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vishk\Downloads\"/>
    </mc:Choice>
  </mc:AlternateContent>
  <xr:revisionPtr revIDLastSave="0" documentId="13_ncr:1_{6AB76BF7-3AEF-46BC-9EC6-0E5135E49AE2}" xr6:coauthVersionLast="47" xr6:coauthVersionMax="47" xr10:uidLastSave="{00000000-0000-0000-0000-000000000000}"/>
  <bookViews>
    <workbookView xWindow="-109" yWindow="-109" windowWidth="26301" windowHeight="14169" tabRatio="687" xr2:uid="{00000000-000D-0000-FFFF-FFFF00000000}"/>
  </bookViews>
  <sheets>
    <sheet name="Official Market" sheetId="3" r:id="rId1"/>
    <sheet name="DEM" sheetId="4" r:id="rId2"/>
    <sheet name="Sheet8" sheetId="24" state="hidden" r:id="rId3"/>
    <sheet name="SEMDEX_SEMTRI" sheetId="25" state="hidden" r:id="rId4"/>
    <sheet name="fy21" sheetId="17" state="hidden" r:id="rId5"/>
    <sheet name="2021 dem" sheetId="21" state="hidden" r:id="rId6"/>
    <sheet name="DAILY RETURN" sheetId="20" state="hidden" r:id="rId7"/>
    <sheet name="FY 19-20" sheetId="15" state="hidden" r:id="rId8"/>
    <sheet name="Sheet7" sheetId="23" state="hidden" r:id="rId9"/>
    <sheet name="yr 20" sheetId="16" state="hidden" r:id="rId10"/>
    <sheet name="Sheet5" sheetId="18" state="hidden" r:id="rId11"/>
    <sheet name="semdex semtri graph" sheetId="12" state="hidden" r:id="rId12"/>
    <sheet name="Sheet3" sheetId="14" state="hidden" r:id="rId13"/>
    <sheet name="Sheet2" sheetId="13" state="hidden" r:id="rId14"/>
    <sheet name="Sheet1" sheetId="5" state="hidden" r:id="rId15"/>
    <sheet name="demex gr" sheetId="9" state="hidden" r:id="rId16"/>
    <sheet name="evol french" sheetId="11" state="hidden" r:id="rId17"/>
  </sheets>
  <externalReferences>
    <externalReference r:id="rId18"/>
    <externalReference r:id="rId19"/>
    <externalReference r:id="rId20"/>
  </externalReferences>
  <definedNames>
    <definedName name="_xlnm.Print_Area" localSheetId="4">'fy21'!$G$225:$W$252</definedName>
    <definedName name="_xlnm.Print_Area" localSheetId="0">'Official Market'!$A$2103:$F$2123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024" i="3" l="1"/>
  <c r="C8024" i="3" l="1"/>
  <c r="D8024" i="3" l="1"/>
  <c r="E8024" i="3"/>
  <c r="G8024" i="3"/>
  <c r="H8024" i="3"/>
  <c r="I8024" i="3"/>
  <c r="J8024" i="3"/>
  <c r="F254" i="17" l="1"/>
  <c r="E254" i="17"/>
  <c r="C219" i="21" l="1"/>
  <c r="D219" i="21"/>
  <c r="D6747" i="20" l="1"/>
  <c r="D6748" i="20"/>
  <c r="D6749" i="20"/>
  <c r="D6750" i="20"/>
  <c r="D6751" i="20"/>
  <c r="D6752" i="20"/>
  <c r="D6753" i="20"/>
  <c r="D6754" i="20"/>
  <c r="D6755" i="20"/>
  <c r="D6756" i="20"/>
  <c r="D6757" i="20"/>
  <c r="D6758" i="20"/>
  <c r="D6759" i="20"/>
  <c r="D6760" i="20"/>
  <c r="D6761" i="20"/>
  <c r="D6762" i="20"/>
  <c r="D6763" i="20"/>
  <c r="D6764" i="20"/>
  <c r="D6765" i="20"/>
  <c r="D6766" i="20"/>
  <c r="D6767" i="20"/>
  <c r="D6768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79" i="20"/>
  <c r="D80" i="20"/>
  <c r="D81" i="20"/>
  <c r="D82" i="20"/>
  <c r="D83" i="20"/>
  <c r="D84" i="20"/>
  <c r="D85" i="20"/>
  <c r="D86" i="20"/>
  <c r="D87" i="20"/>
  <c r="D88" i="20"/>
  <c r="D89" i="20"/>
  <c r="D90" i="20"/>
  <c r="D91" i="20"/>
  <c r="D92" i="20"/>
  <c r="D93" i="20"/>
  <c r="D94" i="20"/>
  <c r="D95" i="20"/>
  <c r="D96" i="20"/>
  <c r="D97" i="20"/>
  <c r="D98" i="20"/>
  <c r="D99" i="20"/>
  <c r="D100" i="20"/>
  <c r="D101" i="20"/>
  <c r="D102" i="20"/>
  <c r="D103" i="20"/>
  <c r="D104" i="20"/>
  <c r="D105" i="20"/>
  <c r="D106" i="20"/>
  <c r="D107" i="20"/>
  <c r="D108" i="20"/>
  <c r="D109" i="20"/>
  <c r="D110" i="20"/>
  <c r="D111" i="20"/>
  <c r="D112" i="20"/>
  <c r="D113" i="20"/>
  <c r="D114" i="20"/>
  <c r="D115" i="20"/>
  <c r="D116" i="20"/>
  <c r="D117" i="20"/>
  <c r="D118" i="20"/>
  <c r="D119" i="20"/>
  <c r="D120" i="20"/>
  <c r="D121" i="20"/>
  <c r="D122" i="20"/>
  <c r="D123" i="20"/>
  <c r="D124" i="20"/>
  <c r="D125" i="20"/>
  <c r="D126" i="20"/>
  <c r="D127" i="20"/>
  <c r="D128" i="20"/>
  <c r="D129" i="20"/>
  <c r="D130" i="20"/>
  <c r="D131" i="20"/>
  <c r="D132" i="20"/>
  <c r="D133" i="20"/>
  <c r="D134" i="20"/>
  <c r="D135" i="20"/>
  <c r="D136" i="20"/>
  <c r="D137" i="20"/>
  <c r="D138" i="20"/>
  <c r="D139" i="20"/>
  <c r="D140" i="20"/>
  <c r="D141" i="20"/>
  <c r="D142" i="20"/>
  <c r="D143" i="20"/>
  <c r="D144" i="20"/>
  <c r="D145" i="20"/>
  <c r="D146" i="20"/>
  <c r="D147" i="20"/>
  <c r="D148" i="20"/>
  <c r="D149" i="20"/>
  <c r="D150" i="20"/>
  <c r="D151" i="20"/>
  <c r="D152" i="20"/>
  <c r="D153" i="20"/>
  <c r="D154" i="20"/>
  <c r="D155" i="20"/>
  <c r="D156" i="20"/>
  <c r="D157" i="20"/>
  <c r="D158" i="20"/>
  <c r="D159" i="20"/>
  <c r="D160" i="20"/>
  <c r="D161" i="20"/>
  <c r="D162" i="20"/>
  <c r="D163" i="20"/>
  <c r="D164" i="20"/>
  <c r="D165" i="20"/>
  <c r="D166" i="20"/>
  <c r="D167" i="20"/>
  <c r="D168" i="20"/>
  <c r="D169" i="20"/>
  <c r="D170" i="20"/>
  <c r="D171" i="20"/>
  <c r="D172" i="20"/>
  <c r="D173" i="20"/>
  <c r="D174" i="20"/>
  <c r="D175" i="20"/>
  <c r="D176" i="20"/>
  <c r="D177" i="20"/>
  <c r="D178" i="20"/>
  <c r="D179" i="20"/>
  <c r="D180" i="20"/>
  <c r="D181" i="20"/>
  <c r="D182" i="20"/>
  <c r="D183" i="20"/>
  <c r="D184" i="20"/>
  <c r="D185" i="20"/>
  <c r="D186" i="20"/>
  <c r="D187" i="20"/>
  <c r="D188" i="20"/>
  <c r="D189" i="20"/>
  <c r="D190" i="20"/>
  <c r="D191" i="20"/>
  <c r="D192" i="20"/>
  <c r="D193" i="20"/>
  <c r="D194" i="20"/>
  <c r="D195" i="20"/>
  <c r="D196" i="20"/>
  <c r="D197" i="20"/>
  <c r="D198" i="20"/>
  <c r="D199" i="20"/>
  <c r="D200" i="20"/>
  <c r="D201" i="20"/>
  <c r="D202" i="20"/>
  <c r="D203" i="20"/>
  <c r="D204" i="20"/>
  <c r="D205" i="20"/>
  <c r="D206" i="20"/>
  <c r="D207" i="20"/>
  <c r="D208" i="20"/>
  <c r="D209" i="20"/>
  <c r="D210" i="20"/>
  <c r="D211" i="20"/>
  <c r="D212" i="20"/>
  <c r="D213" i="20"/>
  <c r="D214" i="20"/>
  <c r="D215" i="20"/>
  <c r="D216" i="20"/>
  <c r="D217" i="20"/>
  <c r="D218" i="20"/>
  <c r="D219" i="20"/>
  <c r="D220" i="20"/>
  <c r="D221" i="20"/>
  <c r="D222" i="20"/>
  <c r="D223" i="20"/>
  <c r="D224" i="20"/>
  <c r="D225" i="20"/>
  <c r="D226" i="20"/>
  <c r="D227" i="20"/>
  <c r="D228" i="20"/>
  <c r="D229" i="20"/>
  <c r="D230" i="20"/>
  <c r="D231" i="20"/>
  <c r="D232" i="20"/>
  <c r="D233" i="20"/>
  <c r="D234" i="20"/>
  <c r="D235" i="20"/>
  <c r="D236" i="20"/>
  <c r="D237" i="20"/>
  <c r="D238" i="20"/>
  <c r="D239" i="20"/>
  <c r="D240" i="20"/>
  <c r="D241" i="20"/>
  <c r="D242" i="20"/>
  <c r="D243" i="20"/>
  <c r="D244" i="20"/>
  <c r="D245" i="20"/>
  <c r="D246" i="20"/>
  <c r="D247" i="20"/>
  <c r="D248" i="20"/>
  <c r="D249" i="20"/>
  <c r="D250" i="20"/>
  <c r="D251" i="20"/>
  <c r="D252" i="20"/>
  <c r="D253" i="20"/>
  <c r="D254" i="20"/>
  <c r="D255" i="20"/>
  <c r="D256" i="20"/>
  <c r="D257" i="20"/>
  <c r="D258" i="20"/>
  <c r="D259" i="20"/>
  <c r="D260" i="20"/>
  <c r="D261" i="20"/>
  <c r="D262" i="20"/>
  <c r="D263" i="20"/>
  <c r="D264" i="20"/>
  <c r="D265" i="20"/>
  <c r="D266" i="20"/>
  <c r="D267" i="20"/>
  <c r="D268" i="20"/>
  <c r="D269" i="20"/>
  <c r="D270" i="20"/>
  <c r="D271" i="20"/>
  <c r="D272" i="20"/>
  <c r="D273" i="20"/>
  <c r="D274" i="20"/>
  <c r="D275" i="20"/>
  <c r="D276" i="20"/>
  <c r="D277" i="20"/>
  <c r="D278" i="20"/>
  <c r="D279" i="20"/>
  <c r="D280" i="20"/>
  <c r="D281" i="20"/>
  <c r="D282" i="20"/>
  <c r="D283" i="20"/>
  <c r="D284" i="20"/>
  <c r="D285" i="20"/>
  <c r="D286" i="20"/>
  <c r="D287" i="20"/>
  <c r="D288" i="20"/>
  <c r="D289" i="20"/>
  <c r="D290" i="20"/>
  <c r="D291" i="20"/>
  <c r="D292" i="20"/>
  <c r="D293" i="20"/>
  <c r="D294" i="20"/>
  <c r="D295" i="20"/>
  <c r="D296" i="20"/>
  <c r="D297" i="20"/>
  <c r="D298" i="20"/>
  <c r="D299" i="20"/>
  <c r="D300" i="20"/>
  <c r="D301" i="20"/>
  <c r="D302" i="20"/>
  <c r="D303" i="20"/>
  <c r="D304" i="20"/>
  <c r="D305" i="20"/>
  <c r="D306" i="20"/>
  <c r="D307" i="20"/>
  <c r="D308" i="20"/>
  <c r="D309" i="20"/>
  <c r="D310" i="20"/>
  <c r="D311" i="20"/>
  <c r="D312" i="20"/>
  <c r="D313" i="20"/>
  <c r="D314" i="20"/>
  <c r="D315" i="20"/>
  <c r="D316" i="20"/>
  <c r="D317" i="20"/>
  <c r="D318" i="20"/>
  <c r="D319" i="20"/>
  <c r="D320" i="20"/>
  <c r="D321" i="20"/>
  <c r="D322" i="20"/>
  <c r="D323" i="20"/>
  <c r="D324" i="20"/>
  <c r="D325" i="20"/>
  <c r="D326" i="20"/>
  <c r="D327" i="20"/>
  <c r="D328" i="20"/>
  <c r="D329" i="20"/>
  <c r="D330" i="20"/>
  <c r="D331" i="20"/>
  <c r="D332" i="20"/>
  <c r="D333" i="20"/>
  <c r="D334" i="20"/>
  <c r="D335" i="20"/>
  <c r="D336" i="20"/>
  <c r="D337" i="20"/>
  <c r="D338" i="20"/>
  <c r="D339" i="20"/>
  <c r="D340" i="20"/>
  <c r="D341" i="20"/>
  <c r="D342" i="20"/>
  <c r="D343" i="20"/>
  <c r="D344" i="20"/>
  <c r="D345" i="20"/>
  <c r="D346" i="20"/>
  <c r="D347" i="20"/>
  <c r="D348" i="20"/>
  <c r="D349" i="20"/>
  <c r="D350" i="20"/>
  <c r="D351" i="20"/>
  <c r="D352" i="20"/>
  <c r="D353" i="20"/>
  <c r="D354" i="20"/>
  <c r="D355" i="20"/>
  <c r="D356" i="20"/>
  <c r="D357" i="20"/>
  <c r="D358" i="20"/>
  <c r="D359" i="20"/>
  <c r="D360" i="20"/>
  <c r="D361" i="20"/>
  <c r="D362" i="20"/>
  <c r="D363" i="20"/>
  <c r="D364" i="20"/>
  <c r="D365" i="20"/>
  <c r="D366" i="20"/>
  <c r="D367" i="20"/>
  <c r="D368" i="20"/>
  <c r="D369" i="20"/>
  <c r="D370" i="20"/>
  <c r="D371" i="20"/>
  <c r="D372" i="20"/>
  <c r="D373" i="20"/>
  <c r="D374" i="20"/>
  <c r="D375" i="20"/>
  <c r="D376" i="20"/>
  <c r="D377" i="20"/>
  <c r="D378" i="20"/>
  <c r="D379" i="20"/>
  <c r="D380" i="20"/>
  <c r="D381" i="20"/>
  <c r="D382" i="20"/>
  <c r="D383" i="20"/>
  <c r="D384" i="20"/>
  <c r="D385" i="20"/>
  <c r="D386" i="20"/>
  <c r="D387" i="20"/>
  <c r="D388" i="20"/>
  <c r="D389" i="20"/>
  <c r="D390" i="20"/>
  <c r="D391" i="20"/>
  <c r="D392" i="20"/>
  <c r="D393" i="20"/>
  <c r="D394" i="20"/>
  <c r="D395" i="20"/>
  <c r="D396" i="20"/>
  <c r="D397" i="20"/>
  <c r="D398" i="20"/>
  <c r="D399" i="20"/>
  <c r="D400" i="20"/>
  <c r="D401" i="20"/>
  <c r="D402" i="20"/>
  <c r="D403" i="20"/>
  <c r="D404" i="20"/>
  <c r="D405" i="20"/>
  <c r="D406" i="20"/>
  <c r="D407" i="20"/>
  <c r="D408" i="20"/>
  <c r="D409" i="20"/>
  <c r="D410" i="20"/>
  <c r="D411" i="20"/>
  <c r="D412" i="20"/>
  <c r="D413" i="20"/>
  <c r="D414" i="20"/>
  <c r="D415" i="20"/>
  <c r="D416" i="20"/>
  <c r="D417" i="20"/>
  <c r="D418" i="20"/>
  <c r="D419" i="20"/>
  <c r="D420" i="20"/>
  <c r="D421" i="20"/>
  <c r="D422" i="20"/>
  <c r="D423" i="20"/>
  <c r="D424" i="20"/>
  <c r="D425" i="20"/>
  <c r="D426" i="20"/>
  <c r="D427" i="20"/>
  <c r="D428" i="20"/>
  <c r="D429" i="20"/>
  <c r="D430" i="20"/>
  <c r="D431" i="20"/>
  <c r="D432" i="20"/>
  <c r="D433" i="20"/>
  <c r="D434" i="20"/>
  <c r="D435" i="20"/>
  <c r="D436" i="20"/>
  <c r="D437" i="20"/>
  <c r="D438" i="20"/>
  <c r="D439" i="20"/>
  <c r="D440" i="20"/>
  <c r="D441" i="20"/>
  <c r="D442" i="20"/>
  <c r="D443" i="20"/>
  <c r="D444" i="20"/>
  <c r="D445" i="20"/>
  <c r="D446" i="20"/>
  <c r="D447" i="20"/>
  <c r="D448" i="20"/>
  <c r="D449" i="20"/>
  <c r="D450" i="20"/>
  <c r="D451" i="20"/>
  <c r="D452" i="20"/>
  <c r="D453" i="20"/>
  <c r="D454" i="20"/>
  <c r="D455" i="20"/>
  <c r="D456" i="20"/>
  <c r="D457" i="20"/>
  <c r="D458" i="20"/>
  <c r="D459" i="20"/>
  <c r="D460" i="20"/>
  <c r="D461" i="20"/>
  <c r="D462" i="20"/>
  <c r="D463" i="20"/>
  <c r="D464" i="20"/>
  <c r="D465" i="20"/>
  <c r="D466" i="20"/>
  <c r="D467" i="20"/>
  <c r="D468" i="20"/>
  <c r="D469" i="20"/>
  <c r="D470" i="20"/>
  <c r="D471" i="20"/>
  <c r="D472" i="20"/>
  <c r="D473" i="20"/>
  <c r="D474" i="20"/>
  <c r="D475" i="20"/>
  <c r="D476" i="20"/>
  <c r="D477" i="20"/>
  <c r="D478" i="20"/>
  <c r="D479" i="20"/>
  <c r="D480" i="20"/>
  <c r="D481" i="20"/>
  <c r="D482" i="20"/>
  <c r="D483" i="20"/>
  <c r="D484" i="20"/>
  <c r="D485" i="20"/>
  <c r="D486" i="20"/>
  <c r="D487" i="20"/>
  <c r="D488" i="20"/>
  <c r="D489" i="20"/>
  <c r="D490" i="20"/>
  <c r="D491" i="20"/>
  <c r="D492" i="20"/>
  <c r="D493" i="20"/>
  <c r="D494" i="20"/>
  <c r="D495" i="20"/>
  <c r="D496" i="20"/>
  <c r="D497" i="20"/>
  <c r="D498" i="20"/>
  <c r="D499" i="20"/>
  <c r="D500" i="20"/>
  <c r="D501" i="20"/>
  <c r="D502" i="20"/>
  <c r="D503" i="20"/>
  <c r="D504" i="20"/>
  <c r="D505" i="20"/>
  <c r="D506" i="20"/>
  <c r="D507" i="20"/>
  <c r="D508" i="20"/>
  <c r="D509" i="20"/>
  <c r="D510" i="20"/>
  <c r="D511" i="20"/>
  <c r="D512" i="20"/>
  <c r="D513" i="20"/>
  <c r="D514" i="20"/>
  <c r="D515" i="20"/>
  <c r="D516" i="20"/>
  <c r="D517" i="20"/>
  <c r="D518" i="20"/>
  <c r="D519" i="20"/>
  <c r="D520" i="20"/>
  <c r="D521" i="20"/>
  <c r="D522" i="20"/>
  <c r="D523" i="20"/>
  <c r="D524" i="20"/>
  <c r="D525" i="20"/>
  <c r="D526" i="20"/>
  <c r="D527" i="20"/>
  <c r="D528" i="20"/>
  <c r="D529" i="20"/>
  <c r="D530" i="20"/>
  <c r="D531" i="20"/>
  <c r="D532" i="20"/>
  <c r="D533" i="20"/>
  <c r="D534" i="20"/>
  <c r="D535" i="20"/>
  <c r="D536" i="20"/>
  <c r="D537" i="20"/>
  <c r="D538" i="20"/>
  <c r="D539" i="20"/>
  <c r="D540" i="20"/>
  <c r="D541" i="20"/>
  <c r="D542" i="20"/>
  <c r="D543" i="20"/>
  <c r="D544" i="20"/>
  <c r="D545" i="20"/>
  <c r="D546" i="20"/>
  <c r="D547" i="20"/>
  <c r="D548" i="20"/>
  <c r="D549" i="20"/>
  <c r="D550" i="20"/>
  <c r="D551" i="20"/>
  <c r="D552" i="20"/>
  <c r="D553" i="20"/>
  <c r="D554" i="20"/>
  <c r="D555" i="20"/>
  <c r="D556" i="20"/>
  <c r="D557" i="20"/>
  <c r="D558" i="20"/>
  <c r="D559" i="20"/>
  <c r="D560" i="20"/>
  <c r="D561" i="20"/>
  <c r="D562" i="20"/>
  <c r="D563" i="20"/>
  <c r="D564" i="20"/>
  <c r="D565" i="20"/>
  <c r="D566" i="20"/>
  <c r="D567" i="20"/>
  <c r="D568" i="20"/>
  <c r="D569" i="20"/>
  <c r="D570" i="20"/>
  <c r="D571" i="20"/>
  <c r="D572" i="20"/>
  <c r="D573" i="20"/>
  <c r="D574" i="20"/>
  <c r="D575" i="20"/>
  <c r="D576" i="20"/>
  <c r="D577" i="20"/>
  <c r="D578" i="20"/>
  <c r="D579" i="20"/>
  <c r="D580" i="20"/>
  <c r="D581" i="20"/>
  <c r="D582" i="20"/>
  <c r="D583" i="20"/>
  <c r="D584" i="20"/>
  <c r="D585" i="20"/>
  <c r="D586" i="20"/>
  <c r="D587" i="20"/>
  <c r="D588" i="20"/>
  <c r="D589" i="20"/>
  <c r="D590" i="20"/>
  <c r="D591" i="20"/>
  <c r="D592" i="20"/>
  <c r="D593" i="20"/>
  <c r="D594" i="20"/>
  <c r="D595" i="20"/>
  <c r="D596" i="20"/>
  <c r="D597" i="20"/>
  <c r="D598" i="20"/>
  <c r="D599" i="20"/>
  <c r="D600" i="20"/>
  <c r="D601" i="20"/>
  <c r="D602" i="20"/>
  <c r="D603" i="20"/>
  <c r="D604" i="20"/>
  <c r="D605" i="20"/>
  <c r="D606" i="20"/>
  <c r="D607" i="20"/>
  <c r="D608" i="20"/>
  <c r="D609" i="20"/>
  <c r="D610" i="20"/>
  <c r="D611" i="20"/>
  <c r="D612" i="20"/>
  <c r="D613" i="20"/>
  <c r="D614" i="20"/>
  <c r="D615" i="20"/>
  <c r="D616" i="20"/>
  <c r="D617" i="20"/>
  <c r="D618" i="20"/>
  <c r="D619" i="20"/>
  <c r="D620" i="20"/>
  <c r="D621" i="20"/>
  <c r="D622" i="20"/>
  <c r="D623" i="20"/>
  <c r="D624" i="20"/>
  <c r="D625" i="20"/>
  <c r="D626" i="20"/>
  <c r="D627" i="20"/>
  <c r="D628" i="20"/>
  <c r="D629" i="20"/>
  <c r="D630" i="20"/>
  <c r="D631" i="20"/>
  <c r="D632" i="20"/>
  <c r="D633" i="20"/>
  <c r="D634" i="20"/>
  <c r="D635" i="20"/>
  <c r="D636" i="20"/>
  <c r="D637" i="20"/>
  <c r="D638" i="20"/>
  <c r="D639" i="20"/>
  <c r="D640" i="20"/>
  <c r="D641" i="20"/>
  <c r="D642" i="20"/>
  <c r="D643" i="20"/>
  <c r="D644" i="20"/>
  <c r="D645" i="20"/>
  <c r="D646" i="20"/>
  <c r="D647" i="20"/>
  <c r="D648" i="20"/>
  <c r="D649" i="20"/>
  <c r="D650" i="20"/>
  <c r="D651" i="20"/>
  <c r="D652" i="20"/>
  <c r="D653" i="20"/>
  <c r="D654" i="20"/>
  <c r="D655" i="20"/>
  <c r="D656" i="20"/>
  <c r="D657" i="20"/>
  <c r="D658" i="20"/>
  <c r="D659" i="20"/>
  <c r="D660" i="20"/>
  <c r="D661" i="20"/>
  <c r="D662" i="20"/>
  <c r="D663" i="20"/>
  <c r="D664" i="20"/>
  <c r="D665" i="20"/>
  <c r="D666" i="20"/>
  <c r="D667" i="20"/>
  <c r="D668" i="20"/>
  <c r="D669" i="20"/>
  <c r="D670" i="20"/>
  <c r="D671" i="20"/>
  <c r="D672" i="20"/>
  <c r="D673" i="20"/>
  <c r="D674" i="20"/>
  <c r="D675" i="20"/>
  <c r="D676" i="20"/>
  <c r="D677" i="20"/>
  <c r="D678" i="20"/>
  <c r="D679" i="20"/>
  <c r="D680" i="20"/>
  <c r="D681" i="20"/>
  <c r="D682" i="20"/>
  <c r="D683" i="20"/>
  <c r="D684" i="20"/>
  <c r="D685" i="20"/>
  <c r="D686" i="20"/>
  <c r="D687" i="20"/>
  <c r="D688" i="20"/>
  <c r="D689" i="20"/>
  <c r="D690" i="20"/>
  <c r="D691" i="20"/>
  <c r="D692" i="20"/>
  <c r="D693" i="20"/>
  <c r="D694" i="20"/>
  <c r="D695" i="20"/>
  <c r="D696" i="20"/>
  <c r="D697" i="20"/>
  <c r="D698" i="20"/>
  <c r="D699" i="20"/>
  <c r="D700" i="20"/>
  <c r="D701" i="20"/>
  <c r="D702" i="20"/>
  <c r="D703" i="20"/>
  <c r="D704" i="20"/>
  <c r="D705" i="20"/>
  <c r="D706" i="20"/>
  <c r="D707" i="20"/>
  <c r="D708" i="20"/>
  <c r="D709" i="20"/>
  <c r="D710" i="20"/>
  <c r="D711" i="20"/>
  <c r="D712" i="20"/>
  <c r="D713" i="20"/>
  <c r="D714" i="20"/>
  <c r="D715" i="20"/>
  <c r="D716" i="20"/>
  <c r="D717" i="20"/>
  <c r="D718" i="20"/>
  <c r="D719" i="20"/>
  <c r="D720" i="20"/>
  <c r="D721" i="20"/>
  <c r="D722" i="20"/>
  <c r="D723" i="20"/>
  <c r="D724" i="20"/>
  <c r="D725" i="20"/>
  <c r="D726" i="20"/>
  <c r="D727" i="20"/>
  <c r="D728" i="20"/>
  <c r="D729" i="20"/>
  <c r="D730" i="20"/>
  <c r="D731" i="20"/>
  <c r="D732" i="20"/>
  <c r="D733" i="20"/>
  <c r="D734" i="20"/>
  <c r="D735" i="20"/>
  <c r="D736" i="20"/>
  <c r="D737" i="20"/>
  <c r="D738" i="20"/>
  <c r="D739" i="20"/>
  <c r="D740" i="20"/>
  <c r="D741" i="20"/>
  <c r="D742" i="20"/>
  <c r="D743" i="20"/>
  <c r="D744" i="20"/>
  <c r="D745" i="20"/>
  <c r="D746" i="20"/>
  <c r="D747" i="20"/>
  <c r="D748" i="20"/>
  <c r="D749" i="20"/>
  <c r="D750" i="20"/>
  <c r="D751" i="20"/>
  <c r="D752" i="20"/>
  <c r="D753" i="20"/>
  <c r="D754" i="20"/>
  <c r="D755" i="20"/>
  <c r="D756" i="20"/>
  <c r="D757" i="20"/>
  <c r="D758" i="20"/>
  <c r="D759" i="20"/>
  <c r="D760" i="20"/>
  <c r="D761" i="20"/>
  <c r="D762" i="20"/>
  <c r="D763" i="20"/>
  <c r="D764" i="20"/>
  <c r="D765" i="20"/>
  <c r="D766" i="20"/>
  <c r="D767" i="20"/>
  <c r="D768" i="20"/>
  <c r="D769" i="20"/>
  <c r="D770" i="20"/>
  <c r="D771" i="20"/>
  <c r="D772" i="20"/>
  <c r="D773" i="20"/>
  <c r="D774" i="20"/>
  <c r="D775" i="20"/>
  <c r="D776" i="20"/>
  <c r="D777" i="20"/>
  <c r="D778" i="20"/>
  <c r="D779" i="20"/>
  <c r="D780" i="20"/>
  <c r="D781" i="20"/>
  <c r="D782" i="20"/>
  <c r="D783" i="20"/>
  <c r="D784" i="20"/>
  <c r="D785" i="20"/>
  <c r="D786" i="20"/>
  <c r="D787" i="20"/>
  <c r="D788" i="20"/>
  <c r="D789" i="20"/>
  <c r="D790" i="20"/>
  <c r="D791" i="20"/>
  <c r="D792" i="20"/>
  <c r="D793" i="20"/>
  <c r="D794" i="20"/>
  <c r="D795" i="20"/>
  <c r="D796" i="20"/>
  <c r="D797" i="20"/>
  <c r="D798" i="20"/>
  <c r="D799" i="20"/>
  <c r="D800" i="20"/>
  <c r="D801" i="20"/>
  <c r="D802" i="20"/>
  <c r="D803" i="20"/>
  <c r="D804" i="20"/>
  <c r="D805" i="20"/>
  <c r="D806" i="20"/>
  <c r="D807" i="20"/>
  <c r="D808" i="20"/>
  <c r="D809" i="20"/>
  <c r="D810" i="20"/>
  <c r="D811" i="20"/>
  <c r="D812" i="20"/>
  <c r="D813" i="20"/>
  <c r="D814" i="20"/>
  <c r="D815" i="20"/>
  <c r="D816" i="20"/>
  <c r="D817" i="20"/>
  <c r="D818" i="20"/>
  <c r="D819" i="20"/>
  <c r="D820" i="20"/>
  <c r="D821" i="20"/>
  <c r="D822" i="20"/>
  <c r="D823" i="20"/>
  <c r="D824" i="20"/>
  <c r="D825" i="20"/>
  <c r="D826" i="20"/>
  <c r="D827" i="20"/>
  <c r="D828" i="20"/>
  <c r="D829" i="20"/>
  <c r="D830" i="20"/>
  <c r="D831" i="20"/>
  <c r="D832" i="20"/>
  <c r="D833" i="20"/>
  <c r="D834" i="20"/>
  <c r="D835" i="20"/>
  <c r="D836" i="20"/>
  <c r="D837" i="20"/>
  <c r="D838" i="20"/>
  <c r="D839" i="20"/>
  <c r="D840" i="20"/>
  <c r="D841" i="20"/>
  <c r="D842" i="20"/>
  <c r="D843" i="20"/>
  <c r="D844" i="20"/>
  <c r="D845" i="20"/>
  <c r="D846" i="20"/>
  <c r="D847" i="20"/>
  <c r="D848" i="20"/>
  <c r="D849" i="20"/>
  <c r="D850" i="20"/>
  <c r="D851" i="20"/>
  <c r="D852" i="20"/>
  <c r="D853" i="20"/>
  <c r="D854" i="20"/>
  <c r="D855" i="20"/>
  <c r="D856" i="20"/>
  <c r="D857" i="20"/>
  <c r="D858" i="20"/>
  <c r="D859" i="20"/>
  <c r="D860" i="20"/>
  <c r="D861" i="20"/>
  <c r="D862" i="20"/>
  <c r="D863" i="20"/>
  <c r="D864" i="20"/>
  <c r="D865" i="20"/>
  <c r="D866" i="20"/>
  <c r="D867" i="20"/>
  <c r="D868" i="20"/>
  <c r="D869" i="20"/>
  <c r="D870" i="20"/>
  <c r="D871" i="20"/>
  <c r="D872" i="20"/>
  <c r="D873" i="20"/>
  <c r="D874" i="20"/>
  <c r="D875" i="20"/>
  <c r="D876" i="20"/>
  <c r="D877" i="20"/>
  <c r="D878" i="20"/>
  <c r="D879" i="20"/>
  <c r="D880" i="20"/>
  <c r="D881" i="20"/>
  <c r="D882" i="20"/>
  <c r="D883" i="20"/>
  <c r="D884" i="20"/>
  <c r="D885" i="20"/>
  <c r="D886" i="20"/>
  <c r="D887" i="20"/>
  <c r="D888" i="20"/>
  <c r="D889" i="20"/>
  <c r="D890" i="20"/>
  <c r="D891" i="20"/>
  <c r="D892" i="20"/>
  <c r="D893" i="20"/>
  <c r="D894" i="20"/>
  <c r="D895" i="20"/>
  <c r="D896" i="20"/>
  <c r="D897" i="20"/>
  <c r="D898" i="20"/>
  <c r="D899" i="20"/>
  <c r="D900" i="20"/>
  <c r="D901" i="20"/>
  <c r="D902" i="20"/>
  <c r="D903" i="20"/>
  <c r="D904" i="20"/>
  <c r="D905" i="20"/>
  <c r="D906" i="20"/>
  <c r="D907" i="20"/>
  <c r="D908" i="20"/>
  <c r="D909" i="20"/>
  <c r="D910" i="20"/>
  <c r="D911" i="20"/>
  <c r="D912" i="20"/>
  <c r="D913" i="20"/>
  <c r="D914" i="20"/>
  <c r="D915" i="20"/>
  <c r="D916" i="20"/>
  <c r="D917" i="20"/>
  <c r="D918" i="20"/>
  <c r="D919" i="20"/>
  <c r="D920" i="20"/>
  <c r="D921" i="20"/>
  <c r="D922" i="20"/>
  <c r="D923" i="20"/>
  <c r="D924" i="20"/>
  <c r="D925" i="20"/>
  <c r="D926" i="20"/>
  <c r="D927" i="20"/>
  <c r="D928" i="20"/>
  <c r="D929" i="20"/>
  <c r="D930" i="20"/>
  <c r="D931" i="20"/>
  <c r="D932" i="20"/>
  <c r="D933" i="20"/>
  <c r="D934" i="20"/>
  <c r="D935" i="20"/>
  <c r="D936" i="20"/>
  <c r="D937" i="20"/>
  <c r="D938" i="20"/>
  <c r="D939" i="20"/>
  <c r="D940" i="20"/>
  <c r="D941" i="20"/>
  <c r="D942" i="20"/>
  <c r="D943" i="20"/>
  <c r="D944" i="20"/>
  <c r="D945" i="20"/>
  <c r="D946" i="20"/>
  <c r="D947" i="20"/>
  <c r="D948" i="20"/>
  <c r="D949" i="20"/>
  <c r="D950" i="20"/>
  <c r="D951" i="20"/>
  <c r="D952" i="20"/>
  <c r="D953" i="20"/>
  <c r="D954" i="20"/>
  <c r="D955" i="20"/>
  <c r="D956" i="20"/>
  <c r="D957" i="20"/>
  <c r="D958" i="20"/>
  <c r="D959" i="20"/>
  <c r="D960" i="20"/>
  <c r="D961" i="20"/>
  <c r="D962" i="20"/>
  <c r="D963" i="20"/>
  <c r="D964" i="20"/>
  <c r="D965" i="20"/>
  <c r="D966" i="20"/>
  <c r="D967" i="20"/>
  <c r="D968" i="20"/>
  <c r="D969" i="20"/>
  <c r="D970" i="20"/>
  <c r="D971" i="20"/>
  <c r="D972" i="20"/>
  <c r="D973" i="20"/>
  <c r="D974" i="20"/>
  <c r="D975" i="20"/>
  <c r="D976" i="20"/>
  <c r="D977" i="20"/>
  <c r="D978" i="20"/>
  <c r="D979" i="20"/>
  <c r="D980" i="20"/>
  <c r="D981" i="20"/>
  <c r="D982" i="20"/>
  <c r="D983" i="20"/>
  <c r="D984" i="20"/>
  <c r="D985" i="20"/>
  <c r="D986" i="20"/>
  <c r="D987" i="20"/>
  <c r="D988" i="20"/>
  <c r="D989" i="20"/>
  <c r="D990" i="20"/>
  <c r="D991" i="20"/>
  <c r="D992" i="20"/>
  <c r="D993" i="20"/>
  <c r="D994" i="20"/>
  <c r="D995" i="20"/>
  <c r="D996" i="20"/>
  <c r="D997" i="20"/>
  <c r="D998" i="20"/>
  <c r="D999" i="20"/>
  <c r="D1000" i="20"/>
  <c r="D1001" i="20"/>
  <c r="D1002" i="20"/>
  <c r="D1003" i="20"/>
  <c r="D1004" i="20"/>
  <c r="D1005" i="20"/>
  <c r="D1006" i="20"/>
  <c r="D1007" i="20"/>
  <c r="D1008" i="20"/>
  <c r="D1009" i="20"/>
  <c r="D1010" i="20"/>
  <c r="D1011" i="20"/>
  <c r="D1012" i="20"/>
  <c r="D1013" i="20"/>
  <c r="D1014" i="20"/>
  <c r="D1015" i="20"/>
  <c r="D1016" i="20"/>
  <c r="D1017" i="20"/>
  <c r="D1018" i="20"/>
  <c r="D1019" i="20"/>
  <c r="D1020" i="20"/>
  <c r="D1021" i="20"/>
  <c r="D1022" i="20"/>
  <c r="D1023" i="20"/>
  <c r="D1024" i="20"/>
  <c r="D1025" i="20"/>
  <c r="D1026" i="20"/>
  <c r="D1027" i="20"/>
  <c r="D1028" i="20"/>
  <c r="D1029" i="20"/>
  <c r="D1030" i="20"/>
  <c r="D1031" i="20"/>
  <c r="D1032" i="20"/>
  <c r="D1033" i="20"/>
  <c r="D1034" i="20"/>
  <c r="D1035" i="20"/>
  <c r="D1036" i="20"/>
  <c r="D1037" i="20"/>
  <c r="D1038" i="20"/>
  <c r="D1039" i="20"/>
  <c r="D1040" i="20"/>
  <c r="D1041" i="20"/>
  <c r="D1042" i="20"/>
  <c r="D1043" i="20"/>
  <c r="D1044" i="20"/>
  <c r="D1045" i="20"/>
  <c r="D1046" i="20"/>
  <c r="D1047" i="20"/>
  <c r="D1048" i="20"/>
  <c r="D1049" i="20"/>
  <c r="D1050" i="20"/>
  <c r="D1051" i="20"/>
  <c r="D1052" i="20"/>
  <c r="D1053" i="20"/>
  <c r="D1054" i="20"/>
  <c r="D1055" i="20"/>
  <c r="D1056" i="20"/>
  <c r="D1057" i="20"/>
  <c r="D1058" i="20"/>
  <c r="D1059" i="20"/>
  <c r="D1060" i="20"/>
  <c r="D1061" i="20"/>
  <c r="D1062" i="20"/>
  <c r="D1063" i="20"/>
  <c r="D1064" i="20"/>
  <c r="D1065" i="20"/>
  <c r="D1066" i="20"/>
  <c r="D1067" i="20"/>
  <c r="D1068" i="20"/>
  <c r="D1069" i="20"/>
  <c r="D1070" i="20"/>
  <c r="D1071" i="20"/>
  <c r="D1072" i="20"/>
  <c r="D1073" i="20"/>
  <c r="D1074" i="20"/>
  <c r="D1075" i="20"/>
  <c r="D1076" i="20"/>
  <c r="D1077" i="20"/>
  <c r="D1078" i="20"/>
  <c r="D1079" i="20"/>
  <c r="D1080" i="20"/>
  <c r="D1081" i="20"/>
  <c r="D1082" i="20"/>
  <c r="D1083" i="20"/>
  <c r="D1084" i="20"/>
  <c r="D1085" i="20"/>
  <c r="D1086" i="20"/>
  <c r="D1087" i="20"/>
  <c r="D1088" i="20"/>
  <c r="D1089" i="20"/>
  <c r="D1090" i="20"/>
  <c r="D1091" i="20"/>
  <c r="D1092" i="20"/>
  <c r="D1093" i="20"/>
  <c r="D1094" i="20"/>
  <c r="D1095" i="20"/>
  <c r="D1096" i="20"/>
  <c r="D1097" i="20"/>
  <c r="D1098" i="20"/>
  <c r="D1099" i="20"/>
  <c r="D1100" i="20"/>
  <c r="D1101" i="20"/>
  <c r="D1102" i="20"/>
  <c r="D1103" i="20"/>
  <c r="D1104" i="20"/>
  <c r="D1105" i="20"/>
  <c r="D1106" i="20"/>
  <c r="D1107" i="20"/>
  <c r="D1108" i="20"/>
  <c r="D1109" i="20"/>
  <c r="D1110" i="20"/>
  <c r="D1111" i="20"/>
  <c r="D1112" i="20"/>
  <c r="D1113" i="20"/>
  <c r="D1114" i="20"/>
  <c r="D1115" i="20"/>
  <c r="D1116" i="20"/>
  <c r="D1117" i="20"/>
  <c r="D1118" i="20"/>
  <c r="D1119" i="20"/>
  <c r="D1120" i="20"/>
  <c r="D1121" i="20"/>
  <c r="D1122" i="20"/>
  <c r="D1123" i="20"/>
  <c r="D1124" i="20"/>
  <c r="D1125" i="20"/>
  <c r="D1126" i="20"/>
  <c r="D1127" i="20"/>
  <c r="D1128" i="20"/>
  <c r="D1129" i="20"/>
  <c r="D1130" i="20"/>
  <c r="D1131" i="20"/>
  <c r="D1132" i="20"/>
  <c r="D1133" i="20"/>
  <c r="D1134" i="20"/>
  <c r="D1135" i="20"/>
  <c r="D1136" i="20"/>
  <c r="D1137" i="20"/>
  <c r="D1138" i="20"/>
  <c r="D1139" i="20"/>
  <c r="D1140" i="20"/>
  <c r="D1141" i="20"/>
  <c r="D1142" i="20"/>
  <c r="D1143" i="20"/>
  <c r="D1144" i="20"/>
  <c r="D1145" i="20"/>
  <c r="D1146" i="20"/>
  <c r="D1147" i="20"/>
  <c r="D1148" i="20"/>
  <c r="D1149" i="20"/>
  <c r="D1150" i="20"/>
  <c r="D1151" i="20"/>
  <c r="D1152" i="20"/>
  <c r="D1153" i="20"/>
  <c r="D1154" i="20"/>
  <c r="D1155" i="20"/>
  <c r="D1156" i="20"/>
  <c r="D1157" i="20"/>
  <c r="D1158" i="20"/>
  <c r="D1159" i="20"/>
  <c r="D1160" i="20"/>
  <c r="D1161" i="20"/>
  <c r="D1162" i="20"/>
  <c r="D1163" i="20"/>
  <c r="D1164" i="20"/>
  <c r="D1165" i="20"/>
  <c r="D1166" i="20"/>
  <c r="D1167" i="20"/>
  <c r="D1168" i="20"/>
  <c r="D1169" i="20"/>
  <c r="D1170" i="20"/>
  <c r="D1171" i="20"/>
  <c r="D1172" i="20"/>
  <c r="D1173" i="20"/>
  <c r="D1174" i="20"/>
  <c r="D1175" i="20"/>
  <c r="D1176" i="20"/>
  <c r="D1177" i="20"/>
  <c r="D1178" i="20"/>
  <c r="D1179" i="20"/>
  <c r="D1180" i="20"/>
  <c r="D1181" i="20"/>
  <c r="D1182" i="20"/>
  <c r="D1183" i="20"/>
  <c r="D1184" i="20"/>
  <c r="D1185" i="20"/>
  <c r="D1186" i="20"/>
  <c r="D1187" i="20"/>
  <c r="D1188" i="20"/>
  <c r="D1189" i="20"/>
  <c r="D1190" i="20"/>
  <c r="D1191" i="20"/>
  <c r="D1192" i="20"/>
  <c r="D1193" i="20"/>
  <c r="D1194" i="20"/>
  <c r="D1195" i="20"/>
  <c r="D1196" i="20"/>
  <c r="D1197" i="20"/>
  <c r="D1198" i="20"/>
  <c r="D1199" i="20"/>
  <c r="D1200" i="20"/>
  <c r="D1201" i="20"/>
  <c r="D1202" i="20"/>
  <c r="D1203" i="20"/>
  <c r="D1204" i="20"/>
  <c r="D1205" i="20"/>
  <c r="D1206" i="20"/>
  <c r="D1207" i="20"/>
  <c r="D1208" i="20"/>
  <c r="D1209" i="20"/>
  <c r="D1210" i="20"/>
  <c r="D1211" i="20"/>
  <c r="D1212" i="20"/>
  <c r="D1213" i="20"/>
  <c r="D1214" i="20"/>
  <c r="D1215" i="20"/>
  <c r="D1216" i="20"/>
  <c r="D1217" i="20"/>
  <c r="D1218" i="20"/>
  <c r="D1219" i="20"/>
  <c r="D1220" i="20"/>
  <c r="D1221" i="20"/>
  <c r="D1222" i="20"/>
  <c r="D1223" i="20"/>
  <c r="D1224" i="20"/>
  <c r="D1225" i="20"/>
  <c r="D1226" i="20"/>
  <c r="D1227" i="20"/>
  <c r="D1228" i="20"/>
  <c r="D1229" i="20"/>
  <c r="D1230" i="20"/>
  <c r="D1231" i="20"/>
  <c r="D1232" i="20"/>
  <c r="D1233" i="20"/>
  <c r="D1234" i="20"/>
  <c r="D1235" i="20"/>
  <c r="D1236" i="20"/>
  <c r="D1237" i="20"/>
  <c r="D1238" i="20"/>
  <c r="D1239" i="20"/>
  <c r="D1240" i="20"/>
  <c r="D1241" i="20"/>
  <c r="D1242" i="20"/>
  <c r="D1243" i="20"/>
  <c r="D1244" i="20"/>
  <c r="D1245" i="20"/>
  <c r="D1246" i="20"/>
  <c r="D1247" i="20"/>
  <c r="D1248" i="20"/>
  <c r="D1249" i="20"/>
  <c r="D1250" i="20"/>
  <c r="D1251" i="20"/>
  <c r="D1252" i="20"/>
  <c r="D1253" i="20"/>
  <c r="D1254" i="20"/>
  <c r="D1255" i="20"/>
  <c r="D1256" i="20"/>
  <c r="D1257" i="20"/>
  <c r="D1258" i="20"/>
  <c r="D1259" i="20"/>
  <c r="D1260" i="20"/>
  <c r="D1261" i="20"/>
  <c r="D1262" i="20"/>
  <c r="D1263" i="20"/>
  <c r="D1264" i="20"/>
  <c r="D1265" i="20"/>
  <c r="D1266" i="20"/>
  <c r="D1267" i="20"/>
  <c r="D1268" i="20"/>
  <c r="D1269" i="20"/>
  <c r="D1270" i="20"/>
  <c r="D1271" i="20"/>
  <c r="D1272" i="20"/>
  <c r="D1273" i="20"/>
  <c r="D1274" i="20"/>
  <c r="D1275" i="20"/>
  <c r="D1276" i="20"/>
  <c r="D1277" i="20"/>
  <c r="D1278" i="20"/>
  <c r="D1279" i="20"/>
  <c r="D1280" i="20"/>
  <c r="D1281" i="20"/>
  <c r="D1282" i="20"/>
  <c r="D1283" i="20"/>
  <c r="D1284" i="20"/>
  <c r="D1285" i="20"/>
  <c r="D1286" i="20"/>
  <c r="D1287" i="20"/>
  <c r="D1288" i="20"/>
  <c r="D1289" i="20"/>
  <c r="D1290" i="20"/>
  <c r="D1291" i="20"/>
  <c r="D1292" i="20"/>
  <c r="D1293" i="20"/>
  <c r="D1294" i="20"/>
  <c r="D1295" i="20"/>
  <c r="D1296" i="20"/>
  <c r="D1297" i="20"/>
  <c r="D1298" i="20"/>
  <c r="D1299" i="20"/>
  <c r="D1300" i="20"/>
  <c r="D1301" i="20"/>
  <c r="D1302" i="20"/>
  <c r="D1303" i="20"/>
  <c r="D1304" i="20"/>
  <c r="D1305" i="20"/>
  <c r="D1306" i="20"/>
  <c r="D1307" i="20"/>
  <c r="D1308" i="20"/>
  <c r="D1309" i="20"/>
  <c r="D1310" i="20"/>
  <c r="D1311" i="20"/>
  <c r="D1312" i="20"/>
  <c r="D1313" i="20"/>
  <c r="D1314" i="20"/>
  <c r="D1315" i="20"/>
  <c r="D1316" i="20"/>
  <c r="D1317" i="20"/>
  <c r="D1318" i="20"/>
  <c r="D1319" i="20"/>
  <c r="D1320" i="20"/>
  <c r="D1321" i="20"/>
  <c r="D1322" i="20"/>
  <c r="D1323" i="20"/>
  <c r="D1324" i="20"/>
  <c r="D1325" i="20"/>
  <c r="D1326" i="20"/>
  <c r="D1327" i="20"/>
  <c r="D1328" i="20"/>
  <c r="D1329" i="20"/>
  <c r="D1330" i="20"/>
  <c r="D1331" i="20"/>
  <c r="D1332" i="20"/>
  <c r="D1333" i="20"/>
  <c r="D1334" i="20"/>
  <c r="D1335" i="20"/>
  <c r="D1336" i="20"/>
  <c r="D1337" i="20"/>
  <c r="D1338" i="20"/>
  <c r="D1339" i="20"/>
  <c r="D1340" i="20"/>
  <c r="D1341" i="20"/>
  <c r="D1342" i="20"/>
  <c r="D1343" i="20"/>
  <c r="D1344" i="20"/>
  <c r="D1345" i="20"/>
  <c r="D1346" i="20"/>
  <c r="D1347" i="20"/>
  <c r="D1348" i="20"/>
  <c r="D1349" i="20"/>
  <c r="D1350" i="20"/>
  <c r="D1351" i="20"/>
  <c r="D1352" i="20"/>
  <c r="D1353" i="20"/>
  <c r="D1354" i="20"/>
  <c r="D1355" i="20"/>
  <c r="D1356" i="20"/>
  <c r="D1357" i="20"/>
  <c r="D1358" i="20"/>
  <c r="D1359" i="20"/>
  <c r="D1360" i="20"/>
  <c r="D1361" i="20"/>
  <c r="D1362" i="20"/>
  <c r="D1363" i="20"/>
  <c r="D1364" i="20"/>
  <c r="D1365" i="20"/>
  <c r="D1366" i="20"/>
  <c r="D1367" i="20"/>
  <c r="D1368" i="20"/>
  <c r="D1369" i="20"/>
  <c r="D1370" i="20"/>
  <c r="D1371" i="20"/>
  <c r="D1372" i="20"/>
  <c r="D1373" i="20"/>
  <c r="D1374" i="20"/>
  <c r="D1375" i="20"/>
  <c r="D1376" i="20"/>
  <c r="D1377" i="20"/>
  <c r="D1378" i="20"/>
  <c r="D1379" i="20"/>
  <c r="D1380" i="20"/>
  <c r="D1381" i="20"/>
  <c r="D1382" i="20"/>
  <c r="D1383" i="20"/>
  <c r="D1384" i="20"/>
  <c r="D1385" i="20"/>
  <c r="D1386" i="20"/>
  <c r="D1387" i="20"/>
  <c r="D1388" i="20"/>
  <c r="D1389" i="20"/>
  <c r="D1390" i="20"/>
  <c r="D1391" i="20"/>
  <c r="D1392" i="20"/>
  <c r="D1393" i="20"/>
  <c r="D1394" i="20"/>
  <c r="D1395" i="20"/>
  <c r="D1396" i="20"/>
  <c r="D1397" i="20"/>
  <c r="D1398" i="20"/>
  <c r="D1399" i="20"/>
  <c r="D1400" i="20"/>
  <c r="D1401" i="20"/>
  <c r="D1402" i="20"/>
  <c r="D1403" i="20"/>
  <c r="D1404" i="20"/>
  <c r="D1405" i="20"/>
  <c r="D1406" i="20"/>
  <c r="D1407" i="20"/>
  <c r="D1408" i="20"/>
  <c r="D1409" i="20"/>
  <c r="D1410" i="20"/>
  <c r="D1411" i="20"/>
  <c r="D1412" i="20"/>
  <c r="D1413" i="20"/>
  <c r="D1414" i="20"/>
  <c r="D1415" i="20"/>
  <c r="D1416" i="20"/>
  <c r="D1417" i="20"/>
  <c r="D1418" i="20"/>
  <c r="D1419" i="20"/>
  <c r="D1420" i="20"/>
  <c r="D1421" i="20"/>
  <c r="D1422" i="20"/>
  <c r="D1423" i="20"/>
  <c r="D1424" i="20"/>
  <c r="D1425" i="20"/>
  <c r="D1426" i="20"/>
  <c r="D1427" i="20"/>
  <c r="D1428" i="20"/>
  <c r="D1429" i="20"/>
  <c r="D1430" i="20"/>
  <c r="D1431" i="20"/>
  <c r="D1432" i="20"/>
  <c r="D1433" i="20"/>
  <c r="D1434" i="20"/>
  <c r="D1435" i="20"/>
  <c r="D1436" i="20"/>
  <c r="D1437" i="20"/>
  <c r="D1438" i="20"/>
  <c r="D1439" i="20"/>
  <c r="D1440" i="20"/>
  <c r="D1441" i="20"/>
  <c r="D1442" i="20"/>
  <c r="D1443" i="20"/>
  <c r="D1444" i="20"/>
  <c r="D1445" i="20"/>
  <c r="D1446" i="20"/>
  <c r="D1447" i="20"/>
  <c r="D1448" i="20"/>
  <c r="D1449" i="20"/>
  <c r="D1450" i="20"/>
  <c r="D1451" i="20"/>
  <c r="D1452" i="20"/>
  <c r="D1453" i="20"/>
  <c r="D1454" i="20"/>
  <c r="D1455" i="20"/>
  <c r="D1456" i="20"/>
  <c r="D1457" i="20"/>
  <c r="D1458" i="20"/>
  <c r="D1459" i="20"/>
  <c r="D1460" i="20"/>
  <c r="D1461" i="20"/>
  <c r="D1462" i="20"/>
  <c r="D1463" i="20"/>
  <c r="D1464" i="20"/>
  <c r="D1465" i="20"/>
  <c r="D1466" i="20"/>
  <c r="D1467" i="20"/>
  <c r="D1468" i="20"/>
  <c r="D1469" i="20"/>
  <c r="D1470" i="20"/>
  <c r="D1471" i="20"/>
  <c r="D1472" i="20"/>
  <c r="D1473" i="20"/>
  <c r="D1474" i="20"/>
  <c r="D1475" i="20"/>
  <c r="D1476" i="20"/>
  <c r="D1477" i="20"/>
  <c r="D1478" i="20"/>
  <c r="D1479" i="20"/>
  <c r="D1480" i="20"/>
  <c r="D1481" i="20"/>
  <c r="D1482" i="20"/>
  <c r="D1483" i="20"/>
  <c r="D1484" i="20"/>
  <c r="D1485" i="20"/>
  <c r="D1486" i="20"/>
  <c r="D1487" i="20"/>
  <c r="D1488" i="20"/>
  <c r="D1489" i="20"/>
  <c r="D1490" i="20"/>
  <c r="D1491" i="20"/>
  <c r="D1492" i="20"/>
  <c r="D1493" i="20"/>
  <c r="D1494" i="20"/>
  <c r="D1495" i="20"/>
  <c r="D1496" i="20"/>
  <c r="D1497" i="20"/>
  <c r="D1498" i="20"/>
  <c r="D1499" i="20"/>
  <c r="D1500" i="20"/>
  <c r="D1501" i="20"/>
  <c r="D1502" i="20"/>
  <c r="D1503" i="20"/>
  <c r="D1504" i="20"/>
  <c r="D1505" i="20"/>
  <c r="D1506" i="20"/>
  <c r="D1507" i="20"/>
  <c r="D1508" i="20"/>
  <c r="D1509" i="20"/>
  <c r="D1510" i="20"/>
  <c r="D1511" i="20"/>
  <c r="D1512" i="20"/>
  <c r="D1513" i="20"/>
  <c r="D1514" i="20"/>
  <c r="D1515" i="20"/>
  <c r="D1516" i="20"/>
  <c r="D1517" i="20"/>
  <c r="D1518" i="20"/>
  <c r="D1519" i="20"/>
  <c r="D1520" i="20"/>
  <c r="D1521" i="20"/>
  <c r="D1522" i="20"/>
  <c r="D1523" i="20"/>
  <c r="D1524" i="20"/>
  <c r="D1525" i="20"/>
  <c r="D1526" i="20"/>
  <c r="D1527" i="20"/>
  <c r="D1528" i="20"/>
  <c r="D1529" i="20"/>
  <c r="D1530" i="20"/>
  <c r="D1531" i="20"/>
  <c r="D1532" i="20"/>
  <c r="D1533" i="20"/>
  <c r="D1534" i="20"/>
  <c r="D1535" i="20"/>
  <c r="D1536" i="20"/>
  <c r="D1537" i="20"/>
  <c r="D1538" i="20"/>
  <c r="D1539" i="20"/>
  <c r="D1540" i="20"/>
  <c r="D1541" i="20"/>
  <c r="D1542" i="20"/>
  <c r="D1543" i="20"/>
  <c r="D1544" i="20"/>
  <c r="D1545" i="20"/>
  <c r="D1546" i="20"/>
  <c r="D1547" i="20"/>
  <c r="D1548" i="20"/>
  <c r="D1549" i="20"/>
  <c r="D1550" i="20"/>
  <c r="D1551" i="20"/>
  <c r="D1552" i="20"/>
  <c r="D1553" i="20"/>
  <c r="D1554" i="20"/>
  <c r="D1555" i="20"/>
  <c r="D1556" i="20"/>
  <c r="D1557" i="20"/>
  <c r="D1558" i="20"/>
  <c r="D1559" i="20"/>
  <c r="D1560" i="20"/>
  <c r="D1561" i="20"/>
  <c r="D1562" i="20"/>
  <c r="D1563" i="20"/>
  <c r="D1564" i="20"/>
  <c r="D1565" i="20"/>
  <c r="D1566" i="20"/>
  <c r="D1567" i="20"/>
  <c r="D1568" i="20"/>
  <c r="D1569" i="20"/>
  <c r="D1570" i="20"/>
  <c r="D1571" i="20"/>
  <c r="D1572" i="20"/>
  <c r="D1573" i="20"/>
  <c r="D1574" i="20"/>
  <c r="D1575" i="20"/>
  <c r="D1576" i="20"/>
  <c r="D1577" i="20"/>
  <c r="D1578" i="20"/>
  <c r="D1579" i="20"/>
  <c r="D1580" i="20"/>
  <c r="D1581" i="20"/>
  <c r="D1582" i="20"/>
  <c r="D1583" i="20"/>
  <c r="D1584" i="20"/>
  <c r="D1585" i="20"/>
  <c r="D1586" i="20"/>
  <c r="D1587" i="20"/>
  <c r="D1588" i="20"/>
  <c r="D1589" i="20"/>
  <c r="D1590" i="20"/>
  <c r="D1591" i="20"/>
  <c r="D1592" i="20"/>
  <c r="D1593" i="20"/>
  <c r="D1594" i="20"/>
  <c r="D1595" i="20"/>
  <c r="D1596" i="20"/>
  <c r="D1597" i="20"/>
  <c r="D1598" i="20"/>
  <c r="D1599" i="20"/>
  <c r="D1600" i="20"/>
  <c r="D1601" i="20"/>
  <c r="D1602" i="20"/>
  <c r="D1603" i="20"/>
  <c r="D1604" i="20"/>
  <c r="D1605" i="20"/>
  <c r="D1606" i="20"/>
  <c r="D1607" i="20"/>
  <c r="D1608" i="20"/>
  <c r="D1609" i="20"/>
  <c r="D1610" i="20"/>
  <c r="D1611" i="20"/>
  <c r="D1612" i="20"/>
  <c r="D1613" i="20"/>
  <c r="D1614" i="20"/>
  <c r="D1615" i="20"/>
  <c r="D1616" i="20"/>
  <c r="D1617" i="20"/>
  <c r="D1618" i="20"/>
  <c r="D1619" i="20"/>
  <c r="D1620" i="20"/>
  <c r="D1621" i="20"/>
  <c r="D1622" i="20"/>
  <c r="D1623" i="20"/>
  <c r="D1624" i="20"/>
  <c r="D1625" i="20"/>
  <c r="D1626" i="20"/>
  <c r="D1627" i="20"/>
  <c r="D1628" i="20"/>
  <c r="D1629" i="20"/>
  <c r="D1630" i="20"/>
  <c r="D1631" i="20"/>
  <c r="D1632" i="20"/>
  <c r="D1633" i="20"/>
  <c r="D1634" i="20"/>
  <c r="D1635" i="20"/>
  <c r="D1636" i="20"/>
  <c r="D1637" i="20"/>
  <c r="D1638" i="20"/>
  <c r="D1639" i="20"/>
  <c r="D1640" i="20"/>
  <c r="D1641" i="20"/>
  <c r="D1642" i="20"/>
  <c r="D1643" i="20"/>
  <c r="D1644" i="20"/>
  <c r="D1645" i="20"/>
  <c r="D1646" i="20"/>
  <c r="D1647" i="20"/>
  <c r="D1648" i="20"/>
  <c r="D1649" i="20"/>
  <c r="D1650" i="20"/>
  <c r="D1651" i="20"/>
  <c r="D1652" i="20"/>
  <c r="D1653" i="20"/>
  <c r="D1654" i="20"/>
  <c r="D1655" i="20"/>
  <c r="D1656" i="20"/>
  <c r="D1657" i="20"/>
  <c r="D1658" i="20"/>
  <c r="D1659" i="20"/>
  <c r="D1660" i="20"/>
  <c r="D1661" i="20"/>
  <c r="D1662" i="20"/>
  <c r="D1663" i="20"/>
  <c r="D1664" i="20"/>
  <c r="D1665" i="20"/>
  <c r="D1666" i="20"/>
  <c r="D1667" i="20"/>
  <c r="D1668" i="20"/>
  <c r="D1669" i="20"/>
  <c r="D1670" i="20"/>
  <c r="D1671" i="20"/>
  <c r="D1672" i="20"/>
  <c r="D1673" i="20"/>
  <c r="D1674" i="20"/>
  <c r="D1675" i="20"/>
  <c r="D1676" i="20"/>
  <c r="D1677" i="20"/>
  <c r="D1678" i="20"/>
  <c r="D1679" i="20"/>
  <c r="D1680" i="20"/>
  <c r="D1681" i="20"/>
  <c r="D1682" i="20"/>
  <c r="D1683" i="20"/>
  <c r="D1684" i="20"/>
  <c r="D1685" i="20"/>
  <c r="D1686" i="20"/>
  <c r="D1687" i="20"/>
  <c r="D1688" i="20"/>
  <c r="D1689" i="20"/>
  <c r="D1690" i="20"/>
  <c r="D1691" i="20"/>
  <c r="D1692" i="20"/>
  <c r="D1693" i="20"/>
  <c r="D1694" i="20"/>
  <c r="D1695" i="20"/>
  <c r="D1696" i="20"/>
  <c r="D1697" i="20"/>
  <c r="D1698" i="20"/>
  <c r="D1699" i="20"/>
  <c r="D1700" i="20"/>
  <c r="D1701" i="20"/>
  <c r="D1702" i="20"/>
  <c r="D1703" i="20"/>
  <c r="D1704" i="20"/>
  <c r="D1705" i="20"/>
  <c r="D1706" i="20"/>
  <c r="D1707" i="20"/>
  <c r="D1708" i="20"/>
  <c r="D1709" i="20"/>
  <c r="D1710" i="20"/>
  <c r="D1711" i="20"/>
  <c r="D1712" i="20"/>
  <c r="D1713" i="20"/>
  <c r="D1714" i="20"/>
  <c r="D1715" i="20"/>
  <c r="D1716" i="20"/>
  <c r="D1717" i="20"/>
  <c r="D1718" i="20"/>
  <c r="D1719" i="20"/>
  <c r="D1720" i="20"/>
  <c r="D1721" i="20"/>
  <c r="D1722" i="20"/>
  <c r="D1723" i="20"/>
  <c r="D1724" i="20"/>
  <c r="D1725" i="20"/>
  <c r="D1726" i="20"/>
  <c r="D1727" i="20"/>
  <c r="D1728" i="20"/>
  <c r="D1729" i="20"/>
  <c r="D1730" i="20"/>
  <c r="D1731" i="20"/>
  <c r="D1732" i="20"/>
  <c r="D1733" i="20"/>
  <c r="D1734" i="20"/>
  <c r="D1735" i="20"/>
  <c r="D1736" i="20"/>
  <c r="D1737" i="20"/>
  <c r="D1738" i="20"/>
  <c r="D1739" i="20"/>
  <c r="D1740" i="20"/>
  <c r="D1741" i="20"/>
  <c r="D1742" i="20"/>
  <c r="D1743" i="20"/>
  <c r="D1744" i="20"/>
  <c r="D1745" i="20"/>
  <c r="D1746" i="20"/>
  <c r="D1747" i="20"/>
  <c r="D1748" i="20"/>
  <c r="D1749" i="20"/>
  <c r="D1750" i="20"/>
  <c r="D1751" i="20"/>
  <c r="D1752" i="20"/>
  <c r="D1753" i="20"/>
  <c r="D1754" i="20"/>
  <c r="D1755" i="20"/>
  <c r="D1756" i="20"/>
  <c r="D1757" i="20"/>
  <c r="D1758" i="20"/>
  <c r="D1759" i="20"/>
  <c r="D1760" i="20"/>
  <c r="D1761" i="20"/>
  <c r="D1762" i="20"/>
  <c r="D1763" i="20"/>
  <c r="D1764" i="20"/>
  <c r="D1765" i="20"/>
  <c r="D1766" i="20"/>
  <c r="D1767" i="20"/>
  <c r="D1768" i="20"/>
  <c r="D1769" i="20"/>
  <c r="D1770" i="20"/>
  <c r="D1771" i="20"/>
  <c r="D1772" i="20"/>
  <c r="D1773" i="20"/>
  <c r="D1774" i="20"/>
  <c r="D1775" i="20"/>
  <c r="D1776" i="20"/>
  <c r="D1777" i="20"/>
  <c r="D1778" i="20"/>
  <c r="D1779" i="20"/>
  <c r="D1780" i="20"/>
  <c r="D1781" i="20"/>
  <c r="D1782" i="20"/>
  <c r="D1783" i="20"/>
  <c r="D1784" i="20"/>
  <c r="D1785" i="20"/>
  <c r="D1786" i="20"/>
  <c r="D1787" i="20"/>
  <c r="D1788" i="20"/>
  <c r="D1789" i="20"/>
  <c r="D1790" i="20"/>
  <c r="D1791" i="20"/>
  <c r="D1792" i="20"/>
  <c r="D1793" i="20"/>
  <c r="D1794" i="20"/>
  <c r="D1795" i="20"/>
  <c r="D1796" i="20"/>
  <c r="D1797" i="20"/>
  <c r="D1798" i="20"/>
  <c r="D1799" i="20"/>
  <c r="D1800" i="20"/>
  <c r="D1801" i="20"/>
  <c r="D1802" i="20"/>
  <c r="D1803" i="20"/>
  <c r="D1804" i="20"/>
  <c r="D1805" i="20"/>
  <c r="D1806" i="20"/>
  <c r="D1807" i="20"/>
  <c r="D1808" i="20"/>
  <c r="D1809" i="20"/>
  <c r="D1810" i="20"/>
  <c r="D1811" i="20"/>
  <c r="D1812" i="20"/>
  <c r="D1813" i="20"/>
  <c r="D1814" i="20"/>
  <c r="D1815" i="20"/>
  <c r="D1816" i="20"/>
  <c r="D1817" i="20"/>
  <c r="D1818" i="20"/>
  <c r="D1819" i="20"/>
  <c r="D1820" i="20"/>
  <c r="D1821" i="20"/>
  <c r="D1822" i="20"/>
  <c r="D1823" i="20"/>
  <c r="D1824" i="20"/>
  <c r="D1825" i="20"/>
  <c r="D1826" i="20"/>
  <c r="D1827" i="20"/>
  <c r="D1828" i="20"/>
  <c r="D1829" i="20"/>
  <c r="D1830" i="20"/>
  <c r="D1831" i="20"/>
  <c r="D1832" i="20"/>
  <c r="D1833" i="20"/>
  <c r="D1834" i="20"/>
  <c r="D1835" i="20"/>
  <c r="D1836" i="20"/>
  <c r="D1837" i="20"/>
  <c r="D1838" i="20"/>
  <c r="D1839" i="20"/>
  <c r="D1840" i="20"/>
  <c r="D1841" i="20"/>
  <c r="D1842" i="20"/>
  <c r="D1843" i="20"/>
  <c r="D1844" i="20"/>
  <c r="D1845" i="20"/>
  <c r="D1846" i="20"/>
  <c r="D1847" i="20"/>
  <c r="D1848" i="20"/>
  <c r="D1849" i="20"/>
  <c r="D1850" i="20"/>
  <c r="D1851" i="20"/>
  <c r="D1852" i="20"/>
  <c r="D1853" i="20"/>
  <c r="D1854" i="20"/>
  <c r="D1855" i="20"/>
  <c r="D1856" i="20"/>
  <c r="D1857" i="20"/>
  <c r="D1858" i="20"/>
  <c r="D1859" i="20"/>
  <c r="D1860" i="20"/>
  <c r="D1861" i="20"/>
  <c r="D1862" i="20"/>
  <c r="D1863" i="20"/>
  <c r="D1864" i="20"/>
  <c r="D1865" i="20"/>
  <c r="D1866" i="20"/>
  <c r="D1867" i="20"/>
  <c r="D1868" i="20"/>
  <c r="D1869" i="20"/>
  <c r="D1870" i="20"/>
  <c r="D1871" i="20"/>
  <c r="D1872" i="20"/>
  <c r="D1873" i="20"/>
  <c r="D1874" i="20"/>
  <c r="D1875" i="20"/>
  <c r="D1876" i="20"/>
  <c r="D1877" i="20"/>
  <c r="D1878" i="20"/>
  <c r="D1879" i="20"/>
  <c r="D1880" i="20"/>
  <c r="D1881" i="20"/>
  <c r="D1882" i="20"/>
  <c r="D1883" i="20"/>
  <c r="D1884" i="20"/>
  <c r="D1885" i="20"/>
  <c r="D1886" i="20"/>
  <c r="D1887" i="20"/>
  <c r="D1888" i="20"/>
  <c r="D1889" i="20"/>
  <c r="D1890" i="20"/>
  <c r="D1891" i="20"/>
  <c r="D1892" i="20"/>
  <c r="D1893" i="20"/>
  <c r="D1894" i="20"/>
  <c r="D1895" i="20"/>
  <c r="D1896" i="20"/>
  <c r="D1897" i="20"/>
  <c r="D1898" i="20"/>
  <c r="D1899" i="20"/>
  <c r="D1900" i="20"/>
  <c r="D1901" i="20"/>
  <c r="D1902" i="20"/>
  <c r="D1903" i="20"/>
  <c r="D1904" i="20"/>
  <c r="D1905" i="20"/>
  <c r="D1906" i="20"/>
  <c r="D1907" i="20"/>
  <c r="D1908" i="20"/>
  <c r="D1909" i="20"/>
  <c r="D1910" i="20"/>
  <c r="D1911" i="20"/>
  <c r="D1912" i="20"/>
  <c r="D1913" i="20"/>
  <c r="D1914" i="20"/>
  <c r="D1915" i="20"/>
  <c r="D1916" i="20"/>
  <c r="D1917" i="20"/>
  <c r="D1918" i="20"/>
  <c r="D1919" i="20"/>
  <c r="D1920" i="20"/>
  <c r="D1921" i="20"/>
  <c r="D1922" i="20"/>
  <c r="D1923" i="20"/>
  <c r="D1924" i="20"/>
  <c r="D1925" i="20"/>
  <c r="D1926" i="20"/>
  <c r="D1927" i="20"/>
  <c r="D1928" i="20"/>
  <c r="D1929" i="20"/>
  <c r="D1930" i="20"/>
  <c r="D1931" i="20"/>
  <c r="D1932" i="20"/>
  <c r="D1933" i="20"/>
  <c r="D1934" i="20"/>
  <c r="D1935" i="20"/>
  <c r="D1936" i="20"/>
  <c r="D1937" i="20"/>
  <c r="D1938" i="20"/>
  <c r="D1939" i="20"/>
  <c r="D1940" i="20"/>
  <c r="D1941" i="20"/>
  <c r="D1942" i="20"/>
  <c r="D1943" i="20"/>
  <c r="D1944" i="20"/>
  <c r="D1945" i="20"/>
  <c r="D1946" i="20"/>
  <c r="D1947" i="20"/>
  <c r="D1948" i="20"/>
  <c r="D1949" i="20"/>
  <c r="D1950" i="20"/>
  <c r="D1951" i="20"/>
  <c r="D1952" i="20"/>
  <c r="D1953" i="20"/>
  <c r="D1954" i="20"/>
  <c r="D1955" i="20"/>
  <c r="D1956" i="20"/>
  <c r="D1957" i="20"/>
  <c r="D1958" i="20"/>
  <c r="D1959" i="20"/>
  <c r="D1960" i="20"/>
  <c r="D1961" i="20"/>
  <c r="D1962" i="20"/>
  <c r="D1963" i="20"/>
  <c r="D1964" i="20"/>
  <c r="D1965" i="20"/>
  <c r="D1966" i="20"/>
  <c r="D1967" i="20"/>
  <c r="D1968" i="20"/>
  <c r="D1969" i="20"/>
  <c r="D1970" i="20"/>
  <c r="D1971" i="20"/>
  <c r="D1972" i="20"/>
  <c r="D1973" i="20"/>
  <c r="D1974" i="20"/>
  <c r="D1975" i="20"/>
  <c r="D1976" i="20"/>
  <c r="D1977" i="20"/>
  <c r="D1978" i="20"/>
  <c r="D1979" i="20"/>
  <c r="D1980" i="20"/>
  <c r="D1981" i="20"/>
  <c r="D1982" i="20"/>
  <c r="D1983" i="20"/>
  <c r="D1984" i="20"/>
  <c r="D1985" i="20"/>
  <c r="D1986" i="20"/>
  <c r="D1987" i="20"/>
  <c r="D1988" i="20"/>
  <c r="D1989" i="20"/>
  <c r="D1990" i="20"/>
  <c r="D1991" i="20"/>
  <c r="D1992" i="20"/>
  <c r="D1993" i="20"/>
  <c r="D1994" i="20"/>
  <c r="D1995" i="20"/>
  <c r="D1996" i="20"/>
  <c r="D1997" i="20"/>
  <c r="D1998" i="20"/>
  <c r="D1999" i="20"/>
  <c r="D2000" i="20"/>
  <c r="D2001" i="20"/>
  <c r="D2002" i="20"/>
  <c r="D2003" i="20"/>
  <c r="D2004" i="20"/>
  <c r="D2005" i="20"/>
  <c r="D2006" i="20"/>
  <c r="D2007" i="20"/>
  <c r="D2008" i="20"/>
  <c r="D2009" i="20"/>
  <c r="D2010" i="20"/>
  <c r="D2011" i="20"/>
  <c r="D2012" i="20"/>
  <c r="D2013" i="20"/>
  <c r="D2014" i="20"/>
  <c r="D2015" i="20"/>
  <c r="D2016" i="20"/>
  <c r="D2017" i="20"/>
  <c r="D2018" i="20"/>
  <c r="D2019" i="20"/>
  <c r="D2020" i="20"/>
  <c r="D2021" i="20"/>
  <c r="D2022" i="20"/>
  <c r="D2023" i="20"/>
  <c r="D2024" i="20"/>
  <c r="D2025" i="20"/>
  <c r="D2026" i="20"/>
  <c r="D2027" i="20"/>
  <c r="D2028" i="20"/>
  <c r="D2029" i="20"/>
  <c r="D2030" i="20"/>
  <c r="D2031" i="20"/>
  <c r="D2032" i="20"/>
  <c r="D2033" i="20"/>
  <c r="D2034" i="20"/>
  <c r="D2035" i="20"/>
  <c r="D2036" i="20"/>
  <c r="D2037" i="20"/>
  <c r="D2038" i="20"/>
  <c r="D2039" i="20"/>
  <c r="D2040" i="20"/>
  <c r="D2041" i="20"/>
  <c r="D2042" i="20"/>
  <c r="D2043" i="20"/>
  <c r="D2044" i="20"/>
  <c r="D2045" i="20"/>
  <c r="D2046" i="20"/>
  <c r="D2047" i="20"/>
  <c r="D2048" i="20"/>
  <c r="D2049" i="20"/>
  <c r="D2050" i="20"/>
  <c r="D2051" i="20"/>
  <c r="D2052" i="20"/>
  <c r="D2053" i="20"/>
  <c r="D2054" i="20"/>
  <c r="D2055" i="20"/>
  <c r="D2056" i="20"/>
  <c r="D2057" i="20"/>
  <c r="D2058" i="20"/>
  <c r="D2059" i="20"/>
  <c r="D2060" i="20"/>
  <c r="D2061" i="20"/>
  <c r="D2062" i="20"/>
  <c r="D2063" i="20"/>
  <c r="D2064" i="20"/>
  <c r="D2065" i="20"/>
  <c r="D2066" i="20"/>
  <c r="D2067" i="20"/>
  <c r="D2068" i="20"/>
  <c r="D2069" i="20"/>
  <c r="D2070" i="20"/>
  <c r="D2071" i="20"/>
  <c r="D2072" i="20"/>
  <c r="D2073" i="20"/>
  <c r="D2074" i="20"/>
  <c r="D2075" i="20"/>
  <c r="D2076" i="20"/>
  <c r="D2077" i="20"/>
  <c r="D2078" i="20"/>
  <c r="D2079" i="20"/>
  <c r="D2080" i="20"/>
  <c r="D2081" i="20"/>
  <c r="D2082" i="20"/>
  <c r="D2083" i="20"/>
  <c r="D2084" i="20"/>
  <c r="D2085" i="20"/>
  <c r="D2086" i="20"/>
  <c r="D2087" i="20"/>
  <c r="D2088" i="20"/>
  <c r="D2089" i="20"/>
  <c r="D2090" i="20"/>
  <c r="D2091" i="20"/>
  <c r="D2092" i="20"/>
  <c r="D2093" i="20"/>
  <c r="D2094" i="20"/>
  <c r="D2095" i="20"/>
  <c r="D2096" i="20"/>
  <c r="D2097" i="20"/>
  <c r="D2098" i="20"/>
  <c r="D2099" i="20"/>
  <c r="D2100" i="20"/>
  <c r="D2101" i="20"/>
  <c r="D2102" i="20"/>
  <c r="D2103" i="20"/>
  <c r="D2104" i="20"/>
  <c r="D2105" i="20"/>
  <c r="D2106" i="20"/>
  <c r="D2107" i="20"/>
  <c r="D2108" i="20"/>
  <c r="D2109" i="20"/>
  <c r="D2110" i="20"/>
  <c r="D2111" i="20"/>
  <c r="D2112" i="20"/>
  <c r="D2113" i="20"/>
  <c r="D2114" i="20"/>
  <c r="D2115" i="20"/>
  <c r="D2116" i="20"/>
  <c r="D2117" i="20"/>
  <c r="D2118" i="20"/>
  <c r="D2119" i="20"/>
  <c r="D2120" i="20"/>
  <c r="D2121" i="20"/>
  <c r="D2122" i="20"/>
  <c r="D2123" i="20"/>
  <c r="D2124" i="20"/>
  <c r="D2125" i="20"/>
  <c r="D2126" i="20"/>
  <c r="D2127" i="20"/>
  <c r="D2128" i="20"/>
  <c r="D2129" i="20"/>
  <c r="D2130" i="20"/>
  <c r="D2131" i="20"/>
  <c r="D2132" i="20"/>
  <c r="D2133" i="20"/>
  <c r="D2134" i="20"/>
  <c r="D2135" i="20"/>
  <c r="D2136" i="20"/>
  <c r="D2137" i="20"/>
  <c r="D2138" i="20"/>
  <c r="D2139" i="20"/>
  <c r="D2140" i="20"/>
  <c r="D2141" i="20"/>
  <c r="D2142" i="20"/>
  <c r="D2143" i="20"/>
  <c r="D2144" i="20"/>
  <c r="D2145" i="20"/>
  <c r="D2146" i="20"/>
  <c r="D2147" i="20"/>
  <c r="D2148" i="20"/>
  <c r="D2149" i="20"/>
  <c r="D2150" i="20"/>
  <c r="D2151" i="20"/>
  <c r="D2152" i="20"/>
  <c r="D2153" i="20"/>
  <c r="D2154" i="20"/>
  <c r="D2155" i="20"/>
  <c r="D2156" i="20"/>
  <c r="D2157" i="20"/>
  <c r="D2158" i="20"/>
  <c r="D2159" i="20"/>
  <c r="D2160" i="20"/>
  <c r="D2161" i="20"/>
  <c r="D2162" i="20"/>
  <c r="D2163" i="20"/>
  <c r="D2164" i="20"/>
  <c r="D2165" i="20"/>
  <c r="D2166" i="20"/>
  <c r="D2167" i="20"/>
  <c r="D2168" i="20"/>
  <c r="D2169" i="20"/>
  <c r="D2170" i="20"/>
  <c r="D2171" i="20"/>
  <c r="D2172" i="20"/>
  <c r="D2173" i="20"/>
  <c r="D2174" i="20"/>
  <c r="D2175" i="20"/>
  <c r="D2176" i="20"/>
  <c r="D2177" i="20"/>
  <c r="D2178" i="20"/>
  <c r="D2179" i="20"/>
  <c r="D2180" i="20"/>
  <c r="D2181" i="20"/>
  <c r="D2182" i="20"/>
  <c r="D2183" i="20"/>
  <c r="D2184" i="20"/>
  <c r="D2185" i="20"/>
  <c r="D2186" i="20"/>
  <c r="D2187" i="20"/>
  <c r="D2188" i="20"/>
  <c r="D2189" i="20"/>
  <c r="D2190" i="20"/>
  <c r="D2191" i="20"/>
  <c r="D2192" i="20"/>
  <c r="D2193" i="20"/>
  <c r="D2194" i="20"/>
  <c r="D2195" i="20"/>
  <c r="D2196" i="20"/>
  <c r="D2197" i="20"/>
  <c r="D2198" i="20"/>
  <c r="D2199" i="20"/>
  <c r="D2200" i="20"/>
  <c r="D2201" i="20"/>
  <c r="D2202" i="20"/>
  <c r="D2203" i="20"/>
  <c r="D2204" i="20"/>
  <c r="D2205" i="20"/>
  <c r="D2206" i="20"/>
  <c r="D2207" i="20"/>
  <c r="D2208" i="20"/>
  <c r="D2209" i="20"/>
  <c r="D2210" i="20"/>
  <c r="D2211" i="20"/>
  <c r="D2212" i="20"/>
  <c r="D2213" i="20"/>
  <c r="D2214" i="20"/>
  <c r="D2215" i="20"/>
  <c r="D2216" i="20"/>
  <c r="D2217" i="20"/>
  <c r="D2218" i="20"/>
  <c r="D2219" i="20"/>
  <c r="D2220" i="20"/>
  <c r="D2221" i="20"/>
  <c r="D2222" i="20"/>
  <c r="D2223" i="20"/>
  <c r="D2224" i="20"/>
  <c r="D2225" i="20"/>
  <c r="D2226" i="20"/>
  <c r="D2227" i="20"/>
  <c r="D2228" i="20"/>
  <c r="D2229" i="20"/>
  <c r="D2230" i="20"/>
  <c r="D2231" i="20"/>
  <c r="D2232" i="20"/>
  <c r="D2233" i="20"/>
  <c r="D2234" i="20"/>
  <c r="D2235" i="20"/>
  <c r="D2236" i="20"/>
  <c r="D2237" i="20"/>
  <c r="D2238" i="20"/>
  <c r="D2239" i="20"/>
  <c r="D2240" i="20"/>
  <c r="D2241" i="20"/>
  <c r="D2242" i="20"/>
  <c r="D2243" i="20"/>
  <c r="D2244" i="20"/>
  <c r="D2245" i="20"/>
  <c r="D2246" i="20"/>
  <c r="D2247" i="20"/>
  <c r="D2248" i="20"/>
  <c r="D2249" i="20"/>
  <c r="D2250" i="20"/>
  <c r="D2251" i="20"/>
  <c r="D2252" i="20"/>
  <c r="D2253" i="20"/>
  <c r="D2254" i="20"/>
  <c r="D2255" i="20"/>
  <c r="D2256" i="20"/>
  <c r="D2257" i="20"/>
  <c r="D2258" i="20"/>
  <c r="D2259" i="20"/>
  <c r="D2260" i="20"/>
  <c r="D2261" i="20"/>
  <c r="D2262" i="20"/>
  <c r="D2263" i="20"/>
  <c r="D2264" i="20"/>
  <c r="D2265" i="20"/>
  <c r="D2266" i="20"/>
  <c r="D2267" i="20"/>
  <c r="D2268" i="20"/>
  <c r="D2269" i="20"/>
  <c r="D2270" i="20"/>
  <c r="D2271" i="20"/>
  <c r="D2272" i="20"/>
  <c r="D2273" i="20"/>
  <c r="D2274" i="20"/>
  <c r="D2275" i="20"/>
  <c r="D2276" i="20"/>
  <c r="D2277" i="20"/>
  <c r="D2278" i="20"/>
  <c r="D2279" i="20"/>
  <c r="D2280" i="20"/>
  <c r="D2281" i="20"/>
  <c r="D2282" i="20"/>
  <c r="D2283" i="20"/>
  <c r="D2284" i="20"/>
  <c r="D2285" i="20"/>
  <c r="D2286" i="20"/>
  <c r="D2287" i="20"/>
  <c r="D2288" i="20"/>
  <c r="D2289" i="20"/>
  <c r="D2290" i="20"/>
  <c r="D2291" i="20"/>
  <c r="D2292" i="20"/>
  <c r="D2293" i="20"/>
  <c r="D2294" i="20"/>
  <c r="D2295" i="20"/>
  <c r="D2296" i="20"/>
  <c r="D2297" i="20"/>
  <c r="D2298" i="20"/>
  <c r="D2299" i="20"/>
  <c r="D2300" i="20"/>
  <c r="D2301" i="20"/>
  <c r="D2302" i="20"/>
  <c r="D2303" i="20"/>
  <c r="D2304" i="20"/>
  <c r="D2305" i="20"/>
  <c r="D2306" i="20"/>
  <c r="D2307" i="20"/>
  <c r="D2308" i="20"/>
  <c r="D2309" i="20"/>
  <c r="D2310" i="20"/>
  <c r="D2311" i="20"/>
  <c r="D2312" i="20"/>
  <c r="D2313" i="20"/>
  <c r="D2314" i="20"/>
  <c r="D2315" i="20"/>
  <c r="D2316" i="20"/>
  <c r="D2317" i="20"/>
  <c r="D2318" i="20"/>
  <c r="D2319" i="20"/>
  <c r="D2320" i="20"/>
  <c r="D2321" i="20"/>
  <c r="D2322" i="20"/>
  <c r="D2323" i="20"/>
  <c r="D2324" i="20"/>
  <c r="D2325" i="20"/>
  <c r="D2326" i="20"/>
  <c r="D2327" i="20"/>
  <c r="D2328" i="20"/>
  <c r="D2329" i="20"/>
  <c r="D2330" i="20"/>
  <c r="D2331" i="20"/>
  <c r="D2332" i="20"/>
  <c r="D2333" i="20"/>
  <c r="D2334" i="20"/>
  <c r="D2335" i="20"/>
  <c r="D2336" i="20"/>
  <c r="D2337" i="20"/>
  <c r="D2338" i="20"/>
  <c r="D2339" i="20"/>
  <c r="D2340" i="20"/>
  <c r="D2341" i="20"/>
  <c r="D2342" i="20"/>
  <c r="D2343" i="20"/>
  <c r="D2344" i="20"/>
  <c r="D2345" i="20"/>
  <c r="D2346" i="20"/>
  <c r="D2347" i="20"/>
  <c r="D2348" i="20"/>
  <c r="D2349" i="20"/>
  <c r="D2350" i="20"/>
  <c r="D2351" i="20"/>
  <c r="D2352" i="20"/>
  <c r="D2353" i="20"/>
  <c r="D2354" i="20"/>
  <c r="D2355" i="20"/>
  <c r="D2356" i="20"/>
  <c r="D2357" i="20"/>
  <c r="D2358" i="20"/>
  <c r="D2359" i="20"/>
  <c r="D2360" i="20"/>
  <c r="D2361" i="20"/>
  <c r="D2362" i="20"/>
  <c r="D2363" i="20"/>
  <c r="D2364" i="20"/>
  <c r="D2365" i="20"/>
  <c r="D2366" i="20"/>
  <c r="D2367" i="20"/>
  <c r="D2368" i="20"/>
  <c r="D2369" i="20"/>
  <c r="D2370" i="20"/>
  <c r="D2371" i="20"/>
  <c r="D2372" i="20"/>
  <c r="D2373" i="20"/>
  <c r="D2374" i="20"/>
  <c r="D2375" i="20"/>
  <c r="D2376" i="20"/>
  <c r="D2377" i="20"/>
  <c r="D2378" i="20"/>
  <c r="D2379" i="20"/>
  <c r="D2380" i="20"/>
  <c r="D2381" i="20"/>
  <c r="D2382" i="20"/>
  <c r="D2383" i="20"/>
  <c r="D2384" i="20"/>
  <c r="D2385" i="20"/>
  <c r="D2386" i="20"/>
  <c r="D2387" i="20"/>
  <c r="D2388" i="20"/>
  <c r="D2389" i="20"/>
  <c r="D2390" i="20"/>
  <c r="D2391" i="20"/>
  <c r="D2392" i="20"/>
  <c r="D2393" i="20"/>
  <c r="D2394" i="20"/>
  <c r="D2395" i="20"/>
  <c r="D2396" i="20"/>
  <c r="D2397" i="20"/>
  <c r="D2398" i="20"/>
  <c r="D2399" i="20"/>
  <c r="D2400" i="20"/>
  <c r="D2401" i="20"/>
  <c r="D2402" i="20"/>
  <c r="D2403" i="20"/>
  <c r="D2404" i="20"/>
  <c r="D2405" i="20"/>
  <c r="D2406" i="20"/>
  <c r="D2407" i="20"/>
  <c r="D2408" i="20"/>
  <c r="D2409" i="20"/>
  <c r="D2410" i="20"/>
  <c r="D2411" i="20"/>
  <c r="D2412" i="20"/>
  <c r="D2413" i="20"/>
  <c r="D2414" i="20"/>
  <c r="D2415" i="20"/>
  <c r="D2416" i="20"/>
  <c r="D2417" i="20"/>
  <c r="D2418" i="20"/>
  <c r="D2419" i="20"/>
  <c r="D2420" i="20"/>
  <c r="D2421" i="20"/>
  <c r="D2422" i="20"/>
  <c r="D2423" i="20"/>
  <c r="D2424" i="20"/>
  <c r="D2425" i="20"/>
  <c r="D2426" i="20"/>
  <c r="D2427" i="20"/>
  <c r="D2428" i="20"/>
  <c r="D2429" i="20"/>
  <c r="D2430" i="20"/>
  <c r="D2431" i="20"/>
  <c r="D2432" i="20"/>
  <c r="D2433" i="20"/>
  <c r="D2434" i="20"/>
  <c r="D2435" i="20"/>
  <c r="D2436" i="20"/>
  <c r="D2437" i="20"/>
  <c r="D2438" i="20"/>
  <c r="D2439" i="20"/>
  <c r="D2440" i="20"/>
  <c r="D2441" i="20"/>
  <c r="D2442" i="20"/>
  <c r="D2443" i="20"/>
  <c r="D2444" i="20"/>
  <c r="D2445" i="20"/>
  <c r="D2446" i="20"/>
  <c r="D2447" i="20"/>
  <c r="D2448" i="20"/>
  <c r="D2449" i="20"/>
  <c r="D2450" i="20"/>
  <c r="D2451" i="20"/>
  <c r="D2452" i="20"/>
  <c r="D2453" i="20"/>
  <c r="D2454" i="20"/>
  <c r="D2455" i="20"/>
  <c r="D2456" i="20"/>
  <c r="D2457" i="20"/>
  <c r="D2458" i="20"/>
  <c r="D2459" i="20"/>
  <c r="D2460" i="20"/>
  <c r="D2461" i="20"/>
  <c r="D2462" i="20"/>
  <c r="D2463" i="20"/>
  <c r="D2464" i="20"/>
  <c r="D2465" i="20"/>
  <c r="D2466" i="20"/>
  <c r="D2467" i="20"/>
  <c r="D2468" i="20"/>
  <c r="D2469" i="20"/>
  <c r="D2470" i="20"/>
  <c r="D2471" i="20"/>
  <c r="D2472" i="20"/>
  <c r="D2473" i="20"/>
  <c r="D2474" i="20"/>
  <c r="D2475" i="20"/>
  <c r="D2476" i="20"/>
  <c r="D2477" i="20"/>
  <c r="D2478" i="20"/>
  <c r="D2479" i="20"/>
  <c r="D2480" i="20"/>
  <c r="D2481" i="20"/>
  <c r="D2482" i="20"/>
  <c r="D2483" i="20"/>
  <c r="D2484" i="20"/>
  <c r="D2485" i="20"/>
  <c r="D2486" i="20"/>
  <c r="D2487" i="20"/>
  <c r="D2488" i="20"/>
  <c r="D2489" i="20"/>
  <c r="D2490" i="20"/>
  <c r="D2491" i="20"/>
  <c r="D2492" i="20"/>
  <c r="D2493" i="20"/>
  <c r="D2494" i="20"/>
  <c r="D2495" i="20"/>
  <c r="D2496" i="20"/>
  <c r="D2497" i="20"/>
  <c r="D2498" i="20"/>
  <c r="D2499" i="20"/>
  <c r="D2500" i="20"/>
  <c r="D2501" i="20"/>
  <c r="D2502" i="20"/>
  <c r="D2503" i="20"/>
  <c r="D2504" i="20"/>
  <c r="D2505" i="20"/>
  <c r="D2506" i="20"/>
  <c r="D2507" i="20"/>
  <c r="D2508" i="20"/>
  <c r="D2509" i="20"/>
  <c r="D2510" i="20"/>
  <c r="D2511" i="20"/>
  <c r="D2512" i="20"/>
  <c r="D2513" i="20"/>
  <c r="D2514" i="20"/>
  <c r="D2515" i="20"/>
  <c r="D2516" i="20"/>
  <c r="D2517" i="20"/>
  <c r="D2518" i="20"/>
  <c r="D2519" i="20"/>
  <c r="D2520" i="20"/>
  <c r="D2521" i="20"/>
  <c r="D2522" i="20"/>
  <c r="D2523" i="20"/>
  <c r="D2524" i="20"/>
  <c r="D2525" i="20"/>
  <c r="D2526" i="20"/>
  <c r="D2527" i="20"/>
  <c r="D2528" i="20"/>
  <c r="D2529" i="20"/>
  <c r="D2530" i="20"/>
  <c r="D2531" i="20"/>
  <c r="D2532" i="20"/>
  <c r="D2533" i="20"/>
  <c r="D2534" i="20"/>
  <c r="D2535" i="20"/>
  <c r="D2536" i="20"/>
  <c r="D2537" i="20"/>
  <c r="D2538" i="20"/>
  <c r="D2539" i="20"/>
  <c r="D2540" i="20"/>
  <c r="D2541" i="20"/>
  <c r="D2542" i="20"/>
  <c r="D2543" i="20"/>
  <c r="D2544" i="20"/>
  <c r="D2545" i="20"/>
  <c r="D2546" i="20"/>
  <c r="D2547" i="20"/>
  <c r="D2548" i="20"/>
  <c r="D2549" i="20"/>
  <c r="D2550" i="20"/>
  <c r="D2551" i="20"/>
  <c r="D2552" i="20"/>
  <c r="D2553" i="20"/>
  <c r="D2554" i="20"/>
  <c r="D2555" i="20"/>
  <c r="D2556" i="20"/>
  <c r="D2557" i="20"/>
  <c r="D2558" i="20"/>
  <c r="D2559" i="20"/>
  <c r="D2560" i="20"/>
  <c r="D2561" i="20"/>
  <c r="D2562" i="20"/>
  <c r="D2563" i="20"/>
  <c r="D2564" i="20"/>
  <c r="D2565" i="20"/>
  <c r="D2566" i="20"/>
  <c r="D2567" i="20"/>
  <c r="D2568" i="20"/>
  <c r="D2569" i="20"/>
  <c r="D2570" i="20"/>
  <c r="D2571" i="20"/>
  <c r="D2572" i="20"/>
  <c r="D2573" i="20"/>
  <c r="D2574" i="20"/>
  <c r="D2575" i="20"/>
  <c r="D2576" i="20"/>
  <c r="D2577" i="20"/>
  <c r="D2578" i="20"/>
  <c r="D2579" i="20"/>
  <c r="D2580" i="20"/>
  <c r="D2581" i="20"/>
  <c r="D2582" i="20"/>
  <c r="D2583" i="20"/>
  <c r="D2584" i="20"/>
  <c r="D2585" i="20"/>
  <c r="D2586" i="20"/>
  <c r="D2587" i="20"/>
  <c r="D2588" i="20"/>
  <c r="D2589" i="20"/>
  <c r="D2590" i="20"/>
  <c r="D2591" i="20"/>
  <c r="D2592" i="20"/>
  <c r="D2593" i="20"/>
  <c r="D2594" i="20"/>
  <c r="D2595" i="20"/>
  <c r="D2596" i="20"/>
  <c r="D2597" i="20"/>
  <c r="D2598" i="20"/>
  <c r="D2599" i="20"/>
  <c r="D2600" i="20"/>
  <c r="D2601" i="20"/>
  <c r="D2602" i="20"/>
  <c r="D2603" i="20"/>
  <c r="D2604" i="20"/>
  <c r="D2605" i="20"/>
  <c r="D2606" i="20"/>
  <c r="D2607" i="20"/>
  <c r="D2608" i="20"/>
  <c r="D2609" i="20"/>
  <c r="D2610" i="20"/>
  <c r="D2611" i="20"/>
  <c r="D2612" i="20"/>
  <c r="D2613" i="20"/>
  <c r="D2614" i="20"/>
  <c r="D2615" i="20"/>
  <c r="D2616" i="20"/>
  <c r="D2617" i="20"/>
  <c r="D2618" i="20"/>
  <c r="D2619" i="20"/>
  <c r="D2620" i="20"/>
  <c r="D2621" i="20"/>
  <c r="D2622" i="20"/>
  <c r="D2623" i="20"/>
  <c r="D2624" i="20"/>
  <c r="D2625" i="20"/>
  <c r="D2626" i="20"/>
  <c r="D2627" i="20"/>
  <c r="D2628" i="20"/>
  <c r="D2629" i="20"/>
  <c r="D2630" i="20"/>
  <c r="D2631" i="20"/>
  <c r="D2632" i="20"/>
  <c r="D2633" i="20"/>
  <c r="D2634" i="20"/>
  <c r="D2635" i="20"/>
  <c r="D2636" i="20"/>
  <c r="D2637" i="20"/>
  <c r="D2638" i="20"/>
  <c r="D2639" i="20"/>
  <c r="D2640" i="20"/>
  <c r="D2641" i="20"/>
  <c r="D2642" i="20"/>
  <c r="D2643" i="20"/>
  <c r="D2644" i="20"/>
  <c r="D2645" i="20"/>
  <c r="D2646" i="20"/>
  <c r="D2647" i="20"/>
  <c r="D2648" i="20"/>
  <c r="D2649" i="20"/>
  <c r="D2650" i="20"/>
  <c r="D2651" i="20"/>
  <c r="D2652" i="20"/>
  <c r="D2653" i="20"/>
  <c r="D2654" i="20"/>
  <c r="D2655" i="20"/>
  <c r="D2656" i="20"/>
  <c r="D2657" i="20"/>
  <c r="D2658" i="20"/>
  <c r="D2659" i="20"/>
  <c r="D2660" i="20"/>
  <c r="D2661" i="20"/>
  <c r="D2662" i="20"/>
  <c r="D2663" i="20"/>
  <c r="D2664" i="20"/>
  <c r="D2665" i="20"/>
  <c r="D2666" i="20"/>
  <c r="D2667" i="20"/>
  <c r="D2668" i="20"/>
  <c r="D2669" i="20"/>
  <c r="D2670" i="20"/>
  <c r="D2671" i="20"/>
  <c r="D2672" i="20"/>
  <c r="D2673" i="20"/>
  <c r="D2674" i="20"/>
  <c r="D2675" i="20"/>
  <c r="D2676" i="20"/>
  <c r="D2677" i="20"/>
  <c r="D2678" i="20"/>
  <c r="D2679" i="20"/>
  <c r="D2680" i="20"/>
  <c r="D2681" i="20"/>
  <c r="D2682" i="20"/>
  <c r="D2683" i="20"/>
  <c r="D2684" i="20"/>
  <c r="D2685" i="20"/>
  <c r="D2686" i="20"/>
  <c r="D2687" i="20"/>
  <c r="D2688" i="20"/>
  <c r="D2689" i="20"/>
  <c r="D2690" i="20"/>
  <c r="D2691" i="20"/>
  <c r="D2692" i="20"/>
  <c r="D2693" i="20"/>
  <c r="D2694" i="20"/>
  <c r="D2695" i="20"/>
  <c r="D2696" i="20"/>
  <c r="D2697" i="20"/>
  <c r="D2698" i="20"/>
  <c r="D2699" i="20"/>
  <c r="D2700" i="20"/>
  <c r="D2701" i="20"/>
  <c r="D2702" i="20"/>
  <c r="D2703" i="20"/>
  <c r="D2704" i="20"/>
  <c r="D2705" i="20"/>
  <c r="D2706" i="20"/>
  <c r="D2707" i="20"/>
  <c r="D2708" i="20"/>
  <c r="D2709" i="20"/>
  <c r="D2710" i="20"/>
  <c r="D2711" i="20"/>
  <c r="D2712" i="20"/>
  <c r="D2713" i="20"/>
  <c r="D2714" i="20"/>
  <c r="D2715" i="20"/>
  <c r="D2716" i="20"/>
  <c r="D2717" i="20"/>
  <c r="D2718" i="20"/>
  <c r="D2719" i="20"/>
  <c r="D2720" i="20"/>
  <c r="D2721" i="20"/>
  <c r="D2722" i="20"/>
  <c r="D2723" i="20"/>
  <c r="D2724" i="20"/>
  <c r="D2725" i="20"/>
  <c r="D2726" i="20"/>
  <c r="D2727" i="20"/>
  <c r="D2728" i="20"/>
  <c r="D2729" i="20"/>
  <c r="D2730" i="20"/>
  <c r="D2731" i="20"/>
  <c r="D2732" i="20"/>
  <c r="D2733" i="20"/>
  <c r="D2734" i="20"/>
  <c r="D2735" i="20"/>
  <c r="D2736" i="20"/>
  <c r="D2737" i="20"/>
  <c r="D2738" i="20"/>
  <c r="D2739" i="20"/>
  <c r="D2740" i="20"/>
  <c r="D2741" i="20"/>
  <c r="D2742" i="20"/>
  <c r="D2743" i="20"/>
  <c r="D2744" i="20"/>
  <c r="D2745" i="20"/>
  <c r="D2746" i="20"/>
  <c r="D2747" i="20"/>
  <c r="D2748" i="20"/>
  <c r="D2749" i="20"/>
  <c r="D2750" i="20"/>
  <c r="D2751" i="20"/>
  <c r="D2752" i="20"/>
  <c r="D2753" i="20"/>
  <c r="D2754" i="20"/>
  <c r="D2755" i="20"/>
  <c r="D2756" i="20"/>
  <c r="D2757" i="20"/>
  <c r="D2758" i="20"/>
  <c r="D2759" i="20"/>
  <c r="D2760" i="20"/>
  <c r="D2761" i="20"/>
  <c r="D2762" i="20"/>
  <c r="D2763" i="20"/>
  <c r="D2764" i="20"/>
  <c r="D2765" i="20"/>
  <c r="D2766" i="20"/>
  <c r="D2767" i="20"/>
  <c r="D2768" i="20"/>
  <c r="D2769" i="20"/>
  <c r="D2770" i="20"/>
  <c r="D2771" i="20"/>
  <c r="D2772" i="20"/>
  <c r="D2773" i="20"/>
  <c r="D2774" i="20"/>
  <c r="D2775" i="20"/>
  <c r="D2776" i="20"/>
  <c r="D2777" i="20"/>
  <c r="D2778" i="20"/>
  <c r="D2779" i="20"/>
  <c r="D2780" i="20"/>
  <c r="D2781" i="20"/>
  <c r="D2782" i="20"/>
  <c r="D2783" i="20"/>
  <c r="D2784" i="20"/>
  <c r="D2785" i="20"/>
  <c r="D2786" i="20"/>
  <c r="D2787" i="20"/>
  <c r="D2788" i="20"/>
  <c r="D2789" i="20"/>
  <c r="D2790" i="20"/>
  <c r="D2791" i="20"/>
  <c r="D2792" i="20"/>
  <c r="D2793" i="20"/>
  <c r="D2794" i="20"/>
  <c r="D2795" i="20"/>
  <c r="D2796" i="20"/>
  <c r="D2797" i="20"/>
  <c r="D2798" i="20"/>
  <c r="D2799" i="20"/>
  <c r="D2800" i="20"/>
  <c r="D2801" i="20"/>
  <c r="D2802" i="20"/>
  <c r="D2803" i="20"/>
  <c r="D2804" i="20"/>
  <c r="D2805" i="20"/>
  <c r="D2806" i="20"/>
  <c r="D2807" i="20"/>
  <c r="D2808" i="20"/>
  <c r="D2809" i="20"/>
  <c r="D2810" i="20"/>
  <c r="D2811" i="20"/>
  <c r="D2812" i="20"/>
  <c r="D2813" i="20"/>
  <c r="D2814" i="20"/>
  <c r="D2815" i="20"/>
  <c r="D2816" i="20"/>
  <c r="D2817" i="20"/>
  <c r="D2818" i="20"/>
  <c r="D2819" i="20"/>
  <c r="D2820" i="20"/>
  <c r="D2821" i="20"/>
  <c r="D2822" i="20"/>
  <c r="D2823" i="20"/>
  <c r="D2824" i="20"/>
  <c r="D2825" i="20"/>
  <c r="D2826" i="20"/>
  <c r="D2827" i="20"/>
  <c r="D2828" i="20"/>
  <c r="D2829" i="20"/>
  <c r="D2830" i="20"/>
  <c r="D2831" i="20"/>
  <c r="D2832" i="20"/>
  <c r="D2833" i="20"/>
  <c r="D2834" i="20"/>
  <c r="D2835" i="20"/>
  <c r="D2836" i="20"/>
  <c r="D2837" i="20"/>
  <c r="D2838" i="20"/>
  <c r="D2839" i="20"/>
  <c r="D2840" i="20"/>
  <c r="D2841" i="20"/>
  <c r="D2842" i="20"/>
  <c r="D2843" i="20"/>
  <c r="D2844" i="20"/>
  <c r="D2845" i="20"/>
  <c r="D2846" i="20"/>
  <c r="D2847" i="20"/>
  <c r="D2848" i="20"/>
  <c r="D2849" i="20"/>
  <c r="D2850" i="20"/>
  <c r="D2851" i="20"/>
  <c r="D2852" i="20"/>
  <c r="D2853" i="20"/>
  <c r="D2854" i="20"/>
  <c r="D2855" i="20"/>
  <c r="D2856" i="20"/>
  <c r="D2857" i="20"/>
  <c r="D2858" i="20"/>
  <c r="D2859" i="20"/>
  <c r="D2860" i="20"/>
  <c r="D2861" i="20"/>
  <c r="D2862" i="20"/>
  <c r="D2863" i="20"/>
  <c r="D2864" i="20"/>
  <c r="D2865" i="20"/>
  <c r="D2866" i="20"/>
  <c r="D2867" i="20"/>
  <c r="D2868" i="20"/>
  <c r="D2869" i="20"/>
  <c r="D2870" i="20"/>
  <c r="D2871" i="20"/>
  <c r="D2872" i="20"/>
  <c r="D2873" i="20"/>
  <c r="D2874" i="20"/>
  <c r="D2875" i="20"/>
  <c r="D2876" i="20"/>
  <c r="D2877" i="20"/>
  <c r="D2878" i="20"/>
  <c r="D2879" i="20"/>
  <c r="D2880" i="20"/>
  <c r="D2881" i="20"/>
  <c r="D2882" i="20"/>
  <c r="D2883" i="20"/>
  <c r="D2884" i="20"/>
  <c r="D2885" i="20"/>
  <c r="D2886" i="20"/>
  <c r="D2887" i="20"/>
  <c r="D2888" i="20"/>
  <c r="D2889" i="20"/>
  <c r="D2890" i="20"/>
  <c r="D2891" i="20"/>
  <c r="D2892" i="20"/>
  <c r="D2893" i="20"/>
  <c r="D2894" i="20"/>
  <c r="D2895" i="20"/>
  <c r="D2896" i="20"/>
  <c r="D2897" i="20"/>
  <c r="D2898" i="20"/>
  <c r="D2899" i="20"/>
  <c r="D2900" i="20"/>
  <c r="D2901" i="20"/>
  <c r="D2902" i="20"/>
  <c r="D2903" i="20"/>
  <c r="D2904" i="20"/>
  <c r="D2905" i="20"/>
  <c r="D2906" i="20"/>
  <c r="D2907" i="20"/>
  <c r="D2908" i="20"/>
  <c r="D2909" i="20"/>
  <c r="D2910" i="20"/>
  <c r="D2911" i="20"/>
  <c r="D2912" i="20"/>
  <c r="D2913" i="20"/>
  <c r="D2914" i="20"/>
  <c r="D2915" i="20"/>
  <c r="D2916" i="20"/>
  <c r="D2917" i="20"/>
  <c r="D2918" i="20"/>
  <c r="D2919" i="20"/>
  <c r="D2920" i="20"/>
  <c r="D2921" i="20"/>
  <c r="D2922" i="20"/>
  <c r="D2923" i="20"/>
  <c r="D2924" i="20"/>
  <c r="D2925" i="20"/>
  <c r="D2926" i="20"/>
  <c r="D2927" i="20"/>
  <c r="D2928" i="20"/>
  <c r="D2929" i="20"/>
  <c r="D2930" i="20"/>
  <c r="D2931" i="20"/>
  <c r="D2932" i="20"/>
  <c r="D2933" i="20"/>
  <c r="D2934" i="20"/>
  <c r="D2935" i="20"/>
  <c r="D2936" i="20"/>
  <c r="D2937" i="20"/>
  <c r="D2938" i="20"/>
  <c r="D2939" i="20"/>
  <c r="D2940" i="20"/>
  <c r="D2941" i="20"/>
  <c r="D2942" i="20"/>
  <c r="D2943" i="20"/>
  <c r="D2944" i="20"/>
  <c r="D2945" i="20"/>
  <c r="D2946" i="20"/>
  <c r="D2947" i="20"/>
  <c r="D2948" i="20"/>
  <c r="D2949" i="20"/>
  <c r="D2950" i="20"/>
  <c r="D2951" i="20"/>
  <c r="D2952" i="20"/>
  <c r="D2953" i="20"/>
  <c r="D2954" i="20"/>
  <c r="D2955" i="20"/>
  <c r="D2956" i="20"/>
  <c r="D2957" i="20"/>
  <c r="D2958" i="20"/>
  <c r="D2959" i="20"/>
  <c r="D2960" i="20"/>
  <c r="D2961" i="20"/>
  <c r="D2962" i="20"/>
  <c r="D2963" i="20"/>
  <c r="D2964" i="20"/>
  <c r="D2965" i="20"/>
  <c r="D2966" i="20"/>
  <c r="D2967" i="20"/>
  <c r="D2968" i="20"/>
  <c r="D2969" i="20"/>
  <c r="D2970" i="20"/>
  <c r="D2971" i="20"/>
  <c r="D2972" i="20"/>
  <c r="D2973" i="20"/>
  <c r="D2974" i="20"/>
  <c r="D2975" i="20"/>
  <c r="D2976" i="20"/>
  <c r="D2977" i="20"/>
  <c r="D2978" i="20"/>
  <c r="D2979" i="20"/>
  <c r="D2980" i="20"/>
  <c r="D2981" i="20"/>
  <c r="D2982" i="20"/>
  <c r="D2983" i="20"/>
  <c r="D2984" i="20"/>
  <c r="D2985" i="20"/>
  <c r="D2986" i="20"/>
  <c r="D2987" i="20"/>
  <c r="D2988" i="20"/>
  <c r="D2989" i="20"/>
  <c r="D2990" i="20"/>
  <c r="D2991" i="20"/>
  <c r="D2992" i="20"/>
  <c r="D2993" i="20"/>
  <c r="D2994" i="20"/>
  <c r="D2995" i="20"/>
  <c r="D2996" i="20"/>
  <c r="D2997" i="20"/>
  <c r="D2998" i="20"/>
  <c r="D2999" i="20"/>
  <c r="D3000" i="20"/>
  <c r="D3001" i="20"/>
  <c r="D3002" i="20"/>
  <c r="D3003" i="20"/>
  <c r="D3004" i="20"/>
  <c r="D3005" i="20"/>
  <c r="D3006" i="20"/>
  <c r="D3007" i="20"/>
  <c r="D3008" i="20"/>
  <c r="D3009" i="20"/>
  <c r="D3010" i="20"/>
  <c r="D3011" i="20"/>
  <c r="D3012" i="20"/>
  <c r="D3013" i="20"/>
  <c r="D3014" i="20"/>
  <c r="D3015" i="20"/>
  <c r="D3016" i="20"/>
  <c r="D3017" i="20"/>
  <c r="D3018" i="20"/>
  <c r="D3019" i="20"/>
  <c r="D3020" i="20"/>
  <c r="D3021" i="20"/>
  <c r="D3022" i="20"/>
  <c r="D3023" i="20"/>
  <c r="D3024" i="20"/>
  <c r="D3025" i="20"/>
  <c r="D3026" i="20"/>
  <c r="D3027" i="20"/>
  <c r="D3028" i="20"/>
  <c r="D3029" i="20"/>
  <c r="D3030" i="20"/>
  <c r="D3031" i="20"/>
  <c r="D3032" i="20"/>
  <c r="D3033" i="20"/>
  <c r="D3034" i="20"/>
  <c r="D3035" i="20"/>
  <c r="D3036" i="20"/>
  <c r="D3037" i="20"/>
  <c r="D3038" i="20"/>
  <c r="D3039" i="20"/>
  <c r="D3040" i="20"/>
  <c r="D3041" i="20"/>
  <c r="D3042" i="20"/>
  <c r="D3043" i="20"/>
  <c r="D3044" i="20"/>
  <c r="D3045" i="20"/>
  <c r="D3046" i="20"/>
  <c r="D3047" i="20"/>
  <c r="D3048" i="20"/>
  <c r="D3049" i="20"/>
  <c r="D3050" i="20"/>
  <c r="D3051" i="20"/>
  <c r="D3052" i="20"/>
  <c r="D3053" i="20"/>
  <c r="D3054" i="20"/>
  <c r="D3055" i="20"/>
  <c r="D3056" i="20"/>
  <c r="D3057" i="20"/>
  <c r="D3058" i="20"/>
  <c r="D3059" i="20"/>
  <c r="D3060" i="20"/>
  <c r="D3061" i="20"/>
  <c r="D3062" i="20"/>
  <c r="D3063" i="20"/>
  <c r="D3064" i="20"/>
  <c r="D3065" i="20"/>
  <c r="D3066" i="20"/>
  <c r="D3067" i="20"/>
  <c r="D3068" i="20"/>
  <c r="D3069" i="20"/>
  <c r="D3070" i="20"/>
  <c r="D3071" i="20"/>
  <c r="D3072" i="20"/>
  <c r="D3073" i="20"/>
  <c r="D3074" i="20"/>
  <c r="D3075" i="20"/>
  <c r="D3076" i="20"/>
  <c r="D3077" i="20"/>
  <c r="D3078" i="20"/>
  <c r="D3079" i="20"/>
  <c r="D3080" i="20"/>
  <c r="D3081" i="20"/>
  <c r="D3082" i="20"/>
  <c r="D3083" i="20"/>
  <c r="D3084" i="20"/>
  <c r="D3085" i="20"/>
  <c r="D3086" i="20"/>
  <c r="D3087" i="20"/>
  <c r="D3088" i="20"/>
  <c r="D3089" i="20"/>
  <c r="D3090" i="20"/>
  <c r="D3091" i="20"/>
  <c r="D3092" i="20"/>
  <c r="D3093" i="20"/>
  <c r="D3094" i="20"/>
  <c r="D3095" i="20"/>
  <c r="D3096" i="20"/>
  <c r="D3097" i="20"/>
  <c r="D3098" i="20"/>
  <c r="D3099" i="20"/>
  <c r="D3100" i="20"/>
  <c r="D3101" i="20"/>
  <c r="D3102" i="20"/>
  <c r="D3103" i="20"/>
  <c r="D3104" i="20"/>
  <c r="D3105" i="20"/>
  <c r="D3106" i="20"/>
  <c r="D3107" i="20"/>
  <c r="D3108" i="20"/>
  <c r="D3109" i="20"/>
  <c r="D3110" i="20"/>
  <c r="D3111" i="20"/>
  <c r="D3112" i="20"/>
  <c r="D3113" i="20"/>
  <c r="D3114" i="20"/>
  <c r="D3115" i="20"/>
  <c r="D3116" i="20"/>
  <c r="D3117" i="20"/>
  <c r="D3118" i="20"/>
  <c r="D3119" i="20"/>
  <c r="D3120" i="20"/>
  <c r="D3121" i="20"/>
  <c r="D3122" i="20"/>
  <c r="D3123" i="20"/>
  <c r="D3124" i="20"/>
  <c r="D3125" i="20"/>
  <c r="D3126" i="20"/>
  <c r="D3127" i="20"/>
  <c r="D3128" i="20"/>
  <c r="D3129" i="20"/>
  <c r="D3130" i="20"/>
  <c r="D3131" i="20"/>
  <c r="D3132" i="20"/>
  <c r="D3133" i="20"/>
  <c r="D3134" i="20"/>
  <c r="D3135" i="20"/>
  <c r="D3136" i="20"/>
  <c r="D3137" i="20"/>
  <c r="D3138" i="20"/>
  <c r="D3139" i="20"/>
  <c r="D3140" i="20"/>
  <c r="D3141" i="20"/>
  <c r="D3142" i="20"/>
  <c r="D3143" i="20"/>
  <c r="D3144" i="20"/>
  <c r="D3145" i="20"/>
  <c r="D3146" i="20"/>
  <c r="D3147" i="20"/>
  <c r="D3148" i="20"/>
  <c r="D3149" i="20"/>
  <c r="D3150" i="20"/>
  <c r="D3151" i="20"/>
  <c r="D3152" i="20"/>
  <c r="D3153" i="20"/>
  <c r="D3154" i="20"/>
  <c r="D3155" i="20"/>
  <c r="D3156" i="20"/>
  <c r="D3157" i="20"/>
  <c r="D3158" i="20"/>
  <c r="D3159" i="20"/>
  <c r="D3160" i="20"/>
  <c r="D3161" i="20"/>
  <c r="D3162" i="20"/>
  <c r="D3163" i="20"/>
  <c r="D3164" i="20"/>
  <c r="D3165" i="20"/>
  <c r="D3166" i="20"/>
  <c r="D3167" i="20"/>
  <c r="D3168" i="20"/>
  <c r="D3169" i="20"/>
  <c r="D3170" i="20"/>
  <c r="D3171" i="20"/>
  <c r="D3172" i="20"/>
  <c r="D3173" i="20"/>
  <c r="D3174" i="20"/>
  <c r="D3175" i="20"/>
  <c r="D3176" i="20"/>
  <c r="D3177" i="20"/>
  <c r="D3178" i="20"/>
  <c r="D3179" i="20"/>
  <c r="D3180" i="20"/>
  <c r="D3181" i="20"/>
  <c r="D3182" i="20"/>
  <c r="D3183" i="20"/>
  <c r="D3184" i="20"/>
  <c r="D3185" i="20"/>
  <c r="D3186" i="20"/>
  <c r="D3187" i="20"/>
  <c r="D3188" i="20"/>
  <c r="D3189" i="20"/>
  <c r="D3190" i="20"/>
  <c r="D3191" i="20"/>
  <c r="D3192" i="20"/>
  <c r="D3193" i="20"/>
  <c r="D3194" i="20"/>
  <c r="D3195" i="20"/>
  <c r="D3196" i="20"/>
  <c r="D3197" i="20"/>
  <c r="D3198" i="20"/>
  <c r="D3199" i="20"/>
  <c r="D3200" i="20"/>
  <c r="D3201" i="20"/>
  <c r="D3202" i="20"/>
  <c r="D3203" i="20"/>
  <c r="D3204" i="20"/>
  <c r="D3205" i="20"/>
  <c r="D3206" i="20"/>
  <c r="D3207" i="20"/>
  <c r="D3208" i="20"/>
  <c r="D3209" i="20"/>
  <c r="D3210" i="20"/>
  <c r="D3211" i="20"/>
  <c r="D3212" i="20"/>
  <c r="D3213" i="20"/>
  <c r="D3214" i="20"/>
  <c r="D3215" i="20"/>
  <c r="D3216" i="20"/>
  <c r="D3217" i="20"/>
  <c r="D3218" i="20"/>
  <c r="D3219" i="20"/>
  <c r="D3220" i="20"/>
  <c r="D3221" i="20"/>
  <c r="D3222" i="20"/>
  <c r="D3223" i="20"/>
  <c r="D3224" i="20"/>
  <c r="D3225" i="20"/>
  <c r="D3226" i="20"/>
  <c r="D3227" i="20"/>
  <c r="D3228" i="20"/>
  <c r="D3229" i="20"/>
  <c r="D3230" i="20"/>
  <c r="D3231" i="20"/>
  <c r="D3232" i="20"/>
  <c r="D3233" i="20"/>
  <c r="D3234" i="20"/>
  <c r="D3235" i="20"/>
  <c r="D3236" i="20"/>
  <c r="D3237" i="20"/>
  <c r="D3238" i="20"/>
  <c r="D3239" i="20"/>
  <c r="D3240" i="20"/>
  <c r="D3241" i="20"/>
  <c r="D3242" i="20"/>
  <c r="D3243" i="20"/>
  <c r="D3244" i="20"/>
  <c r="D3245" i="20"/>
  <c r="D3246" i="20"/>
  <c r="D3247" i="20"/>
  <c r="D3248" i="20"/>
  <c r="D3249" i="20"/>
  <c r="D3250" i="20"/>
  <c r="D3251" i="20"/>
  <c r="D3252" i="20"/>
  <c r="D3253" i="20"/>
  <c r="D3254" i="20"/>
  <c r="D3255" i="20"/>
  <c r="D3256" i="20"/>
  <c r="D3257" i="20"/>
  <c r="D3258" i="20"/>
  <c r="D3259" i="20"/>
  <c r="D3260" i="20"/>
  <c r="D3261" i="20"/>
  <c r="D3262" i="20"/>
  <c r="D3263" i="20"/>
  <c r="D3264" i="20"/>
  <c r="D3265" i="20"/>
  <c r="D3266" i="20"/>
  <c r="D3267" i="20"/>
  <c r="D3268" i="20"/>
  <c r="D3269" i="20"/>
  <c r="D3270" i="20"/>
  <c r="D3271" i="20"/>
  <c r="D3272" i="20"/>
  <c r="D3273" i="20"/>
  <c r="D3274" i="20"/>
  <c r="D3275" i="20"/>
  <c r="D3276" i="20"/>
  <c r="D3277" i="20"/>
  <c r="D3278" i="20"/>
  <c r="D3279" i="20"/>
  <c r="D3280" i="20"/>
  <c r="D3281" i="20"/>
  <c r="D3282" i="20"/>
  <c r="D3283" i="20"/>
  <c r="D3284" i="20"/>
  <c r="D3285" i="20"/>
  <c r="D3286" i="20"/>
  <c r="D3287" i="20"/>
  <c r="D3288" i="20"/>
  <c r="D3289" i="20"/>
  <c r="D3290" i="20"/>
  <c r="D3291" i="20"/>
  <c r="D3292" i="20"/>
  <c r="D3293" i="20"/>
  <c r="D3294" i="20"/>
  <c r="D3295" i="20"/>
  <c r="D3296" i="20"/>
  <c r="D3297" i="20"/>
  <c r="D3298" i="20"/>
  <c r="D3299" i="20"/>
  <c r="D3300" i="20"/>
  <c r="D3301" i="20"/>
  <c r="D3302" i="20"/>
  <c r="D3303" i="20"/>
  <c r="D3304" i="20"/>
  <c r="D3305" i="20"/>
  <c r="D3306" i="20"/>
  <c r="D3307" i="20"/>
  <c r="D3308" i="20"/>
  <c r="D3309" i="20"/>
  <c r="D3310" i="20"/>
  <c r="D3311" i="20"/>
  <c r="D3312" i="20"/>
  <c r="D3313" i="20"/>
  <c r="D3314" i="20"/>
  <c r="D3315" i="20"/>
  <c r="D3316" i="20"/>
  <c r="D3317" i="20"/>
  <c r="D3318" i="20"/>
  <c r="D3319" i="20"/>
  <c r="D3320" i="20"/>
  <c r="D3321" i="20"/>
  <c r="D3322" i="20"/>
  <c r="D3323" i="20"/>
  <c r="D3324" i="20"/>
  <c r="D3325" i="20"/>
  <c r="D3326" i="20"/>
  <c r="D3327" i="20"/>
  <c r="D3328" i="20"/>
  <c r="D3329" i="20"/>
  <c r="D3330" i="20"/>
  <c r="D3331" i="20"/>
  <c r="D3332" i="20"/>
  <c r="D3333" i="20"/>
  <c r="D3334" i="20"/>
  <c r="D3335" i="20"/>
  <c r="D3336" i="20"/>
  <c r="D3337" i="20"/>
  <c r="D3338" i="20"/>
  <c r="D3339" i="20"/>
  <c r="D3340" i="20"/>
  <c r="D3341" i="20"/>
  <c r="D3342" i="20"/>
  <c r="D3343" i="20"/>
  <c r="D3344" i="20"/>
  <c r="D3345" i="20"/>
  <c r="D3346" i="20"/>
  <c r="D3347" i="20"/>
  <c r="D3348" i="20"/>
  <c r="D3349" i="20"/>
  <c r="D3350" i="20"/>
  <c r="D3351" i="20"/>
  <c r="D3352" i="20"/>
  <c r="D3353" i="20"/>
  <c r="D3354" i="20"/>
  <c r="D3355" i="20"/>
  <c r="D3356" i="20"/>
  <c r="D3357" i="20"/>
  <c r="D3358" i="20"/>
  <c r="D3359" i="20"/>
  <c r="D3360" i="20"/>
  <c r="D3361" i="20"/>
  <c r="D3362" i="20"/>
  <c r="D3363" i="20"/>
  <c r="D3364" i="20"/>
  <c r="D3365" i="20"/>
  <c r="D3366" i="20"/>
  <c r="D3367" i="20"/>
  <c r="D3368" i="20"/>
  <c r="D3369" i="20"/>
  <c r="D3370" i="20"/>
  <c r="D3371" i="20"/>
  <c r="D3372" i="20"/>
  <c r="D3373" i="20"/>
  <c r="D3374" i="20"/>
  <c r="D3375" i="20"/>
  <c r="D3376" i="20"/>
  <c r="D3377" i="20"/>
  <c r="D3378" i="20"/>
  <c r="D3379" i="20"/>
  <c r="D3380" i="20"/>
  <c r="D3381" i="20"/>
  <c r="D3382" i="20"/>
  <c r="D3383" i="20"/>
  <c r="D3384" i="20"/>
  <c r="D3385" i="20"/>
  <c r="D3386" i="20"/>
  <c r="D3387" i="20"/>
  <c r="D3388" i="20"/>
  <c r="D3389" i="20"/>
  <c r="D3390" i="20"/>
  <c r="D3391" i="20"/>
  <c r="D3392" i="20"/>
  <c r="D3393" i="20"/>
  <c r="D3394" i="20"/>
  <c r="D3395" i="20"/>
  <c r="D3396" i="20"/>
  <c r="D3397" i="20"/>
  <c r="D3398" i="20"/>
  <c r="D3399" i="20"/>
  <c r="D3400" i="20"/>
  <c r="D3401" i="20"/>
  <c r="D3402" i="20"/>
  <c r="D3403" i="20"/>
  <c r="D3404" i="20"/>
  <c r="D3405" i="20"/>
  <c r="D3406" i="20"/>
  <c r="D3407" i="20"/>
  <c r="D3408" i="20"/>
  <c r="D3409" i="20"/>
  <c r="D3410" i="20"/>
  <c r="D3411" i="20"/>
  <c r="D3412" i="20"/>
  <c r="D3413" i="20"/>
  <c r="D3414" i="20"/>
  <c r="D3415" i="20"/>
  <c r="D3416" i="20"/>
  <c r="D3417" i="20"/>
  <c r="D3418" i="20"/>
  <c r="D3419" i="20"/>
  <c r="D3420" i="20"/>
  <c r="D3421" i="20"/>
  <c r="D3422" i="20"/>
  <c r="D3423" i="20"/>
  <c r="D3424" i="20"/>
  <c r="D3425" i="20"/>
  <c r="D3426" i="20"/>
  <c r="D3427" i="20"/>
  <c r="D3428" i="20"/>
  <c r="D3429" i="20"/>
  <c r="D3430" i="20"/>
  <c r="D3431" i="20"/>
  <c r="D3432" i="20"/>
  <c r="D3433" i="20"/>
  <c r="D3434" i="20"/>
  <c r="D3435" i="20"/>
  <c r="D3436" i="20"/>
  <c r="D3437" i="20"/>
  <c r="D3438" i="20"/>
  <c r="D3439" i="20"/>
  <c r="D3440" i="20"/>
  <c r="D3441" i="20"/>
  <c r="D3442" i="20"/>
  <c r="D3443" i="20"/>
  <c r="D3444" i="20"/>
  <c r="D3445" i="20"/>
  <c r="D3446" i="20"/>
  <c r="D3447" i="20"/>
  <c r="D3448" i="20"/>
  <c r="D3449" i="20"/>
  <c r="D3450" i="20"/>
  <c r="D3451" i="20"/>
  <c r="D3452" i="20"/>
  <c r="D3453" i="20"/>
  <c r="D3454" i="20"/>
  <c r="D3455" i="20"/>
  <c r="D3456" i="20"/>
  <c r="D3457" i="20"/>
  <c r="D3458" i="20"/>
  <c r="D3459" i="20"/>
  <c r="D3460" i="20"/>
  <c r="D3461" i="20"/>
  <c r="D3462" i="20"/>
  <c r="D3463" i="20"/>
  <c r="D3464" i="20"/>
  <c r="D3465" i="20"/>
  <c r="D3466" i="20"/>
  <c r="D3467" i="20"/>
  <c r="D3468" i="20"/>
  <c r="D3469" i="20"/>
  <c r="D3470" i="20"/>
  <c r="D3471" i="20"/>
  <c r="D3472" i="20"/>
  <c r="D3473" i="20"/>
  <c r="D3474" i="20"/>
  <c r="D3475" i="20"/>
  <c r="D3476" i="20"/>
  <c r="D3477" i="20"/>
  <c r="D3478" i="20"/>
  <c r="D3479" i="20"/>
  <c r="D3480" i="20"/>
  <c r="D3481" i="20"/>
  <c r="D3482" i="20"/>
  <c r="D3483" i="20"/>
  <c r="D3484" i="20"/>
  <c r="D3485" i="20"/>
  <c r="D3486" i="20"/>
  <c r="D3487" i="20"/>
  <c r="D3488" i="20"/>
  <c r="D3489" i="20"/>
  <c r="D3490" i="20"/>
  <c r="D3491" i="20"/>
  <c r="D3492" i="20"/>
  <c r="D3493" i="20"/>
  <c r="D3494" i="20"/>
  <c r="D3495" i="20"/>
  <c r="D3496" i="20"/>
  <c r="D3497" i="20"/>
  <c r="D3498" i="20"/>
  <c r="D3499" i="20"/>
  <c r="D3500" i="20"/>
  <c r="D3501" i="20"/>
  <c r="D3502" i="20"/>
  <c r="D3503" i="20"/>
  <c r="D3504" i="20"/>
  <c r="D3505" i="20"/>
  <c r="D3506" i="20"/>
  <c r="D3507" i="20"/>
  <c r="D3508" i="20"/>
  <c r="D3509" i="20"/>
  <c r="D3510" i="20"/>
  <c r="D3511" i="20"/>
  <c r="D3512" i="20"/>
  <c r="D3513" i="20"/>
  <c r="D3514" i="20"/>
  <c r="D3515" i="20"/>
  <c r="D3516" i="20"/>
  <c r="D3517" i="20"/>
  <c r="D3518" i="20"/>
  <c r="D3519" i="20"/>
  <c r="D3520" i="20"/>
  <c r="D3521" i="20"/>
  <c r="D3522" i="20"/>
  <c r="D3523" i="20"/>
  <c r="D3524" i="20"/>
  <c r="D3525" i="20"/>
  <c r="D3526" i="20"/>
  <c r="D3527" i="20"/>
  <c r="D3528" i="20"/>
  <c r="D3529" i="20"/>
  <c r="D3530" i="20"/>
  <c r="D3531" i="20"/>
  <c r="D3532" i="20"/>
  <c r="D3533" i="20"/>
  <c r="D3534" i="20"/>
  <c r="D3535" i="20"/>
  <c r="D3536" i="20"/>
  <c r="D3537" i="20"/>
  <c r="D3538" i="20"/>
  <c r="D3539" i="20"/>
  <c r="D3540" i="20"/>
  <c r="D3541" i="20"/>
  <c r="D3542" i="20"/>
  <c r="D3543" i="20"/>
  <c r="D3544" i="20"/>
  <c r="D3545" i="20"/>
  <c r="D3546" i="20"/>
  <c r="D3547" i="20"/>
  <c r="D3548" i="20"/>
  <c r="D3549" i="20"/>
  <c r="D3550" i="20"/>
  <c r="D3551" i="20"/>
  <c r="D3552" i="20"/>
  <c r="D3553" i="20"/>
  <c r="D3554" i="20"/>
  <c r="D3555" i="20"/>
  <c r="D3556" i="20"/>
  <c r="D3557" i="20"/>
  <c r="D3558" i="20"/>
  <c r="D3559" i="20"/>
  <c r="D3560" i="20"/>
  <c r="D3561" i="20"/>
  <c r="D3562" i="20"/>
  <c r="D3563" i="20"/>
  <c r="D3564" i="20"/>
  <c r="D3565" i="20"/>
  <c r="D3566" i="20"/>
  <c r="D3567" i="20"/>
  <c r="D3568" i="20"/>
  <c r="D3569" i="20"/>
  <c r="D3570" i="20"/>
  <c r="D3571" i="20"/>
  <c r="D3572" i="20"/>
  <c r="D3573" i="20"/>
  <c r="D3574" i="20"/>
  <c r="D3575" i="20"/>
  <c r="D3576" i="20"/>
  <c r="D3577" i="20"/>
  <c r="D3578" i="20"/>
  <c r="D3579" i="20"/>
  <c r="D3580" i="20"/>
  <c r="D3581" i="20"/>
  <c r="D3582" i="20"/>
  <c r="D3583" i="20"/>
  <c r="D3584" i="20"/>
  <c r="D3585" i="20"/>
  <c r="D3586" i="20"/>
  <c r="D3587" i="20"/>
  <c r="D3588" i="20"/>
  <c r="D3589" i="20"/>
  <c r="D3590" i="20"/>
  <c r="D3591" i="20"/>
  <c r="D3592" i="20"/>
  <c r="D3593" i="20"/>
  <c r="D3594" i="20"/>
  <c r="D3595" i="20"/>
  <c r="D3596" i="20"/>
  <c r="D3597" i="20"/>
  <c r="D3598" i="20"/>
  <c r="D3599" i="20"/>
  <c r="D3600" i="20"/>
  <c r="D3601" i="20"/>
  <c r="D3602" i="20"/>
  <c r="D3603" i="20"/>
  <c r="D3604" i="20"/>
  <c r="D3605" i="20"/>
  <c r="D3606" i="20"/>
  <c r="D3607" i="20"/>
  <c r="D3608" i="20"/>
  <c r="D3609" i="20"/>
  <c r="D3610" i="20"/>
  <c r="D3611" i="20"/>
  <c r="D3612" i="20"/>
  <c r="D3613" i="20"/>
  <c r="D3614" i="20"/>
  <c r="D3615" i="20"/>
  <c r="D3616" i="20"/>
  <c r="D3617" i="20"/>
  <c r="D3618" i="20"/>
  <c r="D3619" i="20"/>
  <c r="D3620" i="20"/>
  <c r="D3621" i="20"/>
  <c r="D3622" i="20"/>
  <c r="D3623" i="20"/>
  <c r="D3624" i="20"/>
  <c r="D3625" i="20"/>
  <c r="D3626" i="20"/>
  <c r="D3627" i="20"/>
  <c r="D3628" i="20"/>
  <c r="D3629" i="20"/>
  <c r="D3630" i="20"/>
  <c r="D3631" i="20"/>
  <c r="D3632" i="20"/>
  <c r="D3633" i="20"/>
  <c r="D3634" i="20"/>
  <c r="D3635" i="20"/>
  <c r="D3636" i="20"/>
  <c r="D3637" i="20"/>
  <c r="D3638" i="20"/>
  <c r="D3639" i="20"/>
  <c r="D3640" i="20"/>
  <c r="D3641" i="20"/>
  <c r="D3642" i="20"/>
  <c r="D3643" i="20"/>
  <c r="D3644" i="20"/>
  <c r="D3645" i="20"/>
  <c r="D3646" i="20"/>
  <c r="D3647" i="20"/>
  <c r="D3648" i="20"/>
  <c r="D3649" i="20"/>
  <c r="D3650" i="20"/>
  <c r="D3651" i="20"/>
  <c r="D3652" i="20"/>
  <c r="D3653" i="20"/>
  <c r="D3654" i="20"/>
  <c r="D3655" i="20"/>
  <c r="D3656" i="20"/>
  <c r="D3657" i="20"/>
  <c r="D3658" i="20"/>
  <c r="D3659" i="20"/>
  <c r="D3660" i="20"/>
  <c r="D3661" i="20"/>
  <c r="D3662" i="20"/>
  <c r="D3663" i="20"/>
  <c r="D3664" i="20"/>
  <c r="D3665" i="20"/>
  <c r="D3666" i="20"/>
  <c r="D3667" i="20"/>
  <c r="D3668" i="20"/>
  <c r="D3669" i="20"/>
  <c r="D3670" i="20"/>
  <c r="D3671" i="20"/>
  <c r="D3672" i="20"/>
  <c r="D3673" i="20"/>
  <c r="D3674" i="20"/>
  <c r="D3675" i="20"/>
  <c r="D3676" i="20"/>
  <c r="D3677" i="20"/>
  <c r="D3678" i="20"/>
  <c r="D3679" i="20"/>
  <c r="D3680" i="20"/>
  <c r="D3681" i="20"/>
  <c r="D3682" i="20"/>
  <c r="D3683" i="20"/>
  <c r="D3684" i="20"/>
  <c r="D3685" i="20"/>
  <c r="D3686" i="20"/>
  <c r="D3687" i="20"/>
  <c r="D3688" i="20"/>
  <c r="D3689" i="20"/>
  <c r="D3690" i="20"/>
  <c r="D3691" i="20"/>
  <c r="D3692" i="20"/>
  <c r="D3693" i="20"/>
  <c r="D3694" i="20"/>
  <c r="D3695" i="20"/>
  <c r="D3696" i="20"/>
  <c r="D3697" i="20"/>
  <c r="D3698" i="20"/>
  <c r="D3699" i="20"/>
  <c r="D3700" i="20"/>
  <c r="D3701" i="20"/>
  <c r="D3702" i="20"/>
  <c r="D3703" i="20"/>
  <c r="D3704" i="20"/>
  <c r="D3705" i="20"/>
  <c r="D3706" i="20"/>
  <c r="D3707" i="20"/>
  <c r="D3708" i="20"/>
  <c r="D3709" i="20"/>
  <c r="D3710" i="20"/>
  <c r="D3711" i="20"/>
  <c r="D3712" i="20"/>
  <c r="D3713" i="20"/>
  <c r="D3714" i="20"/>
  <c r="D3715" i="20"/>
  <c r="D3716" i="20"/>
  <c r="D3717" i="20"/>
  <c r="D3718" i="20"/>
  <c r="D3719" i="20"/>
  <c r="D3720" i="20"/>
  <c r="D3721" i="20"/>
  <c r="D3722" i="20"/>
  <c r="D3723" i="20"/>
  <c r="D3724" i="20"/>
  <c r="D3725" i="20"/>
  <c r="D3726" i="20"/>
  <c r="D3727" i="20"/>
  <c r="D3728" i="20"/>
  <c r="D3729" i="20"/>
  <c r="D3730" i="20"/>
  <c r="D3731" i="20"/>
  <c r="D3732" i="20"/>
  <c r="D3733" i="20"/>
  <c r="D3734" i="20"/>
  <c r="D3735" i="20"/>
  <c r="D3736" i="20"/>
  <c r="D3737" i="20"/>
  <c r="D3738" i="20"/>
  <c r="D3739" i="20"/>
  <c r="D3740" i="20"/>
  <c r="D3741" i="20"/>
  <c r="D3742" i="20"/>
  <c r="D3743" i="20"/>
  <c r="D3744" i="20"/>
  <c r="D3745" i="20"/>
  <c r="D3746" i="20"/>
  <c r="D3747" i="20"/>
  <c r="D3748" i="20"/>
  <c r="D3749" i="20"/>
  <c r="D3750" i="20"/>
  <c r="D3751" i="20"/>
  <c r="D3752" i="20"/>
  <c r="D3753" i="20"/>
  <c r="D3754" i="20"/>
  <c r="D3755" i="20"/>
  <c r="D3756" i="20"/>
  <c r="D3757" i="20"/>
  <c r="D3758" i="20"/>
  <c r="D3759" i="20"/>
  <c r="D3760" i="20"/>
  <c r="D3761" i="20"/>
  <c r="D3762" i="20"/>
  <c r="D3763" i="20"/>
  <c r="D3764" i="20"/>
  <c r="D3765" i="20"/>
  <c r="D3766" i="20"/>
  <c r="D3767" i="20"/>
  <c r="D3768" i="20"/>
  <c r="D3769" i="20"/>
  <c r="D3770" i="20"/>
  <c r="D3771" i="20"/>
  <c r="D3772" i="20"/>
  <c r="D3773" i="20"/>
  <c r="D3774" i="20"/>
  <c r="D3775" i="20"/>
  <c r="D3776" i="20"/>
  <c r="D3777" i="20"/>
  <c r="D3778" i="20"/>
  <c r="D3779" i="20"/>
  <c r="D3780" i="20"/>
  <c r="D3781" i="20"/>
  <c r="D3782" i="20"/>
  <c r="D3783" i="20"/>
  <c r="D3784" i="20"/>
  <c r="D3785" i="20"/>
  <c r="D3786" i="20"/>
  <c r="D3787" i="20"/>
  <c r="D3788" i="20"/>
  <c r="D3789" i="20"/>
  <c r="D3790" i="20"/>
  <c r="D3791" i="20"/>
  <c r="D3792" i="20"/>
  <c r="D3793" i="20"/>
  <c r="D3794" i="20"/>
  <c r="D3795" i="20"/>
  <c r="D3796" i="20"/>
  <c r="D3797" i="20"/>
  <c r="D3798" i="20"/>
  <c r="D3799" i="20"/>
  <c r="D3800" i="20"/>
  <c r="D3801" i="20"/>
  <c r="D3802" i="20"/>
  <c r="D3803" i="20"/>
  <c r="D3804" i="20"/>
  <c r="D3805" i="20"/>
  <c r="D3806" i="20"/>
  <c r="D3807" i="20"/>
  <c r="D3808" i="20"/>
  <c r="D3809" i="20"/>
  <c r="D3810" i="20"/>
  <c r="D3811" i="20"/>
  <c r="D3812" i="20"/>
  <c r="D3813" i="20"/>
  <c r="D3814" i="20"/>
  <c r="D3815" i="20"/>
  <c r="D3816" i="20"/>
  <c r="D3817" i="20"/>
  <c r="D3818" i="20"/>
  <c r="D3819" i="20"/>
  <c r="D3820" i="20"/>
  <c r="D3821" i="20"/>
  <c r="D3822" i="20"/>
  <c r="D3823" i="20"/>
  <c r="D3824" i="20"/>
  <c r="D3825" i="20"/>
  <c r="D3826" i="20"/>
  <c r="D3827" i="20"/>
  <c r="D3828" i="20"/>
  <c r="D3829" i="20"/>
  <c r="D3830" i="20"/>
  <c r="D3831" i="20"/>
  <c r="D3832" i="20"/>
  <c r="D3833" i="20"/>
  <c r="D3834" i="20"/>
  <c r="D3835" i="20"/>
  <c r="D3836" i="20"/>
  <c r="D3837" i="20"/>
  <c r="D3838" i="20"/>
  <c r="D3839" i="20"/>
  <c r="D3840" i="20"/>
  <c r="D3841" i="20"/>
  <c r="D3842" i="20"/>
  <c r="D3843" i="20"/>
  <c r="D3844" i="20"/>
  <c r="D3845" i="20"/>
  <c r="D3846" i="20"/>
  <c r="D3847" i="20"/>
  <c r="D3848" i="20"/>
  <c r="D3849" i="20"/>
  <c r="D3850" i="20"/>
  <c r="D3851" i="20"/>
  <c r="D3852" i="20"/>
  <c r="D3853" i="20"/>
  <c r="D3854" i="20"/>
  <c r="D3855" i="20"/>
  <c r="D3856" i="20"/>
  <c r="D3857" i="20"/>
  <c r="D3858" i="20"/>
  <c r="D3859" i="20"/>
  <c r="D3860" i="20"/>
  <c r="D3861" i="20"/>
  <c r="D3862" i="20"/>
  <c r="D3863" i="20"/>
  <c r="D3864" i="20"/>
  <c r="D3865" i="20"/>
  <c r="D3866" i="20"/>
  <c r="D3867" i="20"/>
  <c r="D3868" i="20"/>
  <c r="D3869" i="20"/>
  <c r="D3870" i="20"/>
  <c r="D3871" i="20"/>
  <c r="D3872" i="20"/>
  <c r="D3873" i="20"/>
  <c r="D3874" i="20"/>
  <c r="D3875" i="20"/>
  <c r="D3876" i="20"/>
  <c r="D3877" i="20"/>
  <c r="D3878" i="20"/>
  <c r="D3879" i="20"/>
  <c r="D3880" i="20"/>
  <c r="D3881" i="20"/>
  <c r="D3882" i="20"/>
  <c r="D3883" i="20"/>
  <c r="D3884" i="20"/>
  <c r="D3885" i="20"/>
  <c r="D3886" i="20"/>
  <c r="D3887" i="20"/>
  <c r="D3888" i="20"/>
  <c r="D3889" i="20"/>
  <c r="D3890" i="20"/>
  <c r="D3891" i="20"/>
  <c r="D3892" i="20"/>
  <c r="D3893" i="20"/>
  <c r="D3894" i="20"/>
  <c r="D3895" i="20"/>
  <c r="D3896" i="20"/>
  <c r="D3897" i="20"/>
  <c r="D3898" i="20"/>
  <c r="D3899" i="20"/>
  <c r="D3900" i="20"/>
  <c r="D3901" i="20"/>
  <c r="D3902" i="20"/>
  <c r="D3903" i="20"/>
  <c r="D3904" i="20"/>
  <c r="D3905" i="20"/>
  <c r="D3906" i="20"/>
  <c r="D3907" i="20"/>
  <c r="D3908" i="20"/>
  <c r="D3909" i="20"/>
  <c r="D3910" i="20"/>
  <c r="D3911" i="20"/>
  <c r="D3912" i="20"/>
  <c r="D3913" i="20"/>
  <c r="D3914" i="20"/>
  <c r="D3915" i="20"/>
  <c r="D3916" i="20"/>
  <c r="D3917" i="20"/>
  <c r="D3918" i="20"/>
  <c r="D3919" i="20"/>
  <c r="D3920" i="20"/>
  <c r="D3921" i="20"/>
  <c r="D3922" i="20"/>
  <c r="D3923" i="20"/>
  <c r="D3924" i="20"/>
  <c r="D3925" i="20"/>
  <c r="D3926" i="20"/>
  <c r="D3927" i="20"/>
  <c r="D3928" i="20"/>
  <c r="D3929" i="20"/>
  <c r="D3930" i="20"/>
  <c r="D3931" i="20"/>
  <c r="D3932" i="20"/>
  <c r="D3933" i="20"/>
  <c r="D3934" i="20"/>
  <c r="D3935" i="20"/>
  <c r="D3936" i="20"/>
  <c r="D3937" i="20"/>
  <c r="D3938" i="20"/>
  <c r="D3939" i="20"/>
  <c r="D3940" i="20"/>
  <c r="D3941" i="20"/>
  <c r="D3942" i="20"/>
  <c r="D3943" i="20"/>
  <c r="D3944" i="20"/>
  <c r="D3945" i="20"/>
  <c r="D3946" i="20"/>
  <c r="D3947" i="20"/>
  <c r="D3948" i="20"/>
  <c r="D3949" i="20"/>
  <c r="D3950" i="20"/>
  <c r="D3951" i="20"/>
  <c r="D3952" i="20"/>
  <c r="D3953" i="20"/>
  <c r="D3954" i="20"/>
  <c r="D3955" i="20"/>
  <c r="D3956" i="20"/>
  <c r="D3957" i="20"/>
  <c r="D3958" i="20"/>
  <c r="D3959" i="20"/>
  <c r="D3960" i="20"/>
  <c r="D3961" i="20"/>
  <c r="D3962" i="20"/>
  <c r="D3963" i="20"/>
  <c r="D3964" i="20"/>
  <c r="D3965" i="20"/>
  <c r="D3966" i="20"/>
  <c r="D3967" i="20"/>
  <c r="D3968" i="20"/>
  <c r="D3969" i="20"/>
  <c r="D3970" i="20"/>
  <c r="D3971" i="20"/>
  <c r="D3972" i="20"/>
  <c r="D3973" i="20"/>
  <c r="D3974" i="20"/>
  <c r="D3975" i="20"/>
  <c r="D3976" i="20"/>
  <c r="D3977" i="20"/>
  <c r="D3978" i="20"/>
  <c r="D3979" i="20"/>
  <c r="D3980" i="20"/>
  <c r="D3981" i="20"/>
  <c r="D3982" i="20"/>
  <c r="D3983" i="20"/>
  <c r="D3984" i="20"/>
  <c r="D3985" i="20"/>
  <c r="D3986" i="20"/>
  <c r="D3987" i="20"/>
  <c r="D3988" i="20"/>
  <c r="D3989" i="20"/>
  <c r="D3990" i="20"/>
  <c r="D3991" i="20"/>
  <c r="D3992" i="20"/>
  <c r="D3993" i="20"/>
  <c r="D3994" i="20"/>
  <c r="D3995" i="20"/>
  <c r="D3996" i="20"/>
  <c r="D3997" i="20"/>
  <c r="D3998" i="20"/>
  <c r="D3999" i="20"/>
  <c r="D4000" i="20"/>
  <c r="D4001" i="20"/>
  <c r="D4002" i="20"/>
  <c r="D4003" i="20"/>
  <c r="D4004" i="20"/>
  <c r="D4005" i="20"/>
  <c r="D4006" i="20"/>
  <c r="D4007" i="20"/>
  <c r="D4008" i="20"/>
  <c r="D4009" i="20"/>
  <c r="D4010" i="20"/>
  <c r="D4011" i="20"/>
  <c r="D4012" i="20"/>
  <c r="D4013" i="20"/>
  <c r="D4014" i="20"/>
  <c r="D4015" i="20"/>
  <c r="D4016" i="20"/>
  <c r="D4017" i="20"/>
  <c r="D4018" i="20"/>
  <c r="D4019" i="20"/>
  <c r="D4020" i="20"/>
  <c r="D4021" i="20"/>
  <c r="D4022" i="20"/>
  <c r="D4023" i="20"/>
  <c r="D4024" i="20"/>
  <c r="D4025" i="20"/>
  <c r="D4026" i="20"/>
  <c r="D4027" i="20"/>
  <c r="D4028" i="20"/>
  <c r="D4029" i="20"/>
  <c r="D4030" i="20"/>
  <c r="D4031" i="20"/>
  <c r="D4032" i="20"/>
  <c r="D4033" i="20"/>
  <c r="D4034" i="20"/>
  <c r="D4035" i="20"/>
  <c r="D4036" i="20"/>
  <c r="D4037" i="20"/>
  <c r="D4038" i="20"/>
  <c r="D4039" i="20"/>
  <c r="D4040" i="20"/>
  <c r="D4041" i="20"/>
  <c r="D4042" i="20"/>
  <c r="D4043" i="20"/>
  <c r="D4044" i="20"/>
  <c r="D4045" i="20"/>
  <c r="D4046" i="20"/>
  <c r="D4047" i="20"/>
  <c r="D4048" i="20"/>
  <c r="D4049" i="20"/>
  <c r="D4050" i="20"/>
  <c r="D4051" i="20"/>
  <c r="D4052" i="20"/>
  <c r="D4053" i="20"/>
  <c r="D4054" i="20"/>
  <c r="D4055" i="20"/>
  <c r="D4056" i="20"/>
  <c r="D4057" i="20"/>
  <c r="D4058" i="20"/>
  <c r="D4059" i="20"/>
  <c r="D4060" i="20"/>
  <c r="D4061" i="20"/>
  <c r="D4062" i="20"/>
  <c r="D4063" i="20"/>
  <c r="D4064" i="20"/>
  <c r="D4065" i="20"/>
  <c r="D4066" i="20"/>
  <c r="D4067" i="20"/>
  <c r="D4068" i="20"/>
  <c r="D4069" i="20"/>
  <c r="D4070" i="20"/>
  <c r="D4071" i="20"/>
  <c r="D4072" i="20"/>
  <c r="D4073" i="20"/>
  <c r="D4074" i="20"/>
  <c r="D4075" i="20"/>
  <c r="D4076" i="20"/>
  <c r="D4077" i="20"/>
  <c r="D4078" i="20"/>
  <c r="D4079" i="20"/>
  <c r="D4080" i="20"/>
  <c r="D4081" i="20"/>
  <c r="D4082" i="20"/>
  <c r="D4083" i="20"/>
  <c r="D4084" i="20"/>
  <c r="D4085" i="20"/>
  <c r="D4086" i="20"/>
  <c r="D4087" i="20"/>
  <c r="D4088" i="20"/>
  <c r="D4089" i="20"/>
  <c r="D4090" i="20"/>
  <c r="D4091" i="20"/>
  <c r="D4092" i="20"/>
  <c r="D4093" i="20"/>
  <c r="D4094" i="20"/>
  <c r="D4095" i="20"/>
  <c r="D4096" i="20"/>
  <c r="D4097" i="20"/>
  <c r="D4098" i="20"/>
  <c r="D4099" i="20"/>
  <c r="D4100" i="20"/>
  <c r="D4101" i="20"/>
  <c r="D4102" i="20"/>
  <c r="D4103" i="20"/>
  <c r="D4104" i="20"/>
  <c r="D4105" i="20"/>
  <c r="D4106" i="20"/>
  <c r="D4107" i="20"/>
  <c r="D4108" i="20"/>
  <c r="D4109" i="20"/>
  <c r="D4110" i="20"/>
  <c r="D4111" i="20"/>
  <c r="D4112" i="20"/>
  <c r="D4113" i="20"/>
  <c r="D4114" i="20"/>
  <c r="D4115" i="20"/>
  <c r="D4116" i="20"/>
  <c r="D4117" i="20"/>
  <c r="D4118" i="20"/>
  <c r="D4119" i="20"/>
  <c r="D4120" i="20"/>
  <c r="D4121" i="20"/>
  <c r="D4122" i="20"/>
  <c r="D4123" i="20"/>
  <c r="D4124" i="20"/>
  <c r="D4125" i="20"/>
  <c r="D4126" i="20"/>
  <c r="D4127" i="20"/>
  <c r="D4128" i="20"/>
  <c r="D4129" i="20"/>
  <c r="D4130" i="20"/>
  <c r="D4131" i="20"/>
  <c r="D4132" i="20"/>
  <c r="D4133" i="20"/>
  <c r="D4134" i="20"/>
  <c r="D4135" i="20"/>
  <c r="D4136" i="20"/>
  <c r="D4137" i="20"/>
  <c r="D4138" i="20"/>
  <c r="D4139" i="20"/>
  <c r="D4140" i="20"/>
  <c r="D4141" i="20"/>
  <c r="D4142" i="20"/>
  <c r="D4143" i="20"/>
  <c r="D4144" i="20"/>
  <c r="D4145" i="20"/>
  <c r="D4146" i="20"/>
  <c r="D4147" i="20"/>
  <c r="D4148" i="20"/>
  <c r="D4149" i="20"/>
  <c r="D4150" i="20"/>
  <c r="D4151" i="20"/>
  <c r="D4152" i="20"/>
  <c r="D4153" i="20"/>
  <c r="D4154" i="20"/>
  <c r="D4155" i="20"/>
  <c r="D4156" i="20"/>
  <c r="D4157" i="20"/>
  <c r="D4158" i="20"/>
  <c r="D4159" i="20"/>
  <c r="D4160" i="20"/>
  <c r="D4161" i="20"/>
  <c r="D4162" i="20"/>
  <c r="D4163" i="20"/>
  <c r="D4164" i="20"/>
  <c r="D4165" i="20"/>
  <c r="D4166" i="20"/>
  <c r="D4167" i="20"/>
  <c r="D4168" i="20"/>
  <c r="D4169" i="20"/>
  <c r="D4170" i="20"/>
  <c r="D4171" i="20"/>
  <c r="D4172" i="20"/>
  <c r="D4173" i="20"/>
  <c r="D4174" i="20"/>
  <c r="D4175" i="20"/>
  <c r="D4176" i="20"/>
  <c r="D4177" i="20"/>
  <c r="D4178" i="20"/>
  <c r="D4179" i="20"/>
  <c r="D4180" i="20"/>
  <c r="D4181" i="20"/>
  <c r="D4182" i="20"/>
  <c r="D4183" i="20"/>
  <c r="D4184" i="20"/>
  <c r="D4185" i="20"/>
  <c r="D4186" i="20"/>
  <c r="D4187" i="20"/>
  <c r="D4188" i="20"/>
  <c r="D4189" i="20"/>
  <c r="D4190" i="20"/>
  <c r="D4191" i="20"/>
  <c r="D4192" i="20"/>
  <c r="D4193" i="20"/>
  <c r="D4194" i="20"/>
  <c r="D4195" i="20"/>
  <c r="D4196" i="20"/>
  <c r="D4197" i="20"/>
  <c r="D4198" i="20"/>
  <c r="D4199" i="20"/>
  <c r="D4200" i="20"/>
  <c r="D4201" i="20"/>
  <c r="D4202" i="20"/>
  <c r="D4203" i="20"/>
  <c r="D4204" i="20"/>
  <c r="D4205" i="20"/>
  <c r="D4206" i="20"/>
  <c r="D4207" i="20"/>
  <c r="D4208" i="20"/>
  <c r="D4209" i="20"/>
  <c r="D4210" i="20"/>
  <c r="D4211" i="20"/>
  <c r="D4212" i="20"/>
  <c r="D4213" i="20"/>
  <c r="D4214" i="20"/>
  <c r="D4215" i="20"/>
  <c r="D4216" i="20"/>
  <c r="D4217" i="20"/>
  <c r="D4218" i="20"/>
  <c r="D4219" i="20"/>
  <c r="D4220" i="20"/>
  <c r="D4221" i="20"/>
  <c r="D4222" i="20"/>
  <c r="D4223" i="20"/>
  <c r="D4224" i="20"/>
  <c r="D4225" i="20"/>
  <c r="D4226" i="20"/>
  <c r="D4227" i="20"/>
  <c r="D4228" i="20"/>
  <c r="D4229" i="20"/>
  <c r="D4230" i="20"/>
  <c r="D4231" i="20"/>
  <c r="D4232" i="20"/>
  <c r="D4233" i="20"/>
  <c r="D4234" i="20"/>
  <c r="D4235" i="20"/>
  <c r="D4236" i="20"/>
  <c r="D4237" i="20"/>
  <c r="D4238" i="20"/>
  <c r="D4239" i="20"/>
  <c r="D4240" i="20"/>
  <c r="D4241" i="20"/>
  <c r="D4242" i="20"/>
  <c r="D4243" i="20"/>
  <c r="D4244" i="20"/>
  <c r="D4245" i="20"/>
  <c r="D4246" i="20"/>
  <c r="D4247" i="20"/>
  <c r="D4248" i="20"/>
  <c r="D4249" i="20"/>
  <c r="D4250" i="20"/>
  <c r="D4251" i="20"/>
  <c r="D4252" i="20"/>
  <c r="D4253" i="20"/>
  <c r="D4254" i="20"/>
  <c r="D4255" i="20"/>
  <c r="D4256" i="20"/>
  <c r="D4257" i="20"/>
  <c r="D4258" i="20"/>
  <c r="D4259" i="20"/>
  <c r="D4260" i="20"/>
  <c r="D4261" i="20"/>
  <c r="D4262" i="20"/>
  <c r="D4263" i="20"/>
  <c r="D4264" i="20"/>
  <c r="D4265" i="20"/>
  <c r="D4266" i="20"/>
  <c r="D4267" i="20"/>
  <c r="D4268" i="20"/>
  <c r="D4269" i="20"/>
  <c r="D4270" i="20"/>
  <c r="D4271" i="20"/>
  <c r="D4272" i="20"/>
  <c r="D4273" i="20"/>
  <c r="D4274" i="20"/>
  <c r="D4275" i="20"/>
  <c r="D4276" i="20"/>
  <c r="D4277" i="20"/>
  <c r="D4278" i="20"/>
  <c r="D4279" i="20"/>
  <c r="D4280" i="20"/>
  <c r="D4281" i="20"/>
  <c r="D4282" i="20"/>
  <c r="D4283" i="20"/>
  <c r="D4284" i="20"/>
  <c r="D4285" i="20"/>
  <c r="D4286" i="20"/>
  <c r="D4287" i="20"/>
  <c r="D4288" i="20"/>
  <c r="D4289" i="20"/>
  <c r="D4290" i="20"/>
  <c r="D4291" i="20"/>
  <c r="D4292" i="20"/>
  <c r="D4293" i="20"/>
  <c r="D4294" i="20"/>
  <c r="D4295" i="20"/>
  <c r="D4296" i="20"/>
  <c r="D4297" i="20"/>
  <c r="D4298" i="20"/>
  <c r="D4299" i="20"/>
  <c r="D4300" i="20"/>
  <c r="D4301" i="20"/>
  <c r="D4302" i="20"/>
  <c r="D4303" i="20"/>
  <c r="D4304" i="20"/>
  <c r="D4305" i="20"/>
  <c r="D4306" i="20"/>
  <c r="D4307" i="20"/>
  <c r="D4308" i="20"/>
  <c r="D4309" i="20"/>
  <c r="D4310" i="20"/>
  <c r="D4311" i="20"/>
  <c r="D4312" i="20"/>
  <c r="D4313" i="20"/>
  <c r="D4314" i="20"/>
  <c r="D4315" i="20"/>
  <c r="D4316" i="20"/>
  <c r="D4317" i="20"/>
  <c r="D4318" i="20"/>
  <c r="D4319" i="20"/>
  <c r="D4320" i="20"/>
  <c r="D4321" i="20"/>
  <c r="D4322" i="20"/>
  <c r="D4323" i="20"/>
  <c r="D4324" i="20"/>
  <c r="D4325" i="20"/>
  <c r="D4326" i="20"/>
  <c r="D4327" i="20"/>
  <c r="D4328" i="20"/>
  <c r="D4329" i="20"/>
  <c r="D4330" i="20"/>
  <c r="D4331" i="20"/>
  <c r="D4332" i="20"/>
  <c r="D4333" i="20"/>
  <c r="D4334" i="20"/>
  <c r="D4335" i="20"/>
  <c r="D4336" i="20"/>
  <c r="D4337" i="20"/>
  <c r="D4338" i="20"/>
  <c r="D4339" i="20"/>
  <c r="D4340" i="20"/>
  <c r="D4341" i="20"/>
  <c r="D4342" i="20"/>
  <c r="D4343" i="20"/>
  <c r="D4344" i="20"/>
  <c r="D4345" i="20"/>
  <c r="D4346" i="20"/>
  <c r="D4347" i="20"/>
  <c r="D4348" i="20"/>
  <c r="D4349" i="20"/>
  <c r="D4350" i="20"/>
  <c r="D4351" i="20"/>
  <c r="D4352" i="20"/>
  <c r="D4353" i="20"/>
  <c r="D4354" i="20"/>
  <c r="D4355" i="20"/>
  <c r="D4356" i="20"/>
  <c r="D4357" i="20"/>
  <c r="D4358" i="20"/>
  <c r="D4359" i="20"/>
  <c r="D4360" i="20"/>
  <c r="D4361" i="20"/>
  <c r="D4362" i="20"/>
  <c r="D4363" i="20"/>
  <c r="D4364" i="20"/>
  <c r="D4365" i="20"/>
  <c r="D4366" i="20"/>
  <c r="D4367" i="20"/>
  <c r="D4368" i="20"/>
  <c r="D4369" i="20"/>
  <c r="D4370" i="20"/>
  <c r="D4371" i="20"/>
  <c r="D4372" i="20"/>
  <c r="D4373" i="20"/>
  <c r="D4374" i="20"/>
  <c r="D4375" i="20"/>
  <c r="D4376" i="20"/>
  <c r="D4377" i="20"/>
  <c r="D4378" i="20"/>
  <c r="D4379" i="20"/>
  <c r="D4380" i="20"/>
  <c r="D4381" i="20"/>
  <c r="D4382" i="20"/>
  <c r="D4383" i="20"/>
  <c r="D4384" i="20"/>
  <c r="D4385" i="20"/>
  <c r="D4386" i="20"/>
  <c r="D4387" i="20"/>
  <c r="D4388" i="20"/>
  <c r="D4389" i="20"/>
  <c r="D4390" i="20"/>
  <c r="D4391" i="20"/>
  <c r="D4392" i="20"/>
  <c r="D4393" i="20"/>
  <c r="D4394" i="20"/>
  <c r="D4395" i="20"/>
  <c r="D4396" i="20"/>
  <c r="D4397" i="20"/>
  <c r="D4398" i="20"/>
  <c r="D4399" i="20"/>
  <c r="D4400" i="20"/>
  <c r="D4401" i="20"/>
  <c r="D4402" i="20"/>
  <c r="D4403" i="20"/>
  <c r="D4404" i="20"/>
  <c r="D4405" i="20"/>
  <c r="D4406" i="20"/>
  <c r="D4407" i="20"/>
  <c r="D4408" i="20"/>
  <c r="D4409" i="20"/>
  <c r="D4410" i="20"/>
  <c r="D4411" i="20"/>
  <c r="D4412" i="20"/>
  <c r="D4413" i="20"/>
  <c r="D4414" i="20"/>
  <c r="D4415" i="20"/>
  <c r="D4416" i="20"/>
  <c r="D4417" i="20"/>
  <c r="D4418" i="20"/>
  <c r="D4419" i="20"/>
  <c r="D4420" i="20"/>
  <c r="D4421" i="20"/>
  <c r="D4422" i="20"/>
  <c r="D4423" i="20"/>
  <c r="D4424" i="20"/>
  <c r="D4425" i="20"/>
  <c r="D4426" i="20"/>
  <c r="D4427" i="20"/>
  <c r="D4428" i="20"/>
  <c r="D4429" i="20"/>
  <c r="D4430" i="20"/>
  <c r="D4431" i="20"/>
  <c r="D4432" i="20"/>
  <c r="D4433" i="20"/>
  <c r="D4434" i="20"/>
  <c r="D4435" i="20"/>
  <c r="D4436" i="20"/>
  <c r="D4437" i="20"/>
  <c r="D4438" i="20"/>
  <c r="D4439" i="20"/>
  <c r="D4440" i="20"/>
  <c r="D4441" i="20"/>
  <c r="D4442" i="20"/>
  <c r="D4443" i="20"/>
  <c r="D4444" i="20"/>
  <c r="D4445" i="20"/>
  <c r="D4446" i="20"/>
  <c r="D4447" i="20"/>
  <c r="D4448" i="20"/>
  <c r="D4449" i="20"/>
  <c r="D4450" i="20"/>
  <c r="D4451" i="20"/>
  <c r="D4452" i="20"/>
  <c r="D4453" i="20"/>
  <c r="D4454" i="20"/>
  <c r="D4455" i="20"/>
  <c r="D4456" i="20"/>
  <c r="D4457" i="20"/>
  <c r="D4458" i="20"/>
  <c r="D4459" i="20"/>
  <c r="D4460" i="20"/>
  <c r="D4461" i="20"/>
  <c r="D4462" i="20"/>
  <c r="D4463" i="20"/>
  <c r="D4464" i="20"/>
  <c r="D4465" i="20"/>
  <c r="D4466" i="20"/>
  <c r="D4467" i="20"/>
  <c r="D4468" i="20"/>
  <c r="D4469" i="20"/>
  <c r="D4470" i="20"/>
  <c r="D4471" i="20"/>
  <c r="D4472" i="20"/>
  <c r="D4473" i="20"/>
  <c r="D4474" i="20"/>
  <c r="D4475" i="20"/>
  <c r="D4476" i="20"/>
  <c r="D4477" i="20"/>
  <c r="D4478" i="20"/>
  <c r="D4479" i="20"/>
  <c r="D4480" i="20"/>
  <c r="D4481" i="20"/>
  <c r="D4482" i="20"/>
  <c r="D4483" i="20"/>
  <c r="D4484" i="20"/>
  <c r="D4485" i="20"/>
  <c r="D4486" i="20"/>
  <c r="D4487" i="20"/>
  <c r="D4488" i="20"/>
  <c r="D4489" i="20"/>
  <c r="D4490" i="20"/>
  <c r="D4491" i="20"/>
  <c r="D4492" i="20"/>
  <c r="D4493" i="20"/>
  <c r="D4494" i="20"/>
  <c r="D4495" i="20"/>
  <c r="D4496" i="20"/>
  <c r="D4497" i="20"/>
  <c r="D4498" i="20"/>
  <c r="D4499" i="20"/>
  <c r="D4500" i="20"/>
  <c r="D4501" i="20"/>
  <c r="D4502" i="20"/>
  <c r="D4503" i="20"/>
  <c r="D4504" i="20"/>
  <c r="D4505" i="20"/>
  <c r="D4506" i="20"/>
  <c r="D4507" i="20"/>
  <c r="D4508" i="20"/>
  <c r="D4509" i="20"/>
  <c r="D4510" i="20"/>
  <c r="D4511" i="20"/>
  <c r="D4512" i="20"/>
  <c r="D4513" i="20"/>
  <c r="D4514" i="20"/>
  <c r="D4515" i="20"/>
  <c r="D4516" i="20"/>
  <c r="D4517" i="20"/>
  <c r="D4518" i="20"/>
  <c r="D4519" i="20"/>
  <c r="D4520" i="20"/>
  <c r="D4521" i="20"/>
  <c r="D4522" i="20"/>
  <c r="D4523" i="20"/>
  <c r="D4524" i="20"/>
  <c r="D4525" i="20"/>
  <c r="D4526" i="20"/>
  <c r="D4527" i="20"/>
  <c r="D4528" i="20"/>
  <c r="D4529" i="20"/>
  <c r="D4530" i="20"/>
  <c r="D4531" i="20"/>
  <c r="D4532" i="20"/>
  <c r="D4533" i="20"/>
  <c r="D4534" i="20"/>
  <c r="D4535" i="20"/>
  <c r="D4536" i="20"/>
  <c r="D4537" i="20"/>
  <c r="D4538" i="20"/>
  <c r="D4539" i="20"/>
  <c r="D4540" i="20"/>
  <c r="D4541" i="20"/>
  <c r="D4542" i="20"/>
  <c r="D4543" i="20"/>
  <c r="D4544" i="20"/>
  <c r="D4545" i="20"/>
  <c r="D4546" i="20"/>
  <c r="D4547" i="20"/>
  <c r="D4548" i="20"/>
  <c r="D4549" i="20"/>
  <c r="D4550" i="20"/>
  <c r="D4551" i="20"/>
  <c r="D4552" i="20"/>
  <c r="D4553" i="20"/>
  <c r="D4554" i="20"/>
  <c r="D4555" i="20"/>
  <c r="D4556" i="20"/>
  <c r="D4557" i="20"/>
  <c r="D4558" i="20"/>
  <c r="D4559" i="20"/>
  <c r="D4560" i="20"/>
  <c r="D4561" i="20"/>
  <c r="D4562" i="20"/>
  <c r="D4563" i="20"/>
  <c r="D4564" i="20"/>
  <c r="D4565" i="20"/>
  <c r="D4566" i="20"/>
  <c r="D4567" i="20"/>
  <c r="D4568" i="20"/>
  <c r="D4569" i="20"/>
  <c r="D4570" i="20"/>
  <c r="D4571" i="20"/>
  <c r="D4572" i="20"/>
  <c r="D4573" i="20"/>
  <c r="D4574" i="20"/>
  <c r="D4575" i="20"/>
  <c r="D4576" i="20"/>
  <c r="D4577" i="20"/>
  <c r="D4578" i="20"/>
  <c r="D4579" i="20"/>
  <c r="D4580" i="20"/>
  <c r="D4581" i="20"/>
  <c r="D4582" i="20"/>
  <c r="D4583" i="20"/>
  <c r="D4584" i="20"/>
  <c r="D4585" i="20"/>
  <c r="D4586" i="20"/>
  <c r="D4587" i="20"/>
  <c r="D4588" i="20"/>
  <c r="D4589" i="20"/>
  <c r="D4590" i="20"/>
  <c r="D4591" i="20"/>
  <c r="D4592" i="20"/>
  <c r="D4593" i="20"/>
  <c r="D4594" i="20"/>
  <c r="D4595" i="20"/>
  <c r="D4596" i="20"/>
  <c r="D4597" i="20"/>
  <c r="D4598" i="20"/>
  <c r="D4599" i="20"/>
  <c r="D4600" i="20"/>
  <c r="D4601" i="20"/>
  <c r="D4602" i="20"/>
  <c r="D4603" i="20"/>
  <c r="D4604" i="20"/>
  <c r="D4605" i="20"/>
  <c r="D4606" i="20"/>
  <c r="D4607" i="20"/>
  <c r="D4608" i="20"/>
  <c r="D4609" i="20"/>
  <c r="D4610" i="20"/>
  <c r="D4611" i="20"/>
  <c r="D4612" i="20"/>
  <c r="D4613" i="20"/>
  <c r="D4614" i="20"/>
  <c r="D4615" i="20"/>
  <c r="D4616" i="20"/>
  <c r="D4617" i="20"/>
  <c r="D4618" i="20"/>
  <c r="D4619" i="20"/>
  <c r="D4620" i="20"/>
  <c r="D4621" i="20"/>
  <c r="D4622" i="20"/>
  <c r="D4623" i="20"/>
  <c r="D4624" i="20"/>
  <c r="D4625" i="20"/>
  <c r="D4626" i="20"/>
  <c r="D4627" i="20"/>
  <c r="D4628" i="20"/>
  <c r="D4629" i="20"/>
  <c r="D4630" i="20"/>
  <c r="D4631" i="20"/>
  <c r="D4632" i="20"/>
  <c r="D4633" i="20"/>
  <c r="D4634" i="20"/>
  <c r="D4635" i="20"/>
  <c r="D4636" i="20"/>
  <c r="D4637" i="20"/>
  <c r="D4638" i="20"/>
  <c r="D4639" i="20"/>
  <c r="D4640" i="20"/>
  <c r="D4641" i="20"/>
  <c r="D4642" i="20"/>
  <c r="D4643" i="20"/>
  <c r="D4644" i="20"/>
  <c r="D4645" i="20"/>
  <c r="D4646" i="20"/>
  <c r="D4647" i="20"/>
  <c r="D4648" i="20"/>
  <c r="D4649" i="20"/>
  <c r="D4650" i="20"/>
  <c r="D4651" i="20"/>
  <c r="D4652" i="20"/>
  <c r="D4653" i="20"/>
  <c r="D4654" i="20"/>
  <c r="D4655" i="20"/>
  <c r="D4656" i="20"/>
  <c r="D4657" i="20"/>
  <c r="D4658" i="20"/>
  <c r="D4659" i="20"/>
  <c r="D4660" i="20"/>
  <c r="D4661" i="20"/>
  <c r="D4662" i="20"/>
  <c r="D4663" i="20"/>
  <c r="D4664" i="20"/>
  <c r="D4665" i="20"/>
  <c r="D4666" i="20"/>
  <c r="D4667" i="20"/>
  <c r="D4668" i="20"/>
  <c r="D4669" i="20"/>
  <c r="D4670" i="20"/>
  <c r="D4671" i="20"/>
  <c r="D4672" i="20"/>
  <c r="D4673" i="20"/>
  <c r="D4674" i="20"/>
  <c r="D4675" i="20"/>
  <c r="D4676" i="20"/>
  <c r="D4677" i="20"/>
  <c r="D4678" i="20"/>
  <c r="D4679" i="20"/>
  <c r="D4680" i="20"/>
  <c r="D4681" i="20"/>
  <c r="D4682" i="20"/>
  <c r="D4683" i="20"/>
  <c r="D4684" i="20"/>
  <c r="D4685" i="20"/>
  <c r="D4686" i="20"/>
  <c r="D4687" i="20"/>
  <c r="D4688" i="20"/>
  <c r="D4689" i="20"/>
  <c r="D4690" i="20"/>
  <c r="D4691" i="20"/>
  <c r="D4692" i="20"/>
  <c r="D4693" i="20"/>
  <c r="D4694" i="20"/>
  <c r="D4695" i="20"/>
  <c r="D4696" i="20"/>
  <c r="D4697" i="20"/>
  <c r="D4698" i="20"/>
  <c r="D4699" i="20"/>
  <c r="D4700" i="20"/>
  <c r="D4701" i="20"/>
  <c r="D4702" i="20"/>
  <c r="D4703" i="20"/>
  <c r="D4704" i="20"/>
  <c r="D4705" i="20"/>
  <c r="D4706" i="20"/>
  <c r="D4707" i="20"/>
  <c r="D4708" i="20"/>
  <c r="D4709" i="20"/>
  <c r="D4710" i="20"/>
  <c r="D4711" i="20"/>
  <c r="D4712" i="20"/>
  <c r="D4713" i="20"/>
  <c r="D4714" i="20"/>
  <c r="D4715" i="20"/>
  <c r="D4716" i="20"/>
  <c r="D4717" i="20"/>
  <c r="D4718" i="20"/>
  <c r="D4719" i="20"/>
  <c r="D4720" i="20"/>
  <c r="D4721" i="20"/>
  <c r="D4722" i="20"/>
  <c r="D4723" i="20"/>
  <c r="D4724" i="20"/>
  <c r="D4725" i="20"/>
  <c r="D4726" i="20"/>
  <c r="D4727" i="20"/>
  <c r="D4728" i="20"/>
  <c r="D4729" i="20"/>
  <c r="D4730" i="20"/>
  <c r="D4731" i="20"/>
  <c r="D4732" i="20"/>
  <c r="D4733" i="20"/>
  <c r="D4734" i="20"/>
  <c r="D4735" i="20"/>
  <c r="D4736" i="20"/>
  <c r="D4737" i="20"/>
  <c r="D4738" i="20"/>
  <c r="D4739" i="20"/>
  <c r="D4740" i="20"/>
  <c r="D4741" i="20"/>
  <c r="D4742" i="20"/>
  <c r="D4743" i="20"/>
  <c r="D4744" i="20"/>
  <c r="D4745" i="20"/>
  <c r="D4746" i="20"/>
  <c r="D4747" i="20"/>
  <c r="D4748" i="20"/>
  <c r="D4749" i="20"/>
  <c r="D4750" i="20"/>
  <c r="D4751" i="20"/>
  <c r="D4752" i="20"/>
  <c r="D4753" i="20"/>
  <c r="D4754" i="20"/>
  <c r="D4755" i="20"/>
  <c r="D4756" i="20"/>
  <c r="D4757" i="20"/>
  <c r="D4758" i="20"/>
  <c r="D4759" i="20"/>
  <c r="D4760" i="20"/>
  <c r="D4761" i="20"/>
  <c r="D4762" i="20"/>
  <c r="D4763" i="20"/>
  <c r="D4764" i="20"/>
  <c r="D4765" i="20"/>
  <c r="D4766" i="20"/>
  <c r="D4767" i="20"/>
  <c r="D4768" i="20"/>
  <c r="D4769" i="20"/>
  <c r="D4770" i="20"/>
  <c r="D4771" i="20"/>
  <c r="D4772" i="20"/>
  <c r="D4773" i="20"/>
  <c r="D4774" i="20"/>
  <c r="D4775" i="20"/>
  <c r="D4776" i="20"/>
  <c r="D4777" i="20"/>
  <c r="D4778" i="20"/>
  <c r="D4779" i="20"/>
  <c r="D4780" i="20"/>
  <c r="D4781" i="20"/>
  <c r="D4782" i="20"/>
  <c r="D4783" i="20"/>
  <c r="D4784" i="20"/>
  <c r="D4785" i="20"/>
  <c r="D4786" i="20"/>
  <c r="D4787" i="20"/>
  <c r="D4788" i="20"/>
  <c r="D4789" i="20"/>
  <c r="D4790" i="20"/>
  <c r="D4791" i="20"/>
  <c r="D4792" i="20"/>
  <c r="D4793" i="20"/>
  <c r="D4794" i="20"/>
  <c r="D4795" i="20"/>
  <c r="D4796" i="20"/>
  <c r="D4797" i="20"/>
  <c r="D4798" i="20"/>
  <c r="D4799" i="20"/>
  <c r="D4800" i="20"/>
  <c r="D4801" i="20"/>
  <c r="D4802" i="20"/>
  <c r="D4803" i="20"/>
  <c r="D4804" i="20"/>
  <c r="D4805" i="20"/>
  <c r="D4806" i="20"/>
  <c r="D4807" i="20"/>
  <c r="D4808" i="20"/>
  <c r="D4809" i="20"/>
  <c r="D4810" i="20"/>
  <c r="D4811" i="20"/>
  <c r="D4812" i="20"/>
  <c r="D4813" i="20"/>
  <c r="D4814" i="20"/>
  <c r="D4815" i="20"/>
  <c r="D4816" i="20"/>
  <c r="D4817" i="20"/>
  <c r="D4818" i="20"/>
  <c r="D4819" i="20"/>
  <c r="D4820" i="20"/>
  <c r="D4821" i="20"/>
  <c r="D4822" i="20"/>
  <c r="D4823" i="20"/>
  <c r="D4824" i="20"/>
  <c r="D4825" i="20"/>
  <c r="D4826" i="20"/>
  <c r="D4827" i="20"/>
  <c r="D4828" i="20"/>
  <c r="D4829" i="20"/>
  <c r="D4830" i="20"/>
  <c r="D4831" i="20"/>
  <c r="D4832" i="20"/>
  <c r="D4833" i="20"/>
  <c r="D4834" i="20"/>
  <c r="D4835" i="20"/>
  <c r="D4836" i="20"/>
  <c r="D4837" i="20"/>
  <c r="D4838" i="20"/>
  <c r="D4839" i="20"/>
  <c r="D4840" i="20"/>
  <c r="D4841" i="20"/>
  <c r="D4842" i="20"/>
  <c r="D4843" i="20"/>
  <c r="D4844" i="20"/>
  <c r="D4845" i="20"/>
  <c r="D4846" i="20"/>
  <c r="D4847" i="20"/>
  <c r="D4848" i="20"/>
  <c r="D4849" i="20"/>
  <c r="D4850" i="20"/>
  <c r="D4851" i="20"/>
  <c r="D4852" i="20"/>
  <c r="D4853" i="20"/>
  <c r="D4854" i="20"/>
  <c r="D4855" i="20"/>
  <c r="D4856" i="20"/>
  <c r="D4857" i="20"/>
  <c r="D4858" i="20"/>
  <c r="D4859" i="20"/>
  <c r="D4860" i="20"/>
  <c r="D4861" i="20"/>
  <c r="D4862" i="20"/>
  <c r="D4863" i="20"/>
  <c r="D4864" i="20"/>
  <c r="D4865" i="20"/>
  <c r="D4866" i="20"/>
  <c r="D4867" i="20"/>
  <c r="D4868" i="20"/>
  <c r="D4869" i="20"/>
  <c r="D4870" i="20"/>
  <c r="D4871" i="20"/>
  <c r="D4872" i="20"/>
  <c r="D4873" i="20"/>
  <c r="D4874" i="20"/>
  <c r="D4875" i="20"/>
  <c r="D4876" i="20"/>
  <c r="D4877" i="20"/>
  <c r="D4878" i="20"/>
  <c r="D4879" i="20"/>
  <c r="D4880" i="20"/>
  <c r="D4881" i="20"/>
  <c r="D4882" i="20"/>
  <c r="D4883" i="20"/>
  <c r="D4884" i="20"/>
  <c r="D4885" i="20"/>
  <c r="D4886" i="20"/>
  <c r="D4887" i="20"/>
  <c r="D4888" i="20"/>
  <c r="D4889" i="20"/>
  <c r="D4890" i="20"/>
  <c r="D4891" i="20"/>
  <c r="D4892" i="20"/>
  <c r="D4893" i="20"/>
  <c r="D4894" i="20"/>
  <c r="D4895" i="20"/>
  <c r="D4896" i="20"/>
  <c r="D4897" i="20"/>
  <c r="D4898" i="20"/>
  <c r="D4899" i="20"/>
  <c r="D4900" i="20"/>
  <c r="D4901" i="20"/>
  <c r="D4902" i="20"/>
  <c r="D4903" i="20"/>
  <c r="D4904" i="20"/>
  <c r="D4905" i="20"/>
  <c r="D4906" i="20"/>
  <c r="D4907" i="20"/>
  <c r="D4908" i="20"/>
  <c r="D4909" i="20"/>
  <c r="D4910" i="20"/>
  <c r="D4911" i="20"/>
  <c r="D4912" i="20"/>
  <c r="D4913" i="20"/>
  <c r="D4914" i="20"/>
  <c r="D4915" i="20"/>
  <c r="D4916" i="20"/>
  <c r="D4917" i="20"/>
  <c r="D4918" i="20"/>
  <c r="D4919" i="20"/>
  <c r="D4920" i="20"/>
  <c r="D4921" i="20"/>
  <c r="D4922" i="20"/>
  <c r="D4923" i="20"/>
  <c r="D4924" i="20"/>
  <c r="D4925" i="20"/>
  <c r="D4926" i="20"/>
  <c r="D4927" i="20"/>
  <c r="D4928" i="20"/>
  <c r="D4929" i="20"/>
  <c r="D4930" i="20"/>
  <c r="D4931" i="20"/>
  <c r="D4932" i="20"/>
  <c r="D4933" i="20"/>
  <c r="D4934" i="20"/>
  <c r="D4935" i="20"/>
  <c r="D4936" i="20"/>
  <c r="D4937" i="20"/>
  <c r="D4938" i="20"/>
  <c r="D4939" i="20"/>
  <c r="D4940" i="20"/>
  <c r="D4941" i="20"/>
  <c r="D4942" i="20"/>
  <c r="D4943" i="20"/>
  <c r="D4944" i="20"/>
  <c r="D4945" i="20"/>
  <c r="D4946" i="20"/>
  <c r="D4947" i="20"/>
  <c r="D4948" i="20"/>
  <c r="D4949" i="20"/>
  <c r="D4950" i="20"/>
  <c r="D4951" i="20"/>
  <c r="D4952" i="20"/>
  <c r="D4953" i="20"/>
  <c r="D4954" i="20"/>
  <c r="D4955" i="20"/>
  <c r="D4956" i="20"/>
  <c r="D4957" i="20"/>
  <c r="D4958" i="20"/>
  <c r="D4959" i="20"/>
  <c r="D4960" i="20"/>
  <c r="D4961" i="20"/>
  <c r="D4962" i="20"/>
  <c r="D4963" i="20"/>
  <c r="D4964" i="20"/>
  <c r="D4965" i="20"/>
  <c r="D4966" i="20"/>
  <c r="D4967" i="20"/>
  <c r="D4968" i="20"/>
  <c r="D4969" i="20"/>
  <c r="D4970" i="20"/>
  <c r="D4971" i="20"/>
  <c r="D4972" i="20"/>
  <c r="D4973" i="20"/>
  <c r="D4974" i="20"/>
  <c r="D4975" i="20"/>
  <c r="D4976" i="20"/>
  <c r="D4977" i="20"/>
  <c r="D4978" i="20"/>
  <c r="D4979" i="20"/>
  <c r="D4980" i="20"/>
  <c r="D4981" i="20"/>
  <c r="D4982" i="20"/>
  <c r="D4983" i="20"/>
  <c r="D4984" i="20"/>
  <c r="D4985" i="20"/>
  <c r="D4986" i="20"/>
  <c r="D4987" i="20"/>
  <c r="D4988" i="20"/>
  <c r="D4989" i="20"/>
  <c r="D4990" i="20"/>
  <c r="D4991" i="20"/>
  <c r="D4992" i="20"/>
  <c r="D4993" i="20"/>
  <c r="D4994" i="20"/>
  <c r="D4995" i="20"/>
  <c r="D4996" i="20"/>
  <c r="D4997" i="20"/>
  <c r="D4998" i="20"/>
  <c r="D4999" i="20"/>
  <c r="D5000" i="20"/>
  <c r="D5001" i="20"/>
  <c r="D5002" i="20"/>
  <c r="D5003" i="20"/>
  <c r="D5004" i="20"/>
  <c r="D5005" i="20"/>
  <c r="D5006" i="20"/>
  <c r="D5007" i="20"/>
  <c r="D5008" i="20"/>
  <c r="D5009" i="20"/>
  <c r="D5010" i="20"/>
  <c r="D5011" i="20"/>
  <c r="D5012" i="20"/>
  <c r="D5013" i="20"/>
  <c r="D5014" i="20"/>
  <c r="D5015" i="20"/>
  <c r="D5016" i="20"/>
  <c r="D5017" i="20"/>
  <c r="D5018" i="20"/>
  <c r="D5019" i="20"/>
  <c r="D5020" i="20"/>
  <c r="D5021" i="20"/>
  <c r="D5022" i="20"/>
  <c r="D5023" i="20"/>
  <c r="D5024" i="20"/>
  <c r="D5025" i="20"/>
  <c r="D5026" i="20"/>
  <c r="D5027" i="20"/>
  <c r="D5028" i="20"/>
  <c r="D5029" i="20"/>
  <c r="D5030" i="20"/>
  <c r="D5031" i="20"/>
  <c r="D5032" i="20"/>
  <c r="D5033" i="20"/>
  <c r="D5034" i="20"/>
  <c r="D5035" i="20"/>
  <c r="D5036" i="20"/>
  <c r="D5037" i="20"/>
  <c r="D5038" i="20"/>
  <c r="D5039" i="20"/>
  <c r="D5040" i="20"/>
  <c r="D5041" i="20"/>
  <c r="D5042" i="20"/>
  <c r="D5043" i="20"/>
  <c r="D5044" i="20"/>
  <c r="D5045" i="20"/>
  <c r="D5046" i="20"/>
  <c r="D5047" i="20"/>
  <c r="D5048" i="20"/>
  <c r="D5049" i="20"/>
  <c r="D5050" i="20"/>
  <c r="D5051" i="20"/>
  <c r="D5052" i="20"/>
  <c r="D5053" i="20"/>
  <c r="D5054" i="20"/>
  <c r="D5055" i="20"/>
  <c r="D5056" i="20"/>
  <c r="D5057" i="20"/>
  <c r="D5058" i="20"/>
  <c r="D5059" i="20"/>
  <c r="D5060" i="20"/>
  <c r="D5061" i="20"/>
  <c r="D5062" i="20"/>
  <c r="D5063" i="20"/>
  <c r="D5064" i="20"/>
  <c r="D5065" i="20"/>
  <c r="D5066" i="20"/>
  <c r="D5067" i="20"/>
  <c r="D5068" i="20"/>
  <c r="D5069" i="20"/>
  <c r="D5070" i="20"/>
  <c r="D5071" i="20"/>
  <c r="D5072" i="20"/>
  <c r="D5073" i="20"/>
  <c r="D5074" i="20"/>
  <c r="D5075" i="20"/>
  <c r="D5076" i="20"/>
  <c r="D5077" i="20"/>
  <c r="D5078" i="20"/>
  <c r="D5079" i="20"/>
  <c r="D5080" i="20"/>
  <c r="D5081" i="20"/>
  <c r="D5082" i="20"/>
  <c r="D5083" i="20"/>
  <c r="D5084" i="20"/>
  <c r="D5085" i="20"/>
  <c r="D5086" i="20"/>
  <c r="D5087" i="20"/>
  <c r="D5088" i="20"/>
  <c r="D5089" i="20"/>
  <c r="D5090" i="20"/>
  <c r="D5091" i="20"/>
  <c r="D5092" i="20"/>
  <c r="D5093" i="20"/>
  <c r="D5094" i="20"/>
  <c r="D5095" i="20"/>
  <c r="D5096" i="20"/>
  <c r="D5097" i="20"/>
  <c r="D5098" i="20"/>
  <c r="D5099" i="20"/>
  <c r="D5100" i="20"/>
  <c r="D5101" i="20"/>
  <c r="D5102" i="20"/>
  <c r="D5103" i="20"/>
  <c r="D5104" i="20"/>
  <c r="D5105" i="20"/>
  <c r="D5106" i="20"/>
  <c r="D5107" i="20"/>
  <c r="D5108" i="20"/>
  <c r="D5109" i="20"/>
  <c r="D5110" i="20"/>
  <c r="D5111" i="20"/>
  <c r="D5112" i="20"/>
  <c r="D5113" i="20"/>
  <c r="D5114" i="20"/>
  <c r="D5115" i="20"/>
  <c r="D5116" i="20"/>
  <c r="D5117" i="20"/>
  <c r="D5118" i="20"/>
  <c r="D5119" i="20"/>
  <c r="D5120" i="20"/>
  <c r="D5121" i="20"/>
  <c r="D5122" i="20"/>
  <c r="D5123" i="20"/>
  <c r="D5124" i="20"/>
  <c r="D5125" i="20"/>
  <c r="D5126" i="20"/>
  <c r="D5127" i="20"/>
  <c r="D5128" i="20"/>
  <c r="D5129" i="20"/>
  <c r="D5130" i="20"/>
  <c r="D5131" i="20"/>
  <c r="D5132" i="20"/>
  <c r="D5133" i="20"/>
  <c r="D5134" i="20"/>
  <c r="D5135" i="20"/>
  <c r="D5136" i="20"/>
  <c r="D5137" i="20"/>
  <c r="D5138" i="20"/>
  <c r="D5139" i="20"/>
  <c r="D5140" i="20"/>
  <c r="D5141" i="20"/>
  <c r="D5142" i="20"/>
  <c r="D5143" i="20"/>
  <c r="D5144" i="20"/>
  <c r="D5145" i="20"/>
  <c r="D5146" i="20"/>
  <c r="D5147" i="20"/>
  <c r="D5148" i="20"/>
  <c r="D5149" i="20"/>
  <c r="D5150" i="20"/>
  <c r="D5151" i="20"/>
  <c r="D5152" i="20"/>
  <c r="D5153" i="20"/>
  <c r="D5154" i="20"/>
  <c r="D5155" i="20"/>
  <c r="D5156" i="20"/>
  <c r="D5157" i="20"/>
  <c r="D5158" i="20"/>
  <c r="D5159" i="20"/>
  <c r="D5160" i="20"/>
  <c r="D5161" i="20"/>
  <c r="D5162" i="20"/>
  <c r="D5163" i="20"/>
  <c r="D5164" i="20"/>
  <c r="D5165" i="20"/>
  <c r="D5166" i="20"/>
  <c r="D5167" i="20"/>
  <c r="D5168" i="20"/>
  <c r="D5169" i="20"/>
  <c r="D5170" i="20"/>
  <c r="D5171" i="20"/>
  <c r="D5172" i="20"/>
  <c r="D5173" i="20"/>
  <c r="D5174" i="20"/>
  <c r="D5175" i="20"/>
  <c r="D5176" i="20"/>
  <c r="D5177" i="20"/>
  <c r="D5178" i="20"/>
  <c r="D5179" i="20"/>
  <c r="D5180" i="20"/>
  <c r="D5181" i="20"/>
  <c r="D5182" i="20"/>
  <c r="D5183" i="20"/>
  <c r="D5184" i="20"/>
  <c r="D5185" i="20"/>
  <c r="D5186" i="20"/>
  <c r="D5187" i="20"/>
  <c r="D5188" i="20"/>
  <c r="D5189" i="20"/>
  <c r="D5190" i="20"/>
  <c r="D5191" i="20"/>
  <c r="D5192" i="20"/>
  <c r="D5193" i="20"/>
  <c r="D5194" i="20"/>
  <c r="D5195" i="20"/>
  <c r="D5196" i="20"/>
  <c r="D5197" i="20"/>
  <c r="D5198" i="20"/>
  <c r="D5199" i="20"/>
  <c r="D5200" i="20"/>
  <c r="D5201" i="20"/>
  <c r="D5202" i="20"/>
  <c r="D5203" i="20"/>
  <c r="D5204" i="20"/>
  <c r="D5205" i="20"/>
  <c r="D5206" i="20"/>
  <c r="D5207" i="20"/>
  <c r="D5208" i="20"/>
  <c r="D5209" i="20"/>
  <c r="D5210" i="20"/>
  <c r="D5211" i="20"/>
  <c r="D5212" i="20"/>
  <c r="D5213" i="20"/>
  <c r="D5214" i="20"/>
  <c r="D5215" i="20"/>
  <c r="D5216" i="20"/>
  <c r="D5217" i="20"/>
  <c r="D5218" i="20"/>
  <c r="D5219" i="20"/>
  <c r="D5220" i="20"/>
  <c r="D5221" i="20"/>
  <c r="D5222" i="20"/>
  <c r="D5223" i="20"/>
  <c r="D5224" i="20"/>
  <c r="D5225" i="20"/>
  <c r="D5226" i="20"/>
  <c r="D5227" i="20"/>
  <c r="D5228" i="20"/>
  <c r="D5229" i="20"/>
  <c r="D5230" i="20"/>
  <c r="D5231" i="20"/>
  <c r="D5232" i="20"/>
  <c r="D5233" i="20"/>
  <c r="D5234" i="20"/>
  <c r="D5235" i="20"/>
  <c r="D5236" i="20"/>
  <c r="D5237" i="20"/>
  <c r="D5238" i="20"/>
  <c r="D5239" i="20"/>
  <c r="D5240" i="20"/>
  <c r="D5241" i="20"/>
  <c r="D5242" i="20"/>
  <c r="D5243" i="20"/>
  <c r="D5244" i="20"/>
  <c r="D5245" i="20"/>
  <c r="D5246" i="20"/>
  <c r="D5247" i="20"/>
  <c r="D5248" i="20"/>
  <c r="D5249" i="20"/>
  <c r="D5250" i="20"/>
  <c r="D5251" i="20"/>
  <c r="D5252" i="20"/>
  <c r="D5253" i="20"/>
  <c r="D5254" i="20"/>
  <c r="D5255" i="20"/>
  <c r="D5256" i="20"/>
  <c r="D5257" i="20"/>
  <c r="D5258" i="20"/>
  <c r="D5259" i="20"/>
  <c r="D5260" i="20"/>
  <c r="D5261" i="20"/>
  <c r="D5262" i="20"/>
  <c r="D5263" i="20"/>
  <c r="D5264" i="20"/>
  <c r="D5265" i="20"/>
  <c r="D5266" i="20"/>
  <c r="D5267" i="20"/>
  <c r="D5268" i="20"/>
  <c r="D5269" i="20"/>
  <c r="D5270" i="20"/>
  <c r="D5271" i="20"/>
  <c r="D5272" i="20"/>
  <c r="D5273" i="20"/>
  <c r="D5274" i="20"/>
  <c r="D5275" i="20"/>
  <c r="D5276" i="20"/>
  <c r="D5277" i="20"/>
  <c r="D5278" i="20"/>
  <c r="D5279" i="20"/>
  <c r="D5280" i="20"/>
  <c r="D5281" i="20"/>
  <c r="D5282" i="20"/>
  <c r="D5283" i="20"/>
  <c r="D5284" i="20"/>
  <c r="D5285" i="20"/>
  <c r="D5286" i="20"/>
  <c r="D5287" i="20"/>
  <c r="D5288" i="20"/>
  <c r="D5289" i="20"/>
  <c r="D5290" i="20"/>
  <c r="D5291" i="20"/>
  <c r="D5292" i="20"/>
  <c r="D5293" i="20"/>
  <c r="D5294" i="20"/>
  <c r="D5295" i="20"/>
  <c r="D5296" i="20"/>
  <c r="D5297" i="20"/>
  <c r="D5298" i="20"/>
  <c r="D5299" i="20"/>
  <c r="D5300" i="20"/>
  <c r="D5301" i="20"/>
  <c r="D5302" i="20"/>
  <c r="D5303" i="20"/>
  <c r="D5304" i="20"/>
  <c r="D5305" i="20"/>
  <c r="D5306" i="20"/>
  <c r="D5307" i="20"/>
  <c r="D5308" i="20"/>
  <c r="D5309" i="20"/>
  <c r="D5310" i="20"/>
  <c r="D5311" i="20"/>
  <c r="D5312" i="20"/>
  <c r="D5313" i="20"/>
  <c r="D5314" i="20"/>
  <c r="D5315" i="20"/>
  <c r="D5316" i="20"/>
  <c r="D5317" i="20"/>
  <c r="D5318" i="20"/>
  <c r="D5319" i="20"/>
  <c r="D5320" i="20"/>
  <c r="D5321" i="20"/>
  <c r="D5322" i="20"/>
  <c r="D5323" i="20"/>
  <c r="D5324" i="20"/>
  <c r="D5325" i="20"/>
  <c r="D5326" i="20"/>
  <c r="D5327" i="20"/>
  <c r="D5328" i="20"/>
  <c r="D5329" i="20"/>
  <c r="D5330" i="20"/>
  <c r="D5331" i="20"/>
  <c r="D5332" i="20"/>
  <c r="D5333" i="20"/>
  <c r="D5334" i="20"/>
  <c r="D5335" i="20"/>
  <c r="D5336" i="20"/>
  <c r="D5337" i="20"/>
  <c r="D5338" i="20"/>
  <c r="D5339" i="20"/>
  <c r="D5340" i="20"/>
  <c r="D5341" i="20"/>
  <c r="D5342" i="20"/>
  <c r="D5343" i="20"/>
  <c r="D5344" i="20"/>
  <c r="D5345" i="20"/>
  <c r="D5346" i="20"/>
  <c r="D5347" i="20"/>
  <c r="D5348" i="20"/>
  <c r="D5349" i="20"/>
  <c r="D5350" i="20"/>
  <c r="D5351" i="20"/>
  <c r="D5352" i="20"/>
  <c r="D5353" i="20"/>
  <c r="D5354" i="20"/>
  <c r="D5355" i="20"/>
  <c r="D5356" i="20"/>
  <c r="D5357" i="20"/>
  <c r="D5358" i="20"/>
  <c r="D5359" i="20"/>
  <c r="D5360" i="20"/>
  <c r="D5361" i="20"/>
  <c r="D5362" i="20"/>
  <c r="D5363" i="20"/>
  <c r="D5364" i="20"/>
  <c r="D5365" i="20"/>
  <c r="D5366" i="20"/>
  <c r="D5367" i="20"/>
  <c r="D5368" i="20"/>
  <c r="D5369" i="20"/>
  <c r="D5370" i="20"/>
  <c r="D5371" i="20"/>
  <c r="D5372" i="20"/>
  <c r="D5373" i="20"/>
  <c r="D5374" i="20"/>
  <c r="D5375" i="20"/>
  <c r="D5376" i="20"/>
  <c r="D5377" i="20"/>
  <c r="D5378" i="20"/>
  <c r="D5379" i="20"/>
  <c r="D5380" i="20"/>
  <c r="D5381" i="20"/>
  <c r="D5382" i="20"/>
  <c r="D5383" i="20"/>
  <c r="D5384" i="20"/>
  <c r="D5385" i="20"/>
  <c r="D5386" i="20"/>
  <c r="D5387" i="20"/>
  <c r="D5388" i="20"/>
  <c r="D5389" i="20"/>
  <c r="D5390" i="20"/>
  <c r="D5391" i="20"/>
  <c r="D5392" i="20"/>
  <c r="D5393" i="20"/>
  <c r="D5394" i="20"/>
  <c r="D5395" i="20"/>
  <c r="D5396" i="20"/>
  <c r="D5397" i="20"/>
  <c r="D5398" i="20"/>
  <c r="D5399" i="20"/>
  <c r="D5400" i="20"/>
  <c r="D5401" i="20"/>
  <c r="D5402" i="20"/>
  <c r="D5403" i="20"/>
  <c r="D5404" i="20"/>
  <c r="D5405" i="20"/>
  <c r="D5406" i="20"/>
  <c r="D5407" i="20"/>
  <c r="D5408" i="20"/>
  <c r="D5409" i="20"/>
  <c r="D5410" i="20"/>
  <c r="D5411" i="20"/>
  <c r="D5412" i="20"/>
  <c r="D5413" i="20"/>
  <c r="D5414" i="20"/>
  <c r="D5415" i="20"/>
  <c r="D5416" i="20"/>
  <c r="D5417" i="20"/>
  <c r="D5418" i="20"/>
  <c r="D5419" i="20"/>
  <c r="D5420" i="20"/>
  <c r="D5421" i="20"/>
  <c r="D5422" i="20"/>
  <c r="D5423" i="20"/>
  <c r="D5424" i="20"/>
  <c r="D5425" i="20"/>
  <c r="D5426" i="20"/>
  <c r="D5427" i="20"/>
  <c r="D5428" i="20"/>
  <c r="D5429" i="20"/>
  <c r="D5430" i="20"/>
  <c r="D5431" i="20"/>
  <c r="D5432" i="20"/>
  <c r="D5433" i="20"/>
  <c r="D5434" i="20"/>
  <c r="D5435" i="20"/>
  <c r="D5436" i="20"/>
  <c r="D5437" i="20"/>
  <c r="D5438" i="20"/>
  <c r="D5439" i="20"/>
  <c r="D5440" i="20"/>
  <c r="D5441" i="20"/>
  <c r="D5442" i="20"/>
  <c r="D5443" i="20"/>
  <c r="D5444" i="20"/>
  <c r="D5445" i="20"/>
  <c r="D5446" i="20"/>
  <c r="D5447" i="20"/>
  <c r="D5448" i="20"/>
  <c r="D5449" i="20"/>
  <c r="D5450" i="20"/>
  <c r="D5451" i="20"/>
  <c r="D5452" i="20"/>
  <c r="D5453" i="20"/>
  <c r="D5454" i="20"/>
  <c r="D5455" i="20"/>
  <c r="D5456" i="20"/>
  <c r="D5457" i="20"/>
  <c r="D5458" i="20"/>
  <c r="D5459" i="20"/>
  <c r="D5460" i="20"/>
  <c r="D5461" i="20"/>
  <c r="D5462" i="20"/>
  <c r="D5463" i="20"/>
  <c r="D5464" i="20"/>
  <c r="D5465" i="20"/>
  <c r="D5466" i="20"/>
  <c r="D5467" i="20"/>
  <c r="D5468" i="20"/>
  <c r="D5469" i="20"/>
  <c r="D5470" i="20"/>
  <c r="D5471" i="20"/>
  <c r="D5472" i="20"/>
  <c r="D5473" i="20"/>
  <c r="D5474" i="20"/>
  <c r="D5475" i="20"/>
  <c r="D5476" i="20"/>
  <c r="D5477" i="20"/>
  <c r="D5478" i="20"/>
  <c r="D5479" i="20"/>
  <c r="D5480" i="20"/>
  <c r="D5481" i="20"/>
  <c r="D5482" i="20"/>
  <c r="D5483" i="20"/>
  <c r="D5484" i="20"/>
  <c r="D5485" i="20"/>
  <c r="D5486" i="20"/>
  <c r="D5487" i="20"/>
  <c r="D5488" i="20"/>
  <c r="D5489" i="20"/>
  <c r="D5490" i="20"/>
  <c r="D5491" i="20"/>
  <c r="D5492" i="20"/>
  <c r="D5493" i="20"/>
  <c r="D5494" i="20"/>
  <c r="D5495" i="20"/>
  <c r="D5496" i="20"/>
  <c r="D5497" i="20"/>
  <c r="D5498" i="20"/>
  <c r="D5499" i="20"/>
  <c r="D5500" i="20"/>
  <c r="D5501" i="20"/>
  <c r="D5502" i="20"/>
  <c r="D5503" i="20"/>
  <c r="D5504" i="20"/>
  <c r="D5505" i="20"/>
  <c r="D5506" i="20"/>
  <c r="D5507" i="20"/>
  <c r="D5508" i="20"/>
  <c r="D5509" i="20"/>
  <c r="D5510" i="20"/>
  <c r="D5511" i="20"/>
  <c r="D5512" i="20"/>
  <c r="D5513" i="20"/>
  <c r="D5514" i="20"/>
  <c r="D5515" i="20"/>
  <c r="D5516" i="20"/>
  <c r="D5517" i="20"/>
  <c r="D5518" i="20"/>
  <c r="D5519" i="20"/>
  <c r="D5520" i="20"/>
  <c r="D5521" i="20"/>
  <c r="D5522" i="20"/>
  <c r="D5523" i="20"/>
  <c r="D5524" i="20"/>
  <c r="D5525" i="20"/>
  <c r="D5526" i="20"/>
  <c r="D5527" i="20"/>
  <c r="D5528" i="20"/>
  <c r="D5529" i="20"/>
  <c r="D5530" i="20"/>
  <c r="D5531" i="20"/>
  <c r="D5532" i="20"/>
  <c r="D5533" i="20"/>
  <c r="D5534" i="20"/>
  <c r="D5535" i="20"/>
  <c r="D5536" i="20"/>
  <c r="D5537" i="20"/>
  <c r="D5538" i="20"/>
  <c r="D5539" i="20"/>
  <c r="D5540" i="20"/>
  <c r="D5541" i="20"/>
  <c r="D5542" i="20"/>
  <c r="D5543" i="20"/>
  <c r="D5544" i="20"/>
  <c r="D5545" i="20"/>
  <c r="D5546" i="20"/>
  <c r="D5547" i="20"/>
  <c r="D5548" i="20"/>
  <c r="D5549" i="20"/>
  <c r="D5550" i="20"/>
  <c r="D5551" i="20"/>
  <c r="D5552" i="20"/>
  <c r="D5553" i="20"/>
  <c r="D5554" i="20"/>
  <c r="D5555" i="20"/>
  <c r="D5556" i="20"/>
  <c r="D5557" i="20"/>
  <c r="D5558" i="20"/>
  <c r="D5559" i="20"/>
  <c r="D5560" i="20"/>
  <c r="D5561" i="20"/>
  <c r="D5562" i="20"/>
  <c r="D5563" i="20"/>
  <c r="D5564" i="20"/>
  <c r="D5565" i="20"/>
  <c r="D5566" i="20"/>
  <c r="D5567" i="20"/>
  <c r="D5568" i="20"/>
  <c r="D5569" i="20"/>
  <c r="D5570" i="20"/>
  <c r="D5571" i="20"/>
  <c r="D5572" i="20"/>
  <c r="D5573" i="20"/>
  <c r="D5574" i="20"/>
  <c r="D5575" i="20"/>
  <c r="D5576" i="20"/>
  <c r="D5577" i="20"/>
  <c r="D5578" i="20"/>
  <c r="D5579" i="20"/>
  <c r="D5580" i="20"/>
  <c r="D5581" i="20"/>
  <c r="D5582" i="20"/>
  <c r="D5583" i="20"/>
  <c r="D5584" i="20"/>
  <c r="D5585" i="20"/>
  <c r="D5586" i="20"/>
  <c r="D5587" i="20"/>
  <c r="D5588" i="20"/>
  <c r="D5589" i="20"/>
  <c r="D5590" i="20"/>
  <c r="D5591" i="20"/>
  <c r="D5592" i="20"/>
  <c r="D5593" i="20"/>
  <c r="D5594" i="20"/>
  <c r="D5595" i="20"/>
  <c r="D5596" i="20"/>
  <c r="D5597" i="20"/>
  <c r="D5598" i="20"/>
  <c r="D5599" i="20"/>
  <c r="D5600" i="20"/>
  <c r="D5601" i="20"/>
  <c r="D5602" i="20"/>
  <c r="D5603" i="20"/>
  <c r="D5604" i="20"/>
  <c r="D5605" i="20"/>
  <c r="D5606" i="20"/>
  <c r="D5607" i="20"/>
  <c r="D5608" i="20"/>
  <c r="D5609" i="20"/>
  <c r="D5610" i="20"/>
  <c r="D5611" i="20"/>
  <c r="D5612" i="20"/>
  <c r="D5613" i="20"/>
  <c r="D5614" i="20"/>
  <c r="D5615" i="20"/>
  <c r="D5616" i="20"/>
  <c r="D5617" i="20"/>
  <c r="D5618" i="20"/>
  <c r="D5619" i="20"/>
  <c r="D5620" i="20"/>
  <c r="D5621" i="20"/>
  <c r="D5622" i="20"/>
  <c r="D5623" i="20"/>
  <c r="D5624" i="20"/>
  <c r="D5625" i="20"/>
  <c r="D5626" i="20"/>
  <c r="D5627" i="20"/>
  <c r="D5628" i="20"/>
  <c r="D5629" i="20"/>
  <c r="D5630" i="20"/>
  <c r="D5631" i="20"/>
  <c r="D5632" i="20"/>
  <c r="D5633" i="20"/>
  <c r="D5634" i="20"/>
  <c r="D5635" i="20"/>
  <c r="D5636" i="20"/>
  <c r="D5637" i="20"/>
  <c r="D5638" i="20"/>
  <c r="D5639" i="20"/>
  <c r="D5640" i="20"/>
  <c r="D5641" i="20"/>
  <c r="D5642" i="20"/>
  <c r="D5643" i="20"/>
  <c r="D5644" i="20"/>
  <c r="D5645" i="20"/>
  <c r="D5646" i="20"/>
  <c r="D5647" i="20"/>
  <c r="D5648" i="20"/>
  <c r="D5649" i="20"/>
  <c r="D5650" i="20"/>
  <c r="D5651" i="20"/>
  <c r="D5652" i="20"/>
  <c r="D5653" i="20"/>
  <c r="D5654" i="20"/>
  <c r="D5655" i="20"/>
  <c r="D5656" i="20"/>
  <c r="D5657" i="20"/>
  <c r="D5658" i="20"/>
  <c r="D5659" i="20"/>
  <c r="D5660" i="20"/>
  <c r="D5661" i="20"/>
  <c r="D5662" i="20"/>
  <c r="D5663" i="20"/>
  <c r="D5664" i="20"/>
  <c r="D5665" i="20"/>
  <c r="D5666" i="20"/>
  <c r="D5667" i="20"/>
  <c r="D5668" i="20"/>
  <c r="D5669" i="20"/>
  <c r="D5670" i="20"/>
  <c r="D5671" i="20"/>
  <c r="D5672" i="20"/>
  <c r="D5673" i="20"/>
  <c r="D5674" i="20"/>
  <c r="D5675" i="20"/>
  <c r="D5676" i="20"/>
  <c r="D5677" i="20"/>
  <c r="D5678" i="20"/>
  <c r="D5679" i="20"/>
  <c r="D5680" i="20"/>
  <c r="D5681" i="20"/>
  <c r="D5682" i="20"/>
  <c r="D5683" i="20"/>
  <c r="D5684" i="20"/>
  <c r="D5685" i="20"/>
  <c r="D5686" i="20"/>
  <c r="D5687" i="20"/>
  <c r="D5688" i="20"/>
  <c r="D5689" i="20"/>
  <c r="D5690" i="20"/>
  <c r="D5691" i="20"/>
  <c r="D5692" i="20"/>
  <c r="D5693" i="20"/>
  <c r="D5694" i="20"/>
  <c r="D5695" i="20"/>
  <c r="D5696" i="20"/>
  <c r="D5697" i="20"/>
  <c r="D5698" i="20"/>
  <c r="D5699" i="20"/>
  <c r="D5700" i="20"/>
  <c r="D5701" i="20"/>
  <c r="D5702" i="20"/>
  <c r="D5703" i="20"/>
  <c r="D5704" i="20"/>
  <c r="D5705" i="20"/>
  <c r="D5706" i="20"/>
  <c r="D5707" i="20"/>
  <c r="D5708" i="20"/>
  <c r="D5709" i="20"/>
  <c r="D5710" i="20"/>
  <c r="D5711" i="20"/>
  <c r="D5712" i="20"/>
  <c r="D5713" i="20"/>
  <c r="D5714" i="20"/>
  <c r="D5715" i="20"/>
  <c r="D5716" i="20"/>
  <c r="D5717" i="20"/>
  <c r="D5718" i="20"/>
  <c r="D5719" i="20"/>
  <c r="D5720" i="20"/>
  <c r="D5721" i="20"/>
  <c r="D5722" i="20"/>
  <c r="D5723" i="20"/>
  <c r="D5724" i="20"/>
  <c r="D5725" i="20"/>
  <c r="D5726" i="20"/>
  <c r="D5727" i="20"/>
  <c r="D5728" i="20"/>
  <c r="D5729" i="20"/>
  <c r="D5730" i="20"/>
  <c r="D5731" i="20"/>
  <c r="D5732" i="20"/>
  <c r="D5733" i="20"/>
  <c r="D5734" i="20"/>
  <c r="D5735" i="20"/>
  <c r="D5736" i="20"/>
  <c r="D5737" i="20"/>
  <c r="D5738" i="20"/>
  <c r="D5739" i="20"/>
  <c r="D5740" i="20"/>
  <c r="D5741" i="20"/>
  <c r="D5742" i="20"/>
  <c r="D5743" i="20"/>
  <c r="D5744" i="20"/>
  <c r="D5745" i="20"/>
  <c r="D5746" i="20"/>
  <c r="D5747" i="20"/>
  <c r="D5748" i="20"/>
  <c r="D5749" i="20"/>
  <c r="D5750" i="20"/>
  <c r="D5751" i="20"/>
  <c r="D5752" i="20"/>
  <c r="D5753" i="20"/>
  <c r="D5754" i="20"/>
  <c r="D5755" i="20"/>
  <c r="D5756" i="20"/>
  <c r="D5757" i="20"/>
  <c r="D5758" i="20"/>
  <c r="D5759" i="20"/>
  <c r="D5760" i="20"/>
  <c r="D5761" i="20"/>
  <c r="D5762" i="20"/>
  <c r="D5763" i="20"/>
  <c r="D5764" i="20"/>
  <c r="D5765" i="20"/>
  <c r="D5766" i="20"/>
  <c r="D5767" i="20"/>
  <c r="D5768" i="20"/>
  <c r="D5769" i="20"/>
  <c r="D5770" i="20"/>
  <c r="D5771" i="20"/>
  <c r="D5772" i="20"/>
  <c r="D5773" i="20"/>
  <c r="D5774" i="20"/>
  <c r="D5775" i="20"/>
  <c r="D5776" i="20"/>
  <c r="D5777" i="20"/>
  <c r="D5778" i="20"/>
  <c r="D5779" i="20"/>
  <c r="D5780" i="20"/>
  <c r="D5781" i="20"/>
  <c r="D5782" i="20"/>
  <c r="D5783" i="20"/>
  <c r="D5784" i="20"/>
  <c r="D5785" i="20"/>
  <c r="D5786" i="20"/>
  <c r="D5787" i="20"/>
  <c r="D5788" i="20"/>
  <c r="D5789" i="20"/>
  <c r="D5790" i="20"/>
  <c r="D5791" i="20"/>
  <c r="D5792" i="20"/>
  <c r="D5793" i="20"/>
  <c r="D5794" i="20"/>
  <c r="D5795" i="20"/>
  <c r="D5796" i="20"/>
  <c r="D5797" i="20"/>
  <c r="D5798" i="20"/>
  <c r="D5799" i="20"/>
  <c r="D5800" i="20"/>
  <c r="D5801" i="20"/>
  <c r="D5802" i="20"/>
  <c r="D5803" i="20"/>
  <c r="D5804" i="20"/>
  <c r="D5805" i="20"/>
  <c r="D5806" i="20"/>
  <c r="D5807" i="20"/>
  <c r="D5808" i="20"/>
  <c r="D5809" i="20"/>
  <c r="D5810" i="20"/>
  <c r="D5811" i="20"/>
  <c r="D5812" i="20"/>
  <c r="D5813" i="20"/>
  <c r="D5814" i="20"/>
  <c r="D5815" i="20"/>
  <c r="D5816" i="20"/>
  <c r="D5817" i="20"/>
  <c r="D5818" i="20"/>
  <c r="D5819" i="20"/>
  <c r="D5820" i="20"/>
  <c r="D5821" i="20"/>
  <c r="D5822" i="20"/>
  <c r="D5823" i="20"/>
  <c r="D5824" i="20"/>
  <c r="D5825" i="20"/>
  <c r="D5826" i="20"/>
  <c r="D5827" i="20"/>
  <c r="D5828" i="20"/>
  <c r="D5829" i="20"/>
  <c r="D5830" i="20"/>
  <c r="D5831" i="20"/>
  <c r="D5832" i="20"/>
  <c r="D5833" i="20"/>
  <c r="D5834" i="20"/>
  <c r="D5835" i="20"/>
  <c r="D5836" i="20"/>
  <c r="D5837" i="20"/>
  <c r="D5838" i="20"/>
  <c r="D5839" i="20"/>
  <c r="D5840" i="20"/>
  <c r="D5841" i="20"/>
  <c r="D5842" i="20"/>
  <c r="D5843" i="20"/>
  <c r="D5844" i="20"/>
  <c r="D5845" i="20"/>
  <c r="D5846" i="20"/>
  <c r="D5847" i="20"/>
  <c r="D5848" i="20"/>
  <c r="D5849" i="20"/>
  <c r="D5850" i="20"/>
  <c r="D5851" i="20"/>
  <c r="D5852" i="20"/>
  <c r="D5853" i="20"/>
  <c r="D5854" i="20"/>
  <c r="D5855" i="20"/>
  <c r="D5856" i="20"/>
  <c r="D5857" i="20"/>
  <c r="D5858" i="20"/>
  <c r="D5859" i="20"/>
  <c r="D5860" i="20"/>
  <c r="D5861" i="20"/>
  <c r="D5862" i="20"/>
  <c r="D5863" i="20"/>
  <c r="D5864" i="20"/>
  <c r="D5865" i="20"/>
  <c r="D5866" i="20"/>
  <c r="D5867" i="20"/>
  <c r="D5868" i="20"/>
  <c r="D5869" i="20"/>
  <c r="D5870" i="20"/>
  <c r="D5871" i="20"/>
  <c r="D5872" i="20"/>
  <c r="D5873" i="20"/>
  <c r="D5874" i="20"/>
  <c r="D5875" i="20"/>
  <c r="D5876" i="20"/>
  <c r="D5877" i="20"/>
  <c r="D5878" i="20"/>
  <c r="D5879" i="20"/>
  <c r="D5880" i="20"/>
  <c r="D5881" i="20"/>
  <c r="D5882" i="20"/>
  <c r="D5883" i="20"/>
  <c r="D5884" i="20"/>
  <c r="D5885" i="20"/>
  <c r="D5886" i="20"/>
  <c r="D5887" i="20"/>
  <c r="D5888" i="20"/>
  <c r="D5889" i="20"/>
  <c r="D5890" i="20"/>
  <c r="D5891" i="20"/>
  <c r="D5892" i="20"/>
  <c r="D5893" i="20"/>
  <c r="D5894" i="20"/>
  <c r="D5895" i="20"/>
  <c r="D5896" i="20"/>
  <c r="D5897" i="20"/>
  <c r="D5898" i="20"/>
  <c r="D5899" i="20"/>
  <c r="D5900" i="20"/>
  <c r="D5901" i="20"/>
  <c r="D5902" i="20"/>
  <c r="D5903" i="20"/>
  <c r="D5904" i="20"/>
  <c r="D5905" i="20"/>
  <c r="D5906" i="20"/>
  <c r="D5907" i="20"/>
  <c r="D5908" i="20"/>
  <c r="D5909" i="20"/>
  <c r="D5910" i="20"/>
  <c r="D5911" i="20"/>
  <c r="D5912" i="20"/>
  <c r="D5913" i="20"/>
  <c r="D5914" i="20"/>
  <c r="D5915" i="20"/>
  <c r="D5916" i="20"/>
  <c r="D5917" i="20"/>
  <c r="D5918" i="20"/>
  <c r="D5919" i="20"/>
  <c r="D5920" i="20"/>
  <c r="D5921" i="20"/>
  <c r="D5922" i="20"/>
  <c r="D5923" i="20"/>
  <c r="D5924" i="20"/>
  <c r="D5925" i="20"/>
  <c r="D5926" i="20"/>
  <c r="D5927" i="20"/>
  <c r="D5928" i="20"/>
  <c r="D5929" i="20"/>
  <c r="D5930" i="20"/>
  <c r="D5931" i="20"/>
  <c r="D5932" i="20"/>
  <c r="D5933" i="20"/>
  <c r="D5934" i="20"/>
  <c r="D5935" i="20"/>
  <c r="D5936" i="20"/>
  <c r="D5937" i="20"/>
  <c r="D5938" i="20"/>
  <c r="D5939" i="20"/>
  <c r="D5940" i="20"/>
  <c r="D5941" i="20"/>
  <c r="D5942" i="20"/>
  <c r="D5943" i="20"/>
  <c r="D5944" i="20"/>
  <c r="D5945" i="20"/>
  <c r="D5946" i="20"/>
  <c r="D5947" i="20"/>
  <c r="D5948" i="20"/>
  <c r="D5949" i="20"/>
  <c r="D5950" i="20"/>
  <c r="D5951" i="20"/>
  <c r="D5952" i="20"/>
  <c r="D5953" i="20"/>
  <c r="D5954" i="20"/>
  <c r="D5955" i="20"/>
  <c r="D5956" i="20"/>
  <c r="D5957" i="20"/>
  <c r="D5958" i="20"/>
  <c r="D5959" i="20"/>
  <c r="D5960" i="20"/>
  <c r="D5961" i="20"/>
  <c r="D5962" i="20"/>
  <c r="D5963" i="20"/>
  <c r="D5964" i="20"/>
  <c r="D5965" i="20"/>
  <c r="D5966" i="20"/>
  <c r="D5967" i="20"/>
  <c r="D5968" i="20"/>
  <c r="D5969" i="20"/>
  <c r="D5970" i="20"/>
  <c r="D5971" i="20"/>
  <c r="D5972" i="20"/>
  <c r="D5973" i="20"/>
  <c r="D5974" i="20"/>
  <c r="D5975" i="20"/>
  <c r="D5976" i="20"/>
  <c r="D5977" i="20"/>
  <c r="D5978" i="20"/>
  <c r="D5979" i="20"/>
  <c r="D5980" i="20"/>
  <c r="D5981" i="20"/>
  <c r="D5982" i="20"/>
  <c r="D5983" i="20"/>
  <c r="D5984" i="20"/>
  <c r="D5985" i="20"/>
  <c r="D5986" i="20"/>
  <c r="D5987" i="20"/>
  <c r="D5988" i="20"/>
  <c r="D5989" i="20"/>
  <c r="D5990" i="20"/>
  <c r="D5991" i="20"/>
  <c r="D5992" i="20"/>
  <c r="D5993" i="20"/>
  <c r="D5994" i="20"/>
  <c r="D5995" i="20"/>
  <c r="D5996" i="20"/>
  <c r="D5997" i="20"/>
  <c r="D5998" i="20"/>
  <c r="D5999" i="20"/>
  <c r="D6000" i="20"/>
  <c r="D6001" i="20"/>
  <c r="D6002" i="20"/>
  <c r="D6003" i="20"/>
  <c r="D6004" i="20"/>
  <c r="D6005" i="20"/>
  <c r="D6006" i="20"/>
  <c r="D6007" i="20"/>
  <c r="D6008" i="20"/>
  <c r="D6009" i="20"/>
  <c r="D6010" i="20"/>
  <c r="D6011" i="20"/>
  <c r="D6012" i="20"/>
  <c r="D6013" i="20"/>
  <c r="D6014" i="20"/>
  <c r="D6015" i="20"/>
  <c r="D6016" i="20"/>
  <c r="D6017" i="20"/>
  <c r="D6018" i="20"/>
  <c r="D6019" i="20"/>
  <c r="D6020" i="20"/>
  <c r="D6021" i="20"/>
  <c r="D6022" i="20"/>
  <c r="D6023" i="20"/>
  <c r="D6024" i="20"/>
  <c r="D6025" i="20"/>
  <c r="D6026" i="20"/>
  <c r="D6027" i="20"/>
  <c r="D6028" i="20"/>
  <c r="D6029" i="20"/>
  <c r="D6030" i="20"/>
  <c r="D6031" i="20"/>
  <c r="D6032" i="20"/>
  <c r="D6033" i="20"/>
  <c r="D6034" i="20"/>
  <c r="D6035" i="20"/>
  <c r="D6036" i="20"/>
  <c r="D6037" i="20"/>
  <c r="D6038" i="20"/>
  <c r="D6039" i="20"/>
  <c r="D6040" i="20"/>
  <c r="D6041" i="20"/>
  <c r="D6042" i="20"/>
  <c r="D6043" i="20"/>
  <c r="D6044" i="20"/>
  <c r="D6045" i="20"/>
  <c r="D6046" i="20"/>
  <c r="D6047" i="20"/>
  <c r="D6048" i="20"/>
  <c r="D6049" i="20"/>
  <c r="D6050" i="20"/>
  <c r="D6051" i="20"/>
  <c r="D6052" i="20"/>
  <c r="D6053" i="20"/>
  <c r="D6054" i="20"/>
  <c r="D6055" i="20"/>
  <c r="D6056" i="20"/>
  <c r="D6057" i="20"/>
  <c r="D6058" i="20"/>
  <c r="D6059" i="20"/>
  <c r="D6060" i="20"/>
  <c r="D6061" i="20"/>
  <c r="D6062" i="20"/>
  <c r="D6063" i="20"/>
  <c r="D6064" i="20"/>
  <c r="D6065" i="20"/>
  <c r="D6066" i="20"/>
  <c r="D6067" i="20"/>
  <c r="D6068" i="20"/>
  <c r="D6069" i="20"/>
  <c r="D6070" i="20"/>
  <c r="D6071" i="20"/>
  <c r="D6072" i="20"/>
  <c r="D6073" i="20"/>
  <c r="D6074" i="20"/>
  <c r="D6075" i="20"/>
  <c r="D6076" i="20"/>
  <c r="D6077" i="20"/>
  <c r="D6078" i="20"/>
  <c r="D6079" i="20"/>
  <c r="D6080" i="20"/>
  <c r="D6081" i="20"/>
  <c r="D6082" i="20"/>
  <c r="D6083" i="20"/>
  <c r="D6084" i="20"/>
  <c r="D6085" i="20"/>
  <c r="D6086" i="20"/>
  <c r="D6087" i="20"/>
  <c r="D6088" i="20"/>
  <c r="D6089" i="20"/>
  <c r="D6090" i="20"/>
  <c r="D6091" i="20"/>
  <c r="D6092" i="20"/>
  <c r="D6093" i="20"/>
  <c r="D6094" i="20"/>
  <c r="D6095" i="20"/>
  <c r="D6096" i="20"/>
  <c r="D6097" i="20"/>
  <c r="D6098" i="20"/>
  <c r="D6099" i="20"/>
  <c r="D6100" i="20"/>
  <c r="D6101" i="20"/>
  <c r="D6102" i="20"/>
  <c r="D6103" i="20"/>
  <c r="D6104" i="20"/>
  <c r="D6105" i="20"/>
  <c r="D6106" i="20"/>
  <c r="D6107" i="20"/>
  <c r="D6108" i="20"/>
  <c r="D6109" i="20"/>
  <c r="D6110" i="20"/>
  <c r="D6111" i="20"/>
  <c r="D6112" i="20"/>
  <c r="D6113" i="20"/>
  <c r="D6114" i="20"/>
  <c r="D6115" i="20"/>
  <c r="D6116" i="20"/>
  <c r="D6117" i="20"/>
  <c r="D6118" i="20"/>
  <c r="D6119" i="20"/>
  <c r="D6120" i="20"/>
  <c r="D6121" i="20"/>
  <c r="D6122" i="20"/>
  <c r="D6123" i="20"/>
  <c r="D6124" i="20"/>
  <c r="D6125" i="20"/>
  <c r="D6126" i="20"/>
  <c r="D6127" i="20"/>
  <c r="D6128" i="20"/>
  <c r="D6129" i="20"/>
  <c r="D6130" i="20"/>
  <c r="D6131" i="20"/>
  <c r="D6132" i="20"/>
  <c r="D6133" i="20"/>
  <c r="D6134" i="20"/>
  <c r="D6135" i="20"/>
  <c r="D6136" i="20"/>
  <c r="D6137" i="20"/>
  <c r="D6138" i="20"/>
  <c r="D6139" i="20"/>
  <c r="D6140" i="20"/>
  <c r="D6141" i="20"/>
  <c r="D6142" i="20"/>
  <c r="D6143" i="20"/>
  <c r="D6144" i="20"/>
  <c r="D6145" i="20"/>
  <c r="D6146" i="20"/>
  <c r="D6147" i="20"/>
  <c r="D6148" i="20"/>
  <c r="D6149" i="20"/>
  <c r="D6150" i="20"/>
  <c r="D6151" i="20"/>
  <c r="D6152" i="20"/>
  <c r="D6153" i="20"/>
  <c r="D6154" i="20"/>
  <c r="D6155" i="20"/>
  <c r="D6156" i="20"/>
  <c r="D6157" i="20"/>
  <c r="D6158" i="20"/>
  <c r="D6159" i="20"/>
  <c r="D6160" i="20"/>
  <c r="D6161" i="20"/>
  <c r="D6162" i="20"/>
  <c r="D6163" i="20"/>
  <c r="D6164" i="20"/>
  <c r="D6165" i="20"/>
  <c r="D6166" i="20"/>
  <c r="D6167" i="20"/>
  <c r="D6168" i="20"/>
  <c r="D6169" i="20"/>
  <c r="D6170" i="20"/>
  <c r="D6171" i="20"/>
  <c r="D6172" i="20"/>
  <c r="D6173" i="20"/>
  <c r="D6174" i="20"/>
  <c r="D6175" i="20"/>
  <c r="D6176" i="20"/>
  <c r="D6177" i="20"/>
  <c r="D6178" i="20"/>
  <c r="D6179" i="20"/>
  <c r="D6180" i="20"/>
  <c r="D6181" i="20"/>
  <c r="D6182" i="20"/>
  <c r="D6183" i="20"/>
  <c r="D6184" i="20"/>
  <c r="D6185" i="20"/>
  <c r="D6186" i="20"/>
  <c r="D6187" i="20"/>
  <c r="D6188" i="20"/>
  <c r="D6189" i="20"/>
  <c r="D6190" i="20"/>
  <c r="D6191" i="20"/>
  <c r="D6192" i="20"/>
  <c r="D6193" i="20"/>
  <c r="D6194" i="20"/>
  <c r="D6195" i="20"/>
  <c r="D6196" i="20"/>
  <c r="D6197" i="20"/>
  <c r="D6198" i="20"/>
  <c r="D6199" i="20"/>
  <c r="D6200" i="20"/>
  <c r="D6201" i="20"/>
  <c r="D6202" i="20"/>
  <c r="D6203" i="20"/>
  <c r="D6204" i="20"/>
  <c r="D6205" i="20"/>
  <c r="D6206" i="20"/>
  <c r="D6207" i="20"/>
  <c r="D6208" i="20"/>
  <c r="D6209" i="20"/>
  <c r="D6210" i="20"/>
  <c r="D6211" i="20"/>
  <c r="D6212" i="20"/>
  <c r="D6213" i="20"/>
  <c r="D6214" i="20"/>
  <c r="D6215" i="20"/>
  <c r="D6216" i="20"/>
  <c r="D6217" i="20"/>
  <c r="D6218" i="20"/>
  <c r="D6219" i="20"/>
  <c r="D6220" i="20"/>
  <c r="D6221" i="20"/>
  <c r="D6222" i="20"/>
  <c r="D6223" i="20"/>
  <c r="D6224" i="20"/>
  <c r="D6225" i="20"/>
  <c r="D6226" i="20"/>
  <c r="D6227" i="20"/>
  <c r="D6228" i="20"/>
  <c r="D6229" i="20"/>
  <c r="D6230" i="20"/>
  <c r="D6231" i="20"/>
  <c r="D6232" i="20"/>
  <c r="D6233" i="20"/>
  <c r="D6234" i="20"/>
  <c r="D6235" i="20"/>
  <c r="D6236" i="20"/>
  <c r="D6237" i="20"/>
  <c r="D6238" i="20"/>
  <c r="D6239" i="20"/>
  <c r="D6240" i="20"/>
  <c r="D6241" i="20"/>
  <c r="D6242" i="20"/>
  <c r="D6243" i="20"/>
  <c r="D6244" i="20"/>
  <c r="D6245" i="20"/>
  <c r="D6246" i="20"/>
  <c r="D6247" i="20"/>
  <c r="D6248" i="20"/>
  <c r="D6249" i="20"/>
  <c r="D6250" i="20"/>
  <c r="D6251" i="20"/>
  <c r="D6252" i="20"/>
  <c r="D6253" i="20"/>
  <c r="D6254" i="20"/>
  <c r="D6255" i="20"/>
  <c r="D6256" i="20"/>
  <c r="D6257" i="20"/>
  <c r="D6258" i="20"/>
  <c r="D6259" i="20"/>
  <c r="D6260" i="20"/>
  <c r="D6261" i="20"/>
  <c r="D6262" i="20"/>
  <c r="D6263" i="20"/>
  <c r="D6264" i="20"/>
  <c r="D6265" i="20"/>
  <c r="D6266" i="20"/>
  <c r="D6267" i="20"/>
  <c r="D6268" i="20"/>
  <c r="D6269" i="20"/>
  <c r="D6270" i="20"/>
  <c r="D6271" i="20"/>
  <c r="D6272" i="20"/>
  <c r="D6273" i="20"/>
  <c r="D6274" i="20"/>
  <c r="D6275" i="20"/>
  <c r="D6276" i="20"/>
  <c r="D6277" i="20"/>
  <c r="D6278" i="20"/>
  <c r="D6279" i="20"/>
  <c r="D6280" i="20"/>
  <c r="D6281" i="20"/>
  <c r="D6282" i="20"/>
  <c r="D6283" i="20"/>
  <c r="D6284" i="20"/>
  <c r="D6285" i="20"/>
  <c r="D6286" i="20"/>
  <c r="D6287" i="20"/>
  <c r="D6288" i="20"/>
  <c r="D6289" i="20"/>
  <c r="D6290" i="20"/>
  <c r="D6291" i="20"/>
  <c r="D6292" i="20"/>
  <c r="D6293" i="20"/>
  <c r="D6294" i="20"/>
  <c r="D6295" i="20"/>
  <c r="D6296" i="20"/>
  <c r="D6297" i="20"/>
  <c r="D6298" i="20"/>
  <c r="D6299" i="20"/>
  <c r="D6300" i="20"/>
  <c r="D6301" i="20"/>
  <c r="D6302" i="20"/>
  <c r="D6303" i="20"/>
  <c r="D6304" i="20"/>
  <c r="D6305" i="20"/>
  <c r="D6306" i="20"/>
  <c r="D6307" i="20"/>
  <c r="D6308" i="20"/>
  <c r="D6309" i="20"/>
  <c r="D6310" i="20"/>
  <c r="D6311" i="20"/>
  <c r="D6312" i="20"/>
  <c r="D6313" i="20"/>
  <c r="D6314" i="20"/>
  <c r="D6315" i="20"/>
  <c r="D6316" i="20"/>
  <c r="D6317" i="20"/>
  <c r="D6318" i="20"/>
  <c r="D6319" i="20"/>
  <c r="D6320" i="20"/>
  <c r="D6321" i="20"/>
  <c r="D6322" i="20"/>
  <c r="D6323" i="20"/>
  <c r="D6324" i="20"/>
  <c r="D6325" i="20"/>
  <c r="D6326" i="20"/>
  <c r="D6327" i="20"/>
  <c r="D6328" i="20"/>
  <c r="D6329" i="20"/>
  <c r="D6330" i="20"/>
  <c r="D6331" i="20"/>
  <c r="D6332" i="20"/>
  <c r="D6333" i="20"/>
  <c r="D6334" i="20"/>
  <c r="D6335" i="20"/>
  <c r="D6336" i="20"/>
  <c r="D6337" i="20"/>
  <c r="D6338" i="20"/>
  <c r="D6339" i="20"/>
  <c r="D6340" i="20"/>
  <c r="D6341" i="20"/>
  <c r="D6342" i="20"/>
  <c r="D6343" i="20"/>
  <c r="D6344" i="20"/>
  <c r="D6345" i="20"/>
  <c r="D6346" i="20"/>
  <c r="D6347" i="20"/>
  <c r="D6348" i="20"/>
  <c r="D6349" i="20"/>
  <c r="D6350" i="20"/>
  <c r="D6351" i="20"/>
  <c r="D6352" i="20"/>
  <c r="D6353" i="20"/>
  <c r="D6354" i="20"/>
  <c r="D6355" i="20"/>
  <c r="D6356" i="20"/>
  <c r="D6357" i="20"/>
  <c r="D6358" i="20"/>
  <c r="D6359" i="20"/>
  <c r="D6360" i="20"/>
  <c r="D6361" i="20"/>
  <c r="D6362" i="20"/>
  <c r="D6363" i="20"/>
  <c r="D6364" i="20"/>
  <c r="D6365" i="20"/>
  <c r="D6366" i="20"/>
  <c r="D6367" i="20"/>
  <c r="D6368" i="20"/>
  <c r="D6369" i="20"/>
  <c r="D6370" i="20"/>
  <c r="D6371" i="20"/>
  <c r="D6372" i="20"/>
  <c r="D6373" i="20"/>
  <c r="D6374" i="20"/>
  <c r="D6375" i="20"/>
  <c r="D6376" i="20"/>
  <c r="D6377" i="20"/>
  <c r="D6378" i="20"/>
  <c r="D6379" i="20"/>
  <c r="D6380" i="20"/>
  <c r="D6381" i="20"/>
  <c r="D6382" i="20"/>
  <c r="D6383" i="20"/>
  <c r="D6384" i="20"/>
  <c r="D6385" i="20"/>
  <c r="D6386" i="20"/>
  <c r="D6387" i="20"/>
  <c r="D6388" i="20"/>
  <c r="D6389" i="20"/>
  <c r="D6390" i="20"/>
  <c r="D6391" i="20"/>
  <c r="D6392" i="20"/>
  <c r="D6393" i="20"/>
  <c r="D6394" i="20"/>
  <c r="D6395" i="20"/>
  <c r="D6396" i="20"/>
  <c r="D6397" i="20"/>
  <c r="D6398" i="20"/>
  <c r="D6399" i="20"/>
  <c r="D6400" i="20"/>
  <c r="D6401" i="20"/>
  <c r="D6402" i="20"/>
  <c r="D6403" i="20"/>
  <c r="D6404" i="20"/>
  <c r="D6405" i="20"/>
  <c r="D6406" i="20"/>
  <c r="D6407" i="20"/>
  <c r="D6408" i="20"/>
  <c r="D6409" i="20"/>
  <c r="D6410" i="20"/>
  <c r="D6411" i="20"/>
  <c r="D6412" i="20"/>
  <c r="D6413" i="20"/>
  <c r="D6414" i="20"/>
  <c r="D6415" i="20"/>
  <c r="D6416" i="20"/>
  <c r="D6417" i="20"/>
  <c r="D6418" i="20"/>
  <c r="D6419" i="20"/>
  <c r="D6420" i="20"/>
  <c r="D6421" i="20"/>
  <c r="D6422" i="20"/>
  <c r="D6423" i="20"/>
  <c r="D6424" i="20"/>
  <c r="D6425" i="20"/>
  <c r="D6426" i="20"/>
  <c r="D6427" i="20"/>
  <c r="D6428" i="20"/>
  <c r="D6429" i="20"/>
  <c r="D6430" i="20"/>
  <c r="D6431" i="20"/>
  <c r="D6432" i="20"/>
  <c r="D6433" i="20"/>
  <c r="D6434" i="20"/>
  <c r="D6435" i="20"/>
  <c r="D6436" i="20"/>
  <c r="D6437" i="20"/>
  <c r="D6438" i="20"/>
  <c r="D6439" i="20"/>
  <c r="D6440" i="20"/>
  <c r="D6441" i="20"/>
  <c r="D6442" i="20"/>
  <c r="D6443" i="20"/>
  <c r="D6444" i="20"/>
  <c r="D6445" i="20"/>
  <c r="D6446" i="20"/>
  <c r="D6447" i="20"/>
  <c r="D6448" i="20"/>
  <c r="D6449" i="20"/>
  <c r="D6450" i="20"/>
  <c r="D6451" i="20"/>
  <c r="D6452" i="20"/>
  <c r="D6453" i="20"/>
  <c r="D6454" i="20"/>
  <c r="D6455" i="20"/>
  <c r="D6456" i="20"/>
  <c r="D6457" i="20"/>
  <c r="D6458" i="20"/>
  <c r="D6459" i="20"/>
  <c r="D6460" i="20"/>
  <c r="D6461" i="20"/>
  <c r="D6462" i="20"/>
  <c r="D6463" i="20"/>
  <c r="D6464" i="20"/>
  <c r="D6465" i="20"/>
  <c r="D6466" i="20"/>
  <c r="D6467" i="20"/>
  <c r="D6468" i="20"/>
  <c r="D6469" i="20"/>
  <c r="D6470" i="20"/>
  <c r="D6471" i="20"/>
  <c r="D6472" i="20"/>
  <c r="D6473" i="20"/>
  <c r="D6474" i="20"/>
  <c r="D6475" i="20"/>
  <c r="D6476" i="20"/>
  <c r="D6477" i="20"/>
  <c r="D6478" i="20"/>
  <c r="D6479" i="20"/>
  <c r="D6480" i="20"/>
  <c r="D6481" i="20"/>
  <c r="D6482" i="20"/>
  <c r="D6483" i="20"/>
  <c r="D6484" i="20"/>
  <c r="D6485" i="20"/>
  <c r="D6486" i="20"/>
  <c r="D6487" i="20"/>
  <c r="D6488" i="20"/>
  <c r="D6489" i="20"/>
  <c r="D6490" i="20"/>
  <c r="D6491" i="20"/>
  <c r="D6492" i="20"/>
  <c r="D6493" i="20"/>
  <c r="D6494" i="20"/>
  <c r="D6495" i="20"/>
  <c r="D6496" i="20"/>
  <c r="D6497" i="20"/>
  <c r="D6498" i="20"/>
  <c r="D6499" i="20"/>
  <c r="D6500" i="20"/>
  <c r="D6501" i="20"/>
  <c r="D6502" i="20"/>
  <c r="D6503" i="20"/>
  <c r="D6504" i="20"/>
  <c r="D6505" i="20"/>
  <c r="D6506" i="20"/>
  <c r="D6507" i="20"/>
  <c r="D6508" i="20"/>
  <c r="D6509" i="20"/>
  <c r="D6510" i="20"/>
  <c r="D6511" i="20"/>
  <c r="D6512" i="20"/>
  <c r="D6513" i="20"/>
  <c r="D6514" i="20"/>
  <c r="D6515" i="20"/>
  <c r="D6516" i="20"/>
  <c r="D6517" i="20"/>
  <c r="D6518" i="20"/>
  <c r="D6519" i="20"/>
  <c r="D6520" i="20"/>
  <c r="D6521" i="20"/>
  <c r="D6522" i="20"/>
  <c r="D6523" i="20"/>
  <c r="D6524" i="20"/>
  <c r="D6525" i="20"/>
  <c r="D6526" i="20"/>
  <c r="D6527" i="20"/>
  <c r="D6528" i="20"/>
  <c r="D6529" i="20"/>
  <c r="D6530" i="20"/>
  <c r="D6531" i="20"/>
  <c r="D6532" i="20"/>
  <c r="D6533" i="20"/>
  <c r="D6534" i="20"/>
  <c r="D6535" i="20"/>
  <c r="D6536" i="20"/>
  <c r="D6537" i="20"/>
  <c r="D6538" i="20"/>
  <c r="D6539" i="20"/>
  <c r="D6540" i="20"/>
  <c r="D6541" i="20"/>
  <c r="D6542" i="20"/>
  <c r="D6543" i="20"/>
  <c r="D6544" i="20"/>
  <c r="D6545" i="20"/>
  <c r="D6546" i="20"/>
  <c r="D6547" i="20"/>
  <c r="D6548" i="20"/>
  <c r="D6549" i="20"/>
  <c r="D6550" i="20"/>
  <c r="D6551" i="20"/>
  <c r="D6552" i="20"/>
  <c r="D6553" i="20"/>
  <c r="D6554" i="20"/>
  <c r="D6555" i="20"/>
  <c r="D6556" i="20"/>
  <c r="D6557" i="20"/>
  <c r="D6558" i="20"/>
  <c r="D6559" i="20"/>
  <c r="D6560" i="20"/>
  <c r="D6561" i="20"/>
  <c r="D6562" i="20"/>
  <c r="D6563" i="20"/>
  <c r="D6564" i="20"/>
  <c r="D6565" i="20"/>
  <c r="D6566" i="20"/>
  <c r="D6567" i="20"/>
  <c r="D6568" i="20"/>
  <c r="D6569" i="20"/>
  <c r="D6570" i="20"/>
  <c r="D6571" i="20"/>
  <c r="D6572" i="20"/>
  <c r="D6573" i="20"/>
  <c r="D6574" i="20"/>
  <c r="D6575" i="20"/>
  <c r="D6576" i="20"/>
  <c r="D6577" i="20"/>
  <c r="D6578" i="20"/>
  <c r="D6579" i="20"/>
  <c r="D6580" i="20"/>
  <c r="D6581" i="20"/>
  <c r="D6582" i="20"/>
  <c r="D6583" i="20"/>
  <c r="D6584" i="20"/>
  <c r="D6585" i="20"/>
  <c r="D6586" i="20"/>
  <c r="D6587" i="20"/>
  <c r="D6588" i="20"/>
  <c r="D6589" i="20"/>
  <c r="D6590" i="20"/>
  <c r="D6591" i="20"/>
  <c r="D6592" i="20"/>
  <c r="D6593" i="20"/>
  <c r="D6594" i="20"/>
  <c r="D6595" i="20"/>
  <c r="D6596" i="20"/>
  <c r="D6597" i="20"/>
  <c r="D6598" i="20"/>
  <c r="D6599" i="20"/>
  <c r="D6600" i="20"/>
  <c r="D6601" i="20"/>
  <c r="D6602" i="20"/>
  <c r="D6603" i="20"/>
  <c r="D6604" i="20"/>
  <c r="D6605" i="20"/>
  <c r="D6606" i="20"/>
  <c r="D6607" i="20"/>
  <c r="D6608" i="20"/>
  <c r="D6609" i="20"/>
  <c r="D6610" i="20"/>
  <c r="D6611" i="20"/>
  <c r="D6612" i="20"/>
  <c r="D6613" i="20"/>
  <c r="D6614" i="20"/>
  <c r="D6615" i="20"/>
  <c r="D6616" i="20"/>
  <c r="D6617" i="20"/>
  <c r="D6618" i="20"/>
  <c r="D6619" i="20"/>
  <c r="D6620" i="20"/>
  <c r="D6621" i="20"/>
  <c r="D6622" i="20"/>
  <c r="D6623" i="20"/>
  <c r="D6624" i="20"/>
  <c r="D6625" i="20"/>
  <c r="D6626" i="20"/>
  <c r="D6627" i="20"/>
  <c r="D6628" i="20"/>
  <c r="D6629" i="20"/>
  <c r="D6630" i="20"/>
  <c r="D6631" i="20"/>
  <c r="D6632" i="20"/>
  <c r="D6633" i="20"/>
  <c r="D6634" i="20"/>
  <c r="D6635" i="20"/>
  <c r="D6636" i="20"/>
  <c r="D6637" i="20"/>
  <c r="D6638" i="20"/>
  <c r="D6639" i="20"/>
  <c r="D6640" i="20"/>
  <c r="D6641" i="20"/>
  <c r="D6642" i="20"/>
  <c r="D6643" i="20"/>
  <c r="D6644" i="20"/>
  <c r="D6645" i="20"/>
  <c r="D6646" i="20"/>
  <c r="D6647" i="20"/>
  <c r="D6648" i="20"/>
  <c r="D6649" i="20"/>
  <c r="D6650" i="20"/>
  <c r="D6651" i="20"/>
  <c r="D6652" i="20"/>
  <c r="D6653" i="20"/>
  <c r="D6654" i="20"/>
  <c r="D6655" i="20"/>
  <c r="D6656" i="20"/>
  <c r="D6657" i="20"/>
  <c r="D6658" i="20"/>
  <c r="D6659" i="20"/>
  <c r="D6660" i="20"/>
  <c r="D6661" i="20"/>
  <c r="D6662" i="20"/>
  <c r="D6663" i="20"/>
  <c r="D6664" i="20"/>
  <c r="D6665" i="20"/>
  <c r="D6666" i="20"/>
  <c r="D6667" i="20"/>
  <c r="D6668" i="20"/>
  <c r="D6669" i="20"/>
  <c r="D6670" i="20"/>
  <c r="D6671" i="20"/>
  <c r="D6672" i="20"/>
  <c r="D6673" i="20"/>
  <c r="D6674" i="20"/>
  <c r="D6675" i="20"/>
  <c r="D6676" i="20"/>
  <c r="D6677" i="20"/>
  <c r="D6678" i="20"/>
  <c r="D6679" i="20"/>
  <c r="D6680" i="20"/>
  <c r="D6681" i="20"/>
  <c r="D6682" i="20"/>
  <c r="D6683" i="20"/>
  <c r="D6684" i="20"/>
  <c r="D6685" i="20"/>
  <c r="D6686" i="20"/>
  <c r="D6687" i="20"/>
  <c r="D6688" i="20"/>
  <c r="D6689" i="20"/>
  <c r="D6690" i="20"/>
  <c r="D6691" i="20"/>
  <c r="D6692" i="20"/>
  <c r="D6693" i="20"/>
  <c r="D6694" i="20"/>
  <c r="D6695" i="20"/>
  <c r="D6696" i="20"/>
  <c r="D6697" i="20"/>
  <c r="D6698" i="20"/>
  <c r="D6699" i="20"/>
  <c r="D6700" i="20"/>
  <c r="D6701" i="20"/>
  <c r="D6702" i="20"/>
  <c r="D6703" i="20"/>
  <c r="D6704" i="20"/>
  <c r="D6705" i="20"/>
  <c r="D6706" i="20"/>
  <c r="D6707" i="20"/>
  <c r="D6708" i="20"/>
  <c r="D6709" i="20"/>
  <c r="D6710" i="20"/>
  <c r="D6711" i="20"/>
  <c r="D6712" i="20"/>
  <c r="D6713" i="20"/>
  <c r="D6714" i="20"/>
  <c r="D6715" i="20"/>
  <c r="D6716" i="20"/>
  <c r="D6717" i="20"/>
  <c r="D6718" i="20"/>
  <c r="D6719" i="20"/>
  <c r="D6720" i="20"/>
  <c r="D6721" i="20"/>
  <c r="D6722" i="20"/>
  <c r="D6723" i="20"/>
  <c r="D6724" i="20"/>
  <c r="D6725" i="20"/>
  <c r="D6726" i="20"/>
  <c r="D6727" i="20"/>
  <c r="D6728" i="20"/>
  <c r="D6729" i="20"/>
  <c r="D6730" i="20"/>
  <c r="D6731" i="20"/>
  <c r="D6732" i="20"/>
  <c r="D6733" i="20"/>
  <c r="D6734" i="20"/>
  <c r="D6735" i="20"/>
  <c r="D6736" i="20"/>
  <c r="D6737" i="20"/>
  <c r="D6738" i="20"/>
  <c r="D6739" i="20"/>
  <c r="D6740" i="20"/>
  <c r="D6741" i="20"/>
  <c r="D6742" i="20"/>
  <c r="D6743" i="20"/>
  <c r="D6744" i="20"/>
  <c r="D6745" i="20"/>
  <c r="D6746" i="20"/>
  <c r="D6" i="20"/>
  <c r="B2167" i="20"/>
  <c r="B2168" i="20" s="1"/>
  <c r="B663" i="20"/>
  <c r="B664" i="20" s="1"/>
  <c r="B665" i="20" s="1"/>
  <c r="B666" i="20" s="1"/>
  <c r="B667" i="20" s="1"/>
  <c r="B668" i="20" s="1"/>
  <c r="B669" i="20" s="1"/>
  <c r="B670" i="20" s="1"/>
  <c r="B671" i="20" s="1"/>
  <c r="B672" i="20" s="1"/>
  <c r="B673" i="20" s="1"/>
  <c r="B674" i="20" s="1"/>
  <c r="B675" i="20" s="1"/>
  <c r="B676" i="20" s="1"/>
  <c r="B677" i="20" s="1"/>
  <c r="B678" i="20" s="1"/>
  <c r="B679" i="20" s="1"/>
  <c r="B680" i="20" s="1"/>
  <c r="B681" i="20" s="1"/>
  <c r="B682" i="20" s="1"/>
  <c r="B683" i="20" s="1"/>
  <c r="B684" i="20" s="1"/>
  <c r="B685" i="20" s="1"/>
  <c r="B686" i="20" s="1"/>
  <c r="B687" i="20" s="1"/>
  <c r="B688" i="20" s="1"/>
  <c r="B689" i="20" s="1"/>
  <c r="B690" i="20" s="1"/>
  <c r="B691" i="20" s="1"/>
  <c r="B692" i="20" s="1"/>
  <c r="B693" i="20" s="1"/>
  <c r="B694" i="20" s="1"/>
  <c r="B695" i="20" s="1"/>
  <c r="B696" i="20" s="1"/>
  <c r="B697" i="20" s="1"/>
  <c r="B698" i="20" s="1"/>
  <c r="B699" i="20" s="1"/>
  <c r="B700" i="20" s="1"/>
  <c r="B646" i="20"/>
  <c r="B647" i="20" s="1"/>
  <c r="B648" i="20" s="1"/>
  <c r="B649" i="20" s="1"/>
  <c r="B650" i="20" s="1"/>
  <c r="B651" i="20" s="1"/>
  <c r="B652" i="20" s="1"/>
  <c r="B653" i="20" s="1"/>
  <c r="B654" i="20" s="1"/>
  <c r="B655" i="20" s="1"/>
  <c r="B656" i="20" s="1"/>
  <c r="B657" i="20" s="1"/>
  <c r="B658" i="20" s="1"/>
  <c r="B659" i="20" s="1"/>
  <c r="B660" i="20" s="1"/>
  <c r="B661" i="20" s="1"/>
  <c r="B635" i="20"/>
  <c r="B636" i="20" s="1"/>
  <c r="B637" i="20" s="1"/>
  <c r="B638" i="20" s="1"/>
  <c r="B639" i="20" s="1"/>
  <c r="B640" i="20" s="1"/>
  <c r="B641" i="20" s="1"/>
  <c r="B642" i="20" s="1"/>
  <c r="B643" i="20" s="1"/>
  <c r="B644" i="20" s="1"/>
  <c r="B617" i="20"/>
  <c r="B618" i="20" s="1"/>
  <c r="B619" i="20" s="1"/>
  <c r="B620" i="20" s="1"/>
  <c r="B621" i="20" s="1"/>
  <c r="B622" i="20" s="1"/>
  <c r="B623" i="20" s="1"/>
  <c r="B624" i="20" s="1"/>
  <c r="B625" i="20" s="1"/>
  <c r="B626" i="20" s="1"/>
  <c r="B627" i="20" s="1"/>
  <c r="B628" i="20" s="1"/>
  <c r="B629" i="20" s="1"/>
  <c r="B630" i="20" s="1"/>
  <c r="B631" i="20" s="1"/>
  <c r="B632" i="20" s="1"/>
  <c r="B633" i="20" s="1"/>
  <c r="B427" i="20"/>
  <c r="B428" i="20" s="1"/>
  <c r="B429" i="20" s="1"/>
  <c r="B430" i="20" s="1"/>
  <c r="B431" i="20" s="1"/>
  <c r="B432" i="20" s="1"/>
  <c r="B433" i="20" s="1"/>
  <c r="B434" i="20" s="1"/>
  <c r="B435" i="20" s="1"/>
  <c r="B436" i="20" s="1"/>
  <c r="B437" i="20" s="1"/>
  <c r="B438" i="20" s="1"/>
  <c r="B439" i="20" s="1"/>
  <c r="B440" i="20" s="1"/>
  <c r="B441" i="20" s="1"/>
  <c r="B442" i="20" s="1"/>
  <c r="B443" i="20" s="1"/>
  <c r="B444" i="20" s="1"/>
  <c r="B445" i="20" s="1"/>
  <c r="B446" i="20" s="1"/>
  <c r="B447" i="20" s="1"/>
  <c r="B448" i="20" s="1"/>
  <c r="B449" i="20" s="1"/>
  <c r="B450" i="20" s="1"/>
  <c r="B451" i="20" s="1"/>
  <c r="B452" i="20" s="1"/>
  <c r="B453" i="20" s="1"/>
  <c r="B454" i="20" s="1"/>
  <c r="B455" i="20" s="1"/>
  <c r="B456" i="20" s="1"/>
  <c r="B457" i="20" s="1"/>
  <c r="B458" i="20" s="1"/>
  <c r="B459" i="20" s="1"/>
  <c r="B460" i="20" s="1"/>
  <c r="B461" i="20" s="1"/>
  <c r="B462" i="20" s="1"/>
  <c r="B463" i="20" s="1"/>
  <c r="B464" i="20" s="1"/>
  <c r="B465" i="20" s="1"/>
  <c r="B466" i="20" s="1"/>
  <c r="B467" i="20" s="1"/>
  <c r="B468" i="20" s="1"/>
  <c r="B469" i="20" s="1"/>
  <c r="B470" i="20" s="1"/>
  <c r="B471" i="20" s="1"/>
  <c r="B472" i="20" s="1"/>
  <c r="B473" i="20" s="1"/>
  <c r="B413" i="20"/>
  <c r="B414" i="20" s="1"/>
  <c r="B415" i="20" s="1"/>
  <c r="B416" i="20" s="1"/>
  <c r="B417" i="20" s="1"/>
  <c r="B418" i="20" s="1"/>
  <c r="B419" i="20" s="1"/>
  <c r="B420" i="20" s="1"/>
  <c r="B421" i="20" s="1"/>
  <c r="B422" i="20" s="1"/>
  <c r="B423" i="20" s="1"/>
  <c r="B424" i="20" s="1"/>
  <c r="B425" i="20" s="1"/>
  <c r="B400" i="20"/>
  <c r="B401" i="20" s="1"/>
  <c r="B402" i="20" s="1"/>
  <c r="B403" i="20" s="1"/>
  <c r="B404" i="20" s="1"/>
  <c r="B405" i="20" s="1"/>
  <c r="B406" i="20" s="1"/>
  <c r="B407" i="20" s="1"/>
  <c r="B408" i="20" s="1"/>
  <c r="B409" i="20" s="1"/>
  <c r="B410" i="20" s="1"/>
  <c r="B411" i="20" s="1"/>
  <c r="B362" i="20"/>
  <c r="B363" i="20" s="1"/>
  <c r="B364" i="20" s="1"/>
  <c r="B365" i="20" s="1"/>
  <c r="B366" i="20" s="1"/>
  <c r="B367" i="20" s="1"/>
  <c r="B368" i="20" s="1"/>
  <c r="B369" i="20" s="1"/>
  <c r="B370" i="20" s="1"/>
  <c r="B371" i="20" s="1"/>
  <c r="B372" i="20" s="1"/>
  <c r="B373" i="20" s="1"/>
  <c r="B374" i="20" s="1"/>
  <c r="B375" i="20" s="1"/>
  <c r="B376" i="20" s="1"/>
  <c r="B377" i="20" s="1"/>
  <c r="B378" i="20" s="1"/>
  <c r="B379" i="20" s="1"/>
  <c r="B380" i="20" s="1"/>
  <c r="B381" i="20" s="1"/>
  <c r="B382" i="20" s="1"/>
  <c r="B383" i="20" s="1"/>
  <c r="B384" i="20" s="1"/>
  <c r="B385" i="20" s="1"/>
  <c r="B386" i="20" s="1"/>
  <c r="B387" i="20" s="1"/>
  <c r="B388" i="20" s="1"/>
  <c r="B389" i="20" s="1"/>
  <c r="B390" i="20" s="1"/>
  <c r="B391" i="20" s="1"/>
  <c r="B392" i="20" s="1"/>
  <c r="B393" i="20" s="1"/>
  <c r="B394" i="20" s="1"/>
  <c r="B395" i="20" s="1"/>
  <c r="B396" i="20" s="1"/>
  <c r="B397" i="20" s="1"/>
  <c r="B398" i="20" s="1"/>
  <c r="B304" i="20"/>
  <c r="B305" i="20" s="1"/>
  <c r="B306" i="20" s="1"/>
  <c r="B307" i="20" s="1"/>
  <c r="B308" i="20" s="1"/>
  <c r="B309" i="20" s="1"/>
  <c r="B310" i="20" s="1"/>
  <c r="B311" i="20" s="1"/>
  <c r="B312" i="20" s="1"/>
  <c r="B232" i="20"/>
  <c r="B233" i="20" s="1"/>
  <c r="B234" i="20" s="1"/>
  <c r="B235" i="20" s="1"/>
  <c r="B236" i="20" s="1"/>
  <c r="B237" i="20" s="1"/>
  <c r="B238" i="20" s="1"/>
  <c r="B239" i="20" s="1"/>
  <c r="B240" i="20" s="1"/>
  <c r="B241" i="20" s="1"/>
  <c r="B242" i="20" s="1"/>
  <c r="B243" i="20" s="1"/>
  <c r="B244" i="20" s="1"/>
  <c r="B245" i="20" s="1"/>
  <c r="B246" i="20" s="1"/>
  <c r="B247" i="20" s="1"/>
  <c r="B248" i="20" s="1"/>
  <c r="B249" i="20" s="1"/>
  <c r="B250" i="20" s="1"/>
  <c r="B251" i="20" s="1"/>
  <c r="E2165" i="13" l="1"/>
  <c r="E2166" i="13" s="1"/>
  <c r="E661" i="13"/>
  <c r="E662" i="13" s="1"/>
  <c r="E663" i="13" s="1"/>
  <c r="E664" i="13" s="1"/>
  <c r="E665" i="13" s="1"/>
  <c r="E666" i="13" s="1"/>
  <c r="E667" i="13" s="1"/>
  <c r="E668" i="13" s="1"/>
  <c r="E669" i="13" s="1"/>
  <c r="E670" i="13" s="1"/>
  <c r="E671" i="13" s="1"/>
  <c r="E672" i="13" s="1"/>
  <c r="E673" i="13" s="1"/>
  <c r="E674" i="13" s="1"/>
  <c r="E675" i="13" s="1"/>
  <c r="E676" i="13" s="1"/>
  <c r="E677" i="13" s="1"/>
  <c r="E678" i="13" s="1"/>
  <c r="E679" i="13" s="1"/>
  <c r="E680" i="13" s="1"/>
  <c r="E681" i="13" s="1"/>
  <c r="E682" i="13" s="1"/>
  <c r="E683" i="13" s="1"/>
  <c r="E684" i="13" s="1"/>
  <c r="E685" i="13" s="1"/>
  <c r="E686" i="13" s="1"/>
  <c r="E687" i="13" s="1"/>
  <c r="E688" i="13" s="1"/>
  <c r="E689" i="13" s="1"/>
  <c r="E690" i="13" s="1"/>
  <c r="E691" i="13" s="1"/>
  <c r="E692" i="13" s="1"/>
  <c r="E693" i="13" s="1"/>
  <c r="E694" i="13" s="1"/>
  <c r="E695" i="13" s="1"/>
  <c r="E696" i="13" s="1"/>
  <c r="E697" i="13" s="1"/>
  <c r="E698" i="13" s="1"/>
  <c r="E644" i="13"/>
  <c r="E645" i="13" s="1"/>
  <c r="E646" i="13" s="1"/>
  <c r="E647" i="13" s="1"/>
  <c r="E648" i="13" s="1"/>
  <c r="E649" i="13" s="1"/>
  <c r="E650" i="13" s="1"/>
  <c r="E651" i="13" s="1"/>
  <c r="E652" i="13" s="1"/>
  <c r="E653" i="13" s="1"/>
  <c r="E654" i="13" s="1"/>
  <c r="E655" i="13" s="1"/>
  <c r="E656" i="13" s="1"/>
  <c r="E657" i="13" s="1"/>
  <c r="E658" i="13" s="1"/>
  <c r="E659" i="13" s="1"/>
  <c r="E637" i="13"/>
  <c r="E638" i="13" s="1"/>
  <c r="E639" i="13" s="1"/>
  <c r="E640" i="13" s="1"/>
  <c r="E641" i="13" s="1"/>
  <c r="E642" i="13" s="1"/>
  <c r="E633" i="13"/>
  <c r="E634" i="13" s="1"/>
  <c r="E635" i="13" s="1"/>
  <c r="E636" i="13" s="1"/>
  <c r="E615" i="13"/>
  <c r="E616" i="13" s="1"/>
  <c r="E617" i="13" s="1"/>
  <c r="E618" i="13" s="1"/>
  <c r="E619" i="13" s="1"/>
  <c r="E620" i="13" s="1"/>
  <c r="E621" i="13" s="1"/>
  <c r="E622" i="13" s="1"/>
  <c r="E623" i="13" s="1"/>
  <c r="E624" i="13" s="1"/>
  <c r="E625" i="13" s="1"/>
  <c r="E626" i="13" s="1"/>
  <c r="E627" i="13" s="1"/>
  <c r="E628" i="13" s="1"/>
  <c r="E629" i="13" s="1"/>
  <c r="E630" i="13" s="1"/>
  <c r="E631" i="13" s="1"/>
  <c r="E425" i="13"/>
  <c r="E426" i="13" s="1"/>
  <c r="E427" i="13" s="1"/>
  <c r="E428" i="13" s="1"/>
  <c r="E429" i="13" s="1"/>
  <c r="E430" i="13" s="1"/>
  <c r="E431" i="13" s="1"/>
  <c r="E432" i="13" s="1"/>
  <c r="E433" i="13" s="1"/>
  <c r="E434" i="13" s="1"/>
  <c r="E435" i="13" s="1"/>
  <c r="E436" i="13" s="1"/>
  <c r="E437" i="13" s="1"/>
  <c r="E438" i="13" s="1"/>
  <c r="E439" i="13" s="1"/>
  <c r="E440" i="13" s="1"/>
  <c r="E441" i="13" s="1"/>
  <c r="E442" i="13" s="1"/>
  <c r="E443" i="13" s="1"/>
  <c r="E444" i="13" s="1"/>
  <c r="E445" i="13" s="1"/>
  <c r="E446" i="13" s="1"/>
  <c r="E447" i="13" s="1"/>
  <c r="E448" i="13" s="1"/>
  <c r="E449" i="13" s="1"/>
  <c r="E450" i="13" s="1"/>
  <c r="E451" i="13" s="1"/>
  <c r="E452" i="13" s="1"/>
  <c r="E453" i="13" s="1"/>
  <c r="E454" i="13" s="1"/>
  <c r="E455" i="13" s="1"/>
  <c r="E456" i="13" s="1"/>
  <c r="E457" i="13" s="1"/>
  <c r="E458" i="13" s="1"/>
  <c r="E459" i="13" s="1"/>
  <c r="E460" i="13" s="1"/>
  <c r="E461" i="13" s="1"/>
  <c r="E462" i="13" s="1"/>
  <c r="E463" i="13" s="1"/>
  <c r="E464" i="13" s="1"/>
  <c r="E465" i="13" s="1"/>
  <c r="E466" i="13" s="1"/>
  <c r="E467" i="13" s="1"/>
  <c r="E468" i="13" s="1"/>
  <c r="E469" i="13" s="1"/>
  <c r="E470" i="13" s="1"/>
  <c r="E471" i="13" s="1"/>
  <c r="E411" i="13"/>
  <c r="E412" i="13" s="1"/>
  <c r="E413" i="13" s="1"/>
  <c r="E414" i="13" s="1"/>
  <c r="E415" i="13" s="1"/>
  <c r="E416" i="13" s="1"/>
  <c r="E417" i="13" s="1"/>
  <c r="E418" i="13" s="1"/>
  <c r="E419" i="13" s="1"/>
  <c r="E420" i="13" s="1"/>
  <c r="E421" i="13" s="1"/>
  <c r="E422" i="13" s="1"/>
  <c r="E423" i="13" s="1"/>
  <c r="E398" i="13"/>
  <c r="E399" i="13" s="1"/>
  <c r="E400" i="13" s="1"/>
  <c r="E401" i="13" s="1"/>
  <c r="E402" i="13" s="1"/>
  <c r="E403" i="13" s="1"/>
  <c r="E404" i="13" s="1"/>
  <c r="E405" i="13" s="1"/>
  <c r="E406" i="13" s="1"/>
  <c r="E407" i="13" s="1"/>
  <c r="E408" i="13" s="1"/>
  <c r="E409" i="13" s="1"/>
  <c r="E360" i="13"/>
  <c r="E361" i="13" s="1"/>
  <c r="E362" i="13" s="1"/>
  <c r="E363" i="13" s="1"/>
  <c r="E364" i="13" s="1"/>
  <c r="E365" i="13" s="1"/>
  <c r="E366" i="13" s="1"/>
  <c r="E367" i="13" s="1"/>
  <c r="E368" i="13"/>
  <c r="E369" i="13" s="1"/>
  <c r="E370" i="13" s="1"/>
  <c r="E371" i="13" s="1"/>
  <c r="E372" i="13" s="1"/>
  <c r="E373" i="13" s="1"/>
  <c r="E374" i="13" s="1"/>
  <c r="E375" i="13" s="1"/>
  <c r="E376" i="13"/>
  <c r="E377" i="13" s="1"/>
  <c r="E378" i="13" s="1"/>
  <c r="E379" i="13" s="1"/>
  <c r="E380" i="13" s="1"/>
  <c r="E381" i="13" s="1"/>
  <c r="E382" i="13" s="1"/>
  <c r="E383" i="13" s="1"/>
  <c r="E384" i="13" s="1"/>
  <c r="E385" i="13" s="1"/>
  <c r="E386" i="13" s="1"/>
  <c r="E387" i="13" s="1"/>
  <c r="E388" i="13" s="1"/>
  <c r="E389" i="13" s="1"/>
  <c r="E390" i="13" s="1"/>
  <c r="E391" i="13" s="1"/>
  <c r="E392" i="13" s="1"/>
  <c r="E393" i="13" s="1"/>
  <c r="E394" i="13" s="1"/>
  <c r="E395" i="13" s="1"/>
  <c r="E396" i="13" s="1"/>
  <c r="E302" i="13"/>
  <c r="E303" i="13" s="1"/>
  <c r="E304" i="13" s="1"/>
  <c r="E305" i="13"/>
  <c r="E306" i="13" s="1"/>
  <c r="E307" i="13" s="1"/>
  <c r="E308" i="13" s="1"/>
  <c r="E309" i="13" s="1"/>
  <c r="E310" i="13" s="1"/>
  <c r="E230" i="13"/>
  <c r="E231" i="13" s="1"/>
  <c r="E232" i="13" s="1"/>
  <c r="E233" i="13" s="1"/>
  <c r="E234" i="13" s="1"/>
  <c r="E235" i="13" s="1"/>
  <c r="E236" i="13" s="1"/>
  <c r="E237" i="13" s="1"/>
  <c r="E238" i="13" s="1"/>
  <c r="E239" i="13" s="1"/>
  <c r="E240" i="13" s="1"/>
  <c r="E241" i="13" s="1"/>
  <c r="E242" i="13" s="1"/>
  <c r="E243" i="13" s="1"/>
  <c r="E244" i="13" s="1"/>
  <c r="E245" i="13" s="1"/>
  <c r="E246" i="13" s="1"/>
  <c r="E247" i="13" s="1"/>
  <c r="E248" i="13" s="1"/>
  <c r="E249" i="13" s="1"/>
  <c r="H7" i="5"/>
  <c r="I7" i="5" s="1"/>
  <c r="H8" i="5"/>
  <c r="I8" i="5" s="1"/>
  <c r="H9" i="5"/>
  <c r="I9" i="5"/>
  <c r="H10" i="5"/>
  <c r="I10" i="5" s="1"/>
  <c r="H11" i="5"/>
  <c r="I11" i="5" s="1"/>
  <c r="H12" i="5"/>
  <c r="I12" i="5" s="1"/>
  <c r="H13" i="5"/>
  <c r="I13" i="5" s="1"/>
  <c r="H14" i="5"/>
  <c r="I14" i="5" s="1"/>
  <c r="H15" i="5"/>
  <c r="I15" i="5" s="1"/>
  <c r="H16" i="5"/>
  <c r="I16" i="5" s="1"/>
  <c r="H17" i="5"/>
  <c r="I17" i="5" s="1"/>
  <c r="H18" i="5"/>
  <c r="I18" i="5" s="1"/>
  <c r="H19" i="5"/>
  <c r="I19" i="5" s="1"/>
  <c r="H20" i="5"/>
  <c r="I20" i="5" s="1"/>
  <c r="H21" i="5"/>
  <c r="I21" i="5" s="1"/>
  <c r="H22" i="5"/>
  <c r="I22" i="5" s="1"/>
  <c r="H23" i="5"/>
  <c r="I23" i="5" s="1"/>
  <c r="H24" i="5"/>
  <c r="I24" i="5" s="1"/>
  <c r="H25" i="5"/>
  <c r="I25" i="5" s="1"/>
  <c r="H26" i="5"/>
  <c r="I26" i="5" s="1"/>
  <c r="H27" i="5"/>
  <c r="I27" i="5" s="1"/>
  <c r="H28" i="5"/>
  <c r="I28" i="5" s="1"/>
  <c r="H29" i="5"/>
  <c r="I29" i="5" s="1"/>
  <c r="H30" i="5"/>
  <c r="I30" i="5" s="1"/>
  <c r="H31" i="5"/>
  <c r="I31" i="5" s="1"/>
  <c r="H32" i="5"/>
  <c r="I32" i="5" s="1"/>
  <c r="H33" i="5"/>
  <c r="I33" i="5"/>
  <c r="H34" i="5"/>
  <c r="I34" i="5" s="1"/>
  <c r="H35" i="5"/>
  <c r="I35" i="5" s="1"/>
  <c r="H36" i="5"/>
  <c r="I36" i="5" s="1"/>
  <c r="H37" i="5"/>
  <c r="I37" i="5" s="1"/>
  <c r="H38" i="5"/>
  <c r="I38" i="5" s="1"/>
  <c r="H39" i="5"/>
  <c r="I39" i="5" s="1"/>
  <c r="H40" i="5"/>
  <c r="I40" i="5" s="1"/>
  <c r="H41" i="5"/>
  <c r="I41" i="5"/>
  <c r="H42" i="5"/>
  <c r="I42" i="5" s="1"/>
  <c r="H43" i="5"/>
  <c r="I43" i="5" s="1"/>
  <c r="H44" i="5"/>
  <c r="I44" i="5" s="1"/>
  <c r="H45" i="5"/>
  <c r="I45" i="5"/>
  <c r="H46" i="5"/>
  <c r="I46" i="5" s="1"/>
  <c r="H47" i="5"/>
  <c r="I47" i="5" s="1"/>
  <c r="H48" i="5"/>
  <c r="I48" i="5" s="1"/>
  <c r="H49" i="5"/>
  <c r="I49" i="5" s="1"/>
  <c r="H50" i="5"/>
  <c r="I50" i="5" s="1"/>
  <c r="H51" i="5"/>
  <c r="I51" i="5" s="1"/>
  <c r="H52" i="5"/>
  <c r="I52" i="5" s="1"/>
  <c r="H53" i="5"/>
  <c r="I53" i="5" s="1"/>
  <c r="H54" i="5"/>
  <c r="I54" i="5" s="1"/>
  <c r="H55" i="5"/>
  <c r="I55" i="5" s="1"/>
  <c r="H56" i="5"/>
  <c r="I56" i="5" s="1"/>
  <c r="H57" i="5"/>
  <c r="I57" i="5" s="1"/>
  <c r="H58" i="5"/>
  <c r="I58" i="5" s="1"/>
  <c r="H59" i="5"/>
  <c r="I59" i="5" s="1"/>
  <c r="H60" i="5"/>
  <c r="I60" i="5" s="1"/>
  <c r="H61" i="5"/>
  <c r="I61" i="5" s="1"/>
  <c r="H62" i="5"/>
  <c r="I62" i="5" s="1"/>
  <c r="H63" i="5"/>
  <c r="I63" i="5" s="1"/>
  <c r="H64" i="5"/>
  <c r="I64" i="5" s="1"/>
  <c r="H65" i="5"/>
  <c r="I65" i="5" s="1"/>
  <c r="H66" i="5"/>
  <c r="I66" i="5" s="1"/>
  <c r="H67" i="5"/>
  <c r="I67" i="5" s="1"/>
  <c r="H68" i="5"/>
  <c r="I68" i="5" s="1"/>
  <c r="H69" i="5"/>
  <c r="I69" i="5" s="1"/>
  <c r="H70" i="5"/>
  <c r="I70" i="5" s="1"/>
  <c r="H71" i="5"/>
  <c r="I71" i="5" s="1"/>
  <c r="H72" i="5"/>
  <c r="I72" i="5" s="1"/>
  <c r="H73" i="5"/>
  <c r="I73" i="5"/>
  <c r="H74" i="5"/>
  <c r="I74" i="5" s="1"/>
  <c r="H75" i="5"/>
  <c r="I75" i="5" s="1"/>
  <c r="H76" i="5"/>
  <c r="I76" i="5" s="1"/>
  <c r="H77" i="5"/>
  <c r="I77" i="5" s="1"/>
  <c r="H78" i="5"/>
  <c r="I78" i="5" s="1"/>
  <c r="H79" i="5"/>
  <c r="I79" i="5" s="1"/>
  <c r="H80" i="5"/>
  <c r="I80" i="5" s="1"/>
  <c r="H81" i="5"/>
  <c r="I81" i="5" s="1"/>
  <c r="H82" i="5"/>
  <c r="I82" i="5" s="1"/>
  <c r="H83" i="5"/>
  <c r="I83" i="5" s="1"/>
  <c r="H84" i="5"/>
  <c r="I84" i="5" s="1"/>
  <c r="H85" i="5"/>
  <c r="I85" i="5" s="1"/>
  <c r="H86" i="5"/>
  <c r="I86" i="5" s="1"/>
  <c r="H87" i="5"/>
  <c r="I87" i="5" s="1"/>
  <c r="H88" i="5"/>
  <c r="I88" i="5" s="1"/>
  <c r="H89" i="5"/>
  <c r="I89" i="5" s="1"/>
  <c r="H90" i="5"/>
  <c r="I90" i="5" s="1"/>
  <c r="H91" i="5"/>
  <c r="I91" i="5" s="1"/>
  <c r="H92" i="5"/>
  <c r="I92" i="5" s="1"/>
  <c r="H93" i="5"/>
  <c r="I93" i="5" s="1"/>
  <c r="H94" i="5"/>
  <c r="I94" i="5" s="1"/>
  <c r="H95" i="5"/>
  <c r="I95" i="5" s="1"/>
  <c r="H96" i="5"/>
  <c r="I96" i="5" s="1"/>
  <c r="H97" i="5"/>
  <c r="I97" i="5"/>
  <c r="H98" i="5"/>
  <c r="I98" i="5" s="1"/>
  <c r="H99" i="5"/>
  <c r="I99" i="5" s="1"/>
  <c r="H100" i="5"/>
  <c r="I100" i="5" s="1"/>
  <c r="H101" i="5"/>
  <c r="I101" i="5" s="1"/>
  <c r="H102" i="5"/>
  <c r="I102" i="5" s="1"/>
  <c r="H103" i="5"/>
  <c r="I103" i="5" s="1"/>
  <c r="H104" i="5"/>
  <c r="I104" i="5" s="1"/>
  <c r="H105" i="5"/>
  <c r="I105" i="5" s="1"/>
  <c r="H106" i="5"/>
  <c r="I106" i="5" s="1"/>
  <c r="H107" i="5"/>
  <c r="I107" i="5" s="1"/>
  <c r="H108" i="5"/>
  <c r="I108" i="5" s="1"/>
  <c r="H109" i="5"/>
  <c r="I109" i="5"/>
  <c r="H110" i="5"/>
  <c r="I110" i="5" s="1"/>
  <c r="H111" i="5"/>
  <c r="I111" i="5" s="1"/>
  <c r="H112" i="5"/>
  <c r="I112" i="5" s="1"/>
  <c r="H113" i="5"/>
  <c r="I113" i="5" s="1"/>
  <c r="H114" i="5"/>
  <c r="I114" i="5" s="1"/>
  <c r="H115" i="5"/>
  <c r="I115" i="5" s="1"/>
  <c r="H116" i="5"/>
  <c r="I116" i="5" s="1"/>
  <c r="H117" i="5"/>
  <c r="I117" i="5"/>
  <c r="H118" i="5"/>
  <c r="I118" i="5" s="1"/>
  <c r="H119" i="5"/>
  <c r="I119" i="5" s="1"/>
  <c r="H120" i="5"/>
  <c r="I120" i="5" s="1"/>
  <c r="H121" i="5"/>
  <c r="I121" i="5" s="1"/>
  <c r="H122" i="5"/>
  <c r="I122" i="5" s="1"/>
  <c r="H123" i="5"/>
  <c r="I123" i="5" s="1"/>
  <c r="H124" i="5"/>
  <c r="I124" i="5" s="1"/>
  <c r="H125" i="5"/>
  <c r="I125" i="5" s="1"/>
  <c r="H126" i="5"/>
  <c r="I126" i="5" s="1"/>
  <c r="H127" i="5"/>
  <c r="I127" i="5" s="1"/>
  <c r="H128" i="5"/>
  <c r="I128" i="5" s="1"/>
  <c r="H129" i="5"/>
  <c r="I129" i="5"/>
  <c r="H130" i="5"/>
  <c r="I130" i="5" s="1"/>
  <c r="H131" i="5"/>
  <c r="I131" i="5" s="1"/>
  <c r="H132" i="5"/>
  <c r="I132" i="5" s="1"/>
  <c r="H133" i="5"/>
  <c r="I133" i="5" s="1"/>
  <c r="H134" i="5"/>
  <c r="I134" i="5" s="1"/>
  <c r="H135" i="5"/>
  <c r="I135" i="5" s="1"/>
  <c r="H136" i="5"/>
  <c r="I136" i="5" s="1"/>
  <c r="H137" i="5"/>
  <c r="I137" i="5" s="1"/>
  <c r="H138" i="5"/>
  <c r="I138" i="5" s="1"/>
  <c r="H139" i="5"/>
  <c r="I139" i="5" s="1"/>
  <c r="H140" i="5"/>
  <c r="I140" i="5" s="1"/>
  <c r="H141" i="5"/>
  <c r="I141" i="5" s="1"/>
  <c r="H142" i="5"/>
  <c r="I142" i="5" s="1"/>
  <c r="H143" i="5"/>
  <c r="I143" i="5" s="1"/>
  <c r="H144" i="5"/>
  <c r="I144" i="5" s="1"/>
  <c r="H145" i="5"/>
  <c r="I145" i="5" s="1"/>
  <c r="H146" i="5"/>
  <c r="I146" i="5" s="1"/>
  <c r="H147" i="5"/>
  <c r="I147" i="5" s="1"/>
  <c r="H148" i="5"/>
  <c r="I148" i="5" s="1"/>
  <c r="H149" i="5"/>
  <c r="I149" i="5" s="1"/>
  <c r="H150" i="5"/>
  <c r="I150" i="5" s="1"/>
  <c r="H151" i="5"/>
  <c r="I151" i="5" s="1"/>
  <c r="H152" i="5"/>
  <c r="I152" i="5" s="1"/>
  <c r="H153" i="5"/>
  <c r="I153" i="5" s="1"/>
  <c r="H154" i="5"/>
  <c r="I154" i="5" s="1"/>
  <c r="H155" i="5"/>
  <c r="I155" i="5" s="1"/>
  <c r="H156" i="5"/>
  <c r="I156" i="5" s="1"/>
  <c r="H157" i="5"/>
  <c r="I157" i="5" s="1"/>
  <c r="H158" i="5"/>
  <c r="I158" i="5" s="1"/>
  <c r="H159" i="5"/>
  <c r="I159" i="5" s="1"/>
  <c r="H160" i="5"/>
  <c r="I160" i="5" s="1"/>
  <c r="H161" i="5"/>
  <c r="I161" i="5"/>
  <c r="H162" i="5"/>
  <c r="I162" i="5" s="1"/>
  <c r="H163" i="5"/>
  <c r="I163" i="5" s="1"/>
  <c r="H164" i="5"/>
  <c r="I164" i="5" s="1"/>
  <c r="H165" i="5"/>
  <c r="I165" i="5" s="1"/>
  <c r="H166" i="5"/>
  <c r="I166" i="5" s="1"/>
  <c r="H167" i="5"/>
  <c r="I167" i="5" s="1"/>
  <c r="H168" i="5"/>
  <c r="I168" i="5" s="1"/>
  <c r="H169" i="5"/>
  <c r="I169" i="5" s="1"/>
  <c r="H170" i="5"/>
  <c r="I170" i="5" s="1"/>
  <c r="H171" i="5"/>
  <c r="I171" i="5" s="1"/>
  <c r="H172" i="5"/>
  <c r="I172" i="5" s="1"/>
  <c r="H173" i="5"/>
  <c r="I173" i="5"/>
  <c r="H174" i="5"/>
  <c r="I174" i="5" s="1"/>
  <c r="H175" i="5"/>
  <c r="I175" i="5" s="1"/>
  <c r="H176" i="5"/>
  <c r="I176" i="5" s="1"/>
  <c r="H177" i="5"/>
  <c r="I177" i="5" s="1"/>
  <c r="H178" i="5"/>
  <c r="I178" i="5" s="1"/>
  <c r="H179" i="5"/>
  <c r="I179" i="5" s="1"/>
  <c r="H180" i="5"/>
  <c r="I180" i="5" s="1"/>
  <c r="H181" i="5"/>
  <c r="I181" i="5"/>
  <c r="H182" i="5"/>
  <c r="I182" i="5" s="1"/>
  <c r="H183" i="5"/>
  <c r="I183" i="5" s="1"/>
  <c r="H184" i="5"/>
  <c r="I184" i="5" s="1"/>
  <c r="H185" i="5"/>
  <c r="I185" i="5" s="1"/>
  <c r="H186" i="5"/>
  <c r="I186" i="5" s="1"/>
  <c r="H187" i="5"/>
  <c r="I187" i="5" s="1"/>
  <c r="H188" i="5"/>
  <c r="I188" i="5" s="1"/>
  <c r="H189" i="5"/>
  <c r="I189" i="5" s="1"/>
  <c r="H190" i="5"/>
  <c r="I190" i="5" s="1"/>
  <c r="H191" i="5"/>
  <c r="I191" i="5" s="1"/>
  <c r="H192" i="5"/>
  <c r="I192" i="5" s="1"/>
  <c r="H193" i="5"/>
  <c r="I193" i="5"/>
  <c r="H194" i="5"/>
  <c r="I194" i="5" s="1"/>
  <c r="H195" i="5"/>
  <c r="I195" i="5" s="1"/>
  <c r="H196" i="5"/>
  <c r="I196" i="5" s="1"/>
  <c r="H197" i="5"/>
  <c r="I197" i="5" s="1"/>
  <c r="H198" i="5"/>
  <c r="I198" i="5" s="1"/>
  <c r="H199" i="5"/>
  <c r="I199" i="5" s="1"/>
  <c r="H200" i="5"/>
  <c r="I200" i="5" s="1"/>
  <c r="H201" i="5"/>
  <c r="I201" i="5" s="1"/>
  <c r="H202" i="5"/>
  <c r="I202" i="5" s="1"/>
  <c r="H203" i="5"/>
  <c r="I203" i="5" s="1"/>
  <c r="H204" i="5"/>
  <c r="I204" i="5" s="1"/>
  <c r="H205" i="5"/>
  <c r="I205" i="5" s="1"/>
  <c r="H206" i="5"/>
  <c r="I206" i="5" s="1"/>
  <c r="H207" i="5"/>
  <c r="I207" i="5" s="1"/>
  <c r="H208" i="5"/>
  <c r="I208" i="5" s="1"/>
  <c r="H209" i="5"/>
  <c r="I209" i="5" s="1"/>
  <c r="H210" i="5"/>
  <c r="I210" i="5" s="1"/>
  <c r="H211" i="5"/>
  <c r="I211" i="5" s="1"/>
  <c r="H212" i="5"/>
  <c r="I212" i="5" s="1"/>
  <c r="H213" i="5"/>
  <c r="I213" i="5" s="1"/>
  <c r="H214" i="5"/>
  <c r="I214" i="5" s="1"/>
  <c r="H215" i="5"/>
  <c r="I215" i="5" s="1"/>
  <c r="H216" i="5"/>
  <c r="I216" i="5" s="1"/>
  <c r="H217" i="5"/>
  <c r="I217" i="5" s="1"/>
  <c r="H218" i="5"/>
  <c r="I218" i="5" s="1"/>
  <c r="H219" i="5"/>
  <c r="I219" i="5" s="1"/>
  <c r="H220" i="5"/>
  <c r="I220" i="5" s="1"/>
  <c r="H221" i="5"/>
  <c r="I221" i="5" s="1"/>
  <c r="H222" i="5"/>
  <c r="I222" i="5" s="1"/>
  <c r="H223" i="5"/>
  <c r="I223" i="5" s="1"/>
  <c r="H224" i="5"/>
  <c r="I224" i="5" s="1"/>
  <c r="H225" i="5"/>
  <c r="I225" i="5"/>
  <c r="H226" i="5"/>
  <c r="I226" i="5" s="1"/>
  <c r="H227" i="5"/>
  <c r="I227" i="5" s="1"/>
  <c r="H228" i="5"/>
  <c r="I228" i="5" s="1"/>
  <c r="H229" i="5"/>
  <c r="I229" i="5" s="1"/>
  <c r="H230" i="5"/>
  <c r="I230" i="5" s="1"/>
  <c r="H231" i="5"/>
  <c r="I231" i="5" s="1"/>
  <c r="H232" i="5"/>
  <c r="I232" i="5" s="1"/>
  <c r="A233" i="5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C233" i="5"/>
  <c r="C234" i="5" s="1"/>
  <c r="C235" i="5" s="1"/>
  <c r="C236" i="5" s="1"/>
  <c r="C237" i="5" s="1"/>
  <c r="C238" i="5" s="1"/>
  <c r="C239" i="5" s="1"/>
  <c r="C240" i="5" s="1"/>
  <c r="C241" i="5" s="1"/>
  <c r="C242" i="5" s="1"/>
  <c r="C243" i="5" s="1"/>
  <c r="C244" i="5" s="1"/>
  <c r="C245" i="5" s="1"/>
  <c r="C246" i="5" s="1"/>
  <c r="C247" i="5" s="1"/>
  <c r="C248" i="5" s="1"/>
  <c r="C249" i="5" s="1"/>
  <c r="C250" i="5" s="1"/>
  <c r="C251" i="5" s="1"/>
  <c r="C252" i="5" s="1"/>
  <c r="G233" i="5"/>
  <c r="G234" i="5" s="1"/>
  <c r="G235" i="5" s="1"/>
  <c r="G236" i="5" s="1"/>
  <c r="G237" i="5" s="1"/>
  <c r="G238" i="5" s="1"/>
  <c r="G239" i="5" s="1"/>
  <c r="G240" i="5" s="1"/>
  <c r="G241" i="5" s="1"/>
  <c r="G242" i="5" s="1"/>
  <c r="G243" i="5" s="1"/>
  <c r="G244" i="5" s="1"/>
  <c r="G245" i="5" s="1"/>
  <c r="G246" i="5" s="1"/>
  <c r="G247" i="5" s="1"/>
  <c r="G248" i="5" s="1"/>
  <c r="G249" i="5" s="1"/>
  <c r="G250" i="5" s="1"/>
  <c r="G251" i="5" s="1"/>
  <c r="G252" i="5" s="1"/>
  <c r="H233" i="5"/>
  <c r="I233" i="5" s="1"/>
  <c r="H234" i="5"/>
  <c r="I234" i="5"/>
  <c r="H235" i="5"/>
  <c r="I235" i="5" s="1"/>
  <c r="H236" i="5"/>
  <c r="I236" i="5" s="1"/>
  <c r="H237" i="5"/>
  <c r="I237" i="5" s="1"/>
  <c r="H238" i="5"/>
  <c r="I238" i="5" s="1"/>
  <c r="H239" i="5"/>
  <c r="I239" i="5"/>
  <c r="H240" i="5"/>
  <c r="I240" i="5" s="1"/>
  <c r="H241" i="5"/>
  <c r="I241" i="5"/>
  <c r="H242" i="5"/>
  <c r="I242" i="5" s="1"/>
  <c r="H243" i="5"/>
  <c r="I243" i="5"/>
  <c r="H244" i="5"/>
  <c r="I244" i="5" s="1"/>
  <c r="H245" i="5"/>
  <c r="I245" i="5"/>
  <c r="H246" i="5"/>
  <c r="I246" i="5" s="1"/>
  <c r="H247" i="5"/>
  <c r="I247" i="5"/>
  <c r="H248" i="5"/>
  <c r="I248" i="5" s="1"/>
  <c r="H249" i="5"/>
  <c r="I249" i="5" s="1"/>
  <c r="H250" i="5"/>
  <c r="I250" i="5"/>
  <c r="H251" i="5"/>
  <c r="I251" i="5" s="1"/>
  <c r="H252" i="5"/>
  <c r="I252" i="5" s="1"/>
  <c r="H253" i="5"/>
  <c r="I253" i="5" s="1"/>
  <c r="H254" i="5"/>
  <c r="I254" i="5" s="1"/>
  <c r="H255" i="5"/>
  <c r="I255" i="5" s="1"/>
  <c r="H256" i="5"/>
  <c r="I256" i="5" s="1"/>
  <c r="H257" i="5"/>
  <c r="I257" i="5" s="1"/>
  <c r="H258" i="5"/>
  <c r="I258" i="5" s="1"/>
  <c r="H259" i="5"/>
  <c r="I259" i="5" s="1"/>
  <c r="H260" i="5"/>
  <c r="I260" i="5" s="1"/>
  <c r="H261" i="5"/>
  <c r="I261" i="5" s="1"/>
  <c r="H262" i="5"/>
  <c r="I262" i="5" s="1"/>
  <c r="H263" i="5"/>
  <c r="I263" i="5" s="1"/>
  <c r="H264" i="5"/>
  <c r="I264" i="5" s="1"/>
  <c r="H265" i="5"/>
  <c r="I265" i="5" s="1"/>
  <c r="H266" i="5"/>
  <c r="I266" i="5" s="1"/>
  <c r="H267" i="5"/>
  <c r="I267" i="5" s="1"/>
  <c r="H268" i="5"/>
  <c r="I268" i="5" s="1"/>
  <c r="H269" i="5"/>
  <c r="I269" i="5" s="1"/>
  <c r="H270" i="5"/>
  <c r="I270" i="5" s="1"/>
  <c r="H271" i="5"/>
  <c r="I271" i="5" s="1"/>
  <c r="H272" i="5"/>
  <c r="I272" i="5" s="1"/>
  <c r="H273" i="5"/>
  <c r="I273" i="5" s="1"/>
  <c r="H274" i="5"/>
  <c r="I274" i="5" s="1"/>
  <c r="H275" i="5"/>
  <c r="I275" i="5" s="1"/>
  <c r="H276" i="5"/>
  <c r="I276" i="5" s="1"/>
  <c r="H277" i="5"/>
  <c r="I277" i="5" s="1"/>
  <c r="H278" i="5"/>
  <c r="I278" i="5"/>
  <c r="H279" i="5"/>
  <c r="I279" i="5" s="1"/>
  <c r="H280" i="5"/>
  <c r="I280" i="5"/>
  <c r="H281" i="5"/>
  <c r="I281" i="5" s="1"/>
  <c r="H282" i="5"/>
  <c r="I282" i="5"/>
  <c r="H283" i="5"/>
  <c r="I283" i="5"/>
  <c r="H284" i="5"/>
  <c r="I284" i="5" s="1"/>
  <c r="H285" i="5"/>
  <c r="I285" i="5" s="1"/>
  <c r="H286" i="5"/>
  <c r="I286" i="5" s="1"/>
  <c r="H287" i="5"/>
  <c r="I287" i="5"/>
  <c r="H288" i="5"/>
  <c r="I288" i="5" s="1"/>
  <c r="H289" i="5"/>
  <c r="I289" i="5" s="1"/>
  <c r="H290" i="5"/>
  <c r="I290" i="5" s="1"/>
  <c r="H291" i="5"/>
  <c r="I291" i="5" s="1"/>
  <c r="H292" i="5"/>
  <c r="I292" i="5" s="1"/>
  <c r="H293" i="5"/>
  <c r="I293" i="5" s="1"/>
  <c r="H294" i="5"/>
  <c r="I294" i="5" s="1"/>
  <c r="H295" i="5"/>
  <c r="I295" i="5" s="1"/>
  <c r="H296" i="5"/>
  <c r="I296" i="5" s="1"/>
  <c r="H297" i="5"/>
  <c r="I297" i="5" s="1"/>
  <c r="H298" i="5"/>
  <c r="I298" i="5" s="1"/>
  <c r="H299" i="5"/>
  <c r="I299" i="5" s="1"/>
  <c r="H300" i="5"/>
  <c r="I300" i="5" s="1"/>
  <c r="H301" i="5"/>
  <c r="I301" i="5" s="1"/>
  <c r="H302" i="5"/>
  <c r="I302" i="5" s="1"/>
  <c r="H303" i="5"/>
  <c r="I303" i="5"/>
  <c r="H304" i="5"/>
  <c r="I304" i="5" s="1"/>
  <c r="A305" i="5"/>
  <c r="C305" i="5"/>
  <c r="C306" i="5" s="1"/>
  <c r="C307" i="5" s="1"/>
  <c r="C308" i="5" s="1"/>
  <c r="C309" i="5" s="1"/>
  <c r="C310" i="5" s="1"/>
  <c r="C311" i="5" s="1"/>
  <c r="C312" i="5" s="1"/>
  <c r="C313" i="5" s="1"/>
  <c r="G305" i="5"/>
  <c r="G306" i="5" s="1"/>
  <c r="G307" i="5" s="1"/>
  <c r="G308" i="5" s="1"/>
  <c r="G309" i="5" s="1"/>
  <c r="G310" i="5" s="1"/>
  <c r="G311" i="5" s="1"/>
  <c r="G312" i="5" s="1"/>
  <c r="G313" i="5" s="1"/>
  <c r="H305" i="5"/>
  <c r="I305" i="5" s="1"/>
  <c r="A306" i="5"/>
  <c r="A307" i="5" s="1"/>
  <c r="A308" i="5" s="1"/>
  <c r="A309" i="5" s="1"/>
  <c r="A310" i="5" s="1"/>
  <c r="A311" i="5" s="1"/>
  <c r="A312" i="5" s="1"/>
  <c r="A313" i="5" s="1"/>
  <c r="H306" i="5"/>
  <c r="I306" i="5" s="1"/>
  <c r="H307" i="5"/>
  <c r="I307" i="5" s="1"/>
  <c r="H308" i="5"/>
  <c r="I308" i="5" s="1"/>
  <c r="H309" i="5"/>
  <c r="I309" i="5" s="1"/>
  <c r="H310" i="5"/>
  <c r="I310" i="5" s="1"/>
  <c r="H311" i="5"/>
  <c r="I311" i="5"/>
  <c r="H312" i="5"/>
  <c r="I312" i="5" s="1"/>
  <c r="H313" i="5"/>
  <c r="I313" i="5" s="1"/>
  <c r="H314" i="5"/>
  <c r="I314" i="5" s="1"/>
  <c r="H315" i="5"/>
  <c r="I315" i="5" s="1"/>
  <c r="H316" i="5"/>
  <c r="I316" i="5" s="1"/>
  <c r="H317" i="5"/>
  <c r="I317" i="5" s="1"/>
  <c r="H318" i="5"/>
  <c r="I318" i="5" s="1"/>
  <c r="H319" i="5"/>
  <c r="I319" i="5" s="1"/>
  <c r="H320" i="5"/>
  <c r="I320" i="5" s="1"/>
  <c r="H321" i="5"/>
  <c r="I321" i="5" s="1"/>
  <c r="H322" i="5"/>
  <c r="I322" i="5" s="1"/>
  <c r="H323" i="5"/>
  <c r="I323" i="5" s="1"/>
  <c r="H324" i="5"/>
  <c r="I324" i="5" s="1"/>
  <c r="H325" i="5"/>
  <c r="I325" i="5" s="1"/>
  <c r="H326" i="5"/>
  <c r="I326" i="5" s="1"/>
  <c r="H327" i="5"/>
  <c r="I327" i="5" s="1"/>
  <c r="H328" i="5"/>
  <c r="I328" i="5" s="1"/>
  <c r="H329" i="5"/>
  <c r="I329" i="5" s="1"/>
  <c r="H330" i="5"/>
  <c r="I330" i="5" s="1"/>
  <c r="H331" i="5"/>
  <c r="I331" i="5" s="1"/>
  <c r="H332" i="5"/>
  <c r="I332" i="5" s="1"/>
  <c r="H333" i="5"/>
  <c r="I333" i="5" s="1"/>
  <c r="H334" i="5"/>
  <c r="I334" i="5" s="1"/>
  <c r="H335" i="5"/>
  <c r="I335" i="5" s="1"/>
  <c r="H336" i="5"/>
  <c r="I336" i="5" s="1"/>
  <c r="H337" i="5"/>
  <c r="I337" i="5" s="1"/>
  <c r="H338" i="5"/>
  <c r="I338" i="5" s="1"/>
  <c r="H339" i="5"/>
  <c r="I339" i="5" s="1"/>
  <c r="H340" i="5"/>
  <c r="I340" i="5"/>
  <c r="H341" i="5"/>
  <c r="I341" i="5" s="1"/>
  <c r="H342" i="5"/>
  <c r="I342" i="5" s="1"/>
  <c r="H343" i="5"/>
  <c r="I343" i="5" s="1"/>
  <c r="H344" i="5"/>
  <c r="I344" i="5"/>
  <c r="H345" i="5"/>
  <c r="I345" i="5" s="1"/>
  <c r="H346" i="5"/>
  <c r="I346" i="5" s="1"/>
  <c r="H347" i="5"/>
  <c r="I347" i="5" s="1"/>
  <c r="H348" i="5"/>
  <c r="I348" i="5" s="1"/>
  <c r="H349" i="5"/>
  <c r="I349" i="5" s="1"/>
  <c r="H350" i="5"/>
  <c r="I350" i="5" s="1"/>
  <c r="H351" i="5"/>
  <c r="I351" i="5" s="1"/>
  <c r="H352" i="5"/>
  <c r="I352" i="5" s="1"/>
  <c r="H353" i="5"/>
  <c r="I353" i="5" s="1"/>
  <c r="H354" i="5"/>
  <c r="I354" i="5" s="1"/>
  <c r="H355" i="5"/>
  <c r="I355" i="5" s="1"/>
  <c r="H356" i="5"/>
  <c r="I356" i="5" s="1"/>
  <c r="H357" i="5"/>
  <c r="I357" i="5" s="1"/>
  <c r="H358" i="5"/>
  <c r="I358" i="5" s="1"/>
  <c r="H359" i="5"/>
  <c r="I359" i="5" s="1"/>
  <c r="H360" i="5"/>
  <c r="I360" i="5" s="1"/>
  <c r="H361" i="5"/>
  <c r="I361" i="5" s="1"/>
  <c r="H362" i="5"/>
  <c r="I362" i="5" s="1"/>
  <c r="A363" i="5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C363" i="5"/>
  <c r="C364" i="5" s="1"/>
  <c r="C365" i="5" s="1"/>
  <c r="C366" i="5" s="1"/>
  <c r="C367" i="5" s="1"/>
  <c r="C368" i="5" s="1"/>
  <c r="C369" i="5" s="1"/>
  <c r="C370" i="5" s="1"/>
  <c r="C371" i="5" s="1"/>
  <c r="C372" i="5" s="1"/>
  <c r="C373" i="5" s="1"/>
  <c r="C374" i="5" s="1"/>
  <c r="C375" i="5" s="1"/>
  <c r="C376" i="5" s="1"/>
  <c r="C377" i="5" s="1"/>
  <c r="C378" i="5" s="1"/>
  <c r="C379" i="5" s="1"/>
  <c r="C380" i="5" s="1"/>
  <c r="C381" i="5" s="1"/>
  <c r="C382" i="5" s="1"/>
  <c r="C383" i="5" s="1"/>
  <c r="C384" i="5" s="1"/>
  <c r="C385" i="5" s="1"/>
  <c r="C386" i="5" s="1"/>
  <c r="C387" i="5" s="1"/>
  <c r="C388" i="5" s="1"/>
  <c r="C389" i="5" s="1"/>
  <c r="C390" i="5" s="1"/>
  <c r="C391" i="5" s="1"/>
  <c r="C392" i="5" s="1"/>
  <c r="C393" i="5" s="1"/>
  <c r="C394" i="5" s="1"/>
  <c r="C395" i="5" s="1"/>
  <c r="C396" i="5" s="1"/>
  <c r="C397" i="5" s="1"/>
  <c r="C398" i="5" s="1"/>
  <c r="C399" i="5" s="1"/>
  <c r="G363" i="5"/>
  <c r="G364" i="5" s="1"/>
  <c r="G365" i="5" s="1"/>
  <c r="G366" i="5" s="1"/>
  <c r="G367" i="5" s="1"/>
  <c r="G368" i="5" s="1"/>
  <c r="G369" i="5" s="1"/>
  <c r="G370" i="5" s="1"/>
  <c r="G371" i="5" s="1"/>
  <c r="G372" i="5" s="1"/>
  <c r="G373" i="5" s="1"/>
  <c r="G374" i="5" s="1"/>
  <c r="G375" i="5" s="1"/>
  <c r="G376" i="5" s="1"/>
  <c r="G377" i="5" s="1"/>
  <c r="G378" i="5" s="1"/>
  <c r="G379" i="5" s="1"/>
  <c r="G380" i="5" s="1"/>
  <c r="G381" i="5" s="1"/>
  <c r="G382" i="5" s="1"/>
  <c r="G383" i="5" s="1"/>
  <c r="G384" i="5" s="1"/>
  <c r="G385" i="5" s="1"/>
  <c r="G386" i="5" s="1"/>
  <c r="G387" i="5" s="1"/>
  <c r="G388" i="5" s="1"/>
  <c r="G389" i="5" s="1"/>
  <c r="G390" i="5" s="1"/>
  <c r="G391" i="5" s="1"/>
  <c r="G392" i="5" s="1"/>
  <c r="G393" i="5" s="1"/>
  <c r="G394" i="5" s="1"/>
  <c r="G395" i="5" s="1"/>
  <c r="G396" i="5" s="1"/>
  <c r="G397" i="5" s="1"/>
  <c r="G398" i="5" s="1"/>
  <c r="G399" i="5" s="1"/>
  <c r="H363" i="5"/>
  <c r="I363" i="5"/>
  <c r="H364" i="5"/>
  <c r="I364" i="5" s="1"/>
  <c r="H365" i="5"/>
  <c r="I365" i="5" s="1"/>
  <c r="H366" i="5"/>
  <c r="I366" i="5" s="1"/>
  <c r="H367" i="5"/>
  <c r="I367" i="5" s="1"/>
  <c r="H368" i="5"/>
  <c r="I368" i="5" s="1"/>
  <c r="H369" i="5"/>
  <c r="I369" i="5"/>
  <c r="H370" i="5"/>
  <c r="I370" i="5" s="1"/>
  <c r="H371" i="5"/>
  <c r="I371" i="5"/>
  <c r="H372" i="5"/>
  <c r="I372" i="5" s="1"/>
  <c r="H373" i="5"/>
  <c r="I373" i="5" s="1"/>
  <c r="H374" i="5"/>
  <c r="I374" i="5"/>
  <c r="H375" i="5"/>
  <c r="I375" i="5" s="1"/>
  <c r="H376" i="5"/>
  <c r="I376" i="5" s="1"/>
  <c r="H377" i="5"/>
  <c r="I377" i="5" s="1"/>
  <c r="H378" i="5"/>
  <c r="I378" i="5" s="1"/>
  <c r="H379" i="5"/>
  <c r="I379" i="5" s="1"/>
  <c r="H380" i="5"/>
  <c r="I380" i="5" s="1"/>
  <c r="H381" i="5"/>
  <c r="I381" i="5"/>
  <c r="H382" i="5"/>
  <c r="I382" i="5" s="1"/>
  <c r="H383" i="5"/>
  <c r="I383" i="5" s="1"/>
  <c r="H384" i="5"/>
  <c r="I384" i="5" s="1"/>
  <c r="H385" i="5"/>
  <c r="I385" i="5" s="1"/>
  <c r="H386" i="5"/>
  <c r="I386" i="5" s="1"/>
  <c r="H387" i="5"/>
  <c r="I387" i="5" s="1"/>
  <c r="H388" i="5"/>
  <c r="I388" i="5" s="1"/>
  <c r="H389" i="5"/>
  <c r="I389" i="5" s="1"/>
  <c r="H390" i="5"/>
  <c r="I390" i="5"/>
  <c r="H391" i="5"/>
  <c r="I391" i="5" s="1"/>
  <c r="H392" i="5"/>
  <c r="I392" i="5" s="1"/>
  <c r="H393" i="5"/>
  <c r="I393" i="5" s="1"/>
  <c r="H394" i="5"/>
  <c r="I394" i="5" s="1"/>
  <c r="H395" i="5"/>
  <c r="I395" i="5"/>
  <c r="H396" i="5"/>
  <c r="I396" i="5" s="1"/>
  <c r="H397" i="5"/>
  <c r="I397" i="5" s="1"/>
  <c r="H398" i="5"/>
  <c r="I398" i="5" s="1"/>
  <c r="H399" i="5"/>
  <c r="I399" i="5" s="1"/>
  <c r="H400" i="5"/>
  <c r="I400" i="5" s="1"/>
  <c r="A401" i="5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C401" i="5"/>
  <c r="C402" i="5" s="1"/>
  <c r="C403" i="5" s="1"/>
  <c r="C404" i="5" s="1"/>
  <c r="C405" i="5" s="1"/>
  <c r="C406" i="5" s="1"/>
  <c r="C407" i="5" s="1"/>
  <c r="C408" i="5" s="1"/>
  <c r="G401" i="5"/>
  <c r="G402" i="5" s="1"/>
  <c r="G403" i="5" s="1"/>
  <c r="G404" i="5" s="1"/>
  <c r="G405" i="5" s="1"/>
  <c r="G406" i="5" s="1"/>
  <c r="G407" i="5" s="1"/>
  <c r="G408" i="5" s="1"/>
  <c r="G409" i="5" s="1"/>
  <c r="G410" i="5" s="1"/>
  <c r="G411" i="5" s="1"/>
  <c r="G412" i="5" s="1"/>
  <c r="H401" i="5"/>
  <c r="I401" i="5" s="1"/>
  <c r="H402" i="5"/>
  <c r="I402" i="5" s="1"/>
  <c r="H403" i="5"/>
  <c r="I403" i="5" s="1"/>
  <c r="H404" i="5"/>
  <c r="I404" i="5" s="1"/>
  <c r="H405" i="5"/>
  <c r="I405" i="5" s="1"/>
  <c r="H406" i="5"/>
  <c r="I406" i="5"/>
  <c r="H407" i="5"/>
  <c r="I407" i="5" s="1"/>
  <c r="H408" i="5"/>
  <c r="I408" i="5" s="1"/>
  <c r="C409" i="5"/>
  <c r="C410" i="5" s="1"/>
  <c r="C411" i="5" s="1"/>
  <c r="C412" i="5" s="1"/>
  <c r="H409" i="5"/>
  <c r="I409" i="5" s="1"/>
  <c r="H410" i="5"/>
  <c r="I410" i="5" s="1"/>
  <c r="H411" i="5"/>
  <c r="I411" i="5" s="1"/>
  <c r="H412" i="5"/>
  <c r="I412" i="5"/>
  <c r="H413" i="5"/>
  <c r="I413" i="5" s="1"/>
  <c r="A414" i="5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C414" i="5"/>
  <c r="C415" i="5" s="1"/>
  <c r="C416" i="5" s="1"/>
  <c r="C417" i="5" s="1"/>
  <c r="C418" i="5" s="1"/>
  <c r="C419" i="5" s="1"/>
  <c r="C420" i="5" s="1"/>
  <c r="C421" i="5" s="1"/>
  <c r="C422" i="5" s="1"/>
  <c r="C423" i="5" s="1"/>
  <c r="C424" i="5" s="1"/>
  <c r="C425" i="5" s="1"/>
  <c r="C426" i="5" s="1"/>
  <c r="G414" i="5"/>
  <c r="H414" i="5"/>
  <c r="I414" i="5" s="1"/>
  <c r="G415" i="5"/>
  <c r="G416" i="5" s="1"/>
  <c r="G417" i="5" s="1"/>
  <c r="G418" i="5" s="1"/>
  <c r="G419" i="5" s="1"/>
  <c r="G420" i="5" s="1"/>
  <c r="G421" i="5" s="1"/>
  <c r="G422" i="5" s="1"/>
  <c r="G423" i="5" s="1"/>
  <c r="G424" i="5" s="1"/>
  <c r="G425" i="5" s="1"/>
  <c r="G426" i="5" s="1"/>
  <c r="H415" i="5"/>
  <c r="I415" i="5" s="1"/>
  <c r="H416" i="5"/>
  <c r="I416" i="5" s="1"/>
  <c r="H417" i="5"/>
  <c r="I417" i="5" s="1"/>
  <c r="H418" i="5"/>
  <c r="I418" i="5" s="1"/>
  <c r="H419" i="5"/>
  <c r="I419" i="5"/>
  <c r="H420" i="5"/>
  <c r="I420" i="5" s="1"/>
  <c r="H421" i="5"/>
  <c r="I421" i="5" s="1"/>
  <c r="H422" i="5"/>
  <c r="I422" i="5" s="1"/>
  <c r="H423" i="5"/>
  <c r="I423" i="5" s="1"/>
  <c r="H424" i="5"/>
  <c r="I424" i="5" s="1"/>
  <c r="H425" i="5"/>
  <c r="I425" i="5" s="1"/>
  <c r="H426" i="5"/>
  <c r="I426" i="5" s="1"/>
  <c r="H427" i="5"/>
  <c r="I427" i="5" s="1"/>
  <c r="A428" i="5"/>
  <c r="A429" i="5" s="1"/>
  <c r="A430" i="5" s="1"/>
  <c r="A431" i="5" s="1"/>
  <c r="A432" i="5" s="1"/>
  <c r="A433" i="5" s="1"/>
  <c r="A434" i="5" s="1"/>
  <c r="A435" i="5" s="1"/>
  <c r="C428" i="5"/>
  <c r="C429" i="5" s="1"/>
  <c r="C430" i="5" s="1"/>
  <c r="C431" i="5" s="1"/>
  <c r="C432" i="5" s="1"/>
  <c r="C433" i="5" s="1"/>
  <c r="C434" i="5" s="1"/>
  <c r="C435" i="5" s="1"/>
  <c r="C436" i="5" s="1"/>
  <c r="C437" i="5" s="1"/>
  <c r="C438" i="5" s="1"/>
  <c r="G428" i="5"/>
  <c r="G429" i="5" s="1"/>
  <c r="G430" i="5" s="1"/>
  <c r="G431" i="5" s="1"/>
  <c r="G432" i="5" s="1"/>
  <c r="G433" i="5" s="1"/>
  <c r="G434" i="5" s="1"/>
  <c r="G435" i="5" s="1"/>
  <c r="G436" i="5" s="1"/>
  <c r="G437" i="5" s="1"/>
  <c r="G438" i="5" s="1"/>
  <c r="G439" i="5" s="1"/>
  <c r="G440" i="5" s="1"/>
  <c r="G441" i="5" s="1"/>
  <c r="G442" i="5" s="1"/>
  <c r="G443" i="5" s="1"/>
  <c r="G444" i="5" s="1"/>
  <c r="G445" i="5" s="1"/>
  <c r="G446" i="5" s="1"/>
  <c r="G447" i="5" s="1"/>
  <c r="G448" i="5" s="1"/>
  <c r="G449" i="5" s="1"/>
  <c r="G450" i="5" s="1"/>
  <c r="G451" i="5" s="1"/>
  <c r="G452" i="5" s="1"/>
  <c r="G453" i="5" s="1"/>
  <c r="G454" i="5" s="1"/>
  <c r="G455" i="5" s="1"/>
  <c r="G456" i="5" s="1"/>
  <c r="G457" i="5" s="1"/>
  <c r="G458" i="5" s="1"/>
  <c r="G459" i="5" s="1"/>
  <c r="G460" i="5" s="1"/>
  <c r="G461" i="5" s="1"/>
  <c r="G462" i="5" s="1"/>
  <c r="G463" i="5" s="1"/>
  <c r="G464" i="5" s="1"/>
  <c r="G465" i="5" s="1"/>
  <c r="G466" i="5" s="1"/>
  <c r="G467" i="5" s="1"/>
  <c r="G468" i="5" s="1"/>
  <c r="G469" i="5" s="1"/>
  <c r="G470" i="5" s="1"/>
  <c r="G471" i="5" s="1"/>
  <c r="G472" i="5" s="1"/>
  <c r="G473" i="5" s="1"/>
  <c r="G474" i="5" s="1"/>
  <c r="H428" i="5"/>
  <c r="I428" i="5" s="1"/>
  <c r="H429" i="5"/>
  <c r="I429" i="5" s="1"/>
  <c r="H430" i="5"/>
  <c r="I430" i="5" s="1"/>
  <c r="H431" i="5"/>
  <c r="I431" i="5" s="1"/>
  <c r="H432" i="5"/>
  <c r="I432" i="5" s="1"/>
  <c r="H433" i="5"/>
  <c r="I433" i="5" s="1"/>
  <c r="H434" i="5"/>
  <c r="I434" i="5" s="1"/>
  <c r="H435" i="5"/>
  <c r="I435" i="5"/>
  <c r="A436" i="5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H436" i="5"/>
  <c r="I436" i="5"/>
  <c r="H437" i="5"/>
  <c r="I437" i="5" s="1"/>
  <c r="H438" i="5"/>
  <c r="I438" i="5" s="1"/>
  <c r="C439" i="5"/>
  <c r="C440" i="5" s="1"/>
  <c r="C441" i="5" s="1"/>
  <c r="C442" i="5" s="1"/>
  <c r="C443" i="5" s="1"/>
  <c r="C444" i="5" s="1"/>
  <c r="C445" i="5" s="1"/>
  <c r="C446" i="5" s="1"/>
  <c r="C447" i="5" s="1"/>
  <c r="C448" i="5" s="1"/>
  <c r="C449" i="5" s="1"/>
  <c r="C450" i="5" s="1"/>
  <c r="C451" i="5" s="1"/>
  <c r="C452" i="5" s="1"/>
  <c r="C453" i="5" s="1"/>
  <c r="C454" i="5" s="1"/>
  <c r="C455" i="5" s="1"/>
  <c r="C456" i="5" s="1"/>
  <c r="C457" i="5" s="1"/>
  <c r="C458" i="5" s="1"/>
  <c r="C459" i="5" s="1"/>
  <c r="C460" i="5" s="1"/>
  <c r="C461" i="5" s="1"/>
  <c r="C462" i="5" s="1"/>
  <c r="C463" i="5" s="1"/>
  <c r="C464" i="5" s="1"/>
  <c r="C465" i="5" s="1"/>
  <c r="C466" i="5" s="1"/>
  <c r="C467" i="5" s="1"/>
  <c r="C468" i="5" s="1"/>
  <c r="C469" i="5" s="1"/>
  <c r="C470" i="5" s="1"/>
  <c r="C471" i="5" s="1"/>
  <c r="C472" i="5" s="1"/>
  <c r="C473" i="5" s="1"/>
  <c r="C474" i="5" s="1"/>
  <c r="H439" i="5"/>
  <c r="I439" i="5" s="1"/>
  <c r="H440" i="5"/>
  <c r="I440" i="5" s="1"/>
  <c r="H441" i="5"/>
  <c r="I441" i="5" s="1"/>
  <c r="H442" i="5"/>
  <c r="I442" i="5"/>
  <c r="H443" i="5"/>
  <c r="I443" i="5" s="1"/>
  <c r="H444" i="5"/>
  <c r="I444" i="5"/>
  <c r="H445" i="5"/>
  <c r="I445" i="5" s="1"/>
  <c r="H446" i="5"/>
  <c r="I446" i="5" s="1"/>
  <c r="H447" i="5"/>
  <c r="I447" i="5" s="1"/>
  <c r="H448" i="5"/>
  <c r="I448" i="5"/>
  <c r="H449" i="5"/>
  <c r="I449" i="5" s="1"/>
  <c r="H450" i="5"/>
  <c r="I450" i="5"/>
  <c r="H451" i="5"/>
  <c r="I451" i="5" s="1"/>
  <c r="H452" i="5"/>
  <c r="I452" i="5" s="1"/>
  <c r="H453" i="5"/>
  <c r="I453" i="5" s="1"/>
  <c r="H454" i="5"/>
  <c r="I454" i="5" s="1"/>
  <c r="H455" i="5"/>
  <c r="I455" i="5" s="1"/>
  <c r="H456" i="5"/>
  <c r="I456" i="5" s="1"/>
  <c r="H457" i="5"/>
  <c r="I457" i="5" s="1"/>
  <c r="H458" i="5"/>
  <c r="I458" i="5"/>
  <c r="H459" i="5"/>
  <c r="I459" i="5" s="1"/>
  <c r="A460" i="5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H460" i="5"/>
  <c r="I460" i="5" s="1"/>
  <c r="H461" i="5"/>
  <c r="I461" i="5" s="1"/>
  <c r="H462" i="5"/>
  <c r="I462" i="5" s="1"/>
  <c r="H463" i="5"/>
  <c r="I463" i="5" s="1"/>
  <c r="H464" i="5"/>
  <c r="I464" i="5" s="1"/>
  <c r="H465" i="5"/>
  <c r="I465" i="5" s="1"/>
  <c r="H466" i="5"/>
  <c r="I466" i="5" s="1"/>
  <c r="H467" i="5"/>
  <c r="I467" i="5"/>
  <c r="H468" i="5"/>
  <c r="I468" i="5"/>
  <c r="H469" i="5"/>
  <c r="I469" i="5" s="1"/>
  <c r="H470" i="5"/>
  <c r="I470" i="5" s="1"/>
  <c r="H471" i="5"/>
  <c r="I471" i="5" s="1"/>
  <c r="H472" i="5"/>
  <c r="I472" i="5"/>
  <c r="H473" i="5"/>
  <c r="I473" i="5" s="1"/>
  <c r="H474" i="5"/>
  <c r="I474" i="5" s="1"/>
  <c r="H475" i="5"/>
  <c r="I475" i="5" s="1"/>
  <c r="H476" i="5"/>
  <c r="I476" i="5" s="1"/>
  <c r="H477" i="5"/>
  <c r="I477" i="5"/>
  <c r="H478" i="5"/>
  <c r="I478" i="5" s="1"/>
  <c r="H479" i="5"/>
  <c r="I479" i="5"/>
  <c r="H480" i="5"/>
  <c r="I480" i="5" s="1"/>
  <c r="H481" i="5"/>
  <c r="I481" i="5" s="1"/>
  <c r="H482" i="5"/>
  <c r="I482" i="5"/>
  <c r="H483" i="5"/>
  <c r="I483" i="5" s="1"/>
  <c r="H484" i="5"/>
  <c r="I484" i="5" s="1"/>
  <c r="H485" i="5"/>
  <c r="I485" i="5" s="1"/>
  <c r="H486" i="5"/>
  <c r="I486" i="5" s="1"/>
  <c r="H487" i="5"/>
  <c r="I487" i="5" s="1"/>
  <c r="H488" i="5"/>
  <c r="I488" i="5" s="1"/>
  <c r="H489" i="5"/>
  <c r="I489" i="5" s="1"/>
  <c r="H490" i="5"/>
  <c r="I490" i="5" s="1"/>
  <c r="H491" i="5"/>
  <c r="I491" i="5" s="1"/>
  <c r="H492" i="5"/>
  <c r="I492" i="5" s="1"/>
  <c r="H493" i="5"/>
  <c r="I493" i="5"/>
  <c r="H494" i="5"/>
  <c r="I494" i="5" s="1"/>
  <c r="H495" i="5"/>
  <c r="I495" i="5"/>
  <c r="H496" i="5"/>
  <c r="I496" i="5" s="1"/>
  <c r="H497" i="5"/>
  <c r="I497" i="5" s="1"/>
  <c r="H498" i="5"/>
  <c r="I498" i="5" s="1"/>
  <c r="H499" i="5"/>
  <c r="I499" i="5" s="1"/>
  <c r="H500" i="5"/>
  <c r="I500" i="5" s="1"/>
  <c r="H501" i="5"/>
  <c r="I501" i="5"/>
  <c r="H502" i="5"/>
  <c r="I502" i="5" s="1"/>
  <c r="H503" i="5"/>
  <c r="I503" i="5" s="1"/>
  <c r="H504" i="5"/>
  <c r="I504" i="5" s="1"/>
  <c r="H505" i="5"/>
  <c r="I505" i="5"/>
  <c r="H506" i="5"/>
  <c r="I506" i="5" s="1"/>
  <c r="H507" i="5"/>
  <c r="I507" i="5"/>
  <c r="H508" i="5"/>
  <c r="I508" i="5" s="1"/>
  <c r="H509" i="5"/>
  <c r="I509" i="5" s="1"/>
  <c r="H510" i="5"/>
  <c r="I510" i="5"/>
  <c r="H511" i="5"/>
  <c r="I511" i="5"/>
  <c r="H512" i="5"/>
  <c r="I512" i="5" s="1"/>
  <c r="H513" i="5"/>
  <c r="I513" i="5" s="1"/>
  <c r="H514" i="5"/>
  <c r="I514" i="5" s="1"/>
  <c r="H515" i="5"/>
  <c r="I515" i="5" s="1"/>
  <c r="H516" i="5"/>
  <c r="I516" i="5" s="1"/>
  <c r="H517" i="5"/>
  <c r="I517" i="5" s="1"/>
  <c r="H518" i="5"/>
  <c r="I518" i="5"/>
  <c r="H519" i="5"/>
  <c r="I519" i="5"/>
  <c r="H520" i="5"/>
  <c r="I520" i="5" s="1"/>
  <c r="H521" i="5"/>
  <c r="I521" i="5"/>
  <c r="H522" i="5"/>
  <c r="I522" i="5" s="1"/>
  <c r="H523" i="5"/>
  <c r="I523" i="5"/>
  <c r="H524" i="5"/>
  <c r="I524" i="5" s="1"/>
  <c r="H525" i="5"/>
  <c r="I525" i="5" s="1"/>
  <c r="H526" i="5"/>
  <c r="I526" i="5" s="1"/>
  <c r="H527" i="5"/>
  <c r="I527" i="5" s="1"/>
  <c r="H528" i="5"/>
  <c r="I528" i="5" s="1"/>
  <c r="H529" i="5"/>
  <c r="I529" i="5" s="1"/>
  <c r="H530" i="5"/>
  <c r="I530" i="5" s="1"/>
  <c r="H531" i="5"/>
  <c r="I531" i="5" s="1"/>
  <c r="H532" i="5"/>
  <c r="I532" i="5" s="1"/>
  <c r="H533" i="5"/>
  <c r="I533" i="5" s="1"/>
  <c r="H534" i="5"/>
  <c r="I534" i="5"/>
  <c r="H535" i="5"/>
  <c r="I535" i="5" s="1"/>
  <c r="H536" i="5"/>
  <c r="I536" i="5" s="1"/>
  <c r="H537" i="5"/>
  <c r="I537" i="5"/>
  <c r="H538" i="5"/>
  <c r="I538" i="5" s="1"/>
  <c r="H539" i="5"/>
  <c r="I539" i="5"/>
  <c r="H540" i="5"/>
  <c r="I540" i="5" s="1"/>
  <c r="H541" i="5"/>
  <c r="I541" i="5" s="1"/>
  <c r="H542" i="5"/>
  <c r="I542" i="5"/>
  <c r="H543" i="5"/>
  <c r="I543" i="5" s="1"/>
  <c r="H544" i="5"/>
  <c r="I544" i="5" s="1"/>
  <c r="H545" i="5"/>
  <c r="I545" i="5" s="1"/>
  <c r="H546" i="5"/>
  <c r="I546" i="5" s="1"/>
  <c r="H547" i="5"/>
  <c r="I547" i="5" s="1"/>
  <c r="H548" i="5"/>
  <c r="I548" i="5" s="1"/>
  <c r="H549" i="5"/>
  <c r="I549" i="5" s="1"/>
  <c r="H550" i="5"/>
  <c r="I550" i="5"/>
  <c r="H551" i="5"/>
  <c r="I551" i="5" s="1"/>
  <c r="H552" i="5"/>
  <c r="I552" i="5" s="1"/>
  <c r="H553" i="5"/>
  <c r="I553" i="5"/>
  <c r="H554" i="5"/>
  <c r="I554" i="5" s="1"/>
  <c r="H555" i="5"/>
  <c r="I555" i="5"/>
  <c r="H556" i="5"/>
  <c r="I556" i="5" s="1"/>
  <c r="H557" i="5"/>
  <c r="I557" i="5"/>
  <c r="H558" i="5"/>
  <c r="I558" i="5" s="1"/>
  <c r="H559" i="5"/>
  <c r="I559" i="5"/>
  <c r="H560" i="5"/>
  <c r="I560" i="5" s="1"/>
  <c r="H561" i="5"/>
  <c r="I561" i="5" s="1"/>
  <c r="H562" i="5"/>
  <c r="I562" i="5" s="1"/>
  <c r="H563" i="5"/>
  <c r="I563" i="5" s="1"/>
  <c r="H564" i="5"/>
  <c r="I564" i="5" s="1"/>
  <c r="H565" i="5"/>
  <c r="I565" i="5"/>
  <c r="H566" i="5"/>
  <c r="I566" i="5"/>
  <c r="H567" i="5"/>
  <c r="I567" i="5" s="1"/>
  <c r="H568" i="5"/>
  <c r="I568" i="5" s="1"/>
  <c r="H569" i="5"/>
  <c r="I569" i="5" s="1"/>
  <c r="H570" i="5"/>
  <c r="I570" i="5" s="1"/>
  <c r="H571" i="5"/>
  <c r="I571" i="5" s="1"/>
  <c r="H572" i="5"/>
  <c r="I572" i="5" s="1"/>
  <c r="H573" i="5"/>
  <c r="I573" i="5" s="1"/>
  <c r="H574" i="5"/>
  <c r="I574" i="5" s="1"/>
  <c r="H575" i="5"/>
  <c r="I575" i="5"/>
  <c r="H576" i="5"/>
  <c r="I576" i="5" s="1"/>
  <c r="H577" i="5"/>
  <c r="I577" i="5" s="1"/>
  <c r="H578" i="5"/>
  <c r="I578" i="5" s="1"/>
  <c r="H579" i="5"/>
  <c r="I579" i="5" s="1"/>
  <c r="H580" i="5"/>
  <c r="I580" i="5" s="1"/>
  <c r="H581" i="5"/>
  <c r="I581" i="5" s="1"/>
  <c r="H582" i="5"/>
  <c r="I582" i="5" s="1"/>
  <c r="H583" i="5"/>
  <c r="I583" i="5"/>
  <c r="H584" i="5"/>
  <c r="I584" i="5" s="1"/>
  <c r="H585" i="5"/>
  <c r="I585" i="5" s="1"/>
  <c r="H586" i="5"/>
  <c r="I586" i="5" s="1"/>
  <c r="H587" i="5"/>
  <c r="I587" i="5" s="1"/>
  <c r="H588" i="5"/>
  <c r="I588" i="5" s="1"/>
  <c r="H589" i="5"/>
  <c r="I589" i="5" s="1"/>
  <c r="H590" i="5"/>
  <c r="I590" i="5" s="1"/>
  <c r="H591" i="5"/>
  <c r="I591" i="5"/>
  <c r="H592" i="5"/>
  <c r="I592" i="5" s="1"/>
  <c r="H593" i="5"/>
  <c r="I593" i="5" s="1"/>
  <c r="H594" i="5"/>
  <c r="I594" i="5"/>
  <c r="H595" i="5"/>
  <c r="I595" i="5" s="1"/>
  <c r="H596" i="5"/>
  <c r="I596" i="5" s="1"/>
  <c r="H597" i="5"/>
  <c r="I597" i="5"/>
  <c r="H598" i="5"/>
  <c r="I598" i="5" s="1"/>
  <c r="H599" i="5"/>
  <c r="I599" i="5" s="1"/>
  <c r="H600" i="5"/>
  <c r="I600" i="5" s="1"/>
  <c r="H601" i="5"/>
  <c r="I601" i="5"/>
  <c r="H602" i="5"/>
  <c r="I602" i="5" s="1"/>
  <c r="H603" i="5"/>
  <c r="I603" i="5" s="1"/>
  <c r="H604" i="5"/>
  <c r="I604" i="5" s="1"/>
  <c r="H605" i="5"/>
  <c r="I605" i="5" s="1"/>
  <c r="H606" i="5"/>
  <c r="I606" i="5"/>
  <c r="H607" i="5"/>
  <c r="I607" i="5" s="1"/>
  <c r="H608" i="5"/>
  <c r="I608" i="5" s="1"/>
  <c r="H609" i="5"/>
  <c r="I609" i="5" s="1"/>
  <c r="H610" i="5"/>
  <c r="I610" i="5"/>
  <c r="H611" i="5"/>
  <c r="I611" i="5" s="1"/>
  <c r="H612" i="5"/>
  <c r="I612" i="5" s="1"/>
  <c r="H613" i="5"/>
  <c r="I613" i="5" s="1"/>
  <c r="H614" i="5"/>
  <c r="I614" i="5" s="1"/>
  <c r="H615" i="5"/>
  <c r="I615" i="5" s="1"/>
  <c r="H616" i="5"/>
  <c r="I616" i="5" s="1"/>
  <c r="H617" i="5"/>
  <c r="I617" i="5" s="1"/>
  <c r="A618" i="5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C618" i="5"/>
  <c r="C619" i="5" s="1"/>
  <c r="C620" i="5" s="1"/>
  <c r="C621" i="5" s="1"/>
  <c r="C622" i="5" s="1"/>
  <c r="C623" i="5" s="1"/>
  <c r="C624" i="5" s="1"/>
  <c r="C625" i="5" s="1"/>
  <c r="C626" i="5" s="1"/>
  <c r="C627" i="5" s="1"/>
  <c r="C628" i="5" s="1"/>
  <c r="C629" i="5" s="1"/>
  <c r="C630" i="5" s="1"/>
  <c r="C631" i="5" s="1"/>
  <c r="C632" i="5" s="1"/>
  <c r="C633" i="5" s="1"/>
  <c r="C634" i="5" s="1"/>
  <c r="G618" i="5"/>
  <c r="G619" i="5" s="1"/>
  <c r="G620" i="5" s="1"/>
  <c r="G621" i="5" s="1"/>
  <c r="G622" i="5" s="1"/>
  <c r="G623" i="5" s="1"/>
  <c r="G624" i="5" s="1"/>
  <c r="G625" i="5" s="1"/>
  <c r="G626" i="5" s="1"/>
  <c r="G627" i="5" s="1"/>
  <c r="G628" i="5" s="1"/>
  <c r="G629" i="5" s="1"/>
  <c r="G630" i="5" s="1"/>
  <c r="G631" i="5" s="1"/>
  <c r="G632" i="5" s="1"/>
  <c r="G633" i="5" s="1"/>
  <c r="G634" i="5" s="1"/>
  <c r="H618" i="5"/>
  <c r="I618" i="5" s="1"/>
  <c r="H619" i="5"/>
  <c r="I619" i="5"/>
  <c r="H620" i="5"/>
  <c r="I620" i="5" s="1"/>
  <c r="H621" i="5"/>
  <c r="I621" i="5" s="1"/>
  <c r="H622" i="5"/>
  <c r="I622" i="5" s="1"/>
  <c r="H623" i="5"/>
  <c r="I623" i="5" s="1"/>
  <c r="H624" i="5"/>
  <c r="I624" i="5" s="1"/>
  <c r="H625" i="5"/>
  <c r="I625" i="5" s="1"/>
  <c r="H626" i="5"/>
  <c r="I626" i="5" s="1"/>
  <c r="H627" i="5"/>
  <c r="I627" i="5" s="1"/>
  <c r="H628" i="5"/>
  <c r="I628" i="5"/>
  <c r="H629" i="5"/>
  <c r="I629" i="5" s="1"/>
  <c r="H630" i="5"/>
  <c r="I630" i="5" s="1"/>
  <c r="H631" i="5"/>
  <c r="I631" i="5" s="1"/>
  <c r="H632" i="5"/>
  <c r="I632" i="5" s="1"/>
  <c r="H633" i="5"/>
  <c r="I633" i="5" s="1"/>
  <c r="H634" i="5"/>
  <c r="I634" i="5" s="1"/>
  <c r="H635" i="5"/>
  <c r="I635" i="5" s="1"/>
  <c r="A636" i="5"/>
  <c r="A637" i="5" s="1"/>
  <c r="A638" i="5" s="1"/>
  <c r="A639" i="5" s="1"/>
  <c r="A640" i="5" s="1"/>
  <c r="A641" i="5" s="1"/>
  <c r="A642" i="5" s="1"/>
  <c r="A643" i="5" s="1"/>
  <c r="A644" i="5" s="1"/>
  <c r="A645" i="5" s="1"/>
  <c r="C636" i="5"/>
  <c r="C637" i="5" s="1"/>
  <c r="C638" i="5" s="1"/>
  <c r="C639" i="5" s="1"/>
  <c r="C640" i="5" s="1"/>
  <c r="C641" i="5" s="1"/>
  <c r="C642" i="5" s="1"/>
  <c r="C643" i="5" s="1"/>
  <c r="C644" i="5" s="1"/>
  <c r="C645" i="5" s="1"/>
  <c r="G636" i="5"/>
  <c r="G637" i="5" s="1"/>
  <c r="G638" i="5" s="1"/>
  <c r="G639" i="5" s="1"/>
  <c r="G640" i="5" s="1"/>
  <c r="G641" i="5" s="1"/>
  <c r="H636" i="5"/>
  <c r="I636" i="5" s="1"/>
  <c r="H637" i="5"/>
  <c r="I637" i="5" s="1"/>
  <c r="H638" i="5"/>
  <c r="I638" i="5" s="1"/>
  <c r="H639" i="5"/>
  <c r="I639" i="5" s="1"/>
  <c r="H640" i="5"/>
  <c r="I640" i="5" s="1"/>
  <c r="H641" i="5"/>
  <c r="I641" i="5" s="1"/>
  <c r="G642" i="5"/>
  <c r="G643" i="5" s="1"/>
  <c r="G644" i="5" s="1"/>
  <c r="G645" i="5" s="1"/>
  <c r="H642" i="5"/>
  <c r="I642" i="5" s="1"/>
  <c r="H643" i="5"/>
  <c r="I643" i="5" s="1"/>
  <c r="H644" i="5"/>
  <c r="I644" i="5" s="1"/>
  <c r="H645" i="5"/>
  <c r="I645" i="5" s="1"/>
  <c r="H646" i="5"/>
  <c r="I646" i="5" s="1"/>
  <c r="A647" i="5"/>
  <c r="A648" i="5" s="1"/>
  <c r="A649" i="5" s="1"/>
  <c r="A650" i="5" s="1"/>
  <c r="C647" i="5"/>
  <c r="G647" i="5"/>
  <c r="G648" i="5" s="1"/>
  <c r="G649" i="5" s="1"/>
  <c r="G650" i="5" s="1"/>
  <c r="G651" i="5" s="1"/>
  <c r="G652" i="5" s="1"/>
  <c r="G653" i="5" s="1"/>
  <c r="G654" i="5" s="1"/>
  <c r="G655" i="5" s="1"/>
  <c r="G656" i="5" s="1"/>
  <c r="G657" i="5" s="1"/>
  <c r="G658" i="5" s="1"/>
  <c r="G659" i="5" s="1"/>
  <c r="G660" i="5" s="1"/>
  <c r="G661" i="5" s="1"/>
  <c r="G662" i="5" s="1"/>
  <c r="H647" i="5"/>
  <c r="I647" i="5" s="1"/>
  <c r="C648" i="5"/>
  <c r="C649" i="5" s="1"/>
  <c r="C650" i="5" s="1"/>
  <c r="C651" i="5" s="1"/>
  <c r="C652" i="5" s="1"/>
  <c r="C653" i="5" s="1"/>
  <c r="C654" i="5" s="1"/>
  <c r="C655" i="5" s="1"/>
  <c r="C656" i="5" s="1"/>
  <c r="C657" i="5" s="1"/>
  <c r="C658" i="5" s="1"/>
  <c r="C659" i="5" s="1"/>
  <c r="C660" i="5" s="1"/>
  <c r="C661" i="5" s="1"/>
  <c r="C662" i="5" s="1"/>
  <c r="H648" i="5"/>
  <c r="I648" i="5" s="1"/>
  <c r="H649" i="5"/>
  <c r="I649" i="5" s="1"/>
  <c r="H650" i="5"/>
  <c r="I650" i="5"/>
  <c r="A651" i="5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H651" i="5"/>
  <c r="I651" i="5" s="1"/>
  <c r="H652" i="5"/>
  <c r="I652" i="5" s="1"/>
  <c r="H653" i="5"/>
  <c r="I653" i="5" s="1"/>
  <c r="H654" i="5"/>
  <c r="I654" i="5" s="1"/>
  <c r="H655" i="5"/>
  <c r="I655" i="5" s="1"/>
  <c r="H656" i="5"/>
  <c r="I656" i="5" s="1"/>
  <c r="H657" i="5"/>
  <c r="I657" i="5" s="1"/>
  <c r="H658" i="5"/>
  <c r="I658" i="5" s="1"/>
  <c r="H659" i="5"/>
  <c r="I659" i="5" s="1"/>
  <c r="H660" i="5"/>
  <c r="I660" i="5" s="1"/>
  <c r="H661" i="5"/>
  <c r="I661" i="5" s="1"/>
  <c r="H662" i="5"/>
  <c r="I662" i="5" s="1"/>
  <c r="H663" i="5"/>
  <c r="I663" i="5" s="1"/>
  <c r="A664" i="5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A693" i="5" s="1"/>
  <c r="A694" i="5" s="1"/>
  <c r="A695" i="5" s="1"/>
  <c r="A696" i="5" s="1"/>
  <c r="A697" i="5" s="1"/>
  <c r="A698" i="5" s="1"/>
  <c r="A699" i="5" s="1"/>
  <c r="A700" i="5" s="1"/>
  <c r="A701" i="5" s="1"/>
  <c r="C664" i="5"/>
  <c r="C665" i="5" s="1"/>
  <c r="C666" i="5" s="1"/>
  <c r="C667" i="5" s="1"/>
  <c r="C668" i="5" s="1"/>
  <c r="C669" i="5" s="1"/>
  <c r="C670" i="5" s="1"/>
  <c r="C671" i="5" s="1"/>
  <c r="C672" i="5" s="1"/>
  <c r="C673" i="5" s="1"/>
  <c r="C674" i="5" s="1"/>
  <c r="C675" i="5" s="1"/>
  <c r="C676" i="5" s="1"/>
  <c r="C677" i="5" s="1"/>
  <c r="C678" i="5" s="1"/>
  <c r="C679" i="5" s="1"/>
  <c r="C680" i="5" s="1"/>
  <c r="C681" i="5" s="1"/>
  <c r="C682" i="5" s="1"/>
  <c r="C683" i="5" s="1"/>
  <c r="C684" i="5" s="1"/>
  <c r="C685" i="5" s="1"/>
  <c r="C686" i="5" s="1"/>
  <c r="C687" i="5" s="1"/>
  <c r="C688" i="5" s="1"/>
  <c r="C689" i="5" s="1"/>
  <c r="C690" i="5" s="1"/>
  <c r="C691" i="5" s="1"/>
  <c r="C692" i="5" s="1"/>
  <c r="C693" i="5" s="1"/>
  <c r="C694" i="5" s="1"/>
  <c r="C695" i="5" s="1"/>
  <c r="C696" i="5" s="1"/>
  <c r="C697" i="5" s="1"/>
  <c r="C698" i="5" s="1"/>
  <c r="C699" i="5" s="1"/>
  <c r="C700" i="5" s="1"/>
  <c r="C701" i="5" s="1"/>
  <c r="G664" i="5"/>
  <c r="G665" i="5" s="1"/>
  <c r="G666" i="5" s="1"/>
  <c r="G667" i="5" s="1"/>
  <c r="G668" i="5" s="1"/>
  <c r="G669" i="5" s="1"/>
  <c r="G670" i="5" s="1"/>
  <c r="G671" i="5" s="1"/>
  <c r="G672" i="5" s="1"/>
  <c r="G673" i="5" s="1"/>
  <c r="G674" i="5" s="1"/>
  <c r="G675" i="5" s="1"/>
  <c r="G676" i="5" s="1"/>
  <c r="G677" i="5" s="1"/>
  <c r="G678" i="5" s="1"/>
  <c r="G679" i="5" s="1"/>
  <c r="G680" i="5" s="1"/>
  <c r="G681" i="5" s="1"/>
  <c r="G682" i="5" s="1"/>
  <c r="G683" i="5" s="1"/>
  <c r="G684" i="5" s="1"/>
  <c r="G685" i="5" s="1"/>
  <c r="G686" i="5" s="1"/>
  <c r="G687" i="5" s="1"/>
  <c r="G688" i="5" s="1"/>
  <c r="G689" i="5" s="1"/>
  <c r="G690" i="5" s="1"/>
  <c r="G691" i="5" s="1"/>
  <c r="G692" i="5" s="1"/>
  <c r="G693" i="5" s="1"/>
  <c r="G694" i="5" s="1"/>
  <c r="G695" i="5" s="1"/>
  <c r="G696" i="5" s="1"/>
  <c r="G697" i="5" s="1"/>
  <c r="G698" i="5" s="1"/>
  <c r="G699" i="5" s="1"/>
  <c r="G700" i="5" s="1"/>
  <c r="G701" i="5" s="1"/>
  <c r="H664" i="5"/>
  <c r="I664" i="5" s="1"/>
  <c r="H665" i="5"/>
  <c r="I665" i="5" s="1"/>
  <c r="H666" i="5"/>
  <c r="I666" i="5" s="1"/>
  <c r="H667" i="5"/>
  <c r="I667" i="5" s="1"/>
  <c r="H668" i="5"/>
  <c r="I668" i="5" s="1"/>
  <c r="H669" i="5"/>
  <c r="I669" i="5" s="1"/>
  <c r="H670" i="5"/>
  <c r="I670" i="5" s="1"/>
  <c r="H671" i="5"/>
  <c r="I671" i="5" s="1"/>
  <c r="H672" i="5"/>
  <c r="I672" i="5"/>
  <c r="H673" i="5"/>
  <c r="I673" i="5"/>
  <c r="H674" i="5"/>
  <c r="I674" i="5" s="1"/>
  <c r="H675" i="5"/>
  <c r="I675" i="5" s="1"/>
  <c r="H676" i="5"/>
  <c r="I676" i="5" s="1"/>
  <c r="H677" i="5"/>
  <c r="I677" i="5" s="1"/>
  <c r="H678" i="5"/>
  <c r="I678" i="5" s="1"/>
  <c r="H679" i="5"/>
  <c r="I679" i="5" s="1"/>
  <c r="H680" i="5"/>
  <c r="I680" i="5"/>
  <c r="H681" i="5"/>
  <c r="I681" i="5" s="1"/>
  <c r="H682" i="5"/>
  <c r="I682" i="5" s="1"/>
  <c r="H683" i="5"/>
  <c r="I683" i="5" s="1"/>
  <c r="H684" i="5"/>
  <c r="I684" i="5" s="1"/>
  <c r="H685" i="5"/>
  <c r="I685" i="5" s="1"/>
  <c r="H686" i="5"/>
  <c r="I686" i="5" s="1"/>
  <c r="H687" i="5"/>
  <c r="I687" i="5" s="1"/>
  <c r="H688" i="5"/>
  <c r="I688" i="5"/>
  <c r="H689" i="5"/>
  <c r="I689" i="5" s="1"/>
  <c r="H690" i="5"/>
  <c r="I690" i="5" s="1"/>
  <c r="H691" i="5"/>
  <c r="I691" i="5" s="1"/>
  <c r="H692" i="5"/>
  <c r="I692" i="5" s="1"/>
  <c r="H693" i="5"/>
  <c r="I693" i="5" s="1"/>
  <c r="H694" i="5"/>
  <c r="I694" i="5"/>
  <c r="H695" i="5"/>
  <c r="I695" i="5" s="1"/>
  <c r="H696" i="5"/>
  <c r="I696" i="5"/>
  <c r="H697" i="5"/>
  <c r="I697" i="5" s="1"/>
  <c r="H698" i="5"/>
  <c r="I698" i="5" s="1"/>
  <c r="H699" i="5"/>
  <c r="I699" i="5" s="1"/>
  <c r="H700" i="5"/>
  <c r="I700" i="5" s="1"/>
  <c r="H701" i="5"/>
  <c r="I701" i="5" s="1"/>
  <c r="H702" i="5"/>
  <c r="I702" i="5" s="1"/>
  <c r="H703" i="5"/>
  <c r="I703" i="5"/>
  <c r="H704" i="5"/>
  <c r="I704" i="5" s="1"/>
  <c r="H705" i="5"/>
  <c r="I705" i="5" s="1"/>
  <c r="H706" i="5"/>
  <c r="I706" i="5" s="1"/>
  <c r="H707" i="5"/>
  <c r="I707" i="5"/>
  <c r="H708" i="5"/>
  <c r="I708" i="5" s="1"/>
  <c r="H709" i="5"/>
  <c r="I709" i="5" s="1"/>
  <c r="H710" i="5"/>
  <c r="I710" i="5" s="1"/>
  <c r="H711" i="5"/>
  <c r="I711" i="5" s="1"/>
  <c r="H712" i="5"/>
  <c r="I712" i="5" s="1"/>
  <c r="H713" i="5"/>
  <c r="I713" i="5" s="1"/>
  <c r="H714" i="5"/>
  <c r="I714" i="5" s="1"/>
  <c r="H715" i="5"/>
  <c r="I715" i="5" s="1"/>
  <c r="H716" i="5"/>
  <c r="I716" i="5" s="1"/>
  <c r="H717" i="5"/>
  <c r="I717" i="5" s="1"/>
  <c r="H718" i="5"/>
  <c r="I718" i="5" s="1"/>
  <c r="H719" i="5"/>
  <c r="I719" i="5" s="1"/>
  <c r="H720" i="5"/>
  <c r="I720" i="5" s="1"/>
  <c r="H721" i="5"/>
  <c r="I721" i="5" s="1"/>
  <c r="H722" i="5"/>
  <c r="I722" i="5" s="1"/>
  <c r="H723" i="5"/>
  <c r="I723" i="5" s="1"/>
  <c r="H724" i="5"/>
  <c r="I724" i="5" s="1"/>
  <c r="H725" i="5"/>
  <c r="I725" i="5" s="1"/>
  <c r="H726" i="5"/>
  <c r="I726" i="5" s="1"/>
  <c r="H727" i="5"/>
  <c r="I727" i="5" s="1"/>
  <c r="H728" i="5"/>
  <c r="I728" i="5" s="1"/>
  <c r="H729" i="5"/>
  <c r="I729" i="5" s="1"/>
  <c r="H730" i="5"/>
  <c r="I730" i="5" s="1"/>
  <c r="H731" i="5"/>
  <c r="I731" i="5" s="1"/>
  <c r="H732" i="5"/>
  <c r="I732" i="5" s="1"/>
  <c r="H733" i="5"/>
  <c r="I733" i="5" s="1"/>
  <c r="H734" i="5"/>
  <c r="I734" i="5" s="1"/>
  <c r="H735" i="5"/>
  <c r="I735" i="5" s="1"/>
  <c r="H736" i="5"/>
  <c r="I736" i="5" s="1"/>
  <c r="H737" i="5"/>
  <c r="I737" i="5" s="1"/>
  <c r="H738" i="5"/>
  <c r="I738" i="5" s="1"/>
  <c r="H739" i="5"/>
  <c r="I739" i="5" s="1"/>
  <c r="H740" i="5"/>
  <c r="I740" i="5" s="1"/>
  <c r="H741" i="5"/>
  <c r="I741" i="5" s="1"/>
  <c r="H742" i="5"/>
  <c r="I742" i="5" s="1"/>
  <c r="H743" i="5"/>
  <c r="I743" i="5" s="1"/>
  <c r="H744" i="5"/>
  <c r="I744" i="5" s="1"/>
  <c r="H745" i="5"/>
  <c r="I745" i="5" s="1"/>
  <c r="H746" i="5"/>
  <c r="I746" i="5" s="1"/>
  <c r="H747" i="5"/>
  <c r="I747" i="5" s="1"/>
  <c r="H748" i="5"/>
  <c r="I748" i="5" s="1"/>
  <c r="H749" i="5"/>
  <c r="I749" i="5" s="1"/>
  <c r="H750" i="5"/>
  <c r="I750" i="5" s="1"/>
  <c r="H751" i="5"/>
  <c r="I751" i="5" s="1"/>
  <c r="H752" i="5"/>
  <c r="I752" i="5" s="1"/>
  <c r="H753" i="5"/>
  <c r="I753" i="5" s="1"/>
  <c r="H754" i="5"/>
  <c r="I754" i="5" s="1"/>
  <c r="H755" i="5"/>
  <c r="I755" i="5" s="1"/>
  <c r="H756" i="5"/>
  <c r="I756" i="5" s="1"/>
  <c r="H757" i="5"/>
  <c r="I757" i="5" s="1"/>
  <c r="H758" i="5"/>
  <c r="I758" i="5" s="1"/>
  <c r="H759" i="5"/>
  <c r="I759" i="5" s="1"/>
  <c r="H760" i="5"/>
  <c r="I760" i="5" s="1"/>
  <c r="H761" i="5"/>
  <c r="I761" i="5" s="1"/>
  <c r="H762" i="5"/>
  <c r="I762" i="5" s="1"/>
  <c r="H763" i="5"/>
  <c r="I763" i="5" s="1"/>
  <c r="H764" i="5"/>
  <c r="I764" i="5" s="1"/>
  <c r="H765" i="5"/>
  <c r="I765" i="5" s="1"/>
  <c r="H766" i="5"/>
  <c r="I766" i="5" s="1"/>
  <c r="H767" i="5"/>
  <c r="I767" i="5" s="1"/>
  <c r="H768" i="5"/>
  <c r="I768" i="5" s="1"/>
  <c r="H769" i="5"/>
  <c r="I769" i="5" s="1"/>
  <c r="H770" i="5"/>
  <c r="I770" i="5" s="1"/>
  <c r="H771" i="5"/>
  <c r="I771" i="5"/>
  <c r="H772" i="5"/>
  <c r="I772" i="5" s="1"/>
  <c r="H773" i="5"/>
  <c r="I773" i="5" s="1"/>
  <c r="H774" i="5"/>
  <c r="I774" i="5" s="1"/>
  <c r="H775" i="5"/>
  <c r="I775" i="5" s="1"/>
  <c r="H776" i="5"/>
  <c r="I776" i="5" s="1"/>
  <c r="H777" i="5"/>
  <c r="I777" i="5" s="1"/>
  <c r="H778" i="5"/>
  <c r="I778" i="5" s="1"/>
  <c r="H779" i="5"/>
  <c r="I779" i="5" s="1"/>
  <c r="H780" i="5"/>
  <c r="I780" i="5" s="1"/>
  <c r="H781" i="5"/>
  <c r="I781" i="5" s="1"/>
  <c r="H782" i="5"/>
  <c r="I782" i="5" s="1"/>
  <c r="H783" i="5"/>
  <c r="I783" i="5" s="1"/>
  <c r="H784" i="5"/>
  <c r="I784" i="5" s="1"/>
  <c r="H785" i="5"/>
  <c r="I785" i="5" s="1"/>
  <c r="H786" i="5"/>
  <c r="I786" i="5" s="1"/>
  <c r="H787" i="5"/>
  <c r="I787" i="5" s="1"/>
  <c r="H788" i="5"/>
  <c r="I788" i="5" s="1"/>
  <c r="H789" i="5"/>
  <c r="I789" i="5" s="1"/>
  <c r="H790" i="5"/>
  <c r="I790" i="5" s="1"/>
  <c r="H791" i="5"/>
  <c r="I791" i="5" s="1"/>
  <c r="H792" i="5"/>
  <c r="I792" i="5"/>
  <c r="H793" i="5"/>
  <c r="I793" i="5" s="1"/>
  <c r="H794" i="5"/>
  <c r="I794" i="5" s="1"/>
  <c r="H795" i="5"/>
  <c r="I795" i="5" s="1"/>
  <c r="H796" i="5"/>
  <c r="I796" i="5" s="1"/>
  <c r="H797" i="5"/>
  <c r="I797" i="5" s="1"/>
  <c r="H798" i="5"/>
  <c r="I798" i="5" s="1"/>
  <c r="H799" i="5"/>
  <c r="I799" i="5" s="1"/>
  <c r="H800" i="5"/>
  <c r="I800" i="5" s="1"/>
  <c r="H801" i="5"/>
  <c r="I801" i="5" s="1"/>
  <c r="H802" i="5"/>
  <c r="I802" i="5" s="1"/>
  <c r="H803" i="5"/>
  <c r="I803" i="5" s="1"/>
  <c r="H804" i="5"/>
  <c r="I804" i="5" s="1"/>
  <c r="H805" i="5"/>
  <c r="I805" i="5" s="1"/>
  <c r="H806" i="5"/>
  <c r="I806" i="5" s="1"/>
  <c r="H807" i="5"/>
  <c r="I807" i="5" s="1"/>
  <c r="H808" i="5"/>
  <c r="I808" i="5" s="1"/>
  <c r="H809" i="5"/>
  <c r="I809" i="5" s="1"/>
  <c r="H810" i="5"/>
  <c r="I810" i="5" s="1"/>
  <c r="H811" i="5"/>
  <c r="I811" i="5"/>
  <c r="H812" i="5"/>
  <c r="I812" i="5" s="1"/>
  <c r="H813" i="5"/>
  <c r="I813" i="5" s="1"/>
  <c r="H814" i="5"/>
  <c r="I814" i="5" s="1"/>
  <c r="H815" i="5"/>
  <c r="I815" i="5" s="1"/>
  <c r="H816" i="5"/>
  <c r="I816" i="5" s="1"/>
  <c r="H817" i="5"/>
  <c r="I817" i="5" s="1"/>
  <c r="H818" i="5"/>
  <c r="I818" i="5" s="1"/>
  <c r="H819" i="5"/>
  <c r="I819" i="5" s="1"/>
  <c r="H820" i="5"/>
  <c r="I820" i="5" s="1"/>
  <c r="H821" i="5"/>
  <c r="I821" i="5" s="1"/>
  <c r="H822" i="5"/>
  <c r="I822" i="5" s="1"/>
  <c r="H823" i="5"/>
  <c r="I823" i="5" s="1"/>
  <c r="H824" i="5"/>
  <c r="I824" i="5"/>
  <c r="H825" i="5"/>
  <c r="I825" i="5" s="1"/>
  <c r="H826" i="5"/>
  <c r="I826" i="5" s="1"/>
  <c r="H827" i="5"/>
  <c r="I827" i="5" s="1"/>
  <c r="H828" i="5"/>
  <c r="I828" i="5" s="1"/>
  <c r="H829" i="5"/>
  <c r="I829" i="5" s="1"/>
  <c r="H830" i="5"/>
  <c r="I830" i="5" s="1"/>
  <c r="H831" i="5"/>
  <c r="I831" i="5"/>
  <c r="H832" i="5"/>
  <c r="I832" i="5" s="1"/>
  <c r="H833" i="5"/>
  <c r="I833" i="5"/>
  <c r="H834" i="5"/>
  <c r="I834" i="5" s="1"/>
  <c r="H835" i="5"/>
  <c r="I835" i="5" s="1"/>
  <c r="H836" i="5"/>
  <c r="I836" i="5"/>
  <c r="H837" i="5"/>
  <c r="I837" i="5" s="1"/>
  <c r="H838" i="5"/>
  <c r="I838" i="5" s="1"/>
  <c r="H839" i="5"/>
  <c r="I839" i="5" s="1"/>
  <c r="H840" i="5"/>
  <c r="I840" i="5" s="1"/>
  <c r="H841" i="5"/>
  <c r="I841" i="5" s="1"/>
  <c r="H842" i="5"/>
  <c r="I842" i="5" s="1"/>
  <c r="H843" i="5"/>
  <c r="I843" i="5" s="1"/>
  <c r="H844" i="5"/>
  <c r="I844" i="5" s="1"/>
  <c r="H845" i="5"/>
  <c r="I845" i="5" s="1"/>
  <c r="H846" i="5"/>
  <c r="I846" i="5" s="1"/>
  <c r="H847" i="5"/>
  <c r="I847" i="5" s="1"/>
  <c r="H848" i="5"/>
  <c r="I848" i="5" s="1"/>
  <c r="H849" i="5"/>
  <c r="I849" i="5" s="1"/>
  <c r="H850" i="5"/>
  <c r="I850" i="5" s="1"/>
  <c r="H851" i="5"/>
  <c r="I851" i="5" s="1"/>
  <c r="H852" i="5"/>
  <c r="I852" i="5" s="1"/>
  <c r="H853" i="5"/>
  <c r="I853" i="5" s="1"/>
  <c r="H854" i="5"/>
  <c r="I854" i="5" s="1"/>
  <c r="H855" i="5"/>
  <c r="I855" i="5" s="1"/>
  <c r="H856" i="5"/>
  <c r="I856" i="5" s="1"/>
  <c r="H857" i="5"/>
  <c r="I857" i="5" s="1"/>
  <c r="H858" i="5"/>
  <c r="I858" i="5" s="1"/>
  <c r="H859" i="5"/>
  <c r="I859" i="5" s="1"/>
  <c r="H860" i="5"/>
  <c r="I860" i="5" s="1"/>
  <c r="H861" i="5"/>
  <c r="I861" i="5" s="1"/>
  <c r="H862" i="5"/>
  <c r="I862" i="5" s="1"/>
  <c r="H863" i="5"/>
  <c r="I863" i="5" s="1"/>
  <c r="H864" i="5"/>
  <c r="I864" i="5" s="1"/>
  <c r="H865" i="5"/>
  <c r="I865" i="5" s="1"/>
  <c r="H866" i="5"/>
  <c r="I866" i="5" s="1"/>
  <c r="H867" i="5"/>
  <c r="I867" i="5" s="1"/>
  <c r="H868" i="5"/>
  <c r="I868" i="5" s="1"/>
  <c r="H869" i="5"/>
  <c r="I869" i="5"/>
  <c r="H870" i="5"/>
  <c r="I870" i="5" s="1"/>
  <c r="H871" i="5"/>
  <c r="I871" i="5"/>
  <c r="H872" i="5"/>
  <c r="I872" i="5" s="1"/>
  <c r="H873" i="5"/>
  <c r="I873" i="5" s="1"/>
  <c r="H874" i="5"/>
  <c r="I874" i="5" s="1"/>
  <c r="H875" i="5"/>
  <c r="I875" i="5"/>
  <c r="H876" i="5"/>
  <c r="I876" i="5" s="1"/>
  <c r="H877" i="5"/>
  <c r="I877" i="5"/>
  <c r="H878" i="5"/>
  <c r="I878" i="5" s="1"/>
  <c r="H879" i="5"/>
  <c r="I879" i="5" s="1"/>
  <c r="H880" i="5"/>
  <c r="I880" i="5" s="1"/>
  <c r="H881" i="5"/>
  <c r="I881" i="5" s="1"/>
  <c r="H882" i="5"/>
  <c r="I882" i="5" s="1"/>
  <c r="H883" i="5"/>
  <c r="I883" i="5"/>
  <c r="H884" i="5"/>
  <c r="I884" i="5" s="1"/>
  <c r="H885" i="5"/>
  <c r="I885" i="5" s="1"/>
  <c r="H886" i="5"/>
  <c r="I886" i="5" s="1"/>
  <c r="H887" i="5"/>
  <c r="I887" i="5"/>
  <c r="H888" i="5"/>
  <c r="I888" i="5" s="1"/>
  <c r="H889" i="5"/>
  <c r="I889" i="5" s="1"/>
  <c r="H890" i="5"/>
  <c r="I890" i="5" s="1"/>
  <c r="H891" i="5"/>
  <c r="I891" i="5" s="1"/>
  <c r="H892" i="5"/>
  <c r="I892" i="5" s="1"/>
  <c r="H893" i="5"/>
  <c r="I893" i="5" s="1"/>
  <c r="H894" i="5"/>
  <c r="I894" i="5" s="1"/>
  <c r="H895" i="5"/>
  <c r="I895" i="5" s="1"/>
  <c r="H896" i="5"/>
  <c r="I896" i="5" s="1"/>
  <c r="H897" i="5"/>
  <c r="I897" i="5" s="1"/>
  <c r="H898" i="5"/>
  <c r="I898" i="5" s="1"/>
  <c r="H899" i="5"/>
  <c r="I899" i="5" s="1"/>
  <c r="H900" i="5"/>
  <c r="I900" i="5" s="1"/>
  <c r="H901" i="5"/>
  <c r="I901" i="5" s="1"/>
  <c r="H902" i="5"/>
  <c r="I902" i="5" s="1"/>
  <c r="H903" i="5"/>
  <c r="I903" i="5" s="1"/>
  <c r="H904" i="5"/>
  <c r="I904" i="5" s="1"/>
  <c r="H905" i="5"/>
  <c r="I905" i="5" s="1"/>
  <c r="H906" i="5"/>
  <c r="I906" i="5" s="1"/>
  <c r="H907" i="5"/>
  <c r="I907" i="5" s="1"/>
  <c r="H908" i="5"/>
  <c r="I908" i="5" s="1"/>
  <c r="H909" i="5"/>
  <c r="I909" i="5" s="1"/>
  <c r="H910" i="5"/>
  <c r="I910" i="5" s="1"/>
  <c r="H911" i="5"/>
  <c r="I911" i="5" s="1"/>
  <c r="H912" i="5"/>
  <c r="I912" i="5" s="1"/>
  <c r="H913" i="5"/>
  <c r="I913" i="5" s="1"/>
  <c r="H914" i="5"/>
  <c r="I914" i="5" s="1"/>
  <c r="H915" i="5"/>
  <c r="I915" i="5" s="1"/>
  <c r="H916" i="5"/>
  <c r="I916" i="5" s="1"/>
  <c r="H917" i="5"/>
  <c r="I917" i="5"/>
  <c r="H918" i="5"/>
  <c r="I918" i="5" s="1"/>
  <c r="H919" i="5"/>
  <c r="I919" i="5" s="1"/>
  <c r="H920" i="5"/>
  <c r="I920" i="5" s="1"/>
  <c r="H921" i="5"/>
  <c r="I921" i="5" s="1"/>
  <c r="H922" i="5"/>
  <c r="I922" i="5" s="1"/>
  <c r="H923" i="5"/>
  <c r="I923" i="5" s="1"/>
  <c r="H924" i="5"/>
  <c r="I924" i="5" s="1"/>
  <c r="H925" i="5"/>
  <c r="I925" i="5"/>
  <c r="H926" i="5"/>
  <c r="I926" i="5" s="1"/>
  <c r="H927" i="5"/>
  <c r="I927" i="5" s="1"/>
  <c r="H928" i="5"/>
  <c r="I928" i="5" s="1"/>
  <c r="H929" i="5"/>
  <c r="I929" i="5"/>
  <c r="H930" i="5"/>
  <c r="I930" i="5" s="1"/>
  <c r="H931" i="5"/>
  <c r="I931" i="5" s="1"/>
  <c r="H932" i="5"/>
  <c r="I932" i="5" s="1"/>
  <c r="H933" i="5"/>
  <c r="I933" i="5" s="1"/>
  <c r="H934" i="5"/>
  <c r="I934" i="5" s="1"/>
  <c r="H935" i="5"/>
  <c r="I935" i="5" s="1"/>
  <c r="H936" i="5"/>
  <c r="I936" i="5" s="1"/>
  <c r="H937" i="5"/>
  <c r="I937" i="5" s="1"/>
  <c r="H938" i="5"/>
  <c r="I938" i="5" s="1"/>
  <c r="H939" i="5"/>
  <c r="I939" i="5" s="1"/>
  <c r="H940" i="5"/>
  <c r="I940" i="5" s="1"/>
  <c r="H941" i="5"/>
  <c r="I941" i="5" s="1"/>
  <c r="H942" i="5"/>
  <c r="I942" i="5" s="1"/>
  <c r="H943" i="5"/>
  <c r="I943" i="5" s="1"/>
  <c r="H944" i="5"/>
  <c r="I944" i="5" s="1"/>
  <c r="H945" i="5"/>
  <c r="I945" i="5" s="1"/>
  <c r="H946" i="5"/>
  <c r="I946" i="5" s="1"/>
  <c r="H947" i="5"/>
  <c r="I947" i="5" s="1"/>
  <c r="H948" i="5"/>
  <c r="I948" i="5" s="1"/>
  <c r="H949" i="5"/>
  <c r="I949" i="5" s="1"/>
  <c r="H950" i="5"/>
  <c r="I950" i="5" s="1"/>
  <c r="H951" i="5"/>
  <c r="I951" i="5" s="1"/>
  <c r="H952" i="5"/>
  <c r="I952" i="5" s="1"/>
  <c r="H953" i="5"/>
  <c r="I953" i="5" s="1"/>
  <c r="H954" i="5"/>
  <c r="I954" i="5" s="1"/>
  <c r="H955" i="5"/>
  <c r="I955" i="5" s="1"/>
  <c r="H956" i="5"/>
  <c r="I956" i="5" s="1"/>
  <c r="H957" i="5"/>
  <c r="I957" i="5" s="1"/>
  <c r="H958" i="5"/>
  <c r="I958" i="5" s="1"/>
  <c r="H959" i="5"/>
  <c r="I959" i="5" s="1"/>
  <c r="H960" i="5"/>
  <c r="I960" i="5" s="1"/>
  <c r="H961" i="5"/>
  <c r="I961" i="5"/>
  <c r="H962" i="5"/>
  <c r="I962" i="5" s="1"/>
  <c r="H963" i="5"/>
  <c r="I963" i="5" s="1"/>
  <c r="H964" i="5"/>
  <c r="I964" i="5" s="1"/>
  <c r="H965" i="5"/>
  <c r="I965" i="5" s="1"/>
  <c r="H966" i="5"/>
  <c r="I966" i="5" s="1"/>
  <c r="H967" i="5"/>
  <c r="I967" i="5" s="1"/>
  <c r="H968" i="5"/>
  <c r="I968" i="5" s="1"/>
  <c r="H969" i="5"/>
  <c r="I969" i="5" s="1"/>
  <c r="H970" i="5"/>
  <c r="I970" i="5" s="1"/>
  <c r="H971" i="5"/>
  <c r="I971" i="5" s="1"/>
  <c r="H972" i="5"/>
  <c r="I972" i="5" s="1"/>
  <c r="H973" i="5"/>
  <c r="I973" i="5" s="1"/>
  <c r="H974" i="5"/>
  <c r="I974" i="5" s="1"/>
  <c r="H975" i="5"/>
  <c r="I975" i="5" s="1"/>
  <c r="H976" i="5"/>
  <c r="I976" i="5" s="1"/>
  <c r="H977" i="5"/>
  <c r="I977" i="5" s="1"/>
  <c r="H978" i="5"/>
  <c r="I978" i="5" s="1"/>
  <c r="H979" i="5"/>
  <c r="I979" i="5" s="1"/>
  <c r="H980" i="5"/>
  <c r="I980" i="5" s="1"/>
  <c r="H981" i="5"/>
  <c r="I981" i="5"/>
  <c r="H982" i="5"/>
  <c r="I982" i="5" s="1"/>
  <c r="H983" i="5"/>
  <c r="I983" i="5" s="1"/>
  <c r="H984" i="5"/>
  <c r="I984" i="5" s="1"/>
  <c r="H985" i="5"/>
  <c r="I985" i="5" s="1"/>
  <c r="H986" i="5"/>
  <c r="I986" i="5" s="1"/>
  <c r="H987" i="5"/>
  <c r="I987" i="5" s="1"/>
  <c r="H988" i="5"/>
  <c r="I988" i="5" s="1"/>
  <c r="H989" i="5"/>
  <c r="I989" i="5"/>
  <c r="H990" i="5"/>
  <c r="I990" i="5" s="1"/>
  <c r="H991" i="5"/>
  <c r="I991" i="5" s="1"/>
  <c r="H992" i="5"/>
  <c r="I992" i="5" s="1"/>
  <c r="H993" i="5"/>
  <c r="I993" i="5"/>
  <c r="H994" i="5"/>
  <c r="I994" i="5" s="1"/>
  <c r="H995" i="5"/>
  <c r="I995" i="5" s="1"/>
  <c r="H996" i="5"/>
  <c r="I996" i="5" s="1"/>
  <c r="H997" i="5"/>
  <c r="I997" i="5" s="1"/>
  <c r="H998" i="5"/>
  <c r="I998" i="5" s="1"/>
  <c r="H999" i="5"/>
  <c r="I999" i="5" s="1"/>
  <c r="H1000" i="5"/>
  <c r="I1000" i="5" s="1"/>
  <c r="H1001" i="5"/>
  <c r="I1001" i="5" s="1"/>
  <c r="H1002" i="5"/>
  <c r="I1002" i="5" s="1"/>
  <c r="H1003" i="5"/>
  <c r="I1003" i="5" s="1"/>
  <c r="H1004" i="5"/>
  <c r="I1004" i="5" s="1"/>
  <c r="H1005" i="5"/>
  <c r="I1005" i="5" s="1"/>
  <c r="H1006" i="5"/>
  <c r="I1006" i="5" s="1"/>
  <c r="H1007" i="5"/>
  <c r="I1007" i="5" s="1"/>
  <c r="H1008" i="5"/>
  <c r="I1008" i="5" s="1"/>
  <c r="H1009" i="5"/>
  <c r="I1009" i="5" s="1"/>
  <c r="H1010" i="5"/>
  <c r="I1010" i="5" s="1"/>
  <c r="H1011" i="5"/>
  <c r="I1011" i="5" s="1"/>
  <c r="H1012" i="5"/>
  <c r="I1012" i="5" s="1"/>
  <c r="H1013" i="5"/>
  <c r="I1013" i="5" s="1"/>
  <c r="H1014" i="5"/>
  <c r="I1014" i="5" s="1"/>
  <c r="H1015" i="5"/>
  <c r="I1015" i="5" s="1"/>
  <c r="H1016" i="5"/>
  <c r="I1016" i="5" s="1"/>
  <c r="H1017" i="5"/>
  <c r="I1017" i="5" s="1"/>
  <c r="H1018" i="5"/>
  <c r="I1018" i="5" s="1"/>
  <c r="H1019" i="5"/>
  <c r="I1019" i="5" s="1"/>
  <c r="H1020" i="5"/>
  <c r="I1020" i="5" s="1"/>
  <c r="H1021" i="5"/>
  <c r="I1021" i="5" s="1"/>
  <c r="H1022" i="5"/>
  <c r="I1022" i="5" s="1"/>
  <c r="H1023" i="5"/>
  <c r="I1023" i="5" s="1"/>
  <c r="H1024" i="5"/>
  <c r="I1024" i="5" s="1"/>
  <c r="H1025" i="5"/>
  <c r="I1025" i="5"/>
  <c r="H1026" i="5"/>
  <c r="I1026" i="5" s="1"/>
  <c r="H1027" i="5"/>
  <c r="I1027" i="5" s="1"/>
  <c r="H1028" i="5"/>
  <c r="I1028" i="5" s="1"/>
  <c r="H1029" i="5"/>
  <c r="I1029" i="5" s="1"/>
  <c r="H1030" i="5"/>
  <c r="I1030" i="5" s="1"/>
  <c r="H1031" i="5"/>
  <c r="I1031" i="5" s="1"/>
  <c r="H1032" i="5"/>
  <c r="I1032" i="5" s="1"/>
  <c r="H1033" i="5"/>
  <c r="I1033" i="5" s="1"/>
  <c r="H1034" i="5"/>
  <c r="I1034" i="5" s="1"/>
  <c r="H1035" i="5"/>
  <c r="I1035" i="5" s="1"/>
  <c r="H1036" i="5"/>
  <c r="I1036" i="5" s="1"/>
  <c r="H1037" i="5"/>
  <c r="I1037" i="5" s="1"/>
  <c r="H1038" i="5"/>
  <c r="I1038" i="5" s="1"/>
  <c r="H1039" i="5"/>
  <c r="I1039" i="5" s="1"/>
  <c r="H1040" i="5"/>
  <c r="I1040" i="5" s="1"/>
  <c r="H1041" i="5"/>
  <c r="I1041" i="5" s="1"/>
  <c r="H1042" i="5"/>
  <c r="I1042" i="5" s="1"/>
  <c r="H1043" i="5"/>
  <c r="I1043" i="5" s="1"/>
  <c r="H1044" i="5"/>
  <c r="I1044" i="5" s="1"/>
  <c r="H1045" i="5"/>
  <c r="I1045" i="5" s="1"/>
  <c r="H1046" i="5"/>
  <c r="I1046" i="5" s="1"/>
  <c r="H1047" i="5"/>
  <c r="I1047" i="5" s="1"/>
  <c r="H1048" i="5"/>
  <c r="I1048" i="5" s="1"/>
  <c r="H1049" i="5"/>
  <c r="I1049" i="5" s="1"/>
  <c r="H1050" i="5"/>
  <c r="I1050" i="5" s="1"/>
  <c r="H1051" i="5"/>
  <c r="I1051" i="5" s="1"/>
  <c r="H1052" i="5"/>
  <c r="I1052" i="5" s="1"/>
  <c r="H1053" i="5"/>
  <c r="I1053" i="5"/>
  <c r="H1054" i="5"/>
  <c r="I1054" i="5" s="1"/>
  <c r="H1055" i="5"/>
  <c r="I1055" i="5" s="1"/>
  <c r="H1056" i="5"/>
  <c r="I1056" i="5" s="1"/>
  <c r="H1057" i="5"/>
  <c r="I1057" i="5"/>
  <c r="H1058" i="5"/>
  <c r="I1058" i="5" s="1"/>
  <c r="H1059" i="5"/>
  <c r="I1059" i="5" s="1"/>
  <c r="H1060" i="5"/>
  <c r="I1060" i="5" s="1"/>
  <c r="H1061" i="5"/>
  <c r="I1061" i="5" s="1"/>
  <c r="H1062" i="5"/>
  <c r="I1062" i="5" s="1"/>
  <c r="H1063" i="5"/>
  <c r="I1063" i="5" s="1"/>
  <c r="H1064" i="5"/>
  <c r="I1064" i="5" s="1"/>
  <c r="H1065" i="5"/>
  <c r="I1065" i="5" s="1"/>
  <c r="H1066" i="5"/>
  <c r="I1066" i="5" s="1"/>
  <c r="H1067" i="5"/>
  <c r="I1067" i="5" s="1"/>
  <c r="H1068" i="5"/>
  <c r="I1068" i="5" s="1"/>
  <c r="H1069" i="5"/>
  <c r="I1069" i="5" s="1"/>
  <c r="H1070" i="5"/>
  <c r="I1070" i="5" s="1"/>
  <c r="H1071" i="5"/>
  <c r="I1071" i="5" s="1"/>
  <c r="H1072" i="5"/>
  <c r="I1072" i="5" s="1"/>
  <c r="H1073" i="5"/>
  <c r="I1073" i="5" s="1"/>
  <c r="H1074" i="5"/>
  <c r="I1074" i="5" s="1"/>
  <c r="H1075" i="5"/>
  <c r="I1075" i="5" s="1"/>
  <c r="H1076" i="5"/>
  <c r="I1076" i="5" s="1"/>
  <c r="H1077" i="5"/>
  <c r="I1077" i="5" s="1"/>
  <c r="H1078" i="5"/>
  <c r="I1078" i="5" s="1"/>
  <c r="H1079" i="5"/>
  <c r="I1079" i="5" s="1"/>
  <c r="H1080" i="5"/>
  <c r="I1080" i="5" s="1"/>
  <c r="H1081" i="5"/>
  <c r="I1081" i="5"/>
  <c r="H1082" i="5"/>
  <c r="I1082" i="5" s="1"/>
  <c r="H1083" i="5"/>
  <c r="I1083" i="5" s="1"/>
  <c r="H1084" i="5"/>
  <c r="I1084" i="5" s="1"/>
  <c r="H1085" i="5"/>
  <c r="I1085" i="5"/>
  <c r="H1086" i="5"/>
  <c r="I1086" i="5" s="1"/>
  <c r="H1087" i="5"/>
  <c r="I1087" i="5" s="1"/>
  <c r="H1088" i="5"/>
  <c r="I1088" i="5" s="1"/>
  <c r="H1089" i="5"/>
  <c r="I1089" i="5" s="1"/>
  <c r="H1090" i="5"/>
  <c r="I1090" i="5" s="1"/>
  <c r="H1091" i="5"/>
  <c r="I1091" i="5" s="1"/>
  <c r="H1092" i="5"/>
  <c r="I1092" i="5" s="1"/>
  <c r="H1093" i="5"/>
  <c r="I1093" i="5" s="1"/>
  <c r="H1094" i="5"/>
  <c r="I1094" i="5" s="1"/>
  <c r="H1095" i="5"/>
  <c r="I1095" i="5" s="1"/>
  <c r="H1096" i="5"/>
  <c r="I1096" i="5" s="1"/>
  <c r="H1097" i="5"/>
  <c r="I1097" i="5" s="1"/>
  <c r="H1098" i="5"/>
  <c r="I1098" i="5" s="1"/>
  <c r="H1099" i="5"/>
  <c r="I1099" i="5" s="1"/>
  <c r="H1100" i="5"/>
  <c r="I1100" i="5" s="1"/>
  <c r="H1101" i="5"/>
  <c r="I1101" i="5" s="1"/>
  <c r="H1102" i="5"/>
  <c r="I1102" i="5" s="1"/>
  <c r="H1103" i="5"/>
  <c r="I1103" i="5" s="1"/>
  <c r="H1104" i="5"/>
  <c r="I1104" i="5" s="1"/>
  <c r="H1105" i="5"/>
  <c r="I1105" i="5" s="1"/>
  <c r="H1106" i="5"/>
  <c r="I1106" i="5" s="1"/>
  <c r="H1107" i="5"/>
  <c r="I1107" i="5" s="1"/>
  <c r="H1108" i="5"/>
  <c r="I1108" i="5" s="1"/>
  <c r="H1109" i="5"/>
  <c r="I1109" i="5"/>
  <c r="H1110" i="5"/>
  <c r="I1110" i="5" s="1"/>
  <c r="H1111" i="5"/>
  <c r="I1111" i="5" s="1"/>
  <c r="H1112" i="5"/>
  <c r="I1112" i="5" s="1"/>
  <c r="H1113" i="5"/>
  <c r="I1113" i="5"/>
  <c r="H1114" i="5"/>
  <c r="I1114" i="5" s="1"/>
  <c r="H1115" i="5"/>
  <c r="I1115" i="5" s="1"/>
  <c r="H1116" i="5"/>
  <c r="I1116" i="5" s="1"/>
  <c r="H1117" i="5"/>
  <c r="I1117" i="5" s="1"/>
  <c r="H1118" i="5"/>
  <c r="I1118" i="5" s="1"/>
  <c r="H1119" i="5"/>
  <c r="I1119" i="5" s="1"/>
  <c r="H1120" i="5"/>
  <c r="I1120" i="5" s="1"/>
  <c r="H1121" i="5"/>
  <c r="I1121" i="5"/>
  <c r="H1122" i="5"/>
  <c r="I1122" i="5" s="1"/>
  <c r="H1123" i="5"/>
  <c r="I1123" i="5" s="1"/>
  <c r="H1124" i="5"/>
  <c r="I1124" i="5" s="1"/>
  <c r="H1125" i="5"/>
  <c r="I1125" i="5" s="1"/>
  <c r="H1126" i="5"/>
  <c r="I1126" i="5" s="1"/>
  <c r="H1127" i="5"/>
  <c r="I1127" i="5" s="1"/>
  <c r="H1128" i="5"/>
  <c r="I1128" i="5" s="1"/>
  <c r="H1129" i="5"/>
  <c r="I1129" i="5" s="1"/>
  <c r="H1130" i="5"/>
  <c r="I1130" i="5" s="1"/>
  <c r="H1131" i="5"/>
  <c r="I1131" i="5" s="1"/>
  <c r="H1132" i="5"/>
  <c r="I1132" i="5" s="1"/>
  <c r="H1133" i="5"/>
  <c r="I1133" i="5" s="1"/>
  <c r="H1134" i="5"/>
  <c r="I1134" i="5" s="1"/>
  <c r="H1135" i="5"/>
  <c r="I1135" i="5" s="1"/>
  <c r="H1136" i="5"/>
  <c r="I1136" i="5" s="1"/>
  <c r="H1137" i="5"/>
  <c r="I1137" i="5"/>
  <c r="H1138" i="5"/>
  <c r="I1138" i="5" s="1"/>
  <c r="H1139" i="5"/>
  <c r="I1139" i="5" s="1"/>
  <c r="H1140" i="5"/>
  <c r="I1140" i="5" s="1"/>
  <c r="H1141" i="5"/>
  <c r="I1141" i="5"/>
  <c r="H1142" i="5"/>
  <c r="I1142" i="5" s="1"/>
  <c r="H1143" i="5"/>
  <c r="I1143" i="5" s="1"/>
  <c r="H1144" i="5"/>
  <c r="I1144" i="5" s="1"/>
  <c r="H1145" i="5"/>
  <c r="I1145" i="5" s="1"/>
  <c r="H1146" i="5"/>
  <c r="I1146" i="5" s="1"/>
  <c r="H1147" i="5"/>
  <c r="I1147" i="5" s="1"/>
  <c r="H1148" i="5"/>
  <c r="I1148" i="5" s="1"/>
  <c r="H1149" i="5"/>
  <c r="I1149" i="5"/>
  <c r="H1150" i="5"/>
  <c r="I1150" i="5" s="1"/>
  <c r="H1151" i="5"/>
  <c r="I1151" i="5" s="1"/>
  <c r="H1152" i="5"/>
  <c r="I1152" i="5" s="1"/>
  <c r="H1153" i="5"/>
  <c r="I1153" i="5"/>
  <c r="H1154" i="5"/>
  <c r="I1154" i="5" s="1"/>
  <c r="H1155" i="5"/>
  <c r="I1155" i="5" s="1"/>
  <c r="H1156" i="5"/>
  <c r="I1156" i="5" s="1"/>
  <c r="H1157" i="5"/>
  <c r="I1157" i="5" s="1"/>
  <c r="H1158" i="5"/>
  <c r="I1158" i="5" s="1"/>
  <c r="H1159" i="5"/>
  <c r="I1159" i="5" s="1"/>
  <c r="H1160" i="5"/>
  <c r="I1160" i="5" s="1"/>
  <c r="H1161" i="5"/>
  <c r="I1161" i="5" s="1"/>
  <c r="H1162" i="5"/>
  <c r="I1162" i="5" s="1"/>
  <c r="H1163" i="5"/>
  <c r="I1163" i="5" s="1"/>
  <c r="H1164" i="5"/>
  <c r="I1164" i="5" s="1"/>
  <c r="H1165" i="5"/>
  <c r="I1165" i="5" s="1"/>
  <c r="H1166" i="5"/>
  <c r="I1166" i="5" s="1"/>
  <c r="H1167" i="5"/>
  <c r="I1167" i="5" s="1"/>
  <c r="H1168" i="5"/>
  <c r="I1168" i="5" s="1"/>
  <c r="H1169" i="5"/>
  <c r="I1169" i="5"/>
  <c r="H1170" i="5"/>
  <c r="I1170" i="5" s="1"/>
  <c r="H1171" i="5"/>
  <c r="I1171" i="5" s="1"/>
  <c r="H1172" i="5"/>
  <c r="I1172" i="5" s="1"/>
  <c r="H1173" i="5"/>
  <c r="I1173" i="5" s="1"/>
  <c r="H1174" i="5"/>
  <c r="I1174" i="5" s="1"/>
  <c r="H1175" i="5"/>
  <c r="I1175" i="5" s="1"/>
  <c r="H1176" i="5"/>
  <c r="I1176" i="5" s="1"/>
  <c r="H1177" i="5"/>
  <c r="I1177" i="5" s="1"/>
  <c r="H1178" i="5"/>
  <c r="I1178" i="5" s="1"/>
  <c r="H1179" i="5"/>
  <c r="I1179" i="5" s="1"/>
  <c r="H1180" i="5"/>
  <c r="I1180" i="5" s="1"/>
  <c r="H1181" i="5"/>
  <c r="I1181" i="5" s="1"/>
  <c r="H1182" i="5"/>
  <c r="I1182" i="5" s="1"/>
  <c r="H1183" i="5"/>
  <c r="I1183" i="5" s="1"/>
  <c r="H1184" i="5"/>
  <c r="I1184" i="5" s="1"/>
  <c r="H1185" i="5"/>
  <c r="I1185" i="5"/>
  <c r="H1186" i="5"/>
  <c r="I1186" i="5" s="1"/>
  <c r="H1187" i="5"/>
  <c r="I1187" i="5" s="1"/>
  <c r="H1188" i="5"/>
  <c r="I1188" i="5" s="1"/>
  <c r="H1189" i="5"/>
  <c r="I1189" i="5" s="1"/>
  <c r="H1190" i="5"/>
  <c r="I1190" i="5" s="1"/>
  <c r="H1191" i="5"/>
  <c r="I1191" i="5" s="1"/>
  <c r="H1192" i="5"/>
  <c r="I1192" i="5" s="1"/>
  <c r="H1193" i="5"/>
  <c r="I1193" i="5" s="1"/>
  <c r="H1194" i="5"/>
  <c r="I1194" i="5" s="1"/>
  <c r="H1195" i="5"/>
  <c r="I1195" i="5" s="1"/>
  <c r="H1196" i="5"/>
  <c r="I1196" i="5" s="1"/>
  <c r="H1197" i="5"/>
  <c r="I1197" i="5" s="1"/>
  <c r="H1198" i="5"/>
  <c r="I1198" i="5" s="1"/>
  <c r="H1199" i="5"/>
  <c r="I1199" i="5" s="1"/>
  <c r="H1200" i="5"/>
  <c r="I1200" i="5" s="1"/>
  <c r="H1201" i="5"/>
  <c r="I1201" i="5" s="1"/>
  <c r="H1202" i="5"/>
  <c r="I1202" i="5" s="1"/>
  <c r="H1203" i="5"/>
  <c r="I1203" i="5" s="1"/>
  <c r="H1204" i="5"/>
  <c r="I1204" i="5" s="1"/>
  <c r="H1205" i="5"/>
  <c r="I1205" i="5" s="1"/>
  <c r="H1206" i="5"/>
  <c r="I1206" i="5" s="1"/>
  <c r="H1207" i="5"/>
  <c r="I1207" i="5" s="1"/>
  <c r="H1208" i="5"/>
  <c r="I1208" i="5" s="1"/>
  <c r="H1209" i="5"/>
  <c r="I1209" i="5" s="1"/>
  <c r="H1210" i="5"/>
  <c r="I1210" i="5" s="1"/>
  <c r="H1211" i="5"/>
  <c r="I1211" i="5" s="1"/>
  <c r="H1212" i="5"/>
  <c r="I1212" i="5" s="1"/>
  <c r="H1213" i="5"/>
  <c r="I1213" i="5" s="1"/>
  <c r="H1214" i="5"/>
  <c r="I1214" i="5" s="1"/>
  <c r="H1215" i="5"/>
  <c r="I1215" i="5" s="1"/>
  <c r="H1216" i="5"/>
  <c r="I1216" i="5" s="1"/>
  <c r="H1217" i="5"/>
  <c r="I1217" i="5" s="1"/>
  <c r="H1218" i="5"/>
  <c r="I1218" i="5" s="1"/>
  <c r="H1219" i="5"/>
  <c r="I1219" i="5" s="1"/>
  <c r="H1220" i="5"/>
  <c r="I1220" i="5" s="1"/>
  <c r="H1221" i="5"/>
  <c r="I1221" i="5" s="1"/>
  <c r="H1222" i="5"/>
  <c r="I1222" i="5" s="1"/>
  <c r="H1223" i="5"/>
  <c r="I1223" i="5" s="1"/>
  <c r="H1224" i="5"/>
  <c r="I1224" i="5" s="1"/>
  <c r="H1225" i="5"/>
  <c r="I1225" i="5" s="1"/>
  <c r="H1226" i="5"/>
  <c r="I1226" i="5" s="1"/>
  <c r="H1227" i="5"/>
  <c r="I1227" i="5" s="1"/>
  <c r="H1228" i="5"/>
  <c r="I1228" i="5" s="1"/>
  <c r="H1229" i="5"/>
  <c r="I1229" i="5" s="1"/>
  <c r="H1230" i="5"/>
  <c r="I1230" i="5" s="1"/>
  <c r="H1231" i="5"/>
  <c r="I1231" i="5" s="1"/>
  <c r="H1232" i="5"/>
  <c r="I1232" i="5" s="1"/>
  <c r="H1233" i="5"/>
  <c r="I1233" i="5" s="1"/>
  <c r="H1234" i="5"/>
  <c r="I1234" i="5" s="1"/>
  <c r="H1235" i="5"/>
  <c r="I1235" i="5" s="1"/>
  <c r="H1236" i="5"/>
  <c r="I1236" i="5" s="1"/>
  <c r="H1237" i="5"/>
  <c r="I1237" i="5" s="1"/>
  <c r="H1238" i="5"/>
  <c r="I1238" i="5" s="1"/>
  <c r="H1239" i="5"/>
  <c r="I1239" i="5" s="1"/>
  <c r="H1240" i="5"/>
  <c r="I1240" i="5" s="1"/>
  <c r="H1241" i="5"/>
  <c r="I1241" i="5" s="1"/>
  <c r="H1242" i="5"/>
  <c r="I1242" i="5" s="1"/>
  <c r="H1243" i="5"/>
  <c r="I1243" i="5" s="1"/>
  <c r="H1244" i="5"/>
  <c r="I1244" i="5" s="1"/>
  <c r="H1245" i="5"/>
  <c r="I1245" i="5" s="1"/>
  <c r="H1246" i="5"/>
  <c r="I1246" i="5" s="1"/>
  <c r="H1247" i="5"/>
  <c r="I1247" i="5" s="1"/>
  <c r="H1248" i="5"/>
  <c r="I1248" i="5" s="1"/>
  <c r="H1249" i="5"/>
  <c r="I1249" i="5" s="1"/>
  <c r="H1250" i="5"/>
  <c r="I1250" i="5" s="1"/>
  <c r="H1251" i="5"/>
  <c r="I1251" i="5" s="1"/>
  <c r="H1252" i="5"/>
  <c r="I1252" i="5" s="1"/>
  <c r="H1253" i="5"/>
  <c r="I1253" i="5" s="1"/>
  <c r="H1254" i="5"/>
  <c r="I1254" i="5" s="1"/>
  <c r="H1255" i="5"/>
  <c r="I1255" i="5" s="1"/>
  <c r="H1256" i="5"/>
  <c r="I1256" i="5" s="1"/>
  <c r="H1257" i="5"/>
  <c r="I1257" i="5" s="1"/>
  <c r="H1258" i="5"/>
  <c r="I1258" i="5" s="1"/>
  <c r="H1259" i="5"/>
  <c r="I1259" i="5" s="1"/>
  <c r="H1260" i="5"/>
  <c r="I1260" i="5" s="1"/>
  <c r="H1261" i="5"/>
  <c r="I1261" i="5" s="1"/>
  <c r="H1262" i="5"/>
  <c r="I1262" i="5" s="1"/>
  <c r="H1263" i="5"/>
  <c r="I1263" i="5" s="1"/>
  <c r="H1264" i="5"/>
  <c r="I1264" i="5" s="1"/>
  <c r="H1265" i="5"/>
  <c r="I1265" i="5" s="1"/>
  <c r="H1266" i="5"/>
  <c r="I1266" i="5" s="1"/>
  <c r="H1267" i="5"/>
  <c r="I1267" i="5" s="1"/>
  <c r="H1268" i="5"/>
  <c r="I1268" i="5" s="1"/>
  <c r="H1269" i="5"/>
  <c r="I1269" i="5" s="1"/>
  <c r="H1270" i="5"/>
  <c r="I1270" i="5" s="1"/>
  <c r="H1271" i="5"/>
  <c r="I1271" i="5" s="1"/>
  <c r="H1272" i="5"/>
  <c r="I1272" i="5" s="1"/>
  <c r="H1273" i="5"/>
  <c r="I1273" i="5" s="1"/>
  <c r="H1274" i="5"/>
  <c r="I1274" i="5" s="1"/>
  <c r="H1275" i="5"/>
  <c r="I1275" i="5" s="1"/>
  <c r="H1276" i="5"/>
  <c r="I1276" i="5" s="1"/>
  <c r="H1277" i="5"/>
  <c r="I1277" i="5" s="1"/>
  <c r="H1278" i="5"/>
  <c r="I1278" i="5" s="1"/>
  <c r="H1279" i="5"/>
  <c r="I1279" i="5" s="1"/>
  <c r="H1280" i="5"/>
  <c r="I1280" i="5" s="1"/>
  <c r="H1281" i="5"/>
  <c r="I1281" i="5" s="1"/>
  <c r="H1282" i="5"/>
  <c r="I1282" i="5" s="1"/>
  <c r="H1283" i="5"/>
  <c r="I1283" i="5" s="1"/>
  <c r="H1284" i="5"/>
  <c r="I1284" i="5" s="1"/>
  <c r="H1285" i="5"/>
  <c r="I1285" i="5" s="1"/>
  <c r="H1286" i="5"/>
  <c r="I1286" i="5" s="1"/>
  <c r="H1287" i="5"/>
  <c r="I1287" i="5" s="1"/>
  <c r="H1288" i="5"/>
  <c r="I1288" i="5" s="1"/>
  <c r="H1289" i="5"/>
  <c r="I1289" i="5" s="1"/>
  <c r="H1290" i="5"/>
  <c r="I1290" i="5" s="1"/>
  <c r="H1291" i="5"/>
  <c r="I1291" i="5" s="1"/>
  <c r="H1292" i="5"/>
  <c r="I1292" i="5" s="1"/>
  <c r="H1293" i="5"/>
  <c r="I1293" i="5" s="1"/>
  <c r="H1294" i="5"/>
  <c r="I1294" i="5" s="1"/>
  <c r="H1295" i="5"/>
  <c r="I1295" i="5" s="1"/>
  <c r="H1296" i="5"/>
  <c r="I1296" i="5" s="1"/>
  <c r="H1297" i="5"/>
  <c r="I1297" i="5" s="1"/>
  <c r="H1298" i="5"/>
  <c r="I1298" i="5" s="1"/>
  <c r="H1299" i="5"/>
  <c r="I1299" i="5" s="1"/>
  <c r="H1300" i="5"/>
  <c r="I1300" i="5" s="1"/>
  <c r="H1301" i="5"/>
  <c r="I1301" i="5"/>
  <c r="H1302" i="5"/>
  <c r="I1302" i="5" s="1"/>
  <c r="H1303" i="5"/>
  <c r="I1303" i="5" s="1"/>
  <c r="H1304" i="5"/>
  <c r="I1304" i="5" s="1"/>
  <c r="H1305" i="5"/>
  <c r="I1305" i="5" s="1"/>
  <c r="H1306" i="5"/>
  <c r="I1306" i="5" s="1"/>
  <c r="H1307" i="5"/>
  <c r="I1307" i="5"/>
  <c r="H1308" i="5"/>
  <c r="I1308" i="5"/>
  <c r="H1309" i="5"/>
  <c r="I1309" i="5" s="1"/>
  <c r="H1310" i="5"/>
  <c r="I1310" i="5" s="1"/>
  <c r="H1311" i="5"/>
  <c r="I1311" i="5" s="1"/>
  <c r="H1312" i="5"/>
  <c r="I1312" i="5" s="1"/>
  <c r="H1313" i="5"/>
  <c r="I1313" i="5" s="1"/>
  <c r="H1314" i="5"/>
  <c r="I1314" i="5" s="1"/>
  <c r="H1315" i="5"/>
  <c r="I1315" i="5" s="1"/>
  <c r="H1316" i="5"/>
  <c r="I1316" i="5" s="1"/>
  <c r="H1317" i="5"/>
  <c r="I1317" i="5"/>
  <c r="H1318" i="5"/>
  <c r="I1318" i="5" s="1"/>
  <c r="H1319" i="5"/>
  <c r="I1319" i="5"/>
  <c r="H1320" i="5"/>
  <c r="I1320" i="5" s="1"/>
  <c r="H1321" i="5"/>
  <c r="I1321" i="5" s="1"/>
  <c r="H1322" i="5"/>
  <c r="I1322" i="5" s="1"/>
  <c r="H1323" i="5"/>
  <c r="I1323" i="5" s="1"/>
  <c r="H1324" i="5"/>
  <c r="I1324" i="5" s="1"/>
  <c r="H1325" i="5"/>
  <c r="I1325" i="5"/>
  <c r="H1326" i="5"/>
  <c r="I1326" i="5" s="1"/>
  <c r="H1327" i="5"/>
  <c r="I1327" i="5" s="1"/>
  <c r="H1328" i="5"/>
  <c r="I1328" i="5" s="1"/>
  <c r="H1329" i="5"/>
  <c r="I1329" i="5" s="1"/>
  <c r="H1330" i="5"/>
  <c r="I1330" i="5" s="1"/>
  <c r="H1331" i="5"/>
  <c r="I1331" i="5"/>
  <c r="H1332" i="5"/>
  <c r="I1332" i="5" s="1"/>
  <c r="H1333" i="5"/>
  <c r="I1333" i="5" s="1"/>
  <c r="H1334" i="5"/>
  <c r="I1334" i="5" s="1"/>
  <c r="H1335" i="5"/>
  <c r="I1335" i="5" s="1"/>
  <c r="H1336" i="5"/>
  <c r="I1336" i="5" s="1"/>
  <c r="H1337" i="5"/>
  <c r="I1337" i="5"/>
  <c r="H1338" i="5"/>
  <c r="I1338" i="5" s="1"/>
  <c r="H1339" i="5"/>
  <c r="I1339" i="5" s="1"/>
  <c r="H1340" i="5"/>
  <c r="I1340" i="5" s="1"/>
  <c r="H1341" i="5"/>
  <c r="I1341" i="5" s="1"/>
  <c r="H1342" i="5"/>
  <c r="I1342" i="5" s="1"/>
  <c r="H1343" i="5"/>
  <c r="I1343" i="5" s="1"/>
  <c r="H1344" i="5"/>
  <c r="I1344" i="5" s="1"/>
  <c r="H1345" i="5"/>
  <c r="I1345" i="5" s="1"/>
  <c r="H1346" i="5"/>
  <c r="I1346" i="5" s="1"/>
  <c r="H1347" i="5"/>
  <c r="I1347" i="5" s="1"/>
  <c r="H1348" i="5"/>
  <c r="I1348" i="5"/>
  <c r="H1349" i="5"/>
  <c r="I1349" i="5"/>
  <c r="H1350" i="5"/>
  <c r="I1350" i="5" s="1"/>
  <c r="H1351" i="5"/>
  <c r="I1351" i="5" s="1"/>
  <c r="H1352" i="5"/>
  <c r="I1352" i="5" s="1"/>
  <c r="H1353" i="5"/>
  <c r="I1353" i="5" s="1"/>
  <c r="H1354" i="5"/>
  <c r="I1354" i="5" s="1"/>
  <c r="H1355" i="5"/>
  <c r="I1355" i="5" s="1"/>
  <c r="H1356" i="5"/>
  <c r="I1356" i="5" s="1"/>
  <c r="H1357" i="5"/>
  <c r="I1357" i="5" s="1"/>
  <c r="H1358" i="5"/>
  <c r="I1358" i="5" s="1"/>
  <c r="H1359" i="5"/>
  <c r="I1359" i="5" s="1"/>
  <c r="H1360" i="5"/>
  <c r="I1360" i="5"/>
  <c r="H1361" i="5"/>
  <c r="I1361" i="5" s="1"/>
  <c r="H1362" i="5"/>
  <c r="I1362" i="5" s="1"/>
  <c r="H1363" i="5"/>
  <c r="I1363" i="5" s="1"/>
  <c r="H1364" i="5"/>
  <c r="I1364" i="5" s="1"/>
  <c r="H1365" i="5"/>
  <c r="I1365" i="5" s="1"/>
  <c r="H1366" i="5"/>
  <c r="I1366" i="5" s="1"/>
  <c r="H1367" i="5"/>
  <c r="I1367" i="5" s="1"/>
  <c r="H1368" i="5"/>
  <c r="I1368" i="5" s="1"/>
  <c r="H1369" i="5"/>
  <c r="I1369" i="5" s="1"/>
  <c r="H1370" i="5"/>
  <c r="I1370" i="5" s="1"/>
  <c r="H1371" i="5"/>
  <c r="I1371" i="5" s="1"/>
  <c r="H1372" i="5"/>
  <c r="I1372" i="5" s="1"/>
  <c r="H1373" i="5"/>
  <c r="I1373" i="5" s="1"/>
  <c r="H1374" i="5"/>
  <c r="I1374" i="5" s="1"/>
  <c r="H1375" i="5"/>
  <c r="I1375" i="5"/>
  <c r="H1376" i="5"/>
  <c r="I1376" i="5"/>
  <c r="H1377" i="5"/>
  <c r="I1377" i="5" s="1"/>
  <c r="H1378" i="5"/>
  <c r="I1378" i="5"/>
  <c r="H1379" i="5"/>
  <c r="I1379" i="5"/>
  <c r="H1380" i="5"/>
  <c r="I1380" i="5" s="1"/>
  <c r="H1381" i="5"/>
  <c r="I1381" i="5" s="1"/>
  <c r="H1382" i="5"/>
  <c r="I1382" i="5" s="1"/>
  <c r="H1383" i="5"/>
  <c r="I1383" i="5"/>
  <c r="H1384" i="5"/>
  <c r="I1384" i="5"/>
  <c r="H1385" i="5"/>
  <c r="I1385" i="5" s="1"/>
  <c r="H1386" i="5"/>
  <c r="I1386" i="5" s="1"/>
  <c r="H1387" i="5"/>
  <c r="I1387" i="5" s="1"/>
  <c r="H1388" i="5"/>
  <c r="I1388" i="5"/>
  <c r="H1389" i="5"/>
  <c r="I1389" i="5" s="1"/>
  <c r="H1390" i="5"/>
  <c r="I1390" i="5" s="1"/>
  <c r="H1391" i="5"/>
  <c r="I1391" i="5" s="1"/>
  <c r="H1392" i="5"/>
  <c r="I1392" i="5" s="1"/>
  <c r="H1393" i="5"/>
  <c r="I1393" i="5" s="1"/>
  <c r="H1394" i="5"/>
  <c r="I1394" i="5" s="1"/>
  <c r="H1395" i="5"/>
  <c r="I1395" i="5"/>
  <c r="H1396" i="5"/>
  <c r="I1396" i="5"/>
  <c r="H1397" i="5"/>
  <c r="I1397" i="5" s="1"/>
  <c r="H1398" i="5"/>
  <c r="I1398" i="5" s="1"/>
  <c r="H1399" i="5"/>
  <c r="I1399" i="5" s="1"/>
  <c r="H1400" i="5"/>
  <c r="I1400" i="5"/>
  <c r="H1401" i="5"/>
  <c r="I1401" i="5" s="1"/>
  <c r="H1402" i="5"/>
  <c r="I1402" i="5" s="1"/>
  <c r="H1403" i="5"/>
  <c r="I1403" i="5"/>
  <c r="H1404" i="5"/>
  <c r="I1404" i="5" s="1"/>
  <c r="H1405" i="5"/>
  <c r="I1405" i="5" s="1"/>
  <c r="H1406" i="5"/>
  <c r="I1406" i="5" s="1"/>
  <c r="H1407" i="5"/>
  <c r="I1407" i="5" s="1"/>
  <c r="H1408" i="5"/>
  <c r="I1408" i="5"/>
  <c r="H1409" i="5"/>
  <c r="I1409" i="5" s="1"/>
  <c r="H1410" i="5"/>
  <c r="I1410" i="5"/>
  <c r="H1411" i="5"/>
  <c r="I1411" i="5"/>
  <c r="H1412" i="5"/>
  <c r="I1412" i="5"/>
  <c r="H1413" i="5"/>
  <c r="I1413" i="5" s="1"/>
  <c r="H1414" i="5"/>
  <c r="I1414" i="5" s="1"/>
  <c r="H1415" i="5"/>
  <c r="I1415" i="5" s="1"/>
  <c r="H1416" i="5"/>
  <c r="I1416" i="5" s="1"/>
  <c r="H1417" i="5"/>
  <c r="I1417" i="5" s="1"/>
  <c r="H1418" i="5"/>
  <c r="I1418" i="5" s="1"/>
  <c r="H1419" i="5"/>
  <c r="I1419" i="5" s="1"/>
  <c r="H1420" i="5"/>
  <c r="I1420" i="5" s="1"/>
  <c r="H1421" i="5"/>
  <c r="I1421" i="5" s="1"/>
  <c r="H1422" i="5"/>
  <c r="I1422" i="5" s="1"/>
  <c r="H1423" i="5"/>
  <c r="I1423" i="5"/>
  <c r="H1424" i="5"/>
  <c r="I1424" i="5" s="1"/>
  <c r="H1425" i="5"/>
  <c r="I1425" i="5" s="1"/>
  <c r="H1426" i="5"/>
  <c r="I1426" i="5"/>
  <c r="H1427" i="5"/>
  <c r="I1427" i="5"/>
  <c r="H1428" i="5"/>
  <c r="I1428" i="5" s="1"/>
  <c r="H1429" i="5"/>
  <c r="I1429" i="5" s="1"/>
  <c r="H1430" i="5"/>
  <c r="I1430" i="5" s="1"/>
  <c r="H1431" i="5"/>
  <c r="I1431" i="5"/>
  <c r="H1432" i="5"/>
  <c r="I1432" i="5"/>
  <c r="H1433" i="5"/>
  <c r="I1433" i="5" s="1"/>
  <c r="H1434" i="5"/>
  <c r="I1434" i="5" s="1"/>
  <c r="H1435" i="5"/>
  <c r="I1435" i="5"/>
  <c r="H1436" i="5"/>
  <c r="I1436" i="5"/>
  <c r="H1437" i="5"/>
  <c r="I1437" i="5" s="1"/>
  <c r="H1438" i="5"/>
  <c r="I1438" i="5"/>
  <c r="H1439" i="5"/>
  <c r="I1439" i="5" s="1"/>
  <c r="H1440" i="5"/>
  <c r="I1440" i="5" s="1"/>
  <c r="H1441" i="5"/>
  <c r="I1441" i="5" s="1"/>
  <c r="H1442" i="5"/>
  <c r="I1442" i="5"/>
  <c r="H1443" i="5"/>
  <c r="I1443" i="5" s="1"/>
  <c r="H1444" i="5"/>
  <c r="I1444" i="5"/>
  <c r="H1445" i="5"/>
  <c r="I1445" i="5" s="1"/>
  <c r="H1446" i="5"/>
  <c r="I1446" i="5" s="1"/>
  <c r="H1447" i="5"/>
  <c r="I1447" i="5"/>
  <c r="H1448" i="5"/>
  <c r="I1448" i="5" s="1"/>
  <c r="H1449" i="5"/>
  <c r="I1449" i="5" s="1"/>
  <c r="H1450" i="5"/>
  <c r="I1450" i="5" s="1"/>
  <c r="H1451" i="5"/>
  <c r="I1451" i="5" s="1"/>
  <c r="H1452" i="5"/>
  <c r="I1452" i="5"/>
  <c r="H1453" i="5"/>
  <c r="I1453" i="5" s="1"/>
  <c r="H1454" i="5"/>
  <c r="I1454" i="5" s="1"/>
  <c r="H1455" i="5"/>
  <c r="I1455" i="5" s="1"/>
  <c r="H1456" i="5"/>
  <c r="I1456" i="5" s="1"/>
  <c r="H1457" i="5"/>
  <c r="I1457" i="5" s="1"/>
  <c r="H1458" i="5"/>
  <c r="I1458" i="5" s="1"/>
  <c r="H1459" i="5"/>
  <c r="I1459" i="5"/>
  <c r="H1460" i="5"/>
  <c r="I1460" i="5"/>
  <c r="H1461" i="5"/>
  <c r="I1461" i="5" s="1"/>
  <c r="H1462" i="5"/>
  <c r="I1462" i="5" s="1"/>
  <c r="H1463" i="5"/>
  <c r="I1463" i="5" s="1"/>
  <c r="H1464" i="5"/>
  <c r="I1464" i="5"/>
  <c r="H1465" i="5"/>
  <c r="I1465" i="5" s="1"/>
  <c r="H1466" i="5"/>
  <c r="I1466" i="5" s="1"/>
  <c r="H1467" i="5"/>
  <c r="I1467" i="5"/>
  <c r="H1468" i="5"/>
  <c r="I1468" i="5" s="1"/>
  <c r="H1469" i="5"/>
  <c r="I1469" i="5" s="1"/>
  <c r="H1470" i="5"/>
  <c r="I1470" i="5" s="1"/>
  <c r="H1471" i="5"/>
  <c r="I1471" i="5" s="1"/>
  <c r="H1472" i="5"/>
  <c r="I1472" i="5"/>
  <c r="H1473" i="5"/>
  <c r="I1473" i="5" s="1"/>
  <c r="H1474" i="5"/>
  <c r="I1474" i="5"/>
  <c r="H1475" i="5"/>
  <c r="I1475" i="5"/>
  <c r="H1476" i="5"/>
  <c r="I1476" i="5"/>
  <c r="H1477" i="5"/>
  <c r="I1477" i="5" s="1"/>
  <c r="H1478" i="5"/>
  <c r="I1478" i="5" s="1"/>
  <c r="H1479" i="5"/>
  <c r="I1479" i="5" s="1"/>
  <c r="H1480" i="5"/>
  <c r="I1480" i="5" s="1"/>
  <c r="H1481" i="5"/>
  <c r="I1481" i="5" s="1"/>
  <c r="H1482" i="5"/>
  <c r="I1482" i="5" s="1"/>
  <c r="H1483" i="5"/>
  <c r="I1483" i="5" s="1"/>
  <c r="H1484" i="5"/>
  <c r="I1484" i="5" s="1"/>
  <c r="H1485" i="5"/>
  <c r="I1485" i="5" s="1"/>
  <c r="H1486" i="5"/>
  <c r="I1486" i="5"/>
  <c r="H1487" i="5"/>
  <c r="I1487" i="5" s="1"/>
  <c r="H1488" i="5"/>
  <c r="I1488" i="5"/>
  <c r="H1489" i="5"/>
  <c r="I1489" i="5" s="1"/>
  <c r="H1490" i="5"/>
  <c r="I1490" i="5" s="1"/>
  <c r="H1491" i="5"/>
  <c r="I1491" i="5"/>
  <c r="H1492" i="5"/>
  <c r="I1492" i="5" s="1"/>
  <c r="H1493" i="5"/>
  <c r="I1493" i="5" s="1"/>
  <c r="H1494" i="5"/>
  <c r="I1494" i="5" s="1"/>
  <c r="H1495" i="5"/>
  <c r="I1495" i="5" s="1"/>
  <c r="H1496" i="5"/>
  <c r="I1496" i="5"/>
  <c r="H1497" i="5"/>
  <c r="I1497" i="5" s="1"/>
  <c r="H1498" i="5"/>
  <c r="I1498" i="5" s="1"/>
  <c r="H1499" i="5"/>
  <c r="I1499" i="5" s="1"/>
  <c r="H1500" i="5"/>
  <c r="I1500" i="5" s="1"/>
  <c r="H1501" i="5"/>
  <c r="I1501" i="5" s="1"/>
  <c r="H1502" i="5"/>
  <c r="I1502" i="5" s="1"/>
  <c r="H1503" i="5"/>
  <c r="I1503" i="5"/>
  <c r="H1504" i="5"/>
  <c r="I1504" i="5"/>
  <c r="H1505" i="5"/>
  <c r="I1505" i="5" s="1"/>
  <c r="H1506" i="5"/>
  <c r="I1506" i="5"/>
  <c r="H1507" i="5"/>
  <c r="I1507" i="5" s="1"/>
  <c r="H1508" i="5"/>
  <c r="I1508" i="5" s="1"/>
  <c r="H1509" i="5"/>
  <c r="I1509" i="5" s="1"/>
  <c r="H1510" i="5"/>
  <c r="I1510" i="5"/>
  <c r="H1511" i="5"/>
  <c r="I1511" i="5" s="1"/>
  <c r="H1512" i="5"/>
  <c r="I1512" i="5"/>
  <c r="H1513" i="5"/>
  <c r="I1513" i="5" s="1"/>
  <c r="H1514" i="5"/>
  <c r="I1514" i="5" s="1"/>
  <c r="H1515" i="5"/>
  <c r="I1515" i="5"/>
  <c r="H1516" i="5"/>
  <c r="I1516" i="5" s="1"/>
  <c r="H1517" i="5"/>
  <c r="I1517" i="5" s="1"/>
  <c r="H1518" i="5"/>
  <c r="I1518" i="5" s="1"/>
  <c r="H1519" i="5"/>
  <c r="I1519" i="5" s="1"/>
  <c r="H1520" i="5"/>
  <c r="I1520" i="5"/>
  <c r="H1521" i="5"/>
  <c r="I1521" i="5" s="1"/>
  <c r="H1522" i="5"/>
  <c r="I1522" i="5"/>
  <c r="H1523" i="5"/>
  <c r="I1523" i="5" s="1"/>
  <c r="H1524" i="5"/>
  <c r="I1524" i="5" s="1"/>
  <c r="H1525" i="5"/>
  <c r="I1525" i="5" s="1"/>
  <c r="H1526" i="5"/>
  <c r="I1526" i="5" s="1"/>
  <c r="H1527" i="5"/>
  <c r="I1527" i="5" s="1"/>
  <c r="H1528" i="5"/>
  <c r="I1528" i="5" s="1"/>
  <c r="H1529" i="5"/>
  <c r="I1529" i="5" s="1"/>
  <c r="H1530" i="5"/>
  <c r="I1530" i="5" s="1"/>
  <c r="H1531" i="5"/>
  <c r="I1531" i="5"/>
  <c r="H1532" i="5"/>
  <c r="I1532" i="5" s="1"/>
  <c r="H1533" i="5"/>
  <c r="I1533" i="5" s="1"/>
  <c r="H1534" i="5"/>
  <c r="I1534" i="5"/>
  <c r="H1535" i="5"/>
  <c r="I1535" i="5" s="1"/>
  <c r="H1536" i="5"/>
  <c r="I1536" i="5"/>
  <c r="H1537" i="5"/>
  <c r="I1537" i="5" s="1"/>
  <c r="H1538" i="5"/>
  <c r="I1538" i="5"/>
  <c r="H1539" i="5"/>
  <c r="I1539" i="5" s="1"/>
  <c r="H1540" i="5"/>
  <c r="I1540" i="5" s="1"/>
  <c r="H1541" i="5"/>
  <c r="I1541" i="5" s="1"/>
  <c r="H1542" i="5"/>
  <c r="I1542" i="5" s="1"/>
  <c r="H1543" i="5"/>
  <c r="I1543" i="5"/>
  <c r="H1544" i="5"/>
  <c r="I1544" i="5"/>
  <c r="H1545" i="5"/>
  <c r="I1545" i="5" s="1"/>
  <c r="H1546" i="5"/>
  <c r="I1546" i="5" s="1"/>
  <c r="H1547" i="5"/>
  <c r="I1547" i="5" s="1"/>
  <c r="H1548" i="5"/>
  <c r="I1548" i="5"/>
  <c r="H1549" i="5"/>
  <c r="I1549" i="5" s="1"/>
  <c r="H1550" i="5"/>
  <c r="I1550" i="5" s="1"/>
  <c r="H1551" i="5"/>
  <c r="I1551" i="5"/>
  <c r="H1552" i="5"/>
  <c r="I1552" i="5" s="1"/>
  <c r="H1553" i="5"/>
  <c r="I1553" i="5" s="1"/>
  <c r="H1554" i="5"/>
  <c r="I1554" i="5"/>
  <c r="H1555" i="5"/>
  <c r="I1555" i="5" s="1"/>
  <c r="H1556" i="5"/>
  <c r="I1556" i="5"/>
  <c r="H1557" i="5"/>
  <c r="I1557" i="5" s="1"/>
  <c r="H1558" i="5"/>
  <c r="I1558" i="5" s="1"/>
  <c r="H1559" i="5"/>
  <c r="I1559" i="5" s="1"/>
  <c r="H1560" i="5"/>
  <c r="I1560" i="5" s="1"/>
  <c r="H1561" i="5"/>
  <c r="I1561" i="5" s="1"/>
  <c r="H1562" i="5"/>
  <c r="I1562" i="5" s="1"/>
  <c r="H1563" i="5"/>
  <c r="I1563" i="5" s="1"/>
  <c r="H1564" i="5"/>
  <c r="I1564" i="5" s="1"/>
  <c r="H1565" i="5"/>
  <c r="I1565" i="5" s="1"/>
  <c r="H1566" i="5"/>
  <c r="I1566" i="5" s="1"/>
  <c r="H1567" i="5"/>
  <c r="I1567" i="5" s="1"/>
  <c r="H1568" i="5"/>
  <c r="I1568" i="5" s="1"/>
  <c r="H1569" i="5"/>
  <c r="I1569" i="5" s="1"/>
  <c r="H1570" i="5"/>
  <c r="I1570" i="5" s="1"/>
  <c r="H1571" i="5"/>
  <c r="I1571" i="5" s="1"/>
  <c r="H1572" i="5"/>
  <c r="I1572" i="5"/>
  <c r="H1573" i="5"/>
  <c r="I1573" i="5" s="1"/>
  <c r="H1574" i="5"/>
  <c r="I1574" i="5" s="1"/>
  <c r="H1575" i="5"/>
  <c r="I1575" i="5" s="1"/>
  <c r="H1576" i="5"/>
  <c r="I1576" i="5" s="1"/>
  <c r="H1577" i="5"/>
  <c r="I1577" i="5" s="1"/>
  <c r="H1578" i="5"/>
  <c r="I1578" i="5" s="1"/>
  <c r="H1579" i="5"/>
  <c r="I1579" i="5" s="1"/>
  <c r="H1580" i="5"/>
  <c r="I1580" i="5" s="1"/>
  <c r="H1581" i="5"/>
  <c r="I1581" i="5" s="1"/>
  <c r="H1582" i="5"/>
  <c r="I1582" i="5"/>
  <c r="H1583" i="5"/>
  <c r="I1583" i="5" s="1"/>
  <c r="H1584" i="5"/>
  <c r="I1584" i="5"/>
  <c r="H1585" i="5"/>
  <c r="I1585" i="5" s="1"/>
  <c r="H1586" i="5"/>
  <c r="I1586" i="5" s="1"/>
  <c r="H1587" i="5"/>
  <c r="I1587" i="5" s="1"/>
  <c r="H1588" i="5"/>
  <c r="I1588" i="5" s="1"/>
  <c r="H1589" i="5"/>
  <c r="I1589" i="5" s="1"/>
  <c r="H1590" i="5"/>
  <c r="I1590" i="5" s="1"/>
  <c r="H1591" i="5"/>
  <c r="I1591" i="5"/>
  <c r="H1592" i="5"/>
  <c r="I1592" i="5"/>
  <c r="H1593" i="5"/>
  <c r="I1593" i="5" s="1"/>
  <c r="H1594" i="5"/>
  <c r="I1594" i="5" s="1"/>
  <c r="H1595" i="5"/>
  <c r="I1595" i="5"/>
  <c r="H1596" i="5"/>
  <c r="I1596" i="5" s="1"/>
  <c r="H1597" i="5"/>
  <c r="I1597" i="5" s="1"/>
  <c r="H1598" i="5"/>
  <c r="I1598" i="5" s="1"/>
  <c r="H1599" i="5"/>
  <c r="I1599" i="5" s="1"/>
  <c r="H1600" i="5"/>
  <c r="I1600" i="5" s="1"/>
  <c r="H1601" i="5"/>
  <c r="I1601" i="5" s="1"/>
  <c r="H1602" i="5"/>
  <c r="I1602" i="5" s="1"/>
  <c r="H1603" i="5"/>
  <c r="I1603" i="5" s="1"/>
  <c r="H1604" i="5"/>
  <c r="I1604" i="5"/>
  <c r="H1605" i="5"/>
  <c r="I1605" i="5" s="1"/>
  <c r="H1606" i="5"/>
  <c r="I1606" i="5"/>
  <c r="H1607" i="5"/>
  <c r="I1607" i="5" s="1"/>
  <c r="H1608" i="5"/>
  <c r="I1608" i="5" s="1"/>
  <c r="H1609" i="5"/>
  <c r="I1609" i="5" s="1"/>
  <c r="H1610" i="5"/>
  <c r="I1610" i="5" s="1"/>
  <c r="H1611" i="5"/>
  <c r="I1611" i="5" s="1"/>
  <c r="H1612" i="5"/>
  <c r="I1612" i="5" s="1"/>
  <c r="H1613" i="5"/>
  <c r="I1613" i="5" s="1"/>
  <c r="H1614" i="5"/>
  <c r="I1614" i="5"/>
  <c r="H1615" i="5"/>
  <c r="I1615" i="5"/>
  <c r="H1616" i="5"/>
  <c r="I1616" i="5" s="1"/>
  <c r="H1617" i="5"/>
  <c r="I1617" i="5" s="1"/>
  <c r="H1618" i="5"/>
  <c r="I1618" i="5" s="1"/>
  <c r="H1619" i="5"/>
  <c r="I1619" i="5" s="1"/>
  <c r="H1620" i="5"/>
  <c r="I1620" i="5"/>
  <c r="H1621" i="5"/>
  <c r="I1621" i="5" s="1"/>
  <c r="H1622" i="5"/>
  <c r="I1622" i="5" s="1"/>
  <c r="H1623" i="5"/>
  <c r="I1623" i="5" s="1"/>
  <c r="H1624" i="5"/>
  <c r="I1624" i="5" s="1"/>
  <c r="H1625" i="5"/>
  <c r="I1625" i="5" s="1"/>
  <c r="H1626" i="5"/>
  <c r="I1626" i="5" s="1"/>
  <c r="H1627" i="5"/>
  <c r="I1627" i="5"/>
  <c r="H1628" i="5"/>
  <c r="I1628" i="5" s="1"/>
  <c r="H1629" i="5"/>
  <c r="I1629" i="5" s="1"/>
  <c r="H1630" i="5"/>
  <c r="I1630" i="5" s="1"/>
  <c r="H1631" i="5"/>
  <c r="I1631" i="5" s="1"/>
  <c r="H1632" i="5"/>
  <c r="I1632" i="5" s="1"/>
  <c r="H1633" i="5"/>
  <c r="I1633" i="5" s="1"/>
  <c r="H1634" i="5"/>
  <c r="I1634" i="5" s="1"/>
  <c r="H1635" i="5"/>
  <c r="I1635" i="5" s="1"/>
  <c r="H1636" i="5"/>
  <c r="I1636" i="5" s="1"/>
  <c r="H1637" i="5"/>
  <c r="I1637" i="5" s="1"/>
  <c r="H1638" i="5"/>
  <c r="I1638" i="5"/>
  <c r="H1639" i="5"/>
  <c r="I1639" i="5" s="1"/>
  <c r="H1640" i="5"/>
  <c r="I1640" i="5" s="1"/>
  <c r="H1641" i="5"/>
  <c r="I1641" i="5" s="1"/>
  <c r="H1642" i="5"/>
  <c r="I1642" i="5" s="1"/>
  <c r="H1643" i="5"/>
  <c r="I1643" i="5" s="1"/>
  <c r="H1644" i="5"/>
  <c r="I1644" i="5" s="1"/>
  <c r="H1645" i="5"/>
  <c r="I1645" i="5" s="1"/>
  <c r="H1646" i="5"/>
  <c r="I1646" i="5" s="1"/>
  <c r="H1647" i="5"/>
  <c r="I1647" i="5"/>
  <c r="H1648" i="5"/>
  <c r="I1648" i="5" s="1"/>
  <c r="H1649" i="5"/>
  <c r="I1649" i="5" s="1"/>
  <c r="H1650" i="5"/>
  <c r="I1650" i="5"/>
  <c r="H1651" i="5"/>
  <c r="I1651" i="5" s="1"/>
  <c r="H1652" i="5"/>
  <c r="I1652" i="5"/>
  <c r="H1653" i="5"/>
  <c r="I1653" i="5" s="1"/>
  <c r="H1654" i="5"/>
  <c r="I1654" i="5" s="1"/>
  <c r="H1655" i="5"/>
  <c r="I1655" i="5" s="1"/>
  <c r="H1656" i="5"/>
  <c r="I1656" i="5"/>
  <c r="H1657" i="5"/>
  <c r="I1657" i="5" s="1"/>
  <c r="H1658" i="5"/>
  <c r="I1658" i="5" s="1"/>
  <c r="H1659" i="5"/>
  <c r="I1659" i="5"/>
  <c r="H1660" i="5"/>
  <c r="I1660" i="5" s="1"/>
  <c r="H1661" i="5"/>
  <c r="I1661" i="5" s="1"/>
  <c r="H1662" i="5"/>
  <c r="I1662" i="5" s="1"/>
  <c r="H1663" i="5"/>
  <c r="I1663" i="5" s="1"/>
  <c r="H1664" i="5"/>
  <c r="I1664" i="5" s="1"/>
  <c r="H1665" i="5"/>
  <c r="I1665" i="5" s="1"/>
  <c r="H1666" i="5"/>
  <c r="I1666" i="5"/>
  <c r="H1667" i="5"/>
  <c r="I1667" i="5" s="1"/>
  <c r="H1668" i="5"/>
  <c r="I1668" i="5" s="1"/>
  <c r="H1669" i="5"/>
  <c r="I1669" i="5" s="1"/>
  <c r="H1670" i="5"/>
  <c r="I1670" i="5" s="1"/>
  <c r="H1671" i="5"/>
  <c r="I1671" i="5" s="1"/>
  <c r="H1672" i="5"/>
  <c r="I1672" i="5" s="1"/>
  <c r="H1673" i="5"/>
  <c r="I1673" i="5" s="1"/>
  <c r="H1674" i="5"/>
  <c r="I1674" i="5" s="1"/>
  <c r="H1675" i="5"/>
  <c r="I1675" i="5"/>
  <c r="H1676" i="5"/>
  <c r="I1676" i="5" s="1"/>
  <c r="H1677" i="5"/>
  <c r="I1677" i="5" s="1"/>
  <c r="H1678" i="5"/>
  <c r="I1678" i="5" s="1"/>
  <c r="H1679" i="5"/>
  <c r="I1679" i="5" s="1"/>
  <c r="H1680" i="5"/>
  <c r="I1680" i="5" s="1"/>
  <c r="H1681" i="5"/>
  <c r="I1681" i="5" s="1"/>
  <c r="H1682" i="5"/>
  <c r="I1682" i="5" s="1"/>
  <c r="H1683" i="5"/>
  <c r="I1683" i="5" s="1"/>
  <c r="H1684" i="5"/>
  <c r="I1684" i="5" s="1"/>
  <c r="H1685" i="5"/>
  <c r="I1685" i="5" s="1"/>
  <c r="H1686" i="5"/>
  <c r="I1686" i="5" s="1"/>
  <c r="H1687" i="5"/>
  <c r="I1687" i="5"/>
  <c r="H1688" i="5"/>
  <c r="I1688" i="5" s="1"/>
  <c r="H1689" i="5"/>
  <c r="I1689" i="5" s="1"/>
  <c r="H1690" i="5"/>
  <c r="I1690" i="5" s="1"/>
  <c r="H1691" i="5"/>
  <c r="I1691" i="5" s="1"/>
  <c r="H1692" i="5"/>
  <c r="I1692" i="5" s="1"/>
  <c r="H1693" i="5"/>
  <c r="I1693" i="5" s="1"/>
  <c r="H1694" i="5"/>
  <c r="I1694" i="5" s="1"/>
  <c r="H1695" i="5"/>
  <c r="I1695" i="5" s="1"/>
  <c r="H1696" i="5"/>
  <c r="I1696" i="5" s="1"/>
  <c r="H1697" i="5"/>
  <c r="I1697" i="5" s="1"/>
  <c r="H1698" i="5"/>
  <c r="I1698" i="5" s="1"/>
  <c r="H1699" i="5"/>
  <c r="I1699" i="5" s="1"/>
  <c r="H1700" i="5"/>
  <c r="I1700" i="5" s="1"/>
  <c r="H1701" i="5"/>
  <c r="I1701" i="5" s="1"/>
  <c r="H1702" i="5"/>
  <c r="I1702" i="5" s="1"/>
  <c r="H1703" i="5"/>
  <c r="I1703" i="5"/>
  <c r="H1704" i="5"/>
  <c r="I1704" i="5" s="1"/>
  <c r="H1705" i="5"/>
  <c r="I1705" i="5" s="1"/>
  <c r="H1706" i="5"/>
  <c r="I1706" i="5" s="1"/>
  <c r="H1707" i="5"/>
  <c r="I1707" i="5" s="1"/>
  <c r="H1708" i="5"/>
  <c r="I1708" i="5" s="1"/>
  <c r="H1709" i="5"/>
  <c r="I1709" i="5" s="1"/>
  <c r="H1710" i="5"/>
  <c r="I1710" i="5" s="1"/>
  <c r="H1711" i="5"/>
  <c r="I1711" i="5"/>
  <c r="H1712" i="5"/>
  <c r="I1712" i="5" s="1"/>
  <c r="H1713" i="5"/>
  <c r="I1713" i="5" s="1"/>
  <c r="H1714" i="5"/>
  <c r="I1714" i="5" s="1"/>
  <c r="H1715" i="5"/>
  <c r="I1715" i="5" s="1"/>
  <c r="H1716" i="5"/>
  <c r="I1716" i="5" s="1"/>
  <c r="H1717" i="5"/>
  <c r="I1717" i="5" s="1"/>
  <c r="H1718" i="5"/>
  <c r="I1718" i="5" s="1"/>
  <c r="H1719" i="5"/>
  <c r="I1719" i="5"/>
  <c r="H1720" i="5"/>
  <c r="I1720" i="5" s="1"/>
  <c r="H1721" i="5"/>
  <c r="I1721" i="5" s="1"/>
  <c r="H1722" i="5"/>
  <c r="I1722" i="5" s="1"/>
  <c r="H1723" i="5"/>
  <c r="I1723" i="5" s="1"/>
  <c r="H1724" i="5"/>
  <c r="I1724" i="5" s="1"/>
  <c r="H1725" i="5"/>
  <c r="I1725" i="5" s="1"/>
  <c r="H1726" i="5"/>
  <c r="I1726" i="5" s="1"/>
  <c r="H1727" i="5"/>
  <c r="I1727" i="5" s="1"/>
  <c r="H1728" i="5"/>
  <c r="I1728" i="5"/>
  <c r="H1729" i="5"/>
  <c r="I1729" i="5" s="1"/>
  <c r="H1730" i="5"/>
  <c r="I1730" i="5" s="1"/>
  <c r="H1731" i="5"/>
  <c r="I1731" i="5" s="1"/>
  <c r="H1732" i="5"/>
  <c r="I1732" i="5" s="1"/>
  <c r="H1733" i="5"/>
  <c r="I1733" i="5" s="1"/>
  <c r="H1734" i="5"/>
  <c r="I1734" i="5" s="1"/>
  <c r="H1735" i="5"/>
  <c r="I1735" i="5" s="1"/>
  <c r="H1736" i="5"/>
  <c r="I1736" i="5" s="1"/>
  <c r="H1737" i="5"/>
  <c r="I1737" i="5" s="1"/>
  <c r="H1738" i="5"/>
  <c r="I1738" i="5" s="1"/>
  <c r="H1739" i="5"/>
  <c r="I1739" i="5" s="1"/>
  <c r="H1740" i="5"/>
  <c r="I1740" i="5"/>
  <c r="H1741" i="5"/>
  <c r="I1741" i="5" s="1"/>
  <c r="H1742" i="5"/>
  <c r="I1742" i="5" s="1"/>
  <c r="H1743" i="5"/>
  <c r="I1743" i="5" s="1"/>
  <c r="H1744" i="5"/>
  <c r="I1744" i="5" s="1"/>
  <c r="H1745" i="5"/>
  <c r="I1745" i="5" s="1"/>
  <c r="H1746" i="5"/>
  <c r="I1746" i="5" s="1"/>
  <c r="H1747" i="5"/>
  <c r="I1747" i="5" s="1"/>
  <c r="H1748" i="5"/>
  <c r="I1748" i="5" s="1"/>
  <c r="H1749" i="5"/>
  <c r="I1749" i="5" s="1"/>
  <c r="H1750" i="5"/>
  <c r="I1750" i="5" s="1"/>
  <c r="H1751" i="5"/>
  <c r="I1751" i="5"/>
  <c r="H1752" i="5"/>
  <c r="I1752" i="5" s="1"/>
  <c r="H1753" i="5"/>
  <c r="I1753" i="5" s="1"/>
  <c r="H1754" i="5"/>
  <c r="I1754" i="5" s="1"/>
  <c r="H1755" i="5"/>
  <c r="I1755" i="5" s="1"/>
  <c r="H1756" i="5"/>
  <c r="I1756" i="5" s="1"/>
  <c r="H1757" i="5"/>
  <c r="I1757" i="5" s="1"/>
  <c r="H1758" i="5"/>
  <c r="I1758" i="5" s="1"/>
  <c r="H1759" i="5"/>
  <c r="I1759" i="5" s="1"/>
  <c r="H1760" i="5"/>
  <c r="I1760" i="5" s="1"/>
  <c r="H1761" i="5"/>
  <c r="I1761" i="5" s="1"/>
  <c r="H1762" i="5"/>
  <c r="I1762" i="5" s="1"/>
  <c r="H1763" i="5"/>
  <c r="I1763" i="5" s="1"/>
  <c r="H1764" i="5"/>
  <c r="I1764" i="5" s="1"/>
  <c r="H1765" i="5"/>
  <c r="I1765" i="5" s="1"/>
  <c r="H1766" i="5"/>
  <c r="I1766" i="5" s="1"/>
  <c r="H1767" i="5"/>
  <c r="I1767" i="5"/>
  <c r="H1768" i="5"/>
  <c r="I1768" i="5" s="1"/>
  <c r="H1769" i="5"/>
  <c r="I1769" i="5" s="1"/>
  <c r="H1770" i="5"/>
  <c r="I1770" i="5" s="1"/>
  <c r="H1771" i="5"/>
  <c r="I1771" i="5" s="1"/>
  <c r="H1772" i="5"/>
  <c r="I1772" i="5" s="1"/>
  <c r="H1773" i="5"/>
  <c r="I1773" i="5" s="1"/>
  <c r="H1774" i="5"/>
  <c r="I1774" i="5" s="1"/>
  <c r="H1775" i="5"/>
  <c r="I1775" i="5"/>
  <c r="H1776" i="5"/>
  <c r="I1776" i="5" s="1"/>
  <c r="H1777" i="5"/>
  <c r="I1777" i="5" s="1"/>
  <c r="H1778" i="5"/>
  <c r="I1778" i="5" s="1"/>
  <c r="H1779" i="5"/>
  <c r="I1779" i="5" s="1"/>
  <c r="H1780" i="5"/>
  <c r="I1780" i="5" s="1"/>
  <c r="H1781" i="5"/>
  <c r="I1781" i="5" s="1"/>
  <c r="H1782" i="5"/>
  <c r="I1782" i="5" s="1"/>
  <c r="H1783" i="5"/>
  <c r="I1783" i="5"/>
  <c r="H1784" i="5"/>
  <c r="I1784" i="5" s="1"/>
  <c r="H1785" i="5"/>
  <c r="I1785" i="5" s="1"/>
  <c r="H1786" i="5"/>
  <c r="I1786" i="5" s="1"/>
  <c r="H1787" i="5"/>
  <c r="I1787" i="5" s="1"/>
  <c r="H1788" i="5"/>
  <c r="I1788" i="5" s="1"/>
  <c r="H1789" i="5"/>
  <c r="I1789" i="5" s="1"/>
  <c r="H1790" i="5"/>
  <c r="I1790" i="5" s="1"/>
  <c r="H1791" i="5"/>
  <c r="I1791" i="5" s="1"/>
  <c r="H1792" i="5"/>
  <c r="I1792" i="5"/>
  <c r="H1793" i="5"/>
  <c r="I1793" i="5" s="1"/>
  <c r="H1794" i="5"/>
  <c r="I1794" i="5" s="1"/>
  <c r="H1795" i="5"/>
  <c r="I1795" i="5" s="1"/>
  <c r="H1796" i="5"/>
  <c r="I1796" i="5" s="1"/>
  <c r="H1797" i="5"/>
  <c r="I1797" i="5" s="1"/>
  <c r="H1798" i="5"/>
  <c r="I1798" i="5" s="1"/>
  <c r="H1799" i="5"/>
  <c r="I1799" i="5" s="1"/>
  <c r="H1800" i="5"/>
  <c r="I1800" i="5" s="1"/>
  <c r="H1801" i="5"/>
  <c r="I1801" i="5" s="1"/>
  <c r="H1802" i="5"/>
  <c r="I1802" i="5" s="1"/>
  <c r="H1803" i="5"/>
  <c r="I1803" i="5" s="1"/>
  <c r="H1804" i="5"/>
  <c r="I1804" i="5"/>
  <c r="H1805" i="5"/>
  <c r="I1805" i="5" s="1"/>
  <c r="H1806" i="5"/>
  <c r="I1806" i="5" s="1"/>
  <c r="H1807" i="5"/>
  <c r="I1807" i="5" s="1"/>
  <c r="H1808" i="5"/>
  <c r="I1808" i="5" s="1"/>
  <c r="H1809" i="5"/>
  <c r="I1809" i="5" s="1"/>
  <c r="H1810" i="5"/>
  <c r="I1810" i="5" s="1"/>
  <c r="H1811" i="5"/>
  <c r="I1811" i="5" s="1"/>
  <c r="H1812" i="5"/>
  <c r="I1812" i="5" s="1"/>
  <c r="H1813" i="5"/>
  <c r="I1813" i="5" s="1"/>
  <c r="H1814" i="5"/>
  <c r="I1814" i="5" s="1"/>
  <c r="H1815" i="5"/>
  <c r="I1815" i="5"/>
  <c r="H1816" i="5"/>
  <c r="I1816" i="5" s="1"/>
  <c r="H1817" i="5"/>
  <c r="I1817" i="5" s="1"/>
  <c r="H1818" i="5"/>
  <c r="I1818" i="5" s="1"/>
  <c r="H1819" i="5"/>
  <c r="I1819" i="5" s="1"/>
  <c r="H1820" i="5"/>
  <c r="I1820" i="5" s="1"/>
  <c r="H1821" i="5"/>
  <c r="I1821" i="5" s="1"/>
  <c r="H1822" i="5"/>
  <c r="I1822" i="5" s="1"/>
  <c r="H1823" i="5"/>
  <c r="I1823" i="5" s="1"/>
  <c r="H1824" i="5"/>
  <c r="I1824" i="5" s="1"/>
  <c r="H1825" i="5"/>
  <c r="I1825" i="5" s="1"/>
  <c r="H1826" i="5"/>
  <c r="I1826" i="5" s="1"/>
  <c r="H1827" i="5"/>
  <c r="I1827" i="5" s="1"/>
  <c r="H1828" i="5"/>
  <c r="I1828" i="5" s="1"/>
  <c r="H1829" i="5"/>
  <c r="I1829" i="5" s="1"/>
  <c r="H1830" i="5"/>
  <c r="I1830" i="5" s="1"/>
  <c r="H1831" i="5"/>
  <c r="I1831" i="5"/>
  <c r="H1832" i="5"/>
  <c r="I1832" i="5" s="1"/>
  <c r="H1833" i="5"/>
  <c r="I1833" i="5" s="1"/>
  <c r="H1834" i="5"/>
  <c r="I1834" i="5" s="1"/>
  <c r="H1835" i="5"/>
  <c r="I1835" i="5" s="1"/>
  <c r="H1836" i="5"/>
  <c r="I1836" i="5" s="1"/>
  <c r="H1837" i="5"/>
  <c r="I1837" i="5" s="1"/>
  <c r="H1838" i="5"/>
  <c r="I1838" i="5" s="1"/>
  <c r="H1839" i="5"/>
  <c r="I1839" i="5"/>
  <c r="H1840" i="5"/>
  <c r="I1840" i="5" s="1"/>
  <c r="H1841" i="5"/>
  <c r="I1841" i="5" s="1"/>
  <c r="H1842" i="5"/>
  <c r="I1842" i="5" s="1"/>
  <c r="H1843" i="5"/>
  <c r="I1843" i="5" s="1"/>
  <c r="H1844" i="5"/>
  <c r="I1844" i="5" s="1"/>
  <c r="H1845" i="5"/>
  <c r="I1845" i="5" s="1"/>
  <c r="H1846" i="5"/>
  <c r="I1846" i="5" s="1"/>
  <c r="H1847" i="5"/>
  <c r="I1847" i="5" s="1"/>
  <c r="H1848" i="5"/>
  <c r="I1848" i="5"/>
  <c r="H1849" i="5"/>
  <c r="I1849" i="5" s="1"/>
  <c r="H1850" i="5"/>
  <c r="I1850" i="5"/>
  <c r="H1851" i="5"/>
  <c r="I1851" i="5" s="1"/>
  <c r="H1852" i="5"/>
  <c r="I1852" i="5"/>
  <c r="H1853" i="5"/>
  <c r="I1853" i="5" s="1"/>
  <c r="H1854" i="5"/>
  <c r="I1854" i="5" s="1"/>
  <c r="H1855" i="5"/>
  <c r="I1855" i="5" s="1"/>
  <c r="H1856" i="5"/>
  <c r="I1856" i="5" s="1"/>
  <c r="H1857" i="5"/>
  <c r="I1857" i="5" s="1"/>
  <c r="H1858" i="5"/>
  <c r="I1858" i="5" s="1"/>
  <c r="H1859" i="5"/>
  <c r="I1859" i="5" s="1"/>
  <c r="H1860" i="5"/>
  <c r="I1860" i="5"/>
  <c r="H1861" i="5"/>
  <c r="I1861" i="5" s="1"/>
  <c r="H1862" i="5"/>
  <c r="I1862" i="5" s="1"/>
  <c r="H1863" i="5"/>
  <c r="I1863" i="5" s="1"/>
  <c r="H1864" i="5"/>
  <c r="I1864" i="5"/>
  <c r="H1865" i="5"/>
  <c r="I1865" i="5" s="1"/>
  <c r="H1866" i="5"/>
  <c r="I1866" i="5"/>
  <c r="H1867" i="5"/>
  <c r="I1867" i="5" s="1"/>
  <c r="H1868" i="5"/>
  <c r="I1868" i="5"/>
  <c r="H1869" i="5"/>
  <c r="I1869" i="5" s="1"/>
  <c r="H1870" i="5"/>
  <c r="I1870" i="5" s="1"/>
  <c r="H1871" i="5"/>
  <c r="I1871" i="5" s="1"/>
  <c r="H1872" i="5"/>
  <c r="I1872" i="5" s="1"/>
  <c r="H1873" i="5"/>
  <c r="I1873" i="5" s="1"/>
  <c r="H1874" i="5"/>
  <c r="I1874" i="5" s="1"/>
  <c r="H1875" i="5"/>
  <c r="I1875" i="5" s="1"/>
  <c r="H1876" i="5"/>
  <c r="I1876" i="5" s="1"/>
  <c r="H1877" i="5"/>
  <c r="I1877" i="5" s="1"/>
  <c r="H1878" i="5"/>
  <c r="I1878" i="5" s="1"/>
  <c r="H1879" i="5"/>
  <c r="I1879" i="5" s="1"/>
  <c r="H1880" i="5"/>
  <c r="I1880" i="5" s="1"/>
  <c r="H1881" i="5"/>
  <c r="I1881" i="5" s="1"/>
  <c r="H1882" i="5"/>
  <c r="I1882" i="5" s="1"/>
  <c r="H1883" i="5"/>
  <c r="I1883" i="5" s="1"/>
  <c r="H1884" i="5"/>
  <c r="I1884" i="5" s="1"/>
  <c r="H1885" i="5"/>
  <c r="I1885" i="5" s="1"/>
  <c r="H1886" i="5"/>
  <c r="I1886" i="5" s="1"/>
  <c r="H1887" i="5"/>
  <c r="I1887" i="5" s="1"/>
  <c r="H1888" i="5"/>
  <c r="I1888" i="5"/>
  <c r="H1889" i="5"/>
  <c r="I1889" i="5" s="1"/>
  <c r="H1890" i="5"/>
  <c r="I1890" i="5"/>
  <c r="H1891" i="5"/>
  <c r="I1891" i="5" s="1"/>
  <c r="H1892" i="5"/>
  <c r="I1892" i="5" s="1"/>
  <c r="H1893" i="5"/>
  <c r="I1893" i="5" s="1"/>
  <c r="H1894" i="5"/>
  <c r="I1894" i="5" s="1"/>
  <c r="H1895" i="5"/>
  <c r="I1895" i="5"/>
  <c r="H1896" i="5"/>
  <c r="I1896" i="5" s="1"/>
  <c r="H1897" i="5"/>
  <c r="I1897" i="5" s="1"/>
  <c r="H1898" i="5"/>
  <c r="I1898" i="5" s="1"/>
  <c r="H1899" i="5"/>
  <c r="I1899" i="5"/>
  <c r="H1900" i="5"/>
  <c r="I1900" i="5" s="1"/>
  <c r="H1901" i="5"/>
  <c r="I1901" i="5" s="1"/>
  <c r="H1902" i="5"/>
  <c r="I1902" i="5" s="1"/>
  <c r="H1903" i="5"/>
  <c r="I1903" i="5" s="1"/>
  <c r="H1904" i="5"/>
  <c r="I1904" i="5"/>
  <c r="H1905" i="5"/>
  <c r="I1905" i="5" s="1"/>
  <c r="H1906" i="5"/>
  <c r="I1906" i="5" s="1"/>
  <c r="H1907" i="5"/>
  <c r="I1907" i="5" s="1"/>
  <c r="H1908" i="5"/>
  <c r="I1908" i="5" s="1"/>
  <c r="H1909" i="5"/>
  <c r="I1909" i="5" s="1"/>
  <c r="H1910" i="5"/>
  <c r="I1910" i="5" s="1"/>
  <c r="H1911" i="5"/>
  <c r="I1911" i="5"/>
  <c r="H1912" i="5"/>
  <c r="I1912" i="5" s="1"/>
  <c r="H1913" i="5"/>
  <c r="I1913" i="5" s="1"/>
  <c r="H1914" i="5"/>
  <c r="I1914" i="5" s="1"/>
  <c r="H1915" i="5"/>
  <c r="I1915" i="5" s="1"/>
  <c r="H1916" i="5"/>
  <c r="I1916" i="5" s="1"/>
  <c r="H1917" i="5"/>
  <c r="I1917" i="5" s="1"/>
  <c r="H1918" i="5"/>
  <c r="I1918" i="5"/>
  <c r="H1919" i="5"/>
  <c r="I1919" i="5" s="1"/>
  <c r="H1920" i="5"/>
  <c r="I1920" i="5" s="1"/>
  <c r="H1921" i="5"/>
  <c r="I1921" i="5" s="1"/>
  <c r="H1922" i="5"/>
  <c r="I1922" i="5"/>
  <c r="H1923" i="5"/>
  <c r="I1923" i="5" s="1"/>
  <c r="H1924" i="5"/>
  <c r="I1924" i="5" s="1"/>
  <c r="H1925" i="5"/>
  <c r="I1925" i="5" s="1"/>
  <c r="H1926" i="5"/>
  <c r="I1926" i="5" s="1"/>
  <c r="H1927" i="5"/>
  <c r="I1927" i="5" s="1"/>
  <c r="H1928" i="5"/>
  <c r="I1928" i="5" s="1"/>
  <c r="H1929" i="5"/>
  <c r="I1929" i="5" s="1"/>
  <c r="H1930" i="5"/>
  <c r="I1930" i="5" s="1"/>
  <c r="H1931" i="5"/>
  <c r="I1931" i="5"/>
  <c r="H1932" i="5"/>
  <c r="I1932" i="5"/>
  <c r="H1933" i="5"/>
  <c r="I1933" i="5" s="1"/>
  <c r="H1934" i="5"/>
  <c r="I1934" i="5" s="1"/>
  <c r="H1935" i="5"/>
  <c r="I1935" i="5" s="1"/>
  <c r="H1936" i="5"/>
  <c r="I1936" i="5"/>
  <c r="H1937" i="5"/>
  <c r="I1937" i="5" s="1"/>
  <c r="H1938" i="5"/>
  <c r="I1938" i="5" s="1"/>
  <c r="H1939" i="5"/>
  <c r="I1939" i="5" s="1"/>
  <c r="H1940" i="5"/>
  <c r="I1940" i="5" s="1"/>
  <c r="H1941" i="5"/>
  <c r="I1941" i="5" s="1"/>
  <c r="H1942" i="5"/>
  <c r="I1942" i="5" s="1"/>
  <c r="H1943" i="5"/>
  <c r="I1943" i="5" s="1"/>
  <c r="H1944" i="5"/>
  <c r="I1944" i="5" s="1"/>
  <c r="H1945" i="5"/>
  <c r="I1945" i="5" s="1"/>
  <c r="H1946" i="5"/>
  <c r="I1946" i="5" s="1"/>
  <c r="H1947" i="5"/>
  <c r="I1947" i="5" s="1"/>
  <c r="H1948" i="5"/>
  <c r="I1948" i="5" s="1"/>
  <c r="H1949" i="5"/>
  <c r="I1949" i="5" s="1"/>
  <c r="H1950" i="5"/>
  <c r="I1950" i="5" s="1"/>
  <c r="H1951" i="5"/>
  <c r="I1951" i="5" s="1"/>
  <c r="H1952" i="5"/>
  <c r="I1952" i="5" s="1"/>
  <c r="H1953" i="5"/>
  <c r="I1953" i="5" s="1"/>
  <c r="H1954" i="5"/>
  <c r="I1954" i="5"/>
  <c r="H1955" i="5"/>
  <c r="I1955" i="5" s="1"/>
  <c r="H1956" i="5"/>
  <c r="I1956" i="5" s="1"/>
  <c r="H1957" i="5"/>
  <c r="I1957" i="5" s="1"/>
  <c r="H1958" i="5"/>
  <c r="I1958" i="5" s="1"/>
  <c r="H1959" i="5"/>
  <c r="I1959" i="5" s="1"/>
  <c r="H1960" i="5"/>
  <c r="I1960" i="5"/>
  <c r="H1961" i="5"/>
  <c r="I1961" i="5" s="1"/>
  <c r="H1962" i="5"/>
  <c r="I1962" i="5" s="1"/>
  <c r="H1963" i="5"/>
  <c r="I1963" i="5"/>
  <c r="H1964" i="5"/>
  <c r="I1964" i="5" s="1"/>
  <c r="H1965" i="5"/>
  <c r="I1965" i="5" s="1"/>
  <c r="H1966" i="5"/>
  <c r="I1966" i="5"/>
  <c r="H1967" i="5"/>
  <c r="I1967" i="5" s="1"/>
  <c r="H1968" i="5"/>
  <c r="I1968" i="5" s="1"/>
  <c r="H1969" i="5"/>
  <c r="I1969" i="5" s="1"/>
  <c r="H1970" i="5"/>
  <c r="I1970" i="5" s="1"/>
  <c r="H1971" i="5"/>
  <c r="I1971" i="5" s="1"/>
  <c r="H1972" i="5"/>
  <c r="I1972" i="5"/>
  <c r="H1973" i="5"/>
  <c r="I1973" i="5" s="1"/>
  <c r="H1974" i="5"/>
  <c r="I1974" i="5" s="1"/>
  <c r="H1975" i="5"/>
  <c r="I1975" i="5"/>
  <c r="H1976" i="5"/>
  <c r="I1976" i="5" s="1"/>
  <c r="H1977" i="5"/>
  <c r="I1977" i="5" s="1"/>
  <c r="H1978" i="5"/>
  <c r="I1978" i="5"/>
  <c r="H1979" i="5"/>
  <c r="I1979" i="5" s="1"/>
  <c r="H1980" i="5"/>
  <c r="I1980" i="5" s="1"/>
  <c r="H1981" i="5"/>
  <c r="I1981" i="5" s="1"/>
  <c r="H1982" i="5"/>
  <c r="I1982" i="5"/>
  <c r="H1983" i="5"/>
  <c r="I1983" i="5" s="1"/>
  <c r="H1984" i="5"/>
  <c r="I1984" i="5"/>
  <c r="H1985" i="5"/>
  <c r="I1985" i="5" s="1"/>
  <c r="H1986" i="5"/>
  <c r="I1986" i="5" s="1"/>
  <c r="H1987" i="5"/>
  <c r="I1987" i="5" s="1"/>
  <c r="H1988" i="5"/>
  <c r="I1988" i="5" s="1"/>
  <c r="H1989" i="5"/>
  <c r="I1989" i="5" s="1"/>
  <c r="H1990" i="5"/>
  <c r="I1990" i="5" s="1"/>
  <c r="H1991" i="5"/>
  <c r="I1991" i="5" s="1"/>
  <c r="H1992" i="5"/>
  <c r="I1992" i="5"/>
  <c r="H1993" i="5"/>
  <c r="I1993" i="5" s="1"/>
  <c r="H1994" i="5"/>
  <c r="I1994" i="5" s="1"/>
  <c r="H1995" i="5"/>
  <c r="I1995" i="5"/>
  <c r="H1996" i="5"/>
  <c r="I1996" i="5" s="1"/>
  <c r="H1997" i="5"/>
  <c r="I1997" i="5" s="1"/>
  <c r="H1998" i="5"/>
  <c r="I1998" i="5"/>
  <c r="H1999" i="5"/>
  <c r="I1999" i="5" s="1"/>
  <c r="H2000" i="5"/>
  <c r="I2000" i="5" s="1"/>
  <c r="H2001" i="5"/>
  <c r="I2001" i="5" s="1"/>
  <c r="H2002" i="5"/>
  <c r="I2002" i="5" s="1"/>
  <c r="H2003" i="5"/>
  <c r="I2003" i="5" s="1"/>
  <c r="H2004" i="5"/>
  <c r="I2004" i="5"/>
  <c r="H2005" i="5"/>
  <c r="I2005" i="5" s="1"/>
  <c r="H2006" i="5"/>
  <c r="I2006" i="5" s="1"/>
  <c r="H2007" i="5"/>
  <c r="I2007" i="5" s="1"/>
  <c r="H2008" i="5"/>
  <c r="I2008" i="5" s="1"/>
  <c r="H2009" i="5"/>
  <c r="I2009" i="5" s="1"/>
  <c r="H2010" i="5"/>
  <c r="I2010" i="5"/>
  <c r="H2011" i="5"/>
  <c r="I2011" i="5" s="1"/>
  <c r="H2012" i="5"/>
  <c r="I2012" i="5" s="1"/>
  <c r="H2013" i="5"/>
  <c r="I2013" i="5" s="1"/>
  <c r="H2014" i="5"/>
  <c r="I2014" i="5"/>
  <c r="H2015" i="5"/>
  <c r="I2015" i="5"/>
  <c r="H2016" i="5"/>
  <c r="I2016" i="5"/>
  <c r="H2017" i="5"/>
  <c r="I2017" i="5" s="1"/>
  <c r="H2018" i="5"/>
  <c r="I2018" i="5" s="1"/>
  <c r="H2019" i="5"/>
  <c r="I2019" i="5" s="1"/>
  <c r="H2020" i="5"/>
  <c r="I2020" i="5" s="1"/>
  <c r="H2021" i="5"/>
  <c r="I2021" i="5" s="1"/>
  <c r="H2022" i="5"/>
  <c r="I2022" i="5" s="1"/>
  <c r="H2023" i="5"/>
  <c r="I2023" i="5" s="1"/>
  <c r="H2024" i="5"/>
  <c r="I2024" i="5" s="1"/>
  <c r="H2025" i="5"/>
  <c r="I2025" i="5" s="1"/>
  <c r="H2026" i="5"/>
  <c r="I2026" i="5" s="1"/>
  <c r="H2027" i="5"/>
  <c r="I2027" i="5"/>
  <c r="H2028" i="5"/>
  <c r="I2028" i="5" s="1"/>
  <c r="H2029" i="5"/>
  <c r="I2029" i="5" s="1"/>
  <c r="H2030" i="5"/>
  <c r="I2030" i="5"/>
  <c r="H2031" i="5"/>
  <c r="I2031" i="5" s="1"/>
  <c r="H2032" i="5"/>
  <c r="I2032" i="5" s="1"/>
  <c r="H2033" i="5"/>
  <c r="I2033" i="5" s="1"/>
  <c r="H2034" i="5"/>
  <c r="I2034" i="5" s="1"/>
  <c r="H2035" i="5"/>
  <c r="I2035" i="5" s="1"/>
  <c r="H2036" i="5"/>
  <c r="I2036" i="5"/>
  <c r="H2037" i="5"/>
  <c r="I2037" i="5" s="1"/>
  <c r="H2038" i="5"/>
  <c r="I2038" i="5" s="1"/>
  <c r="H2039" i="5"/>
  <c r="I2039" i="5" s="1"/>
  <c r="H2040" i="5"/>
  <c r="I2040" i="5" s="1"/>
  <c r="H2041" i="5"/>
  <c r="I2041" i="5" s="1"/>
  <c r="H2042" i="5"/>
  <c r="I2042" i="5"/>
  <c r="H2043" i="5"/>
  <c r="I2043" i="5" s="1"/>
  <c r="H2044" i="5"/>
  <c r="I2044" i="5" s="1"/>
  <c r="H2045" i="5"/>
  <c r="I2045" i="5" s="1"/>
  <c r="H2046" i="5"/>
  <c r="I2046" i="5"/>
  <c r="H2047" i="5"/>
  <c r="I2047" i="5" s="1"/>
  <c r="H2048" i="5"/>
  <c r="I2048" i="5"/>
  <c r="H2049" i="5"/>
  <c r="I2049" i="5" s="1"/>
  <c r="H2050" i="5"/>
  <c r="I2050" i="5"/>
  <c r="H2051" i="5"/>
  <c r="I2051" i="5"/>
  <c r="H2052" i="5"/>
  <c r="I2052" i="5" s="1"/>
  <c r="H2053" i="5"/>
  <c r="I2053" i="5" s="1"/>
  <c r="H2054" i="5"/>
  <c r="I2054" i="5" s="1"/>
  <c r="H2055" i="5"/>
  <c r="I2055" i="5" s="1"/>
  <c r="H2056" i="5"/>
  <c r="I2056" i="5"/>
  <c r="H2057" i="5"/>
  <c r="I2057" i="5" s="1"/>
  <c r="H2058" i="5"/>
  <c r="I2058" i="5" s="1"/>
  <c r="H2059" i="5"/>
  <c r="I2059" i="5" s="1"/>
  <c r="H2060" i="5"/>
  <c r="I2060" i="5"/>
  <c r="H2061" i="5"/>
  <c r="I2061" i="5" s="1"/>
  <c r="H2062" i="5"/>
  <c r="I2062" i="5"/>
  <c r="H2063" i="5"/>
  <c r="I2063" i="5" s="1"/>
  <c r="H2064" i="5"/>
  <c r="I2064" i="5" s="1"/>
  <c r="H2065" i="5"/>
  <c r="I2065" i="5" s="1"/>
  <c r="H2066" i="5"/>
  <c r="I2066" i="5" s="1"/>
  <c r="H2067" i="5"/>
  <c r="I2067" i="5" s="1"/>
  <c r="H2068" i="5"/>
  <c r="I2068" i="5" s="1"/>
  <c r="H2069" i="5"/>
  <c r="I2069" i="5" s="1"/>
  <c r="H2070" i="5"/>
  <c r="I2070" i="5" s="1"/>
  <c r="H2071" i="5"/>
  <c r="I2071" i="5"/>
  <c r="H2072" i="5"/>
  <c r="I2072" i="5" s="1"/>
  <c r="H2073" i="5"/>
  <c r="I2073" i="5" s="1"/>
  <c r="H2074" i="5"/>
  <c r="I2074" i="5" s="1"/>
  <c r="H2075" i="5"/>
  <c r="I2075" i="5" s="1"/>
  <c r="H2076" i="5"/>
  <c r="I2076" i="5" s="1"/>
  <c r="H2077" i="5"/>
  <c r="I2077" i="5" s="1"/>
  <c r="H2078" i="5"/>
  <c r="I2078" i="5" s="1"/>
  <c r="H2079" i="5"/>
  <c r="I2079" i="5" s="1"/>
  <c r="H2080" i="5"/>
  <c r="I2080" i="5" s="1"/>
  <c r="H2081" i="5"/>
  <c r="I2081" i="5" s="1"/>
  <c r="H2082" i="5"/>
  <c r="I2082" i="5" s="1"/>
  <c r="H2083" i="5"/>
  <c r="I2083" i="5" s="1"/>
  <c r="H2084" i="5"/>
  <c r="I2084" i="5" s="1"/>
  <c r="H2085" i="5"/>
  <c r="I2085" i="5" s="1"/>
  <c r="H2086" i="5"/>
  <c r="I2086" i="5" s="1"/>
  <c r="H2087" i="5"/>
  <c r="I2087" i="5" s="1"/>
  <c r="H2088" i="5"/>
  <c r="I2088" i="5" s="1"/>
  <c r="H2089" i="5"/>
  <c r="I2089" i="5" s="1"/>
  <c r="H2090" i="5"/>
  <c r="I2090" i="5" s="1"/>
  <c r="H2091" i="5"/>
  <c r="I2091" i="5"/>
  <c r="H2092" i="5"/>
  <c r="I2092" i="5"/>
  <c r="H2093" i="5"/>
  <c r="I2093" i="5" s="1"/>
  <c r="H2094" i="5"/>
  <c r="I2094" i="5"/>
  <c r="H2095" i="5"/>
  <c r="I2095" i="5" s="1"/>
  <c r="H2096" i="5"/>
  <c r="I2096" i="5"/>
  <c r="H2097" i="5"/>
  <c r="I2097" i="5" s="1"/>
  <c r="H2098" i="5"/>
  <c r="I2098" i="5" s="1"/>
  <c r="H2099" i="5"/>
  <c r="I2099" i="5" s="1"/>
  <c r="H2100" i="5"/>
  <c r="I2100" i="5"/>
  <c r="H2101" i="5"/>
  <c r="I2101" i="5" s="1"/>
  <c r="H2102" i="5"/>
  <c r="I2102" i="5"/>
  <c r="H2103" i="5"/>
  <c r="I2103" i="5"/>
  <c r="H2104" i="5"/>
  <c r="I2104" i="5" s="1"/>
  <c r="H2105" i="5"/>
  <c r="I2105" i="5" s="1"/>
  <c r="H2106" i="5"/>
  <c r="I2106" i="5" s="1"/>
  <c r="H2107" i="5"/>
  <c r="I2107" i="5" s="1"/>
  <c r="H2108" i="5"/>
  <c r="I2108" i="5"/>
  <c r="H2109" i="5"/>
  <c r="I2109" i="5" s="1"/>
  <c r="H2110" i="5"/>
  <c r="I2110" i="5" s="1"/>
  <c r="H2111" i="5"/>
  <c r="I2111" i="5" s="1"/>
  <c r="H2112" i="5"/>
  <c r="I2112" i="5"/>
  <c r="H2113" i="5"/>
  <c r="I2113" i="5" s="1"/>
  <c r="H2114" i="5"/>
  <c r="I2114" i="5"/>
  <c r="H2115" i="5"/>
  <c r="I2115" i="5" s="1"/>
  <c r="H2116" i="5"/>
  <c r="I2116" i="5" s="1"/>
  <c r="H2117" i="5"/>
  <c r="I2117" i="5" s="1"/>
  <c r="H2118" i="5"/>
  <c r="I2118" i="5" s="1"/>
  <c r="H2119" i="5"/>
  <c r="I2119" i="5" s="1"/>
  <c r="H2120" i="5"/>
  <c r="I2120" i="5" s="1"/>
  <c r="H2121" i="5"/>
  <c r="I2121" i="5" s="1"/>
  <c r="H2122" i="5"/>
  <c r="I2122" i="5"/>
  <c r="H2123" i="5"/>
  <c r="I2123" i="5" s="1"/>
  <c r="H2124" i="5"/>
  <c r="I2124" i="5" s="1"/>
  <c r="H2125" i="5"/>
  <c r="I2125" i="5" s="1"/>
  <c r="H2126" i="5"/>
  <c r="I2126" i="5"/>
  <c r="H2127" i="5"/>
  <c r="I2127" i="5" s="1"/>
  <c r="H2128" i="5"/>
  <c r="I2128" i="5"/>
  <c r="H2129" i="5"/>
  <c r="I2129" i="5" s="1"/>
  <c r="H2130" i="5"/>
  <c r="I2130" i="5" s="1"/>
  <c r="H2131" i="5"/>
  <c r="I2131" i="5" s="1"/>
  <c r="H2132" i="5"/>
  <c r="I2132" i="5"/>
  <c r="H2133" i="5"/>
  <c r="I2133" i="5" s="1"/>
  <c r="H2134" i="5"/>
  <c r="I2134" i="5" s="1"/>
  <c r="H2135" i="5"/>
  <c r="I2135" i="5" s="1"/>
  <c r="H2136" i="5"/>
  <c r="I2136" i="5" s="1"/>
  <c r="H2137" i="5"/>
  <c r="I2137" i="5" s="1"/>
  <c r="H2138" i="5"/>
  <c r="I2138" i="5"/>
  <c r="H2139" i="5"/>
  <c r="I2139" i="5" s="1"/>
  <c r="H2140" i="5"/>
  <c r="I2140" i="5" s="1"/>
  <c r="H2141" i="5"/>
  <c r="I2141" i="5" s="1"/>
  <c r="H2142" i="5"/>
  <c r="I2142" i="5"/>
  <c r="H2143" i="5"/>
  <c r="I2143" i="5" s="1"/>
  <c r="H2144" i="5"/>
  <c r="I2144" i="5"/>
  <c r="H2145" i="5"/>
  <c r="I2145" i="5" s="1"/>
  <c r="H2146" i="5"/>
  <c r="I2146" i="5" s="1"/>
  <c r="H2147" i="5"/>
  <c r="I2147" i="5"/>
  <c r="H2148" i="5"/>
  <c r="I2148" i="5" s="1"/>
  <c r="H2149" i="5"/>
  <c r="I2149" i="5" s="1"/>
  <c r="H2150" i="5"/>
  <c r="I2150" i="5" s="1"/>
  <c r="H2151" i="5"/>
  <c r="I2151" i="5" s="1"/>
  <c r="H2152" i="5"/>
  <c r="I2152" i="5" s="1"/>
  <c r="H2153" i="5"/>
  <c r="I2153" i="5" s="1"/>
  <c r="H2154" i="5"/>
  <c r="I2154" i="5" s="1"/>
  <c r="H2155" i="5"/>
  <c r="I2155" i="5" s="1"/>
  <c r="H2156" i="5"/>
  <c r="I2156" i="5"/>
  <c r="H2157" i="5"/>
  <c r="I2157" i="5" s="1"/>
  <c r="H2158" i="5"/>
  <c r="I2158" i="5" s="1"/>
  <c r="H2159" i="5"/>
  <c r="I2159" i="5" s="1"/>
  <c r="H2160" i="5"/>
  <c r="I2160" i="5" s="1"/>
  <c r="H2161" i="5"/>
  <c r="I2161" i="5" s="1"/>
  <c r="H2162" i="5"/>
  <c r="I2162" i="5"/>
  <c r="H2163" i="5"/>
  <c r="I2163" i="5" s="1"/>
  <c r="H2164" i="5"/>
  <c r="I2164" i="5" s="1"/>
  <c r="H2165" i="5"/>
  <c r="I2165" i="5" s="1"/>
  <c r="H2166" i="5"/>
  <c r="I2166" i="5"/>
  <c r="H2167" i="5"/>
  <c r="I2167" i="5" s="1"/>
  <c r="A2168" i="5"/>
  <c r="A2169" i="5" s="1"/>
  <c r="C2168" i="5"/>
  <c r="C2169" i="5" s="1"/>
  <c r="G2168" i="5"/>
  <c r="G2169" i="5" s="1"/>
  <c r="H2168" i="5"/>
  <c r="I2168" i="5" s="1"/>
  <c r="H2169" i="5"/>
  <c r="I2169" i="5"/>
  <c r="H2170" i="5"/>
  <c r="I2170" i="5" s="1"/>
  <c r="H2171" i="5"/>
  <c r="I2171" i="5" s="1"/>
  <c r="H2172" i="5"/>
  <c r="I2172" i="5"/>
  <c r="H2173" i="5"/>
  <c r="I2173" i="5" s="1"/>
  <c r="H2174" i="5"/>
  <c r="I2174" i="5" s="1"/>
  <c r="H2175" i="5"/>
  <c r="I2175" i="5" s="1"/>
  <c r="H2176" i="5"/>
  <c r="I2176" i="5"/>
  <c r="H2177" i="5"/>
  <c r="I2177" i="5"/>
  <c r="H2178" i="5"/>
  <c r="I2178" i="5" s="1"/>
  <c r="H2179" i="5"/>
  <c r="I2179" i="5" s="1"/>
  <c r="H2180" i="5"/>
  <c r="I2180" i="5" s="1"/>
  <c r="H2181" i="5"/>
  <c r="I2181" i="5" s="1"/>
  <c r="H2182" i="5"/>
  <c r="I2182" i="5" s="1"/>
  <c r="H2183" i="5"/>
  <c r="I2183" i="5"/>
  <c r="H2184" i="5"/>
  <c r="I2184" i="5" s="1"/>
  <c r="H2185" i="5"/>
  <c r="I2185" i="5"/>
  <c r="H2186" i="5"/>
  <c r="I2186" i="5" s="1"/>
  <c r="H2187" i="5"/>
  <c r="I2187" i="5"/>
  <c r="H2188" i="5"/>
  <c r="I2188" i="5" s="1"/>
  <c r="H2189" i="5"/>
  <c r="I2189" i="5" s="1"/>
  <c r="H2190" i="5"/>
  <c r="I2190" i="5" s="1"/>
  <c r="H2191" i="5"/>
  <c r="I2191" i="5"/>
  <c r="H2192" i="5"/>
  <c r="I2192" i="5" s="1"/>
  <c r="H2193" i="5"/>
  <c r="I2193" i="5" s="1"/>
  <c r="H2194" i="5"/>
  <c r="I2194" i="5" s="1"/>
  <c r="H2195" i="5"/>
  <c r="I2195" i="5"/>
  <c r="H2196" i="5"/>
  <c r="I2196" i="5" s="1"/>
  <c r="H2197" i="5"/>
  <c r="I2197" i="5" s="1"/>
  <c r="H2198" i="5"/>
  <c r="I2198" i="5" s="1"/>
  <c r="H2199" i="5"/>
  <c r="I2199" i="5" s="1"/>
  <c r="H2200" i="5"/>
  <c r="I2200" i="5" s="1"/>
  <c r="H2201" i="5"/>
  <c r="I2201" i="5" s="1"/>
  <c r="H2202" i="5"/>
  <c r="I2202" i="5" s="1"/>
  <c r="H2203" i="5"/>
  <c r="I2203" i="5" s="1"/>
  <c r="H2204" i="5"/>
  <c r="I2204" i="5"/>
  <c r="H2205" i="5"/>
  <c r="I2205" i="5"/>
  <c r="H2206" i="5"/>
  <c r="I2206" i="5" s="1"/>
  <c r="H2207" i="5"/>
  <c r="I2207" i="5" s="1"/>
  <c r="H2208" i="5"/>
  <c r="I2208" i="5" s="1"/>
  <c r="H2209" i="5"/>
  <c r="I2209" i="5" s="1"/>
  <c r="H2210" i="5"/>
  <c r="I2210" i="5" s="1"/>
  <c r="H2211" i="5"/>
  <c r="I2211" i="5" s="1"/>
  <c r="H2212" i="5"/>
  <c r="I2212" i="5" s="1"/>
  <c r="H2213" i="5"/>
  <c r="I2213" i="5"/>
  <c r="H2214" i="5"/>
  <c r="I2214" i="5" s="1"/>
  <c r="H2215" i="5"/>
  <c r="I2215" i="5" s="1"/>
  <c r="H2216" i="5"/>
  <c r="I2216" i="5"/>
  <c r="H2217" i="5"/>
  <c r="I2217" i="5" s="1"/>
  <c r="H2218" i="5"/>
  <c r="I2218" i="5" s="1"/>
  <c r="H2219" i="5"/>
  <c r="I2219" i="5" s="1"/>
  <c r="H2220" i="5"/>
  <c r="I2220" i="5" s="1"/>
  <c r="H2221" i="5"/>
  <c r="I2221" i="5" s="1"/>
  <c r="H2222" i="5"/>
  <c r="I2222" i="5" s="1"/>
  <c r="H2223" i="5"/>
  <c r="I2223" i="5"/>
  <c r="H2224" i="5"/>
  <c r="I2224" i="5" s="1"/>
  <c r="H2225" i="5"/>
  <c r="I2225" i="5" s="1"/>
  <c r="H2226" i="5"/>
  <c r="I2226" i="5" s="1"/>
  <c r="H2227" i="5"/>
  <c r="I2227" i="5" s="1"/>
  <c r="H2228" i="5"/>
  <c r="I2228" i="5" s="1"/>
  <c r="H2229" i="5"/>
  <c r="I2229" i="5" s="1"/>
  <c r="H2230" i="5"/>
  <c r="I2230" i="5" s="1"/>
  <c r="H2231" i="5"/>
  <c r="I2231" i="5" s="1"/>
  <c r="H2232" i="5"/>
  <c r="I2232" i="5" s="1"/>
  <c r="H2233" i="5"/>
  <c r="I2233" i="5" s="1"/>
  <c r="H2234" i="5"/>
  <c r="I2234" i="5" s="1"/>
  <c r="H2235" i="5"/>
  <c r="I2235" i="5" s="1"/>
  <c r="H2236" i="5"/>
  <c r="I2236" i="5" s="1"/>
  <c r="H2237" i="5"/>
  <c r="I2237" i="5"/>
  <c r="H2238" i="5"/>
  <c r="I2238" i="5" s="1"/>
  <c r="H2239" i="5"/>
  <c r="I2239" i="5"/>
  <c r="H2240" i="5"/>
  <c r="I2240" i="5" s="1"/>
  <c r="H2241" i="5"/>
  <c r="I2241" i="5"/>
  <c r="H2242" i="5"/>
  <c r="I2242" i="5" s="1"/>
  <c r="H2243" i="5"/>
  <c r="I2243" i="5" s="1"/>
  <c r="H2244" i="5"/>
  <c r="I2244" i="5" s="1"/>
  <c r="H2245" i="5"/>
  <c r="I2245" i="5" s="1"/>
  <c r="H2246" i="5"/>
  <c r="I2246" i="5" s="1"/>
  <c r="H2247" i="5"/>
  <c r="I2247" i="5" s="1"/>
  <c r="H2248" i="5"/>
  <c r="I2248" i="5"/>
  <c r="H2249" i="5"/>
  <c r="I2249" i="5"/>
  <c r="H2250" i="5"/>
  <c r="I2250" i="5" s="1"/>
  <c r="H2251" i="5"/>
  <c r="I2251" i="5"/>
  <c r="H2252" i="5"/>
  <c r="I2252" i="5" s="1"/>
  <c r="H2253" i="5"/>
  <c r="I2253" i="5" s="1"/>
  <c r="H2254" i="5"/>
  <c r="I2254" i="5" s="1"/>
  <c r="H2255" i="5"/>
  <c r="I2255" i="5"/>
  <c r="H2256" i="5"/>
  <c r="I2256" i="5" s="1"/>
  <c r="H2257" i="5"/>
  <c r="I2257" i="5"/>
  <c r="H2258" i="5"/>
  <c r="I2258" i="5" s="1"/>
  <c r="H2259" i="5"/>
  <c r="I2259" i="5" s="1"/>
  <c r="H2260" i="5"/>
  <c r="I2260" i="5"/>
  <c r="H2261" i="5"/>
  <c r="I2261" i="5" s="1"/>
  <c r="H2262" i="5"/>
  <c r="I2262" i="5" s="1"/>
  <c r="H2263" i="5"/>
  <c r="I2263" i="5"/>
  <c r="H2264" i="5"/>
  <c r="I2264" i="5"/>
  <c r="H2265" i="5"/>
  <c r="I2265" i="5" s="1"/>
  <c r="H2266" i="5"/>
  <c r="I2266" i="5" s="1"/>
  <c r="H2267" i="5"/>
  <c r="I2267" i="5" s="1"/>
  <c r="H2268" i="5"/>
  <c r="I2268" i="5" s="1"/>
  <c r="H2269" i="5"/>
  <c r="I2269" i="5"/>
  <c r="H2270" i="5"/>
  <c r="I2270" i="5" s="1"/>
  <c r="H2271" i="5"/>
  <c r="I2271" i="5"/>
  <c r="H2272" i="5"/>
  <c r="I2272" i="5"/>
  <c r="H2273" i="5"/>
  <c r="I2273" i="5"/>
  <c r="H2274" i="5"/>
  <c r="I2274" i="5" s="1"/>
  <c r="H2275" i="5"/>
  <c r="I2275" i="5" s="1"/>
  <c r="H2276" i="5"/>
  <c r="I2276" i="5" s="1"/>
  <c r="H2277" i="5"/>
  <c r="I2277" i="5" s="1"/>
  <c r="H2278" i="5"/>
  <c r="I2278" i="5" s="1"/>
  <c r="H2279" i="5"/>
  <c r="I2279" i="5" s="1"/>
  <c r="H2280" i="5"/>
  <c r="I2280" i="5" s="1"/>
  <c r="H2281" i="5"/>
  <c r="I2281" i="5"/>
  <c r="H2282" i="5"/>
  <c r="I2282" i="5" s="1"/>
  <c r="H2283" i="5"/>
  <c r="I2283" i="5"/>
  <c r="H2284" i="5"/>
  <c r="I2284" i="5" s="1"/>
  <c r="H2285" i="5"/>
  <c r="I2285" i="5" s="1"/>
  <c r="H2286" i="5"/>
  <c r="I2286" i="5" s="1"/>
  <c r="H2287" i="5"/>
  <c r="I2287" i="5"/>
  <c r="H2288" i="5"/>
  <c r="I2288" i="5"/>
  <c r="H2289" i="5"/>
  <c r="I2289" i="5" s="1"/>
  <c r="H2290" i="5"/>
  <c r="I2290" i="5" s="1"/>
  <c r="H2291" i="5"/>
  <c r="I2291" i="5" s="1"/>
  <c r="H2292" i="5"/>
  <c r="I2292" i="5"/>
  <c r="H2293" i="5"/>
  <c r="I2293" i="5" s="1"/>
  <c r="H2294" i="5"/>
  <c r="I2294" i="5" s="1"/>
  <c r="H2295" i="5"/>
  <c r="I2295" i="5" s="1"/>
  <c r="H2296" i="5"/>
  <c r="I2296" i="5"/>
  <c r="H2297" i="5"/>
  <c r="I2297" i="5"/>
  <c r="H2298" i="5"/>
  <c r="I2298" i="5" s="1"/>
  <c r="H2299" i="5"/>
  <c r="I2299" i="5" s="1"/>
  <c r="H2300" i="5"/>
  <c r="I2300" i="5" s="1"/>
  <c r="H2301" i="5"/>
  <c r="I2301" i="5"/>
  <c r="H2302" i="5"/>
  <c r="I2302" i="5" s="1"/>
  <c r="H2303" i="5"/>
  <c r="I2303" i="5"/>
  <c r="H2304" i="5"/>
  <c r="I2304" i="5"/>
  <c r="H2305" i="5"/>
  <c r="I2305" i="5" s="1"/>
  <c r="H2306" i="5"/>
  <c r="I2306" i="5" s="1"/>
  <c r="H2307" i="5"/>
  <c r="I2307" i="5" s="1"/>
  <c r="H2308" i="5"/>
  <c r="I2308" i="5" s="1"/>
  <c r="H2309" i="5"/>
  <c r="I2309" i="5" s="1"/>
  <c r="H2310" i="5"/>
  <c r="I2310" i="5" s="1"/>
  <c r="H2311" i="5"/>
  <c r="I2311" i="5" s="1"/>
  <c r="H2312" i="5"/>
  <c r="I2312" i="5" s="1"/>
  <c r="H2313" i="5"/>
  <c r="I2313" i="5" s="1"/>
  <c r="H2314" i="5"/>
  <c r="I2314" i="5" s="1"/>
  <c r="H2315" i="5"/>
  <c r="I2315" i="5"/>
  <c r="H2316" i="5"/>
  <c r="I2316" i="5" s="1"/>
  <c r="H2317" i="5"/>
  <c r="I2317" i="5" s="1"/>
  <c r="H2318" i="5"/>
  <c r="I2318" i="5" s="1"/>
  <c r="H2319" i="5"/>
  <c r="I2319" i="5"/>
  <c r="H2320" i="5"/>
  <c r="I2320" i="5" s="1"/>
  <c r="H2321" i="5"/>
  <c r="I2321" i="5"/>
  <c r="H2322" i="5"/>
  <c r="I2322" i="5" s="1"/>
  <c r="H2323" i="5"/>
  <c r="I2323" i="5" s="1"/>
  <c r="H2324" i="5"/>
  <c r="I2324" i="5"/>
  <c r="H2325" i="5"/>
  <c r="I2325" i="5" s="1"/>
  <c r="H2326" i="5"/>
  <c r="I2326" i="5" s="1"/>
  <c r="H2327" i="5"/>
  <c r="I2327" i="5" s="1"/>
  <c r="H2328" i="5"/>
  <c r="I2328" i="5"/>
  <c r="H2329" i="5"/>
  <c r="I2329" i="5" s="1"/>
  <c r="H2330" i="5"/>
  <c r="I2330" i="5" s="1"/>
  <c r="H2331" i="5"/>
  <c r="I2331" i="5" s="1"/>
  <c r="H2332" i="5"/>
  <c r="I2332" i="5" s="1"/>
  <c r="H2333" i="5"/>
  <c r="I2333" i="5" s="1"/>
  <c r="H2334" i="5"/>
  <c r="I2334" i="5" s="1"/>
  <c r="H2335" i="5"/>
  <c r="I2335" i="5" s="1"/>
  <c r="H2336" i="5"/>
  <c r="I2336" i="5" s="1"/>
  <c r="H2337" i="5"/>
  <c r="I2337" i="5" s="1"/>
  <c r="H2338" i="5"/>
  <c r="I2338" i="5" s="1"/>
  <c r="H2339" i="5"/>
  <c r="I2339" i="5" s="1"/>
  <c r="H2340" i="5"/>
  <c r="I2340" i="5" s="1"/>
  <c r="H2341" i="5"/>
  <c r="I2341" i="5" s="1"/>
  <c r="H2342" i="5"/>
  <c r="I2342" i="5" s="1"/>
  <c r="H2343" i="5"/>
  <c r="I2343" i="5" s="1"/>
  <c r="H2344" i="5"/>
  <c r="I2344" i="5" s="1"/>
  <c r="H2345" i="5"/>
  <c r="I2345" i="5" s="1"/>
  <c r="H2346" i="5"/>
  <c r="I2346" i="5" s="1"/>
  <c r="H2347" i="5"/>
  <c r="I2347" i="5"/>
  <c r="H2348" i="5"/>
  <c r="I2348" i="5" s="1"/>
  <c r="H2349" i="5"/>
  <c r="I2349" i="5" s="1"/>
  <c r="H2350" i="5"/>
  <c r="I2350" i="5" s="1"/>
  <c r="H2351" i="5"/>
  <c r="I2351" i="5"/>
  <c r="H2352" i="5"/>
  <c r="I2352" i="5"/>
  <c r="H2353" i="5"/>
  <c r="I2353" i="5" s="1"/>
  <c r="H2354" i="5"/>
  <c r="I2354" i="5" s="1"/>
  <c r="H2355" i="5"/>
  <c r="I2355" i="5" s="1"/>
  <c r="H2356" i="5"/>
  <c r="I2356" i="5"/>
  <c r="H2357" i="5"/>
  <c r="I2357" i="5" s="1"/>
  <c r="H2358" i="5"/>
  <c r="I2358" i="5" s="1"/>
  <c r="H2359" i="5"/>
  <c r="I2359" i="5" s="1"/>
  <c r="H2360" i="5"/>
  <c r="I2360" i="5"/>
  <c r="H2361" i="5"/>
  <c r="I2361" i="5" s="1"/>
  <c r="H2362" i="5"/>
  <c r="I2362" i="5" s="1"/>
  <c r="H2363" i="5"/>
  <c r="I2363" i="5" s="1"/>
  <c r="H2364" i="5"/>
  <c r="I2364" i="5" s="1"/>
  <c r="H2365" i="5"/>
  <c r="I2365" i="5"/>
  <c r="H2366" i="5"/>
  <c r="I2366" i="5" s="1"/>
  <c r="H2367" i="5"/>
  <c r="I2367" i="5" s="1"/>
  <c r="H2368" i="5"/>
  <c r="I2368" i="5" s="1"/>
  <c r="H2369" i="5"/>
  <c r="I2369" i="5"/>
  <c r="H2370" i="5"/>
  <c r="I2370" i="5" s="1"/>
  <c r="H2371" i="5"/>
  <c r="I2371" i="5" s="1"/>
  <c r="H2372" i="5"/>
  <c r="I2372" i="5" s="1"/>
  <c r="H2373" i="5"/>
  <c r="I2373" i="5" s="1"/>
  <c r="H2374" i="5"/>
  <c r="I2374" i="5" s="1"/>
  <c r="H2375" i="5"/>
  <c r="I2375" i="5" s="1"/>
  <c r="H2376" i="5"/>
  <c r="I2376" i="5"/>
  <c r="H2377" i="5"/>
  <c r="I2377" i="5" s="1"/>
  <c r="H2378" i="5"/>
  <c r="I2378" i="5" s="1"/>
  <c r="H2379" i="5"/>
  <c r="I2379" i="5"/>
  <c r="H2380" i="5"/>
  <c r="I2380" i="5" s="1"/>
  <c r="H2381" i="5"/>
  <c r="I2381" i="5" s="1"/>
  <c r="H2382" i="5"/>
  <c r="I2382" i="5" s="1"/>
  <c r="H2383" i="5"/>
  <c r="I2383" i="5"/>
  <c r="H2384" i="5"/>
  <c r="I2384" i="5" s="1"/>
  <c r="H2385" i="5"/>
  <c r="I2385" i="5"/>
  <c r="H2386" i="5"/>
  <c r="I2386" i="5" s="1"/>
  <c r="H2387" i="5"/>
  <c r="I2387" i="5" s="1"/>
  <c r="H2388" i="5"/>
  <c r="I2388" i="5"/>
  <c r="H2389" i="5"/>
  <c r="I2389" i="5" s="1"/>
  <c r="H2390" i="5"/>
  <c r="I2390" i="5" s="1"/>
  <c r="H2391" i="5"/>
  <c r="I2391" i="5" s="1"/>
  <c r="H2392" i="5"/>
  <c r="I2392" i="5" s="1"/>
  <c r="H2393" i="5"/>
  <c r="I2393" i="5" s="1"/>
  <c r="H2394" i="5"/>
  <c r="I2394" i="5" s="1"/>
  <c r="H2395" i="5"/>
  <c r="I2395" i="5" s="1"/>
  <c r="H2396" i="5"/>
  <c r="I2396" i="5" s="1"/>
  <c r="H2397" i="5"/>
  <c r="I2397" i="5"/>
  <c r="H2398" i="5"/>
  <c r="I2398" i="5" s="1"/>
  <c r="H2399" i="5"/>
  <c r="I2399" i="5" s="1"/>
  <c r="H2400" i="5"/>
  <c r="I2400" i="5" s="1"/>
  <c r="H2401" i="5"/>
  <c r="I2401" i="5" s="1"/>
  <c r="H2402" i="5"/>
  <c r="I2402" i="5" s="1"/>
  <c r="H2403" i="5"/>
  <c r="I2403" i="5" s="1"/>
  <c r="H2404" i="5"/>
  <c r="I2404" i="5" s="1"/>
  <c r="H2405" i="5"/>
  <c r="I2405" i="5" s="1"/>
  <c r="H2406" i="5"/>
  <c r="I2406" i="5" s="1"/>
  <c r="H2407" i="5"/>
  <c r="I2407" i="5" s="1"/>
  <c r="H2408" i="5"/>
  <c r="I2408" i="5" s="1"/>
  <c r="H2409" i="5"/>
  <c r="I2409" i="5" s="1"/>
  <c r="H2410" i="5"/>
  <c r="I2410" i="5" s="1"/>
  <c r="H2411" i="5"/>
  <c r="I2411" i="5"/>
  <c r="H2412" i="5"/>
  <c r="I2412" i="5" s="1"/>
  <c r="H2413" i="5"/>
  <c r="I2413" i="5" s="1"/>
  <c r="H2414" i="5"/>
  <c r="I2414" i="5" s="1"/>
  <c r="H2415" i="5"/>
  <c r="I2415" i="5"/>
  <c r="H2416" i="5"/>
  <c r="I2416" i="5" s="1"/>
  <c r="H2417" i="5"/>
  <c r="I2417" i="5" s="1"/>
  <c r="H2418" i="5"/>
  <c r="I2418" i="5" s="1"/>
  <c r="H2419" i="5"/>
  <c r="I2419" i="5" s="1"/>
  <c r="H2420" i="5"/>
  <c r="I2420" i="5"/>
  <c r="H2421" i="5"/>
  <c r="I2421" i="5" s="1"/>
  <c r="H2422" i="5"/>
  <c r="I2422" i="5" s="1"/>
  <c r="H2423" i="5"/>
  <c r="I2423" i="5" s="1"/>
  <c r="H2424" i="5"/>
  <c r="I2424" i="5"/>
  <c r="H2425" i="5"/>
  <c r="I2425" i="5" s="1"/>
  <c r="H2426" i="5"/>
  <c r="I2426" i="5" s="1"/>
  <c r="H2427" i="5"/>
  <c r="I2427" i="5" s="1"/>
  <c r="H2428" i="5"/>
  <c r="I2428" i="5" s="1"/>
  <c r="H2429" i="5"/>
  <c r="I2429" i="5"/>
  <c r="H2430" i="5"/>
  <c r="I2430" i="5" s="1"/>
  <c r="H2431" i="5"/>
  <c r="I2431" i="5"/>
  <c r="H2432" i="5"/>
  <c r="I2432" i="5" s="1"/>
  <c r="H2433" i="5"/>
  <c r="I2433" i="5" s="1"/>
  <c r="H2434" i="5"/>
  <c r="I2434" i="5" s="1"/>
  <c r="H2435" i="5"/>
  <c r="I2435" i="5" s="1"/>
  <c r="H2436" i="5"/>
  <c r="I2436" i="5" s="1"/>
  <c r="H2437" i="5"/>
  <c r="I2437" i="5" s="1"/>
  <c r="H2438" i="5"/>
  <c r="I2438" i="5" s="1"/>
  <c r="H2439" i="5"/>
  <c r="I2439" i="5" s="1"/>
  <c r="H2440" i="5"/>
  <c r="I2440" i="5" s="1"/>
  <c r="H2441" i="5"/>
  <c r="I2441" i="5" s="1"/>
  <c r="H2442" i="5"/>
  <c r="I2442" i="5" s="1"/>
  <c r="H2443" i="5"/>
  <c r="I2443" i="5"/>
  <c r="H2444" i="5"/>
  <c r="I2444" i="5" s="1"/>
  <c r="H2445" i="5"/>
  <c r="I2445" i="5" s="1"/>
  <c r="H2446" i="5"/>
  <c r="I2446" i="5" s="1"/>
  <c r="H2447" i="5"/>
  <c r="I2447" i="5" s="1"/>
  <c r="H2448" i="5"/>
  <c r="I2448" i="5" s="1"/>
  <c r="H2449" i="5"/>
  <c r="I2449" i="5"/>
  <c r="H2450" i="5"/>
  <c r="I2450" i="5" s="1"/>
  <c r="H2451" i="5"/>
  <c r="I2451" i="5" s="1"/>
  <c r="H2452" i="5"/>
  <c r="I2452" i="5" s="1"/>
  <c r="H2453" i="5"/>
  <c r="I2453" i="5" s="1"/>
  <c r="H2454" i="5"/>
  <c r="I2454" i="5" s="1"/>
  <c r="H2455" i="5"/>
  <c r="I2455" i="5" s="1"/>
  <c r="H2456" i="5"/>
  <c r="I2456" i="5" s="1"/>
  <c r="H2457" i="5"/>
  <c r="I2457" i="5"/>
  <c r="H2458" i="5"/>
  <c r="I2458" i="5" s="1"/>
  <c r="H2459" i="5"/>
  <c r="I2459" i="5" s="1"/>
  <c r="H2460" i="5"/>
  <c r="I2460" i="5" s="1"/>
  <c r="H2461" i="5"/>
  <c r="I2461" i="5"/>
  <c r="H2462" i="5"/>
  <c r="I2462" i="5" s="1"/>
  <c r="H2463" i="5"/>
  <c r="I2463" i="5"/>
  <c r="H2464" i="5"/>
  <c r="I2464" i="5" s="1"/>
  <c r="H2465" i="5"/>
  <c r="I2465" i="5" s="1"/>
  <c r="H2466" i="5"/>
  <c r="I2466" i="5" s="1"/>
  <c r="H2467" i="5"/>
  <c r="I2467" i="5" s="1"/>
  <c r="H2468" i="5"/>
  <c r="I2468" i="5" s="1"/>
  <c r="H2469" i="5"/>
  <c r="I2469" i="5" s="1"/>
  <c r="H2470" i="5"/>
  <c r="I2470" i="5" s="1"/>
  <c r="H2471" i="5"/>
  <c r="I2471" i="5" s="1"/>
  <c r="H2472" i="5"/>
  <c r="I2472" i="5" s="1"/>
  <c r="H2473" i="5"/>
  <c r="I2473" i="5" s="1"/>
  <c r="H2474" i="5"/>
  <c r="I2474" i="5" s="1"/>
  <c r="H2475" i="5"/>
  <c r="I2475" i="5"/>
  <c r="H2476" i="5"/>
  <c r="I2476" i="5" s="1"/>
  <c r="H2477" i="5"/>
  <c r="I2477" i="5" s="1"/>
  <c r="H2478" i="5"/>
  <c r="I2478" i="5" s="1"/>
  <c r="H2479" i="5"/>
  <c r="I2479" i="5"/>
  <c r="H2480" i="5"/>
  <c r="I2480" i="5" s="1"/>
  <c r="H2481" i="5"/>
  <c r="I2481" i="5"/>
  <c r="H2482" i="5"/>
  <c r="I2482" i="5" s="1"/>
  <c r="H2483" i="5"/>
  <c r="I2483" i="5" s="1"/>
  <c r="H2484" i="5"/>
  <c r="I2484" i="5"/>
  <c r="H2485" i="5"/>
  <c r="I2485" i="5" s="1"/>
  <c r="H2486" i="5"/>
  <c r="I2486" i="5" s="1"/>
  <c r="H2487" i="5"/>
  <c r="I2487" i="5" s="1"/>
  <c r="H2488" i="5"/>
  <c r="I2488" i="5" s="1"/>
  <c r="H2489" i="5"/>
  <c r="I2489" i="5" s="1"/>
  <c r="H2490" i="5"/>
  <c r="I2490" i="5" s="1"/>
  <c r="H2491" i="5"/>
  <c r="I2491" i="5" s="1"/>
  <c r="H2492" i="5"/>
  <c r="I2492" i="5" s="1"/>
  <c r="H2493" i="5"/>
  <c r="I2493" i="5" s="1"/>
  <c r="H2494" i="5"/>
  <c r="I2494" i="5" s="1"/>
  <c r="H2495" i="5"/>
  <c r="I2495" i="5"/>
  <c r="H2496" i="5"/>
  <c r="I2496" i="5" s="1"/>
  <c r="H2497" i="5"/>
  <c r="I2497" i="5" s="1"/>
  <c r="H2498" i="5"/>
  <c r="I2498" i="5" s="1"/>
  <c r="H2499" i="5"/>
  <c r="I2499" i="5"/>
  <c r="H2500" i="5"/>
  <c r="I2500" i="5"/>
  <c r="H2501" i="5"/>
  <c r="I2501" i="5" s="1"/>
  <c r="H2502" i="5"/>
  <c r="I2502" i="5" s="1"/>
  <c r="H2503" i="5"/>
  <c r="I2503" i="5" s="1"/>
  <c r="H2504" i="5"/>
  <c r="I2504" i="5"/>
  <c r="H2505" i="5"/>
  <c r="I2505" i="5" s="1"/>
  <c r="H2506" i="5"/>
  <c r="I2506" i="5" s="1"/>
  <c r="H2507" i="5"/>
  <c r="I2507" i="5" s="1"/>
  <c r="H2508" i="5"/>
  <c r="I2508" i="5"/>
  <c r="H2509" i="5"/>
  <c r="I2509" i="5" s="1"/>
  <c r="H2510" i="5"/>
  <c r="I2510" i="5" s="1"/>
  <c r="H2511" i="5"/>
  <c r="I2511" i="5" s="1"/>
  <c r="H2512" i="5"/>
  <c r="I2512" i="5" s="1"/>
  <c r="H2513" i="5"/>
  <c r="I2513" i="5" s="1"/>
  <c r="H2514" i="5"/>
  <c r="I2514" i="5" s="1"/>
  <c r="H2515" i="5"/>
  <c r="I2515" i="5" s="1"/>
  <c r="H2516" i="5"/>
  <c r="I2516" i="5" s="1"/>
  <c r="H2517" i="5"/>
  <c r="I2517" i="5" s="1"/>
  <c r="H2518" i="5"/>
  <c r="I2518" i="5" s="1"/>
  <c r="H2519" i="5"/>
  <c r="I2519" i="5"/>
  <c r="H2520" i="5"/>
  <c r="I2520" i="5" s="1"/>
  <c r="H2521" i="5"/>
  <c r="I2521" i="5" s="1"/>
  <c r="H2522" i="5"/>
  <c r="I2522" i="5" s="1"/>
  <c r="H2523" i="5"/>
  <c r="I2523" i="5" s="1"/>
  <c r="H2524" i="5"/>
  <c r="I2524" i="5" s="1"/>
  <c r="H2525" i="5"/>
  <c r="I2525" i="5" s="1"/>
  <c r="H2526" i="5"/>
  <c r="I2526" i="5" s="1"/>
  <c r="H2527" i="5"/>
  <c r="I2527" i="5" s="1"/>
  <c r="H2528" i="5"/>
  <c r="I2528" i="5" s="1"/>
  <c r="H2529" i="5"/>
  <c r="I2529" i="5"/>
  <c r="H2530" i="5"/>
  <c r="I2530" i="5" s="1"/>
  <c r="H2531" i="5"/>
  <c r="I2531" i="5"/>
  <c r="H2532" i="5"/>
  <c r="I2532" i="5" s="1"/>
  <c r="H2533" i="5"/>
  <c r="I2533" i="5"/>
  <c r="H2534" i="5"/>
  <c r="I2534" i="5" s="1"/>
  <c r="H2535" i="5"/>
  <c r="I2535" i="5" s="1"/>
  <c r="H2536" i="5"/>
  <c r="I2536" i="5" s="1"/>
  <c r="H2537" i="5"/>
  <c r="I2537" i="5" s="1"/>
  <c r="H2538" i="5"/>
  <c r="I2538" i="5" s="1"/>
  <c r="H2539" i="5"/>
  <c r="I2539" i="5" s="1"/>
  <c r="H2540" i="5"/>
  <c r="I2540" i="5"/>
  <c r="H2541" i="5"/>
  <c r="I2541" i="5" s="1"/>
  <c r="H2542" i="5"/>
  <c r="I2542" i="5" s="1"/>
  <c r="H2543" i="5"/>
  <c r="I2543" i="5" s="1"/>
  <c r="H2544" i="5"/>
  <c r="I2544" i="5" s="1"/>
  <c r="H2545" i="5"/>
  <c r="I2545" i="5" s="1"/>
  <c r="H2546" i="5"/>
  <c r="I2546" i="5" s="1"/>
  <c r="H2547" i="5"/>
  <c r="I2547" i="5" s="1"/>
  <c r="H2548" i="5"/>
  <c r="I2548" i="5"/>
  <c r="H2549" i="5"/>
  <c r="I2549" i="5" s="1"/>
  <c r="H2550" i="5"/>
  <c r="I2550" i="5" s="1"/>
  <c r="H2551" i="5"/>
  <c r="I2551" i="5" s="1"/>
  <c r="H2552" i="5"/>
  <c r="I2552" i="5"/>
  <c r="H2553" i="5"/>
  <c r="I2553" i="5" s="1"/>
  <c r="H2554" i="5"/>
  <c r="I2554" i="5"/>
  <c r="H2555" i="5"/>
  <c r="I2555" i="5" s="1"/>
  <c r="H2556" i="5"/>
  <c r="I2556" i="5" s="1"/>
  <c r="H2557" i="5"/>
  <c r="I2557" i="5" s="1"/>
  <c r="H2558" i="5"/>
  <c r="I2558" i="5" s="1"/>
  <c r="H2559" i="5"/>
  <c r="I2559" i="5" s="1"/>
  <c r="H2560" i="5"/>
  <c r="I2560" i="5" s="1"/>
  <c r="H2561" i="5"/>
  <c r="I2561" i="5" s="1"/>
  <c r="H2562" i="5"/>
  <c r="I2562" i="5" s="1"/>
  <c r="H2563" i="5"/>
  <c r="I2563" i="5" s="1"/>
  <c r="H2564" i="5"/>
  <c r="I2564" i="5" s="1"/>
  <c r="H2565" i="5"/>
  <c r="I2565" i="5" s="1"/>
  <c r="H2566" i="5"/>
  <c r="I2566" i="5"/>
  <c r="H2567" i="5"/>
  <c r="I2567" i="5" s="1"/>
  <c r="H2568" i="5"/>
  <c r="I2568" i="5" s="1"/>
  <c r="H2569" i="5"/>
  <c r="I2569" i="5" s="1"/>
  <c r="H2570" i="5"/>
  <c r="I2570" i="5" s="1"/>
  <c r="H2571" i="5"/>
  <c r="I2571" i="5" s="1"/>
  <c r="H2572" i="5"/>
  <c r="I2572" i="5"/>
  <c r="H2573" i="5"/>
  <c r="I2573" i="5" s="1"/>
  <c r="H2574" i="5"/>
  <c r="I2574" i="5" s="1"/>
  <c r="H2575" i="5"/>
  <c r="I2575" i="5"/>
  <c r="H2576" i="5"/>
  <c r="I2576" i="5" s="1"/>
  <c r="H2577" i="5"/>
  <c r="I2577" i="5" s="1"/>
  <c r="H2578" i="5"/>
  <c r="I2578" i="5" s="1"/>
  <c r="H2579" i="5"/>
  <c r="I2579" i="5" s="1"/>
  <c r="H2580" i="5"/>
  <c r="I2580" i="5" s="1"/>
  <c r="H2581" i="5"/>
  <c r="I2581" i="5" s="1"/>
  <c r="H2582" i="5"/>
  <c r="I2582" i="5" s="1"/>
  <c r="H2583" i="5"/>
  <c r="I2583" i="5" s="1"/>
  <c r="H2584" i="5"/>
  <c r="I2584" i="5"/>
  <c r="H2585" i="5"/>
  <c r="I2585" i="5" s="1"/>
  <c r="H2586" i="5"/>
  <c r="I2586" i="5" s="1"/>
  <c r="H2587" i="5"/>
  <c r="I2587" i="5" s="1"/>
  <c r="H2588" i="5"/>
  <c r="I2588" i="5" s="1"/>
  <c r="H2589" i="5"/>
  <c r="I2589" i="5" s="1"/>
  <c r="H2590" i="5"/>
  <c r="I2590" i="5" s="1"/>
  <c r="H2591" i="5"/>
  <c r="I2591" i="5" s="1"/>
  <c r="H2592" i="5"/>
  <c r="I2592" i="5" s="1"/>
  <c r="H2593" i="5"/>
  <c r="I2593" i="5" s="1"/>
  <c r="H2594" i="5"/>
  <c r="I2594" i="5" s="1"/>
  <c r="H2595" i="5"/>
  <c r="I2595" i="5"/>
  <c r="H2596" i="5"/>
  <c r="I2596" i="5" s="1"/>
  <c r="H2597" i="5"/>
  <c r="I2597" i="5" s="1"/>
  <c r="H2598" i="5"/>
  <c r="I2598" i="5" s="1"/>
  <c r="H2599" i="5"/>
  <c r="I2599" i="5" s="1"/>
  <c r="H2600" i="5"/>
  <c r="I2600" i="5"/>
  <c r="H2601" i="5"/>
  <c r="I2601" i="5" s="1"/>
  <c r="H2602" i="5"/>
  <c r="I2602" i="5" s="1"/>
  <c r="H2603" i="5"/>
  <c r="I2603" i="5" s="1"/>
  <c r="H2604" i="5"/>
  <c r="I2604" i="5" s="1"/>
  <c r="H2605" i="5"/>
  <c r="I2605" i="5" s="1"/>
  <c r="H2606" i="5"/>
  <c r="I2606" i="5" s="1"/>
  <c r="H2607" i="5"/>
  <c r="I2607" i="5" s="1"/>
  <c r="H2608" i="5"/>
  <c r="I2608" i="5" s="1"/>
  <c r="H2609" i="5"/>
  <c r="I2609" i="5" s="1"/>
  <c r="H2610" i="5"/>
  <c r="I2610" i="5"/>
  <c r="H2611" i="5"/>
  <c r="I2611" i="5"/>
  <c r="H2612" i="5"/>
  <c r="I2612" i="5" s="1"/>
  <c r="H2613" i="5"/>
  <c r="I2613" i="5" s="1"/>
  <c r="H2614" i="5"/>
  <c r="I2614" i="5" s="1"/>
  <c r="H2615" i="5"/>
  <c r="I2615" i="5" s="1"/>
  <c r="H2616" i="5"/>
  <c r="I2616" i="5" s="1"/>
  <c r="H2617" i="5"/>
  <c r="I2617" i="5" s="1"/>
  <c r="H2618" i="5"/>
  <c r="I2618" i="5" s="1"/>
  <c r="H2619" i="5"/>
  <c r="I2619" i="5" s="1"/>
  <c r="H2620" i="5"/>
  <c r="I2620" i="5" s="1"/>
  <c r="H2621" i="5"/>
  <c r="I2621" i="5" s="1"/>
  <c r="H2622" i="5"/>
  <c r="I2622" i="5" s="1"/>
  <c r="H2623" i="5"/>
  <c r="I2623" i="5" s="1"/>
  <c r="H2624" i="5"/>
  <c r="I2624" i="5"/>
  <c r="H2625" i="5"/>
  <c r="I2625" i="5" s="1"/>
  <c r="H2626" i="5"/>
  <c r="I2626" i="5" s="1"/>
  <c r="H2627" i="5"/>
  <c r="I2627" i="5" s="1"/>
  <c r="H2628" i="5"/>
  <c r="I2628" i="5" s="1"/>
  <c r="H2629" i="5"/>
  <c r="I2629" i="5" s="1"/>
  <c r="H2630" i="5"/>
  <c r="I2630" i="5" s="1"/>
  <c r="H2631" i="5"/>
  <c r="I2631" i="5"/>
  <c r="H2632" i="5"/>
  <c r="I2632" i="5" s="1"/>
  <c r="H2633" i="5"/>
  <c r="I2633" i="5" s="1"/>
  <c r="H2634" i="5"/>
  <c r="I2634" i="5" s="1"/>
  <c r="H2635" i="5"/>
  <c r="I2635" i="5" s="1"/>
  <c r="H2636" i="5"/>
  <c r="I2636" i="5" s="1"/>
  <c r="H2637" i="5"/>
  <c r="I2637" i="5" s="1"/>
  <c r="H2638" i="5"/>
  <c r="I2638" i="5"/>
  <c r="H2639" i="5"/>
  <c r="I2639" i="5" s="1"/>
  <c r="H2640" i="5"/>
  <c r="I2640" i="5" s="1"/>
  <c r="H2641" i="5"/>
  <c r="I2641" i="5" s="1"/>
  <c r="H2642" i="5"/>
  <c r="I2642" i="5" s="1"/>
  <c r="H2643" i="5"/>
  <c r="I2643" i="5"/>
  <c r="H2644" i="5"/>
  <c r="I2644" i="5" s="1"/>
  <c r="H2645" i="5"/>
  <c r="I2645" i="5" s="1"/>
  <c r="H2646" i="5"/>
  <c r="I2646" i="5" s="1"/>
  <c r="H2647" i="5"/>
  <c r="I2647" i="5" s="1"/>
  <c r="H2648" i="5"/>
  <c r="I2648" i="5"/>
  <c r="H2649" i="5"/>
  <c r="I2649" i="5" s="1"/>
  <c r="H2650" i="5"/>
  <c r="I2650" i="5" s="1"/>
  <c r="H2651" i="5"/>
  <c r="I2651" i="5" s="1"/>
  <c r="H2652" i="5"/>
  <c r="I2652" i="5" s="1"/>
  <c r="H2653" i="5"/>
  <c r="I2653" i="5" s="1"/>
  <c r="H2654" i="5"/>
  <c r="I2654" i="5" s="1"/>
  <c r="H2655" i="5"/>
  <c r="I2655" i="5" s="1"/>
  <c r="H2656" i="5"/>
  <c r="I2656" i="5" s="1"/>
  <c r="H2657" i="5"/>
  <c r="I2657" i="5" s="1"/>
  <c r="H2658" i="5"/>
  <c r="I2658" i="5" s="1"/>
  <c r="H2659" i="5"/>
  <c r="I2659" i="5" s="1"/>
  <c r="H2660" i="5"/>
  <c r="I2660" i="5" s="1"/>
  <c r="H2661" i="5"/>
  <c r="I2661" i="5" s="1"/>
  <c r="H2662" i="5"/>
  <c r="I2662" i="5"/>
  <c r="H2663" i="5"/>
  <c r="I2663" i="5"/>
  <c r="H2664" i="5"/>
  <c r="I2664" i="5" s="1"/>
  <c r="H2665" i="5"/>
  <c r="I2665" i="5" s="1"/>
  <c r="H2666" i="5"/>
  <c r="I2666" i="5" s="1"/>
  <c r="H2667" i="5"/>
  <c r="I2667" i="5" s="1"/>
  <c r="H2668" i="5"/>
  <c r="I2668" i="5"/>
  <c r="H2669" i="5"/>
  <c r="I2669" i="5" s="1"/>
  <c r="H2670" i="5"/>
  <c r="I2670" i="5" s="1"/>
  <c r="H2671" i="5"/>
  <c r="I2671" i="5"/>
  <c r="H2672" i="5"/>
  <c r="I2672" i="5"/>
  <c r="H2673" i="5"/>
  <c r="I2673" i="5" s="1"/>
  <c r="H2674" i="5"/>
  <c r="I2674" i="5" s="1"/>
  <c r="H2675" i="5"/>
  <c r="I2675" i="5" s="1"/>
  <c r="H2676" i="5"/>
  <c r="I2676" i="5"/>
  <c r="H2677" i="5"/>
  <c r="I2677" i="5" s="1"/>
  <c r="H2678" i="5"/>
  <c r="I2678" i="5"/>
  <c r="H2679" i="5"/>
  <c r="I2679" i="5" s="1"/>
  <c r="H2680" i="5"/>
  <c r="I2680" i="5" s="1"/>
  <c r="H2681" i="5"/>
  <c r="I2681" i="5" s="1"/>
  <c r="H2682" i="5"/>
  <c r="I2682" i="5" s="1"/>
  <c r="H2683" i="5"/>
  <c r="I2683" i="5" s="1"/>
  <c r="H2684" i="5"/>
  <c r="I2684" i="5" s="1"/>
  <c r="H2685" i="5"/>
  <c r="I2685" i="5" s="1"/>
  <c r="H2686" i="5"/>
  <c r="I2686" i="5" s="1"/>
  <c r="H2687" i="5"/>
  <c r="I2687" i="5" s="1"/>
  <c r="H2688" i="5"/>
  <c r="I2688" i="5" s="1"/>
  <c r="H2689" i="5"/>
  <c r="I2689" i="5" s="1"/>
  <c r="H2690" i="5"/>
  <c r="I2690" i="5" s="1"/>
  <c r="H2691" i="5"/>
  <c r="I2691" i="5" s="1"/>
  <c r="H2692" i="5"/>
  <c r="I2692" i="5" s="1"/>
  <c r="H2693" i="5"/>
  <c r="I2693" i="5" s="1"/>
  <c r="H2694" i="5"/>
  <c r="I2694" i="5" s="1"/>
  <c r="H2695" i="5"/>
  <c r="I2695" i="5" s="1"/>
  <c r="H2696" i="5"/>
  <c r="I2696" i="5" s="1"/>
  <c r="H2697" i="5"/>
  <c r="I2697" i="5" s="1"/>
  <c r="H2698" i="5"/>
  <c r="I2698" i="5"/>
  <c r="H2699" i="5"/>
  <c r="I2699" i="5" s="1"/>
  <c r="H2700" i="5"/>
  <c r="I2700" i="5" s="1"/>
  <c r="H2701" i="5"/>
  <c r="I2701" i="5" s="1"/>
  <c r="H2702" i="5"/>
  <c r="I2702" i="5"/>
  <c r="H2703" i="5"/>
  <c r="I2703" i="5" s="1"/>
  <c r="H2704" i="5"/>
  <c r="I2704" i="5" s="1"/>
  <c r="H2705" i="5"/>
  <c r="I2705" i="5" s="1"/>
  <c r="H2706" i="5"/>
  <c r="I2706" i="5" s="1"/>
  <c r="H2707" i="5"/>
  <c r="I2707" i="5"/>
  <c r="H2708" i="5"/>
  <c r="I2708" i="5"/>
  <c r="H2709" i="5"/>
  <c r="I2709" i="5" s="1"/>
  <c r="H2710" i="5"/>
  <c r="I2710" i="5" s="1"/>
  <c r="H2711" i="5"/>
  <c r="I2711" i="5" s="1"/>
  <c r="H2712" i="5"/>
  <c r="I2712" i="5" s="1"/>
  <c r="H2713" i="5"/>
  <c r="I2713" i="5" s="1"/>
  <c r="H2714" i="5"/>
  <c r="I2714" i="5" s="1"/>
  <c r="H2715" i="5"/>
  <c r="I2715" i="5" s="1"/>
  <c r="H2716" i="5"/>
  <c r="I2716" i="5" s="1"/>
  <c r="H2717" i="5"/>
  <c r="I2717" i="5" s="1"/>
  <c r="H2718" i="5"/>
  <c r="I2718" i="5" s="1"/>
  <c r="H2719" i="5"/>
  <c r="I2719" i="5" s="1"/>
  <c r="H2720" i="5"/>
  <c r="I2720" i="5" s="1"/>
  <c r="H2721" i="5"/>
  <c r="I2721" i="5" s="1"/>
  <c r="H2722" i="5"/>
  <c r="I2722" i="5" s="1"/>
  <c r="H2723" i="5"/>
  <c r="I2723" i="5"/>
  <c r="H2724" i="5"/>
  <c r="I2724" i="5" s="1"/>
  <c r="H2725" i="5"/>
  <c r="I2725" i="5" s="1"/>
  <c r="H2726" i="5"/>
  <c r="I2726" i="5" s="1"/>
  <c r="H2727" i="5"/>
  <c r="I2727" i="5" s="1"/>
  <c r="H2728" i="5"/>
  <c r="I2728" i="5"/>
  <c r="H2729" i="5"/>
  <c r="I2729" i="5" s="1"/>
  <c r="H2730" i="5"/>
  <c r="I2730" i="5" s="1"/>
  <c r="H2731" i="5"/>
  <c r="I2731" i="5" s="1"/>
  <c r="H2732" i="5"/>
  <c r="I2732" i="5"/>
  <c r="H2733" i="5"/>
  <c r="I2733" i="5" s="1"/>
  <c r="H2734" i="5"/>
  <c r="I2734" i="5"/>
  <c r="H2735" i="5"/>
  <c r="I2735" i="5"/>
  <c r="H2736" i="5"/>
  <c r="I2736" i="5" s="1"/>
  <c r="H2737" i="5"/>
  <c r="I2737" i="5" s="1"/>
  <c r="H2738" i="5"/>
  <c r="I2738" i="5" s="1"/>
  <c r="H2739" i="5"/>
  <c r="I2739" i="5"/>
  <c r="H2740" i="5"/>
  <c r="I2740" i="5"/>
  <c r="H2741" i="5"/>
  <c r="I2741" i="5" s="1"/>
  <c r="H2742" i="5"/>
  <c r="I2742" i="5"/>
  <c r="H2743" i="5"/>
  <c r="I2743" i="5" s="1"/>
  <c r="H2744" i="5"/>
  <c r="I2744" i="5" s="1"/>
  <c r="H2745" i="5"/>
  <c r="I2745" i="5" s="1"/>
  <c r="H2746" i="5"/>
  <c r="I2746" i="5" s="1"/>
  <c r="H2747" i="5"/>
  <c r="I2747" i="5"/>
  <c r="H2748" i="5"/>
  <c r="I2748" i="5" s="1"/>
  <c r="H2749" i="5"/>
  <c r="I2749" i="5" s="1"/>
  <c r="H2750" i="5"/>
  <c r="I2750" i="5" s="1"/>
  <c r="H2751" i="5"/>
  <c r="I2751" i="5" s="1"/>
  <c r="H2752" i="5"/>
  <c r="I2752" i="5" s="1"/>
  <c r="H2753" i="5"/>
  <c r="I2753" i="5" s="1"/>
  <c r="H2754" i="5"/>
  <c r="I2754" i="5" s="1"/>
  <c r="H2755" i="5"/>
  <c r="I2755" i="5" s="1"/>
  <c r="H2756" i="5"/>
  <c r="I2756" i="5" s="1"/>
  <c r="H2757" i="5"/>
  <c r="I2757" i="5" s="1"/>
  <c r="H2758" i="5"/>
  <c r="I2758" i="5"/>
  <c r="H2759" i="5"/>
  <c r="I2759" i="5"/>
  <c r="H2760" i="5"/>
  <c r="I2760" i="5" s="1"/>
  <c r="H2761" i="5"/>
  <c r="I2761" i="5" s="1"/>
  <c r="H2762" i="5"/>
  <c r="I2762" i="5" s="1"/>
  <c r="H2763" i="5"/>
  <c r="I2763" i="5" s="1"/>
  <c r="H2764" i="5"/>
  <c r="I2764" i="5" s="1"/>
  <c r="H2765" i="5"/>
  <c r="I2765" i="5" s="1"/>
  <c r="H2766" i="5"/>
  <c r="I2766" i="5" s="1"/>
  <c r="H2767" i="5"/>
  <c r="I2767" i="5" s="1"/>
  <c r="H2768" i="5"/>
  <c r="I2768" i="5" s="1"/>
  <c r="H2769" i="5"/>
  <c r="I2769" i="5" s="1"/>
  <c r="H2770" i="5"/>
  <c r="I2770" i="5" s="1"/>
  <c r="H2771" i="5"/>
  <c r="I2771" i="5"/>
  <c r="H2772" i="5"/>
  <c r="I2772" i="5" s="1"/>
  <c r="H2773" i="5"/>
  <c r="I2773" i="5" s="1"/>
  <c r="H2774" i="5"/>
  <c r="I2774" i="5" s="1"/>
  <c r="H2775" i="5"/>
  <c r="I2775" i="5" s="1"/>
  <c r="H2776" i="5"/>
  <c r="I2776" i="5" s="1"/>
  <c r="H2777" i="5"/>
  <c r="I2777" i="5" s="1"/>
  <c r="H2778" i="5"/>
  <c r="I2778" i="5" s="1"/>
  <c r="H2779" i="5"/>
  <c r="I2779" i="5" s="1"/>
  <c r="H2780" i="5"/>
  <c r="I2780" i="5"/>
  <c r="H2781" i="5"/>
  <c r="I2781" i="5" s="1"/>
  <c r="H2782" i="5"/>
  <c r="I2782" i="5" s="1"/>
  <c r="H2783" i="5"/>
  <c r="I2783" i="5" s="1"/>
  <c r="H2784" i="5"/>
  <c r="I2784" i="5" s="1"/>
  <c r="H2785" i="5"/>
  <c r="I2785" i="5" s="1"/>
  <c r="H2786" i="5"/>
  <c r="I2786" i="5" s="1"/>
  <c r="H2787" i="5"/>
  <c r="I2787" i="5" s="1"/>
  <c r="H2788" i="5"/>
  <c r="I2788" i="5"/>
  <c r="H2789" i="5"/>
  <c r="I2789" i="5" s="1"/>
  <c r="H2790" i="5"/>
  <c r="I2790" i="5" s="1"/>
  <c r="H2791" i="5"/>
  <c r="I2791" i="5" s="1"/>
  <c r="H2792" i="5"/>
  <c r="I2792" i="5" s="1"/>
  <c r="H2793" i="5"/>
  <c r="I2793" i="5" s="1"/>
  <c r="H2794" i="5"/>
  <c r="I2794" i="5" s="1"/>
  <c r="H2795" i="5"/>
  <c r="I2795" i="5"/>
  <c r="H2796" i="5"/>
  <c r="I2796" i="5" s="1"/>
  <c r="H2797" i="5"/>
  <c r="I2797" i="5" s="1"/>
  <c r="H2798" i="5"/>
  <c r="I2798" i="5" s="1"/>
  <c r="H2799" i="5"/>
  <c r="I2799" i="5" s="1"/>
  <c r="H2800" i="5"/>
  <c r="I2800" i="5" s="1"/>
  <c r="H2801" i="5"/>
  <c r="I2801" i="5" s="1"/>
  <c r="H2802" i="5"/>
  <c r="I2802" i="5" s="1"/>
  <c r="H2803" i="5"/>
  <c r="I2803" i="5"/>
  <c r="H2804" i="5"/>
  <c r="I2804" i="5" s="1"/>
  <c r="H2805" i="5"/>
  <c r="I2805" i="5" s="1"/>
  <c r="H2806" i="5"/>
  <c r="I2806" i="5" s="1"/>
  <c r="H2807" i="5"/>
  <c r="I2807" i="5" s="1"/>
  <c r="H2808" i="5"/>
  <c r="I2808" i="5" s="1"/>
  <c r="H2809" i="5"/>
  <c r="I2809" i="5" s="1"/>
  <c r="H2810" i="5"/>
  <c r="I2810" i="5" s="1"/>
  <c r="H2811" i="5"/>
  <c r="I2811" i="5" s="1"/>
  <c r="H2812" i="5"/>
  <c r="I2812" i="5" s="1"/>
  <c r="H2813" i="5"/>
  <c r="I2813" i="5" s="1"/>
  <c r="H2814" i="5"/>
  <c r="I2814" i="5" s="1"/>
  <c r="H2815" i="5"/>
  <c r="I2815" i="5" s="1"/>
  <c r="H2816" i="5"/>
  <c r="I2816" i="5" s="1"/>
  <c r="H2817" i="5"/>
  <c r="I2817" i="5" s="1"/>
  <c r="H2818" i="5"/>
  <c r="I2818" i="5" s="1"/>
  <c r="H2819" i="5"/>
  <c r="I2819" i="5"/>
  <c r="H2820" i="5"/>
  <c r="I2820" i="5" s="1"/>
  <c r="H2821" i="5"/>
  <c r="I2821" i="5" s="1"/>
  <c r="H2822" i="5"/>
  <c r="I2822" i="5"/>
  <c r="H2823" i="5"/>
  <c r="I2823" i="5" s="1"/>
  <c r="H2824" i="5"/>
  <c r="I2824" i="5" s="1"/>
  <c r="H2825" i="5"/>
  <c r="I2825" i="5" s="1"/>
  <c r="H2826" i="5"/>
  <c r="I2826" i="5" s="1"/>
  <c r="H2827" i="5"/>
  <c r="I2827" i="5" s="1"/>
  <c r="H2828" i="5"/>
  <c r="I2828" i="5"/>
  <c r="H2829" i="5"/>
  <c r="I2829" i="5" s="1"/>
  <c r="H2830" i="5"/>
  <c r="I2830" i="5" s="1"/>
  <c r="H2831" i="5"/>
  <c r="I2831" i="5" s="1"/>
  <c r="H2832" i="5"/>
  <c r="I2832" i="5" s="1"/>
  <c r="H2833" i="5"/>
  <c r="I2833" i="5" s="1"/>
  <c r="H2834" i="5"/>
  <c r="I2834" i="5" s="1"/>
  <c r="H2835" i="5"/>
  <c r="I2835" i="5" s="1"/>
  <c r="H2836" i="5"/>
  <c r="I2836" i="5" s="1"/>
  <c r="H2837" i="5"/>
  <c r="I2837" i="5" s="1"/>
  <c r="H2838" i="5"/>
  <c r="I2838" i="5" s="1"/>
  <c r="H2839" i="5"/>
  <c r="I2839" i="5" s="1"/>
  <c r="H2840" i="5"/>
  <c r="I2840" i="5"/>
  <c r="H2841" i="5"/>
  <c r="I2841" i="5" s="1"/>
  <c r="H2842" i="5"/>
  <c r="I2842" i="5" s="1"/>
  <c r="H2843" i="5"/>
  <c r="I2843" i="5"/>
  <c r="H2844" i="5"/>
  <c r="I2844" i="5" s="1"/>
  <c r="H2845" i="5"/>
  <c r="I2845" i="5" s="1"/>
  <c r="H2846" i="5"/>
  <c r="I2846" i="5" s="1"/>
  <c r="H2847" i="5"/>
  <c r="I2847" i="5"/>
  <c r="H2848" i="5"/>
  <c r="I2848" i="5"/>
  <c r="H2849" i="5"/>
  <c r="I2849" i="5" s="1"/>
  <c r="H2850" i="5"/>
  <c r="I2850" i="5" s="1"/>
  <c r="H2851" i="5"/>
  <c r="I2851" i="5" s="1"/>
  <c r="H2852" i="5"/>
  <c r="I2852" i="5"/>
  <c r="H2853" i="5"/>
  <c r="I2853" i="5" s="1"/>
  <c r="H2854" i="5"/>
  <c r="I2854" i="5" s="1"/>
  <c r="H2855" i="5"/>
  <c r="I2855" i="5" s="1"/>
  <c r="H2856" i="5"/>
  <c r="I2856" i="5" s="1"/>
  <c r="H2857" i="5"/>
  <c r="I2857" i="5" s="1"/>
  <c r="H2858" i="5"/>
  <c r="I2858" i="5"/>
  <c r="H2859" i="5"/>
  <c r="I2859" i="5" s="1"/>
  <c r="H2860" i="5"/>
  <c r="I2860" i="5" s="1"/>
  <c r="H2861" i="5"/>
  <c r="I2861" i="5" s="1"/>
  <c r="H2862" i="5"/>
  <c r="I2862" i="5" s="1"/>
  <c r="H2863" i="5"/>
  <c r="I2863" i="5" s="1"/>
  <c r="H2864" i="5"/>
  <c r="I2864" i="5" s="1"/>
  <c r="H2865" i="5"/>
  <c r="I2865" i="5" s="1"/>
  <c r="H2866" i="5"/>
  <c r="I2866" i="5" s="1"/>
  <c r="H2867" i="5"/>
  <c r="I2867" i="5"/>
  <c r="H2868" i="5"/>
  <c r="I2868" i="5" s="1"/>
  <c r="H2869" i="5"/>
  <c r="I2869" i="5" s="1"/>
  <c r="H2870" i="5"/>
  <c r="I2870" i="5" s="1"/>
  <c r="H2871" i="5"/>
  <c r="I2871" i="5" s="1"/>
  <c r="H2872" i="5"/>
  <c r="I2872" i="5" s="1"/>
  <c r="H2873" i="5"/>
  <c r="I2873" i="5" s="1"/>
  <c r="H2874" i="5"/>
  <c r="I2874" i="5" s="1"/>
  <c r="H2875" i="5"/>
  <c r="I2875" i="5" s="1"/>
  <c r="H2876" i="5"/>
  <c r="I2876" i="5" s="1"/>
  <c r="H2877" i="5"/>
  <c r="I2877" i="5" s="1"/>
  <c r="H2878" i="5"/>
  <c r="I2878" i="5" s="1"/>
  <c r="H2879" i="5"/>
  <c r="I2879" i="5" s="1"/>
  <c r="H2880" i="5"/>
  <c r="I2880" i="5" s="1"/>
  <c r="H2881" i="5"/>
  <c r="I2881" i="5" s="1"/>
  <c r="H2882" i="5"/>
  <c r="I2882" i="5" s="1"/>
  <c r="H2883" i="5"/>
  <c r="I2883" i="5" s="1"/>
  <c r="H2884" i="5"/>
  <c r="I2884" i="5" s="1"/>
  <c r="H2885" i="5"/>
  <c r="I2885" i="5" s="1"/>
  <c r="H2886" i="5"/>
  <c r="I2886" i="5" s="1"/>
  <c r="H2887" i="5"/>
  <c r="I2887" i="5" s="1"/>
  <c r="H2888" i="5"/>
  <c r="I2888" i="5" s="1"/>
  <c r="H2889" i="5"/>
  <c r="I2889" i="5" s="1"/>
  <c r="H2890" i="5"/>
  <c r="I2890" i="5" s="1"/>
  <c r="H2891" i="5"/>
  <c r="I2891" i="5" s="1"/>
  <c r="H2892" i="5"/>
  <c r="I2892" i="5" s="1"/>
  <c r="H2893" i="5"/>
  <c r="I2893" i="5" s="1"/>
  <c r="H2894" i="5"/>
  <c r="I2894" i="5" s="1"/>
  <c r="H2895" i="5"/>
  <c r="I2895" i="5" s="1"/>
  <c r="H2896" i="5"/>
  <c r="I2896" i="5" s="1"/>
  <c r="H2897" i="5"/>
  <c r="I2897" i="5" s="1"/>
  <c r="H2898" i="5"/>
  <c r="I2898" i="5" s="1"/>
  <c r="H2899" i="5"/>
  <c r="I2899" i="5" s="1"/>
  <c r="H2900" i="5"/>
  <c r="I2900" i="5" s="1"/>
  <c r="H2901" i="5"/>
  <c r="I2901" i="5" s="1"/>
  <c r="H2902" i="5"/>
  <c r="I2902" i="5" s="1"/>
  <c r="H2903" i="5"/>
  <c r="I2903" i="5"/>
  <c r="H2904" i="5"/>
  <c r="I2904" i="5" s="1"/>
  <c r="H2905" i="5"/>
  <c r="I2905" i="5" s="1"/>
  <c r="H2906" i="5"/>
  <c r="I2906" i="5" s="1"/>
  <c r="H2907" i="5"/>
  <c r="I2907" i="5" s="1"/>
  <c r="H2908" i="5"/>
  <c r="I2908" i="5" s="1"/>
  <c r="H2909" i="5"/>
  <c r="I2909" i="5" s="1"/>
  <c r="H2910" i="5"/>
  <c r="I2910" i="5" s="1"/>
  <c r="H2911" i="5"/>
  <c r="I2911" i="5" s="1"/>
  <c r="H2912" i="5"/>
  <c r="I2912" i="5" s="1"/>
  <c r="H2913" i="5"/>
  <c r="I2913" i="5" s="1"/>
  <c r="H2914" i="5"/>
  <c r="I2914" i="5" s="1"/>
  <c r="H2915" i="5"/>
  <c r="I2915" i="5" s="1"/>
  <c r="H2916" i="5"/>
  <c r="I2916" i="5" s="1"/>
  <c r="H2917" i="5"/>
  <c r="I2917" i="5" s="1"/>
  <c r="H2918" i="5"/>
  <c r="I2918" i="5" s="1"/>
  <c r="H2919" i="5"/>
  <c r="I2919" i="5" s="1"/>
  <c r="H2920" i="5"/>
  <c r="I2920" i="5" s="1"/>
  <c r="H2921" i="5"/>
  <c r="I2921" i="5" s="1"/>
  <c r="H2922" i="5"/>
  <c r="I2922" i="5" s="1"/>
  <c r="H2923" i="5"/>
  <c r="I2923" i="5" s="1"/>
  <c r="H2924" i="5"/>
  <c r="I2924" i="5"/>
  <c r="H2925" i="5"/>
  <c r="I2925" i="5" s="1"/>
  <c r="H2926" i="5"/>
  <c r="I2926" i="5" s="1"/>
  <c r="H2927" i="5"/>
  <c r="I2927" i="5" s="1"/>
  <c r="H2928" i="5"/>
  <c r="I2928" i="5" s="1"/>
  <c r="H2929" i="5"/>
  <c r="I2929" i="5" s="1"/>
  <c r="H2930" i="5"/>
  <c r="I2930" i="5" s="1"/>
  <c r="H2931" i="5"/>
  <c r="I2931" i="5"/>
  <c r="H2932" i="5"/>
  <c r="I2932" i="5"/>
  <c r="H2933" i="5"/>
  <c r="I2933" i="5" s="1"/>
  <c r="H2934" i="5"/>
  <c r="I2934" i="5"/>
  <c r="H2935" i="5"/>
  <c r="I2935" i="5" s="1"/>
  <c r="H2936" i="5"/>
  <c r="I2936" i="5" s="1"/>
  <c r="H2937" i="5"/>
  <c r="I2937" i="5" s="1"/>
  <c r="H2938" i="5"/>
  <c r="I2938" i="5" s="1"/>
  <c r="H2939" i="5"/>
  <c r="I2939" i="5" s="1"/>
  <c r="H2940" i="5"/>
  <c r="I2940" i="5" s="1"/>
  <c r="H2941" i="5"/>
  <c r="I2941" i="5" s="1"/>
  <c r="H2942" i="5"/>
  <c r="I2942" i="5" s="1"/>
  <c r="H2943" i="5"/>
  <c r="I2943" i="5" s="1"/>
  <c r="H2944" i="5"/>
  <c r="I2944" i="5" s="1"/>
  <c r="H2945" i="5"/>
  <c r="I2945" i="5" s="1"/>
  <c r="H2946" i="5"/>
  <c r="I2946" i="5" s="1"/>
  <c r="H2947" i="5"/>
  <c r="I2947" i="5" s="1"/>
  <c r="H2948" i="5"/>
  <c r="I2948" i="5" s="1"/>
  <c r="H2949" i="5"/>
  <c r="I2949" i="5" s="1"/>
  <c r="H2950" i="5"/>
  <c r="I2950" i="5"/>
  <c r="H2951" i="5"/>
  <c r="I2951" i="5" s="1"/>
  <c r="H2952" i="5"/>
  <c r="I2952" i="5" s="1"/>
  <c r="H2953" i="5"/>
  <c r="I2953" i="5" s="1"/>
  <c r="H2954" i="5"/>
  <c r="I2954" i="5"/>
  <c r="H2955" i="5"/>
  <c r="I2955" i="5" s="1"/>
  <c r="H2956" i="5"/>
  <c r="I2956" i="5"/>
  <c r="H2957" i="5"/>
  <c r="I2957" i="5" s="1"/>
  <c r="H2958" i="5"/>
  <c r="I2958" i="5"/>
  <c r="H2959" i="5"/>
  <c r="I2959" i="5"/>
  <c r="H2960" i="5"/>
  <c r="I2960" i="5" s="1"/>
  <c r="H2961" i="5"/>
  <c r="I2961" i="5" s="1"/>
  <c r="H2962" i="5"/>
  <c r="I2962" i="5" s="1"/>
  <c r="H2963" i="5"/>
  <c r="I2963" i="5"/>
  <c r="H2964" i="5"/>
  <c r="I2964" i="5"/>
  <c r="H2965" i="5"/>
  <c r="I2965" i="5" s="1"/>
  <c r="H2966" i="5"/>
  <c r="I2966" i="5"/>
  <c r="H2967" i="5"/>
  <c r="I2967" i="5" s="1"/>
  <c r="H2968" i="5"/>
  <c r="I2968" i="5" s="1"/>
  <c r="H2969" i="5"/>
  <c r="I2969" i="5" s="1"/>
  <c r="H2970" i="5"/>
  <c r="I2970" i="5" s="1"/>
  <c r="H2971" i="5"/>
  <c r="I2971" i="5" s="1"/>
  <c r="H2972" i="5"/>
  <c r="I2972" i="5" s="1"/>
  <c r="H2973" i="5"/>
  <c r="I2973" i="5" s="1"/>
  <c r="H2974" i="5"/>
  <c r="I2974" i="5" s="1"/>
  <c r="H2975" i="5"/>
  <c r="I2975" i="5"/>
  <c r="H2976" i="5"/>
  <c r="I2976" i="5" s="1"/>
  <c r="H2977" i="5"/>
  <c r="I2977" i="5" s="1"/>
  <c r="H2978" i="5"/>
  <c r="I2978" i="5" s="1"/>
  <c r="H2979" i="5"/>
  <c r="I2979" i="5" s="1"/>
  <c r="H2980" i="5"/>
  <c r="I2980" i="5" s="1"/>
  <c r="H2981" i="5"/>
  <c r="I2981" i="5" s="1"/>
  <c r="H2982" i="5"/>
  <c r="I2982" i="5" s="1"/>
  <c r="H2983" i="5"/>
  <c r="I2983" i="5" s="1"/>
  <c r="H2984" i="5"/>
  <c r="I2984" i="5" s="1"/>
  <c r="H2985" i="5"/>
  <c r="I2985" i="5" s="1"/>
  <c r="H2986" i="5"/>
  <c r="I2986" i="5"/>
  <c r="H2987" i="5"/>
  <c r="I2987" i="5" s="1"/>
  <c r="H2988" i="5"/>
  <c r="I2988" i="5" s="1"/>
  <c r="H2989" i="5"/>
  <c r="I2989" i="5" s="1"/>
  <c r="H2990" i="5"/>
  <c r="I2990" i="5" s="1"/>
  <c r="H2991" i="5"/>
  <c r="I2991" i="5"/>
  <c r="H2992" i="5"/>
  <c r="I2992" i="5"/>
  <c r="H2993" i="5"/>
  <c r="I2993" i="5" s="1"/>
  <c r="H2994" i="5"/>
  <c r="I2994" i="5" s="1"/>
  <c r="H2995" i="5"/>
  <c r="I2995" i="5" s="1"/>
  <c r="H2996" i="5"/>
  <c r="I2996" i="5"/>
  <c r="H2997" i="5"/>
  <c r="I2997" i="5" s="1"/>
  <c r="H2998" i="5"/>
  <c r="I2998" i="5" s="1"/>
  <c r="H2999" i="5"/>
  <c r="I2999" i="5" s="1"/>
  <c r="H3000" i="5"/>
  <c r="I3000" i="5" s="1"/>
  <c r="H3001" i="5"/>
  <c r="I3001" i="5" s="1"/>
  <c r="H3002" i="5"/>
  <c r="I3002" i="5" s="1"/>
  <c r="H3003" i="5"/>
  <c r="I3003" i="5" s="1"/>
  <c r="H3004" i="5"/>
  <c r="I3004" i="5" s="1"/>
  <c r="H3005" i="5"/>
  <c r="I3005" i="5" s="1"/>
  <c r="H3006" i="5"/>
  <c r="I3006" i="5" s="1"/>
  <c r="H3007" i="5"/>
  <c r="I3007" i="5"/>
  <c r="H3008" i="5"/>
  <c r="I3008" i="5" s="1"/>
  <c r="H3009" i="5"/>
  <c r="I3009" i="5" s="1"/>
  <c r="H3010" i="5"/>
  <c r="I3010" i="5" s="1"/>
  <c r="H3011" i="5"/>
  <c r="I3011" i="5" s="1"/>
  <c r="H3012" i="5"/>
  <c r="I3012" i="5" s="1"/>
  <c r="H3013" i="5"/>
  <c r="I3013" i="5" s="1"/>
  <c r="H3014" i="5"/>
  <c r="I3014" i="5" s="1"/>
  <c r="H3015" i="5"/>
  <c r="I3015" i="5" s="1"/>
  <c r="H3016" i="5"/>
  <c r="I3016" i="5" s="1"/>
  <c r="H3017" i="5"/>
  <c r="I3017" i="5" s="1"/>
  <c r="H3018" i="5"/>
  <c r="I3018" i="5" s="1"/>
  <c r="H3019" i="5"/>
  <c r="I3019" i="5" s="1"/>
  <c r="H3020" i="5"/>
  <c r="I3020" i="5" s="1"/>
  <c r="H3021" i="5"/>
  <c r="I3021" i="5" s="1"/>
  <c r="H3022" i="5"/>
  <c r="I3022" i="5" s="1"/>
  <c r="H3023" i="5"/>
  <c r="I3023" i="5"/>
  <c r="H3024" i="5"/>
  <c r="I3024" i="5"/>
  <c r="H3025" i="5"/>
  <c r="I3025" i="5" s="1"/>
  <c r="H3026" i="5"/>
  <c r="I3026" i="5" s="1"/>
  <c r="H3027" i="5"/>
  <c r="I3027" i="5" s="1"/>
  <c r="H3028" i="5"/>
  <c r="I3028" i="5"/>
  <c r="H3029" i="5"/>
  <c r="I3029" i="5" s="1"/>
  <c r="H3030" i="5"/>
  <c r="I3030" i="5" s="1"/>
  <c r="H3031" i="5"/>
  <c r="I3031" i="5" s="1"/>
  <c r="H3032" i="5"/>
  <c r="I3032" i="5" s="1"/>
  <c r="H3033" i="5"/>
  <c r="I3033" i="5" s="1"/>
  <c r="H3034" i="5"/>
  <c r="I3034" i="5" s="1"/>
  <c r="H3035" i="5"/>
  <c r="I3035" i="5" s="1"/>
  <c r="H3036" i="5"/>
  <c r="I3036" i="5" s="1"/>
  <c r="H3037" i="5"/>
  <c r="I3037" i="5" s="1"/>
  <c r="H3038" i="5"/>
  <c r="I3038" i="5" s="1"/>
  <c r="H3039" i="5"/>
  <c r="I3039" i="5"/>
  <c r="H3040" i="5"/>
  <c r="I3040" i="5"/>
  <c r="H3041" i="5"/>
  <c r="I3041" i="5" s="1"/>
  <c r="H3042" i="5"/>
  <c r="I3042" i="5" s="1"/>
  <c r="H3043" i="5"/>
  <c r="I3043" i="5" s="1"/>
  <c r="H3044" i="5"/>
  <c r="I3044" i="5" s="1"/>
  <c r="H3045" i="5"/>
  <c r="I3045" i="5" s="1"/>
  <c r="H3046" i="5"/>
  <c r="I3046" i="5" s="1"/>
  <c r="H3047" i="5"/>
  <c r="I3047" i="5" s="1"/>
  <c r="H3048" i="5"/>
  <c r="I3048" i="5" s="1"/>
  <c r="H3049" i="5"/>
  <c r="I3049" i="5" s="1"/>
  <c r="H3050" i="5"/>
  <c r="I3050" i="5" s="1"/>
  <c r="H3051" i="5"/>
  <c r="I3051" i="5" s="1"/>
  <c r="H3052" i="5"/>
  <c r="I3052" i="5" s="1"/>
  <c r="H3053" i="5"/>
  <c r="I3053" i="5" s="1"/>
  <c r="H3054" i="5"/>
  <c r="I3054" i="5" s="1"/>
  <c r="H3055" i="5"/>
  <c r="I3055" i="5" s="1"/>
  <c r="H3056" i="5"/>
  <c r="I3056" i="5"/>
  <c r="H3057" i="5"/>
  <c r="I3057" i="5" s="1"/>
  <c r="H3058" i="5"/>
  <c r="I3058" i="5" s="1"/>
  <c r="H3059" i="5"/>
  <c r="I3059" i="5" s="1"/>
  <c r="H3060" i="5"/>
  <c r="I3060" i="5" s="1"/>
  <c r="H3061" i="5"/>
  <c r="I3061" i="5" s="1"/>
  <c r="H3062" i="5"/>
  <c r="I3062" i="5" s="1"/>
  <c r="H3063" i="5"/>
  <c r="I3063" i="5" s="1"/>
  <c r="H3064" i="5"/>
  <c r="I3064" i="5" s="1"/>
  <c r="H3065" i="5"/>
  <c r="I3065" i="5" s="1"/>
  <c r="H3066" i="5"/>
  <c r="I3066" i="5" s="1"/>
  <c r="H3067" i="5"/>
  <c r="I3067" i="5" s="1"/>
  <c r="H3068" i="5"/>
  <c r="I3068" i="5" s="1"/>
  <c r="H3069" i="5"/>
  <c r="I3069" i="5" s="1"/>
  <c r="H3070" i="5"/>
  <c r="I3070" i="5" s="1"/>
  <c r="H3071" i="5"/>
  <c r="I3071" i="5" s="1"/>
  <c r="H3072" i="5"/>
  <c r="I3072" i="5"/>
  <c r="H3073" i="5"/>
  <c r="I3073" i="5" s="1"/>
  <c r="H3074" i="5"/>
  <c r="I3074" i="5" s="1"/>
  <c r="H3075" i="5"/>
  <c r="I3075" i="5" s="1"/>
  <c r="H3076" i="5"/>
  <c r="I3076" i="5" s="1"/>
  <c r="H3077" i="5"/>
  <c r="I3077" i="5" s="1"/>
  <c r="H3078" i="5"/>
  <c r="I3078" i="5" s="1"/>
  <c r="H3079" i="5"/>
  <c r="I3079" i="5" s="1"/>
  <c r="H3080" i="5"/>
  <c r="I3080" i="5" s="1"/>
  <c r="H3081" i="5"/>
  <c r="I3081" i="5" s="1"/>
  <c r="H3082" i="5"/>
  <c r="I3082" i="5" s="1"/>
  <c r="H3083" i="5"/>
  <c r="I3083" i="5" s="1"/>
  <c r="H3084" i="5"/>
  <c r="I3084" i="5" s="1"/>
  <c r="H3085" i="5"/>
  <c r="I3085" i="5" s="1"/>
  <c r="H3086" i="5"/>
  <c r="I3086" i="5"/>
  <c r="H3087" i="5"/>
  <c r="I3087" i="5" s="1"/>
  <c r="H3088" i="5"/>
  <c r="I3088" i="5" s="1"/>
  <c r="H3089" i="5"/>
  <c r="I3089" i="5" s="1"/>
  <c r="H3090" i="5"/>
  <c r="I3090" i="5" s="1"/>
  <c r="H3091" i="5"/>
  <c r="I3091" i="5"/>
  <c r="H3092" i="5"/>
  <c r="I3092" i="5" s="1"/>
  <c r="H3093" i="5"/>
  <c r="I3093" i="5" s="1"/>
  <c r="H3094" i="5"/>
  <c r="I3094" i="5" s="1"/>
  <c r="H3095" i="5"/>
  <c r="I3095" i="5" s="1"/>
  <c r="H3096" i="5"/>
  <c r="I3096" i="5" s="1"/>
  <c r="H3097" i="5"/>
  <c r="I3097" i="5" s="1"/>
  <c r="H3098" i="5"/>
  <c r="I3098" i="5" s="1"/>
  <c r="H3099" i="5"/>
  <c r="I3099" i="5" s="1"/>
  <c r="H3100" i="5"/>
  <c r="I3100" i="5" s="1"/>
  <c r="H3101" i="5"/>
  <c r="I3101" i="5" s="1"/>
  <c r="H3102" i="5"/>
  <c r="I3102" i="5" s="1"/>
  <c r="H3103" i="5"/>
  <c r="I3103" i="5" s="1"/>
  <c r="H3104" i="5"/>
  <c r="I3104" i="5"/>
  <c r="H3105" i="5"/>
  <c r="I3105" i="5" s="1"/>
  <c r="H3106" i="5"/>
  <c r="I3106" i="5" s="1"/>
  <c r="H3107" i="5"/>
  <c r="I3107" i="5" s="1"/>
  <c r="H3108" i="5"/>
  <c r="I3108" i="5" s="1"/>
  <c r="H3109" i="5"/>
  <c r="I3109" i="5" s="1"/>
  <c r="H3110" i="5"/>
  <c r="I3110" i="5"/>
  <c r="H3111" i="5"/>
  <c r="I3111" i="5" s="1"/>
  <c r="H3112" i="5"/>
  <c r="I3112" i="5" s="1"/>
  <c r="H3113" i="5"/>
  <c r="I3113" i="5" s="1"/>
  <c r="H3114" i="5"/>
  <c r="I3114" i="5" s="1"/>
  <c r="H3115" i="5"/>
  <c r="I3115" i="5" s="1"/>
  <c r="H3116" i="5"/>
  <c r="I3116" i="5"/>
  <c r="H3117" i="5"/>
  <c r="I3117" i="5" s="1"/>
  <c r="H3118" i="5"/>
  <c r="I3118" i="5"/>
  <c r="H3119" i="5"/>
  <c r="I3119" i="5" s="1"/>
  <c r="H3120" i="5"/>
  <c r="I3120" i="5" s="1"/>
  <c r="H3121" i="5"/>
  <c r="I3121" i="5" s="1"/>
  <c r="H3122" i="5"/>
  <c r="I3122" i="5" s="1"/>
  <c r="H3123" i="5"/>
  <c r="I3123" i="5"/>
  <c r="H3124" i="5"/>
  <c r="I3124" i="5" s="1"/>
  <c r="H3125" i="5"/>
  <c r="I3125" i="5" s="1"/>
  <c r="H3126" i="5"/>
  <c r="I3126" i="5"/>
  <c r="H3127" i="5"/>
  <c r="I3127" i="5" s="1"/>
  <c r="H3128" i="5"/>
  <c r="I3128" i="5" s="1"/>
  <c r="H3129" i="5"/>
  <c r="I3129" i="5" s="1"/>
  <c r="H3130" i="5"/>
  <c r="I3130" i="5" s="1"/>
  <c r="H3131" i="5"/>
  <c r="I3131" i="5" s="1"/>
  <c r="H3132" i="5"/>
  <c r="I3132" i="5" s="1"/>
  <c r="H3133" i="5"/>
  <c r="I3133" i="5" s="1"/>
  <c r="H3134" i="5"/>
  <c r="I3134" i="5" s="1"/>
  <c r="H3135" i="5"/>
  <c r="I3135" i="5" s="1"/>
  <c r="H3136" i="5"/>
  <c r="I3136" i="5" s="1"/>
  <c r="H3137" i="5"/>
  <c r="I3137" i="5" s="1"/>
  <c r="H3138" i="5"/>
  <c r="I3138" i="5" s="1"/>
  <c r="H3139" i="5"/>
  <c r="I3139" i="5" s="1"/>
  <c r="H3140" i="5"/>
  <c r="I3140" i="5" s="1"/>
  <c r="H3141" i="5"/>
  <c r="I3141" i="5" s="1"/>
  <c r="H3142" i="5"/>
  <c r="I3142" i="5"/>
  <c r="H3143" i="5"/>
  <c r="I3143" i="5" s="1"/>
  <c r="H3144" i="5"/>
  <c r="I3144" i="5" s="1"/>
  <c r="H3145" i="5"/>
  <c r="I3145" i="5" s="1"/>
  <c r="H3146" i="5"/>
  <c r="I3146" i="5"/>
  <c r="H3147" i="5"/>
  <c r="I3147" i="5" s="1"/>
  <c r="H3148" i="5"/>
  <c r="I3148" i="5"/>
  <c r="H3149" i="5"/>
  <c r="I3149" i="5" s="1"/>
  <c r="H3150" i="5"/>
  <c r="I3150" i="5"/>
  <c r="H3151" i="5"/>
  <c r="I3151" i="5"/>
  <c r="H3152" i="5"/>
  <c r="I3152" i="5" s="1"/>
  <c r="H3153" i="5"/>
  <c r="I3153" i="5" s="1"/>
  <c r="H3154" i="5"/>
  <c r="I3154" i="5" s="1"/>
  <c r="H3155" i="5"/>
  <c r="I3155" i="5"/>
  <c r="H3156" i="5"/>
  <c r="I3156" i="5"/>
  <c r="H3157" i="5"/>
  <c r="I3157" i="5" s="1"/>
  <c r="H3158" i="5"/>
  <c r="I3158" i="5"/>
  <c r="H3159" i="5"/>
  <c r="I3159" i="5" s="1"/>
  <c r="H3160" i="5"/>
  <c r="I3160" i="5" s="1"/>
  <c r="H3161" i="5"/>
  <c r="I3161" i="5" s="1"/>
  <c r="H3162" i="5"/>
  <c r="I3162" i="5" s="1"/>
  <c r="H3163" i="5"/>
  <c r="I3163" i="5" s="1"/>
  <c r="H3164" i="5"/>
  <c r="I3164" i="5" s="1"/>
  <c r="H3165" i="5"/>
  <c r="I3165" i="5" s="1"/>
  <c r="H3166" i="5"/>
  <c r="I3166" i="5" s="1"/>
  <c r="H3167" i="5"/>
  <c r="I3167" i="5" s="1"/>
  <c r="H3168" i="5"/>
  <c r="I3168" i="5" s="1"/>
  <c r="H3169" i="5"/>
  <c r="I3169" i="5" s="1"/>
  <c r="H3170" i="5"/>
  <c r="I3170" i="5" s="1"/>
  <c r="H3171" i="5"/>
  <c r="I3171" i="5" s="1"/>
  <c r="H3172" i="5"/>
  <c r="I3172" i="5" s="1"/>
  <c r="H3173" i="5"/>
  <c r="I3173" i="5" s="1"/>
  <c r="H3174" i="5"/>
  <c r="I3174" i="5"/>
  <c r="H3175" i="5"/>
  <c r="I3175" i="5" s="1"/>
  <c r="H3176" i="5"/>
  <c r="I3176" i="5" s="1"/>
  <c r="H3177" i="5"/>
  <c r="I3177" i="5" s="1"/>
  <c r="H3178" i="5"/>
  <c r="I3178" i="5"/>
  <c r="H3179" i="5"/>
  <c r="I3179" i="5" s="1"/>
  <c r="H3180" i="5"/>
  <c r="I3180" i="5"/>
  <c r="H3181" i="5"/>
  <c r="I3181" i="5" s="1"/>
  <c r="H3182" i="5"/>
  <c r="I3182" i="5"/>
  <c r="H3183" i="5"/>
  <c r="I3183" i="5"/>
  <c r="H3184" i="5"/>
  <c r="I3184" i="5" s="1"/>
  <c r="H3185" i="5"/>
  <c r="I3185" i="5" s="1"/>
  <c r="H3186" i="5"/>
  <c r="I3186" i="5" s="1"/>
  <c r="H3187" i="5"/>
  <c r="I3187" i="5"/>
  <c r="H3188" i="5"/>
  <c r="I3188" i="5"/>
  <c r="H3189" i="5"/>
  <c r="I3189" i="5" s="1"/>
  <c r="H3190" i="5"/>
  <c r="I3190" i="5"/>
  <c r="H3191" i="5"/>
  <c r="I3191" i="5" s="1"/>
  <c r="H3192" i="5"/>
  <c r="I3192" i="5" s="1"/>
  <c r="H3193" i="5"/>
  <c r="I3193" i="5" s="1"/>
  <c r="H3194" i="5"/>
  <c r="I3194" i="5" s="1"/>
  <c r="H3195" i="5"/>
  <c r="I3195" i="5" s="1"/>
  <c r="H3196" i="5"/>
  <c r="I3196" i="5" s="1"/>
  <c r="H3197" i="5"/>
  <c r="I3197" i="5" s="1"/>
  <c r="H3198" i="5"/>
  <c r="I3198" i="5" s="1"/>
  <c r="H3199" i="5"/>
  <c r="I3199" i="5"/>
  <c r="H3200" i="5"/>
  <c r="I3200" i="5" s="1"/>
  <c r="H3201" i="5"/>
  <c r="I3201" i="5" s="1"/>
  <c r="H3202" i="5"/>
  <c r="I3202" i="5" s="1"/>
  <c r="H3203" i="5"/>
  <c r="I3203" i="5" s="1"/>
  <c r="H3204" i="5"/>
  <c r="I3204" i="5" s="1"/>
  <c r="H3205" i="5"/>
  <c r="I3205" i="5" s="1"/>
  <c r="H3206" i="5"/>
  <c r="I3206" i="5"/>
  <c r="H3207" i="5"/>
  <c r="I3207" i="5" s="1"/>
  <c r="H3208" i="5"/>
  <c r="I3208" i="5" s="1"/>
  <c r="H3209" i="5"/>
  <c r="I3209" i="5" s="1"/>
  <c r="H3210" i="5"/>
  <c r="I3210" i="5"/>
  <c r="H3211" i="5"/>
  <c r="I3211" i="5" s="1"/>
  <c r="H3212" i="5"/>
  <c r="I3212" i="5"/>
  <c r="H3213" i="5"/>
  <c r="I3213" i="5" s="1"/>
  <c r="H3214" i="5"/>
  <c r="I3214" i="5"/>
  <c r="H3215" i="5"/>
  <c r="I3215" i="5"/>
  <c r="H3216" i="5"/>
  <c r="I3216" i="5" s="1"/>
  <c r="H3217" i="5"/>
  <c r="I3217" i="5" s="1"/>
  <c r="H3218" i="5"/>
  <c r="I3218" i="5"/>
  <c r="H3219" i="5"/>
  <c r="I3219" i="5" s="1"/>
  <c r="H3220" i="5"/>
  <c r="I3220" i="5" s="1"/>
  <c r="H3221" i="5"/>
  <c r="I3221" i="5" s="1"/>
  <c r="H3222" i="5"/>
  <c r="I3222" i="5" s="1"/>
  <c r="H3223" i="5"/>
  <c r="I3223" i="5" s="1"/>
  <c r="H3224" i="5"/>
  <c r="I3224" i="5"/>
  <c r="H3225" i="5"/>
  <c r="I3225" i="5" s="1"/>
  <c r="H3226" i="5"/>
  <c r="I3226" i="5"/>
  <c r="H3227" i="5"/>
  <c r="I3227" i="5"/>
  <c r="H3228" i="5"/>
  <c r="I3228" i="5" s="1"/>
  <c r="H3229" i="5"/>
  <c r="I3229" i="5" s="1"/>
  <c r="H3230" i="5"/>
  <c r="I3230" i="5" s="1"/>
  <c r="H3231" i="5"/>
  <c r="I3231" i="5" s="1"/>
  <c r="H3232" i="5"/>
  <c r="I3232" i="5" s="1"/>
  <c r="H3233" i="5"/>
  <c r="I3233" i="5" s="1"/>
  <c r="H3234" i="5"/>
  <c r="I3234" i="5" s="1"/>
  <c r="H3235" i="5"/>
  <c r="I3235" i="5"/>
  <c r="H3236" i="5"/>
  <c r="I3236" i="5"/>
  <c r="H3237" i="5"/>
  <c r="I3237" i="5" s="1"/>
  <c r="H3238" i="5"/>
  <c r="I3238" i="5"/>
  <c r="H3239" i="5"/>
  <c r="I3239" i="5" s="1"/>
  <c r="H3240" i="5"/>
  <c r="I3240" i="5" s="1"/>
  <c r="H3241" i="5"/>
  <c r="I3241" i="5" s="1"/>
  <c r="H3242" i="5"/>
  <c r="I3242" i="5" s="1"/>
  <c r="H3243" i="5"/>
  <c r="I3243" i="5" s="1"/>
  <c r="H3244" i="5"/>
  <c r="I3244" i="5"/>
  <c r="H3245" i="5"/>
  <c r="I3245" i="5" s="1"/>
  <c r="H3246" i="5"/>
  <c r="I3246" i="5" s="1"/>
  <c r="H3247" i="5"/>
  <c r="I3247" i="5"/>
  <c r="H3248" i="5"/>
  <c r="I3248" i="5" s="1"/>
  <c r="H3249" i="5"/>
  <c r="I3249" i="5" s="1"/>
  <c r="H3250" i="5"/>
  <c r="I3250" i="5"/>
  <c r="H3251" i="5"/>
  <c r="I3251" i="5" s="1"/>
  <c r="H3252" i="5"/>
  <c r="I3252" i="5" s="1"/>
  <c r="H3253" i="5"/>
  <c r="I3253" i="5" s="1"/>
  <c r="H3254" i="5"/>
  <c r="I3254" i="5" s="1"/>
  <c r="H3255" i="5"/>
  <c r="I3255" i="5"/>
  <c r="H3256" i="5"/>
  <c r="I3256" i="5"/>
  <c r="H3257" i="5"/>
  <c r="I3257" i="5" s="1"/>
  <c r="H3258" i="5"/>
  <c r="I3258" i="5"/>
  <c r="H3259" i="5"/>
  <c r="I3259" i="5"/>
  <c r="H3260" i="5"/>
  <c r="I3260" i="5" s="1"/>
  <c r="H3261" i="5"/>
  <c r="I3261" i="5" s="1"/>
  <c r="H3262" i="5"/>
  <c r="I3262" i="5" s="1"/>
  <c r="H3263" i="5"/>
  <c r="I3263" i="5" s="1"/>
  <c r="H3264" i="5"/>
  <c r="I3264" i="5" s="1"/>
  <c r="H3265" i="5"/>
  <c r="I3265" i="5" s="1"/>
  <c r="H3266" i="5"/>
  <c r="I3266" i="5" s="1"/>
  <c r="H3267" i="5"/>
  <c r="I3267" i="5"/>
  <c r="H3268" i="5"/>
  <c r="I3268" i="5"/>
  <c r="H3269" i="5"/>
  <c r="I3269" i="5" s="1"/>
  <c r="H3270" i="5"/>
  <c r="I3270" i="5"/>
  <c r="H3271" i="5"/>
  <c r="I3271" i="5"/>
  <c r="H3272" i="5"/>
  <c r="I3272" i="5" s="1"/>
  <c r="H3273" i="5"/>
  <c r="I3273" i="5" s="1"/>
  <c r="H3274" i="5"/>
  <c r="I3274" i="5" s="1"/>
  <c r="H3275" i="5"/>
  <c r="I3275" i="5" s="1"/>
  <c r="H3276" i="5"/>
  <c r="I3276" i="5"/>
  <c r="H3277" i="5"/>
  <c r="I3277" i="5" s="1"/>
  <c r="H3278" i="5"/>
  <c r="I3278" i="5"/>
  <c r="H3279" i="5"/>
  <c r="I3279" i="5"/>
  <c r="H3280" i="5"/>
  <c r="I3280" i="5"/>
  <c r="H3281" i="5"/>
  <c r="I3281" i="5" s="1"/>
  <c r="H3282" i="5"/>
  <c r="I3282" i="5"/>
  <c r="H3283" i="5"/>
  <c r="I3283" i="5" s="1"/>
  <c r="H3284" i="5"/>
  <c r="I3284" i="5" s="1"/>
  <c r="H3285" i="5"/>
  <c r="I3285" i="5" s="1"/>
  <c r="H3286" i="5"/>
  <c r="I3286" i="5" s="1"/>
  <c r="H3287" i="5"/>
  <c r="I3287" i="5"/>
  <c r="H3288" i="5"/>
  <c r="I3288" i="5"/>
  <c r="H3289" i="5"/>
  <c r="I3289" i="5" s="1"/>
  <c r="H3290" i="5"/>
  <c r="I3290" i="5" s="1"/>
  <c r="H3291" i="5"/>
  <c r="I3291" i="5"/>
  <c r="H3292" i="5"/>
  <c r="I3292" i="5" s="1"/>
  <c r="H3293" i="5"/>
  <c r="I3293" i="5" s="1"/>
  <c r="H3294" i="5"/>
  <c r="I3294" i="5"/>
  <c r="H3295" i="5"/>
  <c r="I3295" i="5" s="1"/>
  <c r="H3296" i="5"/>
  <c r="I3296" i="5" s="1"/>
  <c r="H3297" i="5"/>
  <c r="I3297" i="5" s="1"/>
  <c r="H3298" i="5"/>
  <c r="I3298" i="5" s="1"/>
  <c r="H3299" i="5"/>
  <c r="I3299" i="5" s="1"/>
  <c r="H3300" i="5"/>
  <c r="I3300" i="5" s="1"/>
  <c r="H3301" i="5"/>
  <c r="I3301" i="5" s="1"/>
  <c r="H3302" i="5"/>
  <c r="I3302" i="5" s="1"/>
  <c r="H3303" i="5"/>
  <c r="I3303" i="5" s="1"/>
  <c r="H3304" i="5"/>
  <c r="I3304" i="5" s="1"/>
  <c r="H3305" i="5"/>
  <c r="I3305" i="5" s="1"/>
  <c r="H3306" i="5"/>
  <c r="I3306" i="5"/>
  <c r="H3307" i="5"/>
  <c r="I3307" i="5" s="1"/>
  <c r="H3308" i="5"/>
  <c r="I3308" i="5" s="1"/>
  <c r="H3309" i="5"/>
  <c r="I3309" i="5" s="1"/>
  <c r="H3310" i="5"/>
  <c r="I3310" i="5" s="1"/>
  <c r="H3311" i="5"/>
  <c r="I3311" i="5" s="1"/>
  <c r="H3312" i="5"/>
  <c r="I3312" i="5" s="1"/>
  <c r="H3313" i="5"/>
  <c r="I3313" i="5" s="1"/>
  <c r="H3314" i="5"/>
  <c r="I3314" i="5" s="1"/>
  <c r="H3315" i="5"/>
  <c r="I3315" i="5" s="1"/>
  <c r="H3316" i="5"/>
  <c r="I3316" i="5" s="1"/>
  <c r="H3317" i="5"/>
  <c r="I3317" i="5" s="1"/>
  <c r="H3318" i="5"/>
  <c r="I3318" i="5" s="1"/>
  <c r="H3319" i="5"/>
  <c r="I3319" i="5"/>
  <c r="H3320" i="5"/>
  <c r="I3320" i="5" s="1"/>
  <c r="H3321" i="5"/>
  <c r="I3321" i="5" s="1"/>
  <c r="H3322" i="5"/>
  <c r="I3322" i="5" s="1"/>
  <c r="H3323" i="5"/>
  <c r="I3323" i="5" s="1"/>
  <c r="H3324" i="5"/>
  <c r="I3324" i="5" s="1"/>
  <c r="H3325" i="5"/>
  <c r="I3325" i="5" s="1"/>
  <c r="H3326" i="5"/>
  <c r="I3326" i="5"/>
  <c r="H3327" i="5"/>
  <c r="I3327" i="5"/>
  <c r="H3328" i="5"/>
  <c r="I3328" i="5" s="1"/>
  <c r="H3329" i="5"/>
  <c r="I3329" i="5" s="1"/>
  <c r="H3330" i="5"/>
  <c r="I3330" i="5" s="1"/>
  <c r="H3331" i="5"/>
  <c r="I3331" i="5" s="1"/>
  <c r="H3332" i="5"/>
  <c r="I3332" i="5" s="1"/>
  <c r="H3333" i="5"/>
  <c r="I3333" i="5"/>
  <c r="H3334" i="5"/>
  <c r="I3334" i="5" s="1"/>
  <c r="H3335" i="5"/>
  <c r="I3335" i="5" s="1"/>
  <c r="H3336" i="5"/>
  <c r="I3336" i="5" s="1"/>
  <c r="H3337" i="5"/>
  <c r="I3337" i="5" s="1"/>
  <c r="H3338" i="5"/>
  <c r="I3338" i="5" s="1"/>
  <c r="H3339" i="5"/>
  <c r="I3339" i="5" s="1"/>
  <c r="H3340" i="5"/>
  <c r="I3340" i="5" s="1"/>
  <c r="H3341" i="5"/>
  <c r="I3341" i="5" s="1"/>
  <c r="H3342" i="5"/>
  <c r="I3342" i="5"/>
  <c r="H3343" i="5"/>
  <c r="I3343" i="5" s="1"/>
  <c r="H3344" i="5"/>
  <c r="I3344" i="5" s="1"/>
  <c r="H3345" i="5"/>
  <c r="I3345" i="5" s="1"/>
  <c r="H3346" i="5"/>
  <c r="I3346" i="5" s="1"/>
  <c r="H3347" i="5"/>
  <c r="I3347" i="5" s="1"/>
  <c r="H3348" i="5"/>
  <c r="I3348" i="5" s="1"/>
  <c r="H3349" i="5"/>
  <c r="I3349" i="5"/>
  <c r="H3350" i="5"/>
  <c r="I3350" i="5"/>
  <c r="H3351" i="5"/>
  <c r="I3351" i="5"/>
  <c r="H3352" i="5"/>
  <c r="I3352" i="5" s="1"/>
  <c r="H3353" i="5"/>
  <c r="I3353" i="5" s="1"/>
  <c r="H3354" i="5"/>
  <c r="I3354" i="5" s="1"/>
  <c r="H3355" i="5"/>
  <c r="I3355" i="5" s="1"/>
  <c r="H3356" i="5"/>
  <c r="I3356" i="5" s="1"/>
  <c r="H3357" i="5"/>
  <c r="I3357" i="5" s="1"/>
  <c r="H3358" i="5"/>
  <c r="I3358" i="5"/>
  <c r="H3359" i="5"/>
  <c r="I3359" i="5" s="1"/>
  <c r="H3360" i="5"/>
  <c r="I3360" i="5" s="1"/>
  <c r="H3361" i="5"/>
  <c r="I3361" i="5" s="1"/>
  <c r="H3362" i="5"/>
  <c r="I3362" i="5" s="1"/>
  <c r="H3363" i="5"/>
  <c r="I3363" i="5" s="1"/>
  <c r="H3364" i="5"/>
  <c r="I3364" i="5" s="1"/>
  <c r="H3365" i="5"/>
  <c r="I3365" i="5" s="1"/>
  <c r="H3366" i="5"/>
  <c r="I3366" i="5" s="1"/>
  <c r="H3367" i="5"/>
  <c r="I3367" i="5" s="1"/>
  <c r="H3368" i="5"/>
  <c r="I3368" i="5" s="1"/>
  <c r="H3369" i="5"/>
  <c r="I3369" i="5" s="1"/>
  <c r="H3370" i="5"/>
  <c r="I3370" i="5"/>
  <c r="H3371" i="5"/>
  <c r="I3371" i="5" s="1"/>
  <c r="H3372" i="5"/>
  <c r="I3372" i="5" s="1"/>
  <c r="H3373" i="5"/>
  <c r="I3373" i="5" s="1"/>
  <c r="H3374" i="5"/>
  <c r="I3374" i="5" s="1"/>
  <c r="H3375" i="5"/>
  <c r="I3375" i="5" s="1"/>
  <c r="H3376" i="5"/>
  <c r="I3376" i="5" s="1"/>
  <c r="H3377" i="5"/>
  <c r="I3377" i="5" s="1"/>
  <c r="H3378" i="5"/>
  <c r="I3378" i="5" s="1"/>
  <c r="H3379" i="5"/>
  <c r="I3379" i="5" s="1"/>
  <c r="H3380" i="5"/>
  <c r="I3380" i="5" s="1"/>
  <c r="H3381" i="5"/>
  <c r="I3381" i="5" s="1"/>
  <c r="H3382" i="5"/>
  <c r="I3382" i="5" s="1"/>
  <c r="H3383" i="5"/>
  <c r="I3383" i="5"/>
  <c r="H3384" i="5"/>
  <c r="I3384" i="5" s="1"/>
  <c r="H3385" i="5"/>
  <c r="I3385" i="5" s="1"/>
  <c r="H3386" i="5"/>
  <c r="I3386" i="5" s="1"/>
  <c r="H3387" i="5"/>
  <c r="I3387" i="5" s="1"/>
  <c r="H3388" i="5"/>
  <c r="I3388" i="5" s="1"/>
  <c r="H3389" i="5"/>
  <c r="I3389" i="5" s="1"/>
  <c r="H3390" i="5"/>
  <c r="I3390" i="5"/>
  <c r="H3391" i="5"/>
  <c r="I3391" i="5"/>
  <c r="H3392" i="5"/>
  <c r="I3392" i="5" s="1"/>
  <c r="H3393" i="5"/>
  <c r="I3393" i="5" s="1"/>
  <c r="H3394" i="5"/>
  <c r="I3394" i="5" s="1"/>
  <c r="H3395" i="5"/>
  <c r="I3395" i="5" s="1"/>
  <c r="H3396" i="5"/>
  <c r="I3396" i="5" s="1"/>
  <c r="H3397" i="5"/>
  <c r="I3397" i="5"/>
  <c r="H3398" i="5"/>
  <c r="I3398" i="5" s="1"/>
  <c r="H3399" i="5"/>
  <c r="I3399" i="5" s="1"/>
  <c r="H3400" i="5"/>
  <c r="I3400" i="5" s="1"/>
  <c r="H3401" i="5"/>
  <c r="I3401" i="5" s="1"/>
  <c r="H3402" i="5"/>
  <c r="I3402" i="5" s="1"/>
  <c r="H3403" i="5"/>
  <c r="I3403" i="5" s="1"/>
  <c r="H3404" i="5"/>
  <c r="I3404" i="5" s="1"/>
  <c r="H3405" i="5"/>
  <c r="I3405" i="5" s="1"/>
  <c r="H3406" i="5"/>
  <c r="I3406" i="5"/>
  <c r="H3407" i="5"/>
  <c r="I3407" i="5" s="1"/>
  <c r="H3408" i="5"/>
  <c r="I3408" i="5" s="1"/>
  <c r="H3409" i="5"/>
  <c r="I3409" i="5" s="1"/>
  <c r="H3410" i="5"/>
  <c r="I3410" i="5" s="1"/>
  <c r="H3411" i="5"/>
  <c r="I3411" i="5" s="1"/>
  <c r="H3412" i="5"/>
  <c r="I3412" i="5" s="1"/>
  <c r="H3413" i="5"/>
  <c r="I3413" i="5"/>
  <c r="H3414" i="5"/>
  <c r="I3414" i="5"/>
  <c r="H3415" i="5"/>
  <c r="I3415" i="5"/>
  <c r="H3416" i="5"/>
  <c r="I3416" i="5" s="1"/>
  <c r="H3417" i="5"/>
  <c r="I3417" i="5" s="1"/>
  <c r="H3418" i="5"/>
  <c r="I3418" i="5" s="1"/>
  <c r="H3419" i="5"/>
  <c r="I3419" i="5" s="1"/>
  <c r="H3420" i="5"/>
  <c r="I3420" i="5" s="1"/>
  <c r="H3421" i="5"/>
  <c r="I3421" i="5" s="1"/>
  <c r="H3422" i="5"/>
  <c r="I3422" i="5"/>
  <c r="H3423" i="5"/>
  <c r="I3423" i="5" s="1"/>
  <c r="H3424" i="5"/>
  <c r="I3424" i="5" s="1"/>
  <c r="H3425" i="5"/>
  <c r="I3425" i="5" s="1"/>
  <c r="H3426" i="5"/>
  <c r="I3426" i="5" s="1"/>
  <c r="H3427" i="5"/>
  <c r="I3427" i="5" s="1"/>
  <c r="H3428" i="5"/>
  <c r="I3428" i="5" s="1"/>
  <c r="H3429" i="5"/>
  <c r="I3429" i="5" s="1"/>
  <c r="H3430" i="5"/>
  <c r="I3430" i="5" s="1"/>
  <c r="H3431" i="5"/>
  <c r="I3431" i="5" s="1"/>
  <c r="H3432" i="5"/>
  <c r="I3432" i="5" s="1"/>
  <c r="H3433" i="5"/>
  <c r="I3433" i="5" s="1"/>
  <c r="H3434" i="5"/>
  <c r="I3434" i="5"/>
  <c r="H3435" i="5"/>
  <c r="I3435" i="5" s="1"/>
  <c r="H3436" i="5"/>
  <c r="I3436" i="5" s="1"/>
  <c r="H3437" i="5"/>
  <c r="I3437" i="5" s="1"/>
  <c r="H3438" i="5"/>
  <c r="I3438" i="5" s="1"/>
  <c r="H3439" i="5"/>
  <c r="I3439" i="5" s="1"/>
  <c r="H3440" i="5"/>
  <c r="I3440" i="5" s="1"/>
  <c r="H3441" i="5"/>
  <c r="I3441" i="5" s="1"/>
  <c r="H3442" i="5"/>
  <c r="I3442" i="5" s="1"/>
  <c r="H3443" i="5"/>
  <c r="I3443" i="5" s="1"/>
  <c r="H3444" i="5"/>
  <c r="I3444" i="5" s="1"/>
  <c r="H3445" i="5"/>
  <c r="I3445" i="5" s="1"/>
  <c r="H3446" i="5"/>
  <c r="I3446" i="5" s="1"/>
  <c r="H3447" i="5"/>
  <c r="I3447" i="5"/>
  <c r="H3448" i="5"/>
  <c r="I3448" i="5" s="1"/>
  <c r="H3449" i="5"/>
  <c r="I3449" i="5" s="1"/>
  <c r="H3450" i="5"/>
  <c r="I3450" i="5" s="1"/>
  <c r="H3451" i="5"/>
  <c r="I3451" i="5" s="1"/>
  <c r="H3452" i="5"/>
  <c r="I3452" i="5" s="1"/>
  <c r="H3453" i="5"/>
  <c r="I3453" i="5" s="1"/>
  <c r="H3454" i="5"/>
  <c r="I3454" i="5"/>
  <c r="H3455" i="5"/>
  <c r="I3455" i="5"/>
  <c r="H3456" i="5"/>
  <c r="I3456" i="5" s="1"/>
  <c r="H3457" i="5"/>
  <c r="I3457" i="5" s="1"/>
  <c r="H3458" i="5"/>
  <c r="I3458" i="5" s="1"/>
  <c r="H3459" i="5"/>
  <c r="I3459" i="5" s="1"/>
  <c r="H3460" i="5"/>
  <c r="I3460" i="5" s="1"/>
  <c r="H3461" i="5"/>
  <c r="I3461" i="5"/>
  <c r="H3462" i="5"/>
  <c r="I3462" i="5" s="1"/>
  <c r="H3463" i="5"/>
  <c r="I3463" i="5" s="1"/>
  <c r="H3464" i="5"/>
  <c r="I3464" i="5" s="1"/>
  <c r="H3465" i="5"/>
  <c r="I3465" i="5" s="1"/>
  <c r="H3466" i="5"/>
  <c r="I3466" i="5" s="1"/>
  <c r="H3467" i="5"/>
  <c r="I3467" i="5" s="1"/>
  <c r="H3468" i="5"/>
  <c r="I3468" i="5" s="1"/>
  <c r="H3469" i="5"/>
  <c r="I3469" i="5" s="1"/>
  <c r="H3470" i="5"/>
  <c r="I3470" i="5"/>
  <c r="H3471" i="5"/>
  <c r="I3471" i="5" s="1"/>
  <c r="H3472" i="5"/>
  <c r="I3472" i="5" s="1"/>
  <c r="H3473" i="5"/>
  <c r="I3473" i="5" s="1"/>
  <c r="H3474" i="5"/>
  <c r="I3474" i="5" s="1"/>
  <c r="H3475" i="5"/>
  <c r="I3475" i="5" s="1"/>
  <c r="H3476" i="5"/>
  <c r="I3476" i="5" s="1"/>
  <c r="H3477" i="5"/>
  <c r="I3477" i="5"/>
  <c r="H3478" i="5"/>
  <c r="I3478" i="5"/>
  <c r="H3479" i="5"/>
  <c r="I3479" i="5"/>
  <c r="H3480" i="5"/>
  <c r="I3480" i="5" s="1"/>
  <c r="H3481" i="5"/>
  <c r="I3481" i="5" s="1"/>
  <c r="H3482" i="5"/>
  <c r="I3482" i="5" s="1"/>
  <c r="H3483" i="5"/>
  <c r="I3483" i="5" s="1"/>
  <c r="H3484" i="5"/>
  <c r="I3484" i="5" s="1"/>
  <c r="H3485" i="5"/>
  <c r="I3485" i="5" s="1"/>
  <c r="H3486" i="5"/>
  <c r="I3486" i="5"/>
  <c r="H3487" i="5"/>
  <c r="I3487" i="5" s="1"/>
  <c r="H3488" i="5"/>
  <c r="I3488" i="5" s="1"/>
  <c r="H3489" i="5"/>
  <c r="I3489" i="5" s="1"/>
  <c r="H3490" i="5"/>
  <c r="I3490" i="5" s="1"/>
  <c r="H3491" i="5"/>
  <c r="I3491" i="5" s="1"/>
  <c r="H3492" i="5"/>
  <c r="I3492" i="5" s="1"/>
  <c r="H3493" i="5"/>
  <c r="I3493" i="5" s="1"/>
  <c r="H3494" i="5"/>
  <c r="I3494" i="5" s="1"/>
  <c r="H3495" i="5"/>
  <c r="I3495" i="5" s="1"/>
  <c r="H3496" i="5"/>
  <c r="I3496" i="5" s="1"/>
  <c r="H3497" i="5"/>
  <c r="I3497" i="5" s="1"/>
  <c r="H3498" i="5"/>
  <c r="I3498" i="5"/>
  <c r="H3499" i="5"/>
  <c r="I3499" i="5" s="1"/>
  <c r="H3500" i="5"/>
  <c r="I3500" i="5" s="1"/>
  <c r="H3501" i="5"/>
  <c r="I3501" i="5" s="1"/>
  <c r="H3502" i="5"/>
  <c r="I3502" i="5" s="1"/>
  <c r="H3503" i="5"/>
  <c r="I3503" i="5" s="1"/>
  <c r="H3504" i="5"/>
  <c r="I3504" i="5" s="1"/>
  <c r="H3505" i="5"/>
  <c r="I3505" i="5" s="1"/>
  <c r="H3506" i="5"/>
  <c r="I3506" i="5" s="1"/>
  <c r="H3507" i="5"/>
  <c r="I3507" i="5" s="1"/>
  <c r="H3508" i="5"/>
  <c r="I3508" i="5" s="1"/>
  <c r="H3509" i="5"/>
  <c r="I3509" i="5" s="1"/>
  <c r="H3510" i="5"/>
  <c r="I3510" i="5" s="1"/>
  <c r="H3511" i="5"/>
  <c r="I3511" i="5"/>
  <c r="H3512" i="5"/>
  <c r="I3512" i="5" s="1"/>
  <c r="H3513" i="5"/>
  <c r="I3513" i="5" s="1"/>
  <c r="H3514" i="5"/>
  <c r="I3514" i="5" s="1"/>
  <c r="H3515" i="5"/>
  <c r="I3515" i="5" s="1"/>
  <c r="H3516" i="5"/>
  <c r="I3516" i="5" s="1"/>
  <c r="H3517" i="5"/>
  <c r="I3517" i="5" s="1"/>
  <c r="H3518" i="5"/>
  <c r="I3518" i="5"/>
  <c r="H3519" i="5"/>
  <c r="I3519" i="5"/>
  <c r="H3520" i="5"/>
  <c r="I3520" i="5" s="1"/>
  <c r="H3521" i="5"/>
  <c r="I3521" i="5" s="1"/>
  <c r="H3522" i="5"/>
  <c r="I3522" i="5" s="1"/>
  <c r="H3523" i="5"/>
  <c r="I3523" i="5" s="1"/>
  <c r="H3524" i="5"/>
  <c r="I3524" i="5" s="1"/>
  <c r="H3525" i="5"/>
  <c r="I3525" i="5"/>
  <c r="H3526" i="5"/>
  <c r="I3526" i="5" s="1"/>
  <c r="H3527" i="5"/>
  <c r="I3527" i="5" s="1"/>
  <c r="H3528" i="5"/>
  <c r="I3528" i="5" s="1"/>
  <c r="H3529" i="5"/>
  <c r="I3529" i="5" s="1"/>
  <c r="H3530" i="5"/>
  <c r="I3530" i="5" s="1"/>
  <c r="H3531" i="5"/>
  <c r="I3531" i="5" s="1"/>
  <c r="H3532" i="5"/>
  <c r="I3532" i="5" s="1"/>
  <c r="H3533" i="5"/>
  <c r="I3533" i="5" s="1"/>
  <c r="H3534" i="5"/>
  <c r="I3534" i="5"/>
  <c r="H3535" i="5"/>
  <c r="I3535" i="5" s="1"/>
  <c r="H3536" i="5"/>
  <c r="I3536" i="5" s="1"/>
  <c r="H3537" i="5"/>
  <c r="I3537" i="5" s="1"/>
  <c r="H3538" i="5"/>
  <c r="I3538" i="5" s="1"/>
  <c r="H3539" i="5"/>
  <c r="I3539" i="5" s="1"/>
  <c r="H3540" i="5"/>
  <c r="I3540" i="5" s="1"/>
  <c r="H3541" i="5"/>
  <c r="I3541" i="5"/>
  <c r="H3542" i="5"/>
  <c r="I3542" i="5"/>
  <c r="H3543" i="5"/>
  <c r="I3543" i="5"/>
  <c r="H3544" i="5"/>
  <c r="I3544" i="5" s="1"/>
  <c r="H3545" i="5"/>
  <c r="I3545" i="5" s="1"/>
  <c r="H3546" i="5"/>
  <c r="I3546" i="5" s="1"/>
  <c r="H3547" i="5"/>
  <c r="I3547" i="5" s="1"/>
  <c r="H3548" i="5"/>
  <c r="I3548" i="5" s="1"/>
  <c r="H3549" i="5"/>
  <c r="I3549" i="5" s="1"/>
  <c r="H3550" i="5"/>
  <c r="I3550" i="5"/>
  <c r="H3551" i="5"/>
  <c r="I3551" i="5" s="1"/>
  <c r="H3552" i="5"/>
  <c r="I3552" i="5" s="1"/>
  <c r="H3553" i="5"/>
  <c r="I3553" i="5" s="1"/>
  <c r="H3554" i="5"/>
  <c r="I3554" i="5" s="1"/>
  <c r="H3555" i="5"/>
  <c r="I3555" i="5" s="1"/>
  <c r="H3556" i="5"/>
  <c r="I3556" i="5" s="1"/>
  <c r="H3557" i="5"/>
  <c r="I3557" i="5" s="1"/>
  <c r="H3558" i="5"/>
  <c r="I3558" i="5" s="1"/>
  <c r="H3559" i="5"/>
  <c r="I3559" i="5" s="1"/>
  <c r="H3560" i="5"/>
  <c r="I3560" i="5" s="1"/>
  <c r="H3561" i="5"/>
  <c r="I3561" i="5" s="1"/>
  <c r="H3562" i="5"/>
  <c r="I3562" i="5"/>
  <c r="H3563" i="5"/>
  <c r="I3563" i="5" s="1"/>
  <c r="H3564" i="5"/>
  <c r="I3564" i="5" s="1"/>
  <c r="H3565" i="5"/>
  <c r="I3565" i="5" s="1"/>
  <c r="H3566" i="5"/>
  <c r="I3566" i="5" s="1"/>
  <c r="H3567" i="5"/>
  <c r="I3567" i="5" s="1"/>
  <c r="H3568" i="5"/>
  <c r="I3568" i="5" s="1"/>
  <c r="H3569" i="5"/>
  <c r="I3569" i="5" s="1"/>
  <c r="H3570" i="5"/>
  <c r="I3570" i="5" s="1"/>
  <c r="H3571" i="5"/>
  <c r="I3571" i="5" s="1"/>
  <c r="H3572" i="5"/>
  <c r="I3572" i="5" s="1"/>
  <c r="H3573" i="5"/>
  <c r="I3573" i="5" s="1"/>
  <c r="H3574" i="5"/>
  <c r="I3574" i="5" s="1"/>
  <c r="H3575" i="5"/>
  <c r="I3575" i="5"/>
  <c r="H3576" i="5"/>
  <c r="I3576" i="5" s="1"/>
  <c r="H3577" i="5"/>
  <c r="I3577" i="5" s="1"/>
  <c r="H3578" i="5"/>
  <c r="I3578" i="5" s="1"/>
  <c r="H3579" i="5"/>
  <c r="I3579" i="5" s="1"/>
  <c r="H3580" i="5"/>
  <c r="I3580" i="5" s="1"/>
  <c r="H3581" i="5"/>
  <c r="I3581" i="5" s="1"/>
  <c r="H3582" i="5"/>
  <c r="I3582" i="5"/>
  <c r="H3583" i="5"/>
  <c r="I3583" i="5"/>
  <c r="H3584" i="5"/>
  <c r="I3584" i="5" s="1"/>
  <c r="H3585" i="5"/>
  <c r="I3585" i="5" s="1"/>
  <c r="H3586" i="5"/>
  <c r="I3586" i="5" s="1"/>
  <c r="H3587" i="5"/>
  <c r="I3587" i="5" s="1"/>
  <c r="H3588" i="5"/>
  <c r="I3588" i="5" s="1"/>
  <c r="H3589" i="5"/>
  <c r="I3589" i="5"/>
  <c r="H3590" i="5"/>
  <c r="I3590" i="5" s="1"/>
  <c r="H3591" i="5"/>
  <c r="I3591" i="5" s="1"/>
  <c r="H3592" i="5"/>
  <c r="I3592" i="5" s="1"/>
  <c r="H3593" i="5"/>
  <c r="I3593" i="5" s="1"/>
  <c r="H3594" i="5"/>
  <c r="I3594" i="5" s="1"/>
  <c r="H3595" i="5"/>
  <c r="I3595" i="5" s="1"/>
  <c r="H3596" i="5"/>
  <c r="I3596" i="5" s="1"/>
  <c r="H3597" i="5"/>
  <c r="I3597" i="5" s="1"/>
  <c r="H3598" i="5"/>
  <c r="I3598" i="5"/>
  <c r="H3599" i="5"/>
  <c r="I3599" i="5" s="1"/>
  <c r="H3600" i="5"/>
  <c r="I3600" i="5" s="1"/>
  <c r="H3601" i="5"/>
  <c r="I3601" i="5" s="1"/>
  <c r="H3602" i="5"/>
  <c r="I3602" i="5" s="1"/>
  <c r="H3603" i="5"/>
  <c r="I3603" i="5" s="1"/>
  <c r="H3604" i="5"/>
  <c r="I3604" i="5" s="1"/>
  <c r="H3605" i="5"/>
  <c r="I3605" i="5"/>
  <c r="H3606" i="5"/>
  <c r="I3606" i="5"/>
  <c r="H3607" i="5"/>
  <c r="I3607" i="5"/>
  <c r="H3608" i="5"/>
  <c r="I3608" i="5" s="1"/>
  <c r="H3609" i="5"/>
  <c r="I3609" i="5" s="1"/>
  <c r="H3610" i="5"/>
  <c r="I3610" i="5" s="1"/>
  <c r="H3611" i="5"/>
  <c r="I3611" i="5" s="1"/>
  <c r="H3612" i="5"/>
  <c r="I3612" i="5" s="1"/>
  <c r="H3613" i="5"/>
  <c r="I3613" i="5" s="1"/>
  <c r="H3614" i="5"/>
  <c r="I3614" i="5"/>
  <c r="H3615" i="5"/>
  <c r="I3615" i="5" s="1"/>
  <c r="H3616" i="5"/>
  <c r="I3616" i="5" s="1"/>
  <c r="H3617" i="5"/>
  <c r="I3617" i="5" s="1"/>
  <c r="H3618" i="5"/>
  <c r="I3618" i="5" s="1"/>
  <c r="H3619" i="5"/>
  <c r="I3619" i="5" s="1"/>
  <c r="H3620" i="5"/>
  <c r="I3620" i="5" s="1"/>
  <c r="H3621" i="5"/>
  <c r="I3621" i="5" s="1"/>
  <c r="H3622" i="5"/>
  <c r="I3622" i="5" s="1"/>
  <c r="H3623" i="5"/>
  <c r="I3623" i="5" s="1"/>
  <c r="H3624" i="5"/>
  <c r="I3624" i="5" s="1"/>
  <c r="H3625" i="5"/>
  <c r="I3625" i="5" s="1"/>
  <c r="H3626" i="5"/>
  <c r="I3626" i="5"/>
  <c r="H3627" i="5"/>
  <c r="I3627" i="5" s="1"/>
  <c r="H3628" i="5"/>
  <c r="I3628" i="5" s="1"/>
  <c r="H3629" i="5"/>
  <c r="I3629" i="5" s="1"/>
  <c r="H3630" i="5"/>
  <c r="I3630" i="5" s="1"/>
  <c r="H3631" i="5"/>
  <c r="I3631" i="5" s="1"/>
  <c r="H3632" i="5"/>
  <c r="I3632" i="5" s="1"/>
  <c r="H3633" i="5"/>
  <c r="I3633" i="5" s="1"/>
  <c r="H3634" i="5"/>
  <c r="I3634" i="5" s="1"/>
  <c r="H3635" i="5"/>
  <c r="I3635" i="5" s="1"/>
  <c r="H3636" i="5"/>
  <c r="I3636" i="5" s="1"/>
  <c r="H3637" i="5"/>
  <c r="I3637" i="5" s="1"/>
  <c r="H3638" i="5"/>
  <c r="I3638" i="5" s="1"/>
  <c r="H3639" i="5"/>
  <c r="I3639" i="5"/>
  <c r="H3640" i="5"/>
  <c r="I3640" i="5" s="1"/>
  <c r="H3641" i="5"/>
  <c r="I3641" i="5" s="1"/>
  <c r="H3642" i="5"/>
  <c r="I3642" i="5" s="1"/>
  <c r="H3643" i="5"/>
  <c r="I3643" i="5" s="1"/>
  <c r="H3644" i="5"/>
  <c r="I3644" i="5" s="1"/>
  <c r="H3645" i="5"/>
  <c r="I3645" i="5" s="1"/>
  <c r="H3646" i="5"/>
  <c r="I3646" i="5"/>
  <c r="H3647" i="5"/>
  <c r="I3647" i="5"/>
  <c r="H3648" i="5"/>
  <c r="I3648" i="5" s="1"/>
  <c r="H3649" i="5"/>
  <c r="I3649" i="5" s="1"/>
  <c r="H3650" i="5"/>
  <c r="I3650" i="5" s="1"/>
  <c r="H3651" i="5"/>
  <c r="I3651" i="5" s="1"/>
  <c r="H3652" i="5"/>
  <c r="I3652" i="5" s="1"/>
  <c r="H3653" i="5"/>
  <c r="I3653" i="5"/>
  <c r="H3654" i="5"/>
  <c r="I3654" i="5" s="1"/>
  <c r="H3655" i="5"/>
  <c r="I3655" i="5" s="1"/>
  <c r="H3656" i="5"/>
  <c r="I3656" i="5" s="1"/>
  <c r="H3657" i="5"/>
  <c r="I3657" i="5" s="1"/>
  <c r="H3658" i="5"/>
  <c r="I3658" i="5" s="1"/>
  <c r="H3659" i="5"/>
  <c r="I3659" i="5" s="1"/>
  <c r="H3660" i="5"/>
  <c r="I3660" i="5" s="1"/>
  <c r="H3661" i="5"/>
  <c r="I3661" i="5" s="1"/>
  <c r="H3662" i="5"/>
  <c r="I3662" i="5"/>
  <c r="H3663" i="5"/>
  <c r="I3663" i="5" s="1"/>
  <c r="H3664" i="5"/>
  <c r="I3664" i="5" s="1"/>
  <c r="H3665" i="5"/>
  <c r="I3665" i="5" s="1"/>
  <c r="H3666" i="5"/>
  <c r="I3666" i="5" s="1"/>
  <c r="H3667" i="5"/>
  <c r="I3667" i="5" s="1"/>
  <c r="H3668" i="5"/>
  <c r="I3668" i="5" s="1"/>
  <c r="H3669" i="5"/>
  <c r="I3669" i="5"/>
  <c r="H3670" i="5"/>
  <c r="I3670" i="5"/>
  <c r="H3671" i="5"/>
  <c r="I3671" i="5"/>
  <c r="H3672" i="5"/>
  <c r="I3672" i="5" s="1"/>
  <c r="H3673" i="5"/>
  <c r="I3673" i="5" s="1"/>
  <c r="H3674" i="5"/>
  <c r="I3674" i="5" s="1"/>
  <c r="H3675" i="5"/>
  <c r="I3675" i="5" s="1"/>
  <c r="H3676" i="5"/>
  <c r="I3676" i="5" s="1"/>
  <c r="H3677" i="5"/>
  <c r="I3677" i="5" s="1"/>
  <c r="H3678" i="5"/>
  <c r="I3678" i="5"/>
  <c r="H3679" i="5"/>
  <c r="I3679" i="5" s="1"/>
  <c r="H3680" i="5"/>
  <c r="I3680" i="5" s="1"/>
  <c r="H3681" i="5"/>
  <c r="I3681" i="5" s="1"/>
  <c r="H3682" i="5"/>
  <c r="I3682" i="5" s="1"/>
  <c r="H3683" i="5"/>
  <c r="I3683" i="5" s="1"/>
  <c r="H3684" i="5"/>
  <c r="I3684" i="5" s="1"/>
  <c r="H3685" i="5"/>
  <c r="I3685" i="5" s="1"/>
  <c r="H3686" i="5"/>
  <c r="I3686" i="5" s="1"/>
  <c r="H3687" i="5"/>
  <c r="I3687" i="5" s="1"/>
  <c r="H3688" i="5"/>
  <c r="I3688" i="5" s="1"/>
  <c r="H3689" i="5"/>
  <c r="I3689" i="5" s="1"/>
  <c r="H3690" i="5"/>
  <c r="I3690" i="5"/>
  <c r="H3691" i="5"/>
  <c r="I3691" i="5" s="1"/>
  <c r="H3692" i="5"/>
  <c r="I3692" i="5" s="1"/>
  <c r="H3693" i="5"/>
  <c r="I3693" i="5" s="1"/>
  <c r="H3694" i="5"/>
  <c r="I3694" i="5"/>
  <c r="H3695" i="5"/>
  <c r="I3695" i="5" s="1"/>
  <c r="H3696" i="5"/>
  <c r="I3696" i="5" s="1"/>
  <c r="H3697" i="5"/>
  <c r="I3697" i="5" s="1"/>
  <c r="H3698" i="5"/>
  <c r="I3698" i="5" s="1"/>
  <c r="H3699" i="5"/>
  <c r="I3699" i="5" s="1"/>
  <c r="H3700" i="5"/>
  <c r="I3700" i="5" s="1"/>
  <c r="H3701" i="5"/>
  <c r="I3701" i="5"/>
  <c r="H3702" i="5"/>
  <c r="I3702" i="5" s="1"/>
  <c r="H3703" i="5"/>
  <c r="I3703" i="5"/>
  <c r="H3704" i="5"/>
  <c r="I3704" i="5" s="1"/>
  <c r="H3705" i="5"/>
  <c r="I3705" i="5" s="1"/>
  <c r="H3706" i="5"/>
  <c r="I3706" i="5" s="1"/>
  <c r="H3707" i="5"/>
  <c r="I3707" i="5" s="1"/>
  <c r="H3708" i="5"/>
  <c r="I3708" i="5" s="1"/>
  <c r="H3709" i="5"/>
  <c r="I3709" i="5" s="1"/>
  <c r="H3710" i="5"/>
  <c r="I3710" i="5"/>
  <c r="H3711" i="5"/>
  <c r="I3711" i="5" s="1"/>
  <c r="H3712" i="5"/>
  <c r="I3712" i="5" s="1"/>
  <c r="H3713" i="5"/>
  <c r="I3713" i="5"/>
  <c r="H3714" i="5"/>
  <c r="I3714" i="5" s="1"/>
  <c r="H3715" i="5"/>
  <c r="I3715" i="5" s="1"/>
  <c r="H3716" i="5"/>
  <c r="I3716" i="5" s="1"/>
  <c r="H3717" i="5"/>
  <c r="I3717" i="5" s="1"/>
  <c r="H3718" i="5"/>
  <c r="I3718" i="5" s="1"/>
  <c r="H3719" i="5"/>
  <c r="I3719" i="5"/>
  <c r="H3720" i="5"/>
  <c r="I3720" i="5" s="1"/>
  <c r="H3721" i="5"/>
  <c r="I3721" i="5" s="1"/>
  <c r="H3722" i="5"/>
  <c r="I3722" i="5" s="1"/>
  <c r="H3723" i="5"/>
  <c r="I3723" i="5" s="1"/>
  <c r="H3724" i="5"/>
  <c r="I3724" i="5" s="1"/>
  <c r="H3725" i="5"/>
  <c r="I3725" i="5"/>
  <c r="P4526" i="5"/>
  <c r="B4527" i="5"/>
  <c r="I4528" i="5" s="1"/>
  <c r="D4527" i="5"/>
  <c r="E4527" i="5"/>
  <c r="F4527" i="5"/>
  <c r="I4527" i="5"/>
  <c r="P4527" i="5"/>
  <c r="I4530" i="5"/>
  <c r="B4531" i="5"/>
  <c r="H4532" i="5" s="1"/>
  <c r="C4531" i="5"/>
  <c r="D4531" i="5"/>
  <c r="E4531" i="5"/>
  <c r="H4531" i="5"/>
  <c r="B4533" i="5"/>
  <c r="C4533" i="5"/>
  <c r="D4533" i="5"/>
  <c r="E4533" i="5"/>
  <c r="H4533" i="5"/>
  <c r="H4534" i="5"/>
  <c r="H4535" i="5"/>
  <c r="H4536" i="5"/>
  <c r="B4537" i="5"/>
  <c r="H4538" i="5" s="1"/>
  <c r="C4537" i="5"/>
  <c r="D4537" i="5"/>
  <c r="E4537" i="5"/>
  <c r="H4537" i="5"/>
  <c r="B4538" i="5"/>
  <c r="H4539" i="5" s="1"/>
  <c r="C4538" i="5"/>
  <c r="D4538" i="5"/>
  <c r="E4538" i="5"/>
  <c r="B4540" i="5"/>
  <c r="C4540" i="5"/>
  <c r="D4540" i="5"/>
  <c r="E4540" i="5"/>
  <c r="H4540" i="5"/>
  <c r="B4541" i="5"/>
  <c r="H4542" i="5" s="1"/>
  <c r="C4541" i="5"/>
  <c r="D4541" i="5"/>
  <c r="E4541" i="5"/>
  <c r="H4541" i="5"/>
  <c r="B4542" i="5"/>
  <c r="H4543" i="5" s="1"/>
  <c r="C4542" i="5"/>
  <c r="D4542" i="5"/>
  <c r="E4542" i="5"/>
  <c r="B4544" i="5"/>
  <c r="H4545" i="5" s="1"/>
  <c r="C4544" i="5"/>
  <c r="D4544" i="5"/>
  <c r="E4544" i="5"/>
  <c r="H4544" i="5"/>
  <c r="H4546" i="5"/>
  <c r="B4547" i="5"/>
  <c r="H4548" i="5" s="1"/>
  <c r="C4547" i="5"/>
  <c r="D4547" i="5"/>
  <c r="E4547" i="5"/>
  <c r="H4547" i="5"/>
  <c r="B4549" i="5"/>
  <c r="H4550" i="5" s="1"/>
  <c r="C4549" i="5"/>
  <c r="D4549" i="5"/>
  <c r="E4549" i="5"/>
  <c r="H4549" i="5"/>
  <c r="B4551" i="5"/>
  <c r="B4555" i="5" s="1"/>
  <c r="I4556" i="5" s="1"/>
  <c r="C4551" i="5"/>
  <c r="D4551" i="5"/>
  <c r="D4555" i="5" s="1"/>
  <c r="E4551" i="5"/>
  <c r="E4555" i="5" s="1"/>
  <c r="H4551" i="5"/>
  <c r="H4552" i="5"/>
  <c r="B4553" i="5"/>
  <c r="B4557" i="5" s="1"/>
  <c r="I4558" i="5" s="1"/>
  <c r="C4553" i="5"/>
  <c r="C4557" i="5" s="1"/>
  <c r="D4553" i="5"/>
  <c r="E4553" i="5"/>
  <c r="H4553" i="5"/>
  <c r="C4555" i="5"/>
  <c r="I4555" i="5"/>
  <c r="D4557" i="5"/>
  <c r="E4557" i="5"/>
  <c r="I4557" i="5"/>
  <c r="I4559" i="5"/>
  <c r="I4560" i="5"/>
  <c r="I4561" i="5"/>
  <c r="I4562" i="5"/>
  <c r="I4563" i="5"/>
  <c r="I4564" i="5"/>
  <c r="I4565" i="5"/>
  <c r="I4566" i="5"/>
  <c r="I4567" i="5"/>
  <c r="I4568" i="5"/>
  <c r="I4569" i="5"/>
  <c r="I4570" i="5"/>
  <c r="I4571" i="5"/>
  <c r="I4572" i="5"/>
  <c r="I4573" i="5"/>
  <c r="I4574" i="5"/>
  <c r="I4575" i="5"/>
  <c r="I4576" i="5"/>
  <c r="I4577" i="5"/>
  <c r="I4578" i="5"/>
  <c r="I4579" i="5"/>
  <c r="I4580" i="5"/>
  <c r="I4581" i="5"/>
  <c r="I4582" i="5"/>
  <c r="I4583" i="5"/>
  <c r="I4584" i="5"/>
  <c r="I4585" i="5"/>
  <c r="I4586" i="5"/>
  <c r="I4587" i="5"/>
  <c r="I4588" i="5"/>
  <c r="I4589" i="5"/>
  <c r="I4590" i="5"/>
  <c r="I4591" i="5"/>
  <c r="I4592" i="5"/>
  <c r="I4593" i="5"/>
  <c r="I4594" i="5"/>
  <c r="I4595" i="5"/>
  <c r="I4596" i="5"/>
  <c r="I4597" i="5"/>
  <c r="I4598" i="5"/>
  <c r="I4599" i="5"/>
  <c r="I4600" i="5"/>
  <c r="I4601" i="5"/>
  <c r="I4602" i="5"/>
  <c r="I4603" i="5"/>
  <c r="I4604" i="5"/>
  <c r="I4605" i="5"/>
  <c r="I4606" i="5"/>
  <c r="I4607" i="5"/>
  <c r="I4608" i="5"/>
  <c r="I4609" i="5"/>
  <c r="I4610" i="5"/>
  <c r="I4611" i="5"/>
  <c r="I4612" i="5"/>
  <c r="I4613" i="5"/>
  <c r="I4614" i="5"/>
  <c r="I4615" i="5"/>
  <c r="I4616" i="5"/>
  <c r="I4617" i="5"/>
  <c r="I4618" i="5"/>
  <c r="I4619" i="5"/>
  <c r="I4620" i="5"/>
  <c r="I4621" i="5"/>
  <c r="I4622" i="5"/>
  <c r="I4623" i="5"/>
  <c r="I4624" i="5"/>
  <c r="I4625" i="5"/>
  <c r="I4626" i="5"/>
  <c r="I4627" i="5"/>
  <c r="I4628" i="5"/>
  <c r="I4629" i="5"/>
  <c r="I4630" i="5"/>
  <c r="I4631" i="5"/>
  <c r="I4632" i="5"/>
  <c r="I4633" i="5"/>
  <c r="I4634" i="5"/>
  <c r="I4635" i="5"/>
  <c r="I4636" i="5"/>
  <c r="I4637" i="5"/>
  <c r="I4638" i="5"/>
  <c r="I4639" i="5"/>
  <c r="I4640" i="5"/>
  <c r="I4641" i="5"/>
  <c r="I4642" i="5"/>
  <c r="I4643" i="5"/>
  <c r="I4644" i="5"/>
  <c r="I4645" i="5"/>
  <c r="I4646" i="5"/>
  <c r="I4647" i="5"/>
  <c r="I4648" i="5"/>
  <c r="I4649" i="5"/>
  <c r="I4650" i="5"/>
  <c r="I4651" i="5"/>
  <c r="I4652" i="5"/>
  <c r="I4653" i="5"/>
  <c r="I4654" i="5"/>
  <c r="I4655" i="5"/>
  <c r="I4656" i="5"/>
  <c r="I4657" i="5"/>
  <c r="I4658" i="5"/>
  <c r="I4659" i="5"/>
  <c r="I4660" i="5"/>
  <c r="I4661" i="5"/>
  <c r="I4662" i="5"/>
  <c r="I4663" i="5"/>
  <c r="I4664" i="5"/>
  <c r="I4665" i="5"/>
  <c r="I4666" i="5"/>
  <c r="I4667" i="5"/>
  <c r="I4668" i="5"/>
  <c r="I4669" i="5"/>
  <c r="I4670" i="5"/>
  <c r="I4671" i="5"/>
  <c r="I4672" i="5"/>
  <c r="I4673" i="5"/>
  <c r="I4674" i="5"/>
  <c r="I4675" i="5"/>
  <c r="I4676" i="5"/>
  <c r="I4677" i="5"/>
  <c r="I4678" i="5"/>
  <c r="I4679" i="5"/>
  <c r="I4680" i="5"/>
  <c r="I4681" i="5"/>
  <c r="I4682" i="5"/>
  <c r="I4683" i="5"/>
  <c r="I4684" i="5"/>
  <c r="I4685" i="5"/>
  <c r="I4686" i="5"/>
  <c r="I4687" i="5"/>
  <c r="I4688" i="5"/>
  <c r="I4689" i="5"/>
  <c r="I4690" i="5"/>
  <c r="I4691" i="5"/>
  <c r="I4692" i="5"/>
  <c r="I4693" i="5"/>
  <c r="I4694" i="5"/>
  <c r="I4695" i="5"/>
  <c r="I4696" i="5"/>
  <c r="I4697" i="5"/>
  <c r="I4698" i="5"/>
  <c r="I4699" i="5"/>
  <c r="I4700" i="5"/>
  <c r="I4701" i="5"/>
  <c r="I4702" i="5"/>
  <c r="I4703" i="5"/>
  <c r="I4704" i="5"/>
  <c r="I4705" i="5"/>
  <c r="I4706" i="5"/>
  <c r="I4707" i="5"/>
  <c r="I4708" i="5"/>
  <c r="I4709" i="5"/>
  <c r="I4710" i="5"/>
  <c r="I4711" i="5"/>
  <c r="I4712" i="5"/>
  <c r="I4713" i="5"/>
  <c r="I4714" i="5"/>
  <c r="I4715" i="5"/>
  <c r="I4716" i="5"/>
  <c r="I4717" i="5"/>
  <c r="I4718" i="5"/>
  <c r="I4719" i="5"/>
  <c r="I4720" i="5"/>
  <c r="I4721" i="5"/>
  <c r="I4722" i="5"/>
  <c r="I4723" i="5"/>
  <c r="I4724" i="5"/>
  <c r="I4725" i="5"/>
  <c r="I4726" i="5"/>
  <c r="I4727" i="5"/>
  <c r="I4728" i="5"/>
  <c r="I4729" i="5"/>
  <c r="I4730" i="5"/>
  <c r="I4731" i="5"/>
  <c r="I4732" i="5"/>
  <c r="I4733" i="5"/>
  <c r="I4734" i="5"/>
  <c r="I4735" i="5"/>
  <c r="I4736" i="5"/>
  <c r="I4737" i="5"/>
  <c r="I4738" i="5"/>
  <c r="I4739" i="5"/>
  <c r="I4740" i="5"/>
  <c r="I4741" i="5"/>
  <c r="I4742" i="5"/>
  <c r="I4743" i="5"/>
  <c r="I4744" i="5"/>
  <c r="I4745" i="5"/>
  <c r="I4746" i="5"/>
  <c r="I4747" i="5"/>
  <c r="I4748" i="5"/>
  <c r="I4749" i="5"/>
  <c r="I4750" i="5"/>
  <c r="I4751" i="5"/>
  <c r="I4752" i="5"/>
  <c r="I4753" i="5"/>
  <c r="I4754" i="5"/>
  <c r="I4755" i="5"/>
  <c r="I4756" i="5"/>
  <c r="I4757" i="5"/>
  <c r="I4758" i="5"/>
  <c r="I4759" i="5"/>
  <c r="I4760" i="5"/>
  <c r="I4761" i="5"/>
  <c r="I4762" i="5"/>
  <c r="I4763" i="5"/>
  <c r="I4764" i="5"/>
  <c r="I4765" i="5"/>
  <c r="I4766" i="5"/>
  <c r="I4767" i="5"/>
  <c r="I4768" i="5"/>
  <c r="I4769" i="5"/>
  <c r="I4770" i="5"/>
  <c r="I4771" i="5"/>
  <c r="I4772" i="5"/>
  <c r="I4773" i="5"/>
  <c r="I4774" i="5"/>
  <c r="I4775" i="5"/>
  <c r="I4776" i="5"/>
  <c r="I4777" i="5"/>
  <c r="I4778" i="5"/>
  <c r="I4779" i="5"/>
  <c r="I4780" i="5"/>
  <c r="I4781" i="5"/>
  <c r="I4782" i="5"/>
  <c r="I4783" i="5"/>
  <c r="I4784" i="5"/>
  <c r="I4785" i="5"/>
  <c r="I4786" i="5"/>
  <c r="I4787" i="5"/>
  <c r="I4788" i="5"/>
  <c r="I4789" i="5"/>
  <c r="I4790" i="5"/>
  <c r="I4791" i="5"/>
  <c r="I4792" i="5"/>
  <c r="I4793" i="5"/>
  <c r="I4794" i="5"/>
  <c r="I4795" i="5"/>
  <c r="I4796" i="5"/>
  <c r="I4797" i="5"/>
  <c r="I4798" i="5"/>
  <c r="I4799" i="5"/>
  <c r="I4800" i="5"/>
  <c r="I4801" i="5"/>
  <c r="I4802" i="5"/>
  <c r="I4803" i="5"/>
  <c r="I4804" i="5"/>
  <c r="I4805" i="5"/>
  <c r="I4806" i="5"/>
  <c r="I4807" i="5"/>
  <c r="I4808" i="5"/>
  <c r="I4809" i="5"/>
  <c r="I4810" i="5"/>
  <c r="I4811" i="5"/>
  <c r="I4812" i="5"/>
  <c r="I4813" i="5"/>
  <c r="I4814" i="5"/>
  <c r="I4815" i="5"/>
  <c r="I4816" i="5"/>
  <c r="I4817" i="5"/>
  <c r="I4818" i="5"/>
  <c r="I4819" i="5"/>
  <c r="I4820" i="5"/>
  <c r="I4821" i="5"/>
  <c r="I4822" i="5"/>
  <c r="I4823" i="5"/>
  <c r="I4824" i="5"/>
  <c r="I4825" i="5"/>
  <c r="I4826" i="5"/>
  <c r="I4827" i="5"/>
  <c r="I4828" i="5"/>
  <c r="I4829" i="5"/>
  <c r="I4830" i="5"/>
  <c r="I4831" i="5"/>
  <c r="I4832" i="5"/>
  <c r="I4833" i="5"/>
  <c r="I4834" i="5"/>
  <c r="I4835" i="5"/>
  <c r="I4836" i="5"/>
  <c r="I4837" i="5"/>
  <c r="I4838" i="5"/>
  <c r="I4839" i="5"/>
  <c r="I4840" i="5"/>
  <c r="I4841" i="5"/>
  <c r="I4842" i="5"/>
  <c r="I4843" i="5"/>
  <c r="I4844" i="5"/>
  <c r="I4845" i="5"/>
  <c r="I4846" i="5"/>
  <c r="I4847" i="5"/>
  <c r="I4848" i="5"/>
  <c r="I4849" i="5"/>
  <c r="I4850" i="5"/>
  <c r="I4851" i="5"/>
  <c r="I4852" i="5"/>
  <c r="I4853" i="5"/>
  <c r="I4854" i="5"/>
  <c r="I4855" i="5"/>
  <c r="I4856" i="5"/>
  <c r="I4857" i="5"/>
  <c r="I4858" i="5"/>
  <c r="I4859" i="5"/>
  <c r="I4860" i="5"/>
  <c r="I4861" i="5"/>
  <c r="I4862" i="5"/>
  <c r="I4863" i="5"/>
  <c r="I4864" i="5"/>
  <c r="I4865" i="5"/>
  <c r="I4866" i="5"/>
  <c r="I4867" i="5"/>
  <c r="I4868" i="5"/>
  <c r="I4869" i="5"/>
  <c r="I4870" i="5"/>
  <c r="I4871" i="5"/>
  <c r="I4872" i="5"/>
  <c r="I4873" i="5"/>
  <c r="I4874" i="5"/>
  <c r="I4875" i="5"/>
  <c r="I4876" i="5"/>
  <c r="I4877" i="5"/>
  <c r="I4878" i="5"/>
  <c r="I4879" i="5"/>
  <c r="I4880" i="5"/>
  <c r="I4881" i="5"/>
  <c r="I4882" i="5"/>
  <c r="I4883" i="5"/>
  <c r="I4884" i="5"/>
  <c r="I4885" i="5"/>
  <c r="I4886" i="5"/>
  <c r="I4887" i="5"/>
  <c r="I4888" i="5"/>
  <c r="I4889" i="5"/>
  <c r="I4890" i="5"/>
  <c r="I4891" i="5"/>
  <c r="I4892" i="5"/>
  <c r="I4893" i="5"/>
  <c r="I4894" i="5"/>
  <c r="I4895" i="5"/>
  <c r="I4896" i="5"/>
  <c r="I4897" i="5"/>
  <c r="I4898" i="5"/>
  <c r="I4899" i="5"/>
  <c r="I4900" i="5"/>
  <c r="I4901" i="5"/>
  <c r="I4902" i="5"/>
  <c r="I4903" i="5"/>
  <c r="I4904" i="5"/>
  <c r="I4905" i="5"/>
  <c r="I4906" i="5"/>
  <c r="I4907" i="5"/>
  <c r="I4908" i="5"/>
  <c r="I4909" i="5"/>
  <c r="I4910" i="5"/>
  <c r="I4911" i="5"/>
  <c r="I4912" i="5"/>
  <c r="I4913" i="5"/>
  <c r="I4914" i="5"/>
  <c r="I4915" i="5"/>
  <c r="I4916" i="5"/>
  <c r="I4917" i="5"/>
  <c r="I4918" i="5"/>
  <c r="I4919" i="5"/>
  <c r="I4920" i="5"/>
  <c r="I4921" i="5"/>
  <c r="I4922" i="5"/>
  <c r="I4923" i="5"/>
  <c r="I4924" i="5"/>
  <c r="I4925" i="5"/>
  <c r="I4926" i="5"/>
  <c r="I4927" i="5"/>
  <c r="I4928" i="5"/>
  <c r="I4929" i="5"/>
  <c r="I4930" i="5"/>
  <c r="I4931" i="5"/>
  <c r="I4932" i="5"/>
  <c r="I4933" i="5"/>
  <c r="I4934" i="5"/>
  <c r="I4935" i="5"/>
  <c r="I4936" i="5"/>
  <c r="I4937" i="5"/>
  <c r="I4938" i="5"/>
  <c r="I4939" i="5"/>
  <c r="I4940" i="5"/>
  <c r="I4941" i="5"/>
  <c r="I4942" i="5"/>
  <c r="I4943" i="5"/>
  <c r="I4944" i="5"/>
  <c r="I4945" i="5"/>
  <c r="I4946" i="5"/>
  <c r="I4947" i="5"/>
  <c r="I4948" i="5"/>
  <c r="I4949" i="5"/>
  <c r="I4950" i="5"/>
  <c r="I4951" i="5"/>
  <c r="I4952" i="5"/>
  <c r="I4953" i="5"/>
  <c r="I4954" i="5"/>
  <c r="I4955" i="5"/>
  <c r="I4956" i="5"/>
  <c r="I4957" i="5"/>
  <c r="I4958" i="5"/>
  <c r="I4959" i="5"/>
  <c r="I4960" i="5"/>
  <c r="I4961" i="5"/>
  <c r="I4962" i="5"/>
  <c r="I4963" i="5"/>
  <c r="I4964" i="5"/>
  <c r="I4965" i="5"/>
  <c r="I4966" i="5"/>
  <c r="I4967" i="5"/>
  <c r="I4968" i="5"/>
  <c r="I4969" i="5"/>
  <c r="I4970" i="5"/>
  <c r="I4971" i="5"/>
  <c r="I4972" i="5"/>
  <c r="I4973" i="5"/>
  <c r="I4974" i="5"/>
  <c r="I4975" i="5"/>
  <c r="I4976" i="5"/>
  <c r="I4977" i="5"/>
  <c r="I4978" i="5"/>
  <c r="I4979" i="5"/>
  <c r="I4980" i="5"/>
  <c r="I4981" i="5"/>
  <c r="I4982" i="5"/>
  <c r="I4983" i="5"/>
  <c r="I4984" i="5"/>
  <c r="I4985" i="5"/>
  <c r="I4986" i="5"/>
  <c r="I4987" i="5"/>
  <c r="I4988" i="5"/>
  <c r="I4989" i="5"/>
  <c r="I4990" i="5"/>
  <c r="I4991" i="5"/>
  <c r="I4992" i="5"/>
  <c r="I4993" i="5"/>
  <c r="I4994" i="5"/>
  <c r="I4995" i="5"/>
  <c r="I4996" i="5"/>
  <c r="I4997" i="5"/>
  <c r="I4998" i="5"/>
  <c r="I4999" i="5"/>
  <c r="I5000" i="5"/>
  <c r="I5001" i="5"/>
  <c r="I5002" i="5"/>
  <c r="I5003" i="5"/>
  <c r="I5004" i="5"/>
  <c r="I5005" i="5"/>
  <c r="I5006" i="5"/>
  <c r="I5007" i="5"/>
  <c r="I5008" i="5"/>
  <c r="I5009" i="5"/>
  <c r="I5010" i="5"/>
  <c r="I5011" i="5"/>
  <c r="I5012" i="5"/>
  <c r="I5013" i="5"/>
  <c r="I5014" i="5"/>
  <c r="I5015" i="5"/>
  <c r="I5016" i="5"/>
  <c r="I5017" i="5"/>
  <c r="I5018" i="5"/>
  <c r="I5019" i="5"/>
  <c r="I5020" i="5"/>
  <c r="I5021" i="5"/>
  <c r="I5022" i="5"/>
  <c r="I5023" i="5"/>
  <c r="I5024" i="5"/>
  <c r="I5025" i="5"/>
  <c r="I5026" i="5"/>
  <c r="I5027" i="5"/>
  <c r="I5028" i="5"/>
  <c r="I5029" i="5"/>
  <c r="I5030" i="5"/>
  <c r="I5031" i="5"/>
  <c r="I5032" i="5"/>
  <c r="I5033" i="5"/>
  <c r="I5034" i="5"/>
  <c r="I5035" i="5"/>
  <c r="I5036" i="5"/>
  <c r="I5037" i="5"/>
  <c r="I5038" i="5"/>
  <c r="I5039" i="5"/>
  <c r="I5040" i="5"/>
  <c r="I5041" i="5"/>
  <c r="I5042" i="5"/>
  <c r="I5043" i="5"/>
  <c r="I5044" i="5"/>
  <c r="I5045" i="5"/>
  <c r="I5046" i="5"/>
  <c r="I5047" i="5"/>
  <c r="I5048" i="5"/>
  <c r="I5049" i="5"/>
  <c r="I5050" i="5"/>
  <c r="I5051" i="5"/>
  <c r="I5052" i="5"/>
  <c r="I5053" i="5"/>
  <c r="I5054" i="5"/>
  <c r="I5055" i="5"/>
  <c r="I5056" i="5"/>
  <c r="I5057" i="5"/>
  <c r="I5058" i="5"/>
  <c r="I5059" i="5"/>
  <c r="I5060" i="5"/>
  <c r="I5061" i="5"/>
  <c r="I5062" i="5"/>
  <c r="I5063" i="5"/>
  <c r="I5064" i="5"/>
  <c r="I5065" i="5"/>
  <c r="I5066" i="5"/>
  <c r="I5067" i="5"/>
  <c r="I5068" i="5"/>
  <c r="I5069" i="5"/>
  <c r="I5070" i="5"/>
  <c r="I5071" i="5"/>
  <c r="I5072" i="5"/>
  <c r="I5073" i="5"/>
  <c r="I5074" i="5"/>
  <c r="I5075" i="5"/>
  <c r="I5076" i="5"/>
  <c r="I5077" i="5"/>
  <c r="I5078" i="5"/>
  <c r="I5079" i="5"/>
  <c r="I5080" i="5"/>
  <c r="I5081" i="5"/>
  <c r="I5082" i="5"/>
  <c r="I5083" i="5"/>
  <c r="I5084" i="5"/>
  <c r="I5085" i="5"/>
  <c r="I5086" i="5"/>
  <c r="I5087" i="5"/>
  <c r="I5088" i="5"/>
  <c r="I5089" i="5"/>
  <c r="I5090" i="5"/>
  <c r="I5091" i="5"/>
  <c r="I5092" i="5"/>
  <c r="I5093" i="5"/>
  <c r="I5094" i="5"/>
  <c r="I5095" i="5"/>
  <c r="I5096" i="5"/>
  <c r="I5097" i="5"/>
  <c r="I5098" i="5"/>
  <c r="I5099" i="5"/>
  <c r="I5100" i="5"/>
  <c r="I5101" i="5"/>
  <c r="I5102" i="5"/>
  <c r="I5103" i="5"/>
  <c r="I5104" i="5"/>
  <c r="I5105" i="5"/>
  <c r="I5106" i="5"/>
  <c r="I5107" i="5"/>
  <c r="I5108" i="5"/>
  <c r="I5109" i="5"/>
  <c r="I5110" i="5"/>
  <c r="I5111" i="5"/>
  <c r="I5112" i="5"/>
  <c r="I5113" i="5"/>
  <c r="I5114" i="5"/>
  <c r="I5115" i="5"/>
  <c r="I5116" i="5"/>
  <c r="I5117" i="5"/>
  <c r="I5118" i="5"/>
  <c r="I5119" i="5"/>
  <c r="I5120" i="5"/>
  <c r="I5121" i="5"/>
  <c r="I5122" i="5"/>
  <c r="I5123" i="5"/>
  <c r="I5124" i="5"/>
  <c r="I5125" i="5"/>
  <c r="I5126" i="5"/>
  <c r="I5127" i="5"/>
  <c r="I5128" i="5"/>
  <c r="I5129" i="5"/>
  <c r="I5130" i="5"/>
  <c r="I5131" i="5"/>
  <c r="I5132" i="5"/>
  <c r="I5133" i="5"/>
  <c r="I5134" i="5"/>
  <c r="I5135" i="5"/>
  <c r="I5136" i="5"/>
  <c r="I5137" i="5"/>
  <c r="I5138" i="5"/>
  <c r="I5139" i="5"/>
  <c r="I5140" i="5"/>
  <c r="I5141" i="5"/>
  <c r="I5142" i="5"/>
  <c r="I5143" i="5"/>
  <c r="I5144" i="5"/>
  <c r="I5145" i="5"/>
  <c r="I5146" i="5"/>
  <c r="I5147" i="5"/>
  <c r="I5148" i="5"/>
  <c r="I5149" i="5"/>
  <c r="I5150" i="5"/>
  <c r="I5151" i="5"/>
  <c r="I5152" i="5"/>
  <c r="I5153" i="5"/>
  <c r="I5154" i="5"/>
  <c r="I5155" i="5"/>
  <c r="I5156" i="5"/>
  <c r="I5157" i="5"/>
  <c r="I5158" i="5"/>
  <c r="I5159" i="5"/>
  <c r="I5160" i="5"/>
  <c r="I5161" i="5"/>
  <c r="I5162" i="5"/>
  <c r="I5163" i="5"/>
  <c r="I5164" i="5"/>
  <c r="I5165" i="5"/>
  <c r="I5166" i="5"/>
  <c r="I5167" i="5"/>
  <c r="I5168" i="5"/>
  <c r="I5169" i="5"/>
  <c r="I5170" i="5"/>
  <c r="I5171" i="5"/>
  <c r="I5172" i="5"/>
  <c r="I5173" i="5"/>
  <c r="I5174" i="5"/>
  <c r="I5175" i="5"/>
  <c r="I5176" i="5"/>
  <c r="I5177" i="5"/>
  <c r="I5178" i="5"/>
  <c r="I5179" i="5"/>
  <c r="I5180" i="5"/>
  <c r="I5181" i="5"/>
  <c r="I5182" i="5"/>
  <c r="I5183" i="5"/>
  <c r="I5184" i="5"/>
  <c r="I5185" i="5"/>
  <c r="I5186" i="5"/>
  <c r="I5187" i="5"/>
  <c r="I5188" i="5"/>
  <c r="I5189" i="5"/>
  <c r="I5190" i="5"/>
  <c r="I5191" i="5"/>
  <c r="I5192" i="5"/>
  <c r="I5193" i="5"/>
  <c r="I5194" i="5"/>
  <c r="I5195" i="5"/>
  <c r="I5196" i="5"/>
  <c r="I5197" i="5"/>
  <c r="I5198" i="5"/>
  <c r="I5199" i="5"/>
  <c r="I5200" i="5"/>
  <c r="I5201" i="5"/>
  <c r="I5202" i="5"/>
  <c r="I5203" i="5"/>
  <c r="I5204" i="5"/>
  <c r="I5205" i="5"/>
  <c r="I5206" i="5"/>
  <c r="I5207" i="5"/>
  <c r="I5208" i="5"/>
  <c r="I5209" i="5"/>
  <c r="I5210" i="5"/>
  <c r="I5211" i="5"/>
  <c r="I5212" i="5"/>
  <c r="I5213" i="5"/>
  <c r="I5214" i="5"/>
  <c r="I5215" i="5"/>
  <c r="I5216" i="5"/>
  <c r="I5217" i="5"/>
  <c r="I5218" i="5"/>
  <c r="I5219" i="5"/>
  <c r="I5220" i="5"/>
  <c r="I5221" i="5"/>
  <c r="I5222" i="5"/>
  <c r="I5223" i="5"/>
  <c r="I5224" i="5"/>
  <c r="I5225" i="5"/>
  <c r="I5226" i="5"/>
  <c r="I5227" i="5"/>
  <c r="I5228" i="5"/>
  <c r="I5229" i="5"/>
  <c r="I5230" i="5"/>
  <c r="I5231" i="5"/>
  <c r="I5232" i="5"/>
  <c r="I5233" i="5"/>
  <c r="I5234" i="5"/>
  <c r="I5235" i="5"/>
  <c r="I5236" i="5"/>
  <c r="I5237" i="5"/>
  <c r="I5238" i="5"/>
  <c r="I5239" i="5"/>
  <c r="I5240" i="5"/>
  <c r="I5241" i="5"/>
  <c r="I5242" i="5"/>
  <c r="I5243" i="5"/>
  <c r="I5244" i="5"/>
  <c r="I5245" i="5"/>
  <c r="I5246" i="5"/>
  <c r="I5247" i="5"/>
  <c r="I5248" i="5"/>
  <c r="I5249" i="5"/>
  <c r="I5250" i="5"/>
  <c r="I5251" i="5"/>
  <c r="I5252" i="5"/>
  <c r="I5253" i="5"/>
  <c r="I5254" i="5"/>
  <c r="I5255" i="5"/>
  <c r="I5256" i="5"/>
  <c r="I5257" i="5"/>
  <c r="I5258" i="5"/>
  <c r="I5259" i="5"/>
  <c r="I5260" i="5"/>
  <c r="I5261" i="5"/>
  <c r="I5262" i="5"/>
  <c r="I5263" i="5"/>
  <c r="I5264" i="5"/>
  <c r="I5265" i="5"/>
  <c r="I5266" i="5"/>
  <c r="I5267" i="5"/>
  <c r="I5268" i="5"/>
  <c r="I5269" i="5"/>
  <c r="I5270" i="5"/>
  <c r="I5271" i="5"/>
  <c r="I5272" i="5"/>
  <c r="I5273" i="5"/>
  <c r="I5274" i="5"/>
  <c r="I5275" i="5"/>
  <c r="I5276" i="5"/>
  <c r="I5277" i="5"/>
  <c r="I5278" i="5"/>
  <c r="I5279" i="5"/>
  <c r="I5280" i="5"/>
  <c r="I5281" i="5"/>
  <c r="I5282" i="5"/>
  <c r="I5283" i="5"/>
  <c r="I5284" i="5"/>
  <c r="I5285" i="5"/>
  <c r="I5286" i="5"/>
  <c r="I5287" i="5"/>
  <c r="I5288" i="5"/>
  <c r="I5289" i="5"/>
  <c r="I5290" i="5"/>
  <c r="I5291" i="5"/>
  <c r="I5292" i="5"/>
  <c r="I5293" i="5"/>
  <c r="I5294" i="5"/>
  <c r="I5295" i="5"/>
  <c r="I5296" i="5"/>
  <c r="I5297" i="5"/>
  <c r="I5298" i="5"/>
  <c r="I5299" i="5"/>
  <c r="I5300" i="5"/>
  <c r="I5301" i="5"/>
  <c r="I5302" i="5"/>
  <c r="I5303" i="5"/>
  <c r="I5304" i="5"/>
  <c r="I5305" i="5"/>
  <c r="I5306" i="5"/>
  <c r="I5307" i="5"/>
  <c r="I5308" i="5"/>
  <c r="I5309" i="5"/>
  <c r="I5310" i="5"/>
  <c r="I5311" i="5"/>
  <c r="I5312" i="5"/>
  <c r="I5313" i="5"/>
  <c r="I5314" i="5"/>
  <c r="I5315" i="5"/>
  <c r="I5316" i="5"/>
  <c r="I5317" i="5"/>
  <c r="I5318" i="5"/>
  <c r="I5319" i="5"/>
  <c r="I5320" i="5"/>
  <c r="I5321" i="5"/>
  <c r="I5322" i="5"/>
  <c r="I5323" i="5"/>
  <c r="I5324" i="5"/>
  <c r="I5325" i="5"/>
  <c r="I5326" i="5"/>
  <c r="I5327" i="5"/>
  <c r="I5328" i="5"/>
  <c r="I5329" i="5"/>
  <c r="I5330" i="5"/>
  <c r="I5331" i="5"/>
  <c r="I5332" i="5"/>
  <c r="I5333" i="5"/>
  <c r="I5334" i="5"/>
  <c r="I5335" i="5"/>
  <c r="I5336" i="5"/>
  <c r="I5337" i="5"/>
  <c r="I5338" i="5"/>
  <c r="I5339" i="5"/>
  <c r="I5340" i="5"/>
  <c r="I5341" i="5"/>
  <c r="I5342" i="5"/>
  <c r="I5343" i="5"/>
  <c r="I5344" i="5"/>
  <c r="I5345" i="5"/>
  <c r="I5346" i="5"/>
  <c r="I5347" i="5"/>
  <c r="I5348" i="5"/>
  <c r="I5349" i="5"/>
  <c r="I5350" i="5"/>
  <c r="I5351" i="5"/>
  <c r="I5352" i="5"/>
  <c r="I5353" i="5"/>
  <c r="I5354" i="5"/>
  <c r="I5355" i="5"/>
  <c r="I5356" i="5"/>
  <c r="I5357" i="5"/>
  <c r="I5358" i="5"/>
  <c r="I5359" i="5"/>
  <c r="I5360" i="5"/>
  <c r="I5361" i="5"/>
  <c r="I5362" i="5"/>
  <c r="I5363" i="5"/>
  <c r="I5364" i="5"/>
  <c r="I5365" i="5"/>
  <c r="I5366" i="5"/>
  <c r="I5367" i="5"/>
  <c r="I5368" i="5"/>
  <c r="I5369" i="5"/>
  <c r="I5370" i="5"/>
  <c r="I5371" i="5"/>
  <c r="I5372" i="5"/>
  <c r="I5373" i="5"/>
  <c r="I5374" i="5"/>
  <c r="I5375" i="5"/>
  <c r="I5376" i="5"/>
  <c r="I5377" i="5"/>
  <c r="I5378" i="5"/>
  <c r="I5379" i="5"/>
  <c r="I5380" i="5"/>
  <c r="I5381" i="5"/>
  <c r="I5382" i="5"/>
  <c r="I5383" i="5"/>
  <c r="I5384" i="5"/>
  <c r="I5385" i="5"/>
  <c r="I5386" i="5"/>
  <c r="I5387" i="5"/>
  <c r="I5388" i="5"/>
  <c r="I5389" i="5"/>
  <c r="I5390" i="5"/>
  <c r="I5391" i="5"/>
  <c r="I5392" i="5"/>
  <c r="I5393" i="5"/>
  <c r="I5394" i="5"/>
  <c r="I5395" i="5"/>
  <c r="I5396" i="5"/>
  <c r="I5397" i="5"/>
  <c r="I5398" i="5"/>
  <c r="I5399" i="5"/>
  <c r="I5400" i="5"/>
  <c r="I5401" i="5"/>
  <c r="I5402" i="5"/>
  <c r="I5403" i="5"/>
  <c r="I5404" i="5"/>
  <c r="I5405" i="5"/>
  <c r="I5406" i="5"/>
  <c r="I5407" i="5"/>
  <c r="I5408" i="5"/>
  <c r="I5409" i="5"/>
  <c r="I5410" i="5"/>
  <c r="I5411" i="5"/>
  <c r="I5412" i="5"/>
  <c r="I5413" i="5"/>
  <c r="I5414" i="5"/>
  <c r="I5415" i="5"/>
  <c r="I5416" i="5"/>
  <c r="I5417" i="5"/>
  <c r="I5418" i="5"/>
  <c r="I5419" i="5"/>
  <c r="I5420" i="5"/>
  <c r="I5421" i="5"/>
  <c r="I5422" i="5"/>
  <c r="I5423" i="5"/>
  <c r="I5424" i="5"/>
  <c r="I5425" i="5"/>
  <c r="I5426" i="5"/>
  <c r="I5427" i="5"/>
  <c r="I5428" i="5"/>
  <c r="I5429" i="5"/>
  <c r="I5430" i="5"/>
  <c r="I5431" i="5"/>
  <c r="I5432" i="5"/>
  <c r="I5433" i="5"/>
  <c r="I5434" i="5"/>
  <c r="I5435" i="5"/>
  <c r="I5436" i="5"/>
  <c r="I5437" i="5"/>
  <c r="I5438" i="5"/>
  <c r="I5439" i="5"/>
  <c r="I5440" i="5"/>
  <c r="I5441" i="5"/>
  <c r="I5442" i="5"/>
  <c r="I5443" i="5"/>
  <c r="I5444" i="5"/>
  <c r="I5445" i="5"/>
  <c r="I5446" i="5"/>
  <c r="I5447" i="5"/>
  <c r="I5448" i="5"/>
  <c r="I5449" i="5"/>
  <c r="I5450" i="5"/>
  <c r="I5451" i="5"/>
  <c r="I5452" i="5"/>
  <c r="I5453" i="5"/>
  <c r="I5454" i="5"/>
  <c r="I5455" i="5"/>
  <c r="I5456" i="5"/>
  <c r="I5457" i="5"/>
  <c r="I5458" i="5"/>
  <c r="I5459" i="5"/>
  <c r="I5460" i="5"/>
  <c r="I5461" i="5"/>
  <c r="I5462" i="5"/>
  <c r="I5463" i="5"/>
  <c r="I5464" i="5"/>
  <c r="I5465" i="5"/>
  <c r="I5466" i="5"/>
  <c r="I5467" i="5"/>
  <c r="I5468" i="5"/>
  <c r="I5469" i="5"/>
  <c r="I5470" i="5"/>
  <c r="I5471" i="5"/>
  <c r="I5472" i="5"/>
  <c r="I5473" i="5"/>
  <c r="I5474" i="5"/>
  <c r="I5475" i="5"/>
  <c r="I5476" i="5"/>
  <c r="I5477" i="5"/>
  <c r="I5478" i="5"/>
  <c r="I5479" i="5"/>
  <c r="I5480" i="5"/>
  <c r="I5481" i="5"/>
  <c r="I5482" i="5"/>
  <c r="I5483" i="5"/>
  <c r="I5484" i="5"/>
  <c r="I5485" i="5"/>
  <c r="I5486" i="5"/>
  <c r="I5487" i="5"/>
  <c r="I5488" i="5"/>
  <c r="I5489" i="5"/>
  <c r="I5490" i="5"/>
  <c r="I5491" i="5"/>
  <c r="I5492" i="5"/>
  <c r="I5493" i="5"/>
  <c r="I5494" i="5"/>
  <c r="I5495" i="5"/>
  <c r="I5496" i="5"/>
  <c r="I5497" i="5"/>
  <c r="I5498" i="5"/>
  <c r="I5499" i="5"/>
  <c r="I5500" i="5"/>
  <c r="I5501" i="5"/>
  <c r="I5502" i="5"/>
  <c r="I5503" i="5"/>
  <c r="I5504" i="5"/>
  <c r="I5505" i="5"/>
  <c r="I5506" i="5"/>
  <c r="I5507" i="5"/>
  <c r="I5508" i="5"/>
  <c r="I5509" i="5"/>
  <c r="I5510" i="5"/>
  <c r="I5511" i="5"/>
  <c r="I5512" i="5"/>
  <c r="I5513" i="5"/>
  <c r="I5514" i="5"/>
  <c r="I5515" i="5"/>
  <c r="I5516" i="5"/>
  <c r="I5517" i="5"/>
  <c r="I5518" i="5"/>
  <c r="I5519" i="5"/>
  <c r="I5520" i="5"/>
  <c r="I5521" i="5"/>
  <c r="I5522" i="5"/>
  <c r="I5523" i="5"/>
  <c r="I5524" i="5"/>
  <c r="I5525" i="5"/>
  <c r="I5526" i="5"/>
  <c r="I5527" i="5"/>
  <c r="I5528" i="5"/>
  <c r="I5529" i="5"/>
  <c r="I5530" i="5"/>
  <c r="I5531" i="5"/>
  <c r="I5532" i="5"/>
  <c r="I5533" i="5"/>
  <c r="I5534" i="5"/>
  <c r="I5535" i="5"/>
  <c r="I5536" i="5"/>
  <c r="I5537" i="5"/>
  <c r="H9" i="4"/>
  <c r="J9" i="4" s="1"/>
  <c r="H10" i="4"/>
  <c r="J10" i="4" s="1"/>
  <c r="H11" i="4"/>
  <c r="J11" i="4" s="1"/>
  <c r="H12" i="4"/>
  <c r="J12" i="4" s="1"/>
  <c r="H13" i="4"/>
  <c r="J13" i="4" s="1"/>
  <c r="H14" i="4"/>
  <c r="J14" i="4" s="1"/>
  <c r="H15" i="4"/>
  <c r="J15" i="4" s="1"/>
  <c r="H16" i="4"/>
  <c r="J16" i="4" s="1"/>
  <c r="H17" i="4"/>
  <c r="J17" i="4" s="1"/>
  <c r="H18" i="4"/>
  <c r="J18" i="4" s="1"/>
  <c r="H19" i="4"/>
  <c r="J19" i="4" s="1"/>
  <c r="H20" i="4"/>
  <c r="J20" i="4" s="1"/>
  <c r="H21" i="4"/>
  <c r="J21" i="4" s="1"/>
  <c r="H22" i="4"/>
  <c r="J22" i="4" s="1"/>
  <c r="H23" i="4"/>
  <c r="J23" i="4" s="1"/>
  <c r="H24" i="4"/>
  <c r="J24" i="4" s="1"/>
  <c r="H25" i="4"/>
  <c r="J25" i="4" s="1"/>
  <c r="H26" i="4"/>
  <c r="J26" i="4" s="1"/>
  <c r="H27" i="4"/>
  <c r="J27" i="4" s="1"/>
  <c r="H28" i="4"/>
  <c r="J28" i="4" s="1"/>
  <c r="H29" i="4"/>
  <c r="J29" i="4" s="1"/>
  <c r="H30" i="4"/>
  <c r="J30" i="4" s="1"/>
  <c r="H31" i="4"/>
  <c r="J31" i="4" s="1"/>
  <c r="H32" i="4"/>
  <c r="J32" i="4" s="1"/>
  <c r="H33" i="4"/>
  <c r="J33" i="4" s="1"/>
  <c r="H34" i="4"/>
  <c r="J34" i="4" s="1"/>
  <c r="H35" i="4"/>
  <c r="J35" i="4" s="1"/>
  <c r="H36" i="4"/>
  <c r="J36" i="4" s="1"/>
  <c r="H37" i="4"/>
  <c r="J37" i="4" s="1"/>
  <c r="H38" i="4"/>
  <c r="J38" i="4" s="1"/>
  <c r="H39" i="4"/>
  <c r="J39" i="4" s="1"/>
  <c r="H40" i="4"/>
  <c r="J40" i="4" s="1"/>
  <c r="H41" i="4"/>
  <c r="J41" i="4" s="1"/>
  <c r="H42" i="4"/>
  <c r="J42" i="4" s="1"/>
  <c r="H43" i="4"/>
  <c r="J43" i="4" s="1"/>
  <c r="H44" i="4"/>
  <c r="J44" i="4" s="1"/>
  <c r="H45" i="4"/>
  <c r="J45" i="4" s="1"/>
  <c r="H46" i="4"/>
  <c r="J46" i="4" s="1"/>
  <c r="H47" i="4"/>
  <c r="J47" i="4" s="1"/>
  <c r="H48" i="4"/>
  <c r="J48" i="4" s="1"/>
  <c r="H49" i="4"/>
  <c r="J49" i="4" s="1"/>
  <c r="H50" i="4"/>
  <c r="J50" i="4" s="1"/>
  <c r="H51" i="4"/>
  <c r="J51" i="4" s="1"/>
  <c r="H52" i="4"/>
  <c r="J52" i="4" s="1"/>
  <c r="H53" i="4"/>
  <c r="J53" i="4" s="1"/>
  <c r="H54" i="4"/>
  <c r="J54" i="4" s="1"/>
  <c r="H55" i="4"/>
  <c r="J55" i="4" s="1"/>
  <c r="H56" i="4"/>
  <c r="J56" i="4" s="1"/>
  <c r="H57" i="4"/>
  <c r="J57" i="4" s="1"/>
  <c r="H58" i="4"/>
  <c r="J58" i="4" s="1"/>
  <c r="H59" i="4"/>
  <c r="J59" i="4" s="1"/>
  <c r="H60" i="4"/>
  <c r="J60" i="4" s="1"/>
  <c r="H61" i="4"/>
  <c r="J61" i="4" s="1"/>
  <c r="H62" i="4"/>
  <c r="J62" i="4" s="1"/>
  <c r="H63" i="4"/>
  <c r="J63" i="4" s="1"/>
  <c r="H64" i="4"/>
  <c r="J64" i="4" s="1"/>
  <c r="H65" i="4"/>
  <c r="J65" i="4" s="1"/>
  <c r="H66" i="4"/>
  <c r="J66" i="4" s="1"/>
  <c r="H67" i="4"/>
  <c r="J67" i="4" s="1"/>
  <c r="H68" i="4"/>
  <c r="J68" i="4" s="1"/>
  <c r="H69" i="4"/>
  <c r="J69" i="4" s="1"/>
  <c r="H70" i="4"/>
  <c r="J70" i="4" s="1"/>
  <c r="H71" i="4"/>
  <c r="J71" i="4" s="1"/>
  <c r="H72" i="4"/>
  <c r="J72" i="4" s="1"/>
  <c r="H73" i="4"/>
  <c r="J73" i="4" s="1"/>
  <c r="H74" i="4"/>
  <c r="J74" i="4" s="1"/>
  <c r="H75" i="4"/>
  <c r="J75" i="4" s="1"/>
  <c r="H76" i="4"/>
  <c r="J76" i="4" s="1"/>
  <c r="H77" i="4"/>
  <c r="J77" i="4" s="1"/>
  <c r="H78" i="4"/>
  <c r="J78" i="4" s="1"/>
  <c r="H79" i="4"/>
  <c r="J79" i="4" s="1"/>
  <c r="H80" i="4"/>
  <c r="J80" i="4" s="1"/>
  <c r="H81" i="4"/>
  <c r="J81" i="4" s="1"/>
  <c r="H82" i="4"/>
  <c r="J82" i="4" s="1"/>
  <c r="H83" i="4"/>
  <c r="J83" i="4" s="1"/>
  <c r="H84" i="4"/>
  <c r="J84" i="4" s="1"/>
  <c r="H85" i="4"/>
  <c r="J85" i="4" s="1"/>
  <c r="H86" i="4"/>
  <c r="J86" i="4" s="1"/>
  <c r="H87" i="4"/>
  <c r="J87" i="4" s="1"/>
  <c r="H88" i="4"/>
  <c r="J88" i="4" s="1"/>
  <c r="H89" i="4"/>
  <c r="J89" i="4" s="1"/>
  <c r="H90" i="4"/>
  <c r="J90" i="4" s="1"/>
  <c r="H91" i="4"/>
  <c r="J91" i="4" s="1"/>
  <c r="H92" i="4"/>
  <c r="J92" i="4" s="1"/>
  <c r="H93" i="4"/>
  <c r="J93" i="4" s="1"/>
  <c r="H94" i="4"/>
  <c r="J94" i="4" s="1"/>
  <c r="H95" i="4"/>
  <c r="J95" i="4" s="1"/>
  <c r="H96" i="4"/>
  <c r="J96" i="4" s="1"/>
  <c r="H97" i="4"/>
  <c r="J97" i="4" s="1"/>
  <c r="H98" i="4"/>
  <c r="J98" i="4" s="1"/>
  <c r="H99" i="4"/>
  <c r="J99" i="4" s="1"/>
  <c r="H100" i="4"/>
  <c r="J100" i="4" s="1"/>
  <c r="H101" i="4"/>
  <c r="J101" i="4" s="1"/>
  <c r="H102" i="4"/>
  <c r="J102" i="4" s="1"/>
  <c r="H103" i="4"/>
  <c r="J103" i="4" s="1"/>
  <c r="H104" i="4"/>
  <c r="J104" i="4" s="1"/>
  <c r="H105" i="4"/>
  <c r="J105" i="4" s="1"/>
  <c r="H106" i="4"/>
  <c r="J106" i="4" s="1"/>
  <c r="H107" i="4"/>
  <c r="J107" i="4" s="1"/>
  <c r="H108" i="4"/>
  <c r="J108" i="4" s="1"/>
  <c r="H109" i="4"/>
  <c r="J109" i="4" s="1"/>
  <c r="H110" i="4"/>
  <c r="J110" i="4" s="1"/>
  <c r="H111" i="4"/>
  <c r="J111" i="4" s="1"/>
  <c r="H112" i="4"/>
  <c r="J112" i="4" s="1"/>
  <c r="H113" i="4"/>
  <c r="J113" i="4" s="1"/>
  <c r="H114" i="4"/>
  <c r="J114" i="4" s="1"/>
  <c r="H115" i="4"/>
  <c r="J115" i="4" s="1"/>
  <c r="H116" i="4"/>
  <c r="J116" i="4" s="1"/>
  <c r="H117" i="4"/>
  <c r="J117" i="4" s="1"/>
  <c r="H118" i="4"/>
  <c r="J118" i="4" s="1"/>
  <c r="H119" i="4"/>
  <c r="J119" i="4" s="1"/>
  <c r="H120" i="4"/>
  <c r="J120" i="4" s="1"/>
  <c r="H121" i="4"/>
  <c r="J121" i="4" s="1"/>
  <c r="H122" i="4"/>
  <c r="J122" i="4" s="1"/>
  <c r="H123" i="4"/>
  <c r="J123" i="4" s="1"/>
  <c r="H124" i="4"/>
  <c r="J124" i="4" s="1"/>
  <c r="H125" i="4"/>
  <c r="J125" i="4" s="1"/>
  <c r="H126" i="4"/>
  <c r="J126" i="4" s="1"/>
  <c r="H127" i="4"/>
  <c r="J127" i="4" s="1"/>
  <c r="H128" i="4"/>
  <c r="J128" i="4" s="1"/>
  <c r="H129" i="4"/>
  <c r="J129" i="4" s="1"/>
  <c r="H130" i="4"/>
  <c r="J130" i="4" s="1"/>
  <c r="H131" i="4"/>
  <c r="J131" i="4" s="1"/>
  <c r="H132" i="4"/>
  <c r="J132" i="4" s="1"/>
  <c r="H133" i="4"/>
  <c r="J133" i="4" s="1"/>
  <c r="H134" i="4"/>
  <c r="J134" i="4" s="1"/>
  <c r="H135" i="4"/>
  <c r="J135" i="4" s="1"/>
  <c r="H136" i="4"/>
  <c r="J136" i="4" s="1"/>
  <c r="H137" i="4"/>
  <c r="J137" i="4" s="1"/>
  <c r="H138" i="4"/>
  <c r="J138" i="4" s="1"/>
  <c r="H139" i="4"/>
  <c r="J139" i="4" s="1"/>
  <c r="H140" i="4"/>
  <c r="J140" i="4" s="1"/>
  <c r="H141" i="4"/>
  <c r="J141" i="4" s="1"/>
  <c r="H142" i="4"/>
  <c r="J142" i="4" s="1"/>
  <c r="H143" i="4"/>
  <c r="J143" i="4" s="1"/>
  <c r="H144" i="4"/>
  <c r="J144" i="4" s="1"/>
  <c r="H145" i="4"/>
  <c r="J145" i="4" s="1"/>
  <c r="H146" i="4"/>
  <c r="J146" i="4" s="1"/>
  <c r="H147" i="4"/>
  <c r="J147" i="4" s="1"/>
  <c r="H148" i="4"/>
  <c r="J148" i="4" s="1"/>
  <c r="H149" i="4"/>
  <c r="J149" i="4" s="1"/>
  <c r="H150" i="4"/>
  <c r="J150" i="4" s="1"/>
  <c r="H151" i="4"/>
  <c r="J151" i="4" s="1"/>
  <c r="H152" i="4"/>
  <c r="J152" i="4" s="1"/>
  <c r="H153" i="4"/>
  <c r="J153" i="4" s="1"/>
  <c r="H154" i="4"/>
  <c r="J154" i="4" s="1"/>
  <c r="H155" i="4"/>
  <c r="J155" i="4" s="1"/>
  <c r="H156" i="4"/>
  <c r="J156" i="4" s="1"/>
  <c r="H157" i="4"/>
  <c r="J157" i="4" s="1"/>
  <c r="H158" i="4"/>
  <c r="J158" i="4" s="1"/>
  <c r="H159" i="4"/>
  <c r="J159" i="4" s="1"/>
  <c r="H160" i="4"/>
  <c r="J160" i="4" s="1"/>
  <c r="H161" i="4"/>
  <c r="J161" i="4" s="1"/>
  <c r="H162" i="4"/>
  <c r="J162" i="4" s="1"/>
  <c r="H163" i="4"/>
  <c r="J163" i="4" s="1"/>
  <c r="H164" i="4"/>
  <c r="J164" i="4" s="1"/>
  <c r="H165" i="4"/>
  <c r="J165" i="4" s="1"/>
  <c r="H166" i="4"/>
  <c r="J166" i="4" s="1"/>
  <c r="H167" i="4"/>
  <c r="J167" i="4" s="1"/>
  <c r="H168" i="4"/>
  <c r="J168" i="4" s="1"/>
  <c r="H169" i="4"/>
  <c r="J169" i="4" s="1"/>
  <c r="H170" i="4"/>
  <c r="J170" i="4" s="1"/>
  <c r="H171" i="4"/>
  <c r="J171" i="4" s="1"/>
  <c r="H172" i="4"/>
  <c r="J172" i="4" s="1"/>
  <c r="H173" i="4"/>
  <c r="J173" i="4" s="1"/>
  <c r="H174" i="4"/>
  <c r="J174" i="4" s="1"/>
  <c r="H175" i="4"/>
  <c r="J175" i="4" s="1"/>
  <c r="H176" i="4"/>
  <c r="J176" i="4" s="1"/>
  <c r="H177" i="4"/>
  <c r="J177" i="4" s="1"/>
  <c r="H178" i="4"/>
  <c r="J178" i="4" s="1"/>
  <c r="H179" i="4"/>
  <c r="J179" i="4" s="1"/>
  <c r="H180" i="4"/>
  <c r="J180" i="4" s="1"/>
  <c r="H181" i="4"/>
  <c r="J181" i="4" s="1"/>
  <c r="H182" i="4"/>
  <c r="J182" i="4" s="1"/>
  <c r="H183" i="4"/>
  <c r="J183" i="4" s="1"/>
  <c r="H184" i="4"/>
  <c r="J184" i="4" s="1"/>
  <c r="H185" i="4"/>
  <c r="J185" i="4" s="1"/>
  <c r="H186" i="4"/>
  <c r="J186" i="4" s="1"/>
  <c r="H187" i="4"/>
  <c r="J187" i="4" s="1"/>
  <c r="H188" i="4"/>
  <c r="J188" i="4" s="1"/>
  <c r="H189" i="4"/>
  <c r="J189" i="4" s="1"/>
  <c r="H190" i="4"/>
  <c r="J190" i="4" s="1"/>
  <c r="H191" i="4"/>
  <c r="J191" i="4" s="1"/>
  <c r="H192" i="4"/>
  <c r="J192" i="4" s="1"/>
  <c r="H193" i="4"/>
  <c r="J193" i="4" s="1"/>
  <c r="H194" i="4"/>
  <c r="J194" i="4" s="1"/>
  <c r="H195" i="4"/>
  <c r="J195" i="4" s="1"/>
  <c r="H196" i="4"/>
  <c r="J196" i="4" s="1"/>
  <c r="H197" i="4"/>
  <c r="J197" i="4" s="1"/>
  <c r="H198" i="4"/>
  <c r="J198" i="4" s="1"/>
  <c r="L198" i="4"/>
  <c r="H199" i="4"/>
  <c r="J199" i="4" s="1"/>
  <c r="L199" i="4"/>
  <c r="H200" i="4"/>
  <c r="J200" i="4" s="1"/>
  <c r="L200" i="4"/>
  <c r="H201" i="4"/>
  <c r="J201" i="4" s="1"/>
  <c r="L201" i="4"/>
  <c r="H202" i="4"/>
  <c r="J202" i="4" s="1"/>
  <c r="L202" i="4"/>
  <c r="H203" i="4"/>
  <c r="J203" i="4" s="1"/>
  <c r="L203" i="4"/>
  <c r="H204" i="4"/>
  <c r="J204" i="4" s="1"/>
  <c r="L204" i="4"/>
  <c r="H205" i="4"/>
  <c r="J205" i="4" s="1"/>
  <c r="L205" i="4"/>
  <c r="H206" i="4"/>
  <c r="J206" i="4" s="1"/>
  <c r="L206" i="4"/>
  <c r="H207" i="4"/>
  <c r="J207" i="4" s="1"/>
  <c r="L207" i="4"/>
  <c r="H208" i="4"/>
  <c r="J208" i="4" s="1"/>
  <c r="L208" i="4"/>
  <c r="H209" i="4"/>
  <c r="J209" i="4" s="1"/>
  <c r="H210" i="4"/>
  <c r="J210" i="4" s="1"/>
  <c r="H211" i="4"/>
  <c r="J211" i="4" s="1"/>
  <c r="H212" i="4"/>
  <c r="J212" i="4" s="1"/>
  <c r="H213" i="4"/>
  <c r="J213" i="4" s="1"/>
  <c r="H214" i="4"/>
  <c r="J214" i="4" s="1"/>
  <c r="H215" i="4"/>
  <c r="J215" i="4" s="1"/>
  <c r="H216" i="4"/>
  <c r="J216" i="4" s="1"/>
  <c r="H217" i="4"/>
  <c r="J217" i="4" s="1"/>
  <c r="H218" i="4"/>
  <c r="J218" i="4" s="1"/>
  <c r="H219" i="4"/>
  <c r="J219" i="4" s="1"/>
  <c r="H220" i="4"/>
  <c r="J220" i="4" s="1"/>
  <c r="H221" i="4"/>
  <c r="J221" i="4" s="1"/>
  <c r="H222" i="4"/>
  <c r="J222" i="4" s="1"/>
  <c r="H223" i="4"/>
  <c r="J223" i="4" s="1"/>
  <c r="H224" i="4"/>
  <c r="J224" i="4" s="1"/>
  <c r="H225" i="4"/>
  <c r="J225" i="4" s="1"/>
  <c r="H226" i="4"/>
  <c r="J226" i="4" s="1"/>
  <c r="H227" i="4"/>
  <c r="J227" i="4" s="1"/>
  <c r="H228" i="4"/>
  <c r="J228" i="4" s="1"/>
  <c r="H229" i="4"/>
  <c r="J229" i="4" s="1"/>
  <c r="H230" i="4"/>
  <c r="J230" i="4" s="1"/>
  <c r="H231" i="4"/>
  <c r="J231" i="4" s="1"/>
  <c r="H232" i="4"/>
  <c r="J232" i="4" s="1"/>
  <c r="H233" i="4"/>
  <c r="J233" i="4" s="1"/>
  <c r="H234" i="4"/>
  <c r="J234" i="4" s="1"/>
  <c r="H235" i="4"/>
  <c r="J235" i="4" s="1"/>
  <c r="H236" i="4"/>
  <c r="J236" i="4" s="1"/>
  <c r="H237" i="4"/>
  <c r="J237" i="4" s="1"/>
  <c r="H238" i="4"/>
  <c r="J238" i="4" s="1"/>
  <c r="H239" i="4"/>
  <c r="J239" i="4" s="1"/>
  <c r="H240" i="4"/>
  <c r="J240" i="4" s="1"/>
  <c r="H241" i="4"/>
  <c r="J241" i="4" s="1"/>
  <c r="H242" i="4"/>
  <c r="J242" i="4" s="1"/>
  <c r="H243" i="4"/>
  <c r="J243" i="4" s="1"/>
  <c r="H244" i="4"/>
  <c r="J244" i="4" s="1"/>
  <c r="H245" i="4"/>
  <c r="J245" i="4" s="1"/>
  <c r="H246" i="4"/>
  <c r="J246" i="4" s="1"/>
  <c r="H247" i="4"/>
  <c r="J247" i="4" s="1"/>
  <c r="H248" i="4"/>
  <c r="J248" i="4" s="1"/>
  <c r="H249" i="4"/>
  <c r="J249" i="4" s="1"/>
  <c r="H250" i="4"/>
  <c r="J250" i="4" s="1"/>
  <c r="H251" i="4"/>
  <c r="J251" i="4" s="1"/>
  <c r="H252" i="4"/>
  <c r="J252" i="4" s="1"/>
  <c r="H253" i="4"/>
  <c r="J253" i="4" s="1"/>
  <c r="H254" i="4"/>
  <c r="J254" i="4" s="1"/>
  <c r="H255" i="4"/>
  <c r="J255" i="4" s="1"/>
  <c r="H256" i="4"/>
  <c r="J256" i="4" s="1"/>
  <c r="H257" i="4"/>
  <c r="J257" i="4" s="1"/>
  <c r="H258" i="4"/>
  <c r="J258" i="4" s="1"/>
  <c r="H259" i="4"/>
  <c r="J259" i="4" s="1"/>
  <c r="H260" i="4"/>
  <c r="J260" i="4" s="1"/>
  <c r="H261" i="4"/>
  <c r="J261" i="4" s="1"/>
  <c r="H262" i="4"/>
  <c r="J262" i="4" s="1"/>
  <c r="H263" i="4"/>
  <c r="J263" i="4" s="1"/>
  <c r="H264" i="4"/>
  <c r="J264" i="4" s="1"/>
  <c r="H265" i="4"/>
  <c r="J265" i="4" s="1"/>
  <c r="H266" i="4"/>
  <c r="J266" i="4" s="1"/>
  <c r="H267" i="4"/>
  <c r="J267" i="4" s="1"/>
  <c r="H268" i="4"/>
  <c r="J268" i="4" s="1"/>
  <c r="H269" i="4"/>
  <c r="J269" i="4" s="1"/>
  <c r="H270" i="4"/>
  <c r="J270" i="4" s="1"/>
  <c r="H271" i="4"/>
  <c r="J271" i="4" s="1"/>
  <c r="H272" i="4"/>
  <c r="J272" i="4" s="1"/>
  <c r="H273" i="4"/>
  <c r="J273" i="4" s="1"/>
  <c r="H274" i="4"/>
  <c r="J274" i="4" s="1"/>
  <c r="H275" i="4"/>
  <c r="J275" i="4" s="1"/>
  <c r="H276" i="4"/>
  <c r="J276" i="4" s="1"/>
  <c r="H277" i="4"/>
  <c r="J277" i="4" s="1"/>
  <c r="H278" i="4"/>
  <c r="J278" i="4" s="1"/>
  <c r="H279" i="4"/>
  <c r="J279" i="4" s="1"/>
  <c r="H280" i="4"/>
  <c r="J280" i="4" s="1"/>
  <c r="H281" i="4"/>
  <c r="J281" i="4" s="1"/>
  <c r="H282" i="4"/>
  <c r="J282" i="4" s="1"/>
  <c r="H283" i="4"/>
  <c r="J283" i="4" s="1"/>
  <c r="H284" i="4"/>
  <c r="J284" i="4" s="1"/>
  <c r="H285" i="4"/>
  <c r="J285" i="4" s="1"/>
  <c r="H286" i="4"/>
  <c r="J286" i="4" s="1"/>
  <c r="H287" i="4"/>
  <c r="J287" i="4" s="1"/>
  <c r="H288" i="4"/>
  <c r="J288" i="4" s="1"/>
  <c r="H289" i="4"/>
  <c r="J289" i="4" s="1"/>
  <c r="H290" i="4"/>
  <c r="J290" i="4" s="1"/>
  <c r="H291" i="4"/>
  <c r="J291" i="4" s="1"/>
  <c r="H292" i="4"/>
  <c r="J292" i="4" s="1"/>
  <c r="H293" i="4"/>
  <c r="J293" i="4" s="1"/>
  <c r="H294" i="4"/>
  <c r="J294" i="4" s="1"/>
  <c r="H295" i="4"/>
  <c r="J295" i="4" s="1"/>
  <c r="H296" i="4"/>
  <c r="J296" i="4" s="1"/>
  <c r="H297" i="4"/>
  <c r="J297" i="4" s="1"/>
  <c r="H298" i="4"/>
  <c r="J298" i="4" s="1"/>
  <c r="H299" i="4"/>
  <c r="J299" i="4" s="1"/>
  <c r="H300" i="4"/>
  <c r="J300" i="4" s="1"/>
  <c r="H301" i="4"/>
  <c r="J301" i="4" s="1"/>
  <c r="H302" i="4"/>
  <c r="J302" i="4" s="1"/>
  <c r="H303" i="4"/>
  <c r="J303" i="4" s="1"/>
  <c r="H304" i="4"/>
  <c r="J304" i="4" s="1"/>
  <c r="H305" i="4"/>
  <c r="J305" i="4" s="1"/>
  <c r="H306" i="4"/>
  <c r="J306" i="4" s="1"/>
  <c r="H307" i="4"/>
  <c r="J307" i="4" s="1"/>
  <c r="H308" i="4"/>
  <c r="J308" i="4" s="1"/>
  <c r="H309" i="4"/>
  <c r="J309" i="4" s="1"/>
  <c r="H310" i="4"/>
  <c r="J310" i="4" s="1"/>
  <c r="H311" i="4"/>
  <c r="J311" i="4" s="1"/>
  <c r="H312" i="4"/>
  <c r="J312" i="4" s="1"/>
  <c r="H313" i="4"/>
  <c r="J313" i="4" s="1"/>
  <c r="H314" i="4"/>
  <c r="J314" i="4" s="1"/>
  <c r="H315" i="4"/>
  <c r="J315" i="4" s="1"/>
  <c r="H316" i="4"/>
  <c r="J316" i="4" s="1"/>
  <c r="H317" i="4"/>
  <c r="J317" i="4" s="1"/>
  <c r="H318" i="4"/>
  <c r="J318" i="4" s="1"/>
  <c r="H319" i="4"/>
  <c r="J319" i="4" s="1"/>
  <c r="H320" i="4"/>
  <c r="J320" i="4" s="1"/>
  <c r="H321" i="4"/>
  <c r="J321" i="4" s="1"/>
  <c r="H322" i="4"/>
  <c r="J322" i="4" s="1"/>
  <c r="H323" i="4"/>
  <c r="J323" i="4" s="1"/>
  <c r="H324" i="4"/>
  <c r="J324" i="4" s="1"/>
  <c r="H325" i="4"/>
  <c r="J325" i="4" s="1"/>
  <c r="H326" i="4"/>
  <c r="J326" i="4" s="1"/>
  <c r="H327" i="4"/>
  <c r="J327" i="4" s="1"/>
  <c r="H328" i="4"/>
  <c r="J328" i="4" s="1"/>
  <c r="H329" i="4"/>
  <c r="J329" i="4" s="1"/>
  <c r="H330" i="4"/>
  <c r="J330" i="4" s="1"/>
  <c r="H331" i="4"/>
  <c r="J331" i="4" s="1"/>
  <c r="H332" i="4"/>
  <c r="J332" i="4" s="1"/>
  <c r="H333" i="4"/>
  <c r="J333" i="4" s="1"/>
  <c r="H334" i="4"/>
  <c r="J334" i="4" s="1"/>
  <c r="H335" i="4"/>
  <c r="J335" i="4" s="1"/>
  <c r="H336" i="4"/>
  <c r="J336" i="4" s="1"/>
  <c r="H337" i="4"/>
  <c r="J337" i="4" s="1"/>
  <c r="H338" i="4"/>
  <c r="J338" i="4" s="1"/>
  <c r="H339" i="4"/>
  <c r="J339" i="4" s="1"/>
  <c r="H340" i="4"/>
  <c r="J340" i="4" s="1"/>
  <c r="H341" i="4"/>
  <c r="J341" i="4" s="1"/>
  <c r="H342" i="4"/>
  <c r="J342" i="4" s="1"/>
  <c r="H343" i="4"/>
  <c r="J343" i="4" s="1"/>
  <c r="H344" i="4"/>
  <c r="J344" i="4" s="1"/>
  <c r="H345" i="4"/>
  <c r="J345" i="4" s="1"/>
  <c r="H346" i="4"/>
  <c r="J346" i="4" s="1"/>
  <c r="H347" i="4"/>
  <c r="J347" i="4" s="1"/>
  <c r="H348" i="4"/>
  <c r="J348" i="4" s="1"/>
  <c r="H349" i="4"/>
  <c r="J349" i="4" s="1"/>
  <c r="H350" i="4"/>
  <c r="J350" i="4" s="1"/>
  <c r="H351" i="4"/>
  <c r="J351" i="4" s="1"/>
  <c r="H352" i="4"/>
  <c r="J352" i="4" s="1"/>
  <c r="H353" i="4"/>
  <c r="J353" i="4" s="1"/>
  <c r="H354" i="4"/>
  <c r="J354" i="4" s="1"/>
  <c r="H355" i="4"/>
  <c r="J355" i="4" s="1"/>
  <c r="H356" i="4"/>
  <c r="J356" i="4" s="1"/>
  <c r="H357" i="4"/>
  <c r="J357" i="4" s="1"/>
  <c r="H358" i="4"/>
  <c r="J358" i="4" s="1"/>
  <c r="H359" i="4"/>
  <c r="J359" i="4" s="1"/>
  <c r="H360" i="4"/>
  <c r="J360" i="4" s="1"/>
  <c r="H361" i="4"/>
  <c r="J361" i="4" s="1"/>
  <c r="H362" i="4"/>
  <c r="J362" i="4" s="1"/>
  <c r="H363" i="4"/>
  <c r="J363" i="4" s="1"/>
  <c r="H364" i="4"/>
  <c r="J364" i="4" s="1"/>
  <c r="H365" i="4"/>
  <c r="J365" i="4" s="1"/>
  <c r="H366" i="4"/>
  <c r="J366" i="4" s="1"/>
  <c r="H367" i="4"/>
  <c r="J367" i="4" s="1"/>
  <c r="H368" i="4"/>
  <c r="J368" i="4" s="1"/>
  <c r="H369" i="4"/>
  <c r="J369" i="4" s="1"/>
  <c r="H370" i="4"/>
  <c r="J370" i="4" s="1"/>
  <c r="H371" i="4"/>
  <c r="J371" i="4" s="1"/>
  <c r="H372" i="4"/>
  <c r="J372" i="4" s="1"/>
  <c r="H373" i="4"/>
  <c r="J373" i="4" s="1"/>
  <c r="H374" i="4"/>
  <c r="J374" i="4" s="1"/>
  <c r="H375" i="4"/>
  <c r="J375" i="4" s="1"/>
  <c r="H376" i="4"/>
  <c r="J376" i="4" s="1"/>
  <c r="H377" i="4"/>
  <c r="J377" i="4" s="1"/>
  <c r="H378" i="4"/>
  <c r="J378" i="4" s="1"/>
  <c r="H379" i="4"/>
  <c r="J379" i="4" s="1"/>
  <c r="H380" i="4"/>
  <c r="J380" i="4" s="1"/>
  <c r="H381" i="4"/>
  <c r="J381" i="4" s="1"/>
  <c r="H382" i="4"/>
  <c r="J382" i="4" s="1"/>
  <c r="H383" i="4"/>
  <c r="J383" i="4" s="1"/>
  <c r="H384" i="4"/>
  <c r="J384" i="4" s="1"/>
  <c r="H385" i="4"/>
  <c r="J385" i="4" s="1"/>
  <c r="H386" i="4"/>
  <c r="J386" i="4" s="1"/>
  <c r="H387" i="4"/>
  <c r="J387" i="4" s="1"/>
  <c r="H388" i="4"/>
  <c r="J388" i="4" s="1"/>
  <c r="H389" i="4"/>
  <c r="J389" i="4" s="1"/>
  <c r="H390" i="4"/>
  <c r="J390" i="4" s="1"/>
  <c r="H391" i="4"/>
  <c r="J391" i="4" s="1"/>
  <c r="H392" i="4"/>
  <c r="J392" i="4" s="1"/>
  <c r="H393" i="4"/>
  <c r="J393" i="4" s="1"/>
  <c r="H394" i="4"/>
  <c r="J394" i="4" s="1"/>
  <c r="H395" i="4"/>
  <c r="J395" i="4" s="1"/>
  <c r="H396" i="4"/>
  <c r="J396" i="4" s="1"/>
  <c r="H397" i="4"/>
  <c r="J397" i="4" s="1"/>
  <c r="H398" i="4"/>
  <c r="J398" i="4" s="1"/>
  <c r="H399" i="4"/>
  <c r="J399" i="4" s="1"/>
  <c r="H400" i="4"/>
  <c r="J400" i="4" s="1"/>
  <c r="H401" i="4"/>
  <c r="J401" i="4" s="1"/>
  <c r="H402" i="4"/>
  <c r="J402" i="4" s="1"/>
  <c r="H403" i="4"/>
  <c r="J403" i="4" s="1"/>
  <c r="H404" i="4"/>
  <c r="J404" i="4" s="1"/>
  <c r="H405" i="4"/>
  <c r="J405" i="4" s="1"/>
  <c r="H406" i="4"/>
  <c r="J406" i="4" s="1"/>
  <c r="H407" i="4"/>
  <c r="J407" i="4" s="1"/>
  <c r="H408" i="4"/>
  <c r="J408" i="4" s="1"/>
  <c r="H409" i="4"/>
  <c r="J409" i="4" s="1"/>
  <c r="H410" i="4"/>
  <c r="J410" i="4" s="1"/>
  <c r="H411" i="4"/>
  <c r="J411" i="4" s="1"/>
  <c r="H412" i="4"/>
  <c r="J412" i="4" s="1"/>
  <c r="H413" i="4"/>
  <c r="J413" i="4" s="1"/>
  <c r="H414" i="4"/>
  <c r="J414" i="4" s="1"/>
  <c r="H415" i="4"/>
  <c r="J415" i="4" s="1"/>
  <c r="H416" i="4"/>
  <c r="J416" i="4" s="1"/>
  <c r="H417" i="4"/>
  <c r="J417" i="4" s="1"/>
  <c r="H418" i="4"/>
  <c r="J418" i="4" s="1"/>
  <c r="H419" i="4"/>
  <c r="J419" i="4" s="1"/>
  <c r="H420" i="4"/>
  <c r="J420" i="4" s="1"/>
  <c r="H421" i="4"/>
  <c r="J421" i="4" s="1"/>
  <c r="H422" i="4"/>
  <c r="J422" i="4" s="1"/>
  <c r="H423" i="4"/>
  <c r="J423" i="4" s="1"/>
  <c r="H424" i="4"/>
  <c r="J424" i="4" s="1"/>
  <c r="H425" i="4"/>
  <c r="J425" i="4" s="1"/>
  <c r="H426" i="4"/>
  <c r="J426" i="4" s="1"/>
  <c r="H427" i="4"/>
  <c r="J427" i="4" s="1"/>
  <c r="H428" i="4"/>
  <c r="J428" i="4" s="1"/>
  <c r="H429" i="4"/>
  <c r="J429" i="4" s="1"/>
  <c r="H430" i="4"/>
  <c r="J430" i="4" s="1"/>
  <c r="H431" i="4"/>
  <c r="J431" i="4" s="1"/>
  <c r="H432" i="4"/>
  <c r="J432" i="4" s="1"/>
  <c r="H433" i="4"/>
  <c r="J433" i="4" s="1"/>
  <c r="H434" i="4"/>
  <c r="J434" i="4" s="1"/>
  <c r="H435" i="4"/>
  <c r="J435" i="4" s="1"/>
  <c r="H436" i="4"/>
  <c r="J436" i="4" s="1"/>
  <c r="H437" i="4"/>
  <c r="J437" i="4" s="1"/>
  <c r="H438" i="4"/>
  <c r="J438" i="4" s="1"/>
  <c r="H439" i="4"/>
  <c r="J439" i="4" s="1"/>
  <c r="H440" i="4"/>
  <c r="J440" i="4" s="1"/>
  <c r="H441" i="4"/>
  <c r="J441" i="4" s="1"/>
  <c r="H442" i="4"/>
  <c r="J442" i="4" s="1"/>
  <c r="H443" i="4"/>
  <c r="J443" i="4" s="1"/>
  <c r="H444" i="4"/>
  <c r="J444" i="4" s="1"/>
  <c r="H445" i="4"/>
  <c r="J445" i="4" s="1"/>
  <c r="H446" i="4"/>
  <c r="J446" i="4" s="1"/>
  <c r="H447" i="4"/>
  <c r="J447" i="4" s="1"/>
  <c r="H448" i="4"/>
  <c r="J448" i="4" s="1"/>
  <c r="H449" i="4"/>
  <c r="J449" i="4" s="1"/>
  <c r="H450" i="4"/>
  <c r="J450" i="4" s="1"/>
  <c r="H451" i="4"/>
  <c r="J451" i="4" s="1"/>
  <c r="H452" i="4"/>
  <c r="J452" i="4" s="1"/>
  <c r="H453" i="4"/>
  <c r="J453" i="4" s="1"/>
  <c r="H454" i="4"/>
  <c r="J454" i="4" s="1"/>
  <c r="H455" i="4"/>
  <c r="J455" i="4" s="1"/>
  <c r="H456" i="4"/>
  <c r="J456" i="4" s="1"/>
  <c r="H457" i="4"/>
  <c r="J457" i="4" s="1"/>
  <c r="H458" i="4"/>
  <c r="J458" i="4" s="1"/>
  <c r="H459" i="4"/>
  <c r="J459" i="4" s="1"/>
  <c r="H460" i="4"/>
  <c r="J460" i="4" s="1"/>
  <c r="H461" i="4"/>
  <c r="J461" i="4" s="1"/>
  <c r="H462" i="4"/>
  <c r="J462" i="4" s="1"/>
  <c r="H463" i="4"/>
  <c r="J463" i="4" s="1"/>
  <c r="H464" i="4"/>
  <c r="J464" i="4" s="1"/>
  <c r="H465" i="4"/>
  <c r="J465" i="4" s="1"/>
  <c r="H466" i="4"/>
  <c r="J466" i="4" s="1"/>
  <c r="H467" i="4"/>
  <c r="J467" i="4" s="1"/>
  <c r="H468" i="4"/>
  <c r="J468" i="4" s="1"/>
  <c r="H469" i="4"/>
  <c r="J469" i="4" s="1"/>
  <c r="H470" i="4"/>
  <c r="J470" i="4" s="1"/>
  <c r="H471" i="4"/>
  <c r="J471" i="4" s="1"/>
  <c r="H472" i="4"/>
  <c r="J472" i="4" s="1"/>
  <c r="H473" i="4"/>
  <c r="J473" i="4" s="1"/>
  <c r="H474" i="4"/>
  <c r="J474" i="4" s="1"/>
  <c r="H475" i="4"/>
  <c r="J475" i="4" s="1"/>
  <c r="H476" i="4"/>
  <c r="J476" i="4" s="1"/>
  <c r="H477" i="4"/>
  <c r="J477" i="4" s="1"/>
  <c r="H478" i="4"/>
  <c r="J478" i="4" s="1"/>
  <c r="H479" i="4"/>
  <c r="J479" i="4" s="1"/>
  <c r="H480" i="4"/>
  <c r="J480" i="4" s="1"/>
  <c r="H481" i="4"/>
  <c r="J481" i="4" s="1"/>
  <c r="H482" i="4"/>
  <c r="J482" i="4" s="1"/>
  <c r="H483" i="4"/>
  <c r="J483" i="4" s="1"/>
  <c r="H484" i="4"/>
  <c r="J484" i="4" s="1"/>
  <c r="H485" i="4"/>
  <c r="J485" i="4" s="1"/>
  <c r="H486" i="4"/>
  <c r="J486" i="4" s="1"/>
  <c r="H487" i="4"/>
  <c r="J487" i="4" s="1"/>
  <c r="H488" i="4"/>
  <c r="J488" i="4" s="1"/>
  <c r="H489" i="4"/>
  <c r="J489" i="4" s="1"/>
  <c r="H490" i="4"/>
  <c r="J490" i="4" s="1"/>
  <c r="H491" i="4"/>
  <c r="J491" i="4" s="1"/>
  <c r="H492" i="4"/>
  <c r="J492" i="4" s="1"/>
  <c r="H493" i="4"/>
  <c r="J493" i="4" s="1"/>
  <c r="H494" i="4"/>
  <c r="J494" i="4" s="1"/>
  <c r="H495" i="4"/>
  <c r="J495" i="4" s="1"/>
  <c r="H496" i="4"/>
  <c r="J496" i="4" s="1"/>
  <c r="H497" i="4"/>
  <c r="J497" i="4" s="1"/>
  <c r="H498" i="4"/>
  <c r="J498" i="4" s="1"/>
  <c r="H499" i="4"/>
  <c r="J499" i="4" s="1"/>
  <c r="H500" i="4"/>
  <c r="J500" i="4" s="1"/>
  <c r="H501" i="4"/>
  <c r="J501" i="4" s="1"/>
  <c r="H502" i="4"/>
  <c r="J502" i="4" s="1"/>
  <c r="H503" i="4"/>
  <c r="J503" i="4" s="1"/>
  <c r="H504" i="4"/>
  <c r="J504" i="4" s="1"/>
  <c r="H505" i="4"/>
  <c r="J505" i="4" s="1"/>
  <c r="H506" i="4"/>
  <c r="J506" i="4" s="1"/>
  <c r="H507" i="4"/>
  <c r="J507" i="4" s="1"/>
  <c r="H508" i="4"/>
  <c r="J508" i="4" s="1"/>
  <c r="H509" i="4"/>
  <c r="J509" i="4" s="1"/>
  <c r="H510" i="4"/>
  <c r="J510" i="4" s="1"/>
  <c r="H511" i="4"/>
  <c r="J511" i="4" s="1"/>
  <c r="H512" i="4"/>
  <c r="J512" i="4" s="1"/>
  <c r="H513" i="4"/>
  <c r="J513" i="4" s="1"/>
  <c r="H514" i="4"/>
  <c r="J514" i="4" s="1"/>
  <c r="H515" i="4"/>
  <c r="J515" i="4" s="1"/>
  <c r="H516" i="4"/>
  <c r="J516" i="4" s="1"/>
  <c r="H517" i="4"/>
  <c r="J517" i="4" s="1"/>
  <c r="H518" i="4"/>
  <c r="J518" i="4" s="1"/>
  <c r="H519" i="4"/>
  <c r="J519" i="4" s="1"/>
  <c r="H520" i="4"/>
  <c r="J520" i="4" s="1"/>
  <c r="H521" i="4"/>
  <c r="J521" i="4" s="1"/>
  <c r="H522" i="4"/>
  <c r="J522" i="4" s="1"/>
  <c r="H523" i="4"/>
  <c r="J523" i="4" s="1"/>
  <c r="H524" i="4"/>
  <c r="J524" i="4" s="1"/>
  <c r="H525" i="4"/>
  <c r="J525" i="4" s="1"/>
  <c r="H526" i="4"/>
  <c r="J526" i="4" s="1"/>
  <c r="H527" i="4"/>
  <c r="J527" i="4" s="1"/>
  <c r="H528" i="4"/>
  <c r="J528" i="4" s="1"/>
  <c r="H529" i="4"/>
  <c r="J529" i="4" s="1"/>
  <c r="H530" i="4"/>
  <c r="J530" i="4" s="1"/>
  <c r="H531" i="4"/>
  <c r="J531" i="4" s="1"/>
  <c r="H532" i="4"/>
  <c r="J532" i="4" s="1"/>
  <c r="H533" i="4"/>
  <c r="J533" i="4" s="1"/>
  <c r="H534" i="4"/>
  <c r="J534" i="4" s="1"/>
  <c r="H535" i="4"/>
  <c r="J535" i="4" s="1"/>
  <c r="H536" i="4"/>
  <c r="J536" i="4" s="1"/>
  <c r="H537" i="4"/>
  <c r="J537" i="4" s="1"/>
  <c r="H538" i="4"/>
  <c r="J538" i="4" s="1"/>
  <c r="H539" i="4"/>
  <c r="J539" i="4" s="1"/>
  <c r="H540" i="4"/>
  <c r="J540" i="4" s="1"/>
  <c r="H541" i="4"/>
  <c r="J541" i="4" s="1"/>
  <c r="H542" i="4"/>
  <c r="J542" i="4" s="1"/>
  <c r="H543" i="4"/>
  <c r="J543" i="4" s="1"/>
  <c r="H544" i="4"/>
  <c r="J544" i="4" s="1"/>
  <c r="H545" i="4"/>
  <c r="J545" i="4" s="1"/>
  <c r="H546" i="4"/>
  <c r="J546" i="4" s="1"/>
  <c r="H547" i="4"/>
  <c r="J547" i="4" s="1"/>
  <c r="H548" i="4"/>
  <c r="J548" i="4" s="1"/>
  <c r="H549" i="4"/>
  <c r="J549" i="4" s="1"/>
  <c r="H550" i="4"/>
  <c r="J550" i="4" s="1"/>
  <c r="H551" i="4"/>
  <c r="J551" i="4" s="1"/>
  <c r="H552" i="4"/>
  <c r="J552" i="4" s="1"/>
  <c r="H553" i="4"/>
  <c r="J553" i="4" s="1"/>
  <c r="H554" i="4"/>
  <c r="J554" i="4" s="1"/>
  <c r="H555" i="4"/>
  <c r="J555" i="4" s="1"/>
  <c r="H556" i="4"/>
  <c r="J556" i="4" s="1"/>
  <c r="H557" i="4"/>
  <c r="J557" i="4" s="1"/>
  <c r="H558" i="4"/>
  <c r="J558" i="4" s="1"/>
  <c r="H559" i="4"/>
  <c r="J559" i="4" s="1"/>
  <c r="H560" i="4"/>
  <c r="J560" i="4" s="1"/>
  <c r="H561" i="4"/>
  <c r="J561" i="4" s="1"/>
  <c r="H562" i="4"/>
  <c r="J562" i="4" s="1"/>
  <c r="H563" i="4"/>
  <c r="J563" i="4" s="1"/>
  <c r="H564" i="4"/>
  <c r="J564" i="4" s="1"/>
  <c r="H565" i="4"/>
  <c r="J565" i="4" s="1"/>
  <c r="H566" i="4"/>
  <c r="J566" i="4" s="1"/>
  <c r="H567" i="4"/>
  <c r="J567" i="4" s="1"/>
  <c r="H568" i="4"/>
  <c r="J568" i="4" s="1"/>
  <c r="H569" i="4"/>
  <c r="J569" i="4" s="1"/>
  <c r="H570" i="4"/>
  <c r="J570" i="4" s="1"/>
  <c r="H571" i="4"/>
  <c r="J571" i="4" s="1"/>
  <c r="H572" i="4"/>
  <c r="J572" i="4" s="1"/>
  <c r="H573" i="4"/>
  <c r="J573" i="4" s="1"/>
  <c r="H574" i="4"/>
  <c r="J574" i="4" s="1"/>
  <c r="H575" i="4"/>
  <c r="J575" i="4" s="1"/>
  <c r="H576" i="4"/>
  <c r="J576" i="4" s="1"/>
  <c r="H577" i="4"/>
  <c r="J577" i="4" s="1"/>
  <c r="H578" i="4"/>
  <c r="J578" i="4" s="1"/>
  <c r="H579" i="4"/>
  <c r="J579" i="4" s="1"/>
  <c r="H580" i="4"/>
  <c r="J580" i="4" s="1"/>
  <c r="H581" i="4"/>
  <c r="J581" i="4" s="1"/>
  <c r="H582" i="4"/>
  <c r="J582" i="4" s="1"/>
  <c r="H583" i="4"/>
  <c r="J583" i="4" s="1"/>
  <c r="H584" i="4"/>
  <c r="J584" i="4" s="1"/>
  <c r="H585" i="4"/>
  <c r="J585" i="4" s="1"/>
  <c r="H586" i="4"/>
  <c r="J586" i="4" s="1"/>
  <c r="H587" i="4"/>
  <c r="J587" i="4" s="1"/>
  <c r="H588" i="4"/>
  <c r="J588" i="4" s="1"/>
  <c r="H589" i="4"/>
  <c r="J589" i="4" s="1"/>
  <c r="H590" i="4"/>
  <c r="J590" i="4" s="1"/>
  <c r="H591" i="4"/>
  <c r="J591" i="4" s="1"/>
  <c r="H592" i="4"/>
  <c r="J592" i="4" s="1"/>
  <c r="H593" i="4"/>
  <c r="J593" i="4" s="1"/>
  <c r="H594" i="4"/>
  <c r="J594" i="4" s="1"/>
  <c r="H595" i="4"/>
  <c r="J595" i="4" s="1"/>
  <c r="H596" i="4"/>
  <c r="J596" i="4" s="1"/>
  <c r="H597" i="4"/>
  <c r="J597" i="4" s="1"/>
  <c r="H598" i="4"/>
  <c r="J598" i="4" s="1"/>
  <c r="H599" i="4"/>
  <c r="J599" i="4" s="1"/>
  <c r="H600" i="4"/>
  <c r="J600" i="4" s="1"/>
  <c r="H601" i="4"/>
  <c r="J601" i="4" s="1"/>
  <c r="H602" i="4"/>
  <c r="J602" i="4" s="1"/>
  <c r="H603" i="4"/>
  <c r="J603" i="4" s="1"/>
  <c r="H604" i="4"/>
  <c r="J604" i="4" s="1"/>
  <c r="H605" i="4"/>
  <c r="J605" i="4" s="1"/>
  <c r="H606" i="4"/>
  <c r="J606" i="4" s="1"/>
  <c r="H607" i="4"/>
  <c r="J607" i="4" s="1"/>
  <c r="H608" i="4"/>
  <c r="J608" i="4" s="1"/>
  <c r="H609" i="4"/>
  <c r="J609" i="4" s="1"/>
  <c r="H610" i="4"/>
  <c r="J610" i="4" s="1"/>
  <c r="H611" i="4"/>
  <c r="J611" i="4" s="1"/>
  <c r="H612" i="4"/>
  <c r="J612" i="4" s="1"/>
  <c r="H613" i="4"/>
  <c r="J613" i="4" s="1"/>
  <c r="H614" i="4"/>
  <c r="J614" i="4" s="1"/>
  <c r="H615" i="4"/>
  <c r="J615" i="4" s="1"/>
  <c r="H616" i="4"/>
  <c r="J616" i="4" s="1"/>
  <c r="H617" i="4"/>
  <c r="J617" i="4" s="1"/>
  <c r="H618" i="4"/>
  <c r="J618" i="4" s="1"/>
  <c r="H619" i="4"/>
  <c r="J619" i="4" s="1"/>
  <c r="H620" i="4"/>
  <c r="J620" i="4" s="1"/>
  <c r="H621" i="4"/>
  <c r="J621" i="4" s="1"/>
  <c r="H622" i="4"/>
  <c r="J622" i="4" s="1"/>
  <c r="H623" i="4"/>
  <c r="J623" i="4" s="1"/>
  <c r="H624" i="4"/>
  <c r="J624" i="4" s="1"/>
  <c r="H625" i="4"/>
  <c r="J625" i="4" s="1"/>
  <c r="H626" i="4"/>
  <c r="J626" i="4" s="1"/>
  <c r="H627" i="4"/>
  <c r="J627" i="4" s="1"/>
  <c r="H628" i="4"/>
  <c r="J628" i="4" s="1"/>
  <c r="H629" i="4"/>
  <c r="J629" i="4" s="1"/>
  <c r="H630" i="4"/>
  <c r="J630" i="4" s="1"/>
  <c r="H631" i="4"/>
  <c r="J631" i="4" s="1"/>
  <c r="H632" i="4"/>
  <c r="J632" i="4" s="1"/>
  <c r="H633" i="4"/>
  <c r="J633" i="4" s="1"/>
  <c r="H634" i="4"/>
  <c r="J634" i="4" s="1"/>
  <c r="H635" i="4"/>
  <c r="J635" i="4" s="1"/>
  <c r="H636" i="4"/>
  <c r="J636" i="4" s="1"/>
  <c r="H637" i="4"/>
  <c r="J637" i="4" s="1"/>
  <c r="H638" i="4"/>
  <c r="J638" i="4" s="1"/>
  <c r="H639" i="4"/>
  <c r="J639" i="4" s="1"/>
  <c r="H640" i="4"/>
  <c r="J640" i="4" s="1"/>
  <c r="H641" i="4"/>
  <c r="J641" i="4" s="1"/>
  <c r="H642" i="4"/>
  <c r="J642" i="4" s="1"/>
  <c r="H643" i="4"/>
  <c r="J643" i="4" s="1"/>
  <c r="H644" i="4"/>
  <c r="J644" i="4" s="1"/>
  <c r="H645" i="4"/>
  <c r="J645" i="4" s="1"/>
  <c r="H646" i="4"/>
  <c r="J646" i="4" s="1"/>
  <c r="H647" i="4"/>
  <c r="J647" i="4" s="1"/>
  <c r="H648" i="4"/>
  <c r="J648" i="4" s="1"/>
  <c r="H649" i="4"/>
  <c r="J649" i="4" s="1"/>
  <c r="H650" i="4"/>
  <c r="J650" i="4" s="1"/>
  <c r="H651" i="4"/>
  <c r="J651" i="4" s="1"/>
  <c r="H652" i="4"/>
  <c r="J652" i="4" s="1"/>
  <c r="H653" i="4"/>
  <c r="J653" i="4" s="1"/>
  <c r="H654" i="4"/>
  <c r="J654" i="4" s="1"/>
  <c r="H655" i="4"/>
  <c r="J655" i="4" s="1"/>
  <c r="H656" i="4"/>
  <c r="J656" i="4" s="1"/>
  <c r="H657" i="4"/>
  <c r="J657" i="4" s="1"/>
  <c r="H658" i="4"/>
  <c r="J658" i="4" s="1"/>
  <c r="H659" i="4"/>
  <c r="J659" i="4" s="1"/>
  <c r="H660" i="4"/>
  <c r="J660" i="4" s="1"/>
  <c r="H661" i="4"/>
  <c r="J661" i="4" s="1"/>
  <c r="H662" i="4"/>
  <c r="J662" i="4" s="1"/>
  <c r="H663" i="4"/>
  <c r="J663" i="4" s="1"/>
  <c r="H664" i="4"/>
  <c r="J664" i="4" s="1"/>
  <c r="H665" i="4"/>
  <c r="J665" i="4" s="1"/>
  <c r="H666" i="4"/>
  <c r="J666" i="4" s="1"/>
  <c r="H667" i="4"/>
  <c r="J667" i="4" s="1"/>
  <c r="H668" i="4"/>
  <c r="J668" i="4" s="1"/>
  <c r="H669" i="4"/>
  <c r="J669" i="4" s="1"/>
  <c r="H670" i="4"/>
  <c r="J670" i="4" s="1"/>
  <c r="H671" i="4"/>
  <c r="J671" i="4" s="1"/>
  <c r="H672" i="4"/>
  <c r="J672" i="4" s="1"/>
  <c r="H673" i="4"/>
  <c r="J673" i="4" s="1"/>
  <c r="H674" i="4"/>
  <c r="J674" i="4" s="1"/>
  <c r="H675" i="4"/>
  <c r="J675" i="4" s="1"/>
  <c r="H676" i="4"/>
  <c r="J676" i="4" s="1"/>
  <c r="H677" i="4"/>
  <c r="J677" i="4" s="1"/>
  <c r="H678" i="4"/>
  <c r="J678" i="4" s="1"/>
  <c r="H679" i="4"/>
  <c r="J679" i="4" s="1"/>
  <c r="H680" i="4"/>
  <c r="J680" i="4" s="1"/>
  <c r="H681" i="4"/>
  <c r="J681" i="4" s="1"/>
  <c r="H682" i="4"/>
  <c r="J682" i="4" s="1"/>
  <c r="H683" i="4"/>
  <c r="J683" i="4" s="1"/>
  <c r="H684" i="4"/>
  <c r="J684" i="4" s="1"/>
  <c r="H685" i="4"/>
  <c r="J685" i="4" s="1"/>
  <c r="H686" i="4"/>
  <c r="J686" i="4" s="1"/>
  <c r="H687" i="4"/>
  <c r="J687" i="4" s="1"/>
  <c r="H688" i="4"/>
  <c r="J688" i="4" s="1"/>
  <c r="H689" i="4"/>
  <c r="J689" i="4" s="1"/>
  <c r="H690" i="4"/>
  <c r="J690" i="4" s="1"/>
  <c r="H691" i="4"/>
  <c r="J691" i="4" s="1"/>
  <c r="H692" i="4"/>
  <c r="J692" i="4" s="1"/>
  <c r="H693" i="4"/>
  <c r="J693" i="4" s="1"/>
  <c r="H694" i="4"/>
  <c r="J694" i="4" s="1"/>
  <c r="H695" i="4"/>
  <c r="J695" i="4" s="1"/>
  <c r="H696" i="4"/>
  <c r="J696" i="4" s="1"/>
  <c r="H697" i="4"/>
  <c r="J697" i="4" s="1"/>
  <c r="H698" i="4"/>
  <c r="J698" i="4" s="1"/>
  <c r="H699" i="4"/>
  <c r="J699" i="4" s="1"/>
  <c r="H700" i="4"/>
  <c r="J700" i="4" s="1"/>
  <c r="H701" i="4"/>
  <c r="J701" i="4" s="1"/>
  <c r="H702" i="4"/>
  <c r="J702" i="4" s="1"/>
  <c r="H703" i="4"/>
  <c r="J703" i="4" s="1"/>
  <c r="H704" i="4"/>
  <c r="J704" i="4" s="1"/>
  <c r="H705" i="4"/>
  <c r="J705" i="4" s="1"/>
  <c r="H706" i="4"/>
  <c r="J706" i="4" s="1"/>
  <c r="H707" i="4"/>
  <c r="J707" i="4" s="1"/>
  <c r="H708" i="4"/>
  <c r="J708" i="4" s="1"/>
  <c r="H709" i="4"/>
  <c r="J709" i="4" s="1"/>
  <c r="H710" i="4"/>
  <c r="J710" i="4" s="1"/>
  <c r="H711" i="4"/>
  <c r="J711" i="4" s="1"/>
  <c r="H712" i="4"/>
  <c r="J712" i="4" s="1"/>
  <c r="H713" i="4"/>
  <c r="J713" i="4" s="1"/>
  <c r="H714" i="4"/>
  <c r="J714" i="4" s="1"/>
  <c r="H715" i="4"/>
  <c r="J715" i="4" s="1"/>
  <c r="H716" i="4"/>
  <c r="J716" i="4" s="1"/>
  <c r="H717" i="4"/>
  <c r="J717" i="4" s="1"/>
  <c r="H718" i="4"/>
  <c r="J718" i="4" s="1"/>
  <c r="H719" i="4"/>
  <c r="J719" i="4" s="1"/>
  <c r="H720" i="4"/>
  <c r="J720" i="4" s="1"/>
  <c r="H721" i="4"/>
  <c r="J721" i="4" s="1"/>
  <c r="H722" i="4"/>
  <c r="J722" i="4" s="1"/>
  <c r="H723" i="4"/>
  <c r="J723" i="4" s="1"/>
  <c r="H724" i="4"/>
  <c r="J724" i="4" s="1"/>
  <c r="H725" i="4"/>
  <c r="J725" i="4" s="1"/>
  <c r="H726" i="4"/>
  <c r="J726" i="4" s="1"/>
  <c r="H727" i="4"/>
  <c r="J727" i="4" s="1"/>
  <c r="H728" i="4"/>
  <c r="J728" i="4" s="1"/>
  <c r="H729" i="4"/>
  <c r="J729" i="4" s="1"/>
  <c r="H730" i="4"/>
  <c r="J730" i="4" s="1"/>
  <c r="H731" i="4"/>
  <c r="J731" i="4" s="1"/>
  <c r="H732" i="4"/>
  <c r="J732" i="4" s="1"/>
  <c r="H733" i="4"/>
  <c r="J733" i="4" s="1"/>
  <c r="H734" i="4"/>
  <c r="J734" i="4" s="1"/>
  <c r="H735" i="4"/>
  <c r="J735" i="4" s="1"/>
  <c r="H736" i="4"/>
  <c r="J736" i="4" s="1"/>
  <c r="H737" i="4"/>
  <c r="J737" i="4" s="1"/>
  <c r="H738" i="4"/>
  <c r="J738" i="4" s="1"/>
  <c r="H739" i="4"/>
  <c r="J739" i="4" s="1"/>
  <c r="H740" i="4"/>
  <c r="J740" i="4" s="1"/>
  <c r="H741" i="4"/>
  <c r="J741" i="4" s="1"/>
  <c r="H742" i="4"/>
  <c r="J742" i="4" s="1"/>
  <c r="H743" i="4"/>
  <c r="J743" i="4" s="1"/>
  <c r="H744" i="4"/>
  <c r="J744" i="4" s="1"/>
  <c r="H745" i="4"/>
  <c r="J745" i="4" s="1"/>
  <c r="H746" i="4"/>
  <c r="J746" i="4" s="1"/>
  <c r="H747" i="4"/>
  <c r="J747" i="4" s="1"/>
  <c r="H748" i="4"/>
  <c r="J748" i="4" s="1"/>
  <c r="H749" i="4"/>
  <c r="J749" i="4" s="1"/>
  <c r="H750" i="4"/>
  <c r="J750" i="4" s="1"/>
  <c r="H751" i="4"/>
  <c r="J751" i="4" s="1"/>
  <c r="H752" i="4"/>
  <c r="J752" i="4" s="1"/>
  <c r="H753" i="4"/>
  <c r="J753" i="4" s="1"/>
  <c r="H754" i="4"/>
  <c r="J754" i="4" s="1"/>
  <c r="H755" i="4"/>
  <c r="J755" i="4" s="1"/>
  <c r="H756" i="4"/>
  <c r="J756" i="4" s="1"/>
  <c r="H757" i="4"/>
  <c r="J757" i="4" s="1"/>
  <c r="H758" i="4"/>
  <c r="J758" i="4" s="1"/>
  <c r="H759" i="4"/>
  <c r="J759" i="4" s="1"/>
  <c r="H760" i="4"/>
  <c r="J760" i="4" s="1"/>
  <c r="H761" i="4"/>
  <c r="J761" i="4" s="1"/>
  <c r="H762" i="4"/>
  <c r="J762" i="4" s="1"/>
  <c r="H763" i="4"/>
  <c r="J763" i="4" s="1"/>
  <c r="H764" i="4"/>
  <c r="J764" i="4" s="1"/>
  <c r="H765" i="4"/>
  <c r="J765" i="4" s="1"/>
  <c r="H766" i="4"/>
  <c r="J766" i="4" s="1"/>
  <c r="H767" i="4"/>
  <c r="J767" i="4" s="1"/>
  <c r="H768" i="4"/>
  <c r="J768" i="4" s="1"/>
  <c r="H769" i="4"/>
  <c r="J769" i="4" s="1"/>
  <c r="H770" i="4"/>
  <c r="J770" i="4" s="1"/>
  <c r="H771" i="4"/>
  <c r="J771" i="4" s="1"/>
  <c r="H772" i="4"/>
  <c r="J772" i="4" s="1"/>
  <c r="H773" i="4"/>
  <c r="J773" i="4" s="1"/>
  <c r="H774" i="4"/>
  <c r="J774" i="4" s="1"/>
  <c r="H775" i="4"/>
  <c r="J775" i="4" s="1"/>
  <c r="H776" i="4"/>
  <c r="J776" i="4" s="1"/>
  <c r="H777" i="4"/>
  <c r="J777" i="4" s="1"/>
  <c r="H778" i="4"/>
  <c r="J778" i="4" s="1"/>
  <c r="H779" i="4"/>
  <c r="J779" i="4" s="1"/>
  <c r="H780" i="4"/>
  <c r="J780" i="4" s="1"/>
  <c r="H781" i="4"/>
  <c r="J781" i="4" s="1"/>
  <c r="H782" i="4"/>
  <c r="J782" i="4" s="1"/>
  <c r="H783" i="4"/>
  <c r="J783" i="4" s="1"/>
  <c r="H784" i="4"/>
  <c r="J784" i="4" s="1"/>
  <c r="H785" i="4"/>
  <c r="J785" i="4" s="1"/>
  <c r="H786" i="4"/>
  <c r="J786" i="4" s="1"/>
  <c r="H787" i="4"/>
  <c r="J787" i="4" s="1"/>
  <c r="H788" i="4"/>
  <c r="J788" i="4" s="1"/>
  <c r="H789" i="4"/>
  <c r="J789" i="4" s="1"/>
  <c r="H790" i="4"/>
  <c r="J790" i="4" s="1"/>
  <c r="H791" i="4"/>
  <c r="J791" i="4" s="1"/>
  <c r="H792" i="4"/>
  <c r="J792" i="4" s="1"/>
  <c r="H793" i="4"/>
  <c r="J793" i="4" s="1"/>
  <c r="H794" i="4"/>
  <c r="J794" i="4" s="1"/>
  <c r="H795" i="4"/>
  <c r="J795" i="4" s="1"/>
  <c r="H796" i="4"/>
  <c r="J796" i="4" s="1"/>
  <c r="H797" i="4"/>
  <c r="J797" i="4" s="1"/>
  <c r="H798" i="4"/>
  <c r="J798" i="4" s="1"/>
  <c r="H799" i="4"/>
  <c r="J799" i="4" s="1"/>
  <c r="H800" i="4"/>
  <c r="J800" i="4" s="1"/>
  <c r="H801" i="4"/>
  <c r="J801" i="4" s="1"/>
  <c r="H802" i="4"/>
  <c r="J802" i="4" s="1"/>
  <c r="H803" i="4"/>
  <c r="J803" i="4" s="1"/>
  <c r="H804" i="4"/>
  <c r="J804" i="4" s="1"/>
  <c r="H805" i="4"/>
  <c r="J805" i="4" s="1"/>
  <c r="H806" i="4"/>
  <c r="J806" i="4" s="1"/>
  <c r="H807" i="4"/>
  <c r="J807" i="4" s="1"/>
  <c r="H808" i="4"/>
  <c r="J808" i="4" s="1"/>
  <c r="H809" i="4"/>
  <c r="J809" i="4" s="1"/>
  <c r="H810" i="4"/>
  <c r="J810" i="4" s="1"/>
  <c r="H811" i="4"/>
  <c r="J811" i="4" s="1"/>
  <c r="H812" i="4"/>
  <c r="J812" i="4" s="1"/>
  <c r="H813" i="4"/>
  <c r="J813" i="4" s="1"/>
  <c r="H814" i="4"/>
  <c r="J814" i="4" s="1"/>
  <c r="H815" i="4"/>
  <c r="J815" i="4" s="1"/>
  <c r="H816" i="4"/>
  <c r="J816" i="4" s="1"/>
  <c r="H817" i="4"/>
  <c r="J817" i="4" s="1"/>
  <c r="H818" i="4"/>
  <c r="J818" i="4" s="1"/>
  <c r="H819" i="4"/>
  <c r="J819" i="4" s="1"/>
  <c r="H820" i="4"/>
  <c r="J820" i="4" s="1"/>
  <c r="H821" i="4"/>
  <c r="J821" i="4" s="1"/>
  <c r="H822" i="4"/>
  <c r="J822" i="4" s="1"/>
  <c r="H823" i="4"/>
  <c r="J823" i="4" s="1"/>
  <c r="H824" i="4"/>
  <c r="J824" i="4" s="1"/>
  <c r="H825" i="4"/>
  <c r="J825" i="4" s="1"/>
  <c r="H826" i="4"/>
  <c r="J826" i="4" s="1"/>
  <c r="H827" i="4"/>
  <c r="J827" i="4" s="1"/>
  <c r="H828" i="4"/>
  <c r="J828" i="4" s="1"/>
  <c r="H829" i="4"/>
  <c r="J829" i="4" s="1"/>
  <c r="H830" i="4"/>
  <c r="J830" i="4" s="1"/>
  <c r="H831" i="4"/>
  <c r="J831" i="4" s="1"/>
  <c r="H832" i="4"/>
  <c r="J832" i="4" s="1"/>
  <c r="H833" i="4"/>
  <c r="J833" i="4" s="1"/>
  <c r="H834" i="4"/>
  <c r="J834" i="4" s="1"/>
  <c r="H835" i="4"/>
  <c r="J835" i="4" s="1"/>
  <c r="H836" i="4"/>
  <c r="J836" i="4" s="1"/>
  <c r="H837" i="4"/>
  <c r="J837" i="4" s="1"/>
  <c r="H838" i="4"/>
  <c r="J838" i="4" s="1"/>
  <c r="H839" i="4"/>
  <c r="J839" i="4" s="1"/>
  <c r="H840" i="4"/>
  <c r="J840" i="4" s="1"/>
  <c r="H841" i="4"/>
  <c r="J841" i="4" s="1"/>
  <c r="H842" i="4"/>
  <c r="J842" i="4" s="1"/>
  <c r="H843" i="4"/>
  <c r="J843" i="4" s="1"/>
  <c r="H844" i="4"/>
  <c r="J844" i="4" s="1"/>
  <c r="H845" i="4"/>
  <c r="J845" i="4" s="1"/>
  <c r="H846" i="4"/>
  <c r="J846" i="4" s="1"/>
  <c r="H847" i="4"/>
  <c r="J847" i="4" s="1"/>
  <c r="H848" i="4"/>
  <c r="J848" i="4" s="1"/>
  <c r="H849" i="4"/>
  <c r="J849" i="4" s="1"/>
  <c r="H850" i="4"/>
  <c r="J850" i="4" s="1"/>
  <c r="H851" i="4"/>
  <c r="J851" i="4" s="1"/>
  <c r="H852" i="4"/>
  <c r="J852" i="4" s="1"/>
  <c r="H853" i="4"/>
  <c r="J853" i="4" s="1"/>
  <c r="H854" i="4"/>
  <c r="J854" i="4" s="1"/>
  <c r="H855" i="4"/>
  <c r="J855" i="4" s="1"/>
  <c r="H856" i="4"/>
  <c r="J856" i="4" s="1"/>
  <c r="H857" i="4"/>
  <c r="J857" i="4" s="1"/>
  <c r="H858" i="4"/>
  <c r="J858" i="4" s="1"/>
  <c r="H859" i="4"/>
  <c r="J859" i="4" s="1"/>
  <c r="H860" i="4"/>
  <c r="J860" i="4" s="1"/>
  <c r="H861" i="4"/>
  <c r="J861" i="4" s="1"/>
  <c r="H862" i="4"/>
  <c r="J862" i="4" s="1"/>
  <c r="H863" i="4"/>
  <c r="J863" i="4" s="1"/>
  <c r="H864" i="4"/>
  <c r="J864" i="4" s="1"/>
  <c r="H865" i="4"/>
  <c r="J865" i="4" s="1"/>
  <c r="H866" i="4"/>
  <c r="J866" i="4" s="1"/>
  <c r="H867" i="4"/>
  <c r="J867" i="4" s="1"/>
  <c r="H868" i="4"/>
  <c r="J868" i="4" s="1"/>
  <c r="H869" i="4"/>
  <c r="J869" i="4" s="1"/>
  <c r="H870" i="4"/>
  <c r="J870" i="4" s="1"/>
  <c r="H871" i="4"/>
  <c r="J871" i="4" s="1"/>
  <c r="H872" i="4"/>
  <c r="J872" i="4" s="1"/>
  <c r="H873" i="4"/>
  <c r="J873" i="4" s="1"/>
  <c r="H874" i="4"/>
  <c r="J874" i="4" s="1"/>
  <c r="H875" i="4"/>
  <c r="J875" i="4" s="1"/>
  <c r="H876" i="4"/>
  <c r="J876" i="4" s="1"/>
  <c r="H877" i="4"/>
  <c r="J877" i="4" s="1"/>
  <c r="H878" i="4"/>
  <c r="J878" i="4" s="1"/>
  <c r="H879" i="4"/>
  <c r="J879" i="4" s="1"/>
  <c r="H880" i="4"/>
  <c r="J880" i="4" s="1"/>
  <c r="H881" i="4"/>
  <c r="J881" i="4" s="1"/>
  <c r="H882" i="4"/>
  <c r="J882" i="4" s="1"/>
  <c r="H883" i="4"/>
  <c r="J883" i="4" s="1"/>
  <c r="H884" i="4"/>
  <c r="J884" i="4" s="1"/>
  <c r="H885" i="4"/>
  <c r="J885" i="4" s="1"/>
  <c r="H886" i="4"/>
  <c r="J886" i="4" s="1"/>
  <c r="H887" i="4"/>
  <c r="J887" i="4" s="1"/>
  <c r="H888" i="4"/>
  <c r="J888" i="4" s="1"/>
  <c r="H889" i="4"/>
  <c r="J889" i="4" s="1"/>
  <c r="H890" i="4"/>
  <c r="J890" i="4" s="1"/>
  <c r="H891" i="4"/>
  <c r="J891" i="4" s="1"/>
  <c r="H892" i="4"/>
  <c r="J892" i="4" s="1"/>
  <c r="H893" i="4"/>
  <c r="J893" i="4" s="1"/>
  <c r="H894" i="4"/>
  <c r="J894" i="4" s="1"/>
  <c r="H895" i="4"/>
  <c r="J895" i="4" s="1"/>
  <c r="H896" i="4"/>
  <c r="J896" i="4" s="1"/>
  <c r="H897" i="4"/>
  <c r="J897" i="4" s="1"/>
  <c r="H898" i="4"/>
  <c r="J898" i="4" s="1"/>
  <c r="H899" i="4"/>
  <c r="J899" i="4" s="1"/>
  <c r="H900" i="4"/>
  <c r="J900" i="4" s="1"/>
  <c r="H901" i="4"/>
  <c r="J901" i="4" s="1"/>
  <c r="H902" i="4"/>
  <c r="J902" i="4" s="1"/>
  <c r="H903" i="4"/>
  <c r="J903" i="4" s="1"/>
  <c r="H904" i="4"/>
  <c r="J904" i="4" s="1"/>
  <c r="H905" i="4"/>
  <c r="J905" i="4" s="1"/>
  <c r="H906" i="4"/>
  <c r="J906" i="4" s="1"/>
  <c r="H907" i="4"/>
  <c r="J907" i="4" s="1"/>
  <c r="H908" i="4"/>
  <c r="J908" i="4" s="1"/>
  <c r="H909" i="4"/>
  <c r="J909" i="4" s="1"/>
  <c r="H910" i="4"/>
  <c r="J910" i="4" s="1"/>
  <c r="H911" i="4"/>
  <c r="J911" i="4" s="1"/>
  <c r="H912" i="4"/>
  <c r="J912" i="4" s="1"/>
  <c r="H913" i="4"/>
  <c r="J913" i="4" s="1"/>
  <c r="H914" i="4"/>
  <c r="J914" i="4" s="1"/>
  <c r="H915" i="4"/>
  <c r="J915" i="4" s="1"/>
  <c r="H916" i="4"/>
  <c r="J916" i="4" s="1"/>
  <c r="H917" i="4"/>
  <c r="J917" i="4" s="1"/>
  <c r="H918" i="4"/>
  <c r="J918" i="4" s="1"/>
  <c r="H919" i="4"/>
  <c r="J919" i="4" s="1"/>
  <c r="H920" i="4"/>
  <c r="J920" i="4" s="1"/>
  <c r="H921" i="4"/>
  <c r="J921" i="4" s="1"/>
  <c r="H922" i="4"/>
  <c r="J922" i="4" s="1"/>
  <c r="H923" i="4"/>
  <c r="J923" i="4" s="1"/>
  <c r="H924" i="4"/>
  <c r="J924" i="4" s="1"/>
  <c r="H925" i="4"/>
  <c r="J925" i="4" s="1"/>
  <c r="H926" i="4"/>
  <c r="J926" i="4" s="1"/>
  <c r="H927" i="4"/>
  <c r="J927" i="4" s="1"/>
  <c r="H928" i="4"/>
  <c r="J928" i="4" s="1"/>
  <c r="H929" i="4"/>
  <c r="J929" i="4" s="1"/>
  <c r="H930" i="4"/>
  <c r="J930" i="4" s="1"/>
  <c r="H931" i="4"/>
  <c r="J931" i="4" s="1"/>
  <c r="H932" i="4"/>
  <c r="J932" i="4" s="1"/>
  <c r="H933" i="4"/>
  <c r="J933" i="4" s="1"/>
  <c r="H934" i="4"/>
  <c r="J934" i="4" s="1"/>
  <c r="H935" i="4"/>
  <c r="J935" i="4" s="1"/>
  <c r="H936" i="4"/>
  <c r="J936" i="4" s="1"/>
  <c r="H937" i="4"/>
  <c r="J937" i="4" s="1"/>
  <c r="H938" i="4"/>
  <c r="J938" i="4" s="1"/>
  <c r="H939" i="4"/>
  <c r="J939" i="4" s="1"/>
  <c r="H940" i="4"/>
  <c r="J940" i="4" s="1"/>
  <c r="H941" i="4"/>
  <c r="J941" i="4" s="1"/>
  <c r="H942" i="4"/>
  <c r="J942" i="4" s="1"/>
  <c r="H943" i="4"/>
  <c r="J943" i="4" s="1"/>
  <c r="H944" i="4"/>
  <c r="J944" i="4" s="1"/>
  <c r="H945" i="4"/>
  <c r="J945" i="4" s="1"/>
  <c r="H946" i="4"/>
  <c r="J946" i="4" s="1"/>
  <c r="H947" i="4"/>
  <c r="J947" i="4" s="1"/>
  <c r="H948" i="4"/>
  <c r="J948" i="4" s="1"/>
  <c r="H949" i="4"/>
  <c r="J949" i="4" s="1"/>
  <c r="H950" i="4"/>
  <c r="J950" i="4" s="1"/>
  <c r="H951" i="4"/>
  <c r="J951" i="4" s="1"/>
  <c r="H952" i="4"/>
  <c r="J952" i="4" s="1"/>
  <c r="H953" i="4"/>
  <c r="J953" i="4" s="1"/>
  <c r="H954" i="4"/>
  <c r="J954" i="4" s="1"/>
  <c r="H955" i="4"/>
  <c r="J955" i="4" s="1"/>
  <c r="H956" i="4"/>
  <c r="J956" i="4" s="1"/>
  <c r="H957" i="4"/>
  <c r="J957" i="4" s="1"/>
  <c r="H958" i="4"/>
  <c r="J958" i="4" s="1"/>
  <c r="H959" i="4"/>
  <c r="J959" i="4" s="1"/>
  <c r="H960" i="4"/>
  <c r="J960" i="4" s="1"/>
  <c r="E1753" i="4"/>
  <c r="C1935" i="4"/>
  <c r="D1935" i="4"/>
  <c r="E1935" i="4"/>
  <c r="C1936" i="4"/>
  <c r="D1936" i="4"/>
  <c r="E1936" i="4"/>
  <c r="C2393" i="4"/>
  <c r="D2393" i="4"/>
  <c r="E2393" i="4"/>
  <c r="C2394" i="4"/>
  <c r="D2394" i="4"/>
  <c r="E2394" i="4"/>
  <c r="A232" i="3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304" i="3"/>
  <c r="A305" i="3" s="1"/>
  <c r="A306" i="3" s="1"/>
  <c r="A307" i="3" s="1"/>
  <c r="A308" i="3" s="1"/>
  <c r="A309" i="3" s="1"/>
  <c r="A310" i="3" s="1"/>
  <c r="A311" i="3" s="1"/>
  <c r="A312" i="3" s="1"/>
  <c r="A362" i="3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400" i="3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3" i="3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7" i="3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617" i="3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5" i="3"/>
  <c r="A636" i="3" s="1"/>
  <c r="A637" i="3" s="1"/>
  <c r="A638" i="3" s="1"/>
  <c r="A639" i="3" s="1"/>
  <c r="A640" i="3" s="1"/>
  <c r="A641" i="3" s="1"/>
  <c r="A642" i="3" s="1"/>
  <c r="A643" i="3" s="1"/>
  <c r="A644" i="3" s="1"/>
  <c r="A646" i="3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3" i="3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2167" i="3"/>
  <c r="A2168" i="3" s="1"/>
  <c r="Q3597" i="3"/>
  <c r="Q3598" i="3" s="1"/>
  <c r="P4917" i="3"/>
  <c r="F5058" i="3"/>
  <c r="F8024" i="3" s="1"/>
  <c r="F5059" i="3"/>
  <c r="D4946" i="4" l="1"/>
  <c r="E4946" i="4"/>
  <c r="C4946" i="4"/>
  <c r="I455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sem</author>
  </authors>
  <commentList>
    <comment ref="D978" authorId="0" shapeId="0" xr:uid="{00000000-0006-0000-0E00-000001000000}">
      <text>
        <r>
          <rPr>
            <b/>
            <sz val="8"/>
            <color indexed="81"/>
            <rFont val="Tahoma"/>
            <family val="2"/>
          </rPr>
          <t>sem:</t>
        </r>
        <r>
          <rPr>
            <sz val="8"/>
            <color indexed="81"/>
            <rFont val="Tahoma"/>
            <family val="2"/>
          </rPr>
          <t xml:space="preserve">
SEM - 7  30 MARCH 1998
DOWN </t>
        </r>
      </text>
    </comment>
  </commentList>
</comments>
</file>

<file path=xl/sharedStrings.xml><?xml version="1.0" encoding="utf-8"?>
<sst xmlns="http://schemas.openxmlformats.org/spreadsheetml/2006/main" count="93" uniqueCount="43">
  <si>
    <t>DATE</t>
  </si>
  <si>
    <t xml:space="preserve"> (Rupee Terms)</t>
  </si>
  <si>
    <t>(Dollar Terms)</t>
  </si>
  <si>
    <t xml:space="preserve">SEMTRI </t>
  </si>
  <si>
    <t xml:space="preserve">SEMDEX </t>
  </si>
  <si>
    <t>SEM - 7</t>
  </si>
  <si>
    <t xml:space="preserve">DATA AS FROM </t>
  </si>
  <si>
    <t>HIGH</t>
  </si>
  <si>
    <t>DEVELOPMENT &amp; ENTERPRISE MARKET (DEM)</t>
  </si>
  <si>
    <t>DEMTRI</t>
  </si>
  <si>
    <t xml:space="preserve">    Date</t>
  </si>
  <si>
    <t>DEMEX</t>
  </si>
  <si>
    <t>(RS)</t>
  </si>
  <si>
    <t>(US $)</t>
  </si>
  <si>
    <t>LOW FOR THE YEAR 2009</t>
  </si>
  <si>
    <t>YEAR 2007</t>
  </si>
  <si>
    <t>YEAR 2008</t>
  </si>
  <si>
    <t>HIGH FOR THE YEAR 2009</t>
  </si>
  <si>
    <t>HIGH FOR THE YEAR 2010</t>
  </si>
  <si>
    <t>LOW FOR THE YEAR 2010</t>
  </si>
  <si>
    <t>SEMTRI</t>
  </si>
  <si>
    <t>SEMDEX</t>
  </si>
  <si>
    <t>HIGH FOR THE YEAR 2011</t>
  </si>
  <si>
    <t>LOW FOR THE YEAR 2011</t>
  </si>
  <si>
    <t>LAST UPDATED 31 MAY  2012</t>
  </si>
  <si>
    <t>HIGH FOR THE YEAR 2012</t>
  </si>
  <si>
    <t>LOW FOR THE YEAR 2012</t>
  </si>
  <si>
    <t>Date</t>
  </si>
  <si>
    <t>SEMTRI (RS)</t>
  </si>
  <si>
    <t>SEM - 7 (launched on 30 March 1998)</t>
  </si>
  <si>
    <t>SEM-10 replaced the SEM-7 index as from 
2nd October 2014</t>
  </si>
  <si>
    <t>DEMTRI (Rs)</t>
  </si>
  <si>
    <t>SEMSI
(launched on 7th September 2015)</t>
  </si>
  <si>
    <t xml:space="preserve">SEM-ASI </t>
  </si>
  <si>
    <t>(Launched on 12 September 2016)</t>
  </si>
  <si>
    <t>SEMTRI-ASI
(Launched on 10.10.2016)</t>
  </si>
  <si>
    <t>D</t>
  </si>
  <si>
    <t>SEMTRI (USD)</t>
  </si>
  <si>
    <t>graph</t>
  </si>
  <si>
    <t xml:space="preserve">SEMBI
14.11.2017
</t>
  </si>
  <si>
    <t>AFRIDEX (01.11.2018)</t>
  </si>
  <si>
    <t>SEM-10</t>
  </si>
  <si>
    <r>
      <t>LAST UPDATED JUNE  2026</t>
    </r>
    <r>
      <rPr>
        <b/>
        <i/>
        <sz val="9"/>
        <color theme="0"/>
        <rFont val="Calibri"/>
        <family val="2"/>
        <scheme val="minor"/>
      </rPr>
      <t xml:space="preserve"> (updated on a monthly basis)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</si>
</sst>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d\-mmm\-yyyy"/>
    <numFmt numFmtId="167" formatCode="0.00_);[Red]\(0.00\)"/>
    <numFmt numFmtId="168" formatCode="[$-409]d\-mmm\-yy;@"/>
    <numFmt numFmtId="169" formatCode="[$-409]dd\-mmm\-yy;@"/>
    <numFmt numFmtId="170" formatCode="0.00_ ;\-0.00\ "/>
    <numFmt numFmtId="171" formatCode="_-* #,##0.000_-;\-* #,##0.000_-;_-* &quot;-&quot;??_-;_-@_-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Helv"/>
    </font>
    <font>
      <b/>
      <sz val="10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12"/>
      <name val="Arial"/>
      <family val="2"/>
    </font>
    <font>
      <b/>
      <sz val="20"/>
      <color indexed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6"/>
      <name val="Arial"/>
      <family val="2"/>
    </font>
    <font>
      <b/>
      <sz val="12"/>
      <name val="Cambria"/>
      <family val="1"/>
    </font>
    <font>
      <sz val="12"/>
      <name val="Cambria"/>
      <family val="1"/>
    </font>
    <font>
      <b/>
      <sz val="14"/>
      <name val="Arial"/>
      <family val="2"/>
    </font>
    <font>
      <sz val="18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mbria"/>
      <family val="1"/>
    </font>
    <font>
      <b/>
      <i/>
      <sz val="9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9C650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Tms Rmn"/>
    </font>
    <font>
      <sz val="10"/>
      <name val="MS Sans Serif"/>
      <family val="2"/>
    </font>
    <font>
      <b/>
      <sz val="11"/>
      <name val="Aptos Narrow"/>
      <family val="2"/>
    </font>
    <font>
      <sz val="11"/>
      <name val="Aptos Narrow"/>
      <family val="2"/>
    </font>
  </fonts>
  <fills count="6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8648">
    <xf numFmtId="0" fontId="0" fillId="0" borderId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43" fontId="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37" fillId="31" borderId="0" applyNumberFormat="0" applyBorder="0" applyAlignment="0" applyProtection="0"/>
    <xf numFmtId="0" fontId="29" fillId="34" borderId="0" applyNumberFormat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61" fillId="58" borderId="27" applyNumberFormat="0" applyFont="0" applyFill="0" applyBorder="0" applyAlignment="0" applyProtection="0">
      <alignment horizontal="centerContinuous" vertical="center"/>
      <protection locked="0"/>
    </xf>
    <xf numFmtId="0" fontId="2" fillId="0" borderId="0"/>
    <xf numFmtId="164" fontId="2" fillId="0" borderId="0" applyFont="0" applyFill="0" applyBorder="0" applyAlignment="0" applyProtection="0"/>
    <xf numFmtId="0" fontId="52" fillId="0" borderId="21" applyNumberFormat="0" applyFill="0" applyAlignment="0" applyProtection="0"/>
    <xf numFmtId="0" fontId="2" fillId="0" borderId="0"/>
    <xf numFmtId="0" fontId="2" fillId="0" borderId="0"/>
    <xf numFmtId="0" fontId="61" fillId="58" borderId="27" applyNumberFormat="0" applyFont="0" applyFill="0" applyBorder="0" applyAlignment="0" applyProtection="0">
      <alignment horizontal="centerContinuous" vertical="center"/>
      <protection locked="0"/>
    </xf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4" fillId="36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4" fillId="37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0" fontId="62" fillId="0" borderId="0" applyFon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0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40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40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0" fontId="2" fillId="57" borderId="24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7" borderId="24" applyNumberFormat="0" applyFont="0" applyAlignment="0" applyProtection="0"/>
    <xf numFmtId="40" fontId="62" fillId="0" borderId="0" applyFont="0" applyFill="0" applyBorder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57" borderId="24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62" fillId="0" borderId="0" applyFont="0" applyFill="0" applyBorder="0" applyAlignment="0" applyProtection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168" fontId="2" fillId="0" borderId="0"/>
    <xf numFmtId="168" fontId="2" fillId="0" borderId="0"/>
    <xf numFmtId="0" fontId="44" fillId="4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50" fillId="38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" fillId="57" borderId="24" applyNumberFormat="0" applyFont="0" applyAlignment="0" applyProtection="0"/>
    <xf numFmtId="0" fontId="55" fillId="0" borderId="23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21" applyNumberFormat="0" applyFill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8" fillId="55" borderId="19" applyNumberFormat="0" applyAlignment="0" applyProtection="0"/>
    <xf numFmtId="0" fontId="46" fillId="37" borderId="0" applyNumberFormat="0" applyBorder="0" applyAlignment="0" applyProtection="0"/>
    <xf numFmtId="0" fontId="45" fillId="47" borderId="0" applyNumberFormat="0" applyBorder="0" applyAlignment="0" applyProtection="0"/>
    <xf numFmtId="0" fontId="45" fillId="51" borderId="0" applyNumberFormat="0" applyBorder="0" applyAlignment="0" applyProtection="0"/>
    <xf numFmtId="0" fontId="45" fillId="49" borderId="0" applyNumberFormat="0" applyBorder="0" applyAlignment="0" applyProtection="0"/>
    <xf numFmtId="0" fontId="45" fillId="47" borderId="0" applyNumberFormat="0" applyBorder="0" applyAlignment="0" applyProtection="0"/>
    <xf numFmtId="0" fontId="45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2" borderId="0" applyNumberFormat="0" applyBorder="0" applyAlignment="0" applyProtection="0"/>
    <xf numFmtId="0" fontId="44" fillId="40" borderId="0" applyNumberFormat="0" applyBorder="0" applyAlignment="0" applyProtection="0"/>
    <xf numFmtId="0" fontId="44" fillId="38" borderId="0" applyNumberFormat="0" applyBorder="0" applyAlignment="0" applyProtection="0"/>
    <xf numFmtId="0" fontId="44" fillId="36" borderId="0" applyNumberFormat="0" applyBorder="0" applyAlignment="0" applyProtection="0"/>
    <xf numFmtId="0" fontId="44" fillId="42" borderId="0" applyNumberFormat="0" applyBorder="0" applyAlignment="0" applyProtection="0"/>
    <xf numFmtId="43" fontId="2" fillId="0" borderId="0" applyFont="0" applyFill="0" applyBorder="0" applyAlignment="0" applyProtection="0"/>
    <xf numFmtId="0" fontId="59" fillId="0" borderId="26" applyNumberFormat="0" applyFill="0" applyAlignment="0" applyProtection="0"/>
    <xf numFmtId="0" fontId="57" fillId="54" borderId="25" applyNumberFormat="0" applyAlignment="0" applyProtection="0"/>
    <xf numFmtId="0" fontId="56" fillId="56" borderId="0" applyNumberFormat="0" applyBorder="0" applyAlignment="0" applyProtection="0"/>
    <xf numFmtId="0" fontId="54" fillId="41" borderId="18" applyNumberFormat="0" applyAlignment="0" applyProtection="0"/>
    <xf numFmtId="0" fontId="53" fillId="0" borderId="22" applyNumberFormat="0" applyFill="0" applyAlignment="0" applyProtection="0"/>
    <xf numFmtId="0" fontId="51" fillId="0" borderId="20" applyNumberFormat="0" applyFill="0" applyAlignment="0" applyProtection="0"/>
    <xf numFmtId="164" fontId="2" fillId="0" borderId="0" applyFont="0" applyFill="0" applyBorder="0" applyAlignment="0" applyProtection="0"/>
    <xf numFmtId="0" fontId="47" fillId="54" borderId="18" applyNumberFormat="0" applyAlignment="0" applyProtection="0"/>
    <xf numFmtId="0" fontId="45" fillId="53" borderId="0" applyNumberFormat="0" applyBorder="0" applyAlignment="0" applyProtection="0"/>
    <xf numFmtId="0" fontId="45" fillId="48" borderId="0" applyNumberFormat="0" applyBorder="0" applyAlignment="0" applyProtection="0"/>
    <xf numFmtId="0" fontId="45" fillId="52" borderId="0" applyNumberFormat="0" applyBorder="0" applyAlignment="0" applyProtection="0"/>
    <xf numFmtId="0" fontId="45" fillId="50" borderId="0" applyNumberFormat="0" applyBorder="0" applyAlignment="0" applyProtection="0"/>
    <xf numFmtId="0" fontId="45" fillId="48" borderId="0" applyNumberFormat="0" applyBorder="0" applyAlignment="0" applyProtection="0"/>
    <xf numFmtId="0" fontId="45" fillId="44" borderId="0" applyNumberFormat="0" applyBorder="0" applyAlignment="0" applyProtection="0"/>
    <xf numFmtId="0" fontId="45" fillId="46" borderId="0" applyNumberFormat="0" applyBorder="0" applyAlignment="0" applyProtection="0"/>
    <xf numFmtId="0" fontId="44" fillId="43" borderId="0" applyNumberFormat="0" applyBorder="0" applyAlignment="0" applyProtection="0"/>
    <xf numFmtId="0" fontId="44" fillId="41" borderId="0" applyNumberFormat="0" applyBorder="0" applyAlignment="0" applyProtection="0"/>
    <xf numFmtId="0" fontId="44" fillId="39" borderId="0" applyNumberFormat="0" applyBorder="0" applyAlignment="0" applyProtection="0"/>
    <xf numFmtId="0" fontId="44" fillId="37" borderId="0" applyNumberFormat="0" applyBorder="0" applyAlignment="0" applyProtection="0"/>
    <xf numFmtId="0" fontId="44" fillId="39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/>
    <xf numFmtId="168" fontId="2" fillId="0" borderId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8" fontId="2" fillId="0" borderId="0"/>
    <xf numFmtId="168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52" fillId="0" borderId="21" applyNumberFormat="0" applyFill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2" fillId="0" borderId="21" applyNumberFormat="0" applyFill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2" fillId="0" borderId="21" applyNumberFormat="0" applyFill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6" fillId="56" borderId="0" applyNumberFormat="0" applyBorder="0" applyAlignment="0" applyProtection="0"/>
    <xf numFmtId="0" fontId="45" fillId="47" borderId="0" applyNumberFormat="0" applyBorder="0" applyAlignment="0" applyProtection="0"/>
    <xf numFmtId="0" fontId="44" fillId="42" borderId="0" applyNumberFormat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55" fillId="0" borderId="23" applyNumberFormat="0" applyFill="0" applyAlignment="0" applyProtection="0"/>
    <xf numFmtId="0" fontId="45" fillId="52" borderId="0" applyNumberFormat="0" applyBorder="0" applyAlignment="0" applyProtection="0"/>
    <xf numFmtId="0" fontId="44" fillId="41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4" fillId="41" borderId="18" applyNumberFormat="0" applyAlignment="0" applyProtection="0"/>
    <xf numFmtId="0" fontId="45" fillId="51" borderId="0" applyNumberFormat="0" applyBorder="0" applyAlignment="0" applyProtection="0"/>
    <xf numFmtId="0" fontId="44" fillId="40" borderId="0" applyNumberFormat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53" fillId="0" borderId="0" applyNumberFormat="0" applyFill="0" applyBorder="0" applyAlignment="0" applyProtection="0"/>
    <xf numFmtId="0" fontId="45" fillId="50" borderId="0" applyNumberFormat="0" applyBorder="0" applyAlignment="0" applyProtection="0"/>
    <xf numFmtId="0" fontId="44" fillId="39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3" fillId="0" borderId="22" applyNumberFormat="0" applyFill="0" applyAlignment="0" applyProtection="0"/>
    <xf numFmtId="0" fontId="45" fillId="49" borderId="0" applyNumberFormat="0" applyBorder="0" applyAlignment="0" applyProtection="0"/>
    <xf numFmtId="0" fontId="44" fillId="38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52" fillId="0" borderId="21" applyNumberFormat="0" applyFill="0" applyAlignment="0" applyProtection="0"/>
    <xf numFmtId="0" fontId="45" fillId="48" borderId="0" applyNumberFormat="0" applyBorder="0" applyAlignment="0" applyProtection="0"/>
    <xf numFmtId="0" fontId="44" fillId="37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51" fillId="0" borderId="20" applyNumberFormat="0" applyFill="0" applyAlignment="0" applyProtection="0"/>
    <xf numFmtId="0" fontId="45" fillId="47" borderId="0" applyNumberFormat="0" applyBorder="0" applyAlignment="0" applyProtection="0"/>
    <xf numFmtId="0" fontId="44" fillId="36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50" fillId="38" borderId="0" applyNumberFormat="0" applyBorder="0" applyAlignment="0" applyProtection="0"/>
    <xf numFmtId="0" fontId="45" fillId="44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5" fillId="43" borderId="0" applyNumberFormat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48" fillId="55" borderId="19" applyNumberFormat="0" applyAlignment="0" applyProtection="0"/>
    <xf numFmtId="0" fontId="44" fillId="45" borderId="0" applyNumberFormat="0" applyBorder="0" applyAlignment="0" applyProtection="0"/>
    <xf numFmtId="0" fontId="44" fillId="42" borderId="0" applyNumberFormat="0" applyBorder="0" applyAlignment="0" applyProtection="0"/>
    <xf numFmtId="0" fontId="59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7" fillId="54" borderId="18" applyNumberFormat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46" fillId="37" borderId="0" applyNumberFormat="0" applyBorder="0" applyAlignment="0" applyProtection="0"/>
    <xf numFmtId="0" fontId="44" fillId="39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45" fillId="46" borderId="0" applyNumberFormat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57" fillId="54" borderId="25" applyNumberFormat="0" applyAlignment="0" applyProtection="0"/>
    <xf numFmtId="0" fontId="45" fillId="53" borderId="0" applyNumberFormat="0" applyBorder="0" applyAlignment="0" applyProtection="0"/>
    <xf numFmtId="0" fontId="44" fillId="44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2" fillId="57" borderId="24" applyNumberFormat="0" applyFont="0" applyAlignment="0" applyProtection="0"/>
    <xf numFmtId="0" fontId="45" fillId="48" borderId="0" applyNumberFormat="0" applyBorder="0" applyAlignment="0" applyProtection="0"/>
    <xf numFmtId="0" fontId="44" fillId="43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52" fillId="0" borderId="21" applyNumberFormat="0" applyFill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2" fillId="0" borderId="21" applyNumberFormat="0" applyFill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52" fillId="0" borderId="21" applyNumberFormat="0" applyFill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6" fillId="37" borderId="0" applyNumberFormat="0" applyBorder="0" applyAlignment="0" applyProtection="0"/>
    <xf numFmtId="0" fontId="44" fillId="42" borderId="0" applyNumberFormat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 applyNumberFormat="0" applyFill="0" applyBorder="0" applyAlignment="0" applyProtection="0"/>
    <xf numFmtId="0" fontId="45" fillId="53" borderId="0" applyNumberFormat="0" applyBorder="0" applyAlignment="0" applyProtection="0"/>
    <xf numFmtId="0" fontId="44" fillId="4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59" fillId="0" borderId="26" applyNumberFormat="0" applyFill="0" applyAlignment="0" applyProtection="0"/>
    <xf numFmtId="0" fontId="45" fillId="48" borderId="0" applyNumberFormat="0" applyBorder="0" applyAlignment="0" applyProtection="0"/>
    <xf numFmtId="0" fontId="44" fillId="40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58" fillId="0" borderId="0" applyNumberFormat="0" applyFill="0" applyBorder="0" applyAlignment="0" applyProtection="0"/>
    <xf numFmtId="0" fontId="45" fillId="47" borderId="0" applyNumberFormat="0" applyBorder="0" applyAlignment="0" applyProtection="0"/>
    <xf numFmtId="0" fontId="44" fillId="39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57" fillId="54" borderId="25" applyNumberFormat="0" applyAlignment="0" applyProtection="0"/>
    <xf numFmtId="0" fontId="45" fillId="52" borderId="0" applyNumberFormat="0" applyBorder="0" applyAlignment="0" applyProtection="0"/>
    <xf numFmtId="0" fontId="44" fillId="38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57" borderId="24" applyNumberFormat="0" applyFont="0" applyAlignment="0" applyProtection="0"/>
    <xf numFmtId="0" fontId="45" fillId="51" borderId="0" applyNumberFormat="0" applyBorder="0" applyAlignment="0" applyProtection="0"/>
    <xf numFmtId="0" fontId="44" fillId="37" borderId="0" applyNumberFormat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56" fillId="56" borderId="0" applyNumberFormat="0" applyBorder="0" applyAlignment="0" applyProtection="0"/>
    <xf numFmtId="0" fontId="45" fillId="50" borderId="0" applyNumberFormat="0" applyBorder="0" applyAlignment="0" applyProtection="0"/>
    <xf numFmtId="0" fontId="44" fillId="36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55" fillId="0" borderId="23" applyNumberFormat="0" applyFill="0" applyAlignment="0" applyProtection="0"/>
    <xf numFmtId="0" fontId="45" fillId="49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41" borderId="18" applyNumberFormat="0" applyAlignment="0" applyProtection="0"/>
    <xf numFmtId="0" fontId="45" fillId="48" borderId="0" applyNumberFormat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22" applyNumberFormat="0" applyFill="0" applyAlignment="0" applyProtection="0"/>
    <xf numFmtId="0" fontId="45" fillId="44" borderId="0" applyNumberFormat="0" applyBorder="0" applyAlignment="0" applyProtection="0"/>
    <xf numFmtId="0" fontId="45" fillId="43" borderId="0" applyNumberFormat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2" fillId="0" borderId="21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51" fillId="0" borderId="20" applyNumberFormat="0" applyFill="0" applyAlignment="0" applyProtection="0"/>
    <xf numFmtId="0" fontId="45" fillId="46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53" fillId="0" borderId="0" applyNumberFormat="0" applyFill="0" applyBorder="0" applyAlignment="0" applyProtection="0"/>
    <xf numFmtId="0" fontId="45" fillId="47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8" borderId="0" applyNumberFormat="0" applyBorder="0" applyAlignment="0" applyProtection="0"/>
    <xf numFmtId="0" fontId="44" fillId="45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4" fillId="42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4" fillId="39" borderId="0" applyNumberFormat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55" borderId="19" applyNumberFormat="0" applyAlignment="0" applyProtection="0"/>
    <xf numFmtId="0" fontId="44" fillId="44" borderId="0" applyNumberFormat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44" fillId="43" borderId="0" applyNumberFormat="0" applyBorder="0" applyAlignment="0" applyProtection="0"/>
    <xf numFmtId="0" fontId="1" fillId="0" borderId="0"/>
    <xf numFmtId="0" fontId="47" fillId="5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52" fillId="0" borderId="21" applyNumberFormat="0" applyFill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4" fontId="2" fillId="0" borderId="0" applyFont="0" applyFill="0" applyBorder="0" applyAlignment="0" applyProtection="0"/>
    <xf numFmtId="168" fontId="52" fillId="0" borderId="21" applyNumberFormat="0" applyFill="0" applyAlignment="0" applyProtection="0"/>
    <xf numFmtId="168" fontId="2" fillId="57" borderId="24" applyNumberFormat="0" applyFont="0" applyAlignment="0" applyProtection="0"/>
    <xf numFmtId="168" fontId="61" fillId="58" borderId="27" applyNumberFormat="0" applyFont="0" applyFill="0" applyBorder="0" applyAlignment="0" applyProtection="0">
      <alignment horizontal="centerContinuous" vertical="center"/>
      <protection locked="0"/>
    </xf>
    <xf numFmtId="168" fontId="2" fillId="0" borderId="0"/>
    <xf numFmtId="164" fontId="2" fillId="0" borderId="0" applyFont="0" applyFill="0" applyBorder="0" applyAlignment="0" applyProtection="0"/>
    <xf numFmtId="168" fontId="2" fillId="0" borderId="0"/>
    <xf numFmtId="168" fontId="2" fillId="0" borderId="0"/>
    <xf numFmtId="168" fontId="61" fillId="58" borderId="27" applyNumberFormat="0" applyFont="0" applyFill="0" applyBorder="0" applyAlignment="0" applyProtection="0">
      <alignment horizontal="centerContinuous" vertical="center"/>
      <protection locked="0"/>
    </xf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44" fillId="36" borderId="0" applyNumberFormat="0" applyBorder="0" applyAlignment="0" applyProtection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4" fillId="36" borderId="0" applyNumberFormat="0" applyBorder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4" fillId="37" borderId="0" applyNumberFormat="0" applyBorder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2" fillId="0" borderId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" fillId="0" borderId="0"/>
    <xf numFmtId="168" fontId="2" fillId="0" borderId="0"/>
    <xf numFmtId="164" fontId="1" fillId="0" borderId="0" applyFont="0" applyFill="0" applyBorder="0" applyAlignment="0" applyProtection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0" borderId="0"/>
    <xf numFmtId="168" fontId="2" fillId="57" borderId="24" applyNumberFormat="0" applyFont="0" applyAlignment="0" applyProtection="0"/>
    <xf numFmtId="168" fontId="2" fillId="0" borderId="0"/>
    <xf numFmtId="168" fontId="2" fillId="57" borderId="24" applyNumberFormat="0" applyFont="0" applyAlignment="0" applyProtection="0"/>
    <xf numFmtId="164" fontId="1" fillId="0" borderId="0" applyFont="0" applyFill="0" applyBorder="0" applyAlignment="0" applyProtection="0"/>
    <xf numFmtId="168" fontId="2" fillId="0" borderId="0"/>
    <xf numFmtId="168" fontId="1" fillId="0" borderId="0"/>
    <xf numFmtId="168" fontId="2" fillId="0" borderId="0"/>
    <xf numFmtId="168" fontId="1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57" borderId="24" applyNumberFormat="0" applyFont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168" fontId="2" fillId="0" borderId="0"/>
    <xf numFmtId="168" fontId="1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4" fontId="1" fillId="0" borderId="0" applyFont="0" applyFill="0" applyBorder="0" applyAlignment="0" applyProtection="0"/>
    <xf numFmtId="168" fontId="1" fillId="0" borderId="0"/>
    <xf numFmtId="168" fontId="2" fillId="0" borderId="0"/>
    <xf numFmtId="168" fontId="2" fillId="0" borderId="0"/>
    <xf numFmtId="168" fontId="2" fillId="0" borderId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44" fillId="45" borderId="0" applyNumberFormat="0" applyBorder="0" applyAlignment="0" applyProtection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50" fillId="38" borderId="0" applyNumberFormat="0" applyBorder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168" fontId="2" fillId="57" borderId="24" applyNumberFormat="0" applyFont="0" applyAlignment="0" applyProtection="0"/>
    <xf numFmtId="168" fontId="55" fillId="0" borderId="23" applyNumberFormat="0" applyFill="0" applyAlignment="0" applyProtection="0"/>
    <xf numFmtId="168" fontId="53" fillId="0" borderId="0" applyNumberFormat="0" applyFill="0" applyBorder="0" applyAlignment="0" applyProtection="0"/>
    <xf numFmtId="168" fontId="52" fillId="0" borderId="21" applyNumberFormat="0" applyFill="0" applyAlignment="0" applyProtection="0"/>
    <xf numFmtId="168" fontId="49" fillId="0" borderId="0" applyNumberFormat="0" applyFill="0" applyBorder="0" applyAlignment="0" applyProtection="0"/>
    <xf numFmtId="168" fontId="48" fillId="55" borderId="19" applyNumberFormat="0" applyAlignment="0" applyProtection="0"/>
    <xf numFmtId="168" fontId="46" fillId="37" borderId="0" applyNumberFormat="0" applyBorder="0" applyAlignment="0" applyProtection="0"/>
    <xf numFmtId="168" fontId="45" fillId="47" borderId="0" applyNumberFormat="0" applyBorder="0" applyAlignment="0" applyProtection="0"/>
    <xf numFmtId="168" fontId="45" fillId="51" borderId="0" applyNumberFormat="0" applyBorder="0" applyAlignment="0" applyProtection="0"/>
    <xf numFmtId="168" fontId="45" fillId="49" borderId="0" applyNumberFormat="0" applyBorder="0" applyAlignment="0" applyProtection="0"/>
    <xf numFmtId="168" fontId="45" fillId="47" borderId="0" applyNumberFormat="0" applyBorder="0" applyAlignment="0" applyProtection="0"/>
    <xf numFmtId="168" fontId="45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42" borderId="0" applyNumberFormat="0" applyBorder="0" applyAlignment="0" applyProtection="0"/>
    <xf numFmtId="168" fontId="44" fillId="40" borderId="0" applyNumberFormat="0" applyBorder="0" applyAlignment="0" applyProtection="0"/>
    <xf numFmtId="168" fontId="44" fillId="38" borderId="0" applyNumberFormat="0" applyBorder="0" applyAlignment="0" applyProtection="0"/>
    <xf numFmtId="168" fontId="44" fillId="36" borderId="0" applyNumberFormat="0" applyBorder="0" applyAlignment="0" applyProtection="0"/>
    <xf numFmtId="168" fontId="44" fillId="42" borderId="0" applyNumberFormat="0" applyBorder="0" applyAlignment="0" applyProtection="0"/>
    <xf numFmtId="168" fontId="59" fillId="0" borderId="26" applyNumberFormat="0" applyFill="0" applyAlignment="0" applyProtection="0"/>
    <xf numFmtId="168" fontId="57" fillId="54" borderId="25" applyNumberFormat="0" applyAlignment="0" applyProtection="0"/>
    <xf numFmtId="168" fontId="56" fillId="56" borderId="0" applyNumberFormat="0" applyBorder="0" applyAlignment="0" applyProtection="0"/>
    <xf numFmtId="168" fontId="54" fillId="41" borderId="18" applyNumberFormat="0" applyAlignment="0" applyProtection="0"/>
    <xf numFmtId="168" fontId="53" fillId="0" borderId="22" applyNumberFormat="0" applyFill="0" applyAlignment="0" applyProtection="0"/>
    <xf numFmtId="168" fontId="51" fillId="0" borderId="20" applyNumberFormat="0" applyFill="0" applyAlignment="0" applyProtection="0"/>
    <xf numFmtId="168" fontId="47" fillId="54" borderId="18" applyNumberFormat="0" applyAlignment="0" applyProtection="0"/>
    <xf numFmtId="168" fontId="45" fillId="53" borderId="0" applyNumberFormat="0" applyBorder="0" applyAlignment="0" applyProtection="0"/>
    <xf numFmtId="168" fontId="45" fillId="48" borderId="0" applyNumberFormat="0" applyBorder="0" applyAlignment="0" applyProtection="0"/>
    <xf numFmtId="168" fontId="45" fillId="52" borderId="0" applyNumberFormat="0" applyBorder="0" applyAlignment="0" applyProtection="0"/>
    <xf numFmtId="168" fontId="45" fillId="50" borderId="0" applyNumberFormat="0" applyBorder="0" applyAlignment="0" applyProtection="0"/>
    <xf numFmtId="168" fontId="45" fillId="48" borderId="0" applyNumberFormat="0" applyBorder="0" applyAlignment="0" applyProtection="0"/>
    <xf numFmtId="168" fontId="45" fillId="44" borderId="0" applyNumberFormat="0" applyBorder="0" applyAlignment="0" applyProtection="0"/>
    <xf numFmtId="168" fontId="45" fillId="46" borderId="0" applyNumberFormat="0" applyBorder="0" applyAlignment="0" applyProtection="0"/>
    <xf numFmtId="168" fontId="44" fillId="43" borderId="0" applyNumberFormat="0" applyBorder="0" applyAlignment="0" applyProtection="0"/>
    <xf numFmtId="168" fontId="44" fillId="41" borderId="0" applyNumberFormat="0" applyBorder="0" applyAlignment="0" applyProtection="0"/>
    <xf numFmtId="168" fontId="44" fillId="39" borderId="0" applyNumberFormat="0" applyBorder="0" applyAlignment="0" applyProtection="0"/>
    <xf numFmtId="168" fontId="44" fillId="37" borderId="0" applyNumberFormat="0" applyBorder="0" applyAlignment="0" applyProtection="0"/>
    <xf numFmtId="168" fontId="44" fillId="39" borderId="0" applyNumberFormat="0" applyBorder="0" applyAlignment="0" applyProtection="0"/>
    <xf numFmtId="168" fontId="44" fillId="36" borderId="0" applyNumberFormat="0" applyBorder="0" applyAlignment="0" applyProtection="0"/>
    <xf numFmtId="168" fontId="44" fillId="37" borderId="0" applyNumberFormat="0" applyBorder="0" applyAlignment="0" applyProtection="0"/>
    <xf numFmtId="168" fontId="44" fillId="38" borderId="0" applyNumberFormat="0" applyBorder="0" applyAlignment="0" applyProtection="0"/>
    <xf numFmtId="168" fontId="44" fillId="39" borderId="0" applyNumberFormat="0" applyBorder="0" applyAlignment="0" applyProtection="0"/>
    <xf numFmtId="168" fontId="44" fillId="40" borderId="0" applyNumberFormat="0" applyBorder="0" applyAlignment="0" applyProtection="0"/>
    <xf numFmtId="168" fontId="44" fillId="41" borderId="0" applyNumberFormat="0" applyBorder="0" applyAlignment="0" applyProtection="0"/>
    <xf numFmtId="168" fontId="44" fillId="42" borderId="0" applyNumberFormat="0" applyBorder="0" applyAlignment="0" applyProtection="0"/>
    <xf numFmtId="168" fontId="44" fillId="43" borderId="0" applyNumberFormat="0" applyBorder="0" applyAlignment="0" applyProtection="0"/>
    <xf numFmtId="168" fontId="44" fillId="44" borderId="0" applyNumberFormat="0" applyBorder="0" applyAlignment="0" applyProtection="0"/>
    <xf numFmtId="168" fontId="44" fillId="39" borderId="0" applyNumberFormat="0" applyBorder="0" applyAlignment="0" applyProtection="0"/>
    <xf numFmtId="168" fontId="44" fillId="42" borderId="0" applyNumberFormat="0" applyBorder="0" applyAlignment="0" applyProtection="0"/>
    <xf numFmtId="168" fontId="44" fillId="45" borderId="0" applyNumberFormat="0" applyBorder="0" applyAlignment="0" applyProtection="0"/>
    <xf numFmtId="168" fontId="45" fillId="46" borderId="0" applyNumberFormat="0" applyBorder="0" applyAlignment="0" applyProtection="0"/>
    <xf numFmtId="168" fontId="45" fillId="43" borderId="0" applyNumberFormat="0" applyBorder="0" applyAlignment="0" applyProtection="0"/>
    <xf numFmtId="168" fontId="45" fillId="44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49" borderId="0" applyNumberFormat="0" applyBorder="0" applyAlignment="0" applyProtection="0"/>
    <xf numFmtId="168" fontId="45" fillId="50" borderId="0" applyNumberFormat="0" applyBorder="0" applyAlignment="0" applyProtection="0"/>
    <xf numFmtId="168" fontId="45" fillId="51" borderId="0" applyNumberFormat="0" applyBorder="0" applyAlignment="0" applyProtection="0"/>
    <xf numFmtId="168" fontId="45" fillId="52" borderId="0" applyNumberFormat="0" applyBorder="0" applyAlignment="0" applyProtection="0"/>
    <xf numFmtId="168" fontId="45" fillId="47" borderId="0" applyNumberFormat="0" applyBorder="0" applyAlignment="0" applyProtection="0"/>
    <xf numFmtId="168" fontId="45" fillId="48" borderId="0" applyNumberFormat="0" applyBorder="0" applyAlignment="0" applyProtection="0"/>
    <xf numFmtId="168" fontId="45" fillId="53" borderId="0" applyNumberFormat="0" applyBorder="0" applyAlignment="0" applyProtection="0"/>
    <xf numFmtId="168" fontId="46" fillId="37" borderId="0" applyNumberFormat="0" applyBorder="0" applyAlignment="0" applyProtection="0"/>
    <xf numFmtId="168" fontId="47" fillId="54" borderId="18" applyNumberFormat="0" applyAlignment="0" applyProtection="0"/>
    <xf numFmtId="168" fontId="48" fillId="55" borderId="19" applyNumberFormat="0" applyAlignment="0" applyProtection="0"/>
    <xf numFmtId="168" fontId="49" fillId="0" borderId="0" applyNumberFormat="0" applyFill="0" applyBorder="0" applyAlignment="0" applyProtection="0"/>
    <xf numFmtId="168" fontId="50" fillId="38" borderId="0" applyNumberFormat="0" applyBorder="0" applyAlignment="0" applyProtection="0"/>
    <xf numFmtId="168" fontId="51" fillId="0" borderId="20" applyNumberFormat="0" applyFill="0" applyAlignment="0" applyProtection="0"/>
    <xf numFmtId="168" fontId="52" fillId="0" borderId="21" applyNumberFormat="0" applyFill="0" applyAlignment="0" applyProtection="0"/>
    <xf numFmtId="168" fontId="53" fillId="0" borderId="22" applyNumberFormat="0" applyFill="0" applyAlignment="0" applyProtection="0"/>
    <xf numFmtId="168" fontId="53" fillId="0" borderId="0" applyNumberFormat="0" applyFill="0" applyBorder="0" applyAlignment="0" applyProtection="0"/>
    <xf numFmtId="168" fontId="54" fillId="41" borderId="18" applyNumberFormat="0" applyAlignment="0" applyProtection="0"/>
    <xf numFmtId="168" fontId="55" fillId="0" borderId="23" applyNumberFormat="0" applyFill="0" applyAlignment="0" applyProtection="0"/>
    <xf numFmtId="168" fontId="56" fillId="56" borderId="0" applyNumberFormat="0" applyBorder="0" applyAlignment="0" applyProtection="0"/>
    <xf numFmtId="168" fontId="2" fillId="57" borderId="24" applyNumberFormat="0" applyFont="0" applyAlignment="0" applyProtection="0"/>
    <xf numFmtId="168" fontId="57" fillId="54" borderId="25" applyNumberFormat="0" applyAlignment="0" applyProtection="0"/>
    <xf numFmtId="168" fontId="58" fillId="0" borderId="0" applyNumberFormat="0" applyFill="0" applyBorder="0" applyAlignment="0" applyProtection="0"/>
    <xf numFmtId="168" fontId="59" fillId="0" borderId="26" applyNumberFormat="0" applyFill="0" applyAlignment="0" applyProtection="0"/>
    <xf numFmtId="168" fontId="60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 applyFont="0" applyFill="0" applyBorder="0" applyAlignment="0" applyProtection="0"/>
    <xf numFmtId="168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164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4" fillId="36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4" fillId="37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2" fillId="0" borderId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2" fillId="0" borderId="21" applyNumberFormat="0" applyFill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57" borderId="24" applyNumberFormat="0" applyFont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57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44" fillId="4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50" fillId="38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" fillId="57" borderId="24" applyNumberFormat="0" applyFont="0" applyAlignment="0" applyProtection="0"/>
    <xf numFmtId="0" fontId="55" fillId="0" borderId="23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21" applyNumberFormat="0" applyFill="0" applyAlignment="0" applyProtection="0"/>
    <xf numFmtId="0" fontId="49" fillId="0" borderId="0" applyNumberFormat="0" applyFill="0" applyBorder="0" applyAlignment="0" applyProtection="0"/>
    <xf numFmtId="0" fontId="48" fillId="55" borderId="19" applyNumberFormat="0" applyAlignment="0" applyProtection="0"/>
    <xf numFmtId="0" fontId="46" fillId="37" borderId="0" applyNumberFormat="0" applyBorder="0" applyAlignment="0" applyProtection="0"/>
    <xf numFmtId="0" fontId="45" fillId="47" borderId="0" applyNumberFormat="0" applyBorder="0" applyAlignment="0" applyProtection="0"/>
    <xf numFmtId="0" fontId="45" fillId="51" borderId="0" applyNumberFormat="0" applyBorder="0" applyAlignment="0" applyProtection="0"/>
    <xf numFmtId="0" fontId="45" fillId="49" borderId="0" applyNumberFormat="0" applyBorder="0" applyAlignment="0" applyProtection="0"/>
    <xf numFmtId="0" fontId="45" fillId="47" borderId="0" applyNumberFormat="0" applyBorder="0" applyAlignment="0" applyProtection="0"/>
    <xf numFmtId="0" fontId="45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2" borderId="0" applyNumberFormat="0" applyBorder="0" applyAlignment="0" applyProtection="0"/>
    <xf numFmtId="0" fontId="44" fillId="40" borderId="0" applyNumberFormat="0" applyBorder="0" applyAlignment="0" applyProtection="0"/>
    <xf numFmtId="0" fontId="44" fillId="38" borderId="0" applyNumberFormat="0" applyBorder="0" applyAlignment="0" applyProtection="0"/>
    <xf numFmtId="0" fontId="44" fillId="36" borderId="0" applyNumberFormat="0" applyBorder="0" applyAlignment="0" applyProtection="0"/>
    <xf numFmtId="0" fontId="44" fillId="42" borderId="0" applyNumberFormat="0" applyBorder="0" applyAlignment="0" applyProtection="0"/>
    <xf numFmtId="0" fontId="59" fillId="0" borderId="26" applyNumberFormat="0" applyFill="0" applyAlignment="0" applyProtection="0"/>
    <xf numFmtId="0" fontId="57" fillId="54" borderId="25" applyNumberFormat="0" applyAlignment="0" applyProtection="0"/>
    <xf numFmtId="0" fontId="56" fillId="56" borderId="0" applyNumberFormat="0" applyBorder="0" applyAlignment="0" applyProtection="0"/>
    <xf numFmtId="0" fontId="54" fillId="41" borderId="18" applyNumberFormat="0" applyAlignment="0" applyProtection="0"/>
    <xf numFmtId="0" fontId="53" fillId="0" borderId="22" applyNumberFormat="0" applyFill="0" applyAlignment="0" applyProtection="0"/>
    <xf numFmtId="0" fontId="51" fillId="0" borderId="20" applyNumberFormat="0" applyFill="0" applyAlignment="0" applyProtection="0"/>
    <xf numFmtId="0" fontId="47" fillId="54" borderId="18" applyNumberFormat="0" applyAlignment="0" applyProtection="0"/>
    <xf numFmtId="0" fontId="45" fillId="53" borderId="0" applyNumberFormat="0" applyBorder="0" applyAlignment="0" applyProtection="0"/>
    <xf numFmtId="0" fontId="45" fillId="48" borderId="0" applyNumberFormat="0" applyBorder="0" applyAlignment="0" applyProtection="0"/>
    <xf numFmtId="0" fontId="45" fillId="52" borderId="0" applyNumberFormat="0" applyBorder="0" applyAlignment="0" applyProtection="0"/>
    <xf numFmtId="0" fontId="45" fillId="50" borderId="0" applyNumberFormat="0" applyBorder="0" applyAlignment="0" applyProtection="0"/>
    <xf numFmtId="0" fontId="45" fillId="48" borderId="0" applyNumberFormat="0" applyBorder="0" applyAlignment="0" applyProtection="0"/>
    <xf numFmtId="0" fontId="45" fillId="44" borderId="0" applyNumberFormat="0" applyBorder="0" applyAlignment="0" applyProtection="0"/>
    <xf numFmtId="0" fontId="45" fillId="46" borderId="0" applyNumberFormat="0" applyBorder="0" applyAlignment="0" applyProtection="0"/>
    <xf numFmtId="0" fontId="44" fillId="43" borderId="0" applyNumberFormat="0" applyBorder="0" applyAlignment="0" applyProtection="0"/>
    <xf numFmtId="0" fontId="44" fillId="41" borderId="0" applyNumberFormat="0" applyBorder="0" applyAlignment="0" applyProtection="0"/>
    <xf numFmtId="0" fontId="44" fillId="39" borderId="0" applyNumberFormat="0" applyBorder="0" applyAlignment="0" applyProtection="0"/>
    <xf numFmtId="0" fontId="44" fillId="37" borderId="0" applyNumberFormat="0" applyBorder="0" applyAlignment="0" applyProtection="0"/>
    <xf numFmtId="0" fontId="44" fillId="39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46" fillId="37" borderId="0" applyNumberFormat="0" applyBorder="0" applyAlignment="0" applyProtection="0"/>
    <xf numFmtId="0" fontId="47" fillId="54" borderId="18" applyNumberFormat="0" applyAlignment="0" applyProtection="0"/>
    <xf numFmtId="0" fontId="48" fillId="55" borderId="19" applyNumberFormat="0" applyAlignment="0" applyProtection="0"/>
    <xf numFmtId="0" fontId="49" fillId="0" borderId="0" applyNumberFormat="0" applyFill="0" applyBorder="0" applyAlignment="0" applyProtection="0"/>
    <xf numFmtId="0" fontId="50" fillId="38" borderId="0" applyNumberFormat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41" borderId="18" applyNumberFormat="0" applyAlignment="0" applyProtection="0"/>
    <xf numFmtId="0" fontId="55" fillId="0" borderId="23" applyNumberFormat="0" applyFill="0" applyAlignment="0" applyProtection="0"/>
    <xf numFmtId="0" fontId="56" fillId="56" borderId="0" applyNumberFormat="0" applyBorder="0" applyAlignment="0" applyProtection="0"/>
    <xf numFmtId="0" fontId="2" fillId="57" borderId="24" applyNumberFormat="0" applyFont="0" applyAlignment="0" applyProtection="0"/>
    <xf numFmtId="0" fontId="57" fillId="54" borderId="25" applyNumberFormat="0" applyAlignment="0" applyProtection="0"/>
    <xf numFmtId="0" fontId="58" fillId="0" borderId="0" applyNumberFormat="0" applyFill="0" applyBorder="0" applyAlignment="0" applyProtection="0"/>
    <xf numFmtId="0" fontId="59" fillId="0" borderId="26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229">
    <xf numFmtId="0" fontId="0" fillId="0" borderId="0" xfId="0"/>
    <xf numFmtId="0" fontId="5" fillId="0" borderId="0" xfId="0" applyFont="1" applyAlignment="1">
      <alignment horizontal="center"/>
    </xf>
    <xf numFmtId="0" fontId="12" fillId="0" borderId="0" xfId="0" applyFont="1"/>
    <xf numFmtId="0" fontId="15" fillId="2" borderId="0" xfId="0" applyFont="1" applyFill="1"/>
    <xf numFmtId="4" fontId="6" fillId="2" borderId="0" xfId="0" applyNumberFormat="1" applyFont="1" applyFill="1"/>
    <xf numFmtId="0" fontId="0" fillId="2" borderId="0" xfId="0" applyFill="1"/>
    <xf numFmtId="15" fontId="0" fillId="0" borderId="0" xfId="0" applyNumberFormat="1"/>
    <xf numFmtId="43" fontId="14" fillId="3" borderId="1" xfId="10" applyFont="1" applyFill="1" applyBorder="1"/>
    <xf numFmtId="15" fontId="3" fillId="3" borderId="2" xfId="0" applyNumberFormat="1" applyFont="1" applyFill="1" applyBorder="1" applyAlignment="1">
      <alignment horizontal="center"/>
    </xf>
    <xf numFmtId="43" fontId="3" fillId="3" borderId="2" xfId="10" applyFont="1" applyFill="1" applyBorder="1" applyAlignment="1">
      <alignment horizontal="center"/>
    </xf>
    <xf numFmtId="43" fontId="5" fillId="0" borderId="2" xfId="10" applyFont="1" applyBorder="1" applyAlignment="1">
      <alignment horizontal="center"/>
    </xf>
    <xf numFmtId="15" fontId="3" fillId="3" borderId="2" xfId="0" applyNumberFormat="1" applyFont="1" applyFill="1" applyBorder="1"/>
    <xf numFmtId="43" fontId="14" fillId="3" borderId="2" xfId="10" applyFont="1" applyFill="1" applyBorder="1"/>
    <xf numFmtId="43" fontId="0" fillId="0" borderId="2" xfId="10" applyFont="1" applyBorder="1"/>
    <xf numFmtId="165" fontId="3" fillId="3" borderId="2" xfId="0" applyNumberFormat="1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43" fontId="4" fillId="0" borderId="2" xfId="10" applyFont="1" applyBorder="1" applyAlignment="1">
      <alignment horizontal="center"/>
    </xf>
    <xf numFmtId="43" fontId="13" fillId="0" borderId="2" xfId="10" applyFont="1" applyBorder="1" applyAlignment="1">
      <alignment horizontal="center"/>
    </xf>
    <xf numFmtId="43" fontId="2" fillId="0" borderId="2" xfId="10" applyFont="1" applyBorder="1"/>
    <xf numFmtId="43" fontId="6" fillId="0" borderId="2" xfId="10" applyFont="1" applyFill="1" applyBorder="1"/>
    <xf numFmtId="43" fontId="6" fillId="4" borderId="2" xfId="10" applyFont="1" applyFill="1" applyBorder="1"/>
    <xf numFmtId="43" fontId="6" fillId="0" borderId="2" xfId="10" applyFont="1" applyFill="1" applyBorder="1" applyAlignment="1">
      <alignment horizontal="right"/>
    </xf>
    <xf numFmtId="43" fontId="6" fillId="0" borderId="2" xfId="10" applyFont="1" applyFill="1" applyBorder="1" applyAlignment="1"/>
    <xf numFmtId="15" fontId="3" fillId="3" borderId="2" xfId="10" applyNumberFormat="1" applyFont="1" applyFill="1" applyBorder="1" applyAlignment="1">
      <alignment horizontal="center"/>
    </xf>
    <xf numFmtId="43" fontId="6" fillId="0" borderId="2" xfId="10" applyFont="1" applyBorder="1"/>
    <xf numFmtId="43" fontId="7" fillId="0" borderId="2" xfId="10" applyFont="1" applyBorder="1"/>
    <xf numFmtId="43" fontId="8" fillId="0" borderId="2" xfId="10" applyFont="1" applyBorder="1"/>
    <xf numFmtId="43" fontId="9" fillId="0" borderId="2" xfId="10" applyFont="1" applyBorder="1"/>
    <xf numFmtId="43" fontId="0" fillId="4" borderId="2" xfId="10" applyFont="1" applyFill="1" applyBorder="1"/>
    <xf numFmtId="43" fontId="14" fillId="3" borderId="2" xfId="10" applyFont="1" applyFill="1" applyBorder="1" applyAlignment="1">
      <alignment horizontal="right"/>
    </xf>
    <xf numFmtId="43" fontId="0" fillId="0" borderId="2" xfId="10" applyFont="1" applyBorder="1" applyAlignment="1">
      <alignment horizontal="right"/>
    </xf>
    <xf numFmtId="2" fontId="14" fillId="3" borderId="2" xfId="0" applyNumberFormat="1" applyFont="1" applyFill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2" fontId="14" fillId="3" borderId="2" xfId="0" applyNumberFormat="1" applyFont="1" applyFill="1" applyBorder="1"/>
    <xf numFmtId="43" fontId="14" fillId="3" borderId="2" xfId="10" applyFont="1" applyFill="1" applyBorder="1" applyAlignment="1">
      <alignment horizontal="center"/>
    </xf>
    <xf numFmtId="15" fontId="5" fillId="0" borderId="2" xfId="0" applyNumberFormat="1" applyFont="1" applyBorder="1"/>
    <xf numFmtId="2" fontId="6" fillId="0" borderId="2" xfId="0" applyNumberFormat="1" applyFont="1" applyBorder="1"/>
    <xf numFmtId="43" fontId="3" fillId="3" borderId="2" xfId="10" applyFont="1" applyFill="1" applyBorder="1"/>
    <xf numFmtId="2" fontId="16" fillId="5" borderId="2" xfId="0" applyNumberFormat="1" applyFont="1" applyFill="1" applyBorder="1"/>
    <xf numFmtId="43" fontId="17" fillId="5" borderId="3" xfId="10" applyFont="1" applyFill="1" applyBorder="1"/>
    <xf numFmtId="15" fontId="17" fillId="5" borderId="4" xfId="0" applyNumberFormat="1" applyFont="1" applyFill="1" applyBorder="1"/>
    <xf numFmtId="15" fontId="18" fillId="2" borderId="0" xfId="0" applyNumberFormat="1" applyFont="1" applyFill="1"/>
    <xf numFmtId="15" fontId="5" fillId="2" borderId="2" xfId="0" applyNumberFormat="1" applyFont="1" applyFill="1" applyBorder="1"/>
    <xf numFmtId="15" fontId="17" fillId="3" borderId="2" xfId="0" applyNumberFormat="1" applyFont="1" applyFill="1" applyBorder="1"/>
    <xf numFmtId="43" fontId="17" fillId="3" borderId="2" xfId="10" applyFont="1" applyFill="1" applyBorder="1"/>
    <xf numFmtId="167" fontId="0" fillId="0" borderId="0" xfId="0" applyNumberFormat="1"/>
    <xf numFmtId="167" fontId="5" fillId="0" borderId="0" xfId="0" applyNumberFormat="1" applyFont="1" applyAlignment="1">
      <alignment horizontal="center"/>
    </xf>
    <xf numFmtId="167" fontId="19" fillId="0" borderId="0" xfId="0" applyNumberFormat="1" applyFont="1"/>
    <xf numFmtId="167" fontId="20" fillId="0" borderId="0" xfId="0" applyNumberFormat="1" applyFont="1"/>
    <xf numFmtId="15" fontId="3" fillId="6" borderId="2" xfId="0" applyNumberFormat="1" applyFont="1" applyFill="1" applyBorder="1"/>
    <xf numFmtId="43" fontId="14" fillId="6" borderId="2" xfId="10" applyFont="1" applyFill="1" applyBorder="1"/>
    <xf numFmtId="43" fontId="14" fillId="5" borderId="2" xfId="10" applyFont="1" applyFill="1" applyBorder="1"/>
    <xf numFmtId="43" fontId="17" fillId="5" borderId="2" xfId="10" applyFont="1" applyFill="1" applyBorder="1"/>
    <xf numFmtId="15" fontId="3" fillId="7" borderId="2" xfId="0" applyNumberFormat="1" applyFont="1" applyFill="1" applyBorder="1"/>
    <xf numFmtId="15" fontId="24" fillId="8" borderId="2" xfId="0" applyNumberFormat="1" applyFont="1" applyFill="1" applyBorder="1" applyAlignment="1">
      <alignment horizontal="center"/>
    </xf>
    <xf numFmtId="43" fontId="24" fillId="8" borderId="2" xfId="10" applyFont="1" applyFill="1" applyBorder="1" applyAlignment="1">
      <alignment horizontal="center"/>
    </xf>
    <xf numFmtId="15" fontId="24" fillId="8" borderId="2" xfId="0" applyNumberFormat="1" applyFont="1" applyFill="1" applyBorder="1"/>
    <xf numFmtId="43" fontId="25" fillId="8" borderId="2" xfId="10" applyFont="1" applyFill="1" applyBorder="1"/>
    <xf numFmtId="15" fontId="24" fillId="8" borderId="2" xfId="10" applyNumberFormat="1" applyFont="1" applyFill="1" applyBorder="1" applyAlignment="1">
      <alignment horizontal="center"/>
    </xf>
    <xf numFmtId="15" fontId="21" fillId="6" borderId="2" xfId="0" applyNumberFormat="1" applyFont="1" applyFill="1" applyBorder="1"/>
    <xf numFmtId="2" fontId="26" fillId="6" borderId="2" xfId="0" applyNumberFormat="1" applyFont="1" applyFill="1" applyBorder="1"/>
    <xf numFmtId="15" fontId="18" fillId="0" borderId="0" xfId="0" applyNumberFormat="1" applyFont="1"/>
    <xf numFmtId="0" fontId="15" fillId="0" borderId="0" xfId="0" applyFont="1"/>
    <xf numFmtId="4" fontId="6" fillId="0" borderId="0" xfId="0" applyNumberFormat="1" applyFont="1"/>
    <xf numFmtId="0" fontId="27" fillId="0" borderId="0" xfId="0" applyFont="1"/>
    <xf numFmtId="2" fontId="16" fillId="2" borderId="2" xfId="0" applyNumberFormat="1" applyFont="1" applyFill="1" applyBorder="1"/>
    <xf numFmtId="15" fontId="3" fillId="9" borderId="2" xfId="0" applyNumberFormat="1" applyFont="1" applyFill="1" applyBorder="1"/>
    <xf numFmtId="43" fontId="14" fillId="9" borderId="2" xfId="10" applyFont="1" applyFill="1" applyBorder="1"/>
    <xf numFmtId="15" fontId="3" fillId="0" borderId="2" xfId="0" applyNumberFormat="1" applyFont="1" applyBorder="1"/>
    <xf numFmtId="43" fontId="14" fillId="0" borderId="2" xfId="10" applyFont="1" applyFill="1" applyBorder="1"/>
    <xf numFmtId="43" fontId="14" fillId="7" borderId="2" xfId="10" applyFont="1" applyFill="1" applyBorder="1"/>
    <xf numFmtId="43" fontId="0" fillId="0" borderId="0" xfId="0" applyNumberFormat="1"/>
    <xf numFmtId="9" fontId="0" fillId="0" borderId="0" xfId="12" applyFont="1"/>
    <xf numFmtId="10" fontId="0" fillId="0" borderId="0" xfId="12" applyNumberFormat="1" applyFont="1" applyFill="1"/>
    <xf numFmtId="15" fontId="3" fillId="3" borderId="5" xfId="0" applyNumberFormat="1" applyFont="1" applyFill="1" applyBorder="1"/>
    <xf numFmtId="43" fontId="14" fillId="3" borderId="5" xfId="10" applyFont="1" applyFill="1" applyBorder="1"/>
    <xf numFmtId="15" fontId="3" fillId="3" borderId="0" xfId="0" applyNumberFormat="1" applyFont="1" applyFill="1"/>
    <xf numFmtId="43" fontId="14" fillId="3" borderId="0" xfId="10" applyFont="1" applyFill="1" applyBorder="1"/>
    <xf numFmtId="2" fontId="16" fillId="0" borderId="0" xfId="0" applyNumberFormat="1" applyFont="1"/>
    <xf numFmtId="15" fontId="3" fillId="2" borderId="2" xfId="0" applyNumberFormat="1" applyFont="1" applyFill="1" applyBorder="1"/>
    <xf numFmtId="43" fontId="14" fillId="2" borderId="2" xfId="10" applyFont="1" applyFill="1" applyBorder="1"/>
    <xf numFmtId="167" fontId="0" fillId="2" borderId="0" xfId="0" applyNumberFormat="1" applyFill="1"/>
    <xf numFmtId="167" fontId="0" fillId="2" borderId="0" xfId="10" applyNumberFormat="1" applyFont="1" applyFill="1"/>
    <xf numFmtId="0" fontId="0" fillId="0" borderId="6" xfId="0" applyBorder="1"/>
    <xf numFmtId="43" fontId="0" fillId="0" borderId="7" xfId="10" applyFont="1" applyBorder="1"/>
    <xf numFmtId="0" fontId="0" fillId="0" borderId="8" xfId="0" applyBorder="1"/>
    <xf numFmtId="43" fontId="0" fillId="0" borderId="9" xfId="10" applyFont="1" applyBorder="1"/>
    <xf numFmtId="0" fontId="0" fillId="2" borderId="10" xfId="0" applyFill="1" applyBorder="1"/>
    <xf numFmtId="166" fontId="0" fillId="2" borderId="11" xfId="0" applyNumberFormat="1" applyFill="1" applyBorder="1"/>
    <xf numFmtId="0" fontId="0" fillId="0" borderId="10" xfId="0" applyBorder="1"/>
    <xf numFmtId="166" fontId="0" fillId="2" borderId="2" xfId="0" applyNumberFormat="1" applyFill="1" applyBorder="1"/>
    <xf numFmtId="43" fontId="0" fillId="0" borderId="12" xfId="10" applyFont="1" applyBorder="1"/>
    <xf numFmtId="43" fontId="0" fillId="0" borderId="5" xfId="10" applyFont="1" applyBorder="1"/>
    <xf numFmtId="43" fontId="14" fillId="8" borderId="2" xfId="10" applyFont="1" applyFill="1" applyBorder="1"/>
    <xf numFmtId="43" fontId="6" fillId="2" borderId="2" xfId="10" applyFont="1" applyFill="1" applyBorder="1"/>
    <xf numFmtId="15" fontId="22" fillId="10" borderId="2" xfId="0" applyNumberFormat="1" applyFont="1" applyFill="1" applyBorder="1"/>
    <xf numFmtId="43" fontId="22" fillId="10" borderId="2" xfId="10" applyFont="1" applyFill="1" applyBorder="1"/>
    <xf numFmtId="168" fontId="14" fillId="3" borderId="0" xfId="10" applyNumberFormat="1" applyFont="1" applyFill="1" applyBorder="1"/>
    <xf numFmtId="15" fontId="3" fillId="21" borderId="2" xfId="0" applyNumberFormat="1" applyFont="1" applyFill="1" applyBorder="1"/>
    <xf numFmtId="2" fontId="16" fillId="22" borderId="2" xfId="0" applyNumberFormat="1" applyFont="1" applyFill="1" applyBorder="1"/>
    <xf numFmtId="2" fontId="16" fillId="23" borderId="2" xfId="0" applyNumberFormat="1" applyFont="1" applyFill="1" applyBorder="1"/>
    <xf numFmtId="15" fontId="17" fillId="24" borderId="2" xfId="0" applyNumberFormat="1" applyFont="1" applyFill="1" applyBorder="1"/>
    <xf numFmtId="15" fontId="3" fillId="25" borderId="2" xfId="0" applyNumberFormat="1" applyFont="1" applyFill="1" applyBorder="1"/>
    <xf numFmtId="15" fontId="3" fillId="25" borderId="2" xfId="0" applyNumberFormat="1" applyFont="1" applyFill="1" applyBorder="1" applyAlignment="1">
      <alignment horizontal="center"/>
    </xf>
    <xf numFmtId="15" fontId="3" fillId="25" borderId="2" xfId="10" applyNumberFormat="1" applyFont="1" applyFill="1" applyBorder="1" applyAlignment="1">
      <alignment horizontal="center"/>
    </xf>
    <xf numFmtId="15" fontId="5" fillId="25" borderId="2" xfId="0" applyNumberFormat="1" applyFont="1" applyFill="1" applyBorder="1"/>
    <xf numFmtId="15" fontId="17" fillId="25" borderId="2" xfId="0" applyNumberFormat="1" applyFont="1" applyFill="1" applyBorder="1"/>
    <xf numFmtId="15" fontId="22" fillId="25" borderId="2" xfId="0" applyNumberFormat="1" applyFont="1" applyFill="1" applyBorder="1"/>
    <xf numFmtId="43" fontId="0" fillId="0" borderId="0" xfId="10" applyFont="1"/>
    <xf numFmtId="167" fontId="0" fillId="0" borderId="0" xfId="10" applyNumberFormat="1" applyFont="1" applyFill="1"/>
    <xf numFmtId="43" fontId="29" fillId="19" borderId="2" xfId="8" applyNumberFormat="1" applyBorder="1"/>
    <xf numFmtId="40" fontId="0" fillId="0" borderId="0" xfId="0" applyNumberFormat="1"/>
    <xf numFmtId="43" fontId="14" fillId="26" borderId="2" xfId="10" applyFont="1" applyFill="1" applyBorder="1"/>
    <xf numFmtId="15" fontId="3" fillId="26" borderId="2" xfId="0" applyNumberFormat="1" applyFont="1" applyFill="1" applyBorder="1"/>
    <xf numFmtId="168" fontId="0" fillId="0" borderId="0" xfId="0" applyNumberFormat="1"/>
    <xf numFmtId="164" fontId="0" fillId="0" borderId="0" xfId="0" applyNumberFormat="1"/>
    <xf numFmtId="168" fontId="33" fillId="0" borderId="13" xfId="0" applyNumberFormat="1" applyFont="1" applyBorder="1" applyAlignment="1">
      <alignment horizontal="center"/>
    </xf>
    <xf numFmtId="40" fontId="34" fillId="0" borderId="14" xfId="10" applyNumberFormat="1" applyFont="1" applyFill="1" applyBorder="1"/>
    <xf numFmtId="168" fontId="33" fillId="0" borderId="12" xfId="0" applyNumberFormat="1" applyFont="1" applyBorder="1" applyAlignment="1">
      <alignment horizontal="center"/>
    </xf>
    <xf numFmtId="40" fontId="34" fillId="0" borderId="0" xfId="10" applyNumberFormat="1" applyFont="1" applyFill="1" applyBorder="1"/>
    <xf numFmtId="40" fontId="28" fillId="15" borderId="0" xfId="4" applyNumberFormat="1" applyBorder="1"/>
    <xf numFmtId="40" fontId="28" fillId="12" borderId="0" xfId="1" applyNumberFormat="1" applyBorder="1"/>
    <xf numFmtId="40" fontId="28" fillId="13" borderId="0" xfId="2" applyNumberFormat="1" applyBorder="1" applyAlignment="1">
      <alignment horizontal="right"/>
    </xf>
    <xf numFmtId="40" fontId="30" fillId="18" borderId="0" xfId="7" applyNumberFormat="1" applyFont="1" applyBorder="1"/>
    <xf numFmtId="15" fontId="35" fillId="16" borderId="10" xfId="5" applyNumberFormat="1" applyFont="1" applyBorder="1" applyAlignment="1">
      <alignment horizontal="centerContinuous"/>
    </xf>
    <xf numFmtId="0" fontId="35" fillId="16" borderId="15" xfId="5" applyFont="1" applyBorder="1" applyAlignment="1">
      <alignment horizontal="centerContinuous"/>
    </xf>
    <xf numFmtId="4" fontId="35" fillId="16" borderId="15" xfId="5" applyNumberFormat="1" applyFont="1" applyBorder="1" applyAlignment="1">
      <alignment horizontal="centerContinuous"/>
    </xf>
    <xf numFmtId="0" fontId="35" fillId="16" borderId="11" xfId="5" applyFont="1" applyBorder="1" applyAlignment="1">
      <alignment horizontal="centerContinuous"/>
    </xf>
    <xf numFmtId="15" fontId="32" fillId="14" borderId="13" xfId="3" applyNumberFormat="1" applyFont="1" applyBorder="1" applyAlignment="1">
      <alignment horizontal="center"/>
    </xf>
    <xf numFmtId="0" fontId="32" fillId="14" borderId="0" xfId="3" applyFont="1" applyBorder="1" applyAlignment="1">
      <alignment horizontal="center"/>
    </xf>
    <xf numFmtId="4" fontId="32" fillId="14" borderId="13" xfId="3" applyNumberFormat="1" applyFont="1" applyBorder="1" applyAlignment="1">
      <alignment horizontal="center"/>
    </xf>
    <xf numFmtId="0" fontId="32" fillId="14" borderId="13" xfId="3" applyFont="1" applyBorder="1" applyAlignment="1">
      <alignment horizontal="center"/>
    </xf>
    <xf numFmtId="4" fontId="32" fillId="14" borderId="5" xfId="3" applyNumberFormat="1" applyFont="1" applyBorder="1" applyAlignment="1">
      <alignment horizontal="center"/>
    </xf>
    <xf numFmtId="0" fontId="32" fillId="14" borderId="5" xfId="3" applyFont="1" applyBorder="1" applyAlignment="1">
      <alignment horizontal="center"/>
    </xf>
    <xf numFmtId="15" fontId="32" fillId="14" borderId="5" xfId="3" applyNumberFormat="1" applyFont="1" applyBorder="1" applyAlignment="1">
      <alignment horizontal="center"/>
    </xf>
    <xf numFmtId="15" fontId="5" fillId="27" borderId="2" xfId="0" applyNumberFormat="1" applyFont="1" applyFill="1" applyBorder="1"/>
    <xf numFmtId="2" fontId="6" fillId="27" borderId="2" xfId="0" applyNumberFormat="1" applyFont="1" applyFill="1" applyBorder="1"/>
    <xf numFmtId="4" fontId="6" fillId="27" borderId="2" xfId="0" applyNumberFormat="1" applyFont="1" applyFill="1" applyBorder="1"/>
    <xf numFmtId="2" fontId="5" fillId="27" borderId="2" xfId="0" applyNumberFormat="1" applyFont="1" applyFill="1" applyBorder="1"/>
    <xf numFmtId="2" fontId="6" fillId="27" borderId="2" xfId="0" applyNumberFormat="1" applyFont="1" applyFill="1" applyBorder="1" applyAlignment="1">
      <alignment horizontal="right"/>
    </xf>
    <xf numFmtId="15" fontId="5" fillId="27" borderId="2" xfId="0" applyNumberFormat="1" applyFont="1" applyFill="1" applyBorder="1" applyAlignment="1">
      <alignment horizontal="right"/>
    </xf>
    <xf numFmtId="43" fontId="6" fillId="27" borderId="2" xfId="10" applyFont="1" applyFill="1" applyBorder="1"/>
    <xf numFmtId="15" fontId="18" fillId="27" borderId="2" xfId="0" applyNumberFormat="1" applyFont="1" applyFill="1" applyBorder="1"/>
    <xf numFmtId="0" fontId="15" fillId="27" borderId="2" xfId="0" applyFont="1" applyFill="1" applyBorder="1"/>
    <xf numFmtId="15" fontId="3" fillId="3" borderId="13" xfId="0" applyNumberFormat="1" applyFont="1" applyFill="1" applyBorder="1"/>
    <xf numFmtId="43" fontId="14" fillId="3" borderId="13" xfId="10" applyFont="1" applyFill="1" applyBorder="1"/>
    <xf numFmtId="43" fontId="5" fillId="27" borderId="2" xfId="10" applyFont="1" applyFill="1" applyBorder="1"/>
    <xf numFmtId="43" fontId="5" fillId="0" borderId="2" xfId="10" applyFont="1" applyBorder="1"/>
    <xf numFmtId="43" fontId="3" fillId="2" borderId="2" xfId="10" applyFont="1" applyFill="1" applyBorder="1"/>
    <xf numFmtId="43" fontId="3" fillId="6" borderId="2" xfId="10" applyFont="1" applyFill="1" applyBorder="1"/>
    <xf numFmtId="43" fontId="3" fillId="9" borderId="2" xfId="10" applyFont="1" applyFill="1" applyBorder="1"/>
    <xf numFmtId="43" fontId="3" fillId="0" borderId="2" xfId="10" applyFont="1" applyFill="1" applyBorder="1"/>
    <xf numFmtId="43" fontId="3" fillId="26" borderId="2" xfId="10" applyFont="1" applyFill="1" applyBorder="1"/>
    <xf numFmtId="43" fontId="3" fillId="3" borderId="0" xfId="10" applyFont="1" applyFill="1" applyBorder="1"/>
    <xf numFmtId="43" fontId="3" fillId="3" borderId="5" xfId="10" applyFont="1" applyFill="1" applyBorder="1"/>
    <xf numFmtId="165" fontId="3" fillId="3" borderId="5" xfId="0" applyNumberFormat="1" applyFont="1" applyFill="1" applyBorder="1" applyAlignment="1">
      <alignment horizontal="center"/>
    </xf>
    <xf numFmtId="2" fontId="3" fillId="3" borderId="5" xfId="0" applyNumberFormat="1" applyFont="1" applyFill="1" applyBorder="1" applyAlignment="1">
      <alignment horizontal="center"/>
    </xf>
    <xf numFmtId="43" fontId="6" fillId="0" borderId="2" xfId="10" applyFont="1" applyBorder="1" applyAlignment="1">
      <alignment horizontal="right"/>
    </xf>
    <xf numFmtId="43" fontId="5" fillId="0" borderId="0" xfId="10" applyFont="1" applyAlignment="1">
      <alignment horizontal="center"/>
    </xf>
    <xf numFmtId="43" fontId="12" fillId="0" borderId="0" xfId="10" applyFont="1"/>
    <xf numFmtId="43" fontId="5" fillId="0" borderId="0" xfId="10" applyFont="1"/>
    <xf numFmtId="43" fontId="0" fillId="2" borderId="0" xfId="10" applyFont="1" applyFill="1"/>
    <xf numFmtId="167" fontId="6" fillId="0" borderId="0" xfId="0" applyNumberFormat="1" applyFont="1"/>
    <xf numFmtId="43" fontId="31" fillId="29" borderId="2" xfId="10" applyFont="1" applyFill="1" applyBorder="1" applyAlignment="1">
      <alignment horizontal="center" wrapText="1"/>
    </xf>
    <xf numFmtId="43" fontId="31" fillId="29" borderId="2" xfId="11" applyNumberFormat="1" applyFill="1" applyBorder="1" applyAlignment="1">
      <alignment horizontal="center" wrapText="1"/>
    </xf>
    <xf numFmtId="15" fontId="24" fillId="0" borderId="10" xfId="0" applyNumberFormat="1" applyFont="1" applyBorder="1" applyAlignment="1">
      <alignment horizontal="center"/>
    </xf>
    <xf numFmtId="43" fontId="31" fillId="29" borderId="15" xfId="10" applyFont="1" applyFill="1" applyBorder="1" applyAlignment="1">
      <alignment horizontal="center" wrapText="1"/>
    </xf>
    <xf numFmtId="43" fontId="24" fillId="0" borderId="15" xfId="10" applyFont="1" applyFill="1" applyBorder="1" applyAlignment="1">
      <alignment horizontal="center"/>
    </xf>
    <xf numFmtId="43" fontId="5" fillId="0" borderId="15" xfId="1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7" fontId="5" fillId="0" borderId="11" xfId="0" applyNumberFormat="1" applyFont="1" applyBorder="1" applyAlignment="1">
      <alignment horizontal="center"/>
    </xf>
    <xf numFmtId="169" fontId="33" fillId="29" borderId="0" xfId="10" applyNumberFormat="1" applyFont="1" applyFill="1" applyBorder="1" applyAlignment="1">
      <alignment horizontal="center"/>
    </xf>
    <xf numFmtId="43" fontId="34" fillId="3" borderId="0" xfId="10" applyFont="1" applyFill="1"/>
    <xf numFmtId="40" fontId="30" fillId="20" borderId="0" xfId="9" applyNumberFormat="1" applyFont="1"/>
    <xf numFmtId="0" fontId="34" fillId="3" borderId="0" xfId="0" applyFont="1" applyFill="1"/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43" fontId="38" fillId="28" borderId="2" xfId="9" applyNumberFormat="1" applyFont="1" applyFill="1" applyBorder="1" applyAlignment="1">
      <alignment horizontal="center" vertical="center" wrapText="1"/>
    </xf>
    <xf numFmtId="15" fontId="39" fillId="30" borderId="2" xfId="0" applyNumberFormat="1" applyFont="1" applyFill="1" applyBorder="1" applyAlignment="1">
      <alignment horizontal="center" vertical="center" wrapText="1"/>
    </xf>
    <xf numFmtId="43" fontId="39" fillId="30" borderId="2" xfId="10" applyFont="1" applyFill="1" applyBorder="1" applyAlignment="1">
      <alignment horizontal="center" vertical="center" wrapText="1"/>
    </xf>
    <xf numFmtId="43" fontId="38" fillId="18" borderId="2" xfId="7" applyNumberFormat="1" applyFont="1" applyBorder="1" applyAlignment="1">
      <alignment horizontal="center" vertical="center" wrapText="1"/>
    </xf>
    <xf numFmtId="43" fontId="38" fillId="28" borderId="2" xfId="10" applyFont="1" applyFill="1" applyBorder="1" applyAlignment="1">
      <alignment horizontal="center" vertical="center" wrapText="1"/>
    </xf>
    <xf numFmtId="15" fontId="33" fillId="29" borderId="0" xfId="0" applyNumberFormat="1" applyFont="1" applyFill="1" applyAlignment="1">
      <alignment horizontal="center"/>
    </xf>
    <xf numFmtId="15" fontId="5" fillId="24" borderId="2" xfId="0" applyNumberFormat="1" applyFont="1" applyFill="1" applyBorder="1"/>
    <xf numFmtId="43" fontId="6" fillId="24" borderId="2" xfId="10" applyFont="1" applyFill="1" applyBorder="1"/>
    <xf numFmtId="43" fontId="35" fillId="32" borderId="16" xfId="10" applyFont="1" applyFill="1" applyBorder="1" applyAlignment="1">
      <alignment horizontal="center"/>
    </xf>
    <xf numFmtId="43" fontId="35" fillId="32" borderId="16" xfId="10" applyFont="1" applyFill="1" applyBorder="1"/>
    <xf numFmtId="15" fontId="17" fillId="5" borderId="2" xfId="0" applyNumberFormat="1" applyFont="1" applyFill="1" applyBorder="1" applyAlignment="1">
      <alignment horizontal="center"/>
    </xf>
    <xf numFmtId="43" fontId="34" fillId="3" borderId="0" xfId="10" applyFont="1" applyFill="1" applyAlignment="1">
      <alignment horizontal="right"/>
    </xf>
    <xf numFmtId="0" fontId="0" fillId="0" borderId="0" xfId="0" applyAlignment="1">
      <alignment horizontal="center"/>
    </xf>
    <xf numFmtId="43" fontId="0" fillId="0" borderId="0" xfId="10" applyFont="1" applyAlignment="1">
      <alignment horizontal="center"/>
    </xf>
    <xf numFmtId="170" fontId="5" fillId="0" borderId="0" xfId="0" applyNumberFormat="1" applyFont="1"/>
    <xf numFmtId="170" fontId="5" fillId="0" borderId="0" xfId="10" applyNumberFormat="1" applyFont="1"/>
    <xf numFmtId="15" fontId="33" fillId="29" borderId="17" xfId="0" applyNumberFormat="1" applyFont="1" applyFill="1" applyBorder="1"/>
    <xf numFmtId="43" fontId="34" fillId="3" borderId="17" xfId="10" applyFont="1" applyFill="1" applyBorder="1" applyAlignment="1"/>
    <xf numFmtId="15" fontId="5" fillId="33" borderId="2" xfId="0" applyNumberFormat="1" applyFont="1" applyFill="1" applyBorder="1"/>
    <xf numFmtId="43" fontId="6" fillId="33" borderId="2" xfId="10" applyFont="1" applyFill="1" applyBorder="1"/>
    <xf numFmtId="15" fontId="33" fillId="29" borderId="2" xfId="0" applyNumberFormat="1" applyFont="1" applyFill="1" applyBorder="1" applyAlignment="1">
      <alignment horizontal="center"/>
    </xf>
    <xf numFmtId="43" fontId="34" fillId="0" borderId="2" xfId="10" applyFont="1" applyFill="1" applyBorder="1"/>
    <xf numFmtId="40" fontId="29" fillId="18" borderId="2" xfId="7" applyNumberFormat="1" applyBorder="1"/>
    <xf numFmtId="40" fontId="29" fillId="20" borderId="2" xfId="9" applyNumberFormat="1" applyBorder="1"/>
    <xf numFmtId="40" fontId="29" fillId="34" borderId="2" xfId="14" applyNumberFormat="1" applyBorder="1"/>
    <xf numFmtId="15" fontId="5" fillId="27" borderId="2" xfId="0" applyNumberFormat="1" applyFont="1" applyFill="1" applyBorder="1" applyAlignment="1">
      <alignment horizontal="center"/>
    </xf>
    <xf numFmtId="15" fontId="5" fillId="35" borderId="2" xfId="0" applyNumberFormat="1" applyFont="1" applyFill="1" applyBorder="1" applyAlignment="1">
      <alignment horizontal="center"/>
    </xf>
    <xf numFmtId="43" fontId="6" fillId="35" borderId="2" xfId="10" applyFont="1" applyFill="1" applyBorder="1"/>
    <xf numFmtId="168" fontId="43" fillId="29" borderId="0" xfId="10" applyNumberFormat="1" applyFont="1" applyFill="1" applyBorder="1" applyAlignment="1">
      <alignment horizontal="center"/>
    </xf>
    <xf numFmtId="168" fontId="42" fillId="31" borderId="0" xfId="13" applyNumberFormat="1" applyFont="1" applyBorder="1" applyAlignment="1">
      <alignment horizontal="center"/>
    </xf>
    <xf numFmtId="0" fontId="42" fillId="31" borderId="0" xfId="13" applyFont="1" applyBorder="1" applyAlignment="1">
      <alignment horizontal="center"/>
    </xf>
    <xf numFmtId="168" fontId="41" fillId="3" borderId="0" xfId="0" applyNumberFormat="1" applyFont="1" applyFill="1"/>
    <xf numFmtId="43" fontId="43" fillId="0" borderId="0" xfId="10" applyFont="1" applyBorder="1"/>
    <xf numFmtId="168" fontId="43" fillId="0" borderId="0" xfId="0" applyNumberFormat="1" applyFont="1"/>
    <xf numFmtId="0" fontId="43" fillId="0" borderId="0" xfId="0" applyFont="1"/>
    <xf numFmtId="0" fontId="2" fillId="0" borderId="0" xfId="0" applyFont="1" applyAlignment="1">
      <alignment horizontal="center"/>
    </xf>
    <xf numFmtId="15" fontId="3" fillId="24" borderId="2" xfId="0" applyNumberFormat="1" applyFont="1" applyFill="1" applyBorder="1"/>
    <xf numFmtId="43" fontId="0" fillId="24" borderId="0" xfId="10" applyFont="1" applyFill="1"/>
    <xf numFmtId="43" fontId="3" fillId="59" borderId="2" xfId="10" applyFont="1" applyFill="1" applyBorder="1"/>
    <xf numFmtId="43" fontId="33" fillId="16" borderId="2" xfId="5" applyNumberFormat="1" applyFont="1" applyBorder="1"/>
    <xf numFmtId="43" fontId="33" fillId="0" borderId="2" xfId="5" applyNumberFormat="1" applyFont="1" applyFill="1" applyBorder="1"/>
    <xf numFmtId="171" fontId="0" fillId="0" borderId="0" xfId="10" applyNumberFormat="1" applyFont="1"/>
    <xf numFmtId="15" fontId="63" fillId="29" borderId="0" xfId="0" applyNumberFormat="1" applyFont="1" applyFill="1" applyAlignment="1">
      <alignment horizontal="center"/>
    </xf>
    <xf numFmtId="40" fontId="64" fillId="3" borderId="0" xfId="540" applyFont="1" applyFill="1"/>
    <xf numFmtId="15" fontId="36" fillId="17" borderId="10" xfId="6" applyNumberFormat="1" applyFont="1" applyBorder="1" applyAlignment="1">
      <alignment horizontal="center"/>
    </xf>
    <xf numFmtId="15" fontId="36" fillId="17" borderId="15" xfId="6" applyNumberFormat="1" applyFont="1" applyBorder="1" applyAlignment="1">
      <alignment horizontal="center"/>
    </xf>
    <xf numFmtId="0" fontId="36" fillId="17" borderId="15" xfId="6" applyFont="1" applyBorder="1" applyAlignment="1">
      <alignment horizontal="center"/>
    </xf>
    <xf numFmtId="0" fontId="36" fillId="17" borderId="15" xfId="6" applyFont="1" applyBorder="1" applyAlignment="1"/>
    <xf numFmtId="0" fontId="36" fillId="17" borderId="11" xfId="6" applyFont="1" applyBorder="1" applyAlignment="1"/>
    <xf numFmtId="15" fontId="22" fillId="11" borderId="10" xfId="0" applyNumberFormat="1" applyFont="1" applyFill="1" applyBorder="1" applyAlignment="1">
      <alignment horizontal="center"/>
    </xf>
    <xf numFmtId="0" fontId="23" fillId="11" borderId="15" xfId="0" applyFont="1" applyFill="1" applyBorder="1" applyAlignment="1">
      <alignment horizontal="center"/>
    </xf>
    <xf numFmtId="0" fontId="23" fillId="11" borderId="11" xfId="0" applyFont="1" applyFill="1" applyBorder="1" applyAlignment="1">
      <alignment horizontal="center"/>
    </xf>
  </cellXfs>
  <cellStyles count="38648">
    <cellStyle name="20% - Accent1" xfId="1" builtinId="30"/>
    <cellStyle name="20% - Accent1 10" xfId="694" xr:uid="{00000000-0005-0000-0000-000001000000}"/>
    <cellStyle name="20% - Accent1 10 2" xfId="967" xr:uid="{00000000-0005-0000-0000-000002000000}"/>
    <cellStyle name="20% - Accent1 10 3" xfId="37902" xr:uid="{00000000-0005-0000-0000-000003000000}"/>
    <cellStyle name="20% - Accent1 11" xfId="738" xr:uid="{00000000-0005-0000-0000-000004000000}"/>
    <cellStyle name="20% - Accent1 11 2" xfId="37944" xr:uid="{00000000-0005-0000-0000-000005000000}"/>
    <cellStyle name="20% - Accent1 11 2 2" xfId="38520" xr:uid="{00000000-0005-0000-0000-000006000000}"/>
    <cellStyle name="20% - Accent1 12" xfId="800" xr:uid="{00000000-0005-0000-0000-000007000000}"/>
    <cellStyle name="20% - Accent1 12 2" xfId="38004" xr:uid="{00000000-0005-0000-0000-000008000000}"/>
    <cellStyle name="20% - Accent1 12 2 2" xfId="38580" xr:uid="{00000000-0005-0000-0000-000009000000}"/>
    <cellStyle name="20% - Accent1 13" xfId="823" xr:uid="{00000000-0005-0000-0000-00000A000000}"/>
    <cellStyle name="20% - Accent1 13 2" xfId="38025" xr:uid="{00000000-0005-0000-0000-00000B000000}"/>
    <cellStyle name="20% - Accent1 13 2 2" xfId="38601" xr:uid="{00000000-0005-0000-0000-00000C000000}"/>
    <cellStyle name="20% - Accent1 14" xfId="1008" xr:uid="{00000000-0005-0000-0000-00000D000000}"/>
    <cellStyle name="20% - Accent1 15" xfId="1276" xr:uid="{00000000-0005-0000-0000-00000E000000}"/>
    <cellStyle name="20% - Accent1 16" xfId="2235" xr:uid="{00000000-0005-0000-0000-00000F000000}"/>
    <cellStyle name="20% - Accent1 17" xfId="2562" xr:uid="{00000000-0005-0000-0000-000010000000}"/>
    <cellStyle name="20% - Accent1 18" xfId="2666" xr:uid="{00000000-0005-0000-0000-000011000000}"/>
    <cellStyle name="20% - Accent1 19" xfId="5840" xr:uid="{00000000-0005-0000-0000-000012000000}"/>
    <cellStyle name="20% - Accent1 2" xfId="60" xr:uid="{00000000-0005-0000-0000-000013000000}"/>
    <cellStyle name="20% - Accent1 2 2" xfId="37447" xr:uid="{00000000-0005-0000-0000-000014000000}"/>
    <cellStyle name="20% - Accent1 2 2 2" xfId="38073" xr:uid="{00000000-0005-0000-0000-000015000000}"/>
    <cellStyle name="20% - Accent1 20" xfId="7279" xr:uid="{00000000-0005-0000-0000-000016000000}"/>
    <cellStyle name="20% - Accent1 21" xfId="8719" xr:uid="{00000000-0005-0000-0000-000017000000}"/>
    <cellStyle name="20% - Accent1 22" xfId="10927" xr:uid="{00000000-0005-0000-0000-000018000000}"/>
    <cellStyle name="20% - Accent1 23" xfId="13134" xr:uid="{00000000-0005-0000-0000-000019000000}"/>
    <cellStyle name="20% - Accent1 24" xfId="13348" xr:uid="{00000000-0005-0000-0000-00001A000000}"/>
    <cellStyle name="20% - Accent1 25" xfId="17549" xr:uid="{00000000-0005-0000-0000-00001B000000}"/>
    <cellStyle name="20% - Accent1 26" xfId="19756" xr:uid="{00000000-0005-0000-0000-00001C000000}"/>
    <cellStyle name="20% - Accent1 27" xfId="34937" xr:uid="{00000000-0005-0000-0000-00001D000000}"/>
    <cellStyle name="20% - Accent1 28" xfId="16" xr:uid="{00000000-0005-0000-0000-00001E000000}"/>
    <cellStyle name="20% - Accent1 3" xfId="103" xr:uid="{00000000-0005-0000-0000-00001F000000}"/>
    <cellStyle name="20% - Accent1 3 2" xfId="37489" xr:uid="{00000000-0005-0000-0000-000020000000}"/>
    <cellStyle name="20% - Accent1 3 3" xfId="38118" xr:uid="{00000000-0005-0000-0000-000021000000}"/>
    <cellStyle name="20% - Accent1 4" xfId="153" xr:uid="{00000000-0005-0000-0000-000022000000}"/>
    <cellStyle name="20% - Accent1 4 2" xfId="37540" xr:uid="{00000000-0005-0000-0000-000023000000}"/>
    <cellStyle name="20% - Accent1 4 2 2" xfId="38160" xr:uid="{00000000-0005-0000-0000-000024000000}"/>
    <cellStyle name="20% - Accent1 5" xfId="195" xr:uid="{00000000-0005-0000-0000-000025000000}"/>
    <cellStyle name="20% - Accent1 5 2" xfId="37582" xr:uid="{00000000-0005-0000-0000-000026000000}"/>
    <cellStyle name="20% - Accent1 5 2 2" xfId="38202" xr:uid="{00000000-0005-0000-0000-000027000000}"/>
    <cellStyle name="20% - Accent1 6" xfId="238" xr:uid="{00000000-0005-0000-0000-000028000000}"/>
    <cellStyle name="20% - Accent1 6 2" xfId="37625" xr:uid="{00000000-0005-0000-0000-000029000000}"/>
    <cellStyle name="20% - Accent1 6 2 2" xfId="38245" xr:uid="{00000000-0005-0000-0000-00002A000000}"/>
    <cellStyle name="20% - Accent1 7" xfId="265" xr:uid="{00000000-0005-0000-0000-00002B000000}"/>
    <cellStyle name="20% - Accent1 7 2" xfId="37652" xr:uid="{00000000-0005-0000-0000-00002C000000}"/>
    <cellStyle name="20% - Accent1 7 2 2" xfId="38272" xr:uid="{00000000-0005-0000-0000-00002D000000}"/>
    <cellStyle name="20% - Accent1 8" xfId="237" xr:uid="{00000000-0005-0000-0000-00002E000000}"/>
    <cellStyle name="20% - Accent1 8 2" xfId="37624" xr:uid="{00000000-0005-0000-0000-00002F000000}"/>
    <cellStyle name="20% - Accent1 8 2 2" xfId="38244" xr:uid="{00000000-0005-0000-0000-000030000000}"/>
    <cellStyle name="20% - Accent1 9" xfId="366" xr:uid="{00000000-0005-0000-0000-000031000000}"/>
    <cellStyle name="20% - Accent1 9 2" xfId="37751" xr:uid="{00000000-0005-0000-0000-000032000000}"/>
    <cellStyle name="20% - Accent1 9 2 2" xfId="38371" xr:uid="{00000000-0005-0000-0000-000033000000}"/>
    <cellStyle name="20% - Accent2 10" xfId="695" xr:uid="{00000000-0005-0000-0000-000034000000}"/>
    <cellStyle name="20% - Accent2 10 2" xfId="968" xr:uid="{00000000-0005-0000-0000-000035000000}"/>
    <cellStyle name="20% - Accent2 10 3" xfId="37903" xr:uid="{00000000-0005-0000-0000-000036000000}"/>
    <cellStyle name="20% - Accent2 11" xfId="739" xr:uid="{00000000-0005-0000-0000-000037000000}"/>
    <cellStyle name="20% - Accent2 11 2" xfId="37945" xr:uid="{00000000-0005-0000-0000-000038000000}"/>
    <cellStyle name="20% - Accent2 11 2 2" xfId="38521" xr:uid="{00000000-0005-0000-0000-000039000000}"/>
    <cellStyle name="20% - Accent2 12" xfId="821" xr:uid="{00000000-0005-0000-0000-00003A000000}"/>
    <cellStyle name="20% - Accent2 12 2" xfId="38023" xr:uid="{00000000-0005-0000-0000-00003B000000}"/>
    <cellStyle name="20% - Accent2 12 2 2" xfId="38599" xr:uid="{00000000-0005-0000-0000-00003C000000}"/>
    <cellStyle name="20% - Accent2 13" xfId="824" xr:uid="{00000000-0005-0000-0000-00003D000000}"/>
    <cellStyle name="20% - Accent2 13 2" xfId="38026" xr:uid="{00000000-0005-0000-0000-00003E000000}"/>
    <cellStyle name="20% - Accent2 13 2 2" xfId="38602" xr:uid="{00000000-0005-0000-0000-00003F000000}"/>
    <cellStyle name="20% - Accent2 14" xfId="1009" xr:uid="{00000000-0005-0000-0000-000040000000}"/>
    <cellStyle name="20% - Accent2 15" xfId="1277" xr:uid="{00000000-0005-0000-0000-000041000000}"/>
    <cellStyle name="20% - Accent2 16" xfId="2236" xr:uid="{00000000-0005-0000-0000-000042000000}"/>
    <cellStyle name="20% - Accent2 17" xfId="2563" xr:uid="{00000000-0005-0000-0000-000043000000}"/>
    <cellStyle name="20% - Accent2 18" xfId="2661" xr:uid="{00000000-0005-0000-0000-000044000000}"/>
    <cellStyle name="20% - Accent2 19" xfId="5841" xr:uid="{00000000-0005-0000-0000-000045000000}"/>
    <cellStyle name="20% - Accent2 2" xfId="61" xr:uid="{00000000-0005-0000-0000-000046000000}"/>
    <cellStyle name="20% - Accent2 2 2" xfId="37448" xr:uid="{00000000-0005-0000-0000-000047000000}"/>
    <cellStyle name="20% - Accent2 2 2 2" xfId="38074" xr:uid="{00000000-0005-0000-0000-000048000000}"/>
    <cellStyle name="20% - Accent2 20" xfId="7280" xr:uid="{00000000-0005-0000-0000-000049000000}"/>
    <cellStyle name="20% - Accent2 21" xfId="8720" xr:uid="{00000000-0005-0000-0000-00004A000000}"/>
    <cellStyle name="20% - Accent2 22" xfId="10928" xr:uid="{00000000-0005-0000-0000-00004B000000}"/>
    <cellStyle name="20% - Accent2 23" xfId="13135" xr:uid="{00000000-0005-0000-0000-00004C000000}"/>
    <cellStyle name="20% - Accent2 24" xfId="13325" xr:uid="{00000000-0005-0000-0000-00004D000000}"/>
    <cellStyle name="20% - Accent2 25" xfId="17550" xr:uid="{00000000-0005-0000-0000-00004E000000}"/>
    <cellStyle name="20% - Accent2 26" xfId="19757" xr:uid="{00000000-0005-0000-0000-00004F000000}"/>
    <cellStyle name="20% - Accent2 27" xfId="34938" xr:uid="{00000000-0005-0000-0000-000050000000}"/>
    <cellStyle name="20% - Accent2 28" xfId="17" xr:uid="{00000000-0005-0000-0000-000051000000}"/>
    <cellStyle name="20% - Accent2 3" xfId="104" xr:uid="{00000000-0005-0000-0000-000052000000}"/>
    <cellStyle name="20% - Accent2 3 2" xfId="37490" xr:uid="{00000000-0005-0000-0000-000053000000}"/>
    <cellStyle name="20% - Accent2 3 3" xfId="38119" xr:uid="{00000000-0005-0000-0000-000054000000}"/>
    <cellStyle name="20% - Accent2 4" xfId="154" xr:uid="{00000000-0005-0000-0000-000055000000}"/>
    <cellStyle name="20% - Accent2 4 2" xfId="37541" xr:uid="{00000000-0005-0000-0000-000056000000}"/>
    <cellStyle name="20% - Accent2 4 2 2" xfId="38161" xr:uid="{00000000-0005-0000-0000-000057000000}"/>
    <cellStyle name="20% - Accent2 5" xfId="196" xr:uid="{00000000-0005-0000-0000-000058000000}"/>
    <cellStyle name="20% - Accent2 5 2" xfId="37583" xr:uid="{00000000-0005-0000-0000-000059000000}"/>
    <cellStyle name="20% - Accent2 5 2 2" xfId="38203" xr:uid="{00000000-0005-0000-0000-00005A000000}"/>
    <cellStyle name="20% - Accent2 6" xfId="239" xr:uid="{00000000-0005-0000-0000-00005B000000}"/>
    <cellStyle name="20% - Accent2 6 2" xfId="37626" xr:uid="{00000000-0005-0000-0000-00005C000000}"/>
    <cellStyle name="20% - Accent2 6 2 2" xfId="38246" xr:uid="{00000000-0005-0000-0000-00005D000000}"/>
    <cellStyle name="20% - Accent2 7" xfId="281" xr:uid="{00000000-0005-0000-0000-00005E000000}"/>
    <cellStyle name="20% - Accent2 7 2" xfId="37668" xr:uid="{00000000-0005-0000-0000-00005F000000}"/>
    <cellStyle name="20% - Accent2 7 2 2" xfId="38288" xr:uid="{00000000-0005-0000-0000-000060000000}"/>
    <cellStyle name="20% - Accent2 8" xfId="307" xr:uid="{00000000-0005-0000-0000-000061000000}"/>
    <cellStyle name="20% - Accent2 8 2" xfId="37694" xr:uid="{00000000-0005-0000-0000-000062000000}"/>
    <cellStyle name="20% - Accent2 8 2 2" xfId="38314" xr:uid="{00000000-0005-0000-0000-000063000000}"/>
    <cellStyle name="20% - Accent2 9" xfId="367" xr:uid="{00000000-0005-0000-0000-000064000000}"/>
    <cellStyle name="20% - Accent2 9 2" xfId="37752" xr:uid="{00000000-0005-0000-0000-000065000000}"/>
    <cellStyle name="20% - Accent2 9 2 2" xfId="38372" xr:uid="{00000000-0005-0000-0000-000066000000}"/>
    <cellStyle name="20% - Accent3 10" xfId="696" xr:uid="{00000000-0005-0000-0000-000067000000}"/>
    <cellStyle name="20% - Accent3 10 2" xfId="969" xr:uid="{00000000-0005-0000-0000-000068000000}"/>
    <cellStyle name="20% - Accent3 10 3" xfId="37904" xr:uid="{00000000-0005-0000-0000-000069000000}"/>
    <cellStyle name="20% - Accent3 11" xfId="740" xr:uid="{00000000-0005-0000-0000-00006A000000}"/>
    <cellStyle name="20% - Accent3 11 2" xfId="37946" xr:uid="{00000000-0005-0000-0000-00006B000000}"/>
    <cellStyle name="20% - Accent3 11 2 2" xfId="38522" xr:uid="{00000000-0005-0000-0000-00006C000000}"/>
    <cellStyle name="20% - Accent3 12" xfId="799" xr:uid="{00000000-0005-0000-0000-00006D000000}"/>
    <cellStyle name="20% - Accent3 12 2" xfId="38003" xr:uid="{00000000-0005-0000-0000-00006E000000}"/>
    <cellStyle name="20% - Accent3 12 2 2" xfId="38579" xr:uid="{00000000-0005-0000-0000-00006F000000}"/>
    <cellStyle name="20% - Accent3 13" xfId="825" xr:uid="{00000000-0005-0000-0000-000070000000}"/>
    <cellStyle name="20% - Accent3 13 2" xfId="38027" xr:uid="{00000000-0005-0000-0000-000071000000}"/>
    <cellStyle name="20% - Accent3 13 2 2" xfId="38603" xr:uid="{00000000-0005-0000-0000-000072000000}"/>
    <cellStyle name="20% - Accent3 14" xfId="1010" xr:uid="{00000000-0005-0000-0000-000073000000}"/>
    <cellStyle name="20% - Accent3 15" xfId="1278" xr:uid="{00000000-0005-0000-0000-000074000000}"/>
    <cellStyle name="20% - Accent3 16" xfId="2237" xr:uid="{00000000-0005-0000-0000-000075000000}"/>
    <cellStyle name="20% - Accent3 17" xfId="2564" xr:uid="{00000000-0005-0000-0000-000076000000}"/>
    <cellStyle name="20% - Accent3 18" xfId="2654" xr:uid="{00000000-0005-0000-0000-000077000000}"/>
    <cellStyle name="20% - Accent3 19" xfId="5842" xr:uid="{00000000-0005-0000-0000-000078000000}"/>
    <cellStyle name="20% - Accent3 2" xfId="62" xr:uid="{00000000-0005-0000-0000-000079000000}"/>
    <cellStyle name="20% - Accent3 2 2" xfId="37449" xr:uid="{00000000-0005-0000-0000-00007A000000}"/>
    <cellStyle name="20% - Accent3 2 2 2" xfId="38075" xr:uid="{00000000-0005-0000-0000-00007B000000}"/>
    <cellStyle name="20% - Accent3 20" xfId="7281" xr:uid="{00000000-0005-0000-0000-00007C000000}"/>
    <cellStyle name="20% - Accent3 21" xfId="8721" xr:uid="{00000000-0005-0000-0000-00007D000000}"/>
    <cellStyle name="20% - Accent3 22" xfId="10929" xr:uid="{00000000-0005-0000-0000-00007E000000}"/>
    <cellStyle name="20% - Accent3 23" xfId="13136" xr:uid="{00000000-0005-0000-0000-00007F000000}"/>
    <cellStyle name="20% - Accent3 24" xfId="13299" xr:uid="{00000000-0005-0000-0000-000080000000}"/>
    <cellStyle name="20% - Accent3 25" xfId="17551" xr:uid="{00000000-0005-0000-0000-000081000000}"/>
    <cellStyle name="20% - Accent3 26" xfId="19758" xr:uid="{00000000-0005-0000-0000-000082000000}"/>
    <cellStyle name="20% - Accent3 27" xfId="34939" xr:uid="{00000000-0005-0000-0000-000083000000}"/>
    <cellStyle name="20% - Accent3 28" xfId="18" xr:uid="{00000000-0005-0000-0000-000084000000}"/>
    <cellStyle name="20% - Accent3 3" xfId="105" xr:uid="{00000000-0005-0000-0000-000085000000}"/>
    <cellStyle name="20% - Accent3 3 2" xfId="37491" xr:uid="{00000000-0005-0000-0000-000086000000}"/>
    <cellStyle name="20% - Accent3 3 3" xfId="38120" xr:uid="{00000000-0005-0000-0000-000087000000}"/>
    <cellStyle name="20% - Accent3 4" xfId="155" xr:uid="{00000000-0005-0000-0000-000088000000}"/>
    <cellStyle name="20% - Accent3 4 2" xfId="37542" xr:uid="{00000000-0005-0000-0000-000089000000}"/>
    <cellStyle name="20% - Accent3 4 2 2" xfId="38162" xr:uid="{00000000-0005-0000-0000-00008A000000}"/>
    <cellStyle name="20% - Accent3 5" xfId="197" xr:uid="{00000000-0005-0000-0000-00008B000000}"/>
    <cellStyle name="20% - Accent3 5 2" xfId="37584" xr:uid="{00000000-0005-0000-0000-00008C000000}"/>
    <cellStyle name="20% - Accent3 5 2 2" xfId="38204" xr:uid="{00000000-0005-0000-0000-00008D000000}"/>
    <cellStyle name="20% - Accent3 6" xfId="240" xr:uid="{00000000-0005-0000-0000-00008E000000}"/>
    <cellStyle name="20% - Accent3 6 2" xfId="37627" xr:uid="{00000000-0005-0000-0000-00008F000000}"/>
    <cellStyle name="20% - Accent3 6 2 2" xfId="38247" xr:uid="{00000000-0005-0000-0000-000090000000}"/>
    <cellStyle name="20% - Accent3 7" xfId="282" xr:uid="{00000000-0005-0000-0000-000091000000}"/>
    <cellStyle name="20% - Accent3 7 2" xfId="37669" xr:uid="{00000000-0005-0000-0000-000092000000}"/>
    <cellStyle name="20% - Accent3 7 2 2" xfId="38289" xr:uid="{00000000-0005-0000-0000-000093000000}"/>
    <cellStyle name="20% - Accent3 8" xfId="323" xr:uid="{00000000-0005-0000-0000-000094000000}"/>
    <cellStyle name="20% - Accent3 8 2" xfId="37710" xr:uid="{00000000-0005-0000-0000-000095000000}"/>
    <cellStyle name="20% - Accent3 8 2 2" xfId="38330" xr:uid="{00000000-0005-0000-0000-000096000000}"/>
    <cellStyle name="20% - Accent3 9" xfId="368" xr:uid="{00000000-0005-0000-0000-000097000000}"/>
    <cellStyle name="20% - Accent3 9 2" xfId="37753" xr:uid="{00000000-0005-0000-0000-000098000000}"/>
    <cellStyle name="20% - Accent3 9 2 2" xfId="38373" xr:uid="{00000000-0005-0000-0000-000099000000}"/>
    <cellStyle name="20% - Accent4 10" xfId="697" xr:uid="{00000000-0005-0000-0000-00009A000000}"/>
    <cellStyle name="20% - Accent4 10 2" xfId="970" xr:uid="{00000000-0005-0000-0000-00009B000000}"/>
    <cellStyle name="20% - Accent4 10 3" xfId="37905" xr:uid="{00000000-0005-0000-0000-00009C000000}"/>
    <cellStyle name="20% - Accent4 11" xfId="741" xr:uid="{00000000-0005-0000-0000-00009D000000}"/>
    <cellStyle name="20% - Accent4 11 2" xfId="37947" xr:uid="{00000000-0005-0000-0000-00009E000000}"/>
    <cellStyle name="20% - Accent4 11 2 2" xfId="38523" xr:uid="{00000000-0005-0000-0000-00009F000000}"/>
    <cellStyle name="20% - Accent4 12" xfId="820" xr:uid="{00000000-0005-0000-0000-0000A0000000}"/>
    <cellStyle name="20% - Accent4 12 2" xfId="38022" xr:uid="{00000000-0005-0000-0000-0000A1000000}"/>
    <cellStyle name="20% - Accent4 12 2 2" xfId="38598" xr:uid="{00000000-0005-0000-0000-0000A2000000}"/>
    <cellStyle name="20% - Accent4 13" xfId="826" xr:uid="{00000000-0005-0000-0000-0000A3000000}"/>
    <cellStyle name="20% - Accent4 13 2" xfId="38028" xr:uid="{00000000-0005-0000-0000-0000A4000000}"/>
    <cellStyle name="20% - Accent4 13 2 2" xfId="38604" xr:uid="{00000000-0005-0000-0000-0000A5000000}"/>
    <cellStyle name="20% - Accent4 14" xfId="1011" xr:uid="{00000000-0005-0000-0000-0000A6000000}"/>
    <cellStyle name="20% - Accent4 15" xfId="1279" xr:uid="{00000000-0005-0000-0000-0000A7000000}"/>
    <cellStyle name="20% - Accent4 16" xfId="2238" xr:uid="{00000000-0005-0000-0000-0000A8000000}"/>
    <cellStyle name="20% - Accent4 17" xfId="2565" xr:uid="{00000000-0005-0000-0000-0000A9000000}"/>
    <cellStyle name="20% - Accent4 18" xfId="2644" xr:uid="{00000000-0005-0000-0000-0000AA000000}"/>
    <cellStyle name="20% - Accent4 19" xfId="5843" xr:uid="{00000000-0005-0000-0000-0000AB000000}"/>
    <cellStyle name="20% - Accent4 2" xfId="63" xr:uid="{00000000-0005-0000-0000-0000AC000000}"/>
    <cellStyle name="20% - Accent4 2 2" xfId="37450" xr:uid="{00000000-0005-0000-0000-0000AD000000}"/>
    <cellStyle name="20% - Accent4 2 2 2" xfId="38076" xr:uid="{00000000-0005-0000-0000-0000AE000000}"/>
    <cellStyle name="20% - Accent4 20" xfId="7282" xr:uid="{00000000-0005-0000-0000-0000AF000000}"/>
    <cellStyle name="20% - Accent4 21" xfId="8722" xr:uid="{00000000-0005-0000-0000-0000B0000000}"/>
    <cellStyle name="20% - Accent4 22" xfId="10930" xr:uid="{00000000-0005-0000-0000-0000B1000000}"/>
    <cellStyle name="20% - Accent4 23" xfId="13137" xr:uid="{00000000-0005-0000-0000-0000B2000000}"/>
    <cellStyle name="20% - Accent4 24" xfId="13276" xr:uid="{00000000-0005-0000-0000-0000B3000000}"/>
    <cellStyle name="20% - Accent4 25" xfId="17552" xr:uid="{00000000-0005-0000-0000-0000B4000000}"/>
    <cellStyle name="20% - Accent4 26" xfId="19759" xr:uid="{00000000-0005-0000-0000-0000B5000000}"/>
    <cellStyle name="20% - Accent4 27" xfId="34940" xr:uid="{00000000-0005-0000-0000-0000B6000000}"/>
    <cellStyle name="20% - Accent4 28" xfId="19" xr:uid="{00000000-0005-0000-0000-0000B7000000}"/>
    <cellStyle name="20% - Accent4 3" xfId="106" xr:uid="{00000000-0005-0000-0000-0000B8000000}"/>
    <cellStyle name="20% - Accent4 3 2" xfId="37492" xr:uid="{00000000-0005-0000-0000-0000B9000000}"/>
    <cellStyle name="20% - Accent4 3 3" xfId="38121" xr:uid="{00000000-0005-0000-0000-0000BA000000}"/>
    <cellStyle name="20% - Accent4 4" xfId="156" xr:uid="{00000000-0005-0000-0000-0000BB000000}"/>
    <cellStyle name="20% - Accent4 4 2" xfId="37543" xr:uid="{00000000-0005-0000-0000-0000BC000000}"/>
    <cellStyle name="20% - Accent4 4 2 2" xfId="38163" xr:uid="{00000000-0005-0000-0000-0000BD000000}"/>
    <cellStyle name="20% - Accent4 5" xfId="198" xr:uid="{00000000-0005-0000-0000-0000BE000000}"/>
    <cellStyle name="20% - Accent4 5 2" xfId="37585" xr:uid="{00000000-0005-0000-0000-0000BF000000}"/>
    <cellStyle name="20% - Accent4 5 2 2" xfId="38205" xr:uid="{00000000-0005-0000-0000-0000C0000000}"/>
    <cellStyle name="20% - Accent4 6" xfId="241" xr:uid="{00000000-0005-0000-0000-0000C1000000}"/>
    <cellStyle name="20% - Accent4 6 2" xfId="37628" xr:uid="{00000000-0005-0000-0000-0000C2000000}"/>
    <cellStyle name="20% - Accent4 6 2 2" xfId="38248" xr:uid="{00000000-0005-0000-0000-0000C3000000}"/>
    <cellStyle name="20% - Accent4 7" xfId="283" xr:uid="{00000000-0005-0000-0000-0000C4000000}"/>
    <cellStyle name="20% - Accent4 7 2" xfId="37670" xr:uid="{00000000-0005-0000-0000-0000C5000000}"/>
    <cellStyle name="20% - Accent4 7 2 2" xfId="38290" xr:uid="{00000000-0005-0000-0000-0000C6000000}"/>
    <cellStyle name="20% - Accent4 8" xfId="324" xr:uid="{00000000-0005-0000-0000-0000C7000000}"/>
    <cellStyle name="20% - Accent4 8 2" xfId="37711" xr:uid="{00000000-0005-0000-0000-0000C8000000}"/>
    <cellStyle name="20% - Accent4 8 2 2" xfId="38331" xr:uid="{00000000-0005-0000-0000-0000C9000000}"/>
    <cellStyle name="20% - Accent4 9" xfId="369" xr:uid="{00000000-0005-0000-0000-0000CA000000}"/>
    <cellStyle name="20% - Accent4 9 2" xfId="37754" xr:uid="{00000000-0005-0000-0000-0000CB000000}"/>
    <cellStyle name="20% - Accent4 9 2 2" xfId="38374" xr:uid="{00000000-0005-0000-0000-0000CC000000}"/>
    <cellStyle name="20% - Accent5" xfId="2" builtinId="46"/>
    <cellStyle name="20% - Accent5 10" xfId="698" xr:uid="{00000000-0005-0000-0000-0000CE000000}"/>
    <cellStyle name="20% - Accent5 10 2" xfId="971" xr:uid="{00000000-0005-0000-0000-0000CF000000}"/>
    <cellStyle name="20% - Accent5 10 3" xfId="37906" xr:uid="{00000000-0005-0000-0000-0000D0000000}"/>
    <cellStyle name="20% - Accent5 11" xfId="742" xr:uid="{00000000-0005-0000-0000-0000D1000000}"/>
    <cellStyle name="20% - Accent5 11 2" xfId="37948" xr:uid="{00000000-0005-0000-0000-0000D2000000}"/>
    <cellStyle name="20% - Accent5 11 2 2" xfId="38524" xr:uid="{00000000-0005-0000-0000-0000D3000000}"/>
    <cellStyle name="20% - Accent5 12" xfId="798" xr:uid="{00000000-0005-0000-0000-0000D4000000}"/>
    <cellStyle name="20% - Accent5 12 2" xfId="38002" xr:uid="{00000000-0005-0000-0000-0000D5000000}"/>
    <cellStyle name="20% - Accent5 12 2 2" xfId="38578" xr:uid="{00000000-0005-0000-0000-0000D6000000}"/>
    <cellStyle name="20% - Accent5 13" xfId="827" xr:uid="{00000000-0005-0000-0000-0000D7000000}"/>
    <cellStyle name="20% - Accent5 13 2" xfId="38029" xr:uid="{00000000-0005-0000-0000-0000D8000000}"/>
    <cellStyle name="20% - Accent5 13 2 2" xfId="38605" xr:uid="{00000000-0005-0000-0000-0000D9000000}"/>
    <cellStyle name="20% - Accent5 14" xfId="1012" xr:uid="{00000000-0005-0000-0000-0000DA000000}"/>
    <cellStyle name="20% - Accent5 15" xfId="1280" xr:uid="{00000000-0005-0000-0000-0000DB000000}"/>
    <cellStyle name="20% - Accent5 16" xfId="2239" xr:uid="{00000000-0005-0000-0000-0000DC000000}"/>
    <cellStyle name="20% - Accent5 17" xfId="2566" xr:uid="{00000000-0005-0000-0000-0000DD000000}"/>
    <cellStyle name="20% - Accent5 18" xfId="2637" xr:uid="{00000000-0005-0000-0000-0000DE000000}"/>
    <cellStyle name="20% - Accent5 19" xfId="5844" xr:uid="{00000000-0005-0000-0000-0000DF000000}"/>
    <cellStyle name="20% - Accent5 2" xfId="64" xr:uid="{00000000-0005-0000-0000-0000E0000000}"/>
    <cellStyle name="20% - Accent5 2 2" xfId="37451" xr:uid="{00000000-0005-0000-0000-0000E1000000}"/>
    <cellStyle name="20% - Accent5 2 2 2" xfId="38077" xr:uid="{00000000-0005-0000-0000-0000E2000000}"/>
    <cellStyle name="20% - Accent5 20" xfId="7283" xr:uid="{00000000-0005-0000-0000-0000E3000000}"/>
    <cellStyle name="20% - Accent5 21" xfId="8723" xr:uid="{00000000-0005-0000-0000-0000E4000000}"/>
    <cellStyle name="20% - Accent5 22" xfId="10931" xr:uid="{00000000-0005-0000-0000-0000E5000000}"/>
    <cellStyle name="20% - Accent5 23" xfId="13138" xr:uid="{00000000-0005-0000-0000-0000E6000000}"/>
    <cellStyle name="20% - Accent5 24" xfId="13254" xr:uid="{00000000-0005-0000-0000-0000E7000000}"/>
    <cellStyle name="20% - Accent5 25" xfId="17553" xr:uid="{00000000-0005-0000-0000-0000E8000000}"/>
    <cellStyle name="20% - Accent5 26" xfId="19760" xr:uid="{00000000-0005-0000-0000-0000E9000000}"/>
    <cellStyle name="20% - Accent5 27" xfId="34941" xr:uid="{00000000-0005-0000-0000-0000EA000000}"/>
    <cellStyle name="20% - Accent5 28" xfId="20" xr:uid="{00000000-0005-0000-0000-0000EB000000}"/>
    <cellStyle name="20% - Accent5 3" xfId="107" xr:uid="{00000000-0005-0000-0000-0000EC000000}"/>
    <cellStyle name="20% - Accent5 3 2" xfId="37493" xr:uid="{00000000-0005-0000-0000-0000ED000000}"/>
    <cellStyle name="20% - Accent5 3 3" xfId="38122" xr:uid="{00000000-0005-0000-0000-0000EE000000}"/>
    <cellStyle name="20% - Accent5 4" xfId="157" xr:uid="{00000000-0005-0000-0000-0000EF000000}"/>
    <cellStyle name="20% - Accent5 4 2" xfId="37544" xr:uid="{00000000-0005-0000-0000-0000F0000000}"/>
    <cellStyle name="20% - Accent5 4 2 2" xfId="38164" xr:uid="{00000000-0005-0000-0000-0000F1000000}"/>
    <cellStyle name="20% - Accent5 5" xfId="199" xr:uid="{00000000-0005-0000-0000-0000F2000000}"/>
    <cellStyle name="20% - Accent5 5 2" xfId="37586" xr:uid="{00000000-0005-0000-0000-0000F3000000}"/>
    <cellStyle name="20% - Accent5 5 2 2" xfId="38206" xr:uid="{00000000-0005-0000-0000-0000F4000000}"/>
    <cellStyle name="20% - Accent5 6" xfId="242" xr:uid="{00000000-0005-0000-0000-0000F5000000}"/>
    <cellStyle name="20% - Accent5 6 2" xfId="37629" xr:uid="{00000000-0005-0000-0000-0000F6000000}"/>
    <cellStyle name="20% - Accent5 6 2 2" xfId="38249" xr:uid="{00000000-0005-0000-0000-0000F7000000}"/>
    <cellStyle name="20% - Accent5 7" xfId="284" xr:uid="{00000000-0005-0000-0000-0000F8000000}"/>
    <cellStyle name="20% - Accent5 7 2" xfId="37671" xr:uid="{00000000-0005-0000-0000-0000F9000000}"/>
    <cellStyle name="20% - Accent5 7 2 2" xfId="38291" xr:uid="{00000000-0005-0000-0000-0000FA000000}"/>
    <cellStyle name="20% - Accent5 8" xfId="325" xr:uid="{00000000-0005-0000-0000-0000FB000000}"/>
    <cellStyle name="20% - Accent5 8 2" xfId="37712" xr:uid="{00000000-0005-0000-0000-0000FC000000}"/>
    <cellStyle name="20% - Accent5 8 2 2" xfId="38332" xr:uid="{00000000-0005-0000-0000-0000FD000000}"/>
    <cellStyle name="20% - Accent5 9" xfId="370" xr:uid="{00000000-0005-0000-0000-0000FE000000}"/>
    <cellStyle name="20% - Accent5 9 2" xfId="37755" xr:uid="{00000000-0005-0000-0000-0000FF000000}"/>
    <cellStyle name="20% - Accent5 9 2 2" xfId="38375" xr:uid="{00000000-0005-0000-0000-000000010000}"/>
    <cellStyle name="20% - Accent6" xfId="3" builtinId="50"/>
    <cellStyle name="20% - Accent6 10" xfId="699" xr:uid="{00000000-0005-0000-0000-000002010000}"/>
    <cellStyle name="20% - Accent6 10 2" xfId="972" xr:uid="{00000000-0005-0000-0000-000003010000}"/>
    <cellStyle name="20% - Accent6 10 3" xfId="37907" xr:uid="{00000000-0005-0000-0000-000004010000}"/>
    <cellStyle name="20% - Accent6 11" xfId="743" xr:uid="{00000000-0005-0000-0000-000005010000}"/>
    <cellStyle name="20% - Accent6 11 2" xfId="37949" xr:uid="{00000000-0005-0000-0000-000006010000}"/>
    <cellStyle name="20% - Accent6 11 2 2" xfId="38525" xr:uid="{00000000-0005-0000-0000-000007010000}"/>
    <cellStyle name="20% - Accent6 12" xfId="819" xr:uid="{00000000-0005-0000-0000-000008010000}"/>
    <cellStyle name="20% - Accent6 12 2" xfId="38021" xr:uid="{00000000-0005-0000-0000-000009010000}"/>
    <cellStyle name="20% - Accent6 12 2 2" xfId="38597" xr:uid="{00000000-0005-0000-0000-00000A010000}"/>
    <cellStyle name="20% - Accent6 13" xfId="828" xr:uid="{00000000-0005-0000-0000-00000B010000}"/>
    <cellStyle name="20% - Accent6 13 2" xfId="38030" xr:uid="{00000000-0005-0000-0000-00000C010000}"/>
    <cellStyle name="20% - Accent6 13 2 2" xfId="38606" xr:uid="{00000000-0005-0000-0000-00000D010000}"/>
    <cellStyle name="20% - Accent6 14" xfId="1013" xr:uid="{00000000-0005-0000-0000-00000E010000}"/>
    <cellStyle name="20% - Accent6 15" xfId="1281" xr:uid="{00000000-0005-0000-0000-00000F010000}"/>
    <cellStyle name="20% - Accent6 16" xfId="2240" xr:uid="{00000000-0005-0000-0000-000010010000}"/>
    <cellStyle name="20% - Accent6 17" xfId="2567" xr:uid="{00000000-0005-0000-0000-000011010000}"/>
    <cellStyle name="20% - Accent6 18" xfId="2625" xr:uid="{00000000-0005-0000-0000-000012010000}"/>
    <cellStyle name="20% - Accent6 19" xfId="5845" xr:uid="{00000000-0005-0000-0000-000013010000}"/>
    <cellStyle name="20% - Accent6 2" xfId="65" xr:uid="{00000000-0005-0000-0000-000014010000}"/>
    <cellStyle name="20% - Accent6 2 2" xfId="37452" xr:uid="{00000000-0005-0000-0000-000015010000}"/>
    <cellStyle name="20% - Accent6 2 2 2" xfId="38078" xr:uid="{00000000-0005-0000-0000-000016010000}"/>
    <cellStyle name="20% - Accent6 20" xfId="7284" xr:uid="{00000000-0005-0000-0000-000017010000}"/>
    <cellStyle name="20% - Accent6 21" xfId="8724" xr:uid="{00000000-0005-0000-0000-000018010000}"/>
    <cellStyle name="20% - Accent6 22" xfId="10932" xr:uid="{00000000-0005-0000-0000-000019010000}"/>
    <cellStyle name="20% - Accent6 23" xfId="13139" xr:uid="{00000000-0005-0000-0000-00001A010000}"/>
    <cellStyle name="20% - Accent6 24" xfId="13227" xr:uid="{00000000-0005-0000-0000-00001B010000}"/>
    <cellStyle name="20% - Accent6 25" xfId="17554" xr:uid="{00000000-0005-0000-0000-00001C010000}"/>
    <cellStyle name="20% - Accent6 26" xfId="19761" xr:uid="{00000000-0005-0000-0000-00001D010000}"/>
    <cellStyle name="20% - Accent6 27" xfId="34942" xr:uid="{00000000-0005-0000-0000-00001E010000}"/>
    <cellStyle name="20% - Accent6 28" xfId="21" xr:uid="{00000000-0005-0000-0000-00001F010000}"/>
    <cellStyle name="20% - Accent6 3" xfId="108" xr:uid="{00000000-0005-0000-0000-000020010000}"/>
    <cellStyle name="20% - Accent6 3 2" xfId="37494" xr:uid="{00000000-0005-0000-0000-000021010000}"/>
    <cellStyle name="20% - Accent6 3 3" xfId="38123" xr:uid="{00000000-0005-0000-0000-000022010000}"/>
    <cellStyle name="20% - Accent6 4" xfId="158" xr:uid="{00000000-0005-0000-0000-000023010000}"/>
    <cellStyle name="20% - Accent6 4 2" xfId="37545" xr:uid="{00000000-0005-0000-0000-000024010000}"/>
    <cellStyle name="20% - Accent6 4 2 2" xfId="38165" xr:uid="{00000000-0005-0000-0000-000025010000}"/>
    <cellStyle name="20% - Accent6 5" xfId="200" xr:uid="{00000000-0005-0000-0000-000026010000}"/>
    <cellStyle name="20% - Accent6 5 2" xfId="37587" xr:uid="{00000000-0005-0000-0000-000027010000}"/>
    <cellStyle name="20% - Accent6 5 2 2" xfId="38207" xr:uid="{00000000-0005-0000-0000-000028010000}"/>
    <cellStyle name="20% - Accent6 6" xfId="243" xr:uid="{00000000-0005-0000-0000-000029010000}"/>
    <cellStyle name="20% - Accent6 6 2" xfId="37630" xr:uid="{00000000-0005-0000-0000-00002A010000}"/>
    <cellStyle name="20% - Accent6 6 2 2" xfId="38250" xr:uid="{00000000-0005-0000-0000-00002B010000}"/>
    <cellStyle name="20% - Accent6 7" xfId="285" xr:uid="{00000000-0005-0000-0000-00002C010000}"/>
    <cellStyle name="20% - Accent6 7 2" xfId="37672" xr:uid="{00000000-0005-0000-0000-00002D010000}"/>
    <cellStyle name="20% - Accent6 7 2 2" xfId="38292" xr:uid="{00000000-0005-0000-0000-00002E010000}"/>
    <cellStyle name="20% - Accent6 8" xfId="326" xr:uid="{00000000-0005-0000-0000-00002F010000}"/>
    <cellStyle name="20% - Accent6 8 2" xfId="37713" xr:uid="{00000000-0005-0000-0000-000030010000}"/>
    <cellStyle name="20% - Accent6 8 2 2" xfId="38333" xr:uid="{00000000-0005-0000-0000-000031010000}"/>
    <cellStyle name="20% - Accent6 9" xfId="371" xr:uid="{00000000-0005-0000-0000-000032010000}"/>
    <cellStyle name="20% - Accent6 9 2" xfId="37756" xr:uid="{00000000-0005-0000-0000-000033010000}"/>
    <cellStyle name="20% - Accent6 9 2 2" xfId="38376" xr:uid="{00000000-0005-0000-0000-000034010000}"/>
    <cellStyle name="40% - Accent1 10" xfId="700" xr:uid="{00000000-0005-0000-0000-000035010000}"/>
    <cellStyle name="40% - Accent1 10 2" xfId="973" xr:uid="{00000000-0005-0000-0000-000036010000}"/>
    <cellStyle name="40% - Accent1 10 3" xfId="37908" xr:uid="{00000000-0005-0000-0000-000037010000}"/>
    <cellStyle name="40% - Accent1 11" xfId="744" xr:uid="{00000000-0005-0000-0000-000038010000}"/>
    <cellStyle name="40% - Accent1 11 2" xfId="37950" xr:uid="{00000000-0005-0000-0000-000039010000}"/>
    <cellStyle name="40% - Accent1 11 2 2" xfId="38526" xr:uid="{00000000-0005-0000-0000-00003A010000}"/>
    <cellStyle name="40% - Accent1 12" xfId="797" xr:uid="{00000000-0005-0000-0000-00003B010000}"/>
    <cellStyle name="40% - Accent1 12 2" xfId="38001" xr:uid="{00000000-0005-0000-0000-00003C010000}"/>
    <cellStyle name="40% - Accent1 12 2 2" xfId="38577" xr:uid="{00000000-0005-0000-0000-00003D010000}"/>
    <cellStyle name="40% - Accent1 13" xfId="829" xr:uid="{00000000-0005-0000-0000-00003E010000}"/>
    <cellStyle name="40% - Accent1 13 2" xfId="38031" xr:uid="{00000000-0005-0000-0000-00003F010000}"/>
    <cellStyle name="40% - Accent1 13 2 2" xfId="38607" xr:uid="{00000000-0005-0000-0000-000040010000}"/>
    <cellStyle name="40% - Accent1 14" xfId="1014" xr:uid="{00000000-0005-0000-0000-000041010000}"/>
    <cellStyle name="40% - Accent1 15" xfId="1282" xr:uid="{00000000-0005-0000-0000-000042010000}"/>
    <cellStyle name="40% - Accent1 16" xfId="2241" xr:uid="{00000000-0005-0000-0000-000043010000}"/>
    <cellStyle name="40% - Accent1 17" xfId="2568" xr:uid="{00000000-0005-0000-0000-000044010000}"/>
    <cellStyle name="40% - Accent1 18" xfId="2616" xr:uid="{00000000-0005-0000-0000-000045010000}"/>
    <cellStyle name="40% - Accent1 19" xfId="5846" xr:uid="{00000000-0005-0000-0000-000046010000}"/>
    <cellStyle name="40% - Accent1 2" xfId="66" xr:uid="{00000000-0005-0000-0000-000047010000}"/>
    <cellStyle name="40% - Accent1 2 2" xfId="37453" xr:uid="{00000000-0005-0000-0000-000048010000}"/>
    <cellStyle name="40% - Accent1 2 2 2" xfId="38079" xr:uid="{00000000-0005-0000-0000-000049010000}"/>
    <cellStyle name="40% - Accent1 20" xfId="7285" xr:uid="{00000000-0005-0000-0000-00004A010000}"/>
    <cellStyle name="40% - Accent1 21" xfId="8725" xr:uid="{00000000-0005-0000-0000-00004B010000}"/>
    <cellStyle name="40% - Accent1 22" xfId="10933" xr:uid="{00000000-0005-0000-0000-00004C010000}"/>
    <cellStyle name="40% - Accent1 23" xfId="13140" xr:uid="{00000000-0005-0000-0000-00004D010000}"/>
    <cellStyle name="40% - Accent1 24" xfId="13202" xr:uid="{00000000-0005-0000-0000-00004E010000}"/>
    <cellStyle name="40% - Accent1 25" xfId="17555" xr:uid="{00000000-0005-0000-0000-00004F010000}"/>
    <cellStyle name="40% - Accent1 26" xfId="19762" xr:uid="{00000000-0005-0000-0000-000050010000}"/>
    <cellStyle name="40% - Accent1 27" xfId="34943" xr:uid="{00000000-0005-0000-0000-000051010000}"/>
    <cellStyle name="40% - Accent1 28" xfId="22" xr:uid="{00000000-0005-0000-0000-000052010000}"/>
    <cellStyle name="40% - Accent1 3" xfId="109" xr:uid="{00000000-0005-0000-0000-000053010000}"/>
    <cellStyle name="40% - Accent1 3 2" xfId="37495" xr:uid="{00000000-0005-0000-0000-000054010000}"/>
    <cellStyle name="40% - Accent1 3 3" xfId="38124" xr:uid="{00000000-0005-0000-0000-000055010000}"/>
    <cellStyle name="40% - Accent1 4" xfId="159" xr:uid="{00000000-0005-0000-0000-000056010000}"/>
    <cellStyle name="40% - Accent1 4 2" xfId="37546" xr:uid="{00000000-0005-0000-0000-000057010000}"/>
    <cellStyle name="40% - Accent1 4 2 2" xfId="38166" xr:uid="{00000000-0005-0000-0000-000058010000}"/>
    <cellStyle name="40% - Accent1 5" xfId="201" xr:uid="{00000000-0005-0000-0000-000059010000}"/>
    <cellStyle name="40% - Accent1 5 2" xfId="37588" xr:uid="{00000000-0005-0000-0000-00005A010000}"/>
    <cellStyle name="40% - Accent1 5 2 2" xfId="38208" xr:uid="{00000000-0005-0000-0000-00005B010000}"/>
    <cellStyle name="40% - Accent1 6" xfId="244" xr:uid="{00000000-0005-0000-0000-00005C010000}"/>
    <cellStyle name="40% - Accent1 6 2" xfId="37631" xr:uid="{00000000-0005-0000-0000-00005D010000}"/>
    <cellStyle name="40% - Accent1 6 2 2" xfId="38251" xr:uid="{00000000-0005-0000-0000-00005E010000}"/>
    <cellStyle name="40% - Accent1 7" xfId="286" xr:uid="{00000000-0005-0000-0000-00005F010000}"/>
    <cellStyle name="40% - Accent1 7 2" xfId="37673" xr:uid="{00000000-0005-0000-0000-000060010000}"/>
    <cellStyle name="40% - Accent1 7 2 2" xfId="38293" xr:uid="{00000000-0005-0000-0000-000061010000}"/>
    <cellStyle name="40% - Accent1 8" xfId="327" xr:uid="{00000000-0005-0000-0000-000062010000}"/>
    <cellStyle name="40% - Accent1 8 2" xfId="37714" xr:uid="{00000000-0005-0000-0000-000063010000}"/>
    <cellStyle name="40% - Accent1 8 2 2" xfId="38334" xr:uid="{00000000-0005-0000-0000-000064010000}"/>
    <cellStyle name="40% - Accent1 9" xfId="372" xr:uid="{00000000-0005-0000-0000-000065010000}"/>
    <cellStyle name="40% - Accent1 9 2" xfId="37757" xr:uid="{00000000-0005-0000-0000-000066010000}"/>
    <cellStyle name="40% - Accent1 9 2 2" xfId="38377" xr:uid="{00000000-0005-0000-0000-000067010000}"/>
    <cellStyle name="40% - Accent2 10" xfId="701" xr:uid="{00000000-0005-0000-0000-000068010000}"/>
    <cellStyle name="40% - Accent2 10 2" xfId="974" xr:uid="{00000000-0005-0000-0000-000069010000}"/>
    <cellStyle name="40% - Accent2 10 3" xfId="37909" xr:uid="{00000000-0005-0000-0000-00006A010000}"/>
    <cellStyle name="40% - Accent2 11" xfId="745" xr:uid="{00000000-0005-0000-0000-00006B010000}"/>
    <cellStyle name="40% - Accent2 11 2" xfId="37951" xr:uid="{00000000-0005-0000-0000-00006C010000}"/>
    <cellStyle name="40% - Accent2 11 2 2" xfId="38527" xr:uid="{00000000-0005-0000-0000-00006D010000}"/>
    <cellStyle name="40% - Accent2 12" xfId="818" xr:uid="{00000000-0005-0000-0000-00006E010000}"/>
    <cellStyle name="40% - Accent2 12 2" xfId="38020" xr:uid="{00000000-0005-0000-0000-00006F010000}"/>
    <cellStyle name="40% - Accent2 12 2 2" xfId="38596" xr:uid="{00000000-0005-0000-0000-000070010000}"/>
    <cellStyle name="40% - Accent2 13" xfId="830" xr:uid="{00000000-0005-0000-0000-000071010000}"/>
    <cellStyle name="40% - Accent2 13 2" xfId="38032" xr:uid="{00000000-0005-0000-0000-000072010000}"/>
    <cellStyle name="40% - Accent2 13 2 2" xfId="38608" xr:uid="{00000000-0005-0000-0000-000073010000}"/>
    <cellStyle name="40% - Accent2 14" xfId="1015" xr:uid="{00000000-0005-0000-0000-000074010000}"/>
    <cellStyle name="40% - Accent2 15" xfId="1283" xr:uid="{00000000-0005-0000-0000-000075010000}"/>
    <cellStyle name="40% - Accent2 16" xfId="2242" xr:uid="{00000000-0005-0000-0000-000076010000}"/>
    <cellStyle name="40% - Accent2 17" xfId="2569" xr:uid="{00000000-0005-0000-0000-000077010000}"/>
    <cellStyle name="40% - Accent2 18" xfId="3078" xr:uid="{00000000-0005-0000-0000-000078010000}"/>
    <cellStyle name="40% - Accent2 19" xfId="5847" xr:uid="{00000000-0005-0000-0000-000079010000}"/>
    <cellStyle name="40% - Accent2 2" xfId="67" xr:uid="{00000000-0005-0000-0000-00007A010000}"/>
    <cellStyle name="40% - Accent2 2 2" xfId="37454" xr:uid="{00000000-0005-0000-0000-00007B010000}"/>
    <cellStyle name="40% - Accent2 2 2 2" xfId="38080" xr:uid="{00000000-0005-0000-0000-00007C010000}"/>
    <cellStyle name="40% - Accent2 20" xfId="7286" xr:uid="{00000000-0005-0000-0000-00007D010000}"/>
    <cellStyle name="40% - Accent2 21" xfId="8726" xr:uid="{00000000-0005-0000-0000-00007E010000}"/>
    <cellStyle name="40% - Accent2 22" xfId="10934" xr:uid="{00000000-0005-0000-0000-00007F010000}"/>
    <cellStyle name="40% - Accent2 23" xfId="13141" xr:uid="{00000000-0005-0000-0000-000080010000}"/>
    <cellStyle name="40% - Accent2 24" xfId="15149" xr:uid="{00000000-0005-0000-0000-000081010000}"/>
    <cellStyle name="40% - Accent2 25" xfId="17556" xr:uid="{00000000-0005-0000-0000-000082010000}"/>
    <cellStyle name="40% - Accent2 26" xfId="19763" xr:uid="{00000000-0005-0000-0000-000083010000}"/>
    <cellStyle name="40% - Accent2 27" xfId="34944" xr:uid="{00000000-0005-0000-0000-000084010000}"/>
    <cellStyle name="40% - Accent2 28" xfId="23" xr:uid="{00000000-0005-0000-0000-000085010000}"/>
    <cellStyle name="40% - Accent2 3" xfId="110" xr:uid="{00000000-0005-0000-0000-000086010000}"/>
    <cellStyle name="40% - Accent2 3 2" xfId="37496" xr:uid="{00000000-0005-0000-0000-000087010000}"/>
    <cellStyle name="40% - Accent2 3 3" xfId="38125" xr:uid="{00000000-0005-0000-0000-000088010000}"/>
    <cellStyle name="40% - Accent2 4" xfId="160" xr:uid="{00000000-0005-0000-0000-000089010000}"/>
    <cellStyle name="40% - Accent2 4 2" xfId="37547" xr:uid="{00000000-0005-0000-0000-00008A010000}"/>
    <cellStyle name="40% - Accent2 4 2 2" xfId="38167" xr:uid="{00000000-0005-0000-0000-00008B010000}"/>
    <cellStyle name="40% - Accent2 5" xfId="202" xr:uid="{00000000-0005-0000-0000-00008C010000}"/>
    <cellStyle name="40% - Accent2 5 2" xfId="37589" xr:uid="{00000000-0005-0000-0000-00008D010000}"/>
    <cellStyle name="40% - Accent2 5 2 2" xfId="38209" xr:uid="{00000000-0005-0000-0000-00008E010000}"/>
    <cellStyle name="40% - Accent2 6" xfId="245" xr:uid="{00000000-0005-0000-0000-00008F010000}"/>
    <cellStyle name="40% - Accent2 6 2" xfId="37632" xr:uid="{00000000-0005-0000-0000-000090010000}"/>
    <cellStyle name="40% - Accent2 6 2 2" xfId="38252" xr:uid="{00000000-0005-0000-0000-000091010000}"/>
    <cellStyle name="40% - Accent2 7" xfId="287" xr:uid="{00000000-0005-0000-0000-000092010000}"/>
    <cellStyle name="40% - Accent2 7 2" xfId="37674" xr:uid="{00000000-0005-0000-0000-000093010000}"/>
    <cellStyle name="40% - Accent2 7 2 2" xfId="38294" xr:uid="{00000000-0005-0000-0000-000094010000}"/>
    <cellStyle name="40% - Accent2 8" xfId="328" xr:uid="{00000000-0005-0000-0000-000095010000}"/>
    <cellStyle name="40% - Accent2 8 2" xfId="37715" xr:uid="{00000000-0005-0000-0000-000096010000}"/>
    <cellStyle name="40% - Accent2 8 2 2" xfId="38335" xr:uid="{00000000-0005-0000-0000-000097010000}"/>
    <cellStyle name="40% - Accent2 9" xfId="373" xr:uid="{00000000-0005-0000-0000-000098010000}"/>
    <cellStyle name="40% - Accent2 9 2" xfId="37758" xr:uid="{00000000-0005-0000-0000-000099010000}"/>
    <cellStyle name="40% - Accent2 9 2 2" xfId="38378" xr:uid="{00000000-0005-0000-0000-00009A010000}"/>
    <cellStyle name="40% - Accent3 10" xfId="702" xr:uid="{00000000-0005-0000-0000-00009B010000}"/>
    <cellStyle name="40% - Accent3 10 2" xfId="975" xr:uid="{00000000-0005-0000-0000-00009C010000}"/>
    <cellStyle name="40% - Accent3 10 3" xfId="37910" xr:uid="{00000000-0005-0000-0000-00009D010000}"/>
    <cellStyle name="40% - Accent3 11" xfId="746" xr:uid="{00000000-0005-0000-0000-00009E010000}"/>
    <cellStyle name="40% - Accent3 11 2" xfId="37952" xr:uid="{00000000-0005-0000-0000-00009F010000}"/>
    <cellStyle name="40% - Accent3 11 2 2" xfId="38528" xr:uid="{00000000-0005-0000-0000-0000A0010000}"/>
    <cellStyle name="40% - Accent3 12" xfId="796" xr:uid="{00000000-0005-0000-0000-0000A1010000}"/>
    <cellStyle name="40% - Accent3 12 2" xfId="38000" xr:uid="{00000000-0005-0000-0000-0000A2010000}"/>
    <cellStyle name="40% - Accent3 12 2 2" xfId="38576" xr:uid="{00000000-0005-0000-0000-0000A3010000}"/>
    <cellStyle name="40% - Accent3 13" xfId="831" xr:uid="{00000000-0005-0000-0000-0000A4010000}"/>
    <cellStyle name="40% - Accent3 13 2" xfId="38033" xr:uid="{00000000-0005-0000-0000-0000A5010000}"/>
    <cellStyle name="40% - Accent3 13 2 2" xfId="38609" xr:uid="{00000000-0005-0000-0000-0000A6010000}"/>
    <cellStyle name="40% - Accent3 14" xfId="1016" xr:uid="{00000000-0005-0000-0000-0000A7010000}"/>
    <cellStyle name="40% - Accent3 15" xfId="1284" xr:uid="{00000000-0005-0000-0000-0000A8010000}"/>
    <cellStyle name="40% - Accent3 16" xfId="2243" xr:uid="{00000000-0005-0000-0000-0000A9010000}"/>
    <cellStyle name="40% - Accent3 17" xfId="2570" xr:uid="{00000000-0005-0000-0000-0000AA010000}"/>
    <cellStyle name="40% - Accent3 18" xfId="2869" xr:uid="{00000000-0005-0000-0000-0000AB010000}"/>
    <cellStyle name="40% - Accent3 19" xfId="5848" xr:uid="{00000000-0005-0000-0000-0000AC010000}"/>
    <cellStyle name="40% - Accent3 2" xfId="68" xr:uid="{00000000-0005-0000-0000-0000AD010000}"/>
    <cellStyle name="40% - Accent3 2 2" xfId="37455" xr:uid="{00000000-0005-0000-0000-0000AE010000}"/>
    <cellStyle name="40% - Accent3 2 2 2" xfId="38081" xr:uid="{00000000-0005-0000-0000-0000AF010000}"/>
    <cellStyle name="40% - Accent3 20" xfId="7287" xr:uid="{00000000-0005-0000-0000-0000B0010000}"/>
    <cellStyle name="40% - Accent3 21" xfId="8727" xr:uid="{00000000-0005-0000-0000-0000B1010000}"/>
    <cellStyle name="40% - Accent3 22" xfId="10935" xr:uid="{00000000-0005-0000-0000-0000B2010000}"/>
    <cellStyle name="40% - Accent3 23" xfId="13142" xr:uid="{00000000-0005-0000-0000-0000B3010000}"/>
    <cellStyle name="40% - Accent3 24" xfId="15042" xr:uid="{00000000-0005-0000-0000-0000B4010000}"/>
    <cellStyle name="40% - Accent3 25" xfId="17557" xr:uid="{00000000-0005-0000-0000-0000B5010000}"/>
    <cellStyle name="40% - Accent3 26" xfId="19764" xr:uid="{00000000-0005-0000-0000-0000B6010000}"/>
    <cellStyle name="40% - Accent3 27" xfId="34945" xr:uid="{00000000-0005-0000-0000-0000B7010000}"/>
    <cellStyle name="40% - Accent3 28" xfId="24" xr:uid="{00000000-0005-0000-0000-0000B8010000}"/>
    <cellStyle name="40% - Accent3 3" xfId="111" xr:uid="{00000000-0005-0000-0000-0000B9010000}"/>
    <cellStyle name="40% - Accent3 3 2" xfId="37497" xr:uid="{00000000-0005-0000-0000-0000BA010000}"/>
    <cellStyle name="40% - Accent3 3 3" xfId="38126" xr:uid="{00000000-0005-0000-0000-0000BB010000}"/>
    <cellStyle name="40% - Accent3 4" xfId="161" xr:uid="{00000000-0005-0000-0000-0000BC010000}"/>
    <cellStyle name="40% - Accent3 4 2" xfId="37548" xr:uid="{00000000-0005-0000-0000-0000BD010000}"/>
    <cellStyle name="40% - Accent3 4 2 2" xfId="38168" xr:uid="{00000000-0005-0000-0000-0000BE010000}"/>
    <cellStyle name="40% - Accent3 5" xfId="203" xr:uid="{00000000-0005-0000-0000-0000BF010000}"/>
    <cellStyle name="40% - Accent3 5 2" xfId="37590" xr:uid="{00000000-0005-0000-0000-0000C0010000}"/>
    <cellStyle name="40% - Accent3 5 2 2" xfId="38210" xr:uid="{00000000-0005-0000-0000-0000C1010000}"/>
    <cellStyle name="40% - Accent3 6" xfId="246" xr:uid="{00000000-0005-0000-0000-0000C2010000}"/>
    <cellStyle name="40% - Accent3 6 2" xfId="37633" xr:uid="{00000000-0005-0000-0000-0000C3010000}"/>
    <cellStyle name="40% - Accent3 6 2 2" xfId="38253" xr:uid="{00000000-0005-0000-0000-0000C4010000}"/>
    <cellStyle name="40% - Accent3 7" xfId="288" xr:uid="{00000000-0005-0000-0000-0000C5010000}"/>
    <cellStyle name="40% - Accent3 7 2" xfId="37675" xr:uid="{00000000-0005-0000-0000-0000C6010000}"/>
    <cellStyle name="40% - Accent3 7 2 2" xfId="38295" xr:uid="{00000000-0005-0000-0000-0000C7010000}"/>
    <cellStyle name="40% - Accent3 8" xfId="329" xr:uid="{00000000-0005-0000-0000-0000C8010000}"/>
    <cellStyle name="40% - Accent3 8 2" xfId="37716" xr:uid="{00000000-0005-0000-0000-0000C9010000}"/>
    <cellStyle name="40% - Accent3 8 2 2" xfId="38336" xr:uid="{00000000-0005-0000-0000-0000CA010000}"/>
    <cellStyle name="40% - Accent3 9" xfId="374" xr:uid="{00000000-0005-0000-0000-0000CB010000}"/>
    <cellStyle name="40% - Accent3 9 2" xfId="37759" xr:uid="{00000000-0005-0000-0000-0000CC010000}"/>
    <cellStyle name="40% - Accent3 9 2 2" xfId="38379" xr:uid="{00000000-0005-0000-0000-0000CD010000}"/>
    <cellStyle name="40% - Accent4 10" xfId="703" xr:uid="{00000000-0005-0000-0000-0000CE010000}"/>
    <cellStyle name="40% - Accent4 10 2" xfId="976" xr:uid="{00000000-0005-0000-0000-0000CF010000}"/>
    <cellStyle name="40% - Accent4 10 3" xfId="37911" xr:uid="{00000000-0005-0000-0000-0000D0010000}"/>
    <cellStyle name="40% - Accent4 11" xfId="747" xr:uid="{00000000-0005-0000-0000-0000D1010000}"/>
    <cellStyle name="40% - Accent4 11 2" xfId="37953" xr:uid="{00000000-0005-0000-0000-0000D2010000}"/>
    <cellStyle name="40% - Accent4 11 2 2" xfId="38529" xr:uid="{00000000-0005-0000-0000-0000D3010000}"/>
    <cellStyle name="40% - Accent4 12" xfId="822" xr:uid="{00000000-0005-0000-0000-0000D4010000}"/>
    <cellStyle name="40% - Accent4 12 2" xfId="38024" xr:uid="{00000000-0005-0000-0000-0000D5010000}"/>
    <cellStyle name="40% - Accent4 12 2 2" xfId="38600" xr:uid="{00000000-0005-0000-0000-0000D6010000}"/>
    <cellStyle name="40% - Accent4 13" xfId="832" xr:uid="{00000000-0005-0000-0000-0000D7010000}"/>
    <cellStyle name="40% - Accent4 13 2" xfId="38034" xr:uid="{00000000-0005-0000-0000-0000D8010000}"/>
    <cellStyle name="40% - Accent4 13 2 2" xfId="38610" xr:uid="{00000000-0005-0000-0000-0000D9010000}"/>
    <cellStyle name="40% - Accent4 14" xfId="1017" xr:uid="{00000000-0005-0000-0000-0000DA010000}"/>
    <cellStyle name="40% - Accent4 15" xfId="1285" xr:uid="{00000000-0005-0000-0000-0000DB010000}"/>
    <cellStyle name="40% - Accent4 16" xfId="2244" xr:uid="{00000000-0005-0000-0000-0000DC010000}"/>
    <cellStyle name="40% - Accent4 17" xfId="2571" xr:uid="{00000000-0005-0000-0000-0000DD010000}"/>
    <cellStyle name="40% - Accent4 18" xfId="2781" xr:uid="{00000000-0005-0000-0000-0000DE010000}"/>
    <cellStyle name="40% - Accent4 19" xfId="5849" xr:uid="{00000000-0005-0000-0000-0000DF010000}"/>
    <cellStyle name="40% - Accent4 2" xfId="69" xr:uid="{00000000-0005-0000-0000-0000E0010000}"/>
    <cellStyle name="40% - Accent4 2 2" xfId="37456" xr:uid="{00000000-0005-0000-0000-0000E1010000}"/>
    <cellStyle name="40% - Accent4 2 2 2" xfId="38082" xr:uid="{00000000-0005-0000-0000-0000E2010000}"/>
    <cellStyle name="40% - Accent4 20" xfId="7288" xr:uid="{00000000-0005-0000-0000-0000E3010000}"/>
    <cellStyle name="40% - Accent4 21" xfId="8728" xr:uid="{00000000-0005-0000-0000-0000E4010000}"/>
    <cellStyle name="40% - Accent4 22" xfId="10936" xr:uid="{00000000-0005-0000-0000-0000E5010000}"/>
    <cellStyle name="40% - Accent4 23" xfId="13143" xr:uid="{00000000-0005-0000-0000-0000E6010000}"/>
    <cellStyle name="40% - Accent4 24" xfId="14763" xr:uid="{00000000-0005-0000-0000-0000E7010000}"/>
    <cellStyle name="40% - Accent4 25" xfId="17558" xr:uid="{00000000-0005-0000-0000-0000E8010000}"/>
    <cellStyle name="40% - Accent4 26" xfId="19765" xr:uid="{00000000-0005-0000-0000-0000E9010000}"/>
    <cellStyle name="40% - Accent4 27" xfId="34946" xr:uid="{00000000-0005-0000-0000-0000EA010000}"/>
    <cellStyle name="40% - Accent4 28" xfId="25" xr:uid="{00000000-0005-0000-0000-0000EB010000}"/>
    <cellStyle name="40% - Accent4 3" xfId="112" xr:uid="{00000000-0005-0000-0000-0000EC010000}"/>
    <cellStyle name="40% - Accent4 3 2" xfId="37498" xr:uid="{00000000-0005-0000-0000-0000ED010000}"/>
    <cellStyle name="40% - Accent4 3 3" xfId="38127" xr:uid="{00000000-0005-0000-0000-0000EE010000}"/>
    <cellStyle name="40% - Accent4 4" xfId="162" xr:uid="{00000000-0005-0000-0000-0000EF010000}"/>
    <cellStyle name="40% - Accent4 4 2" xfId="37549" xr:uid="{00000000-0005-0000-0000-0000F0010000}"/>
    <cellStyle name="40% - Accent4 4 2 2" xfId="38169" xr:uid="{00000000-0005-0000-0000-0000F1010000}"/>
    <cellStyle name="40% - Accent4 5" xfId="204" xr:uid="{00000000-0005-0000-0000-0000F2010000}"/>
    <cellStyle name="40% - Accent4 5 2" xfId="37591" xr:uid="{00000000-0005-0000-0000-0000F3010000}"/>
    <cellStyle name="40% - Accent4 5 2 2" xfId="38211" xr:uid="{00000000-0005-0000-0000-0000F4010000}"/>
    <cellStyle name="40% - Accent4 6" xfId="247" xr:uid="{00000000-0005-0000-0000-0000F5010000}"/>
    <cellStyle name="40% - Accent4 6 2" xfId="37634" xr:uid="{00000000-0005-0000-0000-0000F6010000}"/>
    <cellStyle name="40% - Accent4 6 2 2" xfId="38254" xr:uid="{00000000-0005-0000-0000-0000F7010000}"/>
    <cellStyle name="40% - Accent4 7" xfId="289" xr:uid="{00000000-0005-0000-0000-0000F8010000}"/>
    <cellStyle name="40% - Accent4 7 2" xfId="37676" xr:uid="{00000000-0005-0000-0000-0000F9010000}"/>
    <cellStyle name="40% - Accent4 7 2 2" xfId="38296" xr:uid="{00000000-0005-0000-0000-0000FA010000}"/>
    <cellStyle name="40% - Accent4 8" xfId="330" xr:uid="{00000000-0005-0000-0000-0000FB010000}"/>
    <cellStyle name="40% - Accent4 8 2" xfId="37717" xr:uid="{00000000-0005-0000-0000-0000FC010000}"/>
    <cellStyle name="40% - Accent4 8 2 2" xfId="38337" xr:uid="{00000000-0005-0000-0000-0000FD010000}"/>
    <cellStyle name="40% - Accent4 9" xfId="375" xr:uid="{00000000-0005-0000-0000-0000FE010000}"/>
    <cellStyle name="40% - Accent4 9 2" xfId="37760" xr:uid="{00000000-0005-0000-0000-0000FF010000}"/>
    <cellStyle name="40% - Accent4 9 2 2" xfId="38380" xr:uid="{00000000-0005-0000-0000-000000020000}"/>
    <cellStyle name="40% - Accent5" xfId="4" builtinId="47"/>
    <cellStyle name="40% - Accent5 10" xfId="704" xr:uid="{00000000-0005-0000-0000-000002020000}"/>
    <cellStyle name="40% - Accent5 10 2" xfId="977" xr:uid="{00000000-0005-0000-0000-000003020000}"/>
    <cellStyle name="40% - Accent5 10 3" xfId="37912" xr:uid="{00000000-0005-0000-0000-000004020000}"/>
    <cellStyle name="40% - Accent5 11" xfId="748" xr:uid="{00000000-0005-0000-0000-000005020000}"/>
    <cellStyle name="40% - Accent5 11 2" xfId="37954" xr:uid="{00000000-0005-0000-0000-000006020000}"/>
    <cellStyle name="40% - Accent5 11 2 2" xfId="38530" xr:uid="{00000000-0005-0000-0000-000007020000}"/>
    <cellStyle name="40% - Accent5 12" xfId="801" xr:uid="{00000000-0005-0000-0000-000008020000}"/>
    <cellStyle name="40% - Accent5 12 2" xfId="38005" xr:uid="{00000000-0005-0000-0000-000009020000}"/>
    <cellStyle name="40% - Accent5 12 2 2" xfId="38581" xr:uid="{00000000-0005-0000-0000-00000A020000}"/>
    <cellStyle name="40% - Accent5 13" xfId="833" xr:uid="{00000000-0005-0000-0000-00000B020000}"/>
    <cellStyle name="40% - Accent5 13 2" xfId="38035" xr:uid="{00000000-0005-0000-0000-00000C020000}"/>
    <cellStyle name="40% - Accent5 13 2 2" xfId="38611" xr:uid="{00000000-0005-0000-0000-00000D020000}"/>
    <cellStyle name="40% - Accent5 14" xfId="1018" xr:uid="{00000000-0005-0000-0000-00000E020000}"/>
    <cellStyle name="40% - Accent5 15" xfId="1286" xr:uid="{00000000-0005-0000-0000-00000F020000}"/>
    <cellStyle name="40% - Accent5 16" xfId="2245" xr:uid="{00000000-0005-0000-0000-000010020000}"/>
    <cellStyle name="40% - Accent5 17" xfId="2572" xr:uid="{00000000-0005-0000-0000-000011020000}"/>
    <cellStyle name="40% - Accent5 18" xfId="2762" xr:uid="{00000000-0005-0000-0000-000012020000}"/>
    <cellStyle name="40% - Accent5 19" xfId="5850" xr:uid="{00000000-0005-0000-0000-000013020000}"/>
    <cellStyle name="40% - Accent5 2" xfId="70" xr:uid="{00000000-0005-0000-0000-000014020000}"/>
    <cellStyle name="40% - Accent5 2 2" xfId="37457" xr:uid="{00000000-0005-0000-0000-000015020000}"/>
    <cellStyle name="40% - Accent5 2 2 2" xfId="38083" xr:uid="{00000000-0005-0000-0000-000016020000}"/>
    <cellStyle name="40% - Accent5 20" xfId="7289" xr:uid="{00000000-0005-0000-0000-000017020000}"/>
    <cellStyle name="40% - Accent5 21" xfId="8729" xr:uid="{00000000-0005-0000-0000-000018020000}"/>
    <cellStyle name="40% - Accent5 22" xfId="10937" xr:uid="{00000000-0005-0000-0000-000019020000}"/>
    <cellStyle name="40% - Accent5 23" xfId="13144" xr:uid="{00000000-0005-0000-0000-00001A020000}"/>
    <cellStyle name="40% - Accent5 24" xfId="13958" xr:uid="{00000000-0005-0000-0000-00001B020000}"/>
    <cellStyle name="40% - Accent5 25" xfId="17559" xr:uid="{00000000-0005-0000-0000-00001C020000}"/>
    <cellStyle name="40% - Accent5 26" xfId="19766" xr:uid="{00000000-0005-0000-0000-00001D020000}"/>
    <cellStyle name="40% - Accent5 27" xfId="34947" xr:uid="{00000000-0005-0000-0000-00001E020000}"/>
    <cellStyle name="40% - Accent5 28" xfId="26" xr:uid="{00000000-0005-0000-0000-00001F020000}"/>
    <cellStyle name="40% - Accent5 3" xfId="113" xr:uid="{00000000-0005-0000-0000-000020020000}"/>
    <cellStyle name="40% - Accent5 3 2" xfId="37499" xr:uid="{00000000-0005-0000-0000-000021020000}"/>
    <cellStyle name="40% - Accent5 3 3" xfId="38128" xr:uid="{00000000-0005-0000-0000-000022020000}"/>
    <cellStyle name="40% - Accent5 4" xfId="163" xr:uid="{00000000-0005-0000-0000-000023020000}"/>
    <cellStyle name="40% - Accent5 4 2" xfId="37550" xr:uid="{00000000-0005-0000-0000-000024020000}"/>
    <cellStyle name="40% - Accent5 4 2 2" xfId="38170" xr:uid="{00000000-0005-0000-0000-000025020000}"/>
    <cellStyle name="40% - Accent5 5" xfId="205" xr:uid="{00000000-0005-0000-0000-000026020000}"/>
    <cellStyle name="40% - Accent5 5 2" xfId="37592" xr:uid="{00000000-0005-0000-0000-000027020000}"/>
    <cellStyle name="40% - Accent5 5 2 2" xfId="38212" xr:uid="{00000000-0005-0000-0000-000028020000}"/>
    <cellStyle name="40% - Accent5 6" xfId="248" xr:uid="{00000000-0005-0000-0000-000029020000}"/>
    <cellStyle name="40% - Accent5 6 2" xfId="37635" xr:uid="{00000000-0005-0000-0000-00002A020000}"/>
    <cellStyle name="40% - Accent5 6 2 2" xfId="38255" xr:uid="{00000000-0005-0000-0000-00002B020000}"/>
    <cellStyle name="40% - Accent5 7" xfId="290" xr:uid="{00000000-0005-0000-0000-00002C020000}"/>
    <cellStyle name="40% - Accent5 7 2" xfId="37677" xr:uid="{00000000-0005-0000-0000-00002D020000}"/>
    <cellStyle name="40% - Accent5 7 2 2" xfId="38297" xr:uid="{00000000-0005-0000-0000-00002E020000}"/>
    <cellStyle name="40% - Accent5 8" xfId="331" xr:uid="{00000000-0005-0000-0000-00002F020000}"/>
    <cellStyle name="40% - Accent5 8 2" xfId="37718" xr:uid="{00000000-0005-0000-0000-000030020000}"/>
    <cellStyle name="40% - Accent5 8 2 2" xfId="38338" xr:uid="{00000000-0005-0000-0000-000031020000}"/>
    <cellStyle name="40% - Accent5 9" xfId="376" xr:uid="{00000000-0005-0000-0000-000032020000}"/>
    <cellStyle name="40% - Accent5 9 2" xfId="37761" xr:uid="{00000000-0005-0000-0000-000033020000}"/>
    <cellStyle name="40% - Accent5 9 2 2" xfId="38381" xr:uid="{00000000-0005-0000-0000-000034020000}"/>
    <cellStyle name="40% - Accent6 10" xfId="705" xr:uid="{00000000-0005-0000-0000-000035020000}"/>
    <cellStyle name="40% - Accent6 10 2" xfId="978" xr:uid="{00000000-0005-0000-0000-000036020000}"/>
    <cellStyle name="40% - Accent6 10 3" xfId="37913" xr:uid="{00000000-0005-0000-0000-000037020000}"/>
    <cellStyle name="40% - Accent6 11" xfId="749" xr:uid="{00000000-0005-0000-0000-000038020000}"/>
    <cellStyle name="40% - Accent6 11 2" xfId="37955" xr:uid="{00000000-0005-0000-0000-000039020000}"/>
    <cellStyle name="40% - Accent6 11 2 2" xfId="38531" xr:uid="{00000000-0005-0000-0000-00003A020000}"/>
    <cellStyle name="40% - Accent6 12" xfId="737" xr:uid="{00000000-0005-0000-0000-00003B020000}"/>
    <cellStyle name="40% - Accent6 12 2" xfId="37943" xr:uid="{00000000-0005-0000-0000-00003C020000}"/>
    <cellStyle name="40% - Accent6 12 2 2" xfId="38519" xr:uid="{00000000-0005-0000-0000-00003D020000}"/>
    <cellStyle name="40% - Accent6 13" xfId="834" xr:uid="{00000000-0005-0000-0000-00003E020000}"/>
    <cellStyle name="40% - Accent6 13 2" xfId="38036" xr:uid="{00000000-0005-0000-0000-00003F020000}"/>
    <cellStyle name="40% - Accent6 13 2 2" xfId="38612" xr:uid="{00000000-0005-0000-0000-000040020000}"/>
    <cellStyle name="40% - Accent6 14" xfId="1019" xr:uid="{00000000-0005-0000-0000-000041020000}"/>
    <cellStyle name="40% - Accent6 15" xfId="1287" xr:uid="{00000000-0005-0000-0000-000042020000}"/>
    <cellStyle name="40% - Accent6 16" xfId="2246" xr:uid="{00000000-0005-0000-0000-000043020000}"/>
    <cellStyle name="40% - Accent6 17" xfId="2573" xr:uid="{00000000-0005-0000-0000-000044020000}"/>
    <cellStyle name="40% - Accent6 18" xfId="2761" xr:uid="{00000000-0005-0000-0000-000045020000}"/>
    <cellStyle name="40% - Accent6 19" xfId="5851" xr:uid="{00000000-0005-0000-0000-000046020000}"/>
    <cellStyle name="40% - Accent6 2" xfId="71" xr:uid="{00000000-0005-0000-0000-000047020000}"/>
    <cellStyle name="40% - Accent6 2 2" xfId="37458" xr:uid="{00000000-0005-0000-0000-000048020000}"/>
    <cellStyle name="40% - Accent6 2 2 2" xfId="38084" xr:uid="{00000000-0005-0000-0000-000049020000}"/>
    <cellStyle name="40% - Accent6 20" xfId="7290" xr:uid="{00000000-0005-0000-0000-00004A020000}"/>
    <cellStyle name="40% - Accent6 21" xfId="8730" xr:uid="{00000000-0005-0000-0000-00004B020000}"/>
    <cellStyle name="40% - Accent6 22" xfId="10938" xr:uid="{00000000-0005-0000-0000-00004C020000}"/>
    <cellStyle name="40% - Accent6 23" xfId="13145" xr:uid="{00000000-0005-0000-0000-00004D020000}"/>
    <cellStyle name="40% - Accent6 24" xfId="13723" xr:uid="{00000000-0005-0000-0000-00004E020000}"/>
    <cellStyle name="40% - Accent6 25" xfId="17560" xr:uid="{00000000-0005-0000-0000-00004F020000}"/>
    <cellStyle name="40% - Accent6 26" xfId="19767" xr:uid="{00000000-0005-0000-0000-000050020000}"/>
    <cellStyle name="40% - Accent6 27" xfId="34948" xr:uid="{00000000-0005-0000-0000-000051020000}"/>
    <cellStyle name="40% - Accent6 28" xfId="27" xr:uid="{00000000-0005-0000-0000-000052020000}"/>
    <cellStyle name="40% - Accent6 3" xfId="114" xr:uid="{00000000-0005-0000-0000-000053020000}"/>
    <cellStyle name="40% - Accent6 3 2" xfId="37500" xr:uid="{00000000-0005-0000-0000-000054020000}"/>
    <cellStyle name="40% - Accent6 3 3" xfId="38129" xr:uid="{00000000-0005-0000-0000-000055020000}"/>
    <cellStyle name="40% - Accent6 4" xfId="164" xr:uid="{00000000-0005-0000-0000-000056020000}"/>
    <cellStyle name="40% - Accent6 4 2" xfId="37551" xr:uid="{00000000-0005-0000-0000-000057020000}"/>
    <cellStyle name="40% - Accent6 4 2 2" xfId="38171" xr:uid="{00000000-0005-0000-0000-000058020000}"/>
    <cellStyle name="40% - Accent6 5" xfId="206" xr:uid="{00000000-0005-0000-0000-000059020000}"/>
    <cellStyle name="40% - Accent6 5 2" xfId="37593" xr:uid="{00000000-0005-0000-0000-00005A020000}"/>
    <cellStyle name="40% - Accent6 5 2 2" xfId="38213" xr:uid="{00000000-0005-0000-0000-00005B020000}"/>
    <cellStyle name="40% - Accent6 6" xfId="249" xr:uid="{00000000-0005-0000-0000-00005C020000}"/>
    <cellStyle name="40% - Accent6 6 2" xfId="37636" xr:uid="{00000000-0005-0000-0000-00005D020000}"/>
    <cellStyle name="40% - Accent6 6 2 2" xfId="38256" xr:uid="{00000000-0005-0000-0000-00005E020000}"/>
    <cellStyle name="40% - Accent6 7" xfId="291" xr:uid="{00000000-0005-0000-0000-00005F020000}"/>
    <cellStyle name="40% - Accent6 7 2" xfId="37678" xr:uid="{00000000-0005-0000-0000-000060020000}"/>
    <cellStyle name="40% - Accent6 7 2 2" xfId="38298" xr:uid="{00000000-0005-0000-0000-000061020000}"/>
    <cellStyle name="40% - Accent6 8" xfId="332" xr:uid="{00000000-0005-0000-0000-000062020000}"/>
    <cellStyle name="40% - Accent6 8 2" xfId="37719" xr:uid="{00000000-0005-0000-0000-000063020000}"/>
    <cellStyle name="40% - Accent6 8 2 2" xfId="38339" xr:uid="{00000000-0005-0000-0000-000064020000}"/>
    <cellStyle name="40% - Accent6 9" xfId="377" xr:uid="{00000000-0005-0000-0000-000065020000}"/>
    <cellStyle name="40% - Accent6 9 2" xfId="37762" xr:uid="{00000000-0005-0000-0000-000066020000}"/>
    <cellStyle name="40% - Accent6 9 2 2" xfId="38382" xr:uid="{00000000-0005-0000-0000-000067020000}"/>
    <cellStyle name="60% - Accent1 10" xfId="706" xr:uid="{00000000-0005-0000-0000-000068020000}"/>
    <cellStyle name="60% - Accent1 10 2" xfId="979" xr:uid="{00000000-0005-0000-0000-000069020000}"/>
    <cellStyle name="60% - Accent1 10 3" xfId="37914" xr:uid="{00000000-0005-0000-0000-00006A020000}"/>
    <cellStyle name="60% - Accent1 11" xfId="750" xr:uid="{00000000-0005-0000-0000-00006B020000}"/>
    <cellStyle name="60% - Accent1 11 2" xfId="37956" xr:uid="{00000000-0005-0000-0000-00006C020000}"/>
    <cellStyle name="60% - Accent1 11 2 2" xfId="38532" xr:uid="{00000000-0005-0000-0000-00006D020000}"/>
    <cellStyle name="60% - Accent1 12" xfId="817" xr:uid="{00000000-0005-0000-0000-00006E020000}"/>
    <cellStyle name="60% - Accent1 12 2" xfId="38019" xr:uid="{00000000-0005-0000-0000-00006F020000}"/>
    <cellStyle name="60% - Accent1 12 2 2" xfId="38595" xr:uid="{00000000-0005-0000-0000-000070020000}"/>
    <cellStyle name="60% - Accent1 13" xfId="835" xr:uid="{00000000-0005-0000-0000-000071020000}"/>
    <cellStyle name="60% - Accent1 13 2" xfId="38037" xr:uid="{00000000-0005-0000-0000-000072020000}"/>
    <cellStyle name="60% - Accent1 13 2 2" xfId="38613" xr:uid="{00000000-0005-0000-0000-000073020000}"/>
    <cellStyle name="60% - Accent1 14" xfId="1020" xr:uid="{00000000-0005-0000-0000-000074020000}"/>
    <cellStyle name="60% - Accent1 15" xfId="1288" xr:uid="{00000000-0005-0000-0000-000075020000}"/>
    <cellStyle name="60% - Accent1 16" xfId="2247" xr:uid="{00000000-0005-0000-0000-000076020000}"/>
    <cellStyle name="60% - Accent1 17" xfId="2574" xr:uid="{00000000-0005-0000-0000-000077020000}"/>
    <cellStyle name="60% - Accent1 18" xfId="2859" xr:uid="{00000000-0005-0000-0000-000078020000}"/>
    <cellStyle name="60% - Accent1 19" xfId="5852" xr:uid="{00000000-0005-0000-0000-000079020000}"/>
    <cellStyle name="60% - Accent1 2" xfId="72" xr:uid="{00000000-0005-0000-0000-00007A020000}"/>
    <cellStyle name="60% - Accent1 2 2" xfId="37459" xr:uid="{00000000-0005-0000-0000-00007B020000}"/>
    <cellStyle name="60% - Accent1 2 2 2" xfId="38085" xr:uid="{00000000-0005-0000-0000-00007C020000}"/>
    <cellStyle name="60% - Accent1 20" xfId="7291" xr:uid="{00000000-0005-0000-0000-00007D020000}"/>
    <cellStyle name="60% - Accent1 21" xfId="8731" xr:uid="{00000000-0005-0000-0000-00007E020000}"/>
    <cellStyle name="60% - Accent1 22" xfId="10939" xr:uid="{00000000-0005-0000-0000-00007F020000}"/>
    <cellStyle name="60% - Accent1 23" xfId="13146" xr:uid="{00000000-0005-0000-0000-000080020000}"/>
    <cellStyle name="60% - Accent1 24" xfId="13595" xr:uid="{00000000-0005-0000-0000-000081020000}"/>
    <cellStyle name="60% - Accent1 25" xfId="17561" xr:uid="{00000000-0005-0000-0000-000082020000}"/>
    <cellStyle name="60% - Accent1 26" xfId="19768" xr:uid="{00000000-0005-0000-0000-000083020000}"/>
    <cellStyle name="60% - Accent1 27" xfId="34949" xr:uid="{00000000-0005-0000-0000-000084020000}"/>
    <cellStyle name="60% - Accent1 28" xfId="28" xr:uid="{00000000-0005-0000-0000-000085020000}"/>
    <cellStyle name="60% - Accent1 3" xfId="115" xr:uid="{00000000-0005-0000-0000-000086020000}"/>
    <cellStyle name="60% - Accent1 3 2" xfId="37501" xr:uid="{00000000-0005-0000-0000-000087020000}"/>
    <cellStyle name="60% - Accent1 3 3" xfId="38130" xr:uid="{00000000-0005-0000-0000-000088020000}"/>
    <cellStyle name="60% - Accent1 4" xfId="165" xr:uid="{00000000-0005-0000-0000-000089020000}"/>
    <cellStyle name="60% - Accent1 4 2" xfId="37552" xr:uid="{00000000-0005-0000-0000-00008A020000}"/>
    <cellStyle name="60% - Accent1 4 2 2" xfId="38172" xr:uid="{00000000-0005-0000-0000-00008B020000}"/>
    <cellStyle name="60% - Accent1 5" xfId="207" xr:uid="{00000000-0005-0000-0000-00008C020000}"/>
    <cellStyle name="60% - Accent1 5 2" xfId="37594" xr:uid="{00000000-0005-0000-0000-00008D020000}"/>
    <cellStyle name="60% - Accent1 5 2 2" xfId="38214" xr:uid="{00000000-0005-0000-0000-00008E020000}"/>
    <cellStyle name="60% - Accent1 6" xfId="250" xr:uid="{00000000-0005-0000-0000-00008F020000}"/>
    <cellStyle name="60% - Accent1 6 2" xfId="37637" xr:uid="{00000000-0005-0000-0000-000090020000}"/>
    <cellStyle name="60% - Accent1 6 2 2" xfId="38257" xr:uid="{00000000-0005-0000-0000-000091020000}"/>
    <cellStyle name="60% - Accent1 7" xfId="292" xr:uid="{00000000-0005-0000-0000-000092020000}"/>
    <cellStyle name="60% - Accent1 7 2" xfId="37679" xr:uid="{00000000-0005-0000-0000-000093020000}"/>
    <cellStyle name="60% - Accent1 7 2 2" xfId="38299" xr:uid="{00000000-0005-0000-0000-000094020000}"/>
    <cellStyle name="60% - Accent1 8" xfId="333" xr:uid="{00000000-0005-0000-0000-000095020000}"/>
    <cellStyle name="60% - Accent1 8 2" xfId="37720" xr:uid="{00000000-0005-0000-0000-000096020000}"/>
    <cellStyle name="60% - Accent1 8 2 2" xfId="38340" xr:uid="{00000000-0005-0000-0000-000097020000}"/>
    <cellStyle name="60% - Accent1 9" xfId="378" xr:uid="{00000000-0005-0000-0000-000098020000}"/>
    <cellStyle name="60% - Accent1 9 2" xfId="37763" xr:uid="{00000000-0005-0000-0000-000099020000}"/>
    <cellStyle name="60% - Accent1 9 2 2" xfId="38383" xr:uid="{00000000-0005-0000-0000-00009A020000}"/>
    <cellStyle name="60% - Accent2" xfId="5" builtinId="36"/>
    <cellStyle name="60% - Accent2 10" xfId="707" xr:uid="{00000000-0005-0000-0000-00009C020000}"/>
    <cellStyle name="60% - Accent2 10 2" xfId="980" xr:uid="{00000000-0005-0000-0000-00009D020000}"/>
    <cellStyle name="60% - Accent2 10 3" xfId="37915" xr:uid="{00000000-0005-0000-0000-00009E020000}"/>
    <cellStyle name="60% - Accent2 11" xfId="751" xr:uid="{00000000-0005-0000-0000-00009F020000}"/>
    <cellStyle name="60% - Accent2 11 2" xfId="37957" xr:uid="{00000000-0005-0000-0000-0000A0020000}"/>
    <cellStyle name="60% - Accent2 11 2 2" xfId="38533" xr:uid="{00000000-0005-0000-0000-0000A1020000}"/>
    <cellStyle name="60% - Accent2 12" xfId="795" xr:uid="{00000000-0005-0000-0000-0000A2020000}"/>
    <cellStyle name="60% - Accent2 12 2" xfId="37999" xr:uid="{00000000-0005-0000-0000-0000A3020000}"/>
    <cellStyle name="60% - Accent2 12 2 2" xfId="38575" xr:uid="{00000000-0005-0000-0000-0000A4020000}"/>
    <cellStyle name="60% - Accent2 13" xfId="836" xr:uid="{00000000-0005-0000-0000-0000A5020000}"/>
    <cellStyle name="60% - Accent2 13 2" xfId="38038" xr:uid="{00000000-0005-0000-0000-0000A6020000}"/>
    <cellStyle name="60% - Accent2 13 2 2" xfId="38614" xr:uid="{00000000-0005-0000-0000-0000A7020000}"/>
    <cellStyle name="60% - Accent2 14" xfId="1021" xr:uid="{00000000-0005-0000-0000-0000A8020000}"/>
    <cellStyle name="60% - Accent2 15" xfId="1289" xr:uid="{00000000-0005-0000-0000-0000A9020000}"/>
    <cellStyle name="60% - Accent2 16" xfId="2248" xr:uid="{00000000-0005-0000-0000-0000AA020000}"/>
    <cellStyle name="60% - Accent2 17" xfId="2575" xr:uid="{00000000-0005-0000-0000-0000AB020000}"/>
    <cellStyle name="60% - Accent2 18" xfId="2751" xr:uid="{00000000-0005-0000-0000-0000AC020000}"/>
    <cellStyle name="60% - Accent2 19" xfId="5853" xr:uid="{00000000-0005-0000-0000-0000AD020000}"/>
    <cellStyle name="60% - Accent2 2" xfId="73" xr:uid="{00000000-0005-0000-0000-0000AE020000}"/>
    <cellStyle name="60% - Accent2 2 2" xfId="37460" xr:uid="{00000000-0005-0000-0000-0000AF020000}"/>
    <cellStyle name="60% - Accent2 2 2 2" xfId="38086" xr:uid="{00000000-0005-0000-0000-0000B0020000}"/>
    <cellStyle name="60% - Accent2 20" xfId="7292" xr:uid="{00000000-0005-0000-0000-0000B1020000}"/>
    <cellStyle name="60% - Accent2 21" xfId="8732" xr:uid="{00000000-0005-0000-0000-0000B2020000}"/>
    <cellStyle name="60% - Accent2 22" xfId="10940" xr:uid="{00000000-0005-0000-0000-0000B3020000}"/>
    <cellStyle name="60% - Accent2 23" xfId="13147" xr:uid="{00000000-0005-0000-0000-0000B4020000}"/>
    <cellStyle name="60% - Accent2 24" xfId="13547" xr:uid="{00000000-0005-0000-0000-0000B5020000}"/>
    <cellStyle name="60% - Accent2 25" xfId="17562" xr:uid="{00000000-0005-0000-0000-0000B6020000}"/>
    <cellStyle name="60% - Accent2 26" xfId="19769" xr:uid="{00000000-0005-0000-0000-0000B7020000}"/>
    <cellStyle name="60% - Accent2 27" xfId="34950" xr:uid="{00000000-0005-0000-0000-0000B8020000}"/>
    <cellStyle name="60% - Accent2 28" xfId="29" xr:uid="{00000000-0005-0000-0000-0000B9020000}"/>
    <cellStyle name="60% - Accent2 3" xfId="116" xr:uid="{00000000-0005-0000-0000-0000BA020000}"/>
    <cellStyle name="60% - Accent2 3 2" xfId="37502" xr:uid="{00000000-0005-0000-0000-0000BB020000}"/>
    <cellStyle name="60% - Accent2 3 3" xfId="38131" xr:uid="{00000000-0005-0000-0000-0000BC020000}"/>
    <cellStyle name="60% - Accent2 4" xfId="166" xr:uid="{00000000-0005-0000-0000-0000BD020000}"/>
    <cellStyle name="60% - Accent2 4 2" xfId="37553" xr:uid="{00000000-0005-0000-0000-0000BE020000}"/>
    <cellStyle name="60% - Accent2 4 2 2" xfId="38173" xr:uid="{00000000-0005-0000-0000-0000BF020000}"/>
    <cellStyle name="60% - Accent2 5" xfId="208" xr:uid="{00000000-0005-0000-0000-0000C0020000}"/>
    <cellStyle name="60% - Accent2 5 2" xfId="37595" xr:uid="{00000000-0005-0000-0000-0000C1020000}"/>
    <cellStyle name="60% - Accent2 5 2 2" xfId="38215" xr:uid="{00000000-0005-0000-0000-0000C2020000}"/>
    <cellStyle name="60% - Accent2 6" xfId="251" xr:uid="{00000000-0005-0000-0000-0000C3020000}"/>
    <cellStyle name="60% - Accent2 6 2" xfId="37638" xr:uid="{00000000-0005-0000-0000-0000C4020000}"/>
    <cellStyle name="60% - Accent2 6 2 2" xfId="38258" xr:uid="{00000000-0005-0000-0000-0000C5020000}"/>
    <cellStyle name="60% - Accent2 7" xfId="293" xr:uid="{00000000-0005-0000-0000-0000C6020000}"/>
    <cellStyle name="60% - Accent2 7 2" xfId="37680" xr:uid="{00000000-0005-0000-0000-0000C7020000}"/>
    <cellStyle name="60% - Accent2 7 2 2" xfId="38300" xr:uid="{00000000-0005-0000-0000-0000C8020000}"/>
    <cellStyle name="60% - Accent2 8" xfId="334" xr:uid="{00000000-0005-0000-0000-0000C9020000}"/>
    <cellStyle name="60% - Accent2 8 2" xfId="37721" xr:uid="{00000000-0005-0000-0000-0000CA020000}"/>
    <cellStyle name="60% - Accent2 8 2 2" xfId="38341" xr:uid="{00000000-0005-0000-0000-0000CB020000}"/>
    <cellStyle name="60% - Accent2 9" xfId="379" xr:uid="{00000000-0005-0000-0000-0000CC020000}"/>
    <cellStyle name="60% - Accent2 9 2" xfId="37764" xr:uid="{00000000-0005-0000-0000-0000CD020000}"/>
    <cellStyle name="60% - Accent2 9 2 2" xfId="38384" xr:uid="{00000000-0005-0000-0000-0000CE020000}"/>
    <cellStyle name="60% - Accent3 10" xfId="708" xr:uid="{00000000-0005-0000-0000-0000CF020000}"/>
    <cellStyle name="60% - Accent3 10 2" xfId="981" xr:uid="{00000000-0005-0000-0000-0000D0020000}"/>
    <cellStyle name="60% - Accent3 10 3" xfId="37916" xr:uid="{00000000-0005-0000-0000-0000D1020000}"/>
    <cellStyle name="60% - Accent3 11" xfId="752" xr:uid="{00000000-0005-0000-0000-0000D2020000}"/>
    <cellStyle name="60% - Accent3 11 2" xfId="37958" xr:uid="{00000000-0005-0000-0000-0000D3020000}"/>
    <cellStyle name="60% - Accent3 11 2 2" xfId="38534" xr:uid="{00000000-0005-0000-0000-0000D4020000}"/>
    <cellStyle name="60% - Accent3 12" xfId="816" xr:uid="{00000000-0005-0000-0000-0000D5020000}"/>
    <cellStyle name="60% - Accent3 12 2" xfId="38018" xr:uid="{00000000-0005-0000-0000-0000D6020000}"/>
    <cellStyle name="60% - Accent3 12 2 2" xfId="38594" xr:uid="{00000000-0005-0000-0000-0000D7020000}"/>
    <cellStyle name="60% - Accent3 13" xfId="837" xr:uid="{00000000-0005-0000-0000-0000D8020000}"/>
    <cellStyle name="60% - Accent3 13 2" xfId="38039" xr:uid="{00000000-0005-0000-0000-0000D9020000}"/>
    <cellStyle name="60% - Accent3 13 2 2" xfId="38615" xr:uid="{00000000-0005-0000-0000-0000DA020000}"/>
    <cellStyle name="60% - Accent3 14" xfId="1022" xr:uid="{00000000-0005-0000-0000-0000DB020000}"/>
    <cellStyle name="60% - Accent3 15" xfId="1290" xr:uid="{00000000-0005-0000-0000-0000DC020000}"/>
    <cellStyle name="60% - Accent3 16" xfId="2249" xr:uid="{00000000-0005-0000-0000-0000DD020000}"/>
    <cellStyle name="60% - Accent3 17" xfId="2576" xr:uid="{00000000-0005-0000-0000-0000DE020000}"/>
    <cellStyle name="60% - Accent3 18" xfId="2673" xr:uid="{00000000-0005-0000-0000-0000DF020000}"/>
    <cellStyle name="60% - Accent3 19" xfId="5854" xr:uid="{00000000-0005-0000-0000-0000E0020000}"/>
    <cellStyle name="60% - Accent3 2" xfId="74" xr:uid="{00000000-0005-0000-0000-0000E1020000}"/>
    <cellStyle name="60% - Accent3 2 2" xfId="37461" xr:uid="{00000000-0005-0000-0000-0000E2020000}"/>
    <cellStyle name="60% - Accent3 2 2 2" xfId="38087" xr:uid="{00000000-0005-0000-0000-0000E3020000}"/>
    <cellStyle name="60% - Accent3 20" xfId="7293" xr:uid="{00000000-0005-0000-0000-0000E4020000}"/>
    <cellStyle name="60% - Accent3 21" xfId="8733" xr:uid="{00000000-0005-0000-0000-0000E5020000}"/>
    <cellStyle name="60% - Accent3 22" xfId="10941" xr:uid="{00000000-0005-0000-0000-0000E6020000}"/>
    <cellStyle name="60% - Accent3 23" xfId="13148" xr:uid="{00000000-0005-0000-0000-0000E7020000}"/>
    <cellStyle name="60% - Accent3 24" xfId="13546" xr:uid="{00000000-0005-0000-0000-0000E8020000}"/>
    <cellStyle name="60% - Accent3 25" xfId="17563" xr:uid="{00000000-0005-0000-0000-0000E9020000}"/>
    <cellStyle name="60% - Accent3 26" xfId="19770" xr:uid="{00000000-0005-0000-0000-0000EA020000}"/>
    <cellStyle name="60% - Accent3 27" xfId="34951" xr:uid="{00000000-0005-0000-0000-0000EB020000}"/>
    <cellStyle name="60% - Accent3 28" xfId="30" xr:uid="{00000000-0005-0000-0000-0000EC020000}"/>
    <cellStyle name="60% - Accent3 3" xfId="117" xr:uid="{00000000-0005-0000-0000-0000ED020000}"/>
    <cellStyle name="60% - Accent3 3 2" xfId="37503" xr:uid="{00000000-0005-0000-0000-0000EE020000}"/>
    <cellStyle name="60% - Accent3 3 3" xfId="38132" xr:uid="{00000000-0005-0000-0000-0000EF020000}"/>
    <cellStyle name="60% - Accent3 4" xfId="167" xr:uid="{00000000-0005-0000-0000-0000F0020000}"/>
    <cellStyle name="60% - Accent3 4 2" xfId="37554" xr:uid="{00000000-0005-0000-0000-0000F1020000}"/>
    <cellStyle name="60% - Accent3 4 2 2" xfId="38174" xr:uid="{00000000-0005-0000-0000-0000F2020000}"/>
    <cellStyle name="60% - Accent3 5" xfId="209" xr:uid="{00000000-0005-0000-0000-0000F3020000}"/>
    <cellStyle name="60% - Accent3 5 2" xfId="37596" xr:uid="{00000000-0005-0000-0000-0000F4020000}"/>
    <cellStyle name="60% - Accent3 5 2 2" xfId="38216" xr:uid="{00000000-0005-0000-0000-0000F5020000}"/>
    <cellStyle name="60% - Accent3 6" xfId="252" xr:uid="{00000000-0005-0000-0000-0000F6020000}"/>
    <cellStyle name="60% - Accent3 6 2" xfId="37639" xr:uid="{00000000-0005-0000-0000-0000F7020000}"/>
    <cellStyle name="60% - Accent3 6 2 2" xfId="38259" xr:uid="{00000000-0005-0000-0000-0000F8020000}"/>
    <cellStyle name="60% - Accent3 7" xfId="294" xr:uid="{00000000-0005-0000-0000-0000F9020000}"/>
    <cellStyle name="60% - Accent3 7 2" xfId="37681" xr:uid="{00000000-0005-0000-0000-0000FA020000}"/>
    <cellStyle name="60% - Accent3 7 2 2" xfId="38301" xr:uid="{00000000-0005-0000-0000-0000FB020000}"/>
    <cellStyle name="60% - Accent3 8" xfId="335" xr:uid="{00000000-0005-0000-0000-0000FC020000}"/>
    <cellStyle name="60% - Accent3 8 2" xfId="37722" xr:uid="{00000000-0005-0000-0000-0000FD020000}"/>
    <cellStyle name="60% - Accent3 8 2 2" xfId="38342" xr:uid="{00000000-0005-0000-0000-0000FE020000}"/>
    <cellStyle name="60% - Accent3 9" xfId="380" xr:uid="{00000000-0005-0000-0000-0000FF020000}"/>
    <cellStyle name="60% - Accent3 9 2" xfId="37765" xr:uid="{00000000-0005-0000-0000-000000030000}"/>
    <cellStyle name="60% - Accent3 9 2 2" xfId="38385" xr:uid="{00000000-0005-0000-0000-000001030000}"/>
    <cellStyle name="60% - Accent4 10" xfId="709" xr:uid="{00000000-0005-0000-0000-000002030000}"/>
    <cellStyle name="60% - Accent4 10 2" xfId="982" xr:uid="{00000000-0005-0000-0000-000003030000}"/>
    <cellStyle name="60% - Accent4 10 3" xfId="37917" xr:uid="{00000000-0005-0000-0000-000004030000}"/>
    <cellStyle name="60% - Accent4 11" xfId="753" xr:uid="{00000000-0005-0000-0000-000005030000}"/>
    <cellStyle name="60% - Accent4 11 2" xfId="37959" xr:uid="{00000000-0005-0000-0000-000006030000}"/>
    <cellStyle name="60% - Accent4 11 2 2" xfId="38535" xr:uid="{00000000-0005-0000-0000-000007030000}"/>
    <cellStyle name="60% - Accent4 12" xfId="794" xr:uid="{00000000-0005-0000-0000-000008030000}"/>
    <cellStyle name="60% - Accent4 12 2" xfId="37998" xr:uid="{00000000-0005-0000-0000-000009030000}"/>
    <cellStyle name="60% - Accent4 12 2 2" xfId="38574" xr:uid="{00000000-0005-0000-0000-00000A030000}"/>
    <cellStyle name="60% - Accent4 13" xfId="838" xr:uid="{00000000-0005-0000-0000-00000B030000}"/>
    <cellStyle name="60% - Accent4 13 2" xfId="38040" xr:uid="{00000000-0005-0000-0000-00000C030000}"/>
    <cellStyle name="60% - Accent4 13 2 2" xfId="38616" xr:uid="{00000000-0005-0000-0000-00000D030000}"/>
    <cellStyle name="60% - Accent4 14" xfId="1023" xr:uid="{00000000-0005-0000-0000-00000E030000}"/>
    <cellStyle name="60% - Accent4 15" xfId="1291" xr:uid="{00000000-0005-0000-0000-00000F030000}"/>
    <cellStyle name="60% - Accent4 16" xfId="2250" xr:uid="{00000000-0005-0000-0000-000010030000}"/>
    <cellStyle name="60% - Accent4 17" xfId="2577" xr:uid="{00000000-0005-0000-0000-000011030000}"/>
    <cellStyle name="60% - Accent4 18" xfId="2665" xr:uid="{00000000-0005-0000-0000-000012030000}"/>
    <cellStyle name="60% - Accent4 19" xfId="5855" xr:uid="{00000000-0005-0000-0000-000013030000}"/>
    <cellStyle name="60% - Accent4 2" xfId="75" xr:uid="{00000000-0005-0000-0000-000014030000}"/>
    <cellStyle name="60% - Accent4 2 2" xfId="37462" xr:uid="{00000000-0005-0000-0000-000015030000}"/>
    <cellStyle name="60% - Accent4 2 2 2" xfId="38088" xr:uid="{00000000-0005-0000-0000-000016030000}"/>
    <cellStyle name="60% - Accent4 20" xfId="7294" xr:uid="{00000000-0005-0000-0000-000017030000}"/>
    <cellStyle name="60% - Accent4 21" xfId="8734" xr:uid="{00000000-0005-0000-0000-000018030000}"/>
    <cellStyle name="60% - Accent4 22" xfId="10942" xr:uid="{00000000-0005-0000-0000-000019030000}"/>
    <cellStyle name="60% - Accent4 23" xfId="13149" xr:uid="{00000000-0005-0000-0000-00001A030000}"/>
    <cellStyle name="60% - Accent4 24" xfId="13698" xr:uid="{00000000-0005-0000-0000-00001B030000}"/>
    <cellStyle name="60% - Accent4 25" xfId="17564" xr:uid="{00000000-0005-0000-0000-00001C030000}"/>
    <cellStyle name="60% - Accent4 26" xfId="19771" xr:uid="{00000000-0005-0000-0000-00001D030000}"/>
    <cellStyle name="60% - Accent4 27" xfId="34952" xr:uid="{00000000-0005-0000-0000-00001E030000}"/>
    <cellStyle name="60% - Accent4 28" xfId="31" xr:uid="{00000000-0005-0000-0000-00001F030000}"/>
    <cellStyle name="60% - Accent4 3" xfId="118" xr:uid="{00000000-0005-0000-0000-000020030000}"/>
    <cellStyle name="60% - Accent4 3 2" xfId="37504" xr:uid="{00000000-0005-0000-0000-000021030000}"/>
    <cellStyle name="60% - Accent4 3 3" xfId="38133" xr:uid="{00000000-0005-0000-0000-000022030000}"/>
    <cellStyle name="60% - Accent4 4" xfId="168" xr:uid="{00000000-0005-0000-0000-000023030000}"/>
    <cellStyle name="60% - Accent4 4 2" xfId="37555" xr:uid="{00000000-0005-0000-0000-000024030000}"/>
    <cellStyle name="60% - Accent4 4 2 2" xfId="38175" xr:uid="{00000000-0005-0000-0000-000025030000}"/>
    <cellStyle name="60% - Accent4 5" xfId="210" xr:uid="{00000000-0005-0000-0000-000026030000}"/>
    <cellStyle name="60% - Accent4 5 2" xfId="37597" xr:uid="{00000000-0005-0000-0000-000027030000}"/>
    <cellStyle name="60% - Accent4 5 2 2" xfId="38217" xr:uid="{00000000-0005-0000-0000-000028030000}"/>
    <cellStyle name="60% - Accent4 6" xfId="253" xr:uid="{00000000-0005-0000-0000-000029030000}"/>
    <cellStyle name="60% - Accent4 6 2" xfId="37640" xr:uid="{00000000-0005-0000-0000-00002A030000}"/>
    <cellStyle name="60% - Accent4 6 2 2" xfId="38260" xr:uid="{00000000-0005-0000-0000-00002B030000}"/>
    <cellStyle name="60% - Accent4 7" xfId="295" xr:uid="{00000000-0005-0000-0000-00002C030000}"/>
    <cellStyle name="60% - Accent4 7 2" xfId="37682" xr:uid="{00000000-0005-0000-0000-00002D030000}"/>
    <cellStyle name="60% - Accent4 7 2 2" xfId="38302" xr:uid="{00000000-0005-0000-0000-00002E030000}"/>
    <cellStyle name="60% - Accent4 8" xfId="336" xr:uid="{00000000-0005-0000-0000-00002F030000}"/>
    <cellStyle name="60% - Accent4 8 2" xfId="37723" xr:uid="{00000000-0005-0000-0000-000030030000}"/>
    <cellStyle name="60% - Accent4 8 2 2" xfId="38343" xr:uid="{00000000-0005-0000-0000-000031030000}"/>
    <cellStyle name="60% - Accent4 9" xfId="381" xr:uid="{00000000-0005-0000-0000-000032030000}"/>
    <cellStyle name="60% - Accent4 9 2" xfId="37766" xr:uid="{00000000-0005-0000-0000-000033030000}"/>
    <cellStyle name="60% - Accent4 9 2 2" xfId="38386" xr:uid="{00000000-0005-0000-0000-000034030000}"/>
    <cellStyle name="60% - Accent5 10" xfId="710" xr:uid="{00000000-0005-0000-0000-000035030000}"/>
    <cellStyle name="60% - Accent5 10 2" xfId="983" xr:uid="{00000000-0005-0000-0000-000036030000}"/>
    <cellStyle name="60% - Accent5 10 3" xfId="37918" xr:uid="{00000000-0005-0000-0000-000037030000}"/>
    <cellStyle name="60% - Accent5 11" xfId="754" xr:uid="{00000000-0005-0000-0000-000038030000}"/>
    <cellStyle name="60% - Accent5 11 2" xfId="37960" xr:uid="{00000000-0005-0000-0000-000039030000}"/>
    <cellStyle name="60% - Accent5 11 2 2" xfId="38536" xr:uid="{00000000-0005-0000-0000-00003A030000}"/>
    <cellStyle name="60% - Accent5 12" xfId="815" xr:uid="{00000000-0005-0000-0000-00003B030000}"/>
    <cellStyle name="60% - Accent5 12 2" xfId="38017" xr:uid="{00000000-0005-0000-0000-00003C030000}"/>
    <cellStyle name="60% - Accent5 12 2 2" xfId="38593" xr:uid="{00000000-0005-0000-0000-00003D030000}"/>
    <cellStyle name="60% - Accent5 13" xfId="839" xr:uid="{00000000-0005-0000-0000-00003E030000}"/>
    <cellStyle name="60% - Accent5 13 2" xfId="38041" xr:uid="{00000000-0005-0000-0000-00003F030000}"/>
    <cellStyle name="60% - Accent5 13 2 2" xfId="38617" xr:uid="{00000000-0005-0000-0000-000040030000}"/>
    <cellStyle name="60% - Accent5 14" xfId="1024" xr:uid="{00000000-0005-0000-0000-000041030000}"/>
    <cellStyle name="60% - Accent5 15" xfId="1292" xr:uid="{00000000-0005-0000-0000-000042030000}"/>
    <cellStyle name="60% - Accent5 16" xfId="2251" xr:uid="{00000000-0005-0000-0000-000043030000}"/>
    <cellStyle name="60% - Accent5 17" xfId="2578" xr:uid="{00000000-0005-0000-0000-000044030000}"/>
    <cellStyle name="60% - Accent5 18" xfId="2660" xr:uid="{00000000-0005-0000-0000-000045030000}"/>
    <cellStyle name="60% - Accent5 19" xfId="5856" xr:uid="{00000000-0005-0000-0000-000046030000}"/>
    <cellStyle name="60% - Accent5 2" xfId="76" xr:uid="{00000000-0005-0000-0000-000047030000}"/>
    <cellStyle name="60% - Accent5 2 2" xfId="37463" xr:uid="{00000000-0005-0000-0000-000048030000}"/>
    <cellStyle name="60% - Accent5 2 2 2" xfId="38089" xr:uid="{00000000-0005-0000-0000-000049030000}"/>
    <cellStyle name="60% - Accent5 20" xfId="7295" xr:uid="{00000000-0005-0000-0000-00004A030000}"/>
    <cellStyle name="60% - Accent5 21" xfId="8735" xr:uid="{00000000-0005-0000-0000-00004B030000}"/>
    <cellStyle name="60% - Accent5 22" xfId="10943" xr:uid="{00000000-0005-0000-0000-00004C030000}"/>
    <cellStyle name="60% - Accent5 23" xfId="13150" xr:uid="{00000000-0005-0000-0000-00004D030000}"/>
    <cellStyle name="60% - Accent5 24" xfId="13522" xr:uid="{00000000-0005-0000-0000-00004E030000}"/>
    <cellStyle name="60% - Accent5 25" xfId="17565" xr:uid="{00000000-0005-0000-0000-00004F030000}"/>
    <cellStyle name="60% - Accent5 26" xfId="19772" xr:uid="{00000000-0005-0000-0000-000050030000}"/>
    <cellStyle name="60% - Accent5 27" xfId="34953" xr:uid="{00000000-0005-0000-0000-000051030000}"/>
    <cellStyle name="60% - Accent5 28" xfId="32" xr:uid="{00000000-0005-0000-0000-000052030000}"/>
    <cellStyle name="60% - Accent5 3" xfId="119" xr:uid="{00000000-0005-0000-0000-000053030000}"/>
    <cellStyle name="60% - Accent5 3 2" xfId="37505" xr:uid="{00000000-0005-0000-0000-000054030000}"/>
    <cellStyle name="60% - Accent5 3 3" xfId="38134" xr:uid="{00000000-0005-0000-0000-000055030000}"/>
    <cellStyle name="60% - Accent5 4" xfId="169" xr:uid="{00000000-0005-0000-0000-000056030000}"/>
    <cellStyle name="60% - Accent5 4 2" xfId="37556" xr:uid="{00000000-0005-0000-0000-000057030000}"/>
    <cellStyle name="60% - Accent5 4 2 2" xfId="38176" xr:uid="{00000000-0005-0000-0000-000058030000}"/>
    <cellStyle name="60% - Accent5 5" xfId="211" xr:uid="{00000000-0005-0000-0000-000059030000}"/>
    <cellStyle name="60% - Accent5 5 2" xfId="37598" xr:uid="{00000000-0005-0000-0000-00005A030000}"/>
    <cellStyle name="60% - Accent5 5 2 2" xfId="38218" xr:uid="{00000000-0005-0000-0000-00005B030000}"/>
    <cellStyle name="60% - Accent5 6" xfId="254" xr:uid="{00000000-0005-0000-0000-00005C030000}"/>
    <cellStyle name="60% - Accent5 6 2" xfId="37641" xr:uid="{00000000-0005-0000-0000-00005D030000}"/>
    <cellStyle name="60% - Accent5 6 2 2" xfId="38261" xr:uid="{00000000-0005-0000-0000-00005E030000}"/>
    <cellStyle name="60% - Accent5 7" xfId="296" xr:uid="{00000000-0005-0000-0000-00005F030000}"/>
    <cellStyle name="60% - Accent5 7 2" xfId="37683" xr:uid="{00000000-0005-0000-0000-000060030000}"/>
    <cellStyle name="60% - Accent5 7 2 2" xfId="38303" xr:uid="{00000000-0005-0000-0000-000061030000}"/>
    <cellStyle name="60% - Accent5 8" xfId="337" xr:uid="{00000000-0005-0000-0000-000062030000}"/>
    <cellStyle name="60% - Accent5 8 2" xfId="37724" xr:uid="{00000000-0005-0000-0000-000063030000}"/>
    <cellStyle name="60% - Accent5 8 2 2" xfId="38344" xr:uid="{00000000-0005-0000-0000-000064030000}"/>
    <cellStyle name="60% - Accent5 9" xfId="382" xr:uid="{00000000-0005-0000-0000-000065030000}"/>
    <cellStyle name="60% - Accent5 9 2" xfId="37767" xr:uid="{00000000-0005-0000-0000-000066030000}"/>
    <cellStyle name="60% - Accent5 9 2 2" xfId="38387" xr:uid="{00000000-0005-0000-0000-000067030000}"/>
    <cellStyle name="60% - Accent6 10" xfId="711" xr:uid="{00000000-0005-0000-0000-000068030000}"/>
    <cellStyle name="60% - Accent6 10 2" xfId="984" xr:uid="{00000000-0005-0000-0000-000069030000}"/>
    <cellStyle name="60% - Accent6 10 3" xfId="37919" xr:uid="{00000000-0005-0000-0000-00006A030000}"/>
    <cellStyle name="60% - Accent6 11" xfId="755" xr:uid="{00000000-0005-0000-0000-00006B030000}"/>
    <cellStyle name="60% - Accent6 11 2" xfId="37961" xr:uid="{00000000-0005-0000-0000-00006C030000}"/>
    <cellStyle name="60% - Accent6 11 2 2" xfId="38537" xr:uid="{00000000-0005-0000-0000-00006D030000}"/>
    <cellStyle name="60% - Accent6 12" xfId="793" xr:uid="{00000000-0005-0000-0000-00006E030000}"/>
    <cellStyle name="60% - Accent6 12 2" xfId="37997" xr:uid="{00000000-0005-0000-0000-00006F030000}"/>
    <cellStyle name="60% - Accent6 12 2 2" xfId="38573" xr:uid="{00000000-0005-0000-0000-000070030000}"/>
    <cellStyle name="60% - Accent6 13" xfId="840" xr:uid="{00000000-0005-0000-0000-000071030000}"/>
    <cellStyle name="60% - Accent6 13 2" xfId="38042" xr:uid="{00000000-0005-0000-0000-000072030000}"/>
    <cellStyle name="60% - Accent6 13 2 2" xfId="38618" xr:uid="{00000000-0005-0000-0000-000073030000}"/>
    <cellStyle name="60% - Accent6 14" xfId="1025" xr:uid="{00000000-0005-0000-0000-000074030000}"/>
    <cellStyle name="60% - Accent6 15" xfId="1293" xr:uid="{00000000-0005-0000-0000-000075030000}"/>
    <cellStyle name="60% - Accent6 16" xfId="2252" xr:uid="{00000000-0005-0000-0000-000076030000}"/>
    <cellStyle name="60% - Accent6 17" xfId="2579" xr:uid="{00000000-0005-0000-0000-000077030000}"/>
    <cellStyle name="60% - Accent6 18" xfId="2653" xr:uid="{00000000-0005-0000-0000-000078030000}"/>
    <cellStyle name="60% - Accent6 19" xfId="5857" xr:uid="{00000000-0005-0000-0000-000079030000}"/>
    <cellStyle name="60% - Accent6 2" xfId="77" xr:uid="{00000000-0005-0000-0000-00007A030000}"/>
    <cellStyle name="60% - Accent6 2 2" xfId="37464" xr:uid="{00000000-0005-0000-0000-00007B030000}"/>
    <cellStyle name="60% - Accent6 2 2 2" xfId="38090" xr:uid="{00000000-0005-0000-0000-00007C030000}"/>
    <cellStyle name="60% - Accent6 20" xfId="7296" xr:uid="{00000000-0005-0000-0000-00007D030000}"/>
    <cellStyle name="60% - Accent6 21" xfId="8736" xr:uid="{00000000-0005-0000-0000-00007E030000}"/>
    <cellStyle name="60% - Accent6 22" xfId="10944" xr:uid="{00000000-0005-0000-0000-00007F030000}"/>
    <cellStyle name="60% - Accent6 23" xfId="13151" xr:uid="{00000000-0005-0000-0000-000080030000}"/>
    <cellStyle name="60% - Accent6 24" xfId="13372" xr:uid="{00000000-0005-0000-0000-000081030000}"/>
    <cellStyle name="60% - Accent6 25" xfId="17566" xr:uid="{00000000-0005-0000-0000-000082030000}"/>
    <cellStyle name="60% - Accent6 26" xfId="19773" xr:uid="{00000000-0005-0000-0000-000083030000}"/>
    <cellStyle name="60% - Accent6 27" xfId="34954" xr:uid="{00000000-0005-0000-0000-000084030000}"/>
    <cellStyle name="60% - Accent6 28" xfId="33" xr:uid="{00000000-0005-0000-0000-000085030000}"/>
    <cellStyle name="60% - Accent6 3" xfId="120" xr:uid="{00000000-0005-0000-0000-000086030000}"/>
    <cellStyle name="60% - Accent6 3 2" xfId="37506" xr:uid="{00000000-0005-0000-0000-000087030000}"/>
    <cellStyle name="60% - Accent6 3 3" xfId="38135" xr:uid="{00000000-0005-0000-0000-000088030000}"/>
    <cellStyle name="60% - Accent6 4" xfId="170" xr:uid="{00000000-0005-0000-0000-000089030000}"/>
    <cellStyle name="60% - Accent6 4 2" xfId="37557" xr:uid="{00000000-0005-0000-0000-00008A030000}"/>
    <cellStyle name="60% - Accent6 4 2 2" xfId="38177" xr:uid="{00000000-0005-0000-0000-00008B030000}"/>
    <cellStyle name="60% - Accent6 5" xfId="212" xr:uid="{00000000-0005-0000-0000-00008C030000}"/>
    <cellStyle name="60% - Accent6 5 2" xfId="37599" xr:uid="{00000000-0005-0000-0000-00008D030000}"/>
    <cellStyle name="60% - Accent6 5 2 2" xfId="38219" xr:uid="{00000000-0005-0000-0000-00008E030000}"/>
    <cellStyle name="60% - Accent6 6" xfId="255" xr:uid="{00000000-0005-0000-0000-00008F030000}"/>
    <cellStyle name="60% - Accent6 6 2" xfId="37642" xr:uid="{00000000-0005-0000-0000-000090030000}"/>
    <cellStyle name="60% - Accent6 6 2 2" xfId="38262" xr:uid="{00000000-0005-0000-0000-000091030000}"/>
    <cellStyle name="60% - Accent6 7" xfId="297" xr:uid="{00000000-0005-0000-0000-000092030000}"/>
    <cellStyle name="60% - Accent6 7 2" xfId="37684" xr:uid="{00000000-0005-0000-0000-000093030000}"/>
    <cellStyle name="60% - Accent6 7 2 2" xfId="38304" xr:uid="{00000000-0005-0000-0000-000094030000}"/>
    <cellStyle name="60% - Accent6 8" xfId="338" xr:uid="{00000000-0005-0000-0000-000095030000}"/>
    <cellStyle name="60% - Accent6 8 2" xfId="37725" xr:uid="{00000000-0005-0000-0000-000096030000}"/>
    <cellStyle name="60% - Accent6 8 2 2" xfId="38345" xr:uid="{00000000-0005-0000-0000-000097030000}"/>
    <cellStyle name="60% - Accent6 9" xfId="383" xr:uid="{00000000-0005-0000-0000-000098030000}"/>
    <cellStyle name="60% - Accent6 9 2" xfId="37768" xr:uid="{00000000-0005-0000-0000-000099030000}"/>
    <cellStyle name="60% - Accent6 9 2 2" xfId="38388" xr:uid="{00000000-0005-0000-0000-00009A030000}"/>
    <cellStyle name="Accent1" xfId="6" builtinId="29"/>
    <cellStyle name="Accent1 10" xfId="712" xr:uid="{00000000-0005-0000-0000-00009C030000}"/>
    <cellStyle name="Accent1 10 2" xfId="985" xr:uid="{00000000-0005-0000-0000-00009D030000}"/>
    <cellStyle name="Accent1 10 3" xfId="37920" xr:uid="{00000000-0005-0000-0000-00009E030000}"/>
    <cellStyle name="Accent1 11" xfId="756" xr:uid="{00000000-0005-0000-0000-00009F030000}"/>
    <cellStyle name="Accent1 11 2" xfId="37962" xr:uid="{00000000-0005-0000-0000-0000A0030000}"/>
    <cellStyle name="Accent1 11 2 2" xfId="38538" xr:uid="{00000000-0005-0000-0000-0000A1030000}"/>
    <cellStyle name="Accent1 12" xfId="814" xr:uid="{00000000-0005-0000-0000-0000A2030000}"/>
    <cellStyle name="Accent1 12 2" xfId="38016" xr:uid="{00000000-0005-0000-0000-0000A3030000}"/>
    <cellStyle name="Accent1 12 2 2" xfId="38592" xr:uid="{00000000-0005-0000-0000-0000A4030000}"/>
    <cellStyle name="Accent1 13" xfId="841" xr:uid="{00000000-0005-0000-0000-0000A5030000}"/>
    <cellStyle name="Accent1 13 2" xfId="38043" xr:uid="{00000000-0005-0000-0000-0000A6030000}"/>
    <cellStyle name="Accent1 13 2 2" xfId="38619" xr:uid="{00000000-0005-0000-0000-0000A7030000}"/>
    <cellStyle name="Accent1 14" xfId="1026" xr:uid="{00000000-0005-0000-0000-0000A8030000}"/>
    <cellStyle name="Accent1 15" xfId="1294" xr:uid="{00000000-0005-0000-0000-0000A9030000}"/>
    <cellStyle name="Accent1 16" xfId="2253" xr:uid="{00000000-0005-0000-0000-0000AA030000}"/>
    <cellStyle name="Accent1 17" xfId="2580" xr:uid="{00000000-0005-0000-0000-0000AB030000}"/>
    <cellStyle name="Accent1 18" xfId="2643" xr:uid="{00000000-0005-0000-0000-0000AC030000}"/>
    <cellStyle name="Accent1 19" xfId="5858" xr:uid="{00000000-0005-0000-0000-0000AD030000}"/>
    <cellStyle name="Accent1 2" xfId="78" xr:uid="{00000000-0005-0000-0000-0000AE030000}"/>
    <cellStyle name="Accent1 2 2" xfId="37465" xr:uid="{00000000-0005-0000-0000-0000AF030000}"/>
    <cellStyle name="Accent1 2 2 2" xfId="38091" xr:uid="{00000000-0005-0000-0000-0000B0030000}"/>
    <cellStyle name="Accent1 20" xfId="7297" xr:uid="{00000000-0005-0000-0000-0000B1030000}"/>
    <cellStyle name="Accent1 21" xfId="8737" xr:uid="{00000000-0005-0000-0000-0000B2030000}"/>
    <cellStyle name="Accent1 22" xfId="10945" xr:uid="{00000000-0005-0000-0000-0000B3030000}"/>
    <cellStyle name="Accent1 23" xfId="13152" xr:uid="{00000000-0005-0000-0000-0000B4030000}"/>
    <cellStyle name="Accent1 24" xfId="13347" xr:uid="{00000000-0005-0000-0000-0000B5030000}"/>
    <cellStyle name="Accent1 25" xfId="17567" xr:uid="{00000000-0005-0000-0000-0000B6030000}"/>
    <cellStyle name="Accent1 26" xfId="19774" xr:uid="{00000000-0005-0000-0000-0000B7030000}"/>
    <cellStyle name="Accent1 27" xfId="34955" xr:uid="{00000000-0005-0000-0000-0000B8030000}"/>
    <cellStyle name="Accent1 28" xfId="34" xr:uid="{00000000-0005-0000-0000-0000B9030000}"/>
    <cellStyle name="Accent1 3" xfId="121" xr:uid="{00000000-0005-0000-0000-0000BA030000}"/>
    <cellStyle name="Accent1 3 2" xfId="37507" xr:uid="{00000000-0005-0000-0000-0000BB030000}"/>
    <cellStyle name="Accent1 3 3" xfId="38136" xr:uid="{00000000-0005-0000-0000-0000BC030000}"/>
    <cellStyle name="Accent1 4" xfId="171" xr:uid="{00000000-0005-0000-0000-0000BD030000}"/>
    <cellStyle name="Accent1 4 2" xfId="37558" xr:uid="{00000000-0005-0000-0000-0000BE030000}"/>
    <cellStyle name="Accent1 4 2 2" xfId="38178" xr:uid="{00000000-0005-0000-0000-0000BF030000}"/>
    <cellStyle name="Accent1 5" xfId="213" xr:uid="{00000000-0005-0000-0000-0000C0030000}"/>
    <cellStyle name="Accent1 5 2" xfId="37600" xr:uid="{00000000-0005-0000-0000-0000C1030000}"/>
    <cellStyle name="Accent1 5 2 2" xfId="38220" xr:uid="{00000000-0005-0000-0000-0000C2030000}"/>
    <cellStyle name="Accent1 6" xfId="256" xr:uid="{00000000-0005-0000-0000-0000C3030000}"/>
    <cellStyle name="Accent1 6 2" xfId="37643" xr:uid="{00000000-0005-0000-0000-0000C4030000}"/>
    <cellStyle name="Accent1 6 2 2" xfId="38263" xr:uid="{00000000-0005-0000-0000-0000C5030000}"/>
    <cellStyle name="Accent1 7" xfId="298" xr:uid="{00000000-0005-0000-0000-0000C6030000}"/>
    <cellStyle name="Accent1 7 2" xfId="37685" xr:uid="{00000000-0005-0000-0000-0000C7030000}"/>
    <cellStyle name="Accent1 7 2 2" xfId="38305" xr:uid="{00000000-0005-0000-0000-0000C8030000}"/>
    <cellStyle name="Accent1 8" xfId="339" xr:uid="{00000000-0005-0000-0000-0000C9030000}"/>
    <cellStyle name="Accent1 8 2" xfId="37726" xr:uid="{00000000-0005-0000-0000-0000CA030000}"/>
    <cellStyle name="Accent1 8 2 2" xfId="38346" xr:uid="{00000000-0005-0000-0000-0000CB030000}"/>
    <cellStyle name="Accent1 9" xfId="384" xr:uid="{00000000-0005-0000-0000-0000CC030000}"/>
    <cellStyle name="Accent1 9 2" xfId="37769" xr:uid="{00000000-0005-0000-0000-0000CD030000}"/>
    <cellStyle name="Accent1 9 2 2" xfId="38389" xr:uid="{00000000-0005-0000-0000-0000CE030000}"/>
    <cellStyle name="Accent2" xfId="7" builtinId="33"/>
    <cellStyle name="Accent2 10" xfId="713" xr:uid="{00000000-0005-0000-0000-0000D0030000}"/>
    <cellStyle name="Accent2 10 2" xfId="986" xr:uid="{00000000-0005-0000-0000-0000D1030000}"/>
    <cellStyle name="Accent2 10 3" xfId="37921" xr:uid="{00000000-0005-0000-0000-0000D2030000}"/>
    <cellStyle name="Accent2 11" xfId="757" xr:uid="{00000000-0005-0000-0000-0000D3030000}"/>
    <cellStyle name="Accent2 11 2" xfId="37963" xr:uid="{00000000-0005-0000-0000-0000D4030000}"/>
    <cellStyle name="Accent2 11 2 2" xfId="38539" xr:uid="{00000000-0005-0000-0000-0000D5030000}"/>
    <cellStyle name="Accent2 12" xfId="792" xr:uid="{00000000-0005-0000-0000-0000D6030000}"/>
    <cellStyle name="Accent2 12 2" xfId="37996" xr:uid="{00000000-0005-0000-0000-0000D7030000}"/>
    <cellStyle name="Accent2 12 2 2" xfId="38572" xr:uid="{00000000-0005-0000-0000-0000D8030000}"/>
    <cellStyle name="Accent2 13" xfId="842" xr:uid="{00000000-0005-0000-0000-0000D9030000}"/>
    <cellStyle name="Accent2 13 2" xfId="38044" xr:uid="{00000000-0005-0000-0000-0000DA030000}"/>
    <cellStyle name="Accent2 13 2 2" xfId="38620" xr:uid="{00000000-0005-0000-0000-0000DB030000}"/>
    <cellStyle name="Accent2 14" xfId="1027" xr:uid="{00000000-0005-0000-0000-0000DC030000}"/>
    <cellStyle name="Accent2 15" xfId="1295" xr:uid="{00000000-0005-0000-0000-0000DD030000}"/>
    <cellStyle name="Accent2 16" xfId="2254" xr:uid="{00000000-0005-0000-0000-0000DE030000}"/>
    <cellStyle name="Accent2 17" xfId="2581" xr:uid="{00000000-0005-0000-0000-0000DF030000}"/>
    <cellStyle name="Accent2 18" xfId="2636" xr:uid="{00000000-0005-0000-0000-0000E0030000}"/>
    <cellStyle name="Accent2 19" xfId="5859" xr:uid="{00000000-0005-0000-0000-0000E1030000}"/>
    <cellStyle name="Accent2 2" xfId="79" xr:uid="{00000000-0005-0000-0000-0000E2030000}"/>
    <cellStyle name="Accent2 2 2" xfId="37466" xr:uid="{00000000-0005-0000-0000-0000E3030000}"/>
    <cellStyle name="Accent2 2 2 2" xfId="38092" xr:uid="{00000000-0005-0000-0000-0000E4030000}"/>
    <cellStyle name="Accent2 20" xfId="7298" xr:uid="{00000000-0005-0000-0000-0000E5030000}"/>
    <cellStyle name="Accent2 21" xfId="8738" xr:uid="{00000000-0005-0000-0000-0000E6030000}"/>
    <cellStyle name="Accent2 22" xfId="10946" xr:uid="{00000000-0005-0000-0000-0000E7030000}"/>
    <cellStyle name="Accent2 23" xfId="13153" xr:uid="{00000000-0005-0000-0000-0000E8030000}"/>
    <cellStyle name="Accent2 24" xfId="13324" xr:uid="{00000000-0005-0000-0000-0000E9030000}"/>
    <cellStyle name="Accent2 25" xfId="17568" xr:uid="{00000000-0005-0000-0000-0000EA030000}"/>
    <cellStyle name="Accent2 26" xfId="19775" xr:uid="{00000000-0005-0000-0000-0000EB030000}"/>
    <cellStyle name="Accent2 27" xfId="34956" xr:uid="{00000000-0005-0000-0000-0000EC030000}"/>
    <cellStyle name="Accent2 28" xfId="35" xr:uid="{00000000-0005-0000-0000-0000ED030000}"/>
    <cellStyle name="Accent2 3" xfId="122" xr:uid="{00000000-0005-0000-0000-0000EE030000}"/>
    <cellStyle name="Accent2 3 2" xfId="37508" xr:uid="{00000000-0005-0000-0000-0000EF030000}"/>
    <cellStyle name="Accent2 3 3" xfId="38137" xr:uid="{00000000-0005-0000-0000-0000F0030000}"/>
    <cellStyle name="Accent2 4" xfId="172" xr:uid="{00000000-0005-0000-0000-0000F1030000}"/>
    <cellStyle name="Accent2 4 2" xfId="37559" xr:uid="{00000000-0005-0000-0000-0000F2030000}"/>
    <cellStyle name="Accent2 4 2 2" xfId="38179" xr:uid="{00000000-0005-0000-0000-0000F3030000}"/>
    <cellStyle name="Accent2 5" xfId="214" xr:uid="{00000000-0005-0000-0000-0000F4030000}"/>
    <cellStyle name="Accent2 5 2" xfId="37601" xr:uid="{00000000-0005-0000-0000-0000F5030000}"/>
    <cellStyle name="Accent2 5 2 2" xfId="38221" xr:uid="{00000000-0005-0000-0000-0000F6030000}"/>
    <cellStyle name="Accent2 6" xfId="257" xr:uid="{00000000-0005-0000-0000-0000F7030000}"/>
    <cellStyle name="Accent2 6 2" xfId="37644" xr:uid="{00000000-0005-0000-0000-0000F8030000}"/>
    <cellStyle name="Accent2 6 2 2" xfId="38264" xr:uid="{00000000-0005-0000-0000-0000F9030000}"/>
    <cellStyle name="Accent2 7" xfId="299" xr:uid="{00000000-0005-0000-0000-0000FA030000}"/>
    <cellStyle name="Accent2 7 2" xfId="37686" xr:uid="{00000000-0005-0000-0000-0000FB030000}"/>
    <cellStyle name="Accent2 7 2 2" xfId="38306" xr:uid="{00000000-0005-0000-0000-0000FC030000}"/>
    <cellStyle name="Accent2 8" xfId="340" xr:uid="{00000000-0005-0000-0000-0000FD030000}"/>
    <cellStyle name="Accent2 8 2" xfId="37727" xr:uid="{00000000-0005-0000-0000-0000FE030000}"/>
    <cellStyle name="Accent2 8 2 2" xfId="38347" xr:uid="{00000000-0005-0000-0000-0000FF030000}"/>
    <cellStyle name="Accent2 9" xfId="385" xr:uid="{00000000-0005-0000-0000-000000040000}"/>
    <cellStyle name="Accent2 9 2" xfId="37770" xr:uid="{00000000-0005-0000-0000-000001040000}"/>
    <cellStyle name="Accent2 9 2 2" xfId="38390" xr:uid="{00000000-0005-0000-0000-000002040000}"/>
    <cellStyle name="Accent3" xfId="8" builtinId="37"/>
    <cellStyle name="Accent3 10" xfId="714" xr:uid="{00000000-0005-0000-0000-000004040000}"/>
    <cellStyle name="Accent3 10 2" xfId="987" xr:uid="{00000000-0005-0000-0000-000005040000}"/>
    <cellStyle name="Accent3 10 3" xfId="37922" xr:uid="{00000000-0005-0000-0000-000006040000}"/>
    <cellStyle name="Accent3 11" xfId="758" xr:uid="{00000000-0005-0000-0000-000007040000}"/>
    <cellStyle name="Accent3 11 2" xfId="37964" xr:uid="{00000000-0005-0000-0000-000008040000}"/>
    <cellStyle name="Accent3 11 2 2" xfId="38540" xr:uid="{00000000-0005-0000-0000-000009040000}"/>
    <cellStyle name="Accent3 12" xfId="813" xr:uid="{00000000-0005-0000-0000-00000A040000}"/>
    <cellStyle name="Accent3 12 2" xfId="38015" xr:uid="{00000000-0005-0000-0000-00000B040000}"/>
    <cellStyle name="Accent3 12 2 2" xfId="38591" xr:uid="{00000000-0005-0000-0000-00000C040000}"/>
    <cellStyle name="Accent3 13" xfId="843" xr:uid="{00000000-0005-0000-0000-00000D040000}"/>
    <cellStyle name="Accent3 13 2" xfId="38045" xr:uid="{00000000-0005-0000-0000-00000E040000}"/>
    <cellStyle name="Accent3 13 2 2" xfId="38621" xr:uid="{00000000-0005-0000-0000-00000F040000}"/>
    <cellStyle name="Accent3 14" xfId="1028" xr:uid="{00000000-0005-0000-0000-000010040000}"/>
    <cellStyle name="Accent3 15" xfId="1296" xr:uid="{00000000-0005-0000-0000-000011040000}"/>
    <cellStyle name="Accent3 16" xfId="2255" xr:uid="{00000000-0005-0000-0000-000012040000}"/>
    <cellStyle name="Accent3 17" xfId="2582" xr:uid="{00000000-0005-0000-0000-000013040000}"/>
    <cellStyle name="Accent3 18" xfId="2624" xr:uid="{00000000-0005-0000-0000-000014040000}"/>
    <cellStyle name="Accent3 19" xfId="5860" xr:uid="{00000000-0005-0000-0000-000015040000}"/>
    <cellStyle name="Accent3 2" xfId="80" xr:uid="{00000000-0005-0000-0000-000016040000}"/>
    <cellStyle name="Accent3 2 2" xfId="37467" xr:uid="{00000000-0005-0000-0000-000017040000}"/>
    <cellStyle name="Accent3 2 2 2" xfId="38093" xr:uid="{00000000-0005-0000-0000-000018040000}"/>
    <cellStyle name="Accent3 20" xfId="7299" xr:uid="{00000000-0005-0000-0000-000019040000}"/>
    <cellStyle name="Accent3 21" xfId="8739" xr:uid="{00000000-0005-0000-0000-00001A040000}"/>
    <cellStyle name="Accent3 22" xfId="10947" xr:uid="{00000000-0005-0000-0000-00001B040000}"/>
    <cellStyle name="Accent3 23" xfId="13154" xr:uid="{00000000-0005-0000-0000-00001C040000}"/>
    <cellStyle name="Accent3 24" xfId="13298" xr:uid="{00000000-0005-0000-0000-00001D040000}"/>
    <cellStyle name="Accent3 25" xfId="17569" xr:uid="{00000000-0005-0000-0000-00001E040000}"/>
    <cellStyle name="Accent3 26" xfId="19776" xr:uid="{00000000-0005-0000-0000-00001F040000}"/>
    <cellStyle name="Accent3 27" xfId="34957" xr:uid="{00000000-0005-0000-0000-000020040000}"/>
    <cellStyle name="Accent3 28" xfId="36" xr:uid="{00000000-0005-0000-0000-000021040000}"/>
    <cellStyle name="Accent3 3" xfId="123" xr:uid="{00000000-0005-0000-0000-000022040000}"/>
    <cellStyle name="Accent3 3 2" xfId="37509" xr:uid="{00000000-0005-0000-0000-000023040000}"/>
    <cellStyle name="Accent3 3 3" xfId="38138" xr:uid="{00000000-0005-0000-0000-000024040000}"/>
    <cellStyle name="Accent3 4" xfId="173" xr:uid="{00000000-0005-0000-0000-000025040000}"/>
    <cellStyle name="Accent3 4 2" xfId="37560" xr:uid="{00000000-0005-0000-0000-000026040000}"/>
    <cellStyle name="Accent3 4 2 2" xfId="38180" xr:uid="{00000000-0005-0000-0000-000027040000}"/>
    <cellStyle name="Accent3 5" xfId="215" xr:uid="{00000000-0005-0000-0000-000028040000}"/>
    <cellStyle name="Accent3 5 2" xfId="37602" xr:uid="{00000000-0005-0000-0000-000029040000}"/>
    <cellStyle name="Accent3 5 2 2" xfId="38222" xr:uid="{00000000-0005-0000-0000-00002A040000}"/>
    <cellStyle name="Accent3 6" xfId="258" xr:uid="{00000000-0005-0000-0000-00002B040000}"/>
    <cellStyle name="Accent3 6 2" xfId="37645" xr:uid="{00000000-0005-0000-0000-00002C040000}"/>
    <cellStyle name="Accent3 6 2 2" xfId="38265" xr:uid="{00000000-0005-0000-0000-00002D040000}"/>
    <cellStyle name="Accent3 7" xfId="300" xr:uid="{00000000-0005-0000-0000-00002E040000}"/>
    <cellStyle name="Accent3 7 2" xfId="37687" xr:uid="{00000000-0005-0000-0000-00002F040000}"/>
    <cellStyle name="Accent3 7 2 2" xfId="38307" xr:uid="{00000000-0005-0000-0000-000030040000}"/>
    <cellStyle name="Accent3 8" xfId="341" xr:uid="{00000000-0005-0000-0000-000031040000}"/>
    <cellStyle name="Accent3 8 2" xfId="37728" xr:uid="{00000000-0005-0000-0000-000032040000}"/>
    <cellStyle name="Accent3 8 2 2" xfId="38348" xr:uid="{00000000-0005-0000-0000-000033040000}"/>
    <cellStyle name="Accent3 9" xfId="386" xr:uid="{00000000-0005-0000-0000-000034040000}"/>
    <cellStyle name="Accent3 9 2" xfId="37771" xr:uid="{00000000-0005-0000-0000-000035040000}"/>
    <cellStyle name="Accent3 9 2 2" xfId="38391" xr:uid="{00000000-0005-0000-0000-000036040000}"/>
    <cellStyle name="Accent4 10" xfId="715" xr:uid="{00000000-0005-0000-0000-000037040000}"/>
    <cellStyle name="Accent4 10 2" xfId="988" xr:uid="{00000000-0005-0000-0000-000038040000}"/>
    <cellStyle name="Accent4 10 3" xfId="37923" xr:uid="{00000000-0005-0000-0000-000039040000}"/>
    <cellStyle name="Accent4 11" xfId="759" xr:uid="{00000000-0005-0000-0000-00003A040000}"/>
    <cellStyle name="Accent4 11 2" xfId="37965" xr:uid="{00000000-0005-0000-0000-00003B040000}"/>
    <cellStyle name="Accent4 11 2 2" xfId="38541" xr:uid="{00000000-0005-0000-0000-00003C040000}"/>
    <cellStyle name="Accent4 12" xfId="791" xr:uid="{00000000-0005-0000-0000-00003D040000}"/>
    <cellStyle name="Accent4 12 2" xfId="37995" xr:uid="{00000000-0005-0000-0000-00003E040000}"/>
    <cellStyle name="Accent4 12 2 2" xfId="38571" xr:uid="{00000000-0005-0000-0000-00003F040000}"/>
    <cellStyle name="Accent4 13" xfId="844" xr:uid="{00000000-0005-0000-0000-000040040000}"/>
    <cellStyle name="Accent4 13 2" xfId="38046" xr:uid="{00000000-0005-0000-0000-000041040000}"/>
    <cellStyle name="Accent4 13 2 2" xfId="38622" xr:uid="{00000000-0005-0000-0000-000042040000}"/>
    <cellStyle name="Accent4 14" xfId="1029" xr:uid="{00000000-0005-0000-0000-000043040000}"/>
    <cellStyle name="Accent4 15" xfId="1297" xr:uid="{00000000-0005-0000-0000-000044040000}"/>
    <cellStyle name="Accent4 16" xfId="2256" xr:uid="{00000000-0005-0000-0000-000045040000}"/>
    <cellStyle name="Accent4 17" xfId="2583" xr:uid="{00000000-0005-0000-0000-000046040000}"/>
    <cellStyle name="Accent4 18" xfId="2615" xr:uid="{00000000-0005-0000-0000-000047040000}"/>
    <cellStyle name="Accent4 19" xfId="5861" xr:uid="{00000000-0005-0000-0000-000048040000}"/>
    <cellStyle name="Accent4 2" xfId="81" xr:uid="{00000000-0005-0000-0000-000049040000}"/>
    <cellStyle name="Accent4 2 2" xfId="37468" xr:uid="{00000000-0005-0000-0000-00004A040000}"/>
    <cellStyle name="Accent4 2 2 2" xfId="38094" xr:uid="{00000000-0005-0000-0000-00004B040000}"/>
    <cellStyle name="Accent4 20" xfId="7300" xr:uid="{00000000-0005-0000-0000-00004C040000}"/>
    <cellStyle name="Accent4 21" xfId="8740" xr:uid="{00000000-0005-0000-0000-00004D040000}"/>
    <cellStyle name="Accent4 22" xfId="10948" xr:uid="{00000000-0005-0000-0000-00004E040000}"/>
    <cellStyle name="Accent4 23" xfId="13155" xr:uid="{00000000-0005-0000-0000-00004F040000}"/>
    <cellStyle name="Accent4 24" xfId="13275" xr:uid="{00000000-0005-0000-0000-000050040000}"/>
    <cellStyle name="Accent4 25" xfId="17570" xr:uid="{00000000-0005-0000-0000-000051040000}"/>
    <cellStyle name="Accent4 26" xfId="19777" xr:uid="{00000000-0005-0000-0000-000052040000}"/>
    <cellStyle name="Accent4 27" xfId="34958" xr:uid="{00000000-0005-0000-0000-000053040000}"/>
    <cellStyle name="Accent4 28" xfId="37" xr:uid="{00000000-0005-0000-0000-000054040000}"/>
    <cellStyle name="Accent4 3" xfId="124" xr:uid="{00000000-0005-0000-0000-000055040000}"/>
    <cellStyle name="Accent4 3 2" xfId="37510" xr:uid="{00000000-0005-0000-0000-000056040000}"/>
    <cellStyle name="Accent4 3 3" xfId="38139" xr:uid="{00000000-0005-0000-0000-000057040000}"/>
    <cellStyle name="Accent4 4" xfId="174" xr:uid="{00000000-0005-0000-0000-000058040000}"/>
    <cellStyle name="Accent4 4 2" xfId="37561" xr:uid="{00000000-0005-0000-0000-000059040000}"/>
    <cellStyle name="Accent4 4 2 2" xfId="38181" xr:uid="{00000000-0005-0000-0000-00005A040000}"/>
    <cellStyle name="Accent4 5" xfId="216" xr:uid="{00000000-0005-0000-0000-00005B040000}"/>
    <cellStyle name="Accent4 5 2" xfId="37603" xr:uid="{00000000-0005-0000-0000-00005C040000}"/>
    <cellStyle name="Accent4 5 2 2" xfId="38223" xr:uid="{00000000-0005-0000-0000-00005D040000}"/>
    <cellStyle name="Accent4 6" xfId="259" xr:uid="{00000000-0005-0000-0000-00005E040000}"/>
    <cellStyle name="Accent4 6 2" xfId="37646" xr:uid="{00000000-0005-0000-0000-00005F040000}"/>
    <cellStyle name="Accent4 6 2 2" xfId="38266" xr:uid="{00000000-0005-0000-0000-000060040000}"/>
    <cellStyle name="Accent4 7" xfId="301" xr:uid="{00000000-0005-0000-0000-000061040000}"/>
    <cellStyle name="Accent4 7 2" xfId="37688" xr:uid="{00000000-0005-0000-0000-000062040000}"/>
    <cellStyle name="Accent4 7 2 2" xfId="38308" xr:uid="{00000000-0005-0000-0000-000063040000}"/>
    <cellStyle name="Accent4 8" xfId="342" xr:uid="{00000000-0005-0000-0000-000064040000}"/>
    <cellStyle name="Accent4 8 2" xfId="37729" xr:uid="{00000000-0005-0000-0000-000065040000}"/>
    <cellStyle name="Accent4 8 2 2" xfId="38349" xr:uid="{00000000-0005-0000-0000-000066040000}"/>
    <cellStyle name="Accent4 9" xfId="387" xr:uid="{00000000-0005-0000-0000-000067040000}"/>
    <cellStyle name="Accent4 9 2" xfId="37772" xr:uid="{00000000-0005-0000-0000-000068040000}"/>
    <cellStyle name="Accent4 9 2 2" xfId="38392" xr:uid="{00000000-0005-0000-0000-000069040000}"/>
    <cellStyle name="Accent5" xfId="14" builtinId="45"/>
    <cellStyle name="Accent5 10" xfId="716" xr:uid="{00000000-0005-0000-0000-00006B040000}"/>
    <cellStyle name="Accent5 10 2" xfId="989" xr:uid="{00000000-0005-0000-0000-00006C040000}"/>
    <cellStyle name="Accent5 10 3" xfId="37924" xr:uid="{00000000-0005-0000-0000-00006D040000}"/>
    <cellStyle name="Accent5 11" xfId="760" xr:uid="{00000000-0005-0000-0000-00006E040000}"/>
    <cellStyle name="Accent5 11 2" xfId="37966" xr:uid="{00000000-0005-0000-0000-00006F040000}"/>
    <cellStyle name="Accent5 11 2 2" xfId="38542" xr:uid="{00000000-0005-0000-0000-000070040000}"/>
    <cellStyle name="Accent5 12" xfId="812" xr:uid="{00000000-0005-0000-0000-000071040000}"/>
    <cellStyle name="Accent5 12 2" xfId="38014" xr:uid="{00000000-0005-0000-0000-000072040000}"/>
    <cellStyle name="Accent5 12 2 2" xfId="38590" xr:uid="{00000000-0005-0000-0000-000073040000}"/>
    <cellStyle name="Accent5 13" xfId="845" xr:uid="{00000000-0005-0000-0000-000074040000}"/>
    <cellStyle name="Accent5 13 2" xfId="38047" xr:uid="{00000000-0005-0000-0000-000075040000}"/>
    <cellStyle name="Accent5 13 2 2" xfId="38623" xr:uid="{00000000-0005-0000-0000-000076040000}"/>
    <cellStyle name="Accent5 14" xfId="1030" xr:uid="{00000000-0005-0000-0000-000077040000}"/>
    <cellStyle name="Accent5 15" xfId="1298" xr:uid="{00000000-0005-0000-0000-000078040000}"/>
    <cellStyle name="Accent5 16" xfId="2257" xr:uid="{00000000-0005-0000-0000-000079040000}"/>
    <cellStyle name="Accent5 17" xfId="2584" xr:uid="{00000000-0005-0000-0000-00007A040000}"/>
    <cellStyle name="Accent5 18" xfId="3077" xr:uid="{00000000-0005-0000-0000-00007B040000}"/>
    <cellStyle name="Accent5 19" xfId="5862" xr:uid="{00000000-0005-0000-0000-00007C040000}"/>
    <cellStyle name="Accent5 2" xfId="82" xr:uid="{00000000-0005-0000-0000-00007D040000}"/>
    <cellStyle name="Accent5 2 2" xfId="37469" xr:uid="{00000000-0005-0000-0000-00007E040000}"/>
    <cellStyle name="Accent5 2 2 2" xfId="38095" xr:uid="{00000000-0005-0000-0000-00007F040000}"/>
    <cellStyle name="Accent5 20" xfId="7301" xr:uid="{00000000-0005-0000-0000-000080040000}"/>
    <cellStyle name="Accent5 21" xfId="8741" xr:uid="{00000000-0005-0000-0000-000081040000}"/>
    <cellStyle name="Accent5 22" xfId="10949" xr:uid="{00000000-0005-0000-0000-000082040000}"/>
    <cellStyle name="Accent5 23" xfId="13156" xr:uid="{00000000-0005-0000-0000-000083040000}"/>
    <cellStyle name="Accent5 24" xfId="13253" xr:uid="{00000000-0005-0000-0000-000084040000}"/>
    <cellStyle name="Accent5 25" xfId="17571" xr:uid="{00000000-0005-0000-0000-000085040000}"/>
    <cellStyle name="Accent5 26" xfId="19778" xr:uid="{00000000-0005-0000-0000-000086040000}"/>
    <cellStyle name="Accent5 27" xfId="34959" xr:uid="{00000000-0005-0000-0000-000087040000}"/>
    <cellStyle name="Accent5 28" xfId="38" xr:uid="{00000000-0005-0000-0000-000088040000}"/>
    <cellStyle name="Accent5 3" xfId="125" xr:uid="{00000000-0005-0000-0000-000089040000}"/>
    <cellStyle name="Accent5 3 2" xfId="37511" xr:uid="{00000000-0005-0000-0000-00008A040000}"/>
    <cellStyle name="Accent5 3 3" xfId="38140" xr:uid="{00000000-0005-0000-0000-00008B040000}"/>
    <cellStyle name="Accent5 4" xfId="175" xr:uid="{00000000-0005-0000-0000-00008C040000}"/>
    <cellStyle name="Accent5 4 2" xfId="37562" xr:uid="{00000000-0005-0000-0000-00008D040000}"/>
    <cellStyle name="Accent5 4 2 2" xfId="38182" xr:uid="{00000000-0005-0000-0000-00008E040000}"/>
    <cellStyle name="Accent5 5" xfId="217" xr:uid="{00000000-0005-0000-0000-00008F040000}"/>
    <cellStyle name="Accent5 5 2" xfId="37604" xr:uid="{00000000-0005-0000-0000-000090040000}"/>
    <cellStyle name="Accent5 5 2 2" xfId="38224" xr:uid="{00000000-0005-0000-0000-000091040000}"/>
    <cellStyle name="Accent5 6" xfId="260" xr:uid="{00000000-0005-0000-0000-000092040000}"/>
    <cellStyle name="Accent5 6 2" xfId="37647" xr:uid="{00000000-0005-0000-0000-000093040000}"/>
    <cellStyle name="Accent5 6 2 2" xfId="38267" xr:uid="{00000000-0005-0000-0000-000094040000}"/>
    <cellStyle name="Accent5 7" xfId="302" xr:uid="{00000000-0005-0000-0000-000095040000}"/>
    <cellStyle name="Accent5 7 2" xfId="37689" xr:uid="{00000000-0005-0000-0000-000096040000}"/>
    <cellStyle name="Accent5 7 2 2" xfId="38309" xr:uid="{00000000-0005-0000-0000-000097040000}"/>
    <cellStyle name="Accent5 8" xfId="343" xr:uid="{00000000-0005-0000-0000-000098040000}"/>
    <cellStyle name="Accent5 8 2" xfId="37730" xr:uid="{00000000-0005-0000-0000-000099040000}"/>
    <cellStyle name="Accent5 8 2 2" xfId="38350" xr:uid="{00000000-0005-0000-0000-00009A040000}"/>
    <cellStyle name="Accent5 9" xfId="388" xr:uid="{00000000-0005-0000-0000-00009B040000}"/>
    <cellStyle name="Accent5 9 2" xfId="37773" xr:uid="{00000000-0005-0000-0000-00009C040000}"/>
    <cellStyle name="Accent5 9 2 2" xfId="38393" xr:uid="{00000000-0005-0000-0000-00009D040000}"/>
    <cellStyle name="Accent6" xfId="9" builtinId="49"/>
    <cellStyle name="Accent6 10" xfId="717" xr:uid="{00000000-0005-0000-0000-00009F040000}"/>
    <cellStyle name="Accent6 10 2" xfId="990" xr:uid="{00000000-0005-0000-0000-0000A0040000}"/>
    <cellStyle name="Accent6 10 3" xfId="37925" xr:uid="{00000000-0005-0000-0000-0000A1040000}"/>
    <cellStyle name="Accent6 11" xfId="761" xr:uid="{00000000-0005-0000-0000-0000A2040000}"/>
    <cellStyle name="Accent6 11 2" xfId="37967" xr:uid="{00000000-0005-0000-0000-0000A3040000}"/>
    <cellStyle name="Accent6 11 2 2" xfId="38543" xr:uid="{00000000-0005-0000-0000-0000A4040000}"/>
    <cellStyle name="Accent6 12" xfId="811" xr:uid="{00000000-0005-0000-0000-0000A5040000}"/>
    <cellStyle name="Accent6 12 2" xfId="38013" xr:uid="{00000000-0005-0000-0000-0000A6040000}"/>
    <cellStyle name="Accent6 12 2 2" xfId="38589" xr:uid="{00000000-0005-0000-0000-0000A7040000}"/>
    <cellStyle name="Accent6 13" xfId="846" xr:uid="{00000000-0005-0000-0000-0000A8040000}"/>
    <cellStyle name="Accent6 13 2" xfId="38048" xr:uid="{00000000-0005-0000-0000-0000A9040000}"/>
    <cellStyle name="Accent6 13 2 2" xfId="38624" xr:uid="{00000000-0005-0000-0000-0000AA040000}"/>
    <cellStyle name="Accent6 14" xfId="1031" xr:uid="{00000000-0005-0000-0000-0000AB040000}"/>
    <cellStyle name="Accent6 15" xfId="1299" xr:uid="{00000000-0005-0000-0000-0000AC040000}"/>
    <cellStyle name="Accent6 16" xfId="2258" xr:uid="{00000000-0005-0000-0000-0000AD040000}"/>
    <cellStyle name="Accent6 17" xfId="2585" xr:uid="{00000000-0005-0000-0000-0000AE040000}"/>
    <cellStyle name="Accent6 18" xfId="2868" xr:uid="{00000000-0005-0000-0000-0000AF040000}"/>
    <cellStyle name="Accent6 19" xfId="5863" xr:uid="{00000000-0005-0000-0000-0000B0040000}"/>
    <cellStyle name="Accent6 2" xfId="83" xr:uid="{00000000-0005-0000-0000-0000B1040000}"/>
    <cellStyle name="Accent6 2 2" xfId="37470" xr:uid="{00000000-0005-0000-0000-0000B2040000}"/>
    <cellStyle name="Accent6 2 2 2" xfId="38096" xr:uid="{00000000-0005-0000-0000-0000B3040000}"/>
    <cellStyle name="Accent6 20" xfId="7302" xr:uid="{00000000-0005-0000-0000-0000B4040000}"/>
    <cellStyle name="Accent6 21" xfId="8742" xr:uid="{00000000-0005-0000-0000-0000B5040000}"/>
    <cellStyle name="Accent6 22" xfId="10950" xr:uid="{00000000-0005-0000-0000-0000B6040000}"/>
    <cellStyle name="Accent6 23" xfId="13157" xr:uid="{00000000-0005-0000-0000-0000B7040000}"/>
    <cellStyle name="Accent6 24" xfId="13226" xr:uid="{00000000-0005-0000-0000-0000B8040000}"/>
    <cellStyle name="Accent6 25" xfId="17572" xr:uid="{00000000-0005-0000-0000-0000B9040000}"/>
    <cellStyle name="Accent6 26" xfId="19779" xr:uid="{00000000-0005-0000-0000-0000BA040000}"/>
    <cellStyle name="Accent6 27" xfId="34960" xr:uid="{00000000-0005-0000-0000-0000BB040000}"/>
    <cellStyle name="Accent6 28" xfId="39" xr:uid="{00000000-0005-0000-0000-0000BC040000}"/>
    <cellStyle name="Accent6 3" xfId="126" xr:uid="{00000000-0005-0000-0000-0000BD040000}"/>
    <cellStyle name="Accent6 3 2" xfId="37512" xr:uid="{00000000-0005-0000-0000-0000BE040000}"/>
    <cellStyle name="Accent6 3 3" xfId="38141" xr:uid="{00000000-0005-0000-0000-0000BF040000}"/>
    <cellStyle name="Accent6 4" xfId="176" xr:uid="{00000000-0005-0000-0000-0000C0040000}"/>
    <cellStyle name="Accent6 4 2" xfId="37563" xr:uid="{00000000-0005-0000-0000-0000C1040000}"/>
    <cellStyle name="Accent6 4 2 2" xfId="38183" xr:uid="{00000000-0005-0000-0000-0000C2040000}"/>
    <cellStyle name="Accent6 5" xfId="218" xr:uid="{00000000-0005-0000-0000-0000C3040000}"/>
    <cellStyle name="Accent6 5 2" xfId="37605" xr:uid="{00000000-0005-0000-0000-0000C4040000}"/>
    <cellStyle name="Accent6 5 2 2" xfId="38225" xr:uid="{00000000-0005-0000-0000-0000C5040000}"/>
    <cellStyle name="Accent6 6" xfId="261" xr:uid="{00000000-0005-0000-0000-0000C6040000}"/>
    <cellStyle name="Accent6 6 2" xfId="37648" xr:uid="{00000000-0005-0000-0000-0000C7040000}"/>
    <cellStyle name="Accent6 6 2 2" xfId="38268" xr:uid="{00000000-0005-0000-0000-0000C8040000}"/>
    <cellStyle name="Accent6 7" xfId="303" xr:uid="{00000000-0005-0000-0000-0000C9040000}"/>
    <cellStyle name="Accent6 7 2" xfId="37690" xr:uid="{00000000-0005-0000-0000-0000CA040000}"/>
    <cellStyle name="Accent6 7 2 2" xfId="38310" xr:uid="{00000000-0005-0000-0000-0000CB040000}"/>
    <cellStyle name="Accent6 8" xfId="344" xr:uid="{00000000-0005-0000-0000-0000CC040000}"/>
    <cellStyle name="Accent6 8 2" xfId="37731" xr:uid="{00000000-0005-0000-0000-0000CD040000}"/>
    <cellStyle name="Accent6 8 2 2" xfId="38351" xr:uid="{00000000-0005-0000-0000-0000CE040000}"/>
    <cellStyle name="Accent6 9" xfId="389" xr:uid="{00000000-0005-0000-0000-0000CF040000}"/>
    <cellStyle name="Accent6 9 2" xfId="37774" xr:uid="{00000000-0005-0000-0000-0000D0040000}"/>
    <cellStyle name="Accent6 9 2 2" xfId="38394" xr:uid="{00000000-0005-0000-0000-0000D1040000}"/>
    <cellStyle name="Bad 10" xfId="718" xr:uid="{00000000-0005-0000-0000-0000D2040000}"/>
    <cellStyle name="Bad 10 2" xfId="991" xr:uid="{00000000-0005-0000-0000-0000D3040000}"/>
    <cellStyle name="Bad 10 3" xfId="37926" xr:uid="{00000000-0005-0000-0000-0000D4040000}"/>
    <cellStyle name="Bad 11" xfId="762" xr:uid="{00000000-0005-0000-0000-0000D5040000}"/>
    <cellStyle name="Bad 11 2" xfId="37968" xr:uid="{00000000-0005-0000-0000-0000D6040000}"/>
    <cellStyle name="Bad 11 2 2" xfId="38544" xr:uid="{00000000-0005-0000-0000-0000D7040000}"/>
    <cellStyle name="Bad 12" xfId="790" xr:uid="{00000000-0005-0000-0000-0000D8040000}"/>
    <cellStyle name="Bad 12 2" xfId="37994" xr:uid="{00000000-0005-0000-0000-0000D9040000}"/>
    <cellStyle name="Bad 12 2 2" xfId="38570" xr:uid="{00000000-0005-0000-0000-0000DA040000}"/>
    <cellStyle name="Bad 13" xfId="847" xr:uid="{00000000-0005-0000-0000-0000DB040000}"/>
    <cellStyle name="Bad 13 2" xfId="38049" xr:uid="{00000000-0005-0000-0000-0000DC040000}"/>
    <cellStyle name="Bad 13 2 2" xfId="38625" xr:uid="{00000000-0005-0000-0000-0000DD040000}"/>
    <cellStyle name="Bad 14" xfId="1032" xr:uid="{00000000-0005-0000-0000-0000DE040000}"/>
    <cellStyle name="Bad 15" xfId="1300" xr:uid="{00000000-0005-0000-0000-0000DF040000}"/>
    <cellStyle name="Bad 16" xfId="2259" xr:uid="{00000000-0005-0000-0000-0000E0040000}"/>
    <cellStyle name="Bad 17" xfId="2586" xr:uid="{00000000-0005-0000-0000-0000E1040000}"/>
    <cellStyle name="Bad 18" xfId="2780" xr:uid="{00000000-0005-0000-0000-0000E2040000}"/>
    <cellStyle name="Bad 19" xfId="5864" xr:uid="{00000000-0005-0000-0000-0000E3040000}"/>
    <cellStyle name="Bad 2" xfId="84" xr:uid="{00000000-0005-0000-0000-0000E4040000}"/>
    <cellStyle name="Bad 2 2" xfId="37471" xr:uid="{00000000-0005-0000-0000-0000E5040000}"/>
    <cellStyle name="Bad 2 2 2" xfId="38097" xr:uid="{00000000-0005-0000-0000-0000E6040000}"/>
    <cellStyle name="Bad 20" xfId="7303" xr:uid="{00000000-0005-0000-0000-0000E7040000}"/>
    <cellStyle name="Bad 21" xfId="8743" xr:uid="{00000000-0005-0000-0000-0000E8040000}"/>
    <cellStyle name="Bad 22" xfId="10951" xr:uid="{00000000-0005-0000-0000-0000E9040000}"/>
    <cellStyle name="Bad 23" xfId="13158" xr:uid="{00000000-0005-0000-0000-0000EA040000}"/>
    <cellStyle name="Bad 24" xfId="13201" xr:uid="{00000000-0005-0000-0000-0000EB040000}"/>
    <cellStyle name="Bad 25" xfId="17573" xr:uid="{00000000-0005-0000-0000-0000EC040000}"/>
    <cellStyle name="Bad 26" xfId="19780" xr:uid="{00000000-0005-0000-0000-0000ED040000}"/>
    <cellStyle name="Bad 27" xfId="34961" xr:uid="{00000000-0005-0000-0000-0000EE040000}"/>
    <cellStyle name="Bad 28" xfId="40" xr:uid="{00000000-0005-0000-0000-0000EF040000}"/>
    <cellStyle name="Bad 3" xfId="127" xr:uid="{00000000-0005-0000-0000-0000F0040000}"/>
    <cellStyle name="Bad 3 2" xfId="37513" xr:uid="{00000000-0005-0000-0000-0000F1040000}"/>
    <cellStyle name="Bad 3 3" xfId="38142" xr:uid="{00000000-0005-0000-0000-0000F2040000}"/>
    <cellStyle name="Bad 4" xfId="177" xr:uid="{00000000-0005-0000-0000-0000F3040000}"/>
    <cellStyle name="Bad 4 2" xfId="37564" xr:uid="{00000000-0005-0000-0000-0000F4040000}"/>
    <cellStyle name="Bad 4 2 2" xfId="38184" xr:uid="{00000000-0005-0000-0000-0000F5040000}"/>
    <cellStyle name="Bad 5" xfId="219" xr:uid="{00000000-0005-0000-0000-0000F6040000}"/>
    <cellStyle name="Bad 5 2" xfId="37606" xr:uid="{00000000-0005-0000-0000-0000F7040000}"/>
    <cellStyle name="Bad 5 2 2" xfId="38226" xr:uid="{00000000-0005-0000-0000-0000F8040000}"/>
    <cellStyle name="Bad 6" xfId="262" xr:uid="{00000000-0005-0000-0000-0000F9040000}"/>
    <cellStyle name="Bad 6 2" xfId="37649" xr:uid="{00000000-0005-0000-0000-0000FA040000}"/>
    <cellStyle name="Bad 6 2 2" xfId="38269" xr:uid="{00000000-0005-0000-0000-0000FB040000}"/>
    <cellStyle name="Bad 7" xfId="304" xr:uid="{00000000-0005-0000-0000-0000FC040000}"/>
    <cellStyle name="Bad 7 2" xfId="37691" xr:uid="{00000000-0005-0000-0000-0000FD040000}"/>
    <cellStyle name="Bad 7 2 2" xfId="38311" xr:uid="{00000000-0005-0000-0000-0000FE040000}"/>
    <cellStyle name="Bad 8" xfId="345" xr:uid="{00000000-0005-0000-0000-0000FF040000}"/>
    <cellStyle name="Bad 8 2" xfId="37732" xr:uid="{00000000-0005-0000-0000-000000050000}"/>
    <cellStyle name="Bad 8 2 2" xfId="38352" xr:uid="{00000000-0005-0000-0000-000001050000}"/>
    <cellStyle name="Bad 9" xfId="390" xr:uid="{00000000-0005-0000-0000-000002050000}"/>
    <cellStyle name="Bad 9 2" xfId="37775" xr:uid="{00000000-0005-0000-0000-000003050000}"/>
    <cellStyle name="Bad 9 2 2" xfId="38395" xr:uid="{00000000-0005-0000-0000-000004050000}"/>
    <cellStyle name="Calculation 10" xfId="719" xr:uid="{00000000-0005-0000-0000-000005050000}"/>
    <cellStyle name="Calculation 10 2" xfId="992" xr:uid="{00000000-0005-0000-0000-000006050000}"/>
    <cellStyle name="Calculation 10 3" xfId="37927" xr:uid="{00000000-0005-0000-0000-000007050000}"/>
    <cellStyle name="Calculation 11" xfId="763" xr:uid="{00000000-0005-0000-0000-000008050000}"/>
    <cellStyle name="Calculation 11 2" xfId="37969" xr:uid="{00000000-0005-0000-0000-000009050000}"/>
    <cellStyle name="Calculation 11 2 2" xfId="38545" xr:uid="{00000000-0005-0000-0000-00000A050000}"/>
    <cellStyle name="Calculation 12" xfId="810" xr:uid="{00000000-0005-0000-0000-00000B050000}"/>
    <cellStyle name="Calculation 12 2" xfId="38012" xr:uid="{00000000-0005-0000-0000-00000C050000}"/>
    <cellStyle name="Calculation 12 2 2" xfId="38588" xr:uid="{00000000-0005-0000-0000-00000D050000}"/>
    <cellStyle name="Calculation 13" xfId="848" xr:uid="{00000000-0005-0000-0000-00000E050000}"/>
    <cellStyle name="Calculation 13 2" xfId="38050" xr:uid="{00000000-0005-0000-0000-00000F050000}"/>
    <cellStyle name="Calculation 13 2 2" xfId="38626" xr:uid="{00000000-0005-0000-0000-000010050000}"/>
    <cellStyle name="Calculation 14" xfId="1033" xr:uid="{00000000-0005-0000-0000-000011050000}"/>
    <cellStyle name="Calculation 15" xfId="1301" xr:uid="{00000000-0005-0000-0000-000012050000}"/>
    <cellStyle name="Calculation 16" xfId="2260" xr:uid="{00000000-0005-0000-0000-000013050000}"/>
    <cellStyle name="Calculation 17" xfId="2587" xr:uid="{00000000-0005-0000-0000-000014050000}"/>
    <cellStyle name="Calculation 18" xfId="2767" xr:uid="{00000000-0005-0000-0000-000015050000}"/>
    <cellStyle name="Calculation 19" xfId="5865" xr:uid="{00000000-0005-0000-0000-000016050000}"/>
    <cellStyle name="Calculation 2" xfId="85" xr:uid="{00000000-0005-0000-0000-000017050000}"/>
    <cellStyle name="Calculation 2 2" xfId="37472" xr:uid="{00000000-0005-0000-0000-000018050000}"/>
    <cellStyle name="Calculation 2 2 2" xfId="38098" xr:uid="{00000000-0005-0000-0000-000019050000}"/>
    <cellStyle name="Calculation 20" xfId="7304" xr:uid="{00000000-0005-0000-0000-00001A050000}"/>
    <cellStyle name="Calculation 21" xfId="8744" xr:uid="{00000000-0005-0000-0000-00001B050000}"/>
    <cellStyle name="Calculation 22" xfId="10952" xr:uid="{00000000-0005-0000-0000-00001C050000}"/>
    <cellStyle name="Calculation 23" xfId="13159" xr:uid="{00000000-0005-0000-0000-00001D050000}"/>
    <cellStyle name="Calculation 24" xfId="15151" xr:uid="{00000000-0005-0000-0000-00001E050000}"/>
    <cellStyle name="Calculation 25" xfId="17574" xr:uid="{00000000-0005-0000-0000-00001F050000}"/>
    <cellStyle name="Calculation 26" xfId="19781" xr:uid="{00000000-0005-0000-0000-000020050000}"/>
    <cellStyle name="Calculation 27" xfId="34962" xr:uid="{00000000-0005-0000-0000-000021050000}"/>
    <cellStyle name="Calculation 28" xfId="41" xr:uid="{00000000-0005-0000-0000-000022050000}"/>
    <cellStyle name="Calculation 3" xfId="128" xr:uid="{00000000-0005-0000-0000-000023050000}"/>
    <cellStyle name="Calculation 3 2" xfId="37514" xr:uid="{00000000-0005-0000-0000-000024050000}"/>
    <cellStyle name="Calculation 3 3" xfId="38143" xr:uid="{00000000-0005-0000-0000-000025050000}"/>
    <cellStyle name="Calculation 4" xfId="178" xr:uid="{00000000-0005-0000-0000-000026050000}"/>
    <cellStyle name="Calculation 4 2" xfId="37565" xr:uid="{00000000-0005-0000-0000-000027050000}"/>
    <cellStyle name="Calculation 4 2 2" xfId="38185" xr:uid="{00000000-0005-0000-0000-000028050000}"/>
    <cellStyle name="Calculation 5" xfId="220" xr:uid="{00000000-0005-0000-0000-000029050000}"/>
    <cellStyle name="Calculation 5 2" xfId="37607" xr:uid="{00000000-0005-0000-0000-00002A050000}"/>
    <cellStyle name="Calculation 5 2 2" xfId="38227" xr:uid="{00000000-0005-0000-0000-00002B050000}"/>
    <cellStyle name="Calculation 6" xfId="263" xr:uid="{00000000-0005-0000-0000-00002C050000}"/>
    <cellStyle name="Calculation 6 2" xfId="37650" xr:uid="{00000000-0005-0000-0000-00002D050000}"/>
    <cellStyle name="Calculation 6 2 2" xfId="38270" xr:uid="{00000000-0005-0000-0000-00002E050000}"/>
    <cellStyle name="Calculation 7" xfId="305" xr:uid="{00000000-0005-0000-0000-00002F050000}"/>
    <cellStyle name="Calculation 7 2" xfId="37692" xr:uid="{00000000-0005-0000-0000-000030050000}"/>
    <cellStyle name="Calculation 7 2 2" xfId="38312" xr:uid="{00000000-0005-0000-0000-000031050000}"/>
    <cellStyle name="Calculation 8" xfId="346" xr:uid="{00000000-0005-0000-0000-000032050000}"/>
    <cellStyle name="Calculation 8 2" xfId="37733" xr:uid="{00000000-0005-0000-0000-000033050000}"/>
    <cellStyle name="Calculation 8 2 2" xfId="38353" xr:uid="{00000000-0005-0000-0000-000034050000}"/>
    <cellStyle name="Calculation 9" xfId="391" xr:uid="{00000000-0005-0000-0000-000035050000}"/>
    <cellStyle name="Calculation 9 2" xfId="37776" xr:uid="{00000000-0005-0000-0000-000036050000}"/>
    <cellStyle name="Calculation 9 2 2" xfId="38396" xr:uid="{00000000-0005-0000-0000-000037050000}"/>
    <cellStyle name="Check Cell 10" xfId="720" xr:uid="{00000000-0005-0000-0000-000038050000}"/>
    <cellStyle name="Check Cell 10 2" xfId="993" xr:uid="{00000000-0005-0000-0000-000039050000}"/>
    <cellStyle name="Check Cell 10 3" xfId="37928" xr:uid="{00000000-0005-0000-0000-00003A050000}"/>
    <cellStyle name="Check Cell 11" xfId="764" xr:uid="{00000000-0005-0000-0000-00003B050000}"/>
    <cellStyle name="Check Cell 11 2" xfId="37970" xr:uid="{00000000-0005-0000-0000-00003C050000}"/>
    <cellStyle name="Check Cell 11 2 2" xfId="38546" xr:uid="{00000000-0005-0000-0000-00003D050000}"/>
    <cellStyle name="Check Cell 12" xfId="789" xr:uid="{00000000-0005-0000-0000-00003E050000}"/>
    <cellStyle name="Check Cell 12 2" xfId="37993" xr:uid="{00000000-0005-0000-0000-00003F050000}"/>
    <cellStyle name="Check Cell 12 2 2" xfId="38569" xr:uid="{00000000-0005-0000-0000-000040050000}"/>
    <cellStyle name="Check Cell 13" xfId="849" xr:uid="{00000000-0005-0000-0000-000041050000}"/>
    <cellStyle name="Check Cell 13 2" xfId="38051" xr:uid="{00000000-0005-0000-0000-000042050000}"/>
    <cellStyle name="Check Cell 13 2 2" xfId="38627" xr:uid="{00000000-0005-0000-0000-000043050000}"/>
    <cellStyle name="Check Cell 14" xfId="1034" xr:uid="{00000000-0005-0000-0000-000044050000}"/>
    <cellStyle name="Check Cell 15" xfId="1302" xr:uid="{00000000-0005-0000-0000-000045050000}"/>
    <cellStyle name="Check Cell 16" xfId="2261" xr:uid="{00000000-0005-0000-0000-000046050000}"/>
    <cellStyle name="Check Cell 17" xfId="2588" xr:uid="{00000000-0005-0000-0000-000047050000}"/>
    <cellStyle name="Check Cell 18" xfId="2760" xr:uid="{00000000-0005-0000-0000-000048050000}"/>
    <cellStyle name="Check Cell 19" xfId="5866" xr:uid="{00000000-0005-0000-0000-000049050000}"/>
    <cellStyle name="Check Cell 2" xfId="86" xr:uid="{00000000-0005-0000-0000-00004A050000}"/>
    <cellStyle name="Check Cell 2 2" xfId="37473" xr:uid="{00000000-0005-0000-0000-00004B050000}"/>
    <cellStyle name="Check Cell 2 2 2" xfId="38099" xr:uid="{00000000-0005-0000-0000-00004C050000}"/>
    <cellStyle name="Check Cell 20" xfId="7305" xr:uid="{00000000-0005-0000-0000-00004D050000}"/>
    <cellStyle name="Check Cell 21" xfId="8745" xr:uid="{00000000-0005-0000-0000-00004E050000}"/>
    <cellStyle name="Check Cell 22" xfId="10953" xr:uid="{00000000-0005-0000-0000-00004F050000}"/>
    <cellStyle name="Check Cell 23" xfId="13160" xr:uid="{00000000-0005-0000-0000-000050050000}"/>
    <cellStyle name="Check Cell 24" xfId="15041" xr:uid="{00000000-0005-0000-0000-000051050000}"/>
    <cellStyle name="Check Cell 25" xfId="17575" xr:uid="{00000000-0005-0000-0000-000052050000}"/>
    <cellStyle name="Check Cell 26" xfId="19782" xr:uid="{00000000-0005-0000-0000-000053050000}"/>
    <cellStyle name="Check Cell 27" xfId="34963" xr:uid="{00000000-0005-0000-0000-000054050000}"/>
    <cellStyle name="Check Cell 28" xfId="42" xr:uid="{00000000-0005-0000-0000-000055050000}"/>
    <cellStyle name="Check Cell 3" xfId="129" xr:uid="{00000000-0005-0000-0000-000056050000}"/>
    <cellStyle name="Check Cell 3 2" xfId="37515" xr:uid="{00000000-0005-0000-0000-000057050000}"/>
    <cellStyle name="Check Cell 3 3" xfId="38144" xr:uid="{00000000-0005-0000-0000-000058050000}"/>
    <cellStyle name="Check Cell 4" xfId="179" xr:uid="{00000000-0005-0000-0000-000059050000}"/>
    <cellStyle name="Check Cell 4 2" xfId="37566" xr:uid="{00000000-0005-0000-0000-00005A050000}"/>
    <cellStyle name="Check Cell 4 2 2" xfId="38186" xr:uid="{00000000-0005-0000-0000-00005B050000}"/>
    <cellStyle name="Check Cell 5" xfId="221" xr:uid="{00000000-0005-0000-0000-00005C050000}"/>
    <cellStyle name="Check Cell 5 2" xfId="37608" xr:uid="{00000000-0005-0000-0000-00005D050000}"/>
    <cellStyle name="Check Cell 5 2 2" xfId="38228" xr:uid="{00000000-0005-0000-0000-00005E050000}"/>
    <cellStyle name="Check Cell 6" xfId="264" xr:uid="{00000000-0005-0000-0000-00005F050000}"/>
    <cellStyle name="Check Cell 6 2" xfId="37651" xr:uid="{00000000-0005-0000-0000-000060050000}"/>
    <cellStyle name="Check Cell 6 2 2" xfId="38271" xr:uid="{00000000-0005-0000-0000-000061050000}"/>
    <cellStyle name="Check Cell 7" xfId="306" xr:uid="{00000000-0005-0000-0000-000062050000}"/>
    <cellStyle name="Check Cell 7 2" xfId="37693" xr:uid="{00000000-0005-0000-0000-000063050000}"/>
    <cellStyle name="Check Cell 7 2 2" xfId="38313" xr:uid="{00000000-0005-0000-0000-000064050000}"/>
    <cellStyle name="Check Cell 8" xfId="347" xr:uid="{00000000-0005-0000-0000-000065050000}"/>
    <cellStyle name="Check Cell 8 2" xfId="37734" xr:uid="{00000000-0005-0000-0000-000066050000}"/>
    <cellStyle name="Check Cell 8 2 2" xfId="38354" xr:uid="{00000000-0005-0000-0000-000067050000}"/>
    <cellStyle name="Check Cell 9" xfId="392" xr:uid="{00000000-0005-0000-0000-000068050000}"/>
    <cellStyle name="Check Cell 9 2" xfId="37777" xr:uid="{00000000-0005-0000-0000-000069050000}"/>
    <cellStyle name="Check Cell 9 2 2" xfId="38397" xr:uid="{00000000-0005-0000-0000-00006A050000}"/>
    <cellStyle name="Comma" xfId="10" builtinId="3"/>
    <cellStyle name="Comma 10" xfId="540" xr:uid="{00000000-0005-0000-0000-00006C050000}"/>
    <cellStyle name="Comma 11" xfId="522" xr:uid="{00000000-0005-0000-0000-00006D050000}"/>
    <cellStyle name="Comma 12" xfId="544" xr:uid="{00000000-0005-0000-0000-00006E050000}"/>
    <cellStyle name="Comma 13" xfId="365" xr:uid="{00000000-0005-0000-0000-00006F050000}"/>
    <cellStyle name="Comma 14" xfId="440" xr:uid="{00000000-0005-0000-0000-000070050000}"/>
    <cellStyle name="Comma 15" xfId="43" xr:uid="{00000000-0005-0000-0000-000071050000}"/>
    <cellStyle name="Comma 15 2" xfId="2262" xr:uid="{00000000-0005-0000-0000-000072050000}"/>
    <cellStyle name="Comma 15 3" xfId="3590" xr:uid="{00000000-0005-0000-0000-000073050000}"/>
    <cellStyle name="Comma 15 4" xfId="1925" xr:uid="{00000000-0005-0000-0000-000074050000}"/>
    <cellStyle name="Comma 15 5" xfId="4427" xr:uid="{00000000-0005-0000-0000-000075050000}"/>
    <cellStyle name="Comma 15 6" xfId="4981" xr:uid="{00000000-0005-0000-0000-000076050000}"/>
    <cellStyle name="Comma 15 7" xfId="22286" xr:uid="{00000000-0005-0000-0000-000077050000}"/>
    <cellStyle name="Comma 16" xfId="640" xr:uid="{00000000-0005-0000-0000-000078050000}"/>
    <cellStyle name="Comma 16 10" xfId="4435" xr:uid="{00000000-0005-0000-0000-000079050000}"/>
    <cellStyle name="Comma 16 10 2" xfId="7207" xr:uid="{00000000-0005-0000-0000-00007A050000}"/>
    <cellStyle name="Comma 16 10 2 2" xfId="26801" xr:uid="{00000000-0005-0000-0000-00007B050000}"/>
    <cellStyle name="Comma 16 10 3" xfId="10855" xr:uid="{00000000-0005-0000-0000-00007C050000}"/>
    <cellStyle name="Comma 16 10 3 2" xfId="28145" xr:uid="{00000000-0005-0000-0000-00007D050000}"/>
    <cellStyle name="Comma 16 10 4" xfId="13062" xr:uid="{00000000-0005-0000-0000-00007E050000}"/>
    <cellStyle name="Comma 16 10 4 2" xfId="29489" xr:uid="{00000000-0005-0000-0000-00007F050000}"/>
    <cellStyle name="Comma 16 10 5" xfId="16362" xr:uid="{00000000-0005-0000-0000-000080050000}"/>
    <cellStyle name="Comma 16 10 5 2" xfId="31383" xr:uid="{00000000-0005-0000-0000-000081050000}"/>
    <cellStyle name="Comma 16 10 6" xfId="17477" xr:uid="{00000000-0005-0000-0000-000082050000}"/>
    <cellStyle name="Comma 16 10 6 2" xfId="32177" xr:uid="{00000000-0005-0000-0000-000083050000}"/>
    <cellStyle name="Comma 16 10 7" xfId="19684" xr:uid="{00000000-0005-0000-0000-000084050000}"/>
    <cellStyle name="Comma 16 10 7 2" xfId="33521" xr:uid="{00000000-0005-0000-0000-000085050000}"/>
    <cellStyle name="Comma 16 10 8" xfId="21892" xr:uid="{00000000-0005-0000-0000-000086050000}"/>
    <cellStyle name="Comma 16 10 8 2" xfId="34865" xr:uid="{00000000-0005-0000-0000-000087050000}"/>
    <cellStyle name="Comma 16 10 9" xfId="25046" xr:uid="{00000000-0005-0000-0000-000088050000}"/>
    <cellStyle name="Comma 16 11" xfId="4705" xr:uid="{00000000-0005-0000-0000-000089050000}"/>
    <cellStyle name="Comma 16 11 2" xfId="25156" xr:uid="{00000000-0005-0000-0000-00008A050000}"/>
    <cellStyle name="Comma 16 12" xfId="8799" xr:uid="{00000000-0005-0000-0000-00008B050000}"/>
    <cellStyle name="Comma 16 12 2" xfId="26885" xr:uid="{00000000-0005-0000-0000-00008C050000}"/>
    <cellStyle name="Comma 16 13" xfId="11006" xr:uid="{00000000-0005-0000-0000-00008D050000}"/>
    <cellStyle name="Comma 16 13 2" xfId="28229" xr:uid="{00000000-0005-0000-0000-00008E050000}"/>
    <cellStyle name="Comma 16 14" xfId="13468" xr:uid="{00000000-0005-0000-0000-00008F050000}"/>
    <cellStyle name="Comma 16 14 2" xfId="29688" xr:uid="{00000000-0005-0000-0000-000090050000}"/>
    <cellStyle name="Comma 16 15" xfId="15252" xr:uid="{00000000-0005-0000-0000-000091050000}"/>
    <cellStyle name="Comma 16 15 2" xfId="30606" xr:uid="{00000000-0005-0000-0000-000092050000}"/>
    <cellStyle name="Comma 16 16" xfId="17628" xr:uid="{00000000-0005-0000-0000-000093050000}"/>
    <cellStyle name="Comma 16 16 2" xfId="32261" xr:uid="{00000000-0005-0000-0000-000094050000}"/>
    <cellStyle name="Comma 16 17" xfId="19836" xr:uid="{00000000-0005-0000-0000-000095050000}"/>
    <cellStyle name="Comma 16 17 2" xfId="33605" xr:uid="{00000000-0005-0000-0000-000096050000}"/>
    <cellStyle name="Comma 16 18" xfId="22010" xr:uid="{00000000-0005-0000-0000-000097050000}"/>
    <cellStyle name="Comma 16 19" xfId="37877" xr:uid="{00000000-0005-0000-0000-000098050000}"/>
    <cellStyle name="Comma 16 2" xfId="947" xr:uid="{00000000-0005-0000-0000-000099050000}"/>
    <cellStyle name="Comma 16 2 10" xfId="8865" xr:uid="{00000000-0005-0000-0000-00009A050000}"/>
    <cellStyle name="Comma 16 2 10 2" xfId="26917" xr:uid="{00000000-0005-0000-0000-00009B050000}"/>
    <cellStyle name="Comma 16 2 11" xfId="11072" xr:uid="{00000000-0005-0000-0000-00009C050000}"/>
    <cellStyle name="Comma 16 2 11 2" xfId="28261" xr:uid="{00000000-0005-0000-0000-00009D050000}"/>
    <cellStyle name="Comma 16 2 12" xfId="13656" xr:uid="{00000000-0005-0000-0000-00009E050000}"/>
    <cellStyle name="Comma 16 2 12 2" xfId="29771" xr:uid="{00000000-0005-0000-0000-00009F050000}"/>
    <cellStyle name="Comma 16 2 13" xfId="16343" xr:uid="{00000000-0005-0000-0000-0000A0050000}"/>
    <cellStyle name="Comma 16 2 13 2" xfId="31369" xr:uid="{00000000-0005-0000-0000-0000A1050000}"/>
    <cellStyle name="Comma 16 2 14" xfId="17694" xr:uid="{00000000-0005-0000-0000-0000A2050000}"/>
    <cellStyle name="Comma 16 2 14 2" xfId="32293" xr:uid="{00000000-0005-0000-0000-0000A3050000}"/>
    <cellStyle name="Comma 16 2 15" xfId="19902" xr:uid="{00000000-0005-0000-0000-0000A4050000}"/>
    <cellStyle name="Comma 16 2 15 2" xfId="33637" xr:uid="{00000000-0005-0000-0000-0000A5050000}"/>
    <cellStyle name="Comma 16 2 16" xfId="22061" xr:uid="{00000000-0005-0000-0000-0000A6050000}"/>
    <cellStyle name="Comma 16 2 17" xfId="38494" xr:uid="{00000000-0005-0000-0000-0000A7050000}"/>
    <cellStyle name="Comma 16 2 2" xfId="1224" xr:uid="{00000000-0005-0000-0000-0000A8050000}"/>
    <cellStyle name="Comma 16 2 2 10" xfId="11237" xr:uid="{00000000-0005-0000-0000-0000A9050000}"/>
    <cellStyle name="Comma 16 2 2 10 2" xfId="28357" xr:uid="{00000000-0005-0000-0000-0000AA050000}"/>
    <cellStyle name="Comma 16 2 2 11" xfId="13883" xr:uid="{00000000-0005-0000-0000-0000AB050000}"/>
    <cellStyle name="Comma 16 2 2 11 2" xfId="29893" xr:uid="{00000000-0005-0000-0000-0000AC050000}"/>
    <cellStyle name="Comma 16 2 2 12" xfId="16100" xr:uid="{00000000-0005-0000-0000-0000AD050000}"/>
    <cellStyle name="Comma 16 2 2 12 2" xfId="31169" xr:uid="{00000000-0005-0000-0000-0000AE050000}"/>
    <cellStyle name="Comma 16 2 2 13" xfId="17859" xr:uid="{00000000-0005-0000-0000-0000AF050000}"/>
    <cellStyle name="Comma 16 2 2 13 2" xfId="32389" xr:uid="{00000000-0005-0000-0000-0000B0050000}"/>
    <cellStyle name="Comma 16 2 2 14" xfId="20067" xr:uid="{00000000-0005-0000-0000-0000B1050000}"/>
    <cellStyle name="Comma 16 2 2 14 2" xfId="33733" xr:uid="{00000000-0005-0000-0000-0000B2050000}"/>
    <cellStyle name="Comma 16 2 2 15" xfId="22216" xr:uid="{00000000-0005-0000-0000-0000B3050000}"/>
    <cellStyle name="Comma 16 2 2 2" xfId="2164" xr:uid="{00000000-0005-0000-0000-0000B4050000}"/>
    <cellStyle name="Comma 16 2 2 2 10" xfId="22555" xr:uid="{00000000-0005-0000-0000-0000B5050000}"/>
    <cellStyle name="Comma 16 2 2 2 2" xfId="5250" xr:uid="{00000000-0005-0000-0000-0000B6050000}"/>
    <cellStyle name="Comma 16 2 2 2 2 2" xfId="23958" xr:uid="{00000000-0005-0000-0000-0000B7050000}"/>
    <cellStyle name="Comma 16 2 2 2 3" xfId="7849" xr:uid="{00000000-0005-0000-0000-0000B8050000}"/>
    <cellStyle name="Comma 16 2 2 2 3 2" xfId="25966" xr:uid="{00000000-0005-0000-0000-0000B9050000}"/>
    <cellStyle name="Comma 16 2 2 2 4" xfId="9681" xr:uid="{00000000-0005-0000-0000-0000BA050000}"/>
    <cellStyle name="Comma 16 2 2 2 4 2" xfId="27405" xr:uid="{00000000-0005-0000-0000-0000BB050000}"/>
    <cellStyle name="Comma 16 2 2 2 5" xfId="11888" xr:uid="{00000000-0005-0000-0000-0000BC050000}"/>
    <cellStyle name="Comma 16 2 2 2 5 2" xfId="28749" xr:uid="{00000000-0005-0000-0000-0000BD050000}"/>
    <cellStyle name="Comma 16 2 2 2 6" xfId="14667" xr:uid="{00000000-0005-0000-0000-0000BE050000}"/>
    <cellStyle name="Comma 16 2 2 2 6 2" xfId="30357" xr:uid="{00000000-0005-0000-0000-0000BF050000}"/>
    <cellStyle name="Comma 16 2 2 2 7" xfId="13335" xr:uid="{00000000-0005-0000-0000-0000C0050000}"/>
    <cellStyle name="Comma 16 2 2 2 7 2" xfId="29625" xr:uid="{00000000-0005-0000-0000-0000C1050000}"/>
    <cellStyle name="Comma 16 2 2 2 8" xfId="18510" xr:uid="{00000000-0005-0000-0000-0000C2050000}"/>
    <cellStyle name="Comma 16 2 2 2 8 2" xfId="32781" xr:uid="{00000000-0005-0000-0000-0000C3050000}"/>
    <cellStyle name="Comma 16 2 2 2 9" xfId="20718" xr:uid="{00000000-0005-0000-0000-0000C4050000}"/>
    <cellStyle name="Comma 16 2 2 2 9 2" xfId="34125" xr:uid="{00000000-0005-0000-0000-0000C5050000}"/>
    <cellStyle name="Comma 16 2 2 3" xfId="3017" xr:uid="{00000000-0005-0000-0000-0000C6050000}"/>
    <cellStyle name="Comma 16 2 2 3 10" xfId="22925" xr:uid="{00000000-0005-0000-0000-0000C7050000}"/>
    <cellStyle name="Comma 16 2 2 3 2" xfId="5620" xr:uid="{00000000-0005-0000-0000-0000C8050000}"/>
    <cellStyle name="Comma 16 2 2 3 2 2" xfId="24490" xr:uid="{00000000-0005-0000-0000-0000C9050000}"/>
    <cellStyle name="Comma 16 2 2 3 3" xfId="8370" xr:uid="{00000000-0005-0000-0000-0000CA050000}"/>
    <cellStyle name="Comma 16 2 2 3 3 2" xfId="26315" xr:uid="{00000000-0005-0000-0000-0000CB050000}"/>
    <cellStyle name="Comma 16 2 2 3 4" xfId="10214" xr:uid="{00000000-0005-0000-0000-0000CC050000}"/>
    <cellStyle name="Comma 16 2 2 3 4 2" xfId="27659" xr:uid="{00000000-0005-0000-0000-0000CD050000}"/>
    <cellStyle name="Comma 16 2 2 3 5" xfId="12421" xr:uid="{00000000-0005-0000-0000-0000CE050000}"/>
    <cellStyle name="Comma 16 2 2 3 5 2" xfId="29003" xr:uid="{00000000-0005-0000-0000-0000CF050000}"/>
    <cellStyle name="Comma 16 2 2 3 6" xfId="15371" xr:uid="{00000000-0005-0000-0000-0000D0050000}"/>
    <cellStyle name="Comma 16 2 2 3 6 2" xfId="30695" xr:uid="{00000000-0005-0000-0000-0000D1050000}"/>
    <cellStyle name="Comma 16 2 2 3 7" xfId="16836" xr:uid="{00000000-0005-0000-0000-0000D2050000}"/>
    <cellStyle name="Comma 16 2 2 3 7 2" xfId="31691" xr:uid="{00000000-0005-0000-0000-0000D3050000}"/>
    <cellStyle name="Comma 16 2 2 3 8" xfId="19043" xr:uid="{00000000-0005-0000-0000-0000D4050000}"/>
    <cellStyle name="Comma 16 2 2 3 8 2" xfId="33035" xr:uid="{00000000-0005-0000-0000-0000D5050000}"/>
    <cellStyle name="Comma 16 2 2 3 9" xfId="21251" xr:uid="{00000000-0005-0000-0000-0000D6050000}"/>
    <cellStyle name="Comma 16 2 2 3 9 2" xfId="34379" xr:uid="{00000000-0005-0000-0000-0000D7050000}"/>
    <cellStyle name="Comma 16 2 2 4" xfId="3312" xr:uid="{00000000-0005-0000-0000-0000D8050000}"/>
    <cellStyle name="Comma 16 2 2 4 10" xfId="23093" xr:uid="{00000000-0005-0000-0000-0000D9050000}"/>
    <cellStyle name="Comma 16 2 2 4 2" xfId="5788" xr:uid="{00000000-0005-0000-0000-0000DA050000}"/>
    <cellStyle name="Comma 16 2 2 4 2 2" xfId="24658" xr:uid="{00000000-0005-0000-0000-0000DB050000}"/>
    <cellStyle name="Comma 16 2 2 4 3" xfId="8538" xr:uid="{00000000-0005-0000-0000-0000DC050000}"/>
    <cellStyle name="Comma 16 2 2 4 3 2" xfId="26457" xr:uid="{00000000-0005-0000-0000-0000DD050000}"/>
    <cellStyle name="Comma 16 2 2 4 4" xfId="10382" xr:uid="{00000000-0005-0000-0000-0000DE050000}"/>
    <cellStyle name="Comma 16 2 2 4 4 2" xfId="27801" xr:uid="{00000000-0005-0000-0000-0000DF050000}"/>
    <cellStyle name="Comma 16 2 2 4 5" xfId="12589" xr:uid="{00000000-0005-0000-0000-0000E0050000}"/>
    <cellStyle name="Comma 16 2 2 4 5 2" xfId="29145" xr:uid="{00000000-0005-0000-0000-0000E1050000}"/>
    <cellStyle name="Comma 16 2 2 4 6" xfId="15598" xr:uid="{00000000-0005-0000-0000-0000E2050000}"/>
    <cellStyle name="Comma 16 2 2 4 6 2" xfId="30869" xr:uid="{00000000-0005-0000-0000-0000E3050000}"/>
    <cellStyle name="Comma 16 2 2 4 7" xfId="17004" xr:uid="{00000000-0005-0000-0000-0000E4050000}"/>
    <cellStyle name="Comma 16 2 2 4 7 2" xfId="31833" xr:uid="{00000000-0005-0000-0000-0000E5050000}"/>
    <cellStyle name="Comma 16 2 2 4 8" xfId="19211" xr:uid="{00000000-0005-0000-0000-0000E6050000}"/>
    <cellStyle name="Comma 16 2 2 4 8 2" xfId="33177" xr:uid="{00000000-0005-0000-0000-0000E7050000}"/>
    <cellStyle name="Comma 16 2 2 4 9" xfId="21419" xr:uid="{00000000-0005-0000-0000-0000E8050000}"/>
    <cellStyle name="Comma 16 2 2 4 9 2" xfId="34521" xr:uid="{00000000-0005-0000-0000-0000E9050000}"/>
    <cellStyle name="Comma 16 2 2 5" xfId="3508" xr:uid="{00000000-0005-0000-0000-0000EA050000}"/>
    <cellStyle name="Comma 16 2 2 5 2" xfId="6150" xr:uid="{00000000-0005-0000-0000-0000EB050000}"/>
    <cellStyle name="Comma 16 2 2 5 2 2" xfId="26542" xr:uid="{00000000-0005-0000-0000-0000EC050000}"/>
    <cellStyle name="Comma 16 2 2 5 3" xfId="10501" xr:uid="{00000000-0005-0000-0000-0000ED050000}"/>
    <cellStyle name="Comma 16 2 2 5 3 2" xfId="27886" xr:uid="{00000000-0005-0000-0000-0000EE050000}"/>
    <cellStyle name="Comma 16 2 2 5 4" xfId="12708" xr:uid="{00000000-0005-0000-0000-0000EF050000}"/>
    <cellStyle name="Comma 16 2 2 5 4 2" xfId="29230" xr:uid="{00000000-0005-0000-0000-0000F0050000}"/>
    <cellStyle name="Comma 16 2 2 5 5" xfId="15752" xr:uid="{00000000-0005-0000-0000-0000F1050000}"/>
    <cellStyle name="Comma 16 2 2 5 5 2" xfId="30973" xr:uid="{00000000-0005-0000-0000-0000F2050000}"/>
    <cellStyle name="Comma 16 2 2 5 6" xfId="17123" xr:uid="{00000000-0005-0000-0000-0000F3050000}"/>
    <cellStyle name="Comma 16 2 2 5 6 2" xfId="31918" xr:uid="{00000000-0005-0000-0000-0000F4050000}"/>
    <cellStyle name="Comma 16 2 2 5 7" xfId="19330" xr:uid="{00000000-0005-0000-0000-0000F5050000}"/>
    <cellStyle name="Comma 16 2 2 5 7 2" xfId="33262" xr:uid="{00000000-0005-0000-0000-0000F6050000}"/>
    <cellStyle name="Comma 16 2 2 5 8" xfId="21538" xr:uid="{00000000-0005-0000-0000-0000F7050000}"/>
    <cellStyle name="Comma 16 2 2 5 8 2" xfId="34606" xr:uid="{00000000-0005-0000-0000-0000F8050000}"/>
    <cellStyle name="Comma 16 2 2 5 9" xfId="23413" xr:uid="{00000000-0005-0000-0000-0000F9050000}"/>
    <cellStyle name="Comma 16 2 2 6" xfId="1680" xr:uid="{00000000-0005-0000-0000-0000FA050000}"/>
    <cellStyle name="Comma 16 2 2 6 2" xfId="6389" xr:uid="{00000000-0005-0000-0000-0000FB050000}"/>
    <cellStyle name="Comma 16 2 2 6 2 2" xfId="25639" xr:uid="{00000000-0005-0000-0000-0000FC050000}"/>
    <cellStyle name="Comma 16 2 2 6 3" xfId="9325" xr:uid="{00000000-0005-0000-0000-0000FD050000}"/>
    <cellStyle name="Comma 16 2 2 6 3 2" xfId="27163" xr:uid="{00000000-0005-0000-0000-0000FE050000}"/>
    <cellStyle name="Comma 16 2 2 6 4" xfId="11532" xr:uid="{00000000-0005-0000-0000-0000FF050000}"/>
    <cellStyle name="Comma 16 2 2 6 4 2" xfId="28507" xr:uid="{00000000-0005-0000-0000-000000060000}"/>
    <cellStyle name="Comma 16 2 2 6 5" xfId="14251" xr:uid="{00000000-0005-0000-0000-000001060000}"/>
    <cellStyle name="Comma 16 2 2 6 5 2" xfId="30082" xr:uid="{00000000-0005-0000-0000-000002060000}"/>
    <cellStyle name="Comma 16 2 2 6 6" xfId="15244" xr:uid="{00000000-0005-0000-0000-000003060000}"/>
    <cellStyle name="Comma 16 2 2 6 6 2" xfId="30600" xr:uid="{00000000-0005-0000-0000-000004060000}"/>
    <cellStyle name="Comma 16 2 2 6 7" xfId="18154" xr:uid="{00000000-0005-0000-0000-000005060000}"/>
    <cellStyle name="Comma 16 2 2 6 7 2" xfId="32539" xr:uid="{00000000-0005-0000-0000-000006060000}"/>
    <cellStyle name="Comma 16 2 2 6 8" xfId="20362" xr:uid="{00000000-0005-0000-0000-000007060000}"/>
    <cellStyle name="Comma 16 2 2 6 8 2" xfId="33883" xr:uid="{00000000-0005-0000-0000-000008060000}"/>
    <cellStyle name="Comma 16 2 2 6 9" xfId="23657" xr:uid="{00000000-0005-0000-0000-000009060000}"/>
    <cellStyle name="Comma 16 2 2 7" xfId="3694" xr:uid="{00000000-0005-0000-0000-00000A060000}"/>
    <cellStyle name="Comma 16 2 2 7 2" xfId="6959" xr:uid="{00000000-0005-0000-0000-00000B060000}"/>
    <cellStyle name="Comma 16 2 2 7 2 2" xfId="26604" xr:uid="{00000000-0005-0000-0000-00000C060000}"/>
    <cellStyle name="Comma 16 2 2 7 3" xfId="10607" xr:uid="{00000000-0005-0000-0000-00000D060000}"/>
    <cellStyle name="Comma 16 2 2 7 3 2" xfId="27948" xr:uid="{00000000-0005-0000-0000-00000E060000}"/>
    <cellStyle name="Comma 16 2 2 7 4" xfId="12814" xr:uid="{00000000-0005-0000-0000-00000F060000}"/>
    <cellStyle name="Comma 16 2 2 7 4 2" xfId="29292" xr:uid="{00000000-0005-0000-0000-000010060000}"/>
    <cellStyle name="Comma 16 2 2 7 5" xfId="15891" xr:uid="{00000000-0005-0000-0000-000011060000}"/>
    <cellStyle name="Comma 16 2 2 7 5 2" xfId="31051" xr:uid="{00000000-0005-0000-0000-000012060000}"/>
    <cellStyle name="Comma 16 2 2 7 6" xfId="17229" xr:uid="{00000000-0005-0000-0000-000013060000}"/>
    <cellStyle name="Comma 16 2 2 7 6 2" xfId="31980" xr:uid="{00000000-0005-0000-0000-000014060000}"/>
    <cellStyle name="Comma 16 2 2 7 7" xfId="19436" xr:uid="{00000000-0005-0000-0000-000015060000}"/>
    <cellStyle name="Comma 16 2 2 7 7 2" xfId="33324" xr:uid="{00000000-0005-0000-0000-000016060000}"/>
    <cellStyle name="Comma 16 2 2 7 8" xfId="21644" xr:uid="{00000000-0005-0000-0000-000017060000}"/>
    <cellStyle name="Comma 16 2 2 7 8 2" xfId="34668" xr:uid="{00000000-0005-0000-0000-000018060000}"/>
    <cellStyle name="Comma 16 2 2 7 9" xfId="24798" xr:uid="{00000000-0005-0000-0000-000019060000}"/>
    <cellStyle name="Comma 16 2 2 8" xfId="4911" xr:uid="{00000000-0005-0000-0000-00001A060000}"/>
    <cellStyle name="Comma 16 2 2 8 2" xfId="25387" xr:uid="{00000000-0005-0000-0000-00001B060000}"/>
    <cellStyle name="Comma 16 2 2 9" xfId="9030" xr:uid="{00000000-0005-0000-0000-00001C060000}"/>
    <cellStyle name="Comma 16 2 2 9 2" xfId="27013" xr:uid="{00000000-0005-0000-0000-00001D060000}"/>
    <cellStyle name="Comma 16 2 3" xfId="1976" xr:uid="{00000000-0005-0000-0000-00001E060000}"/>
    <cellStyle name="Comma 16 2 3 10" xfId="22390" xr:uid="{00000000-0005-0000-0000-00001F060000}"/>
    <cellStyle name="Comma 16 2 3 2" xfId="5085" xr:uid="{00000000-0005-0000-0000-000020060000}"/>
    <cellStyle name="Comma 16 2 3 2 2" xfId="23787" xr:uid="{00000000-0005-0000-0000-000021060000}"/>
    <cellStyle name="Comma 16 2 3 3" xfId="7688" xr:uid="{00000000-0005-0000-0000-000022060000}"/>
    <cellStyle name="Comma 16 2 3 3 2" xfId="25793" xr:uid="{00000000-0005-0000-0000-000023060000}"/>
    <cellStyle name="Comma 16 2 3 4" xfId="9502" xr:uid="{00000000-0005-0000-0000-000024060000}"/>
    <cellStyle name="Comma 16 2 3 4 2" xfId="27291" xr:uid="{00000000-0005-0000-0000-000025060000}"/>
    <cellStyle name="Comma 16 2 3 5" xfId="11709" xr:uid="{00000000-0005-0000-0000-000026060000}"/>
    <cellStyle name="Comma 16 2 3 5 2" xfId="28635" xr:uid="{00000000-0005-0000-0000-000027060000}"/>
    <cellStyle name="Comma 16 2 3 6" xfId="14486" xr:uid="{00000000-0005-0000-0000-000028060000}"/>
    <cellStyle name="Comma 16 2 3 6 2" xfId="30242" xr:uid="{00000000-0005-0000-0000-000029060000}"/>
    <cellStyle name="Comma 16 2 3 7" xfId="13956" xr:uid="{00000000-0005-0000-0000-00002A060000}"/>
    <cellStyle name="Comma 16 2 3 7 2" xfId="29952" xr:uid="{00000000-0005-0000-0000-00002B060000}"/>
    <cellStyle name="Comma 16 2 3 8" xfId="18331" xr:uid="{00000000-0005-0000-0000-00002C060000}"/>
    <cellStyle name="Comma 16 2 3 8 2" xfId="32667" xr:uid="{00000000-0005-0000-0000-00002D060000}"/>
    <cellStyle name="Comma 16 2 3 9" xfId="20539" xr:uid="{00000000-0005-0000-0000-00002E060000}"/>
    <cellStyle name="Comma 16 2 3 9 2" xfId="34011" xr:uid="{00000000-0005-0000-0000-00002F060000}"/>
    <cellStyle name="Comma 16 2 4" xfId="2831" xr:uid="{00000000-0005-0000-0000-000030060000}"/>
    <cellStyle name="Comma 16 2 4 10" xfId="22796" xr:uid="{00000000-0005-0000-0000-000031060000}"/>
    <cellStyle name="Comma 16 2 4 2" xfId="5491" xr:uid="{00000000-0005-0000-0000-000032060000}"/>
    <cellStyle name="Comma 16 2 4 2 2" xfId="24361" xr:uid="{00000000-0005-0000-0000-000033060000}"/>
    <cellStyle name="Comma 16 2 4 3" xfId="8241" xr:uid="{00000000-0005-0000-0000-000034060000}"/>
    <cellStyle name="Comma 16 2 4 3 2" xfId="26211" xr:uid="{00000000-0005-0000-0000-000035060000}"/>
    <cellStyle name="Comma 16 2 4 4" xfId="10085" xr:uid="{00000000-0005-0000-0000-000036060000}"/>
    <cellStyle name="Comma 16 2 4 4 2" xfId="27555" xr:uid="{00000000-0005-0000-0000-000037060000}"/>
    <cellStyle name="Comma 16 2 4 5" xfId="12292" xr:uid="{00000000-0005-0000-0000-000038060000}"/>
    <cellStyle name="Comma 16 2 4 5 2" xfId="28899" xr:uid="{00000000-0005-0000-0000-000039060000}"/>
    <cellStyle name="Comma 16 2 4 6" xfId="15211" xr:uid="{00000000-0005-0000-0000-00003A060000}"/>
    <cellStyle name="Comma 16 2 4 6 2" xfId="30569" xr:uid="{00000000-0005-0000-0000-00003B060000}"/>
    <cellStyle name="Comma 16 2 4 7" xfId="16707" xr:uid="{00000000-0005-0000-0000-00003C060000}"/>
    <cellStyle name="Comma 16 2 4 7 2" xfId="31587" xr:uid="{00000000-0005-0000-0000-00003D060000}"/>
    <cellStyle name="Comma 16 2 4 8" xfId="18914" xr:uid="{00000000-0005-0000-0000-00003E060000}"/>
    <cellStyle name="Comma 16 2 4 8 2" xfId="32931" xr:uid="{00000000-0005-0000-0000-00003F060000}"/>
    <cellStyle name="Comma 16 2 4 9" xfId="21122" xr:uid="{00000000-0005-0000-0000-000040060000}"/>
    <cellStyle name="Comma 16 2 4 9 2" xfId="34275" xr:uid="{00000000-0005-0000-0000-000041060000}"/>
    <cellStyle name="Comma 16 2 5" xfId="2617" xr:uid="{00000000-0005-0000-0000-000042060000}"/>
    <cellStyle name="Comma 16 2 5 10" xfId="22688" xr:uid="{00000000-0005-0000-0000-000043060000}"/>
    <cellStyle name="Comma 16 2 5 2" xfId="5383" xr:uid="{00000000-0005-0000-0000-000044060000}"/>
    <cellStyle name="Comma 16 2 5 2 2" xfId="24253" xr:uid="{00000000-0005-0000-0000-000045060000}"/>
    <cellStyle name="Comma 16 2 5 3" xfId="8133" xr:uid="{00000000-0005-0000-0000-000046060000}"/>
    <cellStyle name="Comma 16 2 5 3 2" xfId="26129" xr:uid="{00000000-0005-0000-0000-000047060000}"/>
    <cellStyle name="Comma 16 2 5 4" xfId="9977" xr:uid="{00000000-0005-0000-0000-000048060000}"/>
    <cellStyle name="Comma 16 2 5 4 2" xfId="27473" xr:uid="{00000000-0005-0000-0000-000049060000}"/>
    <cellStyle name="Comma 16 2 5 5" xfId="12184" xr:uid="{00000000-0005-0000-0000-00004A060000}"/>
    <cellStyle name="Comma 16 2 5 5 2" xfId="28817" xr:uid="{00000000-0005-0000-0000-00004B060000}"/>
    <cellStyle name="Comma 16 2 5 6" xfId="15052" xr:uid="{00000000-0005-0000-0000-00004C060000}"/>
    <cellStyle name="Comma 16 2 5 6 2" xfId="30467" xr:uid="{00000000-0005-0000-0000-00004D060000}"/>
    <cellStyle name="Comma 16 2 5 7" xfId="16599" xr:uid="{00000000-0005-0000-0000-00004E060000}"/>
    <cellStyle name="Comma 16 2 5 7 2" xfId="31505" xr:uid="{00000000-0005-0000-0000-00004F060000}"/>
    <cellStyle name="Comma 16 2 5 8" xfId="18806" xr:uid="{00000000-0005-0000-0000-000050060000}"/>
    <cellStyle name="Comma 16 2 5 8 2" xfId="32849" xr:uid="{00000000-0005-0000-0000-000051060000}"/>
    <cellStyle name="Comma 16 2 5 9" xfId="21014" xr:uid="{00000000-0005-0000-0000-000052060000}"/>
    <cellStyle name="Comma 16 2 5 9 2" xfId="34193" xr:uid="{00000000-0005-0000-0000-000053060000}"/>
    <cellStyle name="Comma 16 2 6" xfId="1793" xr:uid="{00000000-0005-0000-0000-000054060000}"/>
    <cellStyle name="Comma 16 2 6 2" xfId="5985" xr:uid="{00000000-0005-0000-0000-000055060000}"/>
    <cellStyle name="Comma 16 2 6 2 2" xfId="25712" xr:uid="{00000000-0005-0000-0000-000056060000}"/>
    <cellStyle name="Comma 16 2 6 3" xfId="9405" xr:uid="{00000000-0005-0000-0000-000057060000}"/>
    <cellStyle name="Comma 16 2 6 3 2" xfId="27228" xr:uid="{00000000-0005-0000-0000-000058060000}"/>
    <cellStyle name="Comma 16 2 6 4" xfId="11612" xr:uid="{00000000-0005-0000-0000-000059060000}"/>
    <cellStyle name="Comma 16 2 6 4 2" xfId="28572" xr:uid="{00000000-0005-0000-0000-00005A060000}"/>
    <cellStyle name="Comma 16 2 6 5" xfId="14349" xr:uid="{00000000-0005-0000-0000-00005B060000}"/>
    <cellStyle name="Comma 16 2 6 5 2" xfId="30154" xr:uid="{00000000-0005-0000-0000-00005C060000}"/>
    <cellStyle name="Comma 16 2 6 6" xfId="16030" xr:uid="{00000000-0005-0000-0000-00005D060000}"/>
    <cellStyle name="Comma 16 2 6 6 2" xfId="31111" xr:uid="{00000000-0005-0000-0000-00005E060000}"/>
    <cellStyle name="Comma 16 2 6 7" xfId="18234" xr:uid="{00000000-0005-0000-0000-00005F060000}"/>
    <cellStyle name="Comma 16 2 6 7 2" xfId="32604" xr:uid="{00000000-0005-0000-0000-000060060000}"/>
    <cellStyle name="Comma 16 2 6 8" xfId="20442" xr:uid="{00000000-0005-0000-0000-000061060000}"/>
    <cellStyle name="Comma 16 2 6 8 2" xfId="33948" xr:uid="{00000000-0005-0000-0000-000062060000}"/>
    <cellStyle name="Comma 16 2 6 9" xfId="23248" xr:uid="{00000000-0005-0000-0000-000063060000}"/>
    <cellStyle name="Comma 16 2 7" xfId="4311" xr:uid="{00000000-0005-0000-0000-000064060000}"/>
    <cellStyle name="Comma 16 2 7 2" xfId="7164" xr:uid="{00000000-0005-0000-0000-000065060000}"/>
    <cellStyle name="Comma 16 2 7 2 2" xfId="26758" xr:uid="{00000000-0005-0000-0000-000066060000}"/>
    <cellStyle name="Comma 16 2 7 3" xfId="10812" xr:uid="{00000000-0005-0000-0000-000067060000}"/>
    <cellStyle name="Comma 16 2 7 3 2" xfId="28102" xr:uid="{00000000-0005-0000-0000-000068060000}"/>
    <cellStyle name="Comma 16 2 7 4" xfId="13019" xr:uid="{00000000-0005-0000-0000-000069060000}"/>
    <cellStyle name="Comma 16 2 7 4 2" xfId="29446" xr:uid="{00000000-0005-0000-0000-00006A060000}"/>
    <cellStyle name="Comma 16 2 7 5" xfId="16280" xr:uid="{00000000-0005-0000-0000-00006B060000}"/>
    <cellStyle name="Comma 16 2 7 5 2" xfId="31318" xr:uid="{00000000-0005-0000-0000-00006C060000}"/>
    <cellStyle name="Comma 16 2 7 6" xfId="17434" xr:uid="{00000000-0005-0000-0000-00006D060000}"/>
    <cellStyle name="Comma 16 2 7 6 2" xfId="32134" xr:uid="{00000000-0005-0000-0000-00006E060000}"/>
    <cellStyle name="Comma 16 2 7 7" xfId="19641" xr:uid="{00000000-0005-0000-0000-00006F060000}"/>
    <cellStyle name="Comma 16 2 7 7 2" xfId="33478" xr:uid="{00000000-0005-0000-0000-000070060000}"/>
    <cellStyle name="Comma 16 2 7 8" xfId="21849" xr:uid="{00000000-0005-0000-0000-000071060000}"/>
    <cellStyle name="Comma 16 2 7 8 2" xfId="34822" xr:uid="{00000000-0005-0000-0000-000072060000}"/>
    <cellStyle name="Comma 16 2 7 9" xfId="25003" xr:uid="{00000000-0005-0000-0000-000073060000}"/>
    <cellStyle name="Comma 16 2 8" xfId="1721" xr:uid="{00000000-0005-0000-0000-000074060000}"/>
    <cellStyle name="Comma 16 2 8 2" xfId="6410" xr:uid="{00000000-0005-0000-0000-000075060000}"/>
    <cellStyle name="Comma 16 2 8 2 2" xfId="25658" xr:uid="{00000000-0005-0000-0000-000076060000}"/>
    <cellStyle name="Comma 16 2 8 3" xfId="9348" xr:uid="{00000000-0005-0000-0000-000077060000}"/>
    <cellStyle name="Comma 16 2 8 3 2" xfId="27174" xr:uid="{00000000-0005-0000-0000-000078060000}"/>
    <cellStyle name="Comma 16 2 8 4" xfId="11555" xr:uid="{00000000-0005-0000-0000-000079060000}"/>
    <cellStyle name="Comma 16 2 8 4 2" xfId="28518" xr:uid="{00000000-0005-0000-0000-00007A060000}"/>
    <cellStyle name="Comma 16 2 8 5" xfId="14284" xr:uid="{00000000-0005-0000-0000-00007B060000}"/>
    <cellStyle name="Comma 16 2 8 5 2" xfId="30095" xr:uid="{00000000-0005-0000-0000-00007C060000}"/>
    <cellStyle name="Comma 16 2 8 6" xfId="14824" xr:uid="{00000000-0005-0000-0000-00007D060000}"/>
    <cellStyle name="Comma 16 2 8 6 2" xfId="30427" xr:uid="{00000000-0005-0000-0000-00007E060000}"/>
    <cellStyle name="Comma 16 2 8 7" xfId="18177" xr:uid="{00000000-0005-0000-0000-00007F060000}"/>
    <cellStyle name="Comma 16 2 8 7 2" xfId="32550" xr:uid="{00000000-0005-0000-0000-000080060000}"/>
    <cellStyle name="Comma 16 2 8 8" xfId="20385" xr:uid="{00000000-0005-0000-0000-000081060000}"/>
    <cellStyle name="Comma 16 2 8 8 2" xfId="33894" xr:uid="{00000000-0005-0000-0000-000082060000}"/>
    <cellStyle name="Comma 16 2 8 9" xfId="23678" xr:uid="{00000000-0005-0000-0000-000083060000}"/>
    <cellStyle name="Comma 16 2 9" xfId="4756" xr:uid="{00000000-0005-0000-0000-000084060000}"/>
    <cellStyle name="Comma 16 2 9 2" xfId="25222" xr:uid="{00000000-0005-0000-0000-000085060000}"/>
    <cellStyle name="Comma 16 3" xfId="1108" xr:uid="{00000000-0005-0000-0000-000086060000}"/>
    <cellStyle name="Comma 16 3 10" xfId="8915" xr:uid="{00000000-0005-0000-0000-000087060000}"/>
    <cellStyle name="Comma 16 3 10 2" xfId="26949" xr:uid="{00000000-0005-0000-0000-000088060000}"/>
    <cellStyle name="Comma 16 3 11" xfId="11122" xr:uid="{00000000-0005-0000-0000-000089060000}"/>
    <cellStyle name="Comma 16 3 11 2" xfId="28293" xr:uid="{00000000-0005-0000-0000-00008A060000}"/>
    <cellStyle name="Comma 16 3 12" xfId="13768" xr:uid="{00000000-0005-0000-0000-00008B060000}"/>
    <cellStyle name="Comma 16 3 12 2" xfId="29829" xr:uid="{00000000-0005-0000-0000-00008C060000}"/>
    <cellStyle name="Comma 16 3 13" xfId="16184" xr:uid="{00000000-0005-0000-0000-00008D060000}"/>
    <cellStyle name="Comma 16 3 13 2" xfId="31237" xr:uid="{00000000-0005-0000-0000-00008E060000}"/>
    <cellStyle name="Comma 16 3 14" xfId="17744" xr:uid="{00000000-0005-0000-0000-00008F060000}"/>
    <cellStyle name="Comma 16 3 14 2" xfId="32325" xr:uid="{00000000-0005-0000-0000-000090060000}"/>
    <cellStyle name="Comma 16 3 15" xfId="19952" xr:uid="{00000000-0005-0000-0000-000091060000}"/>
    <cellStyle name="Comma 16 3 15 2" xfId="33669" xr:uid="{00000000-0005-0000-0000-000092060000}"/>
    <cellStyle name="Comma 16 3 16" xfId="22093" xr:uid="{00000000-0005-0000-0000-000093060000}"/>
    <cellStyle name="Comma 16 3 2" xfId="1256" xr:uid="{00000000-0005-0000-0000-000094060000}"/>
    <cellStyle name="Comma 16 3 2 10" xfId="11269" xr:uid="{00000000-0005-0000-0000-000095060000}"/>
    <cellStyle name="Comma 16 3 2 10 2" xfId="28389" xr:uid="{00000000-0005-0000-0000-000096060000}"/>
    <cellStyle name="Comma 16 3 2 11" xfId="13915" xr:uid="{00000000-0005-0000-0000-000097060000}"/>
    <cellStyle name="Comma 16 3 2 11 2" xfId="29925" xr:uid="{00000000-0005-0000-0000-000098060000}"/>
    <cellStyle name="Comma 16 3 2 12" xfId="15540" xr:uid="{00000000-0005-0000-0000-000099060000}"/>
    <cellStyle name="Comma 16 3 2 12 2" xfId="30817" xr:uid="{00000000-0005-0000-0000-00009A060000}"/>
    <cellStyle name="Comma 16 3 2 13" xfId="17891" xr:uid="{00000000-0005-0000-0000-00009B060000}"/>
    <cellStyle name="Comma 16 3 2 13 2" xfId="32421" xr:uid="{00000000-0005-0000-0000-00009C060000}"/>
    <cellStyle name="Comma 16 3 2 14" xfId="20099" xr:uid="{00000000-0005-0000-0000-00009D060000}"/>
    <cellStyle name="Comma 16 3 2 14 2" xfId="33765" xr:uid="{00000000-0005-0000-0000-00009E060000}"/>
    <cellStyle name="Comma 16 3 2 15" xfId="22266" xr:uid="{00000000-0005-0000-0000-00009F060000}"/>
    <cellStyle name="Comma 16 3 2 2" xfId="2215" xr:uid="{00000000-0005-0000-0000-0000A0060000}"/>
    <cellStyle name="Comma 16 3 2 2 10" xfId="22587" xr:uid="{00000000-0005-0000-0000-0000A1060000}"/>
    <cellStyle name="Comma 16 3 2 2 2" xfId="5282" xr:uid="{00000000-0005-0000-0000-0000A2060000}"/>
    <cellStyle name="Comma 16 3 2 2 2 2" xfId="24009" xr:uid="{00000000-0005-0000-0000-0000A3060000}"/>
    <cellStyle name="Comma 16 3 2 2 3" xfId="7899" xr:uid="{00000000-0005-0000-0000-0000A4060000}"/>
    <cellStyle name="Comma 16 3 2 2 3 2" xfId="26017" xr:uid="{00000000-0005-0000-0000-0000A5060000}"/>
    <cellStyle name="Comma 16 3 2 2 4" xfId="9732" xr:uid="{00000000-0005-0000-0000-0000A6060000}"/>
    <cellStyle name="Comma 16 3 2 2 4 2" xfId="27438" xr:uid="{00000000-0005-0000-0000-0000A7060000}"/>
    <cellStyle name="Comma 16 3 2 2 5" xfId="11939" xr:uid="{00000000-0005-0000-0000-0000A8060000}"/>
    <cellStyle name="Comma 16 3 2 2 5 2" xfId="28782" xr:uid="{00000000-0005-0000-0000-0000A9060000}"/>
    <cellStyle name="Comma 16 3 2 2 6" xfId="14718" xr:uid="{00000000-0005-0000-0000-0000AA060000}"/>
    <cellStyle name="Comma 16 3 2 2 6 2" xfId="30390" xr:uid="{00000000-0005-0000-0000-0000AB060000}"/>
    <cellStyle name="Comma 16 3 2 2 7" xfId="13683" xr:uid="{00000000-0005-0000-0000-0000AC060000}"/>
    <cellStyle name="Comma 16 3 2 2 7 2" xfId="29792" xr:uid="{00000000-0005-0000-0000-0000AD060000}"/>
    <cellStyle name="Comma 16 3 2 2 8" xfId="18561" xr:uid="{00000000-0005-0000-0000-0000AE060000}"/>
    <cellStyle name="Comma 16 3 2 2 8 2" xfId="32814" xr:uid="{00000000-0005-0000-0000-0000AF060000}"/>
    <cellStyle name="Comma 16 3 2 2 9" xfId="20769" xr:uid="{00000000-0005-0000-0000-0000B0060000}"/>
    <cellStyle name="Comma 16 3 2 2 9 2" xfId="34158" xr:uid="{00000000-0005-0000-0000-0000B1060000}"/>
    <cellStyle name="Comma 16 3 2 3" xfId="3049" xr:uid="{00000000-0005-0000-0000-0000B2060000}"/>
    <cellStyle name="Comma 16 3 2 3 10" xfId="22957" xr:uid="{00000000-0005-0000-0000-0000B3060000}"/>
    <cellStyle name="Comma 16 3 2 3 2" xfId="5652" xr:uid="{00000000-0005-0000-0000-0000B4060000}"/>
    <cellStyle name="Comma 16 3 2 3 2 2" xfId="24522" xr:uid="{00000000-0005-0000-0000-0000B5060000}"/>
    <cellStyle name="Comma 16 3 2 3 3" xfId="8402" xr:uid="{00000000-0005-0000-0000-0000B6060000}"/>
    <cellStyle name="Comma 16 3 2 3 3 2" xfId="26347" xr:uid="{00000000-0005-0000-0000-0000B7060000}"/>
    <cellStyle name="Comma 16 3 2 3 4" xfId="10246" xr:uid="{00000000-0005-0000-0000-0000B8060000}"/>
    <cellStyle name="Comma 16 3 2 3 4 2" xfId="27691" xr:uid="{00000000-0005-0000-0000-0000B9060000}"/>
    <cellStyle name="Comma 16 3 2 3 5" xfId="12453" xr:uid="{00000000-0005-0000-0000-0000BA060000}"/>
    <cellStyle name="Comma 16 3 2 3 5 2" xfId="29035" xr:uid="{00000000-0005-0000-0000-0000BB060000}"/>
    <cellStyle name="Comma 16 3 2 3 6" xfId="15403" xr:uid="{00000000-0005-0000-0000-0000BC060000}"/>
    <cellStyle name="Comma 16 3 2 3 6 2" xfId="30727" xr:uid="{00000000-0005-0000-0000-0000BD060000}"/>
    <cellStyle name="Comma 16 3 2 3 7" xfId="16868" xr:uid="{00000000-0005-0000-0000-0000BE060000}"/>
    <cellStyle name="Comma 16 3 2 3 7 2" xfId="31723" xr:uid="{00000000-0005-0000-0000-0000BF060000}"/>
    <cellStyle name="Comma 16 3 2 3 8" xfId="19075" xr:uid="{00000000-0005-0000-0000-0000C0060000}"/>
    <cellStyle name="Comma 16 3 2 3 8 2" xfId="33067" xr:uid="{00000000-0005-0000-0000-0000C1060000}"/>
    <cellStyle name="Comma 16 3 2 3 9" xfId="21283" xr:uid="{00000000-0005-0000-0000-0000C2060000}"/>
    <cellStyle name="Comma 16 3 2 3 9 2" xfId="34411" xr:uid="{00000000-0005-0000-0000-0000C3060000}"/>
    <cellStyle name="Comma 16 3 2 4" xfId="3344" xr:uid="{00000000-0005-0000-0000-0000C4060000}"/>
    <cellStyle name="Comma 16 3 2 4 10" xfId="23125" xr:uid="{00000000-0005-0000-0000-0000C5060000}"/>
    <cellStyle name="Comma 16 3 2 4 2" xfId="5820" xr:uid="{00000000-0005-0000-0000-0000C6060000}"/>
    <cellStyle name="Comma 16 3 2 4 2 2" xfId="24690" xr:uid="{00000000-0005-0000-0000-0000C7060000}"/>
    <cellStyle name="Comma 16 3 2 4 3" xfId="8570" xr:uid="{00000000-0005-0000-0000-0000C8060000}"/>
    <cellStyle name="Comma 16 3 2 4 3 2" xfId="26489" xr:uid="{00000000-0005-0000-0000-0000C9060000}"/>
    <cellStyle name="Comma 16 3 2 4 4" xfId="10414" xr:uid="{00000000-0005-0000-0000-0000CA060000}"/>
    <cellStyle name="Comma 16 3 2 4 4 2" xfId="27833" xr:uid="{00000000-0005-0000-0000-0000CB060000}"/>
    <cellStyle name="Comma 16 3 2 4 5" xfId="12621" xr:uid="{00000000-0005-0000-0000-0000CC060000}"/>
    <cellStyle name="Comma 16 3 2 4 5 2" xfId="29177" xr:uid="{00000000-0005-0000-0000-0000CD060000}"/>
    <cellStyle name="Comma 16 3 2 4 6" xfId="15630" xr:uid="{00000000-0005-0000-0000-0000CE060000}"/>
    <cellStyle name="Comma 16 3 2 4 6 2" xfId="30901" xr:uid="{00000000-0005-0000-0000-0000CF060000}"/>
    <cellStyle name="Comma 16 3 2 4 7" xfId="17036" xr:uid="{00000000-0005-0000-0000-0000D0060000}"/>
    <cellStyle name="Comma 16 3 2 4 7 2" xfId="31865" xr:uid="{00000000-0005-0000-0000-0000D1060000}"/>
    <cellStyle name="Comma 16 3 2 4 8" xfId="19243" xr:uid="{00000000-0005-0000-0000-0000D2060000}"/>
    <cellStyle name="Comma 16 3 2 4 8 2" xfId="33209" xr:uid="{00000000-0005-0000-0000-0000D3060000}"/>
    <cellStyle name="Comma 16 3 2 4 9" xfId="21451" xr:uid="{00000000-0005-0000-0000-0000D4060000}"/>
    <cellStyle name="Comma 16 3 2 4 9 2" xfId="34553" xr:uid="{00000000-0005-0000-0000-0000D5060000}"/>
    <cellStyle name="Comma 16 3 2 5" xfId="3558" xr:uid="{00000000-0005-0000-0000-0000D6060000}"/>
    <cellStyle name="Comma 16 3 2 5 2" xfId="6182" xr:uid="{00000000-0005-0000-0000-0000D7060000}"/>
    <cellStyle name="Comma 16 3 2 5 2 2" xfId="26574" xr:uid="{00000000-0005-0000-0000-0000D8060000}"/>
    <cellStyle name="Comma 16 3 2 5 3" xfId="10551" xr:uid="{00000000-0005-0000-0000-0000D9060000}"/>
    <cellStyle name="Comma 16 3 2 5 3 2" xfId="27918" xr:uid="{00000000-0005-0000-0000-0000DA060000}"/>
    <cellStyle name="Comma 16 3 2 5 4" xfId="12758" xr:uid="{00000000-0005-0000-0000-0000DB060000}"/>
    <cellStyle name="Comma 16 3 2 5 4 2" xfId="29262" xr:uid="{00000000-0005-0000-0000-0000DC060000}"/>
    <cellStyle name="Comma 16 3 2 5 5" xfId="15802" xr:uid="{00000000-0005-0000-0000-0000DD060000}"/>
    <cellStyle name="Comma 16 3 2 5 5 2" xfId="31005" xr:uid="{00000000-0005-0000-0000-0000DE060000}"/>
    <cellStyle name="Comma 16 3 2 5 6" xfId="17173" xr:uid="{00000000-0005-0000-0000-0000DF060000}"/>
    <cellStyle name="Comma 16 3 2 5 6 2" xfId="31950" xr:uid="{00000000-0005-0000-0000-0000E0060000}"/>
    <cellStyle name="Comma 16 3 2 5 7" xfId="19380" xr:uid="{00000000-0005-0000-0000-0000E1060000}"/>
    <cellStyle name="Comma 16 3 2 5 7 2" xfId="33294" xr:uid="{00000000-0005-0000-0000-0000E2060000}"/>
    <cellStyle name="Comma 16 3 2 5 8" xfId="21588" xr:uid="{00000000-0005-0000-0000-0000E3060000}"/>
    <cellStyle name="Comma 16 3 2 5 8 2" xfId="34638" xr:uid="{00000000-0005-0000-0000-0000E4060000}"/>
    <cellStyle name="Comma 16 3 2 5 9" xfId="23445" xr:uid="{00000000-0005-0000-0000-0000E5060000}"/>
    <cellStyle name="Comma 16 3 2 6" xfId="1611" xr:uid="{00000000-0005-0000-0000-0000E6060000}"/>
    <cellStyle name="Comma 16 3 2 6 2" xfId="6356" xr:uid="{00000000-0005-0000-0000-0000E7060000}"/>
    <cellStyle name="Comma 16 3 2 6 2 2" xfId="25596" xr:uid="{00000000-0005-0000-0000-0000E8060000}"/>
    <cellStyle name="Comma 16 3 2 6 3" xfId="9280" xr:uid="{00000000-0005-0000-0000-0000E9060000}"/>
    <cellStyle name="Comma 16 3 2 6 3 2" xfId="27136" xr:uid="{00000000-0005-0000-0000-0000EA060000}"/>
    <cellStyle name="Comma 16 3 2 6 4" xfId="11487" xr:uid="{00000000-0005-0000-0000-0000EB060000}"/>
    <cellStyle name="Comma 16 3 2 6 4 2" xfId="28480" xr:uid="{00000000-0005-0000-0000-0000EC060000}"/>
    <cellStyle name="Comma 16 3 2 6 5" xfId="14195" xr:uid="{00000000-0005-0000-0000-0000ED060000}"/>
    <cellStyle name="Comma 16 3 2 6 5 2" xfId="30048" xr:uid="{00000000-0005-0000-0000-0000EE060000}"/>
    <cellStyle name="Comma 16 3 2 6 6" xfId="14177" xr:uid="{00000000-0005-0000-0000-0000EF060000}"/>
    <cellStyle name="Comma 16 3 2 6 6 2" xfId="30034" xr:uid="{00000000-0005-0000-0000-0000F0060000}"/>
    <cellStyle name="Comma 16 3 2 6 7" xfId="18109" xr:uid="{00000000-0005-0000-0000-0000F1060000}"/>
    <cellStyle name="Comma 16 3 2 6 7 2" xfId="32512" xr:uid="{00000000-0005-0000-0000-0000F2060000}"/>
    <cellStyle name="Comma 16 3 2 6 8" xfId="20317" xr:uid="{00000000-0005-0000-0000-0000F3060000}"/>
    <cellStyle name="Comma 16 3 2 6 8 2" xfId="33856" xr:uid="{00000000-0005-0000-0000-0000F4060000}"/>
    <cellStyle name="Comma 16 3 2 6 9" xfId="23619" xr:uid="{00000000-0005-0000-0000-0000F5060000}"/>
    <cellStyle name="Comma 16 3 2 7" xfId="4154" xr:uid="{00000000-0005-0000-0000-0000F6060000}"/>
    <cellStyle name="Comma 16 3 2 7 2" xfId="7115" xr:uid="{00000000-0005-0000-0000-0000F7060000}"/>
    <cellStyle name="Comma 16 3 2 7 2 2" xfId="26709" xr:uid="{00000000-0005-0000-0000-0000F8060000}"/>
    <cellStyle name="Comma 16 3 2 7 3" xfId="10763" xr:uid="{00000000-0005-0000-0000-0000F9060000}"/>
    <cellStyle name="Comma 16 3 2 7 3 2" xfId="28053" xr:uid="{00000000-0005-0000-0000-0000FA060000}"/>
    <cellStyle name="Comma 16 3 2 7 4" xfId="12970" xr:uid="{00000000-0005-0000-0000-0000FB060000}"/>
    <cellStyle name="Comma 16 3 2 7 4 2" xfId="29397" xr:uid="{00000000-0005-0000-0000-0000FC060000}"/>
    <cellStyle name="Comma 16 3 2 7 5" xfId="16181" xr:uid="{00000000-0005-0000-0000-0000FD060000}"/>
    <cellStyle name="Comma 16 3 2 7 5 2" xfId="31235" xr:uid="{00000000-0005-0000-0000-0000FE060000}"/>
    <cellStyle name="Comma 16 3 2 7 6" xfId="17385" xr:uid="{00000000-0005-0000-0000-0000FF060000}"/>
    <cellStyle name="Comma 16 3 2 7 6 2" xfId="32085" xr:uid="{00000000-0005-0000-0000-000000070000}"/>
    <cellStyle name="Comma 16 3 2 7 7" xfId="19592" xr:uid="{00000000-0005-0000-0000-000001070000}"/>
    <cellStyle name="Comma 16 3 2 7 7 2" xfId="33429" xr:uid="{00000000-0005-0000-0000-000002070000}"/>
    <cellStyle name="Comma 16 3 2 7 8" xfId="21800" xr:uid="{00000000-0005-0000-0000-000003070000}"/>
    <cellStyle name="Comma 16 3 2 7 8 2" xfId="34773" xr:uid="{00000000-0005-0000-0000-000004070000}"/>
    <cellStyle name="Comma 16 3 2 7 9" xfId="24954" xr:uid="{00000000-0005-0000-0000-000005070000}"/>
    <cellStyle name="Comma 16 3 2 8" xfId="4961" xr:uid="{00000000-0005-0000-0000-000006070000}"/>
    <cellStyle name="Comma 16 3 2 8 2" xfId="25419" xr:uid="{00000000-0005-0000-0000-000007070000}"/>
    <cellStyle name="Comma 16 3 2 9" xfId="9062" xr:uid="{00000000-0005-0000-0000-000008070000}"/>
    <cellStyle name="Comma 16 3 2 9 2" xfId="27045" xr:uid="{00000000-0005-0000-0000-000009070000}"/>
    <cellStyle name="Comma 16 3 3" xfId="2017" xr:uid="{00000000-0005-0000-0000-00000A070000}"/>
    <cellStyle name="Comma 16 3 3 10" xfId="22440" xr:uid="{00000000-0005-0000-0000-00000B070000}"/>
    <cellStyle name="Comma 16 3 3 2" xfId="5135" xr:uid="{00000000-0005-0000-0000-00000C070000}"/>
    <cellStyle name="Comma 16 3 3 2 2" xfId="23825" xr:uid="{00000000-0005-0000-0000-00000D070000}"/>
    <cellStyle name="Comma 16 3 3 3" xfId="7721" xr:uid="{00000000-0005-0000-0000-00000E070000}"/>
    <cellStyle name="Comma 16 3 3 3 2" xfId="25833" xr:uid="{00000000-0005-0000-0000-00000F070000}"/>
    <cellStyle name="Comma 16 3 3 4" xfId="9543" xr:uid="{00000000-0005-0000-0000-000010070000}"/>
    <cellStyle name="Comma 16 3 3 4 2" xfId="27331" xr:uid="{00000000-0005-0000-0000-000011070000}"/>
    <cellStyle name="Comma 16 3 3 5" xfId="11750" xr:uid="{00000000-0005-0000-0000-000012070000}"/>
    <cellStyle name="Comma 16 3 3 5 2" xfId="28675" xr:uid="{00000000-0005-0000-0000-000013070000}"/>
    <cellStyle name="Comma 16 3 3 6" xfId="14527" xr:uid="{00000000-0005-0000-0000-000014070000}"/>
    <cellStyle name="Comma 16 3 3 6 2" xfId="30282" xr:uid="{00000000-0005-0000-0000-000015070000}"/>
    <cellStyle name="Comma 16 3 3 7" xfId="13694" xr:uid="{00000000-0005-0000-0000-000016070000}"/>
    <cellStyle name="Comma 16 3 3 7 2" xfId="29798" xr:uid="{00000000-0005-0000-0000-000017070000}"/>
    <cellStyle name="Comma 16 3 3 8" xfId="18372" xr:uid="{00000000-0005-0000-0000-000018070000}"/>
    <cellStyle name="Comma 16 3 3 8 2" xfId="32707" xr:uid="{00000000-0005-0000-0000-000019070000}"/>
    <cellStyle name="Comma 16 3 3 9" xfId="20580" xr:uid="{00000000-0005-0000-0000-00001A070000}"/>
    <cellStyle name="Comma 16 3 3 9 2" xfId="34051" xr:uid="{00000000-0005-0000-0000-00001B070000}"/>
    <cellStyle name="Comma 16 3 4" xfId="2902" xr:uid="{00000000-0005-0000-0000-00001C070000}"/>
    <cellStyle name="Comma 16 3 4 10" xfId="22836" xr:uid="{00000000-0005-0000-0000-00001D070000}"/>
    <cellStyle name="Comma 16 3 4 2" xfId="5531" xr:uid="{00000000-0005-0000-0000-00001E070000}"/>
    <cellStyle name="Comma 16 3 4 2 2" xfId="24401" xr:uid="{00000000-0005-0000-0000-00001F070000}"/>
    <cellStyle name="Comma 16 3 4 3" xfId="8281" xr:uid="{00000000-0005-0000-0000-000020070000}"/>
    <cellStyle name="Comma 16 3 4 3 2" xfId="26251" xr:uid="{00000000-0005-0000-0000-000021070000}"/>
    <cellStyle name="Comma 16 3 4 4" xfId="10125" xr:uid="{00000000-0005-0000-0000-000022070000}"/>
    <cellStyle name="Comma 16 3 4 4 2" xfId="27595" xr:uid="{00000000-0005-0000-0000-000023070000}"/>
    <cellStyle name="Comma 16 3 4 5" xfId="12332" xr:uid="{00000000-0005-0000-0000-000024070000}"/>
    <cellStyle name="Comma 16 3 4 5 2" xfId="28939" xr:uid="{00000000-0005-0000-0000-000025070000}"/>
    <cellStyle name="Comma 16 3 4 6" xfId="15268" xr:uid="{00000000-0005-0000-0000-000026070000}"/>
    <cellStyle name="Comma 16 3 4 6 2" xfId="30622" xr:uid="{00000000-0005-0000-0000-000027070000}"/>
    <cellStyle name="Comma 16 3 4 7" xfId="16747" xr:uid="{00000000-0005-0000-0000-000028070000}"/>
    <cellStyle name="Comma 16 3 4 7 2" xfId="31627" xr:uid="{00000000-0005-0000-0000-000029070000}"/>
    <cellStyle name="Comma 16 3 4 8" xfId="18954" xr:uid="{00000000-0005-0000-0000-00002A070000}"/>
    <cellStyle name="Comma 16 3 4 8 2" xfId="32971" xr:uid="{00000000-0005-0000-0000-00002B070000}"/>
    <cellStyle name="Comma 16 3 4 9" xfId="21162" xr:uid="{00000000-0005-0000-0000-00002C070000}"/>
    <cellStyle name="Comma 16 3 4 9 2" xfId="34315" xr:uid="{00000000-0005-0000-0000-00002D070000}"/>
    <cellStyle name="Comma 16 3 5" xfId="3197" xr:uid="{00000000-0005-0000-0000-00002E070000}"/>
    <cellStyle name="Comma 16 3 5 10" xfId="23029" xr:uid="{00000000-0005-0000-0000-00002F070000}"/>
    <cellStyle name="Comma 16 3 5 2" xfId="5724" xr:uid="{00000000-0005-0000-0000-000030070000}"/>
    <cellStyle name="Comma 16 3 5 2 2" xfId="24594" xr:uid="{00000000-0005-0000-0000-000031070000}"/>
    <cellStyle name="Comma 16 3 5 3" xfId="8474" xr:uid="{00000000-0005-0000-0000-000032070000}"/>
    <cellStyle name="Comma 16 3 5 3 2" xfId="26393" xr:uid="{00000000-0005-0000-0000-000033070000}"/>
    <cellStyle name="Comma 16 3 5 4" xfId="10318" xr:uid="{00000000-0005-0000-0000-000034070000}"/>
    <cellStyle name="Comma 16 3 5 4 2" xfId="27737" xr:uid="{00000000-0005-0000-0000-000035070000}"/>
    <cellStyle name="Comma 16 3 5 5" xfId="12525" xr:uid="{00000000-0005-0000-0000-000036070000}"/>
    <cellStyle name="Comma 16 3 5 5 2" xfId="29081" xr:uid="{00000000-0005-0000-0000-000037070000}"/>
    <cellStyle name="Comma 16 3 5 6" xfId="15515" xr:uid="{00000000-0005-0000-0000-000038070000}"/>
    <cellStyle name="Comma 16 3 5 6 2" xfId="30795" xr:uid="{00000000-0005-0000-0000-000039070000}"/>
    <cellStyle name="Comma 16 3 5 7" xfId="16940" xr:uid="{00000000-0005-0000-0000-00003A070000}"/>
    <cellStyle name="Comma 16 3 5 7 2" xfId="31769" xr:uid="{00000000-0005-0000-0000-00003B070000}"/>
    <cellStyle name="Comma 16 3 5 8" xfId="19147" xr:uid="{00000000-0005-0000-0000-00003C070000}"/>
    <cellStyle name="Comma 16 3 5 8 2" xfId="33113" xr:uid="{00000000-0005-0000-0000-00003D070000}"/>
    <cellStyle name="Comma 16 3 5 9" xfId="21355" xr:uid="{00000000-0005-0000-0000-00003E070000}"/>
    <cellStyle name="Comma 16 3 5 9 2" xfId="34457" xr:uid="{00000000-0005-0000-0000-00003F070000}"/>
    <cellStyle name="Comma 16 3 6" xfId="1457" xr:uid="{00000000-0005-0000-0000-000040070000}"/>
    <cellStyle name="Comma 16 3 6 2" xfId="6035" xr:uid="{00000000-0005-0000-0000-000041070000}"/>
    <cellStyle name="Comma 16 3 6 2 2" xfId="25532" xr:uid="{00000000-0005-0000-0000-000042070000}"/>
    <cellStyle name="Comma 16 3 6 3" xfId="9189" xr:uid="{00000000-0005-0000-0000-000043070000}"/>
    <cellStyle name="Comma 16 3 6 3 2" xfId="27080" xr:uid="{00000000-0005-0000-0000-000044070000}"/>
    <cellStyle name="Comma 16 3 6 4" xfId="11396" xr:uid="{00000000-0005-0000-0000-000045070000}"/>
    <cellStyle name="Comma 16 3 6 4 2" xfId="28424" xr:uid="{00000000-0005-0000-0000-000046070000}"/>
    <cellStyle name="Comma 16 3 6 5" xfId="14079" xr:uid="{00000000-0005-0000-0000-000047070000}"/>
    <cellStyle name="Comma 16 3 6 5 2" xfId="29977" xr:uid="{00000000-0005-0000-0000-000048070000}"/>
    <cellStyle name="Comma 16 3 6 6" xfId="15676" xr:uid="{00000000-0005-0000-0000-000049070000}"/>
    <cellStyle name="Comma 16 3 6 6 2" xfId="30934" xr:uid="{00000000-0005-0000-0000-00004A070000}"/>
    <cellStyle name="Comma 16 3 6 7" xfId="18018" xr:uid="{00000000-0005-0000-0000-00004B070000}"/>
    <cellStyle name="Comma 16 3 6 7 2" xfId="32456" xr:uid="{00000000-0005-0000-0000-00004C070000}"/>
    <cellStyle name="Comma 16 3 6 8" xfId="20226" xr:uid="{00000000-0005-0000-0000-00004D070000}"/>
    <cellStyle name="Comma 16 3 6 8 2" xfId="33800" xr:uid="{00000000-0005-0000-0000-00004E070000}"/>
    <cellStyle name="Comma 16 3 6 9" xfId="23298" xr:uid="{00000000-0005-0000-0000-00004F070000}"/>
    <cellStyle name="Comma 16 3 7" xfId="1780" xr:uid="{00000000-0005-0000-0000-000050070000}"/>
    <cellStyle name="Comma 16 3 7 2" xfId="6424" xr:uid="{00000000-0005-0000-0000-000051070000}"/>
    <cellStyle name="Comma 16 3 7 2 2" xfId="25703" xr:uid="{00000000-0005-0000-0000-000052070000}"/>
    <cellStyle name="Comma 16 3 7 3" xfId="9395" xr:uid="{00000000-0005-0000-0000-000053070000}"/>
    <cellStyle name="Comma 16 3 7 3 2" xfId="27219" xr:uid="{00000000-0005-0000-0000-000054070000}"/>
    <cellStyle name="Comma 16 3 7 4" xfId="11602" xr:uid="{00000000-0005-0000-0000-000055070000}"/>
    <cellStyle name="Comma 16 3 7 4 2" xfId="28563" xr:uid="{00000000-0005-0000-0000-000056070000}"/>
    <cellStyle name="Comma 16 3 7 5" xfId="14336" xr:uid="{00000000-0005-0000-0000-000057070000}"/>
    <cellStyle name="Comma 16 3 7 5 2" xfId="30143" xr:uid="{00000000-0005-0000-0000-000058070000}"/>
    <cellStyle name="Comma 16 3 7 6" xfId="16351" xr:uid="{00000000-0005-0000-0000-000059070000}"/>
    <cellStyle name="Comma 16 3 7 6 2" xfId="31375" xr:uid="{00000000-0005-0000-0000-00005A070000}"/>
    <cellStyle name="Comma 16 3 7 7" xfId="18224" xr:uid="{00000000-0005-0000-0000-00005B070000}"/>
    <cellStyle name="Comma 16 3 7 7 2" xfId="32595" xr:uid="{00000000-0005-0000-0000-00005C070000}"/>
    <cellStyle name="Comma 16 3 7 8" xfId="20432" xr:uid="{00000000-0005-0000-0000-00005D070000}"/>
    <cellStyle name="Comma 16 3 7 8 2" xfId="33939" xr:uid="{00000000-0005-0000-0000-00005E070000}"/>
    <cellStyle name="Comma 16 3 7 9" xfId="23719" xr:uid="{00000000-0005-0000-0000-00005F070000}"/>
    <cellStyle name="Comma 16 3 8" xfId="2362" xr:uid="{00000000-0005-0000-0000-000060070000}"/>
    <cellStyle name="Comma 16 3 8 2" xfId="6635" xr:uid="{00000000-0005-0000-0000-000061070000}"/>
    <cellStyle name="Comma 16 3 8 2 2" xfId="26066" xr:uid="{00000000-0005-0000-0000-000062070000}"/>
    <cellStyle name="Comma 16 3 8 3" xfId="9814" xr:uid="{00000000-0005-0000-0000-000063070000}"/>
    <cellStyle name="Comma 16 3 8 3 2" xfId="27461" xr:uid="{00000000-0005-0000-0000-000064070000}"/>
    <cellStyle name="Comma 16 3 8 4" xfId="12021" xr:uid="{00000000-0005-0000-0000-000065070000}"/>
    <cellStyle name="Comma 16 3 8 4 2" xfId="28805" xr:uid="{00000000-0005-0000-0000-000066070000}"/>
    <cellStyle name="Comma 16 3 8 5" xfId="14838" xr:uid="{00000000-0005-0000-0000-000067070000}"/>
    <cellStyle name="Comma 16 3 8 5 2" xfId="30432" xr:uid="{00000000-0005-0000-0000-000068070000}"/>
    <cellStyle name="Comma 16 3 8 6" xfId="13328" xr:uid="{00000000-0005-0000-0000-000069070000}"/>
    <cellStyle name="Comma 16 3 8 6 2" xfId="29622" xr:uid="{00000000-0005-0000-0000-00006A070000}"/>
    <cellStyle name="Comma 16 3 8 7" xfId="18643" xr:uid="{00000000-0005-0000-0000-00006B070000}"/>
    <cellStyle name="Comma 16 3 8 7 2" xfId="32837" xr:uid="{00000000-0005-0000-0000-00006C070000}"/>
    <cellStyle name="Comma 16 3 8 8" xfId="20851" xr:uid="{00000000-0005-0000-0000-00006D070000}"/>
    <cellStyle name="Comma 16 3 8 8 2" xfId="34181" xr:uid="{00000000-0005-0000-0000-00006E070000}"/>
    <cellStyle name="Comma 16 3 8 9" xfId="24090" xr:uid="{00000000-0005-0000-0000-00006F070000}"/>
    <cellStyle name="Comma 16 3 9" xfId="4788" xr:uid="{00000000-0005-0000-0000-000070070000}"/>
    <cellStyle name="Comma 16 3 9 2" xfId="25272" xr:uid="{00000000-0005-0000-0000-000071070000}"/>
    <cellStyle name="Comma 16 4" xfId="1173" xr:uid="{00000000-0005-0000-0000-000072070000}"/>
    <cellStyle name="Comma 16 4 10" xfId="11187" xr:uid="{00000000-0005-0000-0000-000073070000}"/>
    <cellStyle name="Comma 16 4 10 2" xfId="28325" xr:uid="{00000000-0005-0000-0000-000074070000}"/>
    <cellStyle name="Comma 16 4 11" xfId="13833" xr:uid="{00000000-0005-0000-0000-000075070000}"/>
    <cellStyle name="Comma 16 4 11 2" xfId="29861" xr:uid="{00000000-0005-0000-0000-000076070000}"/>
    <cellStyle name="Comma 16 4 12" xfId="13393" xr:uid="{00000000-0005-0000-0000-000077070000}"/>
    <cellStyle name="Comma 16 4 12 2" xfId="29648" xr:uid="{00000000-0005-0000-0000-000078070000}"/>
    <cellStyle name="Comma 16 4 13" xfId="17809" xr:uid="{00000000-0005-0000-0000-000079070000}"/>
    <cellStyle name="Comma 16 4 13 2" xfId="32357" xr:uid="{00000000-0005-0000-0000-00007A070000}"/>
    <cellStyle name="Comma 16 4 14" xfId="20017" xr:uid="{00000000-0005-0000-0000-00007B070000}"/>
    <cellStyle name="Comma 16 4 14 2" xfId="33701" xr:uid="{00000000-0005-0000-0000-00007C070000}"/>
    <cellStyle name="Comma 16 4 15" xfId="22150" xr:uid="{00000000-0005-0000-0000-00007D070000}"/>
    <cellStyle name="Comma 16 4 2" xfId="2098" xr:uid="{00000000-0005-0000-0000-00007E070000}"/>
    <cellStyle name="Comma 16 4 2 10" xfId="22505" xr:uid="{00000000-0005-0000-0000-00007F070000}"/>
    <cellStyle name="Comma 16 4 2 2" xfId="5200" xr:uid="{00000000-0005-0000-0000-000080070000}"/>
    <cellStyle name="Comma 16 4 2 2 2" xfId="23892" xr:uid="{00000000-0005-0000-0000-000081070000}"/>
    <cellStyle name="Comma 16 4 2 3" xfId="7783" xr:uid="{00000000-0005-0000-0000-000082070000}"/>
    <cellStyle name="Comma 16 4 2 3 2" xfId="25900" xr:uid="{00000000-0005-0000-0000-000083070000}"/>
    <cellStyle name="Comma 16 4 2 4" xfId="9615" xr:uid="{00000000-0005-0000-0000-000084070000}"/>
    <cellStyle name="Comma 16 4 2 4 2" xfId="27373" xr:uid="{00000000-0005-0000-0000-000085070000}"/>
    <cellStyle name="Comma 16 4 2 5" xfId="11822" xr:uid="{00000000-0005-0000-0000-000086070000}"/>
    <cellStyle name="Comma 16 4 2 5 2" xfId="28717" xr:uid="{00000000-0005-0000-0000-000087070000}"/>
    <cellStyle name="Comma 16 4 2 6" xfId="14601" xr:uid="{00000000-0005-0000-0000-000088070000}"/>
    <cellStyle name="Comma 16 4 2 6 2" xfId="30325" xr:uid="{00000000-0005-0000-0000-000089070000}"/>
    <cellStyle name="Comma 16 4 2 7" xfId="13191" xr:uid="{00000000-0005-0000-0000-00008A070000}"/>
    <cellStyle name="Comma 16 4 2 7 2" xfId="29565" xr:uid="{00000000-0005-0000-0000-00008B070000}"/>
    <cellStyle name="Comma 16 4 2 8" xfId="18444" xr:uid="{00000000-0005-0000-0000-00008C070000}"/>
    <cellStyle name="Comma 16 4 2 8 2" xfId="32749" xr:uid="{00000000-0005-0000-0000-00008D070000}"/>
    <cellStyle name="Comma 16 4 2 9" xfId="20652" xr:uid="{00000000-0005-0000-0000-00008E070000}"/>
    <cellStyle name="Comma 16 4 2 9 2" xfId="34093" xr:uid="{00000000-0005-0000-0000-00008F070000}"/>
    <cellStyle name="Comma 16 4 3" xfId="2967" xr:uid="{00000000-0005-0000-0000-000090070000}"/>
    <cellStyle name="Comma 16 4 3 10" xfId="22893" xr:uid="{00000000-0005-0000-0000-000091070000}"/>
    <cellStyle name="Comma 16 4 3 2" xfId="5588" xr:uid="{00000000-0005-0000-0000-000092070000}"/>
    <cellStyle name="Comma 16 4 3 2 2" xfId="24458" xr:uid="{00000000-0005-0000-0000-000093070000}"/>
    <cellStyle name="Comma 16 4 3 3" xfId="8338" xr:uid="{00000000-0005-0000-0000-000094070000}"/>
    <cellStyle name="Comma 16 4 3 3 2" xfId="26283" xr:uid="{00000000-0005-0000-0000-000095070000}"/>
    <cellStyle name="Comma 16 4 3 4" xfId="10182" xr:uid="{00000000-0005-0000-0000-000096070000}"/>
    <cellStyle name="Comma 16 4 3 4 2" xfId="27627" xr:uid="{00000000-0005-0000-0000-000097070000}"/>
    <cellStyle name="Comma 16 4 3 5" xfId="12389" xr:uid="{00000000-0005-0000-0000-000098070000}"/>
    <cellStyle name="Comma 16 4 3 5 2" xfId="28971" xr:uid="{00000000-0005-0000-0000-000099070000}"/>
    <cellStyle name="Comma 16 4 3 6" xfId="15328" xr:uid="{00000000-0005-0000-0000-00009A070000}"/>
    <cellStyle name="Comma 16 4 3 6 2" xfId="30655" xr:uid="{00000000-0005-0000-0000-00009B070000}"/>
    <cellStyle name="Comma 16 4 3 7" xfId="16804" xr:uid="{00000000-0005-0000-0000-00009C070000}"/>
    <cellStyle name="Comma 16 4 3 7 2" xfId="31659" xr:uid="{00000000-0005-0000-0000-00009D070000}"/>
    <cellStyle name="Comma 16 4 3 8" xfId="19011" xr:uid="{00000000-0005-0000-0000-00009E070000}"/>
    <cellStyle name="Comma 16 4 3 8 2" xfId="33003" xr:uid="{00000000-0005-0000-0000-00009F070000}"/>
    <cellStyle name="Comma 16 4 3 9" xfId="21219" xr:uid="{00000000-0005-0000-0000-0000A0070000}"/>
    <cellStyle name="Comma 16 4 3 9 2" xfId="34347" xr:uid="{00000000-0005-0000-0000-0000A1070000}"/>
    <cellStyle name="Comma 16 4 4" xfId="3262" xr:uid="{00000000-0005-0000-0000-0000A2070000}"/>
    <cellStyle name="Comma 16 4 4 10" xfId="23061" xr:uid="{00000000-0005-0000-0000-0000A3070000}"/>
    <cellStyle name="Comma 16 4 4 2" xfId="5756" xr:uid="{00000000-0005-0000-0000-0000A4070000}"/>
    <cellStyle name="Comma 16 4 4 2 2" xfId="24626" xr:uid="{00000000-0005-0000-0000-0000A5070000}"/>
    <cellStyle name="Comma 16 4 4 3" xfId="8506" xr:uid="{00000000-0005-0000-0000-0000A6070000}"/>
    <cellStyle name="Comma 16 4 4 3 2" xfId="26425" xr:uid="{00000000-0005-0000-0000-0000A7070000}"/>
    <cellStyle name="Comma 16 4 4 4" xfId="10350" xr:uid="{00000000-0005-0000-0000-0000A8070000}"/>
    <cellStyle name="Comma 16 4 4 4 2" xfId="27769" xr:uid="{00000000-0005-0000-0000-0000A9070000}"/>
    <cellStyle name="Comma 16 4 4 5" xfId="12557" xr:uid="{00000000-0005-0000-0000-0000AA070000}"/>
    <cellStyle name="Comma 16 4 4 5 2" xfId="29113" xr:uid="{00000000-0005-0000-0000-0000AB070000}"/>
    <cellStyle name="Comma 16 4 4 6" xfId="15556" xr:uid="{00000000-0005-0000-0000-0000AC070000}"/>
    <cellStyle name="Comma 16 4 4 6 2" xfId="30831" xr:uid="{00000000-0005-0000-0000-0000AD070000}"/>
    <cellStyle name="Comma 16 4 4 7" xfId="16972" xr:uid="{00000000-0005-0000-0000-0000AE070000}"/>
    <cellStyle name="Comma 16 4 4 7 2" xfId="31801" xr:uid="{00000000-0005-0000-0000-0000AF070000}"/>
    <cellStyle name="Comma 16 4 4 8" xfId="19179" xr:uid="{00000000-0005-0000-0000-0000B0070000}"/>
    <cellStyle name="Comma 16 4 4 8 2" xfId="33145" xr:uid="{00000000-0005-0000-0000-0000B1070000}"/>
    <cellStyle name="Comma 16 4 4 9" xfId="21387" xr:uid="{00000000-0005-0000-0000-0000B2070000}"/>
    <cellStyle name="Comma 16 4 4 9 2" xfId="34489" xr:uid="{00000000-0005-0000-0000-0000B3070000}"/>
    <cellStyle name="Comma 16 4 5" xfId="3442" xr:uid="{00000000-0005-0000-0000-0000B4070000}"/>
    <cellStyle name="Comma 16 4 5 2" xfId="6100" xr:uid="{00000000-0005-0000-0000-0000B5070000}"/>
    <cellStyle name="Comma 16 4 5 2 2" xfId="26510" xr:uid="{00000000-0005-0000-0000-0000B6070000}"/>
    <cellStyle name="Comma 16 4 5 3" xfId="10435" xr:uid="{00000000-0005-0000-0000-0000B7070000}"/>
    <cellStyle name="Comma 16 4 5 3 2" xfId="27854" xr:uid="{00000000-0005-0000-0000-0000B8070000}"/>
    <cellStyle name="Comma 16 4 5 4" xfId="12642" xr:uid="{00000000-0005-0000-0000-0000B9070000}"/>
    <cellStyle name="Comma 16 4 5 4 2" xfId="29198" xr:uid="{00000000-0005-0000-0000-0000BA070000}"/>
    <cellStyle name="Comma 16 4 5 5" xfId="15686" xr:uid="{00000000-0005-0000-0000-0000BB070000}"/>
    <cellStyle name="Comma 16 4 5 5 2" xfId="30941" xr:uid="{00000000-0005-0000-0000-0000BC070000}"/>
    <cellStyle name="Comma 16 4 5 6" xfId="17057" xr:uid="{00000000-0005-0000-0000-0000BD070000}"/>
    <cellStyle name="Comma 16 4 5 6 2" xfId="31886" xr:uid="{00000000-0005-0000-0000-0000BE070000}"/>
    <cellStyle name="Comma 16 4 5 7" xfId="19264" xr:uid="{00000000-0005-0000-0000-0000BF070000}"/>
    <cellStyle name="Comma 16 4 5 7 2" xfId="33230" xr:uid="{00000000-0005-0000-0000-0000C0070000}"/>
    <cellStyle name="Comma 16 4 5 8" xfId="21472" xr:uid="{00000000-0005-0000-0000-0000C1070000}"/>
    <cellStyle name="Comma 16 4 5 8 2" xfId="34574" xr:uid="{00000000-0005-0000-0000-0000C2070000}"/>
    <cellStyle name="Comma 16 4 5 9" xfId="23363" xr:uid="{00000000-0005-0000-0000-0000C3070000}"/>
    <cellStyle name="Comma 16 4 6" xfId="4202" xr:uid="{00000000-0005-0000-0000-0000C4070000}"/>
    <cellStyle name="Comma 16 4 6 2" xfId="7128" xr:uid="{00000000-0005-0000-0000-0000C5070000}"/>
    <cellStyle name="Comma 16 4 6 2 2" xfId="26722" xr:uid="{00000000-0005-0000-0000-0000C6070000}"/>
    <cellStyle name="Comma 16 4 6 3" xfId="10776" xr:uid="{00000000-0005-0000-0000-0000C7070000}"/>
    <cellStyle name="Comma 16 4 6 3 2" xfId="28066" xr:uid="{00000000-0005-0000-0000-0000C8070000}"/>
    <cellStyle name="Comma 16 4 6 4" xfId="12983" xr:uid="{00000000-0005-0000-0000-0000C9070000}"/>
    <cellStyle name="Comma 16 4 6 4 2" xfId="29410" xr:uid="{00000000-0005-0000-0000-0000CA070000}"/>
    <cellStyle name="Comma 16 4 6 5" xfId="16208" xr:uid="{00000000-0005-0000-0000-0000CB070000}"/>
    <cellStyle name="Comma 16 4 6 5 2" xfId="31257" xr:uid="{00000000-0005-0000-0000-0000CC070000}"/>
    <cellStyle name="Comma 16 4 6 6" xfId="17398" xr:uid="{00000000-0005-0000-0000-0000CD070000}"/>
    <cellStyle name="Comma 16 4 6 6 2" xfId="32098" xr:uid="{00000000-0005-0000-0000-0000CE070000}"/>
    <cellStyle name="Comma 16 4 6 7" xfId="19605" xr:uid="{00000000-0005-0000-0000-0000CF070000}"/>
    <cellStyle name="Comma 16 4 6 7 2" xfId="33442" xr:uid="{00000000-0005-0000-0000-0000D0070000}"/>
    <cellStyle name="Comma 16 4 6 8" xfId="21813" xr:uid="{00000000-0005-0000-0000-0000D1070000}"/>
    <cellStyle name="Comma 16 4 6 8 2" xfId="34786" xr:uid="{00000000-0005-0000-0000-0000D2070000}"/>
    <cellStyle name="Comma 16 4 6 9" xfId="24967" xr:uid="{00000000-0005-0000-0000-0000D3070000}"/>
    <cellStyle name="Comma 16 4 7" xfId="4453" xr:uid="{00000000-0005-0000-0000-0000D4070000}"/>
    <cellStyle name="Comma 16 4 7 2" xfId="7214" xr:uid="{00000000-0005-0000-0000-0000D5070000}"/>
    <cellStyle name="Comma 16 4 7 2 2" xfId="26808" xr:uid="{00000000-0005-0000-0000-0000D6070000}"/>
    <cellStyle name="Comma 16 4 7 3" xfId="10862" xr:uid="{00000000-0005-0000-0000-0000D7070000}"/>
    <cellStyle name="Comma 16 4 7 3 2" xfId="28152" xr:uid="{00000000-0005-0000-0000-0000D8070000}"/>
    <cellStyle name="Comma 16 4 7 4" xfId="13069" xr:uid="{00000000-0005-0000-0000-0000D9070000}"/>
    <cellStyle name="Comma 16 4 7 4 2" xfId="29496" xr:uid="{00000000-0005-0000-0000-0000DA070000}"/>
    <cellStyle name="Comma 16 4 7 5" xfId="16375" xr:uid="{00000000-0005-0000-0000-0000DB070000}"/>
    <cellStyle name="Comma 16 4 7 5 2" xfId="31394" xr:uid="{00000000-0005-0000-0000-0000DC070000}"/>
    <cellStyle name="Comma 16 4 7 6" xfId="17484" xr:uid="{00000000-0005-0000-0000-0000DD070000}"/>
    <cellStyle name="Comma 16 4 7 6 2" xfId="32184" xr:uid="{00000000-0005-0000-0000-0000DE070000}"/>
    <cellStyle name="Comma 16 4 7 7" xfId="19691" xr:uid="{00000000-0005-0000-0000-0000DF070000}"/>
    <cellStyle name="Comma 16 4 7 7 2" xfId="33528" xr:uid="{00000000-0005-0000-0000-0000E0070000}"/>
    <cellStyle name="Comma 16 4 7 8" xfId="21899" xr:uid="{00000000-0005-0000-0000-0000E1070000}"/>
    <cellStyle name="Comma 16 4 7 8 2" xfId="34872" xr:uid="{00000000-0005-0000-0000-0000E2070000}"/>
    <cellStyle name="Comma 16 4 7 9" xfId="25053" xr:uid="{00000000-0005-0000-0000-0000E3070000}"/>
    <cellStyle name="Comma 16 4 8" xfId="4845" xr:uid="{00000000-0005-0000-0000-0000E4070000}"/>
    <cellStyle name="Comma 16 4 8 2" xfId="25337" xr:uid="{00000000-0005-0000-0000-0000E5070000}"/>
    <cellStyle name="Comma 16 4 9" xfId="8980" xr:uid="{00000000-0005-0000-0000-0000E6070000}"/>
    <cellStyle name="Comma 16 4 9 2" xfId="26981" xr:uid="{00000000-0005-0000-0000-0000E7070000}"/>
    <cellStyle name="Comma 16 5" xfId="1745" xr:uid="{00000000-0005-0000-0000-0000E8070000}"/>
    <cellStyle name="Comma 16 5 10" xfId="22324" xr:uid="{00000000-0005-0000-0000-0000E9070000}"/>
    <cellStyle name="Comma 16 5 2" xfId="5019" xr:uid="{00000000-0005-0000-0000-0000EA070000}"/>
    <cellStyle name="Comma 16 5 2 2" xfId="23694" xr:uid="{00000000-0005-0000-0000-0000EB070000}"/>
    <cellStyle name="Comma 16 5 3" xfId="7621" xr:uid="{00000000-0005-0000-0000-0000EC070000}"/>
    <cellStyle name="Comma 16 5 3 2" xfId="25673" xr:uid="{00000000-0005-0000-0000-0000ED070000}"/>
    <cellStyle name="Comma 16 5 4" xfId="9365" xr:uid="{00000000-0005-0000-0000-0000EE070000}"/>
    <cellStyle name="Comma 16 5 4 2" xfId="27189" xr:uid="{00000000-0005-0000-0000-0000EF070000}"/>
    <cellStyle name="Comma 16 5 5" xfId="11572" xr:uid="{00000000-0005-0000-0000-0000F0070000}"/>
    <cellStyle name="Comma 16 5 5 2" xfId="28533" xr:uid="{00000000-0005-0000-0000-0000F1070000}"/>
    <cellStyle name="Comma 16 5 6" xfId="14304" xr:uid="{00000000-0005-0000-0000-0000F2070000}"/>
    <cellStyle name="Comma 16 5 6 2" xfId="30111" xr:uid="{00000000-0005-0000-0000-0000F3070000}"/>
    <cellStyle name="Comma 16 5 7" xfId="15846" xr:uid="{00000000-0005-0000-0000-0000F4070000}"/>
    <cellStyle name="Comma 16 5 7 2" xfId="31040" xr:uid="{00000000-0005-0000-0000-0000F5070000}"/>
    <cellStyle name="Comma 16 5 8" xfId="18194" xr:uid="{00000000-0005-0000-0000-0000F6070000}"/>
    <cellStyle name="Comma 16 5 8 2" xfId="32565" xr:uid="{00000000-0005-0000-0000-0000F7070000}"/>
    <cellStyle name="Comma 16 5 9" xfId="20402" xr:uid="{00000000-0005-0000-0000-0000F8070000}"/>
    <cellStyle name="Comma 16 5 9 2" xfId="33909" xr:uid="{00000000-0005-0000-0000-0000F9070000}"/>
    <cellStyle name="Comma 16 6" xfId="2722" xr:uid="{00000000-0005-0000-0000-0000FA070000}"/>
    <cellStyle name="Comma 16 6 10" xfId="22722" xr:uid="{00000000-0005-0000-0000-0000FB070000}"/>
    <cellStyle name="Comma 16 6 2" xfId="5417" xr:uid="{00000000-0005-0000-0000-0000FC070000}"/>
    <cellStyle name="Comma 16 6 2 2" xfId="24287" xr:uid="{00000000-0005-0000-0000-0000FD070000}"/>
    <cellStyle name="Comma 16 6 3" xfId="8167" xr:uid="{00000000-0005-0000-0000-0000FE070000}"/>
    <cellStyle name="Comma 16 6 3 2" xfId="26163" xr:uid="{00000000-0005-0000-0000-0000FF070000}"/>
    <cellStyle name="Comma 16 6 4" xfId="10011" xr:uid="{00000000-0005-0000-0000-000000080000}"/>
    <cellStyle name="Comma 16 6 4 2" xfId="27507" xr:uid="{00000000-0005-0000-0000-000001080000}"/>
    <cellStyle name="Comma 16 6 5" xfId="12218" xr:uid="{00000000-0005-0000-0000-000002080000}"/>
    <cellStyle name="Comma 16 6 5 2" xfId="28851" xr:uid="{00000000-0005-0000-0000-000003080000}"/>
    <cellStyle name="Comma 16 6 6" xfId="15117" xr:uid="{00000000-0005-0000-0000-000004080000}"/>
    <cellStyle name="Comma 16 6 6 2" xfId="30512" xr:uid="{00000000-0005-0000-0000-000005080000}"/>
    <cellStyle name="Comma 16 6 7" xfId="16633" xr:uid="{00000000-0005-0000-0000-000006080000}"/>
    <cellStyle name="Comma 16 6 7 2" xfId="31539" xr:uid="{00000000-0005-0000-0000-000007080000}"/>
    <cellStyle name="Comma 16 6 8" xfId="18840" xr:uid="{00000000-0005-0000-0000-000008080000}"/>
    <cellStyle name="Comma 16 6 8 2" xfId="32883" xr:uid="{00000000-0005-0000-0000-000009080000}"/>
    <cellStyle name="Comma 16 6 9" xfId="21048" xr:uid="{00000000-0005-0000-0000-00000A080000}"/>
    <cellStyle name="Comma 16 6 9 2" xfId="34227" xr:uid="{00000000-0005-0000-0000-00000B080000}"/>
    <cellStyle name="Comma 16 7" xfId="2748" xr:uid="{00000000-0005-0000-0000-00000C080000}"/>
    <cellStyle name="Comma 16 7 10" xfId="22745" xr:uid="{00000000-0005-0000-0000-00000D080000}"/>
    <cellStyle name="Comma 16 7 2" xfId="5440" xr:uid="{00000000-0005-0000-0000-00000E080000}"/>
    <cellStyle name="Comma 16 7 2 2" xfId="24310" xr:uid="{00000000-0005-0000-0000-00000F080000}"/>
    <cellStyle name="Comma 16 7 3" xfId="8190" xr:uid="{00000000-0005-0000-0000-000010080000}"/>
    <cellStyle name="Comma 16 7 3 2" xfId="26186" xr:uid="{00000000-0005-0000-0000-000011080000}"/>
    <cellStyle name="Comma 16 7 4" xfId="10034" xr:uid="{00000000-0005-0000-0000-000012080000}"/>
    <cellStyle name="Comma 16 7 4 2" xfId="27530" xr:uid="{00000000-0005-0000-0000-000013080000}"/>
    <cellStyle name="Comma 16 7 5" xfId="12241" xr:uid="{00000000-0005-0000-0000-000014080000}"/>
    <cellStyle name="Comma 16 7 5 2" xfId="28874" xr:uid="{00000000-0005-0000-0000-000015080000}"/>
    <cellStyle name="Comma 16 7 6" xfId="15142" xr:uid="{00000000-0005-0000-0000-000016080000}"/>
    <cellStyle name="Comma 16 7 6 2" xfId="30536" xr:uid="{00000000-0005-0000-0000-000017080000}"/>
    <cellStyle name="Comma 16 7 7" xfId="16656" xr:uid="{00000000-0005-0000-0000-000018080000}"/>
    <cellStyle name="Comma 16 7 7 2" xfId="31562" xr:uid="{00000000-0005-0000-0000-000019080000}"/>
    <cellStyle name="Comma 16 7 8" xfId="18863" xr:uid="{00000000-0005-0000-0000-00001A080000}"/>
    <cellStyle name="Comma 16 7 8 2" xfId="32906" xr:uid="{00000000-0005-0000-0000-00001B080000}"/>
    <cellStyle name="Comma 16 7 9" xfId="21071" xr:uid="{00000000-0005-0000-0000-00001C080000}"/>
    <cellStyle name="Comma 16 7 9 2" xfId="34250" xr:uid="{00000000-0005-0000-0000-00001D080000}"/>
    <cellStyle name="Comma 16 8" xfId="1774" xr:uid="{00000000-0005-0000-0000-00001E080000}"/>
    <cellStyle name="Comma 16 8 2" xfId="5919" xr:uid="{00000000-0005-0000-0000-00001F080000}"/>
    <cellStyle name="Comma 16 8 2 2" xfId="25699" xr:uid="{00000000-0005-0000-0000-000020080000}"/>
    <cellStyle name="Comma 16 8 3" xfId="9391" xr:uid="{00000000-0005-0000-0000-000021080000}"/>
    <cellStyle name="Comma 16 8 3 2" xfId="27215" xr:uid="{00000000-0005-0000-0000-000022080000}"/>
    <cellStyle name="Comma 16 8 4" xfId="11598" xr:uid="{00000000-0005-0000-0000-000023080000}"/>
    <cellStyle name="Comma 16 8 4 2" xfId="28559" xr:uid="{00000000-0005-0000-0000-000024080000}"/>
    <cellStyle name="Comma 16 8 5" xfId="14332" xr:uid="{00000000-0005-0000-0000-000025080000}"/>
    <cellStyle name="Comma 16 8 5 2" xfId="30139" xr:uid="{00000000-0005-0000-0000-000026080000}"/>
    <cellStyle name="Comma 16 8 6" xfId="14899" xr:uid="{00000000-0005-0000-0000-000027080000}"/>
    <cellStyle name="Comma 16 8 6 2" xfId="30437" xr:uid="{00000000-0005-0000-0000-000028080000}"/>
    <cellStyle name="Comma 16 8 7" xfId="18220" xr:uid="{00000000-0005-0000-0000-000029080000}"/>
    <cellStyle name="Comma 16 8 7 2" xfId="32591" xr:uid="{00000000-0005-0000-0000-00002A080000}"/>
    <cellStyle name="Comma 16 8 8" xfId="20428" xr:uid="{00000000-0005-0000-0000-00002B080000}"/>
    <cellStyle name="Comma 16 8 8 2" xfId="33935" xr:uid="{00000000-0005-0000-0000-00002C080000}"/>
    <cellStyle name="Comma 16 8 9" xfId="23182" xr:uid="{00000000-0005-0000-0000-00002D080000}"/>
    <cellStyle name="Comma 16 9" xfId="3998" xr:uid="{00000000-0005-0000-0000-00002E080000}"/>
    <cellStyle name="Comma 16 9 2" xfId="7069" xr:uid="{00000000-0005-0000-0000-00002F080000}"/>
    <cellStyle name="Comma 16 9 2 2" xfId="26663" xr:uid="{00000000-0005-0000-0000-000030080000}"/>
    <cellStyle name="Comma 16 9 3" xfId="10717" xr:uid="{00000000-0005-0000-0000-000031080000}"/>
    <cellStyle name="Comma 16 9 3 2" xfId="28007" xr:uid="{00000000-0005-0000-0000-000032080000}"/>
    <cellStyle name="Comma 16 9 4" xfId="12924" xr:uid="{00000000-0005-0000-0000-000033080000}"/>
    <cellStyle name="Comma 16 9 4 2" xfId="29351" xr:uid="{00000000-0005-0000-0000-000034080000}"/>
    <cellStyle name="Comma 16 9 5" xfId="16082" xr:uid="{00000000-0005-0000-0000-000035080000}"/>
    <cellStyle name="Comma 16 9 5 2" xfId="31157" xr:uid="{00000000-0005-0000-0000-000036080000}"/>
    <cellStyle name="Comma 16 9 6" xfId="17339" xr:uid="{00000000-0005-0000-0000-000037080000}"/>
    <cellStyle name="Comma 16 9 6 2" xfId="32039" xr:uid="{00000000-0005-0000-0000-000038080000}"/>
    <cellStyle name="Comma 16 9 7" xfId="19546" xr:uid="{00000000-0005-0000-0000-000039080000}"/>
    <cellStyle name="Comma 16 9 7 2" xfId="33383" xr:uid="{00000000-0005-0000-0000-00003A080000}"/>
    <cellStyle name="Comma 16 9 8" xfId="21754" xr:uid="{00000000-0005-0000-0000-00003B080000}"/>
    <cellStyle name="Comma 16 9 8 2" xfId="34727" xr:uid="{00000000-0005-0000-0000-00003C080000}"/>
    <cellStyle name="Comma 16 9 9" xfId="24908" xr:uid="{00000000-0005-0000-0000-00003D080000}"/>
    <cellStyle name="Comma 17" xfId="663" xr:uid="{00000000-0005-0000-0000-00003E080000}"/>
    <cellStyle name="Comma 17 10" xfId="4528" xr:uid="{00000000-0005-0000-0000-00003F080000}"/>
    <cellStyle name="Comma 17 10 2" xfId="7240" xr:uid="{00000000-0005-0000-0000-000040080000}"/>
    <cellStyle name="Comma 17 10 2 2" xfId="26834" xr:uid="{00000000-0005-0000-0000-000041080000}"/>
    <cellStyle name="Comma 17 10 3" xfId="10888" xr:uid="{00000000-0005-0000-0000-000042080000}"/>
    <cellStyle name="Comma 17 10 3 2" xfId="28178" xr:uid="{00000000-0005-0000-0000-000043080000}"/>
    <cellStyle name="Comma 17 10 4" xfId="13095" xr:uid="{00000000-0005-0000-0000-000044080000}"/>
    <cellStyle name="Comma 17 10 4 2" xfId="29522" xr:uid="{00000000-0005-0000-0000-000045080000}"/>
    <cellStyle name="Comma 17 10 5" xfId="16426" xr:uid="{00000000-0005-0000-0000-000046080000}"/>
    <cellStyle name="Comma 17 10 5 2" xfId="31434" xr:uid="{00000000-0005-0000-0000-000047080000}"/>
    <cellStyle name="Comma 17 10 6" xfId="17510" xr:uid="{00000000-0005-0000-0000-000048080000}"/>
    <cellStyle name="Comma 17 10 6 2" xfId="32210" xr:uid="{00000000-0005-0000-0000-000049080000}"/>
    <cellStyle name="Comma 17 10 7" xfId="19717" xr:uid="{00000000-0005-0000-0000-00004A080000}"/>
    <cellStyle name="Comma 17 10 7 2" xfId="33554" xr:uid="{00000000-0005-0000-0000-00004B080000}"/>
    <cellStyle name="Comma 17 10 8" xfId="21925" xr:uid="{00000000-0005-0000-0000-00004C080000}"/>
    <cellStyle name="Comma 17 10 8 2" xfId="34898" xr:uid="{00000000-0005-0000-0000-00004D080000}"/>
    <cellStyle name="Comma 17 10 9" xfId="25079" xr:uid="{00000000-0005-0000-0000-00004E080000}"/>
    <cellStyle name="Comma 17 11" xfId="4723" xr:uid="{00000000-0005-0000-0000-00004F080000}"/>
    <cellStyle name="Comma 17 11 2" xfId="25174" xr:uid="{00000000-0005-0000-0000-000050080000}"/>
    <cellStyle name="Comma 17 12" xfId="8817" xr:uid="{00000000-0005-0000-0000-000051080000}"/>
    <cellStyle name="Comma 17 12 2" xfId="26903" xr:uid="{00000000-0005-0000-0000-000052080000}"/>
    <cellStyle name="Comma 17 13" xfId="11024" xr:uid="{00000000-0005-0000-0000-000053080000}"/>
    <cellStyle name="Comma 17 13 2" xfId="28247" xr:uid="{00000000-0005-0000-0000-000054080000}"/>
    <cellStyle name="Comma 17 14" xfId="13488" xr:uid="{00000000-0005-0000-0000-000055080000}"/>
    <cellStyle name="Comma 17 14 2" xfId="29706" xr:uid="{00000000-0005-0000-0000-000056080000}"/>
    <cellStyle name="Comma 17 15" xfId="16458" xr:uid="{00000000-0005-0000-0000-000057080000}"/>
    <cellStyle name="Comma 17 15 2" xfId="31462" xr:uid="{00000000-0005-0000-0000-000058080000}"/>
    <cellStyle name="Comma 17 16" xfId="17646" xr:uid="{00000000-0005-0000-0000-000059080000}"/>
    <cellStyle name="Comma 17 16 2" xfId="32279" xr:uid="{00000000-0005-0000-0000-00005A080000}"/>
    <cellStyle name="Comma 17 17" xfId="19854" xr:uid="{00000000-0005-0000-0000-00005B080000}"/>
    <cellStyle name="Comma 17 17 2" xfId="33623" xr:uid="{00000000-0005-0000-0000-00005C080000}"/>
    <cellStyle name="Comma 17 18" xfId="22028" xr:uid="{00000000-0005-0000-0000-00005D080000}"/>
    <cellStyle name="Comma 17 19" xfId="37897" xr:uid="{00000000-0005-0000-0000-00005E080000}"/>
    <cellStyle name="Comma 17 2" xfId="965" xr:uid="{00000000-0005-0000-0000-00005F080000}"/>
    <cellStyle name="Comma 17 2 10" xfId="8883" xr:uid="{00000000-0005-0000-0000-000060080000}"/>
    <cellStyle name="Comma 17 2 10 2" xfId="26935" xr:uid="{00000000-0005-0000-0000-000061080000}"/>
    <cellStyle name="Comma 17 2 11" xfId="11090" xr:uid="{00000000-0005-0000-0000-000062080000}"/>
    <cellStyle name="Comma 17 2 11 2" xfId="28279" xr:uid="{00000000-0005-0000-0000-000063080000}"/>
    <cellStyle name="Comma 17 2 12" xfId="13674" xr:uid="{00000000-0005-0000-0000-000064080000}"/>
    <cellStyle name="Comma 17 2 12 2" xfId="29789" xr:uid="{00000000-0005-0000-0000-000065080000}"/>
    <cellStyle name="Comma 17 2 13" xfId="15590" xr:uid="{00000000-0005-0000-0000-000066080000}"/>
    <cellStyle name="Comma 17 2 13 2" xfId="30861" xr:uid="{00000000-0005-0000-0000-000067080000}"/>
    <cellStyle name="Comma 17 2 14" xfId="17712" xr:uid="{00000000-0005-0000-0000-000068080000}"/>
    <cellStyle name="Comma 17 2 14 2" xfId="32311" xr:uid="{00000000-0005-0000-0000-000069080000}"/>
    <cellStyle name="Comma 17 2 15" xfId="19920" xr:uid="{00000000-0005-0000-0000-00006A080000}"/>
    <cellStyle name="Comma 17 2 15 2" xfId="33655" xr:uid="{00000000-0005-0000-0000-00006B080000}"/>
    <cellStyle name="Comma 17 2 16" xfId="22079" xr:uid="{00000000-0005-0000-0000-00006C080000}"/>
    <cellStyle name="Comma 17 2 17" xfId="38514" xr:uid="{00000000-0005-0000-0000-00006D080000}"/>
    <cellStyle name="Comma 17 2 2" xfId="1242" xr:uid="{00000000-0005-0000-0000-00006E080000}"/>
    <cellStyle name="Comma 17 2 2 10" xfId="11255" xr:uid="{00000000-0005-0000-0000-00006F080000}"/>
    <cellStyle name="Comma 17 2 2 10 2" xfId="28375" xr:uid="{00000000-0005-0000-0000-000070080000}"/>
    <cellStyle name="Comma 17 2 2 11" xfId="13901" xr:uid="{00000000-0005-0000-0000-000071080000}"/>
    <cellStyle name="Comma 17 2 2 11 2" xfId="29911" xr:uid="{00000000-0005-0000-0000-000072080000}"/>
    <cellStyle name="Comma 17 2 2 12" xfId="16187" xr:uid="{00000000-0005-0000-0000-000073080000}"/>
    <cellStyle name="Comma 17 2 2 12 2" xfId="31240" xr:uid="{00000000-0005-0000-0000-000074080000}"/>
    <cellStyle name="Comma 17 2 2 13" xfId="17877" xr:uid="{00000000-0005-0000-0000-000075080000}"/>
    <cellStyle name="Comma 17 2 2 13 2" xfId="32407" xr:uid="{00000000-0005-0000-0000-000076080000}"/>
    <cellStyle name="Comma 17 2 2 14" xfId="20085" xr:uid="{00000000-0005-0000-0000-000077080000}"/>
    <cellStyle name="Comma 17 2 2 14 2" xfId="33751" xr:uid="{00000000-0005-0000-0000-000078080000}"/>
    <cellStyle name="Comma 17 2 2 15" xfId="22234" xr:uid="{00000000-0005-0000-0000-000079080000}"/>
    <cellStyle name="Comma 17 2 2 2" xfId="2182" xr:uid="{00000000-0005-0000-0000-00007A080000}"/>
    <cellStyle name="Comma 17 2 2 2 10" xfId="22573" xr:uid="{00000000-0005-0000-0000-00007B080000}"/>
    <cellStyle name="Comma 17 2 2 2 2" xfId="5268" xr:uid="{00000000-0005-0000-0000-00007C080000}"/>
    <cellStyle name="Comma 17 2 2 2 2 2" xfId="23976" xr:uid="{00000000-0005-0000-0000-00007D080000}"/>
    <cellStyle name="Comma 17 2 2 2 3" xfId="7867" xr:uid="{00000000-0005-0000-0000-00007E080000}"/>
    <cellStyle name="Comma 17 2 2 2 3 2" xfId="25984" xr:uid="{00000000-0005-0000-0000-00007F080000}"/>
    <cellStyle name="Comma 17 2 2 2 4" xfId="9699" xr:uid="{00000000-0005-0000-0000-000080080000}"/>
    <cellStyle name="Comma 17 2 2 2 4 2" xfId="27423" xr:uid="{00000000-0005-0000-0000-000081080000}"/>
    <cellStyle name="Comma 17 2 2 2 5" xfId="11906" xr:uid="{00000000-0005-0000-0000-000082080000}"/>
    <cellStyle name="Comma 17 2 2 2 5 2" xfId="28767" xr:uid="{00000000-0005-0000-0000-000083080000}"/>
    <cellStyle name="Comma 17 2 2 2 6" xfId="14685" xr:uid="{00000000-0005-0000-0000-000084080000}"/>
    <cellStyle name="Comma 17 2 2 2 6 2" xfId="30375" xr:uid="{00000000-0005-0000-0000-000085080000}"/>
    <cellStyle name="Comma 17 2 2 2 7" xfId="13334" xr:uid="{00000000-0005-0000-0000-000086080000}"/>
    <cellStyle name="Comma 17 2 2 2 7 2" xfId="29624" xr:uid="{00000000-0005-0000-0000-000087080000}"/>
    <cellStyle name="Comma 17 2 2 2 8" xfId="18528" xr:uid="{00000000-0005-0000-0000-000088080000}"/>
    <cellStyle name="Comma 17 2 2 2 8 2" xfId="32799" xr:uid="{00000000-0005-0000-0000-000089080000}"/>
    <cellStyle name="Comma 17 2 2 2 9" xfId="20736" xr:uid="{00000000-0005-0000-0000-00008A080000}"/>
    <cellStyle name="Comma 17 2 2 2 9 2" xfId="34143" xr:uid="{00000000-0005-0000-0000-00008B080000}"/>
    <cellStyle name="Comma 17 2 2 3" xfId="3035" xr:uid="{00000000-0005-0000-0000-00008C080000}"/>
    <cellStyle name="Comma 17 2 2 3 10" xfId="22943" xr:uid="{00000000-0005-0000-0000-00008D080000}"/>
    <cellStyle name="Comma 17 2 2 3 2" xfId="5638" xr:uid="{00000000-0005-0000-0000-00008E080000}"/>
    <cellStyle name="Comma 17 2 2 3 2 2" xfId="24508" xr:uid="{00000000-0005-0000-0000-00008F080000}"/>
    <cellStyle name="Comma 17 2 2 3 3" xfId="8388" xr:uid="{00000000-0005-0000-0000-000090080000}"/>
    <cellStyle name="Comma 17 2 2 3 3 2" xfId="26333" xr:uid="{00000000-0005-0000-0000-000091080000}"/>
    <cellStyle name="Comma 17 2 2 3 4" xfId="10232" xr:uid="{00000000-0005-0000-0000-000092080000}"/>
    <cellStyle name="Comma 17 2 2 3 4 2" xfId="27677" xr:uid="{00000000-0005-0000-0000-000093080000}"/>
    <cellStyle name="Comma 17 2 2 3 5" xfId="12439" xr:uid="{00000000-0005-0000-0000-000094080000}"/>
    <cellStyle name="Comma 17 2 2 3 5 2" xfId="29021" xr:uid="{00000000-0005-0000-0000-000095080000}"/>
    <cellStyle name="Comma 17 2 2 3 6" xfId="15389" xr:uid="{00000000-0005-0000-0000-000096080000}"/>
    <cellStyle name="Comma 17 2 2 3 6 2" xfId="30713" xr:uid="{00000000-0005-0000-0000-000097080000}"/>
    <cellStyle name="Comma 17 2 2 3 7" xfId="16854" xr:uid="{00000000-0005-0000-0000-000098080000}"/>
    <cellStyle name="Comma 17 2 2 3 7 2" xfId="31709" xr:uid="{00000000-0005-0000-0000-000099080000}"/>
    <cellStyle name="Comma 17 2 2 3 8" xfId="19061" xr:uid="{00000000-0005-0000-0000-00009A080000}"/>
    <cellStyle name="Comma 17 2 2 3 8 2" xfId="33053" xr:uid="{00000000-0005-0000-0000-00009B080000}"/>
    <cellStyle name="Comma 17 2 2 3 9" xfId="21269" xr:uid="{00000000-0005-0000-0000-00009C080000}"/>
    <cellStyle name="Comma 17 2 2 3 9 2" xfId="34397" xr:uid="{00000000-0005-0000-0000-00009D080000}"/>
    <cellStyle name="Comma 17 2 2 4" xfId="3330" xr:uid="{00000000-0005-0000-0000-00009E080000}"/>
    <cellStyle name="Comma 17 2 2 4 10" xfId="23111" xr:uid="{00000000-0005-0000-0000-00009F080000}"/>
    <cellStyle name="Comma 17 2 2 4 2" xfId="5806" xr:uid="{00000000-0005-0000-0000-0000A0080000}"/>
    <cellStyle name="Comma 17 2 2 4 2 2" xfId="24676" xr:uid="{00000000-0005-0000-0000-0000A1080000}"/>
    <cellStyle name="Comma 17 2 2 4 3" xfId="8556" xr:uid="{00000000-0005-0000-0000-0000A2080000}"/>
    <cellStyle name="Comma 17 2 2 4 3 2" xfId="26475" xr:uid="{00000000-0005-0000-0000-0000A3080000}"/>
    <cellStyle name="Comma 17 2 2 4 4" xfId="10400" xr:uid="{00000000-0005-0000-0000-0000A4080000}"/>
    <cellStyle name="Comma 17 2 2 4 4 2" xfId="27819" xr:uid="{00000000-0005-0000-0000-0000A5080000}"/>
    <cellStyle name="Comma 17 2 2 4 5" xfId="12607" xr:uid="{00000000-0005-0000-0000-0000A6080000}"/>
    <cellStyle name="Comma 17 2 2 4 5 2" xfId="29163" xr:uid="{00000000-0005-0000-0000-0000A7080000}"/>
    <cellStyle name="Comma 17 2 2 4 6" xfId="15616" xr:uid="{00000000-0005-0000-0000-0000A8080000}"/>
    <cellStyle name="Comma 17 2 2 4 6 2" xfId="30887" xr:uid="{00000000-0005-0000-0000-0000A9080000}"/>
    <cellStyle name="Comma 17 2 2 4 7" xfId="17022" xr:uid="{00000000-0005-0000-0000-0000AA080000}"/>
    <cellStyle name="Comma 17 2 2 4 7 2" xfId="31851" xr:uid="{00000000-0005-0000-0000-0000AB080000}"/>
    <cellStyle name="Comma 17 2 2 4 8" xfId="19229" xr:uid="{00000000-0005-0000-0000-0000AC080000}"/>
    <cellStyle name="Comma 17 2 2 4 8 2" xfId="33195" xr:uid="{00000000-0005-0000-0000-0000AD080000}"/>
    <cellStyle name="Comma 17 2 2 4 9" xfId="21437" xr:uid="{00000000-0005-0000-0000-0000AE080000}"/>
    <cellStyle name="Comma 17 2 2 4 9 2" xfId="34539" xr:uid="{00000000-0005-0000-0000-0000AF080000}"/>
    <cellStyle name="Comma 17 2 2 5" xfId="3526" xr:uid="{00000000-0005-0000-0000-0000B0080000}"/>
    <cellStyle name="Comma 17 2 2 5 2" xfId="6168" xr:uid="{00000000-0005-0000-0000-0000B1080000}"/>
    <cellStyle name="Comma 17 2 2 5 2 2" xfId="26560" xr:uid="{00000000-0005-0000-0000-0000B2080000}"/>
    <cellStyle name="Comma 17 2 2 5 3" xfId="10519" xr:uid="{00000000-0005-0000-0000-0000B3080000}"/>
    <cellStyle name="Comma 17 2 2 5 3 2" xfId="27904" xr:uid="{00000000-0005-0000-0000-0000B4080000}"/>
    <cellStyle name="Comma 17 2 2 5 4" xfId="12726" xr:uid="{00000000-0005-0000-0000-0000B5080000}"/>
    <cellStyle name="Comma 17 2 2 5 4 2" xfId="29248" xr:uid="{00000000-0005-0000-0000-0000B6080000}"/>
    <cellStyle name="Comma 17 2 2 5 5" xfId="15770" xr:uid="{00000000-0005-0000-0000-0000B7080000}"/>
    <cellStyle name="Comma 17 2 2 5 5 2" xfId="30991" xr:uid="{00000000-0005-0000-0000-0000B8080000}"/>
    <cellStyle name="Comma 17 2 2 5 6" xfId="17141" xr:uid="{00000000-0005-0000-0000-0000B9080000}"/>
    <cellStyle name="Comma 17 2 2 5 6 2" xfId="31936" xr:uid="{00000000-0005-0000-0000-0000BA080000}"/>
    <cellStyle name="Comma 17 2 2 5 7" xfId="19348" xr:uid="{00000000-0005-0000-0000-0000BB080000}"/>
    <cellStyle name="Comma 17 2 2 5 7 2" xfId="33280" xr:uid="{00000000-0005-0000-0000-0000BC080000}"/>
    <cellStyle name="Comma 17 2 2 5 8" xfId="21556" xr:uid="{00000000-0005-0000-0000-0000BD080000}"/>
    <cellStyle name="Comma 17 2 2 5 8 2" xfId="34624" xr:uid="{00000000-0005-0000-0000-0000BE080000}"/>
    <cellStyle name="Comma 17 2 2 5 9" xfId="23431" xr:uid="{00000000-0005-0000-0000-0000BF080000}"/>
    <cellStyle name="Comma 17 2 2 6" xfId="3949" xr:uid="{00000000-0005-0000-0000-0000C0080000}"/>
    <cellStyle name="Comma 17 2 2 6 2" xfId="7058" xr:uid="{00000000-0005-0000-0000-0000C1080000}"/>
    <cellStyle name="Comma 17 2 2 6 2 2" xfId="26652" xr:uid="{00000000-0005-0000-0000-0000C2080000}"/>
    <cellStyle name="Comma 17 2 2 6 3" xfId="10706" xr:uid="{00000000-0005-0000-0000-0000C3080000}"/>
    <cellStyle name="Comma 17 2 2 6 3 2" xfId="27996" xr:uid="{00000000-0005-0000-0000-0000C4080000}"/>
    <cellStyle name="Comma 17 2 2 6 4" xfId="12913" xr:uid="{00000000-0005-0000-0000-0000C5080000}"/>
    <cellStyle name="Comma 17 2 2 6 4 2" xfId="29340" xr:uid="{00000000-0005-0000-0000-0000C6080000}"/>
    <cellStyle name="Comma 17 2 2 6 5" xfId="16055" xr:uid="{00000000-0005-0000-0000-0000C7080000}"/>
    <cellStyle name="Comma 17 2 2 6 5 2" xfId="31134" xr:uid="{00000000-0005-0000-0000-0000C8080000}"/>
    <cellStyle name="Comma 17 2 2 6 6" xfId="17328" xr:uid="{00000000-0005-0000-0000-0000C9080000}"/>
    <cellStyle name="Comma 17 2 2 6 6 2" xfId="32028" xr:uid="{00000000-0005-0000-0000-0000CA080000}"/>
    <cellStyle name="Comma 17 2 2 6 7" xfId="19535" xr:uid="{00000000-0005-0000-0000-0000CB080000}"/>
    <cellStyle name="Comma 17 2 2 6 7 2" xfId="33372" xr:uid="{00000000-0005-0000-0000-0000CC080000}"/>
    <cellStyle name="Comma 17 2 2 6 8" xfId="21743" xr:uid="{00000000-0005-0000-0000-0000CD080000}"/>
    <cellStyle name="Comma 17 2 2 6 8 2" xfId="34716" xr:uid="{00000000-0005-0000-0000-0000CE080000}"/>
    <cellStyle name="Comma 17 2 2 6 9" xfId="24897" xr:uid="{00000000-0005-0000-0000-0000CF080000}"/>
    <cellStyle name="Comma 17 2 2 7" xfId="1569" xr:uid="{00000000-0005-0000-0000-0000D0080000}"/>
    <cellStyle name="Comma 17 2 2 7 2" xfId="6340" xr:uid="{00000000-0005-0000-0000-0000D1080000}"/>
    <cellStyle name="Comma 17 2 2 7 2 2" xfId="25574" xr:uid="{00000000-0005-0000-0000-0000D2080000}"/>
    <cellStyle name="Comma 17 2 2 7 3" xfId="9252" xr:uid="{00000000-0005-0000-0000-0000D3080000}"/>
    <cellStyle name="Comma 17 2 2 7 3 2" xfId="27116" xr:uid="{00000000-0005-0000-0000-0000D4080000}"/>
    <cellStyle name="Comma 17 2 2 7 4" xfId="11459" xr:uid="{00000000-0005-0000-0000-0000D5080000}"/>
    <cellStyle name="Comma 17 2 2 7 4 2" xfId="28460" xr:uid="{00000000-0005-0000-0000-0000D6080000}"/>
    <cellStyle name="Comma 17 2 2 7 5" xfId="14160" xr:uid="{00000000-0005-0000-0000-0000D7080000}"/>
    <cellStyle name="Comma 17 2 2 7 5 2" xfId="30025" xr:uid="{00000000-0005-0000-0000-0000D8080000}"/>
    <cellStyle name="Comma 17 2 2 7 6" xfId="16213" xr:uid="{00000000-0005-0000-0000-0000D9080000}"/>
    <cellStyle name="Comma 17 2 2 7 6 2" xfId="31262" xr:uid="{00000000-0005-0000-0000-0000DA080000}"/>
    <cellStyle name="Comma 17 2 2 7 7" xfId="18081" xr:uid="{00000000-0005-0000-0000-0000DB080000}"/>
    <cellStyle name="Comma 17 2 2 7 7 2" xfId="32492" xr:uid="{00000000-0005-0000-0000-0000DC080000}"/>
    <cellStyle name="Comma 17 2 2 7 8" xfId="20289" xr:uid="{00000000-0005-0000-0000-0000DD080000}"/>
    <cellStyle name="Comma 17 2 2 7 8 2" xfId="33836" xr:uid="{00000000-0005-0000-0000-0000DE080000}"/>
    <cellStyle name="Comma 17 2 2 7 9" xfId="23603" xr:uid="{00000000-0005-0000-0000-0000DF080000}"/>
    <cellStyle name="Comma 17 2 2 8" xfId="4929" xr:uid="{00000000-0005-0000-0000-0000E0080000}"/>
    <cellStyle name="Comma 17 2 2 8 2" xfId="25405" xr:uid="{00000000-0005-0000-0000-0000E1080000}"/>
    <cellStyle name="Comma 17 2 2 9" xfId="9048" xr:uid="{00000000-0005-0000-0000-0000E2080000}"/>
    <cellStyle name="Comma 17 2 2 9 2" xfId="27031" xr:uid="{00000000-0005-0000-0000-0000E3080000}"/>
    <cellStyle name="Comma 17 2 3" xfId="1994" xr:uid="{00000000-0005-0000-0000-0000E4080000}"/>
    <cellStyle name="Comma 17 2 3 10" xfId="22408" xr:uid="{00000000-0005-0000-0000-0000E5080000}"/>
    <cellStyle name="Comma 17 2 3 2" xfId="5103" xr:uid="{00000000-0005-0000-0000-0000E6080000}"/>
    <cellStyle name="Comma 17 2 3 2 2" xfId="23805" xr:uid="{00000000-0005-0000-0000-0000E7080000}"/>
    <cellStyle name="Comma 17 2 3 3" xfId="7706" xr:uid="{00000000-0005-0000-0000-0000E8080000}"/>
    <cellStyle name="Comma 17 2 3 3 2" xfId="25811" xr:uid="{00000000-0005-0000-0000-0000E9080000}"/>
    <cellStyle name="Comma 17 2 3 4" xfId="9520" xr:uid="{00000000-0005-0000-0000-0000EA080000}"/>
    <cellStyle name="Comma 17 2 3 4 2" xfId="27309" xr:uid="{00000000-0005-0000-0000-0000EB080000}"/>
    <cellStyle name="Comma 17 2 3 5" xfId="11727" xr:uid="{00000000-0005-0000-0000-0000EC080000}"/>
    <cellStyle name="Comma 17 2 3 5 2" xfId="28653" xr:uid="{00000000-0005-0000-0000-0000ED080000}"/>
    <cellStyle name="Comma 17 2 3 6" xfId="14504" xr:uid="{00000000-0005-0000-0000-0000EE080000}"/>
    <cellStyle name="Comma 17 2 3 6 2" xfId="30260" xr:uid="{00000000-0005-0000-0000-0000EF080000}"/>
    <cellStyle name="Comma 17 2 3 7" xfId="13955" xr:uid="{00000000-0005-0000-0000-0000F0080000}"/>
    <cellStyle name="Comma 17 2 3 7 2" xfId="29951" xr:uid="{00000000-0005-0000-0000-0000F1080000}"/>
    <cellStyle name="Comma 17 2 3 8" xfId="18349" xr:uid="{00000000-0005-0000-0000-0000F2080000}"/>
    <cellStyle name="Comma 17 2 3 8 2" xfId="32685" xr:uid="{00000000-0005-0000-0000-0000F3080000}"/>
    <cellStyle name="Comma 17 2 3 9" xfId="20557" xr:uid="{00000000-0005-0000-0000-0000F4080000}"/>
    <cellStyle name="Comma 17 2 3 9 2" xfId="34029" xr:uid="{00000000-0005-0000-0000-0000F5080000}"/>
    <cellStyle name="Comma 17 2 4" xfId="2849" xr:uid="{00000000-0005-0000-0000-0000F6080000}"/>
    <cellStyle name="Comma 17 2 4 10" xfId="22814" xr:uid="{00000000-0005-0000-0000-0000F7080000}"/>
    <cellStyle name="Comma 17 2 4 2" xfId="5509" xr:uid="{00000000-0005-0000-0000-0000F8080000}"/>
    <cellStyle name="Comma 17 2 4 2 2" xfId="24379" xr:uid="{00000000-0005-0000-0000-0000F9080000}"/>
    <cellStyle name="Comma 17 2 4 3" xfId="8259" xr:uid="{00000000-0005-0000-0000-0000FA080000}"/>
    <cellStyle name="Comma 17 2 4 3 2" xfId="26229" xr:uid="{00000000-0005-0000-0000-0000FB080000}"/>
    <cellStyle name="Comma 17 2 4 4" xfId="10103" xr:uid="{00000000-0005-0000-0000-0000FC080000}"/>
    <cellStyle name="Comma 17 2 4 4 2" xfId="27573" xr:uid="{00000000-0005-0000-0000-0000FD080000}"/>
    <cellStyle name="Comma 17 2 4 5" xfId="12310" xr:uid="{00000000-0005-0000-0000-0000FE080000}"/>
    <cellStyle name="Comma 17 2 4 5 2" xfId="28917" xr:uid="{00000000-0005-0000-0000-0000FF080000}"/>
    <cellStyle name="Comma 17 2 4 6" xfId="15229" xr:uid="{00000000-0005-0000-0000-000000090000}"/>
    <cellStyle name="Comma 17 2 4 6 2" xfId="30587" xr:uid="{00000000-0005-0000-0000-000001090000}"/>
    <cellStyle name="Comma 17 2 4 7" xfId="16725" xr:uid="{00000000-0005-0000-0000-000002090000}"/>
    <cellStyle name="Comma 17 2 4 7 2" xfId="31605" xr:uid="{00000000-0005-0000-0000-000003090000}"/>
    <cellStyle name="Comma 17 2 4 8" xfId="18932" xr:uid="{00000000-0005-0000-0000-000004090000}"/>
    <cellStyle name="Comma 17 2 4 8 2" xfId="32949" xr:uid="{00000000-0005-0000-0000-000005090000}"/>
    <cellStyle name="Comma 17 2 4 9" xfId="21140" xr:uid="{00000000-0005-0000-0000-000006090000}"/>
    <cellStyle name="Comma 17 2 4 9 2" xfId="34293" xr:uid="{00000000-0005-0000-0000-000007090000}"/>
    <cellStyle name="Comma 17 2 5" xfId="3165" xr:uid="{00000000-0005-0000-0000-000008090000}"/>
    <cellStyle name="Comma 17 2 5 10" xfId="23015" xr:uid="{00000000-0005-0000-0000-000009090000}"/>
    <cellStyle name="Comma 17 2 5 2" xfId="5710" xr:uid="{00000000-0005-0000-0000-00000A090000}"/>
    <cellStyle name="Comma 17 2 5 2 2" xfId="24580" xr:uid="{00000000-0005-0000-0000-00000B090000}"/>
    <cellStyle name="Comma 17 2 5 3" xfId="8460" xr:uid="{00000000-0005-0000-0000-00000C090000}"/>
    <cellStyle name="Comma 17 2 5 3 2" xfId="26379" xr:uid="{00000000-0005-0000-0000-00000D090000}"/>
    <cellStyle name="Comma 17 2 5 4" xfId="10304" xr:uid="{00000000-0005-0000-0000-00000E090000}"/>
    <cellStyle name="Comma 17 2 5 4 2" xfId="27723" xr:uid="{00000000-0005-0000-0000-00000F090000}"/>
    <cellStyle name="Comma 17 2 5 5" xfId="12511" xr:uid="{00000000-0005-0000-0000-000010090000}"/>
    <cellStyle name="Comma 17 2 5 5 2" xfId="29067" xr:uid="{00000000-0005-0000-0000-000011090000}"/>
    <cellStyle name="Comma 17 2 5 6" xfId="15492" xr:uid="{00000000-0005-0000-0000-000012090000}"/>
    <cellStyle name="Comma 17 2 5 6 2" xfId="30775" xr:uid="{00000000-0005-0000-0000-000013090000}"/>
    <cellStyle name="Comma 17 2 5 7" xfId="16926" xr:uid="{00000000-0005-0000-0000-000014090000}"/>
    <cellStyle name="Comma 17 2 5 7 2" xfId="31755" xr:uid="{00000000-0005-0000-0000-000015090000}"/>
    <cellStyle name="Comma 17 2 5 8" xfId="19133" xr:uid="{00000000-0005-0000-0000-000016090000}"/>
    <cellStyle name="Comma 17 2 5 8 2" xfId="33099" xr:uid="{00000000-0005-0000-0000-000017090000}"/>
    <cellStyle name="Comma 17 2 5 9" xfId="21341" xr:uid="{00000000-0005-0000-0000-000018090000}"/>
    <cellStyle name="Comma 17 2 5 9 2" xfId="34443" xr:uid="{00000000-0005-0000-0000-000019090000}"/>
    <cellStyle name="Comma 17 2 6" xfId="1558" xr:uid="{00000000-0005-0000-0000-00001A090000}"/>
    <cellStyle name="Comma 17 2 6 2" xfId="6003" xr:uid="{00000000-0005-0000-0000-00001B090000}"/>
    <cellStyle name="Comma 17 2 6 2 2" xfId="25571" xr:uid="{00000000-0005-0000-0000-00001C090000}"/>
    <cellStyle name="Comma 17 2 6 3" xfId="9248" xr:uid="{00000000-0005-0000-0000-00001D090000}"/>
    <cellStyle name="Comma 17 2 6 3 2" xfId="27113" xr:uid="{00000000-0005-0000-0000-00001E090000}"/>
    <cellStyle name="Comma 17 2 6 4" xfId="11455" xr:uid="{00000000-0005-0000-0000-00001F090000}"/>
    <cellStyle name="Comma 17 2 6 4 2" xfId="28457" xr:uid="{00000000-0005-0000-0000-000020090000}"/>
    <cellStyle name="Comma 17 2 6 5" xfId="14154" xr:uid="{00000000-0005-0000-0000-000021090000}"/>
    <cellStyle name="Comma 17 2 6 5 2" xfId="30020" xr:uid="{00000000-0005-0000-0000-000022090000}"/>
    <cellStyle name="Comma 17 2 6 6" xfId="15500" xr:uid="{00000000-0005-0000-0000-000023090000}"/>
    <cellStyle name="Comma 17 2 6 6 2" xfId="30781" xr:uid="{00000000-0005-0000-0000-000024090000}"/>
    <cellStyle name="Comma 17 2 6 7" xfId="18077" xr:uid="{00000000-0005-0000-0000-000025090000}"/>
    <cellStyle name="Comma 17 2 6 7 2" xfId="32489" xr:uid="{00000000-0005-0000-0000-000026090000}"/>
    <cellStyle name="Comma 17 2 6 8" xfId="20285" xr:uid="{00000000-0005-0000-0000-000027090000}"/>
    <cellStyle name="Comma 17 2 6 8 2" xfId="33833" xr:uid="{00000000-0005-0000-0000-000028090000}"/>
    <cellStyle name="Comma 17 2 6 9" xfId="23266" xr:uid="{00000000-0005-0000-0000-000029090000}"/>
    <cellStyle name="Comma 17 2 7" xfId="1525" xr:uid="{00000000-0005-0000-0000-00002A090000}"/>
    <cellStyle name="Comma 17 2 7 2" xfId="6326" xr:uid="{00000000-0005-0000-0000-00002B090000}"/>
    <cellStyle name="Comma 17 2 7 2 2" xfId="25557" xr:uid="{00000000-0005-0000-0000-00002C090000}"/>
    <cellStyle name="Comma 17 2 7 3" xfId="9229" xr:uid="{00000000-0005-0000-0000-00002D090000}"/>
    <cellStyle name="Comma 17 2 7 3 2" xfId="27099" xr:uid="{00000000-0005-0000-0000-00002E090000}"/>
    <cellStyle name="Comma 17 2 7 4" xfId="11436" xr:uid="{00000000-0005-0000-0000-00002F090000}"/>
    <cellStyle name="Comma 17 2 7 4 2" xfId="28443" xr:uid="{00000000-0005-0000-0000-000030090000}"/>
    <cellStyle name="Comma 17 2 7 5" xfId="14130" xr:uid="{00000000-0005-0000-0000-000031090000}"/>
    <cellStyle name="Comma 17 2 7 5 2" xfId="30001" xr:uid="{00000000-0005-0000-0000-000032090000}"/>
    <cellStyle name="Comma 17 2 7 6" xfId="13427" xr:uid="{00000000-0005-0000-0000-000033090000}"/>
    <cellStyle name="Comma 17 2 7 6 2" xfId="29667" xr:uid="{00000000-0005-0000-0000-000034090000}"/>
    <cellStyle name="Comma 17 2 7 7" xfId="18058" xr:uid="{00000000-0005-0000-0000-000035090000}"/>
    <cellStyle name="Comma 17 2 7 7 2" xfId="32475" xr:uid="{00000000-0005-0000-0000-000036090000}"/>
    <cellStyle name="Comma 17 2 7 8" xfId="20266" xr:uid="{00000000-0005-0000-0000-000037090000}"/>
    <cellStyle name="Comma 17 2 7 8 2" xfId="33819" xr:uid="{00000000-0005-0000-0000-000038090000}"/>
    <cellStyle name="Comma 17 2 7 9" xfId="23589" xr:uid="{00000000-0005-0000-0000-000039090000}"/>
    <cellStyle name="Comma 17 2 8" xfId="1557" xr:uid="{00000000-0005-0000-0000-00003A090000}"/>
    <cellStyle name="Comma 17 2 8 2" xfId="6337" xr:uid="{00000000-0005-0000-0000-00003B090000}"/>
    <cellStyle name="Comma 17 2 8 2 2" xfId="25570" xr:uid="{00000000-0005-0000-0000-00003C090000}"/>
    <cellStyle name="Comma 17 2 8 3" xfId="9247" xr:uid="{00000000-0005-0000-0000-00003D090000}"/>
    <cellStyle name="Comma 17 2 8 3 2" xfId="27112" xr:uid="{00000000-0005-0000-0000-00003E090000}"/>
    <cellStyle name="Comma 17 2 8 4" xfId="11454" xr:uid="{00000000-0005-0000-0000-00003F090000}"/>
    <cellStyle name="Comma 17 2 8 4 2" xfId="28456" xr:uid="{00000000-0005-0000-0000-000040090000}"/>
    <cellStyle name="Comma 17 2 8 5" xfId="14153" xr:uid="{00000000-0005-0000-0000-000041090000}"/>
    <cellStyle name="Comma 17 2 8 5 2" xfId="30019" xr:uid="{00000000-0005-0000-0000-000042090000}"/>
    <cellStyle name="Comma 17 2 8 6" xfId="14885" xr:uid="{00000000-0005-0000-0000-000043090000}"/>
    <cellStyle name="Comma 17 2 8 6 2" xfId="30435" xr:uid="{00000000-0005-0000-0000-000044090000}"/>
    <cellStyle name="Comma 17 2 8 7" xfId="18076" xr:uid="{00000000-0005-0000-0000-000045090000}"/>
    <cellStyle name="Comma 17 2 8 7 2" xfId="32488" xr:uid="{00000000-0005-0000-0000-000046090000}"/>
    <cellStyle name="Comma 17 2 8 8" xfId="20284" xr:uid="{00000000-0005-0000-0000-000047090000}"/>
    <cellStyle name="Comma 17 2 8 8 2" xfId="33832" xr:uid="{00000000-0005-0000-0000-000048090000}"/>
    <cellStyle name="Comma 17 2 8 9" xfId="23600" xr:uid="{00000000-0005-0000-0000-000049090000}"/>
    <cellStyle name="Comma 17 2 9" xfId="4774" xr:uid="{00000000-0005-0000-0000-00004A090000}"/>
    <cellStyle name="Comma 17 2 9 2" xfId="25240" xr:uid="{00000000-0005-0000-0000-00004B090000}"/>
    <cellStyle name="Comma 17 3" xfId="1126" xr:uid="{00000000-0005-0000-0000-00004C090000}"/>
    <cellStyle name="Comma 17 3 10" xfId="8933" xr:uid="{00000000-0005-0000-0000-00004D090000}"/>
    <cellStyle name="Comma 17 3 10 2" xfId="26967" xr:uid="{00000000-0005-0000-0000-00004E090000}"/>
    <cellStyle name="Comma 17 3 11" xfId="11140" xr:uid="{00000000-0005-0000-0000-00004F090000}"/>
    <cellStyle name="Comma 17 3 11 2" xfId="28311" xr:uid="{00000000-0005-0000-0000-000050090000}"/>
    <cellStyle name="Comma 17 3 12" xfId="13786" xr:uid="{00000000-0005-0000-0000-000051090000}"/>
    <cellStyle name="Comma 17 3 12 2" xfId="29847" xr:uid="{00000000-0005-0000-0000-000052090000}"/>
    <cellStyle name="Comma 17 3 13" xfId="16297" xr:uid="{00000000-0005-0000-0000-000053090000}"/>
    <cellStyle name="Comma 17 3 13 2" xfId="31333" xr:uid="{00000000-0005-0000-0000-000054090000}"/>
    <cellStyle name="Comma 17 3 14" xfId="17762" xr:uid="{00000000-0005-0000-0000-000055090000}"/>
    <cellStyle name="Comma 17 3 14 2" xfId="32343" xr:uid="{00000000-0005-0000-0000-000056090000}"/>
    <cellStyle name="Comma 17 3 15" xfId="19970" xr:uid="{00000000-0005-0000-0000-000057090000}"/>
    <cellStyle name="Comma 17 3 15 2" xfId="33687" xr:uid="{00000000-0005-0000-0000-000058090000}"/>
    <cellStyle name="Comma 17 3 16" xfId="22111" xr:uid="{00000000-0005-0000-0000-000059090000}"/>
    <cellStyle name="Comma 17 3 2" xfId="1274" xr:uid="{00000000-0005-0000-0000-00005A090000}"/>
    <cellStyle name="Comma 17 3 2 10" xfId="11287" xr:uid="{00000000-0005-0000-0000-00005B090000}"/>
    <cellStyle name="Comma 17 3 2 10 2" xfId="28407" xr:uid="{00000000-0005-0000-0000-00005C090000}"/>
    <cellStyle name="Comma 17 3 2 11" xfId="13933" xr:uid="{00000000-0005-0000-0000-00005D090000}"/>
    <cellStyle name="Comma 17 3 2 11 2" xfId="29943" xr:uid="{00000000-0005-0000-0000-00005E090000}"/>
    <cellStyle name="Comma 17 3 2 12" xfId="16345" xr:uid="{00000000-0005-0000-0000-00005F090000}"/>
    <cellStyle name="Comma 17 3 2 12 2" xfId="31371" xr:uid="{00000000-0005-0000-0000-000060090000}"/>
    <cellStyle name="Comma 17 3 2 13" xfId="17909" xr:uid="{00000000-0005-0000-0000-000061090000}"/>
    <cellStyle name="Comma 17 3 2 13 2" xfId="32439" xr:uid="{00000000-0005-0000-0000-000062090000}"/>
    <cellStyle name="Comma 17 3 2 14" xfId="20117" xr:uid="{00000000-0005-0000-0000-000063090000}"/>
    <cellStyle name="Comma 17 3 2 14 2" xfId="33783" xr:uid="{00000000-0005-0000-0000-000064090000}"/>
    <cellStyle name="Comma 17 3 2 15" xfId="22284" xr:uid="{00000000-0005-0000-0000-000065090000}"/>
    <cellStyle name="Comma 17 3 2 2" xfId="2233" xr:uid="{00000000-0005-0000-0000-000066090000}"/>
    <cellStyle name="Comma 17 3 2 2 10" xfId="22605" xr:uid="{00000000-0005-0000-0000-000067090000}"/>
    <cellStyle name="Comma 17 3 2 2 2" xfId="5300" xr:uid="{00000000-0005-0000-0000-000068090000}"/>
    <cellStyle name="Comma 17 3 2 2 2 2" xfId="24027" xr:uid="{00000000-0005-0000-0000-000069090000}"/>
    <cellStyle name="Comma 17 3 2 2 3" xfId="7917" xr:uid="{00000000-0005-0000-0000-00006A090000}"/>
    <cellStyle name="Comma 17 3 2 2 3 2" xfId="26035" xr:uid="{00000000-0005-0000-0000-00006B090000}"/>
    <cellStyle name="Comma 17 3 2 2 4" xfId="9750" xr:uid="{00000000-0005-0000-0000-00006C090000}"/>
    <cellStyle name="Comma 17 3 2 2 4 2" xfId="27456" xr:uid="{00000000-0005-0000-0000-00006D090000}"/>
    <cellStyle name="Comma 17 3 2 2 5" xfId="11957" xr:uid="{00000000-0005-0000-0000-00006E090000}"/>
    <cellStyle name="Comma 17 3 2 2 5 2" xfId="28800" xr:uid="{00000000-0005-0000-0000-00006F090000}"/>
    <cellStyle name="Comma 17 3 2 2 6" xfId="14736" xr:uid="{00000000-0005-0000-0000-000070090000}"/>
    <cellStyle name="Comma 17 3 2 2 6 2" xfId="30408" xr:uid="{00000000-0005-0000-0000-000071090000}"/>
    <cellStyle name="Comma 17 3 2 2 7" xfId="13682" xr:uid="{00000000-0005-0000-0000-000072090000}"/>
    <cellStyle name="Comma 17 3 2 2 7 2" xfId="29791" xr:uid="{00000000-0005-0000-0000-000073090000}"/>
    <cellStyle name="Comma 17 3 2 2 8" xfId="18579" xr:uid="{00000000-0005-0000-0000-000074090000}"/>
    <cellStyle name="Comma 17 3 2 2 8 2" xfId="32832" xr:uid="{00000000-0005-0000-0000-000075090000}"/>
    <cellStyle name="Comma 17 3 2 2 9" xfId="20787" xr:uid="{00000000-0005-0000-0000-000076090000}"/>
    <cellStyle name="Comma 17 3 2 2 9 2" xfId="34176" xr:uid="{00000000-0005-0000-0000-000077090000}"/>
    <cellStyle name="Comma 17 3 2 3" xfId="3067" xr:uid="{00000000-0005-0000-0000-000078090000}"/>
    <cellStyle name="Comma 17 3 2 3 10" xfId="22975" xr:uid="{00000000-0005-0000-0000-000079090000}"/>
    <cellStyle name="Comma 17 3 2 3 2" xfId="5670" xr:uid="{00000000-0005-0000-0000-00007A090000}"/>
    <cellStyle name="Comma 17 3 2 3 2 2" xfId="24540" xr:uid="{00000000-0005-0000-0000-00007B090000}"/>
    <cellStyle name="Comma 17 3 2 3 3" xfId="8420" xr:uid="{00000000-0005-0000-0000-00007C090000}"/>
    <cellStyle name="Comma 17 3 2 3 3 2" xfId="26365" xr:uid="{00000000-0005-0000-0000-00007D090000}"/>
    <cellStyle name="Comma 17 3 2 3 4" xfId="10264" xr:uid="{00000000-0005-0000-0000-00007E090000}"/>
    <cellStyle name="Comma 17 3 2 3 4 2" xfId="27709" xr:uid="{00000000-0005-0000-0000-00007F090000}"/>
    <cellStyle name="Comma 17 3 2 3 5" xfId="12471" xr:uid="{00000000-0005-0000-0000-000080090000}"/>
    <cellStyle name="Comma 17 3 2 3 5 2" xfId="29053" xr:uid="{00000000-0005-0000-0000-000081090000}"/>
    <cellStyle name="Comma 17 3 2 3 6" xfId="15421" xr:uid="{00000000-0005-0000-0000-000082090000}"/>
    <cellStyle name="Comma 17 3 2 3 6 2" xfId="30745" xr:uid="{00000000-0005-0000-0000-000083090000}"/>
    <cellStyle name="Comma 17 3 2 3 7" xfId="16886" xr:uid="{00000000-0005-0000-0000-000084090000}"/>
    <cellStyle name="Comma 17 3 2 3 7 2" xfId="31741" xr:uid="{00000000-0005-0000-0000-000085090000}"/>
    <cellStyle name="Comma 17 3 2 3 8" xfId="19093" xr:uid="{00000000-0005-0000-0000-000086090000}"/>
    <cellStyle name="Comma 17 3 2 3 8 2" xfId="33085" xr:uid="{00000000-0005-0000-0000-000087090000}"/>
    <cellStyle name="Comma 17 3 2 3 9" xfId="21301" xr:uid="{00000000-0005-0000-0000-000088090000}"/>
    <cellStyle name="Comma 17 3 2 3 9 2" xfId="34429" xr:uid="{00000000-0005-0000-0000-000089090000}"/>
    <cellStyle name="Comma 17 3 2 4" xfId="3362" xr:uid="{00000000-0005-0000-0000-00008A090000}"/>
    <cellStyle name="Comma 17 3 2 4 10" xfId="23143" xr:uid="{00000000-0005-0000-0000-00008B090000}"/>
    <cellStyle name="Comma 17 3 2 4 2" xfId="5838" xr:uid="{00000000-0005-0000-0000-00008C090000}"/>
    <cellStyle name="Comma 17 3 2 4 2 2" xfId="24708" xr:uid="{00000000-0005-0000-0000-00008D090000}"/>
    <cellStyle name="Comma 17 3 2 4 3" xfId="8588" xr:uid="{00000000-0005-0000-0000-00008E090000}"/>
    <cellStyle name="Comma 17 3 2 4 3 2" xfId="26507" xr:uid="{00000000-0005-0000-0000-00008F090000}"/>
    <cellStyle name="Comma 17 3 2 4 4" xfId="10432" xr:uid="{00000000-0005-0000-0000-000090090000}"/>
    <cellStyle name="Comma 17 3 2 4 4 2" xfId="27851" xr:uid="{00000000-0005-0000-0000-000091090000}"/>
    <cellStyle name="Comma 17 3 2 4 5" xfId="12639" xr:uid="{00000000-0005-0000-0000-000092090000}"/>
    <cellStyle name="Comma 17 3 2 4 5 2" xfId="29195" xr:uid="{00000000-0005-0000-0000-000093090000}"/>
    <cellStyle name="Comma 17 3 2 4 6" xfId="15648" xr:uid="{00000000-0005-0000-0000-000094090000}"/>
    <cellStyle name="Comma 17 3 2 4 6 2" xfId="30919" xr:uid="{00000000-0005-0000-0000-000095090000}"/>
    <cellStyle name="Comma 17 3 2 4 7" xfId="17054" xr:uid="{00000000-0005-0000-0000-000096090000}"/>
    <cellStyle name="Comma 17 3 2 4 7 2" xfId="31883" xr:uid="{00000000-0005-0000-0000-000097090000}"/>
    <cellStyle name="Comma 17 3 2 4 8" xfId="19261" xr:uid="{00000000-0005-0000-0000-000098090000}"/>
    <cellStyle name="Comma 17 3 2 4 8 2" xfId="33227" xr:uid="{00000000-0005-0000-0000-000099090000}"/>
    <cellStyle name="Comma 17 3 2 4 9" xfId="21469" xr:uid="{00000000-0005-0000-0000-00009A090000}"/>
    <cellStyle name="Comma 17 3 2 4 9 2" xfId="34571" xr:uid="{00000000-0005-0000-0000-00009B090000}"/>
    <cellStyle name="Comma 17 3 2 5" xfId="3576" xr:uid="{00000000-0005-0000-0000-00009C090000}"/>
    <cellStyle name="Comma 17 3 2 5 2" xfId="6200" xr:uid="{00000000-0005-0000-0000-00009D090000}"/>
    <cellStyle name="Comma 17 3 2 5 2 2" xfId="26592" xr:uid="{00000000-0005-0000-0000-00009E090000}"/>
    <cellStyle name="Comma 17 3 2 5 3" xfId="10569" xr:uid="{00000000-0005-0000-0000-00009F090000}"/>
    <cellStyle name="Comma 17 3 2 5 3 2" xfId="27936" xr:uid="{00000000-0005-0000-0000-0000A0090000}"/>
    <cellStyle name="Comma 17 3 2 5 4" xfId="12776" xr:uid="{00000000-0005-0000-0000-0000A1090000}"/>
    <cellStyle name="Comma 17 3 2 5 4 2" xfId="29280" xr:uid="{00000000-0005-0000-0000-0000A2090000}"/>
    <cellStyle name="Comma 17 3 2 5 5" xfId="15820" xr:uid="{00000000-0005-0000-0000-0000A3090000}"/>
    <cellStyle name="Comma 17 3 2 5 5 2" xfId="31023" xr:uid="{00000000-0005-0000-0000-0000A4090000}"/>
    <cellStyle name="Comma 17 3 2 5 6" xfId="17191" xr:uid="{00000000-0005-0000-0000-0000A5090000}"/>
    <cellStyle name="Comma 17 3 2 5 6 2" xfId="31968" xr:uid="{00000000-0005-0000-0000-0000A6090000}"/>
    <cellStyle name="Comma 17 3 2 5 7" xfId="19398" xr:uid="{00000000-0005-0000-0000-0000A7090000}"/>
    <cellStyle name="Comma 17 3 2 5 7 2" xfId="33312" xr:uid="{00000000-0005-0000-0000-0000A8090000}"/>
    <cellStyle name="Comma 17 3 2 5 8" xfId="21606" xr:uid="{00000000-0005-0000-0000-0000A9090000}"/>
    <cellStyle name="Comma 17 3 2 5 8 2" xfId="34656" xr:uid="{00000000-0005-0000-0000-0000AA090000}"/>
    <cellStyle name="Comma 17 3 2 5 9" xfId="23463" xr:uid="{00000000-0005-0000-0000-0000AB090000}"/>
    <cellStyle name="Comma 17 3 2 6" xfId="1773" xr:uid="{00000000-0005-0000-0000-0000AC090000}"/>
    <cellStyle name="Comma 17 3 2 6 2" xfId="6421" xr:uid="{00000000-0005-0000-0000-0000AD090000}"/>
    <cellStyle name="Comma 17 3 2 6 2 2" xfId="25698" xr:uid="{00000000-0005-0000-0000-0000AE090000}"/>
    <cellStyle name="Comma 17 3 2 6 3" xfId="9390" xr:uid="{00000000-0005-0000-0000-0000AF090000}"/>
    <cellStyle name="Comma 17 3 2 6 3 2" xfId="27214" xr:uid="{00000000-0005-0000-0000-0000B0090000}"/>
    <cellStyle name="Comma 17 3 2 6 4" xfId="11597" xr:uid="{00000000-0005-0000-0000-0000B1090000}"/>
    <cellStyle name="Comma 17 3 2 6 4 2" xfId="28558" xr:uid="{00000000-0005-0000-0000-0000B2090000}"/>
    <cellStyle name="Comma 17 3 2 6 5" xfId="14331" xr:uid="{00000000-0005-0000-0000-0000B3090000}"/>
    <cellStyle name="Comma 17 3 2 6 5 2" xfId="30138" xr:uid="{00000000-0005-0000-0000-0000B4090000}"/>
    <cellStyle name="Comma 17 3 2 6 6" xfId="16270" xr:uid="{00000000-0005-0000-0000-0000B5090000}"/>
    <cellStyle name="Comma 17 3 2 6 6 2" xfId="31310" xr:uid="{00000000-0005-0000-0000-0000B6090000}"/>
    <cellStyle name="Comma 17 3 2 6 7" xfId="18219" xr:uid="{00000000-0005-0000-0000-0000B7090000}"/>
    <cellStyle name="Comma 17 3 2 6 7 2" xfId="32590" xr:uid="{00000000-0005-0000-0000-0000B8090000}"/>
    <cellStyle name="Comma 17 3 2 6 8" xfId="20427" xr:uid="{00000000-0005-0000-0000-0000B9090000}"/>
    <cellStyle name="Comma 17 3 2 6 8 2" xfId="33934" xr:uid="{00000000-0005-0000-0000-0000BA090000}"/>
    <cellStyle name="Comma 17 3 2 6 9" xfId="23716" xr:uid="{00000000-0005-0000-0000-0000BB090000}"/>
    <cellStyle name="Comma 17 3 2 7" xfId="4519" xr:uid="{00000000-0005-0000-0000-0000BC090000}"/>
    <cellStyle name="Comma 17 3 2 7 2" xfId="7235" xr:uid="{00000000-0005-0000-0000-0000BD090000}"/>
    <cellStyle name="Comma 17 3 2 7 2 2" xfId="26829" xr:uid="{00000000-0005-0000-0000-0000BE090000}"/>
    <cellStyle name="Comma 17 3 2 7 3" xfId="10883" xr:uid="{00000000-0005-0000-0000-0000BF090000}"/>
    <cellStyle name="Comma 17 3 2 7 3 2" xfId="28173" xr:uid="{00000000-0005-0000-0000-0000C0090000}"/>
    <cellStyle name="Comma 17 3 2 7 4" xfId="13090" xr:uid="{00000000-0005-0000-0000-0000C1090000}"/>
    <cellStyle name="Comma 17 3 2 7 4 2" xfId="29517" xr:uid="{00000000-0005-0000-0000-0000C2090000}"/>
    <cellStyle name="Comma 17 3 2 7 5" xfId="16420" xr:uid="{00000000-0005-0000-0000-0000C3090000}"/>
    <cellStyle name="Comma 17 3 2 7 5 2" xfId="31428" xr:uid="{00000000-0005-0000-0000-0000C4090000}"/>
    <cellStyle name="Comma 17 3 2 7 6" xfId="17505" xr:uid="{00000000-0005-0000-0000-0000C5090000}"/>
    <cellStyle name="Comma 17 3 2 7 6 2" xfId="32205" xr:uid="{00000000-0005-0000-0000-0000C6090000}"/>
    <cellStyle name="Comma 17 3 2 7 7" xfId="19712" xr:uid="{00000000-0005-0000-0000-0000C7090000}"/>
    <cellStyle name="Comma 17 3 2 7 7 2" xfId="33549" xr:uid="{00000000-0005-0000-0000-0000C8090000}"/>
    <cellStyle name="Comma 17 3 2 7 8" xfId="21920" xr:uid="{00000000-0005-0000-0000-0000C9090000}"/>
    <cellStyle name="Comma 17 3 2 7 8 2" xfId="34893" xr:uid="{00000000-0005-0000-0000-0000CA090000}"/>
    <cellStyle name="Comma 17 3 2 7 9" xfId="25074" xr:uid="{00000000-0005-0000-0000-0000CB090000}"/>
    <cellStyle name="Comma 17 3 2 8" xfId="4979" xr:uid="{00000000-0005-0000-0000-0000CC090000}"/>
    <cellStyle name="Comma 17 3 2 8 2" xfId="25437" xr:uid="{00000000-0005-0000-0000-0000CD090000}"/>
    <cellStyle name="Comma 17 3 2 9" xfId="9080" xr:uid="{00000000-0005-0000-0000-0000CE090000}"/>
    <cellStyle name="Comma 17 3 2 9 2" xfId="27063" xr:uid="{00000000-0005-0000-0000-0000CF090000}"/>
    <cellStyle name="Comma 17 3 3" xfId="2035" xr:uid="{00000000-0005-0000-0000-0000D0090000}"/>
    <cellStyle name="Comma 17 3 3 10" xfId="22458" xr:uid="{00000000-0005-0000-0000-0000D1090000}"/>
    <cellStyle name="Comma 17 3 3 2" xfId="5153" xr:uid="{00000000-0005-0000-0000-0000D2090000}"/>
    <cellStyle name="Comma 17 3 3 2 2" xfId="23843" xr:uid="{00000000-0005-0000-0000-0000D3090000}"/>
    <cellStyle name="Comma 17 3 3 3" xfId="7739" xr:uid="{00000000-0005-0000-0000-0000D4090000}"/>
    <cellStyle name="Comma 17 3 3 3 2" xfId="25851" xr:uid="{00000000-0005-0000-0000-0000D5090000}"/>
    <cellStyle name="Comma 17 3 3 4" xfId="9561" xr:uid="{00000000-0005-0000-0000-0000D6090000}"/>
    <cellStyle name="Comma 17 3 3 4 2" xfId="27349" xr:uid="{00000000-0005-0000-0000-0000D7090000}"/>
    <cellStyle name="Comma 17 3 3 5" xfId="11768" xr:uid="{00000000-0005-0000-0000-0000D8090000}"/>
    <cellStyle name="Comma 17 3 3 5 2" xfId="28693" xr:uid="{00000000-0005-0000-0000-0000D9090000}"/>
    <cellStyle name="Comma 17 3 3 6" xfId="14545" xr:uid="{00000000-0005-0000-0000-0000DA090000}"/>
    <cellStyle name="Comma 17 3 3 6 2" xfId="30300" xr:uid="{00000000-0005-0000-0000-0000DB090000}"/>
    <cellStyle name="Comma 17 3 3 7" xfId="13693" xr:uid="{00000000-0005-0000-0000-0000DC090000}"/>
    <cellStyle name="Comma 17 3 3 7 2" xfId="29797" xr:uid="{00000000-0005-0000-0000-0000DD090000}"/>
    <cellStyle name="Comma 17 3 3 8" xfId="18390" xr:uid="{00000000-0005-0000-0000-0000DE090000}"/>
    <cellStyle name="Comma 17 3 3 8 2" xfId="32725" xr:uid="{00000000-0005-0000-0000-0000DF090000}"/>
    <cellStyle name="Comma 17 3 3 9" xfId="20598" xr:uid="{00000000-0005-0000-0000-0000E0090000}"/>
    <cellStyle name="Comma 17 3 3 9 2" xfId="34069" xr:uid="{00000000-0005-0000-0000-0000E1090000}"/>
    <cellStyle name="Comma 17 3 4" xfId="2920" xr:uid="{00000000-0005-0000-0000-0000E2090000}"/>
    <cellStyle name="Comma 17 3 4 10" xfId="22854" xr:uid="{00000000-0005-0000-0000-0000E3090000}"/>
    <cellStyle name="Comma 17 3 4 2" xfId="5549" xr:uid="{00000000-0005-0000-0000-0000E4090000}"/>
    <cellStyle name="Comma 17 3 4 2 2" xfId="24419" xr:uid="{00000000-0005-0000-0000-0000E5090000}"/>
    <cellStyle name="Comma 17 3 4 3" xfId="8299" xr:uid="{00000000-0005-0000-0000-0000E6090000}"/>
    <cellStyle name="Comma 17 3 4 3 2" xfId="26269" xr:uid="{00000000-0005-0000-0000-0000E7090000}"/>
    <cellStyle name="Comma 17 3 4 4" xfId="10143" xr:uid="{00000000-0005-0000-0000-0000E8090000}"/>
    <cellStyle name="Comma 17 3 4 4 2" xfId="27613" xr:uid="{00000000-0005-0000-0000-0000E9090000}"/>
    <cellStyle name="Comma 17 3 4 5" xfId="12350" xr:uid="{00000000-0005-0000-0000-0000EA090000}"/>
    <cellStyle name="Comma 17 3 4 5 2" xfId="28957" xr:uid="{00000000-0005-0000-0000-0000EB090000}"/>
    <cellStyle name="Comma 17 3 4 6" xfId="15286" xr:uid="{00000000-0005-0000-0000-0000EC090000}"/>
    <cellStyle name="Comma 17 3 4 6 2" xfId="30640" xr:uid="{00000000-0005-0000-0000-0000ED090000}"/>
    <cellStyle name="Comma 17 3 4 7" xfId="16765" xr:uid="{00000000-0005-0000-0000-0000EE090000}"/>
    <cellStyle name="Comma 17 3 4 7 2" xfId="31645" xr:uid="{00000000-0005-0000-0000-0000EF090000}"/>
    <cellStyle name="Comma 17 3 4 8" xfId="18972" xr:uid="{00000000-0005-0000-0000-0000F0090000}"/>
    <cellStyle name="Comma 17 3 4 8 2" xfId="32989" xr:uid="{00000000-0005-0000-0000-0000F1090000}"/>
    <cellStyle name="Comma 17 3 4 9" xfId="21180" xr:uid="{00000000-0005-0000-0000-0000F2090000}"/>
    <cellStyle name="Comma 17 3 4 9 2" xfId="34333" xr:uid="{00000000-0005-0000-0000-0000F3090000}"/>
    <cellStyle name="Comma 17 3 5" xfId="3215" xr:uid="{00000000-0005-0000-0000-0000F4090000}"/>
    <cellStyle name="Comma 17 3 5 10" xfId="23047" xr:uid="{00000000-0005-0000-0000-0000F5090000}"/>
    <cellStyle name="Comma 17 3 5 2" xfId="5742" xr:uid="{00000000-0005-0000-0000-0000F6090000}"/>
    <cellStyle name="Comma 17 3 5 2 2" xfId="24612" xr:uid="{00000000-0005-0000-0000-0000F7090000}"/>
    <cellStyle name="Comma 17 3 5 3" xfId="8492" xr:uid="{00000000-0005-0000-0000-0000F8090000}"/>
    <cellStyle name="Comma 17 3 5 3 2" xfId="26411" xr:uid="{00000000-0005-0000-0000-0000F9090000}"/>
    <cellStyle name="Comma 17 3 5 4" xfId="10336" xr:uid="{00000000-0005-0000-0000-0000FA090000}"/>
    <cellStyle name="Comma 17 3 5 4 2" xfId="27755" xr:uid="{00000000-0005-0000-0000-0000FB090000}"/>
    <cellStyle name="Comma 17 3 5 5" xfId="12543" xr:uid="{00000000-0005-0000-0000-0000FC090000}"/>
    <cellStyle name="Comma 17 3 5 5 2" xfId="29099" xr:uid="{00000000-0005-0000-0000-0000FD090000}"/>
    <cellStyle name="Comma 17 3 5 6" xfId="15533" xr:uid="{00000000-0005-0000-0000-0000FE090000}"/>
    <cellStyle name="Comma 17 3 5 6 2" xfId="30813" xr:uid="{00000000-0005-0000-0000-0000FF090000}"/>
    <cellStyle name="Comma 17 3 5 7" xfId="16958" xr:uid="{00000000-0005-0000-0000-0000000A0000}"/>
    <cellStyle name="Comma 17 3 5 7 2" xfId="31787" xr:uid="{00000000-0005-0000-0000-0000010A0000}"/>
    <cellStyle name="Comma 17 3 5 8" xfId="19165" xr:uid="{00000000-0005-0000-0000-0000020A0000}"/>
    <cellStyle name="Comma 17 3 5 8 2" xfId="33131" xr:uid="{00000000-0005-0000-0000-0000030A0000}"/>
    <cellStyle name="Comma 17 3 5 9" xfId="21373" xr:uid="{00000000-0005-0000-0000-0000040A0000}"/>
    <cellStyle name="Comma 17 3 5 9 2" xfId="34475" xr:uid="{00000000-0005-0000-0000-0000050A0000}"/>
    <cellStyle name="Comma 17 3 6" xfId="2042" xr:uid="{00000000-0005-0000-0000-0000060A0000}"/>
    <cellStyle name="Comma 17 3 6 2" xfId="6053" xr:uid="{00000000-0005-0000-0000-0000070A0000}"/>
    <cellStyle name="Comma 17 3 6 2 2" xfId="25854" xr:uid="{00000000-0005-0000-0000-0000080A0000}"/>
    <cellStyle name="Comma 17 3 6 3" xfId="9566" xr:uid="{00000000-0005-0000-0000-0000090A0000}"/>
    <cellStyle name="Comma 17 3 6 3 2" xfId="27352" xr:uid="{00000000-0005-0000-0000-00000A0A0000}"/>
    <cellStyle name="Comma 17 3 6 4" xfId="11773" xr:uid="{00000000-0005-0000-0000-00000B0A0000}"/>
    <cellStyle name="Comma 17 3 6 4 2" xfId="28696" xr:uid="{00000000-0005-0000-0000-00000C0A0000}"/>
    <cellStyle name="Comma 17 3 6 5" xfId="14550" xr:uid="{00000000-0005-0000-0000-00000D0A0000}"/>
    <cellStyle name="Comma 17 3 6 5 2" xfId="30303" xr:uid="{00000000-0005-0000-0000-00000E0A0000}"/>
    <cellStyle name="Comma 17 3 6 6" xfId="13246" xr:uid="{00000000-0005-0000-0000-00000F0A0000}"/>
    <cellStyle name="Comma 17 3 6 6 2" xfId="29588" xr:uid="{00000000-0005-0000-0000-0000100A0000}"/>
    <cellStyle name="Comma 17 3 6 7" xfId="18395" xr:uid="{00000000-0005-0000-0000-0000110A0000}"/>
    <cellStyle name="Comma 17 3 6 7 2" xfId="32728" xr:uid="{00000000-0005-0000-0000-0000120A0000}"/>
    <cellStyle name="Comma 17 3 6 8" xfId="20603" xr:uid="{00000000-0005-0000-0000-0000130A0000}"/>
    <cellStyle name="Comma 17 3 6 8 2" xfId="34072" xr:uid="{00000000-0005-0000-0000-0000140A0000}"/>
    <cellStyle name="Comma 17 3 6 9" xfId="23316" xr:uid="{00000000-0005-0000-0000-0000150A0000}"/>
    <cellStyle name="Comma 17 3 7" xfId="3934" xr:uid="{00000000-0005-0000-0000-0000160A0000}"/>
    <cellStyle name="Comma 17 3 7 2" xfId="7050" xr:uid="{00000000-0005-0000-0000-0000170A0000}"/>
    <cellStyle name="Comma 17 3 7 2 2" xfId="26644" xr:uid="{00000000-0005-0000-0000-0000180A0000}"/>
    <cellStyle name="Comma 17 3 7 3" xfId="10698" xr:uid="{00000000-0005-0000-0000-0000190A0000}"/>
    <cellStyle name="Comma 17 3 7 3 2" xfId="27988" xr:uid="{00000000-0005-0000-0000-00001A0A0000}"/>
    <cellStyle name="Comma 17 3 7 4" xfId="12905" xr:uid="{00000000-0005-0000-0000-00001B0A0000}"/>
    <cellStyle name="Comma 17 3 7 4 2" xfId="29332" xr:uid="{00000000-0005-0000-0000-00001C0A0000}"/>
    <cellStyle name="Comma 17 3 7 5" xfId="16046" xr:uid="{00000000-0005-0000-0000-00001D0A0000}"/>
    <cellStyle name="Comma 17 3 7 5 2" xfId="31126" xr:uid="{00000000-0005-0000-0000-00001E0A0000}"/>
    <cellStyle name="Comma 17 3 7 6" xfId="17320" xr:uid="{00000000-0005-0000-0000-00001F0A0000}"/>
    <cellStyle name="Comma 17 3 7 6 2" xfId="32020" xr:uid="{00000000-0005-0000-0000-0000200A0000}"/>
    <cellStyle name="Comma 17 3 7 7" xfId="19527" xr:uid="{00000000-0005-0000-0000-0000210A0000}"/>
    <cellStyle name="Comma 17 3 7 7 2" xfId="33364" xr:uid="{00000000-0005-0000-0000-0000220A0000}"/>
    <cellStyle name="Comma 17 3 7 8" xfId="21735" xr:uid="{00000000-0005-0000-0000-0000230A0000}"/>
    <cellStyle name="Comma 17 3 7 8 2" xfId="34708" xr:uid="{00000000-0005-0000-0000-0000240A0000}"/>
    <cellStyle name="Comma 17 3 7 9" xfId="24889" xr:uid="{00000000-0005-0000-0000-0000250A0000}"/>
    <cellStyle name="Comma 17 3 8" xfId="3869" xr:uid="{00000000-0005-0000-0000-0000260A0000}"/>
    <cellStyle name="Comma 17 3 8 2" xfId="7027" xr:uid="{00000000-0005-0000-0000-0000270A0000}"/>
    <cellStyle name="Comma 17 3 8 2 2" xfId="26621" xr:uid="{00000000-0005-0000-0000-0000280A0000}"/>
    <cellStyle name="Comma 17 3 8 3" xfId="10675" xr:uid="{00000000-0005-0000-0000-0000290A0000}"/>
    <cellStyle name="Comma 17 3 8 3 2" xfId="27965" xr:uid="{00000000-0005-0000-0000-00002A0A0000}"/>
    <cellStyle name="Comma 17 3 8 4" xfId="12882" xr:uid="{00000000-0005-0000-0000-00002B0A0000}"/>
    <cellStyle name="Comma 17 3 8 4 2" xfId="29309" xr:uid="{00000000-0005-0000-0000-00002C0A0000}"/>
    <cellStyle name="Comma 17 3 8 5" xfId="16006" xr:uid="{00000000-0005-0000-0000-00002D0A0000}"/>
    <cellStyle name="Comma 17 3 8 5 2" xfId="31093" xr:uid="{00000000-0005-0000-0000-00002E0A0000}"/>
    <cellStyle name="Comma 17 3 8 6" xfId="17297" xr:uid="{00000000-0005-0000-0000-00002F0A0000}"/>
    <cellStyle name="Comma 17 3 8 6 2" xfId="31997" xr:uid="{00000000-0005-0000-0000-0000300A0000}"/>
    <cellStyle name="Comma 17 3 8 7" xfId="19504" xr:uid="{00000000-0005-0000-0000-0000310A0000}"/>
    <cellStyle name="Comma 17 3 8 7 2" xfId="33341" xr:uid="{00000000-0005-0000-0000-0000320A0000}"/>
    <cellStyle name="Comma 17 3 8 8" xfId="21712" xr:uid="{00000000-0005-0000-0000-0000330A0000}"/>
    <cellStyle name="Comma 17 3 8 8 2" xfId="34685" xr:uid="{00000000-0005-0000-0000-0000340A0000}"/>
    <cellStyle name="Comma 17 3 8 9" xfId="24866" xr:uid="{00000000-0005-0000-0000-0000350A0000}"/>
    <cellStyle name="Comma 17 3 9" xfId="4806" xr:uid="{00000000-0005-0000-0000-0000360A0000}"/>
    <cellStyle name="Comma 17 3 9 2" xfId="25290" xr:uid="{00000000-0005-0000-0000-0000370A0000}"/>
    <cellStyle name="Comma 17 4" xfId="1191" xr:uid="{00000000-0005-0000-0000-0000380A0000}"/>
    <cellStyle name="Comma 17 4 10" xfId="11205" xr:uid="{00000000-0005-0000-0000-0000390A0000}"/>
    <cellStyle name="Comma 17 4 10 2" xfId="28343" xr:uid="{00000000-0005-0000-0000-00003A0A0000}"/>
    <cellStyle name="Comma 17 4 11" xfId="13851" xr:uid="{00000000-0005-0000-0000-00003B0A0000}"/>
    <cellStyle name="Comma 17 4 11 2" xfId="29879" xr:uid="{00000000-0005-0000-0000-00003C0A0000}"/>
    <cellStyle name="Comma 17 4 12" xfId="14143" xr:uid="{00000000-0005-0000-0000-00003D0A0000}"/>
    <cellStyle name="Comma 17 4 12 2" xfId="30011" xr:uid="{00000000-0005-0000-0000-00003E0A0000}"/>
    <cellStyle name="Comma 17 4 13" xfId="17827" xr:uid="{00000000-0005-0000-0000-00003F0A0000}"/>
    <cellStyle name="Comma 17 4 13 2" xfId="32375" xr:uid="{00000000-0005-0000-0000-0000400A0000}"/>
    <cellStyle name="Comma 17 4 14" xfId="20035" xr:uid="{00000000-0005-0000-0000-0000410A0000}"/>
    <cellStyle name="Comma 17 4 14 2" xfId="33719" xr:uid="{00000000-0005-0000-0000-0000420A0000}"/>
    <cellStyle name="Comma 17 4 15" xfId="22168" xr:uid="{00000000-0005-0000-0000-0000430A0000}"/>
    <cellStyle name="Comma 17 4 2" xfId="2116" xr:uid="{00000000-0005-0000-0000-0000440A0000}"/>
    <cellStyle name="Comma 17 4 2 10" xfId="22523" xr:uid="{00000000-0005-0000-0000-0000450A0000}"/>
    <cellStyle name="Comma 17 4 2 2" xfId="5218" xr:uid="{00000000-0005-0000-0000-0000460A0000}"/>
    <cellStyle name="Comma 17 4 2 2 2" xfId="23910" xr:uid="{00000000-0005-0000-0000-0000470A0000}"/>
    <cellStyle name="Comma 17 4 2 3" xfId="7801" xr:uid="{00000000-0005-0000-0000-0000480A0000}"/>
    <cellStyle name="Comma 17 4 2 3 2" xfId="25918" xr:uid="{00000000-0005-0000-0000-0000490A0000}"/>
    <cellStyle name="Comma 17 4 2 4" xfId="9633" xr:uid="{00000000-0005-0000-0000-00004A0A0000}"/>
    <cellStyle name="Comma 17 4 2 4 2" xfId="27391" xr:uid="{00000000-0005-0000-0000-00004B0A0000}"/>
    <cellStyle name="Comma 17 4 2 5" xfId="11840" xr:uid="{00000000-0005-0000-0000-00004C0A0000}"/>
    <cellStyle name="Comma 17 4 2 5 2" xfId="28735" xr:uid="{00000000-0005-0000-0000-00004D0A0000}"/>
    <cellStyle name="Comma 17 4 2 6" xfId="14619" xr:uid="{00000000-0005-0000-0000-00004E0A0000}"/>
    <cellStyle name="Comma 17 4 2 6 2" xfId="30343" xr:uid="{00000000-0005-0000-0000-00004F0A0000}"/>
    <cellStyle name="Comma 17 4 2 7" xfId="13190" xr:uid="{00000000-0005-0000-0000-0000500A0000}"/>
    <cellStyle name="Comma 17 4 2 7 2" xfId="29564" xr:uid="{00000000-0005-0000-0000-0000510A0000}"/>
    <cellStyle name="Comma 17 4 2 8" xfId="18462" xr:uid="{00000000-0005-0000-0000-0000520A0000}"/>
    <cellStyle name="Comma 17 4 2 8 2" xfId="32767" xr:uid="{00000000-0005-0000-0000-0000530A0000}"/>
    <cellStyle name="Comma 17 4 2 9" xfId="20670" xr:uid="{00000000-0005-0000-0000-0000540A0000}"/>
    <cellStyle name="Comma 17 4 2 9 2" xfId="34111" xr:uid="{00000000-0005-0000-0000-0000550A0000}"/>
    <cellStyle name="Comma 17 4 3" xfId="2985" xr:uid="{00000000-0005-0000-0000-0000560A0000}"/>
    <cellStyle name="Comma 17 4 3 10" xfId="22911" xr:uid="{00000000-0005-0000-0000-0000570A0000}"/>
    <cellStyle name="Comma 17 4 3 2" xfId="5606" xr:uid="{00000000-0005-0000-0000-0000580A0000}"/>
    <cellStyle name="Comma 17 4 3 2 2" xfId="24476" xr:uid="{00000000-0005-0000-0000-0000590A0000}"/>
    <cellStyle name="Comma 17 4 3 3" xfId="8356" xr:uid="{00000000-0005-0000-0000-00005A0A0000}"/>
    <cellStyle name="Comma 17 4 3 3 2" xfId="26301" xr:uid="{00000000-0005-0000-0000-00005B0A0000}"/>
    <cellStyle name="Comma 17 4 3 4" xfId="10200" xr:uid="{00000000-0005-0000-0000-00005C0A0000}"/>
    <cellStyle name="Comma 17 4 3 4 2" xfId="27645" xr:uid="{00000000-0005-0000-0000-00005D0A0000}"/>
    <cellStyle name="Comma 17 4 3 5" xfId="12407" xr:uid="{00000000-0005-0000-0000-00005E0A0000}"/>
    <cellStyle name="Comma 17 4 3 5 2" xfId="28989" xr:uid="{00000000-0005-0000-0000-00005F0A0000}"/>
    <cellStyle name="Comma 17 4 3 6" xfId="15346" xr:uid="{00000000-0005-0000-0000-0000600A0000}"/>
    <cellStyle name="Comma 17 4 3 6 2" xfId="30673" xr:uid="{00000000-0005-0000-0000-0000610A0000}"/>
    <cellStyle name="Comma 17 4 3 7" xfId="16822" xr:uid="{00000000-0005-0000-0000-0000620A0000}"/>
    <cellStyle name="Comma 17 4 3 7 2" xfId="31677" xr:uid="{00000000-0005-0000-0000-0000630A0000}"/>
    <cellStyle name="Comma 17 4 3 8" xfId="19029" xr:uid="{00000000-0005-0000-0000-0000640A0000}"/>
    <cellStyle name="Comma 17 4 3 8 2" xfId="33021" xr:uid="{00000000-0005-0000-0000-0000650A0000}"/>
    <cellStyle name="Comma 17 4 3 9" xfId="21237" xr:uid="{00000000-0005-0000-0000-0000660A0000}"/>
    <cellStyle name="Comma 17 4 3 9 2" xfId="34365" xr:uid="{00000000-0005-0000-0000-0000670A0000}"/>
    <cellStyle name="Comma 17 4 4" xfId="3280" xr:uid="{00000000-0005-0000-0000-0000680A0000}"/>
    <cellStyle name="Comma 17 4 4 10" xfId="23079" xr:uid="{00000000-0005-0000-0000-0000690A0000}"/>
    <cellStyle name="Comma 17 4 4 2" xfId="5774" xr:uid="{00000000-0005-0000-0000-00006A0A0000}"/>
    <cellStyle name="Comma 17 4 4 2 2" xfId="24644" xr:uid="{00000000-0005-0000-0000-00006B0A0000}"/>
    <cellStyle name="Comma 17 4 4 3" xfId="8524" xr:uid="{00000000-0005-0000-0000-00006C0A0000}"/>
    <cellStyle name="Comma 17 4 4 3 2" xfId="26443" xr:uid="{00000000-0005-0000-0000-00006D0A0000}"/>
    <cellStyle name="Comma 17 4 4 4" xfId="10368" xr:uid="{00000000-0005-0000-0000-00006E0A0000}"/>
    <cellStyle name="Comma 17 4 4 4 2" xfId="27787" xr:uid="{00000000-0005-0000-0000-00006F0A0000}"/>
    <cellStyle name="Comma 17 4 4 5" xfId="12575" xr:uid="{00000000-0005-0000-0000-0000700A0000}"/>
    <cellStyle name="Comma 17 4 4 5 2" xfId="29131" xr:uid="{00000000-0005-0000-0000-0000710A0000}"/>
    <cellStyle name="Comma 17 4 4 6" xfId="15574" xr:uid="{00000000-0005-0000-0000-0000720A0000}"/>
    <cellStyle name="Comma 17 4 4 6 2" xfId="30849" xr:uid="{00000000-0005-0000-0000-0000730A0000}"/>
    <cellStyle name="Comma 17 4 4 7" xfId="16990" xr:uid="{00000000-0005-0000-0000-0000740A0000}"/>
    <cellStyle name="Comma 17 4 4 7 2" xfId="31819" xr:uid="{00000000-0005-0000-0000-0000750A0000}"/>
    <cellStyle name="Comma 17 4 4 8" xfId="19197" xr:uid="{00000000-0005-0000-0000-0000760A0000}"/>
    <cellStyle name="Comma 17 4 4 8 2" xfId="33163" xr:uid="{00000000-0005-0000-0000-0000770A0000}"/>
    <cellStyle name="Comma 17 4 4 9" xfId="21405" xr:uid="{00000000-0005-0000-0000-0000780A0000}"/>
    <cellStyle name="Comma 17 4 4 9 2" xfId="34507" xr:uid="{00000000-0005-0000-0000-0000790A0000}"/>
    <cellStyle name="Comma 17 4 5" xfId="3460" xr:uid="{00000000-0005-0000-0000-00007A0A0000}"/>
    <cellStyle name="Comma 17 4 5 2" xfId="6118" xr:uid="{00000000-0005-0000-0000-00007B0A0000}"/>
    <cellStyle name="Comma 17 4 5 2 2" xfId="26528" xr:uid="{00000000-0005-0000-0000-00007C0A0000}"/>
    <cellStyle name="Comma 17 4 5 3" xfId="10453" xr:uid="{00000000-0005-0000-0000-00007D0A0000}"/>
    <cellStyle name="Comma 17 4 5 3 2" xfId="27872" xr:uid="{00000000-0005-0000-0000-00007E0A0000}"/>
    <cellStyle name="Comma 17 4 5 4" xfId="12660" xr:uid="{00000000-0005-0000-0000-00007F0A0000}"/>
    <cellStyle name="Comma 17 4 5 4 2" xfId="29216" xr:uid="{00000000-0005-0000-0000-0000800A0000}"/>
    <cellStyle name="Comma 17 4 5 5" xfId="15704" xr:uid="{00000000-0005-0000-0000-0000810A0000}"/>
    <cellStyle name="Comma 17 4 5 5 2" xfId="30959" xr:uid="{00000000-0005-0000-0000-0000820A0000}"/>
    <cellStyle name="Comma 17 4 5 6" xfId="17075" xr:uid="{00000000-0005-0000-0000-0000830A0000}"/>
    <cellStyle name="Comma 17 4 5 6 2" xfId="31904" xr:uid="{00000000-0005-0000-0000-0000840A0000}"/>
    <cellStyle name="Comma 17 4 5 7" xfId="19282" xr:uid="{00000000-0005-0000-0000-0000850A0000}"/>
    <cellStyle name="Comma 17 4 5 7 2" xfId="33248" xr:uid="{00000000-0005-0000-0000-0000860A0000}"/>
    <cellStyle name="Comma 17 4 5 8" xfId="21490" xr:uid="{00000000-0005-0000-0000-0000870A0000}"/>
    <cellStyle name="Comma 17 4 5 8 2" xfId="34592" xr:uid="{00000000-0005-0000-0000-0000880A0000}"/>
    <cellStyle name="Comma 17 4 5 9" xfId="23381" xr:uid="{00000000-0005-0000-0000-0000890A0000}"/>
    <cellStyle name="Comma 17 4 6" xfId="1997" xr:uid="{00000000-0005-0000-0000-00008A0A0000}"/>
    <cellStyle name="Comma 17 4 6 2" xfId="6481" xr:uid="{00000000-0005-0000-0000-00008B0A0000}"/>
    <cellStyle name="Comma 17 4 6 2 2" xfId="25814" xr:uid="{00000000-0005-0000-0000-00008C0A0000}"/>
    <cellStyle name="Comma 17 4 6 3" xfId="9523" xr:uid="{00000000-0005-0000-0000-00008D0A0000}"/>
    <cellStyle name="Comma 17 4 6 3 2" xfId="27312" xr:uid="{00000000-0005-0000-0000-00008E0A0000}"/>
    <cellStyle name="Comma 17 4 6 4" xfId="11730" xr:uid="{00000000-0005-0000-0000-00008F0A0000}"/>
    <cellStyle name="Comma 17 4 6 4 2" xfId="28656" xr:uid="{00000000-0005-0000-0000-0000900A0000}"/>
    <cellStyle name="Comma 17 4 6 5" xfId="14507" xr:uid="{00000000-0005-0000-0000-0000910A0000}"/>
    <cellStyle name="Comma 17 4 6 5 2" xfId="30263" xr:uid="{00000000-0005-0000-0000-0000920A0000}"/>
    <cellStyle name="Comma 17 4 6 6" xfId="13562" xr:uid="{00000000-0005-0000-0000-0000930A0000}"/>
    <cellStyle name="Comma 17 4 6 6 2" xfId="29740" xr:uid="{00000000-0005-0000-0000-0000940A0000}"/>
    <cellStyle name="Comma 17 4 6 7" xfId="18352" xr:uid="{00000000-0005-0000-0000-0000950A0000}"/>
    <cellStyle name="Comma 17 4 6 7 2" xfId="32688" xr:uid="{00000000-0005-0000-0000-0000960A0000}"/>
    <cellStyle name="Comma 17 4 6 8" xfId="20560" xr:uid="{00000000-0005-0000-0000-0000970A0000}"/>
    <cellStyle name="Comma 17 4 6 8 2" xfId="34032" xr:uid="{00000000-0005-0000-0000-0000980A0000}"/>
    <cellStyle name="Comma 17 4 6 9" xfId="23808" xr:uid="{00000000-0005-0000-0000-0000990A0000}"/>
    <cellStyle name="Comma 17 4 7" xfId="4580" xr:uid="{00000000-0005-0000-0000-00009A0A0000}"/>
    <cellStyle name="Comma 17 4 7 2" xfId="7264" xr:uid="{00000000-0005-0000-0000-00009B0A0000}"/>
    <cellStyle name="Comma 17 4 7 2 2" xfId="26858" xr:uid="{00000000-0005-0000-0000-00009C0A0000}"/>
    <cellStyle name="Comma 17 4 7 3" xfId="10912" xr:uid="{00000000-0005-0000-0000-00009D0A0000}"/>
    <cellStyle name="Comma 17 4 7 3 2" xfId="28202" xr:uid="{00000000-0005-0000-0000-00009E0A0000}"/>
    <cellStyle name="Comma 17 4 7 4" xfId="13119" xr:uid="{00000000-0005-0000-0000-00009F0A0000}"/>
    <cellStyle name="Comma 17 4 7 4 2" xfId="29546" xr:uid="{00000000-0005-0000-0000-0000A00A0000}"/>
    <cellStyle name="Comma 17 4 7 5" xfId="16460" xr:uid="{00000000-0005-0000-0000-0000A10A0000}"/>
    <cellStyle name="Comma 17 4 7 5 2" xfId="31464" xr:uid="{00000000-0005-0000-0000-0000A20A0000}"/>
    <cellStyle name="Comma 17 4 7 6" xfId="17534" xr:uid="{00000000-0005-0000-0000-0000A30A0000}"/>
    <cellStyle name="Comma 17 4 7 6 2" xfId="32234" xr:uid="{00000000-0005-0000-0000-0000A40A0000}"/>
    <cellStyle name="Comma 17 4 7 7" xfId="19741" xr:uid="{00000000-0005-0000-0000-0000A50A0000}"/>
    <cellStyle name="Comma 17 4 7 7 2" xfId="33578" xr:uid="{00000000-0005-0000-0000-0000A60A0000}"/>
    <cellStyle name="Comma 17 4 7 8" xfId="21949" xr:uid="{00000000-0005-0000-0000-0000A70A0000}"/>
    <cellStyle name="Comma 17 4 7 8 2" xfId="34922" xr:uid="{00000000-0005-0000-0000-0000A80A0000}"/>
    <cellStyle name="Comma 17 4 7 9" xfId="25103" xr:uid="{00000000-0005-0000-0000-0000A90A0000}"/>
    <cellStyle name="Comma 17 4 8" xfId="4863" xr:uid="{00000000-0005-0000-0000-0000AA0A0000}"/>
    <cellStyle name="Comma 17 4 8 2" xfId="25355" xr:uid="{00000000-0005-0000-0000-0000AB0A0000}"/>
    <cellStyle name="Comma 17 4 9" xfId="8998" xr:uid="{00000000-0005-0000-0000-0000AC0A0000}"/>
    <cellStyle name="Comma 17 4 9 2" xfId="26999" xr:uid="{00000000-0005-0000-0000-0000AD0A0000}"/>
    <cellStyle name="Comma 17 5" xfId="1763" xr:uid="{00000000-0005-0000-0000-0000AE0A0000}"/>
    <cellStyle name="Comma 17 5 10" xfId="22342" xr:uid="{00000000-0005-0000-0000-0000AF0A0000}"/>
    <cellStyle name="Comma 17 5 2" xfId="5037" xr:uid="{00000000-0005-0000-0000-0000B00A0000}"/>
    <cellStyle name="Comma 17 5 2 2" xfId="23712" xr:uid="{00000000-0005-0000-0000-0000B10A0000}"/>
    <cellStyle name="Comma 17 5 3" xfId="7639" xr:uid="{00000000-0005-0000-0000-0000B20A0000}"/>
    <cellStyle name="Comma 17 5 3 2" xfId="25691" xr:uid="{00000000-0005-0000-0000-0000B30A0000}"/>
    <cellStyle name="Comma 17 5 4" xfId="9383" xr:uid="{00000000-0005-0000-0000-0000B40A0000}"/>
    <cellStyle name="Comma 17 5 4 2" xfId="27207" xr:uid="{00000000-0005-0000-0000-0000B50A0000}"/>
    <cellStyle name="Comma 17 5 5" xfId="11590" xr:uid="{00000000-0005-0000-0000-0000B60A0000}"/>
    <cellStyle name="Comma 17 5 5 2" xfId="28551" xr:uid="{00000000-0005-0000-0000-0000B70A0000}"/>
    <cellStyle name="Comma 17 5 6" xfId="14322" xr:uid="{00000000-0005-0000-0000-0000B80A0000}"/>
    <cellStyle name="Comma 17 5 6 2" xfId="30129" xr:uid="{00000000-0005-0000-0000-0000B90A0000}"/>
    <cellStyle name="Comma 17 5 7" xfId="13446" xr:uid="{00000000-0005-0000-0000-0000BA0A0000}"/>
    <cellStyle name="Comma 17 5 7 2" xfId="29671" xr:uid="{00000000-0005-0000-0000-0000BB0A0000}"/>
    <cellStyle name="Comma 17 5 8" xfId="18212" xr:uid="{00000000-0005-0000-0000-0000BC0A0000}"/>
    <cellStyle name="Comma 17 5 8 2" xfId="32583" xr:uid="{00000000-0005-0000-0000-0000BD0A0000}"/>
    <cellStyle name="Comma 17 5 9" xfId="20420" xr:uid="{00000000-0005-0000-0000-0000BE0A0000}"/>
    <cellStyle name="Comma 17 5 9 2" xfId="33927" xr:uid="{00000000-0005-0000-0000-0000BF0A0000}"/>
    <cellStyle name="Comma 17 6" xfId="2740" xr:uid="{00000000-0005-0000-0000-0000C00A0000}"/>
    <cellStyle name="Comma 17 6 10" xfId="22740" xr:uid="{00000000-0005-0000-0000-0000C10A0000}"/>
    <cellStyle name="Comma 17 6 2" xfId="5435" xr:uid="{00000000-0005-0000-0000-0000C20A0000}"/>
    <cellStyle name="Comma 17 6 2 2" xfId="24305" xr:uid="{00000000-0005-0000-0000-0000C30A0000}"/>
    <cellStyle name="Comma 17 6 3" xfId="8185" xr:uid="{00000000-0005-0000-0000-0000C40A0000}"/>
    <cellStyle name="Comma 17 6 3 2" xfId="26181" xr:uid="{00000000-0005-0000-0000-0000C50A0000}"/>
    <cellStyle name="Comma 17 6 4" xfId="10029" xr:uid="{00000000-0005-0000-0000-0000C60A0000}"/>
    <cellStyle name="Comma 17 6 4 2" xfId="27525" xr:uid="{00000000-0005-0000-0000-0000C70A0000}"/>
    <cellStyle name="Comma 17 6 5" xfId="12236" xr:uid="{00000000-0005-0000-0000-0000C80A0000}"/>
    <cellStyle name="Comma 17 6 5 2" xfId="28869" xr:uid="{00000000-0005-0000-0000-0000C90A0000}"/>
    <cellStyle name="Comma 17 6 6" xfId="15135" xr:uid="{00000000-0005-0000-0000-0000CA0A0000}"/>
    <cellStyle name="Comma 17 6 6 2" xfId="30530" xr:uid="{00000000-0005-0000-0000-0000CB0A0000}"/>
    <cellStyle name="Comma 17 6 7" xfId="16651" xr:uid="{00000000-0005-0000-0000-0000CC0A0000}"/>
    <cellStyle name="Comma 17 6 7 2" xfId="31557" xr:uid="{00000000-0005-0000-0000-0000CD0A0000}"/>
    <cellStyle name="Comma 17 6 8" xfId="18858" xr:uid="{00000000-0005-0000-0000-0000CE0A0000}"/>
    <cellStyle name="Comma 17 6 8 2" xfId="32901" xr:uid="{00000000-0005-0000-0000-0000CF0A0000}"/>
    <cellStyle name="Comma 17 6 9" xfId="21066" xr:uid="{00000000-0005-0000-0000-0000D00A0000}"/>
    <cellStyle name="Comma 17 6 9 2" xfId="34245" xr:uid="{00000000-0005-0000-0000-0000D10A0000}"/>
    <cellStyle name="Comma 17 7" xfId="2609" xr:uid="{00000000-0005-0000-0000-0000D20A0000}"/>
    <cellStyle name="Comma 17 7 10" xfId="22685" xr:uid="{00000000-0005-0000-0000-0000D30A0000}"/>
    <cellStyle name="Comma 17 7 2" xfId="5380" xr:uid="{00000000-0005-0000-0000-0000D40A0000}"/>
    <cellStyle name="Comma 17 7 2 2" xfId="24250" xr:uid="{00000000-0005-0000-0000-0000D50A0000}"/>
    <cellStyle name="Comma 17 7 3" xfId="8130" xr:uid="{00000000-0005-0000-0000-0000D60A0000}"/>
    <cellStyle name="Comma 17 7 3 2" xfId="26126" xr:uid="{00000000-0005-0000-0000-0000D70A0000}"/>
    <cellStyle name="Comma 17 7 4" xfId="9974" xr:uid="{00000000-0005-0000-0000-0000D80A0000}"/>
    <cellStyle name="Comma 17 7 4 2" xfId="27470" xr:uid="{00000000-0005-0000-0000-0000D90A0000}"/>
    <cellStyle name="Comma 17 7 5" xfId="12181" xr:uid="{00000000-0005-0000-0000-0000DA0A0000}"/>
    <cellStyle name="Comma 17 7 5 2" xfId="28814" xr:uid="{00000000-0005-0000-0000-0000DB0A0000}"/>
    <cellStyle name="Comma 17 7 6" xfId="15046" xr:uid="{00000000-0005-0000-0000-0000DC0A0000}"/>
    <cellStyle name="Comma 17 7 6 2" xfId="30463" xr:uid="{00000000-0005-0000-0000-0000DD0A0000}"/>
    <cellStyle name="Comma 17 7 7" xfId="16596" xr:uid="{00000000-0005-0000-0000-0000DE0A0000}"/>
    <cellStyle name="Comma 17 7 7 2" xfId="31502" xr:uid="{00000000-0005-0000-0000-0000DF0A0000}"/>
    <cellStyle name="Comma 17 7 8" xfId="18803" xr:uid="{00000000-0005-0000-0000-0000E00A0000}"/>
    <cellStyle name="Comma 17 7 8 2" xfId="32846" xr:uid="{00000000-0005-0000-0000-0000E10A0000}"/>
    <cellStyle name="Comma 17 7 9" xfId="21011" xr:uid="{00000000-0005-0000-0000-0000E20A0000}"/>
    <cellStyle name="Comma 17 7 9 2" xfId="34190" xr:uid="{00000000-0005-0000-0000-0000E30A0000}"/>
    <cellStyle name="Comma 17 8" xfId="1733" xr:uid="{00000000-0005-0000-0000-0000E40A0000}"/>
    <cellStyle name="Comma 17 8 2" xfId="5937" xr:uid="{00000000-0005-0000-0000-0000E50A0000}"/>
    <cellStyle name="Comma 17 8 2 2" xfId="25664" xr:uid="{00000000-0005-0000-0000-0000E60A0000}"/>
    <cellStyle name="Comma 17 8 3" xfId="9355" xr:uid="{00000000-0005-0000-0000-0000E70A0000}"/>
    <cellStyle name="Comma 17 8 3 2" xfId="27180" xr:uid="{00000000-0005-0000-0000-0000E80A0000}"/>
    <cellStyle name="Comma 17 8 4" xfId="11562" xr:uid="{00000000-0005-0000-0000-0000E90A0000}"/>
    <cellStyle name="Comma 17 8 4 2" xfId="28524" xr:uid="{00000000-0005-0000-0000-0000EA0A0000}"/>
    <cellStyle name="Comma 17 8 5" xfId="14292" xr:uid="{00000000-0005-0000-0000-0000EB0A0000}"/>
    <cellStyle name="Comma 17 8 5 2" xfId="30101" xr:uid="{00000000-0005-0000-0000-0000EC0A0000}"/>
    <cellStyle name="Comma 17 8 6" xfId="16379" xr:uid="{00000000-0005-0000-0000-0000ED0A0000}"/>
    <cellStyle name="Comma 17 8 6 2" xfId="31398" xr:uid="{00000000-0005-0000-0000-0000EE0A0000}"/>
    <cellStyle name="Comma 17 8 7" xfId="18184" xr:uid="{00000000-0005-0000-0000-0000EF0A0000}"/>
    <cellStyle name="Comma 17 8 7 2" xfId="32556" xr:uid="{00000000-0005-0000-0000-0000F00A0000}"/>
    <cellStyle name="Comma 17 8 8" xfId="20392" xr:uid="{00000000-0005-0000-0000-0000F10A0000}"/>
    <cellStyle name="Comma 17 8 8 2" xfId="33900" xr:uid="{00000000-0005-0000-0000-0000F20A0000}"/>
    <cellStyle name="Comma 17 8 9" xfId="23200" xr:uid="{00000000-0005-0000-0000-0000F30A0000}"/>
    <cellStyle name="Comma 17 9" xfId="4131" xr:uid="{00000000-0005-0000-0000-0000F40A0000}"/>
    <cellStyle name="Comma 17 9 2" xfId="7107" xr:uid="{00000000-0005-0000-0000-0000F50A0000}"/>
    <cellStyle name="Comma 17 9 2 2" xfId="26701" xr:uid="{00000000-0005-0000-0000-0000F60A0000}"/>
    <cellStyle name="Comma 17 9 3" xfId="10755" xr:uid="{00000000-0005-0000-0000-0000F70A0000}"/>
    <cellStyle name="Comma 17 9 3 2" xfId="28045" xr:uid="{00000000-0005-0000-0000-0000F80A0000}"/>
    <cellStyle name="Comma 17 9 4" xfId="12962" xr:uid="{00000000-0005-0000-0000-0000F90A0000}"/>
    <cellStyle name="Comma 17 9 4 2" xfId="29389" xr:uid="{00000000-0005-0000-0000-0000FA0A0000}"/>
    <cellStyle name="Comma 17 9 5" xfId="16162" xr:uid="{00000000-0005-0000-0000-0000FB0A0000}"/>
    <cellStyle name="Comma 17 9 5 2" xfId="31221" xr:uid="{00000000-0005-0000-0000-0000FC0A0000}"/>
    <cellStyle name="Comma 17 9 6" xfId="17377" xr:uid="{00000000-0005-0000-0000-0000FD0A0000}"/>
    <cellStyle name="Comma 17 9 6 2" xfId="32077" xr:uid="{00000000-0005-0000-0000-0000FE0A0000}"/>
    <cellStyle name="Comma 17 9 7" xfId="19584" xr:uid="{00000000-0005-0000-0000-0000FF0A0000}"/>
    <cellStyle name="Comma 17 9 7 2" xfId="33421" xr:uid="{00000000-0005-0000-0000-0000000B0000}"/>
    <cellStyle name="Comma 17 9 8" xfId="21792" xr:uid="{00000000-0005-0000-0000-0000010B0000}"/>
    <cellStyle name="Comma 17 9 8 2" xfId="34765" xr:uid="{00000000-0005-0000-0000-0000020B0000}"/>
    <cellStyle name="Comma 17 9 9" xfId="24946" xr:uid="{00000000-0005-0000-0000-0000030B0000}"/>
    <cellStyle name="Comma 18" xfId="506" xr:uid="{00000000-0005-0000-0000-0000040B0000}"/>
    <cellStyle name="Comma 19" xfId="493" xr:uid="{00000000-0005-0000-0000-0000050B0000}"/>
    <cellStyle name="Comma 19 10" xfId="4290" xr:uid="{00000000-0005-0000-0000-0000060B0000}"/>
    <cellStyle name="Comma 19 10 2" xfId="7158" xr:uid="{00000000-0005-0000-0000-0000070B0000}"/>
    <cellStyle name="Comma 19 10 2 2" xfId="26752" xr:uid="{00000000-0005-0000-0000-0000080B0000}"/>
    <cellStyle name="Comma 19 10 3" xfId="10806" xr:uid="{00000000-0005-0000-0000-0000090B0000}"/>
    <cellStyle name="Comma 19 10 3 2" xfId="28096" xr:uid="{00000000-0005-0000-0000-00000A0B0000}"/>
    <cellStyle name="Comma 19 10 4" xfId="13013" xr:uid="{00000000-0005-0000-0000-00000B0B0000}"/>
    <cellStyle name="Comma 19 10 4 2" xfId="29440" xr:uid="{00000000-0005-0000-0000-00000C0B0000}"/>
    <cellStyle name="Comma 19 10 5" xfId="16268" xr:uid="{00000000-0005-0000-0000-00000D0B0000}"/>
    <cellStyle name="Comma 19 10 5 2" xfId="31309" xr:uid="{00000000-0005-0000-0000-00000E0B0000}"/>
    <cellStyle name="Comma 19 10 6" xfId="17428" xr:uid="{00000000-0005-0000-0000-00000F0B0000}"/>
    <cellStyle name="Comma 19 10 6 2" xfId="32128" xr:uid="{00000000-0005-0000-0000-0000100B0000}"/>
    <cellStyle name="Comma 19 10 7" xfId="19635" xr:uid="{00000000-0005-0000-0000-0000110B0000}"/>
    <cellStyle name="Comma 19 10 7 2" xfId="33472" xr:uid="{00000000-0005-0000-0000-0000120B0000}"/>
    <cellStyle name="Comma 19 10 8" xfId="21843" xr:uid="{00000000-0005-0000-0000-0000130B0000}"/>
    <cellStyle name="Comma 19 10 8 2" xfId="34816" xr:uid="{00000000-0005-0000-0000-0000140B0000}"/>
    <cellStyle name="Comma 19 10 9" xfId="24997" xr:uid="{00000000-0005-0000-0000-0000150B0000}"/>
    <cellStyle name="Comma 19 11" xfId="4687" xr:uid="{00000000-0005-0000-0000-0000160B0000}"/>
    <cellStyle name="Comma 19 11 2" xfId="25138" xr:uid="{00000000-0005-0000-0000-0000170B0000}"/>
    <cellStyle name="Comma 19 12" xfId="8781" xr:uid="{00000000-0005-0000-0000-0000180B0000}"/>
    <cellStyle name="Comma 19 12 2" xfId="26875" xr:uid="{00000000-0005-0000-0000-0000190B0000}"/>
    <cellStyle name="Comma 19 13" xfId="10988" xr:uid="{00000000-0005-0000-0000-00001A0B0000}"/>
    <cellStyle name="Comma 19 13 2" xfId="28219" xr:uid="{00000000-0005-0000-0000-00001B0B0000}"/>
    <cellStyle name="Comma 19 14" xfId="13406" xr:uid="{00000000-0005-0000-0000-00001C0B0000}"/>
    <cellStyle name="Comma 19 14 2" xfId="29653" xr:uid="{00000000-0005-0000-0000-00001D0B0000}"/>
    <cellStyle name="Comma 19 15" xfId="16125" xr:uid="{00000000-0005-0000-0000-00001E0B0000}"/>
    <cellStyle name="Comma 19 15 2" xfId="31190" xr:uid="{00000000-0005-0000-0000-00001F0B0000}"/>
    <cellStyle name="Comma 19 16" xfId="17610" xr:uid="{00000000-0005-0000-0000-0000200B0000}"/>
    <cellStyle name="Comma 19 16 2" xfId="32251" xr:uid="{00000000-0005-0000-0000-0000210B0000}"/>
    <cellStyle name="Comma 19 17" xfId="19818" xr:uid="{00000000-0005-0000-0000-0000220B0000}"/>
    <cellStyle name="Comma 19 17 2" xfId="33595" xr:uid="{00000000-0005-0000-0000-0000230B0000}"/>
    <cellStyle name="Comma 19 18" xfId="21992" xr:uid="{00000000-0005-0000-0000-0000240B0000}"/>
    <cellStyle name="Comma 19 19" xfId="37825" xr:uid="{00000000-0005-0000-0000-0000250B0000}"/>
    <cellStyle name="Comma 19 2" xfId="929" xr:uid="{00000000-0005-0000-0000-0000260B0000}"/>
    <cellStyle name="Comma 19 2 10" xfId="8847" xr:uid="{00000000-0005-0000-0000-0000270B0000}"/>
    <cellStyle name="Comma 19 2 10 2" xfId="26907" xr:uid="{00000000-0005-0000-0000-0000280B0000}"/>
    <cellStyle name="Comma 19 2 11" xfId="11054" xr:uid="{00000000-0005-0000-0000-0000290B0000}"/>
    <cellStyle name="Comma 19 2 11 2" xfId="28251" xr:uid="{00000000-0005-0000-0000-00002A0B0000}"/>
    <cellStyle name="Comma 19 2 12" xfId="13638" xr:uid="{00000000-0005-0000-0000-00002B0B0000}"/>
    <cellStyle name="Comma 19 2 12 2" xfId="29761" xr:uid="{00000000-0005-0000-0000-00002C0B0000}"/>
    <cellStyle name="Comma 19 2 13" xfId="16500" xr:uid="{00000000-0005-0000-0000-00002D0B0000}"/>
    <cellStyle name="Comma 19 2 13 2" xfId="31496" xr:uid="{00000000-0005-0000-0000-00002E0B0000}"/>
    <cellStyle name="Comma 19 2 14" xfId="17676" xr:uid="{00000000-0005-0000-0000-00002F0B0000}"/>
    <cellStyle name="Comma 19 2 14 2" xfId="32283" xr:uid="{00000000-0005-0000-0000-0000300B0000}"/>
    <cellStyle name="Comma 19 2 15" xfId="19884" xr:uid="{00000000-0005-0000-0000-0000310B0000}"/>
    <cellStyle name="Comma 19 2 15 2" xfId="33627" xr:uid="{00000000-0005-0000-0000-0000320B0000}"/>
    <cellStyle name="Comma 19 2 16" xfId="22048" xr:uid="{00000000-0005-0000-0000-0000330B0000}"/>
    <cellStyle name="Comma 19 2 17" xfId="38445" xr:uid="{00000000-0005-0000-0000-0000340B0000}"/>
    <cellStyle name="Comma 19 2 2" xfId="1211" xr:uid="{00000000-0005-0000-0000-0000350B0000}"/>
    <cellStyle name="Comma 19 2 2 10" xfId="11224" xr:uid="{00000000-0005-0000-0000-0000360B0000}"/>
    <cellStyle name="Comma 19 2 2 10 2" xfId="28347" xr:uid="{00000000-0005-0000-0000-0000370B0000}"/>
    <cellStyle name="Comma 19 2 2 11" xfId="13870" xr:uid="{00000000-0005-0000-0000-0000380B0000}"/>
    <cellStyle name="Comma 19 2 2 11 2" xfId="29883" xr:uid="{00000000-0005-0000-0000-0000390B0000}"/>
    <cellStyle name="Comma 19 2 2 12" xfId="15655" xr:uid="{00000000-0005-0000-0000-00003A0B0000}"/>
    <cellStyle name="Comma 19 2 2 12 2" xfId="30925" xr:uid="{00000000-0005-0000-0000-00003B0B0000}"/>
    <cellStyle name="Comma 19 2 2 13" xfId="17846" xr:uid="{00000000-0005-0000-0000-00003C0B0000}"/>
    <cellStyle name="Comma 19 2 2 13 2" xfId="32379" xr:uid="{00000000-0005-0000-0000-00003D0B0000}"/>
    <cellStyle name="Comma 19 2 2 14" xfId="20054" xr:uid="{00000000-0005-0000-0000-00003E0B0000}"/>
    <cellStyle name="Comma 19 2 2 14 2" xfId="33723" xr:uid="{00000000-0005-0000-0000-00003F0B0000}"/>
    <cellStyle name="Comma 19 2 2 15" xfId="22198" xr:uid="{00000000-0005-0000-0000-0000400B0000}"/>
    <cellStyle name="Comma 19 2 2 2" xfId="2146" xr:uid="{00000000-0005-0000-0000-0000410B0000}"/>
    <cellStyle name="Comma 19 2 2 2 10" xfId="22542" xr:uid="{00000000-0005-0000-0000-0000420B0000}"/>
    <cellStyle name="Comma 19 2 2 2 2" xfId="5237" xr:uid="{00000000-0005-0000-0000-0000430B0000}"/>
    <cellStyle name="Comma 19 2 2 2 2 2" xfId="23940" xr:uid="{00000000-0005-0000-0000-0000440B0000}"/>
    <cellStyle name="Comma 19 2 2 2 3" xfId="7831" xr:uid="{00000000-0005-0000-0000-0000450B0000}"/>
    <cellStyle name="Comma 19 2 2 2 3 2" xfId="25948" xr:uid="{00000000-0005-0000-0000-0000460B0000}"/>
    <cellStyle name="Comma 19 2 2 2 4" xfId="9663" xr:uid="{00000000-0005-0000-0000-0000470B0000}"/>
    <cellStyle name="Comma 19 2 2 2 4 2" xfId="27395" xr:uid="{00000000-0005-0000-0000-0000480B0000}"/>
    <cellStyle name="Comma 19 2 2 2 5" xfId="11870" xr:uid="{00000000-0005-0000-0000-0000490B0000}"/>
    <cellStyle name="Comma 19 2 2 2 5 2" xfId="28739" xr:uid="{00000000-0005-0000-0000-00004A0B0000}"/>
    <cellStyle name="Comma 19 2 2 2 6" xfId="14649" xr:uid="{00000000-0005-0000-0000-00004B0B0000}"/>
    <cellStyle name="Comma 19 2 2 2 6 2" xfId="30347" xr:uid="{00000000-0005-0000-0000-00004C0B0000}"/>
    <cellStyle name="Comma 19 2 2 2 7" xfId="13336" xr:uid="{00000000-0005-0000-0000-00004D0B0000}"/>
    <cellStyle name="Comma 19 2 2 2 7 2" xfId="29626" xr:uid="{00000000-0005-0000-0000-00004E0B0000}"/>
    <cellStyle name="Comma 19 2 2 2 8" xfId="18492" xr:uid="{00000000-0005-0000-0000-00004F0B0000}"/>
    <cellStyle name="Comma 19 2 2 2 8 2" xfId="32771" xr:uid="{00000000-0005-0000-0000-0000500B0000}"/>
    <cellStyle name="Comma 19 2 2 2 9" xfId="20700" xr:uid="{00000000-0005-0000-0000-0000510B0000}"/>
    <cellStyle name="Comma 19 2 2 2 9 2" xfId="34115" xr:uid="{00000000-0005-0000-0000-0000520B0000}"/>
    <cellStyle name="Comma 19 2 2 3" xfId="3004" xr:uid="{00000000-0005-0000-0000-0000530B0000}"/>
    <cellStyle name="Comma 19 2 2 3 10" xfId="22915" xr:uid="{00000000-0005-0000-0000-0000540B0000}"/>
    <cellStyle name="Comma 19 2 2 3 2" xfId="5610" xr:uid="{00000000-0005-0000-0000-0000550B0000}"/>
    <cellStyle name="Comma 19 2 2 3 2 2" xfId="24480" xr:uid="{00000000-0005-0000-0000-0000560B0000}"/>
    <cellStyle name="Comma 19 2 2 3 3" xfId="8360" xr:uid="{00000000-0005-0000-0000-0000570B0000}"/>
    <cellStyle name="Comma 19 2 2 3 3 2" xfId="26305" xr:uid="{00000000-0005-0000-0000-0000580B0000}"/>
    <cellStyle name="Comma 19 2 2 3 4" xfId="10204" xr:uid="{00000000-0005-0000-0000-0000590B0000}"/>
    <cellStyle name="Comma 19 2 2 3 4 2" xfId="27649" xr:uid="{00000000-0005-0000-0000-00005A0B0000}"/>
    <cellStyle name="Comma 19 2 2 3 5" xfId="12411" xr:uid="{00000000-0005-0000-0000-00005B0B0000}"/>
    <cellStyle name="Comma 19 2 2 3 5 2" xfId="28993" xr:uid="{00000000-0005-0000-0000-00005C0B0000}"/>
    <cellStyle name="Comma 19 2 2 3 6" xfId="15360" xr:uid="{00000000-0005-0000-0000-00005D0B0000}"/>
    <cellStyle name="Comma 19 2 2 3 6 2" xfId="30684" xr:uid="{00000000-0005-0000-0000-00005E0B0000}"/>
    <cellStyle name="Comma 19 2 2 3 7" xfId="16826" xr:uid="{00000000-0005-0000-0000-00005F0B0000}"/>
    <cellStyle name="Comma 19 2 2 3 7 2" xfId="31681" xr:uid="{00000000-0005-0000-0000-0000600B0000}"/>
    <cellStyle name="Comma 19 2 2 3 8" xfId="19033" xr:uid="{00000000-0005-0000-0000-0000610B0000}"/>
    <cellStyle name="Comma 19 2 2 3 8 2" xfId="33025" xr:uid="{00000000-0005-0000-0000-0000620B0000}"/>
    <cellStyle name="Comma 19 2 2 3 9" xfId="21241" xr:uid="{00000000-0005-0000-0000-0000630B0000}"/>
    <cellStyle name="Comma 19 2 2 3 9 2" xfId="34369" xr:uid="{00000000-0005-0000-0000-0000640B0000}"/>
    <cellStyle name="Comma 19 2 2 4" xfId="3299" xr:uid="{00000000-0005-0000-0000-0000650B0000}"/>
    <cellStyle name="Comma 19 2 2 4 10" xfId="23083" xr:uid="{00000000-0005-0000-0000-0000660B0000}"/>
    <cellStyle name="Comma 19 2 2 4 2" xfId="5778" xr:uid="{00000000-0005-0000-0000-0000670B0000}"/>
    <cellStyle name="Comma 19 2 2 4 2 2" xfId="24648" xr:uid="{00000000-0005-0000-0000-0000680B0000}"/>
    <cellStyle name="Comma 19 2 2 4 3" xfId="8528" xr:uid="{00000000-0005-0000-0000-0000690B0000}"/>
    <cellStyle name="Comma 19 2 2 4 3 2" xfId="26447" xr:uid="{00000000-0005-0000-0000-00006A0B0000}"/>
    <cellStyle name="Comma 19 2 2 4 4" xfId="10372" xr:uid="{00000000-0005-0000-0000-00006B0B0000}"/>
    <cellStyle name="Comma 19 2 2 4 4 2" xfId="27791" xr:uid="{00000000-0005-0000-0000-00006C0B0000}"/>
    <cellStyle name="Comma 19 2 2 4 5" xfId="12579" xr:uid="{00000000-0005-0000-0000-00006D0B0000}"/>
    <cellStyle name="Comma 19 2 2 4 5 2" xfId="29135" xr:uid="{00000000-0005-0000-0000-00006E0B0000}"/>
    <cellStyle name="Comma 19 2 2 4 6" xfId="15586" xr:uid="{00000000-0005-0000-0000-00006F0B0000}"/>
    <cellStyle name="Comma 19 2 2 4 6 2" xfId="30858" xr:uid="{00000000-0005-0000-0000-0000700B0000}"/>
    <cellStyle name="Comma 19 2 2 4 7" xfId="16994" xr:uid="{00000000-0005-0000-0000-0000710B0000}"/>
    <cellStyle name="Comma 19 2 2 4 7 2" xfId="31823" xr:uid="{00000000-0005-0000-0000-0000720B0000}"/>
    <cellStyle name="Comma 19 2 2 4 8" xfId="19201" xr:uid="{00000000-0005-0000-0000-0000730B0000}"/>
    <cellStyle name="Comma 19 2 2 4 8 2" xfId="33167" xr:uid="{00000000-0005-0000-0000-0000740B0000}"/>
    <cellStyle name="Comma 19 2 2 4 9" xfId="21409" xr:uid="{00000000-0005-0000-0000-0000750B0000}"/>
    <cellStyle name="Comma 19 2 2 4 9 2" xfId="34511" xr:uid="{00000000-0005-0000-0000-0000760B0000}"/>
    <cellStyle name="Comma 19 2 2 5" xfId="3490" xr:uid="{00000000-0005-0000-0000-0000770B0000}"/>
    <cellStyle name="Comma 19 2 2 5 2" xfId="6137" xr:uid="{00000000-0005-0000-0000-0000780B0000}"/>
    <cellStyle name="Comma 19 2 2 5 2 2" xfId="26532" xr:uid="{00000000-0005-0000-0000-0000790B0000}"/>
    <cellStyle name="Comma 19 2 2 5 3" xfId="10483" xr:uid="{00000000-0005-0000-0000-00007A0B0000}"/>
    <cellStyle name="Comma 19 2 2 5 3 2" xfId="27876" xr:uid="{00000000-0005-0000-0000-00007B0B0000}"/>
    <cellStyle name="Comma 19 2 2 5 4" xfId="12690" xr:uid="{00000000-0005-0000-0000-00007C0B0000}"/>
    <cellStyle name="Comma 19 2 2 5 4 2" xfId="29220" xr:uid="{00000000-0005-0000-0000-00007D0B0000}"/>
    <cellStyle name="Comma 19 2 2 5 5" xfId="15734" xr:uid="{00000000-0005-0000-0000-00007E0B0000}"/>
    <cellStyle name="Comma 19 2 2 5 5 2" xfId="30963" xr:uid="{00000000-0005-0000-0000-00007F0B0000}"/>
    <cellStyle name="Comma 19 2 2 5 6" xfId="17105" xr:uid="{00000000-0005-0000-0000-0000800B0000}"/>
    <cellStyle name="Comma 19 2 2 5 6 2" xfId="31908" xr:uid="{00000000-0005-0000-0000-0000810B0000}"/>
    <cellStyle name="Comma 19 2 2 5 7" xfId="19312" xr:uid="{00000000-0005-0000-0000-0000820B0000}"/>
    <cellStyle name="Comma 19 2 2 5 7 2" xfId="33252" xr:uid="{00000000-0005-0000-0000-0000830B0000}"/>
    <cellStyle name="Comma 19 2 2 5 8" xfId="21520" xr:uid="{00000000-0005-0000-0000-0000840B0000}"/>
    <cellStyle name="Comma 19 2 2 5 8 2" xfId="34596" xr:uid="{00000000-0005-0000-0000-0000850B0000}"/>
    <cellStyle name="Comma 19 2 2 5 9" xfId="23400" xr:uid="{00000000-0005-0000-0000-0000860B0000}"/>
    <cellStyle name="Comma 19 2 2 6" xfId="1710" xr:uid="{00000000-0005-0000-0000-0000870B0000}"/>
    <cellStyle name="Comma 19 2 2 6 2" xfId="6406" xr:uid="{00000000-0005-0000-0000-0000880B0000}"/>
    <cellStyle name="Comma 19 2 2 6 2 2" xfId="25654" xr:uid="{00000000-0005-0000-0000-0000890B0000}"/>
    <cellStyle name="Comma 19 2 2 6 3" xfId="9343" xr:uid="{00000000-0005-0000-0000-00008A0B0000}"/>
    <cellStyle name="Comma 19 2 2 6 3 2" xfId="27170" xr:uid="{00000000-0005-0000-0000-00008B0B0000}"/>
    <cellStyle name="Comma 19 2 2 6 4" xfId="11550" xr:uid="{00000000-0005-0000-0000-00008C0B0000}"/>
    <cellStyle name="Comma 19 2 2 6 4 2" xfId="28514" xr:uid="{00000000-0005-0000-0000-00008D0B0000}"/>
    <cellStyle name="Comma 19 2 2 6 5" xfId="14276" xr:uid="{00000000-0005-0000-0000-00008E0B0000}"/>
    <cellStyle name="Comma 19 2 2 6 5 2" xfId="30091" xr:uid="{00000000-0005-0000-0000-00008F0B0000}"/>
    <cellStyle name="Comma 19 2 2 6 6" xfId="15255" xr:uid="{00000000-0005-0000-0000-0000900B0000}"/>
    <cellStyle name="Comma 19 2 2 6 6 2" xfId="30609" xr:uid="{00000000-0005-0000-0000-0000910B0000}"/>
    <cellStyle name="Comma 19 2 2 6 7" xfId="18172" xr:uid="{00000000-0005-0000-0000-0000920B0000}"/>
    <cellStyle name="Comma 19 2 2 6 7 2" xfId="32546" xr:uid="{00000000-0005-0000-0000-0000930B0000}"/>
    <cellStyle name="Comma 19 2 2 6 8" xfId="20380" xr:uid="{00000000-0005-0000-0000-0000940B0000}"/>
    <cellStyle name="Comma 19 2 2 6 8 2" xfId="33890" xr:uid="{00000000-0005-0000-0000-0000950B0000}"/>
    <cellStyle name="Comma 19 2 2 6 9" xfId="23674" xr:uid="{00000000-0005-0000-0000-0000960B0000}"/>
    <cellStyle name="Comma 19 2 2 7" xfId="4111" xr:uid="{00000000-0005-0000-0000-0000970B0000}"/>
    <cellStyle name="Comma 19 2 2 7 2" xfId="7102" xr:uid="{00000000-0005-0000-0000-0000980B0000}"/>
    <cellStyle name="Comma 19 2 2 7 2 2" xfId="26696" xr:uid="{00000000-0005-0000-0000-0000990B0000}"/>
    <cellStyle name="Comma 19 2 2 7 3" xfId="10750" xr:uid="{00000000-0005-0000-0000-00009A0B0000}"/>
    <cellStyle name="Comma 19 2 2 7 3 2" xfId="28040" xr:uid="{00000000-0005-0000-0000-00009B0B0000}"/>
    <cellStyle name="Comma 19 2 2 7 4" xfId="12957" xr:uid="{00000000-0005-0000-0000-00009C0B0000}"/>
    <cellStyle name="Comma 19 2 2 7 4 2" xfId="29384" xr:uid="{00000000-0005-0000-0000-00009D0B0000}"/>
    <cellStyle name="Comma 19 2 2 7 5" xfId="16149" xr:uid="{00000000-0005-0000-0000-00009E0B0000}"/>
    <cellStyle name="Comma 19 2 2 7 5 2" xfId="31211" xr:uid="{00000000-0005-0000-0000-00009F0B0000}"/>
    <cellStyle name="Comma 19 2 2 7 6" xfId="17372" xr:uid="{00000000-0005-0000-0000-0000A00B0000}"/>
    <cellStyle name="Comma 19 2 2 7 6 2" xfId="32072" xr:uid="{00000000-0005-0000-0000-0000A10B0000}"/>
    <cellStyle name="Comma 19 2 2 7 7" xfId="19579" xr:uid="{00000000-0005-0000-0000-0000A20B0000}"/>
    <cellStyle name="Comma 19 2 2 7 7 2" xfId="33416" xr:uid="{00000000-0005-0000-0000-0000A30B0000}"/>
    <cellStyle name="Comma 19 2 2 7 8" xfId="21787" xr:uid="{00000000-0005-0000-0000-0000A40B0000}"/>
    <cellStyle name="Comma 19 2 2 7 8 2" xfId="34760" xr:uid="{00000000-0005-0000-0000-0000A50B0000}"/>
    <cellStyle name="Comma 19 2 2 7 9" xfId="24941" xr:uid="{00000000-0005-0000-0000-0000A60B0000}"/>
    <cellStyle name="Comma 19 2 2 8" xfId="4893" xr:uid="{00000000-0005-0000-0000-0000A70B0000}"/>
    <cellStyle name="Comma 19 2 2 8 2" xfId="25374" xr:uid="{00000000-0005-0000-0000-0000A80B0000}"/>
    <cellStyle name="Comma 19 2 2 9" xfId="9017" xr:uid="{00000000-0005-0000-0000-0000A90B0000}"/>
    <cellStyle name="Comma 19 2 2 9 2" xfId="27003" xr:uid="{00000000-0005-0000-0000-0000AA0B0000}"/>
    <cellStyle name="Comma 19 2 3" xfId="1962" xr:uid="{00000000-0005-0000-0000-0000AB0B0000}"/>
    <cellStyle name="Comma 19 2 3 10" xfId="22372" xr:uid="{00000000-0005-0000-0000-0000AC0B0000}"/>
    <cellStyle name="Comma 19 2 3 2" xfId="5067" xr:uid="{00000000-0005-0000-0000-0000AD0B0000}"/>
    <cellStyle name="Comma 19 2 3 2 2" xfId="23774" xr:uid="{00000000-0005-0000-0000-0000AE0B0000}"/>
    <cellStyle name="Comma 19 2 3 3" xfId="7675" xr:uid="{00000000-0005-0000-0000-0000AF0B0000}"/>
    <cellStyle name="Comma 19 2 3 3 2" xfId="25780" xr:uid="{00000000-0005-0000-0000-0000B00B0000}"/>
    <cellStyle name="Comma 19 2 3 4" xfId="9489" xr:uid="{00000000-0005-0000-0000-0000B10B0000}"/>
    <cellStyle name="Comma 19 2 3 4 2" xfId="27281" xr:uid="{00000000-0005-0000-0000-0000B20B0000}"/>
    <cellStyle name="Comma 19 2 3 5" xfId="11696" xr:uid="{00000000-0005-0000-0000-0000B30B0000}"/>
    <cellStyle name="Comma 19 2 3 5 2" xfId="28625" xr:uid="{00000000-0005-0000-0000-0000B40B0000}"/>
    <cellStyle name="Comma 19 2 3 6" xfId="14472" xr:uid="{00000000-0005-0000-0000-0000B50B0000}"/>
    <cellStyle name="Comma 19 2 3 6 2" xfId="30231" xr:uid="{00000000-0005-0000-0000-0000B60B0000}"/>
    <cellStyle name="Comma 19 2 3 7" xfId="13425" xr:uid="{00000000-0005-0000-0000-0000B70B0000}"/>
    <cellStyle name="Comma 19 2 3 7 2" xfId="29665" xr:uid="{00000000-0005-0000-0000-0000B80B0000}"/>
    <cellStyle name="Comma 19 2 3 8" xfId="18318" xr:uid="{00000000-0005-0000-0000-0000B90B0000}"/>
    <cellStyle name="Comma 19 2 3 8 2" xfId="32657" xr:uid="{00000000-0005-0000-0000-0000BA0B0000}"/>
    <cellStyle name="Comma 19 2 3 9" xfId="20526" xr:uid="{00000000-0005-0000-0000-0000BB0B0000}"/>
    <cellStyle name="Comma 19 2 3 9 2" xfId="34001" xr:uid="{00000000-0005-0000-0000-0000BC0B0000}"/>
    <cellStyle name="Comma 19 2 4" xfId="2813" xr:uid="{00000000-0005-0000-0000-0000BD0B0000}"/>
    <cellStyle name="Comma 19 2 4 10" xfId="22783" xr:uid="{00000000-0005-0000-0000-0000BE0B0000}"/>
    <cellStyle name="Comma 19 2 4 2" xfId="5478" xr:uid="{00000000-0005-0000-0000-0000BF0B0000}"/>
    <cellStyle name="Comma 19 2 4 2 2" xfId="24348" xr:uid="{00000000-0005-0000-0000-0000C00B0000}"/>
    <cellStyle name="Comma 19 2 4 3" xfId="8228" xr:uid="{00000000-0005-0000-0000-0000C10B0000}"/>
    <cellStyle name="Comma 19 2 4 3 2" xfId="26201" xr:uid="{00000000-0005-0000-0000-0000C20B0000}"/>
    <cellStyle name="Comma 19 2 4 4" xfId="10072" xr:uid="{00000000-0005-0000-0000-0000C30B0000}"/>
    <cellStyle name="Comma 19 2 4 4 2" xfId="27545" xr:uid="{00000000-0005-0000-0000-0000C40B0000}"/>
    <cellStyle name="Comma 19 2 4 5" xfId="12279" xr:uid="{00000000-0005-0000-0000-0000C50B0000}"/>
    <cellStyle name="Comma 19 2 4 5 2" xfId="28889" xr:uid="{00000000-0005-0000-0000-0000C60B0000}"/>
    <cellStyle name="Comma 19 2 4 6" xfId="15196" xr:uid="{00000000-0005-0000-0000-0000C70B0000}"/>
    <cellStyle name="Comma 19 2 4 6 2" xfId="30558" xr:uid="{00000000-0005-0000-0000-0000C80B0000}"/>
    <cellStyle name="Comma 19 2 4 7" xfId="16694" xr:uid="{00000000-0005-0000-0000-0000C90B0000}"/>
    <cellStyle name="Comma 19 2 4 7 2" xfId="31577" xr:uid="{00000000-0005-0000-0000-0000CA0B0000}"/>
    <cellStyle name="Comma 19 2 4 8" xfId="18901" xr:uid="{00000000-0005-0000-0000-0000CB0B0000}"/>
    <cellStyle name="Comma 19 2 4 8 2" xfId="32921" xr:uid="{00000000-0005-0000-0000-0000CC0B0000}"/>
    <cellStyle name="Comma 19 2 4 9" xfId="21109" xr:uid="{00000000-0005-0000-0000-0000CD0B0000}"/>
    <cellStyle name="Comma 19 2 4 9 2" xfId="34265" xr:uid="{00000000-0005-0000-0000-0000CE0B0000}"/>
    <cellStyle name="Comma 19 2 5" xfId="2647" xr:uid="{00000000-0005-0000-0000-0000CF0B0000}"/>
    <cellStyle name="Comma 19 2 5 10" xfId="22699" xr:uid="{00000000-0005-0000-0000-0000D00B0000}"/>
    <cellStyle name="Comma 19 2 5 2" xfId="5394" xr:uid="{00000000-0005-0000-0000-0000D10B0000}"/>
    <cellStyle name="Comma 19 2 5 2 2" xfId="24264" xr:uid="{00000000-0005-0000-0000-0000D20B0000}"/>
    <cellStyle name="Comma 19 2 5 3" xfId="8144" xr:uid="{00000000-0005-0000-0000-0000D30B0000}"/>
    <cellStyle name="Comma 19 2 5 3 2" xfId="26140" xr:uid="{00000000-0005-0000-0000-0000D40B0000}"/>
    <cellStyle name="Comma 19 2 5 4" xfId="9988" xr:uid="{00000000-0005-0000-0000-0000D50B0000}"/>
    <cellStyle name="Comma 19 2 5 4 2" xfId="27484" xr:uid="{00000000-0005-0000-0000-0000D60B0000}"/>
    <cellStyle name="Comma 19 2 5 5" xfId="12195" xr:uid="{00000000-0005-0000-0000-0000D70B0000}"/>
    <cellStyle name="Comma 19 2 5 5 2" xfId="28828" xr:uid="{00000000-0005-0000-0000-0000D80B0000}"/>
    <cellStyle name="Comma 19 2 5 6" xfId="15072" xr:uid="{00000000-0005-0000-0000-0000D90B0000}"/>
    <cellStyle name="Comma 19 2 5 6 2" xfId="30484" xr:uid="{00000000-0005-0000-0000-0000DA0B0000}"/>
    <cellStyle name="Comma 19 2 5 7" xfId="16610" xr:uid="{00000000-0005-0000-0000-0000DB0B0000}"/>
    <cellStyle name="Comma 19 2 5 7 2" xfId="31516" xr:uid="{00000000-0005-0000-0000-0000DC0B0000}"/>
    <cellStyle name="Comma 19 2 5 8" xfId="18817" xr:uid="{00000000-0005-0000-0000-0000DD0B0000}"/>
    <cellStyle name="Comma 19 2 5 8 2" xfId="32860" xr:uid="{00000000-0005-0000-0000-0000DE0B0000}"/>
    <cellStyle name="Comma 19 2 5 9" xfId="21025" xr:uid="{00000000-0005-0000-0000-0000DF0B0000}"/>
    <cellStyle name="Comma 19 2 5 9 2" xfId="34204" xr:uid="{00000000-0005-0000-0000-0000E00B0000}"/>
    <cellStyle name="Comma 19 2 6" xfId="1872" xr:uid="{00000000-0005-0000-0000-0000E10B0000}"/>
    <cellStyle name="Comma 19 2 6 2" xfId="5967" xr:uid="{00000000-0005-0000-0000-0000E20B0000}"/>
    <cellStyle name="Comma 19 2 6 2 2" xfId="25741" xr:uid="{00000000-0005-0000-0000-0000E30B0000}"/>
    <cellStyle name="Comma 19 2 6 3" xfId="9446" xr:uid="{00000000-0005-0000-0000-0000E40B0000}"/>
    <cellStyle name="Comma 19 2 6 3 2" xfId="27257" xr:uid="{00000000-0005-0000-0000-0000E50B0000}"/>
    <cellStyle name="Comma 19 2 6 4" xfId="11653" xr:uid="{00000000-0005-0000-0000-0000E60B0000}"/>
    <cellStyle name="Comma 19 2 6 4 2" xfId="28601" xr:uid="{00000000-0005-0000-0000-0000E70B0000}"/>
    <cellStyle name="Comma 19 2 6 5" xfId="14407" xr:uid="{00000000-0005-0000-0000-0000E80B0000}"/>
    <cellStyle name="Comma 19 2 6 5 2" xfId="30194" xr:uid="{00000000-0005-0000-0000-0000E90B0000}"/>
    <cellStyle name="Comma 19 2 6 6" xfId="16135" xr:uid="{00000000-0005-0000-0000-0000EA0B0000}"/>
    <cellStyle name="Comma 19 2 6 6 2" xfId="31199" xr:uid="{00000000-0005-0000-0000-0000EB0B0000}"/>
    <cellStyle name="Comma 19 2 6 7" xfId="18275" xr:uid="{00000000-0005-0000-0000-0000EC0B0000}"/>
    <cellStyle name="Comma 19 2 6 7 2" xfId="32633" xr:uid="{00000000-0005-0000-0000-0000ED0B0000}"/>
    <cellStyle name="Comma 19 2 6 8" xfId="20483" xr:uid="{00000000-0005-0000-0000-0000EE0B0000}"/>
    <cellStyle name="Comma 19 2 6 8 2" xfId="33977" xr:uid="{00000000-0005-0000-0000-0000EF0B0000}"/>
    <cellStyle name="Comma 19 2 6 9" xfId="23230" xr:uid="{00000000-0005-0000-0000-0000F00B0000}"/>
    <cellStyle name="Comma 19 2 7" xfId="4309" xr:uid="{00000000-0005-0000-0000-0000F10B0000}"/>
    <cellStyle name="Comma 19 2 7 2" xfId="7162" xr:uid="{00000000-0005-0000-0000-0000F20B0000}"/>
    <cellStyle name="Comma 19 2 7 2 2" xfId="26756" xr:uid="{00000000-0005-0000-0000-0000F30B0000}"/>
    <cellStyle name="Comma 19 2 7 3" xfId="10810" xr:uid="{00000000-0005-0000-0000-0000F40B0000}"/>
    <cellStyle name="Comma 19 2 7 3 2" xfId="28100" xr:uid="{00000000-0005-0000-0000-0000F50B0000}"/>
    <cellStyle name="Comma 19 2 7 4" xfId="13017" xr:uid="{00000000-0005-0000-0000-0000F60B0000}"/>
    <cellStyle name="Comma 19 2 7 4 2" xfId="29444" xr:uid="{00000000-0005-0000-0000-0000F70B0000}"/>
    <cellStyle name="Comma 19 2 7 5" xfId="16278" xr:uid="{00000000-0005-0000-0000-0000F80B0000}"/>
    <cellStyle name="Comma 19 2 7 5 2" xfId="31316" xr:uid="{00000000-0005-0000-0000-0000F90B0000}"/>
    <cellStyle name="Comma 19 2 7 6" xfId="17432" xr:uid="{00000000-0005-0000-0000-0000FA0B0000}"/>
    <cellStyle name="Comma 19 2 7 6 2" xfId="32132" xr:uid="{00000000-0005-0000-0000-0000FB0B0000}"/>
    <cellStyle name="Comma 19 2 7 7" xfId="19639" xr:uid="{00000000-0005-0000-0000-0000FC0B0000}"/>
    <cellStyle name="Comma 19 2 7 7 2" xfId="33476" xr:uid="{00000000-0005-0000-0000-0000FD0B0000}"/>
    <cellStyle name="Comma 19 2 7 8" xfId="21847" xr:uid="{00000000-0005-0000-0000-0000FE0B0000}"/>
    <cellStyle name="Comma 19 2 7 8 2" xfId="34820" xr:uid="{00000000-0005-0000-0000-0000FF0B0000}"/>
    <cellStyle name="Comma 19 2 7 9" xfId="25001" xr:uid="{00000000-0005-0000-0000-0000000C0000}"/>
    <cellStyle name="Comma 19 2 8" xfId="4565" xr:uid="{00000000-0005-0000-0000-0000010C0000}"/>
    <cellStyle name="Comma 19 2 8 2" xfId="7256" xr:uid="{00000000-0005-0000-0000-0000020C0000}"/>
    <cellStyle name="Comma 19 2 8 2 2" xfId="26850" xr:uid="{00000000-0005-0000-0000-0000030C0000}"/>
    <cellStyle name="Comma 19 2 8 3" xfId="10904" xr:uid="{00000000-0005-0000-0000-0000040C0000}"/>
    <cellStyle name="Comma 19 2 8 3 2" xfId="28194" xr:uid="{00000000-0005-0000-0000-0000050C0000}"/>
    <cellStyle name="Comma 19 2 8 4" xfId="13111" xr:uid="{00000000-0005-0000-0000-0000060C0000}"/>
    <cellStyle name="Comma 19 2 8 4 2" xfId="29538" xr:uid="{00000000-0005-0000-0000-0000070C0000}"/>
    <cellStyle name="Comma 19 2 8 5" xfId="16450" xr:uid="{00000000-0005-0000-0000-0000080C0000}"/>
    <cellStyle name="Comma 19 2 8 5 2" xfId="31455" xr:uid="{00000000-0005-0000-0000-0000090C0000}"/>
    <cellStyle name="Comma 19 2 8 6" xfId="17526" xr:uid="{00000000-0005-0000-0000-00000A0C0000}"/>
    <cellStyle name="Comma 19 2 8 6 2" xfId="32226" xr:uid="{00000000-0005-0000-0000-00000B0C0000}"/>
    <cellStyle name="Comma 19 2 8 7" xfId="19733" xr:uid="{00000000-0005-0000-0000-00000C0C0000}"/>
    <cellStyle name="Comma 19 2 8 7 2" xfId="33570" xr:uid="{00000000-0005-0000-0000-00000D0C0000}"/>
    <cellStyle name="Comma 19 2 8 8" xfId="21941" xr:uid="{00000000-0005-0000-0000-00000E0C0000}"/>
    <cellStyle name="Comma 19 2 8 8 2" xfId="34914" xr:uid="{00000000-0005-0000-0000-00000F0C0000}"/>
    <cellStyle name="Comma 19 2 8 9" xfId="25095" xr:uid="{00000000-0005-0000-0000-0000100C0000}"/>
    <cellStyle name="Comma 19 2 9" xfId="4743" xr:uid="{00000000-0005-0000-0000-0000110C0000}"/>
    <cellStyle name="Comma 19 2 9 2" xfId="25204" xr:uid="{00000000-0005-0000-0000-0000120C0000}"/>
    <cellStyle name="Comma 19 3" xfId="1092" xr:uid="{00000000-0005-0000-0000-0000130C0000}"/>
    <cellStyle name="Comma 19 3 10" xfId="8905" xr:uid="{00000000-0005-0000-0000-0000140C0000}"/>
    <cellStyle name="Comma 19 3 10 2" xfId="26939" xr:uid="{00000000-0005-0000-0000-0000150C0000}"/>
    <cellStyle name="Comma 19 3 11" xfId="11112" xr:uid="{00000000-0005-0000-0000-0000160C0000}"/>
    <cellStyle name="Comma 19 3 11 2" xfId="28283" xr:uid="{00000000-0005-0000-0000-0000170C0000}"/>
    <cellStyle name="Comma 19 3 12" xfId="13755" xr:uid="{00000000-0005-0000-0000-0000180C0000}"/>
    <cellStyle name="Comma 19 3 12 2" xfId="29817" xr:uid="{00000000-0005-0000-0000-0000190C0000}"/>
    <cellStyle name="Comma 19 3 13" xfId="15353" xr:uid="{00000000-0005-0000-0000-00001A0C0000}"/>
    <cellStyle name="Comma 19 3 13 2" xfId="30679" xr:uid="{00000000-0005-0000-0000-00001B0C0000}"/>
    <cellStyle name="Comma 19 3 14" xfId="17734" xr:uid="{00000000-0005-0000-0000-00001C0C0000}"/>
    <cellStyle name="Comma 19 3 14 2" xfId="32315" xr:uid="{00000000-0005-0000-0000-00001D0C0000}"/>
    <cellStyle name="Comma 19 3 15" xfId="19942" xr:uid="{00000000-0005-0000-0000-00001E0C0000}"/>
    <cellStyle name="Comma 19 3 15 2" xfId="33659" xr:uid="{00000000-0005-0000-0000-00001F0C0000}"/>
    <cellStyle name="Comma 19 3 16" xfId="22083" xr:uid="{00000000-0005-0000-0000-0000200C0000}"/>
    <cellStyle name="Comma 19 3 2" xfId="1246" xr:uid="{00000000-0005-0000-0000-0000210C0000}"/>
    <cellStyle name="Comma 19 3 2 10" xfId="11259" xr:uid="{00000000-0005-0000-0000-0000220C0000}"/>
    <cellStyle name="Comma 19 3 2 10 2" xfId="28379" xr:uid="{00000000-0005-0000-0000-0000230C0000}"/>
    <cellStyle name="Comma 19 3 2 11" xfId="13905" xr:uid="{00000000-0005-0000-0000-0000240C0000}"/>
    <cellStyle name="Comma 19 3 2 11 2" xfId="29915" xr:uid="{00000000-0005-0000-0000-0000250C0000}"/>
    <cellStyle name="Comma 19 3 2 12" xfId="15478" xr:uid="{00000000-0005-0000-0000-0000260C0000}"/>
    <cellStyle name="Comma 19 3 2 12 2" xfId="30762" xr:uid="{00000000-0005-0000-0000-0000270C0000}"/>
    <cellStyle name="Comma 19 3 2 13" xfId="17881" xr:uid="{00000000-0005-0000-0000-0000280C0000}"/>
    <cellStyle name="Comma 19 3 2 13 2" xfId="32411" xr:uid="{00000000-0005-0000-0000-0000290C0000}"/>
    <cellStyle name="Comma 19 3 2 14" xfId="20089" xr:uid="{00000000-0005-0000-0000-00002A0C0000}"/>
    <cellStyle name="Comma 19 3 2 14 2" xfId="33755" xr:uid="{00000000-0005-0000-0000-00002B0C0000}"/>
    <cellStyle name="Comma 19 3 2 15" xfId="22256" xr:uid="{00000000-0005-0000-0000-00002C0C0000}"/>
    <cellStyle name="Comma 19 3 2 2" xfId="2205" xr:uid="{00000000-0005-0000-0000-00002D0C0000}"/>
    <cellStyle name="Comma 19 3 2 2 10" xfId="22577" xr:uid="{00000000-0005-0000-0000-00002E0C0000}"/>
    <cellStyle name="Comma 19 3 2 2 2" xfId="5272" xr:uid="{00000000-0005-0000-0000-00002F0C0000}"/>
    <cellStyle name="Comma 19 3 2 2 2 2" xfId="23999" xr:uid="{00000000-0005-0000-0000-0000300C0000}"/>
    <cellStyle name="Comma 19 3 2 2 3" xfId="7889" xr:uid="{00000000-0005-0000-0000-0000310C0000}"/>
    <cellStyle name="Comma 19 3 2 2 3 2" xfId="26007" xr:uid="{00000000-0005-0000-0000-0000320C0000}"/>
    <cellStyle name="Comma 19 3 2 2 4" xfId="9722" xr:uid="{00000000-0005-0000-0000-0000330C0000}"/>
    <cellStyle name="Comma 19 3 2 2 4 2" xfId="27428" xr:uid="{00000000-0005-0000-0000-0000340C0000}"/>
    <cellStyle name="Comma 19 3 2 2 5" xfId="11929" xr:uid="{00000000-0005-0000-0000-0000350C0000}"/>
    <cellStyle name="Comma 19 3 2 2 5 2" xfId="28772" xr:uid="{00000000-0005-0000-0000-0000360C0000}"/>
    <cellStyle name="Comma 19 3 2 2 6" xfId="14708" xr:uid="{00000000-0005-0000-0000-0000370C0000}"/>
    <cellStyle name="Comma 19 3 2 2 6 2" xfId="30380" xr:uid="{00000000-0005-0000-0000-0000380C0000}"/>
    <cellStyle name="Comma 19 3 2 2 7" xfId="13211" xr:uid="{00000000-0005-0000-0000-0000390C0000}"/>
    <cellStyle name="Comma 19 3 2 2 7 2" xfId="29574" xr:uid="{00000000-0005-0000-0000-00003A0C0000}"/>
    <cellStyle name="Comma 19 3 2 2 8" xfId="18551" xr:uid="{00000000-0005-0000-0000-00003B0C0000}"/>
    <cellStyle name="Comma 19 3 2 2 8 2" xfId="32804" xr:uid="{00000000-0005-0000-0000-00003C0C0000}"/>
    <cellStyle name="Comma 19 3 2 2 9" xfId="20759" xr:uid="{00000000-0005-0000-0000-00003D0C0000}"/>
    <cellStyle name="Comma 19 3 2 2 9 2" xfId="34148" xr:uid="{00000000-0005-0000-0000-00003E0C0000}"/>
    <cellStyle name="Comma 19 3 2 3" xfId="3039" xr:uid="{00000000-0005-0000-0000-00003F0C0000}"/>
    <cellStyle name="Comma 19 3 2 3 10" xfId="22947" xr:uid="{00000000-0005-0000-0000-0000400C0000}"/>
    <cellStyle name="Comma 19 3 2 3 2" xfId="5642" xr:uid="{00000000-0005-0000-0000-0000410C0000}"/>
    <cellStyle name="Comma 19 3 2 3 2 2" xfId="24512" xr:uid="{00000000-0005-0000-0000-0000420C0000}"/>
    <cellStyle name="Comma 19 3 2 3 3" xfId="8392" xr:uid="{00000000-0005-0000-0000-0000430C0000}"/>
    <cellStyle name="Comma 19 3 2 3 3 2" xfId="26337" xr:uid="{00000000-0005-0000-0000-0000440C0000}"/>
    <cellStyle name="Comma 19 3 2 3 4" xfId="10236" xr:uid="{00000000-0005-0000-0000-0000450C0000}"/>
    <cellStyle name="Comma 19 3 2 3 4 2" xfId="27681" xr:uid="{00000000-0005-0000-0000-0000460C0000}"/>
    <cellStyle name="Comma 19 3 2 3 5" xfId="12443" xr:uid="{00000000-0005-0000-0000-0000470C0000}"/>
    <cellStyle name="Comma 19 3 2 3 5 2" xfId="29025" xr:uid="{00000000-0005-0000-0000-0000480C0000}"/>
    <cellStyle name="Comma 19 3 2 3 6" xfId="15393" xr:uid="{00000000-0005-0000-0000-0000490C0000}"/>
    <cellStyle name="Comma 19 3 2 3 6 2" xfId="30717" xr:uid="{00000000-0005-0000-0000-00004A0C0000}"/>
    <cellStyle name="Comma 19 3 2 3 7" xfId="16858" xr:uid="{00000000-0005-0000-0000-00004B0C0000}"/>
    <cellStyle name="Comma 19 3 2 3 7 2" xfId="31713" xr:uid="{00000000-0005-0000-0000-00004C0C0000}"/>
    <cellStyle name="Comma 19 3 2 3 8" xfId="19065" xr:uid="{00000000-0005-0000-0000-00004D0C0000}"/>
    <cellStyle name="Comma 19 3 2 3 8 2" xfId="33057" xr:uid="{00000000-0005-0000-0000-00004E0C0000}"/>
    <cellStyle name="Comma 19 3 2 3 9" xfId="21273" xr:uid="{00000000-0005-0000-0000-00004F0C0000}"/>
    <cellStyle name="Comma 19 3 2 3 9 2" xfId="34401" xr:uid="{00000000-0005-0000-0000-0000500C0000}"/>
    <cellStyle name="Comma 19 3 2 4" xfId="3334" xr:uid="{00000000-0005-0000-0000-0000510C0000}"/>
    <cellStyle name="Comma 19 3 2 4 10" xfId="23115" xr:uid="{00000000-0005-0000-0000-0000520C0000}"/>
    <cellStyle name="Comma 19 3 2 4 2" xfId="5810" xr:uid="{00000000-0005-0000-0000-0000530C0000}"/>
    <cellStyle name="Comma 19 3 2 4 2 2" xfId="24680" xr:uid="{00000000-0005-0000-0000-0000540C0000}"/>
    <cellStyle name="Comma 19 3 2 4 3" xfId="8560" xr:uid="{00000000-0005-0000-0000-0000550C0000}"/>
    <cellStyle name="Comma 19 3 2 4 3 2" xfId="26479" xr:uid="{00000000-0005-0000-0000-0000560C0000}"/>
    <cellStyle name="Comma 19 3 2 4 4" xfId="10404" xr:uid="{00000000-0005-0000-0000-0000570C0000}"/>
    <cellStyle name="Comma 19 3 2 4 4 2" xfId="27823" xr:uid="{00000000-0005-0000-0000-0000580C0000}"/>
    <cellStyle name="Comma 19 3 2 4 5" xfId="12611" xr:uid="{00000000-0005-0000-0000-0000590C0000}"/>
    <cellStyle name="Comma 19 3 2 4 5 2" xfId="29167" xr:uid="{00000000-0005-0000-0000-00005A0C0000}"/>
    <cellStyle name="Comma 19 3 2 4 6" xfId="15620" xr:uid="{00000000-0005-0000-0000-00005B0C0000}"/>
    <cellStyle name="Comma 19 3 2 4 6 2" xfId="30891" xr:uid="{00000000-0005-0000-0000-00005C0C0000}"/>
    <cellStyle name="Comma 19 3 2 4 7" xfId="17026" xr:uid="{00000000-0005-0000-0000-00005D0C0000}"/>
    <cellStyle name="Comma 19 3 2 4 7 2" xfId="31855" xr:uid="{00000000-0005-0000-0000-00005E0C0000}"/>
    <cellStyle name="Comma 19 3 2 4 8" xfId="19233" xr:uid="{00000000-0005-0000-0000-00005F0C0000}"/>
    <cellStyle name="Comma 19 3 2 4 8 2" xfId="33199" xr:uid="{00000000-0005-0000-0000-0000600C0000}"/>
    <cellStyle name="Comma 19 3 2 4 9" xfId="21441" xr:uid="{00000000-0005-0000-0000-0000610C0000}"/>
    <cellStyle name="Comma 19 3 2 4 9 2" xfId="34543" xr:uid="{00000000-0005-0000-0000-0000620C0000}"/>
    <cellStyle name="Comma 19 3 2 5" xfId="3548" xr:uid="{00000000-0005-0000-0000-0000630C0000}"/>
    <cellStyle name="Comma 19 3 2 5 2" xfId="6172" xr:uid="{00000000-0005-0000-0000-0000640C0000}"/>
    <cellStyle name="Comma 19 3 2 5 2 2" xfId="26564" xr:uid="{00000000-0005-0000-0000-0000650C0000}"/>
    <cellStyle name="Comma 19 3 2 5 3" xfId="10541" xr:uid="{00000000-0005-0000-0000-0000660C0000}"/>
    <cellStyle name="Comma 19 3 2 5 3 2" xfId="27908" xr:uid="{00000000-0005-0000-0000-0000670C0000}"/>
    <cellStyle name="Comma 19 3 2 5 4" xfId="12748" xr:uid="{00000000-0005-0000-0000-0000680C0000}"/>
    <cellStyle name="Comma 19 3 2 5 4 2" xfId="29252" xr:uid="{00000000-0005-0000-0000-0000690C0000}"/>
    <cellStyle name="Comma 19 3 2 5 5" xfId="15792" xr:uid="{00000000-0005-0000-0000-00006A0C0000}"/>
    <cellStyle name="Comma 19 3 2 5 5 2" xfId="30995" xr:uid="{00000000-0005-0000-0000-00006B0C0000}"/>
    <cellStyle name="Comma 19 3 2 5 6" xfId="17163" xr:uid="{00000000-0005-0000-0000-00006C0C0000}"/>
    <cellStyle name="Comma 19 3 2 5 6 2" xfId="31940" xr:uid="{00000000-0005-0000-0000-00006D0C0000}"/>
    <cellStyle name="Comma 19 3 2 5 7" xfId="19370" xr:uid="{00000000-0005-0000-0000-00006E0C0000}"/>
    <cellStyle name="Comma 19 3 2 5 7 2" xfId="33284" xr:uid="{00000000-0005-0000-0000-00006F0C0000}"/>
    <cellStyle name="Comma 19 3 2 5 8" xfId="21578" xr:uid="{00000000-0005-0000-0000-0000700C0000}"/>
    <cellStyle name="Comma 19 3 2 5 8 2" xfId="34628" xr:uid="{00000000-0005-0000-0000-0000710C0000}"/>
    <cellStyle name="Comma 19 3 2 5 9" xfId="23435" xr:uid="{00000000-0005-0000-0000-0000720C0000}"/>
    <cellStyle name="Comma 19 3 2 6" xfId="4318" xr:uid="{00000000-0005-0000-0000-0000730C0000}"/>
    <cellStyle name="Comma 19 3 2 6 2" xfId="7167" xr:uid="{00000000-0005-0000-0000-0000740C0000}"/>
    <cellStyle name="Comma 19 3 2 6 2 2" xfId="26761" xr:uid="{00000000-0005-0000-0000-0000750C0000}"/>
    <cellStyle name="Comma 19 3 2 6 3" xfId="10815" xr:uid="{00000000-0005-0000-0000-0000760C0000}"/>
    <cellStyle name="Comma 19 3 2 6 3 2" xfId="28105" xr:uid="{00000000-0005-0000-0000-0000770C0000}"/>
    <cellStyle name="Comma 19 3 2 6 4" xfId="13022" xr:uid="{00000000-0005-0000-0000-0000780C0000}"/>
    <cellStyle name="Comma 19 3 2 6 4 2" xfId="29449" xr:uid="{00000000-0005-0000-0000-0000790C0000}"/>
    <cellStyle name="Comma 19 3 2 6 5" xfId="16284" xr:uid="{00000000-0005-0000-0000-00007A0C0000}"/>
    <cellStyle name="Comma 19 3 2 6 5 2" xfId="31322" xr:uid="{00000000-0005-0000-0000-00007B0C0000}"/>
    <cellStyle name="Comma 19 3 2 6 6" xfId="17437" xr:uid="{00000000-0005-0000-0000-00007C0C0000}"/>
    <cellStyle name="Comma 19 3 2 6 6 2" xfId="32137" xr:uid="{00000000-0005-0000-0000-00007D0C0000}"/>
    <cellStyle name="Comma 19 3 2 6 7" xfId="19644" xr:uid="{00000000-0005-0000-0000-00007E0C0000}"/>
    <cellStyle name="Comma 19 3 2 6 7 2" xfId="33481" xr:uid="{00000000-0005-0000-0000-00007F0C0000}"/>
    <cellStyle name="Comma 19 3 2 6 8" xfId="21852" xr:uid="{00000000-0005-0000-0000-0000800C0000}"/>
    <cellStyle name="Comma 19 3 2 6 8 2" xfId="34825" xr:uid="{00000000-0005-0000-0000-0000810C0000}"/>
    <cellStyle name="Comma 19 3 2 6 9" xfId="25006" xr:uid="{00000000-0005-0000-0000-0000820C0000}"/>
    <cellStyle name="Comma 19 3 2 7" xfId="1765" xr:uid="{00000000-0005-0000-0000-0000830C0000}"/>
    <cellStyle name="Comma 19 3 2 7 2" xfId="6419" xr:uid="{00000000-0005-0000-0000-0000840C0000}"/>
    <cellStyle name="Comma 19 3 2 7 2 2" xfId="25693" xr:uid="{00000000-0005-0000-0000-0000850C0000}"/>
    <cellStyle name="Comma 19 3 2 7 3" xfId="9385" xr:uid="{00000000-0005-0000-0000-0000860C0000}"/>
    <cellStyle name="Comma 19 3 2 7 3 2" xfId="27209" xr:uid="{00000000-0005-0000-0000-0000870C0000}"/>
    <cellStyle name="Comma 19 3 2 7 4" xfId="11592" xr:uid="{00000000-0005-0000-0000-0000880C0000}"/>
    <cellStyle name="Comma 19 3 2 7 4 2" xfId="28553" xr:uid="{00000000-0005-0000-0000-0000890C0000}"/>
    <cellStyle name="Comma 19 3 2 7 5" xfId="14324" xr:uid="{00000000-0005-0000-0000-00008A0C0000}"/>
    <cellStyle name="Comma 19 3 2 7 5 2" xfId="30131" xr:uid="{00000000-0005-0000-0000-00008B0C0000}"/>
    <cellStyle name="Comma 19 3 2 7 6" xfId="16171" xr:uid="{00000000-0005-0000-0000-00008C0C0000}"/>
    <cellStyle name="Comma 19 3 2 7 6 2" xfId="31227" xr:uid="{00000000-0005-0000-0000-00008D0C0000}"/>
    <cellStyle name="Comma 19 3 2 7 7" xfId="18214" xr:uid="{00000000-0005-0000-0000-00008E0C0000}"/>
    <cellStyle name="Comma 19 3 2 7 7 2" xfId="32585" xr:uid="{00000000-0005-0000-0000-00008F0C0000}"/>
    <cellStyle name="Comma 19 3 2 7 8" xfId="20422" xr:uid="{00000000-0005-0000-0000-0000900C0000}"/>
    <cellStyle name="Comma 19 3 2 7 8 2" xfId="33929" xr:uid="{00000000-0005-0000-0000-0000910C0000}"/>
    <cellStyle name="Comma 19 3 2 7 9" xfId="23713" xr:uid="{00000000-0005-0000-0000-0000920C0000}"/>
    <cellStyle name="Comma 19 3 2 8" xfId="4951" xr:uid="{00000000-0005-0000-0000-0000930C0000}"/>
    <cellStyle name="Comma 19 3 2 8 2" xfId="25409" xr:uid="{00000000-0005-0000-0000-0000940C0000}"/>
    <cellStyle name="Comma 19 3 2 9" xfId="9052" xr:uid="{00000000-0005-0000-0000-0000950C0000}"/>
    <cellStyle name="Comma 19 3 2 9 2" xfId="27035" xr:uid="{00000000-0005-0000-0000-0000960C0000}"/>
    <cellStyle name="Comma 19 3 3" xfId="2005" xr:uid="{00000000-0005-0000-0000-0000970C0000}"/>
    <cellStyle name="Comma 19 3 3 10" xfId="22430" xr:uid="{00000000-0005-0000-0000-0000980C0000}"/>
    <cellStyle name="Comma 19 3 3 2" xfId="5125" xr:uid="{00000000-0005-0000-0000-0000990C0000}"/>
    <cellStyle name="Comma 19 3 3 2 2" xfId="23813" xr:uid="{00000000-0005-0000-0000-00009A0C0000}"/>
    <cellStyle name="Comma 19 3 3 3" xfId="7711" xr:uid="{00000000-0005-0000-0000-00009B0C0000}"/>
    <cellStyle name="Comma 19 3 3 3 2" xfId="25821" xr:uid="{00000000-0005-0000-0000-00009C0C0000}"/>
    <cellStyle name="Comma 19 3 3 4" xfId="9531" xr:uid="{00000000-0005-0000-0000-00009D0C0000}"/>
    <cellStyle name="Comma 19 3 3 4 2" xfId="27319" xr:uid="{00000000-0005-0000-0000-00009E0C0000}"/>
    <cellStyle name="Comma 19 3 3 5" xfId="11738" xr:uid="{00000000-0005-0000-0000-00009F0C0000}"/>
    <cellStyle name="Comma 19 3 3 5 2" xfId="28663" xr:uid="{00000000-0005-0000-0000-0000A00C0000}"/>
    <cellStyle name="Comma 19 3 3 6" xfId="14515" xr:uid="{00000000-0005-0000-0000-0000A10C0000}"/>
    <cellStyle name="Comma 19 3 3 6 2" xfId="30270" xr:uid="{00000000-0005-0000-0000-0000A20C0000}"/>
    <cellStyle name="Comma 19 3 3 7" xfId="13271" xr:uid="{00000000-0005-0000-0000-0000A30C0000}"/>
    <cellStyle name="Comma 19 3 3 7 2" xfId="29599" xr:uid="{00000000-0005-0000-0000-0000A40C0000}"/>
    <cellStyle name="Comma 19 3 3 8" xfId="18360" xr:uid="{00000000-0005-0000-0000-0000A50C0000}"/>
    <cellStyle name="Comma 19 3 3 8 2" xfId="32695" xr:uid="{00000000-0005-0000-0000-0000A60C0000}"/>
    <cellStyle name="Comma 19 3 3 9" xfId="20568" xr:uid="{00000000-0005-0000-0000-0000A70C0000}"/>
    <cellStyle name="Comma 19 3 3 9 2" xfId="34039" xr:uid="{00000000-0005-0000-0000-0000A80C0000}"/>
    <cellStyle name="Comma 19 3 4" xfId="2892" xr:uid="{00000000-0005-0000-0000-0000A90C0000}"/>
    <cellStyle name="Comma 19 3 4 10" xfId="22826" xr:uid="{00000000-0005-0000-0000-0000AA0C0000}"/>
    <cellStyle name="Comma 19 3 4 2" xfId="5521" xr:uid="{00000000-0005-0000-0000-0000AB0C0000}"/>
    <cellStyle name="Comma 19 3 4 2 2" xfId="24391" xr:uid="{00000000-0005-0000-0000-0000AC0C0000}"/>
    <cellStyle name="Comma 19 3 4 3" xfId="8271" xr:uid="{00000000-0005-0000-0000-0000AD0C0000}"/>
    <cellStyle name="Comma 19 3 4 3 2" xfId="26241" xr:uid="{00000000-0005-0000-0000-0000AE0C0000}"/>
    <cellStyle name="Comma 19 3 4 4" xfId="10115" xr:uid="{00000000-0005-0000-0000-0000AF0C0000}"/>
    <cellStyle name="Comma 19 3 4 4 2" xfId="27585" xr:uid="{00000000-0005-0000-0000-0000B00C0000}"/>
    <cellStyle name="Comma 19 3 4 5" xfId="12322" xr:uid="{00000000-0005-0000-0000-0000B10C0000}"/>
    <cellStyle name="Comma 19 3 4 5 2" xfId="28929" xr:uid="{00000000-0005-0000-0000-0000B20C0000}"/>
    <cellStyle name="Comma 19 3 4 6" xfId="15258" xr:uid="{00000000-0005-0000-0000-0000B30C0000}"/>
    <cellStyle name="Comma 19 3 4 6 2" xfId="30612" xr:uid="{00000000-0005-0000-0000-0000B40C0000}"/>
    <cellStyle name="Comma 19 3 4 7" xfId="16737" xr:uid="{00000000-0005-0000-0000-0000B50C0000}"/>
    <cellStyle name="Comma 19 3 4 7 2" xfId="31617" xr:uid="{00000000-0005-0000-0000-0000B60C0000}"/>
    <cellStyle name="Comma 19 3 4 8" xfId="18944" xr:uid="{00000000-0005-0000-0000-0000B70C0000}"/>
    <cellStyle name="Comma 19 3 4 8 2" xfId="32961" xr:uid="{00000000-0005-0000-0000-0000B80C0000}"/>
    <cellStyle name="Comma 19 3 4 9" xfId="21152" xr:uid="{00000000-0005-0000-0000-0000B90C0000}"/>
    <cellStyle name="Comma 19 3 4 9 2" xfId="34305" xr:uid="{00000000-0005-0000-0000-0000BA0C0000}"/>
    <cellStyle name="Comma 19 3 5" xfId="3187" xr:uid="{00000000-0005-0000-0000-0000BB0C0000}"/>
    <cellStyle name="Comma 19 3 5 10" xfId="23019" xr:uid="{00000000-0005-0000-0000-0000BC0C0000}"/>
    <cellStyle name="Comma 19 3 5 2" xfId="5714" xr:uid="{00000000-0005-0000-0000-0000BD0C0000}"/>
    <cellStyle name="Comma 19 3 5 2 2" xfId="24584" xr:uid="{00000000-0005-0000-0000-0000BE0C0000}"/>
    <cellStyle name="Comma 19 3 5 3" xfId="8464" xr:uid="{00000000-0005-0000-0000-0000BF0C0000}"/>
    <cellStyle name="Comma 19 3 5 3 2" xfId="26383" xr:uid="{00000000-0005-0000-0000-0000C00C0000}"/>
    <cellStyle name="Comma 19 3 5 4" xfId="10308" xr:uid="{00000000-0005-0000-0000-0000C10C0000}"/>
    <cellStyle name="Comma 19 3 5 4 2" xfId="27727" xr:uid="{00000000-0005-0000-0000-0000C20C0000}"/>
    <cellStyle name="Comma 19 3 5 5" xfId="12515" xr:uid="{00000000-0005-0000-0000-0000C30C0000}"/>
    <cellStyle name="Comma 19 3 5 5 2" xfId="29071" xr:uid="{00000000-0005-0000-0000-0000C40C0000}"/>
    <cellStyle name="Comma 19 3 5 6" xfId="15505" xr:uid="{00000000-0005-0000-0000-0000C50C0000}"/>
    <cellStyle name="Comma 19 3 5 6 2" xfId="30785" xr:uid="{00000000-0005-0000-0000-0000C60C0000}"/>
    <cellStyle name="Comma 19 3 5 7" xfId="16930" xr:uid="{00000000-0005-0000-0000-0000C70C0000}"/>
    <cellStyle name="Comma 19 3 5 7 2" xfId="31759" xr:uid="{00000000-0005-0000-0000-0000C80C0000}"/>
    <cellStyle name="Comma 19 3 5 8" xfId="19137" xr:uid="{00000000-0005-0000-0000-0000C90C0000}"/>
    <cellStyle name="Comma 19 3 5 8 2" xfId="33103" xr:uid="{00000000-0005-0000-0000-0000CA0C0000}"/>
    <cellStyle name="Comma 19 3 5 9" xfId="21345" xr:uid="{00000000-0005-0000-0000-0000CB0C0000}"/>
    <cellStyle name="Comma 19 3 5 9 2" xfId="34447" xr:uid="{00000000-0005-0000-0000-0000CC0C0000}"/>
    <cellStyle name="Comma 19 3 6" xfId="1499" xr:uid="{00000000-0005-0000-0000-0000CD0C0000}"/>
    <cellStyle name="Comma 19 3 6 2" xfId="6025" xr:uid="{00000000-0005-0000-0000-0000CE0C0000}"/>
    <cellStyle name="Comma 19 3 6 2 2" xfId="25546" xr:uid="{00000000-0005-0000-0000-0000CF0C0000}"/>
    <cellStyle name="Comma 19 3 6 3" xfId="9210" xr:uid="{00000000-0005-0000-0000-0000D00C0000}"/>
    <cellStyle name="Comma 19 3 6 3 2" xfId="27090" xr:uid="{00000000-0005-0000-0000-0000D10C0000}"/>
    <cellStyle name="Comma 19 3 6 4" xfId="11417" xr:uid="{00000000-0005-0000-0000-0000D20C0000}"/>
    <cellStyle name="Comma 19 3 6 4 2" xfId="28434" xr:uid="{00000000-0005-0000-0000-0000D30C0000}"/>
    <cellStyle name="Comma 19 3 6 5" xfId="14109" xr:uid="{00000000-0005-0000-0000-0000D40C0000}"/>
    <cellStyle name="Comma 19 3 6 5 2" xfId="29990" xr:uid="{00000000-0005-0000-0000-0000D50C0000}"/>
    <cellStyle name="Comma 19 3 6 6" xfId="15494" xr:uid="{00000000-0005-0000-0000-0000D60C0000}"/>
    <cellStyle name="Comma 19 3 6 6 2" xfId="30777" xr:uid="{00000000-0005-0000-0000-0000D70C0000}"/>
    <cellStyle name="Comma 19 3 6 7" xfId="18039" xr:uid="{00000000-0005-0000-0000-0000D80C0000}"/>
    <cellStyle name="Comma 19 3 6 7 2" xfId="32466" xr:uid="{00000000-0005-0000-0000-0000D90C0000}"/>
    <cellStyle name="Comma 19 3 6 8" xfId="20247" xr:uid="{00000000-0005-0000-0000-0000DA0C0000}"/>
    <cellStyle name="Comma 19 3 6 8 2" xfId="33810" xr:uid="{00000000-0005-0000-0000-0000DB0C0000}"/>
    <cellStyle name="Comma 19 3 6 9" xfId="23288" xr:uid="{00000000-0005-0000-0000-0000DC0C0000}"/>
    <cellStyle name="Comma 19 3 7" xfId="1633" xr:uid="{00000000-0005-0000-0000-0000DD0C0000}"/>
    <cellStyle name="Comma 19 3 7 2" xfId="6371" xr:uid="{00000000-0005-0000-0000-0000DE0C0000}"/>
    <cellStyle name="Comma 19 3 7 2 2" xfId="25613" xr:uid="{00000000-0005-0000-0000-0000DF0C0000}"/>
    <cellStyle name="Comma 19 3 7 3" xfId="9298" xr:uid="{00000000-0005-0000-0000-0000E00C0000}"/>
    <cellStyle name="Comma 19 3 7 3 2" xfId="27142" xr:uid="{00000000-0005-0000-0000-0000E10C0000}"/>
    <cellStyle name="Comma 19 3 7 4" xfId="11505" xr:uid="{00000000-0005-0000-0000-0000E20C0000}"/>
    <cellStyle name="Comma 19 3 7 4 2" xfId="28486" xr:uid="{00000000-0005-0000-0000-0000E30C0000}"/>
    <cellStyle name="Comma 19 3 7 5" xfId="14214" xr:uid="{00000000-0005-0000-0000-0000E40C0000}"/>
    <cellStyle name="Comma 19 3 7 5 2" xfId="30055" xr:uid="{00000000-0005-0000-0000-0000E50C0000}"/>
    <cellStyle name="Comma 19 3 7 6" xfId="16441" xr:uid="{00000000-0005-0000-0000-0000E60C0000}"/>
    <cellStyle name="Comma 19 3 7 6 2" xfId="31448" xr:uid="{00000000-0005-0000-0000-0000E70C0000}"/>
    <cellStyle name="Comma 19 3 7 7" xfId="18127" xr:uid="{00000000-0005-0000-0000-0000E80C0000}"/>
    <cellStyle name="Comma 19 3 7 7 2" xfId="32518" xr:uid="{00000000-0005-0000-0000-0000E90C0000}"/>
    <cellStyle name="Comma 19 3 7 8" xfId="20335" xr:uid="{00000000-0005-0000-0000-0000EA0C0000}"/>
    <cellStyle name="Comma 19 3 7 8 2" xfId="33862" xr:uid="{00000000-0005-0000-0000-0000EB0C0000}"/>
    <cellStyle name="Comma 19 3 7 9" xfId="23635" xr:uid="{00000000-0005-0000-0000-0000EC0C0000}"/>
    <cellStyle name="Comma 19 3 8" xfId="2054" xr:uid="{00000000-0005-0000-0000-0000ED0C0000}"/>
    <cellStyle name="Comma 19 3 8 2" xfId="6492" xr:uid="{00000000-0005-0000-0000-0000EE0C0000}"/>
    <cellStyle name="Comma 19 3 8 2 2" xfId="25860" xr:uid="{00000000-0005-0000-0000-0000EF0C0000}"/>
    <cellStyle name="Comma 19 3 8 3" xfId="9574" xr:uid="{00000000-0005-0000-0000-0000F00C0000}"/>
    <cellStyle name="Comma 19 3 8 3 2" xfId="27358" xr:uid="{00000000-0005-0000-0000-0000F10C0000}"/>
    <cellStyle name="Comma 19 3 8 4" xfId="11781" xr:uid="{00000000-0005-0000-0000-0000F20C0000}"/>
    <cellStyle name="Comma 19 3 8 4 2" xfId="28702" xr:uid="{00000000-0005-0000-0000-0000F30C0000}"/>
    <cellStyle name="Comma 19 3 8 5" xfId="14559" xr:uid="{00000000-0005-0000-0000-0000F40C0000}"/>
    <cellStyle name="Comma 19 3 8 5 2" xfId="30309" xr:uid="{00000000-0005-0000-0000-0000F50C0000}"/>
    <cellStyle name="Comma 19 3 8 6" xfId="13516" xr:uid="{00000000-0005-0000-0000-0000F60C0000}"/>
    <cellStyle name="Comma 19 3 8 6 2" xfId="29719" xr:uid="{00000000-0005-0000-0000-0000F70C0000}"/>
    <cellStyle name="Comma 19 3 8 7" xfId="18403" xr:uid="{00000000-0005-0000-0000-0000F80C0000}"/>
    <cellStyle name="Comma 19 3 8 7 2" xfId="32734" xr:uid="{00000000-0005-0000-0000-0000F90C0000}"/>
    <cellStyle name="Comma 19 3 8 8" xfId="20611" xr:uid="{00000000-0005-0000-0000-0000FA0C0000}"/>
    <cellStyle name="Comma 19 3 8 8 2" xfId="34078" xr:uid="{00000000-0005-0000-0000-0000FB0C0000}"/>
    <cellStyle name="Comma 19 3 8 9" xfId="23851" xr:uid="{00000000-0005-0000-0000-0000FC0C0000}"/>
    <cellStyle name="Comma 19 3 9" xfId="4778" xr:uid="{00000000-0005-0000-0000-0000FD0C0000}"/>
    <cellStyle name="Comma 19 3 9 2" xfId="25262" xr:uid="{00000000-0005-0000-0000-0000FE0C0000}"/>
    <cellStyle name="Comma 19 4" xfId="1155" xr:uid="{00000000-0005-0000-0000-0000FF0C0000}"/>
    <cellStyle name="Comma 19 4 10" xfId="11169" xr:uid="{00000000-0005-0000-0000-0000000D0000}"/>
    <cellStyle name="Comma 19 4 10 2" xfId="28315" xr:uid="{00000000-0005-0000-0000-0000010D0000}"/>
    <cellStyle name="Comma 19 4 11" xfId="13815" xr:uid="{00000000-0005-0000-0000-0000020D0000}"/>
    <cellStyle name="Comma 19 4 11 2" xfId="29851" xr:uid="{00000000-0005-0000-0000-0000030D0000}"/>
    <cellStyle name="Comma 19 4 12" xfId="13599" xr:uid="{00000000-0005-0000-0000-0000040D0000}"/>
    <cellStyle name="Comma 19 4 12 2" xfId="29753" xr:uid="{00000000-0005-0000-0000-0000050D0000}"/>
    <cellStyle name="Comma 19 4 13" xfId="17791" xr:uid="{00000000-0005-0000-0000-0000060D0000}"/>
    <cellStyle name="Comma 19 4 13 2" xfId="32347" xr:uid="{00000000-0005-0000-0000-0000070D0000}"/>
    <cellStyle name="Comma 19 4 14" xfId="19999" xr:uid="{00000000-0005-0000-0000-0000080D0000}"/>
    <cellStyle name="Comma 19 4 14 2" xfId="33691" xr:uid="{00000000-0005-0000-0000-0000090D0000}"/>
    <cellStyle name="Comma 19 4 15" xfId="22132" xr:uid="{00000000-0005-0000-0000-00000A0D0000}"/>
    <cellStyle name="Comma 19 4 2" xfId="2080" xr:uid="{00000000-0005-0000-0000-00000B0D0000}"/>
    <cellStyle name="Comma 19 4 2 10" xfId="22487" xr:uid="{00000000-0005-0000-0000-00000C0D0000}"/>
    <cellStyle name="Comma 19 4 2 2" xfId="5182" xr:uid="{00000000-0005-0000-0000-00000D0D0000}"/>
    <cellStyle name="Comma 19 4 2 2 2" xfId="23874" xr:uid="{00000000-0005-0000-0000-00000E0D0000}"/>
    <cellStyle name="Comma 19 4 2 3" xfId="7765" xr:uid="{00000000-0005-0000-0000-00000F0D0000}"/>
    <cellStyle name="Comma 19 4 2 3 2" xfId="25882" xr:uid="{00000000-0005-0000-0000-0000100D0000}"/>
    <cellStyle name="Comma 19 4 2 4" xfId="9597" xr:uid="{00000000-0005-0000-0000-0000110D0000}"/>
    <cellStyle name="Comma 19 4 2 4 2" xfId="27363" xr:uid="{00000000-0005-0000-0000-0000120D0000}"/>
    <cellStyle name="Comma 19 4 2 5" xfId="11804" xr:uid="{00000000-0005-0000-0000-0000130D0000}"/>
    <cellStyle name="Comma 19 4 2 5 2" xfId="28707" xr:uid="{00000000-0005-0000-0000-0000140D0000}"/>
    <cellStyle name="Comma 19 4 2 6" xfId="14583" xr:uid="{00000000-0005-0000-0000-0000150D0000}"/>
    <cellStyle name="Comma 19 4 2 6 2" xfId="30315" xr:uid="{00000000-0005-0000-0000-0000160D0000}"/>
    <cellStyle name="Comma 19 4 2 7" xfId="13192" xr:uid="{00000000-0005-0000-0000-0000170D0000}"/>
    <cellStyle name="Comma 19 4 2 7 2" xfId="29566" xr:uid="{00000000-0005-0000-0000-0000180D0000}"/>
    <cellStyle name="Comma 19 4 2 8" xfId="18426" xr:uid="{00000000-0005-0000-0000-0000190D0000}"/>
    <cellStyle name="Comma 19 4 2 8 2" xfId="32739" xr:uid="{00000000-0005-0000-0000-00001A0D0000}"/>
    <cellStyle name="Comma 19 4 2 9" xfId="20634" xr:uid="{00000000-0005-0000-0000-00001B0D0000}"/>
    <cellStyle name="Comma 19 4 2 9 2" xfId="34083" xr:uid="{00000000-0005-0000-0000-00001C0D0000}"/>
    <cellStyle name="Comma 19 4 3" xfId="2949" xr:uid="{00000000-0005-0000-0000-00001D0D0000}"/>
    <cellStyle name="Comma 19 4 3 10" xfId="22880" xr:uid="{00000000-0005-0000-0000-00001E0D0000}"/>
    <cellStyle name="Comma 19 4 3 2" xfId="5575" xr:uid="{00000000-0005-0000-0000-00001F0D0000}"/>
    <cellStyle name="Comma 19 4 3 2 2" xfId="24445" xr:uid="{00000000-0005-0000-0000-0000200D0000}"/>
    <cellStyle name="Comma 19 4 3 3" xfId="8325" xr:uid="{00000000-0005-0000-0000-0000210D0000}"/>
    <cellStyle name="Comma 19 4 3 3 2" xfId="26273" xr:uid="{00000000-0005-0000-0000-0000220D0000}"/>
    <cellStyle name="Comma 19 4 3 4" xfId="10169" xr:uid="{00000000-0005-0000-0000-0000230D0000}"/>
    <cellStyle name="Comma 19 4 3 4 2" xfId="27617" xr:uid="{00000000-0005-0000-0000-0000240D0000}"/>
    <cellStyle name="Comma 19 4 3 5" xfId="12376" xr:uid="{00000000-0005-0000-0000-0000250D0000}"/>
    <cellStyle name="Comma 19 4 3 5 2" xfId="28961" xr:uid="{00000000-0005-0000-0000-0000260D0000}"/>
    <cellStyle name="Comma 19 4 3 6" xfId="15313" xr:uid="{00000000-0005-0000-0000-0000270D0000}"/>
    <cellStyle name="Comma 19 4 3 6 2" xfId="30645" xr:uid="{00000000-0005-0000-0000-0000280D0000}"/>
    <cellStyle name="Comma 19 4 3 7" xfId="16791" xr:uid="{00000000-0005-0000-0000-0000290D0000}"/>
    <cellStyle name="Comma 19 4 3 7 2" xfId="31649" xr:uid="{00000000-0005-0000-0000-00002A0D0000}"/>
    <cellStyle name="Comma 19 4 3 8" xfId="18998" xr:uid="{00000000-0005-0000-0000-00002B0D0000}"/>
    <cellStyle name="Comma 19 4 3 8 2" xfId="32993" xr:uid="{00000000-0005-0000-0000-00002C0D0000}"/>
    <cellStyle name="Comma 19 4 3 9" xfId="21206" xr:uid="{00000000-0005-0000-0000-00002D0D0000}"/>
    <cellStyle name="Comma 19 4 3 9 2" xfId="34337" xr:uid="{00000000-0005-0000-0000-00002E0D0000}"/>
    <cellStyle name="Comma 19 4 4" xfId="3244" xr:uid="{00000000-0005-0000-0000-00002F0D0000}"/>
    <cellStyle name="Comma 19 4 4 10" xfId="23051" xr:uid="{00000000-0005-0000-0000-0000300D0000}"/>
    <cellStyle name="Comma 19 4 4 2" xfId="5746" xr:uid="{00000000-0005-0000-0000-0000310D0000}"/>
    <cellStyle name="Comma 19 4 4 2 2" xfId="24616" xr:uid="{00000000-0005-0000-0000-0000320D0000}"/>
    <cellStyle name="Comma 19 4 4 3" xfId="8496" xr:uid="{00000000-0005-0000-0000-0000330D0000}"/>
    <cellStyle name="Comma 19 4 4 3 2" xfId="26415" xr:uid="{00000000-0005-0000-0000-0000340D0000}"/>
    <cellStyle name="Comma 19 4 4 4" xfId="10340" xr:uid="{00000000-0005-0000-0000-0000350D0000}"/>
    <cellStyle name="Comma 19 4 4 4 2" xfId="27759" xr:uid="{00000000-0005-0000-0000-0000360D0000}"/>
    <cellStyle name="Comma 19 4 4 5" xfId="12547" xr:uid="{00000000-0005-0000-0000-0000370D0000}"/>
    <cellStyle name="Comma 19 4 4 5 2" xfId="29103" xr:uid="{00000000-0005-0000-0000-0000380D0000}"/>
    <cellStyle name="Comma 19 4 4 6" xfId="15545" xr:uid="{00000000-0005-0000-0000-0000390D0000}"/>
    <cellStyle name="Comma 19 4 4 6 2" xfId="30821" xr:uid="{00000000-0005-0000-0000-00003A0D0000}"/>
    <cellStyle name="Comma 19 4 4 7" xfId="16962" xr:uid="{00000000-0005-0000-0000-00003B0D0000}"/>
    <cellStyle name="Comma 19 4 4 7 2" xfId="31791" xr:uid="{00000000-0005-0000-0000-00003C0D0000}"/>
    <cellStyle name="Comma 19 4 4 8" xfId="19169" xr:uid="{00000000-0005-0000-0000-00003D0D0000}"/>
    <cellStyle name="Comma 19 4 4 8 2" xfId="33135" xr:uid="{00000000-0005-0000-0000-00003E0D0000}"/>
    <cellStyle name="Comma 19 4 4 9" xfId="21377" xr:uid="{00000000-0005-0000-0000-00003F0D0000}"/>
    <cellStyle name="Comma 19 4 4 9 2" xfId="34479" xr:uid="{00000000-0005-0000-0000-0000400D0000}"/>
    <cellStyle name="Comma 19 4 5" xfId="1787" xr:uid="{00000000-0005-0000-0000-0000410D0000}"/>
    <cellStyle name="Comma 19 4 5 2" xfId="6082" xr:uid="{00000000-0005-0000-0000-0000420D0000}"/>
    <cellStyle name="Comma 19 4 5 2 2" xfId="25708" xr:uid="{00000000-0005-0000-0000-0000430D0000}"/>
    <cellStyle name="Comma 19 4 5 3" xfId="9400" xr:uid="{00000000-0005-0000-0000-0000440D0000}"/>
    <cellStyle name="Comma 19 4 5 3 2" xfId="27224" xr:uid="{00000000-0005-0000-0000-0000450D0000}"/>
    <cellStyle name="Comma 19 4 5 4" xfId="11607" xr:uid="{00000000-0005-0000-0000-0000460D0000}"/>
    <cellStyle name="Comma 19 4 5 4 2" xfId="28568" xr:uid="{00000000-0005-0000-0000-0000470D0000}"/>
    <cellStyle name="Comma 19 4 5 5" xfId="14343" xr:uid="{00000000-0005-0000-0000-0000480D0000}"/>
    <cellStyle name="Comma 19 4 5 5 2" xfId="30149" xr:uid="{00000000-0005-0000-0000-0000490D0000}"/>
    <cellStyle name="Comma 19 4 5 6" xfId="16170" xr:uid="{00000000-0005-0000-0000-00004A0D0000}"/>
    <cellStyle name="Comma 19 4 5 6 2" xfId="31226" xr:uid="{00000000-0005-0000-0000-00004B0D0000}"/>
    <cellStyle name="Comma 19 4 5 7" xfId="18229" xr:uid="{00000000-0005-0000-0000-00004C0D0000}"/>
    <cellStyle name="Comma 19 4 5 7 2" xfId="32600" xr:uid="{00000000-0005-0000-0000-00004D0D0000}"/>
    <cellStyle name="Comma 19 4 5 8" xfId="20437" xr:uid="{00000000-0005-0000-0000-00004E0D0000}"/>
    <cellStyle name="Comma 19 4 5 8 2" xfId="33944" xr:uid="{00000000-0005-0000-0000-00004F0D0000}"/>
    <cellStyle name="Comma 19 4 5 9" xfId="23345" xr:uid="{00000000-0005-0000-0000-0000500D0000}"/>
    <cellStyle name="Comma 19 4 6" xfId="4231" xr:uid="{00000000-0005-0000-0000-0000510D0000}"/>
    <cellStyle name="Comma 19 4 6 2" xfId="7135" xr:uid="{00000000-0005-0000-0000-0000520D0000}"/>
    <cellStyle name="Comma 19 4 6 2 2" xfId="26729" xr:uid="{00000000-0005-0000-0000-0000530D0000}"/>
    <cellStyle name="Comma 19 4 6 3" xfId="10783" xr:uid="{00000000-0005-0000-0000-0000540D0000}"/>
    <cellStyle name="Comma 19 4 6 3 2" xfId="28073" xr:uid="{00000000-0005-0000-0000-0000550D0000}"/>
    <cellStyle name="Comma 19 4 6 4" xfId="12990" xr:uid="{00000000-0005-0000-0000-0000560D0000}"/>
    <cellStyle name="Comma 19 4 6 4 2" xfId="29417" xr:uid="{00000000-0005-0000-0000-0000570D0000}"/>
    <cellStyle name="Comma 19 4 6 5" xfId="16227" xr:uid="{00000000-0005-0000-0000-0000580D0000}"/>
    <cellStyle name="Comma 19 4 6 5 2" xfId="31273" xr:uid="{00000000-0005-0000-0000-0000590D0000}"/>
    <cellStyle name="Comma 19 4 6 6" xfId="17405" xr:uid="{00000000-0005-0000-0000-00005A0D0000}"/>
    <cellStyle name="Comma 19 4 6 6 2" xfId="32105" xr:uid="{00000000-0005-0000-0000-00005B0D0000}"/>
    <cellStyle name="Comma 19 4 6 7" xfId="19612" xr:uid="{00000000-0005-0000-0000-00005C0D0000}"/>
    <cellStyle name="Comma 19 4 6 7 2" xfId="33449" xr:uid="{00000000-0005-0000-0000-00005D0D0000}"/>
    <cellStyle name="Comma 19 4 6 8" xfId="21820" xr:uid="{00000000-0005-0000-0000-00005E0D0000}"/>
    <cellStyle name="Comma 19 4 6 8 2" xfId="34793" xr:uid="{00000000-0005-0000-0000-00005F0D0000}"/>
    <cellStyle name="Comma 19 4 6 9" xfId="24974" xr:uid="{00000000-0005-0000-0000-0000600D0000}"/>
    <cellStyle name="Comma 19 4 7" xfId="4210" xr:uid="{00000000-0005-0000-0000-0000610D0000}"/>
    <cellStyle name="Comma 19 4 7 2" xfId="7129" xr:uid="{00000000-0005-0000-0000-0000620D0000}"/>
    <cellStyle name="Comma 19 4 7 2 2" xfId="26723" xr:uid="{00000000-0005-0000-0000-0000630D0000}"/>
    <cellStyle name="Comma 19 4 7 3" xfId="10777" xr:uid="{00000000-0005-0000-0000-0000640D0000}"/>
    <cellStyle name="Comma 19 4 7 3 2" xfId="28067" xr:uid="{00000000-0005-0000-0000-0000650D0000}"/>
    <cellStyle name="Comma 19 4 7 4" xfId="12984" xr:uid="{00000000-0005-0000-0000-0000660D0000}"/>
    <cellStyle name="Comma 19 4 7 4 2" xfId="29411" xr:uid="{00000000-0005-0000-0000-0000670D0000}"/>
    <cellStyle name="Comma 19 4 7 5" xfId="16214" xr:uid="{00000000-0005-0000-0000-0000680D0000}"/>
    <cellStyle name="Comma 19 4 7 5 2" xfId="31263" xr:uid="{00000000-0005-0000-0000-0000690D0000}"/>
    <cellStyle name="Comma 19 4 7 6" xfId="17399" xr:uid="{00000000-0005-0000-0000-00006A0D0000}"/>
    <cellStyle name="Comma 19 4 7 6 2" xfId="32099" xr:uid="{00000000-0005-0000-0000-00006B0D0000}"/>
    <cellStyle name="Comma 19 4 7 7" xfId="19606" xr:uid="{00000000-0005-0000-0000-00006C0D0000}"/>
    <cellStyle name="Comma 19 4 7 7 2" xfId="33443" xr:uid="{00000000-0005-0000-0000-00006D0D0000}"/>
    <cellStyle name="Comma 19 4 7 8" xfId="21814" xr:uid="{00000000-0005-0000-0000-00006E0D0000}"/>
    <cellStyle name="Comma 19 4 7 8 2" xfId="34787" xr:uid="{00000000-0005-0000-0000-00006F0D0000}"/>
    <cellStyle name="Comma 19 4 7 9" xfId="24968" xr:uid="{00000000-0005-0000-0000-0000700D0000}"/>
    <cellStyle name="Comma 19 4 8" xfId="4827" xr:uid="{00000000-0005-0000-0000-0000710D0000}"/>
    <cellStyle name="Comma 19 4 8 2" xfId="25319" xr:uid="{00000000-0005-0000-0000-0000720D0000}"/>
    <cellStyle name="Comma 19 4 9" xfId="8962" xr:uid="{00000000-0005-0000-0000-0000730D0000}"/>
    <cellStyle name="Comma 19 4 9 2" xfId="26971" xr:uid="{00000000-0005-0000-0000-0000740D0000}"/>
    <cellStyle name="Comma 19 5" xfId="1658" xr:uid="{00000000-0005-0000-0000-0000750D0000}"/>
    <cellStyle name="Comma 19 5 10" xfId="22306" xr:uid="{00000000-0005-0000-0000-0000760D0000}"/>
    <cellStyle name="Comma 19 5 2" xfId="5001" xr:uid="{00000000-0005-0000-0000-0000770D0000}"/>
    <cellStyle name="Comma 19 5 2 2" xfId="23647" xr:uid="{00000000-0005-0000-0000-0000780D0000}"/>
    <cellStyle name="Comma 19 5 3" xfId="7596" xr:uid="{00000000-0005-0000-0000-0000790D0000}"/>
    <cellStyle name="Comma 19 5 3 2" xfId="25628" xr:uid="{00000000-0005-0000-0000-00007A0D0000}"/>
    <cellStyle name="Comma 19 5 4" xfId="9313" xr:uid="{00000000-0005-0000-0000-00007B0D0000}"/>
    <cellStyle name="Comma 19 5 4 2" xfId="27152" xr:uid="{00000000-0005-0000-0000-00007C0D0000}"/>
    <cellStyle name="Comma 19 5 5" xfId="11520" xr:uid="{00000000-0005-0000-0000-00007D0D0000}"/>
    <cellStyle name="Comma 19 5 5 2" xfId="28496" xr:uid="{00000000-0005-0000-0000-00007E0D0000}"/>
    <cellStyle name="Comma 19 5 6" xfId="14235" xr:uid="{00000000-0005-0000-0000-00007F0D0000}"/>
    <cellStyle name="Comma 19 5 6 2" xfId="30069" xr:uid="{00000000-0005-0000-0000-0000800D0000}"/>
    <cellStyle name="Comma 19 5 7" xfId="14074" xr:uid="{00000000-0005-0000-0000-0000810D0000}"/>
    <cellStyle name="Comma 19 5 7 2" xfId="29973" xr:uid="{00000000-0005-0000-0000-0000820D0000}"/>
    <cellStyle name="Comma 19 5 8" xfId="18142" xr:uid="{00000000-0005-0000-0000-0000830D0000}"/>
    <cellStyle name="Comma 19 5 8 2" xfId="32528" xr:uid="{00000000-0005-0000-0000-0000840D0000}"/>
    <cellStyle name="Comma 19 5 9" xfId="20350" xr:uid="{00000000-0005-0000-0000-0000850D0000}"/>
    <cellStyle name="Comma 19 5 9 2" xfId="33872" xr:uid="{00000000-0005-0000-0000-0000860D0000}"/>
    <cellStyle name="Comma 19 6" xfId="2693" xr:uid="{00000000-0005-0000-0000-0000870D0000}"/>
    <cellStyle name="Comma 19 6 10" xfId="22710" xr:uid="{00000000-0005-0000-0000-0000880D0000}"/>
    <cellStyle name="Comma 19 6 2" xfId="5405" xr:uid="{00000000-0005-0000-0000-0000890D0000}"/>
    <cellStyle name="Comma 19 6 2 2" xfId="24275" xr:uid="{00000000-0005-0000-0000-00008A0D0000}"/>
    <cellStyle name="Comma 19 6 3" xfId="8155" xr:uid="{00000000-0005-0000-0000-00008B0D0000}"/>
    <cellStyle name="Comma 19 6 3 2" xfId="26151" xr:uid="{00000000-0005-0000-0000-00008C0D0000}"/>
    <cellStyle name="Comma 19 6 4" xfId="9999" xr:uid="{00000000-0005-0000-0000-00008D0D0000}"/>
    <cellStyle name="Comma 19 6 4 2" xfId="27495" xr:uid="{00000000-0005-0000-0000-00008E0D0000}"/>
    <cellStyle name="Comma 19 6 5" xfId="12206" xr:uid="{00000000-0005-0000-0000-00008F0D0000}"/>
    <cellStyle name="Comma 19 6 5 2" xfId="28839" xr:uid="{00000000-0005-0000-0000-0000900D0000}"/>
    <cellStyle name="Comma 19 6 6" xfId="15096" xr:uid="{00000000-0005-0000-0000-0000910D0000}"/>
    <cellStyle name="Comma 19 6 6 2" xfId="30498" xr:uid="{00000000-0005-0000-0000-0000920D0000}"/>
    <cellStyle name="Comma 19 6 7" xfId="16621" xr:uid="{00000000-0005-0000-0000-0000930D0000}"/>
    <cellStyle name="Comma 19 6 7 2" xfId="31527" xr:uid="{00000000-0005-0000-0000-0000940D0000}"/>
    <cellStyle name="Comma 19 6 8" xfId="18828" xr:uid="{00000000-0005-0000-0000-0000950D0000}"/>
    <cellStyle name="Comma 19 6 8 2" xfId="32871" xr:uid="{00000000-0005-0000-0000-0000960D0000}"/>
    <cellStyle name="Comma 19 6 9" xfId="21036" xr:uid="{00000000-0005-0000-0000-0000970D0000}"/>
    <cellStyle name="Comma 19 6 9 2" xfId="34215" xr:uid="{00000000-0005-0000-0000-0000980D0000}"/>
    <cellStyle name="Comma 19 7" xfId="2682" xr:uid="{00000000-0005-0000-0000-0000990D0000}"/>
    <cellStyle name="Comma 19 7 10" xfId="22707" xr:uid="{00000000-0005-0000-0000-00009A0D0000}"/>
    <cellStyle name="Comma 19 7 2" xfId="5402" xr:uid="{00000000-0005-0000-0000-00009B0D0000}"/>
    <cellStyle name="Comma 19 7 2 2" xfId="24272" xr:uid="{00000000-0005-0000-0000-00009C0D0000}"/>
    <cellStyle name="Comma 19 7 3" xfId="8152" xr:uid="{00000000-0005-0000-0000-00009D0D0000}"/>
    <cellStyle name="Comma 19 7 3 2" xfId="26148" xr:uid="{00000000-0005-0000-0000-00009E0D0000}"/>
    <cellStyle name="Comma 19 7 4" xfId="9996" xr:uid="{00000000-0005-0000-0000-00009F0D0000}"/>
    <cellStyle name="Comma 19 7 4 2" xfId="27492" xr:uid="{00000000-0005-0000-0000-0000A00D0000}"/>
    <cellStyle name="Comma 19 7 5" xfId="12203" xr:uid="{00000000-0005-0000-0000-0000A10D0000}"/>
    <cellStyle name="Comma 19 7 5 2" xfId="28836" xr:uid="{00000000-0005-0000-0000-0000A20D0000}"/>
    <cellStyle name="Comma 19 7 6" xfId="15090" xr:uid="{00000000-0005-0000-0000-0000A30D0000}"/>
    <cellStyle name="Comma 19 7 6 2" xfId="30493" xr:uid="{00000000-0005-0000-0000-0000A40D0000}"/>
    <cellStyle name="Comma 19 7 7" xfId="16618" xr:uid="{00000000-0005-0000-0000-0000A50D0000}"/>
    <cellStyle name="Comma 19 7 7 2" xfId="31524" xr:uid="{00000000-0005-0000-0000-0000A60D0000}"/>
    <cellStyle name="Comma 19 7 8" xfId="18825" xr:uid="{00000000-0005-0000-0000-0000A70D0000}"/>
    <cellStyle name="Comma 19 7 8 2" xfId="32868" xr:uid="{00000000-0005-0000-0000-0000A80D0000}"/>
    <cellStyle name="Comma 19 7 9" xfId="21033" xr:uid="{00000000-0005-0000-0000-0000A90D0000}"/>
    <cellStyle name="Comma 19 7 9 2" xfId="34212" xr:uid="{00000000-0005-0000-0000-0000AA0D0000}"/>
    <cellStyle name="Comma 19 8" xfId="1629" xr:uid="{00000000-0005-0000-0000-0000AB0D0000}"/>
    <cellStyle name="Comma 19 8 2" xfId="5901" xr:uid="{00000000-0005-0000-0000-0000AC0D0000}"/>
    <cellStyle name="Comma 19 8 2 2" xfId="25610" xr:uid="{00000000-0005-0000-0000-0000AD0D0000}"/>
    <cellStyle name="Comma 19 8 3" xfId="9294" xr:uid="{00000000-0005-0000-0000-0000AE0D0000}"/>
    <cellStyle name="Comma 19 8 3 2" xfId="27139" xr:uid="{00000000-0005-0000-0000-0000AF0D0000}"/>
    <cellStyle name="Comma 19 8 4" xfId="11501" xr:uid="{00000000-0005-0000-0000-0000B00D0000}"/>
    <cellStyle name="Comma 19 8 4 2" xfId="28483" xr:uid="{00000000-0005-0000-0000-0000B10D0000}"/>
    <cellStyle name="Comma 19 8 5" xfId="14210" xr:uid="{00000000-0005-0000-0000-0000B20D0000}"/>
    <cellStyle name="Comma 19 8 5 2" xfId="30052" xr:uid="{00000000-0005-0000-0000-0000B30D0000}"/>
    <cellStyle name="Comma 19 8 6" xfId="15466" xr:uid="{00000000-0005-0000-0000-0000B40D0000}"/>
    <cellStyle name="Comma 19 8 6 2" xfId="30756" xr:uid="{00000000-0005-0000-0000-0000B50D0000}"/>
    <cellStyle name="Comma 19 8 7" xfId="18123" xr:uid="{00000000-0005-0000-0000-0000B60D0000}"/>
    <cellStyle name="Comma 19 8 7 2" xfId="32515" xr:uid="{00000000-0005-0000-0000-0000B70D0000}"/>
    <cellStyle name="Comma 19 8 8" xfId="20331" xr:uid="{00000000-0005-0000-0000-0000B80D0000}"/>
    <cellStyle name="Comma 19 8 8 2" xfId="33859" xr:uid="{00000000-0005-0000-0000-0000B90D0000}"/>
    <cellStyle name="Comma 19 8 9" xfId="23164" xr:uid="{00000000-0005-0000-0000-0000BA0D0000}"/>
    <cellStyle name="Comma 19 9" xfId="3744" xr:uid="{00000000-0005-0000-0000-0000BB0D0000}"/>
    <cellStyle name="Comma 19 9 2" xfId="6989" xr:uid="{00000000-0005-0000-0000-0000BC0D0000}"/>
    <cellStyle name="Comma 19 9 2 2" xfId="26609" xr:uid="{00000000-0005-0000-0000-0000BD0D0000}"/>
    <cellStyle name="Comma 19 9 3" xfId="10637" xr:uid="{00000000-0005-0000-0000-0000BE0D0000}"/>
    <cellStyle name="Comma 19 9 3 2" xfId="27953" xr:uid="{00000000-0005-0000-0000-0000BF0D0000}"/>
    <cellStyle name="Comma 19 9 4" xfId="12844" xr:uid="{00000000-0005-0000-0000-0000C00D0000}"/>
    <cellStyle name="Comma 19 9 4 2" xfId="29297" xr:uid="{00000000-0005-0000-0000-0000C10D0000}"/>
    <cellStyle name="Comma 19 9 5" xfId="15929" xr:uid="{00000000-0005-0000-0000-0000C20D0000}"/>
    <cellStyle name="Comma 19 9 5 2" xfId="31059" xr:uid="{00000000-0005-0000-0000-0000C30D0000}"/>
    <cellStyle name="Comma 19 9 6" xfId="17259" xr:uid="{00000000-0005-0000-0000-0000C40D0000}"/>
    <cellStyle name="Comma 19 9 6 2" xfId="31985" xr:uid="{00000000-0005-0000-0000-0000C50D0000}"/>
    <cellStyle name="Comma 19 9 7" xfId="19466" xr:uid="{00000000-0005-0000-0000-0000C60D0000}"/>
    <cellStyle name="Comma 19 9 7 2" xfId="33329" xr:uid="{00000000-0005-0000-0000-0000C70D0000}"/>
    <cellStyle name="Comma 19 9 8" xfId="21674" xr:uid="{00000000-0005-0000-0000-0000C80D0000}"/>
    <cellStyle name="Comma 19 9 8 2" xfId="34673" xr:uid="{00000000-0005-0000-0000-0000C90D0000}"/>
    <cellStyle name="Comma 19 9 9" xfId="24828" xr:uid="{00000000-0005-0000-0000-0000CA0D0000}"/>
    <cellStyle name="Comma 2" xfId="59" xr:uid="{00000000-0005-0000-0000-0000CB0D0000}"/>
    <cellStyle name="Comma 2 10" xfId="545" xr:uid="{00000000-0005-0000-0000-0000CC0D0000}"/>
    <cellStyle name="Comma 2 11" xfId="564" xr:uid="{00000000-0005-0000-0000-0000CD0D0000}"/>
    <cellStyle name="Comma 2 12" xfId="576" xr:uid="{00000000-0005-0000-0000-0000CE0D0000}"/>
    <cellStyle name="Comma 2 13" xfId="516" xr:uid="{00000000-0005-0000-0000-0000CF0D0000}"/>
    <cellStyle name="Comma 2 14" xfId="485" xr:uid="{00000000-0005-0000-0000-0000D00D0000}"/>
    <cellStyle name="Comma 2 15" xfId="592" xr:uid="{00000000-0005-0000-0000-0000D10D0000}"/>
    <cellStyle name="Comma 2 16" xfId="439" xr:uid="{00000000-0005-0000-0000-0000D20D0000}"/>
    <cellStyle name="Comma 2 17" xfId="641" xr:uid="{00000000-0005-0000-0000-0000D30D0000}"/>
    <cellStyle name="Comma 2 18" xfId="643" xr:uid="{00000000-0005-0000-0000-0000D40D0000}"/>
    <cellStyle name="Comma 2 19" xfId="657" xr:uid="{00000000-0005-0000-0000-0000D50D0000}"/>
    <cellStyle name="Comma 2 2" xfId="87" xr:uid="{00000000-0005-0000-0000-0000D60D0000}"/>
    <cellStyle name="Comma 2 2 10" xfId="572" xr:uid="{00000000-0005-0000-0000-0000D70D0000}"/>
    <cellStyle name="Comma 2 2 11" xfId="584" xr:uid="{00000000-0005-0000-0000-0000D80D0000}"/>
    <cellStyle name="Comma 2 2 12" xfId="515" xr:uid="{00000000-0005-0000-0000-0000D90D0000}"/>
    <cellStyle name="Comma 2 2 13" xfId="514" xr:uid="{00000000-0005-0000-0000-0000DA0D0000}"/>
    <cellStyle name="Comma 2 2 14" xfId="500" xr:uid="{00000000-0005-0000-0000-0000DB0D0000}"/>
    <cellStyle name="Comma 2 2 15" xfId="490" xr:uid="{00000000-0005-0000-0000-0000DC0D0000}"/>
    <cellStyle name="Comma 2 2 16" xfId="780" xr:uid="{00000000-0005-0000-0000-0000DD0D0000}"/>
    <cellStyle name="Comma 2 2 17" xfId="673" xr:uid="{00000000-0005-0000-0000-0000DE0D0000}"/>
    <cellStyle name="Comma 2 2 18" xfId="692" xr:uid="{00000000-0005-0000-0000-0000DF0D0000}"/>
    <cellStyle name="Comma 2 2 19" xfId="873" xr:uid="{00000000-0005-0000-0000-0000E00D0000}"/>
    <cellStyle name="Comma 2 2 2" xfId="415" xr:uid="{00000000-0005-0000-0000-0000E10D0000}"/>
    <cellStyle name="Comma 2 2 2 10" xfId="677" xr:uid="{00000000-0005-0000-0000-0000E20D0000}"/>
    <cellStyle name="Comma 2 2 2 11" xfId="679" xr:uid="{00000000-0005-0000-0000-0000E30D0000}"/>
    <cellStyle name="Comma 2 2 2 12" xfId="874" xr:uid="{00000000-0005-0000-0000-0000E40D0000}"/>
    <cellStyle name="Comma 2 2 2 13" xfId="682" xr:uid="{00000000-0005-0000-0000-0000E50D0000}"/>
    <cellStyle name="Comma 2 2 2 14" xfId="884" xr:uid="{00000000-0005-0000-0000-0000E60D0000}"/>
    <cellStyle name="Comma 2 2 2 15" xfId="894" xr:uid="{00000000-0005-0000-0000-0000E70D0000}"/>
    <cellStyle name="Comma 2 2 2 16" xfId="905" xr:uid="{00000000-0005-0000-0000-0000E80D0000}"/>
    <cellStyle name="Comma 2 2 2 16 10" xfId="8823" xr:uid="{00000000-0005-0000-0000-0000E90D0000}"/>
    <cellStyle name="Comma 2 2 2 16 11" xfId="11030" xr:uid="{00000000-0005-0000-0000-0000EA0D0000}"/>
    <cellStyle name="Comma 2 2 2 16 12" xfId="13614" xr:uid="{00000000-0005-0000-0000-0000EB0D0000}"/>
    <cellStyle name="Comma 2 2 2 16 13" xfId="13749" xr:uid="{00000000-0005-0000-0000-0000EC0D0000}"/>
    <cellStyle name="Comma 2 2 2 16 14" xfId="17652" xr:uid="{00000000-0005-0000-0000-0000ED0D0000}"/>
    <cellStyle name="Comma 2 2 2 16 15" xfId="19860" xr:uid="{00000000-0005-0000-0000-0000EE0D0000}"/>
    <cellStyle name="Comma 2 2 2 16 16" xfId="22036" xr:uid="{00000000-0005-0000-0000-0000EF0D0000}"/>
    <cellStyle name="Comma 2 2 2 16 16 2" xfId="35009" xr:uid="{00000000-0005-0000-0000-0000F00D0000}"/>
    <cellStyle name="Comma 2 2 2 16 2" xfId="1056" xr:uid="{00000000-0005-0000-0000-0000F10D0000}"/>
    <cellStyle name="Comma 2 2 2 16 2 10" xfId="8890" xr:uid="{00000000-0005-0000-0000-0000F20D0000}"/>
    <cellStyle name="Comma 2 2 2 16 2 11" xfId="11097" xr:uid="{00000000-0005-0000-0000-0000F30D0000}"/>
    <cellStyle name="Comma 2 2 2 16 2 12" xfId="13730" xr:uid="{00000000-0005-0000-0000-0000F40D0000}"/>
    <cellStyle name="Comma 2 2 2 16 2 13" xfId="16446" xr:uid="{00000000-0005-0000-0000-0000F50D0000}"/>
    <cellStyle name="Comma 2 2 2 16 2 14" xfId="17719" xr:uid="{00000000-0005-0000-0000-0000F60D0000}"/>
    <cellStyle name="Comma 2 2 2 16 2 15" xfId="19927" xr:uid="{00000000-0005-0000-0000-0000F70D0000}"/>
    <cellStyle name="Comma 2 2 2 16 2 16" xfId="22174" xr:uid="{00000000-0005-0000-0000-0000F80D0000}"/>
    <cellStyle name="Comma 2 2 2 16 2 16 2" xfId="35044" xr:uid="{00000000-0005-0000-0000-0000F90D0000}"/>
    <cellStyle name="Comma 2 2 2 16 2 2" xfId="1348" xr:uid="{00000000-0005-0000-0000-0000FA0D0000}"/>
    <cellStyle name="Comma 2 2 2 16 2 2 10" xfId="11318" xr:uid="{00000000-0005-0000-0000-0000FB0D0000}"/>
    <cellStyle name="Comma 2 2 2 16 2 2 11" xfId="13988" xr:uid="{00000000-0005-0000-0000-0000FC0D0000}"/>
    <cellStyle name="Comma 2 2 2 16 2 2 12" xfId="16503" xr:uid="{00000000-0005-0000-0000-0000FD0D0000}"/>
    <cellStyle name="Comma 2 2 2 16 2 2 13" xfId="17940" xr:uid="{00000000-0005-0000-0000-0000FE0D0000}"/>
    <cellStyle name="Comma 2 2 2 16 2 2 14" xfId="20148" xr:uid="{00000000-0005-0000-0000-0000FF0D0000}"/>
    <cellStyle name="Comma 2 2 2 16 2 2 15" xfId="22241" xr:uid="{00000000-0005-0000-0000-0000000E0000}"/>
    <cellStyle name="Comma 2 2 2 16 2 2 15 2" xfId="35137" xr:uid="{00000000-0005-0000-0000-0000010E0000}"/>
    <cellStyle name="Comma 2 2 2 16 2 2 2" xfId="1383" xr:uid="{00000000-0005-0000-0000-0000020E0000}"/>
    <cellStyle name="Comma 2 2 2 16 2 2 2 10" xfId="11353" xr:uid="{00000000-0005-0000-0000-0000030E0000}"/>
    <cellStyle name="Comma 2 2 2 16 2 2 2 11" xfId="14023" xr:uid="{00000000-0005-0000-0000-0000040E0000}"/>
    <cellStyle name="Comma 2 2 2 16 2 2 2 12" xfId="16485" xr:uid="{00000000-0005-0000-0000-0000050E0000}"/>
    <cellStyle name="Comma 2 2 2 16 2 2 2 13" xfId="17975" xr:uid="{00000000-0005-0000-0000-0000060E0000}"/>
    <cellStyle name="Comma 2 2 2 16 2 2 2 14" xfId="20183" xr:uid="{00000000-0005-0000-0000-0000070E0000}"/>
    <cellStyle name="Comma 2 2 2 16 2 2 2 15" xfId="22636" xr:uid="{00000000-0005-0000-0000-0000080E0000}"/>
    <cellStyle name="Comma 2 2 2 16 2 2 2 15 2" xfId="35172" xr:uid="{00000000-0005-0000-0000-0000090E0000}"/>
    <cellStyle name="Comma 2 2 2 16 2 2 2 2" xfId="2514" xr:uid="{00000000-0005-0000-0000-00000A0E0000}"/>
    <cellStyle name="Comma 2 2 2 16 2 2 2 2 10" xfId="16547" xr:uid="{00000000-0005-0000-0000-00000B0E0000}"/>
    <cellStyle name="Comma 2 2 2 16 2 2 2 2 11" xfId="18754" xr:uid="{00000000-0005-0000-0000-00000C0E0000}"/>
    <cellStyle name="Comma 2 2 2 16 2 2 2 2 12" xfId="20962" xr:uid="{00000000-0005-0000-0000-00000D0E0000}"/>
    <cellStyle name="Comma 2 2 2 16 2 2 2 2 13" xfId="22671" xr:uid="{00000000-0005-0000-0000-00000E0E0000}"/>
    <cellStyle name="Comma 2 2 2 16 2 2 2 2 13 2" xfId="35547" xr:uid="{00000000-0005-0000-0000-00000F0E0000}"/>
    <cellStyle name="Comma 2 2 2 16 2 2 2 2 2" xfId="2549" xr:uid="{00000000-0005-0000-0000-0000100E0000}"/>
    <cellStyle name="Comma 2 2 2 16 2 2 2 2 2 10" xfId="24201" xr:uid="{00000000-0005-0000-0000-0000110E0000}"/>
    <cellStyle name="Comma 2 2 2 16 2 2 2 2 2 10 2" xfId="35582" xr:uid="{00000000-0005-0000-0000-0000120E0000}"/>
    <cellStyle name="Comma 2 2 2 16 2 2 2 2 2 2" xfId="6746" xr:uid="{00000000-0005-0000-0000-0000130E0000}"/>
    <cellStyle name="Comma 2 2 2 16 2 2 2 2 2 2 2" xfId="6781" xr:uid="{00000000-0005-0000-0000-0000140E0000}"/>
    <cellStyle name="Comma 2 2 2 16 2 2 2 2 2 2 2 2" xfId="36778" xr:uid="{00000000-0005-0000-0000-0000150E0000}"/>
    <cellStyle name="Comma 2 2 2 16 2 2 2 2 2 2 2 2 2" xfId="36813" xr:uid="{00000000-0005-0000-0000-0000160E0000}"/>
    <cellStyle name="Comma 2 2 2 16 2 2 2 2 2 2 3" xfId="24236" xr:uid="{00000000-0005-0000-0000-0000170E0000}"/>
    <cellStyle name="Comma 2 2 2 16 2 2 2 2 2 3" xfId="8116" xr:uid="{00000000-0005-0000-0000-0000180E0000}"/>
    <cellStyle name="Comma 2 2 2 16 2 2 2 2 2 4" xfId="9960" xr:uid="{00000000-0005-0000-0000-0000190E0000}"/>
    <cellStyle name="Comma 2 2 2 16 2 2 2 2 2 5" xfId="12167" xr:uid="{00000000-0005-0000-0000-00001A0E0000}"/>
    <cellStyle name="Comma 2 2 2 16 2 2 2 2 2 6" xfId="15004" xr:uid="{00000000-0005-0000-0000-00001B0E0000}"/>
    <cellStyle name="Comma 2 2 2 16 2 2 2 2 2 7" xfId="16582" xr:uid="{00000000-0005-0000-0000-00001C0E0000}"/>
    <cellStyle name="Comma 2 2 2 16 2 2 2 2 2 8" xfId="18789" xr:uid="{00000000-0005-0000-0000-00001D0E0000}"/>
    <cellStyle name="Comma 2 2 2 16 2 2 2 2 2 9" xfId="20997" xr:uid="{00000000-0005-0000-0000-00001E0E0000}"/>
    <cellStyle name="Comma 2 2 2 16 2 2 2 2 3" xfId="3852" xr:uid="{00000000-0005-0000-0000-00001F0E0000}"/>
    <cellStyle name="Comma 2 2 2 16 2 2 2 2 4" xfId="1908" xr:uid="{00000000-0005-0000-0000-0000200E0000}"/>
    <cellStyle name="Comma 2 2 2 16 2 2 2 2 5" xfId="4257" xr:uid="{00000000-0005-0000-0000-0000210E0000}"/>
    <cellStyle name="Comma 2 2 2 16 2 2 2 2 6" xfId="5366" xr:uid="{00000000-0005-0000-0000-0000220E0000}"/>
    <cellStyle name="Comma 2 2 2 16 2 2 2 2 6 2" xfId="8081" xr:uid="{00000000-0005-0000-0000-0000230E0000}"/>
    <cellStyle name="Comma 2 2 2 16 2 2 2 2 6 2 2" xfId="36121" xr:uid="{00000000-0005-0000-0000-0000240E0000}"/>
    <cellStyle name="Comma 2 2 2 16 2 2 2 2 6 2 2 2" xfId="37420" xr:uid="{00000000-0005-0000-0000-0000250E0000}"/>
    <cellStyle name="Comma 2 2 2 16 2 2 2 2 6 3" xfId="26102" xr:uid="{00000000-0005-0000-0000-0000260E0000}"/>
    <cellStyle name="Comma 2 2 2 16 2 2 2 2 7" xfId="9925" xr:uid="{00000000-0005-0000-0000-0000270E0000}"/>
    <cellStyle name="Comma 2 2 2 16 2 2 2 2 8" xfId="12132" xr:uid="{00000000-0005-0000-0000-0000280E0000}"/>
    <cellStyle name="Comma 2 2 2 16 2 2 2 2 9" xfId="14969" xr:uid="{00000000-0005-0000-0000-0000290E0000}"/>
    <cellStyle name="Comma 2 2 2 16 2 2 2 3" xfId="3143" xr:uid="{00000000-0005-0000-0000-00002A0E0000}"/>
    <cellStyle name="Comma 2 2 2 16 2 2 2 4" xfId="3428" xr:uid="{00000000-0005-0000-0000-00002B0E0000}"/>
    <cellStyle name="Comma 2 2 2 16 2 2 2 5" xfId="3817" xr:uid="{00000000-0005-0000-0000-00002C0E0000}"/>
    <cellStyle name="Comma 2 2 2 16 2 2 2 5 10" xfId="23529" xr:uid="{00000000-0005-0000-0000-00002D0E0000}"/>
    <cellStyle name="Comma 2 2 2 16 2 2 2 5 10 2" xfId="35778" xr:uid="{00000000-0005-0000-0000-00002E0E0000}"/>
    <cellStyle name="Comma 2 2 2 16 2 2 2 5 2" xfId="6266" xr:uid="{00000000-0005-0000-0000-00002F0E0000}"/>
    <cellStyle name="Comma 2 2 2 16 2 2 2 5 2 2" xfId="7003" xr:uid="{00000000-0005-0000-0000-0000300E0000}"/>
    <cellStyle name="Comma 2 2 2 16 2 2 2 5 2 2 2" xfId="36403" xr:uid="{00000000-0005-0000-0000-0000310E0000}"/>
    <cellStyle name="Comma 2 2 2 16 2 2 2 5 2 2 2 2" xfId="37009" xr:uid="{00000000-0005-0000-0000-0000320E0000}"/>
    <cellStyle name="Comma 2 2 2 16 2 2 2 5 2 3" xfId="24842" xr:uid="{00000000-0005-0000-0000-0000330E0000}"/>
    <cellStyle name="Comma 2 2 2 16 2 2 2 5 3" xfId="8696" xr:uid="{00000000-0005-0000-0000-0000340E0000}"/>
    <cellStyle name="Comma 2 2 2 16 2 2 2 5 4" xfId="10651" xr:uid="{00000000-0005-0000-0000-0000350E0000}"/>
    <cellStyle name="Comma 2 2 2 16 2 2 2 5 5" xfId="12858" xr:uid="{00000000-0005-0000-0000-0000360E0000}"/>
    <cellStyle name="Comma 2 2 2 16 2 2 2 5 6" xfId="15967" xr:uid="{00000000-0005-0000-0000-0000370E0000}"/>
    <cellStyle name="Comma 2 2 2 16 2 2 2 5 7" xfId="17273" xr:uid="{00000000-0005-0000-0000-0000380E0000}"/>
    <cellStyle name="Comma 2 2 2 16 2 2 2 5 8" xfId="19480" xr:uid="{00000000-0005-0000-0000-0000390E0000}"/>
    <cellStyle name="Comma 2 2 2 16 2 2 2 5 9" xfId="21688" xr:uid="{00000000-0005-0000-0000-00003A0E0000}"/>
    <cellStyle name="Comma 2 2 2 16 2 2 2 6" xfId="2355" xr:uid="{00000000-0005-0000-0000-00003B0E0000}"/>
    <cellStyle name="Comma 2 2 2 16 2 2 2 7" xfId="3669" xr:uid="{00000000-0005-0000-0000-00003C0E0000}"/>
    <cellStyle name="Comma 2 2 2 16 2 2 2 8" xfId="5331" xr:uid="{00000000-0005-0000-0000-00003D0E0000}"/>
    <cellStyle name="Comma 2 2 2 16 2 2 2 8 2" xfId="7514" xr:uid="{00000000-0005-0000-0000-00003E0E0000}"/>
    <cellStyle name="Comma 2 2 2 16 2 2 2 8 2 2" xfId="36086" xr:uid="{00000000-0005-0000-0000-00003F0E0000}"/>
    <cellStyle name="Comma 2 2 2 16 2 2 2 8 2 2 2" xfId="37225" xr:uid="{00000000-0005-0000-0000-0000400E0000}"/>
    <cellStyle name="Comma 2 2 2 16 2 2 2 8 3" xfId="25503" xr:uid="{00000000-0005-0000-0000-0000410E0000}"/>
    <cellStyle name="Comma 2 2 2 16 2 2 2 9" xfId="9146" xr:uid="{00000000-0005-0000-0000-0000420E0000}"/>
    <cellStyle name="Comma 2 2 2 16 2 2 3" xfId="2190" xr:uid="{00000000-0005-0000-0000-0000430E0000}"/>
    <cellStyle name="Comma 2 2 2 16 2 2 3 10" xfId="15028" xr:uid="{00000000-0005-0000-0000-0000440E0000}"/>
    <cellStyle name="Comma 2 2 2 16 2 2 3 11" xfId="18536" xr:uid="{00000000-0005-0000-0000-0000450E0000}"/>
    <cellStyle name="Comma 2 2 2 16 2 2 3 12" xfId="20744" xr:uid="{00000000-0005-0000-0000-0000460E0000}"/>
    <cellStyle name="Comma 2 2 2 16 2 2 3 13" xfId="22983" xr:uid="{00000000-0005-0000-0000-0000470E0000}"/>
    <cellStyle name="Comma 2 2 2 16 2 2 3 13 2" xfId="35372" xr:uid="{00000000-0005-0000-0000-0000480E0000}"/>
    <cellStyle name="Comma 2 2 2 16 2 2 3 2" xfId="3108" xr:uid="{00000000-0005-0000-0000-0000490E0000}"/>
    <cellStyle name="Comma 2 2 2 16 2 2 3 2 10" xfId="23984" xr:uid="{00000000-0005-0000-0000-00004A0E0000}"/>
    <cellStyle name="Comma 2 2 2 16 2 2 3 2 10 2" xfId="35649" xr:uid="{00000000-0005-0000-0000-00004B0E0000}"/>
    <cellStyle name="Comma 2 2 2 16 2 2 3 2 2" xfId="6561" xr:uid="{00000000-0005-0000-0000-00004C0E0000}"/>
    <cellStyle name="Comma 2 2 2 16 2 2 3 2 2 2" xfId="6848" xr:uid="{00000000-0005-0000-0000-00004D0E0000}"/>
    <cellStyle name="Comma 2 2 2 16 2 2 3 2 2 2 2" xfId="36603" xr:uid="{00000000-0005-0000-0000-00004E0E0000}"/>
    <cellStyle name="Comma 2 2 2 16 2 2 3 2 2 2 2 2" xfId="36880" xr:uid="{00000000-0005-0000-0000-00004F0E0000}"/>
    <cellStyle name="Comma 2 2 2 16 2 2 3 2 2 3" xfId="24548" xr:uid="{00000000-0005-0000-0000-0000500E0000}"/>
    <cellStyle name="Comma 2 2 2 16 2 2 3 2 3" xfId="8428" xr:uid="{00000000-0005-0000-0000-0000510E0000}"/>
    <cellStyle name="Comma 2 2 2 16 2 2 3 2 4" xfId="10272" xr:uid="{00000000-0005-0000-0000-0000520E0000}"/>
    <cellStyle name="Comma 2 2 2 16 2 2 3 2 5" xfId="12479" xr:uid="{00000000-0005-0000-0000-0000530E0000}"/>
    <cellStyle name="Comma 2 2 2 16 2 2 3 2 6" xfId="15446" xr:uid="{00000000-0005-0000-0000-0000540E0000}"/>
    <cellStyle name="Comma 2 2 2 16 2 2 3 2 7" xfId="16894" xr:uid="{00000000-0005-0000-0000-0000550E0000}"/>
    <cellStyle name="Comma 2 2 2 16 2 2 3 2 8" xfId="19101" xr:uid="{00000000-0005-0000-0000-0000560E0000}"/>
    <cellStyle name="Comma 2 2 2 16 2 2 3 2 9" xfId="21309" xr:uid="{00000000-0005-0000-0000-0000570E0000}"/>
    <cellStyle name="Comma 2 2 2 16 2 2 3 3" xfId="4156" xr:uid="{00000000-0005-0000-0000-0000580E0000}"/>
    <cellStyle name="Comma 2 2 2 16 2 2 3 4" xfId="4466" xr:uid="{00000000-0005-0000-0000-0000590E0000}"/>
    <cellStyle name="Comma 2 2 2 16 2 2 3 5" xfId="4636" xr:uid="{00000000-0005-0000-0000-00005A0E0000}"/>
    <cellStyle name="Comma 2 2 2 16 2 2 3 6" xfId="5678" xr:uid="{00000000-0005-0000-0000-00005B0E0000}"/>
    <cellStyle name="Comma 2 2 2 16 2 2 3 6 2" xfId="7874" xr:uid="{00000000-0005-0000-0000-00005C0E0000}"/>
    <cellStyle name="Comma 2 2 2 16 2 2 3 6 2 2" xfId="36188" xr:uid="{00000000-0005-0000-0000-00005D0E0000}"/>
    <cellStyle name="Comma 2 2 2 16 2 2 3 6 2 2 2" xfId="37353" xr:uid="{00000000-0005-0000-0000-00005E0E0000}"/>
    <cellStyle name="Comma 2 2 2 16 2 2 3 6 3" xfId="25992" xr:uid="{00000000-0005-0000-0000-00005F0E0000}"/>
    <cellStyle name="Comma 2 2 2 16 2 2 3 7" xfId="9707" xr:uid="{00000000-0005-0000-0000-0000600E0000}"/>
    <cellStyle name="Comma 2 2 2 16 2 2 3 8" xfId="11914" xr:uid="{00000000-0005-0000-0000-0000610E0000}"/>
    <cellStyle name="Comma 2 2 2 16 2 2 3 9" xfId="14693" xr:uid="{00000000-0005-0000-0000-0000620E0000}"/>
    <cellStyle name="Comma 2 2 2 16 2 2 4" xfId="3393" xr:uid="{00000000-0005-0000-0000-0000630E0000}"/>
    <cellStyle name="Comma 2 2 2 16 2 2 5" xfId="3533" xr:uid="{00000000-0005-0000-0000-0000640E0000}"/>
    <cellStyle name="Comma 2 2 2 16 2 2 5 10" xfId="23494" xr:uid="{00000000-0005-0000-0000-0000650E0000}"/>
    <cellStyle name="Comma 2 2 2 16 2 2 5 10 2" xfId="35711" xr:uid="{00000000-0005-0000-0000-0000660E0000}"/>
    <cellStyle name="Comma 2 2 2 16 2 2 5 2" xfId="6231" xr:uid="{00000000-0005-0000-0000-0000670E0000}"/>
    <cellStyle name="Comma 2 2 2 16 2 2 5 2 2" xfId="6910" xr:uid="{00000000-0005-0000-0000-0000680E0000}"/>
    <cellStyle name="Comma 2 2 2 16 2 2 5 2 2 2" xfId="36368" xr:uid="{00000000-0005-0000-0000-0000690E0000}"/>
    <cellStyle name="Comma 2 2 2 16 2 2 5 2 2 2 2" xfId="36942" xr:uid="{00000000-0005-0000-0000-00006A0E0000}"/>
    <cellStyle name="Comma 2 2 2 16 2 2 5 2 3" xfId="24749" xr:uid="{00000000-0005-0000-0000-00006B0E0000}"/>
    <cellStyle name="Comma 2 2 2 16 2 2 5 3" xfId="8629" xr:uid="{00000000-0005-0000-0000-00006C0E0000}"/>
    <cellStyle name="Comma 2 2 2 16 2 2 5 4" xfId="10526" xr:uid="{00000000-0005-0000-0000-00006D0E0000}"/>
    <cellStyle name="Comma 2 2 2 16 2 2 5 5" xfId="12733" xr:uid="{00000000-0005-0000-0000-00006E0E0000}"/>
    <cellStyle name="Comma 2 2 2 16 2 2 5 6" xfId="15777" xr:uid="{00000000-0005-0000-0000-00006F0E0000}"/>
    <cellStyle name="Comma 2 2 2 16 2 2 5 7" xfId="17148" xr:uid="{00000000-0005-0000-0000-0000700E0000}"/>
    <cellStyle name="Comma 2 2 2 16 2 2 5 8" xfId="19355" xr:uid="{00000000-0005-0000-0000-0000710E0000}"/>
    <cellStyle name="Comma 2 2 2 16 2 2 5 9" xfId="21563" xr:uid="{00000000-0005-0000-0000-0000720E0000}"/>
    <cellStyle name="Comma 2 2 2 16 2 2 6" xfId="3961" xr:uid="{00000000-0005-0000-0000-0000730E0000}"/>
    <cellStyle name="Comma 2 2 2 16 2 2 7" xfId="4416" xr:uid="{00000000-0005-0000-0000-0000740E0000}"/>
    <cellStyle name="Comma 2 2 2 16 2 2 8" xfId="4936" xr:uid="{00000000-0005-0000-0000-0000750E0000}"/>
    <cellStyle name="Comma 2 2 2 16 2 2 8 2" xfId="7479" xr:uid="{00000000-0005-0000-0000-0000760E0000}"/>
    <cellStyle name="Comma 2 2 2 16 2 2 8 2 2" xfId="35916" xr:uid="{00000000-0005-0000-0000-0000770E0000}"/>
    <cellStyle name="Comma 2 2 2 16 2 2 8 2 2 2" xfId="37190" xr:uid="{00000000-0005-0000-0000-0000780E0000}"/>
    <cellStyle name="Comma 2 2 2 16 2 2 8 3" xfId="25468" xr:uid="{00000000-0005-0000-0000-0000790E0000}"/>
    <cellStyle name="Comma 2 2 2 16 2 2 9" xfId="9111" xr:uid="{00000000-0005-0000-0000-00007A0E0000}"/>
    <cellStyle name="Comma 2 2 2 16 2 3" xfId="2122" xr:uid="{00000000-0005-0000-0000-00007B0E0000}"/>
    <cellStyle name="Comma 2 2 2 16 2 3 10" xfId="13586" xr:uid="{00000000-0005-0000-0000-00007C0E0000}"/>
    <cellStyle name="Comma 2 2 2 16 2 3 11" xfId="18468" xr:uid="{00000000-0005-0000-0000-00007D0E0000}"/>
    <cellStyle name="Comma 2 2 2 16 2 3 12" xfId="20676" xr:uid="{00000000-0005-0000-0000-00007E0E0000}"/>
    <cellStyle name="Comma 2 2 2 16 2 3 13" xfId="22415" xr:uid="{00000000-0005-0000-0000-00007F0E0000}"/>
    <cellStyle name="Comma 2 2 2 16 2 3 13 2" xfId="35337" xr:uid="{00000000-0005-0000-0000-0000800E0000}"/>
    <cellStyle name="Comma 2 2 2 16 2 3 2" xfId="2369" xr:uid="{00000000-0005-0000-0000-0000810E0000}"/>
    <cellStyle name="Comma 2 2 2 16 2 3 2 10" xfId="23916" xr:uid="{00000000-0005-0000-0000-0000820E0000}"/>
    <cellStyle name="Comma 2 2 2 16 2 3 2 10 2" xfId="35450" xr:uid="{00000000-0005-0000-0000-0000830E0000}"/>
    <cellStyle name="Comma 2 2 2 16 2 3 2 2" xfId="6525" xr:uid="{00000000-0005-0000-0000-0000840E0000}"/>
    <cellStyle name="Comma 2 2 2 16 2 3 2 2 2" xfId="6642" xr:uid="{00000000-0005-0000-0000-0000850E0000}"/>
    <cellStyle name="Comma 2 2 2 16 2 3 2 2 2 2" xfId="36568" xr:uid="{00000000-0005-0000-0000-0000860E0000}"/>
    <cellStyle name="Comma 2 2 2 16 2 3 2 2 2 2 2" xfId="36681" xr:uid="{00000000-0005-0000-0000-0000870E0000}"/>
    <cellStyle name="Comma 2 2 2 16 2 3 2 2 3" xfId="24097" xr:uid="{00000000-0005-0000-0000-0000880E0000}"/>
    <cellStyle name="Comma 2 2 2 16 2 3 2 3" xfId="7984" xr:uid="{00000000-0005-0000-0000-0000890E0000}"/>
    <cellStyle name="Comma 2 2 2 16 2 3 2 4" xfId="9821" xr:uid="{00000000-0005-0000-0000-00008A0E0000}"/>
    <cellStyle name="Comma 2 2 2 16 2 3 2 5" xfId="12028" xr:uid="{00000000-0005-0000-0000-00008B0E0000}"/>
    <cellStyle name="Comma 2 2 2 16 2 3 2 6" xfId="14845" xr:uid="{00000000-0005-0000-0000-00008C0E0000}"/>
    <cellStyle name="Comma 2 2 2 16 2 3 2 7" xfId="15065" xr:uid="{00000000-0005-0000-0000-00008D0E0000}"/>
    <cellStyle name="Comma 2 2 2 16 2 3 2 8" xfId="18650" xr:uid="{00000000-0005-0000-0000-00008E0E0000}"/>
    <cellStyle name="Comma 2 2 2 16 2 3 2 9" xfId="20858" xr:uid="{00000000-0005-0000-0000-00008F0E0000}"/>
    <cellStyle name="Comma 2 2 2 16 2 3 3" xfId="3675" xr:uid="{00000000-0005-0000-0000-0000900E0000}"/>
    <cellStyle name="Comma 2 2 2 16 2 3 4" xfId="3956" xr:uid="{00000000-0005-0000-0000-0000910E0000}"/>
    <cellStyle name="Comma 2 2 2 16 2 3 5" xfId="4410" xr:uid="{00000000-0005-0000-0000-0000920E0000}"/>
    <cellStyle name="Comma 2 2 2 16 2 3 6" xfId="5110" xr:uid="{00000000-0005-0000-0000-0000930E0000}"/>
    <cellStyle name="Comma 2 2 2 16 2 3 6 2" xfId="7807" xr:uid="{00000000-0005-0000-0000-0000940E0000}"/>
    <cellStyle name="Comma 2 2 2 16 2 3 6 2 2" xfId="35993" xr:uid="{00000000-0005-0000-0000-0000950E0000}"/>
    <cellStyle name="Comma 2 2 2 16 2 3 6 2 2 2" xfId="37318" xr:uid="{00000000-0005-0000-0000-0000960E0000}"/>
    <cellStyle name="Comma 2 2 2 16 2 3 6 3" xfId="25924" xr:uid="{00000000-0005-0000-0000-0000970E0000}"/>
    <cellStyle name="Comma 2 2 2 16 2 3 7" xfId="9639" xr:uid="{00000000-0005-0000-0000-0000980E0000}"/>
    <cellStyle name="Comma 2 2 2 16 2 3 8" xfId="11846" xr:uid="{00000000-0005-0000-0000-0000990E0000}"/>
    <cellStyle name="Comma 2 2 2 16 2 3 9" xfId="14625" xr:uid="{00000000-0005-0000-0000-00009A0E0000}"/>
    <cellStyle name="Comma 2 2 2 16 2 4" xfId="2875" xr:uid="{00000000-0005-0000-0000-00009B0E0000}"/>
    <cellStyle name="Comma 2 2 2 16 2 5" xfId="3172" xr:uid="{00000000-0005-0000-0000-00009C0E0000}"/>
    <cellStyle name="Comma 2 2 2 16 2 6" xfId="3466" xr:uid="{00000000-0005-0000-0000-00009D0E0000}"/>
    <cellStyle name="Comma 2 2 2 16 2 6 10" xfId="23273" xr:uid="{00000000-0005-0000-0000-00009E0E0000}"/>
    <cellStyle name="Comma 2 2 2 16 2 6 10 2" xfId="35676" xr:uid="{00000000-0005-0000-0000-00009F0E0000}"/>
    <cellStyle name="Comma 2 2 2 16 2 6 2" xfId="6010" xr:uid="{00000000-0005-0000-0000-0000A00E0000}"/>
    <cellStyle name="Comma 2 2 2 16 2 6 2 2" xfId="6875" xr:uid="{00000000-0005-0000-0000-0000A10E0000}"/>
    <cellStyle name="Comma 2 2 2 16 2 6 2 2 2" xfId="36275" xr:uid="{00000000-0005-0000-0000-0000A20E0000}"/>
    <cellStyle name="Comma 2 2 2 16 2 6 2 2 2 2" xfId="36907" xr:uid="{00000000-0005-0000-0000-0000A30E0000}"/>
    <cellStyle name="Comma 2 2 2 16 2 6 2 3" xfId="24714" xr:uid="{00000000-0005-0000-0000-0000A40E0000}"/>
    <cellStyle name="Comma 2 2 2 16 2 6 3" xfId="8594" xr:uid="{00000000-0005-0000-0000-0000A50E0000}"/>
    <cellStyle name="Comma 2 2 2 16 2 6 4" xfId="10459" xr:uid="{00000000-0005-0000-0000-0000A60E0000}"/>
    <cellStyle name="Comma 2 2 2 16 2 6 5" xfId="12666" xr:uid="{00000000-0005-0000-0000-0000A70E0000}"/>
    <cellStyle name="Comma 2 2 2 16 2 6 6" xfId="15710" xr:uid="{00000000-0005-0000-0000-0000A80E0000}"/>
    <cellStyle name="Comma 2 2 2 16 2 6 7" xfId="17081" xr:uid="{00000000-0005-0000-0000-0000A90E0000}"/>
    <cellStyle name="Comma 2 2 2 16 2 6 8" xfId="19288" xr:uid="{00000000-0005-0000-0000-0000AA0E0000}"/>
    <cellStyle name="Comma 2 2 2 16 2 6 9" xfId="21496" xr:uid="{00000000-0005-0000-0000-0000AB0E0000}"/>
    <cellStyle name="Comma 2 2 2 16 2 7" xfId="4229" xr:uid="{00000000-0005-0000-0000-0000AC0E0000}"/>
    <cellStyle name="Comma 2 2 2 16 2 8" xfId="1571" xr:uid="{00000000-0005-0000-0000-0000AD0E0000}"/>
    <cellStyle name="Comma 2 2 2 16 2 9" xfId="4869" xr:uid="{00000000-0005-0000-0000-0000AE0E0000}"/>
    <cellStyle name="Comma 2 2 2 16 2 9 2" xfId="7386" xr:uid="{00000000-0005-0000-0000-0000AF0E0000}"/>
    <cellStyle name="Comma 2 2 2 16 2 9 2 2" xfId="35881" xr:uid="{00000000-0005-0000-0000-0000B00E0000}"/>
    <cellStyle name="Comma 2 2 2 16 2 9 2 2 2" xfId="37097" xr:uid="{00000000-0005-0000-0000-0000B10E0000}"/>
    <cellStyle name="Comma 2 2 2 16 2 9 3" xfId="25247" xr:uid="{00000000-0005-0000-0000-0000B20E0000}"/>
    <cellStyle name="Comma 2 2 2 16 3" xfId="1199" xr:uid="{00000000-0005-0000-0000-0000B30E0000}"/>
    <cellStyle name="Comma 2 2 2 16 3 10" xfId="11212" xr:uid="{00000000-0005-0000-0000-0000B40E0000}"/>
    <cellStyle name="Comma 2 2 2 16 3 11" xfId="13858" xr:uid="{00000000-0005-0000-0000-0000B50E0000}"/>
    <cellStyle name="Comma 2 2 2 16 3 12" xfId="13451" xr:uid="{00000000-0005-0000-0000-0000B60E0000}"/>
    <cellStyle name="Comma 2 2 2 16 3 13" xfId="17834" xr:uid="{00000000-0005-0000-0000-0000B70E0000}"/>
    <cellStyle name="Comma 2 2 2 16 3 14" xfId="20042" xr:uid="{00000000-0005-0000-0000-0000B80E0000}"/>
    <cellStyle name="Comma 2 2 2 16 3 15" xfId="22348" xr:uid="{00000000-0005-0000-0000-0000B90E0000}"/>
    <cellStyle name="Comma 2 2 2 16 3 15 2" xfId="35095" xr:uid="{00000000-0005-0000-0000-0000BA0E0000}"/>
    <cellStyle name="Comma 2 2 2 16 3 2" xfId="2318" xr:uid="{00000000-0005-0000-0000-0000BB0E0000}"/>
    <cellStyle name="Comma 2 2 2 16 3 2 10" xfId="13939" xr:uid="{00000000-0005-0000-0000-0000BC0E0000}"/>
    <cellStyle name="Comma 2 2 2 16 3 2 11" xfId="18611" xr:uid="{00000000-0005-0000-0000-0000BD0E0000}"/>
    <cellStyle name="Comma 2 2 2 16 3 2 12" xfId="20819" xr:uid="{00000000-0005-0000-0000-0000BE0E0000}"/>
    <cellStyle name="Comma 2 2 2 16 3 2 13" xfId="22530" xr:uid="{00000000-0005-0000-0000-0000BF0E0000}"/>
    <cellStyle name="Comma 2 2 2 16 3 2 13 2" xfId="35414" xr:uid="{00000000-0005-0000-0000-0000C00E0000}"/>
    <cellStyle name="Comma 2 2 2 16 3 2 2" xfId="2447" xr:uid="{00000000-0005-0000-0000-0000C10E0000}"/>
    <cellStyle name="Comma 2 2 2 16 3 2 2 10" xfId="24058" xr:uid="{00000000-0005-0000-0000-0000C20E0000}"/>
    <cellStyle name="Comma 2 2 2 16 3 2 2 10 2" xfId="35503" xr:uid="{00000000-0005-0000-0000-0000C30E0000}"/>
    <cellStyle name="Comma 2 2 2 16 3 2 2 2" xfId="6603" xr:uid="{00000000-0005-0000-0000-0000C40E0000}"/>
    <cellStyle name="Comma 2 2 2 16 3 2 2 2 2" xfId="6699" xr:uid="{00000000-0005-0000-0000-0000C50E0000}"/>
    <cellStyle name="Comma 2 2 2 16 3 2 2 2 2 2" xfId="36645" xr:uid="{00000000-0005-0000-0000-0000C60E0000}"/>
    <cellStyle name="Comma 2 2 2 16 3 2 2 2 2 2 2" xfId="36734" xr:uid="{00000000-0005-0000-0000-0000C70E0000}"/>
    <cellStyle name="Comma 2 2 2 16 3 2 2 2 3" xfId="24154" xr:uid="{00000000-0005-0000-0000-0000C80E0000}"/>
    <cellStyle name="Comma 2 2 2 16 3 2 2 3" xfId="8037" xr:uid="{00000000-0005-0000-0000-0000C90E0000}"/>
    <cellStyle name="Comma 2 2 2 16 3 2 2 4" xfId="9878" xr:uid="{00000000-0005-0000-0000-0000CA0E0000}"/>
    <cellStyle name="Comma 2 2 2 16 3 2 2 5" xfId="12085" xr:uid="{00000000-0005-0000-0000-0000CB0E0000}"/>
    <cellStyle name="Comma 2 2 2 16 3 2 2 6" xfId="14911" xr:uid="{00000000-0005-0000-0000-0000CC0E0000}"/>
    <cellStyle name="Comma 2 2 2 16 3 2 2 7" xfId="13560" xr:uid="{00000000-0005-0000-0000-0000CD0E0000}"/>
    <cellStyle name="Comma 2 2 2 16 3 2 2 8" xfId="18707" xr:uid="{00000000-0005-0000-0000-0000CE0E0000}"/>
    <cellStyle name="Comma 2 2 2 16 3 2 2 9" xfId="20915" xr:uid="{00000000-0005-0000-0000-0000CF0E0000}"/>
    <cellStyle name="Comma 2 2 2 16 3 2 3" xfId="3757" xr:uid="{00000000-0005-0000-0000-0000D00E0000}"/>
    <cellStyle name="Comma 2 2 2 16 3 2 4" xfId="2389" xr:uid="{00000000-0005-0000-0000-0000D10E0000}"/>
    <cellStyle name="Comma 2 2 2 16 3 2 5" xfId="1547" xr:uid="{00000000-0005-0000-0000-0000D20E0000}"/>
    <cellStyle name="Comma 2 2 2 16 3 2 6" xfId="5225" xr:uid="{00000000-0005-0000-0000-0000D30E0000}"/>
    <cellStyle name="Comma 2 2 2 16 3 2 6 2" xfId="7948" xr:uid="{00000000-0005-0000-0000-0000D40E0000}"/>
    <cellStyle name="Comma 2 2 2 16 3 2 6 2 2" xfId="36044" xr:uid="{00000000-0005-0000-0000-0000D50E0000}"/>
    <cellStyle name="Comma 2 2 2 16 3 2 6 2 2 2" xfId="37369" xr:uid="{00000000-0005-0000-0000-0000D60E0000}"/>
    <cellStyle name="Comma 2 2 2 16 3 2 6 3" xfId="26041" xr:uid="{00000000-0005-0000-0000-0000D70E0000}"/>
    <cellStyle name="Comma 2 2 2 16 3 2 7" xfId="9782" xr:uid="{00000000-0005-0000-0000-0000D80E0000}"/>
    <cellStyle name="Comma 2 2 2 16 3 2 8" xfId="11989" xr:uid="{00000000-0005-0000-0000-0000D90E0000}"/>
    <cellStyle name="Comma 2 2 2 16 3 2 9" xfId="14800" xr:uid="{00000000-0005-0000-0000-0000DA0E0000}"/>
    <cellStyle name="Comma 2 2 2 16 3 3" xfId="2992" xr:uid="{00000000-0005-0000-0000-0000DB0E0000}"/>
    <cellStyle name="Comma 2 2 2 16 3 4" xfId="3287" xr:uid="{00000000-0005-0000-0000-0000DC0E0000}"/>
    <cellStyle name="Comma 2 2 2 16 3 5" xfId="3631" xr:uid="{00000000-0005-0000-0000-0000DD0E0000}"/>
    <cellStyle name="Comma 2 2 2 16 3 5 10" xfId="23388" xr:uid="{00000000-0005-0000-0000-0000DE0E0000}"/>
    <cellStyle name="Comma 2 2 2 16 3 5 10 2" xfId="35727" xr:uid="{00000000-0005-0000-0000-0000DF0E0000}"/>
    <cellStyle name="Comma 2 2 2 16 3 5 2" xfId="6125" xr:uid="{00000000-0005-0000-0000-0000E00E0000}"/>
    <cellStyle name="Comma 2 2 2 16 3 5 2 2" xfId="6930" xr:uid="{00000000-0005-0000-0000-0000E10E0000}"/>
    <cellStyle name="Comma 2 2 2 16 3 5 2 2 2" xfId="36326" xr:uid="{00000000-0005-0000-0000-0000E20E0000}"/>
    <cellStyle name="Comma 2 2 2 16 3 5 2 2 2 2" xfId="36958" xr:uid="{00000000-0005-0000-0000-0000E30E0000}"/>
    <cellStyle name="Comma 2 2 2 16 3 5 2 3" xfId="24769" xr:uid="{00000000-0005-0000-0000-0000E40E0000}"/>
    <cellStyle name="Comma 2 2 2 16 3 5 3" xfId="8645" xr:uid="{00000000-0005-0000-0000-0000E50E0000}"/>
    <cellStyle name="Comma 2 2 2 16 3 5 4" xfId="10578" xr:uid="{00000000-0005-0000-0000-0000E60E0000}"/>
    <cellStyle name="Comma 2 2 2 16 3 5 5" xfId="12785" xr:uid="{00000000-0005-0000-0000-0000E70E0000}"/>
    <cellStyle name="Comma 2 2 2 16 3 5 6" xfId="15850" xr:uid="{00000000-0005-0000-0000-0000E80E0000}"/>
    <cellStyle name="Comma 2 2 2 16 3 5 7" xfId="17200" xr:uid="{00000000-0005-0000-0000-0000E90E0000}"/>
    <cellStyle name="Comma 2 2 2 16 3 5 8" xfId="19407" xr:uid="{00000000-0005-0000-0000-0000EA0E0000}"/>
    <cellStyle name="Comma 2 2 2 16 3 5 9" xfId="21615" xr:uid="{00000000-0005-0000-0000-0000EB0E0000}"/>
    <cellStyle name="Comma 2 2 2 16 3 6" xfId="4021" xr:uid="{00000000-0005-0000-0000-0000EC0E0000}"/>
    <cellStyle name="Comma 2 2 2 16 3 7" xfId="4586" xr:uid="{00000000-0005-0000-0000-0000ED0E0000}"/>
    <cellStyle name="Comma 2 2 2 16 3 8" xfId="5043" xr:uid="{00000000-0005-0000-0000-0000EE0E0000}"/>
    <cellStyle name="Comma 2 2 2 16 3 8 2" xfId="7437" xr:uid="{00000000-0005-0000-0000-0000EF0E0000}"/>
    <cellStyle name="Comma 2 2 2 16 3 8 2 2" xfId="35958" xr:uid="{00000000-0005-0000-0000-0000F00E0000}"/>
    <cellStyle name="Comma 2 2 2 16 3 8 2 2 2" xfId="37148" xr:uid="{00000000-0005-0000-0000-0000F10E0000}"/>
    <cellStyle name="Comma 2 2 2 16 3 8 3" xfId="25362" xr:uid="{00000000-0005-0000-0000-0000F20E0000}"/>
    <cellStyle name="Comma 2 2 2 16 3 9" xfId="9005" xr:uid="{00000000-0005-0000-0000-0000F30E0000}"/>
    <cellStyle name="Comma 2 2 2 16 4" xfId="1948" xr:uid="{00000000-0005-0000-0000-0000F40E0000}"/>
    <cellStyle name="Comma 2 2 2 16 4 10" xfId="13387" xr:uid="{00000000-0005-0000-0000-0000F50E0000}"/>
    <cellStyle name="Comma 2 2 2 16 4 11" xfId="18305" xr:uid="{00000000-0005-0000-0000-0000F60E0000}"/>
    <cellStyle name="Comma 2 2 2 16 4 12" xfId="20513" xr:uid="{00000000-0005-0000-0000-0000F70E0000}"/>
    <cellStyle name="Comma 2 2 2 16 4 13" xfId="22761" xr:uid="{00000000-0005-0000-0000-0000F80E0000}"/>
    <cellStyle name="Comma 2 2 2 16 4 13 2" xfId="35289" xr:uid="{00000000-0005-0000-0000-0000F90E0000}"/>
    <cellStyle name="Comma 2 2 2 16 4 2" xfId="2789" xr:uid="{00000000-0005-0000-0000-0000FA0E0000}"/>
    <cellStyle name="Comma 2 2 2 16 4 2 10" xfId="23762" xr:uid="{00000000-0005-0000-0000-0000FB0E0000}"/>
    <cellStyle name="Comma 2 2 2 16 4 2 10 2" xfId="35598" xr:uid="{00000000-0005-0000-0000-0000FC0E0000}"/>
    <cellStyle name="Comma 2 2 2 16 4 2 2" xfId="6467" xr:uid="{00000000-0005-0000-0000-0000FD0E0000}"/>
    <cellStyle name="Comma 2 2 2 16 4 2 2 2" xfId="6797" xr:uid="{00000000-0005-0000-0000-0000FE0E0000}"/>
    <cellStyle name="Comma 2 2 2 16 4 2 2 2 2" xfId="36520" xr:uid="{00000000-0005-0000-0000-0000FF0E0000}"/>
    <cellStyle name="Comma 2 2 2 16 4 2 2 2 2 2" xfId="36829" xr:uid="{00000000-0005-0000-0000-0000000F0000}"/>
    <cellStyle name="Comma 2 2 2 16 4 2 2 3" xfId="24326" xr:uid="{00000000-0005-0000-0000-0000010F0000}"/>
    <cellStyle name="Comma 2 2 2 16 4 2 3" xfId="8206" xr:uid="{00000000-0005-0000-0000-0000020F0000}"/>
    <cellStyle name="Comma 2 2 2 16 4 2 4" xfId="10050" xr:uid="{00000000-0005-0000-0000-0000030F0000}"/>
    <cellStyle name="Comma 2 2 2 16 4 2 5" xfId="12257" xr:uid="{00000000-0005-0000-0000-0000040F0000}"/>
    <cellStyle name="Comma 2 2 2 16 4 2 6" xfId="15173" xr:uid="{00000000-0005-0000-0000-0000050F0000}"/>
    <cellStyle name="Comma 2 2 2 16 4 2 7" xfId="16672" xr:uid="{00000000-0005-0000-0000-0000060F0000}"/>
    <cellStyle name="Comma 2 2 2 16 4 2 8" xfId="18879" xr:uid="{00000000-0005-0000-0000-0000070F0000}"/>
    <cellStyle name="Comma 2 2 2 16 4 2 9" xfId="21087" xr:uid="{00000000-0005-0000-0000-0000080F0000}"/>
    <cellStyle name="Comma 2 2 2 16 4 3" xfId="3977" xr:uid="{00000000-0005-0000-0000-0000090F0000}"/>
    <cellStyle name="Comma 2 2 2 16 4 4" xfId="1835" xr:uid="{00000000-0005-0000-0000-00000A0F0000}"/>
    <cellStyle name="Comma 2 2 2 16 4 5" xfId="2341" xr:uid="{00000000-0005-0000-0000-00000B0F0000}"/>
    <cellStyle name="Comma 2 2 2 16 4 6" xfId="5456" xr:uid="{00000000-0005-0000-0000-00000C0F0000}"/>
    <cellStyle name="Comma 2 2 2 16 4 6 2" xfId="7663" xr:uid="{00000000-0005-0000-0000-00000D0F0000}"/>
    <cellStyle name="Comma 2 2 2 16 4 6 2 2" xfId="36137" xr:uid="{00000000-0005-0000-0000-00000E0F0000}"/>
    <cellStyle name="Comma 2 2 2 16 4 6 2 2 2" xfId="37276" xr:uid="{00000000-0005-0000-0000-00000F0F0000}"/>
    <cellStyle name="Comma 2 2 2 16 4 6 3" xfId="25767" xr:uid="{00000000-0005-0000-0000-0000100F0000}"/>
    <cellStyle name="Comma 2 2 2 16 4 7" xfId="9476" xr:uid="{00000000-0005-0000-0000-0000110F0000}"/>
    <cellStyle name="Comma 2 2 2 16 4 8" xfId="11683" xr:uid="{00000000-0005-0000-0000-0000120F0000}"/>
    <cellStyle name="Comma 2 2 2 16 4 9" xfId="14459" xr:uid="{00000000-0005-0000-0000-0000130F0000}"/>
    <cellStyle name="Comma 2 2 2 16 5" xfId="2863" xr:uid="{00000000-0005-0000-0000-0000140F0000}"/>
    <cellStyle name="Comma 2 2 2 16 6" xfId="1859" xr:uid="{00000000-0005-0000-0000-0000150F0000}"/>
    <cellStyle name="Comma 2 2 2 16 6 10" xfId="23206" xr:uid="{00000000-0005-0000-0000-0000160F0000}"/>
    <cellStyle name="Comma 2 2 2 16 6 10 2" xfId="35276" xr:uid="{00000000-0005-0000-0000-0000170F0000}"/>
    <cellStyle name="Comma 2 2 2 16 6 2" xfId="5943" xr:uid="{00000000-0005-0000-0000-0000180F0000}"/>
    <cellStyle name="Comma 2 2 2 16 6 2 2" xfId="6443" xr:uid="{00000000-0005-0000-0000-0000190F0000}"/>
    <cellStyle name="Comma 2 2 2 16 6 2 2 2" xfId="36240" xr:uid="{00000000-0005-0000-0000-00001A0F0000}"/>
    <cellStyle name="Comma 2 2 2 16 6 2 2 2 2" xfId="36507" xr:uid="{00000000-0005-0000-0000-00001B0F0000}"/>
    <cellStyle name="Comma 2 2 2 16 6 2 3" xfId="23738" xr:uid="{00000000-0005-0000-0000-00001C0F0000}"/>
    <cellStyle name="Comma 2 2 2 16 6 3" xfId="7650" xr:uid="{00000000-0005-0000-0000-00001D0F0000}"/>
    <cellStyle name="Comma 2 2 2 16 6 4" xfId="9436" xr:uid="{00000000-0005-0000-0000-00001E0F0000}"/>
    <cellStyle name="Comma 2 2 2 16 6 5" xfId="11643" xr:uid="{00000000-0005-0000-0000-00001F0F0000}"/>
    <cellStyle name="Comma 2 2 2 16 6 6" xfId="14396" xr:uid="{00000000-0005-0000-0000-0000200F0000}"/>
    <cellStyle name="Comma 2 2 2 16 6 7" xfId="15672" xr:uid="{00000000-0005-0000-0000-0000210F0000}"/>
    <cellStyle name="Comma 2 2 2 16 6 8" xfId="18265" xr:uid="{00000000-0005-0000-0000-0000220F0000}"/>
    <cellStyle name="Comma 2 2 2 16 6 9" xfId="20473" xr:uid="{00000000-0005-0000-0000-0000230F0000}"/>
    <cellStyle name="Comma 2 2 2 16 7" xfId="1428" xr:uid="{00000000-0005-0000-0000-0000240F0000}"/>
    <cellStyle name="Comma 2 2 2 16 8" xfId="4343" xr:uid="{00000000-0005-0000-0000-0000250F0000}"/>
    <cellStyle name="Comma 2 2 2 16 9" xfId="4731" xr:uid="{00000000-0005-0000-0000-0000260F0000}"/>
    <cellStyle name="Comma 2 2 2 16 9 2" xfId="7351" xr:uid="{00000000-0005-0000-0000-0000270F0000}"/>
    <cellStyle name="Comma 2 2 2 16 9 2 2" xfId="35839" xr:uid="{00000000-0005-0000-0000-0000280F0000}"/>
    <cellStyle name="Comma 2 2 2 16 9 2 2 2" xfId="37062" xr:uid="{00000000-0005-0000-0000-0000290F0000}"/>
    <cellStyle name="Comma 2 2 2 16 9 3" xfId="25180" xr:uid="{00000000-0005-0000-0000-00002A0F0000}"/>
    <cellStyle name="Comma 2 2 2 17" xfId="1131" xr:uid="{00000000-0005-0000-0000-00002B0F0000}"/>
    <cellStyle name="Comma 2 2 2 17 10" xfId="11145" xr:uid="{00000000-0005-0000-0000-00002C0F0000}"/>
    <cellStyle name="Comma 2 2 2 17 11" xfId="13791" xr:uid="{00000000-0005-0000-0000-00002D0F0000}"/>
    <cellStyle name="Comma 2 2 2 17 12" xfId="15934" xr:uid="{00000000-0005-0000-0000-00002E0F0000}"/>
    <cellStyle name="Comma 2 2 2 17 13" xfId="17767" xr:uid="{00000000-0005-0000-0000-00002F0F0000}"/>
    <cellStyle name="Comma 2 2 2 17 14" xfId="19975" xr:uid="{00000000-0005-0000-0000-0000300F0000}"/>
    <cellStyle name="Comma 2 2 2 17 15" xfId="22119" xr:uid="{00000000-0005-0000-0000-0000310F0000}"/>
    <cellStyle name="Comma 2 2 2 17 15 2" xfId="35060" xr:uid="{00000000-0005-0000-0000-0000320F0000}"/>
    <cellStyle name="Comma 2 2 2 17 2" xfId="1324" xr:uid="{00000000-0005-0000-0000-0000330F0000}"/>
    <cellStyle name="Comma 2 2 2 17 2 10" xfId="11295" xr:uid="{00000000-0005-0000-0000-0000340F0000}"/>
    <cellStyle name="Comma 2 2 2 17 2 11" xfId="13965" xr:uid="{00000000-0005-0000-0000-0000350F0000}"/>
    <cellStyle name="Comma 2 2 2 17 2 12" xfId="13744" xr:uid="{00000000-0005-0000-0000-0000360F0000}"/>
    <cellStyle name="Comma 2 2 2 17 2 13" xfId="17917" xr:uid="{00000000-0005-0000-0000-0000370F0000}"/>
    <cellStyle name="Comma 2 2 2 17 2 14" xfId="20125" xr:uid="{00000000-0005-0000-0000-0000380F0000}"/>
    <cellStyle name="Comma 2 2 2 17 2 15" xfId="22463" xr:uid="{00000000-0005-0000-0000-0000390F0000}"/>
    <cellStyle name="Comma 2 2 2 17 2 15 2" xfId="35114" xr:uid="{00000000-0005-0000-0000-00003A0F0000}"/>
    <cellStyle name="Comma 2 2 2 17 2 2" xfId="2395" xr:uid="{00000000-0005-0000-0000-00003B0F0000}"/>
    <cellStyle name="Comma 2 2 2 17 2 2 10" xfId="13678" xr:uid="{00000000-0005-0000-0000-00003C0F0000}"/>
    <cellStyle name="Comma 2 2 2 17 2 2 11" xfId="18667" xr:uid="{00000000-0005-0000-0000-00003D0F0000}"/>
    <cellStyle name="Comma 2 2 2 17 2 2 12" xfId="20875" xr:uid="{00000000-0005-0000-0000-00003E0F0000}"/>
    <cellStyle name="Comma 2 2 2 17 2 2 13" xfId="22613" xr:uid="{00000000-0005-0000-0000-00003F0F0000}"/>
    <cellStyle name="Comma 2 2 2 17 2 2 13 2" xfId="35467" xr:uid="{00000000-0005-0000-0000-0000400F0000}"/>
    <cellStyle name="Comma 2 2 2 17 2 2 2" xfId="2491" xr:uid="{00000000-0005-0000-0000-0000410F0000}"/>
    <cellStyle name="Comma 2 2 2 17 2 2 2 10" xfId="24114" xr:uid="{00000000-0005-0000-0000-0000420F0000}"/>
    <cellStyle name="Comma 2 2 2 17 2 2 2 10 2" xfId="35524" xr:uid="{00000000-0005-0000-0000-0000430F0000}"/>
    <cellStyle name="Comma 2 2 2 17 2 2 2 2" xfId="6659" xr:uid="{00000000-0005-0000-0000-0000440F0000}"/>
    <cellStyle name="Comma 2 2 2 17 2 2 2 2 2" xfId="6723" xr:uid="{00000000-0005-0000-0000-0000450F0000}"/>
    <cellStyle name="Comma 2 2 2 17 2 2 2 2 2 2" xfId="36698" xr:uid="{00000000-0005-0000-0000-0000460F0000}"/>
    <cellStyle name="Comma 2 2 2 17 2 2 2 2 2 2 2" xfId="36755" xr:uid="{00000000-0005-0000-0000-0000470F0000}"/>
    <cellStyle name="Comma 2 2 2 17 2 2 2 2 3" xfId="24178" xr:uid="{00000000-0005-0000-0000-0000480F0000}"/>
    <cellStyle name="Comma 2 2 2 17 2 2 2 3" xfId="8058" xr:uid="{00000000-0005-0000-0000-0000490F0000}"/>
    <cellStyle name="Comma 2 2 2 17 2 2 2 4" xfId="9902" xr:uid="{00000000-0005-0000-0000-00004A0F0000}"/>
    <cellStyle name="Comma 2 2 2 17 2 2 2 5" xfId="12109" xr:uid="{00000000-0005-0000-0000-00004B0F0000}"/>
    <cellStyle name="Comma 2 2 2 17 2 2 2 6" xfId="14946" xr:uid="{00000000-0005-0000-0000-00004C0F0000}"/>
    <cellStyle name="Comma 2 2 2 17 2 2 2 7" xfId="16524" xr:uid="{00000000-0005-0000-0000-00004D0F0000}"/>
    <cellStyle name="Comma 2 2 2 17 2 2 2 8" xfId="18731" xr:uid="{00000000-0005-0000-0000-00004E0F0000}"/>
    <cellStyle name="Comma 2 2 2 17 2 2 2 9" xfId="20939" xr:uid="{00000000-0005-0000-0000-00004F0F0000}"/>
    <cellStyle name="Comma 2 2 2 17 2 2 3" xfId="3794" xr:uid="{00000000-0005-0000-0000-0000500F0000}"/>
    <cellStyle name="Comma 2 2 2 17 2 2 4" xfId="1800" xr:uid="{00000000-0005-0000-0000-0000510F0000}"/>
    <cellStyle name="Comma 2 2 2 17 2 2 5" xfId="4088" xr:uid="{00000000-0005-0000-0000-0000520F0000}"/>
    <cellStyle name="Comma 2 2 2 17 2 2 6" xfId="5308" xr:uid="{00000000-0005-0000-0000-0000530F0000}"/>
    <cellStyle name="Comma 2 2 2 17 2 2 6 2" xfId="8001" xr:uid="{00000000-0005-0000-0000-0000540F0000}"/>
    <cellStyle name="Comma 2 2 2 17 2 2 6 2 2" xfId="36063" xr:uid="{00000000-0005-0000-0000-0000550F0000}"/>
    <cellStyle name="Comma 2 2 2 17 2 2 6 2 2 2" xfId="37394" xr:uid="{00000000-0005-0000-0000-0000560F0000}"/>
    <cellStyle name="Comma 2 2 2 17 2 2 6 3" xfId="26069" xr:uid="{00000000-0005-0000-0000-0000570F0000}"/>
    <cellStyle name="Comma 2 2 2 17 2 2 7" xfId="9838" xr:uid="{00000000-0005-0000-0000-0000580F0000}"/>
    <cellStyle name="Comma 2 2 2 17 2 2 8" xfId="12045" xr:uid="{00000000-0005-0000-0000-0000590F0000}"/>
    <cellStyle name="Comma 2 2 2 17 2 2 9" xfId="14866" xr:uid="{00000000-0005-0000-0000-00005A0F0000}"/>
    <cellStyle name="Comma 2 2 2 17 2 3" xfId="3085" xr:uid="{00000000-0005-0000-0000-00005B0F0000}"/>
    <cellStyle name="Comma 2 2 2 17 2 4" xfId="3370" xr:uid="{00000000-0005-0000-0000-00005C0F0000}"/>
    <cellStyle name="Comma 2 2 2 17 2 5" xfId="3706" xr:uid="{00000000-0005-0000-0000-00005D0F0000}"/>
    <cellStyle name="Comma 2 2 2 17 2 5 10" xfId="23471" xr:uid="{00000000-0005-0000-0000-00005E0F0000}"/>
    <cellStyle name="Comma 2 2 2 17 2 5 10 2" xfId="35752" xr:uid="{00000000-0005-0000-0000-00005F0F0000}"/>
    <cellStyle name="Comma 2 2 2 17 2 5 2" xfId="6208" xr:uid="{00000000-0005-0000-0000-0000600F0000}"/>
    <cellStyle name="Comma 2 2 2 17 2 5 2 2" xfId="6962" xr:uid="{00000000-0005-0000-0000-0000610F0000}"/>
    <cellStyle name="Comma 2 2 2 17 2 5 2 2 2" xfId="36345" xr:uid="{00000000-0005-0000-0000-0000620F0000}"/>
    <cellStyle name="Comma 2 2 2 17 2 5 2 2 2 2" xfId="36983" xr:uid="{00000000-0005-0000-0000-0000630F0000}"/>
    <cellStyle name="Comma 2 2 2 17 2 5 2 3" xfId="24801" xr:uid="{00000000-0005-0000-0000-0000640F0000}"/>
    <cellStyle name="Comma 2 2 2 17 2 5 3" xfId="8670" xr:uid="{00000000-0005-0000-0000-0000650F0000}"/>
    <cellStyle name="Comma 2 2 2 17 2 5 4" xfId="10610" xr:uid="{00000000-0005-0000-0000-0000660F0000}"/>
    <cellStyle name="Comma 2 2 2 17 2 5 5" xfId="12817" xr:uid="{00000000-0005-0000-0000-0000670F0000}"/>
    <cellStyle name="Comma 2 2 2 17 2 5 6" xfId="15899" xr:uid="{00000000-0005-0000-0000-0000680F0000}"/>
    <cellStyle name="Comma 2 2 2 17 2 5 7" xfId="17232" xr:uid="{00000000-0005-0000-0000-0000690F0000}"/>
    <cellStyle name="Comma 2 2 2 17 2 5 8" xfId="19439" xr:uid="{00000000-0005-0000-0000-00006A0F0000}"/>
    <cellStyle name="Comma 2 2 2 17 2 5 9" xfId="21647" xr:uid="{00000000-0005-0000-0000-00006B0F0000}"/>
    <cellStyle name="Comma 2 2 2 17 2 6" xfId="3962" xr:uid="{00000000-0005-0000-0000-00006C0F0000}"/>
    <cellStyle name="Comma 2 2 2 17 2 7" xfId="4554" xr:uid="{00000000-0005-0000-0000-00006D0F0000}"/>
    <cellStyle name="Comma 2 2 2 17 2 8" xfId="5158" xr:uid="{00000000-0005-0000-0000-00006E0F0000}"/>
    <cellStyle name="Comma 2 2 2 17 2 8 2" xfId="7456" xr:uid="{00000000-0005-0000-0000-00006F0F0000}"/>
    <cellStyle name="Comma 2 2 2 17 2 8 2 2" xfId="36009" xr:uid="{00000000-0005-0000-0000-0000700F0000}"/>
    <cellStyle name="Comma 2 2 2 17 2 8 2 2 2" xfId="37167" xr:uid="{00000000-0005-0000-0000-0000710F0000}"/>
    <cellStyle name="Comma 2 2 2 17 2 8 3" xfId="25445" xr:uid="{00000000-0005-0000-0000-0000720F0000}"/>
    <cellStyle name="Comma 2 2 2 17 2 9" xfId="9088" xr:uid="{00000000-0005-0000-0000-0000730F0000}"/>
    <cellStyle name="Comma 2 2 2 17 3" xfId="2066" xr:uid="{00000000-0005-0000-0000-0000740F0000}"/>
    <cellStyle name="Comma 2 2 2 17 3 10" xfId="13951" xr:uid="{00000000-0005-0000-0000-0000750F0000}"/>
    <cellStyle name="Comma 2 2 2 17 3 11" xfId="18412" xr:uid="{00000000-0005-0000-0000-0000760F0000}"/>
    <cellStyle name="Comma 2 2 2 17 3 12" xfId="20620" xr:uid="{00000000-0005-0000-0000-0000770F0000}"/>
    <cellStyle name="Comma 2 2 2 17 3 13" xfId="22858" xr:uid="{00000000-0005-0000-0000-0000780F0000}"/>
    <cellStyle name="Comma 2 2 2 17 3 13 2" xfId="35314" xr:uid="{00000000-0005-0000-0000-0000790F0000}"/>
    <cellStyle name="Comma 2 2 2 17 3 2" xfId="2925" xr:uid="{00000000-0005-0000-0000-00007A0F0000}"/>
    <cellStyle name="Comma 2 2 2 17 3 2 10" xfId="23860" xr:uid="{00000000-0005-0000-0000-00007B0F0000}"/>
    <cellStyle name="Comma 2 2 2 17 3 2 10 2" xfId="35623" xr:uid="{00000000-0005-0000-0000-00007C0F0000}"/>
    <cellStyle name="Comma 2 2 2 17 3 2 2" xfId="6501" xr:uid="{00000000-0005-0000-0000-00007D0F0000}"/>
    <cellStyle name="Comma 2 2 2 17 3 2 2 2" xfId="6822" xr:uid="{00000000-0005-0000-0000-00007E0F0000}"/>
    <cellStyle name="Comma 2 2 2 17 3 2 2 2 2" xfId="36545" xr:uid="{00000000-0005-0000-0000-00007F0F0000}"/>
    <cellStyle name="Comma 2 2 2 17 3 2 2 2 2 2" xfId="36854" xr:uid="{00000000-0005-0000-0000-0000800F0000}"/>
    <cellStyle name="Comma 2 2 2 17 3 2 2 3" xfId="24423" xr:uid="{00000000-0005-0000-0000-0000810F0000}"/>
    <cellStyle name="Comma 2 2 2 17 3 2 3" xfId="8303" xr:uid="{00000000-0005-0000-0000-0000820F0000}"/>
    <cellStyle name="Comma 2 2 2 17 3 2 4" xfId="10147" xr:uid="{00000000-0005-0000-0000-0000830F0000}"/>
    <cellStyle name="Comma 2 2 2 17 3 2 5" xfId="12354" xr:uid="{00000000-0005-0000-0000-0000840F0000}"/>
    <cellStyle name="Comma 2 2 2 17 3 2 6" xfId="15290" xr:uid="{00000000-0005-0000-0000-0000850F0000}"/>
    <cellStyle name="Comma 2 2 2 17 3 2 7" xfId="16769" xr:uid="{00000000-0005-0000-0000-0000860F0000}"/>
    <cellStyle name="Comma 2 2 2 17 3 2 8" xfId="18976" xr:uid="{00000000-0005-0000-0000-0000870F0000}"/>
    <cellStyle name="Comma 2 2 2 17 3 2 9" xfId="21184" xr:uid="{00000000-0005-0000-0000-0000880F0000}"/>
    <cellStyle name="Comma 2 2 2 17 3 3" xfId="4052" xr:uid="{00000000-0005-0000-0000-0000890F0000}"/>
    <cellStyle name="Comma 2 2 2 17 3 4" xfId="4389" xr:uid="{00000000-0005-0000-0000-00008A0F0000}"/>
    <cellStyle name="Comma 2 2 2 17 3 5" xfId="4610" xr:uid="{00000000-0005-0000-0000-00008B0F0000}"/>
    <cellStyle name="Comma 2 2 2 17 3 6" xfId="5553" xr:uid="{00000000-0005-0000-0000-00008C0F0000}"/>
    <cellStyle name="Comma 2 2 2 17 3 6 2" xfId="7752" xr:uid="{00000000-0005-0000-0000-00008D0F0000}"/>
    <cellStyle name="Comma 2 2 2 17 3 6 2 2" xfId="36162" xr:uid="{00000000-0005-0000-0000-00008E0F0000}"/>
    <cellStyle name="Comma 2 2 2 17 3 6 2 2 2" xfId="37295" xr:uid="{00000000-0005-0000-0000-00008F0F0000}"/>
    <cellStyle name="Comma 2 2 2 17 3 6 3" xfId="25868" xr:uid="{00000000-0005-0000-0000-0000900F0000}"/>
    <cellStyle name="Comma 2 2 2 17 3 7" xfId="9583" xr:uid="{00000000-0005-0000-0000-0000910F0000}"/>
    <cellStyle name="Comma 2 2 2 17 3 8" xfId="11790" xr:uid="{00000000-0005-0000-0000-0000920F0000}"/>
    <cellStyle name="Comma 2 2 2 17 3 9" xfId="14569" xr:uid="{00000000-0005-0000-0000-0000930F0000}"/>
    <cellStyle name="Comma 2 2 2 17 4" xfId="3220" xr:uid="{00000000-0005-0000-0000-0000940F0000}"/>
    <cellStyle name="Comma 2 2 2 17 5" xfId="1601" xr:uid="{00000000-0005-0000-0000-0000950F0000}"/>
    <cellStyle name="Comma 2 2 2 17 5 10" xfId="23321" xr:uid="{00000000-0005-0000-0000-0000960F0000}"/>
    <cellStyle name="Comma 2 2 2 17 5 10 2" xfId="35233" xr:uid="{00000000-0005-0000-0000-0000970F0000}"/>
    <cellStyle name="Comma 2 2 2 17 5 2" xfId="6058" xr:uid="{00000000-0005-0000-0000-0000980F0000}"/>
    <cellStyle name="Comma 2 2 2 17 5 2 2" xfId="6352" xr:uid="{00000000-0005-0000-0000-0000990F0000}"/>
    <cellStyle name="Comma 2 2 2 17 5 2 2 2" xfId="36291" xr:uid="{00000000-0005-0000-0000-00009A0F0000}"/>
    <cellStyle name="Comma 2 2 2 17 5 2 2 2 2" xfId="36464" xr:uid="{00000000-0005-0000-0000-00009B0F0000}"/>
    <cellStyle name="Comma 2 2 2 17 5 2 3" xfId="23615" xr:uid="{00000000-0005-0000-0000-00009C0F0000}"/>
    <cellStyle name="Comma 2 2 2 17 5 3" xfId="7575" xr:uid="{00000000-0005-0000-0000-00009D0F0000}"/>
    <cellStyle name="Comma 2 2 2 17 5 4" xfId="9271" xr:uid="{00000000-0005-0000-0000-00009E0F0000}"/>
    <cellStyle name="Comma 2 2 2 17 5 5" xfId="11478" xr:uid="{00000000-0005-0000-0000-00009F0F0000}"/>
    <cellStyle name="Comma 2 2 2 17 5 6" xfId="14186" xr:uid="{00000000-0005-0000-0000-0000A00F0000}"/>
    <cellStyle name="Comma 2 2 2 17 5 7" xfId="15947" xr:uid="{00000000-0005-0000-0000-0000A10F0000}"/>
    <cellStyle name="Comma 2 2 2 17 5 8" xfId="18100" xr:uid="{00000000-0005-0000-0000-0000A20F0000}"/>
    <cellStyle name="Comma 2 2 2 17 5 9" xfId="20308" xr:uid="{00000000-0005-0000-0000-0000A30F0000}"/>
    <cellStyle name="Comma 2 2 2 17 6" xfId="3966" xr:uid="{00000000-0005-0000-0000-0000A40F0000}"/>
    <cellStyle name="Comma 2 2 2 17 7" xfId="4514" xr:uid="{00000000-0005-0000-0000-0000A50F0000}"/>
    <cellStyle name="Comma 2 2 2 17 8" xfId="4814" xr:uid="{00000000-0005-0000-0000-0000A60F0000}"/>
    <cellStyle name="Comma 2 2 2 17 8 2" xfId="7402" xr:uid="{00000000-0005-0000-0000-0000A70F0000}"/>
    <cellStyle name="Comma 2 2 2 17 8 2 2" xfId="35858" xr:uid="{00000000-0005-0000-0000-0000A80F0000}"/>
    <cellStyle name="Comma 2 2 2 17 8 2 2 2" xfId="37113" xr:uid="{00000000-0005-0000-0000-0000A90F0000}"/>
    <cellStyle name="Comma 2 2 2 17 8 3" xfId="25295" xr:uid="{00000000-0005-0000-0000-0000AA0F0000}"/>
    <cellStyle name="Comma 2 2 2 17 9" xfId="8938" xr:uid="{00000000-0005-0000-0000-0000AB0F0000}"/>
    <cellStyle name="Comma 2 2 2 18" xfId="1481" xr:uid="{00000000-0005-0000-0000-0000AC0F0000}"/>
    <cellStyle name="Comma 2 2 2 18 10" xfId="16291" xr:uid="{00000000-0005-0000-0000-0000AD0F0000}"/>
    <cellStyle name="Comma 2 2 2 18 11" xfId="18030" xr:uid="{00000000-0005-0000-0000-0000AE0F0000}"/>
    <cellStyle name="Comma 2 2 2 18 12" xfId="20238" xr:uid="{00000000-0005-0000-0000-0000AF0F0000}"/>
    <cellStyle name="Comma 2 2 2 18 13" xfId="22293" xr:uid="{00000000-0005-0000-0000-0000B00F0000}"/>
    <cellStyle name="Comma 2 2 2 18 13 2" xfId="35207" xr:uid="{00000000-0005-0000-0000-0000B10F0000}"/>
    <cellStyle name="Comma 2 2 2 18 2" xfId="2284" xr:uid="{00000000-0005-0000-0000-0000B20F0000}"/>
    <cellStyle name="Comma 2 2 2 18 2 10" xfId="23569" xr:uid="{00000000-0005-0000-0000-0000B30F0000}"/>
    <cellStyle name="Comma 2 2 2 18 2 10 2" xfId="35391" xr:uid="{00000000-0005-0000-0000-0000B40F0000}"/>
    <cellStyle name="Comma 2 2 2 18 2 2" xfId="6306" xr:uid="{00000000-0005-0000-0000-0000B50F0000}"/>
    <cellStyle name="Comma 2 2 2 18 2 2 2" xfId="6580" xr:uid="{00000000-0005-0000-0000-0000B60F0000}"/>
    <cellStyle name="Comma 2 2 2 18 2 2 2 2" xfId="36438" xr:uid="{00000000-0005-0000-0000-0000B70F0000}"/>
    <cellStyle name="Comma 2 2 2 18 2 2 2 2 2" xfId="36622" xr:uid="{00000000-0005-0000-0000-0000B80F0000}"/>
    <cellStyle name="Comma 2 2 2 18 2 2 3" xfId="24035" xr:uid="{00000000-0005-0000-0000-0000B90F0000}"/>
    <cellStyle name="Comma 2 2 2 18 2 3" xfId="7925" xr:uid="{00000000-0005-0000-0000-0000BA0F0000}"/>
    <cellStyle name="Comma 2 2 2 18 2 4" xfId="9758" xr:uid="{00000000-0005-0000-0000-0000BB0F0000}"/>
    <cellStyle name="Comma 2 2 2 18 2 5" xfId="11965" xr:uid="{00000000-0005-0000-0000-0000BC0F0000}"/>
    <cellStyle name="Comma 2 2 2 18 2 6" xfId="14770" xr:uid="{00000000-0005-0000-0000-0000BD0F0000}"/>
    <cellStyle name="Comma 2 2 2 18 2 7" xfId="13579" xr:uid="{00000000-0005-0000-0000-0000BE0F0000}"/>
    <cellStyle name="Comma 2 2 2 18 2 8" xfId="18587" xr:uid="{00000000-0005-0000-0000-0000BF0F0000}"/>
    <cellStyle name="Comma 2 2 2 18 2 9" xfId="20795" xr:uid="{00000000-0005-0000-0000-0000C00F0000}"/>
    <cellStyle name="Comma 2 2 2 18 3" xfId="3599" xr:uid="{00000000-0005-0000-0000-0000C10F0000}"/>
    <cellStyle name="Comma 2 2 2 18 4" xfId="4025" xr:uid="{00000000-0005-0000-0000-0000C20F0000}"/>
    <cellStyle name="Comma 2 2 2 18 5" xfId="4590" xr:uid="{00000000-0005-0000-0000-0000C30F0000}"/>
    <cellStyle name="Comma 2 2 2 18 6" xfId="4988" xr:uid="{00000000-0005-0000-0000-0000C40F0000}"/>
    <cellStyle name="Comma 2 2 2 18 6 2" xfId="7549" xr:uid="{00000000-0005-0000-0000-0000C50F0000}"/>
    <cellStyle name="Comma 2 2 2 18 6 2 2" xfId="35935" xr:uid="{00000000-0005-0000-0000-0000C60F0000}"/>
    <cellStyle name="Comma 2 2 2 18 6 2 2 2" xfId="37241" xr:uid="{00000000-0005-0000-0000-0000C70F0000}"/>
    <cellStyle name="Comma 2 2 2 18 6 3" xfId="25539" xr:uid="{00000000-0005-0000-0000-0000C80F0000}"/>
    <cellStyle name="Comma 2 2 2 18 7" xfId="9201" xr:uid="{00000000-0005-0000-0000-0000C90F0000}"/>
    <cellStyle name="Comma 2 2 2 18 8" xfId="11408" xr:uid="{00000000-0005-0000-0000-0000CA0F0000}"/>
    <cellStyle name="Comma 2 2 2 18 9" xfId="14097" xr:uid="{00000000-0005-0000-0000-0000CB0F0000}"/>
    <cellStyle name="Comma 2 2 2 19" xfId="2676" xr:uid="{00000000-0005-0000-0000-0000CC0F0000}"/>
    <cellStyle name="Comma 2 2 2 2" xfId="416" xr:uid="{00000000-0005-0000-0000-0000CD0F0000}"/>
    <cellStyle name="Comma 2 2 2 2 10" xfId="2677" xr:uid="{00000000-0005-0000-0000-0000CE0F0000}"/>
    <cellStyle name="Comma 2 2 2 2 11" xfId="2713" xr:uid="{00000000-0005-0000-0000-0000CF0F0000}"/>
    <cellStyle name="Comma 2 2 2 2 12" xfId="1526" xr:uid="{00000000-0005-0000-0000-0000D00F0000}"/>
    <cellStyle name="Comma 2 2 2 2 12 10" xfId="23152" xr:uid="{00000000-0005-0000-0000-0000D10F0000}"/>
    <cellStyle name="Comma 2 2 2 2 12 10 2" xfId="35221" xr:uid="{00000000-0005-0000-0000-0000D20F0000}"/>
    <cellStyle name="Comma 2 2 2 2 12 2" xfId="5889" xr:uid="{00000000-0005-0000-0000-0000D30F0000}"/>
    <cellStyle name="Comma 2 2 2 2 12 2 2" xfId="6327" xr:uid="{00000000-0005-0000-0000-0000D40F0000}"/>
    <cellStyle name="Comma 2 2 2 2 12 2 2 2" xfId="36218" xr:uid="{00000000-0005-0000-0000-0000D50F0000}"/>
    <cellStyle name="Comma 2 2 2 2 12 2 2 2 2" xfId="36452" xr:uid="{00000000-0005-0000-0000-0000D60F0000}"/>
    <cellStyle name="Comma 2 2 2 2 12 2 3" xfId="23590" xr:uid="{00000000-0005-0000-0000-0000D70F0000}"/>
    <cellStyle name="Comma 2 2 2 2 12 3" xfId="7563" xr:uid="{00000000-0005-0000-0000-0000D80F0000}"/>
    <cellStyle name="Comma 2 2 2 2 12 4" xfId="9230" xr:uid="{00000000-0005-0000-0000-0000D90F0000}"/>
    <cellStyle name="Comma 2 2 2 2 12 5" xfId="11437" xr:uid="{00000000-0005-0000-0000-0000DA0F0000}"/>
    <cellStyle name="Comma 2 2 2 2 12 6" xfId="14131" xr:uid="{00000000-0005-0000-0000-0000DB0F0000}"/>
    <cellStyle name="Comma 2 2 2 2 12 7" xfId="13399" xr:uid="{00000000-0005-0000-0000-0000DC0F0000}"/>
    <cellStyle name="Comma 2 2 2 2 12 8" xfId="18059" xr:uid="{00000000-0005-0000-0000-0000DD0F0000}"/>
    <cellStyle name="Comma 2 2 2 2 12 9" xfId="20267" xr:uid="{00000000-0005-0000-0000-0000DE0F0000}"/>
    <cellStyle name="Comma 2 2 2 2 13" xfId="4254" xr:uid="{00000000-0005-0000-0000-0000DF0F0000}"/>
    <cellStyle name="Comma 2 2 2 2 14" xfId="4518" xr:uid="{00000000-0005-0000-0000-0000E00F0000}"/>
    <cellStyle name="Comma 2 2 2 2 15" xfId="4674" xr:uid="{00000000-0005-0000-0000-0000E10F0000}"/>
    <cellStyle name="Comma 2 2 2 2 15 2" xfId="7329" xr:uid="{00000000-0005-0000-0000-0000E20F0000}"/>
    <cellStyle name="Comma 2 2 2 2 15 2 2" xfId="35815" xr:uid="{00000000-0005-0000-0000-0000E30F0000}"/>
    <cellStyle name="Comma 2 2 2 2 15 2 2 2" xfId="37040" xr:uid="{00000000-0005-0000-0000-0000E40F0000}"/>
    <cellStyle name="Comma 2 2 2 2 15 3" xfId="25126" xr:uid="{00000000-0005-0000-0000-0000E50F0000}"/>
    <cellStyle name="Comma 2 2 2 2 16" xfId="8769" xr:uid="{00000000-0005-0000-0000-0000E60F0000}"/>
    <cellStyle name="Comma 2 2 2 2 17" xfId="10976" xr:uid="{00000000-0005-0000-0000-0000E70F0000}"/>
    <cellStyle name="Comma 2 2 2 2 18" xfId="13376" xr:uid="{00000000-0005-0000-0000-0000E80F0000}"/>
    <cellStyle name="Comma 2 2 2 2 19" xfId="15965" xr:uid="{00000000-0005-0000-0000-0000E90F0000}"/>
    <cellStyle name="Comma 2 2 2 2 2" xfId="557" xr:uid="{00000000-0005-0000-0000-0000EA0F0000}"/>
    <cellStyle name="Comma 2 2 2 2 2 10" xfId="2703" xr:uid="{00000000-0005-0000-0000-0000EB0F0000}"/>
    <cellStyle name="Comma 2 2 2 2 2 11" xfId="2622" xr:uid="{00000000-0005-0000-0000-0000EC0F0000}"/>
    <cellStyle name="Comma 2 2 2 2 2 12" xfId="1480" xr:uid="{00000000-0005-0000-0000-0000ED0F0000}"/>
    <cellStyle name="Comma 2 2 2 2 2 12 10" xfId="23169" xr:uid="{00000000-0005-0000-0000-0000EE0F0000}"/>
    <cellStyle name="Comma 2 2 2 2 2 12 10 2" xfId="35206" xr:uid="{00000000-0005-0000-0000-0000EF0F0000}"/>
    <cellStyle name="Comma 2 2 2 2 2 12 2" xfId="5906" xr:uid="{00000000-0005-0000-0000-0000F00F0000}"/>
    <cellStyle name="Comma 2 2 2 2 2 12 2 2" xfId="6305" xr:uid="{00000000-0005-0000-0000-0000F10F0000}"/>
    <cellStyle name="Comma 2 2 2 2 2 12 2 2 2" xfId="36230" xr:uid="{00000000-0005-0000-0000-0000F20F0000}"/>
    <cellStyle name="Comma 2 2 2 2 2 12 2 2 2 2" xfId="36437" xr:uid="{00000000-0005-0000-0000-0000F30F0000}"/>
    <cellStyle name="Comma 2 2 2 2 2 12 2 3" xfId="23568" xr:uid="{00000000-0005-0000-0000-0000F40F0000}"/>
    <cellStyle name="Comma 2 2 2 2 2 12 3" xfId="7548" xr:uid="{00000000-0005-0000-0000-0000F50F0000}"/>
    <cellStyle name="Comma 2 2 2 2 2 12 4" xfId="9200" xr:uid="{00000000-0005-0000-0000-0000F60F0000}"/>
    <cellStyle name="Comma 2 2 2 2 2 12 5" xfId="11407" xr:uid="{00000000-0005-0000-0000-0000F70F0000}"/>
    <cellStyle name="Comma 2 2 2 2 2 12 6" xfId="14096" xr:uid="{00000000-0005-0000-0000-0000F80F0000}"/>
    <cellStyle name="Comma 2 2 2 2 2 12 7" xfId="15429" xr:uid="{00000000-0005-0000-0000-0000F90F0000}"/>
    <cellStyle name="Comma 2 2 2 2 2 12 8" xfId="18029" xr:uid="{00000000-0005-0000-0000-0000FA0F0000}"/>
    <cellStyle name="Comma 2 2 2 2 2 12 9" xfId="20237" xr:uid="{00000000-0005-0000-0000-0000FB0F0000}"/>
    <cellStyle name="Comma 2 2 2 2 2 13" xfId="4087" xr:uid="{00000000-0005-0000-0000-0000FC0F0000}"/>
    <cellStyle name="Comma 2 2 2 2 2 14" xfId="4385" xr:uid="{00000000-0005-0000-0000-0000FD0F0000}"/>
    <cellStyle name="Comma 2 2 2 2 2 15" xfId="4675" xr:uid="{00000000-0005-0000-0000-0000FE0F0000}"/>
    <cellStyle name="Comma 2 2 2 2 2 15 2" xfId="7341" xr:uid="{00000000-0005-0000-0000-0000FF0F0000}"/>
    <cellStyle name="Comma 2 2 2 2 2 15 2 2" xfId="35816" xr:uid="{00000000-0005-0000-0000-000000100000}"/>
    <cellStyle name="Comma 2 2 2 2 2 15 2 2 2" xfId="37052" xr:uid="{00000000-0005-0000-0000-000001100000}"/>
    <cellStyle name="Comma 2 2 2 2 2 15 3" xfId="25143" xr:uid="{00000000-0005-0000-0000-000002100000}"/>
    <cellStyle name="Comma 2 2 2 2 2 16" xfId="8786" xr:uid="{00000000-0005-0000-0000-000003100000}"/>
    <cellStyle name="Comma 2 2 2 2 2 17" xfId="10993" xr:uid="{00000000-0005-0000-0000-000004100000}"/>
    <cellStyle name="Comma 2 2 2 2 2 18" xfId="13430" xr:uid="{00000000-0005-0000-0000-000005100000}"/>
    <cellStyle name="Comma 2 2 2 2 2 19" xfId="13400" xr:uid="{00000000-0005-0000-0000-000006100000}"/>
    <cellStyle name="Comma 2 2 2 2 2 2" xfId="558" xr:uid="{00000000-0005-0000-0000-000007100000}"/>
    <cellStyle name="Comma 2 2 2 2 2 2 10" xfId="4192" xr:uid="{00000000-0005-0000-0000-000008100000}"/>
    <cellStyle name="Comma 2 2 2 2 2 2 11" xfId="4692" xr:uid="{00000000-0005-0000-0000-000009100000}"/>
    <cellStyle name="Comma 2 2 2 2 2 2 11 2" xfId="7342" xr:uid="{00000000-0005-0000-0000-00000A100000}"/>
    <cellStyle name="Comma 2 2 2 2 2 2 11 2 2" xfId="35828" xr:uid="{00000000-0005-0000-0000-00000B100000}"/>
    <cellStyle name="Comma 2 2 2 2 2 2 11 2 2 2" xfId="37053" xr:uid="{00000000-0005-0000-0000-00000C100000}"/>
    <cellStyle name="Comma 2 2 2 2 2 2 11 3" xfId="25144" xr:uid="{00000000-0005-0000-0000-00000D100000}"/>
    <cellStyle name="Comma 2 2 2 2 2 2 12" xfId="8787" xr:uid="{00000000-0005-0000-0000-00000E100000}"/>
    <cellStyle name="Comma 2 2 2 2 2 2 13" xfId="10994" xr:uid="{00000000-0005-0000-0000-00000F100000}"/>
    <cellStyle name="Comma 2 2 2 2 2 2 14" xfId="13431" xr:uid="{00000000-0005-0000-0000-000010100000}"/>
    <cellStyle name="Comma 2 2 2 2 2 2 15" xfId="13386" xr:uid="{00000000-0005-0000-0000-000011100000}"/>
    <cellStyle name="Comma 2 2 2 2 2 2 16" xfId="17616" xr:uid="{00000000-0005-0000-0000-000012100000}"/>
    <cellStyle name="Comma 2 2 2 2 2 2 17" xfId="19824" xr:uid="{00000000-0005-0000-0000-000013100000}"/>
    <cellStyle name="Comma 2 2 2 2 2 2 18" xfId="21997" xr:uid="{00000000-0005-0000-0000-000014100000}"/>
    <cellStyle name="Comma 2 2 2 2 2 2 18 2" xfId="35000" xr:uid="{00000000-0005-0000-0000-000015100000}"/>
    <cellStyle name="Comma 2 2 2 2 2 2 19" xfId="37847" xr:uid="{00000000-0005-0000-0000-000016100000}"/>
    <cellStyle name="Comma 2 2 2 2 2 2 2" xfId="934" xr:uid="{00000000-0005-0000-0000-000017100000}"/>
    <cellStyle name="Comma 2 2 2 2 2 2 2 10" xfId="8852" xr:uid="{00000000-0005-0000-0000-000018100000}"/>
    <cellStyle name="Comma 2 2 2 2 2 2 2 11" xfId="11059" xr:uid="{00000000-0005-0000-0000-000019100000}"/>
    <cellStyle name="Comma 2 2 2 2 2 2 2 12" xfId="13643" xr:uid="{00000000-0005-0000-0000-00001A100000}"/>
    <cellStyle name="Comma 2 2 2 2 2 2 2 13" xfId="15683" xr:uid="{00000000-0005-0000-0000-00001B100000}"/>
    <cellStyle name="Comma 2 2 2 2 2 2 2 14" xfId="17681" xr:uid="{00000000-0005-0000-0000-00001C100000}"/>
    <cellStyle name="Comma 2 2 2 2 2 2 2 15" xfId="19889" xr:uid="{00000000-0005-0000-0000-00001D100000}"/>
    <cellStyle name="Comma 2 2 2 2 2 2 2 16" xfId="21998" xr:uid="{00000000-0005-0000-0000-00001E100000}"/>
    <cellStyle name="Comma 2 2 2 2 2 2 2 16 2" xfId="35033" xr:uid="{00000000-0005-0000-0000-00001F100000}"/>
    <cellStyle name="Comma 2 2 2 2 2 2 2 17" xfId="37848" xr:uid="{00000000-0005-0000-0000-000020100000}"/>
    <cellStyle name="Comma 2 2 2 2 2 2 2 2" xfId="935" xr:uid="{00000000-0005-0000-0000-000021100000}"/>
    <cellStyle name="Comma 2 2 2 2 2 2 2 2 10" xfId="8853" xr:uid="{00000000-0005-0000-0000-000022100000}"/>
    <cellStyle name="Comma 2 2 2 2 2 2 2 2 11" xfId="11060" xr:uid="{00000000-0005-0000-0000-000023100000}"/>
    <cellStyle name="Comma 2 2 2 2 2 2 2 2 12" xfId="13644" xr:uid="{00000000-0005-0000-0000-000024100000}"/>
    <cellStyle name="Comma 2 2 2 2 2 2 2 2 13" xfId="15479" xr:uid="{00000000-0005-0000-0000-000025100000}"/>
    <cellStyle name="Comma 2 2 2 2 2 2 2 2 14" xfId="17682" xr:uid="{00000000-0005-0000-0000-000026100000}"/>
    <cellStyle name="Comma 2 2 2 2 2 2 2 2 15" xfId="19890" xr:uid="{00000000-0005-0000-0000-000027100000}"/>
    <cellStyle name="Comma 2 2 2 2 2 2 2 2 16" xfId="22203" xr:uid="{00000000-0005-0000-0000-000028100000}"/>
    <cellStyle name="Comma 2 2 2 2 2 2 2 2 16 2" xfId="35034" xr:uid="{00000000-0005-0000-0000-000029100000}"/>
    <cellStyle name="Comma 2 2 2 2 2 2 2 2 2" xfId="1372" xr:uid="{00000000-0005-0000-0000-00002A100000}"/>
    <cellStyle name="Comma 2 2 2 2 2 2 2 2 2 10" xfId="11342" xr:uid="{00000000-0005-0000-0000-00002B100000}"/>
    <cellStyle name="Comma 2 2 2 2 2 2 2 2 2 11" xfId="14012" xr:uid="{00000000-0005-0000-0000-00002C100000}"/>
    <cellStyle name="Comma 2 2 2 2 2 2 2 2 2 12" xfId="14175" xr:uid="{00000000-0005-0000-0000-00002D100000}"/>
    <cellStyle name="Comma 2 2 2 2 2 2 2 2 2 13" xfId="17964" xr:uid="{00000000-0005-0000-0000-00002E100000}"/>
    <cellStyle name="Comma 2 2 2 2 2 2 2 2 2 14" xfId="20172" xr:uid="{00000000-0005-0000-0000-00002F100000}"/>
    <cellStyle name="Comma 2 2 2 2 2 2 2 2 2 15" xfId="22204" xr:uid="{00000000-0005-0000-0000-000030100000}"/>
    <cellStyle name="Comma 2 2 2 2 2 2 2 2 2 15 2" xfId="35161" xr:uid="{00000000-0005-0000-0000-000031100000}"/>
    <cellStyle name="Comma 2 2 2 2 2 2 2 2 2 2" xfId="1373" xr:uid="{00000000-0005-0000-0000-000032100000}"/>
    <cellStyle name="Comma 2 2 2 2 2 2 2 2 2 2 10" xfId="11343" xr:uid="{00000000-0005-0000-0000-000033100000}"/>
    <cellStyle name="Comma 2 2 2 2 2 2 2 2 2 2 11" xfId="14013" xr:uid="{00000000-0005-0000-0000-000034100000}"/>
    <cellStyle name="Comma 2 2 2 2 2 2 2 2 2 2 12" xfId="15834" xr:uid="{00000000-0005-0000-0000-000035100000}"/>
    <cellStyle name="Comma 2 2 2 2 2 2 2 2 2 2 13" xfId="17965" xr:uid="{00000000-0005-0000-0000-000036100000}"/>
    <cellStyle name="Comma 2 2 2 2 2 2 2 2 2 2 14" xfId="20173" xr:uid="{00000000-0005-0000-0000-000037100000}"/>
    <cellStyle name="Comma 2 2 2 2 2 2 2 2 2 2 15" xfId="22660" xr:uid="{00000000-0005-0000-0000-000038100000}"/>
    <cellStyle name="Comma 2 2 2 2 2 2 2 2 2 2 15 2" xfId="35162" xr:uid="{00000000-0005-0000-0000-000039100000}"/>
    <cellStyle name="Comma 2 2 2 2 2 2 2 2 2 2 2" xfId="2538" xr:uid="{00000000-0005-0000-0000-00003A100000}"/>
    <cellStyle name="Comma 2 2 2 2 2 2 2 2 2 2 2 10" xfId="16571" xr:uid="{00000000-0005-0000-0000-00003B100000}"/>
    <cellStyle name="Comma 2 2 2 2 2 2 2 2 2 2 2 11" xfId="18778" xr:uid="{00000000-0005-0000-0000-00003C100000}"/>
    <cellStyle name="Comma 2 2 2 2 2 2 2 2 2 2 2 12" xfId="20986" xr:uid="{00000000-0005-0000-0000-00003D100000}"/>
    <cellStyle name="Comma 2 2 2 2 2 2 2 2 2 2 2 13" xfId="22661" xr:uid="{00000000-0005-0000-0000-00003E100000}"/>
    <cellStyle name="Comma 2 2 2 2 2 2 2 2 2 2 2 13 2" xfId="35571" xr:uid="{00000000-0005-0000-0000-00003F100000}"/>
    <cellStyle name="Comma 2 2 2 2 2 2 2 2 2 2 2 2" xfId="2539" xr:uid="{00000000-0005-0000-0000-000040100000}"/>
    <cellStyle name="Comma 2 2 2 2 2 2 2 2 2 2 2 2 10" xfId="24225" xr:uid="{00000000-0005-0000-0000-000041100000}"/>
    <cellStyle name="Comma 2 2 2 2 2 2 2 2 2 2 2 2 10 2" xfId="35572" xr:uid="{00000000-0005-0000-0000-000042100000}"/>
    <cellStyle name="Comma 2 2 2 2 2 2 2 2 2 2 2 2 2" xfId="6770" xr:uid="{00000000-0005-0000-0000-000043100000}"/>
    <cellStyle name="Comma 2 2 2 2 2 2 2 2 2 2 2 2 2 2" xfId="6771" xr:uid="{00000000-0005-0000-0000-000044100000}"/>
    <cellStyle name="Comma 2 2 2 2 2 2 2 2 2 2 2 2 2 2 2" xfId="36802" xr:uid="{00000000-0005-0000-0000-000045100000}"/>
    <cellStyle name="Comma 2 2 2 2 2 2 2 2 2 2 2 2 2 2 2 2" xfId="36803" xr:uid="{00000000-0005-0000-0000-000046100000}"/>
    <cellStyle name="Comma 2 2 2 2 2 2 2 2 2 2 2 2 2 3" xfId="24226" xr:uid="{00000000-0005-0000-0000-000047100000}"/>
    <cellStyle name="Comma 2 2 2 2 2 2 2 2 2 2 2 2 3" xfId="8106" xr:uid="{00000000-0005-0000-0000-000048100000}"/>
    <cellStyle name="Comma 2 2 2 2 2 2 2 2 2 2 2 2 4" xfId="9950" xr:uid="{00000000-0005-0000-0000-000049100000}"/>
    <cellStyle name="Comma 2 2 2 2 2 2 2 2 2 2 2 2 5" xfId="12157" xr:uid="{00000000-0005-0000-0000-00004A100000}"/>
    <cellStyle name="Comma 2 2 2 2 2 2 2 2 2 2 2 2 6" xfId="14994" xr:uid="{00000000-0005-0000-0000-00004B100000}"/>
    <cellStyle name="Comma 2 2 2 2 2 2 2 2 2 2 2 2 7" xfId="16572" xr:uid="{00000000-0005-0000-0000-00004C100000}"/>
    <cellStyle name="Comma 2 2 2 2 2 2 2 2 2 2 2 2 8" xfId="18779" xr:uid="{00000000-0005-0000-0000-00004D100000}"/>
    <cellStyle name="Comma 2 2 2 2 2 2 2 2 2 2 2 2 9" xfId="20987" xr:uid="{00000000-0005-0000-0000-00004E100000}"/>
    <cellStyle name="Comma 2 2 2 2 2 2 2 2 2 2 2 3" xfId="3842" xr:uid="{00000000-0005-0000-0000-00004F100000}"/>
    <cellStyle name="Comma 2 2 2 2 2 2 2 2 2 2 2 4" xfId="3874" xr:uid="{00000000-0005-0000-0000-000050100000}"/>
    <cellStyle name="Comma 2 2 2 2 2 2 2 2 2 2 2 5" xfId="4103" xr:uid="{00000000-0005-0000-0000-000051100000}"/>
    <cellStyle name="Comma 2 2 2 2 2 2 2 2 2 2 2 6" xfId="5356" xr:uid="{00000000-0005-0000-0000-000052100000}"/>
    <cellStyle name="Comma 2 2 2 2 2 2 2 2 2 2 2 6 2" xfId="8105" xr:uid="{00000000-0005-0000-0000-000053100000}"/>
    <cellStyle name="Comma 2 2 2 2 2 2 2 2 2 2 2 6 2 2" xfId="36111" xr:uid="{00000000-0005-0000-0000-000054100000}"/>
    <cellStyle name="Comma 2 2 2 2 2 2 2 2 2 2 2 6 2 2 2" xfId="37440" xr:uid="{00000000-0005-0000-0000-000055100000}"/>
    <cellStyle name="Comma 2 2 2 2 2 2 2 2 2 2 2 6 3" xfId="26122" xr:uid="{00000000-0005-0000-0000-000056100000}"/>
    <cellStyle name="Comma 2 2 2 2 2 2 2 2 2 2 2 7" xfId="9949" xr:uid="{00000000-0005-0000-0000-000057100000}"/>
    <cellStyle name="Comma 2 2 2 2 2 2 2 2 2 2 2 8" xfId="12156" xr:uid="{00000000-0005-0000-0000-000058100000}"/>
    <cellStyle name="Comma 2 2 2 2 2 2 2 2 2 2 2 9" xfId="14993" xr:uid="{00000000-0005-0000-0000-000059100000}"/>
    <cellStyle name="Comma 2 2 2 2 2 2 2 2 2 2 3" xfId="3133" xr:uid="{00000000-0005-0000-0000-00005A100000}"/>
    <cellStyle name="Comma 2 2 2 2 2 2 2 2 2 2 4" xfId="3418" xr:uid="{00000000-0005-0000-0000-00005B100000}"/>
    <cellStyle name="Comma 2 2 2 2 2 2 2 2 2 2 5" xfId="3841" xr:uid="{00000000-0005-0000-0000-00005C100000}"/>
    <cellStyle name="Comma 2 2 2 2 2 2 2 2 2 2 5 10" xfId="23519" xr:uid="{00000000-0005-0000-0000-00005D100000}"/>
    <cellStyle name="Comma 2 2 2 2 2 2 2 2 2 2 5 10 2" xfId="35798" xr:uid="{00000000-0005-0000-0000-00005E100000}"/>
    <cellStyle name="Comma 2 2 2 2 2 2 2 2 2 2 5 2" xfId="6256" xr:uid="{00000000-0005-0000-0000-00005F100000}"/>
    <cellStyle name="Comma 2 2 2 2 2 2 2 2 2 2 5 2 2" xfId="7023" xr:uid="{00000000-0005-0000-0000-000060100000}"/>
    <cellStyle name="Comma 2 2 2 2 2 2 2 2 2 2 5 2 2 2" xfId="36393" xr:uid="{00000000-0005-0000-0000-000061100000}"/>
    <cellStyle name="Comma 2 2 2 2 2 2 2 2 2 2 5 2 2 2 2" xfId="37029" xr:uid="{00000000-0005-0000-0000-000062100000}"/>
    <cellStyle name="Comma 2 2 2 2 2 2 2 2 2 2 5 2 3" xfId="24862" xr:uid="{00000000-0005-0000-0000-000063100000}"/>
    <cellStyle name="Comma 2 2 2 2 2 2 2 2 2 2 5 3" xfId="8716" xr:uid="{00000000-0005-0000-0000-000064100000}"/>
    <cellStyle name="Comma 2 2 2 2 2 2 2 2 2 2 5 4" xfId="10671" xr:uid="{00000000-0005-0000-0000-000065100000}"/>
    <cellStyle name="Comma 2 2 2 2 2 2 2 2 2 2 5 5" xfId="12878" xr:uid="{00000000-0005-0000-0000-000066100000}"/>
    <cellStyle name="Comma 2 2 2 2 2 2 2 2 2 2 5 6" xfId="15988" xr:uid="{00000000-0005-0000-0000-000067100000}"/>
    <cellStyle name="Comma 2 2 2 2 2 2 2 2 2 2 5 7" xfId="17293" xr:uid="{00000000-0005-0000-0000-000068100000}"/>
    <cellStyle name="Comma 2 2 2 2 2 2 2 2 2 2 5 8" xfId="19500" xr:uid="{00000000-0005-0000-0000-000069100000}"/>
    <cellStyle name="Comma 2 2 2 2 2 2 2 2 2 2 5 9" xfId="21708" xr:uid="{00000000-0005-0000-0000-00006A100000}"/>
    <cellStyle name="Comma 2 2 2 2 2 2 2 2 2 2 6" xfId="3912" xr:uid="{00000000-0005-0000-0000-00006B100000}"/>
    <cellStyle name="Comma 2 2 2 2 2 2 2 2 2 2 7" xfId="4193" xr:uid="{00000000-0005-0000-0000-00006C100000}"/>
    <cellStyle name="Comma 2 2 2 2 2 2 2 2 2 2 8" xfId="5355" xr:uid="{00000000-0005-0000-0000-00006D100000}"/>
    <cellStyle name="Comma 2 2 2 2 2 2 2 2 2 2 8 2" xfId="7504" xr:uid="{00000000-0005-0000-0000-00006E100000}"/>
    <cellStyle name="Comma 2 2 2 2 2 2 2 2 2 2 8 2 2" xfId="36110" xr:uid="{00000000-0005-0000-0000-00006F100000}"/>
    <cellStyle name="Comma 2 2 2 2 2 2 2 2 2 2 8 2 2 2" xfId="37215" xr:uid="{00000000-0005-0000-0000-000070100000}"/>
    <cellStyle name="Comma 2 2 2 2 2 2 2 2 2 2 8 3" xfId="25493" xr:uid="{00000000-0005-0000-0000-000071100000}"/>
    <cellStyle name="Comma 2 2 2 2 2 2 2 2 2 2 9" xfId="9136" xr:uid="{00000000-0005-0000-0000-000072100000}"/>
    <cellStyle name="Comma 2 2 2 2 2 2 2 2 2 3" xfId="2152" xr:uid="{00000000-0005-0000-0000-000073100000}"/>
    <cellStyle name="Comma 2 2 2 2 2 2 2 2 2 3 10" xfId="13188" xr:uid="{00000000-0005-0000-0000-000074100000}"/>
    <cellStyle name="Comma 2 2 2 2 2 2 2 2 2 3 11" xfId="18498" xr:uid="{00000000-0005-0000-0000-000075100000}"/>
    <cellStyle name="Comma 2 2 2 2 2 2 2 2 2 3 12" xfId="20706" xr:uid="{00000000-0005-0000-0000-000076100000}"/>
    <cellStyle name="Comma 2 2 2 2 2 2 2 2 2 3 13" xfId="23003" xr:uid="{00000000-0005-0000-0000-000077100000}"/>
    <cellStyle name="Comma 2 2 2 2 2 2 2 2 2 3 13 2" xfId="35362" xr:uid="{00000000-0005-0000-0000-000078100000}"/>
    <cellStyle name="Comma 2 2 2 2 2 2 2 2 2 3 2" xfId="3132" xr:uid="{00000000-0005-0000-0000-000079100000}"/>
    <cellStyle name="Comma 2 2 2 2 2 2 2 2 2 3 2 10" xfId="23946" xr:uid="{00000000-0005-0000-0000-00007A100000}"/>
    <cellStyle name="Comma 2 2 2 2 2 2 2 2 2 3 2 10 2" xfId="35669" xr:uid="{00000000-0005-0000-0000-00007B100000}"/>
    <cellStyle name="Comma 2 2 2 2 2 2 2 2 2 3 2 2" xfId="6550" xr:uid="{00000000-0005-0000-0000-00007C100000}"/>
    <cellStyle name="Comma 2 2 2 2 2 2 2 2 2 3 2 2 2" xfId="6868" xr:uid="{00000000-0005-0000-0000-00007D100000}"/>
    <cellStyle name="Comma 2 2 2 2 2 2 2 2 2 3 2 2 2 2" xfId="36593" xr:uid="{00000000-0005-0000-0000-00007E100000}"/>
    <cellStyle name="Comma 2 2 2 2 2 2 2 2 2 3 2 2 2 2 2" xfId="36900" xr:uid="{00000000-0005-0000-0000-00007F100000}"/>
    <cellStyle name="Comma 2 2 2 2 2 2 2 2 2 3 2 2 3" xfId="24568" xr:uid="{00000000-0005-0000-0000-000080100000}"/>
    <cellStyle name="Comma 2 2 2 2 2 2 2 2 2 3 2 3" xfId="8448" xr:uid="{00000000-0005-0000-0000-000081100000}"/>
    <cellStyle name="Comma 2 2 2 2 2 2 2 2 2 3 2 4" xfId="10292" xr:uid="{00000000-0005-0000-0000-000082100000}"/>
    <cellStyle name="Comma 2 2 2 2 2 2 2 2 2 3 2 5" xfId="12499" xr:uid="{00000000-0005-0000-0000-000083100000}"/>
    <cellStyle name="Comma 2 2 2 2 2 2 2 2 2 3 2 6" xfId="15467" xr:uid="{00000000-0005-0000-0000-000084100000}"/>
    <cellStyle name="Comma 2 2 2 2 2 2 2 2 2 3 2 7" xfId="16914" xr:uid="{00000000-0005-0000-0000-000085100000}"/>
    <cellStyle name="Comma 2 2 2 2 2 2 2 2 2 3 2 8" xfId="19121" xr:uid="{00000000-0005-0000-0000-000086100000}"/>
    <cellStyle name="Comma 2 2 2 2 2 2 2 2 2 3 2 9" xfId="21329" xr:uid="{00000000-0005-0000-0000-000087100000}"/>
    <cellStyle name="Comma 2 2 2 2 2 2 2 2 2 3 3" xfId="4178" xr:uid="{00000000-0005-0000-0000-000088100000}"/>
    <cellStyle name="Comma 2 2 2 2 2 2 2 2 2 3 4" xfId="4487" xr:uid="{00000000-0005-0000-0000-000089100000}"/>
    <cellStyle name="Comma 2 2 2 2 2 2 2 2 2 3 5" xfId="4656" xr:uid="{00000000-0005-0000-0000-00008A100000}"/>
    <cellStyle name="Comma 2 2 2 2 2 2 2 2 2 3 6" xfId="5698" xr:uid="{00000000-0005-0000-0000-00008B100000}"/>
    <cellStyle name="Comma 2 2 2 2 2 2 2 2 2 3 6 2" xfId="7837" xr:uid="{00000000-0005-0000-0000-00008C100000}"/>
    <cellStyle name="Comma 2 2 2 2 2 2 2 2 2 3 6 2 2" xfId="36208" xr:uid="{00000000-0005-0000-0000-00008D100000}"/>
    <cellStyle name="Comma 2 2 2 2 2 2 2 2 2 3 6 2 2 2" xfId="37343" xr:uid="{00000000-0005-0000-0000-00008E100000}"/>
    <cellStyle name="Comma 2 2 2 2 2 2 2 2 2 3 6 3" xfId="25954" xr:uid="{00000000-0005-0000-0000-00008F100000}"/>
    <cellStyle name="Comma 2 2 2 2 2 2 2 2 2 3 7" xfId="9669" xr:uid="{00000000-0005-0000-0000-000090100000}"/>
    <cellStyle name="Comma 2 2 2 2 2 2 2 2 2 3 8" xfId="11876" xr:uid="{00000000-0005-0000-0000-000091100000}"/>
    <cellStyle name="Comma 2 2 2 2 2 2 2 2 2 3 9" xfId="14655" xr:uid="{00000000-0005-0000-0000-000092100000}"/>
    <cellStyle name="Comma 2 2 2 2 2 2 2 2 2 4" xfId="3417" xr:uid="{00000000-0005-0000-0000-000093100000}"/>
    <cellStyle name="Comma 2 2 2 2 2 2 2 2 2 5" xfId="3496" xr:uid="{00000000-0005-0000-0000-000094100000}"/>
    <cellStyle name="Comma 2 2 2 2 2 2 2 2 2 5 10" xfId="23518" xr:uid="{00000000-0005-0000-0000-000095100000}"/>
    <cellStyle name="Comma 2 2 2 2 2 2 2 2 2 5 10 2" xfId="35701" xr:uid="{00000000-0005-0000-0000-000096100000}"/>
    <cellStyle name="Comma 2 2 2 2 2 2 2 2 2 5 2" xfId="6255" xr:uid="{00000000-0005-0000-0000-000097100000}"/>
    <cellStyle name="Comma 2 2 2 2 2 2 2 2 2 5 2 2" xfId="6900" xr:uid="{00000000-0005-0000-0000-000098100000}"/>
    <cellStyle name="Comma 2 2 2 2 2 2 2 2 2 5 2 2 2" xfId="36392" xr:uid="{00000000-0005-0000-0000-000099100000}"/>
    <cellStyle name="Comma 2 2 2 2 2 2 2 2 2 5 2 2 2 2" xfId="36932" xr:uid="{00000000-0005-0000-0000-00009A100000}"/>
    <cellStyle name="Comma 2 2 2 2 2 2 2 2 2 5 2 3" xfId="24739" xr:uid="{00000000-0005-0000-0000-00009B100000}"/>
    <cellStyle name="Comma 2 2 2 2 2 2 2 2 2 5 3" xfId="8619" xr:uid="{00000000-0005-0000-0000-00009C100000}"/>
    <cellStyle name="Comma 2 2 2 2 2 2 2 2 2 5 4" xfId="10489" xr:uid="{00000000-0005-0000-0000-00009D100000}"/>
    <cellStyle name="Comma 2 2 2 2 2 2 2 2 2 5 5" xfId="12696" xr:uid="{00000000-0005-0000-0000-00009E100000}"/>
    <cellStyle name="Comma 2 2 2 2 2 2 2 2 2 5 6" xfId="15740" xr:uid="{00000000-0005-0000-0000-00009F100000}"/>
    <cellStyle name="Comma 2 2 2 2 2 2 2 2 2 5 7" xfId="17111" xr:uid="{00000000-0005-0000-0000-0000A0100000}"/>
    <cellStyle name="Comma 2 2 2 2 2 2 2 2 2 5 8" xfId="19318" xr:uid="{00000000-0005-0000-0000-0000A1100000}"/>
    <cellStyle name="Comma 2 2 2 2 2 2 2 2 2 5 9" xfId="21526" xr:uid="{00000000-0005-0000-0000-0000A2100000}"/>
    <cellStyle name="Comma 2 2 2 2 2 2 2 2 2 6" xfId="1921" xr:uid="{00000000-0005-0000-0000-0000A3100000}"/>
    <cellStyle name="Comma 2 2 2 2 2 2 2 2 2 7" xfId="1904" xr:uid="{00000000-0005-0000-0000-0000A4100000}"/>
    <cellStyle name="Comma 2 2 2 2 2 2 2 2 2 8" xfId="4899" xr:uid="{00000000-0005-0000-0000-0000A5100000}"/>
    <cellStyle name="Comma 2 2 2 2 2 2 2 2 2 8 2" xfId="7503" xr:uid="{00000000-0005-0000-0000-0000A6100000}"/>
    <cellStyle name="Comma 2 2 2 2 2 2 2 2 2 8 2 2" xfId="35906" xr:uid="{00000000-0005-0000-0000-0000A7100000}"/>
    <cellStyle name="Comma 2 2 2 2 2 2 2 2 2 8 2 2 2" xfId="37214" xr:uid="{00000000-0005-0000-0000-0000A8100000}"/>
    <cellStyle name="Comma 2 2 2 2 2 2 2 2 2 8 3" xfId="25492" xr:uid="{00000000-0005-0000-0000-0000A9100000}"/>
    <cellStyle name="Comma 2 2 2 2 2 2 2 2 2 9" xfId="9135" xr:uid="{00000000-0005-0000-0000-0000AA100000}"/>
    <cellStyle name="Comma 2 2 2 2 2 2 2 2 3" xfId="2151" xr:uid="{00000000-0005-0000-0000-0000AB100000}"/>
    <cellStyle name="Comma 2 2 2 2 2 2 2 2 3 10" xfId="13214" xr:uid="{00000000-0005-0000-0000-0000AC100000}"/>
    <cellStyle name="Comma 2 2 2 2 2 2 2 2 3 11" xfId="18497" xr:uid="{00000000-0005-0000-0000-0000AD100000}"/>
    <cellStyle name="Comma 2 2 2 2 2 2 2 2 3 12" xfId="20705" xr:uid="{00000000-0005-0000-0000-0000AE100000}"/>
    <cellStyle name="Comma 2 2 2 2 2 2 2 2 3 13" xfId="22378" xr:uid="{00000000-0005-0000-0000-0000AF100000}"/>
    <cellStyle name="Comma 2 2 2 2 2 2 2 2 3 13 2" xfId="35361" xr:uid="{00000000-0005-0000-0000-0000B0100000}"/>
    <cellStyle name="Comma 2 2 2 2 2 2 2 2 3 2" xfId="2347" xr:uid="{00000000-0005-0000-0000-0000B1100000}"/>
    <cellStyle name="Comma 2 2 2 2 2 2 2 2 3 2 10" xfId="23945" xr:uid="{00000000-0005-0000-0000-0000B2100000}"/>
    <cellStyle name="Comma 2 2 2 2 2 2 2 2 3 2 10 2" xfId="35439" xr:uid="{00000000-0005-0000-0000-0000B3100000}"/>
    <cellStyle name="Comma 2 2 2 2 2 2 2 2 3 2 2" xfId="6549" xr:uid="{00000000-0005-0000-0000-0000B4100000}"/>
    <cellStyle name="Comma 2 2 2 2 2 2 2 2 3 2 2 2" xfId="6629" xr:uid="{00000000-0005-0000-0000-0000B5100000}"/>
    <cellStyle name="Comma 2 2 2 2 2 2 2 2 3 2 2 2 2" xfId="36592" xr:uid="{00000000-0005-0000-0000-0000B6100000}"/>
    <cellStyle name="Comma 2 2 2 2 2 2 2 2 3 2 2 2 2 2" xfId="36670" xr:uid="{00000000-0005-0000-0000-0000B7100000}"/>
    <cellStyle name="Comma 2 2 2 2 2 2 2 2 3 2 2 3" xfId="24084" xr:uid="{00000000-0005-0000-0000-0000B8100000}"/>
    <cellStyle name="Comma 2 2 2 2 2 2 2 2 3 2 3" xfId="7973" xr:uid="{00000000-0005-0000-0000-0000B9100000}"/>
    <cellStyle name="Comma 2 2 2 2 2 2 2 2 3 2 4" xfId="9808" xr:uid="{00000000-0005-0000-0000-0000BA100000}"/>
    <cellStyle name="Comma 2 2 2 2 2 2 2 2 3 2 5" xfId="12015" xr:uid="{00000000-0005-0000-0000-0000BB100000}"/>
    <cellStyle name="Comma 2 2 2 2 2 2 2 2 3 2 6" xfId="14828" xr:uid="{00000000-0005-0000-0000-0000BC100000}"/>
    <cellStyle name="Comma 2 2 2 2 2 2 2 2 3 2 7" xfId="13258" xr:uid="{00000000-0005-0000-0000-0000BD100000}"/>
    <cellStyle name="Comma 2 2 2 2 2 2 2 2 3 2 8" xfId="18637" xr:uid="{00000000-0005-0000-0000-0000BE100000}"/>
    <cellStyle name="Comma 2 2 2 2 2 2 2 2 3 2 9" xfId="20845" xr:uid="{00000000-0005-0000-0000-0000BF100000}"/>
    <cellStyle name="Comma 2 2 2 2 2 2 2 2 3 3" xfId="3657" xr:uid="{00000000-0005-0000-0000-0000C0100000}"/>
    <cellStyle name="Comma 2 2 2 2 2 2 2 2 3 4" xfId="1412" xr:uid="{00000000-0005-0000-0000-0000C1100000}"/>
    <cellStyle name="Comma 2 2 2 2 2 2 2 2 3 5" xfId="4542" xr:uid="{00000000-0005-0000-0000-0000C2100000}"/>
    <cellStyle name="Comma 2 2 2 2 2 2 2 2 3 6" xfId="5073" xr:uid="{00000000-0005-0000-0000-0000C3100000}"/>
    <cellStyle name="Comma 2 2 2 2 2 2 2 2 3 6 2" xfId="7836" xr:uid="{00000000-0005-0000-0000-0000C4100000}"/>
    <cellStyle name="Comma 2 2 2 2 2 2 2 2 3 6 2 2" xfId="35983" xr:uid="{00000000-0005-0000-0000-0000C5100000}"/>
    <cellStyle name="Comma 2 2 2 2 2 2 2 2 3 6 2 2 2" xfId="37342" xr:uid="{00000000-0005-0000-0000-0000C6100000}"/>
    <cellStyle name="Comma 2 2 2 2 2 2 2 2 3 6 3" xfId="25953" xr:uid="{00000000-0005-0000-0000-0000C7100000}"/>
    <cellStyle name="Comma 2 2 2 2 2 2 2 2 3 7" xfId="9668" xr:uid="{00000000-0005-0000-0000-0000C8100000}"/>
    <cellStyle name="Comma 2 2 2 2 2 2 2 2 3 8" xfId="11875" xr:uid="{00000000-0005-0000-0000-0000C9100000}"/>
    <cellStyle name="Comma 2 2 2 2 2 2 2 2 3 9" xfId="14654" xr:uid="{00000000-0005-0000-0000-0000CA100000}"/>
    <cellStyle name="Comma 2 2 2 2 2 2 2 2 4" xfId="2819" xr:uid="{00000000-0005-0000-0000-0000CB100000}"/>
    <cellStyle name="Comma 2 2 2 2 2 2 2 2 5" xfId="2861" xr:uid="{00000000-0005-0000-0000-0000CC100000}"/>
    <cellStyle name="Comma 2 2 2 2 2 2 2 2 6" xfId="3495" xr:uid="{00000000-0005-0000-0000-0000CD100000}"/>
    <cellStyle name="Comma 2 2 2 2 2 2 2 2 6 10" xfId="23236" xr:uid="{00000000-0005-0000-0000-0000CE100000}"/>
    <cellStyle name="Comma 2 2 2 2 2 2 2 2 6 10 2" xfId="35700" xr:uid="{00000000-0005-0000-0000-0000CF100000}"/>
    <cellStyle name="Comma 2 2 2 2 2 2 2 2 6 2" xfId="5973" xr:uid="{00000000-0005-0000-0000-0000D0100000}"/>
    <cellStyle name="Comma 2 2 2 2 2 2 2 2 6 2 2" xfId="6899" xr:uid="{00000000-0005-0000-0000-0000D1100000}"/>
    <cellStyle name="Comma 2 2 2 2 2 2 2 2 6 2 2 2" xfId="36265" xr:uid="{00000000-0005-0000-0000-0000D2100000}"/>
    <cellStyle name="Comma 2 2 2 2 2 2 2 2 6 2 2 2 2" xfId="36931" xr:uid="{00000000-0005-0000-0000-0000D3100000}"/>
    <cellStyle name="Comma 2 2 2 2 2 2 2 2 6 2 3" xfId="24738" xr:uid="{00000000-0005-0000-0000-0000D4100000}"/>
    <cellStyle name="Comma 2 2 2 2 2 2 2 2 6 3" xfId="8618" xr:uid="{00000000-0005-0000-0000-0000D5100000}"/>
    <cellStyle name="Comma 2 2 2 2 2 2 2 2 6 4" xfId="10488" xr:uid="{00000000-0005-0000-0000-0000D6100000}"/>
    <cellStyle name="Comma 2 2 2 2 2 2 2 2 6 5" xfId="12695" xr:uid="{00000000-0005-0000-0000-0000D7100000}"/>
    <cellStyle name="Comma 2 2 2 2 2 2 2 2 6 6" xfId="15739" xr:uid="{00000000-0005-0000-0000-0000D8100000}"/>
    <cellStyle name="Comma 2 2 2 2 2 2 2 2 6 7" xfId="17110" xr:uid="{00000000-0005-0000-0000-0000D9100000}"/>
    <cellStyle name="Comma 2 2 2 2 2 2 2 2 6 8" xfId="19317" xr:uid="{00000000-0005-0000-0000-0000DA100000}"/>
    <cellStyle name="Comma 2 2 2 2 2 2 2 2 6 9" xfId="21525" xr:uid="{00000000-0005-0000-0000-0000DB100000}"/>
    <cellStyle name="Comma 2 2 2 2 2 2 2 2 7" xfId="4149" xr:uid="{00000000-0005-0000-0000-0000DC100000}"/>
    <cellStyle name="Comma 2 2 2 2 2 2 2 2 8" xfId="4454" xr:uid="{00000000-0005-0000-0000-0000DD100000}"/>
    <cellStyle name="Comma 2 2 2 2 2 2 2 2 9" xfId="4898" xr:uid="{00000000-0005-0000-0000-0000DE100000}"/>
    <cellStyle name="Comma 2 2 2 2 2 2 2 2 9 2" xfId="7376" xr:uid="{00000000-0005-0000-0000-0000DF100000}"/>
    <cellStyle name="Comma 2 2 2 2 2 2 2 2 9 2 2" xfId="35905" xr:uid="{00000000-0005-0000-0000-0000E0100000}"/>
    <cellStyle name="Comma 2 2 2 2 2 2 2 2 9 2 2 2" xfId="37087" xr:uid="{00000000-0005-0000-0000-0000E1100000}"/>
    <cellStyle name="Comma 2 2 2 2 2 2 2 2 9 3" xfId="25210" xr:uid="{00000000-0005-0000-0000-0000E2100000}"/>
    <cellStyle name="Comma 2 2 2 2 2 2 2 3" xfId="1161" xr:uid="{00000000-0005-0000-0000-0000E3100000}"/>
    <cellStyle name="Comma 2 2 2 2 2 2 2 3 10" xfId="11175" xr:uid="{00000000-0005-0000-0000-0000E4100000}"/>
    <cellStyle name="Comma 2 2 2 2 2 2 2 3 11" xfId="13821" xr:uid="{00000000-0005-0000-0000-0000E5100000}"/>
    <cellStyle name="Comma 2 2 2 2 2 2 2 3 12" xfId="14108" xr:uid="{00000000-0005-0000-0000-0000E6100000}"/>
    <cellStyle name="Comma 2 2 2 2 2 2 2 3 13" xfId="17797" xr:uid="{00000000-0005-0000-0000-0000E7100000}"/>
    <cellStyle name="Comma 2 2 2 2 2 2 2 3 14" xfId="20005" xr:uid="{00000000-0005-0000-0000-0000E8100000}"/>
    <cellStyle name="Comma 2 2 2 2 2 2 2 3 15" xfId="22377" xr:uid="{00000000-0005-0000-0000-0000E9100000}"/>
    <cellStyle name="Comma 2 2 2 2 2 2 2 3 15 2" xfId="35085" xr:uid="{00000000-0005-0000-0000-0000EA100000}"/>
    <cellStyle name="Comma 2 2 2 2 2 2 2 3 2" xfId="2346" xr:uid="{00000000-0005-0000-0000-0000EB100000}"/>
    <cellStyle name="Comma 2 2 2 2 2 2 2 3 2 10" xfId="13280" xr:uid="{00000000-0005-0000-0000-0000EC100000}"/>
    <cellStyle name="Comma 2 2 2 2 2 2 2 3 2 11" xfId="18636" xr:uid="{00000000-0005-0000-0000-0000ED100000}"/>
    <cellStyle name="Comma 2 2 2 2 2 2 2 3 2 12" xfId="20844" xr:uid="{00000000-0005-0000-0000-0000EE100000}"/>
    <cellStyle name="Comma 2 2 2 2 2 2 2 3 2 13" xfId="22493" xr:uid="{00000000-0005-0000-0000-0000EF100000}"/>
    <cellStyle name="Comma 2 2 2 2 2 2 2 3 2 13 2" xfId="35438" xr:uid="{00000000-0005-0000-0000-0000F0100000}"/>
    <cellStyle name="Comma 2 2 2 2 2 2 2 3 2 2" xfId="2423" xr:uid="{00000000-0005-0000-0000-0000F1100000}"/>
    <cellStyle name="Comma 2 2 2 2 2 2 2 3 2 2 10" xfId="24083" xr:uid="{00000000-0005-0000-0000-0000F2100000}"/>
    <cellStyle name="Comma 2 2 2 2 2 2 2 3 2 2 10 2" xfId="35492" xr:uid="{00000000-0005-0000-0000-0000F3100000}"/>
    <cellStyle name="Comma 2 2 2 2 2 2 2 3 2 2 2" xfId="6628" xr:uid="{00000000-0005-0000-0000-0000F4100000}"/>
    <cellStyle name="Comma 2 2 2 2 2 2 2 3 2 2 2 2" xfId="6685" xr:uid="{00000000-0005-0000-0000-0000F5100000}"/>
    <cellStyle name="Comma 2 2 2 2 2 2 2 3 2 2 2 2 2" xfId="36669" xr:uid="{00000000-0005-0000-0000-0000F6100000}"/>
    <cellStyle name="Comma 2 2 2 2 2 2 2 3 2 2 2 2 2 2" xfId="36723" xr:uid="{00000000-0005-0000-0000-0000F7100000}"/>
    <cellStyle name="Comma 2 2 2 2 2 2 2 3 2 2 2 3" xfId="24140" xr:uid="{00000000-0005-0000-0000-0000F8100000}"/>
    <cellStyle name="Comma 2 2 2 2 2 2 2 3 2 2 3" xfId="8026" xr:uid="{00000000-0005-0000-0000-0000F9100000}"/>
    <cellStyle name="Comma 2 2 2 2 2 2 2 3 2 2 4" xfId="9864" xr:uid="{00000000-0005-0000-0000-0000FA100000}"/>
    <cellStyle name="Comma 2 2 2 2 2 2 2 3 2 2 5" xfId="12071" xr:uid="{00000000-0005-0000-0000-0000FB100000}"/>
    <cellStyle name="Comma 2 2 2 2 2 2 2 3 2 2 6" xfId="14893" xr:uid="{00000000-0005-0000-0000-0000FC100000}"/>
    <cellStyle name="Comma 2 2 2 2 2 2 2 3 2 2 7" xfId="15080" xr:uid="{00000000-0005-0000-0000-0000FD100000}"/>
    <cellStyle name="Comma 2 2 2 2 2 2 2 3 2 2 8" xfId="18693" xr:uid="{00000000-0005-0000-0000-0000FE100000}"/>
    <cellStyle name="Comma 2 2 2 2 2 2 2 3 2 2 9" xfId="20901" xr:uid="{00000000-0005-0000-0000-0000FF100000}"/>
    <cellStyle name="Comma 2 2 2 2 2 2 2 3 2 3" xfId="3734" xr:uid="{00000000-0005-0000-0000-000000110000}"/>
    <cellStyle name="Comma 2 2 2 2 2 2 2 3 2 4" xfId="2306" xr:uid="{00000000-0005-0000-0000-000001110000}"/>
    <cellStyle name="Comma 2 2 2 2 2 2 2 3 2 5" xfId="4091" xr:uid="{00000000-0005-0000-0000-000002110000}"/>
    <cellStyle name="Comma 2 2 2 2 2 2 2 3 2 6" xfId="5188" xr:uid="{00000000-0005-0000-0000-000003110000}"/>
    <cellStyle name="Comma 2 2 2 2 2 2 2 3 2 6 2" xfId="7972" xr:uid="{00000000-0005-0000-0000-000004110000}"/>
    <cellStyle name="Comma 2 2 2 2 2 2 2 3 2 6 2 2" xfId="36034" xr:uid="{00000000-0005-0000-0000-000005110000}"/>
    <cellStyle name="Comma 2 2 2 2 2 2 2 3 2 6 2 2 2" xfId="37389" xr:uid="{00000000-0005-0000-0000-000006110000}"/>
    <cellStyle name="Comma 2 2 2 2 2 2 2 3 2 6 3" xfId="26062" xr:uid="{00000000-0005-0000-0000-000007110000}"/>
    <cellStyle name="Comma 2 2 2 2 2 2 2 3 2 7" xfId="9807" xr:uid="{00000000-0005-0000-0000-000008110000}"/>
    <cellStyle name="Comma 2 2 2 2 2 2 2 3 2 8" xfId="12014" xr:uid="{00000000-0005-0000-0000-000009110000}"/>
    <cellStyle name="Comma 2 2 2 2 2 2 2 3 2 9" xfId="14827" xr:uid="{00000000-0005-0000-0000-00000A110000}"/>
    <cellStyle name="Comma 2 2 2 2 2 2 2 3 3" xfId="2955" xr:uid="{00000000-0005-0000-0000-00000B110000}"/>
    <cellStyle name="Comma 2 2 2 2 2 2 2 3 4" xfId="3250" xr:uid="{00000000-0005-0000-0000-00000C110000}"/>
    <cellStyle name="Comma 2 2 2 2 2 2 2 3 5" xfId="3656" xr:uid="{00000000-0005-0000-0000-00000D110000}"/>
    <cellStyle name="Comma 2 2 2 2 2 2 2 3 5 10" xfId="23351" xr:uid="{00000000-0005-0000-0000-00000E110000}"/>
    <cellStyle name="Comma 2 2 2 2 2 2 2 3 5 10 2" xfId="35747" xr:uid="{00000000-0005-0000-0000-00000F110000}"/>
    <cellStyle name="Comma 2 2 2 2 2 2 2 3 5 2" xfId="6088" xr:uid="{00000000-0005-0000-0000-000010110000}"/>
    <cellStyle name="Comma 2 2 2 2 2 2 2 3 5 2 2" xfId="6951" xr:uid="{00000000-0005-0000-0000-000011110000}"/>
    <cellStyle name="Comma 2 2 2 2 2 2 2 3 5 2 2 2" xfId="36316" xr:uid="{00000000-0005-0000-0000-000012110000}"/>
    <cellStyle name="Comma 2 2 2 2 2 2 2 3 5 2 2 2 2" xfId="36978" xr:uid="{00000000-0005-0000-0000-000013110000}"/>
    <cellStyle name="Comma 2 2 2 2 2 2 2 3 5 2 3" xfId="24790" xr:uid="{00000000-0005-0000-0000-000014110000}"/>
    <cellStyle name="Comma 2 2 2 2 2 2 2 3 5 3" xfId="8665" xr:uid="{00000000-0005-0000-0000-000015110000}"/>
    <cellStyle name="Comma 2 2 2 2 2 2 2 3 5 4" xfId="10599" xr:uid="{00000000-0005-0000-0000-000016110000}"/>
    <cellStyle name="Comma 2 2 2 2 2 2 2 3 5 5" xfId="12806" xr:uid="{00000000-0005-0000-0000-000017110000}"/>
    <cellStyle name="Comma 2 2 2 2 2 2 2 3 5 6" xfId="15871" xr:uid="{00000000-0005-0000-0000-000018110000}"/>
    <cellStyle name="Comma 2 2 2 2 2 2 2 3 5 7" xfId="17221" xr:uid="{00000000-0005-0000-0000-000019110000}"/>
    <cellStyle name="Comma 2 2 2 2 2 2 2 3 5 8" xfId="19428" xr:uid="{00000000-0005-0000-0000-00001A110000}"/>
    <cellStyle name="Comma 2 2 2 2 2 2 2 3 5 9" xfId="21636" xr:uid="{00000000-0005-0000-0000-00001B110000}"/>
    <cellStyle name="Comma 2 2 2 2 2 2 2 3 6" xfId="1737" xr:uid="{00000000-0005-0000-0000-00001C110000}"/>
    <cellStyle name="Comma 2 2 2 2 2 2 2 3 7" xfId="4365" xr:uid="{00000000-0005-0000-0000-00001D110000}"/>
    <cellStyle name="Comma 2 2 2 2 2 2 2 3 8" xfId="5072" xr:uid="{00000000-0005-0000-0000-00001E110000}"/>
    <cellStyle name="Comma 2 2 2 2 2 2 2 3 8 2" xfId="7427" xr:uid="{00000000-0005-0000-0000-00001F110000}"/>
    <cellStyle name="Comma 2 2 2 2 2 2 2 3 8 2 2" xfId="35982" xr:uid="{00000000-0005-0000-0000-000020110000}"/>
    <cellStyle name="Comma 2 2 2 2 2 2 2 3 8 2 2 2" xfId="37138" xr:uid="{00000000-0005-0000-0000-000021110000}"/>
    <cellStyle name="Comma 2 2 2 2 2 2 2 3 8 3" xfId="25325" xr:uid="{00000000-0005-0000-0000-000022110000}"/>
    <cellStyle name="Comma 2 2 2 2 2 2 2 3 9" xfId="8968" xr:uid="{00000000-0005-0000-0000-000023110000}"/>
    <cellStyle name="Comma 2 2 2 2 2 2 2 4" xfId="1699" xr:uid="{00000000-0005-0000-0000-000024110000}"/>
    <cellStyle name="Comma 2 2 2 2 2 2 2 4 10" xfId="13598" xr:uid="{00000000-0005-0000-0000-000025110000}"/>
    <cellStyle name="Comma 2 2 2 2 2 2 2 4 11" xfId="18164" xr:uid="{00000000-0005-0000-0000-000026110000}"/>
    <cellStyle name="Comma 2 2 2 2 2 2 2 4 12" xfId="20372" xr:uid="{00000000-0005-0000-0000-000027110000}"/>
    <cellStyle name="Comma 2 2 2 2 2 2 2 4 13" xfId="22786" xr:uid="{00000000-0005-0000-0000-000028110000}"/>
    <cellStyle name="Comma 2 2 2 2 2 2 2 4 13 2" xfId="35258" xr:uid="{00000000-0005-0000-0000-000029110000}"/>
    <cellStyle name="Comma 2 2 2 2 2 2 2 4 2" xfId="2818" xr:uid="{00000000-0005-0000-0000-00002A110000}"/>
    <cellStyle name="Comma 2 2 2 2 2 2 2 4 2 10" xfId="23667" xr:uid="{00000000-0005-0000-0000-00002B110000}"/>
    <cellStyle name="Comma 2 2 2 2 2 2 2 4 2 10 2" xfId="35618" xr:uid="{00000000-0005-0000-0000-00002C110000}"/>
    <cellStyle name="Comma 2 2 2 2 2 2 2 4 2 2" xfId="6399" xr:uid="{00000000-0005-0000-0000-00002D110000}"/>
    <cellStyle name="Comma 2 2 2 2 2 2 2 4 2 2 2" xfId="6817" xr:uid="{00000000-0005-0000-0000-00002E110000}"/>
    <cellStyle name="Comma 2 2 2 2 2 2 2 4 2 2 2 2" xfId="36489" xr:uid="{00000000-0005-0000-0000-00002F110000}"/>
    <cellStyle name="Comma 2 2 2 2 2 2 2 4 2 2 2 2 2" xfId="36849" xr:uid="{00000000-0005-0000-0000-000030110000}"/>
    <cellStyle name="Comma 2 2 2 2 2 2 2 4 2 2 3" xfId="24351" xr:uid="{00000000-0005-0000-0000-000031110000}"/>
    <cellStyle name="Comma 2 2 2 2 2 2 2 4 2 3" xfId="8231" xr:uid="{00000000-0005-0000-0000-000032110000}"/>
    <cellStyle name="Comma 2 2 2 2 2 2 2 4 2 4" xfId="10075" xr:uid="{00000000-0005-0000-0000-000033110000}"/>
    <cellStyle name="Comma 2 2 2 2 2 2 2 4 2 5" xfId="12282" xr:uid="{00000000-0005-0000-0000-000034110000}"/>
    <cellStyle name="Comma 2 2 2 2 2 2 2 4 2 6" xfId="15199" xr:uid="{00000000-0005-0000-0000-000035110000}"/>
    <cellStyle name="Comma 2 2 2 2 2 2 2 4 2 7" xfId="16697" xr:uid="{00000000-0005-0000-0000-000036110000}"/>
    <cellStyle name="Comma 2 2 2 2 2 2 2 4 2 8" xfId="18904" xr:uid="{00000000-0005-0000-0000-000037110000}"/>
    <cellStyle name="Comma 2 2 2 2 2 2 2 4 2 9" xfId="21112" xr:uid="{00000000-0005-0000-0000-000038110000}"/>
    <cellStyle name="Comma 2 2 2 2 2 2 2 4 3" xfId="4001" xr:uid="{00000000-0005-0000-0000-000039110000}"/>
    <cellStyle name="Comma 2 2 2 2 2 2 2 4 4" xfId="4352" xr:uid="{00000000-0005-0000-0000-00003A110000}"/>
    <cellStyle name="Comma 2 2 2 2 2 2 2 4 5" xfId="4280" xr:uid="{00000000-0005-0000-0000-00003B110000}"/>
    <cellStyle name="Comma 2 2 2 2 2 2 2 4 6" xfId="5481" xr:uid="{00000000-0005-0000-0000-00003C110000}"/>
    <cellStyle name="Comma 2 2 2 2 2 2 2 4 6 2" xfId="7605" xr:uid="{00000000-0005-0000-0000-00003D110000}"/>
    <cellStyle name="Comma 2 2 2 2 2 2 2 4 6 2 2" xfId="36157" xr:uid="{00000000-0005-0000-0000-00003E110000}"/>
    <cellStyle name="Comma 2 2 2 2 2 2 2 4 6 2 2 2" xfId="37266" xr:uid="{00000000-0005-0000-0000-00003F110000}"/>
    <cellStyle name="Comma 2 2 2 2 2 2 2 4 6 3" xfId="25647" xr:uid="{00000000-0005-0000-0000-000040110000}"/>
    <cellStyle name="Comma 2 2 2 2 2 2 2 4 7" xfId="9335" xr:uid="{00000000-0005-0000-0000-000041110000}"/>
    <cellStyle name="Comma 2 2 2 2 2 2 2 4 8" xfId="11542" xr:uid="{00000000-0005-0000-0000-000042110000}"/>
    <cellStyle name="Comma 2 2 2 2 2 2 2 4 9" xfId="14266" xr:uid="{00000000-0005-0000-0000-000043110000}"/>
    <cellStyle name="Comma 2 2 2 2 2 2 2 5" xfId="3070" xr:uid="{00000000-0005-0000-0000-000044110000}"/>
    <cellStyle name="Comma 2 2 2 2 2 2 2 6" xfId="1681" xr:uid="{00000000-0005-0000-0000-000045110000}"/>
    <cellStyle name="Comma 2 2 2 2 2 2 2 6 10" xfId="23235" xr:uid="{00000000-0005-0000-0000-000046110000}"/>
    <cellStyle name="Comma 2 2 2 2 2 2 2 6 10 2" xfId="35253" xr:uid="{00000000-0005-0000-0000-000047110000}"/>
    <cellStyle name="Comma 2 2 2 2 2 2 2 6 2" xfId="5972" xr:uid="{00000000-0005-0000-0000-000048110000}"/>
    <cellStyle name="Comma 2 2 2 2 2 2 2 6 2 2" xfId="6390" xr:uid="{00000000-0005-0000-0000-000049110000}"/>
    <cellStyle name="Comma 2 2 2 2 2 2 2 6 2 2 2" xfId="36264" xr:uid="{00000000-0005-0000-0000-00004A110000}"/>
    <cellStyle name="Comma 2 2 2 2 2 2 2 6 2 2 2 2" xfId="36484" xr:uid="{00000000-0005-0000-0000-00004B110000}"/>
    <cellStyle name="Comma 2 2 2 2 2 2 2 6 2 3" xfId="23658" xr:uid="{00000000-0005-0000-0000-00004C110000}"/>
    <cellStyle name="Comma 2 2 2 2 2 2 2 6 3" xfId="7600" xr:uid="{00000000-0005-0000-0000-00004D110000}"/>
    <cellStyle name="Comma 2 2 2 2 2 2 2 6 4" xfId="9326" xr:uid="{00000000-0005-0000-0000-00004E110000}"/>
    <cellStyle name="Comma 2 2 2 2 2 2 2 6 5" xfId="11533" xr:uid="{00000000-0005-0000-0000-00004F110000}"/>
    <cellStyle name="Comma 2 2 2 2 2 2 2 6 6" xfId="14252" xr:uid="{00000000-0005-0000-0000-000050110000}"/>
    <cellStyle name="Comma 2 2 2 2 2 2 2 6 7" xfId="16165" xr:uid="{00000000-0005-0000-0000-000051110000}"/>
    <cellStyle name="Comma 2 2 2 2 2 2 2 6 8" xfId="18155" xr:uid="{00000000-0005-0000-0000-000052110000}"/>
    <cellStyle name="Comma 2 2 2 2 2 2 2 6 9" xfId="20363" xr:uid="{00000000-0005-0000-0000-000053110000}"/>
    <cellStyle name="Comma 2 2 2 2 2 2 2 7" xfId="3730" xr:uid="{00000000-0005-0000-0000-000054110000}"/>
    <cellStyle name="Comma 2 2 2 2 2 2 2 8" xfId="1965" xr:uid="{00000000-0005-0000-0000-000055110000}"/>
    <cellStyle name="Comma 2 2 2 2 2 2 2 9" xfId="4693" xr:uid="{00000000-0005-0000-0000-000056110000}"/>
    <cellStyle name="Comma 2 2 2 2 2 2 2 9 2" xfId="7375" xr:uid="{00000000-0005-0000-0000-000057110000}"/>
    <cellStyle name="Comma 2 2 2 2 2 2 2 9 2 2" xfId="35829" xr:uid="{00000000-0005-0000-0000-000058110000}"/>
    <cellStyle name="Comma 2 2 2 2 2 2 2 9 2 2 2" xfId="37086" xr:uid="{00000000-0005-0000-0000-000059110000}"/>
    <cellStyle name="Comma 2 2 2 2 2 2 2 9 3" xfId="25209" xr:uid="{00000000-0005-0000-0000-00005A110000}"/>
    <cellStyle name="Comma 2 2 2 2 2 2 3" xfId="1071" xr:uid="{00000000-0005-0000-0000-00005B110000}"/>
    <cellStyle name="Comma 2 2 2 2 2 2 4" xfId="1160" xr:uid="{00000000-0005-0000-0000-00005C110000}"/>
    <cellStyle name="Comma 2 2 2 2 2 2 4 10" xfId="11174" xr:uid="{00000000-0005-0000-0000-00005D110000}"/>
    <cellStyle name="Comma 2 2 2 2 2 2 4 11" xfId="13820" xr:uid="{00000000-0005-0000-0000-00005E110000}"/>
    <cellStyle name="Comma 2 2 2 2 2 2 4 12" xfId="15878" xr:uid="{00000000-0005-0000-0000-00005F110000}"/>
    <cellStyle name="Comma 2 2 2 2 2 2 4 13" xfId="17796" xr:uid="{00000000-0005-0000-0000-000060110000}"/>
    <cellStyle name="Comma 2 2 2 2 2 2 4 14" xfId="20004" xr:uid="{00000000-0005-0000-0000-000061110000}"/>
    <cellStyle name="Comma 2 2 2 2 2 2 4 15" xfId="22138" xr:uid="{00000000-0005-0000-0000-000062110000}"/>
    <cellStyle name="Comma 2 2 2 2 2 2 4 15 2" xfId="35084" xr:uid="{00000000-0005-0000-0000-000063110000}"/>
    <cellStyle name="Comma 2 2 2 2 2 2 4 2" xfId="1339" xr:uid="{00000000-0005-0000-0000-000064110000}"/>
    <cellStyle name="Comma 2 2 2 2 2 2 4 2 10" xfId="11309" xr:uid="{00000000-0005-0000-0000-000065110000}"/>
    <cellStyle name="Comma 2 2 2 2 2 2 4 2 11" xfId="13979" xr:uid="{00000000-0005-0000-0000-000066110000}"/>
    <cellStyle name="Comma 2 2 2 2 2 2 4 2 12" xfId="16099" xr:uid="{00000000-0005-0000-0000-000067110000}"/>
    <cellStyle name="Comma 2 2 2 2 2 2 4 2 13" xfId="17931" xr:uid="{00000000-0005-0000-0000-000068110000}"/>
    <cellStyle name="Comma 2 2 2 2 2 2 4 2 14" xfId="20139" xr:uid="{00000000-0005-0000-0000-000069110000}"/>
    <cellStyle name="Comma 2 2 2 2 2 2 4 2 15" xfId="22492" xr:uid="{00000000-0005-0000-0000-00006A110000}"/>
    <cellStyle name="Comma 2 2 2 2 2 2 4 2 15 2" xfId="35128" xr:uid="{00000000-0005-0000-0000-00006B110000}"/>
    <cellStyle name="Comma 2 2 2 2 2 2 4 2 2" xfId="2422" xr:uid="{00000000-0005-0000-0000-00006C110000}"/>
    <cellStyle name="Comma 2 2 2 2 2 2 4 2 2 10" xfId="13177" xr:uid="{00000000-0005-0000-0000-00006D110000}"/>
    <cellStyle name="Comma 2 2 2 2 2 2 4 2 2 11" xfId="18692" xr:uid="{00000000-0005-0000-0000-00006E110000}"/>
    <cellStyle name="Comma 2 2 2 2 2 2 4 2 2 12" xfId="20900" xr:uid="{00000000-0005-0000-0000-00006F110000}"/>
    <cellStyle name="Comma 2 2 2 2 2 2 4 2 2 13" xfId="22627" xr:uid="{00000000-0005-0000-0000-000070110000}"/>
    <cellStyle name="Comma 2 2 2 2 2 2 4 2 2 13 2" xfId="35491" xr:uid="{00000000-0005-0000-0000-000071110000}"/>
    <cellStyle name="Comma 2 2 2 2 2 2 4 2 2 2" xfId="2505" xr:uid="{00000000-0005-0000-0000-000072110000}"/>
    <cellStyle name="Comma 2 2 2 2 2 2 4 2 2 2 10" xfId="24139" xr:uid="{00000000-0005-0000-0000-000073110000}"/>
    <cellStyle name="Comma 2 2 2 2 2 2 4 2 2 2 10 2" xfId="35538" xr:uid="{00000000-0005-0000-0000-000074110000}"/>
    <cellStyle name="Comma 2 2 2 2 2 2 4 2 2 2 2" xfId="6684" xr:uid="{00000000-0005-0000-0000-000075110000}"/>
    <cellStyle name="Comma 2 2 2 2 2 2 4 2 2 2 2 2" xfId="6737" xr:uid="{00000000-0005-0000-0000-000076110000}"/>
    <cellStyle name="Comma 2 2 2 2 2 2 4 2 2 2 2 2 2" xfId="36722" xr:uid="{00000000-0005-0000-0000-000077110000}"/>
    <cellStyle name="Comma 2 2 2 2 2 2 4 2 2 2 2 2 2 2" xfId="36769" xr:uid="{00000000-0005-0000-0000-000078110000}"/>
    <cellStyle name="Comma 2 2 2 2 2 2 4 2 2 2 2 3" xfId="24192" xr:uid="{00000000-0005-0000-0000-000079110000}"/>
    <cellStyle name="Comma 2 2 2 2 2 2 4 2 2 2 3" xfId="8072" xr:uid="{00000000-0005-0000-0000-00007A110000}"/>
    <cellStyle name="Comma 2 2 2 2 2 2 4 2 2 2 4" xfId="9916" xr:uid="{00000000-0005-0000-0000-00007B110000}"/>
    <cellStyle name="Comma 2 2 2 2 2 2 4 2 2 2 5" xfId="12123" xr:uid="{00000000-0005-0000-0000-00007C110000}"/>
    <cellStyle name="Comma 2 2 2 2 2 2 4 2 2 2 6" xfId="14960" xr:uid="{00000000-0005-0000-0000-00007D110000}"/>
    <cellStyle name="Comma 2 2 2 2 2 2 4 2 2 2 7" xfId="16538" xr:uid="{00000000-0005-0000-0000-00007E110000}"/>
    <cellStyle name="Comma 2 2 2 2 2 2 4 2 2 2 8" xfId="18745" xr:uid="{00000000-0005-0000-0000-00007F110000}"/>
    <cellStyle name="Comma 2 2 2 2 2 2 4 2 2 2 9" xfId="20953" xr:uid="{00000000-0005-0000-0000-000080110000}"/>
    <cellStyle name="Comma 2 2 2 2 2 2 4 2 2 3" xfId="3808" xr:uid="{00000000-0005-0000-0000-000081110000}"/>
    <cellStyle name="Comma 2 2 2 2 2 2 4 2 2 4" xfId="1813" xr:uid="{00000000-0005-0000-0000-000082110000}"/>
    <cellStyle name="Comma 2 2 2 2 2 2 4 2 2 5" xfId="1464" xr:uid="{00000000-0005-0000-0000-000083110000}"/>
    <cellStyle name="Comma 2 2 2 2 2 2 4 2 2 6" xfId="5322" xr:uid="{00000000-0005-0000-0000-000084110000}"/>
    <cellStyle name="Comma 2 2 2 2 2 2 4 2 2 6 2" xfId="8025" xr:uid="{00000000-0005-0000-0000-000085110000}"/>
    <cellStyle name="Comma 2 2 2 2 2 2 4 2 2 6 2 2" xfId="36077" xr:uid="{00000000-0005-0000-0000-000086110000}"/>
    <cellStyle name="Comma 2 2 2 2 2 2 4 2 2 6 2 2 2" xfId="37414" xr:uid="{00000000-0005-0000-0000-000087110000}"/>
    <cellStyle name="Comma 2 2 2 2 2 2 4 2 2 6 3" xfId="26090" xr:uid="{00000000-0005-0000-0000-000088110000}"/>
    <cellStyle name="Comma 2 2 2 2 2 2 4 2 2 7" xfId="9863" xr:uid="{00000000-0005-0000-0000-000089110000}"/>
    <cellStyle name="Comma 2 2 2 2 2 2 4 2 2 8" xfId="12070" xr:uid="{00000000-0005-0000-0000-00008A110000}"/>
    <cellStyle name="Comma 2 2 2 2 2 2 4 2 2 9" xfId="14892" xr:uid="{00000000-0005-0000-0000-00008B110000}"/>
    <cellStyle name="Comma 2 2 2 2 2 2 4 2 3" xfId="3099" xr:uid="{00000000-0005-0000-0000-00008C110000}"/>
    <cellStyle name="Comma 2 2 2 2 2 2 4 2 4" xfId="3384" xr:uid="{00000000-0005-0000-0000-00008D110000}"/>
    <cellStyle name="Comma 2 2 2 2 2 2 4 2 5" xfId="3733" xr:uid="{00000000-0005-0000-0000-00008E110000}"/>
    <cellStyle name="Comma 2 2 2 2 2 2 4 2 5 10" xfId="23485" xr:uid="{00000000-0005-0000-0000-00008F110000}"/>
    <cellStyle name="Comma 2 2 2 2 2 2 4 2 5 10 2" xfId="35772" xr:uid="{00000000-0005-0000-0000-000090110000}"/>
    <cellStyle name="Comma 2 2 2 2 2 2 4 2 5 2" xfId="6222" xr:uid="{00000000-0005-0000-0000-000091110000}"/>
    <cellStyle name="Comma 2 2 2 2 2 2 4 2 5 2 2" xfId="6983" xr:uid="{00000000-0005-0000-0000-000092110000}"/>
    <cellStyle name="Comma 2 2 2 2 2 2 4 2 5 2 2 2" xfId="36359" xr:uid="{00000000-0005-0000-0000-000093110000}"/>
    <cellStyle name="Comma 2 2 2 2 2 2 4 2 5 2 2 2 2" xfId="37003" xr:uid="{00000000-0005-0000-0000-000094110000}"/>
    <cellStyle name="Comma 2 2 2 2 2 2 4 2 5 2 3" xfId="24822" xr:uid="{00000000-0005-0000-0000-000095110000}"/>
    <cellStyle name="Comma 2 2 2 2 2 2 4 2 5 3" xfId="8690" xr:uid="{00000000-0005-0000-0000-000096110000}"/>
    <cellStyle name="Comma 2 2 2 2 2 2 4 2 5 4" xfId="10631" xr:uid="{00000000-0005-0000-0000-000097110000}"/>
    <cellStyle name="Comma 2 2 2 2 2 2 4 2 5 5" xfId="12838" xr:uid="{00000000-0005-0000-0000-000098110000}"/>
    <cellStyle name="Comma 2 2 2 2 2 2 4 2 5 6" xfId="15921" xr:uid="{00000000-0005-0000-0000-000099110000}"/>
    <cellStyle name="Comma 2 2 2 2 2 2 4 2 5 7" xfId="17253" xr:uid="{00000000-0005-0000-0000-00009A110000}"/>
    <cellStyle name="Comma 2 2 2 2 2 2 4 2 5 8" xfId="19460" xr:uid="{00000000-0005-0000-0000-00009B110000}"/>
    <cellStyle name="Comma 2 2 2 2 2 2 4 2 5 9" xfId="21668" xr:uid="{00000000-0005-0000-0000-00009C110000}"/>
    <cellStyle name="Comma 2 2 2 2 2 2 4 2 6" xfId="2471" xr:uid="{00000000-0005-0000-0000-00009D110000}"/>
    <cellStyle name="Comma 2 2 2 2 2 2 4 2 7" xfId="4012" xr:uid="{00000000-0005-0000-0000-00009E110000}"/>
    <cellStyle name="Comma 2 2 2 2 2 2 4 2 8" xfId="5187" xr:uid="{00000000-0005-0000-0000-00009F110000}"/>
    <cellStyle name="Comma 2 2 2 2 2 2 4 2 8 2" xfId="7470" xr:uid="{00000000-0005-0000-0000-0000A0110000}"/>
    <cellStyle name="Comma 2 2 2 2 2 2 4 2 8 2 2" xfId="36033" xr:uid="{00000000-0005-0000-0000-0000A1110000}"/>
    <cellStyle name="Comma 2 2 2 2 2 2 4 2 8 2 2 2" xfId="37181" xr:uid="{00000000-0005-0000-0000-0000A2110000}"/>
    <cellStyle name="Comma 2 2 2 2 2 2 4 2 8 3" xfId="25459" xr:uid="{00000000-0005-0000-0000-0000A3110000}"/>
    <cellStyle name="Comma 2 2 2 2 2 2 4 2 9" xfId="9102" xr:uid="{00000000-0005-0000-0000-0000A4110000}"/>
    <cellStyle name="Comma 2 2 2 2 2 2 4 3" xfId="2086" xr:uid="{00000000-0005-0000-0000-0000A5110000}"/>
    <cellStyle name="Comma 2 2 2 2 2 2 4 3 10" xfId="13588" xr:uid="{00000000-0005-0000-0000-0000A6110000}"/>
    <cellStyle name="Comma 2 2 2 2 2 2 4 3 11" xfId="18432" xr:uid="{00000000-0005-0000-0000-0000A7110000}"/>
    <cellStyle name="Comma 2 2 2 2 2 2 4 3 12" xfId="20640" xr:uid="{00000000-0005-0000-0000-0000A8110000}"/>
    <cellStyle name="Comma 2 2 2 2 2 2 4 3 13" xfId="22883" xr:uid="{00000000-0005-0000-0000-0000A9110000}"/>
    <cellStyle name="Comma 2 2 2 2 2 2 4 3 13 2" xfId="35328" xr:uid="{00000000-0005-0000-0000-0000AA110000}"/>
    <cellStyle name="Comma 2 2 2 2 2 2 4 3 2" xfId="2954" xr:uid="{00000000-0005-0000-0000-0000AB110000}"/>
    <cellStyle name="Comma 2 2 2 2 2 2 4 3 2 10" xfId="23880" xr:uid="{00000000-0005-0000-0000-0000AC110000}"/>
    <cellStyle name="Comma 2 2 2 2 2 2 4 3 2 10 2" xfId="35643" xr:uid="{00000000-0005-0000-0000-0000AD110000}"/>
    <cellStyle name="Comma 2 2 2 2 2 2 4 3 2 2" xfId="6516" xr:uid="{00000000-0005-0000-0000-0000AE110000}"/>
    <cellStyle name="Comma 2 2 2 2 2 2 4 3 2 2 2" xfId="6842" xr:uid="{00000000-0005-0000-0000-0000AF110000}"/>
    <cellStyle name="Comma 2 2 2 2 2 2 4 3 2 2 2 2" xfId="36559" xr:uid="{00000000-0005-0000-0000-0000B0110000}"/>
    <cellStyle name="Comma 2 2 2 2 2 2 4 3 2 2 2 2 2" xfId="36874" xr:uid="{00000000-0005-0000-0000-0000B1110000}"/>
    <cellStyle name="Comma 2 2 2 2 2 2 4 3 2 2 3" xfId="24448" xr:uid="{00000000-0005-0000-0000-0000B2110000}"/>
    <cellStyle name="Comma 2 2 2 2 2 2 4 3 2 3" xfId="8328" xr:uid="{00000000-0005-0000-0000-0000B3110000}"/>
    <cellStyle name="Comma 2 2 2 2 2 2 4 3 2 4" xfId="10172" xr:uid="{00000000-0005-0000-0000-0000B4110000}"/>
    <cellStyle name="Comma 2 2 2 2 2 2 4 3 2 5" xfId="12379" xr:uid="{00000000-0005-0000-0000-0000B5110000}"/>
    <cellStyle name="Comma 2 2 2 2 2 2 4 3 2 6" xfId="15316" xr:uid="{00000000-0005-0000-0000-0000B6110000}"/>
    <cellStyle name="Comma 2 2 2 2 2 2 4 3 2 7" xfId="16794" xr:uid="{00000000-0005-0000-0000-0000B7110000}"/>
    <cellStyle name="Comma 2 2 2 2 2 2 4 3 2 8" xfId="19001" xr:uid="{00000000-0005-0000-0000-0000B8110000}"/>
    <cellStyle name="Comma 2 2 2 2 2 2 4 3 2 9" xfId="21209" xr:uid="{00000000-0005-0000-0000-0000B9110000}"/>
    <cellStyle name="Comma 2 2 2 2 2 2 4 3 3" xfId="4078" xr:uid="{00000000-0005-0000-0000-0000BA110000}"/>
    <cellStyle name="Comma 2 2 2 2 2 2 4 3 4" xfId="4412" xr:uid="{00000000-0005-0000-0000-0000BB110000}"/>
    <cellStyle name="Comma 2 2 2 2 2 2 4 3 5" xfId="4630" xr:uid="{00000000-0005-0000-0000-0000BC110000}"/>
    <cellStyle name="Comma 2 2 2 2 2 2 4 3 6" xfId="5578" xr:uid="{00000000-0005-0000-0000-0000BD110000}"/>
    <cellStyle name="Comma 2 2 2 2 2 2 4 3 6 2" xfId="7771" xr:uid="{00000000-0005-0000-0000-0000BE110000}"/>
    <cellStyle name="Comma 2 2 2 2 2 2 4 3 6 2 2" xfId="36182" xr:uid="{00000000-0005-0000-0000-0000BF110000}"/>
    <cellStyle name="Comma 2 2 2 2 2 2 4 3 6 2 2 2" xfId="37309" xr:uid="{00000000-0005-0000-0000-0000C0110000}"/>
    <cellStyle name="Comma 2 2 2 2 2 2 4 3 6 3" xfId="25888" xr:uid="{00000000-0005-0000-0000-0000C1110000}"/>
    <cellStyle name="Comma 2 2 2 2 2 2 4 3 7" xfId="9603" xr:uid="{00000000-0005-0000-0000-0000C2110000}"/>
    <cellStyle name="Comma 2 2 2 2 2 2 4 3 8" xfId="11810" xr:uid="{00000000-0005-0000-0000-0000C3110000}"/>
    <cellStyle name="Comma 2 2 2 2 2 2 4 3 9" xfId="14589" xr:uid="{00000000-0005-0000-0000-0000C4110000}"/>
    <cellStyle name="Comma 2 2 2 2 2 2 4 4" xfId="3249" xr:uid="{00000000-0005-0000-0000-0000C5110000}"/>
    <cellStyle name="Comma 2 2 2 2 2 2 4 5" xfId="1489" xr:uid="{00000000-0005-0000-0000-0000C6110000}"/>
    <cellStyle name="Comma 2 2 2 2 2 2 4 5 10" xfId="23350" xr:uid="{00000000-0005-0000-0000-0000C7110000}"/>
    <cellStyle name="Comma 2 2 2 2 2 2 4 5 10 2" xfId="35209" xr:uid="{00000000-0005-0000-0000-0000C8110000}"/>
    <cellStyle name="Comma 2 2 2 2 2 2 4 5 2" xfId="6087" xr:uid="{00000000-0005-0000-0000-0000C9110000}"/>
    <cellStyle name="Comma 2 2 2 2 2 2 4 5 2 2" xfId="6309" xr:uid="{00000000-0005-0000-0000-0000CA110000}"/>
    <cellStyle name="Comma 2 2 2 2 2 2 4 5 2 2 2" xfId="36315" xr:uid="{00000000-0005-0000-0000-0000CB110000}"/>
    <cellStyle name="Comma 2 2 2 2 2 2 4 5 2 2 2 2" xfId="36440" xr:uid="{00000000-0005-0000-0000-0000CC110000}"/>
    <cellStyle name="Comma 2 2 2 2 2 2 4 5 2 3" xfId="23572" xr:uid="{00000000-0005-0000-0000-0000CD110000}"/>
    <cellStyle name="Comma 2 2 2 2 2 2 4 5 3" xfId="7551" xr:uid="{00000000-0005-0000-0000-0000CE110000}"/>
    <cellStyle name="Comma 2 2 2 2 2 2 4 5 4" xfId="9205" xr:uid="{00000000-0005-0000-0000-0000CF110000}"/>
    <cellStyle name="Comma 2 2 2 2 2 2 4 5 5" xfId="11412" xr:uid="{00000000-0005-0000-0000-0000D0110000}"/>
    <cellStyle name="Comma 2 2 2 2 2 2 4 5 6" xfId="14101" xr:uid="{00000000-0005-0000-0000-0000D1110000}"/>
    <cellStyle name="Comma 2 2 2 2 2 2 4 5 7" xfId="16068" xr:uid="{00000000-0005-0000-0000-0000D2110000}"/>
    <cellStyle name="Comma 2 2 2 2 2 2 4 5 8" xfId="18034" xr:uid="{00000000-0005-0000-0000-0000D3110000}"/>
    <cellStyle name="Comma 2 2 2 2 2 2 4 5 9" xfId="20242" xr:uid="{00000000-0005-0000-0000-0000D4110000}"/>
    <cellStyle name="Comma 2 2 2 2 2 2 4 6" xfId="4101" xr:uid="{00000000-0005-0000-0000-0000D5110000}"/>
    <cellStyle name="Comma 2 2 2 2 2 2 4 7" xfId="4356" xr:uid="{00000000-0005-0000-0000-0000D6110000}"/>
    <cellStyle name="Comma 2 2 2 2 2 2 4 8" xfId="4833" xr:uid="{00000000-0005-0000-0000-0000D7110000}"/>
    <cellStyle name="Comma 2 2 2 2 2 2 4 8 2" xfId="7426" xr:uid="{00000000-0005-0000-0000-0000D8110000}"/>
    <cellStyle name="Comma 2 2 2 2 2 2 4 8 2 2" xfId="35872" xr:uid="{00000000-0005-0000-0000-0000D9110000}"/>
    <cellStyle name="Comma 2 2 2 2 2 2 4 8 2 2 2" xfId="37137" xr:uid="{00000000-0005-0000-0000-0000DA110000}"/>
    <cellStyle name="Comma 2 2 2 2 2 2 4 8 3" xfId="25324" xr:uid="{00000000-0005-0000-0000-0000DB110000}"/>
    <cellStyle name="Comma 2 2 2 2 2 2 4 9" xfId="8967" xr:uid="{00000000-0005-0000-0000-0000DC110000}"/>
    <cellStyle name="Comma 2 2 2 2 2 2 5" xfId="1698" xr:uid="{00000000-0005-0000-0000-0000DD110000}"/>
    <cellStyle name="Comma 2 2 2 2 2 2 5 10" xfId="13601" xr:uid="{00000000-0005-0000-0000-0000DE110000}"/>
    <cellStyle name="Comma 2 2 2 2 2 2 5 11" xfId="18163" xr:uid="{00000000-0005-0000-0000-0000DF110000}"/>
    <cellStyle name="Comma 2 2 2 2 2 2 5 12" xfId="20371" xr:uid="{00000000-0005-0000-0000-0000E0110000}"/>
    <cellStyle name="Comma 2 2 2 2 2 2 5 13" xfId="22312" xr:uid="{00000000-0005-0000-0000-0000E1110000}"/>
    <cellStyle name="Comma 2 2 2 2 2 2 5 13 2" xfId="35257" xr:uid="{00000000-0005-0000-0000-0000E2110000}"/>
    <cellStyle name="Comma 2 2 2 2 2 2 5 2" xfId="2300" xr:uid="{00000000-0005-0000-0000-0000E3110000}"/>
    <cellStyle name="Comma 2 2 2 2 2 2 5 2 10" xfId="23666" xr:uid="{00000000-0005-0000-0000-0000E4110000}"/>
    <cellStyle name="Comma 2 2 2 2 2 2 5 2 10 2" xfId="35405" xr:uid="{00000000-0005-0000-0000-0000E5110000}"/>
    <cellStyle name="Comma 2 2 2 2 2 2 5 2 2" xfId="6398" xr:uid="{00000000-0005-0000-0000-0000E6110000}"/>
    <cellStyle name="Comma 2 2 2 2 2 2 5 2 2 2" xfId="6594" xr:uid="{00000000-0005-0000-0000-0000E7110000}"/>
    <cellStyle name="Comma 2 2 2 2 2 2 5 2 2 2 2" xfId="36488" xr:uid="{00000000-0005-0000-0000-0000E8110000}"/>
    <cellStyle name="Comma 2 2 2 2 2 2 5 2 2 2 2 2" xfId="36636" xr:uid="{00000000-0005-0000-0000-0000E9110000}"/>
    <cellStyle name="Comma 2 2 2 2 2 2 5 2 2 3" xfId="24049" xr:uid="{00000000-0005-0000-0000-0000EA110000}"/>
    <cellStyle name="Comma 2 2 2 2 2 2 5 2 3" xfId="7939" xr:uid="{00000000-0005-0000-0000-0000EB110000}"/>
    <cellStyle name="Comma 2 2 2 2 2 2 5 2 4" xfId="9773" xr:uid="{00000000-0005-0000-0000-0000EC110000}"/>
    <cellStyle name="Comma 2 2 2 2 2 2 5 2 5" xfId="11980" xr:uid="{00000000-0005-0000-0000-0000ED110000}"/>
    <cellStyle name="Comma 2 2 2 2 2 2 5 2 6" xfId="14786" xr:uid="{00000000-0005-0000-0000-0000EE110000}"/>
    <cellStyle name="Comma 2 2 2 2 2 2 5 2 7" xfId="13940" xr:uid="{00000000-0005-0000-0000-0000EF110000}"/>
    <cellStyle name="Comma 2 2 2 2 2 2 5 2 8" xfId="18602" xr:uid="{00000000-0005-0000-0000-0000F0110000}"/>
    <cellStyle name="Comma 2 2 2 2 2 2 5 2 9" xfId="20810" xr:uid="{00000000-0005-0000-0000-0000F1110000}"/>
    <cellStyle name="Comma 2 2 2 2 2 2 5 3" xfId="3614" xr:uid="{00000000-0005-0000-0000-0000F2110000}"/>
    <cellStyle name="Comma 2 2 2 2 2 2 5 4" xfId="3897" xr:uid="{00000000-0005-0000-0000-0000F3110000}"/>
    <cellStyle name="Comma 2 2 2 2 2 2 5 5" xfId="4493" xr:uid="{00000000-0005-0000-0000-0000F4110000}"/>
    <cellStyle name="Comma 2 2 2 2 2 2 5 6" xfId="5007" xr:uid="{00000000-0005-0000-0000-0000F5110000}"/>
    <cellStyle name="Comma 2 2 2 2 2 2 5 6 2" xfId="7604" xr:uid="{00000000-0005-0000-0000-0000F6110000}"/>
    <cellStyle name="Comma 2 2 2 2 2 2 5 6 2 2" xfId="35949" xr:uid="{00000000-0005-0000-0000-0000F7110000}"/>
    <cellStyle name="Comma 2 2 2 2 2 2 5 6 2 2 2" xfId="37265" xr:uid="{00000000-0005-0000-0000-0000F8110000}"/>
    <cellStyle name="Comma 2 2 2 2 2 2 5 6 3" xfId="25646" xr:uid="{00000000-0005-0000-0000-0000F9110000}"/>
    <cellStyle name="Comma 2 2 2 2 2 2 5 7" xfId="9334" xr:uid="{00000000-0005-0000-0000-0000FA110000}"/>
    <cellStyle name="Comma 2 2 2 2 2 2 5 8" xfId="11541" xr:uid="{00000000-0005-0000-0000-0000FB110000}"/>
    <cellStyle name="Comma 2 2 2 2 2 2 5 9" xfId="14265" xr:uid="{00000000-0005-0000-0000-0000FC110000}"/>
    <cellStyle name="Comma 2 2 2 2 2 2 6" xfId="2704" xr:uid="{00000000-0005-0000-0000-0000FD110000}"/>
    <cellStyle name="Comma 2 2 2 2 2 2 7" xfId="2612" xr:uid="{00000000-0005-0000-0000-0000FE110000}"/>
    <cellStyle name="Comma 2 2 2 2 2 2 8" xfId="1674" xr:uid="{00000000-0005-0000-0000-0000FF110000}"/>
    <cellStyle name="Comma 2 2 2 2 2 2 8 10" xfId="23170" xr:uid="{00000000-0005-0000-0000-000000120000}"/>
    <cellStyle name="Comma 2 2 2 2 2 2 8 10 2" xfId="35252" xr:uid="{00000000-0005-0000-0000-000001120000}"/>
    <cellStyle name="Comma 2 2 2 2 2 2 8 2" xfId="5907" xr:uid="{00000000-0005-0000-0000-000002120000}"/>
    <cellStyle name="Comma 2 2 2 2 2 2 8 2 2" xfId="6388" xr:uid="{00000000-0005-0000-0000-000003120000}"/>
    <cellStyle name="Comma 2 2 2 2 2 2 8 2 2 2" xfId="36231" xr:uid="{00000000-0005-0000-0000-000004120000}"/>
    <cellStyle name="Comma 2 2 2 2 2 2 8 2 2 2 2" xfId="36483" xr:uid="{00000000-0005-0000-0000-000005120000}"/>
    <cellStyle name="Comma 2 2 2 2 2 2 8 2 3" xfId="23656" xr:uid="{00000000-0005-0000-0000-000006120000}"/>
    <cellStyle name="Comma 2 2 2 2 2 2 8 3" xfId="7599" xr:uid="{00000000-0005-0000-0000-000007120000}"/>
    <cellStyle name="Comma 2 2 2 2 2 2 8 4" xfId="9324" xr:uid="{00000000-0005-0000-0000-000008120000}"/>
    <cellStyle name="Comma 2 2 2 2 2 2 8 5" xfId="11531" xr:uid="{00000000-0005-0000-0000-000009120000}"/>
    <cellStyle name="Comma 2 2 2 2 2 2 8 6" xfId="14248" xr:uid="{00000000-0005-0000-0000-00000A120000}"/>
    <cellStyle name="Comma 2 2 2 2 2 2 8 7" xfId="16150" xr:uid="{00000000-0005-0000-0000-00000B120000}"/>
    <cellStyle name="Comma 2 2 2 2 2 2 8 8" xfId="18153" xr:uid="{00000000-0005-0000-0000-00000C120000}"/>
    <cellStyle name="Comma 2 2 2 2 2 2 8 9" xfId="20361" xr:uid="{00000000-0005-0000-0000-00000D120000}"/>
    <cellStyle name="Comma 2 2 2 2 2 2 9" xfId="4075" xr:uid="{00000000-0005-0000-0000-00000E120000}"/>
    <cellStyle name="Comma 2 2 2 2 2 20" xfId="17615" xr:uid="{00000000-0005-0000-0000-00000F120000}"/>
    <cellStyle name="Comma 2 2 2 2 2 21" xfId="19823" xr:uid="{00000000-0005-0000-0000-000010120000}"/>
    <cellStyle name="Comma 2 2 2 2 2 22" xfId="21980" xr:uid="{00000000-0005-0000-0000-000011120000}"/>
    <cellStyle name="Comma 2 2 2 2 2 22 2" xfId="34999" xr:uid="{00000000-0005-0000-0000-000012120000}"/>
    <cellStyle name="Comma 2 2 2 2 2 23" xfId="37796" xr:uid="{00000000-0005-0000-0000-000013120000}"/>
    <cellStyle name="Comma 2 2 2 2 2 3" xfId="598" xr:uid="{00000000-0005-0000-0000-000014120000}"/>
    <cellStyle name="Comma 2 2 2 2 2 4" xfId="614" xr:uid="{00000000-0005-0000-0000-000015120000}"/>
    <cellStyle name="Comma 2 2 2 2 2 5" xfId="441" xr:uid="{00000000-0005-0000-0000-000016120000}"/>
    <cellStyle name="Comma 2 2 2 2 2 6" xfId="628" xr:uid="{00000000-0005-0000-0000-000017120000}"/>
    <cellStyle name="Comma 2 2 2 2 2 7" xfId="917" xr:uid="{00000000-0005-0000-0000-000018120000}"/>
    <cellStyle name="Comma 2 2 2 2 2 7 10" xfId="8835" xr:uid="{00000000-0005-0000-0000-000019120000}"/>
    <cellStyle name="Comma 2 2 2 2 2 7 11" xfId="11042" xr:uid="{00000000-0005-0000-0000-00001A120000}"/>
    <cellStyle name="Comma 2 2 2 2 2 7 12" xfId="13626" xr:uid="{00000000-0005-0000-0000-00001B120000}"/>
    <cellStyle name="Comma 2 2 2 2 2 7 13" xfId="16010" xr:uid="{00000000-0005-0000-0000-00001C120000}"/>
    <cellStyle name="Comma 2 2 2 2 2 7 14" xfId="17664" xr:uid="{00000000-0005-0000-0000-00001D120000}"/>
    <cellStyle name="Comma 2 2 2 2 2 7 15" xfId="19872" xr:uid="{00000000-0005-0000-0000-00001E120000}"/>
    <cellStyle name="Comma 2 2 2 2 2 7 16" xfId="22051" xr:uid="{00000000-0005-0000-0000-00001F120000}"/>
    <cellStyle name="Comma 2 2 2 2 2 7 16 2" xfId="35021" xr:uid="{00000000-0005-0000-0000-000020120000}"/>
    <cellStyle name="Comma 2 2 2 2 2 7 2" xfId="1070" xr:uid="{00000000-0005-0000-0000-000021120000}"/>
    <cellStyle name="Comma 2 2 2 2 2 7 2 10" xfId="8900" xr:uid="{00000000-0005-0000-0000-000022120000}"/>
    <cellStyle name="Comma 2 2 2 2 2 7 2 11" xfId="11107" xr:uid="{00000000-0005-0000-0000-000023120000}"/>
    <cellStyle name="Comma 2 2 2 2 2 7 2 12" xfId="13741" xr:uid="{00000000-0005-0000-0000-000024120000}"/>
    <cellStyle name="Comma 2 2 2 2 2 7 2 13" xfId="16096" xr:uid="{00000000-0005-0000-0000-000025120000}"/>
    <cellStyle name="Comma 2 2 2 2 2 7 2 14" xfId="17729" xr:uid="{00000000-0005-0000-0000-000026120000}"/>
    <cellStyle name="Comma 2 2 2 2 2 7 2 15" xfId="19937" xr:uid="{00000000-0005-0000-0000-000027120000}"/>
    <cellStyle name="Comma 2 2 2 2 2 7 2 16" xfId="22186" xr:uid="{00000000-0005-0000-0000-000028120000}"/>
    <cellStyle name="Comma 2 2 2 2 2 7 2 16 2" xfId="35054" xr:uid="{00000000-0005-0000-0000-000029120000}"/>
    <cellStyle name="Comma 2 2 2 2 2 7 2 2" xfId="1360" xr:uid="{00000000-0005-0000-0000-00002A120000}"/>
    <cellStyle name="Comma 2 2 2 2 2 7 2 2 10" xfId="11330" xr:uid="{00000000-0005-0000-0000-00002B120000}"/>
    <cellStyle name="Comma 2 2 2 2 2 7 2 2 11" xfId="14000" xr:uid="{00000000-0005-0000-0000-00002C120000}"/>
    <cellStyle name="Comma 2 2 2 2 2 7 2 2 12" xfId="16369" xr:uid="{00000000-0005-0000-0000-00002D120000}"/>
    <cellStyle name="Comma 2 2 2 2 2 7 2 2 13" xfId="17952" xr:uid="{00000000-0005-0000-0000-00002E120000}"/>
    <cellStyle name="Comma 2 2 2 2 2 7 2 2 14" xfId="20160" xr:uid="{00000000-0005-0000-0000-00002F120000}"/>
    <cellStyle name="Comma 2 2 2 2 2 7 2 2 15" xfId="22251" xr:uid="{00000000-0005-0000-0000-000030120000}"/>
    <cellStyle name="Comma 2 2 2 2 2 7 2 2 15 2" xfId="35149" xr:uid="{00000000-0005-0000-0000-000031120000}"/>
    <cellStyle name="Comma 2 2 2 2 2 7 2 2 2" xfId="1393" xr:uid="{00000000-0005-0000-0000-000032120000}"/>
    <cellStyle name="Comma 2 2 2 2 2 7 2 2 2 10" xfId="11363" xr:uid="{00000000-0005-0000-0000-000033120000}"/>
    <cellStyle name="Comma 2 2 2 2 2 7 2 2 2 11" xfId="14033" xr:uid="{00000000-0005-0000-0000-000034120000}"/>
    <cellStyle name="Comma 2 2 2 2 2 7 2 2 2 12" xfId="13747" xr:uid="{00000000-0005-0000-0000-000035120000}"/>
    <cellStyle name="Comma 2 2 2 2 2 7 2 2 2 13" xfId="17985" xr:uid="{00000000-0005-0000-0000-000036120000}"/>
    <cellStyle name="Comma 2 2 2 2 2 7 2 2 2 14" xfId="20193" xr:uid="{00000000-0005-0000-0000-000037120000}"/>
    <cellStyle name="Comma 2 2 2 2 2 7 2 2 2 15" xfId="22648" xr:uid="{00000000-0005-0000-0000-000038120000}"/>
    <cellStyle name="Comma 2 2 2 2 2 7 2 2 2 15 2" xfId="35182" xr:uid="{00000000-0005-0000-0000-000039120000}"/>
    <cellStyle name="Comma 2 2 2 2 2 7 2 2 2 2" xfId="2526" xr:uid="{00000000-0005-0000-0000-00003A120000}"/>
    <cellStyle name="Comma 2 2 2 2 2 7 2 2 2 2 10" xfId="16559" xr:uid="{00000000-0005-0000-0000-00003B120000}"/>
    <cellStyle name="Comma 2 2 2 2 2 7 2 2 2 2 11" xfId="18766" xr:uid="{00000000-0005-0000-0000-00003C120000}"/>
    <cellStyle name="Comma 2 2 2 2 2 7 2 2 2 2 12" xfId="20974" xr:uid="{00000000-0005-0000-0000-00003D120000}"/>
    <cellStyle name="Comma 2 2 2 2 2 7 2 2 2 2 13" xfId="22681" xr:uid="{00000000-0005-0000-0000-00003E120000}"/>
    <cellStyle name="Comma 2 2 2 2 2 7 2 2 2 2 13 2" xfId="35559" xr:uid="{00000000-0005-0000-0000-00003F120000}"/>
    <cellStyle name="Comma 2 2 2 2 2 7 2 2 2 2 2" xfId="2559" xr:uid="{00000000-0005-0000-0000-000040120000}"/>
    <cellStyle name="Comma 2 2 2 2 2 7 2 2 2 2 2 10" xfId="24213" xr:uid="{00000000-0005-0000-0000-000041120000}"/>
    <cellStyle name="Comma 2 2 2 2 2 7 2 2 2 2 2 10 2" xfId="35592" xr:uid="{00000000-0005-0000-0000-000042120000}"/>
    <cellStyle name="Comma 2 2 2 2 2 7 2 2 2 2 2 2" xfId="6758" xr:uid="{00000000-0005-0000-0000-000043120000}"/>
    <cellStyle name="Comma 2 2 2 2 2 7 2 2 2 2 2 2 2" xfId="6791" xr:uid="{00000000-0005-0000-0000-000044120000}"/>
    <cellStyle name="Comma 2 2 2 2 2 7 2 2 2 2 2 2 2 2" xfId="36790" xr:uid="{00000000-0005-0000-0000-000045120000}"/>
    <cellStyle name="Comma 2 2 2 2 2 7 2 2 2 2 2 2 2 2 2" xfId="36823" xr:uid="{00000000-0005-0000-0000-000046120000}"/>
    <cellStyle name="Comma 2 2 2 2 2 7 2 2 2 2 2 2 3" xfId="24246" xr:uid="{00000000-0005-0000-0000-000047120000}"/>
    <cellStyle name="Comma 2 2 2 2 2 7 2 2 2 2 2 3" xfId="8126" xr:uid="{00000000-0005-0000-0000-000048120000}"/>
    <cellStyle name="Comma 2 2 2 2 2 7 2 2 2 2 2 4" xfId="9970" xr:uid="{00000000-0005-0000-0000-000049120000}"/>
    <cellStyle name="Comma 2 2 2 2 2 7 2 2 2 2 2 5" xfId="12177" xr:uid="{00000000-0005-0000-0000-00004A120000}"/>
    <cellStyle name="Comma 2 2 2 2 2 7 2 2 2 2 2 6" xfId="15014" xr:uid="{00000000-0005-0000-0000-00004B120000}"/>
    <cellStyle name="Comma 2 2 2 2 2 7 2 2 2 2 2 7" xfId="16592" xr:uid="{00000000-0005-0000-0000-00004C120000}"/>
    <cellStyle name="Comma 2 2 2 2 2 7 2 2 2 2 2 8" xfId="18799" xr:uid="{00000000-0005-0000-0000-00004D120000}"/>
    <cellStyle name="Comma 2 2 2 2 2 7 2 2 2 2 2 9" xfId="21007" xr:uid="{00000000-0005-0000-0000-00004E120000}"/>
    <cellStyle name="Comma 2 2 2 2 2 7 2 2 2 2 3" xfId="3862" xr:uid="{00000000-0005-0000-0000-00004F120000}"/>
    <cellStyle name="Comma 2 2 2 2 2 7 2 2 2 2 4" xfId="1918" xr:uid="{00000000-0005-0000-0000-000050120000}"/>
    <cellStyle name="Comma 2 2 2 2 2 7 2 2 2 2 5" xfId="3881" xr:uid="{00000000-0005-0000-0000-000051120000}"/>
    <cellStyle name="Comma 2 2 2 2 2 7 2 2 2 2 6" xfId="5376" xr:uid="{00000000-0005-0000-0000-000052120000}"/>
    <cellStyle name="Comma 2 2 2 2 2 7 2 2 2 2 6 2" xfId="8093" xr:uid="{00000000-0005-0000-0000-000053120000}"/>
    <cellStyle name="Comma 2 2 2 2 2 7 2 2 2 2 6 2 2" xfId="36131" xr:uid="{00000000-0005-0000-0000-000054120000}"/>
    <cellStyle name="Comma 2 2 2 2 2 7 2 2 2 2 6 2 2 2" xfId="37431" xr:uid="{00000000-0005-0000-0000-000055120000}"/>
    <cellStyle name="Comma 2 2 2 2 2 7 2 2 2 2 6 3" xfId="26113" xr:uid="{00000000-0005-0000-0000-000056120000}"/>
    <cellStyle name="Comma 2 2 2 2 2 7 2 2 2 2 7" xfId="9937" xr:uid="{00000000-0005-0000-0000-000057120000}"/>
    <cellStyle name="Comma 2 2 2 2 2 7 2 2 2 2 8" xfId="12144" xr:uid="{00000000-0005-0000-0000-000058120000}"/>
    <cellStyle name="Comma 2 2 2 2 2 7 2 2 2 2 9" xfId="14981" xr:uid="{00000000-0005-0000-0000-000059120000}"/>
    <cellStyle name="Comma 2 2 2 2 2 7 2 2 2 3" xfId="3153" xr:uid="{00000000-0005-0000-0000-00005A120000}"/>
    <cellStyle name="Comma 2 2 2 2 2 7 2 2 2 4" xfId="3438" xr:uid="{00000000-0005-0000-0000-00005B120000}"/>
    <cellStyle name="Comma 2 2 2 2 2 7 2 2 2 5" xfId="3829" xr:uid="{00000000-0005-0000-0000-00005C120000}"/>
    <cellStyle name="Comma 2 2 2 2 2 7 2 2 2 5 10" xfId="23539" xr:uid="{00000000-0005-0000-0000-00005D120000}"/>
    <cellStyle name="Comma 2 2 2 2 2 7 2 2 2 5 10 2" xfId="35789" xr:uid="{00000000-0005-0000-0000-00005E120000}"/>
    <cellStyle name="Comma 2 2 2 2 2 7 2 2 2 5 2" xfId="6276" xr:uid="{00000000-0005-0000-0000-00005F120000}"/>
    <cellStyle name="Comma 2 2 2 2 2 7 2 2 2 5 2 2" xfId="7014" xr:uid="{00000000-0005-0000-0000-000060120000}"/>
    <cellStyle name="Comma 2 2 2 2 2 7 2 2 2 5 2 2 2" xfId="36413" xr:uid="{00000000-0005-0000-0000-000061120000}"/>
    <cellStyle name="Comma 2 2 2 2 2 7 2 2 2 5 2 2 2 2" xfId="37020" xr:uid="{00000000-0005-0000-0000-000062120000}"/>
    <cellStyle name="Comma 2 2 2 2 2 7 2 2 2 5 2 3" xfId="24853" xr:uid="{00000000-0005-0000-0000-000063120000}"/>
    <cellStyle name="Comma 2 2 2 2 2 7 2 2 2 5 3" xfId="8707" xr:uid="{00000000-0005-0000-0000-000064120000}"/>
    <cellStyle name="Comma 2 2 2 2 2 7 2 2 2 5 4" xfId="10662" xr:uid="{00000000-0005-0000-0000-000065120000}"/>
    <cellStyle name="Comma 2 2 2 2 2 7 2 2 2 5 5" xfId="12869" xr:uid="{00000000-0005-0000-0000-000066120000}"/>
    <cellStyle name="Comma 2 2 2 2 2 7 2 2 2 5 6" xfId="15978" xr:uid="{00000000-0005-0000-0000-000067120000}"/>
    <cellStyle name="Comma 2 2 2 2 2 7 2 2 2 5 7" xfId="17284" xr:uid="{00000000-0005-0000-0000-000068120000}"/>
    <cellStyle name="Comma 2 2 2 2 2 7 2 2 2 5 8" xfId="19491" xr:uid="{00000000-0005-0000-0000-000069120000}"/>
    <cellStyle name="Comma 2 2 2 2 2 7 2 2 2 5 9" xfId="21699" xr:uid="{00000000-0005-0000-0000-00006A120000}"/>
    <cellStyle name="Comma 2 2 2 2 2 7 2 2 2 6" xfId="1825" xr:uid="{00000000-0005-0000-0000-00006B120000}"/>
    <cellStyle name="Comma 2 2 2 2 2 7 2 2 2 7" xfId="3592" xr:uid="{00000000-0005-0000-0000-00006C120000}"/>
    <cellStyle name="Comma 2 2 2 2 2 7 2 2 2 8" xfId="5343" xr:uid="{00000000-0005-0000-0000-00006D120000}"/>
    <cellStyle name="Comma 2 2 2 2 2 7 2 2 2 8 2" xfId="7524" xr:uid="{00000000-0005-0000-0000-00006E120000}"/>
    <cellStyle name="Comma 2 2 2 2 2 7 2 2 2 8 2 2" xfId="36098" xr:uid="{00000000-0005-0000-0000-00006F120000}"/>
    <cellStyle name="Comma 2 2 2 2 2 7 2 2 2 8 2 2 2" xfId="37235" xr:uid="{00000000-0005-0000-0000-000070120000}"/>
    <cellStyle name="Comma 2 2 2 2 2 7 2 2 2 8 3" xfId="25513" xr:uid="{00000000-0005-0000-0000-000071120000}"/>
    <cellStyle name="Comma 2 2 2 2 2 7 2 2 2 9" xfId="9156" xr:uid="{00000000-0005-0000-0000-000072120000}"/>
    <cellStyle name="Comma 2 2 2 2 2 7 2 2 3" xfId="2200" xr:uid="{00000000-0005-0000-0000-000073120000}"/>
    <cellStyle name="Comma 2 2 2 2 2 7 2 2 3 10" xfId="13333" xr:uid="{00000000-0005-0000-0000-000074120000}"/>
    <cellStyle name="Comma 2 2 2 2 2 7 2 2 3 11" xfId="18546" xr:uid="{00000000-0005-0000-0000-000075120000}"/>
    <cellStyle name="Comma 2 2 2 2 2 7 2 2 3 12" xfId="20754" xr:uid="{00000000-0005-0000-0000-000076120000}"/>
    <cellStyle name="Comma 2 2 2 2 2 7 2 2 3 13" xfId="22994" xr:uid="{00000000-0005-0000-0000-000077120000}"/>
    <cellStyle name="Comma 2 2 2 2 2 7 2 2 3 13 2" xfId="35382" xr:uid="{00000000-0005-0000-0000-000078120000}"/>
    <cellStyle name="Comma 2 2 2 2 2 7 2 2 3 2" xfId="3120" xr:uid="{00000000-0005-0000-0000-000079120000}"/>
    <cellStyle name="Comma 2 2 2 2 2 7 2 2 3 2 10" xfId="23994" xr:uid="{00000000-0005-0000-0000-00007A120000}"/>
    <cellStyle name="Comma 2 2 2 2 2 7 2 2 3 2 10 2" xfId="35660" xr:uid="{00000000-0005-0000-0000-00007B120000}"/>
    <cellStyle name="Comma 2 2 2 2 2 7 2 2 3 2 2" xfId="6571" xr:uid="{00000000-0005-0000-0000-00007C120000}"/>
    <cellStyle name="Comma 2 2 2 2 2 7 2 2 3 2 2 2" xfId="6859" xr:uid="{00000000-0005-0000-0000-00007D120000}"/>
    <cellStyle name="Comma 2 2 2 2 2 7 2 2 3 2 2 2 2" xfId="36613" xr:uid="{00000000-0005-0000-0000-00007E120000}"/>
    <cellStyle name="Comma 2 2 2 2 2 7 2 2 3 2 2 2 2 2" xfId="36891" xr:uid="{00000000-0005-0000-0000-00007F120000}"/>
    <cellStyle name="Comma 2 2 2 2 2 7 2 2 3 2 2 3" xfId="24559" xr:uid="{00000000-0005-0000-0000-000080120000}"/>
    <cellStyle name="Comma 2 2 2 2 2 7 2 2 3 2 3" xfId="8439" xr:uid="{00000000-0005-0000-0000-000081120000}"/>
    <cellStyle name="Comma 2 2 2 2 2 7 2 2 3 2 4" xfId="10283" xr:uid="{00000000-0005-0000-0000-000082120000}"/>
    <cellStyle name="Comma 2 2 2 2 2 7 2 2 3 2 5" xfId="12490" xr:uid="{00000000-0005-0000-0000-000083120000}"/>
    <cellStyle name="Comma 2 2 2 2 2 7 2 2 3 2 6" xfId="15457" xr:uid="{00000000-0005-0000-0000-000084120000}"/>
    <cellStyle name="Comma 2 2 2 2 2 7 2 2 3 2 7" xfId="16905" xr:uid="{00000000-0005-0000-0000-000085120000}"/>
    <cellStyle name="Comma 2 2 2 2 2 7 2 2 3 2 8" xfId="19112" xr:uid="{00000000-0005-0000-0000-000086120000}"/>
    <cellStyle name="Comma 2 2 2 2 2 7 2 2 3 2 9" xfId="21320" xr:uid="{00000000-0005-0000-0000-000087120000}"/>
    <cellStyle name="Comma 2 2 2 2 2 7 2 2 3 3" xfId="4167" xr:uid="{00000000-0005-0000-0000-000088120000}"/>
    <cellStyle name="Comma 2 2 2 2 2 7 2 2 3 4" xfId="4477" xr:uid="{00000000-0005-0000-0000-000089120000}"/>
    <cellStyle name="Comma 2 2 2 2 2 7 2 2 3 5" xfId="4647" xr:uid="{00000000-0005-0000-0000-00008A120000}"/>
    <cellStyle name="Comma 2 2 2 2 2 7 2 2 3 6" xfId="5689" xr:uid="{00000000-0005-0000-0000-00008B120000}"/>
    <cellStyle name="Comma 2 2 2 2 2 7 2 2 3 6 2" xfId="7884" xr:uid="{00000000-0005-0000-0000-00008C120000}"/>
    <cellStyle name="Comma 2 2 2 2 2 7 2 2 3 6 2 2" xfId="36199" xr:uid="{00000000-0005-0000-0000-00008D120000}"/>
    <cellStyle name="Comma 2 2 2 2 2 7 2 2 3 6 2 2 2" xfId="37363" xr:uid="{00000000-0005-0000-0000-00008E120000}"/>
    <cellStyle name="Comma 2 2 2 2 2 7 2 2 3 6 3" xfId="26002" xr:uid="{00000000-0005-0000-0000-00008F120000}"/>
    <cellStyle name="Comma 2 2 2 2 2 7 2 2 3 7" xfId="9717" xr:uid="{00000000-0005-0000-0000-000090120000}"/>
    <cellStyle name="Comma 2 2 2 2 2 7 2 2 3 8" xfId="11924" xr:uid="{00000000-0005-0000-0000-000091120000}"/>
    <cellStyle name="Comma 2 2 2 2 2 7 2 2 3 9" xfId="14703" xr:uid="{00000000-0005-0000-0000-000092120000}"/>
    <cellStyle name="Comma 2 2 2 2 2 7 2 2 4" xfId="3405" xr:uid="{00000000-0005-0000-0000-000093120000}"/>
    <cellStyle name="Comma 2 2 2 2 2 7 2 2 5" xfId="3543" xr:uid="{00000000-0005-0000-0000-000094120000}"/>
    <cellStyle name="Comma 2 2 2 2 2 7 2 2 5 10" xfId="23506" xr:uid="{00000000-0005-0000-0000-000095120000}"/>
    <cellStyle name="Comma 2 2 2 2 2 7 2 2 5 10 2" xfId="35721" xr:uid="{00000000-0005-0000-0000-000096120000}"/>
    <cellStyle name="Comma 2 2 2 2 2 7 2 2 5 2" xfId="6243" xr:uid="{00000000-0005-0000-0000-000097120000}"/>
    <cellStyle name="Comma 2 2 2 2 2 7 2 2 5 2 2" xfId="6920" xr:uid="{00000000-0005-0000-0000-000098120000}"/>
    <cellStyle name="Comma 2 2 2 2 2 7 2 2 5 2 2 2" xfId="36380" xr:uid="{00000000-0005-0000-0000-000099120000}"/>
    <cellStyle name="Comma 2 2 2 2 2 7 2 2 5 2 2 2 2" xfId="36952" xr:uid="{00000000-0005-0000-0000-00009A120000}"/>
    <cellStyle name="Comma 2 2 2 2 2 7 2 2 5 2 3" xfId="24759" xr:uid="{00000000-0005-0000-0000-00009B120000}"/>
    <cellStyle name="Comma 2 2 2 2 2 7 2 2 5 3" xfId="8639" xr:uid="{00000000-0005-0000-0000-00009C120000}"/>
    <cellStyle name="Comma 2 2 2 2 2 7 2 2 5 4" xfId="10536" xr:uid="{00000000-0005-0000-0000-00009D120000}"/>
    <cellStyle name="Comma 2 2 2 2 2 7 2 2 5 5" xfId="12743" xr:uid="{00000000-0005-0000-0000-00009E120000}"/>
    <cellStyle name="Comma 2 2 2 2 2 7 2 2 5 6" xfId="15787" xr:uid="{00000000-0005-0000-0000-00009F120000}"/>
    <cellStyle name="Comma 2 2 2 2 2 7 2 2 5 7" xfId="17158" xr:uid="{00000000-0005-0000-0000-0000A0120000}"/>
    <cellStyle name="Comma 2 2 2 2 2 7 2 2 5 8" xfId="19365" xr:uid="{00000000-0005-0000-0000-0000A1120000}"/>
    <cellStyle name="Comma 2 2 2 2 2 7 2 2 5 9" xfId="21573" xr:uid="{00000000-0005-0000-0000-0000A2120000}"/>
    <cellStyle name="Comma 2 2 2 2 2 7 2 2 6" xfId="3968" xr:uid="{00000000-0005-0000-0000-0000A3120000}"/>
    <cellStyle name="Comma 2 2 2 2 2 7 2 2 7" xfId="1941" xr:uid="{00000000-0005-0000-0000-0000A4120000}"/>
    <cellStyle name="Comma 2 2 2 2 2 7 2 2 8" xfId="4946" xr:uid="{00000000-0005-0000-0000-0000A5120000}"/>
    <cellStyle name="Comma 2 2 2 2 2 7 2 2 8 2" xfId="7491" xr:uid="{00000000-0005-0000-0000-0000A6120000}"/>
    <cellStyle name="Comma 2 2 2 2 2 7 2 2 8 2 2" xfId="35926" xr:uid="{00000000-0005-0000-0000-0000A7120000}"/>
    <cellStyle name="Comma 2 2 2 2 2 7 2 2 8 2 2 2" xfId="37202" xr:uid="{00000000-0005-0000-0000-0000A8120000}"/>
    <cellStyle name="Comma 2 2 2 2 2 7 2 2 8 3" xfId="25480" xr:uid="{00000000-0005-0000-0000-0000A9120000}"/>
    <cellStyle name="Comma 2 2 2 2 2 7 2 2 9" xfId="9123" xr:uid="{00000000-0005-0000-0000-0000AA120000}"/>
    <cellStyle name="Comma 2 2 2 2 2 7 2 3" xfId="2134" xr:uid="{00000000-0005-0000-0000-0000AB120000}"/>
    <cellStyle name="Comma 2 2 2 2 2 7 2 3 10" xfId="13189" xr:uid="{00000000-0005-0000-0000-0000AC120000}"/>
    <cellStyle name="Comma 2 2 2 2 2 7 2 3 11" xfId="18480" xr:uid="{00000000-0005-0000-0000-0000AD120000}"/>
    <cellStyle name="Comma 2 2 2 2 2 7 2 3 12" xfId="20688" xr:uid="{00000000-0005-0000-0000-0000AE120000}"/>
    <cellStyle name="Comma 2 2 2 2 2 7 2 3 13" xfId="22425" xr:uid="{00000000-0005-0000-0000-0000AF120000}"/>
    <cellStyle name="Comma 2 2 2 2 2 7 2 3 13 2" xfId="35349" xr:uid="{00000000-0005-0000-0000-0000B0120000}"/>
    <cellStyle name="Comma 2 2 2 2 2 7 2 3 2" xfId="2379" xr:uid="{00000000-0005-0000-0000-0000B1120000}"/>
    <cellStyle name="Comma 2 2 2 2 2 7 2 3 2 10" xfId="23928" xr:uid="{00000000-0005-0000-0000-0000B2120000}"/>
    <cellStyle name="Comma 2 2 2 2 2 7 2 3 2 10 2" xfId="35460" xr:uid="{00000000-0005-0000-0000-0000B3120000}"/>
    <cellStyle name="Comma 2 2 2 2 2 7 2 3 2 2" xfId="6537" xr:uid="{00000000-0005-0000-0000-0000B4120000}"/>
    <cellStyle name="Comma 2 2 2 2 2 7 2 3 2 2 2" xfId="6652" xr:uid="{00000000-0005-0000-0000-0000B5120000}"/>
    <cellStyle name="Comma 2 2 2 2 2 7 2 3 2 2 2 2" xfId="36580" xr:uid="{00000000-0005-0000-0000-0000B6120000}"/>
    <cellStyle name="Comma 2 2 2 2 2 7 2 3 2 2 2 2 2" xfId="36691" xr:uid="{00000000-0005-0000-0000-0000B7120000}"/>
    <cellStyle name="Comma 2 2 2 2 2 7 2 3 2 2 3" xfId="24107" xr:uid="{00000000-0005-0000-0000-0000B8120000}"/>
    <cellStyle name="Comma 2 2 2 2 2 7 2 3 2 3" xfId="7994" xr:uid="{00000000-0005-0000-0000-0000B9120000}"/>
    <cellStyle name="Comma 2 2 2 2 2 7 2 3 2 4" xfId="9831" xr:uid="{00000000-0005-0000-0000-0000BA120000}"/>
    <cellStyle name="Comma 2 2 2 2 2 7 2 3 2 5" xfId="12038" xr:uid="{00000000-0005-0000-0000-0000BB120000}"/>
    <cellStyle name="Comma 2 2 2 2 2 7 2 3 2 6" xfId="14855" xr:uid="{00000000-0005-0000-0000-0000BC120000}"/>
    <cellStyle name="Comma 2 2 2 2 2 7 2 3 2 7" xfId="13354" xr:uid="{00000000-0005-0000-0000-0000BD120000}"/>
    <cellStyle name="Comma 2 2 2 2 2 7 2 3 2 8" xfId="18660" xr:uid="{00000000-0005-0000-0000-0000BE120000}"/>
    <cellStyle name="Comma 2 2 2 2 2 7 2 3 2 9" xfId="20868" xr:uid="{00000000-0005-0000-0000-0000BF120000}"/>
    <cellStyle name="Comma 2 2 2 2 2 7 2 3 3" xfId="3685" xr:uid="{00000000-0005-0000-0000-0000C0120000}"/>
    <cellStyle name="Comma 2 2 2 2 2 7 2 3 4" xfId="3787" xr:uid="{00000000-0005-0000-0000-0000C1120000}"/>
    <cellStyle name="Comma 2 2 2 2 2 7 2 3 5" xfId="1841" xr:uid="{00000000-0005-0000-0000-0000C2120000}"/>
    <cellStyle name="Comma 2 2 2 2 2 7 2 3 6" xfId="5120" xr:uid="{00000000-0005-0000-0000-0000C3120000}"/>
    <cellStyle name="Comma 2 2 2 2 2 7 2 3 6 2" xfId="7819" xr:uid="{00000000-0005-0000-0000-0000C4120000}"/>
    <cellStyle name="Comma 2 2 2 2 2 7 2 3 6 2 2" xfId="36003" xr:uid="{00000000-0005-0000-0000-0000C5120000}"/>
    <cellStyle name="Comma 2 2 2 2 2 7 2 3 6 2 2 2" xfId="37330" xr:uid="{00000000-0005-0000-0000-0000C6120000}"/>
    <cellStyle name="Comma 2 2 2 2 2 7 2 3 6 3" xfId="25936" xr:uid="{00000000-0005-0000-0000-0000C7120000}"/>
    <cellStyle name="Comma 2 2 2 2 2 7 2 3 7" xfId="9651" xr:uid="{00000000-0005-0000-0000-0000C8120000}"/>
    <cellStyle name="Comma 2 2 2 2 2 7 2 3 8" xfId="11858" xr:uid="{00000000-0005-0000-0000-0000C9120000}"/>
    <cellStyle name="Comma 2 2 2 2 2 7 2 3 9" xfId="14637" xr:uid="{00000000-0005-0000-0000-0000CA120000}"/>
    <cellStyle name="Comma 2 2 2 2 2 7 2 4" xfId="2885" xr:uid="{00000000-0005-0000-0000-0000CB120000}"/>
    <cellStyle name="Comma 2 2 2 2 2 7 2 5" xfId="3182" xr:uid="{00000000-0005-0000-0000-0000CC120000}"/>
    <cellStyle name="Comma 2 2 2 2 2 7 2 6" xfId="3478" xr:uid="{00000000-0005-0000-0000-0000CD120000}"/>
    <cellStyle name="Comma 2 2 2 2 2 7 2 6 10" xfId="23283" xr:uid="{00000000-0005-0000-0000-0000CE120000}"/>
    <cellStyle name="Comma 2 2 2 2 2 7 2 6 10 2" xfId="35688" xr:uid="{00000000-0005-0000-0000-0000CF120000}"/>
    <cellStyle name="Comma 2 2 2 2 2 7 2 6 2" xfId="6020" xr:uid="{00000000-0005-0000-0000-0000D0120000}"/>
    <cellStyle name="Comma 2 2 2 2 2 7 2 6 2 2" xfId="6887" xr:uid="{00000000-0005-0000-0000-0000D1120000}"/>
    <cellStyle name="Comma 2 2 2 2 2 7 2 6 2 2 2" xfId="36285" xr:uid="{00000000-0005-0000-0000-0000D2120000}"/>
    <cellStyle name="Comma 2 2 2 2 2 7 2 6 2 2 2 2" xfId="36919" xr:uid="{00000000-0005-0000-0000-0000D3120000}"/>
    <cellStyle name="Comma 2 2 2 2 2 7 2 6 2 3" xfId="24726" xr:uid="{00000000-0005-0000-0000-0000D4120000}"/>
    <cellStyle name="Comma 2 2 2 2 2 7 2 6 3" xfId="8606" xr:uid="{00000000-0005-0000-0000-0000D5120000}"/>
    <cellStyle name="Comma 2 2 2 2 2 7 2 6 4" xfId="10471" xr:uid="{00000000-0005-0000-0000-0000D6120000}"/>
    <cellStyle name="Comma 2 2 2 2 2 7 2 6 5" xfId="12678" xr:uid="{00000000-0005-0000-0000-0000D7120000}"/>
    <cellStyle name="Comma 2 2 2 2 2 7 2 6 6" xfId="15722" xr:uid="{00000000-0005-0000-0000-0000D8120000}"/>
    <cellStyle name="Comma 2 2 2 2 2 7 2 6 7" xfId="17093" xr:uid="{00000000-0005-0000-0000-0000D9120000}"/>
    <cellStyle name="Comma 2 2 2 2 2 7 2 6 8" xfId="19300" xr:uid="{00000000-0005-0000-0000-0000DA120000}"/>
    <cellStyle name="Comma 2 2 2 2 2 7 2 6 9" xfId="21508" xr:uid="{00000000-0005-0000-0000-0000DB120000}"/>
    <cellStyle name="Comma 2 2 2 2 2 7 2 7" xfId="4306" xr:uid="{00000000-0005-0000-0000-0000DC120000}"/>
    <cellStyle name="Comma 2 2 2 2 2 7 2 8" xfId="3911" xr:uid="{00000000-0005-0000-0000-0000DD120000}"/>
    <cellStyle name="Comma 2 2 2 2 2 7 2 9" xfId="4881" xr:uid="{00000000-0005-0000-0000-0000DE120000}"/>
    <cellStyle name="Comma 2 2 2 2 2 7 2 9 2" xfId="7396" xr:uid="{00000000-0005-0000-0000-0000DF120000}"/>
    <cellStyle name="Comma 2 2 2 2 2 7 2 9 2 2" xfId="35893" xr:uid="{00000000-0005-0000-0000-0000E0120000}"/>
    <cellStyle name="Comma 2 2 2 2 2 7 2 9 2 2 2" xfId="37107" xr:uid="{00000000-0005-0000-0000-0000E1120000}"/>
    <cellStyle name="Comma 2 2 2 2 2 7 2 9 3" xfId="25257" xr:uid="{00000000-0005-0000-0000-0000E2120000}"/>
    <cellStyle name="Comma 2 2 2 2 2 7 3" xfId="1214" xr:uid="{00000000-0005-0000-0000-0000E3120000}"/>
    <cellStyle name="Comma 2 2 2 2 2 7 3 10" xfId="11227" xr:uid="{00000000-0005-0000-0000-0000E4120000}"/>
    <cellStyle name="Comma 2 2 2 2 2 7 3 11" xfId="13873" xr:uid="{00000000-0005-0000-0000-0000E5120000}"/>
    <cellStyle name="Comma 2 2 2 2 2 7 3 12" xfId="14254" xr:uid="{00000000-0005-0000-0000-0000E6120000}"/>
    <cellStyle name="Comma 2 2 2 2 2 7 3 13" xfId="17849" xr:uid="{00000000-0005-0000-0000-0000E7120000}"/>
    <cellStyle name="Comma 2 2 2 2 2 7 3 14" xfId="20057" xr:uid="{00000000-0005-0000-0000-0000E8120000}"/>
    <cellStyle name="Comma 2 2 2 2 2 7 3 15" xfId="22360" xr:uid="{00000000-0005-0000-0000-0000E9120000}"/>
    <cellStyle name="Comma 2 2 2 2 2 7 3 15 2" xfId="35105" xr:uid="{00000000-0005-0000-0000-0000EA120000}"/>
    <cellStyle name="Comma 2 2 2 2 2 7 3 2" xfId="2330" xr:uid="{00000000-0005-0000-0000-0000EB120000}"/>
    <cellStyle name="Comma 2 2 2 2 2 7 3 2 10" xfId="13234" xr:uid="{00000000-0005-0000-0000-0000EC120000}"/>
    <cellStyle name="Comma 2 2 2 2 2 7 3 2 11" xfId="18623" xr:uid="{00000000-0005-0000-0000-0000ED120000}"/>
    <cellStyle name="Comma 2 2 2 2 2 7 3 2 12" xfId="20831" xr:uid="{00000000-0005-0000-0000-0000EE120000}"/>
    <cellStyle name="Comma 2 2 2 2 2 7 3 2 13" xfId="22545" xr:uid="{00000000-0005-0000-0000-0000EF120000}"/>
    <cellStyle name="Comma 2 2 2 2 2 7 3 2 13 2" xfId="35426" xr:uid="{00000000-0005-0000-0000-0000F0120000}"/>
    <cellStyle name="Comma 2 2 2 2 2 7 3 2 2" xfId="2458" xr:uid="{00000000-0005-0000-0000-0000F1120000}"/>
    <cellStyle name="Comma 2 2 2 2 2 7 3 2 2 10" xfId="24070" xr:uid="{00000000-0005-0000-0000-0000F2120000}"/>
    <cellStyle name="Comma 2 2 2 2 2 7 3 2 2 10 2" xfId="35513" xr:uid="{00000000-0005-0000-0000-0000F3120000}"/>
    <cellStyle name="Comma 2 2 2 2 2 7 3 2 2 2" xfId="6615" xr:uid="{00000000-0005-0000-0000-0000F4120000}"/>
    <cellStyle name="Comma 2 2 2 2 2 7 3 2 2 2 2" xfId="6709" xr:uid="{00000000-0005-0000-0000-0000F5120000}"/>
    <cellStyle name="Comma 2 2 2 2 2 7 3 2 2 2 2 2" xfId="36657" xr:uid="{00000000-0005-0000-0000-0000F6120000}"/>
    <cellStyle name="Comma 2 2 2 2 2 7 3 2 2 2 2 2 2" xfId="36744" xr:uid="{00000000-0005-0000-0000-0000F7120000}"/>
    <cellStyle name="Comma 2 2 2 2 2 7 3 2 2 2 3" xfId="24164" xr:uid="{00000000-0005-0000-0000-0000F8120000}"/>
    <cellStyle name="Comma 2 2 2 2 2 7 3 2 2 3" xfId="8047" xr:uid="{00000000-0005-0000-0000-0000F9120000}"/>
    <cellStyle name="Comma 2 2 2 2 2 7 3 2 2 4" xfId="9888" xr:uid="{00000000-0005-0000-0000-0000FA120000}"/>
    <cellStyle name="Comma 2 2 2 2 2 7 3 2 2 5" xfId="12095" xr:uid="{00000000-0005-0000-0000-0000FB120000}"/>
    <cellStyle name="Comma 2 2 2 2 2 7 3 2 2 6" xfId="14922" xr:uid="{00000000-0005-0000-0000-0000FC120000}"/>
    <cellStyle name="Comma 2 2 2 2 2 7 3 2 2 7" xfId="16510" xr:uid="{00000000-0005-0000-0000-0000FD120000}"/>
    <cellStyle name="Comma 2 2 2 2 2 7 3 2 2 8" xfId="18717" xr:uid="{00000000-0005-0000-0000-0000FE120000}"/>
    <cellStyle name="Comma 2 2 2 2 2 7 3 2 2 9" xfId="20925" xr:uid="{00000000-0005-0000-0000-0000FF120000}"/>
    <cellStyle name="Comma 2 2 2 2 2 7 3 2 3" xfId="3770" xr:uid="{00000000-0005-0000-0000-000000130000}"/>
    <cellStyle name="Comma 2 2 2 2 2 7 3 2 4" xfId="2296" xr:uid="{00000000-0005-0000-0000-000001130000}"/>
    <cellStyle name="Comma 2 2 2 2 2 7 3 2 5" xfId="4127" xr:uid="{00000000-0005-0000-0000-000002130000}"/>
    <cellStyle name="Comma 2 2 2 2 2 7 3 2 6" xfId="5240" xr:uid="{00000000-0005-0000-0000-000003130000}"/>
    <cellStyle name="Comma 2 2 2 2 2 7 3 2 6 2" xfId="7960" xr:uid="{00000000-0005-0000-0000-000004130000}"/>
    <cellStyle name="Comma 2 2 2 2 2 7 3 2 6 2 2" xfId="36054" xr:uid="{00000000-0005-0000-0000-000005130000}"/>
    <cellStyle name="Comma 2 2 2 2 2 7 3 2 6 2 2 2" xfId="37380" xr:uid="{00000000-0005-0000-0000-000006130000}"/>
    <cellStyle name="Comma 2 2 2 2 2 7 3 2 6 3" xfId="26052" xr:uid="{00000000-0005-0000-0000-000007130000}"/>
    <cellStyle name="Comma 2 2 2 2 2 7 3 2 7" xfId="9794" xr:uid="{00000000-0005-0000-0000-000008130000}"/>
    <cellStyle name="Comma 2 2 2 2 2 7 3 2 8" xfId="12001" xr:uid="{00000000-0005-0000-0000-000009130000}"/>
    <cellStyle name="Comma 2 2 2 2 2 7 3 2 9" xfId="14812" xr:uid="{00000000-0005-0000-0000-00000A130000}"/>
    <cellStyle name="Comma 2 2 2 2 2 7 3 3" xfId="3007" xr:uid="{00000000-0005-0000-0000-00000B130000}"/>
    <cellStyle name="Comma 2 2 2 2 2 7 3 4" xfId="3302" xr:uid="{00000000-0005-0000-0000-00000C130000}"/>
    <cellStyle name="Comma 2 2 2 2 2 7 3 5" xfId="3643" xr:uid="{00000000-0005-0000-0000-00000D130000}"/>
    <cellStyle name="Comma 2 2 2 2 2 7 3 5 10" xfId="23403" xr:uid="{00000000-0005-0000-0000-00000E130000}"/>
    <cellStyle name="Comma 2 2 2 2 2 7 3 5 10 2" xfId="35738" xr:uid="{00000000-0005-0000-0000-00000F130000}"/>
    <cellStyle name="Comma 2 2 2 2 2 7 3 5 2" xfId="6140" xr:uid="{00000000-0005-0000-0000-000010130000}"/>
    <cellStyle name="Comma 2 2 2 2 2 7 3 5 2 2" xfId="6941" xr:uid="{00000000-0005-0000-0000-000011130000}"/>
    <cellStyle name="Comma 2 2 2 2 2 7 3 5 2 2 2" xfId="36336" xr:uid="{00000000-0005-0000-0000-000012130000}"/>
    <cellStyle name="Comma 2 2 2 2 2 7 3 5 2 2 2 2" xfId="36969" xr:uid="{00000000-0005-0000-0000-000013130000}"/>
    <cellStyle name="Comma 2 2 2 2 2 7 3 5 2 3" xfId="24780" xr:uid="{00000000-0005-0000-0000-000014130000}"/>
    <cellStyle name="Comma 2 2 2 2 2 7 3 5 3" xfId="8656" xr:uid="{00000000-0005-0000-0000-000015130000}"/>
    <cellStyle name="Comma 2 2 2 2 2 7 3 5 4" xfId="10589" xr:uid="{00000000-0005-0000-0000-000016130000}"/>
    <cellStyle name="Comma 2 2 2 2 2 7 3 5 5" xfId="12796" xr:uid="{00000000-0005-0000-0000-000017130000}"/>
    <cellStyle name="Comma 2 2 2 2 2 7 3 5 6" xfId="15861" xr:uid="{00000000-0005-0000-0000-000018130000}"/>
    <cellStyle name="Comma 2 2 2 2 2 7 3 5 7" xfId="17211" xr:uid="{00000000-0005-0000-0000-000019130000}"/>
    <cellStyle name="Comma 2 2 2 2 2 7 3 5 8" xfId="19418" xr:uid="{00000000-0005-0000-0000-00001A130000}"/>
    <cellStyle name="Comma 2 2 2 2 2 7 3 5 9" xfId="21626" xr:uid="{00000000-0005-0000-0000-00001B130000}"/>
    <cellStyle name="Comma 2 2 2 2 2 7 3 6" xfId="4140" xr:uid="{00000000-0005-0000-0000-00001C130000}"/>
    <cellStyle name="Comma 2 2 2 2 2 7 3 7" xfId="4211" xr:uid="{00000000-0005-0000-0000-00001D130000}"/>
    <cellStyle name="Comma 2 2 2 2 2 7 3 8" xfId="5055" xr:uid="{00000000-0005-0000-0000-00001E130000}"/>
    <cellStyle name="Comma 2 2 2 2 2 7 3 8 2" xfId="7447" xr:uid="{00000000-0005-0000-0000-00001F130000}"/>
    <cellStyle name="Comma 2 2 2 2 2 7 3 8 2 2" xfId="35970" xr:uid="{00000000-0005-0000-0000-000020130000}"/>
    <cellStyle name="Comma 2 2 2 2 2 7 3 8 2 2 2" xfId="37158" xr:uid="{00000000-0005-0000-0000-000021130000}"/>
    <cellStyle name="Comma 2 2 2 2 2 7 3 8 3" xfId="25377" xr:uid="{00000000-0005-0000-0000-000022130000}"/>
    <cellStyle name="Comma 2 2 2 2 2 7 3 9" xfId="9020" xr:uid="{00000000-0005-0000-0000-000023130000}"/>
    <cellStyle name="Comma 2 2 2 2 2 7 4" xfId="1966" xr:uid="{00000000-0005-0000-0000-000024130000}"/>
    <cellStyle name="Comma 2 2 2 2 2 7 4 10" xfId="13345" xr:uid="{00000000-0005-0000-0000-000025130000}"/>
    <cellStyle name="Comma 2 2 2 2 2 7 4 11" xfId="18321" xr:uid="{00000000-0005-0000-0000-000026130000}"/>
    <cellStyle name="Comma 2 2 2 2 2 7 4 12" xfId="20529" xr:uid="{00000000-0005-0000-0000-000027130000}"/>
    <cellStyle name="Comma 2 2 2 2 2 7 4 13" xfId="22772" xr:uid="{00000000-0005-0000-0000-000028130000}"/>
    <cellStyle name="Comma 2 2 2 2 2 7 4 13 2" xfId="35299" xr:uid="{00000000-0005-0000-0000-000029130000}"/>
    <cellStyle name="Comma 2 2 2 2 2 7 4 2" xfId="2801" xr:uid="{00000000-0005-0000-0000-00002A130000}"/>
    <cellStyle name="Comma 2 2 2 2 2 7 4 2 10" xfId="23777" xr:uid="{00000000-0005-0000-0000-00002B130000}"/>
    <cellStyle name="Comma 2 2 2 2 2 7 4 2 10 2" xfId="35609" xr:uid="{00000000-0005-0000-0000-00002C130000}"/>
    <cellStyle name="Comma 2 2 2 2 2 7 4 2 2" xfId="6477" xr:uid="{00000000-0005-0000-0000-00002D130000}"/>
    <cellStyle name="Comma 2 2 2 2 2 7 4 2 2 2" xfId="6808" xr:uid="{00000000-0005-0000-0000-00002E130000}"/>
    <cellStyle name="Comma 2 2 2 2 2 7 4 2 2 2 2" xfId="36530" xr:uid="{00000000-0005-0000-0000-00002F130000}"/>
    <cellStyle name="Comma 2 2 2 2 2 7 4 2 2 2 2 2" xfId="36840" xr:uid="{00000000-0005-0000-0000-000030130000}"/>
    <cellStyle name="Comma 2 2 2 2 2 7 4 2 2 3" xfId="24337" xr:uid="{00000000-0005-0000-0000-000031130000}"/>
    <cellStyle name="Comma 2 2 2 2 2 7 4 2 3" xfId="8217" xr:uid="{00000000-0005-0000-0000-000032130000}"/>
    <cellStyle name="Comma 2 2 2 2 2 7 4 2 4" xfId="10061" xr:uid="{00000000-0005-0000-0000-000033130000}"/>
    <cellStyle name="Comma 2 2 2 2 2 7 4 2 5" xfId="12268" xr:uid="{00000000-0005-0000-0000-000034130000}"/>
    <cellStyle name="Comma 2 2 2 2 2 7 4 2 6" xfId="15184" xr:uid="{00000000-0005-0000-0000-000035130000}"/>
    <cellStyle name="Comma 2 2 2 2 2 7 4 2 7" xfId="16683" xr:uid="{00000000-0005-0000-0000-000036130000}"/>
    <cellStyle name="Comma 2 2 2 2 2 7 4 2 8" xfId="18890" xr:uid="{00000000-0005-0000-0000-000037130000}"/>
    <cellStyle name="Comma 2 2 2 2 2 7 4 2 9" xfId="21098" xr:uid="{00000000-0005-0000-0000-000038130000}"/>
    <cellStyle name="Comma 2 2 2 2 2 7 4 3" xfId="3988" xr:uid="{00000000-0005-0000-0000-000039130000}"/>
    <cellStyle name="Comma 2 2 2 2 2 7 4 4" xfId="2436" xr:uid="{00000000-0005-0000-0000-00003A130000}"/>
    <cellStyle name="Comma 2 2 2 2 2 7 4 5" xfId="4047" xr:uid="{00000000-0005-0000-0000-00003B130000}"/>
    <cellStyle name="Comma 2 2 2 2 2 7 4 6" xfId="5467" xr:uid="{00000000-0005-0000-0000-00003C130000}"/>
    <cellStyle name="Comma 2 2 2 2 2 7 4 6 2" xfId="7678" xr:uid="{00000000-0005-0000-0000-00003D130000}"/>
    <cellStyle name="Comma 2 2 2 2 2 7 4 6 2 2" xfId="36148" xr:uid="{00000000-0005-0000-0000-00003E130000}"/>
    <cellStyle name="Comma 2 2 2 2 2 7 4 6 2 2 2" xfId="37286" xr:uid="{00000000-0005-0000-0000-00003F130000}"/>
    <cellStyle name="Comma 2 2 2 2 2 7 4 6 3" xfId="25783" xr:uid="{00000000-0005-0000-0000-000040130000}"/>
    <cellStyle name="Comma 2 2 2 2 2 7 4 7" xfId="9492" xr:uid="{00000000-0005-0000-0000-000041130000}"/>
    <cellStyle name="Comma 2 2 2 2 2 7 4 8" xfId="11699" xr:uid="{00000000-0005-0000-0000-000042130000}"/>
    <cellStyle name="Comma 2 2 2 2 2 7 4 9" xfId="14476" xr:uid="{00000000-0005-0000-0000-000043130000}"/>
    <cellStyle name="Comma 2 2 2 2 2 7 5" xfId="2619" xr:uid="{00000000-0005-0000-0000-000044130000}"/>
    <cellStyle name="Comma 2 2 2 2 2 7 6" xfId="1584" xr:uid="{00000000-0005-0000-0000-000045130000}"/>
    <cellStyle name="Comma 2 2 2 2 2 7 6 10" xfId="23218" xr:uid="{00000000-0005-0000-0000-000046130000}"/>
    <cellStyle name="Comma 2 2 2 2 2 7 6 10 2" xfId="35229" xr:uid="{00000000-0005-0000-0000-000047130000}"/>
    <cellStyle name="Comma 2 2 2 2 2 7 6 2" xfId="5955" xr:uid="{00000000-0005-0000-0000-000048130000}"/>
    <cellStyle name="Comma 2 2 2 2 2 7 6 2 2" xfId="6344" xr:uid="{00000000-0005-0000-0000-000049130000}"/>
    <cellStyle name="Comma 2 2 2 2 2 7 6 2 2 2" xfId="36252" xr:uid="{00000000-0005-0000-0000-00004A130000}"/>
    <cellStyle name="Comma 2 2 2 2 2 7 6 2 2 2 2" xfId="36460" xr:uid="{00000000-0005-0000-0000-00004B130000}"/>
    <cellStyle name="Comma 2 2 2 2 2 7 6 2 3" xfId="23607" xr:uid="{00000000-0005-0000-0000-00004C130000}"/>
    <cellStyle name="Comma 2 2 2 2 2 7 6 3" xfId="7571" xr:uid="{00000000-0005-0000-0000-00004D130000}"/>
    <cellStyle name="Comma 2 2 2 2 2 7 6 4" xfId="9261" xr:uid="{00000000-0005-0000-0000-00004E130000}"/>
    <cellStyle name="Comma 2 2 2 2 2 7 6 5" xfId="11468" xr:uid="{00000000-0005-0000-0000-00004F130000}"/>
    <cellStyle name="Comma 2 2 2 2 2 7 6 6" xfId="14173" xr:uid="{00000000-0005-0000-0000-000050130000}"/>
    <cellStyle name="Comma 2 2 2 2 2 7 6 7" xfId="15837" xr:uid="{00000000-0005-0000-0000-000051130000}"/>
    <cellStyle name="Comma 2 2 2 2 2 7 6 8" xfId="18090" xr:uid="{00000000-0005-0000-0000-000052130000}"/>
    <cellStyle name="Comma 2 2 2 2 2 7 6 9" xfId="20298" xr:uid="{00000000-0005-0000-0000-000053130000}"/>
    <cellStyle name="Comma 2 2 2 2 2 7 7" xfId="4107" xr:uid="{00000000-0005-0000-0000-000054130000}"/>
    <cellStyle name="Comma 2 2 2 2 2 7 8" xfId="4421" xr:uid="{00000000-0005-0000-0000-000055130000}"/>
    <cellStyle name="Comma 2 2 2 2 2 7 9" xfId="4746" xr:uid="{00000000-0005-0000-0000-000056130000}"/>
    <cellStyle name="Comma 2 2 2 2 2 7 9 2" xfId="7363" xr:uid="{00000000-0005-0000-0000-000057130000}"/>
    <cellStyle name="Comma 2 2 2 2 2 7 9 2 2" xfId="35849" xr:uid="{00000000-0005-0000-0000-000058130000}"/>
    <cellStyle name="Comma 2 2 2 2 2 7 9 2 2 2" xfId="37074" xr:uid="{00000000-0005-0000-0000-000059130000}"/>
    <cellStyle name="Comma 2 2 2 2 2 7 9 3" xfId="25192" xr:uid="{00000000-0005-0000-0000-00005A130000}"/>
    <cellStyle name="Comma 2 2 2 2 2 8" xfId="1143" xr:uid="{00000000-0005-0000-0000-00005B130000}"/>
    <cellStyle name="Comma 2 2 2 2 2 8 10" xfId="11157" xr:uid="{00000000-0005-0000-0000-00005C130000}"/>
    <cellStyle name="Comma 2 2 2 2 2 8 11" xfId="13803" xr:uid="{00000000-0005-0000-0000-00005D130000}"/>
    <cellStyle name="Comma 2 2 2 2 2 8 12" xfId="16388" xr:uid="{00000000-0005-0000-0000-00005E130000}"/>
    <cellStyle name="Comma 2 2 2 2 2 8 13" xfId="17779" xr:uid="{00000000-0005-0000-0000-00005F130000}"/>
    <cellStyle name="Comma 2 2 2 2 2 8 14" xfId="19987" xr:uid="{00000000-0005-0000-0000-000060130000}"/>
    <cellStyle name="Comma 2 2 2 2 2 8 15" xfId="22137" xr:uid="{00000000-0005-0000-0000-000061130000}"/>
    <cellStyle name="Comma 2 2 2 2 2 8 15 2" xfId="35072" xr:uid="{00000000-0005-0000-0000-000062130000}"/>
    <cellStyle name="Comma 2 2 2 2 2 8 2" xfId="1338" xr:uid="{00000000-0005-0000-0000-000063130000}"/>
    <cellStyle name="Comma 2 2 2 2 2 8 2 10" xfId="11308" xr:uid="{00000000-0005-0000-0000-000064130000}"/>
    <cellStyle name="Comma 2 2 2 2 2 8 2 11" xfId="13978" xr:uid="{00000000-0005-0000-0000-000065130000}"/>
    <cellStyle name="Comma 2 2 2 2 2 8 2 12" xfId="14791" xr:uid="{00000000-0005-0000-0000-000066130000}"/>
    <cellStyle name="Comma 2 2 2 2 2 8 2 13" xfId="17930" xr:uid="{00000000-0005-0000-0000-000067130000}"/>
    <cellStyle name="Comma 2 2 2 2 2 8 2 14" xfId="20138" xr:uid="{00000000-0005-0000-0000-000068130000}"/>
    <cellStyle name="Comma 2 2 2 2 2 8 2 15" xfId="22475" xr:uid="{00000000-0005-0000-0000-000069130000}"/>
    <cellStyle name="Comma 2 2 2 2 2 8 2 15 2" xfId="35127" xr:uid="{00000000-0005-0000-0000-00006A130000}"/>
    <cellStyle name="Comma 2 2 2 2 2 8 2 2" xfId="2407" xr:uid="{00000000-0005-0000-0000-00006B130000}"/>
    <cellStyle name="Comma 2 2 2 2 2 8 2 2 10" xfId="14740" xr:uid="{00000000-0005-0000-0000-00006C130000}"/>
    <cellStyle name="Comma 2 2 2 2 2 8 2 2 11" xfId="18679" xr:uid="{00000000-0005-0000-0000-00006D130000}"/>
    <cellStyle name="Comma 2 2 2 2 2 8 2 2 12" xfId="20887" xr:uid="{00000000-0005-0000-0000-00006E130000}"/>
    <cellStyle name="Comma 2 2 2 2 2 8 2 2 13" xfId="22626" xr:uid="{00000000-0005-0000-0000-00006F130000}"/>
    <cellStyle name="Comma 2 2 2 2 2 8 2 2 13 2" xfId="35479" xr:uid="{00000000-0005-0000-0000-000070130000}"/>
    <cellStyle name="Comma 2 2 2 2 2 8 2 2 2" xfId="2504" xr:uid="{00000000-0005-0000-0000-000071130000}"/>
    <cellStyle name="Comma 2 2 2 2 2 8 2 2 2 10" xfId="24126" xr:uid="{00000000-0005-0000-0000-000072130000}"/>
    <cellStyle name="Comma 2 2 2 2 2 8 2 2 2 10 2" xfId="35537" xr:uid="{00000000-0005-0000-0000-000073130000}"/>
    <cellStyle name="Comma 2 2 2 2 2 8 2 2 2 2" xfId="6671" xr:uid="{00000000-0005-0000-0000-000074130000}"/>
    <cellStyle name="Comma 2 2 2 2 2 8 2 2 2 2 2" xfId="6736" xr:uid="{00000000-0005-0000-0000-000075130000}"/>
    <cellStyle name="Comma 2 2 2 2 2 8 2 2 2 2 2 2" xfId="36710" xr:uid="{00000000-0005-0000-0000-000076130000}"/>
    <cellStyle name="Comma 2 2 2 2 2 8 2 2 2 2 2 2 2" xfId="36768" xr:uid="{00000000-0005-0000-0000-000077130000}"/>
    <cellStyle name="Comma 2 2 2 2 2 8 2 2 2 2 3" xfId="24191" xr:uid="{00000000-0005-0000-0000-000078130000}"/>
    <cellStyle name="Comma 2 2 2 2 2 8 2 2 2 3" xfId="8071" xr:uid="{00000000-0005-0000-0000-000079130000}"/>
    <cellStyle name="Comma 2 2 2 2 2 8 2 2 2 4" xfId="9915" xr:uid="{00000000-0005-0000-0000-00007A130000}"/>
    <cellStyle name="Comma 2 2 2 2 2 8 2 2 2 5" xfId="12122" xr:uid="{00000000-0005-0000-0000-00007B130000}"/>
    <cellStyle name="Comma 2 2 2 2 2 8 2 2 2 6" xfId="14959" xr:uid="{00000000-0005-0000-0000-00007C130000}"/>
    <cellStyle name="Comma 2 2 2 2 2 8 2 2 2 7" xfId="16537" xr:uid="{00000000-0005-0000-0000-00007D130000}"/>
    <cellStyle name="Comma 2 2 2 2 2 8 2 2 2 8" xfId="18744" xr:uid="{00000000-0005-0000-0000-00007E130000}"/>
    <cellStyle name="Comma 2 2 2 2 2 8 2 2 2 9" xfId="20952" xr:uid="{00000000-0005-0000-0000-00007F130000}"/>
    <cellStyle name="Comma 2 2 2 2 2 8 2 2 3" xfId="3807" xr:uid="{00000000-0005-0000-0000-000080130000}"/>
    <cellStyle name="Comma 2 2 2 2 2 8 2 2 4" xfId="3586" xr:uid="{00000000-0005-0000-0000-000081130000}"/>
    <cellStyle name="Comma 2 2 2 2 2 8 2 2 5" xfId="3938" xr:uid="{00000000-0005-0000-0000-000082130000}"/>
    <cellStyle name="Comma 2 2 2 2 2 8 2 2 6" xfId="5321" xr:uid="{00000000-0005-0000-0000-000083130000}"/>
    <cellStyle name="Comma 2 2 2 2 2 8 2 2 6 2" xfId="8013" xr:uid="{00000000-0005-0000-0000-000084130000}"/>
    <cellStyle name="Comma 2 2 2 2 2 8 2 2 6 2 2" xfId="36076" xr:uid="{00000000-0005-0000-0000-000085130000}"/>
    <cellStyle name="Comma 2 2 2 2 2 8 2 2 6 2 2 2" xfId="37405" xr:uid="{00000000-0005-0000-0000-000086130000}"/>
    <cellStyle name="Comma 2 2 2 2 2 8 2 2 6 3" xfId="26080" xr:uid="{00000000-0005-0000-0000-000087130000}"/>
    <cellStyle name="Comma 2 2 2 2 2 8 2 2 7" xfId="9850" xr:uid="{00000000-0005-0000-0000-000088130000}"/>
    <cellStyle name="Comma 2 2 2 2 2 8 2 2 8" xfId="12057" xr:uid="{00000000-0005-0000-0000-000089130000}"/>
    <cellStyle name="Comma 2 2 2 2 2 8 2 2 9" xfId="14878" xr:uid="{00000000-0005-0000-0000-00008A130000}"/>
    <cellStyle name="Comma 2 2 2 2 2 8 2 3" xfId="3098" xr:uid="{00000000-0005-0000-0000-00008B130000}"/>
    <cellStyle name="Comma 2 2 2 2 2 8 2 4" xfId="3383" xr:uid="{00000000-0005-0000-0000-00008C130000}"/>
    <cellStyle name="Comma 2 2 2 2 2 8 2 5" xfId="3718" xr:uid="{00000000-0005-0000-0000-00008D130000}"/>
    <cellStyle name="Comma 2 2 2 2 2 8 2 5 10" xfId="23484" xr:uid="{00000000-0005-0000-0000-00008E130000}"/>
    <cellStyle name="Comma 2 2 2 2 2 8 2 5 10 2" xfId="35763" xr:uid="{00000000-0005-0000-0000-00008F130000}"/>
    <cellStyle name="Comma 2 2 2 2 2 8 2 5 2" xfId="6221" xr:uid="{00000000-0005-0000-0000-000090130000}"/>
    <cellStyle name="Comma 2 2 2 2 2 8 2 5 2 2" xfId="6973" xr:uid="{00000000-0005-0000-0000-000091130000}"/>
    <cellStyle name="Comma 2 2 2 2 2 8 2 5 2 2 2" xfId="36358" xr:uid="{00000000-0005-0000-0000-000092130000}"/>
    <cellStyle name="Comma 2 2 2 2 2 8 2 5 2 2 2 2" xfId="36994" xr:uid="{00000000-0005-0000-0000-000093130000}"/>
    <cellStyle name="Comma 2 2 2 2 2 8 2 5 2 3" xfId="24812" xr:uid="{00000000-0005-0000-0000-000094130000}"/>
    <cellStyle name="Comma 2 2 2 2 2 8 2 5 3" xfId="8681" xr:uid="{00000000-0005-0000-0000-000095130000}"/>
    <cellStyle name="Comma 2 2 2 2 2 8 2 5 4" xfId="10621" xr:uid="{00000000-0005-0000-0000-000096130000}"/>
    <cellStyle name="Comma 2 2 2 2 2 8 2 5 5" xfId="12828" xr:uid="{00000000-0005-0000-0000-000097130000}"/>
    <cellStyle name="Comma 2 2 2 2 2 8 2 5 6" xfId="15910" xr:uid="{00000000-0005-0000-0000-000098130000}"/>
    <cellStyle name="Comma 2 2 2 2 2 8 2 5 7" xfId="17243" xr:uid="{00000000-0005-0000-0000-000099130000}"/>
    <cellStyle name="Comma 2 2 2 2 2 8 2 5 8" xfId="19450" xr:uid="{00000000-0005-0000-0000-00009A130000}"/>
    <cellStyle name="Comma 2 2 2 2 2 8 2 5 9" xfId="21658" xr:uid="{00000000-0005-0000-0000-00009B130000}"/>
    <cellStyle name="Comma 2 2 2 2 2 8 2 6" xfId="2431" xr:uid="{00000000-0005-0000-0000-00009C130000}"/>
    <cellStyle name="Comma 2 2 2 2 2 8 2 7" xfId="4296" xr:uid="{00000000-0005-0000-0000-00009D130000}"/>
    <cellStyle name="Comma 2 2 2 2 2 8 2 8" xfId="5170" xr:uid="{00000000-0005-0000-0000-00009E130000}"/>
    <cellStyle name="Comma 2 2 2 2 2 8 2 8 2" xfId="7469" xr:uid="{00000000-0005-0000-0000-00009F130000}"/>
    <cellStyle name="Comma 2 2 2 2 2 8 2 8 2 2" xfId="36021" xr:uid="{00000000-0005-0000-0000-0000A0130000}"/>
    <cellStyle name="Comma 2 2 2 2 2 8 2 8 2 2 2" xfId="37180" xr:uid="{00000000-0005-0000-0000-0000A1130000}"/>
    <cellStyle name="Comma 2 2 2 2 2 8 2 8 3" xfId="25458" xr:uid="{00000000-0005-0000-0000-0000A2130000}"/>
    <cellStyle name="Comma 2 2 2 2 2 8 2 9" xfId="9101" xr:uid="{00000000-0005-0000-0000-0000A3130000}"/>
    <cellStyle name="Comma 2 2 2 2 2 8 3" xfId="2085" xr:uid="{00000000-0005-0000-0000-0000A4130000}"/>
    <cellStyle name="Comma 2 2 2 2 2 8 3 10" xfId="13715" xr:uid="{00000000-0005-0000-0000-0000A5130000}"/>
    <cellStyle name="Comma 2 2 2 2 2 8 3 11" xfId="18431" xr:uid="{00000000-0005-0000-0000-0000A6130000}"/>
    <cellStyle name="Comma 2 2 2 2 2 8 3 12" xfId="20639" xr:uid="{00000000-0005-0000-0000-0000A7130000}"/>
    <cellStyle name="Comma 2 2 2 2 2 8 3 13" xfId="22869" xr:uid="{00000000-0005-0000-0000-0000A8130000}"/>
    <cellStyle name="Comma 2 2 2 2 2 8 3 13 2" xfId="35327" xr:uid="{00000000-0005-0000-0000-0000A9130000}"/>
    <cellStyle name="Comma 2 2 2 2 2 8 3 2" xfId="2937" xr:uid="{00000000-0005-0000-0000-0000AA130000}"/>
    <cellStyle name="Comma 2 2 2 2 2 8 3 2 10" xfId="23879" xr:uid="{00000000-0005-0000-0000-0000AB130000}"/>
    <cellStyle name="Comma 2 2 2 2 2 8 3 2 10 2" xfId="35634" xr:uid="{00000000-0005-0000-0000-0000AC130000}"/>
    <cellStyle name="Comma 2 2 2 2 2 8 3 2 2" xfId="6515" xr:uid="{00000000-0005-0000-0000-0000AD130000}"/>
    <cellStyle name="Comma 2 2 2 2 2 8 3 2 2 2" xfId="6833" xr:uid="{00000000-0005-0000-0000-0000AE130000}"/>
    <cellStyle name="Comma 2 2 2 2 2 8 3 2 2 2 2" xfId="36558" xr:uid="{00000000-0005-0000-0000-0000AF130000}"/>
    <cellStyle name="Comma 2 2 2 2 2 8 3 2 2 2 2 2" xfId="36865" xr:uid="{00000000-0005-0000-0000-0000B0130000}"/>
    <cellStyle name="Comma 2 2 2 2 2 8 3 2 2 3" xfId="24434" xr:uid="{00000000-0005-0000-0000-0000B1130000}"/>
    <cellStyle name="Comma 2 2 2 2 2 8 3 2 3" xfId="8314" xr:uid="{00000000-0005-0000-0000-0000B2130000}"/>
    <cellStyle name="Comma 2 2 2 2 2 8 3 2 4" xfId="10158" xr:uid="{00000000-0005-0000-0000-0000B3130000}"/>
    <cellStyle name="Comma 2 2 2 2 2 8 3 2 5" xfId="12365" xr:uid="{00000000-0005-0000-0000-0000B4130000}"/>
    <cellStyle name="Comma 2 2 2 2 2 8 3 2 6" xfId="15302" xr:uid="{00000000-0005-0000-0000-0000B5130000}"/>
    <cellStyle name="Comma 2 2 2 2 2 8 3 2 7" xfId="16780" xr:uid="{00000000-0005-0000-0000-0000B6130000}"/>
    <cellStyle name="Comma 2 2 2 2 2 8 3 2 8" xfId="18987" xr:uid="{00000000-0005-0000-0000-0000B7130000}"/>
    <cellStyle name="Comma 2 2 2 2 2 8 3 2 9" xfId="21195" xr:uid="{00000000-0005-0000-0000-0000B8130000}"/>
    <cellStyle name="Comma 2 2 2 2 2 8 3 3" xfId="4064" xr:uid="{00000000-0005-0000-0000-0000B9130000}"/>
    <cellStyle name="Comma 2 2 2 2 2 8 3 4" xfId="4400" xr:uid="{00000000-0005-0000-0000-0000BA130000}"/>
    <cellStyle name="Comma 2 2 2 2 2 8 3 5" xfId="4621" xr:uid="{00000000-0005-0000-0000-0000BB130000}"/>
    <cellStyle name="Comma 2 2 2 2 2 8 3 6" xfId="5564" xr:uid="{00000000-0005-0000-0000-0000BC130000}"/>
    <cellStyle name="Comma 2 2 2 2 2 8 3 6 2" xfId="7770" xr:uid="{00000000-0005-0000-0000-0000BD130000}"/>
    <cellStyle name="Comma 2 2 2 2 2 8 3 6 2 2" xfId="36173" xr:uid="{00000000-0005-0000-0000-0000BE130000}"/>
    <cellStyle name="Comma 2 2 2 2 2 8 3 6 2 2 2" xfId="37308" xr:uid="{00000000-0005-0000-0000-0000BF130000}"/>
    <cellStyle name="Comma 2 2 2 2 2 8 3 6 3" xfId="25887" xr:uid="{00000000-0005-0000-0000-0000C0130000}"/>
    <cellStyle name="Comma 2 2 2 2 2 8 3 7" xfId="9602" xr:uid="{00000000-0005-0000-0000-0000C1130000}"/>
    <cellStyle name="Comma 2 2 2 2 2 8 3 8" xfId="11809" xr:uid="{00000000-0005-0000-0000-0000C2130000}"/>
    <cellStyle name="Comma 2 2 2 2 2 8 3 9" xfId="14588" xr:uid="{00000000-0005-0000-0000-0000C3130000}"/>
    <cellStyle name="Comma 2 2 2 2 2 8 4" xfId="3232" xr:uid="{00000000-0005-0000-0000-0000C4130000}"/>
    <cellStyle name="Comma 2 2 2 2 2 8 5" xfId="1508" xr:uid="{00000000-0005-0000-0000-0000C5130000}"/>
    <cellStyle name="Comma 2 2 2 2 2 8 5 10" xfId="23333" xr:uid="{00000000-0005-0000-0000-0000C6130000}"/>
    <cellStyle name="Comma 2 2 2 2 2 8 5 10 2" xfId="35215" xr:uid="{00000000-0005-0000-0000-0000C7130000}"/>
    <cellStyle name="Comma 2 2 2 2 2 8 5 2" xfId="6070" xr:uid="{00000000-0005-0000-0000-0000C8130000}"/>
    <cellStyle name="Comma 2 2 2 2 2 8 5 2 2" xfId="6318" xr:uid="{00000000-0005-0000-0000-0000C9130000}"/>
    <cellStyle name="Comma 2 2 2 2 2 8 5 2 2 2" xfId="36303" xr:uid="{00000000-0005-0000-0000-0000CA130000}"/>
    <cellStyle name="Comma 2 2 2 2 2 8 5 2 2 2 2" xfId="36446" xr:uid="{00000000-0005-0000-0000-0000CB130000}"/>
    <cellStyle name="Comma 2 2 2 2 2 8 5 2 3" xfId="23581" xr:uid="{00000000-0005-0000-0000-0000CC130000}"/>
    <cellStyle name="Comma 2 2 2 2 2 8 5 3" xfId="7557" xr:uid="{00000000-0005-0000-0000-0000CD130000}"/>
    <cellStyle name="Comma 2 2 2 2 2 8 5 4" xfId="9218" xr:uid="{00000000-0005-0000-0000-0000CE130000}"/>
    <cellStyle name="Comma 2 2 2 2 2 8 5 5" xfId="11425" xr:uid="{00000000-0005-0000-0000-0000CF130000}"/>
    <cellStyle name="Comma 2 2 2 2 2 8 5 6" xfId="14118" xr:uid="{00000000-0005-0000-0000-0000D0130000}"/>
    <cellStyle name="Comma 2 2 2 2 2 8 5 7" xfId="16384" xr:uid="{00000000-0005-0000-0000-0000D1130000}"/>
    <cellStyle name="Comma 2 2 2 2 2 8 5 8" xfId="18047" xr:uid="{00000000-0005-0000-0000-0000D2130000}"/>
    <cellStyle name="Comma 2 2 2 2 2 8 5 9" xfId="20255" xr:uid="{00000000-0005-0000-0000-0000D3130000}"/>
    <cellStyle name="Comma 2 2 2 2 2 8 6" xfId="4267" xr:uid="{00000000-0005-0000-0000-0000D4130000}"/>
    <cellStyle name="Comma 2 2 2 2 2 8 7" xfId="4361" xr:uid="{00000000-0005-0000-0000-0000D5130000}"/>
    <cellStyle name="Comma 2 2 2 2 2 8 8" xfId="4832" xr:uid="{00000000-0005-0000-0000-0000D6130000}"/>
    <cellStyle name="Comma 2 2 2 2 2 8 8 2" xfId="7414" xr:uid="{00000000-0005-0000-0000-0000D7130000}"/>
    <cellStyle name="Comma 2 2 2 2 2 8 8 2 2" xfId="35871" xr:uid="{00000000-0005-0000-0000-0000D8130000}"/>
    <cellStyle name="Comma 2 2 2 2 2 8 8 2 2 2" xfId="37125" xr:uid="{00000000-0005-0000-0000-0000D9130000}"/>
    <cellStyle name="Comma 2 2 2 2 2 8 8 3" xfId="25307" xr:uid="{00000000-0005-0000-0000-0000DA130000}"/>
    <cellStyle name="Comma 2 2 2 2 2 8 9" xfId="8950" xr:uid="{00000000-0005-0000-0000-0000DB130000}"/>
    <cellStyle name="Comma 2 2 2 2 2 9" xfId="1624" xr:uid="{00000000-0005-0000-0000-0000DC130000}"/>
    <cellStyle name="Comma 2 2 2 2 2 9 10" xfId="16396" xr:uid="{00000000-0005-0000-0000-0000DD130000}"/>
    <cellStyle name="Comma 2 2 2 2 2 9 11" xfId="18118" xr:uid="{00000000-0005-0000-0000-0000DE130000}"/>
    <cellStyle name="Comma 2 2 2 2 2 9 12" xfId="20326" xr:uid="{00000000-0005-0000-0000-0000DF130000}"/>
    <cellStyle name="Comma 2 2 2 2 2 9 13" xfId="22311" xr:uid="{00000000-0005-0000-0000-0000E0130000}"/>
    <cellStyle name="Comma 2 2 2 2 2 9 13 2" xfId="35241" xr:uid="{00000000-0005-0000-0000-0000E1130000}"/>
    <cellStyle name="Comma 2 2 2 2 2 9 2" xfId="2299" xr:uid="{00000000-0005-0000-0000-0000E2130000}"/>
    <cellStyle name="Comma 2 2 2 2 2 9 2 10" xfId="23628" xr:uid="{00000000-0005-0000-0000-0000E3130000}"/>
    <cellStyle name="Comma 2 2 2 2 2 9 2 10 2" xfId="35404" xr:uid="{00000000-0005-0000-0000-0000E4130000}"/>
    <cellStyle name="Comma 2 2 2 2 2 9 2 2" xfId="6365" xr:uid="{00000000-0005-0000-0000-0000E5130000}"/>
    <cellStyle name="Comma 2 2 2 2 2 9 2 2 2" xfId="6593" xr:uid="{00000000-0005-0000-0000-0000E6130000}"/>
    <cellStyle name="Comma 2 2 2 2 2 9 2 2 2 2" xfId="36472" xr:uid="{00000000-0005-0000-0000-0000E7130000}"/>
    <cellStyle name="Comma 2 2 2 2 2 9 2 2 2 2 2" xfId="36635" xr:uid="{00000000-0005-0000-0000-0000E8130000}"/>
    <cellStyle name="Comma 2 2 2 2 2 9 2 2 3" xfId="24048" xr:uid="{00000000-0005-0000-0000-0000E9130000}"/>
    <cellStyle name="Comma 2 2 2 2 2 9 2 3" xfId="7938" xr:uid="{00000000-0005-0000-0000-0000EA130000}"/>
    <cellStyle name="Comma 2 2 2 2 2 9 2 4" xfId="9772" xr:uid="{00000000-0005-0000-0000-0000EB130000}"/>
    <cellStyle name="Comma 2 2 2 2 2 9 2 5" xfId="11979" xr:uid="{00000000-0005-0000-0000-0000EC130000}"/>
    <cellStyle name="Comma 2 2 2 2 2 9 2 6" xfId="14785" xr:uid="{00000000-0005-0000-0000-0000ED130000}"/>
    <cellStyle name="Comma 2 2 2 2 2 9 2 7" xfId="14744" xr:uid="{00000000-0005-0000-0000-0000EE130000}"/>
    <cellStyle name="Comma 2 2 2 2 2 9 2 8" xfId="18601" xr:uid="{00000000-0005-0000-0000-0000EF130000}"/>
    <cellStyle name="Comma 2 2 2 2 2 9 2 9" xfId="20809" xr:uid="{00000000-0005-0000-0000-0000F0130000}"/>
    <cellStyle name="Comma 2 2 2 2 2 9 3" xfId="3613" xr:uid="{00000000-0005-0000-0000-0000F1130000}"/>
    <cellStyle name="Comma 2 2 2 2 2 9 4" xfId="4141" xr:uid="{00000000-0005-0000-0000-0000F2130000}"/>
    <cellStyle name="Comma 2 2 2 2 2 9 5" xfId="4597" xr:uid="{00000000-0005-0000-0000-0000F3130000}"/>
    <cellStyle name="Comma 2 2 2 2 2 9 6" xfId="5006" xr:uid="{00000000-0005-0000-0000-0000F4130000}"/>
    <cellStyle name="Comma 2 2 2 2 2 9 6 2" xfId="7583" xr:uid="{00000000-0005-0000-0000-0000F5130000}"/>
    <cellStyle name="Comma 2 2 2 2 2 9 6 2 2" xfId="35948" xr:uid="{00000000-0005-0000-0000-0000F6130000}"/>
    <cellStyle name="Comma 2 2 2 2 2 9 6 2 2 2" xfId="37253" xr:uid="{00000000-0005-0000-0000-0000F7130000}"/>
    <cellStyle name="Comma 2 2 2 2 2 9 6 3" xfId="25605" xr:uid="{00000000-0005-0000-0000-0000F8130000}"/>
    <cellStyle name="Comma 2 2 2 2 2 9 7" xfId="9289" xr:uid="{00000000-0005-0000-0000-0000F9130000}"/>
    <cellStyle name="Comma 2 2 2 2 2 9 8" xfId="11496" xr:uid="{00000000-0005-0000-0000-0000FA130000}"/>
    <cellStyle name="Comma 2 2 2 2 2 9 9" xfId="14205" xr:uid="{00000000-0005-0000-0000-0000FB130000}"/>
    <cellStyle name="Comma 2 2 2 2 20" xfId="17598" xr:uid="{00000000-0005-0000-0000-0000FC130000}"/>
    <cellStyle name="Comma 2 2 2 2 21" xfId="19806" xr:uid="{00000000-0005-0000-0000-0000FD130000}"/>
    <cellStyle name="Comma 2 2 2 2 22" xfId="21979" xr:uid="{00000000-0005-0000-0000-0000FE130000}"/>
    <cellStyle name="Comma 2 2 2 2 22 2" xfId="34987" xr:uid="{00000000-0005-0000-0000-0000FF130000}"/>
    <cellStyle name="Comma 2 2 2 2 23" xfId="37795" xr:uid="{00000000-0005-0000-0000-000000140000}"/>
    <cellStyle name="Comma 2 2 2 2 3" xfId="597" xr:uid="{00000000-0005-0000-0000-000001140000}"/>
    <cellStyle name="Comma 2 2 2 2 4" xfId="613" xr:uid="{00000000-0005-0000-0000-000002140000}"/>
    <cellStyle name="Comma 2 2 2 2 5" xfId="498" xr:uid="{00000000-0005-0000-0000-000003140000}"/>
    <cellStyle name="Comma 2 2 2 2 6" xfId="627" xr:uid="{00000000-0005-0000-0000-000004140000}"/>
    <cellStyle name="Comma 2 2 2 2 7" xfId="916" xr:uid="{00000000-0005-0000-0000-000005140000}"/>
    <cellStyle name="Comma 2 2 2 2 7 10" xfId="8834" xr:uid="{00000000-0005-0000-0000-000006140000}"/>
    <cellStyle name="Comma 2 2 2 2 7 11" xfId="11041" xr:uid="{00000000-0005-0000-0000-000007140000}"/>
    <cellStyle name="Comma 2 2 2 2 7 12" xfId="13625" xr:uid="{00000000-0005-0000-0000-000008140000}"/>
    <cellStyle name="Comma 2 2 2 2 7 13" xfId="14858" xr:uid="{00000000-0005-0000-0000-000009140000}"/>
    <cellStyle name="Comma 2 2 2 2 7 14" xfId="17663" xr:uid="{00000000-0005-0000-0000-00000A140000}"/>
    <cellStyle name="Comma 2 2 2 2 7 15" xfId="19871" xr:uid="{00000000-0005-0000-0000-00000B140000}"/>
    <cellStyle name="Comma 2 2 2 2 7 16" xfId="22037" xr:uid="{00000000-0005-0000-0000-00000C140000}"/>
    <cellStyle name="Comma 2 2 2 2 7 16 2" xfId="35020" xr:uid="{00000000-0005-0000-0000-00000D140000}"/>
    <cellStyle name="Comma 2 2 2 2 7 2" xfId="1057" xr:uid="{00000000-0005-0000-0000-00000E140000}"/>
    <cellStyle name="Comma 2 2 2 2 7 2 10" xfId="8891" xr:uid="{00000000-0005-0000-0000-00000F140000}"/>
    <cellStyle name="Comma 2 2 2 2 7 2 11" xfId="11098" xr:uid="{00000000-0005-0000-0000-000010140000}"/>
    <cellStyle name="Comma 2 2 2 2 7 2 12" xfId="13731" xr:uid="{00000000-0005-0000-0000-000011140000}"/>
    <cellStyle name="Comma 2 2 2 2 7 2 13" xfId="16222" xr:uid="{00000000-0005-0000-0000-000012140000}"/>
    <cellStyle name="Comma 2 2 2 2 7 2 14" xfId="17720" xr:uid="{00000000-0005-0000-0000-000013140000}"/>
    <cellStyle name="Comma 2 2 2 2 7 2 15" xfId="19928" xr:uid="{00000000-0005-0000-0000-000014140000}"/>
    <cellStyle name="Comma 2 2 2 2 7 2 16" xfId="22185" xr:uid="{00000000-0005-0000-0000-000015140000}"/>
    <cellStyle name="Comma 2 2 2 2 7 2 16 2" xfId="35045" xr:uid="{00000000-0005-0000-0000-000016140000}"/>
    <cellStyle name="Comma 2 2 2 2 7 2 2" xfId="1359" xr:uid="{00000000-0005-0000-0000-000017140000}"/>
    <cellStyle name="Comma 2 2 2 2 7 2 2 10" xfId="11329" xr:uid="{00000000-0005-0000-0000-000018140000}"/>
    <cellStyle name="Comma 2 2 2 2 7 2 2 11" xfId="13999" xr:uid="{00000000-0005-0000-0000-000019140000}"/>
    <cellStyle name="Comma 2 2 2 2 7 2 2 12" xfId="16218" xr:uid="{00000000-0005-0000-0000-00001A140000}"/>
    <cellStyle name="Comma 2 2 2 2 7 2 2 13" xfId="17951" xr:uid="{00000000-0005-0000-0000-00001B140000}"/>
    <cellStyle name="Comma 2 2 2 2 7 2 2 14" xfId="20159" xr:uid="{00000000-0005-0000-0000-00001C140000}"/>
    <cellStyle name="Comma 2 2 2 2 7 2 2 15" xfId="22242" xr:uid="{00000000-0005-0000-0000-00001D140000}"/>
    <cellStyle name="Comma 2 2 2 2 7 2 2 15 2" xfId="35148" xr:uid="{00000000-0005-0000-0000-00001E140000}"/>
    <cellStyle name="Comma 2 2 2 2 7 2 2 2" xfId="1384" xr:uid="{00000000-0005-0000-0000-00001F140000}"/>
    <cellStyle name="Comma 2 2 2 2 7 2 2 2 10" xfId="11354" xr:uid="{00000000-0005-0000-0000-000020140000}"/>
    <cellStyle name="Comma 2 2 2 2 7 2 2 2 11" xfId="14024" xr:uid="{00000000-0005-0000-0000-000021140000}"/>
    <cellStyle name="Comma 2 2 2 2 7 2 2 2 12" xfId="16335" xr:uid="{00000000-0005-0000-0000-000022140000}"/>
    <cellStyle name="Comma 2 2 2 2 7 2 2 2 13" xfId="17976" xr:uid="{00000000-0005-0000-0000-000023140000}"/>
    <cellStyle name="Comma 2 2 2 2 7 2 2 2 14" xfId="20184" xr:uid="{00000000-0005-0000-0000-000024140000}"/>
    <cellStyle name="Comma 2 2 2 2 7 2 2 2 15" xfId="22647" xr:uid="{00000000-0005-0000-0000-000025140000}"/>
    <cellStyle name="Comma 2 2 2 2 7 2 2 2 15 2" xfId="35173" xr:uid="{00000000-0005-0000-0000-000026140000}"/>
    <cellStyle name="Comma 2 2 2 2 7 2 2 2 2" xfId="2525" xr:uid="{00000000-0005-0000-0000-000027140000}"/>
    <cellStyle name="Comma 2 2 2 2 7 2 2 2 2 10" xfId="16558" xr:uid="{00000000-0005-0000-0000-000028140000}"/>
    <cellStyle name="Comma 2 2 2 2 7 2 2 2 2 11" xfId="18765" xr:uid="{00000000-0005-0000-0000-000029140000}"/>
    <cellStyle name="Comma 2 2 2 2 7 2 2 2 2 12" xfId="20973" xr:uid="{00000000-0005-0000-0000-00002A140000}"/>
    <cellStyle name="Comma 2 2 2 2 7 2 2 2 2 13" xfId="22672" xr:uid="{00000000-0005-0000-0000-00002B140000}"/>
    <cellStyle name="Comma 2 2 2 2 7 2 2 2 2 13 2" xfId="35558" xr:uid="{00000000-0005-0000-0000-00002C140000}"/>
    <cellStyle name="Comma 2 2 2 2 7 2 2 2 2 2" xfId="2550" xr:uid="{00000000-0005-0000-0000-00002D140000}"/>
    <cellStyle name="Comma 2 2 2 2 7 2 2 2 2 2 10" xfId="24212" xr:uid="{00000000-0005-0000-0000-00002E140000}"/>
    <cellStyle name="Comma 2 2 2 2 7 2 2 2 2 2 10 2" xfId="35583" xr:uid="{00000000-0005-0000-0000-00002F140000}"/>
    <cellStyle name="Comma 2 2 2 2 7 2 2 2 2 2 2" xfId="6757" xr:uid="{00000000-0005-0000-0000-000030140000}"/>
    <cellStyle name="Comma 2 2 2 2 7 2 2 2 2 2 2 2" xfId="6782" xr:uid="{00000000-0005-0000-0000-000031140000}"/>
    <cellStyle name="Comma 2 2 2 2 7 2 2 2 2 2 2 2 2" xfId="36789" xr:uid="{00000000-0005-0000-0000-000032140000}"/>
    <cellStyle name="Comma 2 2 2 2 7 2 2 2 2 2 2 2 2 2" xfId="36814" xr:uid="{00000000-0005-0000-0000-000033140000}"/>
    <cellStyle name="Comma 2 2 2 2 7 2 2 2 2 2 2 3" xfId="24237" xr:uid="{00000000-0005-0000-0000-000034140000}"/>
    <cellStyle name="Comma 2 2 2 2 7 2 2 2 2 2 3" xfId="8117" xr:uid="{00000000-0005-0000-0000-000035140000}"/>
    <cellStyle name="Comma 2 2 2 2 7 2 2 2 2 2 4" xfId="9961" xr:uid="{00000000-0005-0000-0000-000036140000}"/>
    <cellStyle name="Comma 2 2 2 2 7 2 2 2 2 2 5" xfId="12168" xr:uid="{00000000-0005-0000-0000-000037140000}"/>
    <cellStyle name="Comma 2 2 2 2 7 2 2 2 2 2 6" xfId="15005" xr:uid="{00000000-0005-0000-0000-000038140000}"/>
    <cellStyle name="Comma 2 2 2 2 7 2 2 2 2 2 7" xfId="16583" xr:uid="{00000000-0005-0000-0000-000039140000}"/>
    <cellStyle name="Comma 2 2 2 2 7 2 2 2 2 2 8" xfId="18790" xr:uid="{00000000-0005-0000-0000-00003A140000}"/>
    <cellStyle name="Comma 2 2 2 2 7 2 2 2 2 2 9" xfId="20998" xr:uid="{00000000-0005-0000-0000-00003B140000}"/>
    <cellStyle name="Comma 2 2 2 2 7 2 2 2 2 3" xfId="3853" xr:uid="{00000000-0005-0000-0000-00003C140000}"/>
    <cellStyle name="Comma 2 2 2 2 7 2 2 2 2 4" xfId="2386" xr:uid="{00000000-0005-0000-0000-00003D140000}"/>
    <cellStyle name="Comma 2 2 2 2 7 2 2 2 2 5" xfId="4284" xr:uid="{00000000-0005-0000-0000-00003E140000}"/>
    <cellStyle name="Comma 2 2 2 2 7 2 2 2 2 6" xfId="5367" xr:uid="{00000000-0005-0000-0000-00003F140000}"/>
    <cellStyle name="Comma 2 2 2 2 7 2 2 2 2 6 2" xfId="8092" xr:uid="{00000000-0005-0000-0000-000040140000}"/>
    <cellStyle name="Comma 2 2 2 2 7 2 2 2 2 6 2 2" xfId="36122" xr:uid="{00000000-0005-0000-0000-000041140000}"/>
    <cellStyle name="Comma 2 2 2 2 7 2 2 2 2 6 2 2 2" xfId="37430" xr:uid="{00000000-0005-0000-0000-000042140000}"/>
    <cellStyle name="Comma 2 2 2 2 7 2 2 2 2 6 3" xfId="26112" xr:uid="{00000000-0005-0000-0000-000043140000}"/>
    <cellStyle name="Comma 2 2 2 2 7 2 2 2 2 7" xfId="9936" xr:uid="{00000000-0005-0000-0000-000044140000}"/>
    <cellStyle name="Comma 2 2 2 2 7 2 2 2 2 8" xfId="12143" xr:uid="{00000000-0005-0000-0000-000045140000}"/>
    <cellStyle name="Comma 2 2 2 2 7 2 2 2 2 9" xfId="14980" xr:uid="{00000000-0005-0000-0000-000046140000}"/>
    <cellStyle name="Comma 2 2 2 2 7 2 2 2 3" xfId="3144" xr:uid="{00000000-0005-0000-0000-000047140000}"/>
    <cellStyle name="Comma 2 2 2 2 7 2 2 2 4" xfId="3429" xr:uid="{00000000-0005-0000-0000-000048140000}"/>
    <cellStyle name="Comma 2 2 2 2 7 2 2 2 5" xfId="3828" xr:uid="{00000000-0005-0000-0000-000049140000}"/>
    <cellStyle name="Comma 2 2 2 2 7 2 2 2 5 10" xfId="23530" xr:uid="{00000000-0005-0000-0000-00004A140000}"/>
    <cellStyle name="Comma 2 2 2 2 7 2 2 2 5 10 2" xfId="35788" xr:uid="{00000000-0005-0000-0000-00004B140000}"/>
    <cellStyle name="Comma 2 2 2 2 7 2 2 2 5 2" xfId="6267" xr:uid="{00000000-0005-0000-0000-00004C140000}"/>
    <cellStyle name="Comma 2 2 2 2 7 2 2 2 5 2 2" xfId="7013" xr:uid="{00000000-0005-0000-0000-00004D140000}"/>
    <cellStyle name="Comma 2 2 2 2 7 2 2 2 5 2 2 2" xfId="36404" xr:uid="{00000000-0005-0000-0000-00004E140000}"/>
    <cellStyle name="Comma 2 2 2 2 7 2 2 2 5 2 2 2 2" xfId="37019" xr:uid="{00000000-0005-0000-0000-00004F140000}"/>
    <cellStyle name="Comma 2 2 2 2 7 2 2 2 5 2 3" xfId="24852" xr:uid="{00000000-0005-0000-0000-000050140000}"/>
    <cellStyle name="Comma 2 2 2 2 7 2 2 2 5 3" xfId="8706" xr:uid="{00000000-0005-0000-0000-000051140000}"/>
    <cellStyle name="Comma 2 2 2 2 7 2 2 2 5 4" xfId="10661" xr:uid="{00000000-0005-0000-0000-000052140000}"/>
    <cellStyle name="Comma 2 2 2 2 7 2 2 2 5 5" xfId="12868" xr:uid="{00000000-0005-0000-0000-000053140000}"/>
    <cellStyle name="Comma 2 2 2 2 7 2 2 2 5 6" xfId="15977" xr:uid="{00000000-0005-0000-0000-000054140000}"/>
    <cellStyle name="Comma 2 2 2 2 7 2 2 2 5 7" xfId="17283" xr:uid="{00000000-0005-0000-0000-000055140000}"/>
    <cellStyle name="Comma 2 2 2 2 7 2 2 2 5 8" xfId="19490" xr:uid="{00000000-0005-0000-0000-000056140000}"/>
    <cellStyle name="Comma 2 2 2 2 7 2 2 2 5 9" xfId="21698" xr:uid="{00000000-0005-0000-0000-000057140000}"/>
    <cellStyle name="Comma 2 2 2 2 7 2 2 2 6" xfId="1437" xr:uid="{00000000-0005-0000-0000-000058140000}"/>
    <cellStyle name="Comma 2 2 2 2 7 2 2 2 7" xfId="1886" xr:uid="{00000000-0005-0000-0000-000059140000}"/>
    <cellStyle name="Comma 2 2 2 2 7 2 2 2 8" xfId="5342" xr:uid="{00000000-0005-0000-0000-00005A140000}"/>
    <cellStyle name="Comma 2 2 2 2 7 2 2 2 8 2" xfId="7515" xr:uid="{00000000-0005-0000-0000-00005B140000}"/>
    <cellStyle name="Comma 2 2 2 2 7 2 2 2 8 2 2" xfId="36097" xr:uid="{00000000-0005-0000-0000-00005C140000}"/>
    <cellStyle name="Comma 2 2 2 2 7 2 2 2 8 2 2 2" xfId="37226" xr:uid="{00000000-0005-0000-0000-00005D140000}"/>
    <cellStyle name="Comma 2 2 2 2 7 2 2 2 8 3" xfId="25504" xr:uid="{00000000-0005-0000-0000-00005E140000}"/>
    <cellStyle name="Comma 2 2 2 2 7 2 2 2 9" xfId="9147" xr:uid="{00000000-0005-0000-0000-00005F140000}"/>
    <cellStyle name="Comma 2 2 2 2 7 2 2 3" xfId="2191" xr:uid="{00000000-0005-0000-0000-000060140000}"/>
    <cellStyle name="Comma 2 2 2 2 7 2 2 3 10" xfId="14748" xr:uid="{00000000-0005-0000-0000-000061140000}"/>
    <cellStyle name="Comma 2 2 2 2 7 2 2 3 11" xfId="18537" xr:uid="{00000000-0005-0000-0000-000062140000}"/>
    <cellStyle name="Comma 2 2 2 2 7 2 2 3 12" xfId="20745" xr:uid="{00000000-0005-0000-0000-000063140000}"/>
    <cellStyle name="Comma 2 2 2 2 7 2 2 3 13" xfId="22993" xr:uid="{00000000-0005-0000-0000-000064140000}"/>
    <cellStyle name="Comma 2 2 2 2 7 2 2 3 13 2" xfId="35373" xr:uid="{00000000-0005-0000-0000-000065140000}"/>
    <cellStyle name="Comma 2 2 2 2 7 2 2 3 2" xfId="3119" xr:uid="{00000000-0005-0000-0000-000066140000}"/>
    <cellStyle name="Comma 2 2 2 2 7 2 2 3 2 10" xfId="23985" xr:uid="{00000000-0005-0000-0000-000067140000}"/>
    <cellStyle name="Comma 2 2 2 2 7 2 2 3 2 10 2" xfId="35659" xr:uid="{00000000-0005-0000-0000-000068140000}"/>
    <cellStyle name="Comma 2 2 2 2 7 2 2 3 2 2" xfId="6562" xr:uid="{00000000-0005-0000-0000-000069140000}"/>
    <cellStyle name="Comma 2 2 2 2 7 2 2 3 2 2 2" xfId="6858" xr:uid="{00000000-0005-0000-0000-00006A140000}"/>
    <cellStyle name="Comma 2 2 2 2 7 2 2 3 2 2 2 2" xfId="36604" xr:uid="{00000000-0005-0000-0000-00006B140000}"/>
    <cellStyle name="Comma 2 2 2 2 7 2 2 3 2 2 2 2 2" xfId="36890" xr:uid="{00000000-0005-0000-0000-00006C140000}"/>
    <cellStyle name="Comma 2 2 2 2 7 2 2 3 2 2 3" xfId="24558" xr:uid="{00000000-0005-0000-0000-00006D140000}"/>
    <cellStyle name="Comma 2 2 2 2 7 2 2 3 2 3" xfId="8438" xr:uid="{00000000-0005-0000-0000-00006E140000}"/>
    <cellStyle name="Comma 2 2 2 2 7 2 2 3 2 4" xfId="10282" xr:uid="{00000000-0005-0000-0000-00006F140000}"/>
    <cellStyle name="Comma 2 2 2 2 7 2 2 3 2 5" xfId="12489" xr:uid="{00000000-0005-0000-0000-000070140000}"/>
    <cellStyle name="Comma 2 2 2 2 7 2 2 3 2 6" xfId="15456" xr:uid="{00000000-0005-0000-0000-000071140000}"/>
    <cellStyle name="Comma 2 2 2 2 7 2 2 3 2 7" xfId="16904" xr:uid="{00000000-0005-0000-0000-000072140000}"/>
    <cellStyle name="Comma 2 2 2 2 7 2 2 3 2 8" xfId="19111" xr:uid="{00000000-0005-0000-0000-000073140000}"/>
    <cellStyle name="Comma 2 2 2 2 7 2 2 3 2 9" xfId="21319" xr:uid="{00000000-0005-0000-0000-000074140000}"/>
    <cellStyle name="Comma 2 2 2 2 7 2 2 3 3" xfId="4166" xr:uid="{00000000-0005-0000-0000-000075140000}"/>
    <cellStyle name="Comma 2 2 2 2 7 2 2 3 4" xfId="4476" xr:uid="{00000000-0005-0000-0000-000076140000}"/>
    <cellStyle name="Comma 2 2 2 2 7 2 2 3 5" xfId="4646" xr:uid="{00000000-0005-0000-0000-000077140000}"/>
    <cellStyle name="Comma 2 2 2 2 7 2 2 3 6" xfId="5688" xr:uid="{00000000-0005-0000-0000-000078140000}"/>
    <cellStyle name="Comma 2 2 2 2 7 2 2 3 6 2" xfId="7875" xr:uid="{00000000-0005-0000-0000-000079140000}"/>
    <cellStyle name="Comma 2 2 2 2 7 2 2 3 6 2 2" xfId="36198" xr:uid="{00000000-0005-0000-0000-00007A140000}"/>
    <cellStyle name="Comma 2 2 2 2 7 2 2 3 6 2 2 2" xfId="37354" xr:uid="{00000000-0005-0000-0000-00007B140000}"/>
    <cellStyle name="Comma 2 2 2 2 7 2 2 3 6 3" xfId="25993" xr:uid="{00000000-0005-0000-0000-00007C140000}"/>
    <cellStyle name="Comma 2 2 2 2 7 2 2 3 7" xfId="9708" xr:uid="{00000000-0005-0000-0000-00007D140000}"/>
    <cellStyle name="Comma 2 2 2 2 7 2 2 3 8" xfId="11915" xr:uid="{00000000-0005-0000-0000-00007E140000}"/>
    <cellStyle name="Comma 2 2 2 2 7 2 2 3 9" xfId="14694" xr:uid="{00000000-0005-0000-0000-00007F140000}"/>
    <cellStyle name="Comma 2 2 2 2 7 2 2 4" xfId="3404" xr:uid="{00000000-0005-0000-0000-000080140000}"/>
    <cellStyle name="Comma 2 2 2 2 7 2 2 5" xfId="3534" xr:uid="{00000000-0005-0000-0000-000081140000}"/>
    <cellStyle name="Comma 2 2 2 2 7 2 2 5 10" xfId="23505" xr:uid="{00000000-0005-0000-0000-000082140000}"/>
    <cellStyle name="Comma 2 2 2 2 7 2 2 5 10 2" xfId="35712" xr:uid="{00000000-0005-0000-0000-000083140000}"/>
    <cellStyle name="Comma 2 2 2 2 7 2 2 5 2" xfId="6242" xr:uid="{00000000-0005-0000-0000-000084140000}"/>
    <cellStyle name="Comma 2 2 2 2 7 2 2 5 2 2" xfId="6911" xr:uid="{00000000-0005-0000-0000-000085140000}"/>
    <cellStyle name="Comma 2 2 2 2 7 2 2 5 2 2 2" xfId="36379" xr:uid="{00000000-0005-0000-0000-000086140000}"/>
    <cellStyle name="Comma 2 2 2 2 7 2 2 5 2 2 2 2" xfId="36943" xr:uid="{00000000-0005-0000-0000-000087140000}"/>
    <cellStyle name="Comma 2 2 2 2 7 2 2 5 2 3" xfId="24750" xr:uid="{00000000-0005-0000-0000-000088140000}"/>
    <cellStyle name="Comma 2 2 2 2 7 2 2 5 3" xfId="8630" xr:uid="{00000000-0005-0000-0000-000089140000}"/>
    <cellStyle name="Comma 2 2 2 2 7 2 2 5 4" xfId="10527" xr:uid="{00000000-0005-0000-0000-00008A140000}"/>
    <cellStyle name="Comma 2 2 2 2 7 2 2 5 5" xfId="12734" xr:uid="{00000000-0005-0000-0000-00008B140000}"/>
    <cellStyle name="Comma 2 2 2 2 7 2 2 5 6" xfId="15778" xr:uid="{00000000-0005-0000-0000-00008C140000}"/>
    <cellStyle name="Comma 2 2 2 2 7 2 2 5 7" xfId="17149" xr:uid="{00000000-0005-0000-0000-00008D140000}"/>
    <cellStyle name="Comma 2 2 2 2 7 2 2 5 8" xfId="19356" xr:uid="{00000000-0005-0000-0000-00008E140000}"/>
    <cellStyle name="Comma 2 2 2 2 7 2 2 5 9" xfId="21564" xr:uid="{00000000-0005-0000-0000-00008F140000}"/>
    <cellStyle name="Comma 2 2 2 2 7 2 2 6" xfId="4266" xr:uid="{00000000-0005-0000-0000-000090140000}"/>
    <cellStyle name="Comma 2 2 2 2 7 2 2 7" xfId="1806" xr:uid="{00000000-0005-0000-0000-000091140000}"/>
    <cellStyle name="Comma 2 2 2 2 7 2 2 8" xfId="4937" xr:uid="{00000000-0005-0000-0000-000092140000}"/>
    <cellStyle name="Comma 2 2 2 2 7 2 2 8 2" xfId="7490" xr:uid="{00000000-0005-0000-0000-000093140000}"/>
    <cellStyle name="Comma 2 2 2 2 7 2 2 8 2 2" xfId="35917" xr:uid="{00000000-0005-0000-0000-000094140000}"/>
    <cellStyle name="Comma 2 2 2 2 7 2 2 8 2 2 2" xfId="37201" xr:uid="{00000000-0005-0000-0000-000095140000}"/>
    <cellStyle name="Comma 2 2 2 2 7 2 2 8 3" xfId="25479" xr:uid="{00000000-0005-0000-0000-000096140000}"/>
    <cellStyle name="Comma 2 2 2 2 7 2 2 9" xfId="9122" xr:uid="{00000000-0005-0000-0000-000097140000}"/>
    <cellStyle name="Comma 2 2 2 2 7 2 3" xfId="2133" xr:uid="{00000000-0005-0000-0000-000098140000}"/>
    <cellStyle name="Comma 2 2 2 2 7 2 3 10" xfId="13215" xr:uid="{00000000-0005-0000-0000-000099140000}"/>
    <cellStyle name="Comma 2 2 2 2 7 2 3 11" xfId="18479" xr:uid="{00000000-0005-0000-0000-00009A140000}"/>
    <cellStyle name="Comma 2 2 2 2 7 2 3 12" xfId="20687" xr:uid="{00000000-0005-0000-0000-00009B140000}"/>
    <cellStyle name="Comma 2 2 2 2 7 2 3 13" xfId="22416" xr:uid="{00000000-0005-0000-0000-00009C140000}"/>
    <cellStyle name="Comma 2 2 2 2 7 2 3 13 2" xfId="35348" xr:uid="{00000000-0005-0000-0000-00009D140000}"/>
    <cellStyle name="Comma 2 2 2 2 7 2 3 2" xfId="2370" xr:uid="{00000000-0005-0000-0000-00009E140000}"/>
    <cellStyle name="Comma 2 2 2 2 7 2 3 2 10" xfId="23927" xr:uid="{00000000-0005-0000-0000-00009F140000}"/>
    <cellStyle name="Comma 2 2 2 2 7 2 3 2 10 2" xfId="35451" xr:uid="{00000000-0005-0000-0000-0000A0140000}"/>
    <cellStyle name="Comma 2 2 2 2 7 2 3 2 2" xfId="6536" xr:uid="{00000000-0005-0000-0000-0000A1140000}"/>
    <cellStyle name="Comma 2 2 2 2 7 2 3 2 2 2" xfId="6643" xr:uid="{00000000-0005-0000-0000-0000A2140000}"/>
    <cellStyle name="Comma 2 2 2 2 7 2 3 2 2 2 2" xfId="36579" xr:uid="{00000000-0005-0000-0000-0000A3140000}"/>
    <cellStyle name="Comma 2 2 2 2 7 2 3 2 2 2 2 2" xfId="36682" xr:uid="{00000000-0005-0000-0000-0000A4140000}"/>
    <cellStyle name="Comma 2 2 2 2 7 2 3 2 2 3" xfId="24098" xr:uid="{00000000-0005-0000-0000-0000A5140000}"/>
    <cellStyle name="Comma 2 2 2 2 7 2 3 2 3" xfId="7985" xr:uid="{00000000-0005-0000-0000-0000A6140000}"/>
    <cellStyle name="Comma 2 2 2 2 7 2 3 2 4" xfId="9822" xr:uid="{00000000-0005-0000-0000-0000A7140000}"/>
    <cellStyle name="Comma 2 2 2 2 7 2 3 2 5" xfId="12029" xr:uid="{00000000-0005-0000-0000-0000A8140000}"/>
    <cellStyle name="Comma 2 2 2 2 7 2 3 2 6" xfId="14846" xr:uid="{00000000-0005-0000-0000-0000A9140000}"/>
    <cellStyle name="Comma 2 2 2 2 7 2 3 2 7" xfId="15020" xr:uid="{00000000-0005-0000-0000-0000AA140000}"/>
    <cellStyle name="Comma 2 2 2 2 7 2 3 2 8" xfId="18651" xr:uid="{00000000-0005-0000-0000-0000AB140000}"/>
    <cellStyle name="Comma 2 2 2 2 7 2 3 2 9" xfId="20859" xr:uid="{00000000-0005-0000-0000-0000AC140000}"/>
    <cellStyle name="Comma 2 2 2 2 7 2 3 3" xfId="3676" xr:uid="{00000000-0005-0000-0000-0000AD140000}"/>
    <cellStyle name="Comma 2 2 2 2 7 2 3 4" xfId="3626" xr:uid="{00000000-0005-0000-0000-0000AE140000}"/>
    <cellStyle name="Comma 2 2 2 2 7 2 3 5" xfId="1410" xr:uid="{00000000-0005-0000-0000-0000AF140000}"/>
    <cellStyle name="Comma 2 2 2 2 7 2 3 6" xfId="5111" xr:uid="{00000000-0005-0000-0000-0000B0140000}"/>
    <cellStyle name="Comma 2 2 2 2 7 2 3 6 2" xfId="7818" xr:uid="{00000000-0005-0000-0000-0000B1140000}"/>
    <cellStyle name="Comma 2 2 2 2 7 2 3 6 2 2" xfId="35994" xr:uid="{00000000-0005-0000-0000-0000B2140000}"/>
    <cellStyle name="Comma 2 2 2 2 7 2 3 6 2 2 2" xfId="37329" xr:uid="{00000000-0005-0000-0000-0000B3140000}"/>
    <cellStyle name="Comma 2 2 2 2 7 2 3 6 3" xfId="25935" xr:uid="{00000000-0005-0000-0000-0000B4140000}"/>
    <cellStyle name="Comma 2 2 2 2 7 2 3 7" xfId="9650" xr:uid="{00000000-0005-0000-0000-0000B5140000}"/>
    <cellStyle name="Comma 2 2 2 2 7 2 3 8" xfId="11857" xr:uid="{00000000-0005-0000-0000-0000B6140000}"/>
    <cellStyle name="Comma 2 2 2 2 7 2 3 9" xfId="14636" xr:uid="{00000000-0005-0000-0000-0000B7140000}"/>
    <cellStyle name="Comma 2 2 2 2 7 2 4" xfId="2876" xr:uid="{00000000-0005-0000-0000-0000B8140000}"/>
    <cellStyle name="Comma 2 2 2 2 7 2 5" xfId="3173" xr:uid="{00000000-0005-0000-0000-0000B9140000}"/>
    <cellStyle name="Comma 2 2 2 2 7 2 6" xfId="3477" xr:uid="{00000000-0005-0000-0000-0000BA140000}"/>
    <cellStyle name="Comma 2 2 2 2 7 2 6 10" xfId="23274" xr:uid="{00000000-0005-0000-0000-0000BB140000}"/>
    <cellStyle name="Comma 2 2 2 2 7 2 6 10 2" xfId="35687" xr:uid="{00000000-0005-0000-0000-0000BC140000}"/>
    <cellStyle name="Comma 2 2 2 2 7 2 6 2" xfId="6011" xr:uid="{00000000-0005-0000-0000-0000BD140000}"/>
    <cellStyle name="Comma 2 2 2 2 7 2 6 2 2" xfId="6886" xr:uid="{00000000-0005-0000-0000-0000BE140000}"/>
    <cellStyle name="Comma 2 2 2 2 7 2 6 2 2 2" xfId="36276" xr:uid="{00000000-0005-0000-0000-0000BF140000}"/>
    <cellStyle name="Comma 2 2 2 2 7 2 6 2 2 2 2" xfId="36918" xr:uid="{00000000-0005-0000-0000-0000C0140000}"/>
    <cellStyle name="Comma 2 2 2 2 7 2 6 2 3" xfId="24725" xr:uid="{00000000-0005-0000-0000-0000C1140000}"/>
    <cellStyle name="Comma 2 2 2 2 7 2 6 3" xfId="8605" xr:uid="{00000000-0005-0000-0000-0000C2140000}"/>
    <cellStyle name="Comma 2 2 2 2 7 2 6 4" xfId="10470" xr:uid="{00000000-0005-0000-0000-0000C3140000}"/>
    <cellStyle name="Comma 2 2 2 2 7 2 6 5" xfId="12677" xr:uid="{00000000-0005-0000-0000-0000C4140000}"/>
    <cellStyle name="Comma 2 2 2 2 7 2 6 6" xfId="15721" xr:uid="{00000000-0005-0000-0000-0000C5140000}"/>
    <cellStyle name="Comma 2 2 2 2 7 2 6 7" xfId="17092" xr:uid="{00000000-0005-0000-0000-0000C6140000}"/>
    <cellStyle name="Comma 2 2 2 2 7 2 6 8" xfId="19299" xr:uid="{00000000-0005-0000-0000-0000C7140000}"/>
    <cellStyle name="Comma 2 2 2 2 7 2 6 9" xfId="21507" xr:uid="{00000000-0005-0000-0000-0000C8140000}"/>
    <cellStyle name="Comma 2 2 2 2 7 2 7" xfId="4236" xr:uid="{00000000-0005-0000-0000-0000C9140000}"/>
    <cellStyle name="Comma 2 2 2 2 7 2 8" xfId="3886" xr:uid="{00000000-0005-0000-0000-0000CA140000}"/>
    <cellStyle name="Comma 2 2 2 2 7 2 9" xfId="4880" xr:uid="{00000000-0005-0000-0000-0000CB140000}"/>
    <cellStyle name="Comma 2 2 2 2 7 2 9 2" xfId="7387" xr:uid="{00000000-0005-0000-0000-0000CC140000}"/>
    <cellStyle name="Comma 2 2 2 2 7 2 9 2 2" xfId="35892" xr:uid="{00000000-0005-0000-0000-0000CD140000}"/>
    <cellStyle name="Comma 2 2 2 2 7 2 9 2 2 2" xfId="37098" xr:uid="{00000000-0005-0000-0000-0000CE140000}"/>
    <cellStyle name="Comma 2 2 2 2 7 2 9 3" xfId="25248" xr:uid="{00000000-0005-0000-0000-0000CF140000}"/>
    <cellStyle name="Comma 2 2 2 2 7 3" xfId="1200" xr:uid="{00000000-0005-0000-0000-0000D0140000}"/>
    <cellStyle name="Comma 2 2 2 2 7 3 10" xfId="11213" xr:uid="{00000000-0005-0000-0000-0000D1140000}"/>
    <cellStyle name="Comma 2 2 2 2 7 3 11" xfId="13859" xr:uid="{00000000-0005-0000-0000-0000D2140000}"/>
    <cellStyle name="Comma 2 2 2 2 7 3 12" xfId="13404" xr:uid="{00000000-0005-0000-0000-0000D3140000}"/>
    <cellStyle name="Comma 2 2 2 2 7 3 13" xfId="17835" xr:uid="{00000000-0005-0000-0000-0000D4140000}"/>
    <cellStyle name="Comma 2 2 2 2 7 3 14" xfId="20043" xr:uid="{00000000-0005-0000-0000-0000D5140000}"/>
    <cellStyle name="Comma 2 2 2 2 7 3 15" xfId="22359" xr:uid="{00000000-0005-0000-0000-0000D6140000}"/>
    <cellStyle name="Comma 2 2 2 2 7 3 15 2" xfId="35096" xr:uid="{00000000-0005-0000-0000-0000D7140000}"/>
    <cellStyle name="Comma 2 2 2 2 7 3 2" xfId="2329" xr:uid="{00000000-0005-0000-0000-0000D8140000}"/>
    <cellStyle name="Comma 2 2 2 2 7 3 2 10" xfId="13259" xr:uid="{00000000-0005-0000-0000-0000D9140000}"/>
    <cellStyle name="Comma 2 2 2 2 7 3 2 11" xfId="18622" xr:uid="{00000000-0005-0000-0000-0000DA140000}"/>
    <cellStyle name="Comma 2 2 2 2 7 3 2 12" xfId="20830" xr:uid="{00000000-0005-0000-0000-0000DB140000}"/>
    <cellStyle name="Comma 2 2 2 2 7 3 2 13" xfId="22531" xr:uid="{00000000-0005-0000-0000-0000DC140000}"/>
    <cellStyle name="Comma 2 2 2 2 7 3 2 13 2" xfId="35425" xr:uid="{00000000-0005-0000-0000-0000DD140000}"/>
    <cellStyle name="Comma 2 2 2 2 7 3 2 2" xfId="2448" xr:uid="{00000000-0005-0000-0000-0000DE140000}"/>
    <cellStyle name="Comma 2 2 2 2 7 3 2 2 10" xfId="24069" xr:uid="{00000000-0005-0000-0000-0000DF140000}"/>
    <cellStyle name="Comma 2 2 2 2 7 3 2 2 10 2" xfId="35504" xr:uid="{00000000-0005-0000-0000-0000E0140000}"/>
    <cellStyle name="Comma 2 2 2 2 7 3 2 2 2" xfId="6614" xr:uid="{00000000-0005-0000-0000-0000E1140000}"/>
    <cellStyle name="Comma 2 2 2 2 7 3 2 2 2 2" xfId="6700" xr:uid="{00000000-0005-0000-0000-0000E2140000}"/>
    <cellStyle name="Comma 2 2 2 2 7 3 2 2 2 2 2" xfId="36656" xr:uid="{00000000-0005-0000-0000-0000E3140000}"/>
    <cellStyle name="Comma 2 2 2 2 7 3 2 2 2 2 2 2" xfId="36735" xr:uid="{00000000-0005-0000-0000-0000E4140000}"/>
    <cellStyle name="Comma 2 2 2 2 7 3 2 2 2 3" xfId="24155" xr:uid="{00000000-0005-0000-0000-0000E5140000}"/>
    <cellStyle name="Comma 2 2 2 2 7 3 2 2 3" xfId="8038" xr:uid="{00000000-0005-0000-0000-0000E6140000}"/>
    <cellStyle name="Comma 2 2 2 2 7 3 2 2 4" xfId="9879" xr:uid="{00000000-0005-0000-0000-0000E7140000}"/>
    <cellStyle name="Comma 2 2 2 2 7 3 2 2 5" xfId="12086" xr:uid="{00000000-0005-0000-0000-0000E8140000}"/>
    <cellStyle name="Comma 2 2 2 2 7 3 2 2 6" xfId="14912" xr:uid="{00000000-0005-0000-0000-0000E9140000}"/>
    <cellStyle name="Comma 2 2 2 2 7 3 2 2 7" xfId="13523" xr:uid="{00000000-0005-0000-0000-0000EA140000}"/>
    <cellStyle name="Comma 2 2 2 2 7 3 2 2 8" xfId="18708" xr:uid="{00000000-0005-0000-0000-0000EB140000}"/>
    <cellStyle name="Comma 2 2 2 2 7 3 2 2 9" xfId="20916" xr:uid="{00000000-0005-0000-0000-0000EC140000}"/>
    <cellStyle name="Comma 2 2 2 2 7 3 2 3" xfId="3758" xr:uid="{00000000-0005-0000-0000-0000ED140000}"/>
    <cellStyle name="Comma 2 2 2 2 7 3 2 4" xfId="1907" xr:uid="{00000000-0005-0000-0000-0000EE140000}"/>
    <cellStyle name="Comma 2 2 2 2 7 3 2 5" xfId="1488" xr:uid="{00000000-0005-0000-0000-0000EF140000}"/>
    <cellStyle name="Comma 2 2 2 2 7 3 2 6" xfId="5226" xr:uid="{00000000-0005-0000-0000-0000F0140000}"/>
    <cellStyle name="Comma 2 2 2 2 7 3 2 6 2" xfId="7959" xr:uid="{00000000-0005-0000-0000-0000F1140000}"/>
    <cellStyle name="Comma 2 2 2 2 7 3 2 6 2 2" xfId="36045" xr:uid="{00000000-0005-0000-0000-0000F2140000}"/>
    <cellStyle name="Comma 2 2 2 2 7 3 2 6 2 2 2" xfId="37379" xr:uid="{00000000-0005-0000-0000-0000F3140000}"/>
    <cellStyle name="Comma 2 2 2 2 7 3 2 6 3" xfId="26051" xr:uid="{00000000-0005-0000-0000-0000F4140000}"/>
    <cellStyle name="Comma 2 2 2 2 7 3 2 7" xfId="9793" xr:uid="{00000000-0005-0000-0000-0000F5140000}"/>
    <cellStyle name="Comma 2 2 2 2 7 3 2 8" xfId="12000" xr:uid="{00000000-0005-0000-0000-0000F6140000}"/>
    <cellStyle name="Comma 2 2 2 2 7 3 2 9" xfId="14811" xr:uid="{00000000-0005-0000-0000-0000F7140000}"/>
    <cellStyle name="Comma 2 2 2 2 7 3 3" xfId="2993" xr:uid="{00000000-0005-0000-0000-0000F8140000}"/>
    <cellStyle name="Comma 2 2 2 2 7 3 4" xfId="3288" xr:uid="{00000000-0005-0000-0000-0000F9140000}"/>
    <cellStyle name="Comma 2 2 2 2 7 3 5" xfId="3642" xr:uid="{00000000-0005-0000-0000-0000FA140000}"/>
    <cellStyle name="Comma 2 2 2 2 7 3 5 10" xfId="23389" xr:uid="{00000000-0005-0000-0000-0000FB140000}"/>
    <cellStyle name="Comma 2 2 2 2 7 3 5 10 2" xfId="35737" xr:uid="{00000000-0005-0000-0000-0000FC140000}"/>
    <cellStyle name="Comma 2 2 2 2 7 3 5 2" xfId="6126" xr:uid="{00000000-0005-0000-0000-0000FD140000}"/>
    <cellStyle name="Comma 2 2 2 2 7 3 5 2 2" xfId="6940" xr:uid="{00000000-0005-0000-0000-0000FE140000}"/>
    <cellStyle name="Comma 2 2 2 2 7 3 5 2 2 2" xfId="36327" xr:uid="{00000000-0005-0000-0000-0000FF140000}"/>
    <cellStyle name="Comma 2 2 2 2 7 3 5 2 2 2 2" xfId="36968" xr:uid="{00000000-0005-0000-0000-000000150000}"/>
    <cellStyle name="Comma 2 2 2 2 7 3 5 2 3" xfId="24779" xr:uid="{00000000-0005-0000-0000-000001150000}"/>
    <cellStyle name="Comma 2 2 2 2 7 3 5 3" xfId="8655" xr:uid="{00000000-0005-0000-0000-000002150000}"/>
    <cellStyle name="Comma 2 2 2 2 7 3 5 4" xfId="10588" xr:uid="{00000000-0005-0000-0000-000003150000}"/>
    <cellStyle name="Comma 2 2 2 2 7 3 5 5" xfId="12795" xr:uid="{00000000-0005-0000-0000-000004150000}"/>
    <cellStyle name="Comma 2 2 2 2 7 3 5 6" xfId="15860" xr:uid="{00000000-0005-0000-0000-000005150000}"/>
    <cellStyle name="Comma 2 2 2 2 7 3 5 7" xfId="17210" xr:uid="{00000000-0005-0000-0000-000006150000}"/>
    <cellStyle name="Comma 2 2 2 2 7 3 5 8" xfId="19417" xr:uid="{00000000-0005-0000-0000-000007150000}"/>
    <cellStyle name="Comma 2 2 2 2 7 3 5 9" xfId="21625" xr:uid="{00000000-0005-0000-0000-000008150000}"/>
    <cellStyle name="Comma 2 2 2 2 7 3 6" xfId="4302" xr:uid="{00000000-0005-0000-0000-000009150000}"/>
    <cellStyle name="Comma 2 2 2 2 7 3 7" xfId="4458" xr:uid="{00000000-0005-0000-0000-00000A150000}"/>
    <cellStyle name="Comma 2 2 2 2 7 3 8" xfId="5054" xr:uid="{00000000-0005-0000-0000-00000B150000}"/>
    <cellStyle name="Comma 2 2 2 2 7 3 8 2" xfId="7438" xr:uid="{00000000-0005-0000-0000-00000C150000}"/>
    <cellStyle name="Comma 2 2 2 2 7 3 8 2 2" xfId="35969" xr:uid="{00000000-0005-0000-0000-00000D150000}"/>
    <cellStyle name="Comma 2 2 2 2 7 3 8 2 2 2" xfId="37149" xr:uid="{00000000-0005-0000-0000-00000E150000}"/>
    <cellStyle name="Comma 2 2 2 2 7 3 8 3" xfId="25363" xr:uid="{00000000-0005-0000-0000-00000F150000}"/>
    <cellStyle name="Comma 2 2 2 2 7 3 9" xfId="9006" xr:uid="{00000000-0005-0000-0000-000010150000}"/>
    <cellStyle name="Comma 2 2 2 2 7 4" xfId="1949" xr:uid="{00000000-0005-0000-0000-000011150000}"/>
    <cellStyle name="Comma 2 2 2 2 7 4 10" xfId="13444" xr:uid="{00000000-0005-0000-0000-000012150000}"/>
    <cellStyle name="Comma 2 2 2 2 7 4 11" xfId="18306" xr:uid="{00000000-0005-0000-0000-000013150000}"/>
    <cellStyle name="Comma 2 2 2 2 7 4 12" xfId="20514" xr:uid="{00000000-0005-0000-0000-000014150000}"/>
    <cellStyle name="Comma 2 2 2 2 7 4 13" xfId="22771" xr:uid="{00000000-0005-0000-0000-000015150000}"/>
    <cellStyle name="Comma 2 2 2 2 7 4 13 2" xfId="35290" xr:uid="{00000000-0005-0000-0000-000016150000}"/>
    <cellStyle name="Comma 2 2 2 2 7 4 2" xfId="2800" xr:uid="{00000000-0005-0000-0000-000017150000}"/>
    <cellStyle name="Comma 2 2 2 2 7 4 2 10" xfId="23763" xr:uid="{00000000-0005-0000-0000-000018150000}"/>
    <cellStyle name="Comma 2 2 2 2 7 4 2 10 2" xfId="35608" xr:uid="{00000000-0005-0000-0000-000019150000}"/>
    <cellStyle name="Comma 2 2 2 2 7 4 2 2" xfId="6468" xr:uid="{00000000-0005-0000-0000-00001A150000}"/>
    <cellStyle name="Comma 2 2 2 2 7 4 2 2 2" xfId="6807" xr:uid="{00000000-0005-0000-0000-00001B150000}"/>
    <cellStyle name="Comma 2 2 2 2 7 4 2 2 2 2" xfId="36521" xr:uid="{00000000-0005-0000-0000-00001C150000}"/>
    <cellStyle name="Comma 2 2 2 2 7 4 2 2 2 2 2" xfId="36839" xr:uid="{00000000-0005-0000-0000-00001D150000}"/>
    <cellStyle name="Comma 2 2 2 2 7 4 2 2 3" xfId="24336" xr:uid="{00000000-0005-0000-0000-00001E150000}"/>
    <cellStyle name="Comma 2 2 2 2 7 4 2 3" xfId="8216" xr:uid="{00000000-0005-0000-0000-00001F150000}"/>
    <cellStyle name="Comma 2 2 2 2 7 4 2 4" xfId="10060" xr:uid="{00000000-0005-0000-0000-000020150000}"/>
    <cellStyle name="Comma 2 2 2 2 7 4 2 5" xfId="12267" xr:uid="{00000000-0005-0000-0000-000021150000}"/>
    <cellStyle name="Comma 2 2 2 2 7 4 2 6" xfId="15183" xr:uid="{00000000-0005-0000-0000-000022150000}"/>
    <cellStyle name="Comma 2 2 2 2 7 4 2 7" xfId="16682" xr:uid="{00000000-0005-0000-0000-000023150000}"/>
    <cellStyle name="Comma 2 2 2 2 7 4 2 8" xfId="18889" xr:uid="{00000000-0005-0000-0000-000024150000}"/>
    <cellStyle name="Comma 2 2 2 2 7 4 2 9" xfId="21097" xr:uid="{00000000-0005-0000-0000-000025150000}"/>
    <cellStyle name="Comma 2 2 2 2 7 4 3" xfId="3987" xr:uid="{00000000-0005-0000-0000-000026150000}"/>
    <cellStyle name="Comma 2 2 2 2 7 4 4" xfId="2461" xr:uid="{00000000-0005-0000-0000-000027150000}"/>
    <cellStyle name="Comma 2 2 2 2 7 4 5" xfId="4197" xr:uid="{00000000-0005-0000-0000-000028150000}"/>
    <cellStyle name="Comma 2 2 2 2 7 4 6" xfId="5466" xr:uid="{00000000-0005-0000-0000-000029150000}"/>
    <cellStyle name="Comma 2 2 2 2 7 4 6 2" xfId="7664" xr:uid="{00000000-0005-0000-0000-00002A150000}"/>
    <cellStyle name="Comma 2 2 2 2 7 4 6 2 2" xfId="36147" xr:uid="{00000000-0005-0000-0000-00002B150000}"/>
    <cellStyle name="Comma 2 2 2 2 7 4 6 2 2 2" xfId="37277" xr:uid="{00000000-0005-0000-0000-00002C150000}"/>
    <cellStyle name="Comma 2 2 2 2 7 4 6 3" xfId="25768" xr:uid="{00000000-0005-0000-0000-00002D150000}"/>
    <cellStyle name="Comma 2 2 2 2 7 4 7" xfId="9477" xr:uid="{00000000-0005-0000-0000-00002E150000}"/>
    <cellStyle name="Comma 2 2 2 2 7 4 8" xfId="11684" xr:uid="{00000000-0005-0000-0000-00002F150000}"/>
    <cellStyle name="Comma 2 2 2 2 7 4 9" xfId="14460" xr:uid="{00000000-0005-0000-0000-000030150000}"/>
    <cellStyle name="Comma 2 2 2 2 7 5" xfId="2629" xr:uid="{00000000-0005-0000-0000-000031150000}"/>
    <cellStyle name="Comma 2 2 2 2 7 6" xfId="1819" xr:uid="{00000000-0005-0000-0000-000032150000}"/>
    <cellStyle name="Comma 2 2 2 2 7 6 10" xfId="23217" xr:uid="{00000000-0005-0000-0000-000033150000}"/>
    <cellStyle name="Comma 2 2 2 2 7 6 10 2" xfId="35273" xr:uid="{00000000-0005-0000-0000-000034150000}"/>
    <cellStyle name="Comma 2 2 2 2 7 6 2" xfId="5954" xr:uid="{00000000-0005-0000-0000-000035150000}"/>
    <cellStyle name="Comma 2 2 2 2 7 6 2 2" xfId="6434" xr:uid="{00000000-0005-0000-0000-000036150000}"/>
    <cellStyle name="Comma 2 2 2 2 7 6 2 2 2" xfId="36251" xr:uid="{00000000-0005-0000-0000-000037150000}"/>
    <cellStyle name="Comma 2 2 2 2 7 6 2 2 2 2" xfId="36504" xr:uid="{00000000-0005-0000-0000-000038150000}"/>
    <cellStyle name="Comma 2 2 2 2 7 6 2 3" xfId="23729" xr:uid="{00000000-0005-0000-0000-000039150000}"/>
    <cellStyle name="Comma 2 2 2 2 7 6 3" xfId="7647" xr:uid="{00000000-0005-0000-0000-00003A150000}"/>
    <cellStyle name="Comma 2 2 2 2 7 6 4" xfId="9419" xr:uid="{00000000-0005-0000-0000-00003B150000}"/>
    <cellStyle name="Comma 2 2 2 2 7 6 5" xfId="11626" xr:uid="{00000000-0005-0000-0000-00003C150000}"/>
    <cellStyle name="Comma 2 2 2 2 7 6 6" xfId="14371" xr:uid="{00000000-0005-0000-0000-00003D150000}"/>
    <cellStyle name="Comma 2 2 2 2 7 6 7" xfId="15103" xr:uid="{00000000-0005-0000-0000-00003E150000}"/>
    <cellStyle name="Comma 2 2 2 2 7 6 8" xfId="18248" xr:uid="{00000000-0005-0000-0000-00003F150000}"/>
    <cellStyle name="Comma 2 2 2 2 7 6 9" xfId="20456" xr:uid="{00000000-0005-0000-0000-000040150000}"/>
    <cellStyle name="Comma 2 2 2 2 7 7" xfId="3917" xr:uid="{00000000-0005-0000-0000-000041150000}"/>
    <cellStyle name="Comma 2 2 2 2 7 8" xfId="4546" xr:uid="{00000000-0005-0000-0000-000042150000}"/>
    <cellStyle name="Comma 2 2 2 2 7 9" xfId="4732" xr:uid="{00000000-0005-0000-0000-000043150000}"/>
    <cellStyle name="Comma 2 2 2 2 7 9 2" xfId="7362" xr:uid="{00000000-0005-0000-0000-000044150000}"/>
    <cellStyle name="Comma 2 2 2 2 7 9 2 2" xfId="35840" xr:uid="{00000000-0005-0000-0000-000045150000}"/>
    <cellStyle name="Comma 2 2 2 2 7 9 2 2 2" xfId="37073" xr:uid="{00000000-0005-0000-0000-000046150000}"/>
    <cellStyle name="Comma 2 2 2 2 7 9 3" xfId="25191" xr:uid="{00000000-0005-0000-0000-000047150000}"/>
    <cellStyle name="Comma 2 2 2 2 8" xfId="1142" xr:uid="{00000000-0005-0000-0000-000048150000}"/>
    <cellStyle name="Comma 2 2 2 2 8 10" xfId="11156" xr:uid="{00000000-0005-0000-0000-000049150000}"/>
    <cellStyle name="Comma 2 2 2 2 8 11" xfId="13802" xr:uid="{00000000-0005-0000-0000-00004A150000}"/>
    <cellStyle name="Comma 2 2 2 2 8 12" xfId="16495" xr:uid="{00000000-0005-0000-0000-00004B150000}"/>
    <cellStyle name="Comma 2 2 2 2 8 13" xfId="17778" xr:uid="{00000000-0005-0000-0000-00004C150000}"/>
    <cellStyle name="Comma 2 2 2 2 8 14" xfId="19986" xr:uid="{00000000-0005-0000-0000-00004D150000}"/>
    <cellStyle name="Comma 2 2 2 2 8 15" xfId="22120" xr:uid="{00000000-0005-0000-0000-00004E150000}"/>
    <cellStyle name="Comma 2 2 2 2 8 15 2" xfId="35071" xr:uid="{00000000-0005-0000-0000-00004F150000}"/>
    <cellStyle name="Comma 2 2 2 2 8 2" xfId="1325" xr:uid="{00000000-0005-0000-0000-000050150000}"/>
    <cellStyle name="Comma 2 2 2 2 8 2 10" xfId="11296" xr:uid="{00000000-0005-0000-0000-000051150000}"/>
    <cellStyle name="Comma 2 2 2 2 8 2 11" xfId="13966" xr:uid="{00000000-0005-0000-0000-000052150000}"/>
    <cellStyle name="Comma 2 2 2 2 8 2 12" xfId="16305" xr:uid="{00000000-0005-0000-0000-000053150000}"/>
    <cellStyle name="Comma 2 2 2 2 8 2 13" xfId="17918" xr:uid="{00000000-0005-0000-0000-000054150000}"/>
    <cellStyle name="Comma 2 2 2 2 8 2 14" xfId="20126" xr:uid="{00000000-0005-0000-0000-000055150000}"/>
    <cellStyle name="Comma 2 2 2 2 8 2 15" xfId="22474" xr:uid="{00000000-0005-0000-0000-000056150000}"/>
    <cellStyle name="Comma 2 2 2 2 8 2 15 2" xfId="35115" xr:uid="{00000000-0005-0000-0000-000057150000}"/>
    <cellStyle name="Comma 2 2 2 2 8 2 2" xfId="2406" xr:uid="{00000000-0005-0000-0000-000058150000}"/>
    <cellStyle name="Comma 2 2 2 2 8 2 2 10" xfId="15019" xr:uid="{00000000-0005-0000-0000-000059150000}"/>
    <cellStyle name="Comma 2 2 2 2 8 2 2 11" xfId="18678" xr:uid="{00000000-0005-0000-0000-00005A150000}"/>
    <cellStyle name="Comma 2 2 2 2 8 2 2 12" xfId="20886" xr:uid="{00000000-0005-0000-0000-00005B150000}"/>
    <cellStyle name="Comma 2 2 2 2 8 2 2 13" xfId="22614" xr:uid="{00000000-0005-0000-0000-00005C150000}"/>
    <cellStyle name="Comma 2 2 2 2 8 2 2 13 2" xfId="35478" xr:uid="{00000000-0005-0000-0000-00005D150000}"/>
    <cellStyle name="Comma 2 2 2 2 8 2 2 2" xfId="2492" xr:uid="{00000000-0005-0000-0000-00005E150000}"/>
    <cellStyle name="Comma 2 2 2 2 8 2 2 2 10" xfId="24125" xr:uid="{00000000-0005-0000-0000-00005F150000}"/>
    <cellStyle name="Comma 2 2 2 2 8 2 2 2 10 2" xfId="35525" xr:uid="{00000000-0005-0000-0000-000060150000}"/>
    <cellStyle name="Comma 2 2 2 2 8 2 2 2 2" xfId="6670" xr:uid="{00000000-0005-0000-0000-000061150000}"/>
    <cellStyle name="Comma 2 2 2 2 8 2 2 2 2 2" xfId="6724" xr:uid="{00000000-0005-0000-0000-000062150000}"/>
    <cellStyle name="Comma 2 2 2 2 8 2 2 2 2 2 2" xfId="36709" xr:uid="{00000000-0005-0000-0000-000063150000}"/>
    <cellStyle name="Comma 2 2 2 2 8 2 2 2 2 2 2 2" xfId="36756" xr:uid="{00000000-0005-0000-0000-000064150000}"/>
    <cellStyle name="Comma 2 2 2 2 8 2 2 2 2 3" xfId="24179" xr:uid="{00000000-0005-0000-0000-000065150000}"/>
    <cellStyle name="Comma 2 2 2 2 8 2 2 2 3" xfId="8059" xr:uid="{00000000-0005-0000-0000-000066150000}"/>
    <cellStyle name="Comma 2 2 2 2 8 2 2 2 4" xfId="9903" xr:uid="{00000000-0005-0000-0000-000067150000}"/>
    <cellStyle name="Comma 2 2 2 2 8 2 2 2 5" xfId="12110" xr:uid="{00000000-0005-0000-0000-000068150000}"/>
    <cellStyle name="Comma 2 2 2 2 8 2 2 2 6" xfId="14947" xr:uid="{00000000-0005-0000-0000-000069150000}"/>
    <cellStyle name="Comma 2 2 2 2 8 2 2 2 7" xfId="16525" xr:uid="{00000000-0005-0000-0000-00006A150000}"/>
    <cellStyle name="Comma 2 2 2 2 8 2 2 2 8" xfId="18732" xr:uid="{00000000-0005-0000-0000-00006B150000}"/>
    <cellStyle name="Comma 2 2 2 2 8 2 2 2 9" xfId="20940" xr:uid="{00000000-0005-0000-0000-00006C150000}"/>
    <cellStyle name="Comma 2 2 2 2 8 2 2 3" xfId="3795" xr:uid="{00000000-0005-0000-0000-00006D150000}"/>
    <cellStyle name="Comma 2 2 2 2 8 2 2 4" xfId="2441" xr:uid="{00000000-0005-0000-0000-00006E150000}"/>
    <cellStyle name="Comma 2 2 2 2 8 2 2 5" xfId="1716" xr:uid="{00000000-0005-0000-0000-00006F150000}"/>
    <cellStyle name="Comma 2 2 2 2 8 2 2 6" xfId="5309" xr:uid="{00000000-0005-0000-0000-000070150000}"/>
    <cellStyle name="Comma 2 2 2 2 8 2 2 6 2" xfId="8012" xr:uid="{00000000-0005-0000-0000-000071150000}"/>
    <cellStyle name="Comma 2 2 2 2 8 2 2 6 2 2" xfId="36064" xr:uid="{00000000-0005-0000-0000-000072150000}"/>
    <cellStyle name="Comma 2 2 2 2 8 2 2 6 2 2 2" xfId="37404" xr:uid="{00000000-0005-0000-0000-000073150000}"/>
    <cellStyle name="Comma 2 2 2 2 8 2 2 6 3" xfId="26079" xr:uid="{00000000-0005-0000-0000-000074150000}"/>
    <cellStyle name="Comma 2 2 2 2 8 2 2 7" xfId="9849" xr:uid="{00000000-0005-0000-0000-000075150000}"/>
    <cellStyle name="Comma 2 2 2 2 8 2 2 8" xfId="12056" xr:uid="{00000000-0005-0000-0000-000076150000}"/>
    <cellStyle name="Comma 2 2 2 2 8 2 2 9" xfId="14877" xr:uid="{00000000-0005-0000-0000-000077150000}"/>
    <cellStyle name="Comma 2 2 2 2 8 2 3" xfId="3086" xr:uid="{00000000-0005-0000-0000-000078150000}"/>
    <cellStyle name="Comma 2 2 2 2 8 2 4" xfId="3371" xr:uid="{00000000-0005-0000-0000-000079150000}"/>
    <cellStyle name="Comma 2 2 2 2 8 2 5" xfId="3717" xr:uid="{00000000-0005-0000-0000-00007A150000}"/>
    <cellStyle name="Comma 2 2 2 2 8 2 5 10" xfId="23472" xr:uid="{00000000-0005-0000-0000-00007B150000}"/>
    <cellStyle name="Comma 2 2 2 2 8 2 5 10 2" xfId="35762" xr:uid="{00000000-0005-0000-0000-00007C150000}"/>
    <cellStyle name="Comma 2 2 2 2 8 2 5 2" xfId="6209" xr:uid="{00000000-0005-0000-0000-00007D150000}"/>
    <cellStyle name="Comma 2 2 2 2 8 2 5 2 2" xfId="6972" xr:uid="{00000000-0005-0000-0000-00007E150000}"/>
    <cellStyle name="Comma 2 2 2 2 8 2 5 2 2 2" xfId="36346" xr:uid="{00000000-0005-0000-0000-00007F150000}"/>
    <cellStyle name="Comma 2 2 2 2 8 2 5 2 2 2 2" xfId="36993" xr:uid="{00000000-0005-0000-0000-000080150000}"/>
    <cellStyle name="Comma 2 2 2 2 8 2 5 2 3" xfId="24811" xr:uid="{00000000-0005-0000-0000-000081150000}"/>
    <cellStyle name="Comma 2 2 2 2 8 2 5 3" xfId="8680" xr:uid="{00000000-0005-0000-0000-000082150000}"/>
    <cellStyle name="Comma 2 2 2 2 8 2 5 4" xfId="10620" xr:uid="{00000000-0005-0000-0000-000083150000}"/>
    <cellStyle name="Comma 2 2 2 2 8 2 5 5" xfId="12827" xr:uid="{00000000-0005-0000-0000-000084150000}"/>
    <cellStyle name="Comma 2 2 2 2 8 2 5 6" xfId="15909" xr:uid="{00000000-0005-0000-0000-000085150000}"/>
    <cellStyle name="Comma 2 2 2 2 8 2 5 7" xfId="17242" xr:uid="{00000000-0005-0000-0000-000086150000}"/>
    <cellStyle name="Comma 2 2 2 2 8 2 5 8" xfId="19449" xr:uid="{00000000-0005-0000-0000-000087150000}"/>
    <cellStyle name="Comma 2 2 2 2 8 2 5 9" xfId="21657" xr:uid="{00000000-0005-0000-0000-000088150000}"/>
    <cellStyle name="Comma 2 2 2 2 8 2 6" xfId="2343" xr:uid="{00000000-0005-0000-0000-000089150000}"/>
    <cellStyle name="Comma 2 2 2 2 8 2 7" xfId="3667" xr:uid="{00000000-0005-0000-0000-00008A150000}"/>
    <cellStyle name="Comma 2 2 2 2 8 2 8" xfId="5169" xr:uid="{00000000-0005-0000-0000-00008B150000}"/>
    <cellStyle name="Comma 2 2 2 2 8 2 8 2" xfId="7457" xr:uid="{00000000-0005-0000-0000-00008C150000}"/>
    <cellStyle name="Comma 2 2 2 2 8 2 8 2 2" xfId="36020" xr:uid="{00000000-0005-0000-0000-00008D150000}"/>
    <cellStyle name="Comma 2 2 2 2 8 2 8 2 2 2" xfId="37168" xr:uid="{00000000-0005-0000-0000-00008E150000}"/>
    <cellStyle name="Comma 2 2 2 2 8 2 8 3" xfId="25446" xr:uid="{00000000-0005-0000-0000-00008F150000}"/>
    <cellStyle name="Comma 2 2 2 2 8 2 9" xfId="9089" xr:uid="{00000000-0005-0000-0000-000090150000}"/>
    <cellStyle name="Comma 2 2 2 2 8 3" xfId="2067" xr:uid="{00000000-0005-0000-0000-000091150000}"/>
    <cellStyle name="Comma 2 2 2 2 8 3 10" xfId="13716" xr:uid="{00000000-0005-0000-0000-000092150000}"/>
    <cellStyle name="Comma 2 2 2 2 8 3 11" xfId="18413" xr:uid="{00000000-0005-0000-0000-000093150000}"/>
    <cellStyle name="Comma 2 2 2 2 8 3 12" xfId="20621" xr:uid="{00000000-0005-0000-0000-000094150000}"/>
    <cellStyle name="Comma 2 2 2 2 8 3 13" xfId="22868" xr:uid="{00000000-0005-0000-0000-000095150000}"/>
    <cellStyle name="Comma 2 2 2 2 8 3 13 2" xfId="35315" xr:uid="{00000000-0005-0000-0000-000096150000}"/>
    <cellStyle name="Comma 2 2 2 2 8 3 2" xfId="2936" xr:uid="{00000000-0005-0000-0000-000097150000}"/>
    <cellStyle name="Comma 2 2 2 2 8 3 2 10" xfId="23861" xr:uid="{00000000-0005-0000-0000-000098150000}"/>
    <cellStyle name="Comma 2 2 2 2 8 3 2 10 2" xfId="35633" xr:uid="{00000000-0005-0000-0000-000099150000}"/>
    <cellStyle name="Comma 2 2 2 2 8 3 2 2" xfId="6502" xr:uid="{00000000-0005-0000-0000-00009A150000}"/>
    <cellStyle name="Comma 2 2 2 2 8 3 2 2 2" xfId="6832" xr:uid="{00000000-0005-0000-0000-00009B150000}"/>
    <cellStyle name="Comma 2 2 2 2 8 3 2 2 2 2" xfId="36546" xr:uid="{00000000-0005-0000-0000-00009C150000}"/>
    <cellStyle name="Comma 2 2 2 2 8 3 2 2 2 2 2" xfId="36864" xr:uid="{00000000-0005-0000-0000-00009D150000}"/>
    <cellStyle name="Comma 2 2 2 2 8 3 2 2 3" xfId="24433" xr:uid="{00000000-0005-0000-0000-00009E150000}"/>
    <cellStyle name="Comma 2 2 2 2 8 3 2 3" xfId="8313" xr:uid="{00000000-0005-0000-0000-00009F150000}"/>
    <cellStyle name="Comma 2 2 2 2 8 3 2 4" xfId="10157" xr:uid="{00000000-0005-0000-0000-0000A0150000}"/>
    <cellStyle name="Comma 2 2 2 2 8 3 2 5" xfId="12364" xr:uid="{00000000-0005-0000-0000-0000A1150000}"/>
    <cellStyle name="Comma 2 2 2 2 8 3 2 6" xfId="15301" xr:uid="{00000000-0005-0000-0000-0000A2150000}"/>
    <cellStyle name="Comma 2 2 2 2 8 3 2 7" xfId="16779" xr:uid="{00000000-0005-0000-0000-0000A3150000}"/>
    <cellStyle name="Comma 2 2 2 2 8 3 2 8" xfId="18986" xr:uid="{00000000-0005-0000-0000-0000A4150000}"/>
    <cellStyle name="Comma 2 2 2 2 8 3 2 9" xfId="21194" xr:uid="{00000000-0005-0000-0000-0000A5150000}"/>
    <cellStyle name="Comma 2 2 2 2 8 3 3" xfId="4063" xr:uid="{00000000-0005-0000-0000-0000A6150000}"/>
    <cellStyle name="Comma 2 2 2 2 8 3 4" xfId="4399" xr:uid="{00000000-0005-0000-0000-0000A7150000}"/>
    <cellStyle name="Comma 2 2 2 2 8 3 5" xfId="4620" xr:uid="{00000000-0005-0000-0000-0000A8150000}"/>
    <cellStyle name="Comma 2 2 2 2 8 3 6" xfId="5563" xr:uid="{00000000-0005-0000-0000-0000A9150000}"/>
    <cellStyle name="Comma 2 2 2 2 8 3 6 2" xfId="7753" xr:uid="{00000000-0005-0000-0000-0000AA150000}"/>
    <cellStyle name="Comma 2 2 2 2 8 3 6 2 2" xfId="36172" xr:uid="{00000000-0005-0000-0000-0000AB150000}"/>
    <cellStyle name="Comma 2 2 2 2 8 3 6 2 2 2" xfId="37296" xr:uid="{00000000-0005-0000-0000-0000AC150000}"/>
    <cellStyle name="Comma 2 2 2 2 8 3 6 3" xfId="25869" xr:uid="{00000000-0005-0000-0000-0000AD150000}"/>
    <cellStyle name="Comma 2 2 2 2 8 3 7" xfId="9584" xr:uid="{00000000-0005-0000-0000-0000AE150000}"/>
    <cellStyle name="Comma 2 2 2 2 8 3 8" xfId="11791" xr:uid="{00000000-0005-0000-0000-0000AF150000}"/>
    <cellStyle name="Comma 2 2 2 2 8 3 9" xfId="14570" xr:uid="{00000000-0005-0000-0000-0000B0150000}"/>
    <cellStyle name="Comma 2 2 2 2 8 4" xfId="3231" xr:uid="{00000000-0005-0000-0000-0000B1150000}"/>
    <cellStyle name="Comma 2 2 2 2 8 5" xfId="1578" xr:uid="{00000000-0005-0000-0000-0000B2150000}"/>
    <cellStyle name="Comma 2 2 2 2 8 5 10" xfId="23332" xr:uid="{00000000-0005-0000-0000-0000B3150000}"/>
    <cellStyle name="Comma 2 2 2 2 8 5 10 2" xfId="35228" xr:uid="{00000000-0005-0000-0000-0000B4150000}"/>
    <cellStyle name="Comma 2 2 2 2 8 5 2" xfId="6069" xr:uid="{00000000-0005-0000-0000-0000B5150000}"/>
    <cellStyle name="Comma 2 2 2 2 8 5 2 2" xfId="6343" xr:uid="{00000000-0005-0000-0000-0000B6150000}"/>
    <cellStyle name="Comma 2 2 2 2 8 5 2 2 2" xfId="36302" xr:uid="{00000000-0005-0000-0000-0000B7150000}"/>
    <cellStyle name="Comma 2 2 2 2 8 5 2 2 2 2" xfId="36459" xr:uid="{00000000-0005-0000-0000-0000B8150000}"/>
    <cellStyle name="Comma 2 2 2 2 8 5 2 3" xfId="23606" xr:uid="{00000000-0005-0000-0000-0000B9150000}"/>
    <cellStyle name="Comma 2 2 2 2 8 5 3" xfId="7570" xr:uid="{00000000-0005-0000-0000-0000BA150000}"/>
    <cellStyle name="Comma 2 2 2 2 8 5 4" xfId="9256" xr:uid="{00000000-0005-0000-0000-0000BB150000}"/>
    <cellStyle name="Comma 2 2 2 2 8 5 5" xfId="11463" xr:uid="{00000000-0005-0000-0000-0000BC150000}"/>
    <cellStyle name="Comma 2 2 2 2 8 5 6" xfId="14167" xr:uid="{00000000-0005-0000-0000-0000BD150000}"/>
    <cellStyle name="Comma 2 2 2 2 8 5 7" xfId="13382" xr:uid="{00000000-0005-0000-0000-0000BE150000}"/>
    <cellStyle name="Comma 2 2 2 2 8 5 8" xfId="18085" xr:uid="{00000000-0005-0000-0000-0000BF150000}"/>
    <cellStyle name="Comma 2 2 2 2 8 5 9" xfId="20293" xr:uid="{00000000-0005-0000-0000-0000C0150000}"/>
    <cellStyle name="Comma 2 2 2 2 8 6" xfId="4250" xr:uid="{00000000-0005-0000-0000-0000C1150000}"/>
    <cellStyle name="Comma 2 2 2 2 8 7" xfId="4380" xr:uid="{00000000-0005-0000-0000-0000C2150000}"/>
    <cellStyle name="Comma 2 2 2 2 8 8" xfId="4815" xr:uid="{00000000-0005-0000-0000-0000C3150000}"/>
    <cellStyle name="Comma 2 2 2 2 8 8 2" xfId="7413" xr:uid="{00000000-0005-0000-0000-0000C4150000}"/>
    <cellStyle name="Comma 2 2 2 2 8 8 2 2" xfId="35859" xr:uid="{00000000-0005-0000-0000-0000C5150000}"/>
    <cellStyle name="Comma 2 2 2 2 8 8 2 2 2" xfId="37124" xr:uid="{00000000-0005-0000-0000-0000C6150000}"/>
    <cellStyle name="Comma 2 2 2 2 8 8 3" xfId="25306" xr:uid="{00000000-0005-0000-0000-0000C7150000}"/>
    <cellStyle name="Comma 2 2 2 2 8 9" xfId="8949" xr:uid="{00000000-0005-0000-0000-0000C8150000}"/>
    <cellStyle name="Comma 2 2 2 2 9" xfId="1623" xr:uid="{00000000-0005-0000-0000-0000C9150000}"/>
    <cellStyle name="Comma 2 2 2 2 9 10" xfId="16501" xr:uid="{00000000-0005-0000-0000-0000CA150000}"/>
    <cellStyle name="Comma 2 2 2 2 9 11" xfId="18117" xr:uid="{00000000-0005-0000-0000-0000CB150000}"/>
    <cellStyle name="Comma 2 2 2 2 9 12" xfId="20325" xr:uid="{00000000-0005-0000-0000-0000CC150000}"/>
    <cellStyle name="Comma 2 2 2 2 9 13" xfId="22294" xr:uid="{00000000-0005-0000-0000-0000CD150000}"/>
    <cellStyle name="Comma 2 2 2 2 9 13 2" xfId="35240" xr:uid="{00000000-0005-0000-0000-0000CE150000}"/>
    <cellStyle name="Comma 2 2 2 2 9 2" xfId="2285" xr:uid="{00000000-0005-0000-0000-0000CF150000}"/>
    <cellStyle name="Comma 2 2 2 2 9 2 10" xfId="23627" xr:uid="{00000000-0005-0000-0000-0000D0150000}"/>
    <cellStyle name="Comma 2 2 2 2 9 2 10 2" xfId="35392" xr:uid="{00000000-0005-0000-0000-0000D1150000}"/>
    <cellStyle name="Comma 2 2 2 2 9 2 2" xfId="6364" xr:uid="{00000000-0005-0000-0000-0000D2150000}"/>
    <cellStyle name="Comma 2 2 2 2 9 2 2 2" xfId="6581" xr:uid="{00000000-0005-0000-0000-0000D3150000}"/>
    <cellStyle name="Comma 2 2 2 2 9 2 2 2 2" xfId="36471" xr:uid="{00000000-0005-0000-0000-0000D4150000}"/>
    <cellStyle name="Comma 2 2 2 2 9 2 2 2 2 2" xfId="36623" xr:uid="{00000000-0005-0000-0000-0000D5150000}"/>
    <cellStyle name="Comma 2 2 2 2 9 2 2 3" xfId="24036" xr:uid="{00000000-0005-0000-0000-0000D6150000}"/>
    <cellStyle name="Comma 2 2 2 2 9 2 3" xfId="7926" xr:uid="{00000000-0005-0000-0000-0000D7150000}"/>
    <cellStyle name="Comma 2 2 2 2 9 2 4" xfId="9759" xr:uid="{00000000-0005-0000-0000-0000D8150000}"/>
    <cellStyle name="Comma 2 2 2 2 9 2 5" xfId="11966" xr:uid="{00000000-0005-0000-0000-0000D9150000}"/>
    <cellStyle name="Comma 2 2 2 2 9 2 6" xfId="14771" xr:uid="{00000000-0005-0000-0000-0000DA150000}"/>
    <cellStyle name="Comma 2 2 2 2 9 2 7" xfId="13571" xr:uid="{00000000-0005-0000-0000-0000DB150000}"/>
    <cellStyle name="Comma 2 2 2 2 9 2 8" xfId="18588" xr:uid="{00000000-0005-0000-0000-0000DC150000}"/>
    <cellStyle name="Comma 2 2 2 2 9 2 9" xfId="20796" xr:uid="{00000000-0005-0000-0000-0000DD150000}"/>
    <cellStyle name="Comma 2 2 2 2 9 3" xfId="3600" xr:uid="{00000000-0005-0000-0000-0000DE150000}"/>
    <cellStyle name="Comma 2 2 2 2 9 4" xfId="4316" xr:uid="{00000000-0005-0000-0000-0000DF150000}"/>
    <cellStyle name="Comma 2 2 2 2 9 5" xfId="4591" xr:uid="{00000000-0005-0000-0000-0000E0150000}"/>
    <cellStyle name="Comma 2 2 2 2 9 6" xfId="4989" xr:uid="{00000000-0005-0000-0000-0000E1150000}"/>
    <cellStyle name="Comma 2 2 2 2 9 6 2" xfId="7582" xr:uid="{00000000-0005-0000-0000-0000E2150000}"/>
    <cellStyle name="Comma 2 2 2 2 9 6 2 2" xfId="35936" xr:uid="{00000000-0005-0000-0000-0000E3150000}"/>
    <cellStyle name="Comma 2 2 2 2 9 6 2 2 2" xfId="37252" xr:uid="{00000000-0005-0000-0000-0000E4150000}"/>
    <cellStyle name="Comma 2 2 2 2 9 6 3" xfId="25604" xr:uid="{00000000-0005-0000-0000-0000E5150000}"/>
    <cellStyle name="Comma 2 2 2 2 9 7" xfId="9288" xr:uid="{00000000-0005-0000-0000-0000E6150000}"/>
    <cellStyle name="Comma 2 2 2 2 9 8" xfId="11495" xr:uid="{00000000-0005-0000-0000-0000E7150000}"/>
    <cellStyle name="Comma 2 2 2 2 9 9" xfId="14204" xr:uid="{00000000-0005-0000-0000-0000E8150000}"/>
    <cellStyle name="Comma 2 2 2 20" xfId="2889" xr:uid="{00000000-0005-0000-0000-0000E9150000}"/>
    <cellStyle name="Comma 2 2 2 21" xfId="2363" xr:uid="{00000000-0005-0000-0000-0000EA150000}"/>
    <cellStyle name="Comma 2 2 2 21 10" xfId="23151" xr:uid="{00000000-0005-0000-0000-0000EB150000}"/>
    <cellStyle name="Comma 2 2 2 21 10 2" xfId="35444" xr:uid="{00000000-0005-0000-0000-0000EC150000}"/>
    <cellStyle name="Comma 2 2 2 21 2" xfId="5888" xr:uid="{00000000-0005-0000-0000-0000ED150000}"/>
    <cellStyle name="Comma 2 2 2 21 2 2" xfId="6636" xr:uid="{00000000-0005-0000-0000-0000EE150000}"/>
    <cellStyle name="Comma 2 2 2 21 2 2 2" xfId="36217" xr:uid="{00000000-0005-0000-0000-0000EF150000}"/>
    <cellStyle name="Comma 2 2 2 21 2 2 2 2" xfId="36675" xr:uid="{00000000-0005-0000-0000-0000F0150000}"/>
    <cellStyle name="Comma 2 2 2 21 2 3" xfId="24091" xr:uid="{00000000-0005-0000-0000-0000F1150000}"/>
    <cellStyle name="Comma 2 2 2 21 3" xfId="7978" xr:uid="{00000000-0005-0000-0000-0000F2150000}"/>
    <cellStyle name="Comma 2 2 2 21 4" xfId="9815" xr:uid="{00000000-0005-0000-0000-0000F3150000}"/>
    <cellStyle name="Comma 2 2 2 21 5" xfId="12022" xr:uid="{00000000-0005-0000-0000-0000F4150000}"/>
    <cellStyle name="Comma 2 2 2 21 6" xfId="14839" xr:uid="{00000000-0005-0000-0000-0000F5150000}"/>
    <cellStyle name="Comma 2 2 2 21 7" xfId="13303" xr:uid="{00000000-0005-0000-0000-0000F6150000}"/>
    <cellStyle name="Comma 2 2 2 21 8" xfId="18644" xr:uid="{00000000-0005-0000-0000-0000F7150000}"/>
    <cellStyle name="Comma 2 2 2 21 9" xfId="20852" xr:uid="{00000000-0005-0000-0000-0000F8150000}"/>
    <cellStyle name="Comma 2 2 2 22" xfId="4049" xr:uid="{00000000-0005-0000-0000-0000F9150000}"/>
    <cellStyle name="Comma 2 2 2 23" xfId="3970" xr:uid="{00000000-0005-0000-0000-0000FA150000}"/>
    <cellStyle name="Comma 2 2 2 24" xfId="4663" xr:uid="{00000000-0005-0000-0000-0000FB150000}"/>
    <cellStyle name="Comma 2 2 2 24 2" xfId="7328" xr:uid="{00000000-0005-0000-0000-0000FC150000}"/>
    <cellStyle name="Comma 2 2 2 24 2 2" xfId="35804" xr:uid="{00000000-0005-0000-0000-0000FD150000}"/>
    <cellStyle name="Comma 2 2 2 24 2 2 2" xfId="37039" xr:uid="{00000000-0005-0000-0000-0000FE150000}"/>
    <cellStyle name="Comma 2 2 2 24 3" xfId="25125" xr:uid="{00000000-0005-0000-0000-0000FF150000}"/>
    <cellStyle name="Comma 2 2 2 25" xfId="8768" xr:uid="{00000000-0005-0000-0000-000000160000}"/>
    <cellStyle name="Comma 2 2 2 26" xfId="10975" xr:uid="{00000000-0005-0000-0000-000001160000}"/>
    <cellStyle name="Comma 2 2 2 27" xfId="13375" xr:uid="{00000000-0005-0000-0000-000002160000}"/>
    <cellStyle name="Comma 2 2 2 28" xfId="14932" xr:uid="{00000000-0005-0000-0000-000003160000}"/>
    <cellStyle name="Comma 2 2 2 29" xfId="17597" xr:uid="{00000000-0005-0000-0000-000004160000}"/>
    <cellStyle name="Comma 2 2 2 3" xfId="445" xr:uid="{00000000-0005-0000-0000-000005160000}"/>
    <cellStyle name="Comma 2 2 2 30" xfId="19805" xr:uid="{00000000-0005-0000-0000-000006160000}"/>
    <cellStyle name="Comma 2 2 2 31" xfId="21968" xr:uid="{00000000-0005-0000-0000-000007160000}"/>
    <cellStyle name="Comma 2 2 2 31 2" xfId="34986" xr:uid="{00000000-0005-0000-0000-000008160000}"/>
    <cellStyle name="Comma 2 2 2 32" xfId="37531" xr:uid="{00000000-0005-0000-0000-000009160000}"/>
    <cellStyle name="Comma 2 2 2 4" xfId="581" xr:uid="{00000000-0005-0000-0000-00000A160000}"/>
    <cellStyle name="Comma 2 2 2 5" xfId="505" xr:uid="{00000000-0005-0000-0000-00000B160000}"/>
    <cellStyle name="Comma 2 2 2 6" xfId="435" xr:uid="{00000000-0005-0000-0000-00000C160000}"/>
    <cellStyle name="Comma 2 2 2 7" xfId="426" xr:uid="{00000000-0005-0000-0000-00000D160000}"/>
    <cellStyle name="Comma 2 2 2 8" xfId="622" xr:uid="{00000000-0005-0000-0000-00000E160000}"/>
    <cellStyle name="Comma 2 2 2 9" xfId="787" xr:uid="{00000000-0005-0000-0000-00000F160000}"/>
    <cellStyle name="Comma 2 2 20" xfId="670" xr:uid="{00000000-0005-0000-0000-000010160000}"/>
    <cellStyle name="Comma 2 2 21" xfId="878" xr:uid="{00000000-0005-0000-0000-000011160000}"/>
    <cellStyle name="Comma 2 2 22" xfId="883" xr:uid="{00000000-0005-0000-0000-000012160000}"/>
    <cellStyle name="Comma 2 2 23" xfId="893" xr:uid="{00000000-0005-0000-0000-000013160000}"/>
    <cellStyle name="Comma 2 2 24" xfId="904" xr:uid="{00000000-0005-0000-0000-000014160000}"/>
    <cellStyle name="Comma 2 2 24 10" xfId="8822" xr:uid="{00000000-0005-0000-0000-000015160000}"/>
    <cellStyle name="Comma 2 2 24 11" xfId="11029" xr:uid="{00000000-0005-0000-0000-000016160000}"/>
    <cellStyle name="Comma 2 2 24 12" xfId="13613" xr:uid="{00000000-0005-0000-0000-000017160000}"/>
    <cellStyle name="Comma 2 2 24 13" xfId="15957" xr:uid="{00000000-0005-0000-0000-000018160000}"/>
    <cellStyle name="Comma 2 2 24 14" xfId="17651" xr:uid="{00000000-0005-0000-0000-000019160000}"/>
    <cellStyle name="Comma 2 2 24 15" xfId="19859" xr:uid="{00000000-0005-0000-0000-00001A160000}"/>
    <cellStyle name="Comma 2 2 24 16" xfId="22032" xr:uid="{00000000-0005-0000-0000-00001B160000}"/>
    <cellStyle name="Comma 2 2 24 16 2" xfId="35008" xr:uid="{00000000-0005-0000-0000-00001C160000}"/>
    <cellStyle name="Comma 2 2 24 2" xfId="1051" xr:uid="{00000000-0005-0000-0000-00001D160000}"/>
    <cellStyle name="Comma 2 2 24 2 10" xfId="8886" xr:uid="{00000000-0005-0000-0000-00001E160000}"/>
    <cellStyle name="Comma 2 2 24 2 11" xfId="11093" xr:uid="{00000000-0005-0000-0000-00001F160000}"/>
    <cellStyle name="Comma 2 2 24 2 12" xfId="13725" xr:uid="{00000000-0005-0000-0000-000020160000}"/>
    <cellStyle name="Comma 2 2 24 2 13" xfId="15240" xr:uid="{00000000-0005-0000-0000-000021160000}"/>
    <cellStyle name="Comma 2 2 24 2 14" xfId="17715" xr:uid="{00000000-0005-0000-0000-000022160000}"/>
    <cellStyle name="Comma 2 2 24 2 15" xfId="19923" xr:uid="{00000000-0005-0000-0000-000023160000}"/>
    <cellStyle name="Comma 2 2 24 2 16" xfId="22173" xr:uid="{00000000-0005-0000-0000-000024160000}"/>
    <cellStyle name="Comma 2 2 24 2 16 2" xfId="35040" xr:uid="{00000000-0005-0000-0000-000025160000}"/>
    <cellStyle name="Comma 2 2 24 2 2" xfId="1347" xr:uid="{00000000-0005-0000-0000-000026160000}"/>
    <cellStyle name="Comma 2 2 24 2 2 10" xfId="11317" xr:uid="{00000000-0005-0000-0000-000027160000}"/>
    <cellStyle name="Comma 2 2 24 2 2 11" xfId="13987" xr:uid="{00000000-0005-0000-0000-000028160000}"/>
    <cellStyle name="Comma 2 2 24 2 2 12" xfId="15674" xr:uid="{00000000-0005-0000-0000-000029160000}"/>
    <cellStyle name="Comma 2 2 24 2 2 13" xfId="17939" xr:uid="{00000000-0005-0000-0000-00002A160000}"/>
    <cellStyle name="Comma 2 2 24 2 2 14" xfId="20147" xr:uid="{00000000-0005-0000-0000-00002B160000}"/>
    <cellStyle name="Comma 2 2 24 2 2 15" xfId="22237" xr:uid="{00000000-0005-0000-0000-00002C160000}"/>
    <cellStyle name="Comma 2 2 24 2 2 15 2" xfId="35136" xr:uid="{00000000-0005-0000-0000-00002D160000}"/>
    <cellStyle name="Comma 2 2 24 2 2 2" xfId="1379" xr:uid="{00000000-0005-0000-0000-00002E160000}"/>
    <cellStyle name="Comma 2 2 24 2 2 2 10" xfId="11349" xr:uid="{00000000-0005-0000-0000-00002F160000}"/>
    <cellStyle name="Comma 2 2 24 2 2 2 11" xfId="14019" xr:uid="{00000000-0005-0000-0000-000030160000}"/>
    <cellStyle name="Comma 2 2 24 2 2 2 12" xfId="15833" xr:uid="{00000000-0005-0000-0000-000031160000}"/>
    <cellStyle name="Comma 2 2 24 2 2 2 13" xfId="17971" xr:uid="{00000000-0005-0000-0000-000032160000}"/>
    <cellStyle name="Comma 2 2 24 2 2 2 14" xfId="20179" xr:uid="{00000000-0005-0000-0000-000033160000}"/>
    <cellStyle name="Comma 2 2 24 2 2 2 15" xfId="22635" xr:uid="{00000000-0005-0000-0000-000034160000}"/>
    <cellStyle name="Comma 2 2 24 2 2 2 15 2" xfId="35168" xr:uid="{00000000-0005-0000-0000-000035160000}"/>
    <cellStyle name="Comma 2 2 24 2 2 2 2" xfId="2513" xr:uid="{00000000-0005-0000-0000-000036160000}"/>
    <cellStyle name="Comma 2 2 24 2 2 2 2 10" xfId="16546" xr:uid="{00000000-0005-0000-0000-000037160000}"/>
    <cellStyle name="Comma 2 2 24 2 2 2 2 11" xfId="18753" xr:uid="{00000000-0005-0000-0000-000038160000}"/>
    <cellStyle name="Comma 2 2 24 2 2 2 2 12" xfId="20961" xr:uid="{00000000-0005-0000-0000-000039160000}"/>
    <cellStyle name="Comma 2 2 24 2 2 2 2 13" xfId="22667" xr:uid="{00000000-0005-0000-0000-00003A160000}"/>
    <cellStyle name="Comma 2 2 24 2 2 2 2 13 2" xfId="35546" xr:uid="{00000000-0005-0000-0000-00003B160000}"/>
    <cellStyle name="Comma 2 2 24 2 2 2 2 2" xfId="2545" xr:uid="{00000000-0005-0000-0000-00003C160000}"/>
    <cellStyle name="Comma 2 2 24 2 2 2 2 2 10" xfId="24200" xr:uid="{00000000-0005-0000-0000-00003D160000}"/>
    <cellStyle name="Comma 2 2 24 2 2 2 2 2 10 2" xfId="35578" xr:uid="{00000000-0005-0000-0000-00003E160000}"/>
    <cellStyle name="Comma 2 2 24 2 2 2 2 2 2" xfId="6745" xr:uid="{00000000-0005-0000-0000-00003F160000}"/>
    <cellStyle name="Comma 2 2 24 2 2 2 2 2 2 2" xfId="6777" xr:uid="{00000000-0005-0000-0000-000040160000}"/>
    <cellStyle name="Comma 2 2 24 2 2 2 2 2 2 2 2" xfId="36777" xr:uid="{00000000-0005-0000-0000-000041160000}"/>
    <cellStyle name="Comma 2 2 24 2 2 2 2 2 2 2 2 2" xfId="36809" xr:uid="{00000000-0005-0000-0000-000042160000}"/>
    <cellStyle name="Comma 2 2 24 2 2 2 2 2 2 3" xfId="24232" xr:uid="{00000000-0005-0000-0000-000043160000}"/>
    <cellStyle name="Comma 2 2 24 2 2 2 2 2 3" xfId="8112" xr:uid="{00000000-0005-0000-0000-000044160000}"/>
    <cellStyle name="Comma 2 2 24 2 2 2 2 2 4" xfId="9956" xr:uid="{00000000-0005-0000-0000-000045160000}"/>
    <cellStyle name="Comma 2 2 24 2 2 2 2 2 5" xfId="12163" xr:uid="{00000000-0005-0000-0000-000046160000}"/>
    <cellStyle name="Comma 2 2 24 2 2 2 2 2 6" xfId="15000" xr:uid="{00000000-0005-0000-0000-000047160000}"/>
    <cellStyle name="Comma 2 2 24 2 2 2 2 2 7" xfId="16578" xr:uid="{00000000-0005-0000-0000-000048160000}"/>
    <cellStyle name="Comma 2 2 24 2 2 2 2 2 8" xfId="18785" xr:uid="{00000000-0005-0000-0000-000049160000}"/>
    <cellStyle name="Comma 2 2 24 2 2 2 2 2 9" xfId="20993" xr:uid="{00000000-0005-0000-0000-00004A160000}"/>
    <cellStyle name="Comma 2 2 24 2 2 2 2 3" xfId="3848" xr:uid="{00000000-0005-0000-0000-00004B160000}"/>
    <cellStyle name="Comma 2 2 24 2 2 2 2 4" xfId="1879" xr:uid="{00000000-0005-0000-0000-00004C160000}"/>
    <cellStyle name="Comma 2 2 24 2 2 2 2 5" xfId="3952" xr:uid="{00000000-0005-0000-0000-00004D160000}"/>
    <cellStyle name="Comma 2 2 24 2 2 2 2 6" xfId="5362" xr:uid="{00000000-0005-0000-0000-00004E160000}"/>
    <cellStyle name="Comma 2 2 24 2 2 2 2 6 2" xfId="8080" xr:uid="{00000000-0005-0000-0000-00004F160000}"/>
    <cellStyle name="Comma 2 2 24 2 2 2 2 6 2 2" xfId="36117" xr:uid="{00000000-0005-0000-0000-000050160000}"/>
    <cellStyle name="Comma 2 2 24 2 2 2 2 6 2 2 2" xfId="37419" xr:uid="{00000000-0005-0000-0000-000051160000}"/>
    <cellStyle name="Comma 2 2 24 2 2 2 2 6 3" xfId="26101" xr:uid="{00000000-0005-0000-0000-000052160000}"/>
    <cellStyle name="Comma 2 2 24 2 2 2 2 7" xfId="9924" xr:uid="{00000000-0005-0000-0000-000053160000}"/>
    <cellStyle name="Comma 2 2 24 2 2 2 2 8" xfId="12131" xr:uid="{00000000-0005-0000-0000-000054160000}"/>
    <cellStyle name="Comma 2 2 24 2 2 2 2 9" xfId="14968" xr:uid="{00000000-0005-0000-0000-000055160000}"/>
    <cellStyle name="Comma 2 2 24 2 2 2 3" xfId="3139" xr:uid="{00000000-0005-0000-0000-000056160000}"/>
    <cellStyle name="Comma 2 2 24 2 2 2 4" xfId="3424" xr:uid="{00000000-0005-0000-0000-000057160000}"/>
    <cellStyle name="Comma 2 2 24 2 2 2 5" xfId="3816" xr:uid="{00000000-0005-0000-0000-000058160000}"/>
    <cellStyle name="Comma 2 2 24 2 2 2 5 10" xfId="23525" xr:uid="{00000000-0005-0000-0000-000059160000}"/>
    <cellStyle name="Comma 2 2 24 2 2 2 5 10 2" xfId="35777" xr:uid="{00000000-0005-0000-0000-00005A160000}"/>
    <cellStyle name="Comma 2 2 24 2 2 2 5 2" xfId="6262" xr:uid="{00000000-0005-0000-0000-00005B160000}"/>
    <cellStyle name="Comma 2 2 24 2 2 2 5 2 2" xfId="7002" xr:uid="{00000000-0005-0000-0000-00005C160000}"/>
    <cellStyle name="Comma 2 2 24 2 2 2 5 2 2 2" xfId="36399" xr:uid="{00000000-0005-0000-0000-00005D160000}"/>
    <cellStyle name="Comma 2 2 24 2 2 2 5 2 2 2 2" xfId="37008" xr:uid="{00000000-0005-0000-0000-00005E160000}"/>
    <cellStyle name="Comma 2 2 24 2 2 2 5 2 3" xfId="24841" xr:uid="{00000000-0005-0000-0000-00005F160000}"/>
    <cellStyle name="Comma 2 2 24 2 2 2 5 3" xfId="8695" xr:uid="{00000000-0005-0000-0000-000060160000}"/>
    <cellStyle name="Comma 2 2 24 2 2 2 5 4" xfId="10650" xr:uid="{00000000-0005-0000-0000-000061160000}"/>
    <cellStyle name="Comma 2 2 24 2 2 2 5 5" xfId="12857" xr:uid="{00000000-0005-0000-0000-000062160000}"/>
    <cellStyle name="Comma 2 2 24 2 2 2 5 6" xfId="15966" xr:uid="{00000000-0005-0000-0000-000063160000}"/>
    <cellStyle name="Comma 2 2 24 2 2 2 5 7" xfId="17272" xr:uid="{00000000-0005-0000-0000-000064160000}"/>
    <cellStyle name="Comma 2 2 24 2 2 2 5 8" xfId="19479" xr:uid="{00000000-0005-0000-0000-000065160000}"/>
    <cellStyle name="Comma 2 2 24 2 2 2 5 9" xfId="21687" xr:uid="{00000000-0005-0000-0000-000066160000}"/>
    <cellStyle name="Comma 2 2 24 2 2 2 6" xfId="1807" xr:uid="{00000000-0005-0000-0000-000067160000}"/>
    <cellStyle name="Comma 2 2 24 2 2 2 7" xfId="3749" xr:uid="{00000000-0005-0000-0000-000068160000}"/>
    <cellStyle name="Comma 2 2 24 2 2 2 8" xfId="5330" xr:uid="{00000000-0005-0000-0000-000069160000}"/>
    <cellStyle name="Comma 2 2 24 2 2 2 8 2" xfId="7510" xr:uid="{00000000-0005-0000-0000-00006A160000}"/>
    <cellStyle name="Comma 2 2 24 2 2 2 8 2 2" xfId="36085" xr:uid="{00000000-0005-0000-0000-00006B160000}"/>
    <cellStyle name="Comma 2 2 24 2 2 2 8 2 2 2" xfId="37221" xr:uid="{00000000-0005-0000-0000-00006C160000}"/>
    <cellStyle name="Comma 2 2 24 2 2 2 8 3" xfId="25499" xr:uid="{00000000-0005-0000-0000-00006D160000}"/>
    <cellStyle name="Comma 2 2 24 2 2 2 9" xfId="9142" xr:uid="{00000000-0005-0000-0000-00006E160000}"/>
    <cellStyle name="Comma 2 2 24 2 2 3" xfId="2186" xr:uid="{00000000-0005-0000-0000-00006F160000}"/>
    <cellStyle name="Comma 2 2 24 2 2 3 10" xfId="13238" xr:uid="{00000000-0005-0000-0000-000070160000}"/>
    <cellStyle name="Comma 2 2 24 2 2 3 11" xfId="18532" xr:uid="{00000000-0005-0000-0000-000071160000}"/>
    <cellStyle name="Comma 2 2 24 2 2 3 12" xfId="20740" xr:uid="{00000000-0005-0000-0000-000072160000}"/>
    <cellStyle name="Comma 2 2 24 2 2 3 13" xfId="22982" xr:uid="{00000000-0005-0000-0000-000073160000}"/>
    <cellStyle name="Comma 2 2 24 2 2 3 13 2" xfId="35368" xr:uid="{00000000-0005-0000-0000-000074160000}"/>
    <cellStyle name="Comma 2 2 24 2 2 3 2" xfId="3107" xr:uid="{00000000-0005-0000-0000-000075160000}"/>
    <cellStyle name="Comma 2 2 24 2 2 3 2 10" xfId="23980" xr:uid="{00000000-0005-0000-0000-000076160000}"/>
    <cellStyle name="Comma 2 2 24 2 2 3 2 10 2" xfId="35648" xr:uid="{00000000-0005-0000-0000-000077160000}"/>
    <cellStyle name="Comma 2 2 24 2 2 3 2 2" xfId="6557" xr:uid="{00000000-0005-0000-0000-000078160000}"/>
    <cellStyle name="Comma 2 2 24 2 2 3 2 2 2" xfId="6847" xr:uid="{00000000-0005-0000-0000-000079160000}"/>
    <cellStyle name="Comma 2 2 24 2 2 3 2 2 2 2" xfId="36599" xr:uid="{00000000-0005-0000-0000-00007A160000}"/>
    <cellStyle name="Comma 2 2 24 2 2 3 2 2 2 2 2" xfId="36879" xr:uid="{00000000-0005-0000-0000-00007B160000}"/>
    <cellStyle name="Comma 2 2 24 2 2 3 2 2 3" xfId="24547" xr:uid="{00000000-0005-0000-0000-00007C160000}"/>
    <cellStyle name="Comma 2 2 24 2 2 3 2 3" xfId="8427" xr:uid="{00000000-0005-0000-0000-00007D160000}"/>
    <cellStyle name="Comma 2 2 24 2 2 3 2 4" xfId="10271" xr:uid="{00000000-0005-0000-0000-00007E160000}"/>
    <cellStyle name="Comma 2 2 24 2 2 3 2 5" xfId="12478" xr:uid="{00000000-0005-0000-0000-00007F160000}"/>
    <cellStyle name="Comma 2 2 24 2 2 3 2 6" xfId="15445" xr:uid="{00000000-0005-0000-0000-000080160000}"/>
    <cellStyle name="Comma 2 2 24 2 2 3 2 7" xfId="16893" xr:uid="{00000000-0005-0000-0000-000081160000}"/>
    <cellStyle name="Comma 2 2 24 2 2 3 2 8" xfId="19100" xr:uid="{00000000-0005-0000-0000-000082160000}"/>
    <cellStyle name="Comma 2 2 24 2 2 3 2 9" xfId="21308" xr:uid="{00000000-0005-0000-0000-000083160000}"/>
    <cellStyle name="Comma 2 2 24 2 2 3 3" xfId="4155" xr:uid="{00000000-0005-0000-0000-000084160000}"/>
    <cellStyle name="Comma 2 2 24 2 2 3 4" xfId="4465" xr:uid="{00000000-0005-0000-0000-000085160000}"/>
    <cellStyle name="Comma 2 2 24 2 2 3 5" xfId="4635" xr:uid="{00000000-0005-0000-0000-000086160000}"/>
    <cellStyle name="Comma 2 2 24 2 2 3 6" xfId="5677" xr:uid="{00000000-0005-0000-0000-000087160000}"/>
    <cellStyle name="Comma 2 2 24 2 2 3 6 2" xfId="7870" xr:uid="{00000000-0005-0000-0000-000088160000}"/>
    <cellStyle name="Comma 2 2 24 2 2 3 6 2 2" xfId="36187" xr:uid="{00000000-0005-0000-0000-000089160000}"/>
    <cellStyle name="Comma 2 2 24 2 2 3 6 2 2 2" xfId="37349" xr:uid="{00000000-0005-0000-0000-00008A160000}"/>
    <cellStyle name="Comma 2 2 24 2 2 3 6 3" xfId="25988" xr:uid="{00000000-0005-0000-0000-00008B160000}"/>
    <cellStyle name="Comma 2 2 24 2 2 3 7" xfId="9703" xr:uid="{00000000-0005-0000-0000-00008C160000}"/>
    <cellStyle name="Comma 2 2 24 2 2 3 8" xfId="11910" xr:uid="{00000000-0005-0000-0000-00008D160000}"/>
    <cellStyle name="Comma 2 2 24 2 2 3 9" xfId="14689" xr:uid="{00000000-0005-0000-0000-00008E160000}"/>
    <cellStyle name="Comma 2 2 24 2 2 4" xfId="3392" xr:uid="{00000000-0005-0000-0000-00008F160000}"/>
    <cellStyle name="Comma 2 2 24 2 2 5" xfId="3529" xr:uid="{00000000-0005-0000-0000-000090160000}"/>
    <cellStyle name="Comma 2 2 24 2 2 5 10" xfId="23493" xr:uid="{00000000-0005-0000-0000-000091160000}"/>
    <cellStyle name="Comma 2 2 24 2 2 5 10 2" xfId="35707" xr:uid="{00000000-0005-0000-0000-000092160000}"/>
    <cellStyle name="Comma 2 2 24 2 2 5 2" xfId="6230" xr:uid="{00000000-0005-0000-0000-000093160000}"/>
    <cellStyle name="Comma 2 2 24 2 2 5 2 2" xfId="6906" xr:uid="{00000000-0005-0000-0000-000094160000}"/>
    <cellStyle name="Comma 2 2 24 2 2 5 2 2 2" xfId="36367" xr:uid="{00000000-0005-0000-0000-000095160000}"/>
    <cellStyle name="Comma 2 2 24 2 2 5 2 2 2 2" xfId="36938" xr:uid="{00000000-0005-0000-0000-000096160000}"/>
    <cellStyle name="Comma 2 2 24 2 2 5 2 3" xfId="24745" xr:uid="{00000000-0005-0000-0000-000097160000}"/>
    <cellStyle name="Comma 2 2 24 2 2 5 3" xfId="8625" xr:uid="{00000000-0005-0000-0000-000098160000}"/>
    <cellStyle name="Comma 2 2 24 2 2 5 4" xfId="10522" xr:uid="{00000000-0005-0000-0000-000099160000}"/>
    <cellStyle name="Comma 2 2 24 2 2 5 5" xfId="12729" xr:uid="{00000000-0005-0000-0000-00009A160000}"/>
    <cellStyle name="Comma 2 2 24 2 2 5 6" xfId="15773" xr:uid="{00000000-0005-0000-0000-00009B160000}"/>
    <cellStyle name="Comma 2 2 24 2 2 5 7" xfId="17144" xr:uid="{00000000-0005-0000-0000-00009C160000}"/>
    <cellStyle name="Comma 2 2 24 2 2 5 8" xfId="19351" xr:uid="{00000000-0005-0000-0000-00009D160000}"/>
    <cellStyle name="Comma 2 2 24 2 2 5 9" xfId="21559" xr:uid="{00000000-0005-0000-0000-00009E160000}"/>
    <cellStyle name="Comma 2 2 24 2 2 6" xfId="4230" xr:uid="{00000000-0005-0000-0000-00009F160000}"/>
    <cellStyle name="Comma 2 2 24 2 2 7" xfId="4106" xr:uid="{00000000-0005-0000-0000-0000A0160000}"/>
    <cellStyle name="Comma 2 2 24 2 2 8" xfId="4932" xr:uid="{00000000-0005-0000-0000-0000A1160000}"/>
    <cellStyle name="Comma 2 2 24 2 2 8 2" xfId="7478" xr:uid="{00000000-0005-0000-0000-0000A2160000}"/>
    <cellStyle name="Comma 2 2 24 2 2 8 2 2" xfId="35912" xr:uid="{00000000-0005-0000-0000-0000A3160000}"/>
    <cellStyle name="Comma 2 2 24 2 2 8 2 2 2" xfId="37189" xr:uid="{00000000-0005-0000-0000-0000A4160000}"/>
    <cellStyle name="Comma 2 2 24 2 2 8 3" xfId="25467" xr:uid="{00000000-0005-0000-0000-0000A5160000}"/>
    <cellStyle name="Comma 2 2 24 2 2 9" xfId="9110" xr:uid="{00000000-0005-0000-0000-0000A6160000}"/>
    <cellStyle name="Comma 2 2 24 2 3" xfId="2121" xr:uid="{00000000-0005-0000-0000-0000A7160000}"/>
    <cellStyle name="Comma 2 2 24 2 3 10" xfId="13713" xr:uid="{00000000-0005-0000-0000-0000A8160000}"/>
    <cellStyle name="Comma 2 2 24 2 3 11" xfId="18467" xr:uid="{00000000-0005-0000-0000-0000A9160000}"/>
    <cellStyle name="Comma 2 2 24 2 3 12" xfId="20675" xr:uid="{00000000-0005-0000-0000-0000AA160000}"/>
    <cellStyle name="Comma 2 2 24 2 3 13" xfId="22411" xr:uid="{00000000-0005-0000-0000-0000AB160000}"/>
    <cellStyle name="Comma 2 2 24 2 3 13 2" xfId="35336" xr:uid="{00000000-0005-0000-0000-0000AC160000}"/>
    <cellStyle name="Comma 2 2 24 2 3 2" xfId="2365" xr:uid="{00000000-0005-0000-0000-0000AD160000}"/>
    <cellStyle name="Comma 2 2 24 2 3 2 10" xfId="23915" xr:uid="{00000000-0005-0000-0000-0000AE160000}"/>
    <cellStyle name="Comma 2 2 24 2 3 2 10 2" xfId="35446" xr:uid="{00000000-0005-0000-0000-0000AF160000}"/>
    <cellStyle name="Comma 2 2 24 2 3 2 2" xfId="6524" xr:uid="{00000000-0005-0000-0000-0000B0160000}"/>
    <cellStyle name="Comma 2 2 24 2 3 2 2 2" xfId="6638" xr:uid="{00000000-0005-0000-0000-0000B1160000}"/>
    <cellStyle name="Comma 2 2 24 2 3 2 2 2 2" xfId="36567" xr:uid="{00000000-0005-0000-0000-0000B2160000}"/>
    <cellStyle name="Comma 2 2 24 2 3 2 2 2 2 2" xfId="36677" xr:uid="{00000000-0005-0000-0000-0000B3160000}"/>
    <cellStyle name="Comma 2 2 24 2 3 2 2 3" xfId="24093" xr:uid="{00000000-0005-0000-0000-0000B4160000}"/>
    <cellStyle name="Comma 2 2 24 2 3 2 3" xfId="7980" xr:uid="{00000000-0005-0000-0000-0000B5160000}"/>
    <cellStyle name="Comma 2 2 24 2 3 2 4" xfId="9817" xr:uid="{00000000-0005-0000-0000-0000B6160000}"/>
    <cellStyle name="Comma 2 2 24 2 3 2 5" xfId="12024" xr:uid="{00000000-0005-0000-0000-0000B7160000}"/>
    <cellStyle name="Comma 2 2 24 2 3 2 6" xfId="14841" xr:uid="{00000000-0005-0000-0000-0000B8160000}"/>
    <cellStyle name="Comma 2 2 24 2 3 2 7" xfId="13257" xr:uid="{00000000-0005-0000-0000-0000B9160000}"/>
    <cellStyle name="Comma 2 2 24 2 3 2 8" xfId="18646" xr:uid="{00000000-0005-0000-0000-0000BA160000}"/>
    <cellStyle name="Comma 2 2 24 2 3 2 9" xfId="20854" xr:uid="{00000000-0005-0000-0000-0000BB160000}"/>
    <cellStyle name="Comma 2 2 24 2 3 3" xfId="3671" xr:uid="{00000000-0005-0000-0000-0000BC160000}"/>
    <cellStyle name="Comma 2 2 24 2 3 4" xfId="4108" xr:uid="{00000000-0005-0000-0000-0000BD160000}"/>
    <cellStyle name="Comma 2 2 24 2 3 5" xfId="4134" xr:uid="{00000000-0005-0000-0000-0000BE160000}"/>
    <cellStyle name="Comma 2 2 24 2 3 6" xfId="5106" xr:uid="{00000000-0005-0000-0000-0000BF160000}"/>
    <cellStyle name="Comma 2 2 24 2 3 6 2" xfId="7806" xr:uid="{00000000-0005-0000-0000-0000C0160000}"/>
    <cellStyle name="Comma 2 2 24 2 3 6 2 2" xfId="35989" xr:uid="{00000000-0005-0000-0000-0000C1160000}"/>
    <cellStyle name="Comma 2 2 24 2 3 6 2 2 2" xfId="37317" xr:uid="{00000000-0005-0000-0000-0000C2160000}"/>
    <cellStyle name="Comma 2 2 24 2 3 6 3" xfId="25923" xr:uid="{00000000-0005-0000-0000-0000C3160000}"/>
    <cellStyle name="Comma 2 2 24 2 3 7" xfId="9638" xr:uid="{00000000-0005-0000-0000-0000C4160000}"/>
    <cellStyle name="Comma 2 2 24 2 3 8" xfId="11845" xr:uid="{00000000-0005-0000-0000-0000C5160000}"/>
    <cellStyle name="Comma 2 2 24 2 3 9" xfId="14624" xr:uid="{00000000-0005-0000-0000-0000C6160000}"/>
    <cellStyle name="Comma 2 2 24 2 4" xfId="2871" xr:uid="{00000000-0005-0000-0000-0000C7160000}"/>
    <cellStyle name="Comma 2 2 24 2 5" xfId="3168" xr:uid="{00000000-0005-0000-0000-0000C8160000}"/>
    <cellStyle name="Comma 2 2 24 2 6" xfId="3465" xr:uid="{00000000-0005-0000-0000-0000C9160000}"/>
    <cellStyle name="Comma 2 2 24 2 6 10" xfId="23269" xr:uid="{00000000-0005-0000-0000-0000CA160000}"/>
    <cellStyle name="Comma 2 2 24 2 6 10 2" xfId="35675" xr:uid="{00000000-0005-0000-0000-0000CB160000}"/>
    <cellStyle name="Comma 2 2 24 2 6 2" xfId="6006" xr:uid="{00000000-0005-0000-0000-0000CC160000}"/>
    <cellStyle name="Comma 2 2 24 2 6 2 2" xfId="6874" xr:uid="{00000000-0005-0000-0000-0000CD160000}"/>
    <cellStyle name="Comma 2 2 24 2 6 2 2 2" xfId="36271" xr:uid="{00000000-0005-0000-0000-0000CE160000}"/>
    <cellStyle name="Comma 2 2 24 2 6 2 2 2 2" xfId="36906" xr:uid="{00000000-0005-0000-0000-0000CF160000}"/>
    <cellStyle name="Comma 2 2 24 2 6 2 3" xfId="24713" xr:uid="{00000000-0005-0000-0000-0000D0160000}"/>
    <cellStyle name="Comma 2 2 24 2 6 3" xfId="8593" xr:uid="{00000000-0005-0000-0000-0000D1160000}"/>
    <cellStyle name="Comma 2 2 24 2 6 4" xfId="10458" xr:uid="{00000000-0005-0000-0000-0000D2160000}"/>
    <cellStyle name="Comma 2 2 24 2 6 5" xfId="12665" xr:uid="{00000000-0005-0000-0000-0000D3160000}"/>
    <cellStyle name="Comma 2 2 24 2 6 6" xfId="15709" xr:uid="{00000000-0005-0000-0000-0000D4160000}"/>
    <cellStyle name="Comma 2 2 24 2 6 7" xfId="17080" xr:uid="{00000000-0005-0000-0000-0000D5160000}"/>
    <cellStyle name="Comma 2 2 24 2 6 8" xfId="19287" xr:uid="{00000000-0005-0000-0000-0000D6160000}"/>
    <cellStyle name="Comma 2 2 24 2 6 9" xfId="21495" xr:uid="{00000000-0005-0000-0000-0000D7160000}"/>
    <cellStyle name="Comma 2 2 24 2 7" xfId="3896" xr:uid="{00000000-0005-0000-0000-0000D8160000}"/>
    <cellStyle name="Comma 2 2 24 2 8" xfId="1671" xr:uid="{00000000-0005-0000-0000-0000D9160000}"/>
    <cellStyle name="Comma 2 2 24 2 9" xfId="4868" xr:uid="{00000000-0005-0000-0000-0000DA160000}"/>
    <cellStyle name="Comma 2 2 24 2 9 2" xfId="7382" xr:uid="{00000000-0005-0000-0000-0000DB160000}"/>
    <cellStyle name="Comma 2 2 24 2 9 2 2" xfId="35880" xr:uid="{00000000-0005-0000-0000-0000DC160000}"/>
    <cellStyle name="Comma 2 2 24 2 9 2 2 2" xfId="37093" xr:uid="{00000000-0005-0000-0000-0000DD160000}"/>
    <cellStyle name="Comma 2 2 24 2 9 3" xfId="25243" xr:uid="{00000000-0005-0000-0000-0000DE160000}"/>
    <cellStyle name="Comma 2 2 24 3" xfId="1195" xr:uid="{00000000-0005-0000-0000-0000DF160000}"/>
    <cellStyle name="Comma 2 2 24 3 10" xfId="11208" xr:uid="{00000000-0005-0000-0000-0000E0160000}"/>
    <cellStyle name="Comma 2 2 24 3 11" xfId="13854" xr:uid="{00000000-0005-0000-0000-0000E1160000}"/>
    <cellStyle name="Comma 2 2 24 3 12" xfId="13496" xr:uid="{00000000-0005-0000-0000-0000E2160000}"/>
    <cellStyle name="Comma 2 2 24 3 13" xfId="17830" xr:uid="{00000000-0005-0000-0000-0000E3160000}"/>
    <cellStyle name="Comma 2 2 24 3 14" xfId="20038" xr:uid="{00000000-0005-0000-0000-0000E4160000}"/>
    <cellStyle name="Comma 2 2 24 3 15" xfId="22347" xr:uid="{00000000-0005-0000-0000-0000E5160000}"/>
    <cellStyle name="Comma 2 2 24 3 15 2" xfId="35091" xr:uid="{00000000-0005-0000-0000-0000E6160000}"/>
    <cellStyle name="Comma 2 2 24 3 2" xfId="2317" xr:uid="{00000000-0005-0000-0000-0000E7160000}"/>
    <cellStyle name="Comma 2 2 24 3 2 10" xfId="14743" xr:uid="{00000000-0005-0000-0000-0000E8160000}"/>
    <cellStyle name="Comma 2 2 24 3 2 11" xfId="18610" xr:uid="{00000000-0005-0000-0000-0000E9160000}"/>
    <cellStyle name="Comma 2 2 24 3 2 12" xfId="20818" xr:uid="{00000000-0005-0000-0000-0000EA160000}"/>
    <cellStyle name="Comma 2 2 24 3 2 13" xfId="22526" xr:uid="{00000000-0005-0000-0000-0000EB160000}"/>
    <cellStyle name="Comma 2 2 24 3 2 13 2" xfId="35413" xr:uid="{00000000-0005-0000-0000-0000EC160000}"/>
    <cellStyle name="Comma 2 2 24 3 2 2" xfId="2443" xr:uid="{00000000-0005-0000-0000-0000ED160000}"/>
    <cellStyle name="Comma 2 2 24 3 2 2 10" xfId="24057" xr:uid="{00000000-0005-0000-0000-0000EE160000}"/>
    <cellStyle name="Comma 2 2 24 3 2 2 10 2" xfId="35499" xr:uid="{00000000-0005-0000-0000-0000EF160000}"/>
    <cellStyle name="Comma 2 2 24 3 2 2 2" xfId="6602" xr:uid="{00000000-0005-0000-0000-0000F0160000}"/>
    <cellStyle name="Comma 2 2 24 3 2 2 2 2" xfId="6695" xr:uid="{00000000-0005-0000-0000-0000F1160000}"/>
    <cellStyle name="Comma 2 2 24 3 2 2 2 2 2" xfId="36644" xr:uid="{00000000-0005-0000-0000-0000F2160000}"/>
    <cellStyle name="Comma 2 2 24 3 2 2 2 2 2 2" xfId="36730" xr:uid="{00000000-0005-0000-0000-0000F3160000}"/>
    <cellStyle name="Comma 2 2 24 3 2 2 2 3" xfId="24150" xr:uid="{00000000-0005-0000-0000-0000F4160000}"/>
    <cellStyle name="Comma 2 2 24 3 2 2 3" xfId="8033" xr:uid="{00000000-0005-0000-0000-0000F5160000}"/>
    <cellStyle name="Comma 2 2 24 3 2 2 4" xfId="9874" xr:uid="{00000000-0005-0000-0000-0000F6160000}"/>
    <cellStyle name="Comma 2 2 24 3 2 2 5" xfId="12081" xr:uid="{00000000-0005-0000-0000-0000F7160000}"/>
    <cellStyle name="Comma 2 2 24 3 2 2 6" xfId="14907" xr:uid="{00000000-0005-0000-0000-0000F8160000}"/>
    <cellStyle name="Comma 2 2 24 3 2 2 7" xfId="14738" xr:uid="{00000000-0005-0000-0000-0000F9160000}"/>
    <cellStyle name="Comma 2 2 24 3 2 2 8" xfId="18703" xr:uid="{00000000-0005-0000-0000-0000FA160000}"/>
    <cellStyle name="Comma 2 2 24 3 2 2 9" xfId="20911" xr:uid="{00000000-0005-0000-0000-0000FB160000}"/>
    <cellStyle name="Comma 2 2 24 3 2 3" xfId="3753" xr:uid="{00000000-0005-0000-0000-0000FC160000}"/>
    <cellStyle name="Comma 2 2 24 3 2 4" xfId="1574" xr:uid="{00000000-0005-0000-0000-0000FD160000}"/>
    <cellStyle name="Comma 2 2 24 3 2 5" xfId="4115" xr:uid="{00000000-0005-0000-0000-0000FE160000}"/>
    <cellStyle name="Comma 2 2 24 3 2 6" xfId="5221" xr:uid="{00000000-0005-0000-0000-0000FF160000}"/>
    <cellStyle name="Comma 2 2 24 3 2 6 2" xfId="7947" xr:uid="{00000000-0005-0000-0000-000000170000}"/>
    <cellStyle name="Comma 2 2 24 3 2 6 2 2" xfId="36040" xr:uid="{00000000-0005-0000-0000-000001170000}"/>
    <cellStyle name="Comma 2 2 24 3 2 6 2 2 2" xfId="37368" xr:uid="{00000000-0005-0000-0000-000002170000}"/>
    <cellStyle name="Comma 2 2 24 3 2 6 3" xfId="26040" xr:uid="{00000000-0005-0000-0000-000003170000}"/>
    <cellStyle name="Comma 2 2 24 3 2 7" xfId="9781" xr:uid="{00000000-0005-0000-0000-000004170000}"/>
    <cellStyle name="Comma 2 2 24 3 2 8" xfId="11988" xr:uid="{00000000-0005-0000-0000-000005170000}"/>
    <cellStyle name="Comma 2 2 24 3 2 9" xfId="14799" xr:uid="{00000000-0005-0000-0000-000006170000}"/>
    <cellStyle name="Comma 2 2 24 3 3" xfId="2988" xr:uid="{00000000-0005-0000-0000-000007170000}"/>
    <cellStyle name="Comma 2 2 24 3 4" xfId="3283" xr:uid="{00000000-0005-0000-0000-000008170000}"/>
    <cellStyle name="Comma 2 2 24 3 5" xfId="3630" xr:uid="{00000000-0005-0000-0000-000009170000}"/>
    <cellStyle name="Comma 2 2 24 3 5 10" xfId="23384" xr:uid="{00000000-0005-0000-0000-00000A170000}"/>
    <cellStyle name="Comma 2 2 24 3 5 10 2" xfId="35726" xr:uid="{00000000-0005-0000-0000-00000B170000}"/>
    <cellStyle name="Comma 2 2 24 3 5 2" xfId="6121" xr:uid="{00000000-0005-0000-0000-00000C170000}"/>
    <cellStyle name="Comma 2 2 24 3 5 2 2" xfId="6929" xr:uid="{00000000-0005-0000-0000-00000D170000}"/>
    <cellStyle name="Comma 2 2 24 3 5 2 2 2" xfId="36322" xr:uid="{00000000-0005-0000-0000-00000E170000}"/>
    <cellStyle name="Comma 2 2 24 3 5 2 2 2 2" xfId="36957" xr:uid="{00000000-0005-0000-0000-00000F170000}"/>
    <cellStyle name="Comma 2 2 24 3 5 2 3" xfId="24768" xr:uid="{00000000-0005-0000-0000-000010170000}"/>
    <cellStyle name="Comma 2 2 24 3 5 3" xfId="8644" xr:uid="{00000000-0005-0000-0000-000011170000}"/>
    <cellStyle name="Comma 2 2 24 3 5 4" xfId="10577" xr:uid="{00000000-0005-0000-0000-000012170000}"/>
    <cellStyle name="Comma 2 2 24 3 5 5" xfId="12784" xr:uid="{00000000-0005-0000-0000-000013170000}"/>
    <cellStyle name="Comma 2 2 24 3 5 6" xfId="15849" xr:uid="{00000000-0005-0000-0000-000014170000}"/>
    <cellStyle name="Comma 2 2 24 3 5 7" xfId="17199" xr:uid="{00000000-0005-0000-0000-000015170000}"/>
    <cellStyle name="Comma 2 2 24 3 5 8" xfId="19406" xr:uid="{00000000-0005-0000-0000-000016170000}"/>
    <cellStyle name="Comma 2 2 24 3 5 9" xfId="21614" xr:uid="{00000000-0005-0000-0000-000017170000}"/>
    <cellStyle name="Comma 2 2 24 3 6" xfId="4079" xr:uid="{00000000-0005-0000-0000-000018170000}"/>
    <cellStyle name="Comma 2 2 24 3 7" xfId="4378" xr:uid="{00000000-0005-0000-0000-000019170000}"/>
    <cellStyle name="Comma 2 2 24 3 8" xfId="5042" xr:uid="{00000000-0005-0000-0000-00001A170000}"/>
    <cellStyle name="Comma 2 2 24 3 8 2" xfId="7433" xr:uid="{00000000-0005-0000-0000-00001B170000}"/>
    <cellStyle name="Comma 2 2 24 3 8 2 2" xfId="35957" xr:uid="{00000000-0005-0000-0000-00001C170000}"/>
    <cellStyle name="Comma 2 2 24 3 8 2 2 2" xfId="37144" xr:uid="{00000000-0005-0000-0000-00001D170000}"/>
    <cellStyle name="Comma 2 2 24 3 8 3" xfId="25358" xr:uid="{00000000-0005-0000-0000-00001E170000}"/>
    <cellStyle name="Comma 2 2 24 3 9" xfId="9001" xr:uid="{00000000-0005-0000-0000-00001F170000}"/>
    <cellStyle name="Comma 2 2 24 4" xfId="1943" xr:uid="{00000000-0005-0000-0000-000020170000}"/>
    <cellStyle name="Comma 2 2 24 4 10" xfId="13442" xr:uid="{00000000-0005-0000-0000-000021170000}"/>
    <cellStyle name="Comma 2 2 24 4 11" xfId="18301" xr:uid="{00000000-0005-0000-0000-000022170000}"/>
    <cellStyle name="Comma 2 2 24 4 12" xfId="20509" xr:uid="{00000000-0005-0000-0000-000023170000}"/>
    <cellStyle name="Comma 2 2 24 4 13" xfId="22760" xr:uid="{00000000-0005-0000-0000-000024170000}"/>
    <cellStyle name="Comma 2 2 24 4 13 2" xfId="35285" xr:uid="{00000000-0005-0000-0000-000025170000}"/>
    <cellStyle name="Comma 2 2 24 4 2" xfId="2788" xr:uid="{00000000-0005-0000-0000-000026170000}"/>
    <cellStyle name="Comma 2 2 24 4 2 10" xfId="23758" xr:uid="{00000000-0005-0000-0000-000027170000}"/>
    <cellStyle name="Comma 2 2 24 4 2 10 2" xfId="35597" xr:uid="{00000000-0005-0000-0000-000028170000}"/>
    <cellStyle name="Comma 2 2 24 4 2 2" xfId="6463" xr:uid="{00000000-0005-0000-0000-000029170000}"/>
    <cellStyle name="Comma 2 2 24 4 2 2 2" xfId="6796" xr:uid="{00000000-0005-0000-0000-00002A170000}"/>
    <cellStyle name="Comma 2 2 24 4 2 2 2 2" xfId="36516" xr:uid="{00000000-0005-0000-0000-00002B170000}"/>
    <cellStyle name="Comma 2 2 24 4 2 2 2 2 2" xfId="36828" xr:uid="{00000000-0005-0000-0000-00002C170000}"/>
    <cellStyle name="Comma 2 2 24 4 2 2 3" xfId="24325" xr:uid="{00000000-0005-0000-0000-00002D170000}"/>
    <cellStyle name="Comma 2 2 24 4 2 3" xfId="8205" xr:uid="{00000000-0005-0000-0000-00002E170000}"/>
    <cellStyle name="Comma 2 2 24 4 2 4" xfId="10049" xr:uid="{00000000-0005-0000-0000-00002F170000}"/>
    <cellStyle name="Comma 2 2 24 4 2 5" xfId="12256" xr:uid="{00000000-0005-0000-0000-000030170000}"/>
    <cellStyle name="Comma 2 2 24 4 2 6" xfId="15172" xr:uid="{00000000-0005-0000-0000-000031170000}"/>
    <cellStyle name="Comma 2 2 24 4 2 7" xfId="16671" xr:uid="{00000000-0005-0000-0000-000032170000}"/>
    <cellStyle name="Comma 2 2 24 4 2 8" xfId="18878" xr:uid="{00000000-0005-0000-0000-000033170000}"/>
    <cellStyle name="Comma 2 2 24 4 2 9" xfId="21086" xr:uid="{00000000-0005-0000-0000-000034170000}"/>
    <cellStyle name="Comma 2 2 24 4 3" xfId="3976" xr:uid="{00000000-0005-0000-0000-000035170000}"/>
    <cellStyle name="Comma 2 2 24 4 4" xfId="1939" xr:uid="{00000000-0005-0000-0000-000036170000}"/>
    <cellStyle name="Comma 2 2 24 4 5" xfId="1689" xr:uid="{00000000-0005-0000-0000-000037170000}"/>
    <cellStyle name="Comma 2 2 24 4 6" xfId="5455" xr:uid="{00000000-0005-0000-0000-000038170000}"/>
    <cellStyle name="Comma 2 2 24 4 6 2" xfId="7659" xr:uid="{00000000-0005-0000-0000-000039170000}"/>
    <cellStyle name="Comma 2 2 24 4 6 2 2" xfId="36136" xr:uid="{00000000-0005-0000-0000-00003A170000}"/>
    <cellStyle name="Comma 2 2 24 4 6 2 2 2" xfId="37272" xr:uid="{00000000-0005-0000-0000-00003B170000}"/>
    <cellStyle name="Comma 2 2 24 4 6 3" xfId="25763" xr:uid="{00000000-0005-0000-0000-00003C170000}"/>
    <cellStyle name="Comma 2 2 24 4 7" xfId="9472" xr:uid="{00000000-0005-0000-0000-00003D170000}"/>
    <cellStyle name="Comma 2 2 24 4 8" xfId="11679" xr:uid="{00000000-0005-0000-0000-00003E170000}"/>
    <cellStyle name="Comma 2 2 24 4 9" xfId="14455" xr:uid="{00000000-0005-0000-0000-00003F170000}"/>
    <cellStyle name="Comma 2 2 24 5" xfId="3072" xr:uid="{00000000-0005-0000-0000-000040170000}"/>
    <cellStyle name="Comma 2 2 24 6" xfId="1432" xr:uid="{00000000-0005-0000-0000-000041170000}"/>
    <cellStyle name="Comma 2 2 24 6 10" xfId="23205" xr:uid="{00000000-0005-0000-0000-000042170000}"/>
    <cellStyle name="Comma 2 2 24 6 10 2" xfId="35195" xr:uid="{00000000-0005-0000-0000-000043170000}"/>
    <cellStyle name="Comma 2 2 24 6 2" xfId="5942" xr:uid="{00000000-0005-0000-0000-000044170000}"/>
    <cellStyle name="Comma 2 2 24 6 2 2" xfId="6291" xr:uid="{00000000-0005-0000-0000-000045170000}"/>
    <cellStyle name="Comma 2 2 24 6 2 2 2" xfId="36239" xr:uid="{00000000-0005-0000-0000-000046170000}"/>
    <cellStyle name="Comma 2 2 24 6 2 2 2 2" xfId="36426" xr:uid="{00000000-0005-0000-0000-000047170000}"/>
    <cellStyle name="Comma 2 2 24 6 2 3" xfId="23554" xr:uid="{00000000-0005-0000-0000-000048170000}"/>
    <cellStyle name="Comma 2 2 24 6 3" xfId="7537" xr:uid="{00000000-0005-0000-0000-000049170000}"/>
    <cellStyle name="Comma 2 2 24 6 4" xfId="9180" xr:uid="{00000000-0005-0000-0000-00004A170000}"/>
    <cellStyle name="Comma 2 2 24 6 5" xfId="11387" xr:uid="{00000000-0005-0000-0000-00004B170000}"/>
    <cellStyle name="Comma 2 2 24 6 6" xfId="14062" xr:uid="{00000000-0005-0000-0000-00004C170000}"/>
    <cellStyle name="Comma 2 2 24 6 7" xfId="14355" xr:uid="{00000000-0005-0000-0000-00004D170000}"/>
    <cellStyle name="Comma 2 2 24 6 8" xfId="18009" xr:uid="{00000000-0005-0000-0000-00004E170000}"/>
    <cellStyle name="Comma 2 2 24 6 9" xfId="20217" xr:uid="{00000000-0005-0000-0000-00004F170000}"/>
    <cellStyle name="Comma 2 2 24 7" xfId="1656" xr:uid="{00000000-0005-0000-0000-000050170000}"/>
    <cellStyle name="Comma 2 2 24 8" xfId="4556" xr:uid="{00000000-0005-0000-0000-000051170000}"/>
    <cellStyle name="Comma 2 2 24 9" xfId="4727" xr:uid="{00000000-0005-0000-0000-000052170000}"/>
    <cellStyle name="Comma 2 2 24 9 2" xfId="7350" xr:uid="{00000000-0005-0000-0000-000053170000}"/>
    <cellStyle name="Comma 2 2 24 9 2 2" xfId="35835" xr:uid="{00000000-0005-0000-0000-000054170000}"/>
    <cellStyle name="Comma 2 2 24 9 2 2 2" xfId="37061" xr:uid="{00000000-0005-0000-0000-000055170000}"/>
    <cellStyle name="Comma 2 2 24 9 3" xfId="25179" xr:uid="{00000000-0005-0000-0000-000056170000}"/>
    <cellStyle name="Comma 2 2 25" xfId="1130" xr:uid="{00000000-0005-0000-0000-000057170000}"/>
    <cellStyle name="Comma 2 2 25 10" xfId="11144" xr:uid="{00000000-0005-0000-0000-000058170000}"/>
    <cellStyle name="Comma 2 2 25 11" xfId="13790" xr:uid="{00000000-0005-0000-0000-000059170000}"/>
    <cellStyle name="Comma 2 2 25 12" xfId="14834" xr:uid="{00000000-0005-0000-0000-00005A170000}"/>
    <cellStyle name="Comma 2 2 25 13" xfId="17766" xr:uid="{00000000-0005-0000-0000-00005B170000}"/>
    <cellStyle name="Comma 2 2 25 14" xfId="19974" xr:uid="{00000000-0005-0000-0000-00005C170000}"/>
    <cellStyle name="Comma 2 2 25 15" xfId="22114" xr:uid="{00000000-0005-0000-0000-00005D170000}"/>
    <cellStyle name="Comma 2 2 25 15 2" xfId="35059" xr:uid="{00000000-0005-0000-0000-00005E170000}"/>
    <cellStyle name="Comma 2 2 25 2" xfId="1319" xr:uid="{00000000-0005-0000-0000-00005F170000}"/>
    <cellStyle name="Comma 2 2 25 2 10" xfId="11290" xr:uid="{00000000-0005-0000-0000-000060170000}"/>
    <cellStyle name="Comma 2 2 25 2 11" xfId="13960" xr:uid="{00000000-0005-0000-0000-000061170000}"/>
    <cellStyle name="Comma 2 2 25 2 12" xfId="15442" xr:uid="{00000000-0005-0000-0000-000062170000}"/>
    <cellStyle name="Comma 2 2 25 2 13" xfId="17912" xr:uid="{00000000-0005-0000-0000-000063170000}"/>
    <cellStyle name="Comma 2 2 25 2 14" xfId="20120" xr:uid="{00000000-0005-0000-0000-000064170000}"/>
    <cellStyle name="Comma 2 2 25 2 15" xfId="22462" xr:uid="{00000000-0005-0000-0000-000065170000}"/>
    <cellStyle name="Comma 2 2 25 2 15 2" xfId="35109" xr:uid="{00000000-0005-0000-0000-000066170000}"/>
    <cellStyle name="Comma 2 2 25 2 2" xfId="2394" xr:uid="{00000000-0005-0000-0000-000067170000}"/>
    <cellStyle name="Comma 2 2 25 2 2 10" xfId="13525" xr:uid="{00000000-0005-0000-0000-000068170000}"/>
    <cellStyle name="Comma 2 2 25 2 2 11" xfId="18666" xr:uid="{00000000-0005-0000-0000-000069170000}"/>
    <cellStyle name="Comma 2 2 25 2 2 12" xfId="20874" xr:uid="{00000000-0005-0000-0000-00006A170000}"/>
    <cellStyle name="Comma 2 2 25 2 2 13" xfId="22608" xr:uid="{00000000-0005-0000-0000-00006B170000}"/>
    <cellStyle name="Comma 2 2 25 2 2 13 2" xfId="35466" xr:uid="{00000000-0005-0000-0000-00006C170000}"/>
    <cellStyle name="Comma 2 2 25 2 2 2" xfId="2486" xr:uid="{00000000-0005-0000-0000-00006D170000}"/>
    <cellStyle name="Comma 2 2 25 2 2 2 10" xfId="24113" xr:uid="{00000000-0005-0000-0000-00006E170000}"/>
    <cellStyle name="Comma 2 2 25 2 2 2 10 2" xfId="35519" xr:uid="{00000000-0005-0000-0000-00006F170000}"/>
    <cellStyle name="Comma 2 2 25 2 2 2 2" xfId="6658" xr:uid="{00000000-0005-0000-0000-000070170000}"/>
    <cellStyle name="Comma 2 2 25 2 2 2 2 2" xfId="6718" xr:uid="{00000000-0005-0000-0000-000071170000}"/>
    <cellStyle name="Comma 2 2 25 2 2 2 2 2 2" xfId="36697" xr:uid="{00000000-0005-0000-0000-000072170000}"/>
    <cellStyle name="Comma 2 2 25 2 2 2 2 2 2 2" xfId="36750" xr:uid="{00000000-0005-0000-0000-000073170000}"/>
    <cellStyle name="Comma 2 2 25 2 2 2 2 3" xfId="24173" xr:uid="{00000000-0005-0000-0000-000074170000}"/>
    <cellStyle name="Comma 2 2 25 2 2 2 3" xfId="8053" xr:uid="{00000000-0005-0000-0000-000075170000}"/>
    <cellStyle name="Comma 2 2 25 2 2 2 4" xfId="9897" xr:uid="{00000000-0005-0000-0000-000076170000}"/>
    <cellStyle name="Comma 2 2 25 2 2 2 5" xfId="12104" xr:uid="{00000000-0005-0000-0000-000077170000}"/>
    <cellStyle name="Comma 2 2 25 2 2 2 6" xfId="14941" xr:uid="{00000000-0005-0000-0000-000078170000}"/>
    <cellStyle name="Comma 2 2 25 2 2 2 7" xfId="16519" xr:uid="{00000000-0005-0000-0000-000079170000}"/>
    <cellStyle name="Comma 2 2 25 2 2 2 8" xfId="18726" xr:uid="{00000000-0005-0000-0000-00007A170000}"/>
    <cellStyle name="Comma 2 2 25 2 2 2 9" xfId="20934" xr:uid="{00000000-0005-0000-0000-00007B170000}"/>
    <cellStyle name="Comma 2 2 25 2 2 3" xfId="3789" xr:uid="{00000000-0005-0000-0000-00007C170000}"/>
    <cellStyle name="Comma 2 2 25 2 2 4" xfId="3587" xr:uid="{00000000-0005-0000-0000-00007D170000}"/>
    <cellStyle name="Comma 2 2 25 2 2 5" xfId="3929" xr:uid="{00000000-0005-0000-0000-00007E170000}"/>
    <cellStyle name="Comma 2 2 25 2 2 6" xfId="5303" xr:uid="{00000000-0005-0000-0000-00007F170000}"/>
    <cellStyle name="Comma 2 2 25 2 2 6 2" xfId="8000" xr:uid="{00000000-0005-0000-0000-000080170000}"/>
    <cellStyle name="Comma 2 2 25 2 2 6 2 2" xfId="36058" xr:uid="{00000000-0005-0000-0000-000081170000}"/>
    <cellStyle name="Comma 2 2 25 2 2 6 2 2 2" xfId="37393" xr:uid="{00000000-0005-0000-0000-000082170000}"/>
    <cellStyle name="Comma 2 2 25 2 2 6 3" xfId="26068" xr:uid="{00000000-0005-0000-0000-000083170000}"/>
    <cellStyle name="Comma 2 2 25 2 2 7" xfId="9837" xr:uid="{00000000-0005-0000-0000-000084170000}"/>
    <cellStyle name="Comma 2 2 25 2 2 8" xfId="12044" xr:uid="{00000000-0005-0000-0000-000085170000}"/>
    <cellStyle name="Comma 2 2 25 2 2 9" xfId="14865" xr:uid="{00000000-0005-0000-0000-000086170000}"/>
    <cellStyle name="Comma 2 2 25 2 3" xfId="3080" xr:uid="{00000000-0005-0000-0000-000087170000}"/>
    <cellStyle name="Comma 2 2 25 2 4" xfId="3365" xr:uid="{00000000-0005-0000-0000-000088170000}"/>
    <cellStyle name="Comma 2 2 25 2 5" xfId="3705" xr:uid="{00000000-0005-0000-0000-000089170000}"/>
    <cellStyle name="Comma 2 2 25 2 5 10" xfId="23466" xr:uid="{00000000-0005-0000-0000-00008A170000}"/>
    <cellStyle name="Comma 2 2 25 2 5 10 2" xfId="35751" xr:uid="{00000000-0005-0000-0000-00008B170000}"/>
    <cellStyle name="Comma 2 2 25 2 5 2" xfId="6203" xr:uid="{00000000-0005-0000-0000-00008C170000}"/>
    <cellStyle name="Comma 2 2 25 2 5 2 2" xfId="6961" xr:uid="{00000000-0005-0000-0000-00008D170000}"/>
    <cellStyle name="Comma 2 2 25 2 5 2 2 2" xfId="36340" xr:uid="{00000000-0005-0000-0000-00008E170000}"/>
    <cellStyle name="Comma 2 2 25 2 5 2 2 2 2" xfId="36982" xr:uid="{00000000-0005-0000-0000-00008F170000}"/>
    <cellStyle name="Comma 2 2 25 2 5 2 3" xfId="24800" xr:uid="{00000000-0005-0000-0000-000090170000}"/>
    <cellStyle name="Comma 2 2 25 2 5 3" xfId="8669" xr:uid="{00000000-0005-0000-0000-000091170000}"/>
    <cellStyle name="Comma 2 2 25 2 5 4" xfId="10609" xr:uid="{00000000-0005-0000-0000-000092170000}"/>
    <cellStyle name="Comma 2 2 25 2 5 5" xfId="12816" xr:uid="{00000000-0005-0000-0000-000093170000}"/>
    <cellStyle name="Comma 2 2 25 2 5 6" xfId="15898" xr:uid="{00000000-0005-0000-0000-000094170000}"/>
    <cellStyle name="Comma 2 2 25 2 5 7" xfId="17231" xr:uid="{00000000-0005-0000-0000-000095170000}"/>
    <cellStyle name="Comma 2 2 25 2 5 8" xfId="19438" xr:uid="{00000000-0005-0000-0000-000096170000}"/>
    <cellStyle name="Comma 2 2 25 2 5 9" xfId="21646" xr:uid="{00000000-0005-0000-0000-000097170000}"/>
    <cellStyle name="Comma 2 2 25 2 6" xfId="1451" xr:uid="{00000000-0005-0000-0000-000098170000}"/>
    <cellStyle name="Comma 2 2 25 2 7" xfId="1708" xr:uid="{00000000-0005-0000-0000-000099170000}"/>
    <cellStyle name="Comma 2 2 25 2 8" xfId="5157" xr:uid="{00000000-0005-0000-0000-00009A170000}"/>
    <cellStyle name="Comma 2 2 25 2 8 2" xfId="7451" xr:uid="{00000000-0005-0000-0000-00009B170000}"/>
    <cellStyle name="Comma 2 2 25 2 8 2 2" xfId="36008" xr:uid="{00000000-0005-0000-0000-00009C170000}"/>
    <cellStyle name="Comma 2 2 25 2 8 2 2 2" xfId="37162" xr:uid="{00000000-0005-0000-0000-00009D170000}"/>
    <cellStyle name="Comma 2 2 25 2 8 3" xfId="25440" xr:uid="{00000000-0005-0000-0000-00009E170000}"/>
    <cellStyle name="Comma 2 2 25 2 9" xfId="9083" xr:uid="{00000000-0005-0000-0000-00009F170000}"/>
    <cellStyle name="Comma 2 2 25 3" xfId="2061" xr:uid="{00000000-0005-0000-0000-0000A0170000}"/>
    <cellStyle name="Comma 2 2 25 3 10" xfId="13219" xr:uid="{00000000-0005-0000-0000-0000A1170000}"/>
    <cellStyle name="Comma 2 2 25 3 11" xfId="18407" xr:uid="{00000000-0005-0000-0000-0000A2170000}"/>
    <cellStyle name="Comma 2 2 25 3 12" xfId="20615" xr:uid="{00000000-0005-0000-0000-0000A3170000}"/>
    <cellStyle name="Comma 2 2 25 3 13" xfId="22857" xr:uid="{00000000-0005-0000-0000-0000A4170000}"/>
    <cellStyle name="Comma 2 2 25 3 13 2" xfId="35309" xr:uid="{00000000-0005-0000-0000-0000A5170000}"/>
    <cellStyle name="Comma 2 2 25 3 2" xfId="2924" xr:uid="{00000000-0005-0000-0000-0000A6170000}"/>
    <cellStyle name="Comma 2 2 25 3 2 10" xfId="23855" xr:uid="{00000000-0005-0000-0000-0000A7170000}"/>
    <cellStyle name="Comma 2 2 25 3 2 10 2" xfId="35622" xr:uid="{00000000-0005-0000-0000-0000A8170000}"/>
    <cellStyle name="Comma 2 2 25 3 2 2" xfId="6496" xr:uid="{00000000-0005-0000-0000-0000A9170000}"/>
    <cellStyle name="Comma 2 2 25 3 2 2 2" xfId="6821" xr:uid="{00000000-0005-0000-0000-0000AA170000}"/>
    <cellStyle name="Comma 2 2 25 3 2 2 2 2" xfId="36540" xr:uid="{00000000-0005-0000-0000-0000AB170000}"/>
    <cellStyle name="Comma 2 2 25 3 2 2 2 2 2" xfId="36853" xr:uid="{00000000-0005-0000-0000-0000AC170000}"/>
    <cellStyle name="Comma 2 2 25 3 2 2 3" xfId="24422" xr:uid="{00000000-0005-0000-0000-0000AD170000}"/>
    <cellStyle name="Comma 2 2 25 3 2 3" xfId="8302" xr:uid="{00000000-0005-0000-0000-0000AE170000}"/>
    <cellStyle name="Comma 2 2 25 3 2 4" xfId="10146" xr:uid="{00000000-0005-0000-0000-0000AF170000}"/>
    <cellStyle name="Comma 2 2 25 3 2 5" xfId="12353" xr:uid="{00000000-0005-0000-0000-0000B0170000}"/>
    <cellStyle name="Comma 2 2 25 3 2 6" xfId="15289" xr:uid="{00000000-0005-0000-0000-0000B1170000}"/>
    <cellStyle name="Comma 2 2 25 3 2 7" xfId="16768" xr:uid="{00000000-0005-0000-0000-0000B2170000}"/>
    <cellStyle name="Comma 2 2 25 3 2 8" xfId="18975" xr:uid="{00000000-0005-0000-0000-0000B3170000}"/>
    <cellStyle name="Comma 2 2 25 3 2 9" xfId="21183" xr:uid="{00000000-0005-0000-0000-0000B4170000}"/>
    <cellStyle name="Comma 2 2 25 3 3" xfId="4051" xr:uid="{00000000-0005-0000-0000-0000B5170000}"/>
    <cellStyle name="Comma 2 2 25 3 4" xfId="4388" xr:uid="{00000000-0005-0000-0000-0000B6170000}"/>
    <cellStyle name="Comma 2 2 25 3 5" xfId="4609" xr:uid="{00000000-0005-0000-0000-0000B7170000}"/>
    <cellStyle name="Comma 2 2 25 3 6" xfId="5552" xr:uid="{00000000-0005-0000-0000-0000B8170000}"/>
    <cellStyle name="Comma 2 2 25 3 6 2" xfId="7747" xr:uid="{00000000-0005-0000-0000-0000B9170000}"/>
    <cellStyle name="Comma 2 2 25 3 6 2 2" xfId="36161" xr:uid="{00000000-0005-0000-0000-0000BA170000}"/>
    <cellStyle name="Comma 2 2 25 3 6 2 2 2" xfId="37290" xr:uid="{00000000-0005-0000-0000-0000BB170000}"/>
    <cellStyle name="Comma 2 2 25 3 6 3" xfId="25863" xr:uid="{00000000-0005-0000-0000-0000BC170000}"/>
    <cellStyle name="Comma 2 2 25 3 7" xfId="9578" xr:uid="{00000000-0005-0000-0000-0000BD170000}"/>
    <cellStyle name="Comma 2 2 25 3 8" xfId="11785" xr:uid="{00000000-0005-0000-0000-0000BE170000}"/>
    <cellStyle name="Comma 2 2 25 3 9" xfId="14564" xr:uid="{00000000-0005-0000-0000-0000BF170000}"/>
    <cellStyle name="Comma 2 2 25 4" xfId="3219" xr:uid="{00000000-0005-0000-0000-0000C0170000}"/>
    <cellStyle name="Comma 2 2 25 5" xfId="1917" xr:uid="{00000000-0005-0000-0000-0000C1170000}"/>
    <cellStyle name="Comma 2 2 25 5 10" xfId="23320" xr:uid="{00000000-0005-0000-0000-0000C2170000}"/>
    <cellStyle name="Comma 2 2 25 5 10 2" xfId="35283" xr:uid="{00000000-0005-0000-0000-0000C3170000}"/>
    <cellStyle name="Comma 2 2 25 5 2" xfId="6057" xr:uid="{00000000-0005-0000-0000-0000C4170000}"/>
    <cellStyle name="Comma 2 2 25 5 2 2" xfId="6460" xr:uid="{00000000-0005-0000-0000-0000C5170000}"/>
    <cellStyle name="Comma 2 2 25 5 2 2 2" xfId="36290" xr:uid="{00000000-0005-0000-0000-0000C6170000}"/>
    <cellStyle name="Comma 2 2 25 5 2 2 2 2" xfId="36514" xr:uid="{00000000-0005-0000-0000-0000C7170000}"/>
    <cellStyle name="Comma 2 2 25 5 2 3" xfId="23755" xr:uid="{00000000-0005-0000-0000-0000C8170000}"/>
    <cellStyle name="Comma 2 2 25 5 3" xfId="7657" xr:uid="{00000000-0005-0000-0000-0000C9170000}"/>
    <cellStyle name="Comma 2 2 25 5 4" xfId="9465" xr:uid="{00000000-0005-0000-0000-0000CA170000}"/>
    <cellStyle name="Comma 2 2 25 5 5" xfId="11672" xr:uid="{00000000-0005-0000-0000-0000CB170000}"/>
    <cellStyle name="Comma 2 2 25 5 6" xfId="14439" xr:uid="{00000000-0005-0000-0000-0000CC170000}"/>
    <cellStyle name="Comma 2 2 25 5 7" xfId="16062" xr:uid="{00000000-0005-0000-0000-0000CD170000}"/>
    <cellStyle name="Comma 2 2 25 5 8" xfId="18294" xr:uid="{00000000-0005-0000-0000-0000CE170000}"/>
    <cellStyle name="Comma 2 2 25 5 9" xfId="20502" xr:uid="{00000000-0005-0000-0000-0000CF170000}"/>
    <cellStyle name="Comma 2 2 25 6" xfId="4248" xr:uid="{00000000-0005-0000-0000-0000D0170000}"/>
    <cellStyle name="Comma 2 2 25 7" xfId="4460" xr:uid="{00000000-0005-0000-0000-0000D1170000}"/>
    <cellStyle name="Comma 2 2 25 8" xfId="4809" xr:uid="{00000000-0005-0000-0000-0000D2170000}"/>
    <cellStyle name="Comma 2 2 25 8 2" xfId="7401" xr:uid="{00000000-0005-0000-0000-0000D3170000}"/>
    <cellStyle name="Comma 2 2 25 8 2 2" xfId="35853" xr:uid="{00000000-0005-0000-0000-0000D4170000}"/>
    <cellStyle name="Comma 2 2 25 8 2 2 2" xfId="37112" xr:uid="{00000000-0005-0000-0000-0000D5170000}"/>
    <cellStyle name="Comma 2 2 25 8 3" xfId="25294" xr:uid="{00000000-0005-0000-0000-0000D6170000}"/>
    <cellStyle name="Comma 2 2 25 9" xfId="8937" xr:uid="{00000000-0005-0000-0000-0000D7170000}"/>
    <cellStyle name="Comma 2 2 26" xfId="1478" xr:uid="{00000000-0005-0000-0000-0000D8170000}"/>
    <cellStyle name="Comma 2 2 26 10" xfId="14341" xr:uid="{00000000-0005-0000-0000-0000D9170000}"/>
    <cellStyle name="Comma 2 2 26 11" xfId="18028" xr:uid="{00000000-0005-0000-0000-0000DA170000}"/>
    <cellStyle name="Comma 2 2 26 12" xfId="20236" xr:uid="{00000000-0005-0000-0000-0000DB170000}"/>
    <cellStyle name="Comma 2 2 26 13" xfId="22288" xr:uid="{00000000-0005-0000-0000-0000DC170000}"/>
    <cellStyle name="Comma 2 2 26 13 2" xfId="35205" xr:uid="{00000000-0005-0000-0000-0000DD170000}"/>
    <cellStyle name="Comma 2 2 26 2" xfId="2279" xr:uid="{00000000-0005-0000-0000-0000DE170000}"/>
    <cellStyle name="Comma 2 2 26 2 10" xfId="23567" xr:uid="{00000000-0005-0000-0000-0000DF170000}"/>
    <cellStyle name="Comma 2 2 26 2 10 2" xfId="35386" xr:uid="{00000000-0005-0000-0000-0000E0170000}"/>
    <cellStyle name="Comma 2 2 26 2 2" xfId="6304" xr:uid="{00000000-0005-0000-0000-0000E1170000}"/>
    <cellStyle name="Comma 2 2 26 2 2 2" xfId="6575" xr:uid="{00000000-0005-0000-0000-0000E2170000}"/>
    <cellStyle name="Comma 2 2 26 2 2 2 2" xfId="36436" xr:uid="{00000000-0005-0000-0000-0000E3170000}"/>
    <cellStyle name="Comma 2 2 26 2 2 2 2 2" xfId="36617" xr:uid="{00000000-0005-0000-0000-0000E4170000}"/>
    <cellStyle name="Comma 2 2 26 2 2 3" xfId="24030" xr:uid="{00000000-0005-0000-0000-0000E5170000}"/>
    <cellStyle name="Comma 2 2 26 2 3" xfId="7920" xr:uid="{00000000-0005-0000-0000-0000E6170000}"/>
    <cellStyle name="Comma 2 2 26 2 4" xfId="9753" xr:uid="{00000000-0005-0000-0000-0000E7170000}"/>
    <cellStyle name="Comma 2 2 26 2 5" xfId="11960" xr:uid="{00000000-0005-0000-0000-0000E8170000}"/>
    <cellStyle name="Comma 2 2 26 2 6" xfId="14765" xr:uid="{00000000-0005-0000-0000-0000E9170000}"/>
    <cellStyle name="Comma 2 2 26 2 7" xfId="15167" xr:uid="{00000000-0005-0000-0000-0000EA170000}"/>
    <cellStyle name="Comma 2 2 26 2 8" xfId="18582" xr:uid="{00000000-0005-0000-0000-0000EB170000}"/>
    <cellStyle name="Comma 2 2 26 2 9" xfId="20790" xr:uid="{00000000-0005-0000-0000-0000EC170000}"/>
    <cellStyle name="Comma 2 2 26 3" xfId="3594" xr:uid="{00000000-0005-0000-0000-0000ED170000}"/>
    <cellStyle name="Comma 2 2 26 4" xfId="4136" xr:uid="{00000000-0005-0000-0000-0000EE170000}"/>
    <cellStyle name="Comma 2 2 26 5" xfId="1805" xr:uid="{00000000-0005-0000-0000-0000EF170000}"/>
    <cellStyle name="Comma 2 2 26 6" xfId="4983" xr:uid="{00000000-0005-0000-0000-0000F0170000}"/>
    <cellStyle name="Comma 2 2 26 6 2" xfId="7547" xr:uid="{00000000-0005-0000-0000-0000F1170000}"/>
    <cellStyle name="Comma 2 2 26 6 2 2" xfId="35930" xr:uid="{00000000-0005-0000-0000-0000F2170000}"/>
    <cellStyle name="Comma 2 2 26 6 2 2 2" xfId="37240" xr:uid="{00000000-0005-0000-0000-0000F3170000}"/>
    <cellStyle name="Comma 2 2 26 6 3" xfId="25538" xr:uid="{00000000-0005-0000-0000-0000F4170000}"/>
    <cellStyle name="Comma 2 2 26 7" xfId="9199" xr:uid="{00000000-0005-0000-0000-0000F5170000}"/>
    <cellStyle name="Comma 2 2 26 8" xfId="11406" xr:uid="{00000000-0005-0000-0000-0000F6170000}"/>
    <cellStyle name="Comma 2 2 26 9" xfId="14095" xr:uid="{00000000-0005-0000-0000-0000F7170000}"/>
    <cellStyle name="Comma 2 2 27" xfId="2613" xr:uid="{00000000-0005-0000-0000-0000F8170000}"/>
    <cellStyle name="Comma 2 2 28" xfId="2634" xr:uid="{00000000-0005-0000-0000-0000F9170000}"/>
    <cellStyle name="Comma 2 2 29" xfId="1706" xr:uid="{00000000-0005-0000-0000-0000FA170000}"/>
    <cellStyle name="Comma 2 2 29 10" xfId="23146" xr:uid="{00000000-0005-0000-0000-0000FB170000}"/>
    <cellStyle name="Comma 2 2 29 10 2" xfId="35263" xr:uid="{00000000-0005-0000-0000-0000FC170000}"/>
    <cellStyle name="Comma 2 2 29 2" xfId="5883" xr:uid="{00000000-0005-0000-0000-0000FD170000}"/>
    <cellStyle name="Comma 2 2 29 2 2" xfId="6405" xr:uid="{00000000-0005-0000-0000-0000FE170000}"/>
    <cellStyle name="Comma 2 2 29 2 2 2" xfId="36212" xr:uid="{00000000-0005-0000-0000-0000FF170000}"/>
    <cellStyle name="Comma 2 2 29 2 2 2 2" xfId="36494" xr:uid="{00000000-0005-0000-0000-000000180000}"/>
    <cellStyle name="Comma 2 2 29 2 3" xfId="23673" xr:uid="{00000000-0005-0000-0000-000001180000}"/>
    <cellStyle name="Comma 2 2 29 3" xfId="7610" xr:uid="{00000000-0005-0000-0000-000002180000}"/>
    <cellStyle name="Comma 2 2 29 4" xfId="9341" xr:uid="{00000000-0005-0000-0000-000003180000}"/>
    <cellStyle name="Comma 2 2 29 5" xfId="11548" xr:uid="{00000000-0005-0000-0000-000004180000}"/>
    <cellStyle name="Comma 2 2 29 6" xfId="14273" xr:uid="{00000000-0005-0000-0000-000005180000}"/>
    <cellStyle name="Comma 2 2 29 7" xfId="13441" xr:uid="{00000000-0005-0000-0000-000006180000}"/>
    <cellStyle name="Comma 2 2 29 8" xfId="18170" xr:uid="{00000000-0005-0000-0000-000007180000}"/>
    <cellStyle name="Comma 2 2 29 9" xfId="20378" xr:uid="{00000000-0005-0000-0000-000008180000}"/>
    <cellStyle name="Comma 2 2 3" xfId="417" xr:uid="{00000000-0005-0000-0000-000009180000}"/>
    <cellStyle name="Comma 2 2 30" xfId="3969" xr:uid="{00000000-0005-0000-0000-00000A180000}"/>
    <cellStyle name="Comma 2 2 31" xfId="1646" xr:uid="{00000000-0005-0000-0000-00000B180000}"/>
    <cellStyle name="Comma 2 2 32" xfId="4662" xr:uid="{00000000-0005-0000-0000-00000C180000}"/>
    <cellStyle name="Comma 2 2 32 2" xfId="7323" xr:uid="{00000000-0005-0000-0000-00000D180000}"/>
    <cellStyle name="Comma 2 2 32 2 2" xfId="35803" xr:uid="{00000000-0005-0000-0000-00000E180000}"/>
    <cellStyle name="Comma 2 2 32 2 2 2" xfId="37034" xr:uid="{00000000-0005-0000-0000-00000F180000}"/>
    <cellStyle name="Comma 2 2 32 3" xfId="25120" xr:uid="{00000000-0005-0000-0000-000010180000}"/>
    <cellStyle name="Comma 2 2 33" xfId="8763" xr:uid="{00000000-0005-0000-0000-000011180000}"/>
    <cellStyle name="Comma 2 2 34" xfId="10970" xr:uid="{00000000-0005-0000-0000-000012180000}"/>
    <cellStyle name="Comma 2 2 35" xfId="13199" xr:uid="{00000000-0005-0000-0000-000013180000}"/>
    <cellStyle name="Comma 2 2 36" xfId="13370" xr:uid="{00000000-0005-0000-0000-000014180000}"/>
    <cellStyle name="Comma 2 2 37" xfId="17592" xr:uid="{00000000-0005-0000-0000-000015180000}"/>
    <cellStyle name="Comma 2 2 38" xfId="19800" xr:uid="{00000000-0005-0000-0000-000016180000}"/>
    <cellStyle name="Comma 2 2 39" xfId="21967" xr:uid="{00000000-0005-0000-0000-000017180000}"/>
    <cellStyle name="Comma 2 2 39 2" xfId="34981" xr:uid="{00000000-0005-0000-0000-000018180000}"/>
    <cellStyle name="Comma 2 2 4" xfId="420" xr:uid="{00000000-0005-0000-0000-000019180000}"/>
    <cellStyle name="Comma 2 2 40" xfId="37444" xr:uid="{00000000-0005-0000-0000-00001A180000}"/>
    <cellStyle name="Comma 2 2 5" xfId="444" xr:uid="{00000000-0005-0000-0000-00001B180000}"/>
    <cellStyle name="Comma 2 2 5 10" xfId="1617" xr:uid="{00000000-0005-0000-0000-00001C180000}"/>
    <cellStyle name="Comma 2 2 5 10 10" xfId="14250" xr:uid="{00000000-0005-0000-0000-00001D180000}"/>
    <cellStyle name="Comma 2 2 5 10 11" xfId="18113" xr:uid="{00000000-0005-0000-0000-00001E180000}"/>
    <cellStyle name="Comma 2 2 5 10 12" xfId="20321" xr:uid="{00000000-0005-0000-0000-00001F180000}"/>
    <cellStyle name="Comma 2 2 5 10 13" xfId="22302" xr:uid="{00000000-0005-0000-0000-000020180000}"/>
    <cellStyle name="Comma 2 2 5 10 13 2" xfId="35236" xr:uid="{00000000-0005-0000-0000-000021180000}"/>
    <cellStyle name="Comma 2 2 5 10 2" xfId="2292" xr:uid="{00000000-0005-0000-0000-000022180000}"/>
    <cellStyle name="Comma 2 2 5 10 2 10" xfId="23623" xr:uid="{00000000-0005-0000-0000-000023180000}"/>
    <cellStyle name="Comma 2 2 5 10 2 10 2" xfId="35398" xr:uid="{00000000-0005-0000-0000-000024180000}"/>
    <cellStyle name="Comma 2 2 5 10 2 2" xfId="6360" xr:uid="{00000000-0005-0000-0000-000025180000}"/>
    <cellStyle name="Comma 2 2 5 10 2 2 2" xfId="6587" xr:uid="{00000000-0005-0000-0000-000026180000}"/>
    <cellStyle name="Comma 2 2 5 10 2 2 2 2" xfId="36467" xr:uid="{00000000-0005-0000-0000-000027180000}"/>
    <cellStyle name="Comma 2 2 5 10 2 2 2 2 2" xfId="36629" xr:uid="{00000000-0005-0000-0000-000028180000}"/>
    <cellStyle name="Comma 2 2 5 10 2 2 3" xfId="24042" xr:uid="{00000000-0005-0000-0000-000029180000}"/>
    <cellStyle name="Comma 2 2 5 10 2 3" xfId="7932" xr:uid="{00000000-0005-0000-0000-00002A180000}"/>
    <cellStyle name="Comma 2 2 5 10 2 4" xfId="9766" xr:uid="{00000000-0005-0000-0000-00002B180000}"/>
    <cellStyle name="Comma 2 2 5 10 2 5" xfId="11973" xr:uid="{00000000-0005-0000-0000-00002C180000}"/>
    <cellStyle name="Comma 2 2 5 10 2 6" xfId="14778" xr:uid="{00000000-0005-0000-0000-00002D180000}"/>
    <cellStyle name="Comma 2 2 5 10 2 7" xfId="13282" xr:uid="{00000000-0005-0000-0000-00002E180000}"/>
    <cellStyle name="Comma 2 2 5 10 2 8" xfId="18595" xr:uid="{00000000-0005-0000-0000-00002F180000}"/>
    <cellStyle name="Comma 2 2 5 10 2 9" xfId="20803" xr:uid="{00000000-0005-0000-0000-000030180000}"/>
    <cellStyle name="Comma 2 2 5 10 3" xfId="3606" xr:uid="{00000000-0005-0000-0000-000031180000}"/>
    <cellStyle name="Comma 2 2 5 10 4" xfId="1717" xr:uid="{00000000-0005-0000-0000-000032180000}"/>
    <cellStyle name="Comma 2 2 5 10 5" xfId="4520" xr:uid="{00000000-0005-0000-0000-000033180000}"/>
    <cellStyle name="Comma 2 2 5 10 6" xfId="4997" xr:uid="{00000000-0005-0000-0000-000034180000}"/>
    <cellStyle name="Comma 2 2 5 10 6 2" xfId="7578" xr:uid="{00000000-0005-0000-0000-000035180000}"/>
    <cellStyle name="Comma 2 2 5 10 6 2 2" xfId="35942" xr:uid="{00000000-0005-0000-0000-000036180000}"/>
    <cellStyle name="Comma 2 2 5 10 6 2 2 2" xfId="37248" xr:uid="{00000000-0005-0000-0000-000037180000}"/>
    <cellStyle name="Comma 2 2 5 10 6 3" xfId="25600" xr:uid="{00000000-0005-0000-0000-000038180000}"/>
    <cellStyle name="Comma 2 2 5 10 7" xfId="9284" xr:uid="{00000000-0005-0000-0000-000039180000}"/>
    <cellStyle name="Comma 2 2 5 10 8" xfId="11491" xr:uid="{00000000-0005-0000-0000-00003A180000}"/>
    <cellStyle name="Comma 2 2 5 10 9" xfId="14199" xr:uid="{00000000-0005-0000-0000-00003B180000}"/>
    <cellStyle name="Comma 2 2 5 11" xfId="2687" xr:uid="{00000000-0005-0000-0000-00003C180000}"/>
    <cellStyle name="Comma 2 2 5 12" xfId="2691" xr:uid="{00000000-0005-0000-0000-00003D180000}"/>
    <cellStyle name="Comma 2 2 5 13" xfId="1418" xr:uid="{00000000-0005-0000-0000-00003E180000}"/>
    <cellStyle name="Comma 2 2 5 13 10" xfId="23160" xr:uid="{00000000-0005-0000-0000-00003F180000}"/>
    <cellStyle name="Comma 2 2 5 13 10 2" xfId="35190" xr:uid="{00000000-0005-0000-0000-000040180000}"/>
    <cellStyle name="Comma 2 2 5 13 2" xfId="5897" xr:uid="{00000000-0005-0000-0000-000041180000}"/>
    <cellStyle name="Comma 2 2 5 13 2 2" xfId="6286" xr:uid="{00000000-0005-0000-0000-000042180000}"/>
    <cellStyle name="Comma 2 2 5 13 2 2 2" xfId="36224" xr:uid="{00000000-0005-0000-0000-000043180000}"/>
    <cellStyle name="Comma 2 2 5 13 2 2 2 2" xfId="36421" xr:uid="{00000000-0005-0000-0000-000044180000}"/>
    <cellStyle name="Comma 2 2 5 13 2 3" xfId="23549" xr:uid="{00000000-0005-0000-0000-000045180000}"/>
    <cellStyle name="Comma 2 2 5 13 3" xfId="7532" xr:uid="{00000000-0005-0000-0000-000046180000}"/>
    <cellStyle name="Comma 2 2 5 13 4" xfId="9170" xr:uid="{00000000-0005-0000-0000-000047180000}"/>
    <cellStyle name="Comma 2 2 5 13 5" xfId="11377" xr:uid="{00000000-0005-0000-0000-000048180000}"/>
    <cellStyle name="Comma 2 2 5 13 6" xfId="14050" xr:uid="{00000000-0005-0000-0000-000049180000}"/>
    <cellStyle name="Comma 2 2 5 13 7" xfId="16389" xr:uid="{00000000-0005-0000-0000-00004A180000}"/>
    <cellStyle name="Comma 2 2 5 13 8" xfId="17999" xr:uid="{00000000-0005-0000-0000-00004B180000}"/>
    <cellStyle name="Comma 2 2 5 13 9" xfId="20207" xr:uid="{00000000-0005-0000-0000-00004C180000}"/>
    <cellStyle name="Comma 2 2 5 14" xfId="4125" xr:uid="{00000000-0005-0000-0000-00004D180000}"/>
    <cellStyle name="Comma 2 2 5 15" xfId="4360" xr:uid="{00000000-0005-0000-0000-00004E180000}"/>
    <cellStyle name="Comma 2 2 5 16" xfId="4670" xr:uid="{00000000-0005-0000-0000-00004F180000}"/>
    <cellStyle name="Comma 2 2 5 16 2" xfId="7335" xr:uid="{00000000-0005-0000-0000-000050180000}"/>
    <cellStyle name="Comma 2 2 5 16 2 2" xfId="35811" xr:uid="{00000000-0005-0000-0000-000051180000}"/>
    <cellStyle name="Comma 2 2 5 16 2 2 2" xfId="37046" xr:uid="{00000000-0005-0000-0000-000052180000}"/>
    <cellStyle name="Comma 2 2 5 16 3" xfId="25134" xr:uid="{00000000-0005-0000-0000-000053180000}"/>
    <cellStyle name="Comma 2 2 5 17" xfId="8777" xr:uid="{00000000-0005-0000-0000-000054180000}"/>
    <cellStyle name="Comma 2 2 5 18" xfId="10984" xr:uid="{00000000-0005-0000-0000-000055180000}"/>
    <cellStyle name="Comma 2 2 5 19" xfId="13391" xr:uid="{00000000-0005-0000-0000-000056180000}"/>
    <cellStyle name="Comma 2 2 5 2" xfId="468" xr:uid="{00000000-0005-0000-0000-000057180000}"/>
    <cellStyle name="Comma 2 2 5 2 10" xfId="4020" xr:uid="{00000000-0005-0000-0000-000058180000}"/>
    <cellStyle name="Comma 2 2 5 2 11" xfId="4555" xr:uid="{00000000-0005-0000-0000-000059180000}"/>
    <cellStyle name="Comma 2 2 5 2 12" xfId="4683" xr:uid="{00000000-0005-0000-0000-00005A180000}"/>
    <cellStyle name="Comma 2 2 5 2 12 2" xfId="7338" xr:uid="{00000000-0005-0000-0000-00005B180000}"/>
    <cellStyle name="Comma 2 2 5 2 12 2 2" xfId="35822" xr:uid="{00000000-0005-0000-0000-00005C180000}"/>
    <cellStyle name="Comma 2 2 5 2 12 2 2 2" xfId="37049" xr:uid="{00000000-0005-0000-0000-00005D180000}"/>
    <cellStyle name="Comma 2 2 5 2 12 3" xfId="25137" xr:uid="{00000000-0005-0000-0000-00005E180000}"/>
    <cellStyle name="Comma 2 2 5 2 13" xfId="8780" xr:uid="{00000000-0005-0000-0000-00005F180000}"/>
    <cellStyle name="Comma 2 2 5 2 14" xfId="10987" xr:uid="{00000000-0005-0000-0000-000060180000}"/>
    <cellStyle name="Comma 2 2 5 2 15" xfId="13397" xr:uid="{00000000-0005-0000-0000-000061180000}"/>
    <cellStyle name="Comma 2 2 5 2 16" xfId="16372" xr:uid="{00000000-0005-0000-0000-000062180000}"/>
    <cellStyle name="Comma 2 2 5 2 17" xfId="17609" xr:uid="{00000000-0005-0000-0000-000063180000}"/>
    <cellStyle name="Comma 2 2 5 2 18" xfId="19817" xr:uid="{00000000-0005-0000-0000-000064180000}"/>
    <cellStyle name="Comma 2 2 5 2 19" xfId="21988" xr:uid="{00000000-0005-0000-0000-000065180000}"/>
    <cellStyle name="Comma 2 2 5 2 19 2" xfId="34996" xr:uid="{00000000-0005-0000-0000-000066180000}"/>
    <cellStyle name="Comma 2 2 5 2 2" xfId="925" xr:uid="{00000000-0005-0000-0000-000067180000}"/>
    <cellStyle name="Comma 2 2 5 2 2 10" xfId="8843" xr:uid="{00000000-0005-0000-0000-000068180000}"/>
    <cellStyle name="Comma 2 2 5 2 2 11" xfId="11050" xr:uid="{00000000-0005-0000-0000-000069180000}"/>
    <cellStyle name="Comma 2 2 5 2 2 12" xfId="13634" xr:uid="{00000000-0005-0000-0000-00006A180000}"/>
    <cellStyle name="Comma 2 2 5 2 2 13" xfId="15886" xr:uid="{00000000-0005-0000-0000-00006B180000}"/>
    <cellStyle name="Comma 2 2 5 2 2 14" xfId="17672" xr:uid="{00000000-0005-0000-0000-00006C180000}"/>
    <cellStyle name="Comma 2 2 5 2 2 15" xfId="19880" xr:uid="{00000000-0005-0000-0000-00006D180000}"/>
    <cellStyle name="Comma 2 2 5 2 2 16" xfId="21991" xr:uid="{00000000-0005-0000-0000-00006E180000}"/>
    <cellStyle name="Comma 2 2 5 2 2 16 2" xfId="35027" xr:uid="{00000000-0005-0000-0000-00006F180000}"/>
    <cellStyle name="Comma 2 2 5 2 2 2" xfId="928" xr:uid="{00000000-0005-0000-0000-000070180000}"/>
    <cellStyle name="Comma 2 2 5 2 2 2 10" xfId="8846" xr:uid="{00000000-0005-0000-0000-000071180000}"/>
    <cellStyle name="Comma 2 2 5 2 2 2 11" xfId="11053" xr:uid="{00000000-0005-0000-0000-000072180000}"/>
    <cellStyle name="Comma 2 2 5 2 2 2 12" xfId="13637" xr:uid="{00000000-0005-0000-0000-000073180000}"/>
    <cellStyle name="Comma 2 2 5 2 2 2 13" xfId="15669" xr:uid="{00000000-0005-0000-0000-000074180000}"/>
    <cellStyle name="Comma 2 2 5 2 2 2 14" xfId="17675" xr:uid="{00000000-0005-0000-0000-000075180000}"/>
    <cellStyle name="Comma 2 2 5 2 2 2 15" xfId="19883" xr:uid="{00000000-0005-0000-0000-000076180000}"/>
    <cellStyle name="Comma 2 2 5 2 2 2 16" xfId="22194" xr:uid="{00000000-0005-0000-0000-000077180000}"/>
    <cellStyle name="Comma 2 2 5 2 2 2 16 2" xfId="35030" xr:uid="{00000000-0005-0000-0000-000078180000}"/>
    <cellStyle name="Comma 2 2 5 2 2 2 2" xfId="1366" xr:uid="{00000000-0005-0000-0000-000079180000}"/>
    <cellStyle name="Comma 2 2 5 2 2 2 2 10" xfId="11336" xr:uid="{00000000-0005-0000-0000-00007A180000}"/>
    <cellStyle name="Comma 2 2 5 2 2 2 2 11" xfId="14006" xr:uid="{00000000-0005-0000-0000-00007B180000}"/>
    <cellStyle name="Comma 2 2 5 2 2 2 2 12" xfId="15841" xr:uid="{00000000-0005-0000-0000-00007C180000}"/>
    <cellStyle name="Comma 2 2 5 2 2 2 2 13" xfId="17958" xr:uid="{00000000-0005-0000-0000-00007D180000}"/>
    <cellStyle name="Comma 2 2 5 2 2 2 2 14" xfId="20166" xr:uid="{00000000-0005-0000-0000-00007E180000}"/>
    <cellStyle name="Comma 2 2 5 2 2 2 2 15" xfId="22197" xr:uid="{00000000-0005-0000-0000-00007F180000}"/>
    <cellStyle name="Comma 2 2 5 2 2 2 2 15 2" xfId="35155" xr:uid="{00000000-0005-0000-0000-000080180000}"/>
    <cellStyle name="Comma 2 2 5 2 2 2 2 2" xfId="1369" xr:uid="{00000000-0005-0000-0000-000081180000}"/>
    <cellStyle name="Comma 2 2 5 2 2 2 2 2 10" xfId="11339" xr:uid="{00000000-0005-0000-0000-000082180000}"/>
    <cellStyle name="Comma 2 2 5 2 2 2 2 2 11" xfId="14009" xr:uid="{00000000-0005-0000-0000-000083180000}"/>
    <cellStyle name="Comma 2 2 5 2 2 2 2 2 12" xfId="15109" xr:uid="{00000000-0005-0000-0000-000084180000}"/>
    <cellStyle name="Comma 2 2 5 2 2 2 2 2 13" xfId="17961" xr:uid="{00000000-0005-0000-0000-000085180000}"/>
    <cellStyle name="Comma 2 2 5 2 2 2 2 2 14" xfId="20169" xr:uid="{00000000-0005-0000-0000-000086180000}"/>
    <cellStyle name="Comma 2 2 5 2 2 2 2 2 15" xfId="22654" xr:uid="{00000000-0005-0000-0000-000087180000}"/>
    <cellStyle name="Comma 2 2 5 2 2 2 2 2 15 2" xfId="35158" xr:uid="{00000000-0005-0000-0000-000088180000}"/>
    <cellStyle name="Comma 2 2 5 2 2 2 2 2 2" xfId="2532" xr:uid="{00000000-0005-0000-0000-000089180000}"/>
    <cellStyle name="Comma 2 2 5 2 2 2 2 2 2 10" xfId="16565" xr:uid="{00000000-0005-0000-0000-00008A180000}"/>
    <cellStyle name="Comma 2 2 5 2 2 2 2 2 2 11" xfId="18772" xr:uid="{00000000-0005-0000-0000-00008B180000}"/>
    <cellStyle name="Comma 2 2 5 2 2 2 2 2 2 12" xfId="20980" xr:uid="{00000000-0005-0000-0000-00008C180000}"/>
    <cellStyle name="Comma 2 2 5 2 2 2 2 2 2 13" xfId="22657" xr:uid="{00000000-0005-0000-0000-00008D180000}"/>
    <cellStyle name="Comma 2 2 5 2 2 2 2 2 2 13 2" xfId="35565" xr:uid="{00000000-0005-0000-0000-00008E180000}"/>
    <cellStyle name="Comma 2 2 5 2 2 2 2 2 2 2" xfId="2535" xr:uid="{00000000-0005-0000-0000-00008F180000}"/>
    <cellStyle name="Comma 2 2 5 2 2 2 2 2 2 2 10" xfId="24219" xr:uid="{00000000-0005-0000-0000-000090180000}"/>
    <cellStyle name="Comma 2 2 5 2 2 2 2 2 2 2 10 2" xfId="35568" xr:uid="{00000000-0005-0000-0000-000091180000}"/>
    <cellStyle name="Comma 2 2 5 2 2 2 2 2 2 2 2" xfId="6764" xr:uid="{00000000-0005-0000-0000-000092180000}"/>
    <cellStyle name="Comma 2 2 5 2 2 2 2 2 2 2 2 2" xfId="6767" xr:uid="{00000000-0005-0000-0000-000093180000}"/>
    <cellStyle name="Comma 2 2 5 2 2 2 2 2 2 2 2 2 2" xfId="36796" xr:uid="{00000000-0005-0000-0000-000094180000}"/>
    <cellStyle name="Comma 2 2 5 2 2 2 2 2 2 2 2 2 2 2" xfId="36799" xr:uid="{00000000-0005-0000-0000-000095180000}"/>
    <cellStyle name="Comma 2 2 5 2 2 2 2 2 2 2 2 3" xfId="24222" xr:uid="{00000000-0005-0000-0000-000096180000}"/>
    <cellStyle name="Comma 2 2 5 2 2 2 2 2 2 2 3" xfId="8102" xr:uid="{00000000-0005-0000-0000-000097180000}"/>
    <cellStyle name="Comma 2 2 5 2 2 2 2 2 2 2 4" xfId="9946" xr:uid="{00000000-0005-0000-0000-000098180000}"/>
    <cellStyle name="Comma 2 2 5 2 2 2 2 2 2 2 5" xfId="12153" xr:uid="{00000000-0005-0000-0000-000099180000}"/>
    <cellStyle name="Comma 2 2 5 2 2 2 2 2 2 2 6" xfId="14990" xr:uid="{00000000-0005-0000-0000-00009A180000}"/>
    <cellStyle name="Comma 2 2 5 2 2 2 2 2 2 2 7" xfId="16568" xr:uid="{00000000-0005-0000-0000-00009B180000}"/>
    <cellStyle name="Comma 2 2 5 2 2 2 2 2 2 2 8" xfId="18775" xr:uid="{00000000-0005-0000-0000-00009C180000}"/>
    <cellStyle name="Comma 2 2 5 2 2 2 2 2 2 2 9" xfId="20983" xr:uid="{00000000-0005-0000-0000-00009D180000}"/>
    <cellStyle name="Comma 2 2 5 2 2 2 2 2 2 3" xfId="3838" xr:uid="{00000000-0005-0000-0000-00009E180000}"/>
    <cellStyle name="Comma 2 2 5 2 2 2 2 2 2 4" xfId="1734" xr:uid="{00000000-0005-0000-0000-00009F180000}"/>
    <cellStyle name="Comma 2 2 5 2 2 2 2 2 2 5" xfId="1767" xr:uid="{00000000-0005-0000-0000-0000A0180000}"/>
    <cellStyle name="Comma 2 2 5 2 2 2 2 2 2 6" xfId="5352" xr:uid="{00000000-0005-0000-0000-0000A1180000}"/>
    <cellStyle name="Comma 2 2 5 2 2 2 2 2 2 6 2" xfId="8099" xr:uid="{00000000-0005-0000-0000-0000A2180000}"/>
    <cellStyle name="Comma 2 2 5 2 2 2 2 2 2 6 2 2" xfId="36107" xr:uid="{00000000-0005-0000-0000-0000A3180000}"/>
    <cellStyle name="Comma 2 2 5 2 2 2 2 2 2 6 2 2 2" xfId="37437" xr:uid="{00000000-0005-0000-0000-0000A4180000}"/>
    <cellStyle name="Comma 2 2 5 2 2 2 2 2 2 6 3" xfId="26119" xr:uid="{00000000-0005-0000-0000-0000A5180000}"/>
    <cellStyle name="Comma 2 2 5 2 2 2 2 2 2 7" xfId="9943" xr:uid="{00000000-0005-0000-0000-0000A6180000}"/>
    <cellStyle name="Comma 2 2 5 2 2 2 2 2 2 8" xfId="12150" xr:uid="{00000000-0005-0000-0000-0000A7180000}"/>
    <cellStyle name="Comma 2 2 5 2 2 2 2 2 2 9" xfId="14987" xr:uid="{00000000-0005-0000-0000-0000A8180000}"/>
    <cellStyle name="Comma 2 2 5 2 2 2 2 2 3" xfId="3129" xr:uid="{00000000-0005-0000-0000-0000A9180000}"/>
    <cellStyle name="Comma 2 2 5 2 2 2 2 2 4" xfId="3414" xr:uid="{00000000-0005-0000-0000-0000AA180000}"/>
    <cellStyle name="Comma 2 2 5 2 2 2 2 2 5" xfId="3835" xr:uid="{00000000-0005-0000-0000-0000AB180000}"/>
    <cellStyle name="Comma 2 2 5 2 2 2 2 2 5 10" xfId="23515" xr:uid="{00000000-0005-0000-0000-0000AC180000}"/>
    <cellStyle name="Comma 2 2 5 2 2 2 2 2 5 10 2" xfId="35795" xr:uid="{00000000-0005-0000-0000-0000AD180000}"/>
    <cellStyle name="Comma 2 2 5 2 2 2 2 2 5 2" xfId="6252" xr:uid="{00000000-0005-0000-0000-0000AE180000}"/>
    <cellStyle name="Comma 2 2 5 2 2 2 2 2 5 2 2" xfId="7020" xr:uid="{00000000-0005-0000-0000-0000AF180000}"/>
    <cellStyle name="Comma 2 2 5 2 2 2 2 2 5 2 2 2" xfId="36389" xr:uid="{00000000-0005-0000-0000-0000B0180000}"/>
    <cellStyle name="Comma 2 2 5 2 2 2 2 2 5 2 2 2 2" xfId="37026" xr:uid="{00000000-0005-0000-0000-0000B1180000}"/>
    <cellStyle name="Comma 2 2 5 2 2 2 2 2 5 2 3" xfId="24859" xr:uid="{00000000-0005-0000-0000-0000B2180000}"/>
    <cellStyle name="Comma 2 2 5 2 2 2 2 2 5 3" xfId="8713" xr:uid="{00000000-0005-0000-0000-0000B3180000}"/>
    <cellStyle name="Comma 2 2 5 2 2 2 2 2 5 4" xfId="10668" xr:uid="{00000000-0005-0000-0000-0000B4180000}"/>
    <cellStyle name="Comma 2 2 5 2 2 2 2 2 5 5" xfId="12875" xr:uid="{00000000-0005-0000-0000-0000B5180000}"/>
    <cellStyle name="Comma 2 2 5 2 2 2 2 2 5 6" xfId="15984" xr:uid="{00000000-0005-0000-0000-0000B6180000}"/>
    <cellStyle name="Comma 2 2 5 2 2 2 2 2 5 7" xfId="17290" xr:uid="{00000000-0005-0000-0000-0000B7180000}"/>
    <cellStyle name="Comma 2 2 5 2 2 2 2 2 5 8" xfId="19497" xr:uid="{00000000-0005-0000-0000-0000B8180000}"/>
    <cellStyle name="Comma 2 2 5 2 2 2 2 2 5 9" xfId="21705" xr:uid="{00000000-0005-0000-0000-0000B9180000}"/>
    <cellStyle name="Comma 2 2 5 2 2 2 2 2 6" xfId="2478" xr:uid="{00000000-0005-0000-0000-0000BA180000}"/>
    <cellStyle name="Comma 2 2 5 2 2 2 2 2 7" xfId="4294" xr:uid="{00000000-0005-0000-0000-0000BB180000}"/>
    <cellStyle name="Comma 2 2 5 2 2 2 2 2 8" xfId="5349" xr:uid="{00000000-0005-0000-0000-0000BC180000}"/>
    <cellStyle name="Comma 2 2 5 2 2 2 2 2 8 2" xfId="7500" xr:uid="{00000000-0005-0000-0000-0000BD180000}"/>
    <cellStyle name="Comma 2 2 5 2 2 2 2 2 8 2 2" xfId="36104" xr:uid="{00000000-0005-0000-0000-0000BE180000}"/>
    <cellStyle name="Comma 2 2 5 2 2 2 2 2 8 2 2 2" xfId="37211" xr:uid="{00000000-0005-0000-0000-0000BF180000}"/>
    <cellStyle name="Comma 2 2 5 2 2 2 2 2 8 3" xfId="25489" xr:uid="{00000000-0005-0000-0000-0000C0180000}"/>
    <cellStyle name="Comma 2 2 5 2 2 2 2 2 9" xfId="9132" xr:uid="{00000000-0005-0000-0000-0000C1180000}"/>
    <cellStyle name="Comma 2 2 5 2 2 2 2 3" xfId="2145" xr:uid="{00000000-0005-0000-0000-0000C2180000}"/>
    <cellStyle name="Comma 2 2 5 2 2 2 2 3 10" xfId="13361" xr:uid="{00000000-0005-0000-0000-0000C3180000}"/>
    <cellStyle name="Comma 2 2 5 2 2 2 2 3 11" xfId="18491" xr:uid="{00000000-0005-0000-0000-0000C4180000}"/>
    <cellStyle name="Comma 2 2 5 2 2 2 2 3 12" xfId="20699" xr:uid="{00000000-0005-0000-0000-0000C5180000}"/>
    <cellStyle name="Comma 2 2 5 2 2 2 2 3 13" xfId="23000" xr:uid="{00000000-0005-0000-0000-0000C6180000}"/>
    <cellStyle name="Comma 2 2 5 2 2 2 2 3 13 2" xfId="35358" xr:uid="{00000000-0005-0000-0000-0000C7180000}"/>
    <cellStyle name="Comma 2 2 5 2 2 2 2 3 2" xfId="3126" xr:uid="{00000000-0005-0000-0000-0000C8180000}"/>
    <cellStyle name="Comma 2 2 5 2 2 2 2 3 2 10" xfId="23939" xr:uid="{00000000-0005-0000-0000-0000C9180000}"/>
    <cellStyle name="Comma 2 2 5 2 2 2 2 3 2 10 2" xfId="35666" xr:uid="{00000000-0005-0000-0000-0000CA180000}"/>
    <cellStyle name="Comma 2 2 5 2 2 2 2 3 2 2" xfId="6546" xr:uid="{00000000-0005-0000-0000-0000CB180000}"/>
    <cellStyle name="Comma 2 2 5 2 2 2 2 3 2 2 2" xfId="6865" xr:uid="{00000000-0005-0000-0000-0000CC180000}"/>
    <cellStyle name="Comma 2 2 5 2 2 2 2 3 2 2 2 2" xfId="36589" xr:uid="{00000000-0005-0000-0000-0000CD180000}"/>
    <cellStyle name="Comma 2 2 5 2 2 2 2 3 2 2 2 2 2" xfId="36897" xr:uid="{00000000-0005-0000-0000-0000CE180000}"/>
    <cellStyle name="Comma 2 2 5 2 2 2 2 3 2 2 3" xfId="24565" xr:uid="{00000000-0005-0000-0000-0000CF180000}"/>
    <cellStyle name="Comma 2 2 5 2 2 2 2 3 2 3" xfId="8445" xr:uid="{00000000-0005-0000-0000-0000D0180000}"/>
    <cellStyle name="Comma 2 2 5 2 2 2 2 3 2 4" xfId="10289" xr:uid="{00000000-0005-0000-0000-0000D1180000}"/>
    <cellStyle name="Comma 2 2 5 2 2 2 2 3 2 5" xfId="12496" xr:uid="{00000000-0005-0000-0000-0000D2180000}"/>
    <cellStyle name="Comma 2 2 5 2 2 2 2 3 2 6" xfId="15463" xr:uid="{00000000-0005-0000-0000-0000D3180000}"/>
    <cellStyle name="Comma 2 2 5 2 2 2 2 3 2 7" xfId="16911" xr:uid="{00000000-0005-0000-0000-0000D4180000}"/>
    <cellStyle name="Comma 2 2 5 2 2 2 2 3 2 8" xfId="19118" xr:uid="{00000000-0005-0000-0000-0000D5180000}"/>
    <cellStyle name="Comma 2 2 5 2 2 2 2 3 2 9" xfId="21326" xr:uid="{00000000-0005-0000-0000-0000D6180000}"/>
    <cellStyle name="Comma 2 2 5 2 2 2 2 3 3" xfId="4173" xr:uid="{00000000-0005-0000-0000-0000D7180000}"/>
    <cellStyle name="Comma 2 2 5 2 2 2 2 3 4" xfId="4483" xr:uid="{00000000-0005-0000-0000-0000D8180000}"/>
    <cellStyle name="Comma 2 2 5 2 2 2 2 3 5" xfId="4653" xr:uid="{00000000-0005-0000-0000-0000D9180000}"/>
    <cellStyle name="Comma 2 2 5 2 2 2 2 3 6" xfId="5695" xr:uid="{00000000-0005-0000-0000-0000DA180000}"/>
    <cellStyle name="Comma 2 2 5 2 2 2 2 3 6 2" xfId="7830" xr:uid="{00000000-0005-0000-0000-0000DB180000}"/>
    <cellStyle name="Comma 2 2 5 2 2 2 2 3 6 2 2" xfId="36205" xr:uid="{00000000-0005-0000-0000-0000DC180000}"/>
    <cellStyle name="Comma 2 2 5 2 2 2 2 3 6 2 2 2" xfId="37339" xr:uid="{00000000-0005-0000-0000-0000DD180000}"/>
    <cellStyle name="Comma 2 2 5 2 2 2 2 3 6 3" xfId="25947" xr:uid="{00000000-0005-0000-0000-0000DE180000}"/>
    <cellStyle name="Comma 2 2 5 2 2 2 2 3 7" xfId="9662" xr:uid="{00000000-0005-0000-0000-0000DF180000}"/>
    <cellStyle name="Comma 2 2 5 2 2 2 2 3 8" xfId="11869" xr:uid="{00000000-0005-0000-0000-0000E0180000}"/>
    <cellStyle name="Comma 2 2 5 2 2 2 2 3 9" xfId="14648" xr:uid="{00000000-0005-0000-0000-0000E1180000}"/>
    <cellStyle name="Comma 2 2 5 2 2 2 2 4" xfId="3411" xr:uid="{00000000-0005-0000-0000-0000E2180000}"/>
    <cellStyle name="Comma 2 2 5 2 2 2 2 5" xfId="3489" xr:uid="{00000000-0005-0000-0000-0000E3180000}"/>
    <cellStyle name="Comma 2 2 5 2 2 2 2 5 10" xfId="23512" xr:uid="{00000000-0005-0000-0000-0000E4180000}"/>
    <cellStyle name="Comma 2 2 5 2 2 2 2 5 10 2" xfId="35697" xr:uid="{00000000-0005-0000-0000-0000E5180000}"/>
    <cellStyle name="Comma 2 2 5 2 2 2 2 5 2" xfId="6249" xr:uid="{00000000-0005-0000-0000-0000E6180000}"/>
    <cellStyle name="Comma 2 2 5 2 2 2 2 5 2 2" xfId="6896" xr:uid="{00000000-0005-0000-0000-0000E7180000}"/>
    <cellStyle name="Comma 2 2 5 2 2 2 2 5 2 2 2" xfId="36386" xr:uid="{00000000-0005-0000-0000-0000E8180000}"/>
    <cellStyle name="Comma 2 2 5 2 2 2 2 5 2 2 2 2" xfId="36928" xr:uid="{00000000-0005-0000-0000-0000E9180000}"/>
    <cellStyle name="Comma 2 2 5 2 2 2 2 5 2 3" xfId="24735" xr:uid="{00000000-0005-0000-0000-0000EA180000}"/>
    <cellStyle name="Comma 2 2 5 2 2 2 2 5 3" xfId="8615" xr:uid="{00000000-0005-0000-0000-0000EB180000}"/>
    <cellStyle name="Comma 2 2 5 2 2 2 2 5 4" xfId="10482" xr:uid="{00000000-0005-0000-0000-0000EC180000}"/>
    <cellStyle name="Comma 2 2 5 2 2 2 2 5 5" xfId="12689" xr:uid="{00000000-0005-0000-0000-0000ED180000}"/>
    <cellStyle name="Comma 2 2 5 2 2 2 2 5 6" xfId="15733" xr:uid="{00000000-0005-0000-0000-0000EE180000}"/>
    <cellStyle name="Comma 2 2 5 2 2 2 2 5 7" xfId="17104" xr:uid="{00000000-0005-0000-0000-0000EF180000}"/>
    <cellStyle name="Comma 2 2 5 2 2 2 2 5 8" xfId="19311" xr:uid="{00000000-0005-0000-0000-0000F0180000}"/>
    <cellStyle name="Comma 2 2 5 2 2 2 2 5 9" xfId="21519" xr:uid="{00000000-0005-0000-0000-0000F1180000}"/>
    <cellStyle name="Comma 2 2 5 2 2 2 2 6" xfId="1903" xr:uid="{00000000-0005-0000-0000-0000F2180000}"/>
    <cellStyle name="Comma 2 2 5 2 2 2 2 7" xfId="4219" xr:uid="{00000000-0005-0000-0000-0000F3180000}"/>
    <cellStyle name="Comma 2 2 5 2 2 2 2 8" xfId="4892" xr:uid="{00000000-0005-0000-0000-0000F4180000}"/>
    <cellStyle name="Comma 2 2 5 2 2 2 2 8 2" xfId="7497" xr:uid="{00000000-0005-0000-0000-0000F5180000}"/>
    <cellStyle name="Comma 2 2 5 2 2 2 2 8 2 2" xfId="35902" xr:uid="{00000000-0005-0000-0000-0000F6180000}"/>
    <cellStyle name="Comma 2 2 5 2 2 2 2 8 2 2 2" xfId="37208" xr:uid="{00000000-0005-0000-0000-0000F7180000}"/>
    <cellStyle name="Comma 2 2 5 2 2 2 2 8 3" xfId="25486" xr:uid="{00000000-0005-0000-0000-0000F8180000}"/>
    <cellStyle name="Comma 2 2 5 2 2 2 2 9" xfId="9129" xr:uid="{00000000-0005-0000-0000-0000F9180000}"/>
    <cellStyle name="Comma 2 2 5 2 2 2 3" xfId="2142" xr:uid="{00000000-0005-0000-0000-0000FA180000}"/>
    <cellStyle name="Comma 2 2 5 2 2 2 3 10" xfId="13536" xr:uid="{00000000-0005-0000-0000-0000FB180000}"/>
    <cellStyle name="Comma 2 2 5 2 2 2 3 11" xfId="18488" xr:uid="{00000000-0005-0000-0000-0000FC180000}"/>
    <cellStyle name="Comma 2 2 5 2 2 2 3 12" xfId="20696" xr:uid="{00000000-0005-0000-0000-0000FD180000}"/>
    <cellStyle name="Comma 2 2 5 2 2 2 3 13" xfId="22371" xr:uid="{00000000-0005-0000-0000-0000FE180000}"/>
    <cellStyle name="Comma 2 2 5 2 2 2 3 13 2" xfId="35355" xr:uid="{00000000-0005-0000-0000-0000FF180000}"/>
    <cellStyle name="Comma 2 2 5 2 2 2 3 2" xfId="2340" xr:uid="{00000000-0005-0000-0000-000000190000}"/>
    <cellStyle name="Comma 2 2 5 2 2 2 3 2 10" xfId="23936" xr:uid="{00000000-0005-0000-0000-000001190000}"/>
    <cellStyle name="Comma 2 2 5 2 2 2 3 2 10 2" xfId="35435" xr:uid="{00000000-0005-0000-0000-000002190000}"/>
    <cellStyle name="Comma 2 2 5 2 2 2 3 2 2" xfId="6543" xr:uid="{00000000-0005-0000-0000-000003190000}"/>
    <cellStyle name="Comma 2 2 5 2 2 2 3 2 2 2" xfId="6624" xr:uid="{00000000-0005-0000-0000-000004190000}"/>
    <cellStyle name="Comma 2 2 5 2 2 2 3 2 2 2 2" xfId="36586" xr:uid="{00000000-0005-0000-0000-000005190000}"/>
    <cellStyle name="Comma 2 2 5 2 2 2 3 2 2 2 2 2" xfId="36666" xr:uid="{00000000-0005-0000-0000-000006190000}"/>
    <cellStyle name="Comma 2 2 5 2 2 2 3 2 2 3" xfId="24079" xr:uid="{00000000-0005-0000-0000-000007190000}"/>
    <cellStyle name="Comma 2 2 5 2 2 2 3 2 3" xfId="7969" xr:uid="{00000000-0005-0000-0000-000008190000}"/>
    <cellStyle name="Comma 2 2 5 2 2 2 3 2 4" xfId="9803" xr:uid="{00000000-0005-0000-0000-000009190000}"/>
    <cellStyle name="Comma 2 2 5 2 2 2 3 2 5" xfId="12010" xr:uid="{00000000-0005-0000-0000-00000A190000}"/>
    <cellStyle name="Comma 2 2 5 2 2 2 3 2 6" xfId="14821" xr:uid="{00000000-0005-0000-0000-00000B190000}"/>
    <cellStyle name="Comma 2 2 5 2 2 2 3 2 7" xfId="13527" xr:uid="{00000000-0005-0000-0000-00000C190000}"/>
    <cellStyle name="Comma 2 2 5 2 2 2 3 2 8" xfId="18632" xr:uid="{00000000-0005-0000-0000-00000D190000}"/>
    <cellStyle name="Comma 2 2 5 2 2 2 3 2 9" xfId="20840" xr:uid="{00000000-0005-0000-0000-00000E190000}"/>
    <cellStyle name="Comma 2 2 5 2 2 2 3 3" xfId="3653" xr:uid="{00000000-0005-0000-0000-00000F190000}"/>
    <cellStyle name="Comma 2 2 5 2 2 2 3 4" xfId="1775" xr:uid="{00000000-0005-0000-0000-000010190000}"/>
    <cellStyle name="Comma 2 2 5 2 2 2 3 5" xfId="1679" xr:uid="{00000000-0005-0000-0000-000011190000}"/>
    <cellStyle name="Comma 2 2 5 2 2 2 3 6" xfId="5066" xr:uid="{00000000-0005-0000-0000-000012190000}"/>
    <cellStyle name="Comma 2 2 5 2 2 2 3 6 2" xfId="7827" xr:uid="{00000000-0005-0000-0000-000013190000}"/>
    <cellStyle name="Comma 2 2 5 2 2 2 3 6 2 2" xfId="35979" xr:uid="{00000000-0005-0000-0000-000014190000}"/>
    <cellStyle name="Comma 2 2 5 2 2 2 3 6 2 2 2" xfId="37336" xr:uid="{00000000-0005-0000-0000-000015190000}"/>
    <cellStyle name="Comma 2 2 5 2 2 2 3 6 3" xfId="25944" xr:uid="{00000000-0005-0000-0000-000016190000}"/>
    <cellStyle name="Comma 2 2 5 2 2 2 3 7" xfId="9659" xr:uid="{00000000-0005-0000-0000-000017190000}"/>
    <cellStyle name="Comma 2 2 5 2 2 2 3 8" xfId="11866" xr:uid="{00000000-0005-0000-0000-000018190000}"/>
    <cellStyle name="Comma 2 2 5 2 2 2 3 9" xfId="14645" xr:uid="{00000000-0005-0000-0000-000019190000}"/>
    <cellStyle name="Comma 2 2 5 2 2 2 4" xfId="2812" xr:uid="{00000000-0005-0000-0000-00001A190000}"/>
    <cellStyle name="Comma 2 2 5 2 2 2 5" xfId="2655" xr:uid="{00000000-0005-0000-0000-00001B190000}"/>
    <cellStyle name="Comma 2 2 5 2 2 2 6" xfId="3486" xr:uid="{00000000-0005-0000-0000-00001C190000}"/>
    <cellStyle name="Comma 2 2 5 2 2 2 6 10" xfId="23229" xr:uid="{00000000-0005-0000-0000-00001D190000}"/>
    <cellStyle name="Comma 2 2 5 2 2 2 6 10 2" xfId="35694" xr:uid="{00000000-0005-0000-0000-00001E190000}"/>
    <cellStyle name="Comma 2 2 5 2 2 2 6 2" xfId="5966" xr:uid="{00000000-0005-0000-0000-00001F190000}"/>
    <cellStyle name="Comma 2 2 5 2 2 2 6 2 2" xfId="6893" xr:uid="{00000000-0005-0000-0000-000020190000}"/>
    <cellStyle name="Comma 2 2 5 2 2 2 6 2 2 2" xfId="36261" xr:uid="{00000000-0005-0000-0000-000021190000}"/>
    <cellStyle name="Comma 2 2 5 2 2 2 6 2 2 2 2" xfId="36925" xr:uid="{00000000-0005-0000-0000-000022190000}"/>
    <cellStyle name="Comma 2 2 5 2 2 2 6 2 3" xfId="24732" xr:uid="{00000000-0005-0000-0000-000023190000}"/>
    <cellStyle name="Comma 2 2 5 2 2 2 6 3" xfId="8612" xr:uid="{00000000-0005-0000-0000-000024190000}"/>
    <cellStyle name="Comma 2 2 5 2 2 2 6 4" xfId="10479" xr:uid="{00000000-0005-0000-0000-000025190000}"/>
    <cellStyle name="Comma 2 2 5 2 2 2 6 5" xfId="12686" xr:uid="{00000000-0005-0000-0000-000026190000}"/>
    <cellStyle name="Comma 2 2 5 2 2 2 6 6" xfId="15730" xr:uid="{00000000-0005-0000-0000-000027190000}"/>
    <cellStyle name="Comma 2 2 5 2 2 2 6 7" xfId="17101" xr:uid="{00000000-0005-0000-0000-000028190000}"/>
    <cellStyle name="Comma 2 2 5 2 2 2 6 8" xfId="19308" xr:uid="{00000000-0005-0000-0000-000029190000}"/>
    <cellStyle name="Comma 2 2 5 2 2 2 6 9" xfId="21516" xr:uid="{00000000-0005-0000-0000-00002A190000}"/>
    <cellStyle name="Comma 2 2 5 2 2 2 7" xfId="4325" xr:uid="{00000000-0005-0000-0000-00002B190000}"/>
    <cellStyle name="Comma 2 2 5 2 2 2 8" xfId="2429" xr:uid="{00000000-0005-0000-0000-00002C190000}"/>
    <cellStyle name="Comma 2 2 5 2 2 2 9" xfId="4889" xr:uid="{00000000-0005-0000-0000-00002D190000}"/>
    <cellStyle name="Comma 2 2 5 2 2 2 9 2" xfId="7372" xr:uid="{00000000-0005-0000-0000-00002E190000}"/>
    <cellStyle name="Comma 2 2 5 2 2 2 9 2 2" xfId="35899" xr:uid="{00000000-0005-0000-0000-00002F190000}"/>
    <cellStyle name="Comma 2 2 5 2 2 2 9 2 2 2" xfId="37083" xr:uid="{00000000-0005-0000-0000-000030190000}"/>
    <cellStyle name="Comma 2 2 5 2 2 2 9 3" xfId="25203" xr:uid="{00000000-0005-0000-0000-000031190000}"/>
    <cellStyle name="Comma 2 2 5 2 2 3" xfId="1154" xr:uid="{00000000-0005-0000-0000-000032190000}"/>
    <cellStyle name="Comma 2 2 5 2 2 3 10" xfId="11168" xr:uid="{00000000-0005-0000-0000-000033190000}"/>
    <cellStyle name="Comma 2 2 5 2 2 3 11" xfId="13814" xr:uid="{00000000-0005-0000-0000-000034190000}"/>
    <cellStyle name="Comma 2 2 5 2 2 3 12" xfId="13597" xr:uid="{00000000-0005-0000-0000-000035190000}"/>
    <cellStyle name="Comma 2 2 5 2 2 3 13" xfId="17790" xr:uid="{00000000-0005-0000-0000-000036190000}"/>
    <cellStyle name="Comma 2 2 5 2 2 3 14" xfId="19998" xr:uid="{00000000-0005-0000-0000-000037190000}"/>
    <cellStyle name="Comma 2 2 5 2 2 3 15" xfId="22368" xr:uid="{00000000-0005-0000-0000-000038190000}"/>
    <cellStyle name="Comma 2 2 5 2 2 3 15 2" xfId="35081" xr:uid="{00000000-0005-0000-0000-000039190000}"/>
    <cellStyle name="Comma 2 2 5 2 2 3 2" xfId="2337" xr:uid="{00000000-0005-0000-0000-00003A190000}"/>
    <cellStyle name="Comma 2 2 5 2 2 3 2 10" xfId="13703" xr:uid="{00000000-0005-0000-0000-00003B190000}"/>
    <cellStyle name="Comma 2 2 5 2 2 3 2 11" xfId="18629" xr:uid="{00000000-0005-0000-0000-00003C190000}"/>
    <cellStyle name="Comma 2 2 5 2 2 3 2 12" xfId="20837" xr:uid="{00000000-0005-0000-0000-00003D190000}"/>
    <cellStyle name="Comma 2 2 5 2 2 3 2 13" xfId="22486" xr:uid="{00000000-0005-0000-0000-00003E190000}"/>
    <cellStyle name="Comma 2 2 5 2 2 3 2 13 2" xfId="35432" xr:uid="{00000000-0005-0000-0000-00003F190000}"/>
    <cellStyle name="Comma 2 2 5 2 2 3 2 2" xfId="2418" xr:uid="{00000000-0005-0000-0000-000040190000}"/>
    <cellStyle name="Comma 2 2 5 2 2 3 2 2 10" xfId="24076" xr:uid="{00000000-0005-0000-0000-000041190000}"/>
    <cellStyle name="Comma 2 2 5 2 2 3 2 2 10 2" xfId="35488" xr:uid="{00000000-0005-0000-0000-000042190000}"/>
    <cellStyle name="Comma 2 2 5 2 2 3 2 2 2" xfId="6621" xr:uid="{00000000-0005-0000-0000-000043190000}"/>
    <cellStyle name="Comma 2 2 5 2 2 3 2 2 2 2" xfId="6681" xr:uid="{00000000-0005-0000-0000-000044190000}"/>
    <cellStyle name="Comma 2 2 5 2 2 3 2 2 2 2 2" xfId="36663" xr:uid="{00000000-0005-0000-0000-000045190000}"/>
    <cellStyle name="Comma 2 2 5 2 2 3 2 2 2 2 2 2" xfId="36719" xr:uid="{00000000-0005-0000-0000-000046190000}"/>
    <cellStyle name="Comma 2 2 5 2 2 3 2 2 2 3" xfId="24136" xr:uid="{00000000-0005-0000-0000-000047190000}"/>
    <cellStyle name="Comma 2 2 5 2 2 3 2 2 3" xfId="8022" xr:uid="{00000000-0005-0000-0000-000048190000}"/>
    <cellStyle name="Comma 2 2 5 2 2 3 2 2 4" xfId="9860" xr:uid="{00000000-0005-0000-0000-000049190000}"/>
    <cellStyle name="Comma 2 2 5 2 2 3 2 2 5" xfId="12067" xr:uid="{00000000-0005-0000-0000-00004A190000}"/>
    <cellStyle name="Comma 2 2 5 2 2 3 2 2 6" xfId="14889" xr:uid="{00000000-0005-0000-0000-00004B190000}"/>
    <cellStyle name="Comma 2 2 5 2 2 3 2 2 7" xfId="13277" xr:uid="{00000000-0005-0000-0000-00004C190000}"/>
    <cellStyle name="Comma 2 2 5 2 2 3 2 2 8" xfId="18689" xr:uid="{00000000-0005-0000-0000-00004D190000}"/>
    <cellStyle name="Comma 2 2 5 2 2 3 2 2 9" xfId="20897" xr:uid="{00000000-0005-0000-0000-00004E190000}"/>
    <cellStyle name="Comma 2 2 5 2 2 3 2 3" xfId="3728" xr:uid="{00000000-0005-0000-0000-00004F190000}"/>
    <cellStyle name="Comma 2 2 5 2 2 3 2 4" xfId="1589" xr:uid="{00000000-0005-0000-0000-000050190000}"/>
    <cellStyle name="Comma 2 2 5 2 2 3 2 5" xfId="3883" xr:uid="{00000000-0005-0000-0000-000051190000}"/>
    <cellStyle name="Comma 2 2 5 2 2 3 2 6" xfId="5181" xr:uid="{00000000-0005-0000-0000-000052190000}"/>
    <cellStyle name="Comma 2 2 5 2 2 3 2 6 2" xfId="7966" xr:uid="{00000000-0005-0000-0000-000053190000}"/>
    <cellStyle name="Comma 2 2 5 2 2 3 2 6 2 2" xfId="36030" xr:uid="{00000000-0005-0000-0000-000054190000}"/>
    <cellStyle name="Comma 2 2 5 2 2 3 2 6 2 2 2" xfId="37386" xr:uid="{00000000-0005-0000-0000-000055190000}"/>
    <cellStyle name="Comma 2 2 5 2 2 3 2 6 3" xfId="26058" xr:uid="{00000000-0005-0000-0000-000056190000}"/>
    <cellStyle name="Comma 2 2 5 2 2 3 2 7" xfId="9800" xr:uid="{00000000-0005-0000-0000-000057190000}"/>
    <cellStyle name="Comma 2 2 5 2 2 3 2 8" xfId="12007" xr:uid="{00000000-0005-0000-0000-000058190000}"/>
    <cellStyle name="Comma 2 2 5 2 2 3 2 9" xfId="14818" xr:uid="{00000000-0005-0000-0000-000059190000}"/>
    <cellStyle name="Comma 2 2 5 2 2 3 3" xfId="2948" xr:uid="{00000000-0005-0000-0000-00005A190000}"/>
    <cellStyle name="Comma 2 2 5 2 2 3 4" xfId="3243" xr:uid="{00000000-0005-0000-0000-00005B190000}"/>
    <cellStyle name="Comma 2 2 5 2 2 3 5" xfId="3650" xr:uid="{00000000-0005-0000-0000-00005C190000}"/>
    <cellStyle name="Comma 2 2 5 2 2 3 5 10" xfId="23344" xr:uid="{00000000-0005-0000-0000-00005D190000}"/>
    <cellStyle name="Comma 2 2 5 2 2 3 5 10 2" xfId="35744" xr:uid="{00000000-0005-0000-0000-00005E190000}"/>
    <cellStyle name="Comma 2 2 5 2 2 3 5 2" xfId="6081" xr:uid="{00000000-0005-0000-0000-00005F190000}"/>
    <cellStyle name="Comma 2 2 5 2 2 3 5 2 2" xfId="6948" xr:uid="{00000000-0005-0000-0000-000060190000}"/>
    <cellStyle name="Comma 2 2 5 2 2 3 5 2 2 2" xfId="36312" xr:uid="{00000000-0005-0000-0000-000061190000}"/>
    <cellStyle name="Comma 2 2 5 2 2 3 5 2 2 2 2" xfId="36975" xr:uid="{00000000-0005-0000-0000-000062190000}"/>
    <cellStyle name="Comma 2 2 5 2 2 3 5 2 3" xfId="24787" xr:uid="{00000000-0005-0000-0000-000063190000}"/>
    <cellStyle name="Comma 2 2 5 2 2 3 5 3" xfId="8662" xr:uid="{00000000-0005-0000-0000-000064190000}"/>
    <cellStyle name="Comma 2 2 5 2 2 3 5 4" xfId="10596" xr:uid="{00000000-0005-0000-0000-000065190000}"/>
    <cellStyle name="Comma 2 2 5 2 2 3 5 5" xfId="12803" xr:uid="{00000000-0005-0000-0000-000066190000}"/>
    <cellStyle name="Comma 2 2 5 2 2 3 5 6" xfId="15868" xr:uid="{00000000-0005-0000-0000-000067190000}"/>
    <cellStyle name="Comma 2 2 5 2 2 3 5 7" xfId="17218" xr:uid="{00000000-0005-0000-0000-000068190000}"/>
    <cellStyle name="Comma 2 2 5 2 2 3 5 8" xfId="19425" xr:uid="{00000000-0005-0000-0000-000069190000}"/>
    <cellStyle name="Comma 2 2 5 2 2 3 5 9" xfId="21633" xr:uid="{00000000-0005-0000-0000-00006A190000}"/>
    <cellStyle name="Comma 2 2 5 2 2 3 6" xfId="4188" xr:uid="{00000000-0005-0000-0000-00006B190000}"/>
    <cellStyle name="Comma 2 2 5 2 2 3 7" xfId="4488" xr:uid="{00000000-0005-0000-0000-00006C190000}"/>
    <cellStyle name="Comma 2 2 5 2 2 3 8" xfId="5063" xr:uid="{00000000-0005-0000-0000-00006D190000}"/>
    <cellStyle name="Comma 2 2 5 2 2 3 8 2" xfId="7423" xr:uid="{00000000-0005-0000-0000-00006E190000}"/>
    <cellStyle name="Comma 2 2 5 2 2 3 8 2 2" xfId="35976" xr:uid="{00000000-0005-0000-0000-00006F190000}"/>
    <cellStyle name="Comma 2 2 5 2 2 3 8 2 2 2" xfId="37134" xr:uid="{00000000-0005-0000-0000-000070190000}"/>
    <cellStyle name="Comma 2 2 5 2 2 3 8 3" xfId="25318" xr:uid="{00000000-0005-0000-0000-000071190000}"/>
    <cellStyle name="Comma 2 2 5 2 2 3 9" xfId="8961" xr:uid="{00000000-0005-0000-0000-000072190000}"/>
    <cellStyle name="Comma 2 2 5 2 2 4" xfId="1649" xr:uid="{00000000-0005-0000-0000-000073190000}"/>
    <cellStyle name="Comma 2 2 5 2 2 4 10" xfId="16167" xr:uid="{00000000-0005-0000-0000-000074190000}"/>
    <cellStyle name="Comma 2 2 5 2 2 4 11" xfId="18138" xr:uid="{00000000-0005-0000-0000-000075190000}"/>
    <cellStyle name="Comma 2 2 5 2 2 4 12" xfId="20346" xr:uid="{00000000-0005-0000-0000-000076190000}"/>
    <cellStyle name="Comma 2 2 5 2 2 4 13" xfId="22780" xr:uid="{00000000-0005-0000-0000-000077190000}"/>
    <cellStyle name="Comma 2 2 5 2 2 4 13 2" xfId="35251" xr:uid="{00000000-0005-0000-0000-000078190000}"/>
    <cellStyle name="Comma 2 2 5 2 2 4 2" xfId="2809" xr:uid="{00000000-0005-0000-0000-000079190000}"/>
    <cellStyle name="Comma 2 2 5 2 2 4 2 10" xfId="23645" xr:uid="{00000000-0005-0000-0000-00007A190000}"/>
    <cellStyle name="Comma 2 2 5 2 2 4 2 10 2" xfId="35615" xr:uid="{00000000-0005-0000-0000-00007B190000}"/>
    <cellStyle name="Comma 2 2 5 2 2 4 2 2" xfId="6380" xr:uid="{00000000-0005-0000-0000-00007C190000}"/>
    <cellStyle name="Comma 2 2 5 2 2 4 2 2 2" xfId="6814" xr:uid="{00000000-0005-0000-0000-00007D190000}"/>
    <cellStyle name="Comma 2 2 5 2 2 4 2 2 2 2" xfId="36482" xr:uid="{00000000-0005-0000-0000-00007E190000}"/>
    <cellStyle name="Comma 2 2 5 2 2 4 2 2 2 2 2" xfId="36846" xr:uid="{00000000-0005-0000-0000-00007F190000}"/>
    <cellStyle name="Comma 2 2 5 2 2 4 2 2 3" xfId="24345" xr:uid="{00000000-0005-0000-0000-000080190000}"/>
    <cellStyle name="Comma 2 2 5 2 2 4 2 3" xfId="8225" xr:uid="{00000000-0005-0000-0000-000081190000}"/>
    <cellStyle name="Comma 2 2 5 2 2 4 2 4" xfId="10069" xr:uid="{00000000-0005-0000-0000-000082190000}"/>
    <cellStyle name="Comma 2 2 5 2 2 4 2 5" xfId="12276" xr:uid="{00000000-0005-0000-0000-000083190000}"/>
    <cellStyle name="Comma 2 2 5 2 2 4 2 6" xfId="15192" xr:uid="{00000000-0005-0000-0000-000084190000}"/>
    <cellStyle name="Comma 2 2 5 2 2 4 2 7" xfId="16691" xr:uid="{00000000-0005-0000-0000-000085190000}"/>
    <cellStyle name="Comma 2 2 5 2 2 4 2 8" xfId="18898" xr:uid="{00000000-0005-0000-0000-000086190000}"/>
    <cellStyle name="Comma 2 2 5 2 2 4 2 9" xfId="21106" xr:uid="{00000000-0005-0000-0000-000087190000}"/>
    <cellStyle name="Comma 2 2 5 2 2 4 3" xfId="3995" xr:uid="{00000000-0005-0000-0000-000088190000}"/>
    <cellStyle name="Comma 2 2 5 2 2 4 4" xfId="3865" xr:uid="{00000000-0005-0000-0000-000089190000}"/>
    <cellStyle name="Comma 2 2 5 2 2 4 5" xfId="4300" xr:uid="{00000000-0005-0000-0000-00008A190000}"/>
    <cellStyle name="Comma 2 2 5 2 2 4 6" xfId="5475" xr:uid="{00000000-0005-0000-0000-00008B190000}"/>
    <cellStyle name="Comma 2 2 5 2 2 4 6 2" xfId="7595" xr:uid="{00000000-0005-0000-0000-00008C190000}"/>
    <cellStyle name="Comma 2 2 5 2 2 4 6 2 2" xfId="36154" xr:uid="{00000000-0005-0000-0000-00008D190000}"/>
    <cellStyle name="Comma 2 2 5 2 2 4 6 2 2 2" xfId="37262" xr:uid="{00000000-0005-0000-0000-00008E190000}"/>
    <cellStyle name="Comma 2 2 5 2 2 4 6 3" xfId="25624" xr:uid="{00000000-0005-0000-0000-00008F190000}"/>
    <cellStyle name="Comma 2 2 5 2 2 4 7" xfId="9309" xr:uid="{00000000-0005-0000-0000-000090190000}"/>
    <cellStyle name="Comma 2 2 5 2 2 4 8" xfId="11516" xr:uid="{00000000-0005-0000-0000-000091190000}"/>
    <cellStyle name="Comma 2 2 5 2 2 4 9" xfId="14229" xr:uid="{00000000-0005-0000-0000-000092190000}"/>
    <cellStyle name="Comma 2 2 5 2 2 5" xfId="2745" xr:uid="{00000000-0005-0000-0000-000093190000}"/>
    <cellStyle name="Comma 2 2 5 2 2 6" xfId="1445" xr:uid="{00000000-0005-0000-0000-000094190000}"/>
    <cellStyle name="Comma 2 2 5 2 2 6 10" xfId="23226" xr:uid="{00000000-0005-0000-0000-000095190000}"/>
    <cellStyle name="Comma 2 2 5 2 2 6 10 2" xfId="35196" xr:uid="{00000000-0005-0000-0000-000096190000}"/>
    <cellStyle name="Comma 2 2 5 2 2 6 2" xfId="5963" xr:uid="{00000000-0005-0000-0000-000097190000}"/>
    <cellStyle name="Comma 2 2 5 2 2 6 2 2" xfId="6294" xr:uid="{00000000-0005-0000-0000-000098190000}"/>
    <cellStyle name="Comma 2 2 5 2 2 6 2 2 2" xfId="36258" xr:uid="{00000000-0005-0000-0000-000099190000}"/>
    <cellStyle name="Comma 2 2 5 2 2 6 2 2 2 2" xfId="36427" xr:uid="{00000000-0005-0000-0000-00009A190000}"/>
    <cellStyle name="Comma 2 2 5 2 2 6 2 3" xfId="23557" xr:uid="{00000000-0005-0000-0000-00009B190000}"/>
    <cellStyle name="Comma 2 2 5 2 2 6 3" xfId="7538" xr:uid="{00000000-0005-0000-0000-00009C190000}"/>
    <cellStyle name="Comma 2 2 5 2 2 6 4" xfId="9183" xr:uid="{00000000-0005-0000-0000-00009D190000}"/>
    <cellStyle name="Comma 2 2 5 2 2 6 5" xfId="11390" xr:uid="{00000000-0005-0000-0000-00009E190000}"/>
    <cellStyle name="Comma 2 2 5 2 2 6 6" xfId="14069" xr:uid="{00000000-0005-0000-0000-00009F190000}"/>
    <cellStyle name="Comma 2 2 5 2 2 6 7" xfId="15245" xr:uid="{00000000-0005-0000-0000-0000A0190000}"/>
    <cellStyle name="Comma 2 2 5 2 2 6 8" xfId="18012" xr:uid="{00000000-0005-0000-0000-0000A1190000}"/>
    <cellStyle name="Comma 2 2 5 2 2 6 9" xfId="20220" xr:uid="{00000000-0005-0000-0000-0000A2190000}"/>
    <cellStyle name="Comma 2 2 5 2 2 7" xfId="3776" xr:uid="{00000000-0005-0000-0000-0000A3190000}"/>
    <cellStyle name="Comma 2 2 5 2 2 8" xfId="4148" xr:uid="{00000000-0005-0000-0000-0000A4190000}"/>
    <cellStyle name="Comma 2 2 5 2 2 9" xfId="4686" xr:uid="{00000000-0005-0000-0000-0000A5190000}"/>
    <cellStyle name="Comma 2 2 5 2 2 9 2" xfId="7369" xr:uid="{00000000-0005-0000-0000-0000A6190000}"/>
    <cellStyle name="Comma 2 2 5 2 2 9 2 2" xfId="35825" xr:uid="{00000000-0005-0000-0000-0000A7190000}"/>
    <cellStyle name="Comma 2 2 5 2 2 9 2 2 2" xfId="37080" xr:uid="{00000000-0005-0000-0000-0000A8190000}"/>
    <cellStyle name="Comma 2 2 5 2 2 9 3" xfId="25200" xr:uid="{00000000-0005-0000-0000-0000A9190000}"/>
    <cellStyle name="Comma 2 2 5 2 3" xfId="1067" xr:uid="{00000000-0005-0000-0000-0000AA190000}"/>
    <cellStyle name="Comma 2 2 5 2 4" xfId="1091" xr:uid="{00000000-0005-0000-0000-0000AB190000}"/>
    <cellStyle name="Comma 2 2 5 2 5" xfId="1151" xr:uid="{00000000-0005-0000-0000-0000AC190000}"/>
    <cellStyle name="Comma 2 2 5 2 5 10" xfId="11165" xr:uid="{00000000-0005-0000-0000-0000AD190000}"/>
    <cellStyle name="Comma 2 2 5 2 5 11" xfId="13811" xr:uid="{00000000-0005-0000-0000-0000AE190000}"/>
    <cellStyle name="Comma 2 2 5 2 5 12" xfId="15995" xr:uid="{00000000-0005-0000-0000-0000AF190000}"/>
    <cellStyle name="Comma 2 2 5 2 5 13" xfId="17787" xr:uid="{00000000-0005-0000-0000-0000B0190000}"/>
    <cellStyle name="Comma 2 2 5 2 5 14" xfId="19995" xr:uid="{00000000-0005-0000-0000-0000B1190000}"/>
    <cellStyle name="Comma 2 2 5 2 5 15" xfId="22131" xr:uid="{00000000-0005-0000-0000-0000B2190000}"/>
    <cellStyle name="Comma 2 2 5 2 5 15 2" xfId="35078" xr:uid="{00000000-0005-0000-0000-0000B3190000}"/>
    <cellStyle name="Comma 2 2 5 2 5 2" xfId="1335" xr:uid="{00000000-0005-0000-0000-0000B4190000}"/>
    <cellStyle name="Comma 2 2 5 2 5 2 10" xfId="11305" xr:uid="{00000000-0005-0000-0000-0000B5190000}"/>
    <cellStyle name="Comma 2 2 5 2 5 2 11" xfId="13975" xr:uid="{00000000-0005-0000-0000-0000B6190000}"/>
    <cellStyle name="Comma 2 2 5 2 5 2 12" xfId="14353" xr:uid="{00000000-0005-0000-0000-0000B7190000}"/>
    <cellStyle name="Comma 2 2 5 2 5 2 13" xfId="17927" xr:uid="{00000000-0005-0000-0000-0000B8190000}"/>
    <cellStyle name="Comma 2 2 5 2 5 2 14" xfId="20135" xr:uid="{00000000-0005-0000-0000-0000B9190000}"/>
    <cellStyle name="Comma 2 2 5 2 5 2 15" xfId="22483" xr:uid="{00000000-0005-0000-0000-0000BA190000}"/>
    <cellStyle name="Comma 2 2 5 2 5 2 15 2" xfId="35124" xr:uid="{00000000-0005-0000-0000-0000BB190000}"/>
    <cellStyle name="Comma 2 2 5 2 5 2 2" xfId="2415" xr:uid="{00000000-0005-0000-0000-0000BC190000}"/>
    <cellStyle name="Comma 2 2 5 2 5 2 2 10" xfId="13352" xr:uid="{00000000-0005-0000-0000-0000BD190000}"/>
    <cellStyle name="Comma 2 2 5 2 5 2 2 11" xfId="18686" xr:uid="{00000000-0005-0000-0000-0000BE190000}"/>
    <cellStyle name="Comma 2 2 5 2 5 2 2 12" xfId="20894" xr:uid="{00000000-0005-0000-0000-0000BF190000}"/>
    <cellStyle name="Comma 2 2 5 2 5 2 2 13" xfId="22623" xr:uid="{00000000-0005-0000-0000-0000C0190000}"/>
    <cellStyle name="Comma 2 2 5 2 5 2 2 13 2" xfId="35485" xr:uid="{00000000-0005-0000-0000-0000C1190000}"/>
    <cellStyle name="Comma 2 2 5 2 5 2 2 2" xfId="2501" xr:uid="{00000000-0005-0000-0000-0000C2190000}"/>
    <cellStyle name="Comma 2 2 5 2 5 2 2 2 10" xfId="24133" xr:uid="{00000000-0005-0000-0000-0000C3190000}"/>
    <cellStyle name="Comma 2 2 5 2 5 2 2 2 10 2" xfId="35534" xr:uid="{00000000-0005-0000-0000-0000C4190000}"/>
    <cellStyle name="Comma 2 2 5 2 5 2 2 2 2" xfId="6678" xr:uid="{00000000-0005-0000-0000-0000C5190000}"/>
    <cellStyle name="Comma 2 2 5 2 5 2 2 2 2 2" xfId="6733" xr:uid="{00000000-0005-0000-0000-0000C6190000}"/>
    <cellStyle name="Comma 2 2 5 2 5 2 2 2 2 2 2" xfId="36716" xr:uid="{00000000-0005-0000-0000-0000C7190000}"/>
    <cellStyle name="Comma 2 2 5 2 5 2 2 2 2 2 2 2" xfId="36765" xr:uid="{00000000-0005-0000-0000-0000C8190000}"/>
    <cellStyle name="Comma 2 2 5 2 5 2 2 2 2 3" xfId="24188" xr:uid="{00000000-0005-0000-0000-0000C9190000}"/>
    <cellStyle name="Comma 2 2 5 2 5 2 2 2 3" xfId="8068" xr:uid="{00000000-0005-0000-0000-0000CA190000}"/>
    <cellStyle name="Comma 2 2 5 2 5 2 2 2 4" xfId="9912" xr:uid="{00000000-0005-0000-0000-0000CB190000}"/>
    <cellStyle name="Comma 2 2 5 2 5 2 2 2 5" xfId="12119" xr:uid="{00000000-0005-0000-0000-0000CC190000}"/>
    <cellStyle name="Comma 2 2 5 2 5 2 2 2 6" xfId="14956" xr:uid="{00000000-0005-0000-0000-0000CD190000}"/>
    <cellStyle name="Comma 2 2 5 2 5 2 2 2 7" xfId="16534" xr:uid="{00000000-0005-0000-0000-0000CE190000}"/>
    <cellStyle name="Comma 2 2 5 2 5 2 2 2 8" xfId="18741" xr:uid="{00000000-0005-0000-0000-0000CF190000}"/>
    <cellStyle name="Comma 2 2 5 2 5 2 2 2 9" xfId="20949" xr:uid="{00000000-0005-0000-0000-0000D0190000}"/>
    <cellStyle name="Comma 2 2 5 2 5 2 2 3" xfId="3804" xr:uid="{00000000-0005-0000-0000-0000D1190000}"/>
    <cellStyle name="Comma 2 2 5 2 5 2 2 4" xfId="1833" xr:uid="{00000000-0005-0000-0000-0000D2190000}"/>
    <cellStyle name="Comma 2 2 5 2 5 2 2 5" xfId="1411" xr:uid="{00000000-0005-0000-0000-0000D3190000}"/>
    <cellStyle name="Comma 2 2 5 2 5 2 2 6" xfId="5318" xr:uid="{00000000-0005-0000-0000-0000D4190000}"/>
    <cellStyle name="Comma 2 2 5 2 5 2 2 6 2" xfId="8019" xr:uid="{00000000-0005-0000-0000-0000D5190000}"/>
    <cellStyle name="Comma 2 2 5 2 5 2 2 6 2 2" xfId="36073" xr:uid="{00000000-0005-0000-0000-0000D6190000}"/>
    <cellStyle name="Comma 2 2 5 2 5 2 2 6 2 2 2" xfId="37411" xr:uid="{00000000-0005-0000-0000-0000D7190000}"/>
    <cellStyle name="Comma 2 2 5 2 5 2 2 6 3" xfId="26087" xr:uid="{00000000-0005-0000-0000-0000D8190000}"/>
    <cellStyle name="Comma 2 2 5 2 5 2 2 7" xfId="9857" xr:uid="{00000000-0005-0000-0000-0000D9190000}"/>
    <cellStyle name="Comma 2 2 5 2 5 2 2 8" xfId="12064" xr:uid="{00000000-0005-0000-0000-0000DA190000}"/>
    <cellStyle name="Comma 2 2 5 2 5 2 2 9" xfId="14886" xr:uid="{00000000-0005-0000-0000-0000DB190000}"/>
    <cellStyle name="Comma 2 2 5 2 5 2 3" xfId="3095" xr:uid="{00000000-0005-0000-0000-0000DC190000}"/>
    <cellStyle name="Comma 2 2 5 2 5 2 4" xfId="3380" xr:uid="{00000000-0005-0000-0000-0000DD190000}"/>
    <cellStyle name="Comma 2 2 5 2 5 2 5" xfId="3725" xr:uid="{00000000-0005-0000-0000-0000DE190000}"/>
    <cellStyle name="Comma 2 2 5 2 5 2 5 10" xfId="23481" xr:uid="{00000000-0005-0000-0000-0000DF190000}"/>
    <cellStyle name="Comma 2 2 5 2 5 2 5 10 2" xfId="35769" xr:uid="{00000000-0005-0000-0000-0000E0190000}"/>
    <cellStyle name="Comma 2 2 5 2 5 2 5 2" xfId="6218" xr:uid="{00000000-0005-0000-0000-0000E1190000}"/>
    <cellStyle name="Comma 2 2 5 2 5 2 5 2 2" xfId="6980" xr:uid="{00000000-0005-0000-0000-0000E2190000}"/>
    <cellStyle name="Comma 2 2 5 2 5 2 5 2 2 2" xfId="36355" xr:uid="{00000000-0005-0000-0000-0000E3190000}"/>
    <cellStyle name="Comma 2 2 5 2 5 2 5 2 2 2 2" xfId="37000" xr:uid="{00000000-0005-0000-0000-0000E4190000}"/>
    <cellStyle name="Comma 2 2 5 2 5 2 5 2 3" xfId="24819" xr:uid="{00000000-0005-0000-0000-0000E5190000}"/>
    <cellStyle name="Comma 2 2 5 2 5 2 5 3" xfId="8687" xr:uid="{00000000-0005-0000-0000-0000E6190000}"/>
    <cellStyle name="Comma 2 2 5 2 5 2 5 4" xfId="10628" xr:uid="{00000000-0005-0000-0000-0000E7190000}"/>
    <cellStyle name="Comma 2 2 5 2 5 2 5 5" xfId="12835" xr:uid="{00000000-0005-0000-0000-0000E8190000}"/>
    <cellStyle name="Comma 2 2 5 2 5 2 5 6" xfId="15917" xr:uid="{00000000-0005-0000-0000-0000E9190000}"/>
    <cellStyle name="Comma 2 2 5 2 5 2 5 7" xfId="17250" xr:uid="{00000000-0005-0000-0000-0000EA190000}"/>
    <cellStyle name="Comma 2 2 5 2 5 2 5 8" xfId="19457" xr:uid="{00000000-0005-0000-0000-0000EB190000}"/>
    <cellStyle name="Comma 2 2 5 2 5 2 5 9" xfId="21665" xr:uid="{00000000-0005-0000-0000-0000EC190000}"/>
    <cellStyle name="Comma 2 2 5 2 5 2 6" xfId="3588" xr:uid="{00000000-0005-0000-0000-0000ED190000}"/>
    <cellStyle name="Comma 2 2 5 2 5 2 7" xfId="3689" xr:uid="{00000000-0005-0000-0000-0000EE190000}"/>
    <cellStyle name="Comma 2 2 5 2 5 2 8" xfId="5178" xr:uid="{00000000-0005-0000-0000-0000EF190000}"/>
    <cellStyle name="Comma 2 2 5 2 5 2 8 2" xfId="7466" xr:uid="{00000000-0005-0000-0000-0000F0190000}"/>
    <cellStyle name="Comma 2 2 5 2 5 2 8 2 2" xfId="36027" xr:uid="{00000000-0005-0000-0000-0000F1190000}"/>
    <cellStyle name="Comma 2 2 5 2 5 2 8 2 2 2" xfId="37177" xr:uid="{00000000-0005-0000-0000-0000F2190000}"/>
    <cellStyle name="Comma 2 2 5 2 5 2 8 3" xfId="25455" xr:uid="{00000000-0005-0000-0000-0000F3190000}"/>
    <cellStyle name="Comma 2 2 5 2 5 2 9" xfId="9098" xr:uid="{00000000-0005-0000-0000-0000F4190000}"/>
    <cellStyle name="Comma 2 2 5 2 5 3" xfId="2079" xr:uid="{00000000-0005-0000-0000-0000F5190000}"/>
    <cellStyle name="Comma 2 2 5 2 5 3 10" xfId="13218" xr:uid="{00000000-0005-0000-0000-0000F6190000}"/>
    <cellStyle name="Comma 2 2 5 2 5 3 11" xfId="18425" xr:uid="{00000000-0005-0000-0000-0000F7190000}"/>
    <cellStyle name="Comma 2 2 5 2 5 3 12" xfId="20633" xr:uid="{00000000-0005-0000-0000-0000F8190000}"/>
    <cellStyle name="Comma 2 2 5 2 5 3 13" xfId="22877" xr:uid="{00000000-0005-0000-0000-0000F9190000}"/>
    <cellStyle name="Comma 2 2 5 2 5 3 13 2" xfId="35324" xr:uid="{00000000-0005-0000-0000-0000FA190000}"/>
    <cellStyle name="Comma 2 2 5 2 5 3 2" xfId="2945" xr:uid="{00000000-0005-0000-0000-0000FB190000}"/>
    <cellStyle name="Comma 2 2 5 2 5 3 2 10" xfId="23873" xr:uid="{00000000-0005-0000-0000-0000FC190000}"/>
    <cellStyle name="Comma 2 2 5 2 5 3 2 10 2" xfId="35640" xr:uid="{00000000-0005-0000-0000-0000FD190000}"/>
    <cellStyle name="Comma 2 2 5 2 5 3 2 2" xfId="6512" xr:uid="{00000000-0005-0000-0000-0000FE190000}"/>
    <cellStyle name="Comma 2 2 5 2 5 3 2 2 2" xfId="6839" xr:uid="{00000000-0005-0000-0000-0000FF190000}"/>
    <cellStyle name="Comma 2 2 5 2 5 3 2 2 2 2" xfId="36555" xr:uid="{00000000-0005-0000-0000-0000001A0000}"/>
    <cellStyle name="Comma 2 2 5 2 5 3 2 2 2 2 2" xfId="36871" xr:uid="{00000000-0005-0000-0000-0000011A0000}"/>
    <cellStyle name="Comma 2 2 5 2 5 3 2 2 3" xfId="24442" xr:uid="{00000000-0005-0000-0000-0000021A0000}"/>
    <cellStyle name="Comma 2 2 5 2 5 3 2 3" xfId="8322" xr:uid="{00000000-0005-0000-0000-0000031A0000}"/>
    <cellStyle name="Comma 2 2 5 2 5 3 2 4" xfId="10166" xr:uid="{00000000-0005-0000-0000-0000041A0000}"/>
    <cellStyle name="Comma 2 2 5 2 5 3 2 5" xfId="12373" xr:uid="{00000000-0005-0000-0000-0000051A0000}"/>
    <cellStyle name="Comma 2 2 5 2 5 3 2 6" xfId="15310" xr:uid="{00000000-0005-0000-0000-0000061A0000}"/>
    <cellStyle name="Comma 2 2 5 2 5 3 2 7" xfId="16788" xr:uid="{00000000-0005-0000-0000-0000071A0000}"/>
    <cellStyle name="Comma 2 2 5 2 5 3 2 8" xfId="18995" xr:uid="{00000000-0005-0000-0000-0000081A0000}"/>
    <cellStyle name="Comma 2 2 5 2 5 3 2 9" xfId="21203" xr:uid="{00000000-0005-0000-0000-0000091A0000}"/>
    <cellStyle name="Comma 2 2 5 2 5 3 3" xfId="4071" xr:uid="{00000000-0005-0000-0000-00000A1A0000}"/>
    <cellStyle name="Comma 2 2 5 2 5 3 4" xfId="4406" xr:uid="{00000000-0005-0000-0000-00000B1A0000}"/>
    <cellStyle name="Comma 2 2 5 2 5 3 5" xfId="4627" xr:uid="{00000000-0005-0000-0000-00000C1A0000}"/>
    <cellStyle name="Comma 2 2 5 2 5 3 6" xfId="5572" xr:uid="{00000000-0005-0000-0000-00000D1A0000}"/>
    <cellStyle name="Comma 2 2 5 2 5 3 6 2" xfId="7764" xr:uid="{00000000-0005-0000-0000-00000E1A0000}"/>
    <cellStyle name="Comma 2 2 5 2 5 3 6 2 2" xfId="36179" xr:uid="{00000000-0005-0000-0000-00000F1A0000}"/>
    <cellStyle name="Comma 2 2 5 2 5 3 6 2 2 2" xfId="37305" xr:uid="{00000000-0005-0000-0000-0000101A0000}"/>
    <cellStyle name="Comma 2 2 5 2 5 3 6 3" xfId="25881" xr:uid="{00000000-0005-0000-0000-0000111A0000}"/>
    <cellStyle name="Comma 2 2 5 2 5 3 7" xfId="9596" xr:uid="{00000000-0005-0000-0000-0000121A0000}"/>
    <cellStyle name="Comma 2 2 5 2 5 3 8" xfId="11803" xr:uid="{00000000-0005-0000-0000-0000131A0000}"/>
    <cellStyle name="Comma 2 2 5 2 5 3 9" xfId="14582" xr:uid="{00000000-0005-0000-0000-0000141A0000}"/>
    <cellStyle name="Comma 2 2 5 2 5 4" xfId="3240" xr:uid="{00000000-0005-0000-0000-0000151A0000}"/>
    <cellStyle name="Comma 2 2 5 2 5 5" xfId="1811" xr:uid="{00000000-0005-0000-0000-0000161A0000}"/>
    <cellStyle name="Comma 2 2 5 2 5 5 10" xfId="23341" xr:uid="{00000000-0005-0000-0000-0000171A0000}"/>
    <cellStyle name="Comma 2 2 5 2 5 5 10 2" xfId="35271" xr:uid="{00000000-0005-0000-0000-0000181A0000}"/>
    <cellStyle name="Comma 2 2 5 2 5 5 2" xfId="6078" xr:uid="{00000000-0005-0000-0000-0000191A0000}"/>
    <cellStyle name="Comma 2 2 5 2 5 5 2 2" xfId="6432" xr:uid="{00000000-0005-0000-0000-00001A1A0000}"/>
    <cellStyle name="Comma 2 2 5 2 5 5 2 2 2" xfId="36309" xr:uid="{00000000-0005-0000-0000-00001B1A0000}"/>
    <cellStyle name="Comma 2 2 5 2 5 5 2 2 2 2" xfId="36502" xr:uid="{00000000-0005-0000-0000-00001C1A0000}"/>
    <cellStyle name="Comma 2 2 5 2 5 5 2 3" xfId="23727" xr:uid="{00000000-0005-0000-0000-00001D1A0000}"/>
    <cellStyle name="Comma 2 2 5 2 5 5 3" xfId="7645" xr:uid="{00000000-0005-0000-0000-00001E1A0000}"/>
    <cellStyle name="Comma 2 2 5 2 5 5 4" xfId="9413" xr:uid="{00000000-0005-0000-0000-00001F1A0000}"/>
    <cellStyle name="Comma 2 2 5 2 5 5 5" xfId="11620" xr:uid="{00000000-0005-0000-0000-0000201A0000}"/>
    <cellStyle name="Comma 2 2 5 2 5 5 6" xfId="14364" xr:uid="{00000000-0005-0000-0000-0000211A0000}"/>
    <cellStyle name="Comma 2 2 5 2 5 5 7" xfId="14440" xr:uid="{00000000-0005-0000-0000-0000221A0000}"/>
    <cellStyle name="Comma 2 2 5 2 5 5 8" xfId="18242" xr:uid="{00000000-0005-0000-0000-0000231A0000}"/>
    <cellStyle name="Comma 2 2 5 2 5 5 9" xfId="20450" xr:uid="{00000000-0005-0000-0000-0000241A0000}"/>
    <cellStyle name="Comma 2 2 5 2 5 6" xfId="3924" xr:uid="{00000000-0005-0000-0000-0000251A0000}"/>
    <cellStyle name="Comma 2 2 5 2 5 7" xfId="4462" xr:uid="{00000000-0005-0000-0000-0000261A0000}"/>
    <cellStyle name="Comma 2 2 5 2 5 8" xfId="4826" xr:uid="{00000000-0005-0000-0000-0000271A0000}"/>
    <cellStyle name="Comma 2 2 5 2 5 8 2" xfId="7420" xr:uid="{00000000-0005-0000-0000-0000281A0000}"/>
    <cellStyle name="Comma 2 2 5 2 5 8 2 2" xfId="35868" xr:uid="{00000000-0005-0000-0000-0000291A0000}"/>
    <cellStyle name="Comma 2 2 5 2 5 8 2 2 2" xfId="37131" xr:uid="{00000000-0005-0000-0000-00002A1A0000}"/>
    <cellStyle name="Comma 2 2 5 2 5 8 3" xfId="25315" xr:uid="{00000000-0005-0000-0000-00002B1A0000}"/>
    <cellStyle name="Comma 2 2 5 2 5 9" xfId="8958" xr:uid="{00000000-0005-0000-0000-00002C1A0000}"/>
    <cellStyle name="Comma 2 2 5 2 6" xfId="1640" xr:uid="{00000000-0005-0000-0000-00002D1A0000}"/>
    <cellStyle name="Comma 2 2 5 2 6 10" xfId="14280" xr:uid="{00000000-0005-0000-0000-00002E1A0000}"/>
    <cellStyle name="Comma 2 2 5 2 6 11" xfId="18133" xr:uid="{00000000-0005-0000-0000-00002F1A0000}"/>
    <cellStyle name="Comma 2 2 5 2 6 12" xfId="20341" xr:uid="{00000000-0005-0000-0000-0000301A0000}"/>
    <cellStyle name="Comma 2 2 5 2 6 13" xfId="22305" xr:uid="{00000000-0005-0000-0000-0000311A0000}"/>
    <cellStyle name="Comma 2 2 5 2 6 13 2" xfId="35248" xr:uid="{00000000-0005-0000-0000-0000321A0000}"/>
    <cellStyle name="Comma 2 2 5 2 6 2" xfId="2295" xr:uid="{00000000-0005-0000-0000-0000331A0000}"/>
    <cellStyle name="Comma 2 2 5 2 6 2 10" xfId="23640" xr:uid="{00000000-0005-0000-0000-0000341A0000}"/>
    <cellStyle name="Comma 2 2 5 2 6 2 10 2" xfId="35401" xr:uid="{00000000-0005-0000-0000-0000351A0000}"/>
    <cellStyle name="Comma 2 2 5 2 6 2 2" xfId="6375" xr:uid="{00000000-0005-0000-0000-0000361A0000}"/>
    <cellStyle name="Comma 2 2 5 2 6 2 2 2" xfId="6590" xr:uid="{00000000-0005-0000-0000-0000371A0000}"/>
    <cellStyle name="Comma 2 2 5 2 6 2 2 2 2" xfId="36479" xr:uid="{00000000-0005-0000-0000-0000381A0000}"/>
    <cellStyle name="Comma 2 2 5 2 6 2 2 2 2 2" xfId="36632" xr:uid="{00000000-0005-0000-0000-0000391A0000}"/>
    <cellStyle name="Comma 2 2 5 2 6 2 2 3" xfId="24045" xr:uid="{00000000-0005-0000-0000-00003A1A0000}"/>
    <cellStyle name="Comma 2 2 5 2 6 2 3" xfId="7935" xr:uid="{00000000-0005-0000-0000-00003B1A0000}"/>
    <cellStyle name="Comma 2 2 5 2 6 2 4" xfId="9769" xr:uid="{00000000-0005-0000-0000-00003C1A0000}"/>
    <cellStyle name="Comma 2 2 5 2 6 2 5" xfId="11976" xr:uid="{00000000-0005-0000-0000-00003D1A0000}"/>
    <cellStyle name="Comma 2 2 5 2 6 2 6" xfId="14781" xr:uid="{00000000-0005-0000-0000-00003E1A0000}"/>
    <cellStyle name="Comma 2 2 5 2 6 2 7" xfId="13209" xr:uid="{00000000-0005-0000-0000-00003F1A0000}"/>
    <cellStyle name="Comma 2 2 5 2 6 2 8" xfId="18598" xr:uid="{00000000-0005-0000-0000-0000401A0000}"/>
    <cellStyle name="Comma 2 2 5 2 6 2 9" xfId="20806" xr:uid="{00000000-0005-0000-0000-0000411A0000}"/>
    <cellStyle name="Comma 2 2 5 2 6 3" xfId="3609" xr:uid="{00000000-0005-0000-0000-0000421A0000}"/>
    <cellStyle name="Comma 2 2 5 2 6 4" xfId="1893" xr:uid="{00000000-0005-0000-0000-0000431A0000}"/>
    <cellStyle name="Comma 2 2 5 2 6 5" xfId="4445" xr:uid="{00000000-0005-0000-0000-0000441A0000}"/>
    <cellStyle name="Comma 2 2 5 2 6 6" xfId="5000" xr:uid="{00000000-0005-0000-0000-0000451A0000}"/>
    <cellStyle name="Comma 2 2 5 2 6 6 2" xfId="7592" xr:uid="{00000000-0005-0000-0000-0000461A0000}"/>
    <cellStyle name="Comma 2 2 5 2 6 6 2 2" xfId="35945" xr:uid="{00000000-0005-0000-0000-0000471A0000}"/>
    <cellStyle name="Comma 2 2 5 2 6 6 2 2 2" xfId="37259" xr:uid="{00000000-0005-0000-0000-0000481A0000}"/>
    <cellStyle name="Comma 2 2 5 2 6 6 3" xfId="25619" xr:uid="{00000000-0005-0000-0000-0000491A0000}"/>
    <cellStyle name="Comma 2 2 5 2 6 7" xfId="9304" xr:uid="{00000000-0005-0000-0000-00004A1A0000}"/>
    <cellStyle name="Comma 2 2 5 2 6 8" xfId="11511" xr:uid="{00000000-0005-0000-0000-00004B1A0000}"/>
    <cellStyle name="Comma 2 2 5 2 6 9" xfId="14220" xr:uid="{00000000-0005-0000-0000-00004C1A0000}"/>
    <cellStyle name="Comma 2 2 5 2 7" xfId="2690" xr:uid="{00000000-0005-0000-0000-00004D1A0000}"/>
    <cellStyle name="Comma 2 2 5 2 8" xfId="2782" xr:uid="{00000000-0005-0000-0000-00004E1A0000}"/>
    <cellStyle name="Comma 2 2 5 2 9" xfId="1802" xr:uid="{00000000-0005-0000-0000-00004F1A0000}"/>
    <cellStyle name="Comma 2 2 5 2 9 10" xfId="23163" xr:uid="{00000000-0005-0000-0000-0000501A0000}"/>
    <cellStyle name="Comma 2 2 5 2 9 10 2" xfId="35269" xr:uid="{00000000-0005-0000-0000-0000511A0000}"/>
    <cellStyle name="Comma 2 2 5 2 9 2" xfId="5900" xr:uid="{00000000-0005-0000-0000-0000521A0000}"/>
    <cellStyle name="Comma 2 2 5 2 9 2 2" xfId="6430" xr:uid="{00000000-0005-0000-0000-0000531A0000}"/>
    <cellStyle name="Comma 2 2 5 2 9 2 2 2" xfId="36227" xr:uid="{00000000-0005-0000-0000-0000541A0000}"/>
    <cellStyle name="Comma 2 2 5 2 9 2 2 2 2" xfId="36500" xr:uid="{00000000-0005-0000-0000-0000551A0000}"/>
    <cellStyle name="Comma 2 2 5 2 9 2 3" xfId="23725" xr:uid="{00000000-0005-0000-0000-0000561A0000}"/>
    <cellStyle name="Comma 2 2 5 2 9 3" xfId="7643" xr:uid="{00000000-0005-0000-0000-0000571A0000}"/>
    <cellStyle name="Comma 2 2 5 2 9 4" xfId="9409" xr:uid="{00000000-0005-0000-0000-0000581A0000}"/>
    <cellStyle name="Comma 2 2 5 2 9 5" xfId="11616" xr:uid="{00000000-0005-0000-0000-0000591A0000}"/>
    <cellStyle name="Comma 2 2 5 2 9 6" xfId="14356" xr:uid="{00000000-0005-0000-0000-00005A1A0000}"/>
    <cellStyle name="Comma 2 2 5 2 9 7" xfId="15667" xr:uid="{00000000-0005-0000-0000-00005B1A0000}"/>
    <cellStyle name="Comma 2 2 5 2 9 8" xfId="18238" xr:uid="{00000000-0005-0000-0000-00005C1A0000}"/>
    <cellStyle name="Comma 2 2 5 2 9 9" xfId="20446" xr:uid="{00000000-0005-0000-0000-00005D1A0000}"/>
    <cellStyle name="Comma 2 2 5 20" xfId="15436" xr:uid="{00000000-0005-0000-0000-00005E1A0000}"/>
    <cellStyle name="Comma 2 2 5 21" xfId="17606" xr:uid="{00000000-0005-0000-0000-00005F1A0000}"/>
    <cellStyle name="Comma 2 2 5 22" xfId="19814" xr:uid="{00000000-0005-0000-0000-0000601A0000}"/>
    <cellStyle name="Comma 2 2 5 23" xfId="21975" xr:uid="{00000000-0005-0000-0000-0000611A0000}"/>
    <cellStyle name="Comma 2 2 5 23 2" xfId="34993" xr:uid="{00000000-0005-0000-0000-0000621A0000}"/>
    <cellStyle name="Comma 2 2 5 3" xfId="431" xr:uid="{00000000-0005-0000-0000-0000631A0000}"/>
    <cellStyle name="Comma 2 2 5 4" xfId="424" xr:uid="{00000000-0005-0000-0000-0000641A0000}"/>
    <cellStyle name="Comma 2 2 5 5" xfId="502" xr:uid="{00000000-0005-0000-0000-0000651A0000}"/>
    <cellStyle name="Comma 2 2 5 6" xfId="603" xr:uid="{00000000-0005-0000-0000-0000661A0000}"/>
    <cellStyle name="Comma 2 2 5 7" xfId="912" xr:uid="{00000000-0005-0000-0000-0000671A0000}"/>
    <cellStyle name="Comma 2 2 5 7 10" xfId="8830" xr:uid="{00000000-0005-0000-0000-0000681A0000}"/>
    <cellStyle name="Comma 2 2 5 7 11" xfId="11037" xr:uid="{00000000-0005-0000-0000-0000691A0000}"/>
    <cellStyle name="Comma 2 2 5 7 12" xfId="13621" xr:uid="{00000000-0005-0000-0000-00006A1A0000}"/>
    <cellStyle name="Comma 2 2 5 7 13" xfId="16430" xr:uid="{00000000-0005-0000-0000-00006B1A0000}"/>
    <cellStyle name="Comma 2 2 5 7 14" xfId="17659" xr:uid="{00000000-0005-0000-0000-00006C1A0000}"/>
    <cellStyle name="Comma 2 2 5 7 15" xfId="19867" xr:uid="{00000000-0005-0000-0000-00006D1A0000}"/>
    <cellStyle name="Comma 2 2 5 7 16" xfId="22045" xr:uid="{00000000-0005-0000-0000-00006E1A0000}"/>
    <cellStyle name="Comma 2 2 5 7 16 2" xfId="35016" xr:uid="{00000000-0005-0000-0000-00006F1A0000}"/>
    <cellStyle name="Comma 2 2 5 7 2" xfId="1064" xr:uid="{00000000-0005-0000-0000-0000701A0000}"/>
    <cellStyle name="Comma 2 2 5 7 2 10" xfId="8897" xr:uid="{00000000-0005-0000-0000-0000711A0000}"/>
    <cellStyle name="Comma 2 2 5 7 2 11" xfId="11104" xr:uid="{00000000-0005-0000-0000-0000721A0000}"/>
    <cellStyle name="Comma 2 2 5 7 2 12" xfId="13737" xr:uid="{00000000-0005-0000-0000-0000731A0000}"/>
    <cellStyle name="Comma 2 2 5 7 2 13" xfId="15106" xr:uid="{00000000-0005-0000-0000-0000741A0000}"/>
    <cellStyle name="Comma 2 2 5 7 2 14" xfId="17726" xr:uid="{00000000-0005-0000-0000-0000751A0000}"/>
    <cellStyle name="Comma 2 2 5 7 2 15" xfId="19934" xr:uid="{00000000-0005-0000-0000-0000761A0000}"/>
    <cellStyle name="Comma 2 2 5 7 2 16" xfId="22181" xr:uid="{00000000-0005-0000-0000-0000771A0000}"/>
    <cellStyle name="Comma 2 2 5 7 2 16 2" xfId="35051" xr:uid="{00000000-0005-0000-0000-0000781A0000}"/>
    <cellStyle name="Comma 2 2 5 7 2 2" xfId="1355" xr:uid="{00000000-0005-0000-0000-0000791A0000}"/>
    <cellStyle name="Comma 2 2 5 7 2 2 10" xfId="11325" xr:uid="{00000000-0005-0000-0000-00007A1A0000}"/>
    <cellStyle name="Comma 2 2 5 7 2 2 11" xfId="13995" xr:uid="{00000000-0005-0000-0000-00007B1A0000}"/>
    <cellStyle name="Comma 2 2 5 7 2 2 12" xfId="14927" xr:uid="{00000000-0005-0000-0000-00007C1A0000}"/>
    <cellStyle name="Comma 2 2 5 7 2 2 13" xfId="17947" xr:uid="{00000000-0005-0000-0000-00007D1A0000}"/>
    <cellStyle name="Comma 2 2 5 7 2 2 14" xfId="20155" xr:uid="{00000000-0005-0000-0000-00007E1A0000}"/>
    <cellStyle name="Comma 2 2 5 7 2 2 15" xfId="22248" xr:uid="{00000000-0005-0000-0000-00007F1A0000}"/>
    <cellStyle name="Comma 2 2 5 7 2 2 15 2" xfId="35144" xr:uid="{00000000-0005-0000-0000-0000801A0000}"/>
    <cellStyle name="Comma 2 2 5 7 2 2 2" xfId="1390" xr:uid="{00000000-0005-0000-0000-0000811A0000}"/>
    <cellStyle name="Comma 2 2 5 7 2 2 2 10" xfId="11360" xr:uid="{00000000-0005-0000-0000-0000821A0000}"/>
    <cellStyle name="Comma 2 2 5 7 2 2 2 11" xfId="14030" xr:uid="{00000000-0005-0000-0000-0000831A0000}"/>
    <cellStyle name="Comma 2 2 5 7 2 2 2 12" xfId="16151" xr:uid="{00000000-0005-0000-0000-0000841A0000}"/>
    <cellStyle name="Comma 2 2 5 7 2 2 2 13" xfId="17982" xr:uid="{00000000-0005-0000-0000-0000851A0000}"/>
    <cellStyle name="Comma 2 2 5 7 2 2 2 14" xfId="20190" xr:uid="{00000000-0005-0000-0000-0000861A0000}"/>
    <cellStyle name="Comma 2 2 5 7 2 2 2 15" xfId="22643" xr:uid="{00000000-0005-0000-0000-0000871A0000}"/>
    <cellStyle name="Comma 2 2 5 7 2 2 2 15 2" xfId="35179" xr:uid="{00000000-0005-0000-0000-0000881A0000}"/>
    <cellStyle name="Comma 2 2 5 7 2 2 2 2" xfId="2521" xr:uid="{00000000-0005-0000-0000-0000891A0000}"/>
    <cellStyle name="Comma 2 2 5 7 2 2 2 2 10" xfId="16554" xr:uid="{00000000-0005-0000-0000-00008A1A0000}"/>
    <cellStyle name="Comma 2 2 5 7 2 2 2 2 11" xfId="18761" xr:uid="{00000000-0005-0000-0000-00008B1A0000}"/>
    <cellStyle name="Comma 2 2 5 7 2 2 2 2 12" xfId="20969" xr:uid="{00000000-0005-0000-0000-00008C1A0000}"/>
    <cellStyle name="Comma 2 2 5 7 2 2 2 2 13" xfId="22678" xr:uid="{00000000-0005-0000-0000-00008D1A0000}"/>
    <cellStyle name="Comma 2 2 5 7 2 2 2 2 13 2" xfId="35554" xr:uid="{00000000-0005-0000-0000-00008E1A0000}"/>
    <cellStyle name="Comma 2 2 5 7 2 2 2 2 2" xfId="2556" xr:uid="{00000000-0005-0000-0000-00008F1A0000}"/>
    <cellStyle name="Comma 2 2 5 7 2 2 2 2 2 10" xfId="24208" xr:uid="{00000000-0005-0000-0000-0000901A0000}"/>
    <cellStyle name="Comma 2 2 5 7 2 2 2 2 2 10 2" xfId="35589" xr:uid="{00000000-0005-0000-0000-0000911A0000}"/>
    <cellStyle name="Comma 2 2 5 7 2 2 2 2 2 2" xfId="6753" xr:uid="{00000000-0005-0000-0000-0000921A0000}"/>
    <cellStyle name="Comma 2 2 5 7 2 2 2 2 2 2 2" xfId="6788" xr:uid="{00000000-0005-0000-0000-0000931A0000}"/>
    <cellStyle name="Comma 2 2 5 7 2 2 2 2 2 2 2 2" xfId="36785" xr:uid="{00000000-0005-0000-0000-0000941A0000}"/>
    <cellStyle name="Comma 2 2 5 7 2 2 2 2 2 2 2 2 2" xfId="36820" xr:uid="{00000000-0005-0000-0000-0000951A0000}"/>
    <cellStyle name="Comma 2 2 5 7 2 2 2 2 2 2 3" xfId="24243" xr:uid="{00000000-0005-0000-0000-0000961A0000}"/>
    <cellStyle name="Comma 2 2 5 7 2 2 2 2 2 3" xfId="8123" xr:uid="{00000000-0005-0000-0000-0000971A0000}"/>
    <cellStyle name="Comma 2 2 5 7 2 2 2 2 2 4" xfId="9967" xr:uid="{00000000-0005-0000-0000-0000981A0000}"/>
    <cellStyle name="Comma 2 2 5 7 2 2 2 2 2 5" xfId="12174" xr:uid="{00000000-0005-0000-0000-0000991A0000}"/>
    <cellStyle name="Comma 2 2 5 7 2 2 2 2 2 6" xfId="15011" xr:uid="{00000000-0005-0000-0000-00009A1A0000}"/>
    <cellStyle name="Comma 2 2 5 7 2 2 2 2 2 7" xfId="16589" xr:uid="{00000000-0005-0000-0000-00009B1A0000}"/>
    <cellStyle name="Comma 2 2 5 7 2 2 2 2 2 8" xfId="18796" xr:uid="{00000000-0005-0000-0000-00009C1A0000}"/>
    <cellStyle name="Comma 2 2 5 7 2 2 2 2 2 9" xfId="21004" xr:uid="{00000000-0005-0000-0000-00009D1A0000}"/>
    <cellStyle name="Comma 2 2 5 7 2 2 2 2 3" xfId="3859" xr:uid="{00000000-0005-0000-0000-00009E1A0000}"/>
    <cellStyle name="Comma 2 2 5 7 2 2 2 2 4" xfId="3918" xr:uid="{00000000-0005-0000-0000-00009F1A0000}"/>
    <cellStyle name="Comma 2 2 5 7 2 2 2 2 5" xfId="4348" xr:uid="{00000000-0005-0000-0000-0000A01A0000}"/>
    <cellStyle name="Comma 2 2 5 7 2 2 2 2 6" xfId="5373" xr:uid="{00000000-0005-0000-0000-0000A11A0000}"/>
    <cellStyle name="Comma 2 2 5 7 2 2 2 2 6 2" xfId="8088" xr:uid="{00000000-0005-0000-0000-0000A21A0000}"/>
    <cellStyle name="Comma 2 2 5 7 2 2 2 2 6 2 2" xfId="36128" xr:uid="{00000000-0005-0000-0000-0000A31A0000}"/>
    <cellStyle name="Comma 2 2 5 7 2 2 2 2 6 2 2 2" xfId="37427" xr:uid="{00000000-0005-0000-0000-0000A41A0000}"/>
    <cellStyle name="Comma 2 2 5 7 2 2 2 2 6 3" xfId="26109" xr:uid="{00000000-0005-0000-0000-0000A51A0000}"/>
    <cellStyle name="Comma 2 2 5 7 2 2 2 2 7" xfId="9932" xr:uid="{00000000-0005-0000-0000-0000A61A0000}"/>
    <cellStyle name="Comma 2 2 5 7 2 2 2 2 8" xfId="12139" xr:uid="{00000000-0005-0000-0000-0000A71A0000}"/>
    <cellStyle name="Comma 2 2 5 7 2 2 2 2 9" xfId="14976" xr:uid="{00000000-0005-0000-0000-0000A81A0000}"/>
    <cellStyle name="Comma 2 2 5 7 2 2 2 3" xfId="3150" xr:uid="{00000000-0005-0000-0000-0000A91A0000}"/>
    <cellStyle name="Comma 2 2 5 7 2 2 2 4" xfId="3435" xr:uid="{00000000-0005-0000-0000-0000AA1A0000}"/>
    <cellStyle name="Comma 2 2 5 7 2 2 2 5" xfId="3824" xr:uid="{00000000-0005-0000-0000-0000AB1A0000}"/>
    <cellStyle name="Comma 2 2 5 7 2 2 2 5 10" xfId="23536" xr:uid="{00000000-0005-0000-0000-0000AC1A0000}"/>
    <cellStyle name="Comma 2 2 5 7 2 2 2 5 10 2" xfId="35785" xr:uid="{00000000-0005-0000-0000-0000AD1A0000}"/>
    <cellStyle name="Comma 2 2 5 7 2 2 2 5 2" xfId="6273" xr:uid="{00000000-0005-0000-0000-0000AE1A0000}"/>
    <cellStyle name="Comma 2 2 5 7 2 2 2 5 2 2" xfId="7010" xr:uid="{00000000-0005-0000-0000-0000AF1A0000}"/>
    <cellStyle name="Comma 2 2 5 7 2 2 2 5 2 2 2" xfId="36410" xr:uid="{00000000-0005-0000-0000-0000B01A0000}"/>
    <cellStyle name="Comma 2 2 5 7 2 2 2 5 2 2 2 2" xfId="37016" xr:uid="{00000000-0005-0000-0000-0000B11A0000}"/>
    <cellStyle name="Comma 2 2 5 7 2 2 2 5 2 3" xfId="24849" xr:uid="{00000000-0005-0000-0000-0000B21A0000}"/>
    <cellStyle name="Comma 2 2 5 7 2 2 2 5 3" xfId="8703" xr:uid="{00000000-0005-0000-0000-0000B31A0000}"/>
    <cellStyle name="Comma 2 2 5 7 2 2 2 5 4" xfId="10658" xr:uid="{00000000-0005-0000-0000-0000B41A0000}"/>
    <cellStyle name="Comma 2 2 5 7 2 2 2 5 5" xfId="12865" xr:uid="{00000000-0005-0000-0000-0000B51A0000}"/>
    <cellStyle name="Comma 2 2 5 7 2 2 2 5 6" xfId="15974" xr:uid="{00000000-0005-0000-0000-0000B61A0000}"/>
    <cellStyle name="Comma 2 2 5 7 2 2 2 5 7" xfId="17280" xr:uid="{00000000-0005-0000-0000-0000B71A0000}"/>
    <cellStyle name="Comma 2 2 5 7 2 2 2 5 8" xfId="19487" xr:uid="{00000000-0005-0000-0000-0000B81A0000}"/>
    <cellStyle name="Comma 2 2 5 7 2 2 2 5 9" xfId="21695" xr:uid="{00000000-0005-0000-0000-0000B91A0000}"/>
    <cellStyle name="Comma 2 2 5 7 2 2 2 6" xfId="3875" xr:uid="{00000000-0005-0000-0000-0000BA1A0000}"/>
    <cellStyle name="Comma 2 2 5 7 2 2 2 7" xfId="4209" xr:uid="{00000000-0005-0000-0000-0000BB1A0000}"/>
    <cellStyle name="Comma 2 2 5 7 2 2 2 8" xfId="5338" xr:uid="{00000000-0005-0000-0000-0000BC1A0000}"/>
    <cellStyle name="Comma 2 2 5 7 2 2 2 8 2" xfId="7521" xr:uid="{00000000-0005-0000-0000-0000BD1A0000}"/>
    <cellStyle name="Comma 2 2 5 7 2 2 2 8 2 2" xfId="36093" xr:uid="{00000000-0005-0000-0000-0000BE1A0000}"/>
    <cellStyle name="Comma 2 2 5 7 2 2 2 8 2 2 2" xfId="37232" xr:uid="{00000000-0005-0000-0000-0000BF1A0000}"/>
    <cellStyle name="Comma 2 2 5 7 2 2 2 8 3" xfId="25510" xr:uid="{00000000-0005-0000-0000-0000C01A0000}"/>
    <cellStyle name="Comma 2 2 5 7 2 2 2 9" xfId="9153" xr:uid="{00000000-0005-0000-0000-0000C11A0000}"/>
    <cellStyle name="Comma 2 2 5 7 2 2 3" xfId="2197" xr:uid="{00000000-0005-0000-0000-0000C21A0000}"/>
    <cellStyle name="Comma 2 2 5 7 2 2 3 10" xfId="13684" xr:uid="{00000000-0005-0000-0000-0000C31A0000}"/>
    <cellStyle name="Comma 2 2 5 7 2 2 3 11" xfId="18543" xr:uid="{00000000-0005-0000-0000-0000C41A0000}"/>
    <cellStyle name="Comma 2 2 5 7 2 2 3 12" xfId="20751" xr:uid="{00000000-0005-0000-0000-0000C51A0000}"/>
    <cellStyle name="Comma 2 2 5 7 2 2 3 13" xfId="22990" xr:uid="{00000000-0005-0000-0000-0000C61A0000}"/>
    <cellStyle name="Comma 2 2 5 7 2 2 3 13 2" xfId="35379" xr:uid="{00000000-0005-0000-0000-0000C71A0000}"/>
    <cellStyle name="Comma 2 2 5 7 2 2 3 2" xfId="3115" xr:uid="{00000000-0005-0000-0000-0000C81A0000}"/>
    <cellStyle name="Comma 2 2 5 7 2 2 3 2 10" xfId="23991" xr:uid="{00000000-0005-0000-0000-0000C91A0000}"/>
    <cellStyle name="Comma 2 2 5 7 2 2 3 2 10 2" xfId="35656" xr:uid="{00000000-0005-0000-0000-0000CA1A0000}"/>
    <cellStyle name="Comma 2 2 5 7 2 2 3 2 2" xfId="6568" xr:uid="{00000000-0005-0000-0000-0000CB1A0000}"/>
    <cellStyle name="Comma 2 2 5 7 2 2 3 2 2 2" xfId="6855" xr:uid="{00000000-0005-0000-0000-0000CC1A0000}"/>
    <cellStyle name="Comma 2 2 5 7 2 2 3 2 2 2 2" xfId="36610" xr:uid="{00000000-0005-0000-0000-0000CD1A0000}"/>
    <cellStyle name="Comma 2 2 5 7 2 2 3 2 2 2 2 2" xfId="36887" xr:uid="{00000000-0005-0000-0000-0000CE1A0000}"/>
    <cellStyle name="Comma 2 2 5 7 2 2 3 2 2 3" xfId="24555" xr:uid="{00000000-0005-0000-0000-0000CF1A0000}"/>
    <cellStyle name="Comma 2 2 5 7 2 2 3 2 3" xfId="8435" xr:uid="{00000000-0005-0000-0000-0000D01A0000}"/>
    <cellStyle name="Comma 2 2 5 7 2 2 3 2 4" xfId="10279" xr:uid="{00000000-0005-0000-0000-0000D11A0000}"/>
    <cellStyle name="Comma 2 2 5 7 2 2 3 2 5" xfId="12486" xr:uid="{00000000-0005-0000-0000-0000D21A0000}"/>
    <cellStyle name="Comma 2 2 5 7 2 2 3 2 6" xfId="15453" xr:uid="{00000000-0005-0000-0000-0000D31A0000}"/>
    <cellStyle name="Comma 2 2 5 7 2 2 3 2 7" xfId="16901" xr:uid="{00000000-0005-0000-0000-0000D41A0000}"/>
    <cellStyle name="Comma 2 2 5 7 2 2 3 2 8" xfId="19108" xr:uid="{00000000-0005-0000-0000-0000D51A0000}"/>
    <cellStyle name="Comma 2 2 5 7 2 2 3 2 9" xfId="21316" xr:uid="{00000000-0005-0000-0000-0000D61A0000}"/>
    <cellStyle name="Comma 2 2 5 7 2 2 3 3" xfId="4163" xr:uid="{00000000-0005-0000-0000-0000D71A0000}"/>
    <cellStyle name="Comma 2 2 5 7 2 2 3 4" xfId="4473" xr:uid="{00000000-0005-0000-0000-0000D81A0000}"/>
    <cellStyle name="Comma 2 2 5 7 2 2 3 5" xfId="4643" xr:uid="{00000000-0005-0000-0000-0000D91A0000}"/>
    <cellStyle name="Comma 2 2 5 7 2 2 3 6" xfId="5685" xr:uid="{00000000-0005-0000-0000-0000DA1A0000}"/>
    <cellStyle name="Comma 2 2 5 7 2 2 3 6 2" xfId="7881" xr:uid="{00000000-0005-0000-0000-0000DB1A0000}"/>
    <cellStyle name="Comma 2 2 5 7 2 2 3 6 2 2" xfId="36195" xr:uid="{00000000-0005-0000-0000-0000DC1A0000}"/>
    <cellStyle name="Comma 2 2 5 7 2 2 3 6 2 2 2" xfId="37360" xr:uid="{00000000-0005-0000-0000-0000DD1A0000}"/>
    <cellStyle name="Comma 2 2 5 7 2 2 3 6 3" xfId="25999" xr:uid="{00000000-0005-0000-0000-0000DE1A0000}"/>
    <cellStyle name="Comma 2 2 5 7 2 2 3 7" xfId="9714" xr:uid="{00000000-0005-0000-0000-0000DF1A0000}"/>
    <cellStyle name="Comma 2 2 5 7 2 2 3 8" xfId="11921" xr:uid="{00000000-0005-0000-0000-0000E01A0000}"/>
    <cellStyle name="Comma 2 2 5 7 2 2 3 9" xfId="14700" xr:uid="{00000000-0005-0000-0000-0000E11A0000}"/>
    <cellStyle name="Comma 2 2 5 7 2 2 4" xfId="3400" xr:uid="{00000000-0005-0000-0000-0000E21A0000}"/>
    <cellStyle name="Comma 2 2 5 7 2 2 5" xfId="3540" xr:uid="{00000000-0005-0000-0000-0000E31A0000}"/>
    <cellStyle name="Comma 2 2 5 7 2 2 5 10" xfId="23501" xr:uid="{00000000-0005-0000-0000-0000E41A0000}"/>
    <cellStyle name="Comma 2 2 5 7 2 2 5 10 2" xfId="35718" xr:uid="{00000000-0005-0000-0000-0000E51A0000}"/>
    <cellStyle name="Comma 2 2 5 7 2 2 5 2" xfId="6238" xr:uid="{00000000-0005-0000-0000-0000E61A0000}"/>
    <cellStyle name="Comma 2 2 5 7 2 2 5 2 2" xfId="6917" xr:uid="{00000000-0005-0000-0000-0000E71A0000}"/>
    <cellStyle name="Comma 2 2 5 7 2 2 5 2 2 2" xfId="36375" xr:uid="{00000000-0005-0000-0000-0000E81A0000}"/>
    <cellStyle name="Comma 2 2 5 7 2 2 5 2 2 2 2" xfId="36949" xr:uid="{00000000-0005-0000-0000-0000E91A0000}"/>
    <cellStyle name="Comma 2 2 5 7 2 2 5 2 3" xfId="24756" xr:uid="{00000000-0005-0000-0000-0000EA1A0000}"/>
    <cellStyle name="Comma 2 2 5 7 2 2 5 3" xfId="8636" xr:uid="{00000000-0005-0000-0000-0000EB1A0000}"/>
    <cellStyle name="Comma 2 2 5 7 2 2 5 4" xfId="10533" xr:uid="{00000000-0005-0000-0000-0000EC1A0000}"/>
    <cellStyle name="Comma 2 2 5 7 2 2 5 5" xfId="12740" xr:uid="{00000000-0005-0000-0000-0000ED1A0000}"/>
    <cellStyle name="Comma 2 2 5 7 2 2 5 6" xfId="15784" xr:uid="{00000000-0005-0000-0000-0000EE1A0000}"/>
    <cellStyle name="Comma 2 2 5 7 2 2 5 7" xfId="17155" xr:uid="{00000000-0005-0000-0000-0000EF1A0000}"/>
    <cellStyle name="Comma 2 2 5 7 2 2 5 8" xfId="19362" xr:uid="{00000000-0005-0000-0000-0000F01A0000}"/>
    <cellStyle name="Comma 2 2 5 7 2 2 5 9" xfId="21570" xr:uid="{00000000-0005-0000-0000-0000F11A0000}"/>
    <cellStyle name="Comma 2 2 5 7 2 2 6" xfId="4189" xr:uid="{00000000-0005-0000-0000-0000F21A0000}"/>
    <cellStyle name="Comma 2 2 5 7 2 2 7" xfId="1856" xr:uid="{00000000-0005-0000-0000-0000F31A0000}"/>
    <cellStyle name="Comma 2 2 5 7 2 2 8" xfId="4943" xr:uid="{00000000-0005-0000-0000-0000F41A0000}"/>
    <cellStyle name="Comma 2 2 5 7 2 2 8 2" xfId="7486" xr:uid="{00000000-0005-0000-0000-0000F51A0000}"/>
    <cellStyle name="Comma 2 2 5 7 2 2 8 2 2" xfId="35923" xr:uid="{00000000-0005-0000-0000-0000F61A0000}"/>
    <cellStyle name="Comma 2 2 5 7 2 2 8 2 2 2" xfId="37197" xr:uid="{00000000-0005-0000-0000-0000F71A0000}"/>
    <cellStyle name="Comma 2 2 5 7 2 2 8 3" xfId="25475" xr:uid="{00000000-0005-0000-0000-0000F81A0000}"/>
    <cellStyle name="Comma 2 2 5 7 2 2 9" xfId="9118" xr:uid="{00000000-0005-0000-0000-0000F91A0000}"/>
    <cellStyle name="Comma 2 2 5 7 2 3" xfId="2129" xr:uid="{00000000-0005-0000-0000-0000FA1A0000}"/>
    <cellStyle name="Comma 2 2 5 7 2 3 10" xfId="13312" xr:uid="{00000000-0005-0000-0000-0000FB1A0000}"/>
    <cellStyle name="Comma 2 2 5 7 2 3 11" xfId="18475" xr:uid="{00000000-0005-0000-0000-0000FC1A0000}"/>
    <cellStyle name="Comma 2 2 5 7 2 3 12" xfId="20683" xr:uid="{00000000-0005-0000-0000-0000FD1A0000}"/>
    <cellStyle name="Comma 2 2 5 7 2 3 13" xfId="22422" xr:uid="{00000000-0005-0000-0000-0000FE1A0000}"/>
    <cellStyle name="Comma 2 2 5 7 2 3 13 2" xfId="35344" xr:uid="{00000000-0005-0000-0000-0000FF1A0000}"/>
    <cellStyle name="Comma 2 2 5 7 2 3 2" xfId="2376" xr:uid="{00000000-0005-0000-0000-0000001B0000}"/>
    <cellStyle name="Comma 2 2 5 7 2 3 2 10" xfId="23923" xr:uid="{00000000-0005-0000-0000-0000011B0000}"/>
    <cellStyle name="Comma 2 2 5 7 2 3 2 10 2" xfId="35457" xr:uid="{00000000-0005-0000-0000-0000021B0000}"/>
    <cellStyle name="Comma 2 2 5 7 2 3 2 2" xfId="6532" xr:uid="{00000000-0005-0000-0000-0000031B0000}"/>
    <cellStyle name="Comma 2 2 5 7 2 3 2 2 2" xfId="6649" xr:uid="{00000000-0005-0000-0000-0000041B0000}"/>
    <cellStyle name="Comma 2 2 5 7 2 3 2 2 2 2" xfId="36575" xr:uid="{00000000-0005-0000-0000-0000051B0000}"/>
    <cellStyle name="Comma 2 2 5 7 2 3 2 2 2 2 2" xfId="36688" xr:uid="{00000000-0005-0000-0000-0000061B0000}"/>
    <cellStyle name="Comma 2 2 5 7 2 3 2 2 3" xfId="24104" xr:uid="{00000000-0005-0000-0000-0000071B0000}"/>
    <cellStyle name="Comma 2 2 5 7 2 3 2 3" xfId="7991" xr:uid="{00000000-0005-0000-0000-0000081B0000}"/>
    <cellStyle name="Comma 2 2 5 7 2 3 2 4" xfId="9828" xr:uid="{00000000-0005-0000-0000-0000091B0000}"/>
    <cellStyle name="Comma 2 2 5 7 2 3 2 5" xfId="12035" xr:uid="{00000000-0005-0000-0000-00000A1B0000}"/>
    <cellStyle name="Comma 2 2 5 7 2 3 2 6" xfId="14852" xr:uid="{00000000-0005-0000-0000-00000B1B0000}"/>
    <cellStyle name="Comma 2 2 5 7 2 3 2 7" xfId="13526" xr:uid="{00000000-0005-0000-0000-00000C1B0000}"/>
    <cellStyle name="Comma 2 2 5 7 2 3 2 8" xfId="18657" xr:uid="{00000000-0005-0000-0000-00000D1B0000}"/>
    <cellStyle name="Comma 2 2 5 7 2 3 2 9" xfId="20865" xr:uid="{00000000-0005-0000-0000-00000E1B0000}"/>
    <cellStyle name="Comma 2 2 5 7 2 3 3" xfId="3682" xr:uid="{00000000-0005-0000-0000-00000F1B0000}"/>
    <cellStyle name="Comma 2 2 5 7 2 3 4" xfId="3702" xr:uid="{00000000-0005-0000-0000-0000101B0000}"/>
    <cellStyle name="Comma 2 2 5 7 2 3 5" xfId="1591" xr:uid="{00000000-0005-0000-0000-0000111B0000}"/>
    <cellStyle name="Comma 2 2 5 7 2 3 6" xfId="5117" xr:uid="{00000000-0005-0000-0000-0000121B0000}"/>
    <cellStyle name="Comma 2 2 5 7 2 3 6 2" xfId="7814" xr:uid="{00000000-0005-0000-0000-0000131B0000}"/>
    <cellStyle name="Comma 2 2 5 7 2 3 6 2 2" xfId="36000" xr:uid="{00000000-0005-0000-0000-0000141B0000}"/>
    <cellStyle name="Comma 2 2 5 7 2 3 6 2 2 2" xfId="37325" xr:uid="{00000000-0005-0000-0000-0000151B0000}"/>
    <cellStyle name="Comma 2 2 5 7 2 3 6 3" xfId="25931" xr:uid="{00000000-0005-0000-0000-0000161B0000}"/>
    <cellStyle name="Comma 2 2 5 7 2 3 7" xfId="9646" xr:uid="{00000000-0005-0000-0000-0000171B0000}"/>
    <cellStyle name="Comma 2 2 5 7 2 3 8" xfId="11853" xr:uid="{00000000-0005-0000-0000-0000181B0000}"/>
    <cellStyle name="Comma 2 2 5 7 2 3 9" xfId="14632" xr:uid="{00000000-0005-0000-0000-0000191B0000}"/>
    <cellStyle name="Comma 2 2 5 7 2 4" xfId="2882" xr:uid="{00000000-0005-0000-0000-00001A1B0000}"/>
    <cellStyle name="Comma 2 2 5 7 2 5" xfId="3179" xr:uid="{00000000-0005-0000-0000-00001B1B0000}"/>
    <cellStyle name="Comma 2 2 5 7 2 6" xfId="3473" xr:uid="{00000000-0005-0000-0000-00001C1B0000}"/>
    <cellStyle name="Comma 2 2 5 7 2 6 10" xfId="23280" xr:uid="{00000000-0005-0000-0000-00001D1B0000}"/>
    <cellStyle name="Comma 2 2 5 7 2 6 10 2" xfId="35683" xr:uid="{00000000-0005-0000-0000-00001E1B0000}"/>
    <cellStyle name="Comma 2 2 5 7 2 6 2" xfId="6017" xr:uid="{00000000-0005-0000-0000-00001F1B0000}"/>
    <cellStyle name="Comma 2 2 5 7 2 6 2 2" xfId="6882" xr:uid="{00000000-0005-0000-0000-0000201B0000}"/>
    <cellStyle name="Comma 2 2 5 7 2 6 2 2 2" xfId="36282" xr:uid="{00000000-0005-0000-0000-0000211B0000}"/>
    <cellStyle name="Comma 2 2 5 7 2 6 2 2 2 2" xfId="36914" xr:uid="{00000000-0005-0000-0000-0000221B0000}"/>
    <cellStyle name="Comma 2 2 5 7 2 6 2 3" xfId="24721" xr:uid="{00000000-0005-0000-0000-0000231B0000}"/>
    <cellStyle name="Comma 2 2 5 7 2 6 3" xfId="8601" xr:uid="{00000000-0005-0000-0000-0000241B0000}"/>
    <cellStyle name="Comma 2 2 5 7 2 6 4" xfId="10466" xr:uid="{00000000-0005-0000-0000-0000251B0000}"/>
    <cellStyle name="Comma 2 2 5 7 2 6 5" xfId="12673" xr:uid="{00000000-0005-0000-0000-0000261B0000}"/>
    <cellStyle name="Comma 2 2 5 7 2 6 6" xfId="15717" xr:uid="{00000000-0005-0000-0000-0000271B0000}"/>
    <cellStyle name="Comma 2 2 5 7 2 6 7" xfId="17088" xr:uid="{00000000-0005-0000-0000-0000281B0000}"/>
    <cellStyle name="Comma 2 2 5 7 2 6 8" xfId="19295" xr:uid="{00000000-0005-0000-0000-0000291B0000}"/>
    <cellStyle name="Comma 2 2 5 7 2 6 9" xfId="21503" xr:uid="{00000000-0005-0000-0000-00002A1B0000}"/>
    <cellStyle name="Comma 2 2 5 7 2 7" xfId="2414" xr:uid="{00000000-0005-0000-0000-00002B1B0000}"/>
    <cellStyle name="Comma 2 2 5 7 2 8" xfId="3963" xr:uid="{00000000-0005-0000-0000-00002C1B0000}"/>
    <cellStyle name="Comma 2 2 5 7 2 9" xfId="4876" xr:uid="{00000000-0005-0000-0000-00002D1B0000}"/>
    <cellStyle name="Comma 2 2 5 7 2 9 2" xfId="7393" xr:uid="{00000000-0005-0000-0000-00002E1B0000}"/>
    <cellStyle name="Comma 2 2 5 7 2 9 2 2" xfId="35888" xr:uid="{00000000-0005-0000-0000-00002F1B0000}"/>
    <cellStyle name="Comma 2 2 5 7 2 9 2 2 2" xfId="37104" xr:uid="{00000000-0005-0000-0000-0000301B0000}"/>
    <cellStyle name="Comma 2 2 5 7 2 9 3" xfId="25254" xr:uid="{00000000-0005-0000-0000-0000311B0000}"/>
    <cellStyle name="Comma 2 2 5 7 3" xfId="1208" xr:uid="{00000000-0005-0000-0000-0000321B0000}"/>
    <cellStyle name="Comma 2 2 5 7 3 10" xfId="11221" xr:uid="{00000000-0005-0000-0000-0000331B0000}"/>
    <cellStyle name="Comma 2 2 5 7 3 11" xfId="13867" xr:uid="{00000000-0005-0000-0000-0000341B0000}"/>
    <cellStyle name="Comma 2 2 5 7 3 12" xfId="16121" xr:uid="{00000000-0005-0000-0000-0000351B0000}"/>
    <cellStyle name="Comma 2 2 5 7 3 13" xfId="17843" xr:uid="{00000000-0005-0000-0000-0000361B0000}"/>
    <cellStyle name="Comma 2 2 5 7 3 14" xfId="20051" xr:uid="{00000000-0005-0000-0000-0000371B0000}"/>
    <cellStyle name="Comma 2 2 5 7 3 15" xfId="22355" xr:uid="{00000000-0005-0000-0000-0000381B0000}"/>
    <cellStyle name="Comma 2 2 5 7 3 15 2" xfId="35102" xr:uid="{00000000-0005-0000-0000-0000391B0000}"/>
    <cellStyle name="Comma 2 2 5 7 3 2" xfId="2325" xr:uid="{00000000-0005-0000-0000-00003A1B0000}"/>
    <cellStyle name="Comma 2 2 5 7 3 2 10" xfId="13355" xr:uid="{00000000-0005-0000-0000-00003B1B0000}"/>
    <cellStyle name="Comma 2 2 5 7 3 2 11" xfId="18618" xr:uid="{00000000-0005-0000-0000-00003C1B0000}"/>
    <cellStyle name="Comma 2 2 5 7 3 2 12" xfId="20826" xr:uid="{00000000-0005-0000-0000-00003D1B0000}"/>
    <cellStyle name="Comma 2 2 5 7 3 2 13" xfId="22539" xr:uid="{00000000-0005-0000-0000-00003E1B0000}"/>
    <cellStyle name="Comma 2 2 5 7 3 2 13 2" xfId="35421" xr:uid="{00000000-0005-0000-0000-00003F1B0000}"/>
    <cellStyle name="Comma 2 2 5 7 3 2 2" xfId="2454" xr:uid="{00000000-0005-0000-0000-0000401B0000}"/>
    <cellStyle name="Comma 2 2 5 7 3 2 2 10" xfId="24065" xr:uid="{00000000-0005-0000-0000-0000411B0000}"/>
    <cellStyle name="Comma 2 2 5 7 3 2 2 10 2" xfId="35510" xr:uid="{00000000-0005-0000-0000-0000421B0000}"/>
    <cellStyle name="Comma 2 2 5 7 3 2 2 2" xfId="6610" xr:uid="{00000000-0005-0000-0000-0000431B0000}"/>
    <cellStyle name="Comma 2 2 5 7 3 2 2 2 2" xfId="6706" xr:uid="{00000000-0005-0000-0000-0000441B0000}"/>
    <cellStyle name="Comma 2 2 5 7 3 2 2 2 2 2" xfId="36652" xr:uid="{00000000-0005-0000-0000-0000451B0000}"/>
    <cellStyle name="Comma 2 2 5 7 3 2 2 2 2 2 2" xfId="36741" xr:uid="{00000000-0005-0000-0000-0000461B0000}"/>
    <cellStyle name="Comma 2 2 5 7 3 2 2 2 3" xfId="24161" xr:uid="{00000000-0005-0000-0000-0000471B0000}"/>
    <cellStyle name="Comma 2 2 5 7 3 2 2 3" xfId="8044" xr:uid="{00000000-0005-0000-0000-0000481B0000}"/>
    <cellStyle name="Comma 2 2 5 7 3 2 2 4" xfId="9885" xr:uid="{00000000-0005-0000-0000-0000491B0000}"/>
    <cellStyle name="Comma 2 2 5 7 3 2 2 5" xfId="12092" xr:uid="{00000000-0005-0000-0000-00004A1B0000}"/>
    <cellStyle name="Comma 2 2 5 7 3 2 2 6" xfId="14918" xr:uid="{00000000-0005-0000-0000-00004B1B0000}"/>
    <cellStyle name="Comma 2 2 5 7 3 2 2 7" xfId="16507" xr:uid="{00000000-0005-0000-0000-00004C1B0000}"/>
    <cellStyle name="Comma 2 2 5 7 3 2 2 8" xfId="18714" xr:uid="{00000000-0005-0000-0000-00004D1B0000}"/>
    <cellStyle name="Comma 2 2 5 7 3 2 2 9" xfId="20922" xr:uid="{00000000-0005-0000-0000-00004E1B0000}"/>
    <cellStyle name="Comma 2 2 5 7 3 2 3" xfId="3765" xr:uid="{00000000-0005-0000-0000-00004F1B0000}"/>
    <cellStyle name="Comma 2 2 5 7 3 2 4" xfId="1823" xr:uid="{00000000-0005-0000-0000-0000501B0000}"/>
    <cellStyle name="Comma 2 2 5 7 3 2 5" xfId="1653" xr:uid="{00000000-0005-0000-0000-0000511B0000}"/>
    <cellStyle name="Comma 2 2 5 7 3 2 6" xfId="5234" xr:uid="{00000000-0005-0000-0000-0000521B0000}"/>
    <cellStyle name="Comma 2 2 5 7 3 2 6 2" xfId="7955" xr:uid="{00000000-0005-0000-0000-0000531B0000}"/>
    <cellStyle name="Comma 2 2 5 7 3 2 6 2 2" xfId="36051" xr:uid="{00000000-0005-0000-0000-0000541B0000}"/>
    <cellStyle name="Comma 2 2 5 7 3 2 6 2 2 2" xfId="37376" xr:uid="{00000000-0005-0000-0000-0000551B0000}"/>
    <cellStyle name="Comma 2 2 5 7 3 2 6 3" xfId="26048" xr:uid="{00000000-0005-0000-0000-0000561B0000}"/>
    <cellStyle name="Comma 2 2 5 7 3 2 7" xfId="9789" xr:uid="{00000000-0005-0000-0000-0000571B0000}"/>
    <cellStyle name="Comma 2 2 5 7 3 2 8" xfId="11996" xr:uid="{00000000-0005-0000-0000-0000581B0000}"/>
    <cellStyle name="Comma 2 2 5 7 3 2 9" xfId="14807" xr:uid="{00000000-0005-0000-0000-0000591B0000}"/>
    <cellStyle name="Comma 2 2 5 7 3 3" xfId="3001" xr:uid="{00000000-0005-0000-0000-00005A1B0000}"/>
    <cellStyle name="Comma 2 2 5 7 3 4" xfId="3296" xr:uid="{00000000-0005-0000-0000-00005B1B0000}"/>
    <cellStyle name="Comma 2 2 5 7 3 5" xfId="3638" xr:uid="{00000000-0005-0000-0000-00005C1B0000}"/>
    <cellStyle name="Comma 2 2 5 7 3 5 10" xfId="23397" xr:uid="{00000000-0005-0000-0000-00005D1B0000}"/>
    <cellStyle name="Comma 2 2 5 7 3 5 10 2" xfId="35734" xr:uid="{00000000-0005-0000-0000-00005E1B0000}"/>
    <cellStyle name="Comma 2 2 5 7 3 5 2" xfId="6134" xr:uid="{00000000-0005-0000-0000-00005F1B0000}"/>
    <cellStyle name="Comma 2 2 5 7 3 5 2 2" xfId="6937" xr:uid="{00000000-0005-0000-0000-0000601B0000}"/>
    <cellStyle name="Comma 2 2 5 7 3 5 2 2 2" xfId="36333" xr:uid="{00000000-0005-0000-0000-0000611B0000}"/>
    <cellStyle name="Comma 2 2 5 7 3 5 2 2 2 2" xfId="36965" xr:uid="{00000000-0005-0000-0000-0000621B0000}"/>
    <cellStyle name="Comma 2 2 5 7 3 5 2 3" xfId="24776" xr:uid="{00000000-0005-0000-0000-0000631B0000}"/>
    <cellStyle name="Comma 2 2 5 7 3 5 3" xfId="8652" xr:uid="{00000000-0005-0000-0000-0000641B0000}"/>
    <cellStyle name="Comma 2 2 5 7 3 5 4" xfId="10585" xr:uid="{00000000-0005-0000-0000-0000651B0000}"/>
    <cellStyle name="Comma 2 2 5 7 3 5 5" xfId="12792" xr:uid="{00000000-0005-0000-0000-0000661B0000}"/>
    <cellStyle name="Comma 2 2 5 7 3 5 6" xfId="15857" xr:uid="{00000000-0005-0000-0000-0000671B0000}"/>
    <cellStyle name="Comma 2 2 5 7 3 5 7" xfId="17207" xr:uid="{00000000-0005-0000-0000-0000681B0000}"/>
    <cellStyle name="Comma 2 2 5 7 3 5 8" xfId="19414" xr:uid="{00000000-0005-0000-0000-0000691B0000}"/>
    <cellStyle name="Comma 2 2 5 7 3 5 9" xfId="21622" xr:uid="{00000000-0005-0000-0000-00006A1B0000}"/>
    <cellStyle name="Comma 2 2 5 7 3 6" xfId="3948" xr:uid="{00000000-0005-0000-0000-00006B1B0000}"/>
    <cellStyle name="Comma 2 2 5 7 3 7" xfId="3582" xr:uid="{00000000-0005-0000-0000-00006C1B0000}"/>
    <cellStyle name="Comma 2 2 5 7 3 8" xfId="5050" xr:uid="{00000000-0005-0000-0000-00006D1B0000}"/>
    <cellStyle name="Comma 2 2 5 7 3 8 2" xfId="7444" xr:uid="{00000000-0005-0000-0000-00006E1B0000}"/>
    <cellStyle name="Comma 2 2 5 7 3 8 2 2" xfId="35965" xr:uid="{00000000-0005-0000-0000-00006F1B0000}"/>
    <cellStyle name="Comma 2 2 5 7 3 8 2 2 2" xfId="37155" xr:uid="{00000000-0005-0000-0000-0000701B0000}"/>
    <cellStyle name="Comma 2 2 5 7 3 8 3" xfId="25371" xr:uid="{00000000-0005-0000-0000-0000711B0000}"/>
    <cellStyle name="Comma 2 2 5 7 3 9" xfId="9014" xr:uid="{00000000-0005-0000-0000-0000721B0000}"/>
    <cellStyle name="Comma 2 2 5 7 4" xfId="1958" xr:uid="{00000000-0005-0000-0000-0000731B0000}"/>
    <cellStyle name="Comma 2 2 5 7 4 10" xfId="15829" xr:uid="{00000000-0005-0000-0000-0000741B0000}"/>
    <cellStyle name="Comma 2 2 5 7 4 11" xfId="18314" xr:uid="{00000000-0005-0000-0000-0000751B0000}"/>
    <cellStyle name="Comma 2 2 5 7 4 12" xfId="20522" xr:uid="{00000000-0005-0000-0000-0000761B0000}"/>
    <cellStyle name="Comma 2 2 5 7 4 13" xfId="22768" xr:uid="{00000000-0005-0000-0000-0000771B0000}"/>
    <cellStyle name="Comma 2 2 5 7 4 13 2" xfId="35296" xr:uid="{00000000-0005-0000-0000-0000781B0000}"/>
    <cellStyle name="Comma 2 2 5 7 4 2" xfId="2796" xr:uid="{00000000-0005-0000-0000-0000791B0000}"/>
    <cellStyle name="Comma 2 2 5 7 4 2 10" xfId="23771" xr:uid="{00000000-0005-0000-0000-00007A1B0000}"/>
    <cellStyle name="Comma 2 2 5 7 4 2 10 2" xfId="35605" xr:uid="{00000000-0005-0000-0000-00007B1B0000}"/>
    <cellStyle name="Comma 2 2 5 7 4 2 2" xfId="6474" xr:uid="{00000000-0005-0000-0000-00007C1B0000}"/>
    <cellStyle name="Comma 2 2 5 7 4 2 2 2" xfId="6804" xr:uid="{00000000-0005-0000-0000-00007D1B0000}"/>
    <cellStyle name="Comma 2 2 5 7 4 2 2 2 2" xfId="36527" xr:uid="{00000000-0005-0000-0000-00007E1B0000}"/>
    <cellStyle name="Comma 2 2 5 7 4 2 2 2 2 2" xfId="36836" xr:uid="{00000000-0005-0000-0000-00007F1B0000}"/>
    <cellStyle name="Comma 2 2 5 7 4 2 2 3" xfId="24333" xr:uid="{00000000-0005-0000-0000-0000801B0000}"/>
    <cellStyle name="Comma 2 2 5 7 4 2 3" xfId="8213" xr:uid="{00000000-0005-0000-0000-0000811B0000}"/>
    <cellStyle name="Comma 2 2 5 7 4 2 4" xfId="10057" xr:uid="{00000000-0005-0000-0000-0000821B0000}"/>
    <cellStyle name="Comma 2 2 5 7 4 2 5" xfId="12264" xr:uid="{00000000-0005-0000-0000-0000831B0000}"/>
    <cellStyle name="Comma 2 2 5 7 4 2 6" xfId="15180" xr:uid="{00000000-0005-0000-0000-0000841B0000}"/>
    <cellStyle name="Comma 2 2 5 7 4 2 7" xfId="16679" xr:uid="{00000000-0005-0000-0000-0000851B0000}"/>
    <cellStyle name="Comma 2 2 5 7 4 2 8" xfId="18886" xr:uid="{00000000-0005-0000-0000-0000861B0000}"/>
    <cellStyle name="Comma 2 2 5 7 4 2 9" xfId="21094" xr:uid="{00000000-0005-0000-0000-0000871B0000}"/>
    <cellStyle name="Comma 2 2 5 7 4 3" xfId="3984" xr:uid="{00000000-0005-0000-0000-0000881B0000}"/>
    <cellStyle name="Comma 2 2 5 7 4 4" xfId="1521" xr:uid="{00000000-0005-0000-0000-0000891B0000}"/>
    <cellStyle name="Comma 2 2 5 7 4 5" xfId="1877" xr:uid="{00000000-0005-0000-0000-00008A1B0000}"/>
    <cellStyle name="Comma 2 2 5 7 4 6" xfId="5463" xr:uid="{00000000-0005-0000-0000-00008B1B0000}"/>
    <cellStyle name="Comma 2 2 5 7 4 6 2" xfId="7672" xr:uid="{00000000-0005-0000-0000-00008C1B0000}"/>
    <cellStyle name="Comma 2 2 5 7 4 6 2 2" xfId="36144" xr:uid="{00000000-0005-0000-0000-00008D1B0000}"/>
    <cellStyle name="Comma 2 2 5 7 4 6 2 2 2" xfId="37283" xr:uid="{00000000-0005-0000-0000-00008E1B0000}"/>
    <cellStyle name="Comma 2 2 5 7 4 6 3" xfId="25776" xr:uid="{00000000-0005-0000-0000-00008F1B0000}"/>
    <cellStyle name="Comma 2 2 5 7 4 7" xfId="9485" xr:uid="{00000000-0005-0000-0000-0000901B0000}"/>
    <cellStyle name="Comma 2 2 5 7 4 8" xfId="11692" xr:uid="{00000000-0005-0000-0000-0000911B0000}"/>
    <cellStyle name="Comma 2 2 5 7 4 9" xfId="14468" xr:uid="{00000000-0005-0000-0000-0000921B0000}"/>
    <cellStyle name="Comma 2 2 5 7 5" xfId="2662" xr:uid="{00000000-0005-0000-0000-0000931B0000}"/>
    <cellStyle name="Comma 2 2 5 7 6" xfId="1431" xr:uid="{00000000-0005-0000-0000-0000941B0000}"/>
    <cellStyle name="Comma 2 2 5 7 6 10" xfId="23213" xr:uid="{00000000-0005-0000-0000-0000951B0000}"/>
    <cellStyle name="Comma 2 2 5 7 6 10 2" xfId="35194" xr:uid="{00000000-0005-0000-0000-0000961B0000}"/>
    <cellStyle name="Comma 2 2 5 7 6 2" xfId="5950" xr:uid="{00000000-0005-0000-0000-0000971B0000}"/>
    <cellStyle name="Comma 2 2 5 7 6 2 2" xfId="6290" xr:uid="{00000000-0005-0000-0000-0000981B0000}"/>
    <cellStyle name="Comma 2 2 5 7 6 2 2 2" xfId="36247" xr:uid="{00000000-0005-0000-0000-0000991B0000}"/>
    <cellStyle name="Comma 2 2 5 7 6 2 2 2 2" xfId="36425" xr:uid="{00000000-0005-0000-0000-00009A1B0000}"/>
    <cellStyle name="Comma 2 2 5 7 6 2 3" xfId="23553" xr:uid="{00000000-0005-0000-0000-00009B1B0000}"/>
    <cellStyle name="Comma 2 2 5 7 6 3" xfId="7536" xr:uid="{00000000-0005-0000-0000-00009C1B0000}"/>
    <cellStyle name="Comma 2 2 5 7 6 4" xfId="9179" xr:uid="{00000000-0005-0000-0000-00009D1B0000}"/>
    <cellStyle name="Comma 2 2 5 7 6 5" xfId="11386" xr:uid="{00000000-0005-0000-0000-00009E1B0000}"/>
    <cellStyle name="Comma 2 2 5 7 6 6" xfId="14061" xr:uid="{00000000-0005-0000-0000-00009F1B0000}"/>
    <cellStyle name="Comma 2 2 5 7 6 7" xfId="15161" xr:uid="{00000000-0005-0000-0000-0000A01B0000}"/>
    <cellStyle name="Comma 2 2 5 7 6 8" xfId="18008" xr:uid="{00000000-0005-0000-0000-0000A11B0000}"/>
    <cellStyle name="Comma 2 2 5 7 6 9" xfId="20216" xr:uid="{00000000-0005-0000-0000-0000A21B0000}"/>
    <cellStyle name="Comma 2 2 5 7 7" xfId="1803" xr:uid="{00000000-0005-0000-0000-0000A31B0000}"/>
    <cellStyle name="Comma 2 2 5 7 8" xfId="4220" xr:uid="{00000000-0005-0000-0000-0000A41B0000}"/>
    <cellStyle name="Comma 2 2 5 7 9" xfId="4740" xr:uid="{00000000-0005-0000-0000-0000A51B0000}"/>
    <cellStyle name="Comma 2 2 5 7 9 2" xfId="7358" xr:uid="{00000000-0005-0000-0000-0000A61B0000}"/>
    <cellStyle name="Comma 2 2 5 7 9 2 2" xfId="35846" xr:uid="{00000000-0005-0000-0000-0000A71B0000}"/>
    <cellStyle name="Comma 2 2 5 7 9 2 2 2" xfId="37069" xr:uid="{00000000-0005-0000-0000-0000A81B0000}"/>
    <cellStyle name="Comma 2 2 5 7 9 3" xfId="25187" xr:uid="{00000000-0005-0000-0000-0000A91B0000}"/>
    <cellStyle name="Comma 2 2 5 8" xfId="1088" xr:uid="{00000000-0005-0000-0000-0000AA1B0000}"/>
    <cellStyle name="Comma 2 2 5 9" xfId="1138" xr:uid="{00000000-0005-0000-0000-0000AB1B0000}"/>
    <cellStyle name="Comma 2 2 5 9 10" xfId="11152" xr:uid="{00000000-0005-0000-0000-0000AC1B0000}"/>
    <cellStyle name="Comma 2 2 5 9 11" xfId="13798" xr:uid="{00000000-0005-0000-0000-0000AD1B0000}"/>
    <cellStyle name="Comma 2 2 5 9 12" xfId="15881" xr:uid="{00000000-0005-0000-0000-0000AE1B0000}"/>
    <cellStyle name="Comma 2 2 5 9 13" xfId="17774" xr:uid="{00000000-0005-0000-0000-0000AF1B0000}"/>
    <cellStyle name="Comma 2 2 5 9 14" xfId="19982" xr:uid="{00000000-0005-0000-0000-0000B01B0000}"/>
    <cellStyle name="Comma 2 2 5 9 15" xfId="22128" xr:uid="{00000000-0005-0000-0000-0000B11B0000}"/>
    <cellStyle name="Comma 2 2 5 9 15 2" xfId="35067" xr:uid="{00000000-0005-0000-0000-0000B21B0000}"/>
    <cellStyle name="Comma 2 2 5 9 2" xfId="1332" xr:uid="{00000000-0005-0000-0000-0000B31B0000}"/>
    <cellStyle name="Comma 2 2 5 9 2 10" xfId="11302" xr:uid="{00000000-0005-0000-0000-0000B41B0000}"/>
    <cellStyle name="Comma 2 2 5 9 2 11" xfId="13972" xr:uid="{00000000-0005-0000-0000-0000B51B0000}"/>
    <cellStyle name="Comma 2 2 5 9 2 12" xfId="14271" xr:uid="{00000000-0005-0000-0000-0000B61B0000}"/>
    <cellStyle name="Comma 2 2 5 9 2 13" xfId="17924" xr:uid="{00000000-0005-0000-0000-0000B71B0000}"/>
    <cellStyle name="Comma 2 2 5 9 2 14" xfId="20132" xr:uid="{00000000-0005-0000-0000-0000B81B0000}"/>
    <cellStyle name="Comma 2 2 5 9 2 15" xfId="22470" xr:uid="{00000000-0005-0000-0000-0000B91B0000}"/>
    <cellStyle name="Comma 2 2 5 9 2 15 2" xfId="35121" xr:uid="{00000000-0005-0000-0000-0000BA1B0000}"/>
    <cellStyle name="Comma 2 2 5 9 2 2" xfId="2402" xr:uid="{00000000-0005-0000-0000-0000BB1B0000}"/>
    <cellStyle name="Comma 2 2 5 9 2 2 10" xfId="13230" xr:uid="{00000000-0005-0000-0000-0000BC1B0000}"/>
    <cellStyle name="Comma 2 2 5 9 2 2 11" xfId="18674" xr:uid="{00000000-0005-0000-0000-0000BD1B0000}"/>
    <cellStyle name="Comma 2 2 5 9 2 2 12" xfId="20882" xr:uid="{00000000-0005-0000-0000-0000BE1B0000}"/>
    <cellStyle name="Comma 2 2 5 9 2 2 13" xfId="22620" xr:uid="{00000000-0005-0000-0000-0000BF1B0000}"/>
    <cellStyle name="Comma 2 2 5 9 2 2 13 2" xfId="35474" xr:uid="{00000000-0005-0000-0000-0000C01B0000}"/>
    <cellStyle name="Comma 2 2 5 9 2 2 2" xfId="2498" xr:uid="{00000000-0005-0000-0000-0000C11B0000}"/>
    <cellStyle name="Comma 2 2 5 9 2 2 2 10" xfId="24121" xr:uid="{00000000-0005-0000-0000-0000C21B0000}"/>
    <cellStyle name="Comma 2 2 5 9 2 2 2 10 2" xfId="35531" xr:uid="{00000000-0005-0000-0000-0000C31B0000}"/>
    <cellStyle name="Comma 2 2 5 9 2 2 2 2" xfId="6666" xr:uid="{00000000-0005-0000-0000-0000C41B0000}"/>
    <cellStyle name="Comma 2 2 5 9 2 2 2 2 2" xfId="6730" xr:uid="{00000000-0005-0000-0000-0000C51B0000}"/>
    <cellStyle name="Comma 2 2 5 9 2 2 2 2 2 2" xfId="36705" xr:uid="{00000000-0005-0000-0000-0000C61B0000}"/>
    <cellStyle name="Comma 2 2 5 9 2 2 2 2 2 2 2" xfId="36762" xr:uid="{00000000-0005-0000-0000-0000C71B0000}"/>
    <cellStyle name="Comma 2 2 5 9 2 2 2 2 3" xfId="24185" xr:uid="{00000000-0005-0000-0000-0000C81B0000}"/>
    <cellStyle name="Comma 2 2 5 9 2 2 2 3" xfId="8065" xr:uid="{00000000-0005-0000-0000-0000C91B0000}"/>
    <cellStyle name="Comma 2 2 5 9 2 2 2 4" xfId="9909" xr:uid="{00000000-0005-0000-0000-0000CA1B0000}"/>
    <cellStyle name="Comma 2 2 5 9 2 2 2 5" xfId="12116" xr:uid="{00000000-0005-0000-0000-0000CB1B0000}"/>
    <cellStyle name="Comma 2 2 5 9 2 2 2 6" xfId="14953" xr:uid="{00000000-0005-0000-0000-0000CC1B0000}"/>
    <cellStyle name="Comma 2 2 5 9 2 2 2 7" xfId="16531" xr:uid="{00000000-0005-0000-0000-0000CD1B0000}"/>
    <cellStyle name="Comma 2 2 5 9 2 2 2 8" xfId="18738" xr:uid="{00000000-0005-0000-0000-0000CE1B0000}"/>
    <cellStyle name="Comma 2 2 5 9 2 2 2 9" xfId="20946" xr:uid="{00000000-0005-0000-0000-0000CF1B0000}"/>
    <cellStyle name="Comma 2 2 5 9 2 2 3" xfId="3801" xr:uid="{00000000-0005-0000-0000-0000D01B0000}"/>
    <cellStyle name="Comma 2 2 5 9 2 2 4" xfId="2468" xr:uid="{00000000-0005-0000-0000-0000D11B0000}"/>
    <cellStyle name="Comma 2 2 5 9 2 2 5" xfId="1730" xr:uid="{00000000-0005-0000-0000-0000D21B0000}"/>
    <cellStyle name="Comma 2 2 5 9 2 2 6" xfId="5315" xr:uid="{00000000-0005-0000-0000-0000D31B0000}"/>
    <cellStyle name="Comma 2 2 5 9 2 2 6 2" xfId="8008" xr:uid="{00000000-0005-0000-0000-0000D41B0000}"/>
    <cellStyle name="Comma 2 2 5 9 2 2 6 2 2" xfId="36070" xr:uid="{00000000-0005-0000-0000-0000D51B0000}"/>
    <cellStyle name="Comma 2 2 5 9 2 2 6 2 2 2" xfId="37401" xr:uid="{00000000-0005-0000-0000-0000D61B0000}"/>
    <cellStyle name="Comma 2 2 5 9 2 2 6 3" xfId="26076" xr:uid="{00000000-0005-0000-0000-0000D71B0000}"/>
    <cellStyle name="Comma 2 2 5 9 2 2 7" xfId="9845" xr:uid="{00000000-0005-0000-0000-0000D81B0000}"/>
    <cellStyle name="Comma 2 2 5 9 2 2 8" xfId="12052" xr:uid="{00000000-0005-0000-0000-0000D91B0000}"/>
    <cellStyle name="Comma 2 2 5 9 2 2 9" xfId="14873" xr:uid="{00000000-0005-0000-0000-0000DA1B0000}"/>
    <cellStyle name="Comma 2 2 5 9 2 3" xfId="3092" xr:uid="{00000000-0005-0000-0000-0000DB1B0000}"/>
    <cellStyle name="Comma 2 2 5 9 2 4" xfId="3377" xr:uid="{00000000-0005-0000-0000-0000DC1B0000}"/>
    <cellStyle name="Comma 2 2 5 9 2 5" xfId="3713" xr:uid="{00000000-0005-0000-0000-0000DD1B0000}"/>
    <cellStyle name="Comma 2 2 5 9 2 5 10" xfId="23478" xr:uid="{00000000-0005-0000-0000-0000DE1B0000}"/>
    <cellStyle name="Comma 2 2 5 9 2 5 10 2" xfId="35759" xr:uid="{00000000-0005-0000-0000-0000DF1B0000}"/>
    <cellStyle name="Comma 2 2 5 9 2 5 2" xfId="6215" xr:uid="{00000000-0005-0000-0000-0000E01B0000}"/>
    <cellStyle name="Comma 2 2 5 9 2 5 2 2" xfId="6969" xr:uid="{00000000-0005-0000-0000-0000E11B0000}"/>
    <cellStyle name="Comma 2 2 5 9 2 5 2 2 2" xfId="36352" xr:uid="{00000000-0005-0000-0000-0000E21B0000}"/>
    <cellStyle name="Comma 2 2 5 9 2 5 2 2 2 2" xfId="36990" xr:uid="{00000000-0005-0000-0000-0000E31B0000}"/>
    <cellStyle name="Comma 2 2 5 9 2 5 2 3" xfId="24808" xr:uid="{00000000-0005-0000-0000-0000E41B0000}"/>
    <cellStyle name="Comma 2 2 5 9 2 5 3" xfId="8677" xr:uid="{00000000-0005-0000-0000-0000E51B0000}"/>
    <cellStyle name="Comma 2 2 5 9 2 5 4" xfId="10617" xr:uid="{00000000-0005-0000-0000-0000E61B0000}"/>
    <cellStyle name="Comma 2 2 5 9 2 5 5" xfId="12824" xr:uid="{00000000-0005-0000-0000-0000E71B0000}"/>
    <cellStyle name="Comma 2 2 5 9 2 5 6" xfId="15906" xr:uid="{00000000-0005-0000-0000-0000E81B0000}"/>
    <cellStyle name="Comma 2 2 5 9 2 5 7" xfId="17239" xr:uid="{00000000-0005-0000-0000-0000E91B0000}"/>
    <cellStyle name="Comma 2 2 5 9 2 5 8" xfId="19446" xr:uid="{00000000-0005-0000-0000-0000EA1B0000}"/>
    <cellStyle name="Comma 2 2 5 9 2 5 9" xfId="21654" xr:uid="{00000000-0005-0000-0000-0000EB1B0000}"/>
    <cellStyle name="Comma 2 2 5 9 2 6" xfId="1441" xr:uid="{00000000-0005-0000-0000-0000EC1B0000}"/>
    <cellStyle name="Comma 2 2 5 9 2 7" xfId="1783" xr:uid="{00000000-0005-0000-0000-0000ED1B0000}"/>
    <cellStyle name="Comma 2 2 5 9 2 8" xfId="5165" xr:uid="{00000000-0005-0000-0000-0000EE1B0000}"/>
    <cellStyle name="Comma 2 2 5 9 2 8 2" xfId="7463" xr:uid="{00000000-0005-0000-0000-0000EF1B0000}"/>
    <cellStyle name="Comma 2 2 5 9 2 8 2 2" xfId="36016" xr:uid="{00000000-0005-0000-0000-0000F01B0000}"/>
    <cellStyle name="Comma 2 2 5 9 2 8 2 2 2" xfId="37174" xr:uid="{00000000-0005-0000-0000-0000F11B0000}"/>
    <cellStyle name="Comma 2 2 5 9 2 8 3" xfId="25452" xr:uid="{00000000-0005-0000-0000-0000F21B0000}"/>
    <cellStyle name="Comma 2 2 5 9 2 9" xfId="9095" xr:uid="{00000000-0005-0000-0000-0000F31B0000}"/>
    <cellStyle name="Comma 2 2 5 9 3" xfId="2076" xr:uid="{00000000-0005-0000-0000-0000F41B0000}"/>
    <cellStyle name="Comma 2 2 5 9 3 10" xfId="13291" xr:uid="{00000000-0005-0000-0000-0000F51B0000}"/>
    <cellStyle name="Comma 2 2 5 9 3 11" xfId="18422" xr:uid="{00000000-0005-0000-0000-0000F61B0000}"/>
    <cellStyle name="Comma 2 2 5 9 3 12" xfId="20630" xr:uid="{00000000-0005-0000-0000-0000F71B0000}"/>
    <cellStyle name="Comma 2 2 5 9 3 13" xfId="22865" xr:uid="{00000000-0005-0000-0000-0000F81B0000}"/>
    <cellStyle name="Comma 2 2 5 9 3 13 2" xfId="35321" xr:uid="{00000000-0005-0000-0000-0000F91B0000}"/>
    <cellStyle name="Comma 2 2 5 9 3 2" xfId="2932" xr:uid="{00000000-0005-0000-0000-0000FA1B0000}"/>
    <cellStyle name="Comma 2 2 5 9 3 2 10" xfId="23870" xr:uid="{00000000-0005-0000-0000-0000FB1B0000}"/>
    <cellStyle name="Comma 2 2 5 9 3 2 10 2" xfId="35630" xr:uid="{00000000-0005-0000-0000-0000FC1B0000}"/>
    <cellStyle name="Comma 2 2 5 9 3 2 2" xfId="6509" xr:uid="{00000000-0005-0000-0000-0000FD1B0000}"/>
    <cellStyle name="Comma 2 2 5 9 3 2 2 2" xfId="6829" xr:uid="{00000000-0005-0000-0000-0000FE1B0000}"/>
    <cellStyle name="Comma 2 2 5 9 3 2 2 2 2" xfId="36552" xr:uid="{00000000-0005-0000-0000-0000FF1B0000}"/>
    <cellStyle name="Comma 2 2 5 9 3 2 2 2 2 2" xfId="36861" xr:uid="{00000000-0005-0000-0000-0000001C0000}"/>
    <cellStyle name="Comma 2 2 5 9 3 2 2 3" xfId="24430" xr:uid="{00000000-0005-0000-0000-0000011C0000}"/>
    <cellStyle name="Comma 2 2 5 9 3 2 3" xfId="8310" xr:uid="{00000000-0005-0000-0000-0000021C0000}"/>
    <cellStyle name="Comma 2 2 5 9 3 2 4" xfId="10154" xr:uid="{00000000-0005-0000-0000-0000031C0000}"/>
    <cellStyle name="Comma 2 2 5 9 3 2 5" xfId="12361" xr:uid="{00000000-0005-0000-0000-0000041C0000}"/>
    <cellStyle name="Comma 2 2 5 9 3 2 6" xfId="15297" xr:uid="{00000000-0005-0000-0000-0000051C0000}"/>
    <cellStyle name="Comma 2 2 5 9 3 2 7" xfId="16776" xr:uid="{00000000-0005-0000-0000-0000061C0000}"/>
    <cellStyle name="Comma 2 2 5 9 3 2 8" xfId="18983" xr:uid="{00000000-0005-0000-0000-0000071C0000}"/>
    <cellStyle name="Comma 2 2 5 9 3 2 9" xfId="21191" xr:uid="{00000000-0005-0000-0000-0000081C0000}"/>
    <cellStyle name="Comma 2 2 5 9 3 3" xfId="4059" xr:uid="{00000000-0005-0000-0000-0000091C0000}"/>
    <cellStyle name="Comma 2 2 5 9 3 4" xfId="4396" xr:uid="{00000000-0005-0000-0000-00000A1C0000}"/>
    <cellStyle name="Comma 2 2 5 9 3 5" xfId="4617" xr:uid="{00000000-0005-0000-0000-00000B1C0000}"/>
    <cellStyle name="Comma 2 2 5 9 3 6" xfId="5560" xr:uid="{00000000-0005-0000-0000-00000C1C0000}"/>
    <cellStyle name="Comma 2 2 5 9 3 6 2" xfId="7761" xr:uid="{00000000-0005-0000-0000-00000D1C0000}"/>
    <cellStyle name="Comma 2 2 5 9 3 6 2 2" xfId="36169" xr:uid="{00000000-0005-0000-0000-00000E1C0000}"/>
    <cellStyle name="Comma 2 2 5 9 3 6 2 2 2" xfId="37302" xr:uid="{00000000-0005-0000-0000-00000F1C0000}"/>
    <cellStyle name="Comma 2 2 5 9 3 6 3" xfId="25878" xr:uid="{00000000-0005-0000-0000-0000101C0000}"/>
    <cellStyle name="Comma 2 2 5 9 3 7" xfId="9593" xr:uid="{00000000-0005-0000-0000-0000111C0000}"/>
    <cellStyle name="Comma 2 2 5 9 3 8" xfId="11800" xr:uid="{00000000-0005-0000-0000-0000121C0000}"/>
    <cellStyle name="Comma 2 2 5 9 3 9" xfId="14579" xr:uid="{00000000-0005-0000-0000-0000131C0000}"/>
    <cellStyle name="Comma 2 2 5 9 4" xfId="3227" xr:uid="{00000000-0005-0000-0000-0000141C0000}"/>
    <cellStyle name="Comma 2 2 5 9 5" xfId="1916" xr:uid="{00000000-0005-0000-0000-0000151C0000}"/>
    <cellStyle name="Comma 2 2 5 9 5 10" xfId="23328" xr:uid="{00000000-0005-0000-0000-0000161C0000}"/>
    <cellStyle name="Comma 2 2 5 9 5 10 2" xfId="35282" xr:uid="{00000000-0005-0000-0000-0000171C0000}"/>
    <cellStyle name="Comma 2 2 5 9 5 2" xfId="6065" xr:uid="{00000000-0005-0000-0000-0000181C0000}"/>
    <cellStyle name="Comma 2 2 5 9 5 2 2" xfId="6459" xr:uid="{00000000-0005-0000-0000-0000191C0000}"/>
    <cellStyle name="Comma 2 2 5 9 5 2 2 2" xfId="36298" xr:uid="{00000000-0005-0000-0000-00001A1C0000}"/>
    <cellStyle name="Comma 2 2 5 9 5 2 2 2 2" xfId="36513" xr:uid="{00000000-0005-0000-0000-00001B1C0000}"/>
    <cellStyle name="Comma 2 2 5 9 5 2 3" xfId="23754" xr:uid="{00000000-0005-0000-0000-00001C1C0000}"/>
    <cellStyle name="Comma 2 2 5 9 5 3" xfId="7656" xr:uid="{00000000-0005-0000-0000-00001D1C0000}"/>
    <cellStyle name="Comma 2 2 5 9 5 4" xfId="9464" xr:uid="{00000000-0005-0000-0000-00001E1C0000}"/>
    <cellStyle name="Comma 2 2 5 9 5 5" xfId="11671" xr:uid="{00000000-0005-0000-0000-00001F1C0000}"/>
    <cellStyle name="Comma 2 2 5 9 5 6" xfId="14438" xr:uid="{00000000-0005-0000-0000-0000201C0000}"/>
    <cellStyle name="Comma 2 2 5 9 5 7" xfId="16346" xr:uid="{00000000-0005-0000-0000-0000211C0000}"/>
    <cellStyle name="Comma 2 2 5 9 5 8" xfId="18293" xr:uid="{00000000-0005-0000-0000-0000221C0000}"/>
    <cellStyle name="Comma 2 2 5 9 5 9" xfId="20501" xr:uid="{00000000-0005-0000-0000-0000231C0000}"/>
    <cellStyle name="Comma 2 2 5 9 6" xfId="3947" xr:uid="{00000000-0005-0000-0000-0000241C0000}"/>
    <cellStyle name="Comma 2 2 5 9 7" xfId="1673" xr:uid="{00000000-0005-0000-0000-0000251C0000}"/>
    <cellStyle name="Comma 2 2 5 9 8" xfId="4823" xr:uid="{00000000-0005-0000-0000-0000261C0000}"/>
    <cellStyle name="Comma 2 2 5 9 8 2" xfId="7409" xr:uid="{00000000-0005-0000-0000-0000271C0000}"/>
    <cellStyle name="Comma 2 2 5 9 8 2 2" xfId="35865" xr:uid="{00000000-0005-0000-0000-0000281C0000}"/>
    <cellStyle name="Comma 2 2 5 9 8 2 2 2" xfId="37120" xr:uid="{00000000-0005-0000-0000-0000291C0000}"/>
    <cellStyle name="Comma 2 2 5 9 8 3" xfId="25302" xr:uid="{00000000-0005-0000-0000-00002A1C0000}"/>
    <cellStyle name="Comma 2 2 5 9 9" xfId="8945" xr:uid="{00000000-0005-0000-0000-00002B1C0000}"/>
    <cellStyle name="Comma 2 2 6" xfId="470" xr:uid="{00000000-0005-0000-0000-00002C1C0000}"/>
    <cellStyle name="Comma 2 2 7" xfId="530" xr:uid="{00000000-0005-0000-0000-00002D1C0000}"/>
    <cellStyle name="Comma 2 2 8" xfId="475" xr:uid="{00000000-0005-0000-0000-00002E1C0000}"/>
    <cellStyle name="Comma 2 2 9" xfId="546" xr:uid="{00000000-0005-0000-0000-00002F1C0000}"/>
    <cellStyle name="Comma 2 20" xfId="664" xr:uid="{00000000-0005-0000-0000-0000301C0000}"/>
    <cellStyle name="Comma 2 21" xfId="689" xr:uid="{00000000-0005-0000-0000-0000311C0000}"/>
    <cellStyle name="Comma 2 22" xfId="683" xr:uid="{00000000-0005-0000-0000-0000321C0000}"/>
    <cellStyle name="Comma 2 23" xfId="685" xr:uid="{00000000-0005-0000-0000-0000331C0000}"/>
    <cellStyle name="Comma 2 24" xfId="678" xr:uid="{00000000-0005-0000-0000-0000341C0000}"/>
    <cellStyle name="Comma 2 25" xfId="690" xr:uid="{00000000-0005-0000-0000-0000351C0000}"/>
    <cellStyle name="Comma 2 26" xfId="881" xr:uid="{00000000-0005-0000-0000-0000361C0000}"/>
    <cellStyle name="Comma 2 27" xfId="888" xr:uid="{00000000-0005-0000-0000-0000371C0000}"/>
    <cellStyle name="Comma 2 28" xfId="902" xr:uid="{00000000-0005-0000-0000-0000381C0000}"/>
    <cellStyle name="Comma 2 28 10" xfId="8820" xr:uid="{00000000-0005-0000-0000-0000391C0000}"/>
    <cellStyle name="Comma 2 28 11" xfId="11027" xr:uid="{00000000-0005-0000-0000-00003A1C0000}"/>
    <cellStyle name="Comma 2 28 12" xfId="13611" xr:uid="{00000000-0005-0000-0000-00003B1C0000}"/>
    <cellStyle name="Comma 2 28 13" xfId="15895" xr:uid="{00000000-0005-0000-0000-00003C1C0000}"/>
    <cellStyle name="Comma 2 28 14" xfId="17649" xr:uid="{00000000-0005-0000-0000-00003D1C0000}"/>
    <cellStyle name="Comma 2 28 15" xfId="19857" xr:uid="{00000000-0005-0000-0000-00003E1C0000}"/>
    <cellStyle name="Comma 2 28 16" xfId="22031" xr:uid="{00000000-0005-0000-0000-00003F1C0000}"/>
    <cellStyle name="Comma 2 28 16 2" xfId="35006" xr:uid="{00000000-0005-0000-0000-0000401C0000}"/>
    <cellStyle name="Comma 2 28 2" xfId="1050" xr:uid="{00000000-0005-0000-0000-0000411C0000}"/>
    <cellStyle name="Comma 2 28 2 10" xfId="8885" xr:uid="{00000000-0005-0000-0000-0000421C0000}"/>
    <cellStyle name="Comma 2 28 2 11" xfId="11092" xr:uid="{00000000-0005-0000-0000-0000431C0000}"/>
    <cellStyle name="Comma 2 28 2 12" xfId="13724" xr:uid="{00000000-0005-0000-0000-0000441C0000}"/>
    <cellStyle name="Comma 2 28 2 13" xfId="15893" xr:uid="{00000000-0005-0000-0000-0000451C0000}"/>
    <cellStyle name="Comma 2 28 2 14" xfId="17714" xr:uid="{00000000-0005-0000-0000-0000461C0000}"/>
    <cellStyle name="Comma 2 28 2 15" xfId="19922" xr:uid="{00000000-0005-0000-0000-0000471C0000}"/>
    <cellStyle name="Comma 2 28 2 16" xfId="22171" xr:uid="{00000000-0005-0000-0000-0000481C0000}"/>
    <cellStyle name="Comma 2 28 2 16 2" xfId="35039" xr:uid="{00000000-0005-0000-0000-0000491C0000}"/>
    <cellStyle name="Comma 2 28 2 2" xfId="1345" xr:uid="{00000000-0005-0000-0000-00004A1C0000}"/>
    <cellStyle name="Comma 2 28 2 2 10" xfId="11315" xr:uid="{00000000-0005-0000-0000-00004B1C0000}"/>
    <cellStyle name="Comma 2 28 2 2 11" xfId="13985" xr:uid="{00000000-0005-0000-0000-00004C1C0000}"/>
    <cellStyle name="Comma 2 28 2 2 12" xfId="16354" xr:uid="{00000000-0005-0000-0000-00004D1C0000}"/>
    <cellStyle name="Comma 2 28 2 2 13" xfId="17937" xr:uid="{00000000-0005-0000-0000-00004E1C0000}"/>
    <cellStyle name="Comma 2 28 2 2 14" xfId="20145" xr:uid="{00000000-0005-0000-0000-00004F1C0000}"/>
    <cellStyle name="Comma 2 28 2 2 15" xfId="22236" xr:uid="{00000000-0005-0000-0000-0000501C0000}"/>
    <cellStyle name="Comma 2 28 2 2 15 2" xfId="35134" xr:uid="{00000000-0005-0000-0000-0000511C0000}"/>
    <cellStyle name="Comma 2 28 2 2 2" xfId="1378" xr:uid="{00000000-0005-0000-0000-0000521C0000}"/>
    <cellStyle name="Comma 2 28 2 2 2 10" xfId="11348" xr:uid="{00000000-0005-0000-0000-0000531C0000}"/>
    <cellStyle name="Comma 2 28 2 2 2 11" xfId="14018" xr:uid="{00000000-0005-0000-0000-0000541C0000}"/>
    <cellStyle name="Comma 2 28 2 2 2 12" xfId="16302" xr:uid="{00000000-0005-0000-0000-0000551C0000}"/>
    <cellStyle name="Comma 2 28 2 2 2 13" xfId="17970" xr:uid="{00000000-0005-0000-0000-0000561C0000}"/>
    <cellStyle name="Comma 2 28 2 2 2 14" xfId="20178" xr:uid="{00000000-0005-0000-0000-0000571C0000}"/>
    <cellStyle name="Comma 2 28 2 2 2 15" xfId="22633" xr:uid="{00000000-0005-0000-0000-0000581C0000}"/>
    <cellStyle name="Comma 2 28 2 2 2 15 2" xfId="35167" xr:uid="{00000000-0005-0000-0000-0000591C0000}"/>
    <cellStyle name="Comma 2 28 2 2 2 2" xfId="2511" xr:uid="{00000000-0005-0000-0000-00005A1C0000}"/>
    <cellStyle name="Comma 2 28 2 2 2 2 10" xfId="16544" xr:uid="{00000000-0005-0000-0000-00005B1C0000}"/>
    <cellStyle name="Comma 2 28 2 2 2 2 11" xfId="18751" xr:uid="{00000000-0005-0000-0000-00005C1C0000}"/>
    <cellStyle name="Comma 2 28 2 2 2 2 12" xfId="20959" xr:uid="{00000000-0005-0000-0000-00005D1C0000}"/>
    <cellStyle name="Comma 2 28 2 2 2 2 13" xfId="22666" xr:uid="{00000000-0005-0000-0000-00005E1C0000}"/>
    <cellStyle name="Comma 2 28 2 2 2 2 13 2" xfId="35544" xr:uid="{00000000-0005-0000-0000-00005F1C0000}"/>
    <cellStyle name="Comma 2 28 2 2 2 2 2" xfId="2544" xr:uid="{00000000-0005-0000-0000-0000601C0000}"/>
    <cellStyle name="Comma 2 28 2 2 2 2 2 10" xfId="24198" xr:uid="{00000000-0005-0000-0000-0000611C0000}"/>
    <cellStyle name="Comma 2 28 2 2 2 2 2 10 2" xfId="35577" xr:uid="{00000000-0005-0000-0000-0000621C0000}"/>
    <cellStyle name="Comma 2 28 2 2 2 2 2 2" xfId="6743" xr:uid="{00000000-0005-0000-0000-0000631C0000}"/>
    <cellStyle name="Comma 2 28 2 2 2 2 2 2 2" xfId="6776" xr:uid="{00000000-0005-0000-0000-0000641C0000}"/>
    <cellStyle name="Comma 2 28 2 2 2 2 2 2 2 2" xfId="36775" xr:uid="{00000000-0005-0000-0000-0000651C0000}"/>
    <cellStyle name="Comma 2 28 2 2 2 2 2 2 2 2 2" xfId="36808" xr:uid="{00000000-0005-0000-0000-0000661C0000}"/>
    <cellStyle name="Comma 2 28 2 2 2 2 2 2 3" xfId="24231" xr:uid="{00000000-0005-0000-0000-0000671C0000}"/>
    <cellStyle name="Comma 2 28 2 2 2 2 2 3" xfId="8111" xr:uid="{00000000-0005-0000-0000-0000681C0000}"/>
    <cellStyle name="Comma 2 28 2 2 2 2 2 4" xfId="9955" xr:uid="{00000000-0005-0000-0000-0000691C0000}"/>
    <cellStyle name="Comma 2 28 2 2 2 2 2 5" xfId="12162" xr:uid="{00000000-0005-0000-0000-00006A1C0000}"/>
    <cellStyle name="Comma 2 28 2 2 2 2 2 6" xfId="14999" xr:uid="{00000000-0005-0000-0000-00006B1C0000}"/>
    <cellStyle name="Comma 2 28 2 2 2 2 2 7" xfId="16577" xr:uid="{00000000-0005-0000-0000-00006C1C0000}"/>
    <cellStyle name="Comma 2 28 2 2 2 2 2 8" xfId="18784" xr:uid="{00000000-0005-0000-0000-00006D1C0000}"/>
    <cellStyle name="Comma 2 28 2 2 2 2 2 9" xfId="20992" xr:uid="{00000000-0005-0000-0000-00006E1C0000}"/>
    <cellStyle name="Comma 2 28 2 2 2 2 3" xfId="3847" xr:uid="{00000000-0005-0000-0000-00006F1C0000}"/>
    <cellStyle name="Comma 2 28 2 2 2 2 4" xfId="1440" xr:uid="{00000000-0005-0000-0000-0000701C0000}"/>
    <cellStyle name="Comma 2 28 2 2 2 2 5" xfId="3884" xr:uid="{00000000-0005-0000-0000-0000711C0000}"/>
    <cellStyle name="Comma 2 28 2 2 2 2 6" xfId="5361" xr:uid="{00000000-0005-0000-0000-0000721C0000}"/>
    <cellStyle name="Comma 2 28 2 2 2 2 6 2" xfId="8078" xr:uid="{00000000-0005-0000-0000-0000731C0000}"/>
    <cellStyle name="Comma 2 28 2 2 2 2 6 2 2" xfId="36116" xr:uid="{00000000-0005-0000-0000-0000741C0000}"/>
    <cellStyle name="Comma 2 28 2 2 2 2 6 2 2 2" xfId="37418" xr:uid="{00000000-0005-0000-0000-0000751C0000}"/>
    <cellStyle name="Comma 2 28 2 2 2 2 6 3" xfId="26100" xr:uid="{00000000-0005-0000-0000-0000761C0000}"/>
    <cellStyle name="Comma 2 28 2 2 2 2 7" xfId="9922" xr:uid="{00000000-0005-0000-0000-0000771C0000}"/>
    <cellStyle name="Comma 2 28 2 2 2 2 8" xfId="12129" xr:uid="{00000000-0005-0000-0000-0000781C0000}"/>
    <cellStyle name="Comma 2 28 2 2 2 2 9" xfId="14966" xr:uid="{00000000-0005-0000-0000-0000791C0000}"/>
    <cellStyle name="Comma 2 28 2 2 2 3" xfId="3138" xr:uid="{00000000-0005-0000-0000-00007A1C0000}"/>
    <cellStyle name="Comma 2 28 2 2 2 4" xfId="3423" xr:uid="{00000000-0005-0000-0000-00007B1C0000}"/>
    <cellStyle name="Comma 2 28 2 2 2 5" xfId="3814" xr:uid="{00000000-0005-0000-0000-00007C1C0000}"/>
    <cellStyle name="Comma 2 28 2 2 2 5 10" xfId="23524" xr:uid="{00000000-0005-0000-0000-00007D1C0000}"/>
    <cellStyle name="Comma 2 28 2 2 2 5 10 2" xfId="35776" xr:uid="{00000000-0005-0000-0000-00007E1C0000}"/>
    <cellStyle name="Comma 2 28 2 2 2 5 2" xfId="6261" xr:uid="{00000000-0005-0000-0000-00007F1C0000}"/>
    <cellStyle name="Comma 2 28 2 2 2 5 2 2" xfId="7001" xr:uid="{00000000-0005-0000-0000-0000801C0000}"/>
    <cellStyle name="Comma 2 28 2 2 2 5 2 2 2" xfId="36398" xr:uid="{00000000-0005-0000-0000-0000811C0000}"/>
    <cellStyle name="Comma 2 28 2 2 2 5 2 2 2 2" xfId="37007" xr:uid="{00000000-0005-0000-0000-0000821C0000}"/>
    <cellStyle name="Comma 2 28 2 2 2 5 2 3" xfId="24840" xr:uid="{00000000-0005-0000-0000-0000831C0000}"/>
    <cellStyle name="Comma 2 28 2 2 2 5 3" xfId="8694" xr:uid="{00000000-0005-0000-0000-0000841C0000}"/>
    <cellStyle name="Comma 2 28 2 2 2 5 4" xfId="10649" xr:uid="{00000000-0005-0000-0000-0000851C0000}"/>
    <cellStyle name="Comma 2 28 2 2 2 5 5" xfId="12856" xr:uid="{00000000-0005-0000-0000-0000861C0000}"/>
    <cellStyle name="Comma 2 28 2 2 2 5 6" xfId="15964" xr:uid="{00000000-0005-0000-0000-0000871C0000}"/>
    <cellStyle name="Comma 2 28 2 2 2 5 7" xfId="17271" xr:uid="{00000000-0005-0000-0000-0000881C0000}"/>
    <cellStyle name="Comma 2 28 2 2 2 5 8" xfId="19478" xr:uid="{00000000-0005-0000-0000-0000891C0000}"/>
    <cellStyle name="Comma 2 28 2 2 2 5 9" xfId="21686" xr:uid="{00000000-0005-0000-0000-00008A1C0000}"/>
    <cellStyle name="Comma 2 28 2 2 2 6" xfId="1852" xr:uid="{00000000-0005-0000-0000-00008B1C0000}"/>
    <cellStyle name="Comma 2 28 2 2 2 7" xfId="4281" xr:uid="{00000000-0005-0000-0000-00008C1C0000}"/>
    <cellStyle name="Comma 2 28 2 2 2 8" xfId="5328" xr:uid="{00000000-0005-0000-0000-00008D1C0000}"/>
    <cellStyle name="Comma 2 28 2 2 2 8 2" xfId="7509" xr:uid="{00000000-0005-0000-0000-00008E1C0000}"/>
    <cellStyle name="Comma 2 28 2 2 2 8 2 2" xfId="36083" xr:uid="{00000000-0005-0000-0000-00008F1C0000}"/>
    <cellStyle name="Comma 2 28 2 2 2 8 2 2 2" xfId="37220" xr:uid="{00000000-0005-0000-0000-0000901C0000}"/>
    <cellStyle name="Comma 2 28 2 2 2 8 3" xfId="25498" xr:uid="{00000000-0005-0000-0000-0000911C0000}"/>
    <cellStyle name="Comma 2 28 2 2 2 9" xfId="9141" xr:uid="{00000000-0005-0000-0000-0000921C0000}"/>
    <cellStyle name="Comma 2 28 2 2 3" xfId="2185" xr:uid="{00000000-0005-0000-0000-0000931C0000}"/>
    <cellStyle name="Comma 2 28 2 2 3 10" xfId="13263" xr:uid="{00000000-0005-0000-0000-0000941C0000}"/>
    <cellStyle name="Comma 2 28 2 2 3 11" xfId="18531" xr:uid="{00000000-0005-0000-0000-0000951C0000}"/>
    <cellStyle name="Comma 2 28 2 2 3 12" xfId="20739" xr:uid="{00000000-0005-0000-0000-0000961C0000}"/>
    <cellStyle name="Comma 2 28 2 2 3 13" xfId="22981" xr:uid="{00000000-0005-0000-0000-0000971C0000}"/>
    <cellStyle name="Comma 2 28 2 2 3 13 2" xfId="35367" xr:uid="{00000000-0005-0000-0000-0000981C0000}"/>
    <cellStyle name="Comma 2 28 2 2 3 2" xfId="3105" xr:uid="{00000000-0005-0000-0000-0000991C0000}"/>
    <cellStyle name="Comma 2 28 2 2 3 2 10" xfId="23979" xr:uid="{00000000-0005-0000-0000-00009A1C0000}"/>
    <cellStyle name="Comma 2 28 2 2 3 2 10 2" xfId="35647" xr:uid="{00000000-0005-0000-0000-00009B1C0000}"/>
    <cellStyle name="Comma 2 28 2 2 3 2 2" xfId="6556" xr:uid="{00000000-0005-0000-0000-00009C1C0000}"/>
    <cellStyle name="Comma 2 28 2 2 3 2 2 2" xfId="6846" xr:uid="{00000000-0005-0000-0000-00009D1C0000}"/>
    <cellStyle name="Comma 2 28 2 2 3 2 2 2 2" xfId="36598" xr:uid="{00000000-0005-0000-0000-00009E1C0000}"/>
    <cellStyle name="Comma 2 28 2 2 3 2 2 2 2 2" xfId="36878" xr:uid="{00000000-0005-0000-0000-00009F1C0000}"/>
    <cellStyle name="Comma 2 28 2 2 3 2 2 3" xfId="24546" xr:uid="{00000000-0005-0000-0000-0000A01C0000}"/>
    <cellStyle name="Comma 2 28 2 2 3 2 3" xfId="8426" xr:uid="{00000000-0005-0000-0000-0000A11C0000}"/>
    <cellStyle name="Comma 2 28 2 2 3 2 4" xfId="10270" xr:uid="{00000000-0005-0000-0000-0000A21C0000}"/>
    <cellStyle name="Comma 2 28 2 2 3 2 5" xfId="12477" xr:uid="{00000000-0005-0000-0000-0000A31C0000}"/>
    <cellStyle name="Comma 2 28 2 2 3 2 6" xfId="15444" xr:uid="{00000000-0005-0000-0000-0000A41C0000}"/>
    <cellStyle name="Comma 2 28 2 2 3 2 7" xfId="16892" xr:uid="{00000000-0005-0000-0000-0000A51C0000}"/>
    <cellStyle name="Comma 2 28 2 2 3 2 8" xfId="19099" xr:uid="{00000000-0005-0000-0000-0000A61C0000}"/>
    <cellStyle name="Comma 2 28 2 2 3 2 9" xfId="21307" xr:uid="{00000000-0005-0000-0000-0000A71C0000}"/>
    <cellStyle name="Comma 2 28 2 2 3 3" xfId="4153" xr:uid="{00000000-0005-0000-0000-0000A81C0000}"/>
    <cellStyle name="Comma 2 28 2 2 3 4" xfId="4464" xr:uid="{00000000-0005-0000-0000-0000A91C0000}"/>
    <cellStyle name="Comma 2 28 2 2 3 5" xfId="4634" xr:uid="{00000000-0005-0000-0000-0000AA1C0000}"/>
    <cellStyle name="Comma 2 28 2 2 3 6" xfId="5676" xr:uid="{00000000-0005-0000-0000-0000AB1C0000}"/>
    <cellStyle name="Comma 2 28 2 2 3 6 2" xfId="7869" xr:uid="{00000000-0005-0000-0000-0000AC1C0000}"/>
    <cellStyle name="Comma 2 28 2 2 3 6 2 2" xfId="36186" xr:uid="{00000000-0005-0000-0000-0000AD1C0000}"/>
    <cellStyle name="Comma 2 28 2 2 3 6 2 2 2" xfId="37348" xr:uid="{00000000-0005-0000-0000-0000AE1C0000}"/>
    <cellStyle name="Comma 2 28 2 2 3 6 3" xfId="25987" xr:uid="{00000000-0005-0000-0000-0000AF1C0000}"/>
    <cellStyle name="Comma 2 28 2 2 3 7" xfId="9702" xr:uid="{00000000-0005-0000-0000-0000B01C0000}"/>
    <cellStyle name="Comma 2 28 2 2 3 8" xfId="11909" xr:uid="{00000000-0005-0000-0000-0000B11C0000}"/>
    <cellStyle name="Comma 2 28 2 2 3 9" xfId="14688" xr:uid="{00000000-0005-0000-0000-0000B21C0000}"/>
    <cellStyle name="Comma 2 28 2 2 4" xfId="3390" xr:uid="{00000000-0005-0000-0000-0000B31C0000}"/>
    <cellStyle name="Comma 2 28 2 2 5" xfId="3528" xr:uid="{00000000-0005-0000-0000-0000B41C0000}"/>
    <cellStyle name="Comma 2 28 2 2 5 10" xfId="23491" xr:uid="{00000000-0005-0000-0000-0000B51C0000}"/>
    <cellStyle name="Comma 2 28 2 2 5 10 2" xfId="35706" xr:uid="{00000000-0005-0000-0000-0000B61C0000}"/>
    <cellStyle name="Comma 2 28 2 2 5 2" xfId="6228" xr:uid="{00000000-0005-0000-0000-0000B71C0000}"/>
    <cellStyle name="Comma 2 28 2 2 5 2 2" xfId="6905" xr:uid="{00000000-0005-0000-0000-0000B81C0000}"/>
    <cellStyle name="Comma 2 28 2 2 5 2 2 2" xfId="36365" xr:uid="{00000000-0005-0000-0000-0000B91C0000}"/>
    <cellStyle name="Comma 2 28 2 2 5 2 2 2 2" xfId="36937" xr:uid="{00000000-0005-0000-0000-0000BA1C0000}"/>
    <cellStyle name="Comma 2 28 2 2 5 2 3" xfId="24744" xr:uid="{00000000-0005-0000-0000-0000BB1C0000}"/>
    <cellStyle name="Comma 2 28 2 2 5 3" xfId="8624" xr:uid="{00000000-0005-0000-0000-0000BC1C0000}"/>
    <cellStyle name="Comma 2 28 2 2 5 4" xfId="10521" xr:uid="{00000000-0005-0000-0000-0000BD1C0000}"/>
    <cellStyle name="Comma 2 28 2 2 5 5" xfId="12728" xr:uid="{00000000-0005-0000-0000-0000BE1C0000}"/>
    <cellStyle name="Comma 2 28 2 2 5 6" xfId="15772" xr:uid="{00000000-0005-0000-0000-0000BF1C0000}"/>
    <cellStyle name="Comma 2 28 2 2 5 7" xfId="17143" xr:uid="{00000000-0005-0000-0000-0000C01C0000}"/>
    <cellStyle name="Comma 2 28 2 2 5 8" xfId="19350" xr:uid="{00000000-0005-0000-0000-0000C11C0000}"/>
    <cellStyle name="Comma 2 28 2 2 5 9" xfId="21558" xr:uid="{00000000-0005-0000-0000-0000C21C0000}"/>
    <cellStyle name="Comma 2 28 2 2 6" xfId="3923" xr:uid="{00000000-0005-0000-0000-0000C31C0000}"/>
    <cellStyle name="Comma 2 28 2 2 7" xfId="4461" xr:uid="{00000000-0005-0000-0000-0000C41C0000}"/>
    <cellStyle name="Comma 2 28 2 2 8" xfId="4931" xr:uid="{00000000-0005-0000-0000-0000C51C0000}"/>
    <cellStyle name="Comma 2 28 2 2 8 2" xfId="7476" xr:uid="{00000000-0005-0000-0000-0000C61C0000}"/>
    <cellStyle name="Comma 2 28 2 2 8 2 2" xfId="35911" xr:uid="{00000000-0005-0000-0000-0000C71C0000}"/>
    <cellStyle name="Comma 2 28 2 2 8 2 2 2" xfId="37187" xr:uid="{00000000-0005-0000-0000-0000C81C0000}"/>
    <cellStyle name="Comma 2 28 2 2 8 3" xfId="25465" xr:uid="{00000000-0005-0000-0000-0000C91C0000}"/>
    <cellStyle name="Comma 2 28 2 2 9" xfId="9108" xr:uid="{00000000-0005-0000-0000-0000CA1C0000}"/>
    <cellStyle name="Comma 2 28 2 3" xfId="2119" xr:uid="{00000000-0005-0000-0000-0000CB1C0000}"/>
    <cellStyle name="Comma 2 28 2 3 10" xfId="14752" xr:uid="{00000000-0005-0000-0000-0000CC1C0000}"/>
    <cellStyle name="Comma 2 28 2 3 11" xfId="18465" xr:uid="{00000000-0005-0000-0000-0000CD1C0000}"/>
    <cellStyle name="Comma 2 28 2 3 12" xfId="20673" xr:uid="{00000000-0005-0000-0000-0000CE1C0000}"/>
    <cellStyle name="Comma 2 28 2 3 13" xfId="22410" xr:uid="{00000000-0005-0000-0000-0000CF1C0000}"/>
    <cellStyle name="Comma 2 28 2 3 13 2" xfId="35334" xr:uid="{00000000-0005-0000-0000-0000D01C0000}"/>
    <cellStyle name="Comma 2 28 2 3 2" xfId="2364" xr:uid="{00000000-0005-0000-0000-0000D11C0000}"/>
    <cellStyle name="Comma 2 28 2 3 2 10" xfId="23913" xr:uid="{00000000-0005-0000-0000-0000D21C0000}"/>
    <cellStyle name="Comma 2 28 2 3 2 10 2" xfId="35445" xr:uid="{00000000-0005-0000-0000-0000D31C0000}"/>
    <cellStyle name="Comma 2 28 2 3 2 2" xfId="6522" xr:uid="{00000000-0005-0000-0000-0000D41C0000}"/>
    <cellStyle name="Comma 2 28 2 3 2 2 2" xfId="6637" xr:uid="{00000000-0005-0000-0000-0000D51C0000}"/>
    <cellStyle name="Comma 2 28 2 3 2 2 2 2" xfId="36565" xr:uid="{00000000-0005-0000-0000-0000D61C0000}"/>
    <cellStyle name="Comma 2 28 2 3 2 2 2 2 2" xfId="36676" xr:uid="{00000000-0005-0000-0000-0000D71C0000}"/>
    <cellStyle name="Comma 2 28 2 3 2 2 3" xfId="24092" xr:uid="{00000000-0005-0000-0000-0000D81C0000}"/>
    <cellStyle name="Comma 2 28 2 3 2 3" xfId="7979" xr:uid="{00000000-0005-0000-0000-0000D91C0000}"/>
    <cellStyle name="Comma 2 28 2 3 2 4" xfId="9816" xr:uid="{00000000-0005-0000-0000-0000DA1C0000}"/>
    <cellStyle name="Comma 2 28 2 3 2 5" xfId="12023" xr:uid="{00000000-0005-0000-0000-0000DB1C0000}"/>
    <cellStyle name="Comma 2 28 2 3 2 6" xfId="14840" xr:uid="{00000000-0005-0000-0000-0000DC1C0000}"/>
    <cellStyle name="Comma 2 28 2 3 2 7" xfId="13279" xr:uid="{00000000-0005-0000-0000-0000DD1C0000}"/>
    <cellStyle name="Comma 2 28 2 3 2 8" xfId="18645" xr:uid="{00000000-0005-0000-0000-0000DE1C0000}"/>
    <cellStyle name="Comma 2 28 2 3 2 9" xfId="20853" xr:uid="{00000000-0005-0000-0000-0000DF1C0000}"/>
    <cellStyle name="Comma 2 28 2 3 3" xfId="3670" xr:uid="{00000000-0005-0000-0000-0000E01C0000}"/>
    <cellStyle name="Comma 2 28 2 3 4" xfId="4274" xr:uid="{00000000-0005-0000-0000-0000E11C0000}"/>
    <cellStyle name="Comma 2 28 2 3 5" xfId="1933" xr:uid="{00000000-0005-0000-0000-0000E21C0000}"/>
    <cellStyle name="Comma 2 28 2 3 6" xfId="5105" xr:uid="{00000000-0005-0000-0000-0000E31C0000}"/>
    <cellStyle name="Comma 2 28 2 3 6 2" xfId="7804" xr:uid="{00000000-0005-0000-0000-0000E41C0000}"/>
    <cellStyle name="Comma 2 28 2 3 6 2 2" xfId="35988" xr:uid="{00000000-0005-0000-0000-0000E51C0000}"/>
    <cellStyle name="Comma 2 28 2 3 6 2 2 2" xfId="37315" xr:uid="{00000000-0005-0000-0000-0000E61C0000}"/>
    <cellStyle name="Comma 2 28 2 3 6 3" xfId="25921" xr:uid="{00000000-0005-0000-0000-0000E71C0000}"/>
    <cellStyle name="Comma 2 28 2 3 7" xfId="9636" xr:uid="{00000000-0005-0000-0000-0000E81C0000}"/>
    <cellStyle name="Comma 2 28 2 3 8" xfId="11843" xr:uid="{00000000-0005-0000-0000-0000E91C0000}"/>
    <cellStyle name="Comma 2 28 2 3 9" xfId="14622" xr:uid="{00000000-0005-0000-0000-0000EA1C0000}"/>
    <cellStyle name="Comma 2 28 2 4" xfId="2870" xr:uid="{00000000-0005-0000-0000-0000EB1C0000}"/>
    <cellStyle name="Comma 2 28 2 5" xfId="3167" xr:uid="{00000000-0005-0000-0000-0000EC1C0000}"/>
    <cellStyle name="Comma 2 28 2 6" xfId="3463" xr:uid="{00000000-0005-0000-0000-0000ED1C0000}"/>
    <cellStyle name="Comma 2 28 2 6 10" xfId="23268" xr:uid="{00000000-0005-0000-0000-0000EE1C0000}"/>
    <cellStyle name="Comma 2 28 2 6 10 2" xfId="35673" xr:uid="{00000000-0005-0000-0000-0000EF1C0000}"/>
    <cellStyle name="Comma 2 28 2 6 2" xfId="6005" xr:uid="{00000000-0005-0000-0000-0000F01C0000}"/>
    <cellStyle name="Comma 2 28 2 6 2 2" xfId="6872" xr:uid="{00000000-0005-0000-0000-0000F11C0000}"/>
    <cellStyle name="Comma 2 28 2 6 2 2 2" xfId="36270" xr:uid="{00000000-0005-0000-0000-0000F21C0000}"/>
    <cellStyle name="Comma 2 28 2 6 2 2 2 2" xfId="36904" xr:uid="{00000000-0005-0000-0000-0000F31C0000}"/>
    <cellStyle name="Comma 2 28 2 6 2 3" xfId="24711" xr:uid="{00000000-0005-0000-0000-0000F41C0000}"/>
    <cellStyle name="Comma 2 28 2 6 3" xfId="8591" xr:uid="{00000000-0005-0000-0000-0000F51C0000}"/>
    <cellStyle name="Comma 2 28 2 6 4" xfId="10456" xr:uid="{00000000-0005-0000-0000-0000F61C0000}"/>
    <cellStyle name="Comma 2 28 2 6 5" xfId="12663" xr:uid="{00000000-0005-0000-0000-0000F71C0000}"/>
    <cellStyle name="Comma 2 28 2 6 6" xfId="15707" xr:uid="{00000000-0005-0000-0000-0000F81C0000}"/>
    <cellStyle name="Comma 2 28 2 6 7" xfId="17078" xr:uid="{00000000-0005-0000-0000-0000F91C0000}"/>
    <cellStyle name="Comma 2 28 2 6 8" xfId="19285" xr:uid="{00000000-0005-0000-0000-0000FA1C0000}"/>
    <cellStyle name="Comma 2 28 2 6 9" xfId="21493" xr:uid="{00000000-0005-0000-0000-0000FB1C0000}"/>
    <cellStyle name="Comma 2 28 2 7" xfId="1883" xr:uid="{00000000-0005-0000-0000-0000FC1C0000}"/>
    <cellStyle name="Comma 2 28 2 8" xfId="4301" xr:uid="{00000000-0005-0000-0000-0000FD1C0000}"/>
    <cellStyle name="Comma 2 28 2 9" xfId="4866" xr:uid="{00000000-0005-0000-0000-0000FE1C0000}"/>
    <cellStyle name="Comma 2 28 2 9 2" xfId="7381" xr:uid="{00000000-0005-0000-0000-0000FF1C0000}"/>
    <cellStyle name="Comma 2 28 2 9 2 2" xfId="35878" xr:uid="{00000000-0005-0000-0000-0000001D0000}"/>
    <cellStyle name="Comma 2 28 2 9 2 2 2" xfId="37092" xr:uid="{00000000-0005-0000-0000-0000011D0000}"/>
    <cellStyle name="Comma 2 28 2 9 3" xfId="25242" xr:uid="{00000000-0005-0000-0000-0000021D0000}"/>
    <cellStyle name="Comma 2 28 3" xfId="1194" xr:uid="{00000000-0005-0000-0000-0000031D0000}"/>
    <cellStyle name="Comma 2 28 3 10" xfId="11207" xr:uid="{00000000-0005-0000-0000-0000041D0000}"/>
    <cellStyle name="Comma 2 28 3 11" xfId="13853" xr:uid="{00000000-0005-0000-0000-0000051D0000}"/>
    <cellStyle name="Comma 2 28 3 12" xfId="13745" xr:uid="{00000000-0005-0000-0000-0000061D0000}"/>
    <cellStyle name="Comma 2 28 3 13" xfId="17829" xr:uid="{00000000-0005-0000-0000-0000071D0000}"/>
    <cellStyle name="Comma 2 28 3 14" xfId="20037" xr:uid="{00000000-0005-0000-0000-0000081D0000}"/>
    <cellStyle name="Comma 2 28 3 15" xfId="22345" xr:uid="{00000000-0005-0000-0000-0000091D0000}"/>
    <cellStyle name="Comma 2 28 3 15 2" xfId="35090" xr:uid="{00000000-0005-0000-0000-00000A1D0000}"/>
    <cellStyle name="Comma 2 28 3 2" xfId="2315" xr:uid="{00000000-0005-0000-0000-00000B1D0000}"/>
    <cellStyle name="Comma 2 28 3 2 10" xfId="15428" xr:uid="{00000000-0005-0000-0000-00000C1D0000}"/>
    <cellStyle name="Comma 2 28 3 2 11" xfId="18608" xr:uid="{00000000-0005-0000-0000-00000D1D0000}"/>
    <cellStyle name="Comma 2 28 3 2 12" xfId="20816" xr:uid="{00000000-0005-0000-0000-00000E1D0000}"/>
    <cellStyle name="Comma 2 28 3 2 13" xfId="22525" xr:uid="{00000000-0005-0000-0000-00000F1D0000}"/>
    <cellStyle name="Comma 2 28 3 2 13 2" xfId="35411" xr:uid="{00000000-0005-0000-0000-0000101D0000}"/>
    <cellStyle name="Comma 2 28 3 2 2" xfId="2442" xr:uid="{00000000-0005-0000-0000-0000111D0000}"/>
    <cellStyle name="Comma 2 28 3 2 2 10" xfId="24055" xr:uid="{00000000-0005-0000-0000-0000121D0000}"/>
    <cellStyle name="Comma 2 28 3 2 2 10 2" xfId="35498" xr:uid="{00000000-0005-0000-0000-0000131D0000}"/>
    <cellStyle name="Comma 2 28 3 2 2 2" xfId="6600" xr:uid="{00000000-0005-0000-0000-0000141D0000}"/>
    <cellStyle name="Comma 2 28 3 2 2 2 2" xfId="6694" xr:uid="{00000000-0005-0000-0000-0000151D0000}"/>
    <cellStyle name="Comma 2 28 3 2 2 2 2 2" xfId="36642" xr:uid="{00000000-0005-0000-0000-0000161D0000}"/>
    <cellStyle name="Comma 2 28 3 2 2 2 2 2 2" xfId="36729" xr:uid="{00000000-0005-0000-0000-0000171D0000}"/>
    <cellStyle name="Comma 2 28 3 2 2 2 3" xfId="24149" xr:uid="{00000000-0005-0000-0000-0000181D0000}"/>
    <cellStyle name="Comma 2 28 3 2 2 3" xfId="8032" xr:uid="{00000000-0005-0000-0000-0000191D0000}"/>
    <cellStyle name="Comma 2 28 3 2 2 4" xfId="9873" xr:uid="{00000000-0005-0000-0000-00001A1D0000}"/>
    <cellStyle name="Comma 2 28 3 2 2 5" xfId="12080" xr:uid="{00000000-0005-0000-0000-00001B1D0000}"/>
    <cellStyle name="Comma 2 28 3 2 2 6" xfId="14906" xr:uid="{00000000-0005-0000-0000-00001C1D0000}"/>
    <cellStyle name="Comma 2 28 3 2 2 7" xfId="15017" xr:uid="{00000000-0005-0000-0000-00001D1D0000}"/>
    <cellStyle name="Comma 2 28 3 2 2 8" xfId="18702" xr:uid="{00000000-0005-0000-0000-00001E1D0000}"/>
    <cellStyle name="Comma 2 28 3 2 2 9" xfId="20910" xr:uid="{00000000-0005-0000-0000-00001F1D0000}"/>
    <cellStyle name="Comma 2 28 3 2 3" xfId="3752" xr:uid="{00000000-0005-0000-0000-0000201D0000}"/>
    <cellStyle name="Comma 2 28 3 2 4" xfId="1549" xr:uid="{00000000-0005-0000-0000-0000211D0000}"/>
    <cellStyle name="Comma 2 28 3 2 5" xfId="4256" xr:uid="{00000000-0005-0000-0000-0000221D0000}"/>
    <cellStyle name="Comma 2 28 3 2 6" xfId="5220" xr:uid="{00000000-0005-0000-0000-0000231D0000}"/>
    <cellStyle name="Comma 2 28 3 2 6 2" xfId="7945" xr:uid="{00000000-0005-0000-0000-0000241D0000}"/>
    <cellStyle name="Comma 2 28 3 2 6 2 2" xfId="36039" xr:uid="{00000000-0005-0000-0000-0000251D0000}"/>
    <cellStyle name="Comma 2 28 3 2 6 2 2 2" xfId="37367" xr:uid="{00000000-0005-0000-0000-0000261D0000}"/>
    <cellStyle name="Comma 2 28 3 2 6 3" xfId="26039" xr:uid="{00000000-0005-0000-0000-0000271D0000}"/>
    <cellStyle name="Comma 2 28 3 2 7" xfId="9779" xr:uid="{00000000-0005-0000-0000-0000281D0000}"/>
    <cellStyle name="Comma 2 28 3 2 8" xfId="11986" xr:uid="{00000000-0005-0000-0000-0000291D0000}"/>
    <cellStyle name="Comma 2 28 3 2 9" xfId="14797" xr:uid="{00000000-0005-0000-0000-00002A1D0000}"/>
    <cellStyle name="Comma 2 28 3 3" xfId="2987" xr:uid="{00000000-0005-0000-0000-00002B1D0000}"/>
    <cellStyle name="Comma 2 28 3 4" xfId="3282" xr:uid="{00000000-0005-0000-0000-00002C1D0000}"/>
    <cellStyle name="Comma 2 28 3 5" xfId="3628" xr:uid="{00000000-0005-0000-0000-00002D1D0000}"/>
    <cellStyle name="Comma 2 28 3 5 10" xfId="23383" xr:uid="{00000000-0005-0000-0000-00002E1D0000}"/>
    <cellStyle name="Comma 2 28 3 5 10 2" xfId="35725" xr:uid="{00000000-0005-0000-0000-00002F1D0000}"/>
    <cellStyle name="Comma 2 28 3 5 2" xfId="6120" xr:uid="{00000000-0005-0000-0000-0000301D0000}"/>
    <cellStyle name="Comma 2 28 3 5 2 2" xfId="6928" xr:uid="{00000000-0005-0000-0000-0000311D0000}"/>
    <cellStyle name="Comma 2 28 3 5 2 2 2" xfId="36321" xr:uid="{00000000-0005-0000-0000-0000321D0000}"/>
    <cellStyle name="Comma 2 28 3 5 2 2 2 2" xfId="36956" xr:uid="{00000000-0005-0000-0000-0000331D0000}"/>
    <cellStyle name="Comma 2 28 3 5 2 3" xfId="24767" xr:uid="{00000000-0005-0000-0000-0000341D0000}"/>
    <cellStyle name="Comma 2 28 3 5 3" xfId="8643" xr:uid="{00000000-0005-0000-0000-0000351D0000}"/>
    <cellStyle name="Comma 2 28 3 5 4" xfId="10576" xr:uid="{00000000-0005-0000-0000-0000361D0000}"/>
    <cellStyle name="Comma 2 28 3 5 5" xfId="12783" xr:uid="{00000000-0005-0000-0000-0000371D0000}"/>
    <cellStyle name="Comma 2 28 3 5 6" xfId="15848" xr:uid="{00000000-0005-0000-0000-0000381D0000}"/>
    <cellStyle name="Comma 2 28 3 5 7" xfId="17198" xr:uid="{00000000-0005-0000-0000-0000391D0000}"/>
    <cellStyle name="Comma 2 28 3 5 8" xfId="19405" xr:uid="{00000000-0005-0000-0000-00003A1D0000}"/>
    <cellStyle name="Comma 2 28 3 5 9" xfId="21613" xr:uid="{00000000-0005-0000-0000-00003B1D0000}"/>
    <cellStyle name="Comma 2 28 3 6" xfId="4129" xr:uid="{00000000-0005-0000-0000-00003C1D0000}"/>
    <cellStyle name="Comma 2 28 3 7" xfId="4432" xr:uid="{00000000-0005-0000-0000-00003D1D0000}"/>
    <cellStyle name="Comma 2 28 3 8" xfId="5040" xr:uid="{00000000-0005-0000-0000-00003E1D0000}"/>
    <cellStyle name="Comma 2 28 3 8 2" xfId="7432" xr:uid="{00000000-0005-0000-0000-00003F1D0000}"/>
    <cellStyle name="Comma 2 28 3 8 2 2" xfId="35955" xr:uid="{00000000-0005-0000-0000-0000401D0000}"/>
    <cellStyle name="Comma 2 28 3 8 2 2 2" xfId="37143" xr:uid="{00000000-0005-0000-0000-0000411D0000}"/>
    <cellStyle name="Comma 2 28 3 8 3" xfId="25357" xr:uid="{00000000-0005-0000-0000-0000421D0000}"/>
    <cellStyle name="Comma 2 28 3 9" xfId="9000" xr:uid="{00000000-0005-0000-0000-0000431D0000}"/>
    <cellStyle name="Comma 2 28 4" xfId="1942" xr:uid="{00000000-0005-0000-0000-0000441D0000}"/>
    <cellStyle name="Comma 2 28 4 10" xfId="13418" xr:uid="{00000000-0005-0000-0000-0000451D0000}"/>
    <cellStyle name="Comma 2 28 4 11" xfId="18300" xr:uid="{00000000-0005-0000-0000-0000461D0000}"/>
    <cellStyle name="Comma 2 28 4 12" xfId="20508" xr:uid="{00000000-0005-0000-0000-0000471D0000}"/>
    <cellStyle name="Comma 2 28 4 13" xfId="22759" xr:uid="{00000000-0005-0000-0000-0000481D0000}"/>
    <cellStyle name="Comma 2 28 4 13 2" xfId="35284" xr:uid="{00000000-0005-0000-0000-0000491D0000}"/>
    <cellStyle name="Comma 2 28 4 2" xfId="2786" xr:uid="{00000000-0005-0000-0000-00004A1D0000}"/>
    <cellStyle name="Comma 2 28 4 2 10" xfId="23757" xr:uid="{00000000-0005-0000-0000-00004B1D0000}"/>
    <cellStyle name="Comma 2 28 4 2 10 2" xfId="35596" xr:uid="{00000000-0005-0000-0000-00004C1D0000}"/>
    <cellStyle name="Comma 2 28 4 2 2" xfId="6462" xr:uid="{00000000-0005-0000-0000-00004D1D0000}"/>
    <cellStyle name="Comma 2 28 4 2 2 2" xfId="6795" xr:uid="{00000000-0005-0000-0000-00004E1D0000}"/>
    <cellStyle name="Comma 2 28 4 2 2 2 2" xfId="36515" xr:uid="{00000000-0005-0000-0000-00004F1D0000}"/>
    <cellStyle name="Comma 2 28 4 2 2 2 2 2" xfId="36827" xr:uid="{00000000-0005-0000-0000-0000501D0000}"/>
    <cellStyle name="Comma 2 28 4 2 2 3" xfId="24324" xr:uid="{00000000-0005-0000-0000-0000511D0000}"/>
    <cellStyle name="Comma 2 28 4 2 3" xfId="8204" xr:uid="{00000000-0005-0000-0000-0000521D0000}"/>
    <cellStyle name="Comma 2 28 4 2 4" xfId="10048" xr:uid="{00000000-0005-0000-0000-0000531D0000}"/>
    <cellStyle name="Comma 2 28 4 2 5" xfId="12255" xr:uid="{00000000-0005-0000-0000-0000541D0000}"/>
    <cellStyle name="Comma 2 28 4 2 6" xfId="15171" xr:uid="{00000000-0005-0000-0000-0000551D0000}"/>
    <cellStyle name="Comma 2 28 4 2 7" xfId="16670" xr:uid="{00000000-0005-0000-0000-0000561D0000}"/>
    <cellStyle name="Comma 2 28 4 2 8" xfId="18877" xr:uid="{00000000-0005-0000-0000-0000571D0000}"/>
    <cellStyle name="Comma 2 28 4 2 9" xfId="21085" xr:uid="{00000000-0005-0000-0000-0000581D0000}"/>
    <cellStyle name="Comma 2 28 4 3" xfId="3974" xr:uid="{00000000-0005-0000-0000-0000591D0000}"/>
    <cellStyle name="Comma 2 28 4 4" xfId="2469" xr:uid="{00000000-0005-0000-0000-00005A1D0000}"/>
    <cellStyle name="Comma 2 28 4 5" xfId="1522" xr:uid="{00000000-0005-0000-0000-00005B1D0000}"/>
    <cellStyle name="Comma 2 28 4 6" xfId="5454" xr:uid="{00000000-0005-0000-0000-00005C1D0000}"/>
    <cellStyle name="Comma 2 28 4 6 2" xfId="7658" xr:uid="{00000000-0005-0000-0000-00005D1D0000}"/>
    <cellStyle name="Comma 2 28 4 6 2 2" xfId="36135" xr:uid="{00000000-0005-0000-0000-00005E1D0000}"/>
    <cellStyle name="Comma 2 28 4 6 2 2 2" xfId="37271" xr:uid="{00000000-0005-0000-0000-00005F1D0000}"/>
    <cellStyle name="Comma 2 28 4 6 3" xfId="25762" xr:uid="{00000000-0005-0000-0000-0000601D0000}"/>
    <cellStyle name="Comma 2 28 4 7" xfId="9471" xr:uid="{00000000-0005-0000-0000-0000611D0000}"/>
    <cellStyle name="Comma 2 28 4 8" xfId="11678" xr:uid="{00000000-0005-0000-0000-0000621D0000}"/>
    <cellStyle name="Comma 2 28 4 9" xfId="14454" xr:uid="{00000000-0005-0000-0000-0000631D0000}"/>
    <cellStyle name="Comma 2 28 5" xfId="2620" xr:uid="{00000000-0005-0000-0000-0000641D0000}"/>
    <cellStyle name="Comma 2 28 6" xfId="1463" xr:uid="{00000000-0005-0000-0000-0000651D0000}"/>
    <cellStyle name="Comma 2 28 6 10" xfId="23203" xr:uid="{00000000-0005-0000-0000-0000661D0000}"/>
    <cellStyle name="Comma 2 28 6 10 2" xfId="35200" xr:uid="{00000000-0005-0000-0000-0000671D0000}"/>
    <cellStyle name="Comma 2 28 6 2" xfId="5940" xr:uid="{00000000-0005-0000-0000-0000681D0000}"/>
    <cellStyle name="Comma 2 28 6 2 2" xfId="6299" xr:uid="{00000000-0005-0000-0000-0000691D0000}"/>
    <cellStyle name="Comma 2 28 6 2 2 2" xfId="36237" xr:uid="{00000000-0005-0000-0000-00006A1D0000}"/>
    <cellStyle name="Comma 2 28 6 2 2 2 2" xfId="36431" xr:uid="{00000000-0005-0000-0000-00006B1D0000}"/>
    <cellStyle name="Comma 2 28 6 2 3" xfId="23562" xr:uid="{00000000-0005-0000-0000-00006C1D0000}"/>
    <cellStyle name="Comma 2 28 6 3" xfId="7542" xr:uid="{00000000-0005-0000-0000-00006D1D0000}"/>
    <cellStyle name="Comma 2 28 6 4" xfId="9194" xr:uid="{00000000-0005-0000-0000-00006E1D0000}"/>
    <cellStyle name="Comma 2 28 6 5" xfId="11401" xr:uid="{00000000-0005-0000-0000-00006F1D0000}"/>
    <cellStyle name="Comma 2 28 6 6" xfId="14085" xr:uid="{00000000-0005-0000-0000-0000701D0000}"/>
    <cellStyle name="Comma 2 28 6 7" xfId="13603" xr:uid="{00000000-0005-0000-0000-0000711D0000}"/>
    <cellStyle name="Comma 2 28 6 8" xfId="18023" xr:uid="{00000000-0005-0000-0000-0000721D0000}"/>
    <cellStyle name="Comma 2 28 6 9" xfId="20231" xr:uid="{00000000-0005-0000-0000-0000731D0000}"/>
    <cellStyle name="Comma 2 28 7" xfId="1724" xr:uid="{00000000-0005-0000-0000-0000741D0000}"/>
    <cellStyle name="Comma 2 28 8" xfId="4283" xr:uid="{00000000-0005-0000-0000-0000751D0000}"/>
    <cellStyle name="Comma 2 28 9" xfId="4726" xr:uid="{00000000-0005-0000-0000-0000761D0000}"/>
    <cellStyle name="Comma 2 28 9 2" xfId="7348" xr:uid="{00000000-0005-0000-0000-0000771D0000}"/>
    <cellStyle name="Comma 2 28 9 2 2" xfId="35834" xr:uid="{00000000-0005-0000-0000-0000781D0000}"/>
    <cellStyle name="Comma 2 28 9 2 2 2" xfId="37059" xr:uid="{00000000-0005-0000-0000-0000791D0000}"/>
    <cellStyle name="Comma 2 28 9 3" xfId="25177" xr:uid="{00000000-0005-0000-0000-00007A1D0000}"/>
    <cellStyle name="Comma 2 29" xfId="1128" xr:uid="{00000000-0005-0000-0000-00007B1D0000}"/>
    <cellStyle name="Comma 2 29 10" xfId="11142" xr:uid="{00000000-0005-0000-0000-00007C1D0000}"/>
    <cellStyle name="Comma 2 29 11" xfId="13788" xr:uid="{00000000-0005-0000-0000-00007D1D0000}"/>
    <cellStyle name="Comma 2 29 12" xfId="15349" xr:uid="{00000000-0005-0000-0000-00007E1D0000}"/>
    <cellStyle name="Comma 2 29 13" xfId="17764" xr:uid="{00000000-0005-0000-0000-00007F1D0000}"/>
    <cellStyle name="Comma 2 29 14" xfId="19972" xr:uid="{00000000-0005-0000-0000-0000801D0000}"/>
    <cellStyle name="Comma 2 29 15" xfId="22113" xr:uid="{00000000-0005-0000-0000-0000811D0000}"/>
    <cellStyle name="Comma 2 29 15 2" xfId="35057" xr:uid="{00000000-0005-0000-0000-0000821D0000}"/>
    <cellStyle name="Comma 2 29 2" xfId="1318" xr:uid="{00000000-0005-0000-0000-0000831D0000}"/>
    <cellStyle name="Comma 2 29 2 10" xfId="11289" xr:uid="{00000000-0005-0000-0000-0000841D0000}"/>
    <cellStyle name="Comma 2 29 2 11" xfId="13959" xr:uid="{00000000-0005-0000-0000-0000851D0000}"/>
    <cellStyle name="Comma 2 29 2 12" xfId="15660" xr:uid="{00000000-0005-0000-0000-0000861D0000}"/>
    <cellStyle name="Comma 2 29 2 13" xfId="17911" xr:uid="{00000000-0005-0000-0000-0000871D0000}"/>
    <cellStyle name="Comma 2 29 2 14" xfId="20119" xr:uid="{00000000-0005-0000-0000-0000881D0000}"/>
    <cellStyle name="Comma 2 29 2 15" xfId="22460" xr:uid="{00000000-0005-0000-0000-0000891D0000}"/>
    <cellStyle name="Comma 2 29 2 15 2" xfId="35108" xr:uid="{00000000-0005-0000-0000-00008A1D0000}"/>
    <cellStyle name="Comma 2 29 2 2" xfId="2392" xr:uid="{00000000-0005-0000-0000-00008B1D0000}"/>
    <cellStyle name="Comma 2 29 2 2 10" xfId="13574" xr:uid="{00000000-0005-0000-0000-00008C1D0000}"/>
    <cellStyle name="Comma 2 29 2 2 11" xfId="18664" xr:uid="{00000000-0005-0000-0000-00008D1D0000}"/>
    <cellStyle name="Comma 2 29 2 2 12" xfId="20872" xr:uid="{00000000-0005-0000-0000-00008E1D0000}"/>
    <cellStyle name="Comma 2 29 2 2 13" xfId="22607" xr:uid="{00000000-0005-0000-0000-00008F1D0000}"/>
    <cellStyle name="Comma 2 29 2 2 13 2" xfId="35464" xr:uid="{00000000-0005-0000-0000-0000901D0000}"/>
    <cellStyle name="Comma 2 29 2 2 2" xfId="2485" xr:uid="{00000000-0005-0000-0000-0000911D0000}"/>
    <cellStyle name="Comma 2 29 2 2 2 10" xfId="24111" xr:uid="{00000000-0005-0000-0000-0000921D0000}"/>
    <cellStyle name="Comma 2 29 2 2 2 10 2" xfId="35518" xr:uid="{00000000-0005-0000-0000-0000931D0000}"/>
    <cellStyle name="Comma 2 29 2 2 2 2" xfId="6656" xr:uid="{00000000-0005-0000-0000-0000941D0000}"/>
    <cellStyle name="Comma 2 29 2 2 2 2 2" xfId="6717" xr:uid="{00000000-0005-0000-0000-0000951D0000}"/>
    <cellStyle name="Comma 2 29 2 2 2 2 2 2" xfId="36695" xr:uid="{00000000-0005-0000-0000-0000961D0000}"/>
    <cellStyle name="Comma 2 29 2 2 2 2 2 2 2" xfId="36749" xr:uid="{00000000-0005-0000-0000-0000971D0000}"/>
    <cellStyle name="Comma 2 29 2 2 2 2 3" xfId="24172" xr:uid="{00000000-0005-0000-0000-0000981D0000}"/>
    <cellStyle name="Comma 2 29 2 2 2 3" xfId="8052" xr:uid="{00000000-0005-0000-0000-0000991D0000}"/>
    <cellStyle name="Comma 2 29 2 2 2 4" xfId="9896" xr:uid="{00000000-0005-0000-0000-00009A1D0000}"/>
    <cellStyle name="Comma 2 29 2 2 2 5" xfId="12103" xr:uid="{00000000-0005-0000-0000-00009B1D0000}"/>
    <cellStyle name="Comma 2 29 2 2 2 6" xfId="14940" xr:uid="{00000000-0005-0000-0000-00009C1D0000}"/>
    <cellStyle name="Comma 2 29 2 2 2 7" xfId="16518" xr:uid="{00000000-0005-0000-0000-00009D1D0000}"/>
    <cellStyle name="Comma 2 29 2 2 2 8" xfId="18725" xr:uid="{00000000-0005-0000-0000-00009E1D0000}"/>
    <cellStyle name="Comma 2 29 2 2 2 9" xfId="20933" xr:uid="{00000000-0005-0000-0000-00009F1D0000}"/>
    <cellStyle name="Comma 2 29 2 2 3" xfId="3788" xr:uid="{00000000-0005-0000-0000-0000A01D0000}"/>
    <cellStyle name="Comma 2 29 2 2 4" xfId="3877" xr:uid="{00000000-0005-0000-0000-0000A11D0000}"/>
    <cellStyle name="Comma 2 29 2 2 5" xfId="4326" xr:uid="{00000000-0005-0000-0000-0000A21D0000}"/>
    <cellStyle name="Comma 2 29 2 2 6" xfId="5302" xr:uid="{00000000-0005-0000-0000-0000A31D0000}"/>
    <cellStyle name="Comma 2 29 2 2 6 2" xfId="7998" xr:uid="{00000000-0005-0000-0000-0000A41D0000}"/>
    <cellStyle name="Comma 2 29 2 2 6 2 2" xfId="36057" xr:uid="{00000000-0005-0000-0000-0000A51D0000}"/>
    <cellStyle name="Comma 2 29 2 2 6 2 2 2" xfId="37392" xr:uid="{00000000-0005-0000-0000-0000A61D0000}"/>
    <cellStyle name="Comma 2 29 2 2 6 3" xfId="26067" xr:uid="{00000000-0005-0000-0000-0000A71D0000}"/>
    <cellStyle name="Comma 2 29 2 2 7" xfId="9835" xr:uid="{00000000-0005-0000-0000-0000A81D0000}"/>
    <cellStyle name="Comma 2 29 2 2 8" xfId="12042" xr:uid="{00000000-0005-0000-0000-0000A91D0000}"/>
    <cellStyle name="Comma 2 29 2 2 9" xfId="14863" xr:uid="{00000000-0005-0000-0000-0000AA1D0000}"/>
    <cellStyle name="Comma 2 29 2 3" xfId="3079" xr:uid="{00000000-0005-0000-0000-0000AB1D0000}"/>
    <cellStyle name="Comma 2 29 2 4" xfId="3364" xr:uid="{00000000-0005-0000-0000-0000AC1D0000}"/>
    <cellStyle name="Comma 2 29 2 5" xfId="3703" xr:uid="{00000000-0005-0000-0000-0000AD1D0000}"/>
    <cellStyle name="Comma 2 29 2 5 10" xfId="23465" xr:uid="{00000000-0005-0000-0000-0000AE1D0000}"/>
    <cellStyle name="Comma 2 29 2 5 10 2" xfId="35750" xr:uid="{00000000-0005-0000-0000-0000AF1D0000}"/>
    <cellStyle name="Comma 2 29 2 5 2" xfId="6202" xr:uid="{00000000-0005-0000-0000-0000B01D0000}"/>
    <cellStyle name="Comma 2 29 2 5 2 2" xfId="6960" xr:uid="{00000000-0005-0000-0000-0000B11D0000}"/>
    <cellStyle name="Comma 2 29 2 5 2 2 2" xfId="36339" xr:uid="{00000000-0005-0000-0000-0000B21D0000}"/>
    <cellStyle name="Comma 2 29 2 5 2 2 2 2" xfId="36981" xr:uid="{00000000-0005-0000-0000-0000B31D0000}"/>
    <cellStyle name="Comma 2 29 2 5 2 3" xfId="24799" xr:uid="{00000000-0005-0000-0000-0000B41D0000}"/>
    <cellStyle name="Comma 2 29 2 5 3" xfId="8668" xr:uid="{00000000-0005-0000-0000-0000B51D0000}"/>
    <cellStyle name="Comma 2 29 2 5 4" xfId="10608" xr:uid="{00000000-0005-0000-0000-0000B61D0000}"/>
    <cellStyle name="Comma 2 29 2 5 5" xfId="12815" xr:uid="{00000000-0005-0000-0000-0000B71D0000}"/>
    <cellStyle name="Comma 2 29 2 5 6" xfId="15897" xr:uid="{00000000-0005-0000-0000-0000B81D0000}"/>
    <cellStyle name="Comma 2 29 2 5 7" xfId="17230" xr:uid="{00000000-0005-0000-0000-0000B91D0000}"/>
    <cellStyle name="Comma 2 29 2 5 8" xfId="19437" xr:uid="{00000000-0005-0000-0000-0000BA1D0000}"/>
    <cellStyle name="Comma 2 29 2 5 9" xfId="21645" xr:uid="{00000000-0005-0000-0000-0000BB1D0000}"/>
    <cellStyle name="Comma 2 29 2 6" xfId="1785" xr:uid="{00000000-0005-0000-0000-0000BC1D0000}"/>
    <cellStyle name="Comma 2 29 2 7" xfId="1442" xr:uid="{00000000-0005-0000-0000-0000BD1D0000}"/>
    <cellStyle name="Comma 2 29 2 8" xfId="5155" xr:uid="{00000000-0005-0000-0000-0000BE1D0000}"/>
    <cellStyle name="Comma 2 29 2 8 2" xfId="7450" xr:uid="{00000000-0005-0000-0000-0000BF1D0000}"/>
    <cellStyle name="Comma 2 29 2 8 2 2" xfId="36006" xr:uid="{00000000-0005-0000-0000-0000C01D0000}"/>
    <cellStyle name="Comma 2 29 2 8 2 2 2" xfId="37161" xr:uid="{00000000-0005-0000-0000-0000C11D0000}"/>
    <cellStyle name="Comma 2 29 2 8 3" xfId="25439" xr:uid="{00000000-0005-0000-0000-0000C21D0000}"/>
    <cellStyle name="Comma 2 29 2 9" xfId="9082" xr:uid="{00000000-0005-0000-0000-0000C31D0000}"/>
    <cellStyle name="Comma 2 29 3" xfId="2060" xr:uid="{00000000-0005-0000-0000-0000C41D0000}"/>
    <cellStyle name="Comma 2 29 3 10" xfId="13245" xr:uid="{00000000-0005-0000-0000-0000C51D0000}"/>
    <cellStyle name="Comma 2 29 3 11" xfId="18406" xr:uid="{00000000-0005-0000-0000-0000C61D0000}"/>
    <cellStyle name="Comma 2 29 3 12" xfId="20614" xr:uid="{00000000-0005-0000-0000-0000C71D0000}"/>
    <cellStyle name="Comma 2 29 3 13" xfId="22856" xr:uid="{00000000-0005-0000-0000-0000C81D0000}"/>
    <cellStyle name="Comma 2 29 3 13 2" xfId="35308" xr:uid="{00000000-0005-0000-0000-0000C91D0000}"/>
    <cellStyle name="Comma 2 29 3 2" xfId="2922" xr:uid="{00000000-0005-0000-0000-0000CA1D0000}"/>
    <cellStyle name="Comma 2 29 3 2 10" xfId="23854" xr:uid="{00000000-0005-0000-0000-0000CB1D0000}"/>
    <cellStyle name="Comma 2 29 3 2 10 2" xfId="35621" xr:uid="{00000000-0005-0000-0000-0000CC1D0000}"/>
    <cellStyle name="Comma 2 29 3 2 2" xfId="6495" xr:uid="{00000000-0005-0000-0000-0000CD1D0000}"/>
    <cellStyle name="Comma 2 29 3 2 2 2" xfId="6820" xr:uid="{00000000-0005-0000-0000-0000CE1D0000}"/>
    <cellStyle name="Comma 2 29 3 2 2 2 2" xfId="36539" xr:uid="{00000000-0005-0000-0000-0000CF1D0000}"/>
    <cellStyle name="Comma 2 29 3 2 2 2 2 2" xfId="36852" xr:uid="{00000000-0005-0000-0000-0000D01D0000}"/>
    <cellStyle name="Comma 2 29 3 2 2 3" xfId="24421" xr:uid="{00000000-0005-0000-0000-0000D11D0000}"/>
    <cellStyle name="Comma 2 29 3 2 3" xfId="8301" xr:uid="{00000000-0005-0000-0000-0000D21D0000}"/>
    <cellStyle name="Comma 2 29 3 2 4" xfId="10145" xr:uid="{00000000-0005-0000-0000-0000D31D0000}"/>
    <cellStyle name="Comma 2 29 3 2 5" xfId="12352" xr:uid="{00000000-0005-0000-0000-0000D41D0000}"/>
    <cellStyle name="Comma 2 29 3 2 6" xfId="15288" xr:uid="{00000000-0005-0000-0000-0000D51D0000}"/>
    <cellStyle name="Comma 2 29 3 2 7" xfId="16767" xr:uid="{00000000-0005-0000-0000-0000D61D0000}"/>
    <cellStyle name="Comma 2 29 3 2 8" xfId="18974" xr:uid="{00000000-0005-0000-0000-0000D71D0000}"/>
    <cellStyle name="Comma 2 29 3 2 9" xfId="21182" xr:uid="{00000000-0005-0000-0000-0000D81D0000}"/>
    <cellStyle name="Comma 2 29 3 3" xfId="4050" xr:uid="{00000000-0005-0000-0000-0000D91D0000}"/>
    <cellStyle name="Comma 2 29 3 4" xfId="4387" xr:uid="{00000000-0005-0000-0000-0000DA1D0000}"/>
    <cellStyle name="Comma 2 29 3 5" xfId="4608" xr:uid="{00000000-0005-0000-0000-0000DB1D0000}"/>
    <cellStyle name="Comma 2 29 3 6" xfId="5551" xr:uid="{00000000-0005-0000-0000-0000DC1D0000}"/>
    <cellStyle name="Comma 2 29 3 6 2" xfId="7746" xr:uid="{00000000-0005-0000-0000-0000DD1D0000}"/>
    <cellStyle name="Comma 2 29 3 6 2 2" xfId="36160" xr:uid="{00000000-0005-0000-0000-0000DE1D0000}"/>
    <cellStyle name="Comma 2 29 3 6 2 2 2" xfId="37289" xr:uid="{00000000-0005-0000-0000-0000DF1D0000}"/>
    <cellStyle name="Comma 2 29 3 6 3" xfId="25862" xr:uid="{00000000-0005-0000-0000-0000E01D0000}"/>
    <cellStyle name="Comma 2 29 3 7" xfId="9577" xr:uid="{00000000-0005-0000-0000-0000E11D0000}"/>
    <cellStyle name="Comma 2 29 3 8" xfId="11784" xr:uid="{00000000-0005-0000-0000-0000E21D0000}"/>
    <cellStyle name="Comma 2 29 3 9" xfId="14563" xr:uid="{00000000-0005-0000-0000-0000E31D0000}"/>
    <cellStyle name="Comma 2 29 4" xfId="3217" xr:uid="{00000000-0005-0000-0000-0000E41D0000}"/>
    <cellStyle name="Comma 2 29 5" xfId="2039" xr:uid="{00000000-0005-0000-0000-0000E51D0000}"/>
    <cellStyle name="Comma 2 29 5 10" xfId="23318" xr:uid="{00000000-0005-0000-0000-0000E61D0000}"/>
    <cellStyle name="Comma 2 29 5 10 2" xfId="35304" xr:uid="{00000000-0005-0000-0000-0000E71D0000}"/>
    <cellStyle name="Comma 2 29 5 2" xfId="6055" xr:uid="{00000000-0005-0000-0000-0000E81D0000}"/>
    <cellStyle name="Comma 2 29 5 2 2" xfId="6487" xr:uid="{00000000-0005-0000-0000-0000E91D0000}"/>
    <cellStyle name="Comma 2 29 5 2 2 2" xfId="36288" xr:uid="{00000000-0005-0000-0000-0000EA1D0000}"/>
    <cellStyle name="Comma 2 29 5 2 2 2 2" xfId="36535" xr:uid="{00000000-0005-0000-0000-0000EB1D0000}"/>
    <cellStyle name="Comma 2 29 5 2 3" xfId="23846" xr:uid="{00000000-0005-0000-0000-0000EC1D0000}"/>
    <cellStyle name="Comma 2 29 5 3" xfId="7742" xr:uid="{00000000-0005-0000-0000-0000ED1D0000}"/>
    <cellStyle name="Comma 2 29 5 4" xfId="9565" xr:uid="{00000000-0005-0000-0000-0000EE1D0000}"/>
    <cellStyle name="Comma 2 29 5 5" xfId="11772" xr:uid="{00000000-0005-0000-0000-0000EF1D0000}"/>
    <cellStyle name="Comma 2 29 5 6" xfId="14549" xr:uid="{00000000-0005-0000-0000-0000F01D0000}"/>
    <cellStyle name="Comma 2 29 5 7" xfId="13317" xr:uid="{00000000-0005-0000-0000-0000F11D0000}"/>
    <cellStyle name="Comma 2 29 5 8" xfId="18394" xr:uid="{00000000-0005-0000-0000-0000F21D0000}"/>
    <cellStyle name="Comma 2 29 5 9" xfId="20602" xr:uid="{00000000-0005-0000-0000-0000F31D0000}"/>
    <cellStyle name="Comma 2 29 6" xfId="3945" xr:uid="{00000000-0005-0000-0000-0000F41D0000}"/>
    <cellStyle name="Comma 2 29 7" xfId="4575" xr:uid="{00000000-0005-0000-0000-0000F51D0000}"/>
    <cellStyle name="Comma 2 29 8" xfId="4808" xr:uid="{00000000-0005-0000-0000-0000F61D0000}"/>
    <cellStyle name="Comma 2 29 8 2" xfId="7399" xr:uid="{00000000-0005-0000-0000-0000F71D0000}"/>
    <cellStyle name="Comma 2 29 8 2 2" xfId="35852" xr:uid="{00000000-0005-0000-0000-0000F81D0000}"/>
    <cellStyle name="Comma 2 29 8 2 2 2" xfId="37110" xr:uid="{00000000-0005-0000-0000-0000F91D0000}"/>
    <cellStyle name="Comma 2 29 8 3" xfId="25292" xr:uid="{00000000-0005-0000-0000-0000FA1D0000}"/>
    <cellStyle name="Comma 2 29 9" xfId="8935" xr:uid="{00000000-0005-0000-0000-0000FB1D0000}"/>
    <cellStyle name="Comma 2 3" xfId="148" xr:uid="{00000000-0005-0000-0000-0000FC1D0000}"/>
    <cellStyle name="Comma 2 3 10" xfId="579" xr:uid="{00000000-0005-0000-0000-0000FD1D0000}"/>
    <cellStyle name="Comma 2 3 11" xfId="802" xr:uid="{00000000-0005-0000-0000-0000FE1D0000}"/>
    <cellStyle name="Comma 2 3 12" xfId="672" xr:uid="{00000000-0005-0000-0000-0000FF1D0000}"/>
    <cellStyle name="Comma 2 3 13" xfId="687" xr:uid="{00000000-0005-0000-0000-0000001E0000}"/>
    <cellStyle name="Comma 2 3 14" xfId="876" xr:uid="{00000000-0005-0000-0000-0000011E0000}"/>
    <cellStyle name="Comma 2 3 15" xfId="869" xr:uid="{00000000-0005-0000-0000-0000021E0000}"/>
    <cellStyle name="Comma 2 3 16" xfId="669" xr:uid="{00000000-0005-0000-0000-0000031E0000}"/>
    <cellStyle name="Comma 2 3 17" xfId="885" xr:uid="{00000000-0005-0000-0000-0000041E0000}"/>
    <cellStyle name="Comma 2 3 18" xfId="895" xr:uid="{00000000-0005-0000-0000-0000051E0000}"/>
    <cellStyle name="Comma 2 3 19" xfId="906" xr:uid="{00000000-0005-0000-0000-0000061E0000}"/>
    <cellStyle name="Comma 2 3 19 10" xfId="8824" xr:uid="{00000000-0005-0000-0000-0000071E0000}"/>
    <cellStyle name="Comma 2 3 19 11" xfId="11031" xr:uid="{00000000-0005-0000-0000-0000081E0000}"/>
    <cellStyle name="Comma 2 3 19 12" xfId="13615" xr:uid="{00000000-0005-0000-0000-0000091E0000}"/>
    <cellStyle name="Comma 2 3 19 13" xfId="14224" xr:uid="{00000000-0005-0000-0000-00000A1E0000}"/>
    <cellStyle name="Comma 2 3 19 14" xfId="17653" xr:uid="{00000000-0005-0000-0000-00000B1E0000}"/>
    <cellStyle name="Comma 2 3 19 15" xfId="19861" xr:uid="{00000000-0005-0000-0000-00000C1E0000}"/>
    <cellStyle name="Comma 2 3 19 16" xfId="22033" xr:uid="{00000000-0005-0000-0000-00000D1E0000}"/>
    <cellStyle name="Comma 2 3 19 16 2" xfId="35010" xr:uid="{00000000-0005-0000-0000-00000E1E0000}"/>
    <cellStyle name="Comma 2 3 19 17" xfId="38100" xr:uid="{00000000-0005-0000-0000-00000F1E0000}"/>
    <cellStyle name="Comma 2 3 19 2" xfId="1052" xr:uid="{00000000-0005-0000-0000-0000101E0000}"/>
    <cellStyle name="Comma 2 3 19 2 10" xfId="8887" xr:uid="{00000000-0005-0000-0000-0000111E0000}"/>
    <cellStyle name="Comma 2 3 19 2 11" xfId="11094" xr:uid="{00000000-0005-0000-0000-0000121E0000}"/>
    <cellStyle name="Comma 2 3 19 2 12" xfId="13726" xr:uid="{00000000-0005-0000-0000-0000131E0000}"/>
    <cellStyle name="Comma 2 3 19 2 13" xfId="15105" xr:uid="{00000000-0005-0000-0000-0000141E0000}"/>
    <cellStyle name="Comma 2 3 19 2 14" xfId="17716" xr:uid="{00000000-0005-0000-0000-0000151E0000}"/>
    <cellStyle name="Comma 2 3 19 2 15" xfId="19924" xr:uid="{00000000-0005-0000-0000-0000161E0000}"/>
    <cellStyle name="Comma 2 3 19 2 16" xfId="22175" xr:uid="{00000000-0005-0000-0000-0000171E0000}"/>
    <cellStyle name="Comma 2 3 19 2 16 2" xfId="35041" xr:uid="{00000000-0005-0000-0000-0000181E0000}"/>
    <cellStyle name="Comma 2 3 19 2 2" xfId="1349" xr:uid="{00000000-0005-0000-0000-0000191E0000}"/>
    <cellStyle name="Comma 2 3 19 2 2 10" xfId="11319" xr:uid="{00000000-0005-0000-0000-00001A1E0000}"/>
    <cellStyle name="Comma 2 3 19 2 2 11" xfId="13989" xr:uid="{00000000-0005-0000-0000-00001B1E0000}"/>
    <cellStyle name="Comma 2 3 19 2 2 12" xfId="16399" xr:uid="{00000000-0005-0000-0000-00001C1E0000}"/>
    <cellStyle name="Comma 2 3 19 2 2 13" xfId="17941" xr:uid="{00000000-0005-0000-0000-00001D1E0000}"/>
    <cellStyle name="Comma 2 3 19 2 2 14" xfId="20149" xr:uid="{00000000-0005-0000-0000-00001E1E0000}"/>
    <cellStyle name="Comma 2 3 19 2 2 15" xfId="22238" xr:uid="{00000000-0005-0000-0000-00001F1E0000}"/>
    <cellStyle name="Comma 2 3 19 2 2 15 2" xfId="35138" xr:uid="{00000000-0005-0000-0000-0000201E0000}"/>
    <cellStyle name="Comma 2 3 19 2 2 2" xfId="1380" xr:uid="{00000000-0005-0000-0000-0000211E0000}"/>
    <cellStyle name="Comma 2 3 19 2 2 2 10" xfId="11350" xr:uid="{00000000-0005-0000-0000-0000221E0000}"/>
    <cellStyle name="Comma 2 3 19 2 2 2 11" xfId="14020" xr:uid="{00000000-0005-0000-0000-0000231E0000}"/>
    <cellStyle name="Comma 2 3 19 2 2 2 12" xfId="16469" xr:uid="{00000000-0005-0000-0000-0000241E0000}"/>
    <cellStyle name="Comma 2 3 19 2 2 2 13" xfId="17972" xr:uid="{00000000-0005-0000-0000-0000251E0000}"/>
    <cellStyle name="Comma 2 3 19 2 2 2 14" xfId="20180" xr:uid="{00000000-0005-0000-0000-0000261E0000}"/>
    <cellStyle name="Comma 2 3 19 2 2 2 15" xfId="22637" xr:uid="{00000000-0005-0000-0000-0000271E0000}"/>
    <cellStyle name="Comma 2 3 19 2 2 2 15 2" xfId="35169" xr:uid="{00000000-0005-0000-0000-0000281E0000}"/>
    <cellStyle name="Comma 2 3 19 2 2 2 2" xfId="2515" xr:uid="{00000000-0005-0000-0000-0000291E0000}"/>
    <cellStyle name="Comma 2 3 19 2 2 2 2 10" xfId="16548" xr:uid="{00000000-0005-0000-0000-00002A1E0000}"/>
    <cellStyle name="Comma 2 3 19 2 2 2 2 11" xfId="18755" xr:uid="{00000000-0005-0000-0000-00002B1E0000}"/>
    <cellStyle name="Comma 2 3 19 2 2 2 2 12" xfId="20963" xr:uid="{00000000-0005-0000-0000-00002C1E0000}"/>
    <cellStyle name="Comma 2 3 19 2 2 2 2 13" xfId="22668" xr:uid="{00000000-0005-0000-0000-00002D1E0000}"/>
    <cellStyle name="Comma 2 3 19 2 2 2 2 13 2" xfId="35548" xr:uid="{00000000-0005-0000-0000-00002E1E0000}"/>
    <cellStyle name="Comma 2 3 19 2 2 2 2 2" xfId="2546" xr:uid="{00000000-0005-0000-0000-00002F1E0000}"/>
    <cellStyle name="Comma 2 3 19 2 2 2 2 2 10" xfId="24202" xr:uid="{00000000-0005-0000-0000-0000301E0000}"/>
    <cellStyle name="Comma 2 3 19 2 2 2 2 2 10 2" xfId="35579" xr:uid="{00000000-0005-0000-0000-0000311E0000}"/>
    <cellStyle name="Comma 2 3 19 2 2 2 2 2 2" xfId="6747" xr:uid="{00000000-0005-0000-0000-0000321E0000}"/>
    <cellStyle name="Comma 2 3 19 2 2 2 2 2 2 2" xfId="6778" xr:uid="{00000000-0005-0000-0000-0000331E0000}"/>
    <cellStyle name="Comma 2 3 19 2 2 2 2 2 2 2 2" xfId="36779" xr:uid="{00000000-0005-0000-0000-0000341E0000}"/>
    <cellStyle name="Comma 2 3 19 2 2 2 2 2 2 2 2 2" xfId="36810" xr:uid="{00000000-0005-0000-0000-0000351E0000}"/>
    <cellStyle name="Comma 2 3 19 2 2 2 2 2 2 3" xfId="24233" xr:uid="{00000000-0005-0000-0000-0000361E0000}"/>
    <cellStyle name="Comma 2 3 19 2 2 2 2 2 3" xfId="8113" xr:uid="{00000000-0005-0000-0000-0000371E0000}"/>
    <cellStyle name="Comma 2 3 19 2 2 2 2 2 4" xfId="9957" xr:uid="{00000000-0005-0000-0000-0000381E0000}"/>
    <cellStyle name="Comma 2 3 19 2 2 2 2 2 5" xfId="12164" xr:uid="{00000000-0005-0000-0000-0000391E0000}"/>
    <cellStyle name="Comma 2 3 19 2 2 2 2 2 6" xfId="15001" xr:uid="{00000000-0005-0000-0000-00003A1E0000}"/>
    <cellStyle name="Comma 2 3 19 2 2 2 2 2 7" xfId="16579" xr:uid="{00000000-0005-0000-0000-00003B1E0000}"/>
    <cellStyle name="Comma 2 3 19 2 2 2 2 2 8" xfId="18786" xr:uid="{00000000-0005-0000-0000-00003C1E0000}"/>
    <cellStyle name="Comma 2 3 19 2 2 2 2 2 9" xfId="20994" xr:uid="{00000000-0005-0000-0000-00003D1E0000}"/>
    <cellStyle name="Comma 2 3 19 2 2 2 2 3" xfId="3849" xr:uid="{00000000-0005-0000-0000-00003E1E0000}"/>
    <cellStyle name="Comma 2 3 19 2 2 2 2 4" xfId="2457" xr:uid="{00000000-0005-0000-0000-00003F1E0000}"/>
    <cellStyle name="Comma 2 3 19 2 2 2 2 5" xfId="1880" xr:uid="{00000000-0005-0000-0000-0000401E0000}"/>
    <cellStyle name="Comma 2 3 19 2 2 2 2 6" xfId="5363" xr:uid="{00000000-0005-0000-0000-0000411E0000}"/>
    <cellStyle name="Comma 2 3 19 2 2 2 2 6 2" xfId="8082" xr:uid="{00000000-0005-0000-0000-0000421E0000}"/>
    <cellStyle name="Comma 2 3 19 2 2 2 2 6 2 2" xfId="36118" xr:uid="{00000000-0005-0000-0000-0000431E0000}"/>
    <cellStyle name="Comma 2 3 19 2 2 2 2 6 2 2 2" xfId="37421" xr:uid="{00000000-0005-0000-0000-0000441E0000}"/>
    <cellStyle name="Comma 2 3 19 2 2 2 2 6 3" xfId="26103" xr:uid="{00000000-0005-0000-0000-0000451E0000}"/>
    <cellStyle name="Comma 2 3 19 2 2 2 2 7" xfId="9926" xr:uid="{00000000-0005-0000-0000-0000461E0000}"/>
    <cellStyle name="Comma 2 3 19 2 2 2 2 8" xfId="12133" xr:uid="{00000000-0005-0000-0000-0000471E0000}"/>
    <cellStyle name="Comma 2 3 19 2 2 2 2 9" xfId="14970" xr:uid="{00000000-0005-0000-0000-0000481E0000}"/>
    <cellStyle name="Comma 2 3 19 2 2 2 3" xfId="3140" xr:uid="{00000000-0005-0000-0000-0000491E0000}"/>
    <cellStyle name="Comma 2 3 19 2 2 2 4" xfId="3425" xr:uid="{00000000-0005-0000-0000-00004A1E0000}"/>
    <cellStyle name="Comma 2 3 19 2 2 2 5" xfId="3818" xr:uid="{00000000-0005-0000-0000-00004B1E0000}"/>
    <cellStyle name="Comma 2 3 19 2 2 2 5 10" xfId="23526" xr:uid="{00000000-0005-0000-0000-00004C1E0000}"/>
    <cellStyle name="Comma 2 3 19 2 2 2 5 10 2" xfId="35779" xr:uid="{00000000-0005-0000-0000-00004D1E0000}"/>
    <cellStyle name="Comma 2 3 19 2 2 2 5 2" xfId="6263" xr:uid="{00000000-0005-0000-0000-00004E1E0000}"/>
    <cellStyle name="Comma 2 3 19 2 2 2 5 2 2" xfId="7004" xr:uid="{00000000-0005-0000-0000-00004F1E0000}"/>
    <cellStyle name="Comma 2 3 19 2 2 2 5 2 2 2" xfId="36400" xr:uid="{00000000-0005-0000-0000-0000501E0000}"/>
    <cellStyle name="Comma 2 3 19 2 2 2 5 2 2 2 2" xfId="37010" xr:uid="{00000000-0005-0000-0000-0000511E0000}"/>
    <cellStyle name="Comma 2 3 19 2 2 2 5 2 3" xfId="24843" xr:uid="{00000000-0005-0000-0000-0000521E0000}"/>
    <cellStyle name="Comma 2 3 19 2 2 2 5 3" xfId="8697" xr:uid="{00000000-0005-0000-0000-0000531E0000}"/>
    <cellStyle name="Comma 2 3 19 2 2 2 5 4" xfId="10652" xr:uid="{00000000-0005-0000-0000-0000541E0000}"/>
    <cellStyle name="Comma 2 3 19 2 2 2 5 5" xfId="12859" xr:uid="{00000000-0005-0000-0000-0000551E0000}"/>
    <cellStyle name="Comma 2 3 19 2 2 2 5 6" xfId="15968" xr:uid="{00000000-0005-0000-0000-0000561E0000}"/>
    <cellStyle name="Comma 2 3 19 2 2 2 5 7" xfId="17274" xr:uid="{00000000-0005-0000-0000-0000571E0000}"/>
    <cellStyle name="Comma 2 3 19 2 2 2 5 8" xfId="19481" xr:uid="{00000000-0005-0000-0000-0000581E0000}"/>
    <cellStyle name="Comma 2 3 19 2 2 2 5 9" xfId="21689" xr:uid="{00000000-0005-0000-0000-0000591E0000}"/>
    <cellStyle name="Comma 2 3 19 2 2 2 6" xfId="1618" xr:uid="{00000000-0005-0000-0000-00005A1E0000}"/>
    <cellStyle name="Comma 2 3 19 2 2 2 7" xfId="3891" xr:uid="{00000000-0005-0000-0000-00005B1E0000}"/>
    <cellStyle name="Comma 2 3 19 2 2 2 8" xfId="5332" xr:uid="{00000000-0005-0000-0000-00005C1E0000}"/>
    <cellStyle name="Comma 2 3 19 2 2 2 8 2" xfId="7511" xr:uid="{00000000-0005-0000-0000-00005D1E0000}"/>
    <cellStyle name="Comma 2 3 19 2 2 2 8 2 2" xfId="36087" xr:uid="{00000000-0005-0000-0000-00005E1E0000}"/>
    <cellStyle name="Comma 2 3 19 2 2 2 8 2 2 2" xfId="37222" xr:uid="{00000000-0005-0000-0000-00005F1E0000}"/>
    <cellStyle name="Comma 2 3 19 2 2 2 8 3" xfId="25500" xr:uid="{00000000-0005-0000-0000-0000601E0000}"/>
    <cellStyle name="Comma 2 3 19 2 2 2 9" xfId="9143" xr:uid="{00000000-0005-0000-0000-0000611E0000}"/>
    <cellStyle name="Comma 2 3 19 2 2 3" xfId="2187" xr:uid="{00000000-0005-0000-0000-0000621E0000}"/>
    <cellStyle name="Comma 2 3 19 2 2 3 10" xfId="13212" xr:uid="{00000000-0005-0000-0000-0000631E0000}"/>
    <cellStyle name="Comma 2 3 19 2 2 3 11" xfId="18533" xr:uid="{00000000-0005-0000-0000-0000641E0000}"/>
    <cellStyle name="Comma 2 3 19 2 2 3 12" xfId="20741" xr:uid="{00000000-0005-0000-0000-0000651E0000}"/>
    <cellStyle name="Comma 2 3 19 2 2 3 13" xfId="22984" xr:uid="{00000000-0005-0000-0000-0000661E0000}"/>
    <cellStyle name="Comma 2 3 19 2 2 3 13 2" xfId="35369" xr:uid="{00000000-0005-0000-0000-0000671E0000}"/>
    <cellStyle name="Comma 2 3 19 2 2 3 2" xfId="3109" xr:uid="{00000000-0005-0000-0000-0000681E0000}"/>
    <cellStyle name="Comma 2 3 19 2 2 3 2 10" xfId="23981" xr:uid="{00000000-0005-0000-0000-0000691E0000}"/>
    <cellStyle name="Comma 2 3 19 2 2 3 2 10 2" xfId="35650" xr:uid="{00000000-0005-0000-0000-00006A1E0000}"/>
    <cellStyle name="Comma 2 3 19 2 2 3 2 2" xfId="6558" xr:uid="{00000000-0005-0000-0000-00006B1E0000}"/>
    <cellStyle name="Comma 2 3 19 2 2 3 2 2 2" xfId="6849" xr:uid="{00000000-0005-0000-0000-00006C1E0000}"/>
    <cellStyle name="Comma 2 3 19 2 2 3 2 2 2 2" xfId="36600" xr:uid="{00000000-0005-0000-0000-00006D1E0000}"/>
    <cellStyle name="Comma 2 3 19 2 2 3 2 2 2 2 2" xfId="36881" xr:uid="{00000000-0005-0000-0000-00006E1E0000}"/>
    <cellStyle name="Comma 2 3 19 2 2 3 2 2 3" xfId="24549" xr:uid="{00000000-0005-0000-0000-00006F1E0000}"/>
    <cellStyle name="Comma 2 3 19 2 2 3 2 3" xfId="8429" xr:uid="{00000000-0005-0000-0000-0000701E0000}"/>
    <cellStyle name="Comma 2 3 19 2 2 3 2 4" xfId="10273" xr:uid="{00000000-0005-0000-0000-0000711E0000}"/>
    <cellStyle name="Comma 2 3 19 2 2 3 2 5" xfId="12480" xr:uid="{00000000-0005-0000-0000-0000721E0000}"/>
    <cellStyle name="Comma 2 3 19 2 2 3 2 6" xfId="15447" xr:uid="{00000000-0005-0000-0000-0000731E0000}"/>
    <cellStyle name="Comma 2 3 19 2 2 3 2 7" xfId="16895" xr:uid="{00000000-0005-0000-0000-0000741E0000}"/>
    <cellStyle name="Comma 2 3 19 2 2 3 2 8" xfId="19102" xr:uid="{00000000-0005-0000-0000-0000751E0000}"/>
    <cellStyle name="Comma 2 3 19 2 2 3 2 9" xfId="21310" xr:uid="{00000000-0005-0000-0000-0000761E0000}"/>
    <cellStyle name="Comma 2 3 19 2 2 3 3" xfId="4157" xr:uid="{00000000-0005-0000-0000-0000771E0000}"/>
    <cellStyle name="Comma 2 3 19 2 2 3 4" xfId="4467" xr:uid="{00000000-0005-0000-0000-0000781E0000}"/>
    <cellStyle name="Comma 2 3 19 2 2 3 5" xfId="4637" xr:uid="{00000000-0005-0000-0000-0000791E0000}"/>
    <cellStyle name="Comma 2 3 19 2 2 3 6" xfId="5679" xr:uid="{00000000-0005-0000-0000-00007A1E0000}"/>
    <cellStyle name="Comma 2 3 19 2 2 3 6 2" xfId="7871" xr:uid="{00000000-0005-0000-0000-00007B1E0000}"/>
    <cellStyle name="Comma 2 3 19 2 2 3 6 2 2" xfId="36189" xr:uid="{00000000-0005-0000-0000-00007C1E0000}"/>
    <cellStyle name="Comma 2 3 19 2 2 3 6 2 2 2" xfId="37350" xr:uid="{00000000-0005-0000-0000-00007D1E0000}"/>
    <cellStyle name="Comma 2 3 19 2 2 3 6 3" xfId="25989" xr:uid="{00000000-0005-0000-0000-00007E1E0000}"/>
    <cellStyle name="Comma 2 3 19 2 2 3 7" xfId="9704" xr:uid="{00000000-0005-0000-0000-00007F1E0000}"/>
    <cellStyle name="Comma 2 3 19 2 2 3 8" xfId="11911" xr:uid="{00000000-0005-0000-0000-0000801E0000}"/>
    <cellStyle name="Comma 2 3 19 2 2 3 9" xfId="14690" xr:uid="{00000000-0005-0000-0000-0000811E0000}"/>
    <cellStyle name="Comma 2 3 19 2 2 4" xfId="3394" xr:uid="{00000000-0005-0000-0000-0000821E0000}"/>
    <cellStyle name="Comma 2 3 19 2 2 5" xfId="3530" xr:uid="{00000000-0005-0000-0000-0000831E0000}"/>
    <cellStyle name="Comma 2 3 19 2 2 5 10" xfId="23495" xr:uid="{00000000-0005-0000-0000-0000841E0000}"/>
    <cellStyle name="Comma 2 3 19 2 2 5 10 2" xfId="35708" xr:uid="{00000000-0005-0000-0000-0000851E0000}"/>
    <cellStyle name="Comma 2 3 19 2 2 5 2" xfId="6232" xr:uid="{00000000-0005-0000-0000-0000861E0000}"/>
    <cellStyle name="Comma 2 3 19 2 2 5 2 2" xfId="6907" xr:uid="{00000000-0005-0000-0000-0000871E0000}"/>
    <cellStyle name="Comma 2 3 19 2 2 5 2 2 2" xfId="36369" xr:uid="{00000000-0005-0000-0000-0000881E0000}"/>
    <cellStyle name="Comma 2 3 19 2 2 5 2 2 2 2" xfId="36939" xr:uid="{00000000-0005-0000-0000-0000891E0000}"/>
    <cellStyle name="Comma 2 3 19 2 2 5 2 3" xfId="24746" xr:uid="{00000000-0005-0000-0000-00008A1E0000}"/>
    <cellStyle name="Comma 2 3 19 2 2 5 3" xfId="8626" xr:uid="{00000000-0005-0000-0000-00008B1E0000}"/>
    <cellStyle name="Comma 2 3 19 2 2 5 4" xfId="10523" xr:uid="{00000000-0005-0000-0000-00008C1E0000}"/>
    <cellStyle name="Comma 2 3 19 2 2 5 5" xfId="12730" xr:uid="{00000000-0005-0000-0000-00008D1E0000}"/>
    <cellStyle name="Comma 2 3 19 2 2 5 6" xfId="15774" xr:uid="{00000000-0005-0000-0000-00008E1E0000}"/>
    <cellStyle name="Comma 2 3 19 2 2 5 7" xfId="17145" xr:uid="{00000000-0005-0000-0000-00008F1E0000}"/>
    <cellStyle name="Comma 2 3 19 2 2 5 8" xfId="19352" xr:uid="{00000000-0005-0000-0000-0000901E0000}"/>
    <cellStyle name="Comma 2 3 19 2 2 5 9" xfId="21560" xr:uid="{00000000-0005-0000-0000-0000911E0000}"/>
    <cellStyle name="Comma 2 3 19 2 2 6" xfId="4304" xr:uid="{00000000-0005-0000-0000-0000921E0000}"/>
    <cellStyle name="Comma 2 3 19 2 2 7" xfId="4350" xr:uid="{00000000-0005-0000-0000-0000931E0000}"/>
    <cellStyle name="Comma 2 3 19 2 2 8" xfId="4933" xr:uid="{00000000-0005-0000-0000-0000941E0000}"/>
    <cellStyle name="Comma 2 3 19 2 2 8 2" xfId="7480" xr:uid="{00000000-0005-0000-0000-0000951E0000}"/>
    <cellStyle name="Comma 2 3 19 2 2 8 2 2" xfId="35913" xr:uid="{00000000-0005-0000-0000-0000961E0000}"/>
    <cellStyle name="Comma 2 3 19 2 2 8 2 2 2" xfId="37191" xr:uid="{00000000-0005-0000-0000-0000971E0000}"/>
    <cellStyle name="Comma 2 3 19 2 2 8 3" xfId="25469" xr:uid="{00000000-0005-0000-0000-0000981E0000}"/>
    <cellStyle name="Comma 2 3 19 2 2 9" xfId="9112" xr:uid="{00000000-0005-0000-0000-0000991E0000}"/>
    <cellStyle name="Comma 2 3 19 2 3" xfId="2123" xr:uid="{00000000-0005-0000-0000-00009A1E0000}"/>
    <cellStyle name="Comma 2 3 19 2 3 10" xfId="13565" xr:uid="{00000000-0005-0000-0000-00009B1E0000}"/>
    <cellStyle name="Comma 2 3 19 2 3 11" xfId="18469" xr:uid="{00000000-0005-0000-0000-00009C1E0000}"/>
    <cellStyle name="Comma 2 3 19 2 3 12" xfId="20677" xr:uid="{00000000-0005-0000-0000-00009D1E0000}"/>
    <cellStyle name="Comma 2 3 19 2 3 13" xfId="22412" xr:uid="{00000000-0005-0000-0000-00009E1E0000}"/>
    <cellStyle name="Comma 2 3 19 2 3 13 2" xfId="35338" xr:uid="{00000000-0005-0000-0000-00009F1E0000}"/>
    <cellStyle name="Comma 2 3 19 2 3 2" xfId="2366" xr:uid="{00000000-0005-0000-0000-0000A01E0000}"/>
    <cellStyle name="Comma 2 3 19 2 3 2 10" xfId="23917" xr:uid="{00000000-0005-0000-0000-0000A11E0000}"/>
    <cellStyle name="Comma 2 3 19 2 3 2 10 2" xfId="35447" xr:uid="{00000000-0005-0000-0000-0000A21E0000}"/>
    <cellStyle name="Comma 2 3 19 2 3 2 2" xfId="6526" xr:uid="{00000000-0005-0000-0000-0000A31E0000}"/>
    <cellStyle name="Comma 2 3 19 2 3 2 2 2" xfId="6639" xr:uid="{00000000-0005-0000-0000-0000A41E0000}"/>
    <cellStyle name="Comma 2 3 19 2 3 2 2 2 2" xfId="36569" xr:uid="{00000000-0005-0000-0000-0000A51E0000}"/>
    <cellStyle name="Comma 2 3 19 2 3 2 2 2 2 2" xfId="36678" xr:uid="{00000000-0005-0000-0000-0000A61E0000}"/>
    <cellStyle name="Comma 2 3 19 2 3 2 2 3" xfId="24094" xr:uid="{00000000-0005-0000-0000-0000A71E0000}"/>
    <cellStyle name="Comma 2 3 19 2 3 2 3" xfId="7981" xr:uid="{00000000-0005-0000-0000-0000A81E0000}"/>
    <cellStyle name="Comma 2 3 19 2 3 2 4" xfId="9818" xr:uid="{00000000-0005-0000-0000-0000A91E0000}"/>
    <cellStyle name="Comma 2 3 19 2 3 2 5" xfId="12025" xr:uid="{00000000-0005-0000-0000-0000AA1E0000}"/>
    <cellStyle name="Comma 2 3 19 2 3 2 6" xfId="14842" xr:uid="{00000000-0005-0000-0000-0000AB1E0000}"/>
    <cellStyle name="Comma 2 3 19 2 3 2 7" xfId="13232" xr:uid="{00000000-0005-0000-0000-0000AC1E0000}"/>
    <cellStyle name="Comma 2 3 19 2 3 2 8" xfId="18647" xr:uid="{00000000-0005-0000-0000-0000AD1E0000}"/>
    <cellStyle name="Comma 2 3 19 2 3 2 9" xfId="20855" xr:uid="{00000000-0005-0000-0000-0000AE1E0000}"/>
    <cellStyle name="Comma 2 3 19 2 3 3" xfId="3672" xr:uid="{00000000-0005-0000-0000-0000AF1E0000}"/>
    <cellStyle name="Comma 2 3 19 2 3 4" xfId="3768" xr:uid="{00000000-0005-0000-0000-0000B01E0000}"/>
    <cellStyle name="Comma 2 3 19 2 3 5" xfId="1890" xr:uid="{00000000-0005-0000-0000-0000B11E0000}"/>
    <cellStyle name="Comma 2 3 19 2 3 6" xfId="5107" xr:uid="{00000000-0005-0000-0000-0000B21E0000}"/>
    <cellStyle name="Comma 2 3 19 2 3 6 2" xfId="7808" xr:uid="{00000000-0005-0000-0000-0000B31E0000}"/>
    <cellStyle name="Comma 2 3 19 2 3 6 2 2" xfId="35990" xr:uid="{00000000-0005-0000-0000-0000B41E0000}"/>
    <cellStyle name="Comma 2 3 19 2 3 6 2 2 2" xfId="37319" xr:uid="{00000000-0005-0000-0000-0000B51E0000}"/>
    <cellStyle name="Comma 2 3 19 2 3 6 3" xfId="25925" xr:uid="{00000000-0005-0000-0000-0000B61E0000}"/>
    <cellStyle name="Comma 2 3 19 2 3 7" xfId="9640" xr:uid="{00000000-0005-0000-0000-0000B71E0000}"/>
    <cellStyle name="Comma 2 3 19 2 3 8" xfId="11847" xr:uid="{00000000-0005-0000-0000-0000B81E0000}"/>
    <cellStyle name="Comma 2 3 19 2 3 9" xfId="14626" xr:uid="{00000000-0005-0000-0000-0000B91E0000}"/>
    <cellStyle name="Comma 2 3 19 2 4" xfId="2872" xr:uid="{00000000-0005-0000-0000-0000BA1E0000}"/>
    <cellStyle name="Comma 2 3 19 2 5" xfId="3169" xr:uid="{00000000-0005-0000-0000-0000BB1E0000}"/>
    <cellStyle name="Comma 2 3 19 2 6" xfId="3467" xr:uid="{00000000-0005-0000-0000-0000BC1E0000}"/>
    <cellStyle name="Comma 2 3 19 2 6 10" xfId="23270" xr:uid="{00000000-0005-0000-0000-0000BD1E0000}"/>
    <cellStyle name="Comma 2 3 19 2 6 10 2" xfId="35677" xr:uid="{00000000-0005-0000-0000-0000BE1E0000}"/>
    <cellStyle name="Comma 2 3 19 2 6 2" xfId="6007" xr:uid="{00000000-0005-0000-0000-0000BF1E0000}"/>
    <cellStyle name="Comma 2 3 19 2 6 2 2" xfId="6876" xr:uid="{00000000-0005-0000-0000-0000C01E0000}"/>
    <cellStyle name="Comma 2 3 19 2 6 2 2 2" xfId="36272" xr:uid="{00000000-0005-0000-0000-0000C11E0000}"/>
    <cellStyle name="Comma 2 3 19 2 6 2 2 2 2" xfId="36908" xr:uid="{00000000-0005-0000-0000-0000C21E0000}"/>
    <cellStyle name="Comma 2 3 19 2 6 2 3" xfId="24715" xr:uid="{00000000-0005-0000-0000-0000C31E0000}"/>
    <cellStyle name="Comma 2 3 19 2 6 3" xfId="8595" xr:uid="{00000000-0005-0000-0000-0000C41E0000}"/>
    <cellStyle name="Comma 2 3 19 2 6 4" xfId="10460" xr:uid="{00000000-0005-0000-0000-0000C51E0000}"/>
    <cellStyle name="Comma 2 3 19 2 6 5" xfId="12667" xr:uid="{00000000-0005-0000-0000-0000C61E0000}"/>
    <cellStyle name="Comma 2 3 19 2 6 6" xfId="15711" xr:uid="{00000000-0005-0000-0000-0000C71E0000}"/>
    <cellStyle name="Comma 2 3 19 2 6 7" xfId="17082" xr:uid="{00000000-0005-0000-0000-0000C81E0000}"/>
    <cellStyle name="Comma 2 3 19 2 6 8" xfId="19289" xr:uid="{00000000-0005-0000-0000-0000C91E0000}"/>
    <cellStyle name="Comma 2 3 19 2 6 9" xfId="21497" xr:uid="{00000000-0005-0000-0000-0000CA1E0000}"/>
    <cellStyle name="Comma 2 3 19 2 7" xfId="4299" xr:uid="{00000000-0005-0000-0000-0000CB1E0000}"/>
    <cellStyle name="Comma 2 3 19 2 8" xfId="2434" xr:uid="{00000000-0005-0000-0000-0000CC1E0000}"/>
    <cellStyle name="Comma 2 3 19 2 9" xfId="4870" xr:uid="{00000000-0005-0000-0000-0000CD1E0000}"/>
    <cellStyle name="Comma 2 3 19 2 9 2" xfId="7383" xr:uid="{00000000-0005-0000-0000-0000CE1E0000}"/>
    <cellStyle name="Comma 2 3 19 2 9 2 2" xfId="35882" xr:uid="{00000000-0005-0000-0000-0000CF1E0000}"/>
    <cellStyle name="Comma 2 3 19 2 9 2 2 2" xfId="37094" xr:uid="{00000000-0005-0000-0000-0000D01E0000}"/>
    <cellStyle name="Comma 2 3 19 2 9 3" xfId="25244" xr:uid="{00000000-0005-0000-0000-0000D11E0000}"/>
    <cellStyle name="Comma 2 3 19 3" xfId="1196" xr:uid="{00000000-0005-0000-0000-0000D21E0000}"/>
    <cellStyle name="Comma 2 3 19 3 10" xfId="11209" xr:uid="{00000000-0005-0000-0000-0000D31E0000}"/>
    <cellStyle name="Comma 2 3 19 3 11" xfId="13855" xr:uid="{00000000-0005-0000-0000-0000D41E0000}"/>
    <cellStyle name="Comma 2 3 19 3 12" xfId="13493" xr:uid="{00000000-0005-0000-0000-0000D51E0000}"/>
    <cellStyle name="Comma 2 3 19 3 13" xfId="17831" xr:uid="{00000000-0005-0000-0000-0000D61E0000}"/>
    <cellStyle name="Comma 2 3 19 3 14" xfId="20039" xr:uid="{00000000-0005-0000-0000-0000D71E0000}"/>
    <cellStyle name="Comma 2 3 19 3 15" xfId="22349" xr:uid="{00000000-0005-0000-0000-0000D81E0000}"/>
    <cellStyle name="Comma 2 3 19 3 15 2" xfId="35092" xr:uid="{00000000-0005-0000-0000-0000D91E0000}"/>
    <cellStyle name="Comma 2 3 19 3 2" xfId="2319" xr:uid="{00000000-0005-0000-0000-0000DA1E0000}"/>
    <cellStyle name="Comma 2 3 19 3 2 10" xfId="13704" xr:uid="{00000000-0005-0000-0000-0000DB1E0000}"/>
    <cellStyle name="Comma 2 3 19 3 2 11" xfId="18612" xr:uid="{00000000-0005-0000-0000-0000DC1E0000}"/>
    <cellStyle name="Comma 2 3 19 3 2 12" xfId="20820" xr:uid="{00000000-0005-0000-0000-0000DD1E0000}"/>
    <cellStyle name="Comma 2 3 19 3 2 13" xfId="22527" xr:uid="{00000000-0005-0000-0000-0000DE1E0000}"/>
    <cellStyle name="Comma 2 3 19 3 2 13 2" xfId="35415" xr:uid="{00000000-0005-0000-0000-0000DF1E0000}"/>
    <cellStyle name="Comma 2 3 19 3 2 2" xfId="2444" xr:uid="{00000000-0005-0000-0000-0000E01E0000}"/>
    <cellStyle name="Comma 2 3 19 3 2 2 10" xfId="24059" xr:uid="{00000000-0005-0000-0000-0000E11E0000}"/>
    <cellStyle name="Comma 2 3 19 3 2 2 10 2" xfId="35500" xr:uid="{00000000-0005-0000-0000-0000E21E0000}"/>
    <cellStyle name="Comma 2 3 19 3 2 2 2" xfId="6604" xr:uid="{00000000-0005-0000-0000-0000E31E0000}"/>
    <cellStyle name="Comma 2 3 19 3 2 2 2 2" xfId="6696" xr:uid="{00000000-0005-0000-0000-0000E41E0000}"/>
    <cellStyle name="Comma 2 3 19 3 2 2 2 2 2" xfId="36646" xr:uid="{00000000-0005-0000-0000-0000E51E0000}"/>
    <cellStyle name="Comma 2 3 19 3 2 2 2 2 2 2" xfId="36731" xr:uid="{00000000-0005-0000-0000-0000E61E0000}"/>
    <cellStyle name="Comma 2 3 19 3 2 2 2 3" xfId="24151" xr:uid="{00000000-0005-0000-0000-0000E71E0000}"/>
    <cellStyle name="Comma 2 3 19 3 2 2 3" xfId="8034" xr:uid="{00000000-0005-0000-0000-0000E81E0000}"/>
    <cellStyle name="Comma 2 3 19 3 2 2 4" xfId="9875" xr:uid="{00000000-0005-0000-0000-0000E91E0000}"/>
    <cellStyle name="Comma 2 3 19 3 2 2 5" xfId="12082" xr:uid="{00000000-0005-0000-0000-0000EA1E0000}"/>
    <cellStyle name="Comma 2 3 19 3 2 2 6" xfId="14908" xr:uid="{00000000-0005-0000-0000-0000EB1E0000}"/>
    <cellStyle name="Comma 2 3 19 3 2 2 7" xfId="13935" xr:uid="{00000000-0005-0000-0000-0000EC1E0000}"/>
    <cellStyle name="Comma 2 3 19 3 2 2 8" xfId="18704" xr:uid="{00000000-0005-0000-0000-0000ED1E0000}"/>
    <cellStyle name="Comma 2 3 19 3 2 2 9" xfId="20912" xr:uid="{00000000-0005-0000-0000-0000EE1E0000}"/>
    <cellStyle name="Comma 2 3 19 3 2 3" xfId="3754" xr:uid="{00000000-0005-0000-0000-0000EF1E0000}"/>
    <cellStyle name="Comma 2 3 19 3 2 4" xfId="2419" xr:uid="{00000000-0005-0000-0000-0000F01E0000}"/>
    <cellStyle name="Comma 2 3 19 3 2 5" xfId="3786" xr:uid="{00000000-0005-0000-0000-0000F11E0000}"/>
    <cellStyle name="Comma 2 3 19 3 2 6" xfId="5222" xr:uid="{00000000-0005-0000-0000-0000F21E0000}"/>
    <cellStyle name="Comma 2 3 19 3 2 6 2" xfId="7949" xr:uid="{00000000-0005-0000-0000-0000F31E0000}"/>
    <cellStyle name="Comma 2 3 19 3 2 6 2 2" xfId="36041" xr:uid="{00000000-0005-0000-0000-0000F41E0000}"/>
    <cellStyle name="Comma 2 3 19 3 2 6 2 2 2" xfId="37370" xr:uid="{00000000-0005-0000-0000-0000F51E0000}"/>
    <cellStyle name="Comma 2 3 19 3 2 6 3" xfId="26042" xr:uid="{00000000-0005-0000-0000-0000F61E0000}"/>
    <cellStyle name="Comma 2 3 19 3 2 7" xfId="9783" xr:uid="{00000000-0005-0000-0000-0000F71E0000}"/>
    <cellStyle name="Comma 2 3 19 3 2 8" xfId="11990" xr:uid="{00000000-0005-0000-0000-0000F81E0000}"/>
    <cellStyle name="Comma 2 3 19 3 2 9" xfId="14801" xr:uid="{00000000-0005-0000-0000-0000F91E0000}"/>
    <cellStyle name="Comma 2 3 19 3 3" xfId="2989" xr:uid="{00000000-0005-0000-0000-0000FA1E0000}"/>
    <cellStyle name="Comma 2 3 19 3 4" xfId="3284" xr:uid="{00000000-0005-0000-0000-0000FB1E0000}"/>
    <cellStyle name="Comma 2 3 19 3 5" xfId="3632" xr:uid="{00000000-0005-0000-0000-0000FC1E0000}"/>
    <cellStyle name="Comma 2 3 19 3 5 10" xfId="23385" xr:uid="{00000000-0005-0000-0000-0000FD1E0000}"/>
    <cellStyle name="Comma 2 3 19 3 5 10 2" xfId="35728" xr:uid="{00000000-0005-0000-0000-0000FE1E0000}"/>
    <cellStyle name="Comma 2 3 19 3 5 2" xfId="6122" xr:uid="{00000000-0005-0000-0000-0000FF1E0000}"/>
    <cellStyle name="Comma 2 3 19 3 5 2 2" xfId="6931" xr:uid="{00000000-0005-0000-0000-0000001F0000}"/>
    <cellStyle name="Comma 2 3 19 3 5 2 2 2" xfId="36323" xr:uid="{00000000-0005-0000-0000-0000011F0000}"/>
    <cellStyle name="Comma 2 3 19 3 5 2 2 2 2" xfId="36959" xr:uid="{00000000-0005-0000-0000-0000021F0000}"/>
    <cellStyle name="Comma 2 3 19 3 5 2 3" xfId="24770" xr:uid="{00000000-0005-0000-0000-0000031F0000}"/>
    <cellStyle name="Comma 2 3 19 3 5 3" xfId="8646" xr:uid="{00000000-0005-0000-0000-0000041F0000}"/>
    <cellStyle name="Comma 2 3 19 3 5 4" xfId="10579" xr:uid="{00000000-0005-0000-0000-0000051F0000}"/>
    <cellStyle name="Comma 2 3 19 3 5 5" xfId="12786" xr:uid="{00000000-0005-0000-0000-0000061F0000}"/>
    <cellStyle name="Comma 2 3 19 3 5 6" xfId="15851" xr:uid="{00000000-0005-0000-0000-0000071F0000}"/>
    <cellStyle name="Comma 2 3 19 3 5 7" xfId="17201" xr:uid="{00000000-0005-0000-0000-0000081F0000}"/>
    <cellStyle name="Comma 2 3 19 3 5 8" xfId="19408" xr:uid="{00000000-0005-0000-0000-0000091F0000}"/>
    <cellStyle name="Comma 2 3 19 3 5 9" xfId="21616" xr:uid="{00000000-0005-0000-0000-00000A1F0000}"/>
    <cellStyle name="Comma 2 3 19 3 6" xfId="4002" xr:uid="{00000000-0005-0000-0000-00000B1F0000}"/>
    <cellStyle name="Comma 2 3 19 3 7" xfId="4605" xr:uid="{00000000-0005-0000-0000-00000C1F0000}"/>
    <cellStyle name="Comma 2 3 19 3 8" xfId="5044" xr:uid="{00000000-0005-0000-0000-00000D1F0000}"/>
    <cellStyle name="Comma 2 3 19 3 8 2" xfId="7434" xr:uid="{00000000-0005-0000-0000-00000E1F0000}"/>
    <cellStyle name="Comma 2 3 19 3 8 2 2" xfId="35959" xr:uid="{00000000-0005-0000-0000-00000F1F0000}"/>
    <cellStyle name="Comma 2 3 19 3 8 2 2 2" xfId="37145" xr:uid="{00000000-0005-0000-0000-0000101F0000}"/>
    <cellStyle name="Comma 2 3 19 3 8 3" xfId="25359" xr:uid="{00000000-0005-0000-0000-0000111F0000}"/>
    <cellStyle name="Comma 2 3 19 3 9" xfId="9002" xr:uid="{00000000-0005-0000-0000-0000121F0000}"/>
    <cellStyle name="Comma 2 3 19 4" xfId="1944" xr:uid="{00000000-0005-0000-0000-0000131F0000}"/>
    <cellStyle name="Comma 2 3 19 4 10" xfId="13438" xr:uid="{00000000-0005-0000-0000-0000141F0000}"/>
    <cellStyle name="Comma 2 3 19 4 11" xfId="18302" xr:uid="{00000000-0005-0000-0000-0000151F0000}"/>
    <cellStyle name="Comma 2 3 19 4 12" xfId="20510" xr:uid="{00000000-0005-0000-0000-0000161F0000}"/>
    <cellStyle name="Comma 2 3 19 4 13" xfId="22762" xr:uid="{00000000-0005-0000-0000-0000171F0000}"/>
    <cellStyle name="Comma 2 3 19 4 13 2" xfId="35286" xr:uid="{00000000-0005-0000-0000-0000181F0000}"/>
    <cellStyle name="Comma 2 3 19 4 2" xfId="2790" xr:uid="{00000000-0005-0000-0000-0000191F0000}"/>
    <cellStyle name="Comma 2 3 19 4 2 10" xfId="23759" xr:uid="{00000000-0005-0000-0000-00001A1F0000}"/>
    <cellStyle name="Comma 2 3 19 4 2 10 2" xfId="35599" xr:uid="{00000000-0005-0000-0000-00001B1F0000}"/>
    <cellStyle name="Comma 2 3 19 4 2 2" xfId="6464" xr:uid="{00000000-0005-0000-0000-00001C1F0000}"/>
    <cellStyle name="Comma 2 3 19 4 2 2 2" xfId="6798" xr:uid="{00000000-0005-0000-0000-00001D1F0000}"/>
    <cellStyle name="Comma 2 3 19 4 2 2 2 2" xfId="36517" xr:uid="{00000000-0005-0000-0000-00001E1F0000}"/>
    <cellStyle name="Comma 2 3 19 4 2 2 2 2 2" xfId="36830" xr:uid="{00000000-0005-0000-0000-00001F1F0000}"/>
    <cellStyle name="Comma 2 3 19 4 2 2 3" xfId="24327" xr:uid="{00000000-0005-0000-0000-0000201F0000}"/>
    <cellStyle name="Comma 2 3 19 4 2 3" xfId="8207" xr:uid="{00000000-0005-0000-0000-0000211F0000}"/>
    <cellStyle name="Comma 2 3 19 4 2 4" xfId="10051" xr:uid="{00000000-0005-0000-0000-0000221F0000}"/>
    <cellStyle name="Comma 2 3 19 4 2 5" xfId="12258" xr:uid="{00000000-0005-0000-0000-0000231F0000}"/>
    <cellStyle name="Comma 2 3 19 4 2 6" xfId="15174" xr:uid="{00000000-0005-0000-0000-0000241F0000}"/>
    <cellStyle name="Comma 2 3 19 4 2 7" xfId="16673" xr:uid="{00000000-0005-0000-0000-0000251F0000}"/>
    <cellStyle name="Comma 2 3 19 4 2 8" xfId="18880" xr:uid="{00000000-0005-0000-0000-0000261F0000}"/>
    <cellStyle name="Comma 2 3 19 4 2 9" xfId="21088" xr:uid="{00000000-0005-0000-0000-0000271F0000}"/>
    <cellStyle name="Comma 2 3 19 4 3" xfId="3978" xr:uid="{00000000-0005-0000-0000-0000281F0000}"/>
    <cellStyle name="Comma 2 3 19 4 4" xfId="3910" xr:uid="{00000000-0005-0000-0000-0000291F0000}"/>
    <cellStyle name="Comma 2 3 19 4 5" xfId="1801" xr:uid="{00000000-0005-0000-0000-00002A1F0000}"/>
    <cellStyle name="Comma 2 3 19 4 6" xfId="5457" xr:uid="{00000000-0005-0000-0000-00002B1F0000}"/>
    <cellStyle name="Comma 2 3 19 4 6 2" xfId="7660" xr:uid="{00000000-0005-0000-0000-00002C1F0000}"/>
    <cellStyle name="Comma 2 3 19 4 6 2 2" xfId="36138" xr:uid="{00000000-0005-0000-0000-00002D1F0000}"/>
    <cellStyle name="Comma 2 3 19 4 6 2 2 2" xfId="37273" xr:uid="{00000000-0005-0000-0000-00002E1F0000}"/>
    <cellStyle name="Comma 2 3 19 4 6 3" xfId="25764" xr:uid="{00000000-0005-0000-0000-00002F1F0000}"/>
    <cellStyle name="Comma 2 3 19 4 7" xfId="9473" xr:uid="{00000000-0005-0000-0000-0000301F0000}"/>
    <cellStyle name="Comma 2 3 19 4 8" xfId="11680" xr:uid="{00000000-0005-0000-0000-0000311F0000}"/>
    <cellStyle name="Comma 2 3 19 4 9" xfId="14456" xr:uid="{00000000-0005-0000-0000-0000321F0000}"/>
    <cellStyle name="Comma 2 3 19 5" xfId="2774" xr:uid="{00000000-0005-0000-0000-0000331F0000}"/>
    <cellStyle name="Comma 2 3 19 6" xfId="1405" xr:uid="{00000000-0005-0000-0000-0000341F0000}"/>
    <cellStyle name="Comma 2 3 19 6 10" xfId="23207" xr:uid="{00000000-0005-0000-0000-0000351F0000}"/>
    <cellStyle name="Comma 2 3 19 6 10 2" xfId="35187" xr:uid="{00000000-0005-0000-0000-0000361F0000}"/>
    <cellStyle name="Comma 2 3 19 6 2" xfId="5944" xr:uid="{00000000-0005-0000-0000-0000371F0000}"/>
    <cellStyle name="Comma 2 3 19 6 2 2" xfId="6282" xr:uid="{00000000-0005-0000-0000-0000381F0000}"/>
    <cellStyle name="Comma 2 3 19 6 2 2 2" xfId="36241" xr:uid="{00000000-0005-0000-0000-0000391F0000}"/>
    <cellStyle name="Comma 2 3 19 6 2 2 2 2" xfId="36418" xr:uid="{00000000-0005-0000-0000-00003A1F0000}"/>
    <cellStyle name="Comma 2 3 19 6 2 3" xfId="23545" xr:uid="{00000000-0005-0000-0000-00003B1F0000}"/>
    <cellStyle name="Comma 2 3 19 6 3" xfId="7529" xr:uid="{00000000-0005-0000-0000-00003C1F0000}"/>
    <cellStyle name="Comma 2 3 19 6 4" xfId="9166" xr:uid="{00000000-0005-0000-0000-00003D1F0000}"/>
    <cellStyle name="Comma 2 3 19 6 5" xfId="11373" xr:uid="{00000000-0005-0000-0000-00003E1F0000}"/>
    <cellStyle name="Comma 2 3 19 6 6" xfId="14043" xr:uid="{00000000-0005-0000-0000-00003F1F0000}"/>
    <cellStyle name="Comma 2 3 19 6 7" xfId="14260" xr:uid="{00000000-0005-0000-0000-0000401F0000}"/>
    <cellStyle name="Comma 2 3 19 6 8" xfId="17995" xr:uid="{00000000-0005-0000-0000-0000411F0000}"/>
    <cellStyle name="Comma 2 3 19 6 9" xfId="20203" xr:uid="{00000000-0005-0000-0000-0000421F0000}"/>
    <cellStyle name="Comma 2 3 19 7" xfId="1446" xr:uid="{00000000-0005-0000-0000-0000431F0000}"/>
    <cellStyle name="Comma 2 3 19 8" xfId="4439" xr:uid="{00000000-0005-0000-0000-0000441F0000}"/>
    <cellStyle name="Comma 2 3 19 9" xfId="4728" xr:uid="{00000000-0005-0000-0000-0000451F0000}"/>
    <cellStyle name="Comma 2 3 19 9 2" xfId="7352" xr:uid="{00000000-0005-0000-0000-0000461F0000}"/>
    <cellStyle name="Comma 2 3 19 9 2 2" xfId="35836" xr:uid="{00000000-0005-0000-0000-0000471F0000}"/>
    <cellStyle name="Comma 2 3 19 9 2 2 2" xfId="37063" xr:uid="{00000000-0005-0000-0000-0000481F0000}"/>
    <cellStyle name="Comma 2 3 19 9 3" xfId="25181" xr:uid="{00000000-0005-0000-0000-0000491F0000}"/>
    <cellStyle name="Comma 2 3 2" xfId="418" xr:uid="{00000000-0005-0000-0000-00004A1F0000}"/>
    <cellStyle name="Comma 2 3 2 10" xfId="868" xr:uid="{00000000-0005-0000-0000-00004B1F0000}"/>
    <cellStyle name="Comma 2 3 2 11" xfId="887" xr:uid="{00000000-0005-0000-0000-00004C1F0000}"/>
    <cellStyle name="Comma 2 3 2 12" xfId="908" xr:uid="{00000000-0005-0000-0000-00004D1F0000}"/>
    <cellStyle name="Comma 2 3 2 12 10" xfId="8826" xr:uid="{00000000-0005-0000-0000-00004E1F0000}"/>
    <cellStyle name="Comma 2 3 2 12 11" xfId="11033" xr:uid="{00000000-0005-0000-0000-00004F1F0000}"/>
    <cellStyle name="Comma 2 3 2 12 12" xfId="13617" xr:uid="{00000000-0005-0000-0000-0000501F0000}"/>
    <cellStyle name="Comma 2 3 2 12 13" xfId="15424" xr:uid="{00000000-0005-0000-0000-0000511F0000}"/>
    <cellStyle name="Comma 2 3 2 12 14" xfId="17655" xr:uid="{00000000-0005-0000-0000-0000521F0000}"/>
    <cellStyle name="Comma 2 3 2 12 15" xfId="19863" xr:uid="{00000000-0005-0000-0000-0000531F0000}"/>
    <cellStyle name="Comma 2 3 2 12 16" xfId="22038" xr:uid="{00000000-0005-0000-0000-0000541F0000}"/>
    <cellStyle name="Comma 2 3 2 12 16 2" xfId="35012" xr:uid="{00000000-0005-0000-0000-0000551F0000}"/>
    <cellStyle name="Comma 2 3 2 12 17" xfId="38416" xr:uid="{00000000-0005-0000-0000-0000561F0000}"/>
    <cellStyle name="Comma 2 3 2 12 2" xfId="1058" xr:uid="{00000000-0005-0000-0000-0000571F0000}"/>
    <cellStyle name="Comma 2 3 2 12 2 10" xfId="8892" xr:uid="{00000000-0005-0000-0000-0000581F0000}"/>
    <cellStyle name="Comma 2 3 2 12 2 11" xfId="11099" xr:uid="{00000000-0005-0000-0000-0000591F0000}"/>
    <cellStyle name="Comma 2 3 2 12 2 12" xfId="13732" xr:uid="{00000000-0005-0000-0000-00005A1F0000}"/>
    <cellStyle name="Comma 2 3 2 12 2 13" xfId="15107" xr:uid="{00000000-0005-0000-0000-00005B1F0000}"/>
    <cellStyle name="Comma 2 3 2 12 2 14" xfId="17721" xr:uid="{00000000-0005-0000-0000-00005C1F0000}"/>
    <cellStyle name="Comma 2 3 2 12 2 15" xfId="19929" xr:uid="{00000000-0005-0000-0000-00005D1F0000}"/>
    <cellStyle name="Comma 2 3 2 12 2 16" xfId="22177" xr:uid="{00000000-0005-0000-0000-00005E1F0000}"/>
    <cellStyle name="Comma 2 3 2 12 2 16 2" xfId="35046" xr:uid="{00000000-0005-0000-0000-00005F1F0000}"/>
    <cellStyle name="Comma 2 3 2 12 2 2" xfId="1351" xr:uid="{00000000-0005-0000-0000-0000601F0000}"/>
    <cellStyle name="Comma 2 3 2 12 2 2 10" xfId="11321" xr:uid="{00000000-0005-0000-0000-0000611F0000}"/>
    <cellStyle name="Comma 2 3 2 12 2 2 11" xfId="13991" xr:uid="{00000000-0005-0000-0000-0000621F0000}"/>
    <cellStyle name="Comma 2 3 2 12 2 2 12" xfId="14073" xr:uid="{00000000-0005-0000-0000-0000631F0000}"/>
    <cellStyle name="Comma 2 3 2 12 2 2 13" xfId="17943" xr:uid="{00000000-0005-0000-0000-0000641F0000}"/>
    <cellStyle name="Comma 2 3 2 12 2 2 14" xfId="20151" xr:uid="{00000000-0005-0000-0000-0000651F0000}"/>
    <cellStyle name="Comma 2 3 2 12 2 2 15" xfId="22243" xr:uid="{00000000-0005-0000-0000-0000661F0000}"/>
    <cellStyle name="Comma 2 3 2 12 2 2 15 2" xfId="35140" xr:uid="{00000000-0005-0000-0000-0000671F0000}"/>
    <cellStyle name="Comma 2 3 2 12 2 2 2" xfId="1385" xr:uid="{00000000-0005-0000-0000-0000681F0000}"/>
    <cellStyle name="Comma 2 3 2 12 2 2 2 10" xfId="11355" xr:uid="{00000000-0005-0000-0000-0000691F0000}"/>
    <cellStyle name="Comma 2 3 2 12 2 2 2 11" xfId="14025" xr:uid="{00000000-0005-0000-0000-00006A1F0000}"/>
    <cellStyle name="Comma 2 3 2 12 2 2 2 12" xfId="16119" xr:uid="{00000000-0005-0000-0000-00006B1F0000}"/>
    <cellStyle name="Comma 2 3 2 12 2 2 2 13" xfId="17977" xr:uid="{00000000-0005-0000-0000-00006C1F0000}"/>
    <cellStyle name="Comma 2 3 2 12 2 2 2 14" xfId="20185" xr:uid="{00000000-0005-0000-0000-00006D1F0000}"/>
    <cellStyle name="Comma 2 3 2 12 2 2 2 15" xfId="22639" xr:uid="{00000000-0005-0000-0000-00006E1F0000}"/>
    <cellStyle name="Comma 2 3 2 12 2 2 2 15 2" xfId="35174" xr:uid="{00000000-0005-0000-0000-00006F1F0000}"/>
    <cellStyle name="Comma 2 3 2 12 2 2 2 2" xfId="2517" xr:uid="{00000000-0005-0000-0000-0000701F0000}"/>
    <cellStyle name="Comma 2 3 2 12 2 2 2 2 10" xfId="16550" xr:uid="{00000000-0005-0000-0000-0000711F0000}"/>
    <cellStyle name="Comma 2 3 2 12 2 2 2 2 11" xfId="18757" xr:uid="{00000000-0005-0000-0000-0000721F0000}"/>
    <cellStyle name="Comma 2 3 2 12 2 2 2 2 12" xfId="20965" xr:uid="{00000000-0005-0000-0000-0000731F0000}"/>
    <cellStyle name="Comma 2 3 2 12 2 2 2 2 13" xfId="22673" xr:uid="{00000000-0005-0000-0000-0000741F0000}"/>
    <cellStyle name="Comma 2 3 2 12 2 2 2 2 13 2" xfId="35550" xr:uid="{00000000-0005-0000-0000-0000751F0000}"/>
    <cellStyle name="Comma 2 3 2 12 2 2 2 2 2" xfId="2551" xr:uid="{00000000-0005-0000-0000-0000761F0000}"/>
    <cellStyle name="Comma 2 3 2 12 2 2 2 2 2 10" xfId="24204" xr:uid="{00000000-0005-0000-0000-0000771F0000}"/>
    <cellStyle name="Comma 2 3 2 12 2 2 2 2 2 10 2" xfId="35584" xr:uid="{00000000-0005-0000-0000-0000781F0000}"/>
    <cellStyle name="Comma 2 3 2 12 2 2 2 2 2 2" xfId="6749" xr:uid="{00000000-0005-0000-0000-0000791F0000}"/>
    <cellStyle name="Comma 2 3 2 12 2 2 2 2 2 2 2" xfId="6783" xr:uid="{00000000-0005-0000-0000-00007A1F0000}"/>
    <cellStyle name="Comma 2 3 2 12 2 2 2 2 2 2 2 2" xfId="36781" xr:uid="{00000000-0005-0000-0000-00007B1F0000}"/>
    <cellStyle name="Comma 2 3 2 12 2 2 2 2 2 2 2 2 2" xfId="36815" xr:uid="{00000000-0005-0000-0000-00007C1F0000}"/>
    <cellStyle name="Comma 2 3 2 12 2 2 2 2 2 2 3" xfId="24238" xr:uid="{00000000-0005-0000-0000-00007D1F0000}"/>
    <cellStyle name="Comma 2 3 2 12 2 2 2 2 2 3" xfId="8118" xr:uid="{00000000-0005-0000-0000-00007E1F0000}"/>
    <cellStyle name="Comma 2 3 2 12 2 2 2 2 2 4" xfId="9962" xr:uid="{00000000-0005-0000-0000-00007F1F0000}"/>
    <cellStyle name="Comma 2 3 2 12 2 2 2 2 2 5" xfId="12169" xr:uid="{00000000-0005-0000-0000-0000801F0000}"/>
    <cellStyle name="Comma 2 3 2 12 2 2 2 2 2 6" xfId="15006" xr:uid="{00000000-0005-0000-0000-0000811F0000}"/>
    <cellStyle name="Comma 2 3 2 12 2 2 2 2 2 7" xfId="16584" xr:uid="{00000000-0005-0000-0000-0000821F0000}"/>
    <cellStyle name="Comma 2 3 2 12 2 2 2 2 2 8" xfId="18791" xr:uid="{00000000-0005-0000-0000-0000831F0000}"/>
    <cellStyle name="Comma 2 3 2 12 2 2 2 2 2 9" xfId="20999" xr:uid="{00000000-0005-0000-0000-0000841F0000}"/>
    <cellStyle name="Comma 2 3 2 12 2 2 2 2 3" xfId="3854" xr:uid="{00000000-0005-0000-0000-0000851F0000}"/>
    <cellStyle name="Comma 2 3 2 12 2 2 2 2 4" xfId="1506" xr:uid="{00000000-0005-0000-0000-0000861F0000}"/>
    <cellStyle name="Comma 2 3 2 12 2 2 2 2 5" xfId="1548" xr:uid="{00000000-0005-0000-0000-0000871F0000}"/>
    <cellStyle name="Comma 2 3 2 12 2 2 2 2 6" xfId="5368" xr:uid="{00000000-0005-0000-0000-0000881F0000}"/>
    <cellStyle name="Comma 2 3 2 12 2 2 2 2 6 2" xfId="8084" xr:uid="{00000000-0005-0000-0000-0000891F0000}"/>
    <cellStyle name="Comma 2 3 2 12 2 2 2 2 6 2 2" xfId="36123" xr:uid="{00000000-0005-0000-0000-00008A1F0000}"/>
    <cellStyle name="Comma 2 3 2 12 2 2 2 2 6 2 2 2" xfId="37423" xr:uid="{00000000-0005-0000-0000-00008B1F0000}"/>
    <cellStyle name="Comma 2 3 2 12 2 2 2 2 6 3" xfId="26105" xr:uid="{00000000-0005-0000-0000-00008C1F0000}"/>
    <cellStyle name="Comma 2 3 2 12 2 2 2 2 7" xfId="9928" xr:uid="{00000000-0005-0000-0000-00008D1F0000}"/>
    <cellStyle name="Comma 2 3 2 12 2 2 2 2 8" xfId="12135" xr:uid="{00000000-0005-0000-0000-00008E1F0000}"/>
    <cellStyle name="Comma 2 3 2 12 2 2 2 2 9" xfId="14972" xr:uid="{00000000-0005-0000-0000-00008F1F0000}"/>
    <cellStyle name="Comma 2 3 2 12 2 2 2 3" xfId="3145" xr:uid="{00000000-0005-0000-0000-0000901F0000}"/>
    <cellStyle name="Comma 2 3 2 12 2 2 2 4" xfId="3430" xr:uid="{00000000-0005-0000-0000-0000911F0000}"/>
    <cellStyle name="Comma 2 3 2 12 2 2 2 5" xfId="3820" xr:uid="{00000000-0005-0000-0000-0000921F0000}"/>
    <cellStyle name="Comma 2 3 2 12 2 2 2 5 10" xfId="23531" xr:uid="{00000000-0005-0000-0000-0000931F0000}"/>
    <cellStyle name="Comma 2 3 2 12 2 2 2 5 10 2" xfId="35781" xr:uid="{00000000-0005-0000-0000-0000941F0000}"/>
    <cellStyle name="Comma 2 3 2 12 2 2 2 5 2" xfId="6268" xr:uid="{00000000-0005-0000-0000-0000951F0000}"/>
    <cellStyle name="Comma 2 3 2 12 2 2 2 5 2 2" xfId="7006" xr:uid="{00000000-0005-0000-0000-0000961F0000}"/>
    <cellStyle name="Comma 2 3 2 12 2 2 2 5 2 2 2" xfId="36405" xr:uid="{00000000-0005-0000-0000-0000971F0000}"/>
    <cellStyle name="Comma 2 3 2 12 2 2 2 5 2 2 2 2" xfId="37012" xr:uid="{00000000-0005-0000-0000-0000981F0000}"/>
    <cellStyle name="Comma 2 3 2 12 2 2 2 5 2 3" xfId="24845" xr:uid="{00000000-0005-0000-0000-0000991F0000}"/>
    <cellStyle name="Comma 2 3 2 12 2 2 2 5 3" xfId="8699" xr:uid="{00000000-0005-0000-0000-00009A1F0000}"/>
    <cellStyle name="Comma 2 3 2 12 2 2 2 5 4" xfId="10654" xr:uid="{00000000-0005-0000-0000-00009B1F0000}"/>
    <cellStyle name="Comma 2 3 2 12 2 2 2 5 5" xfId="12861" xr:uid="{00000000-0005-0000-0000-00009C1F0000}"/>
    <cellStyle name="Comma 2 3 2 12 2 2 2 5 6" xfId="15970" xr:uid="{00000000-0005-0000-0000-00009D1F0000}"/>
    <cellStyle name="Comma 2 3 2 12 2 2 2 5 7" xfId="17276" xr:uid="{00000000-0005-0000-0000-00009E1F0000}"/>
    <cellStyle name="Comma 2 3 2 12 2 2 2 5 8" xfId="19483" xr:uid="{00000000-0005-0000-0000-00009F1F0000}"/>
    <cellStyle name="Comma 2 3 2 12 2 2 2 5 9" xfId="21691" xr:uid="{00000000-0005-0000-0000-0000A01F0000}"/>
    <cellStyle name="Comma 2 3 2 12 2 2 2 6" xfId="1712" xr:uid="{00000000-0005-0000-0000-0000A11F0000}"/>
    <cellStyle name="Comma 2 3 2 12 2 2 2 7" xfId="1655" xr:uid="{00000000-0005-0000-0000-0000A21F0000}"/>
    <cellStyle name="Comma 2 3 2 12 2 2 2 8" xfId="5334" xr:uid="{00000000-0005-0000-0000-0000A31F0000}"/>
    <cellStyle name="Comma 2 3 2 12 2 2 2 8 2" xfId="7516" xr:uid="{00000000-0005-0000-0000-0000A41F0000}"/>
    <cellStyle name="Comma 2 3 2 12 2 2 2 8 2 2" xfId="36089" xr:uid="{00000000-0005-0000-0000-0000A51F0000}"/>
    <cellStyle name="Comma 2 3 2 12 2 2 2 8 2 2 2" xfId="37227" xr:uid="{00000000-0005-0000-0000-0000A61F0000}"/>
    <cellStyle name="Comma 2 3 2 12 2 2 2 8 3" xfId="25505" xr:uid="{00000000-0005-0000-0000-0000A71F0000}"/>
    <cellStyle name="Comma 2 3 2 12 2 2 2 9" xfId="9148" xr:uid="{00000000-0005-0000-0000-0000A81F0000}"/>
    <cellStyle name="Comma 2 3 2 12 2 2 3" xfId="2192" xr:uid="{00000000-0005-0000-0000-0000A91F0000}"/>
    <cellStyle name="Comma 2 3 2 12 2 2 3 10" xfId="13944" xr:uid="{00000000-0005-0000-0000-0000AA1F0000}"/>
    <cellStyle name="Comma 2 3 2 12 2 2 3 11" xfId="18538" xr:uid="{00000000-0005-0000-0000-0000AB1F0000}"/>
    <cellStyle name="Comma 2 3 2 12 2 2 3 12" xfId="20746" xr:uid="{00000000-0005-0000-0000-0000AC1F0000}"/>
    <cellStyle name="Comma 2 3 2 12 2 2 3 13" xfId="22986" xr:uid="{00000000-0005-0000-0000-0000AD1F0000}"/>
    <cellStyle name="Comma 2 3 2 12 2 2 3 13 2" xfId="35374" xr:uid="{00000000-0005-0000-0000-0000AE1F0000}"/>
    <cellStyle name="Comma 2 3 2 12 2 2 3 2" xfId="3111" xr:uid="{00000000-0005-0000-0000-0000AF1F0000}"/>
    <cellStyle name="Comma 2 3 2 12 2 2 3 2 10" xfId="23986" xr:uid="{00000000-0005-0000-0000-0000B01F0000}"/>
    <cellStyle name="Comma 2 3 2 12 2 2 3 2 10 2" xfId="35652" xr:uid="{00000000-0005-0000-0000-0000B11F0000}"/>
    <cellStyle name="Comma 2 3 2 12 2 2 3 2 2" xfId="6563" xr:uid="{00000000-0005-0000-0000-0000B21F0000}"/>
    <cellStyle name="Comma 2 3 2 12 2 2 3 2 2 2" xfId="6851" xr:uid="{00000000-0005-0000-0000-0000B31F0000}"/>
    <cellStyle name="Comma 2 3 2 12 2 2 3 2 2 2 2" xfId="36605" xr:uid="{00000000-0005-0000-0000-0000B41F0000}"/>
    <cellStyle name="Comma 2 3 2 12 2 2 3 2 2 2 2 2" xfId="36883" xr:uid="{00000000-0005-0000-0000-0000B51F0000}"/>
    <cellStyle name="Comma 2 3 2 12 2 2 3 2 2 3" xfId="24551" xr:uid="{00000000-0005-0000-0000-0000B61F0000}"/>
    <cellStyle name="Comma 2 3 2 12 2 2 3 2 3" xfId="8431" xr:uid="{00000000-0005-0000-0000-0000B71F0000}"/>
    <cellStyle name="Comma 2 3 2 12 2 2 3 2 4" xfId="10275" xr:uid="{00000000-0005-0000-0000-0000B81F0000}"/>
    <cellStyle name="Comma 2 3 2 12 2 2 3 2 5" xfId="12482" xr:uid="{00000000-0005-0000-0000-0000B91F0000}"/>
    <cellStyle name="Comma 2 3 2 12 2 2 3 2 6" xfId="15449" xr:uid="{00000000-0005-0000-0000-0000BA1F0000}"/>
    <cellStyle name="Comma 2 3 2 12 2 2 3 2 7" xfId="16897" xr:uid="{00000000-0005-0000-0000-0000BB1F0000}"/>
    <cellStyle name="Comma 2 3 2 12 2 2 3 2 8" xfId="19104" xr:uid="{00000000-0005-0000-0000-0000BC1F0000}"/>
    <cellStyle name="Comma 2 3 2 12 2 2 3 2 9" xfId="21312" xr:uid="{00000000-0005-0000-0000-0000BD1F0000}"/>
    <cellStyle name="Comma 2 3 2 12 2 2 3 3" xfId="4159" xr:uid="{00000000-0005-0000-0000-0000BE1F0000}"/>
    <cellStyle name="Comma 2 3 2 12 2 2 3 4" xfId="4469" xr:uid="{00000000-0005-0000-0000-0000BF1F0000}"/>
    <cellStyle name="Comma 2 3 2 12 2 2 3 5" xfId="4639" xr:uid="{00000000-0005-0000-0000-0000C01F0000}"/>
    <cellStyle name="Comma 2 3 2 12 2 2 3 6" xfId="5681" xr:uid="{00000000-0005-0000-0000-0000C11F0000}"/>
    <cellStyle name="Comma 2 3 2 12 2 2 3 6 2" xfId="7876" xr:uid="{00000000-0005-0000-0000-0000C21F0000}"/>
    <cellStyle name="Comma 2 3 2 12 2 2 3 6 2 2" xfId="36191" xr:uid="{00000000-0005-0000-0000-0000C31F0000}"/>
    <cellStyle name="Comma 2 3 2 12 2 2 3 6 2 2 2" xfId="37355" xr:uid="{00000000-0005-0000-0000-0000C41F0000}"/>
    <cellStyle name="Comma 2 3 2 12 2 2 3 6 3" xfId="25994" xr:uid="{00000000-0005-0000-0000-0000C51F0000}"/>
    <cellStyle name="Comma 2 3 2 12 2 2 3 7" xfId="9709" xr:uid="{00000000-0005-0000-0000-0000C61F0000}"/>
    <cellStyle name="Comma 2 3 2 12 2 2 3 8" xfId="11916" xr:uid="{00000000-0005-0000-0000-0000C71F0000}"/>
    <cellStyle name="Comma 2 3 2 12 2 2 3 9" xfId="14695" xr:uid="{00000000-0005-0000-0000-0000C81F0000}"/>
    <cellStyle name="Comma 2 3 2 12 2 2 4" xfId="3396" xr:uid="{00000000-0005-0000-0000-0000C91F0000}"/>
    <cellStyle name="Comma 2 3 2 12 2 2 5" xfId="3535" xr:uid="{00000000-0005-0000-0000-0000CA1F0000}"/>
    <cellStyle name="Comma 2 3 2 12 2 2 5 10" xfId="23497" xr:uid="{00000000-0005-0000-0000-0000CB1F0000}"/>
    <cellStyle name="Comma 2 3 2 12 2 2 5 10 2" xfId="35713" xr:uid="{00000000-0005-0000-0000-0000CC1F0000}"/>
    <cellStyle name="Comma 2 3 2 12 2 2 5 2" xfId="6234" xr:uid="{00000000-0005-0000-0000-0000CD1F0000}"/>
    <cellStyle name="Comma 2 3 2 12 2 2 5 2 2" xfId="6912" xr:uid="{00000000-0005-0000-0000-0000CE1F0000}"/>
    <cellStyle name="Comma 2 3 2 12 2 2 5 2 2 2" xfId="36371" xr:uid="{00000000-0005-0000-0000-0000CF1F0000}"/>
    <cellStyle name="Comma 2 3 2 12 2 2 5 2 2 2 2" xfId="36944" xr:uid="{00000000-0005-0000-0000-0000D01F0000}"/>
    <cellStyle name="Comma 2 3 2 12 2 2 5 2 3" xfId="24751" xr:uid="{00000000-0005-0000-0000-0000D11F0000}"/>
    <cellStyle name="Comma 2 3 2 12 2 2 5 3" xfId="8631" xr:uid="{00000000-0005-0000-0000-0000D21F0000}"/>
    <cellStyle name="Comma 2 3 2 12 2 2 5 4" xfId="10528" xr:uid="{00000000-0005-0000-0000-0000D31F0000}"/>
    <cellStyle name="Comma 2 3 2 12 2 2 5 5" xfId="12735" xr:uid="{00000000-0005-0000-0000-0000D41F0000}"/>
    <cellStyle name="Comma 2 3 2 12 2 2 5 6" xfId="15779" xr:uid="{00000000-0005-0000-0000-0000D51F0000}"/>
    <cellStyle name="Comma 2 3 2 12 2 2 5 7" xfId="17150" xr:uid="{00000000-0005-0000-0000-0000D61F0000}"/>
    <cellStyle name="Comma 2 3 2 12 2 2 5 8" xfId="19357" xr:uid="{00000000-0005-0000-0000-0000D71F0000}"/>
    <cellStyle name="Comma 2 3 2 12 2 2 5 9" xfId="21565" xr:uid="{00000000-0005-0000-0000-0000D81F0000}"/>
    <cellStyle name="Comma 2 3 2 12 2 2 6" xfId="4100" xr:uid="{00000000-0005-0000-0000-0000D91F0000}"/>
    <cellStyle name="Comma 2 3 2 12 2 2 7" xfId="4355" xr:uid="{00000000-0005-0000-0000-0000DA1F0000}"/>
    <cellStyle name="Comma 2 3 2 12 2 2 8" xfId="4938" xr:uid="{00000000-0005-0000-0000-0000DB1F0000}"/>
    <cellStyle name="Comma 2 3 2 12 2 2 8 2" xfId="7482" xr:uid="{00000000-0005-0000-0000-0000DC1F0000}"/>
    <cellStyle name="Comma 2 3 2 12 2 2 8 2 2" xfId="35918" xr:uid="{00000000-0005-0000-0000-0000DD1F0000}"/>
    <cellStyle name="Comma 2 3 2 12 2 2 8 2 2 2" xfId="37193" xr:uid="{00000000-0005-0000-0000-0000DE1F0000}"/>
    <cellStyle name="Comma 2 3 2 12 2 2 8 3" xfId="25471" xr:uid="{00000000-0005-0000-0000-0000DF1F0000}"/>
    <cellStyle name="Comma 2 3 2 12 2 2 9" xfId="9114" xr:uid="{00000000-0005-0000-0000-0000E01F0000}"/>
    <cellStyle name="Comma 2 3 2 12 2 3" xfId="2125" xr:uid="{00000000-0005-0000-0000-0000E11F0000}"/>
    <cellStyle name="Comma 2 3 2 12 2 3 10" xfId="13688" xr:uid="{00000000-0005-0000-0000-0000E21F0000}"/>
    <cellStyle name="Comma 2 3 2 12 2 3 11" xfId="18471" xr:uid="{00000000-0005-0000-0000-0000E31F0000}"/>
    <cellStyle name="Comma 2 3 2 12 2 3 12" xfId="20679" xr:uid="{00000000-0005-0000-0000-0000E41F0000}"/>
    <cellStyle name="Comma 2 3 2 12 2 3 13" xfId="22417" xr:uid="{00000000-0005-0000-0000-0000E51F0000}"/>
    <cellStyle name="Comma 2 3 2 12 2 3 13 2" xfId="35340" xr:uid="{00000000-0005-0000-0000-0000E61F0000}"/>
    <cellStyle name="Comma 2 3 2 12 2 3 2" xfId="2371" xr:uid="{00000000-0005-0000-0000-0000E71F0000}"/>
    <cellStyle name="Comma 2 3 2 12 2 3 2 10" xfId="23919" xr:uid="{00000000-0005-0000-0000-0000E81F0000}"/>
    <cellStyle name="Comma 2 3 2 12 2 3 2 10 2" xfId="35452" xr:uid="{00000000-0005-0000-0000-0000E91F0000}"/>
    <cellStyle name="Comma 2 3 2 12 2 3 2 2" xfId="6528" xr:uid="{00000000-0005-0000-0000-0000EA1F0000}"/>
    <cellStyle name="Comma 2 3 2 12 2 3 2 2 2" xfId="6644" xr:uid="{00000000-0005-0000-0000-0000EB1F0000}"/>
    <cellStyle name="Comma 2 3 2 12 2 3 2 2 2 2" xfId="36571" xr:uid="{00000000-0005-0000-0000-0000EC1F0000}"/>
    <cellStyle name="Comma 2 3 2 12 2 3 2 2 2 2 2" xfId="36683" xr:uid="{00000000-0005-0000-0000-0000ED1F0000}"/>
    <cellStyle name="Comma 2 3 2 12 2 3 2 2 3" xfId="24099" xr:uid="{00000000-0005-0000-0000-0000EE1F0000}"/>
    <cellStyle name="Comma 2 3 2 12 2 3 2 3" xfId="7986" xr:uid="{00000000-0005-0000-0000-0000EF1F0000}"/>
    <cellStyle name="Comma 2 3 2 12 2 3 2 4" xfId="9823" xr:uid="{00000000-0005-0000-0000-0000F01F0000}"/>
    <cellStyle name="Comma 2 3 2 12 2 3 2 5" xfId="12030" xr:uid="{00000000-0005-0000-0000-0000F11F0000}"/>
    <cellStyle name="Comma 2 3 2 12 2 3 2 6" xfId="14847" xr:uid="{00000000-0005-0000-0000-0000F21F0000}"/>
    <cellStyle name="Comma 2 3 2 12 2 3 2 7" xfId="14741" xr:uid="{00000000-0005-0000-0000-0000F31F0000}"/>
    <cellStyle name="Comma 2 3 2 12 2 3 2 8" xfId="18652" xr:uid="{00000000-0005-0000-0000-0000F41F0000}"/>
    <cellStyle name="Comma 2 3 2 12 2 3 2 9" xfId="20860" xr:uid="{00000000-0005-0000-0000-0000F51F0000}"/>
    <cellStyle name="Comma 2 3 2 12 2 3 3" xfId="3677" xr:uid="{00000000-0005-0000-0000-0000F61F0000}"/>
    <cellStyle name="Comma 2 3 2 12 2 3 4" xfId="4258" xr:uid="{00000000-0005-0000-0000-0000F71F0000}"/>
    <cellStyle name="Comma 2 3 2 12 2 3 5" xfId="4516" xr:uid="{00000000-0005-0000-0000-0000F81F0000}"/>
    <cellStyle name="Comma 2 3 2 12 2 3 6" xfId="5112" xr:uid="{00000000-0005-0000-0000-0000F91F0000}"/>
    <cellStyle name="Comma 2 3 2 12 2 3 6 2" xfId="7810" xr:uid="{00000000-0005-0000-0000-0000FA1F0000}"/>
    <cellStyle name="Comma 2 3 2 12 2 3 6 2 2" xfId="35995" xr:uid="{00000000-0005-0000-0000-0000FB1F0000}"/>
    <cellStyle name="Comma 2 3 2 12 2 3 6 2 2 2" xfId="37321" xr:uid="{00000000-0005-0000-0000-0000FC1F0000}"/>
    <cellStyle name="Comma 2 3 2 12 2 3 6 3" xfId="25927" xr:uid="{00000000-0005-0000-0000-0000FD1F0000}"/>
    <cellStyle name="Comma 2 3 2 12 2 3 7" xfId="9642" xr:uid="{00000000-0005-0000-0000-0000FE1F0000}"/>
    <cellStyle name="Comma 2 3 2 12 2 3 8" xfId="11849" xr:uid="{00000000-0005-0000-0000-0000FF1F0000}"/>
    <cellStyle name="Comma 2 3 2 12 2 3 9" xfId="14628" xr:uid="{00000000-0005-0000-0000-000000200000}"/>
    <cellStyle name="Comma 2 3 2 12 2 4" xfId="2877" xr:uid="{00000000-0005-0000-0000-000001200000}"/>
    <cellStyle name="Comma 2 3 2 12 2 5" xfId="3174" xr:uid="{00000000-0005-0000-0000-000002200000}"/>
    <cellStyle name="Comma 2 3 2 12 2 6" xfId="3469" xr:uid="{00000000-0005-0000-0000-000003200000}"/>
    <cellStyle name="Comma 2 3 2 12 2 6 10" xfId="23275" xr:uid="{00000000-0005-0000-0000-000004200000}"/>
    <cellStyle name="Comma 2 3 2 12 2 6 10 2" xfId="35679" xr:uid="{00000000-0005-0000-0000-000005200000}"/>
    <cellStyle name="Comma 2 3 2 12 2 6 2" xfId="6012" xr:uid="{00000000-0005-0000-0000-000006200000}"/>
    <cellStyle name="Comma 2 3 2 12 2 6 2 2" xfId="6878" xr:uid="{00000000-0005-0000-0000-000007200000}"/>
    <cellStyle name="Comma 2 3 2 12 2 6 2 2 2" xfId="36277" xr:uid="{00000000-0005-0000-0000-000008200000}"/>
    <cellStyle name="Comma 2 3 2 12 2 6 2 2 2 2" xfId="36910" xr:uid="{00000000-0005-0000-0000-000009200000}"/>
    <cellStyle name="Comma 2 3 2 12 2 6 2 3" xfId="24717" xr:uid="{00000000-0005-0000-0000-00000A200000}"/>
    <cellStyle name="Comma 2 3 2 12 2 6 3" xfId="8597" xr:uid="{00000000-0005-0000-0000-00000B200000}"/>
    <cellStyle name="Comma 2 3 2 12 2 6 4" xfId="10462" xr:uid="{00000000-0005-0000-0000-00000C200000}"/>
    <cellStyle name="Comma 2 3 2 12 2 6 5" xfId="12669" xr:uid="{00000000-0005-0000-0000-00000D200000}"/>
    <cellStyle name="Comma 2 3 2 12 2 6 6" xfId="15713" xr:uid="{00000000-0005-0000-0000-00000E200000}"/>
    <cellStyle name="Comma 2 3 2 12 2 6 7" xfId="17084" xr:uid="{00000000-0005-0000-0000-00000F200000}"/>
    <cellStyle name="Comma 2 3 2 12 2 6 8" xfId="19291" xr:uid="{00000000-0005-0000-0000-000010200000}"/>
    <cellStyle name="Comma 2 3 2 12 2 6 9" xfId="21499" xr:uid="{00000000-0005-0000-0000-000011200000}"/>
    <cellStyle name="Comma 2 3 2 12 2 7" xfId="1486" xr:uid="{00000000-0005-0000-0000-000012200000}"/>
    <cellStyle name="Comma 2 3 2 12 2 8" xfId="3975" xr:uid="{00000000-0005-0000-0000-000013200000}"/>
    <cellStyle name="Comma 2 3 2 12 2 9" xfId="4872" xr:uid="{00000000-0005-0000-0000-000014200000}"/>
    <cellStyle name="Comma 2 3 2 12 2 9 2" xfId="7388" xr:uid="{00000000-0005-0000-0000-000015200000}"/>
    <cellStyle name="Comma 2 3 2 12 2 9 2 2" xfId="35884" xr:uid="{00000000-0005-0000-0000-000016200000}"/>
    <cellStyle name="Comma 2 3 2 12 2 9 2 2 2" xfId="37099" xr:uid="{00000000-0005-0000-0000-000017200000}"/>
    <cellStyle name="Comma 2 3 2 12 2 9 3" xfId="25249" xr:uid="{00000000-0005-0000-0000-000018200000}"/>
    <cellStyle name="Comma 2 3 2 12 3" xfId="1201" xr:uid="{00000000-0005-0000-0000-000019200000}"/>
    <cellStyle name="Comma 2 3 2 12 3 10" xfId="11214" xr:uid="{00000000-0005-0000-0000-00001A200000}"/>
    <cellStyle name="Comma 2 3 2 12 3 11" xfId="13860" xr:uid="{00000000-0005-0000-0000-00001B200000}"/>
    <cellStyle name="Comma 2 3 2 12 3 12" xfId="13395" xr:uid="{00000000-0005-0000-0000-00001C200000}"/>
    <cellStyle name="Comma 2 3 2 12 3 13" xfId="17836" xr:uid="{00000000-0005-0000-0000-00001D200000}"/>
    <cellStyle name="Comma 2 3 2 12 3 14" xfId="20044" xr:uid="{00000000-0005-0000-0000-00001E200000}"/>
    <cellStyle name="Comma 2 3 2 12 3 15" xfId="22351" xr:uid="{00000000-0005-0000-0000-00001F200000}"/>
    <cellStyle name="Comma 2 3 2 12 3 15 2" xfId="35097" xr:uid="{00000000-0005-0000-0000-000020200000}"/>
    <cellStyle name="Comma 2 3 2 12 3 2" xfId="2321" xr:uid="{00000000-0005-0000-0000-000021200000}"/>
    <cellStyle name="Comma 2 3 2 12 3 2 10" xfId="13569" xr:uid="{00000000-0005-0000-0000-000022200000}"/>
    <cellStyle name="Comma 2 3 2 12 3 2 11" xfId="18614" xr:uid="{00000000-0005-0000-0000-000023200000}"/>
    <cellStyle name="Comma 2 3 2 12 3 2 12" xfId="20822" xr:uid="{00000000-0005-0000-0000-000024200000}"/>
    <cellStyle name="Comma 2 3 2 12 3 2 13" xfId="22532" xr:uid="{00000000-0005-0000-0000-000025200000}"/>
    <cellStyle name="Comma 2 3 2 12 3 2 13 2" xfId="35417" xr:uid="{00000000-0005-0000-0000-000026200000}"/>
    <cellStyle name="Comma 2 3 2 12 3 2 2" xfId="2449" xr:uid="{00000000-0005-0000-0000-000027200000}"/>
    <cellStyle name="Comma 2 3 2 12 3 2 2 10" xfId="24061" xr:uid="{00000000-0005-0000-0000-000028200000}"/>
    <cellStyle name="Comma 2 3 2 12 3 2 2 10 2" xfId="35505" xr:uid="{00000000-0005-0000-0000-000029200000}"/>
    <cellStyle name="Comma 2 3 2 12 3 2 2 2" xfId="6606" xr:uid="{00000000-0005-0000-0000-00002A200000}"/>
    <cellStyle name="Comma 2 3 2 12 3 2 2 2 2" xfId="6701" xr:uid="{00000000-0005-0000-0000-00002B200000}"/>
    <cellStyle name="Comma 2 3 2 12 3 2 2 2 2 2" xfId="36648" xr:uid="{00000000-0005-0000-0000-00002C200000}"/>
    <cellStyle name="Comma 2 3 2 12 3 2 2 2 2 2 2" xfId="36736" xr:uid="{00000000-0005-0000-0000-00002D200000}"/>
    <cellStyle name="Comma 2 3 2 12 3 2 2 2 3" xfId="24156" xr:uid="{00000000-0005-0000-0000-00002E200000}"/>
    <cellStyle name="Comma 2 3 2 12 3 2 2 3" xfId="8039" xr:uid="{00000000-0005-0000-0000-00002F200000}"/>
    <cellStyle name="Comma 2 3 2 12 3 2 2 4" xfId="9880" xr:uid="{00000000-0005-0000-0000-000030200000}"/>
    <cellStyle name="Comma 2 3 2 12 3 2 2 5" xfId="12087" xr:uid="{00000000-0005-0000-0000-000031200000}"/>
    <cellStyle name="Comma 2 3 2 12 3 2 2 6" xfId="14913" xr:uid="{00000000-0005-0000-0000-000032200000}"/>
    <cellStyle name="Comma 2 3 2 12 3 2 2 7" xfId="13676" xr:uid="{00000000-0005-0000-0000-000033200000}"/>
    <cellStyle name="Comma 2 3 2 12 3 2 2 8" xfId="18709" xr:uid="{00000000-0005-0000-0000-000034200000}"/>
    <cellStyle name="Comma 2 3 2 12 3 2 2 9" xfId="20917" xr:uid="{00000000-0005-0000-0000-000035200000}"/>
    <cellStyle name="Comma 2 3 2 12 3 2 3" xfId="3759" xr:uid="{00000000-0005-0000-0000-000036200000}"/>
    <cellStyle name="Comma 2 3 2 12 3 2 4" xfId="1693" xr:uid="{00000000-0005-0000-0000-000037200000}"/>
    <cellStyle name="Comma 2 3 2 12 3 2 5" xfId="4367" xr:uid="{00000000-0005-0000-0000-000038200000}"/>
    <cellStyle name="Comma 2 3 2 12 3 2 6" xfId="5227" xr:uid="{00000000-0005-0000-0000-000039200000}"/>
    <cellStyle name="Comma 2 3 2 12 3 2 6 2" xfId="7951" xr:uid="{00000000-0005-0000-0000-00003A200000}"/>
    <cellStyle name="Comma 2 3 2 12 3 2 6 2 2" xfId="36046" xr:uid="{00000000-0005-0000-0000-00003B200000}"/>
    <cellStyle name="Comma 2 3 2 12 3 2 6 2 2 2" xfId="37372" xr:uid="{00000000-0005-0000-0000-00003C200000}"/>
    <cellStyle name="Comma 2 3 2 12 3 2 6 3" xfId="26044" xr:uid="{00000000-0005-0000-0000-00003D200000}"/>
    <cellStyle name="Comma 2 3 2 12 3 2 7" xfId="9785" xr:uid="{00000000-0005-0000-0000-00003E200000}"/>
    <cellStyle name="Comma 2 3 2 12 3 2 8" xfId="11992" xr:uid="{00000000-0005-0000-0000-00003F200000}"/>
    <cellStyle name="Comma 2 3 2 12 3 2 9" xfId="14803" xr:uid="{00000000-0005-0000-0000-000040200000}"/>
    <cellStyle name="Comma 2 3 2 12 3 3" xfId="2994" xr:uid="{00000000-0005-0000-0000-000041200000}"/>
    <cellStyle name="Comma 2 3 2 12 3 4" xfId="3289" xr:uid="{00000000-0005-0000-0000-000042200000}"/>
    <cellStyle name="Comma 2 3 2 12 3 5" xfId="3634" xr:uid="{00000000-0005-0000-0000-000043200000}"/>
    <cellStyle name="Comma 2 3 2 12 3 5 10" xfId="23390" xr:uid="{00000000-0005-0000-0000-000044200000}"/>
    <cellStyle name="Comma 2 3 2 12 3 5 10 2" xfId="35730" xr:uid="{00000000-0005-0000-0000-000045200000}"/>
    <cellStyle name="Comma 2 3 2 12 3 5 2" xfId="6127" xr:uid="{00000000-0005-0000-0000-000046200000}"/>
    <cellStyle name="Comma 2 3 2 12 3 5 2 2" xfId="6933" xr:uid="{00000000-0005-0000-0000-000047200000}"/>
    <cellStyle name="Comma 2 3 2 12 3 5 2 2 2" xfId="36328" xr:uid="{00000000-0005-0000-0000-000048200000}"/>
    <cellStyle name="Comma 2 3 2 12 3 5 2 2 2 2" xfId="36961" xr:uid="{00000000-0005-0000-0000-000049200000}"/>
    <cellStyle name="Comma 2 3 2 12 3 5 2 3" xfId="24772" xr:uid="{00000000-0005-0000-0000-00004A200000}"/>
    <cellStyle name="Comma 2 3 2 12 3 5 3" xfId="8648" xr:uid="{00000000-0005-0000-0000-00004B200000}"/>
    <cellStyle name="Comma 2 3 2 12 3 5 4" xfId="10581" xr:uid="{00000000-0005-0000-0000-00004C200000}"/>
    <cellStyle name="Comma 2 3 2 12 3 5 5" xfId="12788" xr:uid="{00000000-0005-0000-0000-00004D200000}"/>
    <cellStyle name="Comma 2 3 2 12 3 5 6" xfId="15853" xr:uid="{00000000-0005-0000-0000-00004E200000}"/>
    <cellStyle name="Comma 2 3 2 12 3 5 7" xfId="17203" xr:uid="{00000000-0005-0000-0000-00004F200000}"/>
    <cellStyle name="Comma 2 3 2 12 3 5 8" xfId="19410" xr:uid="{00000000-0005-0000-0000-000050200000}"/>
    <cellStyle name="Comma 2 3 2 12 3 5 9" xfId="21618" xr:uid="{00000000-0005-0000-0000-000051200000}"/>
    <cellStyle name="Comma 2 3 2 12 3 6" xfId="4333" xr:uid="{00000000-0005-0000-0000-000052200000}"/>
    <cellStyle name="Comma 2 3 2 12 3 7" xfId="3933" xr:uid="{00000000-0005-0000-0000-000053200000}"/>
    <cellStyle name="Comma 2 3 2 12 3 8" xfId="5046" xr:uid="{00000000-0005-0000-0000-000054200000}"/>
    <cellStyle name="Comma 2 3 2 12 3 8 2" xfId="7439" xr:uid="{00000000-0005-0000-0000-000055200000}"/>
    <cellStyle name="Comma 2 3 2 12 3 8 2 2" xfId="35961" xr:uid="{00000000-0005-0000-0000-000056200000}"/>
    <cellStyle name="Comma 2 3 2 12 3 8 2 2 2" xfId="37150" xr:uid="{00000000-0005-0000-0000-000057200000}"/>
    <cellStyle name="Comma 2 3 2 12 3 8 3" xfId="25364" xr:uid="{00000000-0005-0000-0000-000058200000}"/>
    <cellStyle name="Comma 2 3 2 12 3 9" xfId="9007" xr:uid="{00000000-0005-0000-0000-000059200000}"/>
    <cellStyle name="Comma 2 3 2 12 4" xfId="1950" xr:uid="{00000000-0005-0000-0000-00005A200000}"/>
    <cellStyle name="Comma 2 3 2 12 4 10" xfId="13402" xr:uid="{00000000-0005-0000-0000-00005B200000}"/>
    <cellStyle name="Comma 2 3 2 12 4 11" xfId="18307" xr:uid="{00000000-0005-0000-0000-00005C200000}"/>
    <cellStyle name="Comma 2 3 2 12 4 12" xfId="20515" xr:uid="{00000000-0005-0000-0000-00005D200000}"/>
    <cellStyle name="Comma 2 3 2 12 4 13" xfId="22764" xr:uid="{00000000-0005-0000-0000-00005E200000}"/>
    <cellStyle name="Comma 2 3 2 12 4 13 2" xfId="35291" xr:uid="{00000000-0005-0000-0000-00005F200000}"/>
    <cellStyle name="Comma 2 3 2 12 4 2" xfId="2792" xr:uid="{00000000-0005-0000-0000-000060200000}"/>
    <cellStyle name="Comma 2 3 2 12 4 2 10" xfId="23764" xr:uid="{00000000-0005-0000-0000-000061200000}"/>
    <cellStyle name="Comma 2 3 2 12 4 2 10 2" xfId="35601" xr:uid="{00000000-0005-0000-0000-000062200000}"/>
    <cellStyle name="Comma 2 3 2 12 4 2 2" xfId="6469" xr:uid="{00000000-0005-0000-0000-000063200000}"/>
    <cellStyle name="Comma 2 3 2 12 4 2 2 2" xfId="6800" xr:uid="{00000000-0005-0000-0000-000064200000}"/>
    <cellStyle name="Comma 2 3 2 12 4 2 2 2 2" xfId="36522" xr:uid="{00000000-0005-0000-0000-000065200000}"/>
    <cellStyle name="Comma 2 3 2 12 4 2 2 2 2 2" xfId="36832" xr:uid="{00000000-0005-0000-0000-000066200000}"/>
    <cellStyle name="Comma 2 3 2 12 4 2 2 3" xfId="24329" xr:uid="{00000000-0005-0000-0000-000067200000}"/>
    <cellStyle name="Comma 2 3 2 12 4 2 3" xfId="8209" xr:uid="{00000000-0005-0000-0000-000068200000}"/>
    <cellStyle name="Comma 2 3 2 12 4 2 4" xfId="10053" xr:uid="{00000000-0005-0000-0000-000069200000}"/>
    <cellStyle name="Comma 2 3 2 12 4 2 5" xfId="12260" xr:uid="{00000000-0005-0000-0000-00006A200000}"/>
    <cellStyle name="Comma 2 3 2 12 4 2 6" xfId="15176" xr:uid="{00000000-0005-0000-0000-00006B200000}"/>
    <cellStyle name="Comma 2 3 2 12 4 2 7" xfId="16675" xr:uid="{00000000-0005-0000-0000-00006C200000}"/>
    <cellStyle name="Comma 2 3 2 12 4 2 8" xfId="18882" xr:uid="{00000000-0005-0000-0000-00006D200000}"/>
    <cellStyle name="Comma 2 3 2 12 4 2 9" xfId="21090" xr:uid="{00000000-0005-0000-0000-00006E200000}"/>
    <cellStyle name="Comma 2 3 2 12 4 3" xfId="3980" xr:uid="{00000000-0005-0000-0000-00006F200000}"/>
    <cellStyle name="Comma 2 3 2 12 4 4" xfId="3579" xr:uid="{00000000-0005-0000-0000-000070200000}"/>
    <cellStyle name="Comma 2 3 2 12 4 5" xfId="3903" xr:uid="{00000000-0005-0000-0000-000071200000}"/>
    <cellStyle name="Comma 2 3 2 12 4 6" xfId="5459" xr:uid="{00000000-0005-0000-0000-000072200000}"/>
    <cellStyle name="Comma 2 3 2 12 4 6 2" xfId="7665" xr:uid="{00000000-0005-0000-0000-000073200000}"/>
    <cellStyle name="Comma 2 3 2 12 4 6 2 2" xfId="36140" xr:uid="{00000000-0005-0000-0000-000074200000}"/>
    <cellStyle name="Comma 2 3 2 12 4 6 2 2 2" xfId="37278" xr:uid="{00000000-0005-0000-0000-000075200000}"/>
    <cellStyle name="Comma 2 3 2 12 4 6 3" xfId="25769" xr:uid="{00000000-0005-0000-0000-000076200000}"/>
    <cellStyle name="Comma 2 3 2 12 4 7" xfId="9478" xr:uid="{00000000-0005-0000-0000-000077200000}"/>
    <cellStyle name="Comma 2 3 2 12 4 8" xfId="11685" xr:uid="{00000000-0005-0000-0000-000078200000}"/>
    <cellStyle name="Comma 2 3 2 12 4 9" xfId="14461" xr:uid="{00000000-0005-0000-0000-000079200000}"/>
    <cellStyle name="Comma 2 3 2 12 5" xfId="2755" xr:uid="{00000000-0005-0000-0000-00007A200000}"/>
    <cellStyle name="Comma 2 3 2 12 6" xfId="1795" xr:uid="{00000000-0005-0000-0000-00007B200000}"/>
    <cellStyle name="Comma 2 3 2 12 6 10" xfId="23209" xr:uid="{00000000-0005-0000-0000-00007C200000}"/>
    <cellStyle name="Comma 2 3 2 12 6 10 2" xfId="35268" xr:uid="{00000000-0005-0000-0000-00007D200000}"/>
    <cellStyle name="Comma 2 3 2 12 6 2" xfId="5946" xr:uid="{00000000-0005-0000-0000-00007E200000}"/>
    <cellStyle name="Comma 2 3 2 12 6 2 2" xfId="6428" xr:uid="{00000000-0005-0000-0000-00007F200000}"/>
    <cellStyle name="Comma 2 3 2 12 6 2 2 2" xfId="36243" xr:uid="{00000000-0005-0000-0000-000080200000}"/>
    <cellStyle name="Comma 2 3 2 12 6 2 2 2 2" xfId="36499" xr:uid="{00000000-0005-0000-0000-000081200000}"/>
    <cellStyle name="Comma 2 3 2 12 6 2 3" xfId="23723" xr:uid="{00000000-0005-0000-0000-000082200000}"/>
    <cellStyle name="Comma 2 3 2 12 6 3" xfId="7642" xr:uid="{00000000-0005-0000-0000-000083200000}"/>
    <cellStyle name="Comma 2 3 2 12 6 4" xfId="9407" xr:uid="{00000000-0005-0000-0000-000084200000}"/>
    <cellStyle name="Comma 2 3 2 12 6 5" xfId="11614" xr:uid="{00000000-0005-0000-0000-000085200000}"/>
    <cellStyle name="Comma 2 3 2 12 6 6" xfId="14351" xr:uid="{00000000-0005-0000-0000-000086200000}"/>
    <cellStyle name="Comma 2 3 2 12 6 7" xfId="15502" xr:uid="{00000000-0005-0000-0000-000087200000}"/>
    <cellStyle name="Comma 2 3 2 12 6 8" xfId="18236" xr:uid="{00000000-0005-0000-0000-000088200000}"/>
    <cellStyle name="Comma 2 3 2 12 6 9" xfId="20444" xr:uid="{00000000-0005-0000-0000-000089200000}"/>
    <cellStyle name="Comma 2 3 2 12 7" xfId="4263" xr:uid="{00000000-0005-0000-0000-00008A200000}"/>
    <cellStyle name="Comma 2 3 2 12 8" xfId="4426" xr:uid="{00000000-0005-0000-0000-00008B200000}"/>
    <cellStyle name="Comma 2 3 2 12 9" xfId="4733" xr:uid="{00000000-0005-0000-0000-00008C200000}"/>
    <cellStyle name="Comma 2 3 2 12 9 2" xfId="7354" xr:uid="{00000000-0005-0000-0000-00008D200000}"/>
    <cellStyle name="Comma 2 3 2 12 9 2 2" xfId="35841" xr:uid="{00000000-0005-0000-0000-00008E200000}"/>
    <cellStyle name="Comma 2 3 2 12 9 2 2 2" xfId="37065" xr:uid="{00000000-0005-0000-0000-00008F200000}"/>
    <cellStyle name="Comma 2 3 2 12 9 3" xfId="25183" xr:uid="{00000000-0005-0000-0000-000090200000}"/>
    <cellStyle name="Comma 2 3 2 13" xfId="1080" xr:uid="{00000000-0005-0000-0000-000091200000}"/>
    <cellStyle name="Comma 2 3 2 14" xfId="1134" xr:uid="{00000000-0005-0000-0000-000092200000}"/>
    <cellStyle name="Comma 2 3 2 14 10" xfId="11148" xr:uid="{00000000-0005-0000-0000-000093200000}"/>
    <cellStyle name="Comma 2 3 2 14 11" xfId="13794" xr:uid="{00000000-0005-0000-0000-000094200000}"/>
    <cellStyle name="Comma 2 3 2 14 12" xfId="15495" xr:uid="{00000000-0005-0000-0000-000095200000}"/>
    <cellStyle name="Comma 2 3 2 14 13" xfId="17770" xr:uid="{00000000-0005-0000-0000-000096200000}"/>
    <cellStyle name="Comma 2 3 2 14 14" xfId="19978" xr:uid="{00000000-0005-0000-0000-000097200000}"/>
    <cellStyle name="Comma 2 3 2 14 15" xfId="22121" xr:uid="{00000000-0005-0000-0000-000098200000}"/>
    <cellStyle name="Comma 2 3 2 14 15 2" xfId="35063" xr:uid="{00000000-0005-0000-0000-000099200000}"/>
    <cellStyle name="Comma 2 3 2 14 2" xfId="1326" xr:uid="{00000000-0005-0000-0000-00009A200000}"/>
    <cellStyle name="Comma 2 3 2 14 2 10" xfId="11297" xr:uid="{00000000-0005-0000-0000-00009B200000}"/>
    <cellStyle name="Comma 2 3 2 14 2 11" xfId="13967" xr:uid="{00000000-0005-0000-0000-00009C200000}"/>
    <cellStyle name="Comma 2 3 2 14 2 12" xfId="15890" xr:uid="{00000000-0005-0000-0000-00009D200000}"/>
    <cellStyle name="Comma 2 3 2 14 2 13" xfId="17919" xr:uid="{00000000-0005-0000-0000-00009E200000}"/>
    <cellStyle name="Comma 2 3 2 14 2 14" xfId="20127" xr:uid="{00000000-0005-0000-0000-00009F200000}"/>
    <cellStyle name="Comma 2 3 2 14 2 15" xfId="22466" xr:uid="{00000000-0005-0000-0000-0000A0200000}"/>
    <cellStyle name="Comma 2 3 2 14 2 15 2" xfId="35116" xr:uid="{00000000-0005-0000-0000-0000A1200000}"/>
    <cellStyle name="Comma 2 3 2 14 2 2" xfId="2398" xr:uid="{00000000-0005-0000-0000-0000A2200000}"/>
    <cellStyle name="Comma 2 3 2 14 2 2 10" xfId="13326" xr:uid="{00000000-0005-0000-0000-0000A3200000}"/>
    <cellStyle name="Comma 2 3 2 14 2 2 11" xfId="18670" xr:uid="{00000000-0005-0000-0000-0000A4200000}"/>
    <cellStyle name="Comma 2 3 2 14 2 2 12" xfId="20878" xr:uid="{00000000-0005-0000-0000-0000A5200000}"/>
    <cellStyle name="Comma 2 3 2 14 2 2 13" xfId="22615" xr:uid="{00000000-0005-0000-0000-0000A6200000}"/>
    <cellStyle name="Comma 2 3 2 14 2 2 13 2" xfId="35470" xr:uid="{00000000-0005-0000-0000-0000A7200000}"/>
    <cellStyle name="Comma 2 3 2 14 2 2 2" xfId="2493" xr:uid="{00000000-0005-0000-0000-0000A8200000}"/>
    <cellStyle name="Comma 2 3 2 14 2 2 2 10" xfId="24117" xr:uid="{00000000-0005-0000-0000-0000A9200000}"/>
    <cellStyle name="Comma 2 3 2 14 2 2 2 10 2" xfId="35526" xr:uid="{00000000-0005-0000-0000-0000AA200000}"/>
    <cellStyle name="Comma 2 3 2 14 2 2 2 2" xfId="6662" xr:uid="{00000000-0005-0000-0000-0000AB200000}"/>
    <cellStyle name="Comma 2 3 2 14 2 2 2 2 2" xfId="6725" xr:uid="{00000000-0005-0000-0000-0000AC200000}"/>
    <cellStyle name="Comma 2 3 2 14 2 2 2 2 2 2" xfId="36701" xr:uid="{00000000-0005-0000-0000-0000AD200000}"/>
    <cellStyle name="Comma 2 3 2 14 2 2 2 2 2 2 2" xfId="36757" xr:uid="{00000000-0005-0000-0000-0000AE200000}"/>
    <cellStyle name="Comma 2 3 2 14 2 2 2 2 3" xfId="24180" xr:uid="{00000000-0005-0000-0000-0000AF200000}"/>
    <cellStyle name="Comma 2 3 2 14 2 2 2 3" xfId="8060" xr:uid="{00000000-0005-0000-0000-0000B0200000}"/>
    <cellStyle name="Comma 2 3 2 14 2 2 2 4" xfId="9904" xr:uid="{00000000-0005-0000-0000-0000B1200000}"/>
    <cellStyle name="Comma 2 3 2 14 2 2 2 5" xfId="12111" xr:uid="{00000000-0005-0000-0000-0000B2200000}"/>
    <cellStyle name="Comma 2 3 2 14 2 2 2 6" xfId="14948" xr:uid="{00000000-0005-0000-0000-0000B3200000}"/>
    <cellStyle name="Comma 2 3 2 14 2 2 2 7" xfId="16526" xr:uid="{00000000-0005-0000-0000-0000B4200000}"/>
    <cellStyle name="Comma 2 3 2 14 2 2 2 8" xfId="18733" xr:uid="{00000000-0005-0000-0000-0000B5200000}"/>
    <cellStyle name="Comma 2 3 2 14 2 2 2 9" xfId="20941" xr:uid="{00000000-0005-0000-0000-0000B6200000}"/>
    <cellStyle name="Comma 2 3 2 14 2 2 3" xfId="3796" xr:uid="{00000000-0005-0000-0000-0000B7200000}"/>
    <cellStyle name="Comma 2 3 2 14 2 2 4" xfId="1832" xr:uid="{00000000-0005-0000-0000-0000B8200000}"/>
    <cellStyle name="Comma 2 3 2 14 2 2 5" xfId="4116" xr:uid="{00000000-0005-0000-0000-0000B9200000}"/>
    <cellStyle name="Comma 2 3 2 14 2 2 6" xfId="5310" xr:uid="{00000000-0005-0000-0000-0000BA200000}"/>
    <cellStyle name="Comma 2 3 2 14 2 2 6 2" xfId="8004" xr:uid="{00000000-0005-0000-0000-0000BB200000}"/>
    <cellStyle name="Comma 2 3 2 14 2 2 6 2 2" xfId="36065" xr:uid="{00000000-0005-0000-0000-0000BC200000}"/>
    <cellStyle name="Comma 2 3 2 14 2 2 6 2 2 2" xfId="37397" xr:uid="{00000000-0005-0000-0000-0000BD200000}"/>
    <cellStyle name="Comma 2 3 2 14 2 2 6 3" xfId="26072" xr:uid="{00000000-0005-0000-0000-0000BE200000}"/>
    <cellStyle name="Comma 2 3 2 14 2 2 7" xfId="9841" xr:uid="{00000000-0005-0000-0000-0000BF200000}"/>
    <cellStyle name="Comma 2 3 2 14 2 2 8" xfId="12048" xr:uid="{00000000-0005-0000-0000-0000C0200000}"/>
    <cellStyle name="Comma 2 3 2 14 2 2 9" xfId="14869" xr:uid="{00000000-0005-0000-0000-0000C1200000}"/>
    <cellStyle name="Comma 2 3 2 14 2 3" xfId="3087" xr:uid="{00000000-0005-0000-0000-0000C2200000}"/>
    <cellStyle name="Comma 2 3 2 14 2 4" xfId="3372" xr:uid="{00000000-0005-0000-0000-0000C3200000}"/>
    <cellStyle name="Comma 2 3 2 14 2 5" xfId="3709" xr:uid="{00000000-0005-0000-0000-0000C4200000}"/>
    <cellStyle name="Comma 2 3 2 14 2 5 10" xfId="23473" xr:uid="{00000000-0005-0000-0000-0000C5200000}"/>
    <cellStyle name="Comma 2 3 2 14 2 5 10 2" xfId="35755" xr:uid="{00000000-0005-0000-0000-0000C6200000}"/>
    <cellStyle name="Comma 2 3 2 14 2 5 2" xfId="6210" xr:uid="{00000000-0005-0000-0000-0000C7200000}"/>
    <cellStyle name="Comma 2 3 2 14 2 5 2 2" xfId="6965" xr:uid="{00000000-0005-0000-0000-0000C8200000}"/>
    <cellStyle name="Comma 2 3 2 14 2 5 2 2 2" xfId="36347" xr:uid="{00000000-0005-0000-0000-0000C9200000}"/>
    <cellStyle name="Comma 2 3 2 14 2 5 2 2 2 2" xfId="36986" xr:uid="{00000000-0005-0000-0000-0000CA200000}"/>
    <cellStyle name="Comma 2 3 2 14 2 5 2 3" xfId="24804" xr:uid="{00000000-0005-0000-0000-0000CB200000}"/>
    <cellStyle name="Comma 2 3 2 14 2 5 3" xfId="8673" xr:uid="{00000000-0005-0000-0000-0000CC200000}"/>
    <cellStyle name="Comma 2 3 2 14 2 5 4" xfId="10613" xr:uid="{00000000-0005-0000-0000-0000CD200000}"/>
    <cellStyle name="Comma 2 3 2 14 2 5 5" xfId="12820" xr:uid="{00000000-0005-0000-0000-0000CE200000}"/>
    <cellStyle name="Comma 2 3 2 14 2 5 6" xfId="15902" xr:uid="{00000000-0005-0000-0000-0000CF200000}"/>
    <cellStyle name="Comma 2 3 2 14 2 5 7" xfId="17235" xr:uid="{00000000-0005-0000-0000-0000D0200000}"/>
    <cellStyle name="Comma 2 3 2 14 2 5 8" xfId="19442" xr:uid="{00000000-0005-0000-0000-0000D1200000}"/>
    <cellStyle name="Comma 2 3 2 14 2 5 9" xfId="21650" xr:uid="{00000000-0005-0000-0000-0000D2200000}"/>
    <cellStyle name="Comma 2 3 2 14 2 6" xfId="1424" xr:uid="{00000000-0005-0000-0000-0000D3200000}"/>
    <cellStyle name="Comma 2 3 2 14 2 7" xfId="3697" xr:uid="{00000000-0005-0000-0000-0000D4200000}"/>
    <cellStyle name="Comma 2 3 2 14 2 8" xfId="5161" xr:uid="{00000000-0005-0000-0000-0000D5200000}"/>
    <cellStyle name="Comma 2 3 2 14 2 8 2" xfId="7458" xr:uid="{00000000-0005-0000-0000-0000D6200000}"/>
    <cellStyle name="Comma 2 3 2 14 2 8 2 2" xfId="36012" xr:uid="{00000000-0005-0000-0000-0000D7200000}"/>
    <cellStyle name="Comma 2 3 2 14 2 8 2 2 2" xfId="37169" xr:uid="{00000000-0005-0000-0000-0000D8200000}"/>
    <cellStyle name="Comma 2 3 2 14 2 8 3" xfId="25447" xr:uid="{00000000-0005-0000-0000-0000D9200000}"/>
    <cellStyle name="Comma 2 3 2 14 2 9" xfId="9090" xr:uid="{00000000-0005-0000-0000-0000DA200000}"/>
    <cellStyle name="Comma 2 3 2 14 3" xfId="2068" xr:uid="{00000000-0005-0000-0000-0000DB200000}"/>
    <cellStyle name="Comma 2 3 2 14 3 10" xfId="13589" xr:uid="{00000000-0005-0000-0000-0000DC200000}"/>
    <cellStyle name="Comma 2 3 2 14 3 11" xfId="18414" xr:uid="{00000000-0005-0000-0000-0000DD200000}"/>
    <cellStyle name="Comma 2 3 2 14 3 12" xfId="20622" xr:uid="{00000000-0005-0000-0000-0000DE200000}"/>
    <cellStyle name="Comma 2 3 2 14 3 13" xfId="22861" xr:uid="{00000000-0005-0000-0000-0000DF200000}"/>
    <cellStyle name="Comma 2 3 2 14 3 13 2" xfId="35316" xr:uid="{00000000-0005-0000-0000-0000E0200000}"/>
    <cellStyle name="Comma 2 3 2 14 3 2" xfId="2928" xr:uid="{00000000-0005-0000-0000-0000E1200000}"/>
    <cellStyle name="Comma 2 3 2 14 3 2 10" xfId="23862" xr:uid="{00000000-0005-0000-0000-0000E2200000}"/>
    <cellStyle name="Comma 2 3 2 14 3 2 10 2" xfId="35626" xr:uid="{00000000-0005-0000-0000-0000E3200000}"/>
    <cellStyle name="Comma 2 3 2 14 3 2 2" xfId="6503" xr:uid="{00000000-0005-0000-0000-0000E4200000}"/>
    <cellStyle name="Comma 2 3 2 14 3 2 2 2" xfId="6825" xr:uid="{00000000-0005-0000-0000-0000E5200000}"/>
    <cellStyle name="Comma 2 3 2 14 3 2 2 2 2" xfId="36547" xr:uid="{00000000-0005-0000-0000-0000E6200000}"/>
    <cellStyle name="Comma 2 3 2 14 3 2 2 2 2 2" xfId="36857" xr:uid="{00000000-0005-0000-0000-0000E7200000}"/>
    <cellStyle name="Comma 2 3 2 14 3 2 2 3" xfId="24426" xr:uid="{00000000-0005-0000-0000-0000E8200000}"/>
    <cellStyle name="Comma 2 3 2 14 3 2 3" xfId="8306" xr:uid="{00000000-0005-0000-0000-0000E9200000}"/>
    <cellStyle name="Comma 2 3 2 14 3 2 4" xfId="10150" xr:uid="{00000000-0005-0000-0000-0000EA200000}"/>
    <cellStyle name="Comma 2 3 2 14 3 2 5" xfId="12357" xr:uid="{00000000-0005-0000-0000-0000EB200000}"/>
    <cellStyle name="Comma 2 3 2 14 3 2 6" xfId="15293" xr:uid="{00000000-0005-0000-0000-0000EC200000}"/>
    <cellStyle name="Comma 2 3 2 14 3 2 7" xfId="16772" xr:uid="{00000000-0005-0000-0000-0000ED200000}"/>
    <cellStyle name="Comma 2 3 2 14 3 2 8" xfId="18979" xr:uid="{00000000-0005-0000-0000-0000EE200000}"/>
    <cellStyle name="Comma 2 3 2 14 3 2 9" xfId="21187" xr:uid="{00000000-0005-0000-0000-0000EF200000}"/>
    <cellStyle name="Comma 2 3 2 14 3 3" xfId="4055" xr:uid="{00000000-0005-0000-0000-0000F0200000}"/>
    <cellStyle name="Comma 2 3 2 14 3 4" xfId="4392" xr:uid="{00000000-0005-0000-0000-0000F1200000}"/>
    <cellStyle name="Comma 2 3 2 14 3 5" xfId="4613" xr:uid="{00000000-0005-0000-0000-0000F2200000}"/>
    <cellStyle name="Comma 2 3 2 14 3 6" xfId="5556" xr:uid="{00000000-0005-0000-0000-0000F3200000}"/>
    <cellStyle name="Comma 2 3 2 14 3 6 2" xfId="7754" xr:uid="{00000000-0005-0000-0000-0000F4200000}"/>
    <cellStyle name="Comma 2 3 2 14 3 6 2 2" xfId="36165" xr:uid="{00000000-0005-0000-0000-0000F5200000}"/>
    <cellStyle name="Comma 2 3 2 14 3 6 2 2 2" xfId="37297" xr:uid="{00000000-0005-0000-0000-0000F6200000}"/>
    <cellStyle name="Comma 2 3 2 14 3 6 3" xfId="25870" xr:uid="{00000000-0005-0000-0000-0000F7200000}"/>
    <cellStyle name="Comma 2 3 2 14 3 7" xfId="9585" xr:uid="{00000000-0005-0000-0000-0000F8200000}"/>
    <cellStyle name="Comma 2 3 2 14 3 8" xfId="11792" xr:uid="{00000000-0005-0000-0000-0000F9200000}"/>
    <cellStyle name="Comma 2 3 2 14 3 9" xfId="14571" xr:uid="{00000000-0005-0000-0000-0000FA200000}"/>
    <cellStyle name="Comma 2 3 2 14 4" xfId="3223" xr:uid="{00000000-0005-0000-0000-0000FB200000}"/>
    <cellStyle name="Comma 2 3 2 14 5" xfId="1546" xr:uid="{00000000-0005-0000-0000-0000FC200000}"/>
    <cellStyle name="Comma 2 3 2 14 5 10" xfId="23324" xr:uid="{00000000-0005-0000-0000-0000FD200000}"/>
    <cellStyle name="Comma 2 3 2 14 5 10 2" xfId="35224" xr:uid="{00000000-0005-0000-0000-0000FE200000}"/>
    <cellStyle name="Comma 2 3 2 14 5 2" xfId="6061" xr:uid="{00000000-0005-0000-0000-0000FF200000}"/>
    <cellStyle name="Comma 2 3 2 14 5 2 2" xfId="6334" xr:uid="{00000000-0005-0000-0000-000000210000}"/>
    <cellStyle name="Comma 2 3 2 14 5 2 2 2" xfId="36294" xr:uid="{00000000-0005-0000-0000-000001210000}"/>
    <cellStyle name="Comma 2 3 2 14 5 2 2 2 2" xfId="36455" xr:uid="{00000000-0005-0000-0000-000002210000}"/>
    <cellStyle name="Comma 2 3 2 14 5 2 3" xfId="23597" xr:uid="{00000000-0005-0000-0000-000003210000}"/>
    <cellStyle name="Comma 2 3 2 14 5 3" xfId="7566" xr:uid="{00000000-0005-0000-0000-000004210000}"/>
    <cellStyle name="Comma 2 3 2 14 5 4" xfId="9242" xr:uid="{00000000-0005-0000-0000-000005210000}"/>
    <cellStyle name="Comma 2 3 2 14 5 5" xfId="11449" xr:uid="{00000000-0005-0000-0000-000006210000}"/>
    <cellStyle name="Comma 2 3 2 14 5 6" xfId="14146" xr:uid="{00000000-0005-0000-0000-000007210000}"/>
    <cellStyle name="Comma 2 3 2 14 5 7" xfId="14411" xr:uid="{00000000-0005-0000-0000-000008210000}"/>
    <cellStyle name="Comma 2 3 2 14 5 8" xfId="18071" xr:uid="{00000000-0005-0000-0000-000009210000}"/>
    <cellStyle name="Comma 2 3 2 14 5 9" xfId="20279" xr:uid="{00000000-0005-0000-0000-00000A210000}"/>
    <cellStyle name="Comma 2 3 2 14 6" xfId="4083" xr:uid="{00000000-0005-0000-0000-00000B210000}"/>
    <cellStyle name="Comma 2 3 2 14 7" xfId="4589" xr:uid="{00000000-0005-0000-0000-00000C210000}"/>
    <cellStyle name="Comma 2 3 2 14 8" xfId="4816" xr:uid="{00000000-0005-0000-0000-00000D210000}"/>
    <cellStyle name="Comma 2 3 2 14 8 2" xfId="7405" xr:uid="{00000000-0005-0000-0000-00000E210000}"/>
    <cellStyle name="Comma 2 3 2 14 8 2 2" xfId="35860" xr:uid="{00000000-0005-0000-0000-00000F210000}"/>
    <cellStyle name="Comma 2 3 2 14 8 2 2 2" xfId="37116" xr:uid="{00000000-0005-0000-0000-000010210000}"/>
    <cellStyle name="Comma 2 3 2 14 8 3" xfId="25298" xr:uid="{00000000-0005-0000-0000-000011210000}"/>
    <cellStyle name="Comma 2 3 2 14 9" xfId="8941" xr:uid="{00000000-0005-0000-0000-000012210000}"/>
    <cellStyle name="Comma 2 3 2 15" xfId="1505" xr:uid="{00000000-0005-0000-0000-000013210000}"/>
    <cellStyle name="Comma 2 3 2 15 10" xfId="16037" xr:uid="{00000000-0005-0000-0000-000014210000}"/>
    <cellStyle name="Comma 2 3 2 15 11" xfId="18045" xr:uid="{00000000-0005-0000-0000-000015210000}"/>
    <cellStyle name="Comma 2 3 2 15 12" xfId="20253" xr:uid="{00000000-0005-0000-0000-000016210000}"/>
    <cellStyle name="Comma 2 3 2 15 13" xfId="22295" xr:uid="{00000000-0005-0000-0000-000017210000}"/>
    <cellStyle name="Comma 2 3 2 15 13 2" xfId="35213" xr:uid="{00000000-0005-0000-0000-000018210000}"/>
    <cellStyle name="Comma 2 3 2 15 2" xfId="2286" xr:uid="{00000000-0005-0000-0000-000019210000}"/>
    <cellStyle name="Comma 2 3 2 15 2 10" xfId="23579" xr:uid="{00000000-0005-0000-0000-00001A210000}"/>
    <cellStyle name="Comma 2 3 2 15 2 10 2" xfId="35393" xr:uid="{00000000-0005-0000-0000-00001B210000}"/>
    <cellStyle name="Comma 2 3 2 15 2 2" xfId="6316" xr:uid="{00000000-0005-0000-0000-00001C210000}"/>
    <cellStyle name="Comma 2 3 2 15 2 2 2" xfId="6582" xr:uid="{00000000-0005-0000-0000-00001D210000}"/>
    <cellStyle name="Comma 2 3 2 15 2 2 2 2" xfId="36444" xr:uid="{00000000-0005-0000-0000-00001E210000}"/>
    <cellStyle name="Comma 2 3 2 15 2 2 2 2 2" xfId="36624" xr:uid="{00000000-0005-0000-0000-00001F210000}"/>
    <cellStyle name="Comma 2 3 2 15 2 2 3" xfId="24037" xr:uid="{00000000-0005-0000-0000-000020210000}"/>
    <cellStyle name="Comma 2 3 2 15 2 3" xfId="7927" xr:uid="{00000000-0005-0000-0000-000021210000}"/>
    <cellStyle name="Comma 2 3 2 15 2 4" xfId="9760" xr:uid="{00000000-0005-0000-0000-000022210000}"/>
    <cellStyle name="Comma 2 3 2 15 2 5" xfId="11967" xr:uid="{00000000-0005-0000-0000-000023210000}"/>
    <cellStyle name="Comma 2 3 2 15 2 6" xfId="14772" xr:uid="{00000000-0005-0000-0000-000024210000}"/>
    <cellStyle name="Comma 2 3 2 15 2 7" xfId="13530" xr:uid="{00000000-0005-0000-0000-000025210000}"/>
    <cellStyle name="Comma 2 3 2 15 2 8" xfId="18589" xr:uid="{00000000-0005-0000-0000-000026210000}"/>
    <cellStyle name="Comma 2 3 2 15 2 9" xfId="20797" xr:uid="{00000000-0005-0000-0000-000027210000}"/>
    <cellStyle name="Comma 2 3 2 15 3" xfId="3601" xr:uid="{00000000-0005-0000-0000-000028210000}"/>
    <cellStyle name="Comma 2 3 2 15 4" xfId="4339" xr:uid="{00000000-0005-0000-0000-000029210000}"/>
    <cellStyle name="Comma 2 3 2 15 5" xfId="4486" xr:uid="{00000000-0005-0000-0000-00002A210000}"/>
    <cellStyle name="Comma 2 3 2 15 6" xfId="4990" xr:uid="{00000000-0005-0000-0000-00002B210000}"/>
    <cellStyle name="Comma 2 3 2 15 6 2" xfId="7555" xr:uid="{00000000-0005-0000-0000-00002C210000}"/>
    <cellStyle name="Comma 2 3 2 15 6 2 2" xfId="35937" xr:uid="{00000000-0005-0000-0000-00002D210000}"/>
    <cellStyle name="Comma 2 3 2 15 6 2 2 2" xfId="37244" xr:uid="{00000000-0005-0000-0000-00002E210000}"/>
    <cellStyle name="Comma 2 3 2 15 6 3" xfId="25551" xr:uid="{00000000-0005-0000-0000-00002F210000}"/>
    <cellStyle name="Comma 2 3 2 15 7" xfId="9216" xr:uid="{00000000-0005-0000-0000-000030210000}"/>
    <cellStyle name="Comma 2 3 2 15 8" xfId="11423" xr:uid="{00000000-0005-0000-0000-000031210000}"/>
    <cellStyle name="Comma 2 3 2 15 9" xfId="14115" xr:uid="{00000000-0005-0000-0000-000032210000}"/>
    <cellStyle name="Comma 2 3 2 16" xfId="2678" xr:uid="{00000000-0005-0000-0000-000033210000}"/>
    <cellStyle name="Comma 2 3 2 17" xfId="2711" xr:uid="{00000000-0005-0000-0000-000034210000}"/>
    <cellStyle name="Comma 2 3 2 18" xfId="2481" xr:uid="{00000000-0005-0000-0000-000035210000}"/>
    <cellStyle name="Comma 2 3 2 18 10" xfId="23153" xr:uid="{00000000-0005-0000-0000-000036210000}"/>
    <cellStyle name="Comma 2 3 2 18 10 2" xfId="35516" xr:uid="{00000000-0005-0000-0000-000037210000}"/>
    <cellStyle name="Comma 2 3 2 18 2" xfId="5890" xr:uid="{00000000-0005-0000-0000-000038210000}"/>
    <cellStyle name="Comma 2 3 2 18 2 2" xfId="6714" xr:uid="{00000000-0005-0000-0000-000039210000}"/>
    <cellStyle name="Comma 2 3 2 18 2 2 2" xfId="36219" xr:uid="{00000000-0005-0000-0000-00003A210000}"/>
    <cellStyle name="Comma 2 3 2 18 2 2 2 2" xfId="36747" xr:uid="{00000000-0005-0000-0000-00003B210000}"/>
    <cellStyle name="Comma 2 3 2 18 2 3" xfId="24169" xr:uid="{00000000-0005-0000-0000-00003C210000}"/>
    <cellStyle name="Comma 2 3 2 18 3" xfId="8050" xr:uid="{00000000-0005-0000-0000-00003D210000}"/>
    <cellStyle name="Comma 2 3 2 18 4" xfId="9893" xr:uid="{00000000-0005-0000-0000-00003E210000}"/>
    <cellStyle name="Comma 2 3 2 18 5" xfId="12100" xr:uid="{00000000-0005-0000-0000-00003F210000}"/>
    <cellStyle name="Comma 2 3 2 18 6" xfId="14937" xr:uid="{00000000-0005-0000-0000-000040210000}"/>
    <cellStyle name="Comma 2 3 2 18 7" xfId="16515" xr:uid="{00000000-0005-0000-0000-000041210000}"/>
    <cellStyle name="Comma 2 3 2 18 8" xfId="18722" xr:uid="{00000000-0005-0000-0000-000042210000}"/>
    <cellStyle name="Comma 2 3 2 18 9" xfId="20930" xr:uid="{00000000-0005-0000-0000-000043210000}"/>
    <cellStyle name="Comma 2 3 2 19" xfId="3955" xr:uid="{00000000-0005-0000-0000-000044210000}"/>
    <cellStyle name="Comma 2 3 2 2" xfId="421" xr:uid="{00000000-0005-0000-0000-000045210000}"/>
    <cellStyle name="Comma 2 3 2 2 10" xfId="1625" xr:uid="{00000000-0005-0000-0000-000046210000}"/>
    <cellStyle name="Comma 2 3 2 2 10 10" xfId="16189" xr:uid="{00000000-0005-0000-0000-000047210000}"/>
    <cellStyle name="Comma 2 3 2 2 10 11" xfId="18119" xr:uid="{00000000-0005-0000-0000-000048210000}"/>
    <cellStyle name="Comma 2 3 2 2 10 12" xfId="20327" xr:uid="{00000000-0005-0000-0000-000049210000}"/>
    <cellStyle name="Comma 2 3 2 2 10 13" xfId="22297" xr:uid="{00000000-0005-0000-0000-00004A210000}"/>
    <cellStyle name="Comma 2 3 2 2 10 13 2" xfId="35242" xr:uid="{00000000-0005-0000-0000-00004B210000}"/>
    <cellStyle name="Comma 2 3 2 2 10 2" xfId="2288" xr:uid="{00000000-0005-0000-0000-00004C210000}"/>
    <cellStyle name="Comma 2 3 2 2 10 2 10" xfId="23629" xr:uid="{00000000-0005-0000-0000-00004D210000}"/>
    <cellStyle name="Comma 2 3 2 2 10 2 10 2" xfId="35395" xr:uid="{00000000-0005-0000-0000-00004E210000}"/>
    <cellStyle name="Comma 2 3 2 2 10 2 2" xfId="6366" xr:uid="{00000000-0005-0000-0000-00004F210000}"/>
    <cellStyle name="Comma 2 3 2 2 10 2 2 2" xfId="6584" xr:uid="{00000000-0005-0000-0000-000050210000}"/>
    <cellStyle name="Comma 2 3 2 2 10 2 2 2 2" xfId="36473" xr:uid="{00000000-0005-0000-0000-000051210000}"/>
    <cellStyle name="Comma 2 3 2 2 10 2 2 2 2 2" xfId="36626" xr:uid="{00000000-0005-0000-0000-000052210000}"/>
    <cellStyle name="Comma 2 3 2 2 10 2 2 3" xfId="24039" xr:uid="{00000000-0005-0000-0000-000053210000}"/>
    <cellStyle name="Comma 2 3 2 2 10 2 3" xfId="7929" xr:uid="{00000000-0005-0000-0000-000054210000}"/>
    <cellStyle name="Comma 2 3 2 2 10 2 4" xfId="9762" xr:uid="{00000000-0005-0000-0000-000055210000}"/>
    <cellStyle name="Comma 2 3 2 2 10 2 5" xfId="11969" xr:uid="{00000000-0005-0000-0000-000056210000}"/>
    <cellStyle name="Comma 2 3 2 2 10 2 6" xfId="14774" xr:uid="{00000000-0005-0000-0000-000057210000}"/>
    <cellStyle name="Comma 2 3 2 2 10 2 7" xfId="13505" xr:uid="{00000000-0005-0000-0000-000058210000}"/>
    <cellStyle name="Comma 2 3 2 2 10 2 8" xfId="18591" xr:uid="{00000000-0005-0000-0000-000059210000}"/>
    <cellStyle name="Comma 2 3 2 2 10 2 9" xfId="20799" xr:uid="{00000000-0005-0000-0000-00005A210000}"/>
    <cellStyle name="Comma 2 3 2 2 10 3" xfId="3603" xr:uid="{00000000-0005-0000-0000-00005B210000}"/>
    <cellStyle name="Comma 2 3 2 2 10 4" xfId="1587" xr:uid="{00000000-0005-0000-0000-00005C210000}"/>
    <cellStyle name="Comma 2 3 2 2 10 5" xfId="1824" xr:uid="{00000000-0005-0000-0000-00005D210000}"/>
    <cellStyle name="Comma 2 3 2 2 10 6" xfId="4992" xr:uid="{00000000-0005-0000-0000-00005E210000}"/>
    <cellStyle name="Comma 2 3 2 2 10 6 2" xfId="7584" xr:uid="{00000000-0005-0000-0000-00005F210000}"/>
    <cellStyle name="Comma 2 3 2 2 10 6 2 2" xfId="35939" xr:uid="{00000000-0005-0000-0000-000060210000}"/>
    <cellStyle name="Comma 2 3 2 2 10 6 2 2 2" xfId="37254" xr:uid="{00000000-0005-0000-0000-000061210000}"/>
    <cellStyle name="Comma 2 3 2 2 10 6 3" xfId="25606" xr:uid="{00000000-0005-0000-0000-000062210000}"/>
    <cellStyle name="Comma 2 3 2 2 10 7" xfId="9290" xr:uid="{00000000-0005-0000-0000-000063210000}"/>
    <cellStyle name="Comma 2 3 2 2 10 8" xfId="11497" xr:uid="{00000000-0005-0000-0000-000064210000}"/>
    <cellStyle name="Comma 2 3 2 2 10 9" xfId="14206" xr:uid="{00000000-0005-0000-0000-000065210000}"/>
    <cellStyle name="Comma 2 3 2 2 11" xfId="2680" xr:uid="{00000000-0005-0000-0000-000066210000}"/>
    <cellStyle name="Comma 2 3 2 2 12" xfId="2714" xr:uid="{00000000-0005-0000-0000-000067210000}"/>
    <cellStyle name="Comma 2 3 2 2 13" xfId="1475" xr:uid="{00000000-0005-0000-0000-000068210000}"/>
    <cellStyle name="Comma 2 3 2 2 13 10" xfId="23155" xr:uid="{00000000-0005-0000-0000-000069210000}"/>
    <cellStyle name="Comma 2 3 2 2 13 10 2" xfId="35204" xr:uid="{00000000-0005-0000-0000-00006A210000}"/>
    <cellStyle name="Comma 2 3 2 2 13 2" xfId="5892" xr:uid="{00000000-0005-0000-0000-00006B210000}"/>
    <cellStyle name="Comma 2 3 2 2 13 2 2" xfId="6303" xr:uid="{00000000-0005-0000-0000-00006C210000}"/>
    <cellStyle name="Comma 2 3 2 2 13 2 2 2" xfId="36221" xr:uid="{00000000-0005-0000-0000-00006D210000}"/>
    <cellStyle name="Comma 2 3 2 2 13 2 2 2 2" xfId="36435" xr:uid="{00000000-0005-0000-0000-00006E210000}"/>
    <cellStyle name="Comma 2 3 2 2 13 2 3" xfId="23566" xr:uid="{00000000-0005-0000-0000-00006F210000}"/>
    <cellStyle name="Comma 2 3 2 2 13 3" xfId="7546" xr:uid="{00000000-0005-0000-0000-000070210000}"/>
    <cellStyle name="Comma 2 3 2 2 13 4" xfId="9198" xr:uid="{00000000-0005-0000-0000-000071210000}"/>
    <cellStyle name="Comma 2 3 2 2 13 5" xfId="11405" xr:uid="{00000000-0005-0000-0000-000072210000}"/>
    <cellStyle name="Comma 2 3 2 2 13 6" xfId="14093" xr:uid="{00000000-0005-0000-0000-000073210000}"/>
    <cellStyle name="Comma 2 3 2 2 13 7" xfId="16332" xr:uid="{00000000-0005-0000-0000-000074210000}"/>
    <cellStyle name="Comma 2 3 2 2 13 8" xfId="18027" xr:uid="{00000000-0005-0000-0000-000075210000}"/>
    <cellStyle name="Comma 2 3 2 2 13 9" xfId="20235" xr:uid="{00000000-0005-0000-0000-000076210000}"/>
    <cellStyle name="Comma 2 3 2 2 14" xfId="3746" xr:uid="{00000000-0005-0000-0000-000077210000}"/>
    <cellStyle name="Comma 2 3 2 2 15" xfId="4009" xr:uid="{00000000-0005-0000-0000-000078210000}"/>
    <cellStyle name="Comma 2 3 2 2 16" xfId="4676" xr:uid="{00000000-0005-0000-0000-000079210000}"/>
    <cellStyle name="Comma 2 3 2 2 16 2" xfId="7332" xr:uid="{00000000-0005-0000-0000-00007A210000}"/>
    <cellStyle name="Comma 2 3 2 2 16 2 2" xfId="35817" xr:uid="{00000000-0005-0000-0000-00007B210000}"/>
    <cellStyle name="Comma 2 3 2 2 16 2 2 2" xfId="37043" xr:uid="{00000000-0005-0000-0000-00007C210000}"/>
    <cellStyle name="Comma 2 3 2 2 16 3" xfId="25129" xr:uid="{00000000-0005-0000-0000-00007D210000}"/>
    <cellStyle name="Comma 2 3 2 2 17" xfId="8772" xr:uid="{00000000-0005-0000-0000-00007E210000}"/>
    <cellStyle name="Comma 2 3 2 2 18" xfId="10979" xr:uid="{00000000-0005-0000-0000-00007F210000}"/>
    <cellStyle name="Comma 2 3 2 2 19" xfId="13380" xr:uid="{00000000-0005-0000-0000-000080210000}"/>
    <cellStyle name="Comma 2 3 2 2 2" xfId="559" xr:uid="{00000000-0005-0000-0000-000081210000}"/>
    <cellStyle name="Comma 2 3 2 2 2 10" xfId="1627" xr:uid="{00000000-0005-0000-0000-000082210000}"/>
    <cellStyle name="Comma 2 3 2 2 2 10 10" xfId="14935" xr:uid="{00000000-0005-0000-0000-000083210000}"/>
    <cellStyle name="Comma 2 3 2 2 2 10 11" xfId="18121" xr:uid="{00000000-0005-0000-0000-000084210000}"/>
    <cellStyle name="Comma 2 3 2 2 2 10 12" xfId="20329" xr:uid="{00000000-0005-0000-0000-000085210000}"/>
    <cellStyle name="Comma 2 3 2 2 2 10 13" xfId="22313" xr:uid="{00000000-0005-0000-0000-000086210000}"/>
    <cellStyle name="Comma 2 3 2 2 2 10 13 2" xfId="35244" xr:uid="{00000000-0005-0000-0000-000087210000}"/>
    <cellStyle name="Comma 2 3 2 2 2 10 2" xfId="2301" xr:uid="{00000000-0005-0000-0000-000088210000}"/>
    <cellStyle name="Comma 2 3 2 2 2 10 2 10" xfId="23631" xr:uid="{00000000-0005-0000-0000-000089210000}"/>
    <cellStyle name="Comma 2 3 2 2 2 10 2 10 2" xfId="35406" xr:uid="{00000000-0005-0000-0000-00008A210000}"/>
    <cellStyle name="Comma 2 3 2 2 2 10 2 2" xfId="6368" xr:uid="{00000000-0005-0000-0000-00008B210000}"/>
    <cellStyle name="Comma 2 3 2 2 2 10 2 2 2" xfId="6595" xr:uid="{00000000-0005-0000-0000-00008C210000}"/>
    <cellStyle name="Comma 2 3 2 2 2 10 2 2 2 2" xfId="36475" xr:uid="{00000000-0005-0000-0000-00008D210000}"/>
    <cellStyle name="Comma 2 3 2 2 2 10 2 2 2 2 2" xfId="36637" xr:uid="{00000000-0005-0000-0000-00008E210000}"/>
    <cellStyle name="Comma 2 3 2 2 2 10 2 2 3" xfId="24050" xr:uid="{00000000-0005-0000-0000-00008F210000}"/>
    <cellStyle name="Comma 2 3 2 2 2 10 2 3" xfId="7940" xr:uid="{00000000-0005-0000-0000-000090210000}"/>
    <cellStyle name="Comma 2 3 2 2 2 10 2 4" xfId="9774" xr:uid="{00000000-0005-0000-0000-000091210000}"/>
    <cellStyle name="Comma 2 3 2 2 2 10 2 5" xfId="11981" xr:uid="{00000000-0005-0000-0000-000092210000}"/>
    <cellStyle name="Comma 2 3 2 2 2 10 2 6" xfId="14787" xr:uid="{00000000-0005-0000-0000-000093210000}"/>
    <cellStyle name="Comma 2 3 2 2 2 10 2 7" xfId="13705" xr:uid="{00000000-0005-0000-0000-000094210000}"/>
    <cellStyle name="Comma 2 3 2 2 2 10 2 8" xfId="18603" xr:uid="{00000000-0005-0000-0000-000095210000}"/>
    <cellStyle name="Comma 2 3 2 2 2 10 2 9" xfId="20811" xr:uid="{00000000-0005-0000-0000-000096210000}"/>
    <cellStyle name="Comma 2 3 2 2 2 10 3" xfId="3615" xr:uid="{00000000-0005-0000-0000-000097210000}"/>
    <cellStyle name="Comma 2 3 2 2 2 10 4" xfId="4265" xr:uid="{00000000-0005-0000-0000-000098210000}"/>
    <cellStyle name="Comma 2 3 2 2 2 10 5" xfId="1465" xr:uid="{00000000-0005-0000-0000-000099210000}"/>
    <cellStyle name="Comma 2 3 2 2 2 10 6" xfId="5008" xr:uid="{00000000-0005-0000-0000-00009A210000}"/>
    <cellStyle name="Comma 2 3 2 2 2 10 6 2" xfId="7586" xr:uid="{00000000-0005-0000-0000-00009B210000}"/>
    <cellStyle name="Comma 2 3 2 2 2 10 6 2 2" xfId="35950" xr:uid="{00000000-0005-0000-0000-00009C210000}"/>
    <cellStyle name="Comma 2 3 2 2 2 10 6 2 2 2" xfId="37256" xr:uid="{00000000-0005-0000-0000-00009D210000}"/>
    <cellStyle name="Comma 2 3 2 2 2 10 6 3" xfId="25608" xr:uid="{00000000-0005-0000-0000-00009E210000}"/>
    <cellStyle name="Comma 2 3 2 2 2 10 7" xfId="9292" xr:uid="{00000000-0005-0000-0000-00009F210000}"/>
    <cellStyle name="Comma 2 3 2 2 2 10 8" xfId="11499" xr:uid="{00000000-0005-0000-0000-0000A0210000}"/>
    <cellStyle name="Comma 2 3 2 2 2 10 9" xfId="14208" xr:uid="{00000000-0005-0000-0000-0000A1210000}"/>
    <cellStyle name="Comma 2 3 2 2 2 11" xfId="2705" xr:uid="{00000000-0005-0000-0000-0000A2210000}"/>
    <cellStyle name="Comma 2 3 2 2 2 12" xfId="3075" xr:uid="{00000000-0005-0000-0000-0000A3210000}"/>
    <cellStyle name="Comma 2 3 2 2 2 13" xfId="1482" xr:uid="{00000000-0005-0000-0000-0000A4210000}"/>
    <cellStyle name="Comma 2 3 2 2 2 13 10" xfId="23171" xr:uid="{00000000-0005-0000-0000-0000A5210000}"/>
    <cellStyle name="Comma 2 3 2 2 2 13 10 2" xfId="35208" xr:uid="{00000000-0005-0000-0000-0000A6210000}"/>
    <cellStyle name="Comma 2 3 2 2 2 13 2" xfId="5908" xr:uid="{00000000-0005-0000-0000-0000A7210000}"/>
    <cellStyle name="Comma 2 3 2 2 2 13 2 2" xfId="6307" xr:uid="{00000000-0005-0000-0000-0000A8210000}"/>
    <cellStyle name="Comma 2 3 2 2 2 13 2 2 2" xfId="36232" xr:uid="{00000000-0005-0000-0000-0000A9210000}"/>
    <cellStyle name="Comma 2 3 2 2 2 13 2 2 2 2" xfId="36439" xr:uid="{00000000-0005-0000-0000-0000AA210000}"/>
    <cellStyle name="Comma 2 3 2 2 2 13 2 3" xfId="23570" xr:uid="{00000000-0005-0000-0000-0000AB210000}"/>
    <cellStyle name="Comma 2 3 2 2 2 13 3" xfId="7550" xr:uid="{00000000-0005-0000-0000-0000AC210000}"/>
    <cellStyle name="Comma 2 3 2 2 2 13 4" xfId="9202" xr:uid="{00000000-0005-0000-0000-0000AD210000}"/>
    <cellStyle name="Comma 2 3 2 2 2 13 5" xfId="11409" xr:uid="{00000000-0005-0000-0000-0000AE210000}"/>
    <cellStyle name="Comma 2 3 2 2 2 13 6" xfId="14098" xr:uid="{00000000-0005-0000-0000-0000AF210000}"/>
    <cellStyle name="Comma 2 3 2 2 2 13 7" xfId="16009" xr:uid="{00000000-0005-0000-0000-0000B0210000}"/>
    <cellStyle name="Comma 2 3 2 2 2 13 8" xfId="18031" xr:uid="{00000000-0005-0000-0000-0000B1210000}"/>
    <cellStyle name="Comma 2 3 2 2 2 13 9" xfId="20239" xr:uid="{00000000-0005-0000-0000-0000B2210000}"/>
    <cellStyle name="Comma 2 3 2 2 2 14" xfId="4046" xr:uid="{00000000-0005-0000-0000-0000B3210000}"/>
    <cellStyle name="Comma 2 3 2 2 2 15" xfId="4443" xr:uid="{00000000-0005-0000-0000-0000B4210000}"/>
    <cellStyle name="Comma 2 3 2 2 2 16" xfId="4678" xr:uid="{00000000-0005-0000-0000-0000B5210000}"/>
    <cellStyle name="Comma 2 3 2 2 2 16 2" xfId="7343" xr:uid="{00000000-0005-0000-0000-0000B6210000}"/>
    <cellStyle name="Comma 2 3 2 2 2 16 2 2" xfId="35819" xr:uid="{00000000-0005-0000-0000-0000B7210000}"/>
    <cellStyle name="Comma 2 3 2 2 2 16 2 2 2" xfId="37054" xr:uid="{00000000-0005-0000-0000-0000B8210000}"/>
    <cellStyle name="Comma 2 3 2 2 2 16 3" xfId="25145" xr:uid="{00000000-0005-0000-0000-0000B9210000}"/>
    <cellStyle name="Comma 2 3 2 2 2 17" xfId="8788" xr:uid="{00000000-0005-0000-0000-0000BA210000}"/>
    <cellStyle name="Comma 2 3 2 2 2 18" xfId="10995" xr:uid="{00000000-0005-0000-0000-0000BB210000}"/>
    <cellStyle name="Comma 2 3 2 2 2 19" xfId="13432" xr:uid="{00000000-0005-0000-0000-0000BC210000}"/>
    <cellStyle name="Comma 2 3 2 2 2 2" xfId="561" xr:uid="{00000000-0005-0000-0000-0000BD210000}"/>
    <cellStyle name="Comma 2 3 2 2 2 2 10" xfId="4215" xr:uid="{00000000-0005-0000-0000-0000BE210000}"/>
    <cellStyle name="Comma 2 3 2 2 2 2 11" xfId="1831" xr:uid="{00000000-0005-0000-0000-0000BF210000}"/>
    <cellStyle name="Comma 2 3 2 2 2 2 12" xfId="4694" xr:uid="{00000000-0005-0000-0000-0000C0210000}"/>
    <cellStyle name="Comma 2 3 2 2 2 2 12 2" xfId="7345" xr:uid="{00000000-0005-0000-0000-0000C1210000}"/>
    <cellStyle name="Comma 2 3 2 2 2 2 12 2 2" xfId="35830" xr:uid="{00000000-0005-0000-0000-0000C2210000}"/>
    <cellStyle name="Comma 2 3 2 2 2 2 12 2 2 2" xfId="37056" xr:uid="{00000000-0005-0000-0000-0000C3210000}"/>
    <cellStyle name="Comma 2 3 2 2 2 2 12 3" xfId="25147" xr:uid="{00000000-0005-0000-0000-0000C4210000}"/>
    <cellStyle name="Comma 2 3 2 2 2 2 13" xfId="8790" xr:uid="{00000000-0005-0000-0000-0000C5210000}"/>
    <cellStyle name="Comma 2 3 2 2 2 2 14" xfId="10997" xr:uid="{00000000-0005-0000-0000-0000C6210000}"/>
    <cellStyle name="Comma 2 3 2 2 2 2 15" xfId="13434" xr:uid="{00000000-0005-0000-0000-0000C7210000}"/>
    <cellStyle name="Comma 2 3 2 2 2 2 16" xfId="15537" xr:uid="{00000000-0005-0000-0000-0000C8210000}"/>
    <cellStyle name="Comma 2 3 2 2 2 2 17" xfId="17619" xr:uid="{00000000-0005-0000-0000-0000C9210000}"/>
    <cellStyle name="Comma 2 3 2 2 2 2 18" xfId="19827" xr:uid="{00000000-0005-0000-0000-0000CA210000}"/>
    <cellStyle name="Comma 2 3 2 2 2 2 19" xfId="21999" xr:uid="{00000000-0005-0000-0000-0000CB210000}"/>
    <cellStyle name="Comma 2 3 2 2 2 2 19 2" xfId="35003" xr:uid="{00000000-0005-0000-0000-0000CC210000}"/>
    <cellStyle name="Comma 2 3 2 2 2 2 2" xfId="936" xr:uid="{00000000-0005-0000-0000-0000CD210000}"/>
    <cellStyle name="Comma 2 3 2 2 2 2 2 10" xfId="8854" xr:uid="{00000000-0005-0000-0000-0000CE210000}"/>
    <cellStyle name="Comma 2 3 2 2 2 2 2 11" xfId="11061" xr:uid="{00000000-0005-0000-0000-0000CF210000}"/>
    <cellStyle name="Comma 2 3 2 2 2 2 2 12" xfId="13645" xr:uid="{00000000-0005-0000-0000-0000D0210000}"/>
    <cellStyle name="Comma 2 3 2 2 2 2 2 13" xfId="16008" xr:uid="{00000000-0005-0000-0000-0000D1210000}"/>
    <cellStyle name="Comma 2 3 2 2 2 2 2 14" xfId="17683" xr:uid="{00000000-0005-0000-0000-0000D2210000}"/>
    <cellStyle name="Comma 2 3 2 2 2 2 2 15" xfId="19891" xr:uid="{00000000-0005-0000-0000-0000D3210000}"/>
    <cellStyle name="Comma 2 3 2 2 2 2 2 16" xfId="22001" xr:uid="{00000000-0005-0000-0000-0000D4210000}"/>
    <cellStyle name="Comma 2 3 2 2 2 2 2 16 2" xfId="35035" xr:uid="{00000000-0005-0000-0000-0000D5210000}"/>
    <cellStyle name="Comma 2 3 2 2 2 2 2 17" xfId="37850" xr:uid="{00000000-0005-0000-0000-0000D6210000}"/>
    <cellStyle name="Comma 2 3 2 2 2 2 2 2" xfId="938" xr:uid="{00000000-0005-0000-0000-0000D7210000}"/>
    <cellStyle name="Comma 2 3 2 2 2 2 2 2 10" xfId="8856" xr:uid="{00000000-0005-0000-0000-0000D8210000}"/>
    <cellStyle name="Comma 2 3 2 2 2 2 2 2 11" xfId="11063" xr:uid="{00000000-0005-0000-0000-0000D9210000}"/>
    <cellStyle name="Comma 2 3 2 2 2 2 2 2 12" xfId="13647" xr:uid="{00000000-0005-0000-0000-0000DA210000}"/>
    <cellStyle name="Comma 2 3 2 2 2 2 2 2 13" xfId="16000" xr:uid="{00000000-0005-0000-0000-0000DB210000}"/>
    <cellStyle name="Comma 2 3 2 2 2 2 2 2 14" xfId="17685" xr:uid="{00000000-0005-0000-0000-0000DC210000}"/>
    <cellStyle name="Comma 2 3 2 2 2 2 2 2 15" xfId="19893" xr:uid="{00000000-0005-0000-0000-0000DD210000}"/>
    <cellStyle name="Comma 2 3 2 2 2 2 2 2 16" xfId="22205" xr:uid="{00000000-0005-0000-0000-0000DE210000}"/>
    <cellStyle name="Comma 2 3 2 2 2 2 2 2 16 2" xfId="35037" xr:uid="{00000000-0005-0000-0000-0000DF210000}"/>
    <cellStyle name="Comma 2 3 2 2 2 2 2 2 2" xfId="1374" xr:uid="{00000000-0005-0000-0000-0000E0210000}"/>
    <cellStyle name="Comma 2 3 2 2 2 2 2 2 2 10" xfId="11344" xr:uid="{00000000-0005-0000-0000-0000E1210000}"/>
    <cellStyle name="Comma 2 3 2 2 2 2 2 2 2 11" xfId="14014" xr:uid="{00000000-0005-0000-0000-0000E2210000}"/>
    <cellStyle name="Comma 2 3 2 2 2 2 2 2 2 12" xfId="16058" xr:uid="{00000000-0005-0000-0000-0000E3210000}"/>
    <cellStyle name="Comma 2 3 2 2 2 2 2 2 2 13" xfId="17966" xr:uid="{00000000-0005-0000-0000-0000E4210000}"/>
    <cellStyle name="Comma 2 3 2 2 2 2 2 2 2 14" xfId="20174" xr:uid="{00000000-0005-0000-0000-0000E5210000}"/>
    <cellStyle name="Comma 2 3 2 2 2 2 2 2 2 15" xfId="22207" xr:uid="{00000000-0005-0000-0000-0000E6210000}"/>
    <cellStyle name="Comma 2 3 2 2 2 2 2 2 2 15 2" xfId="35163" xr:uid="{00000000-0005-0000-0000-0000E7210000}"/>
    <cellStyle name="Comma 2 3 2 2 2 2 2 2 2 2" xfId="1376" xr:uid="{00000000-0005-0000-0000-0000E8210000}"/>
    <cellStyle name="Comma 2 3 2 2 2 2 2 2 2 2 10" xfId="11346" xr:uid="{00000000-0005-0000-0000-0000E9210000}"/>
    <cellStyle name="Comma 2 3 2 2 2 2 2 2 2 2 11" xfId="14016" xr:uid="{00000000-0005-0000-0000-0000EA210000}"/>
    <cellStyle name="Comma 2 3 2 2 2 2 2 2 2 2 12" xfId="15086" xr:uid="{00000000-0005-0000-0000-0000EB210000}"/>
    <cellStyle name="Comma 2 3 2 2 2 2 2 2 2 2 13" xfId="17968" xr:uid="{00000000-0005-0000-0000-0000EC210000}"/>
    <cellStyle name="Comma 2 3 2 2 2 2 2 2 2 2 14" xfId="20176" xr:uid="{00000000-0005-0000-0000-0000ED210000}"/>
    <cellStyle name="Comma 2 3 2 2 2 2 2 2 2 2 15" xfId="22662" xr:uid="{00000000-0005-0000-0000-0000EE210000}"/>
    <cellStyle name="Comma 2 3 2 2 2 2 2 2 2 2 15 2" xfId="35165" xr:uid="{00000000-0005-0000-0000-0000EF210000}"/>
    <cellStyle name="Comma 2 3 2 2 2 2 2 2 2 2 2" xfId="2540" xr:uid="{00000000-0005-0000-0000-0000F0210000}"/>
    <cellStyle name="Comma 2 3 2 2 2 2 2 2 2 2 2 10" xfId="16573" xr:uid="{00000000-0005-0000-0000-0000F1210000}"/>
    <cellStyle name="Comma 2 3 2 2 2 2 2 2 2 2 2 11" xfId="18780" xr:uid="{00000000-0005-0000-0000-0000F2210000}"/>
    <cellStyle name="Comma 2 3 2 2 2 2 2 2 2 2 2 12" xfId="20988" xr:uid="{00000000-0005-0000-0000-0000F3210000}"/>
    <cellStyle name="Comma 2 3 2 2 2 2 2 2 2 2 2 13" xfId="22664" xr:uid="{00000000-0005-0000-0000-0000F4210000}"/>
    <cellStyle name="Comma 2 3 2 2 2 2 2 2 2 2 2 13 2" xfId="35573" xr:uid="{00000000-0005-0000-0000-0000F5210000}"/>
    <cellStyle name="Comma 2 3 2 2 2 2 2 2 2 2 2 2" xfId="2542" xr:uid="{00000000-0005-0000-0000-0000F6210000}"/>
    <cellStyle name="Comma 2 3 2 2 2 2 2 2 2 2 2 2 10" xfId="24227" xr:uid="{00000000-0005-0000-0000-0000F7210000}"/>
    <cellStyle name="Comma 2 3 2 2 2 2 2 2 2 2 2 2 10 2" xfId="35575" xr:uid="{00000000-0005-0000-0000-0000F8210000}"/>
    <cellStyle name="Comma 2 3 2 2 2 2 2 2 2 2 2 2 2" xfId="6772" xr:uid="{00000000-0005-0000-0000-0000F9210000}"/>
    <cellStyle name="Comma 2 3 2 2 2 2 2 2 2 2 2 2 2 2" xfId="6774" xr:uid="{00000000-0005-0000-0000-0000FA210000}"/>
    <cellStyle name="Comma 2 3 2 2 2 2 2 2 2 2 2 2 2 2 2" xfId="36804" xr:uid="{00000000-0005-0000-0000-0000FB210000}"/>
    <cellStyle name="Comma 2 3 2 2 2 2 2 2 2 2 2 2 2 2 2 2" xfId="36806" xr:uid="{00000000-0005-0000-0000-0000FC210000}"/>
    <cellStyle name="Comma 2 3 2 2 2 2 2 2 2 2 2 2 2 3" xfId="24229" xr:uid="{00000000-0005-0000-0000-0000FD210000}"/>
    <cellStyle name="Comma 2 3 2 2 2 2 2 2 2 2 2 2 3" xfId="8109" xr:uid="{00000000-0005-0000-0000-0000FE210000}"/>
    <cellStyle name="Comma 2 3 2 2 2 2 2 2 2 2 2 2 4" xfId="9953" xr:uid="{00000000-0005-0000-0000-0000FF210000}"/>
    <cellStyle name="Comma 2 3 2 2 2 2 2 2 2 2 2 2 5" xfId="12160" xr:uid="{00000000-0005-0000-0000-000000220000}"/>
    <cellStyle name="Comma 2 3 2 2 2 2 2 2 2 2 2 2 6" xfId="14997" xr:uid="{00000000-0005-0000-0000-000001220000}"/>
    <cellStyle name="Comma 2 3 2 2 2 2 2 2 2 2 2 2 7" xfId="16575" xr:uid="{00000000-0005-0000-0000-000002220000}"/>
    <cellStyle name="Comma 2 3 2 2 2 2 2 2 2 2 2 2 8" xfId="18782" xr:uid="{00000000-0005-0000-0000-000003220000}"/>
    <cellStyle name="Comma 2 3 2 2 2 2 2 2 2 2 2 2 9" xfId="20990" xr:uid="{00000000-0005-0000-0000-000004220000}"/>
    <cellStyle name="Comma 2 3 2 2 2 2 2 2 2 2 2 3" xfId="3845" xr:uid="{00000000-0005-0000-0000-000005220000}"/>
    <cellStyle name="Comma 2 3 2 2 2 2 2 2 2 2 2 4" xfId="2051" xr:uid="{00000000-0005-0000-0000-000006220000}"/>
    <cellStyle name="Comma 2 3 2 2 2 2 2 2 2 2 2 5" xfId="2467" xr:uid="{00000000-0005-0000-0000-000007220000}"/>
    <cellStyle name="Comma 2 3 2 2 2 2 2 2 2 2 2 6" xfId="5359" xr:uid="{00000000-0005-0000-0000-000008220000}"/>
    <cellStyle name="Comma 2 3 2 2 2 2 2 2 2 2 2 6 2" xfId="8107" xr:uid="{00000000-0005-0000-0000-000009220000}"/>
    <cellStyle name="Comma 2 3 2 2 2 2 2 2 2 2 2 6 2 2" xfId="36114" xr:uid="{00000000-0005-0000-0000-00000A220000}"/>
    <cellStyle name="Comma 2 3 2 2 2 2 2 2 2 2 2 6 2 2 2" xfId="37441" xr:uid="{00000000-0005-0000-0000-00000B220000}"/>
    <cellStyle name="Comma 2 3 2 2 2 2 2 2 2 2 2 6 3" xfId="26123" xr:uid="{00000000-0005-0000-0000-00000C220000}"/>
    <cellStyle name="Comma 2 3 2 2 2 2 2 2 2 2 2 7" xfId="9951" xr:uid="{00000000-0005-0000-0000-00000D220000}"/>
    <cellStyle name="Comma 2 3 2 2 2 2 2 2 2 2 2 8" xfId="12158" xr:uid="{00000000-0005-0000-0000-00000E220000}"/>
    <cellStyle name="Comma 2 3 2 2 2 2 2 2 2 2 2 9" xfId="14995" xr:uid="{00000000-0005-0000-0000-00000F220000}"/>
    <cellStyle name="Comma 2 3 2 2 2 2 2 2 2 2 3" xfId="3136" xr:uid="{00000000-0005-0000-0000-000010220000}"/>
    <cellStyle name="Comma 2 3 2 2 2 2 2 2 2 2 4" xfId="3421" xr:uid="{00000000-0005-0000-0000-000011220000}"/>
    <cellStyle name="Comma 2 3 2 2 2 2 2 2 2 2 5" xfId="3843" xr:uid="{00000000-0005-0000-0000-000012220000}"/>
    <cellStyle name="Comma 2 3 2 2 2 2 2 2 2 2 5 10" xfId="23522" xr:uid="{00000000-0005-0000-0000-000013220000}"/>
    <cellStyle name="Comma 2 3 2 2 2 2 2 2 2 2 5 10 2" xfId="35799" xr:uid="{00000000-0005-0000-0000-000014220000}"/>
    <cellStyle name="Comma 2 3 2 2 2 2 2 2 2 2 5 2" xfId="6259" xr:uid="{00000000-0005-0000-0000-000015220000}"/>
    <cellStyle name="Comma 2 3 2 2 2 2 2 2 2 2 5 2 2" xfId="7024" xr:uid="{00000000-0005-0000-0000-000016220000}"/>
    <cellStyle name="Comma 2 3 2 2 2 2 2 2 2 2 5 2 2 2" xfId="36396" xr:uid="{00000000-0005-0000-0000-000017220000}"/>
    <cellStyle name="Comma 2 3 2 2 2 2 2 2 2 2 5 2 2 2 2" xfId="37030" xr:uid="{00000000-0005-0000-0000-000018220000}"/>
    <cellStyle name="Comma 2 3 2 2 2 2 2 2 2 2 5 2 3" xfId="24863" xr:uid="{00000000-0005-0000-0000-000019220000}"/>
    <cellStyle name="Comma 2 3 2 2 2 2 2 2 2 2 5 3" xfId="8717" xr:uid="{00000000-0005-0000-0000-00001A220000}"/>
    <cellStyle name="Comma 2 3 2 2 2 2 2 2 2 2 5 4" xfId="10672" xr:uid="{00000000-0005-0000-0000-00001B220000}"/>
    <cellStyle name="Comma 2 3 2 2 2 2 2 2 2 2 5 5" xfId="12879" xr:uid="{00000000-0005-0000-0000-00001C220000}"/>
    <cellStyle name="Comma 2 3 2 2 2 2 2 2 2 2 5 6" xfId="15990" xr:uid="{00000000-0005-0000-0000-00001D220000}"/>
    <cellStyle name="Comma 2 3 2 2 2 2 2 2 2 2 5 7" xfId="17294" xr:uid="{00000000-0005-0000-0000-00001E220000}"/>
    <cellStyle name="Comma 2 3 2 2 2 2 2 2 2 2 5 8" xfId="19501" xr:uid="{00000000-0005-0000-0000-00001F220000}"/>
    <cellStyle name="Comma 2 3 2 2 2 2 2 2 2 2 5 9" xfId="21709" xr:uid="{00000000-0005-0000-0000-000020220000}"/>
    <cellStyle name="Comma 2 3 2 2 2 2 2 2 2 2 6" xfId="3584" xr:uid="{00000000-0005-0000-0000-000021220000}"/>
    <cellStyle name="Comma 2 3 2 2 2 2 2 2 2 2 7" xfId="1450" xr:uid="{00000000-0005-0000-0000-000022220000}"/>
    <cellStyle name="Comma 2 3 2 2 2 2 2 2 2 2 8" xfId="5357" xr:uid="{00000000-0005-0000-0000-000023220000}"/>
    <cellStyle name="Comma 2 3 2 2 2 2 2 2 2 2 8 2" xfId="7507" xr:uid="{00000000-0005-0000-0000-000024220000}"/>
    <cellStyle name="Comma 2 3 2 2 2 2 2 2 2 2 8 2 2" xfId="36112" xr:uid="{00000000-0005-0000-0000-000025220000}"/>
    <cellStyle name="Comma 2 3 2 2 2 2 2 2 2 2 8 2 2 2" xfId="37218" xr:uid="{00000000-0005-0000-0000-000026220000}"/>
    <cellStyle name="Comma 2 3 2 2 2 2 2 2 2 2 8 3" xfId="25496" xr:uid="{00000000-0005-0000-0000-000027220000}"/>
    <cellStyle name="Comma 2 3 2 2 2 2 2 2 2 2 9" xfId="9139" xr:uid="{00000000-0005-0000-0000-000028220000}"/>
    <cellStyle name="Comma 2 3 2 2 2 2 2 2 2 3" xfId="2155" xr:uid="{00000000-0005-0000-0000-000029220000}"/>
    <cellStyle name="Comma 2 3 2 2 2 2 2 2 2 3 10" xfId="14750" xr:uid="{00000000-0005-0000-0000-00002A220000}"/>
    <cellStyle name="Comma 2 3 2 2 2 2 2 2 2 3 11" xfId="18501" xr:uid="{00000000-0005-0000-0000-00002B220000}"/>
    <cellStyle name="Comma 2 3 2 2 2 2 2 2 2 3 12" xfId="20709" xr:uid="{00000000-0005-0000-0000-00002C220000}"/>
    <cellStyle name="Comma 2 3 2 2 2 2 2 2 2 3 13" xfId="23004" xr:uid="{00000000-0005-0000-0000-00002D220000}"/>
    <cellStyle name="Comma 2 3 2 2 2 2 2 2 2 3 13 2" xfId="35365" xr:uid="{00000000-0005-0000-0000-00002E220000}"/>
    <cellStyle name="Comma 2 3 2 2 2 2 2 2 2 3 2" xfId="3134" xr:uid="{00000000-0005-0000-0000-00002F220000}"/>
    <cellStyle name="Comma 2 3 2 2 2 2 2 2 2 3 2 10" xfId="23949" xr:uid="{00000000-0005-0000-0000-000030220000}"/>
    <cellStyle name="Comma 2 3 2 2 2 2 2 2 2 3 2 10 2" xfId="35670" xr:uid="{00000000-0005-0000-0000-000031220000}"/>
    <cellStyle name="Comma 2 3 2 2 2 2 2 2 2 3 2 2" xfId="6553" xr:uid="{00000000-0005-0000-0000-000032220000}"/>
    <cellStyle name="Comma 2 3 2 2 2 2 2 2 2 3 2 2 2" xfId="6869" xr:uid="{00000000-0005-0000-0000-000033220000}"/>
    <cellStyle name="Comma 2 3 2 2 2 2 2 2 2 3 2 2 2 2" xfId="36596" xr:uid="{00000000-0005-0000-0000-000034220000}"/>
    <cellStyle name="Comma 2 3 2 2 2 2 2 2 2 3 2 2 2 2 2" xfId="36901" xr:uid="{00000000-0005-0000-0000-000035220000}"/>
    <cellStyle name="Comma 2 3 2 2 2 2 2 2 2 3 2 2 3" xfId="24569" xr:uid="{00000000-0005-0000-0000-000036220000}"/>
    <cellStyle name="Comma 2 3 2 2 2 2 2 2 2 3 2 3" xfId="8449" xr:uid="{00000000-0005-0000-0000-000037220000}"/>
    <cellStyle name="Comma 2 3 2 2 2 2 2 2 2 3 2 4" xfId="10293" xr:uid="{00000000-0005-0000-0000-000038220000}"/>
    <cellStyle name="Comma 2 3 2 2 2 2 2 2 2 3 2 5" xfId="12500" xr:uid="{00000000-0005-0000-0000-000039220000}"/>
    <cellStyle name="Comma 2 3 2 2 2 2 2 2 2 3 2 6" xfId="15469" xr:uid="{00000000-0005-0000-0000-00003A220000}"/>
    <cellStyle name="Comma 2 3 2 2 2 2 2 2 2 3 2 7" xfId="16915" xr:uid="{00000000-0005-0000-0000-00003B220000}"/>
    <cellStyle name="Comma 2 3 2 2 2 2 2 2 2 3 2 8" xfId="19122" xr:uid="{00000000-0005-0000-0000-00003C220000}"/>
    <cellStyle name="Comma 2 3 2 2 2 2 2 2 2 3 2 9" xfId="21330" xr:uid="{00000000-0005-0000-0000-00003D220000}"/>
    <cellStyle name="Comma 2 3 2 2 2 2 2 2 2 3 3" xfId="4180" xr:uid="{00000000-0005-0000-0000-00003E220000}"/>
    <cellStyle name="Comma 2 3 2 2 2 2 2 2 2 3 4" xfId="4489" xr:uid="{00000000-0005-0000-0000-00003F220000}"/>
    <cellStyle name="Comma 2 3 2 2 2 2 2 2 2 3 5" xfId="4657" xr:uid="{00000000-0005-0000-0000-000040220000}"/>
    <cellStyle name="Comma 2 3 2 2 2 2 2 2 2 3 6" xfId="5699" xr:uid="{00000000-0005-0000-0000-000041220000}"/>
    <cellStyle name="Comma 2 3 2 2 2 2 2 2 2 3 6 2" xfId="7840" xr:uid="{00000000-0005-0000-0000-000042220000}"/>
    <cellStyle name="Comma 2 3 2 2 2 2 2 2 2 3 6 2 2" xfId="36209" xr:uid="{00000000-0005-0000-0000-000043220000}"/>
    <cellStyle name="Comma 2 3 2 2 2 2 2 2 2 3 6 2 2 2" xfId="37346" xr:uid="{00000000-0005-0000-0000-000044220000}"/>
    <cellStyle name="Comma 2 3 2 2 2 2 2 2 2 3 6 3" xfId="25957" xr:uid="{00000000-0005-0000-0000-000045220000}"/>
    <cellStyle name="Comma 2 3 2 2 2 2 2 2 2 3 7" xfId="9672" xr:uid="{00000000-0005-0000-0000-000046220000}"/>
    <cellStyle name="Comma 2 3 2 2 2 2 2 2 2 3 8" xfId="11879" xr:uid="{00000000-0005-0000-0000-000047220000}"/>
    <cellStyle name="Comma 2 3 2 2 2 2 2 2 2 3 9" xfId="14658" xr:uid="{00000000-0005-0000-0000-000048220000}"/>
    <cellStyle name="Comma 2 3 2 2 2 2 2 2 2 4" xfId="3419" xr:uid="{00000000-0005-0000-0000-000049220000}"/>
    <cellStyle name="Comma 2 3 2 2 2 2 2 2 2 5" xfId="3499" xr:uid="{00000000-0005-0000-0000-00004A220000}"/>
    <cellStyle name="Comma 2 3 2 2 2 2 2 2 2 5 10" xfId="23520" xr:uid="{00000000-0005-0000-0000-00004B220000}"/>
    <cellStyle name="Comma 2 3 2 2 2 2 2 2 2 5 10 2" xfId="35704" xr:uid="{00000000-0005-0000-0000-00004C220000}"/>
    <cellStyle name="Comma 2 3 2 2 2 2 2 2 2 5 2" xfId="6257" xr:uid="{00000000-0005-0000-0000-00004D220000}"/>
    <cellStyle name="Comma 2 3 2 2 2 2 2 2 2 5 2 2" xfId="6903" xr:uid="{00000000-0005-0000-0000-00004E220000}"/>
    <cellStyle name="Comma 2 3 2 2 2 2 2 2 2 5 2 2 2" xfId="36394" xr:uid="{00000000-0005-0000-0000-00004F220000}"/>
    <cellStyle name="Comma 2 3 2 2 2 2 2 2 2 5 2 2 2 2" xfId="36935" xr:uid="{00000000-0005-0000-0000-000050220000}"/>
    <cellStyle name="Comma 2 3 2 2 2 2 2 2 2 5 2 3" xfId="24742" xr:uid="{00000000-0005-0000-0000-000051220000}"/>
    <cellStyle name="Comma 2 3 2 2 2 2 2 2 2 5 3" xfId="8622" xr:uid="{00000000-0005-0000-0000-000052220000}"/>
    <cellStyle name="Comma 2 3 2 2 2 2 2 2 2 5 4" xfId="10492" xr:uid="{00000000-0005-0000-0000-000053220000}"/>
    <cellStyle name="Comma 2 3 2 2 2 2 2 2 2 5 5" xfId="12699" xr:uid="{00000000-0005-0000-0000-000054220000}"/>
    <cellStyle name="Comma 2 3 2 2 2 2 2 2 2 5 6" xfId="15743" xr:uid="{00000000-0005-0000-0000-000055220000}"/>
    <cellStyle name="Comma 2 3 2 2 2 2 2 2 2 5 7" xfId="17114" xr:uid="{00000000-0005-0000-0000-000056220000}"/>
    <cellStyle name="Comma 2 3 2 2 2 2 2 2 2 5 8" xfId="19321" xr:uid="{00000000-0005-0000-0000-000057220000}"/>
    <cellStyle name="Comma 2 3 2 2 2 2 2 2 2 5 9" xfId="21529" xr:uid="{00000000-0005-0000-0000-000058220000}"/>
    <cellStyle name="Comma 2 3 2 2 2 2 2 2 2 6" xfId="4109" xr:uid="{00000000-0005-0000-0000-000059220000}"/>
    <cellStyle name="Comma 2 3 2 2 2 2 2 2 2 7" xfId="4425" xr:uid="{00000000-0005-0000-0000-00005A220000}"/>
    <cellStyle name="Comma 2 3 2 2 2 2 2 2 2 8" xfId="4902" xr:uid="{00000000-0005-0000-0000-00005B220000}"/>
    <cellStyle name="Comma 2 3 2 2 2 2 2 2 2 8 2" xfId="7505" xr:uid="{00000000-0005-0000-0000-00005C220000}"/>
    <cellStyle name="Comma 2 3 2 2 2 2 2 2 2 8 2 2" xfId="35909" xr:uid="{00000000-0005-0000-0000-00005D220000}"/>
    <cellStyle name="Comma 2 3 2 2 2 2 2 2 2 8 2 2 2" xfId="37216" xr:uid="{00000000-0005-0000-0000-00005E220000}"/>
    <cellStyle name="Comma 2 3 2 2 2 2 2 2 2 8 3" xfId="25494" xr:uid="{00000000-0005-0000-0000-00005F220000}"/>
    <cellStyle name="Comma 2 3 2 2 2 2 2 2 2 9" xfId="9137" xr:uid="{00000000-0005-0000-0000-000060220000}"/>
    <cellStyle name="Comma 2 3 2 2 2 2 2 2 3" xfId="2153" xr:uid="{00000000-0005-0000-0000-000061220000}"/>
    <cellStyle name="Comma 2 3 2 2 2 2 2 2 3 10" xfId="15079" xr:uid="{00000000-0005-0000-0000-000062220000}"/>
    <cellStyle name="Comma 2 3 2 2 2 2 2 2 3 11" xfId="18499" xr:uid="{00000000-0005-0000-0000-000063220000}"/>
    <cellStyle name="Comma 2 3 2 2 2 2 2 2 3 12" xfId="20707" xr:uid="{00000000-0005-0000-0000-000064220000}"/>
    <cellStyle name="Comma 2 3 2 2 2 2 2 2 3 13" xfId="22381" xr:uid="{00000000-0005-0000-0000-000065220000}"/>
    <cellStyle name="Comma 2 3 2 2 2 2 2 2 3 13 2" xfId="35363" xr:uid="{00000000-0005-0000-0000-000066220000}"/>
    <cellStyle name="Comma 2 3 2 2 2 2 2 2 3 2" xfId="2350" xr:uid="{00000000-0005-0000-0000-000067220000}"/>
    <cellStyle name="Comma 2 3 2 2 2 2 2 2 3 2 10" xfId="23947" xr:uid="{00000000-0005-0000-0000-000068220000}"/>
    <cellStyle name="Comma 2 3 2 2 2 2 2 2 3 2 10 2" xfId="35442" xr:uid="{00000000-0005-0000-0000-000069220000}"/>
    <cellStyle name="Comma 2 3 2 2 2 2 2 2 3 2 2" xfId="6551" xr:uid="{00000000-0005-0000-0000-00006A220000}"/>
    <cellStyle name="Comma 2 3 2 2 2 2 2 2 3 2 2 2" xfId="6632" xr:uid="{00000000-0005-0000-0000-00006B220000}"/>
    <cellStyle name="Comma 2 3 2 2 2 2 2 2 3 2 2 2 2" xfId="36594" xr:uid="{00000000-0005-0000-0000-00006C220000}"/>
    <cellStyle name="Comma 2 3 2 2 2 2 2 2 3 2 2 2 2 2" xfId="36673" xr:uid="{00000000-0005-0000-0000-00006D220000}"/>
    <cellStyle name="Comma 2 3 2 2 2 2 2 2 3 2 2 3" xfId="24087" xr:uid="{00000000-0005-0000-0000-00006E220000}"/>
    <cellStyle name="Comma 2 3 2 2 2 2 2 2 3 2 3" xfId="7976" xr:uid="{00000000-0005-0000-0000-00006F220000}"/>
    <cellStyle name="Comma 2 3 2 2 2 2 2 2 3 2 4" xfId="9811" xr:uid="{00000000-0005-0000-0000-000070220000}"/>
    <cellStyle name="Comma 2 3 2 2 2 2 2 2 3 2 5" xfId="12018" xr:uid="{00000000-0005-0000-0000-000071220000}"/>
    <cellStyle name="Comma 2 3 2 2 2 2 2 2 3 2 6" xfId="14831" xr:uid="{00000000-0005-0000-0000-000072220000}"/>
    <cellStyle name="Comma 2 3 2 2 2 2 2 2 3 2 7" xfId="13180" xr:uid="{00000000-0005-0000-0000-000073220000}"/>
    <cellStyle name="Comma 2 3 2 2 2 2 2 2 3 2 8" xfId="18640" xr:uid="{00000000-0005-0000-0000-000074220000}"/>
    <cellStyle name="Comma 2 3 2 2 2 2 2 2 3 2 9" xfId="20848" xr:uid="{00000000-0005-0000-0000-000075220000}"/>
    <cellStyle name="Comma 2 3 2 2 2 2 2 2 3 3" xfId="3660" xr:uid="{00000000-0005-0000-0000-000076220000}"/>
    <cellStyle name="Comma 2 3 2 2 2 2 2 2 3 4" xfId="2470" xr:uid="{00000000-0005-0000-0000-000077220000}"/>
    <cellStyle name="Comma 2 3 2 2 2 2 2 2 3 5" xfId="4372" xr:uid="{00000000-0005-0000-0000-000078220000}"/>
    <cellStyle name="Comma 2 3 2 2 2 2 2 2 3 6" xfId="5076" xr:uid="{00000000-0005-0000-0000-000079220000}"/>
    <cellStyle name="Comma 2 3 2 2 2 2 2 2 3 6 2" xfId="7838" xr:uid="{00000000-0005-0000-0000-00007A220000}"/>
    <cellStyle name="Comma 2 3 2 2 2 2 2 2 3 6 2 2" xfId="35986" xr:uid="{00000000-0005-0000-0000-00007B220000}"/>
    <cellStyle name="Comma 2 3 2 2 2 2 2 2 3 6 2 2 2" xfId="37344" xr:uid="{00000000-0005-0000-0000-00007C220000}"/>
    <cellStyle name="Comma 2 3 2 2 2 2 2 2 3 6 3" xfId="25955" xr:uid="{00000000-0005-0000-0000-00007D220000}"/>
    <cellStyle name="Comma 2 3 2 2 2 2 2 2 3 7" xfId="9670" xr:uid="{00000000-0005-0000-0000-00007E220000}"/>
    <cellStyle name="Comma 2 3 2 2 2 2 2 2 3 8" xfId="11877" xr:uid="{00000000-0005-0000-0000-00007F220000}"/>
    <cellStyle name="Comma 2 3 2 2 2 2 2 2 3 9" xfId="14656" xr:uid="{00000000-0005-0000-0000-000080220000}"/>
    <cellStyle name="Comma 2 3 2 2 2 2 2 2 4" xfId="2822" xr:uid="{00000000-0005-0000-0000-000081220000}"/>
    <cellStyle name="Comma 2 3 2 2 2 2 2 2 5" xfId="2753" xr:uid="{00000000-0005-0000-0000-000082220000}"/>
    <cellStyle name="Comma 2 3 2 2 2 2 2 2 6" xfId="3497" xr:uid="{00000000-0005-0000-0000-000083220000}"/>
    <cellStyle name="Comma 2 3 2 2 2 2 2 2 6 10" xfId="23239" xr:uid="{00000000-0005-0000-0000-000084220000}"/>
    <cellStyle name="Comma 2 3 2 2 2 2 2 2 6 10 2" xfId="35702" xr:uid="{00000000-0005-0000-0000-000085220000}"/>
    <cellStyle name="Comma 2 3 2 2 2 2 2 2 6 2" xfId="5976" xr:uid="{00000000-0005-0000-0000-000086220000}"/>
    <cellStyle name="Comma 2 3 2 2 2 2 2 2 6 2 2" xfId="6901" xr:uid="{00000000-0005-0000-0000-000087220000}"/>
    <cellStyle name="Comma 2 3 2 2 2 2 2 2 6 2 2 2" xfId="36268" xr:uid="{00000000-0005-0000-0000-000088220000}"/>
    <cellStyle name="Comma 2 3 2 2 2 2 2 2 6 2 2 2 2" xfId="36933" xr:uid="{00000000-0005-0000-0000-000089220000}"/>
    <cellStyle name="Comma 2 3 2 2 2 2 2 2 6 2 3" xfId="24740" xr:uid="{00000000-0005-0000-0000-00008A220000}"/>
    <cellStyle name="Comma 2 3 2 2 2 2 2 2 6 3" xfId="8620" xr:uid="{00000000-0005-0000-0000-00008B220000}"/>
    <cellStyle name="Comma 2 3 2 2 2 2 2 2 6 4" xfId="10490" xr:uid="{00000000-0005-0000-0000-00008C220000}"/>
    <cellStyle name="Comma 2 3 2 2 2 2 2 2 6 5" xfId="12697" xr:uid="{00000000-0005-0000-0000-00008D220000}"/>
    <cellStyle name="Comma 2 3 2 2 2 2 2 2 6 6" xfId="15741" xr:uid="{00000000-0005-0000-0000-00008E220000}"/>
    <cellStyle name="Comma 2 3 2 2 2 2 2 2 6 7" xfId="17112" xr:uid="{00000000-0005-0000-0000-00008F220000}"/>
    <cellStyle name="Comma 2 3 2 2 2 2 2 2 6 8" xfId="19319" xr:uid="{00000000-0005-0000-0000-000090220000}"/>
    <cellStyle name="Comma 2 3 2 2 2 2 2 2 6 9" xfId="21527" xr:uid="{00000000-0005-0000-0000-000091220000}"/>
    <cellStyle name="Comma 2 3 2 2 2 2 2 2 7" xfId="4022" xr:uid="{00000000-0005-0000-0000-000092220000}"/>
    <cellStyle name="Comma 2 3 2 2 2 2 2 2 8" xfId="2305" xr:uid="{00000000-0005-0000-0000-000093220000}"/>
    <cellStyle name="Comma 2 3 2 2 2 2 2 2 9" xfId="4900" xr:uid="{00000000-0005-0000-0000-000094220000}"/>
    <cellStyle name="Comma 2 3 2 2 2 2 2 2 9 2" xfId="7379" xr:uid="{00000000-0005-0000-0000-000095220000}"/>
    <cellStyle name="Comma 2 3 2 2 2 2 2 2 9 2 2" xfId="35907" xr:uid="{00000000-0005-0000-0000-000096220000}"/>
    <cellStyle name="Comma 2 3 2 2 2 2 2 2 9 2 2 2" xfId="37090" xr:uid="{00000000-0005-0000-0000-000097220000}"/>
    <cellStyle name="Comma 2 3 2 2 2 2 2 2 9 3" xfId="25213" xr:uid="{00000000-0005-0000-0000-000098220000}"/>
    <cellStyle name="Comma 2 3 2 2 2 2 2 3" xfId="1164" xr:uid="{00000000-0005-0000-0000-000099220000}"/>
    <cellStyle name="Comma 2 3 2 2 2 2 2 3 10" xfId="11178" xr:uid="{00000000-0005-0000-0000-00009A220000}"/>
    <cellStyle name="Comma 2 3 2 2 2 2 2 3 11" xfId="13824" xr:uid="{00000000-0005-0000-0000-00009B220000}"/>
    <cellStyle name="Comma 2 3 2 2 2 2 2 3 12" xfId="16230" xr:uid="{00000000-0005-0000-0000-00009C220000}"/>
    <cellStyle name="Comma 2 3 2 2 2 2 2 3 13" xfId="17800" xr:uid="{00000000-0005-0000-0000-00009D220000}"/>
    <cellStyle name="Comma 2 3 2 2 2 2 2 3 14" xfId="20008" xr:uid="{00000000-0005-0000-0000-00009E220000}"/>
    <cellStyle name="Comma 2 3 2 2 2 2 2 3 15" xfId="22379" xr:uid="{00000000-0005-0000-0000-00009F220000}"/>
    <cellStyle name="Comma 2 3 2 2 2 2 2 3 15 2" xfId="35088" xr:uid="{00000000-0005-0000-0000-0000A0220000}"/>
    <cellStyle name="Comma 2 3 2 2 2 2 2 3 2" xfId="2348" xr:uid="{00000000-0005-0000-0000-0000A1220000}"/>
    <cellStyle name="Comma 2 3 2 2 2 2 2 3 2 10" xfId="13233" xr:uid="{00000000-0005-0000-0000-0000A2220000}"/>
    <cellStyle name="Comma 2 3 2 2 2 2 2 3 2 11" xfId="18638" xr:uid="{00000000-0005-0000-0000-0000A3220000}"/>
    <cellStyle name="Comma 2 3 2 2 2 2 2 3 2 12" xfId="20846" xr:uid="{00000000-0005-0000-0000-0000A4220000}"/>
    <cellStyle name="Comma 2 3 2 2 2 2 2 3 2 13" xfId="22496" xr:uid="{00000000-0005-0000-0000-0000A5220000}"/>
    <cellStyle name="Comma 2 3 2 2 2 2 2 3 2 13 2" xfId="35440" xr:uid="{00000000-0005-0000-0000-0000A6220000}"/>
    <cellStyle name="Comma 2 3 2 2 2 2 2 3 2 2" xfId="2426" xr:uid="{00000000-0005-0000-0000-0000A7220000}"/>
    <cellStyle name="Comma 2 3 2 2 2 2 2 3 2 2 10" xfId="24085" xr:uid="{00000000-0005-0000-0000-0000A8220000}"/>
    <cellStyle name="Comma 2 3 2 2 2 2 2 3 2 2 10 2" xfId="35495" xr:uid="{00000000-0005-0000-0000-0000A9220000}"/>
    <cellStyle name="Comma 2 3 2 2 2 2 2 3 2 2 2" xfId="6630" xr:uid="{00000000-0005-0000-0000-0000AA220000}"/>
    <cellStyle name="Comma 2 3 2 2 2 2 2 3 2 2 2 2" xfId="6688" xr:uid="{00000000-0005-0000-0000-0000AB220000}"/>
    <cellStyle name="Comma 2 3 2 2 2 2 2 3 2 2 2 2 2" xfId="36671" xr:uid="{00000000-0005-0000-0000-0000AC220000}"/>
    <cellStyle name="Comma 2 3 2 2 2 2 2 3 2 2 2 2 2 2" xfId="36726" xr:uid="{00000000-0005-0000-0000-0000AD220000}"/>
    <cellStyle name="Comma 2 3 2 2 2 2 2 3 2 2 2 3" xfId="24143" xr:uid="{00000000-0005-0000-0000-0000AE220000}"/>
    <cellStyle name="Comma 2 3 2 2 2 2 2 3 2 2 3" xfId="8029" xr:uid="{00000000-0005-0000-0000-0000AF220000}"/>
    <cellStyle name="Comma 2 3 2 2 2 2 2 3 2 2 4" xfId="9867" xr:uid="{00000000-0005-0000-0000-0000B0220000}"/>
    <cellStyle name="Comma 2 3 2 2 2 2 2 3 2 2 5" xfId="12074" xr:uid="{00000000-0005-0000-0000-0000B1220000}"/>
    <cellStyle name="Comma 2 3 2 2 2 2 2 3 2 2 6" xfId="14896" xr:uid="{00000000-0005-0000-0000-0000B2220000}"/>
    <cellStyle name="Comma 2 3 2 2 2 2 2 3 2 2 7" xfId="13936" xr:uid="{00000000-0005-0000-0000-0000B3220000}"/>
    <cellStyle name="Comma 2 3 2 2 2 2 2 3 2 2 8" xfId="18696" xr:uid="{00000000-0005-0000-0000-0000B4220000}"/>
    <cellStyle name="Comma 2 3 2 2 2 2 2 3 2 2 9" xfId="20904" xr:uid="{00000000-0005-0000-0000-0000B5220000}"/>
    <cellStyle name="Comma 2 3 2 2 2 2 2 3 2 3" xfId="3737" xr:uid="{00000000-0005-0000-0000-0000B6220000}"/>
    <cellStyle name="Comma 2 3 2 2 2 2 2 3 2 4" xfId="1896" xr:uid="{00000000-0005-0000-0000-0000B7220000}"/>
    <cellStyle name="Comma 2 3 2 2 2 2 2 3 2 5" xfId="1797" xr:uid="{00000000-0005-0000-0000-0000B8220000}"/>
    <cellStyle name="Comma 2 3 2 2 2 2 2 3 2 6" xfId="5191" xr:uid="{00000000-0005-0000-0000-0000B9220000}"/>
    <cellStyle name="Comma 2 3 2 2 2 2 2 3 2 6 2" xfId="7974" xr:uid="{00000000-0005-0000-0000-0000BA220000}"/>
    <cellStyle name="Comma 2 3 2 2 2 2 2 3 2 6 2 2" xfId="36037" xr:uid="{00000000-0005-0000-0000-0000BB220000}"/>
    <cellStyle name="Comma 2 3 2 2 2 2 2 3 2 6 2 2 2" xfId="37390" xr:uid="{00000000-0005-0000-0000-0000BC220000}"/>
    <cellStyle name="Comma 2 3 2 2 2 2 2 3 2 6 3" xfId="26063" xr:uid="{00000000-0005-0000-0000-0000BD220000}"/>
    <cellStyle name="Comma 2 3 2 2 2 2 2 3 2 7" xfId="9809" xr:uid="{00000000-0005-0000-0000-0000BE220000}"/>
    <cellStyle name="Comma 2 3 2 2 2 2 2 3 2 8" xfId="12016" xr:uid="{00000000-0005-0000-0000-0000BF220000}"/>
    <cellStyle name="Comma 2 3 2 2 2 2 2 3 2 9" xfId="14829" xr:uid="{00000000-0005-0000-0000-0000C0220000}"/>
    <cellStyle name="Comma 2 3 2 2 2 2 2 3 3" xfId="2958" xr:uid="{00000000-0005-0000-0000-0000C1220000}"/>
    <cellStyle name="Comma 2 3 2 2 2 2 2 3 4" xfId="3253" xr:uid="{00000000-0005-0000-0000-0000C2220000}"/>
    <cellStyle name="Comma 2 3 2 2 2 2 2 3 5" xfId="3658" xr:uid="{00000000-0005-0000-0000-0000C3220000}"/>
    <cellStyle name="Comma 2 3 2 2 2 2 2 3 5 10" xfId="23354" xr:uid="{00000000-0005-0000-0000-0000C4220000}"/>
    <cellStyle name="Comma 2 3 2 2 2 2 2 3 5 10 2" xfId="35748" xr:uid="{00000000-0005-0000-0000-0000C5220000}"/>
    <cellStyle name="Comma 2 3 2 2 2 2 2 3 5 2" xfId="6091" xr:uid="{00000000-0005-0000-0000-0000C6220000}"/>
    <cellStyle name="Comma 2 3 2 2 2 2 2 3 5 2 2" xfId="6952" xr:uid="{00000000-0005-0000-0000-0000C7220000}"/>
    <cellStyle name="Comma 2 3 2 2 2 2 2 3 5 2 2 2" xfId="36319" xr:uid="{00000000-0005-0000-0000-0000C8220000}"/>
    <cellStyle name="Comma 2 3 2 2 2 2 2 3 5 2 2 2 2" xfId="36979" xr:uid="{00000000-0005-0000-0000-0000C9220000}"/>
    <cellStyle name="Comma 2 3 2 2 2 2 2 3 5 2 3" xfId="24791" xr:uid="{00000000-0005-0000-0000-0000CA220000}"/>
    <cellStyle name="Comma 2 3 2 2 2 2 2 3 5 3" xfId="8666" xr:uid="{00000000-0005-0000-0000-0000CB220000}"/>
    <cellStyle name="Comma 2 3 2 2 2 2 2 3 5 4" xfId="10600" xr:uid="{00000000-0005-0000-0000-0000CC220000}"/>
    <cellStyle name="Comma 2 3 2 2 2 2 2 3 5 5" xfId="12807" xr:uid="{00000000-0005-0000-0000-0000CD220000}"/>
    <cellStyle name="Comma 2 3 2 2 2 2 2 3 5 6" xfId="15872" xr:uid="{00000000-0005-0000-0000-0000CE220000}"/>
    <cellStyle name="Comma 2 3 2 2 2 2 2 3 5 7" xfId="17222" xr:uid="{00000000-0005-0000-0000-0000CF220000}"/>
    <cellStyle name="Comma 2 3 2 2 2 2 2 3 5 8" xfId="19429" xr:uid="{00000000-0005-0000-0000-0000D0220000}"/>
    <cellStyle name="Comma 2 3 2 2 2 2 2 3 5 9" xfId="21637" xr:uid="{00000000-0005-0000-0000-0000D1220000}"/>
    <cellStyle name="Comma 2 3 2 2 2 2 2 3 6" xfId="1704" xr:uid="{00000000-0005-0000-0000-0000D2220000}"/>
    <cellStyle name="Comma 2 3 2 2 2 2 2 3 7" xfId="4422" xr:uid="{00000000-0005-0000-0000-0000D3220000}"/>
    <cellStyle name="Comma 2 3 2 2 2 2 2 3 8" xfId="5074" xr:uid="{00000000-0005-0000-0000-0000D4220000}"/>
    <cellStyle name="Comma 2 3 2 2 2 2 2 3 8 2" xfId="7430" xr:uid="{00000000-0005-0000-0000-0000D5220000}"/>
    <cellStyle name="Comma 2 3 2 2 2 2 2 3 8 2 2" xfId="35984" xr:uid="{00000000-0005-0000-0000-0000D6220000}"/>
    <cellStyle name="Comma 2 3 2 2 2 2 2 3 8 2 2 2" xfId="37141" xr:uid="{00000000-0005-0000-0000-0000D7220000}"/>
    <cellStyle name="Comma 2 3 2 2 2 2 2 3 8 3" xfId="25328" xr:uid="{00000000-0005-0000-0000-0000D8220000}"/>
    <cellStyle name="Comma 2 3 2 2 2 2 2 3 9" xfId="8971" xr:uid="{00000000-0005-0000-0000-0000D9220000}"/>
    <cellStyle name="Comma 2 3 2 2 2 2 2 4" xfId="1702" xr:uid="{00000000-0005-0000-0000-0000DA220000}"/>
    <cellStyle name="Comma 2 3 2 2 2 2 2 4 10" xfId="13457" xr:uid="{00000000-0005-0000-0000-0000DB220000}"/>
    <cellStyle name="Comma 2 3 2 2 2 2 2 4 11" xfId="18167" xr:uid="{00000000-0005-0000-0000-0000DC220000}"/>
    <cellStyle name="Comma 2 3 2 2 2 2 2 4 12" xfId="20375" xr:uid="{00000000-0005-0000-0000-0000DD220000}"/>
    <cellStyle name="Comma 2 3 2 2 2 2 2 4 13" xfId="22787" xr:uid="{00000000-0005-0000-0000-0000DE220000}"/>
    <cellStyle name="Comma 2 3 2 2 2 2 2 4 13 2" xfId="35261" xr:uid="{00000000-0005-0000-0000-0000DF220000}"/>
    <cellStyle name="Comma 2 3 2 2 2 2 2 4 2" xfId="2820" xr:uid="{00000000-0005-0000-0000-0000E0220000}"/>
    <cellStyle name="Comma 2 3 2 2 2 2 2 4 2 10" xfId="23670" xr:uid="{00000000-0005-0000-0000-0000E1220000}"/>
    <cellStyle name="Comma 2 3 2 2 2 2 2 4 2 10 2" xfId="35619" xr:uid="{00000000-0005-0000-0000-0000E2220000}"/>
    <cellStyle name="Comma 2 3 2 2 2 2 2 4 2 2" xfId="6402" xr:uid="{00000000-0005-0000-0000-0000E3220000}"/>
    <cellStyle name="Comma 2 3 2 2 2 2 2 4 2 2 2" xfId="6818" xr:uid="{00000000-0005-0000-0000-0000E4220000}"/>
    <cellStyle name="Comma 2 3 2 2 2 2 2 4 2 2 2 2" xfId="36492" xr:uid="{00000000-0005-0000-0000-0000E5220000}"/>
    <cellStyle name="Comma 2 3 2 2 2 2 2 4 2 2 2 2 2" xfId="36850" xr:uid="{00000000-0005-0000-0000-0000E6220000}"/>
    <cellStyle name="Comma 2 3 2 2 2 2 2 4 2 2 3" xfId="24352" xr:uid="{00000000-0005-0000-0000-0000E7220000}"/>
    <cellStyle name="Comma 2 3 2 2 2 2 2 4 2 3" xfId="8232" xr:uid="{00000000-0005-0000-0000-0000E8220000}"/>
    <cellStyle name="Comma 2 3 2 2 2 2 2 4 2 4" xfId="10076" xr:uid="{00000000-0005-0000-0000-0000E9220000}"/>
    <cellStyle name="Comma 2 3 2 2 2 2 2 4 2 5" xfId="12283" xr:uid="{00000000-0005-0000-0000-0000EA220000}"/>
    <cellStyle name="Comma 2 3 2 2 2 2 2 4 2 6" xfId="15201" xr:uid="{00000000-0005-0000-0000-0000EB220000}"/>
    <cellStyle name="Comma 2 3 2 2 2 2 2 4 2 7" xfId="16698" xr:uid="{00000000-0005-0000-0000-0000EC220000}"/>
    <cellStyle name="Comma 2 3 2 2 2 2 2 4 2 8" xfId="18905" xr:uid="{00000000-0005-0000-0000-0000ED220000}"/>
    <cellStyle name="Comma 2 3 2 2 2 2 2 4 2 9" xfId="21113" xr:uid="{00000000-0005-0000-0000-0000EE220000}"/>
    <cellStyle name="Comma 2 3 2 2 2 2 2 4 3" xfId="4003" xr:uid="{00000000-0005-0000-0000-0000EF220000}"/>
    <cellStyle name="Comma 2 3 2 2 2 2 2 4 4" xfId="4353" xr:uid="{00000000-0005-0000-0000-0000F0220000}"/>
    <cellStyle name="Comma 2 3 2 2 2 2 2 4 5" xfId="1720" xr:uid="{00000000-0005-0000-0000-0000F1220000}"/>
    <cellStyle name="Comma 2 3 2 2 2 2 2 4 6" xfId="5482" xr:uid="{00000000-0005-0000-0000-0000F2220000}"/>
    <cellStyle name="Comma 2 3 2 2 2 2 2 4 6 2" xfId="7608" xr:uid="{00000000-0005-0000-0000-0000F3220000}"/>
    <cellStyle name="Comma 2 3 2 2 2 2 2 4 6 2 2" xfId="36158" xr:uid="{00000000-0005-0000-0000-0000F4220000}"/>
    <cellStyle name="Comma 2 3 2 2 2 2 2 4 6 2 2 2" xfId="37269" xr:uid="{00000000-0005-0000-0000-0000F5220000}"/>
    <cellStyle name="Comma 2 3 2 2 2 2 2 4 6 3" xfId="25650" xr:uid="{00000000-0005-0000-0000-0000F6220000}"/>
    <cellStyle name="Comma 2 3 2 2 2 2 2 4 7" xfId="9338" xr:uid="{00000000-0005-0000-0000-0000F7220000}"/>
    <cellStyle name="Comma 2 3 2 2 2 2 2 4 8" xfId="11545" xr:uid="{00000000-0005-0000-0000-0000F8220000}"/>
    <cellStyle name="Comma 2 3 2 2 2 2 2 4 9" xfId="14269" xr:uid="{00000000-0005-0000-0000-0000F9220000}"/>
    <cellStyle name="Comma 2 3 2 2 2 2 2 5" xfId="2772" xr:uid="{00000000-0005-0000-0000-0000FA220000}"/>
    <cellStyle name="Comma 2 3 2 2 2 2 2 6" xfId="1631" xr:uid="{00000000-0005-0000-0000-0000FB220000}"/>
    <cellStyle name="Comma 2 3 2 2 2 2 2 6 10" xfId="23237" xr:uid="{00000000-0005-0000-0000-0000FC220000}"/>
    <cellStyle name="Comma 2 3 2 2 2 2 2 6 10 2" xfId="35246" xr:uid="{00000000-0005-0000-0000-0000FD220000}"/>
    <cellStyle name="Comma 2 3 2 2 2 2 2 6 2" xfId="5974" xr:uid="{00000000-0005-0000-0000-0000FE220000}"/>
    <cellStyle name="Comma 2 3 2 2 2 2 2 6 2 2" xfId="6370" xr:uid="{00000000-0005-0000-0000-0000FF220000}"/>
    <cellStyle name="Comma 2 3 2 2 2 2 2 6 2 2 2" xfId="36266" xr:uid="{00000000-0005-0000-0000-000000230000}"/>
    <cellStyle name="Comma 2 3 2 2 2 2 2 6 2 2 2 2" xfId="36477" xr:uid="{00000000-0005-0000-0000-000001230000}"/>
    <cellStyle name="Comma 2 3 2 2 2 2 2 6 2 3" xfId="23633" xr:uid="{00000000-0005-0000-0000-000002230000}"/>
    <cellStyle name="Comma 2 3 2 2 2 2 2 6 3" xfId="7588" xr:uid="{00000000-0005-0000-0000-000003230000}"/>
    <cellStyle name="Comma 2 3 2 2 2 2 2 6 4" xfId="9296" xr:uid="{00000000-0005-0000-0000-000004230000}"/>
    <cellStyle name="Comma 2 3 2 2 2 2 2 6 5" xfId="11503" xr:uid="{00000000-0005-0000-0000-000005230000}"/>
    <cellStyle name="Comma 2 3 2 2 2 2 2 6 6" xfId="14212" xr:uid="{00000000-0005-0000-0000-000006230000}"/>
    <cellStyle name="Comma 2 3 2 2 2 2 2 6 7" xfId="14293" xr:uid="{00000000-0005-0000-0000-000007230000}"/>
    <cellStyle name="Comma 2 3 2 2 2 2 2 6 8" xfId="18125" xr:uid="{00000000-0005-0000-0000-000008230000}"/>
    <cellStyle name="Comma 2 3 2 2 2 2 2 6 9" xfId="20333" xr:uid="{00000000-0005-0000-0000-000009230000}"/>
    <cellStyle name="Comma 2 3 2 2 2 2 2 7" xfId="3691" xr:uid="{00000000-0005-0000-0000-00000A230000}"/>
    <cellStyle name="Comma 2 3 2 2 2 2 2 8" xfId="4347" xr:uid="{00000000-0005-0000-0000-00000B230000}"/>
    <cellStyle name="Comma 2 3 2 2 2 2 2 9" xfId="4696" xr:uid="{00000000-0005-0000-0000-00000C230000}"/>
    <cellStyle name="Comma 2 3 2 2 2 2 2 9 2" xfId="7377" xr:uid="{00000000-0005-0000-0000-00000D230000}"/>
    <cellStyle name="Comma 2 3 2 2 2 2 2 9 2 2" xfId="35832" xr:uid="{00000000-0005-0000-0000-00000E230000}"/>
    <cellStyle name="Comma 2 3 2 2 2 2 2 9 2 2 2" xfId="37088" xr:uid="{00000000-0005-0000-0000-00000F230000}"/>
    <cellStyle name="Comma 2 3 2 2 2 2 2 9 3" xfId="25211" xr:uid="{00000000-0005-0000-0000-000010230000}"/>
    <cellStyle name="Comma 2 3 2 2 2 2 20" xfId="37849" xr:uid="{00000000-0005-0000-0000-000011230000}"/>
    <cellStyle name="Comma 2 3 2 2 2 2 3" xfId="1074" xr:uid="{00000000-0005-0000-0000-000012230000}"/>
    <cellStyle name="Comma 2 3 2 2 2 2 4" xfId="1099" xr:uid="{00000000-0005-0000-0000-000013230000}"/>
    <cellStyle name="Comma 2 3 2 2 2 2 5" xfId="1162" xr:uid="{00000000-0005-0000-0000-000014230000}"/>
    <cellStyle name="Comma 2 3 2 2 2 2 5 10" xfId="11176" xr:uid="{00000000-0005-0000-0000-000015230000}"/>
    <cellStyle name="Comma 2 3 2 2 2 2 5 11" xfId="13822" xr:uid="{00000000-0005-0000-0000-000016230000}"/>
    <cellStyle name="Comma 2 3 2 2 2 2 5 12" xfId="15143" xr:uid="{00000000-0005-0000-0000-000017230000}"/>
    <cellStyle name="Comma 2 3 2 2 2 2 5 13" xfId="17798" xr:uid="{00000000-0005-0000-0000-000018230000}"/>
    <cellStyle name="Comma 2 3 2 2 2 2 5 14" xfId="20006" xr:uid="{00000000-0005-0000-0000-000019230000}"/>
    <cellStyle name="Comma 2 3 2 2 2 2 5 15" xfId="22141" xr:uid="{00000000-0005-0000-0000-00001A230000}"/>
    <cellStyle name="Comma 2 3 2 2 2 2 5 15 2" xfId="35086" xr:uid="{00000000-0005-0000-0000-00001B230000}"/>
    <cellStyle name="Comma 2 3 2 2 2 2 5 2" xfId="1342" xr:uid="{00000000-0005-0000-0000-00001C230000}"/>
    <cellStyle name="Comma 2 3 2 2 2 2 5 2 10" xfId="11312" xr:uid="{00000000-0005-0000-0000-00001D230000}"/>
    <cellStyle name="Comma 2 3 2 2 2 2 5 2 11" xfId="13982" xr:uid="{00000000-0005-0000-0000-00001E230000}"/>
    <cellStyle name="Comma 2 3 2 2 2 2 5 2 12" xfId="16320" xr:uid="{00000000-0005-0000-0000-00001F230000}"/>
    <cellStyle name="Comma 2 3 2 2 2 2 5 2 13" xfId="17934" xr:uid="{00000000-0005-0000-0000-000020230000}"/>
    <cellStyle name="Comma 2 3 2 2 2 2 5 2 14" xfId="20142" xr:uid="{00000000-0005-0000-0000-000021230000}"/>
    <cellStyle name="Comma 2 3 2 2 2 2 5 2 15" xfId="22494" xr:uid="{00000000-0005-0000-0000-000022230000}"/>
    <cellStyle name="Comma 2 3 2 2 2 2 5 2 15 2" xfId="35131" xr:uid="{00000000-0005-0000-0000-000023230000}"/>
    <cellStyle name="Comma 2 3 2 2 2 2 5 2 2" xfId="2424" xr:uid="{00000000-0005-0000-0000-000024230000}"/>
    <cellStyle name="Comma 2 3 2 2 2 2 5 2 2 10" xfId="15018" xr:uid="{00000000-0005-0000-0000-000025230000}"/>
    <cellStyle name="Comma 2 3 2 2 2 2 5 2 2 11" xfId="18694" xr:uid="{00000000-0005-0000-0000-000026230000}"/>
    <cellStyle name="Comma 2 3 2 2 2 2 5 2 2 12" xfId="20902" xr:uid="{00000000-0005-0000-0000-000027230000}"/>
    <cellStyle name="Comma 2 3 2 2 2 2 5 2 2 13" xfId="22630" xr:uid="{00000000-0005-0000-0000-000028230000}"/>
    <cellStyle name="Comma 2 3 2 2 2 2 5 2 2 13 2" xfId="35493" xr:uid="{00000000-0005-0000-0000-000029230000}"/>
    <cellStyle name="Comma 2 3 2 2 2 2 5 2 2 2" xfId="2508" xr:uid="{00000000-0005-0000-0000-00002A230000}"/>
    <cellStyle name="Comma 2 3 2 2 2 2 5 2 2 2 10" xfId="24141" xr:uid="{00000000-0005-0000-0000-00002B230000}"/>
    <cellStyle name="Comma 2 3 2 2 2 2 5 2 2 2 10 2" xfId="35541" xr:uid="{00000000-0005-0000-0000-00002C230000}"/>
    <cellStyle name="Comma 2 3 2 2 2 2 5 2 2 2 2" xfId="6686" xr:uid="{00000000-0005-0000-0000-00002D230000}"/>
    <cellStyle name="Comma 2 3 2 2 2 2 5 2 2 2 2 2" xfId="6740" xr:uid="{00000000-0005-0000-0000-00002E230000}"/>
    <cellStyle name="Comma 2 3 2 2 2 2 5 2 2 2 2 2 2" xfId="36724" xr:uid="{00000000-0005-0000-0000-00002F230000}"/>
    <cellStyle name="Comma 2 3 2 2 2 2 5 2 2 2 2 2 2 2" xfId="36772" xr:uid="{00000000-0005-0000-0000-000030230000}"/>
    <cellStyle name="Comma 2 3 2 2 2 2 5 2 2 2 2 3" xfId="24195" xr:uid="{00000000-0005-0000-0000-000031230000}"/>
    <cellStyle name="Comma 2 3 2 2 2 2 5 2 2 2 3" xfId="8075" xr:uid="{00000000-0005-0000-0000-000032230000}"/>
    <cellStyle name="Comma 2 3 2 2 2 2 5 2 2 2 4" xfId="9919" xr:uid="{00000000-0005-0000-0000-000033230000}"/>
    <cellStyle name="Comma 2 3 2 2 2 2 5 2 2 2 5" xfId="12126" xr:uid="{00000000-0005-0000-0000-000034230000}"/>
    <cellStyle name="Comma 2 3 2 2 2 2 5 2 2 2 6" xfId="14963" xr:uid="{00000000-0005-0000-0000-000035230000}"/>
    <cellStyle name="Comma 2 3 2 2 2 2 5 2 2 2 7" xfId="16541" xr:uid="{00000000-0005-0000-0000-000036230000}"/>
    <cellStyle name="Comma 2 3 2 2 2 2 5 2 2 2 8" xfId="18748" xr:uid="{00000000-0005-0000-0000-000037230000}"/>
    <cellStyle name="Comma 2 3 2 2 2 2 5 2 2 2 9" xfId="20956" xr:uid="{00000000-0005-0000-0000-000038230000}"/>
    <cellStyle name="Comma 2 3 2 2 2 2 5 2 2 3" xfId="3811" xr:uid="{00000000-0005-0000-0000-000039230000}"/>
    <cellStyle name="Comma 2 3 2 2 2 2 5 2 2 4" xfId="1470" xr:uid="{00000000-0005-0000-0000-00003A230000}"/>
    <cellStyle name="Comma 2 3 2 2 2 2 5 2 2 5" xfId="1579" xr:uid="{00000000-0005-0000-0000-00003B230000}"/>
    <cellStyle name="Comma 2 3 2 2 2 2 5 2 2 6" xfId="5325" xr:uid="{00000000-0005-0000-0000-00003C230000}"/>
    <cellStyle name="Comma 2 3 2 2 2 2 5 2 2 6 2" xfId="8027" xr:uid="{00000000-0005-0000-0000-00003D230000}"/>
    <cellStyle name="Comma 2 3 2 2 2 2 5 2 2 6 2 2" xfId="36080" xr:uid="{00000000-0005-0000-0000-00003E230000}"/>
    <cellStyle name="Comma 2 3 2 2 2 2 5 2 2 6 2 2 2" xfId="37415" xr:uid="{00000000-0005-0000-0000-00003F230000}"/>
    <cellStyle name="Comma 2 3 2 2 2 2 5 2 2 6 3" xfId="26091" xr:uid="{00000000-0005-0000-0000-000040230000}"/>
    <cellStyle name="Comma 2 3 2 2 2 2 5 2 2 7" xfId="9865" xr:uid="{00000000-0005-0000-0000-000041230000}"/>
    <cellStyle name="Comma 2 3 2 2 2 2 5 2 2 8" xfId="12072" xr:uid="{00000000-0005-0000-0000-000042230000}"/>
    <cellStyle name="Comma 2 3 2 2 2 2 5 2 2 9" xfId="14894" xr:uid="{00000000-0005-0000-0000-000043230000}"/>
    <cellStyle name="Comma 2 3 2 2 2 2 5 2 3" xfId="3102" xr:uid="{00000000-0005-0000-0000-000044230000}"/>
    <cellStyle name="Comma 2 3 2 2 2 2 5 2 4" xfId="3387" xr:uid="{00000000-0005-0000-0000-000045230000}"/>
    <cellStyle name="Comma 2 3 2 2 2 2 5 2 5" xfId="3735" xr:uid="{00000000-0005-0000-0000-000046230000}"/>
    <cellStyle name="Comma 2 3 2 2 2 2 5 2 5 10" xfId="23488" xr:uid="{00000000-0005-0000-0000-000047230000}"/>
    <cellStyle name="Comma 2 3 2 2 2 2 5 2 5 10 2" xfId="35773" xr:uid="{00000000-0005-0000-0000-000048230000}"/>
    <cellStyle name="Comma 2 3 2 2 2 2 5 2 5 2" xfId="6225" xr:uid="{00000000-0005-0000-0000-000049230000}"/>
    <cellStyle name="Comma 2 3 2 2 2 2 5 2 5 2 2" xfId="6984" xr:uid="{00000000-0005-0000-0000-00004A230000}"/>
    <cellStyle name="Comma 2 3 2 2 2 2 5 2 5 2 2 2" xfId="36362" xr:uid="{00000000-0005-0000-0000-00004B230000}"/>
    <cellStyle name="Comma 2 3 2 2 2 2 5 2 5 2 2 2 2" xfId="37004" xr:uid="{00000000-0005-0000-0000-00004C230000}"/>
    <cellStyle name="Comma 2 3 2 2 2 2 5 2 5 2 3" xfId="24823" xr:uid="{00000000-0005-0000-0000-00004D230000}"/>
    <cellStyle name="Comma 2 3 2 2 2 2 5 2 5 3" xfId="8691" xr:uid="{00000000-0005-0000-0000-00004E230000}"/>
    <cellStyle name="Comma 2 3 2 2 2 2 5 2 5 4" xfId="10632" xr:uid="{00000000-0005-0000-0000-00004F230000}"/>
    <cellStyle name="Comma 2 3 2 2 2 2 5 2 5 5" xfId="12839" xr:uid="{00000000-0005-0000-0000-000050230000}"/>
    <cellStyle name="Comma 2 3 2 2 2 2 5 2 5 6" xfId="15923" xr:uid="{00000000-0005-0000-0000-000051230000}"/>
    <cellStyle name="Comma 2 3 2 2 2 2 5 2 5 7" xfId="17254" xr:uid="{00000000-0005-0000-0000-000052230000}"/>
    <cellStyle name="Comma 2 3 2 2 2 2 5 2 5 8" xfId="19461" xr:uid="{00000000-0005-0000-0000-000053230000}"/>
    <cellStyle name="Comma 2 3 2 2 2 2 5 2 5 9" xfId="21669" xr:uid="{00000000-0005-0000-0000-000054230000}"/>
    <cellStyle name="Comma 2 3 2 2 2 2 5 2 6" xfId="2435" xr:uid="{00000000-0005-0000-0000-000055230000}"/>
    <cellStyle name="Comma 2 3 2 2 2 2 5 2 7" xfId="3692" xr:uid="{00000000-0005-0000-0000-000056230000}"/>
    <cellStyle name="Comma 2 3 2 2 2 2 5 2 8" xfId="5189" xr:uid="{00000000-0005-0000-0000-000057230000}"/>
    <cellStyle name="Comma 2 3 2 2 2 2 5 2 8 2" xfId="7473" xr:uid="{00000000-0005-0000-0000-000058230000}"/>
    <cellStyle name="Comma 2 3 2 2 2 2 5 2 8 2 2" xfId="36035" xr:uid="{00000000-0005-0000-0000-000059230000}"/>
    <cellStyle name="Comma 2 3 2 2 2 2 5 2 8 2 2 2" xfId="37184" xr:uid="{00000000-0005-0000-0000-00005A230000}"/>
    <cellStyle name="Comma 2 3 2 2 2 2 5 2 8 3" xfId="25462" xr:uid="{00000000-0005-0000-0000-00005B230000}"/>
    <cellStyle name="Comma 2 3 2 2 2 2 5 2 9" xfId="9105" xr:uid="{00000000-0005-0000-0000-00005C230000}"/>
    <cellStyle name="Comma 2 3 2 2 2 2 5 3" xfId="2089" xr:uid="{00000000-0005-0000-0000-00005D230000}"/>
    <cellStyle name="Comma 2 3 2 2 2 2 5 3 10" xfId="13690" xr:uid="{00000000-0005-0000-0000-00005E230000}"/>
    <cellStyle name="Comma 2 3 2 2 2 2 5 3 11" xfId="18435" xr:uid="{00000000-0005-0000-0000-00005F230000}"/>
    <cellStyle name="Comma 2 3 2 2 2 2 5 3 12" xfId="20643" xr:uid="{00000000-0005-0000-0000-000060230000}"/>
    <cellStyle name="Comma 2 3 2 2 2 2 5 3 13" xfId="22884" xr:uid="{00000000-0005-0000-0000-000061230000}"/>
    <cellStyle name="Comma 2 3 2 2 2 2 5 3 13 2" xfId="35331" xr:uid="{00000000-0005-0000-0000-000062230000}"/>
    <cellStyle name="Comma 2 3 2 2 2 2 5 3 2" xfId="2956" xr:uid="{00000000-0005-0000-0000-000063230000}"/>
    <cellStyle name="Comma 2 3 2 2 2 2 5 3 2 10" xfId="23883" xr:uid="{00000000-0005-0000-0000-000064230000}"/>
    <cellStyle name="Comma 2 3 2 2 2 2 5 3 2 10 2" xfId="35644" xr:uid="{00000000-0005-0000-0000-000065230000}"/>
    <cellStyle name="Comma 2 3 2 2 2 2 5 3 2 2" xfId="6519" xr:uid="{00000000-0005-0000-0000-000066230000}"/>
    <cellStyle name="Comma 2 3 2 2 2 2 5 3 2 2 2" xfId="6843" xr:uid="{00000000-0005-0000-0000-000067230000}"/>
    <cellStyle name="Comma 2 3 2 2 2 2 5 3 2 2 2 2" xfId="36562" xr:uid="{00000000-0005-0000-0000-000068230000}"/>
    <cellStyle name="Comma 2 3 2 2 2 2 5 3 2 2 2 2 2" xfId="36875" xr:uid="{00000000-0005-0000-0000-000069230000}"/>
    <cellStyle name="Comma 2 3 2 2 2 2 5 3 2 2 3" xfId="24449" xr:uid="{00000000-0005-0000-0000-00006A230000}"/>
    <cellStyle name="Comma 2 3 2 2 2 2 5 3 2 3" xfId="8329" xr:uid="{00000000-0005-0000-0000-00006B230000}"/>
    <cellStyle name="Comma 2 3 2 2 2 2 5 3 2 4" xfId="10173" xr:uid="{00000000-0005-0000-0000-00006C230000}"/>
    <cellStyle name="Comma 2 3 2 2 2 2 5 3 2 5" xfId="12380" xr:uid="{00000000-0005-0000-0000-00006D230000}"/>
    <cellStyle name="Comma 2 3 2 2 2 2 5 3 2 6" xfId="15318" xr:uid="{00000000-0005-0000-0000-00006E230000}"/>
    <cellStyle name="Comma 2 3 2 2 2 2 5 3 2 7" xfId="16795" xr:uid="{00000000-0005-0000-0000-00006F230000}"/>
    <cellStyle name="Comma 2 3 2 2 2 2 5 3 2 8" xfId="19002" xr:uid="{00000000-0005-0000-0000-000070230000}"/>
    <cellStyle name="Comma 2 3 2 2 2 2 5 3 2 9" xfId="21210" xr:uid="{00000000-0005-0000-0000-000071230000}"/>
    <cellStyle name="Comma 2 3 2 2 2 2 5 3 3" xfId="4080" xr:uid="{00000000-0005-0000-0000-000072230000}"/>
    <cellStyle name="Comma 2 3 2 2 2 2 5 3 4" xfId="4414" xr:uid="{00000000-0005-0000-0000-000073230000}"/>
    <cellStyle name="Comma 2 3 2 2 2 2 5 3 5" xfId="4631" xr:uid="{00000000-0005-0000-0000-000074230000}"/>
    <cellStyle name="Comma 2 3 2 2 2 2 5 3 6" xfId="5579" xr:uid="{00000000-0005-0000-0000-000075230000}"/>
    <cellStyle name="Comma 2 3 2 2 2 2 5 3 6 2" xfId="7774" xr:uid="{00000000-0005-0000-0000-000076230000}"/>
    <cellStyle name="Comma 2 3 2 2 2 2 5 3 6 2 2" xfId="36183" xr:uid="{00000000-0005-0000-0000-000077230000}"/>
    <cellStyle name="Comma 2 3 2 2 2 2 5 3 6 2 2 2" xfId="37312" xr:uid="{00000000-0005-0000-0000-000078230000}"/>
    <cellStyle name="Comma 2 3 2 2 2 2 5 3 6 3" xfId="25891" xr:uid="{00000000-0005-0000-0000-000079230000}"/>
    <cellStyle name="Comma 2 3 2 2 2 2 5 3 7" xfId="9606" xr:uid="{00000000-0005-0000-0000-00007A230000}"/>
    <cellStyle name="Comma 2 3 2 2 2 2 5 3 8" xfId="11813" xr:uid="{00000000-0005-0000-0000-00007B230000}"/>
    <cellStyle name="Comma 2 3 2 2 2 2 5 3 9" xfId="14592" xr:uid="{00000000-0005-0000-0000-00007C230000}"/>
    <cellStyle name="Comma 2 3 2 2 2 2 5 4" xfId="3251" xr:uid="{00000000-0005-0000-0000-00007D230000}"/>
    <cellStyle name="Comma 2 3 2 2 2 2 5 5" xfId="1397" xr:uid="{00000000-0005-0000-0000-00007E230000}"/>
    <cellStyle name="Comma 2 3 2 2 2 2 5 5 10" xfId="23352" xr:uid="{00000000-0005-0000-0000-00007F230000}"/>
    <cellStyle name="Comma 2 3 2 2 2 2 5 5 10 2" xfId="35185" xr:uid="{00000000-0005-0000-0000-000080230000}"/>
    <cellStyle name="Comma 2 3 2 2 2 2 5 5 2" xfId="6089" xr:uid="{00000000-0005-0000-0000-000081230000}"/>
    <cellStyle name="Comma 2 3 2 2 2 2 5 5 2 2" xfId="6279" xr:uid="{00000000-0005-0000-0000-000082230000}"/>
    <cellStyle name="Comma 2 3 2 2 2 2 5 5 2 2 2" xfId="36317" xr:uid="{00000000-0005-0000-0000-000083230000}"/>
    <cellStyle name="Comma 2 3 2 2 2 2 5 5 2 2 2 2" xfId="36416" xr:uid="{00000000-0005-0000-0000-000084230000}"/>
    <cellStyle name="Comma 2 3 2 2 2 2 5 5 2 3" xfId="23542" xr:uid="{00000000-0005-0000-0000-000085230000}"/>
    <cellStyle name="Comma 2 3 2 2 2 2 5 5 3" xfId="7527" xr:uid="{00000000-0005-0000-0000-000086230000}"/>
    <cellStyle name="Comma 2 3 2 2 2 2 5 5 4" xfId="9159" xr:uid="{00000000-0005-0000-0000-000087230000}"/>
    <cellStyle name="Comma 2 3 2 2 2 2 5 5 5" xfId="11366" xr:uid="{00000000-0005-0000-0000-000088230000}"/>
    <cellStyle name="Comma 2 3 2 2 2 2 5 5 6" xfId="14036" xr:uid="{00000000-0005-0000-0000-000089230000}"/>
    <cellStyle name="Comma 2 3 2 2 2 2 5 5 7" xfId="16025" xr:uid="{00000000-0005-0000-0000-00008A230000}"/>
    <cellStyle name="Comma 2 3 2 2 2 2 5 5 8" xfId="17988" xr:uid="{00000000-0005-0000-0000-00008B230000}"/>
    <cellStyle name="Comma 2 3 2 2 2 2 5 5 9" xfId="20196" xr:uid="{00000000-0005-0000-0000-00008C230000}"/>
    <cellStyle name="Comma 2 3 2 2 2 2 5 6" xfId="4321" xr:uid="{00000000-0005-0000-0000-00008D230000}"/>
    <cellStyle name="Comma 2 3 2 2 2 2 5 7" xfId="4492" xr:uid="{00000000-0005-0000-0000-00008E230000}"/>
    <cellStyle name="Comma 2 3 2 2 2 2 5 8" xfId="4836" xr:uid="{00000000-0005-0000-0000-00008F230000}"/>
    <cellStyle name="Comma 2 3 2 2 2 2 5 8 2" xfId="7428" xr:uid="{00000000-0005-0000-0000-000090230000}"/>
    <cellStyle name="Comma 2 3 2 2 2 2 5 8 2 2" xfId="35875" xr:uid="{00000000-0005-0000-0000-000091230000}"/>
    <cellStyle name="Comma 2 3 2 2 2 2 5 8 2 2 2" xfId="37139" xr:uid="{00000000-0005-0000-0000-000092230000}"/>
    <cellStyle name="Comma 2 3 2 2 2 2 5 8 3" xfId="25326" xr:uid="{00000000-0005-0000-0000-000093230000}"/>
    <cellStyle name="Comma 2 3 2 2 2 2 5 9" xfId="8969" xr:uid="{00000000-0005-0000-0000-000094230000}"/>
    <cellStyle name="Comma 2 3 2 2 2 2 6" xfId="1700" xr:uid="{00000000-0005-0000-0000-000095230000}"/>
    <cellStyle name="Comma 2 3 2 2 2 2 6 10" xfId="13492" xr:uid="{00000000-0005-0000-0000-000096230000}"/>
    <cellStyle name="Comma 2 3 2 2 2 2 6 11" xfId="18165" xr:uid="{00000000-0005-0000-0000-000097230000}"/>
    <cellStyle name="Comma 2 3 2 2 2 2 6 12" xfId="20373" xr:uid="{00000000-0005-0000-0000-000098230000}"/>
    <cellStyle name="Comma 2 3 2 2 2 2 6 13" xfId="22315" xr:uid="{00000000-0005-0000-0000-000099230000}"/>
    <cellStyle name="Comma 2 3 2 2 2 2 6 13 2" xfId="35259" xr:uid="{00000000-0005-0000-0000-00009A230000}"/>
    <cellStyle name="Comma 2 3 2 2 2 2 6 2" xfId="2303" xr:uid="{00000000-0005-0000-0000-00009B230000}"/>
    <cellStyle name="Comma 2 3 2 2 2 2 6 2 10" xfId="23668" xr:uid="{00000000-0005-0000-0000-00009C230000}"/>
    <cellStyle name="Comma 2 3 2 2 2 2 6 2 10 2" xfId="35408" xr:uid="{00000000-0005-0000-0000-00009D230000}"/>
    <cellStyle name="Comma 2 3 2 2 2 2 6 2 2" xfId="6400" xr:uid="{00000000-0005-0000-0000-00009E230000}"/>
    <cellStyle name="Comma 2 3 2 2 2 2 6 2 2 2" xfId="6597" xr:uid="{00000000-0005-0000-0000-00009F230000}"/>
    <cellStyle name="Comma 2 3 2 2 2 2 6 2 2 2 2" xfId="36490" xr:uid="{00000000-0005-0000-0000-0000A0230000}"/>
    <cellStyle name="Comma 2 3 2 2 2 2 6 2 2 2 2 2" xfId="36639" xr:uid="{00000000-0005-0000-0000-0000A1230000}"/>
    <cellStyle name="Comma 2 3 2 2 2 2 6 2 2 3" xfId="24052" xr:uid="{00000000-0005-0000-0000-0000A2230000}"/>
    <cellStyle name="Comma 2 3 2 2 2 2 6 2 3" xfId="7942" xr:uid="{00000000-0005-0000-0000-0000A3230000}"/>
    <cellStyle name="Comma 2 3 2 2 2 2 6 2 4" xfId="9776" xr:uid="{00000000-0005-0000-0000-0000A4230000}"/>
    <cellStyle name="Comma 2 3 2 2 2 2 6 2 5" xfId="11983" xr:uid="{00000000-0005-0000-0000-0000A5230000}"/>
    <cellStyle name="Comma 2 3 2 2 2 2 6 2 6" xfId="14789" xr:uid="{00000000-0005-0000-0000-0000A6230000}"/>
    <cellStyle name="Comma 2 3 2 2 2 2 6 2 7" xfId="13556" xr:uid="{00000000-0005-0000-0000-0000A7230000}"/>
    <cellStyle name="Comma 2 3 2 2 2 2 6 2 8" xfId="18605" xr:uid="{00000000-0005-0000-0000-0000A8230000}"/>
    <cellStyle name="Comma 2 3 2 2 2 2 6 2 9" xfId="20813" xr:uid="{00000000-0005-0000-0000-0000A9230000}"/>
    <cellStyle name="Comma 2 3 2 2 2 2 6 3" xfId="3617" xr:uid="{00000000-0005-0000-0000-0000AA230000}"/>
    <cellStyle name="Comma 2 3 2 2 2 2 6 4" xfId="4205" xr:uid="{00000000-0005-0000-0000-0000AB230000}"/>
    <cellStyle name="Comma 2 3 2 2 2 2 6 5" xfId="1829" xr:uid="{00000000-0005-0000-0000-0000AC230000}"/>
    <cellStyle name="Comma 2 3 2 2 2 2 6 6" xfId="5010" xr:uid="{00000000-0005-0000-0000-0000AD230000}"/>
    <cellStyle name="Comma 2 3 2 2 2 2 6 6 2" xfId="7606" xr:uid="{00000000-0005-0000-0000-0000AE230000}"/>
    <cellStyle name="Comma 2 3 2 2 2 2 6 6 2 2" xfId="35952" xr:uid="{00000000-0005-0000-0000-0000AF230000}"/>
    <cellStyle name="Comma 2 3 2 2 2 2 6 6 2 2 2" xfId="37267" xr:uid="{00000000-0005-0000-0000-0000B0230000}"/>
    <cellStyle name="Comma 2 3 2 2 2 2 6 6 3" xfId="25648" xr:uid="{00000000-0005-0000-0000-0000B1230000}"/>
    <cellStyle name="Comma 2 3 2 2 2 2 6 7" xfId="9336" xr:uid="{00000000-0005-0000-0000-0000B2230000}"/>
    <cellStyle name="Comma 2 3 2 2 2 2 6 8" xfId="11543" xr:uid="{00000000-0005-0000-0000-0000B3230000}"/>
    <cellStyle name="Comma 2 3 2 2 2 2 6 9" xfId="14267" xr:uid="{00000000-0005-0000-0000-0000B4230000}"/>
    <cellStyle name="Comma 2 3 2 2 2 2 7" xfId="2707" xr:uid="{00000000-0005-0000-0000-0000B5230000}"/>
    <cellStyle name="Comma 2 3 2 2 2 2 8" xfId="2778" xr:uid="{00000000-0005-0000-0000-0000B6230000}"/>
    <cellStyle name="Comma 2 3 2 2 2 2 9" xfId="2003" xr:uid="{00000000-0005-0000-0000-0000B7230000}"/>
    <cellStyle name="Comma 2 3 2 2 2 2 9 10" xfId="23173" xr:uid="{00000000-0005-0000-0000-0000B8230000}"/>
    <cellStyle name="Comma 2 3 2 2 2 2 9 10 2" xfId="35302" xr:uid="{00000000-0005-0000-0000-0000B9230000}"/>
    <cellStyle name="Comma 2 3 2 2 2 2 9 2" xfId="5910" xr:uid="{00000000-0005-0000-0000-0000BA230000}"/>
    <cellStyle name="Comma 2 3 2 2 2 2 9 2 2" xfId="6483" xr:uid="{00000000-0005-0000-0000-0000BB230000}"/>
    <cellStyle name="Comma 2 3 2 2 2 2 9 2 2 2" xfId="36234" xr:uid="{00000000-0005-0000-0000-0000BC230000}"/>
    <cellStyle name="Comma 2 3 2 2 2 2 9 2 2 2 2" xfId="36533" xr:uid="{00000000-0005-0000-0000-0000BD230000}"/>
    <cellStyle name="Comma 2 3 2 2 2 2 9 2 3" xfId="23812" xr:uid="{00000000-0005-0000-0000-0000BE230000}"/>
    <cellStyle name="Comma 2 3 2 2 2 2 9 3" xfId="7710" xr:uid="{00000000-0005-0000-0000-0000BF230000}"/>
    <cellStyle name="Comma 2 3 2 2 2 2 9 4" xfId="9529" xr:uid="{00000000-0005-0000-0000-0000C0230000}"/>
    <cellStyle name="Comma 2 3 2 2 2 2 9 5" xfId="11736" xr:uid="{00000000-0005-0000-0000-0000C1230000}"/>
    <cellStyle name="Comma 2 3 2 2 2 2 9 6" xfId="14513" xr:uid="{00000000-0005-0000-0000-0000C2230000}"/>
    <cellStyle name="Comma 2 3 2 2 2 2 9 7" xfId="13319" xr:uid="{00000000-0005-0000-0000-0000C3230000}"/>
    <cellStyle name="Comma 2 3 2 2 2 2 9 8" xfId="18358" xr:uid="{00000000-0005-0000-0000-0000C4230000}"/>
    <cellStyle name="Comma 2 3 2 2 2 2 9 9" xfId="20566" xr:uid="{00000000-0005-0000-0000-0000C5230000}"/>
    <cellStyle name="Comma 2 3 2 2 2 20" xfId="16361" xr:uid="{00000000-0005-0000-0000-0000C6230000}"/>
    <cellStyle name="Comma 2 3 2 2 2 21" xfId="17617" xr:uid="{00000000-0005-0000-0000-0000C7230000}"/>
    <cellStyle name="Comma 2 3 2 2 2 22" xfId="19825" xr:uid="{00000000-0005-0000-0000-0000C8230000}"/>
    <cellStyle name="Comma 2 3 2 2 2 23" xfId="21983" xr:uid="{00000000-0005-0000-0000-0000C9230000}"/>
    <cellStyle name="Comma 2 3 2 2 2 23 2" xfId="35001" xr:uid="{00000000-0005-0000-0000-0000CA230000}"/>
    <cellStyle name="Comma 2 3 2 2 2 24" xfId="37798" xr:uid="{00000000-0005-0000-0000-0000CB230000}"/>
    <cellStyle name="Comma 2 3 2 2 2 3" xfId="601" xr:uid="{00000000-0005-0000-0000-0000CC230000}"/>
    <cellStyle name="Comma 2 3 2 2 2 4" xfId="618" xr:uid="{00000000-0005-0000-0000-0000CD230000}"/>
    <cellStyle name="Comma 2 3 2 2 2 5" xfId="595" xr:uid="{00000000-0005-0000-0000-0000CE230000}"/>
    <cellStyle name="Comma 2 3 2 2 2 6" xfId="631" xr:uid="{00000000-0005-0000-0000-0000CF230000}"/>
    <cellStyle name="Comma 2 3 2 2 2 7" xfId="920" xr:uid="{00000000-0005-0000-0000-0000D0230000}"/>
    <cellStyle name="Comma 2 3 2 2 2 7 10" xfId="8838" xr:uid="{00000000-0005-0000-0000-0000D1230000}"/>
    <cellStyle name="Comma 2 3 2 2 2 7 11" xfId="11045" xr:uid="{00000000-0005-0000-0000-0000D2230000}"/>
    <cellStyle name="Comma 2 3 2 2 2 7 12" xfId="13629" xr:uid="{00000000-0005-0000-0000-0000D3230000}"/>
    <cellStyle name="Comma 2 3 2 2 2 7 13" xfId="14443" xr:uid="{00000000-0005-0000-0000-0000D4230000}"/>
    <cellStyle name="Comma 2 3 2 2 2 7 14" xfId="17667" xr:uid="{00000000-0005-0000-0000-0000D5230000}"/>
    <cellStyle name="Comma 2 3 2 2 2 7 15" xfId="19875" xr:uid="{00000000-0005-0000-0000-0000D6230000}"/>
    <cellStyle name="Comma 2 3 2 2 2 7 16" xfId="22052" xr:uid="{00000000-0005-0000-0000-0000D7230000}"/>
    <cellStyle name="Comma 2 3 2 2 2 7 16 2" xfId="35024" xr:uid="{00000000-0005-0000-0000-0000D8230000}"/>
    <cellStyle name="Comma 2 3 2 2 2 7 17" xfId="38467" xr:uid="{00000000-0005-0000-0000-0000D9230000}"/>
    <cellStyle name="Comma 2 3 2 2 2 7 2" xfId="1072" xr:uid="{00000000-0005-0000-0000-0000DA230000}"/>
    <cellStyle name="Comma 2 3 2 2 2 7 2 10" xfId="8901" xr:uid="{00000000-0005-0000-0000-0000DB230000}"/>
    <cellStyle name="Comma 2 3 2 2 2 7 2 11" xfId="11108" xr:uid="{00000000-0005-0000-0000-0000DC230000}"/>
    <cellStyle name="Comma 2 3 2 2 2 7 2 12" xfId="13742" xr:uid="{00000000-0005-0000-0000-0000DD230000}"/>
    <cellStyle name="Comma 2 3 2 2 2 7 2 13" xfId="16486" xr:uid="{00000000-0005-0000-0000-0000DE230000}"/>
    <cellStyle name="Comma 2 3 2 2 2 7 2 14" xfId="17730" xr:uid="{00000000-0005-0000-0000-0000DF230000}"/>
    <cellStyle name="Comma 2 3 2 2 2 7 2 15" xfId="19938" xr:uid="{00000000-0005-0000-0000-0000E0230000}"/>
    <cellStyle name="Comma 2 3 2 2 2 7 2 16" xfId="22189" xr:uid="{00000000-0005-0000-0000-0000E1230000}"/>
    <cellStyle name="Comma 2 3 2 2 2 7 2 16 2" xfId="35055" xr:uid="{00000000-0005-0000-0000-0000E2230000}"/>
    <cellStyle name="Comma 2 3 2 2 2 7 2 2" xfId="1363" xr:uid="{00000000-0005-0000-0000-0000E3230000}"/>
    <cellStyle name="Comma 2 3 2 2 2 7 2 2 10" xfId="11333" xr:uid="{00000000-0005-0000-0000-0000E4230000}"/>
    <cellStyle name="Comma 2 3 2 2 2 7 2 2 11" xfId="14003" xr:uid="{00000000-0005-0000-0000-0000E5230000}"/>
    <cellStyle name="Comma 2 3 2 2 2 7 2 2 12" xfId="15104" xr:uid="{00000000-0005-0000-0000-0000E6230000}"/>
    <cellStyle name="Comma 2 3 2 2 2 7 2 2 13" xfId="17955" xr:uid="{00000000-0005-0000-0000-0000E7230000}"/>
    <cellStyle name="Comma 2 3 2 2 2 7 2 2 14" xfId="20163" xr:uid="{00000000-0005-0000-0000-0000E8230000}"/>
    <cellStyle name="Comma 2 3 2 2 2 7 2 2 15" xfId="22252" xr:uid="{00000000-0005-0000-0000-0000E9230000}"/>
    <cellStyle name="Comma 2 3 2 2 2 7 2 2 15 2" xfId="35152" xr:uid="{00000000-0005-0000-0000-0000EA230000}"/>
    <cellStyle name="Comma 2 3 2 2 2 7 2 2 2" xfId="1394" xr:uid="{00000000-0005-0000-0000-0000EB230000}"/>
    <cellStyle name="Comma 2 3 2 2 2 7 2 2 2 10" xfId="11364" xr:uid="{00000000-0005-0000-0000-0000EC230000}"/>
    <cellStyle name="Comma 2 3 2 2 2 7 2 2 2 11" xfId="14034" xr:uid="{00000000-0005-0000-0000-0000ED230000}"/>
    <cellStyle name="Comma 2 3 2 2 2 7 2 2 2 12" xfId="16355" xr:uid="{00000000-0005-0000-0000-0000EE230000}"/>
    <cellStyle name="Comma 2 3 2 2 2 7 2 2 2 13" xfId="17986" xr:uid="{00000000-0005-0000-0000-0000EF230000}"/>
    <cellStyle name="Comma 2 3 2 2 2 7 2 2 2 14" xfId="20194" xr:uid="{00000000-0005-0000-0000-0000F0230000}"/>
    <cellStyle name="Comma 2 3 2 2 2 7 2 2 2 15" xfId="22651" xr:uid="{00000000-0005-0000-0000-0000F1230000}"/>
    <cellStyle name="Comma 2 3 2 2 2 7 2 2 2 15 2" xfId="35183" xr:uid="{00000000-0005-0000-0000-0000F2230000}"/>
    <cellStyle name="Comma 2 3 2 2 2 7 2 2 2 2" xfId="2529" xr:uid="{00000000-0005-0000-0000-0000F3230000}"/>
    <cellStyle name="Comma 2 3 2 2 2 7 2 2 2 2 10" xfId="16562" xr:uid="{00000000-0005-0000-0000-0000F4230000}"/>
    <cellStyle name="Comma 2 3 2 2 2 7 2 2 2 2 11" xfId="18769" xr:uid="{00000000-0005-0000-0000-0000F5230000}"/>
    <cellStyle name="Comma 2 3 2 2 2 7 2 2 2 2 12" xfId="20977" xr:uid="{00000000-0005-0000-0000-0000F6230000}"/>
    <cellStyle name="Comma 2 3 2 2 2 7 2 2 2 2 13" xfId="22682" xr:uid="{00000000-0005-0000-0000-0000F7230000}"/>
    <cellStyle name="Comma 2 3 2 2 2 7 2 2 2 2 13 2" xfId="35562" xr:uid="{00000000-0005-0000-0000-0000F8230000}"/>
    <cellStyle name="Comma 2 3 2 2 2 7 2 2 2 2 2" xfId="2560" xr:uid="{00000000-0005-0000-0000-0000F9230000}"/>
    <cellStyle name="Comma 2 3 2 2 2 7 2 2 2 2 2 10" xfId="24216" xr:uid="{00000000-0005-0000-0000-0000FA230000}"/>
    <cellStyle name="Comma 2 3 2 2 2 7 2 2 2 2 2 10 2" xfId="35593" xr:uid="{00000000-0005-0000-0000-0000FB230000}"/>
    <cellStyle name="Comma 2 3 2 2 2 7 2 2 2 2 2 2" xfId="6761" xr:uid="{00000000-0005-0000-0000-0000FC230000}"/>
    <cellStyle name="Comma 2 3 2 2 2 7 2 2 2 2 2 2 2" xfId="6792" xr:uid="{00000000-0005-0000-0000-0000FD230000}"/>
    <cellStyle name="Comma 2 3 2 2 2 7 2 2 2 2 2 2 2 2" xfId="36793" xr:uid="{00000000-0005-0000-0000-0000FE230000}"/>
    <cellStyle name="Comma 2 3 2 2 2 7 2 2 2 2 2 2 2 2 2" xfId="36824" xr:uid="{00000000-0005-0000-0000-0000FF230000}"/>
    <cellStyle name="Comma 2 3 2 2 2 7 2 2 2 2 2 2 3" xfId="24247" xr:uid="{00000000-0005-0000-0000-000000240000}"/>
    <cellStyle name="Comma 2 3 2 2 2 7 2 2 2 2 2 3" xfId="8127" xr:uid="{00000000-0005-0000-0000-000001240000}"/>
    <cellStyle name="Comma 2 3 2 2 2 7 2 2 2 2 2 4" xfId="9971" xr:uid="{00000000-0005-0000-0000-000002240000}"/>
    <cellStyle name="Comma 2 3 2 2 2 7 2 2 2 2 2 5" xfId="12178" xr:uid="{00000000-0005-0000-0000-000003240000}"/>
    <cellStyle name="Comma 2 3 2 2 2 7 2 2 2 2 2 6" xfId="15015" xr:uid="{00000000-0005-0000-0000-000004240000}"/>
    <cellStyle name="Comma 2 3 2 2 2 7 2 2 2 2 2 7" xfId="16593" xr:uid="{00000000-0005-0000-0000-000005240000}"/>
    <cellStyle name="Comma 2 3 2 2 2 7 2 2 2 2 2 8" xfId="18800" xr:uid="{00000000-0005-0000-0000-000006240000}"/>
    <cellStyle name="Comma 2 3 2 2 2 7 2 2 2 2 2 9" xfId="21008" xr:uid="{00000000-0005-0000-0000-000007240000}"/>
    <cellStyle name="Comma 2 3 2 2 2 7 2 2 2 2 3" xfId="3863" xr:uid="{00000000-0005-0000-0000-000008240000}"/>
    <cellStyle name="Comma 2 3 2 2 2 7 2 2 2 2 4" xfId="1406" xr:uid="{00000000-0005-0000-0000-000009240000}"/>
    <cellStyle name="Comma 2 3 2 2 2 7 2 2 2 2 5" xfId="2430" xr:uid="{00000000-0005-0000-0000-00000A240000}"/>
    <cellStyle name="Comma 2 3 2 2 2 7 2 2 2 2 6" xfId="5377" xr:uid="{00000000-0005-0000-0000-00000B240000}"/>
    <cellStyle name="Comma 2 3 2 2 2 7 2 2 2 2 6 2" xfId="8096" xr:uid="{00000000-0005-0000-0000-00000C240000}"/>
    <cellStyle name="Comma 2 3 2 2 2 7 2 2 2 2 6 2 2" xfId="36132" xr:uid="{00000000-0005-0000-0000-00000D240000}"/>
    <cellStyle name="Comma 2 3 2 2 2 7 2 2 2 2 6 2 2 2" xfId="37434" xr:uid="{00000000-0005-0000-0000-00000E240000}"/>
    <cellStyle name="Comma 2 3 2 2 2 7 2 2 2 2 6 3" xfId="26116" xr:uid="{00000000-0005-0000-0000-00000F240000}"/>
    <cellStyle name="Comma 2 3 2 2 2 7 2 2 2 2 7" xfId="9940" xr:uid="{00000000-0005-0000-0000-000010240000}"/>
    <cellStyle name="Comma 2 3 2 2 2 7 2 2 2 2 8" xfId="12147" xr:uid="{00000000-0005-0000-0000-000011240000}"/>
    <cellStyle name="Comma 2 3 2 2 2 7 2 2 2 2 9" xfId="14984" xr:uid="{00000000-0005-0000-0000-000012240000}"/>
    <cellStyle name="Comma 2 3 2 2 2 7 2 2 2 3" xfId="3154" xr:uid="{00000000-0005-0000-0000-000013240000}"/>
    <cellStyle name="Comma 2 3 2 2 2 7 2 2 2 4" xfId="3439" xr:uid="{00000000-0005-0000-0000-000014240000}"/>
    <cellStyle name="Comma 2 3 2 2 2 7 2 2 2 5" xfId="3832" xr:uid="{00000000-0005-0000-0000-000015240000}"/>
    <cellStyle name="Comma 2 3 2 2 2 7 2 2 2 5 10" xfId="23540" xr:uid="{00000000-0005-0000-0000-000016240000}"/>
    <cellStyle name="Comma 2 3 2 2 2 7 2 2 2 5 10 2" xfId="35792" xr:uid="{00000000-0005-0000-0000-000017240000}"/>
    <cellStyle name="Comma 2 3 2 2 2 7 2 2 2 5 2" xfId="6277" xr:uid="{00000000-0005-0000-0000-000018240000}"/>
    <cellStyle name="Comma 2 3 2 2 2 7 2 2 2 5 2 2" xfId="7017" xr:uid="{00000000-0005-0000-0000-000019240000}"/>
    <cellStyle name="Comma 2 3 2 2 2 7 2 2 2 5 2 2 2" xfId="36414" xr:uid="{00000000-0005-0000-0000-00001A240000}"/>
    <cellStyle name="Comma 2 3 2 2 2 7 2 2 2 5 2 2 2 2" xfId="37023" xr:uid="{00000000-0005-0000-0000-00001B240000}"/>
    <cellStyle name="Comma 2 3 2 2 2 7 2 2 2 5 2 3" xfId="24856" xr:uid="{00000000-0005-0000-0000-00001C240000}"/>
    <cellStyle name="Comma 2 3 2 2 2 7 2 2 2 5 3" xfId="8710" xr:uid="{00000000-0005-0000-0000-00001D240000}"/>
    <cellStyle name="Comma 2 3 2 2 2 7 2 2 2 5 4" xfId="10665" xr:uid="{00000000-0005-0000-0000-00001E240000}"/>
    <cellStyle name="Comma 2 3 2 2 2 7 2 2 2 5 5" xfId="12872" xr:uid="{00000000-0005-0000-0000-00001F240000}"/>
    <cellStyle name="Comma 2 3 2 2 2 7 2 2 2 5 6" xfId="15981" xr:uid="{00000000-0005-0000-0000-000020240000}"/>
    <cellStyle name="Comma 2 3 2 2 2 7 2 2 2 5 7" xfId="17287" xr:uid="{00000000-0005-0000-0000-000021240000}"/>
    <cellStyle name="Comma 2 3 2 2 2 7 2 2 2 5 8" xfId="19494" xr:uid="{00000000-0005-0000-0000-000022240000}"/>
    <cellStyle name="Comma 2 3 2 2 2 7 2 2 2 5 9" xfId="21702" xr:uid="{00000000-0005-0000-0000-000023240000}"/>
    <cellStyle name="Comma 2 3 2 2 2 7 2 2 2 6" xfId="1884" xr:uid="{00000000-0005-0000-0000-000024240000}"/>
    <cellStyle name="Comma 2 3 2 2 2 7 2 2 2 7" xfId="3668" xr:uid="{00000000-0005-0000-0000-000025240000}"/>
    <cellStyle name="Comma 2 3 2 2 2 7 2 2 2 8" xfId="5346" xr:uid="{00000000-0005-0000-0000-000026240000}"/>
    <cellStyle name="Comma 2 3 2 2 2 7 2 2 2 8 2" xfId="7525" xr:uid="{00000000-0005-0000-0000-000027240000}"/>
    <cellStyle name="Comma 2 3 2 2 2 7 2 2 2 8 2 2" xfId="36101" xr:uid="{00000000-0005-0000-0000-000028240000}"/>
    <cellStyle name="Comma 2 3 2 2 2 7 2 2 2 8 2 2 2" xfId="37236" xr:uid="{00000000-0005-0000-0000-000029240000}"/>
    <cellStyle name="Comma 2 3 2 2 2 7 2 2 2 8 3" xfId="25514" xr:uid="{00000000-0005-0000-0000-00002A240000}"/>
    <cellStyle name="Comma 2 3 2 2 2 7 2 2 2 9" xfId="9157" xr:uid="{00000000-0005-0000-0000-00002B240000}"/>
    <cellStyle name="Comma 2 3 2 2 2 7 2 2 3" xfId="2201" xr:uid="{00000000-0005-0000-0000-00002C240000}"/>
    <cellStyle name="Comma 2 3 2 2 2 7 2 2 3 10" xfId="13308" xr:uid="{00000000-0005-0000-0000-00002D240000}"/>
    <cellStyle name="Comma 2 3 2 2 2 7 2 2 3 11" xfId="18547" xr:uid="{00000000-0005-0000-0000-00002E240000}"/>
    <cellStyle name="Comma 2 3 2 2 2 7 2 2 3 12" xfId="20755" xr:uid="{00000000-0005-0000-0000-00002F240000}"/>
    <cellStyle name="Comma 2 3 2 2 2 7 2 2 3 13" xfId="22997" xr:uid="{00000000-0005-0000-0000-000030240000}"/>
    <cellStyle name="Comma 2 3 2 2 2 7 2 2 3 13 2" xfId="35383" xr:uid="{00000000-0005-0000-0000-000031240000}"/>
    <cellStyle name="Comma 2 3 2 2 2 7 2 2 3 2" xfId="3123" xr:uid="{00000000-0005-0000-0000-000032240000}"/>
    <cellStyle name="Comma 2 3 2 2 2 7 2 2 3 2 10" xfId="23995" xr:uid="{00000000-0005-0000-0000-000033240000}"/>
    <cellStyle name="Comma 2 3 2 2 2 7 2 2 3 2 10 2" xfId="35663" xr:uid="{00000000-0005-0000-0000-000034240000}"/>
    <cellStyle name="Comma 2 3 2 2 2 7 2 2 3 2 2" xfId="6572" xr:uid="{00000000-0005-0000-0000-000035240000}"/>
    <cellStyle name="Comma 2 3 2 2 2 7 2 2 3 2 2 2" xfId="6862" xr:uid="{00000000-0005-0000-0000-000036240000}"/>
    <cellStyle name="Comma 2 3 2 2 2 7 2 2 3 2 2 2 2" xfId="36614" xr:uid="{00000000-0005-0000-0000-000037240000}"/>
    <cellStyle name="Comma 2 3 2 2 2 7 2 2 3 2 2 2 2 2" xfId="36894" xr:uid="{00000000-0005-0000-0000-000038240000}"/>
    <cellStyle name="Comma 2 3 2 2 2 7 2 2 3 2 2 3" xfId="24562" xr:uid="{00000000-0005-0000-0000-000039240000}"/>
    <cellStyle name="Comma 2 3 2 2 2 7 2 2 3 2 3" xfId="8442" xr:uid="{00000000-0005-0000-0000-00003A240000}"/>
    <cellStyle name="Comma 2 3 2 2 2 7 2 2 3 2 4" xfId="10286" xr:uid="{00000000-0005-0000-0000-00003B240000}"/>
    <cellStyle name="Comma 2 3 2 2 2 7 2 2 3 2 5" xfId="12493" xr:uid="{00000000-0005-0000-0000-00003C240000}"/>
    <cellStyle name="Comma 2 3 2 2 2 7 2 2 3 2 6" xfId="15460" xr:uid="{00000000-0005-0000-0000-00003D240000}"/>
    <cellStyle name="Comma 2 3 2 2 2 7 2 2 3 2 7" xfId="16908" xr:uid="{00000000-0005-0000-0000-00003E240000}"/>
    <cellStyle name="Comma 2 3 2 2 2 7 2 2 3 2 8" xfId="19115" xr:uid="{00000000-0005-0000-0000-00003F240000}"/>
    <cellStyle name="Comma 2 3 2 2 2 7 2 2 3 2 9" xfId="21323" xr:uid="{00000000-0005-0000-0000-000040240000}"/>
    <cellStyle name="Comma 2 3 2 2 2 7 2 2 3 3" xfId="4170" xr:uid="{00000000-0005-0000-0000-000041240000}"/>
    <cellStyle name="Comma 2 3 2 2 2 7 2 2 3 4" xfId="4480" xr:uid="{00000000-0005-0000-0000-000042240000}"/>
    <cellStyle name="Comma 2 3 2 2 2 7 2 2 3 5" xfId="4650" xr:uid="{00000000-0005-0000-0000-000043240000}"/>
    <cellStyle name="Comma 2 3 2 2 2 7 2 2 3 6" xfId="5692" xr:uid="{00000000-0005-0000-0000-000044240000}"/>
    <cellStyle name="Comma 2 3 2 2 2 7 2 2 3 6 2" xfId="7885" xr:uid="{00000000-0005-0000-0000-000045240000}"/>
    <cellStyle name="Comma 2 3 2 2 2 7 2 2 3 6 2 2" xfId="36202" xr:uid="{00000000-0005-0000-0000-000046240000}"/>
    <cellStyle name="Comma 2 3 2 2 2 7 2 2 3 6 2 2 2" xfId="37364" xr:uid="{00000000-0005-0000-0000-000047240000}"/>
    <cellStyle name="Comma 2 3 2 2 2 7 2 2 3 6 3" xfId="26003" xr:uid="{00000000-0005-0000-0000-000048240000}"/>
    <cellStyle name="Comma 2 3 2 2 2 7 2 2 3 7" xfId="9718" xr:uid="{00000000-0005-0000-0000-000049240000}"/>
    <cellStyle name="Comma 2 3 2 2 2 7 2 2 3 8" xfId="11925" xr:uid="{00000000-0005-0000-0000-00004A240000}"/>
    <cellStyle name="Comma 2 3 2 2 2 7 2 2 3 9" xfId="14704" xr:uid="{00000000-0005-0000-0000-00004B240000}"/>
    <cellStyle name="Comma 2 3 2 2 2 7 2 2 4" xfId="3408" xr:uid="{00000000-0005-0000-0000-00004C240000}"/>
    <cellStyle name="Comma 2 3 2 2 2 7 2 2 5" xfId="3544" xr:uid="{00000000-0005-0000-0000-00004D240000}"/>
    <cellStyle name="Comma 2 3 2 2 2 7 2 2 5 10" xfId="23509" xr:uid="{00000000-0005-0000-0000-00004E240000}"/>
    <cellStyle name="Comma 2 3 2 2 2 7 2 2 5 10 2" xfId="35722" xr:uid="{00000000-0005-0000-0000-00004F240000}"/>
    <cellStyle name="Comma 2 3 2 2 2 7 2 2 5 2" xfId="6246" xr:uid="{00000000-0005-0000-0000-000050240000}"/>
    <cellStyle name="Comma 2 3 2 2 2 7 2 2 5 2 2" xfId="6921" xr:uid="{00000000-0005-0000-0000-000051240000}"/>
    <cellStyle name="Comma 2 3 2 2 2 7 2 2 5 2 2 2" xfId="36383" xr:uid="{00000000-0005-0000-0000-000052240000}"/>
    <cellStyle name="Comma 2 3 2 2 2 7 2 2 5 2 2 2 2" xfId="36953" xr:uid="{00000000-0005-0000-0000-000053240000}"/>
    <cellStyle name="Comma 2 3 2 2 2 7 2 2 5 2 3" xfId="24760" xr:uid="{00000000-0005-0000-0000-000054240000}"/>
    <cellStyle name="Comma 2 3 2 2 2 7 2 2 5 3" xfId="8640" xr:uid="{00000000-0005-0000-0000-000055240000}"/>
    <cellStyle name="Comma 2 3 2 2 2 7 2 2 5 4" xfId="10537" xr:uid="{00000000-0005-0000-0000-000056240000}"/>
    <cellStyle name="Comma 2 3 2 2 2 7 2 2 5 5" xfId="12744" xr:uid="{00000000-0005-0000-0000-000057240000}"/>
    <cellStyle name="Comma 2 3 2 2 2 7 2 2 5 6" xfId="15788" xr:uid="{00000000-0005-0000-0000-000058240000}"/>
    <cellStyle name="Comma 2 3 2 2 2 7 2 2 5 7" xfId="17159" xr:uid="{00000000-0005-0000-0000-000059240000}"/>
    <cellStyle name="Comma 2 3 2 2 2 7 2 2 5 8" xfId="19366" xr:uid="{00000000-0005-0000-0000-00005A240000}"/>
    <cellStyle name="Comma 2 3 2 2 2 7 2 2 5 9" xfId="21574" xr:uid="{00000000-0005-0000-0000-00005B240000}"/>
    <cellStyle name="Comma 2 3 2 2 2 7 2 2 6" xfId="4261" xr:uid="{00000000-0005-0000-0000-00005C240000}"/>
    <cellStyle name="Comma 2 3 2 2 2 7 2 2 7" xfId="2391" xr:uid="{00000000-0005-0000-0000-00005D240000}"/>
    <cellStyle name="Comma 2 3 2 2 2 7 2 2 8" xfId="4947" xr:uid="{00000000-0005-0000-0000-00005E240000}"/>
    <cellStyle name="Comma 2 3 2 2 2 7 2 2 8 2" xfId="7494" xr:uid="{00000000-0005-0000-0000-00005F240000}"/>
    <cellStyle name="Comma 2 3 2 2 2 7 2 2 8 2 2" xfId="35927" xr:uid="{00000000-0005-0000-0000-000060240000}"/>
    <cellStyle name="Comma 2 3 2 2 2 7 2 2 8 2 2 2" xfId="37205" xr:uid="{00000000-0005-0000-0000-000061240000}"/>
    <cellStyle name="Comma 2 3 2 2 2 7 2 2 8 3" xfId="25483" xr:uid="{00000000-0005-0000-0000-000062240000}"/>
    <cellStyle name="Comma 2 3 2 2 2 7 2 2 9" xfId="9126" xr:uid="{00000000-0005-0000-0000-000063240000}"/>
    <cellStyle name="Comma 2 3 2 2 2 7 2 3" xfId="2137" xr:uid="{00000000-0005-0000-0000-000064240000}"/>
    <cellStyle name="Comma 2 3 2 2 2 7 2 3 10" xfId="14751" xr:uid="{00000000-0005-0000-0000-000065240000}"/>
    <cellStyle name="Comma 2 3 2 2 2 7 2 3 11" xfId="18483" xr:uid="{00000000-0005-0000-0000-000066240000}"/>
    <cellStyle name="Comma 2 3 2 2 2 7 2 3 12" xfId="20691" xr:uid="{00000000-0005-0000-0000-000067240000}"/>
    <cellStyle name="Comma 2 3 2 2 2 7 2 3 13" xfId="22426" xr:uid="{00000000-0005-0000-0000-000068240000}"/>
    <cellStyle name="Comma 2 3 2 2 2 7 2 3 13 2" xfId="35352" xr:uid="{00000000-0005-0000-0000-000069240000}"/>
    <cellStyle name="Comma 2 3 2 2 2 7 2 3 2" xfId="2380" xr:uid="{00000000-0005-0000-0000-00006A240000}"/>
    <cellStyle name="Comma 2 3 2 2 2 7 2 3 2 10" xfId="23931" xr:uid="{00000000-0005-0000-0000-00006B240000}"/>
    <cellStyle name="Comma 2 3 2 2 2 7 2 3 2 10 2" xfId="35461" xr:uid="{00000000-0005-0000-0000-00006C240000}"/>
    <cellStyle name="Comma 2 3 2 2 2 7 2 3 2 2" xfId="6540" xr:uid="{00000000-0005-0000-0000-00006D240000}"/>
    <cellStyle name="Comma 2 3 2 2 2 7 2 3 2 2 2" xfId="6653" xr:uid="{00000000-0005-0000-0000-00006E240000}"/>
    <cellStyle name="Comma 2 3 2 2 2 7 2 3 2 2 2 2" xfId="36583" xr:uid="{00000000-0005-0000-0000-00006F240000}"/>
    <cellStyle name="Comma 2 3 2 2 2 7 2 3 2 2 2 2 2" xfId="36692" xr:uid="{00000000-0005-0000-0000-000070240000}"/>
    <cellStyle name="Comma 2 3 2 2 2 7 2 3 2 2 3" xfId="24108" xr:uid="{00000000-0005-0000-0000-000071240000}"/>
    <cellStyle name="Comma 2 3 2 2 2 7 2 3 2 3" xfId="7995" xr:uid="{00000000-0005-0000-0000-000072240000}"/>
    <cellStyle name="Comma 2 3 2 2 2 7 2 3 2 4" xfId="9832" xr:uid="{00000000-0005-0000-0000-000073240000}"/>
    <cellStyle name="Comma 2 3 2 2 2 7 2 3 2 5" xfId="12039" xr:uid="{00000000-0005-0000-0000-000074240000}"/>
    <cellStyle name="Comma 2 3 2 2 2 7 2 3 2 6" xfId="14856" xr:uid="{00000000-0005-0000-0000-000075240000}"/>
    <cellStyle name="Comma 2 3 2 2 2 7 2 3 2 7" xfId="13327" xr:uid="{00000000-0005-0000-0000-000076240000}"/>
    <cellStyle name="Comma 2 3 2 2 2 7 2 3 2 8" xfId="18661" xr:uid="{00000000-0005-0000-0000-000077240000}"/>
    <cellStyle name="Comma 2 3 2 2 2 7 2 3 2 9" xfId="20869" xr:uid="{00000000-0005-0000-0000-000078240000}"/>
    <cellStyle name="Comma 2 3 2 2 2 7 2 3 3" xfId="3686" xr:uid="{00000000-0005-0000-0000-000079240000}"/>
    <cellStyle name="Comma 2 3 2 2 2 7 2 3 4" xfId="4198" xr:uid="{00000000-0005-0000-0000-00007A240000}"/>
    <cellStyle name="Comma 2 3 2 2 2 7 2 3 5" xfId="4549" xr:uid="{00000000-0005-0000-0000-00007B240000}"/>
    <cellStyle name="Comma 2 3 2 2 2 7 2 3 6" xfId="5121" xr:uid="{00000000-0005-0000-0000-00007C240000}"/>
    <cellStyle name="Comma 2 3 2 2 2 7 2 3 6 2" xfId="7822" xr:uid="{00000000-0005-0000-0000-00007D240000}"/>
    <cellStyle name="Comma 2 3 2 2 2 7 2 3 6 2 2" xfId="36004" xr:uid="{00000000-0005-0000-0000-00007E240000}"/>
    <cellStyle name="Comma 2 3 2 2 2 7 2 3 6 2 2 2" xfId="37333" xr:uid="{00000000-0005-0000-0000-00007F240000}"/>
    <cellStyle name="Comma 2 3 2 2 2 7 2 3 6 3" xfId="25939" xr:uid="{00000000-0005-0000-0000-000080240000}"/>
    <cellStyle name="Comma 2 3 2 2 2 7 2 3 7" xfId="9654" xr:uid="{00000000-0005-0000-0000-000081240000}"/>
    <cellStyle name="Comma 2 3 2 2 2 7 2 3 8" xfId="11861" xr:uid="{00000000-0005-0000-0000-000082240000}"/>
    <cellStyle name="Comma 2 3 2 2 2 7 2 3 9" xfId="14640" xr:uid="{00000000-0005-0000-0000-000083240000}"/>
    <cellStyle name="Comma 2 3 2 2 2 7 2 4" xfId="2886" xr:uid="{00000000-0005-0000-0000-000084240000}"/>
    <cellStyle name="Comma 2 3 2 2 2 7 2 5" xfId="3183" xr:uid="{00000000-0005-0000-0000-000085240000}"/>
    <cellStyle name="Comma 2 3 2 2 2 7 2 6" xfId="3481" xr:uid="{00000000-0005-0000-0000-000086240000}"/>
    <cellStyle name="Comma 2 3 2 2 2 7 2 6 10" xfId="23284" xr:uid="{00000000-0005-0000-0000-000087240000}"/>
    <cellStyle name="Comma 2 3 2 2 2 7 2 6 10 2" xfId="35691" xr:uid="{00000000-0005-0000-0000-000088240000}"/>
    <cellStyle name="Comma 2 3 2 2 2 7 2 6 2" xfId="6021" xr:uid="{00000000-0005-0000-0000-000089240000}"/>
    <cellStyle name="Comma 2 3 2 2 2 7 2 6 2 2" xfId="6890" xr:uid="{00000000-0005-0000-0000-00008A240000}"/>
    <cellStyle name="Comma 2 3 2 2 2 7 2 6 2 2 2" xfId="36286" xr:uid="{00000000-0005-0000-0000-00008B240000}"/>
    <cellStyle name="Comma 2 3 2 2 2 7 2 6 2 2 2 2" xfId="36922" xr:uid="{00000000-0005-0000-0000-00008C240000}"/>
    <cellStyle name="Comma 2 3 2 2 2 7 2 6 2 3" xfId="24729" xr:uid="{00000000-0005-0000-0000-00008D240000}"/>
    <cellStyle name="Comma 2 3 2 2 2 7 2 6 3" xfId="8609" xr:uid="{00000000-0005-0000-0000-00008E240000}"/>
    <cellStyle name="Comma 2 3 2 2 2 7 2 6 4" xfId="10474" xr:uid="{00000000-0005-0000-0000-00008F240000}"/>
    <cellStyle name="Comma 2 3 2 2 2 7 2 6 5" xfId="12681" xr:uid="{00000000-0005-0000-0000-000090240000}"/>
    <cellStyle name="Comma 2 3 2 2 2 7 2 6 6" xfId="15725" xr:uid="{00000000-0005-0000-0000-000091240000}"/>
    <cellStyle name="Comma 2 3 2 2 2 7 2 6 7" xfId="17096" xr:uid="{00000000-0005-0000-0000-000092240000}"/>
    <cellStyle name="Comma 2 3 2 2 2 7 2 6 8" xfId="19303" xr:uid="{00000000-0005-0000-0000-000093240000}"/>
    <cellStyle name="Comma 2 3 2 2 2 7 2 6 9" xfId="21511" xr:uid="{00000000-0005-0000-0000-000094240000}"/>
    <cellStyle name="Comma 2 3 2 2 2 7 2 7" xfId="3888" xr:uid="{00000000-0005-0000-0000-000095240000}"/>
    <cellStyle name="Comma 2 3 2 2 2 7 2 8" xfId="1529" xr:uid="{00000000-0005-0000-0000-000096240000}"/>
    <cellStyle name="Comma 2 3 2 2 2 7 2 9" xfId="4884" xr:uid="{00000000-0005-0000-0000-000097240000}"/>
    <cellStyle name="Comma 2 3 2 2 2 7 2 9 2" xfId="7397" xr:uid="{00000000-0005-0000-0000-000098240000}"/>
    <cellStyle name="Comma 2 3 2 2 2 7 2 9 2 2" xfId="35896" xr:uid="{00000000-0005-0000-0000-000099240000}"/>
    <cellStyle name="Comma 2 3 2 2 2 7 2 9 2 2 2" xfId="37108" xr:uid="{00000000-0005-0000-0000-00009A240000}"/>
    <cellStyle name="Comma 2 3 2 2 2 7 2 9 3" xfId="25258" xr:uid="{00000000-0005-0000-0000-00009B240000}"/>
    <cellStyle name="Comma 2 3 2 2 2 7 3" xfId="1215" xr:uid="{00000000-0005-0000-0000-00009C240000}"/>
    <cellStyle name="Comma 2 3 2 2 2 7 3 10" xfId="11228" xr:uid="{00000000-0005-0000-0000-00009D240000}"/>
    <cellStyle name="Comma 2 3 2 2 2 7 3 11" xfId="13874" xr:uid="{00000000-0005-0000-0000-00009E240000}"/>
    <cellStyle name="Comma 2 3 2 2 2 7 3 12" xfId="15956" xr:uid="{00000000-0005-0000-0000-00009F240000}"/>
    <cellStyle name="Comma 2 3 2 2 2 7 3 13" xfId="17850" xr:uid="{00000000-0005-0000-0000-0000A0240000}"/>
    <cellStyle name="Comma 2 3 2 2 2 7 3 14" xfId="20058" xr:uid="{00000000-0005-0000-0000-0000A1240000}"/>
    <cellStyle name="Comma 2 3 2 2 2 7 3 15" xfId="22363" xr:uid="{00000000-0005-0000-0000-0000A2240000}"/>
    <cellStyle name="Comma 2 3 2 2 2 7 3 15 2" xfId="35106" xr:uid="{00000000-0005-0000-0000-0000A3240000}"/>
    <cellStyle name="Comma 2 3 2 2 2 7 3 2" xfId="2333" xr:uid="{00000000-0005-0000-0000-0000A4240000}"/>
    <cellStyle name="Comma 2 3 2 2 2 7 3 2 10" xfId="15051" xr:uid="{00000000-0005-0000-0000-0000A5240000}"/>
    <cellStyle name="Comma 2 3 2 2 2 7 3 2 11" xfId="18626" xr:uid="{00000000-0005-0000-0000-0000A6240000}"/>
    <cellStyle name="Comma 2 3 2 2 2 7 3 2 12" xfId="20834" xr:uid="{00000000-0005-0000-0000-0000A7240000}"/>
    <cellStyle name="Comma 2 3 2 2 2 7 3 2 13" xfId="22546" xr:uid="{00000000-0005-0000-0000-0000A8240000}"/>
    <cellStyle name="Comma 2 3 2 2 2 7 3 2 13 2" xfId="35429" xr:uid="{00000000-0005-0000-0000-0000A9240000}"/>
    <cellStyle name="Comma 2 3 2 2 2 7 3 2 2" xfId="2459" xr:uid="{00000000-0005-0000-0000-0000AA240000}"/>
    <cellStyle name="Comma 2 3 2 2 2 7 3 2 2 10" xfId="24073" xr:uid="{00000000-0005-0000-0000-0000AB240000}"/>
    <cellStyle name="Comma 2 3 2 2 2 7 3 2 2 10 2" xfId="35514" xr:uid="{00000000-0005-0000-0000-0000AC240000}"/>
    <cellStyle name="Comma 2 3 2 2 2 7 3 2 2 2" xfId="6618" xr:uid="{00000000-0005-0000-0000-0000AD240000}"/>
    <cellStyle name="Comma 2 3 2 2 2 7 3 2 2 2 2" xfId="6710" xr:uid="{00000000-0005-0000-0000-0000AE240000}"/>
    <cellStyle name="Comma 2 3 2 2 2 7 3 2 2 2 2 2" xfId="36660" xr:uid="{00000000-0005-0000-0000-0000AF240000}"/>
    <cellStyle name="Comma 2 3 2 2 2 7 3 2 2 2 2 2 2" xfId="36745" xr:uid="{00000000-0005-0000-0000-0000B0240000}"/>
    <cellStyle name="Comma 2 3 2 2 2 7 3 2 2 2 3" xfId="24165" xr:uid="{00000000-0005-0000-0000-0000B1240000}"/>
    <cellStyle name="Comma 2 3 2 2 2 7 3 2 2 3" xfId="8048" xr:uid="{00000000-0005-0000-0000-0000B2240000}"/>
    <cellStyle name="Comma 2 3 2 2 2 7 3 2 2 4" xfId="9889" xr:uid="{00000000-0005-0000-0000-0000B3240000}"/>
    <cellStyle name="Comma 2 3 2 2 2 7 3 2 2 5" xfId="12096" xr:uid="{00000000-0005-0000-0000-0000B4240000}"/>
    <cellStyle name="Comma 2 3 2 2 2 7 3 2 2 6" xfId="14923" xr:uid="{00000000-0005-0000-0000-0000B5240000}"/>
    <cellStyle name="Comma 2 3 2 2 2 7 3 2 2 7" xfId="16511" xr:uid="{00000000-0005-0000-0000-0000B6240000}"/>
    <cellStyle name="Comma 2 3 2 2 2 7 3 2 2 8" xfId="18718" xr:uid="{00000000-0005-0000-0000-0000B7240000}"/>
    <cellStyle name="Comma 2 3 2 2 2 7 3 2 2 9" xfId="20926" xr:uid="{00000000-0005-0000-0000-0000B8240000}"/>
    <cellStyle name="Comma 2 3 2 2 2 7 3 2 3" xfId="3771" xr:uid="{00000000-0005-0000-0000-0000B9240000}"/>
    <cellStyle name="Comma 2 3 2 2 2 7 3 2 4" xfId="2477" xr:uid="{00000000-0005-0000-0000-0000BA240000}"/>
    <cellStyle name="Comma 2 3 2 2 2 7 3 2 5" xfId="4225" xr:uid="{00000000-0005-0000-0000-0000BB240000}"/>
    <cellStyle name="Comma 2 3 2 2 2 7 3 2 6" xfId="5241" xr:uid="{00000000-0005-0000-0000-0000BC240000}"/>
    <cellStyle name="Comma 2 3 2 2 2 7 3 2 6 2" xfId="7963" xr:uid="{00000000-0005-0000-0000-0000BD240000}"/>
    <cellStyle name="Comma 2 3 2 2 2 7 3 2 6 2 2" xfId="36055" xr:uid="{00000000-0005-0000-0000-0000BE240000}"/>
    <cellStyle name="Comma 2 3 2 2 2 7 3 2 6 2 2 2" xfId="37383" xr:uid="{00000000-0005-0000-0000-0000BF240000}"/>
    <cellStyle name="Comma 2 3 2 2 2 7 3 2 6 3" xfId="26055" xr:uid="{00000000-0005-0000-0000-0000C0240000}"/>
    <cellStyle name="Comma 2 3 2 2 2 7 3 2 7" xfId="9797" xr:uid="{00000000-0005-0000-0000-0000C1240000}"/>
    <cellStyle name="Comma 2 3 2 2 2 7 3 2 8" xfId="12004" xr:uid="{00000000-0005-0000-0000-0000C2240000}"/>
    <cellStyle name="Comma 2 3 2 2 2 7 3 2 9" xfId="14815" xr:uid="{00000000-0005-0000-0000-0000C3240000}"/>
    <cellStyle name="Comma 2 3 2 2 2 7 3 3" xfId="3008" xr:uid="{00000000-0005-0000-0000-0000C4240000}"/>
    <cellStyle name="Comma 2 3 2 2 2 7 3 4" xfId="3303" xr:uid="{00000000-0005-0000-0000-0000C5240000}"/>
    <cellStyle name="Comma 2 3 2 2 2 7 3 5" xfId="3646" xr:uid="{00000000-0005-0000-0000-0000C6240000}"/>
    <cellStyle name="Comma 2 3 2 2 2 7 3 5 10" xfId="23404" xr:uid="{00000000-0005-0000-0000-0000C7240000}"/>
    <cellStyle name="Comma 2 3 2 2 2 7 3 5 10 2" xfId="35741" xr:uid="{00000000-0005-0000-0000-0000C8240000}"/>
    <cellStyle name="Comma 2 3 2 2 2 7 3 5 2" xfId="6141" xr:uid="{00000000-0005-0000-0000-0000C9240000}"/>
    <cellStyle name="Comma 2 3 2 2 2 7 3 5 2 2" xfId="6944" xr:uid="{00000000-0005-0000-0000-0000CA240000}"/>
    <cellStyle name="Comma 2 3 2 2 2 7 3 5 2 2 2" xfId="36337" xr:uid="{00000000-0005-0000-0000-0000CB240000}"/>
    <cellStyle name="Comma 2 3 2 2 2 7 3 5 2 2 2 2" xfId="36972" xr:uid="{00000000-0005-0000-0000-0000CC240000}"/>
    <cellStyle name="Comma 2 3 2 2 2 7 3 5 2 3" xfId="24783" xr:uid="{00000000-0005-0000-0000-0000CD240000}"/>
    <cellStyle name="Comma 2 3 2 2 2 7 3 5 3" xfId="8659" xr:uid="{00000000-0005-0000-0000-0000CE240000}"/>
    <cellStyle name="Comma 2 3 2 2 2 7 3 5 4" xfId="10592" xr:uid="{00000000-0005-0000-0000-0000CF240000}"/>
    <cellStyle name="Comma 2 3 2 2 2 7 3 5 5" xfId="12799" xr:uid="{00000000-0005-0000-0000-0000D0240000}"/>
    <cellStyle name="Comma 2 3 2 2 2 7 3 5 6" xfId="15864" xr:uid="{00000000-0005-0000-0000-0000D1240000}"/>
    <cellStyle name="Comma 2 3 2 2 2 7 3 5 7" xfId="17214" xr:uid="{00000000-0005-0000-0000-0000D2240000}"/>
    <cellStyle name="Comma 2 3 2 2 2 7 3 5 8" xfId="19421" xr:uid="{00000000-0005-0000-0000-0000D3240000}"/>
    <cellStyle name="Comma 2 3 2 2 2 7 3 5 9" xfId="21629" xr:uid="{00000000-0005-0000-0000-0000D4240000}"/>
    <cellStyle name="Comma 2 3 2 2 2 7 3 6" xfId="4098" xr:uid="{00000000-0005-0000-0000-0000D5240000}"/>
    <cellStyle name="Comma 2 3 2 2 2 7 3 7" xfId="4413" xr:uid="{00000000-0005-0000-0000-0000D6240000}"/>
    <cellStyle name="Comma 2 3 2 2 2 7 3 8" xfId="5058" xr:uid="{00000000-0005-0000-0000-0000D7240000}"/>
    <cellStyle name="Comma 2 3 2 2 2 7 3 8 2" xfId="7448" xr:uid="{00000000-0005-0000-0000-0000D8240000}"/>
    <cellStyle name="Comma 2 3 2 2 2 7 3 8 2 2" xfId="35973" xr:uid="{00000000-0005-0000-0000-0000D9240000}"/>
    <cellStyle name="Comma 2 3 2 2 2 7 3 8 2 2 2" xfId="37159" xr:uid="{00000000-0005-0000-0000-0000DA240000}"/>
    <cellStyle name="Comma 2 3 2 2 2 7 3 8 3" xfId="25378" xr:uid="{00000000-0005-0000-0000-0000DB240000}"/>
    <cellStyle name="Comma 2 3 2 2 2 7 3 9" xfId="9021" xr:uid="{00000000-0005-0000-0000-0000DC240000}"/>
    <cellStyle name="Comma 2 3 2 2 2 7 4" xfId="1967" xr:uid="{00000000-0005-0000-0000-0000DD240000}"/>
    <cellStyle name="Comma 2 3 2 2 2 7 4 10" xfId="13321" xr:uid="{00000000-0005-0000-0000-0000DE240000}"/>
    <cellStyle name="Comma 2 3 2 2 2 7 4 11" xfId="18322" xr:uid="{00000000-0005-0000-0000-0000DF240000}"/>
    <cellStyle name="Comma 2 3 2 2 2 7 4 12" xfId="20530" xr:uid="{00000000-0005-0000-0000-0000E0240000}"/>
    <cellStyle name="Comma 2 3 2 2 2 7 4 13" xfId="22775" xr:uid="{00000000-0005-0000-0000-0000E1240000}"/>
    <cellStyle name="Comma 2 3 2 2 2 7 4 13 2" xfId="35300" xr:uid="{00000000-0005-0000-0000-0000E2240000}"/>
    <cellStyle name="Comma 2 3 2 2 2 7 4 2" xfId="2804" xr:uid="{00000000-0005-0000-0000-0000E3240000}"/>
    <cellStyle name="Comma 2 3 2 2 2 7 4 2 10" xfId="23778" xr:uid="{00000000-0005-0000-0000-0000E4240000}"/>
    <cellStyle name="Comma 2 3 2 2 2 7 4 2 10 2" xfId="35612" xr:uid="{00000000-0005-0000-0000-0000E5240000}"/>
    <cellStyle name="Comma 2 3 2 2 2 7 4 2 2" xfId="6478" xr:uid="{00000000-0005-0000-0000-0000E6240000}"/>
    <cellStyle name="Comma 2 3 2 2 2 7 4 2 2 2" xfId="6811" xr:uid="{00000000-0005-0000-0000-0000E7240000}"/>
    <cellStyle name="Comma 2 3 2 2 2 7 4 2 2 2 2" xfId="36531" xr:uid="{00000000-0005-0000-0000-0000E8240000}"/>
    <cellStyle name="Comma 2 3 2 2 2 7 4 2 2 2 2 2" xfId="36843" xr:uid="{00000000-0005-0000-0000-0000E9240000}"/>
    <cellStyle name="Comma 2 3 2 2 2 7 4 2 2 3" xfId="24340" xr:uid="{00000000-0005-0000-0000-0000EA240000}"/>
    <cellStyle name="Comma 2 3 2 2 2 7 4 2 3" xfId="8220" xr:uid="{00000000-0005-0000-0000-0000EB240000}"/>
    <cellStyle name="Comma 2 3 2 2 2 7 4 2 4" xfId="10064" xr:uid="{00000000-0005-0000-0000-0000EC240000}"/>
    <cellStyle name="Comma 2 3 2 2 2 7 4 2 5" xfId="12271" xr:uid="{00000000-0005-0000-0000-0000ED240000}"/>
    <cellStyle name="Comma 2 3 2 2 2 7 4 2 6" xfId="15187" xr:uid="{00000000-0005-0000-0000-0000EE240000}"/>
    <cellStyle name="Comma 2 3 2 2 2 7 4 2 7" xfId="16686" xr:uid="{00000000-0005-0000-0000-0000EF240000}"/>
    <cellStyle name="Comma 2 3 2 2 2 7 4 2 8" xfId="18893" xr:uid="{00000000-0005-0000-0000-0000F0240000}"/>
    <cellStyle name="Comma 2 3 2 2 2 7 4 2 9" xfId="21101" xr:uid="{00000000-0005-0000-0000-0000F1240000}"/>
    <cellStyle name="Comma 2 3 2 2 2 7 4 3" xfId="3991" xr:uid="{00000000-0005-0000-0000-0000F2240000}"/>
    <cellStyle name="Comma 2 3 2 2 2 7 4 4" xfId="2310" xr:uid="{00000000-0005-0000-0000-0000F3240000}"/>
    <cellStyle name="Comma 2 3 2 2 2 7 4 5" xfId="1567" xr:uid="{00000000-0005-0000-0000-0000F4240000}"/>
    <cellStyle name="Comma 2 3 2 2 2 7 4 6" xfId="5470" xr:uid="{00000000-0005-0000-0000-0000F5240000}"/>
    <cellStyle name="Comma 2 3 2 2 2 7 4 6 2" xfId="7679" xr:uid="{00000000-0005-0000-0000-0000F6240000}"/>
    <cellStyle name="Comma 2 3 2 2 2 7 4 6 2 2" xfId="36151" xr:uid="{00000000-0005-0000-0000-0000F7240000}"/>
    <cellStyle name="Comma 2 3 2 2 2 7 4 6 2 2 2" xfId="37287" xr:uid="{00000000-0005-0000-0000-0000F8240000}"/>
    <cellStyle name="Comma 2 3 2 2 2 7 4 6 3" xfId="25784" xr:uid="{00000000-0005-0000-0000-0000F9240000}"/>
    <cellStyle name="Comma 2 3 2 2 2 7 4 7" xfId="9493" xr:uid="{00000000-0005-0000-0000-0000FA240000}"/>
    <cellStyle name="Comma 2 3 2 2 2 7 4 8" xfId="11700" xr:uid="{00000000-0005-0000-0000-0000FB240000}"/>
    <cellStyle name="Comma 2 3 2 2 2 7 4 9" xfId="14477" xr:uid="{00000000-0005-0000-0000-0000FC240000}"/>
    <cellStyle name="Comma 2 3 2 2 2 7 5" xfId="2862" xr:uid="{00000000-0005-0000-0000-0000FD240000}"/>
    <cellStyle name="Comma 2 3 2 2 2 7 6" xfId="1539" xr:uid="{00000000-0005-0000-0000-0000FE240000}"/>
    <cellStyle name="Comma 2 3 2 2 2 7 6 10" xfId="23221" xr:uid="{00000000-0005-0000-0000-0000FF240000}"/>
    <cellStyle name="Comma 2 3 2 2 2 7 6 10 2" xfId="35223" xr:uid="{00000000-0005-0000-0000-000000250000}"/>
    <cellStyle name="Comma 2 3 2 2 2 7 6 2" xfId="5958" xr:uid="{00000000-0005-0000-0000-000001250000}"/>
    <cellStyle name="Comma 2 3 2 2 2 7 6 2 2" xfId="6331" xr:uid="{00000000-0005-0000-0000-000002250000}"/>
    <cellStyle name="Comma 2 3 2 2 2 7 6 2 2 2" xfId="36255" xr:uid="{00000000-0005-0000-0000-000003250000}"/>
    <cellStyle name="Comma 2 3 2 2 2 7 6 2 2 2 2" xfId="36454" xr:uid="{00000000-0005-0000-0000-000004250000}"/>
    <cellStyle name="Comma 2 3 2 2 2 7 6 2 3" xfId="23594" xr:uid="{00000000-0005-0000-0000-000005250000}"/>
    <cellStyle name="Comma 2 3 2 2 2 7 6 3" xfId="7565" xr:uid="{00000000-0005-0000-0000-000006250000}"/>
    <cellStyle name="Comma 2 3 2 2 2 7 6 4" xfId="9238" xr:uid="{00000000-0005-0000-0000-000007250000}"/>
    <cellStyle name="Comma 2 3 2 2 2 7 6 5" xfId="11445" xr:uid="{00000000-0005-0000-0000-000008250000}"/>
    <cellStyle name="Comma 2 3 2 2 2 7 6 6" xfId="14139" xr:uid="{00000000-0005-0000-0000-000009250000}"/>
    <cellStyle name="Comma 2 3 2 2 2 7 6 7" xfId="14290" xr:uid="{00000000-0005-0000-0000-00000A250000}"/>
    <cellStyle name="Comma 2 3 2 2 2 7 6 8" xfId="18067" xr:uid="{00000000-0005-0000-0000-00000B250000}"/>
    <cellStyle name="Comma 2 3 2 2 2 7 6 9" xfId="20275" xr:uid="{00000000-0005-0000-0000-00000C250000}"/>
    <cellStyle name="Comma 2 3 2 2 2 7 7" xfId="4036" xr:uid="{00000000-0005-0000-0000-00000D250000}"/>
    <cellStyle name="Comma 2 3 2 2 2 7 8" xfId="4371" xr:uid="{00000000-0005-0000-0000-00000E250000}"/>
    <cellStyle name="Comma 2 3 2 2 2 7 9" xfId="4747" xr:uid="{00000000-0005-0000-0000-00000F250000}"/>
    <cellStyle name="Comma 2 3 2 2 2 7 9 2" xfId="7366" xr:uid="{00000000-0005-0000-0000-000010250000}"/>
    <cellStyle name="Comma 2 3 2 2 2 7 9 2 2" xfId="35850" xr:uid="{00000000-0005-0000-0000-000011250000}"/>
    <cellStyle name="Comma 2 3 2 2 2 7 9 2 2 2" xfId="37077" xr:uid="{00000000-0005-0000-0000-000012250000}"/>
    <cellStyle name="Comma 2 3 2 2 2 7 9 3" xfId="25195" xr:uid="{00000000-0005-0000-0000-000013250000}"/>
    <cellStyle name="Comma 2 3 2 2 2 8" xfId="1097" xr:uid="{00000000-0005-0000-0000-000014250000}"/>
    <cellStyle name="Comma 2 3 2 2 2 9" xfId="1146" xr:uid="{00000000-0005-0000-0000-000015250000}"/>
    <cellStyle name="Comma 2 3 2 2 2 9 10" xfId="11160" xr:uid="{00000000-0005-0000-0000-000016250000}"/>
    <cellStyle name="Comma 2 3 2 2 2 9 11" xfId="13806" xr:uid="{00000000-0005-0000-0000-000017250000}"/>
    <cellStyle name="Comma 2 3 2 2 2 9 12" xfId="14926" xr:uid="{00000000-0005-0000-0000-000018250000}"/>
    <cellStyle name="Comma 2 3 2 2 2 9 13" xfId="17782" xr:uid="{00000000-0005-0000-0000-000019250000}"/>
    <cellStyle name="Comma 2 3 2 2 2 9 14" xfId="19990" xr:uid="{00000000-0005-0000-0000-00001A250000}"/>
    <cellStyle name="Comma 2 3 2 2 2 9 15" xfId="22139" xr:uid="{00000000-0005-0000-0000-00001B250000}"/>
    <cellStyle name="Comma 2 3 2 2 2 9 15 2" xfId="35075" xr:uid="{00000000-0005-0000-0000-00001C250000}"/>
    <cellStyle name="Comma 2 3 2 2 2 9 2" xfId="1340" xr:uid="{00000000-0005-0000-0000-00001D250000}"/>
    <cellStyle name="Comma 2 3 2 2 2 9 2 10" xfId="11310" xr:uid="{00000000-0005-0000-0000-00001E250000}"/>
    <cellStyle name="Comma 2 3 2 2 2 9 2 11" xfId="13980" xr:uid="{00000000-0005-0000-0000-00001F250000}"/>
    <cellStyle name="Comma 2 3 2 2 2 9 2 12" xfId="15146" xr:uid="{00000000-0005-0000-0000-000020250000}"/>
    <cellStyle name="Comma 2 3 2 2 2 9 2 13" xfId="17932" xr:uid="{00000000-0005-0000-0000-000021250000}"/>
    <cellStyle name="Comma 2 3 2 2 2 9 2 14" xfId="20140" xr:uid="{00000000-0005-0000-0000-000022250000}"/>
    <cellStyle name="Comma 2 3 2 2 2 9 2 15" xfId="22478" xr:uid="{00000000-0005-0000-0000-000023250000}"/>
    <cellStyle name="Comma 2 3 2 2 2 9 2 15 2" xfId="35129" xr:uid="{00000000-0005-0000-0000-000024250000}"/>
    <cellStyle name="Comma 2 3 2 2 2 9 2 2" xfId="2410" xr:uid="{00000000-0005-0000-0000-000025250000}"/>
    <cellStyle name="Comma 2 3 2 2 2 9 2 2 10" xfId="13573" xr:uid="{00000000-0005-0000-0000-000026250000}"/>
    <cellStyle name="Comma 2 3 2 2 2 9 2 2 11" xfId="18682" xr:uid="{00000000-0005-0000-0000-000027250000}"/>
    <cellStyle name="Comma 2 3 2 2 2 9 2 2 12" xfId="20890" xr:uid="{00000000-0005-0000-0000-000028250000}"/>
    <cellStyle name="Comma 2 3 2 2 2 9 2 2 13" xfId="22628" xr:uid="{00000000-0005-0000-0000-000029250000}"/>
    <cellStyle name="Comma 2 3 2 2 2 9 2 2 13 2" xfId="35482" xr:uid="{00000000-0005-0000-0000-00002A250000}"/>
    <cellStyle name="Comma 2 3 2 2 2 9 2 2 2" xfId="2506" xr:uid="{00000000-0005-0000-0000-00002B250000}"/>
    <cellStyle name="Comma 2 3 2 2 2 9 2 2 2 10" xfId="24129" xr:uid="{00000000-0005-0000-0000-00002C250000}"/>
    <cellStyle name="Comma 2 3 2 2 2 9 2 2 2 10 2" xfId="35539" xr:uid="{00000000-0005-0000-0000-00002D250000}"/>
    <cellStyle name="Comma 2 3 2 2 2 9 2 2 2 2" xfId="6674" xr:uid="{00000000-0005-0000-0000-00002E250000}"/>
    <cellStyle name="Comma 2 3 2 2 2 9 2 2 2 2 2" xfId="6738" xr:uid="{00000000-0005-0000-0000-00002F250000}"/>
    <cellStyle name="Comma 2 3 2 2 2 9 2 2 2 2 2 2" xfId="36713" xr:uid="{00000000-0005-0000-0000-000030250000}"/>
    <cellStyle name="Comma 2 3 2 2 2 9 2 2 2 2 2 2 2" xfId="36770" xr:uid="{00000000-0005-0000-0000-000031250000}"/>
    <cellStyle name="Comma 2 3 2 2 2 9 2 2 2 2 3" xfId="24193" xr:uid="{00000000-0005-0000-0000-000032250000}"/>
    <cellStyle name="Comma 2 3 2 2 2 9 2 2 2 3" xfId="8073" xr:uid="{00000000-0005-0000-0000-000033250000}"/>
    <cellStyle name="Comma 2 3 2 2 2 9 2 2 2 4" xfId="9917" xr:uid="{00000000-0005-0000-0000-000034250000}"/>
    <cellStyle name="Comma 2 3 2 2 2 9 2 2 2 5" xfId="12124" xr:uid="{00000000-0005-0000-0000-000035250000}"/>
    <cellStyle name="Comma 2 3 2 2 2 9 2 2 2 6" xfId="14961" xr:uid="{00000000-0005-0000-0000-000036250000}"/>
    <cellStyle name="Comma 2 3 2 2 2 9 2 2 2 7" xfId="16539" xr:uid="{00000000-0005-0000-0000-000037250000}"/>
    <cellStyle name="Comma 2 3 2 2 2 9 2 2 2 8" xfId="18746" xr:uid="{00000000-0005-0000-0000-000038250000}"/>
    <cellStyle name="Comma 2 3 2 2 2 9 2 2 2 9" xfId="20954" xr:uid="{00000000-0005-0000-0000-000039250000}"/>
    <cellStyle name="Comma 2 3 2 2 2 9 2 2 3" xfId="3809" xr:uid="{00000000-0005-0000-0000-00003A250000}"/>
    <cellStyle name="Comma 2 3 2 2 2 9 2 2 4" xfId="1874" xr:uid="{00000000-0005-0000-0000-00003B250000}"/>
    <cellStyle name="Comma 2 3 2 2 2 9 2 2 5" xfId="2307" xr:uid="{00000000-0005-0000-0000-00003C250000}"/>
    <cellStyle name="Comma 2 3 2 2 2 9 2 2 6" xfId="5323" xr:uid="{00000000-0005-0000-0000-00003D250000}"/>
    <cellStyle name="Comma 2 3 2 2 2 9 2 2 6 2" xfId="8016" xr:uid="{00000000-0005-0000-0000-00003E250000}"/>
    <cellStyle name="Comma 2 3 2 2 2 9 2 2 6 2 2" xfId="36078" xr:uid="{00000000-0005-0000-0000-00003F250000}"/>
    <cellStyle name="Comma 2 3 2 2 2 9 2 2 6 2 2 2" xfId="37408" xr:uid="{00000000-0005-0000-0000-000040250000}"/>
    <cellStyle name="Comma 2 3 2 2 2 9 2 2 6 3" xfId="26083" xr:uid="{00000000-0005-0000-0000-000041250000}"/>
    <cellStyle name="Comma 2 3 2 2 2 9 2 2 7" xfId="9853" xr:uid="{00000000-0005-0000-0000-000042250000}"/>
    <cellStyle name="Comma 2 3 2 2 2 9 2 2 8" xfId="12060" xr:uid="{00000000-0005-0000-0000-000043250000}"/>
    <cellStyle name="Comma 2 3 2 2 2 9 2 2 9" xfId="14881" xr:uid="{00000000-0005-0000-0000-000044250000}"/>
    <cellStyle name="Comma 2 3 2 2 2 9 2 3" xfId="3100" xr:uid="{00000000-0005-0000-0000-000045250000}"/>
    <cellStyle name="Comma 2 3 2 2 2 9 2 4" xfId="3385" xr:uid="{00000000-0005-0000-0000-000046250000}"/>
    <cellStyle name="Comma 2 3 2 2 2 9 2 5" xfId="3721" xr:uid="{00000000-0005-0000-0000-000047250000}"/>
    <cellStyle name="Comma 2 3 2 2 2 9 2 5 10" xfId="23486" xr:uid="{00000000-0005-0000-0000-000048250000}"/>
    <cellStyle name="Comma 2 3 2 2 2 9 2 5 10 2" xfId="35766" xr:uid="{00000000-0005-0000-0000-000049250000}"/>
    <cellStyle name="Comma 2 3 2 2 2 9 2 5 2" xfId="6223" xr:uid="{00000000-0005-0000-0000-00004A250000}"/>
    <cellStyle name="Comma 2 3 2 2 2 9 2 5 2 2" xfId="6976" xr:uid="{00000000-0005-0000-0000-00004B250000}"/>
    <cellStyle name="Comma 2 3 2 2 2 9 2 5 2 2 2" xfId="36360" xr:uid="{00000000-0005-0000-0000-00004C250000}"/>
    <cellStyle name="Comma 2 3 2 2 2 9 2 5 2 2 2 2" xfId="36997" xr:uid="{00000000-0005-0000-0000-00004D250000}"/>
    <cellStyle name="Comma 2 3 2 2 2 9 2 5 2 3" xfId="24815" xr:uid="{00000000-0005-0000-0000-00004E250000}"/>
    <cellStyle name="Comma 2 3 2 2 2 9 2 5 3" xfId="8684" xr:uid="{00000000-0005-0000-0000-00004F250000}"/>
    <cellStyle name="Comma 2 3 2 2 2 9 2 5 4" xfId="10624" xr:uid="{00000000-0005-0000-0000-000050250000}"/>
    <cellStyle name="Comma 2 3 2 2 2 9 2 5 5" xfId="12831" xr:uid="{00000000-0005-0000-0000-000051250000}"/>
    <cellStyle name="Comma 2 3 2 2 2 9 2 5 6" xfId="15913" xr:uid="{00000000-0005-0000-0000-000052250000}"/>
    <cellStyle name="Comma 2 3 2 2 2 9 2 5 7" xfId="17246" xr:uid="{00000000-0005-0000-0000-000053250000}"/>
    <cellStyle name="Comma 2 3 2 2 2 9 2 5 8" xfId="19453" xr:uid="{00000000-0005-0000-0000-000054250000}"/>
    <cellStyle name="Comma 2 3 2 2 2 9 2 5 9" xfId="21661" xr:uid="{00000000-0005-0000-0000-000055250000}"/>
    <cellStyle name="Comma 2 3 2 2 2 9 2 6" xfId="1772" xr:uid="{00000000-0005-0000-0000-000056250000}"/>
    <cellStyle name="Comma 2 3 2 2 2 9 2 7" xfId="1931" xr:uid="{00000000-0005-0000-0000-000057250000}"/>
    <cellStyle name="Comma 2 3 2 2 2 9 2 8" xfId="5173" xr:uid="{00000000-0005-0000-0000-000058250000}"/>
    <cellStyle name="Comma 2 3 2 2 2 9 2 8 2" xfId="7471" xr:uid="{00000000-0005-0000-0000-000059250000}"/>
    <cellStyle name="Comma 2 3 2 2 2 9 2 8 2 2" xfId="36024" xr:uid="{00000000-0005-0000-0000-00005A250000}"/>
    <cellStyle name="Comma 2 3 2 2 2 9 2 8 2 2 2" xfId="37182" xr:uid="{00000000-0005-0000-0000-00005B250000}"/>
    <cellStyle name="Comma 2 3 2 2 2 9 2 8 3" xfId="25460" xr:uid="{00000000-0005-0000-0000-00005C250000}"/>
    <cellStyle name="Comma 2 3 2 2 2 9 2 9" xfId="9103" xr:uid="{00000000-0005-0000-0000-00005D250000}"/>
    <cellStyle name="Comma 2 3 2 2 2 9 3" xfId="2087" xr:uid="{00000000-0005-0000-0000-00005E250000}"/>
    <cellStyle name="Comma 2 3 2 2 2 9 3 10" xfId="13564" xr:uid="{00000000-0005-0000-0000-00005F250000}"/>
    <cellStyle name="Comma 2 3 2 2 2 9 3 11" xfId="18433" xr:uid="{00000000-0005-0000-0000-000060250000}"/>
    <cellStyle name="Comma 2 3 2 2 2 9 3 12" xfId="20641" xr:uid="{00000000-0005-0000-0000-000061250000}"/>
    <cellStyle name="Comma 2 3 2 2 2 9 3 13" xfId="22872" xr:uid="{00000000-0005-0000-0000-000062250000}"/>
    <cellStyle name="Comma 2 3 2 2 2 9 3 13 2" xfId="35329" xr:uid="{00000000-0005-0000-0000-000063250000}"/>
    <cellStyle name="Comma 2 3 2 2 2 9 3 2" xfId="2940" xr:uid="{00000000-0005-0000-0000-000064250000}"/>
    <cellStyle name="Comma 2 3 2 2 2 9 3 2 10" xfId="23881" xr:uid="{00000000-0005-0000-0000-000065250000}"/>
    <cellStyle name="Comma 2 3 2 2 2 9 3 2 10 2" xfId="35637" xr:uid="{00000000-0005-0000-0000-000066250000}"/>
    <cellStyle name="Comma 2 3 2 2 2 9 3 2 2" xfId="6517" xr:uid="{00000000-0005-0000-0000-000067250000}"/>
    <cellStyle name="Comma 2 3 2 2 2 9 3 2 2 2" xfId="6836" xr:uid="{00000000-0005-0000-0000-000068250000}"/>
    <cellStyle name="Comma 2 3 2 2 2 9 3 2 2 2 2" xfId="36560" xr:uid="{00000000-0005-0000-0000-000069250000}"/>
    <cellStyle name="Comma 2 3 2 2 2 9 3 2 2 2 2 2" xfId="36868" xr:uid="{00000000-0005-0000-0000-00006A250000}"/>
    <cellStyle name="Comma 2 3 2 2 2 9 3 2 2 3" xfId="24437" xr:uid="{00000000-0005-0000-0000-00006B250000}"/>
    <cellStyle name="Comma 2 3 2 2 2 9 3 2 3" xfId="8317" xr:uid="{00000000-0005-0000-0000-00006C250000}"/>
    <cellStyle name="Comma 2 3 2 2 2 9 3 2 4" xfId="10161" xr:uid="{00000000-0005-0000-0000-00006D250000}"/>
    <cellStyle name="Comma 2 3 2 2 2 9 3 2 5" xfId="12368" xr:uid="{00000000-0005-0000-0000-00006E250000}"/>
    <cellStyle name="Comma 2 3 2 2 2 9 3 2 6" xfId="15305" xr:uid="{00000000-0005-0000-0000-00006F250000}"/>
    <cellStyle name="Comma 2 3 2 2 2 9 3 2 7" xfId="16783" xr:uid="{00000000-0005-0000-0000-000070250000}"/>
    <cellStyle name="Comma 2 3 2 2 2 9 3 2 8" xfId="18990" xr:uid="{00000000-0005-0000-0000-000071250000}"/>
    <cellStyle name="Comma 2 3 2 2 2 9 3 2 9" xfId="21198" xr:uid="{00000000-0005-0000-0000-000072250000}"/>
    <cellStyle name="Comma 2 3 2 2 2 9 3 3" xfId="4067" xr:uid="{00000000-0005-0000-0000-000073250000}"/>
    <cellStyle name="Comma 2 3 2 2 2 9 3 4" xfId="4403" xr:uid="{00000000-0005-0000-0000-000074250000}"/>
    <cellStyle name="Comma 2 3 2 2 2 9 3 5" xfId="4624" xr:uid="{00000000-0005-0000-0000-000075250000}"/>
    <cellStyle name="Comma 2 3 2 2 2 9 3 6" xfId="5567" xr:uid="{00000000-0005-0000-0000-000076250000}"/>
    <cellStyle name="Comma 2 3 2 2 2 9 3 6 2" xfId="7772" xr:uid="{00000000-0005-0000-0000-000077250000}"/>
    <cellStyle name="Comma 2 3 2 2 2 9 3 6 2 2" xfId="36176" xr:uid="{00000000-0005-0000-0000-000078250000}"/>
    <cellStyle name="Comma 2 3 2 2 2 9 3 6 2 2 2" xfId="37310" xr:uid="{00000000-0005-0000-0000-000079250000}"/>
    <cellStyle name="Comma 2 3 2 2 2 9 3 6 3" xfId="25889" xr:uid="{00000000-0005-0000-0000-00007A250000}"/>
    <cellStyle name="Comma 2 3 2 2 2 9 3 7" xfId="9604" xr:uid="{00000000-0005-0000-0000-00007B250000}"/>
    <cellStyle name="Comma 2 3 2 2 2 9 3 8" xfId="11811" xr:uid="{00000000-0005-0000-0000-00007C250000}"/>
    <cellStyle name="Comma 2 3 2 2 2 9 3 9" xfId="14590" xr:uid="{00000000-0005-0000-0000-00007D250000}"/>
    <cellStyle name="Comma 2 3 2 2 2 9 4" xfId="3235" xr:uid="{00000000-0005-0000-0000-00007E250000}"/>
    <cellStyle name="Comma 2 3 2 2 2 9 5" xfId="1453" xr:uid="{00000000-0005-0000-0000-00007F250000}"/>
    <cellStyle name="Comma 2 3 2 2 2 9 5 10" xfId="23336" xr:uid="{00000000-0005-0000-0000-000080250000}"/>
    <cellStyle name="Comma 2 3 2 2 2 9 5 10 2" xfId="35199" xr:uid="{00000000-0005-0000-0000-000081250000}"/>
    <cellStyle name="Comma 2 3 2 2 2 9 5 2" xfId="6073" xr:uid="{00000000-0005-0000-0000-000082250000}"/>
    <cellStyle name="Comma 2 3 2 2 2 9 5 2 2" xfId="6297" xr:uid="{00000000-0005-0000-0000-000083250000}"/>
    <cellStyle name="Comma 2 3 2 2 2 9 5 2 2 2" xfId="36306" xr:uid="{00000000-0005-0000-0000-000084250000}"/>
    <cellStyle name="Comma 2 3 2 2 2 9 5 2 2 2 2" xfId="36430" xr:uid="{00000000-0005-0000-0000-000085250000}"/>
    <cellStyle name="Comma 2 3 2 2 2 9 5 2 3" xfId="23560" xr:uid="{00000000-0005-0000-0000-000086250000}"/>
    <cellStyle name="Comma 2 3 2 2 2 9 5 3" xfId="7541" xr:uid="{00000000-0005-0000-0000-000087250000}"/>
    <cellStyle name="Comma 2 3 2 2 2 9 5 4" xfId="9186" xr:uid="{00000000-0005-0000-0000-000088250000}"/>
    <cellStyle name="Comma 2 3 2 2 2 9 5 5" xfId="11393" xr:uid="{00000000-0005-0000-0000-000089250000}"/>
    <cellStyle name="Comma 2 3 2 2 2 9 5 6" xfId="14076" xr:uid="{00000000-0005-0000-0000-00008A250000}"/>
    <cellStyle name="Comma 2 3 2 2 2 9 5 7" xfId="16387" xr:uid="{00000000-0005-0000-0000-00008B250000}"/>
    <cellStyle name="Comma 2 3 2 2 2 9 5 8" xfId="18015" xr:uid="{00000000-0005-0000-0000-00008C250000}"/>
    <cellStyle name="Comma 2 3 2 2 2 9 5 9" xfId="20223" xr:uid="{00000000-0005-0000-0000-00008D250000}"/>
    <cellStyle name="Comma 2 3 2 2 2 9 6" xfId="4207" xr:uid="{00000000-0005-0000-0000-00008E250000}"/>
    <cellStyle name="Comma 2 3 2 2 2 9 7" xfId="4594" xr:uid="{00000000-0005-0000-0000-00008F250000}"/>
    <cellStyle name="Comma 2 3 2 2 2 9 8" xfId="4834" xr:uid="{00000000-0005-0000-0000-000090250000}"/>
    <cellStyle name="Comma 2 3 2 2 2 9 8 2" xfId="7417" xr:uid="{00000000-0005-0000-0000-000091250000}"/>
    <cellStyle name="Comma 2 3 2 2 2 9 8 2 2" xfId="35873" xr:uid="{00000000-0005-0000-0000-000092250000}"/>
    <cellStyle name="Comma 2 3 2 2 2 9 8 2 2 2" xfId="37128" xr:uid="{00000000-0005-0000-0000-000093250000}"/>
    <cellStyle name="Comma 2 3 2 2 2 9 8 3" xfId="25310" xr:uid="{00000000-0005-0000-0000-000094250000}"/>
    <cellStyle name="Comma 2 3 2 2 2 9 9" xfId="8953" xr:uid="{00000000-0005-0000-0000-000095250000}"/>
    <cellStyle name="Comma 2 3 2 2 20" xfId="15844" xr:uid="{00000000-0005-0000-0000-000096250000}"/>
    <cellStyle name="Comma 2 3 2 2 21" xfId="17601" xr:uid="{00000000-0005-0000-0000-000097250000}"/>
    <cellStyle name="Comma 2 3 2 2 22" xfId="19809" xr:uid="{00000000-0005-0000-0000-000098250000}"/>
    <cellStyle name="Comma 2 3 2 2 23" xfId="21981" xr:uid="{00000000-0005-0000-0000-000099250000}"/>
    <cellStyle name="Comma 2 3 2 2 23 2" xfId="34990" xr:uid="{00000000-0005-0000-0000-00009A250000}"/>
    <cellStyle name="Comma 2 3 2 2 24" xfId="37797" xr:uid="{00000000-0005-0000-0000-00009B250000}"/>
    <cellStyle name="Comma 2 3 2 2 3" xfId="599" xr:uid="{00000000-0005-0000-0000-00009C250000}"/>
    <cellStyle name="Comma 2 3 2 2 4" xfId="616" xr:uid="{00000000-0005-0000-0000-00009D250000}"/>
    <cellStyle name="Comma 2 3 2 2 5" xfId="489" xr:uid="{00000000-0005-0000-0000-00009E250000}"/>
    <cellStyle name="Comma 2 3 2 2 6" xfId="629" xr:uid="{00000000-0005-0000-0000-00009F250000}"/>
    <cellStyle name="Comma 2 3 2 2 7" xfId="918" xr:uid="{00000000-0005-0000-0000-0000A0250000}"/>
    <cellStyle name="Comma 2 3 2 2 7 10" xfId="8836" xr:uid="{00000000-0005-0000-0000-0000A1250000}"/>
    <cellStyle name="Comma 2 3 2 2 7 11" xfId="11043" xr:uid="{00000000-0005-0000-0000-0000A2250000}"/>
    <cellStyle name="Comma 2 3 2 2 7 12" xfId="13627" xr:uid="{00000000-0005-0000-0000-0000A3250000}"/>
    <cellStyle name="Comma 2 3 2 2 7 13" xfId="15937" xr:uid="{00000000-0005-0000-0000-0000A4250000}"/>
    <cellStyle name="Comma 2 3 2 2 7 14" xfId="17665" xr:uid="{00000000-0005-0000-0000-0000A5250000}"/>
    <cellStyle name="Comma 2 3 2 2 7 15" xfId="19873" xr:uid="{00000000-0005-0000-0000-0000A6250000}"/>
    <cellStyle name="Comma 2 3 2 2 7 16" xfId="22040" xr:uid="{00000000-0005-0000-0000-0000A7250000}"/>
    <cellStyle name="Comma 2 3 2 2 7 16 2" xfId="35022" xr:uid="{00000000-0005-0000-0000-0000A8250000}"/>
    <cellStyle name="Comma 2 3 2 2 7 17" xfId="38417" xr:uid="{00000000-0005-0000-0000-0000A9250000}"/>
    <cellStyle name="Comma 2 3 2 2 7 2" xfId="1060" xr:uid="{00000000-0005-0000-0000-0000AA250000}"/>
    <cellStyle name="Comma 2 3 2 2 7 2 10" xfId="8894" xr:uid="{00000000-0005-0000-0000-0000AB250000}"/>
    <cellStyle name="Comma 2 3 2 2 7 2 11" xfId="11101" xr:uid="{00000000-0005-0000-0000-0000AC250000}"/>
    <cellStyle name="Comma 2 3 2 2 7 2 12" xfId="13734" xr:uid="{00000000-0005-0000-0000-0000AD250000}"/>
    <cellStyle name="Comma 2 3 2 2 7 2 13" xfId="16024" xr:uid="{00000000-0005-0000-0000-0000AE250000}"/>
    <cellStyle name="Comma 2 3 2 2 7 2 14" xfId="17723" xr:uid="{00000000-0005-0000-0000-0000AF250000}"/>
    <cellStyle name="Comma 2 3 2 2 7 2 15" xfId="19931" xr:uid="{00000000-0005-0000-0000-0000B0250000}"/>
    <cellStyle name="Comma 2 3 2 2 7 2 16" xfId="22187" xr:uid="{00000000-0005-0000-0000-0000B1250000}"/>
    <cellStyle name="Comma 2 3 2 2 7 2 16 2" xfId="35048" xr:uid="{00000000-0005-0000-0000-0000B2250000}"/>
    <cellStyle name="Comma 2 3 2 2 7 2 2" xfId="1361" xr:uid="{00000000-0005-0000-0000-0000B3250000}"/>
    <cellStyle name="Comma 2 3 2 2 7 2 2 10" xfId="11331" xr:uid="{00000000-0005-0000-0000-0000B4250000}"/>
    <cellStyle name="Comma 2 3 2 2 7 2 2 11" xfId="14001" xr:uid="{00000000-0005-0000-0000-0000B5250000}"/>
    <cellStyle name="Comma 2 3 2 2 7 2 2 12" xfId="16117" xr:uid="{00000000-0005-0000-0000-0000B6250000}"/>
    <cellStyle name="Comma 2 3 2 2 7 2 2 13" xfId="17953" xr:uid="{00000000-0005-0000-0000-0000B7250000}"/>
    <cellStyle name="Comma 2 3 2 2 7 2 2 14" xfId="20161" xr:uid="{00000000-0005-0000-0000-0000B8250000}"/>
    <cellStyle name="Comma 2 3 2 2 7 2 2 15" xfId="22245" xr:uid="{00000000-0005-0000-0000-0000B9250000}"/>
    <cellStyle name="Comma 2 3 2 2 7 2 2 15 2" xfId="35150" xr:uid="{00000000-0005-0000-0000-0000BA250000}"/>
    <cellStyle name="Comma 2 3 2 2 7 2 2 2" xfId="1387" xr:uid="{00000000-0005-0000-0000-0000BB250000}"/>
    <cellStyle name="Comma 2 3 2 2 7 2 2 2 10" xfId="11357" xr:uid="{00000000-0005-0000-0000-0000BC250000}"/>
    <cellStyle name="Comma 2 3 2 2 7 2 2 2 11" xfId="14027" xr:uid="{00000000-0005-0000-0000-0000BD250000}"/>
    <cellStyle name="Comma 2 3 2 2 7 2 2 2 12" xfId="14055" xr:uid="{00000000-0005-0000-0000-0000BE250000}"/>
    <cellStyle name="Comma 2 3 2 2 7 2 2 2 13" xfId="17979" xr:uid="{00000000-0005-0000-0000-0000BF250000}"/>
    <cellStyle name="Comma 2 3 2 2 7 2 2 2 14" xfId="20187" xr:uid="{00000000-0005-0000-0000-0000C0250000}"/>
    <cellStyle name="Comma 2 3 2 2 7 2 2 2 15" xfId="22649" xr:uid="{00000000-0005-0000-0000-0000C1250000}"/>
    <cellStyle name="Comma 2 3 2 2 7 2 2 2 15 2" xfId="35176" xr:uid="{00000000-0005-0000-0000-0000C2250000}"/>
    <cellStyle name="Comma 2 3 2 2 7 2 2 2 2" xfId="2527" xr:uid="{00000000-0005-0000-0000-0000C3250000}"/>
    <cellStyle name="Comma 2 3 2 2 7 2 2 2 2 10" xfId="16560" xr:uid="{00000000-0005-0000-0000-0000C4250000}"/>
    <cellStyle name="Comma 2 3 2 2 7 2 2 2 2 11" xfId="18767" xr:uid="{00000000-0005-0000-0000-0000C5250000}"/>
    <cellStyle name="Comma 2 3 2 2 7 2 2 2 2 12" xfId="20975" xr:uid="{00000000-0005-0000-0000-0000C6250000}"/>
    <cellStyle name="Comma 2 3 2 2 7 2 2 2 2 13" xfId="22675" xr:uid="{00000000-0005-0000-0000-0000C7250000}"/>
    <cellStyle name="Comma 2 3 2 2 7 2 2 2 2 13 2" xfId="35560" xr:uid="{00000000-0005-0000-0000-0000C8250000}"/>
    <cellStyle name="Comma 2 3 2 2 7 2 2 2 2 2" xfId="2553" xr:uid="{00000000-0005-0000-0000-0000C9250000}"/>
    <cellStyle name="Comma 2 3 2 2 7 2 2 2 2 2 10" xfId="24214" xr:uid="{00000000-0005-0000-0000-0000CA250000}"/>
    <cellStyle name="Comma 2 3 2 2 7 2 2 2 2 2 10 2" xfId="35586" xr:uid="{00000000-0005-0000-0000-0000CB250000}"/>
    <cellStyle name="Comma 2 3 2 2 7 2 2 2 2 2 2" xfId="6759" xr:uid="{00000000-0005-0000-0000-0000CC250000}"/>
    <cellStyle name="Comma 2 3 2 2 7 2 2 2 2 2 2 2" xfId="6785" xr:uid="{00000000-0005-0000-0000-0000CD250000}"/>
    <cellStyle name="Comma 2 3 2 2 7 2 2 2 2 2 2 2 2" xfId="36791" xr:uid="{00000000-0005-0000-0000-0000CE250000}"/>
    <cellStyle name="Comma 2 3 2 2 7 2 2 2 2 2 2 2 2 2" xfId="36817" xr:uid="{00000000-0005-0000-0000-0000CF250000}"/>
    <cellStyle name="Comma 2 3 2 2 7 2 2 2 2 2 2 3" xfId="24240" xr:uid="{00000000-0005-0000-0000-0000D0250000}"/>
    <cellStyle name="Comma 2 3 2 2 7 2 2 2 2 2 3" xfId="8120" xr:uid="{00000000-0005-0000-0000-0000D1250000}"/>
    <cellStyle name="Comma 2 3 2 2 7 2 2 2 2 2 4" xfId="9964" xr:uid="{00000000-0005-0000-0000-0000D2250000}"/>
    <cellStyle name="Comma 2 3 2 2 7 2 2 2 2 2 5" xfId="12171" xr:uid="{00000000-0005-0000-0000-0000D3250000}"/>
    <cellStyle name="Comma 2 3 2 2 7 2 2 2 2 2 6" xfId="15008" xr:uid="{00000000-0005-0000-0000-0000D4250000}"/>
    <cellStyle name="Comma 2 3 2 2 7 2 2 2 2 2 7" xfId="16586" xr:uid="{00000000-0005-0000-0000-0000D5250000}"/>
    <cellStyle name="Comma 2 3 2 2 7 2 2 2 2 2 8" xfId="18793" xr:uid="{00000000-0005-0000-0000-0000D6250000}"/>
    <cellStyle name="Comma 2 3 2 2 7 2 2 2 2 2 9" xfId="21001" xr:uid="{00000000-0005-0000-0000-0000D7250000}"/>
    <cellStyle name="Comma 2 3 2 2 7 2 2 2 2 3" xfId="3856" xr:uid="{00000000-0005-0000-0000-0000D8250000}"/>
    <cellStyle name="Comma 2 3 2 2 7 2 2 2 2 4" xfId="2472" xr:uid="{00000000-0005-0000-0000-0000D9250000}"/>
    <cellStyle name="Comma 2 3 2 2 7 2 2 2 2 5" xfId="2357" xr:uid="{00000000-0005-0000-0000-0000DA250000}"/>
    <cellStyle name="Comma 2 3 2 2 7 2 2 2 2 6" xfId="5370" xr:uid="{00000000-0005-0000-0000-0000DB250000}"/>
    <cellStyle name="Comma 2 3 2 2 7 2 2 2 2 6 2" xfId="8094" xr:uid="{00000000-0005-0000-0000-0000DC250000}"/>
    <cellStyle name="Comma 2 3 2 2 7 2 2 2 2 6 2 2" xfId="36125" xr:uid="{00000000-0005-0000-0000-0000DD250000}"/>
    <cellStyle name="Comma 2 3 2 2 7 2 2 2 2 6 2 2 2" xfId="37432" xr:uid="{00000000-0005-0000-0000-0000DE250000}"/>
    <cellStyle name="Comma 2 3 2 2 7 2 2 2 2 6 3" xfId="26114" xr:uid="{00000000-0005-0000-0000-0000DF250000}"/>
    <cellStyle name="Comma 2 3 2 2 7 2 2 2 2 7" xfId="9938" xr:uid="{00000000-0005-0000-0000-0000E0250000}"/>
    <cellStyle name="Comma 2 3 2 2 7 2 2 2 2 8" xfId="12145" xr:uid="{00000000-0005-0000-0000-0000E1250000}"/>
    <cellStyle name="Comma 2 3 2 2 7 2 2 2 2 9" xfId="14982" xr:uid="{00000000-0005-0000-0000-0000E2250000}"/>
    <cellStyle name="Comma 2 3 2 2 7 2 2 2 3" xfId="3147" xr:uid="{00000000-0005-0000-0000-0000E3250000}"/>
    <cellStyle name="Comma 2 3 2 2 7 2 2 2 4" xfId="3432" xr:uid="{00000000-0005-0000-0000-0000E4250000}"/>
    <cellStyle name="Comma 2 3 2 2 7 2 2 2 5" xfId="3830" xr:uid="{00000000-0005-0000-0000-0000E5250000}"/>
    <cellStyle name="Comma 2 3 2 2 7 2 2 2 5 10" xfId="23533" xr:uid="{00000000-0005-0000-0000-0000E6250000}"/>
    <cellStyle name="Comma 2 3 2 2 7 2 2 2 5 10 2" xfId="35790" xr:uid="{00000000-0005-0000-0000-0000E7250000}"/>
    <cellStyle name="Comma 2 3 2 2 7 2 2 2 5 2" xfId="6270" xr:uid="{00000000-0005-0000-0000-0000E8250000}"/>
    <cellStyle name="Comma 2 3 2 2 7 2 2 2 5 2 2" xfId="7015" xr:uid="{00000000-0005-0000-0000-0000E9250000}"/>
    <cellStyle name="Comma 2 3 2 2 7 2 2 2 5 2 2 2" xfId="36407" xr:uid="{00000000-0005-0000-0000-0000EA250000}"/>
    <cellStyle name="Comma 2 3 2 2 7 2 2 2 5 2 2 2 2" xfId="37021" xr:uid="{00000000-0005-0000-0000-0000EB250000}"/>
    <cellStyle name="Comma 2 3 2 2 7 2 2 2 5 2 3" xfId="24854" xr:uid="{00000000-0005-0000-0000-0000EC250000}"/>
    <cellStyle name="Comma 2 3 2 2 7 2 2 2 5 3" xfId="8708" xr:uid="{00000000-0005-0000-0000-0000ED250000}"/>
    <cellStyle name="Comma 2 3 2 2 7 2 2 2 5 4" xfId="10663" xr:uid="{00000000-0005-0000-0000-0000EE250000}"/>
    <cellStyle name="Comma 2 3 2 2 7 2 2 2 5 5" xfId="12870" xr:uid="{00000000-0005-0000-0000-0000EF250000}"/>
    <cellStyle name="Comma 2 3 2 2 7 2 2 2 5 6" xfId="15979" xr:uid="{00000000-0005-0000-0000-0000F0250000}"/>
    <cellStyle name="Comma 2 3 2 2 7 2 2 2 5 7" xfId="17285" xr:uid="{00000000-0005-0000-0000-0000F1250000}"/>
    <cellStyle name="Comma 2 3 2 2 7 2 2 2 5 8" xfId="19492" xr:uid="{00000000-0005-0000-0000-0000F2250000}"/>
    <cellStyle name="Comma 2 3 2 2 7 2 2 2 5 9" xfId="21700" xr:uid="{00000000-0005-0000-0000-0000F3250000}"/>
    <cellStyle name="Comma 2 3 2 2 7 2 2 2 6" xfId="1854" xr:uid="{00000000-0005-0000-0000-0000F4250000}"/>
    <cellStyle name="Comma 2 3 2 2 7 2 2 2 7" xfId="3622" xr:uid="{00000000-0005-0000-0000-0000F5250000}"/>
    <cellStyle name="Comma 2 3 2 2 7 2 2 2 8" xfId="5344" xr:uid="{00000000-0005-0000-0000-0000F6250000}"/>
    <cellStyle name="Comma 2 3 2 2 7 2 2 2 8 2" xfId="7518" xr:uid="{00000000-0005-0000-0000-0000F7250000}"/>
    <cellStyle name="Comma 2 3 2 2 7 2 2 2 8 2 2" xfId="36099" xr:uid="{00000000-0005-0000-0000-0000F8250000}"/>
    <cellStyle name="Comma 2 3 2 2 7 2 2 2 8 2 2 2" xfId="37229" xr:uid="{00000000-0005-0000-0000-0000F9250000}"/>
    <cellStyle name="Comma 2 3 2 2 7 2 2 2 8 3" xfId="25507" xr:uid="{00000000-0005-0000-0000-0000FA250000}"/>
    <cellStyle name="Comma 2 3 2 2 7 2 2 2 9" xfId="9150" xr:uid="{00000000-0005-0000-0000-0000FB250000}"/>
    <cellStyle name="Comma 2 3 2 2 7 2 2 3" xfId="2194" xr:uid="{00000000-0005-0000-0000-0000FC250000}"/>
    <cellStyle name="Comma 2 3 2 2 7 2 2 3 10" xfId="13582" xr:uid="{00000000-0005-0000-0000-0000FD250000}"/>
    <cellStyle name="Comma 2 3 2 2 7 2 2 3 11" xfId="18540" xr:uid="{00000000-0005-0000-0000-0000FE250000}"/>
    <cellStyle name="Comma 2 3 2 2 7 2 2 3 12" xfId="20748" xr:uid="{00000000-0005-0000-0000-0000FF250000}"/>
    <cellStyle name="Comma 2 3 2 2 7 2 2 3 13" xfId="22995" xr:uid="{00000000-0005-0000-0000-000000260000}"/>
    <cellStyle name="Comma 2 3 2 2 7 2 2 3 13 2" xfId="35376" xr:uid="{00000000-0005-0000-0000-000001260000}"/>
    <cellStyle name="Comma 2 3 2 2 7 2 2 3 2" xfId="3121" xr:uid="{00000000-0005-0000-0000-000002260000}"/>
    <cellStyle name="Comma 2 3 2 2 7 2 2 3 2 10" xfId="23988" xr:uid="{00000000-0005-0000-0000-000003260000}"/>
    <cellStyle name="Comma 2 3 2 2 7 2 2 3 2 10 2" xfId="35661" xr:uid="{00000000-0005-0000-0000-000004260000}"/>
    <cellStyle name="Comma 2 3 2 2 7 2 2 3 2 2" xfId="6565" xr:uid="{00000000-0005-0000-0000-000005260000}"/>
    <cellStyle name="Comma 2 3 2 2 7 2 2 3 2 2 2" xfId="6860" xr:uid="{00000000-0005-0000-0000-000006260000}"/>
    <cellStyle name="Comma 2 3 2 2 7 2 2 3 2 2 2 2" xfId="36607" xr:uid="{00000000-0005-0000-0000-000007260000}"/>
    <cellStyle name="Comma 2 3 2 2 7 2 2 3 2 2 2 2 2" xfId="36892" xr:uid="{00000000-0005-0000-0000-000008260000}"/>
    <cellStyle name="Comma 2 3 2 2 7 2 2 3 2 2 3" xfId="24560" xr:uid="{00000000-0005-0000-0000-000009260000}"/>
    <cellStyle name="Comma 2 3 2 2 7 2 2 3 2 3" xfId="8440" xr:uid="{00000000-0005-0000-0000-00000A260000}"/>
    <cellStyle name="Comma 2 3 2 2 7 2 2 3 2 4" xfId="10284" xr:uid="{00000000-0005-0000-0000-00000B260000}"/>
    <cellStyle name="Comma 2 3 2 2 7 2 2 3 2 5" xfId="12491" xr:uid="{00000000-0005-0000-0000-00000C260000}"/>
    <cellStyle name="Comma 2 3 2 2 7 2 2 3 2 6" xfId="15458" xr:uid="{00000000-0005-0000-0000-00000D260000}"/>
    <cellStyle name="Comma 2 3 2 2 7 2 2 3 2 7" xfId="16906" xr:uid="{00000000-0005-0000-0000-00000E260000}"/>
    <cellStyle name="Comma 2 3 2 2 7 2 2 3 2 8" xfId="19113" xr:uid="{00000000-0005-0000-0000-00000F260000}"/>
    <cellStyle name="Comma 2 3 2 2 7 2 2 3 2 9" xfId="21321" xr:uid="{00000000-0005-0000-0000-000010260000}"/>
    <cellStyle name="Comma 2 3 2 2 7 2 2 3 3" xfId="4168" xr:uid="{00000000-0005-0000-0000-000011260000}"/>
    <cellStyle name="Comma 2 3 2 2 7 2 2 3 4" xfId="4478" xr:uid="{00000000-0005-0000-0000-000012260000}"/>
    <cellStyle name="Comma 2 3 2 2 7 2 2 3 5" xfId="4648" xr:uid="{00000000-0005-0000-0000-000013260000}"/>
    <cellStyle name="Comma 2 3 2 2 7 2 2 3 6" xfId="5690" xr:uid="{00000000-0005-0000-0000-000014260000}"/>
    <cellStyle name="Comma 2 3 2 2 7 2 2 3 6 2" xfId="7878" xr:uid="{00000000-0005-0000-0000-000015260000}"/>
    <cellStyle name="Comma 2 3 2 2 7 2 2 3 6 2 2" xfId="36200" xr:uid="{00000000-0005-0000-0000-000016260000}"/>
    <cellStyle name="Comma 2 3 2 2 7 2 2 3 6 2 2 2" xfId="37357" xr:uid="{00000000-0005-0000-0000-000017260000}"/>
    <cellStyle name="Comma 2 3 2 2 7 2 2 3 6 3" xfId="25996" xr:uid="{00000000-0005-0000-0000-000018260000}"/>
    <cellStyle name="Comma 2 3 2 2 7 2 2 3 7" xfId="9711" xr:uid="{00000000-0005-0000-0000-000019260000}"/>
    <cellStyle name="Comma 2 3 2 2 7 2 2 3 8" xfId="11918" xr:uid="{00000000-0005-0000-0000-00001A260000}"/>
    <cellStyle name="Comma 2 3 2 2 7 2 2 3 9" xfId="14697" xr:uid="{00000000-0005-0000-0000-00001B260000}"/>
    <cellStyle name="Comma 2 3 2 2 7 2 2 4" xfId="3406" xr:uid="{00000000-0005-0000-0000-00001C260000}"/>
    <cellStyle name="Comma 2 3 2 2 7 2 2 5" xfId="3537" xr:uid="{00000000-0005-0000-0000-00001D260000}"/>
    <cellStyle name="Comma 2 3 2 2 7 2 2 5 10" xfId="23507" xr:uid="{00000000-0005-0000-0000-00001E260000}"/>
    <cellStyle name="Comma 2 3 2 2 7 2 2 5 10 2" xfId="35715" xr:uid="{00000000-0005-0000-0000-00001F260000}"/>
    <cellStyle name="Comma 2 3 2 2 7 2 2 5 2" xfId="6244" xr:uid="{00000000-0005-0000-0000-000020260000}"/>
    <cellStyle name="Comma 2 3 2 2 7 2 2 5 2 2" xfId="6914" xr:uid="{00000000-0005-0000-0000-000021260000}"/>
    <cellStyle name="Comma 2 3 2 2 7 2 2 5 2 2 2" xfId="36381" xr:uid="{00000000-0005-0000-0000-000022260000}"/>
    <cellStyle name="Comma 2 3 2 2 7 2 2 5 2 2 2 2" xfId="36946" xr:uid="{00000000-0005-0000-0000-000023260000}"/>
    <cellStyle name="Comma 2 3 2 2 7 2 2 5 2 3" xfId="24753" xr:uid="{00000000-0005-0000-0000-000024260000}"/>
    <cellStyle name="Comma 2 3 2 2 7 2 2 5 3" xfId="8633" xr:uid="{00000000-0005-0000-0000-000025260000}"/>
    <cellStyle name="Comma 2 3 2 2 7 2 2 5 4" xfId="10530" xr:uid="{00000000-0005-0000-0000-000026260000}"/>
    <cellStyle name="Comma 2 3 2 2 7 2 2 5 5" xfId="12737" xr:uid="{00000000-0005-0000-0000-000027260000}"/>
    <cellStyle name="Comma 2 3 2 2 7 2 2 5 6" xfId="15781" xr:uid="{00000000-0005-0000-0000-000028260000}"/>
    <cellStyle name="Comma 2 3 2 2 7 2 2 5 7" xfId="17152" xr:uid="{00000000-0005-0000-0000-000029260000}"/>
    <cellStyle name="Comma 2 3 2 2 7 2 2 5 8" xfId="19359" xr:uid="{00000000-0005-0000-0000-00002A260000}"/>
    <cellStyle name="Comma 2 3 2 2 7 2 2 5 9" xfId="21567" xr:uid="{00000000-0005-0000-0000-00002B260000}"/>
    <cellStyle name="Comma 2 3 2 2 7 2 2 6" xfId="4030" xr:uid="{00000000-0005-0000-0000-00002C260000}"/>
    <cellStyle name="Comma 2 3 2 2 7 2 2 7" xfId="4595" xr:uid="{00000000-0005-0000-0000-00002D260000}"/>
    <cellStyle name="Comma 2 3 2 2 7 2 2 8" xfId="4940" xr:uid="{00000000-0005-0000-0000-00002E260000}"/>
    <cellStyle name="Comma 2 3 2 2 7 2 2 8 2" xfId="7492" xr:uid="{00000000-0005-0000-0000-00002F260000}"/>
    <cellStyle name="Comma 2 3 2 2 7 2 2 8 2 2" xfId="35920" xr:uid="{00000000-0005-0000-0000-000030260000}"/>
    <cellStyle name="Comma 2 3 2 2 7 2 2 8 2 2 2" xfId="37203" xr:uid="{00000000-0005-0000-0000-000031260000}"/>
    <cellStyle name="Comma 2 3 2 2 7 2 2 8 3" xfId="25481" xr:uid="{00000000-0005-0000-0000-000032260000}"/>
    <cellStyle name="Comma 2 3 2 2 7 2 2 9" xfId="9124" xr:uid="{00000000-0005-0000-0000-000033260000}"/>
    <cellStyle name="Comma 2 3 2 2 7 2 3" xfId="2135" xr:uid="{00000000-0005-0000-0000-000034260000}"/>
    <cellStyle name="Comma 2 3 2 2 7 2 3 10" xfId="15076" xr:uid="{00000000-0005-0000-0000-000035260000}"/>
    <cellStyle name="Comma 2 3 2 2 7 2 3 11" xfId="18481" xr:uid="{00000000-0005-0000-0000-000036260000}"/>
    <cellStyle name="Comma 2 3 2 2 7 2 3 12" xfId="20689" xr:uid="{00000000-0005-0000-0000-000037260000}"/>
    <cellStyle name="Comma 2 3 2 2 7 2 3 13" xfId="22419" xr:uid="{00000000-0005-0000-0000-000038260000}"/>
    <cellStyle name="Comma 2 3 2 2 7 2 3 13 2" xfId="35350" xr:uid="{00000000-0005-0000-0000-000039260000}"/>
    <cellStyle name="Comma 2 3 2 2 7 2 3 2" xfId="2373" xr:uid="{00000000-0005-0000-0000-00003A260000}"/>
    <cellStyle name="Comma 2 3 2 2 7 2 3 2 10" xfId="23929" xr:uid="{00000000-0005-0000-0000-00003B260000}"/>
    <cellStyle name="Comma 2 3 2 2 7 2 3 2 10 2" xfId="35454" xr:uid="{00000000-0005-0000-0000-00003C260000}"/>
    <cellStyle name="Comma 2 3 2 2 7 2 3 2 2" xfId="6538" xr:uid="{00000000-0005-0000-0000-00003D260000}"/>
    <cellStyle name="Comma 2 3 2 2 7 2 3 2 2 2" xfId="6646" xr:uid="{00000000-0005-0000-0000-00003E260000}"/>
    <cellStyle name="Comma 2 3 2 2 7 2 3 2 2 2 2" xfId="36581" xr:uid="{00000000-0005-0000-0000-00003F260000}"/>
    <cellStyle name="Comma 2 3 2 2 7 2 3 2 2 2 2 2" xfId="36685" xr:uid="{00000000-0005-0000-0000-000040260000}"/>
    <cellStyle name="Comma 2 3 2 2 7 2 3 2 2 3" xfId="24101" xr:uid="{00000000-0005-0000-0000-000041260000}"/>
    <cellStyle name="Comma 2 3 2 2 7 2 3 2 3" xfId="7988" xr:uid="{00000000-0005-0000-0000-000042260000}"/>
    <cellStyle name="Comma 2 3 2 2 7 2 3 2 4" xfId="9825" xr:uid="{00000000-0005-0000-0000-000043260000}"/>
    <cellStyle name="Comma 2 3 2 2 7 2 3 2 5" xfId="12032" xr:uid="{00000000-0005-0000-0000-000044260000}"/>
    <cellStyle name="Comma 2 3 2 2 7 2 3 2 6" xfId="14849" xr:uid="{00000000-0005-0000-0000-000045260000}"/>
    <cellStyle name="Comma 2 3 2 2 7 2 3 2 7" xfId="13702" xr:uid="{00000000-0005-0000-0000-000046260000}"/>
    <cellStyle name="Comma 2 3 2 2 7 2 3 2 8" xfId="18654" xr:uid="{00000000-0005-0000-0000-000047260000}"/>
    <cellStyle name="Comma 2 3 2 2 7 2 3 2 9" xfId="20862" xr:uid="{00000000-0005-0000-0000-000048260000}"/>
    <cellStyle name="Comma 2 3 2 2 7 2 3 3" xfId="3679" xr:uid="{00000000-0005-0000-0000-000049260000}"/>
    <cellStyle name="Comma 2 3 2 2 7 2 3 4" xfId="3751" xr:uid="{00000000-0005-0000-0000-00004A260000}"/>
    <cellStyle name="Comma 2 3 2 2 7 2 3 5" xfId="4117" xr:uid="{00000000-0005-0000-0000-00004B260000}"/>
    <cellStyle name="Comma 2 3 2 2 7 2 3 6" xfId="5114" xr:uid="{00000000-0005-0000-0000-00004C260000}"/>
    <cellStyle name="Comma 2 3 2 2 7 2 3 6 2" xfId="7820" xr:uid="{00000000-0005-0000-0000-00004D260000}"/>
    <cellStyle name="Comma 2 3 2 2 7 2 3 6 2 2" xfId="35997" xr:uid="{00000000-0005-0000-0000-00004E260000}"/>
    <cellStyle name="Comma 2 3 2 2 7 2 3 6 2 2 2" xfId="37331" xr:uid="{00000000-0005-0000-0000-00004F260000}"/>
    <cellStyle name="Comma 2 3 2 2 7 2 3 6 3" xfId="25937" xr:uid="{00000000-0005-0000-0000-000050260000}"/>
    <cellStyle name="Comma 2 3 2 2 7 2 3 7" xfId="9652" xr:uid="{00000000-0005-0000-0000-000051260000}"/>
    <cellStyle name="Comma 2 3 2 2 7 2 3 8" xfId="11859" xr:uid="{00000000-0005-0000-0000-000052260000}"/>
    <cellStyle name="Comma 2 3 2 2 7 2 3 9" xfId="14638" xr:uid="{00000000-0005-0000-0000-000053260000}"/>
    <cellStyle name="Comma 2 3 2 2 7 2 4" xfId="2879" xr:uid="{00000000-0005-0000-0000-000054260000}"/>
    <cellStyle name="Comma 2 3 2 2 7 2 5" xfId="3176" xr:uid="{00000000-0005-0000-0000-000055260000}"/>
    <cellStyle name="Comma 2 3 2 2 7 2 6" xfId="3479" xr:uid="{00000000-0005-0000-0000-000056260000}"/>
    <cellStyle name="Comma 2 3 2 2 7 2 6 10" xfId="23277" xr:uid="{00000000-0005-0000-0000-000057260000}"/>
    <cellStyle name="Comma 2 3 2 2 7 2 6 10 2" xfId="35689" xr:uid="{00000000-0005-0000-0000-000058260000}"/>
    <cellStyle name="Comma 2 3 2 2 7 2 6 2" xfId="6014" xr:uid="{00000000-0005-0000-0000-000059260000}"/>
    <cellStyle name="Comma 2 3 2 2 7 2 6 2 2" xfId="6888" xr:uid="{00000000-0005-0000-0000-00005A260000}"/>
    <cellStyle name="Comma 2 3 2 2 7 2 6 2 2 2" xfId="36279" xr:uid="{00000000-0005-0000-0000-00005B260000}"/>
    <cellStyle name="Comma 2 3 2 2 7 2 6 2 2 2 2" xfId="36920" xr:uid="{00000000-0005-0000-0000-00005C260000}"/>
    <cellStyle name="Comma 2 3 2 2 7 2 6 2 3" xfId="24727" xr:uid="{00000000-0005-0000-0000-00005D260000}"/>
    <cellStyle name="Comma 2 3 2 2 7 2 6 3" xfId="8607" xr:uid="{00000000-0005-0000-0000-00005E260000}"/>
    <cellStyle name="Comma 2 3 2 2 7 2 6 4" xfId="10472" xr:uid="{00000000-0005-0000-0000-00005F260000}"/>
    <cellStyle name="Comma 2 3 2 2 7 2 6 5" xfId="12679" xr:uid="{00000000-0005-0000-0000-000060260000}"/>
    <cellStyle name="Comma 2 3 2 2 7 2 6 6" xfId="15723" xr:uid="{00000000-0005-0000-0000-000061260000}"/>
    <cellStyle name="Comma 2 3 2 2 7 2 6 7" xfId="17094" xr:uid="{00000000-0005-0000-0000-000062260000}"/>
    <cellStyle name="Comma 2 3 2 2 7 2 6 8" xfId="19301" xr:uid="{00000000-0005-0000-0000-000063260000}"/>
    <cellStyle name="Comma 2 3 2 2 7 2 6 9" xfId="21509" xr:uid="{00000000-0005-0000-0000-000064260000}"/>
    <cellStyle name="Comma 2 3 2 2 7 2 7" xfId="4144" xr:uid="{00000000-0005-0000-0000-000065260000}"/>
    <cellStyle name="Comma 2 3 2 2 7 2 8" xfId="4011" xr:uid="{00000000-0005-0000-0000-000066260000}"/>
    <cellStyle name="Comma 2 3 2 2 7 2 9" xfId="4882" xr:uid="{00000000-0005-0000-0000-000067260000}"/>
    <cellStyle name="Comma 2 3 2 2 7 2 9 2" xfId="7390" xr:uid="{00000000-0005-0000-0000-000068260000}"/>
    <cellStyle name="Comma 2 3 2 2 7 2 9 2 2" xfId="35894" xr:uid="{00000000-0005-0000-0000-000069260000}"/>
    <cellStyle name="Comma 2 3 2 2 7 2 9 2 2 2" xfId="37101" xr:uid="{00000000-0005-0000-0000-00006A260000}"/>
    <cellStyle name="Comma 2 3 2 2 7 2 9 3" xfId="25251" xr:uid="{00000000-0005-0000-0000-00006B260000}"/>
    <cellStyle name="Comma 2 3 2 2 7 3" xfId="1203" xr:uid="{00000000-0005-0000-0000-00006C260000}"/>
    <cellStyle name="Comma 2 3 2 2 7 3 10" xfId="11216" xr:uid="{00000000-0005-0000-0000-00006D260000}"/>
    <cellStyle name="Comma 2 3 2 2 7 3 11" xfId="13862" xr:uid="{00000000-0005-0000-0000-00006E260000}"/>
    <cellStyle name="Comma 2 3 2 2 7 3 12" xfId="16409" xr:uid="{00000000-0005-0000-0000-00006F260000}"/>
    <cellStyle name="Comma 2 3 2 2 7 3 13" xfId="17838" xr:uid="{00000000-0005-0000-0000-000070260000}"/>
    <cellStyle name="Comma 2 3 2 2 7 3 14" xfId="20046" xr:uid="{00000000-0005-0000-0000-000071260000}"/>
    <cellStyle name="Comma 2 3 2 2 7 3 15" xfId="22361" xr:uid="{00000000-0005-0000-0000-000072260000}"/>
    <cellStyle name="Comma 2 3 2 2 7 3 15 2" xfId="35099" xr:uid="{00000000-0005-0000-0000-000073260000}"/>
    <cellStyle name="Comma 2 3 2 2 7 3 2" xfId="2331" xr:uid="{00000000-0005-0000-0000-000074260000}"/>
    <cellStyle name="Comma 2 3 2 2 7 3 2 10" xfId="13208" xr:uid="{00000000-0005-0000-0000-000075260000}"/>
    <cellStyle name="Comma 2 3 2 2 7 3 2 11" xfId="18624" xr:uid="{00000000-0005-0000-0000-000076260000}"/>
    <cellStyle name="Comma 2 3 2 2 7 3 2 12" xfId="20832" xr:uid="{00000000-0005-0000-0000-000077260000}"/>
    <cellStyle name="Comma 2 3 2 2 7 3 2 13" xfId="22534" xr:uid="{00000000-0005-0000-0000-000078260000}"/>
    <cellStyle name="Comma 2 3 2 2 7 3 2 13 2" xfId="35427" xr:uid="{00000000-0005-0000-0000-000079260000}"/>
    <cellStyle name="Comma 2 3 2 2 7 3 2 2" xfId="2451" xr:uid="{00000000-0005-0000-0000-00007A260000}"/>
    <cellStyle name="Comma 2 3 2 2 7 3 2 2 10" xfId="24071" xr:uid="{00000000-0005-0000-0000-00007B260000}"/>
    <cellStyle name="Comma 2 3 2 2 7 3 2 2 10 2" xfId="35507" xr:uid="{00000000-0005-0000-0000-00007C260000}"/>
    <cellStyle name="Comma 2 3 2 2 7 3 2 2 2" xfId="6616" xr:uid="{00000000-0005-0000-0000-00007D260000}"/>
    <cellStyle name="Comma 2 3 2 2 7 3 2 2 2 2" xfId="6703" xr:uid="{00000000-0005-0000-0000-00007E260000}"/>
    <cellStyle name="Comma 2 3 2 2 7 3 2 2 2 2 2" xfId="36658" xr:uid="{00000000-0005-0000-0000-00007F260000}"/>
    <cellStyle name="Comma 2 3 2 2 7 3 2 2 2 2 2 2" xfId="36738" xr:uid="{00000000-0005-0000-0000-000080260000}"/>
    <cellStyle name="Comma 2 3 2 2 7 3 2 2 2 3" xfId="24158" xr:uid="{00000000-0005-0000-0000-000081260000}"/>
    <cellStyle name="Comma 2 3 2 2 7 3 2 2 3" xfId="8041" xr:uid="{00000000-0005-0000-0000-000082260000}"/>
    <cellStyle name="Comma 2 3 2 2 7 3 2 2 4" xfId="9882" xr:uid="{00000000-0005-0000-0000-000083260000}"/>
    <cellStyle name="Comma 2 3 2 2 7 3 2 2 5" xfId="12089" xr:uid="{00000000-0005-0000-0000-000084260000}"/>
    <cellStyle name="Comma 2 3 2 2 7 3 2 2 6" xfId="14915" xr:uid="{00000000-0005-0000-0000-000085260000}"/>
    <cellStyle name="Comma 2 3 2 2 7 3 2 2 7" xfId="16504" xr:uid="{00000000-0005-0000-0000-000086260000}"/>
    <cellStyle name="Comma 2 3 2 2 7 3 2 2 8" xfId="18711" xr:uid="{00000000-0005-0000-0000-000087260000}"/>
    <cellStyle name="Comma 2 3 2 2 7 3 2 2 9" xfId="20919" xr:uid="{00000000-0005-0000-0000-000088260000}"/>
    <cellStyle name="Comma 2 3 2 2 7 3 2 3" xfId="3761" xr:uid="{00000000-0005-0000-0000-000089260000}"/>
    <cellStyle name="Comma 2 3 2 2 7 3 2 4" xfId="4133" xr:uid="{00000000-0005-0000-0000-00008A260000}"/>
    <cellStyle name="Comma 2 3 2 2 7 3 2 5" xfId="4239" xr:uid="{00000000-0005-0000-0000-00008B260000}"/>
    <cellStyle name="Comma 2 3 2 2 7 3 2 6" xfId="5229" xr:uid="{00000000-0005-0000-0000-00008C260000}"/>
    <cellStyle name="Comma 2 3 2 2 7 3 2 6 2" xfId="7961" xr:uid="{00000000-0005-0000-0000-00008D260000}"/>
    <cellStyle name="Comma 2 3 2 2 7 3 2 6 2 2" xfId="36048" xr:uid="{00000000-0005-0000-0000-00008E260000}"/>
    <cellStyle name="Comma 2 3 2 2 7 3 2 6 2 2 2" xfId="37381" xr:uid="{00000000-0005-0000-0000-00008F260000}"/>
    <cellStyle name="Comma 2 3 2 2 7 3 2 6 3" xfId="26053" xr:uid="{00000000-0005-0000-0000-000090260000}"/>
    <cellStyle name="Comma 2 3 2 2 7 3 2 7" xfId="9795" xr:uid="{00000000-0005-0000-0000-000091260000}"/>
    <cellStyle name="Comma 2 3 2 2 7 3 2 8" xfId="12002" xr:uid="{00000000-0005-0000-0000-000092260000}"/>
    <cellStyle name="Comma 2 3 2 2 7 3 2 9" xfId="14813" xr:uid="{00000000-0005-0000-0000-000093260000}"/>
    <cellStyle name="Comma 2 3 2 2 7 3 3" xfId="2996" xr:uid="{00000000-0005-0000-0000-000094260000}"/>
    <cellStyle name="Comma 2 3 2 2 7 3 4" xfId="3291" xr:uid="{00000000-0005-0000-0000-000095260000}"/>
    <cellStyle name="Comma 2 3 2 2 7 3 5" xfId="3644" xr:uid="{00000000-0005-0000-0000-000096260000}"/>
    <cellStyle name="Comma 2 3 2 2 7 3 5 10" xfId="23392" xr:uid="{00000000-0005-0000-0000-000097260000}"/>
    <cellStyle name="Comma 2 3 2 2 7 3 5 10 2" xfId="35739" xr:uid="{00000000-0005-0000-0000-000098260000}"/>
    <cellStyle name="Comma 2 3 2 2 7 3 5 2" xfId="6129" xr:uid="{00000000-0005-0000-0000-000099260000}"/>
    <cellStyle name="Comma 2 3 2 2 7 3 5 2 2" xfId="6942" xr:uid="{00000000-0005-0000-0000-00009A260000}"/>
    <cellStyle name="Comma 2 3 2 2 7 3 5 2 2 2" xfId="36330" xr:uid="{00000000-0005-0000-0000-00009B260000}"/>
    <cellStyle name="Comma 2 3 2 2 7 3 5 2 2 2 2" xfId="36970" xr:uid="{00000000-0005-0000-0000-00009C260000}"/>
    <cellStyle name="Comma 2 3 2 2 7 3 5 2 3" xfId="24781" xr:uid="{00000000-0005-0000-0000-00009D260000}"/>
    <cellStyle name="Comma 2 3 2 2 7 3 5 3" xfId="8657" xr:uid="{00000000-0005-0000-0000-00009E260000}"/>
    <cellStyle name="Comma 2 3 2 2 7 3 5 4" xfId="10590" xr:uid="{00000000-0005-0000-0000-00009F260000}"/>
    <cellStyle name="Comma 2 3 2 2 7 3 5 5" xfId="12797" xr:uid="{00000000-0005-0000-0000-0000A0260000}"/>
    <cellStyle name="Comma 2 3 2 2 7 3 5 6" xfId="15862" xr:uid="{00000000-0005-0000-0000-0000A1260000}"/>
    <cellStyle name="Comma 2 3 2 2 7 3 5 7" xfId="17212" xr:uid="{00000000-0005-0000-0000-0000A2260000}"/>
    <cellStyle name="Comma 2 3 2 2 7 3 5 8" xfId="19419" xr:uid="{00000000-0005-0000-0000-0000A3260000}"/>
    <cellStyle name="Comma 2 3 2 2 7 3 5 9" xfId="21627" xr:uid="{00000000-0005-0000-0000-0000A4260000}"/>
    <cellStyle name="Comma 2 3 2 2 7 3 6" xfId="4023" xr:uid="{00000000-0005-0000-0000-0000A5260000}"/>
    <cellStyle name="Comma 2 3 2 2 7 3 7" xfId="4444" xr:uid="{00000000-0005-0000-0000-0000A6260000}"/>
    <cellStyle name="Comma 2 3 2 2 7 3 8" xfId="5056" xr:uid="{00000000-0005-0000-0000-0000A7260000}"/>
    <cellStyle name="Comma 2 3 2 2 7 3 8 2" xfId="7441" xr:uid="{00000000-0005-0000-0000-0000A8260000}"/>
    <cellStyle name="Comma 2 3 2 2 7 3 8 2 2" xfId="35971" xr:uid="{00000000-0005-0000-0000-0000A9260000}"/>
    <cellStyle name="Comma 2 3 2 2 7 3 8 2 2 2" xfId="37152" xr:uid="{00000000-0005-0000-0000-0000AA260000}"/>
    <cellStyle name="Comma 2 3 2 2 7 3 8 3" xfId="25366" xr:uid="{00000000-0005-0000-0000-0000AB260000}"/>
    <cellStyle name="Comma 2 3 2 2 7 3 9" xfId="9009" xr:uid="{00000000-0005-0000-0000-0000AC260000}"/>
    <cellStyle name="Comma 2 3 2 2 7 4" xfId="1952" xr:uid="{00000000-0005-0000-0000-0000AD260000}"/>
    <cellStyle name="Comma 2 3 2 2 7 4 10" xfId="13440" xr:uid="{00000000-0005-0000-0000-0000AE260000}"/>
    <cellStyle name="Comma 2 3 2 2 7 4 11" xfId="18309" xr:uid="{00000000-0005-0000-0000-0000AF260000}"/>
    <cellStyle name="Comma 2 3 2 2 7 4 12" xfId="20517" xr:uid="{00000000-0005-0000-0000-0000B0260000}"/>
    <cellStyle name="Comma 2 3 2 2 7 4 13" xfId="22773" xr:uid="{00000000-0005-0000-0000-0000B1260000}"/>
    <cellStyle name="Comma 2 3 2 2 7 4 13 2" xfId="35293" xr:uid="{00000000-0005-0000-0000-0000B2260000}"/>
    <cellStyle name="Comma 2 3 2 2 7 4 2" xfId="2802" xr:uid="{00000000-0005-0000-0000-0000B3260000}"/>
    <cellStyle name="Comma 2 3 2 2 7 4 2 10" xfId="23766" xr:uid="{00000000-0005-0000-0000-0000B4260000}"/>
    <cellStyle name="Comma 2 3 2 2 7 4 2 10 2" xfId="35610" xr:uid="{00000000-0005-0000-0000-0000B5260000}"/>
    <cellStyle name="Comma 2 3 2 2 7 4 2 2" xfId="6471" xr:uid="{00000000-0005-0000-0000-0000B6260000}"/>
    <cellStyle name="Comma 2 3 2 2 7 4 2 2 2" xfId="6809" xr:uid="{00000000-0005-0000-0000-0000B7260000}"/>
    <cellStyle name="Comma 2 3 2 2 7 4 2 2 2 2" xfId="36524" xr:uid="{00000000-0005-0000-0000-0000B8260000}"/>
    <cellStyle name="Comma 2 3 2 2 7 4 2 2 2 2 2" xfId="36841" xr:uid="{00000000-0005-0000-0000-0000B9260000}"/>
    <cellStyle name="Comma 2 3 2 2 7 4 2 2 3" xfId="24338" xr:uid="{00000000-0005-0000-0000-0000BA260000}"/>
    <cellStyle name="Comma 2 3 2 2 7 4 2 3" xfId="8218" xr:uid="{00000000-0005-0000-0000-0000BB260000}"/>
    <cellStyle name="Comma 2 3 2 2 7 4 2 4" xfId="10062" xr:uid="{00000000-0005-0000-0000-0000BC260000}"/>
    <cellStyle name="Comma 2 3 2 2 7 4 2 5" xfId="12269" xr:uid="{00000000-0005-0000-0000-0000BD260000}"/>
    <cellStyle name="Comma 2 3 2 2 7 4 2 6" xfId="15185" xr:uid="{00000000-0005-0000-0000-0000BE260000}"/>
    <cellStyle name="Comma 2 3 2 2 7 4 2 7" xfId="16684" xr:uid="{00000000-0005-0000-0000-0000BF260000}"/>
    <cellStyle name="Comma 2 3 2 2 7 4 2 8" xfId="18891" xr:uid="{00000000-0005-0000-0000-0000C0260000}"/>
    <cellStyle name="Comma 2 3 2 2 7 4 2 9" xfId="21099" xr:uid="{00000000-0005-0000-0000-0000C1260000}"/>
    <cellStyle name="Comma 2 3 2 2 7 4 3" xfId="3989" xr:uid="{00000000-0005-0000-0000-0000C2260000}"/>
    <cellStyle name="Comma 2 3 2 2 7 4 4" xfId="2359" xr:uid="{00000000-0005-0000-0000-0000C3260000}"/>
    <cellStyle name="Comma 2 3 2 2 7 4 5" xfId="4282" xr:uid="{00000000-0005-0000-0000-0000C4260000}"/>
    <cellStyle name="Comma 2 3 2 2 7 4 6" xfId="5468" xr:uid="{00000000-0005-0000-0000-0000C5260000}"/>
    <cellStyle name="Comma 2 3 2 2 7 4 6 2" xfId="7667" xr:uid="{00000000-0005-0000-0000-0000C6260000}"/>
    <cellStyle name="Comma 2 3 2 2 7 4 6 2 2" xfId="36149" xr:uid="{00000000-0005-0000-0000-0000C7260000}"/>
    <cellStyle name="Comma 2 3 2 2 7 4 6 2 2 2" xfId="37280" xr:uid="{00000000-0005-0000-0000-0000C8260000}"/>
    <cellStyle name="Comma 2 3 2 2 7 4 6 3" xfId="25771" xr:uid="{00000000-0005-0000-0000-0000C9260000}"/>
    <cellStyle name="Comma 2 3 2 2 7 4 7" xfId="9480" xr:uid="{00000000-0005-0000-0000-0000CA260000}"/>
    <cellStyle name="Comma 2 3 2 2 7 4 8" xfId="11687" xr:uid="{00000000-0005-0000-0000-0000CB260000}"/>
    <cellStyle name="Comma 2 3 2 2 7 4 9" xfId="14463" xr:uid="{00000000-0005-0000-0000-0000CC260000}"/>
    <cellStyle name="Comma 2 3 2 2 7 5" xfId="2607" xr:uid="{00000000-0005-0000-0000-0000CD260000}"/>
    <cellStyle name="Comma 2 3 2 2 7 6" xfId="1585" xr:uid="{00000000-0005-0000-0000-0000CE260000}"/>
    <cellStyle name="Comma 2 3 2 2 7 6 10" xfId="23219" xr:uid="{00000000-0005-0000-0000-0000CF260000}"/>
    <cellStyle name="Comma 2 3 2 2 7 6 10 2" xfId="35230" xr:uid="{00000000-0005-0000-0000-0000D0260000}"/>
    <cellStyle name="Comma 2 3 2 2 7 6 2" xfId="5956" xr:uid="{00000000-0005-0000-0000-0000D1260000}"/>
    <cellStyle name="Comma 2 3 2 2 7 6 2 2" xfId="6345" xr:uid="{00000000-0005-0000-0000-0000D2260000}"/>
    <cellStyle name="Comma 2 3 2 2 7 6 2 2 2" xfId="36253" xr:uid="{00000000-0005-0000-0000-0000D3260000}"/>
    <cellStyle name="Comma 2 3 2 2 7 6 2 2 2 2" xfId="36461" xr:uid="{00000000-0005-0000-0000-0000D4260000}"/>
    <cellStyle name="Comma 2 3 2 2 7 6 2 3" xfId="23608" xr:uid="{00000000-0005-0000-0000-0000D5260000}"/>
    <cellStyle name="Comma 2 3 2 2 7 6 3" xfId="7572" xr:uid="{00000000-0005-0000-0000-0000D6260000}"/>
    <cellStyle name="Comma 2 3 2 2 7 6 4" xfId="9262" xr:uid="{00000000-0005-0000-0000-0000D7260000}"/>
    <cellStyle name="Comma 2 3 2 2 7 6 5" xfId="11469" xr:uid="{00000000-0005-0000-0000-0000D8260000}"/>
    <cellStyle name="Comma 2 3 2 2 7 6 6" xfId="14174" xr:uid="{00000000-0005-0000-0000-0000D9260000}"/>
    <cellStyle name="Comma 2 3 2 2 7 6 7" xfId="16383" xr:uid="{00000000-0005-0000-0000-0000DA260000}"/>
    <cellStyle name="Comma 2 3 2 2 7 6 8" xfId="18091" xr:uid="{00000000-0005-0000-0000-0000DB260000}"/>
    <cellStyle name="Comma 2 3 2 2 7 6 9" xfId="20299" xr:uid="{00000000-0005-0000-0000-0000DC260000}"/>
    <cellStyle name="Comma 2 3 2 2 7 7" xfId="4203" xr:uid="{00000000-0005-0000-0000-0000DD260000}"/>
    <cellStyle name="Comma 2 3 2 2 7 8" xfId="1692" xr:uid="{00000000-0005-0000-0000-0000DE260000}"/>
    <cellStyle name="Comma 2 3 2 2 7 9" xfId="4735" xr:uid="{00000000-0005-0000-0000-0000DF260000}"/>
    <cellStyle name="Comma 2 3 2 2 7 9 2" xfId="7364" xr:uid="{00000000-0005-0000-0000-0000E0260000}"/>
    <cellStyle name="Comma 2 3 2 2 7 9 2 2" xfId="35843" xr:uid="{00000000-0005-0000-0000-0000E1260000}"/>
    <cellStyle name="Comma 2 3 2 2 7 9 2 2 2" xfId="37075" xr:uid="{00000000-0005-0000-0000-0000E2260000}"/>
    <cellStyle name="Comma 2 3 2 2 7 9 3" xfId="25193" xr:uid="{00000000-0005-0000-0000-0000E3260000}"/>
    <cellStyle name="Comma 2 3 2 2 8" xfId="1082" xr:uid="{00000000-0005-0000-0000-0000E4260000}"/>
    <cellStyle name="Comma 2 3 2 2 9" xfId="1144" xr:uid="{00000000-0005-0000-0000-0000E5260000}"/>
    <cellStyle name="Comma 2 3 2 2 9 10" xfId="11158" xr:uid="{00000000-0005-0000-0000-0000E6260000}"/>
    <cellStyle name="Comma 2 3 2 2 9 11" xfId="13804" xr:uid="{00000000-0005-0000-0000-0000E7260000}"/>
    <cellStyle name="Comma 2 3 2 2 9 12" xfId="16183" xr:uid="{00000000-0005-0000-0000-0000E8260000}"/>
    <cellStyle name="Comma 2 3 2 2 9 13" xfId="17780" xr:uid="{00000000-0005-0000-0000-0000E9260000}"/>
    <cellStyle name="Comma 2 3 2 2 9 14" xfId="19988" xr:uid="{00000000-0005-0000-0000-0000EA260000}"/>
    <cellStyle name="Comma 2 3 2 2 9 15" xfId="22123" xr:uid="{00000000-0005-0000-0000-0000EB260000}"/>
    <cellStyle name="Comma 2 3 2 2 9 15 2" xfId="35073" xr:uid="{00000000-0005-0000-0000-0000EC260000}"/>
    <cellStyle name="Comma 2 3 2 2 9 2" xfId="1328" xr:uid="{00000000-0005-0000-0000-0000ED260000}"/>
    <cellStyle name="Comma 2 3 2 2 9 2 10" xfId="11299" xr:uid="{00000000-0005-0000-0000-0000EE260000}"/>
    <cellStyle name="Comma 2 3 2 2 9 2 11" xfId="13969" xr:uid="{00000000-0005-0000-0000-0000EF260000}"/>
    <cellStyle name="Comma 2 3 2 2 9 2 12" xfId="14283" xr:uid="{00000000-0005-0000-0000-0000F0260000}"/>
    <cellStyle name="Comma 2 3 2 2 9 2 13" xfId="17921" xr:uid="{00000000-0005-0000-0000-0000F1260000}"/>
    <cellStyle name="Comma 2 3 2 2 9 2 14" xfId="20129" xr:uid="{00000000-0005-0000-0000-0000F2260000}"/>
    <cellStyle name="Comma 2 3 2 2 9 2 15" xfId="22476" xr:uid="{00000000-0005-0000-0000-0000F3260000}"/>
    <cellStyle name="Comma 2 3 2 2 9 2 15 2" xfId="35118" xr:uid="{00000000-0005-0000-0000-0000F4260000}"/>
    <cellStyle name="Comma 2 3 2 2 9 2 2" xfId="2408" xr:uid="{00000000-0005-0000-0000-0000F5260000}"/>
    <cellStyle name="Comma 2 3 2 2 9 2 2 10" xfId="13937" xr:uid="{00000000-0005-0000-0000-0000F6260000}"/>
    <cellStyle name="Comma 2 3 2 2 9 2 2 11" xfId="18680" xr:uid="{00000000-0005-0000-0000-0000F7260000}"/>
    <cellStyle name="Comma 2 3 2 2 9 2 2 12" xfId="20888" xr:uid="{00000000-0005-0000-0000-0000F8260000}"/>
    <cellStyle name="Comma 2 3 2 2 9 2 2 13" xfId="22617" xr:uid="{00000000-0005-0000-0000-0000F9260000}"/>
    <cellStyle name="Comma 2 3 2 2 9 2 2 13 2" xfId="35480" xr:uid="{00000000-0005-0000-0000-0000FA260000}"/>
    <cellStyle name="Comma 2 3 2 2 9 2 2 2" xfId="2495" xr:uid="{00000000-0005-0000-0000-0000FB260000}"/>
    <cellStyle name="Comma 2 3 2 2 9 2 2 2 10" xfId="24127" xr:uid="{00000000-0005-0000-0000-0000FC260000}"/>
    <cellStyle name="Comma 2 3 2 2 9 2 2 2 10 2" xfId="35528" xr:uid="{00000000-0005-0000-0000-0000FD260000}"/>
    <cellStyle name="Comma 2 3 2 2 9 2 2 2 2" xfId="6672" xr:uid="{00000000-0005-0000-0000-0000FE260000}"/>
    <cellStyle name="Comma 2 3 2 2 9 2 2 2 2 2" xfId="6727" xr:uid="{00000000-0005-0000-0000-0000FF260000}"/>
    <cellStyle name="Comma 2 3 2 2 9 2 2 2 2 2 2" xfId="36711" xr:uid="{00000000-0005-0000-0000-000000270000}"/>
    <cellStyle name="Comma 2 3 2 2 9 2 2 2 2 2 2 2" xfId="36759" xr:uid="{00000000-0005-0000-0000-000001270000}"/>
    <cellStyle name="Comma 2 3 2 2 9 2 2 2 2 3" xfId="24182" xr:uid="{00000000-0005-0000-0000-000002270000}"/>
    <cellStyle name="Comma 2 3 2 2 9 2 2 2 3" xfId="8062" xr:uid="{00000000-0005-0000-0000-000003270000}"/>
    <cellStyle name="Comma 2 3 2 2 9 2 2 2 4" xfId="9906" xr:uid="{00000000-0005-0000-0000-000004270000}"/>
    <cellStyle name="Comma 2 3 2 2 9 2 2 2 5" xfId="12113" xr:uid="{00000000-0005-0000-0000-000005270000}"/>
    <cellStyle name="Comma 2 3 2 2 9 2 2 2 6" xfId="14950" xr:uid="{00000000-0005-0000-0000-000006270000}"/>
    <cellStyle name="Comma 2 3 2 2 9 2 2 2 7" xfId="16528" xr:uid="{00000000-0005-0000-0000-000007270000}"/>
    <cellStyle name="Comma 2 3 2 2 9 2 2 2 8" xfId="18735" xr:uid="{00000000-0005-0000-0000-000008270000}"/>
    <cellStyle name="Comma 2 3 2 2 9 2 2 2 9" xfId="20943" xr:uid="{00000000-0005-0000-0000-000009270000}"/>
    <cellStyle name="Comma 2 3 2 2 9 2 2 3" xfId="3798" xr:uid="{00000000-0005-0000-0000-00000A270000}"/>
    <cellStyle name="Comma 2 3 2 2 9 2 2 4" xfId="1685" xr:uid="{00000000-0005-0000-0000-00000B270000}"/>
    <cellStyle name="Comma 2 3 2 2 9 2 2 5" xfId="4224" xr:uid="{00000000-0005-0000-0000-00000C270000}"/>
    <cellStyle name="Comma 2 3 2 2 9 2 2 6" xfId="5312" xr:uid="{00000000-0005-0000-0000-00000D270000}"/>
    <cellStyle name="Comma 2 3 2 2 9 2 2 6 2" xfId="8014" xr:uid="{00000000-0005-0000-0000-00000E270000}"/>
    <cellStyle name="Comma 2 3 2 2 9 2 2 6 2 2" xfId="36067" xr:uid="{00000000-0005-0000-0000-00000F270000}"/>
    <cellStyle name="Comma 2 3 2 2 9 2 2 6 2 2 2" xfId="37406" xr:uid="{00000000-0005-0000-0000-000010270000}"/>
    <cellStyle name="Comma 2 3 2 2 9 2 2 6 3" xfId="26081" xr:uid="{00000000-0005-0000-0000-000011270000}"/>
    <cellStyle name="Comma 2 3 2 2 9 2 2 7" xfId="9851" xr:uid="{00000000-0005-0000-0000-000012270000}"/>
    <cellStyle name="Comma 2 3 2 2 9 2 2 8" xfId="12058" xr:uid="{00000000-0005-0000-0000-000013270000}"/>
    <cellStyle name="Comma 2 3 2 2 9 2 2 9" xfId="14879" xr:uid="{00000000-0005-0000-0000-000014270000}"/>
    <cellStyle name="Comma 2 3 2 2 9 2 3" xfId="3089" xr:uid="{00000000-0005-0000-0000-000015270000}"/>
    <cellStyle name="Comma 2 3 2 2 9 2 4" xfId="3374" xr:uid="{00000000-0005-0000-0000-000016270000}"/>
    <cellStyle name="Comma 2 3 2 2 9 2 5" xfId="3719" xr:uid="{00000000-0005-0000-0000-000017270000}"/>
    <cellStyle name="Comma 2 3 2 2 9 2 5 10" xfId="23475" xr:uid="{00000000-0005-0000-0000-000018270000}"/>
    <cellStyle name="Comma 2 3 2 2 9 2 5 10 2" xfId="35764" xr:uid="{00000000-0005-0000-0000-000019270000}"/>
    <cellStyle name="Comma 2 3 2 2 9 2 5 2" xfId="6212" xr:uid="{00000000-0005-0000-0000-00001A270000}"/>
    <cellStyle name="Comma 2 3 2 2 9 2 5 2 2" xfId="6974" xr:uid="{00000000-0005-0000-0000-00001B270000}"/>
    <cellStyle name="Comma 2 3 2 2 9 2 5 2 2 2" xfId="36349" xr:uid="{00000000-0005-0000-0000-00001C270000}"/>
    <cellStyle name="Comma 2 3 2 2 9 2 5 2 2 2 2" xfId="36995" xr:uid="{00000000-0005-0000-0000-00001D270000}"/>
    <cellStyle name="Comma 2 3 2 2 9 2 5 2 3" xfId="24813" xr:uid="{00000000-0005-0000-0000-00001E270000}"/>
    <cellStyle name="Comma 2 3 2 2 9 2 5 3" xfId="8682" xr:uid="{00000000-0005-0000-0000-00001F270000}"/>
    <cellStyle name="Comma 2 3 2 2 9 2 5 4" xfId="10622" xr:uid="{00000000-0005-0000-0000-000020270000}"/>
    <cellStyle name="Comma 2 3 2 2 9 2 5 5" xfId="12829" xr:uid="{00000000-0005-0000-0000-000021270000}"/>
    <cellStyle name="Comma 2 3 2 2 9 2 5 6" xfId="15911" xr:uid="{00000000-0005-0000-0000-000022270000}"/>
    <cellStyle name="Comma 2 3 2 2 9 2 5 7" xfId="17244" xr:uid="{00000000-0005-0000-0000-000023270000}"/>
    <cellStyle name="Comma 2 3 2 2 9 2 5 8" xfId="19451" xr:uid="{00000000-0005-0000-0000-000024270000}"/>
    <cellStyle name="Comma 2 3 2 2 9 2 5 9" xfId="21659" xr:uid="{00000000-0005-0000-0000-000025270000}"/>
    <cellStyle name="Comma 2 3 2 2 9 2 6" xfId="2387" xr:uid="{00000000-0005-0000-0000-000026270000}"/>
    <cellStyle name="Comma 2 3 2 2 9 2 7" xfId="4287" xr:uid="{00000000-0005-0000-0000-000027270000}"/>
    <cellStyle name="Comma 2 3 2 2 9 2 8" xfId="5171" xr:uid="{00000000-0005-0000-0000-000028270000}"/>
    <cellStyle name="Comma 2 3 2 2 9 2 8 2" xfId="7460" xr:uid="{00000000-0005-0000-0000-000029270000}"/>
    <cellStyle name="Comma 2 3 2 2 9 2 8 2 2" xfId="36022" xr:uid="{00000000-0005-0000-0000-00002A270000}"/>
    <cellStyle name="Comma 2 3 2 2 9 2 8 2 2 2" xfId="37171" xr:uid="{00000000-0005-0000-0000-00002B270000}"/>
    <cellStyle name="Comma 2 3 2 2 9 2 8 3" xfId="25449" xr:uid="{00000000-0005-0000-0000-00002C270000}"/>
    <cellStyle name="Comma 2 3 2 2 9 2 9" xfId="9092" xr:uid="{00000000-0005-0000-0000-00002D270000}"/>
    <cellStyle name="Comma 2 3 2 2 9 3" xfId="2070" xr:uid="{00000000-0005-0000-0000-00002E270000}"/>
    <cellStyle name="Comma 2 3 2 2 9 3 10" xfId="13540" xr:uid="{00000000-0005-0000-0000-00002F270000}"/>
    <cellStyle name="Comma 2 3 2 2 9 3 11" xfId="18416" xr:uid="{00000000-0005-0000-0000-000030270000}"/>
    <cellStyle name="Comma 2 3 2 2 9 3 12" xfId="20624" xr:uid="{00000000-0005-0000-0000-000031270000}"/>
    <cellStyle name="Comma 2 3 2 2 9 3 13" xfId="22870" xr:uid="{00000000-0005-0000-0000-000032270000}"/>
    <cellStyle name="Comma 2 3 2 2 9 3 13 2" xfId="35318" xr:uid="{00000000-0005-0000-0000-000033270000}"/>
    <cellStyle name="Comma 2 3 2 2 9 3 2" xfId="2938" xr:uid="{00000000-0005-0000-0000-000034270000}"/>
    <cellStyle name="Comma 2 3 2 2 9 3 2 10" xfId="23864" xr:uid="{00000000-0005-0000-0000-000035270000}"/>
    <cellStyle name="Comma 2 3 2 2 9 3 2 10 2" xfId="35635" xr:uid="{00000000-0005-0000-0000-000036270000}"/>
    <cellStyle name="Comma 2 3 2 2 9 3 2 2" xfId="6505" xr:uid="{00000000-0005-0000-0000-000037270000}"/>
    <cellStyle name="Comma 2 3 2 2 9 3 2 2 2" xfId="6834" xr:uid="{00000000-0005-0000-0000-000038270000}"/>
    <cellStyle name="Comma 2 3 2 2 9 3 2 2 2 2" xfId="36549" xr:uid="{00000000-0005-0000-0000-000039270000}"/>
    <cellStyle name="Comma 2 3 2 2 9 3 2 2 2 2 2" xfId="36866" xr:uid="{00000000-0005-0000-0000-00003A270000}"/>
    <cellStyle name="Comma 2 3 2 2 9 3 2 2 3" xfId="24435" xr:uid="{00000000-0005-0000-0000-00003B270000}"/>
    <cellStyle name="Comma 2 3 2 2 9 3 2 3" xfId="8315" xr:uid="{00000000-0005-0000-0000-00003C270000}"/>
    <cellStyle name="Comma 2 3 2 2 9 3 2 4" xfId="10159" xr:uid="{00000000-0005-0000-0000-00003D270000}"/>
    <cellStyle name="Comma 2 3 2 2 9 3 2 5" xfId="12366" xr:uid="{00000000-0005-0000-0000-00003E270000}"/>
    <cellStyle name="Comma 2 3 2 2 9 3 2 6" xfId="15303" xr:uid="{00000000-0005-0000-0000-00003F270000}"/>
    <cellStyle name="Comma 2 3 2 2 9 3 2 7" xfId="16781" xr:uid="{00000000-0005-0000-0000-000040270000}"/>
    <cellStyle name="Comma 2 3 2 2 9 3 2 8" xfId="18988" xr:uid="{00000000-0005-0000-0000-000041270000}"/>
    <cellStyle name="Comma 2 3 2 2 9 3 2 9" xfId="21196" xr:uid="{00000000-0005-0000-0000-000042270000}"/>
    <cellStyle name="Comma 2 3 2 2 9 3 3" xfId="4065" xr:uid="{00000000-0005-0000-0000-000043270000}"/>
    <cellStyle name="Comma 2 3 2 2 9 3 4" xfId="4401" xr:uid="{00000000-0005-0000-0000-000044270000}"/>
    <cellStyle name="Comma 2 3 2 2 9 3 5" xfId="4622" xr:uid="{00000000-0005-0000-0000-000045270000}"/>
    <cellStyle name="Comma 2 3 2 2 9 3 6" xfId="5565" xr:uid="{00000000-0005-0000-0000-000046270000}"/>
    <cellStyle name="Comma 2 3 2 2 9 3 6 2" xfId="7756" xr:uid="{00000000-0005-0000-0000-000047270000}"/>
    <cellStyle name="Comma 2 3 2 2 9 3 6 2 2" xfId="36174" xr:uid="{00000000-0005-0000-0000-000048270000}"/>
    <cellStyle name="Comma 2 3 2 2 9 3 6 2 2 2" xfId="37299" xr:uid="{00000000-0005-0000-0000-000049270000}"/>
    <cellStyle name="Comma 2 3 2 2 9 3 6 3" xfId="25872" xr:uid="{00000000-0005-0000-0000-00004A270000}"/>
    <cellStyle name="Comma 2 3 2 2 9 3 7" xfId="9587" xr:uid="{00000000-0005-0000-0000-00004B270000}"/>
    <cellStyle name="Comma 2 3 2 2 9 3 8" xfId="11794" xr:uid="{00000000-0005-0000-0000-00004C270000}"/>
    <cellStyle name="Comma 2 3 2 2 9 3 9" xfId="14573" xr:uid="{00000000-0005-0000-0000-00004D270000}"/>
    <cellStyle name="Comma 2 3 2 2 9 4" xfId="3233" xr:uid="{00000000-0005-0000-0000-00004E270000}"/>
    <cellStyle name="Comma 2 3 2 2 9 5" xfId="1509" xr:uid="{00000000-0005-0000-0000-00004F270000}"/>
    <cellStyle name="Comma 2 3 2 2 9 5 10" xfId="23334" xr:uid="{00000000-0005-0000-0000-000050270000}"/>
    <cellStyle name="Comma 2 3 2 2 9 5 10 2" xfId="35216" xr:uid="{00000000-0005-0000-0000-000051270000}"/>
    <cellStyle name="Comma 2 3 2 2 9 5 2" xfId="6071" xr:uid="{00000000-0005-0000-0000-000052270000}"/>
    <cellStyle name="Comma 2 3 2 2 9 5 2 2" xfId="6319" xr:uid="{00000000-0005-0000-0000-000053270000}"/>
    <cellStyle name="Comma 2 3 2 2 9 5 2 2 2" xfId="36304" xr:uid="{00000000-0005-0000-0000-000054270000}"/>
    <cellStyle name="Comma 2 3 2 2 9 5 2 2 2 2" xfId="36447" xr:uid="{00000000-0005-0000-0000-000055270000}"/>
    <cellStyle name="Comma 2 3 2 2 9 5 2 3" xfId="23582" xr:uid="{00000000-0005-0000-0000-000056270000}"/>
    <cellStyle name="Comma 2 3 2 2 9 5 3" xfId="7558" xr:uid="{00000000-0005-0000-0000-000057270000}"/>
    <cellStyle name="Comma 2 3 2 2 9 5 4" xfId="9219" xr:uid="{00000000-0005-0000-0000-000058270000}"/>
    <cellStyle name="Comma 2 3 2 2 9 5 5" xfId="11426" xr:uid="{00000000-0005-0000-0000-000059270000}"/>
    <cellStyle name="Comma 2 3 2 2 9 5 6" xfId="14119" xr:uid="{00000000-0005-0000-0000-00005A270000}"/>
    <cellStyle name="Comma 2 3 2 2 9 5 7" xfId="16180" xr:uid="{00000000-0005-0000-0000-00005B270000}"/>
    <cellStyle name="Comma 2 3 2 2 9 5 8" xfId="18048" xr:uid="{00000000-0005-0000-0000-00005C270000}"/>
    <cellStyle name="Comma 2 3 2 2 9 5 9" xfId="20256" xr:uid="{00000000-0005-0000-0000-00005D270000}"/>
    <cellStyle name="Comma 2 3 2 2 9 6" xfId="4006" xr:uid="{00000000-0005-0000-0000-00005E270000}"/>
    <cellStyle name="Comma 2 3 2 2 9 7" xfId="4503" xr:uid="{00000000-0005-0000-0000-00005F270000}"/>
    <cellStyle name="Comma 2 3 2 2 9 8" xfId="4818" xr:uid="{00000000-0005-0000-0000-000060270000}"/>
    <cellStyle name="Comma 2 3 2 2 9 8 2" xfId="7415" xr:uid="{00000000-0005-0000-0000-000061270000}"/>
    <cellStyle name="Comma 2 3 2 2 9 8 2 2" xfId="35862" xr:uid="{00000000-0005-0000-0000-000062270000}"/>
    <cellStyle name="Comma 2 3 2 2 9 8 2 2 2" xfId="37126" xr:uid="{00000000-0005-0000-0000-000063270000}"/>
    <cellStyle name="Comma 2 3 2 2 9 8 3" xfId="25308" xr:uid="{00000000-0005-0000-0000-000064270000}"/>
    <cellStyle name="Comma 2 3 2 2 9 9" xfId="8951" xr:uid="{00000000-0005-0000-0000-000065270000}"/>
    <cellStyle name="Comma 2 3 2 20" xfId="4418" xr:uid="{00000000-0005-0000-0000-000066270000}"/>
    <cellStyle name="Comma 2 3 2 21" xfId="4666" xr:uid="{00000000-0005-0000-0000-000067270000}"/>
    <cellStyle name="Comma 2 3 2 21 2" xfId="7330" xr:uid="{00000000-0005-0000-0000-000068270000}"/>
    <cellStyle name="Comma 2 3 2 21 2 2" xfId="35807" xr:uid="{00000000-0005-0000-0000-000069270000}"/>
    <cellStyle name="Comma 2 3 2 21 2 2 2" xfId="37041" xr:uid="{00000000-0005-0000-0000-00006A270000}"/>
    <cellStyle name="Comma 2 3 2 21 3" xfId="25127" xr:uid="{00000000-0005-0000-0000-00006B270000}"/>
    <cellStyle name="Comma 2 3 2 22" xfId="8770" xr:uid="{00000000-0005-0000-0000-00006C270000}"/>
    <cellStyle name="Comma 2 3 2 23" xfId="10977" xr:uid="{00000000-0005-0000-0000-00006D270000}"/>
    <cellStyle name="Comma 2 3 2 24" xfId="13377" xr:uid="{00000000-0005-0000-0000-00006E270000}"/>
    <cellStyle name="Comma 2 3 2 25" xfId="13443" xr:uid="{00000000-0005-0000-0000-00006F270000}"/>
    <cellStyle name="Comma 2 3 2 26" xfId="17599" xr:uid="{00000000-0005-0000-0000-000070270000}"/>
    <cellStyle name="Comma 2 3 2 27" xfId="19807" xr:uid="{00000000-0005-0000-0000-000071270000}"/>
    <cellStyle name="Comma 2 3 2 28" xfId="21971" xr:uid="{00000000-0005-0000-0000-000072270000}"/>
    <cellStyle name="Comma 2 3 2 28 2" xfId="34988" xr:uid="{00000000-0005-0000-0000-000073270000}"/>
    <cellStyle name="Comma 2 3 2 29" xfId="37536" xr:uid="{00000000-0005-0000-0000-000074270000}"/>
    <cellStyle name="Comma 2 3 2 3" xfId="451" xr:uid="{00000000-0005-0000-0000-000075270000}"/>
    <cellStyle name="Comma 2 3 2 4" xfId="488" xr:uid="{00000000-0005-0000-0000-000076270000}"/>
    <cellStyle name="Comma 2 3 2 5" xfId="607" xr:uid="{00000000-0005-0000-0000-000077270000}"/>
    <cellStyle name="Comma 2 3 2 6" xfId="512" xr:uid="{00000000-0005-0000-0000-000078270000}"/>
    <cellStyle name="Comma 2 3 2 7" xfId="621" xr:uid="{00000000-0005-0000-0000-000079270000}"/>
    <cellStyle name="Comma 2 3 2 8" xfId="671" xr:uid="{00000000-0005-0000-0000-00007A270000}"/>
    <cellStyle name="Comma 2 3 2 9" xfId="684" xr:uid="{00000000-0005-0000-0000-00007B270000}"/>
    <cellStyle name="Comma 2 3 20" xfId="1077" xr:uid="{00000000-0005-0000-0000-00007C270000}"/>
    <cellStyle name="Comma 2 3 21" xfId="1132" xr:uid="{00000000-0005-0000-0000-00007D270000}"/>
    <cellStyle name="Comma 2 3 21 10" xfId="11146" xr:uid="{00000000-0005-0000-0000-00007E270000}"/>
    <cellStyle name="Comma 2 3 21 11" xfId="13792" xr:uid="{00000000-0005-0000-0000-00007F270000}"/>
    <cellStyle name="Comma 2 3 21 12" xfId="15944" xr:uid="{00000000-0005-0000-0000-000080270000}"/>
    <cellStyle name="Comma 2 3 21 13" xfId="17768" xr:uid="{00000000-0005-0000-0000-000081270000}"/>
    <cellStyle name="Comma 2 3 21 14" xfId="19976" xr:uid="{00000000-0005-0000-0000-000082270000}"/>
    <cellStyle name="Comma 2 3 21 15" xfId="22115" xr:uid="{00000000-0005-0000-0000-000083270000}"/>
    <cellStyle name="Comma 2 3 21 15 2" xfId="35061" xr:uid="{00000000-0005-0000-0000-000084270000}"/>
    <cellStyle name="Comma 2 3 21 2" xfId="1320" xr:uid="{00000000-0005-0000-0000-000085270000}"/>
    <cellStyle name="Comma 2 3 21 2 10" xfId="11291" xr:uid="{00000000-0005-0000-0000-000086270000}"/>
    <cellStyle name="Comma 2 3 21 2 11" xfId="13961" xr:uid="{00000000-0005-0000-0000-000087270000}"/>
    <cellStyle name="Comma 2 3 21 2 12" xfId="14168" xr:uid="{00000000-0005-0000-0000-000088270000}"/>
    <cellStyle name="Comma 2 3 21 2 13" xfId="17913" xr:uid="{00000000-0005-0000-0000-000089270000}"/>
    <cellStyle name="Comma 2 3 21 2 14" xfId="20121" xr:uid="{00000000-0005-0000-0000-00008A270000}"/>
    <cellStyle name="Comma 2 3 21 2 15" xfId="22464" xr:uid="{00000000-0005-0000-0000-00008B270000}"/>
    <cellStyle name="Comma 2 3 21 2 15 2" xfId="35110" xr:uid="{00000000-0005-0000-0000-00008C270000}"/>
    <cellStyle name="Comma 2 3 21 2 2" xfId="2396" xr:uid="{00000000-0005-0000-0000-00008D270000}"/>
    <cellStyle name="Comma 2 3 21 2 2 10" xfId="13501" xr:uid="{00000000-0005-0000-0000-00008E270000}"/>
    <cellStyle name="Comma 2 3 21 2 2 11" xfId="18668" xr:uid="{00000000-0005-0000-0000-00008F270000}"/>
    <cellStyle name="Comma 2 3 21 2 2 12" xfId="20876" xr:uid="{00000000-0005-0000-0000-000090270000}"/>
    <cellStyle name="Comma 2 3 21 2 2 13" xfId="22609" xr:uid="{00000000-0005-0000-0000-000091270000}"/>
    <cellStyle name="Comma 2 3 21 2 2 13 2" xfId="35468" xr:uid="{00000000-0005-0000-0000-000092270000}"/>
    <cellStyle name="Comma 2 3 21 2 2 2" xfId="2487" xr:uid="{00000000-0005-0000-0000-000093270000}"/>
    <cellStyle name="Comma 2 3 21 2 2 2 10" xfId="24115" xr:uid="{00000000-0005-0000-0000-000094270000}"/>
    <cellStyle name="Comma 2 3 21 2 2 2 10 2" xfId="35520" xr:uid="{00000000-0005-0000-0000-000095270000}"/>
    <cellStyle name="Comma 2 3 21 2 2 2 2" xfId="6660" xr:uid="{00000000-0005-0000-0000-000096270000}"/>
    <cellStyle name="Comma 2 3 21 2 2 2 2 2" xfId="6719" xr:uid="{00000000-0005-0000-0000-000097270000}"/>
    <cellStyle name="Comma 2 3 21 2 2 2 2 2 2" xfId="36699" xr:uid="{00000000-0005-0000-0000-000098270000}"/>
    <cellStyle name="Comma 2 3 21 2 2 2 2 2 2 2" xfId="36751" xr:uid="{00000000-0005-0000-0000-000099270000}"/>
    <cellStyle name="Comma 2 3 21 2 2 2 2 3" xfId="24174" xr:uid="{00000000-0005-0000-0000-00009A270000}"/>
    <cellStyle name="Comma 2 3 21 2 2 2 3" xfId="8054" xr:uid="{00000000-0005-0000-0000-00009B270000}"/>
    <cellStyle name="Comma 2 3 21 2 2 2 4" xfId="9898" xr:uid="{00000000-0005-0000-0000-00009C270000}"/>
    <cellStyle name="Comma 2 3 21 2 2 2 5" xfId="12105" xr:uid="{00000000-0005-0000-0000-00009D270000}"/>
    <cellStyle name="Comma 2 3 21 2 2 2 6" xfId="14942" xr:uid="{00000000-0005-0000-0000-00009E270000}"/>
    <cellStyle name="Comma 2 3 21 2 2 2 7" xfId="16520" xr:uid="{00000000-0005-0000-0000-00009F270000}"/>
    <cellStyle name="Comma 2 3 21 2 2 2 8" xfId="18727" xr:uid="{00000000-0005-0000-0000-0000A0270000}"/>
    <cellStyle name="Comma 2 3 21 2 2 2 9" xfId="20935" xr:uid="{00000000-0005-0000-0000-0000A1270000}"/>
    <cellStyle name="Comma 2 3 21 2 2 3" xfId="3790" xr:uid="{00000000-0005-0000-0000-0000A2270000}"/>
    <cellStyle name="Comma 2 3 21 2 2 4" xfId="1789" xr:uid="{00000000-0005-0000-0000-0000A3270000}"/>
    <cellStyle name="Comma 2 3 21 2 2 5" xfId="1543" xr:uid="{00000000-0005-0000-0000-0000A4270000}"/>
    <cellStyle name="Comma 2 3 21 2 2 6" xfId="5304" xr:uid="{00000000-0005-0000-0000-0000A5270000}"/>
    <cellStyle name="Comma 2 3 21 2 2 6 2" xfId="8002" xr:uid="{00000000-0005-0000-0000-0000A6270000}"/>
    <cellStyle name="Comma 2 3 21 2 2 6 2 2" xfId="36059" xr:uid="{00000000-0005-0000-0000-0000A7270000}"/>
    <cellStyle name="Comma 2 3 21 2 2 6 2 2 2" xfId="37395" xr:uid="{00000000-0005-0000-0000-0000A8270000}"/>
    <cellStyle name="Comma 2 3 21 2 2 6 3" xfId="26070" xr:uid="{00000000-0005-0000-0000-0000A9270000}"/>
    <cellStyle name="Comma 2 3 21 2 2 7" xfId="9839" xr:uid="{00000000-0005-0000-0000-0000AA270000}"/>
    <cellStyle name="Comma 2 3 21 2 2 8" xfId="12046" xr:uid="{00000000-0005-0000-0000-0000AB270000}"/>
    <cellStyle name="Comma 2 3 21 2 2 9" xfId="14867" xr:uid="{00000000-0005-0000-0000-0000AC270000}"/>
    <cellStyle name="Comma 2 3 21 2 3" xfId="3081" xr:uid="{00000000-0005-0000-0000-0000AD270000}"/>
    <cellStyle name="Comma 2 3 21 2 4" xfId="3366" xr:uid="{00000000-0005-0000-0000-0000AE270000}"/>
    <cellStyle name="Comma 2 3 21 2 5" xfId="3707" xr:uid="{00000000-0005-0000-0000-0000AF270000}"/>
    <cellStyle name="Comma 2 3 21 2 5 10" xfId="23467" xr:uid="{00000000-0005-0000-0000-0000B0270000}"/>
    <cellStyle name="Comma 2 3 21 2 5 10 2" xfId="35753" xr:uid="{00000000-0005-0000-0000-0000B1270000}"/>
    <cellStyle name="Comma 2 3 21 2 5 2" xfId="6204" xr:uid="{00000000-0005-0000-0000-0000B2270000}"/>
    <cellStyle name="Comma 2 3 21 2 5 2 2" xfId="6963" xr:uid="{00000000-0005-0000-0000-0000B3270000}"/>
    <cellStyle name="Comma 2 3 21 2 5 2 2 2" xfId="36341" xr:uid="{00000000-0005-0000-0000-0000B4270000}"/>
    <cellStyle name="Comma 2 3 21 2 5 2 2 2 2" xfId="36984" xr:uid="{00000000-0005-0000-0000-0000B5270000}"/>
    <cellStyle name="Comma 2 3 21 2 5 2 3" xfId="24802" xr:uid="{00000000-0005-0000-0000-0000B6270000}"/>
    <cellStyle name="Comma 2 3 21 2 5 3" xfId="8671" xr:uid="{00000000-0005-0000-0000-0000B7270000}"/>
    <cellStyle name="Comma 2 3 21 2 5 4" xfId="10611" xr:uid="{00000000-0005-0000-0000-0000B8270000}"/>
    <cellStyle name="Comma 2 3 21 2 5 5" xfId="12818" xr:uid="{00000000-0005-0000-0000-0000B9270000}"/>
    <cellStyle name="Comma 2 3 21 2 5 6" xfId="15900" xr:uid="{00000000-0005-0000-0000-0000BA270000}"/>
    <cellStyle name="Comma 2 3 21 2 5 7" xfId="17233" xr:uid="{00000000-0005-0000-0000-0000BB270000}"/>
    <cellStyle name="Comma 2 3 21 2 5 8" xfId="19440" xr:uid="{00000000-0005-0000-0000-0000BC270000}"/>
    <cellStyle name="Comma 2 3 21 2 5 9" xfId="21648" xr:uid="{00000000-0005-0000-0000-0000BD270000}"/>
    <cellStyle name="Comma 2 3 21 2 6" xfId="3880" xr:uid="{00000000-0005-0000-0000-0000BE270000}"/>
    <cellStyle name="Comma 2 3 21 2 7" xfId="4436" xr:uid="{00000000-0005-0000-0000-0000BF270000}"/>
    <cellStyle name="Comma 2 3 21 2 8" xfId="5159" xr:uid="{00000000-0005-0000-0000-0000C0270000}"/>
    <cellStyle name="Comma 2 3 21 2 8 2" xfId="7452" xr:uid="{00000000-0005-0000-0000-0000C1270000}"/>
    <cellStyle name="Comma 2 3 21 2 8 2 2" xfId="36010" xr:uid="{00000000-0005-0000-0000-0000C2270000}"/>
    <cellStyle name="Comma 2 3 21 2 8 2 2 2" xfId="37163" xr:uid="{00000000-0005-0000-0000-0000C3270000}"/>
    <cellStyle name="Comma 2 3 21 2 8 3" xfId="25441" xr:uid="{00000000-0005-0000-0000-0000C4270000}"/>
    <cellStyle name="Comma 2 3 21 2 9" xfId="9084" xr:uid="{00000000-0005-0000-0000-0000C5270000}"/>
    <cellStyle name="Comma 2 3 21 3" xfId="2062" xr:uid="{00000000-0005-0000-0000-0000C6270000}"/>
    <cellStyle name="Comma 2 3 21 3 10" xfId="13193" xr:uid="{00000000-0005-0000-0000-0000C7270000}"/>
    <cellStyle name="Comma 2 3 21 3 11" xfId="18408" xr:uid="{00000000-0005-0000-0000-0000C8270000}"/>
    <cellStyle name="Comma 2 3 21 3 12" xfId="20616" xr:uid="{00000000-0005-0000-0000-0000C9270000}"/>
    <cellStyle name="Comma 2 3 21 3 13" xfId="22859" xr:uid="{00000000-0005-0000-0000-0000CA270000}"/>
    <cellStyle name="Comma 2 3 21 3 13 2" xfId="35310" xr:uid="{00000000-0005-0000-0000-0000CB270000}"/>
    <cellStyle name="Comma 2 3 21 3 2" xfId="2926" xr:uid="{00000000-0005-0000-0000-0000CC270000}"/>
    <cellStyle name="Comma 2 3 21 3 2 10" xfId="23856" xr:uid="{00000000-0005-0000-0000-0000CD270000}"/>
    <cellStyle name="Comma 2 3 21 3 2 10 2" xfId="35624" xr:uid="{00000000-0005-0000-0000-0000CE270000}"/>
    <cellStyle name="Comma 2 3 21 3 2 2" xfId="6497" xr:uid="{00000000-0005-0000-0000-0000CF270000}"/>
    <cellStyle name="Comma 2 3 21 3 2 2 2" xfId="6823" xr:uid="{00000000-0005-0000-0000-0000D0270000}"/>
    <cellStyle name="Comma 2 3 21 3 2 2 2 2" xfId="36541" xr:uid="{00000000-0005-0000-0000-0000D1270000}"/>
    <cellStyle name="Comma 2 3 21 3 2 2 2 2 2" xfId="36855" xr:uid="{00000000-0005-0000-0000-0000D2270000}"/>
    <cellStyle name="Comma 2 3 21 3 2 2 3" xfId="24424" xr:uid="{00000000-0005-0000-0000-0000D3270000}"/>
    <cellStyle name="Comma 2 3 21 3 2 3" xfId="8304" xr:uid="{00000000-0005-0000-0000-0000D4270000}"/>
    <cellStyle name="Comma 2 3 21 3 2 4" xfId="10148" xr:uid="{00000000-0005-0000-0000-0000D5270000}"/>
    <cellStyle name="Comma 2 3 21 3 2 5" xfId="12355" xr:uid="{00000000-0005-0000-0000-0000D6270000}"/>
    <cellStyle name="Comma 2 3 21 3 2 6" xfId="15291" xr:uid="{00000000-0005-0000-0000-0000D7270000}"/>
    <cellStyle name="Comma 2 3 21 3 2 7" xfId="16770" xr:uid="{00000000-0005-0000-0000-0000D8270000}"/>
    <cellStyle name="Comma 2 3 21 3 2 8" xfId="18977" xr:uid="{00000000-0005-0000-0000-0000D9270000}"/>
    <cellStyle name="Comma 2 3 21 3 2 9" xfId="21185" xr:uid="{00000000-0005-0000-0000-0000DA270000}"/>
    <cellStyle name="Comma 2 3 21 3 3" xfId="4053" xr:uid="{00000000-0005-0000-0000-0000DB270000}"/>
    <cellStyle name="Comma 2 3 21 3 4" xfId="4390" xr:uid="{00000000-0005-0000-0000-0000DC270000}"/>
    <cellStyle name="Comma 2 3 21 3 5" xfId="4611" xr:uid="{00000000-0005-0000-0000-0000DD270000}"/>
    <cellStyle name="Comma 2 3 21 3 6" xfId="5554" xr:uid="{00000000-0005-0000-0000-0000DE270000}"/>
    <cellStyle name="Comma 2 3 21 3 6 2" xfId="7748" xr:uid="{00000000-0005-0000-0000-0000DF270000}"/>
    <cellStyle name="Comma 2 3 21 3 6 2 2" xfId="36163" xr:uid="{00000000-0005-0000-0000-0000E0270000}"/>
    <cellStyle name="Comma 2 3 21 3 6 2 2 2" xfId="37291" xr:uid="{00000000-0005-0000-0000-0000E1270000}"/>
    <cellStyle name="Comma 2 3 21 3 6 3" xfId="25864" xr:uid="{00000000-0005-0000-0000-0000E2270000}"/>
    <cellStyle name="Comma 2 3 21 3 7" xfId="9579" xr:uid="{00000000-0005-0000-0000-0000E3270000}"/>
    <cellStyle name="Comma 2 3 21 3 8" xfId="11786" xr:uid="{00000000-0005-0000-0000-0000E4270000}"/>
    <cellStyle name="Comma 2 3 21 3 9" xfId="14565" xr:uid="{00000000-0005-0000-0000-0000E5270000}"/>
    <cellStyle name="Comma 2 3 21 4" xfId="3221" xr:uid="{00000000-0005-0000-0000-0000E6270000}"/>
    <cellStyle name="Comma 2 3 21 5" xfId="1866" xr:uid="{00000000-0005-0000-0000-0000E7270000}"/>
    <cellStyle name="Comma 2 3 21 5 10" xfId="23322" xr:uid="{00000000-0005-0000-0000-0000E8270000}"/>
    <cellStyle name="Comma 2 3 21 5 10 2" xfId="35279" xr:uid="{00000000-0005-0000-0000-0000E9270000}"/>
    <cellStyle name="Comma 2 3 21 5 2" xfId="6059" xr:uid="{00000000-0005-0000-0000-0000EA270000}"/>
    <cellStyle name="Comma 2 3 21 5 2 2" xfId="6447" xr:uid="{00000000-0005-0000-0000-0000EB270000}"/>
    <cellStyle name="Comma 2 3 21 5 2 2 2" xfId="36292" xr:uid="{00000000-0005-0000-0000-0000EC270000}"/>
    <cellStyle name="Comma 2 3 21 5 2 2 2 2" xfId="36510" xr:uid="{00000000-0005-0000-0000-0000ED270000}"/>
    <cellStyle name="Comma 2 3 21 5 2 3" xfId="23742" xr:uid="{00000000-0005-0000-0000-0000EE270000}"/>
    <cellStyle name="Comma 2 3 21 5 3" xfId="7653" xr:uid="{00000000-0005-0000-0000-0000EF270000}"/>
    <cellStyle name="Comma 2 3 21 5 4" xfId="9442" xr:uid="{00000000-0005-0000-0000-0000F0270000}"/>
    <cellStyle name="Comma 2 3 21 5 5" xfId="11649" xr:uid="{00000000-0005-0000-0000-0000F1270000}"/>
    <cellStyle name="Comma 2 3 21 5 6" xfId="14403" xr:uid="{00000000-0005-0000-0000-0000F2270000}"/>
    <cellStyle name="Comma 2 3 21 5 7" xfId="15468" xr:uid="{00000000-0005-0000-0000-0000F3270000}"/>
    <cellStyle name="Comma 2 3 21 5 8" xfId="18271" xr:uid="{00000000-0005-0000-0000-0000F4270000}"/>
    <cellStyle name="Comma 2 3 21 5 9" xfId="20479" xr:uid="{00000000-0005-0000-0000-0000F5270000}"/>
    <cellStyle name="Comma 2 3 21 6" xfId="4314" xr:uid="{00000000-0005-0000-0000-0000F6270000}"/>
    <cellStyle name="Comma 2 3 21 7" xfId="4272" xr:uid="{00000000-0005-0000-0000-0000F7270000}"/>
    <cellStyle name="Comma 2 3 21 8" xfId="4810" xr:uid="{00000000-0005-0000-0000-0000F8270000}"/>
    <cellStyle name="Comma 2 3 21 8 2" xfId="7403" xr:uid="{00000000-0005-0000-0000-0000F9270000}"/>
    <cellStyle name="Comma 2 3 21 8 2 2" xfId="35854" xr:uid="{00000000-0005-0000-0000-0000FA270000}"/>
    <cellStyle name="Comma 2 3 21 8 2 2 2" xfId="37114" xr:uid="{00000000-0005-0000-0000-0000FB270000}"/>
    <cellStyle name="Comma 2 3 21 8 3" xfId="25296" xr:uid="{00000000-0005-0000-0000-0000FC270000}"/>
    <cellStyle name="Comma 2 3 21 9" xfId="8939" xr:uid="{00000000-0005-0000-0000-0000FD270000}"/>
    <cellStyle name="Comma 2 3 22" xfId="1492" xr:uid="{00000000-0005-0000-0000-0000FE270000}"/>
    <cellStyle name="Comma 2 3 22 10" xfId="15576" xr:uid="{00000000-0005-0000-0000-0000FF270000}"/>
    <cellStyle name="Comma 2 3 22 11" xfId="18037" xr:uid="{00000000-0005-0000-0000-000000280000}"/>
    <cellStyle name="Comma 2 3 22 12" xfId="20245" xr:uid="{00000000-0005-0000-0000-000001280000}"/>
    <cellStyle name="Comma 2 3 22 13" xfId="22289" xr:uid="{00000000-0005-0000-0000-000002280000}"/>
    <cellStyle name="Comma 2 3 22 13 2" xfId="35210" xr:uid="{00000000-0005-0000-0000-000003280000}"/>
    <cellStyle name="Comma 2 3 22 2" xfId="2280" xr:uid="{00000000-0005-0000-0000-000004280000}"/>
    <cellStyle name="Comma 2 3 22 2 10" xfId="23575" xr:uid="{00000000-0005-0000-0000-000005280000}"/>
    <cellStyle name="Comma 2 3 22 2 10 2" xfId="35387" xr:uid="{00000000-0005-0000-0000-000006280000}"/>
    <cellStyle name="Comma 2 3 22 2 2" xfId="6312" xr:uid="{00000000-0005-0000-0000-000007280000}"/>
    <cellStyle name="Comma 2 3 22 2 2 2" xfId="6576" xr:uid="{00000000-0005-0000-0000-000008280000}"/>
    <cellStyle name="Comma 2 3 22 2 2 2 2" xfId="36441" xr:uid="{00000000-0005-0000-0000-000009280000}"/>
    <cellStyle name="Comma 2 3 22 2 2 2 2 2" xfId="36618" xr:uid="{00000000-0005-0000-0000-00000A280000}"/>
    <cellStyle name="Comma 2 3 22 2 2 3" xfId="24031" xr:uid="{00000000-0005-0000-0000-00000B280000}"/>
    <cellStyle name="Comma 2 3 22 2 3" xfId="7921" xr:uid="{00000000-0005-0000-0000-00000C280000}"/>
    <cellStyle name="Comma 2 3 22 2 4" xfId="9754" xr:uid="{00000000-0005-0000-0000-00000D280000}"/>
    <cellStyle name="Comma 2 3 22 2 5" xfId="11961" xr:uid="{00000000-0005-0000-0000-00000E280000}"/>
    <cellStyle name="Comma 2 3 22 2 6" xfId="14766" xr:uid="{00000000-0005-0000-0000-00000F280000}"/>
    <cellStyle name="Comma 2 3 22 2 7" xfId="15025" xr:uid="{00000000-0005-0000-0000-000010280000}"/>
    <cellStyle name="Comma 2 3 22 2 8" xfId="18583" xr:uid="{00000000-0005-0000-0000-000011280000}"/>
    <cellStyle name="Comma 2 3 22 2 9" xfId="20791" xr:uid="{00000000-0005-0000-0000-000012280000}"/>
    <cellStyle name="Comma 2 3 22 3" xfId="3595" xr:uid="{00000000-0005-0000-0000-000013280000}"/>
    <cellStyle name="Comma 2 3 22 4" xfId="4130" xr:uid="{00000000-0005-0000-0000-000014280000}"/>
    <cellStyle name="Comma 2 3 22 5" xfId="4531" xr:uid="{00000000-0005-0000-0000-000015280000}"/>
    <cellStyle name="Comma 2 3 22 6" xfId="4984" xr:uid="{00000000-0005-0000-0000-000016280000}"/>
    <cellStyle name="Comma 2 3 22 6 2" xfId="7552" xr:uid="{00000000-0005-0000-0000-000017280000}"/>
    <cellStyle name="Comma 2 3 22 6 2 2" xfId="35931" xr:uid="{00000000-0005-0000-0000-000018280000}"/>
    <cellStyle name="Comma 2 3 22 6 2 2 2" xfId="37242" xr:uid="{00000000-0005-0000-0000-000019280000}"/>
    <cellStyle name="Comma 2 3 22 6 3" xfId="25544" xr:uid="{00000000-0005-0000-0000-00001A280000}"/>
    <cellStyle name="Comma 2 3 22 7" xfId="9208" xr:uid="{00000000-0005-0000-0000-00001B280000}"/>
    <cellStyle name="Comma 2 3 22 8" xfId="11415" xr:uid="{00000000-0005-0000-0000-00001C280000}"/>
    <cellStyle name="Comma 2 3 22 9" xfId="14104" xr:uid="{00000000-0005-0000-0000-00001D280000}"/>
    <cellStyle name="Comma 2 3 23" xfId="2626" xr:uid="{00000000-0005-0000-0000-00001E280000}"/>
    <cellStyle name="Comma 2 3 24" xfId="2699" xr:uid="{00000000-0005-0000-0000-00001F280000}"/>
    <cellStyle name="Comma 2 3 25" xfId="2482" xr:uid="{00000000-0005-0000-0000-000020280000}"/>
    <cellStyle name="Comma 2 3 25 10" xfId="23147" xr:uid="{00000000-0005-0000-0000-000021280000}"/>
    <cellStyle name="Comma 2 3 25 10 2" xfId="35517" xr:uid="{00000000-0005-0000-0000-000022280000}"/>
    <cellStyle name="Comma 2 3 25 2" xfId="5884" xr:uid="{00000000-0005-0000-0000-000023280000}"/>
    <cellStyle name="Comma 2 3 25 2 2" xfId="6715" xr:uid="{00000000-0005-0000-0000-000024280000}"/>
    <cellStyle name="Comma 2 3 25 2 2 2" xfId="36213" xr:uid="{00000000-0005-0000-0000-000025280000}"/>
    <cellStyle name="Comma 2 3 25 2 2 2 2" xfId="36748" xr:uid="{00000000-0005-0000-0000-000026280000}"/>
    <cellStyle name="Comma 2 3 25 2 3" xfId="24170" xr:uid="{00000000-0005-0000-0000-000027280000}"/>
    <cellStyle name="Comma 2 3 25 3" xfId="8051" xr:uid="{00000000-0005-0000-0000-000028280000}"/>
    <cellStyle name="Comma 2 3 25 4" xfId="9894" xr:uid="{00000000-0005-0000-0000-000029280000}"/>
    <cellStyle name="Comma 2 3 25 5" xfId="12101" xr:uid="{00000000-0005-0000-0000-00002A280000}"/>
    <cellStyle name="Comma 2 3 25 6" xfId="14938" xr:uid="{00000000-0005-0000-0000-00002B280000}"/>
    <cellStyle name="Comma 2 3 25 7" xfId="16516" xr:uid="{00000000-0005-0000-0000-00002C280000}"/>
    <cellStyle name="Comma 2 3 25 8" xfId="18723" xr:uid="{00000000-0005-0000-0000-00002D280000}"/>
    <cellStyle name="Comma 2 3 25 9" xfId="20931" xr:uid="{00000000-0005-0000-0000-00002E280000}"/>
    <cellStyle name="Comma 2 3 26" xfId="1881" xr:uid="{00000000-0005-0000-0000-00002F280000}"/>
    <cellStyle name="Comma 2 3 27" xfId="4561" xr:uid="{00000000-0005-0000-0000-000030280000}"/>
    <cellStyle name="Comma 2 3 28" xfId="4664" xr:uid="{00000000-0005-0000-0000-000031280000}"/>
    <cellStyle name="Comma 2 3 28 2" xfId="7324" xr:uid="{00000000-0005-0000-0000-000032280000}"/>
    <cellStyle name="Comma 2 3 28 2 2" xfId="35805" xr:uid="{00000000-0005-0000-0000-000033280000}"/>
    <cellStyle name="Comma 2 3 28 2 2 2" xfId="37035" xr:uid="{00000000-0005-0000-0000-000034280000}"/>
    <cellStyle name="Comma 2 3 28 3" xfId="25121" xr:uid="{00000000-0005-0000-0000-000035280000}"/>
    <cellStyle name="Comma 2 3 29" xfId="8764" xr:uid="{00000000-0005-0000-0000-000036280000}"/>
    <cellStyle name="Comma 2 3 3" xfId="446" xr:uid="{00000000-0005-0000-0000-000037280000}"/>
    <cellStyle name="Comma 2 3 30" xfId="10971" xr:uid="{00000000-0005-0000-0000-000038280000}"/>
    <cellStyle name="Comma 2 3 31" xfId="13228" xr:uid="{00000000-0005-0000-0000-000039280000}"/>
    <cellStyle name="Comma 2 3 32" xfId="13494" xr:uid="{00000000-0005-0000-0000-00003A280000}"/>
    <cellStyle name="Comma 2 3 33" xfId="17593" xr:uid="{00000000-0005-0000-0000-00003B280000}"/>
    <cellStyle name="Comma 2 3 34" xfId="19801" xr:uid="{00000000-0005-0000-0000-00003C280000}"/>
    <cellStyle name="Comma 2 3 35" xfId="21969" xr:uid="{00000000-0005-0000-0000-00003D280000}"/>
    <cellStyle name="Comma 2 3 35 2" xfId="34982" xr:uid="{00000000-0005-0000-0000-00003E280000}"/>
    <cellStyle name="Comma 2 3 36" xfId="37445" xr:uid="{00000000-0005-0000-0000-00003F280000}"/>
    <cellStyle name="Comma 2 3 4" xfId="469" xr:uid="{00000000-0005-0000-0000-000040280000}"/>
    <cellStyle name="Comma 2 3 5" xfId="482" xr:uid="{00000000-0005-0000-0000-000041280000}"/>
    <cellStyle name="Comma 2 3 6" xfId="526" xr:uid="{00000000-0005-0000-0000-000042280000}"/>
    <cellStyle name="Comma 2 3 7" xfId="539" xr:uid="{00000000-0005-0000-0000-000043280000}"/>
    <cellStyle name="Comma 2 3 8" xfId="547" xr:uid="{00000000-0005-0000-0000-000044280000}"/>
    <cellStyle name="Comma 2 3 9" xfId="573" xr:uid="{00000000-0005-0000-0000-000045280000}"/>
    <cellStyle name="Comma 2 30" xfId="1415" xr:uid="{00000000-0005-0000-0000-000046280000}"/>
    <cellStyle name="Comma 2 30 10" xfId="16142" xr:uid="{00000000-0005-0000-0000-000047280000}"/>
    <cellStyle name="Comma 2 30 11" xfId="17997" xr:uid="{00000000-0005-0000-0000-000048280000}"/>
    <cellStyle name="Comma 2 30 12" xfId="20205" xr:uid="{00000000-0005-0000-0000-000049280000}"/>
    <cellStyle name="Comma 2 30 13" xfId="22287" xr:uid="{00000000-0005-0000-0000-00004A280000}"/>
    <cellStyle name="Comma 2 30 13 2" xfId="35188" xr:uid="{00000000-0005-0000-0000-00004B280000}"/>
    <cellStyle name="Comma 2 30 2" xfId="2278" xr:uid="{00000000-0005-0000-0000-00004C280000}"/>
    <cellStyle name="Comma 2 30 2 10" xfId="23547" xr:uid="{00000000-0005-0000-0000-00004D280000}"/>
    <cellStyle name="Comma 2 30 2 10 2" xfId="35385" xr:uid="{00000000-0005-0000-0000-00004E280000}"/>
    <cellStyle name="Comma 2 30 2 2" xfId="6284" xr:uid="{00000000-0005-0000-0000-00004F280000}"/>
    <cellStyle name="Comma 2 30 2 2 2" xfId="6574" xr:uid="{00000000-0005-0000-0000-000050280000}"/>
    <cellStyle name="Comma 2 30 2 2 2 2" xfId="36419" xr:uid="{00000000-0005-0000-0000-000051280000}"/>
    <cellStyle name="Comma 2 30 2 2 2 2 2" xfId="36616" xr:uid="{00000000-0005-0000-0000-000052280000}"/>
    <cellStyle name="Comma 2 30 2 2 3" xfId="24029" xr:uid="{00000000-0005-0000-0000-000053280000}"/>
    <cellStyle name="Comma 2 30 2 3" xfId="7919" xr:uid="{00000000-0005-0000-0000-000054280000}"/>
    <cellStyle name="Comma 2 30 2 4" xfId="9752" xr:uid="{00000000-0005-0000-0000-000055280000}"/>
    <cellStyle name="Comma 2 30 2 5" xfId="11959" xr:uid="{00000000-0005-0000-0000-000056280000}"/>
    <cellStyle name="Comma 2 30 2 6" xfId="14764" xr:uid="{00000000-0005-0000-0000-000057280000}"/>
    <cellStyle name="Comma 2 30 2 7" xfId="13183" xr:uid="{00000000-0005-0000-0000-000058280000}"/>
    <cellStyle name="Comma 2 30 2 8" xfId="18581" xr:uid="{00000000-0005-0000-0000-000059280000}"/>
    <cellStyle name="Comma 2 30 2 9" xfId="20789" xr:uid="{00000000-0005-0000-0000-00005A280000}"/>
    <cellStyle name="Comma 2 30 3" xfId="3593" xr:uid="{00000000-0005-0000-0000-00005B280000}"/>
    <cellStyle name="Comma 2 30 4" xfId="4298" xr:uid="{00000000-0005-0000-0000-00005C280000}"/>
    <cellStyle name="Comma 2 30 5" xfId="4234" xr:uid="{00000000-0005-0000-0000-00005D280000}"/>
    <cellStyle name="Comma 2 30 6" xfId="4982" xr:uid="{00000000-0005-0000-0000-00005E280000}"/>
    <cellStyle name="Comma 2 30 6 2" xfId="7530" xr:uid="{00000000-0005-0000-0000-00005F280000}"/>
    <cellStyle name="Comma 2 30 6 2 2" xfId="35929" xr:uid="{00000000-0005-0000-0000-000060280000}"/>
    <cellStyle name="Comma 2 30 6 2 2 2" xfId="37238" xr:uid="{00000000-0005-0000-0000-000061280000}"/>
    <cellStyle name="Comma 2 30 6 3" xfId="25522" xr:uid="{00000000-0005-0000-0000-000062280000}"/>
    <cellStyle name="Comma 2 30 7" xfId="9168" xr:uid="{00000000-0005-0000-0000-000063280000}"/>
    <cellStyle name="Comma 2 30 8" xfId="11375" xr:uid="{00000000-0005-0000-0000-000064280000}"/>
    <cellStyle name="Comma 2 30 9" xfId="14048" xr:uid="{00000000-0005-0000-0000-000065280000}"/>
    <cellStyle name="Comma 2 31" xfId="2604" xr:uid="{00000000-0005-0000-0000-000066280000}"/>
    <cellStyle name="Comma 2 32" xfId="2749" xr:uid="{00000000-0005-0000-0000-000067280000}"/>
    <cellStyle name="Comma 2 33" xfId="1420" xr:uid="{00000000-0005-0000-0000-000068280000}"/>
    <cellStyle name="Comma 2 33 10" xfId="23145" xr:uid="{00000000-0005-0000-0000-000069280000}"/>
    <cellStyle name="Comma 2 33 10 2" xfId="35191" xr:uid="{00000000-0005-0000-0000-00006A280000}"/>
    <cellStyle name="Comma 2 33 2" xfId="5882" xr:uid="{00000000-0005-0000-0000-00006B280000}"/>
    <cellStyle name="Comma 2 33 2 2" xfId="6287" xr:uid="{00000000-0005-0000-0000-00006C280000}"/>
    <cellStyle name="Comma 2 33 2 2 2" xfId="36211" xr:uid="{00000000-0005-0000-0000-00006D280000}"/>
    <cellStyle name="Comma 2 33 2 2 2 2" xfId="36422" xr:uid="{00000000-0005-0000-0000-00006E280000}"/>
    <cellStyle name="Comma 2 33 2 3" xfId="23550" xr:uid="{00000000-0005-0000-0000-00006F280000}"/>
    <cellStyle name="Comma 2 33 3" xfId="7533" xr:uid="{00000000-0005-0000-0000-000070280000}"/>
    <cellStyle name="Comma 2 33 4" xfId="9171" xr:uid="{00000000-0005-0000-0000-000071280000}"/>
    <cellStyle name="Comma 2 33 5" xfId="11378" xr:uid="{00000000-0005-0000-0000-000072280000}"/>
    <cellStyle name="Comma 2 33 6" xfId="14051" xr:uid="{00000000-0005-0000-0000-000073280000}"/>
    <cellStyle name="Comma 2 33 7" xfId="14232" xr:uid="{00000000-0005-0000-0000-000074280000}"/>
    <cellStyle name="Comma 2 33 8" xfId="18000" xr:uid="{00000000-0005-0000-0000-000075280000}"/>
    <cellStyle name="Comma 2 33 9" xfId="20208" xr:uid="{00000000-0005-0000-0000-000076280000}"/>
    <cellStyle name="Comma 2 34" xfId="1498" xr:uid="{00000000-0005-0000-0000-000077280000}"/>
    <cellStyle name="Comma 2 35" xfId="3666" xr:uid="{00000000-0005-0000-0000-000078280000}"/>
    <cellStyle name="Comma 2 36" xfId="4660" xr:uid="{00000000-0005-0000-0000-000079280000}"/>
    <cellStyle name="Comma 2 36 2" xfId="7322" xr:uid="{00000000-0005-0000-0000-00007A280000}"/>
    <cellStyle name="Comma 2 36 2 2" xfId="35801" xr:uid="{00000000-0005-0000-0000-00007B280000}"/>
    <cellStyle name="Comma 2 36 2 2 2" xfId="37033" xr:uid="{00000000-0005-0000-0000-00007C280000}"/>
    <cellStyle name="Comma 2 36 3" xfId="25119" xr:uid="{00000000-0005-0000-0000-00007D280000}"/>
    <cellStyle name="Comma 2 37" xfId="8762" xr:uid="{00000000-0005-0000-0000-00007E280000}"/>
    <cellStyle name="Comma 2 38" xfId="10969" xr:uid="{00000000-0005-0000-0000-00007F280000}"/>
    <cellStyle name="Comma 2 39" xfId="13176" xr:uid="{00000000-0005-0000-0000-000080280000}"/>
    <cellStyle name="Comma 2 4" xfId="363" xr:uid="{00000000-0005-0000-0000-000081280000}"/>
    <cellStyle name="Comma 2 4 10" xfId="496" xr:uid="{00000000-0005-0000-0000-000082280000}"/>
    <cellStyle name="Comma 2 4 11" xfId="865" xr:uid="{00000000-0005-0000-0000-000083280000}"/>
    <cellStyle name="Comma 2 4 12" xfId="680" xr:uid="{00000000-0005-0000-0000-000084280000}"/>
    <cellStyle name="Comma 2 4 13" xfId="686" xr:uid="{00000000-0005-0000-0000-000085280000}"/>
    <cellStyle name="Comma 2 4 14" xfId="879" xr:uid="{00000000-0005-0000-0000-000086280000}"/>
    <cellStyle name="Comma 2 4 15" xfId="875" xr:uid="{00000000-0005-0000-0000-000087280000}"/>
    <cellStyle name="Comma 2 4 16" xfId="886" xr:uid="{00000000-0005-0000-0000-000088280000}"/>
    <cellStyle name="Comma 2 4 17" xfId="897" xr:uid="{00000000-0005-0000-0000-000089280000}"/>
    <cellStyle name="Comma 2 4 18" xfId="907" xr:uid="{00000000-0005-0000-0000-00008A280000}"/>
    <cellStyle name="Comma 2 4 18 10" xfId="8825" xr:uid="{00000000-0005-0000-0000-00008B280000}"/>
    <cellStyle name="Comma 2 4 18 11" xfId="11032" xr:uid="{00000000-0005-0000-0000-00008C280000}"/>
    <cellStyle name="Comma 2 4 18 12" xfId="13616" xr:uid="{00000000-0005-0000-0000-00008D280000}"/>
    <cellStyle name="Comma 2 4 18 13" xfId="16104" xr:uid="{00000000-0005-0000-0000-00008E280000}"/>
    <cellStyle name="Comma 2 4 18 14" xfId="17654" xr:uid="{00000000-0005-0000-0000-00008F280000}"/>
    <cellStyle name="Comma 2 4 18 15" xfId="19862" xr:uid="{00000000-0005-0000-0000-000090280000}"/>
    <cellStyle name="Comma 2 4 18 16" xfId="22034" xr:uid="{00000000-0005-0000-0000-000091280000}"/>
    <cellStyle name="Comma 2 4 18 16 2" xfId="35011" xr:uid="{00000000-0005-0000-0000-000092280000}"/>
    <cellStyle name="Comma 2 4 18 2" xfId="1053" xr:uid="{00000000-0005-0000-0000-000093280000}"/>
    <cellStyle name="Comma 2 4 18 2 10" xfId="8888" xr:uid="{00000000-0005-0000-0000-000094280000}"/>
    <cellStyle name="Comma 2 4 18 2 11" xfId="11095" xr:uid="{00000000-0005-0000-0000-000095280000}"/>
    <cellStyle name="Comma 2 4 18 2 12" xfId="13727" xr:uid="{00000000-0005-0000-0000-000096280000}"/>
    <cellStyle name="Comma 2 4 18 2 13" xfId="16276" xr:uid="{00000000-0005-0000-0000-000097280000}"/>
    <cellStyle name="Comma 2 4 18 2 14" xfId="17717" xr:uid="{00000000-0005-0000-0000-000098280000}"/>
    <cellStyle name="Comma 2 4 18 2 15" xfId="19925" xr:uid="{00000000-0005-0000-0000-000099280000}"/>
    <cellStyle name="Comma 2 4 18 2 16" xfId="22176" xr:uid="{00000000-0005-0000-0000-00009A280000}"/>
    <cellStyle name="Comma 2 4 18 2 16 2" xfId="35042" xr:uid="{00000000-0005-0000-0000-00009B280000}"/>
    <cellStyle name="Comma 2 4 18 2 2" xfId="1350" xr:uid="{00000000-0005-0000-0000-00009C280000}"/>
    <cellStyle name="Comma 2 4 18 2 2 10" xfId="11320" xr:uid="{00000000-0005-0000-0000-00009D280000}"/>
    <cellStyle name="Comma 2 4 18 2 2 11" xfId="13990" xr:uid="{00000000-0005-0000-0000-00009E280000}"/>
    <cellStyle name="Comma 2 4 18 2 2 12" xfId="16193" xr:uid="{00000000-0005-0000-0000-00009F280000}"/>
    <cellStyle name="Comma 2 4 18 2 2 13" xfId="17942" xr:uid="{00000000-0005-0000-0000-0000A0280000}"/>
    <cellStyle name="Comma 2 4 18 2 2 14" xfId="20150" xr:uid="{00000000-0005-0000-0000-0000A1280000}"/>
    <cellStyle name="Comma 2 4 18 2 2 15" xfId="22239" xr:uid="{00000000-0005-0000-0000-0000A2280000}"/>
    <cellStyle name="Comma 2 4 18 2 2 15 2" xfId="35139" xr:uid="{00000000-0005-0000-0000-0000A3280000}"/>
    <cellStyle name="Comma 2 4 18 2 2 2" xfId="1381" xr:uid="{00000000-0005-0000-0000-0000A4280000}"/>
    <cellStyle name="Comma 2 4 18 2 2 2 10" xfId="11351" xr:uid="{00000000-0005-0000-0000-0000A5280000}"/>
    <cellStyle name="Comma 2 4 18 2 2 2 11" xfId="14021" xr:uid="{00000000-0005-0000-0000-0000A6280000}"/>
    <cellStyle name="Comma 2 4 18 2 2 2 12" xfId="16132" xr:uid="{00000000-0005-0000-0000-0000A7280000}"/>
    <cellStyle name="Comma 2 4 18 2 2 2 13" xfId="17973" xr:uid="{00000000-0005-0000-0000-0000A8280000}"/>
    <cellStyle name="Comma 2 4 18 2 2 2 14" xfId="20181" xr:uid="{00000000-0005-0000-0000-0000A9280000}"/>
    <cellStyle name="Comma 2 4 18 2 2 2 15" xfId="22638" xr:uid="{00000000-0005-0000-0000-0000AA280000}"/>
    <cellStyle name="Comma 2 4 18 2 2 2 15 2" xfId="35170" xr:uid="{00000000-0005-0000-0000-0000AB280000}"/>
    <cellStyle name="Comma 2 4 18 2 2 2 2" xfId="2516" xr:uid="{00000000-0005-0000-0000-0000AC280000}"/>
    <cellStyle name="Comma 2 4 18 2 2 2 2 10" xfId="16549" xr:uid="{00000000-0005-0000-0000-0000AD280000}"/>
    <cellStyle name="Comma 2 4 18 2 2 2 2 11" xfId="18756" xr:uid="{00000000-0005-0000-0000-0000AE280000}"/>
    <cellStyle name="Comma 2 4 18 2 2 2 2 12" xfId="20964" xr:uid="{00000000-0005-0000-0000-0000AF280000}"/>
    <cellStyle name="Comma 2 4 18 2 2 2 2 13" xfId="22669" xr:uid="{00000000-0005-0000-0000-0000B0280000}"/>
    <cellStyle name="Comma 2 4 18 2 2 2 2 13 2" xfId="35549" xr:uid="{00000000-0005-0000-0000-0000B1280000}"/>
    <cellStyle name="Comma 2 4 18 2 2 2 2 2" xfId="2547" xr:uid="{00000000-0005-0000-0000-0000B2280000}"/>
    <cellStyle name="Comma 2 4 18 2 2 2 2 2 10" xfId="24203" xr:uid="{00000000-0005-0000-0000-0000B3280000}"/>
    <cellStyle name="Comma 2 4 18 2 2 2 2 2 10 2" xfId="35580" xr:uid="{00000000-0005-0000-0000-0000B4280000}"/>
    <cellStyle name="Comma 2 4 18 2 2 2 2 2 2" xfId="6748" xr:uid="{00000000-0005-0000-0000-0000B5280000}"/>
    <cellStyle name="Comma 2 4 18 2 2 2 2 2 2 2" xfId="6779" xr:uid="{00000000-0005-0000-0000-0000B6280000}"/>
    <cellStyle name="Comma 2 4 18 2 2 2 2 2 2 2 2" xfId="36780" xr:uid="{00000000-0005-0000-0000-0000B7280000}"/>
    <cellStyle name="Comma 2 4 18 2 2 2 2 2 2 2 2 2" xfId="36811" xr:uid="{00000000-0005-0000-0000-0000B8280000}"/>
    <cellStyle name="Comma 2 4 18 2 2 2 2 2 2 3" xfId="24234" xr:uid="{00000000-0005-0000-0000-0000B9280000}"/>
    <cellStyle name="Comma 2 4 18 2 2 2 2 2 3" xfId="8114" xr:uid="{00000000-0005-0000-0000-0000BA280000}"/>
    <cellStyle name="Comma 2 4 18 2 2 2 2 2 4" xfId="9958" xr:uid="{00000000-0005-0000-0000-0000BB280000}"/>
    <cellStyle name="Comma 2 4 18 2 2 2 2 2 5" xfId="12165" xr:uid="{00000000-0005-0000-0000-0000BC280000}"/>
    <cellStyle name="Comma 2 4 18 2 2 2 2 2 6" xfId="15002" xr:uid="{00000000-0005-0000-0000-0000BD280000}"/>
    <cellStyle name="Comma 2 4 18 2 2 2 2 2 7" xfId="16580" xr:uid="{00000000-0005-0000-0000-0000BE280000}"/>
    <cellStyle name="Comma 2 4 18 2 2 2 2 2 8" xfId="18787" xr:uid="{00000000-0005-0000-0000-0000BF280000}"/>
    <cellStyle name="Comma 2 4 18 2 2 2 2 2 9" xfId="20995" xr:uid="{00000000-0005-0000-0000-0000C0280000}"/>
    <cellStyle name="Comma 2 4 18 2 2 2 2 3" xfId="3850" xr:uid="{00000000-0005-0000-0000-0000C1280000}"/>
    <cellStyle name="Comma 2 4 18 2 2 2 2 4" xfId="1937" xr:uid="{00000000-0005-0000-0000-0000C2280000}"/>
    <cellStyle name="Comma 2 4 18 2 2 2 2 5" xfId="4013" xr:uid="{00000000-0005-0000-0000-0000C3280000}"/>
    <cellStyle name="Comma 2 4 18 2 2 2 2 6" xfId="5364" xr:uid="{00000000-0005-0000-0000-0000C4280000}"/>
    <cellStyle name="Comma 2 4 18 2 2 2 2 6 2" xfId="8083" xr:uid="{00000000-0005-0000-0000-0000C5280000}"/>
    <cellStyle name="Comma 2 4 18 2 2 2 2 6 2 2" xfId="36119" xr:uid="{00000000-0005-0000-0000-0000C6280000}"/>
    <cellStyle name="Comma 2 4 18 2 2 2 2 6 2 2 2" xfId="37422" xr:uid="{00000000-0005-0000-0000-0000C7280000}"/>
    <cellStyle name="Comma 2 4 18 2 2 2 2 6 3" xfId="26104" xr:uid="{00000000-0005-0000-0000-0000C8280000}"/>
    <cellStyle name="Comma 2 4 18 2 2 2 2 7" xfId="9927" xr:uid="{00000000-0005-0000-0000-0000C9280000}"/>
    <cellStyle name="Comma 2 4 18 2 2 2 2 8" xfId="12134" xr:uid="{00000000-0005-0000-0000-0000CA280000}"/>
    <cellStyle name="Comma 2 4 18 2 2 2 2 9" xfId="14971" xr:uid="{00000000-0005-0000-0000-0000CB280000}"/>
    <cellStyle name="Comma 2 4 18 2 2 2 3" xfId="3141" xr:uid="{00000000-0005-0000-0000-0000CC280000}"/>
    <cellStyle name="Comma 2 4 18 2 2 2 4" xfId="3426" xr:uid="{00000000-0005-0000-0000-0000CD280000}"/>
    <cellStyle name="Comma 2 4 18 2 2 2 5" xfId="3819" xr:uid="{00000000-0005-0000-0000-0000CE280000}"/>
    <cellStyle name="Comma 2 4 18 2 2 2 5 10" xfId="23527" xr:uid="{00000000-0005-0000-0000-0000CF280000}"/>
    <cellStyle name="Comma 2 4 18 2 2 2 5 10 2" xfId="35780" xr:uid="{00000000-0005-0000-0000-0000D0280000}"/>
    <cellStyle name="Comma 2 4 18 2 2 2 5 2" xfId="6264" xr:uid="{00000000-0005-0000-0000-0000D1280000}"/>
    <cellStyle name="Comma 2 4 18 2 2 2 5 2 2" xfId="7005" xr:uid="{00000000-0005-0000-0000-0000D2280000}"/>
    <cellStyle name="Comma 2 4 18 2 2 2 5 2 2 2" xfId="36401" xr:uid="{00000000-0005-0000-0000-0000D3280000}"/>
    <cellStyle name="Comma 2 4 18 2 2 2 5 2 2 2 2" xfId="37011" xr:uid="{00000000-0005-0000-0000-0000D4280000}"/>
    <cellStyle name="Comma 2 4 18 2 2 2 5 2 3" xfId="24844" xr:uid="{00000000-0005-0000-0000-0000D5280000}"/>
    <cellStyle name="Comma 2 4 18 2 2 2 5 3" xfId="8698" xr:uid="{00000000-0005-0000-0000-0000D6280000}"/>
    <cellStyle name="Comma 2 4 18 2 2 2 5 4" xfId="10653" xr:uid="{00000000-0005-0000-0000-0000D7280000}"/>
    <cellStyle name="Comma 2 4 18 2 2 2 5 5" xfId="12860" xr:uid="{00000000-0005-0000-0000-0000D8280000}"/>
    <cellStyle name="Comma 2 4 18 2 2 2 5 6" xfId="15969" xr:uid="{00000000-0005-0000-0000-0000D9280000}"/>
    <cellStyle name="Comma 2 4 18 2 2 2 5 7" xfId="17275" xr:uid="{00000000-0005-0000-0000-0000DA280000}"/>
    <cellStyle name="Comma 2 4 18 2 2 2 5 8" xfId="19482" xr:uid="{00000000-0005-0000-0000-0000DB280000}"/>
    <cellStyle name="Comma 2 4 18 2 2 2 5 9" xfId="21690" xr:uid="{00000000-0005-0000-0000-0000DC280000}"/>
    <cellStyle name="Comma 2 4 18 2 2 2 6" xfId="2466" xr:uid="{00000000-0005-0000-0000-0000DD280000}"/>
    <cellStyle name="Comma 2 4 18 2 2 2 7" xfId="1683" xr:uid="{00000000-0005-0000-0000-0000DE280000}"/>
    <cellStyle name="Comma 2 4 18 2 2 2 8" xfId="5333" xr:uid="{00000000-0005-0000-0000-0000DF280000}"/>
    <cellStyle name="Comma 2 4 18 2 2 2 8 2" xfId="7512" xr:uid="{00000000-0005-0000-0000-0000E0280000}"/>
    <cellStyle name="Comma 2 4 18 2 2 2 8 2 2" xfId="36088" xr:uid="{00000000-0005-0000-0000-0000E1280000}"/>
    <cellStyle name="Comma 2 4 18 2 2 2 8 2 2 2" xfId="37223" xr:uid="{00000000-0005-0000-0000-0000E2280000}"/>
    <cellStyle name="Comma 2 4 18 2 2 2 8 3" xfId="25501" xr:uid="{00000000-0005-0000-0000-0000E3280000}"/>
    <cellStyle name="Comma 2 4 18 2 2 2 9" xfId="9144" xr:uid="{00000000-0005-0000-0000-0000E4280000}"/>
    <cellStyle name="Comma 2 4 18 2 2 3" xfId="2188" xr:uid="{00000000-0005-0000-0000-0000E5280000}"/>
    <cellStyle name="Comma 2 4 18 2 2 3 10" xfId="13186" xr:uid="{00000000-0005-0000-0000-0000E6280000}"/>
    <cellStyle name="Comma 2 4 18 2 2 3 11" xfId="18534" xr:uid="{00000000-0005-0000-0000-0000E7280000}"/>
    <cellStyle name="Comma 2 4 18 2 2 3 12" xfId="20742" xr:uid="{00000000-0005-0000-0000-0000E8280000}"/>
    <cellStyle name="Comma 2 4 18 2 2 3 13" xfId="22985" xr:uid="{00000000-0005-0000-0000-0000E9280000}"/>
    <cellStyle name="Comma 2 4 18 2 2 3 13 2" xfId="35370" xr:uid="{00000000-0005-0000-0000-0000EA280000}"/>
    <cellStyle name="Comma 2 4 18 2 2 3 2" xfId="3110" xr:uid="{00000000-0005-0000-0000-0000EB280000}"/>
    <cellStyle name="Comma 2 4 18 2 2 3 2 10" xfId="23982" xr:uid="{00000000-0005-0000-0000-0000EC280000}"/>
    <cellStyle name="Comma 2 4 18 2 2 3 2 10 2" xfId="35651" xr:uid="{00000000-0005-0000-0000-0000ED280000}"/>
    <cellStyle name="Comma 2 4 18 2 2 3 2 2" xfId="6559" xr:uid="{00000000-0005-0000-0000-0000EE280000}"/>
    <cellStyle name="Comma 2 4 18 2 2 3 2 2 2" xfId="6850" xr:uid="{00000000-0005-0000-0000-0000EF280000}"/>
    <cellStyle name="Comma 2 4 18 2 2 3 2 2 2 2" xfId="36601" xr:uid="{00000000-0005-0000-0000-0000F0280000}"/>
    <cellStyle name="Comma 2 4 18 2 2 3 2 2 2 2 2" xfId="36882" xr:uid="{00000000-0005-0000-0000-0000F1280000}"/>
    <cellStyle name="Comma 2 4 18 2 2 3 2 2 3" xfId="24550" xr:uid="{00000000-0005-0000-0000-0000F2280000}"/>
    <cellStyle name="Comma 2 4 18 2 2 3 2 3" xfId="8430" xr:uid="{00000000-0005-0000-0000-0000F3280000}"/>
    <cellStyle name="Comma 2 4 18 2 2 3 2 4" xfId="10274" xr:uid="{00000000-0005-0000-0000-0000F4280000}"/>
    <cellStyle name="Comma 2 4 18 2 2 3 2 5" xfId="12481" xr:uid="{00000000-0005-0000-0000-0000F5280000}"/>
    <cellStyle name="Comma 2 4 18 2 2 3 2 6" xfId="15448" xr:uid="{00000000-0005-0000-0000-0000F6280000}"/>
    <cellStyle name="Comma 2 4 18 2 2 3 2 7" xfId="16896" xr:uid="{00000000-0005-0000-0000-0000F7280000}"/>
    <cellStyle name="Comma 2 4 18 2 2 3 2 8" xfId="19103" xr:uid="{00000000-0005-0000-0000-0000F8280000}"/>
    <cellStyle name="Comma 2 4 18 2 2 3 2 9" xfId="21311" xr:uid="{00000000-0005-0000-0000-0000F9280000}"/>
    <cellStyle name="Comma 2 4 18 2 2 3 3" xfId="4158" xr:uid="{00000000-0005-0000-0000-0000FA280000}"/>
    <cellStyle name="Comma 2 4 18 2 2 3 4" xfId="4468" xr:uid="{00000000-0005-0000-0000-0000FB280000}"/>
    <cellStyle name="Comma 2 4 18 2 2 3 5" xfId="4638" xr:uid="{00000000-0005-0000-0000-0000FC280000}"/>
    <cellStyle name="Comma 2 4 18 2 2 3 6" xfId="5680" xr:uid="{00000000-0005-0000-0000-0000FD280000}"/>
    <cellStyle name="Comma 2 4 18 2 2 3 6 2" xfId="7872" xr:uid="{00000000-0005-0000-0000-0000FE280000}"/>
    <cellStyle name="Comma 2 4 18 2 2 3 6 2 2" xfId="36190" xr:uid="{00000000-0005-0000-0000-0000FF280000}"/>
    <cellStyle name="Comma 2 4 18 2 2 3 6 2 2 2" xfId="37351" xr:uid="{00000000-0005-0000-0000-000000290000}"/>
    <cellStyle name="Comma 2 4 18 2 2 3 6 3" xfId="25990" xr:uid="{00000000-0005-0000-0000-000001290000}"/>
    <cellStyle name="Comma 2 4 18 2 2 3 7" xfId="9705" xr:uid="{00000000-0005-0000-0000-000002290000}"/>
    <cellStyle name="Comma 2 4 18 2 2 3 8" xfId="11912" xr:uid="{00000000-0005-0000-0000-000003290000}"/>
    <cellStyle name="Comma 2 4 18 2 2 3 9" xfId="14691" xr:uid="{00000000-0005-0000-0000-000004290000}"/>
    <cellStyle name="Comma 2 4 18 2 2 4" xfId="3395" xr:uid="{00000000-0005-0000-0000-000005290000}"/>
    <cellStyle name="Comma 2 4 18 2 2 5" xfId="3531" xr:uid="{00000000-0005-0000-0000-000006290000}"/>
    <cellStyle name="Comma 2 4 18 2 2 5 10" xfId="23496" xr:uid="{00000000-0005-0000-0000-000007290000}"/>
    <cellStyle name="Comma 2 4 18 2 2 5 10 2" xfId="35709" xr:uid="{00000000-0005-0000-0000-000008290000}"/>
    <cellStyle name="Comma 2 4 18 2 2 5 2" xfId="6233" xr:uid="{00000000-0005-0000-0000-000009290000}"/>
    <cellStyle name="Comma 2 4 18 2 2 5 2 2" xfId="6908" xr:uid="{00000000-0005-0000-0000-00000A290000}"/>
    <cellStyle name="Comma 2 4 18 2 2 5 2 2 2" xfId="36370" xr:uid="{00000000-0005-0000-0000-00000B290000}"/>
    <cellStyle name="Comma 2 4 18 2 2 5 2 2 2 2" xfId="36940" xr:uid="{00000000-0005-0000-0000-00000C290000}"/>
    <cellStyle name="Comma 2 4 18 2 2 5 2 3" xfId="24747" xr:uid="{00000000-0005-0000-0000-00000D290000}"/>
    <cellStyle name="Comma 2 4 18 2 2 5 3" xfId="8627" xr:uid="{00000000-0005-0000-0000-00000E290000}"/>
    <cellStyle name="Comma 2 4 18 2 2 5 4" xfId="10524" xr:uid="{00000000-0005-0000-0000-00000F290000}"/>
    <cellStyle name="Comma 2 4 18 2 2 5 5" xfId="12731" xr:uid="{00000000-0005-0000-0000-000010290000}"/>
    <cellStyle name="Comma 2 4 18 2 2 5 6" xfId="15775" xr:uid="{00000000-0005-0000-0000-000011290000}"/>
    <cellStyle name="Comma 2 4 18 2 2 5 7" xfId="17146" xr:uid="{00000000-0005-0000-0000-000012290000}"/>
    <cellStyle name="Comma 2 4 18 2 2 5 8" xfId="19353" xr:uid="{00000000-0005-0000-0000-000013290000}"/>
    <cellStyle name="Comma 2 4 18 2 2 5 9" xfId="21561" xr:uid="{00000000-0005-0000-0000-000014290000}"/>
    <cellStyle name="Comma 2 4 18 2 2 6" xfId="4142" xr:uid="{00000000-0005-0000-0000-000015290000}"/>
    <cellStyle name="Comma 2 4 18 2 2 7" xfId="3906" xr:uid="{00000000-0005-0000-0000-000016290000}"/>
    <cellStyle name="Comma 2 4 18 2 2 8" xfId="4934" xr:uid="{00000000-0005-0000-0000-000017290000}"/>
    <cellStyle name="Comma 2 4 18 2 2 8 2" xfId="7481" xr:uid="{00000000-0005-0000-0000-000018290000}"/>
    <cellStyle name="Comma 2 4 18 2 2 8 2 2" xfId="35914" xr:uid="{00000000-0005-0000-0000-000019290000}"/>
    <cellStyle name="Comma 2 4 18 2 2 8 2 2 2" xfId="37192" xr:uid="{00000000-0005-0000-0000-00001A290000}"/>
    <cellStyle name="Comma 2 4 18 2 2 8 3" xfId="25470" xr:uid="{00000000-0005-0000-0000-00001B290000}"/>
    <cellStyle name="Comma 2 4 18 2 2 9" xfId="9113" xr:uid="{00000000-0005-0000-0000-00001C290000}"/>
    <cellStyle name="Comma 2 4 18 2 3" xfId="2124" xr:uid="{00000000-0005-0000-0000-00001D290000}"/>
    <cellStyle name="Comma 2 4 18 2 3 10" xfId="13537" xr:uid="{00000000-0005-0000-0000-00001E290000}"/>
    <cellStyle name="Comma 2 4 18 2 3 11" xfId="18470" xr:uid="{00000000-0005-0000-0000-00001F290000}"/>
    <cellStyle name="Comma 2 4 18 2 3 12" xfId="20678" xr:uid="{00000000-0005-0000-0000-000020290000}"/>
    <cellStyle name="Comma 2 4 18 2 3 13" xfId="22413" xr:uid="{00000000-0005-0000-0000-000021290000}"/>
    <cellStyle name="Comma 2 4 18 2 3 13 2" xfId="35339" xr:uid="{00000000-0005-0000-0000-000022290000}"/>
    <cellStyle name="Comma 2 4 18 2 3 2" xfId="2367" xr:uid="{00000000-0005-0000-0000-000023290000}"/>
    <cellStyle name="Comma 2 4 18 2 3 2 10" xfId="23918" xr:uid="{00000000-0005-0000-0000-000024290000}"/>
    <cellStyle name="Comma 2 4 18 2 3 2 10 2" xfId="35448" xr:uid="{00000000-0005-0000-0000-000025290000}"/>
    <cellStyle name="Comma 2 4 18 2 3 2 2" xfId="6527" xr:uid="{00000000-0005-0000-0000-000026290000}"/>
    <cellStyle name="Comma 2 4 18 2 3 2 2 2" xfId="6640" xr:uid="{00000000-0005-0000-0000-000027290000}"/>
    <cellStyle name="Comma 2 4 18 2 3 2 2 2 2" xfId="36570" xr:uid="{00000000-0005-0000-0000-000028290000}"/>
    <cellStyle name="Comma 2 4 18 2 3 2 2 2 2 2" xfId="36679" xr:uid="{00000000-0005-0000-0000-000029290000}"/>
    <cellStyle name="Comma 2 4 18 2 3 2 2 3" xfId="24095" xr:uid="{00000000-0005-0000-0000-00002A290000}"/>
    <cellStyle name="Comma 2 4 18 2 3 2 3" xfId="7982" xr:uid="{00000000-0005-0000-0000-00002B290000}"/>
    <cellStyle name="Comma 2 4 18 2 3 2 4" xfId="9819" xr:uid="{00000000-0005-0000-0000-00002C290000}"/>
    <cellStyle name="Comma 2 4 18 2 3 2 5" xfId="12026" xr:uid="{00000000-0005-0000-0000-00002D290000}"/>
    <cellStyle name="Comma 2 4 18 2 3 2 6" xfId="14843" xr:uid="{00000000-0005-0000-0000-00002E290000}"/>
    <cellStyle name="Comma 2 4 18 2 3 2 7" xfId="13206" xr:uid="{00000000-0005-0000-0000-00002F290000}"/>
    <cellStyle name="Comma 2 4 18 2 3 2 8" xfId="18648" xr:uid="{00000000-0005-0000-0000-000030290000}"/>
    <cellStyle name="Comma 2 4 18 2 3 2 9" xfId="20856" xr:uid="{00000000-0005-0000-0000-000031290000}"/>
    <cellStyle name="Comma 2 4 18 2 3 3" xfId="3673" xr:uid="{00000000-0005-0000-0000-000032290000}"/>
    <cellStyle name="Comma 2 4 18 2 3 4" xfId="1898" xr:uid="{00000000-0005-0000-0000-000033290000}"/>
    <cellStyle name="Comma 2 4 18 2 3 5" xfId="1719" xr:uid="{00000000-0005-0000-0000-000034290000}"/>
    <cellStyle name="Comma 2 4 18 2 3 6" xfId="5108" xr:uid="{00000000-0005-0000-0000-000035290000}"/>
    <cellStyle name="Comma 2 4 18 2 3 6 2" xfId="7809" xr:uid="{00000000-0005-0000-0000-000036290000}"/>
    <cellStyle name="Comma 2 4 18 2 3 6 2 2" xfId="35991" xr:uid="{00000000-0005-0000-0000-000037290000}"/>
    <cellStyle name="Comma 2 4 18 2 3 6 2 2 2" xfId="37320" xr:uid="{00000000-0005-0000-0000-000038290000}"/>
    <cellStyle name="Comma 2 4 18 2 3 6 3" xfId="25926" xr:uid="{00000000-0005-0000-0000-000039290000}"/>
    <cellStyle name="Comma 2 4 18 2 3 7" xfId="9641" xr:uid="{00000000-0005-0000-0000-00003A290000}"/>
    <cellStyle name="Comma 2 4 18 2 3 8" xfId="11848" xr:uid="{00000000-0005-0000-0000-00003B290000}"/>
    <cellStyle name="Comma 2 4 18 2 3 9" xfId="14627" xr:uid="{00000000-0005-0000-0000-00003C290000}"/>
    <cellStyle name="Comma 2 4 18 2 4" xfId="2873" xr:uid="{00000000-0005-0000-0000-00003D290000}"/>
    <cellStyle name="Comma 2 4 18 2 5" xfId="3170" xr:uid="{00000000-0005-0000-0000-00003E290000}"/>
    <cellStyle name="Comma 2 4 18 2 6" xfId="3468" xr:uid="{00000000-0005-0000-0000-00003F290000}"/>
    <cellStyle name="Comma 2 4 18 2 6 10" xfId="23271" xr:uid="{00000000-0005-0000-0000-000040290000}"/>
    <cellStyle name="Comma 2 4 18 2 6 10 2" xfId="35678" xr:uid="{00000000-0005-0000-0000-000041290000}"/>
    <cellStyle name="Comma 2 4 18 2 6 2" xfId="6008" xr:uid="{00000000-0005-0000-0000-000042290000}"/>
    <cellStyle name="Comma 2 4 18 2 6 2 2" xfId="6877" xr:uid="{00000000-0005-0000-0000-000043290000}"/>
    <cellStyle name="Comma 2 4 18 2 6 2 2 2" xfId="36273" xr:uid="{00000000-0005-0000-0000-000044290000}"/>
    <cellStyle name="Comma 2 4 18 2 6 2 2 2 2" xfId="36909" xr:uid="{00000000-0005-0000-0000-000045290000}"/>
    <cellStyle name="Comma 2 4 18 2 6 2 3" xfId="24716" xr:uid="{00000000-0005-0000-0000-000046290000}"/>
    <cellStyle name="Comma 2 4 18 2 6 3" xfId="8596" xr:uid="{00000000-0005-0000-0000-000047290000}"/>
    <cellStyle name="Comma 2 4 18 2 6 4" xfId="10461" xr:uid="{00000000-0005-0000-0000-000048290000}"/>
    <cellStyle name="Comma 2 4 18 2 6 5" xfId="12668" xr:uid="{00000000-0005-0000-0000-000049290000}"/>
    <cellStyle name="Comma 2 4 18 2 6 6" xfId="15712" xr:uid="{00000000-0005-0000-0000-00004A290000}"/>
    <cellStyle name="Comma 2 4 18 2 6 7" xfId="17083" xr:uid="{00000000-0005-0000-0000-00004B290000}"/>
    <cellStyle name="Comma 2 4 18 2 6 8" xfId="19290" xr:uid="{00000000-0005-0000-0000-00004C290000}"/>
    <cellStyle name="Comma 2 4 18 2 6 9" xfId="21498" xr:uid="{00000000-0005-0000-0000-00004D290000}"/>
    <cellStyle name="Comma 2 4 18 2 7" xfId="4137" xr:uid="{00000000-0005-0000-0000-00004E290000}"/>
    <cellStyle name="Comma 2 4 18 2 8" xfId="3773" xr:uid="{00000000-0005-0000-0000-00004F290000}"/>
    <cellStyle name="Comma 2 4 18 2 9" xfId="4871" xr:uid="{00000000-0005-0000-0000-000050290000}"/>
    <cellStyle name="Comma 2 4 18 2 9 2" xfId="7384" xr:uid="{00000000-0005-0000-0000-000051290000}"/>
    <cellStyle name="Comma 2 4 18 2 9 2 2" xfId="35883" xr:uid="{00000000-0005-0000-0000-000052290000}"/>
    <cellStyle name="Comma 2 4 18 2 9 2 2 2" xfId="37095" xr:uid="{00000000-0005-0000-0000-000053290000}"/>
    <cellStyle name="Comma 2 4 18 2 9 3" xfId="25245" xr:uid="{00000000-0005-0000-0000-000054290000}"/>
    <cellStyle name="Comma 2 4 18 3" xfId="1197" xr:uid="{00000000-0005-0000-0000-000055290000}"/>
    <cellStyle name="Comma 2 4 18 3 10" xfId="11210" xr:uid="{00000000-0005-0000-0000-000056290000}"/>
    <cellStyle name="Comma 2 4 18 3 11" xfId="13856" xr:uid="{00000000-0005-0000-0000-000057290000}"/>
    <cellStyle name="Comma 2 4 18 3 12" xfId="13456" xr:uid="{00000000-0005-0000-0000-000058290000}"/>
    <cellStyle name="Comma 2 4 18 3 13" xfId="17832" xr:uid="{00000000-0005-0000-0000-000059290000}"/>
    <cellStyle name="Comma 2 4 18 3 14" xfId="20040" xr:uid="{00000000-0005-0000-0000-00005A290000}"/>
    <cellStyle name="Comma 2 4 18 3 15" xfId="22350" xr:uid="{00000000-0005-0000-0000-00005B290000}"/>
    <cellStyle name="Comma 2 4 18 3 15 2" xfId="35093" xr:uid="{00000000-0005-0000-0000-00005C290000}"/>
    <cellStyle name="Comma 2 4 18 3 2" xfId="2320" xr:uid="{00000000-0005-0000-0000-00005D290000}"/>
    <cellStyle name="Comma 2 4 18 3 2 10" xfId="13577" xr:uid="{00000000-0005-0000-0000-00005E290000}"/>
    <cellStyle name="Comma 2 4 18 3 2 11" xfId="18613" xr:uid="{00000000-0005-0000-0000-00005F290000}"/>
    <cellStyle name="Comma 2 4 18 3 2 12" xfId="20821" xr:uid="{00000000-0005-0000-0000-000060290000}"/>
    <cellStyle name="Comma 2 4 18 3 2 13" xfId="22528" xr:uid="{00000000-0005-0000-0000-000061290000}"/>
    <cellStyle name="Comma 2 4 18 3 2 13 2" xfId="35416" xr:uid="{00000000-0005-0000-0000-000062290000}"/>
    <cellStyle name="Comma 2 4 18 3 2 2" xfId="2445" xr:uid="{00000000-0005-0000-0000-000063290000}"/>
    <cellStyle name="Comma 2 4 18 3 2 2 10" xfId="24060" xr:uid="{00000000-0005-0000-0000-000064290000}"/>
    <cellStyle name="Comma 2 4 18 3 2 2 10 2" xfId="35501" xr:uid="{00000000-0005-0000-0000-000065290000}"/>
    <cellStyle name="Comma 2 4 18 3 2 2 2" xfId="6605" xr:uid="{00000000-0005-0000-0000-000066290000}"/>
    <cellStyle name="Comma 2 4 18 3 2 2 2 2" xfId="6697" xr:uid="{00000000-0005-0000-0000-000067290000}"/>
    <cellStyle name="Comma 2 4 18 3 2 2 2 2 2" xfId="36647" xr:uid="{00000000-0005-0000-0000-000068290000}"/>
    <cellStyle name="Comma 2 4 18 3 2 2 2 2 2 2" xfId="36732" xr:uid="{00000000-0005-0000-0000-000069290000}"/>
    <cellStyle name="Comma 2 4 18 3 2 2 2 3" xfId="24152" xr:uid="{00000000-0005-0000-0000-00006A290000}"/>
    <cellStyle name="Comma 2 4 18 3 2 2 3" xfId="8035" xr:uid="{00000000-0005-0000-0000-00006B290000}"/>
    <cellStyle name="Comma 2 4 18 3 2 2 4" xfId="9876" xr:uid="{00000000-0005-0000-0000-00006C290000}"/>
    <cellStyle name="Comma 2 4 18 3 2 2 5" xfId="12083" xr:uid="{00000000-0005-0000-0000-00006D290000}"/>
    <cellStyle name="Comma 2 4 18 3 2 2 6" xfId="14909" xr:uid="{00000000-0005-0000-0000-00006E290000}"/>
    <cellStyle name="Comma 2 4 18 3 2 2 7" xfId="13699" xr:uid="{00000000-0005-0000-0000-00006F290000}"/>
    <cellStyle name="Comma 2 4 18 3 2 2 8" xfId="18705" xr:uid="{00000000-0005-0000-0000-000070290000}"/>
    <cellStyle name="Comma 2 4 18 3 2 2 9" xfId="20913" xr:uid="{00000000-0005-0000-0000-000071290000}"/>
    <cellStyle name="Comma 2 4 18 3 2 3" xfId="3755" xr:uid="{00000000-0005-0000-0000-000072290000}"/>
    <cellStyle name="Comma 2 4 18 3 2 4" xfId="2354" xr:uid="{00000000-0005-0000-0000-000073290000}"/>
    <cellStyle name="Comma 2 4 18 3 2 5" xfId="3750" xr:uid="{00000000-0005-0000-0000-000074290000}"/>
    <cellStyle name="Comma 2 4 18 3 2 6" xfId="5223" xr:uid="{00000000-0005-0000-0000-000075290000}"/>
    <cellStyle name="Comma 2 4 18 3 2 6 2" xfId="7950" xr:uid="{00000000-0005-0000-0000-000076290000}"/>
    <cellStyle name="Comma 2 4 18 3 2 6 2 2" xfId="36042" xr:uid="{00000000-0005-0000-0000-000077290000}"/>
    <cellStyle name="Comma 2 4 18 3 2 6 2 2 2" xfId="37371" xr:uid="{00000000-0005-0000-0000-000078290000}"/>
    <cellStyle name="Comma 2 4 18 3 2 6 3" xfId="26043" xr:uid="{00000000-0005-0000-0000-000079290000}"/>
    <cellStyle name="Comma 2 4 18 3 2 7" xfId="9784" xr:uid="{00000000-0005-0000-0000-00007A290000}"/>
    <cellStyle name="Comma 2 4 18 3 2 8" xfId="11991" xr:uid="{00000000-0005-0000-0000-00007B290000}"/>
    <cellStyle name="Comma 2 4 18 3 2 9" xfId="14802" xr:uid="{00000000-0005-0000-0000-00007C290000}"/>
    <cellStyle name="Comma 2 4 18 3 3" xfId="2990" xr:uid="{00000000-0005-0000-0000-00007D290000}"/>
    <cellStyle name="Comma 2 4 18 3 4" xfId="3285" xr:uid="{00000000-0005-0000-0000-00007E290000}"/>
    <cellStyle name="Comma 2 4 18 3 5" xfId="3633" xr:uid="{00000000-0005-0000-0000-00007F290000}"/>
    <cellStyle name="Comma 2 4 18 3 5 10" xfId="23386" xr:uid="{00000000-0005-0000-0000-000080290000}"/>
    <cellStyle name="Comma 2 4 18 3 5 10 2" xfId="35729" xr:uid="{00000000-0005-0000-0000-000081290000}"/>
    <cellStyle name="Comma 2 4 18 3 5 2" xfId="6123" xr:uid="{00000000-0005-0000-0000-000082290000}"/>
    <cellStyle name="Comma 2 4 18 3 5 2 2" xfId="6932" xr:uid="{00000000-0005-0000-0000-000083290000}"/>
    <cellStyle name="Comma 2 4 18 3 5 2 2 2" xfId="36324" xr:uid="{00000000-0005-0000-0000-000084290000}"/>
    <cellStyle name="Comma 2 4 18 3 5 2 2 2 2" xfId="36960" xr:uid="{00000000-0005-0000-0000-000085290000}"/>
    <cellStyle name="Comma 2 4 18 3 5 2 3" xfId="24771" xr:uid="{00000000-0005-0000-0000-000086290000}"/>
    <cellStyle name="Comma 2 4 18 3 5 3" xfId="8647" xr:uid="{00000000-0005-0000-0000-000087290000}"/>
    <cellStyle name="Comma 2 4 18 3 5 4" xfId="10580" xr:uid="{00000000-0005-0000-0000-000088290000}"/>
    <cellStyle name="Comma 2 4 18 3 5 5" xfId="12787" xr:uid="{00000000-0005-0000-0000-000089290000}"/>
    <cellStyle name="Comma 2 4 18 3 5 6" xfId="15852" xr:uid="{00000000-0005-0000-0000-00008A290000}"/>
    <cellStyle name="Comma 2 4 18 3 5 7" xfId="17202" xr:uid="{00000000-0005-0000-0000-00008B290000}"/>
    <cellStyle name="Comma 2 4 18 3 5 8" xfId="19409" xr:uid="{00000000-0005-0000-0000-00008C290000}"/>
    <cellStyle name="Comma 2 4 18 3 5 9" xfId="21617" xr:uid="{00000000-0005-0000-0000-00008D290000}"/>
    <cellStyle name="Comma 2 4 18 3 6" xfId="4332" xr:uid="{00000000-0005-0000-0000-00008E290000}"/>
    <cellStyle name="Comma 2 4 18 3 7" xfId="4501" xr:uid="{00000000-0005-0000-0000-00008F290000}"/>
    <cellStyle name="Comma 2 4 18 3 8" xfId="5045" xr:uid="{00000000-0005-0000-0000-000090290000}"/>
    <cellStyle name="Comma 2 4 18 3 8 2" xfId="7435" xr:uid="{00000000-0005-0000-0000-000091290000}"/>
    <cellStyle name="Comma 2 4 18 3 8 2 2" xfId="35960" xr:uid="{00000000-0005-0000-0000-000092290000}"/>
    <cellStyle name="Comma 2 4 18 3 8 2 2 2" xfId="37146" xr:uid="{00000000-0005-0000-0000-000093290000}"/>
    <cellStyle name="Comma 2 4 18 3 8 3" xfId="25360" xr:uid="{00000000-0005-0000-0000-000094290000}"/>
    <cellStyle name="Comma 2 4 18 3 9" xfId="9003" xr:uid="{00000000-0005-0000-0000-000095290000}"/>
    <cellStyle name="Comma 2 4 18 4" xfId="1945" xr:uid="{00000000-0005-0000-0000-000096290000}"/>
    <cellStyle name="Comma 2 4 18 4 10" xfId="13482" xr:uid="{00000000-0005-0000-0000-000097290000}"/>
    <cellStyle name="Comma 2 4 18 4 11" xfId="18303" xr:uid="{00000000-0005-0000-0000-000098290000}"/>
    <cellStyle name="Comma 2 4 18 4 12" xfId="20511" xr:uid="{00000000-0005-0000-0000-000099290000}"/>
    <cellStyle name="Comma 2 4 18 4 13" xfId="22763" xr:uid="{00000000-0005-0000-0000-00009A290000}"/>
    <cellStyle name="Comma 2 4 18 4 13 2" xfId="35287" xr:uid="{00000000-0005-0000-0000-00009B290000}"/>
    <cellStyle name="Comma 2 4 18 4 2" xfId="2791" xr:uid="{00000000-0005-0000-0000-00009C290000}"/>
    <cellStyle name="Comma 2 4 18 4 2 10" xfId="23760" xr:uid="{00000000-0005-0000-0000-00009D290000}"/>
    <cellStyle name="Comma 2 4 18 4 2 10 2" xfId="35600" xr:uid="{00000000-0005-0000-0000-00009E290000}"/>
    <cellStyle name="Comma 2 4 18 4 2 2" xfId="6465" xr:uid="{00000000-0005-0000-0000-00009F290000}"/>
    <cellStyle name="Comma 2 4 18 4 2 2 2" xfId="6799" xr:uid="{00000000-0005-0000-0000-0000A0290000}"/>
    <cellStyle name="Comma 2 4 18 4 2 2 2 2" xfId="36518" xr:uid="{00000000-0005-0000-0000-0000A1290000}"/>
    <cellStyle name="Comma 2 4 18 4 2 2 2 2 2" xfId="36831" xr:uid="{00000000-0005-0000-0000-0000A2290000}"/>
    <cellStyle name="Comma 2 4 18 4 2 2 3" xfId="24328" xr:uid="{00000000-0005-0000-0000-0000A3290000}"/>
    <cellStyle name="Comma 2 4 18 4 2 3" xfId="8208" xr:uid="{00000000-0005-0000-0000-0000A4290000}"/>
    <cellStyle name="Comma 2 4 18 4 2 4" xfId="10052" xr:uid="{00000000-0005-0000-0000-0000A5290000}"/>
    <cellStyle name="Comma 2 4 18 4 2 5" xfId="12259" xr:uid="{00000000-0005-0000-0000-0000A6290000}"/>
    <cellStyle name="Comma 2 4 18 4 2 6" xfId="15175" xr:uid="{00000000-0005-0000-0000-0000A7290000}"/>
    <cellStyle name="Comma 2 4 18 4 2 7" xfId="16674" xr:uid="{00000000-0005-0000-0000-0000A8290000}"/>
    <cellStyle name="Comma 2 4 18 4 2 8" xfId="18881" xr:uid="{00000000-0005-0000-0000-0000A9290000}"/>
    <cellStyle name="Comma 2 4 18 4 2 9" xfId="21089" xr:uid="{00000000-0005-0000-0000-0000AA290000}"/>
    <cellStyle name="Comma 2 4 18 4 3" xfId="3979" xr:uid="{00000000-0005-0000-0000-0000AB290000}"/>
    <cellStyle name="Comma 2 4 18 4 4" xfId="3866" xr:uid="{00000000-0005-0000-0000-0000AC290000}"/>
    <cellStyle name="Comma 2 4 18 4 5" xfId="4138" xr:uid="{00000000-0005-0000-0000-0000AD290000}"/>
    <cellStyle name="Comma 2 4 18 4 6" xfId="5458" xr:uid="{00000000-0005-0000-0000-0000AE290000}"/>
    <cellStyle name="Comma 2 4 18 4 6 2" xfId="7661" xr:uid="{00000000-0005-0000-0000-0000AF290000}"/>
    <cellStyle name="Comma 2 4 18 4 6 2 2" xfId="36139" xr:uid="{00000000-0005-0000-0000-0000B0290000}"/>
    <cellStyle name="Comma 2 4 18 4 6 2 2 2" xfId="37274" xr:uid="{00000000-0005-0000-0000-0000B1290000}"/>
    <cellStyle name="Comma 2 4 18 4 6 3" xfId="25765" xr:uid="{00000000-0005-0000-0000-0000B2290000}"/>
    <cellStyle name="Comma 2 4 18 4 7" xfId="9474" xr:uid="{00000000-0005-0000-0000-0000B3290000}"/>
    <cellStyle name="Comma 2 4 18 4 8" xfId="11681" xr:uid="{00000000-0005-0000-0000-0000B4290000}"/>
    <cellStyle name="Comma 2 4 18 4 9" xfId="14457" xr:uid="{00000000-0005-0000-0000-0000B5290000}"/>
    <cellStyle name="Comma 2 4 18 5" xfId="2769" xr:uid="{00000000-0005-0000-0000-0000B6290000}"/>
    <cellStyle name="Comma 2 4 18 6" xfId="2049" xr:uid="{00000000-0005-0000-0000-0000B7290000}"/>
    <cellStyle name="Comma 2 4 18 6 10" xfId="23208" xr:uid="{00000000-0005-0000-0000-0000B8290000}"/>
    <cellStyle name="Comma 2 4 18 6 10 2" xfId="35306" xr:uid="{00000000-0005-0000-0000-0000B9290000}"/>
    <cellStyle name="Comma 2 4 18 6 2" xfId="5945" xr:uid="{00000000-0005-0000-0000-0000BA290000}"/>
    <cellStyle name="Comma 2 4 18 6 2 2" xfId="6490" xr:uid="{00000000-0005-0000-0000-0000BB290000}"/>
    <cellStyle name="Comma 2 4 18 6 2 2 2" xfId="36242" xr:uid="{00000000-0005-0000-0000-0000BC290000}"/>
    <cellStyle name="Comma 2 4 18 6 2 2 2 2" xfId="36537" xr:uid="{00000000-0005-0000-0000-0000BD290000}"/>
    <cellStyle name="Comma 2 4 18 6 2 3" xfId="23849" xr:uid="{00000000-0005-0000-0000-0000BE290000}"/>
    <cellStyle name="Comma 2 4 18 6 3" xfId="7744" xr:uid="{00000000-0005-0000-0000-0000BF290000}"/>
    <cellStyle name="Comma 2 4 18 6 4" xfId="9572" xr:uid="{00000000-0005-0000-0000-0000C0290000}"/>
    <cellStyle name="Comma 2 4 18 6 5" xfId="11779" xr:uid="{00000000-0005-0000-0000-0000C1290000}"/>
    <cellStyle name="Comma 2 4 18 6 6" xfId="14556" xr:uid="{00000000-0005-0000-0000-0000C2290000}"/>
    <cellStyle name="Comma 2 4 18 6 7" xfId="13717" xr:uid="{00000000-0005-0000-0000-0000C3290000}"/>
    <cellStyle name="Comma 2 4 18 6 8" xfId="18401" xr:uid="{00000000-0005-0000-0000-0000C4290000}"/>
    <cellStyle name="Comma 2 4 18 6 9" xfId="20609" xr:uid="{00000000-0005-0000-0000-0000C5290000}"/>
    <cellStyle name="Comma 2 4 18 7" xfId="4232" xr:uid="{00000000-0005-0000-0000-0000C6290000}"/>
    <cellStyle name="Comma 2 4 18 8" xfId="1878" xr:uid="{00000000-0005-0000-0000-0000C7290000}"/>
    <cellStyle name="Comma 2 4 18 9" xfId="4729" xr:uid="{00000000-0005-0000-0000-0000C8290000}"/>
    <cellStyle name="Comma 2 4 18 9 2" xfId="7353" xr:uid="{00000000-0005-0000-0000-0000C9290000}"/>
    <cellStyle name="Comma 2 4 18 9 2 2" xfId="35837" xr:uid="{00000000-0005-0000-0000-0000CA290000}"/>
    <cellStyle name="Comma 2 4 18 9 2 2 2" xfId="37064" xr:uid="{00000000-0005-0000-0000-0000CB290000}"/>
    <cellStyle name="Comma 2 4 18 9 3" xfId="25182" xr:uid="{00000000-0005-0000-0000-0000CC290000}"/>
    <cellStyle name="Comma 2 4 19" xfId="1078" xr:uid="{00000000-0005-0000-0000-0000CD290000}"/>
    <cellStyle name="Comma 2 4 2" xfId="419" xr:uid="{00000000-0005-0000-0000-0000CE290000}"/>
    <cellStyle name="Comma 2 4 2 10" xfId="668" xr:uid="{00000000-0005-0000-0000-0000CF290000}"/>
    <cellStyle name="Comma 2 4 2 11" xfId="889" xr:uid="{00000000-0005-0000-0000-0000D0290000}"/>
    <cellStyle name="Comma 2 4 2 12" xfId="909" xr:uid="{00000000-0005-0000-0000-0000D1290000}"/>
    <cellStyle name="Comma 2 4 2 12 10" xfId="8827" xr:uid="{00000000-0005-0000-0000-0000D2290000}"/>
    <cellStyle name="Comma 2 4 2 12 11" xfId="11034" xr:uid="{00000000-0005-0000-0000-0000D3290000}"/>
    <cellStyle name="Comma 2 4 2 12 12" xfId="13618" xr:uid="{00000000-0005-0000-0000-0000D4290000}"/>
    <cellStyle name="Comma 2 4 2 12 13" xfId="14052" xr:uid="{00000000-0005-0000-0000-0000D5290000}"/>
    <cellStyle name="Comma 2 4 2 12 14" xfId="17656" xr:uid="{00000000-0005-0000-0000-0000D6290000}"/>
    <cellStyle name="Comma 2 4 2 12 15" xfId="19864" xr:uid="{00000000-0005-0000-0000-0000D7290000}"/>
    <cellStyle name="Comma 2 4 2 12 16" xfId="22039" xr:uid="{00000000-0005-0000-0000-0000D8290000}"/>
    <cellStyle name="Comma 2 4 2 12 16 2" xfId="35013" xr:uid="{00000000-0005-0000-0000-0000D9290000}"/>
    <cellStyle name="Comma 2 4 2 12 2" xfId="1059" xr:uid="{00000000-0005-0000-0000-0000DA290000}"/>
    <cellStyle name="Comma 2 4 2 12 2 10" xfId="8893" xr:uid="{00000000-0005-0000-0000-0000DB290000}"/>
    <cellStyle name="Comma 2 4 2 12 2 11" xfId="11100" xr:uid="{00000000-0005-0000-0000-0000DC290000}"/>
    <cellStyle name="Comma 2 4 2 12 2 12" xfId="13733" xr:uid="{00000000-0005-0000-0000-0000DD290000}"/>
    <cellStyle name="Comma 2 4 2 12 2 13" xfId="15089" xr:uid="{00000000-0005-0000-0000-0000DE290000}"/>
    <cellStyle name="Comma 2 4 2 12 2 14" xfId="17722" xr:uid="{00000000-0005-0000-0000-0000DF290000}"/>
    <cellStyle name="Comma 2 4 2 12 2 15" xfId="19930" xr:uid="{00000000-0005-0000-0000-0000E0290000}"/>
    <cellStyle name="Comma 2 4 2 12 2 16" xfId="22178" xr:uid="{00000000-0005-0000-0000-0000E1290000}"/>
    <cellStyle name="Comma 2 4 2 12 2 16 2" xfId="35047" xr:uid="{00000000-0005-0000-0000-0000E2290000}"/>
    <cellStyle name="Comma 2 4 2 12 2 2" xfId="1352" xr:uid="{00000000-0005-0000-0000-0000E3290000}"/>
    <cellStyle name="Comma 2 4 2 12 2 2 10" xfId="11322" xr:uid="{00000000-0005-0000-0000-0000E4290000}"/>
    <cellStyle name="Comma 2 4 2 12 2 2 11" xfId="13992" xr:uid="{00000000-0005-0000-0000-0000E5290000}"/>
    <cellStyle name="Comma 2 4 2 12 2 2 12" xfId="15826" xr:uid="{00000000-0005-0000-0000-0000E6290000}"/>
    <cellStyle name="Comma 2 4 2 12 2 2 13" xfId="17944" xr:uid="{00000000-0005-0000-0000-0000E7290000}"/>
    <cellStyle name="Comma 2 4 2 12 2 2 14" xfId="20152" xr:uid="{00000000-0005-0000-0000-0000E8290000}"/>
    <cellStyle name="Comma 2 4 2 12 2 2 15" xfId="22244" xr:uid="{00000000-0005-0000-0000-0000E9290000}"/>
    <cellStyle name="Comma 2 4 2 12 2 2 15 2" xfId="35141" xr:uid="{00000000-0005-0000-0000-0000EA290000}"/>
    <cellStyle name="Comma 2 4 2 12 2 2 2" xfId="1386" xr:uid="{00000000-0005-0000-0000-0000EB290000}"/>
    <cellStyle name="Comma 2 4 2 12 2 2 2 10" xfId="11356" xr:uid="{00000000-0005-0000-0000-0000EC290000}"/>
    <cellStyle name="Comma 2 4 2 12 2 2 2 11" xfId="14026" xr:uid="{00000000-0005-0000-0000-0000ED290000}"/>
    <cellStyle name="Comma 2 4 2 12 2 2 2 12" xfId="15892" xr:uid="{00000000-0005-0000-0000-0000EE290000}"/>
    <cellStyle name="Comma 2 4 2 12 2 2 2 13" xfId="17978" xr:uid="{00000000-0005-0000-0000-0000EF290000}"/>
    <cellStyle name="Comma 2 4 2 12 2 2 2 14" xfId="20186" xr:uid="{00000000-0005-0000-0000-0000F0290000}"/>
    <cellStyle name="Comma 2 4 2 12 2 2 2 15" xfId="22640" xr:uid="{00000000-0005-0000-0000-0000F1290000}"/>
    <cellStyle name="Comma 2 4 2 12 2 2 2 15 2" xfId="35175" xr:uid="{00000000-0005-0000-0000-0000F2290000}"/>
    <cellStyle name="Comma 2 4 2 12 2 2 2 2" xfId="2518" xr:uid="{00000000-0005-0000-0000-0000F3290000}"/>
    <cellStyle name="Comma 2 4 2 12 2 2 2 2 10" xfId="16551" xr:uid="{00000000-0005-0000-0000-0000F4290000}"/>
    <cellStyle name="Comma 2 4 2 12 2 2 2 2 11" xfId="18758" xr:uid="{00000000-0005-0000-0000-0000F5290000}"/>
    <cellStyle name="Comma 2 4 2 12 2 2 2 2 12" xfId="20966" xr:uid="{00000000-0005-0000-0000-0000F6290000}"/>
    <cellStyle name="Comma 2 4 2 12 2 2 2 2 13" xfId="22674" xr:uid="{00000000-0005-0000-0000-0000F7290000}"/>
    <cellStyle name="Comma 2 4 2 12 2 2 2 2 13 2" xfId="35551" xr:uid="{00000000-0005-0000-0000-0000F8290000}"/>
    <cellStyle name="Comma 2 4 2 12 2 2 2 2 2" xfId="2552" xr:uid="{00000000-0005-0000-0000-0000F9290000}"/>
    <cellStyle name="Comma 2 4 2 12 2 2 2 2 2 10" xfId="24205" xr:uid="{00000000-0005-0000-0000-0000FA290000}"/>
    <cellStyle name="Comma 2 4 2 12 2 2 2 2 2 10 2" xfId="35585" xr:uid="{00000000-0005-0000-0000-0000FB290000}"/>
    <cellStyle name="Comma 2 4 2 12 2 2 2 2 2 2" xfId="6750" xr:uid="{00000000-0005-0000-0000-0000FC290000}"/>
    <cellStyle name="Comma 2 4 2 12 2 2 2 2 2 2 2" xfId="6784" xr:uid="{00000000-0005-0000-0000-0000FD290000}"/>
    <cellStyle name="Comma 2 4 2 12 2 2 2 2 2 2 2 2" xfId="36782" xr:uid="{00000000-0005-0000-0000-0000FE290000}"/>
    <cellStyle name="Comma 2 4 2 12 2 2 2 2 2 2 2 2 2" xfId="36816" xr:uid="{00000000-0005-0000-0000-0000FF290000}"/>
    <cellStyle name="Comma 2 4 2 12 2 2 2 2 2 2 3" xfId="24239" xr:uid="{00000000-0005-0000-0000-0000002A0000}"/>
    <cellStyle name="Comma 2 4 2 12 2 2 2 2 2 3" xfId="8119" xr:uid="{00000000-0005-0000-0000-0000012A0000}"/>
    <cellStyle name="Comma 2 4 2 12 2 2 2 2 2 4" xfId="9963" xr:uid="{00000000-0005-0000-0000-0000022A0000}"/>
    <cellStyle name="Comma 2 4 2 12 2 2 2 2 2 5" xfId="12170" xr:uid="{00000000-0005-0000-0000-0000032A0000}"/>
    <cellStyle name="Comma 2 4 2 12 2 2 2 2 2 6" xfId="15007" xr:uid="{00000000-0005-0000-0000-0000042A0000}"/>
    <cellStyle name="Comma 2 4 2 12 2 2 2 2 2 7" xfId="16585" xr:uid="{00000000-0005-0000-0000-0000052A0000}"/>
    <cellStyle name="Comma 2 4 2 12 2 2 2 2 2 8" xfId="18792" xr:uid="{00000000-0005-0000-0000-0000062A0000}"/>
    <cellStyle name="Comma 2 4 2 12 2 2 2 2 2 9" xfId="21000" xr:uid="{00000000-0005-0000-0000-0000072A0000}"/>
    <cellStyle name="Comma 2 4 2 12 2 2 2 2 3" xfId="3855" xr:uid="{00000000-0005-0000-0000-0000082A0000}"/>
    <cellStyle name="Comma 2 4 2 12 2 2 2 2 4" xfId="2312" xr:uid="{00000000-0005-0000-0000-0000092A0000}"/>
    <cellStyle name="Comma 2 4 2 12 2 2 2 2 5" xfId="1667" xr:uid="{00000000-0005-0000-0000-00000A2A0000}"/>
    <cellStyle name="Comma 2 4 2 12 2 2 2 2 6" xfId="5369" xr:uid="{00000000-0005-0000-0000-00000B2A0000}"/>
    <cellStyle name="Comma 2 4 2 12 2 2 2 2 6 2" xfId="8085" xr:uid="{00000000-0005-0000-0000-00000C2A0000}"/>
    <cellStyle name="Comma 2 4 2 12 2 2 2 2 6 2 2" xfId="36124" xr:uid="{00000000-0005-0000-0000-00000D2A0000}"/>
    <cellStyle name="Comma 2 4 2 12 2 2 2 2 6 2 2 2" xfId="37424" xr:uid="{00000000-0005-0000-0000-00000E2A0000}"/>
    <cellStyle name="Comma 2 4 2 12 2 2 2 2 6 3" xfId="26106" xr:uid="{00000000-0005-0000-0000-00000F2A0000}"/>
    <cellStyle name="Comma 2 4 2 12 2 2 2 2 7" xfId="9929" xr:uid="{00000000-0005-0000-0000-0000102A0000}"/>
    <cellStyle name="Comma 2 4 2 12 2 2 2 2 8" xfId="12136" xr:uid="{00000000-0005-0000-0000-0000112A0000}"/>
    <cellStyle name="Comma 2 4 2 12 2 2 2 2 9" xfId="14973" xr:uid="{00000000-0005-0000-0000-0000122A0000}"/>
    <cellStyle name="Comma 2 4 2 12 2 2 2 3" xfId="3146" xr:uid="{00000000-0005-0000-0000-0000132A0000}"/>
    <cellStyle name="Comma 2 4 2 12 2 2 2 4" xfId="3431" xr:uid="{00000000-0005-0000-0000-0000142A0000}"/>
    <cellStyle name="Comma 2 4 2 12 2 2 2 5" xfId="3821" xr:uid="{00000000-0005-0000-0000-0000152A0000}"/>
    <cellStyle name="Comma 2 4 2 12 2 2 2 5 10" xfId="23532" xr:uid="{00000000-0005-0000-0000-0000162A0000}"/>
    <cellStyle name="Comma 2 4 2 12 2 2 2 5 10 2" xfId="35782" xr:uid="{00000000-0005-0000-0000-0000172A0000}"/>
    <cellStyle name="Comma 2 4 2 12 2 2 2 5 2" xfId="6269" xr:uid="{00000000-0005-0000-0000-0000182A0000}"/>
    <cellStyle name="Comma 2 4 2 12 2 2 2 5 2 2" xfId="7007" xr:uid="{00000000-0005-0000-0000-0000192A0000}"/>
    <cellStyle name="Comma 2 4 2 12 2 2 2 5 2 2 2" xfId="36406" xr:uid="{00000000-0005-0000-0000-00001A2A0000}"/>
    <cellStyle name="Comma 2 4 2 12 2 2 2 5 2 2 2 2" xfId="37013" xr:uid="{00000000-0005-0000-0000-00001B2A0000}"/>
    <cellStyle name="Comma 2 4 2 12 2 2 2 5 2 3" xfId="24846" xr:uid="{00000000-0005-0000-0000-00001C2A0000}"/>
    <cellStyle name="Comma 2 4 2 12 2 2 2 5 3" xfId="8700" xr:uid="{00000000-0005-0000-0000-00001D2A0000}"/>
    <cellStyle name="Comma 2 4 2 12 2 2 2 5 4" xfId="10655" xr:uid="{00000000-0005-0000-0000-00001E2A0000}"/>
    <cellStyle name="Comma 2 4 2 12 2 2 2 5 5" xfId="12862" xr:uid="{00000000-0005-0000-0000-00001F2A0000}"/>
    <cellStyle name="Comma 2 4 2 12 2 2 2 5 6" xfId="15971" xr:uid="{00000000-0005-0000-0000-0000202A0000}"/>
    <cellStyle name="Comma 2 4 2 12 2 2 2 5 7" xfId="17277" xr:uid="{00000000-0005-0000-0000-0000212A0000}"/>
    <cellStyle name="Comma 2 4 2 12 2 2 2 5 8" xfId="19484" xr:uid="{00000000-0005-0000-0000-0000222A0000}"/>
    <cellStyle name="Comma 2 4 2 12 2 2 2 5 9" xfId="21692" xr:uid="{00000000-0005-0000-0000-0000232A0000}"/>
    <cellStyle name="Comma 2 4 2 12 2 2 2 6" xfId="1677" xr:uid="{00000000-0005-0000-0000-0000242A0000}"/>
    <cellStyle name="Comma 2 4 2 12 2 2 2 7" xfId="1497" xr:uid="{00000000-0005-0000-0000-0000252A0000}"/>
    <cellStyle name="Comma 2 4 2 12 2 2 2 8" xfId="5335" xr:uid="{00000000-0005-0000-0000-0000262A0000}"/>
    <cellStyle name="Comma 2 4 2 12 2 2 2 8 2" xfId="7517" xr:uid="{00000000-0005-0000-0000-0000272A0000}"/>
    <cellStyle name="Comma 2 4 2 12 2 2 2 8 2 2" xfId="36090" xr:uid="{00000000-0005-0000-0000-0000282A0000}"/>
    <cellStyle name="Comma 2 4 2 12 2 2 2 8 2 2 2" xfId="37228" xr:uid="{00000000-0005-0000-0000-0000292A0000}"/>
    <cellStyle name="Comma 2 4 2 12 2 2 2 8 3" xfId="25506" xr:uid="{00000000-0005-0000-0000-00002A2A0000}"/>
    <cellStyle name="Comma 2 4 2 12 2 2 2 9" xfId="9149" xr:uid="{00000000-0005-0000-0000-00002B2A0000}"/>
    <cellStyle name="Comma 2 4 2 12 2 2 3" xfId="2193" xr:uid="{00000000-0005-0000-0000-00002C2A0000}"/>
    <cellStyle name="Comma 2 4 2 12 2 2 3 10" xfId="13709" xr:uid="{00000000-0005-0000-0000-00002D2A0000}"/>
    <cellStyle name="Comma 2 4 2 12 2 2 3 11" xfId="18539" xr:uid="{00000000-0005-0000-0000-00002E2A0000}"/>
    <cellStyle name="Comma 2 4 2 12 2 2 3 12" xfId="20747" xr:uid="{00000000-0005-0000-0000-00002F2A0000}"/>
    <cellStyle name="Comma 2 4 2 12 2 2 3 13" xfId="22987" xr:uid="{00000000-0005-0000-0000-0000302A0000}"/>
    <cellStyle name="Comma 2 4 2 12 2 2 3 13 2" xfId="35375" xr:uid="{00000000-0005-0000-0000-0000312A0000}"/>
    <cellStyle name="Comma 2 4 2 12 2 2 3 2" xfId="3112" xr:uid="{00000000-0005-0000-0000-0000322A0000}"/>
    <cellStyle name="Comma 2 4 2 12 2 2 3 2 10" xfId="23987" xr:uid="{00000000-0005-0000-0000-0000332A0000}"/>
    <cellStyle name="Comma 2 4 2 12 2 2 3 2 10 2" xfId="35653" xr:uid="{00000000-0005-0000-0000-0000342A0000}"/>
    <cellStyle name="Comma 2 4 2 12 2 2 3 2 2" xfId="6564" xr:uid="{00000000-0005-0000-0000-0000352A0000}"/>
    <cellStyle name="Comma 2 4 2 12 2 2 3 2 2 2" xfId="6852" xr:uid="{00000000-0005-0000-0000-0000362A0000}"/>
    <cellStyle name="Comma 2 4 2 12 2 2 3 2 2 2 2" xfId="36606" xr:uid="{00000000-0005-0000-0000-0000372A0000}"/>
    <cellStyle name="Comma 2 4 2 12 2 2 3 2 2 2 2 2" xfId="36884" xr:uid="{00000000-0005-0000-0000-0000382A0000}"/>
    <cellStyle name="Comma 2 4 2 12 2 2 3 2 2 3" xfId="24552" xr:uid="{00000000-0005-0000-0000-0000392A0000}"/>
    <cellStyle name="Comma 2 4 2 12 2 2 3 2 3" xfId="8432" xr:uid="{00000000-0005-0000-0000-00003A2A0000}"/>
    <cellStyle name="Comma 2 4 2 12 2 2 3 2 4" xfId="10276" xr:uid="{00000000-0005-0000-0000-00003B2A0000}"/>
    <cellStyle name="Comma 2 4 2 12 2 2 3 2 5" xfId="12483" xr:uid="{00000000-0005-0000-0000-00003C2A0000}"/>
    <cellStyle name="Comma 2 4 2 12 2 2 3 2 6" xfId="15450" xr:uid="{00000000-0005-0000-0000-00003D2A0000}"/>
    <cellStyle name="Comma 2 4 2 12 2 2 3 2 7" xfId="16898" xr:uid="{00000000-0005-0000-0000-00003E2A0000}"/>
    <cellStyle name="Comma 2 4 2 12 2 2 3 2 8" xfId="19105" xr:uid="{00000000-0005-0000-0000-00003F2A0000}"/>
    <cellStyle name="Comma 2 4 2 12 2 2 3 2 9" xfId="21313" xr:uid="{00000000-0005-0000-0000-0000402A0000}"/>
    <cellStyle name="Comma 2 4 2 12 2 2 3 3" xfId="4160" xr:uid="{00000000-0005-0000-0000-0000412A0000}"/>
    <cellStyle name="Comma 2 4 2 12 2 2 3 4" xfId="4470" xr:uid="{00000000-0005-0000-0000-0000422A0000}"/>
    <cellStyle name="Comma 2 4 2 12 2 2 3 5" xfId="4640" xr:uid="{00000000-0005-0000-0000-0000432A0000}"/>
    <cellStyle name="Comma 2 4 2 12 2 2 3 6" xfId="5682" xr:uid="{00000000-0005-0000-0000-0000442A0000}"/>
    <cellStyle name="Comma 2 4 2 12 2 2 3 6 2" xfId="7877" xr:uid="{00000000-0005-0000-0000-0000452A0000}"/>
    <cellStyle name="Comma 2 4 2 12 2 2 3 6 2 2" xfId="36192" xr:uid="{00000000-0005-0000-0000-0000462A0000}"/>
    <cellStyle name="Comma 2 4 2 12 2 2 3 6 2 2 2" xfId="37356" xr:uid="{00000000-0005-0000-0000-0000472A0000}"/>
    <cellStyle name="Comma 2 4 2 12 2 2 3 6 3" xfId="25995" xr:uid="{00000000-0005-0000-0000-0000482A0000}"/>
    <cellStyle name="Comma 2 4 2 12 2 2 3 7" xfId="9710" xr:uid="{00000000-0005-0000-0000-0000492A0000}"/>
    <cellStyle name="Comma 2 4 2 12 2 2 3 8" xfId="11917" xr:uid="{00000000-0005-0000-0000-00004A2A0000}"/>
    <cellStyle name="Comma 2 4 2 12 2 2 3 9" xfId="14696" xr:uid="{00000000-0005-0000-0000-00004B2A0000}"/>
    <cellStyle name="Comma 2 4 2 12 2 2 4" xfId="3397" xr:uid="{00000000-0005-0000-0000-00004C2A0000}"/>
    <cellStyle name="Comma 2 4 2 12 2 2 5" xfId="3536" xr:uid="{00000000-0005-0000-0000-00004D2A0000}"/>
    <cellStyle name="Comma 2 4 2 12 2 2 5 10" xfId="23498" xr:uid="{00000000-0005-0000-0000-00004E2A0000}"/>
    <cellStyle name="Comma 2 4 2 12 2 2 5 10 2" xfId="35714" xr:uid="{00000000-0005-0000-0000-00004F2A0000}"/>
    <cellStyle name="Comma 2 4 2 12 2 2 5 2" xfId="6235" xr:uid="{00000000-0005-0000-0000-0000502A0000}"/>
    <cellStyle name="Comma 2 4 2 12 2 2 5 2 2" xfId="6913" xr:uid="{00000000-0005-0000-0000-0000512A0000}"/>
    <cellStyle name="Comma 2 4 2 12 2 2 5 2 2 2" xfId="36372" xr:uid="{00000000-0005-0000-0000-0000522A0000}"/>
    <cellStyle name="Comma 2 4 2 12 2 2 5 2 2 2 2" xfId="36945" xr:uid="{00000000-0005-0000-0000-0000532A0000}"/>
    <cellStyle name="Comma 2 4 2 12 2 2 5 2 3" xfId="24752" xr:uid="{00000000-0005-0000-0000-0000542A0000}"/>
    <cellStyle name="Comma 2 4 2 12 2 2 5 3" xfId="8632" xr:uid="{00000000-0005-0000-0000-0000552A0000}"/>
    <cellStyle name="Comma 2 4 2 12 2 2 5 4" xfId="10529" xr:uid="{00000000-0005-0000-0000-0000562A0000}"/>
    <cellStyle name="Comma 2 4 2 12 2 2 5 5" xfId="12736" xr:uid="{00000000-0005-0000-0000-0000572A0000}"/>
    <cellStyle name="Comma 2 4 2 12 2 2 5 6" xfId="15780" xr:uid="{00000000-0005-0000-0000-0000582A0000}"/>
    <cellStyle name="Comma 2 4 2 12 2 2 5 7" xfId="17151" xr:uid="{00000000-0005-0000-0000-0000592A0000}"/>
    <cellStyle name="Comma 2 4 2 12 2 2 5 8" xfId="19358" xr:uid="{00000000-0005-0000-0000-00005A2A0000}"/>
    <cellStyle name="Comma 2 4 2 12 2 2 5 9" xfId="21566" xr:uid="{00000000-0005-0000-0000-00005B2A0000}"/>
    <cellStyle name="Comma 2 4 2 12 2 2 6" xfId="4206" xr:uid="{00000000-0005-0000-0000-00005C2A0000}"/>
    <cellStyle name="Comma 2 4 2 12 2 2 7" xfId="4593" xr:uid="{00000000-0005-0000-0000-00005D2A0000}"/>
    <cellStyle name="Comma 2 4 2 12 2 2 8" xfId="4939" xr:uid="{00000000-0005-0000-0000-00005E2A0000}"/>
    <cellStyle name="Comma 2 4 2 12 2 2 8 2" xfId="7483" xr:uid="{00000000-0005-0000-0000-00005F2A0000}"/>
    <cellStyle name="Comma 2 4 2 12 2 2 8 2 2" xfId="35919" xr:uid="{00000000-0005-0000-0000-0000602A0000}"/>
    <cellStyle name="Comma 2 4 2 12 2 2 8 2 2 2" xfId="37194" xr:uid="{00000000-0005-0000-0000-0000612A0000}"/>
    <cellStyle name="Comma 2 4 2 12 2 2 8 3" xfId="25472" xr:uid="{00000000-0005-0000-0000-0000622A0000}"/>
    <cellStyle name="Comma 2 4 2 12 2 2 9" xfId="9115" xr:uid="{00000000-0005-0000-0000-0000632A0000}"/>
    <cellStyle name="Comma 2 4 2 12 2 3" xfId="2126" xr:uid="{00000000-0005-0000-0000-0000642A0000}"/>
    <cellStyle name="Comma 2 4 2 12 2 3 10" xfId="13512" xr:uid="{00000000-0005-0000-0000-0000652A0000}"/>
    <cellStyle name="Comma 2 4 2 12 2 3 11" xfId="18472" xr:uid="{00000000-0005-0000-0000-0000662A0000}"/>
    <cellStyle name="Comma 2 4 2 12 2 3 12" xfId="20680" xr:uid="{00000000-0005-0000-0000-0000672A0000}"/>
    <cellStyle name="Comma 2 4 2 12 2 3 13" xfId="22418" xr:uid="{00000000-0005-0000-0000-0000682A0000}"/>
    <cellStyle name="Comma 2 4 2 12 2 3 13 2" xfId="35341" xr:uid="{00000000-0005-0000-0000-0000692A0000}"/>
    <cellStyle name="Comma 2 4 2 12 2 3 2" xfId="2372" xr:uid="{00000000-0005-0000-0000-00006A2A0000}"/>
    <cellStyle name="Comma 2 4 2 12 2 3 2 10" xfId="23920" xr:uid="{00000000-0005-0000-0000-00006B2A0000}"/>
    <cellStyle name="Comma 2 4 2 12 2 3 2 10 2" xfId="35453" xr:uid="{00000000-0005-0000-0000-00006C2A0000}"/>
    <cellStyle name="Comma 2 4 2 12 2 3 2 2" xfId="6529" xr:uid="{00000000-0005-0000-0000-00006D2A0000}"/>
    <cellStyle name="Comma 2 4 2 12 2 3 2 2 2" xfId="6645" xr:uid="{00000000-0005-0000-0000-00006E2A0000}"/>
    <cellStyle name="Comma 2 4 2 12 2 3 2 2 2 2" xfId="36572" xr:uid="{00000000-0005-0000-0000-00006F2A0000}"/>
    <cellStyle name="Comma 2 4 2 12 2 3 2 2 2 2 2" xfId="36684" xr:uid="{00000000-0005-0000-0000-0000702A0000}"/>
    <cellStyle name="Comma 2 4 2 12 2 3 2 2 3" xfId="24100" xr:uid="{00000000-0005-0000-0000-0000712A0000}"/>
    <cellStyle name="Comma 2 4 2 12 2 3 2 3" xfId="7987" xr:uid="{00000000-0005-0000-0000-0000722A0000}"/>
    <cellStyle name="Comma 2 4 2 12 2 3 2 4" xfId="9824" xr:uid="{00000000-0005-0000-0000-0000732A0000}"/>
    <cellStyle name="Comma 2 4 2 12 2 3 2 5" xfId="12031" xr:uid="{00000000-0005-0000-0000-0000742A0000}"/>
    <cellStyle name="Comma 2 4 2 12 2 3 2 6" xfId="14848" xr:uid="{00000000-0005-0000-0000-0000752A0000}"/>
    <cellStyle name="Comma 2 4 2 12 2 3 2 7" xfId="13938" xr:uid="{00000000-0005-0000-0000-0000762A0000}"/>
    <cellStyle name="Comma 2 4 2 12 2 3 2 8" xfId="18653" xr:uid="{00000000-0005-0000-0000-0000772A0000}"/>
    <cellStyle name="Comma 2 4 2 12 2 3 2 9" xfId="20861" xr:uid="{00000000-0005-0000-0000-0000782A0000}"/>
    <cellStyle name="Comma 2 4 2 12 2 3 3" xfId="3678" xr:uid="{00000000-0005-0000-0000-0000792A0000}"/>
    <cellStyle name="Comma 2 4 2 12 2 3 4" xfId="4092" xr:uid="{00000000-0005-0000-0000-00007A2A0000}"/>
    <cellStyle name="Comma 2 4 2 12 2 3 5" xfId="4382" xr:uid="{00000000-0005-0000-0000-00007B2A0000}"/>
    <cellStyle name="Comma 2 4 2 12 2 3 6" xfId="5113" xr:uid="{00000000-0005-0000-0000-00007C2A0000}"/>
    <cellStyle name="Comma 2 4 2 12 2 3 6 2" xfId="7811" xr:uid="{00000000-0005-0000-0000-00007D2A0000}"/>
    <cellStyle name="Comma 2 4 2 12 2 3 6 2 2" xfId="35996" xr:uid="{00000000-0005-0000-0000-00007E2A0000}"/>
    <cellStyle name="Comma 2 4 2 12 2 3 6 2 2 2" xfId="37322" xr:uid="{00000000-0005-0000-0000-00007F2A0000}"/>
    <cellStyle name="Comma 2 4 2 12 2 3 6 3" xfId="25928" xr:uid="{00000000-0005-0000-0000-0000802A0000}"/>
    <cellStyle name="Comma 2 4 2 12 2 3 7" xfId="9643" xr:uid="{00000000-0005-0000-0000-0000812A0000}"/>
    <cellStyle name="Comma 2 4 2 12 2 3 8" xfId="11850" xr:uid="{00000000-0005-0000-0000-0000822A0000}"/>
    <cellStyle name="Comma 2 4 2 12 2 3 9" xfId="14629" xr:uid="{00000000-0005-0000-0000-0000832A0000}"/>
    <cellStyle name="Comma 2 4 2 12 2 4" xfId="2878" xr:uid="{00000000-0005-0000-0000-0000842A0000}"/>
    <cellStyle name="Comma 2 4 2 12 2 5" xfId="3175" xr:uid="{00000000-0005-0000-0000-0000852A0000}"/>
    <cellStyle name="Comma 2 4 2 12 2 6" xfId="3470" xr:uid="{00000000-0005-0000-0000-0000862A0000}"/>
    <cellStyle name="Comma 2 4 2 12 2 6 10" xfId="23276" xr:uid="{00000000-0005-0000-0000-0000872A0000}"/>
    <cellStyle name="Comma 2 4 2 12 2 6 10 2" xfId="35680" xr:uid="{00000000-0005-0000-0000-0000882A0000}"/>
    <cellStyle name="Comma 2 4 2 12 2 6 2" xfId="6013" xr:uid="{00000000-0005-0000-0000-0000892A0000}"/>
    <cellStyle name="Comma 2 4 2 12 2 6 2 2" xfId="6879" xr:uid="{00000000-0005-0000-0000-00008A2A0000}"/>
    <cellStyle name="Comma 2 4 2 12 2 6 2 2 2" xfId="36278" xr:uid="{00000000-0005-0000-0000-00008B2A0000}"/>
    <cellStyle name="Comma 2 4 2 12 2 6 2 2 2 2" xfId="36911" xr:uid="{00000000-0005-0000-0000-00008C2A0000}"/>
    <cellStyle name="Comma 2 4 2 12 2 6 2 3" xfId="24718" xr:uid="{00000000-0005-0000-0000-00008D2A0000}"/>
    <cellStyle name="Comma 2 4 2 12 2 6 3" xfId="8598" xr:uid="{00000000-0005-0000-0000-00008E2A0000}"/>
    <cellStyle name="Comma 2 4 2 12 2 6 4" xfId="10463" xr:uid="{00000000-0005-0000-0000-00008F2A0000}"/>
    <cellStyle name="Comma 2 4 2 12 2 6 5" xfId="12670" xr:uid="{00000000-0005-0000-0000-0000902A0000}"/>
    <cellStyle name="Comma 2 4 2 12 2 6 6" xfId="15714" xr:uid="{00000000-0005-0000-0000-0000912A0000}"/>
    <cellStyle name="Comma 2 4 2 12 2 6 7" xfId="17085" xr:uid="{00000000-0005-0000-0000-0000922A0000}"/>
    <cellStyle name="Comma 2 4 2 12 2 6 8" xfId="19292" xr:uid="{00000000-0005-0000-0000-0000932A0000}"/>
    <cellStyle name="Comma 2 4 2 12 2 6 9" xfId="21500" xr:uid="{00000000-0005-0000-0000-0000942A0000}"/>
    <cellStyle name="Comma 2 4 2 12 2 7" xfId="1897" xr:uid="{00000000-0005-0000-0000-0000952A0000}"/>
    <cellStyle name="Comma 2 4 2 12 2 8" xfId="3695" xr:uid="{00000000-0005-0000-0000-0000962A0000}"/>
    <cellStyle name="Comma 2 4 2 12 2 9" xfId="4873" xr:uid="{00000000-0005-0000-0000-0000972A0000}"/>
    <cellStyle name="Comma 2 4 2 12 2 9 2" xfId="7389" xr:uid="{00000000-0005-0000-0000-0000982A0000}"/>
    <cellStyle name="Comma 2 4 2 12 2 9 2 2" xfId="35885" xr:uid="{00000000-0005-0000-0000-0000992A0000}"/>
    <cellStyle name="Comma 2 4 2 12 2 9 2 2 2" xfId="37100" xr:uid="{00000000-0005-0000-0000-00009A2A0000}"/>
    <cellStyle name="Comma 2 4 2 12 2 9 3" xfId="25250" xr:uid="{00000000-0005-0000-0000-00009B2A0000}"/>
    <cellStyle name="Comma 2 4 2 12 3" xfId="1202" xr:uid="{00000000-0005-0000-0000-00009C2A0000}"/>
    <cellStyle name="Comma 2 4 2 12 3 10" xfId="11215" xr:uid="{00000000-0005-0000-0000-00009D2A0000}"/>
    <cellStyle name="Comma 2 4 2 12 3 11" xfId="13861" xr:uid="{00000000-0005-0000-0000-00009E2A0000}"/>
    <cellStyle name="Comma 2 4 2 12 3 12" xfId="16348" xr:uid="{00000000-0005-0000-0000-00009F2A0000}"/>
    <cellStyle name="Comma 2 4 2 12 3 13" xfId="17837" xr:uid="{00000000-0005-0000-0000-0000A02A0000}"/>
    <cellStyle name="Comma 2 4 2 12 3 14" xfId="20045" xr:uid="{00000000-0005-0000-0000-0000A12A0000}"/>
    <cellStyle name="Comma 2 4 2 12 3 15" xfId="22352" xr:uid="{00000000-0005-0000-0000-0000A22A0000}"/>
    <cellStyle name="Comma 2 4 2 12 3 15 2" xfId="35098" xr:uid="{00000000-0005-0000-0000-0000A32A0000}"/>
    <cellStyle name="Comma 2 4 2 12 3 2" xfId="2322" xr:uid="{00000000-0005-0000-0000-0000A42A0000}"/>
    <cellStyle name="Comma 2 4 2 12 3 2 10" xfId="13528" xr:uid="{00000000-0005-0000-0000-0000A52A0000}"/>
    <cellStyle name="Comma 2 4 2 12 3 2 11" xfId="18615" xr:uid="{00000000-0005-0000-0000-0000A62A0000}"/>
    <cellStyle name="Comma 2 4 2 12 3 2 12" xfId="20823" xr:uid="{00000000-0005-0000-0000-0000A72A0000}"/>
    <cellStyle name="Comma 2 4 2 12 3 2 13" xfId="22533" xr:uid="{00000000-0005-0000-0000-0000A82A0000}"/>
    <cellStyle name="Comma 2 4 2 12 3 2 13 2" xfId="35418" xr:uid="{00000000-0005-0000-0000-0000A92A0000}"/>
    <cellStyle name="Comma 2 4 2 12 3 2 2" xfId="2450" xr:uid="{00000000-0005-0000-0000-0000AA2A0000}"/>
    <cellStyle name="Comma 2 4 2 12 3 2 2 10" xfId="24062" xr:uid="{00000000-0005-0000-0000-0000AB2A0000}"/>
    <cellStyle name="Comma 2 4 2 12 3 2 2 10 2" xfId="35506" xr:uid="{00000000-0005-0000-0000-0000AC2A0000}"/>
    <cellStyle name="Comma 2 4 2 12 3 2 2 2" xfId="6607" xr:uid="{00000000-0005-0000-0000-0000AD2A0000}"/>
    <cellStyle name="Comma 2 4 2 12 3 2 2 2 2" xfId="6702" xr:uid="{00000000-0005-0000-0000-0000AE2A0000}"/>
    <cellStyle name="Comma 2 4 2 12 3 2 2 2 2 2" xfId="36649" xr:uid="{00000000-0005-0000-0000-0000AF2A0000}"/>
    <cellStyle name="Comma 2 4 2 12 3 2 2 2 2 2 2" xfId="36737" xr:uid="{00000000-0005-0000-0000-0000B02A0000}"/>
    <cellStyle name="Comma 2 4 2 12 3 2 2 2 3" xfId="24157" xr:uid="{00000000-0005-0000-0000-0000B12A0000}"/>
    <cellStyle name="Comma 2 4 2 12 3 2 2 3" xfId="8040" xr:uid="{00000000-0005-0000-0000-0000B22A0000}"/>
    <cellStyle name="Comma 2 4 2 12 3 2 2 4" xfId="9881" xr:uid="{00000000-0005-0000-0000-0000B32A0000}"/>
    <cellStyle name="Comma 2 4 2 12 3 2 2 5" xfId="12088" xr:uid="{00000000-0005-0000-0000-0000B42A0000}"/>
    <cellStyle name="Comma 2 4 2 12 3 2 2 6" xfId="14914" xr:uid="{00000000-0005-0000-0000-0000B52A0000}"/>
    <cellStyle name="Comma 2 4 2 12 3 2 2 7" xfId="13499" xr:uid="{00000000-0005-0000-0000-0000B62A0000}"/>
    <cellStyle name="Comma 2 4 2 12 3 2 2 8" xfId="18710" xr:uid="{00000000-0005-0000-0000-0000B72A0000}"/>
    <cellStyle name="Comma 2 4 2 12 3 2 2 9" xfId="20918" xr:uid="{00000000-0005-0000-0000-0000B82A0000}"/>
    <cellStyle name="Comma 2 4 2 12 3 2 3" xfId="3760" xr:uid="{00000000-0005-0000-0000-0000B92A0000}"/>
    <cellStyle name="Comma 2 4 2 12 3 2 4" xfId="1550" xr:uid="{00000000-0005-0000-0000-0000BA2A0000}"/>
    <cellStyle name="Comma 2 4 2 12 3 2 5" xfId="1808" xr:uid="{00000000-0005-0000-0000-0000BB2A0000}"/>
    <cellStyle name="Comma 2 4 2 12 3 2 6" xfId="5228" xr:uid="{00000000-0005-0000-0000-0000BC2A0000}"/>
    <cellStyle name="Comma 2 4 2 12 3 2 6 2" xfId="7952" xr:uid="{00000000-0005-0000-0000-0000BD2A0000}"/>
    <cellStyle name="Comma 2 4 2 12 3 2 6 2 2" xfId="36047" xr:uid="{00000000-0005-0000-0000-0000BE2A0000}"/>
    <cellStyle name="Comma 2 4 2 12 3 2 6 2 2 2" xfId="37373" xr:uid="{00000000-0005-0000-0000-0000BF2A0000}"/>
    <cellStyle name="Comma 2 4 2 12 3 2 6 3" xfId="26045" xr:uid="{00000000-0005-0000-0000-0000C02A0000}"/>
    <cellStyle name="Comma 2 4 2 12 3 2 7" xfId="9786" xr:uid="{00000000-0005-0000-0000-0000C12A0000}"/>
    <cellStyle name="Comma 2 4 2 12 3 2 8" xfId="11993" xr:uid="{00000000-0005-0000-0000-0000C22A0000}"/>
    <cellStyle name="Comma 2 4 2 12 3 2 9" xfId="14804" xr:uid="{00000000-0005-0000-0000-0000C32A0000}"/>
    <cellStyle name="Comma 2 4 2 12 3 3" xfId="2995" xr:uid="{00000000-0005-0000-0000-0000C42A0000}"/>
    <cellStyle name="Comma 2 4 2 12 3 4" xfId="3290" xr:uid="{00000000-0005-0000-0000-0000C52A0000}"/>
    <cellStyle name="Comma 2 4 2 12 3 5" xfId="3635" xr:uid="{00000000-0005-0000-0000-0000C62A0000}"/>
    <cellStyle name="Comma 2 4 2 12 3 5 10" xfId="23391" xr:uid="{00000000-0005-0000-0000-0000C72A0000}"/>
    <cellStyle name="Comma 2 4 2 12 3 5 10 2" xfId="35731" xr:uid="{00000000-0005-0000-0000-0000C82A0000}"/>
    <cellStyle name="Comma 2 4 2 12 3 5 2" xfId="6128" xr:uid="{00000000-0005-0000-0000-0000C92A0000}"/>
    <cellStyle name="Comma 2 4 2 12 3 5 2 2" xfId="6934" xr:uid="{00000000-0005-0000-0000-0000CA2A0000}"/>
    <cellStyle name="Comma 2 4 2 12 3 5 2 2 2" xfId="36329" xr:uid="{00000000-0005-0000-0000-0000CB2A0000}"/>
    <cellStyle name="Comma 2 4 2 12 3 5 2 2 2 2" xfId="36962" xr:uid="{00000000-0005-0000-0000-0000CC2A0000}"/>
    <cellStyle name="Comma 2 4 2 12 3 5 2 3" xfId="24773" xr:uid="{00000000-0005-0000-0000-0000CD2A0000}"/>
    <cellStyle name="Comma 2 4 2 12 3 5 3" xfId="8649" xr:uid="{00000000-0005-0000-0000-0000CE2A0000}"/>
    <cellStyle name="Comma 2 4 2 12 3 5 4" xfId="10582" xr:uid="{00000000-0005-0000-0000-0000CF2A0000}"/>
    <cellStyle name="Comma 2 4 2 12 3 5 5" xfId="12789" xr:uid="{00000000-0005-0000-0000-0000D02A0000}"/>
    <cellStyle name="Comma 2 4 2 12 3 5 6" xfId="15854" xr:uid="{00000000-0005-0000-0000-0000D12A0000}"/>
    <cellStyle name="Comma 2 4 2 12 3 5 7" xfId="17204" xr:uid="{00000000-0005-0000-0000-0000D22A0000}"/>
    <cellStyle name="Comma 2 4 2 12 3 5 8" xfId="19411" xr:uid="{00000000-0005-0000-0000-0000D32A0000}"/>
    <cellStyle name="Comma 2 4 2 12 3 5 9" xfId="21619" xr:uid="{00000000-0005-0000-0000-0000D42A0000}"/>
    <cellStyle name="Comma 2 4 2 12 3 6" xfId="4179" xr:uid="{00000000-0005-0000-0000-0000D52A0000}"/>
    <cellStyle name="Comma 2 4 2 12 3 7" xfId="4291" xr:uid="{00000000-0005-0000-0000-0000D62A0000}"/>
    <cellStyle name="Comma 2 4 2 12 3 8" xfId="5047" xr:uid="{00000000-0005-0000-0000-0000D72A0000}"/>
    <cellStyle name="Comma 2 4 2 12 3 8 2" xfId="7440" xr:uid="{00000000-0005-0000-0000-0000D82A0000}"/>
    <cellStyle name="Comma 2 4 2 12 3 8 2 2" xfId="35962" xr:uid="{00000000-0005-0000-0000-0000D92A0000}"/>
    <cellStyle name="Comma 2 4 2 12 3 8 2 2 2" xfId="37151" xr:uid="{00000000-0005-0000-0000-0000DA2A0000}"/>
    <cellStyle name="Comma 2 4 2 12 3 8 3" xfId="25365" xr:uid="{00000000-0005-0000-0000-0000DB2A0000}"/>
    <cellStyle name="Comma 2 4 2 12 3 9" xfId="9008" xr:uid="{00000000-0005-0000-0000-0000DC2A0000}"/>
    <cellStyle name="Comma 2 4 2 12 4" xfId="1951" xr:uid="{00000000-0005-0000-0000-0000DD2A0000}"/>
    <cellStyle name="Comma 2 4 2 12 4 10" xfId="13419" xr:uid="{00000000-0005-0000-0000-0000DE2A0000}"/>
    <cellStyle name="Comma 2 4 2 12 4 11" xfId="18308" xr:uid="{00000000-0005-0000-0000-0000DF2A0000}"/>
    <cellStyle name="Comma 2 4 2 12 4 12" xfId="20516" xr:uid="{00000000-0005-0000-0000-0000E02A0000}"/>
    <cellStyle name="Comma 2 4 2 12 4 13" xfId="22765" xr:uid="{00000000-0005-0000-0000-0000E12A0000}"/>
    <cellStyle name="Comma 2 4 2 12 4 13 2" xfId="35292" xr:uid="{00000000-0005-0000-0000-0000E22A0000}"/>
    <cellStyle name="Comma 2 4 2 12 4 2" xfId="2793" xr:uid="{00000000-0005-0000-0000-0000E32A0000}"/>
    <cellStyle name="Comma 2 4 2 12 4 2 10" xfId="23765" xr:uid="{00000000-0005-0000-0000-0000E42A0000}"/>
    <cellStyle name="Comma 2 4 2 12 4 2 10 2" xfId="35602" xr:uid="{00000000-0005-0000-0000-0000E52A0000}"/>
    <cellStyle name="Comma 2 4 2 12 4 2 2" xfId="6470" xr:uid="{00000000-0005-0000-0000-0000E62A0000}"/>
    <cellStyle name="Comma 2 4 2 12 4 2 2 2" xfId="6801" xr:uid="{00000000-0005-0000-0000-0000E72A0000}"/>
    <cellStyle name="Comma 2 4 2 12 4 2 2 2 2" xfId="36523" xr:uid="{00000000-0005-0000-0000-0000E82A0000}"/>
    <cellStyle name="Comma 2 4 2 12 4 2 2 2 2 2" xfId="36833" xr:uid="{00000000-0005-0000-0000-0000E92A0000}"/>
    <cellStyle name="Comma 2 4 2 12 4 2 2 3" xfId="24330" xr:uid="{00000000-0005-0000-0000-0000EA2A0000}"/>
    <cellStyle name="Comma 2 4 2 12 4 2 3" xfId="8210" xr:uid="{00000000-0005-0000-0000-0000EB2A0000}"/>
    <cellStyle name="Comma 2 4 2 12 4 2 4" xfId="10054" xr:uid="{00000000-0005-0000-0000-0000EC2A0000}"/>
    <cellStyle name="Comma 2 4 2 12 4 2 5" xfId="12261" xr:uid="{00000000-0005-0000-0000-0000ED2A0000}"/>
    <cellStyle name="Comma 2 4 2 12 4 2 6" xfId="15177" xr:uid="{00000000-0005-0000-0000-0000EE2A0000}"/>
    <cellStyle name="Comma 2 4 2 12 4 2 7" xfId="16676" xr:uid="{00000000-0005-0000-0000-0000EF2A0000}"/>
    <cellStyle name="Comma 2 4 2 12 4 2 8" xfId="18883" xr:uid="{00000000-0005-0000-0000-0000F02A0000}"/>
    <cellStyle name="Comma 2 4 2 12 4 2 9" xfId="21091" xr:uid="{00000000-0005-0000-0000-0000F12A0000}"/>
    <cellStyle name="Comma 2 4 2 12 4 3" xfId="3981" xr:uid="{00000000-0005-0000-0000-0000F22A0000}"/>
    <cellStyle name="Comma 2 4 2 12 4 4" xfId="1861" xr:uid="{00000000-0005-0000-0000-0000F32A0000}"/>
    <cellStyle name="Comma 2 4 2 12 4 5" xfId="1413" xr:uid="{00000000-0005-0000-0000-0000F42A0000}"/>
    <cellStyle name="Comma 2 4 2 12 4 6" xfId="5460" xr:uid="{00000000-0005-0000-0000-0000F52A0000}"/>
    <cellStyle name="Comma 2 4 2 12 4 6 2" xfId="7666" xr:uid="{00000000-0005-0000-0000-0000F62A0000}"/>
    <cellStyle name="Comma 2 4 2 12 4 6 2 2" xfId="36141" xr:uid="{00000000-0005-0000-0000-0000F72A0000}"/>
    <cellStyle name="Comma 2 4 2 12 4 6 2 2 2" xfId="37279" xr:uid="{00000000-0005-0000-0000-0000F82A0000}"/>
    <cellStyle name="Comma 2 4 2 12 4 6 3" xfId="25770" xr:uid="{00000000-0005-0000-0000-0000F92A0000}"/>
    <cellStyle name="Comma 2 4 2 12 4 7" xfId="9479" xr:uid="{00000000-0005-0000-0000-0000FA2A0000}"/>
    <cellStyle name="Comma 2 4 2 12 4 8" xfId="11686" xr:uid="{00000000-0005-0000-0000-0000FB2A0000}"/>
    <cellStyle name="Comma 2 4 2 12 4 9" xfId="14462" xr:uid="{00000000-0005-0000-0000-0000FC2A0000}"/>
    <cellStyle name="Comma 2 4 2 12 5" xfId="2854" xr:uid="{00000000-0005-0000-0000-0000FD2A0000}"/>
    <cellStyle name="Comma 2 4 2 12 6" xfId="1608" xr:uid="{00000000-0005-0000-0000-0000FE2A0000}"/>
    <cellStyle name="Comma 2 4 2 12 6 10" xfId="23210" xr:uid="{00000000-0005-0000-0000-0000FF2A0000}"/>
    <cellStyle name="Comma 2 4 2 12 6 10 2" xfId="35234" xr:uid="{00000000-0005-0000-0000-0000002B0000}"/>
    <cellStyle name="Comma 2 4 2 12 6 2" xfId="5947" xr:uid="{00000000-0005-0000-0000-0000012B0000}"/>
    <cellStyle name="Comma 2 4 2 12 6 2 2" xfId="6354" xr:uid="{00000000-0005-0000-0000-0000022B0000}"/>
    <cellStyle name="Comma 2 4 2 12 6 2 2 2" xfId="36244" xr:uid="{00000000-0005-0000-0000-0000032B0000}"/>
    <cellStyle name="Comma 2 4 2 12 6 2 2 2 2" xfId="36465" xr:uid="{00000000-0005-0000-0000-0000042B0000}"/>
    <cellStyle name="Comma 2 4 2 12 6 2 3" xfId="23617" xr:uid="{00000000-0005-0000-0000-0000052B0000}"/>
    <cellStyle name="Comma 2 4 2 12 6 3" xfId="7576" xr:uid="{00000000-0005-0000-0000-0000062B0000}"/>
    <cellStyle name="Comma 2 4 2 12 6 4" xfId="9278" xr:uid="{00000000-0005-0000-0000-0000072B0000}"/>
    <cellStyle name="Comma 2 4 2 12 6 5" xfId="11485" xr:uid="{00000000-0005-0000-0000-0000082B0000}"/>
    <cellStyle name="Comma 2 4 2 12 6 6" xfId="14193" xr:uid="{00000000-0005-0000-0000-0000092B0000}"/>
    <cellStyle name="Comma 2 4 2 12 6 7" xfId="15544" xr:uid="{00000000-0005-0000-0000-00000A2B0000}"/>
    <cellStyle name="Comma 2 4 2 12 6 8" xfId="18107" xr:uid="{00000000-0005-0000-0000-00000B2B0000}"/>
    <cellStyle name="Comma 2 4 2 12 6 9" xfId="20315" xr:uid="{00000000-0005-0000-0000-00000C2B0000}"/>
    <cellStyle name="Comma 2 4 2 12 7" xfId="4097" xr:uid="{00000000-0005-0000-0000-00000D2B0000}"/>
    <cellStyle name="Comma 2 4 2 12 8" xfId="1586" xr:uid="{00000000-0005-0000-0000-00000E2B0000}"/>
    <cellStyle name="Comma 2 4 2 12 9" xfId="4734" xr:uid="{00000000-0005-0000-0000-00000F2B0000}"/>
    <cellStyle name="Comma 2 4 2 12 9 2" xfId="7355" xr:uid="{00000000-0005-0000-0000-0000102B0000}"/>
    <cellStyle name="Comma 2 4 2 12 9 2 2" xfId="35842" xr:uid="{00000000-0005-0000-0000-0000112B0000}"/>
    <cellStyle name="Comma 2 4 2 12 9 2 2 2" xfId="37066" xr:uid="{00000000-0005-0000-0000-0000122B0000}"/>
    <cellStyle name="Comma 2 4 2 12 9 3" xfId="25184" xr:uid="{00000000-0005-0000-0000-0000132B0000}"/>
    <cellStyle name="Comma 2 4 2 13" xfId="1081" xr:uid="{00000000-0005-0000-0000-0000142B0000}"/>
    <cellStyle name="Comma 2 4 2 14" xfId="1135" xr:uid="{00000000-0005-0000-0000-0000152B0000}"/>
    <cellStyle name="Comma 2 4 2 14 10" xfId="11149" xr:uid="{00000000-0005-0000-0000-0000162B0000}"/>
    <cellStyle name="Comma 2 4 2 14 11" xfId="13795" xr:uid="{00000000-0005-0000-0000-0000172B0000}"/>
    <cellStyle name="Comma 2 4 2 14 12" xfId="15246" xr:uid="{00000000-0005-0000-0000-0000182B0000}"/>
    <cellStyle name="Comma 2 4 2 14 13" xfId="17771" xr:uid="{00000000-0005-0000-0000-0000192B0000}"/>
    <cellStyle name="Comma 2 4 2 14 14" xfId="19979" xr:uid="{00000000-0005-0000-0000-00001A2B0000}"/>
    <cellStyle name="Comma 2 4 2 14 15" xfId="22122" xr:uid="{00000000-0005-0000-0000-00001B2B0000}"/>
    <cellStyle name="Comma 2 4 2 14 15 2" xfId="35064" xr:uid="{00000000-0005-0000-0000-00001C2B0000}"/>
    <cellStyle name="Comma 2 4 2 14 2" xfId="1327" xr:uid="{00000000-0005-0000-0000-00001D2B0000}"/>
    <cellStyle name="Comma 2 4 2 14 2 10" xfId="11298" xr:uid="{00000000-0005-0000-0000-00001E2B0000}"/>
    <cellStyle name="Comma 2 4 2 14 2 11" xfId="13968" xr:uid="{00000000-0005-0000-0000-00001F2B0000}"/>
    <cellStyle name="Comma 2 4 2 14 2 12" xfId="15159" xr:uid="{00000000-0005-0000-0000-0000202B0000}"/>
    <cellStyle name="Comma 2 4 2 14 2 13" xfId="17920" xr:uid="{00000000-0005-0000-0000-0000212B0000}"/>
    <cellStyle name="Comma 2 4 2 14 2 14" xfId="20128" xr:uid="{00000000-0005-0000-0000-0000222B0000}"/>
    <cellStyle name="Comma 2 4 2 14 2 15" xfId="22467" xr:uid="{00000000-0005-0000-0000-0000232B0000}"/>
    <cellStyle name="Comma 2 4 2 14 2 15 2" xfId="35117" xr:uid="{00000000-0005-0000-0000-0000242B0000}"/>
    <cellStyle name="Comma 2 4 2 14 2 2" xfId="2399" xr:uid="{00000000-0005-0000-0000-0000252B0000}"/>
    <cellStyle name="Comma 2 4 2 14 2 2 10" xfId="13301" xr:uid="{00000000-0005-0000-0000-0000262B0000}"/>
    <cellStyle name="Comma 2 4 2 14 2 2 11" xfId="18671" xr:uid="{00000000-0005-0000-0000-0000272B0000}"/>
    <cellStyle name="Comma 2 4 2 14 2 2 12" xfId="20879" xr:uid="{00000000-0005-0000-0000-0000282B0000}"/>
    <cellStyle name="Comma 2 4 2 14 2 2 13" xfId="22616" xr:uid="{00000000-0005-0000-0000-0000292B0000}"/>
    <cellStyle name="Comma 2 4 2 14 2 2 13 2" xfId="35471" xr:uid="{00000000-0005-0000-0000-00002A2B0000}"/>
    <cellStyle name="Comma 2 4 2 14 2 2 2" xfId="2494" xr:uid="{00000000-0005-0000-0000-00002B2B0000}"/>
    <cellStyle name="Comma 2 4 2 14 2 2 2 10" xfId="24118" xr:uid="{00000000-0005-0000-0000-00002C2B0000}"/>
    <cellStyle name="Comma 2 4 2 14 2 2 2 10 2" xfId="35527" xr:uid="{00000000-0005-0000-0000-00002D2B0000}"/>
    <cellStyle name="Comma 2 4 2 14 2 2 2 2" xfId="6663" xr:uid="{00000000-0005-0000-0000-00002E2B0000}"/>
    <cellStyle name="Comma 2 4 2 14 2 2 2 2 2" xfId="6726" xr:uid="{00000000-0005-0000-0000-00002F2B0000}"/>
    <cellStyle name="Comma 2 4 2 14 2 2 2 2 2 2" xfId="36702" xr:uid="{00000000-0005-0000-0000-0000302B0000}"/>
    <cellStyle name="Comma 2 4 2 14 2 2 2 2 2 2 2" xfId="36758" xr:uid="{00000000-0005-0000-0000-0000312B0000}"/>
    <cellStyle name="Comma 2 4 2 14 2 2 2 2 3" xfId="24181" xr:uid="{00000000-0005-0000-0000-0000322B0000}"/>
    <cellStyle name="Comma 2 4 2 14 2 2 2 3" xfId="8061" xr:uid="{00000000-0005-0000-0000-0000332B0000}"/>
    <cellStyle name="Comma 2 4 2 14 2 2 2 4" xfId="9905" xr:uid="{00000000-0005-0000-0000-0000342B0000}"/>
    <cellStyle name="Comma 2 4 2 14 2 2 2 5" xfId="12112" xr:uid="{00000000-0005-0000-0000-0000352B0000}"/>
    <cellStyle name="Comma 2 4 2 14 2 2 2 6" xfId="14949" xr:uid="{00000000-0005-0000-0000-0000362B0000}"/>
    <cellStyle name="Comma 2 4 2 14 2 2 2 7" xfId="16527" xr:uid="{00000000-0005-0000-0000-0000372B0000}"/>
    <cellStyle name="Comma 2 4 2 14 2 2 2 8" xfId="18734" xr:uid="{00000000-0005-0000-0000-0000382B0000}"/>
    <cellStyle name="Comma 2 4 2 14 2 2 2 9" xfId="20942" xr:uid="{00000000-0005-0000-0000-0000392B0000}"/>
    <cellStyle name="Comma 2 4 2 14 2 2 3" xfId="3797" xr:uid="{00000000-0005-0000-0000-00003A2B0000}"/>
    <cellStyle name="Comma 2 4 2 14 2 2 4" xfId="2353" xr:uid="{00000000-0005-0000-0000-00003B2B0000}"/>
    <cellStyle name="Comma 2 4 2 14 2 2 5" xfId="3785" xr:uid="{00000000-0005-0000-0000-00003C2B0000}"/>
    <cellStyle name="Comma 2 4 2 14 2 2 6" xfId="5311" xr:uid="{00000000-0005-0000-0000-00003D2B0000}"/>
    <cellStyle name="Comma 2 4 2 14 2 2 6 2" xfId="8005" xr:uid="{00000000-0005-0000-0000-00003E2B0000}"/>
    <cellStyle name="Comma 2 4 2 14 2 2 6 2 2" xfId="36066" xr:uid="{00000000-0005-0000-0000-00003F2B0000}"/>
    <cellStyle name="Comma 2 4 2 14 2 2 6 2 2 2" xfId="37398" xr:uid="{00000000-0005-0000-0000-0000402B0000}"/>
    <cellStyle name="Comma 2 4 2 14 2 2 6 3" xfId="26073" xr:uid="{00000000-0005-0000-0000-0000412B0000}"/>
    <cellStyle name="Comma 2 4 2 14 2 2 7" xfId="9842" xr:uid="{00000000-0005-0000-0000-0000422B0000}"/>
    <cellStyle name="Comma 2 4 2 14 2 2 8" xfId="12049" xr:uid="{00000000-0005-0000-0000-0000432B0000}"/>
    <cellStyle name="Comma 2 4 2 14 2 2 9" xfId="14870" xr:uid="{00000000-0005-0000-0000-0000442B0000}"/>
    <cellStyle name="Comma 2 4 2 14 2 3" xfId="3088" xr:uid="{00000000-0005-0000-0000-0000452B0000}"/>
    <cellStyle name="Comma 2 4 2 14 2 4" xfId="3373" xr:uid="{00000000-0005-0000-0000-0000462B0000}"/>
    <cellStyle name="Comma 2 4 2 14 2 5" xfId="3710" xr:uid="{00000000-0005-0000-0000-0000472B0000}"/>
    <cellStyle name="Comma 2 4 2 14 2 5 10" xfId="23474" xr:uid="{00000000-0005-0000-0000-0000482B0000}"/>
    <cellStyle name="Comma 2 4 2 14 2 5 10 2" xfId="35756" xr:uid="{00000000-0005-0000-0000-0000492B0000}"/>
    <cellStyle name="Comma 2 4 2 14 2 5 2" xfId="6211" xr:uid="{00000000-0005-0000-0000-00004A2B0000}"/>
    <cellStyle name="Comma 2 4 2 14 2 5 2 2" xfId="6966" xr:uid="{00000000-0005-0000-0000-00004B2B0000}"/>
    <cellStyle name="Comma 2 4 2 14 2 5 2 2 2" xfId="36348" xr:uid="{00000000-0005-0000-0000-00004C2B0000}"/>
    <cellStyle name="Comma 2 4 2 14 2 5 2 2 2 2" xfId="36987" xr:uid="{00000000-0005-0000-0000-00004D2B0000}"/>
    <cellStyle name="Comma 2 4 2 14 2 5 2 3" xfId="24805" xr:uid="{00000000-0005-0000-0000-00004E2B0000}"/>
    <cellStyle name="Comma 2 4 2 14 2 5 3" xfId="8674" xr:uid="{00000000-0005-0000-0000-00004F2B0000}"/>
    <cellStyle name="Comma 2 4 2 14 2 5 4" xfId="10614" xr:uid="{00000000-0005-0000-0000-0000502B0000}"/>
    <cellStyle name="Comma 2 4 2 14 2 5 5" xfId="12821" xr:uid="{00000000-0005-0000-0000-0000512B0000}"/>
    <cellStyle name="Comma 2 4 2 14 2 5 6" xfId="15903" xr:uid="{00000000-0005-0000-0000-0000522B0000}"/>
    <cellStyle name="Comma 2 4 2 14 2 5 7" xfId="17236" xr:uid="{00000000-0005-0000-0000-0000532B0000}"/>
    <cellStyle name="Comma 2 4 2 14 2 5 8" xfId="19443" xr:uid="{00000000-0005-0000-0000-0000542B0000}"/>
    <cellStyle name="Comma 2 4 2 14 2 5 9" xfId="21651" xr:uid="{00000000-0005-0000-0000-0000552B0000}"/>
    <cellStyle name="Comma 2 4 2 14 2 6" xfId="1485" xr:uid="{00000000-0005-0000-0000-0000562B0000}"/>
    <cellStyle name="Comma 2 4 2 14 2 7" xfId="4222" xr:uid="{00000000-0005-0000-0000-0000572B0000}"/>
    <cellStyle name="Comma 2 4 2 14 2 8" xfId="5162" xr:uid="{00000000-0005-0000-0000-0000582B0000}"/>
    <cellStyle name="Comma 2 4 2 14 2 8 2" xfId="7459" xr:uid="{00000000-0005-0000-0000-0000592B0000}"/>
    <cellStyle name="Comma 2 4 2 14 2 8 2 2" xfId="36013" xr:uid="{00000000-0005-0000-0000-00005A2B0000}"/>
    <cellStyle name="Comma 2 4 2 14 2 8 2 2 2" xfId="37170" xr:uid="{00000000-0005-0000-0000-00005B2B0000}"/>
    <cellStyle name="Comma 2 4 2 14 2 8 3" xfId="25448" xr:uid="{00000000-0005-0000-0000-00005C2B0000}"/>
    <cellStyle name="Comma 2 4 2 14 2 9" xfId="9091" xr:uid="{00000000-0005-0000-0000-00005D2B0000}"/>
    <cellStyle name="Comma 2 4 2 14 3" xfId="2069" xr:uid="{00000000-0005-0000-0000-00005E2B0000}"/>
    <cellStyle name="Comma 2 4 2 14 3 10" xfId="13551" xr:uid="{00000000-0005-0000-0000-00005F2B0000}"/>
    <cellStyle name="Comma 2 4 2 14 3 11" xfId="18415" xr:uid="{00000000-0005-0000-0000-0000602B0000}"/>
    <cellStyle name="Comma 2 4 2 14 3 12" xfId="20623" xr:uid="{00000000-0005-0000-0000-0000612B0000}"/>
    <cellStyle name="Comma 2 4 2 14 3 13" xfId="22862" xr:uid="{00000000-0005-0000-0000-0000622B0000}"/>
    <cellStyle name="Comma 2 4 2 14 3 13 2" xfId="35317" xr:uid="{00000000-0005-0000-0000-0000632B0000}"/>
    <cellStyle name="Comma 2 4 2 14 3 2" xfId="2929" xr:uid="{00000000-0005-0000-0000-0000642B0000}"/>
    <cellStyle name="Comma 2 4 2 14 3 2 10" xfId="23863" xr:uid="{00000000-0005-0000-0000-0000652B0000}"/>
    <cellStyle name="Comma 2 4 2 14 3 2 10 2" xfId="35627" xr:uid="{00000000-0005-0000-0000-0000662B0000}"/>
    <cellStyle name="Comma 2 4 2 14 3 2 2" xfId="6504" xr:uid="{00000000-0005-0000-0000-0000672B0000}"/>
    <cellStyle name="Comma 2 4 2 14 3 2 2 2" xfId="6826" xr:uid="{00000000-0005-0000-0000-0000682B0000}"/>
    <cellStyle name="Comma 2 4 2 14 3 2 2 2 2" xfId="36548" xr:uid="{00000000-0005-0000-0000-0000692B0000}"/>
    <cellStyle name="Comma 2 4 2 14 3 2 2 2 2 2" xfId="36858" xr:uid="{00000000-0005-0000-0000-00006A2B0000}"/>
    <cellStyle name="Comma 2 4 2 14 3 2 2 3" xfId="24427" xr:uid="{00000000-0005-0000-0000-00006B2B0000}"/>
    <cellStyle name="Comma 2 4 2 14 3 2 3" xfId="8307" xr:uid="{00000000-0005-0000-0000-00006C2B0000}"/>
    <cellStyle name="Comma 2 4 2 14 3 2 4" xfId="10151" xr:uid="{00000000-0005-0000-0000-00006D2B0000}"/>
    <cellStyle name="Comma 2 4 2 14 3 2 5" xfId="12358" xr:uid="{00000000-0005-0000-0000-00006E2B0000}"/>
    <cellStyle name="Comma 2 4 2 14 3 2 6" xfId="15294" xr:uid="{00000000-0005-0000-0000-00006F2B0000}"/>
    <cellStyle name="Comma 2 4 2 14 3 2 7" xfId="16773" xr:uid="{00000000-0005-0000-0000-0000702B0000}"/>
    <cellStyle name="Comma 2 4 2 14 3 2 8" xfId="18980" xr:uid="{00000000-0005-0000-0000-0000712B0000}"/>
    <cellStyle name="Comma 2 4 2 14 3 2 9" xfId="21188" xr:uid="{00000000-0005-0000-0000-0000722B0000}"/>
    <cellStyle name="Comma 2 4 2 14 3 3" xfId="4056" xr:uid="{00000000-0005-0000-0000-0000732B0000}"/>
    <cellStyle name="Comma 2 4 2 14 3 4" xfId="4393" xr:uid="{00000000-0005-0000-0000-0000742B0000}"/>
    <cellStyle name="Comma 2 4 2 14 3 5" xfId="4614" xr:uid="{00000000-0005-0000-0000-0000752B0000}"/>
    <cellStyle name="Comma 2 4 2 14 3 6" xfId="5557" xr:uid="{00000000-0005-0000-0000-0000762B0000}"/>
    <cellStyle name="Comma 2 4 2 14 3 6 2" xfId="7755" xr:uid="{00000000-0005-0000-0000-0000772B0000}"/>
    <cellStyle name="Comma 2 4 2 14 3 6 2 2" xfId="36166" xr:uid="{00000000-0005-0000-0000-0000782B0000}"/>
    <cellStyle name="Comma 2 4 2 14 3 6 2 2 2" xfId="37298" xr:uid="{00000000-0005-0000-0000-0000792B0000}"/>
    <cellStyle name="Comma 2 4 2 14 3 6 3" xfId="25871" xr:uid="{00000000-0005-0000-0000-00007A2B0000}"/>
    <cellStyle name="Comma 2 4 2 14 3 7" xfId="9586" xr:uid="{00000000-0005-0000-0000-00007B2B0000}"/>
    <cellStyle name="Comma 2 4 2 14 3 8" xfId="11793" xr:uid="{00000000-0005-0000-0000-00007C2B0000}"/>
    <cellStyle name="Comma 2 4 2 14 3 9" xfId="14572" xr:uid="{00000000-0005-0000-0000-00007D2B0000}"/>
    <cellStyle name="Comma 2 4 2 14 4" xfId="3224" xr:uid="{00000000-0005-0000-0000-00007E2B0000}"/>
    <cellStyle name="Comma 2 4 2 14 5" xfId="1531" xr:uid="{00000000-0005-0000-0000-00007F2B0000}"/>
    <cellStyle name="Comma 2 4 2 14 5 10" xfId="23325" xr:uid="{00000000-0005-0000-0000-0000802B0000}"/>
    <cellStyle name="Comma 2 4 2 14 5 10 2" xfId="35222" xr:uid="{00000000-0005-0000-0000-0000812B0000}"/>
    <cellStyle name="Comma 2 4 2 14 5 2" xfId="6062" xr:uid="{00000000-0005-0000-0000-0000822B0000}"/>
    <cellStyle name="Comma 2 4 2 14 5 2 2" xfId="6328" xr:uid="{00000000-0005-0000-0000-0000832B0000}"/>
    <cellStyle name="Comma 2 4 2 14 5 2 2 2" xfId="36295" xr:uid="{00000000-0005-0000-0000-0000842B0000}"/>
    <cellStyle name="Comma 2 4 2 14 5 2 2 2 2" xfId="36453" xr:uid="{00000000-0005-0000-0000-0000852B0000}"/>
    <cellStyle name="Comma 2 4 2 14 5 2 3" xfId="23591" xr:uid="{00000000-0005-0000-0000-0000862B0000}"/>
    <cellStyle name="Comma 2 4 2 14 5 3" xfId="7564" xr:uid="{00000000-0005-0000-0000-0000872B0000}"/>
    <cellStyle name="Comma 2 4 2 14 5 4" xfId="9231" xr:uid="{00000000-0005-0000-0000-0000882B0000}"/>
    <cellStyle name="Comma 2 4 2 14 5 5" xfId="11438" xr:uid="{00000000-0005-0000-0000-0000892B0000}"/>
    <cellStyle name="Comma 2 4 2 14 5 6" xfId="14132" xr:uid="{00000000-0005-0000-0000-00008A2B0000}"/>
    <cellStyle name="Comma 2 4 2 14 5 7" xfId="15538" xr:uid="{00000000-0005-0000-0000-00008B2B0000}"/>
    <cellStyle name="Comma 2 4 2 14 5 8" xfId="18060" xr:uid="{00000000-0005-0000-0000-00008C2B0000}"/>
    <cellStyle name="Comma 2 4 2 14 5 9" xfId="20268" xr:uid="{00000000-0005-0000-0000-00008D2B0000}"/>
    <cellStyle name="Comma 2 4 2 14 6" xfId="4015" xr:uid="{00000000-0005-0000-0000-00008E2B0000}"/>
    <cellStyle name="Comma 2 4 2 14 7" xfId="4607" xr:uid="{00000000-0005-0000-0000-00008F2B0000}"/>
    <cellStyle name="Comma 2 4 2 14 8" xfId="4817" xr:uid="{00000000-0005-0000-0000-0000902B0000}"/>
    <cellStyle name="Comma 2 4 2 14 8 2" xfId="7406" xr:uid="{00000000-0005-0000-0000-0000912B0000}"/>
    <cellStyle name="Comma 2 4 2 14 8 2 2" xfId="35861" xr:uid="{00000000-0005-0000-0000-0000922B0000}"/>
    <cellStyle name="Comma 2 4 2 14 8 2 2 2" xfId="37117" xr:uid="{00000000-0005-0000-0000-0000932B0000}"/>
    <cellStyle name="Comma 2 4 2 14 8 3" xfId="25299" xr:uid="{00000000-0005-0000-0000-0000942B0000}"/>
    <cellStyle name="Comma 2 4 2 14 9" xfId="8942" xr:uid="{00000000-0005-0000-0000-0000952B0000}"/>
    <cellStyle name="Comma 2 4 2 15" xfId="1576" xr:uid="{00000000-0005-0000-0000-0000962B0000}"/>
    <cellStyle name="Comma 2 4 2 15 10" xfId="13450" xr:uid="{00000000-0005-0000-0000-0000972B0000}"/>
    <cellStyle name="Comma 2 4 2 15 11" xfId="18083" xr:uid="{00000000-0005-0000-0000-0000982B0000}"/>
    <cellStyle name="Comma 2 4 2 15 12" xfId="20291" xr:uid="{00000000-0005-0000-0000-0000992B0000}"/>
    <cellStyle name="Comma 2 4 2 15 13" xfId="22296" xr:uid="{00000000-0005-0000-0000-00009A2B0000}"/>
    <cellStyle name="Comma 2 4 2 15 13 2" xfId="35227" xr:uid="{00000000-0005-0000-0000-00009B2B0000}"/>
    <cellStyle name="Comma 2 4 2 15 2" xfId="2287" xr:uid="{00000000-0005-0000-0000-00009C2B0000}"/>
    <cellStyle name="Comma 2 4 2 15 2 10" xfId="23605" xr:uid="{00000000-0005-0000-0000-00009D2B0000}"/>
    <cellStyle name="Comma 2 4 2 15 2 10 2" xfId="35394" xr:uid="{00000000-0005-0000-0000-00009E2B0000}"/>
    <cellStyle name="Comma 2 4 2 15 2 2" xfId="6342" xr:uid="{00000000-0005-0000-0000-00009F2B0000}"/>
    <cellStyle name="Comma 2 4 2 15 2 2 2" xfId="6583" xr:uid="{00000000-0005-0000-0000-0000A02B0000}"/>
    <cellStyle name="Comma 2 4 2 15 2 2 2 2" xfId="36458" xr:uid="{00000000-0005-0000-0000-0000A12B0000}"/>
    <cellStyle name="Comma 2 4 2 15 2 2 2 2 2" xfId="36625" xr:uid="{00000000-0005-0000-0000-0000A22B0000}"/>
    <cellStyle name="Comma 2 4 2 15 2 2 3" xfId="24038" xr:uid="{00000000-0005-0000-0000-0000A32B0000}"/>
    <cellStyle name="Comma 2 4 2 15 2 3" xfId="7928" xr:uid="{00000000-0005-0000-0000-0000A42B0000}"/>
    <cellStyle name="Comma 2 4 2 15 2 4" xfId="9761" xr:uid="{00000000-0005-0000-0000-0000A52B0000}"/>
    <cellStyle name="Comma 2 4 2 15 2 5" xfId="11968" xr:uid="{00000000-0005-0000-0000-0000A62B0000}"/>
    <cellStyle name="Comma 2 4 2 15 2 6" xfId="14773" xr:uid="{00000000-0005-0000-0000-0000A72B0000}"/>
    <cellStyle name="Comma 2 4 2 15 2 7" xfId="13681" xr:uid="{00000000-0005-0000-0000-0000A82B0000}"/>
    <cellStyle name="Comma 2 4 2 15 2 8" xfId="18590" xr:uid="{00000000-0005-0000-0000-0000A92B0000}"/>
    <cellStyle name="Comma 2 4 2 15 2 9" xfId="20798" xr:uid="{00000000-0005-0000-0000-0000AA2B0000}"/>
    <cellStyle name="Comma 2 4 2 15 3" xfId="3602" xr:uid="{00000000-0005-0000-0000-0000AB2B0000}"/>
    <cellStyle name="Comma 2 4 2 15 4" xfId="4185" xr:uid="{00000000-0005-0000-0000-0000AC2B0000}"/>
    <cellStyle name="Comma 2 4 2 15 5" xfId="1573" xr:uid="{00000000-0005-0000-0000-0000AD2B0000}"/>
    <cellStyle name="Comma 2 4 2 15 6" xfId="4991" xr:uid="{00000000-0005-0000-0000-0000AE2B0000}"/>
    <cellStyle name="Comma 2 4 2 15 6 2" xfId="7569" xr:uid="{00000000-0005-0000-0000-0000AF2B0000}"/>
    <cellStyle name="Comma 2 4 2 15 6 2 2" xfId="35938" xr:uid="{00000000-0005-0000-0000-0000B02B0000}"/>
    <cellStyle name="Comma 2 4 2 15 6 2 2 2" xfId="37245" xr:uid="{00000000-0005-0000-0000-0000B12B0000}"/>
    <cellStyle name="Comma 2 4 2 15 6 3" xfId="25576" xr:uid="{00000000-0005-0000-0000-0000B22B0000}"/>
    <cellStyle name="Comma 2 4 2 15 7" xfId="9254" xr:uid="{00000000-0005-0000-0000-0000B32B0000}"/>
    <cellStyle name="Comma 2 4 2 15 8" xfId="11461" xr:uid="{00000000-0005-0000-0000-0000B42B0000}"/>
    <cellStyle name="Comma 2 4 2 15 9" xfId="14165" xr:uid="{00000000-0005-0000-0000-0000B52B0000}"/>
    <cellStyle name="Comma 2 4 2 16" xfId="2679" xr:uid="{00000000-0005-0000-0000-0000B62B0000}"/>
    <cellStyle name="Comma 2 4 2 17" xfId="2709" xr:uid="{00000000-0005-0000-0000-0000B72B0000}"/>
    <cellStyle name="Comma 2 4 2 18" xfId="2384" xr:uid="{00000000-0005-0000-0000-0000B82B0000}"/>
    <cellStyle name="Comma 2 4 2 18 10" xfId="23154" xr:uid="{00000000-0005-0000-0000-0000B92B0000}"/>
    <cellStyle name="Comma 2 4 2 18 10 2" xfId="35463" xr:uid="{00000000-0005-0000-0000-0000BA2B0000}"/>
    <cellStyle name="Comma 2 4 2 18 2" xfId="5891" xr:uid="{00000000-0005-0000-0000-0000BB2B0000}"/>
    <cellStyle name="Comma 2 4 2 18 2 2" xfId="6655" xr:uid="{00000000-0005-0000-0000-0000BC2B0000}"/>
    <cellStyle name="Comma 2 4 2 18 2 2 2" xfId="36220" xr:uid="{00000000-0005-0000-0000-0000BD2B0000}"/>
    <cellStyle name="Comma 2 4 2 18 2 2 2 2" xfId="36694" xr:uid="{00000000-0005-0000-0000-0000BE2B0000}"/>
    <cellStyle name="Comma 2 4 2 18 2 3" xfId="24110" xr:uid="{00000000-0005-0000-0000-0000BF2B0000}"/>
    <cellStyle name="Comma 2 4 2 18 3" xfId="7997" xr:uid="{00000000-0005-0000-0000-0000C02B0000}"/>
    <cellStyle name="Comma 2 4 2 18 4" xfId="9834" xr:uid="{00000000-0005-0000-0000-0000C12B0000}"/>
    <cellStyle name="Comma 2 4 2 18 5" xfId="12041" xr:uid="{00000000-0005-0000-0000-0000C22B0000}"/>
    <cellStyle name="Comma 2 4 2 18 6" xfId="14859" xr:uid="{00000000-0005-0000-0000-0000C32B0000}"/>
    <cellStyle name="Comma 2 4 2 18 7" xfId="13231" xr:uid="{00000000-0005-0000-0000-0000C42B0000}"/>
    <cellStyle name="Comma 2 4 2 18 8" xfId="18663" xr:uid="{00000000-0005-0000-0000-0000C52B0000}"/>
    <cellStyle name="Comma 2 4 2 18 9" xfId="20871" xr:uid="{00000000-0005-0000-0000-0000C62B0000}"/>
    <cellStyle name="Comma 2 4 2 19" xfId="4089" xr:uid="{00000000-0005-0000-0000-0000C72B0000}"/>
    <cellStyle name="Comma 2 4 2 2" xfId="422" xr:uid="{00000000-0005-0000-0000-0000C82B0000}"/>
    <cellStyle name="Comma 2 4 2 2 10" xfId="1626" xr:uid="{00000000-0005-0000-0000-0000C92B0000}"/>
    <cellStyle name="Comma 2 4 2 2 10 10" xfId="16269" xr:uid="{00000000-0005-0000-0000-0000CA2B0000}"/>
    <cellStyle name="Comma 2 4 2 2 10 11" xfId="18120" xr:uid="{00000000-0005-0000-0000-0000CB2B0000}"/>
    <cellStyle name="Comma 2 4 2 2 10 12" xfId="20328" xr:uid="{00000000-0005-0000-0000-0000CC2B0000}"/>
    <cellStyle name="Comma 2 4 2 2 10 13" xfId="22298" xr:uid="{00000000-0005-0000-0000-0000CD2B0000}"/>
    <cellStyle name="Comma 2 4 2 2 10 13 2" xfId="35243" xr:uid="{00000000-0005-0000-0000-0000CE2B0000}"/>
    <cellStyle name="Comma 2 4 2 2 10 2" xfId="2289" xr:uid="{00000000-0005-0000-0000-0000CF2B0000}"/>
    <cellStyle name="Comma 2 4 2 2 10 2 10" xfId="23630" xr:uid="{00000000-0005-0000-0000-0000D02B0000}"/>
    <cellStyle name="Comma 2 4 2 2 10 2 10 2" xfId="35396" xr:uid="{00000000-0005-0000-0000-0000D12B0000}"/>
    <cellStyle name="Comma 2 4 2 2 10 2 2" xfId="6367" xr:uid="{00000000-0005-0000-0000-0000D22B0000}"/>
    <cellStyle name="Comma 2 4 2 2 10 2 2 2" xfId="6585" xr:uid="{00000000-0005-0000-0000-0000D32B0000}"/>
    <cellStyle name="Comma 2 4 2 2 10 2 2 2 2" xfId="36474" xr:uid="{00000000-0005-0000-0000-0000D42B0000}"/>
    <cellStyle name="Comma 2 4 2 2 10 2 2 2 2 2" xfId="36627" xr:uid="{00000000-0005-0000-0000-0000D52B0000}"/>
    <cellStyle name="Comma 2 4 2 2 10 2 2 3" xfId="24040" xr:uid="{00000000-0005-0000-0000-0000D62B0000}"/>
    <cellStyle name="Comma 2 4 2 2 10 2 3" xfId="7930" xr:uid="{00000000-0005-0000-0000-0000D72B0000}"/>
    <cellStyle name="Comma 2 4 2 2 10 2 4" xfId="9763" xr:uid="{00000000-0005-0000-0000-0000D82B0000}"/>
    <cellStyle name="Comma 2 4 2 2 10 2 5" xfId="11970" xr:uid="{00000000-0005-0000-0000-0000D92B0000}"/>
    <cellStyle name="Comma 2 4 2 2 10 2 6" xfId="14775" xr:uid="{00000000-0005-0000-0000-0000DA2B0000}"/>
    <cellStyle name="Comma 2 4 2 2 10 2 7" xfId="13356" xr:uid="{00000000-0005-0000-0000-0000DB2B0000}"/>
    <cellStyle name="Comma 2 4 2 2 10 2 8" xfId="18592" xr:uid="{00000000-0005-0000-0000-0000DC2B0000}"/>
    <cellStyle name="Comma 2 4 2 2 10 2 9" xfId="20800" xr:uid="{00000000-0005-0000-0000-0000DD2B0000}"/>
    <cellStyle name="Comma 2 4 2 2 10 3" xfId="3604" xr:uid="{00000000-0005-0000-0000-0000DE2B0000}"/>
    <cellStyle name="Comma 2 4 2 2 10 4" xfId="1466" xr:uid="{00000000-0005-0000-0000-0000DF2B0000}"/>
    <cellStyle name="Comma 2 4 2 2 10 5" xfId="3901" xr:uid="{00000000-0005-0000-0000-0000E02B0000}"/>
    <cellStyle name="Comma 2 4 2 2 10 6" xfId="4993" xr:uid="{00000000-0005-0000-0000-0000E12B0000}"/>
    <cellStyle name="Comma 2 4 2 2 10 6 2" xfId="7585" xr:uid="{00000000-0005-0000-0000-0000E22B0000}"/>
    <cellStyle name="Comma 2 4 2 2 10 6 2 2" xfId="35940" xr:uid="{00000000-0005-0000-0000-0000E32B0000}"/>
    <cellStyle name="Comma 2 4 2 2 10 6 2 2 2" xfId="37255" xr:uid="{00000000-0005-0000-0000-0000E42B0000}"/>
    <cellStyle name="Comma 2 4 2 2 10 6 3" xfId="25607" xr:uid="{00000000-0005-0000-0000-0000E52B0000}"/>
    <cellStyle name="Comma 2 4 2 2 10 7" xfId="9291" xr:uid="{00000000-0005-0000-0000-0000E62B0000}"/>
    <cellStyle name="Comma 2 4 2 2 10 8" xfId="11498" xr:uid="{00000000-0005-0000-0000-0000E72B0000}"/>
    <cellStyle name="Comma 2 4 2 2 10 9" xfId="14207" xr:uid="{00000000-0005-0000-0000-0000E82B0000}"/>
    <cellStyle name="Comma 2 4 2 2 11" xfId="2681" xr:uid="{00000000-0005-0000-0000-0000E92B0000}"/>
    <cellStyle name="Comma 2 4 2 2 12" xfId="2710" xr:uid="{00000000-0005-0000-0000-0000EA2B0000}"/>
    <cellStyle name="Comma 2 4 2 2 13" xfId="1447" xr:uid="{00000000-0005-0000-0000-0000EB2B0000}"/>
    <cellStyle name="Comma 2 4 2 2 13 10" xfId="23156" xr:uid="{00000000-0005-0000-0000-0000EC2B0000}"/>
    <cellStyle name="Comma 2 4 2 2 13 10 2" xfId="35197" xr:uid="{00000000-0005-0000-0000-0000ED2B0000}"/>
    <cellStyle name="Comma 2 4 2 2 13 2" xfId="5893" xr:uid="{00000000-0005-0000-0000-0000EE2B0000}"/>
    <cellStyle name="Comma 2 4 2 2 13 2 2" xfId="6295" xr:uid="{00000000-0005-0000-0000-0000EF2B0000}"/>
    <cellStyle name="Comma 2 4 2 2 13 2 2 2" xfId="36222" xr:uid="{00000000-0005-0000-0000-0000F02B0000}"/>
    <cellStyle name="Comma 2 4 2 2 13 2 2 2 2" xfId="36428" xr:uid="{00000000-0005-0000-0000-0000F12B0000}"/>
    <cellStyle name="Comma 2 4 2 2 13 2 3" xfId="23558" xr:uid="{00000000-0005-0000-0000-0000F22B0000}"/>
    <cellStyle name="Comma 2 4 2 2 13 3" xfId="7539" xr:uid="{00000000-0005-0000-0000-0000F32B0000}"/>
    <cellStyle name="Comma 2 4 2 2 13 4" xfId="9184" xr:uid="{00000000-0005-0000-0000-0000F42B0000}"/>
    <cellStyle name="Comma 2 4 2 2 13 5" xfId="11391" xr:uid="{00000000-0005-0000-0000-0000F52B0000}"/>
    <cellStyle name="Comma 2 4 2 2 13 6" xfId="14071" xr:uid="{00000000-0005-0000-0000-0000F62B0000}"/>
    <cellStyle name="Comma 2 4 2 2 13 7" xfId="15941" xr:uid="{00000000-0005-0000-0000-0000F72B0000}"/>
    <cellStyle name="Comma 2 4 2 2 13 8" xfId="18013" xr:uid="{00000000-0005-0000-0000-0000F82B0000}"/>
    <cellStyle name="Comma 2 4 2 2 13 9" xfId="20221" xr:uid="{00000000-0005-0000-0000-0000F92B0000}"/>
    <cellStyle name="Comma 2 4 2 2 14" xfId="4221" xr:uid="{00000000-0005-0000-0000-0000FA2B0000}"/>
    <cellStyle name="Comma 2 4 2 2 15" xfId="4560" xr:uid="{00000000-0005-0000-0000-0000FB2B0000}"/>
    <cellStyle name="Comma 2 4 2 2 16" xfId="4677" xr:uid="{00000000-0005-0000-0000-0000FC2B0000}"/>
    <cellStyle name="Comma 2 4 2 2 16 2" xfId="7333" xr:uid="{00000000-0005-0000-0000-0000FD2B0000}"/>
    <cellStyle name="Comma 2 4 2 2 16 2 2" xfId="35818" xr:uid="{00000000-0005-0000-0000-0000FE2B0000}"/>
    <cellStyle name="Comma 2 4 2 2 16 2 2 2" xfId="37044" xr:uid="{00000000-0005-0000-0000-0000FF2B0000}"/>
    <cellStyle name="Comma 2 4 2 2 16 3" xfId="25130" xr:uid="{00000000-0005-0000-0000-0000002C0000}"/>
    <cellStyle name="Comma 2 4 2 2 17" xfId="8773" xr:uid="{00000000-0005-0000-0000-0000012C0000}"/>
    <cellStyle name="Comma 2 4 2 2 18" xfId="10980" xr:uid="{00000000-0005-0000-0000-0000022C0000}"/>
    <cellStyle name="Comma 2 4 2 2 19" xfId="13381" xr:uid="{00000000-0005-0000-0000-0000032C0000}"/>
    <cellStyle name="Comma 2 4 2 2 2" xfId="560" xr:uid="{00000000-0005-0000-0000-0000042C0000}"/>
    <cellStyle name="Comma 2 4 2 2 2 10" xfId="1628" xr:uid="{00000000-0005-0000-0000-0000052C0000}"/>
    <cellStyle name="Comma 2 4 2 2 2 10 10" xfId="15671" xr:uid="{00000000-0005-0000-0000-0000062C0000}"/>
    <cellStyle name="Comma 2 4 2 2 2 10 11" xfId="18122" xr:uid="{00000000-0005-0000-0000-0000072C0000}"/>
    <cellStyle name="Comma 2 4 2 2 2 10 12" xfId="20330" xr:uid="{00000000-0005-0000-0000-0000082C0000}"/>
    <cellStyle name="Comma 2 4 2 2 2 10 13" xfId="22314" xr:uid="{00000000-0005-0000-0000-0000092C0000}"/>
    <cellStyle name="Comma 2 4 2 2 2 10 13 2" xfId="35245" xr:uid="{00000000-0005-0000-0000-00000A2C0000}"/>
    <cellStyle name="Comma 2 4 2 2 2 10 2" xfId="2302" xr:uid="{00000000-0005-0000-0000-00000B2C0000}"/>
    <cellStyle name="Comma 2 4 2 2 2 10 2 10" xfId="23632" xr:uid="{00000000-0005-0000-0000-00000C2C0000}"/>
    <cellStyle name="Comma 2 4 2 2 2 10 2 10 2" xfId="35407" xr:uid="{00000000-0005-0000-0000-00000D2C0000}"/>
    <cellStyle name="Comma 2 4 2 2 2 10 2 2" xfId="6369" xr:uid="{00000000-0005-0000-0000-00000E2C0000}"/>
    <cellStyle name="Comma 2 4 2 2 2 10 2 2 2" xfId="6596" xr:uid="{00000000-0005-0000-0000-00000F2C0000}"/>
    <cellStyle name="Comma 2 4 2 2 2 10 2 2 2 2" xfId="36476" xr:uid="{00000000-0005-0000-0000-0000102C0000}"/>
    <cellStyle name="Comma 2 4 2 2 2 10 2 2 2 2 2" xfId="36638" xr:uid="{00000000-0005-0000-0000-0000112C0000}"/>
    <cellStyle name="Comma 2 4 2 2 2 10 2 2 3" xfId="24051" xr:uid="{00000000-0005-0000-0000-0000122C0000}"/>
    <cellStyle name="Comma 2 4 2 2 2 10 2 3" xfId="7941" xr:uid="{00000000-0005-0000-0000-0000132C0000}"/>
    <cellStyle name="Comma 2 4 2 2 2 10 2 4" xfId="9775" xr:uid="{00000000-0005-0000-0000-0000142C0000}"/>
    <cellStyle name="Comma 2 4 2 2 2 10 2 5" xfId="11982" xr:uid="{00000000-0005-0000-0000-0000152C0000}"/>
    <cellStyle name="Comma 2 4 2 2 2 10 2 6" xfId="14788" xr:uid="{00000000-0005-0000-0000-0000162C0000}"/>
    <cellStyle name="Comma 2 4 2 2 2 10 2 7" xfId="13578" xr:uid="{00000000-0005-0000-0000-0000172C0000}"/>
    <cellStyle name="Comma 2 4 2 2 2 10 2 8" xfId="18604" xr:uid="{00000000-0005-0000-0000-0000182C0000}"/>
    <cellStyle name="Comma 2 4 2 2 2 10 2 9" xfId="20812" xr:uid="{00000000-0005-0000-0000-0000192C0000}"/>
    <cellStyle name="Comma 2 4 2 2 2 10 3" xfId="3616" xr:uid="{00000000-0005-0000-0000-00001A2C0000}"/>
    <cellStyle name="Comma 2 4 2 2 2 10 4" xfId="4099" xr:uid="{00000000-0005-0000-0000-00001B2C0000}"/>
    <cellStyle name="Comma 2 4 2 2 2 10 5" xfId="4307" xr:uid="{00000000-0005-0000-0000-00001C2C0000}"/>
    <cellStyle name="Comma 2 4 2 2 2 10 6" xfId="5009" xr:uid="{00000000-0005-0000-0000-00001D2C0000}"/>
    <cellStyle name="Comma 2 4 2 2 2 10 6 2" xfId="7587" xr:uid="{00000000-0005-0000-0000-00001E2C0000}"/>
    <cellStyle name="Comma 2 4 2 2 2 10 6 2 2" xfId="35951" xr:uid="{00000000-0005-0000-0000-00001F2C0000}"/>
    <cellStyle name="Comma 2 4 2 2 2 10 6 2 2 2" xfId="37257" xr:uid="{00000000-0005-0000-0000-0000202C0000}"/>
    <cellStyle name="Comma 2 4 2 2 2 10 6 3" xfId="25609" xr:uid="{00000000-0005-0000-0000-0000212C0000}"/>
    <cellStyle name="Comma 2 4 2 2 2 10 7" xfId="9293" xr:uid="{00000000-0005-0000-0000-0000222C0000}"/>
    <cellStyle name="Comma 2 4 2 2 2 10 8" xfId="11500" xr:uid="{00000000-0005-0000-0000-0000232C0000}"/>
    <cellStyle name="Comma 2 4 2 2 2 10 9" xfId="14209" xr:uid="{00000000-0005-0000-0000-0000242C0000}"/>
    <cellStyle name="Comma 2 4 2 2 2 11" xfId="2706" xr:uid="{00000000-0005-0000-0000-0000252C0000}"/>
    <cellStyle name="Comma 2 4 2 2 2 12" xfId="2866" xr:uid="{00000000-0005-0000-0000-0000262C0000}"/>
    <cellStyle name="Comma 2 4 2 2 2 13" xfId="1417" xr:uid="{00000000-0005-0000-0000-0000272C0000}"/>
    <cellStyle name="Comma 2 4 2 2 2 13 10" xfId="23172" xr:uid="{00000000-0005-0000-0000-0000282C0000}"/>
    <cellStyle name="Comma 2 4 2 2 2 13 10 2" xfId="35189" xr:uid="{00000000-0005-0000-0000-0000292C0000}"/>
    <cellStyle name="Comma 2 4 2 2 2 13 2" xfId="5909" xr:uid="{00000000-0005-0000-0000-00002A2C0000}"/>
    <cellStyle name="Comma 2 4 2 2 2 13 2 2" xfId="6285" xr:uid="{00000000-0005-0000-0000-00002B2C0000}"/>
    <cellStyle name="Comma 2 4 2 2 2 13 2 2 2" xfId="36233" xr:uid="{00000000-0005-0000-0000-00002C2C0000}"/>
    <cellStyle name="Comma 2 4 2 2 2 13 2 2 2 2" xfId="36420" xr:uid="{00000000-0005-0000-0000-00002D2C0000}"/>
    <cellStyle name="Comma 2 4 2 2 2 13 2 3" xfId="23548" xr:uid="{00000000-0005-0000-0000-00002E2C0000}"/>
    <cellStyle name="Comma 2 4 2 2 2 13 3" xfId="7531" xr:uid="{00000000-0005-0000-0000-00002F2C0000}"/>
    <cellStyle name="Comma 2 4 2 2 2 13 4" xfId="9169" xr:uid="{00000000-0005-0000-0000-0000302C0000}"/>
    <cellStyle name="Comma 2 4 2 2 2 13 5" xfId="11376" xr:uid="{00000000-0005-0000-0000-0000312C0000}"/>
    <cellStyle name="Comma 2 4 2 2 2 13 6" xfId="14049" xr:uid="{00000000-0005-0000-0000-0000322C0000}"/>
    <cellStyle name="Comma 2 4 2 2 2 13 7" xfId="16496" xr:uid="{00000000-0005-0000-0000-0000332C0000}"/>
    <cellStyle name="Comma 2 4 2 2 2 13 8" xfId="17998" xr:uid="{00000000-0005-0000-0000-0000342C0000}"/>
    <cellStyle name="Comma 2 4 2 2 2 13 9" xfId="20206" xr:uid="{00000000-0005-0000-0000-0000352C0000}"/>
    <cellStyle name="Comma 2 4 2 2 2 14" xfId="3698" xr:uid="{00000000-0005-0000-0000-0000362C0000}"/>
    <cellStyle name="Comma 2 4 2 2 2 15" xfId="1821" xr:uid="{00000000-0005-0000-0000-0000372C0000}"/>
    <cellStyle name="Comma 2 4 2 2 2 16" xfId="4679" xr:uid="{00000000-0005-0000-0000-0000382C0000}"/>
    <cellStyle name="Comma 2 4 2 2 2 16 2" xfId="7344" xr:uid="{00000000-0005-0000-0000-0000392C0000}"/>
    <cellStyle name="Comma 2 4 2 2 2 16 2 2" xfId="35820" xr:uid="{00000000-0005-0000-0000-00003A2C0000}"/>
    <cellStyle name="Comma 2 4 2 2 2 16 2 2 2" xfId="37055" xr:uid="{00000000-0005-0000-0000-00003B2C0000}"/>
    <cellStyle name="Comma 2 4 2 2 2 16 3" xfId="25146" xr:uid="{00000000-0005-0000-0000-00003C2C0000}"/>
    <cellStyle name="Comma 2 4 2 2 2 17" xfId="8789" xr:uid="{00000000-0005-0000-0000-00003D2C0000}"/>
    <cellStyle name="Comma 2 4 2 2 2 18" xfId="10996" xr:uid="{00000000-0005-0000-0000-00003E2C0000}"/>
    <cellStyle name="Comma 2 4 2 2 2 19" xfId="13433" xr:uid="{00000000-0005-0000-0000-00003F2C0000}"/>
    <cellStyle name="Comma 2 4 2 2 2 2" xfId="563" xr:uid="{00000000-0005-0000-0000-0000402C0000}"/>
    <cellStyle name="Comma 2 4 2 2 2 2 10" xfId="4040" xr:uid="{00000000-0005-0000-0000-0000412C0000}"/>
    <cellStyle name="Comma 2 4 2 2 2 2 11" xfId="3621" xr:uid="{00000000-0005-0000-0000-0000422C0000}"/>
    <cellStyle name="Comma 2 4 2 2 2 2 12" xfId="4695" xr:uid="{00000000-0005-0000-0000-0000432C0000}"/>
    <cellStyle name="Comma 2 4 2 2 2 2 12 2" xfId="7346" xr:uid="{00000000-0005-0000-0000-0000442C0000}"/>
    <cellStyle name="Comma 2 4 2 2 2 2 12 2 2" xfId="35831" xr:uid="{00000000-0005-0000-0000-0000452C0000}"/>
    <cellStyle name="Comma 2 4 2 2 2 2 12 2 2 2" xfId="37057" xr:uid="{00000000-0005-0000-0000-0000462C0000}"/>
    <cellStyle name="Comma 2 4 2 2 2 2 12 3" xfId="25148" xr:uid="{00000000-0005-0000-0000-0000472C0000}"/>
    <cellStyle name="Comma 2 4 2 2 2 2 13" xfId="8791" xr:uid="{00000000-0005-0000-0000-0000482C0000}"/>
    <cellStyle name="Comma 2 4 2 2 2 2 14" xfId="10998" xr:uid="{00000000-0005-0000-0000-0000492C0000}"/>
    <cellStyle name="Comma 2 4 2 2 2 2 15" xfId="13435" xr:uid="{00000000-0005-0000-0000-00004A2C0000}"/>
    <cellStyle name="Comma 2 4 2 2 2 2 16" xfId="16337" xr:uid="{00000000-0005-0000-0000-00004B2C0000}"/>
    <cellStyle name="Comma 2 4 2 2 2 2 17" xfId="17620" xr:uid="{00000000-0005-0000-0000-00004C2C0000}"/>
    <cellStyle name="Comma 2 4 2 2 2 2 18" xfId="19828" xr:uid="{00000000-0005-0000-0000-00004D2C0000}"/>
    <cellStyle name="Comma 2 4 2 2 2 2 19" xfId="22000" xr:uid="{00000000-0005-0000-0000-00004E2C0000}"/>
    <cellStyle name="Comma 2 4 2 2 2 2 19 2" xfId="35004" xr:uid="{00000000-0005-0000-0000-00004F2C0000}"/>
    <cellStyle name="Comma 2 4 2 2 2 2 2" xfId="937" xr:uid="{00000000-0005-0000-0000-0000502C0000}"/>
    <cellStyle name="Comma 2 4 2 2 2 2 2 10" xfId="8855" xr:uid="{00000000-0005-0000-0000-0000512C0000}"/>
    <cellStyle name="Comma 2 4 2 2 2 2 2 11" xfId="11062" xr:uid="{00000000-0005-0000-0000-0000522C0000}"/>
    <cellStyle name="Comma 2 4 2 2 2 2 2 12" xfId="13646" xr:uid="{00000000-0005-0000-0000-0000532C0000}"/>
    <cellStyle name="Comma 2 4 2 2 2 2 2 13" xfId="14261" xr:uid="{00000000-0005-0000-0000-0000542C0000}"/>
    <cellStyle name="Comma 2 4 2 2 2 2 2 14" xfId="17684" xr:uid="{00000000-0005-0000-0000-0000552C0000}"/>
    <cellStyle name="Comma 2 4 2 2 2 2 2 15" xfId="19892" xr:uid="{00000000-0005-0000-0000-0000562C0000}"/>
    <cellStyle name="Comma 2 4 2 2 2 2 2 16" xfId="22002" xr:uid="{00000000-0005-0000-0000-0000572C0000}"/>
    <cellStyle name="Comma 2 4 2 2 2 2 2 16 2" xfId="35036" xr:uid="{00000000-0005-0000-0000-0000582C0000}"/>
    <cellStyle name="Comma 2 4 2 2 2 2 2 2" xfId="939" xr:uid="{00000000-0005-0000-0000-0000592C0000}"/>
    <cellStyle name="Comma 2 4 2 2 2 2 2 2 10" xfId="8857" xr:uid="{00000000-0005-0000-0000-00005A2C0000}"/>
    <cellStyle name="Comma 2 4 2 2 2 2 2 2 11" xfId="11064" xr:uid="{00000000-0005-0000-0000-00005B2C0000}"/>
    <cellStyle name="Comma 2 4 2 2 2 2 2 2 12" xfId="13648" xr:uid="{00000000-0005-0000-0000-00005C2C0000}"/>
    <cellStyle name="Comma 2 4 2 2 2 2 2 2 13" xfId="13460" xr:uid="{00000000-0005-0000-0000-00005D2C0000}"/>
    <cellStyle name="Comma 2 4 2 2 2 2 2 2 14" xfId="17686" xr:uid="{00000000-0005-0000-0000-00005E2C0000}"/>
    <cellStyle name="Comma 2 4 2 2 2 2 2 2 15" xfId="19894" xr:uid="{00000000-0005-0000-0000-00005F2C0000}"/>
    <cellStyle name="Comma 2 4 2 2 2 2 2 2 16" xfId="22206" xr:uid="{00000000-0005-0000-0000-0000602C0000}"/>
    <cellStyle name="Comma 2 4 2 2 2 2 2 2 16 2" xfId="35038" xr:uid="{00000000-0005-0000-0000-0000612C0000}"/>
    <cellStyle name="Comma 2 4 2 2 2 2 2 2 2" xfId="1375" xr:uid="{00000000-0005-0000-0000-0000622C0000}"/>
    <cellStyle name="Comma 2 4 2 2 2 2 2 2 2 10" xfId="11345" xr:uid="{00000000-0005-0000-0000-0000632C0000}"/>
    <cellStyle name="Comma 2 4 2 2 2 2 2 2 2 11" xfId="14015" xr:uid="{00000000-0005-0000-0000-0000642C0000}"/>
    <cellStyle name="Comma 2 4 2 2 2 2 2 2 2 12" xfId="15108" xr:uid="{00000000-0005-0000-0000-0000652C0000}"/>
    <cellStyle name="Comma 2 4 2 2 2 2 2 2 2 13" xfId="17967" xr:uid="{00000000-0005-0000-0000-0000662C0000}"/>
    <cellStyle name="Comma 2 4 2 2 2 2 2 2 2 14" xfId="20175" xr:uid="{00000000-0005-0000-0000-0000672C0000}"/>
    <cellStyle name="Comma 2 4 2 2 2 2 2 2 2 15" xfId="22208" xr:uid="{00000000-0005-0000-0000-0000682C0000}"/>
    <cellStyle name="Comma 2 4 2 2 2 2 2 2 2 15 2" xfId="35164" xr:uid="{00000000-0005-0000-0000-0000692C0000}"/>
    <cellStyle name="Comma 2 4 2 2 2 2 2 2 2 2" xfId="1377" xr:uid="{00000000-0005-0000-0000-00006A2C0000}"/>
    <cellStyle name="Comma 2 4 2 2 2 2 2 2 2 2 10" xfId="11347" xr:uid="{00000000-0005-0000-0000-00006B2C0000}"/>
    <cellStyle name="Comma 2 4 2 2 2 2 2 2 2 2 11" xfId="14017" xr:uid="{00000000-0005-0000-0000-00006C2C0000}"/>
    <cellStyle name="Comma 2 4 2 2 2 2 2 2 2 2 12" xfId="16397" xr:uid="{00000000-0005-0000-0000-00006D2C0000}"/>
    <cellStyle name="Comma 2 4 2 2 2 2 2 2 2 2 13" xfId="17969" xr:uid="{00000000-0005-0000-0000-00006E2C0000}"/>
    <cellStyle name="Comma 2 4 2 2 2 2 2 2 2 2 14" xfId="20177" xr:uid="{00000000-0005-0000-0000-00006F2C0000}"/>
    <cellStyle name="Comma 2 4 2 2 2 2 2 2 2 2 15" xfId="22663" xr:uid="{00000000-0005-0000-0000-0000702C0000}"/>
    <cellStyle name="Comma 2 4 2 2 2 2 2 2 2 2 15 2" xfId="35166" xr:uid="{00000000-0005-0000-0000-0000712C0000}"/>
    <cellStyle name="Comma 2 4 2 2 2 2 2 2 2 2 2" xfId="2541" xr:uid="{00000000-0005-0000-0000-0000722C0000}"/>
    <cellStyle name="Comma 2 4 2 2 2 2 2 2 2 2 2 10" xfId="16574" xr:uid="{00000000-0005-0000-0000-0000732C0000}"/>
    <cellStyle name="Comma 2 4 2 2 2 2 2 2 2 2 2 11" xfId="18781" xr:uid="{00000000-0005-0000-0000-0000742C0000}"/>
    <cellStyle name="Comma 2 4 2 2 2 2 2 2 2 2 2 12" xfId="20989" xr:uid="{00000000-0005-0000-0000-0000752C0000}"/>
    <cellStyle name="Comma 2 4 2 2 2 2 2 2 2 2 2 13" xfId="22665" xr:uid="{00000000-0005-0000-0000-0000762C0000}"/>
    <cellStyle name="Comma 2 4 2 2 2 2 2 2 2 2 2 13 2" xfId="35574" xr:uid="{00000000-0005-0000-0000-0000772C0000}"/>
    <cellStyle name="Comma 2 4 2 2 2 2 2 2 2 2 2 2" xfId="2543" xr:uid="{00000000-0005-0000-0000-0000782C0000}"/>
    <cellStyle name="Comma 2 4 2 2 2 2 2 2 2 2 2 2 10" xfId="24228" xr:uid="{00000000-0005-0000-0000-0000792C0000}"/>
    <cellStyle name="Comma 2 4 2 2 2 2 2 2 2 2 2 2 10 2" xfId="35576" xr:uid="{00000000-0005-0000-0000-00007A2C0000}"/>
    <cellStyle name="Comma 2 4 2 2 2 2 2 2 2 2 2 2 2" xfId="6773" xr:uid="{00000000-0005-0000-0000-00007B2C0000}"/>
    <cellStyle name="Comma 2 4 2 2 2 2 2 2 2 2 2 2 2 2" xfId="6775" xr:uid="{00000000-0005-0000-0000-00007C2C0000}"/>
    <cellStyle name="Comma 2 4 2 2 2 2 2 2 2 2 2 2 2 2 2" xfId="36805" xr:uid="{00000000-0005-0000-0000-00007D2C0000}"/>
    <cellStyle name="Comma 2 4 2 2 2 2 2 2 2 2 2 2 2 2 2 2" xfId="36807" xr:uid="{00000000-0005-0000-0000-00007E2C0000}"/>
    <cellStyle name="Comma 2 4 2 2 2 2 2 2 2 2 2 2 2 3" xfId="24230" xr:uid="{00000000-0005-0000-0000-00007F2C0000}"/>
    <cellStyle name="Comma 2 4 2 2 2 2 2 2 2 2 2 2 3" xfId="8110" xr:uid="{00000000-0005-0000-0000-0000802C0000}"/>
    <cellStyle name="Comma 2 4 2 2 2 2 2 2 2 2 2 2 4" xfId="9954" xr:uid="{00000000-0005-0000-0000-0000812C0000}"/>
    <cellStyle name="Comma 2 4 2 2 2 2 2 2 2 2 2 2 5" xfId="12161" xr:uid="{00000000-0005-0000-0000-0000822C0000}"/>
    <cellStyle name="Comma 2 4 2 2 2 2 2 2 2 2 2 2 6" xfId="14998" xr:uid="{00000000-0005-0000-0000-0000832C0000}"/>
    <cellStyle name="Comma 2 4 2 2 2 2 2 2 2 2 2 2 7" xfId="16576" xr:uid="{00000000-0005-0000-0000-0000842C0000}"/>
    <cellStyle name="Comma 2 4 2 2 2 2 2 2 2 2 2 2 8" xfId="18783" xr:uid="{00000000-0005-0000-0000-0000852C0000}"/>
    <cellStyle name="Comma 2 4 2 2 2 2 2 2 2 2 2 2 9" xfId="20991" xr:uid="{00000000-0005-0000-0000-0000862C0000}"/>
    <cellStyle name="Comma 2 4 2 2 2 2 2 2 2 2 2 3" xfId="3846" xr:uid="{00000000-0005-0000-0000-0000872C0000}"/>
    <cellStyle name="Comma 2 4 2 2 2 2 2 2 2 2 2 4" xfId="1468" xr:uid="{00000000-0005-0000-0000-0000882C0000}"/>
    <cellStyle name="Comma 2 4 2 2 2 2 2 2 2 2 2 5" xfId="1836" xr:uid="{00000000-0005-0000-0000-0000892C0000}"/>
    <cellStyle name="Comma 2 4 2 2 2 2 2 2 2 2 2 6" xfId="5360" xr:uid="{00000000-0005-0000-0000-00008A2C0000}"/>
    <cellStyle name="Comma 2 4 2 2 2 2 2 2 2 2 2 6 2" xfId="8108" xr:uid="{00000000-0005-0000-0000-00008B2C0000}"/>
    <cellStyle name="Comma 2 4 2 2 2 2 2 2 2 2 2 6 2 2" xfId="36115" xr:uid="{00000000-0005-0000-0000-00008C2C0000}"/>
    <cellStyle name="Comma 2 4 2 2 2 2 2 2 2 2 2 6 2 2 2" xfId="37442" xr:uid="{00000000-0005-0000-0000-00008D2C0000}"/>
    <cellStyle name="Comma 2 4 2 2 2 2 2 2 2 2 2 6 3" xfId="26124" xr:uid="{00000000-0005-0000-0000-00008E2C0000}"/>
    <cellStyle name="Comma 2 4 2 2 2 2 2 2 2 2 2 7" xfId="9952" xr:uid="{00000000-0005-0000-0000-00008F2C0000}"/>
    <cellStyle name="Comma 2 4 2 2 2 2 2 2 2 2 2 8" xfId="12159" xr:uid="{00000000-0005-0000-0000-0000902C0000}"/>
    <cellStyle name="Comma 2 4 2 2 2 2 2 2 2 2 2 9" xfId="14996" xr:uid="{00000000-0005-0000-0000-0000912C0000}"/>
    <cellStyle name="Comma 2 4 2 2 2 2 2 2 2 2 3" xfId="3137" xr:uid="{00000000-0005-0000-0000-0000922C0000}"/>
    <cellStyle name="Comma 2 4 2 2 2 2 2 2 2 2 4" xfId="3422" xr:uid="{00000000-0005-0000-0000-0000932C0000}"/>
    <cellStyle name="Comma 2 4 2 2 2 2 2 2 2 2 5" xfId="3844" xr:uid="{00000000-0005-0000-0000-0000942C0000}"/>
    <cellStyle name="Comma 2 4 2 2 2 2 2 2 2 2 5 10" xfId="23523" xr:uid="{00000000-0005-0000-0000-0000952C0000}"/>
    <cellStyle name="Comma 2 4 2 2 2 2 2 2 2 2 5 10 2" xfId="35800" xr:uid="{00000000-0005-0000-0000-0000962C0000}"/>
    <cellStyle name="Comma 2 4 2 2 2 2 2 2 2 2 5 2" xfId="6260" xr:uid="{00000000-0005-0000-0000-0000972C0000}"/>
    <cellStyle name="Comma 2 4 2 2 2 2 2 2 2 2 5 2 2" xfId="7025" xr:uid="{00000000-0005-0000-0000-0000982C0000}"/>
    <cellStyle name="Comma 2 4 2 2 2 2 2 2 2 2 5 2 2 2" xfId="36397" xr:uid="{00000000-0005-0000-0000-0000992C0000}"/>
    <cellStyle name="Comma 2 4 2 2 2 2 2 2 2 2 5 2 2 2 2" xfId="37031" xr:uid="{00000000-0005-0000-0000-00009A2C0000}"/>
    <cellStyle name="Comma 2 4 2 2 2 2 2 2 2 2 5 2 3" xfId="24864" xr:uid="{00000000-0005-0000-0000-00009B2C0000}"/>
    <cellStyle name="Comma 2 4 2 2 2 2 2 2 2 2 5 3" xfId="8718" xr:uid="{00000000-0005-0000-0000-00009C2C0000}"/>
    <cellStyle name="Comma 2 4 2 2 2 2 2 2 2 2 5 4" xfId="10673" xr:uid="{00000000-0005-0000-0000-00009D2C0000}"/>
    <cellStyle name="Comma 2 4 2 2 2 2 2 2 2 2 5 5" xfId="12880" xr:uid="{00000000-0005-0000-0000-00009E2C0000}"/>
    <cellStyle name="Comma 2 4 2 2 2 2 2 2 2 2 5 6" xfId="15991" xr:uid="{00000000-0005-0000-0000-00009F2C0000}"/>
    <cellStyle name="Comma 2 4 2 2 2 2 2 2 2 2 5 7" xfId="17295" xr:uid="{00000000-0005-0000-0000-0000A02C0000}"/>
    <cellStyle name="Comma 2 4 2 2 2 2 2 2 2 2 5 8" xfId="19502" xr:uid="{00000000-0005-0000-0000-0000A12C0000}"/>
    <cellStyle name="Comma 2 4 2 2 2 2 2 2 2 2 5 9" xfId="21710" xr:uid="{00000000-0005-0000-0000-0000A22C0000}"/>
    <cellStyle name="Comma 2 4 2 2 2 2 2 2 2 2 6" xfId="1867" xr:uid="{00000000-0005-0000-0000-0000A32C0000}"/>
    <cellStyle name="Comma 2 4 2 2 2 2 2 2 2 2 7" xfId="3591" xr:uid="{00000000-0005-0000-0000-0000A42C0000}"/>
    <cellStyle name="Comma 2 4 2 2 2 2 2 2 2 2 8" xfId="5358" xr:uid="{00000000-0005-0000-0000-0000A52C0000}"/>
    <cellStyle name="Comma 2 4 2 2 2 2 2 2 2 2 8 2" xfId="7508" xr:uid="{00000000-0005-0000-0000-0000A62C0000}"/>
    <cellStyle name="Comma 2 4 2 2 2 2 2 2 2 2 8 2 2" xfId="36113" xr:uid="{00000000-0005-0000-0000-0000A72C0000}"/>
    <cellStyle name="Comma 2 4 2 2 2 2 2 2 2 2 8 2 2 2" xfId="37219" xr:uid="{00000000-0005-0000-0000-0000A82C0000}"/>
    <cellStyle name="Comma 2 4 2 2 2 2 2 2 2 2 8 3" xfId="25497" xr:uid="{00000000-0005-0000-0000-0000A92C0000}"/>
    <cellStyle name="Comma 2 4 2 2 2 2 2 2 2 2 9" xfId="9140" xr:uid="{00000000-0005-0000-0000-0000AA2C0000}"/>
    <cellStyle name="Comma 2 4 2 2 2 2 2 2 2 3" xfId="2156" xr:uid="{00000000-0005-0000-0000-0000AB2C0000}"/>
    <cellStyle name="Comma 2 4 2 2 2 2 2 2 2 3 10" xfId="13946" xr:uid="{00000000-0005-0000-0000-0000AC2C0000}"/>
    <cellStyle name="Comma 2 4 2 2 2 2 2 2 2 3 11" xfId="18502" xr:uid="{00000000-0005-0000-0000-0000AD2C0000}"/>
    <cellStyle name="Comma 2 4 2 2 2 2 2 2 2 3 12" xfId="20710" xr:uid="{00000000-0005-0000-0000-0000AE2C0000}"/>
    <cellStyle name="Comma 2 4 2 2 2 2 2 2 2 3 13" xfId="23005" xr:uid="{00000000-0005-0000-0000-0000AF2C0000}"/>
    <cellStyle name="Comma 2 4 2 2 2 2 2 2 2 3 13 2" xfId="35366" xr:uid="{00000000-0005-0000-0000-0000B02C0000}"/>
    <cellStyle name="Comma 2 4 2 2 2 2 2 2 2 3 2" xfId="3135" xr:uid="{00000000-0005-0000-0000-0000B12C0000}"/>
    <cellStyle name="Comma 2 4 2 2 2 2 2 2 2 3 2 10" xfId="23950" xr:uid="{00000000-0005-0000-0000-0000B22C0000}"/>
    <cellStyle name="Comma 2 4 2 2 2 2 2 2 2 3 2 10 2" xfId="35671" xr:uid="{00000000-0005-0000-0000-0000B32C0000}"/>
    <cellStyle name="Comma 2 4 2 2 2 2 2 2 2 3 2 2" xfId="6554" xr:uid="{00000000-0005-0000-0000-0000B42C0000}"/>
    <cellStyle name="Comma 2 4 2 2 2 2 2 2 2 3 2 2 2" xfId="6870" xr:uid="{00000000-0005-0000-0000-0000B52C0000}"/>
    <cellStyle name="Comma 2 4 2 2 2 2 2 2 2 3 2 2 2 2" xfId="36597" xr:uid="{00000000-0005-0000-0000-0000B62C0000}"/>
    <cellStyle name="Comma 2 4 2 2 2 2 2 2 2 3 2 2 2 2 2" xfId="36902" xr:uid="{00000000-0005-0000-0000-0000B72C0000}"/>
    <cellStyle name="Comma 2 4 2 2 2 2 2 2 2 3 2 2 3" xfId="24570" xr:uid="{00000000-0005-0000-0000-0000B82C0000}"/>
    <cellStyle name="Comma 2 4 2 2 2 2 2 2 2 3 2 3" xfId="8450" xr:uid="{00000000-0005-0000-0000-0000B92C0000}"/>
    <cellStyle name="Comma 2 4 2 2 2 2 2 2 2 3 2 4" xfId="10294" xr:uid="{00000000-0005-0000-0000-0000BA2C0000}"/>
    <cellStyle name="Comma 2 4 2 2 2 2 2 2 2 3 2 5" xfId="12501" xr:uid="{00000000-0005-0000-0000-0000BB2C0000}"/>
    <cellStyle name="Comma 2 4 2 2 2 2 2 2 2 3 2 6" xfId="15470" xr:uid="{00000000-0005-0000-0000-0000BC2C0000}"/>
    <cellStyle name="Comma 2 4 2 2 2 2 2 2 2 3 2 7" xfId="16916" xr:uid="{00000000-0005-0000-0000-0000BD2C0000}"/>
    <cellStyle name="Comma 2 4 2 2 2 2 2 2 2 3 2 8" xfId="19123" xr:uid="{00000000-0005-0000-0000-0000BE2C0000}"/>
    <cellStyle name="Comma 2 4 2 2 2 2 2 2 2 3 2 9" xfId="21331" xr:uid="{00000000-0005-0000-0000-0000BF2C0000}"/>
    <cellStyle name="Comma 2 4 2 2 2 2 2 2 2 3 3" xfId="4181" xr:uid="{00000000-0005-0000-0000-0000C02C0000}"/>
    <cellStyle name="Comma 2 4 2 2 2 2 2 2 2 3 4" xfId="4490" xr:uid="{00000000-0005-0000-0000-0000C12C0000}"/>
    <cellStyle name="Comma 2 4 2 2 2 2 2 2 2 3 5" xfId="4658" xr:uid="{00000000-0005-0000-0000-0000C22C0000}"/>
    <cellStyle name="Comma 2 4 2 2 2 2 2 2 2 3 6" xfId="5700" xr:uid="{00000000-0005-0000-0000-0000C32C0000}"/>
    <cellStyle name="Comma 2 4 2 2 2 2 2 2 2 3 6 2" xfId="7841" xr:uid="{00000000-0005-0000-0000-0000C42C0000}"/>
    <cellStyle name="Comma 2 4 2 2 2 2 2 2 2 3 6 2 2" xfId="36210" xr:uid="{00000000-0005-0000-0000-0000C52C0000}"/>
    <cellStyle name="Comma 2 4 2 2 2 2 2 2 2 3 6 2 2 2" xfId="37347" xr:uid="{00000000-0005-0000-0000-0000C62C0000}"/>
    <cellStyle name="Comma 2 4 2 2 2 2 2 2 2 3 6 3" xfId="25958" xr:uid="{00000000-0005-0000-0000-0000C72C0000}"/>
    <cellStyle name="Comma 2 4 2 2 2 2 2 2 2 3 7" xfId="9673" xr:uid="{00000000-0005-0000-0000-0000C82C0000}"/>
    <cellStyle name="Comma 2 4 2 2 2 2 2 2 2 3 8" xfId="11880" xr:uid="{00000000-0005-0000-0000-0000C92C0000}"/>
    <cellStyle name="Comma 2 4 2 2 2 2 2 2 2 3 9" xfId="14659" xr:uid="{00000000-0005-0000-0000-0000CA2C0000}"/>
    <cellStyle name="Comma 2 4 2 2 2 2 2 2 2 4" xfId="3420" xr:uid="{00000000-0005-0000-0000-0000CB2C0000}"/>
    <cellStyle name="Comma 2 4 2 2 2 2 2 2 2 5" xfId="3500" xr:uid="{00000000-0005-0000-0000-0000CC2C0000}"/>
    <cellStyle name="Comma 2 4 2 2 2 2 2 2 2 5 10" xfId="23521" xr:uid="{00000000-0005-0000-0000-0000CD2C0000}"/>
    <cellStyle name="Comma 2 4 2 2 2 2 2 2 2 5 10 2" xfId="35705" xr:uid="{00000000-0005-0000-0000-0000CE2C0000}"/>
    <cellStyle name="Comma 2 4 2 2 2 2 2 2 2 5 2" xfId="6258" xr:uid="{00000000-0005-0000-0000-0000CF2C0000}"/>
    <cellStyle name="Comma 2 4 2 2 2 2 2 2 2 5 2 2" xfId="6904" xr:uid="{00000000-0005-0000-0000-0000D02C0000}"/>
    <cellStyle name="Comma 2 4 2 2 2 2 2 2 2 5 2 2 2" xfId="36395" xr:uid="{00000000-0005-0000-0000-0000D12C0000}"/>
    <cellStyle name="Comma 2 4 2 2 2 2 2 2 2 5 2 2 2 2" xfId="36936" xr:uid="{00000000-0005-0000-0000-0000D22C0000}"/>
    <cellStyle name="Comma 2 4 2 2 2 2 2 2 2 5 2 3" xfId="24743" xr:uid="{00000000-0005-0000-0000-0000D32C0000}"/>
    <cellStyle name="Comma 2 4 2 2 2 2 2 2 2 5 3" xfId="8623" xr:uid="{00000000-0005-0000-0000-0000D42C0000}"/>
    <cellStyle name="Comma 2 4 2 2 2 2 2 2 2 5 4" xfId="10493" xr:uid="{00000000-0005-0000-0000-0000D52C0000}"/>
    <cellStyle name="Comma 2 4 2 2 2 2 2 2 2 5 5" xfId="12700" xr:uid="{00000000-0005-0000-0000-0000D62C0000}"/>
    <cellStyle name="Comma 2 4 2 2 2 2 2 2 2 5 6" xfId="15744" xr:uid="{00000000-0005-0000-0000-0000D72C0000}"/>
    <cellStyle name="Comma 2 4 2 2 2 2 2 2 2 5 7" xfId="17115" xr:uid="{00000000-0005-0000-0000-0000D82C0000}"/>
    <cellStyle name="Comma 2 4 2 2 2 2 2 2 2 5 8" xfId="19322" xr:uid="{00000000-0005-0000-0000-0000D92C0000}"/>
    <cellStyle name="Comma 2 4 2 2 2 2 2 2 2 5 9" xfId="21530" xr:uid="{00000000-0005-0000-0000-0000DA2C0000}"/>
    <cellStyle name="Comma 2 4 2 2 2 2 2 2 2 6" xfId="4212" xr:uid="{00000000-0005-0000-0000-0000DB2C0000}"/>
    <cellStyle name="Comma 2 4 2 2 2 2 2 2 2 7" xfId="4509" xr:uid="{00000000-0005-0000-0000-0000DC2C0000}"/>
    <cellStyle name="Comma 2 4 2 2 2 2 2 2 2 8" xfId="4903" xr:uid="{00000000-0005-0000-0000-0000DD2C0000}"/>
    <cellStyle name="Comma 2 4 2 2 2 2 2 2 2 8 2" xfId="7506" xr:uid="{00000000-0005-0000-0000-0000DE2C0000}"/>
    <cellStyle name="Comma 2 4 2 2 2 2 2 2 2 8 2 2" xfId="35910" xr:uid="{00000000-0005-0000-0000-0000DF2C0000}"/>
    <cellStyle name="Comma 2 4 2 2 2 2 2 2 2 8 2 2 2" xfId="37217" xr:uid="{00000000-0005-0000-0000-0000E02C0000}"/>
    <cellStyle name="Comma 2 4 2 2 2 2 2 2 2 8 3" xfId="25495" xr:uid="{00000000-0005-0000-0000-0000E12C0000}"/>
    <cellStyle name="Comma 2 4 2 2 2 2 2 2 2 9" xfId="9138" xr:uid="{00000000-0005-0000-0000-0000E22C0000}"/>
    <cellStyle name="Comma 2 4 2 2 2 2 2 2 3" xfId="2154" xr:uid="{00000000-0005-0000-0000-0000E32C0000}"/>
    <cellStyle name="Comma 2 4 2 2 2 2 2 2 3 10" xfId="15030" xr:uid="{00000000-0005-0000-0000-0000E42C0000}"/>
    <cellStyle name="Comma 2 4 2 2 2 2 2 2 3 11" xfId="18500" xr:uid="{00000000-0005-0000-0000-0000E52C0000}"/>
    <cellStyle name="Comma 2 4 2 2 2 2 2 2 3 12" xfId="20708" xr:uid="{00000000-0005-0000-0000-0000E62C0000}"/>
    <cellStyle name="Comma 2 4 2 2 2 2 2 2 3 13" xfId="22382" xr:uid="{00000000-0005-0000-0000-0000E72C0000}"/>
    <cellStyle name="Comma 2 4 2 2 2 2 2 2 3 13 2" xfId="35364" xr:uid="{00000000-0005-0000-0000-0000E82C0000}"/>
    <cellStyle name="Comma 2 4 2 2 2 2 2 2 3 2" xfId="2351" xr:uid="{00000000-0005-0000-0000-0000E92C0000}"/>
    <cellStyle name="Comma 2 4 2 2 2 2 2 2 3 2 10" xfId="23948" xr:uid="{00000000-0005-0000-0000-0000EA2C0000}"/>
    <cellStyle name="Comma 2 4 2 2 2 2 2 2 3 2 10 2" xfId="35443" xr:uid="{00000000-0005-0000-0000-0000EB2C0000}"/>
    <cellStyle name="Comma 2 4 2 2 2 2 2 2 3 2 2" xfId="6552" xr:uid="{00000000-0005-0000-0000-0000EC2C0000}"/>
    <cellStyle name="Comma 2 4 2 2 2 2 2 2 3 2 2 2" xfId="6633" xr:uid="{00000000-0005-0000-0000-0000ED2C0000}"/>
    <cellStyle name="Comma 2 4 2 2 2 2 2 2 3 2 2 2 2" xfId="36595" xr:uid="{00000000-0005-0000-0000-0000EE2C0000}"/>
    <cellStyle name="Comma 2 4 2 2 2 2 2 2 3 2 2 2 2 2" xfId="36674" xr:uid="{00000000-0005-0000-0000-0000EF2C0000}"/>
    <cellStyle name="Comma 2 4 2 2 2 2 2 2 3 2 2 3" xfId="24088" xr:uid="{00000000-0005-0000-0000-0000F02C0000}"/>
    <cellStyle name="Comma 2 4 2 2 2 2 2 2 3 2 3" xfId="7977" xr:uid="{00000000-0005-0000-0000-0000F12C0000}"/>
    <cellStyle name="Comma 2 4 2 2 2 2 2 2 3 2 4" xfId="9812" xr:uid="{00000000-0005-0000-0000-0000F22C0000}"/>
    <cellStyle name="Comma 2 4 2 2 2 2 2 2 3 2 5" xfId="12019" xr:uid="{00000000-0005-0000-0000-0000F32C0000}"/>
    <cellStyle name="Comma 2 4 2 2 2 2 2 2 3 2 6" xfId="14832" xr:uid="{00000000-0005-0000-0000-0000F42C0000}"/>
    <cellStyle name="Comma 2 4 2 2 2 2 2 2 3 2 7" xfId="15057" xr:uid="{00000000-0005-0000-0000-0000F52C0000}"/>
    <cellStyle name="Comma 2 4 2 2 2 2 2 2 3 2 8" xfId="18641" xr:uid="{00000000-0005-0000-0000-0000F62C0000}"/>
    <cellStyle name="Comma 2 4 2 2 2 2 2 2 3 2 9" xfId="20849" xr:uid="{00000000-0005-0000-0000-0000F72C0000}"/>
    <cellStyle name="Comma 2 4 2 2 2 2 2 2 3 3" xfId="3661" xr:uid="{00000000-0005-0000-0000-0000F82C0000}"/>
    <cellStyle name="Comma 2 4 2 2 2 2 2 2 3 4" xfId="2336" xr:uid="{00000000-0005-0000-0000-0000F92C0000}"/>
    <cellStyle name="Comma 2 4 2 2 2 2 2 2 3 5" xfId="4578" xr:uid="{00000000-0005-0000-0000-0000FA2C0000}"/>
    <cellStyle name="Comma 2 4 2 2 2 2 2 2 3 6" xfId="5077" xr:uid="{00000000-0005-0000-0000-0000FB2C0000}"/>
    <cellStyle name="Comma 2 4 2 2 2 2 2 2 3 6 2" xfId="7839" xr:uid="{00000000-0005-0000-0000-0000FC2C0000}"/>
    <cellStyle name="Comma 2 4 2 2 2 2 2 2 3 6 2 2" xfId="35987" xr:uid="{00000000-0005-0000-0000-0000FD2C0000}"/>
    <cellStyle name="Comma 2 4 2 2 2 2 2 2 3 6 2 2 2" xfId="37345" xr:uid="{00000000-0005-0000-0000-0000FE2C0000}"/>
    <cellStyle name="Comma 2 4 2 2 2 2 2 2 3 6 3" xfId="25956" xr:uid="{00000000-0005-0000-0000-0000FF2C0000}"/>
    <cellStyle name="Comma 2 4 2 2 2 2 2 2 3 7" xfId="9671" xr:uid="{00000000-0005-0000-0000-0000002D0000}"/>
    <cellStyle name="Comma 2 4 2 2 2 2 2 2 3 8" xfId="11878" xr:uid="{00000000-0005-0000-0000-0000012D0000}"/>
    <cellStyle name="Comma 2 4 2 2 2 2 2 2 3 9" xfId="14657" xr:uid="{00000000-0005-0000-0000-0000022D0000}"/>
    <cellStyle name="Comma 2 4 2 2 2 2 2 2 4" xfId="2823" xr:uid="{00000000-0005-0000-0000-0000032D0000}"/>
    <cellStyle name="Comma 2 4 2 2 2 2 2 2 5" xfId="2852" xr:uid="{00000000-0005-0000-0000-0000042D0000}"/>
    <cellStyle name="Comma 2 4 2 2 2 2 2 2 6" xfId="3498" xr:uid="{00000000-0005-0000-0000-0000052D0000}"/>
    <cellStyle name="Comma 2 4 2 2 2 2 2 2 6 10" xfId="23240" xr:uid="{00000000-0005-0000-0000-0000062D0000}"/>
    <cellStyle name="Comma 2 4 2 2 2 2 2 2 6 10 2" xfId="35703" xr:uid="{00000000-0005-0000-0000-0000072D0000}"/>
    <cellStyle name="Comma 2 4 2 2 2 2 2 2 6 2" xfId="5977" xr:uid="{00000000-0005-0000-0000-0000082D0000}"/>
    <cellStyle name="Comma 2 4 2 2 2 2 2 2 6 2 2" xfId="6902" xr:uid="{00000000-0005-0000-0000-0000092D0000}"/>
    <cellStyle name="Comma 2 4 2 2 2 2 2 2 6 2 2 2" xfId="36269" xr:uid="{00000000-0005-0000-0000-00000A2D0000}"/>
    <cellStyle name="Comma 2 4 2 2 2 2 2 2 6 2 2 2 2" xfId="36934" xr:uid="{00000000-0005-0000-0000-00000B2D0000}"/>
    <cellStyle name="Comma 2 4 2 2 2 2 2 2 6 2 3" xfId="24741" xr:uid="{00000000-0005-0000-0000-00000C2D0000}"/>
    <cellStyle name="Comma 2 4 2 2 2 2 2 2 6 3" xfId="8621" xr:uid="{00000000-0005-0000-0000-00000D2D0000}"/>
    <cellStyle name="Comma 2 4 2 2 2 2 2 2 6 4" xfId="10491" xr:uid="{00000000-0005-0000-0000-00000E2D0000}"/>
    <cellStyle name="Comma 2 4 2 2 2 2 2 2 6 5" xfId="12698" xr:uid="{00000000-0005-0000-0000-00000F2D0000}"/>
    <cellStyle name="Comma 2 4 2 2 2 2 2 2 6 6" xfId="15742" xr:uid="{00000000-0005-0000-0000-0000102D0000}"/>
    <cellStyle name="Comma 2 4 2 2 2 2 2 2 6 7" xfId="17113" xr:uid="{00000000-0005-0000-0000-0000112D0000}"/>
    <cellStyle name="Comma 2 4 2 2 2 2 2 2 6 8" xfId="19320" xr:uid="{00000000-0005-0000-0000-0000122D0000}"/>
    <cellStyle name="Comma 2 4 2 2 2 2 2 2 6 9" xfId="21528" xr:uid="{00000000-0005-0000-0000-0000132D0000}"/>
    <cellStyle name="Comma 2 4 2 2 2 2 2 2 7" xfId="4276" xr:uid="{00000000-0005-0000-0000-0000142D0000}"/>
    <cellStyle name="Comma 2 4 2 2 2 2 2 2 8" xfId="4545" xr:uid="{00000000-0005-0000-0000-0000152D0000}"/>
    <cellStyle name="Comma 2 4 2 2 2 2 2 2 9" xfId="4901" xr:uid="{00000000-0005-0000-0000-0000162D0000}"/>
    <cellStyle name="Comma 2 4 2 2 2 2 2 2 9 2" xfId="7380" xr:uid="{00000000-0005-0000-0000-0000172D0000}"/>
    <cellStyle name="Comma 2 4 2 2 2 2 2 2 9 2 2" xfId="35908" xr:uid="{00000000-0005-0000-0000-0000182D0000}"/>
    <cellStyle name="Comma 2 4 2 2 2 2 2 2 9 2 2 2" xfId="37091" xr:uid="{00000000-0005-0000-0000-0000192D0000}"/>
    <cellStyle name="Comma 2 4 2 2 2 2 2 2 9 3" xfId="25214" xr:uid="{00000000-0005-0000-0000-00001A2D0000}"/>
    <cellStyle name="Comma 2 4 2 2 2 2 2 3" xfId="1165" xr:uid="{00000000-0005-0000-0000-00001B2D0000}"/>
    <cellStyle name="Comma 2 4 2 2 2 2 2 3 10" xfId="11179" xr:uid="{00000000-0005-0000-0000-00001C2D0000}"/>
    <cellStyle name="Comma 2 4 2 2 2 2 2 3 11" xfId="13825" xr:uid="{00000000-0005-0000-0000-00001D2D0000}"/>
    <cellStyle name="Comma 2 4 2 2 2 2 2 3 12" xfId="16272" xr:uid="{00000000-0005-0000-0000-00001E2D0000}"/>
    <cellStyle name="Comma 2 4 2 2 2 2 2 3 13" xfId="17801" xr:uid="{00000000-0005-0000-0000-00001F2D0000}"/>
    <cellStyle name="Comma 2 4 2 2 2 2 2 3 14" xfId="20009" xr:uid="{00000000-0005-0000-0000-0000202D0000}"/>
    <cellStyle name="Comma 2 4 2 2 2 2 2 3 15" xfId="22380" xr:uid="{00000000-0005-0000-0000-0000212D0000}"/>
    <cellStyle name="Comma 2 4 2 2 2 2 2 3 15 2" xfId="35089" xr:uid="{00000000-0005-0000-0000-0000222D0000}"/>
    <cellStyle name="Comma 2 4 2 2 2 2 2 3 2" xfId="2349" xr:uid="{00000000-0005-0000-0000-0000232D0000}"/>
    <cellStyle name="Comma 2 4 2 2 2 2 2 3 2 10" xfId="13207" xr:uid="{00000000-0005-0000-0000-0000242D0000}"/>
    <cellStyle name="Comma 2 4 2 2 2 2 2 3 2 11" xfId="18639" xr:uid="{00000000-0005-0000-0000-0000252D0000}"/>
    <cellStyle name="Comma 2 4 2 2 2 2 2 3 2 12" xfId="20847" xr:uid="{00000000-0005-0000-0000-0000262D0000}"/>
    <cellStyle name="Comma 2 4 2 2 2 2 2 3 2 13" xfId="22497" xr:uid="{00000000-0005-0000-0000-0000272D0000}"/>
    <cellStyle name="Comma 2 4 2 2 2 2 2 3 2 13 2" xfId="35441" xr:uid="{00000000-0005-0000-0000-0000282D0000}"/>
    <cellStyle name="Comma 2 4 2 2 2 2 2 3 2 2" xfId="2427" xr:uid="{00000000-0005-0000-0000-0000292D0000}"/>
    <cellStyle name="Comma 2 4 2 2 2 2 2 3 2 2 10" xfId="24086" xr:uid="{00000000-0005-0000-0000-00002A2D0000}"/>
    <cellStyle name="Comma 2 4 2 2 2 2 2 3 2 2 10 2" xfId="35496" xr:uid="{00000000-0005-0000-0000-00002B2D0000}"/>
    <cellStyle name="Comma 2 4 2 2 2 2 2 3 2 2 2" xfId="6631" xr:uid="{00000000-0005-0000-0000-00002C2D0000}"/>
    <cellStyle name="Comma 2 4 2 2 2 2 2 3 2 2 2 2" xfId="6689" xr:uid="{00000000-0005-0000-0000-00002D2D0000}"/>
    <cellStyle name="Comma 2 4 2 2 2 2 2 3 2 2 2 2 2" xfId="36672" xr:uid="{00000000-0005-0000-0000-00002E2D0000}"/>
    <cellStyle name="Comma 2 4 2 2 2 2 2 3 2 2 2 2 2 2" xfId="36727" xr:uid="{00000000-0005-0000-0000-00002F2D0000}"/>
    <cellStyle name="Comma 2 4 2 2 2 2 2 3 2 2 2 3" xfId="24144" xr:uid="{00000000-0005-0000-0000-0000302D0000}"/>
    <cellStyle name="Comma 2 4 2 2 2 2 2 3 2 2 3" xfId="8030" xr:uid="{00000000-0005-0000-0000-0000312D0000}"/>
    <cellStyle name="Comma 2 4 2 2 2 2 2 3 2 2 4" xfId="9868" xr:uid="{00000000-0005-0000-0000-0000322D0000}"/>
    <cellStyle name="Comma 2 4 2 2 2 2 2 3 2 2 5" xfId="12075" xr:uid="{00000000-0005-0000-0000-0000332D0000}"/>
    <cellStyle name="Comma 2 4 2 2 2 2 2 3 2 2 6" xfId="14897" xr:uid="{00000000-0005-0000-0000-0000342D0000}"/>
    <cellStyle name="Comma 2 4 2 2 2 2 2 3 2 2 7" xfId="13700" xr:uid="{00000000-0005-0000-0000-0000352D0000}"/>
    <cellStyle name="Comma 2 4 2 2 2 2 2 3 2 2 8" xfId="18697" xr:uid="{00000000-0005-0000-0000-0000362D0000}"/>
    <cellStyle name="Comma 2 4 2 2 2 2 2 3 2 2 9" xfId="20905" xr:uid="{00000000-0005-0000-0000-0000372D0000}"/>
    <cellStyle name="Comma 2 4 2 2 2 2 2 3 2 3" xfId="3738" xr:uid="{00000000-0005-0000-0000-0000382D0000}"/>
    <cellStyle name="Comma 2 4 2 2 2 2 2 3 2 4" xfId="1678" xr:uid="{00000000-0005-0000-0000-0000392D0000}"/>
    <cellStyle name="Comma 2 4 2 2 2 2 2 3 2 5" xfId="2361" xr:uid="{00000000-0005-0000-0000-00003A2D0000}"/>
    <cellStyle name="Comma 2 4 2 2 2 2 2 3 2 6" xfId="5192" xr:uid="{00000000-0005-0000-0000-00003B2D0000}"/>
    <cellStyle name="Comma 2 4 2 2 2 2 2 3 2 6 2" xfId="7975" xr:uid="{00000000-0005-0000-0000-00003C2D0000}"/>
    <cellStyle name="Comma 2 4 2 2 2 2 2 3 2 6 2 2" xfId="36038" xr:uid="{00000000-0005-0000-0000-00003D2D0000}"/>
    <cellStyle name="Comma 2 4 2 2 2 2 2 3 2 6 2 2 2" xfId="37391" xr:uid="{00000000-0005-0000-0000-00003E2D0000}"/>
    <cellStyle name="Comma 2 4 2 2 2 2 2 3 2 6 3" xfId="26064" xr:uid="{00000000-0005-0000-0000-00003F2D0000}"/>
    <cellStyle name="Comma 2 4 2 2 2 2 2 3 2 7" xfId="9810" xr:uid="{00000000-0005-0000-0000-0000402D0000}"/>
    <cellStyle name="Comma 2 4 2 2 2 2 2 3 2 8" xfId="12017" xr:uid="{00000000-0005-0000-0000-0000412D0000}"/>
    <cellStyle name="Comma 2 4 2 2 2 2 2 3 2 9" xfId="14830" xr:uid="{00000000-0005-0000-0000-0000422D0000}"/>
    <cellStyle name="Comma 2 4 2 2 2 2 2 3 3" xfId="2959" xr:uid="{00000000-0005-0000-0000-0000432D0000}"/>
    <cellStyle name="Comma 2 4 2 2 2 2 2 3 4" xfId="3254" xr:uid="{00000000-0005-0000-0000-0000442D0000}"/>
    <cellStyle name="Comma 2 4 2 2 2 2 2 3 5" xfId="3659" xr:uid="{00000000-0005-0000-0000-0000452D0000}"/>
    <cellStyle name="Comma 2 4 2 2 2 2 2 3 5 10" xfId="23355" xr:uid="{00000000-0005-0000-0000-0000462D0000}"/>
    <cellStyle name="Comma 2 4 2 2 2 2 2 3 5 10 2" xfId="35749" xr:uid="{00000000-0005-0000-0000-0000472D0000}"/>
    <cellStyle name="Comma 2 4 2 2 2 2 2 3 5 2" xfId="6092" xr:uid="{00000000-0005-0000-0000-0000482D0000}"/>
    <cellStyle name="Comma 2 4 2 2 2 2 2 3 5 2 2" xfId="6953" xr:uid="{00000000-0005-0000-0000-0000492D0000}"/>
    <cellStyle name="Comma 2 4 2 2 2 2 2 3 5 2 2 2" xfId="36320" xr:uid="{00000000-0005-0000-0000-00004A2D0000}"/>
    <cellStyle name="Comma 2 4 2 2 2 2 2 3 5 2 2 2 2" xfId="36980" xr:uid="{00000000-0005-0000-0000-00004B2D0000}"/>
    <cellStyle name="Comma 2 4 2 2 2 2 2 3 5 2 3" xfId="24792" xr:uid="{00000000-0005-0000-0000-00004C2D0000}"/>
    <cellStyle name="Comma 2 4 2 2 2 2 2 3 5 3" xfId="8667" xr:uid="{00000000-0005-0000-0000-00004D2D0000}"/>
    <cellStyle name="Comma 2 4 2 2 2 2 2 3 5 4" xfId="10601" xr:uid="{00000000-0005-0000-0000-00004E2D0000}"/>
    <cellStyle name="Comma 2 4 2 2 2 2 2 3 5 5" xfId="12808" xr:uid="{00000000-0005-0000-0000-00004F2D0000}"/>
    <cellStyle name="Comma 2 4 2 2 2 2 2 3 5 6" xfId="15873" xr:uid="{00000000-0005-0000-0000-0000502D0000}"/>
    <cellStyle name="Comma 2 4 2 2 2 2 2 3 5 7" xfId="17223" xr:uid="{00000000-0005-0000-0000-0000512D0000}"/>
    <cellStyle name="Comma 2 4 2 2 2 2 2 3 5 8" xfId="19430" xr:uid="{00000000-0005-0000-0000-0000522D0000}"/>
    <cellStyle name="Comma 2 4 2 2 2 2 2 3 5 9" xfId="21638" xr:uid="{00000000-0005-0000-0000-0000532D0000}"/>
    <cellStyle name="Comma 2 4 2 2 2 2 2 3 6" xfId="1946" xr:uid="{00000000-0005-0000-0000-0000542D0000}"/>
    <cellStyle name="Comma 2 4 2 2 2 2 2 3 7" xfId="4506" xr:uid="{00000000-0005-0000-0000-0000552D0000}"/>
    <cellStyle name="Comma 2 4 2 2 2 2 2 3 8" xfId="5075" xr:uid="{00000000-0005-0000-0000-0000562D0000}"/>
    <cellStyle name="Comma 2 4 2 2 2 2 2 3 8 2" xfId="7431" xr:uid="{00000000-0005-0000-0000-0000572D0000}"/>
    <cellStyle name="Comma 2 4 2 2 2 2 2 3 8 2 2" xfId="35985" xr:uid="{00000000-0005-0000-0000-0000582D0000}"/>
    <cellStyle name="Comma 2 4 2 2 2 2 2 3 8 2 2 2" xfId="37142" xr:uid="{00000000-0005-0000-0000-0000592D0000}"/>
    <cellStyle name="Comma 2 4 2 2 2 2 2 3 8 3" xfId="25329" xr:uid="{00000000-0005-0000-0000-00005A2D0000}"/>
    <cellStyle name="Comma 2 4 2 2 2 2 2 3 9" xfId="8972" xr:uid="{00000000-0005-0000-0000-00005B2D0000}"/>
    <cellStyle name="Comma 2 4 2 2 2 2 2 4" xfId="1703" xr:uid="{00000000-0005-0000-0000-00005C2D0000}"/>
    <cellStyle name="Comma 2 4 2 2 2 2 2 4 10" xfId="13383" xr:uid="{00000000-0005-0000-0000-00005D2D0000}"/>
    <cellStyle name="Comma 2 4 2 2 2 2 2 4 11" xfId="18168" xr:uid="{00000000-0005-0000-0000-00005E2D0000}"/>
    <cellStyle name="Comma 2 4 2 2 2 2 2 4 12" xfId="20376" xr:uid="{00000000-0005-0000-0000-00005F2D0000}"/>
    <cellStyle name="Comma 2 4 2 2 2 2 2 4 13" xfId="22788" xr:uid="{00000000-0005-0000-0000-0000602D0000}"/>
    <cellStyle name="Comma 2 4 2 2 2 2 2 4 13 2" xfId="35262" xr:uid="{00000000-0005-0000-0000-0000612D0000}"/>
    <cellStyle name="Comma 2 4 2 2 2 2 2 4 2" xfId="2821" xr:uid="{00000000-0005-0000-0000-0000622D0000}"/>
    <cellStyle name="Comma 2 4 2 2 2 2 2 4 2 10" xfId="23671" xr:uid="{00000000-0005-0000-0000-0000632D0000}"/>
    <cellStyle name="Comma 2 4 2 2 2 2 2 4 2 10 2" xfId="35620" xr:uid="{00000000-0005-0000-0000-0000642D0000}"/>
    <cellStyle name="Comma 2 4 2 2 2 2 2 4 2 2" xfId="6403" xr:uid="{00000000-0005-0000-0000-0000652D0000}"/>
    <cellStyle name="Comma 2 4 2 2 2 2 2 4 2 2 2" xfId="6819" xr:uid="{00000000-0005-0000-0000-0000662D0000}"/>
    <cellStyle name="Comma 2 4 2 2 2 2 2 4 2 2 2 2" xfId="36493" xr:uid="{00000000-0005-0000-0000-0000672D0000}"/>
    <cellStyle name="Comma 2 4 2 2 2 2 2 4 2 2 2 2 2" xfId="36851" xr:uid="{00000000-0005-0000-0000-0000682D0000}"/>
    <cellStyle name="Comma 2 4 2 2 2 2 2 4 2 2 3" xfId="24353" xr:uid="{00000000-0005-0000-0000-0000692D0000}"/>
    <cellStyle name="Comma 2 4 2 2 2 2 2 4 2 3" xfId="8233" xr:uid="{00000000-0005-0000-0000-00006A2D0000}"/>
    <cellStyle name="Comma 2 4 2 2 2 2 2 4 2 4" xfId="10077" xr:uid="{00000000-0005-0000-0000-00006B2D0000}"/>
    <cellStyle name="Comma 2 4 2 2 2 2 2 4 2 5" xfId="12284" xr:uid="{00000000-0005-0000-0000-00006C2D0000}"/>
    <cellStyle name="Comma 2 4 2 2 2 2 2 4 2 6" xfId="15202" xr:uid="{00000000-0005-0000-0000-00006D2D0000}"/>
    <cellStyle name="Comma 2 4 2 2 2 2 2 4 2 7" xfId="16699" xr:uid="{00000000-0005-0000-0000-00006E2D0000}"/>
    <cellStyle name="Comma 2 4 2 2 2 2 2 4 2 8" xfId="18906" xr:uid="{00000000-0005-0000-0000-00006F2D0000}"/>
    <cellStyle name="Comma 2 4 2 2 2 2 2 4 2 9" xfId="21114" xr:uid="{00000000-0005-0000-0000-0000702D0000}"/>
    <cellStyle name="Comma 2 4 2 2 2 2 2 4 3" xfId="4004" xr:uid="{00000000-0005-0000-0000-0000712D0000}"/>
    <cellStyle name="Comma 2 4 2 2 2 2 2 4 4" xfId="4354" xr:uid="{00000000-0005-0000-0000-0000722D0000}"/>
    <cellStyle name="Comma 2 4 2 2 2 2 2 4 5" xfId="1595" xr:uid="{00000000-0005-0000-0000-0000732D0000}"/>
    <cellStyle name="Comma 2 4 2 2 2 2 2 4 6" xfId="5483" xr:uid="{00000000-0005-0000-0000-0000742D0000}"/>
    <cellStyle name="Comma 2 4 2 2 2 2 2 4 6 2" xfId="7609" xr:uid="{00000000-0005-0000-0000-0000752D0000}"/>
    <cellStyle name="Comma 2 4 2 2 2 2 2 4 6 2 2" xfId="36159" xr:uid="{00000000-0005-0000-0000-0000762D0000}"/>
    <cellStyle name="Comma 2 4 2 2 2 2 2 4 6 2 2 2" xfId="37270" xr:uid="{00000000-0005-0000-0000-0000772D0000}"/>
    <cellStyle name="Comma 2 4 2 2 2 2 2 4 6 3" xfId="25651" xr:uid="{00000000-0005-0000-0000-0000782D0000}"/>
    <cellStyle name="Comma 2 4 2 2 2 2 2 4 7" xfId="9339" xr:uid="{00000000-0005-0000-0000-0000792D0000}"/>
    <cellStyle name="Comma 2 4 2 2 2 2 2 4 8" xfId="11546" xr:uid="{00000000-0005-0000-0000-00007A2D0000}"/>
    <cellStyle name="Comma 2 4 2 2 2 2 2 4 9" xfId="14270" xr:uid="{00000000-0005-0000-0000-00007B2D0000}"/>
    <cellStyle name="Comma 2 4 2 2 2 2 2 5" xfId="2770" xr:uid="{00000000-0005-0000-0000-00007C2D0000}"/>
    <cellStyle name="Comma 2 4 2 2 2 2 2 6" xfId="1714" xr:uid="{00000000-0005-0000-0000-00007D2D0000}"/>
    <cellStyle name="Comma 2 4 2 2 2 2 2 6 10" xfId="23238" xr:uid="{00000000-0005-0000-0000-00007E2D0000}"/>
    <cellStyle name="Comma 2 4 2 2 2 2 2 6 10 2" xfId="35264" xr:uid="{00000000-0005-0000-0000-00007F2D0000}"/>
    <cellStyle name="Comma 2 4 2 2 2 2 2 6 2" xfId="5975" xr:uid="{00000000-0005-0000-0000-0000802D0000}"/>
    <cellStyle name="Comma 2 4 2 2 2 2 2 6 2 2" xfId="6408" xr:uid="{00000000-0005-0000-0000-0000812D0000}"/>
    <cellStyle name="Comma 2 4 2 2 2 2 2 6 2 2 2" xfId="36267" xr:uid="{00000000-0005-0000-0000-0000822D0000}"/>
    <cellStyle name="Comma 2 4 2 2 2 2 2 6 2 2 2 2" xfId="36495" xr:uid="{00000000-0005-0000-0000-0000832D0000}"/>
    <cellStyle name="Comma 2 4 2 2 2 2 2 6 2 3" xfId="23676" xr:uid="{00000000-0005-0000-0000-0000842D0000}"/>
    <cellStyle name="Comma 2 4 2 2 2 2 2 6 3" xfId="7611" xr:uid="{00000000-0005-0000-0000-0000852D0000}"/>
    <cellStyle name="Comma 2 4 2 2 2 2 2 6 4" xfId="9345" xr:uid="{00000000-0005-0000-0000-0000862D0000}"/>
    <cellStyle name="Comma 2 4 2 2 2 2 2 6 5" xfId="11552" xr:uid="{00000000-0005-0000-0000-0000872D0000}"/>
    <cellStyle name="Comma 2 4 2 2 2 2 2 6 6" xfId="14278" xr:uid="{00000000-0005-0000-0000-0000882D0000}"/>
    <cellStyle name="Comma 2 4 2 2 2 2 2 6 7" xfId="16328" xr:uid="{00000000-0005-0000-0000-0000892D0000}"/>
    <cellStyle name="Comma 2 4 2 2 2 2 2 6 8" xfId="18174" xr:uid="{00000000-0005-0000-0000-00008A2D0000}"/>
    <cellStyle name="Comma 2 4 2 2 2 2 2 6 9" xfId="20382" xr:uid="{00000000-0005-0000-0000-00008B2D0000}"/>
    <cellStyle name="Comma 2 4 2 2 2 2 2 7" xfId="4120" xr:uid="{00000000-0005-0000-0000-00008C2D0000}"/>
    <cellStyle name="Comma 2 4 2 2 2 2 2 8" xfId="1687" xr:uid="{00000000-0005-0000-0000-00008D2D0000}"/>
    <cellStyle name="Comma 2 4 2 2 2 2 2 9" xfId="4697" xr:uid="{00000000-0005-0000-0000-00008E2D0000}"/>
    <cellStyle name="Comma 2 4 2 2 2 2 2 9 2" xfId="7378" xr:uid="{00000000-0005-0000-0000-00008F2D0000}"/>
    <cellStyle name="Comma 2 4 2 2 2 2 2 9 2 2" xfId="35833" xr:uid="{00000000-0005-0000-0000-0000902D0000}"/>
    <cellStyle name="Comma 2 4 2 2 2 2 2 9 2 2 2" xfId="37089" xr:uid="{00000000-0005-0000-0000-0000912D0000}"/>
    <cellStyle name="Comma 2 4 2 2 2 2 2 9 3" xfId="25212" xr:uid="{00000000-0005-0000-0000-0000922D0000}"/>
    <cellStyle name="Comma 2 4 2 2 2 2 3" xfId="1075" xr:uid="{00000000-0005-0000-0000-0000932D0000}"/>
    <cellStyle name="Comma 2 4 2 2 2 2 4" xfId="1100" xr:uid="{00000000-0005-0000-0000-0000942D0000}"/>
    <cellStyle name="Comma 2 4 2 2 2 2 5" xfId="1163" xr:uid="{00000000-0005-0000-0000-0000952D0000}"/>
    <cellStyle name="Comma 2 4 2 2 2 2 5 10" xfId="11177" xr:uid="{00000000-0005-0000-0000-0000962D0000}"/>
    <cellStyle name="Comma 2 4 2 2 2 2 5 11" xfId="13823" xr:uid="{00000000-0005-0000-0000-0000972D0000}"/>
    <cellStyle name="Comma 2 4 2 2 2 2 5 12" xfId="15043" xr:uid="{00000000-0005-0000-0000-0000982D0000}"/>
    <cellStyle name="Comma 2 4 2 2 2 2 5 13" xfId="17799" xr:uid="{00000000-0005-0000-0000-0000992D0000}"/>
    <cellStyle name="Comma 2 4 2 2 2 2 5 14" xfId="20007" xr:uid="{00000000-0005-0000-0000-00009A2D0000}"/>
    <cellStyle name="Comma 2 4 2 2 2 2 5 15" xfId="22142" xr:uid="{00000000-0005-0000-0000-00009B2D0000}"/>
    <cellStyle name="Comma 2 4 2 2 2 2 5 15 2" xfId="35087" xr:uid="{00000000-0005-0000-0000-00009C2D0000}"/>
    <cellStyle name="Comma 2 4 2 2 2 2 5 2" xfId="1343" xr:uid="{00000000-0005-0000-0000-00009D2D0000}"/>
    <cellStyle name="Comma 2 4 2 2 2 2 5 2 10" xfId="11313" xr:uid="{00000000-0005-0000-0000-00009E2D0000}"/>
    <cellStyle name="Comma 2 4 2 2 2 2 5 2 11" xfId="13983" xr:uid="{00000000-0005-0000-0000-00009F2D0000}"/>
    <cellStyle name="Comma 2 4 2 2 2 2 5 2 12" xfId="14929" xr:uid="{00000000-0005-0000-0000-0000A02D0000}"/>
    <cellStyle name="Comma 2 4 2 2 2 2 5 2 13" xfId="17935" xr:uid="{00000000-0005-0000-0000-0000A12D0000}"/>
    <cellStyle name="Comma 2 4 2 2 2 2 5 2 14" xfId="20143" xr:uid="{00000000-0005-0000-0000-0000A22D0000}"/>
    <cellStyle name="Comma 2 4 2 2 2 2 5 2 15" xfId="22495" xr:uid="{00000000-0005-0000-0000-0000A32D0000}"/>
    <cellStyle name="Comma 2 4 2 2 2 2 5 2 15 2" xfId="35132" xr:uid="{00000000-0005-0000-0000-0000A42D0000}"/>
    <cellStyle name="Comma 2 4 2 2 2 2 5 2 2" xfId="2425" xr:uid="{00000000-0005-0000-0000-0000A52D0000}"/>
    <cellStyle name="Comma 2 4 2 2 2 2 5 2 2 10" xfId="14739" xr:uid="{00000000-0005-0000-0000-0000A62D0000}"/>
    <cellStyle name="Comma 2 4 2 2 2 2 5 2 2 11" xfId="18695" xr:uid="{00000000-0005-0000-0000-0000A72D0000}"/>
    <cellStyle name="Comma 2 4 2 2 2 2 5 2 2 12" xfId="20903" xr:uid="{00000000-0005-0000-0000-0000A82D0000}"/>
    <cellStyle name="Comma 2 4 2 2 2 2 5 2 2 13" xfId="22631" xr:uid="{00000000-0005-0000-0000-0000A92D0000}"/>
    <cellStyle name="Comma 2 4 2 2 2 2 5 2 2 13 2" xfId="35494" xr:uid="{00000000-0005-0000-0000-0000AA2D0000}"/>
    <cellStyle name="Comma 2 4 2 2 2 2 5 2 2 2" xfId="2509" xr:uid="{00000000-0005-0000-0000-0000AB2D0000}"/>
    <cellStyle name="Comma 2 4 2 2 2 2 5 2 2 2 10" xfId="24142" xr:uid="{00000000-0005-0000-0000-0000AC2D0000}"/>
    <cellStyle name="Comma 2 4 2 2 2 2 5 2 2 2 10 2" xfId="35542" xr:uid="{00000000-0005-0000-0000-0000AD2D0000}"/>
    <cellStyle name="Comma 2 4 2 2 2 2 5 2 2 2 2" xfId="6687" xr:uid="{00000000-0005-0000-0000-0000AE2D0000}"/>
    <cellStyle name="Comma 2 4 2 2 2 2 5 2 2 2 2 2" xfId="6741" xr:uid="{00000000-0005-0000-0000-0000AF2D0000}"/>
    <cellStyle name="Comma 2 4 2 2 2 2 5 2 2 2 2 2 2" xfId="36725" xr:uid="{00000000-0005-0000-0000-0000B02D0000}"/>
    <cellStyle name="Comma 2 4 2 2 2 2 5 2 2 2 2 2 2 2" xfId="36773" xr:uid="{00000000-0005-0000-0000-0000B12D0000}"/>
    <cellStyle name="Comma 2 4 2 2 2 2 5 2 2 2 2 3" xfId="24196" xr:uid="{00000000-0005-0000-0000-0000B22D0000}"/>
    <cellStyle name="Comma 2 4 2 2 2 2 5 2 2 2 3" xfId="8076" xr:uid="{00000000-0005-0000-0000-0000B32D0000}"/>
    <cellStyle name="Comma 2 4 2 2 2 2 5 2 2 2 4" xfId="9920" xr:uid="{00000000-0005-0000-0000-0000B42D0000}"/>
    <cellStyle name="Comma 2 4 2 2 2 2 5 2 2 2 5" xfId="12127" xr:uid="{00000000-0005-0000-0000-0000B52D0000}"/>
    <cellStyle name="Comma 2 4 2 2 2 2 5 2 2 2 6" xfId="14964" xr:uid="{00000000-0005-0000-0000-0000B62D0000}"/>
    <cellStyle name="Comma 2 4 2 2 2 2 5 2 2 2 7" xfId="16542" xr:uid="{00000000-0005-0000-0000-0000B72D0000}"/>
    <cellStyle name="Comma 2 4 2 2 2 2 5 2 2 2 8" xfId="18749" xr:uid="{00000000-0005-0000-0000-0000B82D0000}"/>
    <cellStyle name="Comma 2 4 2 2 2 2 5 2 2 2 9" xfId="20957" xr:uid="{00000000-0005-0000-0000-0000B92D0000}"/>
    <cellStyle name="Comma 2 4 2 2 2 2 5 2 2 3" xfId="3812" xr:uid="{00000000-0005-0000-0000-0000BA2D0000}"/>
    <cellStyle name="Comma 2 4 2 2 2 2 5 2 2 4" xfId="1827" xr:uid="{00000000-0005-0000-0000-0000BB2D0000}"/>
    <cellStyle name="Comma 2 4 2 2 2 2 5 2 2 5" xfId="4255" xr:uid="{00000000-0005-0000-0000-0000BC2D0000}"/>
    <cellStyle name="Comma 2 4 2 2 2 2 5 2 2 6" xfId="5326" xr:uid="{00000000-0005-0000-0000-0000BD2D0000}"/>
    <cellStyle name="Comma 2 4 2 2 2 2 5 2 2 6 2" xfId="8028" xr:uid="{00000000-0005-0000-0000-0000BE2D0000}"/>
    <cellStyle name="Comma 2 4 2 2 2 2 5 2 2 6 2 2" xfId="36081" xr:uid="{00000000-0005-0000-0000-0000BF2D0000}"/>
    <cellStyle name="Comma 2 4 2 2 2 2 5 2 2 6 2 2 2" xfId="37416" xr:uid="{00000000-0005-0000-0000-0000C02D0000}"/>
    <cellStyle name="Comma 2 4 2 2 2 2 5 2 2 6 3" xfId="26092" xr:uid="{00000000-0005-0000-0000-0000C12D0000}"/>
    <cellStyle name="Comma 2 4 2 2 2 2 5 2 2 7" xfId="9866" xr:uid="{00000000-0005-0000-0000-0000C22D0000}"/>
    <cellStyle name="Comma 2 4 2 2 2 2 5 2 2 8" xfId="12073" xr:uid="{00000000-0005-0000-0000-0000C32D0000}"/>
    <cellStyle name="Comma 2 4 2 2 2 2 5 2 2 9" xfId="14895" xr:uid="{00000000-0005-0000-0000-0000C42D0000}"/>
    <cellStyle name="Comma 2 4 2 2 2 2 5 2 3" xfId="3103" xr:uid="{00000000-0005-0000-0000-0000C52D0000}"/>
    <cellStyle name="Comma 2 4 2 2 2 2 5 2 4" xfId="3388" xr:uid="{00000000-0005-0000-0000-0000C62D0000}"/>
    <cellStyle name="Comma 2 4 2 2 2 2 5 2 5" xfId="3736" xr:uid="{00000000-0005-0000-0000-0000C72D0000}"/>
    <cellStyle name="Comma 2 4 2 2 2 2 5 2 5 10" xfId="23489" xr:uid="{00000000-0005-0000-0000-0000C82D0000}"/>
    <cellStyle name="Comma 2 4 2 2 2 2 5 2 5 10 2" xfId="35774" xr:uid="{00000000-0005-0000-0000-0000C92D0000}"/>
    <cellStyle name="Comma 2 4 2 2 2 2 5 2 5 2" xfId="6226" xr:uid="{00000000-0005-0000-0000-0000CA2D0000}"/>
    <cellStyle name="Comma 2 4 2 2 2 2 5 2 5 2 2" xfId="6985" xr:uid="{00000000-0005-0000-0000-0000CB2D0000}"/>
    <cellStyle name="Comma 2 4 2 2 2 2 5 2 5 2 2 2" xfId="36363" xr:uid="{00000000-0005-0000-0000-0000CC2D0000}"/>
    <cellStyle name="Comma 2 4 2 2 2 2 5 2 5 2 2 2 2" xfId="37005" xr:uid="{00000000-0005-0000-0000-0000CD2D0000}"/>
    <cellStyle name="Comma 2 4 2 2 2 2 5 2 5 2 3" xfId="24824" xr:uid="{00000000-0005-0000-0000-0000CE2D0000}"/>
    <cellStyle name="Comma 2 4 2 2 2 2 5 2 5 3" xfId="8692" xr:uid="{00000000-0005-0000-0000-0000CF2D0000}"/>
    <cellStyle name="Comma 2 4 2 2 2 2 5 2 5 4" xfId="10633" xr:uid="{00000000-0005-0000-0000-0000D02D0000}"/>
    <cellStyle name="Comma 2 4 2 2 2 2 5 2 5 5" xfId="12840" xr:uid="{00000000-0005-0000-0000-0000D12D0000}"/>
    <cellStyle name="Comma 2 4 2 2 2 2 5 2 5 6" xfId="15924" xr:uid="{00000000-0005-0000-0000-0000D22D0000}"/>
    <cellStyle name="Comma 2 4 2 2 2 2 5 2 5 7" xfId="17255" xr:uid="{00000000-0005-0000-0000-0000D32D0000}"/>
    <cellStyle name="Comma 2 4 2 2 2 2 5 2 5 8" xfId="19462" xr:uid="{00000000-0005-0000-0000-0000D42D0000}"/>
    <cellStyle name="Comma 2 4 2 2 2 2 5 2 5 9" xfId="21670" xr:uid="{00000000-0005-0000-0000-0000D52D0000}"/>
    <cellStyle name="Comma 2 4 2 2 2 2 5 2 6" xfId="2440" xr:uid="{00000000-0005-0000-0000-0000D62D0000}"/>
    <cellStyle name="Comma 2 4 2 2 2 2 5 2 7" xfId="1419" xr:uid="{00000000-0005-0000-0000-0000D72D0000}"/>
    <cellStyle name="Comma 2 4 2 2 2 2 5 2 8" xfId="5190" xr:uid="{00000000-0005-0000-0000-0000D82D0000}"/>
    <cellStyle name="Comma 2 4 2 2 2 2 5 2 8 2" xfId="7474" xr:uid="{00000000-0005-0000-0000-0000D92D0000}"/>
    <cellStyle name="Comma 2 4 2 2 2 2 5 2 8 2 2" xfId="36036" xr:uid="{00000000-0005-0000-0000-0000DA2D0000}"/>
    <cellStyle name="Comma 2 4 2 2 2 2 5 2 8 2 2 2" xfId="37185" xr:uid="{00000000-0005-0000-0000-0000DB2D0000}"/>
    <cellStyle name="Comma 2 4 2 2 2 2 5 2 8 3" xfId="25463" xr:uid="{00000000-0005-0000-0000-0000DC2D0000}"/>
    <cellStyle name="Comma 2 4 2 2 2 2 5 2 9" xfId="9106" xr:uid="{00000000-0005-0000-0000-0000DD2D0000}"/>
    <cellStyle name="Comma 2 4 2 2 2 2 5 3" xfId="2090" xr:uid="{00000000-0005-0000-0000-0000DE2D0000}"/>
    <cellStyle name="Comma 2 4 2 2 2 2 5 3 10" xfId="13514" xr:uid="{00000000-0005-0000-0000-0000DF2D0000}"/>
    <cellStyle name="Comma 2 4 2 2 2 2 5 3 11" xfId="18436" xr:uid="{00000000-0005-0000-0000-0000E02D0000}"/>
    <cellStyle name="Comma 2 4 2 2 2 2 5 3 12" xfId="20644" xr:uid="{00000000-0005-0000-0000-0000E12D0000}"/>
    <cellStyle name="Comma 2 4 2 2 2 2 5 3 13" xfId="22885" xr:uid="{00000000-0005-0000-0000-0000E22D0000}"/>
    <cellStyle name="Comma 2 4 2 2 2 2 5 3 13 2" xfId="35332" xr:uid="{00000000-0005-0000-0000-0000E32D0000}"/>
    <cellStyle name="Comma 2 4 2 2 2 2 5 3 2" xfId="2957" xr:uid="{00000000-0005-0000-0000-0000E42D0000}"/>
    <cellStyle name="Comma 2 4 2 2 2 2 5 3 2 10" xfId="23884" xr:uid="{00000000-0005-0000-0000-0000E52D0000}"/>
    <cellStyle name="Comma 2 4 2 2 2 2 5 3 2 10 2" xfId="35645" xr:uid="{00000000-0005-0000-0000-0000E62D0000}"/>
    <cellStyle name="Comma 2 4 2 2 2 2 5 3 2 2" xfId="6520" xr:uid="{00000000-0005-0000-0000-0000E72D0000}"/>
    <cellStyle name="Comma 2 4 2 2 2 2 5 3 2 2 2" xfId="6844" xr:uid="{00000000-0005-0000-0000-0000E82D0000}"/>
    <cellStyle name="Comma 2 4 2 2 2 2 5 3 2 2 2 2" xfId="36563" xr:uid="{00000000-0005-0000-0000-0000E92D0000}"/>
    <cellStyle name="Comma 2 4 2 2 2 2 5 3 2 2 2 2 2" xfId="36876" xr:uid="{00000000-0005-0000-0000-0000EA2D0000}"/>
    <cellStyle name="Comma 2 4 2 2 2 2 5 3 2 2 3" xfId="24450" xr:uid="{00000000-0005-0000-0000-0000EB2D0000}"/>
    <cellStyle name="Comma 2 4 2 2 2 2 5 3 2 3" xfId="8330" xr:uid="{00000000-0005-0000-0000-0000EC2D0000}"/>
    <cellStyle name="Comma 2 4 2 2 2 2 5 3 2 4" xfId="10174" xr:uid="{00000000-0005-0000-0000-0000ED2D0000}"/>
    <cellStyle name="Comma 2 4 2 2 2 2 5 3 2 5" xfId="12381" xr:uid="{00000000-0005-0000-0000-0000EE2D0000}"/>
    <cellStyle name="Comma 2 4 2 2 2 2 5 3 2 6" xfId="15319" xr:uid="{00000000-0005-0000-0000-0000EF2D0000}"/>
    <cellStyle name="Comma 2 4 2 2 2 2 5 3 2 7" xfId="16796" xr:uid="{00000000-0005-0000-0000-0000F02D0000}"/>
    <cellStyle name="Comma 2 4 2 2 2 2 5 3 2 8" xfId="19003" xr:uid="{00000000-0005-0000-0000-0000F12D0000}"/>
    <cellStyle name="Comma 2 4 2 2 2 2 5 3 2 9" xfId="21211" xr:uid="{00000000-0005-0000-0000-0000F22D0000}"/>
    <cellStyle name="Comma 2 4 2 2 2 2 5 3 3" xfId="4081" xr:uid="{00000000-0005-0000-0000-0000F32D0000}"/>
    <cellStyle name="Comma 2 4 2 2 2 2 5 3 4" xfId="4415" xr:uid="{00000000-0005-0000-0000-0000F42D0000}"/>
    <cellStyle name="Comma 2 4 2 2 2 2 5 3 5" xfId="4632" xr:uid="{00000000-0005-0000-0000-0000F52D0000}"/>
    <cellStyle name="Comma 2 4 2 2 2 2 5 3 6" xfId="5580" xr:uid="{00000000-0005-0000-0000-0000F62D0000}"/>
    <cellStyle name="Comma 2 4 2 2 2 2 5 3 6 2" xfId="7775" xr:uid="{00000000-0005-0000-0000-0000F72D0000}"/>
    <cellStyle name="Comma 2 4 2 2 2 2 5 3 6 2 2" xfId="36184" xr:uid="{00000000-0005-0000-0000-0000F82D0000}"/>
    <cellStyle name="Comma 2 4 2 2 2 2 5 3 6 2 2 2" xfId="37313" xr:uid="{00000000-0005-0000-0000-0000F92D0000}"/>
    <cellStyle name="Comma 2 4 2 2 2 2 5 3 6 3" xfId="25892" xr:uid="{00000000-0005-0000-0000-0000FA2D0000}"/>
    <cellStyle name="Comma 2 4 2 2 2 2 5 3 7" xfId="9607" xr:uid="{00000000-0005-0000-0000-0000FB2D0000}"/>
    <cellStyle name="Comma 2 4 2 2 2 2 5 3 8" xfId="11814" xr:uid="{00000000-0005-0000-0000-0000FC2D0000}"/>
    <cellStyle name="Comma 2 4 2 2 2 2 5 3 9" xfId="14593" xr:uid="{00000000-0005-0000-0000-0000FD2D0000}"/>
    <cellStyle name="Comma 2 4 2 2 2 2 5 4" xfId="3252" xr:uid="{00000000-0005-0000-0000-0000FE2D0000}"/>
    <cellStyle name="Comma 2 4 2 2 2 2 5 5" xfId="2037" xr:uid="{00000000-0005-0000-0000-0000FF2D0000}"/>
    <cellStyle name="Comma 2 4 2 2 2 2 5 5 10" xfId="23353" xr:uid="{00000000-0005-0000-0000-0000002E0000}"/>
    <cellStyle name="Comma 2 4 2 2 2 2 5 5 10 2" xfId="35303" xr:uid="{00000000-0005-0000-0000-0000012E0000}"/>
    <cellStyle name="Comma 2 4 2 2 2 2 5 5 2" xfId="6090" xr:uid="{00000000-0005-0000-0000-0000022E0000}"/>
    <cellStyle name="Comma 2 4 2 2 2 2 5 5 2 2" xfId="6486" xr:uid="{00000000-0005-0000-0000-0000032E0000}"/>
    <cellStyle name="Comma 2 4 2 2 2 2 5 5 2 2 2" xfId="36318" xr:uid="{00000000-0005-0000-0000-0000042E0000}"/>
    <cellStyle name="Comma 2 4 2 2 2 2 5 5 2 2 2 2" xfId="36534" xr:uid="{00000000-0005-0000-0000-0000052E0000}"/>
    <cellStyle name="Comma 2 4 2 2 2 2 5 5 2 3" xfId="23845" xr:uid="{00000000-0005-0000-0000-0000062E0000}"/>
    <cellStyle name="Comma 2 4 2 2 2 2 5 5 3" xfId="7741" xr:uid="{00000000-0005-0000-0000-0000072E0000}"/>
    <cellStyle name="Comma 2 4 2 2 2 2 5 5 4" xfId="9563" xr:uid="{00000000-0005-0000-0000-0000082E0000}"/>
    <cellStyle name="Comma 2 4 2 2 2 2 5 5 5" xfId="11770" xr:uid="{00000000-0005-0000-0000-0000092E0000}"/>
    <cellStyle name="Comma 2 4 2 2 2 2 5 5 6" xfId="14547" xr:uid="{00000000-0005-0000-0000-00000A2E0000}"/>
    <cellStyle name="Comma 2 4 2 2 2 2 5 5 7" xfId="13366" xr:uid="{00000000-0005-0000-0000-00000B2E0000}"/>
    <cellStyle name="Comma 2 4 2 2 2 2 5 5 8" xfId="18392" xr:uid="{00000000-0005-0000-0000-00000C2E0000}"/>
    <cellStyle name="Comma 2 4 2 2 2 2 5 5 9" xfId="20600" xr:uid="{00000000-0005-0000-0000-00000D2E0000}"/>
    <cellStyle name="Comma 2 4 2 2 2 2 5 6" xfId="4345" xr:uid="{00000000-0005-0000-0000-00000E2E0000}"/>
    <cellStyle name="Comma 2 4 2 2 2 2 5 7" xfId="4366" xr:uid="{00000000-0005-0000-0000-00000F2E0000}"/>
    <cellStyle name="Comma 2 4 2 2 2 2 5 8" xfId="4837" xr:uid="{00000000-0005-0000-0000-0000102E0000}"/>
    <cellStyle name="Comma 2 4 2 2 2 2 5 8 2" xfId="7429" xr:uid="{00000000-0005-0000-0000-0000112E0000}"/>
    <cellStyle name="Comma 2 4 2 2 2 2 5 8 2 2" xfId="35876" xr:uid="{00000000-0005-0000-0000-0000122E0000}"/>
    <cellStyle name="Comma 2 4 2 2 2 2 5 8 2 2 2" xfId="37140" xr:uid="{00000000-0005-0000-0000-0000132E0000}"/>
    <cellStyle name="Comma 2 4 2 2 2 2 5 8 3" xfId="25327" xr:uid="{00000000-0005-0000-0000-0000142E0000}"/>
    <cellStyle name="Comma 2 4 2 2 2 2 5 9" xfId="8970" xr:uid="{00000000-0005-0000-0000-0000152E0000}"/>
    <cellStyle name="Comma 2 4 2 2 2 2 6" xfId="1701" xr:uid="{00000000-0005-0000-0000-0000162E0000}"/>
    <cellStyle name="Comma 2 4 2 2 2 2 6 10" xfId="13548" xr:uid="{00000000-0005-0000-0000-0000172E0000}"/>
    <cellStyle name="Comma 2 4 2 2 2 2 6 11" xfId="18166" xr:uid="{00000000-0005-0000-0000-0000182E0000}"/>
    <cellStyle name="Comma 2 4 2 2 2 2 6 12" xfId="20374" xr:uid="{00000000-0005-0000-0000-0000192E0000}"/>
    <cellStyle name="Comma 2 4 2 2 2 2 6 13" xfId="22316" xr:uid="{00000000-0005-0000-0000-00001A2E0000}"/>
    <cellStyle name="Comma 2 4 2 2 2 2 6 13 2" xfId="35260" xr:uid="{00000000-0005-0000-0000-00001B2E0000}"/>
    <cellStyle name="Comma 2 4 2 2 2 2 6 2" xfId="2304" xr:uid="{00000000-0005-0000-0000-00001C2E0000}"/>
    <cellStyle name="Comma 2 4 2 2 2 2 6 2 10" xfId="23669" xr:uid="{00000000-0005-0000-0000-00001D2E0000}"/>
    <cellStyle name="Comma 2 4 2 2 2 2 6 2 10 2" xfId="35409" xr:uid="{00000000-0005-0000-0000-00001E2E0000}"/>
    <cellStyle name="Comma 2 4 2 2 2 2 6 2 2" xfId="6401" xr:uid="{00000000-0005-0000-0000-00001F2E0000}"/>
    <cellStyle name="Comma 2 4 2 2 2 2 6 2 2 2" xfId="6598" xr:uid="{00000000-0005-0000-0000-0000202E0000}"/>
    <cellStyle name="Comma 2 4 2 2 2 2 6 2 2 2 2" xfId="36491" xr:uid="{00000000-0005-0000-0000-0000212E0000}"/>
    <cellStyle name="Comma 2 4 2 2 2 2 6 2 2 2 2 2" xfId="36640" xr:uid="{00000000-0005-0000-0000-0000222E0000}"/>
    <cellStyle name="Comma 2 4 2 2 2 2 6 2 2 3" xfId="24053" xr:uid="{00000000-0005-0000-0000-0000232E0000}"/>
    <cellStyle name="Comma 2 4 2 2 2 2 6 2 3" xfId="7943" xr:uid="{00000000-0005-0000-0000-0000242E0000}"/>
    <cellStyle name="Comma 2 4 2 2 2 2 6 2 4" xfId="9777" xr:uid="{00000000-0005-0000-0000-0000252E0000}"/>
    <cellStyle name="Comma 2 4 2 2 2 2 6 2 5" xfId="11984" xr:uid="{00000000-0005-0000-0000-0000262E0000}"/>
    <cellStyle name="Comma 2 4 2 2 2 2 6 2 6" xfId="14790" xr:uid="{00000000-0005-0000-0000-0000272E0000}"/>
    <cellStyle name="Comma 2 4 2 2 2 2 6 2 7" xfId="13529" xr:uid="{00000000-0005-0000-0000-0000282E0000}"/>
    <cellStyle name="Comma 2 4 2 2 2 2 6 2 8" xfId="18606" xr:uid="{00000000-0005-0000-0000-0000292E0000}"/>
    <cellStyle name="Comma 2 4 2 2 2 2 6 2 9" xfId="20814" xr:uid="{00000000-0005-0000-0000-00002A2E0000}"/>
    <cellStyle name="Comma 2 4 2 2 2 2 6 3" xfId="3618" xr:uid="{00000000-0005-0000-0000-00002B2E0000}"/>
    <cellStyle name="Comma 2 4 2 2 2 2 6 4" xfId="4029" xr:uid="{00000000-0005-0000-0000-00002C2E0000}"/>
    <cellStyle name="Comma 2 4 2 2 2 2 6 5" xfId="4041" xr:uid="{00000000-0005-0000-0000-00002D2E0000}"/>
    <cellStyle name="Comma 2 4 2 2 2 2 6 6" xfId="5011" xr:uid="{00000000-0005-0000-0000-00002E2E0000}"/>
    <cellStyle name="Comma 2 4 2 2 2 2 6 6 2" xfId="7607" xr:uid="{00000000-0005-0000-0000-00002F2E0000}"/>
    <cellStyle name="Comma 2 4 2 2 2 2 6 6 2 2" xfId="35953" xr:uid="{00000000-0005-0000-0000-0000302E0000}"/>
    <cellStyle name="Comma 2 4 2 2 2 2 6 6 2 2 2" xfId="37268" xr:uid="{00000000-0005-0000-0000-0000312E0000}"/>
    <cellStyle name="Comma 2 4 2 2 2 2 6 6 3" xfId="25649" xr:uid="{00000000-0005-0000-0000-0000322E0000}"/>
    <cellStyle name="Comma 2 4 2 2 2 2 6 7" xfId="9337" xr:uid="{00000000-0005-0000-0000-0000332E0000}"/>
    <cellStyle name="Comma 2 4 2 2 2 2 6 8" xfId="11544" xr:uid="{00000000-0005-0000-0000-0000342E0000}"/>
    <cellStyle name="Comma 2 4 2 2 2 2 6 9" xfId="14268" xr:uid="{00000000-0005-0000-0000-0000352E0000}"/>
    <cellStyle name="Comma 2 4 2 2 2 2 7" xfId="2708" xr:uid="{00000000-0005-0000-0000-0000362E0000}"/>
    <cellStyle name="Comma 2 4 2 2 2 2 8" xfId="2758" xr:uid="{00000000-0005-0000-0000-0000372E0000}"/>
    <cellStyle name="Comma 2 4 2 2 2 2 9" xfId="1735" xr:uid="{00000000-0005-0000-0000-0000382E0000}"/>
    <cellStyle name="Comma 2 4 2 2 2 2 9 10" xfId="23174" xr:uid="{00000000-0005-0000-0000-0000392E0000}"/>
    <cellStyle name="Comma 2 4 2 2 2 2 9 10 2" xfId="35266" xr:uid="{00000000-0005-0000-0000-00003A2E0000}"/>
    <cellStyle name="Comma 2 4 2 2 2 2 9 2" xfId="5911" xr:uid="{00000000-0005-0000-0000-00003B2E0000}"/>
    <cellStyle name="Comma 2 4 2 2 2 2 9 2 2" xfId="6417" xr:uid="{00000000-0005-0000-0000-00003C2E0000}"/>
    <cellStyle name="Comma 2 4 2 2 2 2 9 2 2 2" xfId="36235" xr:uid="{00000000-0005-0000-0000-00003D2E0000}"/>
    <cellStyle name="Comma 2 4 2 2 2 2 9 2 2 2 2" xfId="36497" xr:uid="{00000000-0005-0000-0000-00003E2E0000}"/>
    <cellStyle name="Comma 2 4 2 2 2 2 9 2 3" xfId="23685" xr:uid="{00000000-0005-0000-0000-00003F2E0000}"/>
    <cellStyle name="Comma 2 4 2 2 2 2 9 3" xfId="7613" xr:uid="{00000000-0005-0000-0000-0000402E0000}"/>
    <cellStyle name="Comma 2 4 2 2 2 2 9 4" xfId="9356" xr:uid="{00000000-0005-0000-0000-0000412E0000}"/>
    <cellStyle name="Comma 2 4 2 2 2 2 9 5" xfId="11563" xr:uid="{00000000-0005-0000-0000-0000422E0000}"/>
    <cellStyle name="Comma 2 4 2 2 2 2 9 6" xfId="14294" xr:uid="{00000000-0005-0000-0000-0000432E0000}"/>
    <cellStyle name="Comma 2 4 2 2 2 2 9 7" xfId="15579" xr:uid="{00000000-0005-0000-0000-0000442E0000}"/>
    <cellStyle name="Comma 2 4 2 2 2 2 9 8" xfId="18185" xr:uid="{00000000-0005-0000-0000-0000452E0000}"/>
    <cellStyle name="Comma 2 4 2 2 2 2 9 9" xfId="20393" xr:uid="{00000000-0005-0000-0000-0000462E0000}"/>
    <cellStyle name="Comma 2 4 2 2 2 20" xfId="14083" xr:uid="{00000000-0005-0000-0000-0000472E0000}"/>
    <cellStyle name="Comma 2 4 2 2 2 21" xfId="17618" xr:uid="{00000000-0005-0000-0000-0000482E0000}"/>
    <cellStyle name="Comma 2 4 2 2 2 22" xfId="19826" xr:uid="{00000000-0005-0000-0000-0000492E0000}"/>
    <cellStyle name="Comma 2 4 2 2 2 23" xfId="21984" xr:uid="{00000000-0005-0000-0000-00004A2E0000}"/>
    <cellStyle name="Comma 2 4 2 2 2 23 2" xfId="35002" xr:uid="{00000000-0005-0000-0000-00004B2E0000}"/>
    <cellStyle name="Comma 2 4 2 2 2 3" xfId="602" xr:uid="{00000000-0005-0000-0000-00004C2E0000}"/>
    <cellStyle name="Comma 2 4 2 2 2 4" xfId="619" xr:uid="{00000000-0005-0000-0000-00004D2E0000}"/>
    <cellStyle name="Comma 2 4 2 2 2 5" xfId="604" xr:uid="{00000000-0005-0000-0000-00004E2E0000}"/>
    <cellStyle name="Comma 2 4 2 2 2 6" xfId="632" xr:uid="{00000000-0005-0000-0000-00004F2E0000}"/>
    <cellStyle name="Comma 2 4 2 2 2 7" xfId="921" xr:uid="{00000000-0005-0000-0000-0000502E0000}"/>
    <cellStyle name="Comma 2 4 2 2 2 7 10" xfId="8839" xr:uid="{00000000-0005-0000-0000-0000512E0000}"/>
    <cellStyle name="Comma 2 4 2 2 2 7 11" xfId="11046" xr:uid="{00000000-0005-0000-0000-0000522E0000}"/>
    <cellStyle name="Comma 2 4 2 2 2 7 12" xfId="13630" xr:uid="{00000000-0005-0000-0000-0000532E0000}"/>
    <cellStyle name="Comma 2 4 2 2 2 7 13" xfId="15499" xr:uid="{00000000-0005-0000-0000-0000542E0000}"/>
    <cellStyle name="Comma 2 4 2 2 2 7 14" xfId="17668" xr:uid="{00000000-0005-0000-0000-0000552E0000}"/>
    <cellStyle name="Comma 2 4 2 2 2 7 15" xfId="19876" xr:uid="{00000000-0005-0000-0000-0000562E0000}"/>
    <cellStyle name="Comma 2 4 2 2 2 7 16" xfId="22053" xr:uid="{00000000-0005-0000-0000-0000572E0000}"/>
    <cellStyle name="Comma 2 4 2 2 2 7 16 2" xfId="35025" xr:uid="{00000000-0005-0000-0000-0000582E0000}"/>
    <cellStyle name="Comma 2 4 2 2 2 7 2" xfId="1073" xr:uid="{00000000-0005-0000-0000-0000592E0000}"/>
    <cellStyle name="Comma 2 4 2 2 2 7 2 10" xfId="8902" xr:uid="{00000000-0005-0000-0000-00005A2E0000}"/>
    <cellStyle name="Comma 2 4 2 2 2 7 2 11" xfId="11109" xr:uid="{00000000-0005-0000-0000-00005B2E0000}"/>
    <cellStyle name="Comma 2 4 2 2 2 7 2 12" xfId="13743" xr:uid="{00000000-0005-0000-0000-00005C2E0000}"/>
    <cellStyle name="Comma 2 4 2 2 2 7 2 13" xfId="16336" xr:uid="{00000000-0005-0000-0000-00005D2E0000}"/>
    <cellStyle name="Comma 2 4 2 2 2 7 2 14" xfId="17731" xr:uid="{00000000-0005-0000-0000-00005E2E0000}"/>
    <cellStyle name="Comma 2 4 2 2 2 7 2 15" xfId="19939" xr:uid="{00000000-0005-0000-0000-00005F2E0000}"/>
    <cellStyle name="Comma 2 4 2 2 2 7 2 16" xfId="22190" xr:uid="{00000000-0005-0000-0000-0000602E0000}"/>
    <cellStyle name="Comma 2 4 2 2 2 7 2 16 2" xfId="35056" xr:uid="{00000000-0005-0000-0000-0000612E0000}"/>
    <cellStyle name="Comma 2 4 2 2 2 7 2 2" xfId="1364" xr:uid="{00000000-0005-0000-0000-0000622E0000}"/>
    <cellStyle name="Comma 2 4 2 2 2 7 2 2 10" xfId="11334" xr:uid="{00000000-0005-0000-0000-0000632E0000}"/>
    <cellStyle name="Comma 2 4 2 2 2 7 2 2 11" xfId="14004" xr:uid="{00000000-0005-0000-0000-0000642E0000}"/>
    <cellStyle name="Comma 2 4 2 2 2 7 2 2 12" xfId="14086" xr:uid="{00000000-0005-0000-0000-0000652E0000}"/>
    <cellStyle name="Comma 2 4 2 2 2 7 2 2 13" xfId="17956" xr:uid="{00000000-0005-0000-0000-0000662E0000}"/>
    <cellStyle name="Comma 2 4 2 2 2 7 2 2 14" xfId="20164" xr:uid="{00000000-0005-0000-0000-0000672E0000}"/>
    <cellStyle name="Comma 2 4 2 2 2 7 2 2 15" xfId="22253" xr:uid="{00000000-0005-0000-0000-0000682E0000}"/>
    <cellStyle name="Comma 2 4 2 2 2 7 2 2 15 2" xfId="35153" xr:uid="{00000000-0005-0000-0000-0000692E0000}"/>
    <cellStyle name="Comma 2 4 2 2 2 7 2 2 2" xfId="1395" xr:uid="{00000000-0005-0000-0000-00006A2E0000}"/>
    <cellStyle name="Comma 2 4 2 2 2 7 2 2 2 10" xfId="11365" xr:uid="{00000000-0005-0000-0000-00006B2E0000}"/>
    <cellStyle name="Comma 2 4 2 2 2 7 2 2 2 11" xfId="14035" xr:uid="{00000000-0005-0000-0000-00006C2E0000}"/>
    <cellStyle name="Comma 2 4 2 2 2 7 2 2 2 12" xfId="16247" xr:uid="{00000000-0005-0000-0000-00006D2E0000}"/>
    <cellStyle name="Comma 2 4 2 2 2 7 2 2 2 13" xfId="17987" xr:uid="{00000000-0005-0000-0000-00006E2E0000}"/>
    <cellStyle name="Comma 2 4 2 2 2 7 2 2 2 14" xfId="20195" xr:uid="{00000000-0005-0000-0000-00006F2E0000}"/>
    <cellStyle name="Comma 2 4 2 2 2 7 2 2 2 15" xfId="22652" xr:uid="{00000000-0005-0000-0000-0000702E0000}"/>
    <cellStyle name="Comma 2 4 2 2 2 7 2 2 2 15 2" xfId="35184" xr:uid="{00000000-0005-0000-0000-0000712E0000}"/>
    <cellStyle name="Comma 2 4 2 2 2 7 2 2 2 2" xfId="2530" xr:uid="{00000000-0005-0000-0000-0000722E0000}"/>
    <cellStyle name="Comma 2 4 2 2 2 7 2 2 2 2 10" xfId="16563" xr:uid="{00000000-0005-0000-0000-0000732E0000}"/>
    <cellStyle name="Comma 2 4 2 2 2 7 2 2 2 2 11" xfId="18770" xr:uid="{00000000-0005-0000-0000-0000742E0000}"/>
    <cellStyle name="Comma 2 4 2 2 2 7 2 2 2 2 12" xfId="20978" xr:uid="{00000000-0005-0000-0000-0000752E0000}"/>
    <cellStyle name="Comma 2 4 2 2 2 7 2 2 2 2 13" xfId="22683" xr:uid="{00000000-0005-0000-0000-0000762E0000}"/>
    <cellStyle name="Comma 2 4 2 2 2 7 2 2 2 2 13 2" xfId="35563" xr:uid="{00000000-0005-0000-0000-0000772E0000}"/>
    <cellStyle name="Comma 2 4 2 2 2 7 2 2 2 2 2" xfId="2561" xr:uid="{00000000-0005-0000-0000-0000782E0000}"/>
    <cellStyle name="Comma 2 4 2 2 2 7 2 2 2 2 2 10" xfId="24217" xr:uid="{00000000-0005-0000-0000-0000792E0000}"/>
    <cellStyle name="Comma 2 4 2 2 2 7 2 2 2 2 2 10 2" xfId="35594" xr:uid="{00000000-0005-0000-0000-00007A2E0000}"/>
    <cellStyle name="Comma 2 4 2 2 2 7 2 2 2 2 2 2" xfId="6762" xr:uid="{00000000-0005-0000-0000-00007B2E0000}"/>
    <cellStyle name="Comma 2 4 2 2 2 7 2 2 2 2 2 2 2" xfId="6793" xr:uid="{00000000-0005-0000-0000-00007C2E0000}"/>
    <cellStyle name="Comma 2 4 2 2 2 7 2 2 2 2 2 2 2 2" xfId="36794" xr:uid="{00000000-0005-0000-0000-00007D2E0000}"/>
    <cellStyle name="Comma 2 4 2 2 2 7 2 2 2 2 2 2 2 2 2" xfId="36825" xr:uid="{00000000-0005-0000-0000-00007E2E0000}"/>
    <cellStyle name="Comma 2 4 2 2 2 7 2 2 2 2 2 2 3" xfId="24248" xr:uid="{00000000-0005-0000-0000-00007F2E0000}"/>
    <cellStyle name="Comma 2 4 2 2 2 7 2 2 2 2 2 3" xfId="8128" xr:uid="{00000000-0005-0000-0000-0000802E0000}"/>
    <cellStyle name="Comma 2 4 2 2 2 7 2 2 2 2 2 4" xfId="9972" xr:uid="{00000000-0005-0000-0000-0000812E0000}"/>
    <cellStyle name="Comma 2 4 2 2 2 7 2 2 2 2 2 5" xfId="12179" xr:uid="{00000000-0005-0000-0000-0000822E0000}"/>
    <cellStyle name="Comma 2 4 2 2 2 7 2 2 2 2 2 6" xfId="15016" xr:uid="{00000000-0005-0000-0000-0000832E0000}"/>
    <cellStyle name="Comma 2 4 2 2 2 7 2 2 2 2 2 7" xfId="16594" xr:uid="{00000000-0005-0000-0000-0000842E0000}"/>
    <cellStyle name="Comma 2 4 2 2 2 7 2 2 2 2 2 8" xfId="18801" xr:uid="{00000000-0005-0000-0000-0000852E0000}"/>
    <cellStyle name="Comma 2 4 2 2 2 7 2 2 2 2 2 9" xfId="21009" xr:uid="{00000000-0005-0000-0000-0000862E0000}"/>
    <cellStyle name="Comma 2 4 2 2 2 7 2 2 2 2 3" xfId="3864" xr:uid="{00000000-0005-0000-0000-0000872E0000}"/>
    <cellStyle name="Comma 2 4 2 2 2 7 2 2 2 2 4" xfId="1483" xr:uid="{00000000-0005-0000-0000-0000882E0000}"/>
    <cellStyle name="Comma 2 4 2 2 2 7 2 2 2 2 5" xfId="1676" xr:uid="{00000000-0005-0000-0000-0000892E0000}"/>
    <cellStyle name="Comma 2 4 2 2 2 7 2 2 2 2 6" xfId="5378" xr:uid="{00000000-0005-0000-0000-00008A2E0000}"/>
    <cellStyle name="Comma 2 4 2 2 2 7 2 2 2 2 6 2" xfId="8097" xr:uid="{00000000-0005-0000-0000-00008B2E0000}"/>
    <cellStyle name="Comma 2 4 2 2 2 7 2 2 2 2 6 2 2" xfId="36133" xr:uid="{00000000-0005-0000-0000-00008C2E0000}"/>
    <cellStyle name="Comma 2 4 2 2 2 7 2 2 2 2 6 2 2 2" xfId="37435" xr:uid="{00000000-0005-0000-0000-00008D2E0000}"/>
    <cellStyle name="Comma 2 4 2 2 2 7 2 2 2 2 6 3" xfId="26117" xr:uid="{00000000-0005-0000-0000-00008E2E0000}"/>
    <cellStyle name="Comma 2 4 2 2 2 7 2 2 2 2 7" xfId="9941" xr:uid="{00000000-0005-0000-0000-00008F2E0000}"/>
    <cellStyle name="Comma 2 4 2 2 2 7 2 2 2 2 8" xfId="12148" xr:uid="{00000000-0005-0000-0000-0000902E0000}"/>
    <cellStyle name="Comma 2 4 2 2 2 7 2 2 2 2 9" xfId="14985" xr:uid="{00000000-0005-0000-0000-0000912E0000}"/>
    <cellStyle name="Comma 2 4 2 2 2 7 2 2 2 3" xfId="3155" xr:uid="{00000000-0005-0000-0000-0000922E0000}"/>
    <cellStyle name="Comma 2 4 2 2 2 7 2 2 2 4" xfId="3440" xr:uid="{00000000-0005-0000-0000-0000932E0000}"/>
    <cellStyle name="Comma 2 4 2 2 2 7 2 2 2 5" xfId="3833" xr:uid="{00000000-0005-0000-0000-0000942E0000}"/>
    <cellStyle name="Comma 2 4 2 2 2 7 2 2 2 5 10" xfId="23541" xr:uid="{00000000-0005-0000-0000-0000952E0000}"/>
    <cellStyle name="Comma 2 4 2 2 2 7 2 2 2 5 10 2" xfId="35793" xr:uid="{00000000-0005-0000-0000-0000962E0000}"/>
    <cellStyle name="Comma 2 4 2 2 2 7 2 2 2 5 2" xfId="6278" xr:uid="{00000000-0005-0000-0000-0000972E0000}"/>
    <cellStyle name="Comma 2 4 2 2 2 7 2 2 2 5 2 2" xfId="7018" xr:uid="{00000000-0005-0000-0000-0000982E0000}"/>
    <cellStyle name="Comma 2 4 2 2 2 7 2 2 2 5 2 2 2" xfId="36415" xr:uid="{00000000-0005-0000-0000-0000992E0000}"/>
    <cellStyle name="Comma 2 4 2 2 2 7 2 2 2 5 2 2 2 2" xfId="37024" xr:uid="{00000000-0005-0000-0000-00009A2E0000}"/>
    <cellStyle name="Comma 2 4 2 2 2 7 2 2 2 5 2 3" xfId="24857" xr:uid="{00000000-0005-0000-0000-00009B2E0000}"/>
    <cellStyle name="Comma 2 4 2 2 2 7 2 2 2 5 3" xfId="8711" xr:uid="{00000000-0005-0000-0000-00009C2E0000}"/>
    <cellStyle name="Comma 2 4 2 2 2 7 2 2 2 5 4" xfId="10666" xr:uid="{00000000-0005-0000-0000-00009D2E0000}"/>
    <cellStyle name="Comma 2 4 2 2 2 7 2 2 2 5 5" xfId="12873" xr:uid="{00000000-0005-0000-0000-00009E2E0000}"/>
    <cellStyle name="Comma 2 4 2 2 2 7 2 2 2 5 6" xfId="15982" xr:uid="{00000000-0005-0000-0000-00009F2E0000}"/>
    <cellStyle name="Comma 2 4 2 2 2 7 2 2 2 5 7" xfId="17288" xr:uid="{00000000-0005-0000-0000-0000A02E0000}"/>
    <cellStyle name="Comma 2 4 2 2 2 7 2 2 2 5 8" xfId="19495" xr:uid="{00000000-0005-0000-0000-0000A12E0000}"/>
    <cellStyle name="Comma 2 4 2 2 2 7 2 2 2 5 9" xfId="21703" xr:uid="{00000000-0005-0000-0000-0000A22E0000}"/>
    <cellStyle name="Comma 2 4 2 2 2 7 2 2 2 6" xfId="2383" xr:uid="{00000000-0005-0000-0000-0000A32E0000}"/>
    <cellStyle name="Comma 2 4 2 2 2 7 2 2 2 7" xfId="4293" xr:uid="{00000000-0005-0000-0000-0000A42E0000}"/>
    <cellStyle name="Comma 2 4 2 2 2 7 2 2 2 8" xfId="5347" xr:uid="{00000000-0005-0000-0000-0000A52E0000}"/>
    <cellStyle name="Comma 2 4 2 2 2 7 2 2 2 8 2" xfId="7526" xr:uid="{00000000-0005-0000-0000-0000A62E0000}"/>
    <cellStyle name="Comma 2 4 2 2 2 7 2 2 2 8 2 2" xfId="36102" xr:uid="{00000000-0005-0000-0000-0000A72E0000}"/>
    <cellStyle name="Comma 2 4 2 2 2 7 2 2 2 8 2 2 2" xfId="37237" xr:uid="{00000000-0005-0000-0000-0000A82E0000}"/>
    <cellStyle name="Comma 2 4 2 2 2 7 2 2 2 8 3" xfId="25515" xr:uid="{00000000-0005-0000-0000-0000A92E0000}"/>
    <cellStyle name="Comma 2 4 2 2 2 7 2 2 2 9" xfId="9158" xr:uid="{00000000-0005-0000-0000-0000AA2E0000}"/>
    <cellStyle name="Comma 2 4 2 2 2 7 2 2 3" xfId="2202" xr:uid="{00000000-0005-0000-0000-0000AB2E0000}"/>
    <cellStyle name="Comma 2 4 2 2 2 7 2 2 3 10" xfId="13284" xr:uid="{00000000-0005-0000-0000-0000AC2E0000}"/>
    <cellStyle name="Comma 2 4 2 2 2 7 2 2 3 11" xfId="18548" xr:uid="{00000000-0005-0000-0000-0000AD2E0000}"/>
    <cellStyle name="Comma 2 4 2 2 2 7 2 2 3 12" xfId="20756" xr:uid="{00000000-0005-0000-0000-0000AE2E0000}"/>
    <cellStyle name="Comma 2 4 2 2 2 7 2 2 3 13" xfId="22998" xr:uid="{00000000-0005-0000-0000-0000AF2E0000}"/>
    <cellStyle name="Comma 2 4 2 2 2 7 2 2 3 13 2" xfId="35384" xr:uid="{00000000-0005-0000-0000-0000B02E0000}"/>
    <cellStyle name="Comma 2 4 2 2 2 7 2 2 3 2" xfId="3124" xr:uid="{00000000-0005-0000-0000-0000B12E0000}"/>
    <cellStyle name="Comma 2 4 2 2 2 7 2 2 3 2 10" xfId="23996" xr:uid="{00000000-0005-0000-0000-0000B22E0000}"/>
    <cellStyle name="Comma 2 4 2 2 2 7 2 2 3 2 10 2" xfId="35664" xr:uid="{00000000-0005-0000-0000-0000B32E0000}"/>
    <cellStyle name="Comma 2 4 2 2 2 7 2 2 3 2 2" xfId="6573" xr:uid="{00000000-0005-0000-0000-0000B42E0000}"/>
    <cellStyle name="Comma 2 4 2 2 2 7 2 2 3 2 2 2" xfId="6863" xr:uid="{00000000-0005-0000-0000-0000B52E0000}"/>
    <cellStyle name="Comma 2 4 2 2 2 7 2 2 3 2 2 2 2" xfId="36615" xr:uid="{00000000-0005-0000-0000-0000B62E0000}"/>
    <cellStyle name="Comma 2 4 2 2 2 7 2 2 3 2 2 2 2 2" xfId="36895" xr:uid="{00000000-0005-0000-0000-0000B72E0000}"/>
    <cellStyle name="Comma 2 4 2 2 2 7 2 2 3 2 2 3" xfId="24563" xr:uid="{00000000-0005-0000-0000-0000B82E0000}"/>
    <cellStyle name="Comma 2 4 2 2 2 7 2 2 3 2 3" xfId="8443" xr:uid="{00000000-0005-0000-0000-0000B92E0000}"/>
    <cellStyle name="Comma 2 4 2 2 2 7 2 2 3 2 4" xfId="10287" xr:uid="{00000000-0005-0000-0000-0000BA2E0000}"/>
    <cellStyle name="Comma 2 4 2 2 2 7 2 2 3 2 5" xfId="12494" xr:uid="{00000000-0005-0000-0000-0000BB2E0000}"/>
    <cellStyle name="Comma 2 4 2 2 2 7 2 2 3 2 6" xfId="15461" xr:uid="{00000000-0005-0000-0000-0000BC2E0000}"/>
    <cellStyle name="Comma 2 4 2 2 2 7 2 2 3 2 7" xfId="16909" xr:uid="{00000000-0005-0000-0000-0000BD2E0000}"/>
    <cellStyle name="Comma 2 4 2 2 2 7 2 2 3 2 8" xfId="19116" xr:uid="{00000000-0005-0000-0000-0000BE2E0000}"/>
    <cellStyle name="Comma 2 4 2 2 2 7 2 2 3 2 9" xfId="21324" xr:uid="{00000000-0005-0000-0000-0000BF2E0000}"/>
    <cellStyle name="Comma 2 4 2 2 2 7 2 2 3 3" xfId="4171" xr:uid="{00000000-0005-0000-0000-0000C02E0000}"/>
    <cellStyle name="Comma 2 4 2 2 2 7 2 2 3 4" xfId="4481" xr:uid="{00000000-0005-0000-0000-0000C12E0000}"/>
    <cellStyle name="Comma 2 4 2 2 2 7 2 2 3 5" xfId="4651" xr:uid="{00000000-0005-0000-0000-0000C22E0000}"/>
    <cellStyle name="Comma 2 4 2 2 2 7 2 2 3 6" xfId="5693" xr:uid="{00000000-0005-0000-0000-0000C32E0000}"/>
    <cellStyle name="Comma 2 4 2 2 2 7 2 2 3 6 2" xfId="7886" xr:uid="{00000000-0005-0000-0000-0000C42E0000}"/>
    <cellStyle name="Comma 2 4 2 2 2 7 2 2 3 6 2 2" xfId="36203" xr:uid="{00000000-0005-0000-0000-0000C52E0000}"/>
    <cellStyle name="Comma 2 4 2 2 2 7 2 2 3 6 2 2 2" xfId="37365" xr:uid="{00000000-0005-0000-0000-0000C62E0000}"/>
    <cellStyle name="Comma 2 4 2 2 2 7 2 2 3 6 3" xfId="26004" xr:uid="{00000000-0005-0000-0000-0000C72E0000}"/>
    <cellStyle name="Comma 2 4 2 2 2 7 2 2 3 7" xfId="9719" xr:uid="{00000000-0005-0000-0000-0000C82E0000}"/>
    <cellStyle name="Comma 2 4 2 2 2 7 2 2 3 8" xfId="11926" xr:uid="{00000000-0005-0000-0000-0000C92E0000}"/>
    <cellStyle name="Comma 2 4 2 2 2 7 2 2 3 9" xfId="14705" xr:uid="{00000000-0005-0000-0000-0000CA2E0000}"/>
    <cellStyle name="Comma 2 4 2 2 2 7 2 2 4" xfId="3409" xr:uid="{00000000-0005-0000-0000-0000CB2E0000}"/>
    <cellStyle name="Comma 2 4 2 2 2 7 2 2 5" xfId="3545" xr:uid="{00000000-0005-0000-0000-0000CC2E0000}"/>
    <cellStyle name="Comma 2 4 2 2 2 7 2 2 5 10" xfId="23510" xr:uid="{00000000-0005-0000-0000-0000CD2E0000}"/>
    <cellStyle name="Comma 2 4 2 2 2 7 2 2 5 10 2" xfId="35723" xr:uid="{00000000-0005-0000-0000-0000CE2E0000}"/>
    <cellStyle name="Comma 2 4 2 2 2 7 2 2 5 2" xfId="6247" xr:uid="{00000000-0005-0000-0000-0000CF2E0000}"/>
    <cellStyle name="Comma 2 4 2 2 2 7 2 2 5 2 2" xfId="6922" xr:uid="{00000000-0005-0000-0000-0000D02E0000}"/>
    <cellStyle name="Comma 2 4 2 2 2 7 2 2 5 2 2 2" xfId="36384" xr:uid="{00000000-0005-0000-0000-0000D12E0000}"/>
    <cellStyle name="Comma 2 4 2 2 2 7 2 2 5 2 2 2 2" xfId="36954" xr:uid="{00000000-0005-0000-0000-0000D22E0000}"/>
    <cellStyle name="Comma 2 4 2 2 2 7 2 2 5 2 3" xfId="24761" xr:uid="{00000000-0005-0000-0000-0000D32E0000}"/>
    <cellStyle name="Comma 2 4 2 2 2 7 2 2 5 3" xfId="8641" xr:uid="{00000000-0005-0000-0000-0000D42E0000}"/>
    <cellStyle name="Comma 2 4 2 2 2 7 2 2 5 4" xfId="10538" xr:uid="{00000000-0005-0000-0000-0000D52E0000}"/>
    <cellStyle name="Comma 2 4 2 2 2 7 2 2 5 5" xfId="12745" xr:uid="{00000000-0005-0000-0000-0000D62E0000}"/>
    <cellStyle name="Comma 2 4 2 2 2 7 2 2 5 6" xfId="15789" xr:uid="{00000000-0005-0000-0000-0000D72E0000}"/>
    <cellStyle name="Comma 2 4 2 2 2 7 2 2 5 7" xfId="17160" xr:uid="{00000000-0005-0000-0000-0000D82E0000}"/>
    <cellStyle name="Comma 2 4 2 2 2 7 2 2 5 8" xfId="19367" xr:uid="{00000000-0005-0000-0000-0000D92E0000}"/>
    <cellStyle name="Comma 2 4 2 2 2 7 2 2 5 9" xfId="21575" xr:uid="{00000000-0005-0000-0000-0000DA2E0000}"/>
    <cellStyle name="Comma 2 4 2 2 2 7 2 2 6" xfId="4095" xr:uid="{00000000-0005-0000-0000-0000DB2E0000}"/>
    <cellStyle name="Comma 2 4 2 2 2 7 2 2 7" xfId="4522" xr:uid="{00000000-0005-0000-0000-0000DC2E0000}"/>
    <cellStyle name="Comma 2 4 2 2 2 7 2 2 8" xfId="4948" xr:uid="{00000000-0005-0000-0000-0000DD2E0000}"/>
    <cellStyle name="Comma 2 4 2 2 2 7 2 2 8 2" xfId="7495" xr:uid="{00000000-0005-0000-0000-0000DE2E0000}"/>
    <cellStyle name="Comma 2 4 2 2 2 7 2 2 8 2 2" xfId="35928" xr:uid="{00000000-0005-0000-0000-0000DF2E0000}"/>
    <cellStyle name="Comma 2 4 2 2 2 7 2 2 8 2 2 2" xfId="37206" xr:uid="{00000000-0005-0000-0000-0000E02E0000}"/>
    <cellStyle name="Comma 2 4 2 2 2 7 2 2 8 3" xfId="25484" xr:uid="{00000000-0005-0000-0000-0000E12E0000}"/>
    <cellStyle name="Comma 2 4 2 2 2 7 2 2 9" xfId="9127" xr:uid="{00000000-0005-0000-0000-0000E22E0000}"/>
    <cellStyle name="Comma 2 4 2 2 2 7 2 3" xfId="2138" xr:uid="{00000000-0005-0000-0000-0000E32E0000}"/>
    <cellStyle name="Comma 2 4 2 2 2 7 2 3 10" xfId="13947" xr:uid="{00000000-0005-0000-0000-0000E42E0000}"/>
    <cellStyle name="Comma 2 4 2 2 2 7 2 3 11" xfId="18484" xr:uid="{00000000-0005-0000-0000-0000E52E0000}"/>
    <cellStyle name="Comma 2 4 2 2 2 7 2 3 12" xfId="20692" xr:uid="{00000000-0005-0000-0000-0000E62E0000}"/>
    <cellStyle name="Comma 2 4 2 2 2 7 2 3 13" xfId="22427" xr:uid="{00000000-0005-0000-0000-0000E72E0000}"/>
    <cellStyle name="Comma 2 4 2 2 2 7 2 3 13 2" xfId="35353" xr:uid="{00000000-0005-0000-0000-0000E82E0000}"/>
    <cellStyle name="Comma 2 4 2 2 2 7 2 3 2" xfId="2381" xr:uid="{00000000-0005-0000-0000-0000E92E0000}"/>
    <cellStyle name="Comma 2 4 2 2 2 7 2 3 2 10" xfId="23932" xr:uid="{00000000-0005-0000-0000-0000EA2E0000}"/>
    <cellStyle name="Comma 2 4 2 2 2 7 2 3 2 10 2" xfId="35462" xr:uid="{00000000-0005-0000-0000-0000EB2E0000}"/>
    <cellStyle name="Comma 2 4 2 2 2 7 2 3 2 2" xfId="6541" xr:uid="{00000000-0005-0000-0000-0000EC2E0000}"/>
    <cellStyle name="Comma 2 4 2 2 2 7 2 3 2 2 2" xfId="6654" xr:uid="{00000000-0005-0000-0000-0000ED2E0000}"/>
    <cellStyle name="Comma 2 4 2 2 2 7 2 3 2 2 2 2" xfId="36584" xr:uid="{00000000-0005-0000-0000-0000EE2E0000}"/>
    <cellStyle name="Comma 2 4 2 2 2 7 2 3 2 2 2 2 2" xfId="36693" xr:uid="{00000000-0005-0000-0000-0000EF2E0000}"/>
    <cellStyle name="Comma 2 4 2 2 2 7 2 3 2 2 3" xfId="24109" xr:uid="{00000000-0005-0000-0000-0000F02E0000}"/>
    <cellStyle name="Comma 2 4 2 2 2 7 2 3 2 3" xfId="7996" xr:uid="{00000000-0005-0000-0000-0000F12E0000}"/>
    <cellStyle name="Comma 2 4 2 2 2 7 2 3 2 4" xfId="9833" xr:uid="{00000000-0005-0000-0000-0000F22E0000}"/>
    <cellStyle name="Comma 2 4 2 2 2 7 2 3 2 5" xfId="12040" xr:uid="{00000000-0005-0000-0000-0000F32E0000}"/>
    <cellStyle name="Comma 2 4 2 2 2 7 2 3 2 6" xfId="14857" xr:uid="{00000000-0005-0000-0000-0000F42E0000}"/>
    <cellStyle name="Comma 2 4 2 2 2 7 2 3 2 7" xfId="13302" xr:uid="{00000000-0005-0000-0000-0000F52E0000}"/>
    <cellStyle name="Comma 2 4 2 2 2 7 2 3 2 8" xfId="18662" xr:uid="{00000000-0005-0000-0000-0000F62E0000}"/>
    <cellStyle name="Comma 2 4 2 2 2 7 2 3 2 9" xfId="20870" xr:uid="{00000000-0005-0000-0000-0000F72E0000}"/>
    <cellStyle name="Comma 2 4 2 2 2 7 2 3 3" xfId="3687" xr:uid="{00000000-0005-0000-0000-0000F82E0000}"/>
    <cellStyle name="Comma 2 4 2 2 2 7 2 3 4" xfId="4014" xr:uid="{00000000-0005-0000-0000-0000F92E0000}"/>
    <cellStyle name="Comma 2 4 2 2 2 7 2 3 5" xfId="4430" xr:uid="{00000000-0005-0000-0000-0000FA2E0000}"/>
    <cellStyle name="Comma 2 4 2 2 2 7 2 3 6" xfId="5122" xr:uid="{00000000-0005-0000-0000-0000FB2E0000}"/>
    <cellStyle name="Comma 2 4 2 2 2 7 2 3 6 2" xfId="7823" xr:uid="{00000000-0005-0000-0000-0000FC2E0000}"/>
    <cellStyle name="Comma 2 4 2 2 2 7 2 3 6 2 2" xfId="36005" xr:uid="{00000000-0005-0000-0000-0000FD2E0000}"/>
    <cellStyle name="Comma 2 4 2 2 2 7 2 3 6 2 2 2" xfId="37334" xr:uid="{00000000-0005-0000-0000-0000FE2E0000}"/>
    <cellStyle name="Comma 2 4 2 2 2 7 2 3 6 3" xfId="25940" xr:uid="{00000000-0005-0000-0000-0000FF2E0000}"/>
    <cellStyle name="Comma 2 4 2 2 2 7 2 3 7" xfId="9655" xr:uid="{00000000-0005-0000-0000-0000002F0000}"/>
    <cellStyle name="Comma 2 4 2 2 2 7 2 3 8" xfId="11862" xr:uid="{00000000-0005-0000-0000-0000012F0000}"/>
    <cellStyle name="Comma 2 4 2 2 2 7 2 3 9" xfId="14641" xr:uid="{00000000-0005-0000-0000-0000022F0000}"/>
    <cellStyle name="Comma 2 4 2 2 2 7 2 4" xfId="2887" xr:uid="{00000000-0005-0000-0000-0000032F0000}"/>
    <cellStyle name="Comma 2 4 2 2 2 7 2 5" xfId="3184" xr:uid="{00000000-0005-0000-0000-0000042F0000}"/>
    <cellStyle name="Comma 2 4 2 2 2 7 2 6" xfId="3482" xr:uid="{00000000-0005-0000-0000-0000052F0000}"/>
    <cellStyle name="Comma 2 4 2 2 2 7 2 6 10" xfId="23285" xr:uid="{00000000-0005-0000-0000-0000062F0000}"/>
    <cellStyle name="Comma 2 4 2 2 2 7 2 6 10 2" xfId="35692" xr:uid="{00000000-0005-0000-0000-0000072F0000}"/>
    <cellStyle name="Comma 2 4 2 2 2 7 2 6 2" xfId="6022" xr:uid="{00000000-0005-0000-0000-0000082F0000}"/>
    <cellStyle name="Comma 2 4 2 2 2 7 2 6 2 2" xfId="6891" xr:uid="{00000000-0005-0000-0000-0000092F0000}"/>
    <cellStyle name="Comma 2 4 2 2 2 7 2 6 2 2 2" xfId="36287" xr:uid="{00000000-0005-0000-0000-00000A2F0000}"/>
    <cellStyle name="Comma 2 4 2 2 2 7 2 6 2 2 2 2" xfId="36923" xr:uid="{00000000-0005-0000-0000-00000B2F0000}"/>
    <cellStyle name="Comma 2 4 2 2 2 7 2 6 2 3" xfId="24730" xr:uid="{00000000-0005-0000-0000-00000C2F0000}"/>
    <cellStyle name="Comma 2 4 2 2 2 7 2 6 3" xfId="8610" xr:uid="{00000000-0005-0000-0000-00000D2F0000}"/>
    <cellStyle name="Comma 2 4 2 2 2 7 2 6 4" xfId="10475" xr:uid="{00000000-0005-0000-0000-00000E2F0000}"/>
    <cellStyle name="Comma 2 4 2 2 2 7 2 6 5" xfId="12682" xr:uid="{00000000-0005-0000-0000-00000F2F0000}"/>
    <cellStyle name="Comma 2 4 2 2 2 7 2 6 6" xfId="15726" xr:uid="{00000000-0005-0000-0000-0000102F0000}"/>
    <cellStyle name="Comma 2 4 2 2 2 7 2 6 7" xfId="17097" xr:uid="{00000000-0005-0000-0000-0000112F0000}"/>
    <cellStyle name="Comma 2 4 2 2 2 7 2 6 8" xfId="19304" xr:uid="{00000000-0005-0000-0000-0000122F0000}"/>
    <cellStyle name="Comma 2 4 2 2 2 7 2 6 9" xfId="21512" xr:uid="{00000000-0005-0000-0000-0000132F0000}"/>
    <cellStyle name="Comma 2 4 2 2 2 7 2 7" xfId="4268" xr:uid="{00000000-0005-0000-0000-0000142F0000}"/>
    <cellStyle name="Comma 2 4 2 2 2 7 2 8" xfId="4521" xr:uid="{00000000-0005-0000-0000-0000152F0000}"/>
    <cellStyle name="Comma 2 4 2 2 2 7 2 9" xfId="4885" xr:uid="{00000000-0005-0000-0000-0000162F0000}"/>
    <cellStyle name="Comma 2 4 2 2 2 7 2 9 2" xfId="7398" xr:uid="{00000000-0005-0000-0000-0000172F0000}"/>
    <cellStyle name="Comma 2 4 2 2 2 7 2 9 2 2" xfId="35897" xr:uid="{00000000-0005-0000-0000-0000182F0000}"/>
    <cellStyle name="Comma 2 4 2 2 2 7 2 9 2 2 2" xfId="37109" xr:uid="{00000000-0005-0000-0000-0000192F0000}"/>
    <cellStyle name="Comma 2 4 2 2 2 7 2 9 3" xfId="25259" xr:uid="{00000000-0005-0000-0000-00001A2F0000}"/>
    <cellStyle name="Comma 2 4 2 2 2 7 3" xfId="1216" xr:uid="{00000000-0005-0000-0000-00001B2F0000}"/>
    <cellStyle name="Comma 2 4 2 2 2 7 3 10" xfId="11229" xr:uid="{00000000-0005-0000-0000-00001C2F0000}"/>
    <cellStyle name="Comma 2 4 2 2 2 7 3 11" xfId="13875" xr:uid="{00000000-0005-0000-0000-00001D2F0000}"/>
    <cellStyle name="Comma 2 4 2 2 2 7 3 12" xfId="13748" xr:uid="{00000000-0005-0000-0000-00001E2F0000}"/>
    <cellStyle name="Comma 2 4 2 2 2 7 3 13" xfId="17851" xr:uid="{00000000-0005-0000-0000-00001F2F0000}"/>
    <cellStyle name="Comma 2 4 2 2 2 7 3 14" xfId="20059" xr:uid="{00000000-0005-0000-0000-0000202F0000}"/>
    <cellStyle name="Comma 2 4 2 2 2 7 3 15" xfId="22364" xr:uid="{00000000-0005-0000-0000-0000212F0000}"/>
    <cellStyle name="Comma 2 4 2 2 2 7 3 15 2" xfId="35107" xr:uid="{00000000-0005-0000-0000-0000222F0000}"/>
    <cellStyle name="Comma 2 4 2 2 2 7 3 2" xfId="2334" xr:uid="{00000000-0005-0000-0000-0000232F0000}"/>
    <cellStyle name="Comma 2 4 2 2 2 7 3 2 10" xfId="15022" xr:uid="{00000000-0005-0000-0000-0000242F0000}"/>
    <cellStyle name="Comma 2 4 2 2 2 7 3 2 11" xfId="18627" xr:uid="{00000000-0005-0000-0000-0000252F0000}"/>
    <cellStyle name="Comma 2 4 2 2 2 7 3 2 12" xfId="20835" xr:uid="{00000000-0005-0000-0000-0000262F0000}"/>
    <cellStyle name="Comma 2 4 2 2 2 7 3 2 13" xfId="22547" xr:uid="{00000000-0005-0000-0000-0000272F0000}"/>
    <cellStyle name="Comma 2 4 2 2 2 7 3 2 13 2" xfId="35430" xr:uid="{00000000-0005-0000-0000-0000282F0000}"/>
    <cellStyle name="Comma 2 4 2 2 2 7 3 2 2" xfId="2460" xr:uid="{00000000-0005-0000-0000-0000292F0000}"/>
    <cellStyle name="Comma 2 4 2 2 2 7 3 2 2 10" xfId="24074" xr:uid="{00000000-0005-0000-0000-00002A2F0000}"/>
    <cellStyle name="Comma 2 4 2 2 2 7 3 2 2 10 2" xfId="35515" xr:uid="{00000000-0005-0000-0000-00002B2F0000}"/>
    <cellStyle name="Comma 2 4 2 2 2 7 3 2 2 2" xfId="6619" xr:uid="{00000000-0005-0000-0000-00002C2F0000}"/>
    <cellStyle name="Comma 2 4 2 2 2 7 3 2 2 2 2" xfId="6711" xr:uid="{00000000-0005-0000-0000-00002D2F0000}"/>
    <cellStyle name="Comma 2 4 2 2 2 7 3 2 2 2 2 2" xfId="36661" xr:uid="{00000000-0005-0000-0000-00002E2F0000}"/>
    <cellStyle name="Comma 2 4 2 2 2 7 3 2 2 2 2 2 2" xfId="36746" xr:uid="{00000000-0005-0000-0000-00002F2F0000}"/>
    <cellStyle name="Comma 2 4 2 2 2 7 3 2 2 2 3" xfId="24166" xr:uid="{00000000-0005-0000-0000-0000302F0000}"/>
    <cellStyle name="Comma 2 4 2 2 2 7 3 2 2 3" xfId="8049" xr:uid="{00000000-0005-0000-0000-0000312F0000}"/>
    <cellStyle name="Comma 2 4 2 2 2 7 3 2 2 4" xfId="9890" xr:uid="{00000000-0005-0000-0000-0000322F0000}"/>
    <cellStyle name="Comma 2 4 2 2 2 7 3 2 2 5" xfId="12097" xr:uid="{00000000-0005-0000-0000-0000332F0000}"/>
    <cellStyle name="Comma 2 4 2 2 2 7 3 2 2 6" xfId="14924" xr:uid="{00000000-0005-0000-0000-0000342F0000}"/>
    <cellStyle name="Comma 2 4 2 2 2 7 3 2 2 7" xfId="16512" xr:uid="{00000000-0005-0000-0000-0000352F0000}"/>
    <cellStyle name="Comma 2 4 2 2 2 7 3 2 2 8" xfId="18719" xr:uid="{00000000-0005-0000-0000-0000362F0000}"/>
    <cellStyle name="Comma 2 4 2 2 2 7 3 2 2 9" xfId="20927" xr:uid="{00000000-0005-0000-0000-0000372F0000}"/>
    <cellStyle name="Comma 2 4 2 2 2 7 3 2 3" xfId="3772" xr:uid="{00000000-0005-0000-0000-0000382F0000}"/>
    <cellStyle name="Comma 2 4 2 2 2 7 3 2 4" xfId="2360" xr:uid="{00000000-0005-0000-0000-0000392F0000}"/>
    <cellStyle name="Comma 2 4 2 2 2 7 3 2 5" xfId="3739" xr:uid="{00000000-0005-0000-0000-00003A2F0000}"/>
    <cellStyle name="Comma 2 4 2 2 2 7 3 2 6" xfId="5242" xr:uid="{00000000-0005-0000-0000-00003B2F0000}"/>
    <cellStyle name="Comma 2 4 2 2 2 7 3 2 6 2" xfId="7964" xr:uid="{00000000-0005-0000-0000-00003C2F0000}"/>
    <cellStyle name="Comma 2 4 2 2 2 7 3 2 6 2 2" xfId="36056" xr:uid="{00000000-0005-0000-0000-00003D2F0000}"/>
    <cellStyle name="Comma 2 4 2 2 2 7 3 2 6 2 2 2" xfId="37384" xr:uid="{00000000-0005-0000-0000-00003E2F0000}"/>
    <cellStyle name="Comma 2 4 2 2 2 7 3 2 6 3" xfId="26056" xr:uid="{00000000-0005-0000-0000-00003F2F0000}"/>
    <cellStyle name="Comma 2 4 2 2 2 7 3 2 7" xfId="9798" xr:uid="{00000000-0005-0000-0000-0000402F0000}"/>
    <cellStyle name="Comma 2 4 2 2 2 7 3 2 8" xfId="12005" xr:uid="{00000000-0005-0000-0000-0000412F0000}"/>
    <cellStyle name="Comma 2 4 2 2 2 7 3 2 9" xfId="14816" xr:uid="{00000000-0005-0000-0000-0000422F0000}"/>
    <cellStyle name="Comma 2 4 2 2 2 7 3 3" xfId="3009" xr:uid="{00000000-0005-0000-0000-0000432F0000}"/>
    <cellStyle name="Comma 2 4 2 2 2 7 3 4" xfId="3304" xr:uid="{00000000-0005-0000-0000-0000442F0000}"/>
    <cellStyle name="Comma 2 4 2 2 2 7 3 5" xfId="3647" xr:uid="{00000000-0005-0000-0000-0000452F0000}"/>
    <cellStyle name="Comma 2 4 2 2 2 7 3 5 10" xfId="23405" xr:uid="{00000000-0005-0000-0000-0000462F0000}"/>
    <cellStyle name="Comma 2 4 2 2 2 7 3 5 10 2" xfId="35742" xr:uid="{00000000-0005-0000-0000-0000472F0000}"/>
    <cellStyle name="Comma 2 4 2 2 2 7 3 5 2" xfId="6142" xr:uid="{00000000-0005-0000-0000-0000482F0000}"/>
    <cellStyle name="Comma 2 4 2 2 2 7 3 5 2 2" xfId="6945" xr:uid="{00000000-0005-0000-0000-0000492F0000}"/>
    <cellStyle name="Comma 2 4 2 2 2 7 3 5 2 2 2" xfId="36338" xr:uid="{00000000-0005-0000-0000-00004A2F0000}"/>
    <cellStyle name="Comma 2 4 2 2 2 7 3 5 2 2 2 2" xfId="36973" xr:uid="{00000000-0005-0000-0000-00004B2F0000}"/>
    <cellStyle name="Comma 2 4 2 2 2 7 3 5 2 3" xfId="24784" xr:uid="{00000000-0005-0000-0000-00004C2F0000}"/>
    <cellStyle name="Comma 2 4 2 2 2 7 3 5 3" xfId="8660" xr:uid="{00000000-0005-0000-0000-00004D2F0000}"/>
    <cellStyle name="Comma 2 4 2 2 2 7 3 5 4" xfId="10593" xr:uid="{00000000-0005-0000-0000-00004E2F0000}"/>
    <cellStyle name="Comma 2 4 2 2 2 7 3 5 5" xfId="12800" xr:uid="{00000000-0005-0000-0000-00004F2F0000}"/>
    <cellStyle name="Comma 2 4 2 2 2 7 3 5 6" xfId="15865" xr:uid="{00000000-0005-0000-0000-0000502F0000}"/>
    <cellStyle name="Comma 2 4 2 2 2 7 3 5 7" xfId="17215" xr:uid="{00000000-0005-0000-0000-0000512F0000}"/>
    <cellStyle name="Comma 2 4 2 2 2 7 3 5 8" xfId="19422" xr:uid="{00000000-0005-0000-0000-0000522F0000}"/>
    <cellStyle name="Comma 2 4 2 2 2 7 3 5 9" xfId="21630" xr:uid="{00000000-0005-0000-0000-0000532F0000}"/>
    <cellStyle name="Comma 2 4 2 2 2 7 3 6" xfId="4204" xr:uid="{00000000-0005-0000-0000-0000542F0000}"/>
    <cellStyle name="Comma 2 4 2 2 2 7 3 7" xfId="4363" xr:uid="{00000000-0005-0000-0000-0000552F0000}"/>
    <cellStyle name="Comma 2 4 2 2 2 7 3 8" xfId="5059" xr:uid="{00000000-0005-0000-0000-0000562F0000}"/>
    <cellStyle name="Comma 2 4 2 2 2 7 3 8 2" xfId="7449" xr:uid="{00000000-0005-0000-0000-0000572F0000}"/>
    <cellStyle name="Comma 2 4 2 2 2 7 3 8 2 2" xfId="35974" xr:uid="{00000000-0005-0000-0000-0000582F0000}"/>
    <cellStyle name="Comma 2 4 2 2 2 7 3 8 2 2 2" xfId="37160" xr:uid="{00000000-0005-0000-0000-0000592F0000}"/>
    <cellStyle name="Comma 2 4 2 2 2 7 3 8 3" xfId="25379" xr:uid="{00000000-0005-0000-0000-00005A2F0000}"/>
    <cellStyle name="Comma 2 4 2 2 2 7 3 9" xfId="9022" xr:uid="{00000000-0005-0000-0000-00005B2F0000}"/>
    <cellStyle name="Comma 2 4 2 2 2 7 4" xfId="1968" xr:uid="{00000000-0005-0000-0000-00005C2F0000}"/>
    <cellStyle name="Comma 2 4 2 2 2 7 4 10" xfId="13296" xr:uid="{00000000-0005-0000-0000-00005D2F0000}"/>
    <cellStyle name="Comma 2 4 2 2 2 7 4 11" xfId="18323" xr:uid="{00000000-0005-0000-0000-00005E2F0000}"/>
    <cellStyle name="Comma 2 4 2 2 2 7 4 12" xfId="20531" xr:uid="{00000000-0005-0000-0000-00005F2F0000}"/>
    <cellStyle name="Comma 2 4 2 2 2 7 4 13" xfId="22776" xr:uid="{00000000-0005-0000-0000-0000602F0000}"/>
    <cellStyle name="Comma 2 4 2 2 2 7 4 13 2" xfId="35301" xr:uid="{00000000-0005-0000-0000-0000612F0000}"/>
    <cellStyle name="Comma 2 4 2 2 2 7 4 2" xfId="2805" xr:uid="{00000000-0005-0000-0000-0000622F0000}"/>
    <cellStyle name="Comma 2 4 2 2 2 7 4 2 10" xfId="23779" xr:uid="{00000000-0005-0000-0000-0000632F0000}"/>
    <cellStyle name="Comma 2 4 2 2 2 7 4 2 10 2" xfId="35613" xr:uid="{00000000-0005-0000-0000-0000642F0000}"/>
    <cellStyle name="Comma 2 4 2 2 2 7 4 2 2" xfId="6479" xr:uid="{00000000-0005-0000-0000-0000652F0000}"/>
    <cellStyle name="Comma 2 4 2 2 2 7 4 2 2 2" xfId="6812" xr:uid="{00000000-0005-0000-0000-0000662F0000}"/>
    <cellStyle name="Comma 2 4 2 2 2 7 4 2 2 2 2" xfId="36532" xr:uid="{00000000-0005-0000-0000-0000672F0000}"/>
    <cellStyle name="Comma 2 4 2 2 2 7 4 2 2 2 2 2" xfId="36844" xr:uid="{00000000-0005-0000-0000-0000682F0000}"/>
    <cellStyle name="Comma 2 4 2 2 2 7 4 2 2 3" xfId="24341" xr:uid="{00000000-0005-0000-0000-0000692F0000}"/>
    <cellStyle name="Comma 2 4 2 2 2 7 4 2 3" xfId="8221" xr:uid="{00000000-0005-0000-0000-00006A2F0000}"/>
    <cellStyle name="Comma 2 4 2 2 2 7 4 2 4" xfId="10065" xr:uid="{00000000-0005-0000-0000-00006B2F0000}"/>
    <cellStyle name="Comma 2 4 2 2 2 7 4 2 5" xfId="12272" xr:uid="{00000000-0005-0000-0000-00006C2F0000}"/>
    <cellStyle name="Comma 2 4 2 2 2 7 4 2 6" xfId="15188" xr:uid="{00000000-0005-0000-0000-00006D2F0000}"/>
    <cellStyle name="Comma 2 4 2 2 2 7 4 2 7" xfId="16687" xr:uid="{00000000-0005-0000-0000-00006E2F0000}"/>
    <cellStyle name="Comma 2 4 2 2 2 7 4 2 8" xfId="18894" xr:uid="{00000000-0005-0000-0000-00006F2F0000}"/>
    <cellStyle name="Comma 2 4 2 2 2 7 4 2 9" xfId="21102" xr:uid="{00000000-0005-0000-0000-0000702F0000}"/>
    <cellStyle name="Comma 2 4 2 2 2 7 4 3" xfId="3992" xr:uid="{00000000-0005-0000-0000-0000712F0000}"/>
    <cellStyle name="Comma 2 4 2 2 2 7 4 4" xfId="1645" xr:uid="{00000000-0005-0000-0000-0000722F0000}"/>
    <cellStyle name="Comma 2 4 2 2 2 7 4 5" xfId="1477" xr:uid="{00000000-0005-0000-0000-0000732F0000}"/>
    <cellStyle name="Comma 2 4 2 2 2 7 4 6" xfId="5471" xr:uid="{00000000-0005-0000-0000-0000742F0000}"/>
    <cellStyle name="Comma 2 4 2 2 2 7 4 6 2" xfId="7680" xr:uid="{00000000-0005-0000-0000-0000752F0000}"/>
    <cellStyle name="Comma 2 4 2 2 2 7 4 6 2 2" xfId="36152" xr:uid="{00000000-0005-0000-0000-0000762F0000}"/>
    <cellStyle name="Comma 2 4 2 2 2 7 4 6 2 2 2" xfId="37288" xr:uid="{00000000-0005-0000-0000-0000772F0000}"/>
    <cellStyle name="Comma 2 4 2 2 2 7 4 6 3" xfId="25785" xr:uid="{00000000-0005-0000-0000-0000782F0000}"/>
    <cellStyle name="Comma 2 4 2 2 2 7 4 7" xfId="9494" xr:uid="{00000000-0005-0000-0000-0000792F0000}"/>
    <cellStyle name="Comma 2 4 2 2 2 7 4 8" xfId="11701" xr:uid="{00000000-0005-0000-0000-00007A2F0000}"/>
    <cellStyle name="Comma 2 4 2 2 2 7 4 9" xfId="14478" xr:uid="{00000000-0005-0000-0000-00007B2F0000}"/>
    <cellStyle name="Comma 2 4 2 2 2 7 5" xfId="2773" xr:uid="{00000000-0005-0000-0000-00007C2F0000}"/>
    <cellStyle name="Comma 2 4 2 2 2 7 6" xfId="1515" xr:uid="{00000000-0005-0000-0000-00007D2F0000}"/>
    <cellStyle name="Comma 2 4 2 2 2 7 6 10" xfId="23222" xr:uid="{00000000-0005-0000-0000-00007E2F0000}"/>
    <cellStyle name="Comma 2 4 2 2 2 7 6 10 2" xfId="35217" xr:uid="{00000000-0005-0000-0000-00007F2F0000}"/>
    <cellStyle name="Comma 2 4 2 2 2 7 6 2" xfId="5959" xr:uid="{00000000-0005-0000-0000-0000802F0000}"/>
    <cellStyle name="Comma 2 4 2 2 2 7 6 2 2" xfId="6321" xr:uid="{00000000-0005-0000-0000-0000812F0000}"/>
    <cellStyle name="Comma 2 4 2 2 2 7 6 2 2 2" xfId="36256" xr:uid="{00000000-0005-0000-0000-0000822F0000}"/>
    <cellStyle name="Comma 2 4 2 2 2 7 6 2 2 2 2" xfId="36448" xr:uid="{00000000-0005-0000-0000-0000832F0000}"/>
    <cellStyle name="Comma 2 4 2 2 2 7 6 2 3" xfId="23584" xr:uid="{00000000-0005-0000-0000-0000842F0000}"/>
    <cellStyle name="Comma 2 4 2 2 2 7 6 3" xfId="7559" xr:uid="{00000000-0005-0000-0000-0000852F0000}"/>
    <cellStyle name="Comma 2 4 2 2 2 7 6 4" xfId="9224" xr:uid="{00000000-0005-0000-0000-0000862F0000}"/>
    <cellStyle name="Comma 2 4 2 2 2 7 6 5" xfId="11431" xr:uid="{00000000-0005-0000-0000-0000872F0000}"/>
    <cellStyle name="Comma 2 4 2 2 2 7 6 6" xfId="14124" xr:uid="{00000000-0005-0000-0000-0000882F0000}"/>
    <cellStyle name="Comma 2 4 2 2 2 7 6 7" xfId="14067" xr:uid="{00000000-0005-0000-0000-0000892F0000}"/>
    <cellStyle name="Comma 2 4 2 2 2 7 6 8" xfId="18053" xr:uid="{00000000-0005-0000-0000-00008A2F0000}"/>
    <cellStyle name="Comma 2 4 2 2 2 7 6 9" xfId="20261" xr:uid="{00000000-0005-0000-0000-00008B2F0000}"/>
    <cellStyle name="Comma 2 4 2 2 2 7 7" xfId="4324" xr:uid="{00000000-0005-0000-0000-00008C2F0000}"/>
    <cellStyle name="Comma 2 4 2 2 2 7 8" xfId="4583" xr:uid="{00000000-0005-0000-0000-00008D2F0000}"/>
    <cellStyle name="Comma 2 4 2 2 2 7 9" xfId="4748" xr:uid="{00000000-0005-0000-0000-00008E2F0000}"/>
    <cellStyle name="Comma 2 4 2 2 2 7 9 2" xfId="7367" xr:uid="{00000000-0005-0000-0000-00008F2F0000}"/>
    <cellStyle name="Comma 2 4 2 2 2 7 9 2 2" xfId="35851" xr:uid="{00000000-0005-0000-0000-0000902F0000}"/>
    <cellStyle name="Comma 2 4 2 2 2 7 9 2 2 2" xfId="37078" xr:uid="{00000000-0005-0000-0000-0000912F0000}"/>
    <cellStyle name="Comma 2 4 2 2 2 7 9 3" xfId="25196" xr:uid="{00000000-0005-0000-0000-0000922F0000}"/>
    <cellStyle name="Comma 2 4 2 2 2 8" xfId="1098" xr:uid="{00000000-0005-0000-0000-0000932F0000}"/>
    <cellStyle name="Comma 2 4 2 2 2 9" xfId="1147" xr:uid="{00000000-0005-0000-0000-0000942F0000}"/>
    <cellStyle name="Comma 2 4 2 2 2 9 10" xfId="11161" xr:uid="{00000000-0005-0000-0000-0000952F0000}"/>
    <cellStyle name="Comma 2 4 2 2 2 9 11" xfId="13807" xr:uid="{00000000-0005-0000-0000-0000962F0000}"/>
    <cellStyle name="Comma 2 4 2 2 2 9 12" xfId="15677" xr:uid="{00000000-0005-0000-0000-0000972F0000}"/>
    <cellStyle name="Comma 2 4 2 2 2 9 13" xfId="17783" xr:uid="{00000000-0005-0000-0000-0000982F0000}"/>
    <cellStyle name="Comma 2 4 2 2 2 9 14" xfId="19991" xr:uid="{00000000-0005-0000-0000-0000992F0000}"/>
    <cellStyle name="Comma 2 4 2 2 2 9 15" xfId="22140" xr:uid="{00000000-0005-0000-0000-00009A2F0000}"/>
    <cellStyle name="Comma 2 4 2 2 2 9 15 2" xfId="35076" xr:uid="{00000000-0005-0000-0000-00009B2F0000}"/>
    <cellStyle name="Comma 2 4 2 2 2 9 2" xfId="1341" xr:uid="{00000000-0005-0000-0000-00009C2F0000}"/>
    <cellStyle name="Comma 2 4 2 2 2 9 2 10" xfId="11311" xr:uid="{00000000-0005-0000-0000-00009D2F0000}"/>
    <cellStyle name="Comma 2 4 2 2 2 9 2 11" xfId="13981" xr:uid="{00000000-0005-0000-0000-00009E2F0000}"/>
    <cellStyle name="Comma 2 4 2 2 2 9 2 12" xfId="15203" xr:uid="{00000000-0005-0000-0000-00009F2F0000}"/>
    <cellStyle name="Comma 2 4 2 2 2 9 2 13" xfId="17933" xr:uid="{00000000-0005-0000-0000-0000A02F0000}"/>
    <cellStyle name="Comma 2 4 2 2 2 9 2 14" xfId="20141" xr:uid="{00000000-0005-0000-0000-0000A12F0000}"/>
    <cellStyle name="Comma 2 4 2 2 2 9 2 15" xfId="22479" xr:uid="{00000000-0005-0000-0000-0000A22F0000}"/>
    <cellStyle name="Comma 2 4 2 2 2 9 2 15 2" xfId="35130" xr:uid="{00000000-0005-0000-0000-0000A32F0000}"/>
    <cellStyle name="Comma 2 4 2 2 2 9 2 2" xfId="2411" xr:uid="{00000000-0005-0000-0000-0000A42F0000}"/>
    <cellStyle name="Comma 2 4 2 2 2 9 2 2 10" xfId="13559" xr:uid="{00000000-0005-0000-0000-0000A52F0000}"/>
    <cellStyle name="Comma 2 4 2 2 2 9 2 2 11" xfId="18683" xr:uid="{00000000-0005-0000-0000-0000A62F0000}"/>
    <cellStyle name="Comma 2 4 2 2 2 9 2 2 12" xfId="20891" xr:uid="{00000000-0005-0000-0000-0000A72F0000}"/>
    <cellStyle name="Comma 2 4 2 2 2 9 2 2 13" xfId="22629" xr:uid="{00000000-0005-0000-0000-0000A82F0000}"/>
    <cellStyle name="Comma 2 4 2 2 2 9 2 2 13 2" xfId="35483" xr:uid="{00000000-0005-0000-0000-0000A92F0000}"/>
    <cellStyle name="Comma 2 4 2 2 2 9 2 2 2" xfId="2507" xr:uid="{00000000-0005-0000-0000-0000AA2F0000}"/>
    <cellStyle name="Comma 2 4 2 2 2 9 2 2 2 10" xfId="24130" xr:uid="{00000000-0005-0000-0000-0000AB2F0000}"/>
    <cellStyle name="Comma 2 4 2 2 2 9 2 2 2 10 2" xfId="35540" xr:uid="{00000000-0005-0000-0000-0000AC2F0000}"/>
    <cellStyle name="Comma 2 4 2 2 2 9 2 2 2 2" xfId="6675" xr:uid="{00000000-0005-0000-0000-0000AD2F0000}"/>
    <cellStyle name="Comma 2 4 2 2 2 9 2 2 2 2 2" xfId="6739" xr:uid="{00000000-0005-0000-0000-0000AE2F0000}"/>
    <cellStyle name="Comma 2 4 2 2 2 9 2 2 2 2 2 2" xfId="36714" xr:uid="{00000000-0005-0000-0000-0000AF2F0000}"/>
    <cellStyle name="Comma 2 4 2 2 2 9 2 2 2 2 2 2 2" xfId="36771" xr:uid="{00000000-0005-0000-0000-0000B02F0000}"/>
    <cellStyle name="Comma 2 4 2 2 2 9 2 2 2 2 3" xfId="24194" xr:uid="{00000000-0005-0000-0000-0000B12F0000}"/>
    <cellStyle name="Comma 2 4 2 2 2 9 2 2 2 3" xfId="8074" xr:uid="{00000000-0005-0000-0000-0000B22F0000}"/>
    <cellStyle name="Comma 2 4 2 2 2 9 2 2 2 4" xfId="9918" xr:uid="{00000000-0005-0000-0000-0000B32F0000}"/>
    <cellStyle name="Comma 2 4 2 2 2 9 2 2 2 5" xfId="12125" xr:uid="{00000000-0005-0000-0000-0000B42F0000}"/>
    <cellStyle name="Comma 2 4 2 2 2 9 2 2 2 6" xfId="14962" xr:uid="{00000000-0005-0000-0000-0000B52F0000}"/>
    <cellStyle name="Comma 2 4 2 2 2 9 2 2 2 7" xfId="16540" xr:uid="{00000000-0005-0000-0000-0000B62F0000}"/>
    <cellStyle name="Comma 2 4 2 2 2 9 2 2 2 8" xfId="18747" xr:uid="{00000000-0005-0000-0000-0000B72F0000}"/>
    <cellStyle name="Comma 2 4 2 2 2 9 2 2 2 9" xfId="20955" xr:uid="{00000000-0005-0000-0000-0000B82F0000}"/>
    <cellStyle name="Comma 2 4 2 2 2 9 2 2 3" xfId="3810" xr:uid="{00000000-0005-0000-0000-0000B92F0000}"/>
    <cellStyle name="Comma 2 4 2 2 2 9 2 2 4" xfId="1409" xr:uid="{00000000-0005-0000-0000-0000BA2F0000}"/>
    <cellStyle name="Comma 2 4 2 2 2 9 2 2 5" xfId="2474" xr:uid="{00000000-0005-0000-0000-0000BB2F0000}"/>
    <cellStyle name="Comma 2 4 2 2 2 9 2 2 6" xfId="5324" xr:uid="{00000000-0005-0000-0000-0000BC2F0000}"/>
    <cellStyle name="Comma 2 4 2 2 2 9 2 2 6 2" xfId="8017" xr:uid="{00000000-0005-0000-0000-0000BD2F0000}"/>
    <cellStyle name="Comma 2 4 2 2 2 9 2 2 6 2 2" xfId="36079" xr:uid="{00000000-0005-0000-0000-0000BE2F0000}"/>
    <cellStyle name="Comma 2 4 2 2 2 9 2 2 6 2 2 2" xfId="37409" xr:uid="{00000000-0005-0000-0000-0000BF2F0000}"/>
    <cellStyle name="Comma 2 4 2 2 2 9 2 2 6 3" xfId="26084" xr:uid="{00000000-0005-0000-0000-0000C02F0000}"/>
    <cellStyle name="Comma 2 4 2 2 2 9 2 2 7" xfId="9854" xr:uid="{00000000-0005-0000-0000-0000C12F0000}"/>
    <cellStyle name="Comma 2 4 2 2 2 9 2 2 8" xfId="12061" xr:uid="{00000000-0005-0000-0000-0000C22F0000}"/>
    <cellStyle name="Comma 2 4 2 2 2 9 2 2 9" xfId="14882" xr:uid="{00000000-0005-0000-0000-0000C32F0000}"/>
    <cellStyle name="Comma 2 4 2 2 2 9 2 3" xfId="3101" xr:uid="{00000000-0005-0000-0000-0000C42F0000}"/>
    <cellStyle name="Comma 2 4 2 2 2 9 2 4" xfId="3386" xr:uid="{00000000-0005-0000-0000-0000C52F0000}"/>
    <cellStyle name="Comma 2 4 2 2 2 9 2 5" xfId="3722" xr:uid="{00000000-0005-0000-0000-0000C62F0000}"/>
    <cellStyle name="Comma 2 4 2 2 2 9 2 5 10" xfId="23487" xr:uid="{00000000-0005-0000-0000-0000C72F0000}"/>
    <cellStyle name="Comma 2 4 2 2 2 9 2 5 10 2" xfId="35767" xr:uid="{00000000-0005-0000-0000-0000C82F0000}"/>
    <cellStyle name="Comma 2 4 2 2 2 9 2 5 2" xfId="6224" xr:uid="{00000000-0005-0000-0000-0000C92F0000}"/>
    <cellStyle name="Comma 2 4 2 2 2 9 2 5 2 2" xfId="6977" xr:uid="{00000000-0005-0000-0000-0000CA2F0000}"/>
    <cellStyle name="Comma 2 4 2 2 2 9 2 5 2 2 2" xfId="36361" xr:uid="{00000000-0005-0000-0000-0000CB2F0000}"/>
    <cellStyle name="Comma 2 4 2 2 2 9 2 5 2 2 2 2" xfId="36998" xr:uid="{00000000-0005-0000-0000-0000CC2F0000}"/>
    <cellStyle name="Comma 2 4 2 2 2 9 2 5 2 3" xfId="24816" xr:uid="{00000000-0005-0000-0000-0000CD2F0000}"/>
    <cellStyle name="Comma 2 4 2 2 2 9 2 5 3" xfId="8685" xr:uid="{00000000-0005-0000-0000-0000CE2F0000}"/>
    <cellStyle name="Comma 2 4 2 2 2 9 2 5 4" xfId="10625" xr:uid="{00000000-0005-0000-0000-0000CF2F0000}"/>
    <cellStyle name="Comma 2 4 2 2 2 9 2 5 5" xfId="12832" xr:uid="{00000000-0005-0000-0000-0000D02F0000}"/>
    <cellStyle name="Comma 2 4 2 2 2 9 2 5 6" xfId="15914" xr:uid="{00000000-0005-0000-0000-0000D12F0000}"/>
    <cellStyle name="Comma 2 4 2 2 2 9 2 5 7" xfId="17247" xr:uid="{00000000-0005-0000-0000-0000D22F0000}"/>
    <cellStyle name="Comma 2 4 2 2 2 9 2 5 8" xfId="19454" xr:uid="{00000000-0005-0000-0000-0000D32F0000}"/>
    <cellStyle name="Comma 2 4 2 2 2 9 2 5 9" xfId="21662" xr:uid="{00000000-0005-0000-0000-0000D42F0000}"/>
    <cellStyle name="Comma 2 4 2 2 2 9 2 6" xfId="1647" xr:uid="{00000000-0005-0000-0000-0000D52F0000}"/>
    <cellStyle name="Comma 2 4 2 2 2 9 2 7" xfId="1544" xr:uid="{00000000-0005-0000-0000-0000D62F0000}"/>
    <cellStyle name="Comma 2 4 2 2 2 9 2 8" xfId="5174" xr:uid="{00000000-0005-0000-0000-0000D72F0000}"/>
    <cellStyle name="Comma 2 4 2 2 2 9 2 8 2" xfId="7472" xr:uid="{00000000-0005-0000-0000-0000D82F0000}"/>
    <cellStyle name="Comma 2 4 2 2 2 9 2 8 2 2" xfId="36025" xr:uid="{00000000-0005-0000-0000-0000D92F0000}"/>
    <cellStyle name="Comma 2 4 2 2 2 9 2 8 2 2 2" xfId="37183" xr:uid="{00000000-0005-0000-0000-0000DA2F0000}"/>
    <cellStyle name="Comma 2 4 2 2 2 9 2 8 3" xfId="25461" xr:uid="{00000000-0005-0000-0000-0000DB2F0000}"/>
    <cellStyle name="Comma 2 4 2 2 2 9 2 9" xfId="9104" xr:uid="{00000000-0005-0000-0000-0000DC2F0000}"/>
    <cellStyle name="Comma 2 4 2 2 2 9 3" xfId="2088" xr:uid="{00000000-0005-0000-0000-0000DD2F0000}"/>
    <cellStyle name="Comma 2 4 2 2 2 9 3 10" xfId="13539" xr:uid="{00000000-0005-0000-0000-0000DE2F0000}"/>
    <cellStyle name="Comma 2 4 2 2 2 9 3 11" xfId="18434" xr:uid="{00000000-0005-0000-0000-0000DF2F0000}"/>
    <cellStyle name="Comma 2 4 2 2 2 9 3 12" xfId="20642" xr:uid="{00000000-0005-0000-0000-0000E02F0000}"/>
    <cellStyle name="Comma 2 4 2 2 2 9 3 13" xfId="22873" xr:uid="{00000000-0005-0000-0000-0000E12F0000}"/>
    <cellStyle name="Comma 2 4 2 2 2 9 3 13 2" xfId="35330" xr:uid="{00000000-0005-0000-0000-0000E22F0000}"/>
    <cellStyle name="Comma 2 4 2 2 2 9 3 2" xfId="2941" xr:uid="{00000000-0005-0000-0000-0000E32F0000}"/>
    <cellStyle name="Comma 2 4 2 2 2 9 3 2 10" xfId="23882" xr:uid="{00000000-0005-0000-0000-0000E42F0000}"/>
    <cellStyle name="Comma 2 4 2 2 2 9 3 2 10 2" xfId="35638" xr:uid="{00000000-0005-0000-0000-0000E52F0000}"/>
    <cellStyle name="Comma 2 4 2 2 2 9 3 2 2" xfId="6518" xr:uid="{00000000-0005-0000-0000-0000E62F0000}"/>
    <cellStyle name="Comma 2 4 2 2 2 9 3 2 2 2" xfId="6837" xr:uid="{00000000-0005-0000-0000-0000E72F0000}"/>
    <cellStyle name="Comma 2 4 2 2 2 9 3 2 2 2 2" xfId="36561" xr:uid="{00000000-0005-0000-0000-0000E82F0000}"/>
    <cellStyle name="Comma 2 4 2 2 2 9 3 2 2 2 2 2" xfId="36869" xr:uid="{00000000-0005-0000-0000-0000E92F0000}"/>
    <cellStyle name="Comma 2 4 2 2 2 9 3 2 2 3" xfId="24438" xr:uid="{00000000-0005-0000-0000-0000EA2F0000}"/>
    <cellStyle name="Comma 2 4 2 2 2 9 3 2 3" xfId="8318" xr:uid="{00000000-0005-0000-0000-0000EB2F0000}"/>
    <cellStyle name="Comma 2 4 2 2 2 9 3 2 4" xfId="10162" xr:uid="{00000000-0005-0000-0000-0000EC2F0000}"/>
    <cellStyle name="Comma 2 4 2 2 2 9 3 2 5" xfId="12369" xr:uid="{00000000-0005-0000-0000-0000ED2F0000}"/>
    <cellStyle name="Comma 2 4 2 2 2 9 3 2 6" xfId="15306" xr:uid="{00000000-0005-0000-0000-0000EE2F0000}"/>
    <cellStyle name="Comma 2 4 2 2 2 9 3 2 7" xfId="16784" xr:uid="{00000000-0005-0000-0000-0000EF2F0000}"/>
    <cellStyle name="Comma 2 4 2 2 2 9 3 2 8" xfId="18991" xr:uid="{00000000-0005-0000-0000-0000F02F0000}"/>
    <cellStyle name="Comma 2 4 2 2 2 9 3 2 9" xfId="21199" xr:uid="{00000000-0005-0000-0000-0000F12F0000}"/>
    <cellStyle name="Comma 2 4 2 2 2 9 3 3" xfId="4068" xr:uid="{00000000-0005-0000-0000-0000F22F0000}"/>
    <cellStyle name="Comma 2 4 2 2 2 9 3 4" xfId="4404" xr:uid="{00000000-0005-0000-0000-0000F32F0000}"/>
    <cellStyle name="Comma 2 4 2 2 2 9 3 5" xfId="4625" xr:uid="{00000000-0005-0000-0000-0000F42F0000}"/>
    <cellStyle name="Comma 2 4 2 2 2 9 3 6" xfId="5568" xr:uid="{00000000-0005-0000-0000-0000F52F0000}"/>
    <cellStyle name="Comma 2 4 2 2 2 9 3 6 2" xfId="7773" xr:uid="{00000000-0005-0000-0000-0000F62F0000}"/>
    <cellStyle name="Comma 2 4 2 2 2 9 3 6 2 2" xfId="36177" xr:uid="{00000000-0005-0000-0000-0000F72F0000}"/>
    <cellStyle name="Comma 2 4 2 2 2 9 3 6 2 2 2" xfId="37311" xr:uid="{00000000-0005-0000-0000-0000F82F0000}"/>
    <cellStyle name="Comma 2 4 2 2 2 9 3 6 3" xfId="25890" xr:uid="{00000000-0005-0000-0000-0000F92F0000}"/>
    <cellStyle name="Comma 2 4 2 2 2 9 3 7" xfId="9605" xr:uid="{00000000-0005-0000-0000-0000FA2F0000}"/>
    <cellStyle name="Comma 2 4 2 2 2 9 3 8" xfId="11812" xr:uid="{00000000-0005-0000-0000-0000FB2F0000}"/>
    <cellStyle name="Comma 2 4 2 2 2 9 3 9" xfId="14591" xr:uid="{00000000-0005-0000-0000-0000FC2F0000}"/>
    <cellStyle name="Comma 2 4 2 2 2 9 4" xfId="3236" xr:uid="{00000000-0005-0000-0000-0000FD2F0000}"/>
    <cellStyle name="Comma 2 4 2 2 2 9 5" xfId="1422" xr:uid="{00000000-0005-0000-0000-0000FE2F0000}"/>
    <cellStyle name="Comma 2 4 2 2 2 9 5 10" xfId="23337" xr:uid="{00000000-0005-0000-0000-0000FF2F0000}"/>
    <cellStyle name="Comma 2 4 2 2 2 9 5 10 2" xfId="35192" xr:uid="{00000000-0005-0000-0000-000000300000}"/>
    <cellStyle name="Comma 2 4 2 2 2 9 5 2" xfId="6074" xr:uid="{00000000-0005-0000-0000-000001300000}"/>
    <cellStyle name="Comma 2 4 2 2 2 9 5 2 2" xfId="6288" xr:uid="{00000000-0005-0000-0000-000002300000}"/>
    <cellStyle name="Comma 2 4 2 2 2 9 5 2 2 2" xfId="36307" xr:uid="{00000000-0005-0000-0000-000003300000}"/>
    <cellStyle name="Comma 2 4 2 2 2 9 5 2 2 2 2" xfId="36423" xr:uid="{00000000-0005-0000-0000-000004300000}"/>
    <cellStyle name="Comma 2 4 2 2 2 9 5 2 3" xfId="23551" xr:uid="{00000000-0005-0000-0000-000005300000}"/>
    <cellStyle name="Comma 2 4 2 2 2 9 5 3" xfId="7534" xr:uid="{00000000-0005-0000-0000-000006300000}"/>
    <cellStyle name="Comma 2 4 2 2 2 9 5 4" xfId="9172" xr:uid="{00000000-0005-0000-0000-000007300000}"/>
    <cellStyle name="Comma 2 4 2 2 2 9 5 5" xfId="11379" xr:uid="{00000000-0005-0000-0000-000008300000}"/>
    <cellStyle name="Comma 2 4 2 2 2 9 5 6" xfId="14053" xr:uid="{00000000-0005-0000-0000-000009300000}"/>
    <cellStyle name="Comma 2 4 2 2 2 9 5 7" xfId="15680" xr:uid="{00000000-0005-0000-0000-00000A300000}"/>
    <cellStyle name="Comma 2 4 2 2 2 9 5 8" xfId="18001" xr:uid="{00000000-0005-0000-0000-00000B300000}"/>
    <cellStyle name="Comma 2 4 2 2 2 9 5 9" xfId="20209" xr:uid="{00000000-0005-0000-0000-00000C300000}"/>
    <cellStyle name="Comma 2 4 2 2 2 9 6" xfId="4031" xr:uid="{00000000-0005-0000-0000-00000D300000}"/>
    <cellStyle name="Comma 2 4 2 2 2 9 7" xfId="4596" xr:uid="{00000000-0005-0000-0000-00000E300000}"/>
    <cellStyle name="Comma 2 4 2 2 2 9 8" xfId="4835" xr:uid="{00000000-0005-0000-0000-00000F300000}"/>
    <cellStyle name="Comma 2 4 2 2 2 9 8 2" xfId="7418" xr:uid="{00000000-0005-0000-0000-000010300000}"/>
    <cellStyle name="Comma 2 4 2 2 2 9 8 2 2" xfId="35874" xr:uid="{00000000-0005-0000-0000-000011300000}"/>
    <cellStyle name="Comma 2 4 2 2 2 9 8 2 2 2" xfId="37129" xr:uid="{00000000-0005-0000-0000-000012300000}"/>
    <cellStyle name="Comma 2 4 2 2 2 9 8 3" xfId="25311" xr:uid="{00000000-0005-0000-0000-000013300000}"/>
    <cellStyle name="Comma 2 4 2 2 2 9 9" xfId="8954" xr:uid="{00000000-0005-0000-0000-000014300000}"/>
    <cellStyle name="Comma 2 4 2 2 20" xfId="16155" xr:uid="{00000000-0005-0000-0000-000015300000}"/>
    <cellStyle name="Comma 2 4 2 2 21" xfId="17602" xr:uid="{00000000-0005-0000-0000-000016300000}"/>
    <cellStyle name="Comma 2 4 2 2 22" xfId="19810" xr:uid="{00000000-0005-0000-0000-000017300000}"/>
    <cellStyle name="Comma 2 4 2 2 23" xfId="21982" xr:uid="{00000000-0005-0000-0000-000018300000}"/>
    <cellStyle name="Comma 2 4 2 2 23 2" xfId="34991" xr:uid="{00000000-0005-0000-0000-000019300000}"/>
    <cellStyle name="Comma 2 4 2 2 3" xfId="600" xr:uid="{00000000-0005-0000-0000-00001A300000}"/>
    <cellStyle name="Comma 2 4 2 2 4" xfId="617" xr:uid="{00000000-0005-0000-0000-00001B300000}"/>
    <cellStyle name="Comma 2 4 2 2 5" xfId="513" xr:uid="{00000000-0005-0000-0000-00001C300000}"/>
    <cellStyle name="Comma 2 4 2 2 6" xfId="630" xr:uid="{00000000-0005-0000-0000-00001D300000}"/>
    <cellStyle name="Comma 2 4 2 2 7" xfId="919" xr:uid="{00000000-0005-0000-0000-00001E300000}"/>
    <cellStyle name="Comma 2 4 2 2 7 10" xfId="8837" xr:uid="{00000000-0005-0000-0000-00001F300000}"/>
    <cellStyle name="Comma 2 4 2 2 7 11" xfId="11044" xr:uid="{00000000-0005-0000-0000-000020300000}"/>
    <cellStyle name="Comma 2 4 2 2 7 12" xfId="13628" xr:uid="{00000000-0005-0000-0000-000021300000}"/>
    <cellStyle name="Comma 2 4 2 2 7 13" xfId="14164" xr:uid="{00000000-0005-0000-0000-000022300000}"/>
    <cellStyle name="Comma 2 4 2 2 7 14" xfId="17666" xr:uid="{00000000-0005-0000-0000-000023300000}"/>
    <cellStyle name="Comma 2 4 2 2 7 15" xfId="19874" xr:uid="{00000000-0005-0000-0000-000024300000}"/>
    <cellStyle name="Comma 2 4 2 2 7 16" xfId="22041" xr:uid="{00000000-0005-0000-0000-000025300000}"/>
    <cellStyle name="Comma 2 4 2 2 7 16 2" xfId="35023" xr:uid="{00000000-0005-0000-0000-000026300000}"/>
    <cellStyle name="Comma 2 4 2 2 7 2" xfId="1061" xr:uid="{00000000-0005-0000-0000-000027300000}"/>
    <cellStyle name="Comma 2 4 2 2 7 2 10" xfId="8895" xr:uid="{00000000-0005-0000-0000-000028300000}"/>
    <cellStyle name="Comma 2 4 2 2 7 2 11" xfId="11102" xr:uid="{00000000-0005-0000-0000-000029300000}"/>
    <cellStyle name="Comma 2 4 2 2 7 2 12" xfId="13735" xr:uid="{00000000-0005-0000-0000-00002A300000}"/>
    <cellStyle name="Comma 2 4 2 2 7 2 13" xfId="14087" xr:uid="{00000000-0005-0000-0000-00002B300000}"/>
    <cellStyle name="Comma 2 4 2 2 7 2 14" xfId="17724" xr:uid="{00000000-0005-0000-0000-00002C300000}"/>
    <cellStyle name="Comma 2 4 2 2 7 2 15" xfId="19932" xr:uid="{00000000-0005-0000-0000-00002D300000}"/>
    <cellStyle name="Comma 2 4 2 2 7 2 16" xfId="22188" xr:uid="{00000000-0005-0000-0000-00002E300000}"/>
    <cellStyle name="Comma 2 4 2 2 7 2 16 2" xfId="35049" xr:uid="{00000000-0005-0000-0000-00002F300000}"/>
    <cellStyle name="Comma 2 4 2 2 7 2 2" xfId="1362" xr:uid="{00000000-0005-0000-0000-000030300000}"/>
    <cellStyle name="Comma 2 4 2 2 7 2 2 10" xfId="11332" xr:uid="{00000000-0005-0000-0000-000031300000}"/>
    <cellStyle name="Comma 2 4 2 2 7 2 2 11" xfId="14002" xr:uid="{00000000-0005-0000-0000-000032300000}"/>
    <cellStyle name="Comma 2 4 2 2 7 2 2 12" xfId="15427" xr:uid="{00000000-0005-0000-0000-000033300000}"/>
    <cellStyle name="Comma 2 4 2 2 7 2 2 13" xfId="17954" xr:uid="{00000000-0005-0000-0000-000034300000}"/>
    <cellStyle name="Comma 2 4 2 2 7 2 2 14" xfId="20162" xr:uid="{00000000-0005-0000-0000-000035300000}"/>
    <cellStyle name="Comma 2 4 2 2 7 2 2 15" xfId="22246" xr:uid="{00000000-0005-0000-0000-000036300000}"/>
    <cellStyle name="Comma 2 4 2 2 7 2 2 15 2" xfId="35151" xr:uid="{00000000-0005-0000-0000-000037300000}"/>
    <cellStyle name="Comma 2 4 2 2 7 2 2 2" xfId="1388" xr:uid="{00000000-0005-0000-0000-000038300000}"/>
    <cellStyle name="Comma 2 4 2 2 7 2 2 2 10" xfId="11358" xr:uid="{00000000-0005-0000-0000-000039300000}"/>
    <cellStyle name="Comma 2 4 2 2 7 2 2 2 11" xfId="14028" xr:uid="{00000000-0005-0000-0000-00003A300000}"/>
    <cellStyle name="Comma 2 4 2 2 7 2 2 2 12" xfId="15654" xr:uid="{00000000-0005-0000-0000-00003B300000}"/>
    <cellStyle name="Comma 2 4 2 2 7 2 2 2 13" xfId="17980" xr:uid="{00000000-0005-0000-0000-00003C300000}"/>
    <cellStyle name="Comma 2 4 2 2 7 2 2 2 14" xfId="20188" xr:uid="{00000000-0005-0000-0000-00003D300000}"/>
    <cellStyle name="Comma 2 4 2 2 7 2 2 2 15" xfId="22650" xr:uid="{00000000-0005-0000-0000-00003E300000}"/>
    <cellStyle name="Comma 2 4 2 2 7 2 2 2 15 2" xfId="35177" xr:uid="{00000000-0005-0000-0000-00003F300000}"/>
    <cellStyle name="Comma 2 4 2 2 7 2 2 2 2" xfId="2528" xr:uid="{00000000-0005-0000-0000-000040300000}"/>
    <cellStyle name="Comma 2 4 2 2 7 2 2 2 2 10" xfId="16561" xr:uid="{00000000-0005-0000-0000-000041300000}"/>
    <cellStyle name="Comma 2 4 2 2 7 2 2 2 2 11" xfId="18768" xr:uid="{00000000-0005-0000-0000-000042300000}"/>
    <cellStyle name="Comma 2 4 2 2 7 2 2 2 2 12" xfId="20976" xr:uid="{00000000-0005-0000-0000-000043300000}"/>
    <cellStyle name="Comma 2 4 2 2 7 2 2 2 2 13" xfId="22676" xr:uid="{00000000-0005-0000-0000-000044300000}"/>
    <cellStyle name="Comma 2 4 2 2 7 2 2 2 2 13 2" xfId="35561" xr:uid="{00000000-0005-0000-0000-000045300000}"/>
    <cellStyle name="Comma 2 4 2 2 7 2 2 2 2 2" xfId="2554" xr:uid="{00000000-0005-0000-0000-000046300000}"/>
    <cellStyle name="Comma 2 4 2 2 7 2 2 2 2 2 10" xfId="24215" xr:uid="{00000000-0005-0000-0000-000047300000}"/>
    <cellStyle name="Comma 2 4 2 2 7 2 2 2 2 2 10 2" xfId="35587" xr:uid="{00000000-0005-0000-0000-000048300000}"/>
    <cellStyle name="Comma 2 4 2 2 7 2 2 2 2 2 2" xfId="6760" xr:uid="{00000000-0005-0000-0000-000049300000}"/>
    <cellStyle name="Comma 2 4 2 2 7 2 2 2 2 2 2 2" xfId="6786" xr:uid="{00000000-0005-0000-0000-00004A300000}"/>
    <cellStyle name="Comma 2 4 2 2 7 2 2 2 2 2 2 2 2" xfId="36792" xr:uid="{00000000-0005-0000-0000-00004B300000}"/>
    <cellStyle name="Comma 2 4 2 2 7 2 2 2 2 2 2 2 2 2" xfId="36818" xr:uid="{00000000-0005-0000-0000-00004C300000}"/>
    <cellStyle name="Comma 2 4 2 2 7 2 2 2 2 2 2 3" xfId="24241" xr:uid="{00000000-0005-0000-0000-00004D300000}"/>
    <cellStyle name="Comma 2 4 2 2 7 2 2 2 2 2 3" xfId="8121" xr:uid="{00000000-0005-0000-0000-00004E300000}"/>
    <cellStyle name="Comma 2 4 2 2 7 2 2 2 2 2 4" xfId="9965" xr:uid="{00000000-0005-0000-0000-00004F300000}"/>
    <cellStyle name="Comma 2 4 2 2 7 2 2 2 2 2 5" xfId="12172" xr:uid="{00000000-0005-0000-0000-000050300000}"/>
    <cellStyle name="Comma 2 4 2 2 7 2 2 2 2 2 6" xfId="15009" xr:uid="{00000000-0005-0000-0000-000051300000}"/>
    <cellStyle name="Comma 2 4 2 2 7 2 2 2 2 2 7" xfId="16587" xr:uid="{00000000-0005-0000-0000-000052300000}"/>
    <cellStyle name="Comma 2 4 2 2 7 2 2 2 2 2 8" xfId="18794" xr:uid="{00000000-0005-0000-0000-000053300000}"/>
    <cellStyle name="Comma 2 4 2 2 7 2 2 2 2 2 9" xfId="21002" xr:uid="{00000000-0005-0000-0000-000054300000}"/>
    <cellStyle name="Comma 2 4 2 2 7 2 2 2 2 3" xfId="3857" xr:uid="{00000000-0005-0000-0000-000055300000}"/>
    <cellStyle name="Comma 2 4 2 2 7 2 2 2 2 4" xfId="1694" xr:uid="{00000000-0005-0000-0000-000056300000}"/>
    <cellStyle name="Comma 2 4 2 2 7 2 2 2 2 5" xfId="3871" xr:uid="{00000000-0005-0000-0000-000057300000}"/>
    <cellStyle name="Comma 2 4 2 2 7 2 2 2 2 6" xfId="5371" xr:uid="{00000000-0005-0000-0000-000058300000}"/>
    <cellStyle name="Comma 2 4 2 2 7 2 2 2 2 6 2" xfId="8095" xr:uid="{00000000-0005-0000-0000-000059300000}"/>
    <cellStyle name="Comma 2 4 2 2 7 2 2 2 2 6 2 2" xfId="36126" xr:uid="{00000000-0005-0000-0000-00005A300000}"/>
    <cellStyle name="Comma 2 4 2 2 7 2 2 2 2 6 2 2 2" xfId="37433" xr:uid="{00000000-0005-0000-0000-00005B300000}"/>
    <cellStyle name="Comma 2 4 2 2 7 2 2 2 2 6 3" xfId="26115" xr:uid="{00000000-0005-0000-0000-00005C300000}"/>
    <cellStyle name="Comma 2 4 2 2 7 2 2 2 2 7" xfId="9939" xr:uid="{00000000-0005-0000-0000-00005D300000}"/>
    <cellStyle name="Comma 2 4 2 2 7 2 2 2 2 8" xfId="12146" xr:uid="{00000000-0005-0000-0000-00005E300000}"/>
    <cellStyle name="Comma 2 4 2 2 7 2 2 2 2 9" xfId="14983" xr:uid="{00000000-0005-0000-0000-00005F300000}"/>
    <cellStyle name="Comma 2 4 2 2 7 2 2 2 3" xfId="3148" xr:uid="{00000000-0005-0000-0000-000060300000}"/>
    <cellStyle name="Comma 2 4 2 2 7 2 2 2 4" xfId="3433" xr:uid="{00000000-0005-0000-0000-000061300000}"/>
    <cellStyle name="Comma 2 4 2 2 7 2 2 2 5" xfId="3831" xr:uid="{00000000-0005-0000-0000-000062300000}"/>
    <cellStyle name="Comma 2 4 2 2 7 2 2 2 5 10" xfId="23534" xr:uid="{00000000-0005-0000-0000-000063300000}"/>
    <cellStyle name="Comma 2 4 2 2 7 2 2 2 5 10 2" xfId="35791" xr:uid="{00000000-0005-0000-0000-000064300000}"/>
    <cellStyle name="Comma 2 4 2 2 7 2 2 2 5 2" xfId="6271" xr:uid="{00000000-0005-0000-0000-000065300000}"/>
    <cellStyle name="Comma 2 4 2 2 7 2 2 2 5 2 2" xfId="7016" xr:uid="{00000000-0005-0000-0000-000066300000}"/>
    <cellStyle name="Comma 2 4 2 2 7 2 2 2 5 2 2 2" xfId="36408" xr:uid="{00000000-0005-0000-0000-000067300000}"/>
    <cellStyle name="Comma 2 4 2 2 7 2 2 2 5 2 2 2 2" xfId="37022" xr:uid="{00000000-0005-0000-0000-000068300000}"/>
    <cellStyle name="Comma 2 4 2 2 7 2 2 2 5 2 3" xfId="24855" xr:uid="{00000000-0005-0000-0000-000069300000}"/>
    <cellStyle name="Comma 2 4 2 2 7 2 2 2 5 3" xfId="8709" xr:uid="{00000000-0005-0000-0000-00006A300000}"/>
    <cellStyle name="Comma 2 4 2 2 7 2 2 2 5 4" xfId="10664" xr:uid="{00000000-0005-0000-0000-00006B300000}"/>
    <cellStyle name="Comma 2 4 2 2 7 2 2 2 5 5" xfId="12871" xr:uid="{00000000-0005-0000-0000-00006C300000}"/>
    <cellStyle name="Comma 2 4 2 2 7 2 2 2 5 6" xfId="15980" xr:uid="{00000000-0005-0000-0000-00006D300000}"/>
    <cellStyle name="Comma 2 4 2 2 7 2 2 2 5 7" xfId="17286" xr:uid="{00000000-0005-0000-0000-00006E300000}"/>
    <cellStyle name="Comma 2 4 2 2 7 2 2 2 5 8" xfId="19493" xr:uid="{00000000-0005-0000-0000-00006F300000}"/>
    <cellStyle name="Comma 2 4 2 2 7 2 2 2 5 9" xfId="21701" xr:uid="{00000000-0005-0000-0000-000070300000}"/>
    <cellStyle name="Comma 2 4 2 2 7 2 2 2 6" xfId="1666" xr:uid="{00000000-0005-0000-0000-000071300000}"/>
    <cellStyle name="Comma 2 4 2 2 7 2 2 2 7" xfId="1934" xr:uid="{00000000-0005-0000-0000-000072300000}"/>
    <cellStyle name="Comma 2 4 2 2 7 2 2 2 8" xfId="5345" xr:uid="{00000000-0005-0000-0000-000073300000}"/>
    <cellStyle name="Comma 2 4 2 2 7 2 2 2 8 2" xfId="7519" xr:uid="{00000000-0005-0000-0000-000074300000}"/>
    <cellStyle name="Comma 2 4 2 2 7 2 2 2 8 2 2" xfId="36100" xr:uid="{00000000-0005-0000-0000-000075300000}"/>
    <cellStyle name="Comma 2 4 2 2 7 2 2 2 8 2 2 2" xfId="37230" xr:uid="{00000000-0005-0000-0000-000076300000}"/>
    <cellStyle name="Comma 2 4 2 2 7 2 2 2 8 3" xfId="25508" xr:uid="{00000000-0005-0000-0000-000077300000}"/>
    <cellStyle name="Comma 2 4 2 2 7 2 2 2 9" xfId="9151" xr:uid="{00000000-0005-0000-0000-000078300000}"/>
    <cellStyle name="Comma 2 4 2 2 7 2 2 3" xfId="2195" xr:uid="{00000000-0005-0000-0000-000079300000}"/>
    <cellStyle name="Comma 2 4 2 2 7 2 2 3 10" xfId="13567" xr:uid="{00000000-0005-0000-0000-00007A300000}"/>
    <cellStyle name="Comma 2 4 2 2 7 2 2 3 11" xfId="18541" xr:uid="{00000000-0005-0000-0000-00007B300000}"/>
    <cellStyle name="Comma 2 4 2 2 7 2 2 3 12" xfId="20749" xr:uid="{00000000-0005-0000-0000-00007C300000}"/>
    <cellStyle name="Comma 2 4 2 2 7 2 2 3 13" xfId="22996" xr:uid="{00000000-0005-0000-0000-00007D300000}"/>
    <cellStyle name="Comma 2 4 2 2 7 2 2 3 13 2" xfId="35377" xr:uid="{00000000-0005-0000-0000-00007E300000}"/>
    <cellStyle name="Comma 2 4 2 2 7 2 2 3 2" xfId="3122" xr:uid="{00000000-0005-0000-0000-00007F300000}"/>
    <cellStyle name="Comma 2 4 2 2 7 2 2 3 2 10" xfId="23989" xr:uid="{00000000-0005-0000-0000-000080300000}"/>
    <cellStyle name="Comma 2 4 2 2 7 2 2 3 2 10 2" xfId="35662" xr:uid="{00000000-0005-0000-0000-000081300000}"/>
    <cellStyle name="Comma 2 4 2 2 7 2 2 3 2 2" xfId="6566" xr:uid="{00000000-0005-0000-0000-000082300000}"/>
    <cellStyle name="Comma 2 4 2 2 7 2 2 3 2 2 2" xfId="6861" xr:uid="{00000000-0005-0000-0000-000083300000}"/>
    <cellStyle name="Comma 2 4 2 2 7 2 2 3 2 2 2 2" xfId="36608" xr:uid="{00000000-0005-0000-0000-000084300000}"/>
    <cellStyle name="Comma 2 4 2 2 7 2 2 3 2 2 2 2 2" xfId="36893" xr:uid="{00000000-0005-0000-0000-000085300000}"/>
    <cellStyle name="Comma 2 4 2 2 7 2 2 3 2 2 3" xfId="24561" xr:uid="{00000000-0005-0000-0000-000086300000}"/>
    <cellStyle name="Comma 2 4 2 2 7 2 2 3 2 3" xfId="8441" xr:uid="{00000000-0005-0000-0000-000087300000}"/>
    <cellStyle name="Comma 2 4 2 2 7 2 2 3 2 4" xfId="10285" xr:uid="{00000000-0005-0000-0000-000088300000}"/>
    <cellStyle name="Comma 2 4 2 2 7 2 2 3 2 5" xfId="12492" xr:uid="{00000000-0005-0000-0000-000089300000}"/>
    <cellStyle name="Comma 2 4 2 2 7 2 2 3 2 6" xfId="15459" xr:uid="{00000000-0005-0000-0000-00008A300000}"/>
    <cellStyle name="Comma 2 4 2 2 7 2 2 3 2 7" xfId="16907" xr:uid="{00000000-0005-0000-0000-00008B300000}"/>
    <cellStyle name="Comma 2 4 2 2 7 2 2 3 2 8" xfId="19114" xr:uid="{00000000-0005-0000-0000-00008C300000}"/>
    <cellStyle name="Comma 2 4 2 2 7 2 2 3 2 9" xfId="21322" xr:uid="{00000000-0005-0000-0000-00008D300000}"/>
    <cellStyle name="Comma 2 4 2 2 7 2 2 3 3" xfId="4169" xr:uid="{00000000-0005-0000-0000-00008E300000}"/>
    <cellStyle name="Comma 2 4 2 2 7 2 2 3 4" xfId="4479" xr:uid="{00000000-0005-0000-0000-00008F300000}"/>
    <cellStyle name="Comma 2 4 2 2 7 2 2 3 5" xfId="4649" xr:uid="{00000000-0005-0000-0000-000090300000}"/>
    <cellStyle name="Comma 2 4 2 2 7 2 2 3 6" xfId="5691" xr:uid="{00000000-0005-0000-0000-000091300000}"/>
    <cellStyle name="Comma 2 4 2 2 7 2 2 3 6 2" xfId="7879" xr:uid="{00000000-0005-0000-0000-000092300000}"/>
    <cellStyle name="Comma 2 4 2 2 7 2 2 3 6 2 2" xfId="36201" xr:uid="{00000000-0005-0000-0000-000093300000}"/>
    <cellStyle name="Comma 2 4 2 2 7 2 2 3 6 2 2 2" xfId="37358" xr:uid="{00000000-0005-0000-0000-000094300000}"/>
    <cellStyle name="Comma 2 4 2 2 7 2 2 3 6 3" xfId="25997" xr:uid="{00000000-0005-0000-0000-000095300000}"/>
    <cellStyle name="Comma 2 4 2 2 7 2 2 3 7" xfId="9712" xr:uid="{00000000-0005-0000-0000-000096300000}"/>
    <cellStyle name="Comma 2 4 2 2 7 2 2 3 8" xfId="11919" xr:uid="{00000000-0005-0000-0000-000097300000}"/>
    <cellStyle name="Comma 2 4 2 2 7 2 2 3 9" xfId="14698" xr:uid="{00000000-0005-0000-0000-000098300000}"/>
    <cellStyle name="Comma 2 4 2 2 7 2 2 4" xfId="3407" xr:uid="{00000000-0005-0000-0000-000099300000}"/>
    <cellStyle name="Comma 2 4 2 2 7 2 2 5" xfId="3538" xr:uid="{00000000-0005-0000-0000-00009A300000}"/>
    <cellStyle name="Comma 2 4 2 2 7 2 2 5 10" xfId="23508" xr:uid="{00000000-0005-0000-0000-00009B300000}"/>
    <cellStyle name="Comma 2 4 2 2 7 2 2 5 10 2" xfId="35716" xr:uid="{00000000-0005-0000-0000-00009C300000}"/>
    <cellStyle name="Comma 2 4 2 2 7 2 2 5 2" xfId="6245" xr:uid="{00000000-0005-0000-0000-00009D300000}"/>
    <cellStyle name="Comma 2 4 2 2 7 2 2 5 2 2" xfId="6915" xr:uid="{00000000-0005-0000-0000-00009E300000}"/>
    <cellStyle name="Comma 2 4 2 2 7 2 2 5 2 2 2" xfId="36382" xr:uid="{00000000-0005-0000-0000-00009F300000}"/>
    <cellStyle name="Comma 2 4 2 2 7 2 2 5 2 2 2 2" xfId="36947" xr:uid="{00000000-0005-0000-0000-0000A0300000}"/>
    <cellStyle name="Comma 2 4 2 2 7 2 2 5 2 3" xfId="24754" xr:uid="{00000000-0005-0000-0000-0000A1300000}"/>
    <cellStyle name="Comma 2 4 2 2 7 2 2 5 3" xfId="8634" xr:uid="{00000000-0005-0000-0000-0000A2300000}"/>
    <cellStyle name="Comma 2 4 2 2 7 2 2 5 4" xfId="10531" xr:uid="{00000000-0005-0000-0000-0000A3300000}"/>
    <cellStyle name="Comma 2 4 2 2 7 2 2 5 5" xfId="12738" xr:uid="{00000000-0005-0000-0000-0000A4300000}"/>
    <cellStyle name="Comma 2 4 2 2 7 2 2 5 6" xfId="15782" xr:uid="{00000000-0005-0000-0000-0000A5300000}"/>
    <cellStyle name="Comma 2 4 2 2 7 2 2 5 7" xfId="17153" xr:uid="{00000000-0005-0000-0000-0000A6300000}"/>
    <cellStyle name="Comma 2 4 2 2 7 2 2 5 8" xfId="19360" xr:uid="{00000000-0005-0000-0000-0000A7300000}"/>
    <cellStyle name="Comma 2 4 2 2 7 2 2 5 9" xfId="21568" xr:uid="{00000000-0005-0000-0000-0000A8300000}"/>
    <cellStyle name="Comma 2 4 2 2 7 2 2 6" xfId="4320" xr:uid="{00000000-0005-0000-0000-0000A9300000}"/>
    <cellStyle name="Comma 2 4 2 2 7 2 2 7" xfId="4491" xr:uid="{00000000-0005-0000-0000-0000AA300000}"/>
    <cellStyle name="Comma 2 4 2 2 7 2 2 8" xfId="4941" xr:uid="{00000000-0005-0000-0000-0000AB300000}"/>
    <cellStyle name="Comma 2 4 2 2 7 2 2 8 2" xfId="7493" xr:uid="{00000000-0005-0000-0000-0000AC300000}"/>
    <cellStyle name="Comma 2 4 2 2 7 2 2 8 2 2" xfId="35921" xr:uid="{00000000-0005-0000-0000-0000AD300000}"/>
    <cellStyle name="Comma 2 4 2 2 7 2 2 8 2 2 2" xfId="37204" xr:uid="{00000000-0005-0000-0000-0000AE300000}"/>
    <cellStyle name="Comma 2 4 2 2 7 2 2 8 3" xfId="25482" xr:uid="{00000000-0005-0000-0000-0000AF300000}"/>
    <cellStyle name="Comma 2 4 2 2 7 2 2 9" xfId="9125" xr:uid="{00000000-0005-0000-0000-0000B0300000}"/>
    <cellStyle name="Comma 2 4 2 2 7 2 3" xfId="2136" xr:uid="{00000000-0005-0000-0000-0000B1300000}"/>
    <cellStyle name="Comma 2 4 2 2 7 2 3 10" xfId="15031" xr:uid="{00000000-0005-0000-0000-0000B2300000}"/>
    <cellStyle name="Comma 2 4 2 2 7 2 3 11" xfId="18482" xr:uid="{00000000-0005-0000-0000-0000B3300000}"/>
    <cellStyle name="Comma 2 4 2 2 7 2 3 12" xfId="20690" xr:uid="{00000000-0005-0000-0000-0000B4300000}"/>
    <cellStyle name="Comma 2 4 2 2 7 2 3 13" xfId="22420" xr:uid="{00000000-0005-0000-0000-0000B5300000}"/>
    <cellStyle name="Comma 2 4 2 2 7 2 3 13 2" xfId="35351" xr:uid="{00000000-0005-0000-0000-0000B6300000}"/>
    <cellStyle name="Comma 2 4 2 2 7 2 3 2" xfId="2374" xr:uid="{00000000-0005-0000-0000-0000B7300000}"/>
    <cellStyle name="Comma 2 4 2 2 7 2 3 2 10" xfId="23930" xr:uid="{00000000-0005-0000-0000-0000B8300000}"/>
    <cellStyle name="Comma 2 4 2 2 7 2 3 2 10 2" xfId="35455" xr:uid="{00000000-0005-0000-0000-0000B9300000}"/>
    <cellStyle name="Comma 2 4 2 2 7 2 3 2 2" xfId="6539" xr:uid="{00000000-0005-0000-0000-0000BA300000}"/>
    <cellStyle name="Comma 2 4 2 2 7 2 3 2 2 2" xfId="6647" xr:uid="{00000000-0005-0000-0000-0000BB300000}"/>
    <cellStyle name="Comma 2 4 2 2 7 2 3 2 2 2 2" xfId="36582" xr:uid="{00000000-0005-0000-0000-0000BC300000}"/>
    <cellStyle name="Comma 2 4 2 2 7 2 3 2 2 2 2 2" xfId="36686" xr:uid="{00000000-0005-0000-0000-0000BD300000}"/>
    <cellStyle name="Comma 2 4 2 2 7 2 3 2 2 3" xfId="24102" xr:uid="{00000000-0005-0000-0000-0000BE300000}"/>
    <cellStyle name="Comma 2 4 2 2 7 2 3 2 3" xfId="7989" xr:uid="{00000000-0005-0000-0000-0000BF300000}"/>
    <cellStyle name="Comma 2 4 2 2 7 2 3 2 4" xfId="9826" xr:uid="{00000000-0005-0000-0000-0000C0300000}"/>
    <cellStyle name="Comma 2 4 2 2 7 2 3 2 5" xfId="12033" xr:uid="{00000000-0005-0000-0000-0000C1300000}"/>
    <cellStyle name="Comma 2 4 2 2 7 2 3 2 6" xfId="14850" xr:uid="{00000000-0005-0000-0000-0000C2300000}"/>
    <cellStyle name="Comma 2 4 2 2 7 2 3 2 7" xfId="13575" xr:uid="{00000000-0005-0000-0000-0000C3300000}"/>
    <cellStyle name="Comma 2 4 2 2 7 2 3 2 8" xfId="18655" xr:uid="{00000000-0005-0000-0000-0000C4300000}"/>
    <cellStyle name="Comma 2 4 2 2 7 2 3 2 9" xfId="20863" xr:uid="{00000000-0005-0000-0000-0000C5300000}"/>
    <cellStyle name="Comma 2 4 2 2 7 2 3 3" xfId="3680" xr:uid="{00000000-0005-0000-0000-0000C6300000}"/>
    <cellStyle name="Comma 2 4 2 2 7 2 3 4" xfId="4226" xr:uid="{00000000-0005-0000-0000-0000C7300000}"/>
    <cellStyle name="Comma 2 4 2 2 7 2 3 5" xfId="4557" xr:uid="{00000000-0005-0000-0000-0000C8300000}"/>
    <cellStyle name="Comma 2 4 2 2 7 2 3 6" xfId="5115" xr:uid="{00000000-0005-0000-0000-0000C9300000}"/>
    <cellStyle name="Comma 2 4 2 2 7 2 3 6 2" xfId="7821" xr:uid="{00000000-0005-0000-0000-0000CA300000}"/>
    <cellStyle name="Comma 2 4 2 2 7 2 3 6 2 2" xfId="35998" xr:uid="{00000000-0005-0000-0000-0000CB300000}"/>
    <cellStyle name="Comma 2 4 2 2 7 2 3 6 2 2 2" xfId="37332" xr:uid="{00000000-0005-0000-0000-0000CC300000}"/>
    <cellStyle name="Comma 2 4 2 2 7 2 3 6 3" xfId="25938" xr:uid="{00000000-0005-0000-0000-0000CD300000}"/>
    <cellStyle name="Comma 2 4 2 2 7 2 3 7" xfId="9653" xr:uid="{00000000-0005-0000-0000-0000CE300000}"/>
    <cellStyle name="Comma 2 4 2 2 7 2 3 8" xfId="11860" xr:uid="{00000000-0005-0000-0000-0000CF300000}"/>
    <cellStyle name="Comma 2 4 2 2 7 2 3 9" xfId="14639" xr:uid="{00000000-0005-0000-0000-0000D0300000}"/>
    <cellStyle name="Comma 2 4 2 2 7 2 4" xfId="2880" xr:uid="{00000000-0005-0000-0000-0000D1300000}"/>
    <cellStyle name="Comma 2 4 2 2 7 2 5" xfId="3177" xr:uid="{00000000-0005-0000-0000-0000D2300000}"/>
    <cellStyle name="Comma 2 4 2 2 7 2 6" xfId="3480" xr:uid="{00000000-0005-0000-0000-0000D3300000}"/>
    <cellStyle name="Comma 2 4 2 2 7 2 6 10" xfId="23278" xr:uid="{00000000-0005-0000-0000-0000D4300000}"/>
    <cellStyle name="Comma 2 4 2 2 7 2 6 10 2" xfId="35690" xr:uid="{00000000-0005-0000-0000-0000D5300000}"/>
    <cellStyle name="Comma 2 4 2 2 7 2 6 2" xfId="6015" xr:uid="{00000000-0005-0000-0000-0000D6300000}"/>
    <cellStyle name="Comma 2 4 2 2 7 2 6 2 2" xfId="6889" xr:uid="{00000000-0005-0000-0000-0000D7300000}"/>
    <cellStyle name="Comma 2 4 2 2 7 2 6 2 2 2" xfId="36280" xr:uid="{00000000-0005-0000-0000-0000D8300000}"/>
    <cellStyle name="Comma 2 4 2 2 7 2 6 2 2 2 2" xfId="36921" xr:uid="{00000000-0005-0000-0000-0000D9300000}"/>
    <cellStyle name="Comma 2 4 2 2 7 2 6 2 3" xfId="24728" xr:uid="{00000000-0005-0000-0000-0000DA300000}"/>
    <cellStyle name="Comma 2 4 2 2 7 2 6 3" xfId="8608" xr:uid="{00000000-0005-0000-0000-0000DB300000}"/>
    <cellStyle name="Comma 2 4 2 2 7 2 6 4" xfId="10473" xr:uid="{00000000-0005-0000-0000-0000DC300000}"/>
    <cellStyle name="Comma 2 4 2 2 7 2 6 5" xfId="12680" xr:uid="{00000000-0005-0000-0000-0000DD300000}"/>
    <cellStyle name="Comma 2 4 2 2 7 2 6 6" xfId="15724" xr:uid="{00000000-0005-0000-0000-0000DE300000}"/>
    <cellStyle name="Comma 2 4 2 2 7 2 6 7" xfId="17095" xr:uid="{00000000-0005-0000-0000-0000DF300000}"/>
    <cellStyle name="Comma 2 4 2 2 7 2 6 8" xfId="19302" xr:uid="{00000000-0005-0000-0000-0000E0300000}"/>
    <cellStyle name="Comma 2 4 2 2 7 2 6 9" xfId="21510" xr:uid="{00000000-0005-0000-0000-0000E1300000}"/>
    <cellStyle name="Comma 2 4 2 2 7 2 7" xfId="1922" xr:uid="{00000000-0005-0000-0000-0000E2300000}"/>
    <cellStyle name="Comma 2 4 2 2 7 2 8" xfId="1575" xr:uid="{00000000-0005-0000-0000-0000E3300000}"/>
    <cellStyle name="Comma 2 4 2 2 7 2 9" xfId="4883" xr:uid="{00000000-0005-0000-0000-0000E4300000}"/>
    <cellStyle name="Comma 2 4 2 2 7 2 9 2" xfId="7391" xr:uid="{00000000-0005-0000-0000-0000E5300000}"/>
    <cellStyle name="Comma 2 4 2 2 7 2 9 2 2" xfId="35895" xr:uid="{00000000-0005-0000-0000-0000E6300000}"/>
    <cellStyle name="Comma 2 4 2 2 7 2 9 2 2 2" xfId="37102" xr:uid="{00000000-0005-0000-0000-0000E7300000}"/>
    <cellStyle name="Comma 2 4 2 2 7 2 9 3" xfId="25252" xr:uid="{00000000-0005-0000-0000-0000E8300000}"/>
    <cellStyle name="Comma 2 4 2 2 7 3" xfId="1204" xr:uid="{00000000-0005-0000-0000-0000E9300000}"/>
    <cellStyle name="Comma 2 4 2 2 7 3 10" xfId="11217" xr:uid="{00000000-0005-0000-0000-0000EA300000}"/>
    <cellStyle name="Comma 2 4 2 2 7 3 11" xfId="13863" xr:uid="{00000000-0005-0000-0000-0000EB300000}"/>
    <cellStyle name="Comma 2 4 2 2 7 3 12" xfId="16089" xr:uid="{00000000-0005-0000-0000-0000EC300000}"/>
    <cellStyle name="Comma 2 4 2 2 7 3 13" xfId="17839" xr:uid="{00000000-0005-0000-0000-0000ED300000}"/>
    <cellStyle name="Comma 2 4 2 2 7 3 14" xfId="20047" xr:uid="{00000000-0005-0000-0000-0000EE300000}"/>
    <cellStyle name="Comma 2 4 2 2 7 3 15" xfId="22362" xr:uid="{00000000-0005-0000-0000-0000EF300000}"/>
    <cellStyle name="Comma 2 4 2 2 7 3 15 2" xfId="35100" xr:uid="{00000000-0005-0000-0000-0000F0300000}"/>
    <cellStyle name="Comma 2 4 2 2 7 3 2" xfId="2332" xr:uid="{00000000-0005-0000-0000-0000F1300000}"/>
    <cellStyle name="Comma 2 4 2 2 7 3 2 10" xfId="13181" xr:uid="{00000000-0005-0000-0000-0000F2300000}"/>
    <cellStyle name="Comma 2 4 2 2 7 3 2 11" xfId="18625" xr:uid="{00000000-0005-0000-0000-0000F3300000}"/>
    <cellStyle name="Comma 2 4 2 2 7 3 2 12" xfId="20833" xr:uid="{00000000-0005-0000-0000-0000F4300000}"/>
    <cellStyle name="Comma 2 4 2 2 7 3 2 13" xfId="22535" xr:uid="{00000000-0005-0000-0000-0000F5300000}"/>
    <cellStyle name="Comma 2 4 2 2 7 3 2 13 2" xfId="35428" xr:uid="{00000000-0005-0000-0000-0000F6300000}"/>
    <cellStyle name="Comma 2 4 2 2 7 3 2 2" xfId="2452" xr:uid="{00000000-0005-0000-0000-0000F7300000}"/>
    <cellStyle name="Comma 2 4 2 2 7 3 2 2 10" xfId="24072" xr:uid="{00000000-0005-0000-0000-0000F8300000}"/>
    <cellStyle name="Comma 2 4 2 2 7 3 2 2 10 2" xfId="35508" xr:uid="{00000000-0005-0000-0000-0000F9300000}"/>
    <cellStyle name="Comma 2 4 2 2 7 3 2 2 2" xfId="6617" xr:uid="{00000000-0005-0000-0000-0000FA300000}"/>
    <cellStyle name="Comma 2 4 2 2 7 3 2 2 2 2" xfId="6704" xr:uid="{00000000-0005-0000-0000-0000FB300000}"/>
    <cellStyle name="Comma 2 4 2 2 7 3 2 2 2 2 2" xfId="36659" xr:uid="{00000000-0005-0000-0000-0000FC300000}"/>
    <cellStyle name="Comma 2 4 2 2 7 3 2 2 2 2 2 2" xfId="36739" xr:uid="{00000000-0005-0000-0000-0000FD300000}"/>
    <cellStyle name="Comma 2 4 2 2 7 3 2 2 2 3" xfId="24159" xr:uid="{00000000-0005-0000-0000-0000FE300000}"/>
    <cellStyle name="Comma 2 4 2 2 7 3 2 2 3" xfId="8042" xr:uid="{00000000-0005-0000-0000-0000FF300000}"/>
    <cellStyle name="Comma 2 4 2 2 7 3 2 2 4" xfId="9883" xr:uid="{00000000-0005-0000-0000-000000310000}"/>
    <cellStyle name="Comma 2 4 2 2 7 3 2 2 5" xfId="12090" xr:uid="{00000000-0005-0000-0000-000001310000}"/>
    <cellStyle name="Comma 2 4 2 2 7 3 2 2 6" xfId="14916" xr:uid="{00000000-0005-0000-0000-000002310000}"/>
    <cellStyle name="Comma 2 4 2 2 7 3 2 2 7" xfId="16505" xr:uid="{00000000-0005-0000-0000-000003310000}"/>
    <cellStyle name="Comma 2 4 2 2 7 3 2 2 8" xfId="18712" xr:uid="{00000000-0005-0000-0000-000004310000}"/>
    <cellStyle name="Comma 2 4 2 2 7 3 2 2 9" xfId="20920" xr:uid="{00000000-0005-0000-0000-000005310000}"/>
    <cellStyle name="Comma 2 4 2 2 7 3 2 3" xfId="3762" xr:uid="{00000000-0005-0000-0000-000006310000}"/>
    <cellStyle name="Comma 2 4 2 2 7 3 2 4" xfId="3879" xr:uid="{00000000-0005-0000-0000-000007310000}"/>
    <cellStyle name="Comma 2 4 2 2 7 3 2 5" xfId="2382" xr:uid="{00000000-0005-0000-0000-000008310000}"/>
    <cellStyle name="Comma 2 4 2 2 7 3 2 6" xfId="5230" xr:uid="{00000000-0005-0000-0000-000009310000}"/>
    <cellStyle name="Comma 2 4 2 2 7 3 2 6 2" xfId="7962" xr:uid="{00000000-0005-0000-0000-00000A310000}"/>
    <cellStyle name="Comma 2 4 2 2 7 3 2 6 2 2" xfId="36049" xr:uid="{00000000-0005-0000-0000-00000B310000}"/>
    <cellStyle name="Comma 2 4 2 2 7 3 2 6 2 2 2" xfId="37382" xr:uid="{00000000-0005-0000-0000-00000C310000}"/>
    <cellStyle name="Comma 2 4 2 2 7 3 2 6 3" xfId="26054" xr:uid="{00000000-0005-0000-0000-00000D310000}"/>
    <cellStyle name="Comma 2 4 2 2 7 3 2 7" xfId="9796" xr:uid="{00000000-0005-0000-0000-00000E310000}"/>
    <cellStyle name="Comma 2 4 2 2 7 3 2 8" xfId="12003" xr:uid="{00000000-0005-0000-0000-00000F310000}"/>
    <cellStyle name="Comma 2 4 2 2 7 3 2 9" xfId="14814" xr:uid="{00000000-0005-0000-0000-000010310000}"/>
    <cellStyle name="Comma 2 4 2 2 7 3 3" xfId="2997" xr:uid="{00000000-0005-0000-0000-000011310000}"/>
    <cellStyle name="Comma 2 4 2 2 7 3 4" xfId="3292" xr:uid="{00000000-0005-0000-0000-000012310000}"/>
    <cellStyle name="Comma 2 4 2 2 7 3 5" xfId="3645" xr:uid="{00000000-0005-0000-0000-000013310000}"/>
    <cellStyle name="Comma 2 4 2 2 7 3 5 10" xfId="23393" xr:uid="{00000000-0005-0000-0000-000014310000}"/>
    <cellStyle name="Comma 2 4 2 2 7 3 5 10 2" xfId="35740" xr:uid="{00000000-0005-0000-0000-000015310000}"/>
    <cellStyle name="Comma 2 4 2 2 7 3 5 2" xfId="6130" xr:uid="{00000000-0005-0000-0000-000016310000}"/>
    <cellStyle name="Comma 2 4 2 2 7 3 5 2 2" xfId="6943" xr:uid="{00000000-0005-0000-0000-000017310000}"/>
    <cellStyle name="Comma 2 4 2 2 7 3 5 2 2 2" xfId="36331" xr:uid="{00000000-0005-0000-0000-000018310000}"/>
    <cellStyle name="Comma 2 4 2 2 7 3 5 2 2 2 2" xfId="36971" xr:uid="{00000000-0005-0000-0000-000019310000}"/>
    <cellStyle name="Comma 2 4 2 2 7 3 5 2 3" xfId="24782" xr:uid="{00000000-0005-0000-0000-00001A310000}"/>
    <cellStyle name="Comma 2 4 2 2 7 3 5 3" xfId="8658" xr:uid="{00000000-0005-0000-0000-00001B310000}"/>
    <cellStyle name="Comma 2 4 2 2 7 3 5 4" xfId="10591" xr:uid="{00000000-0005-0000-0000-00001C310000}"/>
    <cellStyle name="Comma 2 4 2 2 7 3 5 5" xfId="12798" xr:uid="{00000000-0005-0000-0000-00001D310000}"/>
    <cellStyle name="Comma 2 4 2 2 7 3 5 6" xfId="15863" xr:uid="{00000000-0005-0000-0000-00001E310000}"/>
    <cellStyle name="Comma 2 4 2 2 7 3 5 7" xfId="17213" xr:uid="{00000000-0005-0000-0000-00001F310000}"/>
    <cellStyle name="Comma 2 4 2 2 7 3 5 8" xfId="19420" xr:uid="{00000000-0005-0000-0000-000020310000}"/>
    <cellStyle name="Comma 2 4 2 2 7 3 5 9" xfId="21628" xr:uid="{00000000-0005-0000-0000-000021310000}"/>
    <cellStyle name="Comma 2 4 2 2 7 3 6" xfId="4264" xr:uid="{00000000-0005-0000-0000-000022310000}"/>
    <cellStyle name="Comma 2 4 2 2 7 3 7" xfId="4534" xr:uid="{00000000-0005-0000-0000-000023310000}"/>
    <cellStyle name="Comma 2 4 2 2 7 3 8" xfId="5057" xr:uid="{00000000-0005-0000-0000-000024310000}"/>
    <cellStyle name="Comma 2 4 2 2 7 3 8 2" xfId="7442" xr:uid="{00000000-0005-0000-0000-000025310000}"/>
    <cellStyle name="Comma 2 4 2 2 7 3 8 2 2" xfId="35972" xr:uid="{00000000-0005-0000-0000-000026310000}"/>
    <cellStyle name="Comma 2 4 2 2 7 3 8 2 2 2" xfId="37153" xr:uid="{00000000-0005-0000-0000-000027310000}"/>
    <cellStyle name="Comma 2 4 2 2 7 3 8 3" xfId="25367" xr:uid="{00000000-0005-0000-0000-000028310000}"/>
    <cellStyle name="Comma 2 4 2 2 7 3 9" xfId="9010" xr:uid="{00000000-0005-0000-0000-000029310000}"/>
    <cellStyle name="Comma 2 4 2 2 7 4" xfId="1953" xr:uid="{00000000-0005-0000-0000-00002A310000}"/>
    <cellStyle name="Comma 2 4 2 2 7 4 10" xfId="13436" xr:uid="{00000000-0005-0000-0000-00002B310000}"/>
    <cellStyle name="Comma 2 4 2 2 7 4 11" xfId="18310" xr:uid="{00000000-0005-0000-0000-00002C310000}"/>
    <cellStyle name="Comma 2 4 2 2 7 4 12" xfId="20518" xr:uid="{00000000-0005-0000-0000-00002D310000}"/>
    <cellStyle name="Comma 2 4 2 2 7 4 13" xfId="22774" xr:uid="{00000000-0005-0000-0000-00002E310000}"/>
    <cellStyle name="Comma 2 4 2 2 7 4 13 2" xfId="35294" xr:uid="{00000000-0005-0000-0000-00002F310000}"/>
    <cellStyle name="Comma 2 4 2 2 7 4 2" xfId="2803" xr:uid="{00000000-0005-0000-0000-000030310000}"/>
    <cellStyle name="Comma 2 4 2 2 7 4 2 10" xfId="23767" xr:uid="{00000000-0005-0000-0000-000031310000}"/>
    <cellStyle name="Comma 2 4 2 2 7 4 2 10 2" xfId="35611" xr:uid="{00000000-0005-0000-0000-000032310000}"/>
    <cellStyle name="Comma 2 4 2 2 7 4 2 2" xfId="6472" xr:uid="{00000000-0005-0000-0000-000033310000}"/>
    <cellStyle name="Comma 2 4 2 2 7 4 2 2 2" xfId="6810" xr:uid="{00000000-0005-0000-0000-000034310000}"/>
    <cellStyle name="Comma 2 4 2 2 7 4 2 2 2 2" xfId="36525" xr:uid="{00000000-0005-0000-0000-000035310000}"/>
    <cellStyle name="Comma 2 4 2 2 7 4 2 2 2 2 2" xfId="36842" xr:uid="{00000000-0005-0000-0000-000036310000}"/>
    <cellStyle name="Comma 2 4 2 2 7 4 2 2 3" xfId="24339" xr:uid="{00000000-0005-0000-0000-000037310000}"/>
    <cellStyle name="Comma 2 4 2 2 7 4 2 3" xfId="8219" xr:uid="{00000000-0005-0000-0000-000038310000}"/>
    <cellStyle name="Comma 2 4 2 2 7 4 2 4" xfId="10063" xr:uid="{00000000-0005-0000-0000-000039310000}"/>
    <cellStyle name="Comma 2 4 2 2 7 4 2 5" xfId="12270" xr:uid="{00000000-0005-0000-0000-00003A310000}"/>
    <cellStyle name="Comma 2 4 2 2 7 4 2 6" xfId="15186" xr:uid="{00000000-0005-0000-0000-00003B310000}"/>
    <cellStyle name="Comma 2 4 2 2 7 4 2 7" xfId="16685" xr:uid="{00000000-0005-0000-0000-00003C310000}"/>
    <cellStyle name="Comma 2 4 2 2 7 4 2 8" xfId="18892" xr:uid="{00000000-0005-0000-0000-00003D310000}"/>
    <cellStyle name="Comma 2 4 2 2 7 4 2 9" xfId="21100" xr:uid="{00000000-0005-0000-0000-00003E310000}"/>
    <cellStyle name="Comma 2 4 2 2 7 4 3" xfId="3990" xr:uid="{00000000-0005-0000-0000-00003F310000}"/>
    <cellStyle name="Comma 2 4 2 2 7 4 4" xfId="2388" xr:uid="{00000000-0005-0000-0000-000040310000}"/>
    <cellStyle name="Comma 2 4 2 2 7 4 5" xfId="1421" xr:uid="{00000000-0005-0000-0000-000041310000}"/>
    <cellStyle name="Comma 2 4 2 2 7 4 6" xfId="5469" xr:uid="{00000000-0005-0000-0000-000042310000}"/>
    <cellStyle name="Comma 2 4 2 2 7 4 6 2" xfId="7668" xr:uid="{00000000-0005-0000-0000-000043310000}"/>
    <cellStyle name="Comma 2 4 2 2 7 4 6 2 2" xfId="36150" xr:uid="{00000000-0005-0000-0000-000044310000}"/>
    <cellStyle name="Comma 2 4 2 2 7 4 6 2 2 2" xfId="37281" xr:uid="{00000000-0005-0000-0000-000045310000}"/>
    <cellStyle name="Comma 2 4 2 2 7 4 6 3" xfId="25772" xr:uid="{00000000-0005-0000-0000-000046310000}"/>
    <cellStyle name="Comma 2 4 2 2 7 4 7" xfId="9481" xr:uid="{00000000-0005-0000-0000-000047310000}"/>
    <cellStyle name="Comma 2 4 2 2 7 4 8" xfId="11688" xr:uid="{00000000-0005-0000-0000-000048310000}"/>
    <cellStyle name="Comma 2 4 2 2 7 4 9" xfId="14464" xr:uid="{00000000-0005-0000-0000-000049310000}"/>
    <cellStyle name="Comma 2 4 2 2 7 5" xfId="3071" xr:uid="{00000000-0005-0000-0000-00004A310000}"/>
    <cellStyle name="Comma 2 4 2 2 7 6" xfId="1561" xr:uid="{00000000-0005-0000-0000-00004B310000}"/>
    <cellStyle name="Comma 2 4 2 2 7 6 10" xfId="23220" xr:uid="{00000000-0005-0000-0000-00004C310000}"/>
    <cellStyle name="Comma 2 4 2 2 7 6 10 2" xfId="35226" xr:uid="{00000000-0005-0000-0000-00004D310000}"/>
    <cellStyle name="Comma 2 4 2 2 7 6 2" xfId="5957" xr:uid="{00000000-0005-0000-0000-00004E310000}"/>
    <cellStyle name="Comma 2 4 2 2 7 6 2 2" xfId="6338" xr:uid="{00000000-0005-0000-0000-00004F310000}"/>
    <cellStyle name="Comma 2 4 2 2 7 6 2 2 2" xfId="36254" xr:uid="{00000000-0005-0000-0000-000050310000}"/>
    <cellStyle name="Comma 2 4 2 2 7 6 2 2 2 2" xfId="36457" xr:uid="{00000000-0005-0000-0000-000051310000}"/>
    <cellStyle name="Comma 2 4 2 2 7 6 2 3" xfId="23601" xr:uid="{00000000-0005-0000-0000-000052310000}"/>
    <cellStyle name="Comma 2 4 2 2 7 6 3" xfId="7568" xr:uid="{00000000-0005-0000-0000-000053310000}"/>
    <cellStyle name="Comma 2 4 2 2 7 6 4" xfId="9250" xr:uid="{00000000-0005-0000-0000-000054310000}"/>
    <cellStyle name="Comma 2 4 2 2 7 6 5" xfId="11457" xr:uid="{00000000-0005-0000-0000-000055310000}"/>
    <cellStyle name="Comma 2 4 2 2 7 6 6" xfId="14156" xr:uid="{00000000-0005-0000-0000-000056310000}"/>
    <cellStyle name="Comma 2 4 2 2 7 6 7" xfId="15896" xr:uid="{00000000-0005-0000-0000-000057310000}"/>
    <cellStyle name="Comma 2 4 2 2 7 6 8" xfId="18079" xr:uid="{00000000-0005-0000-0000-000058310000}"/>
    <cellStyle name="Comma 2 4 2 2 7 6 9" xfId="20287" xr:uid="{00000000-0005-0000-0000-000059310000}"/>
    <cellStyle name="Comma 2 4 2 2 7 7" xfId="4028" xr:uid="{00000000-0005-0000-0000-00005A310000}"/>
    <cellStyle name="Comma 2 4 2 2 7 8" xfId="1644" xr:uid="{00000000-0005-0000-0000-00005B310000}"/>
    <cellStyle name="Comma 2 4 2 2 7 9" xfId="4736" xr:uid="{00000000-0005-0000-0000-00005C310000}"/>
    <cellStyle name="Comma 2 4 2 2 7 9 2" xfId="7365" xr:uid="{00000000-0005-0000-0000-00005D310000}"/>
    <cellStyle name="Comma 2 4 2 2 7 9 2 2" xfId="35844" xr:uid="{00000000-0005-0000-0000-00005E310000}"/>
    <cellStyle name="Comma 2 4 2 2 7 9 2 2 2" xfId="37076" xr:uid="{00000000-0005-0000-0000-00005F310000}"/>
    <cellStyle name="Comma 2 4 2 2 7 9 3" xfId="25194" xr:uid="{00000000-0005-0000-0000-000060310000}"/>
    <cellStyle name="Comma 2 4 2 2 8" xfId="1083" xr:uid="{00000000-0005-0000-0000-000061310000}"/>
    <cellStyle name="Comma 2 4 2 2 9" xfId="1145" xr:uid="{00000000-0005-0000-0000-000062310000}"/>
    <cellStyle name="Comma 2 4 2 2 9 10" xfId="11159" xr:uid="{00000000-0005-0000-0000-000063310000}"/>
    <cellStyle name="Comma 2 4 2 2 9 11" xfId="13805" xr:uid="{00000000-0005-0000-0000-000064310000}"/>
    <cellStyle name="Comma 2 4 2 2 9 12" xfId="14253" xr:uid="{00000000-0005-0000-0000-000065310000}"/>
    <cellStyle name="Comma 2 4 2 2 9 13" xfId="17781" xr:uid="{00000000-0005-0000-0000-000066310000}"/>
    <cellStyle name="Comma 2 4 2 2 9 14" xfId="19989" xr:uid="{00000000-0005-0000-0000-000067310000}"/>
    <cellStyle name="Comma 2 4 2 2 9 15" xfId="22124" xr:uid="{00000000-0005-0000-0000-000068310000}"/>
    <cellStyle name="Comma 2 4 2 2 9 15 2" xfId="35074" xr:uid="{00000000-0005-0000-0000-000069310000}"/>
    <cellStyle name="Comma 2 4 2 2 9 2" xfId="1329" xr:uid="{00000000-0005-0000-0000-00006A310000}"/>
    <cellStyle name="Comma 2 4 2 2 9 2 10" xfId="11300" xr:uid="{00000000-0005-0000-0000-00006B310000}"/>
    <cellStyle name="Comma 2 4 2 2 9 2 11" xfId="13970" xr:uid="{00000000-0005-0000-0000-00006C310000}"/>
    <cellStyle name="Comma 2 4 2 2 9 2 12" xfId="16308" xr:uid="{00000000-0005-0000-0000-00006D310000}"/>
    <cellStyle name="Comma 2 4 2 2 9 2 13" xfId="17922" xr:uid="{00000000-0005-0000-0000-00006E310000}"/>
    <cellStyle name="Comma 2 4 2 2 9 2 14" xfId="20130" xr:uid="{00000000-0005-0000-0000-00006F310000}"/>
    <cellStyle name="Comma 2 4 2 2 9 2 15" xfId="22477" xr:uid="{00000000-0005-0000-0000-000070310000}"/>
    <cellStyle name="Comma 2 4 2 2 9 2 15 2" xfId="35119" xr:uid="{00000000-0005-0000-0000-000071310000}"/>
    <cellStyle name="Comma 2 4 2 2 9 2 2" xfId="2409" xr:uid="{00000000-0005-0000-0000-000072310000}"/>
    <cellStyle name="Comma 2 4 2 2 9 2 2 10" xfId="13701" xr:uid="{00000000-0005-0000-0000-000073310000}"/>
    <cellStyle name="Comma 2 4 2 2 9 2 2 11" xfId="18681" xr:uid="{00000000-0005-0000-0000-000074310000}"/>
    <cellStyle name="Comma 2 4 2 2 9 2 2 12" xfId="20889" xr:uid="{00000000-0005-0000-0000-000075310000}"/>
    <cellStyle name="Comma 2 4 2 2 9 2 2 13" xfId="22618" xr:uid="{00000000-0005-0000-0000-000076310000}"/>
    <cellStyle name="Comma 2 4 2 2 9 2 2 13 2" xfId="35481" xr:uid="{00000000-0005-0000-0000-000077310000}"/>
    <cellStyle name="Comma 2 4 2 2 9 2 2 2" xfId="2496" xr:uid="{00000000-0005-0000-0000-000078310000}"/>
    <cellStyle name="Comma 2 4 2 2 9 2 2 2 10" xfId="24128" xr:uid="{00000000-0005-0000-0000-000079310000}"/>
    <cellStyle name="Comma 2 4 2 2 9 2 2 2 10 2" xfId="35529" xr:uid="{00000000-0005-0000-0000-00007A310000}"/>
    <cellStyle name="Comma 2 4 2 2 9 2 2 2 2" xfId="6673" xr:uid="{00000000-0005-0000-0000-00007B310000}"/>
    <cellStyle name="Comma 2 4 2 2 9 2 2 2 2 2" xfId="6728" xr:uid="{00000000-0005-0000-0000-00007C310000}"/>
    <cellStyle name="Comma 2 4 2 2 9 2 2 2 2 2 2" xfId="36712" xr:uid="{00000000-0005-0000-0000-00007D310000}"/>
    <cellStyle name="Comma 2 4 2 2 9 2 2 2 2 2 2 2" xfId="36760" xr:uid="{00000000-0005-0000-0000-00007E310000}"/>
    <cellStyle name="Comma 2 4 2 2 9 2 2 2 2 3" xfId="24183" xr:uid="{00000000-0005-0000-0000-00007F310000}"/>
    <cellStyle name="Comma 2 4 2 2 9 2 2 2 3" xfId="8063" xr:uid="{00000000-0005-0000-0000-000080310000}"/>
    <cellStyle name="Comma 2 4 2 2 9 2 2 2 4" xfId="9907" xr:uid="{00000000-0005-0000-0000-000081310000}"/>
    <cellStyle name="Comma 2 4 2 2 9 2 2 2 5" xfId="12114" xr:uid="{00000000-0005-0000-0000-000082310000}"/>
    <cellStyle name="Comma 2 4 2 2 9 2 2 2 6" xfId="14951" xr:uid="{00000000-0005-0000-0000-000083310000}"/>
    <cellStyle name="Comma 2 4 2 2 9 2 2 2 7" xfId="16529" xr:uid="{00000000-0005-0000-0000-000084310000}"/>
    <cellStyle name="Comma 2 4 2 2 9 2 2 2 8" xfId="18736" xr:uid="{00000000-0005-0000-0000-000085310000}"/>
    <cellStyle name="Comma 2 4 2 2 9 2 2 2 9" xfId="20944" xr:uid="{00000000-0005-0000-0000-000086310000}"/>
    <cellStyle name="Comma 2 4 2 2 9 2 2 3" xfId="3799" xr:uid="{00000000-0005-0000-0000-000087310000}"/>
    <cellStyle name="Comma 2 4 2 2 9 2 2 4" xfId="2462" xr:uid="{00000000-0005-0000-0000-000088310000}"/>
    <cellStyle name="Comma 2 4 2 2 9 2 2 5" xfId="3701" xr:uid="{00000000-0005-0000-0000-000089310000}"/>
    <cellStyle name="Comma 2 4 2 2 9 2 2 6" xfId="5313" xr:uid="{00000000-0005-0000-0000-00008A310000}"/>
    <cellStyle name="Comma 2 4 2 2 9 2 2 6 2" xfId="8015" xr:uid="{00000000-0005-0000-0000-00008B310000}"/>
    <cellStyle name="Comma 2 4 2 2 9 2 2 6 2 2" xfId="36068" xr:uid="{00000000-0005-0000-0000-00008C310000}"/>
    <cellStyle name="Comma 2 4 2 2 9 2 2 6 2 2 2" xfId="37407" xr:uid="{00000000-0005-0000-0000-00008D310000}"/>
    <cellStyle name="Comma 2 4 2 2 9 2 2 6 3" xfId="26082" xr:uid="{00000000-0005-0000-0000-00008E310000}"/>
    <cellStyle name="Comma 2 4 2 2 9 2 2 7" xfId="9852" xr:uid="{00000000-0005-0000-0000-00008F310000}"/>
    <cellStyle name="Comma 2 4 2 2 9 2 2 8" xfId="12059" xr:uid="{00000000-0005-0000-0000-000090310000}"/>
    <cellStyle name="Comma 2 4 2 2 9 2 2 9" xfId="14880" xr:uid="{00000000-0005-0000-0000-000091310000}"/>
    <cellStyle name="Comma 2 4 2 2 9 2 3" xfId="3090" xr:uid="{00000000-0005-0000-0000-000092310000}"/>
    <cellStyle name="Comma 2 4 2 2 9 2 4" xfId="3375" xr:uid="{00000000-0005-0000-0000-000093310000}"/>
    <cellStyle name="Comma 2 4 2 2 9 2 5" xfId="3720" xr:uid="{00000000-0005-0000-0000-000094310000}"/>
    <cellStyle name="Comma 2 4 2 2 9 2 5 10" xfId="23476" xr:uid="{00000000-0005-0000-0000-000095310000}"/>
    <cellStyle name="Comma 2 4 2 2 9 2 5 10 2" xfId="35765" xr:uid="{00000000-0005-0000-0000-000096310000}"/>
    <cellStyle name="Comma 2 4 2 2 9 2 5 2" xfId="6213" xr:uid="{00000000-0005-0000-0000-000097310000}"/>
    <cellStyle name="Comma 2 4 2 2 9 2 5 2 2" xfId="6975" xr:uid="{00000000-0005-0000-0000-000098310000}"/>
    <cellStyle name="Comma 2 4 2 2 9 2 5 2 2 2" xfId="36350" xr:uid="{00000000-0005-0000-0000-000099310000}"/>
    <cellStyle name="Comma 2 4 2 2 9 2 5 2 2 2 2" xfId="36996" xr:uid="{00000000-0005-0000-0000-00009A310000}"/>
    <cellStyle name="Comma 2 4 2 2 9 2 5 2 3" xfId="24814" xr:uid="{00000000-0005-0000-0000-00009B310000}"/>
    <cellStyle name="Comma 2 4 2 2 9 2 5 3" xfId="8683" xr:uid="{00000000-0005-0000-0000-00009C310000}"/>
    <cellStyle name="Comma 2 4 2 2 9 2 5 4" xfId="10623" xr:uid="{00000000-0005-0000-0000-00009D310000}"/>
    <cellStyle name="Comma 2 4 2 2 9 2 5 5" xfId="12830" xr:uid="{00000000-0005-0000-0000-00009E310000}"/>
    <cellStyle name="Comma 2 4 2 2 9 2 5 6" xfId="15912" xr:uid="{00000000-0005-0000-0000-00009F310000}"/>
    <cellStyle name="Comma 2 4 2 2 9 2 5 7" xfId="17245" xr:uid="{00000000-0005-0000-0000-0000A0310000}"/>
    <cellStyle name="Comma 2 4 2 2 9 2 5 8" xfId="19452" xr:uid="{00000000-0005-0000-0000-0000A1310000}"/>
    <cellStyle name="Comma 2 4 2 2 9 2 5 9" xfId="21660" xr:uid="{00000000-0005-0000-0000-0000A2310000}"/>
    <cellStyle name="Comma 2 4 2 2 9 2 6" xfId="2309" xr:uid="{00000000-0005-0000-0000-0000A3310000}"/>
    <cellStyle name="Comma 2 4 2 2 9 2 7" xfId="1731" xr:uid="{00000000-0005-0000-0000-0000A4310000}"/>
    <cellStyle name="Comma 2 4 2 2 9 2 8" xfId="5172" xr:uid="{00000000-0005-0000-0000-0000A5310000}"/>
    <cellStyle name="Comma 2 4 2 2 9 2 8 2" xfId="7461" xr:uid="{00000000-0005-0000-0000-0000A6310000}"/>
    <cellStyle name="Comma 2 4 2 2 9 2 8 2 2" xfId="36023" xr:uid="{00000000-0005-0000-0000-0000A7310000}"/>
    <cellStyle name="Comma 2 4 2 2 9 2 8 2 2 2" xfId="37172" xr:uid="{00000000-0005-0000-0000-0000A8310000}"/>
    <cellStyle name="Comma 2 4 2 2 9 2 8 3" xfId="25450" xr:uid="{00000000-0005-0000-0000-0000A9310000}"/>
    <cellStyle name="Comma 2 4 2 2 9 2 9" xfId="9093" xr:uid="{00000000-0005-0000-0000-0000AA310000}"/>
    <cellStyle name="Comma 2 4 2 2 9 3" xfId="2071" xr:uid="{00000000-0005-0000-0000-0000AB310000}"/>
    <cellStyle name="Comma 2 4 2 2 9 3 10" xfId="13691" xr:uid="{00000000-0005-0000-0000-0000AC310000}"/>
    <cellStyle name="Comma 2 4 2 2 9 3 11" xfId="18417" xr:uid="{00000000-0005-0000-0000-0000AD310000}"/>
    <cellStyle name="Comma 2 4 2 2 9 3 12" xfId="20625" xr:uid="{00000000-0005-0000-0000-0000AE310000}"/>
    <cellStyle name="Comma 2 4 2 2 9 3 13" xfId="22871" xr:uid="{00000000-0005-0000-0000-0000AF310000}"/>
    <cellStyle name="Comma 2 4 2 2 9 3 13 2" xfId="35319" xr:uid="{00000000-0005-0000-0000-0000B0310000}"/>
    <cellStyle name="Comma 2 4 2 2 9 3 2" xfId="2939" xr:uid="{00000000-0005-0000-0000-0000B1310000}"/>
    <cellStyle name="Comma 2 4 2 2 9 3 2 10" xfId="23865" xr:uid="{00000000-0005-0000-0000-0000B2310000}"/>
    <cellStyle name="Comma 2 4 2 2 9 3 2 10 2" xfId="35636" xr:uid="{00000000-0005-0000-0000-0000B3310000}"/>
    <cellStyle name="Comma 2 4 2 2 9 3 2 2" xfId="6506" xr:uid="{00000000-0005-0000-0000-0000B4310000}"/>
    <cellStyle name="Comma 2 4 2 2 9 3 2 2 2" xfId="6835" xr:uid="{00000000-0005-0000-0000-0000B5310000}"/>
    <cellStyle name="Comma 2 4 2 2 9 3 2 2 2 2" xfId="36550" xr:uid="{00000000-0005-0000-0000-0000B6310000}"/>
    <cellStyle name="Comma 2 4 2 2 9 3 2 2 2 2 2" xfId="36867" xr:uid="{00000000-0005-0000-0000-0000B7310000}"/>
    <cellStyle name="Comma 2 4 2 2 9 3 2 2 3" xfId="24436" xr:uid="{00000000-0005-0000-0000-0000B8310000}"/>
    <cellStyle name="Comma 2 4 2 2 9 3 2 3" xfId="8316" xr:uid="{00000000-0005-0000-0000-0000B9310000}"/>
    <cellStyle name="Comma 2 4 2 2 9 3 2 4" xfId="10160" xr:uid="{00000000-0005-0000-0000-0000BA310000}"/>
    <cellStyle name="Comma 2 4 2 2 9 3 2 5" xfId="12367" xr:uid="{00000000-0005-0000-0000-0000BB310000}"/>
    <cellStyle name="Comma 2 4 2 2 9 3 2 6" xfId="15304" xr:uid="{00000000-0005-0000-0000-0000BC310000}"/>
    <cellStyle name="Comma 2 4 2 2 9 3 2 7" xfId="16782" xr:uid="{00000000-0005-0000-0000-0000BD310000}"/>
    <cellStyle name="Comma 2 4 2 2 9 3 2 8" xfId="18989" xr:uid="{00000000-0005-0000-0000-0000BE310000}"/>
    <cellStyle name="Comma 2 4 2 2 9 3 2 9" xfId="21197" xr:uid="{00000000-0005-0000-0000-0000BF310000}"/>
    <cellStyle name="Comma 2 4 2 2 9 3 3" xfId="4066" xr:uid="{00000000-0005-0000-0000-0000C0310000}"/>
    <cellStyle name="Comma 2 4 2 2 9 3 4" xfId="4402" xr:uid="{00000000-0005-0000-0000-0000C1310000}"/>
    <cellStyle name="Comma 2 4 2 2 9 3 5" xfId="4623" xr:uid="{00000000-0005-0000-0000-0000C2310000}"/>
    <cellStyle name="Comma 2 4 2 2 9 3 6" xfId="5566" xr:uid="{00000000-0005-0000-0000-0000C3310000}"/>
    <cellStyle name="Comma 2 4 2 2 9 3 6 2" xfId="7757" xr:uid="{00000000-0005-0000-0000-0000C4310000}"/>
    <cellStyle name="Comma 2 4 2 2 9 3 6 2 2" xfId="36175" xr:uid="{00000000-0005-0000-0000-0000C5310000}"/>
    <cellStyle name="Comma 2 4 2 2 9 3 6 2 2 2" xfId="37300" xr:uid="{00000000-0005-0000-0000-0000C6310000}"/>
    <cellStyle name="Comma 2 4 2 2 9 3 6 3" xfId="25873" xr:uid="{00000000-0005-0000-0000-0000C7310000}"/>
    <cellStyle name="Comma 2 4 2 2 9 3 7" xfId="9588" xr:uid="{00000000-0005-0000-0000-0000C8310000}"/>
    <cellStyle name="Comma 2 4 2 2 9 3 8" xfId="11795" xr:uid="{00000000-0005-0000-0000-0000C9310000}"/>
    <cellStyle name="Comma 2 4 2 2 9 3 9" xfId="14574" xr:uid="{00000000-0005-0000-0000-0000CA310000}"/>
    <cellStyle name="Comma 2 4 2 2 9 4" xfId="3234" xr:uid="{00000000-0005-0000-0000-0000CB310000}"/>
    <cellStyle name="Comma 2 4 2 2 9 5" xfId="1501" xr:uid="{00000000-0005-0000-0000-0000CC310000}"/>
    <cellStyle name="Comma 2 4 2 2 9 5 10" xfId="23335" xr:uid="{00000000-0005-0000-0000-0000CD310000}"/>
    <cellStyle name="Comma 2 4 2 2 9 5 10 2" xfId="35211" xr:uid="{00000000-0005-0000-0000-0000CE310000}"/>
    <cellStyle name="Comma 2 4 2 2 9 5 2" xfId="6072" xr:uid="{00000000-0005-0000-0000-0000CF310000}"/>
    <cellStyle name="Comma 2 4 2 2 9 5 2 2" xfId="6314" xr:uid="{00000000-0005-0000-0000-0000D0310000}"/>
    <cellStyle name="Comma 2 4 2 2 9 5 2 2 2" xfId="36305" xr:uid="{00000000-0005-0000-0000-0000D1310000}"/>
    <cellStyle name="Comma 2 4 2 2 9 5 2 2 2 2" xfId="36442" xr:uid="{00000000-0005-0000-0000-0000D2310000}"/>
    <cellStyle name="Comma 2 4 2 2 9 5 2 3" xfId="23577" xr:uid="{00000000-0005-0000-0000-0000D3310000}"/>
    <cellStyle name="Comma 2 4 2 2 9 5 3" xfId="7553" xr:uid="{00000000-0005-0000-0000-0000D4310000}"/>
    <cellStyle name="Comma 2 4 2 2 9 5 4" xfId="9212" xr:uid="{00000000-0005-0000-0000-0000D5310000}"/>
    <cellStyle name="Comma 2 4 2 2 9 5 5" xfId="11419" xr:uid="{00000000-0005-0000-0000-0000D6310000}"/>
    <cellStyle name="Comma 2 4 2 2 9 5 6" xfId="14111" xr:uid="{00000000-0005-0000-0000-0000D7310000}"/>
    <cellStyle name="Comma 2 4 2 2 9 5 7" xfId="14450" xr:uid="{00000000-0005-0000-0000-0000D8310000}"/>
    <cellStyle name="Comma 2 4 2 2 9 5 8" xfId="18041" xr:uid="{00000000-0005-0000-0000-0000D9310000}"/>
    <cellStyle name="Comma 2 4 2 2 9 5 9" xfId="20249" xr:uid="{00000000-0005-0000-0000-0000DA310000}"/>
    <cellStyle name="Comma 2 4 2 2 9 6" xfId="4335" xr:uid="{00000000-0005-0000-0000-0000DB310000}"/>
    <cellStyle name="Comma 2 4 2 2 9 7" xfId="3729" xr:uid="{00000000-0005-0000-0000-0000DC310000}"/>
    <cellStyle name="Comma 2 4 2 2 9 8" xfId="4819" xr:uid="{00000000-0005-0000-0000-0000DD310000}"/>
    <cellStyle name="Comma 2 4 2 2 9 8 2" xfId="7416" xr:uid="{00000000-0005-0000-0000-0000DE310000}"/>
    <cellStyle name="Comma 2 4 2 2 9 8 2 2" xfId="35863" xr:uid="{00000000-0005-0000-0000-0000DF310000}"/>
    <cellStyle name="Comma 2 4 2 2 9 8 2 2 2" xfId="37127" xr:uid="{00000000-0005-0000-0000-0000E0310000}"/>
    <cellStyle name="Comma 2 4 2 2 9 8 3" xfId="25309" xr:uid="{00000000-0005-0000-0000-0000E1310000}"/>
    <cellStyle name="Comma 2 4 2 2 9 9" xfId="8952" xr:uid="{00000000-0005-0000-0000-0000E2310000}"/>
    <cellStyle name="Comma 2 4 2 20" xfId="4386" xr:uid="{00000000-0005-0000-0000-0000E3310000}"/>
    <cellStyle name="Comma 2 4 2 21" xfId="4667" xr:uid="{00000000-0005-0000-0000-0000E4310000}"/>
    <cellStyle name="Comma 2 4 2 21 2" xfId="7331" xr:uid="{00000000-0005-0000-0000-0000E5310000}"/>
    <cellStyle name="Comma 2 4 2 21 2 2" xfId="35808" xr:uid="{00000000-0005-0000-0000-0000E6310000}"/>
    <cellStyle name="Comma 2 4 2 21 2 2 2" xfId="37042" xr:uid="{00000000-0005-0000-0000-0000E7310000}"/>
    <cellStyle name="Comma 2 4 2 21 3" xfId="25128" xr:uid="{00000000-0005-0000-0000-0000E8310000}"/>
    <cellStyle name="Comma 2 4 2 22" xfId="8771" xr:uid="{00000000-0005-0000-0000-0000E9310000}"/>
    <cellStyle name="Comma 2 4 2 23" xfId="10978" xr:uid="{00000000-0005-0000-0000-0000EA310000}"/>
    <cellStyle name="Comma 2 4 2 24" xfId="13378" xr:uid="{00000000-0005-0000-0000-0000EB310000}"/>
    <cellStyle name="Comma 2 4 2 25" xfId="13437" xr:uid="{00000000-0005-0000-0000-0000EC310000}"/>
    <cellStyle name="Comma 2 4 2 26" xfId="17600" xr:uid="{00000000-0005-0000-0000-0000ED310000}"/>
    <cellStyle name="Comma 2 4 2 27" xfId="19808" xr:uid="{00000000-0005-0000-0000-0000EE310000}"/>
    <cellStyle name="Comma 2 4 2 28" xfId="21972" xr:uid="{00000000-0005-0000-0000-0000EF310000}"/>
    <cellStyle name="Comma 2 4 2 28 2" xfId="34989" xr:uid="{00000000-0005-0000-0000-0000F0310000}"/>
    <cellStyle name="Comma 2 4 2 3" xfId="508" xr:uid="{00000000-0005-0000-0000-0000F1310000}"/>
    <cellStyle name="Comma 2 4 2 4" xfId="587" xr:uid="{00000000-0005-0000-0000-0000F2310000}"/>
    <cellStyle name="Comma 2 4 2 5" xfId="491" xr:uid="{00000000-0005-0000-0000-0000F3310000}"/>
    <cellStyle name="Comma 2 4 2 6" xfId="518" xr:uid="{00000000-0005-0000-0000-0000F4310000}"/>
    <cellStyle name="Comma 2 4 2 7" xfId="620" xr:uid="{00000000-0005-0000-0000-0000F5310000}"/>
    <cellStyle name="Comma 2 4 2 8" xfId="691" xr:uid="{00000000-0005-0000-0000-0000F6310000}"/>
    <cellStyle name="Comma 2 4 2 9" xfId="681" xr:uid="{00000000-0005-0000-0000-0000F7310000}"/>
    <cellStyle name="Comma 2 4 20" xfId="1133" xr:uid="{00000000-0005-0000-0000-0000F8310000}"/>
    <cellStyle name="Comma 2 4 20 10" xfId="11147" xr:uid="{00000000-0005-0000-0000-0000F9310000}"/>
    <cellStyle name="Comma 2 4 20 11" xfId="13793" xr:uid="{00000000-0005-0000-0000-0000FA310000}"/>
    <cellStyle name="Comma 2 4 20 12" xfId="16168" xr:uid="{00000000-0005-0000-0000-0000FB310000}"/>
    <cellStyle name="Comma 2 4 20 13" xfId="17769" xr:uid="{00000000-0005-0000-0000-0000FC310000}"/>
    <cellStyle name="Comma 2 4 20 14" xfId="19977" xr:uid="{00000000-0005-0000-0000-0000FD310000}"/>
    <cellStyle name="Comma 2 4 20 15" xfId="22116" xr:uid="{00000000-0005-0000-0000-0000FE310000}"/>
    <cellStyle name="Comma 2 4 20 15 2" xfId="35062" xr:uid="{00000000-0005-0000-0000-0000FF310000}"/>
    <cellStyle name="Comma 2 4 20 2" xfId="1321" xr:uid="{00000000-0005-0000-0000-000000320000}"/>
    <cellStyle name="Comma 2 4 20 2 10" xfId="11292" xr:uid="{00000000-0005-0000-0000-000001320000}"/>
    <cellStyle name="Comma 2 4 20 2 11" xfId="13962" xr:uid="{00000000-0005-0000-0000-000002320000}"/>
    <cellStyle name="Comma 2 4 20 2 12" xfId="14088" xr:uid="{00000000-0005-0000-0000-000003320000}"/>
    <cellStyle name="Comma 2 4 20 2 13" xfId="17914" xr:uid="{00000000-0005-0000-0000-000004320000}"/>
    <cellStyle name="Comma 2 4 20 2 14" xfId="20122" xr:uid="{00000000-0005-0000-0000-000005320000}"/>
    <cellStyle name="Comma 2 4 20 2 15" xfId="22465" xr:uid="{00000000-0005-0000-0000-000006320000}"/>
    <cellStyle name="Comma 2 4 20 2 15 2" xfId="35111" xr:uid="{00000000-0005-0000-0000-000007320000}"/>
    <cellStyle name="Comma 2 4 20 2 2" xfId="2397" xr:uid="{00000000-0005-0000-0000-000008320000}"/>
    <cellStyle name="Comma 2 4 20 2 2 10" xfId="13353" xr:uid="{00000000-0005-0000-0000-000009320000}"/>
    <cellStyle name="Comma 2 4 20 2 2 11" xfId="18669" xr:uid="{00000000-0005-0000-0000-00000A320000}"/>
    <cellStyle name="Comma 2 4 20 2 2 12" xfId="20877" xr:uid="{00000000-0005-0000-0000-00000B320000}"/>
    <cellStyle name="Comma 2 4 20 2 2 13" xfId="22610" xr:uid="{00000000-0005-0000-0000-00000C320000}"/>
    <cellStyle name="Comma 2 4 20 2 2 13 2" xfId="35469" xr:uid="{00000000-0005-0000-0000-00000D320000}"/>
    <cellStyle name="Comma 2 4 20 2 2 2" xfId="2488" xr:uid="{00000000-0005-0000-0000-00000E320000}"/>
    <cellStyle name="Comma 2 4 20 2 2 2 10" xfId="24116" xr:uid="{00000000-0005-0000-0000-00000F320000}"/>
    <cellStyle name="Comma 2 4 20 2 2 2 10 2" xfId="35521" xr:uid="{00000000-0005-0000-0000-000010320000}"/>
    <cellStyle name="Comma 2 4 20 2 2 2 2" xfId="6661" xr:uid="{00000000-0005-0000-0000-000011320000}"/>
    <cellStyle name="Comma 2 4 20 2 2 2 2 2" xfId="6720" xr:uid="{00000000-0005-0000-0000-000012320000}"/>
    <cellStyle name="Comma 2 4 20 2 2 2 2 2 2" xfId="36700" xr:uid="{00000000-0005-0000-0000-000013320000}"/>
    <cellStyle name="Comma 2 4 20 2 2 2 2 2 2 2" xfId="36752" xr:uid="{00000000-0005-0000-0000-000014320000}"/>
    <cellStyle name="Comma 2 4 20 2 2 2 2 3" xfId="24175" xr:uid="{00000000-0005-0000-0000-000015320000}"/>
    <cellStyle name="Comma 2 4 20 2 2 2 3" xfId="8055" xr:uid="{00000000-0005-0000-0000-000016320000}"/>
    <cellStyle name="Comma 2 4 20 2 2 2 4" xfId="9899" xr:uid="{00000000-0005-0000-0000-000017320000}"/>
    <cellStyle name="Comma 2 4 20 2 2 2 5" xfId="12106" xr:uid="{00000000-0005-0000-0000-000018320000}"/>
    <cellStyle name="Comma 2 4 20 2 2 2 6" xfId="14943" xr:uid="{00000000-0005-0000-0000-000019320000}"/>
    <cellStyle name="Comma 2 4 20 2 2 2 7" xfId="16521" xr:uid="{00000000-0005-0000-0000-00001A320000}"/>
    <cellStyle name="Comma 2 4 20 2 2 2 8" xfId="18728" xr:uid="{00000000-0005-0000-0000-00001B320000}"/>
    <cellStyle name="Comma 2 4 20 2 2 2 9" xfId="20936" xr:uid="{00000000-0005-0000-0000-00001C320000}"/>
    <cellStyle name="Comma 2 4 20 2 2 3" xfId="3791" xr:uid="{00000000-0005-0000-0000-00001D320000}"/>
    <cellStyle name="Comma 2 4 20 2 2 4" xfId="1858" xr:uid="{00000000-0005-0000-0000-00001E320000}"/>
    <cellStyle name="Comma 2 4 20 2 2 5" xfId="1936" xr:uid="{00000000-0005-0000-0000-00001F320000}"/>
    <cellStyle name="Comma 2 4 20 2 2 6" xfId="5305" xr:uid="{00000000-0005-0000-0000-000020320000}"/>
    <cellStyle name="Comma 2 4 20 2 2 6 2" xfId="8003" xr:uid="{00000000-0005-0000-0000-000021320000}"/>
    <cellStyle name="Comma 2 4 20 2 2 6 2 2" xfId="36060" xr:uid="{00000000-0005-0000-0000-000022320000}"/>
    <cellStyle name="Comma 2 4 20 2 2 6 2 2 2" xfId="37396" xr:uid="{00000000-0005-0000-0000-000023320000}"/>
    <cellStyle name="Comma 2 4 20 2 2 6 3" xfId="26071" xr:uid="{00000000-0005-0000-0000-000024320000}"/>
    <cellStyle name="Comma 2 4 20 2 2 7" xfId="9840" xr:uid="{00000000-0005-0000-0000-000025320000}"/>
    <cellStyle name="Comma 2 4 20 2 2 8" xfId="12047" xr:uid="{00000000-0005-0000-0000-000026320000}"/>
    <cellStyle name="Comma 2 4 20 2 2 9" xfId="14868" xr:uid="{00000000-0005-0000-0000-000027320000}"/>
    <cellStyle name="Comma 2 4 20 2 3" xfId="3082" xr:uid="{00000000-0005-0000-0000-000028320000}"/>
    <cellStyle name="Comma 2 4 20 2 4" xfId="3367" xr:uid="{00000000-0005-0000-0000-000029320000}"/>
    <cellStyle name="Comma 2 4 20 2 5" xfId="3708" xr:uid="{00000000-0005-0000-0000-00002A320000}"/>
    <cellStyle name="Comma 2 4 20 2 5 10" xfId="23468" xr:uid="{00000000-0005-0000-0000-00002B320000}"/>
    <cellStyle name="Comma 2 4 20 2 5 10 2" xfId="35754" xr:uid="{00000000-0005-0000-0000-00002C320000}"/>
    <cellStyle name="Comma 2 4 20 2 5 2" xfId="6205" xr:uid="{00000000-0005-0000-0000-00002D320000}"/>
    <cellStyle name="Comma 2 4 20 2 5 2 2" xfId="6964" xr:uid="{00000000-0005-0000-0000-00002E320000}"/>
    <cellStyle name="Comma 2 4 20 2 5 2 2 2" xfId="36342" xr:uid="{00000000-0005-0000-0000-00002F320000}"/>
    <cellStyle name="Comma 2 4 20 2 5 2 2 2 2" xfId="36985" xr:uid="{00000000-0005-0000-0000-000030320000}"/>
    <cellStyle name="Comma 2 4 20 2 5 2 3" xfId="24803" xr:uid="{00000000-0005-0000-0000-000031320000}"/>
    <cellStyle name="Comma 2 4 20 2 5 3" xfId="8672" xr:uid="{00000000-0005-0000-0000-000032320000}"/>
    <cellStyle name="Comma 2 4 20 2 5 4" xfId="10612" xr:uid="{00000000-0005-0000-0000-000033320000}"/>
    <cellStyle name="Comma 2 4 20 2 5 5" xfId="12819" xr:uid="{00000000-0005-0000-0000-000034320000}"/>
    <cellStyle name="Comma 2 4 20 2 5 6" xfId="15901" xr:uid="{00000000-0005-0000-0000-000035320000}"/>
    <cellStyle name="Comma 2 4 20 2 5 7" xfId="17234" xr:uid="{00000000-0005-0000-0000-000036320000}"/>
    <cellStyle name="Comma 2 4 20 2 5 8" xfId="19441" xr:uid="{00000000-0005-0000-0000-000037320000}"/>
    <cellStyle name="Comma 2 4 20 2 5 9" xfId="21649" xr:uid="{00000000-0005-0000-0000-000038320000}"/>
    <cellStyle name="Comma 2 4 20 2 6" xfId="3589" xr:uid="{00000000-0005-0000-0000-000039320000}"/>
    <cellStyle name="Comma 2 4 20 2 7" xfId="1553" xr:uid="{00000000-0005-0000-0000-00003A320000}"/>
    <cellStyle name="Comma 2 4 20 2 8" xfId="5160" xr:uid="{00000000-0005-0000-0000-00003B320000}"/>
    <cellStyle name="Comma 2 4 20 2 8 2" xfId="7453" xr:uid="{00000000-0005-0000-0000-00003C320000}"/>
    <cellStyle name="Comma 2 4 20 2 8 2 2" xfId="36011" xr:uid="{00000000-0005-0000-0000-00003D320000}"/>
    <cellStyle name="Comma 2 4 20 2 8 2 2 2" xfId="37164" xr:uid="{00000000-0005-0000-0000-00003E320000}"/>
    <cellStyle name="Comma 2 4 20 2 8 3" xfId="25442" xr:uid="{00000000-0005-0000-0000-00003F320000}"/>
    <cellStyle name="Comma 2 4 20 2 9" xfId="9085" xr:uid="{00000000-0005-0000-0000-000040320000}"/>
    <cellStyle name="Comma 2 4 20 3" xfId="2063" xr:uid="{00000000-0005-0000-0000-000041320000}"/>
    <cellStyle name="Comma 2 4 20 3 10" xfId="15050" xr:uid="{00000000-0005-0000-0000-000042320000}"/>
    <cellStyle name="Comma 2 4 20 3 11" xfId="18409" xr:uid="{00000000-0005-0000-0000-000043320000}"/>
    <cellStyle name="Comma 2 4 20 3 12" xfId="20617" xr:uid="{00000000-0005-0000-0000-000044320000}"/>
    <cellStyle name="Comma 2 4 20 3 13" xfId="22860" xr:uid="{00000000-0005-0000-0000-000045320000}"/>
    <cellStyle name="Comma 2 4 20 3 13 2" xfId="35311" xr:uid="{00000000-0005-0000-0000-000046320000}"/>
    <cellStyle name="Comma 2 4 20 3 2" xfId="2927" xr:uid="{00000000-0005-0000-0000-000047320000}"/>
    <cellStyle name="Comma 2 4 20 3 2 10" xfId="23857" xr:uid="{00000000-0005-0000-0000-000048320000}"/>
    <cellStyle name="Comma 2 4 20 3 2 10 2" xfId="35625" xr:uid="{00000000-0005-0000-0000-000049320000}"/>
    <cellStyle name="Comma 2 4 20 3 2 2" xfId="6498" xr:uid="{00000000-0005-0000-0000-00004A320000}"/>
    <cellStyle name="Comma 2 4 20 3 2 2 2" xfId="6824" xr:uid="{00000000-0005-0000-0000-00004B320000}"/>
    <cellStyle name="Comma 2 4 20 3 2 2 2 2" xfId="36542" xr:uid="{00000000-0005-0000-0000-00004C320000}"/>
    <cellStyle name="Comma 2 4 20 3 2 2 2 2 2" xfId="36856" xr:uid="{00000000-0005-0000-0000-00004D320000}"/>
    <cellStyle name="Comma 2 4 20 3 2 2 3" xfId="24425" xr:uid="{00000000-0005-0000-0000-00004E320000}"/>
    <cellStyle name="Comma 2 4 20 3 2 3" xfId="8305" xr:uid="{00000000-0005-0000-0000-00004F320000}"/>
    <cellStyle name="Comma 2 4 20 3 2 4" xfId="10149" xr:uid="{00000000-0005-0000-0000-000050320000}"/>
    <cellStyle name="Comma 2 4 20 3 2 5" xfId="12356" xr:uid="{00000000-0005-0000-0000-000051320000}"/>
    <cellStyle name="Comma 2 4 20 3 2 6" xfId="15292" xr:uid="{00000000-0005-0000-0000-000052320000}"/>
    <cellStyle name="Comma 2 4 20 3 2 7" xfId="16771" xr:uid="{00000000-0005-0000-0000-000053320000}"/>
    <cellStyle name="Comma 2 4 20 3 2 8" xfId="18978" xr:uid="{00000000-0005-0000-0000-000054320000}"/>
    <cellStyle name="Comma 2 4 20 3 2 9" xfId="21186" xr:uid="{00000000-0005-0000-0000-000055320000}"/>
    <cellStyle name="Comma 2 4 20 3 3" xfId="4054" xr:uid="{00000000-0005-0000-0000-000056320000}"/>
    <cellStyle name="Comma 2 4 20 3 4" xfId="4391" xr:uid="{00000000-0005-0000-0000-000057320000}"/>
    <cellStyle name="Comma 2 4 20 3 5" xfId="4612" xr:uid="{00000000-0005-0000-0000-000058320000}"/>
    <cellStyle name="Comma 2 4 20 3 6" xfId="5555" xr:uid="{00000000-0005-0000-0000-000059320000}"/>
    <cellStyle name="Comma 2 4 20 3 6 2" xfId="7749" xr:uid="{00000000-0005-0000-0000-00005A320000}"/>
    <cellStyle name="Comma 2 4 20 3 6 2 2" xfId="36164" xr:uid="{00000000-0005-0000-0000-00005B320000}"/>
    <cellStyle name="Comma 2 4 20 3 6 2 2 2" xfId="37292" xr:uid="{00000000-0005-0000-0000-00005C320000}"/>
    <cellStyle name="Comma 2 4 20 3 6 3" xfId="25865" xr:uid="{00000000-0005-0000-0000-00005D320000}"/>
    <cellStyle name="Comma 2 4 20 3 7" xfId="9580" xr:uid="{00000000-0005-0000-0000-00005E320000}"/>
    <cellStyle name="Comma 2 4 20 3 8" xfId="11787" xr:uid="{00000000-0005-0000-0000-00005F320000}"/>
    <cellStyle name="Comma 2 4 20 3 9" xfId="14566" xr:uid="{00000000-0005-0000-0000-000060320000}"/>
    <cellStyle name="Comma 2 4 20 4" xfId="3222" xr:uid="{00000000-0005-0000-0000-000061320000}"/>
    <cellStyle name="Comma 2 4 20 5" xfId="1846" xr:uid="{00000000-0005-0000-0000-000062320000}"/>
    <cellStyle name="Comma 2 4 20 5 10" xfId="23323" xr:uid="{00000000-0005-0000-0000-000063320000}"/>
    <cellStyle name="Comma 2 4 20 5 10 2" xfId="35275" xr:uid="{00000000-0005-0000-0000-000064320000}"/>
    <cellStyle name="Comma 2 4 20 5 2" xfId="6060" xr:uid="{00000000-0005-0000-0000-000065320000}"/>
    <cellStyle name="Comma 2 4 20 5 2 2" xfId="6440" xr:uid="{00000000-0005-0000-0000-000066320000}"/>
    <cellStyle name="Comma 2 4 20 5 2 2 2" xfId="36293" xr:uid="{00000000-0005-0000-0000-000067320000}"/>
    <cellStyle name="Comma 2 4 20 5 2 2 2 2" xfId="36506" xr:uid="{00000000-0005-0000-0000-000068320000}"/>
    <cellStyle name="Comma 2 4 20 5 2 3" xfId="23735" xr:uid="{00000000-0005-0000-0000-000069320000}"/>
    <cellStyle name="Comma 2 4 20 5 3" xfId="7649" xr:uid="{00000000-0005-0000-0000-00006A320000}"/>
    <cellStyle name="Comma 2 4 20 5 4" xfId="9429" xr:uid="{00000000-0005-0000-0000-00006B320000}"/>
    <cellStyle name="Comma 2 4 20 5 5" xfId="11636" xr:uid="{00000000-0005-0000-0000-00006C320000}"/>
    <cellStyle name="Comma 2 4 20 5 6" xfId="14386" xr:uid="{00000000-0005-0000-0000-00006D320000}"/>
    <cellStyle name="Comma 2 4 20 5 7" xfId="15317" xr:uid="{00000000-0005-0000-0000-00006E320000}"/>
    <cellStyle name="Comma 2 4 20 5 8" xfId="18258" xr:uid="{00000000-0005-0000-0000-00006F320000}"/>
    <cellStyle name="Comma 2 4 20 5 9" xfId="20466" xr:uid="{00000000-0005-0000-0000-000070320000}"/>
    <cellStyle name="Comma 2 4 20 6" xfId="4151" xr:uid="{00000000-0005-0000-0000-000071320000}"/>
    <cellStyle name="Comma 2 4 20 7" xfId="3867" xr:uid="{00000000-0005-0000-0000-000072320000}"/>
    <cellStyle name="Comma 2 4 20 8" xfId="4811" xr:uid="{00000000-0005-0000-0000-000073320000}"/>
    <cellStyle name="Comma 2 4 20 8 2" xfId="7404" xr:uid="{00000000-0005-0000-0000-000074320000}"/>
    <cellStyle name="Comma 2 4 20 8 2 2" xfId="35855" xr:uid="{00000000-0005-0000-0000-000075320000}"/>
    <cellStyle name="Comma 2 4 20 8 2 2 2" xfId="37115" xr:uid="{00000000-0005-0000-0000-000076320000}"/>
    <cellStyle name="Comma 2 4 20 8 3" xfId="25297" xr:uid="{00000000-0005-0000-0000-000077320000}"/>
    <cellStyle name="Comma 2 4 20 9" xfId="8940" xr:uid="{00000000-0005-0000-0000-000078320000}"/>
    <cellStyle name="Comma 2 4 21" xfId="1503" xr:uid="{00000000-0005-0000-0000-000079320000}"/>
    <cellStyle name="Comma 2 4 21 10" xfId="15879" xr:uid="{00000000-0005-0000-0000-00007A320000}"/>
    <cellStyle name="Comma 2 4 21 11" xfId="18043" xr:uid="{00000000-0005-0000-0000-00007B320000}"/>
    <cellStyle name="Comma 2 4 21 12" xfId="20251" xr:uid="{00000000-0005-0000-0000-00007C320000}"/>
    <cellStyle name="Comma 2 4 21 13" xfId="22290" xr:uid="{00000000-0005-0000-0000-00007D320000}"/>
    <cellStyle name="Comma 2 4 21 13 2" xfId="35212" xr:uid="{00000000-0005-0000-0000-00007E320000}"/>
    <cellStyle name="Comma 2 4 21 2" xfId="2281" xr:uid="{00000000-0005-0000-0000-00007F320000}"/>
    <cellStyle name="Comma 2 4 21 2 10" xfId="23578" xr:uid="{00000000-0005-0000-0000-000080320000}"/>
    <cellStyle name="Comma 2 4 21 2 10 2" xfId="35388" xr:uid="{00000000-0005-0000-0000-000081320000}"/>
    <cellStyle name="Comma 2 4 21 2 2" xfId="6315" xr:uid="{00000000-0005-0000-0000-000082320000}"/>
    <cellStyle name="Comma 2 4 21 2 2 2" xfId="6577" xr:uid="{00000000-0005-0000-0000-000083320000}"/>
    <cellStyle name="Comma 2 4 21 2 2 2 2" xfId="36443" xr:uid="{00000000-0005-0000-0000-000084320000}"/>
    <cellStyle name="Comma 2 4 21 2 2 2 2 2" xfId="36619" xr:uid="{00000000-0005-0000-0000-000085320000}"/>
    <cellStyle name="Comma 2 4 21 2 2 3" xfId="24032" xr:uid="{00000000-0005-0000-0000-000086320000}"/>
    <cellStyle name="Comma 2 4 21 2 3" xfId="7922" xr:uid="{00000000-0005-0000-0000-000087320000}"/>
    <cellStyle name="Comma 2 4 21 2 4" xfId="9755" xr:uid="{00000000-0005-0000-0000-000088320000}"/>
    <cellStyle name="Comma 2 4 21 2 5" xfId="11962" xr:uid="{00000000-0005-0000-0000-000089320000}"/>
    <cellStyle name="Comma 2 4 21 2 6" xfId="14767" xr:uid="{00000000-0005-0000-0000-00008A320000}"/>
    <cellStyle name="Comma 2 4 21 2 7" xfId="14745" xr:uid="{00000000-0005-0000-0000-00008B320000}"/>
    <cellStyle name="Comma 2 4 21 2 8" xfId="18584" xr:uid="{00000000-0005-0000-0000-00008C320000}"/>
    <cellStyle name="Comma 2 4 21 2 9" xfId="20792" xr:uid="{00000000-0005-0000-0000-00008D320000}"/>
    <cellStyle name="Comma 2 4 21 3" xfId="3596" xr:uid="{00000000-0005-0000-0000-00008E320000}"/>
    <cellStyle name="Comma 2 4 21 4" xfId="4260" xr:uid="{00000000-0005-0000-0000-00008F320000}"/>
    <cellStyle name="Comma 2 4 21 5" xfId="4409" xr:uid="{00000000-0005-0000-0000-000090320000}"/>
    <cellStyle name="Comma 2 4 21 6" xfId="4985" xr:uid="{00000000-0005-0000-0000-000091320000}"/>
    <cellStyle name="Comma 2 4 21 6 2" xfId="7554" xr:uid="{00000000-0005-0000-0000-000092320000}"/>
    <cellStyle name="Comma 2 4 21 6 2 2" xfId="35932" xr:uid="{00000000-0005-0000-0000-000093320000}"/>
    <cellStyle name="Comma 2 4 21 6 2 2 2" xfId="37243" xr:uid="{00000000-0005-0000-0000-000094320000}"/>
    <cellStyle name="Comma 2 4 21 6 3" xfId="25549" xr:uid="{00000000-0005-0000-0000-000095320000}"/>
    <cellStyle name="Comma 2 4 21 7" xfId="9214" xr:uid="{00000000-0005-0000-0000-000096320000}"/>
    <cellStyle name="Comma 2 4 21 8" xfId="11421" xr:uid="{00000000-0005-0000-0000-000097320000}"/>
    <cellStyle name="Comma 2 4 21 9" xfId="14113" xr:uid="{00000000-0005-0000-0000-000098320000}"/>
    <cellStyle name="Comma 2 4 22" xfId="2667" xr:uid="{00000000-0005-0000-0000-000099320000}"/>
    <cellStyle name="Comma 2 4 23" xfId="2696" xr:uid="{00000000-0005-0000-0000-00009A320000}"/>
    <cellStyle name="Comma 2 4 24" xfId="2437" xr:uid="{00000000-0005-0000-0000-00009B320000}"/>
    <cellStyle name="Comma 2 4 24 10" xfId="23148" xr:uid="{00000000-0005-0000-0000-00009C320000}"/>
    <cellStyle name="Comma 2 4 24 10 2" xfId="35497" xr:uid="{00000000-0005-0000-0000-00009D320000}"/>
    <cellStyle name="Comma 2 4 24 2" xfId="5885" xr:uid="{00000000-0005-0000-0000-00009E320000}"/>
    <cellStyle name="Comma 2 4 24 2 2" xfId="6692" xr:uid="{00000000-0005-0000-0000-00009F320000}"/>
    <cellStyle name="Comma 2 4 24 2 2 2" xfId="36214" xr:uid="{00000000-0005-0000-0000-0000A0320000}"/>
    <cellStyle name="Comma 2 4 24 2 2 2 2" xfId="36728" xr:uid="{00000000-0005-0000-0000-0000A1320000}"/>
    <cellStyle name="Comma 2 4 24 2 3" xfId="24147" xr:uid="{00000000-0005-0000-0000-0000A2320000}"/>
    <cellStyle name="Comma 2 4 24 3" xfId="8031" xr:uid="{00000000-0005-0000-0000-0000A3320000}"/>
    <cellStyle name="Comma 2 4 24 4" xfId="9871" xr:uid="{00000000-0005-0000-0000-0000A4320000}"/>
    <cellStyle name="Comma 2 4 24 5" xfId="12078" xr:uid="{00000000-0005-0000-0000-0000A5320000}"/>
    <cellStyle name="Comma 2 4 24 6" xfId="14903" xr:uid="{00000000-0005-0000-0000-0000A6320000}"/>
    <cellStyle name="Comma 2 4 24 7" xfId="13255" xr:uid="{00000000-0005-0000-0000-0000A7320000}"/>
    <cellStyle name="Comma 2 4 24 8" xfId="18700" xr:uid="{00000000-0005-0000-0000-0000A8320000}"/>
    <cellStyle name="Comma 2 4 24 9" xfId="20908" xr:uid="{00000000-0005-0000-0000-0000A9320000}"/>
    <cellStyle name="Comma 2 4 25" xfId="3778" xr:uid="{00000000-0005-0000-0000-0000AA320000}"/>
    <cellStyle name="Comma 2 4 26" xfId="4245" xr:uid="{00000000-0005-0000-0000-0000AB320000}"/>
    <cellStyle name="Comma 2 4 27" xfId="4665" xr:uid="{00000000-0005-0000-0000-0000AC320000}"/>
    <cellStyle name="Comma 2 4 27 2" xfId="7325" xr:uid="{00000000-0005-0000-0000-0000AD320000}"/>
    <cellStyle name="Comma 2 4 27 2 2" xfId="35806" xr:uid="{00000000-0005-0000-0000-0000AE320000}"/>
    <cellStyle name="Comma 2 4 27 2 2 2" xfId="37036" xr:uid="{00000000-0005-0000-0000-0000AF320000}"/>
    <cellStyle name="Comma 2 4 27 3" xfId="25122" xr:uid="{00000000-0005-0000-0000-0000B0320000}"/>
    <cellStyle name="Comma 2 4 28" xfId="8765" xr:uid="{00000000-0005-0000-0000-0000B1320000}"/>
    <cellStyle name="Comma 2 4 29" xfId="10972" xr:uid="{00000000-0005-0000-0000-0000B2320000}"/>
    <cellStyle name="Comma 2 4 3" xfId="450" xr:uid="{00000000-0005-0000-0000-0000B3320000}"/>
    <cellStyle name="Comma 2 4 3 10" xfId="1620" xr:uid="{00000000-0005-0000-0000-0000B4320000}"/>
    <cellStyle name="Comma 2 4 3 10 10" xfId="16221" xr:uid="{00000000-0005-0000-0000-0000B5320000}"/>
    <cellStyle name="Comma 2 4 3 10 11" xfId="18114" xr:uid="{00000000-0005-0000-0000-0000B6320000}"/>
    <cellStyle name="Comma 2 4 3 10 12" xfId="20322" xr:uid="{00000000-0005-0000-0000-0000B7320000}"/>
    <cellStyle name="Comma 2 4 3 10 13" xfId="22303" xr:uid="{00000000-0005-0000-0000-0000B8320000}"/>
    <cellStyle name="Comma 2 4 3 10 13 2" xfId="35237" xr:uid="{00000000-0005-0000-0000-0000B9320000}"/>
    <cellStyle name="Comma 2 4 3 10 2" xfId="2293" xr:uid="{00000000-0005-0000-0000-0000BA320000}"/>
    <cellStyle name="Comma 2 4 3 10 2 10" xfId="23624" xr:uid="{00000000-0005-0000-0000-0000BB320000}"/>
    <cellStyle name="Comma 2 4 3 10 2 10 2" xfId="35399" xr:uid="{00000000-0005-0000-0000-0000BC320000}"/>
    <cellStyle name="Comma 2 4 3 10 2 2" xfId="6361" xr:uid="{00000000-0005-0000-0000-0000BD320000}"/>
    <cellStyle name="Comma 2 4 3 10 2 2 2" xfId="6588" xr:uid="{00000000-0005-0000-0000-0000BE320000}"/>
    <cellStyle name="Comma 2 4 3 10 2 2 2 2" xfId="36468" xr:uid="{00000000-0005-0000-0000-0000BF320000}"/>
    <cellStyle name="Comma 2 4 3 10 2 2 2 2 2" xfId="36630" xr:uid="{00000000-0005-0000-0000-0000C0320000}"/>
    <cellStyle name="Comma 2 4 3 10 2 2 3" xfId="24043" xr:uid="{00000000-0005-0000-0000-0000C1320000}"/>
    <cellStyle name="Comma 2 4 3 10 2 3" xfId="7933" xr:uid="{00000000-0005-0000-0000-0000C2320000}"/>
    <cellStyle name="Comma 2 4 3 10 2 4" xfId="9767" xr:uid="{00000000-0005-0000-0000-0000C3320000}"/>
    <cellStyle name="Comma 2 4 3 10 2 5" xfId="11974" xr:uid="{00000000-0005-0000-0000-0000C4320000}"/>
    <cellStyle name="Comma 2 4 3 10 2 6" xfId="14779" xr:uid="{00000000-0005-0000-0000-0000C5320000}"/>
    <cellStyle name="Comma 2 4 3 10 2 7" xfId="13260" xr:uid="{00000000-0005-0000-0000-0000C6320000}"/>
    <cellStyle name="Comma 2 4 3 10 2 8" xfId="18596" xr:uid="{00000000-0005-0000-0000-0000C7320000}"/>
    <cellStyle name="Comma 2 4 3 10 2 9" xfId="20804" xr:uid="{00000000-0005-0000-0000-0000C8320000}"/>
    <cellStyle name="Comma 2 4 3 10 3" xfId="3607" xr:uid="{00000000-0005-0000-0000-0000C9320000}"/>
    <cellStyle name="Comma 2 4 3 10 4" xfId="1882" xr:uid="{00000000-0005-0000-0000-0000CA320000}"/>
    <cellStyle name="Comma 2 4 3 10 5" xfId="4563" xr:uid="{00000000-0005-0000-0000-0000CB320000}"/>
    <cellStyle name="Comma 2 4 3 10 6" xfId="4998" xr:uid="{00000000-0005-0000-0000-0000CC320000}"/>
    <cellStyle name="Comma 2 4 3 10 6 2" xfId="7579" xr:uid="{00000000-0005-0000-0000-0000CD320000}"/>
    <cellStyle name="Comma 2 4 3 10 6 2 2" xfId="35943" xr:uid="{00000000-0005-0000-0000-0000CE320000}"/>
    <cellStyle name="Comma 2 4 3 10 6 2 2 2" xfId="37249" xr:uid="{00000000-0005-0000-0000-0000CF320000}"/>
    <cellStyle name="Comma 2 4 3 10 6 3" xfId="25601" xr:uid="{00000000-0005-0000-0000-0000D0320000}"/>
    <cellStyle name="Comma 2 4 3 10 7" xfId="9285" xr:uid="{00000000-0005-0000-0000-0000D1320000}"/>
    <cellStyle name="Comma 2 4 3 10 8" xfId="11492" xr:uid="{00000000-0005-0000-0000-0000D2320000}"/>
    <cellStyle name="Comma 2 4 3 10 9" xfId="14201" xr:uid="{00000000-0005-0000-0000-0000D3320000}"/>
    <cellStyle name="Comma 2 4 3 11" xfId="2688" xr:uid="{00000000-0005-0000-0000-0000D4320000}"/>
    <cellStyle name="Comma 2 4 3 12" xfId="2698" xr:uid="{00000000-0005-0000-0000-0000D5320000}"/>
    <cellStyle name="Comma 2 4 3 13" xfId="1830" xr:uid="{00000000-0005-0000-0000-0000D6320000}"/>
    <cellStyle name="Comma 2 4 3 13 10" xfId="23161" xr:uid="{00000000-0005-0000-0000-0000D7320000}"/>
    <cellStyle name="Comma 2 4 3 13 10 2" xfId="35274" xr:uid="{00000000-0005-0000-0000-0000D8320000}"/>
    <cellStyle name="Comma 2 4 3 13 2" xfId="5898" xr:uid="{00000000-0005-0000-0000-0000D9320000}"/>
    <cellStyle name="Comma 2 4 3 13 2 2" xfId="6437" xr:uid="{00000000-0005-0000-0000-0000DA320000}"/>
    <cellStyle name="Comma 2 4 3 13 2 2 2" xfId="36225" xr:uid="{00000000-0005-0000-0000-0000DB320000}"/>
    <cellStyle name="Comma 2 4 3 13 2 2 2 2" xfId="36505" xr:uid="{00000000-0005-0000-0000-0000DC320000}"/>
    <cellStyle name="Comma 2 4 3 13 2 3" xfId="23732" xr:uid="{00000000-0005-0000-0000-0000DD320000}"/>
    <cellStyle name="Comma 2 4 3 13 3" xfId="7648" xr:uid="{00000000-0005-0000-0000-0000DE320000}"/>
    <cellStyle name="Comma 2 4 3 13 4" xfId="9422" xr:uid="{00000000-0005-0000-0000-0000DF320000}"/>
    <cellStyle name="Comma 2 4 3 13 5" xfId="11629" xr:uid="{00000000-0005-0000-0000-0000E0320000}"/>
    <cellStyle name="Comma 2 4 3 13 6" xfId="14375" xr:uid="{00000000-0005-0000-0000-0000E1320000}"/>
    <cellStyle name="Comma 2 4 3 13 7" xfId="14930" xr:uid="{00000000-0005-0000-0000-0000E2320000}"/>
    <cellStyle name="Comma 2 4 3 13 8" xfId="18251" xr:uid="{00000000-0005-0000-0000-0000E3320000}"/>
    <cellStyle name="Comma 2 4 3 13 9" xfId="20459" xr:uid="{00000000-0005-0000-0000-0000E4320000}"/>
    <cellStyle name="Comma 2 4 3 14" xfId="4279" xr:uid="{00000000-0005-0000-0000-0000E5320000}"/>
    <cellStyle name="Comma 2 4 3 15" xfId="4446" xr:uid="{00000000-0005-0000-0000-0000E6320000}"/>
    <cellStyle name="Comma 2 4 3 16" xfId="4671" xr:uid="{00000000-0005-0000-0000-0000E7320000}"/>
    <cellStyle name="Comma 2 4 3 16 2" xfId="7336" xr:uid="{00000000-0005-0000-0000-0000E8320000}"/>
    <cellStyle name="Comma 2 4 3 16 2 2" xfId="35812" xr:uid="{00000000-0005-0000-0000-0000E9320000}"/>
    <cellStyle name="Comma 2 4 3 16 2 2 2" xfId="37047" xr:uid="{00000000-0005-0000-0000-0000EA320000}"/>
    <cellStyle name="Comma 2 4 3 16 3" xfId="25135" xr:uid="{00000000-0005-0000-0000-0000EB320000}"/>
    <cellStyle name="Comma 2 4 3 17" xfId="8778" xr:uid="{00000000-0005-0000-0000-0000EC320000}"/>
    <cellStyle name="Comma 2 4 3 18" xfId="10985" xr:uid="{00000000-0005-0000-0000-0000ED320000}"/>
    <cellStyle name="Comma 2 4 3 19" xfId="13394" xr:uid="{00000000-0005-0000-0000-0000EE320000}"/>
    <cellStyle name="Comma 2 4 3 2" xfId="538" xr:uid="{00000000-0005-0000-0000-0000EF320000}"/>
    <cellStyle name="Comma 2 4 3 2 10" xfId="3777" xr:uid="{00000000-0005-0000-0000-0000F0320000}"/>
    <cellStyle name="Comma 2 4 3 2 11" xfId="3893" xr:uid="{00000000-0005-0000-0000-0000F1320000}"/>
    <cellStyle name="Comma 2 4 3 2 12" xfId="4684" xr:uid="{00000000-0005-0000-0000-0000F2320000}"/>
    <cellStyle name="Comma 2 4 3 2 12 2" xfId="7339" xr:uid="{00000000-0005-0000-0000-0000F3320000}"/>
    <cellStyle name="Comma 2 4 3 2 12 2 2" xfId="35823" xr:uid="{00000000-0005-0000-0000-0000F4320000}"/>
    <cellStyle name="Comma 2 4 3 2 12 2 2 2" xfId="37050" xr:uid="{00000000-0005-0000-0000-0000F5320000}"/>
    <cellStyle name="Comma 2 4 3 2 12 3" xfId="25141" xr:uid="{00000000-0005-0000-0000-0000F6320000}"/>
    <cellStyle name="Comma 2 4 3 2 13" xfId="8784" xr:uid="{00000000-0005-0000-0000-0000F7320000}"/>
    <cellStyle name="Comma 2 4 3 2 14" xfId="10991" xr:uid="{00000000-0005-0000-0000-0000F8320000}"/>
    <cellStyle name="Comma 2 4 3 2 15" xfId="13422" xr:uid="{00000000-0005-0000-0000-0000F9320000}"/>
    <cellStyle name="Comma 2 4 3 2 16" xfId="13751" xr:uid="{00000000-0005-0000-0000-0000FA320000}"/>
    <cellStyle name="Comma 2 4 3 2 17" xfId="17613" xr:uid="{00000000-0005-0000-0000-0000FB320000}"/>
    <cellStyle name="Comma 2 4 3 2 18" xfId="19821" xr:uid="{00000000-0005-0000-0000-0000FC320000}"/>
    <cellStyle name="Comma 2 4 3 2 19" xfId="21989" xr:uid="{00000000-0005-0000-0000-0000FD320000}"/>
    <cellStyle name="Comma 2 4 3 2 19 2" xfId="34997" xr:uid="{00000000-0005-0000-0000-0000FE320000}"/>
    <cellStyle name="Comma 2 4 3 2 2" xfId="926" xr:uid="{00000000-0005-0000-0000-0000FF320000}"/>
    <cellStyle name="Comma 2 4 3 2 2 10" xfId="8844" xr:uid="{00000000-0005-0000-0000-000000330000}"/>
    <cellStyle name="Comma 2 4 3 2 2 11" xfId="11051" xr:uid="{00000000-0005-0000-0000-000001330000}"/>
    <cellStyle name="Comma 2 4 3 2 2 12" xfId="13635" xr:uid="{00000000-0005-0000-0000-000002330000}"/>
    <cellStyle name="Comma 2 4 3 2 2 13" xfId="16400" xr:uid="{00000000-0005-0000-0000-000003330000}"/>
    <cellStyle name="Comma 2 4 3 2 2 14" xfId="17673" xr:uid="{00000000-0005-0000-0000-000004330000}"/>
    <cellStyle name="Comma 2 4 3 2 2 15" xfId="19881" xr:uid="{00000000-0005-0000-0000-000005330000}"/>
    <cellStyle name="Comma 2 4 3 2 2 16" xfId="21995" xr:uid="{00000000-0005-0000-0000-000006330000}"/>
    <cellStyle name="Comma 2 4 3 2 2 16 2" xfId="35028" xr:uid="{00000000-0005-0000-0000-000007330000}"/>
    <cellStyle name="Comma 2 4 3 2 2 2" xfId="932" xr:uid="{00000000-0005-0000-0000-000008330000}"/>
    <cellStyle name="Comma 2 4 3 2 2 2 10" xfId="8850" xr:uid="{00000000-0005-0000-0000-000009330000}"/>
    <cellStyle name="Comma 2 4 3 2 2 2 11" xfId="11057" xr:uid="{00000000-0005-0000-0000-00000A330000}"/>
    <cellStyle name="Comma 2 4 3 2 2 2 12" xfId="13641" xr:uid="{00000000-0005-0000-0000-00000B330000}"/>
    <cellStyle name="Comma 2 4 3 2 2 2 13" xfId="14451" xr:uid="{00000000-0005-0000-0000-00000C330000}"/>
    <cellStyle name="Comma 2 4 3 2 2 2 14" xfId="17679" xr:uid="{00000000-0005-0000-0000-00000D330000}"/>
    <cellStyle name="Comma 2 4 3 2 2 2 15" xfId="19887" xr:uid="{00000000-0005-0000-0000-00000E330000}"/>
    <cellStyle name="Comma 2 4 3 2 2 2 16" xfId="22195" xr:uid="{00000000-0005-0000-0000-00000F330000}"/>
    <cellStyle name="Comma 2 4 3 2 2 2 16 2" xfId="35031" xr:uid="{00000000-0005-0000-0000-000010330000}"/>
    <cellStyle name="Comma 2 4 3 2 2 2 2" xfId="1367" xr:uid="{00000000-0005-0000-0000-000011330000}"/>
    <cellStyle name="Comma 2 4 3 2 2 2 2 10" xfId="11337" xr:uid="{00000000-0005-0000-0000-000012330000}"/>
    <cellStyle name="Comma 2 4 3 2 2 2 2 11" xfId="14007" xr:uid="{00000000-0005-0000-0000-000013330000}"/>
    <cellStyle name="Comma 2 4 3 2 2 2 2 12" xfId="16092" xr:uid="{00000000-0005-0000-0000-000014330000}"/>
    <cellStyle name="Comma 2 4 3 2 2 2 2 13" xfId="17959" xr:uid="{00000000-0005-0000-0000-000015330000}"/>
    <cellStyle name="Comma 2 4 3 2 2 2 2 14" xfId="20167" xr:uid="{00000000-0005-0000-0000-000016330000}"/>
    <cellStyle name="Comma 2 4 3 2 2 2 2 15" xfId="22201" xr:uid="{00000000-0005-0000-0000-000017330000}"/>
    <cellStyle name="Comma 2 4 3 2 2 2 2 15 2" xfId="35156" xr:uid="{00000000-0005-0000-0000-000018330000}"/>
    <cellStyle name="Comma 2 4 3 2 2 2 2 2" xfId="1370" xr:uid="{00000000-0005-0000-0000-000019330000}"/>
    <cellStyle name="Comma 2 4 3 2 2 2 2 2 10" xfId="11340" xr:uid="{00000000-0005-0000-0000-00001A330000}"/>
    <cellStyle name="Comma 2 4 3 2 2 2 2 2 11" xfId="14010" xr:uid="{00000000-0005-0000-0000-00001B330000}"/>
    <cellStyle name="Comma 2 4 3 2 2 2 2 2 12" xfId="15088" xr:uid="{00000000-0005-0000-0000-00001C330000}"/>
    <cellStyle name="Comma 2 4 3 2 2 2 2 2 13" xfId="17962" xr:uid="{00000000-0005-0000-0000-00001D330000}"/>
    <cellStyle name="Comma 2 4 3 2 2 2 2 2 14" xfId="20170" xr:uid="{00000000-0005-0000-0000-00001E330000}"/>
    <cellStyle name="Comma 2 4 3 2 2 2 2 2 15" xfId="22655" xr:uid="{00000000-0005-0000-0000-00001F330000}"/>
    <cellStyle name="Comma 2 4 3 2 2 2 2 2 15 2" xfId="35159" xr:uid="{00000000-0005-0000-0000-000020330000}"/>
    <cellStyle name="Comma 2 4 3 2 2 2 2 2 2" xfId="2533" xr:uid="{00000000-0005-0000-0000-000021330000}"/>
    <cellStyle name="Comma 2 4 3 2 2 2 2 2 2 10" xfId="16566" xr:uid="{00000000-0005-0000-0000-000022330000}"/>
    <cellStyle name="Comma 2 4 3 2 2 2 2 2 2 11" xfId="18773" xr:uid="{00000000-0005-0000-0000-000023330000}"/>
    <cellStyle name="Comma 2 4 3 2 2 2 2 2 2 12" xfId="20981" xr:uid="{00000000-0005-0000-0000-000024330000}"/>
    <cellStyle name="Comma 2 4 3 2 2 2 2 2 2 13" xfId="22658" xr:uid="{00000000-0005-0000-0000-000025330000}"/>
    <cellStyle name="Comma 2 4 3 2 2 2 2 2 2 13 2" xfId="35566" xr:uid="{00000000-0005-0000-0000-000026330000}"/>
    <cellStyle name="Comma 2 4 3 2 2 2 2 2 2 2" xfId="2536" xr:uid="{00000000-0005-0000-0000-000027330000}"/>
    <cellStyle name="Comma 2 4 3 2 2 2 2 2 2 2 10" xfId="24220" xr:uid="{00000000-0005-0000-0000-000028330000}"/>
    <cellStyle name="Comma 2 4 3 2 2 2 2 2 2 2 10 2" xfId="35569" xr:uid="{00000000-0005-0000-0000-000029330000}"/>
    <cellStyle name="Comma 2 4 3 2 2 2 2 2 2 2 2" xfId="6765" xr:uid="{00000000-0005-0000-0000-00002A330000}"/>
    <cellStyle name="Comma 2 4 3 2 2 2 2 2 2 2 2 2" xfId="6768" xr:uid="{00000000-0005-0000-0000-00002B330000}"/>
    <cellStyle name="Comma 2 4 3 2 2 2 2 2 2 2 2 2 2" xfId="36797" xr:uid="{00000000-0005-0000-0000-00002C330000}"/>
    <cellStyle name="Comma 2 4 3 2 2 2 2 2 2 2 2 2 2 2" xfId="36800" xr:uid="{00000000-0005-0000-0000-00002D330000}"/>
    <cellStyle name="Comma 2 4 3 2 2 2 2 2 2 2 2 3" xfId="24223" xr:uid="{00000000-0005-0000-0000-00002E330000}"/>
    <cellStyle name="Comma 2 4 3 2 2 2 2 2 2 2 3" xfId="8103" xr:uid="{00000000-0005-0000-0000-00002F330000}"/>
    <cellStyle name="Comma 2 4 3 2 2 2 2 2 2 2 4" xfId="9947" xr:uid="{00000000-0005-0000-0000-000030330000}"/>
    <cellStyle name="Comma 2 4 3 2 2 2 2 2 2 2 5" xfId="12154" xr:uid="{00000000-0005-0000-0000-000031330000}"/>
    <cellStyle name="Comma 2 4 3 2 2 2 2 2 2 2 6" xfId="14991" xr:uid="{00000000-0005-0000-0000-000032330000}"/>
    <cellStyle name="Comma 2 4 3 2 2 2 2 2 2 2 7" xfId="16569" xr:uid="{00000000-0005-0000-0000-000033330000}"/>
    <cellStyle name="Comma 2 4 3 2 2 2 2 2 2 2 8" xfId="18776" xr:uid="{00000000-0005-0000-0000-000034330000}"/>
    <cellStyle name="Comma 2 4 3 2 2 2 2 2 2 2 9" xfId="20984" xr:uid="{00000000-0005-0000-0000-000035330000}"/>
    <cellStyle name="Comma 2 4 3 2 2 2 2 2 2 3" xfId="3839" xr:uid="{00000000-0005-0000-0000-000036330000}"/>
    <cellStyle name="Comma 2 4 3 2 2 2 2 2 2 4" xfId="1684" xr:uid="{00000000-0005-0000-0000-000037330000}"/>
    <cellStyle name="Comma 2 4 3 2 2 2 2 2 2 5" xfId="2390" xr:uid="{00000000-0005-0000-0000-000038330000}"/>
    <cellStyle name="Comma 2 4 3 2 2 2 2 2 2 6" xfId="5353" xr:uid="{00000000-0005-0000-0000-000039330000}"/>
    <cellStyle name="Comma 2 4 3 2 2 2 2 2 2 6 2" xfId="8100" xr:uid="{00000000-0005-0000-0000-00003A330000}"/>
    <cellStyle name="Comma 2 4 3 2 2 2 2 2 2 6 2 2" xfId="36108" xr:uid="{00000000-0005-0000-0000-00003B330000}"/>
    <cellStyle name="Comma 2 4 3 2 2 2 2 2 2 6 2 2 2" xfId="37438" xr:uid="{00000000-0005-0000-0000-00003C330000}"/>
    <cellStyle name="Comma 2 4 3 2 2 2 2 2 2 6 3" xfId="26120" xr:uid="{00000000-0005-0000-0000-00003D330000}"/>
    <cellStyle name="Comma 2 4 3 2 2 2 2 2 2 7" xfId="9944" xr:uid="{00000000-0005-0000-0000-00003E330000}"/>
    <cellStyle name="Comma 2 4 3 2 2 2 2 2 2 8" xfId="12151" xr:uid="{00000000-0005-0000-0000-00003F330000}"/>
    <cellStyle name="Comma 2 4 3 2 2 2 2 2 2 9" xfId="14988" xr:uid="{00000000-0005-0000-0000-000040330000}"/>
    <cellStyle name="Comma 2 4 3 2 2 2 2 2 3" xfId="3130" xr:uid="{00000000-0005-0000-0000-000041330000}"/>
    <cellStyle name="Comma 2 4 3 2 2 2 2 2 4" xfId="3415" xr:uid="{00000000-0005-0000-0000-000042330000}"/>
    <cellStyle name="Comma 2 4 3 2 2 2 2 2 5" xfId="3836" xr:uid="{00000000-0005-0000-0000-000043330000}"/>
    <cellStyle name="Comma 2 4 3 2 2 2 2 2 5 10" xfId="23516" xr:uid="{00000000-0005-0000-0000-000044330000}"/>
    <cellStyle name="Comma 2 4 3 2 2 2 2 2 5 10 2" xfId="35796" xr:uid="{00000000-0005-0000-0000-000045330000}"/>
    <cellStyle name="Comma 2 4 3 2 2 2 2 2 5 2" xfId="6253" xr:uid="{00000000-0005-0000-0000-000046330000}"/>
    <cellStyle name="Comma 2 4 3 2 2 2 2 2 5 2 2" xfId="7021" xr:uid="{00000000-0005-0000-0000-000047330000}"/>
    <cellStyle name="Comma 2 4 3 2 2 2 2 2 5 2 2 2" xfId="36390" xr:uid="{00000000-0005-0000-0000-000048330000}"/>
    <cellStyle name="Comma 2 4 3 2 2 2 2 2 5 2 2 2 2" xfId="37027" xr:uid="{00000000-0005-0000-0000-000049330000}"/>
    <cellStyle name="Comma 2 4 3 2 2 2 2 2 5 2 3" xfId="24860" xr:uid="{00000000-0005-0000-0000-00004A330000}"/>
    <cellStyle name="Comma 2 4 3 2 2 2 2 2 5 3" xfId="8714" xr:uid="{00000000-0005-0000-0000-00004B330000}"/>
    <cellStyle name="Comma 2 4 3 2 2 2 2 2 5 4" xfId="10669" xr:uid="{00000000-0005-0000-0000-00004C330000}"/>
    <cellStyle name="Comma 2 4 3 2 2 2 2 2 5 5" xfId="12876" xr:uid="{00000000-0005-0000-0000-00004D330000}"/>
    <cellStyle name="Comma 2 4 3 2 2 2 2 2 5 6" xfId="15985" xr:uid="{00000000-0005-0000-0000-00004E330000}"/>
    <cellStyle name="Comma 2 4 3 2 2 2 2 2 5 7" xfId="17291" xr:uid="{00000000-0005-0000-0000-00004F330000}"/>
    <cellStyle name="Comma 2 4 3 2 2 2 2 2 5 8" xfId="19498" xr:uid="{00000000-0005-0000-0000-000050330000}"/>
    <cellStyle name="Comma 2 4 3 2 2 2 2 2 5 9" xfId="21706" xr:uid="{00000000-0005-0000-0000-000051330000}"/>
    <cellStyle name="Comma 2 4 3 2 2 2 2 2 6" xfId="1619" xr:uid="{00000000-0005-0000-0000-000052330000}"/>
    <cellStyle name="Comma 2 4 3 2 2 2 2 2 7" xfId="1828" xr:uid="{00000000-0005-0000-0000-000053330000}"/>
    <cellStyle name="Comma 2 4 3 2 2 2 2 2 8" xfId="5350" xr:uid="{00000000-0005-0000-0000-000054330000}"/>
    <cellStyle name="Comma 2 4 3 2 2 2 2 2 8 2" xfId="7501" xr:uid="{00000000-0005-0000-0000-000055330000}"/>
    <cellStyle name="Comma 2 4 3 2 2 2 2 2 8 2 2" xfId="36105" xr:uid="{00000000-0005-0000-0000-000056330000}"/>
    <cellStyle name="Comma 2 4 3 2 2 2 2 2 8 2 2 2" xfId="37212" xr:uid="{00000000-0005-0000-0000-000057330000}"/>
    <cellStyle name="Comma 2 4 3 2 2 2 2 2 8 3" xfId="25490" xr:uid="{00000000-0005-0000-0000-000058330000}"/>
    <cellStyle name="Comma 2 4 3 2 2 2 2 2 9" xfId="9133" xr:uid="{00000000-0005-0000-0000-000059330000}"/>
    <cellStyle name="Comma 2 4 3 2 2 2 2 3" xfId="2149" xr:uid="{00000000-0005-0000-0000-00005A330000}"/>
    <cellStyle name="Comma 2 4 3 2 2 2 2 3 10" xfId="13265" xr:uid="{00000000-0005-0000-0000-00005B330000}"/>
    <cellStyle name="Comma 2 4 3 2 2 2 2 3 11" xfId="18495" xr:uid="{00000000-0005-0000-0000-00005C330000}"/>
    <cellStyle name="Comma 2 4 3 2 2 2 2 3 12" xfId="20703" xr:uid="{00000000-0005-0000-0000-00005D330000}"/>
    <cellStyle name="Comma 2 4 3 2 2 2 2 3 13" xfId="23001" xr:uid="{00000000-0005-0000-0000-00005E330000}"/>
    <cellStyle name="Comma 2 4 3 2 2 2 2 3 13 2" xfId="35359" xr:uid="{00000000-0005-0000-0000-00005F330000}"/>
    <cellStyle name="Comma 2 4 3 2 2 2 2 3 2" xfId="3127" xr:uid="{00000000-0005-0000-0000-000060330000}"/>
    <cellStyle name="Comma 2 4 3 2 2 2 2 3 2 10" xfId="23943" xr:uid="{00000000-0005-0000-0000-000061330000}"/>
    <cellStyle name="Comma 2 4 3 2 2 2 2 3 2 10 2" xfId="35667" xr:uid="{00000000-0005-0000-0000-000062330000}"/>
    <cellStyle name="Comma 2 4 3 2 2 2 2 3 2 2" xfId="6547" xr:uid="{00000000-0005-0000-0000-000063330000}"/>
    <cellStyle name="Comma 2 4 3 2 2 2 2 3 2 2 2" xfId="6866" xr:uid="{00000000-0005-0000-0000-000064330000}"/>
    <cellStyle name="Comma 2 4 3 2 2 2 2 3 2 2 2 2" xfId="36590" xr:uid="{00000000-0005-0000-0000-000065330000}"/>
    <cellStyle name="Comma 2 4 3 2 2 2 2 3 2 2 2 2 2" xfId="36898" xr:uid="{00000000-0005-0000-0000-000066330000}"/>
    <cellStyle name="Comma 2 4 3 2 2 2 2 3 2 2 3" xfId="24566" xr:uid="{00000000-0005-0000-0000-000067330000}"/>
    <cellStyle name="Comma 2 4 3 2 2 2 2 3 2 3" xfId="8446" xr:uid="{00000000-0005-0000-0000-000068330000}"/>
    <cellStyle name="Comma 2 4 3 2 2 2 2 3 2 4" xfId="10290" xr:uid="{00000000-0005-0000-0000-000069330000}"/>
    <cellStyle name="Comma 2 4 3 2 2 2 2 3 2 5" xfId="12497" xr:uid="{00000000-0005-0000-0000-00006A330000}"/>
    <cellStyle name="Comma 2 4 3 2 2 2 2 3 2 6" xfId="15464" xr:uid="{00000000-0005-0000-0000-00006B330000}"/>
    <cellStyle name="Comma 2 4 3 2 2 2 2 3 2 7" xfId="16912" xr:uid="{00000000-0005-0000-0000-00006C330000}"/>
    <cellStyle name="Comma 2 4 3 2 2 2 2 3 2 8" xfId="19119" xr:uid="{00000000-0005-0000-0000-00006D330000}"/>
    <cellStyle name="Comma 2 4 3 2 2 2 2 3 2 9" xfId="21327" xr:uid="{00000000-0005-0000-0000-00006E330000}"/>
    <cellStyle name="Comma 2 4 3 2 2 2 2 3 3" xfId="4174" xr:uid="{00000000-0005-0000-0000-00006F330000}"/>
    <cellStyle name="Comma 2 4 3 2 2 2 2 3 4" xfId="4484" xr:uid="{00000000-0005-0000-0000-000070330000}"/>
    <cellStyle name="Comma 2 4 3 2 2 2 2 3 5" xfId="4654" xr:uid="{00000000-0005-0000-0000-000071330000}"/>
    <cellStyle name="Comma 2 4 3 2 2 2 2 3 6" xfId="5696" xr:uid="{00000000-0005-0000-0000-000072330000}"/>
    <cellStyle name="Comma 2 4 3 2 2 2 2 3 6 2" xfId="7834" xr:uid="{00000000-0005-0000-0000-000073330000}"/>
    <cellStyle name="Comma 2 4 3 2 2 2 2 3 6 2 2" xfId="36206" xr:uid="{00000000-0005-0000-0000-000074330000}"/>
    <cellStyle name="Comma 2 4 3 2 2 2 2 3 6 2 2 2" xfId="37340" xr:uid="{00000000-0005-0000-0000-000075330000}"/>
    <cellStyle name="Comma 2 4 3 2 2 2 2 3 6 3" xfId="25951" xr:uid="{00000000-0005-0000-0000-000076330000}"/>
    <cellStyle name="Comma 2 4 3 2 2 2 2 3 7" xfId="9666" xr:uid="{00000000-0005-0000-0000-000077330000}"/>
    <cellStyle name="Comma 2 4 3 2 2 2 2 3 8" xfId="11873" xr:uid="{00000000-0005-0000-0000-000078330000}"/>
    <cellStyle name="Comma 2 4 3 2 2 2 2 3 9" xfId="14652" xr:uid="{00000000-0005-0000-0000-000079330000}"/>
    <cellStyle name="Comma 2 4 3 2 2 2 2 4" xfId="3412" xr:uid="{00000000-0005-0000-0000-00007A330000}"/>
    <cellStyle name="Comma 2 4 3 2 2 2 2 5" xfId="3493" xr:uid="{00000000-0005-0000-0000-00007B330000}"/>
    <cellStyle name="Comma 2 4 3 2 2 2 2 5 10" xfId="23513" xr:uid="{00000000-0005-0000-0000-00007C330000}"/>
    <cellStyle name="Comma 2 4 3 2 2 2 2 5 10 2" xfId="35698" xr:uid="{00000000-0005-0000-0000-00007D330000}"/>
    <cellStyle name="Comma 2 4 3 2 2 2 2 5 2" xfId="6250" xr:uid="{00000000-0005-0000-0000-00007E330000}"/>
    <cellStyle name="Comma 2 4 3 2 2 2 2 5 2 2" xfId="6897" xr:uid="{00000000-0005-0000-0000-00007F330000}"/>
    <cellStyle name="Comma 2 4 3 2 2 2 2 5 2 2 2" xfId="36387" xr:uid="{00000000-0005-0000-0000-000080330000}"/>
    <cellStyle name="Comma 2 4 3 2 2 2 2 5 2 2 2 2" xfId="36929" xr:uid="{00000000-0005-0000-0000-000081330000}"/>
    <cellStyle name="Comma 2 4 3 2 2 2 2 5 2 3" xfId="24736" xr:uid="{00000000-0005-0000-0000-000082330000}"/>
    <cellStyle name="Comma 2 4 3 2 2 2 2 5 3" xfId="8616" xr:uid="{00000000-0005-0000-0000-000083330000}"/>
    <cellStyle name="Comma 2 4 3 2 2 2 2 5 4" xfId="10486" xr:uid="{00000000-0005-0000-0000-000084330000}"/>
    <cellStyle name="Comma 2 4 3 2 2 2 2 5 5" xfId="12693" xr:uid="{00000000-0005-0000-0000-000085330000}"/>
    <cellStyle name="Comma 2 4 3 2 2 2 2 5 6" xfId="15737" xr:uid="{00000000-0005-0000-0000-000086330000}"/>
    <cellStyle name="Comma 2 4 3 2 2 2 2 5 7" xfId="17108" xr:uid="{00000000-0005-0000-0000-000087330000}"/>
    <cellStyle name="Comma 2 4 3 2 2 2 2 5 8" xfId="19315" xr:uid="{00000000-0005-0000-0000-000088330000}"/>
    <cellStyle name="Comma 2 4 3 2 2 2 2 5 9" xfId="21523" xr:uid="{00000000-0005-0000-0000-000089330000}"/>
    <cellStyle name="Comma 2 4 3 2 2 2 2 6" xfId="4237" xr:uid="{00000000-0005-0000-0000-00008A330000}"/>
    <cellStyle name="Comma 2 4 3 2 2 2 2 7" xfId="4526" xr:uid="{00000000-0005-0000-0000-00008B330000}"/>
    <cellStyle name="Comma 2 4 3 2 2 2 2 8" xfId="4896" xr:uid="{00000000-0005-0000-0000-00008C330000}"/>
    <cellStyle name="Comma 2 4 3 2 2 2 2 8 2" xfId="7498" xr:uid="{00000000-0005-0000-0000-00008D330000}"/>
    <cellStyle name="Comma 2 4 3 2 2 2 2 8 2 2" xfId="35903" xr:uid="{00000000-0005-0000-0000-00008E330000}"/>
    <cellStyle name="Comma 2 4 3 2 2 2 2 8 2 2 2" xfId="37209" xr:uid="{00000000-0005-0000-0000-00008F330000}"/>
    <cellStyle name="Comma 2 4 3 2 2 2 2 8 3" xfId="25487" xr:uid="{00000000-0005-0000-0000-000090330000}"/>
    <cellStyle name="Comma 2 4 3 2 2 2 2 9" xfId="9130" xr:uid="{00000000-0005-0000-0000-000091330000}"/>
    <cellStyle name="Comma 2 4 3 2 2 2 3" xfId="2143" xr:uid="{00000000-0005-0000-0000-000092330000}"/>
    <cellStyle name="Comma 2 4 3 2 2 2 3 10" xfId="13687" xr:uid="{00000000-0005-0000-0000-000093330000}"/>
    <cellStyle name="Comma 2 4 3 2 2 2 3 11" xfId="18489" xr:uid="{00000000-0005-0000-0000-000094330000}"/>
    <cellStyle name="Comma 2 4 3 2 2 2 3 12" xfId="20697" xr:uid="{00000000-0005-0000-0000-000095330000}"/>
    <cellStyle name="Comma 2 4 3 2 2 2 3 13" xfId="22375" xr:uid="{00000000-0005-0000-0000-000096330000}"/>
    <cellStyle name="Comma 2 4 3 2 2 2 3 13 2" xfId="35356" xr:uid="{00000000-0005-0000-0000-000097330000}"/>
    <cellStyle name="Comma 2 4 3 2 2 2 3 2" xfId="2344" xr:uid="{00000000-0005-0000-0000-000098330000}"/>
    <cellStyle name="Comma 2 4 3 2 2 2 3 2 10" xfId="23937" xr:uid="{00000000-0005-0000-0000-000099330000}"/>
    <cellStyle name="Comma 2 4 3 2 2 2 3 2 10 2" xfId="35436" xr:uid="{00000000-0005-0000-0000-00009A330000}"/>
    <cellStyle name="Comma 2 4 3 2 2 2 3 2 2" xfId="6544" xr:uid="{00000000-0005-0000-0000-00009B330000}"/>
    <cellStyle name="Comma 2 4 3 2 2 2 3 2 2 2" xfId="6626" xr:uid="{00000000-0005-0000-0000-00009C330000}"/>
    <cellStyle name="Comma 2 4 3 2 2 2 3 2 2 2 2" xfId="36587" xr:uid="{00000000-0005-0000-0000-00009D330000}"/>
    <cellStyle name="Comma 2 4 3 2 2 2 3 2 2 2 2 2" xfId="36667" xr:uid="{00000000-0005-0000-0000-00009E330000}"/>
    <cellStyle name="Comma 2 4 3 2 2 2 3 2 2 3" xfId="24081" xr:uid="{00000000-0005-0000-0000-00009F330000}"/>
    <cellStyle name="Comma 2 4 3 2 2 2 3 2 3" xfId="7970" xr:uid="{00000000-0005-0000-0000-0000A0330000}"/>
    <cellStyle name="Comma 2 4 3 2 2 2 3 2 4" xfId="9805" xr:uid="{00000000-0005-0000-0000-0000A1330000}"/>
    <cellStyle name="Comma 2 4 3 2 2 2 3 2 5" xfId="12012" xr:uid="{00000000-0005-0000-0000-0000A2330000}"/>
    <cellStyle name="Comma 2 4 3 2 2 2 3 2 6" xfId="14825" xr:uid="{00000000-0005-0000-0000-0000A3330000}"/>
    <cellStyle name="Comma 2 4 3 2 2 2 3 2 7" xfId="13329" xr:uid="{00000000-0005-0000-0000-0000A4330000}"/>
    <cellStyle name="Comma 2 4 3 2 2 2 3 2 8" xfId="18634" xr:uid="{00000000-0005-0000-0000-0000A5330000}"/>
    <cellStyle name="Comma 2 4 3 2 2 2 3 2 9" xfId="20842" xr:uid="{00000000-0005-0000-0000-0000A6330000}"/>
    <cellStyle name="Comma 2 4 3 2 2 2 3 3" xfId="3654" xr:uid="{00000000-0005-0000-0000-0000A7330000}"/>
    <cellStyle name="Comma 2 4 3 2 2 2 3 4" xfId="1876" xr:uid="{00000000-0005-0000-0000-0000A8330000}"/>
    <cellStyle name="Comma 2 4 3 2 2 2 3 5" xfId="4566" xr:uid="{00000000-0005-0000-0000-0000A9330000}"/>
    <cellStyle name="Comma 2 4 3 2 2 2 3 6" xfId="5070" xr:uid="{00000000-0005-0000-0000-0000AA330000}"/>
    <cellStyle name="Comma 2 4 3 2 2 2 3 6 2" xfId="7828" xr:uid="{00000000-0005-0000-0000-0000AB330000}"/>
    <cellStyle name="Comma 2 4 3 2 2 2 3 6 2 2" xfId="35980" xr:uid="{00000000-0005-0000-0000-0000AC330000}"/>
    <cellStyle name="Comma 2 4 3 2 2 2 3 6 2 2 2" xfId="37337" xr:uid="{00000000-0005-0000-0000-0000AD330000}"/>
    <cellStyle name="Comma 2 4 3 2 2 2 3 6 3" xfId="25945" xr:uid="{00000000-0005-0000-0000-0000AE330000}"/>
    <cellStyle name="Comma 2 4 3 2 2 2 3 7" xfId="9660" xr:uid="{00000000-0005-0000-0000-0000AF330000}"/>
    <cellStyle name="Comma 2 4 3 2 2 2 3 8" xfId="11867" xr:uid="{00000000-0005-0000-0000-0000B0330000}"/>
    <cellStyle name="Comma 2 4 3 2 2 2 3 9" xfId="14646" xr:uid="{00000000-0005-0000-0000-0000B1330000}"/>
    <cellStyle name="Comma 2 4 3 2 2 2 4" xfId="2816" xr:uid="{00000000-0005-0000-0000-0000B2330000}"/>
    <cellStyle name="Comma 2 4 3 2 2 2 5" xfId="2618" xr:uid="{00000000-0005-0000-0000-0000B3330000}"/>
    <cellStyle name="Comma 2 4 3 2 2 2 6" xfId="3487" xr:uid="{00000000-0005-0000-0000-0000B4330000}"/>
    <cellStyle name="Comma 2 4 3 2 2 2 6 10" xfId="23233" xr:uid="{00000000-0005-0000-0000-0000B5330000}"/>
    <cellStyle name="Comma 2 4 3 2 2 2 6 10 2" xfId="35695" xr:uid="{00000000-0005-0000-0000-0000B6330000}"/>
    <cellStyle name="Comma 2 4 3 2 2 2 6 2" xfId="5970" xr:uid="{00000000-0005-0000-0000-0000B7330000}"/>
    <cellStyle name="Comma 2 4 3 2 2 2 6 2 2" xfId="6894" xr:uid="{00000000-0005-0000-0000-0000B8330000}"/>
    <cellStyle name="Comma 2 4 3 2 2 2 6 2 2 2" xfId="36262" xr:uid="{00000000-0005-0000-0000-0000B9330000}"/>
    <cellStyle name="Comma 2 4 3 2 2 2 6 2 2 2 2" xfId="36926" xr:uid="{00000000-0005-0000-0000-0000BA330000}"/>
    <cellStyle name="Comma 2 4 3 2 2 2 6 2 3" xfId="24733" xr:uid="{00000000-0005-0000-0000-0000BB330000}"/>
    <cellStyle name="Comma 2 4 3 2 2 2 6 3" xfId="8613" xr:uid="{00000000-0005-0000-0000-0000BC330000}"/>
    <cellStyle name="Comma 2 4 3 2 2 2 6 4" xfId="10480" xr:uid="{00000000-0005-0000-0000-0000BD330000}"/>
    <cellStyle name="Comma 2 4 3 2 2 2 6 5" xfId="12687" xr:uid="{00000000-0005-0000-0000-0000BE330000}"/>
    <cellStyle name="Comma 2 4 3 2 2 2 6 6" xfId="15731" xr:uid="{00000000-0005-0000-0000-0000BF330000}"/>
    <cellStyle name="Comma 2 4 3 2 2 2 6 7" xfId="17102" xr:uid="{00000000-0005-0000-0000-0000C0330000}"/>
    <cellStyle name="Comma 2 4 3 2 2 2 6 8" xfId="19309" xr:uid="{00000000-0005-0000-0000-0000C1330000}"/>
    <cellStyle name="Comma 2 4 3 2 2 2 6 9" xfId="21517" xr:uid="{00000000-0005-0000-0000-0000C2330000}"/>
    <cellStyle name="Comma 2 4 3 2 2 2 7" xfId="4346" xr:uid="{00000000-0005-0000-0000-0000C3330000}"/>
    <cellStyle name="Comma 2 4 3 2 2 2 8" xfId="3693" xr:uid="{00000000-0005-0000-0000-0000C4330000}"/>
    <cellStyle name="Comma 2 4 3 2 2 2 9" xfId="4890" xr:uid="{00000000-0005-0000-0000-0000C5330000}"/>
    <cellStyle name="Comma 2 4 3 2 2 2 9 2" xfId="7373" xr:uid="{00000000-0005-0000-0000-0000C6330000}"/>
    <cellStyle name="Comma 2 4 3 2 2 2 9 2 2" xfId="35900" xr:uid="{00000000-0005-0000-0000-0000C7330000}"/>
    <cellStyle name="Comma 2 4 3 2 2 2 9 2 2 2" xfId="37084" xr:uid="{00000000-0005-0000-0000-0000C8330000}"/>
    <cellStyle name="Comma 2 4 3 2 2 2 9 3" xfId="25207" xr:uid="{00000000-0005-0000-0000-0000C9330000}"/>
    <cellStyle name="Comma 2 4 3 2 2 3" xfId="1158" xr:uid="{00000000-0005-0000-0000-0000CA330000}"/>
    <cellStyle name="Comma 2 4 3 2 2 3 10" xfId="11172" xr:uid="{00000000-0005-0000-0000-0000CB330000}"/>
    <cellStyle name="Comma 2 4 3 2 2 3 11" xfId="13818" xr:uid="{00000000-0005-0000-0000-0000CC330000}"/>
    <cellStyle name="Comma 2 4 3 2 2 3 12" xfId="13596" xr:uid="{00000000-0005-0000-0000-0000CD330000}"/>
    <cellStyle name="Comma 2 4 3 2 2 3 13" xfId="17794" xr:uid="{00000000-0005-0000-0000-0000CE330000}"/>
    <cellStyle name="Comma 2 4 3 2 2 3 14" xfId="20002" xr:uid="{00000000-0005-0000-0000-0000CF330000}"/>
    <cellStyle name="Comma 2 4 3 2 2 3 15" xfId="22369" xr:uid="{00000000-0005-0000-0000-0000D0330000}"/>
    <cellStyle name="Comma 2 4 3 2 2 3 15 2" xfId="35082" xr:uid="{00000000-0005-0000-0000-0000D1330000}"/>
    <cellStyle name="Comma 2 4 3 2 2 3 2" xfId="2338" xr:uid="{00000000-0005-0000-0000-0000D2330000}"/>
    <cellStyle name="Comma 2 4 3 2 2 3 2 10" xfId="13576" xr:uid="{00000000-0005-0000-0000-0000D3330000}"/>
    <cellStyle name="Comma 2 4 3 2 2 3 2 11" xfId="18630" xr:uid="{00000000-0005-0000-0000-0000D4330000}"/>
    <cellStyle name="Comma 2 4 3 2 2 3 2 12" xfId="20838" xr:uid="{00000000-0005-0000-0000-0000D5330000}"/>
    <cellStyle name="Comma 2 4 3 2 2 3 2 13" xfId="22490" xr:uid="{00000000-0005-0000-0000-0000D6330000}"/>
    <cellStyle name="Comma 2 4 3 2 2 3 2 13 2" xfId="35433" xr:uid="{00000000-0005-0000-0000-0000D7330000}"/>
    <cellStyle name="Comma 2 4 3 2 2 3 2 2" xfId="2420" xr:uid="{00000000-0005-0000-0000-0000D8330000}"/>
    <cellStyle name="Comma 2 4 3 2 2 3 2 2 10" xfId="24077" xr:uid="{00000000-0005-0000-0000-0000D9330000}"/>
    <cellStyle name="Comma 2 4 3 2 2 3 2 2 10 2" xfId="35489" xr:uid="{00000000-0005-0000-0000-0000DA330000}"/>
    <cellStyle name="Comma 2 4 3 2 2 3 2 2 2" xfId="6622" xr:uid="{00000000-0005-0000-0000-0000DB330000}"/>
    <cellStyle name="Comma 2 4 3 2 2 3 2 2 2 2" xfId="6682" xr:uid="{00000000-0005-0000-0000-0000DC330000}"/>
    <cellStyle name="Comma 2 4 3 2 2 3 2 2 2 2 2" xfId="36664" xr:uid="{00000000-0005-0000-0000-0000DD330000}"/>
    <cellStyle name="Comma 2 4 3 2 2 3 2 2 2 2 2 2" xfId="36720" xr:uid="{00000000-0005-0000-0000-0000DE330000}"/>
    <cellStyle name="Comma 2 4 3 2 2 3 2 2 2 3" xfId="24137" xr:uid="{00000000-0005-0000-0000-0000DF330000}"/>
    <cellStyle name="Comma 2 4 3 2 2 3 2 2 3" xfId="8023" xr:uid="{00000000-0005-0000-0000-0000E0330000}"/>
    <cellStyle name="Comma 2 4 3 2 2 3 2 2 4" xfId="9861" xr:uid="{00000000-0005-0000-0000-0000E1330000}"/>
    <cellStyle name="Comma 2 4 3 2 2 3 2 2 5" xfId="12068" xr:uid="{00000000-0005-0000-0000-0000E2330000}"/>
    <cellStyle name="Comma 2 4 3 2 2 3 2 2 6" xfId="14890" xr:uid="{00000000-0005-0000-0000-0000E3330000}"/>
    <cellStyle name="Comma 2 4 3 2 2 3 2 2 7" xfId="13229" xr:uid="{00000000-0005-0000-0000-0000E4330000}"/>
    <cellStyle name="Comma 2 4 3 2 2 3 2 2 8" xfId="18690" xr:uid="{00000000-0005-0000-0000-0000E5330000}"/>
    <cellStyle name="Comma 2 4 3 2 2 3 2 2 9" xfId="20898" xr:uid="{00000000-0005-0000-0000-0000E6330000}"/>
    <cellStyle name="Comma 2 4 3 2 2 3 2 3" xfId="3731" xr:uid="{00000000-0005-0000-0000-0000E7330000}"/>
    <cellStyle name="Comma 2 4 3 2 2 3 2 4" xfId="1479" xr:uid="{00000000-0005-0000-0000-0000E8330000}"/>
    <cellStyle name="Comma 2 4 3 2 2 3 2 5" xfId="3748" xr:uid="{00000000-0005-0000-0000-0000E9330000}"/>
    <cellStyle name="Comma 2 4 3 2 2 3 2 6" xfId="5185" xr:uid="{00000000-0005-0000-0000-0000EA330000}"/>
    <cellStyle name="Comma 2 4 3 2 2 3 2 6 2" xfId="7967" xr:uid="{00000000-0005-0000-0000-0000EB330000}"/>
    <cellStyle name="Comma 2 4 3 2 2 3 2 6 2 2" xfId="36031" xr:uid="{00000000-0005-0000-0000-0000EC330000}"/>
    <cellStyle name="Comma 2 4 3 2 2 3 2 6 2 2 2" xfId="37387" xr:uid="{00000000-0005-0000-0000-0000ED330000}"/>
    <cellStyle name="Comma 2 4 3 2 2 3 2 6 3" xfId="26059" xr:uid="{00000000-0005-0000-0000-0000EE330000}"/>
    <cellStyle name="Comma 2 4 3 2 2 3 2 7" xfId="9801" xr:uid="{00000000-0005-0000-0000-0000EF330000}"/>
    <cellStyle name="Comma 2 4 3 2 2 3 2 8" xfId="12008" xr:uid="{00000000-0005-0000-0000-0000F0330000}"/>
    <cellStyle name="Comma 2 4 3 2 2 3 2 9" xfId="14819" xr:uid="{00000000-0005-0000-0000-0000F1330000}"/>
    <cellStyle name="Comma 2 4 3 2 2 3 3" xfId="2952" xr:uid="{00000000-0005-0000-0000-0000F2330000}"/>
    <cellStyle name="Comma 2 4 3 2 2 3 4" xfId="3247" xr:uid="{00000000-0005-0000-0000-0000F3330000}"/>
    <cellStyle name="Comma 2 4 3 2 2 3 5" xfId="3651" xr:uid="{00000000-0005-0000-0000-0000F4330000}"/>
    <cellStyle name="Comma 2 4 3 2 2 3 5 10" xfId="23348" xr:uid="{00000000-0005-0000-0000-0000F5330000}"/>
    <cellStyle name="Comma 2 4 3 2 2 3 5 10 2" xfId="35745" xr:uid="{00000000-0005-0000-0000-0000F6330000}"/>
    <cellStyle name="Comma 2 4 3 2 2 3 5 2" xfId="6085" xr:uid="{00000000-0005-0000-0000-0000F7330000}"/>
    <cellStyle name="Comma 2 4 3 2 2 3 5 2 2" xfId="6949" xr:uid="{00000000-0005-0000-0000-0000F8330000}"/>
    <cellStyle name="Comma 2 4 3 2 2 3 5 2 2 2" xfId="36313" xr:uid="{00000000-0005-0000-0000-0000F9330000}"/>
    <cellStyle name="Comma 2 4 3 2 2 3 5 2 2 2 2" xfId="36976" xr:uid="{00000000-0005-0000-0000-0000FA330000}"/>
    <cellStyle name="Comma 2 4 3 2 2 3 5 2 3" xfId="24788" xr:uid="{00000000-0005-0000-0000-0000FB330000}"/>
    <cellStyle name="Comma 2 4 3 2 2 3 5 3" xfId="8663" xr:uid="{00000000-0005-0000-0000-0000FC330000}"/>
    <cellStyle name="Comma 2 4 3 2 2 3 5 4" xfId="10597" xr:uid="{00000000-0005-0000-0000-0000FD330000}"/>
    <cellStyle name="Comma 2 4 3 2 2 3 5 5" xfId="12804" xr:uid="{00000000-0005-0000-0000-0000FE330000}"/>
    <cellStyle name="Comma 2 4 3 2 2 3 5 6" xfId="15869" xr:uid="{00000000-0005-0000-0000-0000FF330000}"/>
    <cellStyle name="Comma 2 4 3 2 2 3 5 7" xfId="17219" xr:uid="{00000000-0005-0000-0000-000000340000}"/>
    <cellStyle name="Comma 2 4 3 2 2 3 5 8" xfId="19426" xr:uid="{00000000-0005-0000-0000-000001340000}"/>
    <cellStyle name="Comma 2 4 3 2 2 3 5 9" xfId="21634" xr:uid="{00000000-0005-0000-0000-000002340000}"/>
    <cellStyle name="Comma 2 4 3 2 2 3 6" xfId="1562" xr:uid="{00000000-0005-0000-0000-000003340000}"/>
    <cellStyle name="Comma 2 4 3 2 2 3 7" xfId="2356" xr:uid="{00000000-0005-0000-0000-000004340000}"/>
    <cellStyle name="Comma 2 4 3 2 2 3 8" xfId="5064" xr:uid="{00000000-0005-0000-0000-000005340000}"/>
    <cellStyle name="Comma 2 4 3 2 2 3 8 2" xfId="7424" xr:uid="{00000000-0005-0000-0000-000006340000}"/>
    <cellStyle name="Comma 2 4 3 2 2 3 8 2 2" xfId="35977" xr:uid="{00000000-0005-0000-0000-000007340000}"/>
    <cellStyle name="Comma 2 4 3 2 2 3 8 2 2 2" xfId="37135" xr:uid="{00000000-0005-0000-0000-000008340000}"/>
    <cellStyle name="Comma 2 4 3 2 2 3 8 3" xfId="25322" xr:uid="{00000000-0005-0000-0000-000009340000}"/>
    <cellStyle name="Comma 2 4 3 2 2 3 9" xfId="8965" xr:uid="{00000000-0005-0000-0000-00000A340000}"/>
    <cellStyle name="Comma 2 4 3 2 2 4" xfId="1686" xr:uid="{00000000-0005-0000-0000-00000B340000}"/>
    <cellStyle name="Comma 2 4 3 2 2 4 10" xfId="15662" xr:uid="{00000000-0005-0000-0000-00000C340000}"/>
    <cellStyle name="Comma 2 4 3 2 2 4 11" xfId="18156" xr:uid="{00000000-0005-0000-0000-00000D340000}"/>
    <cellStyle name="Comma 2 4 3 2 2 4 12" xfId="20364" xr:uid="{00000000-0005-0000-0000-00000E340000}"/>
    <cellStyle name="Comma 2 4 3 2 2 4 13" xfId="22781" xr:uid="{00000000-0005-0000-0000-00000F340000}"/>
    <cellStyle name="Comma 2 4 3 2 2 4 13 2" xfId="35254" xr:uid="{00000000-0005-0000-0000-000010340000}"/>
    <cellStyle name="Comma 2 4 3 2 2 4 2" xfId="2810" xr:uid="{00000000-0005-0000-0000-000011340000}"/>
    <cellStyle name="Comma 2 4 3 2 2 4 2 10" xfId="23659" xr:uid="{00000000-0005-0000-0000-000012340000}"/>
    <cellStyle name="Comma 2 4 3 2 2 4 2 10 2" xfId="35616" xr:uid="{00000000-0005-0000-0000-000013340000}"/>
    <cellStyle name="Comma 2 4 3 2 2 4 2 2" xfId="6391" xr:uid="{00000000-0005-0000-0000-000014340000}"/>
    <cellStyle name="Comma 2 4 3 2 2 4 2 2 2" xfId="6815" xr:uid="{00000000-0005-0000-0000-000015340000}"/>
    <cellStyle name="Comma 2 4 3 2 2 4 2 2 2 2" xfId="36485" xr:uid="{00000000-0005-0000-0000-000016340000}"/>
    <cellStyle name="Comma 2 4 3 2 2 4 2 2 2 2 2" xfId="36847" xr:uid="{00000000-0005-0000-0000-000017340000}"/>
    <cellStyle name="Comma 2 4 3 2 2 4 2 2 3" xfId="24346" xr:uid="{00000000-0005-0000-0000-000018340000}"/>
    <cellStyle name="Comma 2 4 3 2 2 4 2 3" xfId="8226" xr:uid="{00000000-0005-0000-0000-000019340000}"/>
    <cellStyle name="Comma 2 4 3 2 2 4 2 4" xfId="10070" xr:uid="{00000000-0005-0000-0000-00001A340000}"/>
    <cellStyle name="Comma 2 4 3 2 2 4 2 5" xfId="12277" xr:uid="{00000000-0005-0000-0000-00001B340000}"/>
    <cellStyle name="Comma 2 4 3 2 2 4 2 6" xfId="15193" xr:uid="{00000000-0005-0000-0000-00001C340000}"/>
    <cellStyle name="Comma 2 4 3 2 2 4 2 7" xfId="16692" xr:uid="{00000000-0005-0000-0000-00001D340000}"/>
    <cellStyle name="Comma 2 4 3 2 2 4 2 8" xfId="18899" xr:uid="{00000000-0005-0000-0000-00001E340000}"/>
    <cellStyle name="Comma 2 4 3 2 2 4 2 9" xfId="21107" xr:uid="{00000000-0005-0000-0000-00001F340000}"/>
    <cellStyle name="Comma 2 4 3 2 2 4 3" xfId="3996" xr:uid="{00000000-0005-0000-0000-000020340000}"/>
    <cellStyle name="Comma 2 4 3 2 2 4 4" xfId="3578" xr:uid="{00000000-0005-0000-0000-000021340000}"/>
    <cellStyle name="Comma 2 4 3 2 2 4 5" xfId="4061" xr:uid="{00000000-0005-0000-0000-000022340000}"/>
    <cellStyle name="Comma 2 4 3 2 2 4 6" xfId="5476" xr:uid="{00000000-0005-0000-0000-000023340000}"/>
    <cellStyle name="Comma 2 4 3 2 2 4 6 2" xfId="7601" xr:uid="{00000000-0005-0000-0000-000024340000}"/>
    <cellStyle name="Comma 2 4 3 2 2 4 6 2 2" xfId="36155" xr:uid="{00000000-0005-0000-0000-000025340000}"/>
    <cellStyle name="Comma 2 4 3 2 2 4 6 2 2 2" xfId="37263" xr:uid="{00000000-0005-0000-0000-000026340000}"/>
    <cellStyle name="Comma 2 4 3 2 2 4 6 3" xfId="25640" xr:uid="{00000000-0005-0000-0000-000027340000}"/>
    <cellStyle name="Comma 2 4 3 2 2 4 7" xfId="9327" xr:uid="{00000000-0005-0000-0000-000028340000}"/>
    <cellStyle name="Comma 2 4 3 2 2 4 8" xfId="11534" xr:uid="{00000000-0005-0000-0000-000029340000}"/>
    <cellStyle name="Comma 2 4 3 2 2 4 9" xfId="14255" xr:uid="{00000000-0005-0000-0000-00002A340000}"/>
    <cellStyle name="Comma 2 4 3 2 2 5" xfId="2669" xr:uid="{00000000-0005-0000-0000-00002B340000}"/>
    <cellStyle name="Comma 2 4 3 2 2 6" xfId="1723" xr:uid="{00000000-0005-0000-0000-00002C340000}"/>
    <cellStyle name="Comma 2 4 3 2 2 6 10" xfId="23227" xr:uid="{00000000-0005-0000-0000-00002D340000}"/>
    <cellStyle name="Comma 2 4 3 2 2 6 10 2" xfId="35265" xr:uid="{00000000-0005-0000-0000-00002E340000}"/>
    <cellStyle name="Comma 2 4 3 2 2 6 2" xfId="5964" xr:uid="{00000000-0005-0000-0000-00002F340000}"/>
    <cellStyle name="Comma 2 4 3 2 2 6 2 2" xfId="6412" xr:uid="{00000000-0005-0000-0000-000030340000}"/>
    <cellStyle name="Comma 2 4 3 2 2 6 2 2 2" xfId="36259" xr:uid="{00000000-0005-0000-0000-000031340000}"/>
    <cellStyle name="Comma 2 4 3 2 2 6 2 2 2 2" xfId="36496" xr:uid="{00000000-0005-0000-0000-000032340000}"/>
    <cellStyle name="Comma 2 4 3 2 2 6 2 3" xfId="23680" xr:uid="{00000000-0005-0000-0000-000033340000}"/>
    <cellStyle name="Comma 2 4 3 2 2 6 3" xfId="7612" xr:uid="{00000000-0005-0000-0000-000034340000}"/>
    <cellStyle name="Comma 2 4 3 2 2 6 4" xfId="9350" xr:uid="{00000000-0005-0000-0000-000035340000}"/>
    <cellStyle name="Comma 2 4 3 2 2 6 5" xfId="11557" xr:uid="{00000000-0005-0000-0000-000036340000}"/>
    <cellStyle name="Comma 2 4 3 2 2 6 6" xfId="14286" xr:uid="{00000000-0005-0000-0000-000037340000}"/>
    <cellStyle name="Comma 2 4 3 2 2 6 7" xfId="15432" xr:uid="{00000000-0005-0000-0000-000038340000}"/>
    <cellStyle name="Comma 2 4 3 2 2 6 8" xfId="18179" xr:uid="{00000000-0005-0000-0000-000039340000}"/>
    <cellStyle name="Comma 2 4 3 2 2 6 9" xfId="20387" xr:uid="{00000000-0005-0000-0000-00003A340000}"/>
    <cellStyle name="Comma 2 4 3 2 2 7" xfId="1564" xr:uid="{00000000-0005-0000-0000-00003B340000}"/>
    <cellStyle name="Comma 2 4 3 2 2 8" xfId="3878" xr:uid="{00000000-0005-0000-0000-00003C340000}"/>
    <cellStyle name="Comma 2 4 3 2 2 9" xfId="4690" xr:uid="{00000000-0005-0000-0000-00003D340000}"/>
    <cellStyle name="Comma 2 4 3 2 2 9 2" xfId="7370" xr:uid="{00000000-0005-0000-0000-00003E340000}"/>
    <cellStyle name="Comma 2 4 3 2 2 9 2 2" xfId="35826" xr:uid="{00000000-0005-0000-0000-00003F340000}"/>
    <cellStyle name="Comma 2 4 3 2 2 9 2 2 2" xfId="37081" xr:uid="{00000000-0005-0000-0000-000040340000}"/>
    <cellStyle name="Comma 2 4 3 2 2 9 3" xfId="25201" xr:uid="{00000000-0005-0000-0000-000041340000}"/>
    <cellStyle name="Comma 2 4 3 2 3" xfId="1068" xr:uid="{00000000-0005-0000-0000-000042340000}"/>
    <cellStyle name="Comma 2 4 3 2 4" xfId="1095" xr:uid="{00000000-0005-0000-0000-000043340000}"/>
    <cellStyle name="Comma 2 4 3 2 5" xfId="1152" xr:uid="{00000000-0005-0000-0000-000044340000}"/>
    <cellStyle name="Comma 2 4 3 2 5 10" xfId="11166" xr:uid="{00000000-0005-0000-0000-000045340000}"/>
    <cellStyle name="Comma 2 4 3 2 5 11" xfId="13812" xr:uid="{00000000-0005-0000-0000-000046340000}"/>
    <cellStyle name="Comma 2 4 3 2 5 12" xfId="13609" xr:uid="{00000000-0005-0000-0000-000047340000}"/>
    <cellStyle name="Comma 2 4 3 2 5 13" xfId="17788" xr:uid="{00000000-0005-0000-0000-000048340000}"/>
    <cellStyle name="Comma 2 4 3 2 5 14" xfId="19996" xr:uid="{00000000-0005-0000-0000-000049340000}"/>
    <cellStyle name="Comma 2 4 3 2 5 15" xfId="22135" xr:uid="{00000000-0005-0000-0000-00004A340000}"/>
    <cellStyle name="Comma 2 4 3 2 5 15 2" xfId="35079" xr:uid="{00000000-0005-0000-0000-00004B340000}"/>
    <cellStyle name="Comma 2 4 3 2 5 2" xfId="1336" xr:uid="{00000000-0005-0000-0000-00004C340000}"/>
    <cellStyle name="Comma 2 4 3 2 5 2 10" xfId="11306" xr:uid="{00000000-0005-0000-0000-00004D340000}"/>
    <cellStyle name="Comma 2 4 3 2 5 2 11" xfId="13976" xr:uid="{00000000-0005-0000-0000-00004E340000}"/>
    <cellStyle name="Comma 2 4 3 2 5 2 12" xfId="14422" xr:uid="{00000000-0005-0000-0000-00004F340000}"/>
    <cellStyle name="Comma 2 4 3 2 5 2 13" xfId="17928" xr:uid="{00000000-0005-0000-0000-000050340000}"/>
    <cellStyle name="Comma 2 4 3 2 5 2 14" xfId="20136" xr:uid="{00000000-0005-0000-0000-000051340000}"/>
    <cellStyle name="Comma 2 4 3 2 5 2 15" xfId="22484" xr:uid="{00000000-0005-0000-0000-000052340000}"/>
    <cellStyle name="Comma 2 4 3 2 5 2 15 2" xfId="35125" xr:uid="{00000000-0005-0000-0000-000053340000}"/>
    <cellStyle name="Comma 2 4 3 2 5 2 2" xfId="2416" xr:uid="{00000000-0005-0000-0000-000054340000}"/>
    <cellStyle name="Comma 2 4 3 2 5 2 2 10" xfId="13322" xr:uid="{00000000-0005-0000-0000-000055340000}"/>
    <cellStyle name="Comma 2 4 3 2 5 2 2 11" xfId="18687" xr:uid="{00000000-0005-0000-0000-000056340000}"/>
    <cellStyle name="Comma 2 4 3 2 5 2 2 12" xfId="20895" xr:uid="{00000000-0005-0000-0000-000057340000}"/>
    <cellStyle name="Comma 2 4 3 2 5 2 2 13" xfId="22624" xr:uid="{00000000-0005-0000-0000-000058340000}"/>
    <cellStyle name="Comma 2 4 3 2 5 2 2 13 2" xfId="35486" xr:uid="{00000000-0005-0000-0000-000059340000}"/>
    <cellStyle name="Comma 2 4 3 2 5 2 2 2" xfId="2502" xr:uid="{00000000-0005-0000-0000-00005A340000}"/>
    <cellStyle name="Comma 2 4 3 2 5 2 2 2 10" xfId="24134" xr:uid="{00000000-0005-0000-0000-00005B340000}"/>
    <cellStyle name="Comma 2 4 3 2 5 2 2 2 10 2" xfId="35535" xr:uid="{00000000-0005-0000-0000-00005C340000}"/>
    <cellStyle name="Comma 2 4 3 2 5 2 2 2 2" xfId="6679" xr:uid="{00000000-0005-0000-0000-00005D340000}"/>
    <cellStyle name="Comma 2 4 3 2 5 2 2 2 2 2" xfId="6734" xr:uid="{00000000-0005-0000-0000-00005E340000}"/>
    <cellStyle name="Comma 2 4 3 2 5 2 2 2 2 2 2" xfId="36717" xr:uid="{00000000-0005-0000-0000-00005F340000}"/>
    <cellStyle name="Comma 2 4 3 2 5 2 2 2 2 2 2 2" xfId="36766" xr:uid="{00000000-0005-0000-0000-000060340000}"/>
    <cellStyle name="Comma 2 4 3 2 5 2 2 2 2 3" xfId="24189" xr:uid="{00000000-0005-0000-0000-000061340000}"/>
    <cellStyle name="Comma 2 4 3 2 5 2 2 2 3" xfId="8069" xr:uid="{00000000-0005-0000-0000-000062340000}"/>
    <cellStyle name="Comma 2 4 3 2 5 2 2 2 4" xfId="9913" xr:uid="{00000000-0005-0000-0000-000063340000}"/>
    <cellStyle name="Comma 2 4 3 2 5 2 2 2 5" xfId="12120" xr:uid="{00000000-0005-0000-0000-000064340000}"/>
    <cellStyle name="Comma 2 4 3 2 5 2 2 2 6" xfId="14957" xr:uid="{00000000-0005-0000-0000-000065340000}"/>
    <cellStyle name="Comma 2 4 3 2 5 2 2 2 7" xfId="16535" xr:uid="{00000000-0005-0000-0000-000066340000}"/>
    <cellStyle name="Comma 2 4 3 2 5 2 2 2 8" xfId="18742" xr:uid="{00000000-0005-0000-0000-000067340000}"/>
    <cellStyle name="Comma 2 4 3 2 5 2 2 2 9" xfId="20950" xr:uid="{00000000-0005-0000-0000-000068340000}"/>
    <cellStyle name="Comma 2 4 3 2 5 2 2 3" xfId="3805" xr:uid="{00000000-0005-0000-0000-000069340000}"/>
    <cellStyle name="Comma 2 4 3 2 5 2 2 4" xfId="3905" xr:uid="{00000000-0005-0000-0000-00006A340000}"/>
    <cellStyle name="Comma 2 4 3 2 5 2 2 5" xfId="1914" xr:uid="{00000000-0005-0000-0000-00006B340000}"/>
    <cellStyle name="Comma 2 4 3 2 5 2 2 6" xfId="5319" xr:uid="{00000000-0005-0000-0000-00006C340000}"/>
    <cellStyle name="Comma 2 4 3 2 5 2 2 6 2" xfId="8020" xr:uid="{00000000-0005-0000-0000-00006D340000}"/>
    <cellStyle name="Comma 2 4 3 2 5 2 2 6 2 2" xfId="36074" xr:uid="{00000000-0005-0000-0000-00006E340000}"/>
    <cellStyle name="Comma 2 4 3 2 5 2 2 6 2 2 2" xfId="37412" xr:uid="{00000000-0005-0000-0000-00006F340000}"/>
    <cellStyle name="Comma 2 4 3 2 5 2 2 6 3" xfId="26088" xr:uid="{00000000-0005-0000-0000-000070340000}"/>
    <cellStyle name="Comma 2 4 3 2 5 2 2 7" xfId="9858" xr:uid="{00000000-0005-0000-0000-000071340000}"/>
    <cellStyle name="Comma 2 4 3 2 5 2 2 8" xfId="12065" xr:uid="{00000000-0005-0000-0000-000072340000}"/>
    <cellStyle name="Comma 2 4 3 2 5 2 2 9" xfId="14887" xr:uid="{00000000-0005-0000-0000-000073340000}"/>
    <cellStyle name="Comma 2 4 3 2 5 2 3" xfId="3096" xr:uid="{00000000-0005-0000-0000-000074340000}"/>
    <cellStyle name="Comma 2 4 3 2 5 2 4" xfId="3381" xr:uid="{00000000-0005-0000-0000-000075340000}"/>
    <cellStyle name="Comma 2 4 3 2 5 2 5" xfId="3726" xr:uid="{00000000-0005-0000-0000-000076340000}"/>
    <cellStyle name="Comma 2 4 3 2 5 2 5 10" xfId="23482" xr:uid="{00000000-0005-0000-0000-000077340000}"/>
    <cellStyle name="Comma 2 4 3 2 5 2 5 10 2" xfId="35770" xr:uid="{00000000-0005-0000-0000-000078340000}"/>
    <cellStyle name="Comma 2 4 3 2 5 2 5 2" xfId="6219" xr:uid="{00000000-0005-0000-0000-000079340000}"/>
    <cellStyle name="Comma 2 4 3 2 5 2 5 2 2" xfId="6981" xr:uid="{00000000-0005-0000-0000-00007A340000}"/>
    <cellStyle name="Comma 2 4 3 2 5 2 5 2 2 2" xfId="36356" xr:uid="{00000000-0005-0000-0000-00007B340000}"/>
    <cellStyle name="Comma 2 4 3 2 5 2 5 2 2 2 2" xfId="37001" xr:uid="{00000000-0005-0000-0000-00007C340000}"/>
    <cellStyle name="Comma 2 4 3 2 5 2 5 2 3" xfId="24820" xr:uid="{00000000-0005-0000-0000-00007D340000}"/>
    <cellStyle name="Comma 2 4 3 2 5 2 5 3" xfId="8688" xr:uid="{00000000-0005-0000-0000-00007E340000}"/>
    <cellStyle name="Comma 2 4 3 2 5 2 5 4" xfId="10629" xr:uid="{00000000-0005-0000-0000-00007F340000}"/>
    <cellStyle name="Comma 2 4 3 2 5 2 5 5" xfId="12836" xr:uid="{00000000-0005-0000-0000-000080340000}"/>
    <cellStyle name="Comma 2 4 3 2 5 2 5 6" xfId="15918" xr:uid="{00000000-0005-0000-0000-000081340000}"/>
    <cellStyle name="Comma 2 4 3 2 5 2 5 7" xfId="17251" xr:uid="{00000000-0005-0000-0000-000082340000}"/>
    <cellStyle name="Comma 2 4 3 2 5 2 5 8" xfId="19458" xr:uid="{00000000-0005-0000-0000-000083340000}"/>
    <cellStyle name="Comma 2 4 3 2 5 2 5 9" xfId="21666" xr:uid="{00000000-0005-0000-0000-000084340000}"/>
    <cellStyle name="Comma 2 4 3 2 5 2 6" xfId="1455" xr:uid="{00000000-0005-0000-0000-000085340000}"/>
    <cellStyle name="Comma 2 4 3 2 5 2 7" xfId="1530" xr:uid="{00000000-0005-0000-0000-000086340000}"/>
    <cellStyle name="Comma 2 4 3 2 5 2 8" xfId="5179" xr:uid="{00000000-0005-0000-0000-000087340000}"/>
    <cellStyle name="Comma 2 4 3 2 5 2 8 2" xfId="7467" xr:uid="{00000000-0005-0000-0000-000088340000}"/>
    <cellStyle name="Comma 2 4 3 2 5 2 8 2 2" xfId="36028" xr:uid="{00000000-0005-0000-0000-000089340000}"/>
    <cellStyle name="Comma 2 4 3 2 5 2 8 2 2 2" xfId="37178" xr:uid="{00000000-0005-0000-0000-00008A340000}"/>
    <cellStyle name="Comma 2 4 3 2 5 2 8 3" xfId="25456" xr:uid="{00000000-0005-0000-0000-00008B340000}"/>
    <cellStyle name="Comma 2 4 3 2 5 2 9" xfId="9099" xr:uid="{00000000-0005-0000-0000-00008C340000}"/>
    <cellStyle name="Comma 2 4 3 2 5 3" xfId="2083" xr:uid="{00000000-0005-0000-0000-00008D340000}"/>
    <cellStyle name="Comma 2 4 3 2 5 3 10" xfId="14754" xr:uid="{00000000-0005-0000-0000-00008E340000}"/>
    <cellStyle name="Comma 2 4 3 2 5 3 11" xfId="18429" xr:uid="{00000000-0005-0000-0000-00008F340000}"/>
    <cellStyle name="Comma 2 4 3 2 5 3 12" xfId="20637" xr:uid="{00000000-0005-0000-0000-000090340000}"/>
    <cellStyle name="Comma 2 4 3 2 5 3 13" xfId="22878" xr:uid="{00000000-0005-0000-0000-000091340000}"/>
    <cellStyle name="Comma 2 4 3 2 5 3 13 2" xfId="35325" xr:uid="{00000000-0005-0000-0000-000092340000}"/>
    <cellStyle name="Comma 2 4 3 2 5 3 2" xfId="2946" xr:uid="{00000000-0005-0000-0000-000093340000}"/>
    <cellStyle name="Comma 2 4 3 2 5 3 2 10" xfId="23877" xr:uid="{00000000-0005-0000-0000-000094340000}"/>
    <cellStyle name="Comma 2 4 3 2 5 3 2 10 2" xfId="35641" xr:uid="{00000000-0005-0000-0000-000095340000}"/>
    <cellStyle name="Comma 2 4 3 2 5 3 2 2" xfId="6513" xr:uid="{00000000-0005-0000-0000-000096340000}"/>
    <cellStyle name="Comma 2 4 3 2 5 3 2 2 2" xfId="6840" xr:uid="{00000000-0005-0000-0000-000097340000}"/>
    <cellStyle name="Comma 2 4 3 2 5 3 2 2 2 2" xfId="36556" xr:uid="{00000000-0005-0000-0000-000098340000}"/>
    <cellStyle name="Comma 2 4 3 2 5 3 2 2 2 2 2" xfId="36872" xr:uid="{00000000-0005-0000-0000-000099340000}"/>
    <cellStyle name="Comma 2 4 3 2 5 3 2 2 3" xfId="24443" xr:uid="{00000000-0005-0000-0000-00009A340000}"/>
    <cellStyle name="Comma 2 4 3 2 5 3 2 3" xfId="8323" xr:uid="{00000000-0005-0000-0000-00009B340000}"/>
    <cellStyle name="Comma 2 4 3 2 5 3 2 4" xfId="10167" xr:uid="{00000000-0005-0000-0000-00009C340000}"/>
    <cellStyle name="Comma 2 4 3 2 5 3 2 5" xfId="12374" xr:uid="{00000000-0005-0000-0000-00009D340000}"/>
    <cellStyle name="Comma 2 4 3 2 5 3 2 6" xfId="15311" xr:uid="{00000000-0005-0000-0000-00009E340000}"/>
    <cellStyle name="Comma 2 4 3 2 5 3 2 7" xfId="16789" xr:uid="{00000000-0005-0000-0000-00009F340000}"/>
    <cellStyle name="Comma 2 4 3 2 5 3 2 8" xfId="18996" xr:uid="{00000000-0005-0000-0000-0000A0340000}"/>
    <cellStyle name="Comma 2 4 3 2 5 3 2 9" xfId="21204" xr:uid="{00000000-0005-0000-0000-0000A1340000}"/>
    <cellStyle name="Comma 2 4 3 2 5 3 3" xfId="4072" xr:uid="{00000000-0005-0000-0000-0000A2340000}"/>
    <cellStyle name="Comma 2 4 3 2 5 3 4" xfId="4407" xr:uid="{00000000-0005-0000-0000-0000A3340000}"/>
    <cellStyle name="Comma 2 4 3 2 5 3 5" xfId="4628" xr:uid="{00000000-0005-0000-0000-0000A4340000}"/>
    <cellStyle name="Comma 2 4 3 2 5 3 6" xfId="5573" xr:uid="{00000000-0005-0000-0000-0000A5340000}"/>
    <cellStyle name="Comma 2 4 3 2 5 3 6 2" xfId="7768" xr:uid="{00000000-0005-0000-0000-0000A6340000}"/>
    <cellStyle name="Comma 2 4 3 2 5 3 6 2 2" xfId="36180" xr:uid="{00000000-0005-0000-0000-0000A7340000}"/>
    <cellStyle name="Comma 2 4 3 2 5 3 6 2 2 2" xfId="37306" xr:uid="{00000000-0005-0000-0000-0000A8340000}"/>
    <cellStyle name="Comma 2 4 3 2 5 3 6 3" xfId="25885" xr:uid="{00000000-0005-0000-0000-0000A9340000}"/>
    <cellStyle name="Comma 2 4 3 2 5 3 7" xfId="9600" xr:uid="{00000000-0005-0000-0000-0000AA340000}"/>
    <cellStyle name="Comma 2 4 3 2 5 3 8" xfId="11807" xr:uid="{00000000-0005-0000-0000-0000AB340000}"/>
    <cellStyle name="Comma 2 4 3 2 5 3 9" xfId="14586" xr:uid="{00000000-0005-0000-0000-0000AC340000}"/>
    <cellStyle name="Comma 2 4 3 2 5 4" xfId="3241" xr:uid="{00000000-0005-0000-0000-0000AD340000}"/>
    <cellStyle name="Comma 2 4 3 2 5 5" xfId="1507" xr:uid="{00000000-0005-0000-0000-0000AE340000}"/>
    <cellStyle name="Comma 2 4 3 2 5 5 10" xfId="23342" xr:uid="{00000000-0005-0000-0000-0000AF340000}"/>
    <cellStyle name="Comma 2 4 3 2 5 5 10 2" xfId="35214" xr:uid="{00000000-0005-0000-0000-0000B0340000}"/>
    <cellStyle name="Comma 2 4 3 2 5 5 2" xfId="6079" xr:uid="{00000000-0005-0000-0000-0000B1340000}"/>
    <cellStyle name="Comma 2 4 3 2 5 5 2 2" xfId="6317" xr:uid="{00000000-0005-0000-0000-0000B2340000}"/>
    <cellStyle name="Comma 2 4 3 2 5 5 2 2 2" xfId="36310" xr:uid="{00000000-0005-0000-0000-0000B3340000}"/>
    <cellStyle name="Comma 2 4 3 2 5 5 2 2 2 2" xfId="36445" xr:uid="{00000000-0005-0000-0000-0000B4340000}"/>
    <cellStyle name="Comma 2 4 3 2 5 5 2 3" xfId="23580" xr:uid="{00000000-0005-0000-0000-0000B5340000}"/>
    <cellStyle name="Comma 2 4 3 2 5 5 3" xfId="7556" xr:uid="{00000000-0005-0000-0000-0000B6340000}"/>
    <cellStyle name="Comma 2 4 3 2 5 5 4" xfId="9217" xr:uid="{00000000-0005-0000-0000-0000B7340000}"/>
    <cellStyle name="Comma 2 4 3 2 5 5 5" xfId="11424" xr:uid="{00000000-0005-0000-0000-0000B8340000}"/>
    <cellStyle name="Comma 2 4 3 2 5 5 6" xfId="14117" xr:uid="{00000000-0005-0000-0000-0000B9340000}"/>
    <cellStyle name="Comma 2 4 3 2 5 5 7" xfId="16493" xr:uid="{00000000-0005-0000-0000-0000BA340000}"/>
    <cellStyle name="Comma 2 4 3 2 5 5 8" xfId="18046" xr:uid="{00000000-0005-0000-0000-0000BB340000}"/>
    <cellStyle name="Comma 2 4 3 2 5 5 9" xfId="20254" xr:uid="{00000000-0005-0000-0000-0000BC340000}"/>
    <cellStyle name="Comma 2 4 3 2 5 6" xfId="2045" xr:uid="{00000000-0005-0000-0000-0000BD340000}"/>
    <cellStyle name="Comma 2 4 3 2 5 7" xfId="4538" xr:uid="{00000000-0005-0000-0000-0000BE340000}"/>
    <cellStyle name="Comma 2 4 3 2 5 8" xfId="4830" xr:uid="{00000000-0005-0000-0000-0000BF340000}"/>
    <cellStyle name="Comma 2 4 3 2 5 8 2" xfId="7421" xr:uid="{00000000-0005-0000-0000-0000C0340000}"/>
    <cellStyle name="Comma 2 4 3 2 5 8 2 2" xfId="35869" xr:uid="{00000000-0005-0000-0000-0000C1340000}"/>
    <cellStyle name="Comma 2 4 3 2 5 8 2 2 2" xfId="37132" xr:uid="{00000000-0005-0000-0000-0000C2340000}"/>
    <cellStyle name="Comma 2 4 3 2 5 8 3" xfId="25316" xr:uid="{00000000-0005-0000-0000-0000C3340000}"/>
    <cellStyle name="Comma 2 4 3 2 5 9" xfId="8959" xr:uid="{00000000-0005-0000-0000-0000C4340000}"/>
    <cellStyle name="Comma 2 4 3 2 6" xfId="1642" xr:uid="{00000000-0005-0000-0000-0000C5340000}"/>
    <cellStyle name="Comma 2 4 3 2 6 10" xfId="13379" xr:uid="{00000000-0005-0000-0000-0000C6340000}"/>
    <cellStyle name="Comma 2 4 3 2 6 11" xfId="18135" xr:uid="{00000000-0005-0000-0000-0000C7340000}"/>
    <cellStyle name="Comma 2 4 3 2 6 12" xfId="20343" xr:uid="{00000000-0005-0000-0000-0000C8340000}"/>
    <cellStyle name="Comma 2 4 3 2 6 13" xfId="22309" xr:uid="{00000000-0005-0000-0000-0000C9340000}"/>
    <cellStyle name="Comma 2 4 3 2 6 13 2" xfId="35249" xr:uid="{00000000-0005-0000-0000-0000CA340000}"/>
    <cellStyle name="Comma 2 4 3 2 6 2" xfId="2297" xr:uid="{00000000-0005-0000-0000-0000CB340000}"/>
    <cellStyle name="Comma 2 4 3 2 6 2 10" xfId="23642" xr:uid="{00000000-0005-0000-0000-0000CC340000}"/>
    <cellStyle name="Comma 2 4 3 2 6 2 10 2" xfId="35402" xr:uid="{00000000-0005-0000-0000-0000CD340000}"/>
    <cellStyle name="Comma 2 4 3 2 6 2 2" xfId="6377" xr:uid="{00000000-0005-0000-0000-0000CE340000}"/>
    <cellStyle name="Comma 2 4 3 2 6 2 2 2" xfId="6591" xr:uid="{00000000-0005-0000-0000-0000CF340000}"/>
    <cellStyle name="Comma 2 4 3 2 6 2 2 2 2" xfId="36480" xr:uid="{00000000-0005-0000-0000-0000D0340000}"/>
    <cellStyle name="Comma 2 4 3 2 6 2 2 2 2 2" xfId="36633" xr:uid="{00000000-0005-0000-0000-0000D1340000}"/>
    <cellStyle name="Comma 2 4 3 2 6 2 2 3" xfId="24046" xr:uid="{00000000-0005-0000-0000-0000D2340000}"/>
    <cellStyle name="Comma 2 4 3 2 6 2 3" xfId="7936" xr:uid="{00000000-0005-0000-0000-0000D3340000}"/>
    <cellStyle name="Comma 2 4 3 2 6 2 4" xfId="9770" xr:uid="{00000000-0005-0000-0000-0000D4340000}"/>
    <cellStyle name="Comma 2 4 3 2 6 2 5" xfId="11977" xr:uid="{00000000-0005-0000-0000-0000D5340000}"/>
    <cellStyle name="Comma 2 4 3 2 6 2 6" xfId="14783" xr:uid="{00000000-0005-0000-0000-0000D6340000}"/>
    <cellStyle name="Comma 2 4 3 2 6 2 7" xfId="15242" xr:uid="{00000000-0005-0000-0000-0000D7340000}"/>
    <cellStyle name="Comma 2 4 3 2 6 2 8" xfId="18599" xr:uid="{00000000-0005-0000-0000-0000D8340000}"/>
    <cellStyle name="Comma 2 4 3 2 6 2 9" xfId="20807" xr:uid="{00000000-0005-0000-0000-0000D9340000}"/>
    <cellStyle name="Comma 2 4 3 2 6 3" xfId="3611" xr:uid="{00000000-0005-0000-0000-0000DA340000}"/>
    <cellStyle name="Comma 2 4 3 2 6 4" xfId="4235" xr:uid="{00000000-0005-0000-0000-0000DB340000}"/>
    <cellStyle name="Comma 2 4 3 2 6 5" xfId="4368" xr:uid="{00000000-0005-0000-0000-0000DC340000}"/>
    <cellStyle name="Comma 2 4 3 2 6 6" xfId="5004" xr:uid="{00000000-0005-0000-0000-0000DD340000}"/>
    <cellStyle name="Comma 2 4 3 2 6 6 2" xfId="7593" xr:uid="{00000000-0005-0000-0000-0000DE340000}"/>
    <cellStyle name="Comma 2 4 3 2 6 6 2 2" xfId="35946" xr:uid="{00000000-0005-0000-0000-0000DF340000}"/>
    <cellStyle name="Comma 2 4 3 2 6 6 2 2 2" xfId="37260" xr:uid="{00000000-0005-0000-0000-0000E0340000}"/>
    <cellStyle name="Comma 2 4 3 2 6 6 3" xfId="25621" xr:uid="{00000000-0005-0000-0000-0000E1340000}"/>
    <cellStyle name="Comma 2 4 3 2 6 7" xfId="9306" xr:uid="{00000000-0005-0000-0000-0000E2340000}"/>
    <cellStyle name="Comma 2 4 3 2 6 8" xfId="11513" xr:uid="{00000000-0005-0000-0000-0000E3340000}"/>
    <cellStyle name="Comma 2 4 3 2 6 9" xfId="14222" xr:uid="{00000000-0005-0000-0000-0000E4340000}"/>
    <cellStyle name="Comma 2 4 3 2 7" xfId="2701" xr:uid="{00000000-0005-0000-0000-0000E5340000}"/>
    <cellStyle name="Comma 2 4 3 2 8" xfId="2685" xr:uid="{00000000-0005-0000-0000-0000E6340000}"/>
    <cellStyle name="Comma 2 4 3 2 9" xfId="1524" xr:uid="{00000000-0005-0000-0000-0000E7340000}"/>
    <cellStyle name="Comma 2 4 3 2 9 10" xfId="23167" xr:uid="{00000000-0005-0000-0000-0000E8340000}"/>
    <cellStyle name="Comma 2 4 3 2 9 10 2" xfId="35220" xr:uid="{00000000-0005-0000-0000-0000E9340000}"/>
    <cellStyle name="Comma 2 4 3 2 9 2" xfId="5904" xr:uid="{00000000-0005-0000-0000-0000EA340000}"/>
    <cellStyle name="Comma 2 4 3 2 9 2 2" xfId="6325" xr:uid="{00000000-0005-0000-0000-0000EB340000}"/>
    <cellStyle name="Comma 2 4 3 2 9 2 2 2" xfId="36228" xr:uid="{00000000-0005-0000-0000-0000EC340000}"/>
    <cellStyle name="Comma 2 4 3 2 9 2 2 2 2" xfId="36451" xr:uid="{00000000-0005-0000-0000-0000ED340000}"/>
    <cellStyle name="Comma 2 4 3 2 9 2 3" xfId="23588" xr:uid="{00000000-0005-0000-0000-0000EE340000}"/>
    <cellStyle name="Comma 2 4 3 2 9 3" xfId="7562" xr:uid="{00000000-0005-0000-0000-0000EF340000}"/>
    <cellStyle name="Comma 2 4 3 2 9 4" xfId="9228" xr:uid="{00000000-0005-0000-0000-0000F0340000}"/>
    <cellStyle name="Comma 2 4 3 2 9 5" xfId="11435" xr:uid="{00000000-0005-0000-0000-0000F1340000}"/>
    <cellStyle name="Comma 2 4 3 2 9 6" xfId="14129" xr:uid="{00000000-0005-0000-0000-0000F2340000}"/>
    <cellStyle name="Comma 2 4 3 2 9 7" xfId="13489" xr:uid="{00000000-0005-0000-0000-0000F3340000}"/>
    <cellStyle name="Comma 2 4 3 2 9 8" xfId="18057" xr:uid="{00000000-0005-0000-0000-0000F4340000}"/>
    <cellStyle name="Comma 2 4 3 2 9 9" xfId="20265" xr:uid="{00000000-0005-0000-0000-0000F5340000}"/>
    <cellStyle name="Comma 2 4 3 20" xfId="15140" xr:uid="{00000000-0005-0000-0000-0000F6340000}"/>
    <cellStyle name="Comma 2 4 3 21" xfId="17607" xr:uid="{00000000-0005-0000-0000-0000F7340000}"/>
    <cellStyle name="Comma 2 4 3 22" xfId="19815" xr:uid="{00000000-0005-0000-0000-0000F8340000}"/>
    <cellStyle name="Comma 2 4 3 23" xfId="21976" xr:uid="{00000000-0005-0000-0000-0000F9340000}"/>
    <cellStyle name="Comma 2 4 3 23 2" xfId="34994" xr:uid="{00000000-0005-0000-0000-0000FA340000}"/>
    <cellStyle name="Comma 2 4 3 3" xfId="594" xr:uid="{00000000-0005-0000-0000-0000FB340000}"/>
    <cellStyle name="Comma 2 4 3 4" xfId="611" xr:uid="{00000000-0005-0000-0000-0000FC340000}"/>
    <cellStyle name="Comma 2 4 3 5" xfId="425" xr:uid="{00000000-0005-0000-0000-0000FD340000}"/>
    <cellStyle name="Comma 2 4 3 6" xfId="625" xr:uid="{00000000-0005-0000-0000-0000FE340000}"/>
    <cellStyle name="Comma 2 4 3 7" xfId="913" xr:uid="{00000000-0005-0000-0000-0000FF340000}"/>
    <cellStyle name="Comma 2 4 3 7 10" xfId="8831" xr:uid="{00000000-0005-0000-0000-000000350000}"/>
    <cellStyle name="Comma 2 4 3 7 11" xfId="11038" xr:uid="{00000000-0005-0000-0000-000001350000}"/>
    <cellStyle name="Comma 2 4 3 7 12" xfId="13622" xr:uid="{00000000-0005-0000-0000-000002350000}"/>
    <cellStyle name="Comma 2 4 3 7 13" xfId="16248" xr:uid="{00000000-0005-0000-0000-000003350000}"/>
    <cellStyle name="Comma 2 4 3 7 14" xfId="17660" xr:uid="{00000000-0005-0000-0000-000004350000}"/>
    <cellStyle name="Comma 2 4 3 7 15" xfId="19868" xr:uid="{00000000-0005-0000-0000-000005350000}"/>
    <cellStyle name="Comma 2 4 3 7 16" xfId="22046" xr:uid="{00000000-0005-0000-0000-000006350000}"/>
    <cellStyle name="Comma 2 4 3 7 16 2" xfId="35017" xr:uid="{00000000-0005-0000-0000-000007350000}"/>
    <cellStyle name="Comma 2 4 3 7 2" xfId="1065" xr:uid="{00000000-0005-0000-0000-000008350000}"/>
    <cellStyle name="Comma 2 4 3 7 2 10" xfId="8898" xr:uid="{00000000-0005-0000-0000-000009350000}"/>
    <cellStyle name="Comma 2 4 3 7 2 11" xfId="11105" xr:uid="{00000000-0005-0000-0000-00000A350000}"/>
    <cellStyle name="Comma 2 4 3 7 2 12" xfId="13738" xr:uid="{00000000-0005-0000-0000-00000B350000}"/>
    <cellStyle name="Comma 2 4 3 7 2 13" xfId="15087" xr:uid="{00000000-0005-0000-0000-00000C350000}"/>
    <cellStyle name="Comma 2 4 3 7 2 14" xfId="17727" xr:uid="{00000000-0005-0000-0000-00000D350000}"/>
    <cellStyle name="Comma 2 4 3 7 2 15" xfId="19935" xr:uid="{00000000-0005-0000-0000-00000E350000}"/>
    <cellStyle name="Comma 2 4 3 7 2 16" xfId="22182" xr:uid="{00000000-0005-0000-0000-00000F350000}"/>
    <cellStyle name="Comma 2 4 3 7 2 16 2" xfId="35052" xr:uid="{00000000-0005-0000-0000-000010350000}"/>
    <cellStyle name="Comma 2 4 3 7 2 2" xfId="1356" xr:uid="{00000000-0005-0000-0000-000011350000}"/>
    <cellStyle name="Comma 2 4 3 7 2 2 10" xfId="11326" xr:uid="{00000000-0005-0000-0000-000012350000}"/>
    <cellStyle name="Comma 2 4 3 7 2 2 11" xfId="13996" xr:uid="{00000000-0005-0000-0000-000013350000}"/>
    <cellStyle name="Comma 2 4 3 7 2 2 12" xfId="14557" xr:uid="{00000000-0005-0000-0000-000014350000}"/>
    <cellStyle name="Comma 2 4 3 7 2 2 13" xfId="17948" xr:uid="{00000000-0005-0000-0000-000015350000}"/>
    <cellStyle name="Comma 2 4 3 7 2 2 14" xfId="20156" xr:uid="{00000000-0005-0000-0000-000016350000}"/>
    <cellStyle name="Comma 2 4 3 7 2 2 15" xfId="22249" xr:uid="{00000000-0005-0000-0000-000017350000}"/>
    <cellStyle name="Comma 2 4 3 7 2 2 15 2" xfId="35145" xr:uid="{00000000-0005-0000-0000-000018350000}"/>
    <cellStyle name="Comma 2 4 3 7 2 2 2" xfId="1391" xr:uid="{00000000-0005-0000-0000-000019350000}"/>
    <cellStyle name="Comma 2 4 3 7 2 2 2 10" xfId="11361" xr:uid="{00000000-0005-0000-0000-00001A350000}"/>
    <cellStyle name="Comma 2 4 3 7 2 2 2 11" xfId="14031" xr:uid="{00000000-0005-0000-0000-00001B350000}"/>
    <cellStyle name="Comma 2 4 3 7 2 2 2 12" xfId="14377" xr:uid="{00000000-0005-0000-0000-00001C350000}"/>
    <cellStyle name="Comma 2 4 3 7 2 2 2 13" xfId="17983" xr:uid="{00000000-0005-0000-0000-00001D350000}"/>
    <cellStyle name="Comma 2 4 3 7 2 2 2 14" xfId="20191" xr:uid="{00000000-0005-0000-0000-00001E350000}"/>
    <cellStyle name="Comma 2 4 3 7 2 2 2 15" xfId="22644" xr:uid="{00000000-0005-0000-0000-00001F350000}"/>
    <cellStyle name="Comma 2 4 3 7 2 2 2 15 2" xfId="35180" xr:uid="{00000000-0005-0000-0000-000020350000}"/>
    <cellStyle name="Comma 2 4 3 7 2 2 2 2" xfId="2522" xr:uid="{00000000-0005-0000-0000-000021350000}"/>
    <cellStyle name="Comma 2 4 3 7 2 2 2 2 10" xfId="16555" xr:uid="{00000000-0005-0000-0000-000022350000}"/>
    <cellStyle name="Comma 2 4 3 7 2 2 2 2 11" xfId="18762" xr:uid="{00000000-0005-0000-0000-000023350000}"/>
    <cellStyle name="Comma 2 4 3 7 2 2 2 2 12" xfId="20970" xr:uid="{00000000-0005-0000-0000-000024350000}"/>
    <cellStyle name="Comma 2 4 3 7 2 2 2 2 13" xfId="22679" xr:uid="{00000000-0005-0000-0000-000025350000}"/>
    <cellStyle name="Comma 2 4 3 7 2 2 2 2 13 2" xfId="35555" xr:uid="{00000000-0005-0000-0000-000026350000}"/>
    <cellStyle name="Comma 2 4 3 7 2 2 2 2 2" xfId="2557" xr:uid="{00000000-0005-0000-0000-000027350000}"/>
    <cellStyle name="Comma 2 4 3 7 2 2 2 2 2 10" xfId="24209" xr:uid="{00000000-0005-0000-0000-000028350000}"/>
    <cellStyle name="Comma 2 4 3 7 2 2 2 2 2 10 2" xfId="35590" xr:uid="{00000000-0005-0000-0000-000029350000}"/>
    <cellStyle name="Comma 2 4 3 7 2 2 2 2 2 2" xfId="6754" xr:uid="{00000000-0005-0000-0000-00002A350000}"/>
    <cellStyle name="Comma 2 4 3 7 2 2 2 2 2 2 2" xfId="6789" xr:uid="{00000000-0005-0000-0000-00002B350000}"/>
    <cellStyle name="Comma 2 4 3 7 2 2 2 2 2 2 2 2" xfId="36786" xr:uid="{00000000-0005-0000-0000-00002C350000}"/>
    <cellStyle name="Comma 2 4 3 7 2 2 2 2 2 2 2 2 2" xfId="36821" xr:uid="{00000000-0005-0000-0000-00002D350000}"/>
    <cellStyle name="Comma 2 4 3 7 2 2 2 2 2 2 3" xfId="24244" xr:uid="{00000000-0005-0000-0000-00002E350000}"/>
    <cellStyle name="Comma 2 4 3 7 2 2 2 2 2 3" xfId="8124" xr:uid="{00000000-0005-0000-0000-00002F350000}"/>
    <cellStyle name="Comma 2 4 3 7 2 2 2 2 2 4" xfId="9968" xr:uid="{00000000-0005-0000-0000-000030350000}"/>
    <cellStyle name="Comma 2 4 3 7 2 2 2 2 2 5" xfId="12175" xr:uid="{00000000-0005-0000-0000-000031350000}"/>
    <cellStyle name="Comma 2 4 3 7 2 2 2 2 2 6" xfId="15012" xr:uid="{00000000-0005-0000-0000-000032350000}"/>
    <cellStyle name="Comma 2 4 3 7 2 2 2 2 2 7" xfId="16590" xr:uid="{00000000-0005-0000-0000-000033350000}"/>
    <cellStyle name="Comma 2 4 3 7 2 2 2 2 2 8" xfId="18797" xr:uid="{00000000-0005-0000-0000-000034350000}"/>
    <cellStyle name="Comma 2 4 3 7 2 2 2 2 2 9" xfId="21005" xr:uid="{00000000-0005-0000-0000-000035350000}"/>
    <cellStyle name="Comma 2 4 3 7 2 2 2 2 3" xfId="3860" xr:uid="{00000000-0005-0000-0000-000036350000}"/>
    <cellStyle name="Comma 2 4 3 7 2 2 2 2 4" xfId="3873" xr:uid="{00000000-0005-0000-0000-000037350000}"/>
    <cellStyle name="Comma 2 4 3 7 2 2 2 2 5" xfId="4269" xr:uid="{00000000-0005-0000-0000-000038350000}"/>
    <cellStyle name="Comma 2 4 3 7 2 2 2 2 6" xfId="5374" xr:uid="{00000000-0005-0000-0000-000039350000}"/>
    <cellStyle name="Comma 2 4 3 7 2 2 2 2 6 2" xfId="8089" xr:uid="{00000000-0005-0000-0000-00003A350000}"/>
    <cellStyle name="Comma 2 4 3 7 2 2 2 2 6 2 2" xfId="36129" xr:uid="{00000000-0005-0000-0000-00003B350000}"/>
    <cellStyle name="Comma 2 4 3 7 2 2 2 2 6 2 2 2" xfId="37428" xr:uid="{00000000-0005-0000-0000-00003C350000}"/>
    <cellStyle name="Comma 2 4 3 7 2 2 2 2 6 3" xfId="26110" xr:uid="{00000000-0005-0000-0000-00003D350000}"/>
    <cellStyle name="Comma 2 4 3 7 2 2 2 2 7" xfId="9933" xr:uid="{00000000-0005-0000-0000-00003E350000}"/>
    <cellStyle name="Comma 2 4 3 7 2 2 2 2 8" xfId="12140" xr:uid="{00000000-0005-0000-0000-00003F350000}"/>
    <cellStyle name="Comma 2 4 3 7 2 2 2 2 9" xfId="14977" xr:uid="{00000000-0005-0000-0000-000040350000}"/>
    <cellStyle name="Comma 2 4 3 7 2 2 2 3" xfId="3151" xr:uid="{00000000-0005-0000-0000-000041350000}"/>
    <cellStyle name="Comma 2 4 3 7 2 2 2 4" xfId="3436" xr:uid="{00000000-0005-0000-0000-000042350000}"/>
    <cellStyle name="Comma 2 4 3 7 2 2 2 5" xfId="3825" xr:uid="{00000000-0005-0000-0000-000043350000}"/>
    <cellStyle name="Comma 2 4 3 7 2 2 2 5 10" xfId="23537" xr:uid="{00000000-0005-0000-0000-000044350000}"/>
    <cellStyle name="Comma 2 4 3 7 2 2 2 5 10 2" xfId="35786" xr:uid="{00000000-0005-0000-0000-000045350000}"/>
    <cellStyle name="Comma 2 4 3 7 2 2 2 5 2" xfId="6274" xr:uid="{00000000-0005-0000-0000-000046350000}"/>
    <cellStyle name="Comma 2 4 3 7 2 2 2 5 2 2" xfId="7011" xr:uid="{00000000-0005-0000-0000-000047350000}"/>
    <cellStyle name="Comma 2 4 3 7 2 2 2 5 2 2 2" xfId="36411" xr:uid="{00000000-0005-0000-0000-000048350000}"/>
    <cellStyle name="Comma 2 4 3 7 2 2 2 5 2 2 2 2" xfId="37017" xr:uid="{00000000-0005-0000-0000-000049350000}"/>
    <cellStyle name="Comma 2 4 3 7 2 2 2 5 2 3" xfId="24850" xr:uid="{00000000-0005-0000-0000-00004A350000}"/>
    <cellStyle name="Comma 2 4 3 7 2 2 2 5 3" xfId="8704" xr:uid="{00000000-0005-0000-0000-00004B350000}"/>
    <cellStyle name="Comma 2 4 3 7 2 2 2 5 4" xfId="10659" xr:uid="{00000000-0005-0000-0000-00004C350000}"/>
    <cellStyle name="Comma 2 4 3 7 2 2 2 5 5" xfId="12866" xr:uid="{00000000-0005-0000-0000-00004D350000}"/>
    <cellStyle name="Comma 2 4 3 7 2 2 2 5 6" xfId="15975" xr:uid="{00000000-0005-0000-0000-00004E350000}"/>
    <cellStyle name="Comma 2 4 3 7 2 2 2 5 7" xfId="17281" xr:uid="{00000000-0005-0000-0000-00004F350000}"/>
    <cellStyle name="Comma 2 4 3 7 2 2 2 5 8" xfId="19488" xr:uid="{00000000-0005-0000-0000-000050350000}"/>
    <cellStyle name="Comma 2 4 3 7 2 2 2 5 9" xfId="21696" xr:uid="{00000000-0005-0000-0000-000051350000}"/>
    <cellStyle name="Comma 2 4 3 7 2 2 2 6" xfId="3585" xr:uid="{00000000-0005-0000-0000-000052350000}"/>
    <cellStyle name="Comma 2 4 3 7 2 2 2 7" xfId="4019" xr:uid="{00000000-0005-0000-0000-000053350000}"/>
    <cellStyle name="Comma 2 4 3 7 2 2 2 8" xfId="5339" xr:uid="{00000000-0005-0000-0000-000054350000}"/>
    <cellStyle name="Comma 2 4 3 7 2 2 2 8 2" xfId="7522" xr:uid="{00000000-0005-0000-0000-000055350000}"/>
    <cellStyle name="Comma 2 4 3 7 2 2 2 8 2 2" xfId="36094" xr:uid="{00000000-0005-0000-0000-000056350000}"/>
    <cellStyle name="Comma 2 4 3 7 2 2 2 8 2 2 2" xfId="37233" xr:uid="{00000000-0005-0000-0000-000057350000}"/>
    <cellStyle name="Comma 2 4 3 7 2 2 2 8 3" xfId="25511" xr:uid="{00000000-0005-0000-0000-000058350000}"/>
    <cellStyle name="Comma 2 4 3 7 2 2 2 9" xfId="9154" xr:uid="{00000000-0005-0000-0000-000059350000}"/>
    <cellStyle name="Comma 2 4 3 7 2 2 3" xfId="2198" xr:uid="{00000000-0005-0000-0000-00005A350000}"/>
    <cellStyle name="Comma 2 4 3 7 2 2 3 10" xfId="13508" xr:uid="{00000000-0005-0000-0000-00005B350000}"/>
    <cellStyle name="Comma 2 4 3 7 2 2 3 11" xfId="18544" xr:uid="{00000000-0005-0000-0000-00005C350000}"/>
    <cellStyle name="Comma 2 4 3 7 2 2 3 12" xfId="20752" xr:uid="{00000000-0005-0000-0000-00005D350000}"/>
    <cellStyle name="Comma 2 4 3 7 2 2 3 13" xfId="22991" xr:uid="{00000000-0005-0000-0000-00005E350000}"/>
    <cellStyle name="Comma 2 4 3 7 2 2 3 13 2" xfId="35380" xr:uid="{00000000-0005-0000-0000-00005F350000}"/>
    <cellStyle name="Comma 2 4 3 7 2 2 3 2" xfId="3116" xr:uid="{00000000-0005-0000-0000-000060350000}"/>
    <cellStyle name="Comma 2 4 3 7 2 2 3 2 10" xfId="23992" xr:uid="{00000000-0005-0000-0000-000061350000}"/>
    <cellStyle name="Comma 2 4 3 7 2 2 3 2 10 2" xfId="35657" xr:uid="{00000000-0005-0000-0000-000062350000}"/>
    <cellStyle name="Comma 2 4 3 7 2 2 3 2 2" xfId="6569" xr:uid="{00000000-0005-0000-0000-000063350000}"/>
    <cellStyle name="Comma 2 4 3 7 2 2 3 2 2 2" xfId="6856" xr:uid="{00000000-0005-0000-0000-000064350000}"/>
    <cellStyle name="Comma 2 4 3 7 2 2 3 2 2 2 2" xfId="36611" xr:uid="{00000000-0005-0000-0000-000065350000}"/>
    <cellStyle name="Comma 2 4 3 7 2 2 3 2 2 2 2 2" xfId="36888" xr:uid="{00000000-0005-0000-0000-000066350000}"/>
    <cellStyle name="Comma 2 4 3 7 2 2 3 2 2 3" xfId="24556" xr:uid="{00000000-0005-0000-0000-000067350000}"/>
    <cellStyle name="Comma 2 4 3 7 2 2 3 2 3" xfId="8436" xr:uid="{00000000-0005-0000-0000-000068350000}"/>
    <cellStyle name="Comma 2 4 3 7 2 2 3 2 4" xfId="10280" xr:uid="{00000000-0005-0000-0000-000069350000}"/>
    <cellStyle name="Comma 2 4 3 7 2 2 3 2 5" xfId="12487" xr:uid="{00000000-0005-0000-0000-00006A350000}"/>
    <cellStyle name="Comma 2 4 3 7 2 2 3 2 6" xfId="15454" xr:uid="{00000000-0005-0000-0000-00006B350000}"/>
    <cellStyle name="Comma 2 4 3 7 2 2 3 2 7" xfId="16902" xr:uid="{00000000-0005-0000-0000-00006C350000}"/>
    <cellStyle name="Comma 2 4 3 7 2 2 3 2 8" xfId="19109" xr:uid="{00000000-0005-0000-0000-00006D350000}"/>
    <cellStyle name="Comma 2 4 3 7 2 2 3 2 9" xfId="21317" xr:uid="{00000000-0005-0000-0000-00006E350000}"/>
    <cellStyle name="Comma 2 4 3 7 2 2 3 3" xfId="4164" xr:uid="{00000000-0005-0000-0000-00006F350000}"/>
    <cellStyle name="Comma 2 4 3 7 2 2 3 4" xfId="4474" xr:uid="{00000000-0005-0000-0000-000070350000}"/>
    <cellStyle name="Comma 2 4 3 7 2 2 3 5" xfId="4644" xr:uid="{00000000-0005-0000-0000-000071350000}"/>
    <cellStyle name="Comma 2 4 3 7 2 2 3 6" xfId="5686" xr:uid="{00000000-0005-0000-0000-000072350000}"/>
    <cellStyle name="Comma 2 4 3 7 2 2 3 6 2" xfId="7882" xr:uid="{00000000-0005-0000-0000-000073350000}"/>
    <cellStyle name="Comma 2 4 3 7 2 2 3 6 2 2" xfId="36196" xr:uid="{00000000-0005-0000-0000-000074350000}"/>
    <cellStyle name="Comma 2 4 3 7 2 2 3 6 2 2 2" xfId="37361" xr:uid="{00000000-0005-0000-0000-000075350000}"/>
    <cellStyle name="Comma 2 4 3 7 2 2 3 6 3" xfId="26000" xr:uid="{00000000-0005-0000-0000-000076350000}"/>
    <cellStyle name="Comma 2 4 3 7 2 2 3 7" xfId="9715" xr:uid="{00000000-0005-0000-0000-000077350000}"/>
    <cellStyle name="Comma 2 4 3 7 2 2 3 8" xfId="11922" xr:uid="{00000000-0005-0000-0000-000078350000}"/>
    <cellStyle name="Comma 2 4 3 7 2 2 3 9" xfId="14701" xr:uid="{00000000-0005-0000-0000-000079350000}"/>
    <cellStyle name="Comma 2 4 3 7 2 2 4" xfId="3401" xr:uid="{00000000-0005-0000-0000-00007A350000}"/>
    <cellStyle name="Comma 2 4 3 7 2 2 5" xfId="3541" xr:uid="{00000000-0005-0000-0000-00007B350000}"/>
    <cellStyle name="Comma 2 4 3 7 2 2 5 10" xfId="23502" xr:uid="{00000000-0005-0000-0000-00007C350000}"/>
    <cellStyle name="Comma 2 4 3 7 2 2 5 10 2" xfId="35719" xr:uid="{00000000-0005-0000-0000-00007D350000}"/>
    <cellStyle name="Comma 2 4 3 7 2 2 5 2" xfId="6239" xr:uid="{00000000-0005-0000-0000-00007E350000}"/>
    <cellStyle name="Comma 2 4 3 7 2 2 5 2 2" xfId="6918" xr:uid="{00000000-0005-0000-0000-00007F350000}"/>
    <cellStyle name="Comma 2 4 3 7 2 2 5 2 2 2" xfId="36376" xr:uid="{00000000-0005-0000-0000-000080350000}"/>
    <cellStyle name="Comma 2 4 3 7 2 2 5 2 2 2 2" xfId="36950" xr:uid="{00000000-0005-0000-0000-000081350000}"/>
    <cellStyle name="Comma 2 4 3 7 2 2 5 2 3" xfId="24757" xr:uid="{00000000-0005-0000-0000-000082350000}"/>
    <cellStyle name="Comma 2 4 3 7 2 2 5 3" xfId="8637" xr:uid="{00000000-0005-0000-0000-000083350000}"/>
    <cellStyle name="Comma 2 4 3 7 2 2 5 4" xfId="10534" xr:uid="{00000000-0005-0000-0000-000084350000}"/>
    <cellStyle name="Comma 2 4 3 7 2 2 5 5" xfId="12741" xr:uid="{00000000-0005-0000-0000-000085350000}"/>
    <cellStyle name="Comma 2 4 3 7 2 2 5 6" xfId="15785" xr:uid="{00000000-0005-0000-0000-000086350000}"/>
    <cellStyle name="Comma 2 4 3 7 2 2 5 7" xfId="17156" xr:uid="{00000000-0005-0000-0000-000087350000}"/>
    <cellStyle name="Comma 2 4 3 7 2 2 5 8" xfId="19363" xr:uid="{00000000-0005-0000-0000-000088350000}"/>
    <cellStyle name="Comma 2 4 3 7 2 2 5 9" xfId="21571" xr:uid="{00000000-0005-0000-0000-000089350000}"/>
    <cellStyle name="Comma 2 4 3 7 2 2 6" xfId="1928" xr:uid="{00000000-0005-0000-0000-00008A350000}"/>
    <cellStyle name="Comma 2 4 3 7 2 2 7" xfId="2483" xr:uid="{00000000-0005-0000-0000-00008B350000}"/>
    <cellStyle name="Comma 2 4 3 7 2 2 8" xfId="4944" xr:uid="{00000000-0005-0000-0000-00008C350000}"/>
    <cellStyle name="Comma 2 4 3 7 2 2 8 2" xfId="7487" xr:uid="{00000000-0005-0000-0000-00008D350000}"/>
    <cellStyle name="Comma 2 4 3 7 2 2 8 2 2" xfId="35924" xr:uid="{00000000-0005-0000-0000-00008E350000}"/>
    <cellStyle name="Comma 2 4 3 7 2 2 8 2 2 2" xfId="37198" xr:uid="{00000000-0005-0000-0000-00008F350000}"/>
    <cellStyle name="Comma 2 4 3 7 2 2 8 3" xfId="25476" xr:uid="{00000000-0005-0000-0000-000090350000}"/>
    <cellStyle name="Comma 2 4 3 7 2 2 9" xfId="9119" xr:uid="{00000000-0005-0000-0000-000091350000}"/>
    <cellStyle name="Comma 2 4 3 7 2 3" xfId="2130" xr:uid="{00000000-0005-0000-0000-000092350000}"/>
    <cellStyle name="Comma 2 4 3 7 2 3 10" xfId="13288" xr:uid="{00000000-0005-0000-0000-000093350000}"/>
    <cellStyle name="Comma 2 4 3 7 2 3 11" xfId="18476" xr:uid="{00000000-0005-0000-0000-000094350000}"/>
    <cellStyle name="Comma 2 4 3 7 2 3 12" xfId="20684" xr:uid="{00000000-0005-0000-0000-000095350000}"/>
    <cellStyle name="Comma 2 4 3 7 2 3 13" xfId="22423" xr:uid="{00000000-0005-0000-0000-000096350000}"/>
    <cellStyle name="Comma 2 4 3 7 2 3 13 2" xfId="35345" xr:uid="{00000000-0005-0000-0000-000097350000}"/>
    <cellStyle name="Comma 2 4 3 7 2 3 2" xfId="2377" xr:uid="{00000000-0005-0000-0000-000098350000}"/>
    <cellStyle name="Comma 2 4 3 7 2 3 2 10" xfId="23924" xr:uid="{00000000-0005-0000-0000-000099350000}"/>
    <cellStyle name="Comma 2 4 3 7 2 3 2 10 2" xfId="35458" xr:uid="{00000000-0005-0000-0000-00009A350000}"/>
    <cellStyle name="Comma 2 4 3 7 2 3 2 2" xfId="6533" xr:uid="{00000000-0005-0000-0000-00009B350000}"/>
    <cellStyle name="Comma 2 4 3 7 2 3 2 2 2" xfId="6650" xr:uid="{00000000-0005-0000-0000-00009C350000}"/>
    <cellStyle name="Comma 2 4 3 7 2 3 2 2 2 2" xfId="36576" xr:uid="{00000000-0005-0000-0000-00009D350000}"/>
    <cellStyle name="Comma 2 4 3 7 2 3 2 2 2 2 2" xfId="36689" xr:uid="{00000000-0005-0000-0000-00009E350000}"/>
    <cellStyle name="Comma 2 4 3 7 2 3 2 2 3" xfId="24105" xr:uid="{00000000-0005-0000-0000-00009F350000}"/>
    <cellStyle name="Comma 2 4 3 7 2 3 2 3" xfId="7992" xr:uid="{00000000-0005-0000-0000-0000A0350000}"/>
    <cellStyle name="Comma 2 4 3 7 2 3 2 4" xfId="9829" xr:uid="{00000000-0005-0000-0000-0000A1350000}"/>
    <cellStyle name="Comma 2 4 3 7 2 3 2 5" xfId="12036" xr:uid="{00000000-0005-0000-0000-0000A2350000}"/>
    <cellStyle name="Comma 2 4 3 7 2 3 2 6" xfId="14853" xr:uid="{00000000-0005-0000-0000-0000A3350000}"/>
    <cellStyle name="Comma 2 4 3 7 2 3 2 7" xfId="13679" xr:uid="{00000000-0005-0000-0000-0000A4350000}"/>
    <cellStyle name="Comma 2 4 3 7 2 3 2 8" xfId="18658" xr:uid="{00000000-0005-0000-0000-0000A5350000}"/>
    <cellStyle name="Comma 2 4 3 7 2 3 2 9" xfId="20866" xr:uid="{00000000-0005-0000-0000-0000A6350000}"/>
    <cellStyle name="Comma 2 4 3 7 2 3 3" xfId="3683" xr:uid="{00000000-0005-0000-0000-0000A7350000}"/>
    <cellStyle name="Comma 2 4 3 7 2 3 4" xfId="4295" xr:uid="{00000000-0005-0000-0000-0000A8350000}"/>
    <cellStyle name="Comma 2 4 3 7 2 3 5" xfId="3872" xr:uid="{00000000-0005-0000-0000-0000A9350000}"/>
    <cellStyle name="Comma 2 4 3 7 2 3 6" xfId="5118" xr:uid="{00000000-0005-0000-0000-0000AA350000}"/>
    <cellStyle name="Comma 2 4 3 7 2 3 6 2" xfId="7815" xr:uid="{00000000-0005-0000-0000-0000AB350000}"/>
    <cellStyle name="Comma 2 4 3 7 2 3 6 2 2" xfId="36001" xr:uid="{00000000-0005-0000-0000-0000AC350000}"/>
    <cellStyle name="Comma 2 4 3 7 2 3 6 2 2 2" xfId="37326" xr:uid="{00000000-0005-0000-0000-0000AD350000}"/>
    <cellStyle name="Comma 2 4 3 7 2 3 6 3" xfId="25932" xr:uid="{00000000-0005-0000-0000-0000AE350000}"/>
    <cellStyle name="Comma 2 4 3 7 2 3 7" xfId="9647" xr:uid="{00000000-0005-0000-0000-0000AF350000}"/>
    <cellStyle name="Comma 2 4 3 7 2 3 8" xfId="11854" xr:uid="{00000000-0005-0000-0000-0000B0350000}"/>
    <cellStyle name="Comma 2 4 3 7 2 3 9" xfId="14633" xr:uid="{00000000-0005-0000-0000-0000B1350000}"/>
    <cellStyle name="Comma 2 4 3 7 2 4" xfId="2883" xr:uid="{00000000-0005-0000-0000-0000B2350000}"/>
    <cellStyle name="Comma 2 4 3 7 2 5" xfId="3180" xr:uid="{00000000-0005-0000-0000-0000B3350000}"/>
    <cellStyle name="Comma 2 4 3 7 2 6" xfId="3474" xr:uid="{00000000-0005-0000-0000-0000B4350000}"/>
    <cellStyle name="Comma 2 4 3 7 2 6 10" xfId="23281" xr:uid="{00000000-0005-0000-0000-0000B5350000}"/>
    <cellStyle name="Comma 2 4 3 7 2 6 10 2" xfId="35684" xr:uid="{00000000-0005-0000-0000-0000B6350000}"/>
    <cellStyle name="Comma 2 4 3 7 2 6 2" xfId="6018" xr:uid="{00000000-0005-0000-0000-0000B7350000}"/>
    <cellStyle name="Comma 2 4 3 7 2 6 2 2" xfId="6883" xr:uid="{00000000-0005-0000-0000-0000B8350000}"/>
    <cellStyle name="Comma 2 4 3 7 2 6 2 2 2" xfId="36283" xr:uid="{00000000-0005-0000-0000-0000B9350000}"/>
    <cellStyle name="Comma 2 4 3 7 2 6 2 2 2 2" xfId="36915" xr:uid="{00000000-0005-0000-0000-0000BA350000}"/>
    <cellStyle name="Comma 2 4 3 7 2 6 2 3" xfId="24722" xr:uid="{00000000-0005-0000-0000-0000BB350000}"/>
    <cellStyle name="Comma 2 4 3 7 2 6 3" xfId="8602" xr:uid="{00000000-0005-0000-0000-0000BC350000}"/>
    <cellStyle name="Comma 2 4 3 7 2 6 4" xfId="10467" xr:uid="{00000000-0005-0000-0000-0000BD350000}"/>
    <cellStyle name="Comma 2 4 3 7 2 6 5" xfId="12674" xr:uid="{00000000-0005-0000-0000-0000BE350000}"/>
    <cellStyle name="Comma 2 4 3 7 2 6 6" xfId="15718" xr:uid="{00000000-0005-0000-0000-0000BF350000}"/>
    <cellStyle name="Comma 2 4 3 7 2 6 7" xfId="17089" xr:uid="{00000000-0005-0000-0000-0000C0350000}"/>
    <cellStyle name="Comma 2 4 3 7 2 6 8" xfId="19296" xr:uid="{00000000-0005-0000-0000-0000C1350000}"/>
    <cellStyle name="Comma 2 4 3 7 2 6 9" xfId="21504" xr:uid="{00000000-0005-0000-0000-0000C2350000}"/>
    <cellStyle name="Comma 2 4 3 7 2 7" xfId="1769" xr:uid="{00000000-0005-0000-0000-0000C3350000}"/>
    <cellStyle name="Comma 2 4 3 7 2 8" xfId="1408" xr:uid="{00000000-0005-0000-0000-0000C4350000}"/>
    <cellStyle name="Comma 2 4 3 7 2 9" xfId="4877" xr:uid="{00000000-0005-0000-0000-0000C5350000}"/>
    <cellStyle name="Comma 2 4 3 7 2 9 2" xfId="7394" xr:uid="{00000000-0005-0000-0000-0000C6350000}"/>
    <cellStyle name="Comma 2 4 3 7 2 9 2 2" xfId="35889" xr:uid="{00000000-0005-0000-0000-0000C7350000}"/>
    <cellStyle name="Comma 2 4 3 7 2 9 2 2 2" xfId="37105" xr:uid="{00000000-0005-0000-0000-0000C8350000}"/>
    <cellStyle name="Comma 2 4 3 7 2 9 3" xfId="25255" xr:uid="{00000000-0005-0000-0000-0000C9350000}"/>
    <cellStyle name="Comma 2 4 3 7 3" xfId="1209" xr:uid="{00000000-0005-0000-0000-0000CA350000}"/>
    <cellStyle name="Comma 2 4 3 7 3 10" xfId="11222" xr:uid="{00000000-0005-0000-0000-0000CB350000}"/>
    <cellStyle name="Comma 2 4 3 7 3 11" xfId="13868" xr:uid="{00000000-0005-0000-0000-0000CC350000}"/>
    <cellStyle name="Comma 2 4 3 7 3 12" xfId="16265" xr:uid="{00000000-0005-0000-0000-0000CD350000}"/>
    <cellStyle name="Comma 2 4 3 7 3 13" xfId="17844" xr:uid="{00000000-0005-0000-0000-0000CE350000}"/>
    <cellStyle name="Comma 2 4 3 7 3 14" xfId="20052" xr:uid="{00000000-0005-0000-0000-0000CF350000}"/>
    <cellStyle name="Comma 2 4 3 7 3 15" xfId="22356" xr:uid="{00000000-0005-0000-0000-0000D0350000}"/>
    <cellStyle name="Comma 2 4 3 7 3 15 2" xfId="35103" xr:uid="{00000000-0005-0000-0000-0000D1350000}"/>
    <cellStyle name="Comma 2 4 3 7 3 2" xfId="2326" xr:uid="{00000000-0005-0000-0000-0000D2350000}"/>
    <cellStyle name="Comma 2 4 3 7 3 2 10" xfId="13330" xr:uid="{00000000-0005-0000-0000-0000D3350000}"/>
    <cellStyle name="Comma 2 4 3 7 3 2 11" xfId="18619" xr:uid="{00000000-0005-0000-0000-0000D4350000}"/>
    <cellStyle name="Comma 2 4 3 7 3 2 12" xfId="20827" xr:uid="{00000000-0005-0000-0000-0000D5350000}"/>
    <cellStyle name="Comma 2 4 3 7 3 2 13" xfId="22540" xr:uid="{00000000-0005-0000-0000-0000D6350000}"/>
    <cellStyle name="Comma 2 4 3 7 3 2 13 2" xfId="35422" xr:uid="{00000000-0005-0000-0000-0000D7350000}"/>
    <cellStyle name="Comma 2 4 3 7 3 2 2" xfId="2455" xr:uid="{00000000-0005-0000-0000-0000D8350000}"/>
    <cellStyle name="Comma 2 4 3 7 3 2 2 10" xfId="24066" xr:uid="{00000000-0005-0000-0000-0000D9350000}"/>
    <cellStyle name="Comma 2 4 3 7 3 2 2 10 2" xfId="35511" xr:uid="{00000000-0005-0000-0000-0000DA350000}"/>
    <cellStyle name="Comma 2 4 3 7 3 2 2 2" xfId="6611" xr:uid="{00000000-0005-0000-0000-0000DB350000}"/>
    <cellStyle name="Comma 2 4 3 7 3 2 2 2 2" xfId="6707" xr:uid="{00000000-0005-0000-0000-0000DC350000}"/>
    <cellStyle name="Comma 2 4 3 7 3 2 2 2 2 2" xfId="36653" xr:uid="{00000000-0005-0000-0000-0000DD350000}"/>
    <cellStyle name="Comma 2 4 3 7 3 2 2 2 2 2 2" xfId="36742" xr:uid="{00000000-0005-0000-0000-0000DE350000}"/>
    <cellStyle name="Comma 2 4 3 7 3 2 2 2 3" xfId="24162" xr:uid="{00000000-0005-0000-0000-0000DF350000}"/>
    <cellStyle name="Comma 2 4 3 7 3 2 2 3" xfId="8045" xr:uid="{00000000-0005-0000-0000-0000E0350000}"/>
    <cellStyle name="Comma 2 4 3 7 3 2 2 4" xfId="9886" xr:uid="{00000000-0005-0000-0000-0000E1350000}"/>
    <cellStyle name="Comma 2 4 3 7 3 2 2 5" xfId="12093" xr:uid="{00000000-0005-0000-0000-0000E2350000}"/>
    <cellStyle name="Comma 2 4 3 7 3 2 2 6" xfId="14919" xr:uid="{00000000-0005-0000-0000-0000E3350000}"/>
    <cellStyle name="Comma 2 4 3 7 3 2 2 7" xfId="16508" xr:uid="{00000000-0005-0000-0000-0000E4350000}"/>
    <cellStyle name="Comma 2 4 3 7 3 2 2 8" xfId="18715" xr:uid="{00000000-0005-0000-0000-0000E5350000}"/>
    <cellStyle name="Comma 2 4 3 7 3 2 2 9" xfId="20923" xr:uid="{00000000-0005-0000-0000-0000E6350000}"/>
    <cellStyle name="Comma 2 4 3 7 3 2 3" xfId="3766" xr:uid="{00000000-0005-0000-0000-0000E7350000}"/>
    <cellStyle name="Comma 2 4 3 7 3 2 4" xfId="1929" xr:uid="{00000000-0005-0000-0000-0000E8350000}"/>
    <cellStyle name="Comma 2 4 3 7 3 2 5" xfId="1592" xr:uid="{00000000-0005-0000-0000-0000E9350000}"/>
    <cellStyle name="Comma 2 4 3 7 3 2 6" xfId="5235" xr:uid="{00000000-0005-0000-0000-0000EA350000}"/>
    <cellStyle name="Comma 2 4 3 7 3 2 6 2" xfId="7956" xr:uid="{00000000-0005-0000-0000-0000EB350000}"/>
    <cellStyle name="Comma 2 4 3 7 3 2 6 2 2" xfId="36052" xr:uid="{00000000-0005-0000-0000-0000EC350000}"/>
    <cellStyle name="Comma 2 4 3 7 3 2 6 2 2 2" xfId="37377" xr:uid="{00000000-0005-0000-0000-0000ED350000}"/>
    <cellStyle name="Comma 2 4 3 7 3 2 6 3" xfId="26049" xr:uid="{00000000-0005-0000-0000-0000EE350000}"/>
    <cellStyle name="Comma 2 4 3 7 3 2 7" xfId="9790" xr:uid="{00000000-0005-0000-0000-0000EF350000}"/>
    <cellStyle name="Comma 2 4 3 7 3 2 8" xfId="11997" xr:uid="{00000000-0005-0000-0000-0000F0350000}"/>
    <cellStyle name="Comma 2 4 3 7 3 2 9" xfId="14808" xr:uid="{00000000-0005-0000-0000-0000F1350000}"/>
    <cellStyle name="Comma 2 4 3 7 3 3" xfId="3002" xr:uid="{00000000-0005-0000-0000-0000F2350000}"/>
    <cellStyle name="Comma 2 4 3 7 3 4" xfId="3297" xr:uid="{00000000-0005-0000-0000-0000F3350000}"/>
    <cellStyle name="Comma 2 4 3 7 3 5" xfId="3639" xr:uid="{00000000-0005-0000-0000-0000F4350000}"/>
    <cellStyle name="Comma 2 4 3 7 3 5 10" xfId="23398" xr:uid="{00000000-0005-0000-0000-0000F5350000}"/>
    <cellStyle name="Comma 2 4 3 7 3 5 10 2" xfId="35735" xr:uid="{00000000-0005-0000-0000-0000F6350000}"/>
    <cellStyle name="Comma 2 4 3 7 3 5 2" xfId="6135" xr:uid="{00000000-0005-0000-0000-0000F7350000}"/>
    <cellStyle name="Comma 2 4 3 7 3 5 2 2" xfId="6938" xr:uid="{00000000-0005-0000-0000-0000F8350000}"/>
    <cellStyle name="Comma 2 4 3 7 3 5 2 2 2" xfId="36334" xr:uid="{00000000-0005-0000-0000-0000F9350000}"/>
    <cellStyle name="Comma 2 4 3 7 3 5 2 2 2 2" xfId="36966" xr:uid="{00000000-0005-0000-0000-0000FA350000}"/>
    <cellStyle name="Comma 2 4 3 7 3 5 2 3" xfId="24777" xr:uid="{00000000-0005-0000-0000-0000FB350000}"/>
    <cellStyle name="Comma 2 4 3 7 3 5 3" xfId="8653" xr:uid="{00000000-0005-0000-0000-0000FC350000}"/>
    <cellStyle name="Comma 2 4 3 7 3 5 4" xfId="10586" xr:uid="{00000000-0005-0000-0000-0000FD350000}"/>
    <cellStyle name="Comma 2 4 3 7 3 5 5" xfId="12793" xr:uid="{00000000-0005-0000-0000-0000FE350000}"/>
    <cellStyle name="Comma 2 4 3 7 3 5 6" xfId="15858" xr:uid="{00000000-0005-0000-0000-0000FF350000}"/>
    <cellStyle name="Comma 2 4 3 7 3 5 7" xfId="17208" xr:uid="{00000000-0005-0000-0000-000000360000}"/>
    <cellStyle name="Comma 2 4 3 7 3 5 8" xfId="19415" xr:uid="{00000000-0005-0000-0000-000001360000}"/>
    <cellStyle name="Comma 2 4 3 7 3 5 9" xfId="21623" xr:uid="{00000000-0005-0000-0000-000002360000}"/>
    <cellStyle name="Comma 2 4 3 7 3 6" xfId="3922" xr:uid="{00000000-0005-0000-0000-000003360000}"/>
    <cellStyle name="Comma 2 4 3 7 3 7" xfId="1609" xr:uid="{00000000-0005-0000-0000-000004360000}"/>
    <cellStyle name="Comma 2 4 3 7 3 8" xfId="5051" xr:uid="{00000000-0005-0000-0000-000005360000}"/>
    <cellStyle name="Comma 2 4 3 7 3 8 2" xfId="7445" xr:uid="{00000000-0005-0000-0000-000006360000}"/>
    <cellStyle name="Comma 2 4 3 7 3 8 2 2" xfId="35966" xr:uid="{00000000-0005-0000-0000-000007360000}"/>
    <cellStyle name="Comma 2 4 3 7 3 8 2 2 2" xfId="37156" xr:uid="{00000000-0005-0000-0000-000008360000}"/>
    <cellStyle name="Comma 2 4 3 7 3 8 3" xfId="25372" xr:uid="{00000000-0005-0000-0000-000009360000}"/>
    <cellStyle name="Comma 2 4 3 7 3 9" xfId="9015" xr:uid="{00000000-0005-0000-0000-00000A360000}"/>
    <cellStyle name="Comma 2 4 3 7 4" xfId="1959" xr:uid="{00000000-0005-0000-0000-00000B360000}"/>
    <cellStyle name="Comma 2 4 3 7 4 10" xfId="14761" xr:uid="{00000000-0005-0000-0000-00000C360000}"/>
    <cellStyle name="Comma 2 4 3 7 4 11" xfId="18315" xr:uid="{00000000-0005-0000-0000-00000D360000}"/>
    <cellStyle name="Comma 2 4 3 7 4 12" xfId="20523" xr:uid="{00000000-0005-0000-0000-00000E360000}"/>
    <cellStyle name="Comma 2 4 3 7 4 13" xfId="22769" xr:uid="{00000000-0005-0000-0000-00000F360000}"/>
    <cellStyle name="Comma 2 4 3 7 4 13 2" xfId="35297" xr:uid="{00000000-0005-0000-0000-000010360000}"/>
    <cellStyle name="Comma 2 4 3 7 4 2" xfId="2797" xr:uid="{00000000-0005-0000-0000-000011360000}"/>
    <cellStyle name="Comma 2 4 3 7 4 2 10" xfId="23772" xr:uid="{00000000-0005-0000-0000-000012360000}"/>
    <cellStyle name="Comma 2 4 3 7 4 2 10 2" xfId="35606" xr:uid="{00000000-0005-0000-0000-000013360000}"/>
    <cellStyle name="Comma 2 4 3 7 4 2 2" xfId="6475" xr:uid="{00000000-0005-0000-0000-000014360000}"/>
    <cellStyle name="Comma 2 4 3 7 4 2 2 2" xfId="6805" xr:uid="{00000000-0005-0000-0000-000015360000}"/>
    <cellStyle name="Comma 2 4 3 7 4 2 2 2 2" xfId="36528" xr:uid="{00000000-0005-0000-0000-000016360000}"/>
    <cellStyle name="Comma 2 4 3 7 4 2 2 2 2 2" xfId="36837" xr:uid="{00000000-0005-0000-0000-000017360000}"/>
    <cellStyle name="Comma 2 4 3 7 4 2 2 3" xfId="24334" xr:uid="{00000000-0005-0000-0000-000018360000}"/>
    <cellStyle name="Comma 2 4 3 7 4 2 3" xfId="8214" xr:uid="{00000000-0005-0000-0000-000019360000}"/>
    <cellStyle name="Comma 2 4 3 7 4 2 4" xfId="10058" xr:uid="{00000000-0005-0000-0000-00001A360000}"/>
    <cellStyle name="Comma 2 4 3 7 4 2 5" xfId="12265" xr:uid="{00000000-0005-0000-0000-00001B360000}"/>
    <cellStyle name="Comma 2 4 3 7 4 2 6" xfId="15181" xr:uid="{00000000-0005-0000-0000-00001C360000}"/>
    <cellStyle name="Comma 2 4 3 7 4 2 7" xfId="16680" xr:uid="{00000000-0005-0000-0000-00001D360000}"/>
    <cellStyle name="Comma 2 4 3 7 4 2 8" xfId="18887" xr:uid="{00000000-0005-0000-0000-00001E360000}"/>
    <cellStyle name="Comma 2 4 3 7 4 2 9" xfId="21095" xr:uid="{00000000-0005-0000-0000-00001F360000}"/>
    <cellStyle name="Comma 2 4 3 7 4 3" xfId="3985" xr:uid="{00000000-0005-0000-0000-000020360000}"/>
    <cellStyle name="Comma 2 4 3 7 4 4" xfId="1839" xr:uid="{00000000-0005-0000-0000-000021360000}"/>
    <cellStyle name="Comma 2 4 3 7 4 5" xfId="3747" xr:uid="{00000000-0005-0000-0000-000022360000}"/>
    <cellStyle name="Comma 2 4 3 7 4 6" xfId="5464" xr:uid="{00000000-0005-0000-0000-000023360000}"/>
    <cellStyle name="Comma 2 4 3 7 4 6 2" xfId="7673" xr:uid="{00000000-0005-0000-0000-000024360000}"/>
    <cellStyle name="Comma 2 4 3 7 4 6 2 2" xfId="36145" xr:uid="{00000000-0005-0000-0000-000025360000}"/>
    <cellStyle name="Comma 2 4 3 7 4 6 2 2 2" xfId="37284" xr:uid="{00000000-0005-0000-0000-000026360000}"/>
    <cellStyle name="Comma 2 4 3 7 4 6 3" xfId="25777" xr:uid="{00000000-0005-0000-0000-000027360000}"/>
    <cellStyle name="Comma 2 4 3 7 4 7" xfId="9486" xr:uid="{00000000-0005-0000-0000-000028360000}"/>
    <cellStyle name="Comma 2 4 3 7 4 8" xfId="11693" xr:uid="{00000000-0005-0000-0000-000029360000}"/>
    <cellStyle name="Comma 2 4 3 7 4 9" xfId="14469" xr:uid="{00000000-0005-0000-0000-00002A360000}"/>
    <cellStyle name="Comma 2 4 3 7 5" xfId="2656" xr:uid="{00000000-0005-0000-0000-00002B360000}"/>
    <cellStyle name="Comma 2 4 3 7 6" xfId="1404" xr:uid="{00000000-0005-0000-0000-00002C360000}"/>
    <cellStyle name="Comma 2 4 3 7 6 10" xfId="23214" xr:uid="{00000000-0005-0000-0000-00002D360000}"/>
    <cellStyle name="Comma 2 4 3 7 6 10 2" xfId="35186" xr:uid="{00000000-0005-0000-0000-00002E360000}"/>
    <cellStyle name="Comma 2 4 3 7 6 2" xfId="5951" xr:uid="{00000000-0005-0000-0000-00002F360000}"/>
    <cellStyle name="Comma 2 4 3 7 6 2 2" xfId="6281" xr:uid="{00000000-0005-0000-0000-000030360000}"/>
    <cellStyle name="Comma 2 4 3 7 6 2 2 2" xfId="36248" xr:uid="{00000000-0005-0000-0000-000031360000}"/>
    <cellStyle name="Comma 2 4 3 7 6 2 2 2 2" xfId="36417" xr:uid="{00000000-0005-0000-0000-000032360000}"/>
    <cellStyle name="Comma 2 4 3 7 6 2 3" xfId="23544" xr:uid="{00000000-0005-0000-0000-000033360000}"/>
    <cellStyle name="Comma 2 4 3 7 6 3" xfId="7528" xr:uid="{00000000-0005-0000-0000-000034360000}"/>
    <cellStyle name="Comma 2 4 3 7 6 4" xfId="9165" xr:uid="{00000000-0005-0000-0000-000035360000}"/>
    <cellStyle name="Comma 2 4 3 7 6 5" xfId="11372" xr:uid="{00000000-0005-0000-0000-000036360000}"/>
    <cellStyle name="Comma 2 4 3 7 6 6" xfId="14042" xr:uid="{00000000-0005-0000-0000-000037360000}"/>
    <cellStyle name="Comma 2 4 3 7 6 7" xfId="16316" xr:uid="{00000000-0005-0000-0000-000038360000}"/>
    <cellStyle name="Comma 2 4 3 7 6 8" xfId="17994" xr:uid="{00000000-0005-0000-0000-000039360000}"/>
    <cellStyle name="Comma 2 4 3 7 6 9" xfId="20202" xr:uid="{00000000-0005-0000-0000-00003A360000}"/>
    <cellStyle name="Comma 2 4 3 7 7" xfId="1444" xr:uid="{00000000-0005-0000-0000-00003B360000}"/>
    <cellStyle name="Comma 2 4 3 7 8" xfId="3696" xr:uid="{00000000-0005-0000-0000-00003C360000}"/>
    <cellStyle name="Comma 2 4 3 7 9" xfId="4741" xr:uid="{00000000-0005-0000-0000-00003D360000}"/>
    <cellStyle name="Comma 2 4 3 7 9 2" xfId="7359" xr:uid="{00000000-0005-0000-0000-00003E360000}"/>
    <cellStyle name="Comma 2 4 3 7 9 2 2" xfId="35847" xr:uid="{00000000-0005-0000-0000-00003F360000}"/>
    <cellStyle name="Comma 2 4 3 7 9 2 2 2" xfId="37070" xr:uid="{00000000-0005-0000-0000-000040360000}"/>
    <cellStyle name="Comma 2 4 3 7 9 3" xfId="25188" xr:uid="{00000000-0005-0000-0000-000041360000}"/>
    <cellStyle name="Comma 2 4 3 8" xfId="1089" xr:uid="{00000000-0005-0000-0000-000042360000}"/>
    <cellStyle name="Comma 2 4 3 9" xfId="1139" xr:uid="{00000000-0005-0000-0000-000043360000}"/>
    <cellStyle name="Comma 2 4 3 9 10" xfId="11153" xr:uid="{00000000-0005-0000-0000-000044360000}"/>
    <cellStyle name="Comma 2 4 3 9 11" xfId="13799" xr:uid="{00000000-0005-0000-0000-000045360000}"/>
    <cellStyle name="Comma 2 4 3 9 12" xfId="16027" xr:uid="{00000000-0005-0000-0000-000046360000}"/>
    <cellStyle name="Comma 2 4 3 9 13" xfId="17775" xr:uid="{00000000-0005-0000-0000-000047360000}"/>
    <cellStyle name="Comma 2 4 3 9 14" xfId="19983" xr:uid="{00000000-0005-0000-0000-000048360000}"/>
    <cellStyle name="Comma 2 4 3 9 15" xfId="22129" xr:uid="{00000000-0005-0000-0000-000049360000}"/>
    <cellStyle name="Comma 2 4 3 9 15 2" xfId="35068" xr:uid="{00000000-0005-0000-0000-00004A360000}"/>
    <cellStyle name="Comma 2 4 3 9 2" xfId="1333" xr:uid="{00000000-0005-0000-0000-00004B360000}"/>
    <cellStyle name="Comma 2 4 3 9 2 10" xfId="11303" xr:uid="{00000000-0005-0000-0000-00004C360000}"/>
    <cellStyle name="Comma 2 4 3 9 2 11" xfId="13973" xr:uid="{00000000-0005-0000-0000-00004D360000}"/>
    <cellStyle name="Comma 2 4 3 9 2 12" xfId="15548" xr:uid="{00000000-0005-0000-0000-00004E360000}"/>
    <cellStyle name="Comma 2 4 3 9 2 13" xfId="17925" xr:uid="{00000000-0005-0000-0000-00004F360000}"/>
    <cellStyle name="Comma 2 4 3 9 2 14" xfId="20133" xr:uid="{00000000-0005-0000-0000-000050360000}"/>
    <cellStyle name="Comma 2 4 3 9 2 15" xfId="22471" xr:uid="{00000000-0005-0000-0000-000051360000}"/>
    <cellStyle name="Comma 2 4 3 9 2 15 2" xfId="35122" xr:uid="{00000000-0005-0000-0000-000052360000}"/>
    <cellStyle name="Comma 2 4 3 9 2 2" xfId="2403" xr:uid="{00000000-0005-0000-0000-000053360000}"/>
    <cellStyle name="Comma 2 4 3 9 2 2 10" xfId="13205" xr:uid="{00000000-0005-0000-0000-000054360000}"/>
    <cellStyle name="Comma 2 4 3 9 2 2 11" xfId="18675" xr:uid="{00000000-0005-0000-0000-000055360000}"/>
    <cellStyle name="Comma 2 4 3 9 2 2 12" xfId="20883" xr:uid="{00000000-0005-0000-0000-000056360000}"/>
    <cellStyle name="Comma 2 4 3 9 2 2 13" xfId="22621" xr:uid="{00000000-0005-0000-0000-000057360000}"/>
    <cellStyle name="Comma 2 4 3 9 2 2 13 2" xfId="35475" xr:uid="{00000000-0005-0000-0000-000058360000}"/>
    <cellStyle name="Comma 2 4 3 9 2 2 2" xfId="2499" xr:uid="{00000000-0005-0000-0000-000059360000}"/>
    <cellStyle name="Comma 2 4 3 9 2 2 2 10" xfId="24122" xr:uid="{00000000-0005-0000-0000-00005A360000}"/>
    <cellStyle name="Comma 2 4 3 9 2 2 2 10 2" xfId="35532" xr:uid="{00000000-0005-0000-0000-00005B360000}"/>
    <cellStyle name="Comma 2 4 3 9 2 2 2 2" xfId="6667" xr:uid="{00000000-0005-0000-0000-00005C360000}"/>
    <cellStyle name="Comma 2 4 3 9 2 2 2 2 2" xfId="6731" xr:uid="{00000000-0005-0000-0000-00005D360000}"/>
    <cellStyle name="Comma 2 4 3 9 2 2 2 2 2 2" xfId="36706" xr:uid="{00000000-0005-0000-0000-00005E360000}"/>
    <cellStyle name="Comma 2 4 3 9 2 2 2 2 2 2 2" xfId="36763" xr:uid="{00000000-0005-0000-0000-00005F360000}"/>
    <cellStyle name="Comma 2 4 3 9 2 2 2 2 3" xfId="24186" xr:uid="{00000000-0005-0000-0000-000060360000}"/>
    <cellStyle name="Comma 2 4 3 9 2 2 2 3" xfId="8066" xr:uid="{00000000-0005-0000-0000-000061360000}"/>
    <cellStyle name="Comma 2 4 3 9 2 2 2 4" xfId="9910" xr:uid="{00000000-0005-0000-0000-000062360000}"/>
    <cellStyle name="Comma 2 4 3 9 2 2 2 5" xfId="12117" xr:uid="{00000000-0005-0000-0000-000063360000}"/>
    <cellStyle name="Comma 2 4 3 9 2 2 2 6" xfId="14954" xr:uid="{00000000-0005-0000-0000-000064360000}"/>
    <cellStyle name="Comma 2 4 3 9 2 2 2 7" xfId="16532" xr:uid="{00000000-0005-0000-0000-000065360000}"/>
    <cellStyle name="Comma 2 4 3 9 2 2 2 8" xfId="18739" xr:uid="{00000000-0005-0000-0000-000066360000}"/>
    <cellStyle name="Comma 2 4 3 9 2 2 2 9" xfId="20947" xr:uid="{00000000-0005-0000-0000-000067360000}"/>
    <cellStyle name="Comma 2 4 3 9 2 2 3" xfId="3802" xr:uid="{00000000-0005-0000-0000-000068360000}"/>
    <cellStyle name="Comma 2 4 3 9 2 2 4" xfId="1711" xr:uid="{00000000-0005-0000-0000-000069360000}"/>
    <cellStyle name="Comma 2 4 3 9 2 2 5" xfId="1938" xr:uid="{00000000-0005-0000-0000-00006A360000}"/>
    <cellStyle name="Comma 2 4 3 9 2 2 6" xfId="5316" xr:uid="{00000000-0005-0000-0000-00006B360000}"/>
    <cellStyle name="Comma 2 4 3 9 2 2 6 2" xfId="8009" xr:uid="{00000000-0005-0000-0000-00006C360000}"/>
    <cellStyle name="Comma 2 4 3 9 2 2 6 2 2" xfId="36071" xr:uid="{00000000-0005-0000-0000-00006D360000}"/>
    <cellStyle name="Comma 2 4 3 9 2 2 6 2 2 2" xfId="37402" xr:uid="{00000000-0005-0000-0000-00006E360000}"/>
    <cellStyle name="Comma 2 4 3 9 2 2 6 3" xfId="26077" xr:uid="{00000000-0005-0000-0000-00006F360000}"/>
    <cellStyle name="Comma 2 4 3 9 2 2 7" xfId="9846" xr:uid="{00000000-0005-0000-0000-000070360000}"/>
    <cellStyle name="Comma 2 4 3 9 2 2 8" xfId="12053" xr:uid="{00000000-0005-0000-0000-000071360000}"/>
    <cellStyle name="Comma 2 4 3 9 2 2 9" xfId="14874" xr:uid="{00000000-0005-0000-0000-000072360000}"/>
    <cellStyle name="Comma 2 4 3 9 2 3" xfId="3093" xr:uid="{00000000-0005-0000-0000-000073360000}"/>
    <cellStyle name="Comma 2 4 3 9 2 4" xfId="3378" xr:uid="{00000000-0005-0000-0000-000074360000}"/>
    <cellStyle name="Comma 2 4 3 9 2 5" xfId="3714" xr:uid="{00000000-0005-0000-0000-000075360000}"/>
    <cellStyle name="Comma 2 4 3 9 2 5 10" xfId="23479" xr:uid="{00000000-0005-0000-0000-000076360000}"/>
    <cellStyle name="Comma 2 4 3 9 2 5 10 2" xfId="35760" xr:uid="{00000000-0005-0000-0000-000077360000}"/>
    <cellStyle name="Comma 2 4 3 9 2 5 2" xfId="6216" xr:uid="{00000000-0005-0000-0000-000078360000}"/>
    <cellStyle name="Comma 2 4 3 9 2 5 2 2" xfId="6970" xr:uid="{00000000-0005-0000-0000-000079360000}"/>
    <cellStyle name="Comma 2 4 3 9 2 5 2 2 2" xfId="36353" xr:uid="{00000000-0005-0000-0000-00007A360000}"/>
    <cellStyle name="Comma 2 4 3 9 2 5 2 2 2 2" xfId="36991" xr:uid="{00000000-0005-0000-0000-00007B360000}"/>
    <cellStyle name="Comma 2 4 3 9 2 5 2 3" xfId="24809" xr:uid="{00000000-0005-0000-0000-00007C360000}"/>
    <cellStyle name="Comma 2 4 3 9 2 5 3" xfId="8678" xr:uid="{00000000-0005-0000-0000-00007D360000}"/>
    <cellStyle name="Comma 2 4 3 9 2 5 4" xfId="10618" xr:uid="{00000000-0005-0000-0000-00007E360000}"/>
    <cellStyle name="Comma 2 4 3 9 2 5 5" xfId="12825" xr:uid="{00000000-0005-0000-0000-00007F360000}"/>
    <cellStyle name="Comma 2 4 3 9 2 5 6" xfId="15907" xr:uid="{00000000-0005-0000-0000-000080360000}"/>
    <cellStyle name="Comma 2 4 3 9 2 5 7" xfId="17240" xr:uid="{00000000-0005-0000-0000-000081360000}"/>
    <cellStyle name="Comma 2 4 3 9 2 5 8" xfId="19447" xr:uid="{00000000-0005-0000-0000-000082360000}"/>
    <cellStyle name="Comma 2 4 3 9 2 5 9" xfId="21655" xr:uid="{00000000-0005-0000-0000-000083360000}"/>
    <cellStyle name="Comma 2 4 3 9 2 6" xfId="2476" xr:uid="{00000000-0005-0000-0000-000084360000}"/>
    <cellStyle name="Comma 2 4 3 9 2 7" xfId="3624" xr:uid="{00000000-0005-0000-0000-000085360000}"/>
    <cellStyle name="Comma 2 4 3 9 2 8" xfId="5166" xr:uid="{00000000-0005-0000-0000-000086360000}"/>
    <cellStyle name="Comma 2 4 3 9 2 8 2" xfId="7464" xr:uid="{00000000-0005-0000-0000-000087360000}"/>
    <cellStyle name="Comma 2 4 3 9 2 8 2 2" xfId="36017" xr:uid="{00000000-0005-0000-0000-000088360000}"/>
    <cellStyle name="Comma 2 4 3 9 2 8 2 2 2" xfId="37175" xr:uid="{00000000-0005-0000-0000-000089360000}"/>
    <cellStyle name="Comma 2 4 3 9 2 8 3" xfId="25453" xr:uid="{00000000-0005-0000-0000-00008A360000}"/>
    <cellStyle name="Comma 2 4 3 9 2 9" xfId="9096" xr:uid="{00000000-0005-0000-0000-00008B360000}"/>
    <cellStyle name="Comma 2 4 3 9 3" xfId="2077" xr:uid="{00000000-0005-0000-0000-00008C360000}"/>
    <cellStyle name="Comma 2 4 3 9 3 10" xfId="13269" xr:uid="{00000000-0005-0000-0000-00008D360000}"/>
    <cellStyle name="Comma 2 4 3 9 3 11" xfId="18423" xr:uid="{00000000-0005-0000-0000-00008E360000}"/>
    <cellStyle name="Comma 2 4 3 9 3 12" xfId="20631" xr:uid="{00000000-0005-0000-0000-00008F360000}"/>
    <cellStyle name="Comma 2 4 3 9 3 13" xfId="22866" xr:uid="{00000000-0005-0000-0000-000090360000}"/>
    <cellStyle name="Comma 2 4 3 9 3 13 2" xfId="35322" xr:uid="{00000000-0005-0000-0000-000091360000}"/>
    <cellStyle name="Comma 2 4 3 9 3 2" xfId="2933" xr:uid="{00000000-0005-0000-0000-000092360000}"/>
    <cellStyle name="Comma 2 4 3 9 3 2 10" xfId="23871" xr:uid="{00000000-0005-0000-0000-000093360000}"/>
    <cellStyle name="Comma 2 4 3 9 3 2 10 2" xfId="35631" xr:uid="{00000000-0005-0000-0000-000094360000}"/>
    <cellStyle name="Comma 2 4 3 9 3 2 2" xfId="6510" xr:uid="{00000000-0005-0000-0000-000095360000}"/>
    <cellStyle name="Comma 2 4 3 9 3 2 2 2" xfId="6830" xr:uid="{00000000-0005-0000-0000-000096360000}"/>
    <cellStyle name="Comma 2 4 3 9 3 2 2 2 2" xfId="36553" xr:uid="{00000000-0005-0000-0000-000097360000}"/>
    <cellStyle name="Comma 2 4 3 9 3 2 2 2 2 2" xfId="36862" xr:uid="{00000000-0005-0000-0000-000098360000}"/>
    <cellStyle name="Comma 2 4 3 9 3 2 2 3" xfId="24431" xr:uid="{00000000-0005-0000-0000-000099360000}"/>
    <cellStyle name="Comma 2 4 3 9 3 2 3" xfId="8311" xr:uid="{00000000-0005-0000-0000-00009A360000}"/>
    <cellStyle name="Comma 2 4 3 9 3 2 4" xfId="10155" xr:uid="{00000000-0005-0000-0000-00009B360000}"/>
    <cellStyle name="Comma 2 4 3 9 3 2 5" xfId="12362" xr:uid="{00000000-0005-0000-0000-00009C360000}"/>
    <cellStyle name="Comma 2 4 3 9 3 2 6" xfId="15298" xr:uid="{00000000-0005-0000-0000-00009D360000}"/>
    <cellStyle name="Comma 2 4 3 9 3 2 7" xfId="16777" xr:uid="{00000000-0005-0000-0000-00009E360000}"/>
    <cellStyle name="Comma 2 4 3 9 3 2 8" xfId="18984" xr:uid="{00000000-0005-0000-0000-00009F360000}"/>
    <cellStyle name="Comma 2 4 3 9 3 2 9" xfId="21192" xr:uid="{00000000-0005-0000-0000-0000A0360000}"/>
    <cellStyle name="Comma 2 4 3 9 3 3" xfId="4060" xr:uid="{00000000-0005-0000-0000-0000A1360000}"/>
    <cellStyle name="Comma 2 4 3 9 3 4" xfId="4397" xr:uid="{00000000-0005-0000-0000-0000A2360000}"/>
    <cellStyle name="Comma 2 4 3 9 3 5" xfId="4618" xr:uid="{00000000-0005-0000-0000-0000A3360000}"/>
    <cellStyle name="Comma 2 4 3 9 3 6" xfId="5561" xr:uid="{00000000-0005-0000-0000-0000A4360000}"/>
    <cellStyle name="Comma 2 4 3 9 3 6 2" xfId="7762" xr:uid="{00000000-0005-0000-0000-0000A5360000}"/>
    <cellStyle name="Comma 2 4 3 9 3 6 2 2" xfId="36170" xr:uid="{00000000-0005-0000-0000-0000A6360000}"/>
    <cellStyle name="Comma 2 4 3 9 3 6 2 2 2" xfId="37303" xr:uid="{00000000-0005-0000-0000-0000A7360000}"/>
    <cellStyle name="Comma 2 4 3 9 3 6 3" xfId="25879" xr:uid="{00000000-0005-0000-0000-0000A8360000}"/>
    <cellStyle name="Comma 2 4 3 9 3 7" xfId="9594" xr:uid="{00000000-0005-0000-0000-0000A9360000}"/>
    <cellStyle name="Comma 2 4 3 9 3 8" xfId="11801" xr:uid="{00000000-0005-0000-0000-0000AA360000}"/>
    <cellStyle name="Comma 2 4 3 9 3 9" xfId="14580" xr:uid="{00000000-0005-0000-0000-0000AB360000}"/>
    <cellStyle name="Comma 2 4 3 9 4" xfId="3228" xr:uid="{00000000-0005-0000-0000-0000AC360000}"/>
    <cellStyle name="Comma 2 4 3 9 5" xfId="1865" xr:uid="{00000000-0005-0000-0000-0000AD360000}"/>
    <cellStyle name="Comma 2 4 3 9 5 10" xfId="23329" xr:uid="{00000000-0005-0000-0000-0000AE360000}"/>
    <cellStyle name="Comma 2 4 3 9 5 10 2" xfId="35278" xr:uid="{00000000-0005-0000-0000-0000AF360000}"/>
    <cellStyle name="Comma 2 4 3 9 5 2" xfId="6066" xr:uid="{00000000-0005-0000-0000-0000B0360000}"/>
    <cellStyle name="Comma 2 4 3 9 5 2 2" xfId="6446" xr:uid="{00000000-0005-0000-0000-0000B1360000}"/>
    <cellStyle name="Comma 2 4 3 9 5 2 2 2" xfId="36299" xr:uid="{00000000-0005-0000-0000-0000B2360000}"/>
    <cellStyle name="Comma 2 4 3 9 5 2 2 2 2" xfId="36509" xr:uid="{00000000-0005-0000-0000-0000B3360000}"/>
    <cellStyle name="Comma 2 4 3 9 5 2 3" xfId="23741" xr:uid="{00000000-0005-0000-0000-0000B4360000}"/>
    <cellStyle name="Comma 2 4 3 9 5 3" xfId="7652" xr:uid="{00000000-0005-0000-0000-0000B5360000}"/>
    <cellStyle name="Comma 2 4 3 9 5 4" xfId="9441" xr:uid="{00000000-0005-0000-0000-0000B6360000}"/>
    <cellStyle name="Comma 2 4 3 9 5 5" xfId="11648" xr:uid="{00000000-0005-0000-0000-0000B7360000}"/>
    <cellStyle name="Comma 2 4 3 9 5 6" xfId="14402" xr:uid="{00000000-0005-0000-0000-0000B8360000}"/>
    <cellStyle name="Comma 2 4 3 9 5 7" xfId="15673" xr:uid="{00000000-0005-0000-0000-0000B9360000}"/>
    <cellStyle name="Comma 2 4 3 9 5 8" xfId="18270" xr:uid="{00000000-0005-0000-0000-0000BA360000}"/>
    <cellStyle name="Comma 2 4 3 9 5 9" xfId="20478" xr:uid="{00000000-0005-0000-0000-0000BB360000}"/>
    <cellStyle name="Comma 2 4 3 9 6" xfId="3926" xr:uid="{00000000-0005-0000-0000-0000BC360000}"/>
    <cellStyle name="Comma 2 4 3 9 7" xfId="4536" xr:uid="{00000000-0005-0000-0000-0000BD360000}"/>
    <cellStyle name="Comma 2 4 3 9 8" xfId="4824" xr:uid="{00000000-0005-0000-0000-0000BE360000}"/>
    <cellStyle name="Comma 2 4 3 9 8 2" xfId="7410" xr:uid="{00000000-0005-0000-0000-0000BF360000}"/>
    <cellStyle name="Comma 2 4 3 9 8 2 2" xfId="35866" xr:uid="{00000000-0005-0000-0000-0000C0360000}"/>
    <cellStyle name="Comma 2 4 3 9 8 2 2 2" xfId="37121" xr:uid="{00000000-0005-0000-0000-0000C1360000}"/>
    <cellStyle name="Comma 2 4 3 9 8 3" xfId="25303" xr:uid="{00000000-0005-0000-0000-0000C2360000}"/>
    <cellStyle name="Comma 2 4 3 9 9" xfId="8946" xr:uid="{00000000-0005-0000-0000-0000C3360000}"/>
    <cellStyle name="Comma 2 4 30" xfId="13349" xr:uid="{00000000-0005-0000-0000-0000C4360000}"/>
    <cellStyle name="Comma 2 4 31" xfId="13251" xr:uid="{00000000-0005-0000-0000-0000C5360000}"/>
    <cellStyle name="Comma 2 4 32" xfId="17594" xr:uid="{00000000-0005-0000-0000-0000C6360000}"/>
    <cellStyle name="Comma 2 4 33" xfId="19802" xr:uid="{00000000-0005-0000-0000-0000C7360000}"/>
    <cellStyle name="Comma 2 4 34" xfId="21970" xr:uid="{00000000-0005-0000-0000-0000C8360000}"/>
    <cellStyle name="Comma 2 4 34 2" xfId="34983" xr:uid="{00000000-0005-0000-0000-0000C9360000}"/>
    <cellStyle name="Comma 2 4 4" xfId="528" xr:uid="{00000000-0005-0000-0000-0000CA360000}"/>
    <cellStyle name="Comma 2 4 5" xfId="520" xr:uid="{00000000-0005-0000-0000-0000CB360000}"/>
    <cellStyle name="Comma 2 4 6" xfId="554" xr:uid="{00000000-0005-0000-0000-0000CC360000}"/>
    <cellStyle name="Comma 2 4 7" xfId="495" xr:uid="{00000000-0005-0000-0000-0000CD360000}"/>
    <cellStyle name="Comma 2 4 8" xfId="606" xr:uid="{00000000-0005-0000-0000-0000CE360000}"/>
    <cellStyle name="Comma 2 4 9" xfId="499" xr:uid="{00000000-0005-0000-0000-0000CF360000}"/>
    <cellStyle name="Comma 2 40" xfId="15165" xr:uid="{00000000-0005-0000-0000-0000D0360000}"/>
    <cellStyle name="Comma 2 41" xfId="17591" xr:uid="{00000000-0005-0000-0000-0000D1360000}"/>
    <cellStyle name="Comma 2 42" xfId="19799" xr:uid="{00000000-0005-0000-0000-0000D2360000}"/>
    <cellStyle name="Comma 2 43" xfId="21965" xr:uid="{00000000-0005-0000-0000-0000D3360000}"/>
    <cellStyle name="Comma 2 43 2" xfId="34980" xr:uid="{00000000-0005-0000-0000-0000D4360000}"/>
    <cellStyle name="Comma 2 5" xfId="409" xr:uid="{00000000-0005-0000-0000-0000D5360000}"/>
    <cellStyle name="Comma 2 5 10" xfId="428" xr:uid="{00000000-0005-0000-0000-0000D6360000}"/>
    <cellStyle name="Comma 2 5 2" xfId="447" xr:uid="{00000000-0005-0000-0000-0000D7360000}"/>
    <cellStyle name="Comma 2 5 2 2" xfId="519" xr:uid="{00000000-0005-0000-0000-0000D8360000}"/>
    <cellStyle name="Comma 2 5 2 3" xfId="591" xr:uid="{00000000-0005-0000-0000-0000D9360000}"/>
    <cellStyle name="Comma 2 5 2 4" xfId="610" xr:uid="{00000000-0005-0000-0000-0000DA360000}"/>
    <cellStyle name="Comma 2 5 2 5" xfId="492" xr:uid="{00000000-0005-0000-0000-0000DB360000}"/>
    <cellStyle name="Comma 2 5 2 6" xfId="486" xr:uid="{00000000-0005-0000-0000-0000DC360000}"/>
    <cellStyle name="Comma 2 5 3" xfId="541" xr:uid="{00000000-0005-0000-0000-0000DD360000}"/>
    <cellStyle name="Comma 2 5 4" xfId="542" xr:uid="{00000000-0005-0000-0000-0000DE360000}"/>
    <cellStyle name="Comma 2 5 5" xfId="543" xr:uid="{00000000-0005-0000-0000-0000DF360000}"/>
    <cellStyle name="Comma 2 5 6" xfId="555" xr:uid="{00000000-0005-0000-0000-0000E0360000}"/>
    <cellStyle name="Comma 2 5 7" xfId="434" xr:uid="{00000000-0005-0000-0000-0000E1360000}"/>
    <cellStyle name="Comma 2 5 8" xfId="503" xr:uid="{00000000-0005-0000-0000-0000E2360000}"/>
    <cellStyle name="Comma 2 5 9" xfId="608" xr:uid="{00000000-0005-0000-0000-0000E3360000}"/>
    <cellStyle name="Comma 2 6" xfId="412" xr:uid="{00000000-0005-0000-0000-0000E4360000}"/>
    <cellStyle name="Comma 2 6 10" xfId="1616" xr:uid="{00000000-0005-0000-0000-0000E5360000}"/>
    <cellStyle name="Comma 2 6 10 10" xfId="15195" xr:uid="{00000000-0005-0000-0000-0000E6360000}"/>
    <cellStyle name="Comma 2 6 10 11" xfId="18112" xr:uid="{00000000-0005-0000-0000-0000E7360000}"/>
    <cellStyle name="Comma 2 6 10 12" xfId="20320" xr:uid="{00000000-0005-0000-0000-0000E8360000}"/>
    <cellStyle name="Comma 2 6 10 13" xfId="22292" xr:uid="{00000000-0005-0000-0000-0000E9360000}"/>
    <cellStyle name="Comma 2 6 10 13 2" xfId="35235" xr:uid="{00000000-0005-0000-0000-0000EA360000}"/>
    <cellStyle name="Comma 2 6 10 2" xfId="2283" xr:uid="{00000000-0005-0000-0000-0000EB360000}"/>
    <cellStyle name="Comma 2 6 10 2 10" xfId="23622" xr:uid="{00000000-0005-0000-0000-0000EC360000}"/>
    <cellStyle name="Comma 2 6 10 2 10 2" xfId="35390" xr:uid="{00000000-0005-0000-0000-0000ED360000}"/>
    <cellStyle name="Comma 2 6 10 2 2" xfId="6359" xr:uid="{00000000-0005-0000-0000-0000EE360000}"/>
    <cellStyle name="Comma 2 6 10 2 2 2" xfId="6579" xr:uid="{00000000-0005-0000-0000-0000EF360000}"/>
    <cellStyle name="Comma 2 6 10 2 2 2 2" xfId="36466" xr:uid="{00000000-0005-0000-0000-0000F0360000}"/>
    <cellStyle name="Comma 2 6 10 2 2 2 2 2" xfId="36621" xr:uid="{00000000-0005-0000-0000-0000F1360000}"/>
    <cellStyle name="Comma 2 6 10 2 2 3" xfId="24034" xr:uid="{00000000-0005-0000-0000-0000F2360000}"/>
    <cellStyle name="Comma 2 6 10 2 3" xfId="7924" xr:uid="{00000000-0005-0000-0000-0000F3360000}"/>
    <cellStyle name="Comma 2 6 10 2 4" xfId="9757" xr:uid="{00000000-0005-0000-0000-0000F4360000}"/>
    <cellStyle name="Comma 2 6 10 2 5" xfId="11964" xr:uid="{00000000-0005-0000-0000-0000F5360000}"/>
    <cellStyle name="Comma 2 6 10 2 6" xfId="14769" xr:uid="{00000000-0005-0000-0000-0000F6360000}"/>
    <cellStyle name="Comma 2 6 10 2 7" xfId="13706" xr:uid="{00000000-0005-0000-0000-0000F7360000}"/>
    <cellStyle name="Comma 2 6 10 2 8" xfId="18586" xr:uid="{00000000-0005-0000-0000-0000F8360000}"/>
    <cellStyle name="Comma 2 6 10 2 9" xfId="20794" xr:uid="{00000000-0005-0000-0000-0000F9360000}"/>
    <cellStyle name="Comma 2 6 10 3" xfId="3598" xr:uid="{00000000-0005-0000-0000-0000FA360000}"/>
    <cellStyle name="Comma 2 6 10 4" xfId="4200" xr:uid="{00000000-0005-0000-0000-0000FB360000}"/>
    <cellStyle name="Comma 2 6 10 5" xfId="2052" xr:uid="{00000000-0005-0000-0000-0000FC360000}"/>
    <cellStyle name="Comma 2 6 10 6" xfId="4987" xr:uid="{00000000-0005-0000-0000-0000FD360000}"/>
    <cellStyle name="Comma 2 6 10 6 2" xfId="7577" xr:uid="{00000000-0005-0000-0000-0000FE360000}"/>
    <cellStyle name="Comma 2 6 10 6 2 2" xfId="35934" xr:uid="{00000000-0005-0000-0000-0000FF360000}"/>
    <cellStyle name="Comma 2 6 10 6 2 2 2" xfId="37247" xr:uid="{00000000-0005-0000-0000-000000370000}"/>
    <cellStyle name="Comma 2 6 10 6 3" xfId="25599" xr:uid="{00000000-0005-0000-0000-000001370000}"/>
    <cellStyle name="Comma 2 6 10 7" xfId="9283" xr:uid="{00000000-0005-0000-0000-000002370000}"/>
    <cellStyle name="Comma 2 6 10 8" xfId="11490" xr:uid="{00000000-0005-0000-0000-000003370000}"/>
    <cellStyle name="Comma 2 6 10 9" xfId="14198" xr:uid="{00000000-0005-0000-0000-000004370000}"/>
    <cellStyle name="Comma 2 6 11" xfId="2675" xr:uid="{00000000-0005-0000-0000-000005370000}"/>
    <cellStyle name="Comma 2 6 12" xfId="2692" xr:uid="{00000000-0005-0000-0000-000006370000}"/>
    <cellStyle name="Comma 2 6 13" xfId="1448" xr:uid="{00000000-0005-0000-0000-000007370000}"/>
    <cellStyle name="Comma 2 6 13 10" xfId="23150" xr:uid="{00000000-0005-0000-0000-000008370000}"/>
    <cellStyle name="Comma 2 6 13 10 2" xfId="35198" xr:uid="{00000000-0005-0000-0000-000009370000}"/>
    <cellStyle name="Comma 2 6 13 2" xfId="5887" xr:uid="{00000000-0005-0000-0000-00000A370000}"/>
    <cellStyle name="Comma 2 6 13 2 2" xfId="6296" xr:uid="{00000000-0005-0000-0000-00000B370000}"/>
    <cellStyle name="Comma 2 6 13 2 2 2" xfId="36216" xr:uid="{00000000-0005-0000-0000-00000C370000}"/>
    <cellStyle name="Comma 2 6 13 2 2 2 2" xfId="36429" xr:uid="{00000000-0005-0000-0000-00000D370000}"/>
    <cellStyle name="Comma 2 6 13 2 3" xfId="23559" xr:uid="{00000000-0005-0000-0000-00000E370000}"/>
    <cellStyle name="Comma 2 6 13 3" xfId="7540" xr:uid="{00000000-0005-0000-0000-00000F370000}"/>
    <cellStyle name="Comma 2 6 13 4" xfId="9185" xr:uid="{00000000-0005-0000-0000-000010370000}"/>
    <cellStyle name="Comma 2 6 13 5" xfId="11392" xr:uid="{00000000-0005-0000-0000-000011370000}"/>
    <cellStyle name="Comma 2 6 13 6" xfId="14072" xr:uid="{00000000-0005-0000-0000-000012370000}"/>
    <cellStyle name="Comma 2 6 13 7" xfId="15880" xr:uid="{00000000-0005-0000-0000-000013370000}"/>
    <cellStyle name="Comma 2 6 13 8" xfId="18014" xr:uid="{00000000-0005-0000-0000-000014370000}"/>
    <cellStyle name="Comma 2 6 13 9" xfId="20222" xr:uid="{00000000-0005-0000-0000-000015370000}"/>
    <cellStyle name="Comma 2 6 14" xfId="4292" xr:uid="{00000000-0005-0000-0000-000016370000}"/>
    <cellStyle name="Comma 2 6 15" xfId="1851" xr:uid="{00000000-0005-0000-0000-000017370000}"/>
    <cellStyle name="Comma 2 6 16" xfId="4669" xr:uid="{00000000-0005-0000-0000-000018370000}"/>
    <cellStyle name="Comma 2 6 16 2" xfId="7327" xr:uid="{00000000-0005-0000-0000-000019370000}"/>
    <cellStyle name="Comma 2 6 16 2 2" xfId="35810" xr:uid="{00000000-0005-0000-0000-00001A370000}"/>
    <cellStyle name="Comma 2 6 16 2 2 2" xfId="37038" xr:uid="{00000000-0005-0000-0000-00001B370000}"/>
    <cellStyle name="Comma 2 6 16 3" xfId="25124" xr:uid="{00000000-0005-0000-0000-00001C370000}"/>
    <cellStyle name="Comma 2 6 17" xfId="8767" xr:uid="{00000000-0005-0000-0000-00001D370000}"/>
    <cellStyle name="Comma 2 6 18" xfId="10974" xr:uid="{00000000-0005-0000-0000-00001E370000}"/>
    <cellStyle name="Comma 2 6 19" xfId="13374" xr:uid="{00000000-0005-0000-0000-00001F370000}"/>
    <cellStyle name="Comma 2 6 2" xfId="467" xr:uid="{00000000-0005-0000-0000-000020370000}"/>
    <cellStyle name="Comma 2 6 2 10" xfId="1622" xr:uid="{00000000-0005-0000-0000-000021370000}"/>
    <cellStyle name="Comma 2 6 2 10 10" xfId="15670" xr:uid="{00000000-0005-0000-0000-000022370000}"/>
    <cellStyle name="Comma 2 6 2 10 11" xfId="18116" xr:uid="{00000000-0005-0000-0000-000023370000}"/>
    <cellStyle name="Comma 2 6 2 10 12" xfId="20324" xr:uid="{00000000-0005-0000-0000-000024370000}"/>
    <cellStyle name="Comma 2 6 2 10 13" xfId="22304" xr:uid="{00000000-0005-0000-0000-000025370000}"/>
    <cellStyle name="Comma 2 6 2 10 13 2" xfId="35239" xr:uid="{00000000-0005-0000-0000-000026370000}"/>
    <cellStyle name="Comma 2 6 2 10 2" xfId="2294" xr:uid="{00000000-0005-0000-0000-000027370000}"/>
    <cellStyle name="Comma 2 6 2 10 2 10" xfId="23626" xr:uid="{00000000-0005-0000-0000-000028370000}"/>
    <cellStyle name="Comma 2 6 2 10 2 10 2" xfId="35400" xr:uid="{00000000-0005-0000-0000-000029370000}"/>
    <cellStyle name="Comma 2 6 2 10 2 2" xfId="6363" xr:uid="{00000000-0005-0000-0000-00002A370000}"/>
    <cellStyle name="Comma 2 6 2 10 2 2 2" xfId="6589" xr:uid="{00000000-0005-0000-0000-00002B370000}"/>
    <cellStyle name="Comma 2 6 2 10 2 2 2 2" xfId="36470" xr:uid="{00000000-0005-0000-0000-00002C370000}"/>
    <cellStyle name="Comma 2 6 2 10 2 2 2 2 2" xfId="36631" xr:uid="{00000000-0005-0000-0000-00002D370000}"/>
    <cellStyle name="Comma 2 6 2 10 2 2 3" xfId="24044" xr:uid="{00000000-0005-0000-0000-00002E370000}"/>
    <cellStyle name="Comma 2 6 2 10 2 3" xfId="7934" xr:uid="{00000000-0005-0000-0000-00002F370000}"/>
    <cellStyle name="Comma 2 6 2 10 2 4" xfId="9768" xr:uid="{00000000-0005-0000-0000-000030370000}"/>
    <cellStyle name="Comma 2 6 2 10 2 5" xfId="11975" xr:uid="{00000000-0005-0000-0000-000031370000}"/>
    <cellStyle name="Comma 2 6 2 10 2 6" xfId="14780" xr:uid="{00000000-0005-0000-0000-000032370000}"/>
    <cellStyle name="Comma 2 6 2 10 2 7" xfId="13235" xr:uid="{00000000-0005-0000-0000-000033370000}"/>
    <cellStyle name="Comma 2 6 2 10 2 8" xfId="18597" xr:uid="{00000000-0005-0000-0000-000034370000}"/>
    <cellStyle name="Comma 2 6 2 10 2 9" xfId="20805" xr:uid="{00000000-0005-0000-0000-000035370000}"/>
    <cellStyle name="Comma 2 6 2 10 3" xfId="3608" xr:uid="{00000000-0005-0000-0000-000036370000}"/>
    <cellStyle name="Comma 2 6 2 10 4" xfId="1495" xr:uid="{00000000-0005-0000-0000-000037370000}"/>
    <cellStyle name="Comma 2 6 2 10 5" xfId="4448" xr:uid="{00000000-0005-0000-0000-000038370000}"/>
    <cellStyle name="Comma 2 6 2 10 6" xfId="4999" xr:uid="{00000000-0005-0000-0000-000039370000}"/>
    <cellStyle name="Comma 2 6 2 10 6 2" xfId="7581" xr:uid="{00000000-0005-0000-0000-00003A370000}"/>
    <cellStyle name="Comma 2 6 2 10 6 2 2" xfId="35944" xr:uid="{00000000-0005-0000-0000-00003B370000}"/>
    <cellStyle name="Comma 2 6 2 10 6 2 2 2" xfId="37251" xr:uid="{00000000-0005-0000-0000-00003C370000}"/>
    <cellStyle name="Comma 2 6 2 10 6 3" xfId="25603" xr:uid="{00000000-0005-0000-0000-00003D370000}"/>
    <cellStyle name="Comma 2 6 2 10 7" xfId="9287" xr:uid="{00000000-0005-0000-0000-00003E370000}"/>
    <cellStyle name="Comma 2 6 2 10 8" xfId="11494" xr:uid="{00000000-0005-0000-0000-00003F370000}"/>
    <cellStyle name="Comma 2 6 2 10 9" xfId="14203" xr:uid="{00000000-0005-0000-0000-000040370000}"/>
    <cellStyle name="Comma 2 6 2 11" xfId="2689" xr:uid="{00000000-0005-0000-0000-000041370000}"/>
    <cellStyle name="Comma 2 6 2 12" xfId="2784" xr:uid="{00000000-0005-0000-0000-000042370000}"/>
    <cellStyle name="Comma 2 6 2 13" xfId="1594" xr:uid="{00000000-0005-0000-0000-000043370000}"/>
    <cellStyle name="Comma 2 6 2 13 10" xfId="23162" xr:uid="{00000000-0005-0000-0000-000044370000}"/>
    <cellStyle name="Comma 2 6 2 13 10 2" xfId="35231" xr:uid="{00000000-0005-0000-0000-000045370000}"/>
    <cellStyle name="Comma 2 6 2 13 2" xfId="5899" xr:uid="{00000000-0005-0000-0000-000046370000}"/>
    <cellStyle name="Comma 2 6 2 13 2 2" xfId="6349" xr:uid="{00000000-0005-0000-0000-000047370000}"/>
    <cellStyle name="Comma 2 6 2 13 2 2 2" xfId="36226" xr:uid="{00000000-0005-0000-0000-000048370000}"/>
    <cellStyle name="Comma 2 6 2 13 2 2 2 2" xfId="36462" xr:uid="{00000000-0005-0000-0000-000049370000}"/>
    <cellStyle name="Comma 2 6 2 13 2 3" xfId="23612" xr:uid="{00000000-0005-0000-0000-00004A370000}"/>
    <cellStyle name="Comma 2 6 2 13 3" xfId="7573" xr:uid="{00000000-0005-0000-0000-00004B370000}"/>
    <cellStyle name="Comma 2 6 2 13 4" xfId="9266" xr:uid="{00000000-0005-0000-0000-00004C370000}"/>
    <cellStyle name="Comma 2 6 2 13 5" xfId="11473" xr:uid="{00000000-0005-0000-0000-00004D370000}"/>
    <cellStyle name="Comma 2 6 2 13 6" xfId="14180" xr:uid="{00000000-0005-0000-0000-00004E370000}"/>
    <cellStyle name="Comma 2 6 2 13 7" xfId="15438" xr:uid="{00000000-0005-0000-0000-00004F370000}"/>
    <cellStyle name="Comma 2 6 2 13 8" xfId="18095" xr:uid="{00000000-0005-0000-0000-000050370000}"/>
    <cellStyle name="Comma 2 6 2 13 9" xfId="20303" xr:uid="{00000000-0005-0000-0000-000051370000}"/>
    <cellStyle name="Comma 2 6 2 14" xfId="3890" xr:uid="{00000000-0005-0000-0000-000052370000}"/>
    <cellStyle name="Comma 2 6 2 15" xfId="4539" xr:uid="{00000000-0005-0000-0000-000053370000}"/>
    <cellStyle name="Comma 2 6 2 16" xfId="4673" xr:uid="{00000000-0005-0000-0000-000054370000}"/>
    <cellStyle name="Comma 2 6 2 16 2" xfId="7337" xr:uid="{00000000-0005-0000-0000-000055370000}"/>
    <cellStyle name="Comma 2 6 2 16 2 2" xfId="35814" xr:uid="{00000000-0005-0000-0000-000056370000}"/>
    <cellStyle name="Comma 2 6 2 16 2 2 2" xfId="37048" xr:uid="{00000000-0005-0000-0000-000057370000}"/>
    <cellStyle name="Comma 2 6 2 16 3" xfId="25136" xr:uid="{00000000-0005-0000-0000-000058370000}"/>
    <cellStyle name="Comma 2 6 2 17" xfId="8779" xr:uid="{00000000-0005-0000-0000-000059370000}"/>
    <cellStyle name="Comma 2 6 2 18" xfId="10986" xr:uid="{00000000-0005-0000-0000-00005A370000}"/>
    <cellStyle name="Comma 2 6 2 19" xfId="13396" xr:uid="{00000000-0005-0000-0000-00005B370000}"/>
    <cellStyle name="Comma 2 6 2 2" xfId="556" xr:uid="{00000000-0005-0000-0000-00005C370000}"/>
    <cellStyle name="Comma 2 6 2 2 10" xfId="4113" xr:uid="{00000000-0005-0000-0000-00005D370000}"/>
    <cellStyle name="Comma 2 6 2 2 11" xfId="1566" xr:uid="{00000000-0005-0000-0000-00005E370000}"/>
    <cellStyle name="Comma 2 6 2 2 12" xfId="4685" xr:uid="{00000000-0005-0000-0000-00005F370000}"/>
    <cellStyle name="Comma 2 6 2 2 12 2" xfId="7340" xr:uid="{00000000-0005-0000-0000-000060370000}"/>
    <cellStyle name="Comma 2 6 2 2 12 2 2" xfId="35824" xr:uid="{00000000-0005-0000-0000-000061370000}"/>
    <cellStyle name="Comma 2 6 2 2 12 2 2 2" xfId="37051" xr:uid="{00000000-0005-0000-0000-000062370000}"/>
    <cellStyle name="Comma 2 6 2 2 12 3" xfId="25142" xr:uid="{00000000-0005-0000-0000-000063370000}"/>
    <cellStyle name="Comma 2 6 2 2 13" xfId="8785" xr:uid="{00000000-0005-0000-0000-000064370000}"/>
    <cellStyle name="Comma 2 6 2 2 14" xfId="10992" xr:uid="{00000000-0005-0000-0000-000065370000}"/>
    <cellStyle name="Comma 2 6 2 2 15" xfId="13429" xr:uid="{00000000-0005-0000-0000-000066370000}"/>
    <cellStyle name="Comma 2 6 2 2 16" xfId="13407" xr:uid="{00000000-0005-0000-0000-000067370000}"/>
    <cellStyle name="Comma 2 6 2 2 17" xfId="17614" xr:uid="{00000000-0005-0000-0000-000068370000}"/>
    <cellStyle name="Comma 2 6 2 2 18" xfId="19822" xr:uid="{00000000-0005-0000-0000-000069370000}"/>
    <cellStyle name="Comma 2 6 2 2 19" xfId="21990" xr:uid="{00000000-0005-0000-0000-00006A370000}"/>
    <cellStyle name="Comma 2 6 2 2 19 2" xfId="34998" xr:uid="{00000000-0005-0000-0000-00006B370000}"/>
    <cellStyle name="Comma 2 6 2 2 2" xfId="927" xr:uid="{00000000-0005-0000-0000-00006C370000}"/>
    <cellStyle name="Comma 2 6 2 2 2 10" xfId="8845" xr:uid="{00000000-0005-0000-0000-00006D370000}"/>
    <cellStyle name="Comma 2 6 2 2 2 11" xfId="11052" xr:uid="{00000000-0005-0000-0000-00006E370000}"/>
    <cellStyle name="Comma 2 6 2 2 2 12" xfId="13636" xr:uid="{00000000-0005-0000-0000-00006F370000}"/>
    <cellStyle name="Comma 2 6 2 2 2 13" xfId="16286" xr:uid="{00000000-0005-0000-0000-000070370000}"/>
    <cellStyle name="Comma 2 6 2 2 2 14" xfId="17674" xr:uid="{00000000-0005-0000-0000-000071370000}"/>
    <cellStyle name="Comma 2 6 2 2 2 15" xfId="19882" xr:uid="{00000000-0005-0000-0000-000072370000}"/>
    <cellStyle name="Comma 2 6 2 2 2 16" xfId="21996" xr:uid="{00000000-0005-0000-0000-000073370000}"/>
    <cellStyle name="Comma 2 6 2 2 2 16 2" xfId="35029" xr:uid="{00000000-0005-0000-0000-000074370000}"/>
    <cellStyle name="Comma 2 6 2 2 2 2" xfId="933" xr:uid="{00000000-0005-0000-0000-000075370000}"/>
    <cellStyle name="Comma 2 6 2 2 2 2 10" xfId="8851" xr:uid="{00000000-0005-0000-0000-000076370000}"/>
    <cellStyle name="Comma 2 6 2 2 2 2 11" xfId="11058" xr:uid="{00000000-0005-0000-0000-000077370000}"/>
    <cellStyle name="Comma 2 6 2 2 2 2 12" xfId="13642" xr:uid="{00000000-0005-0000-0000-000078370000}"/>
    <cellStyle name="Comma 2 6 2 2 2 2 13" xfId="14242" xr:uid="{00000000-0005-0000-0000-000079370000}"/>
    <cellStyle name="Comma 2 6 2 2 2 2 14" xfId="17680" xr:uid="{00000000-0005-0000-0000-00007A370000}"/>
    <cellStyle name="Comma 2 6 2 2 2 2 15" xfId="19888" xr:uid="{00000000-0005-0000-0000-00007B370000}"/>
    <cellStyle name="Comma 2 6 2 2 2 2 16" xfId="22196" xr:uid="{00000000-0005-0000-0000-00007C370000}"/>
    <cellStyle name="Comma 2 6 2 2 2 2 16 2" xfId="35032" xr:uid="{00000000-0005-0000-0000-00007D370000}"/>
    <cellStyle name="Comma 2 6 2 2 2 2 2" xfId="1368" xr:uid="{00000000-0005-0000-0000-00007E370000}"/>
    <cellStyle name="Comma 2 6 2 2 2 2 2 10" xfId="11338" xr:uid="{00000000-0005-0000-0000-00007F370000}"/>
    <cellStyle name="Comma 2 6 2 2 2 2 2 11" xfId="14008" xr:uid="{00000000-0005-0000-0000-000080370000}"/>
    <cellStyle name="Comma 2 6 2 2 2 2 2 12" xfId="15930" xr:uid="{00000000-0005-0000-0000-000081370000}"/>
    <cellStyle name="Comma 2 6 2 2 2 2 2 13" xfId="17960" xr:uid="{00000000-0005-0000-0000-000082370000}"/>
    <cellStyle name="Comma 2 6 2 2 2 2 2 14" xfId="20168" xr:uid="{00000000-0005-0000-0000-000083370000}"/>
    <cellStyle name="Comma 2 6 2 2 2 2 2 15" xfId="22202" xr:uid="{00000000-0005-0000-0000-000084370000}"/>
    <cellStyle name="Comma 2 6 2 2 2 2 2 15 2" xfId="35157" xr:uid="{00000000-0005-0000-0000-000085370000}"/>
    <cellStyle name="Comma 2 6 2 2 2 2 2 2" xfId="1371" xr:uid="{00000000-0005-0000-0000-000086370000}"/>
    <cellStyle name="Comma 2 6 2 2 2 2 2 2 10" xfId="11341" xr:uid="{00000000-0005-0000-0000-000087370000}"/>
    <cellStyle name="Comma 2 6 2 2 2 2 2 2 11" xfId="14011" xr:uid="{00000000-0005-0000-0000-000088370000}"/>
    <cellStyle name="Comma 2 6 2 2 2 2 2 2 12" xfId="14373" xr:uid="{00000000-0005-0000-0000-000089370000}"/>
    <cellStyle name="Comma 2 6 2 2 2 2 2 2 13" xfId="17963" xr:uid="{00000000-0005-0000-0000-00008A370000}"/>
    <cellStyle name="Comma 2 6 2 2 2 2 2 2 14" xfId="20171" xr:uid="{00000000-0005-0000-0000-00008B370000}"/>
    <cellStyle name="Comma 2 6 2 2 2 2 2 2 15" xfId="22656" xr:uid="{00000000-0005-0000-0000-00008C370000}"/>
    <cellStyle name="Comma 2 6 2 2 2 2 2 2 15 2" xfId="35160" xr:uid="{00000000-0005-0000-0000-00008D370000}"/>
    <cellStyle name="Comma 2 6 2 2 2 2 2 2 2" xfId="2534" xr:uid="{00000000-0005-0000-0000-00008E370000}"/>
    <cellStyle name="Comma 2 6 2 2 2 2 2 2 2 10" xfId="16567" xr:uid="{00000000-0005-0000-0000-00008F370000}"/>
    <cellStyle name="Comma 2 6 2 2 2 2 2 2 2 11" xfId="18774" xr:uid="{00000000-0005-0000-0000-000090370000}"/>
    <cellStyle name="Comma 2 6 2 2 2 2 2 2 2 12" xfId="20982" xr:uid="{00000000-0005-0000-0000-000091370000}"/>
    <cellStyle name="Comma 2 6 2 2 2 2 2 2 2 13" xfId="22659" xr:uid="{00000000-0005-0000-0000-000092370000}"/>
    <cellStyle name="Comma 2 6 2 2 2 2 2 2 2 13 2" xfId="35567" xr:uid="{00000000-0005-0000-0000-000093370000}"/>
    <cellStyle name="Comma 2 6 2 2 2 2 2 2 2 2" xfId="2537" xr:uid="{00000000-0005-0000-0000-000094370000}"/>
    <cellStyle name="Comma 2 6 2 2 2 2 2 2 2 2 10" xfId="24221" xr:uid="{00000000-0005-0000-0000-000095370000}"/>
    <cellStyle name="Comma 2 6 2 2 2 2 2 2 2 2 10 2" xfId="35570" xr:uid="{00000000-0005-0000-0000-000096370000}"/>
    <cellStyle name="Comma 2 6 2 2 2 2 2 2 2 2 2" xfId="6766" xr:uid="{00000000-0005-0000-0000-000097370000}"/>
    <cellStyle name="Comma 2 6 2 2 2 2 2 2 2 2 2 2" xfId="6769" xr:uid="{00000000-0005-0000-0000-000098370000}"/>
    <cellStyle name="Comma 2 6 2 2 2 2 2 2 2 2 2 2 2" xfId="36798" xr:uid="{00000000-0005-0000-0000-000099370000}"/>
    <cellStyle name="Comma 2 6 2 2 2 2 2 2 2 2 2 2 2 2" xfId="36801" xr:uid="{00000000-0005-0000-0000-00009A370000}"/>
    <cellStyle name="Comma 2 6 2 2 2 2 2 2 2 2 2 3" xfId="24224" xr:uid="{00000000-0005-0000-0000-00009B370000}"/>
    <cellStyle name="Comma 2 6 2 2 2 2 2 2 2 2 3" xfId="8104" xr:uid="{00000000-0005-0000-0000-00009C370000}"/>
    <cellStyle name="Comma 2 6 2 2 2 2 2 2 2 2 4" xfId="9948" xr:uid="{00000000-0005-0000-0000-00009D370000}"/>
    <cellStyle name="Comma 2 6 2 2 2 2 2 2 2 2 5" xfId="12155" xr:uid="{00000000-0005-0000-0000-00009E370000}"/>
    <cellStyle name="Comma 2 6 2 2 2 2 2 2 2 2 6" xfId="14992" xr:uid="{00000000-0005-0000-0000-00009F370000}"/>
    <cellStyle name="Comma 2 6 2 2 2 2 2 2 2 2 7" xfId="16570" xr:uid="{00000000-0005-0000-0000-0000A0370000}"/>
    <cellStyle name="Comma 2 6 2 2 2 2 2 2 2 2 8" xfId="18777" xr:uid="{00000000-0005-0000-0000-0000A1370000}"/>
    <cellStyle name="Comma 2 6 2 2 2 2 2 2 2 2 9" xfId="20985" xr:uid="{00000000-0005-0000-0000-0000A2370000}"/>
    <cellStyle name="Comma 2 6 2 2 2 2 2 2 2 3" xfId="3840" xr:uid="{00000000-0005-0000-0000-0000A3370000}"/>
    <cellStyle name="Comma 2 6 2 2 2 2 2 2 2 4" xfId="1888" xr:uid="{00000000-0005-0000-0000-0000A4370000}"/>
    <cellStyle name="Comma 2 6 2 2 2 2 2 2 2 5" xfId="1433" xr:uid="{00000000-0005-0000-0000-0000A5370000}"/>
    <cellStyle name="Comma 2 6 2 2 2 2 2 2 2 6" xfId="5354" xr:uid="{00000000-0005-0000-0000-0000A6370000}"/>
    <cellStyle name="Comma 2 6 2 2 2 2 2 2 2 6 2" xfId="8101" xr:uid="{00000000-0005-0000-0000-0000A7370000}"/>
    <cellStyle name="Comma 2 6 2 2 2 2 2 2 2 6 2 2" xfId="36109" xr:uid="{00000000-0005-0000-0000-0000A8370000}"/>
    <cellStyle name="Comma 2 6 2 2 2 2 2 2 2 6 2 2 2" xfId="37439" xr:uid="{00000000-0005-0000-0000-0000A9370000}"/>
    <cellStyle name="Comma 2 6 2 2 2 2 2 2 2 6 3" xfId="26121" xr:uid="{00000000-0005-0000-0000-0000AA370000}"/>
    <cellStyle name="Comma 2 6 2 2 2 2 2 2 2 7" xfId="9945" xr:uid="{00000000-0005-0000-0000-0000AB370000}"/>
    <cellStyle name="Comma 2 6 2 2 2 2 2 2 2 8" xfId="12152" xr:uid="{00000000-0005-0000-0000-0000AC370000}"/>
    <cellStyle name="Comma 2 6 2 2 2 2 2 2 2 9" xfId="14989" xr:uid="{00000000-0005-0000-0000-0000AD370000}"/>
    <cellStyle name="Comma 2 6 2 2 2 2 2 2 3" xfId="3131" xr:uid="{00000000-0005-0000-0000-0000AE370000}"/>
    <cellStyle name="Comma 2 6 2 2 2 2 2 2 4" xfId="3416" xr:uid="{00000000-0005-0000-0000-0000AF370000}"/>
    <cellStyle name="Comma 2 6 2 2 2 2 2 2 5" xfId="3837" xr:uid="{00000000-0005-0000-0000-0000B0370000}"/>
    <cellStyle name="Comma 2 6 2 2 2 2 2 2 5 10" xfId="23517" xr:uid="{00000000-0005-0000-0000-0000B1370000}"/>
    <cellStyle name="Comma 2 6 2 2 2 2 2 2 5 10 2" xfId="35797" xr:uid="{00000000-0005-0000-0000-0000B2370000}"/>
    <cellStyle name="Comma 2 6 2 2 2 2 2 2 5 2" xfId="6254" xr:uid="{00000000-0005-0000-0000-0000B3370000}"/>
    <cellStyle name="Comma 2 6 2 2 2 2 2 2 5 2 2" xfId="7022" xr:uid="{00000000-0005-0000-0000-0000B4370000}"/>
    <cellStyle name="Comma 2 6 2 2 2 2 2 2 5 2 2 2" xfId="36391" xr:uid="{00000000-0005-0000-0000-0000B5370000}"/>
    <cellStyle name="Comma 2 6 2 2 2 2 2 2 5 2 2 2 2" xfId="37028" xr:uid="{00000000-0005-0000-0000-0000B6370000}"/>
    <cellStyle name="Comma 2 6 2 2 2 2 2 2 5 2 3" xfId="24861" xr:uid="{00000000-0005-0000-0000-0000B7370000}"/>
    <cellStyle name="Comma 2 6 2 2 2 2 2 2 5 3" xfId="8715" xr:uid="{00000000-0005-0000-0000-0000B8370000}"/>
    <cellStyle name="Comma 2 6 2 2 2 2 2 2 5 4" xfId="10670" xr:uid="{00000000-0005-0000-0000-0000B9370000}"/>
    <cellStyle name="Comma 2 6 2 2 2 2 2 2 5 5" xfId="12877" xr:uid="{00000000-0005-0000-0000-0000BA370000}"/>
    <cellStyle name="Comma 2 6 2 2 2 2 2 2 5 6" xfId="15986" xr:uid="{00000000-0005-0000-0000-0000BB370000}"/>
    <cellStyle name="Comma 2 6 2 2 2 2 2 2 5 7" xfId="17292" xr:uid="{00000000-0005-0000-0000-0000BC370000}"/>
    <cellStyle name="Comma 2 6 2 2 2 2 2 2 5 8" xfId="19499" xr:uid="{00000000-0005-0000-0000-0000BD370000}"/>
    <cellStyle name="Comma 2 6 2 2 2 2 2 2 5 9" xfId="21707" xr:uid="{00000000-0005-0000-0000-0000BE370000}"/>
    <cellStyle name="Comma 2 6 2 2 2 2 2 2 6" xfId="2311" xr:uid="{00000000-0005-0000-0000-0000BF370000}"/>
    <cellStyle name="Comma 2 6 2 2 2 2 2 2 7" xfId="1956" xr:uid="{00000000-0005-0000-0000-0000C0370000}"/>
    <cellStyle name="Comma 2 6 2 2 2 2 2 2 8" xfId="5351" xr:uid="{00000000-0005-0000-0000-0000C1370000}"/>
    <cellStyle name="Comma 2 6 2 2 2 2 2 2 8 2" xfId="7502" xr:uid="{00000000-0005-0000-0000-0000C2370000}"/>
    <cellStyle name="Comma 2 6 2 2 2 2 2 2 8 2 2" xfId="36106" xr:uid="{00000000-0005-0000-0000-0000C3370000}"/>
    <cellStyle name="Comma 2 6 2 2 2 2 2 2 8 2 2 2" xfId="37213" xr:uid="{00000000-0005-0000-0000-0000C4370000}"/>
    <cellStyle name="Comma 2 6 2 2 2 2 2 2 8 3" xfId="25491" xr:uid="{00000000-0005-0000-0000-0000C5370000}"/>
    <cellStyle name="Comma 2 6 2 2 2 2 2 2 9" xfId="9134" xr:uid="{00000000-0005-0000-0000-0000C6370000}"/>
    <cellStyle name="Comma 2 6 2 2 2 2 2 3" xfId="2150" xr:uid="{00000000-0005-0000-0000-0000C7370000}"/>
    <cellStyle name="Comma 2 6 2 2 2 2 2 3 10" xfId="13240" xr:uid="{00000000-0005-0000-0000-0000C8370000}"/>
    <cellStyle name="Comma 2 6 2 2 2 2 2 3 11" xfId="18496" xr:uid="{00000000-0005-0000-0000-0000C9370000}"/>
    <cellStyle name="Comma 2 6 2 2 2 2 2 3 12" xfId="20704" xr:uid="{00000000-0005-0000-0000-0000CA370000}"/>
    <cellStyle name="Comma 2 6 2 2 2 2 2 3 13" xfId="23002" xr:uid="{00000000-0005-0000-0000-0000CB370000}"/>
    <cellStyle name="Comma 2 6 2 2 2 2 2 3 13 2" xfId="35360" xr:uid="{00000000-0005-0000-0000-0000CC370000}"/>
    <cellStyle name="Comma 2 6 2 2 2 2 2 3 2" xfId="3128" xr:uid="{00000000-0005-0000-0000-0000CD370000}"/>
    <cellStyle name="Comma 2 6 2 2 2 2 2 3 2 10" xfId="23944" xr:uid="{00000000-0005-0000-0000-0000CE370000}"/>
    <cellStyle name="Comma 2 6 2 2 2 2 2 3 2 10 2" xfId="35668" xr:uid="{00000000-0005-0000-0000-0000CF370000}"/>
    <cellStyle name="Comma 2 6 2 2 2 2 2 3 2 2" xfId="6548" xr:uid="{00000000-0005-0000-0000-0000D0370000}"/>
    <cellStyle name="Comma 2 6 2 2 2 2 2 3 2 2 2" xfId="6867" xr:uid="{00000000-0005-0000-0000-0000D1370000}"/>
    <cellStyle name="Comma 2 6 2 2 2 2 2 3 2 2 2 2" xfId="36591" xr:uid="{00000000-0005-0000-0000-0000D2370000}"/>
    <cellStyle name="Comma 2 6 2 2 2 2 2 3 2 2 2 2 2" xfId="36899" xr:uid="{00000000-0005-0000-0000-0000D3370000}"/>
    <cellStyle name="Comma 2 6 2 2 2 2 2 3 2 2 3" xfId="24567" xr:uid="{00000000-0005-0000-0000-0000D4370000}"/>
    <cellStyle name="Comma 2 6 2 2 2 2 2 3 2 3" xfId="8447" xr:uid="{00000000-0005-0000-0000-0000D5370000}"/>
    <cellStyle name="Comma 2 6 2 2 2 2 2 3 2 4" xfId="10291" xr:uid="{00000000-0005-0000-0000-0000D6370000}"/>
    <cellStyle name="Comma 2 6 2 2 2 2 2 3 2 5" xfId="12498" xr:uid="{00000000-0005-0000-0000-0000D7370000}"/>
    <cellStyle name="Comma 2 6 2 2 2 2 2 3 2 6" xfId="15465" xr:uid="{00000000-0005-0000-0000-0000D8370000}"/>
    <cellStyle name="Comma 2 6 2 2 2 2 2 3 2 7" xfId="16913" xr:uid="{00000000-0005-0000-0000-0000D9370000}"/>
    <cellStyle name="Comma 2 6 2 2 2 2 2 3 2 8" xfId="19120" xr:uid="{00000000-0005-0000-0000-0000DA370000}"/>
    <cellStyle name="Comma 2 6 2 2 2 2 2 3 2 9" xfId="21328" xr:uid="{00000000-0005-0000-0000-0000DB370000}"/>
    <cellStyle name="Comma 2 6 2 2 2 2 2 3 3" xfId="4175" xr:uid="{00000000-0005-0000-0000-0000DC370000}"/>
    <cellStyle name="Comma 2 6 2 2 2 2 2 3 4" xfId="4485" xr:uid="{00000000-0005-0000-0000-0000DD370000}"/>
    <cellStyle name="Comma 2 6 2 2 2 2 2 3 5" xfId="4655" xr:uid="{00000000-0005-0000-0000-0000DE370000}"/>
    <cellStyle name="Comma 2 6 2 2 2 2 2 3 6" xfId="5697" xr:uid="{00000000-0005-0000-0000-0000DF370000}"/>
    <cellStyle name="Comma 2 6 2 2 2 2 2 3 6 2" xfId="7835" xr:uid="{00000000-0005-0000-0000-0000E0370000}"/>
    <cellStyle name="Comma 2 6 2 2 2 2 2 3 6 2 2" xfId="36207" xr:uid="{00000000-0005-0000-0000-0000E1370000}"/>
    <cellStyle name="Comma 2 6 2 2 2 2 2 3 6 2 2 2" xfId="37341" xr:uid="{00000000-0005-0000-0000-0000E2370000}"/>
    <cellStyle name="Comma 2 6 2 2 2 2 2 3 6 3" xfId="25952" xr:uid="{00000000-0005-0000-0000-0000E3370000}"/>
    <cellStyle name="Comma 2 6 2 2 2 2 2 3 7" xfId="9667" xr:uid="{00000000-0005-0000-0000-0000E4370000}"/>
    <cellStyle name="Comma 2 6 2 2 2 2 2 3 8" xfId="11874" xr:uid="{00000000-0005-0000-0000-0000E5370000}"/>
    <cellStyle name="Comma 2 6 2 2 2 2 2 3 9" xfId="14653" xr:uid="{00000000-0005-0000-0000-0000E6370000}"/>
    <cellStyle name="Comma 2 6 2 2 2 2 2 4" xfId="3413" xr:uid="{00000000-0005-0000-0000-0000E7370000}"/>
    <cellStyle name="Comma 2 6 2 2 2 2 2 5" xfId="3494" xr:uid="{00000000-0005-0000-0000-0000E8370000}"/>
    <cellStyle name="Comma 2 6 2 2 2 2 2 5 10" xfId="23514" xr:uid="{00000000-0005-0000-0000-0000E9370000}"/>
    <cellStyle name="Comma 2 6 2 2 2 2 2 5 10 2" xfId="35699" xr:uid="{00000000-0005-0000-0000-0000EA370000}"/>
    <cellStyle name="Comma 2 6 2 2 2 2 2 5 2" xfId="6251" xr:uid="{00000000-0005-0000-0000-0000EB370000}"/>
    <cellStyle name="Comma 2 6 2 2 2 2 2 5 2 2" xfId="6898" xr:uid="{00000000-0005-0000-0000-0000EC370000}"/>
    <cellStyle name="Comma 2 6 2 2 2 2 2 5 2 2 2" xfId="36388" xr:uid="{00000000-0005-0000-0000-0000ED370000}"/>
    <cellStyle name="Comma 2 6 2 2 2 2 2 5 2 2 2 2" xfId="36930" xr:uid="{00000000-0005-0000-0000-0000EE370000}"/>
    <cellStyle name="Comma 2 6 2 2 2 2 2 5 2 3" xfId="24737" xr:uid="{00000000-0005-0000-0000-0000EF370000}"/>
    <cellStyle name="Comma 2 6 2 2 2 2 2 5 3" xfId="8617" xr:uid="{00000000-0005-0000-0000-0000F0370000}"/>
    <cellStyle name="Comma 2 6 2 2 2 2 2 5 4" xfId="10487" xr:uid="{00000000-0005-0000-0000-0000F1370000}"/>
    <cellStyle name="Comma 2 6 2 2 2 2 2 5 5" xfId="12694" xr:uid="{00000000-0005-0000-0000-0000F2370000}"/>
    <cellStyle name="Comma 2 6 2 2 2 2 2 5 6" xfId="15738" xr:uid="{00000000-0005-0000-0000-0000F3370000}"/>
    <cellStyle name="Comma 2 6 2 2 2 2 2 5 7" xfId="17109" xr:uid="{00000000-0005-0000-0000-0000F4370000}"/>
    <cellStyle name="Comma 2 6 2 2 2 2 2 5 8" xfId="19316" xr:uid="{00000000-0005-0000-0000-0000F5370000}"/>
    <cellStyle name="Comma 2 6 2 2 2 2 2 5 9" xfId="21524" xr:uid="{00000000-0005-0000-0000-0000F6370000}"/>
    <cellStyle name="Comma 2 6 2 2 2 2 2 6" xfId="4312" xr:uid="{00000000-0005-0000-0000-0000F7370000}"/>
    <cellStyle name="Comma 2 6 2 2 2 2 2 7" xfId="4569" xr:uid="{00000000-0005-0000-0000-0000F8370000}"/>
    <cellStyle name="Comma 2 6 2 2 2 2 2 8" xfId="4897" xr:uid="{00000000-0005-0000-0000-0000F9370000}"/>
    <cellStyle name="Comma 2 6 2 2 2 2 2 8 2" xfId="7499" xr:uid="{00000000-0005-0000-0000-0000FA370000}"/>
    <cellStyle name="Comma 2 6 2 2 2 2 2 8 2 2" xfId="35904" xr:uid="{00000000-0005-0000-0000-0000FB370000}"/>
    <cellStyle name="Comma 2 6 2 2 2 2 2 8 2 2 2" xfId="37210" xr:uid="{00000000-0005-0000-0000-0000FC370000}"/>
    <cellStyle name="Comma 2 6 2 2 2 2 2 8 3" xfId="25488" xr:uid="{00000000-0005-0000-0000-0000FD370000}"/>
    <cellStyle name="Comma 2 6 2 2 2 2 2 9" xfId="9131" xr:uid="{00000000-0005-0000-0000-0000FE370000}"/>
    <cellStyle name="Comma 2 6 2 2 2 2 3" xfId="2144" xr:uid="{00000000-0005-0000-0000-0000FF370000}"/>
    <cellStyle name="Comma 2 6 2 2 2 2 3 10" xfId="13511" xr:uid="{00000000-0005-0000-0000-000000380000}"/>
    <cellStyle name="Comma 2 6 2 2 2 2 3 11" xfId="18490" xr:uid="{00000000-0005-0000-0000-000001380000}"/>
    <cellStyle name="Comma 2 6 2 2 2 2 3 12" xfId="20698" xr:uid="{00000000-0005-0000-0000-000002380000}"/>
    <cellStyle name="Comma 2 6 2 2 2 2 3 13" xfId="22376" xr:uid="{00000000-0005-0000-0000-000003380000}"/>
    <cellStyle name="Comma 2 6 2 2 2 2 3 13 2" xfId="35357" xr:uid="{00000000-0005-0000-0000-000004380000}"/>
    <cellStyle name="Comma 2 6 2 2 2 2 3 2" xfId="2345" xr:uid="{00000000-0005-0000-0000-000005380000}"/>
    <cellStyle name="Comma 2 6 2 2 2 2 3 2 10" xfId="23938" xr:uid="{00000000-0005-0000-0000-000006380000}"/>
    <cellStyle name="Comma 2 6 2 2 2 2 3 2 10 2" xfId="35437" xr:uid="{00000000-0005-0000-0000-000007380000}"/>
    <cellStyle name="Comma 2 6 2 2 2 2 3 2 2" xfId="6545" xr:uid="{00000000-0005-0000-0000-000008380000}"/>
    <cellStyle name="Comma 2 6 2 2 2 2 3 2 2 2" xfId="6627" xr:uid="{00000000-0005-0000-0000-000009380000}"/>
    <cellStyle name="Comma 2 6 2 2 2 2 3 2 2 2 2" xfId="36588" xr:uid="{00000000-0005-0000-0000-00000A380000}"/>
    <cellStyle name="Comma 2 6 2 2 2 2 3 2 2 2 2 2" xfId="36668" xr:uid="{00000000-0005-0000-0000-00000B380000}"/>
    <cellStyle name="Comma 2 6 2 2 2 2 3 2 2 3" xfId="24082" xr:uid="{00000000-0005-0000-0000-00000C380000}"/>
    <cellStyle name="Comma 2 6 2 2 2 2 3 2 3" xfId="7971" xr:uid="{00000000-0005-0000-0000-00000D380000}"/>
    <cellStyle name="Comma 2 6 2 2 2 2 3 2 4" xfId="9806" xr:uid="{00000000-0005-0000-0000-00000E380000}"/>
    <cellStyle name="Comma 2 6 2 2 2 2 3 2 5" xfId="12013" xr:uid="{00000000-0005-0000-0000-00000F380000}"/>
    <cellStyle name="Comma 2 6 2 2 2 2 3 2 6" xfId="14826" xr:uid="{00000000-0005-0000-0000-000010380000}"/>
    <cellStyle name="Comma 2 6 2 2 2 2 3 2 7" xfId="13304" xr:uid="{00000000-0005-0000-0000-000011380000}"/>
    <cellStyle name="Comma 2 6 2 2 2 2 3 2 8" xfId="18635" xr:uid="{00000000-0005-0000-0000-000012380000}"/>
    <cellStyle name="Comma 2 6 2 2 2 2 3 2 9" xfId="20843" xr:uid="{00000000-0005-0000-0000-000013380000}"/>
    <cellStyle name="Comma 2 6 2 2 2 2 3 3" xfId="3655" xr:uid="{00000000-0005-0000-0000-000014380000}"/>
    <cellStyle name="Comma 2 6 2 2 2 2 3 4" xfId="1709" xr:uid="{00000000-0005-0000-0000-000015380000}"/>
    <cellStyle name="Comma 2 6 2 2 2 2 3 5" xfId="4451" xr:uid="{00000000-0005-0000-0000-000016380000}"/>
    <cellStyle name="Comma 2 6 2 2 2 2 3 6" xfId="5071" xr:uid="{00000000-0005-0000-0000-000017380000}"/>
    <cellStyle name="Comma 2 6 2 2 2 2 3 6 2" xfId="7829" xr:uid="{00000000-0005-0000-0000-000018380000}"/>
    <cellStyle name="Comma 2 6 2 2 2 2 3 6 2 2" xfId="35981" xr:uid="{00000000-0005-0000-0000-000019380000}"/>
    <cellStyle name="Comma 2 6 2 2 2 2 3 6 2 2 2" xfId="37338" xr:uid="{00000000-0005-0000-0000-00001A380000}"/>
    <cellStyle name="Comma 2 6 2 2 2 2 3 6 3" xfId="25946" xr:uid="{00000000-0005-0000-0000-00001B380000}"/>
    <cellStyle name="Comma 2 6 2 2 2 2 3 7" xfId="9661" xr:uid="{00000000-0005-0000-0000-00001C380000}"/>
    <cellStyle name="Comma 2 6 2 2 2 2 3 8" xfId="11868" xr:uid="{00000000-0005-0000-0000-00001D380000}"/>
    <cellStyle name="Comma 2 6 2 2 2 2 3 9" xfId="14647" xr:uid="{00000000-0005-0000-0000-00001E380000}"/>
    <cellStyle name="Comma 2 6 2 2 2 2 4" xfId="2817" xr:uid="{00000000-0005-0000-0000-00001F380000}"/>
    <cellStyle name="Comma 2 6 2 2 2 2 5" xfId="2606" xr:uid="{00000000-0005-0000-0000-000020380000}"/>
    <cellStyle name="Comma 2 6 2 2 2 2 6" xfId="3488" xr:uid="{00000000-0005-0000-0000-000021380000}"/>
    <cellStyle name="Comma 2 6 2 2 2 2 6 10" xfId="23234" xr:uid="{00000000-0005-0000-0000-000022380000}"/>
    <cellStyle name="Comma 2 6 2 2 2 2 6 10 2" xfId="35696" xr:uid="{00000000-0005-0000-0000-000023380000}"/>
    <cellStyle name="Comma 2 6 2 2 2 2 6 2" xfId="5971" xr:uid="{00000000-0005-0000-0000-000024380000}"/>
    <cellStyle name="Comma 2 6 2 2 2 2 6 2 2" xfId="6895" xr:uid="{00000000-0005-0000-0000-000025380000}"/>
    <cellStyle name="Comma 2 6 2 2 2 2 6 2 2 2" xfId="36263" xr:uid="{00000000-0005-0000-0000-000026380000}"/>
    <cellStyle name="Comma 2 6 2 2 2 2 6 2 2 2 2" xfId="36927" xr:uid="{00000000-0005-0000-0000-000027380000}"/>
    <cellStyle name="Comma 2 6 2 2 2 2 6 2 3" xfId="24734" xr:uid="{00000000-0005-0000-0000-000028380000}"/>
    <cellStyle name="Comma 2 6 2 2 2 2 6 3" xfId="8614" xr:uid="{00000000-0005-0000-0000-000029380000}"/>
    <cellStyle name="Comma 2 6 2 2 2 2 6 4" xfId="10481" xr:uid="{00000000-0005-0000-0000-00002A380000}"/>
    <cellStyle name="Comma 2 6 2 2 2 2 6 5" xfId="12688" xr:uid="{00000000-0005-0000-0000-00002B380000}"/>
    <cellStyle name="Comma 2 6 2 2 2 2 6 6" xfId="15732" xr:uid="{00000000-0005-0000-0000-00002C380000}"/>
    <cellStyle name="Comma 2 6 2 2 2 2 6 7" xfId="17103" xr:uid="{00000000-0005-0000-0000-00002D380000}"/>
    <cellStyle name="Comma 2 6 2 2 2 2 6 8" xfId="19310" xr:uid="{00000000-0005-0000-0000-00002E380000}"/>
    <cellStyle name="Comma 2 6 2 2 2 2 6 9" xfId="21518" xr:uid="{00000000-0005-0000-0000-00002F380000}"/>
    <cellStyle name="Comma 2 6 2 2 2 2 7" xfId="4191" xr:uid="{00000000-0005-0000-0000-000030380000}"/>
    <cellStyle name="Comma 2 6 2 2 2 2 8" xfId="3902" xr:uid="{00000000-0005-0000-0000-000031380000}"/>
    <cellStyle name="Comma 2 6 2 2 2 2 9" xfId="4891" xr:uid="{00000000-0005-0000-0000-000032380000}"/>
    <cellStyle name="Comma 2 6 2 2 2 2 9 2" xfId="7374" xr:uid="{00000000-0005-0000-0000-000033380000}"/>
    <cellStyle name="Comma 2 6 2 2 2 2 9 2 2" xfId="35901" xr:uid="{00000000-0005-0000-0000-000034380000}"/>
    <cellStyle name="Comma 2 6 2 2 2 2 9 2 2 2" xfId="37085" xr:uid="{00000000-0005-0000-0000-000035380000}"/>
    <cellStyle name="Comma 2 6 2 2 2 2 9 3" xfId="25208" xr:uid="{00000000-0005-0000-0000-000036380000}"/>
    <cellStyle name="Comma 2 6 2 2 2 3" xfId="1159" xr:uid="{00000000-0005-0000-0000-000037380000}"/>
    <cellStyle name="Comma 2 6 2 2 2 3 10" xfId="11173" xr:uid="{00000000-0005-0000-0000-000038380000}"/>
    <cellStyle name="Comma 2 6 2 2 2 3 11" xfId="13819" xr:uid="{00000000-0005-0000-0000-000039380000}"/>
    <cellStyle name="Comma 2 6 2 2 2 3 12" xfId="13408" xr:uid="{00000000-0005-0000-0000-00003A380000}"/>
    <cellStyle name="Comma 2 6 2 2 2 3 13" xfId="17795" xr:uid="{00000000-0005-0000-0000-00003B380000}"/>
    <cellStyle name="Comma 2 6 2 2 2 3 14" xfId="20003" xr:uid="{00000000-0005-0000-0000-00003C380000}"/>
    <cellStyle name="Comma 2 6 2 2 2 3 15" xfId="22370" xr:uid="{00000000-0005-0000-0000-00003D380000}"/>
    <cellStyle name="Comma 2 6 2 2 2 3 15 2" xfId="35083" xr:uid="{00000000-0005-0000-0000-00003E380000}"/>
    <cellStyle name="Comma 2 6 2 2 2 3 2" xfId="2339" xr:uid="{00000000-0005-0000-0000-00003F380000}"/>
    <cellStyle name="Comma 2 6 2 2 2 3 2 10" xfId="13557" xr:uid="{00000000-0005-0000-0000-000040380000}"/>
    <cellStyle name="Comma 2 6 2 2 2 3 2 11" xfId="18631" xr:uid="{00000000-0005-0000-0000-000041380000}"/>
    <cellStyle name="Comma 2 6 2 2 2 3 2 12" xfId="20839" xr:uid="{00000000-0005-0000-0000-000042380000}"/>
    <cellStyle name="Comma 2 6 2 2 2 3 2 13" xfId="22491" xr:uid="{00000000-0005-0000-0000-000043380000}"/>
    <cellStyle name="Comma 2 6 2 2 2 3 2 13 2" xfId="35434" xr:uid="{00000000-0005-0000-0000-000044380000}"/>
    <cellStyle name="Comma 2 6 2 2 2 3 2 2" xfId="2421" xr:uid="{00000000-0005-0000-0000-000045380000}"/>
    <cellStyle name="Comma 2 6 2 2 2 3 2 2 10" xfId="24078" xr:uid="{00000000-0005-0000-0000-000046380000}"/>
    <cellStyle name="Comma 2 6 2 2 2 3 2 2 10 2" xfId="35490" xr:uid="{00000000-0005-0000-0000-000047380000}"/>
    <cellStyle name="Comma 2 6 2 2 2 3 2 2 2" xfId="6623" xr:uid="{00000000-0005-0000-0000-000048380000}"/>
    <cellStyle name="Comma 2 6 2 2 2 3 2 2 2 2" xfId="6683" xr:uid="{00000000-0005-0000-0000-000049380000}"/>
    <cellStyle name="Comma 2 6 2 2 2 3 2 2 2 2 2" xfId="36665" xr:uid="{00000000-0005-0000-0000-00004A380000}"/>
    <cellStyle name="Comma 2 6 2 2 2 3 2 2 2 2 2 2" xfId="36721" xr:uid="{00000000-0005-0000-0000-00004B380000}"/>
    <cellStyle name="Comma 2 6 2 2 2 3 2 2 2 3" xfId="24138" xr:uid="{00000000-0005-0000-0000-00004C380000}"/>
    <cellStyle name="Comma 2 6 2 2 2 3 2 2 3" xfId="8024" xr:uid="{00000000-0005-0000-0000-00004D380000}"/>
    <cellStyle name="Comma 2 6 2 2 2 3 2 2 4" xfId="9862" xr:uid="{00000000-0005-0000-0000-00004E380000}"/>
    <cellStyle name="Comma 2 6 2 2 2 3 2 2 5" xfId="12069" xr:uid="{00000000-0005-0000-0000-00004F380000}"/>
    <cellStyle name="Comma 2 6 2 2 2 3 2 2 6" xfId="14891" xr:uid="{00000000-0005-0000-0000-000050380000}"/>
    <cellStyle name="Comma 2 6 2 2 2 3 2 2 7" xfId="13204" xr:uid="{00000000-0005-0000-0000-000051380000}"/>
    <cellStyle name="Comma 2 6 2 2 2 3 2 2 8" xfId="18691" xr:uid="{00000000-0005-0000-0000-000052380000}"/>
    <cellStyle name="Comma 2 6 2 2 2 3 2 2 9" xfId="20899" xr:uid="{00000000-0005-0000-0000-000053380000}"/>
    <cellStyle name="Comma 2 6 2 2 2 3 2 3" xfId="3732" xr:uid="{00000000-0005-0000-0000-000054380000}"/>
    <cellStyle name="Comma 2 6 2 2 2 3 2 4" xfId="1528" xr:uid="{00000000-0005-0000-0000-000055380000}"/>
    <cellStyle name="Comma 2 6 2 2 2 3 2 5" xfId="3958" xr:uid="{00000000-0005-0000-0000-000056380000}"/>
    <cellStyle name="Comma 2 6 2 2 2 3 2 6" xfId="5186" xr:uid="{00000000-0005-0000-0000-000057380000}"/>
    <cellStyle name="Comma 2 6 2 2 2 3 2 6 2" xfId="7968" xr:uid="{00000000-0005-0000-0000-000058380000}"/>
    <cellStyle name="Comma 2 6 2 2 2 3 2 6 2 2" xfId="36032" xr:uid="{00000000-0005-0000-0000-000059380000}"/>
    <cellStyle name="Comma 2 6 2 2 2 3 2 6 2 2 2" xfId="37388" xr:uid="{00000000-0005-0000-0000-00005A380000}"/>
    <cellStyle name="Comma 2 6 2 2 2 3 2 6 3" xfId="26060" xr:uid="{00000000-0005-0000-0000-00005B380000}"/>
    <cellStyle name="Comma 2 6 2 2 2 3 2 7" xfId="9802" xr:uid="{00000000-0005-0000-0000-00005C380000}"/>
    <cellStyle name="Comma 2 6 2 2 2 3 2 8" xfId="12009" xr:uid="{00000000-0005-0000-0000-00005D380000}"/>
    <cellStyle name="Comma 2 6 2 2 2 3 2 9" xfId="14820" xr:uid="{00000000-0005-0000-0000-00005E380000}"/>
    <cellStyle name="Comma 2 6 2 2 2 3 3" xfId="2953" xr:uid="{00000000-0005-0000-0000-00005F380000}"/>
    <cellStyle name="Comma 2 6 2 2 2 3 4" xfId="3248" xr:uid="{00000000-0005-0000-0000-000060380000}"/>
    <cellStyle name="Comma 2 6 2 2 2 3 5" xfId="3652" xr:uid="{00000000-0005-0000-0000-000061380000}"/>
    <cellStyle name="Comma 2 6 2 2 2 3 5 10" xfId="23349" xr:uid="{00000000-0005-0000-0000-000062380000}"/>
    <cellStyle name="Comma 2 6 2 2 2 3 5 10 2" xfId="35746" xr:uid="{00000000-0005-0000-0000-000063380000}"/>
    <cellStyle name="Comma 2 6 2 2 2 3 5 2" xfId="6086" xr:uid="{00000000-0005-0000-0000-000064380000}"/>
    <cellStyle name="Comma 2 6 2 2 2 3 5 2 2" xfId="6950" xr:uid="{00000000-0005-0000-0000-000065380000}"/>
    <cellStyle name="Comma 2 6 2 2 2 3 5 2 2 2" xfId="36314" xr:uid="{00000000-0005-0000-0000-000066380000}"/>
    <cellStyle name="Comma 2 6 2 2 2 3 5 2 2 2 2" xfId="36977" xr:uid="{00000000-0005-0000-0000-000067380000}"/>
    <cellStyle name="Comma 2 6 2 2 2 3 5 2 3" xfId="24789" xr:uid="{00000000-0005-0000-0000-000068380000}"/>
    <cellStyle name="Comma 2 6 2 2 2 3 5 3" xfId="8664" xr:uid="{00000000-0005-0000-0000-000069380000}"/>
    <cellStyle name="Comma 2 6 2 2 2 3 5 4" xfId="10598" xr:uid="{00000000-0005-0000-0000-00006A380000}"/>
    <cellStyle name="Comma 2 6 2 2 2 3 5 5" xfId="12805" xr:uid="{00000000-0005-0000-0000-00006B380000}"/>
    <cellStyle name="Comma 2 6 2 2 2 3 5 6" xfId="15870" xr:uid="{00000000-0005-0000-0000-00006C380000}"/>
    <cellStyle name="Comma 2 6 2 2 2 3 5 7" xfId="17220" xr:uid="{00000000-0005-0000-0000-00006D380000}"/>
    <cellStyle name="Comma 2 6 2 2 2 3 5 8" xfId="19427" xr:uid="{00000000-0005-0000-0000-00006E380000}"/>
    <cellStyle name="Comma 2 6 2 2 2 3 5 9" xfId="21635" xr:uid="{00000000-0005-0000-0000-00006F380000}"/>
    <cellStyle name="Comma 2 6 2 2 2 3 6" xfId="1435" xr:uid="{00000000-0005-0000-0000-000070380000}"/>
    <cellStyle name="Comma 2 6 2 2 2 3 7" xfId="1554" xr:uid="{00000000-0005-0000-0000-000071380000}"/>
    <cellStyle name="Comma 2 6 2 2 2 3 8" xfId="5065" xr:uid="{00000000-0005-0000-0000-000072380000}"/>
    <cellStyle name="Comma 2 6 2 2 2 3 8 2" xfId="7425" xr:uid="{00000000-0005-0000-0000-000073380000}"/>
    <cellStyle name="Comma 2 6 2 2 2 3 8 2 2" xfId="35978" xr:uid="{00000000-0005-0000-0000-000074380000}"/>
    <cellStyle name="Comma 2 6 2 2 2 3 8 2 2 2" xfId="37136" xr:uid="{00000000-0005-0000-0000-000075380000}"/>
    <cellStyle name="Comma 2 6 2 2 2 3 8 3" xfId="25323" xr:uid="{00000000-0005-0000-0000-000076380000}"/>
    <cellStyle name="Comma 2 6 2 2 2 3 9" xfId="8966" xr:uid="{00000000-0005-0000-0000-000077380000}"/>
    <cellStyle name="Comma 2 6 2 2 2 4" xfId="1697" xr:uid="{00000000-0005-0000-0000-000078380000}"/>
    <cellStyle name="Comma 2 6 2 2 2 4 10" xfId="13607" xr:uid="{00000000-0005-0000-0000-000079380000}"/>
    <cellStyle name="Comma 2 6 2 2 2 4 11" xfId="18162" xr:uid="{00000000-0005-0000-0000-00007A380000}"/>
    <cellStyle name="Comma 2 6 2 2 2 4 12" xfId="20370" xr:uid="{00000000-0005-0000-0000-00007B380000}"/>
    <cellStyle name="Comma 2 6 2 2 2 4 13" xfId="22782" xr:uid="{00000000-0005-0000-0000-00007C380000}"/>
    <cellStyle name="Comma 2 6 2 2 2 4 13 2" xfId="35256" xr:uid="{00000000-0005-0000-0000-00007D380000}"/>
    <cellStyle name="Comma 2 6 2 2 2 4 2" xfId="2811" xr:uid="{00000000-0005-0000-0000-00007E380000}"/>
    <cellStyle name="Comma 2 6 2 2 2 4 2 10" xfId="23665" xr:uid="{00000000-0005-0000-0000-00007F380000}"/>
    <cellStyle name="Comma 2 6 2 2 2 4 2 10 2" xfId="35617" xr:uid="{00000000-0005-0000-0000-000080380000}"/>
    <cellStyle name="Comma 2 6 2 2 2 4 2 2" xfId="6397" xr:uid="{00000000-0005-0000-0000-000081380000}"/>
    <cellStyle name="Comma 2 6 2 2 2 4 2 2 2" xfId="6816" xr:uid="{00000000-0005-0000-0000-000082380000}"/>
    <cellStyle name="Comma 2 6 2 2 2 4 2 2 2 2" xfId="36487" xr:uid="{00000000-0005-0000-0000-000083380000}"/>
    <cellStyle name="Comma 2 6 2 2 2 4 2 2 2 2 2" xfId="36848" xr:uid="{00000000-0005-0000-0000-000084380000}"/>
    <cellStyle name="Comma 2 6 2 2 2 4 2 2 3" xfId="24347" xr:uid="{00000000-0005-0000-0000-000085380000}"/>
    <cellStyle name="Comma 2 6 2 2 2 4 2 3" xfId="8227" xr:uid="{00000000-0005-0000-0000-000086380000}"/>
    <cellStyle name="Comma 2 6 2 2 2 4 2 4" xfId="10071" xr:uid="{00000000-0005-0000-0000-000087380000}"/>
    <cellStyle name="Comma 2 6 2 2 2 4 2 5" xfId="12278" xr:uid="{00000000-0005-0000-0000-000088380000}"/>
    <cellStyle name="Comma 2 6 2 2 2 4 2 6" xfId="15194" xr:uid="{00000000-0005-0000-0000-000089380000}"/>
    <cellStyle name="Comma 2 6 2 2 2 4 2 7" xfId="16693" xr:uid="{00000000-0005-0000-0000-00008A380000}"/>
    <cellStyle name="Comma 2 6 2 2 2 4 2 8" xfId="18900" xr:uid="{00000000-0005-0000-0000-00008B380000}"/>
    <cellStyle name="Comma 2 6 2 2 2 4 2 9" xfId="21108" xr:uid="{00000000-0005-0000-0000-00008C380000}"/>
    <cellStyle name="Comma 2 6 2 2 2 4 3" xfId="3997" xr:uid="{00000000-0005-0000-0000-00008D380000}"/>
    <cellStyle name="Comma 2 6 2 2 2 4 4" xfId="1868" xr:uid="{00000000-0005-0000-0000-00008E380000}"/>
    <cellStyle name="Comma 2 6 2 2 2 4 5" xfId="1519" xr:uid="{00000000-0005-0000-0000-00008F380000}"/>
    <cellStyle name="Comma 2 6 2 2 2 4 6" xfId="5477" xr:uid="{00000000-0005-0000-0000-000090380000}"/>
    <cellStyle name="Comma 2 6 2 2 2 4 6 2" xfId="7603" xr:uid="{00000000-0005-0000-0000-000091380000}"/>
    <cellStyle name="Comma 2 6 2 2 2 4 6 2 2" xfId="36156" xr:uid="{00000000-0005-0000-0000-000092380000}"/>
    <cellStyle name="Comma 2 6 2 2 2 4 6 2 2 2" xfId="37264" xr:uid="{00000000-0005-0000-0000-000093380000}"/>
    <cellStyle name="Comma 2 6 2 2 2 4 6 3" xfId="25645" xr:uid="{00000000-0005-0000-0000-000094380000}"/>
    <cellStyle name="Comma 2 6 2 2 2 4 7" xfId="9333" xr:uid="{00000000-0005-0000-0000-000095380000}"/>
    <cellStyle name="Comma 2 6 2 2 2 4 8" xfId="11540" xr:uid="{00000000-0005-0000-0000-000096380000}"/>
    <cellStyle name="Comma 2 6 2 2 2 4 9" xfId="14264" xr:uid="{00000000-0005-0000-0000-000097380000}"/>
    <cellStyle name="Comma 2 6 2 2 2 5" xfId="2658" xr:uid="{00000000-0005-0000-0000-000098380000}"/>
    <cellStyle name="Comma 2 6 2 2 2 6" xfId="1695" xr:uid="{00000000-0005-0000-0000-000099380000}"/>
    <cellStyle name="Comma 2 6 2 2 2 6 10" xfId="23228" xr:uid="{00000000-0005-0000-0000-00009A380000}"/>
    <cellStyle name="Comma 2 6 2 2 2 6 10 2" xfId="35255" xr:uid="{00000000-0005-0000-0000-00009B380000}"/>
    <cellStyle name="Comma 2 6 2 2 2 6 2" xfId="5965" xr:uid="{00000000-0005-0000-0000-00009C380000}"/>
    <cellStyle name="Comma 2 6 2 2 2 6 2 2" xfId="6395" xr:uid="{00000000-0005-0000-0000-00009D380000}"/>
    <cellStyle name="Comma 2 6 2 2 2 6 2 2 2" xfId="36260" xr:uid="{00000000-0005-0000-0000-00009E380000}"/>
    <cellStyle name="Comma 2 6 2 2 2 6 2 2 2 2" xfId="36486" xr:uid="{00000000-0005-0000-0000-00009F380000}"/>
    <cellStyle name="Comma 2 6 2 2 2 6 2 3" xfId="23663" xr:uid="{00000000-0005-0000-0000-0000A0380000}"/>
    <cellStyle name="Comma 2 6 2 2 2 6 3" xfId="7602" xr:uid="{00000000-0005-0000-0000-0000A1380000}"/>
    <cellStyle name="Comma 2 6 2 2 2 6 4" xfId="9331" xr:uid="{00000000-0005-0000-0000-0000A2380000}"/>
    <cellStyle name="Comma 2 6 2 2 2 6 5" xfId="11538" xr:uid="{00000000-0005-0000-0000-0000A3380000}"/>
    <cellStyle name="Comma 2 6 2 2 2 6 6" xfId="14262" xr:uid="{00000000-0005-0000-0000-0000A4380000}"/>
    <cellStyle name="Comma 2 6 2 2 2 6 7" xfId="14413" xr:uid="{00000000-0005-0000-0000-0000A5380000}"/>
    <cellStyle name="Comma 2 6 2 2 2 6 8" xfId="18160" xr:uid="{00000000-0005-0000-0000-0000A6380000}"/>
    <cellStyle name="Comma 2 6 2 2 2 6 9" xfId="20368" xr:uid="{00000000-0005-0000-0000-0000A7380000}"/>
    <cellStyle name="Comma 2 6 2 2 2 7" xfId="4242" xr:uid="{00000000-0005-0000-0000-0000A8380000}"/>
    <cellStyle name="Comma 2 6 2 2 2 8" xfId="1414" xr:uid="{00000000-0005-0000-0000-0000A9380000}"/>
    <cellStyle name="Comma 2 6 2 2 2 9" xfId="4691" xr:uid="{00000000-0005-0000-0000-0000AA380000}"/>
    <cellStyle name="Comma 2 6 2 2 2 9 2" xfId="7371" xr:uid="{00000000-0005-0000-0000-0000AB380000}"/>
    <cellStyle name="Comma 2 6 2 2 2 9 2 2" xfId="35827" xr:uid="{00000000-0005-0000-0000-0000AC380000}"/>
    <cellStyle name="Comma 2 6 2 2 2 9 2 2 2" xfId="37082" xr:uid="{00000000-0005-0000-0000-0000AD380000}"/>
    <cellStyle name="Comma 2 6 2 2 2 9 3" xfId="25202" xr:uid="{00000000-0005-0000-0000-0000AE380000}"/>
    <cellStyle name="Comma 2 6 2 2 3" xfId="1069" xr:uid="{00000000-0005-0000-0000-0000AF380000}"/>
    <cellStyle name="Comma 2 6 2 2 4" xfId="1096" xr:uid="{00000000-0005-0000-0000-0000B0380000}"/>
    <cellStyle name="Comma 2 6 2 2 5" xfId="1153" xr:uid="{00000000-0005-0000-0000-0000B1380000}"/>
    <cellStyle name="Comma 2 6 2 2 5 10" xfId="11167" xr:uid="{00000000-0005-0000-0000-0000B2380000}"/>
    <cellStyle name="Comma 2 6 2 2 5 11" xfId="13813" xr:uid="{00000000-0005-0000-0000-0000B3380000}"/>
    <cellStyle name="Comma 2 6 2 2 5 12" xfId="13604" xr:uid="{00000000-0005-0000-0000-0000B4380000}"/>
    <cellStyle name="Comma 2 6 2 2 5 13" xfId="17789" xr:uid="{00000000-0005-0000-0000-0000B5380000}"/>
    <cellStyle name="Comma 2 6 2 2 5 14" xfId="19997" xr:uid="{00000000-0005-0000-0000-0000B6380000}"/>
    <cellStyle name="Comma 2 6 2 2 5 15" xfId="22136" xr:uid="{00000000-0005-0000-0000-0000B7380000}"/>
    <cellStyle name="Comma 2 6 2 2 5 15 2" xfId="35080" xr:uid="{00000000-0005-0000-0000-0000B8380000}"/>
    <cellStyle name="Comma 2 6 2 2 5 2" xfId="1337" xr:uid="{00000000-0005-0000-0000-0000B9380000}"/>
    <cellStyle name="Comma 2 6 2 2 5 2 10" xfId="11307" xr:uid="{00000000-0005-0000-0000-0000BA380000}"/>
    <cellStyle name="Comma 2 6 2 2 5 2 11" xfId="13977" xr:uid="{00000000-0005-0000-0000-0000BB380000}"/>
    <cellStyle name="Comma 2 6 2 2 5 2 12" xfId="15925" xr:uid="{00000000-0005-0000-0000-0000BC380000}"/>
    <cellStyle name="Comma 2 6 2 2 5 2 13" xfId="17929" xr:uid="{00000000-0005-0000-0000-0000BD380000}"/>
    <cellStyle name="Comma 2 6 2 2 5 2 14" xfId="20137" xr:uid="{00000000-0005-0000-0000-0000BE380000}"/>
    <cellStyle name="Comma 2 6 2 2 5 2 15" xfId="22485" xr:uid="{00000000-0005-0000-0000-0000BF380000}"/>
    <cellStyle name="Comma 2 6 2 2 5 2 15 2" xfId="35126" xr:uid="{00000000-0005-0000-0000-0000C0380000}"/>
    <cellStyle name="Comma 2 6 2 2 5 2 2" xfId="2417" xr:uid="{00000000-0005-0000-0000-0000C1380000}"/>
    <cellStyle name="Comma 2 6 2 2 5 2 2 10" xfId="13300" xr:uid="{00000000-0005-0000-0000-0000C2380000}"/>
    <cellStyle name="Comma 2 6 2 2 5 2 2 11" xfId="18688" xr:uid="{00000000-0005-0000-0000-0000C3380000}"/>
    <cellStyle name="Comma 2 6 2 2 5 2 2 12" xfId="20896" xr:uid="{00000000-0005-0000-0000-0000C4380000}"/>
    <cellStyle name="Comma 2 6 2 2 5 2 2 13" xfId="22625" xr:uid="{00000000-0005-0000-0000-0000C5380000}"/>
    <cellStyle name="Comma 2 6 2 2 5 2 2 13 2" xfId="35487" xr:uid="{00000000-0005-0000-0000-0000C6380000}"/>
    <cellStyle name="Comma 2 6 2 2 5 2 2 2" xfId="2503" xr:uid="{00000000-0005-0000-0000-0000C7380000}"/>
    <cellStyle name="Comma 2 6 2 2 5 2 2 2 10" xfId="24135" xr:uid="{00000000-0005-0000-0000-0000C8380000}"/>
    <cellStyle name="Comma 2 6 2 2 5 2 2 2 10 2" xfId="35536" xr:uid="{00000000-0005-0000-0000-0000C9380000}"/>
    <cellStyle name="Comma 2 6 2 2 5 2 2 2 2" xfId="6680" xr:uid="{00000000-0005-0000-0000-0000CA380000}"/>
    <cellStyle name="Comma 2 6 2 2 5 2 2 2 2 2" xfId="6735" xr:uid="{00000000-0005-0000-0000-0000CB380000}"/>
    <cellStyle name="Comma 2 6 2 2 5 2 2 2 2 2 2" xfId="36718" xr:uid="{00000000-0005-0000-0000-0000CC380000}"/>
    <cellStyle name="Comma 2 6 2 2 5 2 2 2 2 2 2 2" xfId="36767" xr:uid="{00000000-0005-0000-0000-0000CD380000}"/>
    <cellStyle name="Comma 2 6 2 2 5 2 2 2 2 3" xfId="24190" xr:uid="{00000000-0005-0000-0000-0000CE380000}"/>
    <cellStyle name="Comma 2 6 2 2 5 2 2 2 3" xfId="8070" xr:uid="{00000000-0005-0000-0000-0000CF380000}"/>
    <cellStyle name="Comma 2 6 2 2 5 2 2 2 4" xfId="9914" xr:uid="{00000000-0005-0000-0000-0000D0380000}"/>
    <cellStyle name="Comma 2 6 2 2 5 2 2 2 5" xfId="12121" xr:uid="{00000000-0005-0000-0000-0000D1380000}"/>
    <cellStyle name="Comma 2 6 2 2 5 2 2 2 6" xfId="14958" xr:uid="{00000000-0005-0000-0000-0000D2380000}"/>
    <cellStyle name="Comma 2 6 2 2 5 2 2 2 7" xfId="16536" xr:uid="{00000000-0005-0000-0000-0000D3380000}"/>
    <cellStyle name="Comma 2 6 2 2 5 2 2 2 8" xfId="18743" xr:uid="{00000000-0005-0000-0000-0000D4380000}"/>
    <cellStyle name="Comma 2 6 2 2 5 2 2 2 9" xfId="20951" xr:uid="{00000000-0005-0000-0000-0000D5380000}"/>
    <cellStyle name="Comma 2 6 2 2 5 2 2 3" xfId="3806" xr:uid="{00000000-0005-0000-0000-0000D6380000}"/>
    <cellStyle name="Comma 2 6 2 2 5 2 2 4" xfId="3876" xr:uid="{00000000-0005-0000-0000-0000D7380000}"/>
    <cellStyle name="Comma 2 6 2 2 5 2 2 5" xfId="4033" xr:uid="{00000000-0005-0000-0000-0000D8380000}"/>
    <cellStyle name="Comma 2 6 2 2 5 2 2 6" xfId="5320" xr:uid="{00000000-0005-0000-0000-0000D9380000}"/>
    <cellStyle name="Comma 2 6 2 2 5 2 2 6 2" xfId="8021" xr:uid="{00000000-0005-0000-0000-0000DA380000}"/>
    <cellStyle name="Comma 2 6 2 2 5 2 2 6 2 2" xfId="36075" xr:uid="{00000000-0005-0000-0000-0000DB380000}"/>
    <cellStyle name="Comma 2 6 2 2 5 2 2 6 2 2 2" xfId="37413" xr:uid="{00000000-0005-0000-0000-0000DC380000}"/>
    <cellStyle name="Comma 2 6 2 2 5 2 2 6 3" xfId="26089" xr:uid="{00000000-0005-0000-0000-0000DD380000}"/>
    <cellStyle name="Comma 2 6 2 2 5 2 2 7" xfId="9859" xr:uid="{00000000-0005-0000-0000-0000DE380000}"/>
    <cellStyle name="Comma 2 6 2 2 5 2 2 8" xfId="12066" xr:uid="{00000000-0005-0000-0000-0000DF380000}"/>
    <cellStyle name="Comma 2 6 2 2 5 2 2 9" xfId="14888" xr:uid="{00000000-0005-0000-0000-0000E0380000}"/>
    <cellStyle name="Comma 2 6 2 2 5 2 3" xfId="3097" xr:uid="{00000000-0005-0000-0000-0000E1380000}"/>
    <cellStyle name="Comma 2 6 2 2 5 2 4" xfId="3382" xr:uid="{00000000-0005-0000-0000-0000E2380000}"/>
    <cellStyle name="Comma 2 6 2 2 5 2 5" xfId="3727" xr:uid="{00000000-0005-0000-0000-0000E3380000}"/>
    <cellStyle name="Comma 2 6 2 2 5 2 5 10" xfId="23483" xr:uid="{00000000-0005-0000-0000-0000E4380000}"/>
    <cellStyle name="Comma 2 6 2 2 5 2 5 10 2" xfId="35771" xr:uid="{00000000-0005-0000-0000-0000E5380000}"/>
    <cellStyle name="Comma 2 6 2 2 5 2 5 2" xfId="6220" xr:uid="{00000000-0005-0000-0000-0000E6380000}"/>
    <cellStyle name="Comma 2 6 2 2 5 2 5 2 2" xfId="6982" xr:uid="{00000000-0005-0000-0000-0000E7380000}"/>
    <cellStyle name="Comma 2 6 2 2 5 2 5 2 2 2" xfId="36357" xr:uid="{00000000-0005-0000-0000-0000E8380000}"/>
    <cellStyle name="Comma 2 6 2 2 5 2 5 2 2 2 2" xfId="37002" xr:uid="{00000000-0005-0000-0000-0000E9380000}"/>
    <cellStyle name="Comma 2 6 2 2 5 2 5 2 3" xfId="24821" xr:uid="{00000000-0005-0000-0000-0000EA380000}"/>
    <cellStyle name="Comma 2 6 2 2 5 2 5 3" xfId="8689" xr:uid="{00000000-0005-0000-0000-0000EB380000}"/>
    <cellStyle name="Comma 2 6 2 2 5 2 5 4" xfId="10630" xr:uid="{00000000-0005-0000-0000-0000EC380000}"/>
    <cellStyle name="Comma 2 6 2 2 5 2 5 5" xfId="12837" xr:uid="{00000000-0005-0000-0000-0000ED380000}"/>
    <cellStyle name="Comma 2 6 2 2 5 2 5 6" xfId="15919" xr:uid="{00000000-0005-0000-0000-0000EE380000}"/>
    <cellStyle name="Comma 2 6 2 2 5 2 5 7" xfId="17252" xr:uid="{00000000-0005-0000-0000-0000EF380000}"/>
    <cellStyle name="Comma 2 6 2 2 5 2 5 8" xfId="19459" xr:uid="{00000000-0005-0000-0000-0000F0380000}"/>
    <cellStyle name="Comma 2 6 2 2 5 2 5 9" xfId="21667" xr:uid="{00000000-0005-0000-0000-0000F1380000}"/>
    <cellStyle name="Comma 2 6 2 2 5 2 6" xfId="1517" xr:uid="{00000000-0005-0000-0000-0000F2380000}"/>
    <cellStyle name="Comma 2 6 2 2 5 2 7" xfId="1799" xr:uid="{00000000-0005-0000-0000-0000F3380000}"/>
    <cellStyle name="Comma 2 6 2 2 5 2 8" xfId="5180" xr:uid="{00000000-0005-0000-0000-0000F4380000}"/>
    <cellStyle name="Comma 2 6 2 2 5 2 8 2" xfId="7468" xr:uid="{00000000-0005-0000-0000-0000F5380000}"/>
    <cellStyle name="Comma 2 6 2 2 5 2 8 2 2" xfId="36029" xr:uid="{00000000-0005-0000-0000-0000F6380000}"/>
    <cellStyle name="Comma 2 6 2 2 5 2 8 2 2 2" xfId="37179" xr:uid="{00000000-0005-0000-0000-0000F7380000}"/>
    <cellStyle name="Comma 2 6 2 2 5 2 8 3" xfId="25457" xr:uid="{00000000-0005-0000-0000-0000F8380000}"/>
    <cellStyle name="Comma 2 6 2 2 5 2 9" xfId="9100" xr:uid="{00000000-0005-0000-0000-0000F9380000}"/>
    <cellStyle name="Comma 2 6 2 2 5 3" xfId="2084" xr:uid="{00000000-0005-0000-0000-0000FA380000}"/>
    <cellStyle name="Comma 2 6 2 2 5 3 10" xfId="13950" xr:uid="{00000000-0005-0000-0000-0000FB380000}"/>
    <cellStyle name="Comma 2 6 2 2 5 3 11" xfId="18430" xr:uid="{00000000-0005-0000-0000-0000FC380000}"/>
    <cellStyle name="Comma 2 6 2 2 5 3 12" xfId="20638" xr:uid="{00000000-0005-0000-0000-0000FD380000}"/>
    <cellStyle name="Comma 2 6 2 2 5 3 13" xfId="22879" xr:uid="{00000000-0005-0000-0000-0000FE380000}"/>
    <cellStyle name="Comma 2 6 2 2 5 3 13 2" xfId="35326" xr:uid="{00000000-0005-0000-0000-0000FF380000}"/>
    <cellStyle name="Comma 2 6 2 2 5 3 2" xfId="2947" xr:uid="{00000000-0005-0000-0000-000000390000}"/>
    <cellStyle name="Comma 2 6 2 2 5 3 2 10" xfId="23878" xr:uid="{00000000-0005-0000-0000-000001390000}"/>
    <cellStyle name="Comma 2 6 2 2 5 3 2 10 2" xfId="35642" xr:uid="{00000000-0005-0000-0000-000002390000}"/>
    <cellStyle name="Comma 2 6 2 2 5 3 2 2" xfId="6514" xr:uid="{00000000-0005-0000-0000-000003390000}"/>
    <cellStyle name="Comma 2 6 2 2 5 3 2 2 2" xfId="6841" xr:uid="{00000000-0005-0000-0000-000004390000}"/>
    <cellStyle name="Comma 2 6 2 2 5 3 2 2 2 2" xfId="36557" xr:uid="{00000000-0005-0000-0000-000005390000}"/>
    <cellStyle name="Comma 2 6 2 2 5 3 2 2 2 2 2" xfId="36873" xr:uid="{00000000-0005-0000-0000-000006390000}"/>
    <cellStyle name="Comma 2 6 2 2 5 3 2 2 3" xfId="24444" xr:uid="{00000000-0005-0000-0000-000007390000}"/>
    <cellStyle name="Comma 2 6 2 2 5 3 2 3" xfId="8324" xr:uid="{00000000-0005-0000-0000-000008390000}"/>
    <cellStyle name="Comma 2 6 2 2 5 3 2 4" xfId="10168" xr:uid="{00000000-0005-0000-0000-000009390000}"/>
    <cellStyle name="Comma 2 6 2 2 5 3 2 5" xfId="12375" xr:uid="{00000000-0005-0000-0000-00000A390000}"/>
    <cellStyle name="Comma 2 6 2 2 5 3 2 6" xfId="15312" xr:uid="{00000000-0005-0000-0000-00000B390000}"/>
    <cellStyle name="Comma 2 6 2 2 5 3 2 7" xfId="16790" xr:uid="{00000000-0005-0000-0000-00000C390000}"/>
    <cellStyle name="Comma 2 6 2 2 5 3 2 8" xfId="18997" xr:uid="{00000000-0005-0000-0000-00000D390000}"/>
    <cellStyle name="Comma 2 6 2 2 5 3 2 9" xfId="21205" xr:uid="{00000000-0005-0000-0000-00000E390000}"/>
    <cellStyle name="Comma 2 6 2 2 5 3 3" xfId="4073" xr:uid="{00000000-0005-0000-0000-00000F390000}"/>
    <cellStyle name="Comma 2 6 2 2 5 3 4" xfId="4408" xr:uid="{00000000-0005-0000-0000-000010390000}"/>
    <cellStyle name="Comma 2 6 2 2 5 3 5" xfId="4629" xr:uid="{00000000-0005-0000-0000-000011390000}"/>
    <cellStyle name="Comma 2 6 2 2 5 3 6" xfId="5574" xr:uid="{00000000-0005-0000-0000-000012390000}"/>
    <cellStyle name="Comma 2 6 2 2 5 3 6 2" xfId="7769" xr:uid="{00000000-0005-0000-0000-000013390000}"/>
    <cellStyle name="Comma 2 6 2 2 5 3 6 2 2" xfId="36181" xr:uid="{00000000-0005-0000-0000-000014390000}"/>
    <cellStyle name="Comma 2 6 2 2 5 3 6 2 2 2" xfId="37307" xr:uid="{00000000-0005-0000-0000-000015390000}"/>
    <cellStyle name="Comma 2 6 2 2 5 3 6 3" xfId="25886" xr:uid="{00000000-0005-0000-0000-000016390000}"/>
    <cellStyle name="Comma 2 6 2 2 5 3 7" xfId="9601" xr:uid="{00000000-0005-0000-0000-000017390000}"/>
    <cellStyle name="Comma 2 6 2 2 5 3 8" xfId="11808" xr:uid="{00000000-0005-0000-0000-000018390000}"/>
    <cellStyle name="Comma 2 6 2 2 5 3 9" xfId="14587" xr:uid="{00000000-0005-0000-0000-000019390000}"/>
    <cellStyle name="Comma 2 6 2 2 5 4" xfId="3242" xr:uid="{00000000-0005-0000-0000-00001A390000}"/>
    <cellStyle name="Comma 2 6 2 2 5 5" xfId="1523" xr:uid="{00000000-0005-0000-0000-00001B390000}"/>
    <cellStyle name="Comma 2 6 2 2 5 5 10" xfId="23343" xr:uid="{00000000-0005-0000-0000-00001C390000}"/>
    <cellStyle name="Comma 2 6 2 2 5 5 10 2" xfId="35219" xr:uid="{00000000-0005-0000-0000-00001D390000}"/>
    <cellStyle name="Comma 2 6 2 2 5 5 2" xfId="6080" xr:uid="{00000000-0005-0000-0000-00001E390000}"/>
    <cellStyle name="Comma 2 6 2 2 5 5 2 2" xfId="6324" xr:uid="{00000000-0005-0000-0000-00001F390000}"/>
    <cellStyle name="Comma 2 6 2 2 5 5 2 2 2" xfId="36311" xr:uid="{00000000-0005-0000-0000-000020390000}"/>
    <cellStyle name="Comma 2 6 2 2 5 5 2 2 2 2" xfId="36450" xr:uid="{00000000-0005-0000-0000-000021390000}"/>
    <cellStyle name="Comma 2 6 2 2 5 5 2 3" xfId="23587" xr:uid="{00000000-0005-0000-0000-000022390000}"/>
    <cellStyle name="Comma 2 6 2 2 5 5 3" xfId="7561" xr:uid="{00000000-0005-0000-0000-000023390000}"/>
    <cellStyle name="Comma 2 6 2 2 5 5 4" xfId="9227" xr:uid="{00000000-0005-0000-0000-000024390000}"/>
    <cellStyle name="Comma 2 6 2 2 5 5 5" xfId="11434" xr:uid="{00000000-0005-0000-0000-000025390000}"/>
    <cellStyle name="Comma 2 6 2 2 5 5 6" xfId="14128" xr:uid="{00000000-0005-0000-0000-000026390000}"/>
    <cellStyle name="Comma 2 6 2 2 5 5 7" xfId="13498" xr:uid="{00000000-0005-0000-0000-000027390000}"/>
    <cellStyle name="Comma 2 6 2 2 5 5 8" xfId="18056" xr:uid="{00000000-0005-0000-0000-000028390000}"/>
    <cellStyle name="Comma 2 6 2 2 5 5 9" xfId="20264" xr:uid="{00000000-0005-0000-0000-000029390000}"/>
    <cellStyle name="Comma 2 6 2 2 5 6" xfId="4017" xr:uid="{00000000-0005-0000-0000-00002A390000}"/>
    <cellStyle name="Comma 2 6 2 2 5 7" xfId="4417" xr:uid="{00000000-0005-0000-0000-00002B390000}"/>
    <cellStyle name="Comma 2 6 2 2 5 8" xfId="4831" xr:uid="{00000000-0005-0000-0000-00002C390000}"/>
    <cellStyle name="Comma 2 6 2 2 5 8 2" xfId="7422" xr:uid="{00000000-0005-0000-0000-00002D390000}"/>
    <cellStyle name="Comma 2 6 2 2 5 8 2 2" xfId="35870" xr:uid="{00000000-0005-0000-0000-00002E390000}"/>
    <cellStyle name="Comma 2 6 2 2 5 8 2 2 2" xfId="37133" xr:uid="{00000000-0005-0000-0000-00002F390000}"/>
    <cellStyle name="Comma 2 6 2 2 5 8 3" xfId="25317" xr:uid="{00000000-0005-0000-0000-000030390000}"/>
    <cellStyle name="Comma 2 6 2 2 5 9" xfId="8960" xr:uid="{00000000-0005-0000-0000-000031390000}"/>
    <cellStyle name="Comma 2 6 2 2 6" xfId="1648" xr:uid="{00000000-0005-0000-0000-000032390000}"/>
    <cellStyle name="Comma 2 6 2 2 6 10" xfId="14358" xr:uid="{00000000-0005-0000-0000-000033390000}"/>
    <cellStyle name="Comma 2 6 2 2 6 11" xfId="18137" xr:uid="{00000000-0005-0000-0000-000034390000}"/>
    <cellStyle name="Comma 2 6 2 2 6 12" xfId="20345" xr:uid="{00000000-0005-0000-0000-000035390000}"/>
    <cellStyle name="Comma 2 6 2 2 6 13" xfId="22310" xr:uid="{00000000-0005-0000-0000-000036390000}"/>
    <cellStyle name="Comma 2 6 2 2 6 13 2" xfId="35250" xr:uid="{00000000-0005-0000-0000-000037390000}"/>
    <cellStyle name="Comma 2 6 2 2 6 2" xfId="2298" xr:uid="{00000000-0005-0000-0000-000038390000}"/>
    <cellStyle name="Comma 2 6 2 2 6 2 10" xfId="23644" xr:uid="{00000000-0005-0000-0000-000039390000}"/>
    <cellStyle name="Comma 2 6 2 2 6 2 10 2" xfId="35403" xr:uid="{00000000-0005-0000-0000-00003A390000}"/>
    <cellStyle name="Comma 2 6 2 2 6 2 2" xfId="6379" xr:uid="{00000000-0005-0000-0000-00003B390000}"/>
    <cellStyle name="Comma 2 6 2 2 6 2 2 2" xfId="6592" xr:uid="{00000000-0005-0000-0000-00003C390000}"/>
    <cellStyle name="Comma 2 6 2 2 6 2 2 2 2" xfId="36481" xr:uid="{00000000-0005-0000-0000-00003D390000}"/>
    <cellStyle name="Comma 2 6 2 2 6 2 2 2 2 2" xfId="36634" xr:uid="{00000000-0005-0000-0000-00003E390000}"/>
    <cellStyle name="Comma 2 6 2 2 6 2 2 3" xfId="24047" xr:uid="{00000000-0005-0000-0000-00003F390000}"/>
    <cellStyle name="Comma 2 6 2 2 6 2 3" xfId="7937" xr:uid="{00000000-0005-0000-0000-000040390000}"/>
    <cellStyle name="Comma 2 6 2 2 6 2 4" xfId="9771" xr:uid="{00000000-0005-0000-0000-000041390000}"/>
    <cellStyle name="Comma 2 6 2 2 6 2 5" xfId="11978" xr:uid="{00000000-0005-0000-0000-000042390000}"/>
    <cellStyle name="Comma 2 6 2 2 6 2 6" xfId="14784" xr:uid="{00000000-0005-0000-0000-000043390000}"/>
    <cellStyle name="Comma 2 6 2 2 6 2 7" xfId="15024" xr:uid="{00000000-0005-0000-0000-000044390000}"/>
    <cellStyle name="Comma 2 6 2 2 6 2 8" xfId="18600" xr:uid="{00000000-0005-0000-0000-000045390000}"/>
    <cellStyle name="Comma 2 6 2 2 6 2 9" xfId="20808" xr:uid="{00000000-0005-0000-0000-000046390000}"/>
    <cellStyle name="Comma 2 6 2 2 6 3" xfId="3612" xr:uid="{00000000-0005-0000-0000-000047390000}"/>
    <cellStyle name="Comma 2 6 2 2 6 4" xfId="4303" xr:uid="{00000000-0005-0000-0000-000048390000}"/>
    <cellStyle name="Comma 2 6 2 2 6 5" xfId="4577" xr:uid="{00000000-0005-0000-0000-000049390000}"/>
    <cellStyle name="Comma 2 6 2 2 6 6" xfId="5005" xr:uid="{00000000-0005-0000-0000-00004A390000}"/>
    <cellStyle name="Comma 2 6 2 2 6 6 2" xfId="7594" xr:uid="{00000000-0005-0000-0000-00004B390000}"/>
    <cellStyle name="Comma 2 6 2 2 6 6 2 2" xfId="35947" xr:uid="{00000000-0005-0000-0000-00004C390000}"/>
    <cellStyle name="Comma 2 6 2 2 6 6 2 2 2" xfId="37261" xr:uid="{00000000-0005-0000-0000-00004D390000}"/>
    <cellStyle name="Comma 2 6 2 2 6 6 3" xfId="25623" xr:uid="{00000000-0005-0000-0000-00004E390000}"/>
    <cellStyle name="Comma 2 6 2 2 6 7" xfId="9308" xr:uid="{00000000-0005-0000-0000-00004F390000}"/>
    <cellStyle name="Comma 2 6 2 2 6 8" xfId="11515" xr:uid="{00000000-0005-0000-0000-000050390000}"/>
    <cellStyle name="Comma 2 6 2 2 6 9" xfId="14228" xr:uid="{00000000-0005-0000-0000-000051390000}"/>
    <cellStyle name="Comma 2 6 2 2 7" xfId="2702" xr:uid="{00000000-0005-0000-0000-000052390000}"/>
    <cellStyle name="Comma 2 6 2 2 8" xfId="2633" xr:uid="{00000000-0005-0000-0000-000053390000}"/>
    <cellStyle name="Comma 2 6 2 2 9" xfId="1472" xr:uid="{00000000-0005-0000-0000-000054390000}"/>
    <cellStyle name="Comma 2 6 2 2 9 10" xfId="23168" xr:uid="{00000000-0005-0000-0000-000055390000}"/>
    <cellStyle name="Comma 2 6 2 2 9 10 2" xfId="35202" xr:uid="{00000000-0005-0000-0000-000056390000}"/>
    <cellStyle name="Comma 2 6 2 2 9 2" xfId="5905" xr:uid="{00000000-0005-0000-0000-000057390000}"/>
    <cellStyle name="Comma 2 6 2 2 9 2 2" xfId="6301" xr:uid="{00000000-0005-0000-0000-000058390000}"/>
    <cellStyle name="Comma 2 6 2 2 9 2 2 2" xfId="36229" xr:uid="{00000000-0005-0000-0000-000059390000}"/>
    <cellStyle name="Comma 2 6 2 2 9 2 2 2 2" xfId="36433" xr:uid="{00000000-0005-0000-0000-00005A390000}"/>
    <cellStyle name="Comma 2 6 2 2 9 2 3" xfId="23564" xr:uid="{00000000-0005-0000-0000-00005B390000}"/>
    <cellStyle name="Comma 2 6 2 2 9 3" xfId="7544" xr:uid="{00000000-0005-0000-0000-00005C390000}"/>
    <cellStyle name="Comma 2 6 2 2 9 4" xfId="9196" xr:uid="{00000000-0005-0000-0000-00005D390000}"/>
    <cellStyle name="Comma 2 6 2 2 9 5" xfId="11403" xr:uid="{00000000-0005-0000-0000-00005E390000}"/>
    <cellStyle name="Comma 2 6 2 2 9 6" xfId="14090" xr:uid="{00000000-0005-0000-0000-00005F390000}"/>
    <cellStyle name="Comma 2 6 2 2 9 7" xfId="16054" xr:uid="{00000000-0005-0000-0000-000060390000}"/>
    <cellStyle name="Comma 2 6 2 2 9 8" xfId="18025" xr:uid="{00000000-0005-0000-0000-000061390000}"/>
    <cellStyle name="Comma 2 6 2 2 9 9" xfId="20233" xr:uid="{00000000-0005-0000-0000-000062390000}"/>
    <cellStyle name="Comma 2 6 2 20" xfId="15887" xr:uid="{00000000-0005-0000-0000-000063390000}"/>
    <cellStyle name="Comma 2 6 2 21" xfId="17608" xr:uid="{00000000-0005-0000-0000-000064390000}"/>
    <cellStyle name="Comma 2 6 2 22" xfId="19816" xr:uid="{00000000-0005-0000-0000-000065390000}"/>
    <cellStyle name="Comma 2 6 2 23" xfId="21978" xr:uid="{00000000-0005-0000-0000-000066390000}"/>
    <cellStyle name="Comma 2 6 2 23 2" xfId="34995" xr:uid="{00000000-0005-0000-0000-000067390000}"/>
    <cellStyle name="Comma 2 6 2 3" xfId="596" xr:uid="{00000000-0005-0000-0000-000068390000}"/>
    <cellStyle name="Comma 2 6 2 4" xfId="612" xr:uid="{00000000-0005-0000-0000-000069390000}"/>
    <cellStyle name="Comma 2 6 2 5" xfId="487" xr:uid="{00000000-0005-0000-0000-00006A390000}"/>
    <cellStyle name="Comma 2 6 2 6" xfId="626" xr:uid="{00000000-0005-0000-0000-00006B390000}"/>
    <cellStyle name="Comma 2 6 2 7" xfId="915" xr:uid="{00000000-0005-0000-0000-00006C390000}"/>
    <cellStyle name="Comma 2 6 2 7 10" xfId="8833" xr:uid="{00000000-0005-0000-0000-00006D390000}"/>
    <cellStyle name="Comma 2 6 2 7 11" xfId="11040" xr:uid="{00000000-0005-0000-0000-00006E390000}"/>
    <cellStyle name="Comma 2 6 2 7 12" xfId="13624" xr:uid="{00000000-0005-0000-0000-00006F390000}"/>
    <cellStyle name="Comma 2 6 2 7 13" xfId="15355" xr:uid="{00000000-0005-0000-0000-000070390000}"/>
    <cellStyle name="Comma 2 6 2 7 14" xfId="17662" xr:uid="{00000000-0005-0000-0000-000071390000}"/>
    <cellStyle name="Comma 2 6 2 7 15" xfId="19870" xr:uid="{00000000-0005-0000-0000-000072390000}"/>
    <cellStyle name="Comma 2 6 2 7 16" xfId="22047" xr:uid="{00000000-0005-0000-0000-000073390000}"/>
    <cellStyle name="Comma 2 6 2 7 16 2" xfId="35019" xr:uid="{00000000-0005-0000-0000-000074390000}"/>
    <cellStyle name="Comma 2 6 2 7 2" xfId="1066" xr:uid="{00000000-0005-0000-0000-000075390000}"/>
    <cellStyle name="Comma 2 6 2 7 2 10" xfId="8899" xr:uid="{00000000-0005-0000-0000-000076390000}"/>
    <cellStyle name="Comma 2 6 2 7 2 11" xfId="11106" xr:uid="{00000000-0005-0000-0000-000077390000}"/>
    <cellStyle name="Comma 2 6 2 7 2 12" xfId="13739" xr:uid="{00000000-0005-0000-0000-000078390000}"/>
    <cellStyle name="Comma 2 6 2 7 2 13" xfId="14163" xr:uid="{00000000-0005-0000-0000-000079390000}"/>
    <cellStyle name="Comma 2 6 2 7 2 14" xfId="17728" xr:uid="{00000000-0005-0000-0000-00007A390000}"/>
    <cellStyle name="Comma 2 6 2 7 2 15" xfId="19936" xr:uid="{00000000-0005-0000-0000-00007B390000}"/>
    <cellStyle name="Comma 2 6 2 7 2 16" xfId="22184" xr:uid="{00000000-0005-0000-0000-00007C390000}"/>
    <cellStyle name="Comma 2 6 2 7 2 16 2" xfId="35053" xr:uid="{00000000-0005-0000-0000-00007D390000}"/>
    <cellStyle name="Comma 2 6 2 7 2 2" xfId="1358" xr:uid="{00000000-0005-0000-0000-00007E390000}"/>
    <cellStyle name="Comma 2 6 2 7 2 2 10" xfId="11328" xr:uid="{00000000-0005-0000-0000-00007F390000}"/>
    <cellStyle name="Comma 2 6 2 7 2 2 11" xfId="13998" xr:uid="{00000000-0005-0000-0000-000080390000}"/>
    <cellStyle name="Comma 2 6 2 7 2 2 12" xfId="14376" xr:uid="{00000000-0005-0000-0000-000081390000}"/>
    <cellStyle name="Comma 2 6 2 7 2 2 13" xfId="17950" xr:uid="{00000000-0005-0000-0000-000082390000}"/>
    <cellStyle name="Comma 2 6 2 7 2 2 14" xfId="20158" xr:uid="{00000000-0005-0000-0000-000083390000}"/>
    <cellStyle name="Comma 2 6 2 7 2 2 15" xfId="22250" xr:uid="{00000000-0005-0000-0000-000084390000}"/>
    <cellStyle name="Comma 2 6 2 7 2 2 15 2" xfId="35147" xr:uid="{00000000-0005-0000-0000-000085390000}"/>
    <cellStyle name="Comma 2 6 2 7 2 2 2" xfId="1392" xr:uid="{00000000-0005-0000-0000-000086390000}"/>
    <cellStyle name="Comma 2 6 2 7 2 2 2 10" xfId="11362" xr:uid="{00000000-0005-0000-0000-000087390000}"/>
    <cellStyle name="Comma 2 6 2 7 2 2 2 11" xfId="14032" xr:uid="{00000000-0005-0000-0000-000088390000}"/>
    <cellStyle name="Comma 2 6 2 7 2 2 2 12" xfId="15955" xr:uid="{00000000-0005-0000-0000-000089390000}"/>
    <cellStyle name="Comma 2 6 2 7 2 2 2 13" xfId="17984" xr:uid="{00000000-0005-0000-0000-00008A390000}"/>
    <cellStyle name="Comma 2 6 2 7 2 2 2 14" xfId="20192" xr:uid="{00000000-0005-0000-0000-00008B390000}"/>
    <cellStyle name="Comma 2 6 2 7 2 2 2 15" xfId="22646" xr:uid="{00000000-0005-0000-0000-00008C390000}"/>
    <cellStyle name="Comma 2 6 2 7 2 2 2 15 2" xfId="35181" xr:uid="{00000000-0005-0000-0000-00008D390000}"/>
    <cellStyle name="Comma 2 6 2 7 2 2 2 2" xfId="2524" xr:uid="{00000000-0005-0000-0000-00008E390000}"/>
    <cellStyle name="Comma 2 6 2 7 2 2 2 2 10" xfId="16557" xr:uid="{00000000-0005-0000-0000-00008F390000}"/>
    <cellStyle name="Comma 2 6 2 7 2 2 2 2 11" xfId="18764" xr:uid="{00000000-0005-0000-0000-000090390000}"/>
    <cellStyle name="Comma 2 6 2 7 2 2 2 2 12" xfId="20972" xr:uid="{00000000-0005-0000-0000-000091390000}"/>
    <cellStyle name="Comma 2 6 2 7 2 2 2 2 13" xfId="22680" xr:uid="{00000000-0005-0000-0000-000092390000}"/>
    <cellStyle name="Comma 2 6 2 7 2 2 2 2 13 2" xfId="35557" xr:uid="{00000000-0005-0000-0000-000093390000}"/>
    <cellStyle name="Comma 2 6 2 7 2 2 2 2 2" xfId="2558" xr:uid="{00000000-0005-0000-0000-000094390000}"/>
    <cellStyle name="Comma 2 6 2 7 2 2 2 2 2 10" xfId="24211" xr:uid="{00000000-0005-0000-0000-000095390000}"/>
    <cellStyle name="Comma 2 6 2 7 2 2 2 2 2 10 2" xfId="35591" xr:uid="{00000000-0005-0000-0000-000096390000}"/>
    <cellStyle name="Comma 2 6 2 7 2 2 2 2 2 2" xfId="6756" xr:uid="{00000000-0005-0000-0000-000097390000}"/>
    <cellStyle name="Comma 2 6 2 7 2 2 2 2 2 2 2" xfId="6790" xr:uid="{00000000-0005-0000-0000-000098390000}"/>
    <cellStyle name="Comma 2 6 2 7 2 2 2 2 2 2 2 2" xfId="36788" xr:uid="{00000000-0005-0000-0000-000099390000}"/>
    <cellStyle name="Comma 2 6 2 7 2 2 2 2 2 2 2 2 2" xfId="36822" xr:uid="{00000000-0005-0000-0000-00009A390000}"/>
    <cellStyle name="Comma 2 6 2 7 2 2 2 2 2 2 3" xfId="24245" xr:uid="{00000000-0005-0000-0000-00009B390000}"/>
    <cellStyle name="Comma 2 6 2 7 2 2 2 2 2 3" xfId="8125" xr:uid="{00000000-0005-0000-0000-00009C390000}"/>
    <cellStyle name="Comma 2 6 2 7 2 2 2 2 2 4" xfId="9969" xr:uid="{00000000-0005-0000-0000-00009D390000}"/>
    <cellStyle name="Comma 2 6 2 7 2 2 2 2 2 5" xfId="12176" xr:uid="{00000000-0005-0000-0000-00009E390000}"/>
    <cellStyle name="Comma 2 6 2 7 2 2 2 2 2 6" xfId="15013" xr:uid="{00000000-0005-0000-0000-00009F390000}"/>
    <cellStyle name="Comma 2 6 2 7 2 2 2 2 2 7" xfId="16591" xr:uid="{00000000-0005-0000-0000-0000A0390000}"/>
    <cellStyle name="Comma 2 6 2 7 2 2 2 2 2 8" xfId="18798" xr:uid="{00000000-0005-0000-0000-0000A1390000}"/>
    <cellStyle name="Comma 2 6 2 7 2 2 2 2 2 9" xfId="21006" xr:uid="{00000000-0005-0000-0000-0000A2390000}"/>
    <cellStyle name="Comma 2 6 2 7 2 2 2 2 3" xfId="3861" xr:uid="{00000000-0005-0000-0000-0000A3390000}"/>
    <cellStyle name="Comma 2 6 2 7 2 2 2 2 4" xfId="3583" xr:uid="{00000000-0005-0000-0000-0000A4390000}"/>
    <cellStyle name="Comma 2 6 2 7 2 2 2 2 5" xfId="1439" xr:uid="{00000000-0005-0000-0000-0000A5390000}"/>
    <cellStyle name="Comma 2 6 2 7 2 2 2 2 6" xfId="5375" xr:uid="{00000000-0005-0000-0000-0000A6390000}"/>
    <cellStyle name="Comma 2 6 2 7 2 2 2 2 6 2" xfId="8091" xr:uid="{00000000-0005-0000-0000-0000A7390000}"/>
    <cellStyle name="Comma 2 6 2 7 2 2 2 2 6 2 2" xfId="36130" xr:uid="{00000000-0005-0000-0000-0000A8390000}"/>
    <cellStyle name="Comma 2 6 2 7 2 2 2 2 6 2 2 2" xfId="37429" xr:uid="{00000000-0005-0000-0000-0000A9390000}"/>
    <cellStyle name="Comma 2 6 2 7 2 2 2 2 6 3" xfId="26111" xr:uid="{00000000-0005-0000-0000-0000AA390000}"/>
    <cellStyle name="Comma 2 6 2 7 2 2 2 2 7" xfId="9935" xr:uid="{00000000-0005-0000-0000-0000AB390000}"/>
    <cellStyle name="Comma 2 6 2 7 2 2 2 2 8" xfId="12142" xr:uid="{00000000-0005-0000-0000-0000AC390000}"/>
    <cellStyle name="Comma 2 6 2 7 2 2 2 2 9" xfId="14979" xr:uid="{00000000-0005-0000-0000-0000AD390000}"/>
    <cellStyle name="Comma 2 6 2 7 2 2 2 3" xfId="3152" xr:uid="{00000000-0005-0000-0000-0000AE390000}"/>
    <cellStyle name="Comma 2 6 2 7 2 2 2 4" xfId="3437" xr:uid="{00000000-0005-0000-0000-0000AF390000}"/>
    <cellStyle name="Comma 2 6 2 7 2 2 2 5" xfId="3827" xr:uid="{00000000-0005-0000-0000-0000B0390000}"/>
    <cellStyle name="Comma 2 6 2 7 2 2 2 5 10" xfId="23538" xr:uid="{00000000-0005-0000-0000-0000B1390000}"/>
    <cellStyle name="Comma 2 6 2 7 2 2 2 5 10 2" xfId="35787" xr:uid="{00000000-0005-0000-0000-0000B2390000}"/>
    <cellStyle name="Comma 2 6 2 7 2 2 2 5 2" xfId="6275" xr:uid="{00000000-0005-0000-0000-0000B3390000}"/>
    <cellStyle name="Comma 2 6 2 7 2 2 2 5 2 2" xfId="7012" xr:uid="{00000000-0005-0000-0000-0000B4390000}"/>
    <cellStyle name="Comma 2 6 2 7 2 2 2 5 2 2 2" xfId="36412" xr:uid="{00000000-0005-0000-0000-0000B5390000}"/>
    <cellStyle name="Comma 2 6 2 7 2 2 2 5 2 2 2 2" xfId="37018" xr:uid="{00000000-0005-0000-0000-0000B6390000}"/>
    <cellStyle name="Comma 2 6 2 7 2 2 2 5 2 3" xfId="24851" xr:uid="{00000000-0005-0000-0000-0000B7390000}"/>
    <cellStyle name="Comma 2 6 2 7 2 2 2 5 3" xfId="8705" xr:uid="{00000000-0005-0000-0000-0000B8390000}"/>
    <cellStyle name="Comma 2 6 2 7 2 2 2 5 4" xfId="10660" xr:uid="{00000000-0005-0000-0000-0000B9390000}"/>
    <cellStyle name="Comma 2 6 2 7 2 2 2 5 5" xfId="12867" xr:uid="{00000000-0005-0000-0000-0000BA390000}"/>
    <cellStyle name="Comma 2 6 2 7 2 2 2 5 6" xfId="15976" xr:uid="{00000000-0005-0000-0000-0000BB390000}"/>
    <cellStyle name="Comma 2 6 2 7 2 2 2 5 7" xfId="17282" xr:uid="{00000000-0005-0000-0000-0000BC390000}"/>
    <cellStyle name="Comma 2 6 2 7 2 2 2 5 8" xfId="19489" xr:uid="{00000000-0005-0000-0000-0000BD390000}"/>
    <cellStyle name="Comma 2 6 2 7 2 2 2 5 9" xfId="21697" xr:uid="{00000000-0005-0000-0000-0000BE390000}"/>
    <cellStyle name="Comma 2 6 2 7 2 2 2 6" xfId="1926" xr:uid="{00000000-0005-0000-0000-0000BF390000}"/>
    <cellStyle name="Comma 2 6 2 7 2 2 2 7" xfId="2059" xr:uid="{00000000-0005-0000-0000-0000C0390000}"/>
    <cellStyle name="Comma 2 6 2 7 2 2 2 8" xfId="5341" xr:uid="{00000000-0005-0000-0000-0000C1390000}"/>
    <cellStyle name="Comma 2 6 2 7 2 2 2 8 2" xfId="7523" xr:uid="{00000000-0005-0000-0000-0000C2390000}"/>
    <cellStyle name="Comma 2 6 2 7 2 2 2 8 2 2" xfId="36096" xr:uid="{00000000-0005-0000-0000-0000C3390000}"/>
    <cellStyle name="Comma 2 6 2 7 2 2 2 8 2 2 2" xfId="37234" xr:uid="{00000000-0005-0000-0000-0000C4390000}"/>
    <cellStyle name="Comma 2 6 2 7 2 2 2 8 3" xfId="25512" xr:uid="{00000000-0005-0000-0000-0000C5390000}"/>
    <cellStyle name="Comma 2 6 2 7 2 2 2 9" xfId="9155" xr:uid="{00000000-0005-0000-0000-0000C6390000}"/>
    <cellStyle name="Comma 2 6 2 7 2 2 3" xfId="2199" xr:uid="{00000000-0005-0000-0000-0000C7390000}"/>
    <cellStyle name="Comma 2 6 2 7 2 2 3 10" xfId="13358" xr:uid="{00000000-0005-0000-0000-0000C8390000}"/>
    <cellStyle name="Comma 2 6 2 7 2 2 3 11" xfId="18545" xr:uid="{00000000-0005-0000-0000-0000C9390000}"/>
    <cellStyle name="Comma 2 6 2 7 2 2 3 12" xfId="20753" xr:uid="{00000000-0005-0000-0000-0000CA390000}"/>
    <cellStyle name="Comma 2 6 2 7 2 2 3 13" xfId="22992" xr:uid="{00000000-0005-0000-0000-0000CB390000}"/>
    <cellStyle name="Comma 2 6 2 7 2 2 3 13 2" xfId="35381" xr:uid="{00000000-0005-0000-0000-0000CC390000}"/>
    <cellStyle name="Comma 2 6 2 7 2 2 3 2" xfId="3118" xr:uid="{00000000-0005-0000-0000-0000CD390000}"/>
    <cellStyle name="Comma 2 6 2 7 2 2 3 2 10" xfId="23993" xr:uid="{00000000-0005-0000-0000-0000CE390000}"/>
    <cellStyle name="Comma 2 6 2 7 2 2 3 2 10 2" xfId="35658" xr:uid="{00000000-0005-0000-0000-0000CF390000}"/>
    <cellStyle name="Comma 2 6 2 7 2 2 3 2 2" xfId="6570" xr:uid="{00000000-0005-0000-0000-0000D0390000}"/>
    <cellStyle name="Comma 2 6 2 7 2 2 3 2 2 2" xfId="6857" xr:uid="{00000000-0005-0000-0000-0000D1390000}"/>
    <cellStyle name="Comma 2 6 2 7 2 2 3 2 2 2 2" xfId="36612" xr:uid="{00000000-0005-0000-0000-0000D2390000}"/>
    <cellStyle name="Comma 2 6 2 7 2 2 3 2 2 2 2 2" xfId="36889" xr:uid="{00000000-0005-0000-0000-0000D3390000}"/>
    <cellStyle name="Comma 2 6 2 7 2 2 3 2 2 3" xfId="24557" xr:uid="{00000000-0005-0000-0000-0000D4390000}"/>
    <cellStyle name="Comma 2 6 2 7 2 2 3 2 3" xfId="8437" xr:uid="{00000000-0005-0000-0000-0000D5390000}"/>
    <cellStyle name="Comma 2 6 2 7 2 2 3 2 4" xfId="10281" xr:uid="{00000000-0005-0000-0000-0000D6390000}"/>
    <cellStyle name="Comma 2 6 2 7 2 2 3 2 5" xfId="12488" xr:uid="{00000000-0005-0000-0000-0000D7390000}"/>
    <cellStyle name="Comma 2 6 2 7 2 2 3 2 6" xfId="15455" xr:uid="{00000000-0005-0000-0000-0000D8390000}"/>
    <cellStyle name="Comma 2 6 2 7 2 2 3 2 7" xfId="16903" xr:uid="{00000000-0005-0000-0000-0000D9390000}"/>
    <cellStyle name="Comma 2 6 2 7 2 2 3 2 8" xfId="19110" xr:uid="{00000000-0005-0000-0000-0000DA390000}"/>
    <cellStyle name="Comma 2 6 2 7 2 2 3 2 9" xfId="21318" xr:uid="{00000000-0005-0000-0000-0000DB390000}"/>
    <cellStyle name="Comma 2 6 2 7 2 2 3 3" xfId="4165" xr:uid="{00000000-0005-0000-0000-0000DC390000}"/>
    <cellStyle name="Comma 2 6 2 7 2 2 3 4" xfId="4475" xr:uid="{00000000-0005-0000-0000-0000DD390000}"/>
    <cellStyle name="Comma 2 6 2 7 2 2 3 5" xfId="4645" xr:uid="{00000000-0005-0000-0000-0000DE390000}"/>
    <cellStyle name="Comma 2 6 2 7 2 2 3 6" xfId="5687" xr:uid="{00000000-0005-0000-0000-0000DF390000}"/>
    <cellStyle name="Comma 2 6 2 7 2 2 3 6 2" xfId="7883" xr:uid="{00000000-0005-0000-0000-0000E0390000}"/>
    <cellStyle name="Comma 2 6 2 7 2 2 3 6 2 2" xfId="36197" xr:uid="{00000000-0005-0000-0000-0000E1390000}"/>
    <cellStyle name="Comma 2 6 2 7 2 2 3 6 2 2 2" xfId="37362" xr:uid="{00000000-0005-0000-0000-0000E2390000}"/>
    <cellStyle name="Comma 2 6 2 7 2 2 3 6 3" xfId="26001" xr:uid="{00000000-0005-0000-0000-0000E3390000}"/>
    <cellStyle name="Comma 2 6 2 7 2 2 3 7" xfId="9716" xr:uid="{00000000-0005-0000-0000-0000E4390000}"/>
    <cellStyle name="Comma 2 6 2 7 2 2 3 8" xfId="11923" xr:uid="{00000000-0005-0000-0000-0000E5390000}"/>
    <cellStyle name="Comma 2 6 2 7 2 2 3 9" xfId="14702" xr:uid="{00000000-0005-0000-0000-0000E6390000}"/>
    <cellStyle name="Comma 2 6 2 7 2 2 4" xfId="3403" xr:uid="{00000000-0005-0000-0000-0000E7390000}"/>
    <cellStyle name="Comma 2 6 2 7 2 2 5" xfId="3542" xr:uid="{00000000-0005-0000-0000-0000E8390000}"/>
    <cellStyle name="Comma 2 6 2 7 2 2 5 10" xfId="23504" xr:uid="{00000000-0005-0000-0000-0000E9390000}"/>
    <cellStyle name="Comma 2 6 2 7 2 2 5 10 2" xfId="35720" xr:uid="{00000000-0005-0000-0000-0000EA390000}"/>
    <cellStyle name="Comma 2 6 2 7 2 2 5 2" xfId="6241" xr:uid="{00000000-0005-0000-0000-0000EB390000}"/>
    <cellStyle name="Comma 2 6 2 7 2 2 5 2 2" xfId="6919" xr:uid="{00000000-0005-0000-0000-0000EC390000}"/>
    <cellStyle name="Comma 2 6 2 7 2 2 5 2 2 2" xfId="36378" xr:uid="{00000000-0005-0000-0000-0000ED390000}"/>
    <cellStyle name="Comma 2 6 2 7 2 2 5 2 2 2 2" xfId="36951" xr:uid="{00000000-0005-0000-0000-0000EE390000}"/>
    <cellStyle name="Comma 2 6 2 7 2 2 5 2 3" xfId="24758" xr:uid="{00000000-0005-0000-0000-0000EF390000}"/>
    <cellStyle name="Comma 2 6 2 7 2 2 5 3" xfId="8638" xr:uid="{00000000-0005-0000-0000-0000F0390000}"/>
    <cellStyle name="Comma 2 6 2 7 2 2 5 4" xfId="10535" xr:uid="{00000000-0005-0000-0000-0000F1390000}"/>
    <cellStyle name="Comma 2 6 2 7 2 2 5 5" xfId="12742" xr:uid="{00000000-0005-0000-0000-0000F2390000}"/>
    <cellStyle name="Comma 2 6 2 7 2 2 5 6" xfId="15786" xr:uid="{00000000-0005-0000-0000-0000F3390000}"/>
    <cellStyle name="Comma 2 6 2 7 2 2 5 7" xfId="17157" xr:uid="{00000000-0005-0000-0000-0000F4390000}"/>
    <cellStyle name="Comma 2 6 2 7 2 2 5 8" xfId="19364" xr:uid="{00000000-0005-0000-0000-0000F5390000}"/>
    <cellStyle name="Comma 2 6 2 7 2 2 5 9" xfId="21572" xr:uid="{00000000-0005-0000-0000-0000F6390000}"/>
    <cellStyle name="Comma 2 6 2 7 2 2 6" xfId="1467" xr:uid="{00000000-0005-0000-0000-0000F7390000}"/>
    <cellStyle name="Comma 2 6 2 7 2 2 7" xfId="1597" xr:uid="{00000000-0005-0000-0000-0000F8390000}"/>
    <cellStyle name="Comma 2 6 2 7 2 2 8" xfId="4945" xr:uid="{00000000-0005-0000-0000-0000F9390000}"/>
    <cellStyle name="Comma 2 6 2 7 2 2 8 2" xfId="7489" xr:uid="{00000000-0005-0000-0000-0000FA390000}"/>
    <cellStyle name="Comma 2 6 2 7 2 2 8 2 2" xfId="35925" xr:uid="{00000000-0005-0000-0000-0000FB390000}"/>
    <cellStyle name="Comma 2 6 2 7 2 2 8 2 2 2" xfId="37200" xr:uid="{00000000-0005-0000-0000-0000FC390000}"/>
    <cellStyle name="Comma 2 6 2 7 2 2 8 3" xfId="25478" xr:uid="{00000000-0005-0000-0000-0000FD390000}"/>
    <cellStyle name="Comma 2 6 2 7 2 2 9" xfId="9121" xr:uid="{00000000-0005-0000-0000-0000FE390000}"/>
    <cellStyle name="Comma 2 6 2 7 2 3" xfId="2132" xr:uid="{00000000-0005-0000-0000-0000FF390000}"/>
    <cellStyle name="Comma 2 6 2 7 2 3 10" xfId="13241" xr:uid="{00000000-0005-0000-0000-0000003A0000}"/>
    <cellStyle name="Comma 2 6 2 7 2 3 11" xfId="18478" xr:uid="{00000000-0005-0000-0000-0000013A0000}"/>
    <cellStyle name="Comma 2 6 2 7 2 3 12" xfId="20686" xr:uid="{00000000-0005-0000-0000-0000023A0000}"/>
    <cellStyle name="Comma 2 6 2 7 2 3 13" xfId="22424" xr:uid="{00000000-0005-0000-0000-0000033A0000}"/>
    <cellStyle name="Comma 2 6 2 7 2 3 13 2" xfId="35347" xr:uid="{00000000-0005-0000-0000-0000043A0000}"/>
    <cellStyle name="Comma 2 6 2 7 2 3 2" xfId="2378" xr:uid="{00000000-0005-0000-0000-0000053A0000}"/>
    <cellStyle name="Comma 2 6 2 7 2 3 2 10" xfId="23926" xr:uid="{00000000-0005-0000-0000-0000063A0000}"/>
    <cellStyle name="Comma 2 6 2 7 2 3 2 10 2" xfId="35459" xr:uid="{00000000-0005-0000-0000-0000073A0000}"/>
    <cellStyle name="Comma 2 6 2 7 2 3 2 2" xfId="6535" xr:uid="{00000000-0005-0000-0000-0000083A0000}"/>
    <cellStyle name="Comma 2 6 2 7 2 3 2 2 2" xfId="6651" xr:uid="{00000000-0005-0000-0000-0000093A0000}"/>
    <cellStyle name="Comma 2 6 2 7 2 3 2 2 2 2" xfId="36578" xr:uid="{00000000-0005-0000-0000-00000A3A0000}"/>
    <cellStyle name="Comma 2 6 2 7 2 3 2 2 2 2 2" xfId="36690" xr:uid="{00000000-0005-0000-0000-00000B3A0000}"/>
    <cellStyle name="Comma 2 6 2 7 2 3 2 2 3" xfId="24106" xr:uid="{00000000-0005-0000-0000-00000C3A0000}"/>
    <cellStyle name="Comma 2 6 2 7 2 3 2 3" xfId="7993" xr:uid="{00000000-0005-0000-0000-00000D3A0000}"/>
    <cellStyle name="Comma 2 6 2 7 2 3 2 4" xfId="9830" xr:uid="{00000000-0005-0000-0000-00000E3A0000}"/>
    <cellStyle name="Comma 2 6 2 7 2 3 2 5" xfId="12037" xr:uid="{00000000-0005-0000-0000-00000F3A0000}"/>
    <cellStyle name="Comma 2 6 2 7 2 3 2 6" xfId="14854" xr:uid="{00000000-0005-0000-0000-0000103A0000}"/>
    <cellStyle name="Comma 2 6 2 7 2 3 2 7" xfId="13502" xr:uid="{00000000-0005-0000-0000-0000113A0000}"/>
    <cellStyle name="Comma 2 6 2 7 2 3 2 8" xfId="18659" xr:uid="{00000000-0005-0000-0000-0000123A0000}"/>
    <cellStyle name="Comma 2 6 2 7 2 3 2 9" xfId="20867" xr:uid="{00000000-0005-0000-0000-0000133A0000}"/>
    <cellStyle name="Comma 2 6 2 7 2 3 3" xfId="3684" xr:uid="{00000000-0005-0000-0000-0000143A0000}"/>
    <cellStyle name="Comma 2 6 2 7 2 3 4" xfId="4128" xr:uid="{00000000-0005-0000-0000-0000153A0000}"/>
    <cellStyle name="Comma 2 6 2 7 2 3 5" xfId="1469" xr:uid="{00000000-0005-0000-0000-0000163A0000}"/>
    <cellStyle name="Comma 2 6 2 7 2 3 6" xfId="5119" xr:uid="{00000000-0005-0000-0000-0000173A0000}"/>
    <cellStyle name="Comma 2 6 2 7 2 3 6 2" xfId="7817" xr:uid="{00000000-0005-0000-0000-0000183A0000}"/>
    <cellStyle name="Comma 2 6 2 7 2 3 6 2 2" xfId="36002" xr:uid="{00000000-0005-0000-0000-0000193A0000}"/>
    <cellStyle name="Comma 2 6 2 7 2 3 6 2 2 2" xfId="37328" xr:uid="{00000000-0005-0000-0000-00001A3A0000}"/>
    <cellStyle name="Comma 2 6 2 7 2 3 6 3" xfId="25934" xr:uid="{00000000-0005-0000-0000-00001B3A0000}"/>
    <cellStyle name="Comma 2 6 2 7 2 3 7" xfId="9649" xr:uid="{00000000-0005-0000-0000-00001C3A0000}"/>
    <cellStyle name="Comma 2 6 2 7 2 3 8" xfId="11856" xr:uid="{00000000-0005-0000-0000-00001D3A0000}"/>
    <cellStyle name="Comma 2 6 2 7 2 3 9" xfId="14635" xr:uid="{00000000-0005-0000-0000-00001E3A0000}"/>
    <cellStyle name="Comma 2 6 2 7 2 4" xfId="2884" xr:uid="{00000000-0005-0000-0000-00001F3A0000}"/>
    <cellStyle name="Comma 2 6 2 7 2 5" xfId="3181" xr:uid="{00000000-0005-0000-0000-0000203A0000}"/>
    <cellStyle name="Comma 2 6 2 7 2 6" xfId="3476" xr:uid="{00000000-0005-0000-0000-0000213A0000}"/>
    <cellStyle name="Comma 2 6 2 7 2 6 10" xfId="23282" xr:uid="{00000000-0005-0000-0000-0000223A0000}"/>
    <cellStyle name="Comma 2 6 2 7 2 6 10 2" xfId="35686" xr:uid="{00000000-0005-0000-0000-0000233A0000}"/>
    <cellStyle name="Comma 2 6 2 7 2 6 2" xfId="6019" xr:uid="{00000000-0005-0000-0000-0000243A0000}"/>
    <cellStyle name="Comma 2 6 2 7 2 6 2 2" xfId="6885" xr:uid="{00000000-0005-0000-0000-0000253A0000}"/>
    <cellStyle name="Comma 2 6 2 7 2 6 2 2 2" xfId="36284" xr:uid="{00000000-0005-0000-0000-0000263A0000}"/>
    <cellStyle name="Comma 2 6 2 7 2 6 2 2 2 2" xfId="36917" xr:uid="{00000000-0005-0000-0000-0000273A0000}"/>
    <cellStyle name="Comma 2 6 2 7 2 6 2 3" xfId="24724" xr:uid="{00000000-0005-0000-0000-0000283A0000}"/>
    <cellStyle name="Comma 2 6 2 7 2 6 3" xfId="8604" xr:uid="{00000000-0005-0000-0000-0000293A0000}"/>
    <cellStyle name="Comma 2 6 2 7 2 6 4" xfId="10469" xr:uid="{00000000-0005-0000-0000-00002A3A0000}"/>
    <cellStyle name="Comma 2 6 2 7 2 6 5" xfId="12676" xr:uid="{00000000-0005-0000-0000-00002B3A0000}"/>
    <cellStyle name="Comma 2 6 2 7 2 6 6" xfId="15720" xr:uid="{00000000-0005-0000-0000-00002C3A0000}"/>
    <cellStyle name="Comma 2 6 2 7 2 6 7" xfId="17091" xr:uid="{00000000-0005-0000-0000-00002D3A0000}"/>
    <cellStyle name="Comma 2 6 2 7 2 6 8" xfId="19298" xr:uid="{00000000-0005-0000-0000-00002E3A0000}"/>
    <cellStyle name="Comma 2 6 2 7 2 6 9" xfId="21506" xr:uid="{00000000-0005-0000-0000-00002F3A0000}"/>
    <cellStyle name="Comma 2 6 2 7 2 7" xfId="1496" xr:uid="{00000000-0005-0000-0000-0000303A0000}"/>
    <cellStyle name="Comma 2 6 2 7 2 8" xfId="1452" xr:uid="{00000000-0005-0000-0000-0000313A0000}"/>
    <cellStyle name="Comma 2 6 2 7 2 9" xfId="4879" xr:uid="{00000000-0005-0000-0000-0000323A0000}"/>
    <cellStyle name="Comma 2 6 2 7 2 9 2" xfId="7395" xr:uid="{00000000-0005-0000-0000-0000333A0000}"/>
    <cellStyle name="Comma 2 6 2 7 2 9 2 2" xfId="35891" xr:uid="{00000000-0005-0000-0000-0000343A0000}"/>
    <cellStyle name="Comma 2 6 2 7 2 9 2 2 2" xfId="37106" xr:uid="{00000000-0005-0000-0000-0000353A0000}"/>
    <cellStyle name="Comma 2 6 2 7 2 9 3" xfId="25256" xr:uid="{00000000-0005-0000-0000-0000363A0000}"/>
    <cellStyle name="Comma 2 6 2 7 3" xfId="1210" xr:uid="{00000000-0005-0000-0000-0000373A0000}"/>
    <cellStyle name="Comma 2 6 2 7 3 10" xfId="11223" xr:uid="{00000000-0005-0000-0000-0000383A0000}"/>
    <cellStyle name="Comma 2 6 2 7 3 11" xfId="13869" xr:uid="{00000000-0005-0000-0000-0000393A0000}"/>
    <cellStyle name="Comma 2 6 2 7 3 12" xfId="14861" xr:uid="{00000000-0005-0000-0000-00003A3A0000}"/>
    <cellStyle name="Comma 2 6 2 7 3 13" xfId="17845" xr:uid="{00000000-0005-0000-0000-00003B3A0000}"/>
    <cellStyle name="Comma 2 6 2 7 3 14" xfId="20053" xr:uid="{00000000-0005-0000-0000-00003C3A0000}"/>
    <cellStyle name="Comma 2 6 2 7 3 15" xfId="22358" xr:uid="{00000000-0005-0000-0000-00003D3A0000}"/>
    <cellStyle name="Comma 2 6 2 7 3 15 2" xfId="35104" xr:uid="{00000000-0005-0000-0000-00003E3A0000}"/>
    <cellStyle name="Comma 2 6 2 7 3 2" xfId="2328" xr:uid="{00000000-0005-0000-0000-00003F3A0000}"/>
    <cellStyle name="Comma 2 6 2 7 3 2 10" xfId="13281" xr:uid="{00000000-0005-0000-0000-0000403A0000}"/>
    <cellStyle name="Comma 2 6 2 7 3 2 11" xfId="18621" xr:uid="{00000000-0005-0000-0000-0000413A0000}"/>
    <cellStyle name="Comma 2 6 2 7 3 2 12" xfId="20829" xr:uid="{00000000-0005-0000-0000-0000423A0000}"/>
    <cellStyle name="Comma 2 6 2 7 3 2 13" xfId="22541" xr:uid="{00000000-0005-0000-0000-0000433A0000}"/>
    <cellStyle name="Comma 2 6 2 7 3 2 13 2" xfId="35424" xr:uid="{00000000-0005-0000-0000-0000443A0000}"/>
    <cellStyle name="Comma 2 6 2 7 3 2 2" xfId="2456" xr:uid="{00000000-0005-0000-0000-0000453A0000}"/>
    <cellStyle name="Comma 2 6 2 7 3 2 2 10" xfId="24068" xr:uid="{00000000-0005-0000-0000-0000463A0000}"/>
    <cellStyle name="Comma 2 6 2 7 3 2 2 10 2" xfId="35512" xr:uid="{00000000-0005-0000-0000-0000473A0000}"/>
    <cellStyle name="Comma 2 6 2 7 3 2 2 2" xfId="6613" xr:uid="{00000000-0005-0000-0000-0000483A0000}"/>
    <cellStyle name="Comma 2 6 2 7 3 2 2 2 2" xfId="6708" xr:uid="{00000000-0005-0000-0000-0000493A0000}"/>
    <cellStyle name="Comma 2 6 2 7 3 2 2 2 2 2" xfId="36655" xr:uid="{00000000-0005-0000-0000-00004A3A0000}"/>
    <cellStyle name="Comma 2 6 2 7 3 2 2 2 2 2 2" xfId="36743" xr:uid="{00000000-0005-0000-0000-00004B3A0000}"/>
    <cellStyle name="Comma 2 6 2 7 3 2 2 2 3" xfId="24163" xr:uid="{00000000-0005-0000-0000-00004C3A0000}"/>
    <cellStyle name="Comma 2 6 2 7 3 2 2 3" xfId="8046" xr:uid="{00000000-0005-0000-0000-00004D3A0000}"/>
    <cellStyle name="Comma 2 6 2 7 3 2 2 4" xfId="9887" xr:uid="{00000000-0005-0000-0000-00004E3A0000}"/>
    <cellStyle name="Comma 2 6 2 7 3 2 2 5" xfId="12094" xr:uid="{00000000-0005-0000-0000-00004F3A0000}"/>
    <cellStyle name="Comma 2 6 2 7 3 2 2 6" xfId="14920" xr:uid="{00000000-0005-0000-0000-0000503A0000}"/>
    <cellStyle name="Comma 2 6 2 7 3 2 2 7" xfId="16509" xr:uid="{00000000-0005-0000-0000-0000513A0000}"/>
    <cellStyle name="Comma 2 6 2 7 3 2 2 8" xfId="18716" xr:uid="{00000000-0005-0000-0000-0000523A0000}"/>
    <cellStyle name="Comma 2 6 2 7 3 2 2 9" xfId="20924" xr:uid="{00000000-0005-0000-0000-0000533A0000}"/>
    <cellStyle name="Comma 2 6 2 7 3 2 3" xfId="3767" xr:uid="{00000000-0005-0000-0000-0000543A0000}"/>
    <cellStyle name="Comma 2 6 2 7 3 2 4" xfId="1545" xr:uid="{00000000-0005-0000-0000-0000553A0000}"/>
    <cellStyle name="Comma 2 6 2 7 3 2 5" xfId="3699" xr:uid="{00000000-0005-0000-0000-0000563A0000}"/>
    <cellStyle name="Comma 2 6 2 7 3 2 6" xfId="5236" xr:uid="{00000000-0005-0000-0000-0000573A0000}"/>
    <cellStyle name="Comma 2 6 2 7 3 2 6 2" xfId="7958" xr:uid="{00000000-0005-0000-0000-0000583A0000}"/>
    <cellStyle name="Comma 2 6 2 7 3 2 6 2 2" xfId="36053" xr:uid="{00000000-0005-0000-0000-0000593A0000}"/>
    <cellStyle name="Comma 2 6 2 7 3 2 6 2 2 2" xfId="37378" xr:uid="{00000000-0005-0000-0000-00005A3A0000}"/>
    <cellStyle name="Comma 2 6 2 7 3 2 6 3" xfId="26050" xr:uid="{00000000-0005-0000-0000-00005B3A0000}"/>
    <cellStyle name="Comma 2 6 2 7 3 2 7" xfId="9792" xr:uid="{00000000-0005-0000-0000-00005C3A0000}"/>
    <cellStyle name="Comma 2 6 2 7 3 2 8" xfId="11999" xr:uid="{00000000-0005-0000-0000-00005D3A0000}"/>
    <cellStyle name="Comma 2 6 2 7 3 2 9" xfId="14810" xr:uid="{00000000-0005-0000-0000-00005E3A0000}"/>
    <cellStyle name="Comma 2 6 2 7 3 3" xfId="3003" xr:uid="{00000000-0005-0000-0000-00005F3A0000}"/>
    <cellStyle name="Comma 2 6 2 7 3 4" xfId="3298" xr:uid="{00000000-0005-0000-0000-0000603A0000}"/>
    <cellStyle name="Comma 2 6 2 7 3 5" xfId="3641" xr:uid="{00000000-0005-0000-0000-0000613A0000}"/>
    <cellStyle name="Comma 2 6 2 7 3 5 10" xfId="23399" xr:uid="{00000000-0005-0000-0000-0000623A0000}"/>
    <cellStyle name="Comma 2 6 2 7 3 5 10 2" xfId="35736" xr:uid="{00000000-0005-0000-0000-0000633A0000}"/>
    <cellStyle name="Comma 2 6 2 7 3 5 2" xfId="6136" xr:uid="{00000000-0005-0000-0000-0000643A0000}"/>
    <cellStyle name="Comma 2 6 2 7 3 5 2 2" xfId="6939" xr:uid="{00000000-0005-0000-0000-0000653A0000}"/>
    <cellStyle name="Comma 2 6 2 7 3 5 2 2 2" xfId="36335" xr:uid="{00000000-0005-0000-0000-0000663A0000}"/>
    <cellStyle name="Comma 2 6 2 7 3 5 2 2 2 2" xfId="36967" xr:uid="{00000000-0005-0000-0000-0000673A0000}"/>
    <cellStyle name="Comma 2 6 2 7 3 5 2 3" xfId="24778" xr:uid="{00000000-0005-0000-0000-0000683A0000}"/>
    <cellStyle name="Comma 2 6 2 7 3 5 3" xfId="8654" xr:uid="{00000000-0005-0000-0000-0000693A0000}"/>
    <cellStyle name="Comma 2 6 2 7 3 5 4" xfId="10587" xr:uid="{00000000-0005-0000-0000-00006A3A0000}"/>
    <cellStyle name="Comma 2 6 2 7 3 5 5" xfId="12794" xr:uid="{00000000-0005-0000-0000-00006B3A0000}"/>
    <cellStyle name="Comma 2 6 2 7 3 5 6" xfId="15859" xr:uid="{00000000-0005-0000-0000-00006C3A0000}"/>
    <cellStyle name="Comma 2 6 2 7 3 5 7" xfId="17209" xr:uid="{00000000-0005-0000-0000-00006D3A0000}"/>
    <cellStyle name="Comma 2 6 2 7 3 5 8" xfId="19416" xr:uid="{00000000-0005-0000-0000-00006E3A0000}"/>
    <cellStyle name="Comma 2 6 2 7 3 5 9" xfId="21624" xr:uid="{00000000-0005-0000-0000-00006F3A0000}"/>
    <cellStyle name="Comma 2 6 2 7 3 6" xfId="4228" xr:uid="{00000000-0005-0000-0000-0000703A0000}"/>
    <cellStyle name="Comma 2 6 2 7 3 7" xfId="4573" xr:uid="{00000000-0005-0000-0000-0000713A0000}"/>
    <cellStyle name="Comma 2 6 2 7 3 8" xfId="5053" xr:uid="{00000000-0005-0000-0000-0000723A0000}"/>
    <cellStyle name="Comma 2 6 2 7 3 8 2" xfId="7446" xr:uid="{00000000-0005-0000-0000-0000733A0000}"/>
    <cellStyle name="Comma 2 6 2 7 3 8 2 2" xfId="35968" xr:uid="{00000000-0005-0000-0000-0000743A0000}"/>
    <cellStyle name="Comma 2 6 2 7 3 8 2 2 2" xfId="37157" xr:uid="{00000000-0005-0000-0000-0000753A0000}"/>
    <cellStyle name="Comma 2 6 2 7 3 8 3" xfId="25373" xr:uid="{00000000-0005-0000-0000-0000763A0000}"/>
    <cellStyle name="Comma 2 6 2 7 3 9" xfId="9016" xr:uid="{00000000-0005-0000-0000-0000773A0000}"/>
    <cellStyle name="Comma 2 6 2 7 4" xfId="1960" xr:uid="{00000000-0005-0000-0000-0000783A0000}"/>
    <cellStyle name="Comma 2 6 2 7 4 10" xfId="13388" xr:uid="{00000000-0005-0000-0000-0000793A0000}"/>
    <cellStyle name="Comma 2 6 2 7 4 11" xfId="18316" xr:uid="{00000000-0005-0000-0000-00007A3A0000}"/>
    <cellStyle name="Comma 2 6 2 7 4 12" xfId="20524" xr:uid="{00000000-0005-0000-0000-00007B3A0000}"/>
    <cellStyle name="Comma 2 6 2 7 4 13" xfId="22770" xr:uid="{00000000-0005-0000-0000-00007C3A0000}"/>
    <cellStyle name="Comma 2 6 2 7 4 13 2" xfId="35298" xr:uid="{00000000-0005-0000-0000-00007D3A0000}"/>
    <cellStyle name="Comma 2 6 2 7 4 2" xfId="2799" xr:uid="{00000000-0005-0000-0000-00007E3A0000}"/>
    <cellStyle name="Comma 2 6 2 7 4 2 10" xfId="23773" xr:uid="{00000000-0005-0000-0000-00007F3A0000}"/>
    <cellStyle name="Comma 2 6 2 7 4 2 10 2" xfId="35607" xr:uid="{00000000-0005-0000-0000-0000803A0000}"/>
    <cellStyle name="Comma 2 6 2 7 4 2 2" xfId="6476" xr:uid="{00000000-0005-0000-0000-0000813A0000}"/>
    <cellStyle name="Comma 2 6 2 7 4 2 2 2" xfId="6806" xr:uid="{00000000-0005-0000-0000-0000823A0000}"/>
    <cellStyle name="Comma 2 6 2 7 4 2 2 2 2" xfId="36529" xr:uid="{00000000-0005-0000-0000-0000833A0000}"/>
    <cellStyle name="Comma 2 6 2 7 4 2 2 2 2 2" xfId="36838" xr:uid="{00000000-0005-0000-0000-0000843A0000}"/>
    <cellStyle name="Comma 2 6 2 7 4 2 2 3" xfId="24335" xr:uid="{00000000-0005-0000-0000-0000853A0000}"/>
    <cellStyle name="Comma 2 6 2 7 4 2 3" xfId="8215" xr:uid="{00000000-0005-0000-0000-0000863A0000}"/>
    <cellStyle name="Comma 2 6 2 7 4 2 4" xfId="10059" xr:uid="{00000000-0005-0000-0000-0000873A0000}"/>
    <cellStyle name="Comma 2 6 2 7 4 2 5" xfId="12266" xr:uid="{00000000-0005-0000-0000-0000883A0000}"/>
    <cellStyle name="Comma 2 6 2 7 4 2 6" xfId="15182" xr:uid="{00000000-0005-0000-0000-0000893A0000}"/>
    <cellStyle name="Comma 2 6 2 7 4 2 7" xfId="16681" xr:uid="{00000000-0005-0000-0000-00008A3A0000}"/>
    <cellStyle name="Comma 2 6 2 7 4 2 8" xfId="18888" xr:uid="{00000000-0005-0000-0000-00008B3A0000}"/>
    <cellStyle name="Comma 2 6 2 7 4 2 9" xfId="21096" xr:uid="{00000000-0005-0000-0000-00008C3A0000}"/>
    <cellStyle name="Comma 2 6 2 7 4 3" xfId="3986" xr:uid="{00000000-0005-0000-0000-00008D3A0000}"/>
    <cellStyle name="Comma 2 6 2 7 4 4" xfId="1885" xr:uid="{00000000-0005-0000-0000-00008E3A0000}"/>
    <cellStyle name="Comma 2 6 2 7 4 5" xfId="3625" xr:uid="{00000000-0005-0000-0000-00008F3A0000}"/>
    <cellStyle name="Comma 2 6 2 7 4 6" xfId="5465" xr:uid="{00000000-0005-0000-0000-0000903A0000}"/>
    <cellStyle name="Comma 2 6 2 7 4 6 2" xfId="7674" xr:uid="{00000000-0005-0000-0000-0000913A0000}"/>
    <cellStyle name="Comma 2 6 2 7 4 6 2 2" xfId="36146" xr:uid="{00000000-0005-0000-0000-0000923A0000}"/>
    <cellStyle name="Comma 2 6 2 7 4 6 2 2 2" xfId="37285" xr:uid="{00000000-0005-0000-0000-0000933A0000}"/>
    <cellStyle name="Comma 2 6 2 7 4 6 3" xfId="25778" xr:uid="{00000000-0005-0000-0000-0000943A0000}"/>
    <cellStyle name="Comma 2 6 2 7 4 7" xfId="9487" xr:uid="{00000000-0005-0000-0000-0000953A0000}"/>
    <cellStyle name="Comma 2 6 2 7 4 8" xfId="11694" xr:uid="{00000000-0005-0000-0000-0000963A0000}"/>
    <cellStyle name="Comma 2 6 2 7 4 9" xfId="14470" xr:uid="{00000000-0005-0000-0000-0000973A0000}"/>
    <cellStyle name="Comma 2 6 2 7 5" xfId="2640" xr:uid="{00000000-0005-0000-0000-0000983A0000}"/>
    <cellStyle name="Comma 2 6 2 7 6" xfId="2048" xr:uid="{00000000-0005-0000-0000-0000993A0000}"/>
    <cellStyle name="Comma 2 6 2 7 6 10" xfId="23216" xr:uid="{00000000-0005-0000-0000-00009A3A0000}"/>
    <cellStyle name="Comma 2 6 2 7 6 10 2" xfId="35305" xr:uid="{00000000-0005-0000-0000-00009B3A0000}"/>
    <cellStyle name="Comma 2 6 2 7 6 2" xfId="5953" xr:uid="{00000000-0005-0000-0000-00009C3A0000}"/>
    <cellStyle name="Comma 2 6 2 7 6 2 2" xfId="6489" xr:uid="{00000000-0005-0000-0000-00009D3A0000}"/>
    <cellStyle name="Comma 2 6 2 7 6 2 2 2" xfId="36250" xr:uid="{00000000-0005-0000-0000-00009E3A0000}"/>
    <cellStyle name="Comma 2 6 2 7 6 2 2 2 2" xfId="36536" xr:uid="{00000000-0005-0000-0000-00009F3A0000}"/>
    <cellStyle name="Comma 2 6 2 7 6 2 3" xfId="23848" xr:uid="{00000000-0005-0000-0000-0000A03A0000}"/>
    <cellStyle name="Comma 2 6 2 7 6 3" xfId="7743" xr:uid="{00000000-0005-0000-0000-0000A13A0000}"/>
    <cellStyle name="Comma 2 6 2 7 6 4" xfId="9571" xr:uid="{00000000-0005-0000-0000-0000A23A0000}"/>
    <cellStyle name="Comma 2 6 2 7 6 5" xfId="11778" xr:uid="{00000000-0005-0000-0000-0000A33A0000}"/>
    <cellStyle name="Comma 2 6 2 7 6 6" xfId="14555" xr:uid="{00000000-0005-0000-0000-0000A43A0000}"/>
    <cellStyle name="Comma 2 6 2 7 6 7" xfId="13952" xr:uid="{00000000-0005-0000-0000-0000A53A0000}"/>
    <cellStyle name="Comma 2 6 2 7 6 8" xfId="18400" xr:uid="{00000000-0005-0000-0000-0000A63A0000}"/>
    <cellStyle name="Comma 2 6 2 7 6 9" xfId="20608" xr:uid="{00000000-0005-0000-0000-0000A73A0000}"/>
    <cellStyle name="Comma 2 6 2 7 7" xfId="1570" xr:uid="{00000000-0005-0000-0000-0000A83A0000}"/>
    <cellStyle name="Comma 2 6 2 7 8" xfId="3745" xr:uid="{00000000-0005-0000-0000-0000A93A0000}"/>
    <cellStyle name="Comma 2 6 2 7 9" xfId="4742" xr:uid="{00000000-0005-0000-0000-0000AA3A0000}"/>
    <cellStyle name="Comma 2 6 2 7 9 2" xfId="7361" xr:uid="{00000000-0005-0000-0000-0000AB3A0000}"/>
    <cellStyle name="Comma 2 6 2 7 9 2 2" xfId="35848" xr:uid="{00000000-0005-0000-0000-0000AC3A0000}"/>
    <cellStyle name="Comma 2 6 2 7 9 2 2 2" xfId="37072" xr:uid="{00000000-0005-0000-0000-0000AD3A0000}"/>
    <cellStyle name="Comma 2 6 2 7 9 3" xfId="25190" xr:uid="{00000000-0005-0000-0000-0000AE3A0000}"/>
    <cellStyle name="Comma 2 6 2 8" xfId="1090" xr:uid="{00000000-0005-0000-0000-0000AF3A0000}"/>
    <cellStyle name="Comma 2 6 2 9" xfId="1141" xr:uid="{00000000-0005-0000-0000-0000B03A0000}"/>
    <cellStyle name="Comma 2 6 2 9 10" xfId="11155" xr:uid="{00000000-0005-0000-0000-0000B13A0000}"/>
    <cellStyle name="Comma 2 6 2 9 11" xfId="13801" xr:uid="{00000000-0005-0000-0000-0000B23A0000}"/>
    <cellStyle name="Comma 2 6 2 9 12" xfId="15663" xr:uid="{00000000-0005-0000-0000-0000B33A0000}"/>
    <cellStyle name="Comma 2 6 2 9 13" xfId="17777" xr:uid="{00000000-0005-0000-0000-0000B43A0000}"/>
    <cellStyle name="Comma 2 6 2 9 14" xfId="19985" xr:uid="{00000000-0005-0000-0000-0000B53A0000}"/>
    <cellStyle name="Comma 2 6 2 9 15" xfId="22130" xr:uid="{00000000-0005-0000-0000-0000B63A0000}"/>
    <cellStyle name="Comma 2 6 2 9 15 2" xfId="35070" xr:uid="{00000000-0005-0000-0000-0000B73A0000}"/>
    <cellStyle name="Comma 2 6 2 9 2" xfId="1334" xr:uid="{00000000-0005-0000-0000-0000B83A0000}"/>
    <cellStyle name="Comma 2 6 2 9 2 10" xfId="11304" xr:uid="{00000000-0005-0000-0000-0000B93A0000}"/>
    <cellStyle name="Comma 2 6 2 9 2 11" xfId="13974" xr:uid="{00000000-0005-0000-0000-0000BA3A0000}"/>
    <cellStyle name="Comma 2 6 2 9 2 12" xfId="15320" xr:uid="{00000000-0005-0000-0000-0000BB3A0000}"/>
    <cellStyle name="Comma 2 6 2 9 2 13" xfId="17926" xr:uid="{00000000-0005-0000-0000-0000BC3A0000}"/>
    <cellStyle name="Comma 2 6 2 9 2 14" xfId="20134" xr:uid="{00000000-0005-0000-0000-0000BD3A0000}"/>
    <cellStyle name="Comma 2 6 2 9 2 15" xfId="22473" xr:uid="{00000000-0005-0000-0000-0000BE3A0000}"/>
    <cellStyle name="Comma 2 6 2 9 2 15 2" xfId="35123" xr:uid="{00000000-0005-0000-0000-0000BF3A0000}"/>
    <cellStyle name="Comma 2 6 2 9 2 2" xfId="2405" xr:uid="{00000000-0005-0000-0000-0000C03A0000}"/>
    <cellStyle name="Comma 2 6 2 9 2 2 10" xfId="15077" xr:uid="{00000000-0005-0000-0000-0000C13A0000}"/>
    <cellStyle name="Comma 2 6 2 9 2 2 11" xfId="18677" xr:uid="{00000000-0005-0000-0000-0000C23A0000}"/>
    <cellStyle name="Comma 2 6 2 9 2 2 12" xfId="20885" xr:uid="{00000000-0005-0000-0000-0000C33A0000}"/>
    <cellStyle name="Comma 2 6 2 9 2 2 13" xfId="22622" xr:uid="{00000000-0005-0000-0000-0000C43A0000}"/>
    <cellStyle name="Comma 2 6 2 9 2 2 13 2" xfId="35477" xr:uid="{00000000-0005-0000-0000-0000C53A0000}"/>
    <cellStyle name="Comma 2 6 2 9 2 2 2" xfId="2500" xr:uid="{00000000-0005-0000-0000-0000C63A0000}"/>
    <cellStyle name="Comma 2 6 2 9 2 2 2 10" xfId="24124" xr:uid="{00000000-0005-0000-0000-0000C73A0000}"/>
    <cellStyle name="Comma 2 6 2 9 2 2 2 10 2" xfId="35533" xr:uid="{00000000-0005-0000-0000-0000C83A0000}"/>
    <cellStyle name="Comma 2 6 2 9 2 2 2 2" xfId="6669" xr:uid="{00000000-0005-0000-0000-0000C93A0000}"/>
    <cellStyle name="Comma 2 6 2 9 2 2 2 2 2" xfId="6732" xr:uid="{00000000-0005-0000-0000-0000CA3A0000}"/>
    <cellStyle name="Comma 2 6 2 9 2 2 2 2 2 2" xfId="36708" xr:uid="{00000000-0005-0000-0000-0000CB3A0000}"/>
    <cellStyle name="Comma 2 6 2 9 2 2 2 2 2 2 2" xfId="36764" xr:uid="{00000000-0005-0000-0000-0000CC3A0000}"/>
    <cellStyle name="Comma 2 6 2 9 2 2 2 2 3" xfId="24187" xr:uid="{00000000-0005-0000-0000-0000CD3A0000}"/>
    <cellStyle name="Comma 2 6 2 9 2 2 2 3" xfId="8067" xr:uid="{00000000-0005-0000-0000-0000CE3A0000}"/>
    <cellStyle name="Comma 2 6 2 9 2 2 2 4" xfId="9911" xr:uid="{00000000-0005-0000-0000-0000CF3A0000}"/>
    <cellStyle name="Comma 2 6 2 9 2 2 2 5" xfId="12118" xr:uid="{00000000-0005-0000-0000-0000D03A0000}"/>
    <cellStyle name="Comma 2 6 2 9 2 2 2 6" xfId="14955" xr:uid="{00000000-0005-0000-0000-0000D13A0000}"/>
    <cellStyle name="Comma 2 6 2 9 2 2 2 7" xfId="16533" xr:uid="{00000000-0005-0000-0000-0000D23A0000}"/>
    <cellStyle name="Comma 2 6 2 9 2 2 2 8" xfId="18740" xr:uid="{00000000-0005-0000-0000-0000D33A0000}"/>
    <cellStyle name="Comma 2 6 2 9 2 2 2 9" xfId="20948" xr:uid="{00000000-0005-0000-0000-0000D43A0000}"/>
    <cellStyle name="Comma 2 6 2 9 2 2 3" xfId="3803" xr:uid="{00000000-0005-0000-0000-0000D53A0000}"/>
    <cellStyle name="Comma 2 6 2 9 2 2 4" xfId="1675" xr:uid="{00000000-0005-0000-0000-0000D63A0000}"/>
    <cellStyle name="Comma 2 6 2 9 2 2 5" xfId="1636" xr:uid="{00000000-0005-0000-0000-0000D73A0000}"/>
    <cellStyle name="Comma 2 6 2 9 2 2 6" xfId="5317" xr:uid="{00000000-0005-0000-0000-0000D83A0000}"/>
    <cellStyle name="Comma 2 6 2 9 2 2 6 2" xfId="8011" xr:uid="{00000000-0005-0000-0000-0000D93A0000}"/>
    <cellStyle name="Comma 2 6 2 9 2 2 6 2 2" xfId="36072" xr:uid="{00000000-0005-0000-0000-0000DA3A0000}"/>
    <cellStyle name="Comma 2 6 2 9 2 2 6 2 2 2" xfId="37403" xr:uid="{00000000-0005-0000-0000-0000DB3A0000}"/>
    <cellStyle name="Comma 2 6 2 9 2 2 6 3" xfId="26078" xr:uid="{00000000-0005-0000-0000-0000DC3A0000}"/>
    <cellStyle name="Comma 2 6 2 9 2 2 7" xfId="9848" xr:uid="{00000000-0005-0000-0000-0000DD3A0000}"/>
    <cellStyle name="Comma 2 6 2 9 2 2 8" xfId="12055" xr:uid="{00000000-0005-0000-0000-0000DE3A0000}"/>
    <cellStyle name="Comma 2 6 2 9 2 2 9" xfId="14876" xr:uid="{00000000-0005-0000-0000-0000DF3A0000}"/>
    <cellStyle name="Comma 2 6 2 9 2 3" xfId="3094" xr:uid="{00000000-0005-0000-0000-0000E03A0000}"/>
    <cellStyle name="Comma 2 6 2 9 2 4" xfId="3379" xr:uid="{00000000-0005-0000-0000-0000E13A0000}"/>
    <cellStyle name="Comma 2 6 2 9 2 5" xfId="3716" xr:uid="{00000000-0005-0000-0000-0000E23A0000}"/>
    <cellStyle name="Comma 2 6 2 9 2 5 10" xfId="23480" xr:uid="{00000000-0005-0000-0000-0000E33A0000}"/>
    <cellStyle name="Comma 2 6 2 9 2 5 10 2" xfId="35761" xr:uid="{00000000-0005-0000-0000-0000E43A0000}"/>
    <cellStyle name="Comma 2 6 2 9 2 5 2" xfId="6217" xr:uid="{00000000-0005-0000-0000-0000E53A0000}"/>
    <cellStyle name="Comma 2 6 2 9 2 5 2 2" xfId="6971" xr:uid="{00000000-0005-0000-0000-0000E63A0000}"/>
    <cellStyle name="Comma 2 6 2 9 2 5 2 2 2" xfId="36354" xr:uid="{00000000-0005-0000-0000-0000E73A0000}"/>
    <cellStyle name="Comma 2 6 2 9 2 5 2 2 2 2" xfId="36992" xr:uid="{00000000-0005-0000-0000-0000E83A0000}"/>
    <cellStyle name="Comma 2 6 2 9 2 5 2 3" xfId="24810" xr:uid="{00000000-0005-0000-0000-0000E93A0000}"/>
    <cellStyle name="Comma 2 6 2 9 2 5 3" xfId="8679" xr:uid="{00000000-0005-0000-0000-0000EA3A0000}"/>
    <cellStyle name="Comma 2 6 2 9 2 5 4" xfId="10619" xr:uid="{00000000-0005-0000-0000-0000EB3A0000}"/>
    <cellStyle name="Comma 2 6 2 9 2 5 5" xfId="12826" xr:uid="{00000000-0005-0000-0000-0000EC3A0000}"/>
    <cellStyle name="Comma 2 6 2 9 2 5 6" xfId="15908" xr:uid="{00000000-0005-0000-0000-0000ED3A0000}"/>
    <cellStyle name="Comma 2 6 2 9 2 5 7" xfId="17241" xr:uid="{00000000-0005-0000-0000-0000EE3A0000}"/>
    <cellStyle name="Comma 2 6 2 9 2 5 8" xfId="19448" xr:uid="{00000000-0005-0000-0000-0000EF3A0000}"/>
    <cellStyle name="Comma 2 6 2 9 2 5 9" xfId="21656" xr:uid="{00000000-0005-0000-0000-0000F03A0000}"/>
    <cellStyle name="Comma 2 6 2 9 2 6" xfId="1494" xr:uid="{00000000-0005-0000-0000-0000F13A0000}"/>
    <cellStyle name="Comma 2 6 2 9 2 7" xfId="3954" xr:uid="{00000000-0005-0000-0000-0000F23A0000}"/>
    <cellStyle name="Comma 2 6 2 9 2 8" xfId="5168" xr:uid="{00000000-0005-0000-0000-0000F33A0000}"/>
    <cellStyle name="Comma 2 6 2 9 2 8 2" xfId="7465" xr:uid="{00000000-0005-0000-0000-0000F43A0000}"/>
    <cellStyle name="Comma 2 6 2 9 2 8 2 2" xfId="36019" xr:uid="{00000000-0005-0000-0000-0000F53A0000}"/>
    <cellStyle name="Comma 2 6 2 9 2 8 2 2 2" xfId="37176" xr:uid="{00000000-0005-0000-0000-0000F63A0000}"/>
    <cellStyle name="Comma 2 6 2 9 2 8 3" xfId="25454" xr:uid="{00000000-0005-0000-0000-0000F73A0000}"/>
    <cellStyle name="Comma 2 6 2 9 2 9" xfId="9097" xr:uid="{00000000-0005-0000-0000-0000F83A0000}"/>
    <cellStyle name="Comma 2 6 2 9 3" xfId="2078" xr:uid="{00000000-0005-0000-0000-0000F93A0000}"/>
    <cellStyle name="Comma 2 6 2 9 3 10" xfId="13244" xr:uid="{00000000-0005-0000-0000-0000FA3A0000}"/>
    <cellStyle name="Comma 2 6 2 9 3 11" xfId="18424" xr:uid="{00000000-0005-0000-0000-0000FB3A0000}"/>
    <cellStyle name="Comma 2 6 2 9 3 12" xfId="20632" xr:uid="{00000000-0005-0000-0000-0000FC3A0000}"/>
    <cellStyle name="Comma 2 6 2 9 3 13" xfId="22867" xr:uid="{00000000-0005-0000-0000-0000FD3A0000}"/>
    <cellStyle name="Comma 2 6 2 9 3 13 2" xfId="35323" xr:uid="{00000000-0005-0000-0000-0000FE3A0000}"/>
    <cellStyle name="Comma 2 6 2 9 3 2" xfId="2935" xr:uid="{00000000-0005-0000-0000-0000FF3A0000}"/>
    <cellStyle name="Comma 2 6 2 9 3 2 10" xfId="23872" xr:uid="{00000000-0005-0000-0000-0000003B0000}"/>
    <cellStyle name="Comma 2 6 2 9 3 2 10 2" xfId="35632" xr:uid="{00000000-0005-0000-0000-0000013B0000}"/>
    <cellStyle name="Comma 2 6 2 9 3 2 2" xfId="6511" xr:uid="{00000000-0005-0000-0000-0000023B0000}"/>
    <cellStyle name="Comma 2 6 2 9 3 2 2 2" xfId="6831" xr:uid="{00000000-0005-0000-0000-0000033B0000}"/>
    <cellStyle name="Comma 2 6 2 9 3 2 2 2 2" xfId="36554" xr:uid="{00000000-0005-0000-0000-0000043B0000}"/>
    <cellStyle name="Comma 2 6 2 9 3 2 2 2 2 2" xfId="36863" xr:uid="{00000000-0005-0000-0000-0000053B0000}"/>
    <cellStyle name="Comma 2 6 2 9 3 2 2 3" xfId="24432" xr:uid="{00000000-0005-0000-0000-0000063B0000}"/>
    <cellStyle name="Comma 2 6 2 9 3 2 3" xfId="8312" xr:uid="{00000000-0005-0000-0000-0000073B0000}"/>
    <cellStyle name="Comma 2 6 2 9 3 2 4" xfId="10156" xr:uid="{00000000-0005-0000-0000-0000083B0000}"/>
    <cellStyle name="Comma 2 6 2 9 3 2 5" xfId="12363" xr:uid="{00000000-0005-0000-0000-0000093B0000}"/>
    <cellStyle name="Comma 2 6 2 9 3 2 6" xfId="15300" xr:uid="{00000000-0005-0000-0000-00000A3B0000}"/>
    <cellStyle name="Comma 2 6 2 9 3 2 7" xfId="16778" xr:uid="{00000000-0005-0000-0000-00000B3B0000}"/>
    <cellStyle name="Comma 2 6 2 9 3 2 8" xfId="18985" xr:uid="{00000000-0005-0000-0000-00000C3B0000}"/>
    <cellStyle name="Comma 2 6 2 9 3 2 9" xfId="21193" xr:uid="{00000000-0005-0000-0000-00000D3B0000}"/>
    <cellStyle name="Comma 2 6 2 9 3 3" xfId="4062" xr:uid="{00000000-0005-0000-0000-00000E3B0000}"/>
    <cellStyle name="Comma 2 6 2 9 3 4" xfId="4398" xr:uid="{00000000-0005-0000-0000-00000F3B0000}"/>
    <cellStyle name="Comma 2 6 2 9 3 5" xfId="4619" xr:uid="{00000000-0005-0000-0000-0000103B0000}"/>
    <cellStyle name="Comma 2 6 2 9 3 6" xfId="5562" xr:uid="{00000000-0005-0000-0000-0000113B0000}"/>
    <cellStyle name="Comma 2 6 2 9 3 6 2" xfId="7763" xr:uid="{00000000-0005-0000-0000-0000123B0000}"/>
    <cellStyle name="Comma 2 6 2 9 3 6 2 2" xfId="36171" xr:uid="{00000000-0005-0000-0000-0000133B0000}"/>
    <cellStyle name="Comma 2 6 2 9 3 6 2 2 2" xfId="37304" xr:uid="{00000000-0005-0000-0000-0000143B0000}"/>
    <cellStyle name="Comma 2 6 2 9 3 6 3" xfId="25880" xr:uid="{00000000-0005-0000-0000-0000153B0000}"/>
    <cellStyle name="Comma 2 6 2 9 3 7" xfId="9595" xr:uid="{00000000-0005-0000-0000-0000163B0000}"/>
    <cellStyle name="Comma 2 6 2 9 3 8" xfId="11802" xr:uid="{00000000-0005-0000-0000-0000173B0000}"/>
    <cellStyle name="Comma 2 6 2 9 3 9" xfId="14581" xr:uid="{00000000-0005-0000-0000-0000183B0000}"/>
    <cellStyle name="Comma 2 6 2 9 4" xfId="3230" xr:uid="{00000000-0005-0000-0000-0000193B0000}"/>
    <cellStyle name="Comma 2 6 2 9 5" xfId="1862" xr:uid="{00000000-0005-0000-0000-00001A3B0000}"/>
    <cellStyle name="Comma 2 6 2 9 5 10" xfId="23331" xr:uid="{00000000-0005-0000-0000-00001B3B0000}"/>
    <cellStyle name="Comma 2 6 2 9 5 10 2" xfId="35277" xr:uid="{00000000-0005-0000-0000-00001C3B0000}"/>
    <cellStyle name="Comma 2 6 2 9 5 2" xfId="6068" xr:uid="{00000000-0005-0000-0000-00001D3B0000}"/>
    <cellStyle name="Comma 2 6 2 9 5 2 2" xfId="6445" xr:uid="{00000000-0005-0000-0000-00001E3B0000}"/>
    <cellStyle name="Comma 2 6 2 9 5 2 2 2" xfId="36301" xr:uid="{00000000-0005-0000-0000-00001F3B0000}"/>
    <cellStyle name="Comma 2 6 2 9 5 2 2 2 2" xfId="36508" xr:uid="{00000000-0005-0000-0000-0000203B0000}"/>
    <cellStyle name="Comma 2 6 2 9 5 2 3" xfId="23740" xr:uid="{00000000-0005-0000-0000-0000213B0000}"/>
    <cellStyle name="Comma 2 6 2 9 5 3" xfId="7651" xr:uid="{00000000-0005-0000-0000-0000223B0000}"/>
    <cellStyle name="Comma 2 6 2 9 5 4" xfId="9438" xr:uid="{00000000-0005-0000-0000-0000233B0000}"/>
    <cellStyle name="Comma 2 6 2 9 5 5" xfId="11645" xr:uid="{00000000-0005-0000-0000-0000243B0000}"/>
    <cellStyle name="Comma 2 6 2 9 5 6" xfId="14399" xr:uid="{00000000-0005-0000-0000-0000253B0000}"/>
    <cellStyle name="Comma 2 6 2 9 5 7" xfId="16192" xr:uid="{00000000-0005-0000-0000-0000263B0000}"/>
    <cellStyle name="Comma 2 6 2 9 5 8" xfId="18267" xr:uid="{00000000-0005-0000-0000-0000273B0000}"/>
    <cellStyle name="Comma 2 6 2 9 5 9" xfId="20475" xr:uid="{00000000-0005-0000-0000-0000283B0000}"/>
    <cellStyle name="Comma 2 6 2 9 6" xfId="3946" xr:uid="{00000000-0005-0000-0000-0000293B0000}"/>
    <cellStyle name="Comma 2 6 2 9 7" xfId="4576" xr:uid="{00000000-0005-0000-0000-00002A3B0000}"/>
    <cellStyle name="Comma 2 6 2 9 8" xfId="4825" xr:uid="{00000000-0005-0000-0000-00002B3B0000}"/>
    <cellStyle name="Comma 2 6 2 9 8 2" xfId="7412" xr:uid="{00000000-0005-0000-0000-00002C3B0000}"/>
    <cellStyle name="Comma 2 6 2 9 8 2 2" xfId="35867" xr:uid="{00000000-0005-0000-0000-00002D3B0000}"/>
    <cellStyle name="Comma 2 6 2 9 8 2 2 2" xfId="37123" xr:uid="{00000000-0005-0000-0000-00002E3B0000}"/>
    <cellStyle name="Comma 2 6 2 9 8 3" xfId="25305" xr:uid="{00000000-0005-0000-0000-00002F3B0000}"/>
    <cellStyle name="Comma 2 6 2 9 9" xfId="8948" xr:uid="{00000000-0005-0000-0000-0000303B0000}"/>
    <cellStyle name="Comma 2 6 20" xfId="15661" xr:uid="{00000000-0005-0000-0000-0000313B0000}"/>
    <cellStyle name="Comma 2 6 21" xfId="17596" xr:uid="{00000000-0005-0000-0000-0000323B0000}"/>
    <cellStyle name="Comma 2 6 22" xfId="19804" xr:uid="{00000000-0005-0000-0000-0000333B0000}"/>
    <cellStyle name="Comma 2 6 23" xfId="21974" xr:uid="{00000000-0005-0000-0000-0000343B0000}"/>
    <cellStyle name="Comma 2 6 23 2" xfId="34985" xr:uid="{00000000-0005-0000-0000-0000353B0000}"/>
    <cellStyle name="Comma 2 6 3" xfId="432" xr:uid="{00000000-0005-0000-0000-0000363B0000}"/>
    <cellStyle name="Comma 2 6 4" xfId="510" xr:uid="{00000000-0005-0000-0000-0000373B0000}"/>
    <cellStyle name="Comma 2 6 5" xfId="429" xr:uid="{00000000-0005-0000-0000-0000383B0000}"/>
    <cellStyle name="Comma 2 6 6" xfId="605" xr:uid="{00000000-0005-0000-0000-0000393B0000}"/>
    <cellStyle name="Comma 2 6 7" xfId="911" xr:uid="{00000000-0005-0000-0000-00003A3B0000}"/>
    <cellStyle name="Comma 2 6 7 10" xfId="8829" xr:uid="{00000000-0005-0000-0000-00003B3B0000}"/>
    <cellStyle name="Comma 2 6 7 11" xfId="11036" xr:uid="{00000000-0005-0000-0000-00003C3B0000}"/>
    <cellStyle name="Comma 2 6 7 12" xfId="13620" xr:uid="{00000000-0005-0000-0000-00003D3B0000}"/>
    <cellStyle name="Comma 2 6 7 13" xfId="16077" xr:uid="{00000000-0005-0000-0000-00003E3B0000}"/>
    <cellStyle name="Comma 2 6 7 14" xfId="17658" xr:uid="{00000000-0005-0000-0000-00003F3B0000}"/>
    <cellStyle name="Comma 2 6 7 15" xfId="19866" xr:uid="{00000000-0005-0000-0000-0000403B0000}"/>
    <cellStyle name="Comma 2 6 7 16" xfId="22035" xr:uid="{00000000-0005-0000-0000-0000413B0000}"/>
    <cellStyle name="Comma 2 6 7 16 2" xfId="35015" xr:uid="{00000000-0005-0000-0000-0000423B0000}"/>
    <cellStyle name="Comma 2 6 7 2" xfId="1055" xr:uid="{00000000-0005-0000-0000-0000433B0000}"/>
    <cellStyle name="Comma 2 6 7 2 10" xfId="8889" xr:uid="{00000000-0005-0000-0000-0000443B0000}"/>
    <cellStyle name="Comma 2 6 7 2 11" xfId="11096" xr:uid="{00000000-0005-0000-0000-0000453B0000}"/>
    <cellStyle name="Comma 2 6 7 2 12" xfId="13729" xr:uid="{00000000-0005-0000-0000-0000463B0000}"/>
    <cellStyle name="Comma 2 6 7 2 13" xfId="15842" xr:uid="{00000000-0005-0000-0000-0000473B0000}"/>
    <cellStyle name="Comma 2 6 7 2 14" xfId="17718" xr:uid="{00000000-0005-0000-0000-0000483B0000}"/>
    <cellStyle name="Comma 2 6 7 2 15" xfId="19926" xr:uid="{00000000-0005-0000-0000-0000493B0000}"/>
    <cellStyle name="Comma 2 6 7 2 16" xfId="22180" xr:uid="{00000000-0005-0000-0000-00004A3B0000}"/>
    <cellStyle name="Comma 2 6 7 2 16 2" xfId="35043" xr:uid="{00000000-0005-0000-0000-00004B3B0000}"/>
    <cellStyle name="Comma 2 6 7 2 2" xfId="1354" xr:uid="{00000000-0005-0000-0000-00004C3B0000}"/>
    <cellStyle name="Comma 2 6 7 2 2 10" xfId="11324" xr:uid="{00000000-0005-0000-0000-00004D3B0000}"/>
    <cellStyle name="Comma 2 6 7 2 2 11" xfId="13994" xr:uid="{00000000-0005-0000-0000-00004E3B0000}"/>
    <cellStyle name="Comma 2 6 7 2 2 12" xfId="15471" xr:uid="{00000000-0005-0000-0000-00004F3B0000}"/>
    <cellStyle name="Comma 2 6 7 2 2 13" xfId="17946" xr:uid="{00000000-0005-0000-0000-0000503B0000}"/>
    <cellStyle name="Comma 2 6 7 2 2 14" xfId="20154" xr:uid="{00000000-0005-0000-0000-0000513B0000}"/>
    <cellStyle name="Comma 2 6 7 2 2 15" xfId="22240" xr:uid="{00000000-0005-0000-0000-0000523B0000}"/>
    <cellStyle name="Comma 2 6 7 2 2 15 2" xfId="35143" xr:uid="{00000000-0005-0000-0000-0000533B0000}"/>
    <cellStyle name="Comma 2 6 7 2 2 2" xfId="1382" xr:uid="{00000000-0005-0000-0000-0000543B0000}"/>
    <cellStyle name="Comma 2 6 7 2 2 2 10" xfId="11352" xr:uid="{00000000-0005-0000-0000-0000553B0000}"/>
    <cellStyle name="Comma 2 6 7 2 2 2 11" xfId="14022" xr:uid="{00000000-0005-0000-0000-0000563B0000}"/>
    <cellStyle name="Comma 2 6 7 2 2 2 12" xfId="15536" xr:uid="{00000000-0005-0000-0000-0000573B0000}"/>
    <cellStyle name="Comma 2 6 7 2 2 2 13" xfId="17974" xr:uid="{00000000-0005-0000-0000-0000583B0000}"/>
    <cellStyle name="Comma 2 6 7 2 2 2 14" xfId="20182" xr:uid="{00000000-0005-0000-0000-0000593B0000}"/>
    <cellStyle name="Comma 2 6 7 2 2 2 15" xfId="22642" xr:uid="{00000000-0005-0000-0000-00005A3B0000}"/>
    <cellStyle name="Comma 2 6 7 2 2 2 15 2" xfId="35171" xr:uid="{00000000-0005-0000-0000-00005B3B0000}"/>
    <cellStyle name="Comma 2 6 7 2 2 2 2" xfId="2520" xr:uid="{00000000-0005-0000-0000-00005C3B0000}"/>
    <cellStyle name="Comma 2 6 7 2 2 2 2 10" xfId="16553" xr:uid="{00000000-0005-0000-0000-00005D3B0000}"/>
    <cellStyle name="Comma 2 6 7 2 2 2 2 11" xfId="18760" xr:uid="{00000000-0005-0000-0000-00005E3B0000}"/>
    <cellStyle name="Comma 2 6 7 2 2 2 2 12" xfId="20968" xr:uid="{00000000-0005-0000-0000-00005F3B0000}"/>
    <cellStyle name="Comma 2 6 7 2 2 2 2 13" xfId="22670" xr:uid="{00000000-0005-0000-0000-0000603B0000}"/>
    <cellStyle name="Comma 2 6 7 2 2 2 2 13 2" xfId="35553" xr:uid="{00000000-0005-0000-0000-0000613B0000}"/>
    <cellStyle name="Comma 2 6 7 2 2 2 2 2" xfId="2548" xr:uid="{00000000-0005-0000-0000-0000623B0000}"/>
    <cellStyle name="Comma 2 6 7 2 2 2 2 2 10" xfId="24207" xr:uid="{00000000-0005-0000-0000-0000633B0000}"/>
    <cellStyle name="Comma 2 6 7 2 2 2 2 2 10 2" xfId="35581" xr:uid="{00000000-0005-0000-0000-0000643B0000}"/>
    <cellStyle name="Comma 2 6 7 2 2 2 2 2 2" xfId="6752" xr:uid="{00000000-0005-0000-0000-0000653B0000}"/>
    <cellStyle name="Comma 2 6 7 2 2 2 2 2 2 2" xfId="6780" xr:uid="{00000000-0005-0000-0000-0000663B0000}"/>
    <cellStyle name="Comma 2 6 7 2 2 2 2 2 2 2 2" xfId="36784" xr:uid="{00000000-0005-0000-0000-0000673B0000}"/>
    <cellStyle name="Comma 2 6 7 2 2 2 2 2 2 2 2 2" xfId="36812" xr:uid="{00000000-0005-0000-0000-0000683B0000}"/>
    <cellStyle name="Comma 2 6 7 2 2 2 2 2 2 3" xfId="24235" xr:uid="{00000000-0005-0000-0000-0000693B0000}"/>
    <cellStyle name="Comma 2 6 7 2 2 2 2 2 3" xfId="8115" xr:uid="{00000000-0005-0000-0000-00006A3B0000}"/>
    <cellStyle name="Comma 2 6 7 2 2 2 2 2 4" xfId="9959" xr:uid="{00000000-0005-0000-0000-00006B3B0000}"/>
    <cellStyle name="Comma 2 6 7 2 2 2 2 2 5" xfId="12166" xr:uid="{00000000-0005-0000-0000-00006C3B0000}"/>
    <cellStyle name="Comma 2 6 7 2 2 2 2 2 6" xfId="15003" xr:uid="{00000000-0005-0000-0000-00006D3B0000}"/>
    <cellStyle name="Comma 2 6 7 2 2 2 2 2 7" xfId="16581" xr:uid="{00000000-0005-0000-0000-00006E3B0000}"/>
    <cellStyle name="Comma 2 6 7 2 2 2 2 2 8" xfId="18788" xr:uid="{00000000-0005-0000-0000-00006F3B0000}"/>
    <cellStyle name="Comma 2 6 7 2 2 2 2 2 9" xfId="20996" xr:uid="{00000000-0005-0000-0000-0000703B0000}"/>
    <cellStyle name="Comma 2 6 7 2 2 2 2 3" xfId="3851" xr:uid="{00000000-0005-0000-0000-0000713B0000}"/>
    <cellStyle name="Comma 2 6 7 2 2 2 2 4" xfId="2428" xr:uid="{00000000-0005-0000-0000-0000723B0000}"/>
    <cellStyle name="Comma 2 6 7 2 2 2 2 5" xfId="3700" xr:uid="{00000000-0005-0000-0000-0000733B0000}"/>
    <cellStyle name="Comma 2 6 7 2 2 2 2 6" xfId="5365" xr:uid="{00000000-0005-0000-0000-0000743B0000}"/>
    <cellStyle name="Comma 2 6 7 2 2 2 2 6 2" xfId="8087" xr:uid="{00000000-0005-0000-0000-0000753B0000}"/>
    <cellStyle name="Comma 2 6 7 2 2 2 2 6 2 2" xfId="36120" xr:uid="{00000000-0005-0000-0000-0000763B0000}"/>
    <cellStyle name="Comma 2 6 7 2 2 2 2 6 2 2 2" xfId="37426" xr:uid="{00000000-0005-0000-0000-0000773B0000}"/>
    <cellStyle name="Comma 2 6 7 2 2 2 2 6 3" xfId="26108" xr:uid="{00000000-0005-0000-0000-0000783B0000}"/>
    <cellStyle name="Comma 2 6 7 2 2 2 2 7" xfId="9931" xr:uid="{00000000-0005-0000-0000-0000793B0000}"/>
    <cellStyle name="Comma 2 6 7 2 2 2 2 8" xfId="12138" xr:uid="{00000000-0005-0000-0000-00007A3B0000}"/>
    <cellStyle name="Comma 2 6 7 2 2 2 2 9" xfId="14975" xr:uid="{00000000-0005-0000-0000-00007B3B0000}"/>
    <cellStyle name="Comma 2 6 7 2 2 2 3" xfId="3142" xr:uid="{00000000-0005-0000-0000-00007C3B0000}"/>
    <cellStyle name="Comma 2 6 7 2 2 2 4" xfId="3427" xr:uid="{00000000-0005-0000-0000-00007D3B0000}"/>
    <cellStyle name="Comma 2 6 7 2 2 2 5" xfId="3823" xr:uid="{00000000-0005-0000-0000-00007E3B0000}"/>
    <cellStyle name="Comma 2 6 7 2 2 2 5 10" xfId="23528" xr:uid="{00000000-0005-0000-0000-00007F3B0000}"/>
    <cellStyle name="Comma 2 6 7 2 2 2 5 10 2" xfId="35784" xr:uid="{00000000-0005-0000-0000-0000803B0000}"/>
    <cellStyle name="Comma 2 6 7 2 2 2 5 2" xfId="6265" xr:uid="{00000000-0005-0000-0000-0000813B0000}"/>
    <cellStyle name="Comma 2 6 7 2 2 2 5 2 2" xfId="7009" xr:uid="{00000000-0005-0000-0000-0000823B0000}"/>
    <cellStyle name="Comma 2 6 7 2 2 2 5 2 2 2" xfId="36402" xr:uid="{00000000-0005-0000-0000-0000833B0000}"/>
    <cellStyle name="Comma 2 6 7 2 2 2 5 2 2 2 2" xfId="37015" xr:uid="{00000000-0005-0000-0000-0000843B0000}"/>
    <cellStyle name="Comma 2 6 7 2 2 2 5 2 3" xfId="24848" xr:uid="{00000000-0005-0000-0000-0000853B0000}"/>
    <cellStyle name="Comma 2 6 7 2 2 2 5 3" xfId="8702" xr:uid="{00000000-0005-0000-0000-0000863B0000}"/>
    <cellStyle name="Comma 2 6 7 2 2 2 5 4" xfId="10657" xr:uid="{00000000-0005-0000-0000-0000873B0000}"/>
    <cellStyle name="Comma 2 6 7 2 2 2 5 5" xfId="12864" xr:uid="{00000000-0005-0000-0000-0000883B0000}"/>
    <cellStyle name="Comma 2 6 7 2 2 2 5 6" xfId="15973" xr:uid="{00000000-0005-0000-0000-0000893B0000}"/>
    <cellStyle name="Comma 2 6 7 2 2 2 5 7" xfId="17279" xr:uid="{00000000-0005-0000-0000-00008A3B0000}"/>
    <cellStyle name="Comma 2 6 7 2 2 2 5 8" xfId="19486" xr:uid="{00000000-0005-0000-0000-00008B3B0000}"/>
    <cellStyle name="Comma 2 6 7 2 2 2 5 9" xfId="21694" xr:uid="{00000000-0005-0000-0000-00008C3B0000}"/>
    <cellStyle name="Comma 2 6 7 2 2 2 6" xfId="3909" xr:uid="{00000000-0005-0000-0000-00008D3B0000}"/>
    <cellStyle name="Comma 2 6 7 2 2 2 7" xfId="1650" xr:uid="{00000000-0005-0000-0000-00008E3B0000}"/>
    <cellStyle name="Comma 2 6 7 2 2 2 8" xfId="5337" xr:uid="{00000000-0005-0000-0000-00008F3B0000}"/>
    <cellStyle name="Comma 2 6 7 2 2 2 8 2" xfId="7513" xr:uid="{00000000-0005-0000-0000-0000903B0000}"/>
    <cellStyle name="Comma 2 6 7 2 2 2 8 2 2" xfId="36092" xr:uid="{00000000-0005-0000-0000-0000913B0000}"/>
    <cellStyle name="Comma 2 6 7 2 2 2 8 2 2 2" xfId="37224" xr:uid="{00000000-0005-0000-0000-0000923B0000}"/>
    <cellStyle name="Comma 2 6 7 2 2 2 8 3" xfId="25502" xr:uid="{00000000-0005-0000-0000-0000933B0000}"/>
    <cellStyle name="Comma 2 6 7 2 2 2 9" xfId="9145" xr:uid="{00000000-0005-0000-0000-0000943B0000}"/>
    <cellStyle name="Comma 2 6 7 2 2 3" xfId="2189" xr:uid="{00000000-0005-0000-0000-0000953B0000}"/>
    <cellStyle name="Comma 2 6 7 2 2 3 10" xfId="15085" xr:uid="{00000000-0005-0000-0000-0000963B0000}"/>
    <cellStyle name="Comma 2 6 7 2 2 3 11" xfId="18535" xr:uid="{00000000-0005-0000-0000-0000973B0000}"/>
    <cellStyle name="Comma 2 6 7 2 2 3 12" xfId="20743" xr:uid="{00000000-0005-0000-0000-0000983B0000}"/>
    <cellStyle name="Comma 2 6 7 2 2 3 13" xfId="22989" xr:uid="{00000000-0005-0000-0000-0000993B0000}"/>
    <cellStyle name="Comma 2 6 7 2 2 3 13 2" xfId="35371" xr:uid="{00000000-0005-0000-0000-00009A3B0000}"/>
    <cellStyle name="Comma 2 6 7 2 2 3 2" xfId="3114" xr:uid="{00000000-0005-0000-0000-00009B3B0000}"/>
    <cellStyle name="Comma 2 6 7 2 2 3 2 10" xfId="23983" xr:uid="{00000000-0005-0000-0000-00009C3B0000}"/>
    <cellStyle name="Comma 2 6 7 2 2 3 2 10 2" xfId="35655" xr:uid="{00000000-0005-0000-0000-00009D3B0000}"/>
    <cellStyle name="Comma 2 6 7 2 2 3 2 2" xfId="6560" xr:uid="{00000000-0005-0000-0000-00009E3B0000}"/>
    <cellStyle name="Comma 2 6 7 2 2 3 2 2 2" xfId="6854" xr:uid="{00000000-0005-0000-0000-00009F3B0000}"/>
    <cellStyle name="Comma 2 6 7 2 2 3 2 2 2 2" xfId="36602" xr:uid="{00000000-0005-0000-0000-0000A03B0000}"/>
    <cellStyle name="Comma 2 6 7 2 2 3 2 2 2 2 2" xfId="36886" xr:uid="{00000000-0005-0000-0000-0000A13B0000}"/>
    <cellStyle name="Comma 2 6 7 2 2 3 2 2 3" xfId="24554" xr:uid="{00000000-0005-0000-0000-0000A23B0000}"/>
    <cellStyle name="Comma 2 6 7 2 2 3 2 3" xfId="8434" xr:uid="{00000000-0005-0000-0000-0000A33B0000}"/>
    <cellStyle name="Comma 2 6 7 2 2 3 2 4" xfId="10278" xr:uid="{00000000-0005-0000-0000-0000A43B0000}"/>
    <cellStyle name="Comma 2 6 7 2 2 3 2 5" xfId="12485" xr:uid="{00000000-0005-0000-0000-0000A53B0000}"/>
    <cellStyle name="Comma 2 6 7 2 2 3 2 6" xfId="15452" xr:uid="{00000000-0005-0000-0000-0000A63B0000}"/>
    <cellStyle name="Comma 2 6 7 2 2 3 2 7" xfId="16900" xr:uid="{00000000-0005-0000-0000-0000A73B0000}"/>
    <cellStyle name="Comma 2 6 7 2 2 3 2 8" xfId="19107" xr:uid="{00000000-0005-0000-0000-0000A83B0000}"/>
    <cellStyle name="Comma 2 6 7 2 2 3 2 9" xfId="21315" xr:uid="{00000000-0005-0000-0000-0000A93B0000}"/>
    <cellStyle name="Comma 2 6 7 2 2 3 3" xfId="4162" xr:uid="{00000000-0005-0000-0000-0000AA3B0000}"/>
    <cellStyle name="Comma 2 6 7 2 2 3 4" xfId="4472" xr:uid="{00000000-0005-0000-0000-0000AB3B0000}"/>
    <cellStyle name="Comma 2 6 7 2 2 3 5" xfId="4642" xr:uid="{00000000-0005-0000-0000-0000AC3B0000}"/>
    <cellStyle name="Comma 2 6 7 2 2 3 6" xfId="5684" xr:uid="{00000000-0005-0000-0000-0000AD3B0000}"/>
    <cellStyle name="Comma 2 6 7 2 2 3 6 2" xfId="7873" xr:uid="{00000000-0005-0000-0000-0000AE3B0000}"/>
    <cellStyle name="Comma 2 6 7 2 2 3 6 2 2" xfId="36194" xr:uid="{00000000-0005-0000-0000-0000AF3B0000}"/>
    <cellStyle name="Comma 2 6 7 2 2 3 6 2 2 2" xfId="37352" xr:uid="{00000000-0005-0000-0000-0000B03B0000}"/>
    <cellStyle name="Comma 2 6 7 2 2 3 6 3" xfId="25991" xr:uid="{00000000-0005-0000-0000-0000B13B0000}"/>
    <cellStyle name="Comma 2 6 7 2 2 3 7" xfId="9706" xr:uid="{00000000-0005-0000-0000-0000B23B0000}"/>
    <cellStyle name="Comma 2 6 7 2 2 3 8" xfId="11913" xr:uid="{00000000-0005-0000-0000-0000B33B0000}"/>
    <cellStyle name="Comma 2 6 7 2 2 3 9" xfId="14692" xr:uid="{00000000-0005-0000-0000-0000B43B0000}"/>
    <cellStyle name="Comma 2 6 7 2 2 4" xfId="3399" xr:uid="{00000000-0005-0000-0000-0000B53B0000}"/>
    <cellStyle name="Comma 2 6 7 2 2 5" xfId="3532" xr:uid="{00000000-0005-0000-0000-0000B63B0000}"/>
    <cellStyle name="Comma 2 6 7 2 2 5 10" xfId="23500" xr:uid="{00000000-0005-0000-0000-0000B73B0000}"/>
    <cellStyle name="Comma 2 6 7 2 2 5 10 2" xfId="35710" xr:uid="{00000000-0005-0000-0000-0000B83B0000}"/>
    <cellStyle name="Comma 2 6 7 2 2 5 2" xfId="6237" xr:uid="{00000000-0005-0000-0000-0000B93B0000}"/>
    <cellStyle name="Comma 2 6 7 2 2 5 2 2" xfId="6909" xr:uid="{00000000-0005-0000-0000-0000BA3B0000}"/>
    <cellStyle name="Comma 2 6 7 2 2 5 2 2 2" xfId="36374" xr:uid="{00000000-0005-0000-0000-0000BB3B0000}"/>
    <cellStyle name="Comma 2 6 7 2 2 5 2 2 2 2" xfId="36941" xr:uid="{00000000-0005-0000-0000-0000BC3B0000}"/>
    <cellStyle name="Comma 2 6 7 2 2 5 2 3" xfId="24748" xr:uid="{00000000-0005-0000-0000-0000BD3B0000}"/>
    <cellStyle name="Comma 2 6 7 2 2 5 3" xfId="8628" xr:uid="{00000000-0005-0000-0000-0000BE3B0000}"/>
    <cellStyle name="Comma 2 6 7 2 2 5 4" xfId="10525" xr:uid="{00000000-0005-0000-0000-0000BF3B0000}"/>
    <cellStyle name="Comma 2 6 7 2 2 5 5" xfId="12732" xr:uid="{00000000-0005-0000-0000-0000C03B0000}"/>
    <cellStyle name="Comma 2 6 7 2 2 5 6" xfId="15776" xr:uid="{00000000-0005-0000-0000-0000C13B0000}"/>
    <cellStyle name="Comma 2 6 7 2 2 5 7" xfId="17147" xr:uid="{00000000-0005-0000-0000-0000C23B0000}"/>
    <cellStyle name="Comma 2 6 7 2 2 5 8" xfId="19354" xr:uid="{00000000-0005-0000-0000-0000C33B0000}"/>
    <cellStyle name="Comma 2 6 7 2 2 5 9" xfId="21562" xr:uid="{00000000-0005-0000-0000-0000C43B0000}"/>
    <cellStyle name="Comma 2 6 7 2 2 6" xfId="1401" xr:uid="{00000000-0005-0000-0000-0000C53B0000}"/>
    <cellStyle name="Comma 2 6 7 2 2 7" xfId="4537" xr:uid="{00000000-0005-0000-0000-0000C63B0000}"/>
    <cellStyle name="Comma 2 6 7 2 2 8" xfId="4935" xr:uid="{00000000-0005-0000-0000-0000C73B0000}"/>
    <cellStyle name="Comma 2 6 7 2 2 8 2" xfId="7485" xr:uid="{00000000-0005-0000-0000-0000C83B0000}"/>
    <cellStyle name="Comma 2 6 7 2 2 8 2 2" xfId="35915" xr:uid="{00000000-0005-0000-0000-0000C93B0000}"/>
    <cellStyle name="Comma 2 6 7 2 2 8 2 2 2" xfId="37196" xr:uid="{00000000-0005-0000-0000-0000CA3B0000}"/>
    <cellStyle name="Comma 2 6 7 2 2 8 3" xfId="25474" xr:uid="{00000000-0005-0000-0000-0000CB3B0000}"/>
    <cellStyle name="Comma 2 6 7 2 2 9" xfId="9117" xr:uid="{00000000-0005-0000-0000-0000CC3B0000}"/>
    <cellStyle name="Comma 2 6 7 2 3" xfId="2128" xr:uid="{00000000-0005-0000-0000-0000CD3B0000}"/>
    <cellStyle name="Comma 2 6 7 2 3 10" xfId="13337" xr:uid="{00000000-0005-0000-0000-0000CE3B0000}"/>
    <cellStyle name="Comma 2 6 7 2 3 11" xfId="18474" xr:uid="{00000000-0005-0000-0000-0000CF3B0000}"/>
    <cellStyle name="Comma 2 6 7 2 3 12" xfId="20682" xr:uid="{00000000-0005-0000-0000-0000D03B0000}"/>
    <cellStyle name="Comma 2 6 7 2 3 13" xfId="22414" xr:uid="{00000000-0005-0000-0000-0000D13B0000}"/>
    <cellStyle name="Comma 2 6 7 2 3 13 2" xfId="35343" xr:uid="{00000000-0005-0000-0000-0000D23B0000}"/>
    <cellStyle name="Comma 2 6 7 2 3 2" xfId="2368" xr:uid="{00000000-0005-0000-0000-0000D33B0000}"/>
    <cellStyle name="Comma 2 6 7 2 3 2 10" xfId="23922" xr:uid="{00000000-0005-0000-0000-0000D43B0000}"/>
    <cellStyle name="Comma 2 6 7 2 3 2 10 2" xfId="35449" xr:uid="{00000000-0005-0000-0000-0000D53B0000}"/>
    <cellStyle name="Comma 2 6 7 2 3 2 2" xfId="6531" xr:uid="{00000000-0005-0000-0000-0000D63B0000}"/>
    <cellStyle name="Comma 2 6 7 2 3 2 2 2" xfId="6641" xr:uid="{00000000-0005-0000-0000-0000D73B0000}"/>
    <cellStyle name="Comma 2 6 7 2 3 2 2 2 2" xfId="36574" xr:uid="{00000000-0005-0000-0000-0000D83B0000}"/>
    <cellStyle name="Comma 2 6 7 2 3 2 2 2 2 2" xfId="36680" xr:uid="{00000000-0005-0000-0000-0000D93B0000}"/>
    <cellStyle name="Comma 2 6 7 2 3 2 2 3" xfId="24096" xr:uid="{00000000-0005-0000-0000-0000DA3B0000}"/>
    <cellStyle name="Comma 2 6 7 2 3 2 3" xfId="7983" xr:uid="{00000000-0005-0000-0000-0000DB3B0000}"/>
    <cellStyle name="Comma 2 6 7 2 3 2 4" xfId="9820" xr:uid="{00000000-0005-0000-0000-0000DC3B0000}"/>
    <cellStyle name="Comma 2 6 7 2 3 2 5" xfId="12027" xr:uid="{00000000-0005-0000-0000-0000DD3B0000}"/>
    <cellStyle name="Comma 2 6 7 2 3 2 6" xfId="14844" xr:uid="{00000000-0005-0000-0000-0000DE3B0000}"/>
    <cellStyle name="Comma 2 6 7 2 3 2 7" xfId="13179" xr:uid="{00000000-0005-0000-0000-0000DF3B0000}"/>
    <cellStyle name="Comma 2 6 7 2 3 2 8" xfId="18649" xr:uid="{00000000-0005-0000-0000-0000E03B0000}"/>
    <cellStyle name="Comma 2 6 7 2 3 2 9" xfId="20857" xr:uid="{00000000-0005-0000-0000-0000E13B0000}"/>
    <cellStyle name="Comma 2 6 7 2 3 3" xfId="3674" xr:uid="{00000000-0005-0000-0000-0000E23B0000}"/>
    <cellStyle name="Comma 2 6 7 2 3 4" xfId="3889" xr:uid="{00000000-0005-0000-0000-0000E33B0000}"/>
    <cellStyle name="Comma 2 6 7 2 3 5" xfId="4532" xr:uid="{00000000-0005-0000-0000-0000E43B0000}"/>
    <cellStyle name="Comma 2 6 7 2 3 6" xfId="5109" xr:uid="{00000000-0005-0000-0000-0000E53B0000}"/>
    <cellStyle name="Comma 2 6 7 2 3 6 2" xfId="7813" xr:uid="{00000000-0005-0000-0000-0000E63B0000}"/>
    <cellStyle name="Comma 2 6 7 2 3 6 2 2" xfId="35992" xr:uid="{00000000-0005-0000-0000-0000E73B0000}"/>
    <cellStyle name="Comma 2 6 7 2 3 6 2 2 2" xfId="37324" xr:uid="{00000000-0005-0000-0000-0000E83B0000}"/>
    <cellStyle name="Comma 2 6 7 2 3 6 3" xfId="25930" xr:uid="{00000000-0005-0000-0000-0000E93B0000}"/>
    <cellStyle name="Comma 2 6 7 2 3 7" xfId="9645" xr:uid="{00000000-0005-0000-0000-0000EA3B0000}"/>
    <cellStyle name="Comma 2 6 7 2 3 8" xfId="11852" xr:uid="{00000000-0005-0000-0000-0000EB3B0000}"/>
    <cellStyle name="Comma 2 6 7 2 3 9" xfId="14631" xr:uid="{00000000-0005-0000-0000-0000EC3B0000}"/>
    <cellStyle name="Comma 2 6 7 2 4" xfId="2874" xr:uid="{00000000-0005-0000-0000-0000ED3B0000}"/>
    <cellStyle name="Comma 2 6 7 2 5" xfId="3171" xr:uid="{00000000-0005-0000-0000-0000EE3B0000}"/>
    <cellStyle name="Comma 2 6 7 2 6" xfId="3472" xr:uid="{00000000-0005-0000-0000-0000EF3B0000}"/>
    <cellStyle name="Comma 2 6 7 2 6 10" xfId="23272" xr:uid="{00000000-0005-0000-0000-0000F03B0000}"/>
    <cellStyle name="Comma 2 6 7 2 6 10 2" xfId="35682" xr:uid="{00000000-0005-0000-0000-0000F13B0000}"/>
    <cellStyle name="Comma 2 6 7 2 6 2" xfId="6009" xr:uid="{00000000-0005-0000-0000-0000F23B0000}"/>
    <cellStyle name="Comma 2 6 7 2 6 2 2" xfId="6881" xr:uid="{00000000-0005-0000-0000-0000F33B0000}"/>
    <cellStyle name="Comma 2 6 7 2 6 2 2 2" xfId="36274" xr:uid="{00000000-0005-0000-0000-0000F43B0000}"/>
    <cellStyle name="Comma 2 6 7 2 6 2 2 2 2" xfId="36913" xr:uid="{00000000-0005-0000-0000-0000F53B0000}"/>
    <cellStyle name="Comma 2 6 7 2 6 2 3" xfId="24720" xr:uid="{00000000-0005-0000-0000-0000F63B0000}"/>
    <cellStyle name="Comma 2 6 7 2 6 3" xfId="8600" xr:uid="{00000000-0005-0000-0000-0000F73B0000}"/>
    <cellStyle name="Comma 2 6 7 2 6 4" xfId="10465" xr:uid="{00000000-0005-0000-0000-0000F83B0000}"/>
    <cellStyle name="Comma 2 6 7 2 6 5" xfId="12672" xr:uid="{00000000-0005-0000-0000-0000F93B0000}"/>
    <cellStyle name="Comma 2 6 7 2 6 6" xfId="15716" xr:uid="{00000000-0005-0000-0000-0000FA3B0000}"/>
    <cellStyle name="Comma 2 6 7 2 6 7" xfId="17087" xr:uid="{00000000-0005-0000-0000-0000FB3B0000}"/>
    <cellStyle name="Comma 2 6 7 2 6 8" xfId="19294" xr:uid="{00000000-0005-0000-0000-0000FC3B0000}"/>
    <cellStyle name="Comma 2 6 7 2 6 9" xfId="21502" xr:uid="{00000000-0005-0000-0000-0000FD3B0000}"/>
    <cellStyle name="Comma 2 6 7 2 7" xfId="1729" xr:uid="{00000000-0005-0000-0000-0000FE3B0000}"/>
    <cellStyle name="Comma 2 6 7 2 8" xfId="2463" xr:uid="{00000000-0005-0000-0000-0000FF3B0000}"/>
    <cellStyle name="Comma 2 6 7 2 9" xfId="4875" xr:uid="{00000000-0005-0000-0000-0000003C0000}"/>
    <cellStyle name="Comma 2 6 7 2 9 2" xfId="7385" xr:uid="{00000000-0005-0000-0000-0000013C0000}"/>
    <cellStyle name="Comma 2 6 7 2 9 2 2" xfId="35887" xr:uid="{00000000-0005-0000-0000-0000023C0000}"/>
    <cellStyle name="Comma 2 6 7 2 9 2 2 2" xfId="37096" xr:uid="{00000000-0005-0000-0000-0000033C0000}"/>
    <cellStyle name="Comma 2 6 7 2 9 3" xfId="25246" xr:uid="{00000000-0005-0000-0000-0000043C0000}"/>
    <cellStyle name="Comma 2 6 7 3" xfId="1198" xr:uid="{00000000-0005-0000-0000-0000053C0000}"/>
    <cellStyle name="Comma 2 6 7 3 10" xfId="11211" xr:uid="{00000000-0005-0000-0000-0000063C0000}"/>
    <cellStyle name="Comma 2 6 7 3 11" xfId="13857" xr:uid="{00000000-0005-0000-0000-0000073C0000}"/>
    <cellStyle name="Comma 2 6 7 3 12" xfId="13416" xr:uid="{00000000-0005-0000-0000-0000083C0000}"/>
    <cellStyle name="Comma 2 6 7 3 13" xfId="17833" xr:uid="{00000000-0005-0000-0000-0000093C0000}"/>
    <cellStyle name="Comma 2 6 7 3 14" xfId="20041" xr:uid="{00000000-0005-0000-0000-00000A3C0000}"/>
    <cellStyle name="Comma 2 6 7 3 15" xfId="22354" xr:uid="{00000000-0005-0000-0000-00000B3C0000}"/>
    <cellStyle name="Comma 2 6 7 3 15 2" xfId="35094" xr:uid="{00000000-0005-0000-0000-00000C3C0000}"/>
    <cellStyle name="Comma 2 6 7 3 2" xfId="2324" xr:uid="{00000000-0005-0000-0000-00000D3C0000}"/>
    <cellStyle name="Comma 2 6 7 3 2 10" xfId="13504" xr:uid="{00000000-0005-0000-0000-00000E3C0000}"/>
    <cellStyle name="Comma 2 6 7 3 2 11" xfId="18617" xr:uid="{00000000-0005-0000-0000-00000F3C0000}"/>
    <cellStyle name="Comma 2 6 7 3 2 12" xfId="20825" xr:uid="{00000000-0005-0000-0000-0000103C0000}"/>
    <cellStyle name="Comma 2 6 7 3 2 13" xfId="22529" xr:uid="{00000000-0005-0000-0000-0000113C0000}"/>
    <cellStyle name="Comma 2 6 7 3 2 13 2" xfId="35420" xr:uid="{00000000-0005-0000-0000-0000123C0000}"/>
    <cellStyle name="Comma 2 6 7 3 2 2" xfId="2446" xr:uid="{00000000-0005-0000-0000-0000133C0000}"/>
    <cellStyle name="Comma 2 6 7 3 2 2 10" xfId="24064" xr:uid="{00000000-0005-0000-0000-0000143C0000}"/>
    <cellStyle name="Comma 2 6 7 3 2 2 10 2" xfId="35502" xr:uid="{00000000-0005-0000-0000-0000153C0000}"/>
    <cellStyle name="Comma 2 6 7 3 2 2 2" xfId="6609" xr:uid="{00000000-0005-0000-0000-0000163C0000}"/>
    <cellStyle name="Comma 2 6 7 3 2 2 2 2" xfId="6698" xr:uid="{00000000-0005-0000-0000-0000173C0000}"/>
    <cellStyle name="Comma 2 6 7 3 2 2 2 2 2" xfId="36651" xr:uid="{00000000-0005-0000-0000-0000183C0000}"/>
    <cellStyle name="Comma 2 6 7 3 2 2 2 2 2 2" xfId="36733" xr:uid="{00000000-0005-0000-0000-0000193C0000}"/>
    <cellStyle name="Comma 2 6 7 3 2 2 2 3" xfId="24153" xr:uid="{00000000-0005-0000-0000-00001A3C0000}"/>
    <cellStyle name="Comma 2 6 7 3 2 2 3" xfId="8036" xr:uid="{00000000-0005-0000-0000-00001B3C0000}"/>
    <cellStyle name="Comma 2 6 7 3 2 2 4" xfId="9877" xr:uid="{00000000-0005-0000-0000-00001C3C0000}"/>
    <cellStyle name="Comma 2 6 7 3 2 2 5" xfId="12084" xr:uid="{00000000-0005-0000-0000-00001D3C0000}"/>
    <cellStyle name="Comma 2 6 7 3 2 2 6" xfId="14910" xr:uid="{00000000-0005-0000-0000-00001E3C0000}"/>
    <cellStyle name="Comma 2 6 7 3 2 2 7" xfId="13572" xr:uid="{00000000-0005-0000-0000-00001F3C0000}"/>
    <cellStyle name="Comma 2 6 7 3 2 2 8" xfId="18706" xr:uid="{00000000-0005-0000-0000-0000203C0000}"/>
    <cellStyle name="Comma 2 6 7 3 2 2 9" xfId="20914" xr:uid="{00000000-0005-0000-0000-0000213C0000}"/>
    <cellStyle name="Comma 2 6 7 3 2 3" xfId="3756" xr:uid="{00000000-0005-0000-0000-0000223C0000}"/>
    <cellStyle name="Comma 2 6 7 3 2 4" xfId="2464" xr:uid="{00000000-0005-0000-0000-0000233C0000}"/>
    <cellStyle name="Comma 2 6 7 3 2 5" xfId="4216" xr:uid="{00000000-0005-0000-0000-0000243C0000}"/>
    <cellStyle name="Comma 2 6 7 3 2 6" xfId="5224" xr:uid="{00000000-0005-0000-0000-0000253C0000}"/>
    <cellStyle name="Comma 2 6 7 3 2 6 2" xfId="7954" xr:uid="{00000000-0005-0000-0000-0000263C0000}"/>
    <cellStyle name="Comma 2 6 7 3 2 6 2 2" xfId="36043" xr:uid="{00000000-0005-0000-0000-0000273C0000}"/>
    <cellStyle name="Comma 2 6 7 3 2 6 2 2 2" xfId="37375" xr:uid="{00000000-0005-0000-0000-0000283C0000}"/>
    <cellStyle name="Comma 2 6 7 3 2 6 3" xfId="26047" xr:uid="{00000000-0005-0000-0000-0000293C0000}"/>
    <cellStyle name="Comma 2 6 7 3 2 7" xfId="9788" xr:uid="{00000000-0005-0000-0000-00002A3C0000}"/>
    <cellStyle name="Comma 2 6 7 3 2 8" xfId="11995" xr:uid="{00000000-0005-0000-0000-00002B3C0000}"/>
    <cellStyle name="Comma 2 6 7 3 2 9" xfId="14806" xr:uid="{00000000-0005-0000-0000-00002C3C0000}"/>
    <cellStyle name="Comma 2 6 7 3 3" xfId="2991" xr:uid="{00000000-0005-0000-0000-00002D3C0000}"/>
    <cellStyle name="Comma 2 6 7 3 4" xfId="3286" xr:uid="{00000000-0005-0000-0000-00002E3C0000}"/>
    <cellStyle name="Comma 2 6 7 3 5" xfId="3637" xr:uid="{00000000-0005-0000-0000-00002F3C0000}"/>
    <cellStyle name="Comma 2 6 7 3 5 10" xfId="23387" xr:uid="{00000000-0005-0000-0000-0000303C0000}"/>
    <cellStyle name="Comma 2 6 7 3 5 10 2" xfId="35733" xr:uid="{00000000-0005-0000-0000-0000313C0000}"/>
    <cellStyle name="Comma 2 6 7 3 5 2" xfId="6124" xr:uid="{00000000-0005-0000-0000-0000323C0000}"/>
    <cellStyle name="Comma 2 6 7 3 5 2 2" xfId="6936" xr:uid="{00000000-0005-0000-0000-0000333C0000}"/>
    <cellStyle name="Comma 2 6 7 3 5 2 2 2" xfId="36325" xr:uid="{00000000-0005-0000-0000-0000343C0000}"/>
    <cellStyle name="Comma 2 6 7 3 5 2 2 2 2" xfId="36964" xr:uid="{00000000-0005-0000-0000-0000353C0000}"/>
    <cellStyle name="Comma 2 6 7 3 5 2 3" xfId="24775" xr:uid="{00000000-0005-0000-0000-0000363C0000}"/>
    <cellStyle name="Comma 2 6 7 3 5 3" xfId="8651" xr:uid="{00000000-0005-0000-0000-0000373C0000}"/>
    <cellStyle name="Comma 2 6 7 3 5 4" xfId="10584" xr:uid="{00000000-0005-0000-0000-0000383C0000}"/>
    <cellStyle name="Comma 2 6 7 3 5 5" xfId="12791" xr:uid="{00000000-0005-0000-0000-0000393C0000}"/>
    <cellStyle name="Comma 2 6 7 3 5 6" xfId="15856" xr:uid="{00000000-0005-0000-0000-00003A3C0000}"/>
    <cellStyle name="Comma 2 6 7 3 5 7" xfId="17206" xr:uid="{00000000-0005-0000-0000-00003B3C0000}"/>
    <cellStyle name="Comma 2 6 7 3 5 8" xfId="19413" xr:uid="{00000000-0005-0000-0000-00003C3C0000}"/>
    <cellStyle name="Comma 2 6 7 3 5 9" xfId="21621" xr:uid="{00000000-0005-0000-0000-00003D3C0000}"/>
    <cellStyle name="Comma 2 6 7 3 6" xfId="3941" xr:uid="{00000000-0005-0000-0000-00003E3C0000}"/>
    <cellStyle name="Comma 2 6 7 3 7" xfId="4043" xr:uid="{00000000-0005-0000-0000-00003F3C0000}"/>
    <cellStyle name="Comma 2 6 7 3 8" xfId="5049" xr:uid="{00000000-0005-0000-0000-0000403C0000}"/>
    <cellStyle name="Comma 2 6 7 3 8 2" xfId="7436" xr:uid="{00000000-0005-0000-0000-0000413C0000}"/>
    <cellStyle name="Comma 2 6 7 3 8 2 2" xfId="35964" xr:uid="{00000000-0005-0000-0000-0000423C0000}"/>
    <cellStyle name="Comma 2 6 7 3 8 2 2 2" xfId="37147" xr:uid="{00000000-0005-0000-0000-0000433C0000}"/>
    <cellStyle name="Comma 2 6 7 3 8 3" xfId="25361" xr:uid="{00000000-0005-0000-0000-0000443C0000}"/>
    <cellStyle name="Comma 2 6 7 3 9" xfId="9004" xr:uid="{00000000-0005-0000-0000-0000453C0000}"/>
    <cellStyle name="Comma 2 6 7 4" xfId="1947" xr:uid="{00000000-0005-0000-0000-0000463C0000}"/>
    <cellStyle name="Comma 2 6 7 4 10" xfId="13469" xr:uid="{00000000-0005-0000-0000-0000473C0000}"/>
    <cellStyle name="Comma 2 6 7 4 11" xfId="18304" xr:uid="{00000000-0005-0000-0000-0000483C0000}"/>
    <cellStyle name="Comma 2 6 7 4 12" xfId="20512" xr:uid="{00000000-0005-0000-0000-0000493C0000}"/>
    <cellStyle name="Comma 2 6 7 4 13" xfId="22767" xr:uid="{00000000-0005-0000-0000-00004A3C0000}"/>
    <cellStyle name="Comma 2 6 7 4 13 2" xfId="35288" xr:uid="{00000000-0005-0000-0000-00004B3C0000}"/>
    <cellStyle name="Comma 2 6 7 4 2" xfId="2795" xr:uid="{00000000-0005-0000-0000-00004C3C0000}"/>
    <cellStyle name="Comma 2 6 7 4 2 10" xfId="23761" xr:uid="{00000000-0005-0000-0000-00004D3C0000}"/>
    <cellStyle name="Comma 2 6 7 4 2 10 2" xfId="35604" xr:uid="{00000000-0005-0000-0000-00004E3C0000}"/>
    <cellStyle name="Comma 2 6 7 4 2 2" xfId="6466" xr:uid="{00000000-0005-0000-0000-00004F3C0000}"/>
    <cellStyle name="Comma 2 6 7 4 2 2 2" xfId="6803" xr:uid="{00000000-0005-0000-0000-0000503C0000}"/>
    <cellStyle name="Comma 2 6 7 4 2 2 2 2" xfId="36519" xr:uid="{00000000-0005-0000-0000-0000513C0000}"/>
    <cellStyle name="Comma 2 6 7 4 2 2 2 2 2" xfId="36835" xr:uid="{00000000-0005-0000-0000-0000523C0000}"/>
    <cellStyle name="Comma 2 6 7 4 2 2 3" xfId="24332" xr:uid="{00000000-0005-0000-0000-0000533C0000}"/>
    <cellStyle name="Comma 2 6 7 4 2 3" xfId="8212" xr:uid="{00000000-0005-0000-0000-0000543C0000}"/>
    <cellStyle name="Comma 2 6 7 4 2 4" xfId="10056" xr:uid="{00000000-0005-0000-0000-0000553C0000}"/>
    <cellStyle name="Comma 2 6 7 4 2 5" xfId="12263" xr:uid="{00000000-0005-0000-0000-0000563C0000}"/>
    <cellStyle name="Comma 2 6 7 4 2 6" xfId="15179" xr:uid="{00000000-0005-0000-0000-0000573C0000}"/>
    <cellStyle name="Comma 2 6 7 4 2 7" xfId="16678" xr:uid="{00000000-0005-0000-0000-0000583C0000}"/>
    <cellStyle name="Comma 2 6 7 4 2 8" xfId="18885" xr:uid="{00000000-0005-0000-0000-0000593C0000}"/>
    <cellStyle name="Comma 2 6 7 4 2 9" xfId="21093" xr:uid="{00000000-0005-0000-0000-00005A3C0000}"/>
    <cellStyle name="Comma 2 6 7 4 3" xfId="3983" xr:uid="{00000000-0005-0000-0000-00005B3C0000}"/>
    <cellStyle name="Comma 2 6 7 4 4" xfId="1438" xr:uid="{00000000-0005-0000-0000-00005C3C0000}"/>
    <cellStyle name="Comma 2 6 7 4 5" xfId="2358" xr:uid="{00000000-0005-0000-0000-00005D3C0000}"/>
    <cellStyle name="Comma 2 6 7 4 6" xfId="5462" xr:uid="{00000000-0005-0000-0000-00005E3C0000}"/>
    <cellStyle name="Comma 2 6 7 4 6 2" xfId="7662" xr:uid="{00000000-0005-0000-0000-00005F3C0000}"/>
    <cellStyle name="Comma 2 6 7 4 6 2 2" xfId="36143" xr:uid="{00000000-0005-0000-0000-0000603C0000}"/>
    <cellStyle name="Comma 2 6 7 4 6 2 2 2" xfId="37275" xr:uid="{00000000-0005-0000-0000-0000613C0000}"/>
    <cellStyle name="Comma 2 6 7 4 6 3" xfId="25766" xr:uid="{00000000-0005-0000-0000-0000623C0000}"/>
    <cellStyle name="Comma 2 6 7 4 7" xfId="9475" xr:uid="{00000000-0005-0000-0000-0000633C0000}"/>
    <cellStyle name="Comma 2 6 7 4 8" xfId="11682" xr:uid="{00000000-0005-0000-0000-0000643C0000}"/>
    <cellStyle name="Comma 2 6 7 4 9" xfId="14458" xr:uid="{00000000-0005-0000-0000-0000653C0000}"/>
    <cellStyle name="Comma 2 6 7 5" xfId="2670" xr:uid="{00000000-0005-0000-0000-0000663C0000}"/>
    <cellStyle name="Comma 2 6 7 6" xfId="1873" xr:uid="{00000000-0005-0000-0000-0000673C0000}"/>
    <cellStyle name="Comma 2 6 7 6 10" xfId="23212" xr:uid="{00000000-0005-0000-0000-0000683C0000}"/>
    <cellStyle name="Comma 2 6 7 6 10 2" xfId="35280" xr:uid="{00000000-0005-0000-0000-0000693C0000}"/>
    <cellStyle name="Comma 2 6 7 6 2" xfId="5949" xr:uid="{00000000-0005-0000-0000-00006A3C0000}"/>
    <cellStyle name="Comma 2 6 7 6 2 2" xfId="6448" xr:uid="{00000000-0005-0000-0000-00006B3C0000}"/>
    <cellStyle name="Comma 2 6 7 6 2 2 2" xfId="36246" xr:uid="{00000000-0005-0000-0000-00006C3C0000}"/>
    <cellStyle name="Comma 2 6 7 6 2 2 2 2" xfId="36511" xr:uid="{00000000-0005-0000-0000-00006D3C0000}"/>
    <cellStyle name="Comma 2 6 7 6 2 3" xfId="23743" xr:uid="{00000000-0005-0000-0000-00006E3C0000}"/>
    <cellStyle name="Comma 2 6 7 6 3" xfId="7654" xr:uid="{00000000-0005-0000-0000-00006F3C0000}"/>
    <cellStyle name="Comma 2 6 7 6 4" xfId="9447" xr:uid="{00000000-0005-0000-0000-0000703C0000}"/>
    <cellStyle name="Comma 2 6 7 6 5" xfId="11654" xr:uid="{00000000-0005-0000-0000-0000713C0000}"/>
    <cellStyle name="Comma 2 6 7 6 6" xfId="14408" xr:uid="{00000000-0005-0000-0000-0000723C0000}"/>
    <cellStyle name="Comma 2 6 7 6 7" xfId="15055" xr:uid="{00000000-0005-0000-0000-0000733C0000}"/>
    <cellStyle name="Comma 2 6 7 6 8" xfId="18276" xr:uid="{00000000-0005-0000-0000-0000743C0000}"/>
    <cellStyle name="Comma 2 6 7 6 9" xfId="20484" xr:uid="{00000000-0005-0000-0000-0000753C0000}"/>
    <cellStyle name="Comma 2 6 7 7" xfId="4139" xr:uid="{00000000-0005-0000-0000-0000763C0000}"/>
    <cellStyle name="Comma 2 6 7 8" xfId="3913" xr:uid="{00000000-0005-0000-0000-0000773C0000}"/>
    <cellStyle name="Comma 2 6 7 9" xfId="4730" xr:uid="{00000000-0005-0000-0000-0000783C0000}"/>
    <cellStyle name="Comma 2 6 7 9 2" xfId="7357" xr:uid="{00000000-0005-0000-0000-0000793C0000}"/>
    <cellStyle name="Comma 2 6 7 9 2 2" xfId="35838" xr:uid="{00000000-0005-0000-0000-00007A3C0000}"/>
    <cellStyle name="Comma 2 6 7 9 2 2 2" xfId="37068" xr:uid="{00000000-0005-0000-0000-00007B3C0000}"/>
    <cellStyle name="Comma 2 6 7 9 3" xfId="25186" xr:uid="{00000000-0005-0000-0000-00007C3C0000}"/>
    <cellStyle name="Comma 2 6 8" xfId="1079" xr:uid="{00000000-0005-0000-0000-00007D3C0000}"/>
    <cellStyle name="Comma 2 6 9" xfId="1137" xr:uid="{00000000-0005-0000-0000-00007E3C0000}"/>
    <cellStyle name="Comma 2 6 9 10" xfId="11151" xr:uid="{00000000-0005-0000-0000-00007F3C0000}"/>
    <cellStyle name="Comma 2 6 9 11" xfId="13797" xr:uid="{00000000-0005-0000-0000-0000803C0000}"/>
    <cellStyle name="Comma 2 6 9 12" xfId="14423" xr:uid="{00000000-0005-0000-0000-0000813C0000}"/>
    <cellStyle name="Comma 2 6 9 13" xfId="17773" xr:uid="{00000000-0005-0000-0000-0000823C0000}"/>
    <cellStyle name="Comma 2 6 9 14" xfId="19981" xr:uid="{00000000-0005-0000-0000-0000833C0000}"/>
    <cellStyle name="Comma 2 6 9 15" xfId="22118" xr:uid="{00000000-0005-0000-0000-0000843C0000}"/>
    <cellStyle name="Comma 2 6 9 15 2" xfId="35066" xr:uid="{00000000-0005-0000-0000-0000853C0000}"/>
    <cellStyle name="Comma 2 6 9 2" xfId="1323" xr:uid="{00000000-0005-0000-0000-0000863C0000}"/>
    <cellStyle name="Comma 2 6 9 2 10" xfId="11294" xr:uid="{00000000-0005-0000-0000-0000873C0000}"/>
    <cellStyle name="Comma 2 6 9 2 11" xfId="13964" xr:uid="{00000000-0005-0000-0000-0000883C0000}"/>
    <cellStyle name="Comma 2 6 9 2 12" xfId="13760" xr:uid="{00000000-0005-0000-0000-0000893C0000}"/>
    <cellStyle name="Comma 2 6 9 2 13" xfId="17916" xr:uid="{00000000-0005-0000-0000-00008A3C0000}"/>
    <cellStyle name="Comma 2 6 9 2 14" xfId="20124" xr:uid="{00000000-0005-0000-0000-00008B3C0000}"/>
    <cellStyle name="Comma 2 6 9 2 15" xfId="22469" xr:uid="{00000000-0005-0000-0000-00008C3C0000}"/>
    <cellStyle name="Comma 2 6 9 2 15 2" xfId="35113" xr:uid="{00000000-0005-0000-0000-00008D3C0000}"/>
    <cellStyle name="Comma 2 6 9 2 2" xfId="2401" xr:uid="{00000000-0005-0000-0000-00008E3C0000}"/>
    <cellStyle name="Comma 2 6 9 2 2 10" xfId="13256" xr:uid="{00000000-0005-0000-0000-00008F3C0000}"/>
    <cellStyle name="Comma 2 6 9 2 2 11" xfId="18673" xr:uid="{00000000-0005-0000-0000-0000903C0000}"/>
    <cellStyle name="Comma 2 6 9 2 2 12" xfId="20881" xr:uid="{00000000-0005-0000-0000-0000913C0000}"/>
    <cellStyle name="Comma 2 6 9 2 2 13" xfId="22612" xr:uid="{00000000-0005-0000-0000-0000923C0000}"/>
    <cellStyle name="Comma 2 6 9 2 2 13 2" xfId="35473" xr:uid="{00000000-0005-0000-0000-0000933C0000}"/>
    <cellStyle name="Comma 2 6 9 2 2 2" xfId="2490" xr:uid="{00000000-0005-0000-0000-0000943C0000}"/>
    <cellStyle name="Comma 2 6 9 2 2 2 10" xfId="24120" xr:uid="{00000000-0005-0000-0000-0000953C0000}"/>
    <cellStyle name="Comma 2 6 9 2 2 2 10 2" xfId="35523" xr:uid="{00000000-0005-0000-0000-0000963C0000}"/>
    <cellStyle name="Comma 2 6 9 2 2 2 2" xfId="6665" xr:uid="{00000000-0005-0000-0000-0000973C0000}"/>
    <cellStyle name="Comma 2 6 9 2 2 2 2 2" xfId="6722" xr:uid="{00000000-0005-0000-0000-0000983C0000}"/>
    <cellStyle name="Comma 2 6 9 2 2 2 2 2 2" xfId="36704" xr:uid="{00000000-0005-0000-0000-0000993C0000}"/>
    <cellStyle name="Comma 2 6 9 2 2 2 2 2 2 2" xfId="36754" xr:uid="{00000000-0005-0000-0000-00009A3C0000}"/>
    <cellStyle name="Comma 2 6 9 2 2 2 2 3" xfId="24177" xr:uid="{00000000-0005-0000-0000-00009B3C0000}"/>
    <cellStyle name="Comma 2 6 9 2 2 2 3" xfId="8057" xr:uid="{00000000-0005-0000-0000-00009C3C0000}"/>
    <cellStyle name="Comma 2 6 9 2 2 2 4" xfId="9901" xr:uid="{00000000-0005-0000-0000-00009D3C0000}"/>
    <cellStyle name="Comma 2 6 9 2 2 2 5" xfId="12108" xr:uid="{00000000-0005-0000-0000-00009E3C0000}"/>
    <cellStyle name="Comma 2 6 9 2 2 2 6" xfId="14945" xr:uid="{00000000-0005-0000-0000-00009F3C0000}"/>
    <cellStyle name="Comma 2 6 9 2 2 2 7" xfId="16523" xr:uid="{00000000-0005-0000-0000-0000A03C0000}"/>
    <cellStyle name="Comma 2 6 9 2 2 2 8" xfId="18730" xr:uid="{00000000-0005-0000-0000-0000A13C0000}"/>
    <cellStyle name="Comma 2 6 9 2 2 2 9" xfId="20938" xr:uid="{00000000-0005-0000-0000-0000A23C0000}"/>
    <cellStyle name="Comma 2 6 9 2 2 3" xfId="3793" xr:uid="{00000000-0005-0000-0000-0000A33C0000}"/>
    <cellStyle name="Comma 2 6 9 2 2 4" xfId="1840" xr:uid="{00000000-0005-0000-0000-0000A43C0000}"/>
    <cellStyle name="Comma 2 6 9 2 2 5" xfId="1820" xr:uid="{00000000-0005-0000-0000-0000A53C0000}"/>
    <cellStyle name="Comma 2 6 9 2 2 6" xfId="5307" xr:uid="{00000000-0005-0000-0000-0000A63C0000}"/>
    <cellStyle name="Comma 2 6 9 2 2 6 2" xfId="8007" xr:uid="{00000000-0005-0000-0000-0000A73C0000}"/>
    <cellStyle name="Comma 2 6 9 2 2 6 2 2" xfId="36062" xr:uid="{00000000-0005-0000-0000-0000A83C0000}"/>
    <cellStyle name="Comma 2 6 9 2 2 6 2 2 2" xfId="37400" xr:uid="{00000000-0005-0000-0000-0000A93C0000}"/>
    <cellStyle name="Comma 2 6 9 2 2 6 3" xfId="26075" xr:uid="{00000000-0005-0000-0000-0000AA3C0000}"/>
    <cellStyle name="Comma 2 6 9 2 2 7" xfId="9844" xr:uid="{00000000-0005-0000-0000-0000AB3C0000}"/>
    <cellStyle name="Comma 2 6 9 2 2 8" xfId="12051" xr:uid="{00000000-0005-0000-0000-0000AC3C0000}"/>
    <cellStyle name="Comma 2 6 9 2 2 9" xfId="14872" xr:uid="{00000000-0005-0000-0000-0000AD3C0000}"/>
    <cellStyle name="Comma 2 6 9 2 3" xfId="3084" xr:uid="{00000000-0005-0000-0000-0000AE3C0000}"/>
    <cellStyle name="Comma 2 6 9 2 4" xfId="3369" xr:uid="{00000000-0005-0000-0000-0000AF3C0000}"/>
    <cellStyle name="Comma 2 6 9 2 5" xfId="3712" xr:uid="{00000000-0005-0000-0000-0000B03C0000}"/>
    <cellStyle name="Comma 2 6 9 2 5 10" xfId="23470" xr:uid="{00000000-0005-0000-0000-0000B13C0000}"/>
    <cellStyle name="Comma 2 6 9 2 5 10 2" xfId="35758" xr:uid="{00000000-0005-0000-0000-0000B23C0000}"/>
    <cellStyle name="Comma 2 6 9 2 5 2" xfId="6207" xr:uid="{00000000-0005-0000-0000-0000B33C0000}"/>
    <cellStyle name="Comma 2 6 9 2 5 2 2" xfId="6968" xr:uid="{00000000-0005-0000-0000-0000B43C0000}"/>
    <cellStyle name="Comma 2 6 9 2 5 2 2 2" xfId="36344" xr:uid="{00000000-0005-0000-0000-0000B53C0000}"/>
    <cellStyle name="Comma 2 6 9 2 5 2 2 2 2" xfId="36989" xr:uid="{00000000-0005-0000-0000-0000B63C0000}"/>
    <cellStyle name="Comma 2 6 9 2 5 2 3" xfId="24807" xr:uid="{00000000-0005-0000-0000-0000B73C0000}"/>
    <cellStyle name="Comma 2 6 9 2 5 3" xfId="8676" xr:uid="{00000000-0005-0000-0000-0000B83C0000}"/>
    <cellStyle name="Comma 2 6 9 2 5 4" xfId="10616" xr:uid="{00000000-0005-0000-0000-0000B93C0000}"/>
    <cellStyle name="Comma 2 6 9 2 5 5" xfId="12823" xr:uid="{00000000-0005-0000-0000-0000BA3C0000}"/>
    <cellStyle name="Comma 2 6 9 2 5 6" xfId="15905" xr:uid="{00000000-0005-0000-0000-0000BB3C0000}"/>
    <cellStyle name="Comma 2 6 9 2 5 7" xfId="17238" xr:uid="{00000000-0005-0000-0000-0000BC3C0000}"/>
    <cellStyle name="Comma 2 6 9 2 5 8" xfId="19445" xr:uid="{00000000-0005-0000-0000-0000BD3C0000}"/>
    <cellStyle name="Comma 2 6 9 2 5 9" xfId="21653" xr:uid="{00000000-0005-0000-0000-0000BE3C0000}"/>
    <cellStyle name="Comma 2 6 9 2 6" xfId="1568" xr:uid="{00000000-0005-0000-0000-0000BF3C0000}"/>
    <cellStyle name="Comma 2 6 9 2 7" xfId="4112" xr:uid="{00000000-0005-0000-0000-0000C03C0000}"/>
    <cellStyle name="Comma 2 6 9 2 8" xfId="5164" xr:uid="{00000000-0005-0000-0000-0000C13C0000}"/>
    <cellStyle name="Comma 2 6 9 2 8 2" xfId="7455" xr:uid="{00000000-0005-0000-0000-0000C23C0000}"/>
    <cellStyle name="Comma 2 6 9 2 8 2 2" xfId="36015" xr:uid="{00000000-0005-0000-0000-0000C33C0000}"/>
    <cellStyle name="Comma 2 6 9 2 8 2 2 2" xfId="37166" xr:uid="{00000000-0005-0000-0000-0000C43C0000}"/>
    <cellStyle name="Comma 2 6 9 2 8 3" xfId="25444" xr:uid="{00000000-0005-0000-0000-0000C53C0000}"/>
    <cellStyle name="Comma 2 6 9 2 9" xfId="9087" xr:uid="{00000000-0005-0000-0000-0000C63C0000}"/>
    <cellStyle name="Comma 2 6 9 3" xfId="2065" xr:uid="{00000000-0005-0000-0000-0000C73C0000}"/>
    <cellStyle name="Comma 2 6 9 3 10" xfId="14755" xr:uid="{00000000-0005-0000-0000-0000C83C0000}"/>
    <cellStyle name="Comma 2 6 9 3 11" xfId="18411" xr:uid="{00000000-0005-0000-0000-0000C93C0000}"/>
    <cellStyle name="Comma 2 6 9 3 12" xfId="20619" xr:uid="{00000000-0005-0000-0000-0000CA3C0000}"/>
    <cellStyle name="Comma 2 6 9 3 13" xfId="22864" xr:uid="{00000000-0005-0000-0000-0000CB3C0000}"/>
    <cellStyle name="Comma 2 6 9 3 13 2" xfId="35313" xr:uid="{00000000-0005-0000-0000-0000CC3C0000}"/>
    <cellStyle name="Comma 2 6 9 3 2" xfId="2931" xr:uid="{00000000-0005-0000-0000-0000CD3C0000}"/>
    <cellStyle name="Comma 2 6 9 3 2 10" xfId="23859" xr:uid="{00000000-0005-0000-0000-0000CE3C0000}"/>
    <cellStyle name="Comma 2 6 9 3 2 10 2" xfId="35629" xr:uid="{00000000-0005-0000-0000-0000CF3C0000}"/>
    <cellStyle name="Comma 2 6 9 3 2 2" xfId="6500" xr:uid="{00000000-0005-0000-0000-0000D03C0000}"/>
    <cellStyle name="Comma 2 6 9 3 2 2 2" xfId="6828" xr:uid="{00000000-0005-0000-0000-0000D13C0000}"/>
    <cellStyle name="Comma 2 6 9 3 2 2 2 2" xfId="36544" xr:uid="{00000000-0005-0000-0000-0000D23C0000}"/>
    <cellStyle name="Comma 2 6 9 3 2 2 2 2 2" xfId="36860" xr:uid="{00000000-0005-0000-0000-0000D33C0000}"/>
    <cellStyle name="Comma 2 6 9 3 2 2 3" xfId="24429" xr:uid="{00000000-0005-0000-0000-0000D43C0000}"/>
    <cellStyle name="Comma 2 6 9 3 2 3" xfId="8309" xr:uid="{00000000-0005-0000-0000-0000D53C0000}"/>
    <cellStyle name="Comma 2 6 9 3 2 4" xfId="10153" xr:uid="{00000000-0005-0000-0000-0000D63C0000}"/>
    <cellStyle name="Comma 2 6 9 3 2 5" xfId="12360" xr:uid="{00000000-0005-0000-0000-0000D73C0000}"/>
    <cellStyle name="Comma 2 6 9 3 2 6" xfId="15296" xr:uid="{00000000-0005-0000-0000-0000D83C0000}"/>
    <cellStyle name="Comma 2 6 9 3 2 7" xfId="16775" xr:uid="{00000000-0005-0000-0000-0000D93C0000}"/>
    <cellStyle name="Comma 2 6 9 3 2 8" xfId="18982" xr:uid="{00000000-0005-0000-0000-0000DA3C0000}"/>
    <cellStyle name="Comma 2 6 9 3 2 9" xfId="21190" xr:uid="{00000000-0005-0000-0000-0000DB3C0000}"/>
    <cellStyle name="Comma 2 6 9 3 3" xfId="4058" xr:uid="{00000000-0005-0000-0000-0000DC3C0000}"/>
    <cellStyle name="Comma 2 6 9 3 4" xfId="4395" xr:uid="{00000000-0005-0000-0000-0000DD3C0000}"/>
    <cellStyle name="Comma 2 6 9 3 5" xfId="4616" xr:uid="{00000000-0005-0000-0000-0000DE3C0000}"/>
    <cellStyle name="Comma 2 6 9 3 6" xfId="5559" xr:uid="{00000000-0005-0000-0000-0000DF3C0000}"/>
    <cellStyle name="Comma 2 6 9 3 6 2" xfId="7751" xr:uid="{00000000-0005-0000-0000-0000E03C0000}"/>
    <cellStyle name="Comma 2 6 9 3 6 2 2" xfId="36168" xr:uid="{00000000-0005-0000-0000-0000E13C0000}"/>
    <cellStyle name="Comma 2 6 9 3 6 2 2 2" xfId="37294" xr:uid="{00000000-0005-0000-0000-0000E23C0000}"/>
    <cellStyle name="Comma 2 6 9 3 6 3" xfId="25867" xr:uid="{00000000-0005-0000-0000-0000E33C0000}"/>
    <cellStyle name="Comma 2 6 9 3 7" xfId="9582" xr:uid="{00000000-0005-0000-0000-0000E43C0000}"/>
    <cellStyle name="Comma 2 6 9 3 8" xfId="11789" xr:uid="{00000000-0005-0000-0000-0000E53C0000}"/>
    <cellStyle name="Comma 2 6 9 3 9" xfId="14568" xr:uid="{00000000-0005-0000-0000-0000E63C0000}"/>
    <cellStyle name="Comma 2 6 9 4" xfId="3226" xr:uid="{00000000-0005-0000-0000-0000E73C0000}"/>
    <cellStyle name="Comma 2 6 9 5" xfId="1788" xr:uid="{00000000-0005-0000-0000-0000E83C0000}"/>
    <cellStyle name="Comma 2 6 9 5 10" xfId="23327" xr:uid="{00000000-0005-0000-0000-0000E93C0000}"/>
    <cellStyle name="Comma 2 6 9 5 10 2" xfId="35267" xr:uid="{00000000-0005-0000-0000-0000EA3C0000}"/>
    <cellStyle name="Comma 2 6 9 5 2" xfId="6064" xr:uid="{00000000-0005-0000-0000-0000EB3C0000}"/>
    <cellStyle name="Comma 2 6 9 5 2 2" xfId="6426" xr:uid="{00000000-0005-0000-0000-0000EC3C0000}"/>
    <cellStyle name="Comma 2 6 9 5 2 2 2" xfId="36297" xr:uid="{00000000-0005-0000-0000-0000ED3C0000}"/>
    <cellStyle name="Comma 2 6 9 5 2 2 2 2" xfId="36498" xr:uid="{00000000-0005-0000-0000-0000EE3C0000}"/>
    <cellStyle name="Comma 2 6 9 5 2 3" xfId="23721" xr:uid="{00000000-0005-0000-0000-0000EF3C0000}"/>
    <cellStyle name="Comma 2 6 9 5 3" xfId="7641" xr:uid="{00000000-0005-0000-0000-0000F03C0000}"/>
    <cellStyle name="Comma 2 6 9 5 4" xfId="9401" xr:uid="{00000000-0005-0000-0000-0000F13C0000}"/>
    <cellStyle name="Comma 2 6 9 5 5" xfId="11608" xr:uid="{00000000-0005-0000-0000-0000F23C0000}"/>
    <cellStyle name="Comma 2 6 9 5 6" xfId="14344" xr:uid="{00000000-0005-0000-0000-0000F33C0000}"/>
    <cellStyle name="Comma 2 6 9 5 7" xfId="15589" xr:uid="{00000000-0005-0000-0000-0000F43C0000}"/>
    <cellStyle name="Comma 2 6 9 5 8" xfId="18230" xr:uid="{00000000-0005-0000-0000-0000F53C0000}"/>
    <cellStyle name="Comma 2 6 9 5 9" xfId="20438" xr:uid="{00000000-0005-0000-0000-0000F63C0000}"/>
    <cellStyle name="Comma 2 6 9 6" xfId="1461" xr:uid="{00000000-0005-0000-0000-0000F73C0000}"/>
    <cellStyle name="Comma 2 6 9 7" xfId="4434" xr:uid="{00000000-0005-0000-0000-0000F83C0000}"/>
    <cellStyle name="Comma 2 6 9 8" xfId="4813" xr:uid="{00000000-0005-0000-0000-0000F93C0000}"/>
    <cellStyle name="Comma 2 6 9 8 2" xfId="7408" xr:uid="{00000000-0005-0000-0000-0000FA3C0000}"/>
    <cellStyle name="Comma 2 6 9 8 2 2" xfId="35857" xr:uid="{00000000-0005-0000-0000-0000FB3C0000}"/>
    <cellStyle name="Comma 2 6 9 8 2 2 2" xfId="37119" xr:uid="{00000000-0005-0000-0000-0000FC3C0000}"/>
    <cellStyle name="Comma 2 6 9 8 3" xfId="25301" xr:uid="{00000000-0005-0000-0000-0000FD3C0000}"/>
    <cellStyle name="Comma 2 6 9 9" xfId="8944" xr:uid="{00000000-0005-0000-0000-0000FE3C0000}"/>
    <cellStyle name="Comma 2 7" xfId="437" xr:uid="{00000000-0005-0000-0000-0000FF3C0000}"/>
    <cellStyle name="Comma 2 7 2" xfId="478" xr:uid="{00000000-0005-0000-0000-0000003D0000}"/>
    <cellStyle name="Comma 2 7 3" xfId="494" xr:uid="{00000000-0005-0000-0000-0000013D0000}"/>
    <cellStyle name="Comma 2 7 4" xfId="517" xr:uid="{00000000-0005-0000-0000-0000023D0000}"/>
    <cellStyle name="Comma 2 7 5" xfId="507" xr:uid="{00000000-0005-0000-0000-0000033D0000}"/>
    <cellStyle name="Comma 2 7 6" xfId="623" xr:uid="{00000000-0005-0000-0000-0000043D0000}"/>
    <cellStyle name="Comma 2 8" xfId="536" xr:uid="{00000000-0005-0000-0000-0000053D0000}"/>
    <cellStyle name="Comma 2 9" xfId="529" xr:uid="{00000000-0005-0000-0000-0000063D0000}"/>
    <cellStyle name="Comma 20" xfId="688" xr:uid="{00000000-0005-0000-0000-0000073D0000}"/>
    <cellStyle name="Comma 21" xfId="442" xr:uid="{00000000-0005-0000-0000-0000083D0000}"/>
    <cellStyle name="Comma 21 10" xfId="4359" xr:uid="{00000000-0005-0000-0000-0000093D0000}"/>
    <cellStyle name="Comma 21 10 2" xfId="7185" xr:uid="{00000000-0005-0000-0000-00000A3D0000}"/>
    <cellStyle name="Comma 21 10 2 2" xfId="26779" xr:uid="{00000000-0005-0000-0000-00000B3D0000}"/>
    <cellStyle name="Comma 21 10 3" xfId="10833" xr:uid="{00000000-0005-0000-0000-00000C3D0000}"/>
    <cellStyle name="Comma 21 10 3 2" xfId="28123" xr:uid="{00000000-0005-0000-0000-00000D3D0000}"/>
    <cellStyle name="Comma 21 10 4" xfId="13040" xr:uid="{00000000-0005-0000-0000-00000E3D0000}"/>
    <cellStyle name="Comma 21 10 4 2" xfId="29467" xr:uid="{00000000-0005-0000-0000-00000F3D0000}"/>
    <cellStyle name="Comma 21 10 5" xfId="16310" xr:uid="{00000000-0005-0000-0000-0000103D0000}"/>
    <cellStyle name="Comma 21 10 5 2" xfId="31343" xr:uid="{00000000-0005-0000-0000-0000113D0000}"/>
    <cellStyle name="Comma 21 10 6" xfId="17455" xr:uid="{00000000-0005-0000-0000-0000123D0000}"/>
    <cellStyle name="Comma 21 10 6 2" xfId="32155" xr:uid="{00000000-0005-0000-0000-0000133D0000}"/>
    <cellStyle name="Comma 21 10 7" xfId="19662" xr:uid="{00000000-0005-0000-0000-0000143D0000}"/>
    <cellStyle name="Comma 21 10 7 2" xfId="33499" xr:uid="{00000000-0005-0000-0000-0000153D0000}"/>
    <cellStyle name="Comma 21 10 8" xfId="21870" xr:uid="{00000000-0005-0000-0000-0000163D0000}"/>
    <cellStyle name="Comma 21 10 8 2" xfId="34843" xr:uid="{00000000-0005-0000-0000-0000173D0000}"/>
    <cellStyle name="Comma 21 10 9" xfId="25024" xr:uid="{00000000-0005-0000-0000-0000183D0000}"/>
    <cellStyle name="Comma 21 11" xfId="4682" xr:uid="{00000000-0005-0000-0000-0000193D0000}"/>
    <cellStyle name="Comma 21 11 2" xfId="25133" xr:uid="{00000000-0005-0000-0000-00001A3D0000}"/>
    <cellStyle name="Comma 21 12" xfId="8776" xr:uid="{00000000-0005-0000-0000-00001B3D0000}"/>
    <cellStyle name="Comma 21 12 2" xfId="26874" xr:uid="{00000000-0005-0000-0000-00001C3D0000}"/>
    <cellStyle name="Comma 21 13" xfId="10983" xr:uid="{00000000-0005-0000-0000-00001D3D0000}"/>
    <cellStyle name="Comma 21 13 2" xfId="28218" xr:uid="{00000000-0005-0000-0000-00001E3D0000}"/>
    <cellStyle name="Comma 21 14" xfId="13390" xr:uid="{00000000-0005-0000-0000-00001F3D0000}"/>
    <cellStyle name="Comma 21 14 2" xfId="29646" xr:uid="{00000000-0005-0000-0000-0000203D0000}"/>
    <cellStyle name="Comma 21 15" xfId="14158" xr:uid="{00000000-0005-0000-0000-0000213D0000}"/>
    <cellStyle name="Comma 21 15 2" xfId="30023" xr:uid="{00000000-0005-0000-0000-0000223D0000}"/>
    <cellStyle name="Comma 21 16" xfId="17605" xr:uid="{00000000-0005-0000-0000-0000233D0000}"/>
    <cellStyle name="Comma 21 16 2" xfId="32250" xr:uid="{00000000-0005-0000-0000-0000243D0000}"/>
    <cellStyle name="Comma 21 17" xfId="19813" xr:uid="{00000000-0005-0000-0000-0000253D0000}"/>
    <cellStyle name="Comma 21 17 2" xfId="33594" xr:uid="{00000000-0005-0000-0000-0000263D0000}"/>
    <cellStyle name="Comma 21 18" xfId="21987" xr:uid="{00000000-0005-0000-0000-0000273D0000}"/>
    <cellStyle name="Comma 21 19" xfId="37801" xr:uid="{00000000-0005-0000-0000-0000283D0000}"/>
    <cellStyle name="Comma 21 2" xfId="924" xr:uid="{00000000-0005-0000-0000-0000293D0000}"/>
    <cellStyle name="Comma 21 2 10" xfId="8842" xr:uid="{00000000-0005-0000-0000-00002A3D0000}"/>
    <cellStyle name="Comma 21 2 10 2" xfId="26906" xr:uid="{00000000-0005-0000-0000-00002B3D0000}"/>
    <cellStyle name="Comma 21 2 11" xfId="11049" xr:uid="{00000000-0005-0000-0000-00002C3D0000}"/>
    <cellStyle name="Comma 21 2 11 2" xfId="28250" xr:uid="{00000000-0005-0000-0000-00002D3D0000}"/>
    <cellStyle name="Comma 21 2 12" xfId="13633" xr:uid="{00000000-0005-0000-0000-00002E3D0000}"/>
    <cellStyle name="Comma 21 2 12 2" xfId="29760" xr:uid="{00000000-0005-0000-0000-00002F3D0000}"/>
    <cellStyle name="Comma 21 2 13" xfId="16224" xr:uid="{00000000-0005-0000-0000-0000303D0000}"/>
    <cellStyle name="Comma 21 2 13 2" xfId="31270" xr:uid="{00000000-0005-0000-0000-0000313D0000}"/>
    <cellStyle name="Comma 21 2 14" xfId="17671" xr:uid="{00000000-0005-0000-0000-0000323D0000}"/>
    <cellStyle name="Comma 21 2 14 2" xfId="32282" xr:uid="{00000000-0005-0000-0000-0000333D0000}"/>
    <cellStyle name="Comma 21 2 15" xfId="19879" xr:uid="{00000000-0005-0000-0000-0000343D0000}"/>
    <cellStyle name="Comma 21 2 15 2" xfId="33626" xr:uid="{00000000-0005-0000-0000-0000353D0000}"/>
    <cellStyle name="Comma 21 2 16" xfId="22044" xr:uid="{00000000-0005-0000-0000-0000363D0000}"/>
    <cellStyle name="Comma 21 2 17" xfId="38420" xr:uid="{00000000-0005-0000-0000-0000373D0000}"/>
    <cellStyle name="Comma 21 2 2" xfId="1207" xr:uid="{00000000-0005-0000-0000-0000383D0000}"/>
    <cellStyle name="Comma 21 2 2 10" xfId="11220" xr:uid="{00000000-0005-0000-0000-0000393D0000}"/>
    <cellStyle name="Comma 21 2 2 10 2" xfId="28346" xr:uid="{00000000-0005-0000-0000-00003A3D0000}"/>
    <cellStyle name="Comma 21 2 2 11" xfId="13866" xr:uid="{00000000-0005-0000-0000-00003B3D0000}"/>
    <cellStyle name="Comma 21 2 2 11 2" xfId="29882" xr:uid="{00000000-0005-0000-0000-00003C3D0000}"/>
    <cellStyle name="Comma 21 2 2 12" xfId="16341" xr:uid="{00000000-0005-0000-0000-00003D3D0000}"/>
    <cellStyle name="Comma 21 2 2 12 2" xfId="31367" xr:uid="{00000000-0005-0000-0000-00003E3D0000}"/>
    <cellStyle name="Comma 21 2 2 13" xfId="17842" xr:uid="{00000000-0005-0000-0000-00003F3D0000}"/>
    <cellStyle name="Comma 21 2 2 13 2" xfId="32378" xr:uid="{00000000-0005-0000-0000-0000403D0000}"/>
    <cellStyle name="Comma 21 2 2 14" xfId="20050" xr:uid="{00000000-0005-0000-0000-0000413D0000}"/>
    <cellStyle name="Comma 21 2 2 14 2" xfId="33722" xr:uid="{00000000-0005-0000-0000-0000423D0000}"/>
    <cellStyle name="Comma 21 2 2 15" xfId="22193" xr:uid="{00000000-0005-0000-0000-0000433D0000}"/>
    <cellStyle name="Comma 21 2 2 2" xfId="2141" xr:uid="{00000000-0005-0000-0000-0000443D0000}"/>
    <cellStyle name="Comma 21 2 2 2 10" xfId="22538" xr:uid="{00000000-0005-0000-0000-0000453D0000}"/>
    <cellStyle name="Comma 21 2 2 2 2" xfId="5233" xr:uid="{00000000-0005-0000-0000-0000463D0000}"/>
    <cellStyle name="Comma 21 2 2 2 2 2" xfId="23935" xr:uid="{00000000-0005-0000-0000-0000473D0000}"/>
    <cellStyle name="Comma 21 2 2 2 3" xfId="7826" xr:uid="{00000000-0005-0000-0000-0000483D0000}"/>
    <cellStyle name="Comma 21 2 2 2 3 2" xfId="25943" xr:uid="{00000000-0005-0000-0000-0000493D0000}"/>
    <cellStyle name="Comma 21 2 2 2 4" xfId="9658" xr:uid="{00000000-0005-0000-0000-00004A3D0000}"/>
    <cellStyle name="Comma 21 2 2 2 4 2" xfId="27394" xr:uid="{00000000-0005-0000-0000-00004B3D0000}"/>
    <cellStyle name="Comma 21 2 2 2 5" xfId="11865" xr:uid="{00000000-0005-0000-0000-00004C3D0000}"/>
    <cellStyle name="Comma 21 2 2 2 5 2" xfId="28738" xr:uid="{00000000-0005-0000-0000-00004D3D0000}"/>
    <cellStyle name="Comma 21 2 2 2 6" xfId="14644" xr:uid="{00000000-0005-0000-0000-00004E3D0000}"/>
    <cellStyle name="Comma 21 2 2 2 6 2" xfId="30346" xr:uid="{00000000-0005-0000-0000-00004F3D0000}"/>
    <cellStyle name="Comma 21 2 2 2 7" xfId="13553" xr:uid="{00000000-0005-0000-0000-0000503D0000}"/>
    <cellStyle name="Comma 21 2 2 2 7 2" xfId="29737" xr:uid="{00000000-0005-0000-0000-0000513D0000}"/>
    <cellStyle name="Comma 21 2 2 2 8" xfId="18487" xr:uid="{00000000-0005-0000-0000-0000523D0000}"/>
    <cellStyle name="Comma 21 2 2 2 8 2" xfId="32770" xr:uid="{00000000-0005-0000-0000-0000533D0000}"/>
    <cellStyle name="Comma 21 2 2 2 9" xfId="20695" xr:uid="{00000000-0005-0000-0000-0000543D0000}"/>
    <cellStyle name="Comma 21 2 2 2 9 2" xfId="34114" xr:uid="{00000000-0005-0000-0000-0000553D0000}"/>
    <cellStyle name="Comma 21 2 2 3" xfId="3000" xr:uid="{00000000-0005-0000-0000-0000563D0000}"/>
    <cellStyle name="Comma 21 2 2 3 10" xfId="22914" xr:uid="{00000000-0005-0000-0000-0000573D0000}"/>
    <cellStyle name="Comma 21 2 2 3 2" xfId="5609" xr:uid="{00000000-0005-0000-0000-0000583D0000}"/>
    <cellStyle name="Comma 21 2 2 3 2 2" xfId="24479" xr:uid="{00000000-0005-0000-0000-0000593D0000}"/>
    <cellStyle name="Comma 21 2 2 3 3" xfId="8359" xr:uid="{00000000-0005-0000-0000-00005A3D0000}"/>
    <cellStyle name="Comma 21 2 2 3 3 2" xfId="26304" xr:uid="{00000000-0005-0000-0000-00005B3D0000}"/>
    <cellStyle name="Comma 21 2 2 3 4" xfId="10203" xr:uid="{00000000-0005-0000-0000-00005C3D0000}"/>
    <cellStyle name="Comma 21 2 2 3 4 2" xfId="27648" xr:uid="{00000000-0005-0000-0000-00005D3D0000}"/>
    <cellStyle name="Comma 21 2 2 3 5" xfId="12410" xr:uid="{00000000-0005-0000-0000-00005E3D0000}"/>
    <cellStyle name="Comma 21 2 2 3 5 2" xfId="28992" xr:uid="{00000000-0005-0000-0000-00005F3D0000}"/>
    <cellStyle name="Comma 21 2 2 3 6" xfId="15357" xr:uid="{00000000-0005-0000-0000-0000603D0000}"/>
    <cellStyle name="Comma 21 2 2 3 6 2" xfId="30682" xr:uid="{00000000-0005-0000-0000-0000613D0000}"/>
    <cellStyle name="Comma 21 2 2 3 7" xfId="16825" xr:uid="{00000000-0005-0000-0000-0000623D0000}"/>
    <cellStyle name="Comma 21 2 2 3 7 2" xfId="31680" xr:uid="{00000000-0005-0000-0000-0000633D0000}"/>
    <cellStyle name="Comma 21 2 2 3 8" xfId="19032" xr:uid="{00000000-0005-0000-0000-0000643D0000}"/>
    <cellStyle name="Comma 21 2 2 3 8 2" xfId="33024" xr:uid="{00000000-0005-0000-0000-0000653D0000}"/>
    <cellStyle name="Comma 21 2 2 3 9" xfId="21240" xr:uid="{00000000-0005-0000-0000-0000663D0000}"/>
    <cellStyle name="Comma 21 2 2 3 9 2" xfId="34368" xr:uid="{00000000-0005-0000-0000-0000673D0000}"/>
    <cellStyle name="Comma 21 2 2 4" xfId="3295" xr:uid="{00000000-0005-0000-0000-0000683D0000}"/>
    <cellStyle name="Comma 21 2 2 4 10" xfId="23082" xr:uid="{00000000-0005-0000-0000-0000693D0000}"/>
    <cellStyle name="Comma 21 2 2 4 2" xfId="5777" xr:uid="{00000000-0005-0000-0000-00006A3D0000}"/>
    <cellStyle name="Comma 21 2 2 4 2 2" xfId="24647" xr:uid="{00000000-0005-0000-0000-00006B3D0000}"/>
    <cellStyle name="Comma 21 2 2 4 3" xfId="8527" xr:uid="{00000000-0005-0000-0000-00006C3D0000}"/>
    <cellStyle name="Comma 21 2 2 4 3 2" xfId="26446" xr:uid="{00000000-0005-0000-0000-00006D3D0000}"/>
    <cellStyle name="Comma 21 2 2 4 4" xfId="10371" xr:uid="{00000000-0005-0000-0000-00006E3D0000}"/>
    <cellStyle name="Comma 21 2 2 4 4 2" xfId="27790" xr:uid="{00000000-0005-0000-0000-00006F3D0000}"/>
    <cellStyle name="Comma 21 2 2 4 5" xfId="12578" xr:uid="{00000000-0005-0000-0000-0000703D0000}"/>
    <cellStyle name="Comma 21 2 2 4 5 2" xfId="29134" xr:uid="{00000000-0005-0000-0000-0000713D0000}"/>
    <cellStyle name="Comma 21 2 2 4 6" xfId="15584" xr:uid="{00000000-0005-0000-0000-0000723D0000}"/>
    <cellStyle name="Comma 21 2 2 4 6 2" xfId="30856" xr:uid="{00000000-0005-0000-0000-0000733D0000}"/>
    <cellStyle name="Comma 21 2 2 4 7" xfId="16993" xr:uid="{00000000-0005-0000-0000-0000743D0000}"/>
    <cellStyle name="Comma 21 2 2 4 7 2" xfId="31822" xr:uid="{00000000-0005-0000-0000-0000753D0000}"/>
    <cellStyle name="Comma 21 2 2 4 8" xfId="19200" xr:uid="{00000000-0005-0000-0000-0000763D0000}"/>
    <cellStyle name="Comma 21 2 2 4 8 2" xfId="33166" xr:uid="{00000000-0005-0000-0000-0000773D0000}"/>
    <cellStyle name="Comma 21 2 2 4 9" xfId="21408" xr:uid="{00000000-0005-0000-0000-0000783D0000}"/>
    <cellStyle name="Comma 21 2 2 4 9 2" xfId="34510" xr:uid="{00000000-0005-0000-0000-0000793D0000}"/>
    <cellStyle name="Comma 21 2 2 5" xfId="3485" xr:uid="{00000000-0005-0000-0000-00007A3D0000}"/>
    <cellStyle name="Comma 21 2 2 5 2" xfId="6133" xr:uid="{00000000-0005-0000-0000-00007B3D0000}"/>
    <cellStyle name="Comma 21 2 2 5 2 2" xfId="26531" xr:uid="{00000000-0005-0000-0000-00007C3D0000}"/>
    <cellStyle name="Comma 21 2 2 5 3" xfId="10478" xr:uid="{00000000-0005-0000-0000-00007D3D0000}"/>
    <cellStyle name="Comma 21 2 2 5 3 2" xfId="27875" xr:uid="{00000000-0005-0000-0000-00007E3D0000}"/>
    <cellStyle name="Comma 21 2 2 5 4" xfId="12685" xr:uid="{00000000-0005-0000-0000-00007F3D0000}"/>
    <cellStyle name="Comma 21 2 2 5 4 2" xfId="29219" xr:uid="{00000000-0005-0000-0000-0000803D0000}"/>
    <cellStyle name="Comma 21 2 2 5 5" xfId="15729" xr:uid="{00000000-0005-0000-0000-0000813D0000}"/>
    <cellStyle name="Comma 21 2 2 5 5 2" xfId="30962" xr:uid="{00000000-0005-0000-0000-0000823D0000}"/>
    <cellStyle name="Comma 21 2 2 5 6" xfId="17100" xr:uid="{00000000-0005-0000-0000-0000833D0000}"/>
    <cellStyle name="Comma 21 2 2 5 6 2" xfId="31907" xr:uid="{00000000-0005-0000-0000-0000843D0000}"/>
    <cellStyle name="Comma 21 2 2 5 7" xfId="19307" xr:uid="{00000000-0005-0000-0000-0000853D0000}"/>
    <cellStyle name="Comma 21 2 2 5 7 2" xfId="33251" xr:uid="{00000000-0005-0000-0000-0000863D0000}"/>
    <cellStyle name="Comma 21 2 2 5 8" xfId="21515" xr:uid="{00000000-0005-0000-0000-0000873D0000}"/>
    <cellStyle name="Comma 21 2 2 5 8 2" xfId="34595" xr:uid="{00000000-0005-0000-0000-0000883D0000}"/>
    <cellStyle name="Comma 21 2 2 5 9" xfId="23396" xr:uid="{00000000-0005-0000-0000-0000893D0000}"/>
    <cellStyle name="Comma 21 2 2 6" xfId="4032" xr:uid="{00000000-0005-0000-0000-00008A3D0000}"/>
    <cellStyle name="Comma 21 2 2 6 2" xfId="7080" xr:uid="{00000000-0005-0000-0000-00008B3D0000}"/>
    <cellStyle name="Comma 21 2 2 6 2 2" xfId="26674" xr:uid="{00000000-0005-0000-0000-00008C3D0000}"/>
    <cellStyle name="Comma 21 2 2 6 3" xfId="10728" xr:uid="{00000000-0005-0000-0000-00008D3D0000}"/>
    <cellStyle name="Comma 21 2 2 6 3 2" xfId="28018" xr:uid="{00000000-0005-0000-0000-00008E3D0000}"/>
    <cellStyle name="Comma 21 2 2 6 4" xfId="12935" xr:uid="{00000000-0005-0000-0000-00008F3D0000}"/>
    <cellStyle name="Comma 21 2 2 6 4 2" xfId="29362" xr:uid="{00000000-0005-0000-0000-0000903D0000}"/>
    <cellStyle name="Comma 21 2 2 6 5" xfId="16107" xr:uid="{00000000-0005-0000-0000-0000913D0000}"/>
    <cellStyle name="Comma 21 2 2 6 5 2" xfId="31175" xr:uid="{00000000-0005-0000-0000-0000923D0000}"/>
    <cellStyle name="Comma 21 2 2 6 6" xfId="17350" xr:uid="{00000000-0005-0000-0000-0000933D0000}"/>
    <cellStyle name="Comma 21 2 2 6 6 2" xfId="32050" xr:uid="{00000000-0005-0000-0000-0000943D0000}"/>
    <cellStyle name="Comma 21 2 2 6 7" xfId="19557" xr:uid="{00000000-0005-0000-0000-0000953D0000}"/>
    <cellStyle name="Comma 21 2 2 6 7 2" xfId="33394" xr:uid="{00000000-0005-0000-0000-0000963D0000}"/>
    <cellStyle name="Comma 21 2 2 6 8" xfId="21765" xr:uid="{00000000-0005-0000-0000-0000973D0000}"/>
    <cellStyle name="Comma 21 2 2 6 8 2" xfId="34738" xr:uid="{00000000-0005-0000-0000-0000983D0000}"/>
    <cellStyle name="Comma 21 2 2 6 9" xfId="24919" xr:uid="{00000000-0005-0000-0000-0000993D0000}"/>
    <cellStyle name="Comma 21 2 2 7" xfId="1688" xr:uid="{00000000-0005-0000-0000-00009A3D0000}"/>
    <cellStyle name="Comma 21 2 2 7 2" xfId="6392" xr:uid="{00000000-0005-0000-0000-00009B3D0000}"/>
    <cellStyle name="Comma 21 2 2 7 2 2" xfId="25641" xr:uid="{00000000-0005-0000-0000-00009C3D0000}"/>
    <cellStyle name="Comma 21 2 2 7 3" xfId="9328" xr:uid="{00000000-0005-0000-0000-00009D3D0000}"/>
    <cellStyle name="Comma 21 2 2 7 3 2" xfId="27164" xr:uid="{00000000-0005-0000-0000-00009E3D0000}"/>
    <cellStyle name="Comma 21 2 2 7 4" xfId="11535" xr:uid="{00000000-0005-0000-0000-00009F3D0000}"/>
    <cellStyle name="Comma 21 2 2 7 4 2" xfId="28508" xr:uid="{00000000-0005-0000-0000-0000A03D0000}"/>
    <cellStyle name="Comma 21 2 2 7 5" xfId="14256" xr:uid="{00000000-0005-0000-0000-0000A13D0000}"/>
    <cellStyle name="Comma 21 2 2 7 5 2" xfId="30083" xr:uid="{00000000-0005-0000-0000-0000A23D0000}"/>
    <cellStyle name="Comma 21 2 2 7 6" xfId="16385" xr:uid="{00000000-0005-0000-0000-0000A33D0000}"/>
    <cellStyle name="Comma 21 2 2 7 6 2" xfId="31402" xr:uid="{00000000-0005-0000-0000-0000A43D0000}"/>
    <cellStyle name="Comma 21 2 2 7 7" xfId="18157" xr:uid="{00000000-0005-0000-0000-0000A53D0000}"/>
    <cellStyle name="Comma 21 2 2 7 7 2" xfId="32540" xr:uid="{00000000-0005-0000-0000-0000A63D0000}"/>
    <cellStyle name="Comma 21 2 2 7 8" xfId="20365" xr:uid="{00000000-0005-0000-0000-0000A73D0000}"/>
    <cellStyle name="Comma 21 2 2 7 8 2" xfId="33884" xr:uid="{00000000-0005-0000-0000-0000A83D0000}"/>
    <cellStyle name="Comma 21 2 2 7 9" xfId="23660" xr:uid="{00000000-0005-0000-0000-0000A93D0000}"/>
    <cellStyle name="Comma 21 2 2 8" xfId="4888" xr:uid="{00000000-0005-0000-0000-0000AA3D0000}"/>
    <cellStyle name="Comma 21 2 2 8 2" xfId="25370" xr:uid="{00000000-0005-0000-0000-0000AB3D0000}"/>
    <cellStyle name="Comma 21 2 2 9" xfId="9013" xr:uid="{00000000-0005-0000-0000-0000AC3D0000}"/>
    <cellStyle name="Comma 21 2 2 9 2" xfId="27002" xr:uid="{00000000-0005-0000-0000-0000AD3D0000}"/>
    <cellStyle name="Comma 21 2 3" xfId="1957" xr:uid="{00000000-0005-0000-0000-0000AE3D0000}"/>
    <cellStyle name="Comma 21 2 3 10" xfId="22367" xr:uid="{00000000-0005-0000-0000-0000AF3D0000}"/>
    <cellStyle name="Comma 21 2 3 2" xfId="5062" xr:uid="{00000000-0005-0000-0000-0000B03D0000}"/>
    <cellStyle name="Comma 21 2 3 2 2" xfId="23770" xr:uid="{00000000-0005-0000-0000-0000B13D0000}"/>
    <cellStyle name="Comma 21 2 3 3" xfId="7671" xr:uid="{00000000-0005-0000-0000-0000B23D0000}"/>
    <cellStyle name="Comma 21 2 3 3 2" xfId="25775" xr:uid="{00000000-0005-0000-0000-0000B33D0000}"/>
    <cellStyle name="Comma 21 2 3 4" xfId="9484" xr:uid="{00000000-0005-0000-0000-0000B43D0000}"/>
    <cellStyle name="Comma 21 2 3 4 2" xfId="27279" xr:uid="{00000000-0005-0000-0000-0000B53D0000}"/>
    <cellStyle name="Comma 21 2 3 5" xfId="11691" xr:uid="{00000000-0005-0000-0000-0000B63D0000}"/>
    <cellStyle name="Comma 21 2 3 5 2" xfId="28623" xr:uid="{00000000-0005-0000-0000-0000B73D0000}"/>
    <cellStyle name="Comma 21 2 3 6" xfId="14467" xr:uid="{00000000-0005-0000-0000-0000B83D0000}"/>
    <cellStyle name="Comma 21 2 3 6 2" xfId="30229" xr:uid="{00000000-0005-0000-0000-0000B93D0000}"/>
    <cellStyle name="Comma 21 2 3 7" xfId="14446" xr:uid="{00000000-0005-0000-0000-0000BA3D0000}"/>
    <cellStyle name="Comma 21 2 3 7 2" xfId="30222" xr:uid="{00000000-0005-0000-0000-0000BB3D0000}"/>
    <cellStyle name="Comma 21 2 3 8" xfId="18313" xr:uid="{00000000-0005-0000-0000-0000BC3D0000}"/>
    <cellStyle name="Comma 21 2 3 8 2" xfId="32655" xr:uid="{00000000-0005-0000-0000-0000BD3D0000}"/>
    <cellStyle name="Comma 21 2 3 9" xfId="20521" xr:uid="{00000000-0005-0000-0000-0000BE3D0000}"/>
    <cellStyle name="Comma 21 2 3 9 2" xfId="33999" xr:uid="{00000000-0005-0000-0000-0000BF3D0000}"/>
    <cellStyle name="Comma 21 2 4" xfId="2808" xr:uid="{00000000-0005-0000-0000-0000C03D0000}"/>
    <cellStyle name="Comma 21 2 4 10" xfId="22779" xr:uid="{00000000-0005-0000-0000-0000C13D0000}"/>
    <cellStyle name="Comma 21 2 4 2" xfId="5474" xr:uid="{00000000-0005-0000-0000-0000C23D0000}"/>
    <cellStyle name="Comma 21 2 4 2 2" xfId="24344" xr:uid="{00000000-0005-0000-0000-0000C33D0000}"/>
    <cellStyle name="Comma 21 2 4 3" xfId="8224" xr:uid="{00000000-0005-0000-0000-0000C43D0000}"/>
    <cellStyle name="Comma 21 2 4 3 2" xfId="26200" xr:uid="{00000000-0005-0000-0000-0000C53D0000}"/>
    <cellStyle name="Comma 21 2 4 4" xfId="10068" xr:uid="{00000000-0005-0000-0000-0000C63D0000}"/>
    <cellStyle name="Comma 21 2 4 4 2" xfId="27544" xr:uid="{00000000-0005-0000-0000-0000C73D0000}"/>
    <cellStyle name="Comma 21 2 4 5" xfId="12275" xr:uid="{00000000-0005-0000-0000-0000C83D0000}"/>
    <cellStyle name="Comma 21 2 4 5 2" xfId="28888" xr:uid="{00000000-0005-0000-0000-0000C93D0000}"/>
    <cellStyle name="Comma 21 2 4 6" xfId="15191" xr:uid="{00000000-0005-0000-0000-0000CA3D0000}"/>
    <cellStyle name="Comma 21 2 4 6 2" xfId="30557" xr:uid="{00000000-0005-0000-0000-0000CB3D0000}"/>
    <cellStyle name="Comma 21 2 4 7" xfId="16690" xr:uid="{00000000-0005-0000-0000-0000CC3D0000}"/>
    <cellStyle name="Comma 21 2 4 7 2" xfId="31576" xr:uid="{00000000-0005-0000-0000-0000CD3D0000}"/>
    <cellStyle name="Comma 21 2 4 8" xfId="18897" xr:uid="{00000000-0005-0000-0000-0000CE3D0000}"/>
    <cellStyle name="Comma 21 2 4 8 2" xfId="32920" xr:uid="{00000000-0005-0000-0000-0000CF3D0000}"/>
    <cellStyle name="Comma 21 2 4 9" xfId="21105" xr:uid="{00000000-0005-0000-0000-0000D03D0000}"/>
    <cellStyle name="Comma 21 2 4 9 2" xfId="34264" xr:uid="{00000000-0005-0000-0000-0000D13D0000}"/>
    <cellStyle name="Comma 21 2 5" xfId="2853" xr:uid="{00000000-0005-0000-0000-0000D23D0000}"/>
    <cellStyle name="Comma 21 2 5 10" xfId="22817" xr:uid="{00000000-0005-0000-0000-0000D33D0000}"/>
    <cellStyle name="Comma 21 2 5 2" xfId="5512" xr:uid="{00000000-0005-0000-0000-0000D43D0000}"/>
    <cellStyle name="Comma 21 2 5 2 2" xfId="24382" xr:uid="{00000000-0005-0000-0000-0000D53D0000}"/>
    <cellStyle name="Comma 21 2 5 3" xfId="8262" xr:uid="{00000000-0005-0000-0000-0000D63D0000}"/>
    <cellStyle name="Comma 21 2 5 3 2" xfId="26232" xr:uid="{00000000-0005-0000-0000-0000D73D0000}"/>
    <cellStyle name="Comma 21 2 5 4" xfId="10106" xr:uid="{00000000-0005-0000-0000-0000D83D0000}"/>
    <cellStyle name="Comma 21 2 5 4 2" xfId="27576" xr:uid="{00000000-0005-0000-0000-0000D93D0000}"/>
    <cellStyle name="Comma 21 2 5 5" xfId="12313" xr:uid="{00000000-0005-0000-0000-0000DA3D0000}"/>
    <cellStyle name="Comma 21 2 5 5 2" xfId="28920" xr:uid="{00000000-0005-0000-0000-0000DB3D0000}"/>
    <cellStyle name="Comma 21 2 5 6" xfId="15232" xr:uid="{00000000-0005-0000-0000-0000DC3D0000}"/>
    <cellStyle name="Comma 21 2 5 6 2" xfId="30590" xr:uid="{00000000-0005-0000-0000-0000DD3D0000}"/>
    <cellStyle name="Comma 21 2 5 7" xfId="16728" xr:uid="{00000000-0005-0000-0000-0000DE3D0000}"/>
    <cellStyle name="Comma 21 2 5 7 2" xfId="31608" xr:uid="{00000000-0005-0000-0000-0000DF3D0000}"/>
    <cellStyle name="Comma 21 2 5 8" xfId="18935" xr:uid="{00000000-0005-0000-0000-0000E03D0000}"/>
    <cellStyle name="Comma 21 2 5 8 2" xfId="32952" xr:uid="{00000000-0005-0000-0000-0000E13D0000}"/>
    <cellStyle name="Comma 21 2 5 9" xfId="21143" xr:uid="{00000000-0005-0000-0000-0000E23D0000}"/>
    <cellStyle name="Comma 21 2 5 9 2" xfId="34296" xr:uid="{00000000-0005-0000-0000-0000E33D0000}"/>
    <cellStyle name="Comma 21 2 6" xfId="1462" xr:uid="{00000000-0005-0000-0000-0000E43D0000}"/>
    <cellStyle name="Comma 21 2 6 2" xfId="5962" xr:uid="{00000000-0005-0000-0000-0000E53D0000}"/>
    <cellStyle name="Comma 21 2 6 2 2" xfId="25536" xr:uid="{00000000-0005-0000-0000-0000E63D0000}"/>
    <cellStyle name="Comma 21 2 6 3" xfId="9193" xr:uid="{00000000-0005-0000-0000-0000E73D0000}"/>
    <cellStyle name="Comma 21 2 6 3 2" xfId="27084" xr:uid="{00000000-0005-0000-0000-0000E83D0000}"/>
    <cellStyle name="Comma 21 2 6 4" xfId="11400" xr:uid="{00000000-0005-0000-0000-0000E93D0000}"/>
    <cellStyle name="Comma 21 2 6 4 2" xfId="28428" xr:uid="{00000000-0005-0000-0000-0000EA3D0000}"/>
    <cellStyle name="Comma 21 2 6 5" xfId="14084" xr:uid="{00000000-0005-0000-0000-0000EB3D0000}"/>
    <cellStyle name="Comma 21 2 6 5 2" xfId="29981" xr:uid="{00000000-0005-0000-0000-0000EC3D0000}"/>
    <cellStyle name="Comma 21 2 6 6" xfId="13608" xr:uid="{00000000-0005-0000-0000-0000ED3D0000}"/>
    <cellStyle name="Comma 21 2 6 6 2" xfId="29758" xr:uid="{00000000-0005-0000-0000-0000EE3D0000}"/>
    <cellStyle name="Comma 21 2 6 7" xfId="18022" xr:uid="{00000000-0005-0000-0000-0000EF3D0000}"/>
    <cellStyle name="Comma 21 2 6 7 2" xfId="32460" xr:uid="{00000000-0005-0000-0000-0000F03D0000}"/>
    <cellStyle name="Comma 21 2 6 8" xfId="20230" xr:uid="{00000000-0005-0000-0000-0000F13D0000}"/>
    <cellStyle name="Comma 21 2 6 8 2" xfId="33804" xr:uid="{00000000-0005-0000-0000-0000F23D0000}"/>
    <cellStyle name="Comma 21 2 6 9" xfId="23225" xr:uid="{00000000-0005-0000-0000-0000F33D0000}"/>
    <cellStyle name="Comma 21 2 7" xfId="1996" xr:uid="{00000000-0005-0000-0000-0000F43D0000}"/>
    <cellStyle name="Comma 21 2 7 2" xfId="6480" xr:uid="{00000000-0005-0000-0000-0000F53D0000}"/>
    <cellStyle name="Comma 21 2 7 2 2" xfId="25813" xr:uid="{00000000-0005-0000-0000-0000F63D0000}"/>
    <cellStyle name="Comma 21 2 7 3" xfId="9522" xr:uid="{00000000-0005-0000-0000-0000F73D0000}"/>
    <cellStyle name="Comma 21 2 7 3 2" xfId="27311" xr:uid="{00000000-0005-0000-0000-0000F83D0000}"/>
    <cellStyle name="Comma 21 2 7 4" xfId="11729" xr:uid="{00000000-0005-0000-0000-0000F93D0000}"/>
    <cellStyle name="Comma 21 2 7 4 2" xfId="28655" xr:uid="{00000000-0005-0000-0000-0000FA3D0000}"/>
    <cellStyle name="Comma 21 2 7 5" xfId="14506" xr:uid="{00000000-0005-0000-0000-0000FB3D0000}"/>
    <cellStyle name="Comma 21 2 7 5 2" xfId="30262" xr:uid="{00000000-0005-0000-0000-0000FC3D0000}"/>
    <cellStyle name="Comma 21 2 7 6" xfId="13592" xr:uid="{00000000-0005-0000-0000-0000FD3D0000}"/>
    <cellStyle name="Comma 21 2 7 6 2" xfId="29751" xr:uid="{00000000-0005-0000-0000-0000FE3D0000}"/>
    <cellStyle name="Comma 21 2 7 7" xfId="18351" xr:uid="{00000000-0005-0000-0000-0000FF3D0000}"/>
    <cellStyle name="Comma 21 2 7 7 2" xfId="32687" xr:uid="{00000000-0005-0000-0000-0000003E0000}"/>
    <cellStyle name="Comma 21 2 7 8" xfId="20559" xr:uid="{00000000-0005-0000-0000-0000013E0000}"/>
    <cellStyle name="Comma 21 2 7 8 2" xfId="34031" xr:uid="{00000000-0005-0000-0000-0000023E0000}"/>
    <cellStyle name="Comma 21 2 7 9" xfId="23807" xr:uid="{00000000-0005-0000-0000-0000033E0000}"/>
    <cellStyle name="Comma 21 2 8" xfId="3782" xr:uid="{00000000-0005-0000-0000-0000043E0000}"/>
    <cellStyle name="Comma 21 2 8 2" xfId="6997" xr:uid="{00000000-0005-0000-0000-0000053E0000}"/>
    <cellStyle name="Comma 21 2 8 2 2" xfId="26617" xr:uid="{00000000-0005-0000-0000-0000063E0000}"/>
    <cellStyle name="Comma 21 2 8 3" xfId="10645" xr:uid="{00000000-0005-0000-0000-0000073E0000}"/>
    <cellStyle name="Comma 21 2 8 3 2" xfId="27961" xr:uid="{00000000-0005-0000-0000-0000083E0000}"/>
    <cellStyle name="Comma 21 2 8 4" xfId="12852" xr:uid="{00000000-0005-0000-0000-0000093E0000}"/>
    <cellStyle name="Comma 21 2 8 4 2" xfId="29305" xr:uid="{00000000-0005-0000-0000-00000A3E0000}"/>
    <cellStyle name="Comma 21 2 8 5" xfId="15951" xr:uid="{00000000-0005-0000-0000-00000B3E0000}"/>
    <cellStyle name="Comma 21 2 8 5 2" xfId="31074" xr:uid="{00000000-0005-0000-0000-00000C3E0000}"/>
    <cellStyle name="Comma 21 2 8 6" xfId="17267" xr:uid="{00000000-0005-0000-0000-00000D3E0000}"/>
    <cellStyle name="Comma 21 2 8 6 2" xfId="31993" xr:uid="{00000000-0005-0000-0000-00000E3E0000}"/>
    <cellStyle name="Comma 21 2 8 7" xfId="19474" xr:uid="{00000000-0005-0000-0000-00000F3E0000}"/>
    <cellStyle name="Comma 21 2 8 7 2" xfId="33337" xr:uid="{00000000-0005-0000-0000-0000103E0000}"/>
    <cellStyle name="Comma 21 2 8 8" xfId="21682" xr:uid="{00000000-0005-0000-0000-0000113E0000}"/>
    <cellStyle name="Comma 21 2 8 8 2" xfId="34681" xr:uid="{00000000-0005-0000-0000-0000123E0000}"/>
    <cellStyle name="Comma 21 2 8 9" xfId="24836" xr:uid="{00000000-0005-0000-0000-0000133E0000}"/>
    <cellStyle name="Comma 21 2 9" xfId="4739" xr:uid="{00000000-0005-0000-0000-0000143E0000}"/>
    <cellStyle name="Comma 21 2 9 2" xfId="25199" xr:uid="{00000000-0005-0000-0000-0000153E0000}"/>
    <cellStyle name="Comma 21 3" xfId="1087" xr:uid="{00000000-0005-0000-0000-0000163E0000}"/>
    <cellStyle name="Comma 21 3 10" xfId="8904" xr:uid="{00000000-0005-0000-0000-0000173E0000}"/>
    <cellStyle name="Comma 21 3 10 2" xfId="26938" xr:uid="{00000000-0005-0000-0000-0000183E0000}"/>
    <cellStyle name="Comma 21 3 11" xfId="11111" xr:uid="{00000000-0005-0000-0000-0000193E0000}"/>
    <cellStyle name="Comma 21 3 11 2" xfId="28282" xr:uid="{00000000-0005-0000-0000-00001A3E0000}"/>
    <cellStyle name="Comma 21 3 12" xfId="13752" xr:uid="{00000000-0005-0000-0000-00001B3E0000}"/>
    <cellStyle name="Comma 21 3 12 2" xfId="29815" xr:uid="{00000000-0005-0000-0000-00001C3E0000}"/>
    <cellStyle name="Comma 21 3 13" xfId="14398" xr:uid="{00000000-0005-0000-0000-00001D3E0000}"/>
    <cellStyle name="Comma 21 3 13 2" xfId="30188" xr:uid="{00000000-0005-0000-0000-00001E3E0000}"/>
    <cellStyle name="Comma 21 3 14" xfId="17733" xr:uid="{00000000-0005-0000-0000-00001F3E0000}"/>
    <cellStyle name="Comma 21 3 14 2" xfId="32314" xr:uid="{00000000-0005-0000-0000-0000203E0000}"/>
    <cellStyle name="Comma 21 3 15" xfId="19941" xr:uid="{00000000-0005-0000-0000-0000213E0000}"/>
    <cellStyle name="Comma 21 3 15 2" xfId="33658" xr:uid="{00000000-0005-0000-0000-0000223E0000}"/>
    <cellStyle name="Comma 21 3 16" xfId="22082" xr:uid="{00000000-0005-0000-0000-0000233E0000}"/>
    <cellStyle name="Comma 21 3 2" xfId="1245" xr:uid="{00000000-0005-0000-0000-0000243E0000}"/>
    <cellStyle name="Comma 21 3 2 10" xfId="11258" xr:uid="{00000000-0005-0000-0000-0000253E0000}"/>
    <cellStyle name="Comma 21 3 2 10 2" xfId="28378" xr:uid="{00000000-0005-0000-0000-0000263E0000}"/>
    <cellStyle name="Comma 21 3 2 11" xfId="13904" xr:uid="{00000000-0005-0000-0000-0000273E0000}"/>
    <cellStyle name="Comma 21 3 2 11 2" xfId="29914" xr:uid="{00000000-0005-0000-0000-0000283E0000}"/>
    <cellStyle name="Comma 21 3 2 12" xfId="15682" xr:uid="{00000000-0005-0000-0000-0000293E0000}"/>
    <cellStyle name="Comma 21 3 2 12 2" xfId="30938" xr:uid="{00000000-0005-0000-0000-00002A3E0000}"/>
    <cellStyle name="Comma 21 3 2 13" xfId="17880" xr:uid="{00000000-0005-0000-0000-00002B3E0000}"/>
    <cellStyle name="Comma 21 3 2 13 2" xfId="32410" xr:uid="{00000000-0005-0000-0000-00002C3E0000}"/>
    <cellStyle name="Comma 21 3 2 14" xfId="20088" xr:uid="{00000000-0005-0000-0000-00002D3E0000}"/>
    <cellStyle name="Comma 21 3 2 14 2" xfId="33754" xr:uid="{00000000-0005-0000-0000-00002E3E0000}"/>
    <cellStyle name="Comma 21 3 2 15" xfId="22255" xr:uid="{00000000-0005-0000-0000-00002F3E0000}"/>
    <cellStyle name="Comma 21 3 2 2" xfId="2204" xr:uid="{00000000-0005-0000-0000-0000303E0000}"/>
    <cellStyle name="Comma 21 3 2 2 10" xfId="22576" xr:uid="{00000000-0005-0000-0000-0000313E0000}"/>
    <cellStyle name="Comma 21 3 2 2 2" xfId="5271" xr:uid="{00000000-0005-0000-0000-0000323E0000}"/>
    <cellStyle name="Comma 21 3 2 2 2 2" xfId="23998" xr:uid="{00000000-0005-0000-0000-0000333E0000}"/>
    <cellStyle name="Comma 21 3 2 2 3" xfId="7888" xr:uid="{00000000-0005-0000-0000-0000343E0000}"/>
    <cellStyle name="Comma 21 3 2 2 3 2" xfId="26006" xr:uid="{00000000-0005-0000-0000-0000353E0000}"/>
    <cellStyle name="Comma 21 3 2 2 4" xfId="9721" xr:uid="{00000000-0005-0000-0000-0000363E0000}"/>
    <cellStyle name="Comma 21 3 2 2 4 2" xfId="27427" xr:uid="{00000000-0005-0000-0000-0000373E0000}"/>
    <cellStyle name="Comma 21 3 2 2 5" xfId="11928" xr:uid="{00000000-0005-0000-0000-0000383E0000}"/>
    <cellStyle name="Comma 21 3 2 2 5 2" xfId="28771" xr:uid="{00000000-0005-0000-0000-0000393E0000}"/>
    <cellStyle name="Comma 21 3 2 2 6" xfId="14707" xr:uid="{00000000-0005-0000-0000-00003A3E0000}"/>
    <cellStyle name="Comma 21 3 2 2 6 2" xfId="30379" xr:uid="{00000000-0005-0000-0000-00003B3E0000}"/>
    <cellStyle name="Comma 21 3 2 2 7" xfId="13237" xr:uid="{00000000-0005-0000-0000-00003C3E0000}"/>
    <cellStyle name="Comma 21 3 2 2 7 2" xfId="29584" xr:uid="{00000000-0005-0000-0000-00003D3E0000}"/>
    <cellStyle name="Comma 21 3 2 2 8" xfId="18550" xr:uid="{00000000-0005-0000-0000-00003E3E0000}"/>
    <cellStyle name="Comma 21 3 2 2 8 2" xfId="32803" xr:uid="{00000000-0005-0000-0000-00003F3E0000}"/>
    <cellStyle name="Comma 21 3 2 2 9" xfId="20758" xr:uid="{00000000-0005-0000-0000-0000403E0000}"/>
    <cellStyle name="Comma 21 3 2 2 9 2" xfId="34147" xr:uid="{00000000-0005-0000-0000-0000413E0000}"/>
    <cellStyle name="Comma 21 3 2 3" xfId="3038" xr:uid="{00000000-0005-0000-0000-0000423E0000}"/>
    <cellStyle name="Comma 21 3 2 3 10" xfId="22946" xr:uid="{00000000-0005-0000-0000-0000433E0000}"/>
    <cellStyle name="Comma 21 3 2 3 2" xfId="5641" xr:uid="{00000000-0005-0000-0000-0000443E0000}"/>
    <cellStyle name="Comma 21 3 2 3 2 2" xfId="24511" xr:uid="{00000000-0005-0000-0000-0000453E0000}"/>
    <cellStyle name="Comma 21 3 2 3 3" xfId="8391" xr:uid="{00000000-0005-0000-0000-0000463E0000}"/>
    <cellStyle name="Comma 21 3 2 3 3 2" xfId="26336" xr:uid="{00000000-0005-0000-0000-0000473E0000}"/>
    <cellStyle name="Comma 21 3 2 3 4" xfId="10235" xr:uid="{00000000-0005-0000-0000-0000483E0000}"/>
    <cellStyle name="Comma 21 3 2 3 4 2" xfId="27680" xr:uid="{00000000-0005-0000-0000-0000493E0000}"/>
    <cellStyle name="Comma 21 3 2 3 5" xfId="12442" xr:uid="{00000000-0005-0000-0000-00004A3E0000}"/>
    <cellStyle name="Comma 21 3 2 3 5 2" xfId="29024" xr:uid="{00000000-0005-0000-0000-00004B3E0000}"/>
    <cellStyle name="Comma 21 3 2 3 6" xfId="15392" xr:uid="{00000000-0005-0000-0000-00004C3E0000}"/>
    <cellStyle name="Comma 21 3 2 3 6 2" xfId="30716" xr:uid="{00000000-0005-0000-0000-00004D3E0000}"/>
    <cellStyle name="Comma 21 3 2 3 7" xfId="16857" xr:uid="{00000000-0005-0000-0000-00004E3E0000}"/>
    <cellStyle name="Comma 21 3 2 3 7 2" xfId="31712" xr:uid="{00000000-0005-0000-0000-00004F3E0000}"/>
    <cellStyle name="Comma 21 3 2 3 8" xfId="19064" xr:uid="{00000000-0005-0000-0000-0000503E0000}"/>
    <cellStyle name="Comma 21 3 2 3 8 2" xfId="33056" xr:uid="{00000000-0005-0000-0000-0000513E0000}"/>
    <cellStyle name="Comma 21 3 2 3 9" xfId="21272" xr:uid="{00000000-0005-0000-0000-0000523E0000}"/>
    <cellStyle name="Comma 21 3 2 3 9 2" xfId="34400" xr:uid="{00000000-0005-0000-0000-0000533E0000}"/>
    <cellStyle name="Comma 21 3 2 4" xfId="3333" xr:uid="{00000000-0005-0000-0000-0000543E0000}"/>
    <cellStyle name="Comma 21 3 2 4 10" xfId="23114" xr:uid="{00000000-0005-0000-0000-0000553E0000}"/>
    <cellStyle name="Comma 21 3 2 4 2" xfId="5809" xr:uid="{00000000-0005-0000-0000-0000563E0000}"/>
    <cellStyle name="Comma 21 3 2 4 2 2" xfId="24679" xr:uid="{00000000-0005-0000-0000-0000573E0000}"/>
    <cellStyle name="Comma 21 3 2 4 3" xfId="8559" xr:uid="{00000000-0005-0000-0000-0000583E0000}"/>
    <cellStyle name="Comma 21 3 2 4 3 2" xfId="26478" xr:uid="{00000000-0005-0000-0000-0000593E0000}"/>
    <cellStyle name="Comma 21 3 2 4 4" xfId="10403" xr:uid="{00000000-0005-0000-0000-00005A3E0000}"/>
    <cellStyle name="Comma 21 3 2 4 4 2" xfId="27822" xr:uid="{00000000-0005-0000-0000-00005B3E0000}"/>
    <cellStyle name="Comma 21 3 2 4 5" xfId="12610" xr:uid="{00000000-0005-0000-0000-00005C3E0000}"/>
    <cellStyle name="Comma 21 3 2 4 5 2" xfId="29166" xr:uid="{00000000-0005-0000-0000-00005D3E0000}"/>
    <cellStyle name="Comma 21 3 2 4 6" xfId="15619" xr:uid="{00000000-0005-0000-0000-00005E3E0000}"/>
    <cellStyle name="Comma 21 3 2 4 6 2" xfId="30890" xr:uid="{00000000-0005-0000-0000-00005F3E0000}"/>
    <cellStyle name="Comma 21 3 2 4 7" xfId="17025" xr:uid="{00000000-0005-0000-0000-0000603E0000}"/>
    <cellStyle name="Comma 21 3 2 4 7 2" xfId="31854" xr:uid="{00000000-0005-0000-0000-0000613E0000}"/>
    <cellStyle name="Comma 21 3 2 4 8" xfId="19232" xr:uid="{00000000-0005-0000-0000-0000623E0000}"/>
    <cellStyle name="Comma 21 3 2 4 8 2" xfId="33198" xr:uid="{00000000-0005-0000-0000-0000633E0000}"/>
    <cellStyle name="Comma 21 3 2 4 9" xfId="21440" xr:uid="{00000000-0005-0000-0000-0000643E0000}"/>
    <cellStyle name="Comma 21 3 2 4 9 2" xfId="34542" xr:uid="{00000000-0005-0000-0000-0000653E0000}"/>
    <cellStyle name="Comma 21 3 2 5" xfId="3547" xr:uid="{00000000-0005-0000-0000-0000663E0000}"/>
    <cellStyle name="Comma 21 3 2 5 2" xfId="6171" xr:uid="{00000000-0005-0000-0000-0000673E0000}"/>
    <cellStyle name="Comma 21 3 2 5 2 2" xfId="26563" xr:uid="{00000000-0005-0000-0000-0000683E0000}"/>
    <cellStyle name="Comma 21 3 2 5 3" xfId="10540" xr:uid="{00000000-0005-0000-0000-0000693E0000}"/>
    <cellStyle name="Comma 21 3 2 5 3 2" xfId="27907" xr:uid="{00000000-0005-0000-0000-00006A3E0000}"/>
    <cellStyle name="Comma 21 3 2 5 4" xfId="12747" xr:uid="{00000000-0005-0000-0000-00006B3E0000}"/>
    <cellStyle name="Comma 21 3 2 5 4 2" xfId="29251" xr:uid="{00000000-0005-0000-0000-00006C3E0000}"/>
    <cellStyle name="Comma 21 3 2 5 5" xfId="15791" xr:uid="{00000000-0005-0000-0000-00006D3E0000}"/>
    <cellStyle name="Comma 21 3 2 5 5 2" xfId="30994" xr:uid="{00000000-0005-0000-0000-00006E3E0000}"/>
    <cellStyle name="Comma 21 3 2 5 6" xfId="17162" xr:uid="{00000000-0005-0000-0000-00006F3E0000}"/>
    <cellStyle name="Comma 21 3 2 5 6 2" xfId="31939" xr:uid="{00000000-0005-0000-0000-0000703E0000}"/>
    <cellStyle name="Comma 21 3 2 5 7" xfId="19369" xr:uid="{00000000-0005-0000-0000-0000713E0000}"/>
    <cellStyle name="Comma 21 3 2 5 7 2" xfId="33283" xr:uid="{00000000-0005-0000-0000-0000723E0000}"/>
    <cellStyle name="Comma 21 3 2 5 8" xfId="21577" xr:uid="{00000000-0005-0000-0000-0000733E0000}"/>
    <cellStyle name="Comma 21 3 2 5 8 2" xfId="34627" xr:uid="{00000000-0005-0000-0000-0000743E0000}"/>
    <cellStyle name="Comma 21 3 2 5 9" xfId="23434" xr:uid="{00000000-0005-0000-0000-0000753E0000}"/>
    <cellStyle name="Comma 21 3 2 6" xfId="4026" xr:uid="{00000000-0005-0000-0000-0000763E0000}"/>
    <cellStyle name="Comma 21 3 2 6 2" xfId="7078" xr:uid="{00000000-0005-0000-0000-0000773E0000}"/>
    <cellStyle name="Comma 21 3 2 6 2 2" xfId="26672" xr:uid="{00000000-0005-0000-0000-0000783E0000}"/>
    <cellStyle name="Comma 21 3 2 6 3" xfId="10726" xr:uid="{00000000-0005-0000-0000-0000793E0000}"/>
    <cellStyle name="Comma 21 3 2 6 3 2" xfId="28016" xr:uid="{00000000-0005-0000-0000-00007A3E0000}"/>
    <cellStyle name="Comma 21 3 2 6 4" xfId="12933" xr:uid="{00000000-0005-0000-0000-00007B3E0000}"/>
    <cellStyle name="Comma 21 3 2 6 4 2" xfId="29360" xr:uid="{00000000-0005-0000-0000-00007C3E0000}"/>
    <cellStyle name="Comma 21 3 2 6 5" xfId="16102" xr:uid="{00000000-0005-0000-0000-00007D3E0000}"/>
    <cellStyle name="Comma 21 3 2 6 5 2" xfId="31171" xr:uid="{00000000-0005-0000-0000-00007E3E0000}"/>
    <cellStyle name="Comma 21 3 2 6 6" xfId="17348" xr:uid="{00000000-0005-0000-0000-00007F3E0000}"/>
    <cellStyle name="Comma 21 3 2 6 6 2" xfId="32048" xr:uid="{00000000-0005-0000-0000-0000803E0000}"/>
    <cellStyle name="Comma 21 3 2 6 7" xfId="19555" xr:uid="{00000000-0005-0000-0000-0000813E0000}"/>
    <cellStyle name="Comma 21 3 2 6 7 2" xfId="33392" xr:uid="{00000000-0005-0000-0000-0000823E0000}"/>
    <cellStyle name="Comma 21 3 2 6 8" xfId="21763" xr:uid="{00000000-0005-0000-0000-0000833E0000}"/>
    <cellStyle name="Comma 21 3 2 6 8 2" xfId="34736" xr:uid="{00000000-0005-0000-0000-0000843E0000}"/>
    <cellStyle name="Comma 21 3 2 6 9" xfId="24917" xr:uid="{00000000-0005-0000-0000-0000853E0000}"/>
    <cellStyle name="Comma 21 3 2 7" xfId="4452" xr:uid="{00000000-0005-0000-0000-0000863E0000}"/>
    <cellStyle name="Comma 21 3 2 7 2" xfId="7213" xr:uid="{00000000-0005-0000-0000-0000873E0000}"/>
    <cellStyle name="Comma 21 3 2 7 2 2" xfId="26807" xr:uid="{00000000-0005-0000-0000-0000883E0000}"/>
    <cellStyle name="Comma 21 3 2 7 3" xfId="10861" xr:uid="{00000000-0005-0000-0000-0000893E0000}"/>
    <cellStyle name="Comma 21 3 2 7 3 2" xfId="28151" xr:uid="{00000000-0005-0000-0000-00008A3E0000}"/>
    <cellStyle name="Comma 21 3 2 7 4" xfId="13068" xr:uid="{00000000-0005-0000-0000-00008B3E0000}"/>
    <cellStyle name="Comma 21 3 2 7 4 2" xfId="29495" xr:uid="{00000000-0005-0000-0000-00008C3E0000}"/>
    <cellStyle name="Comma 21 3 2 7 5" xfId="16374" xr:uid="{00000000-0005-0000-0000-00008D3E0000}"/>
    <cellStyle name="Comma 21 3 2 7 5 2" xfId="31393" xr:uid="{00000000-0005-0000-0000-00008E3E0000}"/>
    <cellStyle name="Comma 21 3 2 7 6" xfId="17483" xr:uid="{00000000-0005-0000-0000-00008F3E0000}"/>
    <cellStyle name="Comma 21 3 2 7 6 2" xfId="32183" xr:uid="{00000000-0005-0000-0000-0000903E0000}"/>
    <cellStyle name="Comma 21 3 2 7 7" xfId="19690" xr:uid="{00000000-0005-0000-0000-0000913E0000}"/>
    <cellStyle name="Comma 21 3 2 7 7 2" xfId="33527" xr:uid="{00000000-0005-0000-0000-0000923E0000}"/>
    <cellStyle name="Comma 21 3 2 7 8" xfId="21898" xr:uid="{00000000-0005-0000-0000-0000933E0000}"/>
    <cellStyle name="Comma 21 3 2 7 8 2" xfId="34871" xr:uid="{00000000-0005-0000-0000-0000943E0000}"/>
    <cellStyle name="Comma 21 3 2 7 9" xfId="25052" xr:uid="{00000000-0005-0000-0000-0000953E0000}"/>
    <cellStyle name="Comma 21 3 2 8" xfId="4950" xr:uid="{00000000-0005-0000-0000-0000963E0000}"/>
    <cellStyle name="Comma 21 3 2 8 2" xfId="25408" xr:uid="{00000000-0005-0000-0000-0000973E0000}"/>
    <cellStyle name="Comma 21 3 2 9" xfId="9051" xr:uid="{00000000-0005-0000-0000-0000983E0000}"/>
    <cellStyle name="Comma 21 3 2 9 2" xfId="27034" xr:uid="{00000000-0005-0000-0000-0000993E0000}"/>
    <cellStyle name="Comma 21 3 3" xfId="2001" xr:uid="{00000000-0005-0000-0000-00009A3E0000}"/>
    <cellStyle name="Comma 21 3 3 10" xfId="22429" xr:uid="{00000000-0005-0000-0000-00009B3E0000}"/>
    <cellStyle name="Comma 21 3 3 2" xfId="5124" xr:uid="{00000000-0005-0000-0000-00009C3E0000}"/>
    <cellStyle name="Comma 21 3 3 2 2" xfId="23811" xr:uid="{00000000-0005-0000-0000-00009D3E0000}"/>
    <cellStyle name="Comma 21 3 3 3" xfId="7709" xr:uid="{00000000-0005-0000-0000-00009E3E0000}"/>
    <cellStyle name="Comma 21 3 3 3 2" xfId="25818" xr:uid="{00000000-0005-0000-0000-00009F3E0000}"/>
    <cellStyle name="Comma 21 3 3 4" xfId="9527" xr:uid="{00000000-0005-0000-0000-0000A03E0000}"/>
    <cellStyle name="Comma 21 3 3 4 2" xfId="27316" xr:uid="{00000000-0005-0000-0000-0000A13E0000}"/>
    <cellStyle name="Comma 21 3 3 5" xfId="11734" xr:uid="{00000000-0005-0000-0000-0000A23E0000}"/>
    <cellStyle name="Comma 21 3 3 5 2" xfId="28660" xr:uid="{00000000-0005-0000-0000-0000A33E0000}"/>
    <cellStyle name="Comma 21 3 3 6" xfId="14511" xr:uid="{00000000-0005-0000-0000-0000A43E0000}"/>
    <cellStyle name="Comma 21 3 3 6 2" xfId="30267" xr:uid="{00000000-0005-0000-0000-0000A53E0000}"/>
    <cellStyle name="Comma 21 3 3 7" xfId="13368" xr:uid="{00000000-0005-0000-0000-0000A63E0000}"/>
    <cellStyle name="Comma 21 3 3 7 2" xfId="29642" xr:uid="{00000000-0005-0000-0000-0000A73E0000}"/>
    <cellStyle name="Comma 21 3 3 8" xfId="18356" xr:uid="{00000000-0005-0000-0000-0000A83E0000}"/>
    <cellStyle name="Comma 21 3 3 8 2" xfId="32692" xr:uid="{00000000-0005-0000-0000-0000A93E0000}"/>
    <cellStyle name="Comma 21 3 3 9" xfId="20564" xr:uid="{00000000-0005-0000-0000-0000AA3E0000}"/>
    <cellStyle name="Comma 21 3 3 9 2" xfId="34036" xr:uid="{00000000-0005-0000-0000-0000AB3E0000}"/>
    <cellStyle name="Comma 21 3 4" xfId="2891" xr:uid="{00000000-0005-0000-0000-0000AC3E0000}"/>
    <cellStyle name="Comma 21 3 4 10" xfId="22825" xr:uid="{00000000-0005-0000-0000-0000AD3E0000}"/>
    <cellStyle name="Comma 21 3 4 2" xfId="5520" xr:uid="{00000000-0005-0000-0000-0000AE3E0000}"/>
    <cellStyle name="Comma 21 3 4 2 2" xfId="24390" xr:uid="{00000000-0005-0000-0000-0000AF3E0000}"/>
    <cellStyle name="Comma 21 3 4 3" xfId="8270" xr:uid="{00000000-0005-0000-0000-0000B03E0000}"/>
    <cellStyle name="Comma 21 3 4 3 2" xfId="26240" xr:uid="{00000000-0005-0000-0000-0000B13E0000}"/>
    <cellStyle name="Comma 21 3 4 4" xfId="10114" xr:uid="{00000000-0005-0000-0000-0000B23E0000}"/>
    <cellStyle name="Comma 21 3 4 4 2" xfId="27584" xr:uid="{00000000-0005-0000-0000-0000B33E0000}"/>
    <cellStyle name="Comma 21 3 4 5" xfId="12321" xr:uid="{00000000-0005-0000-0000-0000B43E0000}"/>
    <cellStyle name="Comma 21 3 4 5 2" xfId="28928" xr:uid="{00000000-0005-0000-0000-0000B53E0000}"/>
    <cellStyle name="Comma 21 3 4 6" xfId="15257" xr:uid="{00000000-0005-0000-0000-0000B63E0000}"/>
    <cellStyle name="Comma 21 3 4 6 2" xfId="30611" xr:uid="{00000000-0005-0000-0000-0000B73E0000}"/>
    <cellStyle name="Comma 21 3 4 7" xfId="16736" xr:uid="{00000000-0005-0000-0000-0000B83E0000}"/>
    <cellStyle name="Comma 21 3 4 7 2" xfId="31616" xr:uid="{00000000-0005-0000-0000-0000B93E0000}"/>
    <cellStyle name="Comma 21 3 4 8" xfId="18943" xr:uid="{00000000-0005-0000-0000-0000BA3E0000}"/>
    <cellStyle name="Comma 21 3 4 8 2" xfId="32960" xr:uid="{00000000-0005-0000-0000-0000BB3E0000}"/>
    <cellStyle name="Comma 21 3 4 9" xfId="21151" xr:uid="{00000000-0005-0000-0000-0000BC3E0000}"/>
    <cellStyle name="Comma 21 3 4 9 2" xfId="34304" xr:uid="{00000000-0005-0000-0000-0000BD3E0000}"/>
    <cellStyle name="Comma 21 3 5" xfId="3186" xr:uid="{00000000-0005-0000-0000-0000BE3E0000}"/>
    <cellStyle name="Comma 21 3 5 10" xfId="23018" xr:uid="{00000000-0005-0000-0000-0000BF3E0000}"/>
    <cellStyle name="Comma 21 3 5 2" xfId="5713" xr:uid="{00000000-0005-0000-0000-0000C03E0000}"/>
    <cellStyle name="Comma 21 3 5 2 2" xfId="24583" xr:uid="{00000000-0005-0000-0000-0000C13E0000}"/>
    <cellStyle name="Comma 21 3 5 3" xfId="8463" xr:uid="{00000000-0005-0000-0000-0000C23E0000}"/>
    <cellStyle name="Comma 21 3 5 3 2" xfId="26382" xr:uid="{00000000-0005-0000-0000-0000C33E0000}"/>
    <cellStyle name="Comma 21 3 5 4" xfId="10307" xr:uid="{00000000-0005-0000-0000-0000C43E0000}"/>
    <cellStyle name="Comma 21 3 5 4 2" xfId="27726" xr:uid="{00000000-0005-0000-0000-0000C53E0000}"/>
    <cellStyle name="Comma 21 3 5 5" xfId="12514" xr:uid="{00000000-0005-0000-0000-0000C63E0000}"/>
    <cellStyle name="Comma 21 3 5 5 2" xfId="29070" xr:uid="{00000000-0005-0000-0000-0000C73E0000}"/>
    <cellStyle name="Comma 21 3 5 6" xfId="15504" xr:uid="{00000000-0005-0000-0000-0000C83E0000}"/>
    <cellStyle name="Comma 21 3 5 6 2" xfId="30784" xr:uid="{00000000-0005-0000-0000-0000C93E0000}"/>
    <cellStyle name="Comma 21 3 5 7" xfId="16929" xr:uid="{00000000-0005-0000-0000-0000CA3E0000}"/>
    <cellStyle name="Comma 21 3 5 7 2" xfId="31758" xr:uid="{00000000-0005-0000-0000-0000CB3E0000}"/>
    <cellStyle name="Comma 21 3 5 8" xfId="19136" xr:uid="{00000000-0005-0000-0000-0000CC3E0000}"/>
    <cellStyle name="Comma 21 3 5 8 2" xfId="33102" xr:uid="{00000000-0005-0000-0000-0000CD3E0000}"/>
    <cellStyle name="Comma 21 3 5 9" xfId="21344" xr:uid="{00000000-0005-0000-0000-0000CE3E0000}"/>
    <cellStyle name="Comma 21 3 5 9 2" xfId="34446" xr:uid="{00000000-0005-0000-0000-0000CF3E0000}"/>
    <cellStyle name="Comma 21 3 6" xfId="1604" xr:uid="{00000000-0005-0000-0000-0000D03E0000}"/>
    <cellStyle name="Comma 21 3 6 2" xfId="6024" xr:uid="{00000000-0005-0000-0000-0000D13E0000}"/>
    <cellStyle name="Comma 21 3 6 2 2" xfId="25591" xr:uid="{00000000-0005-0000-0000-0000D23E0000}"/>
    <cellStyle name="Comma 21 3 6 3" xfId="9274" xr:uid="{00000000-0005-0000-0000-0000D33E0000}"/>
    <cellStyle name="Comma 21 3 6 3 2" xfId="27131" xr:uid="{00000000-0005-0000-0000-0000D43E0000}"/>
    <cellStyle name="Comma 21 3 6 4" xfId="11481" xr:uid="{00000000-0005-0000-0000-0000D53E0000}"/>
    <cellStyle name="Comma 21 3 6 4 2" xfId="28475" xr:uid="{00000000-0005-0000-0000-0000D63E0000}"/>
    <cellStyle name="Comma 21 3 6 5" xfId="14189" xr:uid="{00000000-0005-0000-0000-0000D73E0000}"/>
    <cellStyle name="Comma 21 3 6 5 2" xfId="30043" xr:uid="{00000000-0005-0000-0000-0000D83E0000}"/>
    <cellStyle name="Comma 21 3 6 6" xfId="16003" xr:uid="{00000000-0005-0000-0000-0000D93E0000}"/>
    <cellStyle name="Comma 21 3 6 6 2" xfId="31090" xr:uid="{00000000-0005-0000-0000-0000DA3E0000}"/>
    <cellStyle name="Comma 21 3 6 7" xfId="18103" xr:uid="{00000000-0005-0000-0000-0000DB3E0000}"/>
    <cellStyle name="Comma 21 3 6 7 2" xfId="32507" xr:uid="{00000000-0005-0000-0000-0000DC3E0000}"/>
    <cellStyle name="Comma 21 3 6 8" xfId="20311" xr:uid="{00000000-0005-0000-0000-0000DD3E0000}"/>
    <cellStyle name="Comma 21 3 6 8 2" xfId="33851" xr:uid="{00000000-0005-0000-0000-0000DE3E0000}"/>
    <cellStyle name="Comma 21 3 6 9" xfId="23287" xr:uid="{00000000-0005-0000-0000-0000DF3E0000}"/>
    <cellStyle name="Comma 21 3 7" xfId="1912" xr:uid="{00000000-0005-0000-0000-0000E03E0000}"/>
    <cellStyle name="Comma 21 3 7 2" xfId="6458" xr:uid="{00000000-0005-0000-0000-0000E13E0000}"/>
    <cellStyle name="Comma 21 3 7 2 2" xfId="25755" xr:uid="{00000000-0005-0000-0000-0000E23E0000}"/>
    <cellStyle name="Comma 21 3 7 3" xfId="9462" xr:uid="{00000000-0005-0000-0000-0000E33E0000}"/>
    <cellStyle name="Comma 21 3 7 3 2" xfId="27271" xr:uid="{00000000-0005-0000-0000-0000E43E0000}"/>
    <cellStyle name="Comma 21 3 7 4" xfId="11669" xr:uid="{00000000-0005-0000-0000-0000E53E0000}"/>
    <cellStyle name="Comma 21 3 7 4 2" xfId="28615" xr:uid="{00000000-0005-0000-0000-0000E63E0000}"/>
    <cellStyle name="Comma 21 3 7 5" xfId="14436" xr:uid="{00000000-0005-0000-0000-0000E73E0000}"/>
    <cellStyle name="Comma 21 3 7 5 2" xfId="30216" xr:uid="{00000000-0005-0000-0000-0000E83E0000}"/>
    <cellStyle name="Comma 21 3 7 6" xfId="15247" xr:uid="{00000000-0005-0000-0000-0000E93E0000}"/>
    <cellStyle name="Comma 21 3 7 6 2" xfId="30601" xr:uid="{00000000-0005-0000-0000-0000EA3E0000}"/>
    <cellStyle name="Comma 21 3 7 7" xfId="18291" xr:uid="{00000000-0005-0000-0000-0000EB3E0000}"/>
    <cellStyle name="Comma 21 3 7 7 2" xfId="32647" xr:uid="{00000000-0005-0000-0000-0000EC3E0000}"/>
    <cellStyle name="Comma 21 3 7 8" xfId="20499" xr:uid="{00000000-0005-0000-0000-0000ED3E0000}"/>
    <cellStyle name="Comma 21 3 7 8 2" xfId="33991" xr:uid="{00000000-0005-0000-0000-0000EE3E0000}"/>
    <cellStyle name="Comma 21 3 7 9" xfId="23753" xr:uid="{00000000-0005-0000-0000-0000EF3E0000}"/>
    <cellStyle name="Comma 21 3 8" xfId="1705" xr:uid="{00000000-0005-0000-0000-0000F03E0000}"/>
    <cellStyle name="Comma 21 3 8 2" xfId="6404" xr:uid="{00000000-0005-0000-0000-0000F13E0000}"/>
    <cellStyle name="Comma 21 3 8 2 2" xfId="25652" xr:uid="{00000000-0005-0000-0000-0000F23E0000}"/>
    <cellStyle name="Comma 21 3 8 3" xfId="9340" xr:uid="{00000000-0005-0000-0000-0000F33E0000}"/>
    <cellStyle name="Comma 21 3 8 3 2" xfId="27168" xr:uid="{00000000-0005-0000-0000-0000F43E0000}"/>
    <cellStyle name="Comma 21 3 8 4" xfId="11547" xr:uid="{00000000-0005-0000-0000-0000F53E0000}"/>
    <cellStyle name="Comma 21 3 8 4 2" xfId="28512" xr:uid="{00000000-0005-0000-0000-0000F63E0000}"/>
    <cellStyle name="Comma 21 3 8 5" xfId="14272" xr:uid="{00000000-0005-0000-0000-0000F73E0000}"/>
    <cellStyle name="Comma 21 3 8 5 2" xfId="30088" xr:uid="{00000000-0005-0000-0000-0000F83E0000}"/>
    <cellStyle name="Comma 21 3 8 6" xfId="13412" xr:uid="{00000000-0005-0000-0000-0000F93E0000}"/>
    <cellStyle name="Comma 21 3 8 6 2" xfId="29657" xr:uid="{00000000-0005-0000-0000-0000FA3E0000}"/>
    <cellStyle name="Comma 21 3 8 7" xfId="18169" xr:uid="{00000000-0005-0000-0000-0000FB3E0000}"/>
    <cellStyle name="Comma 21 3 8 7 2" xfId="32544" xr:uid="{00000000-0005-0000-0000-0000FC3E0000}"/>
    <cellStyle name="Comma 21 3 8 8" xfId="20377" xr:uid="{00000000-0005-0000-0000-0000FD3E0000}"/>
    <cellStyle name="Comma 21 3 8 8 2" xfId="33888" xr:uid="{00000000-0005-0000-0000-0000FE3E0000}"/>
    <cellStyle name="Comma 21 3 8 9" xfId="23672" xr:uid="{00000000-0005-0000-0000-0000FF3E0000}"/>
    <cellStyle name="Comma 21 3 9" xfId="4777" xr:uid="{00000000-0005-0000-0000-0000003F0000}"/>
    <cellStyle name="Comma 21 3 9 2" xfId="25261" xr:uid="{00000000-0005-0000-0000-0000013F0000}"/>
    <cellStyle name="Comma 21 4" xfId="1150" xr:uid="{00000000-0005-0000-0000-0000023F0000}"/>
    <cellStyle name="Comma 21 4 10" xfId="11164" xr:uid="{00000000-0005-0000-0000-0000033F0000}"/>
    <cellStyle name="Comma 21 4 10 2" xfId="28314" xr:uid="{00000000-0005-0000-0000-0000043F0000}"/>
    <cellStyle name="Comma 21 4 11" xfId="13810" xr:uid="{00000000-0005-0000-0000-0000053F0000}"/>
    <cellStyle name="Comma 21 4 11 2" xfId="29850" xr:uid="{00000000-0005-0000-0000-0000063F0000}"/>
    <cellStyle name="Comma 21 4 12" xfId="14452" xr:uid="{00000000-0005-0000-0000-0000073F0000}"/>
    <cellStyle name="Comma 21 4 12 2" xfId="30226" xr:uid="{00000000-0005-0000-0000-0000083F0000}"/>
    <cellStyle name="Comma 21 4 13" xfId="17786" xr:uid="{00000000-0005-0000-0000-0000093F0000}"/>
    <cellStyle name="Comma 21 4 13 2" xfId="32346" xr:uid="{00000000-0005-0000-0000-00000A3F0000}"/>
    <cellStyle name="Comma 21 4 14" xfId="19994" xr:uid="{00000000-0005-0000-0000-00000B3F0000}"/>
    <cellStyle name="Comma 21 4 14 2" xfId="33690" xr:uid="{00000000-0005-0000-0000-00000C3F0000}"/>
    <cellStyle name="Comma 21 4 15" xfId="22127" xr:uid="{00000000-0005-0000-0000-00000D3F0000}"/>
    <cellStyle name="Comma 21 4 2" xfId="2075" xr:uid="{00000000-0005-0000-0000-00000E3F0000}"/>
    <cellStyle name="Comma 21 4 2 10" xfId="22482" xr:uid="{00000000-0005-0000-0000-00000F3F0000}"/>
    <cellStyle name="Comma 21 4 2 2" xfId="5177" xr:uid="{00000000-0005-0000-0000-0000103F0000}"/>
    <cellStyle name="Comma 21 4 2 2 2" xfId="23869" xr:uid="{00000000-0005-0000-0000-0000113F0000}"/>
    <cellStyle name="Comma 21 4 2 3" xfId="7760" xr:uid="{00000000-0005-0000-0000-0000123F0000}"/>
    <cellStyle name="Comma 21 4 2 3 2" xfId="25877" xr:uid="{00000000-0005-0000-0000-0000133F0000}"/>
    <cellStyle name="Comma 21 4 2 4" xfId="9592" xr:uid="{00000000-0005-0000-0000-0000143F0000}"/>
    <cellStyle name="Comma 21 4 2 4 2" xfId="27362" xr:uid="{00000000-0005-0000-0000-0000153F0000}"/>
    <cellStyle name="Comma 21 4 2 5" xfId="11799" xr:uid="{00000000-0005-0000-0000-0000163F0000}"/>
    <cellStyle name="Comma 21 4 2 5 2" xfId="28706" xr:uid="{00000000-0005-0000-0000-0000173F0000}"/>
    <cellStyle name="Comma 21 4 2 6" xfId="14578" xr:uid="{00000000-0005-0000-0000-0000183F0000}"/>
    <cellStyle name="Comma 21 4 2 6 2" xfId="30314" xr:uid="{00000000-0005-0000-0000-0000193F0000}"/>
    <cellStyle name="Comma 21 4 2 7" xfId="13315" xr:uid="{00000000-0005-0000-0000-00001A3F0000}"/>
    <cellStyle name="Comma 21 4 2 7 2" xfId="29618" xr:uid="{00000000-0005-0000-0000-00001B3F0000}"/>
    <cellStyle name="Comma 21 4 2 8" xfId="18421" xr:uid="{00000000-0005-0000-0000-00001C3F0000}"/>
    <cellStyle name="Comma 21 4 2 8 2" xfId="32738" xr:uid="{00000000-0005-0000-0000-00001D3F0000}"/>
    <cellStyle name="Comma 21 4 2 9" xfId="20629" xr:uid="{00000000-0005-0000-0000-00001E3F0000}"/>
    <cellStyle name="Comma 21 4 2 9 2" xfId="34082" xr:uid="{00000000-0005-0000-0000-00001F3F0000}"/>
    <cellStyle name="Comma 21 4 3" xfId="2944" xr:uid="{00000000-0005-0000-0000-0000203F0000}"/>
    <cellStyle name="Comma 21 4 3 10" xfId="22876" xr:uid="{00000000-0005-0000-0000-0000213F0000}"/>
    <cellStyle name="Comma 21 4 3 2" xfId="5571" xr:uid="{00000000-0005-0000-0000-0000223F0000}"/>
    <cellStyle name="Comma 21 4 3 2 2" xfId="24441" xr:uid="{00000000-0005-0000-0000-0000233F0000}"/>
    <cellStyle name="Comma 21 4 3 3" xfId="8321" xr:uid="{00000000-0005-0000-0000-0000243F0000}"/>
    <cellStyle name="Comma 21 4 3 3 2" xfId="26272" xr:uid="{00000000-0005-0000-0000-0000253F0000}"/>
    <cellStyle name="Comma 21 4 3 4" xfId="10165" xr:uid="{00000000-0005-0000-0000-0000263F0000}"/>
    <cellStyle name="Comma 21 4 3 4 2" xfId="27616" xr:uid="{00000000-0005-0000-0000-0000273F0000}"/>
    <cellStyle name="Comma 21 4 3 5" xfId="12372" xr:uid="{00000000-0005-0000-0000-0000283F0000}"/>
    <cellStyle name="Comma 21 4 3 5 2" xfId="28960" xr:uid="{00000000-0005-0000-0000-0000293F0000}"/>
    <cellStyle name="Comma 21 4 3 6" xfId="15309" xr:uid="{00000000-0005-0000-0000-00002A3F0000}"/>
    <cellStyle name="Comma 21 4 3 6 2" xfId="30644" xr:uid="{00000000-0005-0000-0000-00002B3F0000}"/>
    <cellStyle name="Comma 21 4 3 7" xfId="16787" xr:uid="{00000000-0005-0000-0000-00002C3F0000}"/>
    <cellStyle name="Comma 21 4 3 7 2" xfId="31648" xr:uid="{00000000-0005-0000-0000-00002D3F0000}"/>
    <cellStyle name="Comma 21 4 3 8" xfId="18994" xr:uid="{00000000-0005-0000-0000-00002E3F0000}"/>
    <cellStyle name="Comma 21 4 3 8 2" xfId="32992" xr:uid="{00000000-0005-0000-0000-00002F3F0000}"/>
    <cellStyle name="Comma 21 4 3 9" xfId="21202" xr:uid="{00000000-0005-0000-0000-0000303F0000}"/>
    <cellStyle name="Comma 21 4 3 9 2" xfId="34336" xr:uid="{00000000-0005-0000-0000-0000313F0000}"/>
    <cellStyle name="Comma 21 4 4" xfId="3239" xr:uid="{00000000-0005-0000-0000-0000323F0000}"/>
    <cellStyle name="Comma 21 4 4 10" xfId="23050" xr:uid="{00000000-0005-0000-0000-0000333F0000}"/>
    <cellStyle name="Comma 21 4 4 2" xfId="5745" xr:uid="{00000000-0005-0000-0000-0000343F0000}"/>
    <cellStyle name="Comma 21 4 4 2 2" xfId="24615" xr:uid="{00000000-0005-0000-0000-0000353F0000}"/>
    <cellStyle name="Comma 21 4 4 3" xfId="8495" xr:uid="{00000000-0005-0000-0000-0000363F0000}"/>
    <cellStyle name="Comma 21 4 4 3 2" xfId="26414" xr:uid="{00000000-0005-0000-0000-0000373F0000}"/>
    <cellStyle name="Comma 21 4 4 4" xfId="10339" xr:uid="{00000000-0005-0000-0000-0000383F0000}"/>
    <cellStyle name="Comma 21 4 4 4 2" xfId="27758" xr:uid="{00000000-0005-0000-0000-0000393F0000}"/>
    <cellStyle name="Comma 21 4 4 5" xfId="12546" xr:uid="{00000000-0005-0000-0000-00003A3F0000}"/>
    <cellStyle name="Comma 21 4 4 5 2" xfId="29102" xr:uid="{00000000-0005-0000-0000-00003B3F0000}"/>
    <cellStyle name="Comma 21 4 4 6" xfId="15543" xr:uid="{00000000-0005-0000-0000-00003C3F0000}"/>
    <cellStyle name="Comma 21 4 4 6 2" xfId="30820" xr:uid="{00000000-0005-0000-0000-00003D3F0000}"/>
    <cellStyle name="Comma 21 4 4 7" xfId="16961" xr:uid="{00000000-0005-0000-0000-00003E3F0000}"/>
    <cellStyle name="Comma 21 4 4 7 2" xfId="31790" xr:uid="{00000000-0005-0000-0000-00003F3F0000}"/>
    <cellStyle name="Comma 21 4 4 8" xfId="19168" xr:uid="{00000000-0005-0000-0000-0000403F0000}"/>
    <cellStyle name="Comma 21 4 4 8 2" xfId="33134" xr:uid="{00000000-0005-0000-0000-0000413F0000}"/>
    <cellStyle name="Comma 21 4 4 9" xfId="21376" xr:uid="{00000000-0005-0000-0000-0000423F0000}"/>
    <cellStyle name="Comma 21 4 4 9 2" xfId="34478" xr:uid="{00000000-0005-0000-0000-0000433F0000}"/>
    <cellStyle name="Comma 21 4 5" xfId="2038" xr:uid="{00000000-0005-0000-0000-0000443F0000}"/>
    <cellStyle name="Comma 21 4 5 2" xfId="6077" xr:uid="{00000000-0005-0000-0000-0000453F0000}"/>
    <cellStyle name="Comma 21 4 5 2 2" xfId="25853" xr:uid="{00000000-0005-0000-0000-0000463F0000}"/>
    <cellStyle name="Comma 21 4 5 3" xfId="9564" xr:uid="{00000000-0005-0000-0000-0000473F0000}"/>
    <cellStyle name="Comma 21 4 5 3 2" xfId="27351" xr:uid="{00000000-0005-0000-0000-0000483F0000}"/>
    <cellStyle name="Comma 21 4 5 4" xfId="11771" xr:uid="{00000000-0005-0000-0000-0000493F0000}"/>
    <cellStyle name="Comma 21 4 5 4 2" xfId="28695" xr:uid="{00000000-0005-0000-0000-00004A3F0000}"/>
    <cellStyle name="Comma 21 4 5 5" xfId="14548" xr:uid="{00000000-0005-0000-0000-00004B3F0000}"/>
    <cellStyle name="Comma 21 4 5 5 2" xfId="30302" xr:uid="{00000000-0005-0000-0000-00004C3F0000}"/>
    <cellStyle name="Comma 21 4 5 6" xfId="13341" xr:uid="{00000000-0005-0000-0000-00004D3F0000}"/>
    <cellStyle name="Comma 21 4 5 6 2" xfId="29630" xr:uid="{00000000-0005-0000-0000-00004E3F0000}"/>
    <cellStyle name="Comma 21 4 5 7" xfId="18393" xr:uid="{00000000-0005-0000-0000-00004F3F0000}"/>
    <cellStyle name="Comma 21 4 5 7 2" xfId="32727" xr:uid="{00000000-0005-0000-0000-0000503F0000}"/>
    <cellStyle name="Comma 21 4 5 8" xfId="20601" xr:uid="{00000000-0005-0000-0000-0000513F0000}"/>
    <cellStyle name="Comma 21 4 5 8 2" xfId="34071" xr:uid="{00000000-0005-0000-0000-0000523F0000}"/>
    <cellStyle name="Comma 21 4 5 9" xfId="23340" xr:uid="{00000000-0005-0000-0000-0000533F0000}"/>
    <cellStyle name="Comma 21 4 6" xfId="3943" xr:uid="{00000000-0005-0000-0000-0000543F0000}"/>
    <cellStyle name="Comma 21 4 6 2" xfId="7056" xr:uid="{00000000-0005-0000-0000-0000553F0000}"/>
    <cellStyle name="Comma 21 4 6 2 2" xfId="26650" xr:uid="{00000000-0005-0000-0000-0000563F0000}"/>
    <cellStyle name="Comma 21 4 6 3" xfId="10704" xr:uid="{00000000-0005-0000-0000-0000573F0000}"/>
    <cellStyle name="Comma 21 4 6 3 2" xfId="27994" xr:uid="{00000000-0005-0000-0000-0000583F0000}"/>
    <cellStyle name="Comma 21 4 6 4" xfId="12911" xr:uid="{00000000-0005-0000-0000-0000593F0000}"/>
    <cellStyle name="Comma 21 4 6 4 2" xfId="29338" xr:uid="{00000000-0005-0000-0000-00005A3F0000}"/>
    <cellStyle name="Comma 21 4 6 5" xfId="16052" xr:uid="{00000000-0005-0000-0000-00005B3F0000}"/>
    <cellStyle name="Comma 21 4 6 5 2" xfId="31132" xr:uid="{00000000-0005-0000-0000-00005C3F0000}"/>
    <cellStyle name="Comma 21 4 6 6" xfId="17326" xr:uid="{00000000-0005-0000-0000-00005D3F0000}"/>
    <cellStyle name="Comma 21 4 6 6 2" xfId="32026" xr:uid="{00000000-0005-0000-0000-00005E3F0000}"/>
    <cellStyle name="Comma 21 4 6 7" xfId="19533" xr:uid="{00000000-0005-0000-0000-00005F3F0000}"/>
    <cellStyle name="Comma 21 4 6 7 2" xfId="33370" xr:uid="{00000000-0005-0000-0000-0000603F0000}"/>
    <cellStyle name="Comma 21 4 6 8" xfId="21741" xr:uid="{00000000-0005-0000-0000-0000613F0000}"/>
    <cellStyle name="Comma 21 4 6 8 2" xfId="34714" xr:uid="{00000000-0005-0000-0000-0000623F0000}"/>
    <cellStyle name="Comma 21 4 6 9" xfId="24895" xr:uid="{00000000-0005-0000-0000-0000633F0000}"/>
    <cellStyle name="Comma 21 4 7" xfId="1842" xr:uid="{00000000-0005-0000-0000-0000643F0000}"/>
    <cellStyle name="Comma 21 4 7 2" xfId="6439" xr:uid="{00000000-0005-0000-0000-0000653F0000}"/>
    <cellStyle name="Comma 21 4 7 2 2" xfId="25726" xr:uid="{00000000-0005-0000-0000-0000663F0000}"/>
    <cellStyle name="Comma 21 4 7 3" xfId="9426" xr:uid="{00000000-0005-0000-0000-0000673F0000}"/>
    <cellStyle name="Comma 21 4 7 3 2" xfId="27242" xr:uid="{00000000-0005-0000-0000-0000683F0000}"/>
    <cellStyle name="Comma 21 4 7 4" xfId="11633" xr:uid="{00000000-0005-0000-0000-0000693F0000}"/>
    <cellStyle name="Comma 21 4 7 4 2" xfId="28586" xr:uid="{00000000-0005-0000-0000-00006A3F0000}"/>
    <cellStyle name="Comma 21 4 7 5" xfId="14383" xr:uid="{00000000-0005-0000-0000-00006B3F0000}"/>
    <cellStyle name="Comma 21 4 7 5 2" xfId="30175" xr:uid="{00000000-0005-0000-0000-00006C3F0000}"/>
    <cellStyle name="Comma 21 4 7 6" xfId="16085" xr:uid="{00000000-0005-0000-0000-00006D3F0000}"/>
    <cellStyle name="Comma 21 4 7 6 2" xfId="31160" xr:uid="{00000000-0005-0000-0000-00006E3F0000}"/>
    <cellStyle name="Comma 21 4 7 7" xfId="18255" xr:uid="{00000000-0005-0000-0000-00006F3F0000}"/>
    <cellStyle name="Comma 21 4 7 7 2" xfId="32618" xr:uid="{00000000-0005-0000-0000-0000703F0000}"/>
    <cellStyle name="Comma 21 4 7 8" xfId="20463" xr:uid="{00000000-0005-0000-0000-0000713F0000}"/>
    <cellStyle name="Comma 21 4 7 8 2" xfId="33962" xr:uid="{00000000-0005-0000-0000-0000723F0000}"/>
    <cellStyle name="Comma 21 4 7 9" xfId="23734" xr:uid="{00000000-0005-0000-0000-0000733F0000}"/>
    <cellStyle name="Comma 21 4 8" xfId="4822" xr:uid="{00000000-0005-0000-0000-0000743F0000}"/>
    <cellStyle name="Comma 21 4 8 2" xfId="25314" xr:uid="{00000000-0005-0000-0000-0000753F0000}"/>
    <cellStyle name="Comma 21 4 9" xfId="8957" xr:uid="{00000000-0005-0000-0000-0000763F0000}"/>
    <cellStyle name="Comma 21 4 9 2" xfId="26970" xr:uid="{00000000-0005-0000-0000-0000773F0000}"/>
    <cellStyle name="Comma 21 5" xfId="1639" xr:uid="{00000000-0005-0000-0000-0000783F0000}"/>
    <cellStyle name="Comma 21 5 10" xfId="22301" xr:uid="{00000000-0005-0000-0000-0000793F0000}"/>
    <cellStyle name="Comma 21 5 2" xfId="4996" xr:uid="{00000000-0005-0000-0000-00007A3F0000}"/>
    <cellStyle name="Comma 21 5 2 2" xfId="23639" xr:uid="{00000000-0005-0000-0000-00007B3F0000}"/>
    <cellStyle name="Comma 21 5 3" xfId="7591" xr:uid="{00000000-0005-0000-0000-00007C3F0000}"/>
    <cellStyle name="Comma 21 5 3 2" xfId="25618" xr:uid="{00000000-0005-0000-0000-00007D3F0000}"/>
    <cellStyle name="Comma 21 5 4" xfId="9303" xr:uid="{00000000-0005-0000-0000-00007E3F0000}"/>
    <cellStyle name="Comma 21 5 4 2" xfId="27146" xr:uid="{00000000-0005-0000-0000-00007F3F0000}"/>
    <cellStyle name="Comma 21 5 5" xfId="11510" xr:uid="{00000000-0005-0000-0000-0000803F0000}"/>
    <cellStyle name="Comma 21 5 5 2" xfId="28490" xr:uid="{00000000-0005-0000-0000-0000813F0000}"/>
    <cellStyle name="Comma 21 5 6" xfId="14219" xr:uid="{00000000-0005-0000-0000-0000823F0000}"/>
    <cellStyle name="Comma 21 5 6 2" xfId="30059" xr:uid="{00000000-0005-0000-0000-0000833F0000}"/>
    <cellStyle name="Comma 21 5 7" xfId="16421" xr:uid="{00000000-0005-0000-0000-0000843F0000}"/>
    <cellStyle name="Comma 21 5 7 2" xfId="31429" xr:uid="{00000000-0005-0000-0000-0000853F0000}"/>
    <cellStyle name="Comma 21 5 8" xfId="18132" xr:uid="{00000000-0005-0000-0000-0000863F0000}"/>
    <cellStyle name="Comma 21 5 8 2" xfId="32522" xr:uid="{00000000-0005-0000-0000-0000873F0000}"/>
    <cellStyle name="Comma 21 5 9" xfId="20340" xr:uid="{00000000-0005-0000-0000-0000883F0000}"/>
    <cellStyle name="Comma 21 5 9 2" xfId="33866" xr:uid="{00000000-0005-0000-0000-0000893F0000}"/>
    <cellStyle name="Comma 21 6" xfId="2686" xr:uid="{00000000-0005-0000-0000-00008A3F0000}"/>
    <cellStyle name="Comma 21 6 10" xfId="22709" xr:uid="{00000000-0005-0000-0000-00008B3F0000}"/>
    <cellStyle name="Comma 21 6 2" xfId="5404" xr:uid="{00000000-0005-0000-0000-00008C3F0000}"/>
    <cellStyle name="Comma 21 6 2 2" xfId="24274" xr:uid="{00000000-0005-0000-0000-00008D3F0000}"/>
    <cellStyle name="Comma 21 6 3" xfId="8154" xr:uid="{00000000-0005-0000-0000-00008E3F0000}"/>
    <cellStyle name="Comma 21 6 3 2" xfId="26150" xr:uid="{00000000-0005-0000-0000-00008F3F0000}"/>
    <cellStyle name="Comma 21 6 4" xfId="9998" xr:uid="{00000000-0005-0000-0000-0000903F0000}"/>
    <cellStyle name="Comma 21 6 4 2" xfId="27494" xr:uid="{00000000-0005-0000-0000-0000913F0000}"/>
    <cellStyle name="Comma 21 6 5" xfId="12205" xr:uid="{00000000-0005-0000-0000-0000923F0000}"/>
    <cellStyle name="Comma 21 6 5 2" xfId="28838" xr:uid="{00000000-0005-0000-0000-0000933F0000}"/>
    <cellStyle name="Comma 21 6 6" xfId="15092" xr:uid="{00000000-0005-0000-0000-0000943F0000}"/>
    <cellStyle name="Comma 21 6 6 2" xfId="30495" xr:uid="{00000000-0005-0000-0000-0000953F0000}"/>
    <cellStyle name="Comma 21 6 7" xfId="16620" xr:uid="{00000000-0005-0000-0000-0000963F0000}"/>
    <cellStyle name="Comma 21 6 7 2" xfId="31526" xr:uid="{00000000-0005-0000-0000-0000973F0000}"/>
    <cellStyle name="Comma 21 6 8" xfId="18827" xr:uid="{00000000-0005-0000-0000-0000983F0000}"/>
    <cellStyle name="Comma 21 6 8 2" xfId="32870" xr:uid="{00000000-0005-0000-0000-0000993F0000}"/>
    <cellStyle name="Comma 21 6 9" xfId="21035" xr:uid="{00000000-0005-0000-0000-00009A3F0000}"/>
    <cellStyle name="Comma 21 6 9 2" xfId="34214" xr:uid="{00000000-0005-0000-0000-00009B3F0000}"/>
    <cellStyle name="Comma 21 7" xfId="2700" xr:uid="{00000000-0005-0000-0000-00009C3F0000}"/>
    <cellStyle name="Comma 21 7 10" xfId="22714" xr:uid="{00000000-0005-0000-0000-00009D3F0000}"/>
    <cellStyle name="Comma 21 7 2" xfId="5409" xr:uid="{00000000-0005-0000-0000-00009E3F0000}"/>
    <cellStyle name="Comma 21 7 2 2" xfId="24279" xr:uid="{00000000-0005-0000-0000-00009F3F0000}"/>
    <cellStyle name="Comma 21 7 3" xfId="8159" xr:uid="{00000000-0005-0000-0000-0000A03F0000}"/>
    <cellStyle name="Comma 21 7 3 2" xfId="26155" xr:uid="{00000000-0005-0000-0000-0000A13F0000}"/>
    <cellStyle name="Comma 21 7 4" xfId="10003" xr:uid="{00000000-0005-0000-0000-0000A23F0000}"/>
    <cellStyle name="Comma 21 7 4 2" xfId="27499" xr:uid="{00000000-0005-0000-0000-0000A33F0000}"/>
    <cellStyle name="Comma 21 7 5" xfId="12210" xr:uid="{00000000-0005-0000-0000-0000A43F0000}"/>
    <cellStyle name="Comma 21 7 5 2" xfId="28843" xr:uid="{00000000-0005-0000-0000-0000A53F0000}"/>
    <cellStyle name="Comma 21 7 6" xfId="15101" xr:uid="{00000000-0005-0000-0000-0000A63F0000}"/>
    <cellStyle name="Comma 21 7 6 2" xfId="30503" xr:uid="{00000000-0005-0000-0000-0000A73F0000}"/>
    <cellStyle name="Comma 21 7 7" xfId="16625" xr:uid="{00000000-0005-0000-0000-0000A83F0000}"/>
    <cellStyle name="Comma 21 7 7 2" xfId="31531" xr:uid="{00000000-0005-0000-0000-0000A93F0000}"/>
    <cellStyle name="Comma 21 7 8" xfId="18832" xr:uid="{00000000-0005-0000-0000-0000AA3F0000}"/>
    <cellStyle name="Comma 21 7 8 2" xfId="32875" xr:uid="{00000000-0005-0000-0000-0000AB3F0000}"/>
    <cellStyle name="Comma 21 7 9" xfId="21040" xr:uid="{00000000-0005-0000-0000-0000AC3F0000}"/>
    <cellStyle name="Comma 21 7 9 2" xfId="34219" xr:uid="{00000000-0005-0000-0000-0000AD3F0000}"/>
    <cellStyle name="Comma 21 8" xfId="1853" xr:uid="{00000000-0005-0000-0000-0000AE3F0000}"/>
    <cellStyle name="Comma 21 8 2" xfId="5896" xr:uid="{00000000-0005-0000-0000-0000AF3F0000}"/>
    <cellStyle name="Comma 21 8 2 2" xfId="25732" xr:uid="{00000000-0005-0000-0000-0000B03F0000}"/>
    <cellStyle name="Comma 21 8 3" xfId="9433" xr:uid="{00000000-0005-0000-0000-0000B13F0000}"/>
    <cellStyle name="Comma 21 8 3 2" xfId="27248" xr:uid="{00000000-0005-0000-0000-0000B23F0000}"/>
    <cellStyle name="Comma 21 8 4" xfId="11640" xr:uid="{00000000-0005-0000-0000-0000B33F0000}"/>
    <cellStyle name="Comma 21 8 4 2" xfId="28592" xr:uid="{00000000-0005-0000-0000-0000B43F0000}"/>
    <cellStyle name="Comma 21 8 5" xfId="14391" xr:uid="{00000000-0005-0000-0000-0000B53F0000}"/>
    <cellStyle name="Comma 21 8 5 2" xfId="30182" xr:uid="{00000000-0005-0000-0000-0000B63F0000}"/>
    <cellStyle name="Comma 21 8 6" xfId="15200" xr:uid="{00000000-0005-0000-0000-0000B73F0000}"/>
    <cellStyle name="Comma 21 8 6 2" xfId="30561" xr:uid="{00000000-0005-0000-0000-0000B83F0000}"/>
    <cellStyle name="Comma 21 8 7" xfId="18262" xr:uid="{00000000-0005-0000-0000-0000B93F0000}"/>
    <cellStyle name="Comma 21 8 7 2" xfId="32624" xr:uid="{00000000-0005-0000-0000-0000BA3F0000}"/>
    <cellStyle name="Comma 21 8 8" xfId="20470" xr:uid="{00000000-0005-0000-0000-0000BB3F0000}"/>
    <cellStyle name="Comma 21 8 8 2" xfId="33968" xr:uid="{00000000-0005-0000-0000-0000BC3F0000}"/>
    <cellStyle name="Comma 21 8 9" xfId="23159" xr:uid="{00000000-0005-0000-0000-0000BD3F0000}"/>
    <cellStyle name="Comma 21 9" xfId="4124" xr:uid="{00000000-0005-0000-0000-0000BE3F0000}"/>
    <cellStyle name="Comma 21 9 2" xfId="7106" xr:uid="{00000000-0005-0000-0000-0000BF3F0000}"/>
    <cellStyle name="Comma 21 9 2 2" xfId="26700" xr:uid="{00000000-0005-0000-0000-0000C03F0000}"/>
    <cellStyle name="Comma 21 9 3" xfId="10754" xr:uid="{00000000-0005-0000-0000-0000C13F0000}"/>
    <cellStyle name="Comma 21 9 3 2" xfId="28044" xr:uid="{00000000-0005-0000-0000-0000C23F0000}"/>
    <cellStyle name="Comma 21 9 4" xfId="12961" xr:uid="{00000000-0005-0000-0000-0000C33F0000}"/>
    <cellStyle name="Comma 21 9 4 2" xfId="29388" xr:uid="{00000000-0005-0000-0000-0000C43F0000}"/>
    <cellStyle name="Comma 21 9 5" xfId="16157" xr:uid="{00000000-0005-0000-0000-0000C53F0000}"/>
    <cellStyle name="Comma 21 9 5 2" xfId="31216" xr:uid="{00000000-0005-0000-0000-0000C63F0000}"/>
    <cellStyle name="Comma 21 9 6" xfId="17376" xr:uid="{00000000-0005-0000-0000-0000C73F0000}"/>
    <cellStyle name="Comma 21 9 6 2" xfId="32076" xr:uid="{00000000-0005-0000-0000-0000C83F0000}"/>
    <cellStyle name="Comma 21 9 7" xfId="19583" xr:uid="{00000000-0005-0000-0000-0000C93F0000}"/>
    <cellStyle name="Comma 21 9 7 2" xfId="33420" xr:uid="{00000000-0005-0000-0000-0000CA3F0000}"/>
    <cellStyle name="Comma 21 9 8" xfId="21791" xr:uid="{00000000-0005-0000-0000-0000CB3F0000}"/>
    <cellStyle name="Comma 21 9 8 2" xfId="34764" xr:uid="{00000000-0005-0000-0000-0000CC3F0000}"/>
    <cellStyle name="Comma 21 9 9" xfId="24945" xr:uid="{00000000-0005-0000-0000-0000CD3F0000}"/>
    <cellStyle name="Comma 22" xfId="1552" xr:uid="{00000000-0005-0000-0000-0000CE3F0000}"/>
    <cellStyle name="Comma 22 10" xfId="25118" xr:uid="{00000000-0005-0000-0000-0000CF3F0000}"/>
    <cellStyle name="Comma 22 10 2" xfId="35225" xr:uid="{00000000-0005-0000-0000-0000D03F0000}"/>
    <cellStyle name="Comma 22 11" xfId="38647" xr:uid="{00000000-0005-0000-0000-0000D13F0000}"/>
    <cellStyle name="Comma 22 2" xfId="7306" xr:uid="{00000000-0005-0000-0000-0000D23F0000}"/>
    <cellStyle name="Comma 22 2 2" xfId="6336" xr:uid="{00000000-0005-0000-0000-0000D33F0000}"/>
    <cellStyle name="Comma 22 2 2 2" xfId="37032" xr:uid="{00000000-0005-0000-0000-0000D43F0000}"/>
    <cellStyle name="Comma 22 2 2 2 2" xfId="36456" xr:uid="{00000000-0005-0000-0000-0000D53F0000}"/>
    <cellStyle name="Comma 22 2 3" xfId="23599" xr:uid="{00000000-0005-0000-0000-0000D63F0000}"/>
    <cellStyle name="Comma 22 3" xfId="7567" xr:uid="{00000000-0005-0000-0000-0000D73F0000}"/>
    <cellStyle name="Comma 22 4" xfId="9244" xr:uid="{00000000-0005-0000-0000-0000D83F0000}"/>
    <cellStyle name="Comma 22 5" xfId="11451" xr:uid="{00000000-0005-0000-0000-0000D93F0000}"/>
    <cellStyle name="Comma 22 6" xfId="14150" xr:uid="{00000000-0005-0000-0000-0000DA3F0000}"/>
    <cellStyle name="Comma 22 7" xfId="15358" xr:uid="{00000000-0005-0000-0000-0000DB3F0000}"/>
    <cellStyle name="Comma 22 8" xfId="18073" xr:uid="{00000000-0005-0000-0000-0000DC3F0000}"/>
    <cellStyle name="Comma 22 9" xfId="20281" xr:uid="{00000000-0005-0000-0000-0000DD3F0000}"/>
    <cellStyle name="Comma 23" xfId="2858" xr:uid="{00000000-0005-0000-0000-0000DE3F0000}"/>
    <cellStyle name="Comma 24" xfId="1443" xr:uid="{00000000-0005-0000-0000-0000DF3F0000}"/>
    <cellStyle name="Comma 25" xfId="8746" xr:uid="{00000000-0005-0000-0000-0000E03F0000}"/>
    <cellStyle name="Comma 26" xfId="19783" xr:uid="{00000000-0005-0000-0000-0000E13F0000}"/>
    <cellStyle name="Comma 27" xfId="14762" xr:uid="{00000000-0005-0000-0000-0000E23F0000}"/>
    <cellStyle name="Comma 28" xfId="34964" xr:uid="{00000000-0005-0000-0000-0000E33F0000}"/>
    <cellStyle name="Comma 3" xfId="130" xr:uid="{00000000-0005-0000-0000-0000E43F0000}"/>
    <cellStyle name="Comma 3 10" xfId="809" xr:uid="{00000000-0005-0000-0000-0000E53F0000}"/>
    <cellStyle name="Comma 3 11" xfId="675" xr:uid="{00000000-0005-0000-0000-0000E63F0000}"/>
    <cellStyle name="Comma 3 12" xfId="676" xr:uid="{00000000-0005-0000-0000-0000E73F0000}"/>
    <cellStyle name="Comma 3 13" xfId="877" xr:uid="{00000000-0005-0000-0000-0000E83F0000}"/>
    <cellStyle name="Comma 3 14" xfId="867" xr:uid="{00000000-0005-0000-0000-0000E93F0000}"/>
    <cellStyle name="Comma 3 15" xfId="882" xr:uid="{00000000-0005-0000-0000-0000EA3F0000}"/>
    <cellStyle name="Comma 3 16" xfId="896" xr:uid="{00000000-0005-0000-0000-0000EB3F0000}"/>
    <cellStyle name="Comma 3 17" xfId="900" xr:uid="{00000000-0005-0000-0000-0000EC3F0000}"/>
    <cellStyle name="Comma 3 18" xfId="1085" xr:uid="{00000000-0005-0000-0000-0000ED3F0000}"/>
    <cellStyle name="Comma 3 2" xfId="436" xr:uid="{00000000-0005-0000-0000-0000EE3F0000}"/>
    <cellStyle name="Comma 3 2 10" xfId="3623" xr:uid="{00000000-0005-0000-0000-0000EF3F0000}"/>
    <cellStyle name="Comma 3 2 11" xfId="2438" xr:uid="{00000000-0005-0000-0000-0000F03F0000}"/>
    <cellStyle name="Comma 3 2 12" xfId="4668" xr:uid="{00000000-0005-0000-0000-0000F13F0000}"/>
    <cellStyle name="Comma 3 2 12 2" xfId="7334" xr:uid="{00000000-0005-0000-0000-0000F23F0000}"/>
    <cellStyle name="Comma 3 2 12 2 2" xfId="35809" xr:uid="{00000000-0005-0000-0000-0000F33F0000}"/>
    <cellStyle name="Comma 3 2 12 2 2 2" xfId="37045" xr:uid="{00000000-0005-0000-0000-0000F43F0000}"/>
    <cellStyle name="Comma 3 2 12 3" xfId="25132" xr:uid="{00000000-0005-0000-0000-0000F53F0000}"/>
    <cellStyle name="Comma 3 2 13" xfId="8775" xr:uid="{00000000-0005-0000-0000-0000F63F0000}"/>
    <cellStyle name="Comma 3 2 14" xfId="10982" xr:uid="{00000000-0005-0000-0000-0000F73F0000}"/>
    <cellStyle name="Comma 3 2 15" xfId="13385" xr:uid="{00000000-0005-0000-0000-0000F83F0000}"/>
    <cellStyle name="Comma 3 2 16" xfId="16195" xr:uid="{00000000-0005-0000-0000-0000F93F0000}"/>
    <cellStyle name="Comma 3 2 17" xfId="17604" xr:uid="{00000000-0005-0000-0000-0000FA3F0000}"/>
    <cellStyle name="Comma 3 2 18" xfId="19812" xr:uid="{00000000-0005-0000-0000-0000FB3F0000}"/>
    <cellStyle name="Comma 3 2 19" xfId="21973" xr:uid="{00000000-0005-0000-0000-0000FC3F0000}"/>
    <cellStyle name="Comma 3 2 19 2" xfId="34992" xr:uid="{00000000-0005-0000-0000-0000FD3F0000}"/>
    <cellStyle name="Comma 3 2 2" xfId="410" xr:uid="{00000000-0005-0000-0000-0000FE3F0000}"/>
    <cellStyle name="Comma 3 2 2 10" xfId="4384" xr:uid="{00000000-0005-0000-0000-0000FF3F0000}"/>
    <cellStyle name="Comma 3 2 2 11" xfId="4681" xr:uid="{00000000-0005-0000-0000-000000400000}"/>
    <cellStyle name="Comma 3 2 2 11 2" xfId="7326" xr:uid="{00000000-0005-0000-0000-000001400000}"/>
    <cellStyle name="Comma 3 2 2 11 2 2" xfId="35821" xr:uid="{00000000-0005-0000-0000-000002400000}"/>
    <cellStyle name="Comma 3 2 2 11 2 2 2" xfId="37037" xr:uid="{00000000-0005-0000-0000-000003400000}"/>
    <cellStyle name="Comma 3 2 2 11 3" xfId="25123" xr:uid="{00000000-0005-0000-0000-000004400000}"/>
    <cellStyle name="Comma 3 2 2 12" xfId="8766" xr:uid="{00000000-0005-0000-0000-000005400000}"/>
    <cellStyle name="Comma 3 2 2 13" xfId="10973" xr:uid="{00000000-0005-0000-0000-000006400000}"/>
    <cellStyle name="Comma 3 2 2 14" xfId="13373" xr:uid="{00000000-0005-0000-0000-000007400000}"/>
    <cellStyle name="Comma 3 2 2 15" xfId="14091" xr:uid="{00000000-0005-0000-0000-000008400000}"/>
    <cellStyle name="Comma 3 2 2 16" xfId="17595" xr:uid="{00000000-0005-0000-0000-000009400000}"/>
    <cellStyle name="Comma 3 2 2 17" xfId="19803" xr:uid="{00000000-0005-0000-0000-00000A400000}"/>
    <cellStyle name="Comma 3 2 2 18" xfId="21986" xr:uid="{00000000-0005-0000-0000-00000B400000}"/>
    <cellStyle name="Comma 3 2 2 18 2" xfId="34984" xr:uid="{00000000-0005-0000-0000-00000C400000}"/>
    <cellStyle name="Comma 3 2 2 2" xfId="923" xr:uid="{00000000-0005-0000-0000-00000D400000}"/>
    <cellStyle name="Comma 3 2 2 2 10" xfId="8841" xr:uid="{00000000-0005-0000-0000-00000E400000}"/>
    <cellStyle name="Comma 3 2 2 2 11" xfId="11048" xr:uid="{00000000-0005-0000-0000-00000F400000}"/>
    <cellStyle name="Comma 3 2 2 2 12" xfId="13632" xr:uid="{00000000-0005-0000-0000-000010400000}"/>
    <cellStyle name="Comma 3 2 2 2 13" xfId="16443" xr:uid="{00000000-0005-0000-0000-000011400000}"/>
    <cellStyle name="Comma 3 2 2 2 14" xfId="17670" xr:uid="{00000000-0005-0000-0000-000012400000}"/>
    <cellStyle name="Comma 3 2 2 2 15" xfId="19878" xr:uid="{00000000-0005-0000-0000-000013400000}"/>
    <cellStyle name="Comma 3 2 2 2 16" xfId="21977" xr:uid="{00000000-0005-0000-0000-000014400000}"/>
    <cellStyle name="Comma 3 2 2 2 16 2" xfId="35026" xr:uid="{00000000-0005-0000-0000-000015400000}"/>
    <cellStyle name="Comma 3 2 2 2 2" xfId="914" xr:uid="{00000000-0005-0000-0000-000016400000}"/>
    <cellStyle name="Comma 3 2 2 2 2 10" xfId="8832" xr:uid="{00000000-0005-0000-0000-000017400000}"/>
    <cellStyle name="Comma 3 2 2 2 2 11" xfId="11039" xr:uid="{00000000-0005-0000-0000-000018400000}"/>
    <cellStyle name="Comma 3 2 2 2 2 12" xfId="13623" xr:uid="{00000000-0005-0000-0000-000019400000}"/>
    <cellStyle name="Comma 3 2 2 2 2 13" xfId="15582" xr:uid="{00000000-0005-0000-0000-00001A400000}"/>
    <cellStyle name="Comma 3 2 2 2 2 14" xfId="17661" xr:uid="{00000000-0005-0000-0000-00001B400000}"/>
    <cellStyle name="Comma 3 2 2 2 2 15" xfId="19869" xr:uid="{00000000-0005-0000-0000-00001C400000}"/>
    <cellStyle name="Comma 3 2 2 2 2 16" xfId="22192" xr:uid="{00000000-0005-0000-0000-00001D400000}"/>
    <cellStyle name="Comma 3 2 2 2 2 16 2" xfId="35018" xr:uid="{00000000-0005-0000-0000-00001E400000}"/>
    <cellStyle name="Comma 3 2 2 2 2 2" xfId="1365" xr:uid="{00000000-0005-0000-0000-00001F400000}"/>
    <cellStyle name="Comma 3 2 2 2 2 2 10" xfId="11335" xr:uid="{00000000-0005-0000-0000-000020400000}"/>
    <cellStyle name="Comma 3 2 2 2 2 2 11" xfId="14005" xr:uid="{00000000-0005-0000-0000-000021400000}"/>
    <cellStyle name="Comma 3 2 2 2 2 2 12" xfId="16249" xr:uid="{00000000-0005-0000-0000-000022400000}"/>
    <cellStyle name="Comma 3 2 2 2 2 2 13" xfId="17957" xr:uid="{00000000-0005-0000-0000-000023400000}"/>
    <cellStyle name="Comma 3 2 2 2 2 2 14" xfId="20165" xr:uid="{00000000-0005-0000-0000-000024400000}"/>
    <cellStyle name="Comma 3 2 2 2 2 2 15" xfId="22183" xr:uid="{00000000-0005-0000-0000-000025400000}"/>
    <cellStyle name="Comma 3 2 2 2 2 2 15 2" xfId="35154" xr:uid="{00000000-0005-0000-0000-000026400000}"/>
    <cellStyle name="Comma 3 2 2 2 2 2 2" xfId="1357" xr:uid="{00000000-0005-0000-0000-000027400000}"/>
    <cellStyle name="Comma 3 2 2 2 2 2 2 10" xfId="11327" xr:uid="{00000000-0005-0000-0000-000028400000}"/>
    <cellStyle name="Comma 3 2 2 2 2 2 2 11" xfId="13997" xr:uid="{00000000-0005-0000-0000-000029400000}"/>
    <cellStyle name="Comma 3 2 2 2 2 2 2 12" xfId="15992" xr:uid="{00000000-0005-0000-0000-00002A400000}"/>
    <cellStyle name="Comma 3 2 2 2 2 2 2 13" xfId="17949" xr:uid="{00000000-0005-0000-0000-00002B400000}"/>
    <cellStyle name="Comma 3 2 2 2 2 2 2 14" xfId="20157" xr:uid="{00000000-0005-0000-0000-00002C400000}"/>
    <cellStyle name="Comma 3 2 2 2 2 2 2 15" xfId="22653" xr:uid="{00000000-0005-0000-0000-00002D400000}"/>
    <cellStyle name="Comma 3 2 2 2 2 2 2 15 2" xfId="35146" xr:uid="{00000000-0005-0000-0000-00002E400000}"/>
    <cellStyle name="Comma 3 2 2 2 2 2 2 2" xfId="2531" xr:uid="{00000000-0005-0000-0000-00002F400000}"/>
    <cellStyle name="Comma 3 2 2 2 2 2 2 2 10" xfId="16564" xr:uid="{00000000-0005-0000-0000-000030400000}"/>
    <cellStyle name="Comma 3 2 2 2 2 2 2 2 11" xfId="18771" xr:uid="{00000000-0005-0000-0000-000031400000}"/>
    <cellStyle name="Comma 3 2 2 2 2 2 2 2 12" xfId="20979" xr:uid="{00000000-0005-0000-0000-000032400000}"/>
    <cellStyle name="Comma 3 2 2 2 2 2 2 2 13" xfId="22645" xr:uid="{00000000-0005-0000-0000-000033400000}"/>
    <cellStyle name="Comma 3 2 2 2 2 2 2 2 13 2" xfId="35564" xr:uid="{00000000-0005-0000-0000-000034400000}"/>
    <cellStyle name="Comma 3 2 2 2 2 2 2 2 2" xfId="2523" xr:uid="{00000000-0005-0000-0000-000035400000}"/>
    <cellStyle name="Comma 3 2 2 2 2 2 2 2 2 10" xfId="24218" xr:uid="{00000000-0005-0000-0000-000036400000}"/>
    <cellStyle name="Comma 3 2 2 2 2 2 2 2 2 10 2" xfId="35556" xr:uid="{00000000-0005-0000-0000-000037400000}"/>
    <cellStyle name="Comma 3 2 2 2 2 2 2 2 2 2" xfId="6763" xr:uid="{00000000-0005-0000-0000-000038400000}"/>
    <cellStyle name="Comma 3 2 2 2 2 2 2 2 2 2 2" xfId="6755" xr:uid="{00000000-0005-0000-0000-000039400000}"/>
    <cellStyle name="Comma 3 2 2 2 2 2 2 2 2 2 2 2" xfId="36795" xr:uid="{00000000-0005-0000-0000-00003A400000}"/>
    <cellStyle name="Comma 3 2 2 2 2 2 2 2 2 2 2 2 2" xfId="36787" xr:uid="{00000000-0005-0000-0000-00003B400000}"/>
    <cellStyle name="Comma 3 2 2 2 2 2 2 2 2 2 3" xfId="24210" xr:uid="{00000000-0005-0000-0000-00003C400000}"/>
    <cellStyle name="Comma 3 2 2 2 2 2 2 2 2 3" xfId="8090" xr:uid="{00000000-0005-0000-0000-00003D400000}"/>
    <cellStyle name="Comma 3 2 2 2 2 2 2 2 2 4" xfId="9934" xr:uid="{00000000-0005-0000-0000-00003E400000}"/>
    <cellStyle name="Comma 3 2 2 2 2 2 2 2 2 5" xfId="12141" xr:uid="{00000000-0005-0000-0000-00003F400000}"/>
    <cellStyle name="Comma 3 2 2 2 2 2 2 2 2 6" xfId="14978" xr:uid="{00000000-0005-0000-0000-000040400000}"/>
    <cellStyle name="Comma 3 2 2 2 2 2 2 2 2 7" xfId="16556" xr:uid="{00000000-0005-0000-0000-000041400000}"/>
    <cellStyle name="Comma 3 2 2 2 2 2 2 2 2 8" xfId="18763" xr:uid="{00000000-0005-0000-0000-000042400000}"/>
    <cellStyle name="Comma 3 2 2 2 2 2 2 2 2 9" xfId="20971" xr:uid="{00000000-0005-0000-0000-000043400000}"/>
    <cellStyle name="Comma 3 2 2 2 2 2 2 2 3" xfId="3826" xr:uid="{00000000-0005-0000-0000-000044400000}"/>
    <cellStyle name="Comma 3 2 2 2 2 2 2 2 4" xfId="1845" xr:uid="{00000000-0005-0000-0000-000045400000}"/>
    <cellStyle name="Comma 3 2 2 2 2 2 2 2 5" xfId="2040" xr:uid="{00000000-0005-0000-0000-000046400000}"/>
    <cellStyle name="Comma 3 2 2 2 2 2 2 2 6" xfId="5340" xr:uid="{00000000-0005-0000-0000-000047400000}"/>
    <cellStyle name="Comma 3 2 2 2 2 2 2 2 6 2" xfId="8098" xr:uid="{00000000-0005-0000-0000-000048400000}"/>
    <cellStyle name="Comma 3 2 2 2 2 2 2 2 6 2 2" xfId="36095" xr:uid="{00000000-0005-0000-0000-000049400000}"/>
    <cellStyle name="Comma 3 2 2 2 2 2 2 2 6 2 2 2" xfId="37436" xr:uid="{00000000-0005-0000-0000-00004A400000}"/>
    <cellStyle name="Comma 3 2 2 2 2 2 2 2 6 3" xfId="26118" xr:uid="{00000000-0005-0000-0000-00004B400000}"/>
    <cellStyle name="Comma 3 2 2 2 2 2 2 2 7" xfId="9942" xr:uid="{00000000-0005-0000-0000-00004C400000}"/>
    <cellStyle name="Comma 3 2 2 2 2 2 2 2 8" xfId="12149" xr:uid="{00000000-0005-0000-0000-00004D400000}"/>
    <cellStyle name="Comma 3 2 2 2 2 2 2 2 9" xfId="14986" xr:uid="{00000000-0005-0000-0000-00004E400000}"/>
    <cellStyle name="Comma 3 2 2 2 2 2 2 3" xfId="3117" xr:uid="{00000000-0005-0000-0000-00004F400000}"/>
    <cellStyle name="Comma 3 2 2 2 2 2 2 4" xfId="3402" xr:uid="{00000000-0005-0000-0000-000050400000}"/>
    <cellStyle name="Comma 3 2 2 2 2 2 2 5" xfId="3834" xr:uid="{00000000-0005-0000-0000-000051400000}"/>
    <cellStyle name="Comma 3 2 2 2 2 2 2 5 10" xfId="23503" xr:uid="{00000000-0005-0000-0000-000052400000}"/>
    <cellStyle name="Comma 3 2 2 2 2 2 2 5 10 2" xfId="35794" xr:uid="{00000000-0005-0000-0000-000053400000}"/>
    <cellStyle name="Comma 3 2 2 2 2 2 2 5 2" xfId="6240" xr:uid="{00000000-0005-0000-0000-000054400000}"/>
    <cellStyle name="Comma 3 2 2 2 2 2 2 5 2 2" xfId="7019" xr:uid="{00000000-0005-0000-0000-000055400000}"/>
    <cellStyle name="Comma 3 2 2 2 2 2 2 5 2 2 2" xfId="36377" xr:uid="{00000000-0005-0000-0000-000056400000}"/>
    <cellStyle name="Comma 3 2 2 2 2 2 2 5 2 2 2 2" xfId="37025" xr:uid="{00000000-0005-0000-0000-000057400000}"/>
    <cellStyle name="Comma 3 2 2 2 2 2 2 5 2 3" xfId="24858" xr:uid="{00000000-0005-0000-0000-000058400000}"/>
    <cellStyle name="Comma 3 2 2 2 2 2 2 5 3" xfId="8712" xr:uid="{00000000-0005-0000-0000-000059400000}"/>
    <cellStyle name="Comma 3 2 2 2 2 2 2 5 4" xfId="10667" xr:uid="{00000000-0005-0000-0000-00005A400000}"/>
    <cellStyle name="Comma 3 2 2 2 2 2 2 5 5" xfId="12874" xr:uid="{00000000-0005-0000-0000-00005B400000}"/>
    <cellStyle name="Comma 3 2 2 2 2 2 2 5 6" xfId="15983" xr:uid="{00000000-0005-0000-0000-00005C400000}"/>
    <cellStyle name="Comma 3 2 2 2 2 2 2 5 7" xfId="17289" xr:uid="{00000000-0005-0000-0000-00005D400000}"/>
    <cellStyle name="Comma 3 2 2 2 2 2 2 5 8" xfId="19496" xr:uid="{00000000-0005-0000-0000-00005E400000}"/>
    <cellStyle name="Comma 3 2 2 2 2 2 2 5 9" xfId="21704" xr:uid="{00000000-0005-0000-0000-00005F400000}"/>
    <cellStyle name="Comma 3 2 2 2 2 2 2 6" xfId="1895" xr:uid="{00000000-0005-0000-0000-000060400000}"/>
    <cellStyle name="Comma 3 2 2 2 2 2 2 7" xfId="4090" xr:uid="{00000000-0005-0000-0000-000061400000}"/>
    <cellStyle name="Comma 3 2 2 2 2 2 2 8" xfId="5348" xr:uid="{00000000-0005-0000-0000-000062400000}"/>
    <cellStyle name="Comma 3 2 2 2 2 2 2 8 2" xfId="7488" xr:uid="{00000000-0005-0000-0000-000063400000}"/>
    <cellStyle name="Comma 3 2 2 2 2 2 2 8 2 2" xfId="36103" xr:uid="{00000000-0005-0000-0000-000064400000}"/>
    <cellStyle name="Comma 3 2 2 2 2 2 2 8 2 2 2" xfId="37199" xr:uid="{00000000-0005-0000-0000-000065400000}"/>
    <cellStyle name="Comma 3 2 2 2 2 2 2 8 3" xfId="25477" xr:uid="{00000000-0005-0000-0000-000066400000}"/>
    <cellStyle name="Comma 3 2 2 2 2 2 2 9" xfId="9120" xr:uid="{00000000-0005-0000-0000-000067400000}"/>
    <cellStyle name="Comma 3 2 2 2 2 2 3" xfId="2131" xr:uid="{00000000-0005-0000-0000-000068400000}"/>
    <cellStyle name="Comma 3 2 2 2 2 2 3 10" xfId="13266" xr:uid="{00000000-0005-0000-0000-000069400000}"/>
    <cellStyle name="Comma 3 2 2 2 2 2 3 11" xfId="18477" xr:uid="{00000000-0005-0000-0000-00006A400000}"/>
    <cellStyle name="Comma 3 2 2 2 2 2 3 12" xfId="20685" xr:uid="{00000000-0005-0000-0000-00006B400000}"/>
    <cellStyle name="Comma 3 2 2 2 2 2 3 13" xfId="22999" xr:uid="{00000000-0005-0000-0000-00006C400000}"/>
    <cellStyle name="Comma 3 2 2 2 2 2 3 13 2" xfId="35346" xr:uid="{00000000-0005-0000-0000-00006D400000}"/>
    <cellStyle name="Comma 3 2 2 2 2 2 3 2" xfId="3125" xr:uid="{00000000-0005-0000-0000-00006E400000}"/>
    <cellStyle name="Comma 3 2 2 2 2 2 3 2 10" xfId="23925" xr:uid="{00000000-0005-0000-0000-00006F400000}"/>
    <cellStyle name="Comma 3 2 2 2 2 2 3 2 10 2" xfId="35665" xr:uid="{00000000-0005-0000-0000-000070400000}"/>
    <cellStyle name="Comma 3 2 2 2 2 2 3 2 2" xfId="6534" xr:uid="{00000000-0005-0000-0000-000071400000}"/>
    <cellStyle name="Comma 3 2 2 2 2 2 3 2 2 2" xfId="6864" xr:uid="{00000000-0005-0000-0000-000072400000}"/>
    <cellStyle name="Comma 3 2 2 2 2 2 3 2 2 2 2" xfId="36577" xr:uid="{00000000-0005-0000-0000-000073400000}"/>
    <cellStyle name="Comma 3 2 2 2 2 2 3 2 2 2 2 2" xfId="36896" xr:uid="{00000000-0005-0000-0000-000074400000}"/>
    <cellStyle name="Comma 3 2 2 2 2 2 3 2 2 3" xfId="24564" xr:uid="{00000000-0005-0000-0000-000075400000}"/>
    <cellStyle name="Comma 3 2 2 2 2 2 3 2 3" xfId="8444" xr:uid="{00000000-0005-0000-0000-000076400000}"/>
    <cellStyle name="Comma 3 2 2 2 2 2 3 2 4" xfId="10288" xr:uid="{00000000-0005-0000-0000-000077400000}"/>
    <cellStyle name="Comma 3 2 2 2 2 2 3 2 5" xfId="12495" xr:uid="{00000000-0005-0000-0000-000078400000}"/>
    <cellStyle name="Comma 3 2 2 2 2 2 3 2 6" xfId="15462" xr:uid="{00000000-0005-0000-0000-000079400000}"/>
    <cellStyle name="Comma 3 2 2 2 2 2 3 2 7" xfId="16910" xr:uid="{00000000-0005-0000-0000-00007A400000}"/>
    <cellStyle name="Comma 3 2 2 2 2 2 3 2 8" xfId="19117" xr:uid="{00000000-0005-0000-0000-00007B400000}"/>
    <cellStyle name="Comma 3 2 2 2 2 2 3 2 9" xfId="21325" xr:uid="{00000000-0005-0000-0000-00007C400000}"/>
    <cellStyle name="Comma 3 2 2 2 2 2 3 3" xfId="4172" xr:uid="{00000000-0005-0000-0000-00007D400000}"/>
    <cellStyle name="Comma 3 2 2 2 2 2 3 4" xfId="4482" xr:uid="{00000000-0005-0000-0000-00007E400000}"/>
    <cellStyle name="Comma 3 2 2 2 2 2 3 5" xfId="4652" xr:uid="{00000000-0005-0000-0000-00007F400000}"/>
    <cellStyle name="Comma 3 2 2 2 2 2 3 6" xfId="5694" xr:uid="{00000000-0005-0000-0000-000080400000}"/>
    <cellStyle name="Comma 3 2 2 2 2 2 3 6 2" xfId="7816" xr:uid="{00000000-0005-0000-0000-000081400000}"/>
    <cellStyle name="Comma 3 2 2 2 2 2 3 6 2 2" xfId="36204" xr:uid="{00000000-0005-0000-0000-000082400000}"/>
    <cellStyle name="Comma 3 2 2 2 2 2 3 6 2 2 2" xfId="37327" xr:uid="{00000000-0005-0000-0000-000083400000}"/>
    <cellStyle name="Comma 3 2 2 2 2 2 3 6 3" xfId="25933" xr:uid="{00000000-0005-0000-0000-000084400000}"/>
    <cellStyle name="Comma 3 2 2 2 2 2 3 7" xfId="9648" xr:uid="{00000000-0005-0000-0000-000085400000}"/>
    <cellStyle name="Comma 3 2 2 2 2 2 3 8" xfId="11855" xr:uid="{00000000-0005-0000-0000-000086400000}"/>
    <cellStyle name="Comma 3 2 2 2 2 2 3 9" xfId="14634" xr:uid="{00000000-0005-0000-0000-000087400000}"/>
    <cellStyle name="Comma 3 2 2 2 2 2 4" xfId="3410" xr:uid="{00000000-0005-0000-0000-000088400000}"/>
    <cellStyle name="Comma 3 2 2 2 2 2 5" xfId="3475" xr:uid="{00000000-0005-0000-0000-000089400000}"/>
    <cellStyle name="Comma 3 2 2 2 2 2 5 10" xfId="23511" xr:uid="{00000000-0005-0000-0000-00008A400000}"/>
    <cellStyle name="Comma 3 2 2 2 2 2 5 10 2" xfId="35685" xr:uid="{00000000-0005-0000-0000-00008B400000}"/>
    <cellStyle name="Comma 3 2 2 2 2 2 5 2" xfId="6248" xr:uid="{00000000-0005-0000-0000-00008C400000}"/>
    <cellStyle name="Comma 3 2 2 2 2 2 5 2 2" xfId="6884" xr:uid="{00000000-0005-0000-0000-00008D400000}"/>
    <cellStyle name="Comma 3 2 2 2 2 2 5 2 2 2" xfId="36385" xr:uid="{00000000-0005-0000-0000-00008E400000}"/>
    <cellStyle name="Comma 3 2 2 2 2 2 5 2 2 2 2" xfId="36916" xr:uid="{00000000-0005-0000-0000-00008F400000}"/>
    <cellStyle name="Comma 3 2 2 2 2 2 5 2 3" xfId="24723" xr:uid="{00000000-0005-0000-0000-000090400000}"/>
    <cellStyle name="Comma 3 2 2 2 2 2 5 3" xfId="8603" xr:uid="{00000000-0005-0000-0000-000091400000}"/>
    <cellStyle name="Comma 3 2 2 2 2 2 5 4" xfId="10468" xr:uid="{00000000-0005-0000-0000-000092400000}"/>
    <cellStyle name="Comma 3 2 2 2 2 2 5 5" xfId="12675" xr:uid="{00000000-0005-0000-0000-000093400000}"/>
    <cellStyle name="Comma 3 2 2 2 2 2 5 6" xfId="15719" xr:uid="{00000000-0005-0000-0000-000094400000}"/>
    <cellStyle name="Comma 3 2 2 2 2 2 5 7" xfId="17090" xr:uid="{00000000-0005-0000-0000-000095400000}"/>
    <cellStyle name="Comma 3 2 2 2 2 2 5 8" xfId="19297" xr:uid="{00000000-0005-0000-0000-000096400000}"/>
    <cellStyle name="Comma 3 2 2 2 2 2 5 9" xfId="21505" xr:uid="{00000000-0005-0000-0000-000097400000}"/>
    <cellStyle name="Comma 3 2 2 2 2 2 6" xfId="1913" xr:uid="{00000000-0005-0000-0000-000098400000}"/>
    <cellStyle name="Comma 3 2 2 2 2 2 7" xfId="1777" xr:uid="{00000000-0005-0000-0000-000099400000}"/>
    <cellStyle name="Comma 3 2 2 2 2 2 8" xfId="4878" xr:uid="{00000000-0005-0000-0000-00009A400000}"/>
    <cellStyle name="Comma 3 2 2 2 2 2 8 2" xfId="7496" xr:uid="{00000000-0005-0000-0000-00009B400000}"/>
    <cellStyle name="Comma 3 2 2 2 2 2 8 2 2" xfId="35890" xr:uid="{00000000-0005-0000-0000-00009C400000}"/>
    <cellStyle name="Comma 3 2 2 2 2 2 8 2 2 2" xfId="37207" xr:uid="{00000000-0005-0000-0000-00009D400000}"/>
    <cellStyle name="Comma 3 2 2 2 2 2 8 3" xfId="25485" xr:uid="{00000000-0005-0000-0000-00009E400000}"/>
    <cellStyle name="Comma 3 2 2 2 2 2 9" xfId="9128" xr:uid="{00000000-0005-0000-0000-00009F400000}"/>
    <cellStyle name="Comma 3 2 2 2 2 3" xfId="2140" xr:uid="{00000000-0005-0000-0000-0000A0400000}"/>
    <cellStyle name="Comma 3 2 2 2 2 3 10" xfId="13585" xr:uid="{00000000-0005-0000-0000-0000A1400000}"/>
    <cellStyle name="Comma 3 2 2 2 2 3 11" xfId="18486" xr:uid="{00000000-0005-0000-0000-0000A2400000}"/>
    <cellStyle name="Comma 3 2 2 2 2 3 12" xfId="20694" xr:uid="{00000000-0005-0000-0000-0000A3400000}"/>
    <cellStyle name="Comma 3 2 2 2 2 3 13" xfId="22357" xr:uid="{00000000-0005-0000-0000-0000A4400000}"/>
    <cellStyle name="Comma 3 2 2 2 2 3 13 2" xfId="35354" xr:uid="{00000000-0005-0000-0000-0000A5400000}"/>
    <cellStyle name="Comma 3 2 2 2 2 3 2" xfId="2327" xr:uid="{00000000-0005-0000-0000-0000A6400000}"/>
    <cellStyle name="Comma 3 2 2 2 2 3 2 10" xfId="23934" xr:uid="{00000000-0005-0000-0000-0000A7400000}"/>
    <cellStyle name="Comma 3 2 2 2 2 3 2 10 2" xfId="35423" xr:uid="{00000000-0005-0000-0000-0000A8400000}"/>
    <cellStyle name="Comma 3 2 2 2 2 3 2 2" xfId="6542" xr:uid="{00000000-0005-0000-0000-0000A9400000}"/>
    <cellStyle name="Comma 3 2 2 2 2 3 2 2 2" xfId="6612" xr:uid="{00000000-0005-0000-0000-0000AA400000}"/>
    <cellStyle name="Comma 3 2 2 2 2 3 2 2 2 2" xfId="36585" xr:uid="{00000000-0005-0000-0000-0000AB400000}"/>
    <cellStyle name="Comma 3 2 2 2 2 3 2 2 2 2 2" xfId="36654" xr:uid="{00000000-0005-0000-0000-0000AC400000}"/>
    <cellStyle name="Comma 3 2 2 2 2 3 2 2 3" xfId="24067" xr:uid="{00000000-0005-0000-0000-0000AD400000}"/>
    <cellStyle name="Comma 3 2 2 2 2 3 2 3" xfId="7957" xr:uid="{00000000-0005-0000-0000-0000AE400000}"/>
    <cellStyle name="Comma 3 2 2 2 2 3 2 4" xfId="9791" xr:uid="{00000000-0005-0000-0000-0000AF400000}"/>
    <cellStyle name="Comma 3 2 2 2 2 3 2 5" xfId="11998" xr:uid="{00000000-0005-0000-0000-0000B0400000}"/>
    <cellStyle name="Comma 3 2 2 2 2 3 2 6" xfId="14809" xr:uid="{00000000-0005-0000-0000-0000B1400000}"/>
    <cellStyle name="Comma 3 2 2 2 2 3 2 7" xfId="13305" xr:uid="{00000000-0005-0000-0000-0000B2400000}"/>
    <cellStyle name="Comma 3 2 2 2 2 3 2 8" xfId="18620" xr:uid="{00000000-0005-0000-0000-0000B3400000}"/>
    <cellStyle name="Comma 3 2 2 2 2 3 2 9" xfId="20828" xr:uid="{00000000-0005-0000-0000-0000B4400000}"/>
    <cellStyle name="Comma 3 2 2 2 2 3 3" xfId="3640" xr:uid="{00000000-0005-0000-0000-0000B5400000}"/>
    <cellStyle name="Comma 3 2 2 2 2 3 4" xfId="3921" xr:uid="{00000000-0005-0000-0000-0000B6400000}"/>
    <cellStyle name="Comma 3 2 2 2 2 3 5" xfId="4533" xr:uid="{00000000-0005-0000-0000-0000B7400000}"/>
    <cellStyle name="Comma 3 2 2 2 2 3 6" xfId="5052" xr:uid="{00000000-0005-0000-0000-0000B8400000}"/>
    <cellStyle name="Comma 3 2 2 2 2 3 6 2" xfId="7825" xr:uid="{00000000-0005-0000-0000-0000B9400000}"/>
    <cellStyle name="Comma 3 2 2 2 2 3 6 2 2" xfId="35967" xr:uid="{00000000-0005-0000-0000-0000BA400000}"/>
    <cellStyle name="Comma 3 2 2 2 2 3 6 2 2 2" xfId="37335" xr:uid="{00000000-0005-0000-0000-0000BB400000}"/>
    <cellStyle name="Comma 3 2 2 2 2 3 6 3" xfId="25942" xr:uid="{00000000-0005-0000-0000-0000BC400000}"/>
    <cellStyle name="Comma 3 2 2 2 2 3 7" xfId="9657" xr:uid="{00000000-0005-0000-0000-0000BD400000}"/>
    <cellStyle name="Comma 3 2 2 2 2 3 8" xfId="11864" xr:uid="{00000000-0005-0000-0000-0000BE400000}"/>
    <cellStyle name="Comma 3 2 2 2 2 3 9" xfId="14643" xr:uid="{00000000-0005-0000-0000-0000BF400000}"/>
    <cellStyle name="Comma 3 2 2 2 2 4" xfId="2798" xr:uid="{00000000-0005-0000-0000-0000C0400000}"/>
    <cellStyle name="Comma 3 2 2 2 2 5" xfId="2648" xr:uid="{00000000-0005-0000-0000-0000C1400000}"/>
    <cellStyle name="Comma 3 2 2 2 2 6" xfId="3484" xr:uid="{00000000-0005-0000-0000-0000C2400000}"/>
    <cellStyle name="Comma 3 2 2 2 2 6 10" xfId="23215" xr:uid="{00000000-0005-0000-0000-0000C3400000}"/>
    <cellStyle name="Comma 3 2 2 2 2 6 10 2" xfId="35693" xr:uid="{00000000-0005-0000-0000-0000C4400000}"/>
    <cellStyle name="Comma 3 2 2 2 2 6 2" xfId="5952" xr:uid="{00000000-0005-0000-0000-0000C5400000}"/>
    <cellStyle name="Comma 3 2 2 2 2 6 2 2" xfId="6892" xr:uid="{00000000-0005-0000-0000-0000C6400000}"/>
    <cellStyle name="Comma 3 2 2 2 2 6 2 2 2" xfId="36249" xr:uid="{00000000-0005-0000-0000-0000C7400000}"/>
    <cellStyle name="Comma 3 2 2 2 2 6 2 2 2 2" xfId="36924" xr:uid="{00000000-0005-0000-0000-0000C8400000}"/>
    <cellStyle name="Comma 3 2 2 2 2 6 2 3" xfId="24731" xr:uid="{00000000-0005-0000-0000-0000C9400000}"/>
    <cellStyle name="Comma 3 2 2 2 2 6 3" xfId="8611" xr:uid="{00000000-0005-0000-0000-0000CA400000}"/>
    <cellStyle name="Comma 3 2 2 2 2 6 4" xfId="10477" xr:uid="{00000000-0005-0000-0000-0000CB400000}"/>
    <cellStyle name="Comma 3 2 2 2 2 6 5" xfId="12684" xr:uid="{00000000-0005-0000-0000-0000CC400000}"/>
    <cellStyle name="Comma 3 2 2 2 2 6 6" xfId="15728" xr:uid="{00000000-0005-0000-0000-0000CD400000}"/>
    <cellStyle name="Comma 3 2 2 2 2 6 7" xfId="17099" xr:uid="{00000000-0005-0000-0000-0000CE400000}"/>
    <cellStyle name="Comma 3 2 2 2 2 6 8" xfId="19306" xr:uid="{00000000-0005-0000-0000-0000CF400000}"/>
    <cellStyle name="Comma 3 2 2 2 2 6 9" xfId="21514" xr:uid="{00000000-0005-0000-0000-0000D0400000}"/>
    <cellStyle name="Comma 3 2 2 2 2 7" xfId="4208" xr:uid="{00000000-0005-0000-0000-0000D1400000}"/>
    <cellStyle name="Comma 3 2 2 2 2 8" xfId="4449" xr:uid="{00000000-0005-0000-0000-0000D2400000}"/>
    <cellStyle name="Comma 3 2 2 2 2 9" xfId="4887" xr:uid="{00000000-0005-0000-0000-0000D3400000}"/>
    <cellStyle name="Comma 3 2 2 2 2 9 2" xfId="7360" xr:uid="{00000000-0005-0000-0000-0000D4400000}"/>
    <cellStyle name="Comma 3 2 2 2 2 9 2 2" xfId="35898" xr:uid="{00000000-0005-0000-0000-0000D5400000}"/>
    <cellStyle name="Comma 3 2 2 2 2 9 2 2 2" xfId="37071" xr:uid="{00000000-0005-0000-0000-0000D6400000}"/>
    <cellStyle name="Comma 3 2 2 2 2 9 3" xfId="25189" xr:uid="{00000000-0005-0000-0000-0000D7400000}"/>
    <cellStyle name="Comma 3 2 2 2 3" xfId="1140" xr:uid="{00000000-0005-0000-0000-0000D8400000}"/>
    <cellStyle name="Comma 3 2 2 2 3 10" xfId="11154" xr:uid="{00000000-0005-0000-0000-0000D9400000}"/>
    <cellStyle name="Comma 3 2 2 2 3 11" xfId="13800" xr:uid="{00000000-0005-0000-0000-0000DA400000}"/>
    <cellStyle name="Comma 3 2 2 2 3 12" xfId="16172" xr:uid="{00000000-0005-0000-0000-0000DB400000}"/>
    <cellStyle name="Comma 3 2 2 2 3 13" xfId="17776" xr:uid="{00000000-0005-0000-0000-0000DC400000}"/>
    <cellStyle name="Comma 3 2 2 2 3 14" xfId="19984" xr:uid="{00000000-0005-0000-0000-0000DD400000}"/>
    <cellStyle name="Comma 3 2 2 2 3 15" xfId="22366" xr:uid="{00000000-0005-0000-0000-0000DE400000}"/>
    <cellStyle name="Comma 3 2 2 2 3 15 2" xfId="35069" xr:uid="{00000000-0005-0000-0000-0000DF400000}"/>
    <cellStyle name="Comma 3 2 2 2 3 2" xfId="2335" xr:uid="{00000000-0005-0000-0000-0000E0400000}"/>
    <cellStyle name="Comma 3 2 2 2 3 2 10" xfId="14742" xr:uid="{00000000-0005-0000-0000-0000E1400000}"/>
    <cellStyle name="Comma 3 2 2 2 3 2 11" xfId="18628" xr:uid="{00000000-0005-0000-0000-0000E2400000}"/>
    <cellStyle name="Comma 3 2 2 2 3 2 12" xfId="20836" xr:uid="{00000000-0005-0000-0000-0000E3400000}"/>
    <cellStyle name="Comma 3 2 2 2 3 2 13" xfId="22472" xr:uid="{00000000-0005-0000-0000-0000E4400000}"/>
    <cellStyle name="Comma 3 2 2 2 3 2 13 2" xfId="35431" xr:uid="{00000000-0005-0000-0000-0000E5400000}"/>
    <cellStyle name="Comma 3 2 2 2 3 2 2" xfId="2404" xr:uid="{00000000-0005-0000-0000-0000E6400000}"/>
    <cellStyle name="Comma 3 2 2 2 3 2 2 10" xfId="24075" xr:uid="{00000000-0005-0000-0000-0000E7400000}"/>
    <cellStyle name="Comma 3 2 2 2 3 2 2 10 2" xfId="35476" xr:uid="{00000000-0005-0000-0000-0000E8400000}"/>
    <cellStyle name="Comma 3 2 2 2 3 2 2 2" xfId="6620" xr:uid="{00000000-0005-0000-0000-0000E9400000}"/>
    <cellStyle name="Comma 3 2 2 2 3 2 2 2 2" xfId="6668" xr:uid="{00000000-0005-0000-0000-0000EA400000}"/>
    <cellStyle name="Comma 3 2 2 2 3 2 2 2 2 2" xfId="36662" xr:uid="{00000000-0005-0000-0000-0000EB400000}"/>
    <cellStyle name="Comma 3 2 2 2 3 2 2 2 2 2 2" xfId="36707" xr:uid="{00000000-0005-0000-0000-0000EC400000}"/>
    <cellStyle name="Comma 3 2 2 2 3 2 2 2 3" xfId="24123" xr:uid="{00000000-0005-0000-0000-0000ED400000}"/>
    <cellStyle name="Comma 3 2 2 2 3 2 2 3" xfId="8010" xr:uid="{00000000-0005-0000-0000-0000EE400000}"/>
    <cellStyle name="Comma 3 2 2 2 3 2 2 4" xfId="9847" xr:uid="{00000000-0005-0000-0000-0000EF400000}"/>
    <cellStyle name="Comma 3 2 2 2 3 2 2 5" xfId="12054" xr:uid="{00000000-0005-0000-0000-0000F0400000}"/>
    <cellStyle name="Comma 3 2 2 2 3 2 2 6" xfId="14875" xr:uid="{00000000-0005-0000-0000-0000F1400000}"/>
    <cellStyle name="Comma 3 2 2 2 3 2 2 7" xfId="13178" xr:uid="{00000000-0005-0000-0000-0000F2400000}"/>
    <cellStyle name="Comma 3 2 2 2 3 2 2 8" xfId="18676" xr:uid="{00000000-0005-0000-0000-0000F3400000}"/>
    <cellStyle name="Comma 3 2 2 2 3 2 2 9" xfId="20884" xr:uid="{00000000-0005-0000-0000-0000F4400000}"/>
    <cellStyle name="Comma 3 2 2 2 3 2 3" xfId="3715" xr:uid="{00000000-0005-0000-0000-0000F5400000}"/>
    <cellStyle name="Comma 3 2 2 2 3 2 4" xfId="1476" xr:uid="{00000000-0005-0000-0000-0000F6400000}"/>
    <cellStyle name="Comma 3 2 2 2 3 2 5" xfId="4223" xr:uid="{00000000-0005-0000-0000-0000F7400000}"/>
    <cellStyle name="Comma 3 2 2 2 3 2 6" xfId="5167" xr:uid="{00000000-0005-0000-0000-0000F8400000}"/>
    <cellStyle name="Comma 3 2 2 2 3 2 6 2" xfId="7965" xr:uid="{00000000-0005-0000-0000-0000F9400000}"/>
    <cellStyle name="Comma 3 2 2 2 3 2 6 2 2" xfId="36018" xr:uid="{00000000-0005-0000-0000-0000FA400000}"/>
    <cellStyle name="Comma 3 2 2 2 3 2 6 2 2 2" xfId="37385" xr:uid="{00000000-0005-0000-0000-0000FB400000}"/>
    <cellStyle name="Comma 3 2 2 2 3 2 6 3" xfId="26057" xr:uid="{00000000-0005-0000-0000-0000FC400000}"/>
    <cellStyle name="Comma 3 2 2 2 3 2 7" xfId="9799" xr:uid="{00000000-0005-0000-0000-0000FD400000}"/>
    <cellStyle name="Comma 3 2 2 2 3 2 8" xfId="12006" xr:uid="{00000000-0005-0000-0000-0000FE400000}"/>
    <cellStyle name="Comma 3 2 2 2 3 2 9" xfId="14817" xr:uid="{00000000-0005-0000-0000-0000FF400000}"/>
    <cellStyle name="Comma 3 2 2 2 3 3" xfId="2934" xr:uid="{00000000-0005-0000-0000-000000410000}"/>
    <cellStyle name="Comma 3 2 2 2 3 4" xfId="3229" xr:uid="{00000000-0005-0000-0000-000001410000}"/>
    <cellStyle name="Comma 3 2 2 2 3 5" xfId="3649" xr:uid="{00000000-0005-0000-0000-000002410000}"/>
    <cellStyle name="Comma 3 2 2 2 3 5 10" xfId="23330" xr:uid="{00000000-0005-0000-0000-000003410000}"/>
    <cellStyle name="Comma 3 2 2 2 3 5 10 2" xfId="35743" xr:uid="{00000000-0005-0000-0000-000004410000}"/>
    <cellStyle name="Comma 3 2 2 2 3 5 2" xfId="6067" xr:uid="{00000000-0005-0000-0000-000005410000}"/>
    <cellStyle name="Comma 3 2 2 2 3 5 2 2" xfId="6947" xr:uid="{00000000-0005-0000-0000-000006410000}"/>
    <cellStyle name="Comma 3 2 2 2 3 5 2 2 2" xfId="36300" xr:uid="{00000000-0005-0000-0000-000007410000}"/>
    <cellStyle name="Comma 3 2 2 2 3 5 2 2 2 2" xfId="36974" xr:uid="{00000000-0005-0000-0000-000008410000}"/>
    <cellStyle name="Comma 3 2 2 2 3 5 2 3" xfId="24786" xr:uid="{00000000-0005-0000-0000-000009410000}"/>
    <cellStyle name="Comma 3 2 2 2 3 5 3" xfId="8661" xr:uid="{00000000-0005-0000-0000-00000A410000}"/>
    <cellStyle name="Comma 3 2 2 2 3 5 4" xfId="10595" xr:uid="{00000000-0005-0000-0000-00000B410000}"/>
    <cellStyle name="Comma 3 2 2 2 3 5 5" xfId="12802" xr:uid="{00000000-0005-0000-0000-00000C410000}"/>
    <cellStyle name="Comma 3 2 2 2 3 5 6" xfId="15867" xr:uid="{00000000-0005-0000-0000-00000D410000}"/>
    <cellStyle name="Comma 3 2 2 2 3 5 7" xfId="17217" xr:uid="{00000000-0005-0000-0000-00000E410000}"/>
    <cellStyle name="Comma 3 2 2 2 3 5 8" xfId="19424" xr:uid="{00000000-0005-0000-0000-00000F410000}"/>
    <cellStyle name="Comma 3 2 2 2 3 5 9" xfId="21632" xr:uid="{00000000-0005-0000-0000-000010410000}"/>
    <cellStyle name="Comma 3 2 2 2 3 6" xfId="4317" xr:uid="{00000000-0005-0000-0000-000011410000}"/>
    <cellStyle name="Comma 3 2 2 2 3 7" xfId="4592" xr:uid="{00000000-0005-0000-0000-000012410000}"/>
    <cellStyle name="Comma 3 2 2 2 3 8" xfId="5061" xr:uid="{00000000-0005-0000-0000-000013410000}"/>
    <cellStyle name="Comma 3 2 2 2 3 8 2" xfId="7411" xr:uid="{00000000-0005-0000-0000-000014410000}"/>
    <cellStyle name="Comma 3 2 2 2 3 8 2 2" xfId="35975" xr:uid="{00000000-0005-0000-0000-000015410000}"/>
    <cellStyle name="Comma 3 2 2 2 3 8 2 2 2" xfId="37122" xr:uid="{00000000-0005-0000-0000-000016410000}"/>
    <cellStyle name="Comma 3 2 2 2 3 8 3" xfId="25304" xr:uid="{00000000-0005-0000-0000-000017410000}"/>
    <cellStyle name="Comma 3 2 2 2 3 9" xfId="8947" xr:uid="{00000000-0005-0000-0000-000018410000}"/>
    <cellStyle name="Comma 3 2 2 2 4" xfId="1621" xr:uid="{00000000-0005-0000-0000-000019410000}"/>
    <cellStyle name="Comma 3 2 2 2 4 10" xfId="14428" xr:uid="{00000000-0005-0000-0000-00001A410000}"/>
    <cellStyle name="Comma 3 2 2 2 4 11" xfId="18115" xr:uid="{00000000-0005-0000-0000-00001B410000}"/>
    <cellStyle name="Comma 3 2 2 2 4 12" xfId="20323" xr:uid="{00000000-0005-0000-0000-00001C410000}"/>
    <cellStyle name="Comma 3 2 2 2 4 13" xfId="22778" xr:uid="{00000000-0005-0000-0000-00001D410000}"/>
    <cellStyle name="Comma 3 2 2 2 4 13 2" xfId="35238" xr:uid="{00000000-0005-0000-0000-00001E410000}"/>
    <cellStyle name="Comma 3 2 2 2 4 2" xfId="2807" xr:uid="{00000000-0005-0000-0000-00001F410000}"/>
    <cellStyle name="Comma 3 2 2 2 4 2 10" xfId="23625" xr:uid="{00000000-0005-0000-0000-000020410000}"/>
    <cellStyle name="Comma 3 2 2 2 4 2 10 2" xfId="35614" xr:uid="{00000000-0005-0000-0000-000021410000}"/>
    <cellStyle name="Comma 3 2 2 2 4 2 2" xfId="6362" xr:uid="{00000000-0005-0000-0000-000022410000}"/>
    <cellStyle name="Comma 3 2 2 2 4 2 2 2" xfId="6813" xr:uid="{00000000-0005-0000-0000-000023410000}"/>
    <cellStyle name="Comma 3 2 2 2 4 2 2 2 2" xfId="36469" xr:uid="{00000000-0005-0000-0000-000024410000}"/>
    <cellStyle name="Comma 3 2 2 2 4 2 2 2 2 2" xfId="36845" xr:uid="{00000000-0005-0000-0000-000025410000}"/>
    <cellStyle name="Comma 3 2 2 2 4 2 2 3" xfId="24343" xr:uid="{00000000-0005-0000-0000-000026410000}"/>
    <cellStyle name="Comma 3 2 2 2 4 2 3" xfId="8223" xr:uid="{00000000-0005-0000-0000-000027410000}"/>
    <cellStyle name="Comma 3 2 2 2 4 2 4" xfId="10067" xr:uid="{00000000-0005-0000-0000-000028410000}"/>
    <cellStyle name="Comma 3 2 2 2 4 2 5" xfId="12274" xr:uid="{00000000-0005-0000-0000-000029410000}"/>
    <cellStyle name="Comma 3 2 2 2 4 2 6" xfId="15190" xr:uid="{00000000-0005-0000-0000-00002A410000}"/>
    <cellStyle name="Comma 3 2 2 2 4 2 7" xfId="16689" xr:uid="{00000000-0005-0000-0000-00002B410000}"/>
    <cellStyle name="Comma 3 2 2 2 4 2 8" xfId="18896" xr:uid="{00000000-0005-0000-0000-00002C410000}"/>
    <cellStyle name="Comma 3 2 2 2 4 2 9" xfId="21104" xr:uid="{00000000-0005-0000-0000-00002D410000}"/>
    <cellStyle name="Comma 3 2 2 2 4 3" xfId="3994" xr:uid="{00000000-0005-0000-0000-00002E410000}"/>
    <cellStyle name="Comma 3 2 2 2 4 4" xfId="1889" xr:uid="{00000000-0005-0000-0000-00002F410000}"/>
    <cellStyle name="Comma 3 2 2 2 4 5" xfId="1932" xr:uid="{00000000-0005-0000-0000-000030410000}"/>
    <cellStyle name="Comma 3 2 2 2 4 6" xfId="5473" xr:uid="{00000000-0005-0000-0000-000031410000}"/>
    <cellStyle name="Comma 3 2 2 2 4 6 2" xfId="7580" xr:uid="{00000000-0005-0000-0000-000032410000}"/>
    <cellStyle name="Comma 3 2 2 2 4 6 2 2" xfId="36153" xr:uid="{00000000-0005-0000-0000-000033410000}"/>
    <cellStyle name="Comma 3 2 2 2 4 6 2 2 2" xfId="37250" xr:uid="{00000000-0005-0000-0000-000034410000}"/>
    <cellStyle name="Comma 3 2 2 2 4 6 3" xfId="25602" xr:uid="{00000000-0005-0000-0000-000035410000}"/>
    <cellStyle name="Comma 3 2 2 2 4 7" xfId="9286" xr:uid="{00000000-0005-0000-0000-000036410000}"/>
    <cellStyle name="Comma 3 2 2 2 4 8" xfId="11493" xr:uid="{00000000-0005-0000-0000-000037410000}"/>
    <cellStyle name="Comma 3 2 2 2 4 9" xfId="14202" xr:uid="{00000000-0005-0000-0000-000038410000}"/>
    <cellStyle name="Comma 3 2 2 2 5" xfId="2754" xr:uid="{00000000-0005-0000-0000-000039410000}"/>
    <cellStyle name="Comma 3 2 2 2 6" xfId="1804" xr:uid="{00000000-0005-0000-0000-00003A410000}"/>
    <cellStyle name="Comma 3 2 2 2 6 10" xfId="23224" xr:uid="{00000000-0005-0000-0000-00003B410000}"/>
    <cellStyle name="Comma 3 2 2 2 6 10 2" xfId="35270" xr:uid="{00000000-0005-0000-0000-00003C410000}"/>
    <cellStyle name="Comma 3 2 2 2 6 2" xfId="5961" xr:uid="{00000000-0005-0000-0000-00003D410000}"/>
    <cellStyle name="Comma 3 2 2 2 6 2 2" xfId="6431" xr:uid="{00000000-0005-0000-0000-00003E410000}"/>
    <cellStyle name="Comma 3 2 2 2 6 2 2 2" xfId="36257" xr:uid="{00000000-0005-0000-0000-00003F410000}"/>
    <cellStyle name="Comma 3 2 2 2 6 2 2 2 2" xfId="36501" xr:uid="{00000000-0005-0000-0000-000040410000}"/>
    <cellStyle name="Comma 3 2 2 2 6 2 3" xfId="23726" xr:uid="{00000000-0005-0000-0000-000041410000}"/>
    <cellStyle name="Comma 3 2 2 2 6 3" xfId="7644" xr:uid="{00000000-0005-0000-0000-000042410000}"/>
    <cellStyle name="Comma 3 2 2 2 6 4" xfId="9410" xr:uid="{00000000-0005-0000-0000-000043410000}"/>
    <cellStyle name="Comma 3 2 2 2 6 5" xfId="11617" xr:uid="{00000000-0005-0000-0000-000044410000}"/>
    <cellStyle name="Comma 3 2 2 2 6 6" xfId="14357" xr:uid="{00000000-0005-0000-0000-000045410000}"/>
    <cellStyle name="Comma 3 2 2 2 6 7" xfId="16393" xr:uid="{00000000-0005-0000-0000-000046410000}"/>
    <cellStyle name="Comma 3 2 2 2 6 8" xfId="18239" xr:uid="{00000000-0005-0000-0000-000047410000}"/>
    <cellStyle name="Comma 3 2 2 2 6 9" xfId="20447" xr:uid="{00000000-0005-0000-0000-000048410000}"/>
    <cellStyle name="Comma 3 2 2 2 7" xfId="4114" xr:uid="{00000000-0005-0000-0000-000049410000}"/>
    <cellStyle name="Comma 3 2 2 2 8" xfId="1615" xr:uid="{00000000-0005-0000-0000-00004A410000}"/>
    <cellStyle name="Comma 3 2 2 2 9" xfId="4672" xr:uid="{00000000-0005-0000-0000-00004B410000}"/>
    <cellStyle name="Comma 3 2 2 2 9 2" xfId="7368" xr:uid="{00000000-0005-0000-0000-00004C410000}"/>
    <cellStyle name="Comma 3 2 2 2 9 2 2" xfId="35813" xr:uid="{00000000-0005-0000-0000-00004D410000}"/>
    <cellStyle name="Comma 3 2 2 2 9 2 2 2" xfId="37079" xr:uid="{00000000-0005-0000-0000-00004E410000}"/>
    <cellStyle name="Comma 3 2 2 2 9 3" xfId="25198" xr:uid="{00000000-0005-0000-0000-00004F410000}"/>
    <cellStyle name="Comma 3 2 2 3" xfId="1054" xr:uid="{00000000-0005-0000-0000-000050410000}"/>
    <cellStyle name="Comma 3 2 2 4" xfId="1149" xr:uid="{00000000-0005-0000-0000-000051410000}"/>
    <cellStyle name="Comma 3 2 2 4 10" xfId="11163" xr:uid="{00000000-0005-0000-0000-000052410000}"/>
    <cellStyle name="Comma 3 2 2 4 11" xfId="13809" xr:uid="{00000000-0005-0000-0000-000053410000}"/>
    <cellStyle name="Comma 3 2 2 4 12" xfId="16095" xr:uid="{00000000-0005-0000-0000-000054410000}"/>
    <cellStyle name="Comma 3 2 2 4 13" xfId="17785" xr:uid="{00000000-0005-0000-0000-000055410000}"/>
    <cellStyle name="Comma 3 2 2 4 14" xfId="19993" xr:uid="{00000000-0005-0000-0000-000056410000}"/>
    <cellStyle name="Comma 3 2 2 4 15" xfId="22117" xr:uid="{00000000-0005-0000-0000-000057410000}"/>
    <cellStyle name="Comma 3 2 2 4 15 2" xfId="35077" xr:uid="{00000000-0005-0000-0000-000058410000}"/>
    <cellStyle name="Comma 3 2 2 4 2" xfId="1322" xr:uid="{00000000-0005-0000-0000-000059410000}"/>
    <cellStyle name="Comma 3 2 2 4 2 10" xfId="11293" xr:uid="{00000000-0005-0000-0000-00005A410000}"/>
    <cellStyle name="Comma 3 2 2 4 2 11" xfId="13963" xr:uid="{00000000-0005-0000-0000-00005B410000}"/>
    <cellStyle name="Comma 3 2 2 4 2 12" xfId="15962" xr:uid="{00000000-0005-0000-0000-00005C410000}"/>
    <cellStyle name="Comma 3 2 2 4 2 13" xfId="17915" xr:uid="{00000000-0005-0000-0000-00005D410000}"/>
    <cellStyle name="Comma 3 2 2 4 2 14" xfId="20123" xr:uid="{00000000-0005-0000-0000-00005E410000}"/>
    <cellStyle name="Comma 3 2 2 4 2 15" xfId="22481" xr:uid="{00000000-0005-0000-0000-00005F410000}"/>
    <cellStyle name="Comma 3 2 2 4 2 15 2" xfId="35112" xr:uid="{00000000-0005-0000-0000-000060410000}"/>
    <cellStyle name="Comma 3 2 2 4 2 2" xfId="2413" xr:uid="{00000000-0005-0000-0000-000061410000}"/>
    <cellStyle name="Comma 3 2 2 4 2 2 10" xfId="13677" xr:uid="{00000000-0005-0000-0000-000062410000}"/>
    <cellStyle name="Comma 3 2 2 4 2 2 11" xfId="18685" xr:uid="{00000000-0005-0000-0000-000063410000}"/>
    <cellStyle name="Comma 3 2 2 4 2 2 12" xfId="20893" xr:uid="{00000000-0005-0000-0000-000064410000}"/>
    <cellStyle name="Comma 3 2 2 4 2 2 13" xfId="22611" xr:uid="{00000000-0005-0000-0000-000065410000}"/>
    <cellStyle name="Comma 3 2 2 4 2 2 13 2" xfId="35484" xr:uid="{00000000-0005-0000-0000-000066410000}"/>
    <cellStyle name="Comma 3 2 2 4 2 2 2" xfId="2489" xr:uid="{00000000-0005-0000-0000-000067410000}"/>
    <cellStyle name="Comma 3 2 2 4 2 2 2 10" xfId="24132" xr:uid="{00000000-0005-0000-0000-000068410000}"/>
    <cellStyle name="Comma 3 2 2 4 2 2 2 10 2" xfId="35522" xr:uid="{00000000-0005-0000-0000-000069410000}"/>
    <cellStyle name="Comma 3 2 2 4 2 2 2 2" xfId="6677" xr:uid="{00000000-0005-0000-0000-00006A410000}"/>
    <cellStyle name="Comma 3 2 2 4 2 2 2 2 2" xfId="6721" xr:uid="{00000000-0005-0000-0000-00006B410000}"/>
    <cellStyle name="Comma 3 2 2 4 2 2 2 2 2 2" xfId="36715" xr:uid="{00000000-0005-0000-0000-00006C410000}"/>
    <cellStyle name="Comma 3 2 2 4 2 2 2 2 2 2 2" xfId="36753" xr:uid="{00000000-0005-0000-0000-00006D410000}"/>
    <cellStyle name="Comma 3 2 2 4 2 2 2 2 3" xfId="24176" xr:uid="{00000000-0005-0000-0000-00006E410000}"/>
    <cellStyle name="Comma 3 2 2 4 2 2 2 3" xfId="8056" xr:uid="{00000000-0005-0000-0000-00006F410000}"/>
    <cellStyle name="Comma 3 2 2 4 2 2 2 4" xfId="9900" xr:uid="{00000000-0005-0000-0000-000070410000}"/>
    <cellStyle name="Comma 3 2 2 4 2 2 2 5" xfId="12107" xr:uid="{00000000-0005-0000-0000-000071410000}"/>
    <cellStyle name="Comma 3 2 2 4 2 2 2 6" xfId="14944" xr:uid="{00000000-0005-0000-0000-000072410000}"/>
    <cellStyle name="Comma 3 2 2 4 2 2 2 7" xfId="16522" xr:uid="{00000000-0005-0000-0000-000073410000}"/>
    <cellStyle name="Comma 3 2 2 4 2 2 2 8" xfId="18729" xr:uid="{00000000-0005-0000-0000-000074410000}"/>
    <cellStyle name="Comma 3 2 2 4 2 2 2 9" xfId="20937" xr:uid="{00000000-0005-0000-0000-000075410000}"/>
    <cellStyle name="Comma 3 2 2 4 2 2 3" xfId="3792" xr:uid="{00000000-0005-0000-0000-000076410000}"/>
    <cellStyle name="Comma 3 2 2 4 2 2 4" xfId="2055" xr:uid="{00000000-0005-0000-0000-000077410000}"/>
    <cellStyle name="Comma 3 2 2 4 2 2 5" xfId="2385" xr:uid="{00000000-0005-0000-0000-000078410000}"/>
    <cellStyle name="Comma 3 2 2 4 2 2 6" xfId="5306" xr:uid="{00000000-0005-0000-0000-000079410000}"/>
    <cellStyle name="Comma 3 2 2 4 2 2 6 2" xfId="8018" xr:uid="{00000000-0005-0000-0000-00007A410000}"/>
    <cellStyle name="Comma 3 2 2 4 2 2 6 2 2" xfId="36061" xr:uid="{00000000-0005-0000-0000-00007B410000}"/>
    <cellStyle name="Comma 3 2 2 4 2 2 6 2 2 2" xfId="37410" xr:uid="{00000000-0005-0000-0000-00007C410000}"/>
    <cellStyle name="Comma 3 2 2 4 2 2 6 3" xfId="26086" xr:uid="{00000000-0005-0000-0000-00007D410000}"/>
    <cellStyle name="Comma 3 2 2 4 2 2 7" xfId="9856" xr:uid="{00000000-0005-0000-0000-00007E410000}"/>
    <cellStyle name="Comma 3 2 2 4 2 2 8" xfId="12063" xr:uid="{00000000-0005-0000-0000-00007F410000}"/>
    <cellStyle name="Comma 3 2 2 4 2 2 9" xfId="14884" xr:uid="{00000000-0005-0000-0000-000080410000}"/>
    <cellStyle name="Comma 3 2 2 4 2 3" xfId="3083" xr:uid="{00000000-0005-0000-0000-000081410000}"/>
    <cellStyle name="Comma 3 2 2 4 2 4" xfId="3368" xr:uid="{00000000-0005-0000-0000-000082410000}"/>
    <cellStyle name="Comma 3 2 2 4 2 5" xfId="3724" xr:uid="{00000000-0005-0000-0000-000083410000}"/>
    <cellStyle name="Comma 3 2 2 4 2 5 10" xfId="23469" xr:uid="{00000000-0005-0000-0000-000084410000}"/>
    <cellStyle name="Comma 3 2 2 4 2 5 10 2" xfId="35768" xr:uid="{00000000-0005-0000-0000-000085410000}"/>
    <cellStyle name="Comma 3 2 2 4 2 5 2" xfId="6206" xr:uid="{00000000-0005-0000-0000-000086410000}"/>
    <cellStyle name="Comma 3 2 2 4 2 5 2 2" xfId="6979" xr:uid="{00000000-0005-0000-0000-000087410000}"/>
    <cellStyle name="Comma 3 2 2 4 2 5 2 2 2" xfId="36343" xr:uid="{00000000-0005-0000-0000-000088410000}"/>
    <cellStyle name="Comma 3 2 2 4 2 5 2 2 2 2" xfId="36999" xr:uid="{00000000-0005-0000-0000-000089410000}"/>
    <cellStyle name="Comma 3 2 2 4 2 5 2 3" xfId="24818" xr:uid="{00000000-0005-0000-0000-00008A410000}"/>
    <cellStyle name="Comma 3 2 2 4 2 5 3" xfId="8686" xr:uid="{00000000-0005-0000-0000-00008B410000}"/>
    <cellStyle name="Comma 3 2 2 4 2 5 4" xfId="10627" xr:uid="{00000000-0005-0000-0000-00008C410000}"/>
    <cellStyle name="Comma 3 2 2 4 2 5 5" xfId="12834" xr:uid="{00000000-0005-0000-0000-00008D410000}"/>
    <cellStyle name="Comma 3 2 2 4 2 5 6" xfId="15916" xr:uid="{00000000-0005-0000-0000-00008E410000}"/>
    <cellStyle name="Comma 3 2 2 4 2 5 7" xfId="17249" xr:uid="{00000000-0005-0000-0000-00008F410000}"/>
    <cellStyle name="Comma 3 2 2 4 2 5 8" xfId="19456" xr:uid="{00000000-0005-0000-0000-000090410000}"/>
    <cellStyle name="Comma 3 2 2 4 2 5 9" xfId="21664" xr:uid="{00000000-0005-0000-0000-000091410000}"/>
    <cellStyle name="Comma 3 2 2 4 2 6" xfId="3964" xr:uid="{00000000-0005-0000-0000-000092410000}"/>
    <cellStyle name="Comma 3 2 2 4 2 7" xfId="1512" xr:uid="{00000000-0005-0000-0000-000093410000}"/>
    <cellStyle name="Comma 3 2 2 4 2 8" xfId="5176" xr:uid="{00000000-0005-0000-0000-000094410000}"/>
    <cellStyle name="Comma 3 2 2 4 2 8 2" xfId="7454" xr:uid="{00000000-0005-0000-0000-000095410000}"/>
    <cellStyle name="Comma 3 2 2 4 2 8 2 2" xfId="36026" xr:uid="{00000000-0005-0000-0000-000096410000}"/>
    <cellStyle name="Comma 3 2 2 4 2 8 2 2 2" xfId="37165" xr:uid="{00000000-0005-0000-0000-000097410000}"/>
    <cellStyle name="Comma 3 2 2 4 2 8 3" xfId="25443" xr:uid="{00000000-0005-0000-0000-000098410000}"/>
    <cellStyle name="Comma 3 2 2 4 2 9" xfId="9086" xr:uid="{00000000-0005-0000-0000-000099410000}"/>
    <cellStyle name="Comma 3 2 2 4 3" xfId="2064" xr:uid="{00000000-0005-0000-0000-00009A410000}"/>
    <cellStyle name="Comma 3 2 2 4 3 10" xfId="15035" xr:uid="{00000000-0005-0000-0000-00009B410000}"/>
    <cellStyle name="Comma 3 2 2 4 3 11" xfId="18410" xr:uid="{00000000-0005-0000-0000-00009C410000}"/>
    <cellStyle name="Comma 3 2 2 4 3 12" xfId="20618" xr:uid="{00000000-0005-0000-0000-00009D410000}"/>
    <cellStyle name="Comma 3 2 2 4 3 13" xfId="22875" xr:uid="{00000000-0005-0000-0000-00009E410000}"/>
    <cellStyle name="Comma 3 2 2 4 3 13 2" xfId="35312" xr:uid="{00000000-0005-0000-0000-00009F410000}"/>
    <cellStyle name="Comma 3 2 2 4 3 2" xfId="2943" xr:uid="{00000000-0005-0000-0000-0000A0410000}"/>
    <cellStyle name="Comma 3 2 2 4 3 2 10" xfId="23858" xr:uid="{00000000-0005-0000-0000-0000A1410000}"/>
    <cellStyle name="Comma 3 2 2 4 3 2 10 2" xfId="35639" xr:uid="{00000000-0005-0000-0000-0000A2410000}"/>
    <cellStyle name="Comma 3 2 2 4 3 2 2" xfId="6499" xr:uid="{00000000-0005-0000-0000-0000A3410000}"/>
    <cellStyle name="Comma 3 2 2 4 3 2 2 2" xfId="6838" xr:uid="{00000000-0005-0000-0000-0000A4410000}"/>
    <cellStyle name="Comma 3 2 2 4 3 2 2 2 2" xfId="36543" xr:uid="{00000000-0005-0000-0000-0000A5410000}"/>
    <cellStyle name="Comma 3 2 2 4 3 2 2 2 2 2" xfId="36870" xr:uid="{00000000-0005-0000-0000-0000A6410000}"/>
    <cellStyle name="Comma 3 2 2 4 3 2 2 3" xfId="24440" xr:uid="{00000000-0005-0000-0000-0000A7410000}"/>
    <cellStyle name="Comma 3 2 2 4 3 2 3" xfId="8320" xr:uid="{00000000-0005-0000-0000-0000A8410000}"/>
    <cellStyle name="Comma 3 2 2 4 3 2 4" xfId="10164" xr:uid="{00000000-0005-0000-0000-0000A9410000}"/>
    <cellStyle name="Comma 3 2 2 4 3 2 5" xfId="12371" xr:uid="{00000000-0005-0000-0000-0000AA410000}"/>
    <cellStyle name="Comma 3 2 2 4 3 2 6" xfId="15308" xr:uid="{00000000-0005-0000-0000-0000AB410000}"/>
    <cellStyle name="Comma 3 2 2 4 3 2 7" xfId="16786" xr:uid="{00000000-0005-0000-0000-0000AC410000}"/>
    <cellStyle name="Comma 3 2 2 4 3 2 8" xfId="18993" xr:uid="{00000000-0005-0000-0000-0000AD410000}"/>
    <cellStyle name="Comma 3 2 2 4 3 2 9" xfId="21201" xr:uid="{00000000-0005-0000-0000-0000AE410000}"/>
    <cellStyle name="Comma 3 2 2 4 3 3" xfId="4070" xr:uid="{00000000-0005-0000-0000-0000AF410000}"/>
    <cellStyle name="Comma 3 2 2 4 3 4" xfId="4405" xr:uid="{00000000-0005-0000-0000-0000B0410000}"/>
    <cellStyle name="Comma 3 2 2 4 3 5" xfId="4626" xr:uid="{00000000-0005-0000-0000-0000B1410000}"/>
    <cellStyle name="Comma 3 2 2 4 3 6" xfId="5570" xr:uid="{00000000-0005-0000-0000-0000B2410000}"/>
    <cellStyle name="Comma 3 2 2 4 3 6 2" xfId="7750" xr:uid="{00000000-0005-0000-0000-0000B3410000}"/>
    <cellStyle name="Comma 3 2 2 4 3 6 2 2" xfId="36178" xr:uid="{00000000-0005-0000-0000-0000B4410000}"/>
    <cellStyle name="Comma 3 2 2 4 3 6 2 2 2" xfId="37293" xr:uid="{00000000-0005-0000-0000-0000B5410000}"/>
    <cellStyle name="Comma 3 2 2 4 3 6 3" xfId="25866" xr:uid="{00000000-0005-0000-0000-0000B6410000}"/>
    <cellStyle name="Comma 3 2 2 4 3 7" xfId="9581" xr:uid="{00000000-0005-0000-0000-0000B7410000}"/>
    <cellStyle name="Comma 3 2 2 4 3 8" xfId="11788" xr:uid="{00000000-0005-0000-0000-0000B8410000}"/>
    <cellStyle name="Comma 3 2 2 4 3 9" xfId="14567" xr:uid="{00000000-0005-0000-0000-0000B9410000}"/>
    <cellStyle name="Comma 3 2 2 4 4" xfId="3238" xr:uid="{00000000-0005-0000-0000-0000BA410000}"/>
    <cellStyle name="Comma 3 2 2 4 5" xfId="1812" xr:uid="{00000000-0005-0000-0000-0000BB410000}"/>
    <cellStyle name="Comma 3 2 2 4 5 10" xfId="23339" xr:uid="{00000000-0005-0000-0000-0000BC410000}"/>
    <cellStyle name="Comma 3 2 2 4 5 10 2" xfId="35272" xr:uid="{00000000-0005-0000-0000-0000BD410000}"/>
    <cellStyle name="Comma 3 2 2 4 5 2" xfId="6076" xr:uid="{00000000-0005-0000-0000-0000BE410000}"/>
    <cellStyle name="Comma 3 2 2 4 5 2 2" xfId="6433" xr:uid="{00000000-0005-0000-0000-0000BF410000}"/>
    <cellStyle name="Comma 3 2 2 4 5 2 2 2" xfId="36308" xr:uid="{00000000-0005-0000-0000-0000C0410000}"/>
    <cellStyle name="Comma 3 2 2 4 5 2 2 2 2" xfId="36503" xr:uid="{00000000-0005-0000-0000-0000C1410000}"/>
    <cellStyle name="Comma 3 2 2 4 5 2 3" xfId="23728" xr:uid="{00000000-0005-0000-0000-0000C2410000}"/>
    <cellStyle name="Comma 3 2 2 4 5 3" xfId="7646" xr:uid="{00000000-0005-0000-0000-0000C3410000}"/>
    <cellStyle name="Comma 3 2 2 4 5 4" xfId="9414" xr:uid="{00000000-0005-0000-0000-0000C4410000}"/>
    <cellStyle name="Comma 3 2 2 4 5 5" xfId="11621" xr:uid="{00000000-0005-0000-0000-0000C5410000}"/>
    <cellStyle name="Comma 3 2 2 4 5 6" xfId="14365" xr:uid="{00000000-0005-0000-0000-0000C6410000}"/>
    <cellStyle name="Comma 3 2 2 4 5 7" xfId="16002" xr:uid="{00000000-0005-0000-0000-0000C7410000}"/>
    <cellStyle name="Comma 3 2 2 4 5 8" xfId="18243" xr:uid="{00000000-0005-0000-0000-0000C8410000}"/>
    <cellStyle name="Comma 3 2 2 4 5 9" xfId="20451" xr:uid="{00000000-0005-0000-0000-0000C9410000}"/>
    <cellStyle name="Comma 3 2 2 4 6" xfId="1815" xr:uid="{00000000-0005-0000-0000-0000CA410000}"/>
    <cellStyle name="Comma 3 2 2 4 7" xfId="4552" xr:uid="{00000000-0005-0000-0000-0000CB410000}"/>
    <cellStyle name="Comma 3 2 2 4 8" xfId="4812" xr:uid="{00000000-0005-0000-0000-0000CC410000}"/>
    <cellStyle name="Comma 3 2 2 4 8 2" xfId="7419" xr:uid="{00000000-0005-0000-0000-0000CD410000}"/>
    <cellStyle name="Comma 3 2 2 4 8 2 2" xfId="35856" xr:uid="{00000000-0005-0000-0000-0000CE410000}"/>
    <cellStyle name="Comma 3 2 2 4 8 2 2 2" xfId="37130" xr:uid="{00000000-0005-0000-0000-0000CF410000}"/>
    <cellStyle name="Comma 3 2 2 4 8 3" xfId="25313" xr:uid="{00000000-0005-0000-0000-0000D0410000}"/>
    <cellStyle name="Comma 3 2 2 4 9" xfId="8956" xr:uid="{00000000-0005-0000-0000-0000D1410000}"/>
    <cellStyle name="Comma 3 2 2 5" xfId="1637" xr:uid="{00000000-0005-0000-0000-0000D2410000}"/>
    <cellStyle name="Comma 3 2 2 5 10" xfId="15095" xr:uid="{00000000-0005-0000-0000-0000D3410000}"/>
    <cellStyle name="Comma 3 2 2 5 11" xfId="18130" xr:uid="{00000000-0005-0000-0000-0000D4410000}"/>
    <cellStyle name="Comma 3 2 2 5 12" xfId="20338" xr:uid="{00000000-0005-0000-0000-0000D5410000}"/>
    <cellStyle name="Comma 3 2 2 5 13" xfId="22291" xr:uid="{00000000-0005-0000-0000-0000D6410000}"/>
    <cellStyle name="Comma 3 2 2 5 13 2" xfId="35247" xr:uid="{00000000-0005-0000-0000-0000D7410000}"/>
    <cellStyle name="Comma 3 2 2 5 2" xfId="2282" xr:uid="{00000000-0005-0000-0000-0000D8410000}"/>
    <cellStyle name="Comma 3 2 2 5 2 10" xfId="23637" xr:uid="{00000000-0005-0000-0000-0000D9410000}"/>
    <cellStyle name="Comma 3 2 2 5 2 10 2" xfId="35389" xr:uid="{00000000-0005-0000-0000-0000DA410000}"/>
    <cellStyle name="Comma 3 2 2 5 2 2" xfId="6373" xr:uid="{00000000-0005-0000-0000-0000DB410000}"/>
    <cellStyle name="Comma 3 2 2 5 2 2 2" xfId="6578" xr:uid="{00000000-0005-0000-0000-0000DC410000}"/>
    <cellStyle name="Comma 3 2 2 5 2 2 2 2" xfId="36478" xr:uid="{00000000-0005-0000-0000-0000DD410000}"/>
    <cellStyle name="Comma 3 2 2 5 2 2 2 2 2" xfId="36620" xr:uid="{00000000-0005-0000-0000-0000DE410000}"/>
    <cellStyle name="Comma 3 2 2 5 2 2 3" xfId="24033" xr:uid="{00000000-0005-0000-0000-0000DF410000}"/>
    <cellStyle name="Comma 3 2 2 5 2 3" xfId="7923" xr:uid="{00000000-0005-0000-0000-0000E0410000}"/>
    <cellStyle name="Comma 3 2 2 5 2 4" xfId="9756" xr:uid="{00000000-0005-0000-0000-0000E1410000}"/>
    <cellStyle name="Comma 3 2 2 5 2 5" xfId="11963" xr:uid="{00000000-0005-0000-0000-0000E2410000}"/>
    <cellStyle name="Comma 3 2 2 5 2 6" xfId="14768" xr:uid="{00000000-0005-0000-0000-0000E3410000}"/>
    <cellStyle name="Comma 3 2 2 5 2 7" xfId="13941" xr:uid="{00000000-0005-0000-0000-0000E4410000}"/>
    <cellStyle name="Comma 3 2 2 5 2 8" xfId="18585" xr:uid="{00000000-0005-0000-0000-0000E5410000}"/>
    <cellStyle name="Comma 3 2 2 5 2 9" xfId="20793" xr:uid="{00000000-0005-0000-0000-0000E6410000}"/>
    <cellStyle name="Comma 3 2 2 5 3" xfId="3597" xr:uid="{00000000-0005-0000-0000-0000E7410000}"/>
    <cellStyle name="Comma 3 2 2 5 4" xfId="4094" xr:uid="{00000000-0005-0000-0000-0000E8410000}"/>
    <cellStyle name="Comma 3 2 2 5 5" xfId="1527" xr:uid="{00000000-0005-0000-0000-0000E9410000}"/>
    <cellStyle name="Comma 3 2 2 5 6" xfId="4986" xr:uid="{00000000-0005-0000-0000-0000EA410000}"/>
    <cellStyle name="Comma 3 2 2 5 6 2" xfId="7590" xr:uid="{00000000-0005-0000-0000-0000EB410000}"/>
    <cellStyle name="Comma 3 2 2 5 6 2 2" xfId="35933" xr:uid="{00000000-0005-0000-0000-0000EC410000}"/>
    <cellStyle name="Comma 3 2 2 5 6 2 2 2" xfId="37258" xr:uid="{00000000-0005-0000-0000-0000ED410000}"/>
    <cellStyle name="Comma 3 2 2 5 6 3" xfId="25616" xr:uid="{00000000-0005-0000-0000-0000EE410000}"/>
    <cellStyle name="Comma 3 2 2 5 7" xfId="9301" xr:uid="{00000000-0005-0000-0000-0000EF410000}"/>
    <cellStyle name="Comma 3 2 2 5 8" xfId="11508" xr:uid="{00000000-0005-0000-0000-0000F0410000}"/>
    <cellStyle name="Comma 3 2 2 5 9" xfId="14217" xr:uid="{00000000-0005-0000-0000-0000F1410000}"/>
    <cellStyle name="Comma 3 2 2 6" xfId="2674" xr:uid="{00000000-0005-0000-0000-0000F2410000}"/>
    <cellStyle name="Comma 3 2 2 7" xfId="2712" xr:uid="{00000000-0005-0000-0000-0000F3410000}"/>
    <cellStyle name="Comma 3 2 2 8" xfId="1474" xr:uid="{00000000-0005-0000-0000-0000F4410000}"/>
    <cellStyle name="Comma 3 2 2 8 10" xfId="23149" xr:uid="{00000000-0005-0000-0000-0000F5410000}"/>
    <cellStyle name="Comma 3 2 2 8 10 2" xfId="35203" xr:uid="{00000000-0005-0000-0000-0000F6410000}"/>
    <cellStyle name="Comma 3 2 2 8 2" xfId="5886" xr:uid="{00000000-0005-0000-0000-0000F7410000}"/>
    <cellStyle name="Comma 3 2 2 8 2 2" xfId="6302" xr:uid="{00000000-0005-0000-0000-0000F8410000}"/>
    <cellStyle name="Comma 3 2 2 8 2 2 2" xfId="36215" xr:uid="{00000000-0005-0000-0000-0000F9410000}"/>
    <cellStyle name="Comma 3 2 2 8 2 2 2 2" xfId="36434" xr:uid="{00000000-0005-0000-0000-0000FA410000}"/>
    <cellStyle name="Comma 3 2 2 8 2 3" xfId="23565" xr:uid="{00000000-0005-0000-0000-0000FB410000}"/>
    <cellStyle name="Comma 3 2 2 8 3" xfId="7545" xr:uid="{00000000-0005-0000-0000-0000FC410000}"/>
    <cellStyle name="Comma 3 2 2 8 4" xfId="9197" xr:uid="{00000000-0005-0000-0000-0000FD410000}"/>
    <cellStyle name="Comma 3 2 2 8 5" xfId="11404" xr:uid="{00000000-0005-0000-0000-0000FE410000}"/>
    <cellStyle name="Comma 3 2 2 8 6" xfId="14092" xr:uid="{00000000-0005-0000-0000-0000FF410000}"/>
    <cellStyle name="Comma 3 2 2 8 7" xfId="16483" xr:uid="{00000000-0005-0000-0000-000000420000}"/>
    <cellStyle name="Comma 3 2 2 8 8" xfId="18026" xr:uid="{00000000-0005-0000-0000-000001420000}"/>
    <cellStyle name="Comma 3 2 2 8 9" xfId="20234" xr:uid="{00000000-0005-0000-0000-000002420000}"/>
    <cellStyle name="Comma 3 2 2 9" xfId="4086" xr:uid="{00000000-0005-0000-0000-000003420000}"/>
    <cellStyle name="Comma 3 2 3" xfId="898" xr:uid="{00000000-0005-0000-0000-000004420000}"/>
    <cellStyle name="Comma 3 2 4" xfId="910" xr:uid="{00000000-0005-0000-0000-000005420000}"/>
    <cellStyle name="Comma 3 2 4 10" xfId="8828" xr:uid="{00000000-0005-0000-0000-000006420000}"/>
    <cellStyle name="Comma 3 2 4 11" xfId="11035" xr:uid="{00000000-0005-0000-0000-000007420000}"/>
    <cellStyle name="Comma 3 2 4 12" xfId="13619" xr:uid="{00000000-0005-0000-0000-000008420000}"/>
    <cellStyle name="Comma 3 2 4 13" xfId="14862" xr:uid="{00000000-0005-0000-0000-000009420000}"/>
    <cellStyle name="Comma 3 2 4 14" xfId="17657" xr:uid="{00000000-0005-0000-0000-00000A420000}"/>
    <cellStyle name="Comma 3 2 4 15" xfId="19865" xr:uid="{00000000-0005-0000-0000-00000B420000}"/>
    <cellStyle name="Comma 3 2 4 16" xfId="22043" xr:uid="{00000000-0005-0000-0000-00000C420000}"/>
    <cellStyle name="Comma 3 2 4 16 2" xfId="35014" xr:uid="{00000000-0005-0000-0000-00000D420000}"/>
    <cellStyle name="Comma 3 2 4 2" xfId="1062" xr:uid="{00000000-0005-0000-0000-00000E420000}"/>
    <cellStyle name="Comma 3 2 4 2 10" xfId="8896" xr:uid="{00000000-0005-0000-0000-00000F420000}"/>
    <cellStyle name="Comma 3 2 4 2 11" xfId="11103" xr:uid="{00000000-0005-0000-0000-000010420000}"/>
    <cellStyle name="Comma 3 2 4 2 12" xfId="13736" xr:uid="{00000000-0005-0000-0000-000011420000}"/>
    <cellStyle name="Comma 3 2 4 2 13" xfId="15835" xr:uid="{00000000-0005-0000-0000-000012420000}"/>
    <cellStyle name="Comma 3 2 4 2 14" xfId="17725" xr:uid="{00000000-0005-0000-0000-000013420000}"/>
    <cellStyle name="Comma 3 2 4 2 15" xfId="19933" xr:uid="{00000000-0005-0000-0000-000014420000}"/>
    <cellStyle name="Comma 3 2 4 2 16" xfId="22179" xr:uid="{00000000-0005-0000-0000-000015420000}"/>
    <cellStyle name="Comma 3 2 4 2 16 2" xfId="35050" xr:uid="{00000000-0005-0000-0000-000016420000}"/>
    <cellStyle name="Comma 3 2 4 2 2" xfId="1353" xr:uid="{00000000-0005-0000-0000-000017420000}"/>
    <cellStyle name="Comma 3 2 4 2 2 10" xfId="11323" xr:uid="{00000000-0005-0000-0000-000018420000}"/>
    <cellStyle name="Comma 3 2 4 2 2 11" xfId="13993" xr:uid="{00000000-0005-0000-0000-000019420000}"/>
    <cellStyle name="Comma 3 2 4 2 2 12" xfId="15675" xr:uid="{00000000-0005-0000-0000-00001A420000}"/>
    <cellStyle name="Comma 3 2 4 2 2 13" xfId="17945" xr:uid="{00000000-0005-0000-0000-00001B420000}"/>
    <cellStyle name="Comma 3 2 4 2 2 14" xfId="20153" xr:uid="{00000000-0005-0000-0000-00001C420000}"/>
    <cellStyle name="Comma 3 2 4 2 2 15" xfId="22247" xr:uid="{00000000-0005-0000-0000-00001D420000}"/>
    <cellStyle name="Comma 3 2 4 2 2 15 2" xfId="35142" xr:uid="{00000000-0005-0000-0000-00001E420000}"/>
    <cellStyle name="Comma 3 2 4 2 2 2" xfId="1389" xr:uid="{00000000-0005-0000-0000-00001F420000}"/>
    <cellStyle name="Comma 3 2 4 2 2 2 10" xfId="11359" xr:uid="{00000000-0005-0000-0000-000020420000}"/>
    <cellStyle name="Comma 3 2 4 2 2 2 11" xfId="14029" xr:uid="{00000000-0005-0000-0000-000021420000}"/>
    <cellStyle name="Comma 3 2 4 2 2 2 12" xfId="15433" xr:uid="{00000000-0005-0000-0000-000022420000}"/>
    <cellStyle name="Comma 3 2 4 2 2 2 13" xfId="17981" xr:uid="{00000000-0005-0000-0000-000023420000}"/>
    <cellStyle name="Comma 3 2 4 2 2 2 14" xfId="20189" xr:uid="{00000000-0005-0000-0000-000024420000}"/>
    <cellStyle name="Comma 3 2 4 2 2 2 15" xfId="22641" xr:uid="{00000000-0005-0000-0000-000025420000}"/>
    <cellStyle name="Comma 3 2 4 2 2 2 15 2" xfId="35178" xr:uid="{00000000-0005-0000-0000-000026420000}"/>
    <cellStyle name="Comma 3 2 4 2 2 2 2" xfId="2519" xr:uid="{00000000-0005-0000-0000-000027420000}"/>
    <cellStyle name="Comma 3 2 4 2 2 2 2 10" xfId="16552" xr:uid="{00000000-0005-0000-0000-000028420000}"/>
    <cellStyle name="Comma 3 2 4 2 2 2 2 11" xfId="18759" xr:uid="{00000000-0005-0000-0000-000029420000}"/>
    <cellStyle name="Comma 3 2 4 2 2 2 2 12" xfId="20967" xr:uid="{00000000-0005-0000-0000-00002A420000}"/>
    <cellStyle name="Comma 3 2 4 2 2 2 2 13" xfId="22677" xr:uid="{00000000-0005-0000-0000-00002B420000}"/>
    <cellStyle name="Comma 3 2 4 2 2 2 2 13 2" xfId="35552" xr:uid="{00000000-0005-0000-0000-00002C420000}"/>
    <cellStyle name="Comma 3 2 4 2 2 2 2 2" xfId="2555" xr:uid="{00000000-0005-0000-0000-00002D420000}"/>
    <cellStyle name="Comma 3 2 4 2 2 2 2 2 10" xfId="24206" xr:uid="{00000000-0005-0000-0000-00002E420000}"/>
    <cellStyle name="Comma 3 2 4 2 2 2 2 2 10 2" xfId="35588" xr:uid="{00000000-0005-0000-0000-00002F420000}"/>
    <cellStyle name="Comma 3 2 4 2 2 2 2 2 2" xfId="6751" xr:uid="{00000000-0005-0000-0000-000030420000}"/>
    <cellStyle name="Comma 3 2 4 2 2 2 2 2 2 2" xfId="6787" xr:uid="{00000000-0005-0000-0000-000031420000}"/>
    <cellStyle name="Comma 3 2 4 2 2 2 2 2 2 2 2" xfId="36783" xr:uid="{00000000-0005-0000-0000-000032420000}"/>
    <cellStyle name="Comma 3 2 4 2 2 2 2 2 2 2 2 2" xfId="36819" xr:uid="{00000000-0005-0000-0000-000033420000}"/>
    <cellStyle name="Comma 3 2 4 2 2 2 2 2 2 3" xfId="24242" xr:uid="{00000000-0005-0000-0000-000034420000}"/>
    <cellStyle name="Comma 3 2 4 2 2 2 2 2 3" xfId="8122" xr:uid="{00000000-0005-0000-0000-000035420000}"/>
    <cellStyle name="Comma 3 2 4 2 2 2 2 2 4" xfId="9966" xr:uid="{00000000-0005-0000-0000-000036420000}"/>
    <cellStyle name="Comma 3 2 4 2 2 2 2 2 5" xfId="12173" xr:uid="{00000000-0005-0000-0000-000037420000}"/>
    <cellStyle name="Comma 3 2 4 2 2 2 2 2 6" xfId="15010" xr:uid="{00000000-0005-0000-0000-000038420000}"/>
    <cellStyle name="Comma 3 2 4 2 2 2 2 2 7" xfId="16588" xr:uid="{00000000-0005-0000-0000-000039420000}"/>
    <cellStyle name="Comma 3 2 4 2 2 2 2 2 8" xfId="18795" xr:uid="{00000000-0005-0000-0000-00003A420000}"/>
    <cellStyle name="Comma 3 2 4 2 2 2 2 2 9" xfId="21003" xr:uid="{00000000-0005-0000-0000-00003B420000}"/>
    <cellStyle name="Comma 3 2 4 2 2 2 2 3" xfId="3858" xr:uid="{00000000-0005-0000-0000-00003C420000}"/>
    <cellStyle name="Comma 3 2 4 2 2 2 2 4" xfId="1940" xr:uid="{00000000-0005-0000-0000-00003D420000}"/>
    <cellStyle name="Comma 3 2 4 2 2 2 2 5" xfId="2041" xr:uid="{00000000-0005-0000-0000-00003E420000}"/>
    <cellStyle name="Comma 3 2 4 2 2 2 2 6" xfId="5372" xr:uid="{00000000-0005-0000-0000-00003F420000}"/>
    <cellStyle name="Comma 3 2 4 2 2 2 2 6 2" xfId="8086" xr:uid="{00000000-0005-0000-0000-000040420000}"/>
    <cellStyle name="Comma 3 2 4 2 2 2 2 6 2 2" xfId="36127" xr:uid="{00000000-0005-0000-0000-000041420000}"/>
    <cellStyle name="Comma 3 2 4 2 2 2 2 6 2 2 2" xfId="37425" xr:uid="{00000000-0005-0000-0000-000042420000}"/>
    <cellStyle name="Comma 3 2 4 2 2 2 2 6 3" xfId="26107" xr:uid="{00000000-0005-0000-0000-000043420000}"/>
    <cellStyle name="Comma 3 2 4 2 2 2 2 7" xfId="9930" xr:uid="{00000000-0005-0000-0000-000044420000}"/>
    <cellStyle name="Comma 3 2 4 2 2 2 2 8" xfId="12137" xr:uid="{00000000-0005-0000-0000-000045420000}"/>
    <cellStyle name="Comma 3 2 4 2 2 2 2 9" xfId="14974" xr:uid="{00000000-0005-0000-0000-000046420000}"/>
    <cellStyle name="Comma 3 2 4 2 2 2 3" xfId="3149" xr:uid="{00000000-0005-0000-0000-000047420000}"/>
    <cellStyle name="Comma 3 2 4 2 2 2 4" xfId="3434" xr:uid="{00000000-0005-0000-0000-000048420000}"/>
    <cellStyle name="Comma 3 2 4 2 2 2 5" xfId="3822" xr:uid="{00000000-0005-0000-0000-000049420000}"/>
    <cellStyle name="Comma 3 2 4 2 2 2 5 10" xfId="23535" xr:uid="{00000000-0005-0000-0000-00004A420000}"/>
    <cellStyle name="Comma 3 2 4 2 2 2 5 10 2" xfId="35783" xr:uid="{00000000-0005-0000-0000-00004B420000}"/>
    <cellStyle name="Comma 3 2 4 2 2 2 5 2" xfId="6272" xr:uid="{00000000-0005-0000-0000-00004C420000}"/>
    <cellStyle name="Comma 3 2 4 2 2 2 5 2 2" xfId="7008" xr:uid="{00000000-0005-0000-0000-00004D420000}"/>
    <cellStyle name="Comma 3 2 4 2 2 2 5 2 2 2" xfId="36409" xr:uid="{00000000-0005-0000-0000-00004E420000}"/>
    <cellStyle name="Comma 3 2 4 2 2 2 5 2 2 2 2" xfId="37014" xr:uid="{00000000-0005-0000-0000-00004F420000}"/>
    <cellStyle name="Comma 3 2 4 2 2 2 5 2 3" xfId="24847" xr:uid="{00000000-0005-0000-0000-000050420000}"/>
    <cellStyle name="Comma 3 2 4 2 2 2 5 3" xfId="8701" xr:uid="{00000000-0005-0000-0000-000051420000}"/>
    <cellStyle name="Comma 3 2 4 2 2 2 5 4" xfId="10656" xr:uid="{00000000-0005-0000-0000-000052420000}"/>
    <cellStyle name="Comma 3 2 4 2 2 2 5 5" xfId="12863" xr:uid="{00000000-0005-0000-0000-000053420000}"/>
    <cellStyle name="Comma 3 2 4 2 2 2 5 6" xfId="15972" xr:uid="{00000000-0005-0000-0000-000054420000}"/>
    <cellStyle name="Comma 3 2 4 2 2 2 5 7" xfId="17278" xr:uid="{00000000-0005-0000-0000-000055420000}"/>
    <cellStyle name="Comma 3 2 4 2 2 2 5 8" xfId="19485" xr:uid="{00000000-0005-0000-0000-000056420000}"/>
    <cellStyle name="Comma 3 2 4 2 2 2 5 9" xfId="21693" xr:uid="{00000000-0005-0000-0000-000057420000}"/>
    <cellStyle name="Comma 3 2 4 2 2 2 6" xfId="1850" xr:uid="{00000000-0005-0000-0000-000058420000}"/>
    <cellStyle name="Comma 3 2 4 2 2 2 7" xfId="1520" xr:uid="{00000000-0005-0000-0000-000059420000}"/>
    <cellStyle name="Comma 3 2 4 2 2 2 8" xfId="5336" xr:uid="{00000000-0005-0000-0000-00005A420000}"/>
    <cellStyle name="Comma 3 2 4 2 2 2 8 2" xfId="7520" xr:uid="{00000000-0005-0000-0000-00005B420000}"/>
    <cellStyle name="Comma 3 2 4 2 2 2 8 2 2" xfId="36091" xr:uid="{00000000-0005-0000-0000-00005C420000}"/>
    <cellStyle name="Comma 3 2 4 2 2 2 8 2 2 2" xfId="37231" xr:uid="{00000000-0005-0000-0000-00005D420000}"/>
    <cellStyle name="Comma 3 2 4 2 2 2 8 3" xfId="25509" xr:uid="{00000000-0005-0000-0000-00005E420000}"/>
    <cellStyle name="Comma 3 2 4 2 2 2 9" xfId="9152" xr:uid="{00000000-0005-0000-0000-00005F420000}"/>
    <cellStyle name="Comma 3 2 4 2 2 3" xfId="2196" xr:uid="{00000000-0005-0000-0000-000060420000}"/>
    <cellStyle name="Comma 3 2 4 2 2 3 10" xfId="13533" xr:uid="{00000000-0005-0000-0000-000061420000}"/>
    <cellStyle name="Comma 3 2 4 2 2 3 11" xfId="18542" xr:uid="{00000000-0005-0000-0000-000062420000}"/>
    <cellStyle name="Comma 3 2 4 2 2 3 12" xfId="20750" xr:uid="{00000000-0005-0000-0000-000063420000}"/>
    <cellStyle name="Comma 3 2 4 2 2 3 13" xfId="22988" xr:uid="{00000000-0005-0000-0000-000064420000}"/>
    <cellStyle name="Comma 3 2 4 2 2 3 13 2" xfId="35378" xr:uid="{00000000-0005-0000-0000-000065420000}"/>
    <cellStyle name="Comma 3 2 4 2 2 3 2" xfId="3113" xr:uid="{00000000-0005-0000-0000-000066420000}"/>
    <cellStyle name="Comma 3 2 4 2 2 3 2 10" xfId="23990" xr:uid="{00000000-0005-0000-0000-000067420000}"/>
    <cellStyle name="Comma 3 2 4 2 2 3 2 10 2" xfId="35654" xr:uid="{00000000-0005-0000-0000-000068420000}"/>
    <cellStyle name="Comma 3 2 4 2 2 3 2 2" xfId="6567" xr:uid="{00000000-0005-0000-0000-000069420000}"/>
    <cellStyle name="Comma 3 2 4 2 2 3 2 2 2" xfId="6853" xr:uid="{00000000-0005-0000-0000-00006A420000}"/>
    <cellStyle name="Comma 3 2 4 2 2 3 2 2 2 2" xfId="36609" xr:uid="{00000000-0005-0000-0000-00006B420000}"/>
    <cellStyle name="Comma 3 2 4 2 2 3 2 2 2 2 2" xfId="36885" xr:uid="{00000000-0005-0000-0000-00006C420000}"/>
    <cellStyle name="Comma 3 2 4 2 2 3 2 2 3" xfId="24553" xr:uid="{00000000-0005-0000-0000-00006D420000}"/>
    <cellStyle name="Comma 3 2 4 2 2 3 2 3" xfId="8433" xr:uid="{00000000-0005-0000-0000-00006E420000}"/>
    <cellStyle name="Comma 3 2 4 2 2 3 2 4" xfId="10277" xr:uid="{00000000-0005-0000-0000-00006F420000}"/>
    <cellStyle name="Comma 3 2 4 2 2 3 2 5" xfId="12484" xr:uid="{00000000-0005-0000-0000-000070420000}"/>
    <cellStyle name="Comma 3 2 4 2 2 3 2 6" xfId="15451" xr:uid="{00000000-0005-0000-0000-000071420000}"/>
    <cellStyle name="Comma 3 2 4 2 2 3 2 7" xfId="16899" xr:uid="{00000000-0005-0000-0000-000072420000}"/>
    <cellStyle name="Comma 3 2 4 2 2 3 2 8" xfId="19106" xr:uid="{00000000-0005-0000-0000-000073420000}"/>
    <cellStyle name="Comma 3 2 4 2 2 3 2 9" xfId="21314" xr:uid="{00000000-0005-0000-0000-000074420000}"/>
    <cellStyle name="Comma 3 2 4 2 2 3 3" xfId="4161" xr:uid="{00000000-0005-0000-0000-000075420000}"/>
    <cellStyle name="Comma 3 2 4 2 2 3 4" xfId="4471" xr:uid="{00000000-0005-0000-0000-000076420000}"/>
    <cellStyle name="Comma 3 2 4 2 2 3 5" xfId="4641" xr:uid="{00000000-0005-0000-0000-000077420000}"/>
    <cellStyle name="Comma 3 2 4 2 2 3 6" xfId="5683" xr:uid="{00000000-0005-0000-0000-000078420000}"/>
    <cellStyle name="Comma 3 2 4 2 2 3 6 2" xfId="7880" xr:uid="{00000000-0005-0000-0000-000079420000}"/>
    <cellStyle name="Comma 3 2 4 2 2 3 6 2 2" xfId="36193" xr:uid="{00000000-0005-0000-0000-00007A420000}"/>
    <cellStyle name="Comma 3 2 4 2 2 3 6 2 2 2" xfId="37359" xr:uid="{00000000-0005-0000-0000-00007B420000}"/>
    <cellStyle name="Comma 3 2 4 2 2 3 6 3" xfId="25998" xr:uid="{00000000-0005-0000-0000-00007C420000}"/>
    <cellStyle name="Comma 3 2 4 2 2 3 7" xfId="9713" xr:uid="{00000000-0005-0000-0000-00007D420000}"/>
    <cellStyle name="Comma 3 2 4 2 2 3 8" xfId="11920" xr:uid="{00000000-0005-0000-0000-00007E420000}"/>
    <cellStyle name="Comma 3 2 4 2 2 3 9" xfId="14699" xr:uid="{00000000-0005-0000-0000-00007F420000}"/>
    <cellStyle name="Comma 3 2 4 2 2 4" xfId="3398" xr:uid="{00000000-0005-0000-0000-000080420000}"/>
    <cellStyle name="Comma 3 2 4 2 2 5" xfId="3539" xr:uid="{00000000-0005-0000-0000-000081420000}"/>
    <cellStyle name="Comma 3 2 4 2 2 5 10" xfId="23499" xr:uid="{00000000-0005-0000-0000-000082420000}"/>
    <cellStyle name="Comma 3 2 4 2 2 5 10 2" xfId="35717" xr:uid="{00000000-0005-0000-0000-000083420000}"/>
    <cellStyle name="Comma 3 2 4 2 2 5 2" xfId="6236" xr:uid="{00000000-0005-0000-0000-000084420000}"/>
    <cellStyle name="Comma 3 2 4 2 2 5 2 2" xfId="6916" xr:uid="{00000000-0005-0000-0000-000085420000}"/>
    <cellStyle name="Comma 3 2 4 2 2 5 2 2 2" xfId="36373" xr:uid="{00000000-0005-0000-0000-000086420000}"/>
    <cellStyle name="Comma 3 2 4 2 2 5 2 2 2 2" xfId="36948" xr:uid="{00000000-0005-0000-0000-000087420000}"/>
    <cellStyle name="Comma 3 2 4 2 2 5 2 3" xfId="24755" xr:uid="{00000000-0005-0000-0000-000088420000}"/>
    <cellStyle name="Comma 3 2 4 2 2 5 3" xfId="8635" xr:uid="{00000000-0005-0000-0000-000089420000}"/>
    <cellStyle name="Comma 3 2 4 2 2 5 4" xfId="10532" xr:uid="{00000000-0005-0000-0000-00008A420000}"/>
    <cellStyle name="Comma 3 2 4 2 2 5 5" xfId="12739" xr:uid="{00000000-0005-0000-0000-00008B420000}"/>
    <cellStyle name="Comma 3 2 4 2 2 5 6" xfId="15783" xr:uid="{00000000-0005-0000-0000-00008C420000}"/>
    <cellStyle name="Comma 3 2 4 2 2 5 7" xfId="17154" xr:uid="{00000000-0005-0000-0000-00008D420000}"/>
    <cellStyle name="Comma 3 2 4 2 2 5 8" xfId="19361" xr:uid="{00000000-0005-0000-0000-00008E420000}"/>
    <cellStyle name="Comma 3 2 4 2 2 5 9" xfId="21569" xr:uid="{00000000-0005-0000-0000-00008F420000}"/>
    <cellStyle name="Comma 3 2 4 2 2 6" xfId="4344" xr:uid="{00000000-0005-0000-0000-000090420000}"/>
    <cellStyle name="Comma 3 2 4 2 2 7" xfId="4447" xr:uid="{00000000-0005-0000-0000-000091420000}"/>
    <cellStyle name="Comma 3 2 4 2 2 8" xfId="4942" xr:uid="{00000000-0005-0000-0000-000092420000}"/>
    <cellStyle name="Comma 3 2 4 2 2 8 2" xfId="7484" xr:uid="{00000000-0005-0000-0000-000093420000}"/>
    <cellStyle name="Comma 3 2 4 2 2 8 2 2" xfId="35922" xr:uid="{00000000-0005-0000-0000-000094420000}"/>
    <cellStyle name="Comma 3 2 4 2 2 8 2 2 2" xfId="37195" xr:uid="{00000000-0005-0000-0000-000095420000}"/>
    <cellStyle name="Comma 3 2 4 2 2 8 3" xfId="25473" xr:uid="{00000000-0005-0000-0000-000096420000}"/>
    <cellStyle name="Comma 3 2 4 2 2 9" xfId="9116" xr:uid="{00000000-0005-0000-0000-000097420000}"/>
    <cellStyle name="Comma 3 2 4 2 3" xfId="2127" xr:uid="{00000000-0005-0000-0000-000098420000}"/>
    <cellStyle name="Comma 3 2 4 2 3 10" xfId="13362" xr:uid="{00000000-0005-0000-0000-000099420000}"/>
    <cellStyle name="Comma 3 2 4 2 3 11" xfId="18473" xr:uid="{00000000-0005-0000-0000-00009A420000}"/>
    <cellStyle name="Comma 3 2 4 2 3 12" xfId="20681" xr:uid="{00000000-0005-0000-0000-00009B420000}"/>
    <cellStyle name="Comma 3 2 4 2 3 13" xfId="22421" xr:uid="{00000000-0005-0000-0000-00009C420000}"/>
    <cellStyle name="Comma 3 2 4 2 3 13 2" xfId="35342" xr:uid="{00000000-0005-0000-0000-00009D420000}"/>
    <cellStyle name="Comma 3 2 4 2 3 2" xfId="2375" xr:uid="{00000000-0005-0000-0000-00009E420000}"/>
    <cellStyle name="Comma 3 2 4 2 3 2 10" xfId="23921" xr:uid="{00000000-0005-0000-0000-00009F420000}"/>
    <cellStyle name="Comma 3 2 4 2 3 2 10 2" xfId="35456" xr:uid="{00000000-0005-0000-0000-0000A0420000}"/>
    <cellStyle name="Comma 3 2 4 2 3 2 2" xfId="6530" xr:uid="{00000000-0005-0000-0000-0000A1420000}"/>
    <cellStyle name="Comma 3 2 4 2 3 2 2 2" xfId="6648" xr:uid="{00000000-0005-0000-0000-0000A2420000}"/>
    <cellStyle name="Comma 3 2 4 2 3 2 2 2 2" xfId="36573" xr:uid="{00000000-0005-0000-0000-0000A3420000}"/>
    <cellStyle name="Comma 3 2 4 2 3 2 2 2 2 2" xfId="36687" xr:uid="{00000000-0005-0000-0000-0000A4420000}"/>
    <cellStyle name="Comma 3 2 4 2 3 2 2 3" xfId="24103" xr:uid="{00000000-0005-0000-0000-0000A5420000}"/>
    <cellStyle name="Comma 3 2 4 2 3 2 3" xfId="7990" xr:uid="{00000000-0005-0000-0000-0000A6420000}"/>
    <cellStyle name="Comma 3 2 4 2 3 2 4" xfId="9827" xr:uid="{00000000-0005-0000-0000-0000A7420000}"/>
    <cellStyle name="Comma 3 2 4 2 3 2 5" xfId="12034" xr:uid="{00000000-0005-0000-0000-0000A8420000}"/>
    <cellStyle name="Comma 3 2 4 2 3 2 6" xfId="14851" xr:uid="{00000000-0005-0000-0000-0000A9420000}"/>
    <cellStyle name="Comma 3 2 4 2 3 2 7" xfId="13558" xr:uid="{00000000-0005-0000-0000-0000AA420000}"/>
    <cellStyle name="Comma 3 2 4 2 3 2 8" xfId="18656" xr:uid="{00000000-0005-0000-0000-0000AB420000}"/>
    <cellStyle name="Comma 3 2 4 2 3 2 9" xfId="20864" xr:uid="{00000000-0005-0000-0000-0000AC420000}"/>
    <cellStyle name="Comma 3 2 4 2 3 3" xfId="3681" xr:uid="{00000000-0005-0000-0000-0000AD420000}"/>
    <cellStyle name="Comma 3 2 4 2 3 4" xfId="4048" xr:uid="{00000000-0005-0000-0000-0000AE420000}"/>
    <cellStyle name="Comma 3 2 4 2 3 5" xfId="4440" xr:uid="{00000000-0005-0000-0000-0000AF420000}"/>
    <cellStyle name="Comma 3 2 4 2 3 6" xfId="5116" xr:uid="{00000000-0005-0000-0000-0000B0420000}"/>
    <cellStyle name="Comma 3 2 4 2 3 6 2" xfId="7812" xr:uid="{00000000-0005-0000-0000-0000B1420000}"/>
    <cellStyle name="Comma 3 2 4 2 3 6 2 2" xfId="35999" xr:uid="{00000000-0005-0000-0000-0000B2420000}"/>
    <cellStyle name="Comma 3 2 4 2 3 6 2 2 2" xfId="37323" xr:uid="{00000000-0005-0000-0000-0000B3420000}"/>
    <cellStyle name="Comma 3 2 4 2 3 6 3" xfId="25929" xr:uid="{00000000-0005-0000-0000-0000B4420000}"/>
    <cellStyle name="Comma 3 2 4 2 3 7" xfId="9644" xr:uid="{00000000-0005-0000-0000-0000B5420000}"/>
    <cellStyle name="Comma 3 2 4 2 3 8" xfId="11851" xr:uid="{00000000-0005-0000-0000-0000B6420000}"/>
    <cellStyle name="Comma 3 2 4 2 3 9" xfId="14630" xr:uid="{00000000-0005-0000-0000-0000B7420000}"/>
    <cellStyle name="Comma 3 2 4 2 4" xfId="2881" xr:uid="{00000000-0005-0000-0000-0000B8420000}"/>
    <cellStyle name="Comma 3 2 4 2 5" xfId="3178" xr:uid="{00000000-0005-0000-0000-0000B9420000}"/>
    <cellStyle name="Comma 3 2 4 2 6" xfId="3471" xr:uid="{00000000-0005-0000-0000-0000BA420000}"/>
    <cellStyle name="Comma 3 2 4 2 6 10" xfId="23279" xr:uid="{00000000-0005-0000-0000-0000BB420000}"/>
    <cellStyle name="Comma 3 2 4 2 6 10 2" xfId="35681" xr:uid="{00000000-0005-0000-0000-0000BC420000}"/>
    <cellStyle name="Comma 3 2 4 2 6 2" xfId="6016" xr:uid="{00000000-0005-0000-0000-0000BD420000}"/>
    <cellStyle name="Comma 3 2 4 2 6 2 2" xfId="6880" xr:uid="{00000000-0005-0000-0000-0000BE420000}"/>
    <cellStyle name="Comma 3 2 4 2 6 2 2 2" xfId="36281" xr:uid="{00000000-0005-0000-0000-0000BF420000}"/>
    <cellStyle name="Comma 3 2 4 2 6 2 2 2 2" xfId="36912" xr:uid="{00000000-0005-0000-0000-0000C0420000}"/>
    <cellStyle name="Comma 3 2 4 2 6 2 3" xfId="24719" xr:uid="{00000000-0005-0000-0000-0000C1420000}"/>
    <cellStyle name="Comma 3 2 4 2 6 3" xfId="8599" xr:uid="{00000000-0005-0000-0000-0000C2420000}"/>
    <cellStyle name="Comma 3 2 4 2 6 4" xfId="10464" xr:uid="{00000000-0005-0000-0000-0000C3420000}"/>
    <cellStyle name="Comma 3 2 4 2 6 5" xfId="12671" xr:uid="{00000000-0005-0000-0000-0000C4420000}"/>
    <cellStyle name="Comma 3 2 4 2 6 6" xfId="15715" xr:uid="{00000000-0005-0000-0000-0000C5420000}"/>
    <cellStyle name="Comma 3 2 4 2 6 7" xfId="17086" xr:uid="{00000000-0005-0000-0000-0000C6420000}"/>
    <cellStyle name="Comma 3 2 4 2 6 8" xfId="19293" xr:uid="{00000000-0005-0000-0000-0000C7420000}"/>
    <cellStyle name="Comma 3 2 4 2 6 9" xfId="21501" xr:uid="{00000000-0005-0000-0000-0000C8420000}"/>
    <cellStyle name="Comma 3 2 4 2 7" xfId="1726" xr:uid="{00000000-0005-0000-0000-0000C9420000}"/>
    <cellStyle name="Comma 3 2 4 2 8" xfId="2465" xr:uid="{00000000-0005-0000-0000-0000CA420000}"/>
    <cellStyle name="Comma 3 2 4 2 9" xfId="4874" xr:uid="{00000000-0005-0000-0000-0000CB420000}"/>
    <cellStyle name="Comma 3 2 4 2 9 2" xfId="7392" xr:uid="{00000000-0005-0000-0000-0000CC420000}"/>
    <cellStyle name="Comma 3 2 4 2 9 2 2" xfId="35886" xr:uid="{00000000-0005-0000-0000-0000CD420000}"/>
    <cellStyle name="Comma 3 2 4 2 9 2 2 2" xfId="37103" xr:uid="{00000000-0005-0000-0000-0000CE420000}"/>
    <cellStyle name="Comma 3 2 4 2 9 3" xfId="25253" xr:uid="{00000000-0005-0000-0000-0000CF420000}"/>
    <cellStyle name="Comma 3 2 4 3" xfId="1206" xr:uid="{00000000-0005-0000-0000-0000D0420000}"/>
    <cellStyle name="Comma 3 2 4 3 10" xfId="11219" xr:uid="{00000000-0005-0000-0000-0000D1420000}"/>
    <cellStyle name="Comma 3 2 4 3 11" xfId="13865" xr:uid="{00000000-0005-0000-0000-0000D2420000}"/>
    <cellStyle name="Comma 3 2 4 3 12" xfId="16488" xr:uid="{00000000-0005-0000-0000-0000D3420000}"/>
    <cellStyle name="Comma 3 2 4 3 13" xfId="17841" xr:uid="{00000000-0005-0000-0000-0000D4420000}"/>
    <cellStyle name="Comma 3 2 4 3 14" xfId="20049" xr:uid="{00000000-0005-0000-0000-0000D5420000}"/>
    <cellStyle name="Comma 3 2 4 3 15" xfId="22353" xr:uid="{00000000-0005-0000-0000-0000D6420000}"/>
    <cellStyle name="Comma 3 2 4 3 15 2" xfId="35101" xr:uid="{00000000-0005-0000-0000-0000D7420000}"/>
    <cellStyle name="Comma 3 2 4 3 2" xfId="2323" xr:uid="{00000000-0005-0000-0000-0000D8420000}"/>
    <cellStyle name="Comma 3 2 4 3 2 10" xfId="13680" xr:uid="{00000000-0005-0000-0000-0000D9420000}"/>
    <cellStyle name="Comma 3 2 4 3 2 11" xfId="18616" xr:uid="{00000000-0005-0000-0000-0000DA420000}"/>
    <cellStyle name="Comma 3 2 4 3 2 12" xfId="20824" xr:uid="{00000000-0005-0000-0000-0000DB420000}"/>
    <cellStyle name="Comma 3 2 4 3 2 13" xfId="22537" xr:uid="{00000000-0005-0000-0000-0000DC420000}"/>
    <cellStyle name="Comma 3 2 4 3 2 13 2" xfId="35419" xr:uid="{00000000-0005-0000-0000-0000DD420000}"/>
    <cellStyle name="Comma 3 2 4 3 2 2" xfId="2453" xr:uid="{00000000-0005-0000-0000-0000DE420000}"/>
    <cellStyle name="Comma 3 2 4 3 2 2 10" xfId="24063" xr:uid="{00000000-0005-0000-0000-0000DF420000}"/>
    <cellStyle name="Comma 3 2 4 3 2 2 10 2" xfId="35509" xr:uid="{00000000-0005-0000-0000-0000E0420000}"/>
    <cellStyle name="Comma 3 2 4 3 2 2 2" xfId="6608" xr:uid="{00000000-0005-0000-0000-0000E1420000}"/>
    <cellStyle name="Comma 3 2 4 3 2 2 2 2" xfId="6705" xr:uid="{00000000-0005-0000-0000-0000E2420000}"/>
    <cellStyle name="Comma 3 2 4 3 2 2 2 2 2" xfId="36650" xr:uid="{00000000-0005-0000-0000-0000E3420000}"/>
    <cellStyle name="Comma 3 2 4 3 2 2 2 2 2 2" xfId="36740" xr:uid="{00000000-0005-0000-0000-0000E4420000}"/>
    <cellStyle name="Comma 3 2 4 3 2 2 2 3" xfId="24160" xr:uid="{00000000-0005-0000-0000-0000E5420000}"/>
    <cellStyle name="Comma 3 2 4 3 2 2 3" xfId="8043" xr:uid="{00000000-0005-0000-0000-0000E6420000}"/>
    <cellStyle name="Comma 3 2 4 3 2 2 4" xfId="9884" xr:uid="{00000000-0005-0000-0000-0000E7420000}"/>
    <cellStyle name="Comma 3 2 4 3 2 2 5" xfId="12091" xr:uid="{00000000-0005-0000-0000-0000E8420000}"/>
    <cellStyle name="Comma 3 2 4 3 2 2 6" xfId="14917" xr:uid="{00000000-0005-0000-0000-0000E9420000}"/>
    <cellStyle name="Comma 3 2 4 3 2 2 7" xfId="16506" xr:uid="{00000000-0005-0000-0000-0000EA420000}"/>
    <cellStyle name="Comma 3 2 4 3 2 2 8" xfId="18713" xr:uid="{00000000-0005-0000-0000-0000EB420000}"/>
    <cellStyle name="Comma 3 2 4 3 2 2 9" xfId="20921" xr:uid="{00000000-0005-0000-0000-0000EC420000}"/>
    <cellStyle name="Comma 3 2 4 3 2 3" xfId="3764" xr:uid="{00000000-0005-0000-0000-0000ED420000}"/>
    <cellStyle name="Comma 3 2 4 3 2 4" xfId="1532" xr:uid="{00000000-0005-0000-0000-0000EE420000}"/>
    <cellStyle name="Comma 3 2 4 3 2 5" xfId="1449" xr:uid="{00000000-0005-0000-0000-0000EF420000}"/>
    <cellStyle name="Comma 3 2 4 3 2 6" xfId="5232" xr:uid="{00000000-0005-0000-0000-0000F0420000}"/>
    <cellStyle name="Comma 3 2 4 3 2 6 2" xfId="7953" xr:uid="{00000000-0005-0000-0000-0000F1420000}"/>
    <cellStyle name="Comma 3 2 4 3 2 6 2 2" xfId="36050" xr:uid="{00000000-0005-0000-0000-0000F2420000}"/>
    <cellStyle name="Comma 3 2 4 3 2 6 2 2 2" xfId="37374" xr:uid="{00000000-0005-0000-0000-0000F3420000}"/>
    <cellStyle name="Comma 3 2 4 3 2 6 3" xfId="26046" xr:uid="{00000000-0005-0000-0000-0000F4420000}"/>
    <cellStyle name="Comma 3 2 4 3 2 7" xfId="9787" xr:uid="{00000000-0005-0000-0000-0000F5420000}"/>
    <cellStyle name="Comma 3 2 4 3 2 8" xfId="11994" xr:uid="{00000000-0005-0000-0000-0000F6420000}"/>
    <cellStyle name="Comma 3 2 4 3 2 9" xfId="14805" xr:uid="{00000000-0005-0000-0000-0000F7420000}"/>
    <cellStyle name="Comma 3 2 4 3 3" xfId="2999" xr:uid="{00000000-0005-0000-0000-0000F8420000}"/>
    <cellStyle name="Comma 3 2 4 3 4" xfId="3294" xr:uid="{00000000-0005-0000-0000-0000F9420000}"/>
    <cellStyle name="Comma 3 2 4 3 5" xfId="3636" xr:uid="{00000000-0005-0000-0000-0000FA420000}"/>
    <cellStyle name="Comma 3 2 4 3 5 10" xfId="23395" xr:uid="{00000000-0005-0000-0000-0000FB420000}"/>
    <cellStyle name="Comma 3 2 4 3 5 10 2" xfId="35732" xr:uid="{00000000-0005-0000-0000-0000FC420000}"/>
    <cellStyle name="Comma 3 2 4 3 5 2" xfId="6132" xr:uid="{00000000-0005-0000-0000-0000FD420000}"/>
    <cellStyle name="Comma 3 2 4 3 5 2 2" xfId="6935" xr:uid="{00000000-0005-0000-0000-0000FE420000}"/>
    <cellStyle name="Comma 3 2 4 3 5 2 2 2" xfId="36332" xr:uid="{00000000-0005-0000-0000-0000FF420000}"/>
    <cellStyle name="Comma 3 2 4 3 5 2 2 2 2" xfId="36963" xr:uid="{00000000-0005-0000-0000-000000430000}"/>
    <cellStyle name="Comma 3 2 4 3 5 2 3" xfId="24774" xr:uid="{00000000-0005-0000-0000-000001430000}"/>
    <cellStyle name="Comma 3 2 4 3 5 3" xfId="8650" xr:uid="{00000000-0005-0000-0000-000002430000}"/>
    <cellStyle name="Comma 3 2 4 3 5 4" xfId="10583" xr:uid="{00000000-0005-0000-0000-000003430000}"/>
    <cellStyle name="Comma 3 2 4 3 5 5" xfId="12790" xr:uid="{00000000-0005-0000-0000-000004430000}"/>
    <cellStyle name="Comma 3 2 4 3 5 6" xfId="15855" xr:uid="{00000000-0005-0000-0000-000005430000}"/>
    <cellStyle name="Comma 3 2 4 3 5 7" xfId="17205" xr:uid="{00000000-0005-0000-0000-000006430000}"/>
    <cellStyle name="Comma 3 2 4 3 5 8" xfId="19412" xr:uid="{00000000-0005-0000-0000-000007430000}"/>
    <cellStyle name="Comma 3 2 4 3 5 9" xfId="21620" xr:uid="{00000000-0005-0000-0000-000008430000}"/>
    <cellStyle name="Comma 3 2 4 3 6" xfId="3895" xr:uid="{00000000-0005-0000-0000-000009430000}"/>
    <cellStyle name="Comma 3 2 4 3 7" xfId="3741" xr:uid="{00000000-0005-0000-0000-00000A430000}"/>
    <cellStyle name="Comma 3 2 4 3 8" xfId="5048" xr:uid="{00000000-0005-0000-0000-00000B430000}"/>
    <cellStyle name="Comma 3 2 4 3 8 2" xfId="7443" xr:uid="{00000000-0005-0000-0000-00000C430000}"/>
    <cellStyle name="Comma 3 2 4 3 8 2 2" xfId="35963" xr:uid="{00000000-0005-0000-0000-00000D430000}"/>
    <cellStyle name="Comma 3 2 4 3 8 2 2 2" xfId="37154" xr:uid="{00000000-0005-0000-0000-00000E430000}"/>
    <cellStyle name="Comma 3 2 4 3 8 3" xfId="25369" xr:uid="{00000000-0005-0000-0000-00000F430000}"/>
    <cellStyle name="Comma 3 2 4 3 9" xfId="9012" xr:uid="{00000000-0005-0000-0000-000010430000}"/>
    <cellStyle name="Comma 3 2 4 4" xfId="1955" xr:uid="{00000000-0005-0000-0000-000011430000}"/>
    <cellStyle name="Comma 3 2 4 4 10" xfId="13413" xr:uid="{00000000-0005-0000-0000-000012430000}"/>
    <cellStyle name="Comma 3 2 4 4 11" xfId="18312" xr:uid="{00000000-0005-0000-0000-000013430000}"/>
    <cellStyle name="Comma 3 2 4 4 12" xfId="20520" xr:uid="{00000000-0005-0000-0000-000014430000}"/>
    <cellStyle name="Comma 3 2 4 4 13" xfId="22766" xr:uid="{00000000-0005-0000-0000-000015430000}"/>
    <cellStyle name="Comma 3 2 4 4 13 2" xfId="35295" xr:uid="{00000000-0005-0000-0000-000016430000}"/>
    <cellStyle name="Comma 3 2 4 4 2" xfId="2794" xr:uid="{00000000-0005-0000-0000-000017430000}"/>
    <cellStyle name="Comma 3 2 4 4 2 10" xfId="23769" xr:uid="{00000000-0005-0000-0000-000018430000}"/>
    <cellStyle name="Comma 3 2 4 4 2 10 2" xfId="35603" xr:uid="{00000000-0005-0000-0000-000019430000}"/>
    <cellStyle name="Comma 3 2 4 4 2 2" xfId="6473" xr:uid="{00000000-0005-0000-0000-00001A430000}"/>
    <cellStyle name="Comma 3 2 4 4 2 2 2" xfId="6802" xr:uid="{00000000-0005-0000-0000-00001B430000}"/>
    <cellStyle name="Comma 3 2 4 4 2 2 2 2" xfId="36526" xr:uid="{00000000-0005-0000-0000-00001C430000}"/>
    <cellStyle name="Comma 3 2 4 4 2 2 2 2 2" xfId="36834" xr:uid="{00000000-0005-0000-0000-00001D430000}"/>
    <cellStyle name="Comma 3 2 4 4 2 2 3" xfId="24331" xr:uid="{00000000-0005-0000-0000-00001E430000}"/>
    <cellStyle name="Comma 3 2 4 4 2 3" xfId="8211" xr:uid="{00000000-0005-0000-0000-00001F430000}"/>
    <cellStyle name="Comma 3 2 4 4 2 4" xfId="10055" xr:uid="{00000000-0005-0000-0000-000020430000}"/>
    <cellStyle name="Comma 3 2 4 4 2 5" xfId="12262" xr:uid="{00000000-0005-0000-0000-000021430000}"/>
    <cellStyle name="Comma 3 2 4 4 2 6" xfId="15178" xr:uid="{00000000-0005-0000-0000-000022430000}"/>
    <cellStyle name="Comma 3 2 4 4 2 7" xfId="16677" xr:uid="{00000000-0005-0000-0000-000023430000}"/>
    <cellStyle name="Comma 3 2 4 4 2 8" xfId="18884" xr:uid="{00000000-0005-0000-0000-000024430000}"/>
    <cellStyle name="Comma 3 2 4 4 2 9" xfId="21092" xr:uid="{00000000-0005-0000-0000-000025430000}"/>
    <cellStyle name="Comma 3 2 4 4 3" xfId="3982" xr:uid="{00000000-0005-0000-0000-000026430000}"/>
    <cellStyle name="Comma 3 2 4 4 4" xfId="1927" xr:uid="{00000000-0005-0000-0000-000027430000}"/>
    <cellStyle name="Comma 3 2 4 4 5" xfId="1682" xr:uid="{00000000-0005-0000-0000-000028430000}"/>
    <cellStyle name="Comma 3 2 4 4 6" xfId="5461" xr:uid="{00000000-0005-0000-0000-000029430000}"/>
    <cellStyle name="Comma 3 2 4 4 6 2" xfId="7670" xr:uid="{00000000-0005-0000-0000-00002A430000}"/>
    <cellStyle name="Comma 3 2 4 4 6 2 2" xfId="36142" xr:uid="{00000000-0005-0000-0000-00002B430000}"/>
    <cellStyle name="Comma 3 2 4 4 6 2 2 2" xfId="37282" xr:uid="{00000000-0005-0000-0000-00002C430000}"/>
    <cellStyle name="Comma 3 2 4 4 6 3" xfId="25774" xr:uid="{00000000-0005-0000-0000-00002D430000}"/>
    <cellStyle name="Comma 3 2 4 4 7" xfId="9483" xr:uid="{00000000-0005-0000-0000-00002E430000}"/>
    <cellStyle name="Comma 3 2 4 4 8" xfId="11690" xr:uid="{00000000-0005-0000-0000-00002F430000}"/>
    <cellStyle name="Comma 3 2 4 4 9" xfId="14466" xr:uid="{00000000-0005-0000-0000-000030430000}"/>
    <cellStyle name="Comma 3 2 4 5" xfId="2746" xr:uid="{00000000-0005-0000-0000-000031430000}"/>
    <cellStyle name="Comma 3 2 4 6" xfId="1516" xr:uid="{00000000-0005-0000-0000-000032430000}"/>
    <cellStyle name="Comma 3 2 4 6 10" xfId="23211" xr:uid="{00000000-0005-0000-0000-000033430000}"/>
    <cellStyle name="Comma 3 2 4 6 10 2" xfId="35218" xr:uid="{00000000-0005-0000-0000-000034430000}"/>
    <cellStyle name="Comma 3 2 4 6 2" xfId="5948" xr:uid="{00000000-0005-0000-0000-000035430000}"/>
    <cellStyle name="Comma 3 2 4 6 2 2" xfId="6322" xr:uid="{00000000-0005-0000-0000-000036430000}"/>
    <cellStyle name="Comma 3 2 4 6 2 2 2" xfId="36245" xr:uid="{00000000-0005-0000-0000-000037430000}"/>
    <cellStyle name="Comma 3 2 4 6 2 2 2 2" xfId="36449" xr:uid="{00000000-0005-0000-0000-000038430000}"/>
    <cellStyle name="Comma 3 2 4 6 2 3" xfId="23585" xr:uid="{00000000-0005-0000-0000-000039430000}"/>
    <cellStyle name="Comma 3 2 4 6 3" xfId="7560" xr:uid="{00000000-0005-0000-0000-00003A430000}"/>
    <cellStyle name="Comma 3 2 4 6 4" xfId="9225" xr:uid="{00000000-0005-0000-0000-00003B430000}"/>
    <cellStyle name="Comma 3 2 4 6 5" xfId="11432" xr:uid="{00000000-0005-0000-0000-00003C430000}"/>
    <cellStyle name="Comma 3 2 4 6 6" xfId="14125" xr:uid="{00000000-0005-0000-0000-00003D430000}"/>
    <cellStyle name="Comma 3 2 4 6 7" xfId="15993" xr:uid="{00000000-0005-0000-0000-00003E430000}"/>
    <cellStyle name="Comma 3 2 4 6 8" xfId="18054" xr:uid="{00000000-0005-0000-0000-00003F430000}"/>
    <cellStyle name="Comma 3 2 4 6 9" xfId="20262" xr:uid="{00000000-0005-0000-0000-000040430000}"/>
    <cellStyle name="Comma 3 2 4 7" xfId="4342" xr:uid="{00000000-0005-0000-0000-000041430000}"/>
    <cellStyle name="Comma 3 2 4 8" xfId="3662" xr:uid="{00000000-0005-0000-0000-000042430000}"/>
    <cellStyle name="Comma 3 2 4 9" xfId="4738" xr:uid="{00000000-0005-0000-0000-000043430000}"/>
    <cellStyle name="Comma 3 2 4 9 2" xfId="7356" xr:uid="{00000000-0005-0000-0000-000044430000}"/>
    <cellStyle name="Comma 3 2 4 9 2 2" xfId="35845" xr:uid="{00000000-0005-0000-0000-000045430000}"/>
    <cellStyle name="Comma 3 2 4 9 2 2 2" xfId="37067" xr:uid="{00000000-0005-0000-0000-000046430000}"/>
    <cellStyle name="Comma 3 2 4 9 3" xfId="25185" xr:uid="{00000000-0005-0000-0000-000047430000}"/>
    <cellStyle name="Comma 3 2 5" xfId="1136" xr:uid="{00000000-0005-0000-0000-000048430000}"/>
    <cellStyle name="Comma 3 2 5 10" xfId="11150" xr:uid="{00000000-0005-0000-0000-000049430000}"/>
    <cellStyle name="Comma 3 2 5 11" xfId="13796" xr:uid="{00000000-0005-0000-0000-00004A430000}"/>
    <cellStyle name="Comma 3 2 5 12" xfId="14282" xr:uid="{00000000-0005-0000-0000-00004B430000}"/>
    <cellStyle name="Comma 3 2 5 13" xfId="17772" xr:uid="{00000000-0005-0000-0000-00004C430000}"/>
    <cellStyle name="Comma 3 2 5 14" xfId="19980" xr:uid="{00000000-0005-0000-0000-00004D430000}"/>
    <cellStyle name="Comma 3 2 5 15" xfId="22126" xr:uid="{00000000-0005-0000-0000-00004E430000}"/>
    <cellStyle name="Comma 3 2 5 15 2" xfId="35065" xr:uid="{00000000-0005-0000-0000-00004F430000}"/>
    <cellStyle name="Comma 3 2 5 2" xfId="1330" xr:uid="{00000000-0005-0000-0000-000050430000}"/>
    <cellStyle name="Comma 3 2 5 2 10" xfId="11301" xr:uid="{00000000-0005-0000-0000-000051430000}"/>
    <cellStyle name="Comma 3 2 5 2 11" xfId="13971" xr:uid="{00000000-0005-0000-0000-000052430000}"/>
    <cellStyle name="Comma 3 2 5 2 12" xfId="16087" xr:uid="{00000000-0005-0000-0000-000053430000}"/>
    <cellStyle name="Comma 3 2 5 2 13" xfId="17923" xr:uid="{00000000-0005-0000-0000-000054430000}"/>
    <cellStyle name="Comma 3 2 5 2 14" xfId="20131" xr:uid="{00000000-0005-0000-0000-000055430000}"/>
    <cellStyle name="Comma 3 2 5 2 15" xfId="22468" xr:uid="{00000000-0005-0000-0000-000056430000}"/>
    <cellStyle name="Comma 3 2 5 2 15 2" xfId="35120" xr:uid="{00000000-0005-0000-0000-000057430000}"/>
    <cellStyle name="Comma 3 2 5 2 2" xfId="2400" xr:uid="{00000000-0005-0000-0000-000058430000}"/>
    <cellStyle name="Comma 3 2 5 2 2 10" xfId="13278" xr:uid="{00000000-0005-0000-0000-000059430000}"/>
    <cellStyle name="Comma 3 2 5 2 2 11" xfId="18672" xr:uid="{00000000-0005-0000-0000-00005A430000}"/>
    <cellStyle name="Comma 3 2 5 2 2 12" xfId="20880" xr:uid="{00000000-0005-0000-0000-00005B430000}"/>
    <cellStyle name="Comma 3 2 5 2 2 13" xfId="22619" xr:uid="{00000000-0005-0000-0000-00005C430000}"/>
    <cellStyle name="Comma 3 2 5 2 2 13 2" xfId="35472" xr:uid="{00000000-0005-0000-0000-00005D430000}"/>
    <cellStyle name="Comma 3 2 5 2 2 2" xfId="2497" xr:uid="{00000000-0005-0000-0000-00005E430000}"/>
    <cellStyle name="Comma 3 2 5 2 2 2 10" xfId="24119" xr:uid="{00000000-0005-0000-0000-00005F430000}"/>
    <cellStyle name="Comma 3 2 5 2 2 2 10 2" xfId="35530" xr:uid="{00000000-0005-0000-0000-000060430000}"/>
    <cellStyle name="Comma 3 2 5 2 2 2 2" xfId="6664" xr:uid="{00000000-0005-0000-0000-000061430000}"/>
    <cellStyle name="Comma 3 2 5 2 2 2 2 2" xfId="6729" xr:uid="{00000000-0005-0000-0000-000062430000}"/>
    <cellStyle name="Comma 3 2 5 2 2 2 2 2 2" xfId="36703" xr:uid="{00000000-0005-0000-0000-000063430000}"/>
    <cellStyle name="Comma 3 2 5 2 2 2 2 2 2 2" xfId="36761" xr:uid="{00000000-0005-0000-0000-000064430000}"/>
    <cellStyle name="Comma 3 2 5 2 2 2 2 3" xfId="24184" xr:uid="{00000000-0005-0000-0000-000065430000}"/>
    <cellStyle name="Comma 3 2 5 2 2 2 3" xfId="8064" xr:uid="{00000000-0005-0000-0000-000066430000}"/>
    <cellStyle name="Comma 3 2 5 2 2 2 4" xfId="9908" xr:uid="{00000000-0005-0000-0000-000067430000}"/>
    <cellStyle name="Comma 3 2 5 2 2 2 5" xfId="12115" xr:uid="{00000000-0005-0000-0000-000068430000}"/>
    <cellStyle name="Comma 3 2 5 2 2 2 6" xfId="14952" xr:uid="{00000000-0005-0000-0000-000069430000}"/>
    <cellStyle name="Comma 3 2 5 2 2 2 7" xfId="16530" xr:uid="{00000000-0005-0000-0000-00006A430000}"/>
    <cellStyle name="Comma 3 2 5 2 2 2 8" xfId="18737" xr:uid="{00000000-0005-0000-0000-00006B430000}"/>
    <cellStyle name="Comma 3 2 5 2 2 2 9" xfId="20945" xr:uid="{00000000-0005-0000-0000-00006C430000}"/>
    <cellStyle name="Comma 3 2 5 2 2 3" xfId="3800" xr:uid="{00000000-0005-0000-0000-00006D430000}"/>
    <cellStyle name="Comma 3 2 5 2 2 4" xfId="2308" xr:uid="{00000000-0005-0000-0000-00006E430000}"/>
    <cellStyle name="Comma 3 2 5 2 2 5" xfId="3950" xr:uid="{00000000-0005-0000-0000-00006F430000}"/>
    <cellStyle name="Comma 3 2 5 2 2 6" xfId="5314" xr:uid="{00000000-0005-0000-0000-000070430000}"/>
    <cellStyle name="Comma 3 2 5 2 2 6 2" xfId="8006" xr:uid="{00000000-0005-0000-0000-000071430000}"/>
    <cellStyle name="Comma 3 2 5 2 2 6 2 2" xfId="36069" xr:uid="{00000000-0005-0000-0000-000072430000}"/>
    <cellStyle name="Comma 3 2 5 2 2 6 2 2 2" xfId="37399" xr:uid="{00000000-0005-0000-0000-000073430000}"/>
    <cellStyle name="Comma 3 2 5 2 2 6 3" xfId="26074" xr:uid="{00000000-0005-0000-0000-000074430000}"/>
    <cellStyle name="Comma 3 2 5 2 2 7" xfId="9843" xr:uid="{00000000-0005-0000-0000-000075430000}"/>
    <cellStyle name="Comma 3 2 5 2 2 8" xfId="12050" xr:uid="{00000000-0005-0000-0000-000076430000}"/>
    <cellStyle name="Comma 3 2 5 2 2 9" xfId="14871" xr:uid="{00000000-0005-0000-0000-000077430000}"/>
    <cellStyle name="Comma 3 2 5 2 3" xfId="3091" xr:uid="{00000000-0005-0000-0000-000078430000}"/>
    <cellStyle name="Comma 3 2 5 2 4" xfId="3376" xr:uid="{00000000-0005-0000-0000-000079430000}"/>
    <cellStyle name="Comma 3 2 5 2 5" xfId="3711" xr:uid="{00000000-0005-0000-0000-00007A430000}"/>
    <cellStyle name="Comma 3 2 5 2 5 10" xfId="23477" xr:uid="{00000000-0005-0000-0000-00007B430000}"/>
    <cellStyle name="Comma 3 2 5 2 5 10 2" xfId="35757" xr:uid="{00000000-0005-0000-0000-00007C430000}"/>
    <cellStyle name="Comma 3 2 5 2 5 2" xfId="6214" xr:uid="{00000000-0005-0000-0000-00007D430000}"/>
    <cellStyle name="Comma 3 2 5 2 5 2 2" xfId="6967" xr:uid="{00000000-0005-0000-0000-00007E430000}"/>
    <cellStyle name="Comma 3 2 5 2 5 2 2 2" xfId="36351" xr:uid="{00000000-0005-0000-0000-00007F430000}"/>
    <cellStyle name="Comma 3 2 5 2 5 2 2 2 2" xfId="36988" xr:uid="{00000000-0005-0000-0000-000080430000}"/>
    <cellStyle name="Comma 3 2 5 2 5 2 3" xfId="24806" xr:uid="{00000000-0005-0000-0000-000081430000}"/>
    <cellStyle name="Comma 3 2 5 2 5 3" xfId="8675" xr:uid="{00000000-0005-0000-0000-000082430000}"/>
    <cellStyle name="Comma 3 2 5 2 5 4" xfId="10615" xr:uid="{00000000-0005-0000-0000-000083430000}"/>
    <cellStyle name="Comma 3 2 5 2 5 5" xfId="12822" xr:uid="{00000000-0005-0000-0000-000084430000}"/>
    <cellStyle name="Comma 3 2 5 2 5 6" xfId="15904" xr:uid="{00000000-0005-0000-0000-000085430000}"/>
    <cellStyle name="Comma 3 2 5 2 5 7" xfId="17237" xr:uid="{00000000-0005-0000-0000-000086430000}"/>
    <cellStyle name="Comma 3 2 5 2 5 8" xfId="19444" xr:uid="{00000000-0005-0000-0000-000087430000}"/>
    <cellStyle name="Comma 3 2 5 2 5 9" xfId="21652" xr:uid="{00000000-0005-0000-0000-000088430000}"/>
    <cellStyle name="Comma 3 2 5 2 6" xfId="1565" xr:uid="{00000000-0005-0000-0000-000089430000}"/>
    <cellStyle name="Comma 3 2 5 2 7" xfId="2056" xr:uid="{00000000-0005-0000-0000-00008A430000}"/>
    <cellStyle name="Comma 3 2 5 2 8" xfId="5163" xr:uid="{00000000-0005-0000-0000-00008B430000}"/>
    <cellStyle name="Comma 3 2 5 2 8 2" xfId="7462" xr:uid="{00000000-0005-0000-0000-00008C430000}"/>
    <cellStyle name="Comma 3 2 5 2 8 2 2" xfId="36014" xr:uid="{00000000-0005-0000-0000-00008D430000}"/>
    <cellStyle name="Comma 3 2 5 2 8 2 2 2" xfId="37173" xr:uid="{00000000-0005-0000-0000-00008E430000}"/>
    <cellStyle name="Comma 3 2 5 2 8 3" xfId="25451" xr:uid="{00000000-0005-0000-0000-00008F430000}"/>
    <cellStyle name="Comma 3 2 5 2 9" xfId="9094" xr:uid="{00000000-0005-0000-0000-000090430000}"/>
    <cellStyle name="Comma 3 2 5 3" xfId="2073" xr:uid="{00000000-0005-0000-0000-000091430000}"/>
    <cellStyle name="Comma 3 2 5 3 10" xfId="13365" xr:uid="{00000000-0005-0000-0000-000092430000}"/>
    <cellStyle name="Comma 3 2 5 3 11" xfId="18419" xr:uid="{00000000-0005-0000-0000-000093430000}"/>
    <cellStyle name="Comma 3 2 5 3 12" xfId="20627" xr:uid="{00000000-0005-0000-0000-000094430000}"/>
    <cellStyle name="Comma 3 2 5 3 13" xfId="22863" xr:uid="{00000000-0005-0000-0000-000095430000}"/>
    <cellStyle name="Comma 3 2 5 3 13 2" xfId="35320" xr:uid="{00000000-0005-0000-0000-000096430000}"/>
    <cellStyle name="Comma 3 2 5 3 2" xfId="2930" xr:uid="{00000000-0005-0000-0000-000097430000}"/>
    <cellStyle name="Comma 3 2 5 3 2 10" xfId="23867" xr:uid="{00000000-0005-0000-0000-000098430000}"/>
    <cellStyle name="Comma 3 2 5 3 2 10 2" xfId="35628" xr:uid="{00000000-0005-0000-0000-000099430000}"/>
    <cellStyle name="Comma 3 2 5 3 2 2" xfId="6507" xr:uid="{00000000-0005-0000-0000-00009A430000}"/>
    <cellStyle name="Comma 3 2 5 3 2 2 2" xfId="6827" xr:uid="{00000000-0005-0000-0000-00009B430000}"/>
    <cellStyle name="Comma 3 2 5 3 2 2 2 2" xfId="36551" xr:uid="{00000000-0005-0000-0000-00009C430000}"/>
    <cellStyle name="Comma 3 2 5 3 2 2 2 2 2" xfId="36859" xr:uid="{00000000-0005-0000-0000-00009D430000}"/>
    <cellStyle name="Comma 3 2 5 3 2 2 3" xfId="24428" xr:uid="{00000000-0005-0000-0000-00009E430000}"/>
    <cellStyle name="Comma 3 2 5 3 2 3" xfId="8308" xr:uid="{00000000-0005-0000-0000-00009F430000}"/>
    <cellStyle name="Comma 3 2 5 3 2 4" xfId="10152" xr:uid="{00000000-0005-0000-0000-0000A0430000}"/>
    <cellStyle name="Comma 3 2 5 3 2 5" xfId="12359" xr:uid="{00000000-0005-0000-0000-0000A1430000}"/>
    <cellStyle name="Comma 3 2 5 3 2 6" xfId="15295" xr:uid="{00000000-0005-0000-0000-0000A2430000}"/>
    <cellStyle name="Comma 3 2 5 3 2 7" xfId="16774" xr:uid="{00000000-0005-0000-0000-0000A3430000}"/>
    <cellStyle name="Comma 3 2 5 3 2 8" xfId="18981" xr:uid="{00000000-0005-0000-0000-0000A4430000}"/>
    <cellStyle name="Comma 3 2 5 3 2 9" xfId="21189" xr:uid="{00000000-0005-0000-0000-0000A5430000}"/>
    <cellStyle name="Comma 3 2 5 3 3" xfId="4057" xr:uid="{00000000-0005-0000-0000-0000A6430000}"/>
    <cellStyle name="Comma 3 2 5 3 4" xfId="4394" xr:uid="{00000000-0005-0000-0000-0000A7430000}"/>
    <cellStyle name="Comma 3 2 5 3 5" xfId="4615" xr:uid="{00000000-0005-0000-0000-0000A8430000}"/>
    <cellStyle name="Comma 3 2 5 3 6" xfId="5558" xr:uid="{00000000-0005-0000-0000-0000A9430000}"/>
    <cellStyle name="Comma 3 2 5 3 6 2" xfId="7759" xr:uid="{00000000-0005-0000-0000-0000AA430000}"/>
    <cellStyle name="Comma 3 2 5 3 6 2 2" xfId="36167" xr:uid="{00000000-0005-0000-0000-0000AB430000}"/>
    <cellStyle name="Comma 3 2 5 3 6 2 2 2" xfId="37301" xr:uid="{00000000-0005-0000-0000-0000AC430000}"/>
    <cellStyle name="Comma 3 2 5 3 6 3" xfId="25875" xr:uid="{00000000-0005-0000-0000-0000AD430000}"/>
    <cellStyle name="Comma 3 2 5 3 7" xfId="9590" xr:uid="{00000000-0005-0000-0000-0000AE430000}"/>
    <cellStyle name="Comma 3 2 5 3 8" xfId="11797" xr:uid="{00000000-0005-0000-0000-0000AF430000}"/>
    <cellStyle name="Comma 3 2 5 3 9" xfId="14576" xr:uid="{00000000-0005-0000-0000-0000B0430000}"/>
    <cellStyle name="Comma 3 2 5 4" xfId="3225" xr:uid="{00000000-0005-0000-0000-0000B1430000}"/>
    <cellStyle name="Comma 3 2 5 5" xfId="1423" xr:uid="{00000000-0005-0000-0000-0000B2430000}"/>
    <cellStyle name="Comma 3 2 5 5 10" xfId="23326" xr:uid="{00000000-0005-0000-0000-0000B3430000}"/>
    <cellStyle name="Comma 3 2 5 5 10 2" xfId="35193" xr:uid="{00000000-0005-0000-0000-0000B4430000}"/>
    <cellStyle name="Comma 3 2 5 5 2" xfId="6063" xr:uid="{00000000-0005-0000-0000-0000B5430000}"/>
    <cellStyle name="Comma 3 2 5 5 2 2" xfId="6289" xr:uid="{00000000-0005-0000-0000-0000B6430000}"/>
    <cellStyle name="Comma 3 2 5 5 2 2 2" xfId="36296" xr:uid="{00000000-0005-0000-0000-0000B7430000}"/>
    <cellStyle name="Comma 3 2 5 5 2 2 2 2" xfId="36424" xr:uid="{00000000-0005-0000-0000-0000B8430000}"/>
    <cellStyle name="Comma 3 2 5 5 2 3" xfId="23552" xr:uid="{00000000-0005-0000-0000-0000B9430000}"/>
    <cellStyle name="Comma 3 2 5 5 3" xfId="7535" xr:uid="{00000000-0005-0000-0000-0000BA430000}"/>
    <cellStyle name="Comma 3 2 5 5 4" xfId="9173" xr:uid="{00000000-0005-0000-0000-0000BB430000}"/>
    <cellStyle name="Comma 3 2 5 5 5" xfId="11380" xr:uid="{00000000-0005-0000-0000-0000BC430000}"/>
    <cellStyle name="Comma 3 2 5 5 6" xfId="14054" xr:uid="{00000000-0005-0000-0000-0000BD430000}"/>
    <cellStyle name="Comma 3 2 5 5 7" xfId="15476" xr:uid="{00000000-0005-0000-0000-0000BE430000}"/>
    <cellStyle name="Comma 3 2 5 5 8" xfId="18002" xr:uid="{00000000-0005-0000-0000-0000BF430000}"/>
    <cellStyle name="Comma 3 2 5 5 9" xfId="20210" xr:uid="{00000000-0005-0000-0000-0000C0430000}"/>
    <cellStyle name="Comma 3 2 5 6" xfId="4183" xr:uid="{00000000-0005-0000-0000-0000C1430000}"/>
    <cellStyle name="Comma 3 2 5 7" xfId="4122" xr:uid="{00000000-0005-0000-0000-0000C2430000}"/>
    <cellStyle name="Comma 3 2 5 8" xfId="4821" xr:uid="{00000000-0005-0000-0000-0000C3430000}"/>
    <cellStyle name="Comma 3 2 5 8 2" xfId="7407" xr:uid="{00000000-0005-0000-0000-0000C4430000}"/>
    <cellStyle name="Comma 3 2 5 8 2 2" xfId="35864" xr:uid="{00000000-0005-0000-0000-0000C5430000}"/>
    <cellStyle name="Comma 3 2 5 8 2 2 2" xfId="37118" xr:uid="{00000000-0005-0000-0000-0000C6430000}"/>
    <cellStyle name="Comma 3 2 5 8 3" xfId="25300" xr:uid="{00000000-0005-0000-0000-0000C7430000}"/>
    <cellStyle name="Comma 3 2 5 9" xfId="8943" xr:uid="{00000000-0005-0000-0000-0000C8430000}"/>
    <cellStyle name="Comma 3 2 6" xfId="1598" xr:uid="{00000000-0005-0000-0000-0000C9430000}"/>
    <cellStyle name="Comma 3 2 6 10" xfId="13754" xr:uid="{00000000-0005-0000-0000-0000CA430000}"/>
    <cellStyle name="Comma 3 2 6 11" xfId="18097" xr:uid="{00000000-0005-0000-0000-0000CB430000}"/>
    <cellStyle name="Comma 3 2 6 12" xfId="20305" xr:uid="{00000000-0005-0000-0000-0000CC430000}"/>
    <cellStyle name="Comma 3 2 6 13" xfId="22300" xr:uid="{00000000-0005-0000-0000-0000CD430000}"/>
    <cellStyle name="Comma 3 2 6 13 2" xfId="35232" xr:uid="{00000000-0005-0000-0000-0000CE430000}"/>
    <cellStyle name="Comma 3 2 6 2" xfId="2290" xr:uid="{00000000-0005-0000-0000-0000CF430000}"/>
    <cellStyle name="Comma 3 2 6 2 10" xfId="23614" xr:uid="{00000000-0005-0000-0000-0000D0430000}"/>
    <cellStyle name="Comma 3 2 6 2 10 2" xfId="35397" xr:uid="{00000000-0005-0000-0000-0000D1430000}"/>
    <cellStyle name="Comma 3 2 6 2 2" xfId="6351" xr:uid="{00000000-0005-0000-0000-0000D2430000}"/>
    <cellStyle name="Comma 3 2 6 2 2 2" xfId="6586" xr:uid="{00000000-0005-0000-0000-0000D3430000}"/>
    <cellStyle name="Comma 3 2 6 2 2 2 2" xfId="36463" xr:uid="{00000000-0005-0000-0000-0000D4430000}"/>
    <cellStyle name="Comma 3 2 6 2 2 2 2 2" xfId="36628" xr:uid="{00000000-0005-0000-0000-0000D5430000}"/>
    <cellStyle name="Comma 3 2 6 2 2 3" xfId="24041" xr:uid="{00000000-0005-0000-0000-0000D6430000}"/>
    <cellStyle name="Comma 3 2 6 2 3" xfId="7931" xr:uid="{00000000-0005-0000-0000-0000D7430000}"/>
    <cellStyle name="Comma 3 2 6 2 4" xfId="9764" xr:uid="{00000000-0005-0000-0000-0000D8430000}"/>
    <cellStyle name="Comma 3 2 6 2 5" xfId="11971" xr:uid="{00000000-0005-0000-0000-0000D9430000}"/>
    <cellStyle name="Comma 3 2 6 2 6" xfId="14776" xr:uid="{00000000-0005-0000-0000-0000DA430000}"/>
    <cellStyle name="Comma 3 2 6 2 7" xfId="13331" xr:uid="{00000000-0005-0000-0000-0000DB430000}"/>
    <cellStyle name="Comma 3 2 6 2 8" xfId="18593" xr:uid="{00000000-0005-0000-0000-0000DC430000}"/>
    <cellStyle name="Comma 3 2 6 2 9" xfId="20801" xr:uid="{00000000-0005-0000-0000-0000DD430000}"/>
    <cellStyle name="Comma 3 2 6 3" xfId="3605" xr:uid="{00000000-0005-0000-0000-0000DE430000}"/>
    <cellStyle name="Comma 3 2 6 4" xfId="1660" xr:uid="{00000000-0005-0000-0000-0000DF430000}"/>
    <cellStyle name="Comma 3 2 6 5" xfId="1798" xr:uid="{00000000-0005-0000-0000-0000E0430000}"/>
    <cellStyle name="Comma 3 2 6 6" xfId="4995" xr:uid="{00000000-0005-0000-0000-0000E1430000}"/>
    <cellStyle name="Comma 3 2 6 6 2" xfId="7574" xr:uid="{00000000-0005-0000-0000-0000E2430000}"/>
    <cellStyle name="Comma 3 2 6 6 2 2" xfId="35941" xr:uid="{00000000-0005-0000-0000-0000E3430000}"/>
    <cellStyle name="Comma 3 2 6 6 2 2 2" xfId="37246" xr:uid="{00000000-0005-0000-0000-0000E4430000}"/>
    <cellStyle name="Comma 3 2 6 6 3" xfId="25586" xr:uid="{00000000-0005-0000-0000-0000E5430000}"/>
    <cellStyle name="Comma 3 2 6 7" xfId="9268" xr:uid="{00000000-0005-0000-0000-0000E6430000}"/>
    <cellStyle name="Comma 3 2 6 8" xfId="11475" xr:uid="{00000000-0005-0000-0000-0000E7430000}"/>
    <cellStyle name="Comma 3 2 6 9" xfId="14183" xr:uid="{00000000-0005-0000-0000-0000E8430000}"/>
    <cellStyle name="Comma 3 2 7" xfId="2684" xr:uid="{00000000-0005-0000-0000-0000E9430000}"/>
    <cellStyle name="Comma 3 2 8" xfId="2742" xr:uid="{00000000-0005-0000-0000-0000EA430000}"/>
    <cellStyle name="Comma 3 2 9" xfId="2058" xr:uid="{00000000-0005-0000-0000-0000EB430000}"/>
    <cellStyle name="Comma 3 2 9 10" xfId="23158" xr:uid="{00000000-0005-0000-0000-0000EC430000}"/>
    <cellStyle name="Comma 3 2 9 10 2" xfId="35307" xr:uid="{00000000-0005-0000-0000-0000ED430000}"/>
    <cellStyle name="Comma 3 2 9 2" xfId="5895" xr:uid="{00000000-0005-0000-0000-0000EE430000}"/>
    <cellStyle name="Comma 3 2 9 2 2" xfId="6494" xr:uid="{00000000-0005-0000-0000-0000EF430000}"/>
    <cellStyle name="Comma 3 2 9 2 2 2" xfId="36223" xr:uid="{00000000-0005-0000-0000-0000F0430000}"/>
    <cellStyle name="Comma 3 2 9 2 2 2 2" xfId="36538" xr:uid="{00000000-0005-0000-0000-0000F1430000}"/>
    <cellStyle name="Comma 3 2 9 2 3" xfId="23853" xr:uid="{00000000-0005-0000-0000-0000F2430000}"/>
    <cellStyle name="Comma 3 2 9 3" xfId="7745" xr:uid="{00000000-0005-0000-0000-0000F3430000}"/>
    <cellStyle name="Comma 3 2 9 4" xfId="9576" xr:uid="{00000000-0005-0000-0000-0000F4430000}"/>
    <cellStyle name="Comma 3 2 9 5" xfId="11783" xr:uid="{00000000-0005-0000-0000-0000F5430000}"/>
    <cellStyle name="Comma 3 2 9 6" xfId="14561" xr:uid="{00000000-0005-0000-0000-0000F6430000}"/>
    <cellStyle name="Comma 3 2 9 7" xfId="13292" xr:uid="{00000000-0005-0000-0000-0000F7430000}"/>
    <cellStyle name="Comma 3 2 9 8" xfId="18405" xr:uid="{00000000-0005-0000-0000-0000F8430000}"/>
    <cellStyle name="Comma 3 2 9 9" xfId="20613" xr:uid="{00000000-0005-0000-0000-0000F9430000}"/>
    <cellStyle name="Comma 3 3" xfId="413" xr:uid="{00000000-0005-0000-0000-0000FA430000}"/>
    <cellStyle name="Comma 3 4" xfId="443" xr:uid="{00000000-0005-0000-0000-0000FB430000}"/>
    <cellStyle name="Comma 3 5" xfId="509" xr:uid="{00000000-0005-0000-0000-0000FC430000}"/>
    <cellStyle name="Comma 3 6" xfId="430" xr:uid="{00000000-0005-0000-0000-0000FD430000}"/>
    <cellStyle name="Comma 3 7" xfId="609" xr:uid="{00000000-0005-0000-0000-0000FE430000}"/>
    <cellStyle name="Comma 3 8" xfId="423" xr:uid="{00000000-0005-0000-0000-0000FF430000}"/>
    <cellStyle name="Comma 3 9" xfId="665" xr:uid="{00000000-0005-0000-0000-000000440000}"/>
    <cellStyle name="Comma 4" xfId="901" xr:uid="{00000000-0005-0000-0000-000001440000}"/>
    <cellStyle name="Comma 4 10" xfId="1892" xr:uid="{00000000-0005-0000-0000-000002440000}"/>
    <cellStyle name="Comma 4 10 10" xfId="23202" xr:uid="{00000000-0005-0000-0000-000003440000}"/>
    <cellStyle name="Comma 4 10 10 2" xfId="35281" xr:uid="{00000000-0005-0000-0000-000004440000}"/>
    <cellStyle name="Comma 4 10 2" xfId="5939" xr:uid="{00000000-0005-0000-0000-000005440000}"/>
    <cellStyle name="Comma 4 10 2 2" xfId="6452" xr:uid="{00000000-0005-0000-0000-000006440000}"/>
    <cellStyle name="Comma 4 10 2 2 2" xfId="36236" xr:uid="{00000000-0005-0000-0000-000007440000}"/>
    <cellStyle name="Comma 4 10 2 2 2 2" xfId="36512" xr:uid="{00000000-0005-0000-0000-000008440000}"/>
    <cellStyle name="Comma 4 10 2 3" xfId="23747" xr:uid="{00000000-0005-0000-0000-000009440000}"/>
    <cellStyle name="Comma 4 10 3" xfId="7655" xr:uid="{00000000-0005-0000-0000-00000A440000}"/>
    <cellStyle name="Comma 4 10 4" xfId="9451" xr:uid="{00000000-0005-0000-0000-00000B440000}"/>
    <cellStyle name="Comma 4 10 5" xfId="11658" xr:uid="{00000000-0005-0000-0000-00000C440000}"/>
    <cellStyle name="Comma 4 10 6" xfId="14419" xr:uid="{00000000-0005-0000-0000-00000D440000}"/>
    <cellStyle name="Comma 4 10 7" xfId="15431" xr:uid="{00000000-0005-0000-0000-00000E440000}"/>
    <cellStyle name="Comma 4 10 8" xfId="18280" xr:uid="{00000000-0005-0000-0000-00000F440000}"/>
    <cellStyle name="Comma 4 10 9" xfId="20488" xr:uid="{00000000-0005-0000-0000-000010440000}"/>
    <cellStyle name="Comma 4 11" xfId="4121" xr:uid="{00000000-0005-0000-0000-000011440000}"/>
    <cellStyle name="Comma 4 12" xfId="3620" xr:uid="{00000000-0005-0000-0000-000012440000}"/>
    <cellStyle name="Comma 4 13" xfId="4661" xr:uid="{00000000-0005-0000-0000-000013440000}"/>
    <cellStyle name="Comma 4 13 2" xfId="7347" xr:uid="{00000000-0005-0000-0000-000014440000}"/>
    <cellStyle name="Comma 4 13 2 2" xfId="35802" xr:uid="{00000000-0005-0000-0000-000015440000}"/>
    <cellStyle name="Comma 4 13 2 2 2" xfId="37058" xr:uid="{00000000-0005-0000-0000-000016440000}"/>
    <cellStyle name="Comma 4 13 3" xfId="25176" xr:uid="{00000000-0005-0000-0000-000017440000}"/>
    <cellStyle name="Comma 4 14" xfId="8819" xr:uid="{00000000-0005-0000-0000-000018440000}"/>
    <cellStyle name="Comma 4 15" xfId="11026" xr:uid="{00000000-0005-0000-0000-000019440000}"/>
    <cellStyle name="Comma 4 16" xfId="13610" xr:uid="{00000000-0005-0000-0000-00001A440000}"/>
    <cellStyle name="Comma 4 17" xfId="15435" xr:uid="{00000000-0005-0000-0000-00001B440000}"/>
    <cellStyle name="Comma 4 18" xfId="17648" xr:uid="{00000000-0005-0000-0000-00001C440000}"/>
    <cellStyle name="Comma 4 19" xfId="19856" xr:uid="{00000000-0005-0000-0000-00001D440000}"/>
    <cellStyle name="Comma 4 2" xfId="414" xr:uid="{00000000-0005-0000-0000-00001E440000}"/>
    <cellStyle name="Comma 4 20" xfId="21966" xr:uid="{00000000-0005-0000-0000-00001F440000}"/>
    <cellStyle name="Comma 4 20 2" xfId="35005" xr:uid="{00000000-0005-0000-0000-000020440000}"/>
    <cellStyle name="Comma 4 21" xfId="38071" xr:uid="{00000000-0005-0000-0000-000021440000}"/>
    <cellStyle name="Comma 4 3" xfId="565" xr:uid="{00000000-0005-0000-0000-000022440000}"/>
    <cellStyle name="Comma 4 4" xfId="586" xr:uid="{00000000-0005-0000-0000-000023440000}"/>
    <cellStyle name="Comma 4 5" xfId="899" xr:uid="{00000000-0005-0000-0000-000024440000}"/>
    <cellStyle name="Comma 4 6" xfId="903" xr:uid="{00000000-0005-0000-0000-000025440000}"/>
    <cellStyle name="Comma 4 6 10" xfId="8821" xr:uid="{00000000-0005-0000-0000-000026440000}"/>
    <cellStyle name="Comma 4 6 11" xfId="11028" xr:uid="{00000000-0005-0000-0000-000027440000}"/>
    <cellStyle name="Comma 4 6 12" xfId="13612" xr:uid="{00000000-0005-0000-0000-000028440000}"/>
    <cellStyle name="Comma 4 6 13" xfId="14925" xr:uid="{00000000-0005-0000-0000-000029440000}"/>
    <cellStyle name="Comma 4 6 14" xfId="17650" xr:uid="{00000000-0005-0000-0000-00002A440000}"/>
    <cellStyle name="Comma 4 6 15" xfId="19858" xr:uid="{00000000-0005-0000-0000-00002B440000}"/>
    <cellStyle name="Comma 4 6 16" xfId="22170" xr:uid="{00000000-0005-0000-0000-00002C440000}"/>
    <cellStyle name="Comma 4 6 16 2" xfId="35007" xr:uid="{00000000-0005-0000-0000-00002D440000}"/>
    <cellStyle name="Comma 4 6 2" xfId="1344" xr:uid="{00000000-0005-0000-0000-00002E440000}"/>
    <cellStyle name="Comma 4 6 2 10" xfId="11314" xr:uid="{00000000-0005-0000-0000-00002F440000}"/>
    <cellStyle name="Comma 4 6 2 11" xfId="13984" xr:uid="{00000000-0005-0000-0000-000030440000}"/>
    <cellStyle name="Comma 4 6 2 12" xfId="15874" xr:uid="{00000000-0005-0000-0000-000031440000}"/>
    <cellStyle name="Comma 4 6 2 13" xfId="17936" xr:uid="{00000000-0005-0000-0000-000032440000}"/>
    <cellStyle name="Comma 4 6 2 14" xfId="20144" xr:uid="{00000000-0005-0000-0000-000033440000}"/>
    <cellStyle name="Comma 4 6 2 15" xfId="22172" xr:uid="{00000000-0005-0000-0000-000034440000}"/>
    <cellStyle name="Comma 4 6 2 15 2" xfId="35133" xr:uid="{00000000-0005-0000-0000-000035440000}"/>
    <cellStyle name="Comma 4 6 2 2" xfId="1346" xr:uid="{00000000-0005-0000-0000-000036440000}"/>
    <cellStyle name="Comma 4 6 2 2 10" xfId="11316" xr:uid="{00000000-0005-0000-0000-000037440000}"/>
    <cellStyle name="Comma 4 6 2 2 11" xfId="13986" xr:uid="{00000000-0005-0000-0000-000038440000}"/>
    <cellStyle name="Comma 4 6 2 2 12" xfId="16147" xr:uid="{00000000-0005-0000-0000-000039440000}"/>
    <cellStyle name="Comma 4 6 2 2 13" xfId="17938" xr:uid="{00000000-0005-0000-0000-00003A440000}"/>
    <cellStyle name="Comma 4 6 2 2 14" xfId="20146" xr:uid="{00000000-0005-0000-0000-00003B440000}"/>
    <cellStyle name="Comma 4 6 2 2 15" xfId="22632" xr:uid="{00000000-0005-0000-0000-00003C440000}"/>
    <cellStyle name="Comma 4 6 2 2 15 2" xfId="35135" xr:uid="{00000000-0005-0000-0000-00003D440000}"/>
    <cellStyle name="Comma 4 6 2 2 2" xfId="2510" xr:uid="{00000000-0005-0000-0000-00003E440000}"/>
    <cellStyle name="Comma 4 6 2 2 2 10" xfId="16543" xr:uid="{00000000-0005-0000-0000-00003F440000}"/>
    <cellStyle name="Comma 4 6 2 2 2 11" xfId="18750" xr:uid="{00000000-0005-0000-0000-000040440000}"/>
    <cellStyle name="Comma 4 6 2 2 2 12" xfId="20958" xr:uid="{00000000-0005-0000-0000-000041440000}"/>
    <cellStyle name="Comma 4 6 2 2 2 13" xfId="22634" xr:uid="{00000000-0005-0000-0000-000042440000}"/>
    <cellStyle name="Comma 4 6 2 2 2 13 2" xfId="35543" xr:uid="{00000000-0005-0000-0000-000043440000}"/>
    <cellStyle name="Comma 4 6 2 2 2 2" xfId="2512" xr:uid="{00000000-0005-0000-0000-000044440000}"/>
    <cellStyle name="Comma 4 6 2 2 2 2 10" xfId="24197" xr:uid="{00000000-0005-0000-0000-000045440000}"/>
    <cellStyle name="Comma 4 6 2 2 2 2 10 2" xfId="35545" xr:uid="{00000000-0005-0000-0000-000046440000}"/>
    <cellStyle name="Comma 4 6 2 2 2 2 2" xfId="6742" xr:uid="{00000000-0005-0000-0000-000047440000}"/>
    <cellStyle name="Comma 4 6 2 2 2 2 2 2" xfId="6744" xr:uid="{00000000-0005-0000-0000-000048440000}"/>
    <cellStyle name="Comma 4 6 2 2 2 2 2 2 2" xfId="36774" xr:uid="{00000000-0005-0000-0000-000049440000}"/>
    <cellStyle name="Comma 4 6 2 2 2 2 2 2 2 2" xfId="36776" xr:uid="{00000000-0005-0000-0000-00004A440000}"/>
    <cellStyle name="Comma 4 6 2 2 2 2 2 3" xfId="24199" xr:uid="{00000000-0005-0000-0000-00004B440000}"/>
    <cellStyle name="Comma 4 6 2 2 2 2 3" xfId="8079" xr:uid="{00000000-0005-0000-0000-00004C440000}"/>
    <cellStyle name="Comma 4 6 2 2 2 2 4" xfId="9923" xr:uid="{00000000-0005-0000-0000-00004D440000}"/>
    <cellStyle name="Comma 4 6 2 2 2 2 5" xfId="12130" xr:uid="{00000000-0005-0000-0000-00004E440000}"/>
    <cellStyle name="Comma 4 6 2 2 2 2 6" xfId="14967" xr:uid="{00000000-0005-0000-0000-00004F440000}"/>
    <cellStyle name="Comma 4 6 2 2 2 2 7" xfId="16545" xr:uid="{00000000-0005-0000-0000-000050440000}"/>
    <cellStyle name="Comma 4 6 2 2 2 2 8" xfId="18752" xr:uid="{00000000-0005-0000-0000-000051440000}"/>
    <cellStyle name="Comma 4 6 2 2 2 2 9" xfId="20960" xr:uid="{00000000-0005-0000-0000-000052440000}"/>
    <cellStyle name="Comma 4 6 2 2 2 3" xfId="3815" xr:uid="{00000000-0005-0000-0000-000053440000}"/>
    <cellStyle name="Comma 4 6 2 2 2 4" xfId="2473" xr:uid="{00000000-0005-0000-0000-000054440000}"/>
    <cellStyle name="Comma 4 6 2 2 2 5" xfId="4126" xr:uid="{00000000-0005-0000-0000-000055440000}"/>
    <cellStyle name="Comma 4 6 2 2 2 6" xfId="5329" xr:uid="{00000000-0005-0000-0000-000056440000}"/>
    <cellStyle name="Comma 4 6 2 2 2 6 2" xfId="8077" xr:uid="{00000000-0005-0000-0000-000057440000}"/>
    <cellStyle name="Comma 4 6 2 2 2 6 2 2" xfId="36084" xr:uid="{00000000-0005-0000-0000-000058440000}"/>
    <cellStyle name="Comma 4 6 2 2 2 6 2 2 2" xfId="37417" xr:uid="{00000000-0005-0000-0000-000059440000}"/>
    <cellStyle name="Comma 4 6 2 2 2 6 3" xfId="26099" xr:uid="{00000000-0005-0000-0000-00005A440000}"/>
    <cellStyle name="Comma 4 6 2 2 2 7" xfId="9921" xr:uid="{00000000-0005-0000-0000-00005B440000}"/>
    <cellStyle name="Comma 4 6 2 2 2 8" xfId="12128" xr:uid="{00000000-0005-0000-0000-00005C440000}"/>
    <cellStyle name="Comma 4 6 2 2 2 9" xfId="14965" xr:uid="{00000000-0005-0000-0000-00005D440000}"/>
    <cellStyle name="Comma 4 6 2 2 3" xfId="3106" xr:uid="{00000000-0005-0000-0000-00005E440000}"/>
    <cellStyle name="Comma 4 6 2 2 4" xfId="3391" xr:uid="{00000000-0005-0000-0000-00005F440000}"/>
    <cellStyle name="Comma 4 6 2 2 5" xfId="3813" xr:uid="{00000000-0005-0000-0000-000060440000}"/>
    <cellStyle name="Comma 4 6 2 2 5 10" xfId="23492" xr:uid="{00000000-0005-0000-0000-000061440000}"/>
    <cellStyle name="Comma 4 6 2 2 5 10 2" xfId="35775" xr:uid="{00000000-0005-0000-0000-000062440000}"/>
    <cellStyle name="Comma 4 6 2 2 5 2" xfId="6229" xr:uid="{00000000-0005-0000-0000-000063440000}"/>
    <cellStyle name="Comma 4 6 2 2 5 2 2" xfId="7000" xr:uid="{00000000-0005-0000-0000-000064440000}"/>
    <cellStyle name="Comma 4 6 2 2 5 2 2 2" xfId="36366" xr:uid="{00000000-0005-0000-0000-000065440000}"/>
    <cellStyle name="Comma 4 6 2 2 5 2 2 2 2" xfId="37006" xr:uid="{00000000-0005-0000-0000-000066440000}"/>
    <cellStyle name="Comma 4 6 2 2 5 2 3" xfId="24839" xr:uid="{00000000-0005-0000-0000-000067440000}"/>
    <cellStyle name="Comma 4 6 2 2 5 3" xfId="8693" xr:uid="{00000000-0005-0000-0000-000068440000}"/>
    <cellStyle name="Comma 4 6 2 2 5 4" xfId="10648" xr:uid="{00000000-0005-0000-0000-000069440000}"/>
    <cellStyle name="Comma 4 6 2 2 5 5" xfId="12855" xr:uid="{00000000-0005-0000-0000-00006A440000}"/>
    <cellStyle name="Comma 4 6 2 2 5 6" xfId="15963" xr:uid="{00000000-0005-0000-0000-00006B440000}"/>
    <cellStyle name="Comma 4 6 2 2 5 7" xfId="17270" xr:uid="{00000000-0005-0000-0000-00006C440000}"/>
    <cellStyle name="Comma 4 6 2 2 5 8" xfId="19477" xr:uid="{00000000-0005-0000-0000-00006D440000}"/>
    <cellStyle name="Comma 4 6 2 2 5 9" xfId="21685" xr:uid="{00000000-0005-0000-0000-00006E440000}"/>
    <cellStyle name="Comma 4 6 2 2 6" xfId="2313" xr:uid="{00000000-0005-0000-0000-00006F440000}"/>
    <cellStyle name="Comma 4 6 2 2 7" xfId="1473" xr:uid="{00000000-0005-0000-0000-000070440000}"/>
    <cellStyle name="Comma 4 6 2 2 8" xfId="5327" xr:uid="{00000000-0005-0000-0000-000071440000}"/>
    <cellStyle name="Comma 4 6 2 2 8 2" xfId="7477" xr:uid="{00000000-0005-0000-0000-000072440000}"/>
    <cellStyle name="Comma 4 6 2 2 8 2 2" xfId="36082" xr:uid="{00000000-0005-0000-0000-000073440000}"/>
    <cellStyle name="Comma 4 6 2 2 8 2 2 2" xfId="37188" xr:uid="{00000000-0005-0000-0000-000074440000}"/>
    <cellStyle name="Comma 4 6 2 2 8 3" xfId="25466" xr:uid="{00000000-0005-0000-0000-000075440000}"/>
    <cellStyle name="Comma 4 6 2 2 9" xfId="9109" xr:uid="{00000000-0005-0000-0000-000076440000}"/>
    <cellStyle name="Comma 4 6 2 3" xfId="2120" xr:uid="{00000000-0005-0000-0000-000077440000}"/>
    <cellStyle name="Comma 4 6 2 3 10" xfId="13948" xr:uid="{00000000-0005-0000-0000-000078440000}"/>
    <cellStyle name="Comma 4 6 2 3 11" xfId="18466" xr:uid="{00000000-0005-0000-0000-000079440000}"/>
    <cellStyle name="Comma 4 6 2 3 12" xfId="20674" xr:uid="{00000000-0005-0000-0000-00007A440000}"/>
    <cellStyle name="Comma 4 6 2 3 13" xfId="22980" xr:uid="{00000000-0005-0000-0000-00007B440000}"/>
    <cellStyle name="Comma 4 6 2 3 13 2" xfId="35335" xr:uid="{00000000-0005-0000-0000-00007C440000}"/>
    <cellStyle name="Comma 4 6 2 3 2" xfId="3104" xr:uid="{00000000-0005-0000-0000-00007D440000}"/>
    <cellStyle name="Comma 4 6 2 3 2 10" xfId="23914" xr:uid="{00000000-0005-0000-0000-00007E440000}"/>
    <cellStyle name="Comma 4 6 2 3 2 10 2" xfId="35646" xr:uid="{00000000-0005-0000-0000-00007F440000}"/>
    <cellStyle name="Comma 4 6 2 3 2 2" xfId="6523" xr:uid="{00000000-0005-0000-0000-000080440000}"/>
    <cellStyle name="Comma 4 6 2 3 2 2 2" xfId="6845" xr:uid="{00000000-0005-0000-0000-000081440000}"/>
    <cellStyle name="Comma 4 6 2 3 2 2 2 2" xfId="36566" xr:uid="{00000000-0005-0000-0000-000082440000}"/>
    <cellStyle name="Comma 4 6 2 3 2 2 2 2 2" xfId="36877" xr:uid="{00000000-0005-0000-0000-000083440000}"/>
    <cellStyle name="Comma 4 6 2 3 2 2 3" xfId="24545" xr:uid="{00000000-0005-0000-0000-000084440000}"/>
    <cellStyle name="Comma 4 6 2 3 2 3" xfId="8425" xr:uid="{00000000-0005-0000-0000-000085440000}"/>
    <cellStyle name="Comma 4 6 2 3 2 4" xfId="10269" xr:uid="{00000000-0005-0000-0000-000086440000}"/>
    <cellStyle name="Comma 4 6 2 3 2 5" xfId="12476" xr:uid="{00000000-0005-0000-0000-000087440000}"/>
    <cellStyle name="Comma 4 6 2 3 2 6" xfId="15443" xr:uid="{00000000-0005-0000-0000-000088440000}"/>
    <cellStyle name="Comma 4 6 2 3 2 7" xfId="16891" xr:uid="{00000000-0005-0000-0000-000089440000}"/>
    <cellStyle name="Comma 4 6 2 3 2 8" xfId="19098" xr:uid="{00000000-0005-0000-0000-00008A440000}"/>
    <cellStyle name="Comma 4 6 2 3 2 9" xfId="21306" xr:uid="{00000000-0005-0000-0000-00008B440000}"/>
    <cellStyle name="Comma 4 6 2 3 3" xfId="4152" xr:uid="{00000000-0005-0000-0000-00008C440000}"/>
    <cellStyle name="Comma 4 6 2 3 4" xfId="4463" xr:uid="{00000000-0005-0000-0000-00008D440000}"/>
    <cellStyle name="Comma 4 6 2 3 5" xfId="4633" xr:uid="{00000000-0005-0000-0000-00008E440000}"/>
    <cellStyle name="Comma 4 6 2 3 6" xfId="5675" xr:uid="{00000000-0005-0000-0000-00008F440000}"/>
    <cellStyle name="Comma 4 6 2 3 6 2" xfId="7805" xr:uid="{00000000-0005-0000-0000-000090440000}"/>
    <cellStyle name="Comma 4 6 2 3 6 2 2" xfId="36185" xr:uid="{00000000-0005-0000-0000-000091440000}"/>
    <cellStyle name="Comma 4 6 2 3 6 2 2 2" xfId="37316" xr:uid="{00000000-0005-0000-0000-000092440000}"/>
    <cellStyle name="Comma 4 6 2 3 6 3" xfId="25922" xr:uid="{00000000-0005-0000-0000-000093440000}"/>
    <cellStyle name="Comma 4 6 2 3 7" xfId="9637" xr:uid="{00000000-0005-0000-0000-000094440000}"/>
    <cellStyle name="Comma 4 6 2 3 8" xfId="11844" xr:uid="{00000000-0005-0000-0000-000095440000}"/>
    <cellStyle name="Comma 4 6 2 3 9" xfId="14623" xr:uid="{00000000-0005-0000-0000-000096440000}"/>
    <cellStyle name="Comma 4 6 2 4" xfId="3389" xr:uid="{00000000-0005-0000-0000-000097440000}"/>
    <cellStyle name="Comma 4 6 2 5" xfId="3464" xr:uid="{00000000-0005-0000-0000-000098440000}"/>
    <cellStyle name="Comma 4 6 2 5 10" xfId="23490" xr:uid="{00000000-0005-0000-0000-000099440000}"/>
    <cellStyle name="Comma 4 6 2 5 10 2" xfId="35674" xr:uid="{00000000-0005-0000-0000-00009A440000}"/>
    <cellStyle name="Comma 4 6 2 5 2" xfId="6227" xr:uid="{00000000-0005-0000-0000-00009B440000}"/>
    <cellStyle name="Comma 4 6 2 5 2 2" xfId="6873" xr:uid="{00000000-0005-0000-0000-00009C440000}"/>
    <cellStyle name="Comma 4 6 2 5 2 2 2" xfId="36364" xr:uid="{00000000-0005-0000-0000-00009D440000}"/>
    <cellStyle name="Comma 4 6 2 5 2 2 2 2" xfId="36905" xr:uid="{00000000-0005-0000-0000-00009E440000}"/>
    <cellStyle name="Comma 4 6 2 5 2 3" xfId="24712" xr:uid="{00000000-0005-0000-0000-00009F440000}"/>
    <cellStyle name="Comma 4 6 2 5 3" xfId="8592" xr:uid="{00000000-0005-0000-0000-0000A0440000}"/>
    <cellStyle name="Comma 4 6 2 5 4" xfId="10457" xr:uid="{00000000-0005-0000-0000-0000A1440000}"/>
    <cellStyle name="Comma 4 6 2 5 5" xfId="12664" xr:uid="{00000000-0005-0000-0000-0000A2440000}"/>
    <cellStyle name="Comma 4 6 2 5 6" xfId="15708" xr:uid="{00000000-0005-0000-0000-0000A3440000}"/>
    <cellStyle name="Comma 4 6 2 5 7" xfId="17079" xr:uid="{00000000-0005-0000-0000-0000A4440000}"/>
    <cellStyle name="Comma 4 6 2 5 8" xfId="19286" xr:uid="{00000000-0005-0000-0000-0000A5440000}"/>
    <cellStyle name="Comma 4 6 2 5 9" xfId="21494" xr:uid="{00000000-0005-0000-0000-0000A6440000}"/>
    <cellStyle name="Comma 4 6 2 6" xfId="3937" xr:uid="{00000000-0005-0000-0000-0000A7440000}"/>
    <cellStyle name="Comma 4 6 2 7" xfId="4271" xr:uid="{00000000-0005-0000-0000-0000A8440000}"/>
    <cellStyle name="Comma 4 6 2 8" xfId="4867" xr:uid="{00000000-0005-0000-0000-0000A9440000}"/>
    <cellStyle name="Comma 4 6 2 8 2" xfId="7475" xr:uid="{00000000-0005-0000-0000-0000AA440000}"/>
    <cellStyle name="Comma 4 6 2 8 2 2" xfId="35879" xr:uid="{00000000-0005-0000-0000-0000AB440000}"/>
    <cellStyle name="Comma 4 6 2 8 2 2 2" xfId="37186" xr:uid="{00000000-0005-0000-0000-0000AC440000}"/>
    <cellStyle name="Comma 4 6 2 8 3" xfId="25464" xr:uid="{00000000-0005-0000-0000-0000AD440000}"/>
    <cellStyle name="Comma 4 6 2 9" xfId="9107" xr:uid="{00000000-0005-0000-0000-0000AE440000}"/>
    <cellStyle name="Comma 4 6 3" xfId="2118" xr:uid="{00000000-0005-0000-0000-0000AF440000}"/>
    <cellStyle name="Comma 4 6 3 10" xfId="15032" xr:uid="{00000000-0005-0000-0000-0000B0440000}"/>
    <cellStyle name="Comma 4 6 3 11" xfId="18464" xr:uid="{00000000-0005-0000-0000-0000B1440000}"/>
    <cellStyle name="Comma 4 6 3 12" xfId="20672" xr:uid="{00000000-0005-0000-0000-0000B2440000}"/>
    <cellStyle name="Comma 4 6 3 13" xfId="22346" xr:uid="{00000000-0005-0000-0000-0000B3440000}"/>
    <cellStyle name="Comma 4 6 3 13 2" xfId="35333" xr:uid="{00000000-0005-0000-0000-0000B4440000}"/>
    <cellStyle name="Comma 4 6 3 2" xfId="2316" xr:uid="{00000000-0005-0000-0000-0000B5440000}"/>
    <cellStyle name="Comma 4 6 3 2 10" xfId="23912" xr:uid="{00000000-0005-0000-0000-0000B6440000}"/>
    <cellStyle name="Comma 4 6 3 2 10 2" xfId="35412" xr:uid="{00000000-0005-0000-0000-0000B7440000}"/>
    <cellStyle name="Comma 4 6 3 2 2" xfId="6521" xr:uid="{00000000-0005-0000-0000-0000B8440000}"/>
    <cellStyle name="Comma 4 6 3 2 2 2" xfId="6601" xr:uid="{00000000-0005-0000-0000-0000B9440000}"/>
    <cellStyle name="Comma 4 6 3 2 2 2 2" xfId="36564" xr:uid="{00000000-0005-0000-0000-0000BA440000}"/>
    <cellStyle name="Comma 4 6 3 2 2 2 2 2" xfId="36643" xr:uid="{00000000-0005-0000-0000-0000BB440000}"/>
    <cellStyle name="Comma 4 6 3 2 2 3" xfId="24056" xr:uid="{00000000-0005-0000-0000-0000BC440000}"/>
    <cellStyle name="Comma 4 6 3 2 3" xfId="7946" xr:uid="{00000000-0005-0000-0000-0000BD440000}"/>
    <cellStyle name="Comma 4 6 3 2 4" xfId="9780" xr:uid="{00000000-0005-0000-0000-0000BE440000}"/>
    <cellStyle name="Comma 4 6 3 2 5" xfId="11987" xr:uid="{00000000-0005-0000-0000-0000BF440000}"/>
    <cellStyle name="Comma 4 6 3 2 6" xfId="14798" xr:uid="{00000000-0005-0000-0000-0000C0440000}"/>
    <cellStyle name="Comma 4 6 3 2 7" xfId="15023" xr:uid="{00000000-0005-0000-0000-0000C1440000}"/>
    <cellStyle name="Comma 4 6 3 2 8" xfId="18609" xr:uid="{00000000-0005-0000-0000-0000C2440000}"/>
    <cellStyle name="Comma 4 6 3 2 9" xfId="20817" xr:uid="{00000000-0005-0000-0000-0000C3440000}"/>
    <cellStyle name="Comma 4 6 3 3" xfId="3629" xr:uid="{00000000-0005-0000-0000-0000C4440000}"/>
    <cellStyle name="Comma 4 6 3 4" xfId="4246" xr:uid="{00000000-0005-0000-0000-0000C5440000}"/>
    <cellStyle name="Comma 4 6 3 5" xfId="4512" xr:uid="{00000000-0005-0000-0000-0000C6440000}"/>
    <cellStyle name="Comma 4 6 3 6" xfId="5041" xr:uid="{00000000-0005-0000-0000-0000C7440000}"/>
    <cellStyle name="Comma 4 6 3 6 2" xfId="7803" xr:uid="{00000000-0005-0000-0000-0000C8440000}"/>
    <cellStyle name="Comma 4 6 3 6 2 2" xfId="35956" xr:uid="{00000000-0005-0000-0000-0000C9440000}"/>
    <cellStyle name="Comma 4 6 3 6 2 2 2" xfId="37314" xr:uid="{00000000-0005-0000-0000-0000CA440000}"/>
    <cellStyle name="Comma 4 6 3 6 3" xfId="25920" xr:uid="{00000000-0005-0000-0000-0000CB440000}"/>
    <cellStyle name="Comma 4 6 3 7" xfId="9635" xr:uid="{00000000-0005-0000-0000-0000CC440000}"/>
    <cellStyle name="Comma 4 6 3 8" xfId="11842" xr:uid="{00000000-0005-0000-0000-0000CD440000}"/>
    <cellStyle name="Comma 4 6 3 9" xfId="14621" xr:uid="{00000000-0005-0000-0000-0000CE440000}"/>
    <cellStyle name="Comma 4 6 4" xfId="2787" xr:uid="{00000000-0005-0000-0000-0000CF440000}"/>
    <cellStyle name="Comma 4 6 5" xfId="2608" xr:uid="{00000000-0005-0000-0000-0000D0440000}"/>
    <cellStyle name="Comma 4 6 6" xfId="3462" xr:uid="{00000000-0005-0000-0000-0000D1440000}"/>
    <cellStyle name="Comma 4 6 6 10" xfId="23204" xr:uid="{00000000-0005-0000-0000-0000D2440000}"/>
    <cellStyle name="Comma 4 6 6 10 2" xfId="35672" xr:uid="{00000000-0005-0000-0000-0000D3440000}"/>
    <cellStyle name="Comma 4 6 6 2" xfId="5941" xr:uid="{00000000-0005-0000-0000-0000D4440000}"/>
    <cellStyle name="Comma 4 6 6 2 2" xfId="6871" xr:uid="{00000000-0005-0000-0000-0000D5440000}"/>
    <cellStyle name="Comma 4 6 6 2 2 2" xfId="36238" xr:uid="{00000000-0005-0000-0000-0000D6440000}"/>
    <cellStyle name="Comma 4 6 6 2 2 2 2" xfId="36903" xr:uid="{00000000-0005-0000-0000-0000D7440000}"/>
    <cellStyle name="Comma 4 6 6 2 3" xfId="24710" xr:uid="{00000000-0005-0000-0000-0000D8440000}"/>
    <cellStyle name="Comma 4 6 6 3" xfId="8590" xr:uid="{00000000-0005-0000-0000-0000D9440000}"/>
    <cellStyle name="Comma 4 6 6 4" xfId="10455" xr:uid="{00000000-0005-0000-0000-0000DA440000}"/>
    <cellStyle name="Comma 4 6 6 5" xfId="12662" xr:uid="{00000000-0005-0000-0000-0000DB440000}"/>
    <cellStyle name="Comma 4 6 6 6" xfId="15706" xr:uid="{00000000-0005-0000-0000-0000DC440000}"/>
    <cellStyle name="Comma 4 6 6 7" xfId="17077" xr:uid="{00000000-0005-0000-0000-0000DD440000}"/>
    <cellStyle name="Comma 4 6 6 8" xfId="19284" xr:uid="{00000000-0005-0000-0000-0000DE440000}"/>
    <cellStyle name="Comma 4 6 6 9" xfId="21492" xr:uid="{00000000-0005-0000-0000-0000DF440000}"/>
    <cellStyle name="Comma 4 6 7" xfId="1416" xr:uid="{00000000-0005-0000-0000-0000E0440000}"/>
    <cellStyle name="Comma 4 6 8" xfId="4495" xr:uid="{00000000-0005-0000-0000-0000E1440000}"/>
    <cellStyle name="Comma 4 6 9" xfId="4865" xr:uid="{00000000-0005-0000-0000-0000E2440000}"/>
    <cellStyle name="Comma 4 6 9 2" xfId="7349" xr:uid="{00000000-0005-0000-0000-0000E3440000}"/>
    <cellStyle name="Comma 4 6 9 2 2" xfId="35877" xr:uid="{00000000-0005-0000-0000-0000E4440000}"/>
    <cellStyle name="Comma 4 6 9 2 2 2" xfId="37060" xr:uid="{00000000-0005-0000-0000-0000E5440000}"/>
    <cellStyle name="Comma 4 6 9 3" xfId="25178" xr:uid="{00000000-0005-0000-0000-0000E6440000}"/>
    <cellStyle name="Comma 4 7" xfId="1129" xr:uid="{00000000-0005-0000-0000-0000E7440000}"/>
    <cellStyle name="Comma 4 7 10" xfId="11143" xr:uid="{00000000-0005-0000-0000-0000E8440000}"/>
    <cellStyle name="Comma 4 7 11" xfId="13789" xr:uid="{00000000-0005-0000-0000-0000E9440000}"/>
    <cellStyle name="Comma 4 7 12" xfId="15932" xr:uid="{00000000-0005-0000-0000-0000EA440000}"/>
    <cellStyle name="Comma 4 7 13" xfId="17765" xr:uid="{00000000-0005-0000-0000-0000EB440000}"/>
    <cellStyle name="Comma 4 7 14" xfId="19973" xr:uid="{00000000-0005-0000-0000-0000EC440000}"/>
    <cellStyle name="Comma 4 7 15" xfId="22344" xr:uid="{00000000-0005-0000-0000-0000ED440000}"/>
    <cellStyle name="Comma 4 7 15 2" xfId="35058" xr:uid="{00000000-0005-0000-0000-0000EE440000}"/>
    <cellStyle name="Comma 4 7 2" xfId="2314" xr:uid="{00000000-0005-0000-0000-0000EF440000}"/>
    <cellStyle name="Comma 4 7 2 10" xfId="13182" xr:uid="{00000000-0005-0000-0000-0000F0440000}"/>
    <cellStyle name="Comma 4 7 2 11" xfId="18607" xr:uid="{00000000-0005-0000-0000-0000F1440000}"/>
    <cellStyle name="Comma 4 7 2 12" xfId="20815" xr:uid="{00000000-0005-0000-0000-0000F2440000}"/>
    <cellStyle name="Comma 4 7 2 13" xfId="22461" xr:uid="{00000000-0005-0000-0000-0000F3440000}"/>
    <cellStyle name="Comma 4 7 2 13 2" xfId="35410" xr:uid="{00000000-0005-0000-0000-0000F4440000}"/>
    <cellStyle name="Comma 4 7 2 2" xfId="2393" xr:uid="{00000000-0005-0000-0000-0000F5440000}"/>
    <cellStyle name="Comma 4 7 2 2 10" xfId="24054" xr:uid="{00000000-0005-0000-0000-0000F6440000}"/>
    <cellStyle name="Comma 4 7 2 2 10 2" xfId="35465" xr:uid="{00000000-0005-0000-0000-0000F7440000}"/>
    <cellStyle name="Comma 4 7 2 2 2" xfId="6599" xr:uid="{00000000-0005-0000-0000-0000F8440000}"/>
    <cellStyle name="Comma 4 7 2 2 2 2" xfId="6657" xr:uid="{00000000-0005-0000-0000-0000F9440000}"/>
    <cellStyle name="Comma 4 7 2 2 2 2 2" xfId="36641" xr:uid="{00000000-0005-0000-0000-0000FA440000}"/>
    <cellStyle name="Comma 4 7 2 2 2 2 2 2" xfId="36696" xr:uid="{00000000-0005-0000-0000-0000FB440000}"/>
    <cellStyle name="Comma 4 7 2 2 2 3" xfId="24112" xr:uid="{00000000-0005-0000-0000-0000FC440000}"/>
    <cellStyle name="Comma 4 7 2 2 3" xfId="7999" xr:uid="{00000000-0005-0000-0000-0000FD440000}"/>
    <cellStyle name="Comma 4 7 2 2 4" xfId="9836" xr:uid="{00000000-0005-0000-0000-0000FE440000}"/>
    <cellStyle name="Comma 4 7 2 2 5" xfId="12043" xr:uid="{00000000-0005-0000-0000-0000FF440000}"/>
    <cellStyle name="Comma 4 7 2 2 6" xfId="14864" xr:uid="{00000000-0005-0000-0000-000000450000}"/>
    <cellStyle name="Comma 4 7 2 2 7" xfId="13570" xr:uid="{00000000-0005-0000-0000-000001450000}"/>
    <cellStyle name="Comma 4 7 2 2 8" xfId="18665" xr:uid="{00000000-0005-0000-0000-000002450000}"/>
    <cellStyle name="Comma 4 7 2 2 9" xfId="20873" xr:uid="{00000000-0005-0000-0000-000003450000}"/>
    <cellStyle name="Comma 4 7 2 3" xfId="3704" xr:uid="{00000000-0005-0000-0000-000004450000}"/>
    <cellStyle name="Comma 4 7 2 4" xfId="1654" xr:uid="{00000000-0005-0000-0000-000005450000}"/>
    <cellStyle name="Comma 4 7 2 5" xfId="4358" xr:uid="{00000000-0005-0000-0000-000006450000}"/>
    <cellStyle name="Comma 4 7 2 6" xfId="5156" xr:uid="{00000000-0005-0000-0000-000007450000}"/>
    <cellStyle name="Comma 4 7 2 6 2" xfId="7944" xr:uid="{00000000-0005-0000-0000-000008450000}"/>
    <cellStyle name="Comma 4 7 2 6 2 2" xfId="36007" xr:uid="{00000000-0005-0000-0000-000009450000}"/>
    <cellStyle name="Comma 4 7 2 6 2 2 2" xfId="37366" xr:uid="{00000000-0005-0000-0000-00000A450000}"/>
    <cellStyle name="Comma 4 7 2 6 3" xfId="26038" xr:uid="{00000000-0005-0000-0000-00000B450000}"/>
    <cellStyle name="Comma 4 7 2 7" xfId="9778" xr:uid="{00000000-0005-0000-0000-00000C450000}"/>
    <cellStyle name="Comma 4 7 2 8" xfId="11985" xr:uid="{00000000-0005-0000-0000-00000D450000}"/>
    <cellStyle name="Comma 4 7 2 9" xfId="14796" xr:uid="{00000000-0005-0000-0000-00000E450000}"/>
    <cellStyle name="Comma 4 7 3" xfId="2923" xr:uid="{00000000-0005-0000-0000-00000F450000}"/>
    <cellStyle name="Comma 4 7 4" xfId="3218" xr:uid="{00000000-0005-0000-0000-000010450000}"/>
    <cellStyle name="Comma 4 7 5" xfId="3627" xr:uid="{00000000-0005-0000-0000-000011450000}"/>
    <cellStyle name="Comma 4 7 5 10" xfId="23319" xr:uid="{00000000-0005-0000-0000-000012450000}"/>
    <cellStyle name="Comma 4 7 5 10 2" xfId="35724" xr:uid="{00000000-0005-0000-0000-000013450000}"/>
    <cellStyle name="Comma 4 7 5 2" xfId="6056" xr:uid="{00000000-0005-0000-0000-000014450000}"/>
    <cellStyle name="Comma 4 7 5 2 2" xfId="6927" xr:uid="{00000000-0005-0000-0000-000015450000}"/>
    <cellStyle name="Comma 4 7 5 2 2 2" xfId="36289" xr:uid="{00000000-0005-0000-0000-000016450000}"/>
    <cellStyle name="Comma 4 7 5 2 2 2 2" xfId="36955" xr:uid="{00000000-0005-0000-0000-000017450000}"/>
    <cellStyle name="Comma 4 7 5 2 3" xfId="24766" xr:uid="{00000000-0005-0000-0000-000018450000}"/>
    <cellStyle name="Comma 4 7 5 3" xfId="8642" xr:uid="{00000000-0005-0000-0000-000019450000}"/>
    <cellStyle name="Comma 4 7 5 4" xfId="10575" xr:uid="{00000000-0005-0000-0000-00001A450000}"/>
    <cellStyle name="Comma 4 7 5 5" xfId="12782" xr:uid="{00000000-0005-0000-0000-00001B450000}"/>
    <cellStyle name="Comma 4 7 5 6" xfId="15847" xr:uid="{00000000-0005-0000-0000-00001C450000}"/>
    <cellStyle name="Comma 4 7 5 7" xfId="17197" xr:uid="{00000000-0005-0000-0000-00001D450000}"/>
    <cellStyle name="Comma 4 7 5 8" xfId="19404" xr:uid="{00000000-0005-0000-0000-00001E450000}"/>
    <cellStyle name="Comma 4 7 5 9" xfId="21612" xr:uid="{00000000-0005-0000-0000-00001F450000}"/>
    <cellStyle name="Comma 4 7 6" xfId="1560" xr:uid="{00000000-0005-0000-0000-000020450000}"/>
    <cellStyle name="Comma 4 7 7" xfId="4550" xr:uid="{00000000-0005-0000-0000-000021450000}"/>
    <cellStyle name="Comma 4 7 8" xfId="5039" xr:uid="{00000000-0005-0000-0000-000022450000}"/>
    <cellStyle name="Comma 4 7 8 2" xfId="7400" xr:uid="{00000000-0005-0000-0000-000023450000}"/>
    <cellStyle name="Comma 4 7 8 2 2" xfId="35954" xr:uid="{00000000-0005-0000-0000-000024450000}"/>
    <cellStyle name="Comma 4 7 8 2 2 2" xfId="37111" xr:uid="{00000000-0005-0000-0000-000025450000}"/>
    <cellStyle name="Comma 4 7 8 3" xfId="25293" xr:uid="{00000000-0005-0000-0000-000026450000}"/>
    <cellStyle name="Comma 4 7 9" xfId="8936" xr:uid="{00000000-0005-0000-0000-000027450000}"/>
    <cellStyle name="Comma 4 8" xfId="1471" xr:uid="{00000000-0005-0000-0000-000028450000}"/>
    <cellStyle name="Comma 4 8 10" xfId="16457" xr:uid="{00000000-0005-0000-0000-000029450000}"/>
    <cellStyle name="Comma 4 8 11" xfId="18024" xr:uid="{00000000-0005-0000-0000-00002A450000}"/>
    <cellStyle name="Comma 4 8 12" xfId="20232" xr:uid="{00000000-0005-0000-0000-00002B450000}"/>
    <cellStyle name="Comma 4 8 13" xfId="22758" xr:uid="{00000000-0005-0000-0000-00002C450000}"/>
    <cellStyle name="Comma 4 8 13 2" xfId="35201" xr:uid="{00000000-0005-0000-0000-00002D450000}"/>
    <cellStyle name="Comma 4 8 2" xfId="2785" xr:uid="{00000000-0005-0000-0000-00002E450000}"/>
    <cellStyle name="Comma 4 8 2 10" xfId="23563" xr:uid="{00000000-0005-0000-0000-00002F450000}"/>
    <cellStyle name="Comma 4 8 2 10 2" xfId="35595" xr:uid="{00000000-0005-0000-0000-000030450000}"/>
    <cellStyle name="Comma 4 8 2 2" xfId="6300" xr:uid="{00000000-0005-0000-0000-000031450000}"/>
    <cellStyle name="Comma 4 8 2 2 2" xfId="6794" xr:uid="{00000000-0005-0000-0000-000032450000}"/>
    <cellStyle name="Comma 4 8 2 2 2 2" xfId="36432" xr:uid="{00000000-0005-0000-0000-000033450000}"/>
    <cellStyle name="Comma 4 8 2 2 2 2 2" xfId="36826" xr:uid="{00000000-0005-0000-0000-000034450000}"/>
    <cellStyle name="Comma 4 8 2 2 3" xfId="24323" xr:uid="{00000000-0005-0000-0000-000035450000}"/>
    <cellStyle name="Comma 4 8 2 3" xfId="8203" xr:uid="{00000000-0005-0000-0000-000036450000}"/>
    <cellStyle name="Comma 4 8 2 4" xfId="10047" xr:uid="{00000000-0005-0000-0000-000037450000}"/>
    <cellStyle name="Comma 4 8 2 5" xfId="12254" xr:uid="{00000000-0005-0000-0000-000038450000}"/>
    <cellStyle name="Comma 4 8 2 6" xfId="15170" xr:uid="{00000000-0005-0000-0000-000039450000}"/>
    <cellStyle name="Comma 4 8 2 7" xfId="16669" xr:uid="{00000000-0005-0000-0000-00003A450000}"/>
    <cellStyle name="Comma 4 8 2 8" xfId="18876" xr:uid="{00000000-0005-0000-0000-00003B450000}"/>
    <cellStyle name="Comma 4 8 2 9" xfId="21084" xr:uid="{00000000-0005-0000-0000-00003C450000}"/>
    <cellStyle name="Comma 4 8 3" xfId="3973" xr:uid="{00000000-0005-0000-0000-00003D450000}"/>
    <cellStyle name="Comma 4 8 4" xfId="2480" xr:uid="{00000000-0005-0000-0000-00003E450000}"/>
    <cellStyle name="Comma 4 8 5" xfId="1612" xr:uid="{00000000-0005-0000-0000-00003F450000}"/>
    <cellStyle name="Comma 4 8 6" xfId="5453" xr:uid="{00000000-0005-0000-0000-000040450000}"/>
    <cellStyle name="Comma 4 8 6 2" xfId="7543" xr:uid="{00000000-0005-0000-0000-000041450000}"/>
    <cellStyle name="Comma 4 8 6 2 2" xfId="36134" xr:uid="{00000000-0005-0000-0000-000042450000}"/>
    <cellStyle name="Comma 4 8 6 2 2 2" xfId="37239" xr:uid="{00000000-0005-0000-0000-000043450000}"/>
    <cellStyle name="Comma 4 8 6 3" xfId="25537" xr:uid="{00000000-0005-0000-0000-000044450000}"/>
    <cellStyle name="Comma 4 8 7" xfId="9195" xr:uid="{00000000-0005-0000-0000-000045450000}"/>
    <cellStyle name="Comma 4 8 8" xfId="11402" xr:uid="{00000000-0005-0000-0000-000046450000}"/>
    <cellStyle name="Comma 4 8 9" xfId="14089" xr:uid="{00000000-0005-0000-0000-000047450000}"/>
    <cellStyle name="Comma 4 9" xfId="2630" xr:uid="{00000000-0005-0000-0000-000048450000}"/>
    <cellStyle name="Comma 5" xfId="438" xr:uid="{00000000-0005-0000-0000-000049450000}"/>
    <cellStyle name="Comma 5 2" xfId="566" xr:uid="{00000000-0005-0000-0000-00004A450000}"/>
    <cellStyle name="Comma 5 3" xfId="583" xr:uid="{00000000-0005-0000-0000-00004B450000}"/>
    <cellStyle name="Comma 5 4" xfId="1063" xr:uid="{00000000-0005-0000-0000-00004C450000}"/>
    <cellStyle name="Comma 5 5" xfId="1086" xr:uid="{00000000-0005-0000-0000-00004D450000}"/>
    <cellStyle name="Comma 5 6" xfId="1331" xr:uid="{00000000-0005-0000-0000-00004E450000}"/>
    <cellStyle name="Comma 6" xfId="449" xr:uid="{00000000-0005-0000-0000-00004F450000}"/>
    <cellStyle name="Comma 7" xfId="448" xr:uid="{00000000-0005-0000-0000-000050450000}"/>
    <cellStyle name="Comma 8" xfId="466" xr:uid="{00000000-0005-0000-0000-000051450000}"/>
    <cellStyle name="Comma 9" xfId="483" xr:uid="{00000000-0005-0000-0000-000052450000}"/>
    <cellStyle name="Explanatory Text" xfId="11" builtinId="53"/>
    <cellStyle name="Explanatory Text 10" xfId="721" xr:uid="{00000000-0005-0000-0000-000054450000}"/>
    <cellStyle name="Explanatory Text 10 2" xfId="994" xr:uid="{00000000-0005-0000-0000-000055450000}"/>
    <cellStyle name="Explanatory Text 10 3" xfId="37929" xr:uid="{00000000-0005-0000-0000-000056450000}"/>
    <cellStyle name="Explanatory Text 11" xfId="766" xr:uid="{00000000-0005-0000-0000-000057450000}"/>
    <cellStyle name="Explanatory Text 11 2" xfId="37972" xr:uid="{00000000-0005-0000-0000-000058450000}"/>
    <cellStyle name="Explanatory Text 11 2 2" xfId="38548" xr:uid="{00000000-0005-0000-0000-000059450000}"/>
    <cellStyle name="Explanatory Text 12" xfId="788" xr:uid="{00000000-0005-0000-0000-00005A450000}"/>
    <cellStyle name="Explanatory Text 12 2" xfId="37992" xr:uid="{00000000-0005-0000-0000-00005B450000}"/>
    <cellStyle name="Explanatory Text 12 2 2" xfId="38568" xr:uid="{00000000-0005-0000-0000-00005C450000}"/>
    <cellStyle name="Explanatory Text 13" xfId="850" xr:uid="{00000000-0005-0000-0000-00005D450000}"/>
    <cellStyle name="Explanatory Text 13 2" xfId="38052" xr:uid="{00000000-0005-0000-0000-00005E450000}"/>
    <cellStyle name="Explanatory Text 13 2 2" xfId="38628" xr:uid="{00000000-0005-0000-0000-00005F450000}"/>
    <cellStyle name="Explanatory Text 14" xfId="1035" xr:uid="{00000000-0005-0000-0000-000060450000}"/>
    <cellStyle name="Explanatory Text 15" xfId="1303" xr:uid="{00000000-0005-0000-0000-000061450000}"/>
    <cellStyle name="Explanatory Text 16" xfId="2263" xr:uid="{00000000-0005-0000-0000-000062450000}"/>
    <cellStyle name="Explanatory Text 17" xfId="2589" xr:uid="{00000000-0005-0000-0000-000063450000}"/>
    <cellStyle name="Explanatory Text 18" xfId="2750" xr:uid="{00000000-0005-0000-0000-000064450000}"/>
    <cellStyle name="Explanatory Text 19" xfId="5867" xr:uid="{00000000-0005-0000-0000-000065450000}"/>
    <cellStyle name="Explanatory Text 2" xfId="88" xr:uid="{00000000-0005-0000-0000-000066450000}"/>
    <cellStyle name="Explanatory Text 2 2" xfId="37474" xr:uid="{00000000-0005-0000-0000-000067450000}"/>
    <cellStyle name="Explanatory Text 2 2 2" xfId="38101" xr:uid="{00000000-0005-0000-0000-000068450000}"/>
    <cellStyle name="Explanatory Text 20" xfId="7307" xr:uid="{00000000-0005-0000-0000-000069450000}"/>
    <cellStyle name="Explanatory Text 21" xfId="8747" xr:uid="{00000000-0005-0000-0000-00006A450000}"/>
    <cellStyle name="Explanatory Text 22" xfId="10954" xr:uid="{00000000-0005-0000-0000-00006B450000}"/>
    <cellStyle name="Explanatory Text 23" xfId="13161" xr:uid="{00000000-0005-0000-0000-00006C450000}"/>
    <cellStyle name="Explanatory Text 24" xfId="13957" xr:uid="{00000000-0005-0000-0000-00006D450000}"/>
    <cellStyle name="Explanatory Text 25" xfId="17576" xr:uid="{00000000-0005-0000-0000-00006E450000}"/>
    <cellStyle name="Explanatory Text 26" xfId="19784" xr:uid="{00000000-0005-0000-0000-00006F450000}"/>
    <cellStyle name="Explanatory Text 27" xfId="34965" xr:uid="{00000000-0005-0000-0000-000070450000}"/>
    <cellStyle name="Explanatory Text 28" xfId="44" xr:uid="{00000000-0005-0000-0000-000071450000}"/>
    <cellStyle name="Explanatory Text 3" xfId="131" xr:uid="{00000000-0005-0000-0000-000072450000}"/>
    <cellStyle name="Explanatory Text 3 2" xfId="37516" xr:uid="{00000000-0005-0000-0000-000073450000}"/>
    <cellStyle name="Explanatory Text 3 3" xfId="38145" xr:uid="{00000000-0005-0000-0000-000074450000}"/>
    <cellStyle name="Explanatory Text 4" xfId="180" xr:uid="{00000000-0005-0000-0000-000075450000}"/>
    <cellStyle name="Explanatory Text 4 2" xfId="37567" xr:uid="{00000000-0005-0000-0000-000076450000}"/>
    <cellStyle name="Explanatory Text 4 2 2" xfId="38187" xr:uid="{00000000-0005-0000-0000-000077450000}"/>
    <cellStyle name="Explanatory Text 5" xfId="222" xr:uid="{00000000-0005-0000-0000-000078450000}"/>
    <cellStyle name="Explanatory Text 5 2" xfId="37609" xr:uid="{00000000-0005-0000-0000-000079450000}"/>
    <cellStyle name="Explanatory Text 5 2 2" xfId="38229" xr:uid="{00000000-0005-0000-0000-00007A450000}"/>
    <cellStyle name="Explanatory Text 6" xfId="266" xr:uid="{00000000-0005-0000-0000-00007B450000}"/>
    <cellStyle name="Explanatory Text 6 2" xfId="37653" xr:uid="{00000000-0005-0000-0000-00007C450000}"/>
    <cellStyle name="Explanatory Text 6 2 2" xfId="38273" xr:uid="{00000000-0005-0000-0000-00007D450000}"/>
    <cellStyle name="Explanatory Text 7" xfId="308" xr:uid="{00000000-0005-0000-0000-00007E450000}"/>
    <cellStyle name="Explanatory Text 7 2" xfId="37695" xr:uid="{00000000-0005-0000-0000-00007F450000}"/>
    <cellStyle name="Explanatory Text 7 2 2" xfId="38315" xr:uid="{00000000-0005-0000-0000-000080450000}"/>
    <cellStyle name="Explanatory Text 8" xfId="348" xr:uid="{00000000-0005-0000-0000-000081450000}"/>
    <cellStyle name="Explanatory Text 8 2" xfId="37735" xr:uid="{00000000-0005-0000-0000-000082450000}"/>
    <cellStyle name="Explanatory Text 8 2 2" xfId="38355" xr:uid="{00000000-0005-0000-0000-000083450000}"/>
    <cellStyle name="Explanatory Text 9" xfId="393" xr:uid="{00000000-0005-0000-0000-000084450000}"/>
    <cellStyle name="Explanatory Text 9 2" xfId="37778" xr:uid="{00000000-0005-0000-0000-000085450000}"/>
    <cellStyle name="Explanatory Text 9 2 2" xfId="38398" xr:uid="{00000000-0005-0000-0000-000086450000}"/>
    <cellStyle name="Good 10" xfId="722" xr:uid="{00000000-0005-0000-0000-000087450000}"/>
    <cellStyle name="Good 10 2" xfId="995" xr:uid="{00000000-0005-0000-0000-000088450000}"/>
    <cellStyle name="Good 10 3" xfId="37930" xr:uid="{00000000-0005-0000-0000-000089450000}"/>
    <cellStyle name="Good 11" xfId="767" xr:uid="{00000000-0005-0000-0000-00008A450000}"/>
    <cellStyle name="Good 11 2" xfId="37973" xr:uid="{00000000-0005-0000-0000-00008B450000}"/>
    <cellStyle name="Good 11 2 2" xfId="38549" xr:uid="{00000000-0005-0000-0000-00008C450000}"/>
    <cellStyle name="Good 12" xfId="765" xr:uid="{00000000-0005-0000-0000-00008D450000}"/>
    <cellStyle name="Good 12 2" xfId="37971" xr:uid="{00000000-0005-0000-0000-00008E450000}"/>
    <cellStyle name="Good 12 2 2" xfId="38547" xr:uid="{00000000-0005-0000-0000-00008F450000}"/>
    <cellStyle name="Good 13" xfId="851" xr:uid="{00000000-0005-0000-0000-000090450000}"/>
    <cellStyle name="Good 13 2" xfId="38053" xr:uid="{00000000-0005-0000-0000-000091450000}"/>
    <cellStyle name="Good 13 2 2" xfId="38629" xr:uid="{00000000-0005-0000-0000-000092450000}"/>
    <cellStyle name="Good 14" xfId="1036" xr:uid="{00000000-0005-0000-0000-000093450000}"/>
    <cellStyle name="Good 15" xfId="1304" xr:uid="{00000000-0005-0000-0000-000094450000}"/>
    <cellStyle name="Good 16" xfId="2264" xr:uid="{00000000-0005-0000-0000-000095450000}"/>
    <cellStyle name="Good 17" xfId="2590" xr:uid="{00000000-0005-0000-0000-000096450000}"/>
    <cellStyle name="Good 18" xfId="2672" xr:uid="{00000000-0005-0000-0000-000097450000}"/>
    <cellStyle name="Good 19" xfId="5868" xr:uid="{00000000-0005-0000-0000-000098450000}"/>
    <cellStyle name="Good 2" xfId="89" xr:uid="{00000000-0005-0000-0000-000099450000}"/>
    <cellStyle name="Good 2 2" xfId="37475" xr:uid="{00000000-0005-0000-0000-00009A450000}"/>
    <cellStyle name="Good 2 2 2" xfId="38102" xr:uid="{00000000-0005-0000-0000-00009B450000}"/>
    <cellStyle name="Good 20" xfId="7308" xr:uid="{00000000-0005-0000-0000-00009C450000}"/>
    <cellStyle name="Good 21" xfId="8748" xr:uid="{00000000-0005-0000-0000-00009D450000}"/>
    <cellStyle name="Good 22" xfId="10955" xr:uid="{00000000-0005-0000-0000-00009E450000}"/>
    <cellStyle name="Good 23" xfId="13162" xr:uid="{00000000-0005-0000-0000-00009F450000}"/>
    <cellStyle name="Good 24" xfId="13722" xr:uid="{00000000-0005-0000-0000-0000A0450000}"/>
    <cellStyle name="Good 25" xfId="17577" xr:uid="{00000000-0005-0000-0000-0000A1450000}"/>
    <cellStyle name="Good 26" xfId="19785" xr:uid="{00000000-0005-0000-0000-0000A2450000}"/>
    <cellStyle name="Good 27" xfId="34966" xr:uid="{00000000-0005-0000-0000-0000A3450000}"/>
    <cellStyle name="Good 28" xfId="45" xr:uid="{00000000-0005-0000-0000-0000A4450000}"/>
    <cellStyle name="Good 3" xfId="132" xr:uid="{00000000-0005-0000-0000-0000A5450000}"/>
    <cellStyle name="Good 3 2" xfId="37517" xr:uid="{00000000-0005-0000-0000-0000A6450000}"/>
    <cellStyle name="Good 3 3" xfId="38146" xr:uid="{00000000-0005-0000-0000-0000A7450000}"/>
    <cellStyle name="Good 4" xfId="181" xr:uid="{00000000-0005-0000-0000-0000A8450000}"/>
    <cellStyle name="Good 4 2" xfId="37568" xr:uid="{00000000-0005-0000-0000-0000A9450000}"/>
    <cellStyle name="Good 4 2 2" xfId="38188" xr:uid="{00000000-0005-0000-0000-0000AA450000}"/>
    <cellStyle name="Good 5" xfId="223" xr:uid="{00000000-0005-0000-0000-0000AB450000}"/>
    <cellStyle name="Good 5 2" xfId="37610" xr:uid="{00000000-0005-0000-0000-0000AC450000}"/>
    <cellStyle name="Good 5 2 2" xfId="38230" xr:uid="{00000000-0005-0000-0000-0000AD450000}"/>
    <cellStyle name="Good 6" xfId="267" xr:uid="{00000000-0005-0000-0000-0000AE450000}"/>
    <cellStyle name="Good 6 2" xfId="37654" xr:uid="{00000000-0005-0000-0000-0000AF450000}"/>
    <cellStyle name="Good 6 2 2" xfId="38274" xr:uid="{00000000-0005-0000-0000-0000B0450000}"/>
    <cellStyle name="Good 7" xfId="309" xr:uid="{00000000-0005-0000-0000-0000B1450000}"/>
    <cellStyle name="Good 7 2" xfId="37696" xr:uid="{00000000-0005-0000-0000-0000B2450000}"/>
    <cellStyle name="Good 7 2 2" xfId="38316" xr:uid="{00000000-0005-0000-0000-0000B3450000}"/>
    <cellStyle name="Good 8" xfId="349" xr:uid="{00000000-0005-0000-0000-0000B4450000}"/>
    <cellStyle name="Good 8 2" xfId="37736" xr:uid="{00000000-0005-0000-0000-0000B5450000}"/>
    <cellStyle name="Good 8 2 2" xfId="38356" xr:uid="{00000000-0005-0000-0000-0000B6450000}"/>
    <cellStyle name="Good 9" xfId="394" xr:uid="{00000000-0005-0000-0000-0000B7450000}"/>
    <cellStyle name="Good 9 2" xfId="37779" xr:uid="{00000000-0005-0000-0000-0000B8450000}"/>
    <cellStyle name="Good 9 2 2" xfId="38399" xr:uid="{00000000-0005-0000-0000-0000B9450000}"/>
    <cellStyle name="Heading 1 10" xfId="723" xr:uid="{00000000-0005-0000-0000-0000BA450000}"/>
    <cellStyle name="Heading 1 10 2" xfId="996" xr:uid="{00000000-0005-0000-0000-0000BB450000}"/>
    <cellStyle name="Heading 1 10 3" xfId="37931" xr:uid="{00000000-0005-0000-0000-0000BC450000}"/>
    <cellStyle name="Heading 1 11" xfId="768" xr:uid="{00000000-0005-0000-0000-0000BD450000}"/>
    <cellStyle name="Heading 1 11 2" xfId="37974" xr:uid="{00000000-0005-0000-0000-0000BE450000}"/>
    <cellStyle name="Heading 1 11 2 2" xfId="38550" xr:uid="{00000000-0005-0000-0000-0000BF450000}"/>
    <cellStyle name="Heading 1 12" xfId="808" xr:uid="{00000000-0005-0000-0000-0000C0450000}"/>
    <cellStyle name="Heading 1 12 2" xfId="38011" xr:uid="{00000000-0005-0000-0000-0000C1450000}"/>
    <cellStyle name="Heading 1 12 2 2" xfId="38587" xr:uid="{00000000-0005-0000-0000-0000C2450000}"/>
    <cellStyle name="Heading 1 13" xfId="852" xr:uid="{00000000-0005-0000-0000-0000C3450000}"/>
    <cellStyle name="Heading 1 13 2" xfId="38054" xr:uid="{00000000-0005-0000-0000-0000C4450000}"/>
    <cellStyle name="Heading 1 13 2 2" xfId="38630" xr:uid="{00000000-0005-0000-0000-0000C5450000}"/>
    <cellStyle name="Heading 1 14" xfId="1037" xr:uid="{00000000-0005-0000-0000-0000C6450000}"/>
    <cellStyle name="Heading 1 15" xfId="1305" xr:uid="{00000000-0005-0000-0000-0000C7450000}"/>
    <cellStyle name="Heading 1 16" xfId="2265" xr:uid="{00000000-0005-0000-0000-0000C8450000}"/>
    <cellStyle name="Heading 1 17" xfId="2591" xr:uid="{00000000-0005-0000-0000-0000C9450000}"/>
    <cellStyle name="Heading 1 18" xfId="2664" xr:uid="{00000000-0005-0000-0000-0000CA450000}"/>
    <cellStyle name="Heading 1 19" xfId="5869" xr:uid="{00000000-0005-0000-0000-0000CB450000}"/>
    <cellStyle name="Heading 1 2" xfId="90" xr:uid="{00000000-0005-0000-0000-0000CC450000}"/>
    <cellStyle name="Heading 1 2 2" xfId="37476" xr:uid="{00000000-0005-0000-0000-0000CD450000}"/>
    <cellStyle name="Heading 1 2 2 2" xfId="38103" xr:uid="{00000000-0005-0000-0000-0000CE450000}"/>
    <cellStyle name="Heading 1 20" xfId="7309" xr:uid="{00000000-0005-0000-0000-0000CF450000}"/>
    <cellStyle name="Heading 1 21" xfId="8749" xr:uid="{00000000-0005-0000-0000-0000D0450000}"/>
    <cellStyle name="Heading 1 22" xfId="10956" xr:uid="{00000000-0005-0000-0000-0000D1450000}"/>
    <cellStyle name="Heading 1 23" xfId="13163" xr:uid="{00000000-0005-0000-0000-0000D2450000}"/>
    <cellStyle name="Heading 1 24" xfId="13594" xr:uid="{00000000-0005-0000-0000-0000D3450000}"/>
    <cellStyle name="Heading 1 25" xfId="17578" xr:uid="{00000000-0005-0000-0000-0000D4450000}"/>
    <cellStyle name="Heading 1 26" xfId="19786" xr:uid="{00000000-0005-0000-0000-0000D5450000}"/>
    <cellStyle name="Heading 1 27" xfId="34967" xr:uid="{00000000-0005-0000-0000-0000D6450000}"/>
    <cellStyle name="Heading 1 28" xfId="46" xr:uid="{00000000-0005-0000-0000-0000D7450000}"/>
    <cellStyle name="Heading 1 3" xfId="133" xr:uid="{00000000-0005-0000-0000-0000D8450000}"/>
    <cellStyle name="Heading 1 3 2" xfId="37518" xr:uid="{00000000-0005-0000-0000-0000D9450000}"/>
    <cellStyle name="Heading 1 3 3" xfId="38147" xr:uid="{00000000-0005-0000-0000-0000DA450000}"/>
    <cellStyle name="Heading 1 4" xfId="182" xr:uid="{00000000-0005-0000-0000-0000DB450000}"/>
    <cellStyle name="Heading 1 4 2" xfId="37569" xr:uid="{00000000-0005-0000-0000-0000DC450000}"/>
    <cellStyle name="Heading 1 4 2 2" xfId="38189" xr:uid="{00000000-0005-0000-0000-0000DD450000}"/>
    <cellStyle name="Heading 1 5" xfId="224" xr:uid="{00000000-0005-0000-0000-0000DE450000}"/>
    <cellStyle name="Heading 1 5 2" xfId="37611" xr:uid="{00000000-0005-0000-0000-0000DF450000}"/>
    <cellStyle name="Heading 1 5 2 2" xfId="38231" xr:uid="{00000000-0005-0000-0000-0000E0450000}"/>
    <cellStyle name="Heading 1 6" xfId="268" xr:uid="{00000000-0005-0000-0000-0000E1450000}"/>
    <cellStyle name="Heading 1 6 2" xfId="37655" xr:uid="{00000000-0005-0000-0000-0000E2450000}"/>
    <cellStyle name="Heading 1 6 2 2" xfId="38275" xr:uid="{00000000-0005-0000-0000-0000E3450000}"/>
    <cellStyle name="Heading 1 7" xfId="310" xr:uid="{00000000-0005-0000-0000-0000E4450000}"/>
    <cellStyle name="Heading 1 7 2" xfId="37697" xr:uid="{00000000-0005-0000-0000-0000E5450000}"/>
    <cellStyle name="Heading 1 7 2 2" xfId="38317" xr:uid="{00000000-0005-0000-0000-0000E6450000}"/>
    <cellStyle name="Heading 1 8" xfId="350" xr:uid="{00000000-0005-0000-0000-0000E7450000}"/>
    <cellStyle name="Heading 1 8 2" xfId="37737" xr:uid="{00000000-0005-0000-0000-0000E8450000}"/>
    <cellStyle name="Heading 1 8 2 2" xfId="38357" xr:uid="{00000000-0005-0000-0000-0000E9450000}"/>
    <cellStyle name="Heading 1 9" xfId="395" xr:uid="{00000000-0005-0000-0000-0000EA450000}"/>
    <cellStyle name="Heading 1 9 2" xfId="37780" xr:uid="{00000000-0005-0000-0000-0000EB450000}"/>
    <cellStyle name="Heading 1 9 2 2" xfId="38400" xr:uid="{00000000-0005-0000-0000-0000EC450000}"/>
    <cellStyle name="Heading 2 10" xfId="724" xr:uid="{00000000-0005-0000-0000-0000ED450000}"/>
    <cellStyle name="Heading 2 10 2" xfId="997" xr:uid="{00000000-0005-0000-0000-0000EE450000}"/>
    <cellStyle name="Heading 2 10 3" xfId="37932" xr:uid="{00000000-0005-0000-0000-0000EF450000}"/>
    <cellStyle name="Heading 2 11" xfId="769" xr:uid="{00000000-0005-0000-0000-0000F0450000}"/>
    <cellStyle name="Heading 2 11 2" xfId="37975" xr:uid="{00000000-0005-0000-0000-0000F1450000}"/>
    <cellStyle name="Heading 2 11 2 2" xfId="38551" xr:uid="{00000000-0005-0000-0000-0000F2450000}"/>
    <cellStyle name="Heading 2 12" xfId="786" xr:uid="{00000000-0005-0000-0000-0000F3450000}"/>
    <cellStyle name="Heading 2 12 2" xfId="37991" xr:uid="{00000000-0005-0000-0000-0000F4450000}"/>
    <cellStyle name="Heading 2 12 2 2" xfId="38567" xr:uid="{00000000-0005-0000-0000-0000F5450000}"/>
    <cellStyle name="Heading 2 13" xfId="853" xr:uid="{00000000-0005-0000-0000-0000F6450000}"/>
    <cellStyle name="Heading 2 13 2" xfId="38055" xr:uid="{00000000-0005-0000-0000-0000F7450000}"/>
    <cellStyle name="Heading 2 13 2 2" xfId="38631" xr:uid="{00000000-0005-0000-0000-0000F8450000}"/>
    <cellStyle name="Heading 2 14" xfId="47" xr:uid="{00000000-0005-0000-0000-0000F9450000}"/>
    <cellStyle name="Heading 2 14 2" xfId="1038" xr:uid="{00000000-0005-0000-0000-0000FA450000}"/>
    <cellStyle name="Heading 2 14 3" xfId="1193" xr:uid="{00000000-0005-0000-0000-0000FB450000}"/>
    <cellStyle name="Heading 2 14 4" xfId="1935" xr:uid="{00000000-0005-0000-0000-0000FC450000}"/>
    <cellStyle name="Heading 2 14 5" xfId="2050" xr:uid="{00000000-0005-0000-0000-0000FD450000}"/>
    <cellStyle name="Heading 2 14 6" xfId="4016" xr:uid="{00000000-0005-0000-0000-0000FE450000}"/>
    <cellStyle name="Heading 2 14 7" xfId="3915" xr:uid="{00000000-0005-0000-0000-0000FF450000}"/>
    <cellStyle name="Heading 2 14 8" xfId="4725" xr:uid="{00000000-0005-0000-0000-000000460000}"/>
    <cellStyle name="Heading 2 14 9" xfId="22030" xr:uid="{00000000-0005-0000-0000-000001460000}"/>
    <cellStyle name="Heading 2 15" xfId="1306" xr:uid="{00000000-0005-0000-0000-000002460000}"/>
    <cellStyle name="Heading 2 16" xfId="2266" xr:uid="{00000000-0005-0000-0000-000003460000}"/>
    <cellStyle name="Heading 2 17" xfId="2592" xr:uid="{00000000-0005-0000-0000-000004460000}"/>
    <cellStyle name="Heading 2 18" xfId="2659" xr:uid="{00000000-0005-0000-0000-000005460000}"/>
    <cellStyle name="Heading 2 19" xfId="5870" xr:uid="{00000000-0005-0000-0000-000006460000}"/>
    <cellStyle name="Heading 2 2" xfId="149" xr:uid="{00000000-0005-0000-0000-000007460000}"/>
    <cellStyle name="Heading 2 2 2" xfId="91" xr:uid="{00000000-0005-0000-0000-000008460000}"/>
    <cellStyle name="Heading 2 2 2 2" xfId="37532" xr:uid="{00000000-0005-0000-0000-000009460000}"/>
    <cellStyle name="Heading 2 2 2 2 2" xfId="38415" xr:uid="{00000000-0005-0000-0000-00000A460000}"/>
    <cellStyle name="Heading 2 2 3" xfId="37477" xr:uid="{00000000-0005-0000-0000-00000B460000}"/>
    <cellStyle name="Heading 2 2 3 2" xfId="38104" xr:uid="{00000000-0005-0000-0000-00000C460000}"/>
    <cellStyle name="Heading 2 20" xfId="7310" xr:uid="{00000000-0005-0000-0000-00000D460000}"/>
    <cellStyle name="Heading 2 21" xfId="8750" xr:uid="{00000000-0005-0000-0000-00000E460000}"/>
    <cellStyle name="Heading 2 22" xfId="10957" xr:uid="{00000000-0005-0000-0000-00000F460000}"/>
    <cellStyle name="Heading 2 23" xfId="13164" xr:uid="{00000000-0005-0000-0000-000010460000}"/>
    <cellStyle name="Heading 2 24" xfId="13561" xr:uid="{00000000-0005-0000-0000-000011460000}"/>
    <cellStyle name="Heading 2 25" xfId="17579" xr:uid="{00000000-0005-0000-0000-000012460000}"/>
    <cellStyle name="Heading 2 26" xfId="19787" xr:uid="{00000000-0005-0000-0000-000013460000}"/>
    <cellStyle name="Heading 2 27" xfId="34968" xr:uid="{00000000-0005-0000-0000-000014460000}"/>
    <cellStyle name="Heading 2 3" xfId="134" xr:uid="{00000000-0005-0000-0000-000015460000}"/>
    <cellStyle name="Heading 2 3 2" xfId="37519" xr:uid="{00000000-0005-0000-0000-000016460000}"/>
    <cellStyle name="Heading 2 3 3" xfId="38148" xr:uid="{00000000-0005-0000-0000-000017460000}"/>
    <cellStyle name="Heading 2 4" xfId="183" xr:uid="{00000000-0005-0000-0000-000018460000}"/>
    <cellStyle name="Heading 2 4 2" xfId="37570" xr:uid="{00000000-0005-0000-0000-000019460000}"/>
    <cellStyle name="Heading 2 4 2 2" xfId="38190" xr:uid="{00000000-0005-0000-0000-00001A460000}"/>
    <cellStyle name="Heading 2 5" xfId="225" xr:uid="{00000000-0005-0000-0000-00001B460000}"/>
    <cellStyle name="Heading 2 5 2" xfId="37612" xr:uid="{00000000-0005-0000-0000-00001C460000}"/>
    <cellStyle name="Heading 2 5 2 2" xfId="38232" xr:uid="{00000000-0005-0000-0000-00001D460000}"/>
    <cellStyle name="Heading 2 6" xfId="269" xr:uid="{00000000-0005-0000-0000-00001E460000}"/>
    <cellStyle name="Heading 2 6 2" xfId="37656" xr:uid="{00000000-0005-0000-0000-00001F460000}"/>
    <cellStyle name="Heading 2 6 2 2" xfId="38276" xr:uid="{00000000-0005-0000-0000-000020460000}"/>
    <cellStyle name="Heading 2 7" xfId="311" xr:uid="{00000000-0005-0000-0000-000021460000}"/>
    <cellStyle name="Heading 2 7 2" xfId="37698" xr:uid="{00000000-0005-0000-0000-000022460000}"/>
    <cellStyle name="Heading 2 7 2 2" xfId="38318" xr:uid="{00000000-0005-0000-0000-000023460000}"/>
    <cellStyle name="Heading 2 8" xfId="351" xr:uid="{00000000-0005-0000-0000-000024460000}"/>
    <cellStyle name="Heading 2 8 2" xfId="37738" xr:uid="{00000000-0005-0000-0000-000025460000}"/>
    <cellStyle name="Heading 2 8 2 2" xfId="38358" xr:uid="{00000000-0005-0000-0000-000026460000}"/>
    <cellStyle name="Heading 2 9" xfId="396" xr:uid="{00000000-0005-0000-0000-000027460000}"/>
    <cellStyle name="Heading 2 9 2" xfId="37781" xr:uid="{00000000-0005-0000-0000-000028460000}"/>
    <cellStyle name="Heading 2 9 2 2" xfId="38401" xr:uid="{00000000-0005-0000-0000-000029460000}"/>
    <cellStyle name="Heading 3 10" xfId="725" xr:uid="{00000000-0005-0000-0000-00002A460000}"/>
    <cellStyle name="Heading 3 10 2" xfId="998" xr:uid="{00000000-0005-0000-0000-00002B460000}"/>
    <cellStyle name="Heading 3 10 3" xfId="37933" xr:uid="{00000000-0005-0000-0000-00002C460000}"/>
    <cellStyle name="Heading 3 11" xfId="770" xr:uid="{00000000-0005-0000-0000-00002D460000}"/>
    <cellStyle name="Heading 3 11 2" xfId="37976" xr:uid="{00000000-0005-0000-0000-00002E460000}"/>
    <cellStyle name="Heading 3 11 2 2" xfId="38552" xr:uid="{00000000-0005-0000-0000-00002F460000}"/>
    <cellStyle name="Heading 3 12" xfId="807" xr:uid="{00000000-0005-0000-0000-000030460000}"/>
    <cellStyle name="Heading 3 12 2" xfId="38010" xr:uid="{00000000-0005-0000-0000-000031460000}"/>
    <cellStyle name="Heading 3 12 2 2" xfId="38586" xr:uid="{00000000-0005-0000-0000-000032460000}"/>
    <cellStyle name="Heading 3 13" xfId="854" xr:uid="{00000000-0005-0000-0000-000033460000}"/>
    <cellStyle name="Heading 3 13 2" xfId="38056" xr:uid="{00000000-0005-0000-0000-000034460000}"/>
    <cellStyle name="Heading 3 13 2 2" xfId="38632" xr:uid="{00000000-0005-0000-0000-000035460000}"/>
    <cellStyle name="Heading 3 14" xfId="1039" xr:uid="{00000000-0005-0000-0000-000036460000}"/>
    <cellStyle name="Heading 3 15" xfId="1307" xr:uid="{00000000-0005-0000-0000-000037460000}"/>
    <cellStyle name="Heading 3 16" xfId="2267" xr:uid="{00000000-0005-0000-0000-000038460000}"/>
    <cellStyle name="Heading 3 17" xfId="2593" xr:uid="{00000000-0005-0000-0000-000039460000}"/>
    <cellStyle name="Heading 3 18" xfId="2652" xr:uid="{00000000-0005-0000-0000-00003A460000}"/>
    <cellStyle name="Heading 3 19" xfId="5871" xr:uid="{00000000-0005-0000-0000-00003B460000}"/>
    <cellStyle name="Heading 3 2" xfId="92" xr:uid="{00000000-0005-0000-0000-00003C460000}"/>
    <cellStyle name="Heading 3 2 2" xfId="37478" xr:uid="{00000000-0005-0000-0000-00003D460000}"/>
    <cellStyle name="Heading 3 2 2 2" xfId="38105" xr:uid="{00000000-0005-0000-0000-00003E460000}"/>
    <cellStyle name="Heading 3 20" xfId="7311" xr:uid="{00000000-0005-0000-0000-00003F460000}"/>
    <cellStyle name="Heading 3 21" xfId="8751" xr:uid="{00000000-0005-0000-0000-000040460000}"/>
    <cellStyle name="Heading 3 22" xfId="10958" xr:uid="{00000000-0005-0000-0000-000041460000}"/>
    <cellStyle name="Heading 3 23" xfId="13165" xr:uid="{00000000-0005-0000-0000-000042460000}"/>
    <cellStyle name="Heading 3 24" xfId="13545" xr:uid="{00000000-0005-0000-0000-000043460000}"/>
    <cellStyle name="Heading 3 25" xfId="17580" xr:uid="{00000000-0005-0000-0000-000044460000}"/>
    <cellStyle name="Heading 3 26" xfId="19788" xr:uid="{00000000-0005-0000-0000-000045460000}"/>
    <cellStyle name="Heading 3 27" xfId="34969" xr:uid="{00000000-0005-0000-0000-000046460000}"/>
    <cellStyle name="Heading 3 28" xfId="48" xr:uid="{00000000-0005-0000-0000-000047460000}"/>
    <cellStyle name="Heading 3 3" xfId="135" xr:uid="{00000000-0005-0000-0000-000048460000}"/>
    <cellStyle name="Heading 3 3 2" xfId="37520" xr:uid="{00000000-0005-0000-0000-000049460000}"/>
    <cellStyle name="Heading 3 3 3" xfId="38149" xr:uid="{00000000-0005-0000-0000-00004A460000}"/>
    <cellStyle name="Heading 3 4" xfId="184" xr:uid="{00000000-0005-0000-0000-00004B460000}"/>
    <cellStyle name="Heading 3 4 2" xfId="37571" xr:uid="{00000000-0005-0000-0000-00004C460000}"/>
    <cellStyle name="Heading 3 4 2 2" xfId="38191" xr:uid="{00000000-0005-0000-0000-00004D460000}"/>
    <cellStyle name="Heading 3 5" xfId="226" xr:uid="{00000000-0005-0000-0000-00004E460000}"/>
    <cellStyle name="Heading 3 5 2" xfId="37613" xr:uid="{00000000-0005-0000-0000-00004F460000}"/>
    <cellStyle name="Heading 3 5 2 2" xfId="38233" xr:uid="{00000000-0005-0000-0000-000050460000}"/>
    <cellStyle name="Heading 3 6" xfId="270" xr:uid="{00000000-0005-0000-0000-000051460000}"/>
    <cellStyle name="Heading 3 6 2" xfId="37657" xr:uid="{00000000-0005-0000-0000-000052460000}"/>
    <cellStyle name="Heading 3 6 2 2" xfId="38277" xr:uid="{00000000-0005-0000-0000-000053460000}"/>
    <cellStyle name="Heading 3 7" xfId="312" xr:uid="{00000000-0005-0000-0000-000054460000}"/>
    <cellStyle name="Heading 3 7 2" xfId="37699" xr:uid="{00000000-0005-0000-0000-000055460000}"/>
    <cellStyle name="Heading 3 7 2 2" xfId="38319" xr:uid="{00000000-0005-0000-0000-000056460000}"/>
    <cellStyle name="Heading 3 8" xfId="352" xr:uid="{00000000-0005-0000-0000-000057460000}"/>
    <cellStyle name="Heading 3 8 2" xfId="37739" xr:uid="{00000000-0005-0000-0000-000058460000}"/>
    <cellStyle name="Heading 3 8 2 2" xfId="38359" xr:uid="{00000000-0005-0000-0000-000059460000}"/>
    <cellStyle name="Heading 3 9" xfId="397" xr:uid="{00000000-0005-0000-0000-00005A460000}"/>
    <cellStyle name="Heading 3 9 2" xfId="37782" xr:uid="{00000000-0005-0000-0000-00005B460000}"/>
    <cellStyle name="Heading 3 9 2 2" xfId="38402" xr:uid="{00000000-0005-0000-0000-00005C460000}"/>
    <cellStyle name="Heading 4 10" xfId="726" xr:uid="{00000000-0005-0000-0000-00005D460000}"/>
    <cellStyle name="Heading 4 10 2" xfId="999" xr:uid="{00000000-0005-0000-0000-00005E460000}"/>
    <cellStyle name="Heading 4 10 3" xfId="37934" xr:uid="{00000000-0005-0000-0000-00005F460000}"/>
    <cellStyle name="Heading 4 11" xfId="771" xr:uid="{00000000-0005-0000-0000-000060460000}"/>
    <cellStyle name="Heading 4 11 2" xfId="37977" xr:uid="{00000000-0005-0000-0000-000061460000}"/>
    <cellStyle name="Heading 4 11 2 2" xfId="38553" xr:uid="{00000000-0005-0000-0000-000062460000}"/>
    <cellStyle name="Heading 4 12" xfId="785" xr:uid="{00000000-0005-0000-0000-000063460000}"/>
    <cellStyle name="Heading 4 12 2" xfId="37990" xr:uid="{00000000-0005-0000-0000-000064460000}"/>
    <cellStyle name="Heading 4 12 2 2" xfId="38566" xr:uid="{00000000-0005-0000-0000-000065460000}"/>
    <cellStyle name="Heading 4 13" xfId="855" xr:uid="{00000000-0005-0000-0000-000066460000}"/>
    <cellStyle name="Heading 4 13 2" xfId="38057" xr:uid="{00000000-0005-0000-0000-000067460000}"/>
    <cellStyle name="Heading 4 13 2 2" xfId="38633" xr:uid="{00000000-0005-0000-0000-000068460000}"/>
    <cellStyle name="Heading 4 14" xfId="1040" xr:uid="{00000000-0005-0000-0000-000069460000}"/>
    <cellStyle name="Heading 4 15" xfId="1308" xr:uid="{00000000-0005-0000-0000-00006A460000}"/>
    <cellStyle name="Heading 4 16" xfId="2268" xr:uid="{00000000-0005-0000-0000-00006B460000}"/>
    <cellStyle name="Heading 4 17" xfId="2594" xr:uid="{00000000-0005-0000-0000-00006C460000}"/>
    <cellStyle name="Heading 4 18" xfId="2642" xr:uid="{00000000-0005-0000-0000-00006D460000}"/>
    <cellStyle name="Heading 4 19" xfId="5872" xr:uid="{00000000-0005-0000-0000-00006E460000}"/>
    <cellStyle name="Heading 4 2" xfId="93" xr:uid="{00000000-0005-0000-0000-00006F460000}"/>
    <cellStyle name="Heading 4 2 2" xfId="37479" xr:uid="{00000000-0005-0000-0000-000070460000}"/>
    <cellStyle name="Heading 4 2 2 2" xfId="38106" xr:uid="{00000000-0005-0000-0000-000071460000}"/>
    <cellStyle name="Heading 4 20" xfId="7312" xr:uid="{00000000-0005-0000-0000-000072460000}"/>
    <cellStyle name="Heading 4 21" xfId="8752" xr:uid="{00000000-0005-0000-0000-000073460000}"/>
    <cellStyle name="Heading 4 22" xfId="10959" xr:uid="{00000000-0005-0000-0000-000074460000}"/>
    <cellStyle name="Heading 4 23" xfId="13166" xr:uid="{00000000-0005-0000-0000-000075460000}"/>
    <cellStyle name="Heading 4 24" xfId="13697" xr:uid="{00000000-0005-0000-0000-000076460000}"/>
    <cellStyle name="Heading 4 25" xfId="17581" xr:uid="{00000000-0005-0000-0000-000077460000}"/>
    <cellStyle name="Heading 4 26" xfId="19789" xr:uid="{00000000-0005-0000-0000-000078460000}"/>
    <cellStyle name="Heading 4 27" xfId="34970" xr:uid="{00000000-0005-0000-0000-000079460000}"/>
    <cellStyle name="Heading 4 28" xfId="49" xr:uid="{00000000-0005-0000-0000-00007A460000}"/>
    <cellStyle name="Heading 4 3" xfId="136" xr:uid="{00000000-0005-0000-0000-00007B460000}"/>
    <cellStyle name="Heading 4 3 2" xfId="37521" xr:uid="{00000000-0005-0000-0000-00007C460000}"/>
    <cellStyle name="Heading 4 3 3" xfId="38150" xr:uid="{00000000-0005-0000-0000-00007D460000}"/>
    <cellStyle name="Heading 4 4" xfId="185" xr:uid="{00000000-0005-0000-0000-00007E460000}"/>
    <cellStyle name="Heading 4 4 2" xfId="37572" xr:uid="{00000000-0005-0000-0000-00007F460000}"/>
    <cellStyle name="Heading 4 4 2 2" xfId="38192" xr:uid="{00000000-0005-0000-0000-000080460000}"/>
    <cellStyle name="Heading 4 5" xfId="227" xr:uid="{00000000-0005-0000-0000-000081460000}"/>
    <cellStyle name="Heading 4 5 2" xfId="37614" xr:uid="{00000000-0005-0000-0000-000082460000}"/>
    <cellStyle name="Heading 4 5 2 2" xfId="38234" xr:uid="{00000000-0005-0000-0000-000083460000}"/>
    <cellStyle name="Heading 4 6" xfId="271" xr:uid="{00000000-0005-0000-0000-000084460000}"/>
    <cellStyle name="Heading 4 6 2" xfId="37658" xr:uid="{00000000-0005-0000-0000-000085460000}"/>
    <cellStyle name="Heading 4 6 2 2" xfId="38278" xr:uid="{00000000-0005-0000-0000-000086460000}"/>
    <cellStyle name="Heading 4 7" xfId="313" xr:uid="{00000000-0005-0000-0000-000087460000}"/>
    <cellStyle name="Heading 4 7 2" xfId="37700" xr:uid="{00000000-0005-0000-0000-000088460000}"/>
    <cellStyle name="Heading 4 7 2 2" xfId="38320" xr:uid="{00000000-0005-0000-0000-000089460000}"/>
    <cellStyle name="Heading 4 8" xfId="353" xr:uid="{00000000-0005-0000-0000-00008A460000}"/>
    <cellStyle name="Heading 4 8 2" xfId="37740" xr:uid="{00000000-0005-0000-0000-00008B460000}"/>
    <cellStyle name="Heading 4 8 2 2" xfId="38360" xr:uid="{00000000-0005-0000-0000-00008C460000}"/>
    <cellStyle name="Heading 4 9" xfId="398" xr:uid="{00000000-0005-0000-0000-00008D460000}"/>
    <cellStyle name="Heading 4 9 2" xfId="37783" xr:uid="{00000000-0005-0000-0000-00008E460000}"/>
    <cellStyle name="Heading 4 9 2 2" xfId="38403" xr:uid="{00000000-0005-0000-0000-00008F460000}"/>
    <cellStyle name="Input 10" xfId="727" xr:uid="{00000000-0005-0000-0000-000090460000}"/>
    <cellStyle name="Input 10 2" xfId="1000" xr:uid="{00000000-0005-0000-0000-000091460000}"/>
    <cellStyle name="Input 10 3" xfId="37935" xr:uid="{00000000-0005-0000-0000-000092460000}"/>
    <cellStyle name="Input 11" xfId="772" xr:uid="{00000000-0005-0000-0000-000093460000}"/>
    <cellStyle name="Input 11 2" xfId="37978" xr:uid="{00000000-0005-0000-0000-000094460000}"/>
    <cellStyle name="Input 11 2 2" xfId="38554" xr:uid="{00000000-0005-0000-0000-000095460000}"/>
    <cellStyle name="Input 12" xfId="806" xr:uid="{00000000-0005-0000-0000-000096460000}"/>
    <cellStyle name="Input 12 2" xfId="38009" xr:uid="{00000000-0005-0000-0000-000097460000}"/>
    <cellStyle name="Input 12 2 2" xfId="38585" xr:uid="{00000000-0005-0000-0000-000098460000}"/>
    <cellStyle name="Input 13" xfId="856" xr:uid="{00000000-0005-0000-0000-000099460000}"/>
    <cellStyle name="Input 13 2" xfId="38058" xr:uid="{00000000-0005-0000-0000-00009A460000}"/>
    <cellStyle name="Input 13 2 2" xfId="38634" xr:uid="{00000000-0005-0000-0000-00009B460000}"/>
    <cellStyle name="Input 14" xfId="1041" xr:uid="{00000000-0005-0000-0000-00009C460000}"/>
    <cellStyle name="Input 15" xfId="1309" xr:uid="{00000000-0005-0000-0000-00009D460000}"/>
    <cellStyle name="Input 16" xfId="2269" xr:uid="{00000000-0005-0000-0000-00009E460000}"/>
    <cellStyle name="Input 17" xfId="2595" xr:uid="{00000000-0005-0000-0000-00009F460000}"/>
    <cellStyle name="Input 18" xfId="2635" xr:uid="{00000000-0005-0000-0000-0000A0460000}"/>
    <cellStyle name="Input 19" xfId="5873" xr:uid="{00000000-0005-0000-0000-0000A1460000}"/>
    <cellStyle name="Input 2" xfId="94" xr:uid="{00000000-0005-0000-0000-0000A2460000}"/>
    <cellStyle name="Input 2 2" xfId="37480" xr:uid="{00000000-0005-0000-0000-0000A3460000}"/>
    <cellStyle name="Input 2 2 2" xfId="38107" xr:uid="{00000000-0005-0000-0000-0000A4460000}"/>
    <cellStyle name="Input 20" xfId="7313" xr:uid="{00000000-0005-0000-0000-0000A5460000}"/>
    <cellStyle name="Input 21" xfId="8753" xr:uid="{00000000-0005-0000-0000-0000A6460000}"/>
    <cellStyle name="Input 22" xfId="10960" xr:uid="{00000000-0005-0000-0000-0000A7460000}"/>
    <cellStyle name="Input 23" xfId="13167" xr:uid="{00000000-0005-0000-0000-0000A8460000}"/>
    <cellStyle name="Input 24" xfId="13521" xr:uid="{00000000-0005-0000-0000-0000A9460000}"/>
    <cellStyle name="Input 25" xfId="17582" xr:uid="{00000000-0005-0000-0000-0000AA460000}"/>
    <cellStyle name="Input 26" xfId="19790" xr:uid="{00000000-0005-0000-0000-0000AB460000}"/>
    <cellStyle name="Input 27" xfId="34971" xr:uid="{00000000-0005-0000-0000-0000AC460000}"/>
    <cellStyle name="Input 28" xfId="50" xr:uid="{00000000-0005-0000-0000-0000AD460000}"/>
    <cellStyle name="Input 3" xfId="137" xr:uid="{00000000-0005-0000-0000-0000AE460000}"/>
    <cellStyle name="Input 3 2" xfId="37522" xr:uid="{00000000-0005-0000-0000-0000AF460000}"/>
    <cellStyle name="Input 3 3" xfId="38151" xr:uid="{00000000-0005-0000-0000-0000B0460000}"/>
    <cellStyle name="Input 4" xfId="186" xr:uid="{00000000-0005-0000-0000-0000B1460000}"/>
    <cellStyle name="Input 4 2" xfId="37573" xr:uid="{00000000-0005-0000-0000-0000B2460000}"/>
    <cellStyle name="Input 4 2 2" xfId="38193" xr:uid="{00000000-0005-0000-0000-0000B3460000}"/>
    <cellStyle name="Input 5" xfId="228" xr:uid="{00000000-0005-0000-0000-0000B4460000}"/>
    <cellStyle name="Input 5 2" xfId="37615" xr:uid="{00000000-0005-0000-0000-0000B5460000}"/>
    <cellStyle name="Input 5 2 2" xfId="38235" xr:uid="{00000000-0005-0000-0000-0000B6460000}"/>
    <cellStyle name="Input 6" xfId="272" xr:uid="{00000000-0005-0000-0000-0000B7460000}"/>
    <cellStyle name="Input 6 2" xfId="37659" xr:uid="{00000000-0005-0000-0000-0000B8460000}"/>
    <cellStyle name="Input 6 2 2" xfId="38279" xr:uid="{00000000-0005-0000-0000-0000B9460000}"/>
    <cellStyle name="Input 7" xfId="314" xr:uid="{00000000-0005-0000-0000-0000BA460000}"/>
    <cellStyle name="Input 7 2" xfId="37701" xr:uid="{00000000-0005-0000-0000-0000BB460000}"/>
    <cellStyle name="Input 7 2 2" xfId="38321" xr:uid="{00000000-0005-0000-0000-0000BC460000}"/>
    <cellStyle name="Input 8" xfId="354" xr:uid="{00000000-0005-0000-0000-0000BD460000}"/>
    <cellStyle name="Input 8 2" xfId="37741" xr:uid="{00000000-0005-0000-0000-0000BE460000}"/>
    <cellStyle name="Input 8 2 2" xfId="38361" xr:uid="{00000000-0005-0000-0000-0000BF460000}"/>
    <cellStyle name="Input 9" xfId="399" xr:uid="{00000000-0005-0000-0000-0000C0460000}"/>
    <cellStyle name="Input 9 2" xfId="37784" xr:uid="{00000000-0005-0000-0000-0000C1460000}"/>
    <cellStyle name="Input 9 2 2" xfId="38404" xr:uid="{00000000-0005-0000-0000-0000C2460000}"/>
    <cellStyle name="Linked Cell 10" xfId="728" xr:uid="{00000000-0005-0000-0000-0000C3460000}"/>
    <cellStyle name="Linked Cell 10 2" xfId="1001" xr:uid="{00000000-0005-0000-0000-0000C4460000}"/>
    <cellStyle name="Linked Cell 10 3" xfId="37936" xr:uid="{00000000-0005-0000-0000-0000C5460000}"/>
    <cellStyle name="Linked Cell 11" xfId="773" xr:uid="{00000000-0005-0000-0000-0000C6460000}"/>
    <cellStyle name="Linked Cell 11 2" xfId="37979" xr:uid="{00000000-0005-0000-0000-0000C7460000}"/>
    <cellStyle name="Linked Cell 11 2 2" xfId="38555" xr:uid="{00000000-0005-0000-0000-0000C8460000}"/>
    <cellStyle name="Linked Cell 12" xfId="784" xr:uid="{00000000-0005-0000-0000-0000C9460000}"/>
    <cellStyle name="Linked Cell 12 2" xfId="37989" xr:uid="{00000000-0005-0000-0000-0000CA460000}"/>
    <cellStyle name="Linked Cell 12 2 2" xfId="38565" xr:uid="{00000000-0005-0000-0000-0000CB460000}"/>
    <cellStyle name="Linked Cell 13" xfId="857" xr:uid="{00000000-0005-0000-0000-0000CC460000}"/>
    <cellStyle name="Linked Cell 13 2" xfId="38059" xr:uid="{00000000-0005-0000-0000-0000CD460000}"/>
    <cellStyle name="Linked Cell 13 2 2" xfId="38635" xr:uid="{00000000-0005-0000-0000-0000CE460000}"/>
    <cellStyle name="Linked Cell 14" xfId="1042" xr:uid="{00000000-0005-0000-0000-0000CF460000}"/>
    <cellStyle name="Linked Cell 15" xfId="1310" xr:uid="{00000000-0005-0000-0000-0000D0460000}"/>
    <cellStyle name="Linked Cell 16" xfId="2270" xr:uid="{00000000-0005-0000-0000-0000D1460000}"/>
    <cellStyle name="Linked Cell 17" xfId="2596" xr:uid="{00000000-0005-0000-0000-0000D2460000}"/>
    <cellStyle name="Linked Cell 18" xfId="2623" xr:uid="{00000000-0005-0000-0000-0000D3460000}"/>
    <cellStyle name="Linked Cell 19" xfId="5874" xr:uid="{00000000-0005-0000-0000-0000D4460000}"/>
    <cellStyle name="Linked Cell 2" xfId="95" xr:uid="{00000000-0005-0000-0000-0000D5460000}"/>
    <cellStyle name="Linked Cell 2 2" xfId="37481" xr:uid="{00000000-0005-0000-0000-0000D6460000}"/>
    <cellStyle name="Linked Cell 2 2 2" xfId="38108" xr:uid="{00000000-0005-0000-0000-0000D7460000}"/>
    <cellStyle name="Linked Cell 20" xfId="7314" xr:uid="{00000000-0005-0000-0000-0000D8460000}"/>
    <cellStyle name="Linked Cell 21" xfId="8754" xr:uid="{00000000-0005-0000-0000-0000D9460000}"/>
    <cellStyle name="Linked Cell 22" xfId="10961" xr:uid="{00000000-0005-0000-0000-0000DA460000}"/>
    <cellStyle name="Linked Cell 23" xfId="13168" xr:uid="{00000000-0005-0000-0000-0000DB460000}"/>
    <cellStyle name="Linked Cell 24" xfId="13371" xr:uid="{00000000-0005-0000-0000-0000DC460000}"/>
    <cellStyle name="Linked Cell 25" xfId="17583" xr:uid="{00000000-0005-0000-0000-0000DD460000}"/>
    <cellStyle name="Linked Cell 26" xfId="19791" xr:uid="{00000000-0005-0000-0000-0000DE460000}"/>
    <cellStyle name="Linked Cell 27" xfId="34972" xr:uid="{00000000-0005-0000-0000-0000DF460000}"/>
    <cellStyle name="Linked Cell 28" xfId="51" xr:uid="{00000000-0005-0000-0000-0000E0460000}"/>
    <cellStyle name="Linked Cell 3" xfId="138" xr:uid="{00000000-0005-0000-0000-0000E1460000}"/>
    <cellStyle name="Linked Cell 3 2" xfId="37523" xr:uid="{00000000-0005-0000-0000-0000E2460000}"/>
    <cellStyle name="Linked Cell 3 3" xfId="38152" xr:uid="{00000000-0005-0000-0000-0000E3460000}"/>
    <cellStyle name="Linked Cell 4" xfId="187" xr:uid="{00000000-0005-0000-0000-0000E4460000}"/>
    <cellStyle name="Linked Cell 4 2" xfId="37574" xr:uid="{00000000-0005-0000-0000-0000E5460000}"/>
    <cellStyle name="Linked Cell 4 2 2" xfId="38194" xr:uid="{00000000-0005-0000-0000-0000E6460000}"/>
    <cellStyle name="Linked Cell 5" xfId="229" xr:uid="{00000000-0005-0000-0000-0000E7460000}"/>
    <cellStyle name="Linked Cell 5 2" xfId="37616" xr:uid="{00000000-0005-0000-0000-0000E8460000}"/>
    <cellStyle name="Linked Cell 5 2 2" xfId="38236" xr:uid="{00000000-0005-0000-0000-0000E9460000}"/>
    <cellStyle name="Linked Cell 6" xfId="273" xr:uid="{00000000-0005-0000-0000-0000EA460000}"/>
    <cellStyle name="Linked Cell 6 2" xfId="37660" xr:uid="{00000000-0005-0000-0000-0000EB460000}"/>
    <cellStyle name="Linked Cell 6 2 2" xfId="38280" xr:uid="{00000000-0005-0000-0000-0000EC460000}"/>
    <cellStyle name="Linked Cell 7" xfId="315" xr:uid="{00000000-0005-0000-0000-0000ED460000}"/>
    <cellStyle name="Linked Cell 7 2" xfId="37702" xr:uid="{00000000-0005-0000-0000-0000EE460000}"/>
    <cellStyle name="Linked Cell 7 2 2" xfId="38322" xr:uid="{00000000-0005-0000-0000-0000EF460000}"/>
    <cellStyle name="Linked Cell 8" xfId="355" xr:uid="{00000000-0005-0000-0000-0000F0460000}"/>
    <cellStyle name="Linked Cell 8 2" xfId="37742" xr:uid="{00000000-0005-0000-0000-0000F1460000}"/>
    <cellStyle name="Linked Cell 8 2 2" xfId="38362" xr:uid="{00000000-0005-0000-0000-0000F2460000}"/>
    <cellStyle name="Linked Cell 9" xfId="400" xr:uid="{00000000-0005-0000-0000-0000F3460000}"/>
    <cellStyle name="Linked Cell 9 2" xfId="37785" xr:uid="{00000000-0005-0000-0000-0000F4460000}"/>
    <cellStyle name="Linked Cell 9 2 2" xfId="38405" xr:uid="{00000000-0005-0000-0000-0000F5460000}"/>
    <cellStyle name="Neutral" xfId="13" builtinId="28"/>
    <cellStyle name="Neutral 10" xfId="729" xr:uid="{00000000-0005-0000-0000-0000F7460000}"/>
    <cellStyle name="Neutral 10 2" xfId="1002" xr:uid="{00000000-0005-0000-0000-0000F8460000}"/>
    <cellStyle name="Neutral 10 3" xfId="37937" xr:uid="{00000000-0005-0000-0000-0000F9460000}"/>
    <cellStyle name="Neutral 11" xfId="774" xr:uid="{00000000-0005-0000-0000-0000FA460000}"/>
    <cellStyle name="Neutral 11 2" xfId="37980" xr:uid="{00000000-0005-0000-0000-0000FB460000}"/>
    <cellStyle name="Neutral 11 2 2" xfId="38556" xr:uid="{00000000-0005-0000-0000-0000FC460000}"/>
    <cellStyle name="Neutral 12" xfId="805" xr:uid="{00000000-0005-0000-0000-0000FD460000}"/>
    <cellStyle name="Neutral 12 2" xfId="38008" xr:uid="{00000000-0005-0000-0000-0000FE460000}"/>
    <cellStyle name="Neutral 12 2 2" xfId="38584" xr:uid="{00000000-0005-0000-0000-0000FF460000}"/>
    <cellStyle name="Neutral 13" xfId="858" xr:uid="{00000000-0005-0000-0000-000000470000}"/>
    <cellStyle name="Neutral 13 2" xfId="38060" xr:uid="{00000000-0005-0000-0000-000001470000}"/>
    <cellStyle name="Neutral 13 2 2" xfId="38636" xr:uid="{00000000-0005-0000-0000-000002470000}"/>
    <cellStyle name="Neutral 14" xfId="1043" xr:uid="{00000000-0005-0000-0000-000003470000}"/>
    <cellStyle name="Neutral 15" xfId="1311" xr:uid="{00000000-0005-0000-0000-000004470000}"/>
    <cellStyle name="Neutral 16" xfId="2271" xr:uid="{00000000-0005-0000-0000-000005470000}"/>
    <cellStyle name="Neutral 17" xfId="2597" xr:uid="{00000000-0005-0000-0000-000006470000}"/>
    <cellStyle name="Neutral 18" xfId="2614" xr:uid="{00000000-0005-0000-0000-000007470000}"/>
    <cellStyle name="Neutral 19" xfId="5875" xr:uid="{00000000-0005-0000-0000-000008470000}"/>
    <cellStyle name="Neutral 2" xfId="96" xr:uid="{00000000-0005-0000-0000-000009470000}"/>
    <cellStyle name="Neutral 2 2" xfId="37482" xr:uid="{00000000-0005-0000-0000-00000A470000}"/>
    <cellStyle name="Neutral 2 2 2" xfId="38109" xr:uid="{00000000-0005-0000-0000-00000B470000}"/>
    <cellStyle name="Neutral 20" xfId="7315" xr:uid="{00000000-0005-0000-0000-00000C470000}"/>
    <cellStyle name="Neutral 21" xfId="8755" xr:uid="{00000000-0005-0000-0000-00000D470000}"/>
    <cellStyle name="Neutral 22" xfId="10962" xr:uid="{00000000-0005-0000-0000-00000E470000}"/>
    <cellStyle name="Neutral 23" xfId="13169" xr:uid="{00000000-0005-0000-0000-00000F470000}"/>
    <cellStyle name="Neutral 24" xfId="13346" xr:uid="{00000000-0005-0000-0000-000010470000}"/>
    <cellStyle name="Neutral 25" xfId="17584" xr:uid="{00000000-0005-0000-0000-000011470000}"/>
    <cellStyle name="Neutral 26" xfId="19792" xr:uid="{00000000-0005-0000-0000-000012470000}"/>
    <cellStyle name="Neutral 27" xfId="34973" xr:uid="{00000000-0005-0000-0000-000013470000}"/>
    <cellStyle name="Neutral 28" xfId="52" xr:uid="{00000000-0005-0000-0000-000014470000}"/>
    <cellStyle name="Neutral 3" xfId="139" xr:uid="{00000000-0005-0000-0000-000015470000}"/>
    <cellStyle name="Neutral 3 2" xfId="37524" xr:uid="{00000000-0005-0000-0000-000016470000}"/>
    <cellStyle name="Neutral 3 3" xfId="38153" xr:uid="{00000000-0005-0000-0000-000017470000}"/>
    <cellStyle name="Neutral 4" xfId="188" xr:uid="{00000000-0005-0000-0000-000018470000}"/>
    <cellStyle name="Neutral 4 2" xfId="37575" xr:uid="{00000000-0005-0000-0000-000019470000}"/>
    <cellStyle name="Neutral 4 2 2" xfId="38195" xr:uid="{00000000-0005-0000-0000-00001A470000}"/>
    <cellStyle name="Neutral 5" xfId="230" xr:uid="{00000000-0005-0000-0000-00001B470000}"/>
    <cellStyle name="Neutral 5 2" xfId="37617" xr:uid="{00000000-0005-0000-0000-00001C470000}"/>
    <cellStyle name="Neutral 5 2 2" xfId="38237" xr:uid="{00000000-0005-0000-0000-00001D470000}"/>
    <cellStyle name="Neutral 6" xfId="274" xr:uid="{00000000-0005-0000-0000-00001E470000}"/>
    <cellStyle name="Neutral 6 2" xfId="37661" xr:uid="{00000000-0005-0000-0000-00001F470000}"/>
    <cellStyle name="Neutral 6 2 2" xfId="38281" xr:uid="{00000000-0005-0000-0000-000020470000}"/>
    <cellStyle name="Neutral 7" xfId="316" xr:uid="{00000000-0005-0000-0000-000021470000}"/>
    <cellStyle name="Neutral 7 2" xfId="37703" xr:uid="{00000000-0005-0000-0000-000022470000}"/>
    <cellStyle name="Neutral 7 2 2" xfId="38323" xr:uid="{00000000-0005-0000-0000-000023470000}"/>
    <cellStyle name="Neutral 8" xfId="356" xr:uid="{00000000-0005-0000-0000-000024470000}"/>
    <cellStyle name="Neutral 8 2" xfId="37743" xr:uid="{00000000-0005-0000-0000-000025470000}"/>
    <cellStyle name="Neutral 8 2 2" xfId="38363" xr:uid="{00000000-0005-0000-0000-000026470000}"/>
    <cellStyle name="Neutral 9" xfId="401" xr:uid="{00000000-0005-0000-0000-000027470000}"/>
    <cellStyle name="Neutral 9 2" xfId="37786" xr:uid="{00000000-0005-0000-0000-000028470000}"/>
    <cellStyle name="Neutral 9 2 2" xfId="38406" xr:uid="{00000000-0005-0000-0000-000029470000}"/>
    <cellStyle name="Normal" xfId="0" builtinId="0"/>
    <cellStyle name="Normal 10" xfId="462" xr:uid="{00000000-0005-0000-0000-00002B470000}"/>
    <cellStyle name="Normal 10 2" xfId="37812" xr:uid="{00000000-0005-0000-0000-00002C470000}"/>
    <cellStyle name="Normal 10 2 2" xfId="38431" xr:uid="{00000000-0005-0000-0000-00002D470000}"/>
    <cellStyle name="Normal 11" xfId="463" xr:uid="{00000000-0005-0000-0000-00002E470000}"/>
    <cellStyle name="Normal 11 2" xfId="37813" xr:uid="{00000000-0005-0000-0000-00002F470000}"/>
    <cellStyle name="Normal 11 2 2" xfId="38432" xr:uid="{00000000-0005-0000-0000-000030470000}"/>
    <cellStyle name="Normal 12" xfId="634" xr:uid="{00000000-0005-0000-0000-000031470000}"/>
    <cellStyle name="Normal 12 10" xfId="4442" xr:uid="{00000000-0005-0000-0000-000032470000}"/>
    <cellStyle name="Normal 12 10 2" xfId="7211" xr:uid="{00000000-0005-0000-0000-000033470000}"/>
    <cellStyle name="Normal 12 10 2 2" xfId="26805" xr:uid="{00000000-0005-0000-0000-000034470000}"/>
    <cellStyle name="Normal 12 10 3" xfId="10859" xr:uid="{00000000-0005-0000-0000-000035470000}"/>
    <cellStyle name="Normal 12 10 3 2" xfId="28149" xr:uid="{00000000-0005-0000-0000-000036470000}"/>
    <cellStyle name="Normal 12 10 4" xfId="13066" xr:uid="{00000000-0005-0000-0000-000037470000}"/>
    <cellStyle name="Normal 12 10 4 2" xfId="29493" xr:uid="{00000000-0005-0000-0000-000038470000}"/>
    <cellStyle name="Normal 12 10 5" xfId="16368" xr:uid="{00000000-0005-0000-0000-000039470000}"/>
    <cellStyle name="Normal 12 10 5 2" xfId="31389" xr:uid="{00000000-0005-0000-0000-00003A470000}"/>
    <cellStyle name="Normal 12 10 6" xfId="17481" xr:uid="{00000000-0005-0000-0000-00003B470000}"/>
    <cellStyle name="Normal 12 10 6 2" xfId="32181" xr:uid="{00000000-0005-0000-0000-00003C470000}"/>
    <cellStyle name="Normal 12 10 7" xfId="19688" xr:uid="{00000000-0005-0000-0000-00003D470000}"/>
    <cellStyle name="Normal 12 10 7 2" xfId="33525" xr:uid="{00000000-0005-0000-0000-00003E470000}"/>
    <cellStyle name="Normal 12 10 8" xfId="21896" xr:uid="{00000000-0005-0000-0000-00003F470000}"/>
    <cellStyle name="Normal 12 10 8 2" xfId="34869" xr:uid="{00000000-0005-0000-0000-000040470000}"/>
    <cellStyle name="Normal 12 10 9" xfId="25050" xr:uid="{00000000-0005-0000-0000-000041470000}"/>
    <cellStyle name="Normal 12 11" xfId="4699" xr:uid="{00000000-0005-0000-0000-000042470000}"/>
    <cellStyle name="Normal 12 11 2" xfId="25150" xr:uid="{00000000-0005-0000-0000-000043470000}"/>
    <cellStyle name="Normal 12 12" xfId="8793" xr:uid="{00000000-0005-0000-0000-000044470000}"/>
    <cellStyle name="Normal 12 12 2" xfId="26879" xr:uid="{00000000-0005-0000-0000-000045470000}"/>
    <cellStyle name="Normal 12 13" xfId="11000" xr:uid="{00000000-0005-0000-0000-000046470000}"/>
    <cellStyle name="Normal 12 13 2" xfId="28223" xr:uid="{00000000-0005-0000-0000-000047470000}"/>
    <cellStyle name="Normal 12 14" xfId="13462" xr:uid="{00000000-0005-0000-0000-000048470000}"/>
    <cellStyle name="Normal 12 14 2" xfId="29682" xr:uid="{00000000-0005-0000-0000-000049470000}"/>
    <cellStyle name="Normal 12 15" xfId="15894" xr:uid="{00000000-0005-0000-0000-00004A470000}"/>
    <cellStyle name="Normal 12 15 2" xfId="31052" xr:uid="{00000000-0005-0000-0000-00004B470000}"/>
    <cellStyle name="Normal 12 16" xfId="17622" xr:uid="{00000000-0005-0000-0000-00004C470000}"/>
    <cellStyle name="Normal 12 16 2" xfId="32255" xr:uid="{00000000-0005-0000-0000-00004D470000}"/>
    <cellStyle name="Normal 12 17" xfId="19830" xr:uid="{00000000-0005-0000-0000-00004E470000}"/>
    <cellStyle name="Normal 12 17 2" xfId="33599" xr:uid="{00000000-0005-0000-0000-00004F470000}"/>
    <cellStyle name="Normal 12 18" xfId="22004" xr:uid="{00000000-0005-0000-0000-000050470000}"/>
    <cellStyle name="Normal 12 19" xfId="37871" xr:uid="{00000000-0005-0000-0000-000051470000}"/>
    <cellStyle name="Normal 12 2" xfId="941" xr:uid="{00000000-0005-0000-0000-000052470000}"/>
    <cellStyle name="Normal 12 2 10" xfId="8859" xr:uid="{00000000-0005-0000-0000-000053470000}"/>
    <cellStyle name="Normal 12 2 10 2" xfId="26911" xr:uid="{00000000-0005-0000-0000-000054470000}"/>
    <cellStyle name="Normal 12 2 11" xfId="11066" xr:uid="{00000000-0005-0000-0000-000055470000}"/>
    <cellStyle name="Normal 12 2 11 2" xfId="28255" xr:uid="{00000000-0005-0000-0000-000056470000}"/>
    <cellStyle name="Normal 12 2 12" xfId="13650" xr:uid="{00000000-0005-0000-0000-000057470000}"/>
    <cellStyle name="Normal 12 2 12 2" xfId="29765" xr:uid="{00000000-0005-0000-0000-000058470000}"/>
    <cellStyle name="Normal 12 2 13" xfId="13455" xr:uid="{00000000-0005-0000-0000-000059470000}"/>
    <cellStyle name="Normal 12 2 13 2" xfId="29678" xr:uid="{00000000-0005-0000-0000-00005A470000}"/>
    <cellStyle name="Normal 12 2 14" xfId="17688" xr:uid="{00000000-0005-0000-0000-00005B470000}"/>
    <cellStyle name="Normal 12 2 14 2" xfId="32287" xr:uid="{00000000-0005-0000-0000-00005C470000}"/>
    <cellStyle name="Normal 12 2 15" xfId="19896" xr:uid="{00000000-0005-0000-0000-00005D470000}"/>
    <cellStyle name="Normal 12 2 15 2" xfId="33631" xr:uid="{00000000-0005-0000-0000-00005E470000}"/>
    <cellStyle name="Normal 12 2 16" xfId="22055" xr:uid="{00000000-0005-0000-0000-00005F470000}"/>
    <cellStyle name="Normal 12 2 17" xfId="38488" xr:uid="{00000000-0005-0000-0000-000060470000}"/>
    <cellStyle name="Normal 12 2 2" xfId="1218" xr:uid="{00000000-0005-0000-0000-000061470000}"/>
    <cellStyle name="Normal 12 2 2 10" xfId="11231" xr:uid="{00000000-0005-0000-0000-000062470000}"/>
    <cellStyle name="Normal 12 2 2 10 2" xfId="28351" xr:uid="{00000000-0005-0000-0000-000063470000}"/>
    <cellStyle name="Normal 12 2 2 11" xfId="13877" xr:uid="{00000000-0005-0000-0000-000064470000}"/>
    <cellStyle name="Normal 12 2 2 11 2" xfId="29887" xr:uid="{00000000-0005-0000-0000-000065470000}"/>
    <cellStyle name="Normal 12 2 2 12" xfId="16209" xr:uid="{00000000-0005-0000-0000-000066470000}"/>
    <cellStyle name="Normal 12 2 2 12 2" xfId="31258" xr:uid="{00000000-0005-0000-0000-000067470000}"/>
    <cellStyle name="Normal 12 2 2 13" xfId="17853" xr:uid="{00000000-0005-0000-0000-000068470000}"/>
    <cellStyle name="Normal 12 2 2 13 2" xfId="32383" xr:uid="{00000000-0005-0000-0000-000069470000}"/>
    <cellStyle name="Normal 12 2 2 14" xfId="20061" xr:uid="{00000000-0005-0000-0000-00006A470000}"/>
    <cellStyle name="Normal 12 2 2 14 2" xfId="33727" xr:uid="{00000000-0005-0000-0000-00006B470000}"/>
    <cellStyle name="Normal 12 2 2 15" xfId="22210" xr:uid="{00000000-0005-0000-0000-00006C470000}"/>
    <cellStyle name="Normal 12 2 2 2" xfId="2158" xr:uid="{00000000-0005-0000-0000-00006D470000}"/>
    <cellStyle name="Normal 12 2 2 2 10" xfId="22549" xr:uid="{00000000-0005-0000-0000-00006E470000}"/>
    <cellStyle name="Normal 12 2 2 2 2" xfId="5244" xr:uid="{00000000-0005-0000-0000-00006F470000}"/>
    <cellStyle name="Normal 12 2 2 2 2 2" xfId="23952" xr:uid="{00000000-0005-0000-0000-000070470000}"/>
    <cellStyle name="Normal 12 2 2 2 3" xfId="7843" xr:uid="{00000000-0005-0000-0000-000071470000}"/>
    <cellStyle name="Normal 12 2 2 2 3 2" xfId="25960" xr:uid="{00000000-0005-0000-0000-000072470000}"/>
    <cellStyle name="Normal 12 2 2 2 4" xfId="9675" xr:uid="{00000000-0005-0000-0000-000073470000}"/>
    <cellStyle name="Normal 12 2 2 2 4 2" xfId="27399" xr:uid="{00000000-0005-0000-0000-000074470000}"/>
    <cellStyle name="Normal 12 2 2 2 5" xfId="11882" xr:uid="{00000000-0005-0000-0000-000075470000}"/>
    <cellStyle name="Normal 12 2 2 2 5 2" xfId="28743" xr:uid="{00000000-0005-0000-0000-000076470000}"/>
    <cellStyle name="Normal 12 2 2 2 6" xfId="14661" xr:uid="{00000000-0005-0000-0000-000077470000}"/>
    <cellStyle name="Normal 12 2 2 2 6 2" xfId="30351" xr:uid="{00000000-0005-0000-0000-000078470000}"/>
    <cellStyle name="Normal 12 2 2 2 7" xfId="13584" xr:uid="{00000000-0005-0000-0000-000079470000}"/>
    <cellStyle name="Normal 12 2 2 2 7 2" xfId="29747" xr:uid="{00000000-0005-0000-0000-00007A470000}"/>
    <cellStyle name="Normal 12 2 2 2 8" xfId="18504" xr:uid="{00000000-0005-0000-0000-00007B470000}"/>
    <cellStyle name="Normal 12 2 2 2 8 2" xfId="32775" xr:uid="{00000000-0005-0000-0000-00007C470000}"/>
    <cellStyle name="Normal 12 2 2 2 9" xfId="20712" xr:uid="{00000000-0005-0000-0000-00007D470000}"/>
    <cellStyle name="Normal 12 2 2 2 9 2" xfId="34119" xr:uid="{00000000-0005-0000-0000-00007E470000}"/>
    <cellStyle name="Normal 12 2 2 3" xfId="3011" xr:uid="{00000000-0005-0000-0000-00007F470000}"/>
    <cellStyle name="Normal 12 2 2 3 10" xfId="22919" xr:uid="{00000000-0005-0000-0000-000080470000}"/>
    <cellStyle name="Normal 12 2 2 3 2" xfId="5614" xr:uid="{00000000-0005-0000-0000-000081470000}"/>
    <cellStyle name="Normal 12 2 2 3 2 2" xfId="24484" xr:uid="{00000000-0005-0000-0000-000082470000}"/>
    <cellStyle name="Normal 12 2 2 3 3" xfId="8364" xr:uid="{00000000-0005-0000-0000-000083470000}"/>
    <cellStyle name="Normal 12 2 2 3 3 2" xfId="26309" xr:uid="{00000000-0005-0000-0000-000084470000}"/>
    <cellStyle name="Normal 12 2 2 3 4" xfId="10208" xr:uid="{00000000-0005-0000-0000-000085470000}"/>
    <cellStyle name="Normal 12 2 2 3 4 2" xfId="27653" xr:uid="{00000000-0005-0000-0000-000086470000}"/>
    <cellStyle name="Normal 12 2 2 3 5" xfId="12415" xr:uid="{00000000-0005-0000-0000-000087470000}"/>
    <cellStyle name="Normal 12 2 2 3 5 2" xfId="28997" xr:uid="{00000000-0005-0000-0000-000088470000}"/>
    <cellStyle name="Normal 12 2 2 3 6" xfId="15365" xr:uid="{00000000-0005-0000-0000-000089470000}"/>
    <cellStyle name="Normal 12 2 2 3 6 2" xfId="30689" xr:uid="{00000000-0005-0000-0000-00008A470000}"/>
    <cellStyle name="Normal 12 2 2 3 7" xfId="16830" xr:uid="{00000000-0005-0000-0000-00008B470000}"/>
    <cellStyle name="Normal 12 2 2 3 7 2" xfId="31685" xr:uid="{00000000-0005-0000-0000-00008C470000}"/>
    <cellStyle name="Normal 12 2 2 3 8" xfId="19037" xr:uid="{00000000-0005-0000-0000-00008D470000}"/>
    <cellStyle name="Normal 12 2 2 3 8 2" xfId="33029" xr:uid="{00000000-0005-0000-0000-00008E470000}"/>
    <cellStyle name="Normal 12 2 2 3 9" xfId="21245" xr:uid="{00000000-0005-0000-0000-00008F470000}"/>
    <cellStyle name="Normal 12 2 2 3 9 2" xfId="34373" xr:uid="{00000000-0005-0000-0000-000090470000}"/>
    <cellStyle name="Normal 12 2 2 4" xfId="3306" xr:uid="{00000000-0005-0000-0000-000091470000}"/>
    <cellStyle name="Normal 12 2 2 4 10" xfId="23087" xr:uid="{00000000-0005-0000-0000-000092470000}"/>
    <cellStyle name="Normal 12 2 2 4 2" xfId="5782" xr:uid="{00000000-0005-0000-0000-000093470000}"/>
    <cellStyle name="Normal 12 2 2 4 2 2" xfId="24652" xr:uid="{00000000-0005-0000-0000-000094470000}"/>
    <cellStyle name="Normal 12 2 2 4 3" xfId="8532" xr:uid="{00000000-0005-0000-0000-000095470000}"/>
    <cellStyle name="Normal 12 2 2 4 3 2" xfId="26451" xr:uid="{00000000-0005-0000-0000-000096470000}"/>
    <cellStyle name="Normal 12 2 2 4 4" xfId="10376" xr:uid="{00000000-0005-0000-0000-000097470000}"/>
    <cellStyle name="Normal 12 2 2 4 4 2" xfId="27795" xr:uid="{00000000-0005-0000-0000-000098470000}"/>
    <cellStyle name="Normal 12 2 2 4 5" xfId="12583" xr:uid="{00000000-0005-0000-0000-000099470000}"/>
    <cellStyle name="Normal 12 2 2 4 5 2" xfId="29139" xr:uid="{00000000-0005-0000-0000-00009A470000}"/>
    <cellStyle name="Normal 12 2 2 4 6" xfId="15592" xr:uid="{00000000-0005-0000-0000-00009B470000}"/>
    <cellStyle name="Normal 12 2 2 4 6 2" xfId="30863" xr:uid="{00000000-0005-0000-0000-00009C470000}"/>
    <cellStyle name="Normal 12 2 2 4 7" xfId="16998" xr:uid="{00000000-0005-0000-0000-00009D470000}"/>
    <cellStyle name="Normal 12 2 2 4 7 2" xfId="31827" xr:uid="{00000000-0005-0000-0000-00009E470000}"/>
    <cellStyle name="Normal 12 2 2 4 8" xfId="19205" xr:uid="{00000000-0005-0000-0000-00009F470000}"/>
    <cellStyle name="Normal 12 2 2 4 8 2" xfId="33171" xr:uid="{00000000-0005-0000-0000-0000A0470000}"/>
    <cellStyle name="Normal 12 2 2 4 9" xfId="21413" xr:uid="{00000000-0005-0000-0000-0000A1470000}"/>
    <cellStyle name="Normal 12 2 2 4 9 2" xfId="34515" xr:uid="{00000000-0005-0000-0000-0000A2470000}"/>
    <cellStyle name="Normal 12 2 2 5" xfId="3502" xr:uid="{00000000-0005-0000-0000-0000A3470000}"/>
    <cellStyle name="Normal 12 2 2 5 2" xfId="6144" xr:uid="{00000000-0005-0000-0000-0000A4470000}"/>
    <cellStyle name="Normal 12 2 2 5 2 2" xfId="26536" xr:uid="{00000000-0005-0000-0000-0000A5470000}"/>
    <cellStyle name="Normal 12 2 2 5 3" xfId="10495" xr:uid="{00000000-0005-0000-0000-0000A6470000}"/>
    <cellStyle name="Normal 12 2 2 5 3 2" xfId="27880" xr:uid="{00000000-0005-0000-0000-0000A7470000}"/>
    <cellStyle name="Normal 12 2 2 5 4" xfId="12702" xr:uid="{00000000-0005-0000-0000-0000A8470000}"/>
    <cellStyle name="Normal 12 2 2 5 4 2" xfId="29224" xr:uid="{00000000-0005-0000-0000-0000A9470000}"/>
    <cellStyle name="Normal 12 2 2 5 5" xfId="15746" xr:uid="{00000000-0005-0000-0000-0000AA470000}"/>
    <cellStyle name="Normal 12 2 2 5 5 2" xfId="30967" xr:uid="{00000000-0005-0000-0000-0000AB470000}"/>
    <cellStyle name="Normal 12 2 2 5 6" xfId="17117" xr:uid="{00000000-0005-0000-0000-0000AC470000}"/>
    <cellStyle name="Normal 12 2 2 5 6 2" xfId="31912" xr:uid="{00000000-0005-0000-0000-0000AD470000}"/>
    <cellStyle name="Normal 12 2 2 5 7" xfId="19324" xr:uid="{00000000-0005-0000-0000-0000AE470000}"/>
    <cellStyle name="Normal 12 2 2 5 7 2" xfId="33256" xr:uid="{00000000-0005-0000-0000-0000AF470000}"/>
    <cellStyle name="Normal 12 2 2 5 8" xfId="21532" xr:uid="{00000000-0005-0000-0000-0000B0470000}"/>
    <cellStyle name="Normal 12 2 2 5 8 2" xfId="34600" xr:uid="{00000000-0005-0000-0000-0000B1470000}"/>
    <cellStyle name="Normal 12 2 2 5 9" xfId="23407" xr:uid="{00000000-0005-0000-0000-0000B2470000}"/>
    <cellStyle name="Normal 12 2 2 6" xfId="4327" xr:uid="{00000000-0005-0000-0000-0000B3470000}"/>
    <cellStyle name="Normal 12 2 2 6 2" xfId="7171" xr:uid="{00000000-0005-0000-0000-0000B4470000}"/>
    <cellStyle name="Normal 12 2 2 6 2 2" xfId="26765" xr:uid="{00000000-0005-0000-0000-0000B5470000}"/>
    <cellStyle name="Normal 12 2 2 6 3" xfId="10819" xr:uid="{00000000-0005-0000-0000-0000B6470000}"/>
    <cellStyle name="Normal 12 2 2 6 3 2" xfId="28109" xr:uid="{00000000-0005-0000-0000-0000B7470000}"/>
    <cellStyle name="Normal 12 2 2 6 4" xfId="13026" xr:uid="{00000000-0005-0000-0000-0000B8470000}"/>
    <cellStyle name="Normal 12 2 2 6 4 2" xfId="29453" xr:uid="{00000000-0005-0000-0000-0000B9470000}"/>
    <cellStyle name="Normal 12 2 2 6 5" xfId="16292" xr:uid="{00000000-0005-0000-0000-0000BA470000}"/>
    <cellStyle name="Normal 12 2 2 6 5 2" xfId="31328" xr:uid="{00000000-0005-0000-0000-0000BB470000}"/>
    <cellStyle name="Normal 12 2 2 6 6" xfId="17441" xr:uid="{00000000-0005-0000-0000-0000BC470000}"/>
    <cellStyle name="Normal 12 2 2 6 6 2" xfId="32141" xr:uid="{00000000-0005-0000-0000-0000BD470000}"/>
    <cellStyle name="Normal 12 2 2 6 7" xfId="19648" xr:uid="{00000000-0005-0000-0000-0000BE470000}"/>
    <cellStyle name="Normal 12 2 2 6 7 2" xfId="33485" xr:uid="{00000000-0005-0000-0000-0000BF470000}"/>
    <cellStyle name="Normal 12 2 2 6 8" xfId="21856" xr:uid="{00000000-0005-0000-0000-0000C0470000}"/>
    <cellStyle name="Normal 12 2 2 6 8 2" xfId="34829" xr:uid="{00000000-0005-0000-0000-0000C1470000}"/>
    <cellStyle name="Normal 12 2 2 6 9" xfId="25010" xr:uid="{00000000-0005-0000-0000-0000C2470000}"/>
    <cellStyle name="Normal 12 2 2 7" xfId="4587" xr:uid="{00000000-0005-0000-0000-0000C3470000}"/>
    <cellStyle name="Normal 12 2 2 7 2" xfId="7269" xr:uid="{00000000-0005-0000-0000-0000C4470000}"/>
    <cellStyle name="Normal 12 2 2 7 2 2" xfId="26863" xr:uid="{00000000-0005-0000-0000-0000C5470000}"/>
    <cellStyle name="Normal 12 2 2 7 3" xfId="10917" xr:uid="{00000000-0005-0000-0000-0000C6470000}"/>
    <cellStyle name="Normal 12 2 2 7 3 2" xfId="28207" xr:uid="{00000000-0005-0000-0000-0000C7470000}"/>
    <cellStyle name="Normal 12 2 2 7 4" xfId="13124" xr:uid="{00000000-0005-0000-0000-0000C8470000}"/>
    <cellStyle name="Normal 12 2 2 7 4 2" xfId="29551" xr:uid="{00000000-0005-0000-0000-0000C9470000}"/>
    <cellStyle name="Normal 12 2 2 7 5" xfId="16467" xr:uid="{00000000-0005-0000-0000-0000CA470000}"/>
    <cellStyle name="Normal 12 2 2 7 5 2" xfId="31471" xr:uid="{00000000-0005-0000-0000-0000CB470000}"/>
    <cellStyle name="Normal 12 2 2 7 6" xfId="17539" xr:uid="{00000000-0005-0000-0000-0000CC470000}"/>
    <cellStyle name="Normal 12 2 2 7 6 2" xfId="32239" xr:uid="{00000000-0005-0000-0000-0000CD470000}"/>
    <cellStyle name="Normal 12 2 2 7 7" xfId="19746" xr:uid="{00000000-0005-0000-0000-0000CE470000}"/>
    <cellStyle name="Normal 12 2 2 7 7 2" xfId="33583" xr:uid="{00000000-0005-0000-0000-0000CF470000}"/>
    <cellStyle name="Normal 12 2 2 7 8" xfId="21954" xr:uid="{00000000-0005-0000-0000-0000D0470000}"/>
    <cellStyle name="Normal 12 2 2 7 8 2" xfId="34927" xr:uid="{00000000-0005-0000-0000-0000D1470000}"/>
    <cellStyle name="Normal 12 2 2 7 9" xfId="25108" xr:uid="{00000000-0005-0000-0000-0000D2470000}"/>
    <cellStyle name="Normal 12 2 2 8" xfId="4905" xr:uid="{00000000-0005-0000-0000-0000D3470000}"/>
    <cellStyle name="Normal 12 2 2 8 2" xfId="25381" xr:uid="{00000000-0005-0000-0000-0000D4470000}"/>
    <cellStyle name="Normal 12 2 2 9" xfId="9024" xr:uid="{00000000-0005-0000-0000-0000D5470000}"/>
    <cellStyle name="Normal 12 2 2 9 2" xfId="27007" xr:uid="{00000000-0005-0000-0000-0000D6470000}"/>
    <cellStyle name="Normal 12 2 3" xfId="1970" xr:uid="{00000000-0005-0000-0000-0000D7470000}"/>
    <cellStyle name="Normal 12 2 3 10" xfId="22384" xr:uid="{00000000-0005-0000-0000-0000D8470000}"/>
    <cellStyle name="Normal 12 2 3 2" xfId="5079" xr:uid="{00000000-0005-0000-0000-0000D9470000}"/>
    <cellStyle name="Normal 12 2 3 2 2" xfId="23781" xr:uid="{00000000-0005-0000-0000-0000DA470000}"/>
    <cellStyle name="Normal 12 2 3 3" xfId="7682" xr:uid="{00000000-0005-0000-0000-0000DB470000}"/>
    <cellStyle name="Normal 12 2 3 3 2" xfId="25787" xr:uid="{00000000-0005-0000-0000-0000DC470000}"/>
    <cellStyle name="Normal 12 2 3 4" xfId="9496" xr:uid="{00000000-0005-0000-0000-0000DD470000}"/>
    <cellStyle name="Normal 12 2 3 4 2" xfId="27285" xr:uid="{00000000-0005-0000-0000-0000DE470000}"/>
    <cellStyle name="Normal 12 2 3 5" xfId="11703" xr:uid="{00000000-0005-0000-0000-0000DF470000}"/>
    <cellStyle name="Normal 12 2 3 5 2" xfId="28629" xr:uid="{00000000-0005-0000-0000-0000E0470000}"/>
    <cellStyle name="Normal 12 2 3 6" xfId="14480" xr:uid="{00000000-0005-0000-0000-0000E1470000}"/>
    <cellStyle name="Normal 12 2 3 6 2" xfId="30236" xr:uid="{00000000-0005-0000-0000-0000E2470000}"/>
    <cellStyle name="Normal 12 2 3 7" xfId="13250" xr:uid="{00000000-0005-0000-0000-0000E3470000}"/>
    <cellStyle name="Normal 12 2 3 7 2" xfId="29592" xr:uid="{00000000-0005-0000-0000-0000E4470000}"/>
    <cellStyle name="Normal 12 2 3 8" xfId="18325" xr:uid="{00000000-0005-0000-0000-0000E5470000}"/>
    <cellStyle name="Normal 12 2 3 8 2" xfId="32661" xr:uid="{00000000-0005-0000-0000-0000E6470000}"/>
    <cellStyle name="Normal 12 2 3 9" xfId="20533" xr:uid="{00000000-0005-0000-0000-0000E7470000}"/>
    <cellStyle name="Normal 12 2 3 9 2" xfId="34005" xr:uid="{00000000-0005-0000-0000-0000E8470000}"/>
    <cellStyle name="Normal 12 2 4" xfId="2825" xr:uid="{00000000-0005-0000-0000-0000E9470000}"/>
    <cellStyle name="Normal 12 2 4 10" xfId="22790" xr:uid="{00000000-0005-0000-0000-0000EA470000}"/>
    <cellStyle name="Normal 12 2 4 2" xfId="5485" xr:uid="{00000000-0005-0000-0000-0000EB470000}"/>
    <cellStyle name="Normal 12 2 4 2 2" xfId="24355" xr:uid="{00000000-0005-0000-0000-0000EC470000}"/>
    <cellStyle name="Normal 12 2 4 3" xfId="8235" xr:uid="{00000000-0005-0000-0000-0000ED470000}"/>
    <cellStyle name="Normal 12 2 4 3 2" xfId="26205" xr:uid="{00000000-0005-0000-0000-0000EE470000}"/>
    <cellStyle name="Normal 12 2 4 4" xfId="10079" xr:uid="{00000000-0005-0000-0000-0000EF470000}"/>
    <cellStyle name="Normal 12 2 4 4 2" xfId="27549" xr:uid="{00000000-0005-0000-0000-0000F0470000}"/>
    <cellStyle name="Normal 12 2 4 5" xfId="12286" xr:uid="{00000000-0005-0000-0000-0000F1470000}"/>
    <cellStyle name="Normal 12 2 4 5 2" xfId="28893" xr:uid="{00000000-0005-0000-0000-0000F2470000}"/>
    <cellStyle name="Normal 12 2 4 6" xfId="15205" xr:uid="{00000000-0005-0000-0000-0000F3470000}"/>
    <cellStyle name="Normal 12 2 4 6 2" xfId="30563" xr:uid="{00000000-0005-0000-0000-0000F4470000}"/>
    <cellStyle name="Normal 12 2 4 7" xfId="16701" xr:uid="{00000000-0005-0000-0000-0000F5470000}"/>
    <cellStyle name="Normal 12 2 4 7 2" xfId="31581" xr:uid="{00000000-0005-0000-0000-0000F6470000}"/>
    <cellStyle name="Normal 12 2 4 8" xfId="18908" xr:uid="{00000000-0005-0000-0000-0000F7470000}"/>
    <cellStyle name="Normal 12 2 4 8 2" xfId="32925" xr:uid="{00000000-0005-0000-0000-0000F8470000}"/>
    <cellStyle name="Normal 12 2 4 9" xfId="21116" xr:uid="{00000000-0005-0000-0000-0000F9470000}"/>
    <cellStyle name="Normal 12 2 4 9 2" xfId="34269" xr:uid="{00000000-0005-0000-0000-0000FA470000}"/>
    <cellStyle name="Normal 12 2 5" xfId="2668" xr:uid="{00000000-0005-0000-0000-0000FB470000}"/>
    <cellStyle name="Normal 12 2 5 10" xfId="22705" xr:uid="{00000000-0005-0000-0000-0000FC470000}"/>
    <cellStyle name="Normal 12 2 5 2" xfId="5400" xr:uid="{00000000-0005-0000-0000-0000FD470000}"/>
    <cellStyle name="Normal 12 2 5 2 2" xfId="24270" xr:uid="{00000000-0005-0000-0000-0000FE470000}"/>
    <cellStyle name="Normal 12 2 5 3" xfId="8150" xr:uid="{00000000-0005-0000-0000-0000FF470000}"/>
    <cellStyle name="Normal 12 2 5 3 2" xfId="26146" xr:uid="{00000000-0005-0000-0000-000000480000}"/>
    <cellStyle name="Normal 12 2 5 4" xfId="9994" xr:uid="{00000000-0005-0000-0000-000001480000}"/>
    <cellStyle name="Normal 12 2 5 4 2" xfId="27490" xr:uid="{00000000-0005-0000-0000-000002480000}"/>
    <cellStyle name="Normal 12 2 5 5" xfId="12201" xr:uid="{00000000-0005-0000-0000-000003480000}"/>
    <cellStyle name="Normal 12 2 5 5 2" xfId="28834" xr:uid="{00000000-0005-0000-0000-000004480000}"/>
    <cellStyle name="Normal 12 2 5 6" xfId="15083" xr:uid="{00000000-0005-0000-0000-000005480000}"/>
    <cellStyle name="Normal 12 2 5 6 2" xfId="30491" xr:uid="{00000000-0005-0000-0000-000006480000}"/>
    <cellStyle name="Normal 12 2 5 7" xfId="16616" xr:uid="{00000000-0005-0000-0000-000007480000}"/>
    <cellStyle name="Normal 12 2 5 7 2" xfId="31522" xr:uid="{00000000-0005-0000-0000-000008480000}"/>
    <cellStyle name="Normal 12 2 5 8" xfId="18823" xr:uid="{00000000-0005-0000-0000-000009480000}"/>
    <cellStyle name="Normal 12 2 5 8 2" xfId="32866" xr:uid="{00000000-0005-0000-0000-00000A480000}"/>
    <cellStyle name="Normal 12 2 5 9" xfId="21031" xr:uid="{00000000-0005-0000-0000-00000B480000}"/>
    <cellStyle name="Normal 12 2 5 9 2" xfId="34210" xr:uid="{00000000-0005-0000-0000-00000C480000}"/>
    <cellStyle name="Normal 12 2 6" xfId="1403" xr:uid="{00000000-0005-0000-0000-00000D480000}"/>
    <cellStyle name="Normal 12 2 6 2" xfId="5979" xr:uid="{00000000-0005-0000-0000-00000E480000}"/>
    <cellStyle name="Normal 12 2 6 2 2" xfId="25520" xr:uid="{00000000-0005-0000-0000-00000F480000}"/>
    <cellStyle name="Normal 12 2 6 3" xfId="9164" xr:uid="{00000000-0005-0000-0000-000010480000}"/>
    <cellStyle name="Normal 12 2 6 3 2" xfId="27069" xr:uid="{00000000-0005-0000-0000-000011480000}"/>
    <cellStyle name="Normal 12 2 6 4" xfId="11371" xr:uid="{00000000-0005-0000-0000-000012480000}"/>
    <cellStyle name="Normal 12 2 6 4 2" xfId="28413" xr:uid="{00000000-0005-0000-0000-000013480000}"/>
    <cellStyle name="Normal 12 2 6 5" xfId="14041" xr:uid="{00000000-0005-0000-0000-000014480000}"/>
    <cellStyle name="Normal 12 2 6 5 2" xfId="29957" xr:uid="{00000000-0005-0000-0000-000015480000}"/>
    <cellStyle name="Normal 12 2 6 6" xfId="15352" xr:uid="{00000000-0005-0000-0000-000016480000}"/>
    <cellStyle name="Normal 12 2 6 6 2" xfId="30678" xr:uid="{00000000-0005-0000-0000-000017480000}"/>
    <cellStyle name="Normal 12 2 6 7" xfId="17993" xr:uid="{00000000-0005-0000-0000-000018480000}"/>
    <cellStyle name="Normal 12 2 6 7 2" xfId="32445" xr:uid="{00000000-0005-0000-0000-000019480000}"/>
    <cellStyle name="Normal 12 2 6 8" xfId="20201" xr:uid="{00000000-0005-0000-0000-00001A480000}"/>
    <cellStyle name="Normal 12 2 6 8 2" xfId="33789" xr:uid="{00000000-0005-0000-0000-00001B480000}"/>
    <cellStyle name="Normal 12 2 6 9" xfId="23242" xr:uid="{00000000-0005-0000-0000-00001C480000}"/>
    <cellStyle name="Normal 12 2 7" xfId="2057" xr:uid="{00000000-0005-0000-0000-00001D480000}"/>
    <cellStyle name="Normal 12 2 7 2" xfId="6493" xr:uid="{00000000-0005-0000-0000-00001E480000}"/>
    <cellStyle name="Normal 12 2 7 2 2" xfId="25861" xr:uid="{00000000-0005-0000-0000-00001F480000}"/>
    <cellStyle name="Normal 12 2 7 3" xfId="9575" xr:uid="{00000000-0005-0000-0000-000020480000}"/>
    <cellStyle name="Normal 12 2 7 3 2" xfId="27359" xr:uid="{00000000-0005-0000-0000-000021480000}"/>
    <cellStyle name="Normal 12 2 7 4" xfId="11782" xr:uid="{00000000-0005-0000-0000-000022480000}"/>
    <cellStyle name="Normal 12 2 7 4 2" xfId="28703" xr:uid="{00000000-0005-0000-0000-000023480000}"/>
    <cellStyle name="Normal 12 2 7 5" xfId="14560" xr:uid="{00000000-0005-0000-0000-000024480000}"/>
    <cellStyle name="Normal 12 2 7 5 2" xfId="30310" xr:uid="{00000000-0005-0000-0000-000025480000}"/>
    <cellStyle name="Normal 12 2 7 6" xfId="13316" xr:uid="{00000000-0005-0000-0000-000026480000}"/>
    <cellStyle name="Normal 12 2 7 6 2" xfId="29619" xr:uid="{00000000-0005-0000-0000-000027480000}"/>
    <cellStyle name="Normal 12 2 7 7" xfId="18404" xr:uid="{00000000-0005-0000-0000-000028480000}"/>
    <cellStyle name="Normal 12 2 7 7 2" xfId="32735" xr:uid="{00000000-0005-0000-0000-000029480000}"/>
    <cellStyle name="Normal 12 2 7 8" xfId="20612" xr:uid="{00000000-0005-0000-0000-00002A480000}"/>
    <cellStyle name="Normal 12 2 7 8 2" xfId="34079" xr:uid="{00000000-0005-0000-0000-00002B480000}"/>
    <cellStyle name="Normal 12 2 7 9" xfId="23852" xr:uid="{00000000-0005-0000-0000-00002C480000}"/>
    <cellStyle name="Normal 12 2 8" xfId="4278" xr:uid="{00000000-0005-0000-0000-00002D480000}"/>
    <cellStyle name="Normal 12 2 8 2" xfId="7153" xr:uid="{00000000-0005-0000-0000-00002E480000}"/>
    <cellStyle name="Normal 12 2 8 2 2" xfId="26747" xr:uid="{00000000-0005-0000-0000-00002F480000}"/>
    <cellStyle name="Normal 12 2 8 3" xfId="10801" xr:uid="{00000000-0005-0000-0000-000030480000}"/>
    <cellStyle name="Normal 12 2 8 3 2" xfId="28091" xr:uid="{00000000-0005-0000-0000-000031480000}"/>
    <cellStyle name="Normal 12 2 8 4" xfId="13008" xr:uid="{00000000-0005-0000-0000-000032480000}"/>
    <cellStyle name="Normal 12 2 8 4 2" xfId="29435" xr:uid="{00000000-0005-0000-0000-000033480000}"/>
    <cellStyle name="Normal 12 2 8 5" xfId="16258" xr:uid="{00000000-0005-0000-0000-000034480000}"/>
    <cellStyle name="Normal 12 2 8 5 2" xfId="31300" xr:uid="{00000000-0005-0000-0000-000035480000}"/>
    <cellStyle name="Normal 12 2 8 6" xfId="17423" xr:uid="{00000000-0005-0000-0000-000036480000}"/>
    <cellStyle name="Normal 12 2 8 6 2" xfId="32123" xr:uid="{00000000-0005-0000-0000-000037480000}"/>
    <cellStyle name="Normal 12 2 8 7" xfId="19630" xr:uid="{00000000-0005-0000-0000-000038480000}"/>
    <cellStyle name="Normal 12 2 8 7 2" xfId="33467" xr:uid="{00000000-0005-0000-0000-000039480000}"/>
    <cellStyle name="Normal 12 2 8 8" xfId="21838" xr:uid="{00000000-0005-0000-0000-00003A480000}"/>
    <cellStyle name="Normal 12 2 8 8 2" xfId="34811" xr:uid="{00000000-0005-0000-0000-00003B480000}"/>
    <cellStyle name="Normal 12 2 8 9" xfId="24992" xr:uid="{00000000-0005-0000-0000-00003C480000}"/>
    <cellStyle name="Normal 12 2 9" xfId="4750" xr:uid="{00000000-0005-0000-0000-00003D480000}"/>
    <cellStyle name="Normal 12 2 9 2" xfId="25216" xr:uid="{00000000-0005-0000-0000-00003E480000}"/>
    <cellStyle name="Normal 12 3" xfId="1102" xr:uid="{00000000-0005-0000-0000-00003F480000}"/>
    <cellStyle name="Normal 12 3 10" xfId="8909" xr:uid="{00000000-0005-0000-0000-000040480000}"/>
    <cellStyle name="Normal 12 3 10 2" xfId="26943" xr:uid="{00000000-0005-0000-0000-000041480000}"/>
    <cellStyle name="Normal 12 3 11" xfId="11116" xr:uid="{00000000-0005-0000-0000-000042480000}"/>
    <cellStyle name="Normal 12 3 11 2" xfId="28287" xr:uid="{00000000-0005-0000-0000-000043480000}"/>
    <cellStyle name="Normal 12 3 12" xfId="13762" xr:uid="{00000000-0005-0000-0000-000044480000}"/>
    <cellStyle name="Normal 12 3 12 2" xfId="29823" xr:uid="{00000000-0005-0000-0000-000045480000}"/>
    <cellStyle name="Normal 12 3 13" xfId="15884" xr:uid="{00000000-0005-0000-0000-000046480000}"/>
    <cellStyle name="Normal 12 3 13 2" xfId="31047" xr:uid="{00000000-0005-0000-0000-000047480000}"/>
    <cellStyle name="Normal 12 3 14" xfId="17738" xr:uid="{00000000-0005-0000-0000-000048480000}"/>
    <cellStyle name="Normal 12 3 14 2" xfId="32319" xr:uid="{00000000-0005-0000-0000-000049480000}"/>
    <cellStyle name="Normal 12 3 15" xfId="19946" xr:uid="{00000000-0005-0000-0000-00004A480000}"/>
    <cellStyle name="Normal 12 3 15 2" xfId="33663" xr:uid="{00000000-0005-0000-0000-00004B480000}"/>
    <cellStyle name="Normal 12 3 16" xfId="22087" xr:uid="{00000000-0005-0000-0000-00004C480000}"/>
    <cellStyle name="Normal 12 3 2" xfId="1250" xr:uid="{00000000-0005-0000-0000-00004D480000}"/>
    <cellStyle name="Normal 12 3 2 10" xfId="11263" xr:uid="{00000000-0005-0000-0000-00004E480000}"/>
    <cellStyle name="Normal 12 3 2 10 2" xfId="28383" xr:uid="{00000000-0005-0000-0000-00004F480000}"/>
    <cellStyle name="Normal 12 3 2 11" xfId="13909" xr:uid="{00000000-0005-0000-0000-000050480000}"/>
    <cellStyle name="Normal 12 3 2 11 2" xfId="29919" xr:uid="{00000000-0005-0000-0000-000051480000}"/>
    <cellStyle name="Normal 12 3 2 12" xfId="13459" xr:uid="{00000000-0005-0000-0000-000052480000}"/>
    <cellStyle name="Normal 12 3 2 12 2" xfId="29680" xr:uid="{00000000-0005-0000-0000-000053480000}"/>
    <cellStyle name="Normal 12 3 2 13" xfId="17885" xr:uid="{00000000-0005-0000-0000-000054480000}"/>
    <cellStyle name="Normal 12 3 2 13 2" xfId="32415" xr:uid="{00000000-0005-0000-0000-000055480000}"/>
    <cellStyle name="Normal 12 3 2 14" xfId="20093" xr:uid="{00000000-0005-0000-0000-000056480000}"/>
    <cellStyle name="Normal 12 3 2 14 2" xfId="33759" xr:uid="{00000000-0005-0000-0000-000057480000}"/>
    <cellStyle name="Normal 12 3 2 15" xfId="22260" xr:uid="{00000000-0005-0000-0000-000058480000}"/>
    <cellStyle name="Normal 12 3 2 2" xfId="2209" xr:uid="{00000000-0005-0000-0000-000059480000}"/>
    <cellStyle name="Normal 12 3 2 2 10" xfId="22581" xr:uid="{00000000-0005-0000-0000-00005A480000}"/>
    <cellStyle name="Normal 12 3 2 2 2" xfId="5276" xr:uid="{00000000-0005-0000-0000-00005B480000}"/>
    <cellStyle name="Normal 12 3 2 2 2 2" xfId="24003" xr:uid="{00000000-0005-0000-0000-00005C480000}"/>
    <cellStyle name="Normal 12 3 2 2 3" xfId="7893" xr:uid="{00000000-0005-0000-0000-00005D480000}"/>
    <cellStyle name="Normal 12 3 2 2 3 2" xfId="26011" xr:uid="{00000000-0005-0000-0000-00005E480000}"/>
    <cellStyle name="Normal 12 3 2 2 4" xfId="9726" xr:uid="{00000000-0005-0000-0000-00005F480000}"/>
    <cellStyle name="Normal 12 3 2 2 4 2" xfId="27432" xr:uid="{00000000-0005-0000-0000-000060480000}"/>
    <cellStyle name="Normal 12 3 2 2 5" xfId="11933" xr:uid="{00000000-0005-0000-0000-000061480000}"/>
    <cellStyle name="Normal 12 3 2 2 5 2" xfId="28776" xr:uid="{00000000-0005-0000-0000-000062480000}"/>
    <cellStyle name="Normal 12 3 2 2 6" xfId="14712" xr:uid="{00000000-0005-0000-0000-000063480000}"/>
    <cellStyle name="Normal 12 3 2 2 6 2" xfId="30384" xr:uid="{00000000-0005-0000-0000-000064480000}"/>
    <cellStyle name="Normal 12 3 2 2 7" xfId="14747" xr:uid="{00000000-0005-0000-0000-000065480000}"/>
    <cellStyle name="Normal 12 3 2 2 7 2" xfId="30411" xr:uid="{00000000-0005-0000-0000-000066480000}"/>
    <cellStyle name="Normal 12 3 2 2 8" xfId="18555" xr:uid="{00000000-0005-0000-0000-000067480000}"/>
    <cellStyle name="Normal 12 3 2 2 8 2" xfId="32808" xr:uid="{00000000-0005-0000-0000-000068480000}"/>
    <cellStyle name="Normal 12 3 2 2 9" xfId="20763" xr:uid="{00000000-0005-0000-0000-000069480000}"/>
    <cellStyle name="Normal 12 3 2 2 9 2" xfId="34152" xr:uid="{00000000-0005-0000-0000-00006A480000}"/>
    <cellStyle name="Normal 12 3 2 3" xfId="3043" xr:uid="{00000000-0005-0000-0000-00006B480000}"/>
    <cellStyle name="Normal 12 3 2 3 10" xfId="22951" xr:uid="{00000000-0005-0000-0000-00006C480000}"/>
    <cellStyle name="Normal 12 3 2 3 2" xfId="5646" xr:uid="{00000000-0005-0000-0000-00006D480000}"/>
    <cellStyle name="Normal 12 3 2 3 2 2" xfId="24516" xr:uid="{00000000-0005-0000-0000-00006E480000}"/>
    <cellStyle name="Normal 12 3 2 3 3" xfId="8396" xr:uid="{00000000-0005-0000-0000-00006F480000}"/>
    <cellStyle name="Normal 12 3 2 3 3 2" xfId="26341" xr:uid="{00000000-0005-0000-0000-000070480000}"/>
    <cellStyle name="Normal 12 3 2 3 4" xfId="10240" xr:uid="{00000000-0005-0000-0000-000071480000}"/>
    <cellStyle name="Normal 12 3 2 3 4 2" xfId="27685" xr:uid="{00000000-0005-0000-0000-000072480000}"/>
    <cellStyle name="Normal 12 3 2 3 5" xfId="12447" xr:uid="{00000000-0005-0000-0000-000073480000}"/>
    <cellStyle name="Normal 12 3 2 3 5 2" xfId="29029" xr:uid="{00000000-0005-0000-0000-000074480000}"/>
    <cellStyle name="Normal 12 3 2 3 6" xfId="15397" xr:uid="{00000000-0005-0000-0000-000075480000}"/>
    <cellStyle name="Normal 12 3 2 3 6 2" xfId="30721" xr:uid="{00000000-0005-0000-0000-000076480000}"/>
    <cellStyle name="Normal 12 3 2 3 7" xfId="16862" xr:uid="{00000000-0005-0000-0000-000077480000}"/>
    <cellStyle name="Normal 12 3 2 3 7 2" xfId="31717" xr:uid="{00000000-0005-0000-0000-000078480000}"/>
    <cellStyle name="Normal 12 3 2 3 8" xfId="19069" xr:uid="{00000000-0005-0000-0000-000079480000}"/>
    <cellStyle name="Normal 12 3 2 3 8 2" xfId="33061" xr:uid="{00000000-0005-0000-0000-00007A480000}"/>
    <cellStyle name="Normal 12 3 2 3 9" xfId="21277" xr:uid="{00000000-0005-0000-0000-00007B480000}"/>
    <cellStyle name="Normal 12 3 2 3 9 2" xfId="34405" xr:uid="{00000000-0005-0000-0000-00007C480000}"/>
    <cellStyle name="Normal 12 3 2 4" xfId="3338" xr:uid="{00000000-0005-0000-0000-00007D480000}"/>
    <cellStyle name="Normal 12 3 2 4 10" xfId="23119" xr:uid="{00000000-0005-0000-0000-00007E480000}"/>
    <cellStyle name="Normal 12 3 2 4 2" xfId="5814" xr:uid="{00000000-0005-0000-0000-00007F480000}"/>
    <cellStyle name="Normal 12 3 2 4 2 2" xfId="24684" xr:uid="{00000000-0005-0000-0000-000080480000}"/>
    <cellStyle name="Normal 12 3 2 4 3" xfId="8564" xr:uid="{00000000-0005-0000-0000-000081480000}"/>
    <cellStyle name="Normal 12 3 2 4 3 2" xfId="26483" xr:uid="{00000000-0005-0000-0000-000082480000}"/>
    <cellStyle name="Normal 12 3 2 4 4" xfId="10408" xr:uid="{00000000-0005-0000-0000-000083480000}"/>
    <cellStyle name="Normal 12 3 2 4 4 2" xfId="27827" xr:uid="{00000000-0005-0000-0000-000084480000}"/>
    <cellStyle name="Normal 12 3 2 4 5" xfId="12615" xr:uid="{00000000-0005-0000-0000-000085480000}"/>
    <cellStyle name="Normal 12 3 2 4 5 2" xfId="29171" xr:uid="{00000000-0005-0000-0000-000086480000}"/>
    <cellStyle name="Normal 12 3 2 4 6" xfId="15624" xr:uid="{00000000-0005-0000-0000-000087480000}"/>
    <cellStyle name="Normal 12 3 2 4 6 2" xfId="30895" xr:uid="{00000000-0005-0000-0000-000088480000}"/>
    <cellStyle name="Normal 12 3 2 4 7" xfId="17030" xr:uid="{00000000-0005-0000-0000-000089480000}"/>
    <cellStyle name="Normal 12 3 2 4 7 2" xfId="31859" xr:uid="{00000000-0005-0000-0000-00008A480000}"/>
    <cellStyle name="Normal 12 3 2 4 8" xfId="19237" xr:uid="{00000000-0005-0000-0000-00008B480000}"/>
    <cellStyle name="Normal 12 3 2 4 8 2" xfId="33203" xr:uid="{00000000-0005-0000-0000-00008C480000}"/>
    <cellStyle name="Normal 12 3 2 4 9" xfId="21445" xr:uid="{00000000-0005-0000-0000-00008D480000}"/>
    <cellStyle name="Normal 12 3 2 4 9 2" xfId="34547" xr:uid="{00000000-0005-0000-0000-00008E480000}"/>
    <cellStyle name="Normal 12 3 2 5" xfId="3552" xr:uid="{00000000-0005-0000-0000-00008F480000}"/>
    <cellStyle name="Normal 12 3 2 5 2" xfId="6176" xr:uid="{00000000-0005-0000-0000-000090480000}"/>
    <cellStyle name="Normal 12 3 2 5 2 2" xfId="26568" xr:uid="{00000000-0005-0000-0000-000091480000}"/>
    <cellStyle name="Normal 12 3 2 5 3" xfId="10545" xr:uid="{00000000-0005-0000-0000-000092480000}"/>
    <cellStyle name="Normal 12 3 2 5 3 2" xfId="27912" xr:uid="{00000000-0005-0000-0000-000093480000}"/>
    <cellStyle name="Normal 12 3 2 5 4" xfId="12752" xr:uid="{00000000-0005-0000-0000-000094480000}"/>
    <cellStyle name="Normal 12 3 2 5 4 2" xfId="29256" xr:uid="{00000000-0005-0000-0000-000095480000}"/>
    <cellStyle name="Normal 12 3 2 5 5" xfId="15796" xr:uid="{00000000-0005-0000-0000-000096480000}"/>
    <cellStyle name="Normal 12 3 2 5 5 2" xfId="30999" xr:uid="{00000000-0005-0000-0000-000097480000}"/>
    <cellStyle name="Normal 12 3 2 5 6" xfId="17167" xr:uid="{00000000-0005-0000-0000-000098480000}"/>
    <cellStyle name="Normal 12 3 2 5 6 2" xfId="31944" xr:uid="{00000000-0005-0000-0000-000099480000}"/>
    <cellStyle name="Normal 12 3 2 5 7" xfId="19374" xr:uid="{00000000-0005-0000-0000-00009A480000}"/>
    <cellStyle name="Normal 12 3 2 5 7 2" xfId="33288" xr:uid="{00000000-0005-0000-0000-00009B480000}"/>
    <cellStyle name="Normal 12 3 2 5 8" xfId="21582" xr:uid="{00000000-0005-0000-0000-00009C480000}"/>
    <cellStyle name="Normal 12 3 2 5 8 2" xfId="34632" xr:uid="{00000000-0005-0000-0000-00009D480000}"/>
    <cellStyle name="Normal 12 3 2 5 9" xfId="23439" xr:uid="{00000000-0005-0000-0000-00009E480000}"/>
    <cellStyle name="Normal 12 3 2 6" xfId="1407" xr:uid="{00000000-0005-0000-0000-00009F480000}"/>
    <cellStyle name="Normal 12 3 2 6 2" xfId="6283" xr:uid="{00000000-0005-0000-0000-0000A0480000}"/>
    <cellStyle name="Normal 12 3 2 6 2 2" xfId="25521" xr:uid="{00000000-0005-0000-0000-0000A1480000}"/>
    <cellStyle name="Normal 12 3 2 6 3" xfId="9167" xr:uid="{00000000-0005-0000-0000-0000A2480000}"/>
    <cellStyle name="Normal 12 3 2 6 3 2" xfId="27070" xr:uid="{00000000-0005-0000-0000-0000A3480000}"/>
    <cellStyle name="Normal 12 3 2 6 4" xfId="11374" xr:uid="{00000000-0005-0000-0000-0000A4480000}"/>
    <cellStyle name="Normal 12 3 2 6 4 2" xfId="28414" xr:uid="{00000000-0005-0000-0000-0000A5480000}"/>
    <cellStyle name="Normal 12 3 2 6 5" xfId="14044" xr:uid="{00000000-0005-0000-0000-0000A6480000}"/>
    <cellStyle name="Normal 12 3 2 6 5 2" xfId="29958" xr:uid="{00000000-0005-0000-0000-0000A7480000}"/>
    <cellStyle name="Normal 12 3 2 6 6" xfId="16069" xr:uid="{00000000-0005-0000-0000-0000A8480000}"/>
    <cellStyle name="Normal 12 3 2 6 6 2" xfId="31145" xr:uid="{00000000-0005-0000-0000-0000A9480000}"/>
    <cellStyle name="Normal 12 3 2 6 7" xfId="17996" xr:uid="{00000000-0005-0000-0000-0000AA480000}"/>
    <cellStyle name="Normal 12 3 2 6 7 2" xfId="32446" xr:uid="{00000000-0005-0000-0000-0000AB480000}"/>
    <cellStyle name="Normal 12 3 2 6 8" xfId="20204" xr:uid="{00000000-0005-0000-0000-0000AC480000}"/>
    <cellStyle name="Normal 12 3 2 6 8 2" xfId="33790" xr:uid="{00000000-0005-0000-0000-0000AD480000}"/>
    <cellStyle name="Normal 12 3 2 6 9" xfId="23546" xr:uid="{00000000-0005-0000-0000-0000AE480000}"/>
    <cellStyle name="Normal 12 3 2 7" xfId="4507" xr:uid="{00000000-0005-0000-0000-0000AF480000}"/>
    <cellStyle name="Normal 12 3 2 7 2" xfId="7228" xr:uid="{00000000-0005-0000-0000-0000B0480000}"/>
    <cellStyle name="Normal 12 3 2 7 2 2" xfId="26822" xr:uid="{00000000-0005-0000-0000-0000B1480000}"/>
    <cellStyle name="Normal 12 3 2 7 3" xfId="10876" xr:uid="{00000000-0005-0000-0000-0000B2480000}"/>
    <cellStyle name="Normal 12 3 2 7 3 2" xfId="28166" xr:uid="{00000000-0005-0000-0000-0000B3480000}"/>
    <cellStyle name="Normal 12 3 2 7 4" xfId="13083" xr:uid="{00000000-0005-0000-0000-0000B4480000}"/>
    <cellStyle name="Normal 12 3 2 7 4 2" xfId="29510" xr:uid="{00000000-0005-0000-0000-0000B5480000}"/>
    <cellStyle name="Normal 12 3 2 7 5" xfId="16412" xr:uid="{00000000-0005-0000-0000-0000B6480000}"/>
    <cellStyle name="Normal 12 3 2 7 5 2" xfId="31420" xr:uid="{00000000-0005-0000-0000-0000B7480000}"/>
    <cellStyle name="Normal 12 3 2 7 6" xfId="17498" xr:uid="{00000000-0005-0000-0000-0000B8480000}"/>
    <cellStyle name="Normal 12 3 2 7 6 2" xfId="32198" xr:uid="{00000000-0005-0000-0000-0000B9480000}"/>
    <cellStyle name="Normal 12 3 2 7 7" xfId="19705" xr:uid="{00000000-0005-0000-0000-0000BA480000}"/>
    <cellStyle name="Normal 12 3 2 7 7 2" xfId="33542" xr:uid="{00000000-0005-0000-0000-0000BB480000}"/>
    <cellStyle name="Normal 12 3 2 7 8" xfId="21913" xr:uid="{00000000-0005-0000-0000-0000BC480000}"/>
    <cellStyle name="Normal 12 3 2 7 8 2" xfId="34886" xr:uid="{00000000-0005-0000-0000-0000BD480000}"/>
    <cellStyle name="Normal 12 3 2 7 9" xfId="25067" xr:uid="{00000000-0005-0000-0000-0000BE480000}"/>
    <cellStyle name="Normal 12 3 2 8" xfId="4955" xr:uid="{00000000-0005-0000-0000-0000BF480000}"/>
    <cellStyle name="Normal 12 3 2 8 2" xfId="25413" xr:uid="{00000000-0005-0000-0000-0000C0480000}"/>
    <cellStyle name="Normal 12 3 2 9" xfId="9056" xr:uid="{00000000-0005-0000-0000-0000C1480000}"/>
    <cellStyle name="Normal 12 3 2 9 2" xfId="27039" xr:uid="{00000000-0005-0000-0000-0000C2480000}"/>
    <cellStyle name="Normal 12 3 3" xfId="2011" xr:uid="{00000000-0005-0000-0000-0000C3480000}"/>
    <cellStyle name="Normal 12 3 3 10" xfId="22434" xr:uid="{00000000-0005-0000-0000-0000C4480000}"/>
    <cellStyle name="Normal 12 3 3 2" xfId="5129" xr:uid="{00000000-0005-0000-0000-0000C5480000}"/>
    <cellStyle name="Normal 12 3 3 2 2" xfId="23819" xr:uid="{00000000-0005-0000-0000-0000C6480000}"/>
    <cellStyle name="Normal 12 3 3 3" xfId="7715" xr:uid="{00000000-0005-0000-0000-0000C7480000}"/>
    <cellStyle name="Normal 12 3 3 3 2" xfId="25827" xr:uid="{00000000-0005-0000-0000-0000C8480000}"/>
    <cellStyle name="Normal 12 3 3 4" xfId="9537" xr:uid="{00000000-0005-0000-0000-0000C9480000}"/>
    <cellStyle name="Normal 12 3 3 4 2" xfId="27325" xr:uid="{00000000-0005-0000-0000-0000CA480000}"/>
    <cellStyle name="Normal 12 3 3 5" xfId="11744" xr:uid="{00000000-0005-0000-0000-0000CB480000}"/>
    <cellStyle name="Normal 12 3 3 5 2" xfId="28669" xr:uid="{00000000-0005-0000-0000-0000CC480000}"/>
    <cellStyle name="Normal 12 3 3 6" xfId="14521" xr:uid="{00000000-0005-0000-0000-0000CD480000}"/>
    <cellStyle name="Normal 12 3 3 6 2" xfId="30276" xr:uid="{00000000-0005-0000-0000-0000CE480000}"/>
    <cellStyle name="Normal 12 3 3 7" xfId="14758" xr:uid="{00000000-0005-0000-0000-0000CF480000}"/>
    <cellStyle name="Normal 12 3 3 7 2" xfId="30416" xr:uid="{00000000-0005-0000-0000-0000D0480000}"/>
    <cellStyle name="Normal 12 3 3 8" xfId="18366" xr:uid="{00000000-0005-0000-0000-0000D1480000}"/>
    <cellStyle name="Normal 12 3 3 8 2" xfId="32701" xr:uid="{00000000-0005-0000-0000-0000D2480000}"/>
    <cellStyle name="Normal 12 3 3 9" xfId="20574" xr:uid="{00000000-0005-0000-0000-0000D3480000}"/>
    <cellStyle name="Normal 12 3 3 9 2" xfId="34045" xr:uid="{00000000-0005-0000-0000-0000D4480000}"/>
    <cellStyle name="Normal 12 3 4" xfId="2896" xr:uid="{00000000-0005-0000-0000-0000D5480000}"/>
    <cellStyle name="Normal 12 3 4 10" xfId="22830" xr:uid="{00000000-0005-0000-0000-0000D6480000}"/>
    <cellStyle name="Normal 12 3 4 2" xfId="5525" xr:uid="{00000000-0005-0000-0000-0000D7480000}"/>
    <cellStyle name="Normal 12 3 4 2 2" xfId="24395" xr:uid="{00000000-0005-0000-0000-0000D8480000}"/>
    <cellStyle name="Normal 12 3 4 3" xfId="8275" xr:uid="{00000000-0005-0000-0000-0000D9480000}"/>
    <cellStyle name="Normal 12 3 4 3 2" xfId="26245" xr:uid="{00000000-0005-0000-0000-0000DA480000}"/>
    <cellStyle name="Normal 12 3 4 4" xfId="10119" xr:uid="{00000000-0005-0000-0000-0000DB480000}"/>
    <cellStyle name="Normal 12 3 4 4 2" xfId="27589" xr:uid="{00000000-0005-0000-0000-0000DC480000}"/>
    <cellStyle name="Normal 12 3 4 5" xfId="12326" xr:uid="{00000000-0005-0000-0000-0000DD480000}"/>
    <cellStyle name="Normal 12 3 4 5 2" xfId="28933" xr:uid="{00000000-0005-0000-0000-0000DE480000}"/>
    <cellStyle name="Normal 12 3 4 6" xfId="15262" xr:uid="{00000000-0005-0000-0000-0000DF480000}"/>
    <cellStyle name="Normal 12 3 4 6 2" xfId="30616" xr:uid="{00000000-0005-0000-0000-0000E0480000}"/>
    <cellStyle name="Normal 12 3 4 7" xfId="16741" xr:uid="{00000000-0005-0000-0000-0000E1480000}"/>
    <cellStyle name="Normal 12 3 4 7 2" xfId="31621" xr:uid="{00000000-0005-0000-0000-0000E2480000}"/>
    <cellStyle name="Normal 12 3 4 8" xfId="18948" xr:uid="{00000000-0005-0000-0000-0000E3480000}"/>
    <cellStyle name="Normal 12 3 4 8 2" xfId="32965" xr:uid="{00000000-0005-0000-0000-0000E4480000}"/>
    <cellStyle name="Normal 12 3 4 9" xfId="21156" xr:uid="{00000000-0005-0000-0000-0000E5480000}"/>
    <cellStyle name="Normal 12 3 4 9 2" xfId="34309" xr:uid="{00000000-0005-0000-0000-0000E6480000}"/>
    <cellStyle name="Normal 12 3 5" xfId="3191" xr:uid="{00000000-0005-0000-0000-0000E7480000}"/>
    <cellStyle name="Normal 12 3 5 10" xfId="23023" xr:uid="{00000000-0005-0000-0000-0000E8480000}"/>
    <cellStyle name="Normal 12 3 5 2" xfId="5718" xr:uid="{00000000-0005-0000-0000-0000E9480000}"/>
    <cellStyle name="Normal 12 3 5 2 2" xfId="24588" xr:uid="{00000000-0005-0000-0000-0000EA480000}"/>
    <cellStyle name="Normal 12 3 5 3" xfId="8468" xr:uid="{00000000-0005-0000-0000-0000EB480000}"/>
    <cellStyle name="Normal 12 3 5 3 2" xfId="26387" xr:uid="{00000000-0005-0000-0000-0000EC480000}"/>
    <cellStyle name="Normal 12 3 5 4" xfId="10312" xr:uid="{00000000-0005-0000-0000-0000ED480000}"/>
    <cellStyle name="Normal 12 3 5 4 2" xfId="27731" xr:uid="{00000000-0005-0000-0000-0000EE480000}"/>
    <cellStyle name="Normal 12 3 5 5" xfId="12519" xr:uid="{00000000-0005-0000-0000-0000EF480000}"/>
    <cellStyle name="Normal 12 3 5 5 2" xfId="29075" xr:uid="{00000000-0005-0000-0000-0000F0480000}"/>
    <cellStyle name="Normal 12 3 5 6" xfId="15509" xr:uid="{00000000-0005-0000-0000-0000F1480000}"/>
    <cellStyle name="Normal 12 3 5 6 2" xfId="30789" xr:uid="{00000000-0005-0000-0000-0000F2480000}"/>
    <cellStyle name="Normal 12 3 5 7" xfId="16934" xr:uid="{00000000-0005-0000-0000-0000F3480000}"/>
    <cellStyle name="Normal 12 3 5 7 2" xfId="31763" xr:uid="{00000000-0005-0000-0000-0000F4480000}"/>
    <cellStyle name="Normal 12 3 5 8" xfId="19141" xr:uid="{00000000-0005-0000-0000-0000F5480000}"/>
    <cellStyle name="Normal 12 3 5 8 2" xfId="33107" xr:uid="{00000000-0005-0000-0000-0000F6480000}"/>
    <cellStyle name="Normal 12 3 5 9" xfId="21349" xr:uid="{00000000-0005-0000-0000-0000F7480000}"/>
    <cellStyle name="Normal 12 3 5 9 2" xfId="34451" xr:uid="{00000000-0005-0000-0000-0000F8480000}"/>
    <cellStyle name="Normal 12 3 6" xfId="1603" xr:uid="{00000000-0005-0000-0000-0000F9480000}"/>
    <cellStyle name="Normal 12 3 6 2" xfId="6029" xr:uid="{00000000-0005-0000-0000-0000FA480000}"/>
    <cellStyle name="Normal 12 3 6 2 2" xfId="25590" xr:uid="{00000000-0005-0000-0000-0000FB480000}"/>
    <cellStyle name="Normal 12 3 6 3" xfId="9273" xr:uid="{00000000-0005-0000-0000-0000FC480000}"/>
    <cellStyle name="Normal 12 3 6 3 2" xfId="27130" xr:uid="{00000000-0005-0000-0000-0000FD480000}"/>
    <cellStyle name="Normal 12 3 6 4" xfId="11480" xr:uid="{00000000-0005-0000-0000-0000FE480000}"/>
    <cellStyle name="Normal 12 3 6 4 2" xfId="28474" xr:uid="{00000000-0005-0000-0000-0000FF480000}"/>
    <cellStyle name="Normal 12 3 6 5" xfId="14188" xr:uid="{00000000-0005-0000-0000-000000490000}"/>
    <cellStyle name="Normal 12 3 6 5 2" xfId="30042" xr:uid="{00000000-0005-0000-0000-000001490000}"/>
    <cellStyle name="Normal 12 3 6 6" xfId="16273" xr:uid="{00000000-0005-0000-0000-000002490000}"/>
    <cellStyle name="Normal 12 3 6 6 2" xfId="31312" xr:uid="{00000000-0005-0000-0000-000003490000}"/>
    <cellStyle name="Normal 12 3 6 7" xfId="18102" xr:uid="{00000000-0005-0000-0000-000004490000}"/>
    <cellStyle name="Normal 12 3 6 7 2" xfId="32506" xr:uid="{00000000-0005-0000-0000-000005490000}"/>
    <cellStyle name="Normal 12 3 6 8" xfId="20310" xr:uid="{00000000-0005-0000-0000-000006490000}"/>
    <cellStyle name="Normal 12 3 6 8 2" xfId="33850" xr:uid="{00000000-0005-0000-0000-000007490000}"/>
    <cellStyle name="Normal 12 3 6 9" xfId="23292" xr:uid="{00000000-0005-0000-0000-000008490000}"/>
    <cellStyle name="Normal 12 3 7" xfId="4323" xr:uid="{00000000-0005-0000-0000-000009490000}"/>
    <cellStyle name="Normal 12 3 7 2" xfId="7170" xr:uid="{00000000-0005-0000-0000-00000A490000}"/>
    <cellStyle name="Normal 12 3 7 2 2" xfId="26764" xr:uid="{00000000-0005-0000-0000-00000B490000}"/>
    <cellStyle name="Normal 12 3 7 3" xfId="10818" xr:uid="{00000000-0005-0000-0000-00000C490000}"/>
    <cellStyle name="Normal 12 3 7 3 2" xfId="28108" xr:uid="{00000000-0005-0000-0000-00000D490000}"/>
    <cellStyle name="Normal 12 3 7 4" xfId="13025" xr:uid="{00000000-0005-0000-0000-00000E490000}"/>
    <cellStyle name="Normal 12 3 7 4 2" xfId="29452" xr:uid="{00000000-0005-0000-0000-00000F490000}"/>
    <cellStyle name="Normal 12 3 7 5" xfId="16288" xr:uid="{00000000-0005-0000-0000-000010490000}"/>
    <cellStyle name="Normal 12 3 7 5 2" xfId="31325" xr:uid="{00000000-0005-0000-0000-000011490000}"/>
    <cellStyle name="Normal 12 3 7 6" xfId="17440" xr:uid="{00000000-0005-0000-0000-000012490000}"/>
    <cellStyle name="Normal 12 3 7 6 2" xfId="32140" xr:uid="{00000000-0005-0000-0000-000013490000}"/>
    <cellStyle name="Normal 12 3 7 7" xfId="19647" xr:uid="{00000000-0005-0000-0000-000014490000}"/>
    <cellStyle name="Normal 12 3 7 7 2" xfId="33484" xr:uid="{00000000-0005-0000-0000-000015490000}"/>
    <cellStyle name="Normal 12 3 7 8" xfId="21855" xr:uid="{00000000-0005-0000-0000-000016490000}"/>
    <cellStyle name="Normal 12 3 7 8 2" xfId="34828" xr:uid="{00000000-0005-0000-0000-000017490000}"/>
    <cellStyle name="Normal 12 3 7 9" xfId="25009" xr:uid="{00000000-0005-0000-0000-000018490000}"/>
    <cellStyle name="Normal 12 3 8" xfId="3953" xr:uid="{00000000-0005-0000-0000-000019490000}"/>
    <cellStyle name="Normal 12 3 8 2" xfId="7060" xr:uid="{00000000-0005-0000-0000-00001A490000}"/>
    <cellStyle name="Normal 12 3 8 2 2" xfId="26654" xr:uid="{00000000-0005-0000-0000-00001B490000}"/>
    <cellStyle name="Normal 12 3 8 3" xfId="10708" xr:uid="{00000000-0005-0000-0000-00001C490000}"/>
    <cellStyle name="Normal 12 3 8 3 2" xfId="27998" xr:uid="{00000000-0005-0000-0000-00001D490000}"/>
    <cellStyle name="Normal 12 3 8 4" xfId="12915" xr:uid="{00000000-0005-0000-0000-00001E490000}"/>
    <cellStyle name="Normal 12 3 8 4 2" xfId="29342" xr:uid="{00000000-0005-0000-0000-00001F490000}"/>
    <cellStyle name="Normal 12 3 8 5" xfId="16057" xr:uid="{00000000-0005-0000-0000-000020490000}"/>
    <cellStyle name="Normal 12 3 8 5 2" xfId="31136" xr:uid="{00000000-0005-0000-0000-000021490000}"/>
    <cellStyle name="Normal 12 3 8 6" xfId="17330" xr:uid="{00000000-0005-0000-0000-000022490000}"/>
    <cellStyle name="Normal 12 3 8 6 2" xfId="32030" xr:uid="{00000000-0005-0000-0000-000023490000}"/>
    <cellStyle name="Normal 12 3 8 7" xfId="19537" xr:uid="{00000000-0005-0000-0000-000024490000}"/>
    <cellStyle name="Normal 12 3 8 7 2" xfId="33374" xr:uid="{00000000-0005-0000-0000-000025490000}"/>
    <cellStyle name="Normal 12 3 8 8" xfId="21745" xr:uid="{00000000-0005-0000-0000-000026490000}"/>
    <cellStyle name="Normal 12 3 8 8 2" xfId="34718" xr:uid="{00000000-0005-0000-0000-000027490000}"/>
    <cellStyle name="Normal 12 3 8 9" xfId="24899" xr:uid="{00000000-0005-0000-0000-000028490000}"/>
    <cellStyle name="Normal 12 3 9" xfId="4782" xr:uid="{00000000-0005-0000-0000-000029490000}"/>
    <cellStyle name="Normal 12 3 9 2" xfId="25266" xr:uid="{00000000-0005-0000-0000-00002A490000}"/>
    <cellStyle name="Normal 12 4" xfId="1167" xr:uid="{00000000-0005-0000-0000-00002B490000}"/>
    <cellStyle name="Normal 12 4 10" xfId="11181" xr:uid="{00000000-0005-0000-0000-00002C490000}"/>
    <cellStyle name="Normal 12 4 10 2" xfId="28319" xr:uid="{00000000-0005-0000-0000-00002D490000}"/>
    <cellStyle name="Normal 12 4 11" xfId="13827" xr:uid="{00000000-0005-0000-0000-00002E490000}"/>
    <cellStyle name="Normal 12 4 11 2" xfId="29855" xr:uid="{00000000-0005-0000-0000-00002F490000}"/>
    <cellStyle name="Normal 12 4 12" xfId="13439" xr:uid="{00000000-0005-0000-0000-000030490000}"/>
    <cellStyle name="Normal 12 4 12 2" xfId="29669" xr:uid="{00000000-0005-0000-0000-000031490000}"/>
    <cellStyle name="Normal 12 4 13" xfId="17803" xr:uid="{00000000-0005-0000-0000-000032490000}"/>
    <cellStyle name="Normal 12 4 13 2" xfId="32351" xr:uid="{00000000-0005-0000-0000-000033490000}"/>
    <cellStyle name="Normal 12 4 14" xfId="20011" xr:uid="{00000000-0005-0000-0000-000034490000}"/>
    <cellStyle name="Normal 12 4 14 2" xfId="33695" xr:uid="{00000000-0005-0000-0000-000035490000}"/>
    <cellStyle name="Normal 12 4 15" xfId="22144" xr:uid="{00000000-0005-0000-0000-000036490000}"/>
    <cellStyle name="Normal 12 4 2" xfId="2092" xr:uid="{00000000-0005-0000-0000-000037490000}"/>
    <cellStyle name="Normal 12 4 2 10" xfId="22499" xr:uid="{00000000-0005-0000-0000-000038490000}"/>
    <cellStyle name="Normal 12 4 2 2" xfId="5194" xr:uid="{00000000-0005-0000-0000-000039490000}"/>
    <cellStyle name="Normal 12 4 2 2 2" xfId="23886" xr:uid="{00000000-0005-0000-0000-00003A490000}"/>
    <cellStyle name="Normal 12 4 2 3" xfId="7777" xr:uid="{00000000-0005-0000-0000-00003B490000}"/>
    <cellStyle name="Normal 12 4 2 3 2" xfId="25894" xr:uid="{00000000-0005-0000-0000-00003C490000}"/>
    <cellStyle name="Normal 12 4 2 4" xfId="9609" xr:uid="{00000000-0005-0000-0000-00003D490000}"/>
    <cellStyle name="Normal 12 4 2 4 2" xfId="27367" xr:uid="{00000000-0005-0000-0000-00003E490000}"/>
    <cellStyle name="Normal 12 4 2 5" xfId="11816" xr:uid="{00000000-0005-0000-0000-00003F490000}"/>
    <cellStyle name="Normal 12 4 2 5 2" xfId="28711" xr:uid="{00000000-0005-0000-0000-000040490000}"/>
    <cellStyle name="Normal 12 4 2 6" xfId="14595" xr:uid="{00000000-0005-0000-0000-000041490000}"/>
    <cellStyle name="Normal 12 4 2 6 2" xfId="30319" xr:uid="{00000000-0005-0000-0000-000042490000}"/>
    <cellStyle name="Normal 12 4 2 7" xfId="13339" xr:uid="{00000000-0005-0000-0000-000043490000}"/>
    <cellStyle name="Normal 12 4 2 7 2" xfId="29628" xr:uid="{00000000-0005-0000-0000-000044490000}"/>
    <cellStyle name="Normal 12 4 2 8" xfId="18438" xr:uid="{00000000-0005-0000-0000-000045490000}"/>
    <cellStyle name="Normal 12 4 2 8 2" xfId="32743" xr:uid="{00000000-0005-0000-0000-000046490000}"/>
    <cellStyle name="Normal 12 4 2 9" xfId="20646" xr:uid="{00000000-0005-0000-0000-000047490000}"/>
    <cellStyle name="Normal 12 4 2 9 2" xfId="34087" xr:uid="{00000000-0005-0000-0000-000048490000}"/>
    <cellStyle name="Normal 12 4 3" xfId="2961" xr:uid="{00000000-0005-0000-0000-000049490000}"/>
    <cellStyle name="Normal 12 4 3 10" xfId="22887" xr:uid="{00000000-0005-0000-0000-00004A490000}"/>
    <cellStyle name="Normal 12 4 3 2" xfId="5582" xr:uid="{00000000-0005-0000-0000-00004B490000}"/>
    <cellStyle name="Normal 12 4 3 2 2" xfId="24452" xr:uid="{00000000-0005-0000-0000-00004C490000}"/>
    <cellStyle name="Normal 12 4 3 3" xfId="8332" xr:uid="{00000000-0005-0000-0000-00004D490000}"/>
    <cellStyle name="Normal 12 4 3 3 2" xfId="26277" xr:uid="{00000000-0005-0000-0000-00004E490000}"/>
    <cellStyle name="Normal 12 4 3 4" xfId="10176" xr:uid="{00000000-0005-0000-0000-00004F490000}"/>
    <cellStyle name="Normal 12 4 3 4 2" xfId="27621" xr:uid="{00000000-0005-0000-0000-000050490000}"/>
    <cellStyle name="Normal 12 4 3 5" xfId="12383" xr:uid="{00000000-0005-0000-0000-000051490000}"/>
    <cellStyle name="Normal 12 4 3 5 2" xfId="28965" xr:uid="{00000000-0005-0000-0000-000052490000}"/>
    <cellStyle name="Normal 12 4 3 6" xfId="15322" xr:uid="{00000000-0005-0000-0000-000053490000}"/>
    <cellStyle name="Normal 12 4 3 6 2" xfId="30649" xr:uid="{00000000-0005-0000-0000-000054490000}"/>
    <cellStyle name="Normal 12 4 3 7" xfId="16798" xr:uid="{00000000-0005-0000-0000-000055490000}"/>
    <cellStyle name="Normal 12 4 3 7 2" xfId="31653" xr:uid="{00000000-0005-0000-0000-000056490000}"/>
    <cellStyle name="Normal 12 4 3 8" xfId="19005" xr:uid="{00000000-0005-0000-0000-000057490000}"/>
    <cellStyle name="Normal 12 4 3 8 2" xfId="32997" xr:uid="{00000000-0005-0000-0000-000058490000}"/>
    <cellStyle name="Normal 12 4 3 9" xfId="21213" xr:uid="{00000000-0005-0000-0000-000059490000}"/>
    <cellStyle name="Normal 12 4 3 9 2" xfId="34341" xr:uid="{00000000-0005-0000-0000-00005A490000}"/>
    <cellStyle name="Normal 12 4 4" xfId="3256" xr:uid="{00000000-0005-0000-0000-00005B490000}"/>
    <cellStyle name="Normal 12 4 4 10" xfId="23055" xr:uid="{00000000-0005-0000-0000-00005C490000}"/>
    <cellStyle name="Normal 12 4 4 2" xfId="5750" xr:uid="{00000000-0005-0000-0000-00005D490000}"/>
    <cellStyle name="Normal 12 4 4 2 2" xfId="24620" xr:uid="{00000000-0005-0000-0000-00005E490000}"/>
    <cellStyle name="Normal 12 4 4 3" xfId="8500" xr:uid="{00000000-0005-0000-0000-00005F490000}"/>
    <cellStyle name="Normal 12 4 4 3 2" xfId="26419" xr:uid="{00000000-0005-0000-0000-000060490000}"/>
    <cellStyle name="Normal 12 4 4 4" xfId="10344" xr:uid="{00000000-0005-0000-0000-000061490000}"/>
    <cellStyle name="Normal 12 4 4 4 2" xfId="27763" xr:uid="{00000000-0005-0000-0000-000062490000}"/>
    <cellStyle name="Normal 12 4 4 5" xfId="12551" xr:uid="{00000000-0005-0000-0000-000063490000}"/>
    <cellStyle name="Normal 12 4 4 5 2" xfId="29107" xr:uid="{00000000-0005-0000-0000-000064490000}"/>
    <cellStyle name="Normal 12 4 4 6" xfId="15550" xr:uid="{00000000-0005-0000-0000-000065490000}"/>
    <cellStyle name="Normal 12 4 4 6 2" xfId="30825" xr:uid="{00000000-0005-0000-0000-000066490000}"/>
    <cellStyle name="Normal 12 4 4 7" xfId="16966" xr:uid="{00000000-0005-0000-0000-000067490000}"/>
    <cellStyle name="Normal 12 4 4 7 2" xfId="31795" xr:uid="{00000000-0005-0000-0000-000068490000}"/>
    <cellStyle name="Normal 12 4 4 8" xfId="19173" xr:uid="{00000000-0005-0000-0000-000069490000}"/>
    <cellStyle name="Normal 12 4 4 8 2" xfId="33139" xr:uid="{00000000-0005-0000-0000-00006A490000}"/>
    <cellStyle name="Normal 12 4 4 9" xfId="21381" xr:uid="{00000000-0005-0000-0000-00006B490000}"/>
    <cellStyle name="Normal 12 4 4 9 2" xfId="34483" xr:uid="{00000000-0005-0000-0000-00006C490000}"/>
    <cellStyle name="Normal 12 4 5" xfId="1864" xr:uid="{00000000-0005-0000-0000-00006D490000}"/>
    <cellStyle name="Normal 12 4 5 2" xfId="6094" xr:uid="{00000000-0005-0000-0000-00006E490000}"/>
    <cellStyle name="Normal 12 4 5 2 2" xfId="25737" xr:uid="{00000000-0005-0000-0000-00006F490000}"/>
    <cellStyle name="Normal 12 4 5 3" xfId="9440" xr:uid="{00000000-0005-0000-0000-000070490000}"/>
    <cellStyle name="Normal 12 4 5 3 2" xfId="27253" xr:uid="{00000000-0005-0000-0000-000071490000}"/>
    <cellStyle name="Normal 12 4 5 4" xfId="11647" xr:uid="{00000000-0005-0000-0000-000072490000}"/>
    <cellStyle name="Normal 12 4 5 4 2" xfId="28597" xr:uid="{00000000-0005-0000-0000-000073490000}"/>
    <cellStyle name="Normal 12 4 5 5" xfId="14401" xr:uid="{00000000-0005-0000-0000-000074490000}"/>
    <cellStyle name="Normal 12 4 5 5 2" xfId="30190" xr:uid="{00000000-0005-0000-0000-000075490000}"/>
    <cellStyle name="Normal 12 4 5 6" xfId="16031" xr:uid="{00000000-0005-0000-0000-000076490000}"/>
    <cellStyle name="Normal 12 4 5 6 2" xfId="31112" xr:uid="{00000000-0005-0000-0000-000077490000}"/>
    <cellStyle name="Normal 12 4 5 7" xfId="18269" xr:uid="{00000000-0005-0000-0000-000078490000}"/>
    <cellStyle name="Normal 12 4 5 7 2" xfId="32629" xr:uid="{00000000-0005-0000-0000-000079490000}"/>
    <cellStyle name="Normal 12 4 5 8" xfId="20477" xr:uid="{00000000-0005-0000-0000-00007A490000}"/>
    <cellStyle name="Normal 12 4 5 8 2" xfId="33973" xr:uid="{00000000-0005-0000-0000-00007B490000}"/>
    <cellStyle name="Normal 12 4 5 9" xfId="23357" xr:uid="{00000000-0005-0000-0000-00007C490000}"/>
    <cellStyle name="Normal 12 4 6" xfId="1857" xr:uid="{00000000-0005-0000-0000-00007D490000}"/>
    <cellStyle name="Normal 12 4 6 2" xfId="6442" xr:uid="{00000000-0005-0000-0000-00007E490000}"/>
    <cellStyle name="Normal 12 4 6 2 2" xfId="25734" xr:uid="{00000000-0005-0000-0000-00007F490000}"/>
    <cellStyle name="Normal 12 4 6 3" xfId="9435" xr:uid="{00000000-0005-0000-0000-000080490000}"/>
    <cellStyle name="Normal 12 4 6 3 2" xfId="27250" xr:uid="{00000000-0005-0000-0000-000081490000}"/>
    <cellStyle name="Normal 12 4 6 4" xfId="11642" xr:uid="{00000000-0005-0000-0000-000082490000}"/>
    <cellStyle name="Normal 12 4 6 4 2" xfId="28594" xr:uid="{00000000-0005-0000-0000-000083490000}"/>
    <cellStyle name="Normal 12 4 6 5" xfId="14395" xr:uid="{00000000-0005-0000-0000-000084490000}"/>
    <cellStyle name="Normal 12 4 6 5 2" xfId="30186" xr:uid="{00000000-0005-0000-0000-000085490000}"/>
    <cellStyle name="Normal 12 4 6 6" xfId="14429" xr:uid="{00000000-0005-0000-0000-000086490000}"/>
    <cellStyle name="Normal 12 4 6 6 2" xfId="30209" xr:uid="{00000000-0005-0000-0000-000087490000}"/>
    <cellStyle name="Normal 12 4 6 7" xfId="18264" xr:uid="{00000000-0005-0000-0000-000088490000}"/>
    <cellStyle name="Normal 12 4 6 7 2" xfId="32626" xr:uid="{00000000-0005-0000-0000-000089490000}"/>
    <cellStyle name="Normal 12 4 6 8" xfId="20472" xr:uid="{00000000-0005-0000-0000-00008A490000}"/>
    <cellStyle name="Normal 12 4 6 8 2" xfId="33970" xr:uid="{00000000-0005-0000-0000-00008B490000}"/>
    <cellStyle name="Normal 12 4 6 9" xfId="23737" xr:uid="{00000000-0005-0000-0000-00008C490000}"/>
    <cellStyle name="Normal 12 4 7" xfId="2342" xr:uid="{00000000-0005-0000-0000-00008D490000}"/>
    <cellStyle name="Normal 12 4 7 2" xfId="6625" xr:uid="{00000000-0005-0000-0000-00008E490000}"/>
    <cellStyle name="Normal 12 4 7 2 2" xfId="26061" xr:uid="{00000000-0005-0000-0000-00008F490000}"/>
    <cellStyle name="Normal 12 4 7 3" xfId="9804" xr:uid="{00000000-0005-0000-0000-000090490000}"/>
    <cellStyle name="Normal 12 4 7 3 2" xfId="27459" xr:uid="{00000000-0005-0000-0000-000091490000}"/>
    <cellStyle name="Normal 12 4 7 4" xfId="12011" xr:uid="{00000000-0005-0000-0000-000092490000}"/>
    <cellStyle name="Normal 12 4 7 4 2" xfId="28803" xr:uid="{00000000-0005-0000-0000-000093490000}"/>
    <cellStyle name="Normal 12 4 7 5" xfId="14823" xr:uid="{00000000-0005-0000-0000-000094490000}"/>
    <cellStyle name="Normal 12 4 7 5 2" xfId="30426" xr:uid="{00000000-0005-0000-0000-000095490000}"/>
    <cellStyle name="Normal 12 4 7 6" xfId="13503" xr:uid="{00000000-0005-0000-0000-000096490000}"/>
    <cellStyle name="Normal 12 4 7 6 2" xfId="29712" xr:uid="{00000000-0005-0000-0000-000097490000}"/>
    <cellStyle name="Normal 12 4 7 7" xfId="18633" xr:uid="{00000000-0005-0000-0000-000098490000}"/>
    <cellStyle name="Normal 12 4 7 7 2" xfId="32835" xr:uid="{00000000-0005-0000-0000-000099490000}"/>
    <cellStyle name="Normal 12 4 7 8" xfId="20841" xr:uid="{00000000-0005-0000-0000-00009A490000}"/>
    <cellStyle name="Normal 12 4 7 8 2" xfId="34179" xr:uid="{00000000-0005-0000-0000-00009B490000}"/>
    <cellStyle name="Normal 12 4 7 9" xfId="24080" xr:uid="{00000000-0005-0000-0000-00009C490000}"/>
    <cellStyle name="Normal 12 4 8" xfId="4839" xr:uid="{00000000-0005-0000-0000-00009D490000}"/>
    <cellStyle name="Normal 12 4 8 2" xfId="25331" xr:uid="{00000000-0005-0000-0000-00009E490000}"/>
    <cellStyle name="Normal 12 4 9" xfId="8974" xr:uid="{00000000-0005-0000-0000-00009F490000}"/>
    <cellStyle name="Normal 12 4 9 2" xfId="26975" xr:uid="{00000000-0005-0000-0000-0000A0490000}"/>
    <cellStyle name="Normal 12 5" xfId="1739" xr:uid="{00000000-0005-0000-0000-0000A1490000}"/>
    <cellStyle name="Normal 12 5 10" xfId="22318" xr:uid="{00000000-0005-0000-0000-0000A2490000}"/>
    <cellStyle name="Normal 12 5 2" xfId="5013" xr:uid="{00000000-0005-0000-0000-0000A3490000}"/>
    <cellStyle name="Normal 12 5 2 2" xfId="23688" xr:uid="{00000000-0005-0000-0000-0000A4490000}"/>
    <cellStyle name="Normal 12 5 3" xfId="7615" xr:uid="{00000000-0005-0000-0000-0000A5490000}"/>
    <cellStyle name="Normal 12 5 3 2" xfId="25667" xr:uid="{00000000-0005-0000-0000-0000A6490000}"/>
    <cellStyle name="Normal 12 5 4" xfId="9359" xr:uid="{00000000-0005-0000-0000-0000A7490000}"/>
    <cellStyle name="Normal 12 5 4 2" xfId="27183" xr:uid="{00000000-0005-0000-0000-0000A8490000}"/>
    <cellStyle name="Normal 12 5 5" xfId="11566" xr:uid="{00000000-0005-0000-0000-0000A9490000}"/>
    <cellStyle name="Normal 12 5 5 2" xfId="28527" xr:uid="{00000000-0005-0000-0000-0000AA490000}"/>
    <cellStyle name="Normal 12 5 6" xfId="14298" xr:uid="{00000000-0005-0000-0000-0000AB490000}"/>
    <cellStyle name="Normal 12 5 6 2" xfId="30105" xr:uid="{00000000-0005-0000-0000-0000AC490000}"/>
    <cellStyle name="Normal 12 5 7" xfId="15935" xr:uid="{00000000-0005-0000-0000-0000AD490000}"/>
    <cellStyle name="Normal 12 5 7 2" xfId="31062" xr:uid="{00000000-0005-0000-0000-0000AE490000}"/>
    <cellStyle name="Normal 12 5 8" xfId="18188" xr:uid="{00000000-0005-0000-0000-0000AF490000}"/>
    <cellStyle name="Normal 12 5 8 2" xfId="32559" xr:uid="{00000000-0005-0000-0000-0000B0490000}"/>
    <cellStyle name="Normal 12 5 9" xfId="20396" xr:uid="{00000000-0005-0000-0000-0000B1490000}"/>
    <cellStyle name="Normal 12 5 9 2" xfId="33903" xr:uid="{00000000-0005-0000-0000-0000B2490000}"/>
    <cellStyle name="Normal 12 6" xfId="2716" xr:uid="{00000000-0005-0000-0000-0000B3490000}"/>
    <cellStyle name="Normal 12 6 10" xfId="22716" xr:uid="{00000000-0005-0000-0000-0000B4490000}"/>
    <cellStyle name="Normal 12 6 2" xfId="5411" xr:uid="{00000000-0005-0000-0000-0000B5490000}"/>
    <cellStyle name="Normal 12 6 2 2" xfId="24281" xr:uid="{00000000-0005-0000-0000-0000B6490000}"/>
    <cellStyle name="Normal 12 6 3" xfId="8161" xr:uid="{00000000-0005-0000-0000-0000B7490000}"/>
    <cellStyle name="Normal 12 6 3 2" xfId="26157" xr:uid="{00000000-0005-0000-0000-0000B8490000}"/>
    <cellStyle name="Normal 12 6 4" xfId="10005" xr:uid="{00000000-0005-0000-0000-0000B9490000}"/>
    <cellStyle name="Normal 12 6 4 2" xfId="27501" xr:uid="{00000000-0005-0000-0000-0000BA490000}"/>
    <cellStyle name="Normal 12 6 5" xfId="12212" xr:uid="{00000000-0005-0000-0000-0000BB490000}"/>
    <cellStyle name="Normal 12 6 5 2" xfId="28845" xr:uid="{00000000-0005-0000-0000-0000BC490000}"/>
    <cellStyle name="Normal 12 6 6" xfId="15111" xr:uid="{00000000-0005-0000-0000-0000BD490000}"/>
    <cellStyle name="Normal 12 6 6 2" xfId="30506" xr:uid="{00000000-0005-0000-0000-0000BE490000}"/>
    <cellStyle name="Normal 12 6 7" xfId="16627" xr:uid="{00000000-0005-0000-0000-0000BF490000}"/>
    <cellStyle name="Normal 12 6 7 2" xfId="31533" xr:uid="{00000000-0005-0000-0000-0000C0490000}"/>
    <cellStyle name="Normal 12 6 8" xfId="18834" xr:uid="{00000000-0005-0000-0000-0000C1490000}"/>
    <cellStyle name="Normal 12 6 8 2" xfId="32877" xr:uid="{00000000-0005-0000-0000-0000C2490000}"/>
    <cellStyle name="Normal 12 6 9" xfId="21042" xr:uid="{00000000-0005-0000-0000-0000C3490000}"/>
    <cellStyle name="Normal 12 6 9 2" xfId="34221" xr:uid="{00000000-0005-0000-0000-0000C4490000}"/>
    <cellStyle name="Normal 12 7" xfId="3074" xr:uid="{00000000-0005-0000-0000-0000C5490000}"/>
    <cellStyle name="Normal 12 7 10" xfId="22979" xr:uid="{00000000-0005-0000-0000-0000C6490000}"/>
    <cellStyle name="Normal 12 7 2" xfId="5674" xr:uid="{00000000-0005-0000-0000-0000C7490000}"/>
    <cellStyle name="Normal 12 7 2 2" xfId="24544" xr:uid="{00000000-0005-0000-0000-0000C8490000}"/>
    <cellStyle name="Normal 12 7 3" xfId="8424" xr:uid="{00000000-0005-0000-0000-0000C9490000}"/>
    <cellStyle name="Normal 12 7 3 2" xfId="26369" xr:uid="{00000000-0005-0000-0000-0000CA490000}"/>
    <cellStyle name="Normal 12 7 4" xfId="10268" xr:uid="{00000000-0005-0000-0000-0000CB490000}"/>
    <cellStyle name="Normal 12 7 4 2" xfId="27713" xr:uid="{00000000-0005-0000-0000-0000CC490000}"/>
    <cellStyle name="Normal 12 7 5" xfId="12475" xr:uid="{00000000-0005-0000-0000-0000CD490000}"/>
    <cellStyle name="Normal 12 7 5 2" xfId="29057" xr:uid="{00000000-0005-0000-0000-0000CE490000}"/>
    <cellStyle name="Normal 12 7 6" xfId="15426" xr:uid="{00000000-0005-0000-0000-0000CF490000}"/>
    <cellStyle name="Normal 12 7 6 2" xfId="30749" xr:uid="{00000000-0005-0000-0000-0000D0490000}"/>
    <cellStyle name="Normal 12 7 7" xfId="16890" xr:uid="{00000000-0005-0000-0000-0000D1490000}"/>
    <cellStyle name="Normal 12 7 7 2" xfId="31745" xr:uid="{00000000-0005-0000-0000-0000D2490000}"/>
    <cellStyle name="Normal 12 7 8" xfId="19097" xr:uid="{00000000-0005-0000-0000-0000D3490000}"/>
    <cellStyle name="Normal 12 7 8 2" xfId="33089" xr:uid="{00000000-0005-0000-0000-0000D4490000}"/>
    <cellStyle name="Normal 12 7 9" xfId="21305" xr:uid="{00000000-0005-0000-0000-0000D5490000}"/>
    <cellStyle name="Normal 12 7 9 2" xfId="34433" xr:uid="{00000000-0005-0000-0000-0000D6490000}"/>
    <cellStyle name="Normal 12 8" xfId="1770" xr:uid="{00000000-0005-0000-0000-0000D7490000}"/>
    <cellStyle name="Normal 12 8 2" xfId="5913" xr:uid="{00000000-0005-0000-0000-0000D8490000}"/>
    <cellStyle name="Normal 12 8 2 2" xfId="25696" xr:uid="{00000000-0005-0000-0000-0000D9490000}"/>
    <cellStyle name="Normal 12 8 3" xfId="9388" xr:uid="{00000000-0005-0000-0000-0000DA490000}"/>
    <cellStyle name="Normal 12 8 3 2" xfId="27212" xr:uid="{00000000-0005-0000-0000-0000DB490000}"/>
    <cellStyle name="Normal 12 8 4" xfId="11595" xr:uid="{00000000-0005-0000-0000-0000DC490000}"/>
    <cellStyle name="Normal 12 8 4 2" xfId="28556" xr:uid="{00000000-0005-0000-0000-0000DD490000}"/>
    <cellStyle name="Normal 12 8 5" xfId="14328" xr:uid="{00000000-0005-0000-0000-0000DE490000}"/>
    <cellStyle name="Normal 12 8 5 2" xfId="30135" xr:uid="{00000000-0005-0000-0000-0000DF490000}"/>
    <cellStyle name="Normal 12 8 6" xfId="16487" xr:uid="{00000000-0005-0000-0000-0000E0490000}"/>
    <cellStyle name="Normal 12 8 6 2" xfId="31487" xr:uid="{00000000-0005-0000-0000-0000E1490000}"/>
    <cellStyle name="Normal 12 8 7" xfId="18217" xr:uid="{00000000-0005-0000-0000-0000E2490000}"/>
    <cellStyle name="Normal 12 8 7 2" xfId="32588" xr:uid="{00000000-0005-0000-0000-0000E3490000}"/>
    <cellStyle name="Normal 12 8 8" xfId="20425" xr:uid="{00000000-0005-0000-0000-0000E4490000}"/>
    <cellStyle name="Normal 12 8 8 2" xfId="33932" xr:uid="{00000000-0005-0000-0000-0000E5490000}"/>
    <cellStyle name="Normal 12 8 9" xfId="23176" xr:uid="{00000000-0005-0000-0000-0000E6490000}"/>
    <cellStyle name="Normal 12 9" xfId="4039" xr:uid="{00000000-0005-0000-0000-0000E7490000}"/>
    <cellStyle name="Normal 12 9 2" xfId="7085" xr:uid="{00000000-0005-0000-0000-0000E8490000}"/>
    <cellStyle name="Normal 12 9 2 2" xfId="26679" xr:uid="{00000000-0005-0000-0000-0000E9490000}"/>
    <cellStyle name="Normal 12 9 3" xfId="10733" xr:uid="{00000000-0005-0000-0000-0000EA490000}"/>
    <cellStyle name="Normal 12 9 3 2" xfId="28023" xr:uid="{00000000-0005-0000-0000-0000EB490000}"/>
    <cellStyle name="Normal 12 9 4" xfId="12940" xr:uid="{00000000-0005-0000-0000-0000EC490000}"/>
    <cellStyle name="Normal 12 9 4 2" xfId="29367" xr:uid="{00000000-0005-0000-0000-0000ED490000}"/>
    <cellStyle name="Normal 12 9 5" xfId="16113" xr:uid="{00000000-0005-0000-0000-0000EE490000}"/>
    <cellStyle name="Normal 12 9 5 2" xfId="31181" xr:uid="{00000000-0005-0000-0000-0000EF490000}"/>
    <cellStyle name="Normal 12 9 6" xfId="17355" xr:uid="{00000000-0005-0000-0000-0000F0490000}"/>
    <cellStyle name="Normal 12 9 6 2" xfId="32055" xr:uid="{00000000-0005-0000-0000-0000F1490000}"/>
    <cellStyle name="Normal 12 9 7" xfId="19562" xr:uid="{00000000-0005-0000-0000-0000F2490000}"/>
    <cellStyle name="Normal 12 9 7 2" xfId="33399" xr:uid="{00000000-0005-0000-0000-0000F3490000}"/>
    <cellStyle name="Normal 12 9 8" xfId="21770" xr:uid="{00000000-0005-0000-0000-0000F4490000}"/>
    <cellStyle name="Normal 12 9 8 2" xfId="34743" xr:uid="{00000000-0005-0000-0000-0000F5490000}"/>
    <cellStyle name="Normal 12 9 9" xfId="24924" xr:uid="{00000000-0005-0000-0000-0000F6490000}"/>
    <cellStyle name="Normal 13" xfId="427" xr:uid="{00000000-0005-0000-0000-0000F7490000}"/>
    <cellStyle name="Normal 13 10" xfId="4438" xr:uid="{00000000-0005-0000-0000-0000F8490000}"/>
    <cellStyle name="Normal 13 10 2" xfId="7209" xr:uid="{00000000-0005-0000-0000-0000F9490000}"/>
    <cellStyle name="Normal 13 10 2 2" xfId="26803" xr:uid="{00000000-0005-0000-0000-0000FA490000}"/>
    <cellStyle name="Normal 13 10 3" xfId="10857" xr:uid="{00000000-0005-0000-0000-0000FB490000}"/>
    <cellStyle name="Normal 13 10 3 2" xfId="28147" xr:uid="{00000000-0005-0000-0000-0000FC490000}"/>
    <cellStyle name="Normal 13 10 4" xfId="13064" xr:uid="{00000000-0005-0000-0000-0000FD490000}"/>
    <cellStyle name="Normal 13 10 4 2" xfId="29491" xr:uid="{00000000-0005-0000-0000-0000FE490000}"/>
    <cellStyle name="Normal 13 10 5" xfId="16365" xr:uid="{00000000-0005-0000-0000-0000FF490000}"/>
    <cellStyle name="Normal 13 10 5 2" xfId="31386" xr:uid="{00000000-0005-0000-0000-0000004A0000}"/>
    <cellStyle name="Normal 13 10 6" xfId="17479" xr:uid="{00000000-0005-0000-0000-0000014A0000}"/>
    <cellStyle name="Normal 13 10 6 2" xfId="32179" xr:uid="{00000000-0005-0000-0000-0000024A0000}"/>
    <cellStyle name="Normal 13 10 7" xfId="19686" xr:uid="{00000000-0005-0000-0000-0000034A0000}"/>
    <cellStyle name="Normal 13 10 7 2" xfId="33523" xr:uid="{00000000-0005-0000-0000-0000044A0000}"/>
    <cellStyle name="Normal 13 10 8" xfId="21894" xr:uid="{00000000-0005-0000-0000-0000054A0000}"/>
    <cellStyle name="Normal 13 10 8 2" xfId="34867" xr:uid="{00000000-0005-0000-0000-0000064A0000}"/>
    <cellStyle name="Normal 13 10 9" xfId="25048" xr:uid="{00000000-0005-0000-0000-0000074A0000}"/>
    <cellStyle name="Normal 13 11" xfId="4680" xr:uid="{00000000-0005-0000-0000-0000084A0000}"/>
    <cellStyle name="Normal 13 11 2" xfId="25131" xr:uid="{00000000-0005-0000-0000-0000094A0000}"/>
    <cellStyle name="Normal 13 12" xfId="8774" xr:uid="{00000000-0005-0000-0000-00000A4A0000}"/>
    <cellStyle name="Normal 13 12 2" xfId="26873" xr:uid="{00000000-0005-0000-0000-00000B4A0000}"/>
    <cellStyle name="Normal 13 13" xfId="10981" xr:uid="{00000000-0005-0000-0000-00000C4A0000}"/>
    <cellStyle name="Normal 13 13 2" xfId="28217" xr:uid="{00000000-0005-0000-0000-00000D4A0000}"/>
    <cellStyle name="Normal 13 14" xfId="13384" xr:uid="{00000000-0005-0000-0000-00000E4A0000}"/>
    <cellStyle name="Normal 13 14 2" xfId="29644" xr:uid="{00000000-0005-0000-0000-00000F4A0000}"/>
    <cellStyle name="Normal 13 15" xfId="13414" xr:uid="{00000000-0005-0000-0000-0000104A0000}"/>
    <cellStyle name="Normal 13 15 2" xfId="29658" xr:uid="{00000000-0005-0000-0000-0000114A0000}"/>
    <cellStyle name="Normal 13 16" xfId="17603" xr:uid="{00000000-0005-0000-0000-0000124A0000}"/>
    <cellStyle name="Normal 13 16 2" xfId="32249" xr:uid="{00000000-0005-0000-0000-0000134A0000}"/>
    <cellStyle name="Normal 13 17" xfId="19811" xr:uid="{00000000-0005-0000-0000-0000144A0000}"/>
    <cellStyle name="Normal 13 17 2" xfId="33593" xr:uid="{00000000-0005-0000-0000-0000154A0000}"/>
    <cellStyle name="Normal 13 18" xfId="21985" xr:uid="{00000000-0005-0000-0000-0000164A0000}"/>
    <cellStyle name="Normal 13 19" xfId="37799" xr:uid="{00000000-0005-0000-0000-0000174A0000}"/>
    <cellStyle name="Normal 13 2" xfId="922" xr:uid="{00000000-0005-0000-0000-0000184A0000}"/>
    <cellStyle name="Normal 13 2 10" xfId="8840" xr:uid="{00000000-0005-0000-0000-0000194A0000}"/>
    <cellStyle name="Normal 13 2 10 2" xfId="26905" xr:uid="{00000000-0005-0000-0000-00001A4A0000}"/>
    <cellStyle name="Normal 13 2 11" xfId="11047" xr:uid="{00000000-0005-0000-0000-00001B4A0000}"/>
    <cellStyle name="Normal 13 2 11 2" xfId="28249" xr:uid="{00000000-0005-0000-0000-00001C4A0000}"/>
    <cellStyle name="Normal 13 2 12" xfId="13631" xr:uid="{00000000-0005-0000-0000-00001D4A0000}"/>
    <cellStyle name="Normal 13 2 12 2" xfId="29759" xr:uid="{00000000-0005-0000-0000-00001E4A0000}"/>
    <cellStyle name="Normal 13 2 13" xfId="15250" xr:uid="{00000000-0005-0000-0000-00001F4A0000}"/>
    <cellStyle name="Normal 13 2 13 2" xfId="30604" xr:uid="{00000000-0005-0000-0000-0000204A0000}"/>
    <cellStyle name="Normal 13 2 14" xfId="17669" xr:uid="{00000000-0005-0000-0000-0000214A0000}"/>
    <cellStyle name="Normal 13 2 14 2" xfId="32281" xr:uid="{00000000-0005-0000-0000-0000224A0000}"/>
    <cellStyle name="Normal 13 2 15" xfId="19877" xr:uid="{00000000-0005-0000-0000-0000234A0000}"/>
    <cellStyle name="Normal 13 2 15 2" xfId="33625" xr:uid="{00000000-0005-0000-0000-0000244A0000}"/>
    <cellStyle name="Normal 13 2 16" xfId="22042" xr:uid="{00000000-0005-0000-0000-0000254A0000}"/>
    <cellStyle name="Normal 13 2 17" xfId="38418" xr:uid="{00000000-0005-0000-0000-0000264A0000}"/>
    <cellStyle name="Normal 13 2 2" xfId="1205" xr:uid="{00000000-0005-0000-0000-0000274A0000}"/>
    <cellStyle name="Normal 13 2 2 10" xfId="11218" xr:uid="{00000000-0005-0000-0000-0000284A0000}"/>
    <cellStyle name="Normal 13 2 2 10 2" xfId="28345" xr:uid="{00000000-0005-0000-0000-0000294A0000}"/>
    <cellStyle name="Normal 13 2 2 11" xfId="13864" xr:uid="{00000000-0005-0000-0000-00002A4A0000}"/>
    <cellStyle name="Normal 13 2 2 11 2" xfId="29881" xr:uid="{00000000-0005-0000-0000-00002B4A0000}"/>
    <cellStyle name="Normal 13 2 2 12" xfId="15539" xr:uid="{00000000-0005-0000-0000-00002C4A0000}"/>
    <cellStyle name="Normal 13 2 2 12 2" xfId="30816" xr:uid="{00000000-0005-0000-0000-00002D4A0000}"/>
    <cellStyle name="Normal 13 2 2 13" xfId="17840" xr:uid="{00000000-0005-0000-0000-00002E4A0000}"/>
    <cellStyle name="Normal 13 2 2 13 2" xfId="32377" xr:uid="{00000000-0005-0000-0000-00002F4A0000}"/>
    <cellStyle name="Normal 13 2 2 14" xfId="20048" xr:uid="{00000000-0005-0000-0000-0000304A0000}"/>
    <cellStyle name="Normal 13 2 2 14 2" xfId="33721" xr:uid="{00000000-0005-0000-0000-0000314A0000}"/>
    <cellStyle name="Normal 13 2 2 15" xfId="22191" xr:uid="{00000000-0005-0000-0000-0000324A0000}"/>
    <cellStyle name="Normal 13 2 2 2" xfId="2139" xr:uid="{00000000-0005-0000-0000-0000334A0000}"/>
    <cellStyle name="Normal 13 2 2 2 10" xfId="22536" xr:uid="{00000000-0005-0000-0000-0000344A0000}"/>
    <cellStyle name="Normal 13 2 2 2 2" xfId="5231" xr:uid="{00000000-0005-0000-0000-0000354A0000}"/>
    <cellStyle name="Normal 13 2 2 2 2 2" xfId="23933" xr:uid="{00000000-0005-0000-0000-0000364A0000}"/>
    <cellStyle name="Normal 13 2 2 2 3" xfId="7824" xr:uid="{00000000-0005-0000-0000-0000374A0000}"/>
    <cellStyle name="Normal 13 2 2 2 3 2" xfId="25941" xr:uid="{00000000-0005-0000-0000-0000384A0000}"/>
    <cellStyle name="Normal 13 2 2 2 4" xfId="9656" xr:uid="{00000000-0005-0000-0000-0000394A0000}"/>
    <cellStyle name="Normal 13 2 2 2 4 2" xfId="27393" xr:uid="{00000000-0005-0000-0000-00003A4A0000}"/>
    <cellStyle name="Normal 13 2 2 2 5" xfId="11863" xr:uid="{00000000-0005-0000-0000-00003B4A0000}"/>
    <cellStyle name="Normal 13 2 2 2 5 2" xfId="28737" xr:uid="{00000000-0005-0000-0000-00003C4A0000}"/>
    <cellStyle name="Normal 13 2 2 2 6" xfId="14642" xr:uid="{00000000-0005-0000-0000-00003D4A0000}"/>
    <cellStyle name="Normal 13 2 2 2 6 2" xfId="30345" xr:uid="{00000000-0005-0000-0000-00003E4A0000}"/>
    <cellStyle name="Normal 13 2 2 2 7" xfId="13712" xr:uid="{00000000-0005-0000-0000-00003F4A0000}"/>
    <cellStyle name="Normal 13 2 2 2 7 2" xfId="29805" xr:uid="{00000000-0005-0000-0000-0000404A0000}"/>
    <cellStyle name="Normal 13 2 2 2 8" xfId="18485" xr:uid="{00000000-0005-0000-0000-0000414A0000}"/>
    <cellStyle name="Normal 13 2 2 2 8 2" xfId="32769" xr:uid="{00000000-0005-0000-0000-0000424A0000}"/>
    <cellStyle name="Normal 13 2 2 2 9" xfId="20693" xr:uid="{00000000-0005-0000-0000-0000434A0000}"/>
    <cellStyle name="Normal 13 2 2 2 9 2" xfId="34113" xr:uid="{00000000-0005-0000-0000-0000444A0000}"/>
    <cellStyle name="Normal 13 2 2 3" xfId="2998" xr:uid="{00000000-0005-0000-0000-0000454A0000}"/>
    <cellStyle name="Normal 13 2 2 3 10" xfId="22913" xr:uid="{00000000-0005-0000-0000-0000464A0000}"/>
    <cellStyle name="Normal 13 2 2 3 2" xfId="5608" xr:uid="{00000000-0005-0000-0000-0000474A0000}"/>
    <cellStyle name="Normal 13 2 2 3 2 2" xfId="24478" xr:uid="{00000000-0005-0000-0000-0000484A0000}"/>
    <cellStyle name="Normal 13 2 2 3 3" xfId="8358" xr:uid="{00000000-0005-0000-0000-0000494A0000}"/>
    <cellStyle name="Normal 13 2 2 3 3 2" xfId="26303" xr:uid="{00000000-0005-0000-0000-00004A4A0000}"/>
    <cellStyle name="Normal 13 2 2 3 4" xfId="10202" xr:uid="{00000000-0005-0000-0000-00004B4A0000}"/>
    <cellStyle name="Normal 13 2 2 3 4 2" xfId="27647" xr:uid="{00000000-0005-0000-0000-00004C4A0000}"/>
    <cellStyle name="Normal 13 2 2 3 5" xfId="12409" xr:uid="{00000000-0005-0000-0000-00004D4A0000}"/>
    <cellStyle name="Normal 13 2 2 3 5 2" xfId="28991" xr:uid="{00000000-0005-0000-0000-00004E4A0000}"/>
    <cellStyle name="Normal 13 2 2 3 6" xfId="15356" xr:uid="{00000000-0005-0000-0000-00004F4A0000}"/>
    <cellStyle name="Normal 13 2 2 3 6 2" xfId="30681" xr:uid="{00000000-0005-0000-0000-0000504A0000}"/>
    <cellStyle name="Normal 13 2 2 3 7" xfId="16824" xr:uid="{00000000-0005-0000-0000-0000514A0000}"/>
    <cellStyle name="Normal 13 2 2 3 7 2" xfId="31679" xr:uid="{00000000-0005-0000-0000-0000524A0000}"/>
    <cellStyle name="Normal 13 2 2 3 8" xfId="19031" xr:uid="{00000000-0005-0000-0000-0000534A0000}"/>
    <cellStyle name="Normal 13 2 2 3 8 2" xfId="33023" xr:uid="{00000000-0005-0000-0000-0000544A0000}"/>
    <cellStyle name="Normal 13 2 2 3 9" xfId="21239" xr:uid="{00000000-0005-0000-0000-0000554A0000}"/>
    <cellStyle name="Normal 13 2 2 3 9 2" xfId="34367" xr:uid="{00000000-0005-0000-0000-0000564A0000}"/>
    <cellStyle name="Normal 13 2 2 4" xfId="3293" xr:uid="{00000000-0005-0000-0000-0000574A0000}"/>
    <cellStyle name="Normal 13 2 2 4 10" xfId="23081" xr:uid="{00000000-0005-0000-0000-0000584A0000}"/>
    <cellStyle name="Normal 13 2 2 4 2" xfId="5776" xr:uid="{00000000-0005-0000-0000-0000594A0000}"/>
    <cellStyle name="Normal 13 2 2 4 2 2" xfId="24646" xr:uid="{00000000-0005-0000-0000-00005A4A0000}"/>
    <cellStyle name="Normal 13 2 2 4 3" xfId="8526" xr:uid="{00000000-0005-0000-0000-00005B4A0000}"/>
    <cellStyle name="Normal 13 2 2 4 3 2" xfId="26445" xr:uid="{00000000-0005-0000-0000-00005C4A0000}"/>
    <cellStyle name="Normal 13 2 2 4 4" xfId="10370" xr:uid="{00000000-0005-0000-0000-00005D4A0000}"/>
    <cellStyle name="Normal 13 2 2 4 4 2" xfId="27789" xr:uid="{00000000-0005-0000-0000-00005E4A0000}"/>
    <cellStyle name="Normal 13 2 2 4 5" xfId="12577" xr:uid="{00000000-0005-0000-0000-00005F4A0000}"/>
    <cellStyle name="Normal 13 2 2 4 5 2" xfId="29133" xr:uid="{00000000-0005-0000-0000-0000604A0000}"/>
    <cellStyle name="Normal 13 2 2 4 6" xfId="15583" xr:uid="{00000000-0005-0000-0000-0000614A0000}"/>
    <cellStyle name="Normal 13 2 2 4 6 2" xfId="30855" xr:uid="{00000000-0005-0000-0000-0000624A0000}"/>
    <cellStyle name="Normal 13 2 2 4 7" xfId="16992" xr:uid="{00000000-0005-0000-0000-0000634A0000}"/>
    <cellStyle name="Normal 13 2 2 4 7 2" xfId="31821" xr:uid="{00000000-0005-0000-0000-0000644A0000}"/>
    <cellStyle name="Normal 13 2 2 4 8" xfId="19199" xr:uid="{00000000-0005-0000-0000-0000654A0000}"/>
    <cellStyle name="Normal 13 2 2 4 8 2" xfId="33165" xr:uid="{00000000-0005-0000-0000-0000664A0000}"/>
    <cellStyle name="Normal 13 2 2 4 9" xfId="21407" xr:uid="{00000000-0005-0000-0000-0000674A0000}"/>
    <cellStyle name="Normal 13 2 2 4 9 2" xfId="34509" xr:uid="{00000000-0005-0000-0000-0000684A0000}"/>
    <cellStyle name="Normal 13 2 2 5" xfId="3483" xr:uid="{00000000-0005-0000-0000-0000694A0000}"/>
    <cellStyle name="Normal 13 2 2 5 2" xfId="6131" xr:uid="{00000000-0005-0000-0000-00006A4A0000}"/>
    <cellStyle name="Normal 13 2 2 5 2 2" xfId="26530" xr:uid="{00000000-0005-0000-0000-00006B4A0000}"/>
    <cellStyle name="Normal 13 2 2 5 3" xfId="10476" xr:uid="{00000000-0005-0000-0000-00006C4A0000}"/>
    <cellStyle name="Normal 13 2 2 5 3 2" xfId="27874" xr:uid="{00000000-0005-0000-0000-00006D4A0000}"/>
    <cellStyle name="Normal 13 2 2 5 4" xfId="12683" xr:uid="{00000000-0005-0000-0000-00006E4A0000}"/>
    <cellStyle name="Normal 13 2 2 5 4 2" xfId="29218" xr:uid="{00000000-0005-0000-0000-00006F4A0000}"/>
    <cellStyle name="Normal 13 2 2 5 5" xfId="15727" xr:uid="{00000000-0005-0000-0000-0000704A0000}"/>
    <cellStyle name="Normal 13 2 2 5 5 2" xfId="30961" xr:uid="{00000000-0005-0000-0000-0000714A0000}"/>
    <cellStyle name="Normal 13 2 2 5 6" xfId="17098" xr:uid="{00000000-0005-0000-0000-0000724A0000}"/>
    <cellStyle name="Normal 13 2 2 5 6 2" xfId="31906" xr:uid="{00000000-0005-0000-0000-0000734A0000}"/>
    <cellStyle name="Normal 13 2 2 5 7" xfId="19305" xr:uid="{00000000-0005-0000-0000-0000744A0000}"/>
    <cellStyle name="Normal 13 2 2 5 7 2" xfId="33250" xr:uid="{00000000-0005-0000-0000-0000754A0000}"/>
    <cellStyle name="Normal 13 2 2 5 8" xfId="21513" xr:uid="{00000000-0005-0000-0000-0000764A0000}"/>
    <cellStyle name="Normal 13 2 2 5 8 2" xfId="34594" xr:uid="{00000000-0005-0000-0000-0000774A0000}"/>
    <cellStyle name="Normal 13 2 2 5 9" xfId="23394" xr:uid="{00000000-0005-0000-0000-0000784A0000}"/>
    <cellStyle name="Normal 13 2 2 6" xfId="4102" xr:uid="{00000000-0005-0000-0000-0000794A0000}"/>
    <cellStyle name="Normal 13 2 2 6 2" xfId="7098" xr:uid="{00000000-0005-0000-0000-00007A4A0000}"/>
    <cellStyle name="Normal 13 2 2 6 2 2" xfId="26692" xr:uid="{00000000-0005-0000-0000-00007B4A0000}"/>
    <cellStyle name="Normal 13 2 2 6 3" xfId="10746" xr:uid="{00000000-0005-0000-0000-00007C4A0000}"/>
    <cellStyle name="Normal 13 2 2 6 3 2" xfId="28036" xr:uid="{00000000-0005-0000-0000-00007D4A0000}"/>
    <cellStyle name="Normal 13 2 2 6 4" xfId="12953" xr:uid="{00000000-0005-0000-0000-00007E4A0000}"/>
    <cellStyle name="Normal 13 2 2 6 4 2" xfId="29380" xr:uid="{00000000-0005-0000-0000-00007F4A0000}"/>
    <cellStyle name="Normal 13 2 2 6 5" xfId="16143" xr:uid="{00000000-0005-0000-0000-0000804A0000}"/>
    <cellStyle name="Normal 13 2 2 6 5 2" xfId="31206" xr:uid="{00000000-0005-0000-0000-0000814A0000}"/>
    <cellStyle name="Normal 13 2 2 6 6" xfId="17368" xr:uid="{00000000-0005-0000-0000-0000824A0000}"/>
    <cellStyle name="Normal 13 2 2 6 6 2" xfId="32068" xr:uid="{00000000-0005-0000-0000-0000834A0000}"/>
    <cellStyle name="Normal 13 2 2 6 7" xfId="19575" xr:uid="{00000000-0005-0000-0000-0000844A0000}"/>
    <cellStyle name="Normal 13 2 2 6 7 2" xfId="33412" xr:uid="{00000000-0005-0000-0000-0000854A0000}"/>
    <cellStyle name="Normal 13 2 2 6 8" xfId="21783" xr:uid="{00000000-0005-0000-0000-0000864A0000}"/>
    <cellStyle name="Normal 13 2 2 6 8 2" xfId="34756" xr:uid="{00000000-0005-0000-0000-0000874A0000}"/>
    <cellStyle name="Normal 13 2 2 6 9" xfId="24937" xr:uid="{00000000-0005-0000-0000-0000884A0000}"/>
    <cellStyle name="Normal 13 2 2 7" xfId="4564" xr:uid="{00000000-0005-0000-0000-0000894A0000}"/>
    <cellStyle name="Normal 13 2 2 7 2" xfId="7255" xr:uid="{00000000-0005-0000-0000-00008A4A0000}"/>
    <cellStyle name="Normal 13 2 2 7 2 2" xfId="26849" xr:uid="{00000000-0005-0000-0000-00008B4A0000}"/>
    <cellStyle name="Normal 13 2 2 7 3" xfId="10903" xr:uid="{00000000-0005-0000-0000-00008C4A0000}"/>
    <cellStyle name="Normal 13 2 2 7 3 2" xfId="28193" xr:uid="{00000000-0005-0000-0000-00008D4A0000}"/>
    <cellStyle name="Normal 13 2 2 7 4" xfId="13110" xr:uid="{00000000-0005-0000-0000-00008E4A0000}"/>
    <cellStyle name="Normal 13 2 2 7 4 2" xfId="29537" xr:uid="{00000000-0005-0000-0000-00008F4A0000}"/>
    <cellStyle name="Normal 13 2 2 7 5" xfId="16449" xr:uid="{00000000-0005-0000-0000-0000904A0000}"/>
    <cellStyle name="Normal 13 2 2 7 5 2" xfId="31454" xr:uid="{00000000-0005-0000-0000-0000914A0000}"/>
    <cellStyle name="Normal 13 2 2 7 6" xfId="17525" xr:uid="{00000000-0005-0000-0000-0000924A0000}"/>
    <cellStyle name="Normal 13 2 2 7 6 2" xfId="32225" xr:uid="{00000000-0005-0000-0000-0000934A0000}"/>
    <cellStyle name="Normal 13 2 2 7 7" xfId="19732" xr:uid="{00000000-0005-0000-0000-0000944A0000}"/>
    <cellStyle name="Normal 13 2 2 7 7 2" xfId="33569" xr:uid="{00000000-0005-0000-0000-0000954A0000}"/>
    <cellStyle name="Normal 13 2 2 7 8" xfId="21940" xr:uid="{00000000-0005-0000-0000-0000964A0000}"/>
    <cellStyle name="Normal 13 2 2 7 8 2" xfId="34913" xr:uid="{00000000-0005-0000-0000-0000974A0000}"/>
    <cellStyle name="Normal 13 2 2 7 9" xfId="25094" xr:uid="{00000000-0005-0000-0000-0000984A0000}"/>
    <cellStyle name="Normal 13 2 2 8" xfId="4886" xr:uid="{00000000-0005-0000-0000-0000994A0000}"/>
    <cellStyle name="Normal 13 2 2 8 2" xfId="25368" xr:uid="{00000000-0005-0000-0000-00009A4A0000}"/>
    <cellStyle name="Normal 13 2 2 9" xfId="9011" xr:uid="{00000000-0005-0000-0000-00009B4A0000}"/>
    <cellStyle name="Normal 13 2 2 9 2" xfId="27001" xr:uid="{00000000-0005-0000-0000-00009C4A0000}"/>
    <cellStyle name="Normal 13 2 3" xfId="1954" xr:uid="{00000000-0005-0000-0000-00009D4A0000}"/>
    <cellStyle name="Normal 13 2 3 10" xfId="22365" xr:uid="{00000000-0005-0000-0000-00009E4A0000}"/>
    <cellStyle name="Normal 13 2 3 2" xfId="5060" xr:uid="{00000000-0005-0000-0000-00009F4A0000}"/>
    <cellStyle name="Normal 13 2 3 2 2" xfId="23768" xr:uid="{00000000-0005-0000-0000-0000A04A0000}"/>
    <cellStyle name="Normal 13 2 3 3" xfId="7669" xr:uid="{00000000-0005-0000-0000-0000A14A0000}"/>
    <cellStyle name="Normal 13 2 3 3 2" xfId="25773" xr:uid="{00000000-0005-0000-0000-0000A24A0000}"/>
    <cellStyle name="Normal 13 2 3 4" xfId="9482" xr:uid="{00000000-0005-0000-0000-0000A34A0000}"/>
    <cellStyle name="Normal 13 2 3 4 2" xfId="27278" xr:uid="{00000000-0005-0000-0000-0000A44A0000}"/>
    <cellStyle name="Normal 13 2 3 5" xfId="11689" xr:uid="{00000000-0005-0000-0000-0000A54A0000}"/>
    <cellStyle name="Normal 13 2 3 5 2" xfId="28622" xr:uid="{00000000-0005-0000-0000-0000A64A0000}"/>
    <cellStyle name="Normal 13 2 3 6" xfId="14465" xr:uid="{00000000-0005-0000-0000-0000A74A0000}"/>
    <cellStyle name="Normal 13 2 3 6 2" xfId="30228" xr:uid="{00000000-0005-0000-0000-0000A84A0000}"/>
    <cellStyle name="Normal 13 2 3 7" xfId="13426" xr:uid="{00000000-0005-0000-0000-0000A94A0000}"/>
    <cellStyle name="Normal 13 2 3 7 2" xfId="29666" xr:uid="{00000000-0005-0000-0000-0000AA4A0000}"/>
    <cellStyle name="Normal 13 2 3 8" xfId="18311" xr:uid="{00000000-0005-0000-0000-0000AB4A0000}"/>
    <cellStyle name="Normal 13 2 3 8 2" xfId="32654" xr:uid="{00000000-0005-0000-0000-0000AC4A0000}"/>
    <cellStyle name="Normal 13 2 3 9" xfId="20519" xr:uid="{00000000-0005-0000-0000-0000AD4A0000}"/>
    <cellStyle name="Normal 13 2 3 9 2" xfId="33998" xr:uid="{00000000-0005-0000-0000-0000AE4A0000}"/>
    <cellStyle name="Normal 13 2 4" xfId="2806" xr:uid="{00000000-0005-0000-0000-0000AF4A0000}"/>
    <cellStyle name="Normal 13 2 4 10" xfId="22777" xr:uid="{00000000-0005-0000-0000-0000B04A0000}"/>
    <cellStyle name="Normal 13 2 4 2" xfId="5472" xr:uid="{00000000-0005-0000-0000-0000B14A0000}"/>
    <cellStyle name="Normal 13 2 4 2 2" xfId="24342" xr:uid="{00000000-0005-0000-0000-0000B24A0000}"/>
    <cellStyle name="Normal 13 2 4 3" xfId="8222" xr:uid="{00000000-0005-0000-0000-0000B34A0000}"/>
    <cellStyle name="Normal 13 2 4 3 2" xfId="26199" xr:uid="{00000000-0005-0000-0000-0000B44A0000}"/>
    <cellStyle name="Normal 13 2 4 4" xfId="10066" xr:uid="{00000000-0005-0000-0000-0000B54A0000}"/>
    <cellStyle name="Normal 13 2 4 4 2" xfId="27543" xr:uid="{00000000-0005-0000-0000-0000B64A0000}"/>
    <cellStyle name="Normal 13 2 4 5" xfId="12273" xr:uid="{00000000-0005-0000-0000-0000B74A0000}"/>
    <cellStyle name="Normal 13 2 4 5 2" xfId="28887" xr:uid="{00000000-0005-0000-0000-0000B84A0000}"/>
    <cellStyle name="Normal 13 2 4 6" xfId="15189" xr:uid="{00000000-0005-0000-0000-0000B94A0000}"/>
    <cellStyle name="Normal 13 2 4 6 2" xfId="30556" xr:uid="{00000000-0005-0000-0000-0000BA4A0000}"/>
    <cellStyle name="Normal 13 2 4 7" xfId="16688" xr:uid="{00000000-0005-0000-0000-0000BB4A0000}"/>
    <cellStyle name="Normal 13 2 4 7 2" xfId="31575" xr:uid="{00000000-0005-0000-0000-0000BC4A0000}"/>
    <cellStyle name="Normal 13 2 4 8" xfId="18895" xr:uid="{00000000-0005-0000-0000-0000BD4A0000}"/>
    <cellStyle name="Normal 13 2 4 8 2" xfId="32919" xr:uid="{00000000-0005-0000-0000-0000BE4A0000}"/>
    <cellStyle name="Normal 13 2 4 9" xfId="21103" xr:uid="{00000000-0005-0000-0000-0000BF4A0000}"/>
    <cellStyle name="Normal 13 2 4 9 2" xfId="34263" xr:uid="{00000000-0005-0000-0000-0000C04A0000}"/>
    <cellStyle name="Normal 13 2 5" xfId="2765" xr:uid="{00000000-0005-0000-0000-0000C14A0000}"/>
    <cellStyle name="Normal 13 2 5 10" xfId="22750" xr:uid="{00000000-0005-0000-0000-0000C24A0000}"/>
    <cellStyle name="Normal 13 2 5 2" xfId="5445" xr:uid="{00000000-0005-0000-0000-0000C34A0000}"/>
    <cellStyle name="Normal 13 2 5 2 2" xfId="24315" xr:uid="{00000000-0005-0000-0000-0000C44A0000}"/>
    <cellStyle name="Normal 13 2 5 3" xfId="8195" xr:uid="{00000000-0005-0000-0000-0000C54A0000}"/>
    <cellStyle name="Normal 13 2 5 3 2" xfId="26191" xr:uid="{00000000-0005-0000-0000-0000C64A0000}"/>
    <cellStyle name="Normal 13 2 5 4" xfId="10039" xr:uid="{00000000-0005-0000-0000-0000C74A0000}"/>
    <cellStyle name="Normal 13 2 5 4 2" xfId="27535" xr:uid="{00000000-0005-0000-0000-0000C84A0000}"/>
    <cellStyle name="Normal 13 2 5 5" xfId="12246" xr:uid="{00000000-0005-0000-0000-0000C94A0000}"/>
    <cellStyle name="Normal 13 2 5 5 2" xfId="28879" xr:uid="{00000000-0005-0000-0000-0000CA4A0000}"/>
    <cellStyle name="Normal 13 2 5 6" xfId="15153" xr:uid="{00000000-0005-0000-0000-0000CB4A0000}"/>
    <cellStyle name="Normal 13 2 5 6 2" xfId="30543" xr:uid="{00000000-0005-0000-0000-0000CC4A0000}"/>
    <cellStyle name="Normal 13 2 5 7" xfId="16661" xr:uid="{00000000-0005-0000-0000-0000CD4A0000}"/>
    <cellStyle name="Normal 13 2 5 7 2" xfId="31567" xr:uid="{00000000-0005-0000-0000-0000CE4A0000}"/>
    <cellStyle name="Normal 13 2 5 8" xfId="18868" xr:uid="{00000000-0005-0000-0000-0000CF4A0000}"/>
    <cellStyle name="Normal 13 2 5 8 2" xfId="32911" xr:uid="{00000000-0005-0000-0000-0000D04A0000}"/>
    <cellStyle name="Normal 13 2 5 9" xfId="21076" xr:uid="{00000000-0005-0000-0000-0000D14A0000}"/>
    <cellStyle name="Normal 13 2 5 9 2" xfId="34255" xr:uid="{00000000-0005-0000-0000-0000D24A0000}"/>
    <cellStyle name="Normal 13 2 6" xfId="1540" xr:uid="{00000000-0005-0000-0000-0000D34A0000}"/>
    <cellStyle name="Normal 13 2 6 2" xfId="5960" xr:uid="{00000000-0005-0000-0000-0000D44A0000}"/>
    <cellStyle name="Normal 13 2 6 2 2" xfId="25564" xr:uid="{00000000-0005-0000-0000-0000D54A0000}"/>
    <cellStyle name="Normal 13 2 6 3" xfId="9239" xr:uid="{00000000-0005-0000-0000-0000D64A0000}"/>
    <cellStyle name="Normal 13 2 6 3 2" xfId="27106" xr:uid="{00000000-0005-0000-0000-0000D74A0000}"/>
    <cellStyle name="Normal 13 2 6 4" xfId="11446" xr:uid="{00000000-0005-0000-0000-0000D84A0000}"/>
    <cellStyle name="Normal 13 2 6 4 2" xfId="28450" xr:uid="{00000000-0005-0000-0000-0000D94A0000}"/>
    <cellStyle name="Normal 13 2 6 5" xfId="14140" xr:uid="{00000000-0005-0000-0000-0000DA4A0000}"/>
    <cellStyle name="Normal 13 2 6 5 2" xfId="30008" xr:uid="{00000000-0005-0000-0000-0000DB4A0000}"/>
    <cellStyle name="Normal 13 2 6 6" xfId="14928" xr:uid="{00000000-0005-0000-0000-0000DC4A0000}"/>
    <cellStyle name="Normal 13 2 6 6 2" xfId="30444" xr:uid="{00000000-0005-0000-0000-0000DD4A0000}"/>
    <cellStyle name="Normal 13 2 6 7" xfId="18068" xr:uid="{00000000-0005-0000-0000-0000DE4A0000}"/>
    <cellStyle name="Normal 13 2 6 7 2" xfId="32482" xr:uid="{00000000-0005-0000-0000-0000DF4A0000}"/>
    <cellStyle name="Normal 13 2 6 8" xfId="20276" xr:uid="{00000000-0005-0000-0000-0000E04A0000}"/>
    <cellStyle name="Normal 13 2 6 8 2" xfId="33826" xr:uid="{00000000-0005-0000-0000-0000E14A0000}"/>
    <cellStyle name="Normal 13 2 6 9" xfId="23223" xr:uid="{00000000-0005-0000-0000-0000E24A0000}"/>
    <cellStyle name="Normal 13 2 7" xfId="4322" xr:uid="{00000000-0005-0000-0000-0000E34A0000}"/>
    <cellStyle name="Normal 13 2 7 2" xfId="7169" xr:uid="{00000000-0005-0000-0000-0000E44A0000}"/>
    <cellStyle name="Normal 13 2 7 2 2" xfId="26763" xr:uid="{00000000-0005-0000-0000-0000E54A0000}"/>
    <cellStyle name="Normal 13 2 7 3" xfId="10817" xr:uid="{00000000-0005-0000-0000-0000E64A0000}"/>
    <cellStyle name="Normal 13 2 7 3 2" xfId="28107" xr:uid="{00000000-0005-0000-0000-0000E74A0000}"/>
    <cellStyle name="Normal 13 2 7 4" xfId="13024" xr:uid="{00000000-0005-0000-0000-0000E84A0000}"/>
    <cellStyle name="Normal 13 2 7 4 2" xfId="29451" xr:uid="{00000000-0005-0000-0000-0000E94A0000}"/>
    <cellStyle name="Normal 13 2 7 5" xfId="16287" xr:uid="{00000000-0005-0000-0000-0000EA4A0000}"/>
    <cellStyle name="Normal 13 2 7 5 2" xfId="31324" xr:uid="{00000000-0005-0000-0000-0000EB4A0000}"/>
    <cellStyle name="Normal 13 2 7 6" xfId="17439" xr:uid="{00000000-0005-0000-0000-0000EC4A0000}"/>
    <cellStyle name="Normal 13 2 7 6 2" xfId="32139" xr:uid="{00000000-0005-0000-0000-0000ED4A0000}"/>
    <cellStyle name="Normal 13 2 7 7" xfId="19646" xr:uid="{00000000-0005-0000-0000-0000EE4A0000}"/>
    <cellStyle name="Normal 13 2 7 7 2" xfId="33483" xr:uid="{00000000-0005-0000-0000-0000EF4A0000}"/>
    <cellStyle name="Normal 13 2 7 8" xfId="21854" xr:uid="{00000000-0005-0000-0000-0000F04A0000}"/>
    <cellStyle name="Normal 13 2 7 8 2" xfId="34827" xr:uid="{00000000-0005-0000-0000-0000F14A0000}"/>
    <cellStyle name="Normal 13 2 7 9" xfId="25008" xr:uid="{00000000-0005-0000-0000-0000F24A0000}"/>
    <cellStyle name="Normal 13 2 8" xfId="1513" xr:uid="{00000000-0005-0000-0000-0000F34A0000}"/>
    <cellStyle name="Normal 13 2 8 2" xfId="6320" xr:uid="{00000000-0005-0000-0000-0000F44A0000}"/>
    <cellStyle name="Normal 13 2 8 2 2" xfId="25554" xr:uid="{00000000-0005-0000-0000-0000F54A0000}"/>
    <cellStyle name="Normal 13 2 8 3" xfId="9222" xr:uid="{00000000-0005-0000-0000-0000F64A0000}"/>
    <cellStyle name="Normal 13 2 8 3 2" xfId="27096" xr:uid="{00000000-0005-0000-0000-0000F74A0000}"/>
    <cellStyle name="Normal 13 2 8 4" xfId="11429" xr:uid="{00000000-0005-0000-0000-0000F84A0000}"/>
    <cellStyle name="Normal 13 2 8 4 2" xfId="28440" xr:uid="{00000000-0005-0000-0000-0000F94A0000}"/>
    <cellStyle name="Normal 13 2 8 5" xfId="14122" xr:uid="{00000000-0005-0000-0000-0000FA4A0000}"/>
    <cellStyle name="Normal 13 2 8 5 2" xfId="29997" xr:uid="{00000000-0005-0000-0000-0000FB4A0000}"/>
    <cellStyle name="Normal 13 2 8 6" xfId="15472" xr:uid="{00000000-0005-0000-0000-0000FC4A0000}"/>
    <cellStyle name="Normal 13 2 8 6 2" xfId="30757" xr:uid="{00000000-0005-0000-0000-0000FD4A0000}"/>
    <cellStyle name="Normal 13 2 8 7" xfId="18051" xr:uid="{00000000-0005-0000-0000-0000FE4A0000}"/>
    <cellStyle name="Normal 13 2 8 7 2" xfId="32472" xr:uid="{00000000-0005-0000-0000-0000FF4A0000}"/>
    <cellStyle name="Normal 13 2 8 8" xfId="20259" xr:uid="{00000000-0005-0000-0000-0000004B0000}"/>
    <cellStyle name="Normal 13 2 8 8 2" xfId="33816" xr:uid="{00000000-0005-0000-0000-0000014B0000}"/>
    <cellStyle name="Normal 13 2 8 9" xfId="23583" xr:uid="{00000000-0005-0000-0000-0000024B0000}"/>
    <cellStyle name="Normal 13 2 9" xfId="4737" xr:uid="{00000000-0005-0000-0000-0000034B0000}"/>
    <cellStyle name="Normal 13 2 9 2" xfId="25197" xr:uid="{00000000-0005-0000-0000-0000044B0000}"/>
    <cellStyle name="Normal 13 3" xfId="1084" xr:uid="{00000000-0005-0000-0000-0000054B0000}"/>
    <cellStyle name="Normal 13 3 10" xfId="8903" xr:uid="{00000000-0005-0000-0000-0000064B0000}"/>
    <cellStyle name="Normal 13 3 10 2" xfId="26937" xr:uid="{00000000-0005-0000-0000-0000074B0000}"/>
    <cellStyle name="Normal 13 3 11" xfId="11110" xr:uid="{00000000-0005-0000-0000-0000084B0000}"/>
    <cellStyle name="Normal 13 3 11 2" xfId="28281" xr:uid="{00000000-0005-0000-0000-0000094B0000}"/>
    <cellStyle name="Normal 13 3 12" xfId="13750" xr:uid="{00000000-0005-0000-0000-00000A4B0000}"/>
    <cellStyle name="Normal 13 3 12 2" xfId="29814" xr:uid="{00000000-0005-0000-0000-00000B4B0000}"/>
    <cellStyle name="Normal 13 3 13" xfId="16140" xr:uid="{00000000-0005-0000-0000-00000C4B0000}"/>
    <cellStyle name="Normal 13 3 13 2" xfId="31204" xr:uid="{00000000-0005-0000-0000-00000D4B0000}"/>
    <cellStyle name="Normal 13 3 14" xfId="17732" xr:uid="{00000000-0005-0000-0000-00000E4B0000}"/>
    <cellStyle name="Normal 13 3 14 2" xfId="32313" xr:uid="{00000000-0005-0000-0000-00000F4B0000}"/>
    <cellStyle name="Normal 13 3 15" xfId="19940" xr:uid="{00000000-0005-0000-0000-0000104B0000}"/>
    <cellStyle name="Normal 13 3 15 2" xfId="33657" xr:uid="{00000000-0005-0000-0000-0000114B0000}"/>
    <cellStyle name="Normal 13 3 16" xfId="22081" xr:uid="{00000000-0005-0000-0000-0000124B0000}"/>
    <cellStyle name="Normal 13 3 2" xfId="1244" xr:uid="{00000000-0005-0000-0000-0000134B0000}"/>
    <cellStyle name="Normal 13 3 2 10" xfId="11257" xr:uid="{00000000-0005-0000-0000-0000144B0000}"/>
    <cellStyle name="Normal 13 3 2 10 2" xfId="28377" xr:uid="{00000000-0005-0000-0000-0000154B0000}"/>
    <cellStyle name="Normal 13 3 2 11" xfId="13903" xr:uid="{00000000-0005-0000-0000-0000164B0000}"/>
    <cellStyle name="Normal 13 3 2 11 2" xfId="29913" xr:uid="{00000000-0005-0000-0000-0000174B0000}"/>
    <cellStyle name="Normal 13 3 2 12" xfId="14392" xr:uid="{00000000-0005-0000-0000-0000184B0000}"/>
    <cellStyle name="Normal 13 3 2 12 2" xfId="30183" xr:uid="{00000000-0005-0000-0000-0000194B0000}"/>
    <cellStyle name="Normal 13 3 2 13" xfId="17879" xr:uid="{00000000-0005-0000-0000-00001A4B0000}"/>
    <cellStyle name="Normal 13 3 2 13 2" xfId="32409" xr:uid="{00000000-0005-0000-0000-00001B4B0000}"/>
    <cellStyle name="Normal 13 3 2 14" xfId="20087" xr:uid="{00000000-0005-0000-0000-00001C4B0000}"/>
    <cellStyle name="Normal 13 3 2 14 2" xfId="33753" xr:uid="{00000000-0005-0000-0000-00001D4B0000}"/>
    <cellStyle name="Normal 13 3 2 15" xfId="22254" xr:uid="{00000000-0005-0000-0000-00001E4B0000}"/>
    <cellStyle name="Normal 13 3 2 2" xfId="2203" xr:uid="{00000000-0005-0000-0000-00001F4B0000}"/>
    <cellStyle name="Normal 13 3 2 2 10" xfId="22575" xr:uid="{00000000-0005-0000-0000-0000204B0000}"/>
    <cellStyle name="Normal 13 3 2 2 2" xfId="5270" xr:uid="{00000000-0005-0000-0000-0000214B0000}"/>
    <cellStyle name="Normal 13 3 2 2 2 2" xfId="23997" xr:uid="{00000000-0005-0000-0000-0000224B0000}"/>
    <cellStyle name="Normal 13 3 2 2 3" xfId="7887" xr:uid="{00000000-0005-0000-0000-0000234B0000}"/>
    <cellStyle name="Normal 13 3 2 2 3 2" xfId="26005" xr:uid="{00000000-0005-0000-0000-0000244B0000}"/>
    <cellStyle name="Normal 13 3 2 2 4" xfId="9720" xr:uid="{00000000-0005-0000-0000-0000254B0000}"/>
    <cellStyle name="Normal 13 3 2 2 4 2" xfId="27426" xr:uid="{00000000-0005-0000-0000-0000264B0000}"/>
    <cellStyle name="Normal 13 3 2 2 5" xfId="11927" xr:uid="{00000000-0005-0000-0000-0000274B0000}"/>
    <cellStyle name="Normal 13 3 2 2 5 2" xfId="28770" xr:uid="{00000000-0005-0000-0000-0000284B0000}"/>
    <cellStyle name="Normal 13 3 2 2 6" xfId="14706" xr:uid="{00000000-0005-0000-0000-0000294B0000}"/>
    <cellStyle name="Normal 13 3 2 2 6 2" xfId="30378" xr:uid="{00000000-0005-0000-0000-00002A4B0000}"/>
    <cellStyle name="Normal 13 3 2 2 7" xfId="13262" xr:uid="{00000000-0005-0000-0000-00002B4B0000}"/>
    <cellStyle name="Normal 13 3 2 2 7 2" xfId="29594" xr:uid="{00000000-0005-0000-0000-00002C4B0000}"/>
    <cellStyle name="Normal 13 3 2 2 8" xfId="18549" xr:uid="{00000000-0005-0000-0000-00002D4B0000}"/>
    <cellStyle name="Normal 13 3 2 2 8 2" xfId="32802" xr:uid="{00000000-0005-0000-0000-00002E4B0000}"/>
    <cellStyle name="Normal 13 3 2 2 9" xfId="20757" xr:uid="{00000000-0005-0000-0000-00002F4B0000}"/>
    <cellStyle name="Normal 13 3 2 2 9 2" xfId="34146" xr:uid="{00000000-0005-0000-0000-0000304B0000}"/>
    <cellStyle name="Normal 13 3 2 3" xfId="3037" xr:uid="{00000000-0005-0000-0000-0000314B0000}"/>
    <cellStyle name="Normal 13 3 2 3 10" xfId="22945" xr:uid="{00000000-0005-0000-0000-0000324B0000}"/>
    <cellStyle name="Normal 13 3 2 3 2" xfId="5640" xr:uid="{00000000-0005-0000-0000-0000334B0000}"/>
    <cellStyle name="Normal 13 3 2 3 2 2" xfId="24510" xr:uid="{00000000-0005-0000-0000-0000344B0000}"/>
    <cellStyle name="Normal 13 3 2 3 3" xfId="8390" xr:uid="{00000000-0005-0000-0000-0000354B0000}"/>
    <cellStyle name="Normal 13 3 2 3 3 2" xfId="26335" xr:uid="{00000000-0005-0000-0000-0000364B0000}"/>
    <cellStyle name="Normal 13 3 2 3 4" xfId="10234" xr:uid="{00000000-0005-0000-0000-0000374B0000}"/>
    <cellStyle name="Normal 13 3 2 3 4 2" xfId="27679" xr:uid="{00000000-0005-0000-0000-0000384B0000}"/>
    <cellStyle name="Normal 13 3 2 3 5" xfId="12441" xr:uid="{00000000-0005-0000-0000-0000394B0000}"/>
    <cellStyle name="Normal 13 3 2 3 5 2" xfId="29023" xr:uid="{00000000-0005-0000-0000-00003A4B0000}"/>
    <cellStyle name="Normal 13 3 2 3 6" xfId="15391" xr:uid="{00000000-0005-0000-0000-00003B4B0000}"/>
    <cellStyle name="Normal 13 3 2 3 6 2" xfId="30715" xr:uid="{00000000-0005-0000-0000-00003C4B0000}"/>
    <cellStyle name="Normal 13 3 2 3 7" xfId="16856" xr:uid="{00000000-0005-0000-0000-00003D4B0000}"/>
    <cellStyle name="Normal 13 3 2 3 7 2" xfId="31711" xr:uid="{00000000-0005-0000-0000-00003E4B0000}"/>
    <cellStyle name="Normal 13 3 2 3 8" xfId="19063" xr:uid="{00000000-0005-0000-0000-00003F4B0000}"/>
    <cellStyle name="Normal 13 3 2 3 8 2" xfId="33055" xr:uid="{00000000-0005-0000-0000-0000404B0000}"/>
    <cellStyle name="Normal 13 3 2 3 9" xfId="21271" xr:uid="{00000000-0005-0000-0000-0000414B0000}"/>
    <cellStyle name="Normal 13 3 2 3 9 2" xfId="34399" xr:uid="{00000000-0005-0000-0000-0000424B0000}"/>
    <cellStyle name="Normal 13 3 2 4" xfId="3332" xr:uid="{00000000-0005-0000-0000-0000434B0000}"/>
    <cellStyle name="Normal 13 3 2 4 10" xfId="23113" xr:uid="{00000000-0005-0000-0000-0000444B0000}"/>
    <cellStyle name="Normal 13 3 2 4 2" xfId="5808" xr:uid="{00000000-0005-0000-0000-0000454B0000}"/>
    <cellStyle name="Normal 13 3 2 4 2 2" xfId="24678" xr:uid="{00000000-0005-0000-0000-0000464B0000}"/>
    <cellStyle name="Normal 13 3 2 4 3" xfId="8558" xr:uid="{00000000-0005-0000-0000-0000474B0000}"/>
    <cellStyle name="Normal 13 3 2 4 3 2" xfId="26477" xr:uid="{00000000-0005-0000-0000-0000484B0000}"/>
    <cellStyle name="Normal 13 3 2 4 4" xfId="10402" xr:uid="{00000000-0005-0000-0000-0000494B0000}"/>
    <cellStyle name="Normal 13 3 2 4 4 2" xfId="27821" xr:uid="{00000000-0005-0000-0000-00004A4B0000}"/>
    <cellStyle name="Normal 13 3 2 4 5" xfId="12609" xr:uid="{00000000-0005-0000-0000-00004B4B0000}"/>
    <cellStyle name="Normal 13 3 2 4 5 2" xfId="29165" xr:uid="{00000000-0005-0000-0000-00004C4B0000}"/>
    <cellStyle name="Normal 13 3 2 4 6" xfId="15618" xr:uid="{00000000-0005-0000-0000-00004D4B0000}"/>
    <cellStyle name="Normal 13 3 2 4 6 2" xfId="30889" xr:uid="{00000000-0005-0000-0000-00004E4B0000}"/>
    <cellStyle name="Normal 13 3 2 4 7" xfId="17024" xr:uid="{00000000-0005-0000-0000-00004F4B0000}"/>
    <cellStyle name="Normal 13 3 2 4 7 2" xfId="31853" xr:uid="{00000000-0005-0000-0000-0000504B0000}"/>
    <cellStyle name="Normal 13 3 2 4 8" xfId="19231" xr:uid="{00000000-0005-0000-0000-0000514B0000}"/>
    <cellStyle name="Normal 13 3 2 4 8 2" xfId="33197" xr:uid="{00000000-0005-0000-0000-0000524B0000}"/>
    <cellStyle name="Normal 13 3 2 4 9" xfId="21439" xr:uid="{00000000-0005-0000-0000-0000534B0000}"/>
    <cellStyle name="Normal 13 3 2 4 9 2" xfId="34541" xr:uid="{00000000-0005-0000-0000-0000544B0000}"/>
    <cellStyle name="Normal 13 3 2 5" xfId="3546" xr:uid="{00000000-0005-0000-0000-0000554B0000}"/>
    <cellStyle name="Normal 13 3 2 5 2" xfId="6170" xr:uid="{00000000-0005-0000-0000-0000564B0000}"/>
    <cellStyle name="Normal 13 3 2 5 2 2" xfId="26562" xr:uid="{00000000-0005-0000-0000-0000574B0000}"/>
    <cellStyle name="Normal 13 3 2 5 3" xfId="10539" xr:uid="{00000000-0005-0000-0000-0000584B0000}"/>
    <cellStyle name="Normal 13 3 2 5 3 2" xfId="27906" xr:uid="{00000000-0005-0000-0000-0000594B0000}"/>
    <cellStyle name="Normal 13 3 2 5 4" xfId="12746" xr:uid="{00000000-0005-0000-0000-00005A4B0000}"/>
    <cellStyle name="Normal 13 3 2 5 4 2" xfId="29250" xr:uid="{00000000-0005-0000-0000-00005B4B0000}"/>
    <cellStyle name="Normal 13 3 2 5 5" xfId="15790" xr:uid="{00000000-0005-0000-0000-00005C4B0000}"/>
    <cellStyle name="Normal 13 3 2 5 5 2" xfId="30993" xr:uid="{00000000-0005-0000-0000-00005D4B0000}"/>
    <cellStyle name="Normal 13 3 2 5 6" xfId="17161" xr:uid="{00000000-0005-0000-0000-00005E4B0000}"/>
    <cellStyle name="Normal 13 3 2 5 6 2" xfId="31938" xr:uid="{00000000-0005-0000-0000-00005F4B0000}"/>
    <cellStyle name="Normal 13 3 2 5 7" xfId="19368" xr:uid="{00000000-0005-0000-0000-0000604B0000}"/>
    <cellStyle name="Normal 13 3 2 5 7 2" xfId="33282" xr:uid="{00000000-0005-0000-0000-0000614B0000}"/>
    <cellStyle name="Normal 13 3 2 5 8" xfId="21576" xr:uid="{00000000-0005-0000-0000-0000624B0000}"/>
    <cellStyle name="Normal 13 3 2 5 8 2" xfId="34626" xr:uid="{00000000-0005-0000-0000-0000634B0000}"/>
    <cellStyle name="Normal 13 3 2 5 9" xfId="23433" xr:uid="{00000000-0005-0000-0000-0000644B0000}"/>
    <cellStyle name="Normal 13 3 2 6" xfId="4201" xr:uid="{00000000-0005-0000-0000-0000654B0000}"/>
    <cellStyle name="Normal 13 3 2 6 2" xfId="7127" xr:uid="{00000000-0005-0000-0000-0000664B0000}"/>
    <cellStyle name="Normal 13 3 2 6 2 2" xfId="26721" xr:uid="{00000000-0005-0000-0000-0000674B0000}"/>
    <cellStyle name="Normal 13 3 2 6 3" xfId="10775" xr:uid="{00000000-0005-0000-0000-0000684B0000}"/>
    <cellStyle name="Normal 13 3 2 6 3 2" xfId="28065" xr:uid="{00000000-0005-0000-0000-0000694B0000}"/>
    <cellStyle name="Normal 13 3 2 6 4" xfId="12982" xr:uid="{00000000-0005-0000-0000-00006A4B0000}"/>
    <cellStyle name="Normal 13 3 2 6 4 2" xfId="29409" xr:uid="{00000000-0005-0000-0000-00006B4B0000}"/>
    <cellStyle name="Normal 13 3 2 6 5" xfId="16207" xr:uid="{00000000-0005-0000-0000-00006C4B0000}"/>
    <cellStyle name="Normal 13 3 2 6 5 2" xfId="31256" xr:uid="{00000000-0005-0000-0000-00006D4B0000}"/>
    <cellStyle name="Normal 13 3 2 6 6" xfId="17397" xr:uid="{00000000-0005-0000-0000-00006E4B0000}"/>
    <cellStyle name="Normal 13 3 2 6 6 2" xfId="32097" xr:uid="{00000000-0005-0000-0000-00006F4B0000}"/>
    <cellStyle name="Normal 13 3 2 6 7" xfId="19604" xr:uid="{00000000-0005-0000-0000-0000704B0000}"/>
    <cellStyle name="Normal 13 3 2 6 7 2" xfId="33441" xr:uid="{00000000-0005-0000-0000-0000714B0000}"/>
    <cellStyle name="Normal 13 3 2 6 8" xfId="21812" xr:uid="{00000000-0005-0000-0000-0000724B0000}"/>
    <cellStyle name="Normal 13 3 2 6 8 2" xfId="34785" xr:uid="{00000000-0005-0000-0000-0000734B0000}"/>
    <cellStyle name="Normal 13 3 2 6 9" xfId="24966" xr:uid="{00000000-0005-0000-0000-0000744B0000}"/>
    <cellStyle name="Normal 13 3 2 7" xfId="4567" xr:uid="{00000000-0005-0000-0000-0000754B0000}"/>
    <cellStyle name="Normal 13 3 2 7 2" xfId="7257" xr:uid="{00000000-0005-0000-0000-0000764B0000}"/>
    <cellStyle name="Normal 13 3 2 7 2 2" xfId="26851" xr:uid="{00000000-0005-0000-0000-0000774B0000}"/>
    <cellStyle name="Normal 13 3 2 7 3" xfId="10905" xr:uid="{00000000-0005-0000-0000-0000784B0000}"/>
    <cellStyle name="Normal 13 3 2 7 3 2" xfId="28195" xr:uid="{00000000-0005-0000-0000-0000794B0000}"/>
    <cellStyle name="Normal 13 3 2 7 4" xfId="13112" xr:uid="{00000000-0005-0000-0000-00007A4B0000}"/>
    <cellStyle name="Normal 13 3 2 7 4 2" xfId="29539" xr:uid="{00000000-0005-0000-0000-00007B4B0000}"/>
    <cellStyle name="Normal 13 3 2 7 5" xfId="16451" xr:uid="{00000000-0005-0000-0000-00007C4B0000}"/>
    <cellStyle name="Normal 13 3 2 7 5 2" xfId="31456" xr:uid="{00000000-0005-0000-0000-00007D4B0000}"/>
    <cellStyle name="Normal 13 3 2 7 6" xfId="17527" xr:uid="{00000000-0005-0000-0000-00007E4B0000}"/>
    <cellStyle name="Normal 13 3 2 7 6 2" xfId="32227" xr:uid="{00000000-0005-0000-0000-00007F4B0000}"/>
    <cellStyle name="Normal 13 3 2 7 7" xfId="19734" xr:uid="{00000000-0005-0000-0000-0000804B0000}"/>
    <cellStyle name="Normal 13 3 2 7 7 2" xfId="33571" xr:uid="{00000000-0005-0000-0000-0000814B0000}"/>
    <cellStyle name="Normal 13 3 2 7 8" xfId="21942" xr:uid="{00000000-0005-0000-0000-0000824B0000}"/>
    <cellStyle name="Normal 13 3 2 7 8 2" xfId="34915" xr:uid="{00000000-0005-0000-0000-0000834B0000}"/>
    <cellStyle name="Normal 13 3 2 7 9" xfId="25096" xr:uid="{00000000-0005-0000-0000-0000844B0000}"/>
    <cellStyle name="Normal 13 3 2 8" xfId="4949" xr:uid="{00000000-0005-0000-0000-0000854B0000}"/>
    <cellStyle name="Normal 13 3 2 8 2" xfId="25407" xr:uid="{00000000-0005-0000-0000-0000864B0000}"/>
    <cellStyle name="Normal 13 3 2 9" xfId="9050" xr:uid="{00000000-0005-0000-0000-0000874B0000}"/>
    <cellStyle name="Normal 13 3 2 9 2" xfId="27033" xr:uid="{00000000-0005-0000-0000-0000884B0000}"/>
    <cellStyle name="Normal 13 3 3" xfId="1999" xr:uid="{00000000-0005-0000-0000-0000894B0000}"/>
    <cellStyle name="Normal 13 3 3 10" xfId="22428" xr:uid="{00000000-0005-0000-0000-00008A4B0000}"/>
    <cellStyle name="Normal 13 3 3 2" xfId="5123" xr:uid="{00000000-0005-0000-0000-00008B4B0000}"/>
    <cellStyle name="Normal 13 3 3 2 2" xfId="23810" xr:uid="{00000000-0005-0000-0000-00008C4B0000}"/>
    <cellStyle name="Normal 13 3 3 3" xfId="7708" xr:uid="{00000000-0005-0000-0000-00008D4B0000}"/>
    <cellStyle name="Normal 13 3 3 3 2" xfId="25816" xr:uid="{00000000-0005-0000-0000-00008E4B0000}"/>
    <cellStyle name="Normal 13 3 3 4" xfId="9525" xr:uid="{00000000-0005-0000-0000-00008F4B0000}"/>
    <cellStyle name="Normal 13 3 3 4 2" xfId="27314" xr:uid="{00000000-0005-0000-0000-0000904B0000}"/>
    <cellStyle name="Normal 13 3 3 5" xfId="11732" xr:uid="{00000000-0005-0000-0000-0000914B0000}"/>
    <cellStyle name="Normal 13 3 3 5 2" xfId="28658" xr:uid="{00000000-0005-0000-0000-0000924B0000}"/>
    <cellStyle name="Normal 13 3 3 6" xfId="14509" xr:uid="{00000000-0005-0000-0000-0000934B0000}"/>
    <cellStyle name="Normal 13 3 3 6 2" xfId="30265" xr:uid="{00000000-0005-0000-0000-0000944B0000}"/>
    <cellStyle name="Normal 13 3 3 7" xfId="13695" xr:uid="{00000000-0005-0000-0000-0000954B0000}"/>
    <cellStyle name="Normal 13 3 3 7 2" xfId="29799" xr:uid="{00000000-0005-0000-0000-0000964B0000}"/>
    <cellStyle name="Normal 13 3 3 8" xfId="18354" xr:uid="{00000000-0005-0000-0000-0000974B0000}"/>
    <cellStyle name="Normal 13 3 3 8 2" xfId="32690" xr:uid="{00000000-0005-0000-0000-0000984B0000}"/>
    <cellStyle name="Normal 13 3 3 9" xfId="20562" xr:uid="{00000000-0005-0000-0000-0000994B0000}"/>
    <cellStyle name="Normal 13 3 3 9 2" xfId="34034" xr:uid="{00000000-0005-0000-0000-00009A4B0000}"/>
    <cellStyle name="Normal 13 3 4" xfId="2890" xr:uid="{00000000-0005-0000-0000-00009B4B0000}"/>
    <cellStyle name="Normal 13 3 4 10" xfId="22824" xr:uid="{00000000-0005-0000-0000-00009C4B0000}"/>
    <cellStyle name="Normal 13 3 4 2" xfId="5519" xr:uid="{00000000-0005-0000-0000-00009D4B0000}"/>
    <cellStyle name="Normal 13 3 4 2 2" xfId="24389" xr:uid="{00000000-0005-0000-0000-00009E4B0000}"/>
    <cellStyle name="Normal 13 3 4 3" xfId="8269" xr:uid="{00000000-0005-0000-0000-00009F4B0000}"/>
    <cellStyle name="Normal 13 3 4 3 2" xfId="26239" xr:uid="{00000000-0005-0000-0000-0000A04B0000}"/>
    <cellStyle name="Normal 13 3 4 4" xfId="10113" xr:uid="{00000000-0005-0000-0000-0000A14B0000}"/>
    <cellStyle name="Normal 13 3 4 4 2" xfId="27583" xr:uid="{00000000-0005-0000-0000-0000A24B0000}"/>
    <cellStyle name="Normal 13 3 4 5" xfId="12320" xr:uid="{00000000-0005-0000-0000-0000A34B0000}"/>
    <cellStyle name="Normal 13 3 4 5 2" xfId="28927" xr:uid="{00000000-0005-0000-0000-0000A44B0000}"/>
    <cellStyle name="Normal 13 3 4 6" xfId="15256" xr:uid="{00000000-0005-0000-0000-0000A54B0000}"/>
    <cellStyle name="Normal 13 3 4 6 2" xfId="30610" xr:uid="{00000000-0005-0000-0000-0000A64B0000}"/>
    <cellStyle name="Normal 13 3 4 7" xfId="16735" xr:uid="{00000000-0005-0000-0000-0000A74B0000}"/>
    <cellStyle name="Normal 13 3 4 7 2" xfId="31615" xr:uid="{00000000-0005-0000-0000-0000A84B0000}"/>
    <cellStyle name="Normal 13 3 4 8" xfId="18942" xr:uid="{00000000-0005-0000-0000-0000A94B0000}"/>
    <cellStyle name="Normal 13 3 4 8 2" xfId="32959" xr:uid="{00000000-0005-0000-0000-0000AA4B0000}"/>
    <cellStyle name="Normal 13 3 4 9" xfId="21150" xr:uid="{00000000-0005-0000-0000-0000AB4B0000}"/>
    <cellStyle name="Normal 13 3 4 9 2" xfId="34303" xr:uid="{00000000-0005-0000-0000-0000AC4B0000}"/>
    <cellStyle name="Normal 13 3 5" xfId="3185" xr:uid="{00000000-0005-0000-0000-0000AD4B0000}"/>
    <cellStyle name="Normal 13 3 5 10" xfId="23017" xr:uid="{00000000-0005-0000-0000-0000AE4B0000}"/>
    <cellStyle name="Normal 13 3 5 2" xfId="5712" xr:uid="{00000000-0005-0000-0000-0000AF4B0000}"/>
    <cellStyle name="Normal 13 3 5 2 2" xfId="24582" xr:uid="{00000000-0005-0000-0000-0000B04B0000}"/>
    <cellStyle name="Normal 13 3 5 3" xfId="8462" xr:uid="{00000000-0005-0000-0000-0000B14B0000}"/>
    <cellStyle name="Normal 13 3 5 3 2" xfId="26381" xr:uid="{00000000-0005-0000-0000-0000B24B0000}"/>
    <cellStyle name="Normal 13 3 5 4" xfId="10306" xr:uid="{00000000-0005-0000-0000-0000B34B0000}"/>
    <cellStyle name="Normal 13 3 5 4 2" xfId="27725" xr:uid="{00000000-0005-0000-0000-0000B44B0000}"/>
    <cellStyle name="Normal 13 3 5 5" xfId="12513" xr:uid="{00000000-0005-0000-0000-0000B54B0000}"/>
    <cellStyle name="Normal 13 3 5 5 2" xfId="29069" xr:uid="{00000000-0005-0000-0000-0000B64B0000}"/>
    <cellStyle name="Normal 13 3 5 6" xfId="15503" xr:uid="{00000000-0005-0000-0000-0000B74B0000}"/>
    <cellStyle name="Normal 13 3 5 6 2" xfId="30783" xr:uid="{00000000-0005-0000-0000-0000B84B0000}"/>
    <cellStyle name="Normal 13 3 5 7" xfId="16928" xr:uid="{00000000-0005-0000-0000-0000B94B0000}"/>
    <cellStyle name="Normal 13 3 5 7 2" xfId="31757" xr:uid="{00000000-0005-0000-0000-0000BA4B0000}"/>
    <cellStyle name="Normal 13 3 5 8" xfId="19135" xr:uid="{00000000-0005-0000-0000-0000BB4B0000}"/>
    <cellStyle name="Normal 13 3 5 8 2" xfId="33101" xr:uid="{00000000-0005-0000-0000-0000BC4B0000}"/>
    <cellStyle name="Normal 13 3 5 9" xfId="21343" xr:uid="{00000000-0005-0000-0000-0000BD4B0000}"/>
    <cellStyle name="Normal 13 3 5 9 2" xfId="34445" xr:uid="{00000000-0005-0000-0000-0000BE4B0000}"/>
    <cellStyle name="Normal 13 3 6" xfId="1843" xr:uid="{00000000-0005-0000-0000-0000BF4B0000}"/>
    <cellStyle name="Normal 13 3 6 2" xfId="6023" xr:uid="{00000000-0005-0000-0000-0000C04B0000}"/>
    <cellStyle name="Normal 13 3 6 2 2" xfId="25727" xr:uid="{00000000-0005-0000-0000-0000C14B0000}"/>
    <cellStyle name="Normal 13 3 6 3" xfId="9427" xr:uid="{00000000-0005-0000-0000-0000C24B0000}"/>
    <cellStyle name="Normal 13 3 6 3 2" xfId="27243" xr:uid="{00000000-0005-0000-0000-0000C34B0000}"/>
    <cellStyle name="Normal 13 3 6 4" xfId="11634" xr:uid="{00000000-0005-0000-0000-0000C44B0000}"/>
    <cellStyle name="Normal 13 3 6 4 2" xfId="28587" xr:uid="{00000000-0005-0000-0000-0000C54B0000}"/>
    <cellStyle name="Normal 13 3 6 5" xfId="14384" xr:uid="{00000000-0005-0000-0000-0000C64B0000}"/>
    <cellStyle name="Normal 13 3 6 5 2" xfId="30176" xr:uid="{00000000-0005-0000-0000-0000C74B0000}"/>
    <cellStyle name="Normal 13 3 6 6" xfId="16315" xr:uid="{00000000-0005-0000-0000-0000C84B0000}"/>
    <cellStyle name="Normal 13 3 6 6 2" xfId="31348" xr:uid="{00000000-0005-0000-0000-0000C94B0000}"/>
    <cellStyle name="Normal 13 3 6 7" xfId="18256" xr:uid="{00000000-0005-0000-0000-0000CA4B0000}"/>
    <cellStyle name="Normal 13 3 6 7 2" xfId="32619" xr:uid="{00000000-0005-0000-0000-0000CB4B0000}"/>
    <cellStyle name="Normal 13 3 6 8" xfId="20464" xr:uid="{00000000-0005-0000-0000-0000CC4B0000}"/>
    <cellStyle name="Normal 13 3 6 8 2" xfId="33963" xr:uid="{00000000-0005-0000-0000-0000CD4B0000}"/>
    <cellStyle name="Normal 13 3 6 9" xfId="23286" xr:uid="{00000000-0005-0000-0000-0000CE4B0000}"/>
    <cellStyle name="Normal 13 3 7" xfId="1593" xr:uid="{00000000-0005-0000-0000-0000CF4B0000}"/>
    <cellStyle name="Normal 13 3 7 2" xfId="6348" xr:uid="{00000000-0005-0000-0000-0000D04B0000}"/>
    <cellStyle name="Normal 13 3 7 2 2" xfId="25584" xr:uid="{00000000-0005-0000-0000-0000D14B0000}"/>
    <cellStyle name="Normal 13 3 7 3" xfId="9265" xr:uid="{00000000-0005-0000-0000-0000D24B0000}"/>
    <cellStyle name="Normal 13 3 7 3 2" xfId="27125" xr:uid="{00000000-0005-0000-0000-0000D34B0000}"/>
    <cellStyle name="Normal 13 3 7 4" xfId="11472" xr:uid="{00000000-0005-0000-0000-0000D44B0000}"/>
    <cellStyle name="Normal 13 3 7 4 2" xfId="28469" xr:uid="{00000000-0005-0000-0000-0000D54B0000}"/>
    <cellStyle name="Normal 13 3 7 5" xfId="14179" xr:uid="{00000000-0005-0000-0000-0000D64B0000}"/>
    <cellStyle name="Normal 13 3 7 5 2" xfId="30036" xr:uid="{00000000-0005-0000-0000-0000D74B0000}"/>
    <cellStyle name="Normal 13 3 7 6" xfId="15657" xr:uid="{00000000-0005-0000-0000-0000D84B0000}"/>
    <cellStyle name="Normal 13 3 7 6 2" xfId="30927" xr:uid="{00000000-0005-0000-0000-0000D94B0000}"/>
    <cellStyle name="Normal 13 3 7 7" xfId="18094" xr:uid="{00000000-0005-0000-0000-0000DA4B0000}"/>
    <cellStyle name="Normal 13 3 7 7 2" xfId="32501" xr:uid="{00000000-0005-0000-0000-0000DB4B0000}"/>
    <cellStyle name="Normal 13 3 7 8" xfId="20302" xr:uid="{00000000-0005-0000-0000-0000DC4B0000}"/>
    <cellStyle name="Normal 13 3 7 8 2" xfId="33845" xr:uid="{00000000-0005-0000-0000-0000DD4B0000}"/>
    <cellStyle name="Normal 13 3 7 9" xfId="23611" xr:uid="{00000000-0005-0000-0000-0000DE4B0000}"/>
    <cellStyle name="Normal 13 3 8" xfId="2433" xr:uid="{00000000-0005-0000-0000-0000DF4B0000}"/>
    <cellStyle name="Normal 13 3 8 2" xfId="6691" xr:uid="{00000000-0005-0000-0000-0000E04B0000}"/>
    <cellStyle name="Normal 13 3 8 2 2" xfId="26094" xr:uid="{00000000-0005-0000-0000-0000E14B0000}"/>
    <cellStyle name="Normal 13 3 8 3" xfId="9870" xr:uid="{00000000-0005-0000-0000-0000E24B0000}"/>
    <cellStyle name="Normal 13 3 8 3 2" xfId="27464" xr:uid="{00000000-0005-0000-0000-0000E34B0000}"/>
    <cellStyle name="Normal 13 3 8 4" xfId="12077" xr:uid="{00000000-0005-0000-0000-0000E44B0000}"/>
    <cellStyle name="Normal 13 3 8 4 2" xfId="28808" xr:uid="{00000000-0005-0000-0000-0000E54B0000}"/>
    <cellStyle name="Normal 13 3 8 5" xfId="14901" xr:uid="{00000000-0005-0000-0000-0000E64B0000}"/>
    <cellStyle name="Normal 13 3 8 5 2" xfId="30439" xr:uid="{00000000-0005-0000-0000-0000E74B0000}"/>
    <cellStyle name="Normal 13 3 8 6" xfId="13351" xr:uid="{00000000-0005-0000-0000-0000E84B0000}"/>
    <cellStyle name="Normal 13 3 8 6 2" xfId="29635" xr:uid="{00000000-0005-0000-0000-0000E94B0000}"/>
    <cellStyle name="Normal 13 3 8 7" xfId="18699" xr:uid="{00000000-0005-0000-0000-0000EA4B0000}"/>
    <cellStyle name="Normal 13 3 8 7 2" xfId="32840" xr:uid="{00000000-0005-0000-0000-0000EB4B0000}"/>
    <cellStyle name="Normal 13 3 8 8" xfId="20907" xr:uid="{00000000-0005-0000-0000-0000EC4B0000}"/>
    <cellStyle name="Normal 13 3 8 8 2" xfId="34184" xr:uid="{00000000-0005-0000-0000-0000ED4B0000}"/>
    <cellStyle name="Normal 13 3 8 9" xfId="24146" xr:uid="{00000000-0005-0000-0000-0000EE4B0000}"/>
    <cellStyle name="Normal 13 3 9" xfId="4776" xr:uid="{00000000-0005-0000-0000-0000EF4B0000}"/>
    <cellStyle name="Normal 13 3 9 2" xfId="25260" xr:uid="{00000000-0005-0000-0000-0000F04B0000}"/>
    <cellStyle name="Normal 13 4" xfId="1148" xr:uid="{00000000-0005-0000-0000-0000F14B0000}"/>
    <cellStyle name="Normal 13 4 10" xfId="11162" xr:uid="{00000000-0005-0000-0000-0000F24B0000}"/>
    <cellStyle name="Normal 13 4 10 2" xfId="28313" xr:uid="{00000000-0005-0000-0000-0000F34B0000}"/>
    <cellStyle name="Normal 13 4 11" xfId="13808" xr:uid="{00000000-0005-0000-0000-0000F44B0000}"/>
    <cellStyle name="Normal 13 4 11 2" xfId="29849" xr:uid="{00000000-0005-0000-0000-0000F54B0000}"/>
    <cellStyle name="Normal 13 4 12" xfId="15474" xr:uid="{00000000-0005-0000-0000-0000F64B0000}"/>
    <cellStyle name="Normal 13 4 12 2" xfId="30759" xr:uid="{00000000-0005-0000-0000-0000F74B0000}"/>
    <cellStyle name="Normal 13 4 13" xfId="17784" xr:uid="{00000000-0005-0000-0000-0000F84B0000}"/>
    <cellStyle name="Normal 13 4 13 2" xfId="32345" xr:uid="{00000000-0005-0000-0000-0000F94B0000}"/>
    <cellStyle name="Normal 13 4 14" xfId="19992" xr:uid="{00000000-0005-0000-0000-0000FA4B0000}"/>
    <cellStyle name="Normal 13 4 14 2" xfId="33689" xr:uid="{00000000-0005-0000-0000-0000FB4B0000}"/>
    <cellStyle name="Normal 13 4 15" xfId="22125" xr:uid="{00000000-0005-0000-0000-0000FC4B0000}"/>
    <cellStyle name="Normal 13 4 2" xfId="2072" xr:uid="{00000000-0005-0000-0000-0000FD4B0000}"/>
    <cellStyle name="Normal 13 4 2 10" xfId="22480" xr:uid="{00000000-0005-0000-0000-0000FE4B0000}"/>
    <cellStyle name="Normal 13 4 2 2" xfId="5175" xr:uid="{00000000-0005-0000-0000-0000FF4B0000}"/>
    <cellStyle name="Normal 13 4 2 2 2" xfId="23866" xr:uid="{00000000-0005-0000-0000-0000004C0000}"/>
    <cellStyle name="Normal 13 4 2 3" xfId="7758" xr:uid="{00000000-0005-0000-0000-0000014C0000}"/>
    <cellStyle name="Normal 13 4 2 3 2" xfId="25874" xr:uid="{00000000-0005-0000-0000-0000024C0000}"/>
    <cellStyle name="Normal 13 4 2 4" xfId="9589" xr:uid="{00000000-0005-0000-0000-0000034C0000}"/>
    <cellStyle name="Normal 13 4 2 4 2" xfId="27360" xr:uid="{00000000-0005-0000-0000-0000044C0000}"/>
    <cellStyle name="Normal 13 4 2 5" xfId="11796" xr:uid="{00000000-0005-0000-0000-0000054C0000}"/>
    <cellStyle name="Normal 13 4 2 5 2" xfId="28704" xr:uid="{00000000-0005-0000-0000-0000064C0000}"/>
    <cellStyle name="Normal 13 4 2 6" xfId="14575" xr:uid="{00000000-0005-0000-0000-0000074C0000}"/>
    <cellStyle name="Normal 13 4 2 6 2" xfId="30312" xr:uid="{00000000-0005-0000-0000-0000084C0000}"/>
    <cellStyle name="Normal 13 4 2 7" xfId="13515" xr:uid="{00000000-0005-0000-0000-0000094C0000}"/>
    <cellStyle name="Normal 13 4 2 7 2" xfId="29718" xr:uid="{00000000-0005-0000-0000-00000A4C0000}"/>
    <cellStyle name="Normal 13 4 2 8" xfId="18418" xr:uid="{00000000-0005-0000-0000-00000B4C0000}"/>
    <cellStyle name="Normal 13 4 2 8 2" xfId="32736" xr:uid="{00000000-0005-0000-0000-00000C4C0000}"/>
    <cellStyle name="Normal 13 4 2 9" xfId="20626" xr:uid="{00000000-0005-0000-0000-00000D4C0000}"/>
    <cellStyle name="Normal 13 4 2 9 2" xfId="34080" xr:uid="{00000000-0005-0000-0000-00000E4C0000}"/>
    <cellStyle name="Normal 13 4 3" xfId="2942" xr:uid="{00000000-0005-0000-0000-00000F4C0000}"/>
    <cellStyle name="Normal 13 4 3 10" xfId="22874" xr:uid="{00000000-0005-0000-0000-0000104C0000}"/>
    <cellStyle name="Normal 13 4 3 2" xfId="5569" xr:uid="{00000000-0005-0000-0000-0000114C0000}"/>
    <cellStyle name="Normal 13 4 3 2 2" xfId="24439" xr:uid="{00000000-0005-0000-0000-0000124C0000}"/>
    <cellStyle name="Normal 13 4 3 3" xfId="8319" xr:uid="{00000000-0005-0000-0000-0000134C0000}"/>
    <cellStyle name="Normal 13 4 3 3 2" xfId="26271" xr:uid="{00000000-0005-0000-0000-0000144C0000}"/>
    <cellStyle name="Normal 13 4 3 4" xfId="10163" xr:uid="{00000000-0005-0000-0000-0000154C0000}"/>
    <cellStyle name="Normal 13 4 3 4 2" xfId="27615" xr:uid="{00000000-0005-0000-0000-0000164C0000}"/>
    <cellStyle name="Normal 13 4 3 5" xfId="12370" xr:uid="{00000000-0005-0000-0000-0000174C0000}"/>
    <cellStyle name="Normal 13 4 3 5 2" xfId="28959" xr:uid="{00000000-0005-0000-0000-0000184C0000}"/>
    <cellStyle name="Normal 13 4 3 6" xfId="15307" xr:uid="{00000000-0005-0000-0000-0000194C0000}"/>
    <cellStyle name="Normal 13 4 3 6 2" xfId="30643" xr:uid="{00000000-0005-0000-0000-00001A4C0000}"/>
    <cellStyle name="Normal 13 4 3 7" xfId="16785" xr:uid="{00000000-0005-0000-0000-00001B4C0000}"/>
    <cellStyle name="Normal 13 4 3 7 2" xfId="31647" xr:uid="{00000000-0005-0000-0000-00001C4C0000}"/>
    <cellStyle name="Normal 13 4 3 8" xfId="18992" xr:uid="{00000000-0005-0000-0000-00001D4C0000}"/>
    <cellStyle name="Normal 13 4 3 8 2" xfId="32991" xr:uid="{00000000-0005-0000-0000-00001E4C0000}"/>
    <cellStyle name="Normal 13 4 3 9" xfId="21200" xr:uid="{00000000-0005-0000-0000-00001F4C0000}"/>
    <cellStyle name="Normal 13 4 3 9 2" xfId="34335" xr:uid="{00000000-0005-0000-0000-0000204C0000}"/>
    <cellStyle name="Normal 13 4 4" xfId="3237" xr:uid="{00000000-0005-0000-0000-0000214C0000}"/>
    <cellStyle name="Normal 13 4 4 10" xfId="23049" xr:uid="{00000000-0005-0000-0000-0000224C0000}"/>
    <cellStyle name="Normal 13 4 4 2" xfId="5744" xr:uid="{00000000-0005-0000-0000-0000234C0000}"/>
    <cellStyle name="Normal 13 4 4 2 2" xfId="24614" xr:uid="{00000000-0005-0000-0000-0000244C0000}"/>
    <cellStyle name="Normal 13 4 4 3" xfId="8494" xr:uid="{00000000-0005-0000-0000-0000254C0000}"/>
    <cellStyle name="Normal 13 4 4 3 2" xfId="26413" xr:uid="{00000000-0005-0000-0000-0000264C0000}"/>
    <cellStyle name="Normal 13 4 4 4" xfId="10338" xr:uid="{00000000-0005-0000-0000-0000274C0000}"/>
    <cellStyle name="Normal 13 4 4 4 2" xfId="27757" xr:uid="{00000000-0005-0000-0000-0000284C0000}"/>
    <cellStyle name="Normal 13 4 4 5" xfId="12545" xr:uid="{00000000-0005-0000-0000-0000294C0000}"/>
    <cellStyle name="Normal 13 4 4 5 2" xfId="29101" xr:uid="{00000000-0005-0000-0000-00002A4C0000}"/>
    <cellStyle name="Normal 13 4 4 6" xfId="15542" xr:uid="{00000000-0005-0000-0000-00002B4C0000}"/>
    <cellStyle name="Normal 13 4 4 6 2" xfId="30819" xr:uid="{00000000-0005-0000-0000-00002C4C0000}"/>
    <cellStyle name="Normal 13 4 4 7" xfId="16960" xr:uid="{00000000-0005-0000-0000-00002D4C0000}"/>
    <cellStyle name="Normal 13 4 4 7 2" xfId="31789" xr:uid="{00000000-0005-0000-0000-00002E4C0000}"/>
    <cellStyle name="Normal 13 4 4 8" xfId="19167" xr:uid="{00000000-0005-0000-0000-00002F4C0000}"/>
    <cellStyle name="Normal 13 4 4 8 2" xfId="33133" xr:uid="{00000000-0005-0000-0000-0000304C0000}"/>
    <cellStyle name="Normal 13 4 4 9" xfId="21375" xr:uid="{00000000-0005-0000-0000-0000314C0000}"/>
    <cellStyle name="Normal 13 4 4 9 2" xfId="34477" xr:uid="{00000000-0005-0000-0000-0000324C0000}"/>
    <cellStyle name="Normal 13 4 5" xfId="1454" xr:uid="{00000000-0005-0000-0000-0000334C0000}"/>
    <cellStyle name="Normal 13 4 5 2" xfId="6075" xr:uid="{00000000-0005-0000-0000-0000344C0000}"/>
    <cellStyle name="Normal 13 4 5 2 2" xfId="25530" xr:uid="{00000000-0005-0000-0000-0000354C0000}"/>
    <cellStyle name="Normal 13 4 5 3" xfId="9187" xr:uid="{00000000-0005-0000-0000-0000364C0000}"/>
    <cellStyle name="Normal 13 4 5 3 2" xfId="27078" xr:uid="{00000000-0005-0000-0000-0000374C0000}"/>
    <cellStyle name="Normal 13 4 5 4" xfId="11394" xr:uid="{00000000-0005-0000-0000-0000384C0000}"/>
    <cellStyle name="Normal 13 4 5 4 2" xfId="28422" xr:uid="{00000000-0005-0000-0000-0000394C0000}"/>
    <cellStyle name="Normal 13 4 5 5" xfId="14077" xr:uid="{00000000-0005-0000-0000-00003A4C0000}"/>
    <cellStyle name="Normal 13 4 5 5 2" xfId="29975" xr:uid="{00000000-0005-0000-0000-00003B4C0000}"/>
    <cellStyle name="Normal 13 4 5 6" xfId="16182" xr:uid="{00000000-0005-0000-0000-00003C4C0000}"/>
    <cellStyle name="Normal 13 4 5 6 2" xfId="31236" xr:uid="{00000000-0005-0000-0000-00003D4C0000}"/>
    <cellStyle name="Normal 13 4 5 7" xfId="18016" xr:uid="{00000000-0005-0000-0000-00003E4C0000}"/>
    <cellStyle name="Normal 13 4 5 7 2" xfId="32454" xr:uid="{00000000-0005-0000-0000-00003F4C0000}"/>
    <cellStyle name="Normal 13 4 5 8" xfId="20224" xr:uid="{00000000-0005-0000-0000-0000404C0000}"/>
    <cellStyle name="Normal 13 4 5 8 2" xfId="33798" xr:uid="{00000000-0005-0000-0000-0000414C0000}"/>
    <cellStyle name="Normal 13 4 5 9" xfId="23338" xr:uid="{00000000-0005-0000-0000-0000424C0000}"/>
    <cellStyle name="Normal 13 4 6" xfId="4337" xr:uid="{00000000-0005-0000-0000-0000434C0000}"/>
    <cellStyle name="Normal 13 4 6 2" xfId="7178" xr:uid="{00000000-0005-0000-0000-0000444C0000}"/>
    <cellStyle name="Normal 13 4 6 2 2" xfId="26772" xr:uid="{00000000-0005-0000-0000-0000454C0000}"/>
    <cellStyle name="Normal 13 4 6 3" xfId="10826" xr:uid="{00000000-0005-0000-0000-0000464C0000}"/>
    <cellStyle name="Normal 13 4 6 3 2" xfId="28116" xr:uid="{00000000-0005-0000-0000-0000474C0000}"/>
    <cellStyle name="Normal 13 4 6 4" xfId="13033" xr:uid="{00000000-0005-0000-0000-0000484C0000}"/>
    <cellStyle name="Normal 13 4 6 4 2" xfId="29460" xr:uid="{00000000-0005-0000-0000-0000494C0000}"/>
    <cellStyle name="Normal 13 4 6 5" xfId="16300" xr:uid="{00000000-0005-0000-0000-00004A4C0000}"/>
    <cellStyle name="Normal 13 4 6 5 2" xfId="31336" xr:uid="{00000000-0005-0000-0000-00004B4C0000}"/>
    <cellStyle name="Normal 13 4 6 6" xfId="17448" xr:uid="{00000000-0005-0000-0000-00004C4C0000}"/>
    <cellStyle name="Normal 13 4 6 6 2" xfId="32148" xr:uid="{00000000-0005-0000-0000-00004D4C0000}"/>
    <cellStyle name="Normal 13 4 6 7" xfId="19655" xr:uid="{00000000-0005-0000-0000-00004E4C0000}"/>
    <cellStyle name="Normal 13 4 6 7 2" xfId="33492" xr:uid="{00000000-0005-0000-0000-00004F4C0000}"/>
    <cellStyle name="Normal 13 4 6 8" xfId="21863" xr:uid="{00000000-0005-0000-0000-0000504C0000}"/>
    <cellStyle name="Normal 13 4 6 8 2" xfId="34836" xr:uid="{00000000-0005-0000-0000-0000514C0000}"/>
    <cellStyle name="Normal 13 4 6 9" xfId="25017" xr:uid="{00000000-0005-0000-0000-0000524C0000}"/>
    <cellStyle name="Normal 13 4 7" xfId="4007" xr:uid="{00000000-0005-0000-0000-0000534C0000}"/>
    <cellStyle name="Normal 13 4 7 2" xfId="7073" xr:uid="{00000000-0005-0000-0000-0000544C0000}"/>
    <cellStyle name="Normal 13 4 7 2 2" xfId="26667" xr:uid="{00000000-0005-0000-0000-0000554C0000}"/>
    <cellStyle name="Normal 13 4 7 3" xfId="10721" xr:uid="{00000000-0005-0000-0000-0000564C0000}"/>
    <cellStyle name="Normal 13 4 7 3 2" xfId="28011" xr:uid="{00000000-0005-0000-0000-0000574C0000}"/>
    <cellStyle name="Normal 13 4 7 4" xfId="12928" xr:uid="{00000000-0005-0000-0000-0000584C0000}"/>
    <cellStyle name="Normal 13 4 7 4 2" xfId="29355" xr:uid="{00000000-0005-0000-0000-0000594C0000}"/>
    <cellStyle name="Normal 13 4 7 5" xfId="16090" xr:uid="{00000000-0005-0000-0000-00005A4C0000}"/>
    <cellStyle name="Normal 13 4 7 5 2" xfId="31163" xr:uid="{00000000-0005-0000-0000-00005B4C0000}"/>
    <cellStyle name="Normal 13 4 7 6" xfId="17343" xr:uid="{00000000-0005-0000-0000-00005C4C0000}"/>
    <cellStyle name="Normal 13 4 7 6 2" xfId="32043" xr:uid="{00000000-0005-0000-0000-00005D4C0000}"/>
    <cellStyle name="Normal 13 4 7 7" xfId="19550" xr:uid="{00000000-0005-0000-0000-00005E4C0000}"/>
    <cellStyle name="Normal 13 4 7 7 2" xfId="33387" xr:uid="{00000000-0005-0000-0000-00005F4C0000}"/>
    <cellStyle name="Normal 13 4 7 8" xfId="21758" xr:uid="{00000000-0005-0000-0000-0000604C0000}"/>
    <cellStyle name="Normal 13 4 7 8 2" xfId="34731" xr:uid="{00000000-0005-0000-0000-0000614C0000}"/>
    <cellStyle name="Normal 13 4 7 9" xfId="24912" xr:uid="{00000000-0005-0000-0000-0000624C0000}"/>
    <cellStyle name="Normal 13 4 8" xfId="4820" xr:uid="{00000000-0005-0000-0000-0000634C0000}"/>
    <cellStyle name="Normal 13 4 8 2" xfId="25312" xr:uid="{00000000-0005-0000-0000-0000644C0000}"/>
    <cellStyle name="Normal 13 4 9" xfId="8955" xr:uid="{00000000-0005-0000-0000-0000654C0000}"/>
    <cellStyle name="Normal 13 4 9 2" xfId="26969" xr:uid="{00000000-0005-0000-0000-0000664C0000}"/>
    <cellStyle name="Normal 13 5" xfId="1632" xr:uid="{00000000-0005-0000-0000-0000674C0000}"/>
    <cellStyle name="Normal 13 5 10" xfId="22299" xr:uid="{00000000-0005-0000-0000-0000684C0000}"/>
    <cellStyle name="Normal 13 5 2" xfId="4994" xr:uid="{00000000-0005-0000-0000-0000694C0000}"/>
    <cellStyle name="Normal 13 5 2 2" xfId="23634" xr:uid="{00000000-0005-0000-0000-00006A4C0000}"/>
    <cellStyle name="Normal 13 5 3" xfId="7589" xr:uid="{00000000-0005-0000-0000-00006B4C0000}"/>
    <cellStyle name="Normal 13 5 3 2" xfId="25612" xr:uid="{00000000-0005-0000-0000-00006C4C0000}"/>
    <cellStyle name="Normal 13 5 4" xfId="9297" xr:uid="{00000000-0005-0000-0000-00006D4C0000}"/>
    <cellStyle name="Normal 13 5 4 2" xfId="27141" xr:uid="{00000000-0005-0000-0000-00006E4C0000}"/>
    <cellStyle name="Normal 13 5 5" xfId="11504" xr:uid="{00000000-0005-0000-0000-00006F4C0000}"/>
    <cellStyle name="Normal 13 5 5 2" xfId="28485" xr:uid="{00000000-0005-0000-0000-0000704C0000}"/>
    <cellStyle name="Normal 13 5 6" xfId="14213" xr:uid="{00000000-0005-0000-0000-0000714C0000}"/>
    <cellStyle name="Normal 13 5 6 2" xfId="30054" xr:uid="{00000000-0005-0000-0000-0000724C0000}"/>
    <cellStyle name="Normal 13 5 7" xfId="15987" xr:uid="{00000000-0005-0000-0000-0000734C0000}"/>
    <cellStyle name="Normal 13 5 7 2" xfId="31082" xr:uid="{00000000-0005-0000-0000-0000744C0000}"/>
    <cellStyle name="Normal 13 5 8" xfId="18126" xr:uid="{00000000-0005-0000-0000-0000754C0000}"/>
    <cellStyle name="Normal 13 5 8 2" xfId="32517" xr:uid="{00000000-0005-0000-0000-0000764C0000}"/>
    <cellStyle name="Normal 13 5 9" xfId="20334" xr:uid="{00000000-0005-0000-0000-0000774C0000}"/>
    <cellStyle name="Normal 13 5 9 2" xfId="33861" xr:uid="{00000000-0005-0000-0000-0000784C0000}"/>
    <cellStyle name="Normal 13 6" xfId="2683" xr:uid="{00000000-0005-0000-0000-0000794C0000}"/>
    <cellStyle name="Normal 13 6 10" xfId="22708" xr:uid="{00000000-0005-0000-0000-00007A4C0000}"/>
    <cellStyle name="Normal 13 6 2" xfId="5403" xr:uid="{00000000-0005-0000-0000-00007B4C0000}"/>
    <cellStyle name="Normal 13 6 2 2" xfId="24273" xr:uid="{00000000-0005-0000-0000-00007C4C0000}"/>
    <cellStyle name="Normal 13 6 3" xfId="8153" xr:uid="{00000000-0005-0000-0000-00007D4C0000}"/>
    <cellStyle name="Normal 13 6 3 2" xfId="26149" xr:uid="{00000000-0005-0000-0000-00007E4C0000}"/>
    <cellStyle name="Normal 13 6 4" xfId="9997" xr:uid="{00000000-0005-0000-0000-00007F4C0000}"/>
    <cellStyle name="Normal 13 6 4 2" xfId="27493" xr:uid="{00000000-0005-0000-0000-0000804C0000}"/>
    <cellStyle name="Normal 13 6 5" xfId="12204" xr:uid="{00000000-0005-0000-0000-0000814C0000}"/>
    <cellStyle name="Normal 13 6 5 2" xfId="28837" xr:uid="{00000000-0005-0000-0000-0000824C0000}"/>
    <cellStyle name="Normal 13 6 6" xfId="15091" xr:uid="{00000000-0005-0000-0000-0000834C0000}"/>
    <cellStyle name="Normal 13 6 6 2" xfId="30494" xr:uid="{00000000-0005-0000-0000-0000844C0000}"/>
    <cellStyle name="Normal 13 6 7" xfId="16619" xr:uid="{00000000-0005-0000-0000-0000854C0000}"/>
    <cellStyle name="Normal 13 6 7 2" xfId="31525" xr:uid="{00000000-0005-0000-0000-0000864C0000}"/>
    <cellStyle name="Normal 13 6 8" xfId="18826" xr:uid="{00000000-0005-0000-0000-0000874C0000}"/>
    <cellStyle name="Normal 13 6 8 2" xfId="32869" xr:uid="{00000000-0005-0000-0000-0000884C0000}"/>
    <cellStyle name="Normal 13 6 9" xfId="21034" xr:uid="{00000000-0005-0000-0000-0000894C0000}"/>
    <cellStyle name="Normal 13 6 9 2" xfId="34213" xr:uid="{00000000-0005-0000-0000-00008A4C0000}"/>
    <cellStyle name="Normal 13 7" xfId="2888" xr:uid="{00000000-0005-0000-0000-00008B4C0000}"/>
    <cellStyle name="Normal 13 7 10" xfId="22823" xr:uid="{00000000-0005-0000-0000-00008C4C0000}"/>
    <cellStyle name="Normal 13 7 2" xfId="5518" xr:uid="{00000000-0005-0000-0000-00008D4C0000}"/>
    <cellStyle name="Normal 13 7 2 2" xfId="24388" xr:uid="{00000000-0005-0000-0000-00008E4C0000}"/>
    <cellStyle name="Normal 13 7 3" xfId="8268" xr:uid="{00000000-0005-0000-0000-00008F4C0000}"/>
    <cellStyle name="Normal 13 7 3 2" xfId="26238" xr:uid="{00000000-0005-0000-0000-0000904C0000}"/>
    <cellStyle name="Normal 13 7 4" xfId="10112" xr:uid="{00000000-0005-0000-0000-0000914C0000}"/>
    <cellStyle name="Normal 13 7 4 2" xfId="27582" xr:uid="{00000000-0005-0000-0000-0000924C0000}"/>
    <cellStyle name="Normal 13 7 5" xfId="12319" xr:uid="{00000000-0005-0000-0000-0000934C0000}"/>
    <cellStyle name="Normal 13 7 5 2" xfId="28926" xr:uid="{00000000-0005-0000-0000-0000944C0000}"/>
    <cellStyle name="Normal 13 7 6" xfId="15254" xr:uid="{00000000-0005-0000-0000-0000954C0000}"/>
    <cellStyle name="Normal 13 7 6 2" xfId="30608" xr:uid="{00000000-0005-0000-0000-0000964C0000}"/>
    <cellStyle name="Normal 13 7 7" xfId="16734" xr:uid="{00000000-0005-0000-0000-0000974C0000}"/>
    <cellStyle name="Normal 13 7 7 2" xfId="31614" xr:uid="{00000000-0005-0000-0000-0000984C0000}"/>
    <cellStyle name="Normal 13 7 8" xfId="18941" xr:uid="{00000000-0005-0000-0000-0000994C0000}"/>
    <cellStyle name="Normal 13 7 8 2" xfId="32958" xr:uid="{00000000-0005-0000-0000-00009A4C0000}"/>
    <cellStyle name="Normal 13 7 9" xfId="21149" xr:uid="{00000000-0005-0000-0000-00009B4C0000}"/>
    <cellStyle name="Normal 13 7 9 2" xfId="34302" xr:uid="{00000000-0005-0000-0000-00009C4C0000}"/>
    <cellStyle name="Normal 13 8" xfId="1837" xr:uid="{00000000-0005-0000-0000-00009D4C0000}"/>
    <cellStyle name="Normal 13 8 2" xfId="5894" xr:uid="{00000000-0005-0000-0000-00009E4C0000}"/>
    <cellStyle name="Normal 13 8 2 2" xfId="25724" xr:uid="{00000000-0005-0000-0000-00009F4C0000}"/>
    <cellStyle name="Normal 13 8 3" xfId="9424" xr:uid="{00000000-0005-0000-0000-0000A04C0000}"/>
    <cellStyle name="Normal 13 8 3 2" xfId="27240" xr:uid="{00000000-0005-0000-0000-0000A14C0000}"/>
    <cellStyle name="Normal 13 8 4" xfId="11631" xr:uid="{00000000-0005-0000-0000-0000A24C0000}"/>
    <cellStyle name="Normal 13 8 4 2" xfId="28584" xr:uid="{00000000-0005-0000-0000-0000A34C0000}"/>
    <cellStyle name="Normal 13 8 5" xfId="14381" xr:uid="{00000000-0005-0000-0000-0000A44C0000}"/>
    <cellStyle name="Normal 13 8 5 2" xfId="30173" xr:uid="{00000000-0005-0000-0000-0000A54C0000}"/>
    <cellStyle name="Normal 13 8 6" xfId="14475" xr:uid="{00000000-0005-0000-0000-0000A64C0000}"/>
    <cellStyle name="Normal 13 8 6 2" xfId="30234" xr:uid="{00000000-0005-0000-0000-0000A74C0000}"/>
    <cellStyle name="Normal 13 8 7" xfId="18253" xr:uid="{00000000-0005-0000-0000-0000A84C0000}"/>
    <cellStyle name="Normal 13 8 7 2" xfId="32616" xr:uid="{00000000-0005-0000-0000-0000A94C0000}"/>
    <cellStyle name="Normal 13 8 8" xfId="20461" xr:uid="{00000000-0005-0000-0000-0000AA4C0000}"/>
    <cellStyle name="Normal 13 8 8 2" xfId="33960" xr:uid="{00000000-0005-0000-0000-0000AB4C0000}"/>
    <cellStyle name="Normal 13 8 9" xfId="23157" xr:uid="{00000000-0005-0000-0000-0000AC4C0000}"/>
    <cellStyle name="Normal 13 9" xfId="4010" xr:uid="{00000000-0005-0000-0000-0000AD4C0000}"/>
    <cellStyle name="Normal 13 9 2" xfId="7075" xr:uid="{00000000-0005-0000-0000-0000AE4C0000}"/>
    <cellStyle name="Normal 13 9 2 2" xfId="26669" xr:uid="{00000000-0005-0000-0000-0000AF4C0000}"/>
    <cellStyle name="Normal 13 9 3" xfId="10723" xr:uid="{00000000-0005-0000-0000-0000B04C0000}"/>
    <cellStyle name="Normal 13 9 3 2" xfId="28013" xr:uid="{00000000-0005-0000-0000-0000B14C0000}"/>
    <cellStyle name="Normal 13 9 4" xfId="12930" xr:uid="{00000000-0005-0000-0000-0000B24C0000}"/>
    <cellStyle name="Normal 13 9 4 2" xfId="29357" xr:uid="{00000000-0005-0000-0000-0000B34C0000}"/>
    <cellStyle name="Normal 13 9 5" xfId="16093" xr:uid="{00000000-0005-0000-0000-0000B44C0000}"/>
    <cellStyle name="Normal 13 9 5 2" xfId="31165" xr:uid="{00000000-0005-0000-0000-0000B54C0000}"/>
    <cellStyle name="Normal 13 9 6" xfId="17345" xr:uid="{00000000-0005-0000-0000-0000B64C0000}"/>
    <cellStyle name="Normal 13 9 6 2" xfId="32045" xr:uid="{00000000-0005-0000-0000-0000B74C0000}"/>
    <cellStyle name="Normal 13 9 7" xfId="19552" xr:uid="{00000000-0005-0000-0000-0000B84C0000}"/>
    <cellStyle name="Normal 13 9 7 2" xfId="33389" xr:uid="{00000000-0005-0000-0000-0000B94C0000}"/>
    <cellStyle name="Normal 13 9 8" xfId="21760" xr:uid="{00000000-0005-0000-0000-0000BA4C0000}"/>
    <cellStyle name="Normal 13 9 8 2" xfId="34733" xr:uid="{00000000-0005-0000-0000-0000BB4C0000}"/>
    <cellStyle name="Normal 13 9 9" xfId="24914" xr:uid="{00000000-0005-0000-0000-0000BC4C0000}"/>
    <cellStyle name="Normal 14" xfId="501" xr:uid="{00000000-0005-0000-0000-0000BD4C0000}"/>
    <cellStyle name="Normal 14 10" xfId="4437" xr:uid="{00000000-0005-0000-0000-0000BE4C0000}"/>
    <cellStyle name="Normal 14 10 2" xfId="7208" xr:uid="{00000000-0005-0000-0000-0000BF4C0000}"/>
    <cellStyle name="Normal 14 10 2 2" xfId="26802" xr:uid="{00000000-0005-0000-0000-0000C04C0000}"/>
    <cellStyle name="Normal 14 10 3" xfId="10856" xr:uid="{00000000-0005-0000-0000-0000C14C0000}"/>
    <cellStyle name="Normal 14 10 3 2" xfId="28146" xr:uid="{00000000-0005-0000-0000-0000C24C0000}"/>
    <cellStyle name="Normal 14 10 4" xfId="13063" xr:uid="{00000000-0005-0000-0000-0000C34C0000}"/>
    <cellStyle name="Normal 14 10 4 2" xfId="29490" xr:uid="{00000000-0005-0000-0000-0000C44C0000}"/>
    <cellStyle name="Normal 14 10 5" xfId="16364" xr:uid="{00000000-0005-0000-0000-0000C54C0000}"/>
    <cellStyle name="Normal 14 10 5 2" xfId="31385" xr:uid="{00000000-0005-0000-0000-0000C64C0000}"/>
    <cellStyle name="Normal 14 10 6" xfId="17478" xr:uid="{00000000-0005-0000-0000-0000C74C0000}"/>
    <cellStyle name="Normal 14 10 6 2" xfId="32178" xr:uid="{00000000-0005-0000-0000-0000C84C0000}"/>
    <cellStyle name="Normal 14 10 7" xfId="19685" xr:uid="{00000000-0005-0000-0000-0000C94C0000}"/>
    <cellStyle name="Normal 14 10 7 2" xfId="33522" xr:uid="{00000000-0005-0000-0000-0000CA4C0000}"/>
    <cellStyle name="Normal 14 10 8" xfId="21893" xr:uid="{00000000-0005-0000-0000-0000CB4C0000}"/>
    <cellStyle name="Normal 14 10 8 2" xfId="34866" xr:uid="{00000000-0005-0000-0000-0000CC4C0000}"/>
    <cellStyle name="Normal 14 10 9" xfId="25047" xr:uid="{00000000-0005-0000-0000-0000CD4C0000}"/>
    <cellStyle name="Normal 14 11" xfId="4688" xr:uid="{00000000-0005-0000-0000-0000CE4C0000}"/>
    <cellStyle name="Normal 14 11 2" xfId="25139" xr:uid="{00000000-0005-0000-0000-0000CF4C0000}"/>
    <cellStyle name="Normal 14 12" xfId="8782" xr:uid="{00000000-0005-0000-0000-0000D04C0000}"/>
    <cellStyle name="Normal 14 12 2" xfId="26876" xr:uid="{00000000-0005-0000-0000-0000D14C0000}"/>
    <cellStyle name="Normal 14 13" xfId="10989" xr:uid="{00000000-0005-0000-0000-0000D24C0000}"/>
    <cellStyle name="Normal 14 13 2" xfId="28220" xr:uid="{00000000-0005-0000-0000-0000D34C0000}"/>
    <cellStyle name="Normal 14 14" xfId="13410" xr:uid="{00000000-0005-0000-0000-0000D44C0000}"/>
    <cellStyle name="Normal 14 14 2" xfId="29655" xr:uid="{00000000-0005-0000-0000-0000D54C0000}"/>
    <cellStyle name="Normal 14 15" xfId="13728" xr:uid="{00000000-0005-0000-0000-0000D64C0000}"/>
    <cellStyle name="Normal 14 15 2" xfId="29811" xr:uid="{00000000-0005-0000-0000-0000D74C0000}"/>
    <cellStyle name="Normal 14 16" xfId="17611" xr:uid="{00000000-0005-0000-0000-0000D84C0000}"/>
    <cellStyle name="Normal 14 16 2" xfId="32252" xr:uid="{00000000-0005-0000-0000-0000D94C0000}"/>
    <cellStyle name="Normal 14 17" xfId="19819" xr:uid="{00000000-0005-0000-0000-0000DA4C0000}"/>
    <cellStyle name="Normal 14 17 2" xfId="33596" xr:uid="{00000000-0005-0000-0000-0000DB4C0000}"/>
    <cellStyle name="Normal 14 18" xfId="21993" xr:uid="{00000000-0005-0000-0000-0000DC4C0000}"/>
    <cellStyle name="Normal 14 19" xfId="37827" xr:uid="{00000000-0005-0000-0000-0000DD4C0000}"/>
    <cellStyle name="Normal 14 2" xfId="930" xr:uid="{00000000-0005-0000-0000-0000DE4C0000}"/>
    <cellStyle name="Normal 14 2 10" xfId="8848" xr:uid="{00000000-0005-0000-0000-0000DF4C0000}"/>
    <cellStyle name="Normal 14 2 10 2" xfId="26908" xr:uid="{00000000-0005-0000-0000-0000E04C0000}"/>
    <cellStyle name="Normal 14 2 11" xfId="11055" xr:uid="{00000000-0005-0000-0000-0000E14C0000}"/>
    <cellStyle name="Normal 14 2 11 2" xfId="28252" xr:uid="{00000000-0005-0000-0000-0000E24C0000}"/>
    <cellStyle name="Normal 14 2 12" xfId="13639" xr:uid="{00000000-0005-0000-0000-0000E34C0000}"/>
    <cellStyle name="Normal 14 2 12 2" xfId="29762" xr:uid="{00000000-0005-0000-0000-0000E44C0000}"/>
    <cellStyle name="Normal 14 2 13" xfId="16395" xr:uid="{00000000-0005-0000-0000-0000E54C0000}"/>
    <cellStyle name="Normal 14 2 13 2" xfId="31408" xr:uid="{00000000-0005-0000-0000-0000E64C0000}"/>
    <cellStyle name="Normal 14 2 14" xfId="17677" xr:uid="{00000000-0005-0000-0000-0000E74C0000}"/>
    <cellStyle name="Normal 14 2 14 2" xfId="32284" xr:uid="{00000000-0005-0000-0000-0000E84C0000}"/>
    <cellStyle name="Normal 14 2 15" xfId="19885" xr:uid="{00000000-0005-0000-0000-0000E94C0000}"/>
    <cellStyle name="Normal 14 2 15 2" xfId="33628" xr:uid="{00000000-0005-0000-0000-0000EA4C0000}"/>
    <cellStyle name="Normal 14 2 16" xfId="22049" xr:uid="{00000000-0005-0000-0000-0000EB4C0000}"/>
    <cellStyle name="Normal 14 2 17" xfId="38447" xr:uid="{00000000-0005-0000-0000-0000EC4C0000}"/>
    <cellStyle name="Normal 14 2 2" xfId="1212" xr:uid="{00000000-0005-0000-0000-0000ED4C0000}"/>
    <cellStyle name="Normal 14 2 2 10" xfId="11225" xr:uid="{00000000-0005-0000-0000-0000EE4C0000}"/>
    <cellStyle name="Normal 14 2 2 10 2" xfId="28348" xr:uid="{00000000-0005-0000-0000-0000EF4C0000}"/>
    <cellStyle name="Normal 14 2 2 11" xfId="13871" xr:uid="{00000000-0005-0000-0000-0000F04C0000}"/>
    <cellStyle name="Normal 14 2 2 11 2" xfId="29884" xr:uid="{00000000-0005-0000-0000-0000F14C0000}"/>
    <cellStyle name="Normal 14 2 2 12" xfId="15434" xr:uid="{00000000-0005-0000-0000-0000F24C0000}"/>
    <cellStyle name="Normal 14 2 2 12 2" xfId="30751" xr:uid="{00000000-0005-0000-0000-0000F34C0000}"/>
    <cellStyle name="Normal 14 2 2 13" xfId="17847" xr:uid="{00000000-0005-0000-0000-0000F44C0000}"/>
    <cellStyle name="Normal 14 2 2 13 2" xfId="32380" xr:uid="{00000000-0005-0000-0000-0000F54C0000}"/>
    <cellStyle name="Normal 14 2 2 14" xfId="20055" xr:uid="{00000000-0005-0000-0000-0000F64C0000}"/>
    <cellStyle name="Normal 14 2 2 14 2" xfId="33724" xr:uid="{00000000-0005-0000-0000-0000F74C0000}"/>
    <cellStyle name="Normal 14 2 2 15" xfId="22199" xr:uid="{00000000-0005-0000-0000-0000F84C0000}"/>
    <cellStyle name="Normal 14 2 2 2" xfId="2147" xr:uid="{00000000-0005-0000-0000-0000F94C0000}"/>
    <cellStyle name="Normal 14 2 2 2 10" xfId="22543" xr:uid="{00000000-0005-0000-0000-0000FA4C0000}"/>
    <cellStyle name="Normal 14 2 2 2 2" xfId="5238" xr:uid="{00000000-0005-0000-0000-0000FB4C0000}"/>
    <cellStyle name="Normal 14 2 2 2 2 2" xfId="23941" xr:uid="{00000000-0005-0000-0000-0000FC4C0000}"/>
    <cellStyle name="Normal 14 2 2 2 3" xfId="7832" xr:uid="{00000000-0005-0000-0000-0000FD4C0000}"/>
    <cellStyle name="Normal 14 2 2 2 3 2" xfId="25949" xr:uid="{00000000-0005-0000-0000-0000FE4C0000}"/>
    <cellStyle name="Normal 14 2 2 2 4" xfId="9664" xr:uid="{00000000-0005-0000-0000-0000FF4C0000}"/>
    <cellStyle name="Normal 14 2 2 2 4 2" xfId="27396" xr:uid="{00000000-0005-0000-0000-0000004D0000}"/>
    <cellStyle name="Normal 14 2 2 2 5" xfId="11871" xr:uid="{00000000-0005-0000-0000-0000014D0000}"/>
    <cellStyle name="Normal 14 2 2 2 5 2" xfId="28740" xr:uid="{00000000-0005-0000-0000-0000024D0000}"/>
    <cellStyle name="Normal 14 2 2 2 6" xfId="14650" xr:uid="{00000000-0005-0000-0000-0000034D0000}"/>
    <cellStyle name="Normal 14 2 2 2 6 2" xfId="30348" xr:uid="{00000000-0005-0000-0000-0000044D0000}"/>
    <cellStyle name="Normal 14 2 2 2 7" xfId="13311" xr:uid="{00000000-0005-0000-0000-0000054D0000}"/>
    <cellStyle name="Normal 14 2 2 2 7 2" xfId="29615" xr:uid="{00000000-0005-0000-0000-0000064D0000}"/>
    <cellStyle name="Normal 14 2 2 2 8" xfId="18493" xr:uid="{00000000-0005-0000-0000-0000074D0000}"/>
    <cellStyle name="Normal 14 2 2 2 8 2" xfId="32772" xr:uid="{00000000-0005-0000-0000-0000084D0000}"/>
    <cellStyle name="Normal 14 2 2 2 9" xfId="20701" xr:uid="{00000000-0005-0000-0000-0000094D0000}"/>
    <cellStyle name="Normal 14 2 2 2 9 2" xfId="34116" xr:uid="{00000000-0005-0000-0000-00000A4D0000}"/>
    <cellStyle name="Normal 14 2 2 3" xfId="3005" xr:uid="{00000000-0005-0000-0000-00000B4D0000}"/>
    <cellStyle name="Normal 14 2 2 3 10" xfId="22916" xr:uid="{00000000-0005-0000-0000-00000C4D0000}"/>
    <cellStyle name="Normal 14 2 2 3 2" xfId="5611" xr:uid="{00000000-0005-0000-0000-00000D4D0000}"/>
    <cellStyle name="Normal 14 2 2 3 2 2" xfId="24481" xr:uid="{00000000-0005-0000-0000-00000E4D0000}"/>
    <cellStyle name="Normal 14 2 2 3 3" xfId="8361" xr:uid="{00000000-0005-0000-0000-00000F4D0000}"/>
    <cellStyle name="Normal 14 2 2 3 3 2" xfId="26306" xr:uid="{00000000-0005-0000-0000-0000104D0000}"/>
    <cellStyle name="Normal 14 2 2 3 4" xfId="10205" xr:uid="{00000000-0005-0000-0000-0000114D0000}"/>
    <cellStyle name="Normal 14 2 2 3 4 2" xfId="27650" xr:uid="{00000000-0005-0000-0000-0000124D0000}"/>
    <cellStyle name="Normal 14 2 2 3 5" xfId="12412" xr:uid="{00000000-0005-0000-0000-0000134D0000}"/>
    <cellStyle name="Normal 14 2 2 3 5 2" xfId="28994" xr:uid="{00000000-0005-0000-0000-0000144D0000}"/>
    <cellStyle name="Normal 14 2 2 3 6" xfId="15361" xr:uid="{00000000-0005-0000-0000-0000154D0000}"/>
    <cellStyle name="Normal 14 2 2 3 6 2" xfId="30685" xr:uid="{00000000-0005-0000-0000-0000164D0000}"/>
    <cellStyle name="Normal 14 2 2 3 7" xfId="16827" xr:uid="{00000000-0005-0000-0000-0000174D0000}"/>
    <cellStyle name="Normal 14 2 2 3 7 2" xfId="31682" xr:uid="{00000000-0005-0000-0000-0000184D0000}"/>
    <cellStyle name="Normal 14 2 2 3 8" xfId="19034" xr:uid="{00000000-0005-0000-0000-0000194D0000}"/>
    <cellStyle name="Normal 14 2 2 3 8 2" xfId="33026" xr:uid="{00000000-0005-0000-0000-00001A4D0000}"/>
    <cellStyle name="Normal 14 2 2 3 9" xfId="21242" xr:uid="{00000000-0005-0000-0000-00001B4D0000}"/>
    <cellStyle name="Normal 14 2 2 3 9 2" xfId="34370" xr:uid="{00000000-0005-0000-0000-00001C4D0000}"/>
    <cellStyle name="Normal 14 2 2 4" xfId="3300" xr:uid="{00000000-0005-0000-0000-00001D4D0000}"/>
    <cellStyle name="Normal 14 2 2 4 10" xfId="23084" xr:uid="{00000000-0005-0000-0000-00001E4D0000}"/>
    <cellStyle name="Normal 14 2 2 4 2" xfId="5779" xr:uid="{00000000-0005-0000-0000-00001F4D0000}"/>
    <cellStyle name="Normal 14 2 2 4 2 2" xfId="24649" xr:uid="{00000000-0005-0000-0000-0000204D0000}"/>
    <cellStyle name="Normal 14 2 2 4 3" xfId="8529" xr:uid="{00000000-0005-0000-0000-0000214D0000}"/>
    <cellStyle name="Normal 14 2 2 4 3 2" xfId="26448" xr:uid="{00000000-0005-0000-0000-0000224D0000}"/>
    <cellStyle name="Normal 14 2 2 4 4" xfId="10373" xr:uid="{00000000-0005-0000-0000-0000234D0000}"/>
    <cellStyle name="Normal 14 2 2 4 4 2" xfId="27792" xr:uid="{00000000-0005-0000-0000-0000244D0000}"/>
    <cellStyle name="Normal 14 2 2 4 5" xfId="12580" xr:uid="{00000000-0005-0000-0000-0000254D0000}"/>
    <cellStyle name="Normal 14 2 2 4 5 2" xfId="29136" xr:uid="{00000000-0005-0000-0000-0000264D0000}"/>
    <cellStyle name="Normal 14 2 2 4 6" xfId="15587" xr:uid="{00000000-0005-0000-0000-0000274D0000}"/>
    <cellStyle name="Normal 14 2 2 4 6 2" xfId="30859" xr:uid="{00000000-0005-0000-0000-0000284D0000}"/>
    <cellStyle name="Normal 14 2 2 4 7" xfId="16995" xr:uid="{00000000-0005-0000-0000-0000294D0000}"/>
    <cellStyle name="Normal 14 2 2 4 7 2" xfId="31824" xr:uid="{00000000-0005-0000-0000-00002A4D0000}"/>
    <cellStyle name="Normal 14 2 2 4 8" xfId="19202" xr:uid="{00000000-0005-0000-0000-00002B4D0000}"/>
    <cellStyle name="Normal 14 2 2 4 8 2" xfId="33168" xr:uid="{00000000-0005-0000-0000-00002C4D0000}"/>
    <cellStyle name="Normal 14 2 2 4 9" xfId="21410" xr:uid="{00000000-0005-0000-0000-00002D4D0000}"/>
    <cellStyle name="Normal 14 2 2 4 9 2" xfId="34512" xr:uid="{00000000-0005-0000-0000-00002E4D0000}"/>
    <cellStyle name="Normal 14 2 2 5" xfId="3491" xr:uid="{00000000-0005-0000-0000-00002F4D0000}"/>
    <cellStyle name="Normal 14 2 2 5 2" xfId="6138" xr:uid="{00000000-0005-0000-0000-0000304D0000}"/>
    <cellStyle name="Normal 14 2 2 5 2 2" xfId="26533" xr:uid="{00000000-0005-0000-0000-0000314D0000}"/>
    <cellStyle name="Normal 14 2 2 5 3" xfId="10484" xr:uid="{00000000-0005-0000-0000-0000324D0000}"/>
    <cellStyle name="Normal 14 2 2 5 3 2" xfId="27877" xr:uid="{00000000-0005-0000-0000-0000334D0000}"/>
    <cellStyle name="Normal 14 2 2 5 4" xfId="12691" xr:uid="{00000000-0005-0000-0000-0000344D0000}"/>
    <cellStyle name="Normal 14 2 2 5 4 2" xfId="29221" xr:uid="{00000000-0005-0000-0000-0000354D0000}"/>
    <cellStyle name="Normal 14 2 2 5 5" xfId="15735" xr:uid="{00000000-0005-0000-0000-0000364D0000}"/>
    <cellStyle name="Normal 14 2 2 5 5 2" xfId="30964" xr:uid="{00000000-0005-0000-0000-0000374D0000}"/>
    <cellStyle name="Normal 14 2 2 5 6" xfId="17106" xr:uid="{00000000-0005-0000-0000-0000384D0000}"/>
    <cellStyle name="Normal 14 2 2 5 6 2" xfId="31909" xr:uid="{00000000-0005-0000-0000-0000394D0000}"/>
    <cellStyle name="Normal 14 2 2 5 7" xfId="19313" xr:uid="{00000000-0005-0000-0000-00003A4D0000}"/>
    <cellStyle name="Normal 14 2 2 5 7 2" xfId="33253" xr:uid="{00000000-0005-0000-0000-00003B4D0000}"/>
    <cellStyle name="Normal 14 2 2 5 8" xfId="21521" xr:uid="{00000000-0005-0000-0000-00003C4D0000}"/>
    <cellStyle name="Normal 14 2 2 5 8 2" xfId="34597" xr:uid="{00000000-0005-0000-0000-00003D4D0000}"/>
    <cellStyle name="Normal 14 2 2 5 9" xfId="23401" xr:uid="{00000000-0005-0000-0000-00003E4D0000}"/>
    <cellStyle name="Normal 14 2 2 6" xfId="1728" xr:uid="{00000000-0005-0000-0000-00003F4D0000}"/>
    <cellStyle name="Normal 14 2 2 6 2" xfId="6415" xr:uid="{00000000-0005-0000-0000-0000404D0000}"/>
    <cellStyle name="Normal 14 2 2 6 2 2" xfId="25662" xr:uid="{00000000-0005-0000-0000-0000414D0000}"/>
    <cellStyle name="Normal 14 2 2 6 3" xfId="9353" xr:uid="{00000000-0005-0000-0000-0000424D0000}"/>
    <cellStyle name="Normal 14 2 2 6 3 2" xfId="27178" xr:uid="{00000000-0005-0000-0000-0000434D0000}"/>
    <cellStyle name="Normal 14 2 2 6 4" xfId="11560" xr:uid="{00000000-0005-0000-0000-0000444D0000}"/>
    <cellStyle name="Normal 14 2 2 6 4 2" xfId="28522" xr:uid="{00000000-0005-0000-0000-0000454D0000}"/>
    <cellStyle name="Normal 14 2 2 6 5" xfId="14289" xr:uid="{00000000-0005-0000-0000-0000464D0000}"/>
    <cellStyle name="Normal 14 2 2 6 5 2" xfId="30099" xr:uid="{00000000-0005-0000-0000-0000474D0000}"/>
    <cellStyle name="Normal 14 2 2 6 6" xfId="16034" xr:uid="{00000000-0005-0000-0000-0000484D0000}"/>
    <cellStyle name="Normal 14 2 2 6 6 2" xfId="31115" xr:uid="{00000000-0005-0000-0000-0000494D0000}"/>
    <cellStyle name="Normal 14 2 2 6 7" xfId="18182" xr:uid="{00000000-0005-0000-0000-00004A4D0000}"/>
    <cellStyle name="Normal 14 2 2 6 7 2" xfId="32554" xr:uid="{00000000-0005-0000-0000-00004B4D0000}"/>
    <cellStyle name="Normal 14 2 2 6 8" xfId="20390" xr:uid="{00000000-0005-0000-0000-00004C4D0000}"/>
    <cellStyle name="Normal 14 2 2 6 8 2" xfId="33898" xr:uid="{00000000-0005-0000-0000-00004D4D0000}"/>
    <cellStyle name="Normal 14 2 2 6 9" xfId="23683" xr:uid="{00000000-0005-0000-0000-00004E4D0000}"/>
    <cellStyle name="Normal 14 2 2 7" xfId="4018" xr:uid="{00000000-0005-0000-0000-00004F4D0000}"/>
    <cellStyle name="Normal 14 2 2 7 2" xfId="7076" xr:uid="{00000000-0005-0000-0000-0000504D0000}"/>
    <cellStyle name="Normal 14 2 2 7 2 2" xfId="26670" xr:uid="{00000000-0005-0000-0000-0000514D0000}"/>
    <cellStyle name="Normal 14 2 2 7 3" xfId="10724" xr:uid="{00000000-0005-0000-0000-0000524D0000}"/>
    <cellStyle name="Normal 14 2 2 7 3 2" xfId="28014" xr:uid="{00000000-0005-0000-0000-0000534D0000}"/>
    <cellStyle name="Normal 14 2 2 7 4" xfId="12931" xr:uid="{00000000-0005-0000-0000-0000544D0000}"/>
    <cellStyle name="Normal 14 2 2 7 4 2" xfId="29358" xr:uid="{00000000-0005-0000-0000-0000554D0000}"/>
    <cellStyle name="Normal 14 2 2 7 5" xfId="16097" xr:uid="{00000000-0005-0000-0000-0000564D0000}"/>
    <cellStyle name="Normal 14 2 2 7 5 2" xfId="31167" xr:uid="{00000000-0005-0000-0000-0000574D0000}"/>
    <cellStyle name="Normal 14 2 2 7 6" xfId="17346" xr:uid="{00000000-0005-0000-0000-0000584D0000}"/>
    <cellStyle name="Normal 14 2 2 7 6 2" xfId="32046" xr:uid="{00000000-0005-0000-0000-0000594D0000}"/>
    <cellStyle name="Normal 14 2 2 7 7" xfId="19553" xr:uid="{00000000-0005-0000-0000-00005A4D0000}"/>
    <cellStyle name="Normal 14 2 2 7 7 2" xfId="33390" xr:uid="{00000000-0005-0000-0000-00005B4D0000}"/>
    <cellStyle name="Normal 14 2 2 7 8" xfId="21761" xr:uid="{00000000-0005-0000-0000-00005C4D0000}"/>
    <cellStyle name="Normal 14 2 2 7 8 2" xfId="34734" xr:uid="{00000000-0005-0000-0000-00005D4D0000}"/>
    <cellStyle name="Normal 14 2 2 7 9" xfId="24915" xr:uid="{00000000-0005-0000-0000-00005E4D0000}"/>
    <cellStyle name="Normal 14 2 2 8" xfId="4894" xr:uid="{00000000-0005-0000-0000-00005F4D0000}"/>
    <cellStyle name="Normal 14 2 2 8 2" xfId="25375" xr:uid="{00000000-0005-0000-0000-0000604D0000}"/>
    <cellStyle name="Normal 14 2 2 9" xfId="9018" xr:uid="{00000000-0005-0000-0000-0000614D0000}"/>
    <cellStyle name="Normal 14 2 2 9 2" xfId="27004" xr:uid="{00000000-0005-0000-0000-0000624D0000}"/>
    <cellStyle name="Normal 14 2 3" xfId="1963" xr:uid="{00000000-0005-0000-0000-0000634D0000}"/>
    <cellStyle name="Normal 14 2 3 10" xfId="22373" xr:uid="{00000000-0005-0000-0000-0000644D0000}"/>
    <cellStyle name="Normal 14 2 3 2" xfId="5068" xr:uid="{00000000-0005-0000-0000-0000654D0000}"/>
    <cellStyle name="Normal 14 2 3 2 2" xfId="23775" xr:uid="{00000000-0005-0000-0000-0000664D0000}"/>
    <cellStyle name="Normal 14 2 3 3" xfId="7676" xr:uid="{00000000-0005-0000-0000-0000674D0000}"/>
    <cellStyle name="Normal 14 2 3 3 2" xfId="25781" xr:uid="{00000000-0005-0000-0000-0000684D0000}"/>
    <cellStyle name="Normal 14 2 3 4" xfId="9490" xr:uid="{00000000-0005-0000-0000-0000694D0000}"/>
    <cellStyle name="Normal 14 2 3 4 2" xfId="27282" xr:uid="{00000000-0005-0000-0000-00006A4D0000}"/>
    <cellStyle name="Normal 14 2 3 5" xfId="11697" xr:uid="{00000000-0005-0000-0000-00006B4D0000}"/>
    <cellStyle name="Normal 14 2 3 5 2" xfId="28626" xr:uid="{00000000-0005-0000-0000-00006C4D0000}"/>
    <cellStyle name="Normal 14 2 3 6" xfId="14473" xr:uid="{00000000-0005-0000-0000-00006D4D0000}"/>
    <cellStyle name="Normal 14 2 3 6 2" xfId="30232" xr:uid="{00000000-0005-0000-0000-00006E4D0000}"/>
    <cellStyle name="Normal 14 2 3 7" xfId="13420" xr:uid="{00000000-0005-0000-0000-00006F4D0000}"/>
    <cellStyle name="Normal 14 2 3 7 2" xfId="29661" xr:uid="{00000000-0005-0000-0000-0000704D0000}"/>
    <cellStyle name="Normal 14 2 3 8" xfId="18319" xr:uid="{00000000-0005-0000-0000-0000714D0000}"/>
    <cellStyle name="Normal 14 2 3 8 2" xfId="32658" xr:uid="{00000000-0005-0000-0000-0000724D0000}"/>
    <cellStyle name="Normal 14 2 3 9" xfId="20527" xr:uid="{00000000-0005-0000-0000-0000734D0000}"/>
    <cellStyle name="Normal 14 2 3 9 2" xfId="34002" xr:uid="{00000000-0005-0000-0000-0000744D0000}"/>
    <cellStyle name="Normal 14 2 4" xfId="2814" xr:uid="{00000000-0005-0000-0000-0000754D0000}"/>
    <cellStyle name="Normal 14 2 4 10" xfId="22784" xr:uid="{00000000-0005-0000-0000-0000764D0000}"/>
    <cellStyle name="Normal 14 2 4 2" xfId="5479" xr:uid="{00000000-0005-0000-0000-0000774D0000}"/>
    <cellStyle name="Normal 14 2 4 2 2" xfId="24349" xr:uid="{00000000-0005-0000-0000-0000784D0000}"/>
    <cellStyle name="Normal 14 2 4 3" xfId="8229" xr:uid="{00000000-0005-0000-0000-0000794D0000}"/>
    <cellStyle name="Normal 14 2 4 3 2" xfId="26202" xr:uid="{00000000-0005-0000-0000-00007A4D0000}"/>
    <cellStyle name="Normal 14 2 4 4" xfId="10073" xr:uid="{00000000-0005-0000-0000-00007B4D0000}"/>
    <cellStyle name="Normal 14 2 4 4 2" xfId="27546" xr:uid="{00000000-0005-0000-0000-00007C4D0000}"/>
    <cellStyle name="Normal 14 2 4 5" xfId="12280" xr:uid="{00000000-0005-0000-0000-00007D4D0000}"/>
    <cellStyle name="Normal 14 2 4 5 2" xfId="28890" xr:uid="{00000000-0005-0000-0000-00007E4D0000}"/>
    <cellStyle name="Normal 14 2 4 6" xfId="15197" xr:uid="{00000000-0005-0000-0000-00007F4D0000}"/>
    <cellStyle name="Normal 14 2 4 6 2" xfId="30559" xr:uid="{00000000-0005-0000-0000-0000804D0000}"/>
    <cellStyle name="Normal 14 2 4 7" xfId="16695" xr:uid="{00000000-0005-0000-0000-0000814D0000}"/>
    <cellStyle name="Normal 14 2 4 7 2" xfId="31578" xr:uid="{00000000-0005-0000-0000-0000824D0000}"/>
    <cellStyle name="Normal 14 2 4 8" xfId="18902" xr:uid="{00000000-0005-0000-0000-0000834D0000}"/>
    <cellStyle name="Normal 14 2 4 8 2" xfId="32922" xr:uid="{00000000-0005-0000-0000-0000844D0000}"/>
    <cellStyle name="Normal 14 2 4 9" xfId="21110" xr:uid="{00000000-0005-0000-0000-0000854D0000}"/>
    <cellStyle name="Normal 14 2 4 9 2" xfId="34266" xr:uid="{00000000-0005-0000-0000-0000864D0000}"/>
    <cellStyle name="Normal 14 2 5" xfId="2639" xr:uid="{00000000-0005-0000-0000-0000874D0000}"/>
    <cellStyle name="Normal 14 2 5 10" xfId="22695" xr:uid="{00000000-0005-0000-0000-0000884D0000}"/>
    <cellStyle name="Normal 14 2 5 2" xfId="5390" xr:uid="{00000000-0005-0000-0000-0000894D0000}"/>
    <cellStyle name="Normal 14 2 5 2 2" xfId="24260" xr:uid="{00000000-0005-0000-0000-00008A4D0000}"/>
    <cellStyle name="Normal 14 2 5 3" xfId="8140" xr:uid="{00000000-0005-0000-0000-00008B4D0000}"/>
    <cellStyle name="Normal 14 2 5 3 2" xfId="26136" xr:uid="{00000000-0005-0000-0000-00008C4D0000}"/>
    <cellStyle name="Normal 14 2 5 4" xfId="9984" xr:uid="{00000000-0005-0000-0000-00008D4D0000}"/>
    <cellStyle name="Normal 14 2 5 4 2" xfId="27480" xr:uid="{00000000-0005-0000-0000-00008E4D0000}"/>
    <cellStyle name="Normal 14 2 5 5" xfId="12191" xr:uid="{00000000-0005-0000-0000-00008F4D0000}"/>
    <cellStyle name="Normal 14 2 5 5 2" xfId="28824" xr:uid="{00000000-0005-0000-0000-0000904D0000}"/>
    <cellStyle name="Normal 14 2 5 6" xfId="15067" xr:uid="{00000000-0005-0000-0000-0000914D0000}"/>
    <cellStyle name="Normal 14 2 5 6 2" xfId="30479" xr:uid="{00000000-0005-0000-0000-0000924D0000}"/>
    <cellStyle name="Normal 14 2 5 7" xfId="16606" xr:uid="{00000000-0005-0000-0000-0000934D0000}"/>
    <cellStyle name="Normal 14 2 5 7 2" xfId="31512" xr:uid="{00000000-0005-0000-0000-0000944D0000}"/>
    <cellStyle name="Normal 14 2 5 8" xfId="18813" xr:uid="{00000000-0005-0000-0000-0000954D0000}"/>
    <cellStyle name="Normal 14 2 5 8 2" xfId="32856" xr:uid="{00000000-0005-0000-0000-0000964D0000}"/>
    <cellStyle name="Normal 14 2 5 9" xfId="21021" xr:uid="{00000000-0005-0000-0000-0000974D0000}"/>
    <cellStyle name="Normal 14 2 5 9 2" xfId="34200" xr:uid="{00000000-0005-0000-0000-0000984D0000}"/>
    <cellStyle name="Normal 14 2 6" xfId="1809" xr:uid="{00000000-0005-0000-0000-0000994D0000}"/>
    <cellStyle name="Normal 14 2 6 2" xfId="5968" xr:uid="{00000000-0005-0000-0000-00009A4D0000}"/>
    <cellStyle name="Normal 14 2 6 2 2" xfId="25715" xr:uid="{00000000-0005-0000-0000-00009B4D0000}"/>
    <cellStyle name="Normal 14 2 6 3" xfId="9411" xr:uid="{00000000-0005-0000-0000-00009C4D0000}"/>
    <cellStyle name="Normal 14 2 6 3 2" xfId="27231" xr:uid="{00000000-0005-0000-0000-00009D4D0000}"/>
    <cellStyle name="Normal 14 2 6 4" xfId="11618" xr:uid="{00000000-0005-0000-0000-00009E4D0000}"/>
    <cellStyle name="Normal 14 2 6 4 2" xfId="28575" xr:uid="{00000000-0005-0000-0000-00009F4D0000}"/>
    <cellStyle name="Normal 14 2 6 5" xfId="14362" xr:uid="{00000000-0005-0000-0000-0000A04D0000}"/>
    <cellStyle name="Normal 14 2 6 5 2" xfId="30161" xr:uid="{00000000-0005-0000-0000-0000A14D0000}"/>
    <cellStyle name="Normal 14 2 6 6" xfId="15482" xr:uid="{00000000-0005-0000-0000-0000A24D0000}"/>
    <cellStyle name="Normal 14 2 6 6 2" xfId="30765" xr:uid="{00000000-0005-0000-0000-0000A34D0000}"/>
    <cellStyle name="Normal 14 2 6 7" xfId="18240" xr:uid="{00000000-0005-0000-0000-0000A44D0000}"/>
    <cellStyle name="Normal 14 2 6 7 2" xfId="32607" xr:uid="{00000000-0005-0000-0000-0000A54D0000}"/>
    <cellStyle name="Normal 14 2 6 8" xfId="20448" xr:uid="{00000000-0005-0000-0000-0000A64D0000}"/>
    <cellStyle name="Normal 14 2 6 8 2" xfId="33951" xr:uid="{00000000-0005-0000-0000-0000A74D0000}"/>
    <cellStyle name="Normal 14 2 6 9" xfId="23231" xr:uid="{00000000-0005-0000-0000-0000A84D0000}"/>
    <cellStyle name="Normal 14 2 7" xfId="4145" xr:uid="{00000000-0005-0000-0000-0000A94D0000}"/>
    <cellStyle name="Normal 14 2 7 2" xfId="7111" xr:uid="{00000000-0005-0000-0000-0000AA4D0000}"/>
    <cellStyle name="Normal 14 2 7 2 2" xfId="26705" xr:uid="{00000000-0005-0000-0000-0000AB4D0000}"/>
    <cellStyle name="Normal 14 2 7 3" xfId="10759" xr:uid="{00000000-0005-0000-0000-0000AC4D0000}"/>
    <cellStyle name="Normal 14 2 7 3 2" xfId="28049" xr:uid="{00000000-0005-0000-0000-0000AD4D0000}"/>
    <cellStyle name="Normal 14 2 7 4" xfId="12966" xr:uid="{00000000-0005-0000-0000-0000AE4D0000}"/>
    <cellStyle name="Normal 14 2 7 4 2" xfId="29393" xr:uid="{00000000-0005-0000-0000-0000AF4D0000}"/>
    <cellStyle name="Normal 14 2 7 5" xfId="16175" xr:uid="{00000000-0005-0000-0000-0000B04D0000}"/>
    <cellStyle name="Normal 14 2 7 5 2" xfId="31230" xr:uid="{00000000-0005-0000-0000-0000B14D0000}"/>
    <cellStyle name="Normal 14 2 7 6" xfId="17381" xr:uid="{00000000-0005-0000-0000-0000B24D0000}"/>
    <cellStyle name="Normal 14 2 7 6 2" xfId="32081" xr:uid="{00000000-0005-0000-0000-0000B34D0000}"/>
    <cellStyle name="Normal 14 2 7 7" xfId="19588" xr:uid="{00000000-0005-0000-0000-0000B44D0000}"/>
    <cellStyle name="Normal 14 2 7 7 2" xfId="33425" xr:uid="{00000000-0005-0000-0000-0000B54D0000}"/>
    <cellStyle name="Normal 14 2 7 8" xfId="21796" xr:uid="{00000000-0005-0000-0000-0000B64D0000}"/>
    <cellStyle name="Normal 14 2 7 8 2" xfId="34769" xr:uid="{00000000-0005-0000-0000-0000B74D0000}"/>
    <cellStyle name="Normal 14 2 7 9" xfId="24950" xr:uid="{00000000-0005-0000-0000-0000B84D0000}"/>
    <cellStyle name="Normal 14 2 8" xfId="4450" xr:uid="{00000000-0005-0000-0000-0000B94D0000}"/>
    <cellStyle name="Normal 14 2 8 2" xfId="7212" xr:uid="{00000000-0005-0000-0000-0000BA4D0000}"/>
    <cellStyle name="Normal 14 2 8 2 2" xfId="26806" xr:uid="{00000000-0005-0000-0000-0000BB4D0000}"/>
    <cellStyle name="Normal 14 2 8 3" xfId="10860" xr:uid="{00000000-0005-0000-0000-0000BC4D0000}"/>
    <cellStyle name="Normal 14 2 8 3 2" xfId="28150" xr:uid="{00000000-0005-0000-0000-0000BD4D0000}"/>
    <cellStyle name="Normal 14 2 8 4" xfId="13067" xr:uid="{00000000-0005-0000-0000-0000BE4D0000}"/>
    <cellStyle name="Normal 14 2 8 4 2" xfId="29494" xr:uid="{00000000-0005-0000-0000-0000BF4D0000}"/>
    <cellStyle name="Normal 14 2 8 5" xfId="16373" xr:uid="{00000000-0005-0000-0000-0000C04D0000}"/>
    <cellStyle name="Normal 14 2 8 5 2" xfId="31392" xr:uid="{00000000-0005-0000-0000-0000C14D0000}"/>
    <cellStyle name="Normal 14 2 8 6" xfId="17482" xr:uid="{00000000-0005-0000-0000-0000C24D0000}"/>
    <cellStyle name="Normal 14 2 8 6 2" xfId="32182" xr:uid="{00000000-0005-0000-0000-0000C34D0000}"/>
    <cellStyle name="Normal 14 2 8 7" xfId="19689" xr:uid="{00000000-0005-0000-0000-0000C44D0000}"/>
    <cellStyle name="Normal 14 2 8 7 2" xfId="33526" xr:uid="{00000000-0005-0000-0000-0000C54D0000}"/>
    <cellStyle name="Normal 14 2 8 8" xfId="21897" xr:uid="{00000000-0005-0000-0000-0000C64D0000}"/>
    <cellStyle name="Normal 14 2 8 8 2" xfId="34870" xr:uid="{00000000-0005-0000-0000-0000C74D0000}"/>
    <cellStyle name="Normal 14 2 8 9" xfId="25051" xr:uid="{00000000-0005-0000-0000-0000C84D0000}"/>
    <cellStyle name="Normal 14 2 9" xfId="4744" xr:uid="{00000000-0005-0000-0000-0000C94D0000}"/>
    <cellStyle name="Normal 14 2 9 2" xfId="25205" xr:uid="{00000000-0005-0000-0000-0000CA4D0000}"/>
    <cellStyle name="Normal 14 3" xfId="1093" xr:uid="{00000000-0005-0000-0000-0000CB4D0000}"/>
    <cellStyle name="Normal 14 3 10" xfId="8906" xr:uid="{00000000-0005-0000-0000-0000CC4D0000}"/>
    <cellStyle name="Normal 14 3 10 2" xfId="26940" xr:uid="{00000000-0005-0000-0000-0000CD4D0000}"/>
    <cellStyle name="Normal 14 3 11" xfId="11113" xr:uid="{00000000-0005-0000-0000-0000CE4D0000}"/>
    <cellStyle name="Normal 14 3 11 2" xfId="28284" xr:uid="{00000000-0005-0000-0000-0000CF4D0000}"/>
    <cellStyle name="Normal 14 3 12" xfId="13756" xr:uid="{00000000-0005-0000-0000-0000D04D0000}"/>
    <cellStyle name="Normal 14 3 12 2" xfId="29818" xr:uid="{00000000-0005-0000-0000-0000D14D0000}"/>
    <cellStyle name="Normal 14 3 13" xfId="14361" xr:uid="{00000000-0005-0000-0000-0000D24D0000}"/>
    <cellStyle name="Normal 14 3 13 2" xfId="30160" xr:uid="{00000000-0005-0000-0000-0000D34D0000}"/>
    <cellStyle name="Normal 14 3 14" xfId="17735" xr:uid="{00000000-0005-0000-0000-0000D44D0000}"/>
    <cellStyle name="Normal 14 3 14 2" xfId="32316" xr:uid="{00000000-0005-0000-0000-0000D54D0000}"/>
    <cellStyle name="Normal 14 3 15" xfId="19943" xr:uid="{00000000-0005-0000-0000-0000D64D0000}"/>
    <cellStyle name="Normal 14 3 15 2" xfId="33660" xr:uid="{00000000-0005-0000-0000-0000D74D0000}"/>
    <cellStyle name="Normal 14 3 16" xfId="22084" xr:uid="{00000000-0005-0000-0000-0000D84D0000}"/>
    <cellStyle name="Normal 14 3 2" xfId="1247" xr:uid="{00000000-0005-0000-0000-0000D94D0000}"/>
    <cellStyle name="Normal 14 3 2 10" xfId="11260" xr:uid="{00000000-0005-0000-0000-0000DA4D0000}"/>
    <cellStyle name="Normal 14 3 2 10 2" xfId="28380" xr:uid="{00000000-0005-0000-0000-0000DB4D0000}"/>
    <cellStyle name="Normal 14 3 2 11" xfId="13906" xr:uid="{00000000-0005-0000-0000-0000DC4D0000}"/>
    <cellStyle name="Normal 14 3 2 11 2" xfId="29916" xr:uid="{00000000-0005-0000-0000-0000DD4D0000}"/>
    <cellStyle name="Normal 14 3 2 12" xfId="14836" xr:uid="{00000000-0005-0000-0000-0000DE4D0000}"/>
    <cellStyle name="Normal 14 3 2 12 2" xfId="30430" xr:uid="{00000000-0005-0000-0000-0000DF4D0000}"/>
    <cellStyle name="Normal 14 3 2 13" xfId="17882" xr:uid="{00000000-0005-0000-0000-0000E04D0000}"/>
    <cellStyle name="Normal 14 3 2 13 2" xfId="32412" xr:uid="{00000000-0005-0000-0000-0000E14D0000}"/>
    <cellStyle name="Normal 14 3 2 14" xfId="20090" xr:uid="{00000000-0005-0000-0000-0000E24D0000}"/>
    <cellStyle name="Normal 14 3 2 14 2" xfId="33756" xr:uid="{00000000-0005-0000-0000-0000E34D0000}"/>
    <cellStyle name="Normal 14 3 2 15" xfId="22257" xr:uid="{00000000-0005-0000-0000-0000E44D0000}"/>
    <cellStyle name="Normal 14 3 2 2" xfId="2206" xr:uid="{00000000-0005-0000-0000-0000E54D0000}"/>
    <cellStyle name="Normal 14 3 2 2 10" xfId="22578" xr:uid="{00000000-0005-0000-0000-0000E64D0000}"/>
    <cellStyle name="Normal 14 3 2 2 2" xfId="5273" xr:uid="{00000000-0005-0000-0000-0000E74D0000}"/>
    <cellStyle name="Normal 14 3 2 2 2 2" xfId="24000" xr:uid="{00000000-0005-0000-0000-0000E84D0000}"/>
    <cellStyle name="Normal 14 3 2 2 3" xfId="7890" xr:uid="{00000000-0005-0000-0000-0000E94D0000}"/>
    <cellStyle name="Normal 14 3 2 2 3 2" xfId="26008" xr:uid="{00000000-0005-0000-0000-0000EA4D0000}"/>
    <cellStyle name="Normal 14 3 2 2 4" xfId="9723" xr:uid="{00000000-0005-0000-0000-0000EB4D0000}"/>
    <cellStyle name="Normal 14 3 2 2 4 2" xfId="27429" xr:uid="{00000000-0005-0000-0000-0000EC4D0000}"/>
    <cellStyle name="Normal 14 3 2 2 5" xfId="11930" xr:uid="{00000000-0005-0000-0000-0000ED4D0000}"/>
    <cellStyle name="Normal 14 3 2 2 5 2" xfId="28773" xr:uid="{00000000-0005-0000-0000-0000EE4D0000}"/>
    <cellStyle name="Normal 14 3 2 2 6" xfId="14709" xr:uid="{00000000-0005-0000-0000-0000EF4D0000}"/>
    <cellStyle name="Normal 14 3 2 2 6 2" xfId="30381" xr:uid="{00000000-0005-0000-0000-0000F04D0000}"/>
    <cellStyle name="Normal 14 3 2 2 7" xfId="13185" xr:uid="{00000000-0005-0000-0000-0000F14D0000}"/>
    <cellStyle name="Normal 14 3 2 2 7 2" xfId="29562" xr:uid="{00000000-0005-0000-0000-0000F24D0000}"/>
    <cellStyle name="Normal 14 3 2 2 8" xfId="18552" xr:uid="{00000000-0005-0000-0000-0000F34D0000}"/>
    <cellStyle name="Normal 14 3 2 2 8 2" xfId="32805" xr:uid="{00000000-0005-0000-0000-0000F44D0000}"/>
    <cellStyle name="Normal 14 3 2 2 9" xfId="20760" xr:uid="{00000000-0005-0000-0000-0000F54D0000}"/>
    <cellStyle name="Normal 14 3 2 2 9 2" xfId="34149" xr:uid="{00000000-0005-0000-0000-0000F64D0000}"/>
    <cellStyle name="Normal 14 3 2 3" xfId="3040" xr:uid="{00000000-0005-0000-0000-0000F74D0000}"/>
    <cellStyle name="Normal 14 3 2 3 10" xfId="22948" xr:uid="{00000000-0005-0000-0000-0000F84D0000}"/>
    <cellStyle name="Normal 14 3 2 3 2" xfId="5643" xr:uid="{00000000-0005-0000-0000-0000F94D0000}"/>
    <cellStyle name="Normal 14 3 2 3 2 2" xfId="24513" xr:uid="{00000000-0005-0000-0000-0000FA4D0000}"/>
    <cellStyle name="Normal 14 3 2 3 3" xfId="8393" xr:uid="{00000000-0005-0000-0000-0000FB4D0000}"/>
    <cellStyle name="Normal 14 3 2 3 3 2" xfId="26338" xr:uid="{00000000-0005-0000-0000-0000FC4D0000}"/>
    <cellStyle name="Normal 14 3 2 3 4" xfId="10237" xr:uid="{00000000-0005-0000-0000-0000FD4D0000}"/>
    <cellStyle name="Normal 14 3 2 3 4 2" xfId="27682" xr:uid="{00000000-0005-0000-0000-0000FE4D0000}"/>
    <cellStyle name="Normal 14 3 2 3 5" xfId="12444" xr:uid="{00000000-0005-0000-0000-0000FF4D0000}"/>
    <cellStyle name="Normal 14 3 2 3 5 2" xfId="29026" xr:uid="{00000000-0005-0000-0000-0000004E0000}"/>
    <cellStyle name="Normal 14 3 2 3 6" xfId="15394" xr:uid="{00000000-0005-0000-0000-0000014E0000}"/>
    <cellStyle name="Normal 14 3 2 3 6 2" xfId="30718" xr:uid="{00000000-0005-0000-0000-0000024E0000}"/>
    <cellStyle name="Normal 14 3 2 3 7" xfId="16859" xr:uid="{00000000-0005-0000-0000-0000034E0000}"/>
    <cellStyle name="Normal 14 3 2 3 7 2" xfId="31714" xr:uid="{00000000-0005-0000-0000-0000044E0000}"/>
    <cellStyle name="Normal 14 3 2 3 8" xfId="19066" xr:uid="{00000000-0005-0000-0000-0000054E0000}"/>
    <cellStyle name="Normal 14 3 2 3 8 2" xfId="33058" xr:uid="{00000000-0005-0000-0000-0000064E0000}"/>
    <cellStyle name="Normal 14 3 2 3 9" xfId="21274" xr:uid="{00000000-0005-0000-0000-0000074E0000}"/>
    <cellStyle name="Normal 14 3 2 3 9 2" xfId="34402" xr:uid="{00000000-0005-0000-0000-0000084E0000}"/>
    <cellStyle name="Normal 14 3 2 4" xfId="3335" xr:uid="{00000000-0005-0000-0000-0000094E0000}"/>
    <cellStyle name="Normal 14 3 2 4 10" xfId="23116" xr:uid="{00000000-0005-0000-0000-00000A4E0000}"/>
    <cellStyle name="Normal 14 3 2 4 2" xfId="5811" xr:uid="{00000000-0005-0000-0000-00000B4E0000}"/>
    <cellStyle name="Normal 14 3 2 4 2 2" xfId="24681" xr:uid="{00000000-0005-0000-0000-00000C4E0000}"/>
    <cellStyle name="Normal 14 3 2 4 3" xfId="8561" xr:uid="{00000000-0005-0000-0000-00000D4E0000}"/>
    <cellStyle name="Normal 14 3 2 4 3 2" xfId="26480" xr:uid="{00000000-0005-0000-0000-00000E4E0000}"/>
    <cellStyle name="Normal 14 3 2 4 4" xfId="10405" xr:uid="{00000000-0005-0000-0000-00000F4E0000}"/>
    <cellStyle name="Normal 14 3 2 4 4 2" xfId="27824" xr:uid="{00000000-0005-0000-0000-0000104E0000}"/>
    <cellStyle name="Normal 14 3 2 4 5" xfId="12612" xr:uid="{00000000-0005-0000-0000-0000114E0000}"/>
    <cellStyle name="Normal 14 3 2 4 5 2" xfId="29168" xr:uid="{00000000-0005-0000-0000-0000124E0000}"/>
    <cellStyle name="Normal 14 3 2 4 6" xfId="15621" xr:uid="{00000000-0005-0000-0000-0000134E0000}"/>
    <cellStyle name="Normal 14 3 2 4 6 2" xfId="30892" xr:uid="{00000000-0005-0000-0000-0000144E0000}"/>
    <cellStyle name="Normal 14 3 2 4 7" xfId="17027" xr:uid="{00000000-0005-0000-0000-0000154E0000}"/>
    <cellStyle name="Normal 14 3 2 4 7 2" xfId="31856" xr:uid="{00000000-0005-0000-0000-0000164E0000}"/>
    <cellStyle name="Normal 14 3 2 4 8" xfId="19234" xr:uid="{00000000-0005-0000-0000-0000174E0000}"/>
    <cellStyle name="Normal 14 3 2 4 8 2" xfId="33200" xr:uid="{00000000-0005-0000-0000-0000184E0000}"/>
    <cellStyle name="Normal 14 3 2 4 9" xfId="21442" xr:uid="{00000000-0005-0000-0000-0000194E0000}"/>
    <cellStyle name="Normal 14 3 2 4 9 2" xfId="34544" xr:uid="{00000000-0005-0000-0000-00001A4E0000}"/>
    <cellStyle name="Normal 14 3 2 5" xfId="3549" xr:uid="{00000000-0005-0000-0000-00001B4E0000}"/>
    <cellStyle name="Normal 14 3 2 5 2" xfId="6173" xr:uid="{00000000-0005-0000-0000-00001C4E0000}"/>
    <cellStyle name="Normal 14 3 2 5 2 2" xfId="26565" xr:uid="{00000000-0005-0000-0000-00001D4E0000}"/>
    <cellStyle name="Normal 14 3 2 5 3" xfId="10542" xr:uid="{00000000-0005-0000-0000-00001E4E0000}"/>
    <cellStyle name="Normal 14 3 2 5 3 2" xfId="27909" xr:uid="{00000000-0005-0000-0000-00001F4E0000}"/>
    <cellStyle name="Normal 14 3 2 5 4" xfId="12749" xr:uid="{00000000-0005-0000-0000-0000204E0000}"/>
    <cellStyle name="Normal 14 3 2 5 4 2" xfId="29253" xr:uid="{00000000-0005-0000-0000-0000214E0000}"/>
    <cellStyle name="Normal 14 3 2 5 5" xfId="15793" xr:uid="{00000000-0005-0000-0000-0000224E0000}"/>
    <cellStyle name="Normal 14 3 2 5 5 2" xfId="30996" xr:uid="{00000000-0005-0000-0000-0000234E0000}"/>
    <cellStyle name="Normal 14 3 2 5 6" xfId="17164" xr:uid="{00000000-0005-0000-0000-0000244E0000}"/>
    <cellStyle name="Normal 14 3 2 5 6 2" xfId="31941" xr:uid="{00000000-0005-0000-0000-0000254E0000}"/>
    <cellStyle name="Normal 14 3 2 5 7" xfId="19371" xr:uid="{00000000-0005-0000-0000-0000264E0000}"/>
    <cellStyle name="Normal 14 3 2 5 7 2" xfId="33285" xr:uid="{00000000-0005-0000-0000-0000274E0000}"/>
    <cellStyle name="Normal 14 3 2 5 8" xfId="21579" xr:uid="{00000000-0005-0000-0000-0000284E0000}"/>
    <cellStyle name="Normal 14 3 2 5 8 2" xfId="34629" xr:uid="{00000000-0005-0000-0000-0000294E0000}"/>
    <cellStyle name="Normal 14 3 2 5 9" xfId="23436" xr:uid="{00000000-0005-0000-0000-00002A4E0000}"/>
    <cellStyle name="Normal 14 3 2 6" xfId="4340" xr:uid="{00000000-0005-0000-0000-00002B4E0000}"/>
    <cellStyle name="Normal 14 3 2 6 2" xfId="7180" xr:uid="{00000000-0005-0000-0000-00002C4E0000}"/>
    <cellStyle name="Normal 14 3 2 6 2 2" xfId="26774" xr:uid="{00000000-0005-0000-0000-00002D4E0000}"/>
    <cellStyle name="Normal 14 3 2 6 3" xfId="10828" xr:uid="{00000000-0005-0000-0000-00002E4E0000}"/>
    <cellStyle name="Normal 14 3 2 6 3 2" xfId="28118" xr:uid="{00000000-0005-0000-0000-00002F4E0000}"/>
    <cellStyle name="Normal 14 3 2 6 4" xfId="13035" xr:uid="{00000000-0005-0000-0000-0000304E0000}"/>
    <cellStyle name="Normal 14 3 2 6 4 2" xfId="29462" xr:uid="{00000000-0005-0000-0000-0000314E0000}"/>
    <cellStyle name="Normal 14 3 2 6 5" xfId="16303" xr:uid="{00000000-0005-0000-0000-0000324E0000}"/>
    <cellStyle name="Normal 14 3 2 6 5 2" xfId="31338" xr:uid="{00000000-0005-0000-0000-0000334E0000}"/>
    <cellStyle name="Normal 14 3 2 6 6" xfId="17450" xr:uid="{00000000-0005-0000-0000-0000344E0000}"/>
    <cellStyle name="Normal 14 3 2 6 6 2" xfId="32150" xr:uid="{00000000-0005-0000-0000-0000354E0000}"/>
    <cellStyle name="Normal 14 3 2 6 7" xfId="19657" xr:uid="{00000000-0005-0000-0000-0000364E0000}"/>
    <cellStyle name="Normal 14 3 2 6 7 2" xfId="33494" xr:uid="{00000000-0005-0000-0000-0000374E0000}"/>
    <cellStyle name="Normal 14 3 2 6 8" xfId="21865" xr:uid="{00000000-0005-0000-0000-0000384E0000}"/>
    <cellStyle name="Normal 14 3 2 6 8 2" xfId="34838" xr:uid="{00000000-0005-0000-0000-0000394E0000}"/>
    <cellStyle name="Normal 14 3 2 6 9" xfId="25019" xr:uid="{00000000-0005-0000-0000-00003A4E0000}"/>
    <cellStyle name="Normal 14 3 2 7" xfId="3868" xr:uid="{00000000-0005-0000-0000-00003B4E0000}"/>
    <cellStyle name="Normal 14 3 2 7 2" xfId="7026" xr:uid="{00000000-0005-0000-0000-00003C4E0000}"/>
    <cellStyle name="Normal 14 3 2 7 2 2" xfId="26620" xr:uid="{00000000-0005-0000-0000-00003D4E0000}"/>
    <cellStyle name="Normal 14 3 2 7 3" xfId="10674" xr:uid="{00000000-0005-0000-0000-00003E4E0000}"/>
    <cellStyle name="Normal 14 3 2 7 3 2" xfId="27964" xr:uid="{00000000-0005-0000-0000-00003F4E0000}"/>
    <cellStyle name="Normal 14 3 2 7 4" xfId="12881" xr:uid="{00000000-0005-0000-0000-0000404E0000}"/>
    <cellStyle name="Normal 14 3 2 7 4 2" xfId="29308" xr:uid="{00000000-0005-0000-0000-0000414E0000}"/>
    <cellStyle name="Normal 14 3 2 7 5" xfId="16005" xr:uid="{00000000-0005-0000-0000-0000424E0000}"/>
    <cellStyle name="Normal 14 3 2 7 5 2" xfId="31092" xr:uid="{00000000-0005-0000-0000-0000434E0000}"/>
    <cellStyle name="Normal 14 3 2 7 6" xfId="17296" xr:uid="{00000000-0005-0000-0000-0000444E0000}"/>
    <cellStyle name="Normal 14 3 2 7 6 2" xfId="31996" xr:uid="{00000000-0005-0000-0000-0000454E0000}"/>
    <cellStyle name="Normal 14 3 2 7 7" xfId="19503" xr:uid="{00000000-0005-0000-0000-0000464E0000}"/>
    <cellStyle name="Normal 14 3 2 7 7 2" xfId="33340" xr:uid="{00000000-0005-0000-0000-0000474E0000}"/>
    <cellStyle name="Normal 14 3 2 7 8" xfId="21711" xr:uid="{00000000-0005-0000-0000-0000484E0000}"/>
    <cellStyle name="Normal 14 3 2 7 8 2" xfId="34684" xr:uid="{00000000-0005-0000-0000-0000494E0000}"/>
    <cellStyle name="Normal 14 3 2 7 9" xfId="24865" xr:uid="{00000000-0005-0000-0000-00004A4E0000}"/>
    <cellStyle name="Normal 14 3 2 8" xfId="4952" xr:uid="{00000000-0005-0000-0000-00004B4E0000}"/>
    <cellStyle name="Normal 14 3 2 8 2" xfId="25410" xr:uid="{00000000-0005-0000-0000-00004C4E0000}"/>
    <cellStyle name="Normal 14 3 2 9" xfId="9053" xr:uid="{00000000-0005-0000-0000-00004D4E0000}"/>
    <cellStyle name="Normal 14 3 2 9 2" xfId="27036" xr:uid="{00000000-0005-0000-0000-00004E4E0000}"/>
    <cellStyle name="Normal 14 3 3" xfId="2006" xr:uid="{00000000-0005-0000-0000-00004F4E0000}"/>
    <cellStyle name="Normal 14 3 3 10" xfId="22431" xr:uid="{00000000-0005-0000-0000-0000504E0000}"/>
    <cellStyle name="Normal 14 3 3 2" xfId="5126" xr:uid="{00000000-0005-0000-0000-0000514E0000}"/>
    <cellStyle name="Normal 14 3 3 2 2" xfId="23814" xr:uid="{00000000-0005-0000-0000-0000524E0000}"/>
    <cellStyle name="Normal 14 3 3 3" xfId="7712" xr:uid="{00000000-0005-0000-0000-0000534E0000}"/>
    <cellStyle name="Normal 14 3 3 3 2" xfId="25822" xr:uid="{00000000-0005-0000-0000-0000544E0000}"/>
    <cellStyle name="Normal 14 3 3 4" xfId="9532" xr:uid="{00000000-0005-0000-0000-0000554E0000}"/>
    <cellStyle name="Normal 14 3 3 4 2" xfId="27320" xr:uid="{00000000-0005-0000-0000-0000564E0000}"/>
    <cellStyle name="Normal 14 3 3 5" xfId="11739" xr:uid="{00000000-0005-0000-0000-0000574E0000}"/>
    <cellStyle name="Normal 14 3 3 5 2" xfId="28664" xr:uid="{00000000-0005-0000-0000-0000584E0000}"/>
    <cellStyle name="Normal 14 3 3 6" xfId="14516" xr:uid="{00000000-0005-0000-0000-0000594E0000}"/>
    <cellStyle name="Normal 14 3 3 6 2" xfId="30271" xr:uid="{00000000-0005-0000-0000-00005A4E0000}"/>
    <cellStyle name="Normal 14 3 3 7" xfId="13248" xr:uid="{00000000-0005-0000-0000-00005B4E0000}"/>
    <cellStyle name="Normal 14 3 3 7 2" xfId="29590" xr:uid="{00000000-0005-0000-0000-00005C4E0000}"/>
    <cellStyle name="Normal 14 3 3 8" xfId="18361" xr:uid="{00000000-0005-0000-0000-00005D4E0000}"/>
    <cellStyle name="Normal 14 3 3 8 2" xfId="32696" xr:uid="{00000000-0005-0000-0000-00005E4E0000}"/>
    <cellStyle name="Normal 14 3 3 9" xfId="20569" xr:uid="{00000000-0005-0000-0000-00005F4E0000}"/>
    <cellStyle name="Normal 14 3 3 9 2" xfId="34040" xr:uid="{00000000-0005-0000-0000-0000604E0000}"/>
    <cellStyle name="Normal 14 3 4" xfId="2893" xr:uid="{00000000-0005-0000-0000-0000614E0000}"/>
    <cellStyle name="Normal 14 3 4 10" xfId="22827" xr:uid="{00000000-0005-0000-0000-0000624E0000}"/>
    <cellStyle name="Normal 14 3 4 2" xfId="5522" xr:uid="{00000000-0005-0000-0000-0000634E0000}"/>
    <cellStyle name="Normal 14 3 4 2 2" xfId="24392" xr:uid="{00000000-0005-0000-0000-0000644E0000}"/>
    <cellStyle name="Normal 14 3 4 3" xfId="8272" xr:uid="{00000000-0005-0000-0000-0000654E0000}"/>
    <cellStyle name="Normal 14 3 4 3 2" xfId="26242" xr:uid="{00000000-0005-0000-0000-0000664E0000}"/>
    <cellStyle name="Normal 14 3 4 4" xfId="10116" xr:uid="{00000000-0005-0000-0000-0000674E0000}"/>
    <cellStyle name="Normal 14 3 4 4 2" xfId="27586" xr:uid="{00000000-0005-0000-0000-0000684E0000}"/>
    <cellStyle name="Normal 14 3 4 5" xfId="12323" xr:uid="{00000000-0005-0000-0000-0000694E0000}"/>
    <cellStyle name="Normal 14 3 4 5 2" xfId="28930" xr:uid="{00000000-0005-0000-0000-00006A4E0000}"/>
    <cellStyle name="Normal 14 3 4 6" xfId="15259" xr:uid="{00000000-0005-0000-0000-00006B4E0000}"/>
    <cellStyle name="Normal 14 3 4 6 2" xfId="30613" xr:uid="{00000000-0005-0000-0000-00006C4E0000}"/>
    <cellStyle name="Normal 14 3 4 7" xfId="16738" xr:uid="{00000000-0005-0000-0000-00006D4E0000}"/>
    <cellStyle name="Normal 14 3 4 7 2" xfId="31618" xr:uid="{00000000-0005-0000-0000-00006E4E0000}"/>
    <cellStyle name="Normal 14 3 4 8" xfId="18945" xr:uid="{00000000-0005-0000-0000-00006F4E0000}"/>
    <cellStyle name="Normal 14 3 4 8 2" xfId="32962" xr:uid="{00000000-0005-0000-0000-0000704E0000}"/>
    <cellStyle name="Normal 14 3 4 9" xfId="21153" xr:uid="{00000000-0005-0000-0000-0000714E0000}"/>
    <cellStyle name="Normal 14 3 4 9 2" xfId="34306" xr:uid="{00000000-0005-0000-0000-0000724E0000}"/>
    <cellStyle name="Normal 14 3 5" xfId="3188" xr:uid="{00000000-0005-0000-0000-0000734E0000}"/>
    <cellStyle name="Normal 14 3 5 10" xfId="23020" xr:uid="{00000000-0005-0000-0000-0000744E0000}"/>
    <cellStyle name="Normal 14 3 5 2" xfId="5715" xr:uid="{00000000-0005-0000-0000-0000754E0000}"/>
    <cellStyle name="Normal 14 3 5 2 2" xfId="24585" xr:uid="{00000000-0005-0000-0000-0000764E0000}"/>
    <cellStyle name="Normal 14 3 5 3" xfId="8465" xr:uid="{00000000-0005-0000-0000-0000774E0000}"/>
    <cellStyle name="Normal 14 3 5 3 2" xfId="26384" xr:uid="{00000000-0005-0000-0000-0000784E0000}"/>
    <cellStyle name="Normal 14 3 5 4" xfId="10309" xr:uid="{00000000-0005-0000-0000-0000794E0000}"/>
    <cellStyle name="Normal 14 3 5 4 2" xfId="27728" xr:uid="{00000000-0005-0000-0000-00007A4E0000}"/>
    <cellStyle name="Normal 14 3 5 5" xfId="12516" xr:uid="{00000000-0005-0000-0000-00007B4E0000}"/>
    <cellStyle name="Normal 14 3 5 5 2" xfId="29072" xr:uid="{00000000-0005-0000-0000-00007C4E0000}"/>
    <cellStyle name="Normal 14 3 5 6" xfId="15506" xr:uid="{00000000-0005-0000-0000-00007D4E0000}"/>
    <cellStyle name="Normal 14 3 5 6 2" xfId="30786" xr:uid="{00000000-0005-0000-0000-00007E4E0000}"/>
    <cellStyle name="Normal 14 3 5 7" xfId="16931" xr:uid="{00000000-0005-0000-0000-00007F4E0000}"/>
    <cellStyle name="Normal 14 3 5 7 2" xfId="31760" xr:uid="{00000000-0005-0000-0000-0000804E0000}"/>
    <cellStyle name="Normal 14 3 5 8" xfId="19138" xr:uid="{00000000-0005-0000-0000-0000814E0000}"/>
    <cellStyle name="Normal 14 3 5 8 2" xfId="33104" xr:uid="{00000000-0005-0000-0000-0000824E0000}"/>
    <cellStyle name="Normal 14 3 5 9" xfId="21346" xr:uid="{00000000-0005-0000-0000-0000834E0000}"/>
    <cellStyle name="Normal 14 3 5 9 2" xfId="34448" xr:uid="{00000000-0005-0000-0000-0000844E0000}"/>
    <cellStyle name="Normal 14 3 6" xfId="1458" xr:uid="{00000000-0005-0000-0000-0000854E0000}"/>
    <cellStyle name="Normal 14 3 6 2" xfId="6026" xr:uid="{00000000-0005-0000-0000-0000864E0000}"/>
    <cellStyle name="Normal 14 3 6 2 2" xfId="25533" xr:uid="{00000000-0005-0000-0000-0000874E0000}"/>
    <cellStyle name="Normal 14 3 6 3" xfId="9190" xr:uid="{00000000-0005-0000-0000-0000884E0000}"/>
    <cellStyle name="Normal 14 3 6 3 2" xfId="27081" xr:uid="{00000000-0005-0000-0000-0000894E0000}"/>
    <cellStyle name="Normal 14 3 6 4" xfId="11397" xr:uid="{00000000-0005-0000-0000-00008A4E0000}"/>
    <cellStyle name="Normal 14 3 6 4 2" xfId="28425" xr:uid="{00000000-0005-0000-0000-00008B4E0000}"/>
    <cellStyle name="Normal 14 3 6 5" xfId="14080" xr:uid="{00000000-0005-0000-0000-00008C4E0000}"/>
    <cellStyle name="Normal 14 3 6 5 2" xfId="29978" xr:uid="{00000000-0005-0000-0000-00008D4E0000}"/>
    <cellStyle name="Normal 14 3 6 6" xfId="15473" xr:uid="{00000000-0005-0000-0000-00008E4E0000}"/>
    <cellStyle name="Normal 14 3 6 6 2" xfId="30758" xr:uid="{00000000-0005-0000-0000-00008F4E0000}"/>
    <cellStyle name="Normal 14 3 6 7" xfId="18019" xr:uid="{00000000-0005-0000-0000-0000904E0000}"/>
    <cellStyle name="Normal 14 3 6 7 2" xfId="32457" xr:uid="{00000000-0005-0000-0000-0000914E0000}"/>
    <cellStyle name="Normal 14 3 6 8" xfId="20227" xr:uid="{00000000-0005-0000-0000-0000924E0000}"/>
    <cellStyle name="Normal 14 3 6 8 2" xfId="33801" xr:uid="{00000000-0005-0000-0000-0000934E0000}"/>
    <cellStyle name="Normal 14 3 6 9" xfId="23289" xr:uid="{00000000-0005-0000-0000-0000944E0000}"/>
    <cellStyle name="Normal 14 3 7" xfId="4233" xr:uid="{00000000-0005-0000-0000-0000954E0000}"/>
    <cellStyle name="Normal 14 3 7 2" xfId="7136" xr:uid="{00000000-0005-0000-0000-0000964E0000}"/>
    <cellStyle name="Normal 14 3 7 2 2" xfId="26730" xr:uid="{00000000-0005-0000-0000-0000974E0000}"/>
    <cellStyle name="Normal 14 3 7 3" xfId="10784" xr:uid="{00000000-0005-0000-0000-0000984E0000}"/>
    <cellStyle name="Normal 14 3 7 3 2" xfId="28074" xr:uid="{00000000-0005-0000-0000-0000994E0000}"/>
    <cellStyle name="Normal 14 3 7 4" xfId="12991" xr:uid="{00000000-0005-0000-0000-00009A4E0000}"/>
    <cellStyle name="Normal 14 3 7 4 2" xfId="29418" xr:uid="{00000000-0005-0000-0000-00009B4E0000}"/>
    <cellStyle name="Normal 14 3 7 5" xfId="16229" xr:uid="{00000000-0005-0000-0000-00009C4E0000}"/>
    <cellStyle name="Normal 14 3 7 5 2" xfId="31275" xr:uid="{00000000-0005-0000-0000-00009D4E0000}"/>
    <cellStyle name="Normal 14 3 7 6" xfId="17406" xr:uid="{00000000-0005-0000-0000-00009E4E0000}"/>
    <cellStyle name="Normal 14 3 7 6 2" xfId="32106" xr:uid="{00000000-0005-0000-0000-00009F4E0000}"/>
    <cellStyle name="Normal 14 3 7 7" xfId="19613" xr:uid="{00000000-0005-0000-0000-0000A04E0000}"/>
    <cellStyle name="Normal 14 3 7 7 2" xfId="33450" xr:uid="{00000000-0005-0000-0000-0000A14E0000}"/>
    <cellStyle name="Normal 14 3 7 8" xfId="21821" xr:uid="{00000000-0005-0000-0000-0000A24E0000}"/>
    <cellStyle name="Normal 14 3 7 8 2" xfId="34794" xr:uid="{00000000-0005-0000-0000-0000A34E0000}"/>
    <cellStyle name="Normal 14 3 7 9" xfId="24975" xr:uid="{00000000-0005-0000-0000-0000A44E0000}"/>
    <cellStyle name="Normal 14 3 8" xfId="1610" xr:uid="{00000000-0005-0000-0000-0000A54E0000}"/>
    <cellStyle name="Normal 14 3 8 2" xfId="6355" xr:uid="{00000000-0005-0000-0000-0000A64E0000}"/>
    <cellStyle name="Normal 14 3 8 2 2" xfId="25595" xr:uid="{00000000-0005-0000-0000-0000A74E0000}"/>
    <cellStyle name="Normal 14 3 8 3" xfId="9279" xr:uid="{00000000-0005-0000-0000-0000A84E0000}"/>
    <cellStyle name="Normal 14 3 8 3 2" xfId="27135" xr:uid="{00000000-0005-0000-0000-0000A94E0000}"/>
    <cellStyle name="Normal 14 3 8 4" xfId="11486" xr:uid="{00000000-0005-0000-0000-0000AA4E0000}"/>
    <cellStyle name="Normal 14 3 8 4 2" xfId="28479" xr:uid="{00000000-0005-0000-0000-0000AB4E0000}"/>
    <cellStyle name="Normal 14 3 8 5" xfId="14194" xr:uid="{00000000-0005-0000-0000-0000AC4E0000}"/>
    <cellStyle name="Normal 14 3 8 5 2" xfId="30047" xr:uid="{00000000-0005-0000-0000-0000AD4E0000}"/>
    <cellStyle name="Normal 14 3 8 6" xfId="16014" xr:uid="{00000000-0005-0000-0000-0000AE4E0000}"/>
    <cellStyle name="Normal 14 3 8 6 2" xfId="31098" xr:uid="{00000000-0005-0000-0000-0000AF4E0000}"/>
    <cellStyle name="Normal 14 3 8 7" xfId="18108" xr:uid="{00000000-0005-0000-0000-0000B04E0000}"/>
    <cellStyle name="Normal 14 3 8 7 2" xfId="32511" xr:uid="{00000000-0005-0000-0000-0000B14E0000}"/>
    <cellStyle name="Normal 14 3 8 8" xfId="20316" xr:uid="{00000000-0005-0000-0000-0000B24E0000}"/>
    <cellStyle name="Normal 14 3 8 8 2" xfId="33855" xr:uid="{00000000-0005-0000-0000-0000B34E0000}"/>
    <cellStyle name="Normal 14 3 8 9" xfId="23618" xr:uid="{00000000-0005-0000-0000-0000B44E0000}"/>
    <cellStyle name="Normal 14 3 9" xfId="4779" xr:uid="{00000000-0005-0000-0000-0000B54E0000}"/>
    <cellStyle name="Normal 14 3 9 2" xfId="25263" xr:uid="{00000000-0005-0000-0000-0000B64E0000}"/>
    <cellStyle name="Normal 14 4" xfId="1156" xr:uid="{00000000-0005-0000-0000-0000B74E0000}"/>
    <cellStyle name="Normal 14 4 10" xfId="11170" xr:uid="{00000000-0005-0000-0000-0000B84E0000}"/>
    <cellStyle name="Normal 14 4 10 2" xfId="28316" xr:uid="{00000000-0005-0000-0000-0000B94E0000}"/>
    <cellStyle name="Normal 14 4 11" xfId="13816" xr:uid="{00000000-0005-0000-0000-0000BA4E0000}"/>
    <cellStyle name="Normal 14 4 11 2" xfId="29852" xr:uid="{00000000-0005-0000-0000-0000BB4E0000}"/>
    <cellStyle name="Normal 14 4 12" xfId="13497" xr:uid="{00000000-0005-0000-0000-0000BC4E0000}"/>
    <cellStyle name="Normal 14 4 12 2" xfId="29710" xr:uid="{00000000-0005-0000-0000-0000BD4E0000}"/>
    <cellStyle name="Normal 14 4 13" xfId="17792" xr:uid="{00000000-0005-0000-0000-0000BE4E0000}"/>
    <cellStyle name="Normal 14 4 13 2" xfId="32348" xr:uid="{00000000-0005-0000-0000-0000BF4E0000}"/>
    <cellStyle name="Normal 14 4 14" xfId="20000" xr:uid="{00000000-0005-0000-0000-0000C04E0000}"/>
    <cellStyle name="Normal 14 4 14 2" xfId="33692" xr:uid="{00000000-0005-0000-0000-0000C14E0000}"/>
    <cellStyle name="Normal 14 4 15" xfId="22133" xr:uid="{00000000-0005-0000-0000-0000C24E0000}"/>
    <cellStyle name="Normal 14 4 2" xfId="2081" xr:uid="{00000000-0005-0000-0000-0000C34E0000}"/>
    <cellStyle name="Normal 14 4 2 10" xfId="22488" xr:uid="{00000000-0005-0000-0000-0000C44E0000}"/>
    <cellStyle name="Normal 14 4 2 2" xfId="5183" xr:uid="{00000000-0005-0000-0000-0000C54E0000}"/>
    <cellStyle name="Normal 14 4 2 2 2" xfId="23875" xr:uid="{00000000-0005-0000-0000-0000C64E0000}"/>
    <cellStyle name="Normal 14 4 2 3" xfId="7766" xr:uid="{00000000-0005-0000-0000-0000C74E0000}"/>
    <cellStyle name="Normal 14 4 2 3 2" xfId="25883" xr:uid="{00000000-0005-0000-0000-0000C84E0000}"/>
    <cellStyle name="Normal 14 4 2 4" xfId="9598" xr:uid="{00000000-0005-0000-0000-0000C94E0000}"/>
    <cellStyle name="Normal 14 4 2 4 2" xfId="27364" xr:uid="{00000000-0005-0000-0000-0000CA4E0000}"/>
    <cellStyle name="Normal 14 4 2 5" xfId="11805" xr:uid="{00000000-0005-0000-0000-0000CB4E0000}"/>
    <cellStyle name="Normal 14 4 2 5 2" xfId="28708" xr:uid="{00000000-0005-0000-0000-0000CC4E0000}"/>
    <cellStyle name="Normal 14 4 2 6" xfId="14584" xr:uid="{00000000-0005-0000-0000-0000CD4E0000}"/>
    <cellStyle name="Normal 14 4 2 6 2" xfId="30316" xr:uid="{00000000-0005-0000-0000-0000CE4E0000}"/>
    <cellStyle name="Normal 14 4 2 7" xfId="15056" xr:uid="{00000000-0005-0000-0000-0000CF4E0000}"/>
    <cellStyle name="Normal 14 4 2 7 2" xfId="30470" xr:uid="{00000000-0005-0000-0000-0000D04E0000}"/>
    <cellStyle name="Normal 14 4 2 8" xfId="18427" xr:uid="{00000000-0005-0000-0000-0000D14E0000}"/>
    <cellStyle name="Normal 14 4 2 8 2" xfId="32740" xr:uid="{00000000-0005-0000-0000-0000D24E0000}"/>
    <cellStyle name="Normal 14 4 2 9" xfId="20635" xr:uid="{00000000-0005-0000-0000-0000D34E0000}"/>
    <cellStyle name="Normal 14 4 2 9 2" xfId="34084" xr:uid="{00000000-0005-0000-0000-0000D44E0000}"/>
    <cellStyle name="Normal 14 4 3" xfId="2950" xr:uid="{00000000-0005-0000-0000-0000D54E0000}"/>
    <cellStyle name="Normal 14 4 3 10" xfId="22881" xr:uid="{00000000-0005-0000-0000-0000D64E0000}"/>
    <cellStyle name="Normal 14 4 3 2" xfId="5576" xr:uid="{00000000-0005-0000-0000-0000D74E0000}"/>
    <cellStyle name="Normal 14 4 3 2 2" xfId="24446" xr:uid="{00000000-0005-0000-0000-0000D84E0000}"/>
    <cellStyle name="Normal 14 4 3 3" xfId="8326" xr:uid="{00000000-0005-0000-0000-0000D94E0000}"/>
    <cellStyle name="Normal 14 4 3 3 2" xfId="26274" xr:uid="{00000000-0005-0000-0000-0000DA4E0000}"/>
    <cellStyle name="Normal 14 4 3 4" xfId="10170" xr:uid="{00000000-0005-0000-0000-0000DB4E0000}"/>
    <cellStyle name="Normal 14 4 3 4 2" xfId="27618" xr:uid="{00000000-0005-0000-0000-0000DC4E0000}"/>
    <cellStyle name="Normal 14 4 3 5" xfId="12377" xr:uid="{00000000-0005-0000-0000-0000DD4E0000}"/>
    <cellStyle name="Normal 14 4 3 5 2" xfId="28962" xr:uid="{00000000-0005-0000-0000-0000DE4E0000}"/>
    <cellStyle name="Normal 14 4 3 6" xfId="15314" xr:uid="{00000000-0005-0000-0000-0000DF4E0000}"/>
    <cellStyle name="Normal 14 4 3 6 2" xfId="30646" xr:uid="{00000000-0005-0000-0000-0000E04E0000}"/>
    <cellStyle name="Normal 14 4 3 7" xfId="16792" xr:uid="{00000000-0005-0000-0000-0000E14E0000}"/>
    <cellStyle name="Normal 14 4 3 7 2" xfId="31650" xr:uid="{00000000-0005-0000-0000-0000E24E0000}"/>
    <cellStyle name="Normal 14 4 3 8" xfId="18999" xr:uid="{00000000-0005-0000-0000-0000E34E0000}"/>
    <cellStyle name="Normal 14 4 3 8 2" xfId="32994" xr:uid="{00000000-0005-0000-0000-0000E44E0000}"/>
    <cellStyle name="Normal 14 4 3 9" xfId="21207" xr:uid="{00000000-0005-0000-0000-0000E54E0000}"/>
    <cellStyle name="Normal 14 4 3 9 2" xfId="34338" xr:uid="{00000000-0005-0000-0000-0000E64E0000}"/>
    <cellStyle name="Normal 14 4 4" xfId="3245" xr:uid="{00000000-0005-0000-0000-0000E74E0000}"/>
    <cellStyle name="Normal 14 4 4 10" xfId="23052" xr:uid="{00000000-0005-0000-0000-0000E84E0000}"/>
    <cellStyle name="Normal 14 4 4 2" xfId="5747" xr:uid="{00000000-0005-0000-0000-0000E94E0000}"/>
    <cellStyle name="Normal 14 4 4 2 2" xfId="24617" xr:uid="{00000000-0005-0000-0000-0000EA4E0000}"/>
    <cellStyle name="Normal 14 4 4 3" xfId="8497" xr:uid="{00000000-0005-0000-0000-0000EB4E0000}"/>
    <cellStyle name="Normal 14 4 4 3 2" xfId="26416" xr:uid="{00000000-0005-0000-0000-0000EC4E0000}"/>
    <cellStyle name="Normal 14 4 4 4" xfId="10341" xr:uid="{00000000-0005-0000-0000-0000ED4E0000}"/>
    <cellStyle name="Normal 14 4 4 4 2" xfId="27760" xr:uid="{00000000-0005-0000-0000-0000EE4E0000}"/>
    <cellStyle name="Normal 14 4 4 5" xfId="12548" xr:uid="{00000000-0005-0000-0000-0000EF4E0000}"/>
    <cellStyle name="Normal 14 4 4 5 2" xfId="29104" xr:uid="{00000000-0005-0000-0000-0000F04E0000}"/>
    <cellStyle name="Normal 14 4 4 6" xfId="15546" xr:uid="{00000000-0005-0000-0000-0000F14E0000}"/>
    <cellStyle name="Normal 14 4 4 6 2" xfId="30822" xr:uid="{00000000-0005-0000-0000-0000F24E0000}"/>
    <cellStyle name="Normal 14 4 4 7" xfId="16963" xr:uid="{00000000-0005-0000-0000-0000F34E0000}"/>
    <cellStyle name="Normal 14 4 4 7 2" xfId="31792" xr:uid="{00000000-0005-0000-0000-0000F44E0000}"/>
    <cellStyle name="Normal 14 4 4 8" xfId="19170" xr:uid="{00000000-0005-0000-0000-0000F54E0000}"/>
    <cellStyle name="Normal 14 4 4 8 2" xfId="33136" xr:uid="{00000000-0005-0000-0000-0000F64E0000}"/>
    <cellStyle name="Normal 14 4 4 9" xfId="21378" xr:uid="{00000000-0005-0000-0000-0000F74E0000}"/>
    <cellStyle name="Normal 14 4 4 9 2" xfId="34480" xr:uid="{00000000-0005-0000-0000-0000F84E0000}"/>
    <cellStyle name="Normal 14 4 5" xfId="1600" xr:uid="{00000000-0005-0000-0000-0000F94E0000}"/>
    <cellStyle name="Normal 14 4 5 2" xfId="6083" xr:uid="{00000000-0005-0000-0000-0000FA4E0000}"/>
    <cellStyle name="Normal 14 4 5 2 2" xfId="25588" xr:uid="{00000000-0005-0000-0000-0000FB4E0000}"/>
    <cellStyle name="Normal 14 4 5 3" xfId="9270" xr:uid="{00000000-0005-0000-0000-0000FC4E0000}"/>
    <cellStyle name="Normal 14 4 5 3 2" xfId="27128" xr:uid="{00000000-0005-0000-0000-0000FD4E0000}"/>
    <cellStyle name="Normal 14 4 5 4" xfId="11477" xr:uid="{00000000-0005-0000-0000-0000FE4E0000}"/>
    <cellStyle name="Normal 14 4 5 4 2" xfId="28472" xr:uid="{00000000-0005-0000-0000-0000FF4E0000}"/>
    <cellStyle name="Normal 14 4 5 5" xfId="14185" xr:uid="{00000000-0005-0000-0000-0000004F0000}"/>
    <cellStyle name="Normal 14 4 5 5 2" xfId="30040" xr:uid="{00000000-0005-0000-0000-0000014F0000}"/>
    <cellStyle name="Normal 14 4 5 6" xfId="16178" xr:uid="{00000000-0005-0000-0000-0000024F0000}"/>
    <cellStyle name="Normal 14 4 5 6 2" xfId="31233" xr:uid="{00000000-0005-0000-0000-0000034F0000}"/>
    <cellStyle name="Normal 14 4 5 7" xfId="18099" xr:uid="{00000000-0005-0000-0000-0000044F0000}"/>
    <cellStyle name="Normal 14 4 5 7 2" xfId="32504" xr:uid="{00000000-0005-0000-0000-0000054F0000}"/>
    <cellStyle name="Normal 14 4 5 8" xfId="20307" xr:uid="{00000000-0005-0000-0000-0000064F0000}"/>
    <cellStyle name="Normal 14 4 5 8 2" xfId="33848" xr:uid="{00000000-0005-0000-0000-0000074F0000}"/>
    <cellStyle name="Normal 14 4 5 9" xfId="23346" xr:uid="{00000000-0005-0000-0000-0000084F0000}"/>
    <cellStyle name="Normal 14 4 6" xfId="4305" xr:uid="{00000000-0005-0000-0000-0000094F0000}"/>
    <cellStyle name="Normal 14 4 6 2" xfId="7160" xr:uid="{00000000-0005-0000-0000-00000A4F0000}"/>
    <cellStyle name="Normal 14 4 6 2 2" xfId="26754" xr:uid="{00000000-0005-0000-0000-00000B4F0000}"/>
    <cellStyle name="Normal 14 4 6 3" xfId="10808" xr:uid="{00000000-0005-0000-0000-00000C4F0000}"/>
    <cellStyle name="Normal 14 4 6 3 2" xfId="28098" xr:uid="{00000000-0005-0000-0000-00000D4F0000}"/>
    <cellStyle name="Normal 14 4 6 4" xfId="13015" xr:uid="{00000000-0005-0000-0000-00000E4F0000}"/>
    <cellStyle name="Normal 14 4 6 4 2" xfId="29442" xr:uid="{00000000-0005-0000-0000-00000F4F0000}"/>
    <cellStyle name="Normal 14 4 6 5" xfId="16274" xr:uid="{00000000-0005-0000-0000-0000104F0000}"/>
    <cellStyle name="Normal 14 4 6 5 2" xfId="31313" xr:uid="{00000000-0005-0000-0000-0000114F0000}"/>
    <cellStyle name="Normal 14 4 6 6" xfId="17430" xr:uid="{00000000-0005-0000-0000-0000124F0000}"/>
    <cellStyle name="Normal 14 4 6 6 2" xfId="32130" xr:uid="{00000000-0005-0000-0000-0000134F0000}"/>
    <cellStyle name="Normal 14 4 6 7" xfId="19637" xr:uid="{00000000-0005-0000-0000-0000144F0000}"/>
    <cellStyle name="Normal 14 4 6 7 2" xfId="33474" xr:uid="{00000000-0005-0000-0000-0000154F0000}"/>
    <cellStyle name="Normal 14 4 6 8" xfId="21845" xr:uid="{00000000-0005-0000-0000-0000164F0000}"/>
    <cellStyle name="Normal 14 4 6 8 2" xfId="34818" xr:uid="{00000000-0005-0000-0000-0000174F0000}"/>
    <cellStyle name="Normal 14 4 6 9" xfId="24999" xr:uid="{00000000-0005-0000-0000-0000184F0000}"/>
    <cellStyle name="Normal 14 4 7" xfId="4195" xr:uid="{00000000-0005-0000-0000-0000194F0000}"/>
    <cellStyle name="Normal 14 4 7 2" xfId="7124" xr:uid="{00000000-0005-0000-0000-00001A4F0000}"/>
    <cellStyle name="Normal 14 4 7 2 2" xfId="26718" xr:uid="{00000000-0005-0000-0000-00001B4F0000}"/>
    <cellStyle name="Normal 14 4 7 3" xfId="10772" xr:uid="{00000000-0005-0000-0000-00001C4F0000}"/>
    <cellStyle name="Normal 14 4 7 3 2" xfId="28062" xr:uid="{00000000-0005-0000-0000-00001D4F0000}"/>
    <cellStyle name="Normal 14 4 7 4" xfId="12979" xr:uid="{00000000-0005-0000-0000-00001E4F0000}"/>
    <cellStyle name="Normal 14 4 7 4 2" xfId="29406" xr:uid="{00000000-0005-0000-0000-00001F4F0000}"/>
    <cellStyle name="Normal 14 4 7 5" xfId="16204" xr:uid="{00000000-0005-0000-0000-0000204F0000}"/>
    <cellStyle name="Normal 14 4 7 5 2" xfId="31253" xr:uid="{00000000-0005-0000-0000-0000214F0000}"/>
    <cellStyle name="Normal 14 4 7 6" xfId="17394" xr:uid="{00000000-0005-0000-0000-0000224F0000}"/>
    <cellStyle name="Normal 14 4 7 6 2" xfId="32094" xr:uid="{00000000-0005-0000-0000-0000234F0000}"/>
    <cellStyle name="Normal 14 4 7 7" xfId="19601" xr:uid="{00000000-0005-0000-0000-0000244F0000}"/>
    <cellStyle name="Normal 14 4 7 7 2" xfId="33438" xr:uid="{00000000-0005-0000-0000-0000254F0000}"/>
    <cellStyle name="Normal 14 4 7 8" xfId="21809" xr:uid="{00000000-0005-0000-0000-0000264F0000}"/>
    <cellStyle name="Normal 14 4 7 8 2" xfId="34782" xr:uid="{00000000-0005-0000-0000-0000274F0000}"/>
    <cellStyle name="Normal 14 4 7 9" xfId="24963" xr:uid="{00000000-0005-0000-0000-0000284F0000}"/>
    <cellStyle name="Normal 14 4 8" xfId="4828" xr:uid="{00000000-0005-0000-0000-0000294F0000}"/>
    <cellStyle name="Normal 14 4 8 2" xfId="25320" xr:uid="{00000000-0005-0000-0000-00002A4F0000}"/>
    <cellStyle name="Normal 14 4 9" xfId="8963" xr:uid="{00000000-0005-0000-0000-00002B4F0000}"/>
    <cellStyle name="Normal 14 4 9 2" xfId="26972" xr:uid="{00000000-0005-0000-0000-00002C4F0000}"/>
    <cellStyle name="Normal 14 5" xfId="1662" xr:uid="{00000000-0005-0000-0000-00002D4F0000}"/>
    <cellStyle name="Normal 14 5 10" xfId="22307" xr:uid="{00000000-0005-0000-0000-00002E4F0000}"/>
    <cellStyle name="Normal 14 5 2" xfId="5002" xr:uid="{00000000-0005-0000-0000-00002F4F0000}"/>
    <cellStyle name="Normal 14 5 2 2" xfId="23650" xr:uid="{00000000-0005-0000-0000-0000304F0000}"/>
    <cellStyle name="Normal 14 5 3" xfId="7597" xr:uid="{00000000-0005-0000-0000-0000314F0000}"/>
    <cellStyle name="Normal 14 5 3 2" xfId="25631" xr:uid="{00000000-0005-0000-0000-0000324F0000}"/>
    <cellStyle name="Normal 14 5 4" xfId="9316" xr:uid="{00000000-0005-0000-0000-0000334F0000}"/>
    <cellStyle name="Normal 14 5 4 2" xfId="27155" xr:uid="{00000000-0005-0000-0000-0000344F0000}"/>
    <cellStyle name="Normal 14 5 5" xfId="11523" xr:uid="{00000000-0005-0000-0000-0000354F0000}"/>
    <cellStyle name="Normal 14 5 5 2" xfId="28499" xr:uid="{00000000-0005-0000-0000-0000364F0000}"/>
    <cellStyle name="Normal 14 5 6" xfId="14238" xr:uid="{00000000-0005-0000-0000-0000374F0000}"/>
    <cellStyle name="Normal 14 5 6 2" xfId="30072" xr:uid="{00000000-0005-0000-0000-0000384F0000}"/>
    <cellStyle name="Normal 14 5 7" xfId="15828" xr:uid="{00000000-0005-0000-0000-0000394F0000}"/>
    <cellStyle name="Normal 14 5 7 2" xfId="31030" xr:uid="{00000000-0005-0000-0000-00003A4F0000}"/>
    <cellStyle name="Normal 14 5 8" xfId="18145" xr:uid="{00000000-0005-0000-0000-00003B4F0000}"/>
    <cellStyle name="Normal 14 5 8 2" xfId="32531" xr:uid="{00000000-0005-0000-0000-00003C4F0000}"/>
    <cellStyle name="Normal 14 5 9" xfId="20353" xr:uid="{00000000-0005-0000-0000-00003D4F0000}"/>
    <cellStyle name="Normal 14 5 9 2" xfId="33875" xr:uid="{00000000-0005-0000-0000-00003E4F0000}"/>
    <cellStyle name="Normal 14 6" xfId="2695" xr:uid="{00000000-0005-0000-0000-00003F4F0000}"/>
    <cellStyle name="Normal 14 6 10" xfId="22712" xr:uid="{00000000-0005-0000-0000-0000404F0000}"/>
    <cellStyle name="Normal 14 6 2" xfId="5407" xr:uid="{00000000-0005-0000-0000-0000414F0000}"/>
    <cellStyle name="Normal 14 6 2 2" xfId="24277" xr:uid="{00000000-0005-0000-0000-0000424F0000}"/>
    <cellStyle name="Normal 14 6 3" xfId="8157" xr:uid="{00000000-0005-0000-0000-0000434F0000}"/>
    <cellStyle name="Normal 14 6 3 2" xfId="26153" xr:uid="{00000000-0005-0000-0000-0000444F0000}"/>
    <cellStyle name="Normal 14 6 4" xfId="10001" xr:uid="{00000000-0005-0000-0000-0000454F0000}"/>
    <cellStyle name="Normal 14 6 4 2" xfId="27497" xr:uid="{00000000-0005-0000-0000-0000464F0000}"/>
    <cellStyle name="Normal 14 6 5" xfId="12208" xr:uid="{00000000-0005-0000-0000-0000474F0000}"/>
    <cellStyle name="Normal 14 6 5 2" xfId="28841" xr:uid="{00000000-0005-0000-0000-0000484F0000}"/>
    <cellStyle name="Normal 14 6 6" xfId="15098" xr:uid="{00000000-0005-0000-0000-0000494F0000}"/>
    <cellStyle name="Normal 14 6 6 2" xfId="30500" xr:uid="{00000000-0005-0000-0000-00004A4F0000}"/>
    <cellStyle name="Normal 14 6 7" xfId="16623" xr:uid="{00000000-0005-0000-0000-00004B4F0000}"/>
    <cellStyle name="Normal 14 6 7 2" xfId="31529" xr:uid="{00000000-0005-0000-0000-00004C4F0000}"/>
    <cellStyle name="Normal 14 6 8" xfId="18830" xr:uid="{00000000-0005-0000-0000-00004D4F0000}"/>
    <cellStyle name="Normal 14 6 8 2" xfId="32873" xr:uid="{00000000-0005-0000-0000-00004E4F0000}"/>
    <cellStyle name="Normal 14 6 9" xfId="21038" xr:uid="{00000000-0005-0000-0000-00004F4F0000}"/>
    <cellStyle name="Normal 14 6 9 2" xfId="34217" xr:uid="{00000000-0005-0000-0000-0000504F0000}"/>
    <cellStyle name="Normal 14 7" xfId="2783" xr:uid="{00000000-0005-0000-0000-0000514F0000}"/>
    <cellStyle name="Normal 14 7 10" xfId="22757" xr:uid="{00000000-0005-0000-0000-0000524F0000}"/>
    <cellStyle name="Normal 14 7 2" xfId="5452" xr:uid="{00000000-0005-0000-0000-0000534F0000}"/>
    <cellStyle name="Normal 14 7 2 2" xfId="24322" xr:uid="{00000000-0005-0000-0000-0000544F0000}"/>
    <cellStyle name="Normal 14 7 3" xfId="8202" xr:uid="{00000000-0005-0000-0000-0000554F0000}"/>
    <cellStyle name="Normal 14 7 3 2" xfId="26198" xr:uid="{00000000-0005-0000-0000-0000564F0000}"/>
    <cellStyle name="Normal 14 7 4" xfId="10046" xr:uid="{00000000-0005-0000-0000-0000574F0000}"/>
    <cellStyle name="Normal 14 7 4 2" xfId="27542" xr:uid="{00000000-0005-0000-0000-0000584F0000}"/>
    <cellStyle name="Normal 14 7 5" xfId="12253" xr:uid="{00000000-0005-0000-0000-0000594F0000}"/>
    <cellStyle name="Normal 14 7 5 2" xfId="28886" xr:uid="{00000000-0005-0000-0000-00005A4F0000}"/>
    <cellStyle name="Normal 14 7 6" xfId="15169" xr:uid="{00000000-0005-0000-0000-00005B4F0000}"/>
    <cellStyle name="Normal 14 7 6 2" xfId="30555" xr:uid="{00000000-0005-0000-0000-00005C4F0000}"/>
    <cellStyle name="Normal 14 7 7" xfId="16668" xr:uid="{00000000-0005-0000-0000-00005D4F0000}"/>
    <cellStyle name="Normal 14 7 7 2" xfId="31574" xr:uid="{00000000-0005-0000-0000-00005E4F0000}"/>
    <cellStyle name="Normal 14 7 8" xfId="18875" xr:uid="{00000000-0005-0000-0000-00005F4F0000}"/>
    <cellStyle name="Normal 14 7 8 2" xfId="32918" xr:uid="{00000000-0005-0000-0000-0000604F0000}"/>
    <cellStyle name="Normal 14 7 9" xfId="21083" xr:uid="{00000000-0005-0000-0000-0000614F0000}"/>
    <cellStyle name="Normal 14 7 9 2" xfId="34262" xr:uid="{00000000-0005-0000-0000-0000624F0000}"/>
    <cellStyle name="Normal 14 8" xfId="2000" xr:uid="{00000000-0005-0000-0000-0000634F0000}"/>
    <cellStyle name="Normal 14 8 2" xfId="5902" xr:uid="{00000000-0005-0000-0000-0000644F0000}"/>
    <cellStyle name="Normal 14 8 2 2" xfId="25817" xr:uid="{00000000-0005-0000-0000-0000654F0000}"/>
    <cellStyle name="Normal 14 8 3" xfId="9526" xr:uid="{00000000-0005-0000-0000-0000664F0000}"/>
    <cellStyle name="Normal 14 8 3 2" xfId="27315" xr:uid="{00000000-0005-0000-0000-0000674F0000}"/>
    <cellStyle name="Normal 14 8 4" xfId="11733" xr:uid="{00000000-0005-0000-0000-0000684F0000}"/>
    <cellStyle name="Normal 14 8 4 2" xfId="28659" xr:uid="{00000000-0005-0000-0000-0000694F0000}"/>
    <cellStyle name="Normal 14 8 5" xfId="14510" xr:uid="{00000000-0005-0000-0000-00006A4F0000}"/>
    <cellStyle name="Normal 14 8 5 2" xfId="30266" xr:uid="{00000000-0005-0000-0000-00006B4F0000}"/>
    <cellStyle name="Normal 14 8 6" xfId="13519" xr:uid="{00000000-0005-0000-0000-00006C4F0000}"/>
    <cellStyle name="Normal 14 8 6 2" xfId="29722" xr:uid="{00000000-0005-0000-0000-00006D4F0000}"/>
    <cellStyle name="Normal 14 8 7" xfId="18355" xr:uid="{00000000-0005-0000-0000-00006E4F0000}"/>
    <cellStyle name="Normal 14 8 7 2" xfId="32691" xr:uid="{00000000-0005-0000-0000-00006F4F0000}"/>
    <cellStyle name="Normal 14 8 8" xfId="20563" xr:uid="{00000000-0005-0000-0000-0000704F0000}"/>
    <cellStyle name="Normal 14 8 8 2" xfId="34035" xr:uid="{00000000-0005-0000-0000-0000714F0000}"/>
    <cellStyle name="Normal 14 8 9" xfId="23165" xr:uid="{00000000-0005-0000-0000-0000724F0000}"/>
    <cellStyle name="Normal 14 9" xfId="4008" xr:uid="{00000000-0005-0000-0000-0000734F0000}"/>
    <cellStyle name="Normal 14 9 2" xfId="7074" xr:uid="{00000000-0005-0000-0000-0000744F0000}"/>
    <cellStyle name="Normal 14 9 2 2" xfId="26668" xr:uid="{00000000-0005-0000-0000-0000754F0000}"/>
    <cellStyle name="Normal 14 9 3" xfId="10722" xr:uid="{00000000-0005-0000-0000-0000764F0000}"/>
    <cellStyle name="Normal 14 9 3 2" xfId="28012" xr:uid="{00000000-0005-0000-0000-0000774F0000}"/>
    <cellStyle name="Normal 14 9 4" xfId="12929" xr:uid="{00000000-0005-0000-0000-0000784F0000}"/>
    <cellStyle name="Normal 14 9 4 2" xfId="29356" xr:uid="{00000000-0005-0000-0000-0000794F0000}"/>
    <cellStyle name="Normal 14 9 5" xfId="16091" xr:uid="{00000000-0005-0000-0000-00007A4F0000}"/>
    <cellStyle name="Normal 14 9 5 2" xfId="31164" xr:uid="{00000000-0005-0000-0000-00007B4F0000}"/>
    <cellStyle name="Normal 14 9 6" xfId="17344" xr:uid="{00000000-0005-0000-0000-00007C4F0000}"/>
    <cellStyle name="Normal 14 9 6 2" xfId="32044" xr:uid="{00000000-0005-0000-0000-00007D4F0000}"/>
    <cellStyle name="Normal 14 9 7" xfId="19551" xr:uid="{00000000-0005-0000-0000-00007E4F0000}"/>
    <cellStyle name="Normal 14 9 7 2" xfId="33388" xr:uid="{00000000-0005-0000-0000-00007F4F0000}"/>
    <cellStyle name="Normal 14 9 8" xfId="21759" xr:uid="{00000000-0005-0000-0000-0000804F0000}"/>
    <cellStyle name="Normal 14 9 8 2" xfId="34732" xr:uid="{00000000-0005-0000-0000-0000814F0000}"/>
    <cellStyle name="Normal 14 9 9" xfId="24913" xr:uid="{00000000-0005-0000-0000-0000824F0000}"/>
    <cellStyle name="Normal 15" xfId="635" xr:uid="{00000000-0005-0000-0000-0000834F0000}"/>
    <cellStyle name="Normal 15 10" xfId="2432" xr:uid="{00000000-0005-0000-0000-0000844F0000}"/>
    <cellStyle name="Normal 15 10 2" xfId="6690" xr:uid="{00000000-0005-0000-0000-0000854F0000}"/>
    <cellStyle name="Normal 15 10 2 2" xfId="26093" xr:uid="{00000000-0005-0000-0000-0000864F0000}"/>
    <cellStyle name="Normal 15 10 3" xfId="9869" xr:uid="{00000000-0005-0000-0000-0000874F0000}"/>
    <cellStyle name="Normal 15 10 3 2" xfId="27463" xr:uid="{00000000-0005-0000-0000-0000884F0000}"/>
    <cellStyle name="Normal 15 10 4" xfId="12076" xr:uid="{00000000-0005-0000-0000-0000894F0000}"/>
    <cellStyle name="Normal 15 10 4 2" xfId="28807" xr:uid="{00000000-0005-0000-0000-00008A4F0000}"/>
    <cellStyle name="Normal 15 10 5" xfId="14900" xr:uid="{00000000-0005-0000-0000-00008B4F0000}"/>
    <cellStyle name="Normal 15 10 5 2" xfId="30438" xr:uid="{00000000-0005-0000-0000-00008C4F0000}"/>
    <cellStyle name="Normal 15 10 6" xfId="13500" xr:uid="{00000000-0005-0000-0000-00008D4F0000}"/>
    <cellStyle name="Normal 15 10 6 2" xfId="29711" xr:uid="{00000000-0005-0000-0000-00008E4F0000}"/>
    <cellStyle name="Normal 15 10 7" xfId="18698" xr:uid="{00000000-0005-0000-0000-00008F4F0000}"/>
    <cellStyle name="Normal 15 10 7 2" xfId="32839" xr:uid="{00000000-0005-0000-0000-0000904F0000}"/>
    <cellStyle name="Normal 15 10 8" xfId="20906" xr:uid="{00000000-0005-0000-0000-0000914F0000}"/>
    <cellStyle name="Normal 15 10 8 2" xfId="34183" xr:uid="{00000000-0005-0000-0000-0000924F0000}"/>
    <cellStyle name="Normal 15 10 9" xfId="24145" xr:uid="{00000000-0005-0000-0000-0000934F0000}"/>
    <cellStyle name="Normal 15 11" xfId="4700" xr:uid="{00000000-0005-0000-0000-0000944F0000}"/>
    <cellStyle name="Normal 15 11 2" xfId="25151" xr:uid="{00000000-0005-0000-0000-0000954F0000}"/>
    <cellStyle name="Normal 15 12" xfId="8794" xr:uid="{00000000-0005-0000-0000-0000964F0000}"/>
    <cellStyle name="Normal 15 12 2" xfId="26880" xr:uid="{00000000-0005-0000-0000-0000974F0000}"/>
    <cellStyle name="Normal 15 13" xfId="11001" xr:uid="{00000000-0005-0000-0000-0000984F0000}"/>
    <cellStyle name="Normal 15 13 2" xfId="28224" xr:uid="{00000000-0005-0000-0000-0000994F0000}"/>
    <cellStyle name="Normal 15 14" xfId="13463" xr:uid="{00000000-0005-0000-0000-00009A4F0000}"/>
    <cellStyle name="Normal 15 14 2" xfId="29683" xr:uid="{00000000-0005-0000-0000-00009B4F0000}"/>
    <cellStyle name="Normal 15 15" xfId="14145" xr:uid="{00000000-0005-0000-0000-00009C4F0000}"/>
    <cellStyle name="Normal 15 15 2" xfId="30013" xr:uid="{00000000-0005-0000-0000-00009D4F0000}"/>
    <cellStyle name="Normal 15 16" xfId="17623" xr:uid="{00000000-0005-0000-0000-00009E4F0000}"/>
    <cellStyle name="Normal 15 16 2" xfId="32256" xr:uid="{00000000-0005-0000-0000-00009F4F0000}"/>
    <cellStyle name="Normal 15 17" xfId="19831" xr:uid="{00000000-0005-0000-0000-0000A04F0000}"/>
    <cellStyle name="Normal 15 17 2" xfId="33600" xr:uid="{00000000-0005-0000-0000-0000A14F0000}"/>
    <cellStyle name="Normal 15 18" xfId="22005" xr:uid="{00000000-0005-0000-0000-0000A24F0000}"/>
    <cellStyle name="Normal 15 19" xfId="37872" xr:uid="{00000000-0005-0000-0000-0000A34F0000}"/>
    <cellStyle name="Normal 15 2" xfId="942" xr:uid="{00000000-0005-0000-0000-0000A44F0000}"/>
    <cellStyle name="Normal 15 2 10" xfId="8860" xr:uid="{00000000-0005-0000-0000-0000A54F0000}"/>
    <cellStyle name="Normal 15 2 10 2" xfId="26912" xr:uid="{00000000-0005-0000-0000-0000A64F0000}"/>
    <cellStyle name="Normal 15 2 11" xfId="11067" xr:uid="{00000000-0005-0000-0000-0000A74F0000}"/>
    <cellStyle name="Normal 15 2 11 2" xfId="28256" xr:uid="{00000000-0005-0000-0000-0000A84F0000}"/>
    <cellStyle name="Normal 15 2 12" xfId="13651" xr:uid="{00000000-0005-0000-0000-0000A94F0000}"/>
    <cellStyle name="Normal 15 2 12 2" xfId="29766" xr:uid="{00000000-0005-0000-0000-0000AA4F0000}"/>
    <cellStyle name="Normal 15 2 13" xfId="13449" xr:uid="{00000000-0005-0000-0000-0000AB4F0000}"/>
    <cellStyle name="Normal 15 2 13 2" xfId="29674" xr:uid="{00000000-0005-0000-0000-0000AC4F0000}"/>
    <cellStyle name="Normal 15 2 14" xfId="17689" xr:uid="{00000000-0005-0000-0000-0000AD4F0000}"/>
    <cellStyle name="Normal 15 2 14 2" xfId="32288" xr:uid="{00000000-0005-0000-0000-0000AE4F0000}"/>
    <cellStyle name="Normal 15 2 15" xfId="19897" xr:uid="{00000000-0005-0000-0000-0000AF4F0000}"/>
    <cellStyle name="Normal 15 2 15 2" xfId="33632" xr:uid="{00000000-0005-0000-0000-0000B04F0000}"/>
    <cellStyle name="Normal 15 2 16" xfId="22056" xr:uid="{00000000-0005-0000-0000-0000B14F0000}"/>
    <cellStyle name="Normal 15 2 17" xfId="38489" xr:uid="{00000000-0005-0000-0000-0000B24F0000}"/>
    <cellStyle name="Normal 15 2 2" xfId="1219" xr:uid="{00000000-0005-0000-0000-0000B34F0000}"/>
    <cellStyle name="Normal 15 2 2 10" xfId="11232" xr:uid="{00000000-0005-0000-0000-0000B44F0000}"/>
    <cellStyle name="Normal 15 2 2 10 2" xfId="28352" xr:uid="{00000000-0005-0000-0000-0000B54F0000}"/>
    <cellStyle name="Normal 15 2 2 11" xfId="13878" xr:uid="{00000000-0005-0000-0000-0000B64F0000}"/>
    <cellStyle name="Normal 15 2 2 11 2" xfId="29888" xr:uid="{00000000-0005-0000-0000-0000B74F0000}"/>
    <cellStyle name="Normal 15 2 2 12" xfId="15045" xr:uid="{00000000-0005-0000-0000-0000B84F0000}"/>
    <cellStyle name="Normal 15 2 2 12 2" xfId="30462" xr:uid="{00000000-0005-0000-0000-0000B94F0000}"/>
    <cellStyle name="Normal 15 2 2 13" xfId="17854" xr:uid="{00000000-0005-0000-0000-0000BA4F0000}"/>
    <cellStyle name="Normal 15 2 2 13 2" xfId="32384" xr:uid="{00000000-0005-0000-0000-0000BB4F0000}"/>
    <cellStyle name="Normal 15 2 2 14" xfId="20062" xr:uid="{00000000-0005-0000-0000-0000BC4F0000}"/>
    <cellStyle name="Normal 15 2 2 14 2" xfId="33728" xr:uid="{00000000-0005-0000-0000-0000BD4F0000}"/>
    <cellStyle name="Normal 15 2 2 15" xfId="22211" xr:uid="{00000000-0005-0000-0000-0000BE4F0000}"/>
    <cellStyle name="Normal 15 2 2 2" xfId="2159" xr:uid="{00000000-0005-0000-0000-0000BF4F0000}"/>
    <cellStyle name="Normal 15 2 2 2 10" xfId="22550" xr:uid="{00000000-0005-0000-0000-0000C04F0000}"/>
    <cellStyle name="Normal 15 2 2 2 2" xfId="5245" xr:uid="{00000000-0005-0000-0000-0000C14F0000}"/>
    <cellStyle name="Normal 15 2 2 2 2 2" xfId="23953" xr:uid="{00000000-0005-0000-0000-0000C24F0000}"/>
    <cellStyle name="Normal 15 2 2 2 3" xfId="7844" xr:uid="{00000000-0005-0000-0000-0000C34F0000}"/>
    <cellStyle name="Normal 15 2 2 2 3 2" xfId="25961" xr:uid="{00000000-0005-0000-0000-0000C44F0000}"/>
    <cellStyle name="Normal 15 2 2 2 4" xfId="9676" xr:uid="{00000000-0005-0000-0000-0000C54F0000}"/>
    <cellStyle name="Normal 15 2 2 2 4 2" xfId="27400" xr:uid="{00000000-0005-0000-0000-0000C64F0000}"/>
    <cellStyle name="Normal 15 2 2 2 5" xfId="11883" xr:uid="{00000000-0005-0000-0000-0000C74F0000}"/>
    <cellStyle name="Normal 15 2 2 2 5 2" xfId="28744" xr:uid="{00000000-0005-0000-0000-0000C84F0000}"/>
    <cellStyle name="Normal 15 2 2 2 6" xfId="14662" xr:uid="{00000000-0005-0000-0000-0000C94F0000}"/>
    <cellStyle name="Normal 15 2 2 2 6 2" xfId="30352" xr:uid="{00000000-0005-0000-0000-0000CA4F0000}"/>
    <cellStyle name="Normal 15 2 2 2 7" xfId="13566" xr:uid="{00000000-0005-0000-0000-0000CB4F0000}"/>
    <cellStyle name="Normal 15 2 2 2 7 2" xfId="29742" xr:uid="{00000000-0005-0000-0000-0000CC4F0000}"/>
    <cellStyle name="Normal 15 2 2 2 8" xfId="18505" xr:uid="{00000000-0005-0000-0000-0000CD4F0000}"/>
    <cellStyle name="Normal 15 2 2 2 8 2" xfId="32776" xr:uid="{00000000-0005-0000-0000-0000CE4F0000}"/>
    <cellStyle name="Normal 15 2 2 2 9" xfId="20713" xr:uid="{00000000-0005-0000-0000-0000CF4F0000}"/>
    <cellStyle name="Normal 15 2 2 2 9 2" xfId="34120" xr:uid="{00000000-0005-0000-0000-0000D04F0000}"/>
    <cellStyle name="Normal 15 2 2 3" xfId="3012" xr:uid="{00000000-0005-0000-0000-0000D14F0000}"/>
    <cellStyle name="Normal 15 2 2 3 10" xfId="22920" xr:uid="{00000000-0005-0000-0000-0000D24F0000}"/>
    <cellStyle name="Normal 15 2 2 3 2" xfId="5615" xr:uid="{00000000-0005-0000-0000-0000D34F0000}"/>
    <cellStyle name="Normal 15 2 2 3 2 2" xfId="24485" xr:uid="{00000000-0005-0000-0000-0000D44F0000}"/>
    <cellStyle name="Normal 15 2 2 3 3" xfId="8365" xr:uid="{00000000-0005-0000-0000-0000D54F0000}"/>
    <cellStyle name="Normal 15 2 2 3 3 2" xfId="26310" xr:uid="{00000000-0005-0000-0000-0000D64F0000}"/>
    <cellStyle name="Normal 15 2 2 3 4" xfId="10209" xr:uid="{00000000-0005-0000-0000-0000D74F0000}"/>
    <cellStyle name="Normal 15 2 2 3 4 2" xfId="27654" xr:uid="{00000000-0005-0000-0000-0000D84F0000}"/>
    <cellStyle name="Normal 15 2 2 3 5" xfId="12416" xr:uid="{00000000-0005-0000-0000-0000D94F0000}"/>
    <cellStyle name="Normal 15 2 2 3 5 2" xfId="28998" xr:uid="{00000000-0005-0000-0000-0000DA4F0000}"/>
    <cellStyle name="Normal 15 2 2 3 6" xfId="15366" xr:uid="{00000000-0005-0000-0000-0000DB4F0000}"/>
    <cellStyle name="Normal 15 2 2 3 6 2" xfId="30690" xr:uid="{00000000-0005-0000-0000-0000DC4F0000}"/>
    <cellStyle name="Normal 15 2 2 3 7" xfId="16831" xr:uid="{00000000-0005-0000-0000-0000DD4F0000}"/>
    <cellStyle name="Normal 15 2 2 3 7 2" xfId="31686" xr:uid="{00000000-0005-0000-0000-0000DE4F0000}"/>
    <cellStyle name="Normal 15 2 2 3 8" xfId="19038" xr:uid="{00000000-0005-0000-0000-0000DF4F0000}"/>
    <cellStyle name="Normal 15 2 2 3 8 2" xfId="33030" xr:uid="{00000000-0005-0000-0000-0000E04F0000}"/>
    <cellStyle name="Normal 15 2 2 3 9" xfId="21246" xr:uid="{00000000-0005-0000-0000-0000E14F0000}"/>
    <cellStyle name="Normal 15 2 2 3 9 2" xfId="34374" xr:uid="{00000000-0005-0000-0000-0000E24F0000}"/>
    <cellStyle name="Normal 15 2 2 4" xfId="3307" xr:uid="{00000000-0005-0000-0000-0000E34F0000}"/>
    <cellStyle name="Normal 15 2 2 4 10" xfId="23088" xr:uid="{00000000-0005-0000-0000-0000E44F0000}"/>
    <cellStyle name="Normal 15 2 2 4 2" xfId="5783" xr:uid="{00000000-0005-0000-0000-0000E54F0000}"/>
    <cellStyle name="Normal 15 2 2 4 2 2" xfId="24653" xr:uid="{00000000-0005-0000-0000-0000E64F0000}"/>
    <cellStyle name="Normal 15 2 2 4 3" xfId="8533" xr:uid="{00000000-0005-0000-0000-0000E74F0000}"/>
    <cellStyle name="Normal 15 2 2 4 3 2" xfId="26452" xr:uid="{00000000-0005-0000-0000-0000E84F0000}"/>
    <cellStyle name="Normal 15 2 2 4 4" xfId="10377" xr:uid="{00000000-0005-0000-0000-0000E94F0000}"/>
    <cellStyle name="Normal 15 2 2 4 4 2" xfId="27796" xr:uid="{00000000-0005-0000-0000-0000EA4F0000}"/>
    <cellStyle name="Normal 15 2 2 4 5" xfId="12584" xr:uid="{00000000-0005-0000-0000-0000EB4F0000}"/>
    <cellStyle name="Normal 15 2 2 4 5 2" xfId="29140" xr:uid="{00000000-0005-0000-0000-0000EC4F0000}"/>
    <cellStyle name="Normal 15 2 2 4 6" xfId="15593" xr:uid="{00000000-0005-0000-0000-0000ED4F0000}"/>
    <cellStyle name="Normal 15 2 2 4 6 2" xfId="30864" xr:uid="{00000000-0005-0000-0000-0000EE4F0000}"/>
    <cellStyle name="Normal 15 2 2 4 7" xfId="16999" xr:uid="{00000000-0005-0000-0000-0000EF4F0000}"/>
    <cellStyle name="Normal 15 2 2 4 7 2" xfId="31828" xr:uid="{00000000-0005-0000-0000-0000F04F0000}"/>
    <cellStyle name="Normal 15 2 2 4 8" xfId="19206" xr:uid="{00000000-0005-0000-0000-0000F14F0000}"/>
    <cellStyle name="Normal 15 2 2 4 8 2" xfId="33172" xr:uid="{00000000-0005-0000-0000-0000F24F0000}"/>
    <cellStyle name="Normal 15 2 2 4 9" xfId="21414" xr:uid="{00000000-0005-0000-0000-0000F34F0000}"/>
    <cellStyle name="Normal 15 2 2 4 9 2" xfId="34516" xr:uid="{00000000-0005-0000-0000-0000F44F0000}"/>
    <cellStyle name="Normal 15 2 2 5" xfId="3503" xr:uid="{00000000-0005-0000-0000-0000F54F0000}"/>
    <cellStyle name="Normal 15 2 2 5 2" xfId="6145" xr:uid="{00000000-0005-0000-0000-0000F64F0000}"/>
    <cellStyle name="Normal 15 2 2 5 2 2" xfId="26537" xr:uid="{00000000-0005-0000-0000-0000F74F0000}"/>
    <cellStyle name="Normal 15 2 2 5 3" xfId="10496" xr:uid="{00000000-0005-0000-0000-0000F84F0000}"/>
    <cellStyle name="Normal 15 2 2 5 3 2" xfId="27881" xr:uid="{00000000-0005-0000-0000-0000F94F0000}"/>
    <cellStyle name="Normal 15 2 2 5 4" xfId="12703" xr:uid="{00000000-0005-0000-0000-0000FA4F0000}"/>
    <cellStyle name="Normal 15 2 2 5 4 2" xfId="29225" xr:uid="{00000000-0005-0000-0000-0000FB4F0000}"/>
    <cellStyle name="Normal 15 2 2 5 5" xfId="15747" xr:uid="{00000000-0005-0000-0000-0000FC4F0000}"/>
    <cellStyle name="Normal 15 2 2 5 5 2" xfId="30968" xr:uid="{00000000-0005-0000-0000-0000FD4F0000}"/>
    <cellStyle name="Normal 15 2 2 5 6" xfId="17118" xr:uid="{00000000-0005-0000-0000-0000FE4F0000}"/>
    <cellStyle name="Normal 15 2 2 5 6 2" xfId="31913" xr:uid="{00000000-0005-0000-0000-0000FF4F0000}"/>
    <cellStyle name="Normal 15 2 2 5 7" xfId="19325" xr:uid="{00000000-0005-0000-0000-000000500000}"/>
    <cellStyle name="Normal 15 2 2 5 7 2" xfId="33257" xr:uid="{00000000-0005-0000-0000-000001500000}"/>
    <cellStyle name="Normal 15 2 2 5 8" xfId="21533" xr:uid="{00000000-0005-0000-0000-000002500000}"/>
    <cellStyle name="Normal 15 2 2 5 8 2" xfId="34601" xr:uid="{00000000-0005-0000-0000-000003500000}"/>
    <cellStyle name="Normal 15 2 2 5 9" xfId="23408" xr:uid="{00000000-0005-0000-0000-000004500000}"/>
    <cellStyle name="Normal 15 2 2 6" xfId="4351" xr:uid="{00000000-0005-0000-0000-000005500000}"/>
    <cellStyle name="Normal 15 2 2 6 2" xfId="7183" xr:uid="{00000000-0005-0000-0000-000006500000}"/>
    <cellStyle name="Normal 15 2 2 6 2 2" xfId="26777" xr:uid="{00000000-0005-0000-0000-000007500000}"/>
    <cellStyle name="Normal 15 2 2 6 3" xfId="10831" xr:uid="{00000000-0005-0000-0000-000008500000}"/>
    <cellStyle name="Normal 15 2 2 6 3 2" xfId="28121" xr:uid="{00000000-0005-0000-0000-000009500000}"/>
    <cellStyle name="Normal 15 2 2 6 4" xfId="13038" xr:uid="{00000000-0005-0000-0000-00000A500000}"/>
    <cellStyle name="Normal 15 2 2 6 4 2" xfId="29465" xr:uid="{00000000-0005-0000-0000-00000B500000}"/>
    <cellStyle name="Normal 15 2 2 6 5" xfId="16307" xr:uid="{00000000-0005-0000-0000-00000C500000}"/>
    <cellStyle name="Normal 15 2 2 6 5 2" xfId="31341" xr:uid="{00000000-0005-0000-0000-00000D500000}"/>
    <cellStyle name="Normal 15 2 2 6 6" xfId="17453" xr:uid="{00000000-0005-0000-0000-00000E500000}"/>
    <cellStyle name="Normal 15 2 2 6 6 2" xfId="32153" xr:uid="{00000000-0005-0000-0000-00000F500000}"/>
    <cellStyle name="Normal 15 2 2 6 7" xfId="19660" xr:uid="{00000000-0005-0000-0000-000010500000}"/>
    <cellStyle name="Normal 15 2 2 6 7 2" xfId="33497" xr:uid="{00000000-0005-0000-0000-000011500000}"/>
    <cellStyle name="Normal 15 2 2 6 8" xfId="21868" xr:uid="{00000000-0005-0000-0000-000012500000}"/>
    <cellStyle name="Normal 15 2 2 6 8 2" xfId="34841" xr:uid="{00000000-0005-0000-0000-000013500000}"/>
    <cellStyle name="Normal 15 2 2 6 9" xfId="25022" xr:uid="{00000000-0005-0000-0000-000014500000}"/>
    <cellStyle name="Normal 15 2 2 7" xfId="4602" xr:uid="{00000000-0005-0000-0000-000015500000}"/>
    <cellStyle name="Normal 15 2 2 7 2" xfId="7275" xr:uid="{00000000-0005-0000-0000-000016500000}"/>
    <cellStyle name="Normal 15 2 2 7 2 2" xfId="26869" xr:uid="{00000000-0005-0000-0000-000017500000}"/>
    <cellStyle name="Normal 15 2 2 7 3" xfId="10923" xr:uid="{00000000-0005-0000-0000-000018500000}"/>
    <cellStyle name="Normal 15 2 2 7 3 2" xfId="28213" xr:uid="{00000000-0005-0000-0000-000019500000}"/>
    <cellStyle name="Normal 15 2 2 7 4" xfId="13130" xr:uid="{00000000-0005-0000-0000-00001A500000}"/>
    <cellStyle name="Normal 15 2 2 7 4 2" xfId="29557" xr:uid="{00000000-0005-0000-0000-00001B500000}"/>
    <cellStyle name="Normal 15 2 2 7 5" xfId="16479" xr:uid="{00000000-0005-0000-0000-00001C500000}"/>
    <cellStyle name="Normal 15 2 2 7 5 2" xfId="31482" xr:uid="{00000000-0005-0000-0000-00001D500000}"/>
    <cellStyle name="Normal 15 2 2 7 6" xfId="17545" xr:uid="{00000000-0005-0000-0000-00001E500000}"/>
    <cellStyle name="Normal 15 2 2 7 6 2" xfId="32245" xr:uid="{00000000-0005-0000-0000-00001F500000}"/>
    <cellStyle name="Normal 15 2 2 7 7" xfId="19752" xr:uid="{00000000-0005-0000-0000-000020500000}"/>
    <cellStyle name="Normal 15 2 2 7 7 2" xfId="33589" xr:uid="{00000000-0005-0000-0000-000021500000}"/>
    <cellStyle name="Normal 15 2 2 7 8" xfId="21960" xr:uid="{00000000-0005-0000-0000-000022500000}"/>
    <cellStyle name="Normal 15 2 2 7 8 2" xfId="34933" xr:uid="{00000000-0005-0000-0000-000023500000}"/>
    <cellStyle name="Normal 15 2 2 7 9" xfId="25114" xr:uid="{00000000-0005-0000-0000-000024500000}"/>
    <cellStyle name="Normal 15 2 2 8" xfId="4906" xr:uid="{00000000-0005-0000-0000-000025500000}"/>
    <cellStyle name="Normal 15 2 2 8 2" xfId="25382" xr:uid="{00000000-0005-0000-0000-000026500000}"/>
    <cellStyle name="Normal 15 2 2 9" xfId="9025" xr:uid="{00000000-0005-0000-0000-000027500000}"/>
    <cellStyle name="Normal 15 2 2 9 2" xfId="27008" xr:uid="{00000000-0005-0000-0000-000028500000}"/>
    <cellStyle name="Normal 15 2 3" xfId="1971" xr:uid="{00000000-0005-0000-0000-000029500000}"/>
    <cellStyle name="Normal 15 2 3 10" xfId="22385" xr:uid="{00000000-0005-0000-0000-00002A500000}"/>
    <cellStyle name="Normal 15 2 3 2" xfId="5080" xr:uid="{00000000-0005-0000-0000-00002B500000}"/>
    <cellStyle name="Normal 15 2 3 2 2" xfId="23782" xr:uid="{00000000-0005-0000-0000-00002C500000}"/>
    <cellStyle name="Normal 15 2 3 3" xfId="7683" xr:uid="{00000000-0005-0000-0000-00002D500000}"/>
    <cellStyle name="Normal 15 2 3 3 2" xfId="25788" xr:uid="{00000000-0005-0000-0000-00002E500000}"/>
    <cellStyle name="Normal 15 2 3 4" xfId="9497" xr:uid="{00000000-0005-0000-0000-00002F500000}"/>
    <cellStyle name="Normal 15 2 3 4 2" xfId="27286" xr:uid="{00000000-0005-0000-0000-000030500000}"/>
    <cellStyle name="Normal 15 2 3 5" xfId="11704" xr:uid="{00000000-0005-0000-0000-000031500000}"/>
    <cellStyle name="Normal 15 2 3 5 2" xfId="28630" xr:uid="{00000000-0005-0000-0000-000032500000}"/>
    <cellStyle name="Normal 15 2 3 6" xfId="14481" xr:uid="{00000000-0005-0000-0000-000033500000}"/>
    <cellStyle name="Normal 15 2 3 6 2" xfId="30237" xr:uid="{00000000-0005-0000-0000-000034500000}"/>
    <cellStyle name="Normal 15 2 3 7" xfId="13224" xr:uid="{00000000-0005-0000-0000-000035500000}"/>
    <cellStyle name="Normal 15 2 3 7 2" xfId="29582" xr:uid="{00000000-0005-0000-0000-000036500000}"/>
    <cellStyle name="Normal 15 2 3 8" xfId="18326" xr:uid="{00000000-0005-0000-0000-000037500000}"/>
    <cellStyle name="Normal 15 2 3 8 2" xfId="32662" xr:uid="{00000000-0005-0000-0000-000038500000}"/>
    <cellStyle name="Normal 15 2 3 9" xfId="20534" xr:uid="{00000000-0005-0000-0000-000039500000}"/>
    <cellStyle name="Normal 15 2 3 9 2" xfId="34006" xr:uid="{00000000-0005-0000-0000-00003A500000}"/>
    <cellStyle name="Normal 15 2 4" xfId="2826" xr:uid="{00000000-0005-0000-0000-00003B500000}"/>
    <cellStyle name="Normal 15 2 4 10" xfId="22791" xr:uid="{00000000-0005-0000-0000-00003C500000}"/>
    <cellStyle name="Normal 15 2 4 2" xfId="5486" xr:uid="{00000000-0005-0000-0000-00003D500000}"/>
    <cellStyle name="Normal 15 2 4 2 2" xfId="24356" xr:uid="{00000000-0005-0000-0000-00003E500000}"/>
    <cellStyle name="Normal 15 2 4 3" xfId="8236" xr:uid="{00000000-0005-0000-0000-00003F500000}"/>
    <cellStyle name="Normal 15 2 4 3 2" xfId="26206" xr:uid="{00000000-0005-0000-0000-000040500000}"/>
    <cellStyle name="Normal 15 2 4 4" xfId="10080" xr:uid="{00000000-0005-0000-0000-000041500000}"/>
    <cellStyle name="Normal 15 2 4 4 2" xfId="27550" xr:uid="{00000000-0005-0000-0000-000042500000}"/>
    <cellStyle name="Normal 15 2 4 5" xfId="12287" xr:uid="{00000000-0005-0000-0000-000043500000}"/>
    <cellStyle name="Normal 15 2 4 5 2" xfId="28894" xr:uid="{00000000-0005-0000-0000-000044500000}"/>
    <cellStyle name="Normal 15 2 4 6" xfId="15206" xr:uid="{00000000-0005-0000-0000-000045500000}"/>
    <cellStyle name="Normal 15 2 4 6 2" xfId="30564" xr:uid="{00000000-0005-0000-0000-000046500000}"/>
    <cellStyle name="Normal 15 2 4 7" xfId="16702" xr:uid="{00000000-0005-0000-0000-000047500000}"/>
    <cellStyle name="Normal 15 2 4 7 2" xfId="31582" xr:uid="{00000000-0005-0000-0000-000048500000}"/>
    <cellStyle name="Normal 15 2 4 8" xfId="18909" xr:uid="{00000000-0005-0000-0000-000049500000}"/>
    <cellStyle name="Normal 15 2 4 8 2" xfId="32926" xr:uid="{00000000-0005-0000-0000-00004A500000}"/>
    <cellStyle name="Normal 15 2 4 9" xfId="21117" xr:uid="{00000000-0005-0000-0000-00004B500000}"/>
    <cellStyle name="Normal 15 2 4 9 2" xfId="34270" xr:uid="{00000000-0005-0000-0000-00004C500000}"/>
    <cellStyle name="Normal 15 2 5" xfId="2645" xr:uid="{00000000-0005-0000-0000-00004D500000}"/>
    <cellStyle name="Normal 15 2 5 10" xfId="22697" xr:uid="{00000000-0005-0000-0000-00004E500000}"/>
    <cellStyle name="Normal 15 2 5 2" xfId="5392" xr:uid="{00000000-0005-0000-0000-00004F500000}"/>
    <cellStyle name="Normal 15 2 5 2 2" xfId="24262" xr:uid="{00000000-0005-0000-0000-000050500000}"/>
    <cellStyle name="Normal 15 2 5 3" xfId="8142" xr:uid="{00000000-0005-0000-0000-000051500000}"/>
    <cellStyle name="Normal 15 2 5 3 2" xfId="26138" xr:uid="{00000000-0005-0000-0000-000052500000}"/>
    <cellStyle name="Normal 15 2 5 4" xfId="9986" xr:uid="{00000000-0005-0000-0000-000053500000}"/>
    <cellStyle name="Normal 15 2 5 4 2" xfId="27482" xr:uid="{00000000-0005-0000-0000-000054500000}"/>
    <cellStyle name="Normal 15 2 5 5" xfId="12193" xr:uid="{00000000-0005-0000-0000-000055500000}"/>
    <cellStyle name="Normal 15 2 5 5 2" xfId="28826" xr:uid="{00000000-0005-0000-0000-000056500000}"/>
    <cellStyle name="Normal 15 2 5 6" xfId="15070" xr:uid="{00000000-0005-0000-0000-000057500000}"/>
    <cellStyle name="Normal 15 2 5 6 2" xfId="30482" xr:uid="{00000000-0005-0000-0000-000058500000}"/>
    <cellStyle name="Normal 15 2 5 7" xfId="16608" xr:uid="{00000000-0005-0000-0000-000059500000}"/>
    <cellStyle name="Normal 15 2 5 7 2" xfId="31514" xr:uid="{00000000-0005-0000-0000-00005A500000}"/>
    <cellStyle name="Normal 15 2 5 8" xfId="18815" xr:uid="{00000000-0005-0000-0000-00005B500000}"/>
    <cellStyle name="Normal 15 2 5 8 2" xfId="32858" xr:uid="{00000000-0005-0000-0000-00005C500000}"/>
    <cellStyle name="Normal 15 2 5 9" xfId="21023" xr:uid="{00000000-0005-0000-0000-00005D500000}"/>
    <cellStyle name="Normal 15 2 5 9 2" xfId="34202" xr:uid="{00000000-0005-0000-0000-00005E500000}"/>
    <cellStyle name="Normal 15 2 6" xfId="2047" xr:uid="{00000000-0005-0000-0000-00005F500000}"/>
    <cellStyle name="Normal 15 2 6 2" xfId="5980" xr:uid="{00000000-0005-0000-0000-000060500000}"/>
    <cellStyle name="Normal 15 2 6 2 2" xfId="25858" xr:uid="{00000000-0005-0000-0000-000061500000}"/>
    <cellStyle name="Normal 15 2 6 3" xfId="9570" xr:uid="{00000000-0005-0000-0000-000062500000}"/>
    <cellStyle name="Normal 15 2 6 3 2" xfId="27356" xr:uid="{00000000-0005-0000-0000-000063500000}"/>
    <cellStyle name="Normal 15 2 6 4" xfId="11777" xr:uid="{00000000-0005-0000-0000-000064500000}"/>
    <cellStyle name="Normal 15 2 6 4 2" xfId="28700" xr:uid="{00000000-0005-0000-0000-000065500000}"/>
    <cellStyle name="Normal 15 2 6 5" xfId="14554" xr:uid="{00000000-0005-0000-0000-000066500000}"/>
    <cellStyle name="Normal 15 2 6 5 2" xfId="30307" xr:uid="{00000000-0005-0000-0000-000067500000}"/>
    <cellStyle name="Normal 15 2 6 6" xfId="14756" xr:uid="{00000000-0005-0000-0000-000068500000}"/>
    <cellStyle name="Normal 15 2 6 6 2" xfId="30414" xr:uid="{00000000-0005-0000-0000-000069500000}"/>
    <cellStyle name="Normal 15 2 6 7" xfId="18399" xr:uid="{00000000-0005-0000-0000-00006A500000}"/>
    <cellStyle name="Normal 15 2 6 7 2" xfId="32732" xr:uid="{00000000-0005-0000-0000-00006B500000}"/>
    <cellStyle name="Normal 15 2 6 8" xfId="20607" xr:uid="{00000000-0005-0000-0000-00006C500000}"/>
    <cellStyle name="Normal 15 2 6 8 2" xfId="34076" xr:uid="{00000000-0005-0000-0000-00006D500000}"/>
    <cellStyle name="Normal 15 2 6 9" xfId="23243" xr:uid="{00000000-0005-0000-0000-00006E500000}"/>
    <cellStyle name="Normal 15 2 7" xfId="1643" xr:uid="{00000000-0005-0000-0000-00006F500000}"/>
    <cellStyle name="Normal 15 2 7 2" xfId="6378" xr:uid="{00000000-0005-0000-0000-000070500000}"/>
    <cellStyle name="Normal 15 2 7 2 2" xfId="25622" xr:uid="{00000000-0005-0000-0000-000071500000}"/>
    <cellStyle name="Normal 15 2 7 3" xfId="9307" xr:uid="{00000000-0005-0000-0000-000072500000}"/>
    <cellStyle name="Normal 15 2 7 3 2" xfId="27148" xr:uid="{00000000-0005-0000-0000-000073500000}"/>
    <cellStyle name="Normal 15 2 7 4" xfId="11514" xr:uid="{00000000-0005-0000-0000-000074500000}"/>
    <cellStyle name="Normal 15 2 7 4 2" xfId="28492" xr:uid="{00000000-0005-0000-0000-000075500000}"/>
    <cellStyle name="Normal 15 2 7 5" xfId="14223" xr:uid="{00000000-0005-0000-0000-000076500000}"/>
    <cellStyle name="Normal 15 2 7 5 2" xfId="30061" xr:uid="{00000000-0005-0000-0000-000077500000}"/>
    <cellStyle name="Normal 15 2 7 6" xfId="14226" xr:uid="{00000000-0005-0000-0000-000078500000}"/>
    <cellStyle name="Normal 15 2 7 6 2" xfId="30063" xr:uid="{00000000-0005-0000-0000-000079500000}"/>
    <cellStyle name="Normal 15 2 7 7" xfId="18136" xr:uid="{00000000-0005-0000-0000-00007A500000}"/>
    <cellStyle name="Normal 15 2 7 7 2" xfId="32524" xr:uid="{00000000-0005-0000-0000-00007B500000}"/>
    <cellStyle name="Normal 15 2 7 8" xfId="20344" xr:uid="{00000000-0005-0000-0000-00007C500000}"/>
    <cellStyle name="Normal 15 2 7 8 2" xfId="33868" xr:uid="{00000000-0005-0000-0000-00007D500000}"/>
    <cellStyle name="Normal 15 2 7 9" xfId="23643" xr:uid="{00000000-0005-0000-0000-00007E500000}"/>
    <cellStyle name="Normal 15 2 8" xfId="4085" xr:uid="{00000000-0005-0000-0000-00007F500000}"/>
    <cellStyle name="Normal 15 2 8 2" xfId="7095" xr:uid="{00000000-0005-0000-0000-000080500000}"/>
    <cellStyle name="Normal 15 2 8 2 2" xfId="26689" xr:uid="{00000000-0005-0000-0000-000081500000}"/>
    <cellStyle name="Normal 15 2 8 3" xfId="10743" xr:uid="{00000000-0005-0000-0000-000082500000}"/>
    <cellStyle name="Normal 15 2 8 3 2" xfId="28033" xr:uid="{00000000-0005-0000-0000-000083500000}"/>
    <cellStyle name="Normal 15 2 8 4" xfId="12950" xr:uid="{00000000-0005-0000-0000-000084500000}"/>
    <cellStyle name="Normal 15 2 8 4 2" xfId="29377" xr:uid="{00000000-0005-0000-0000-000085500000}"/>
    <cellStyle name="Normal 15 2 8 5" xfId="16134" xr:uid="{00000000-0005-0000-0000-000086500000}"/>
    <cellStyle name="Normal 15 2 8 5 2" xfId="31198" xr:uid="{00000000-0005-0000-0000-000087500000}"/>
    <cellStyle name="Normal 15 2 8 6" xfId="17365" xr:uid="{00000000-0005-0000-0000-000088500000}"/>
    <cellStyle name="Normal 15 2 8 6 2" xfId="32065" xr:uid="{00000000-0005-0000-0000-000089500000}"/>
    <cellStyle name="Normal 15 2 8 7" xfId="19572" xr:uid="{00000000-0005-0000-0000-00008A500000}"/>
    <cellStyle name="Normal 15 2 8 7 2" xfId="33409" xr:uid="{00000000-0005-0000-0000-00008B500000}"/>
    <cellStyle name="Normal 15 2 8 8" xfId="21780" xr:uid="{00000000-0005-0000-0000-00008C500000}"/>
    <cellStyle name="Normal 15 2 8 8 2" xfId="34753" xr:uid="{00000000-0005-0000-0000-00008D500000}"/>
    <cellStyle name="Normal 15 2 8 9" xfId="24934" xr:uid="{00000000-0005-0000-0000-00008E500000}"/>
    <cellStyle name="Normal 15 2 9" xfId="4751" xr:uid="{00000000-0005-0000-0000-00008F500000}"/>
    <cellStyle name="Normal 15 2 9 2" xfId="25217" xr:uid="{00000000-0005-0000-0000-000090500000}"/>
    <cellStyle name="Normal 15 3" xfId="1103" xr:uid="{00000000-0005-0000-0000-000091500000}"/>
    <cellStyle name="Normal 15 3 10" xfId="8910" xr:uid="{00000000-0005-0000-0000-000092500000}"/>
    <cellStyle name="Normal 15 3 10 2" xfId="26944" xr:uid="{00000000-0005-0000-0000-000093500000}"/>
    <cellStyle name="Normal 15 3 11" xfId="11117" xr:uid="{00000000-0005-0000-0000-000094500000}"/>
    <cellStyle name="Normal 15 3 11 2" xfId="28288" xr:uid="{00000000-0005-0000-0000-000095500000}"/>
    <cellStyle name="Normal 15 3 12" xfId="13763" xr:uid="{00000000-0005-0000-0000-000096500000}"/>
    <cellStyle name="Normal 15 3 12 2" xfId="29824" xr:uid="{00000000-0005-0000-0000-000097500000}"/>
    <cellStyle name="Normal 15 3 13" xfId="16470" xr:uid="{00000000-0005-0000-0000-000098500000}"/>
    <cellStyle name="Normal 15 3 13 2" xfId="31473" xr:uid="{00000000-0005-0000-0000-000099500000}"/>
    <cellStyle name="Normal 15 3 14" xfId="17739" xr:uid="{00000000-0005-0000-0000-00009A500000}"/>
    <cellStyle name="Normal 15 3 14 2" xfId="32320" xr:uid="{00000000-0005-0000-0000-00009B500000}"/>
    <cellStyle name="Normal 15 3 15" xfId="19947" xr:uid="{00000000-0005-0000-0000-00009C500000}"/>
    <cellStyle name="Normal 15 3 15 2" xfId="33664" xr:uid="{00000000-0005-0000-0000-00009D500000}"/>
    <cellStyle name="Normal 15 3 16" xfId="22088" xr:uid="{00000000-0005-0000-0000-00009E500000}"/>
    <cellStyle name="Normal 15 3 2" xfId="1251" xr:uid="{00000000-0005-0000-0000-00009F500000}"/>
    <cellStyle name="Normal 15 3 2 10" xfId="11264" xr:uid="{00000000-0005-0000-0000-0000A0500000}"/>
    <cellStyle name="Normal 15 3 2 10 2" xfId="28384" xr:uid="{00000000-0005-0000-0000-0000A1500000}"/>
    <cellStyle name="Normal 15 3 2 11" xfId="13910" xr:uid="{00000000-0005-0000-0000-0000A2500000}"/>
    <cellStyle name="Normal 15 3 2 11 2" xfId="29920" xr:uid="{00000000-0005-0000-0000-0000A3500000}"/>
    <cellStyle name="Normal 15 3 2 12" xfId="13405" xr:uid="{00000000-0005-0000-0000-0000A4500000}"/>
    <cellStyle name="Normal 15 3 2 12 2" xfId="29652" xr:uid="{00000000-0005-0000-0000-0000A5500000}"/>
    <cellStyle name="Normal 15 3 2 13" xfId="17886" xr:uid="{00000000-0005-0000-0000-0000A6500000}"/>
    <cellStyle name="Normal 15 3 2 13 2" xfId="32416" xr:uid="{00000000-0005-0000-0000-0000A7500000}"/>
    <cellStyle name="Normal 15 3 2 14" xfId="20094" xr:uid="{00000000-0005-0000-0000-0000A8500000}"/>
    <cellStyle name="Normal 15 3 2 14 2" xfId="33760" xr:uid="{00000000-0005-0000-0000-0000A9500000}"/>
    <cellStyle name="Normal 15 3 2 15" xfId="22261" xr:uid="{00000000-0005-0000-0000-0000AA500000}"/>
    <cellStyle name="Normal 15 3 2 2" xfId="2210" xr:uid="{00000000-0005-0000-0000-0000AB500000}"/>
    <cellStyle name="Normal 15 3 2 2 10" xfId="22582" xr:uid="{00000000-0005-0000-0000-0000AC500000}"/>
    <cellStyle name="Normal 15 3 2 2 2" xfId="5277" xr:uid="{00000000-0005-0000-0000-0000AD500000}"/>
    <cellStyle name="Normal 15 3 2 2 2 2" xfId="24004" xr:uid="{00000000-0005-0000-0000-0000AE500000}"/>
    <cellStyle name="Normal 15 3 2 2 3" xfId="7894" xr:uid="{00000000-0005-0000-0000-0000AF500000}"/>
    <cellStyle name="Normal 15 3 2 2 3 2" xfId="26012" xr:uid="{00000000-0005-0000-0000-0000B0500000}"/>
    <cellStyle name="Normal 15 3 2 2 4" xfId="9727" xr:uid="{00000000-0005-0000-0000-0000B1500000}"/>
    <cellStyle name="Normal 15 3 2 2 4 2" xfId="27433" xr:uid="{00000000-0005-0000-0000-0000B2500000}"/>
    <cellStyle name="Normal 15 3 2 2 5" xfId="11934" xr:uid="{00000000-0005-0000-0000-0000B3500000}"/>
    <cellStyle name="Normal 15 3 2 2 5 2" xfId="28777" xr:uid="{00000000-0005-0000-0000-0000B4500000}"/>
    <cellStyle name="Normal 15 3 2 2 6" xfId="14713" xr:uid="{00000000-0005-0000-0000-0000B5500000}"/>
    <cellStyle name="Normal 15 3 2 2 6 2" xfId="30385" xr:uid="{00000000-0005-0000-0000-0000B6500000}"/>
    <cellStyle name="Normal 15 3 2 2 7" xfId="13943" xr:uid="{00000000-0005-0000-0000-0000B7500000}"/>
    <cellStyle name="Normal 15 3 2 2 7 2" xfId="29946" xr:uid="{00000000-0005-0000-0000-0000B8500000}"/>
    <cellStyle name="Normal 15 3 2 2 8" xfId="18556" xr:uid="{00000000-0005-0000-0000-0000B9500000}"/>
    <cellStyle name="Normal 15 3 2 2 8 2" xfId="32809" xr:uid="{00000000-0005-0000-0000-0000BA500000}"/>
    <cellStyle name="Normal 15 3 2 2 9" xfId="20764" xr:uid="{00000000-0005-0000-0000-0000BB500000}"/>
    <cellStyle name="Normal 15 3 2 2 9 2" xfId="34153" xr:uid="{00000000-0005-0000-0000-0000BC500000}"/>
    <cellStyle name="Normal 15 3 2 3" xfId="3044" xr:uid="{00000000-0005-0000-0000-0000BD500000}"/>
    <cellStyle name="Normal 15 3 2 3 10" xfId="22952" xr:uid="{00000000-0005-0000-0000-0000BE500000}"/>
    <cellStyle name="Normal 15 3 2 3 2" xfId="5647" xr:uid="{00000000-0005-0000-0000-0000BF500000}"/>
    <cellStyle name="Normal 15 3 2 3 2 2" xfId="24517" xr:uid="{00000000-0005-0000-0000-0000C0500000}"/>
    <cellStyle name="Normal 15 3 2 3 3" xfId="8397" xr:uid="{00000000-0005-0000-0000-0000C1500000}"/>
    <cellStyle name="Normal 15 3 2 3 3 2" xfId="26342" xr:uid="{00000000-0005-0000-0000-0000C2500000}"/>
    <cellStyle name="Normal 15 3 2 3 4" xfId="10241" xr:uid="{00000000-0005-0000-0000-0000C3500000}"/>
    <cellStyle name="Normal 15 3 2 3 4 2" xfId="27686" xr:uid="{00000000-0005-0000-0000-0000C4500000}"/>
    <cellStyle name="Normal 15 3 2 3 5" xfId="12448" xr:uid="{00000000-0005-0000-0000-0000C5500000}"/>
    <cellStyle name="Normal 15 3 2 3 5 2" xfId="29030" xr:uid="{00000000-0005-0000-0000-0000C6500000}"/>
    <cellStyle name="Normal 15 3 2 3 6" xfId="15398" xr:uid="{00000000-0005-0000-0000-0000C7500000}"/>
    <cellStyle name="Normal 15 3 2 3 6 2" xfId="30722" xr:uid="{00000000-0005-0000-0000-0000C8500000}"/>
    <cellStyle name="Normal 15 3 2 3 7" xfId="16863" xr:uid="{00000000-0005-0000-0000-0000C9500000}"/>
    <cellStyle name="Normal 15 3 2 3 7 2" xfId="31718" xr:uid="{00000000-0005-0000-0000-0000CA500000}"/>
    <cellStyle name="Normal 15 3 2 3 8" xfId="19070" xr:uid="{00000000-0005-0000-0000-0000CB500000}"/>
    <cellStyle name="Normal 15 3 2 3 8 2" xfId="33062" xr:uid="{00000000-0005-0000-0000-0000CC500000}"/>
    <cellStyle name="Normal 15 3 2 3 9" xfId="21278" xr:uid="{00000000-0005-0000-0000-0000CD500000}"/>
    <cellStyle name="Normal 15 3 2 3 9 2" xfId="34406" xr:uid="{00000000-0005-0000-0000-0000CE500000}"/>
    <cellStyle name="Normal 15 3 2 4" xfId="3339" xr:uid="{00000000-0005-0000-0000-0000CF500000}"/>
    <cellStyle name="Normal 15 3 2 4 10" xfId="23120" xr:uid="{00000000-0005-0000-0000-0000D0500000}"/>
    <cellStyle name="Normal 15 3 2 4 2" xfId="5815" xr:uid="{00000000-0005-0000-0000-0000D1500000}"/>
    <cellStyle name="Normal 15 3 2 4 2 2" xfId="24685" xr:uid="{00000000-0005-0000-0000-0000D2500000}"/>
    <cellStyle name="Normal 15 3 2 4 3" xfId="8565" xr:uid="{00000000-0005-0000-0000-0000D3500000}"/>
    <cellStyle name="Normal 15 3 2 4 3 2" xfId="26484" xr:uid="{00000000-0005-0000-0000-0000D4500000}"/>
    <cellStyle name="Normal 15 3 2 4 4" xfId="10409" xr:uid="{00000000-0005-0000-0000-0000D5500000}"/>
    <cellStyle name="Normal 15 3 2 4 4 2" xfId="27828" xr:uid="{00000000-0005-0000-0000-0000D6500000}"/>
    <cellStyle name="Normal 15 3 2 4 5" xfId="12616" xr:uid="{00000000-0005-0000-0000-0000D7500000}"/>
    <cellStyle name="Normal 15 3 2 4 5 2" xfId="29172" xr:uid="{00000000-0005-0000-0000-0000D8500000}"/>
    <cellStyle name="Normal 15 3 2 4 6" xfId="15625" xr:uid="{00000000-0005-0000-0000-0000D9500000}"/>
    <cellStyle name="Normal 15 3 2 4 6 2" xfId="30896" xr:uid="{00000000-0005-0000-0000-0000DA500000}"/>
    <cellStyle name="Normal 15 3 2 4 7" xfId="17031" xr:uid="{00000000-0005-0000-0000-0000DB500000}"/>
    <cellStyle name="Normal 15 3 2 4 7 2" xfId="31860" xr:uid="{00000000-0005-0000-0000-0000DC500000}"/>
    <cellStyle name="Normal 15 3 2 4 8" xfId="19238" xr:uid="{00000000-0005-0000-0000-0000DD500000}"/>
    <cellStyle name="Normal 15 3 2 4 8 2" xfId="33204" xr:uid="{00000000-0005-0000-0000-0000DE500000}"/>
    <cellStyle name="Normal 15 3 2 4 9" xfId="21446" xr:uid="{00000000-0005-0000-0000-0000DF500000}"/>
    <cellStyle name="Normal 15 3 2 4 9 2" xfId="34548" xr:uid="{00000000-0005-0000-0000-0000E0500000}"/>
    <cellStyle name="Normal 15 3 2 5" xfId="3553" xr:uid="{00000000-0005-0000-0000-0000E1500000}"/>
    <cellStyle name="Normal 15 3 2 5 2" xfId="6177" xr:uid="{00000000-0005-0000-0000-0000E2500000}"/>
    <cellStyle name="Normal 15 3 2 5 2 2" xfId="26569" xr:uid="{00000000-0005-0000-0000-0000E3500000}"/>
    <cellStyle name="Normal 15 3 2 5 3" xfId="10546" xr:uid="{00000000-0005-0000-0000-0000E4500000}"/>
    <cellStyle name="Normal 15 3 2 5 3 2" xfId="27913" xr:uid="{00000000-0005-0000-0000-0000E5500000}"/>
    <cellStyle name="Normal 15 3 2 5 4" xfId="12753" xr:uid="{00000000-0005-0000-0000-0000E6500000}"/>
    <cellStyle name="Normal 15 3 2 5 4 2" xfId="29257" xr:uid="{00000000-0005-0000-0000-0000E7500000}"/>
    <cellStyle name="Normal 15 3 2 5 5" xfId="15797" xr:uid="{00000000-0005-0000-0000-0000E8500000}"/>
    <cellStyle name="Normal 15 3 2 5 5 2" xfId="31000" xr:uid="{00000000-0005-0000-0000-0000E9500000}"/>
    <cellStyle name="Normal 15 3 2 5 6" xfId="17168" xr:uid="{00000000-0005-0000-0000-0000EA500000}"/>
    <cellStyle name="Normal 15 3 2 5 6 2" xfId="31945" xr:uid="{00000000-0005-0000-0000-0000EB500000}"/>
    <cellStyle name="Normal 15 3 2 5 7" xfId="19375" xr:uid="{00000000-0005-0000-0000-0000EC500000}"/>
    <cellStyle name="Normal 15 3 2 5 7 2" xfId="33289" xr:uid="{00000000-0005-0000-0000-0000ED500000}"/>
    <cellStyle name="Normal 15 3 2 5 8" xfId="21583" xr:uid="{00000000-0005-0000-0000-0000EE500000}"/>
    <cellStyle name="Normal 15 3 2 5 8 2" xfId="34633" xr:uid="{00000000-0005-0000-0000-0000EF500000}"/>
    <cellStyle name="Normal 15 3 2 5 9" xfId="23440" xr:uid="{00000000-0005-0000-0000-0000F0500000}"/>
    <cellStyle name="Normal 15 3 2 6" xfId="1736" xr:uid="{00000000-0005-0000-0000-0000F1500000}"/>
    <cellStyle name="Normal 15 3 2 6 2" xfId="6418" xr:uid="{00000000-0005-0000-0000-0000F2500000}"/>
    <cellStyle name="Normal 15 3 2 6 2 2" xfId="25665" xr:uid="{00000000-0005-0000-0000-0000F3500000}"/>
    <cellStyle name="Normal 15 3 2 6 3" xfId="9357" xr:uid="{00000000-0005-0000-0000-0000F4500000}"/>
    <cellStyle name="Normal 15 3 2 6 3 2" xfId="27181" xr:uid="{00000000-0005-0000-0000-0000F5500000}"/>
    <cellStyle name="Normal 15 3 2 6 4" xfId="11564" xr:uid="{00000000-0005-0000-0000-0000F6500000}"/>
    <cellStyle name="Normal 15 3 2 6 4 2" xfId="28525" xr:uid="{00000000-0005-0000-0000-0000F7500000}"/>
    <cellStyle name="Normal 15 3 2 6 5" xfId="14295" xr:uid="{00000000-0005-0000-0000-0000F8500000}"/>
    <cellStyle name="Normal 15 3 2 6 5 2" xfId="30102" xr:uid="{00000000-0005-0000-0000-0000F9500000}"/>
    <cellStyle name="Normal 15 3 2 6 6" xfId="15351" xr:uid="{00000000-0005-0000-0000-0000FA500000}"/>
    <cellStyle name="Normal 15 3 2 6 6 2" xfId="30677" xr:uid="{00000000-0005-0000-0000-0000FB500000}"/>
    <cellStyle name="Normal 15 3 2 6 7" xfId="18186" xr:uid="{00000000-0005-0000-0000-0000FC500000}"/>
    <cellStyle name="Normal 15 3 2 6 7 2" xfId="32557" xr:uid="{00000000-0005-0000-0000-0000FD500000}"/>
    <cellStyle name="Normal 15 3 2 6 8" xfId="20394" xr:uid="{00000000-0005-0000-0000-0000FE500000}"/>
    <cellStyle name="Normal 15 3 2 6 8 2" xfId="33901" xr:uid="{00000000-0005-0000-0000-0000FF500000}"/>
    <cellStyle name="Normal 15 3 2 6 9" xfId="23686" xr:uid="{00000000-0005-0000-0000-000000510000}"/>
    <cellStyle name="Normal 15 3 2 7" xfId="4373" xr:uid="{00000000-0005-0000-0000-000001510000}"/>
    <cellStyle name="Normal 15 3 2 7 2" xfId="7190" xr:uid="{00000000-0005-0000-0000-000002510000}"/>
    <cellStyle name="Normal 15 3 2 7 2 2" xfId="26784" xr:uid="{00000000-0005-0000-0000-000003510000}"/>
    <cellStyle name="Normal 15 3 2 7 3" xfId="10838" xr:uid="{00000000-0005-0000-0000-000004510000}"/>
    <cellStyle name="Normal 15 3 2 7 3 2" xfId="28128" xr:uid="{00000000-0005-0000-0000-000005510000}"/>
    <cellStyle name="Normal 15 3 2 7 4" xfId="13045" xr:uid="{00000000-0005-0000-0000-000006510000}"/>
    <cellStyle name="Normal 15 3 2 7 4 2" xfId="29472" xr:uid="{00000000-0005-0000-0000-000007510000}"/>
    <cellStyle name="Normal 15 3 2 7 5" xfId="16321" xr:uid="{00000000-0005-0000-0000-000008510000}"/>
    <cellStyle name="Normal 15 3 2 7 5 2" xfId="31352" xr:uid="{00000000-0005-0000-0000-000009510000}"/>
    <cellStyle name="Normal 15 3 2 7 6" xfId="17460" xr:uid="{00000000-0005-0000-0000-00000A510000}"/>
    <cellStyle name="Normal 15 3 2 7 6 2" xfId="32160" xr:uid="{00000000-0005-0000-0000-00000B510000}"/>
    <cellStyle name="Normal 15 3 2 7 7" xfId="19667" xr:uid="{00000000-0005-0000-0000-00000C510000}"/>
    <cellStyle name="Normal 15 3 2 7 7 2" xfId="33504" xr:uid="{00000000-0005-0000-0000-00000D510000}"/>
    <cellStyle name="Normal 15 3 2 7 8" xfId="21875" xr:uid="{00000000-0005-0000-0000-00000E510000}"/>
    <cellStyle name="Normal 15 3 2 7 8 2" xfId="34848" xr:uid="{00000000-0005-0000-0000-00000F510000}"/>
    <cellStyle name="Normal 15 3 2 7 9" xfId="25029" xr:uid="{00000000-0005-0000-0000-000010510000}"/>
    <cellStyle name="Normal 15 3 2 8" xfId="4956" xr:uid="{00000000-0005-0000-0000-000011510000}"/>
    <cellStyle name="Normal 15 3 2 8 2" xfId="25414" xr:uid="{00000000-0005-0000-0000-000012510000}"/>
    <cellStyle name="Normal 15 3 2 9" xfId="9057" xr:uid="{00000000-0005-0000-0000-000013510000}"/>
    <cellStyle name="Normal 15 3 2 9 2" xfId="27040" xr:uid="{00000000-0005-0000-0000-000014510000}"/>
    <cellStyle name="Normal 15 3 3" xfId="2012" xr:uid="{00000000-0005-0000-0000-000015510000}"/>
    <cellStyle name="Normal 15 3 3 10" xfId="22435" xr:uid="{00000000-0005-0000-0000-000016510000}"/>
    <cellStyle name="Normal 15 3 3 2" xfId="5130" xr:uid="{00000000-0005-0000-0000-000017510000}"/>
    <cellStyle name="Normal 15 3 3 2 2" xfId="23820" xr:uid="{00000000-0005-0000-0000-000018510000}"/>
    <cellStyle name="Normal 15 3 3 3" xfId="7716" xr:uid="{00000000-0005-0000-0000-000019510000}"/>
    <cellStyle name="Normal 15 3 3 3 2" xfId="25828" xr:uid="{00000000-0005-0000-0000-00001A510000}"/>
    <cellStyle name="Normal 15 3 3 4" xfId="9538" xr:uid="{00000000-0005-0000-0000-00001B510000}"/>
    <cellStyle name="Normal 15 3 3 4 2" xfId="27326" xr:uid="{00000000-0005-0000-0000-00001C510000}"/>
    <cellStyle name="Normal 15 3 3 5" xfId="11745" xr:uid="{00000000-0005-0000-0000-00001D510000}"/>
    <cellStyle name="Normal 15 3 3 5 2" xfId="28670" xr:uid="{00000000-0005-0000-0000-00001E510000}"/>
    <cellStyle name="Normal 15 3 3 6" xfId="14522" xr:uid="{00000000-0005-0000-0000-00001F510000}"/>
    <cellStyle name="Normal 15 3 3 6 2" xfId="30277" xr:uid="{00000000-0005-0000-0000-000020510000}"/>
    <cellStyle name="Normal 15 3 3 7" xfId="13954" xr:uid="{00000000-0005-0000-0000-000021510000}"/>
    <cellStyle name="Normal 15 3 3 7 2" xfId="29950" xr:uid="{00000000-0005-0000-0000-000022510000}"/>
    <cellStyle name="Normal 15 3 3 8" xfId="18367" xr:uid="{00000000-0005-0000-0000-000023510000}"/>
    <cellStyle name="Normal 15 3 3 8 2" xfId="32702" xr:uid="{00000000-0005-0000-0000-000024510000}"/>
    <cellStyle name="Normal 15 3 3 9" xfId="20575" xr:uid="{00000000-0005-0000-0000-000025510000}"/>
    <cellStyle name="Normal 15 3 3 9 2" xfId="34046" xr:uid="{00000000-0005-0000-0000-000026510000}"/>
    <cellStyle name="Normal 15 3 4" xfId="2897" xr:uid="{00000000-0005-0000-0000-000027510000}"/>
    <cellStyle name="Normal 15 3 4 10" xfId="22831" xr:uid="{00000000-0005-0000-0000-000028510000}"/>
    <cellStyle name="Normal 15 3 4 2" xfId="5526" xr:uid="{00000000-0005-0000-0000-000029510000}"/>
    <cellStyle name="Normal 15 3 4 2 2" xfId="24396" xr:uid="{00000000-0005-0000-0000-00002A510000}"/>
    <cellStyle name="Normal 15 3 4 3" xfId="8276" xr:uid="{00000000-0005-0000-0000-00002B510000}"/>
    <cellStyle name="Normal 15 3 4 3 2" xfId="26246" xr:uid="{00000000-0005-0000-0000-00002C510000}"/>
    <cellStyle name="Normal 15 3 4 4" xfId="10120" xr:uid="{00000000-0005-0000-0000-00002D510000}"/>
    <cellStyle name="Normal 15 3 4 4 2" xfId="27590" xr:uid="{00000000-0005-0000-0000-00002E510000}"/>
    <cellStyle name="Normal 15 3 4 5" xfId="12327" xr:uid="{00000000-0005-0000-0000-00002F510000}"/>
    <cellStyle name="Normal 15 3 4 5 2" xfId="28934" xr:uid="{00000000-0005-0000-0000-000030510000}"/>
    <cellStyle name="Normal 15 3 4 6" xfId="15263" xr:uid="{00000000-0005-0000-0000-000031510000}"/>
    <cellStyle name="Normal 15 3 4 6 2" xfId="30617" xr:uid="{00000000-0005-0000-0000-000032510000}"/>
    <cellStyle name="Normal 15 3 4 7" xfId="16742" xr:uid="{00000000-0005-0000-0000-000033510000}"/>
    <cellStyle name="Normal 15 3 4 7 2" xfId="31622" xr:uid="{00000000-0005-0000-0000-000034510000}"/>
    <cellStyle name="Normal 15 3 4 8" xfId="18949" xr:uid="{00000000-0005-0000-0000-000035510000}"/>
    <cellStyle name="Normal 15 3 4 8 2" xfId="32966" xr:uid="{00000000-0005-0000-0000-000036510000}"/>
    <cellStyle name="Normal 15 3 4 9" xfId="21157" xr:uid="{00000000-0005-0000-0000-000037510000}"/>
    <cellStyle name="Normal 15 3 4 9 2" xfId="34310" xr:uid="{00000000-0005-0000-0000-000038510000}"/>
    <cellStyle name="Normal 15 3 5" xfId="3192" xr:uid="{00000000-0005-0000-0000-000039510000}"/>
    <cellStyle name="Normal 15 3 5 10" xfId="23024" xr:uid="{00000000-0005-0000-0000-00003A510000}"/>
    <cellStyle name="Normal 15 3 5 2" xfId="5719" xr:uid="{00000000-0005-0000-0000-00003B510000}"/>
    <cellStyle name="Normal 15 3 5 2 2" xfId="24589" xr:uid="{00000000-0005-0000-0000-00003C510000}"/>
    <cellStyle name="Normal 15 3 5 3" xfId="8469" xr:uid="{00000000-0005-0000-0000-00003D510000}"/>
    <cellStyle name="Normal 15 3 5 3 2" xfId="26388" xr:uid="{00000000-0005-0000-0000-00003E510000}"/>
    <cellStyle name="Normal 15 3 5 4" xfId="10313" xr:uid="{00000000-0005-0000-0000-00003F510000}"/>
    <cellStyle name="Normal 15 3 5 4 2" xfId="27732" xr:uid="{00000000-0005-0000-0000-000040510000}"/>
    <cellStyle name="Normal 15 3 5 5" xfId="12520" xr:uid="{00000000-0005-0000-0000-000041510000}"/>
    <cellStyle name="Normal 15 3 5 5 2" xfId="29076" xr:uid="{00000000-0005-0000-0000-000042510000}"/>
    <cellStyle name="Normal 15 3 5 6" xfId="15510" xr:uid="{00000000-0005-0000-0000-000043510000}"/>
    <cellStyle name="Normal 15 3 5 6 2" xfId="30790" xr:uid="{00000000-0005-0000-0000-000044510000}"/>
    <cellStyle name="Normal 15 3 5 7" xfId="16935" xr:uid="{00000000-0005-0000-0000-000045510000}"/>
    <cellStyle name="Normal 15 3 5 7 2" xfId="31764" xr:uid="{00000000-0005-0000-0000-000046510000}"/>
    <cellStyle name="Normal 15 3 5 8" xfId="19142" xr:uid="{00000000-0005-0000-0000-000047510000}"/>
    <cellStyle name="Normal 15 3 5 8 2" xfId="33108" xr:uid="{00000000-0005-0000-0000-000048510000}"/>
    <cellStyle name="Normal 15 3 5 9" xfId="21350" xr:uid="{00000000-0005-0000-0000-000049510000}"/>
    <cellStyle name="Normal 15 3 5 9 2" xfId="34452" xr:uid="{00000000-0005-0000-0000-00004A510000}"/>
    <cellStyle name="Normal 15 3 6" xfId="1581" xr:uid="{00000000-0005-0000-0000-00004B510000}"/>
    <cellStyle name="Normal 15 3 6 2" xfId="6030" xr:uid="{00000000-0005-0000-0000-00004C510000}"/>
    <cellStyle name="Normal 15 3 6 2 2" xfId="25579" xr:uid="{00000000-0005-0000-0000-00004D510000}"/>
    <cellStyle name="Normal 15 3 6 3" xfId="9258" xr:uid="{00000000-0005-0000-0000-00004E510000}"/>
    <cellStyle name="Normal 15 3 6 3 2" xfId="27120" xr:uid="{00000000-0005-0000-0000-00004F510000}"/>
    <cellStyle name="Normal 15 3 6 4" xfId="11465" xr:uid="{00000000-0005-0000-0000-000050510000}"/>
    <cellStyle name="Normal 15 3 6 4 2" xfId="28464" xr:uid="{00000000-0005-0000-0000-000051510000}"/>
    <cellStyle name="Normal 15 3 6 5" xfId="14170" xr:uid="{00000000-0005-0000-0000-000052510000}"/>
    <cellStyle name="Normal 15 3 6 5 2" xfId="30030" xr:uid="{00000000-0005-0000-0000-000053510000}"/>
    <cellStyle name="Normal 15 3 6 6" xfId="15094" xr:uid="{00000000-0005-0000-0000-000054510000}"/>
    <cellStyle name="Normal 15 3 6 6 2" xfId="30497" xr:uid="{00000000-0005-0000-0000-000055510000}"/>
    <cellStyle name="Normal 15 3 6 7" xfId="18087" xr:uid="{00000000-0005-0000-0000-000056510000}"/>
    <cellStyle name="Normal 15 3 6 7 2" xfId="32496" xr:uid="{00000000-0005-0000-0000-000057510000}"/>
    <cellStyle name="Normal 15 3 6 8" xfId="20295" xr:uid="{00000000-0005-0000-0000-000058510000}"/>
    <cellStyle name="Normal 15 3 6 8 2" xfId="33840" xr:uid="{00000000-0005-0000-0000-000059510000}"/>
    <cellStyle name="Normal 15 3 6 9" xfId="23293" xr:uid="{00000000-0005-0000-0000-00005A510000}"/>
    <cellStyle name="Normal 15 3 7" xfId="4349" xr:uid="{00000000-0005-0000-0000-00005B510000}"/>
    <cellStyle name="Normal 15 3 7 2" xfId="7182" xr:uid="{00000000-0005-0000-0000-00005C510000}"/>
    <cellStyle name="Normal 15 3 7 2 2" xfId="26776" xr:uid="{00000000-0005-0000-0000-00005D510000}"/>
    <cellStyle name="Normal 15 3 7 3" xfId="10830" xr:uid="{00000000-0005-0000-0000-00005E510000}"/>
    <cellStyle name="Normal 15 3 7 3 2" xfId="28120" xr:uid="{00000000-0005-0000-0000-00005F510000}"/>
    <cellStyle name="Normal 15 3 7 4" xfId="13037" xr:uid="{00000000-0005-0000-0000-000060510000}"/>
    <cellStyle name="Normal 15 3 7 4 2" xfId="29464" xr:uid="{00000000-0005-0000-0000-000061510000}"/>
    <cellStyle name="Normal 15 3 7 5" xfId="16306" xr:uid="{00000000-0005-0000-0000-000062510000}"/>
    <cellStyle name="Normal 15 3 7 5 2" xfId="31340" xr:uid="{00000000-0005-0000-0000-000063510000}"/>
    <cellStyle name="Normal 15 3 7 6" xfId="17452" xr:uid="{00000000-0005-0000-0000-000064510000}"/>
    <cellStyle name="Normal 15 3 7 6 2" xfId="32152" xr:uid="{00000000-0005-0000-0000-000065510000}"/>
    <cellStyle name="Normal 15 3 7 7" xfId="19659" xr:uid="{00000000-0005-0000-0000-000066510000}"/>
    <cellStyle name="Normal 15 3 7 7 2" xfId="33496" xr:uid="{00000000-0005-0000-0000-000067510000}"/>
    <cellStyle name="Normal 15 3 7 8" xfId="21867" xr:uid="{00000000-0005-0000-0000-000068510000}"/>
    <cellStyle name="Normal 15 3 7 8 2" xfId="34840" xr:uid="{00000000-0005-0000-0000-000069510000}"/>
    <cellStyle name="Normal 15 3 7 9" xfId="25021" xr:uid="{00000000-0005-0000-0000-00006A510000}"/>
    <cellStyle name="Normal 15 3 8" xfId="3783" xr:uid="{00000000-0005-0000-0000-00006B510000}"/>
    <cellStyle name="Normal 15 3 8 2" xfId="6998" xr:uid="{00000000-0005-0000-0000-00006C510000}"/>
    <cellStyle name="Normal 15 3 8 2 2" xfId="26618" xr:uid="{00000000-0005-0000-0000-00006D510000}"/>
    <cellStyle name="Normal 15 3 8 3" xfId="10646" xr:uid="{00000000-0005-0000-0000-00006E510000}"/>
    <cellStyle name="Normal 15 3 8 3 2" xfId="27962" xr:uid="{00000000-0005-0000-0000-00006F510000}"/>
    <cellStyle name="Normal 15 3 8 4" xfId="12853" xr:uid="{00000000-0005-0000-0000-000070510000}"/>
    <cellStyle name="Normal 15 3 8 4 2" xfId="29306" xr:uid="{00000000-0005-0000-0000-000071510000}"/>
    <cellStyle name="Normal 15 3 8 5" xfId="15952" xr:uid="{00000000-0005-0000-0000-000072510000}"/>
    <cellStyle name="Normal 15 3 8 5 2" xfId="31075" xr:uid="{00000000-0005-0000-0000-000073510000}"/>
    <cellStyle name="Normal 15 3 8 6" xfId="17268" xr:uid="{00000000-0005-0000-0000-000074510000}"/>
    <cellStyle name="Normal 15 3 8 6 2" xfId="31994" xr:uid="{00000000-0005-0000-0000-000075510000}"/>
    <cellStyle name="Normal 15 3 8 7" xfId="19475" xr:uid="{00000000-0005-0000-0000-000076510000}"/>
    <cellStyle name="Normal 15 3 8 7 2" xfId="33338" xr:uid="{00000000-0005-0000-0000-000077510000}"/>
    <cellStyle name="Normal 15 3 8 8" xfId="21683" xr:uid="{00000000-0005-0000-0000-000078510000}"/>
    <cellStyle name="Normal 15 3 8 8 2" xfId="34682" xr:uid="{00000000-0005-0000-0000-000079510000}"/>
    <cellStyle name="Normal 15 3 8 9" xfId="24837" xr:uid="{00000000-0005-0000-0000-00007A510000}"/>
    <cellStyle name="Normal 15 3 9" xfId="4783" xr:uid="{00000000-0005-0000-0000-00007B510000}"/>
    <cellStyle name="Normal 15 3 9 2" xfId="25267" xr:uid="{00000000-0005-0000-0000-00007C510000}"/>
    <cellStyle name="Normal 15 4" xfId="1168" xr:uid="{00000000-0005-0000-0000-00007D510000}"/>
    <cellStyle name="Normal 15 4 10" xfId="11182" xr:uid="{00000000-0005-0000-0000-00007E510000}"/>
    <cellStyle name="Normal 15 4 10 2" xfId="28320" xr:uid="{00000000-0005-0000-0000-00007F510000}"/>
    <cellStyle name="Normal 15 4 11" xfId="13828" xr:uid="{00000000-0005-0000-0000-000080510000}"/>
    <cellStyle name="Normal 15 4 11 2" xfId="29856" xr:uid="{00000000-0005-0000-0000-000081510000}"/>
    <cellStyle name="Normal 15 4 12" xfId="13428" xr:uid="{00000000-0005-0000-0000-000082510000}"/>
    <cellStyle name="Normal 15 4 12 2" xfId="29668" xr:uid="{00000000-0005-0000-0000-000083510000}"/>
    <cellStyle name="Normal 15 4 13" xfId="17804" xr:uid="{00000000-0005-0000-0000-000084510000}"/>
    <cellStyle name="Normal 15 4 13 2" xfId="32352" xr:uid="{00000000-0005-0000-0000-000085510000}"/>
    <cellStyle name="Normal 15 4 14" xfId="20012" xr:uid="{00000000-0005-0000-0000-000086510000}"/>
    <cellStyle name="Normal 15 4 14 2" xfId="33696" xr:uid="{00000000-0005-0000-0000-000087510000}"/>
    <cellStyle name="Normal 15 4 15" xfId="22145" xr:uid="{00000000-0005-0000-0000-000088510000}"/>
    <cellStyle name="Normal 15 4 2" xfId="2093" xr:uid="{00000000-0005-0000-0000-000089510000}"/>
    <cellStyle name="Normal 15 4 2 10" xfId="22500" xr:uid="{00000000-0005-0000-0000-00008A510000}"/>
    <cellStyle name="Normal 15 4 2 2" xfId="5195" xr:uid="{00000000-0005-0000-0000-00008B510000}"/>
    <cellStyle name="Normal 15 4 2 2 2" xfId="23887" xr:uid="{00000000-0005-0000-0000-00008C510000}"/>
    <cellStyle name="Normal 15 4 2 3" xfId="7778" xr:uid="{00000000-0005-0000-0000-00008D510000}"/>
    <cellStyle name="Normal 15 4 2 3 2" xfId="25895" xr:uid="{00000000-0005-0000-0000-00008E510000}"/>
    <cellStyle name="Normal 15 4 2 4" xfId="9610" xr:uid="{00000000-0005-0000-0000-00008F510000}"/>
    <cellStyle name="Normal 15 4 2 4 2" xfId="27368" xr:uid="{00000000-0005-0000-0000-000090510000}"/>
    <cellStyle name="Normal 15 4 2 5" xfId="11817" xr:uid="{00000000-0005-0000-0000-000091510000}"/>
    <cellStyle name="Normal 15 4 2 5 2" xfId="28712" xr:uid="{00000000-0005-0000-0000-000092510000}"/>
    <cellStyle name="Normal 15 4 2 6" xfId="14596" xr:uid="{00000000-0005-0000-0000-000093510000}"/>
    <cellStyle name="Normal 15 4 2 6 2" xfId="30320" xr:uid="{00000000-0005-0000-0000-000094510000}"/>
    <cellStyle name="Normal 15 4 2 7" xfId="13314" xr:uid="{00000000-0005-0000-0000-000095510000}"/>
    <cellStyle name="Normal 15 4 2 7 2" xfId="29617" xr:uid="{00000000-0005-0000-0000-000096510000}"/>
    <cellStyle name="Normal 15 4 2 8" xfId="18439" xr:uid="{00000000-0005-0000-0000-000097510000}"/>
    <cellStyle name="Normal 15 4 2 8 2" xfId="32744" xr:uid="{00000000-0005-0000-0000-000098510000}"/>
    <cellStyle name="Normal 15 4 2 9" xfId="20647" xr:uid="{00000000-0005-0000-0000-000099510000}"/>
    <cellStyle name="Normal 15 4 2 9 2" xfId="34088" xr:uid="{00000000-0005-0000-0000-00009A510000}"/>
    <cellStyle name="Normal 15 4 3" xfId="2962" xr:uid="{00000000-0005-0000-0000-00009B510000}"/>
    <cellStyle name="Normal 15 4 3 10" xfId="22888" xr:uid="{00000000-0005-0000-0000-00009C510000}"/>
    <cellStyle name="Normal 15 4 3 2" xfId="5583" xr:uid="{00000000-0005-0000-0000-00009D510000}"/>
    <cellStyle name="Normal 15 4 3 2 2" xfId="24453" xr:uid="{00000000-0005-0000-0000-00009E510000}"/>
    <cellStyle name="Normal 15 4 3 3" xfId="8333" xr:uid="{00000000-0005-0000-0000-00009F510000}"/>
    <cellStyle name="Normal 15 4 3 3 2" xfId="26278" xr:uid="{00000000-0005-0000-0000-0000A0510000}"/>
    <cellStyle name="Normal 15 4 3 4" xfId="10177" xr:uid="{00000000-0005-0000-0000-0000A1510000}"/>
    <cellStyle name="Normal 15 4 3 4 2" xfId="27622" xr:uid="{00000000-0005-0000-0000-0000A2510000}"/>
    <cellStyle name="Normal 15 4 3 5" xfId="12384" xr:uid="{00000000-0005-0000-0000-0000A3510000}"/>
    <cellStyle name="Normal 15 4 3 5 2" xfId="28966" xr:uid="{00000000-0005-0000-0000-0000A4510000}"/>
    <cellStyle name="Normal 15 4 3 6" xfId="15323" xr:uid="{00000000-0005-0000-0000-0000A5510000}"/>
    <cellStyle name="Normal 15 4 3 6 2" xfId="30650" xr:uid="{00000000-0005-0000-0000-0000A6510000}"/>
    <cellStyle name="Normal 15 4 3 7" xfId="16799" xr:uid="{00000000-0005-0000-0000-0000A7510000}"/>
    <cellStyle name="Normal 15 4 3 7 2" xfId="31654" xr:uid="{00000000-0005-0000-0000-0000A8510000}"/>
    <cellStyle name="Normal 15 4 3 8" xfId="19006" xr:uid="{00000000-0005-0000-0000-0000A9510000}"/>
    <cellStyle name="Normal 15 4 3 8 2" xfId="32998" xr:uid="{00000000-0005-0000-0000-0000AA510000}"/>
    <cellStyle name="Normal 15 4 3 9" xfId="21214" xr:uid="{00000000-0005-0000-0000-0000AB510000}"/>
    <cellStyle name="Normal 15 4 3 9 2" xfId="34342" xr:uid="{00000000-0005-0000-0000-0000AC510000}"/>
    <cellStyle name="Normal 15 4 4" xfId="3257" xr:uid="{00000000-0005-0000-0000-0000AD510000}"/>
    <cellStyle name="Normal 15 4 4 10" xfId="23056" xr:uid="{00000000-0005-0000-0000-0000AE510000}"/>
    <cellStyle name="Normal 15 4 4 2" xfId="5751" xr:uid="{00000000-0005-0000-0000-0000AF510000}"/>
    <cellStyle name="Normal 15 4 4 2 2" xfId="24621" xr:uid="{00000000-0005-0000-0000-0000B0510000}"/>
    <cellStyle name="Normal 15 4 4 3" xfId="8501" xr:uid="{00000000-0005-0000-0000-0000B1510000}"/>
    <cellStyle name="Normal 15 4 4 3 2" xfId="26420" xr:uid="{00000000-0005-0000-0000-0000B2510000}"/>
    <cellStyle name="Normal 15 4 4 4" xfId="10345" xr:uid="{00000000-0005-0000-0000-0000B3510000}"/>
    <cellStyle name="Normal 15 4 4 4 2" xfId="27764" xr:uid="{00000000-0005-0000-0000-0000B4510000}"/>
    <cellStyle name="Normal 15 4 4 5" xfId="12552" xr:uid="{00000000-0005-0000-0000-0000B5510000}"/>
    <cellStyle name="Normal 15 4 4 5 2" xfId="29108" xr:uid="{00000000-0005-0000-0000-0000B6510000}"/>
    <cellStyle name="Normal 15 4 4 6" xfId="15551" xr:uid="{00000000-0005-0000-0000-0000B7510000}"/>
    <cellStyle name="Normal 15 4 4 6 2" xfId="30826" xr:uid="{00000000-0005-0000-0000-0000B8510000}"/>
    <cellStyle name="Normal 15 4 4 7" xfId="16967" xr:uid="{00000000-0005-0000-0000-0000B9510000}"/>
    <cellStyle name="Normal 15 4 4 7 2" xfId="31796" xr:uid="{00000000-0005-0000-0000-0000BA510000}"/>
    <cellStyle name="Normal 15 4 4 8" xfId="19174" xr:uid="{00000000-0005-0000-0000-0000BB510000}"/>
    <cellStyle name="Normal 15 4 4 8 2" xfId="33140" xr:uid="{00000000-0005-0000-0000-0000BC510000}"/>
    <cellStyle name="Normal 15 4 4 9" xfId="21382" xr:uid="{00000000-0005-0000-0000-0000BD510000}"/>
    <cellStyle name="Normal 15 4 4 9 2" xfId="34484" xr:uid="{00000000-0005-0000-0000-0000BE510000}"/>
    <cellStyle name="Normal 15 4 5" xfId="1847" xr:uid="{00000000-0005-0000-0000-0000BF510000}"/>
    <cellStyle name="Normal 15 4 5 2" xfId="6095" xr:uid="{00000000-0005-0000-0000-0000C0510000}"/>
    <cellStyle name="Normal 15 4 5 2 2" xfId="25729" xr:uid="{00000000-0005-0000-0000-0000C1510000}"/>
    <cellStyle name="Normal 15 4 5 3" xfId="9430" xr:uid="{00000000-0005-0000-0000-0000C2510000}"/>
    <cellStyle name="Normal 15 4 5 3 2" xfId="27245" xr:uid="{00000000-0005-0000-0000-0000C3510000}"/>
    <cellStyle name="Normal 15 4 5 4" xfId="11637" xr:uid="{00000000-0005-0000-0000-0000C4510000}"/>
    <cellStyle name="Normal 15 4 5 4 2" xfId="28589" xr:uid="{00000000-0005-0000-0000-0000C5510000}"/>
    <cellStyle name="Normal 15 4 5 5" xfId="14387" xr:uid="{00000000-0005-0000-0000-0000C6510000}"/>
    <cellStyle name="Normal 15 4 5 5 2" xfId="30178" xr:uid="{00000000-0005-0000-0000-0000C7510000}"/>
    <cellStyle name="Normal 15 4 5 6" xfId="16136" xr:uid="{00000000-0005-0000-0000-0000C8510000}"/>
    <cellStyle name="Normal 15 4 5 6 2" xfId="31200" xr:uid="{00000000-0005-0000-0000-0000C9510000}"/>
    <cellStyle name="Normal 15 4 5 7" xfId="18259" xr:uid="{00000000-0005-0000-0000-0000CA510000}"/>
    <cellStyle name="Normal 15 4 5 7 2" xfId="32621" xr:uid="{00000000-0005-0000-0000-0000CB510000}"/>
    <cellStyle name="Normal 15 4 5 8" xfId="20467" xr:uid="{00000000-0005-0000-0000-0000CC510000}"/>
    <cellStyle name="Normal 15 4 5 8 2" xfId="33965" xr:uid="{00000000-0005-0000-0000-0000CD510000}"/>
    <cellStyle name="Normal 15 4 5 9" xfId="23358" xr:uid="{00000000-0005-0000-0000-0000CE510000}"/>
    <cellStyle name="Normal 15 4 6" xfId="1641" xr:uid="{00000000-0005-0000-0000-0000CF510000}"/>
    <cellStyle name="Normal 15 4 6 2" xfId="6376" xr:uid="{00000000-0005-0000-0000-0000D0510000}"/>
    <cellStyle name="Normal 15 4 6 2 2" xfId="25620" xr:uid="{00000000-0005-0000-0000-0000D1510000}"/>
    <cellStyle name="Normal 15 4 6 3" xfId="9305" xr:uid="{00000000-0005-0000-0000-0000D2510000}"/>
    <cellStyle name="Normal 15 4 6 3 2" xfId="27147" xr:uid="{00000000-0005-0000-0000-0000D3510000}"/>
    <cellStyle name="Normal 15 4 6 4" xfId="11512" xr:uid="{00000000-0005-0000-0000-0000D4510000}"/>
    <cellStyle name="Normal 15 4 6 4 2" xfId="28491" xr:uid="{00000000-0005-0000-0000-0000D5510000}"/>
    <cellStyle name="Normal 15 4 6 5" xfId="14221" xr:uid="{00000000-0005-0000-0000-0000D6510000}"/>
    <cellStyle name="Normal 15 4 6 5 2" xfId="30060" xr:uid="{00000000-0005-0000-0000-0000D7510000}"/>
    <cellStyle name="Normal 15 4 6 6" xfId="15836" xr:uid="{00000000-0005-0000-0000-0000D8510000}"/>
    <cellStyle name="Normal 15 4 6 6 2" xfId="31034" xr:uid="{00000000-0005-0000-0000-0000D9510000}"/>
    <cellStyle name="Normal 15 4 6 7" xfId="18134" xr:uid="{00000000-0005-0000-0000-0000DA510000}"/>
    <cellStyle name="Normal 15 4 6 7 2" xfId="32523" xr:uid="{00000000-0005-0000-0000-0000DB510000}"/>
    <cellStyle name="Normal 15 4 6 8" xfId="20342" xr:uid="{00000000-0005-0000-0000-0000DC510000}"/>
    <cellStyle name="Normal 15 4 6 8 2" xfId="33867" xr:uid="{00000000-0005-0000-0000-0000DD510000}"/>
    <cellStyle name="Normal 15 4 6 9" xfId="23641" xr:uid="{00000000-0005-0000-0000-0000DE510000}"/>
    <cellStyle name="Normal 15 4 7" xfId="1551" xr:uid="{00000000-0005-0000-0000-0000DF510000}"/>
    <cellStyle name="Normal 15 4 7 2" xfId="6335" xr:uid="{00000000-0005-0000-0000-0000E0510000}"/>
    <cellStyle name="Normal 15 4 7 2 2" xfId="25567" xr:uid="{00000000-0005-0000-0000-0000E1510000}"/>
    <cellStyle name="Normal 15 4 7 3" xfId="9243" xr:uid="{00000000-0005-0000-0000-0000E2510000}"/>
    <cellStyle name="Normal 15 4 7 3 2" xfId="27109" xr:uid="{00000000-0005-0000-0000-0000E3510000}"/>
    <cellStyle name="Normal 15 4 7 4" xfId="11450" xr:uid="{00000000-0005-0000-0000-0000E4510000}"/>
    <cellStyle name="Normal 15 4 7 4 2" xfId="28453" xr:uid="{00000000-0005-0000-0000-0000E5510000}"/>
    <cellStyle name="Normal 15 4 7 5" xfId="14149" xr:uid="{00000000-0005-0000-0000-0000E6510000}"/>
    <cellStyle name="Normal 15 4 7 5 2" xfId="30016" xr:uid="{00000000-0005-0000-0000-0000E7510000}"/>
    <cellStyle name="Normal 15 4 7 6" xfId="15585" xr:uid="{00000000-0005-0000-0000-0000E8510000}"/>
    <cellStyle name="Normal 15 4 7 6 2" xfId="30857" xr:uid="{00000000-0005-0000-0000-0000E9510000}"/>
    <cellStyle name="Normal 15 4 7 7" xfId="18072" xr:uid="{00000000-0005-0000-0000-0000EA510000}"/>
    <cellStyle name="Normal 15 4 7 7 2" xfId="32485" xr:uid="{00000000-0005-0000-0000-0000EB510000}"/>
    <cellStyle name="Normal 15 4 7 8" xfId="20280" xr:uid="{00000000-0005-0000-0000-0000EC510000}"/>
    <cellStyle name="Normal 15 4 7 8 2" xfId="33829" xr:uid="{00000000-0005-0000-0000-0000ED510000}"/>
    <cellStyle name="Normal 15 4 7 9" xfId="23598" xr:uid="{00000000-0005-0000-0000-0000EE510000}"/>
    <cellStyle name="Normal 15 4 8" xfId="4840" xr:uid="{00000000-0005-0000-0000-0000EF510000}"/>
    <cellStyle name="Normal 15 4 8 2" xfId="25332" xr:uid="{00000000-0005-0000-0000-0000F0510000}"/>
    <cellStyle name="Normal 15 4 9" xfId="8975" xr:uid="{00000000-0005-0000-0000-0000F1510000}"/>
    <cellStyle name="Normal 15 4 9 2" xfId="26976" xr:uid="{00000000-0005-0000-0000-0000F2510000}"/>
    <cellStyle name="Normal 15 5" xfId="1740" xr:uid="{00000000-0005-0000-0000-0000F3510000}"/>
    <cellStyle name="Normal 15 5 10" xfId="22319" xr:uid="{00000000-0005-0000-0000-0000F4510000}"/>
    <cellStyle name="Normal 15 5 2" xfId="5014" xr:uid="{00000000-0005-0000-0000-0000F5510000}"/>
    <cellStyle name="Normal 15 5 2 2" xfId="23689" xr:uid="{00000000-0005-0000-0000-0000F6510000}"/>
    <cellStyle name="Normal 15 5 3" xfId="7616" xr:uid="{00000000-0005-0000-0000-0000F7510000}"/>
    <cellStyle name="Normal 15 5 3 2" xfId="25668" xr:uid="{00000000-0005-0000-0000-0000F8510000}"/>
    <cellStyle name="Normal 15 5 4" xfId="9360" xr:uid="{00000000-0005-0000-0000-0000F9510000}"/>
    <cellStyle name="Normal 15 5 4 2" xfId="27184" xr:uid="{00000000-0005-0000-0000-0000FA510000}"/>
    <cellStyle name="Normal 15 5 5" xfId="11567" xr:uid="{00000000-0005-0000-0000-0000FB510000}"/>
    <cellStyle name="Normal 15 5 5 2" xfId="28528" xr:uid="{00000000-0005-0000-0000-0000FC510000}"/>
    <cellStyle name="Normal 15 5 6" xfId="14299" xr:uid="{00000000-0005-0000-0000-0000FD510000}"/>
    <cellStyle name="Normal 15 5 6 2" xfId="30106" xr:uid="{00000000-0005-0000-0000-0000FE510000}"/>
    <cellStyle name="Normal 15 5 7" xfId="16017" xr:uid="{00000000-0005-0000-0000-0000FF510000}"/>
    <cellStyle name="Normal 15 5 7 2" xfId="31101" xr:uid="{00000000-0005-0000-0000-000000520000}"/>
    <cellStyle name="Normal 15 5 8" xfId="18189" xr:uid="{00000000-0005-0000-0000-000001520000}"/>
    <cellStyle name="Normal 15 5 8 2" xfId="32560" xr:uid="{00000000-0005-0000-0000-000002520000}"/>
    <cellStyle name="Normal 15 5 9" xfId="20397" xr:uid="{00000000-0005-0000-0000-000003520000}"/>
    <cellStyle name="Normal 15 5 9 2" xfId="33904" xr:uid="{00000000-0005-0000-0000-000004520000}"/>
    <cellStyle name="Normal 15 6" xfId="2717" xr:uid="{00000000-0005-0000-0000-000005520000}"/>
    <cellStyle name="Normal 15 6 10" xfId="22717" xr:uid="{00000000-0005-0000-0000-000006520000}"/>
    <cellStyle name="Normal 15 6 2" xfId="5412" xr:uid="{00000000-0005-0000-0000-000007520000}"/>
    <cellStyle name="Normal 15 6 2 2" xfId="24282" xr:uid="{00000000-0005-0000-0000-000008520000}"/>
    <cellStyle name="Normal 15 6 3" xfId="8162" xr:uid="{00000000-0005-0000-0000-000009520000}"/>
    <cellStyle name="Normal 15 6 3 2" xfId="26158" xr:uid="{00000000-0005-0000-0000-00000A520000}"/>
    <cellStyle name="Normal 15 6 4" xfId="10006" xr:uid="{00000000-0005-0000-0000-00000B520000}"/>
    <cellStyle name="Normal 15 6 4 2" xfId="27502" xr:uid="{00000000-0005-0000-0000-00000C520000}"/>
    <cellStyle name="Normal 15 6 5" xfId="12213" xr:uid="{00000000-0005-0000-0000-00000D520000}"/>
    <cellStyle name="Normal 15 6 5 2" xfId="28846" xr:uid="{00000000-0005-0000-0000-00000E520000}"/>
    <cellStyle name="Normal 15 6 6" xfId="15112" xr:uid="{00000000-0005-0000-0000-00000F520000}"/>
    <cellStyle name="Normal 15 6 6 2" xfId="30507" xr:uid="{00000000-0005-0000-0000-000010520000}"/>
    <cellStyle name="Normal 15 6 7" xfId="16628" xr:uid="{00000000-0005-0000-0000-000011520000}"/>
    <cellStyle name="Normal 15 6 7 2" xfId="31534" xr:uid="{00000000-0005-0000-0000-000012520000}"/>
    <cellStyle name="Normal 15 6 8" xfId="18835" xr:uid="{00000000-0005-0000-0000-000013520000}"/>
    <cellStyle name="Normal 15 6 8 2" xfId="32878" xr:uid="{00000000-0005-0000-0000-000014520000}"/>
    <cellStyle name="Normal 15 6 9" xfId="21043" xr:uid="{00000000-0005-0000-0000-000015520000}"/>
    <cellStyle name="Normal 15 6 9 2" xfId="34222" xr:uid="{00000000-0005-0000-0000-000016520000}"/>
    <cellStyle name="Normal 15 7" xfId="2865" xr:uid="{00000000-0005-0000-0000-000017520000}"/>
    <cellStyle name="Normal 15 7 10" xfId="22822" xr:uid="{00000000-0005-0000-0000-000018520000}"/>
    <cellStyle name="Normal 15 7 2" xfId="5517" xr:uid="{00000000-0005-0000-0000-000019520000}"/>
    <cellStyle name="Normal 15 7 2 2" xfId="24387" xr:uid="{00000000-0005-0000-0000-00001A520000}"/>
    <cellStyle name="Normal 15 7 3" xfId="8267" xr:uid="{00000000-0005-0000-0000-00001B520000}"/>
    <cellStyle name="Normal 15 7 3 2" xfId="26237" xr:uid="{00000000-0005-0000-0000-00001C520000}"/>
    <cellStyle name="Normal 15 7 4" xfId="10111" xr:uid="{00000000-0005-0000-0000-00001D520000}"/>
    <cellStyle name="Normal 15 7 4 2" xfId="27581" xr:uid="{00000000-0005-0000-0000-00001E520000}"/>
    <cellStyle name="Normal 15 7 5" xfId="12318" xr:uid="{00000000-0005-0000-0000-00001F520000}"/>
    <cellStyle name="Normal 15 7 5 2" xfId="28925" xr:uid="{00000000-0005-0000-0000-000020520000}"/>
    <cellStyle name="Normal 15 7 6" xfId="15239" xr:uid="{00000000-0005-0000-0000-000021520000}"/>
    <cellStyle name="Normal 15 7 6 2" xfId="30597" xr:uid="{00000000-0005-0000-0000-000022520000}"/>
    <cellStyle name="Normal 15 7 7" xfId="16733" xr:uid="{00000000-0005-0000-0000-000023520000}"/>
    <cellStyle name="Normal 15 7 7 2" xfId="31613" xr:uid="{00000000-0005-0000-0000-000024520000}"/>
    <cellStyle name="Normal 15 7 8" xfId="18940" xr:uid="{00000000-0005-0000-0000-000025520000}"/>
    <cellStyle name="Normal 15 7 8 2" xfId="32957" xr:uid="{00000000-0005-0000-0000-000026520000}"/>
    <cellStyle name="Normal 15 7 9" xfId="21148" xr:uid="{00000000-0005-0000-0000-000027520000}"/>
    <cellStyle name="Normal 15 7 9 2" xfId="34301" xr:uid="{00000000-0005-0000-0000-000028520000}"/>
    <cellStyle name="Normal 15 8" xfId="1849" xr:uid="{00000000-0005-0000-0000-000029520000}"/>
    <cellStyle name="Normal 15 8 2" xfId="5914" xr:uid="{00000000-0005-0000-0000-00002A520000}"/>
    <cellStyle name="Normal 15 8 2 2" xfId="25731" xr:uid="{00000000-0005-0000-0000-00002B520000}"/>
    <cellStyle name="Normal 15 8 3" xfId="9432" xr:uid="{00000000-0005-0000-0000-00002C520000}"/>
    <cellStyle name="Normal 15 8 3 2" xfId="27247" xr:uid="{00000000-0005-0000-0000-00002D520000}"/>
    <cellStyle name="Normal 15 8 4" xfId="11639" xr:uid="{00000000-0005-0000-0000-00002E520000}"/>
    <cellStyle name="Normal 15 8 4 2" xfId="28591" xr:uid="{00000000-0005-0000-0000-00002F520000}"/>
    <cellStyle name="Normal 15 8 5" xfId="14389" xr:uid="{00000000-0005-0000-0000-000030520000}"/>
    <cellStyle name="Normal 15 8 5 2" xfId="30180" xr:uid="{00000000-0005-0000-0000-000031520000}"/>
    <cellStyle name="Normal 15 8 6" xfId="15922" xr:uid="{00000000-0005-0000-0000-000032520000}"/>
    <cellStyle name="Normal 15 8 6 2" xfId="31055" xr:uid="{00000000-0005-0000-0000-000033520000}"/>
    <cellStyle name="Normal 15 8 7" xfId="18261" xr:uid="{00000000-0005-0000-0000-000034520000}"/>
    <cellStyle name="Normal 15 8 7 2" xfId="32623" xr:uid="{00000000-0005-0000-0000-000035520000}"/>
    <cellStyle name="Normal 15 8 8" xfId="20469" xr:uid="{00000000-0005-0000-0000-000036520000}"/>
    <cellStyle name="Normal 15 8 8 2" xfId="33967" xr:uid="{00000000-0005-0000-0000-000037520000}"/>
    <cellStyle name="Normal 15 8 9" xfId="23177" xr:uid="{00000000-0005-0000-0000-000038520000}"/>
    <cellStyle name="Normal 15 9" xfId="3690" xr:uid="{00000000-0005-0000-0000-000039520000}"/>
    <cellStyle name="Normal 15 9 2" xfId="6958" xr:uid="{00000000-0005-0000-0000-00003A520000}"/>
    <cellStyle name="Normal 15 9 2 2" xfId="26603" xr:uid="{00000000-0005-0000-0000-00003B520000}"/>
    <cellStyle name="Normal 15 9 3" xfId="10606" xr:uid="{00000000-0005-0000-0000-00003C520000}"/>
    <cellStyle name="Normal 15 9 3 2" xfId="27947" xr:uid="{00000000-0005-0000-0000-00003D520000}"/>
    <cellStyle name="Normal 15 9 4" xfId="12813" xr:uid="{00000000-0005-0000-0000-00003E520000}"/>
    <cellStyle name="Normal 15 9 4 2" xfId="29291" xr:uid="{00000000-0005-0000-0000-00003F520000}"/>
    <cellStyle name="Normal 15 9 5" xfId="15889" xr:uid="{00000000-0005-0000-0000-000040520000}"/>
    <cellStyle name="Normal 15 9 5 2" xfId="31050" xr:uid="{00000000-0005-0000-0000-000041520000}"/>
    <cellStyle name="Normal 15 9 6" xfId="17228" xr:uid="{00000000-0005-0000-0000-000042520000}"/>
    <cellStyle name="Normal 15 9 6 2" xfId="31979" xr:uid="{00000000-0005-0000-0000-000043520000}"/>
    <cellStyle name="Normal 15 9 7" xfId="19435" xr:uid="{00000000-0005-0000-0000-000044520000}"/>
    <cellStyle name="Normal 15 9 7 2" xfId="33323" xr:uid="{00000000-0005-0000-0000-000045520000}"/>
    <cellStyle name="Normal 15 9 8" xfId="21643" xr:uid="{00000000-0005-0000-0000-000046520000}"/>
    <cellStyle name="Normal 15 9 8 2" xfId="34667" xr:uid="{00000000-0005-0000-0000-000047520000}"/>
    <cellStyle name="Normal 15 9 9" xfId="24797" xr:uid="{00000000-0005-0000-0000-000048520000}"/>
    <cellStyle name="Normal 16" xfId="636" xr:uid="{00000000-0005-0000-0000-000049520000}"/>
    <cellStyle name="Normal 16 10" xfId="1493" xr:uid="{00000000-0005-0000-0000-00004A520000}"/>
    <cellStyle name="Normal 16 10 2" xfId="6313" xr:uid="{00000000-0005-0000-0000-00004B520000}"/>
    <cellStyle name="Normal 16 10 2 2" xfId="25545" xr:uid="{00000000-0005-0000-0000-00004C520000}"/>
    <cellStyle name="Normal 16 10 3" xfId="9209" xr:uid="{00000000-0005-0000-0000-00004D520000}"/>
    <cellStyle name="Normal 16 10 3 2" xfId="27089" xr:uid="{00000000-0005-0000-0000-00004E520000}"/>
    <cellStyle name="Normal 16 10 4" xfId="11416" xr:uid="{00000000-0005-0000-0000-00004F520000}"/>
    <cellStyle name="Normal 16 10 4 2" xfId="28433" xr:uid="{00000000-0005-0000-0000-000050520000}"/>
    <cellStyle name="Normal 16 10 5" xfId="14105" xr:uid="{00000000-0005-0000-0000-000051520000}"/>
    <cellStyle name="Normal 16 10 5 2" xfId="29987" xr:uid="{00000000-0005-0000-0000-000052520000}"/>
    <cellStyle name="Normal 16 10 6" xfId="15348" xr:uid="{00000000-0005-0000-0000-000053520000}"/>
    <cellStyle name="Normal 16 10 6 2" xfId="30675" xr:uid="{00000000-0005-0000-0000-000054520000}"/>
    <cellStyle name="Normal 16 10 7" xfId="18038" xr:uid="{00000000-0005-0000-0000-000055520000}"/>
    <cellStyle name="Normal 16 10 7 2" xfId="32465" xr:uid="{00000000-0005-0000-0000-000056520000}"/>
    <cellStyle name="Normal 16 10 8" xfId="20246" xr:uid="{00000000-0005-0000-0000-000057520000}"/>
    <cellStyle name="Normal 16 10 8 2" xfId="33809" xr:uid="{00000000-0005-0000-0000-000058520000}"/>
    <cellStyle name="Normal 16 10 9" xfId="23576" xr:uid="{00000000-0005-0000-0000-000059520000}"/>
    <cellStyle name="Normal 16 11" xfId="4701" xr:uid="{00000000-0005-0000-0000-00005A520000}"/>
    <cellStyle name="Normal 16 11 2" xfId="25152" xr:uid="{00000000-0005-0000-0000-00005B520000}"/>
    <cellStyle name="Normal 16 12" xfId="8795" xr:uid="{00000000-0005-0000-0000-00005C520000}"/>
    <cellStyle name="Normal 16 12 2" xfId="26881" xr:uid="{00000000-0005-0000-0000-00005D520000}"/>
    <cellStyle name="Normal 16 13" xfId="11002" xr:uid="{00000000-0005-0000-0000-00005E520000}"/>
    <cellStyle name="Normal 16 13 2" xfId="28225" xr:uid="{00000000-0005-0000-0000-00005F520000}"/>
    <cellStyle name="Normal 16 14" xfId="13464" xr:uid="{00000000-0005-0000-0000-000060520000}"/>
    <cellStyle name="Normal 16 14 2" xfId="29684" xr:uid="{00000000-0005-0000-0000-000061520000}"/>
    <cellStyle name="Normal 16 15" xfId="15940" xr:uid="{00000000-0005-0000-0000-000062520000}"/>
    <cellStyle name="Normal 16 15 2" xfId="31066" xr:uid="{00000000-0005-0000-0000-000063520000}"/>
    <cellStyle name="Normal 16 16" xfId="17624" xr:uid="{00000000-0005-0000-0000-000064520000}"/>
    <cellStyle name="Normal 16 16 2" xfId="32257" xr:uid="{00000000-0005-0000-0000-000065520000}"/>
    <cellStyle name="Normal 16 17" xfId="19832" xr:uid="{00000000-0005-0000-0000-000066520000}"/>
    <cellStyle name="Normal 16 17 2" xfId="33601" xr:uid="{00000000-0005-0000-0000-000067520000}"/>
    <cellStyle name="Normal 16 18" xfId="22006" xr:uid="{00000000-0005-0000-0000-000068520000}"/>
    <cellStyle name="Normal 16 19" xfId="37873" xr:uid="{00000000-0005-0000-0000-000069520000}"/>
    <cellStyle name="Normal 16 2" xfId="943" xr:uid="{00000000-0005-0000-0000-00006A520000}"/>
    <cellStyle name="Normal 16 2 10" xfId="8861" xr:uid="{00000000-0005-0000-0000-00006B520000}"/>
    <cellStyle name="Normal 16 2 10 2" xfId="26913" xr:uid="{00000000-0005-0000-0000-00006C520000}"/>
    <cellStyle name="Normal 16 2 11" xfId="11068" xr:uid="{00000000-0005-0000-0000-00006D520000}"/>
    <cellStyle name="Normal 16 2 11 2" xfId="28257" xr:uid="{00000000-0005-0000-0000-00006E520000}"/>
    <cellStyle name="Normal 16 2 12" xfId="13652" xr:uid="{00000000-0005-0000-0000-00006F520000}"/>
    <cellStyle name="Normal 16 2 12 2" xfId="29767" xr:uid="{00000000-0005-0000-0000-000070520000}"/>
    <cellStyle name="Normal 16 2 13" xfId="16473" xr:uid="{00000000-0005-0000-0000-000071520000}"/>
    <cellStyle name="Normal 16 2 13 2" xfId="31476" xr:uid="{00000000-0005-0000-0000-000072520000}"/>
    <cellStyle name="Normal 16 2 14" xfId="17690" xr:uid="{00000000-0005-0000-0000-000073520000}"/>
    <cellStyle name="Normal 16 2 14 2" xfId="32289" xr:uid="{00000000-0005-0000-0000-000074520000}"/>
    <cellStyle name="Normal 16 2 15" xfId="19898" xr:uid="{00000000-0005-0000-0000-000075520000}"/>
    <cellStyle name="Normal 16 2 15 2" xfId="33633" xr:uid="{00000000-0005-0000-0000-000076520000}"/>
    <cellStyle name="Normal 16 2 16" xfId="22057" xr:uid="{00000000-0005-0000-0000-000077520000}"/>
    <cellStyle name="Normal 16 2 17" xfId="38490" xr:uid="{00000000-0005-0000-0000-000078520000}"/>
    <cellStyle name="Normal 16 2 2" xfId="1220" xr:uid="{00000000-0005-0000-0000-000079520000}"/>
    <cellStyle name="Normal 16 2 2 10" xfId="11233" xr:uid="{00000000-0005-0000-0000-00007A520000}"/>
    <cellStyle name="Normal 16 2 2 10 2" xfId="28353" xr:uid="{00000000-0005-0000-0000-00007B520000}"/>
    <cellStyle name="Normal 16 2 2 11" xfId="13879" xr:uid="{00000000-0005-0000-0000-00007C520000}"/>
    <cellStyle name="Normal 16 2 2 11 2" xfId="29889" xr:uid="{00000000-0005-0000-0000-00007D520000}"/>
    <cellStyle name="Normal 16 2 2 12" xfId="16260" xr:uid="{00000000-0005-0000-0000-00007E520000}"/>
    <cellStyle name="Normal 16 2 2 12 2" xfId="31302" xr:uid="{00000000-0005-0000-0000-00007F520000}"/>
    <cellStyle name="Normal 16 2 2 13" xfId="17855" xr:uid="{00000000-0005-0000-0000-000080520000}"/>
    <cellStyle name="Normal 16 2 2 13 2" xfId="32385" xr:uid="{00000000-0005-0000-0000-000081520000}"/>
    <cellStyle name="Normal 16 2 2 14" xfId="20063" xr:uid="{00000000-0005-0000-0000-000082520000}"/>
    <cellStyle name="Normal 16 2 2 14 2" xfId="33729" xr:uid="{00000000-0005-0000-0000-000083520000}"/>
    <cellStyle name="Normal 16 2 2 15" xfId="22212" xr:uid="{00000000-0005-0000-0000-000084520000}"/>
    <cellStyle name="Normal 16 2 2 2" xfId="2160" xr:uid="{00000000-0005-0000-0000-000085520000}"/>
    <cellStyle name="Normal 16 2 2 2 10" xfId="22551" xr:uid="{00000000-0005-0000-0000-000086520000}"/>
    <cellStyle name="Normal 16 2 2 2 2" xfId="5246" xr:uid="{00000000-0005-0000-0000-000087520000}"/>
    <cellStyle name="Normal 16 2 2 2 2 2" xfId="23954" xr:uid="{00000000-0005-0000-0000-000088520000}"/>
    <cellStyle name="Normal 16 2 2 2 3" xfId="7845" xr:uid="{00000000-0005-0000-0000-000089520000}"/>
    <cellStyle name="Normal 16 2 2 2 3 2" xfId="25962" xr:uid="{00000000-0005-0000-0000-00008A520000}"/>
    <cellStyle name="Normal 16 2 2 2 4" xfId="9677" xr:uid="{00000000-0005-0000-0000-00008B520000}"/>
    <cellStyle name="Normal 16 2 2 2 4 2" xfId="27401" xr:uid="{00000000-0005-0000-0000-00008C520000}"/>
    <cellStyle name="Normal 16 2 2 2 5" xfId="11884" xr:uid="{00000000-0005-0000-0000-00008D520000}"/>
    <cellStyle name="Normal 16 2 2 2 5 2" xfId="28745" xr:uid="{00000000-0005-0000-0000-00008E520000}"/>
    <cellStyle name="Normal 16 2 2 2 6" xfId="14663" xr:uid="{00000000-0005-0000-0000-00008F520000}"/>
    <cellStyle name="Normal 16 2 2 2 6 2" xfId="30353" xr:uid="{00000000-0005-0000-0000-000090520000}"/>
    <cellStyle name="Normal 16 2 2 2 7" xfId="13535" xr:uid="{00000000-0005-0000-0000-000091520000}"/>
    <cellStyle name="Normal 16 2 2 2 7 2" xfId="29728" xr:uid="{00000000-0005-0000-0000-000092520000}"/>
    <cellStyle name="Normal 16 2 2 2 8" xfId="18506" xr:uid="{00000000-0005-0000-0000-000093520000}"/>
    <cellStyle name="Normal 16 2 2 2 8 2" xfId="32777" xr:uid="{00000000-0005-0000-0000-000094520000}"/>
    <cellStyle name="Normal 16 2 2 2 9" xfId="20714" xr:uid="{00000000-0005-0000-0000-000095520000}"/>
    <cellStyle name="Normal 16 2 2 2 9 2" xfId="34121" xr:uid="{00000000-0005-0000-0000-000096520000}"/>
    <cellStyle name="Normal 16 2 2 3" xfId="3013" xr:uid="{00000000-0005-0000-0000-000097520000}"/>
    <cellStyle name="Normal 16 2 2 3 10" xfId="22921" xr:uid="{00000000-0005-0000-0000-000098520000}"/>
    <cellStyle name="Normal 16 2 2 3 2" xfId="5616" xr:uid="{00000000-0005-0000-0000-000099520000}"/>
    <cellStyle name="Normal 16 2 2 3 2 2" xfId="24486" xr:uid="{00000000-0005-0000-0000-00009A520000}"/>
    <cellStyle name="Normal 16 2 2 3 3" xfId="8366" xr:uid="{00000000-0005-0000-0000-00009B520000}"/>
    <cellStyle name="Normal 16 2 2 3 3 2" xfId="26311" xr:uid="{00000000-0005-0000-0000-00009C520000}"/>
    <cellStyle name="Normal 16 2 2 3 4" xfId="10210" xr:uid="{00000000-0005-0000-0000-00009D520000}"/>
    <cellStyle name="Normal 16 2 2 3 4 2" xfId="27655" xr:uid="{00000000-0005-0000-0000-00009E520000}"/>
    <cellStyle name="Normal 16 2 2 3 5" xfId="12417" xr:uid="{00000000-0005-0000-0000-00009F520000}"/>
    <cellStyle name="Normal 16 2 2 3 5 2" xfId="28999" xr:uid="{00000000-0005-0000-0000-0000A0520000}"/>
    <cellStyle name="Normal 16 2 2 3 6" xfId="15367" xr:uid="{00000000-0005-0000-0000-0000A1520000}"/>
    <cellStyle name="Normal 16 2 2 3 6 2" xfId="30691" xr:uid="{00000000-0005-0000-0000-0000A2520000}"/>
    <cellStyle name="Normal 16 2 2 3 7" xfId="16832" xr:uid="{00000000-0005-0000-0000-0000A3520000}"/>
    <cellStyle name="Normal 16 2 2 3 7 2" xfId="31687" xr:uid="{00000000-0005-0000-0000-0000A4520000}"/>
    <cellStyle name="Normal 16 2 2 3 8" xfId="19039" xr:uid="{00000000-0005-0000-0000-0000A5520000}"/>
    <cellStyle name="Normal 16 2 2 3 8 2" xfId="33031" xr:uid="{00000000-0005-0000-0000-0000A6520000}"/>
    <cellStyle name="Normal 16 2 2 3 9" xfId="21247" xr:uid="{00000000-0005-0000-0000-0000A7520000}"/>
    <cellStyle name="Normal 16 2 2 3 9 2" xfId="34375" xr:uid="{00000000-0005-0000-0000-0000A8520000}"/>
    <cellStyle name="Normal 16 2 2 4" xfId="3308" xr:uid="{00000000-0005-0000-0000-0000A9520000}"/>
    <cellStyle name="Normal 16 2 2 4 10" xfId="23089" xr:uid="{00000000-0005-0000-0000-0000AA520000}"/>
    <cellStyle name="Normal 16 2 2 4 2" xfId="5784" xr:uid="{00000000-0005-0000-0000-0000AB520000}"/>
    <cellStyle name="Normal 16 2 2 4 2 2" xfId="24654" xr:uid="{00000000-0005-0000-0000-0000AC520000}"/>
    <cellStyle name="Normal 16 2 2 4 3" xfId="8534" xr:uid="{00000000-0005-0000-0000-0000AD520000}"/>
    <cellStyle name="Normal 16 2 2 4 3 2" xfId="26453" xr:uid="{00000000-0005-0000-0000-0000AE520000}"/>
    <cellStyle name="Normal 16 2 2 4 4" xfId="10378" xr:uid="{00000000-0005-0000-0000-0000AF520000}"/>
    <cellStyle name="Normal 16 2 2 4 4 2" xfId="27797" xr:uid="{00000000-0005-0000-0000-0000B0520000}"/>
    <cellStyle name="Normal 16 2 2 4 5" xfId="12585" xr:uid="{00000000-0005-0000-0000-0000B1520000}"/>
    <cellStyle name="Normal 16 2 2 4 5 2" xfId="29141" xr:uid="{00000000-0005-0000-0000-0000B2520000}"/>
    <cellStyle name="Normal 16 2 2 4 6" xfId="15594" xr:uid="{00000000-0005-0000-0000-0000B3520000}"/>
    <cellStyle name="Normal 16 2 2 4 6 2" xfId="30865" xr:uid="{00000000-0005-0000-0000-0000B4520000}"/>
    <cellStyle name="Normal 16 2 2 4 7" xfId="17000" xr:uid="{00000000-0005-0000-0000-0000B5520000}"/>
    <cellStyle name="Normal 16 2 2 4 7 2" xfId="31829" xr:uid="{00000000-0005-0000-0000-0000B6520000}"/>
    <cellStyle name="Normal 16 2 2 4 8" xfId="19207" xr:uid="{00000000-0005-0000-0000-0000B7520000}"/>
    <cellStyle name="Normal 16 2 2 4 8 2" xfId="33173" xr:uid="{00000000-0005-0000-0000-0000B8520000}"/>
    <cellStyle name="Normal 16 2 2 4 9" xfId="21415" xr:uid="{00000000-0005-0000-0000-0000B9520000}"/>
    <cellStyle name="Normal 16 2 2 4 9 2" xfId="34517" xr:uid="{00000000-0005-0000-0000-0000BA520000}"/>
    <cellStyle name="Normal 16 2 2 5" xfId="3504" xr:uid="{00000000-0005-0000-0000-0000BB520000}"/>
    <cellStyle name="Normal 16 2 2 5 2" xfId="6146" xr:uid="{00000000-0005-0000-0000-0000BC520000}"/>
    <cellStyle name="Normal 16 2 2 5 2 2" xfId="26538" xr:uid="{00000000-0005-0000-0000-0000BD520000}"/>
    <cellStyle name="Normal 16 2 2 5 3" xfId="10497" xr:uid="{00000000-0005-0000-0000-0000BE520000}"/>
    <cellStyle name="Normal 16 2 2 5 3 2" xfId="27882" xr:uid="{00000000-0005-0000-0000-0000BF520000}"/>
    <cellStyle name="Normal 16 2 2 5 4" xfId="12704" xr:uid="{00000000-0005-0000-0000-0000C0520000}"/>
    <cellStyle name="Normal 16 2 2 5 4 2" xfId="29226" xr:uid="{00000000-0005-0000-0000-0000C1520000}"/>
    <cellStyle name="Normal 16 2 2 5 5" xfId="15748" xr:uid="{00000000-0005-0000-0000-0000C2520000}"/>
    <cellStyle name="Normal 16 2 2 5 5 2" xfId="30969" xr:uid="{00000000-0005-0000-0000-0000C3520000}"/>
    <cellStyle name="Normal 16 2 2 5 6" xfId="17119" xr:uid="{00000000-0005-0000-0000-0000C4520000}"/>
    <cellStyle name="Normal 16 2 2 5 6 2" xfId="31914" xr:uid="{00000000-0005-0000-0000-0000C5520000}"/>
    <cellStyle name="Normal 16 2 2 5 7" xfId="19326" xr:uid="{00000000-0005-0000-0000-0000C6520000}"/>
    <cellStyle name="Normal 16 2 2 5 7 2" xfId="33258" xr:uid="{00000000-0005-0000-0000-0000C7520000}"/>
    <cellStyle name="Normal 16 2 2 5 8" xfId="21534" xr:uid="{00000000-0005-0000-0000-0000C8520000}"/>
    <cellStyle name="Normal 16 2 2 5 8 2" xfId="34602" xr:uid="{00000000-0005-0000-0000-0000C9520000}"/>
    <cellStyle name="Normal 16 2 2 5 9" xfId="23409" xr:uid="{00000000-0005-0000-0000-0000CA520000}"/>
    <cellStyle name="Normal 16 2 2 6" xfId="4196" xr:uid="{00000000-0005-0000-0000-0000CB520000}"/>
    <cellStyle name="Normal 16 2 2 6 2" xfId="7125" xr:uid="{00000000-0005-0000-0000-0000CC520000}"/>
    <cellStyle name="Normal 16 2 2 6 2 2" xfId="26719" xr:uid="{00000000-0005-0000-0000-0000CD520000}"/>
    <cellStyle name="Normal 16 2 2 6 3" xfId="10773" xr:uid="{00000000-0005-0000-0000-0000CE520000}"/>
    <cellStyle name="Normal 16 2 2 6 3 2" xfId="28063" xr:uid="{00000000-0005-0000-0000-0000CF520000}"/>
    <cellStyle name="Normal 16 2 2 6 4" xfId="12980" xr:uid="{00000000-0005-0000-0000-0000D0520000}"/>
    <cellStyle name="Normal 16 2 2 6 4 2" xfId="29407" xr:uid="{00000000-0005-0000-0000-0000D1520000}"/>
    <cellStyle name="Normal 16 2 2 6 5" xfId="16205" xr:uid="{00000000-0005-0000-0000-0000D2520000}"/>
    <cellStyle name="Normal 16 2 2 6 5 2" xfId="31254" xr:uid="{00000000-0005-0000-0000-0000D3520000}"/>
    <cellStyle name="Normal 16 2 2 6 6" xfId="17395" xr:uid="{00000000-0005-0000-0000-0000D4520000}"/>
    <cellStyle name="Normal 16 2 2 6 6 2" xfId="32095" xr:uid="{00000000-0005-0000-0000-0000D5520000}"/>
    <cellStyle name="Normal 16 2 2 6 7" xfId="19602" xr:uid="{00000000-0005-0000-0000-0000D6520000}"/>
    <cellStyle name="Normal 16 2 2 6 7 2" xfId="33439" xr:uid="{00000000-0005-0000-0000-0000D7520000}"/>
    <cellStyle name="Normal 16 2 2 6 8" xfId="21810" xr:uid="{00000000-0005-0000-0000-0000D8520000}"/>
    <cellStyle name="Normal 16 2 2 6 8 2" xfId="34783" xr:uid="{00000000-0005-0000-0000-0000D9520000}"/>
    <cellStyle name="Normal 16 2 2 6 9" xfId="24964" xr:uid="{00000000-0005-0000-0000-0000DA520000}"/>
    <cellStyle name="Normal 16 2 2 7" xfId="4498" xr:uid="{00000000-0005-0000-0000-0000DB520000}"/>
    <cellStyle name="Normal 16 2 2 7 2" xfId="7222" xr:uid="{00000000-0005-0000-0000-0000DC520000}"/>
    <cellStyle name="Normal 16 2 2 7 2 2" xfId="26816" xr:uid="{00000000-0005-0000-0000-0000DD520000}"/>
    <cellStyle name="Normal 16 2 2 7 3" xfId="10870" xr:uid="{00000000-0005-0000-0000-0000DE520000}"/>
    <cellStyle name="Normal 16 2 2 7 3 2" xfId="28160" xr:uid="{00000000-0005-0000-0000-0000DF520000}"/>
    <cellStyle name="Normal 16 2 2 7 4" xfId="13077" xr:uid="{00000000-0005-0000-0000-0000E0520000}"/>
    <cellStyle name="Normal 16 2 2 7 4 2" xfId="29504" xr:uid="{00000000-0005-0000-0000-0000E1520000}"/>
    <cellStyle name="Normal 16 2 2 7 5" xfId="16404" xr:uid="{00000000-0005-0000-0000-0000E2520000}"/>
    <cellStyle name="Normal 16 2 2 7 5 2" xfId="31413" xr:uid="{00000000-0005-0000-0000-0000E3520000}"/>
    <cellStyle name="Normal 16 2 2 7 6" xfId="17492" xr:uid="{00000000-0005-0000-0000-0000E4520000}"/>
    <cellStyle name="Normal 16 2 2 7 6 2" xfId="32192" xr:uid="{00000000-0005-0000-0000-0000E5520000}"/>
    <cellStyle name="Normal 16 2 2 7 7" xfId="19699" xr:uid="{00000000-0005-0000-0000-0000E6520000}"/>
    <cellStyle name="Normal 16 2 2 7 7 2" xfId="33536" xr:uid="{00000000-0005-0000-0000-0000E7520000}"/>
    <cellStyle name="Normal 16 2 2 7 8" xfId="21907" xr:uid="{00000000-0005-0000-0000-0000E8520000}"/>
    <cellStyle name="Normal 16 2 2 7 8 2" xfId="34880" xr:uid="{00000000-0005-0000-0000-0000E9520000}"/>
    <cellStyle name="Normal 16 2 2 7 9" xfId="25061" xr:uid="{00000000-0005-0000-0000-0000EA520000}"/>
    <cellStyle name="Normal 16 2 2 8" xfId="4907" xr:uid="{00000000-0005-0000-0000-0000EB520000}"/>
    <cellStyle name="Normal 16 2 2 8 2" xfId="25383" xr:uid="{00000000-0005-0000-0000-0000EC520000}"/>
    <cellStyle name="Normal 16 2 2 9" xfId="9026" xr:uid="{00000000-0005-0000-0000-0000ED520000}"/>
    <cellStyle name="Normal 16 2 2 9 2" xfId="27009" xr:uid="{00000000-0005-0000-0000-0000EE520000}"/>
    <cellStyle name="Normal 16 2 3" xfId="1972" xr:uid="{00000000-0005-0000-0000-0000EF520000}"/>
    <cellStyle name="Normal 16 2 3 10" xfId="22386" xr:uid="{00000000-0005-0000-0000-0000F0520000}"/>
    <cellStyle name="Normal 16 2 3 2" xfId="5081" xr:uid="{00000000-0005-0000-0000-0000F1520000}"/>
    <cellStyle name="Normal 16 2 3 2 2" xfId="23783" xr:uid="{00000000-0005-0000-0000-0000F2520000}"/>
    <cellStyle name="Normal 16 2 3 3" xfId="7684" xr:uid="{00000000-0005-0000-0000-0000F3520000}"/>
    <cellStyle name="Normal 16 2 3 3 2" xfId="25789" xr:uid="{00000000-0005-0000-0000-0000F4520000}"/>
    <cellStyle name="Normal 16 2 3 4" xfId="9498" xr:uid="{00000000-0005-0000-0000-0000F5520000}"/>
    <cellStyle name="Normal 16 2 3 4 2" xfId="27287" xr:uid="{00000000-0005-0000-0000-0000F6520000}"/>
    <cellStyle name="Normal 16 2 3 5" xfId="11705" xr:uid="{00000000-0005-0000-0000-0000F7520000}"/>
    <cellStyle name="Normal 16 2 3 5 2" xfId="28631" xr:uid="{00000000-0005-0000-0000-0000F8520000}"/>
    <cellStyle name="Normal 16 2 3 6" xfId="14482" xr:uid="{00000000-0005-0000-0000-0000F9520000}"/>
    <cellStyle name="Normal 16 2 3 6 2" xfId="30238" xr:uid="{00000000-0005-0000-0000-0000FA520000}"/>
    <cellStyle name="Normal 16 2 3 7" xfId="13198" xr:uid="{00000000-0005-0000-0000-0000FB520000}"/>
    <cellStyle name="Normal 16 2 3 7 2" xfId="29571" xr:uid="{00000000-0005-0000-0000-0000FC520000}"/>
    <cellStyle name="Normal 16 2 3 8" xfId="18327" xr:uid="{00000000-0005-0000-0000-0000FD520000}"/>
    <cellStyle name="Normal 16 2 3 8 2" xfId="32663" xr:uid="{00000000-0005-0000-0000-0000FE520000}"/>
    <cellStyle name="Normal 16 2 3 9" xfId="20535" xr:uid="{00000000-0005-0000-0000-0000FF520000}"/>
    <cellStyle name="Normal 16 2 3 9 2" xfId="34007" xr:uid="{00000000-0005-0000-0000-000000530000}"/>
    <cellStyle name="Normal 16 2 4" xfId="2827" xr:uid="{00000000-0005-0000-0000-000001530000}"/>
    <cellStyle name="Normal 16 2 4 10" xfId="22792" xr:uid="{00000000-0005-0000-0000-000002530000}"/>
    <cellStyle name="Normal 16 2 4 2" xfId="5487" xr:uid="{00000000-0005-0000-0000-000003530000}"/>
    <cellStyle name="Normal 16 2 4 2 2" xfId="24357" xr:uid="{00000000-0005-0000-0000-000004530000}"/>
    <cellStyle name="Normal 16 2 4 3" xfId="8237" xr:uid="{00000000-0005-0000-0000-000005530000}"/>
    <cellStyle name="Normal 16 2 4 3 2" xfId="26207" xr:uid="{00000000-0005-0000-0000-000006530000}"/>
    <cellStyle name="Normal 16 2 4 4" xfId="10081" xr:uid="{00000000-0005-0000-0000-000007530000}"/>
    <cellStyle name="Normal 16 2 4 4 2" xfId="27551" xr:uid="{00000000-0005-0000-0000-000008530000}"/>
    <cellStyle name="Normal 16 2 4 5" xfId="12288" xr:uid="{00000000-0005-0000-0000-000009530000}"/>
    <cellStyle name="Normal 16 2 4 5 2" xfId="28895" xr:uid="{00000000-0005-0000-0000-00000A530000}"/>
    <cellStyle name="Normal 16 2 4 6" xfId="15207" xr:uid="{00000000-0005-0000-0000-00000B530000}"/>
    <cellStyle name="Normal 16 2 4 6 2" xfId="30565" xr:uid="{00000000-0005-0000-0000-00000C530000}"/>
    <cellStyle name="Normal 16 2 4 7" xfId="16703" xr:uid="{00000000-0005-0000-0000-00000D530000}"/>
    <cellStyle name="Normal 16 2 4 7 2" xfId="31583" xr:uid="{00000000-0005-0000-0000-00000E530000}"/>
    <cellStyle name="Normal 16 2 4 8" xfId="18910" xr:uid="{00000000-0005-0000-0000-00000F530000}"/>
    <cellStyle name="Normal 16 2 4 8 2" xfId="32927" xr:uid="{00000000-0005-0000-0000-000010530000}"/>
    <cellStyle name="Normal 16 2 4 9" xfId="21118" xr:uid="{00000000-0005-0000-0000-000011530000}"/>
    <cellStyle name="Normal 16 2 4 9 2" xfId="34271" xr:uid="{00000000-0005-0000-0000-000012530000}"/>
    <cellStyle name="Normal 16 2 5" xfId="2651" xr:uid="{00000000-0005-0000-0000-000013530000}"/>
    <cellStyle name="Normal 16 2 5 10" xfId="22702" xr:uid="{00000000-0005-0000-0000-000014530000}"/>
    <cellStyle name="Normal 16 2 5 2" xfId="5397" xr:uid="{00000000-0005-0000-0000-000015530000}"/>
    <cellStyle name="Normal 16 2 5 2 2" xfId="24267" xr:uid="{00000000-0005-0000-0000-000016530000}"/>
    <cellStyle name="Normal 16 2 5 3" xfId="8147" xr:uid="{00000000-0005-0000-0000-000017530000}"/>
    <cellStyle name="Normal 16 2 5 3 2" xfId="26143" xr:uid="{00000000-0005-0000-0000-000018530000}"/>
    <cellStyle name="Normal 16 2 5 4" xfId="9991" xr:uid="{00000000-0005-0000-0000-000019530000}"/>
    <cellStyle name="Normal 16 2 5 4 2" xfId="27487" xr:uid="{00000000-0005-0000-0000-00001A530000}"/>
    <cellStyle name="Normal 16 2 5 5" xfId="12198" xr:uid="{00000000-0005-0000-0000-00001B530000}"/>
    <cellStyle name="Normal 16 2 5 5 2" xfId="28831" xr:uid="{00000000-0005-0000-0000-00001C530000}"/>
    <cellStyle name="Normal 16 2 5 6" xfId="15075" xr:uid="{00000000-0005-0000-0000-00001D530000}"/>
    <cellStyle name="Normal 16 2 5 6 2" xfId="30487" xr:uid="{00000000-0005-0000-0000-00001E530000}"/>
    <cellStyle name="Normal 16 2 5 7" xfId="16613" xr:uid="{00000000-0005-0000-0000-00001F530000}"/>
    <cellStyle name="Normal 16 2 5 7 2" xfId="31519" xr:uid="{00000000-0005-0000-0000-000020530000}"/>
    <cellStyle name="Normal 16 2 5 8" xfId="18820" xr:uid="{00000000-0005-0000-0000-000021530000}"/>
    <cellStyle name="Normal 16 2 5 8 2" xfId="32863" xr:uid="{00000000-0005-0000-0000-000022530000}"/>
    <cellStyle name="Normal 16 2 5 9" xfId="21028" xr:uid="{00000000-0005-0000-0000-000023530000}"/>
    <cellStyle name="Normal 16 2 5 9 2" xfId="34207" xr:uid="{00000000-0005-0000-0000-000024530000}"/>
    <cellStyle name="Normal 16 2 6" xfId="1924" xr:uid="{00000000-0005-0000-0000-000025530000}"/>
    <cellStyle name="Normal 16 2 6 2" xfId="5981" xr:uid="{00000000-0005-0000-0000-000026530000}"/>
    <cellStyle name="Normal 16 2 6 2 2" xfId="25760" xr:uid="{00000000-0005-0000-0000-000027530000}"/>
    <cellStyle name="Normal 16 2 6 3" xfId="9469" xr:uid="{00000000-0005-0000-0000-000028530000}"/>
    <cellStyle name="Normal 16 2 6 3 2" xfId="27276" xr:uid="{00000000-0005-0000-0000-000029530000}"/>
    <cellStyle name="Normal 16 2 6 4" xfId="11676" xr:uid="{00000000-0005-0000-0000-00002A530000}"/>
    <cellStyle name="Normal 16 2 6 4 2" xfId="28620" xr:uid="{00000000-0005-0000-0000-00002B530000}"/>
    <cellStyle name="Normal 16 2 6 5" xfId="14445" xr:uid="{00000000-0005-0000-0000-00002C530000}"/>
    <cellStyle name="Normal 16 2 6 5 2" xfId="30221" xr:uid="{00000000-0005-0000-0000-00002D530000}"/>
    <cellStyle name="Normal 16 2 6 6" xfId="15678" xr:uid="{00000000-0005-0000-0000-00002E530000}"/>
    <cellStyle name="Normal 16 2 6 6 2" xfId="30935" xr:uid="{00000000-0005-0000-0000-00002F530000}"/>
    <cellStyle name="Normal 16 2 6 7" xfId="18298" xr:uid="{00000000-0005-0000-0000-000030530000}"/>
    <cellStyle name="Normal 16 2 6 7 2" xfId="32652" xr:uid="{00000000-0005-0000-0000-000031530000}"/>
    <cellStyle name="Normal 16 2 6 8" xfId="20506" xr:uid="{00000000-0005-0000-0000-000032530000}"/>
    <cellStyle name="Normal 16 2 6 8 2" xfId="33996" xr:uid="{00000000-0005-0000-0000-000033530000}"/>
    <cellStyle name="Normal 16 2 6 9" xfId="23244" xr:uid="{00000000-0005-0000-0000-000034530000}"/>
    <cellStyle name="Normal 16 2 7" xfId="1891" xr:uid="{00000000-0005-0000-0000-000035530000}"/>
    <cellStyle name="Normal 16 2 7 2" xfId="6451" xr:uid="{00000000-0005-0000-0000-000036530000}"/>
    <cellStyle name="Normal 16 2 7 2 2" xfId="25744" xr:uid="{00000000-0005-0000-0000-000037530000}"/>
    <cellStyle name="Normal 16 2 7 3" xfId="9450" xr:uid="{00000000-0005-0000-0000-000038530000}"/>
    <cellStyle name="Normal 16 2 7 3 2" xfId="27260" xr:uid="{00000000-0005-0000-0000-000039530000}"/>
    <cellStyle name="Normal 16 2 7 4" xfId="11657" xr:uid="{00000000-0005-0000-0000-00003A530000}"/>
    <cellStyle name="Normal 16 2 7 4 2" xfId="28604" xr:uid="{00000000-0005-0000-0000-00003B530000}"/>
    <cellStyle name="Normal 16 2 7 5" xfId="14418" xr:uid="{00000000-0005-0000-0000-00003C530000}"/>
    <cellStyle name="Normal 16 2 7 5 2" xfId="30202" xr:uid="{00000000-0005-0000-0000-00003D530000}"/>
    <cellStyle name="Normal 16 2 7 6" xfId="15652" xr:uid="{00000000-0005-0000-0000-00003E530000}"/>
    <cellStyle name="Normal 16 2 7 6 2" xfId="30923" xr:uid="{00000000-0005-0000-0000-00003F530000}"/>
    <cellStyle name="Normal 16 2 7 7" xfId="18279" xr:uid="{00000000-0005-0000-0000-000040530000}"/>
    <cellStyle name="Normal 16 2 7 7 2" xfId="32636" xr:uid="{00000000-0005-0000-0000-000041530000}"/>
    <cellStyle name="Normal 16 2 7 8" xfId="20487" xr:uid="{00000000-0005-0000-0000-000042530000}"/>
    <cellStyle name="Normal 16 2 7 8 2" xfId="33980" xr:uid="{00000000-0005-0000-0000-000043530000}"/>
    <cellStyle name="Normal 16 2 7 9" xfId="23746" xr:uid="{00000000-0005-0000-0000-000044530000}"/>
    <cellStyle name="Normal 16 2 8" xfId="3898" xr:uid="{00000000-0005-0000-0000-000045530000}"/>
    <cellStyle name="Normal 16 2 8 2" xfId="7034" xr:uid="{00000000-0005-0000-0000-000046530000}"/>
    <cellStyle name="Normal 16 2 8 2 2" xfId="26628" xr:uid="{00000000-0005-0000-0000-000047530000}"/>
    <cellStyle name="Normal 16 2 8 3" xfId="10682" xr:uid="{00000000-0005-0000-0000-000048530000}"/>
    <cellStyle name="Normal 16 2 8 3 2" xfId="27972" xr:uid="{00000000-0005-0000-0000-000049530000}"/>
    <cellStyle name="Normal 16 2 8 4" xfId="12889" xr:uid="{00000000-0005-0000-0000-00004A530000}"/>
    <cellStyle name="Normal 16 2 8 4 2" xfId="29316" xr:uid="{00000000-0005-0000-0000-00004B530000}"/>
    <cellStyle name="Normal 16 2 8 5" xfId="16021" xr:uid="{00000000-0005-0000-0000-00004C530000}"/>
    <cellStyle name="Normal 16 2 8 5 2" xfId="31105" xr:uid="{00000000-0005-0000-0000-00004D530000}"/>
    <cellStyle name="Normal 16 2 8 6" xfId="17304" xr:uid="{00000000-0005-0000-0000-00004E530000}"/>
    <cellStyle name="Normal 16 2 8 6 2" xfId="32004" xr:uid="{00000000-0005-0000-0000-00004F530000}"/>
    <cellStyle name="Normal 16 2 8 7" xfId="19511" xr:uid="{00000000-0005-0000-0000-000050530000}"/>
    <cellStyle name="Normal 16 2 8 7 2" xfId="33348" xr:uid="{00000000-0005-0000-0000-000051530000}"/>
    <cellStyle name="Normal 16 2 8 8" xfId="21719" xr:uid="{00000000-0005-0000-0000-000052530000}"/>
    <cellStyle name="Normal 16 2 8 8 2" xfId="34692" xr:uid="{00000000-0005-0000-0000-000053530000}"/>
    <cellStyle name="Normal 16 2 8 9" xfId="24873" xr:uid="{00000000-0005-0000-0000-000054530000}"/>
    <cellStyle name="Normal 16 2 9" xfId="4752" xr:uid="{00000000-0005-0000-0000-000055530000}"/>
    <cellStyle name="Normal 16 2 9 2" xfId="25218" xr:uid="{00000000-0005-0000-0000-000056530000}"/>
    <cellStyle name="Normal 16 3" xfId="1104" xr:uid="{00000000-0005-0000-0000-000057530000}"/>
    <cellStyle name="Normal 16 3 10" xfId="8911" xr:uid="{00000000-0005-0000-0000-000058530000}"/>
    <cellStyle name="Normal 16 3 10 2" xfId="26945" xr:uid="{00000000-0005-0000-0000-000059530000}"/>
    <cellStyle name="Normal 16 3 11" xfId="11118" xr:uid="{00000000-0005-0000-0000-00005A530000}"/>
    <cellStyle name="Normal 16 3 11 2" xfId="28289" xr:uid="{00000000-0005-0000-0000-00005B530000}"/>
    <cellStyle name="Normal 16 3 12" xfId="13764" xr:uid="{00000000-0005-0000-0000-00005C530000}"/>
    <cellStyle name="Normal 16 3 12 2" xfId="29825" xr:uid="{00000000-0005-0000-0000-00005D530000}"/>
    <cellStyle name="Normal 16 3 13" xfId="16211" xr:uid="{00000000-0005-0000-0000-00005E530000}"/>
    <cellStyle name="Normal 16 3 13 2" xfId="31260" xr:uid="{00000000-0005-0000-0000-00005F530000}"/>
    <cellStyle name="Normal 16 3 14" xfId="17740" xr:uid="{00000000-0005-0000-0000-000060530000}"/>
    <cellStyle name="Normal 16 3 14 2" xfId="32321" xr:uid="{00000000-0005-0000-0000-000061530000}"/>
    <cellStyle name="Normal 16 3 15" xfId="19948" xr:uid="{00000000-0005-0000-0000-000062530000}"/>
    <cellStyle name="Normal 16 3 15 2" xfId="33665" xr:uid="{00000000-0005-0000-0000-000063530000}"/>
    <cellStyle name="Normal 16 3 16" xfId="22089" xr:uid="{00000000-0005-0000-0000-000064530000}"/>
    <cellStyle name="Normal 16 3 2" xfId="1252" xr:uid="{00000000-0005-0000-0000-000065530000}"/>
    <cellStyle name="Normal 16 3 2 10" xfId="11265" xr:uid="{00000000-0005-0000-0000-000066530000}"/>
    <cellStyle name="Normal 16 3 2 10 2" xfId="28385" xr:uid="{00000000-0005-0000-0000-000067530000}"/>
    <cellStyle name="Normal 16 3 2 11" xfId="13911" xr:uid="{00000000-0005-0000-0000-000068530000}"/>
    <cellStyle name="Normal 16 3 2 11 2" xfId="29921" xr:uid="{00000000-0005-0000-0000-000069530000}"/>
    <cellStyle name="Normal 16 3 2 12" xfId="13454" xr:uid="{00000000-0005-0000-0000-00006A530000}"/>
    <cellStyle name="Normal 16 3 2 12 2" xfId="29677" xr:uid="{00000000-0005-0000-0000-00006B530000}"/>
    <cellStyle name="Normal 16 3 2 13" xfId="17887" xr:uid="{00000000-0005-0000-0000-00006C530000}"/>
    <cellStyle name="Normal 16 3 2 13 2" xfId="32417" xr:uid="{00000000-0005-0000-0000-00006D530000}"/>
    <cellStyle name="Normal 16 3 2 14" xfId="20095" xr:uid="{00000000-0005-0000-0000-00006E530000}"/>
    <cellStyle name="Normal 16 3 2 14 2" xfId="33761" xr:uid="{00000000-0005-0000-0000-00006F530000}"/>
    <cellStyle name="Normal 16 3 2 15" xfId="22262" xr:uid="{00000000-0005-0000-0000-000070530000}"/>
    <cellStyle name="Normal 16 3 2 2" xfId="2211" xr:uid="{00000000-0005-0000-0000-000071530000}"/>
    <cellStyle name="Normal 16 3 2 2 10" xfId="22583" xr:uid="{00000000-0005-0000-0000-000072530000}"/>
    <cellStyle name="Normal 16 3 2 2 2" xfId="5278" xr:uid="{00000000-0005-0000-0000-000073530000}"/>
    <cellStyle name="Normal 16 3 2 2 2 2" xfId="24005" xr:uid="{00000000-0005-0000-0000-000074530000}"/>
    <cellStyle name="Normal 16 3 2 2 3" xfId="7895" xr:uid="{00000000-0005-0000-0000-000075530000}"/>
    <cellStyle name="Normal 16 3 2 2 3 2" xfId="26013" xr:uid="{00000000-0005-0000-0000-000076530000}"/>
    <cellStyle name="Normal 16 3 2 2 4" xfId="9728" xr:uid="{00000000-0005-0000-0000-000077530000}"/>
    <cellStyle name="Normal 16 3 2 2 4 2" xfId="27434" xr:uid="{00000000-0005-0000-0000-000078530000}"/>
    <cellStyle name="Normal 16 3 2 2 5" xfId="11935" xr:uid="{00000000-0005-0000-0000-000079530000}"/>
    <cellStyle name="Normal 16 3 2 2 5 2" xfId="28778" xr:uid="{00000000-0005-0000-0000-00007A530000}"/>
    <cellStyle name="Normal 16 3 2 2 6" xfId="14714" xr:uid="{00000000-0005-0000-0000-00007B530000}"/>
    <cellStyle name="Normal 16 3 2 2 6 2" xfId="30386" xr:uid="{00000000-0005-0000-0000-00007C530000}"/>
    <cellStyle name="Normal 16 3 2 2 7" xfId="13708" xr:uid="{00000000-0005-0000-0000-00007D530000}"/>
    <cellStyle name="Normal 16 3 2 2 7 2" xfId="29802" xr:uid="{00000000-0005-0000-0000-00007E530000}"/>
    <cellStyle name="Normal 16 3 2 2 8" xfId="18557" xr:uid="{00000000-0005-0000-0000-00007F530000}"/>
    <cellStyle name="Normal 16 3 2 2 8 2" xfId="32810" xr:uid="{00000000-0005-0000-0000-000080530000}"/>
    <cellStyle name="Normal 16 3 2 2 9" xfId="20765" xr:uid="{00000000-0005-0000-0000-000081530000}"/>
    <cellStyle name="Normal 16 3 2 2 9 2" xfId="34154" xr:uid="{00000000-0005-0000-0000-000082530000}"/>
    <cellStyle name="Normal 16 3 2 3" xfId="3045" xr:uid="{00000000-0005-0000-0000-000083530000}"/>
    <cellStyle name="Normal 16 3 2 3 10" xfId="22953" xr:uid="{00000000-0005-0000-0000-000084530000}"/>
    <cellStyle name="Normal 16 3 2 3 2" xfId="5648" xr:uid="{00000000-0005-0000-0000-000085530000}"/>
    <cellStyle name="Normal 16 3 2 3 2 2" xfId="24518" xr:uid="{00000000-0005-0000-0000-000086530000}"/>
    <cellStyle name="Normal 16 3 2 3 3" xfId="8398" xr:uid="{00000000-0005-0000-0000-000087530000}"/>
    <cellStyle name="Normal 16 3 2 3 3 2" xfId="26343" xr:uid="{00000000-0005-0000-0000-000088530000}"/>
    <cellStyle name="Normal 16 3 2 3 4" xfId="10242" xr:uid="{00000000-0005-0000-0000-000089530000}"/>
    <cellStyle name="Normal 16 3 2 3 4 2" xfId="27687" xr:uid="{00000000-0005-0000-0000-00008A530000}"/>
    <cellStyle name="Normal 16 3 2 3 5" xfId="12449" xr:uid="{00000000-0005-0000-0000-00008B530000}"/>
    <cellStyle name="Normal 16 3 2 3 5 2" xfId="29031" xr:uid="{00000000-0005-0000-0000-00008C530000}"/>
    <cellStyle name="Normal 16 3 2 3 6" xfId="15399" xr:uid="{00000000-0005-0000-0000-00008D530000}"/>
    <cellStyle name="Normal 16 3 2 3 6 2" xfId="30723" xr:uid="{00000000-0005-0000-0000-00008E530000}"/>
    <cellStyle name="Normal 16 3 2 3 7" xfId="16864" xr:uid="{00000000-0005-0000-0000-00008F530000}"/>
    <cellStyle name="Normal 16 3 2 3 7 2" xfId="31719" xr:uid="{00000000-0005-0000-0000-000090530000}"/>
    <cellStyle name="Normal 16 3 2 3 8" xfId="19071" xr:uid="{00000000-0005-0000-0000-000091530000}"/>
    <cellStyle name="Normal 16 3 2 3 8 2" xfId="33063" xr:uid="{00000000-0005-0000-0000-000092530000}"/>
    <cellStyle name="Normal 16 3 2 3 9" xfId="21279" xr:uid="{00000000-0005-0000-0000-000093530000}"/>
    <cellStyle name="Normal 16 3 2 3 9 2" xfId="34407" xr:uid="{00000000-0005-0000-0000-000094530000}"/>
    <cellStyle name="Normal 16 3 2 4" xfId="3340" xr:uid="{00000000-0005-0000-0000-000095530000}"/>
    <cellStyle name="Normal 16 3 2 4 10" xfId="23121" xr:uid="{00000000-0005-0000-0000-000096530000}"/>
    <cellStyle name="Normal 16 3 2 4 2" xfId="5816" xr:uid="{00000000-0005-0000-0000-000097530000}"/>
    <cellStyle name="Normal 16 3 2 4 2 2" xfId="24686" xr:uid="{00000000-0005-0000-0000-000098530000}"/>
    <cellStyle name="Normal 16 3 2 4 3" xfId="8566" xr:uid="{00000000-0005-0000-0000-000099530000}"/>
    <cellStyle name="Normal 16 3 2 4 3 2" xfId="26485" xr:uid="{00000000-0005-0000-0000-00009A530000}"/>
    <cellStyle name="Normal 16 3 2 4 4" xfId="10410" xr:uid="{00000000-0005-0000-0000-00009B530000}"/>
    <cellStyle name="Normal 16 3 2 4 4 2" xfId="27829" xr:uid="{00000000-0005-0000-0000-00009C530000}"/>
    <cellStyle name="Normal 16 3 2 4 5" xfId="12617" xr:uid="{00000000-0005-0000-0000-00009D530000}"/>
    <cellStyle name="Normal 16 3 2 4 5 2" xfId="29173" xr:uid="{00000000-0005-0000-0000-00009E530000}"/>
    <cellStyle name="Normal 16 3 2 4 6" xfId="15626" xr:uid="{00000000-0005-0000-0000-00009F530000}"/>
    <cellStyle name="Normal 16 3 2 4 6 2" xfId="30897" xr:uid="{00000000-0005-0000-0000-0000A0530000}"/>
    <cellStyle name="Normal 16 3 2 4 7" xfId="17032" xr:uid="{00000000-0005-0000-0000-0000A1530000}"/>
    <cellStyle name="Normal 16 3 2 4 7 2" xfId="31861" xr:uid="{00000000-0005-0000-0000-0000A2530000}"/>
    <cellStyle name="Normal 16 3 2 4 8" xfId="19239" xr:uid="{00000000-0005-0000-0000-0000A3530000}"/>
    <cellStyle name="Normal 16 3 2 4 8 2" xfId="33205" xr:uid="{00000000-0005-0000-0000-0000A4530000}"/>
    <cellStyle name="Normal 16 3 2 4 9" xfId="21447" xr:uid="{00000000-0005-0000-0000-0000A5530000}"/>
    <cellStyle name="Normal 16 3 2 4 9 2" xfId="34549" xr:uid="{00000000-0005-0000-0000-0000A6530000}"/>
    <cellStyle name="Normal 16 3 2 5" xfId="3554" xr:uid="{00000000-0005-0000-0000-0000A7530000}"/>
    <cellStyle name="Normal 16 3 2 5 2" xfId="6178" xr:uid="{00000000-0005-0000-0000-0000A8530000}"/>
    <cellStyle name="Normal 16 3 2 5 2 2" xfId="26570" xr:uid="{00000000-0005-0000-0000-0000A9530000}"/>
    <cellStyle name="Normal 16 3 2 5 3" xfId="10547" xr:uid="{00000000-0005-0000-0000-0000AA530000}"/>
    <cellStyle name="Normal 16 3 2 5 3 2" xfId="27914" xr:uid="{00000000-0005-0000-0000-0000AB530000}"/>
    <cellStyle name="Normal 16 3 2 5 4" xfId="12754" xr:uid="{00000000-0005-0000-0000-0000AC530000}"/>
    <cellStyle name="Normal 16 3 2 5 4 2" xfId="29258" xr:uid="{00000000-0005-0000-0000-0000AD530000}"/>
    <cellStyle name="Normal 16 3 2 5 5" xfId="15798" xr:uid="{00000000-0005-0000-0000-0000AE530000}"/>
    <cellStyle name="Normal 16 3 2 5 5 2" xfId="31001" xr:uid="{00000000-0005-0000-0000-0000AF530000}"/>
    <cellStyle name="Normal 16 3 2 5 6" xfId="17169" xr:uid="{00000000-0005-0000-0000-0000B0530000}"/>
    <cellStyle name="Normal 16 3 2 5 6 2" xfId="31946" xr:uid="{00000000-0005-0000-0000-0000B1530000}"/>
    <cellStyle name="Normal 16 3 2 5 7" xfId="19376" xr:uid="{00000000-0005-0000-0000-0000B2530000}"/>
    <cellStyle name="Normal 16 3 2 5 7 2" xfId="33290" xr:uid="{00000000-0005-0000-0000-0000B3530000}"/>
    <cellStyle name="Normal 16 3 2 5 8" xfId="21584" xr:uid="{00000000-0005-0000-0000-0000B4530000}"/>
    <cellStyle name="Normal 16 3 2 5 8 2" xfId="34634" xr:uid="{00000000-0005-0000-0000-0000B5530000}"/>
    <cellStyle name="Normal 16 3 2 5 9" xfId="23441" xr:uid="{00000000-0005-0000-0000-0000B6530000}"/>
    <cellStyle name="Normal 16 3 2 6" xfId="1436" xr:uid="{00000000-0005-0000-0000-0000B7530000}"/>
    <cellStyle name="Normal 16 3 2 6 2" xfId="6293" xr:uid="{00000000-0005-0000-0000-0000B8530000}"/>
    <cellStyle name="Normal 16 3 2 6 2 2" xfId="25529" xr:uid="{00000000-0005-0000-0000-0000B9530000}"/>
    <cellStyle name="Normal 16 3 2 6 3" xfId="9182" xr:uid="{00000000-0005-0000-0000-0000BA530000}"/>
    <cellStyle name="Normal 16 3 2 6 3 2" xfId="27077" xr:uid="{00000000-0005-0000-0000-0000BB530000}"/>
    <cellStyle name="Normal 16 3 2 6 4" xfId="11389" xr:uid="{00000000-0005-0000-0000-0000BC530000}"/>
    <cellStyle name="Normal 16 3 2 6 4 2" xfId="28421" xr:uid="{00000000-0005-0000-0000-0000BD530000}"/>
    <cellStyle name="Normal 16 3 2 6 5" xfId="14064" xr:uid="{00000000-0005-0000-0000-0000BE530000}"/>
    <cellStyle name="Normal 16 3 2 6 5 2" xfId="29968" xr:uid="{00000000-0005-0000-0000-0000BF530000}"/>
    <cellStyle name="Normal 16 3 2 6 6" xfId="16086" xr:uid="{00000000-0005-0000-0000-0000C0530000}"/>
    <cellStyle name="Normal 16 3 2 6 6 2" xfId="31161" xr:uid="{00000000-0005-0000-0000-0000C1530000}"/>
    <cellStyle name="Normal 16 3 2 6 7" xfId="18011" xr:uid="{00000000-0005-0000-0000-0000C2530000}"/>
    <cellStyle name="Normal 16 3 2 6 7 2" xfId="32453" xr:uid="{00000000-0005-0000-0000-0000C3530000}"/>
    <cellStyle name="Normal 16 3 2 6 8" xfId="20219" xr:uid="{00000000-0005-0000-0000-0000C4530000}"/>
    <cellStyle name="Normal 16 3 2 6 8 2" xfId="33797" xr:uid="{00000000-0005-0000-0000-0000C5530000}"/>
    <cellStyle name="Normal 16 3 2 6 9" xfId="23556" xr:uid="{00000000-0005-0000-0000-0000C6530000}"/>
    <cellStyle name="Normal 16 3 2 7" xfId="4581" xr:uid="{00000000-0005-0000-0000-0000C7530000}"/>
    <cellStyle name="Normal 16 3 2 7 2" xfId="7265" xr:uid="{00000000-0005-0000-0000-0000C8530000}"/>
    <cellStyle name="Normal 16 3 2 7 2 2" xfId="26859" xr:uid="{00000000-0005-0000-0000-0000C9530000}"/>
    <cellStyle name="Normal 16 3 2 7 3" xfId="10913" xr:uid="{00000000-0005-0000-0000-0000CA530000}"/>
    <cellStyle name="Normal 16 3 2 7 3 2" xfId="28203" xr:uid="{00000000-0005-0000-0000-0000CB530000}"/>
    <cellStyle name="Normal 16 3 2 7 4" xfId="13120" xr:uid="{00000000-0005-0000-0000-0000CC530000}"/>
    <cellStyle name="Normal 16 3 2 7 4 2" xfId="29547" xr:uid="{00000000-0005-0000-0000-0000CD530000}"/>
    <cellStyle name="Normal 16 3 2 7 5" xfId="16461" xr:uid="{00000000-0005-0000-0000-0000CE530000}"/>
    <cellStyle name="Normal 16 3 2 7 5 2" xfId="31465" xr:uid="{00000000-0005-0000-0000-0000CF530000}"/>
    <cellStyle name="Normal 16 3 2 7 6" xfId="17535" xr:uid="{00000000-0005-0000-0000-0000D0530000}"/>
    <cellStyle name="Normal 16 3 2 7 6 2" xfId="32235" xr:uid="{00000000-0005-0000-0000-0000D1530000}"/>
    <cellStyle name="Normal 16 3 2 7 7" xfId="19742" xr:uid="{00000000-0005-0000-0000-0000D2530000}"/>
    <cellStyle name="Normal 16 3 2 7 7 2" xfId="33579" xr:uid="{00000000-0005-0000-0000-0000D3530000}"/>
    <cellStyle name="Normal 16 3 2 7 8" xfId="21950" xr:uid="{00000000-0005-0000-0000-0000D4530000}"/>
    <cellStyle name="Normal 16 3 2 7 8 2" xfId="34923" xr:uid="{00000000-0005-0000-0000-0000D5530000}"/>
    <cellStyle name="Normal 16 3 2 7 9" xfId="25104" xr:uid="{00000000-0005-0000-0000-0000D6530000}"/>
    <cellStyle name="Normal 16 3 2 8" xfId="4957" xr:uid="{00000000-0005-0000-0000-0000D7530000}"/>
    <cellStyle name="Normal 16 3 2 8 2" xfId="25415" xr:uid="{00000000-0005-0000-0000-0000D8530000}"/>
    <cellStyle name="Normal 16 3 2 9" xfId="9058" xr:uid="{00000000-0005-0000-0000-0000D9530000}"/>
    <cellStyle name="Normal 16 3 2 9 2" xfId="27041" xr:uid="{00000000-0005-0000-0000-0000DA530000}"/>
    <cellStyle name="Normal 16 3 3" xfId="2013" xr:uid="{00000000-0005-0000-0000-0000DB530000}"/>
    <cellStyle name="Normal 16 3 3 10" xfId="22436" xr:uid="{00000000-0005-0000-0000-0000DC530000}"/>
    <cellStyle name="Normal 16 3 3 2" xfId="5131" xr:uid="{00000000-0005-0000-0000-0000DD530000}"/>
    <cellStyle name="Normal 16 3 3 2 2" xfId="23821" xr:uid="{00000000-0005-0000-0000-0000DE530000}"/>
    <cellStyle name="Normal 16 3 3 3" xfId="7717" xr:uid="{00000000-0005-0000-0000-0000DF530000}"/>
    <cellStyle name="Normal 16 3 3 3 2" xfId="25829" xr:uid="{00000000-0005-0000-0000-0000E0530000}"/>
    <cellStyle name="Normal 16 3 3 4" xfId="9539" xr:uid="{00000000-0005-0000-0000-0000E1530000}"/>
    <cellStyle name="Normal 16 3 3 4 2" xfId="27327" xr:uid="{00000000-0005-0000-0000-0000E2530000}"/>
    <cellStyle name="Normal 16 3 3 5" xfId="11746" xr:uid="{00000000-0005-0000-0000-0000E3530000}"/>
    <cellStyle name="Normal 16 3 3 5 2" xfId="28671" xr:uid="{00000000-0005-0000-0000-0000E4530000}"/>
    <cellStyle name="Normal 16 3 3 6" xfId="14523" xr:uid="{00000000-0005-0000-0000-0000E5530000}"/>
    <cellStyle name="Normal 16 3 3 6 2" xfId="30278" xr:uid="{00000000-0005-0000-0000-0000E6530000}"/>
    <cellStyle name="Normal 16 3 3 7" xfId="13719" xr:uid="{00000000-0005-0000-0000-0000E7530000}"/>
    <cellStyle name="Normal 16 3 3 7 2" xfId="29808" xr:uid="{00000000-0005-0000-0000-0000E8530000}"/>
    <cellStyle name="Normal 16 3 3 8" xfId="18368" xr:uid="{00000000-0005-0000-0000-0000E9530000}"/>
    <cellStyle name="Normal 16 3 3 8 2" xfId="32703" xr:uid="{00000000-0005-0000-0000-0000EA530000}"/>
    <cellStyle name="Normal 16 3 3 9" xfId="20576" xr:uid="{00000000-0005-0000-0000-0000EB530000}"/>
    <cellStyle name="Normal 16 3 3 9 2" xfId="34047" xr:uid="{00000000-0005-0000-0000-0000EC530000}"/>
    <cellStyle name="Normal 16 3 4" xfId="2898" xr:uid="{00000000-0005-0000-0000-0000ED530000}"/>
    <cellStyle name="Normal 16 3 4 10" xfId="22832" xr:uid="{00000000-0005-0000-0000-0000EE530000}"/>
    <cellStyle name="Normal 16 3 4 2" xfId="5527" xr:uid="{00000000-0005-0000-0000-0000EF530000}"/>
    <cellStyle name="Normal 16 3 4 2 2" xfId="24397" xr:uid="{00000000-0005-0000-0000-0000F0530000}"/>
    <cellStyle name="Normal 16 3 4 3" xfId="8277" xr:uid="{00000000-0005-0000-0000-0000F1530000}"/>
    <cellStyle name="Normal 16 3 4 3 2" xfId="26247" xr:uid="{00000000-0005-0000-0000-0000F2530000}"/>
    <cellStyle name="Normal 16 3 4 4" xfId="10121" xr:uid="{00000000-0005-0000-0000-0000F3530000}"/>
    <cellStyle name="Normal 16 3 4 4 2" xfId="27591" xr:uid="{00000000-0005-0000-0000-0000F4530000}"/>
    <cellStyle name="Normal 16 3 4 5" xfId="12328" xr:uid="{00000000-0005-0000-0000-0000F5530000}"/>
    <cellStyle name="Normal 16 3 4 5 2" xfId="28935" xr:uid="{00000000-0005-0000-0000-0000F6530000}"/>
    <cellStyle name="Normal 16 3 4 6" xfId="15264" xr:uid="{00000000-0005-0000-0000-0000F7530000}"/>
    <cellStyle name="Normal 16 3 4 6 2" xfId="30618" xr:uid="{00000000-0005-0000-0000-0000F8530000}"/>
    <cellStyle name="Normal 16 3 4 7" xfId="16743" xr:uid="{00000000-0005-0000-0000-0000F9530000}"/>
    <cellStyle name="Normal 16 3 4 7 2" xfId="31623" xr:uid="{00000000-0005-0000-0000-0000FA530000}"/>
    <cellStyle name="Normal 16 3 4 8" xfId="18950" xr:uid="{00000000-0005-0000-0000-0000FB530000}"/>
    <cellStyle name="Normal 16 3 4 8 2" xfId="32967" xr:uid="{00000000-0005-0000-0000-0000FC530000}"/>
    <cellStyle name="Normal 16 3 4 9" xfId="21158" xr:uid="{00000000-0005-0000-0000-0000FD530000}"/>
    <cellStyle name="Normal 16 3 4 9 2" xfId="34311" xr:uid="{00000000-0005-0000-0000-0000FE530000}"/>
    <cellStyle name="Normal 16 3 5" xfId="3193" xr:uid="{00000000-0005-0000-0000-0000FF530000}"/>
    <cellStyle name="Normal 16 3 5 10" xfId="23025" xr:uid="{00000000-0005-0000-0000-000000540000}"/>
    <cellStyle name="Normal 16 3 5 2" xfId="5720" xr:uid="{00000000-0005-0000-0000-000001540000}"/>
    <cellStyle name="Normal 16 3 5 2 2" xfId="24590" xr:uid="{00000000-0005-0000-0000-000002540000}"/>
    <cellStyle name="Normal 16 3 5 3" xfId="8470" xr:uid="{00000000-0005-0000-0000-000003540000}"/>
    <cellStyle name="Normal 16 3 5 3 2" xfId="26389" xr:uid="{00000000-0005-0000-0000-000004540000}"/>
    <cellStyle name="Normal 16 3 5 4" xfId="10314" xr:uid="{00000000-0005-0000-0000-000005540000}"/>
    <cellStyle name="Normal 16 3 5 4 2" xfId="27733" xr:uid="{00000000-0005-0000-0000-000006540000}"/>
    <cellStyle name="Normal 16 3 5 5" xfId="12521" xr:uid="{00000000-0005-0000-0000-000007540000}"/>
    <cellStyle name="Normal 16 3 5 5 2" xfId="29077" xr:uid="{00000000-0005-0000-0000-000008540000}"/>
    <cellStyle name="Normal 16 3 5 6" xfId="15511" xr:uid="{00000000-0005-0000-0000-000009540000}"/>
    <cellStyle name="Normal 16 3 5 6 2" xfId="30791" xr:uid="{00000000-0005-0000-0000-00000A540000}"/>
    <cellStyle name="Normal 16 3 5 7" xfId="16936" xr:uid="{00000000-0005-0000-0000-00000B540000}"/>
    <cellStyle name="Normal 16 3 5 7 2" xfId="31765" xr:uid="{00000000-0005-0000-0000-00000C540000}"/>
    <cellStyle name="Normal 16 3 5 8" xfId="19143" xr:uid="{00000000-0005-0000-0000-00000D540000}"/>
    <cellStyle name="Normal 16 3 5 8 2" xfId="33109" xr:uid="{00000000-0005-0000-0000-00000E540000}"/>
    <cellStyle name="Normal 16 3 5 9" xfId="21351" xr:uid="{00000000-0005-0000-0000-00000F540000}"/>
    <cellStyle name="Normal 16 3 5 9 2" xfId="34453" xr:uid="{00000000-0005-0000-0000-000010540000}"/>
    <cellStyle name="Normal 16 3 6" xfId="1556" xr:uid="{00000000-0005-0000-0000-000011540000}"/>
    <cellStyle name="Normal 16 3 6 2" xfId="6031" xr:uid="{00000000-0005-0000-0000-000012540000}"/>
    <cellStyle name="Normal 16 3 6 2 2" xfId="25569" xr:uid="{00000000-0005-0000-0000-000013540000}"/>
    <cellStyle name="Normal 16 3 6 3" xfId="9246" xr:uid="{00000000-0005-0000-0000-000014540000}"/>
    <cellStyle name="Normal 16 3 6 3 2" xfId="27111" xr:uid="{00000000-0005-0000-0000-000015540000}"/>
    <cellStyle name="Normal 16 3 6 4" xfId="11453" xr:uid="{00000000-0005-0000-0000-000016540000}"/>
    <cellStyle name="Normal 16 3 6 4 2" xfId="28455" xr:uid="{00000000-0005-0000-0000-000017540000}"/>
    <cellStyle name="Normal 16 3 6 5" xfId="14152" xr:uid="{00000000-0005-0000-0000-000018540000}"/>
    <cellStyle name="Normal 16 3 6 5 2" xfId="30018" xr:uid="{00000000-0005-0000-0000-000019540000}"/>
    <cellStyle name="Normal 16 3 6 6" xfId="16063" xr:uid="{00000000-0005-0000-0000-00001A540000}"/>
    <cellStyle name="Normal 16 3 6 6 2" xfId="31140" xr:uid="{00000000-0005-0000-0000-00001B540000}"/>
    <cellStyle name="Normal 16 3 6 7" xfId="18075" xr:uid="{00000000-0005-0000-0000-00001C540000}"/>
    <cellStyle name="Normal 16 3 6 7 2" xfId="32487" xr:uid="{00000000-0005-0000-0000-00001D540000}"/>
    <cellStyle name="Normal 16 3 6 8" xfId="20283" xr:uid="{00000000-0005-0000-0000-00001E540000}"/>
    <cellStyle name="Normal 16 3 6 8 2" xfId="33831" xr:uid="{00000000-0005-0000-0000-00001F540000}"/>
    <cellStyle name="Normal 16 3 6 9" xfId="23294" xr:uid="{00000000-0005-0000-0000-000020540000}"/>
    <cellStyle name="Normal 16 3 7" xfId="4194" xr:uid="{00000000-0005-0000-0000-000021540000}"/>
    <cellStyle name="Normal 16 3 7 2" xfId="7123" xr:uid="{00000000-0005-0000-0000-000022540000}"/>
    <cellStyle name="Normal 16 3 7 2 2" xfId="26717" xr:uid="{00000000-0005-0000-0000-000023540000}"/>
    <cellStyle name="Normal 16 3 7 3" xfId="10771" xr:uid="{00000000-0005-0000-0000-000024540000}"/>
    <cellStyle name="Normal 16 3 7 3 2" xfId="28061" xr:uid="{00000000-0005-0000-0000-000025540000}"/>
    <cellStyle name="Normal 16 3 7 4" xfId="12978" xr:uid="{00000000-0005-0000-0000-000026540000}"/>
    <cellStyle name="Normal 16 3 7 4 2" xfId="29405" xr:uid="{00000000-0005-0000-0000-000027540000}"/>
    <cellStyle name="Normal 16 3 7 5" xfId="16203" xr:uid="{00000000-0005-0000-0000-000028540000}"/>
    <cellStyle name="Normal 16 3 7 5 2" xfId="31252" xr:uid="{00000000-0005-0000-0000-000029540000}"/>
    <cellStyle name="Normal 16 3 7 6" xfId="17393" xr:uid="{00000000-0005-0000-0000-00002A540000}"/>
    <cellStyle name="Normal 16 3 7 6 2" xfId="32093" xr:uid="{00000000-0005-0000-0000-00002B540000}"/>
    <cellStyle name="Normal 16 3 7 7" xfId="19600" xr:uid="{00000000-0005-0000-0000-00002C540000}"/>
    <cellStyle name="Normal 16 3 7 7 2" xfId="33437" xr:uid="{00000000-0005-0000-0000-00002D540000}"/>
    <cellStyle name="Normal 16 3 7 8" xfId="21808" xr:uid="{00000000-0005-0000-0000-00002E540000}"/>
    <cellStyle name="Normal 16 3 7 8 2" xfId="34781" xr:uid="{00000000-0005-0000-0000-00002F540000}"/>
    <cellStyle name="Normal 16 3 7 9" xfId="24962" xr:uid="{00000000-0005-0000-0000-000030540000}"/>
    <cellStyle name="Normal 16 3 8" xfId="4277" xr:uid="{00000000-0005-0000-0000-000031540000}"/>
    <cellStyle name="Normal 16 3 8 2" xfId="7152" xr:uid="{00000000-0005-0000-0000-000032540000}"/>
    <cellStyle name="Normal 16 3 8 2 2" xfId="26746" xr:uid="{00000000-0005-0000-0000-000033540000}"/>
    <cellStyle name="Normal 16 3 8 3" xfId="10800" xr:uid="{00000000-0005-0000-0000-000034540000}"/>
    <cellStyle name="Normal 16 3 8 3 2" xfId="28090" xr:uid="{00000000-0005-0000-0000-000035540000}"/>
    <cellStyle name="Normal 16 3 8 4" xfId="13007" xr:uid="{00000000-0005-0000-0000-000036540000}"/>
    <cellStyle name="Normal 16 3 8 4 2" xfId="29434" xr:uid="{00000000-0005-0000-0000-000037540000}"/>
    <cellStyle name="Normal 16 3 8 5" xfId="16257" xr:uid="{00000000-0005-0000-0000-000038540000}"/>
    <cellStyle name="Normal 16 3 8 5 2" xfId="31299" xr:uid="{00000000-0005-0000-0000-000039540000}"/>
    <cellStyle name="Normal 16 3 8 6" xfId="17422" xr:uid="{00000000-0005-0000-0000-00003A540000}"/>
    <cellStyle name="Normal 16 3 8 6 2" xfId="32122" xr:uid="{00000000-0005-0000-0000-00003B540000}"/>
    <cellStyle name="Normal 16 3 8 7" xfId="19629" xr:uid="{00000000-0005-0000-0000-00003C540000}"/>
    <cellStyle name="Normal 16 3 8 7 2" xfId="33466" xr:uid="{00000000-0005-0000-0000-00003D540000}"/>
    <cellStyle name="Normal 16 3 8 8" xfId="21837" xr:uid="{00000000-0005-0000-0000-00003E540000}"/>
    <cellStyle name="Normal 16 3 8 8 2" xfId="34810" xr:uid="{00000000-0005-0000-0000-00003F540000}"/>
    <cellStyle name="Normal 16 3 8 9" xfId="24991" xr:uid="{00000000-0005-0000-0000-000040540000}"/>
    <cellStyle name="Normal 16 3 9" xfId="4784" xr:uid="{00000000-0005-0000-0000-000041540000}"/>
    <cellStyle name="Normal 16 3 9 2" xfId="25268" xr:uid="{00000000-0005-0000-0000-000042540000}"/>
    <cellStyle name="Normal 16 4" xfId="1169" xr:uid="{00000000-0005-0000-0000-000043540000}"/>
    <cellStyle name="Normal 16 4 10" xfId="11183" xr:uid="{00000000-0005-0000-0000-000044540000}"/>
    <cellStyle name="Normal 16 4 10 2" xfId="28321" xr:uid="{00000000-0005-0000-0000-000045540000}"/>
    <cellStyle name="Normal 16 4 11" xfId="13829" xr:uid="{00000000-0005-0000-0000-000046540000}"/>
    <cellStyle name="Normal 16 4 11 2" xfId="29857" xr:uid="{00000000-0005-0000-0000-000047540000}"/>
    <cellStyle name="Normal 16 4 12" xfId="13423" xr:uid="{00000000-0005-0000-0000-000048540000}"/>
    <cellStyle name="Normal 16 4 12 2" xfId="29663" xr:uid="{00000000-0005-0000-0000-000049540000}"/>
    <cellStyle name="Normal 16 4 13" xfId="17805" xr:uid="{00000000-0005-0000-0000-00004A540000}"/>
    <cellStyle name="Normal 16 4 13 2" xfId="32353" xr:uid="{00000000-0005-0000-0000-00004B540000}"/>
    <cellStyle name="Normal 16 4 14" xfId="20013" xr:uid="{00000000-0005-0000-0000-00004C540000}"/>
    <cellStyle name="Normal 16 4 14 2" xfId="33697" xr:uid="{00000000-0005-0000-0000-00004D540000}"/>
    <cellStyle name="Normal 16 4 15" xfId="22146" xr:uid="{00000000-0005-0000-0000-00004E540000}"/>
    <cellStyle name="Normal 16 4 2" xfId="2094" xr:uid="{00000000-0005-0000-0000-00004F540000}"/>
    <cellStyle name="Normal 16 4 2 10" xfId="22501" xr:uid="{00000000-0005-0000-0000-000050540000}"/>
    <cellStyle name="Normal 16 4 2 2" xfId="5196" xr:uid="{00000000-0005-0000-0000-000051540000}"/>
    <cellStyle name="Normal 16 4 2 2 2" xfId="23888" xr:uid="{00000000-0005-0000-0000-000052540000}"/>
    <cellStyle name="Normal 16 4 2 3" xfId="7779" xr:uid="{00000000-0005-0000-0000-000053540000}"/>
    <cellStyle name="Normal 16 4 2 3 2" xfId="25896" xr:uid="{00000000-0005-0000-0000-000054540000}"/>
    <cellStyle name="Normal 16 4 2 4" xfId="9611" xr:uid="{00000000-0005-0000-0000-000055540000}"/>
    <cellStyle name="Normal 16 4 2 4 2" xfId="27369" xr:uid="{00000000-0005-0000-0000-000056540000}"/>
    <cellStyle name="Normal 16 4 2 5" xfId="11818" xr:uid="{00000000-0005-0000-0000-000057540000}"/>
    <cellStyle name="Normal 16 4 2 5 2" xfId="28713" xr:uid="{00000000-0005-0000-0000-000058540000}"/>
    <cellStyle name="Normal 16 4 2 6" xfId="14597" xr:uid="{00000000-0005-0000-0000-000059540000}"/>
    <cellStyle name="Normal 16 4 2 6 2" xfId="30321" xr:uid="{00000000-0005-0000-0000-00005A540000}"/>
    <cellStyle name="Normal 16 4 2 7" xfId="13290" xr:uid="{00000000-0005-0000-0000-00005B540000}"/>
    <cellStyle name="Normal 16 4 2 7 2" xfId="29607" xr:uid="{00000000-0005-0000-0000-00005C540000}"/>
    <cellStyle name="Normal 16 4 2 8" xfId="18440" xr:uid="{00000000-0005-0000-0000-00005D540000}"/>
    <cellStyle name="Normal 16 4 2 8 2" xfId="32745" xr:uid="{00000000-0005-0000-0000-00005E540000}"/>
    <cellStyle name="Normal 16 4 2 9" xfId="20648" xr:uid="{00000000-0005-0000-0000-00005F540000}"/>
    <cellStyle name="Normal 16 4 2 9 2" xfId="34089" xr:uid="{00000000-0005-0000-0000-000060540000}"/>
    <cellStyle name="Normal 16 4 3" xfId="2963" xr:uid="{00000000-0005-0000-0000-000061540000}"/>
    <cellStyle name="Normal 16 4 3 10" xfId="22889" xr:uid="{00000000-0005-0000-0000-000062540000}"/>
    <cellStyle name="Normal 16 4 3 2" xfId="5584" xr:uid="{00000000-0005-0000-0000-000063540000}"/>
    <cellStyle name="Normal 16 4 3 2 2" xfId="24454" xr:uid="{00000000-0005-0000-0000-000064540000}"/>
    <cellStyle name="Normal 16 4 3 3" xfId="8334" xr:uid="{00000000-0005-0000-0000-000065540000}"/>
    <cellStyle name="Normal 16 4 3 3 2" xfId="26279" xr:uid="{00000000-0005-0000-0000-000066540000}"/>
    <cellStyle name="Normal 16 4 3 4" xfId="10178" xr:uid="{00000000-0005-0000-0000-000067540000}"/>
    <cellStyle name="Normal 16 4 3 4 2" xfId="27623" xr:uid="{00000000-0005-0000-0000-000068540000}"/>
    <cellStyle name="Normal 16 4 3 5" xfId="12385" xr:uid="{00000000-0005-0000-0000-000069540000}"/>
    <cellStyle name="Normal 16 4 3 5 2" xfId="28967" xr:uid="{00000000-0005-0000-0000-00006A540000}"/>
    <cellStyle name="Normal 16 4 3 6" xfId="15324" xr:uid="{00000000-0005-0000-0000-00006B540000}"/>
    <cellStyle name="Normal 16 4 3 6 2" xfId="30651" xr:uid="{00000000-0005-0000-0000-00006C540000}"/>
    <cellStyle name="Normal 16 4 3 7" xfId="16800" xr:uid="{00000000-0005-0000-0000-00006D540000}"/>
    <cellStyle name="Normal 16 4 3 7 2" xfId="31655" xr:uid="{00000000-0005-0000-0000-00006E540000}"/>
    <cellStyle name="Normal 16 4 3 8" xfId="19007" xr:uid="{00000000-0005-0000-0000-00006F540000}"/>
    <cellStyle name="Normal 16 4 3 8 2" xfId="32999" xr:uid="{00000000-0005-0000-0000-000070540000}"/>
    <cellStyle name="Normal 16 4 3 9" xfId="21215" xr:uid="{00000000-0005-0000-0000-000071540000}"/>
    <cellStyle name="Normal 16 4 3 9 2" xfId="34343" xr:uid="{00000000-0005-0000-0000-000072540000}"/>
    <cellStyle name="Normal 16 4 4" xfId="3258" xr:uid="{00000000-0005-0000-0000-000073540000}"/>
    <cellStyle name="Normal 16 4 4 10" xfId="23057" xr:uid="{00000000-0005-0000-0000-000074540000}"/>
    <cellStyle name="Normal 16 4 4 2" xfId="5752" xr:uid="{00000000-0005-0000-0000-000075540000}"/>
    <cellStyle name="Normal 16 4 4 2 2" xfId="24622" xr:uid="{00000000-0005-0000-0000-000076540000}"/>
    <cellStyle name="Normal 16 4 4 3" xfId="8502" xr:uid="{00000000-0005-0000-0000-000077540000}"/>
    <cellStyle name="Normal 16 4 4 3 2" xfId="26421" xr:uid="{00000000-0005-0000-0000-000078540000}"/>
    <cellStyle name="Normal 16 4 4 4" xfId="10346" xr:uid="{00000000-0005-0000-0000-000079540000}"/>
    <cellStyle name="Normal 16 4 4 4 2" xfId="27765" xr:uid="{00000000-0005-0000-0000-00007A540000}"/>
    <cellStyle name="Normal 16 4 4 5" xfId="12553" xr:uid="{00000000-0005-0000-0000-00007B540000}"/>
    <cellStyle name="Normal 16 4 4 5 2" xfId="29109" xr:uid="{00000000-0005-0000-0000-00007C540000}"/>
    <cellStyle name="Normal 16 4 4 6" xfId="15552" xr:uid="{00000000-0005-0000-0000-00007D540000}"/>
    <cellStyle name="Normal 16 4 4 6 2" xfId="30827" xr:uid="{00000000-0005-0000-0000-00007E540000}"/>
    <cellStyle name="Normal 16 4 4 7" xfId="16968" xr:uid="{00000000-0005-0000-0000-00007F540000}"/>
    <cellStyle name="Normal 16 4 4 7 2" xfId="31797" xr:uid="{00000000-0005-0000-0000-000080540000}"/>
    <cellStyle name="Normal 16 4 4 8" xfId="19175" xr:uid="{00000000-0005-0000-0000-000081540000}"/>
    <cellStyle name="Normal 16 4 4 8 2" xfId="33141" xr:uid="{00000000-0005-0000-0000-000082540000}"/>
    <cellStyle name="Normal 16 4 4 9" xfId="21383" xr:uid="{00000000-0005-0000-0000-000083540000}"/>
    <cellStyle name="Normal 16 4 4 9 2" xfId="34485" xr:uid="{00000000-0005-0000-0000-000084540000}"/>
    <cellStyle name="Normal 16 4 5" xfId="1810" xr:uid="{00000000-0005-0000-0000-000085540000}"/>
    <cellStyle name="Normal 16 4 5 2" xfId="6096" xr:uid="{00000000-0005-0000-0000-000086540000}"/>
    <cellStyle name="Normal 16 4 5 2 2" xfId="25716" xr:uid="{00000000-0005-0000-0000-000087540000}"/>
    <cellStyle name="Normal 16 4 5 3" xfId="9412" xr:uid="{00000000-0005-0000-0000-000088540000}"/>
    <cellStyle name="Normal 16 4 5 3 2" xfId="27232" xr:uid="{00000000-0005-0000-0000-000089540000}"/>
    <cellStyle name="Normal 16 4 5 4" xfId="11619" xr:uid="{00000000-0005-0000-0000-00008A540000}"/>
    <cellStyle name="Normal 16 4 5 4 2" xfId="28576" xr:uid="{00000000-0005-0000-0000-00008B540000}"/>
    <cellStyle name="Normal 16 4 5 5" xfId="14363" xr:uid="{00000000-0005-0000-0000-00008C540000}"/>
    <cellStyle name="Normal 16 4 5 5 2" xfId="30162" xr:uid="{00000000-0005-0000-0000-00008D540000}"/>
    <cellStyle name="Normal 16 4 5 6" xfId="16012" xr:uid="{00000000-0005-0000-0000-00008E540000}"/>
    <cellStyle name="Normal 16 4 5 6 2" xfId="31096" xr:uid="{00000000-0005-0000-0000-00008F540000}"/>
    <cellStyle name="Normal 16 4 5 7" xfId="18241" xr:uid="{00000000-0005-0000-0000-000090540000}"/>
    <cellStyle name="Normal 16 4 5 7 2" xfId="32608" xr:uid="{00000000-0005-0000-0000-000091540000}"/>
    <cellStyle name="Normal 16 4 5 8" xfId="20449" xr:uid="{00000000-0005-0000-0000-000092540000}"/>
    <cellStyle name="Normal 16 4 5 8 2" xfId="33952" xr:uid="{00000000-0005-0000-0000-000093540000}"/>
    <cellStyle name="Normal 16 4 5 9" xfId="23359" xr:uid="{00000000-0005-0000-0000-000094540000}"/>
    <cellStyle name="Normal 16 4 6" xfId="1459" xr:uid="{00000000-0005-0000-0000-000095540000}"/>
    <cellStyle name="Normal 16 4 6 2" xfId="6298" xr:uid="{00000000-0005-0000-0000-000096540000}"/>
    <cellStyle name="Normal 16 4 6 2 2" xfId="25534" xr:uid="{00000000-0005-0000-0000-000097540000}"/>
    <cellStyle name="Normal 16 4 6 3" xfId="9191" xr:uid="{00000000-0005-0000-0000-000098540000}"/>
    <cellStyle name="Normal 16 4 6 3 2" xfId="27082" xr:uid="{00000000-0005-0000-0000-000099540000}"/>
    <cellStyle name="Normal 16 4 6 4" xfId="11398" xr:uid="{00000000-0005-0000-0000-00009A540000}"/>
    <cellStyle name="Normal 16 4 6 4 2" xfId="28426" xr:uid="{00000000-0005-0000-0000-00009B540000}"/>
    <cellStyle name="Normal 16 4 6 5" xfId="14081" xr:uid="{00000000-0005-0000-0000-00009C540000}"/>
    <cellStyle name="Normal 16 4 6 5 2" xfId="29979" xr:uid="{00000000-0005-0000-0000-00009D540000}"/>
    <cellStyle name="Normal 16 4 6 6" xfId="14414" xr:uid="{00000000-0005-0000-0000-00009E540000}"/>
    <cellStyle name="Normal 16 4 6 6 2" xfId="30198" xr:uid="{00000000-0005-0000-0000-00009F540000}"/>
    <cellStyle name="Normal 16 4 6 7" xfId="18020" xr:uid="{00000000-0005-0000-0000-0000A0540000}"/>
    <cellStyle name="Normal 16 4 6 7 2" xfId="32458" xr:uid="{00000000-0005-0000-0000-0000A1540000}"/>
    <cellStyle name="Normal 16 4 6 8" xfId="20228" xr:uid="{00000000-0005-0000-0000-0000A2540000}"/>
    <cellStyle name="Normal 16 4 6 8 2" xfId="33802" xr:uid="{00000000-0005-0000-0000-0000A3540000}"/>
    <cellStyle name="Normal 16 4 6 9" xfId="23561" xr:uid="{00000000-0005-0000-0000-0000A4540000}"/>
    <cellStyle name="Normal 16 4 7" xfId="1596" xr:uid="{00000000-0005-0000-0000-0000A5540000}"/>
    <cellStyle name="Normal 16 4 7 2" xfId="6350" xr:uid="{00000000-0005-0000-0000-0000A6540000}"/>
    <cellStyle name="Normal 16 4 7 2 2" xfId="25585" xr:uid="{00000000-0005-0000-0000-0000A7540000}"/>
    <cellStyle name="Normal 16 4 7 3" xfId="9267" xr:uid="{00000000-0005-0000-0000-0000A8540000}"/>
    <cellStyle name="Normal 16 4 7 3 2" xfId="27126" xr:uid="{00000000-0005-0000-0000-0000A9540000}"/>
    <cellStyle name="Normal 16 4 7 4" xfId="11474" xr:uid="{00000000-0005-0000-0000-0000AA540000}"/>
    <cellStyle name="Normal 16 4 7 4 2" xfId="28470" xr:uid="{00000000-0005-0000-0000-0000AB540000}"/>
    <cellStyle name="Normal 16 4 7 5" xfId="14181" xr:uid="{00000000-0005-0000-0000-0000AC540000}"/>
    <cellStyle name="Normal 16 4 7 5 2" xfId="30037" xr:uid="{00000000-0005-0000-0000-0000AD540000}"/>
    <cellStyle name="Normal 16 4 7 6" xfId="14378" xr:uid="{00000000-0005-0000-0000-0000AE540000}"/>
    <cellStyle name="Normal 16 4 7 6 2" xfId="30170" xr:uid="{00000000-0005-0000-0000-0000AF540000}"/>
    <cellStyle name="Normal 16 4 7 7" xfId="18096" xr:uid="{00000000-0005-0000-0000-0000B0540000}"/>
    <cellStyle name="Normal 16 4 7 7 2" xfId="32502" xr:uid="{00000000-0005-0000-0000-0000B1540000}"/>
    <cellStyle name="Normal 16 4 7 8" xfId="20304" xr:uid="{00000000-0005-0000-0000-0000B2540000}"/>
    <cellStyle name="Normal 16 4 7 8 2" xfId="33846" xr:uid="{00000000-0005-0000-0000-0000B3540000}"/>
    <cellStyle name="Normal 16 4 7 9" xfId="23613" xr:uid="{00000000-0005-0000-0000-0000B4540000}"/>
    <cellStyle name="Normal 16 4 8" xfId="4841" xr:uid="{00000000-0005-0000-0000-0000B5540000}"/>
    <cellStyle name="Normal 16 4 8 2" xfId="25333" xr:uid="{00000000-0005-0000-0000-0000B6540000}"/>
    <cellStyle name="Normal 16 4 9" xfId="8976" xr:uid="{00000000-0005-0000-0000-0000B7540000}"/>
    <cellStyle name="Normal 16 4 9 2" xfId="26977" xr:uid="{00000000-0005-0000-0000-0000B8540000}"/>
    <cellStyle name="Normal 16 5" xfId="1741" xr:uid="{00000000-0005-0000-0000-0000B9540000}"/>
    <cellStyle name="Normal 16 5 10" xfId="22320" xr:uid="{00000000-0005-0000-0000-0000BA540000}"/>
    <cellStyle name="Normal 16 5 2" xfId="5015" xr:uid="{00000000-0005-0000-0000-0000BB540000}"/>
    <cellStyle name="Normal 16 5 2 2" xfId="23690" xr:uid="{00000000-0005-0000-0000-0000BC540000}"/>
    <cellStyle name="Normal 16 5 3" xfId="7617" xr:uid="{00000000-0005-0000-0000-0000BD540000}"/>
    <cellStyle name="Normal 16 5 3 2" xfId="25669" xr:uid="{00000000-0005-0000-0000-0000BE540000}"/>
    <cellStyle name="Normal 16 5 4" xfId="9361" xr:uid="{00000000-0005-0000-0000-0000BF540000}"/>
    <cellStyle name="Normal 16 5 4 2" xfId="27185" xr:uid="{00000000-0005-0000-0000-0000C0540000}"/>
    <cellStyle name="Normal 16 5 5" xfId="11568" xr:uid="{00000000-0005-0000-0000-0000C1540000}"/>
    <cellStyle name="Normal 16 5 5 2" xfId="28529" xr:uid="{00000000-0005-0000-0000-0000C2540000}"/>
    <cellStyle name="Normal 16 5 6" xfId="14300" xr:uid="{00000000-0005-0000-0000-0000C3540000}"/>
    <cellStyle name="Normal 16 5 6 2" xfId="30107" xr:uid="{00000000-0005-0000-0000-0000C4540000}"/>
    <cellStyle name="Normal 16 5 7" xfId="16231" xr:uid="{00000000-0005-0000-0000-0000C5540000}"/>
    <cellStyle name="Normal 16 5 7 2" xfId="31276" xr:uid="{00000000-0005-0000-0000-0000C6540000}"/>
    <cellStyle name="Normal 16 5 8" xfId="18190" xr:uid="{00000000-0005-0000-0000-0000C7540000}"/>
    <cellStyle name="Normal 16 5 8 2" xfId="32561" xr:uid="{00000000-0005-0000-0000-0000C8540000}"/>
    <cellStyle name="Normal 16 5 9" xfId="20398" xr:uid="{00000000-0005-0000-0000-0000C9540000}"/>
    <cellStyle name="Normal 16 5 9 2" xfId="33905" xr:uid="{00000000-0005-0000-0000-0000CA540000}"/>
    <cellStyle name="Normal 16 6" xfId="2718" xr:uid="{00000000-0005-0000-0000-0000CB540000}"/>
    <cellStyle name="Normal 16 6 10" xfId="22718" xr:uid="{00000000-0005-0000-0000-0000CC540000}"/>
    <cellStyle name="Normal 16 6 2" xfId="5413" xr:uid="{00000000-0005-0000-0000-0000CD540000}"/>
    <cellStyle name="Normal 16 6 2 2" xfId="24283" xr:uid="{00000000-0005-0000-0000-0000CE540000}"/>
    <cellStyle name="Normal 16 6 3" xfId="8163" xr:uid="{00000000-0005-0000-0000-0000CF540000}"/>
    <cellStyle name="Normal 16 6 3 2" xfId="26159" xr:uid="{00000000-0005-0000-0000-0000D0540000}"/>
    <cellStyle name="Normal 16 6 4" xfId="10007" xr:uid="{00000000-0005-0000-0000-0000D1540000}"/>
    <cellStyle name="Normal 16 6 4 2" xfId="27503" xr:uid="{00000000-0005-0000-0000-0000D2540000}"/>
    <cellStyle name="Normal 16 6 5" xfId="12214" xr:uid="{00000000-0005-0000-0000-0000D3540000}"/>
    <cellStyle name="Normal 16 6 5 2" xfId="28847" xr:uid="{00000000-0005-0000-0000-0000D4540000}"/>
    <cellStyle name="Normal 16 6 6" xfId="15113" xr:uid="{00000000-0005-0000-0000-0000D5540000}"/>
    <cellStyle name="Normal 16 6 6 2" xfId="30508" xr:uid="{00000000-0005-0000-0000-0000D6540000}"/>
    <cellStyle name="Normal 16 6 7" xfId="16629" xr:uid="{00000000-0005-0000-0000-0000D7540000}"/>
    <cellStyle name="Normal 16 6 7 2" xfId="31535" xr:uid="{00000000-0005-0000-0000-0000D8540000}"/>
    <cellStyle name="Normal 16 6 8" xfId="18836" xr:uid="{00000000-0005-0000-0000-0000D9540000}"/>
    <cellStyle name="Normal 16 6 8 2" xfId="32879" xr:uid="{00000000-0005-0000-0000-0000DA540000}"/>
    <cellStyle name="Normal 16 6 9" xfId="21044" xr:uid="{00000000-0005-0000-0000-0000DB540000}"/>
    <cellStyle name="Normal 16 6 9 2" xfId="34223" xr:uid="{00000000-0005-0000-0000-0000DC540000}"/>
    <cellStyle name="Normal 16 7" xfId="2777" xr:uid="{00000000-0005-0000-0000-0000DD540000}"/>
    <cellStyle name="Normal 16 7 10" xfId="22756" xr:uid="{00000000-0005-0000-0000-0000DE540000}"/>
    <cellStyle name="Normal 16 7 2" xfId="5451" xr:uid="{00000000-0005-0000-0000-0000DF540000}"/>
    <cellStyle name="Normal 16 7 2 2" xfId="24321" xr:uid="{00000000-0005-0000-0000-0000E0540000}"/>
    <cellStyle name="Normal 16 7 3" xfId="8201" xr:uid="{00000000-0005-0000-0000-0000E1540000}"/>
    <cellStyle name="Normal 16 7 3 2" xfId="26197" xr:uid="{00000000-0005-0000-0000-0000E2540000}"/>
    <cellStyle name="Normal 16 7 4" xfId="10045" xr:uid="{00000000-0005-0000-0000-0000E3540000}"/>
    <cellStyle name="Normal 16 7 4 2" xfId="27541" xr:uid="{00000000-0005-0000-0000-0000E4540000}"/>
    <cellStyle name="Normal 16 7 5" xfId="12252" xr:uid="{00000000-0005-0000-0000-0000E5540000}"/>
    <cellStyle name="Normal 16 7 5 2" xfId="28885" xr:uid="{00000000-0005-0000-0000-0000E6540000}"/>
    <cellStyle name="Normal 16 7 6" xfId="15164" xr:uid="{00000000-0005-0000-0000-0000E7540000}"/>
    <cellStyle name="Normal 16 7 6 2" xfId="30552" xr:uid="{00000000-0005-0000-0000-0000E8540000}"/>
    <cellStyle name="Normal 16 7 7" xfId="16667" xr:uid="{00000000-0005-0000-0000-0000E9540000}"/>
    <cellStyle name="Normal 16 7 7 2" xfId="31573" xr:uid="{00000000-0005-0000-0000-0000EA540000}"/>
    <cellStyle name="Normal 16 7 8" xfId="18874" xr:uid="{00000000-0005-0000-0000-0000EB540000}"/>
    <cellStyle name="Normal 16 7 8 2" xfId="32917" xr:uid="{00000000-0005-0000-0000-0000EC540000}"/>
    <cellStyle name="Normal 16 7 9" xfId="21082" xr:uid="{00000000-0005-0000-0000-0000ED540000}"/>
    <cellStyle name="Normal 16 7 9 2" xfId="34261" xr:uid="{00000000-0005-0000-0000-0000EE540000}"/>
    <cellStyle name="Normal 16 8" xfId="1707" xr:uid="{00000000-0005-0000-0000-0000EF540000}"/>
    <cellStyle name="Normal 16 8 2" xfId="5915" xr:uid="{00000000-0005-0000-0000-0000F0540000}"/>
    <cellStyle name="Normal 16 8 2 2" xfId="25653" xr:uid="{00000000-0005-0000-0000-0000F1540000}"/>
    <cellStyle name="Normal 16 8 3" xfId="9342" xr:uid="{00000000-0005-0000-0000-0000F2540000}"/>
    <cellStyle name="Normal 16 8 3 2" xfId="27169" xr:uid="{00000000-0005-0000-0000-0000F3540000}"/>
    <cellStyle name="Normal 16 8 4" xfId="11549" xr:uid="{00000000-0005-0000-0000-0000F4540000}"/>
    <cellStyle name="Normal 16 8 4 2" xfId="28513" xr:uid="{00000000-0005-0000-0000-0000F5540000}"/>
    <cellStyle name="Normal 16 8 5" xfId="14274" xr:uid="{00000000-0005-0000-0000-0000F6540000}"/>
    <cellStyle name="Normal 16 8 5 2" xfId="30089" xr:uid="{00000000-0005-0000-0000-0000F7540000}"/>
    <cellStyle name="Normal 16 8 6" xfId="13392" xr:uid="{00000000-0005-0000-0000-0000F8540000}"/>
    <cellStyle name="Normal 16 8 6 2" xfId="29647" xr:uid="{00000000-0005-0000-0000-0000F9540000}"/>
    <cellStyle name="Normal 16 8 7" xfId="18171" xr:uid="{00000000-0005-0000-0000-0000FA540000}"/>
    <cellStyle name="Normal 16 8 7 2" xfId="32545" xr:uid="{00000000-0005-0000-0000-0000FB540000}"/>
    <cellStyle name="Normal 16 8 8" xfId="20379" xr:uid="{00000000-0005-0000-0000-0000FC540000}"/>
    <cellStyle name="Normal 16 8 8 2" xfId="33889" xr:uid="{00000000-0005-0000-0000-0000FD540000}"/>
    <cellStyle name="Normal 16 8 9" xfId="23178" xr:uid="{00000000-0005-0000-0000-0000FE540000}"/>
    <cellStyle name="Normal 16 9" xfId="4286" xr:uid="{00000000-0005-0000-0000-0000FF540000}"/>
    <cellStyle name="Normal 16 9 2" xfId="7155" xr:uid="{00000000-0005-0000-0000-000000550000}"/>
    <cellStyle name="Normal 16 9 2 2" xfId="26749" xr:uid="{00000000-0005-0000-0000-000001550000}"/>
    <cellStyle name="Normal 16 9 3" xfId="10803" xr:uid="{00000000-0005-0000-0000-000002550000}"/>
    <cellStyle name="Normal 16 9 3 2" xfId="28093" xr:uid="{00000000-0005-0000-0000-000003550000}"/>
    <cellStyle name="Normal 16 9 4" xfId="13010" xr:uid="{00000000-0005-0000-0000-000004550000}"/>
    <cellStyle name="Normal 16 9 4 2" xfId="29437" xr:uid="{00000000-0005-0000-0000-000005550000}"/>
    <cellStyle name="Normal 16 9 5" xfId="16264" xr:uid="{00000000-0005-0000-0000-000006550000}"/>
    <cellStyle name="Normal 16 9 5 2" xfId="31306" xr:uid="{00000000-0005-0000-0000-000007550000}"/>
    <cellStyle name="Normal 16 9 6" xfId="17425" xr:uid="{00000000-0005-0000-0000-000008550000}"/>
    <cellStyle name="Normal 16 9 6 2" xfId="32125" xr:uid="{00000000-0005-0000-0000-000009550000}"/>
    <cellStyle name="Normal 16 9 7" xfId="19632" xr:uid="{00000000-0005-0000-0000-00000A550000}"/>
    <cellStyle name="Normal 16 9 7 2" xfId="33469" xr:uid="{00000000-0005-0000-0000-00000B550000}"/>
    <cellStyle name="Normal 16 9 8" xfId="21840" xr:uid="{00000000-0005-0000-0000-00000C550000}"/>
    <cellStyle name="Normal 16 9 8 2" xfId="34813" xr:uid="{00000000-0005-0000-0000-00000D550000}"/>
    <cellStyle name="Normal 16 9 9" xfId="24994" xr:uid="{00000000-0005-0000-0000-00000E550000}"/>
    <cellStyle name="Normal 17" xfId="637" xr:uid="{00000000-0005-0000-0000-00000F550000}"/>
    <cellStyle name="Normal 17 10" xfId="4357" xr:uid="{00000000-0005-0000-0000-000010550000}"/>
    <cellStyle name="Normal 17 10 2" xfId="7184" xr:uid="{00000000-0005-0000-0000-000011550000}"/>
    <cellStyle name="Normal 17 10 2 2" xfId="26778" xr:uid="{00000000-0005-0000-0000-000012550000}"/>
    <cellStyle name="Normal 17 10 3" xfId="10832" xr:uid="{00000000-0005-0000-0000-000013550000}"/>
    <cellStyle name="Normal 17 10 3 2" xfId="28122" xr:uid="{00000000-0005-0000-0000-000014550000}"/>
    <cellStyle name="Normal 17 10 4" xfId="13039" xr:uid="{00000000-0005-0000-0000-000015550000}"/>
    <cellStyle name="Normal 17 10 4 2" xfId="29466" xr:uid="{00000000-0005-0000-0000-000016550000}"/>
    <cellStyle name="Normal 17 10 5" xfId="16309" xr:uid="{00000000-0005-0000-0000-000017550000}"/>
    <cellStyle name="Normal 17 10 5 2" xfId="31342" xr:uid="{00000000-0005-0000-0000-000018550000}"/>
    <cellStyle name="Normal 17 10 6" xfId="17454" xr:uid="{00000000-0005-0000-0000-000019550000}"/>
    <cellStyle name="Normal 17 10 6 2" xfId="32154" xr:uid="{00000000-0005-0000-0000-00001A550000}"/>
    <cellStyle name="Normal 17 10 7" xfId="19661" xr:uid="{00000000-0005-0000-0000-00001B550000}"/>
    <cellStyle name="Normal 17 10 7 2" xfId="33498" xr:uid="{00000000-0005-0000-0000-00001C550000}"/>
    <cellStyle name="Normal 17 10 8" xfId="21869" xr:uid="{00000000-0005-0000-0000-00001D550000}"/>
    <cellStyle name="Normal 17 10 8 2" xfId="34842" xr:uid="{00000000-0005-0000-0000-00001E550000}"/>
    <cellStyle name="Normal 17 10 9" xfId="25023" xr:uid="{00000000-0005-0000-0000-00001F550000}"/>
    <cellStyle name="Normal 17 11" xfId="4702" xr:uid="{00000000-0005-0000-0000-000020550000}"/>
    <cellStyle name="Normal 17 11 2" xfId="25153" xr:uid="{00000000-0005-0000-0000-000021550000}"/>
    <cellStyle name="Normal 17 12" xfId="8796" xr:uid="{00000000-0005-0000-0000-000022550000}"/>
    <cellStyle name="Normal 17 12 2" xfId="26882" xr:uid="{00000000-0005-0000-0000-000023550000}"/>
    <cellStyle name="Normal 17 13" xfId="11003" xr:uid="{00000000-0005-0000-0000-000024550000}"/>
    <cellStyle name="Normal 17 13 2" xfId="28226" xr:uid="{00000000-0005-0000-0000-000025550000}"/>
    <cellStyle name="Normal 17 14" xfId="13465" xr:uid="{00000000-0005-0000-0000-000026550000}"/>
    <cellStyle name="Normal 17 14 2" xfId="29685" xr:uid="{00000000-0005-0000-0000-000027550000}"/>
    <cellStyle name="Normal 17 15" xfId="14075" xr:uid="{00000000-0005-0000-0000-000028550000}"/>
    <cellStyle name="Normal 17 15 2" xfId="29974" xr:uid="{00000000-0005-0000-0000-000029550000}"/>
    <cellStyle name="Normal 17 16" xfId="17625" xr:uid="{00000000-0005-0000-0000-00002A550000}"/>
    <cellStyle name="Normal 17 16 2" xfId="32258" xr:uid="{00000000-0005-0000-0000-00002B550000}"/>
    <cellStyle name="Normal 17 17" xfId="19833" xr:uid="{00000000-0005-0000-0000-00002C550000}"/>
    <cellStyle name="Normal 17 17 2" xfId="33602" xr:uid="{00000000-0005-0000-0000-00002D550000}"/>
    <cellStyle name="Normal 17 18" xfId="22007" xr:uid="{00000000-0005-0000-0000-00002E550000}"/>
    <cellStyle name="Normal 17 19" xfId="37874" xr:uid="{00000000-0005-0000-0000-00002F550000}"/>
    <cellStyle name="Normal 17 2" xfId="944" xr:uid="{00000000-0005-0000-0000-000030550000}"/>
    <cellStyle name="Normal 17 2 10" xfId="8862" xr:uid="{00000000-0005-0000-0000-000031550000}"/>
    <cellStyle name="Normal 17 2 10 2" xfId="26914" xr:uid="{00000000-0005-0000-0000-000032550000}"/>
    <cellStyle name="Normal 17 2 11" xfId="11069" xr:uid="{00000000-0005-0000-0000-000033550000}"/>
    <cellStyle name="Normal 17 2 11 2" xfId="28258" xr:uid="{00000000-0005-0000-0000-000034550000}"/>
    <cellStyle name="Normal 17 2 12" xfId="13653" xr:uid="{00000000-0005-0000-0000-000035550000}"/>
    <cellStyle name="Normal 17 2 12 2" xfId="29768" xr:uid="{00000000-0005-0000-0000-000036550000}"/>
    <cellStyle name="Normal 17 2 13" xfId="16106" xr:uid="{00000000-0005-0000-0000-000037550000}"/>
    <cellStyle name="Normal 17 2 13 2" xfId="31174" xr:uid="{00000000-0005-0000-0000-000038550000}"/>
    <cellStyle name="Normal 17 2 14" xfId="17691" xr:uid="{00000000-0005-0000-0000-000039550000}"/>
    <cellStyle name="Normal 17 2 14 2" xfId="32290" xr:uid="{00000000-0005-0000-0000-00003A550000}"/>
    <cellStyle name="Normal 17 2 15" xfId="19899" xr:uid="{00000000-0005-0000-0000-00003B550000}"/>
    <cellStyle name="Normal 17 2 15 2" xfId="33634" xr:uid="{00000000-0005-0000-0000-00003C550000}"/>
    <cellStyle name="Normal 17 2 16" xfId="22058" xr:uid="{00000000-0005-0000-0000-00003D550000}"/>
    <cellStyle name="Normal 17 2 17" xfId="38491" xr:uid="{00000000-0005-0000-0000-00003E550000}"/>
    <cellStyle name="Normal 17 2 2" xfId="1221" xr:uid="{00000000-0005-0000-0000-00003F550000}"/>
    <cellStyle name="Normal 17 2 2 10" xfId="11234" xr:uid="{00000000-0005-0000-0000-000040550000}"/>
    <cellStyle name="Normal 17 2 2 10 2" xfId="28354" xr:uid="{00000000-0005-0000-0000-000041550000}"/>
    <cellStyle name="Normal 17 2 2 11" xfId="13880" xr:uid="{00000000-0005-0000-0000-000042550000}"/>
    <cellStyle name="Normal 17 2 2 11 2" xfId="29890" xr:uid="{00000000-0005-0000-0000-000043550000}"/>
    <cellStyle name="Normal 17 2 2 12" xfId="14837" xr:uid="{00000000-0005-0000-0000-000044550000}"/>
    <cellStyle name="Normal 17 2 2 12 2" xfId="30431" xr:uid="{00000000-0005-0000-0000-000045550000}"/>
    <cellStyle name="Normal 17 2 2 13" xfId="17856" xr:uid="{00000000-0005-0000-0000-000046550000}"/>
    <cellStyle name="Normal 17 2 2 13 2" xfId="32386" xr:uid="{00000000-0005-0000-0000-000047550000}"/>
    <cellStyle name="Normal 17 2 2 14" xfId="20064" xr:uid="{00000000-0005-0000-0000-000048550000}"/>
    <cellStyle name="Normal 17 2 2 14 2" xfId="33730" xr:uid="{00000000-0005-0000-0000-000049550000}"/>
    <cellStyle name="Normal 17 2 2 15" xfId="22213" xr:uid="{00000000-0005-0000-0000-00004A550000}"/>
    <cellStyle name="Normal 17 2 2 2" xfId="2161" xr:uid="{00000000-0005-0000-0000-00004B550000}"/>
    <cellStyle name="Normal 17 2 2 2 10" xfId="22552" xr:uid="{00000000-0005-0000-0000-00004C550000}"/>
    <cellStyle name="Normal 17 2 2 2 2" xfId="5247" xr:uid="{00000000-0005-0000-0000-00004D550000}"/>
    <cellStyle name="Normal 17 2 2 2 2 2" xfId="23955" xr:uid="{00000000-0005-0000-0000-00004E550000}"/>
    <cellStyle name="Normal 17 2 2 2 3" xfId="7846" xr:uid="{00000000-0005-0000-0000-00004F550000}"/>
    <cellStyle name="Normal 17 2 2 2 3 2" xfId="25963" xr:uid="{00000000-0005-0000-0000-000050550000}"/>
    <cellStyle name="Normal 17 2 2 2 4" xfId="9678" xr:uid="{00000000-0005-0000-0000-000051550000}"/>
    <cellStyle name="Normal 17 2 2 2 4 2" xfId="27402" xr:uid="{00000000-0005-0000-0000-000052550000}"/>
    <cellStyle name="Normal 17 2 2 2 5" xfId="11885" xr:uid="{00000000-0005-0000-0000-000053550000}"/>
    <cellStyle name="Normal 17 2 2 2 5 2" xfId="28746" xr:uid="{00000000-0005-0000-0000-000054550000}"/>
    <cellStyle name="Normal 17 2 2 2 6" xfId="14664" xr:uid="{00000000-0005-0000-0000-000055550000}"/>
    <cellStyle name="Normal 17 2 2 2 6 2" xfId="30354" xr:uid="{00000000-0005-0000-0000-000056550000}"/>
    <cellStyle name="Normal 17 2 2 2 7" xfId="13686" xr:uid="{00000000-0005-0000-0000-000057550000}"/>
    <cellStyle name="Normal 17 2 2 2 7 2" xfId="29794" xr:uid="{00000000-0005-0000-0000-000058550000}"/>
    <cellStyle name="Normal 17 2 2 2 8" xfId="18507" xr:uid="{00000000-0005-0000-0000-000059550000}"/>
    <cellStyle name="Normal 17 2 2 2 8 2" xfId="32778" xr:uid="{00000000-0005-0000-0000-00005A550000}"/>
    <cellStyle name="Normal 17 2 2 2 9" xfId="20715" xr:uid="{00000000-0005-0000-0000-00005B550000}"/>
    <cellStyle name="Normal 17 2 2 2 9 2" xfId="34122" xr:uid="{00000000-0005-0000-0000-00005C550000}"/>
    <cellStyle name="Normal 17 2 2 3" xfId="3014" xr:uid="{00000000-0005-0000-0000-00005D550000}"/>
    <cellStyle name="Normal 17 2 2 3 10" xfId="22922" xr:uid="{00000000-0005-0000-0000-00005E550000}"/>
    <cellStyle name="Normal 17 2 2 3 2" xfId="5617" xr:uid="{00000000-0005-0000-0000-00005F550000}"/>
    <cellStyle name="Normal 17 2 2 3 2 2" xfId="24487" xr:uid="{00000000-0005-0000-0000-000060550000}"/>
    <cellStyle name="Normal 17 2 2 3 3" xfId="8367" xr:uid="{00000000-0005-0000-0000-000061550000}"/>
    <cellStyle name="Normal 17 2 2 3 3 2" xfId="26312" xr:uid="{00000000-0005-0000-0000-000062550000}"/>
    <cellStyle name="Normal 17 2 2 3 4" xfId="10211" xr:uid="{00000000-0005-0000-0000-000063550000}"/>
    <cellStyle name="Normal 17 2 2 3 4 2" xfId="27656" xr:uid="{00000000-0005-0000-0000-000064550000}"/>
    <cellStyle name="Normal 17 2 2 3 5" xfId="12418" xr:uid="{00000000-0005-0000-0000-000065550000}"/>
    <cellStyle name="Normal 17 2 2 3 5 2" xfId="29000" xr:uid="{00000000-0005-0000-0000-000066550000}"/>
    <cellStyle name="Normal 17 2 2 3 6" xfId="15368" xr:uid="{00000000-0005-0000-0000-000067550000}"/>
    <cellStyle name="Normal 17 2 2 3 6 2" xfId="30692" xr:uid="{00000000-0005-0000-0000-000068550000}"/>
    <cellStyle name="Normal 17 2 2 3 7" xfId="16833" xr:uid="{00000000-0005-0000-0000-000069550000}"/>
    <cellStyle name="Normal 17 2 2 3 7 2" xfId="31688" xr:uid="{00000000-0005-0000-0000-00006A550000}"/>
    <cellStyle name="Normal 17 2 2 3 8" xfId="19040" xr:uid="{00000000-0005-0000-0000-00006B550000}"/>
    <cellStyle name="Normal 17 2 2 3 8 2" xfId="33032" xr:uid="{00000000-0005-0000-0000-00006C550000}"/>
    <cellStyle name="Normal 17 2 2 3 9" xfId="21248" xr:uid="{00000000-0005-0000-0000-00006D550000}"/>
    <cellStyle name="Normal 17 2 2 3 9 2" xfId="34376" xr:uid="{00000000-0005-0000-0000-00006E550000}"/>
    <cellStyle name="Normal 17 2 2 4" xfId="3309" xr:uid="{00000000-0005-0000-0000-00006F550000}"/>
    <cellStyle name="Normal 17 2 2 4 10" xfId="23090" xr:uid="{00000000-0005-0000-0000-000070550000}"/>
    <cellStyle name="Normal 17 2 2 4 2" xfId="5785" xr:uid="{00000000-0005-0000-0000-000071550000}"/>
    <cellStyle name="Normal 17 2 2 4 2 2" xfId="24655" xr:uid="{00000000-0005-0000-0000-000072550000}"/>
    <cellStyle name="Normal 17 2 2 4 3" xfId="8535" xr:uid="{00000000-0005-0000-0000-000073550000}"/>
    <cellStyle name="Normal 17 2 2 4 3 2" xfId="26454" xr:uid="{00000000-0005-0000-0000-000074550000}"/>
    <cellStyle name="Normal 17 2 2 4 4" xfId="10379" xr:uid="{00000000-0005-0000-0000-000075550000}"/>
    <cellStyle name="Normal 17 2 2 4 4 2" xfId="27798" xr:uid="{00000000-0005-0000-0000-000076550000}"/>
    <cellStyle name="Normal 17 2 2 4 5" xfId="12586" xr:uid="{00000000-0005-0000-0000-000077550000}"/>
    <cellStyle name="Normal 17 2 2 4 5 2" xfId="29142" xr:uid="{00000000-0005-0000-0000-000078550000}"/>
    <cellStyle name="Normal 17 2 2 4 6" xfId="15595" xr:uid="{00000000-0005-0000-0000-000079550000}"/>
    <cellStyle name="Normal 17 2 2 4 6 2" xfId="30866" xr:uid="{00000000-0005-0000-0000-00007A550000}"/>
    <cellStyle name="Normal 17 2 2 4 7" xfId="17001" xr:uid="{00000000-0005-0000-0000-00007B550000}"/>
    <cellStyle name="Normal 17 2 2 4 7 2" xfId="31830" xr:uid="{00000000-0005-0000-0000-00007C550000}"/>
    <cellStyle name="Normal 17 2 2 4 8" xfId="19208" xr:uid="{00000000-0005-0000-0000-00007D550000}"/>
    <cellStyle name="Normal 17 2 2 4 8 2" xfId="33174" xr:uid="{00000000-0005-0000-0000-00007E550000}"/>
    <cellStyle name="Normal 17 2 2 4 9" xfId="21416" xr:uid="{00000000-0005-0000-0000-00007F550000}"/>
    <cellStyle name="Normal 17 2 2 4 9 2" xfId="34518" xr:uid="{00000000-0005-0000-0000-000080550000}"/>
    <cellStyle name="Normal 17 2 2 5" xfId="3505" xr:uid="{00000000-0005-0000-0000-000081550000}"/>
    <cellStyle name="Normal 17 2 2 5 2" xfId="6147" xr:uid="{00000000-0005-0000-0000-000082550000}"/>
    <cellStyle name="Normal 17 2 2 5 2 2" xfId="26539" xr:uid="{00000000-0005-0000-0000-000083550000}"/>
    <cellStyle name="Normal 17 2 2 5 3" xfId="10498" xr:uid="{00000000-0005-0000-0000-000084550000}"/>
    <cellStyle name="Normal 17 2 2 5 3 2" xfId="27883" xr:uid="{00000000-0005-0000-0000-000085550000}"/>
    <cellStyle name="Normal 17 2 2 5 4" xfId="12705" xr:uid="{00000000-0005-0000-0000-000086550000}"/>
    <cellStyle name="Normal 17 2 2 5 4 2" xfId="29227" xr:uid="{00000000-0005-0000-0000-000087550000}"/>
    <cellStyle name="Normal 17 2 2 5 5" xfId="15749" xr:uid="{00000000-0005-0000-0000-000088550000}"/>
    <cellStyle name="Normal 17 2 2 5 5 2" xfId="30970" xr:uid="{00000000-0005-0000-0000-000089550000}"/>
    <cellStyle name="Normal 17 2 2 5 6" xfId="17120" xr:uid="{00000000-0005-0000-0000-00008A550000}"/>
    <cellStyle name="Normal 17 2 2 5 6 2" xfId="31915" xr:uid="{00000000-0005-0000-0000-00008B550000}"/>
    <cellStyle name="Normal 17 2 2 5 7" xfId="19327" xr:uid="{00000000-0005-0000-0000-00008C550000}"/>
    <cellStyle name="Normal 17 2 2 5 7 2" xfId="33259" xr:uid="{00000000-0005-0000-0000-00008D550000}"/>
    <cellStyle name="Normal 17 2 2 5 8" xfId="21535" xr:uid="{00000000-0005-0000-0000-00008E550000}"/>
    <cellStyle name="Normal 17 2 2 5 8 2" xfId="34603" xr:uid="{00000000-0005-0000-0000-00008F550000}"/>
    <cellStyle name="Normal 17 2 2 5 9" xfId="23410" xr:uid="{00000000-0005-0000-0000-000090550000}"/>
    <cellStyle name="Normal 17 2 2 6" xfId="1894" xr:uid="{00000000-0005-0000-0000-000091550000}"/>
    <cellStyle name="Normal 17 2 2 6 2" xfId="6453" xr:uid="{00000000-0005-0000-0000-000092550000}"/>
    <cellStyle name="Normal 17 2 2 6 2 2" xfId="25745" xr:uid="{00000000-0005-0000-0000-000093550000}"/>
    <cellStyle name="Normal 17 2 2 6 3" xfId="9452" xr:uid="{00000000-0005-0000-0000-000094550000}"/>
    <cellStyle name="Normal 17 2 2 6 3 2" xfId="27261" xr:uid="{00000000-0005-0000-0000-000095550000}"/>
    <cellStyle name="Normal 17 2 2 6 4" xfId="11659" xr:uid="{00000000-0005-0000-0000-000096550000}"/>
    <cellStyle name="Normal 17 2 2 6 4 2" xfId="28605" xr:uid="{00000000-0005-0000-0000-000097550000}"/>
    <cellStyle name="Normal 17 2 2 6 5" xfId="14421" xr:uid="{00000000-0005-0000-0000-000098550000}"/>
    <cellStyle name="Normal 17 2 2 6 5 2" xfId="30204" xr:uid="{00000000-0005-0000-0000-000099550000}"/>
    <cellStyle name="Normal 17 2 2 6 6" xfId="14354" xr:uid="{00000000-0005-0000-0000-00009A550000}"/>
    <cellStyle name="Normal 17 2 2 6 6 2" xfId="30157" xr:uid="{00000000-0005-0000-0000-00009B550000}"/>
    <cellStyle name="Normal 17 2 2 6 7" xfId="18281" xr:uid="{00000000-0005-0000-0000-00009C550000}"/>
    <cellStyle name="Normal 17 2 2 6 7 2" xfId="32637" xr:uid="{00000000-0005-0000-0000-00009D550000}"/>
    <cellStyle name="Normal 17 2 2 6 8" xfId="20489" xr:uid="{00000000-0005-0000-0000-00009E550000}"/>
    <cellStyle name="Normal 17 2 2 6 8 2" xfId="33981" xr:uid="{00000000-0005-0000-0000-00009F550000}"/>
    <cellStyle name="Normal 17 2 2 6 9" xfId="23748" xr:uid="{00000000-0005-0000-0000-0000A0550000}"/>
    <cellStyle name="Normal 17 2 2 7" xfId="3610" xr:uid="{00000000-0005-0000-0000-0000A1550000}"/>
    <cellStyle name="Normal 17 2 2 7 2" xfId="6925" xr:uid="{00000000-0005-0000-0000-0000A2550000}"/>
    <cellStyle name="Normal 17 2 2 7 2 2" xfId="26596" xr:uid="{00000000-0005-0000-0000-0000A3550000}"/>
    <cellStyle name="Normal 17 2 2 7 3" xfId="10573" xr:uid="{00000000-0005-0000-0000-0000A4550000}"/>
    <cellStyle name="Normal 17 2 2 7 3 2" xfId="27940" xr:uid="{00000000-0005-0000-0000-0000A5550000}"/>
    <cellStyle name="Normal 17 2 2 7 4" xfId="12780" xr:uid="{00000000-0005-0000-0000-0000A6550000}"/>
    <cellStyle name="Normal 17 2 2 7 4 2" xfId="29284" xr:uid="{00000000-0005-0000-0000-0000A7550000}"/>
    <cellStyle name="Normal 17 2 2 7 5" xfId="15838" xr:uid="{00000000-0005-0000-0000-0000A8550000}"/>
    <cellStyle name="Normal 17 2 2 7 5 2" xfId="31035" xr:uid="{00000000-0005-0000-0000-0000A9550000}"/>
    <cellStyle name="Normal 17 2 2 7 6" xfId="17195" xr:uid="{00000000-0005-0000-0000-0000AA550000}"/>
    <cellStyle name="Normal 17 2 2 7 6 2" xfId="31972" xr:uid="{00000000-0005-0000-0000-0000AB550000}"/>
    <cellStyle name="Normal 17 2 2 7 7" xfId="19402" xr:uid="{00000000-0005-0000-0000-0000AC550000}"/>
    <cellStyle name="Normal 17 2 2 7 7 2" xfId="33316" xr:uid="{00000000-0005-0000-0000-0000AD550000}"/>
    <cellStyle name="Normal 17 2 2 7 8" xfId="21610" xr:uid="{00000000-0005-0000-0000-0000AE550000}"/>
    <cellStyle name="Normal 17 2 2 7 8 2" xfId="34660" xr:uid="{00000000-0005-0000-0000-0000AF550000}"/>
    <cellStyle name="Normal 17 2 2 7 9" xfId="24764" xr:uid="{00000000-0005-0000-0000-0000B0550000}"/>
    <cellStyle name="Normal 17 2 2 8" xfId="4908" xr:uid="{00000000-0005-0000-0000-0000B1550000}"/>
    <cellStyle name="Normal 17 2 2 8 2" xfId="25384" xr:uid="{00000000-0005-0000-0000-0000B2550000}"/>
    <cellStyle name="Normal 17 2 2 9" xfId="9027" xr:uid="{00000000-0005-0000-0000-0000B3550000}"/>
    <cellStyle name="Normal 17 2 2 9 2" xfId="27010" xr:uid="{00000000-0005-0000-0000-0000B4550000}"/>
    <cellStyle name="Normal 17 2 3" xfId="1973" xr:uid="{00000000-0005-0000-0000-0000B5550000}"/>
    <cellStyle name="Normal 17 2 3 10" xfId="22387" xr:uid="{00000000-0005-0000-0000-0000B6550000}"/>
    <cellStyle name="Normal 17 2 3 2" xfId="5082" xr:uid="{00000000-0005-0000-0000-0000B7550000}"/>
    <cellStyle name="Normal 17 2 3 2 2" xfId="23784" xr:uid="{00000000-0005-0000-0000-0000B8550000}"/>
    <cellStyle name="Normal 17 2 3 3" xfId="7685" xr:uid="{00000000-0005-0000-0000-0000B9550000}"/>
    <cellStyle name="Normal 17 2 3 3 2" xfId="25790" xr:uid="{00000000-0005-0000-0000-0000BA550000}"/>
    <cellStyle name="Normal 17 2 3 4" xfId="9499" xr:uid="{00000000-0005-0000-0000-0000BB550000}"/>
    <cellStyle name="Normal 17 2 3 4 2" xfId="27288" xr:uid="{00000000-0005-0000-0000-0000BC550000}"/>
    <cellStyle name="Normal 17 2 3 5" xfId="11706" xr:uid="{00000000-0005-0000-0000-0000BD550000}"/>
    <cellStyle name="Normal 17 2 3 5 2" xfId="28632" xr:uid="{00000000-0005-0000-0000-0000BE550000}"/>
    <cellStyle name="Normal 17 2 3 6" xfId="14483" xr:uid="{00000000-0005-0000-0000-0000BF550000}"/>
    <cellStyle name="Normal 17 2 3 6 2" xfId="30239" xr:uid="{00000000-0005-0000-0000-0000C0550000}"/>
    <cellStyle name="Normal 17 2 3 7" xfId="15150" xr:uid="{00000000-0005-0000-0000-0000C1550000}"/>
    <cellStyle name="Normal 17 2 3 7 2" xfId="30541" xr:uid="{00000000-0005-0000-0000-0000C2550000}"/>
    <cellStyle name="Normal 17 2 3 8" xfId="18328" xr:uid="{00000000-0005-0000-0000-0000C3550000}"/>
    <cellStyle name="Normal 17 2 3 8 2" xfId="32664" xr:uid="{00000000-0005-0000-0000-0000C4550000}"/>
    <cellStyle name="Normal 17 2 3 9" xfId="20536" xr:uid="{00000000-0005-0000-0000-0000C5550000}"/>
    <cellStyle name="Normal 17 2 3 9 2" xfId="34008" xr:uid="{00000000-0005-0000-0000-0000C6550000}"/>
    <cellStyle name="Normal 17 2 4" xfId="2828" xr:uid="{00000000-0005-0000-0000-0000C7550000}"/>
    <cellStyle name="Normal 17 2 4 10" xfId="22793" xr:uid="{00000000-0005-0000-0000-0000C8550000}"/>
    <cellStyle name="Normal 17 2 4 2" xfId="5488" xr:uid="{00000000-0005-0000-0000-0000C9550000}"/>
    <cellStyle name="Normal 17 2 4 2 2" xfId="24358" xr:uid="{00000000-0005-0000-0000-0000CA550000}"/>
    <cellStyle name="Normal 17 2 4 3" xfId="8238" xr:uid="{00000000-0005-0000-0000-0000CB550000}"/>
    <cellStyle name="Normal 17 2 4 3 2" xfId="26208" xr:uid="{00000000-0005-0000-0000-0000CC550000}"/>
    <cellStyle name="Normal 17 2 4 4" xfId="10082" xr:uid="{00000000-0005-0000-0000-0000CD550000}"/>
    <cellStyle name="Normal 17 2 4 4 2" xfId="27552" xr:uid="{00000000-0005-0000-0000-0000CE550000}"/>
    <cellStyle name="Normal 17 2 4 5" xfId="12289" xr:uid="{00000000-0005-0000-0000-0000CF550000}"/>
    <cellStyle name="Normal 17 2 4 5 2" xfId="28896" xr:uid="{00000000-0005-0000-0000-0000D0550000}"/>
    <cellStyle name="Normal 17 2 4 6" xfId="15208" xr:uid="{00000000-0005-0000-0000-0000D1550000}"/>
    <cellStyle name="Normal 17 2 4 6 2" xfId="30566" xr:uid="{00000000-0005-0000-0000-0000D2550000}"/>
    <cellStyle name="Normal 17 2 4 7" xfId="16704" xr:uid="{00000000-0005-0000-0000-0000D3550000}"/>
    <cellStyle name="Normal 17 2 4 7 2" xfId="31584" xr:uid="{00000000-0005-0000-0000-0000D4550000}"/>
    <cellStyle name="Normal 17 2 4 8" xfId="18911" xr:uid="{00000000-0005-0000-0000-0000D5550000}"/>
    <cellStyle name="Normal 17 2 4 8 2" xfId="32928" xr:uid="{00000000-0005-0000-0000-0000D6550000}"/>
    <cellStyle name="Normal 17 2 4 9" xfId="21119" xr:uid="{00000000-0005-0000-0000-0000D7550000}"/>
    <cellStyle name="Normal 17 2 4 9 2" xfId="34272" xr:uid="{00000000-0005-0000-0000-0000D8550000}"/>
    <cellStyle name="Normal 17 2 5" xfId="2646" xr:uid="{00000000-0005-0000-0000-0000D9550000}"/>
    <cellStyle name="Normal 17 2 5 10" xfId="22698" xr:uid="{00000000-0005-0000-0000-0000DA550000}"/>
    <cellStyle name="Normal 17 2 5 2" xfId="5393" xr:uid="{00000000-0005-0000-0000-0000DB550000}"/>
    <cellStyle name="Normal 17 2 5 2 2" xfId="24263" xr:uid="{00000000-0005-0000-0000-0000DC550000}"/>
    <cellStyle name="Normal 17 2 5 3" xfId="8143" xr:uid="{00000000-0005-0000-0000-0000DD550000}"/>
    <cellStyle name="Normal 17 2 5 3 2" xfId="26139" xr:uid="{00000000-0005-0000-0000-0000DE550000}"/>
    <cellStyle name="Normal 17 2 5 4" xfId="9987" xr:uid="{00000000-0005-0000-0000-0000DF550000}"/>
    <cellStyle name="Normal 17 2 5 4 2" xfId="27483" xr:uid="{00000000-0005-0000-0000-0000E0550000}"/>
    <cellStyle name="Normal 17 2 5 5" xfId="12194" xr:uid="{00000000-0005-0000-0000-0000E1550000}"/>
    <cellStyle name="Normal 17 2 5 5 2" xfId="28827" xr:uid="{00000000-0005-0000-0000-0000E2550000}"/>
    <cellStyle name="Normal 17 2 5 6" xfId="15071" xr:uid="{00000000-0005-0000-0000-0000E3550000}"/>
    <cellStyle name="Normal 17 2 5 6 2" xfId="30483" xr:uid="{00000000-0005-0000-0000-0000E4550000}"/>
    <cellStyle name="Normal 17 2 5 7" xfId="16609" xr:uid="{00000000-0005-0000-0000-0000E5550000}"/>
    <cellStyle name="Normal 17 2 5 7 2" xfId="31515" xr:uid="{00000000-0005-0000-0000-0000E6550000}"/>
    <cellStyle name="Normal 17 2 5 8" xfId="18816" xr:uid="{00000000-0005-0000-0000-0000E7550000}"/>
    <cellStyle name="Normal 17 2 5 8 2" xfId="32859" xr:uid="{00000000-0005-0000-0000-0000E8550000}"/>
    <cellStyle name="Normal 17 2 5 9" xfId="21024" xr:uid="{00000000-0005-0000-0000-0000E9550000}"/>
    <cellStyle name="Normal 17 2 5 9 2" xfId="34203" xr:uid="{00000000-0005-0000-0000-0000EA550000}"/>
    <cellStyle name="Normal 17 2 6" xfId="1871" xr:uid="{00000000-0005-0000-0000-0000EB550000}"/>
    <cellStyle name="Normal 17 2 6 2" xfId="5982" xr:uid="{00000000-0005-0000-0000-0000EC550000}"/>
    <cellStyle name="Normal 17 2 6 2 2" xfId="25740" xr:uid="{00000000-0005-0000-0000-0000ED550000}"/>
    <cellStyle name="Normal 17 2 6 3" xfId="9445" xr:uid="{00000000-0005-0000-0000-0000EE550000}"/>
    <cellStyle name="Normal 17 2 6 3 2" xfId="27256" xr:uid="{00000000-0005-0000-0000-0000EF550000}"/>
    <cellStyle name="Normal 17 2 6 4" xfId="11652" xr:uid="{00000000-0005-0000-0000-0000F0550000}"/>
    <cellStyle name="Normal 17 2 6 4 2" xfId="28600" xr:uid="{00000000-0005-0000-0000-0000F1550000}"/>
    <cellStyle name="Normal 17 2 6 5" xfId="14406" xr:uid="{00000000-0005-0000-0000-0000F2550000}"/>
    <cellStyle name="Normal 17 2 6 5 2" xfId="30193" xr:uid="{00000000-0005-0000-0000-0000F3550000}"/>
    <cellStyle name="Normal 17 2 6 6" xfId="16331" xr:uid="{00000000-0005-0000-0000-0000F4550000}"/>
    <cellStyle name="Normal 17 2 6 6 2" xfId="31361" xr:uid="{00000000-0005-0000-0000-0000F5550000}"/>
    <cellStyle name="Normal 17 2 6 7" xfId="18274" xr:uid="{00000000-0005-0000-0000-0000F6550000}"/>
    <cellStyle name="Normal 17 2 6 7 2" xfId="32632" xr:uid="{00000000-0005-0000-0000-0000F7550000}"/>
    <cellStyle name="Normal 17 2 6 8" xfId="20482" xr:uid="{00000000-0005-0000-0000-0000F8550000}"/>
    <cellStyle name="Normal 17 2 6 8 2" xfId="33976" xr:uid="{00000000-0005-0000-0000-0000F9550000}"/>
    <cellStyle name="Normal 17 2 6 9" xfId="23245" xr:uid="{00000000-0005-0000-0000-0000FA550000}"/>
    <cellStyle name="Normal 17 2 7" xfId="3899" xr:uid="{00000000-0005-0000-0000-0000FB550000}"/>
    <cellStyle name="Normal 17 2 7 2" xfId="7035" xr:uid="{00000000-0005-0000-0000-0000FC550000}"/>
    <cellStyle name="Normal 17 2 7 2 2" xfId="26629" xr:uid="{00000000-0005-0000-0000-0000FD550000}"/>
    <cellStyle name="Normal 17 2 7 3" xfId="10683" xr:uid="{00000000-0005-0000-0000-0000FE550000}"/>
    <cellStyle name="Normal 17 2 7 3 2" xfId="27973" xr:uid="{00000000-0005-0000-0000-0000FF550000}"/>
    <cellStyle name="Normal 17 2 7 4" xfId="12890" xr:uid="{00000000-0005-0000-0000-000000560000}"/>
    <cellStyle name="Normal 17 2 7 4 2" xfId="29317" xr:uid="{00000000-0005-0000-0000-000001560000}"/>
    <cellStyle name="Normal 17 2 7 5" xfId="16022" xr:uid="{00000000-0005-0000-0000-000002560000}"/>
    <cellStyle name="Normal 17 2 7 5 2" xfId="31106" xr:uid="{00000000-0005-0000-0000-000003560000}"/>
    <cellStyle name="Normal 17 2 7 6" xfId="17305" xr:uid="{00000000-0005-0000-0000-000004560000}"/>
    <cellStyle name="Normal 17 2 7 6 2" xfId="32005" xr:uid="{00000000-0005-0000-0000-000005560000}"/>
    <cellStyle name="Normal 17 2 7 7" xfId="19512" xr:uid="{00000000-0005-0000-0000-000006560000}"/>
    <cellStyle name="Normal 17 2 7 7 2" xfId="33349" xr:uid="{00000000-0005-0000-0000-000007560000}"/>
    <cellStyle name="Normal 17 2 7 8" xfId="21720" xr:uid="{00000000-0005-0000-0000-000008560000}"/>
    <cellStyle name="Normal 17 2 7 8 2" xfId="34693" xr:uid="{00000000-0005-0000-0000-000009560000}"/>
    <cellStyle name="Normal 17 2 7 9" xfId="24874" xr:uid="{00000000-0005-0000-0000-00000A560000}"/>
    <cellStyle name="Normal 17 2 8" xfId="4525" xr:uid="{00000000-0005-0000-0000-00000B560000}"/>
    <cellStyle name="Normal 17 2 8 2" xfId="7238" xr:uid="{00000000-0005-0000-0000-00000C560000}"/>
    <cellStyle name="Normal 17 2 8 2 2" xfId="26832" xr:uid="{00000000-0005-0000-0000-00000D560000}"/>
    <cellStyle name="Normal 17 2 8 3" xfId="10886" xr:uid="{00000000-0005-0000-0000-00000E560000}"/>
    <cellStyle name="Normal 17 2 8 3 2" xfId="28176" xr:uid="{00000000-0005-0000-0000-00000F560000}"/>
    <cellStyle name="Normal 17 2 8 4" xfId="13093" xr:uid="{00000000-0005-0000-0000-000010560000}"/>
    <cellStyle name="Normal 17 2 8 4 2" xfId="29520" xr:uid="{00000000-0005-0000-0000-000011560000}"/>
    <cellStyle name="Normal 17 2 8 5" xfId="16424" xr:uid="{00000000-0005-0000-0000-000012560000}"/>
    <cellStyle name="Normal 17 2 8 5 2" xfId="31432" xr:uid="{00000000-0005-0000-0000-000013560000}"/>
    <cellStyle name="Normal 17 2 8 6" xfId="17508" xr:uid="{00000000-0005-0000-0000-000014560000}"/>
    <cellStyle name="Normal 17 2 8 6 2" xfId="32208" xr:uid="{00000000-0005-0000-0000-000015560000}"/>
    <cellStyle name="Normal 17 2 8 7" xfId="19715" xr:uid="{00000000-0005-0000-0000-000016560000}"/>
    <cellStyle name="Normal 17 2 8 7 2" xfId="33552" xr:uid="{00000000-0005-0000-0000-000017560000}"/>
    <cellStyle name="Normal 17 2 8 8" xfId="21923" xr:uid="{00000000-0005-0000-0000-000018560000}"/>
    <cellStyle name="Normal 17 2 8 8 2" xfId="34896" xr:uid="{00000000-0005-0000-0000-000019560000}"/>
    <cellStyle name="Normal 17 2 8 9" xfId="25077" xr:uid="{00000000-0005-0000-0000-00001A560000}"/>
    <cellStyle name="Normal 17 2 9" xfId="4753" xr:uid="{00000000-0005-0000-0000-00001B560000}"/>
    <cellStyle name="Normal 17 2 9 2" xfId="25219" xr:uid="{00000000-0005-0000-0000-00001C560000}"/>
    <cellStyle name="Normal 17 3" xfId="1105" xr:uid="{00000000-0005-0000-0000-00001D560000}"/>
    <cellStyle name="Normal 17 3 10" xfId="8912" xr:uid="{00000000-0005-0000-0000-00001E560000}"/>
    <cellStyle name="Normal 17 3 10 2" xfId="26946" xr:uid="{00000000-0005-0000-0000-00001F560000}"/>
    <cellStyle name="Normal 17 3 11" xfId="11119" xr:uid="{00000000-0005-0000-0000-000020560000}"/>
    <cellStyle name="Normal 17 3 11 2" xfId="28290" xr:uid="{00000000-0005-0000-0000-000021560000}"/>
    <cellStyle name="Normal 17 3 12" xfId="13765" xr:uid="{00000000-0005-0000-0000-000022560000}"/>
    <cellStyle name="Normal 17 3 12 2" xfId="29826" xr:uid="{00000000-0005-0000-0000-000023560000}"/>
    <cellStyle name="Normal 17 3 13" xfId="15664" xr:uid="{00000000-0005-0000-0000-000024560000}"/>
    <cellStyle name="Normal 17 3 13 2" xfId="30930" xr:uid="{00000000-0005-0000-0000-000025560000}"/>
    <cellStyle name="Normal 17 3 14" xfId="17741" xr:uid="{00000000-0005-0000-0000-000026560000}"/>
    <cellStyle name="Normal 17 3 14 2" xfId="32322" xr:uid="{00000000-0005-0000-0000-000027560000}"/>
    <cellStyle name="Normal 17 3 15" xfId="19949" xr:uid="{00000000-0005-0000-0000-000028560000}"/>
    <cellStyle name="Normal 17 3 15 2" xfId="33666" xr:uid="{00000000-0005-0000-0000-000029560000}"/>
    <cellStyle name="Normal 17 3 16" xfId="22090" xr:uid="{00000000-0005-0000-0000-00002A560000}"/>
    <cellStyle name="Normal 17 3 2" xfId="1253" xr:uid="{00000000-0005-0000-0000-00002B560000}"/>
    <cellStyle name="Normal 17 3 2 10" xfId="11266" xr:uid="{00000000-0005-0000-0000-00002C560000}"/>
    <cellStyle name="Normal 17 3 2 10 2" xfId="28386" xr:uid="{00000000-0005-0000-0000-00002D560000}"/>
    <cellStyle name="Normal 17 3 2 11" xfId="13912" xr:uid="{00000000-0005-0000-0000-00002E560000}"/>
    <cellStyle name="Normal 17 3 2 11 2" xfId="29922" xr:uid="{00000000-0005-0000-0000-00002F560000}"/>
    <cellStyle name="Normal 17 3 2 12" xfId="13448" xr:uid="{00000000-0005-0000-0000-000030560000}"/>
    <cellStyle name="Normal 17 3 2 12 2" xfId="29673" xr:uid="{00000000-0005-0000-0000-000031560000}"/>
    <cellStyle name="Normal 17 3 2 13" xfId="17888" xr:uid="{00000000-0005-0000-0000-000032560000}"/>
    <cellStyle name="Normal 17 3 2 13 2" xfId="32418" xr:uid="{00000000-0005-0000-0000-000033560000}"/>
    <cellStyle name="Normal 17 3 2 14" xfId="20096" xr:uid="{00000000-0005-0000-0000-000034560000}"/>
    <cellStyle name="Normal 17 3 2 14 2" xfId="33762" xr:uid="{00000000-0005-0000-0000-000035560000}"/>
    <cellStyle name="Normal 17 3 2 15" xfId="22263" xr:uid="{00000000-0005-0000-0000-000036560000}"/>
    <cellStyle name="Normal 17 3 2 2" xfId="2212" xr:uid="{00000000-0005-0000-0000-000037560000}"/>
    <cellStyle name="Normal 17 3 2 2 10" xfId="22584" xr:uid="{00000000-0005-0000-0000-000038560000}"/>
    <cellStyle name="Normal 17 3 2 2 2" xfId="5279" xr:uid="{00000000-0005-0000-0000-000039560000}"/>
    <cellStyle name="Normal 17 3 2 2 2 2" xfId="24006" xr:uid="{00000000-0005-0000-0000-00003A560000}"/>
    <cellStyle name="Normal 17 3 2 2 3" xfId="7896" xr:uid="{00000000-0005-0000-0000-00003B560000}"/>
    <cellStyle name="Normal 17 3 2 2 3 2" xfId="26014" xr:uid="{00000000-0005-0000-0000-00003C560000}"/>
    <cellStyle name="Normal 17 3 2 2 4" xfId="9729" xr:uid="{00000000-0005-0000-0000-00003D560000}"/>
    <cellStyle name="Normal 17 3 2 2 4 2" xfId="27435" xr:uid="{00000000-0005-0000-0000-00003E560000}"/>
    <cellStyle name="Normal 17 3 2 2 5" xfId="11936" xr:uid="{00000000-0005-0000-0000-00003F560000}"/>
    <cellStyle name="Normal 17 3 2 2 5 2" xfId="28779" xr:uid="{00000000-0005-0000-0000-000040560000}"/>
    <cellStyle name="Normal 17 3 2 2 6" xfId="14715" xr:uid="{00000000-0005-0000-0000-000041560000}"/>
    <cellStyle name="Normal 17 3 2 2 6 2" xfId="30387" xr:uid="{00000000-0005-0000-0000-000042560000}"/>
    <cellStyle name="Normal 17 3 2 2 7" xfId="13581" xr:uid="{00000000-0005-0000-0000-000043560000}"/>
    <cellStyle name="Normal 17 3 2 2 7 2" xfId="29745" xr:uid="{00000000-0005-0000-0000-000044560000}"/>
    <cellStyle name="Normal 17 3 2 2 8" xfId="18558" xr:uid="{00000000-0005-0000-0000-000045560000}"/>
    <cellStyle name="Normal 17 3 2 2 8 2" xfId="32811" xr:uid="{00000000-0005-0000-0000-000046560000}"/>
    <cellStyle name="Normal 17 3 2 2 9" xfId="20766" xr:uid="{00000000-0005-0000-0000-000047560000}"/>
    <cellStyle name="Normal 17 3 2 2 9 2" xfId="34155" xr:uid="{00000000-0005-0000-0000-000048560000}"/>
    <cellStyle name="Normal 17 3 2 3" xfId="3046" xr:uid="{00000000-0005-0000-0000-000049560000}"/>
    <cellStyle name="Normal 17 3 2 3 10" xfId="22954" xr:uid="{00000000-0005-0000-0000-00004A560000}"/>
    <cellStyle name="Normal 17 3 2 3 2" xfId="5649" xr:uid="{00000000-0005-0000-0000-00004B560000}"/>
    <cellStyle name="Normal 17 3 2 3 2 2" xfId="24519" xr:uid="{00000000-0005-0000-0000-00004C560000}"/>
    <cellStyle name="Normal 17 3 2 3 3" xfId="8399" xr:uid="{00000000-0005-0000-0000-00004D560000}"/>
    <cellStyle name="Normal 17 3 2 3 3 2" xfId="26344" xr:uid="{00000000-0005-0000-0000-00004E560000}"/>
    <cellStyle name="Normal 17 3 2 3 4" xfId="10243" xr:uid="{00000000-0005-0000-0000-00004F560000}"/>
    <cellStyle name="Normal 17 3 2 3 4 2" xfId="27688" xr:uid="{00000000-0005-0000-0000-000050560000}"/>
    <cellStyle name="Normal 17 3 2 3 5" xfId="12450" xr:uid="{00000000-0005-0000-0000-000051560000}"/>
    <cellStyle name="Normal 17 3 2 3 5 2" xfId="29032" xr:uid="{00000000-0005-0000-0000-000052560000}"/>
    <cellStyle name="Normal 17 3 2 3 6" xfId="15400" xr:uid="{00000000-0005-0000-0000-000053560000}"/>
    <cellStyle name="Normal 17 3 2 3 6 2" xfId="30724" xr:uid="{00000000-0005-0000-0000-000054560000}"/>
    <cellStyle name="Normal 17 3 2 3 7" xfId="16865" xr:uid="{00000000-0005-0000-0000-000055560000}"/>
    <cellStyle name="Normal 17 3 2 3 7 2" xfId="31720" xr:uid="{00000000-0005-0000-0000-000056560000}"/>
    <cellStyle name="Normal 17 3 2 3 8" xfId="19072" xr:uid="{00000000-0005-0000-0000-000057560000}"/>
    <cellStyle name="Normal 17 3 2 3 8 2" xfId="33064" xr:uid="{00000000-0005-0000-0000-000058560000}"/>
    <cellStyle name="Normal 17 3 2 3 9" xfId="21280" xr:uid="{00000000-0005-0000-0000-000059560000}"/>
    <cellStyle name="Normal 17 3 2 3 9 2" xfId="34408" xr:uid="{00000000-0005-0000-0000-00005A560000}"/>
    <cellStyle name="Normal 17 3 2 4" xfId="3341" xr:uid="{00000000-0005-0000-0000-00005B560000}"/>
    <cellStyle name="Normal 17 3 2 4 10" xfId="23122" xr:uid="{00000000-0005-0000-0000-00005C560000}"/>
    <cellStyle name="Normal 17 3 2 4 2" xfId="5817" xr:uid="{00000000-0005-0000-0000-00005D560000}"/>
    <cellStyle name="Normal 17 3 2 4 2 2" xfId="24687" xr:uid="{00000000-0005-0000-0000-00005E560000}"/>
    <cellStyle name="Normal 17 3 2 4 3" xfId="8567" xr:uid="{00000000-0005-0000-0000-00005F560000}"/>
    <cellStyle name="Normal 17 3 2 4 3 2" xfId="26486" xr:uid="{00000000-0005-0000-0000-000060560000}"/>
    <cellStyle name="Normal 17 3 2 4 4" xfId="10411" xr:uid="{00000000-0005-0000-0000-000061560000}"/>
    <cellStyle name="Normal 17 3 2 4 4 2" xfId="27830" xr:uid="{00000000-0005-0000-0000-000062560000}"/>
    <cellStyle name="Normal 17 3 2 4 5" xfId="12618" xr:uid="{00000000-0005-0000-0000-000063560000}"/>
    <cellStyle name="Normal 17 3 2 4 5 2" xfId="29174" xr:uid="{00000000-0005-0000-0000-000064560000}"/>
    <cellStyle name="Normal 17 3 2 4 6" xfId="15627" xr:uid="{00000000-0005-0000-0000-000065560000}"/>
    <cellStyle name="Normal 17 3 2 4 6 2" xfId="30898" xr:uid="{00000000-0005-0000-0000-000066560000}"/>
    <cellStyle name="Normal 17 3 2 4 7" xfId="17033" xr:uid="{00000000-0005-0000-0000-000067560000}"/>
    <cellStyle name="Normal 17 3 2 4 7 2" xfId="31862" xr:uid="{00000000-0005-0000-0000-000068560000}"/>
    <cellStyle name="Normal 17 3 2 4 8" xfId="19240" xr:uid="{00000000-0005-0000-0000-000069560000}"/>
    <cellStyle name="Normal 17 3 2 4 8 2" xfId="33206" xr:uid="{00000000-0005-0000-0000-00006A560000}"/>
    <cellStyle name="Normal 17 3 2 4 9" xfId="21448" xr:uid="{00000000-0005-0000-0000-00006B560000}"/>
    <cellStyle name="Normal 17 3 2 4 9 2" xfId="34550" xr:uid="{00000000-0005-0000-0000-00006C560000}"/>
    <cellStyle name="Normal 17 3 2 5" xfId="3555" xr:uid="{00000000-0005-0000-0000-00006D560000}"/>
    <cellStyle name="Normal 17 3 2 5 2" xfId="6179" xr:uid="{00000000-0005-0000-0000-00006E560000}"/>
    <cellStyle name="Normal 17 3 2 5 2 2" xfId="26571" xr:uid="{00000000-0005-0000-0000-00006F560000}"/>
    <cellStyle name="Normal 17 3 2 5 3" xfId="10548" xr:uid="{00000000-0005-0000-0000-000070560000}"/>
    <cellStyle name="Normal 17 3 2 5 3 2" xfId="27915" xr:uid="{00000000-0005-0000-0000-000071560000}"/>
    <cellStyle name="Normal 17 3 2 5 4" xfId="12755" xr:uid="{00000000-0005-0000-0000-000072560000}"/>
    <cellStyle name="Normal 17 3 2 5 4 2" xfId="29259" xr:uid="{00000000-0005-0000-0000-000073560000}"/>
    <cellStyle name="Normal 17 3 2 5 5" xfId="15799" xr:uid="{00000000-0005-0000-0000-000074560000}"/>
    <cellStyle name="Normal 17 3 2 5 5 2" xfId="31002" xr:uid="{00000000-0005-0000-0000-000075560000}"/>
    <cellStyle name="Normal 17 3 2 5 6" xfId="17170" xr:uid="{00000000-0005-0000-0000-000076560000}"/>
    <cellStyle name="Normal 17 3 2 5 6 2" xfId="31947" xr:uid="{00000000-0005-0000-0000-000077560000}"/>
    <cellStyle name="Normal 17 3 2 5 7" xfId="19377" xr:uid="{00000000-0005-0000-0000-000078560000}"/>
    <cellStyle name="Normal 17 3 2 5 7 2" xfId="33291" xr:uid="{00000000-0005-0000-0000-000079560000}"/>
    <cellStyle name="Normal 17 3 2 5 8" xfId="21585" xr:uid="{00000000-0005-0000-0000-00007A560000}"/>
    <cellStyle name="Normal 17 3 2 5 8 2" xfId="34635" xr:uid="{00000000-0005-0000-0000-00007B560000}"/>
    <cellStyle name="Normal 17 3 2 5 9" xfId="23442" xr:uid="{00000000-0005-0000-0000-00007C560000}"/>
    <cellStyle name="Normal 17 3 2 6" xfId="1796" xr:uid="{00000000-0005-0000-0000-00007D560000}"/>
    <cellStyle name="Normal 17 3 2 6 2" xfId="6429" xr:uid="{00000000-0005-0000-0000-00007E560000}"/>
    <cellStyle name="Normal 17 3 2 6 2 2" xfId="25714" xr:uid="{00000000-0005-0000-0000-00007F560000}"/>
    <cellStyle name="Normal 17 3 2 6 3" xfId="9408" xr:uid="{00000000-0005-0000-0000-000080560000}"/>
    <cellStyle name="Normal 17 3 2 6 3 2" xfId="27230" xr:uid="{00000000-0005-0000-0000-000081560000}"/>
    <cellStyle name="Normal 17 3 2 6 4" xfId="11615" xr:uid="{00000000-0005-0000-0000-000082560000}"/>
    <cellStyle name="Normal 17 3 2 6 4 2" xfId="28574" xr:uid="{00000000-0005-0000-0000-000083560000}"/>
    <cellStyle name="Normal 17 3 2 6 5" xfId="14352" xr:uid="{00000000-0005-0000-0000-000084560000}"/>
    <cellStyle name="Normal 17 3 2 6 5 2" xfId="30156" xr:uid="{00000000-0005-0000-0000-000085560000}"/>
    <cellStyle name="Normal 17 3 2 6 6" xfId="15253" xr:uid="{00000000-0005-0000-0000-000086560000}"/>
    <cellStyle name="Normal 17 3 2 6 6 2" xfId="30607" xr:uid="{00000000-0005-0000-0000-000087560000}"/>
    <cellStyle name="Normal 17 3 2 6 7" xfId="18237" xr:uid="{00000000-0005-0000-0000-000088560000}"/>
    <cellStyle name="Normal 17 3 2 6 7 2" xfId="32606" xr:uid="{00000000-0005-0000-0000-000089560000}"/>
    <cellStyle name="Normal 17 3 2 6 8" xfId="20445" xr:uid="{00000000-0005-0000-0000-00008A560000}"/>
    <cellStyle name="Normal 17 3 2 6 8 2" xfId="33950" xr:uid="{00000000-0005-0000-0000-00008B560000}"/>
    <cellStyle name="Normal 17 3 2 6 9" xfId="23724" xr:uid="{00000000-0005-0000-0000-00008C560000}"/>
    <cellStyle name="Normal 17 3 2 7" xfId="4600" xr:uid="{00000000-0005-0000-0000-00008D560000}"/>
    <cellStyle name="Normal 17 3 2 7 2" xfId="7273" xr:uid="{00000000-0005-0000-0000-00008E560000}"/>
    <cellStyle name="Normal 17 3 2 7 2 2" xfId="26867" xr:uid="{00000000-0005-0000-0000-00008F560000}"/>
    <cellStyle name="Normal 17 3 2 7 3" xfId="10921" xr:uid="{00000000-0005-0000-0000-000090560000}"/>
    <cellStyle name="Normal 17 3 2 7 3 2" xfId="28211" xr:uid="{00000000-0005-0000-0000-000091560000}"/>
    <cellStyle name="Normal 17 3 2 7 4" xfId="13128" xr:uid="{00000000-0005-0000-0000-000092560000}"/>
    <cellStyle name="Normal 17 3 2 7 4 2" xfId="29555" xr:uid="{00000000-0005-0000-0000-000093560000}"/>
    <cellStyle name="Normal 17 3 2 7 5" xfId="16477" xr:uid="{00000000-0005-0000-0000-000094560000}"/>
    <cellStyle name="Normal 17 3 2 7 5 2" xfId="31480" xr:uid="{00000000-0005-0000-0000-000095560000}"/>
    <cellStyle name="Normal 17 3 2 7 6" xfId="17543" xr:uid="{00000000-0005-0000-0000-000096560000}"/>
    <cellStyle name="Normal 17 3 2 7 6 2" xfId="32243" xr:uid="{00000000-0005-0000-0000-000097560000}"/>
    <cellStyle name="Normal 17 3 2 7 7" xfId="19750" xr:uid="{00000000-0005-0000-0000-000098560000}"/>
    <cellStyle name="Normal 17 3 2 7 7 2" xfId="33587" xr:uid="{00000000-0005-0000-0000-000099560000}"/>
    <cellStyle name="Normal 17 3 2 7 8" xfId="21958" xr:uid="{00000000-0005-0000-0000-00009A560000}"/>
    <cellStyle name="Normal 17 3 2 7 8 2" xfId="34931" xr:uid="{00000000-0005-0000-0000-00009B560000}"/>
    <cellStyle name="Normal 17 3 2 7 9" xfId="25112" xr:uid="{00000000-0005-0000-0000-00009C560000}"/>
    <cellStyle name="Normal 17 3 2 8" xfId="4958" xr:uid="{00000000-0005-0000-0000-00009D560000}"/>
    <cellStyle name="Normal 17 3 2 8 2" xfId="25416" xr:uid="{00000000-0005-0000-0000-00009E560000}"/>
    <cellStyle name="Normal 17 3 2 9" xfId="9059" xr:uid="{00000000-0005-0000-0000-00009F560000}"/>
    <cellStyle name="Normal 17 3 2 9 2" xfId="27042" xr:uid="{00000000-0005-0000-0000-0000A0560000}"/>
    <cellStyle name="Normal 17 3 3" xfId="2014" xr:uid="{00000000-0005-0000-0000-0000A1560000}"/>
    <cellStyle name="Normal 17 3 3 10" xfId="22437" xr:uid="{00000000-0005-0000-0000-0000A2560000}"/>
    <cellStyle name="Normal 17 3 3 2" xfId="5132" xr:uid="{00000000-0005-0000-0000-0000A3560000}"/>
    <cellStyle name="Normal 17 3 3 2 2" xfId="23822" xr:uid="{00000000-0005-0000-0000-0000A4560000}"/>
    <cellStyle name="Normal 17 3 3 3" xfId="7718" xr:uid="{00000000-0005-0000-0000-0000A5560000}"/>
    <cellStyle name="Normal 17 3 3 3 2" xfId="25830" xr:uid="{00000000-0005-0000-0000-0000A6560000}"/>
    <cellStyle name="Normal 17 3 3 4" xfId="9540" xr:uid="{00000000-0005-0000-0000-0000A7560000}"/>
    <cellStyle name="Normal 17 3 3 4 2" xfId="27328" xr:uid="{00000000-0005-0000-0000-0000A8560000}"/>
    <cellStyle name="Normal 17 3 3 5" xfId="11747" xr:uid="{00000000-0005-0000-0000-0000A9560000}"/>
    <cellStyle name="Normal 17 3 3 5 2" xfId="28672" xr:uid="{00000000-0005-0000-0000-0000AA560000}"/>
    <cellStyle name="Normal 17 3 3 6" xfId="14524" xr:uid="{00000000-0005-0000-0000-0000AB560000}"/>
    <cellStyle name="Normal 17 3 3 6 2" xfId="30279" xr:uid="{00000000-0005-0000-0000-0000AC560000}"/>
    <cellStyle name="Normal 17 3 3 7" xfId="13591" xr:uid="{00000000-0005-0000-0000-0000AD560000}"/>
    <cellStyle name="Normal 17 3 3 7 2" xfId="29750" xr:uid="{00000000-0005-0000-0000-0000AE560000}"/>
    <cellStyle name="Normal 17 3 3 8" xfId="18369" xr:uid="{00000000-0005-0000-0000-0000AF560000}"/>
    <cellStyle name="Normal 17 3 3 8 2" xfId="32704" xr:uid="{00000000-0005-0000-0000-0000B0560000}"/>
    <cellStyle name="Normal 17 3 3 9" xfId="20577" xr:uid="{00000000-0005-0000-0000-0000B1560000}"/>
    <cellStyle name="Normal 17 3 3 9 2" xfId="34048" xr:uid="{00000000-0005-0000-0000-0000B2560000}"/>
    <cellStyle name="Normal 17 3 4" xfId="2899" xr:uid="{00000000-0005-0000-0000-0000B3560000}"/>
    <cellStyle name="Normal 17 3 4 10" xfId="22833" xr:uid="{00000000-0005-0000-0000-0000B4560000}"/>
    <cellStyle name="Normal 17 3 4 2" xfId="5528" xr:uid="{00000000-0005-0000-0000-0000B5560000}"/>
    <cellStyle name="Normal 17 3 4 2 2" xfId="24398" xr:uid="{00000000-0005-0000-0000-0000B6560000}"/>
    <cellStyle name="Normal 17 3 4 3" xfId="8278" xr:uid="{00000000-0005-0000-0000-0000B7560000}"/>
    <cellStyle name="Normal 17 3 4 3 2" xfId="26248" xr:uid="{00000000-0005-0000-0000-0000B8560000}"/>
    <cellStyle name="Normal 17 3 4 4" xfId="10122" xr:uid="{00000000-0005-0000-0000-0000B9560000}"/>
    <cellStyle name="Normal 17 3 4 4 2" xfId="27592" xr:uid="{00000000-0005-0000-0000-0000BA560000}"/>
    <cellStyle name="Normal 17 3 4 5" xfId="12329" xr:uid="{00000000-0005-0000-0000-0000BB560000}"/>
    <cellStyle name="Normal 17 3 4 5 2" xfId="28936" xr:uid="{00000000-0005-0000-0000-0000BC560000}"/>
    <cellStyle name="Normal 17 3 4 6" xfId="15265" xr:uid="{00000000-0005-0000-0000-0000BD560000}"/>
    <cellStyle name="Normal 17 3 4 6 2" xfId="30619" xr:uid="{00000000-0005-0000-0000-0000BE560000}"/>
    <cellStyle name="Normal 17 3 4 7" xfId="16744" xr:uid="{00000000-0005-0000-0000-0000BF560000}"/>
    <cellStyle name="Normal 17 3 4 7 2" xfId="31624" xr:uid="{00000000-0005-0000-0000-0000C0560000}"/>
    <cellStyle name="Normal 17 3 4 8" xfId="18951" xr:uid="{00000000-0005-0000-0000-0000C1560000}"/>
    <cellStyle name="Normal 17 3 4 8 2" xfId="32968" xr:uid="{00000000-0005-0000-0000-0000C2560000}"/>
    <cellStyle name="Normal 17 3 4 9" xfId="21159" xr:uid="{00000000-0005-0000-0000-0000C3560000}"/>
    <cellStyle name="Normal 17 3 4 9 2" xfId="34312" xr:uid="{00000000-0005-0000-0000-0000C4560000}"/>
    <cellStyle name="Normal 17 3 5" xfId="3194" xr:uid="{00000000-0005-0000-0000-0000C5560000}"/>
    <cellStyle name="Normal 17 3 5 10" xfId="23026" xr:uid="{00000000-0005-0000-0000-0000C6560000}"/>
    <cellStyle name="Normal 17 3 5 2" xfId="5721" xr:uid="{00000000-0005-0000-0000-0000C7560000}"/>
    <cellStyle name="Normal 17 3 5 2 2" xfId="24591" xr:uid="{00000000-0005-0000-0000-0000C8560000}"/>
    <cellStyle name="Normal 17 3 5 3" xfId="8471" xr:uid="{00000000-0005-0000-0000-0000C9560000}"/>
    <cellStyle name="Normal 17 3 5 3 2" xfId="26390" xr:uid="{00000000-0005-0000-0000-0000CA560000}"/>
    <cellStyle name="Normal 17 3 5 4" xfId="10315" xr:uid="{00000000-0005-0000-0000-0000CB560000}"/>
    <cellStyle name="Normal 17 3 5 4 2" xfId="27734" xr:uid="{00000000-0005-0000-0000-0000CC560000}"/>
    <cellStyle name="Normal 17 3 5 5" xfId="12522" xr:uid="{00000000-0005-0000-0000-0000CD560000}"/>
    <cellStyle name="Normal 17 3 5 5 2" xfId="29078" xr:uid="{00000000-0005-0000-0000-0000CE560000}"/>
    <cellStyle name="Normal 17 3 5 6" xfId="15512" xr:uid="{00000000-0005-0000-0000-0000CF560000}"/>
    <cellStyle name="Normal 17 3 5 6 2" xfId="30792" xr:uid="{00000000-0005-0000-0000-0000D0560000}"/>
    <cellStyle name="Normal 17 3 5 7" xfId="16937" xr:uid="{00000000-0005-0000-0000-0000D1560000}"/>
    <cellStyle name="Normal 17 3 5 7 2" xfId="31766" xr:uid="{00000000-0005-0000-0000-0000D2560000}"/>
    <cellStyle name="Normal 17 3 5 8" xfId="19144" xr:uid="{00000000-0005-0000-0000-0000D3560000}"/>
    <cellStyle name="Normal 17 3 5 8 2" xfId="33110" xr:uid="{00000000-0005-0000-0000-0000D4560000}"/>
    <cellStyle name="Normal 17 3 5 9" xfId="21352" xr:uid="{00000000-0005-0000-0000-0000D5560000}"/>
    <cellStyle name="Normal 17 3 5 9 2" xfId="34454" xr:uid="{00000000-0005-0000-0000-0000D6560000}"/>
    <cellStyle name="Normal 17 3 6" xfId="1535" xr:uid="{00000000-0005-0000-0000-0000D7560000}"/>
    <cellStyle name="Normal 17 3 6 2" xfId="6032" xr:uid="{00000000-0005-0000-0000-0000D8560000}"/>
    <cellStyle name="Normal 17 3 6 2 2" xfId="25560" xr:uid="{00000000-0005-0000-0000-0000D9560000}"/>
    <cellStyle name="Normal 17 3 6 3" xfId="9234" xr:uid="{00000000-0005-0000-0000-0000DA560000}"/>
    <cellStyle name="Normal 17 3 6 3 2" xfId="27102" xr:uid="{00000000-0005-0000-0000-0000DB560000}"/>
    <cellStyle name="Normal 17 3 6 4" xfId="11441" xr:uid="{00000000-0005-0000-0000-0000DC560000}"/>
    <cellStyle name="Normal 17 3 6 4 2" xfId="28446" xr:uid="{00000000-0005-0000-0000-0000DD560000}"/>
    <cellStyle name="Normal 17 3 6 5" xfId="14135" xr:uid="{00000000-0005-0000-0000-0000DE560000}"/>
    <cellStyle name="Normal 17 3 6 5 2" xfId="30004" xr:uid="{00000000-0005-0000-0000-0000DF560000}"/>
    <cellStyle name="Normal 17 3 6 6" xfId="14339" xr:uid="{00000000-0005-0000-0000-0000E0560000}"/>
    <cellStyle name="Normal 17 3 6 6 2" xfId="30146" xr:uid="{00000000-0005-0000-0000-0000E1560000}"/>
    <cellStyle name="Normal 17 3 6 7" xfId="18063" xr:uid="{00000000-0005-0000-0000-0000E2560000}"/>
    <cellStyle name="Normal 17 3 6 7 2" xfId="32478" xr:uid="{00000000-0005-0000-0000-0000E3560000}"/>
    <cellStyle name="Normal 17 3 6 8" xfId="20271" xr:uid="{00000000-0005-0000-0000-0000E4560000}"/>
    <cellStyle name="Normal 17 3 6 8 2" xfId="33822" xr:uid="{00000000-0005-0000-0000-0000E5560000}"/>
    <cellStyle name="Normal 17 3 6 9" xfId="23295" xr:uid="{00000000-0005-0000-0000-0000E6560000}"/>
    <cellStyle name="Normal 17 3 7" xfId="1998" xr:uid="{00000000-0005-0000-0000-0000E7560000}"/>
    <cellStyle name="Normal 17 3 7 2" xfId="6482" xr:uid="{00000000-0005-0000-0000-0000E8560000}"/>
    <cellStyle name="Normal 17 3 7 2 2" xfId="25815" xr:uid="{00000000-0005-0000-0000-0000E9560000}"/>
    <cellStyle name="Normal 17 3 7 3" xfId="9524" xr:uid="{00000000-0005-0000-0000-0000EA560000}"/>
    <cellStyle name="Normal 17 3 7 3 2" xfId="27313" xr:uid="{00000000-0005-0000-0000-0000EB560000}"/>
    <cellStyle name="Normal 17 3 7 4" xfId="11731" xr:uid="{00000000-0005-0000-0000-0000EC560000}"/>
    <cellStyle name="Normal 17 3 7 4 2" xfId="28657" xr:uid="{00000000-0005-0000-0000-0000ED560000}"/>
    <cellStyle name="Normal 17 3 7 5" xfId="14508" xr:uid="{00000000-0005-0000-0000-0000EE560000}"/>
    <cellStyle name="Normal 17 3 7 5 2" xfId="30264" xr:uid="{00000000-0005-0000-0000-0000EF560000}"/>
    <cellStyle name="Normal 17 3 7 6" xfId="13543" xr:uid="{00000000-0005-0000-0000-0000F0560000}"/>
    <cellStyle name="Normal 17 3 7 6 2" xfId="29732" xr:uid="{00000000-0005-0000-0000-0000F1560000}"/>
    <cellStyle name="Normal 17 3 7 7" xfId="18353" xr:uid="{00000000-0005-0000-0000-0000F2560000}"/>
    <cellStyle name="Normal 17 3 7 7 2" xfId="32689" xr:uid="{00000000-0005-0000-0000-0000F3560000}"/>
    <cellStyle name="Normal 17 3 7 8" xfId="20561" xr:uid="{00000000-0005-0000-0000-0000F4560000}"/>
    <cellStyle name="Normal 17 3 7 8 2" xfId="34033" xr:uid="{00000000-0005-0000-0000-0000F5560000}"/>
    <cellStyle name="Normal 17 3 7 9" xfId="23809" xr:uid="{00000000-0005-0000-0000-0000F6560000}"/>
    <cellStyle name="Normal 17 3 8" xfId="4044" xr:uid="{00000000-0005-0000-0000-0000F7560000}"/>
    <cellStyle name="Normal 17 3 8 2" xfId="7087" xr:uid="{00000000-0005-0000-0000-0000F8560000}"/>
    <cellStyle name="Normal 17 3 8 2 2" xfId="26681" xr:uid="{00000000-0005-0000-0000-0000F9560000}"/>
    <cellStyle name="Normal 17 3 8 3" xfId="10735" xr:uid="{00000000-0005-0000-0000-0000FA560000}"/>
    <cellStyle name="Normal 17 3 8 3 2" xfId="28025" xr:uid="{00000000-0005-0000-0000-0000FB560000}"/>
    <cellStyle name="Normal 17 3 8 4" xfId="12942" xr:uid="{00000000-0005-0000-0000-0000FC560000}"/>
    <cellStyle name="Normal 17 3 8 4 2" xfId="29369" xr:uid="{00000000-0005-0000-0000-0000FD560000}"/>
    <cellStyle name="Normal 17 3 8 5" xfId="16115" xr:uid="{00000000-0005-0000-0000-0000FE560000}"/>
    <cellStyle name="Normal 17 3 8 5 2" xfId="31183" xr:uid="{00000000-0005-0000-0000-0000FF560000}"/>
    <cellStyle name="Normal 17 3 8 6" xfId="17357" xr:uid="{00000000-0005-0000-0000-000000570000}"/>
    <cellStyle name="Normal 17 3 8 6 2" xfId="32057" xr:uid="{00000000-0005-0000-0000-000001570000}"/>
    <cellStyle name="Normal 17 3 8 7" xfId="19564" xr:uid="{00000000-0005-0000-0000-000002570000}"/>
    <cellStyle name="Normal 17 3 8 7 2" xfId="33401" xr:uid="{00000000-0005-0000-0000-000003570000}"/>
    <cellStyle name="Normal 17 3 8 8" xfId="21772" xr:uid="{00000000-0005-0000-0000-000004570000}"/>
    <cellStyle name="Normal 17 3 8 8 2" xfId="34745" xr:uid="{00000000-0005-0000-0000-000005570000}"/>
    <cellStyle name="Normal 17 3 8 9" xfId="24926" xr:uid="{00000000-0005-0000-0000-000006570000}"/>
    <cellStyle name="Normal 17 3 9" xfId="4785" xr:uid="{00000000-0005-0000-0000-000007570000}"/>
    <cellStyle name="Normal 17 3 9 2" xfId="25269" xr:uid="{00000000-0005-0000-0000-000008570000}"/>
    <cellStyle name="Normal 17 4" xfId="1170" xr:uid="{00000000-0005-0000-0000-000009570000}"/>
    <cellStyle name="Normal 17 4 10" xfId="11184" xr:uid="{00000000-0005-0000-0000-00000A570000}"/>
    <cellStyle name="Normal 17 4 10 2" xfId="28322" xr:uid="{00000000-0005-0000-0000-00000B570000}"/>
    <cellStyle name="Normal 17 4 11" xfId="13830" xr:uid="{00000000-0005-0000-0000-00000C570000}"/>
    <cellStyle name="Normal 17 4 11 2" xfId="29858" xr:uid="{00000000-0005-0000-0000-00000D570000}"/>
    <cellStyle name="Normal 17 4 12" xfId="13421" xr:uid="{00000000-0005-0000-0000-00000E570000}"/>
    <cellStyle name="Normal 17 4 12 2" xfId="29662" xr:uid="{00000000-0005-0000-0000-00000F570000}"/>
    <cellStyle name="Normal 17 4 13" xfId="17806" xr:uid="{00000000-0005-0000-0000-000010570000}"/>
    <cellStyle name="Normal 17 4 13 2" xfId="32354" xr:uid="{00000000-0005-0000-0000-000011570000}"/>
    <cellStyle name="Normal 17 4 14" xfId="20014" xr:uid="{00000000-0005-0000-0000-000012570000}"/>
    <cellStyle name="Normal 17 4 14 2" xfId="33698" xr:uid="{00000000-0005-0000-0000-000013570000}"/>
    <cellStyle name="Normal 17 4 15" xfId="22147" xr:uid="{00000000-0005-0000-0000-000014570000}"/>
    <cellStyle name="Normal 17 4 2" xfId="2095" xr:uid="{00000000-0005-0000-0000-000015570000}"/>
    <cellStyle name="Normal 17 4 2 10" xfId="22502" xr:uid="{00000000-0005-0000-0000-000016570000}"/>
    <cellStyle name="Normal 17 4 2 2" xfId="5197" xr:uid="{00000000-0005-0000-0000-000017570000}"/>
    <cellStyle name="Normal 17 4 2 2 2" xfId="23889" xr:uid="{00000000-0005-0000-0000-000018570000}"/>
    <cellStyle name="Normal 17 4 2 3" xfId="7780" xr:uid="{00000000-0005-0000-0000-000019570000}"/>
    <cellStyle name="Normal 17 4 2 3 2" xfId="25897" xr:uid="{00000000-0005-0000-0000-00001A570000}"/>
    <cellStyle name="Normal 17 4 2 4" xfId="9612" xr:uid="{00000000-0005-0000-0000-00001B570000}"/>
    <cellStyle name="Normal 17 4 2 4 2" xfId="27370" xr:uid="{00000000-0005-0000-0000-00001C570000}"/>
    <cellStyle name="Normal 17 4 2 5" xfId="11819" xr:uid="{00000000-0005-0000-0000-00001D570000}"/>
    <cellStyle name="Normal 17 4 2 5 2" xfId="28714" xr:uid="{00000000-0005-0000-0000-00001E570000}"/>
    <cellStyle name="Normal 17 4 2 6" xfId="14598" xr:uid="{00000000-0005-0000-0000-00001F570000}"/>
    <cellStyle name="Normal 17 4 2 6 2" xfId="30322" xr:uid="{00000000-0005-0000-0000-000020570000}"/>
    <cellStyle name="Normal 17 4 2 7" xfId="13268" xr:uid="{00000000-0005-0000-0000-000021570000}"/>
    <cellStyle name="Normal 17 4 2 7 2" xfId="29597" xr:uid="{00000000-0005-0000-0000-000022570000}"/>
    <cellStyle name="Normal 17 4 2 8" xfId="18441" xr:uid="{00000000-0005-0000-0000-000023570000}"/>
    <cellStyle name="Normal 17 4 2 8 2" xfId="32746" xr:uid="{00000000-0005-0000-0000-000024570000}"/>
    <cellStyle name="Normal 17 4 2 9" xfId="20649" xr:uid="{00000000-0005-0000-0000-000025570000}"/>
    <cellStyle name="Normal 17 4 2 9 2" xfId="34090" xr:uid="{00000000-0005-0000-0000-000026570000}"/>
    <cellStyle name="Normal 17 4 3" xfId="2964" xr:uid="{00000000-0005-0000-0000-000027570000}"/>
    <cellStyle name="Normal 17 4 3 10" xfId="22890" xr:uid="{00000000-0005-0000-0000-000028570000}"/>
    <cellStyle name="Normal 17 4 3 2" xfId="5585" xr:uid="{00000000-0005-0000-0000-000029570000}"/>
    <cellStyle name="Normal 17 4 3 2 2" xfId="24455" xr:uid="{00000000-0005-0000-0000-00002A570000}"/>
    <cellStyle name="Normal 17 4 3 3" xfId="8335" xr:uid="{00000000-0005-0000-0000-00002B570000}"/>
    <cellStyle name="Normal 17 4 3 3 2" xfId="26280" xr:uid="{00000000-0005-0000-0000-00002C570000}"/>
    <cellStyle name="Normal 17 4 3 4" xfId="10179" xr:uid="{00000000-0005-0000-0000-00002D570000}"/>
    <cellStyle name="Normal 17 4 3 4 2" xfId="27624" xr:uid="{00000000-0005-0000-0000-00002E570000}"/>
    <cellStyle name="Normal 17 4 3 5" xfId="12386" xr:uid="{00000000-0005-0000-0000-00002F570000}"/>
    <cellStyle name="Normal 17 4 3 5 2" xfId="28968" xr:uid="{00000000-0005-0000-0000-000030570000}"/>
    <cellStyle name="Normal 17 4 3 6" xfId="15325" xr:uid="{00000000-0005-0000-0000-000031570000}"/>
    <cellStyle name="Normal 17 4 3 6 2" xfId="30652" xr:uid="{00000000-0005-0000-0000-000032570000}"/>
    <cellStyle name="Normal 17 4 3 7" xfId="16801" xr:uid="{00000000-0005-0000-0000-000033570000}"/>
    <cellStyle name="Normal 17 4 3 7 2" xfId="31656" xr:uid="{00000000-0005-0000-0000-000034570000}"/>
    <cellStyle name="Normal 17 4 3 8" xfId="19008" xr:uid="{00000000-0005-0000-0000-000035570000}"/>
    <cellStyle name="Normal 17 4 3 8 2" xfId="33000" xr:uid="{00000000-0005-0000-0000-000036570000}"/>
    <cellStyle name="Normal 17 4 3 9" xfId="21216" xr:uid="{00000000-0005-0000-0000-000037570000}"/>
    <cellStyle name="Normal 17 4 3 9 2" xfId="34344" xr:uid="{00000000-0005-0000-0000-000038570000}"/>
    <cellStyle name="Normal 17 4 4" xfId="3259" xr:uid="{00000000-0005-0000-0000-000039570000}"/>
    <cellStyle name="Normal 17 4 4 10" xfId="23058" xr:uid="{00000000-0005-0000-0000-00003A570000}"/>
    <cellStyle name="Normal 17 4 4 2" xfId="5753" xr:uid="{00000000-0005-0000-0000-00003B570000}"/>
    <cellStyle name="Normal 17 4 4 2 2" xfId="24623" xr:uid="{00000000-0005-0000-0000-00003C570000}"/>
    <cellStyle name="Normal 17 4 4 3" xfId="8503" xr:uid="{00000000-0005-0000-0000-00003D570000}"/>
    <cellStyle name="Normal 17 4 4 3 2" xfId="26422" xr:uid="{00000000-0005-0000-0000-00003E570000}"/>
    <cellStyle name="Normal 17 4 4 4" xfId="10347" xr:uid="{00000000-0005-0000-0000-00003F570000}"/>
    <cellStyle name="Normal 17 4 4 4 2" xfId="27766" xr:uid="{00000000-0005-0000-0000-000040570000}"/>
    <cellStyle name="Normal 17 4 4 5" xfId="12554" xr:uid="{00000000-0005-0000-0000-000041570000}"/>
    <cellStyle name="Normal 17 4 4 5 2" xfId="29110" xr:uid="{00000000-0005-0000-0000-000042570000}"/>
    <cellStyle name="Normal 17 4 4 6" xfId="15553" xr:uid="{00000000-0005-0000-0000-000043570000}"/>
    <cellStyle name="Normal 17 4 4 6 2" xfId="30828" xr:uid="{00000000-0005-0000-0000-000044570000}"/>
    <cellStyle name="Normal 17 4 4 7" xfId="16969" xr:uid="{00000000-0005-0000-0000-000045570000}"/>
    <cellStyle name="Normal 17 4 4 7 2" xfId="31798" xr:uid="{00000000-0005-0000-0000-000046570000}"/>
    <cellStyle name="Normal 17 4 4 8" xfId="19176" xr:uid="{00000000-0005-0000-0000-000047570000}"/>
    <cellStyle name="Normal 17 4 4 8 2" xfId="33142" xr:uid="{00000000-0005-0000-0000-000048570000}"/>
    <cellStyle name="Normal 17 4 4 9" xfId="21384" xr:uid="{00000000-0005-0000-0000-000049570000}"/>
    <cellStyle name="Normal 17 4 4 9 2" xfId="34486" xr:uid="{00000000-0005-0000-0000-00004A570000}"/>
    <cellStyle name="Normal 17 4 5" xfId="1786" xr:uid="{00000000-0005-0000-0000-00004B570000}"/>
    <cellStyle name="Normal 17 4 5 2" xfId="6097" xr:uid="{00000000-0005-0000-0000-00004C570000}"/>
    <cellStyle name="Normal 17 4 5 2 2" xfId="25707" xr:uid="{00000000-0005-0000-0000-00004D570000}"/>
    <cellStyle name="Normal 17 4 5 3" xfId="9399" xr:uid="{00000000-0005-0000-0000-00004E570000}"/>
    <cellStyle name="Normal 17 4 5 3 2" xfId="27223" xr:uid="{00000000-0005-0000-0000-00004F570000}"/>
    <cellStyle name="Normal 17 4 5 4" xfId="11606" xr:uid="{00000000-0005-0000-0000-000050570000}"/>
    <cellStyle name="Normal 17 4 5 4 2" xfId="28567" xr:uid="{00000000-0005-0000-0000-000051570000}"/>
    <cellStyle name="Normal 17 4 5 5" xfId="14342" xr:uid="{00000000-0005-0000-0000-000052570000}"/>
    <cellStyle name="Normal 17 4 5 5 2" xfId="30148" xr:uid="{00000000-0005-0000-0000-000053570000}"/>
    <cellStyle name="Normal 17 4 5 6" xfId="16215" xr:uid="{00000000-0005-0000-0000-000054570000}"/>
    <cellStyle name="Normal 17 4 5 6 2" xfId="31264" xr:uid="{00000000-0005-0000-0000-000055570000}"/>
    <cellStyle name="Normal 17 4 5 7" xfId="18228" xr:uid="{00000000-0005-0000-0000-000056570000}"/>
    <cellStyle name="Normal 17 4 5 7 2" xfId="32599" xr:uid="{00000000-0005-0000-0000-000057570000}"/>
    <cellStyle name="Normal 17 4 5 8" xfId="20436" xr:uid="{00000000-0005-0000-0000-000058570000}"/>
    <cellStyle name="Normal 17 4 5 8 2" xfId="33943" xr:uid="{00000000-0005-0000-0000-000059570000}"/>
    <cellStyle name="Normal 17 4 5 9" xfId="23360" xr:uid="{00000000-0005-0000-0000-00005A570000}"/>
    <cellStyle name="Normal 17 4 6" xfId="3965" xr:uid="{00000000-0005-0000-0000-00005B570000}"/>
    <cellStyle name="Normal 17 4 6 2" xfId="7064" xr:uid="{00000000-0005-0000-0000-00005C570000}"/>
    <cellStyle name="Normal 17 4 6 2 2" xfId="26658" xr:uid="{00000000-0005-0000-0000-00005D570000}"/>
    <cellStyle name="Normal 17 4 6 3" xfId="10712" xr:uid="{00000000-0005-0000-0000-00005E570000}"/>
    <cellStyle name="Normal 17 4 6 3 2" xfId="28002" xr:uid="{00000000-0005-0000-0000-00005F570000}"/>
    <cellStyle name="Normal 17 4 6 4" xfId="12919" xr:uid="{00000000-0005-0000-0000-000060570000}"/>
    <cellStyle name="Normal 17 4 6 4 2" xfId="29346" xr:uid="{00000000-0005-0000-0000-000061570000}"/>
    <cellStyle name="Normal 17 4 6 5" xfId="16064" xr:uid="{00000000-0005-0000-0000-000062570000}"/>
    <cellStyle name="Normal 17 4 6 5 2" xfId="31141" xr:uid="{00000000-0005-0000-0000-000063570000}"/>
    <cellStyle name="Normal 17 4 6 6" xfId="17334" xr:uid="{00000000-0005-0000-0000-000064570000}"/>
    <cellStyle name="Normal 17 4 6 6 2" xfId="32034" xr:uid="{00000000-0005-0000-0000-000065570000}"/>
    <cellStyle name="Normal 17 4 6 7" xfId="19541" xr:uid="{00000000-0005-0000-0000-000066570000}"/>
    <cellStyle name="Normal 17 4 6 7 2" xfId="33378" xr:uid="{00000000-0005-0000-0000-000067570000}"/>
    <cellStyle name="Normal 17 4 6 8" xfId="21749" xr:uid="{00000000-0005-0000-0000-000068570000}"/>
    <cellStyle name="Normal 17 4 6 8 2" xfId="34722" xr:uid="{00000000-0005-0000-0000-000069570000}"/>
    <cellStyle name="Normal 17 4 6 9" xfId="24903" xr:uid="{00000000-0005-0000-0000-00006A570000}"/>
    <cellStyle name="Normal 17 4 7" xfId="1727" xr:uid="{00000000-0005-0000-0000-00006B570000}"/>
    <cellStyle name="Normal 17 4 7 2" xfId="6414" xr:uid="{00000000-0005-0000-0000-00006C570000}"/>
    <cellStyle name="Normal 17 4 7 2 2" xfId="25661" xr:uid="{00000000-0005-0000-0000-00006D570000}"/>
    <cellStyle name="Normal 17 4 7 3" xfId="9352" xr:uid="{00000000-0005-0000-0000-00006E570000}"/>
    <cellStyle name="Normal 17 4 7 3 2" xfId="27177" xr:uid="{00000000-0005-0000-0000-00006F570000}"/>
    <cellStyle name="Normal 17 4 7 4" xfId="11559" xr:uid="{00000000-0005-0000-0000-000070570000}"/>
    <cellStyle name="Normal 17 4 7 4 2" xfId="28521" xr:uid="{00000000-0005-0000-0000-000071570000}"/>
    <cellStyle name="Normal 17 4 7 5" xfId="14288" xr:uid="{00000000-0005-0000-0000-000072570000}"/>
    <cellStyle name="Normal 17 4 7 5 2" xfId="30098" xr:uid="{00000000-0005-0000-0000-000073570000}"/>
    <cellStyle name="Normal 17 4 7 6" xfId="16436" xr:uid="{00000000-0005-0000-0000-000074570000}"/>
    <cellStyle name="Normal 17 4 7 6 2" xfId="31443" xr:uid="{00000000-0005-0000-0000-000075570000}"/>
    <cellStyle name="Normal 17 4 7 7" xfId="18181" xr:uid="{00000000-0005-0000-0000-000076570000}"/>
    <cellStyle name="Normal 17 4 7 7 2" xfId="32553" xr:uid="{00000000-0005-0000-0000-000077570000}"/>
    <cellStyle name="Normal 17 4 7 8" xfId="20389" xr:uid="{00000000-0005-0000-0000-000078570000}"/>
    <cellStyle name="Normal 17 4 7 8 2" xfId="33897" xr:uid="{00000000-0005-0000-0000-000079570000}"/>
    <cellStyle name="Normal 17 4 7 9" xfId="23682" xr:uid="{00000000-0005-0000-0000-00007A570000}"/>
    <cellStyle name="Normal 17 4 8" xfId="4842" xr:uid="{00000000-0005-0000-0000-00007B570000}"/>
    <cellStyle name="Normal 17 4 8 2" xfId="25334" xr:uid="{00000000-0005-0000-0000-00007C570000}"/>
    <cellStyle name="Normal 17 4 9" xfId="8977" xr:uid="{00000000-0005-0000-0000-00007D570000}"/>
    <cellStyle name="Normal 17 4 9 2" xfId="26978" xr:uid="{00000000-0005-0000-0000-00007E570000}"/>
    <cellStyle name="Normal 17 5" xfId="1742" xr:uid="{00000000-0005-0000-0000-00007F570000}"/>
    <cellStyle name="Normal 17 5 10" xfId="22321" xr:uid="{00000000-0005-0000-0000-000080570000}"/>
    <cellStyle name="Normal 17 5 2" xfId="5016" xr:uid="{00000000-0005-0000-0000-000081570000}"/>
    <cellStyle name="Normal 17 5 2 2" xfId="23691" xr:uid="{00000000-0005-0000-0000-000082570000}"/>
    <cellStyle name="Normal 17 5 3" xfId="7618" xr:uid="{00000000-0005-0000-0000-000083570000}"/>
    <cellStyle name="Normal 17 5 3 2" xfId="25670" xr:uid="{00000000-0005-0000-0000-000084570000}"/>
    <cellStyle name="Normal 17 5 4" xfId="9362" xr:uid="{00000000-0005-0000-0000-000085570000}"/>
    <cellStyle name="Normal 17 5 4 2" xfId="27186" xr:uid="{00000000-0005-0000-0000-000086570000}"/>
    <cellStyle name="Normal 17 5 5" xfId="11569" xr:uid="{00000000-0005-0000-0000-000087570000}"/>
    <cellStyle name="Normal 17 5 5 2" xfId="28530" xr:uid="{00000000-0005-0000-0000-000088570000}"/>
    <cellStyle name="Normal 17 5 6" xfId="14301" xr:uid="{00000000-0005-0000-0000-000089570000}"/>
    <cellStyle name="Normal 17 5 6 2" xfId="30108" xr:uid="{00000000-0005-0000-0000-00008A570000}"/>
    <cellStyle name="Normal 17 5 7" xfId="15497" xr:uid="{00000000-0005-0000-0000-00008B570000}"/>
    <cellStyle name="Normal 17 5 7 2" xfId="30779" xr:uid="{00000000-0005-0000-0000-00008C570000}"/>
    <cellStyle name="Normal 17 5 8" xfId="18191" xr:uid="{00000000-0005-0000-0000-00008D570000}"/>
    <cellStyle name="Normal 17 5 8 2" xfId="32562" xr:uid="{00000000-0005-0000-0000-00008E570000}"/>
    <cellStyle name="Normal 17 5 9" xfId="20399" xr:uid="{00000000-0005-0000-0000-00008F570000}"/>
    <cellStyle name="Normal 17 5 9 2" xfId="33906" xr:uid="{00000000-0005-0000-0000-000090570000}"/>
    <cellStyle name="Normal 17 6" xfId="2719" xr:uid="{00000000-0005-0000-0000-000091570000}"/>
    <cellStyle name="Normal 17 6 10" xfId="22719" xr:uid="{00000000-0005-0000-0000-000092570000}"/>
    <cellStyle name="Normal 17 6 2" xfId="5414" xr:uid="{00000000-0005-0000-0000-000093570000}"/>
    <cellStyle name="Normal 17 6 2 2" xfId="24284" xr:uid="{00000000-0005-0000-0000-000094570000}"/>
    <cellStyle name="Normal 17 6 3" xfId="8164" xr:uid="{00000000-0005-0000-0000-000095570000}"/>
    <cellStyle name="Normal 17 6 3 2" xfId="26160" xr:uid="{00000000-0005-0000-0000-000096570000}"/>
    <cellStyle name="Normal 17 6 4" xfId="10008" xr:uid="{00000000-0005-0000-0000-000097570000}"/>
    <cellStyle name="Normal 17 6 4 2" xfId="27504" xr:uid="{00000000-0005-0000-0000-000098570000}"/>
    <cellStyle name="Normal 17 6 5" xfId="12215" xr:uid="{00000000-0005-0000-0000-000099570000}"/>
    <cellStyle name="Normal 17 6 5 2" xfId="28848" xr:uid="{00000000-0005-0000-0000-00009A570000}"/>
    <cellStyle name="Normal 17 6 6" xfId="15114" xr:uid="{00000000-0005-0000-0000-00009B570000}"/>
    <cellStyle name="Normal 17 6 6 2" xfId="30509" xr:uid="{00000000-0005-0000-0000-00009C570000}"/>
    <cellStyle name="Normal 17 6 7" xfId="16630" xr:uid="{00000000-0005-0000-0000-00009D570000}"/>
    <cellStyle name="Normal 17 6 7 2" xfId="31536" xr:uid="{00000000-0005-0000-0000-00009E570000}"/>
    <cellStyle name="Normal 17 6 8" xfId="18837" xr:uid="{00000000-0005-0000-0000-00009F570000}"/>
    <cellStyle name="Normal 17 6 8 2" xfId="32880" xr:uid="{00000000-0005-0000-0000-0000A0570000}"/>
    <cellStyle name="Normal 17 6 9" xfId="21045" xr:uid="{00000000-0005-0000-0000-0000A1570000}"/>
    <cellStyle name="Normal 17 6 9 2" xfId="34224" xr:uid="{00000000-0005-0000-0000-0000A2570000}"/>
    <cellStyle name="Normal 17 7" xfId="2764" xr:uid="{00000000-0005-0000-0000-0000A3570000}"/>
    <cellStyle name="Normal 17 7 10" xfId="22749" xr:uid="{00000000-0005-0000-0000-0000A4570000}"/>
    <cellStyle name="Normal 17 7 2" xfId="5444" xr:uid="{00000000-0005-0000-0000-0000A5570000}"/>
    <cellStyle name="Normal 17 7 2 2" xfId="24314" xr:uid="{00000000-0005-0000-0000-0000A6570000}"/>
    <cellStyle name="Normal 17 7 3" xfId="8194" xr:uid="{00000000-0005-0000-0000-0000A7570000}"/>
    <cellStyle name="Normal 17 7 3 2" xfId="26190" xr:uid="{00000000-0005-0000-0000-0000A8570000}"/>
    <cellStyle name="Normal 17 7 4" xfId="10038" xr:uid="{00000000-0005-0000-0000-0000A9570000}"/>
    <cellStyle name="Normal 17 7 4 2" xfId="27534" xr:uid="{00000000-0005-0000-0000-0000AA570000}"/>
    <cellStyle name="Normal 17 7 5" xfId="12245" xr:uid="{00000000-0005-0000-0000-0000AB570000}"/>
    <cellStyle name="Normal 17 7 5 2" xfId="28878" xr:uid="{00000000-0005-0000-0000-0000AC570000}"/>
    <cellStyle name="Normal 17 7 6" xfId="15152" xr:uid="{00000000-0005-0000-0000-0000AD570000}"/>
    <cellStyle name="Normal 17 7 6 2" xfId="30542" xr:uid="{00000000-0005-0000-0000-0000AE570000}"/>
    <cellStyle name="Normal 17 7 7" xfId="16660" xr:uid="{00000000-0005-0000-0000-0000AF570000}"/>
    <cellStyle name="Normal 17 7 7 2" xfId="31566" xr:uid="{00000000-0005-0000-0000-0000B0570000}"/>
    <cellStyle name="Normal 17 7 8" xfId="18867" xr:uid="{00000000-0005-0000-0000-0000B1570000}"/>
    <cellStyle name="Normal 17 7 8 2" xfId="32910" xr:uid="{00000000-0005-0000-0000-0000B2570000}"/>
    <cellStyle name="Normal 17 7 9" xfId="21075" xr:uid="{00000000-0005-0000-0000-0000B3570000}"/>
    <cellStyle name="Normal 17 7 9 2" xfId="34254" xr:uid="{00000000-0005-0000-0000-0000B4570000}"/>
    <cellStyle name="Normal 17 8" xfId="1906" xr:uid="{00000000-0005-0000-0000-0000B5570000}"/>
    <cellStyle name="Normal 17 8 2" xfId="5916" xr:uid="{00000000-0005-0000-0000-0000B6570000}"/>
    <cellStyle name="Normal 17 8 2 2" xfId="25751" xr:uid="{00000000-0005-0000-0000-0000B7570000}"/>
    <cellStyle name="Normal 17 8 3" xfId="9458" xr:uid="{00000000-0005-0000-0000-0000B8570000}"/>
    <cellStyle name="Normal 17 8 3 2" xfId="27267" xr:uid="{00000000-0005-0000-0000-0000B9570000}"/>
    <cellStyle name="Normal 17 8 4" xfId="11665" xr:uid="{00000000-0005-0000-0000-0000BA570000}"/>
    <cellStyle name="Normal 17 8 4 2" xfId="28611" xr:uid="{00000000-0005-0000-0000-0000BB570000}"/>
    <cellStyle name="Normal 17 8 5" xfId="14431" xr:uid="{00000000-0005-0000-0000-0000BC570000}"/>
    <cellStyle name="Normal 17 8 5 2" xfId="30211" xr:uid="{00000000-0005-0000-0000-0000BD570000}"/>
    <cellStyle name="Normal 17 8 6" xfId="14147" xr:uid="{00000000-0005-0000-0000-0000BE570000}"/>
    <cellStyle name="Normal 17 8 6 2" xfId="30014" xr:uid="{00000000-0005-0000-0000-0000BF570000}"/>
    <cellStyle name="Normal 17 8 7" xfId="18287" xr:uid="{00000000-0005-0000-0000-0000C0570000}"/>
    <cellStyle name="Normal 17 8 7 2" xfId="32643" xr:uid="{00000000-0005-0000-0000-0000C1570000}"/>
    <cellStyle name="Normal 17 8 8" xfId="20495" xr:uid="{00000000-0005-0000-0000-0000C2570000}"/>
    <cellStyle name="Normal 17 8 8 2" xfId="33987" xr:uid="{00000000-0005-0000-0000-0000C3570000}"/>
    <cellStyle name="Normal 17 8 9" xfId="23179" xr:uid="{00000000-0005-0000-0000-0000C4570000}"/>
    <cellStyle name="Normal 17 9" xfId="4119" xr:uid="{00000000-0005-0000-0000-0000C5570000}"/>
    <cellStyle name="Normal 17 9 2" xfId="7104" xr:uid="{00000000-0005-0000-0000-0000C6570000}"/>
    <cellStyle name="Normal 17 9 2 2" xfId="26698" xr:uid="{00000000-0005-0000-0000-0000C7570000}"/>
    <cellStyle name="Normal 17 9 3" xfId="10752" xr:uid="{00000000-0005-0000-0000-0000C8570000}"/>
    <cellStyle name="Normal 17 9 3 2" xfId="28042" xr:uid="{00000000-0005-0000-0000-0000C9570000}"/>
    <cellStyle name="Normal 17 9 4" xfId="12959" xr:uid="{00000000-0005-0000-0000-0000CA570000}"/>
    <cellStyle name="Normal 17 9 4 2" xfId="29386" xr:uid="{00000000-0005-0000-0000-0000CB570000}"/>
    <cellStyle name="Normal 17 9 5" xfId="16154" xr:uid="{00000000-0005-0000-0000-0000CC570000}"/>
    <cellStyle name="Normal 17 9 5 2" xfId="31214" xr:uid="{00000000-0005-0000-0000-0000CD570000}"/>
    <cellStyle name="Normal 17 9 6" xfId="17374" xr:uid="{00000000-0005-0000-0000-0000CE570000}"/>
    <cellStyle name="Normal 17 9 6 2" xfId="32074" xr:uid="{00000000-0005-0000-0000-0000CF570000}"/>
    <cellStyle name="Normal 17 9 7" xfId="19581" xr:uid="{00000000-0005-0000-0000-0000D0570000}"/>
    <cellStyle name="Normal 17 9 7 2" xfId="33418" xr:uid="{00000000-0005-0000-0000-0000D1570000}"/>
    <cellStyle name="Normal 17 9 8" xfId="21789" xr:uid="{00000000-0005-0000-0000-0000D2570000}"/>
    <cellStyle name="Normal 17 9 8 2" xfId="34762" xr:uid="{00000000-0005-0000-0000-0000D3570000}"/>
    <cellStyle name="Normal 17 9 9" xfId="24943" xr:uid="{00000000-0005-0000-0000-0000D4570000}"/>
    <cellStyle name="Normal 18" xfId="589" xr:uid="{00000000-0005-0000-0000-0000D5570000}"/>
    <cellStyle name="Normal 18 2" xfId="37865" xr:uid="{00000000-0005-0000-0000-0000D6570000}"/>
    <cellStyle name="Normal 18 2 2" xfId="38482" xr:uid="{00000000-0005-0000-0000-0000D7570000}"/>
    <cellStyle name="Normal 19" xfId="511" xr:uid="{00000000-0005-0000-0000-0000D8570000}"/>
    <cellStyle name="Normal 19 10" xfId="4045" xr:uid="{00000000-0005-0000-0000-0000D9570000}"/>
    <cellStyle name="Normal 19 10 2" xfId="7088" xr:uid="{00000000-0005-0000-0000-0000DA570000}"/>
    <cellStyle name="Normal 19 10 2 2" xfId="26682" xr:uid="{00000000-0005-0000-0000-0000DB570000}"/>
    <cellStyle name="Normal 19 10 3" xfId="10736" xr:uid="{00000000-0005-0000-0000-0000DC570000}"/>
    <cellStyle name="Normal 19 10 3 2" xfId="28026" xr:uid="{00000000-0005-0000-0000-0000DD570000}"/>
    <cellStyle name="Normal 19 10 4" xfId="12943" xr:uid="{00000000-0005-0000-0000-0000DE570000}"/>
    <cellStyle name="Normal 19 10 4 2" xfId="29370" xr:uid="{00000000-0005-0000-0000-0000DF570000}"/>
    <cellStyle name="Normal 19 10 5" xfId="16116" xr:uid="{00000000-0005-0000-0000-0000E0570000}"/>
    <cellStyle name="Normal 19 10 5 2" xfId="31184" xr:uid="{00000000-0005-0000-0000-0000E1570000}"/>
    <cellStyle name="Normal 19 10 6" xfId="17358" xr:uid="{00000000-0005-0000-0000-0000E2570000}"/>
    <cellStyle name="Normal 19 10 6 2" xfId="32058" xr:uid="{00000000-0005-0000-0000-0000E3570000}"/>
    <cellStyle name="Normal 19 10 7" xfId="19565" xr:uid="{00000000-0005-0000-0000-0000E4570000}"/>
    <cellStyle name="Normal 19 10 7 2" xfId="33402" xr:uid="{00000000-0005-0000-0000-0000E5570000}"/>
    <cellStyle name="Normal 19 10 8" xfId="21773" xr:uid="{00000000-0005-0000-0000-0000E6570000}"/>
    <cellStyle name="Normal 19 10 8 2" xfId="34746" xr:uid="{00000000-0005-0000-0000-0000E7570000}"/>
    <cellStyle name="Normal 19 10 9" xfId="24927" xr:uid="{00000000-0005-0000-0000-0000E8570000}"/>
    <cellStyle name="Normal 19 11" xfId="4689" xr:uid="{00000000-0005-0000-0000-0000E9570000}"/>
    <cellStyle name="Normal 19 11 2" xfId="25140" xr:uid="{00000000-0005-0000-0000-0000EA570000}"/>
    <cellStyle name="Normal 19 12" xfId="8783" xr:uid="{00000000-0005-0000-0000-0000EB570000}"/>
    <cellStyle name="Normal 19 12 2" xfId="26877" xr:uid="{00000000-0005-0000-0000-0000EC570000}"/>
    <cellStyle name="Normal 19 13" xfId="10990" xr:uid="{00000000-0005-0000-0000-0000ED570000}"/>
    <cellStyle name="Normal 19 13 2" xfId="28221" xr:uid="{00000000-0005-0000-0000-0000EE570000}"/>
    <cellStyle name="Normal 19 14" xfId="13415" xr:uid="{00000000-0005-0000-0000-0000EF570000}"/>
    <cellStyle name="Normal 19 14 2" xfId="29659" xr:uid="{00000000-0005-0000-0000-0000F0570000}"/>
    <cellStyle name="Normal 19 15" xfId="15299" xr:uid="{00000000-0005-0000-0000-0000F1570000}"/>
    <cellStyle name="Normal 19 15 2" xfId="30642" xr:uid="{00000000-0005-0000-0000-0000F2570000}"/>
    <cellStyle name="Normal 19 16" xfId="17612" xr:uid="{00000000-0005-0000-0000-0000F3570000}"/>
    <cellStyle name="Normal 19 16 2" xfId="32253" xr:uid="{00000000-0005-0000-0000-0000F4570000}"/>
    <cellStyle name="Normal 19 17" xfId="19820" xr:uid="{00000000-0005-0000-0000-0000F5570000}"/>
    <cellStyle name="Normal 19 17 2" xfId="33597" xr:uid="{00000000-0005-0000-0000-0000F6570000}"/>
    <cellStyle name="Normal 19 18" xfId="21994" xr:uid="{00000000-0005-0000-0000-0000F7570000}"/>
    <cellStyle name="Normal 19 19" xfId="37829" xr:uid="{00000000-0005-0000-0000-0000F8570000}"/>
    <cellStyle name="Normal 19 2" xfId="931" xr:uid="{00000000-0005-0000-0000-0000F9570000}"/>
    <cellStyle name="Normal 19 2 10" xfId="8849" xr:uid="{00000000-0005-0000-0000-0000FA570000}"/>
    <cellStyle name="Normal 19 2 10 2" xfId="26909" xr:uid="{00000000-0005-0000-0000-0000FB570000}"/>
    <cellStyle name="Normal 19 2 11" xfId="11056" xr:uid="{00000000-0005-0000-0000-0000FC570000}"/>
    <cellStyle name="Normal 19 2 11 2" xfId="28253" xr:uid="{00000000-0005-0000-0000-0000FD570000}"/>
    <cellStyle name="Normal 19 2 12" xfId="13640" xr:uid="{00000000-0005-0000-0000-0000FE570000}"/>
    <cellStyle name="Normal 19 2 12 2" xfId="29763" xr:uid="{00000000-0005-0000-0000-0000FF570000}"/>
    <cellStyle name="Normal 19 2 13" xfId="16188" xr:uid="{00000000-0005-0000-0000-000000580000}"/>
    <cellStyle name="Normal 19 2 13 2" xfId="31241" xr:uid="{00000000-0005-0000-0000-000001580000}"/>
    <cellStyle name="Normal 19 2 14" xfId="17678" xr:uid="{00000000-0005-0000-0000-000002580000}"/>
    <cellStyle name="Normal 19 2 14 2" xfId="32285" xr:uid="{00000000-0005-0000-0000-000003580000}"/>
    <cellStyle name="Normal 19 2 15" xfId="19886" xr:uid="{00000000-0005-0000-0000-000004580000}"/>
    <cellStyle name="Normal 19 2 15 2" xfId="33629" xr:uid="{00000000-0005-0000-0000-000005580000}"/>
    <cellStyle name="Normal 19 2 16" xfId="22050" xr:uid="{00000000-0005-0000-0000-000006580000}"/>
    <cellStyle name="Normal 19 2 17" xfId="38449" xr:uid="{00000000-0005-0000-0000-000007580000}"/>
    <cellStyle name="Normal 19 2 2" xfId="1213" xr:uid="{00000000-0005-0000-0000-000008580000}"/>
    <cellStyle name="Normal 19 2 2 10" xfId="11226" xr:uid="{00000000-0005-0000-0000-000009580000}"/>
    <cellStyle name="Normal 19 2 2 10 2" xfId="28349" xr:uid="{00000000-0005-0000-0000-00000A580000}"/>
    <cellStyle name="Normal 19 2 2 11" xfId="13872" xr:uid="{00000000-0005-0000-0000-00000B580000}"/>
    <cellStyle name="Normal 19 2 2 11 2" xfId="29885" xr:uid="{00000000-0005-0000-0000-00000C580000}"/>
    <cellStyle name="Normal 19 2 2 12" xfId="16223" xr:uid="{00000000-0005-0000-0000-00000D580000}"/>
    <cellStyle name="Normal 19 2 2 12 2" xfId="31269" xr:uid="{00000000-0005-0000-0000-00000E580000}"/>
    <cellStyle name="Normal 19 2 2 13" xfId="17848" xr:uid="{00000000-0005-0000-0000-00000F580000}"/>
    <cellStyle name="Normal 19 2 2 13 2" xfId="32381" xr:uid="{00000000-0005-0000-0000-000010580000}"/>
    <cellStyle name="Normal 19 2 2 14" xfId="20056" xr:uid="{00000000-0005-0000-0000-000011580000}"/>
    <cellStyle name="Normal 19 2 2 14 2" xfId="33725" xr:uid="{00000000-0005-0000-0000-000012580000}"/>
    <cellStyle name="Normal 19 2 2 15" xfId="22200" xr:uid="{00000000-0005-0000-0000-000013580000}"/>
    <cellStyle name="Normal 19 2 2 2" xfId="2148" xr:uid="{00000000-0005-0000-0000-000014580000}"/>
    <cellStyle name="Normal 19 2 2 2 10" xfId="22544" xr:uid="{00000000-0005-0000-0000-000015580000}"/>
    <cellStyle name="Normal 19 2 2 2 2" xfId="5239" xr:uid="{00000000-0005-0000-0000-000016580000}"/>
    <cellStyle name="Normal 19 2 2 2 2 2" xfId="23942" xr:uid="{00000000-0005-0000-0000-000017580000}"/>
    <cellStyle name="Normal 19 2 2 2 3" xfId="7833" xr:uid="{00000000-0005-0000-0000-000018580000}"/>
    <cellStyle name="Normal 19 2 2 2 3 2" xfId="25950" xr:uid="{00000000-0005-0000-0000-000019580000}"/>
    <cellStyle name="Normal 19 2 2 2 4" xfId="9665" xr:uid="{00000000-0005-0000-0000-00001A580000}"/>
    <cellStyle name="Normal 19 2 2 2 4 2" xfId="27397" xr:uid="{00000000-0005-0000-0000-00001B580000}"/>
    <cellStyle name="Normal 19 2 2 2 5" xfId="11872" xr:uid="{00000000-0005-0000-0000-00001C580000}"/>
    <cellStyle name="Normal 19 2 2 2 5 2" xfId="28741" xr:uid="{00000000-0005-0000-0000-00001D580000}"/>
    <cellStyle name="Normal 19 2 2 2 6" xfId="14651" xr:uid="{00000000-0005-0000-0000-00001E580000}"/>
    <cellStyle name="Normal 19 2 2 2 6 2" xfId="30349" xr:uid="{00000000-0005-0000-0000-00001F580000}"/>
    <cellStyle name="Normal 19 2 2 2 7" xfId="13287" xr:uid="{00000000-0005-0000-0000-000020580000}"/>
    <cellStyle name="Normal 19 2 2 2 7 2" xfId="29605" xr:uid="{00000000-0005-0000-0000-000021580000}"/>
    <cellStyle name="Normal 19 2 2 2 8" xfId="18494" xr:uid="{00000000-0005-0000-0000-000022580000}"/>
    <cellStyle name="Normal 19 2 2 2 8 2" xfId="32773" xr:uid="{00000000-0005-0000-0000-000023580000}"/>
    <cellStyle name="Normal 19 2 2 2 9" xfId="20702" xr:uid="{00000000-0005-0000-0000-000024580000}"/>
    <cellStyle name="Normal 19 2 2 2 9 2" xfId="34117" xr:uid="{00000000-0005-0000-0000-000025580000}"/>
    <cellStyle name="Normal 19 2 2 3" xfId="3006" xr:uid="{00000000-0005-0000-0000-000026580000}"/>
    <cellStyle name="Normal 19 2 2 3 10" xfId="22917" xr:uid="{00000000-0005-0000-0000-000027580000}"/>
    <cellStyle name="Normal 19 2 2 3 2" xfId="5612" xr:uid="{00000000-0005-0000-0000-000028580000}"/>
    <cellStyle name="Normal 19 2 2 3 2 2" xfId="24482" xr:uid="{00000000-0005-0000-0000-000029580000}"/>
    <cellStyle name="Normal 19 2 2 3 3" xfId="8362" xr:uid="{00000000-0005-0000-0000-00002A580000}"/>
    <cellStyle name="Normal 19 2 2 3 3 2" xfId="26307" xr:uid="{00000000-0005-0000-0000-00002B580000}"/>
    <cellStyle name="Normal 19 2 2 3 4" xfId="10206" xr:uid="{00000000-0005-0000-0000-00002C580000}"/>
    <cellStyle name="Normal 19 2 2 3 4 2" xfId="27651" xr:uid="{00000000-0005-0000-0000-00002D580000}"/>
    <cellStyle name="Normal 19 2 2 3 5" xfId="12413" xr:uid="{00000000-0005-0000-0000-00002E580000}"/>
    <cellStyle name="Normal 19 2 2 3 5 2" xfId="28995" xr:uid="{00000000-0005-0000-0000-00002F580000}"/>
    <cellStyle name="Normal 19 2 2 3 6" xfId="15362" xr:uid="{00000000-0005-0000-0000-000030580000}"/>
    <cellStyle name="Normal 19 2 2 3 6 2" xfId="30686" xr:uid="{00000000-0005-0000-0000-000031580000}"/>
    <cellStyle name="Normal 19 2 2 3 7" xfId="16828" xr:uid="{00000000-0005-0000-0000-000032580000}"/>
    <cellStyle name="Normal 19 2 2 3 7 2" xfId="31683" xr:uid="{00000000-0005-0000-0000-000033580000}"/>
    <cellStyle name="Normal 19 2 2 3 8" xfId="19035" xr:uid="{00000000-0005-0000-0000-000034580000}"/>
    <cellStyle name="Normal 19 2 2 3 8 2" xfId="33027" xr:uid="{00000000-0005-0000-0000-000035580000}"/>
    <cellStyle name="Normal 19 2 2 3 9" xfId="21243" xr:uid="{00000000-0005-0000-0000-000036580000}"/>
    <cellStyle name="Normal 19 2 2 3 9 2" xfId="34371" xr:uid="{00000000-0005-0000-0000-000037580000}"/>
    <cellStyle name="Normal 19 2 2 4" xfId="3301" xr:uid="{00000000-0005-0000-0000-000038580000}"/>
    <cellStyle name="Normal 19 2 2 4 10" xfId="23085" xr:uid="{00000000-0005-0000-0000-000039580000}"/>
    <cellStyle name="Normal 19 2 2 4 2" xfId="5780" xr:uid="{00000000-0005-0000-0000-00003A580000}"/>
    <cellStyle name="Normal 19 2 2 4 2 2" xfId="24650" xr:uid="{00000000-0005-0000-0000-00003B580000}"/>
    <cellStyle name="Normal 19 2 2 4 3" xfId="8530" xr:uid="{00000000-0005-0000-0000-00003C580000}"/>
    <cellStyle name="Normal 19 2 2 4 3 2" xfId="26449" xr:uid="{00000000-0005-0000-0000-00003D580000}"/>
    <cellStyle name="Normal 19 2 2 4 4" xfId="10374" xr:uid="{00000000-0005-0000-0000-00003E580000}"/>
    <cellStyle name="Normal 19 2 2 4 4 2" xfId="27793" xr:uid="{00000000-0005-0000-0000-00003F580000}"/>
    <cellStyle name="Normal 19 2 2 4 5" xfId="12581" xr:uid="{00000000-0005-0000-0000-000040580000}"/>
    <cellStyle name="Normal 19 2 2 4 5 2" xfId="29137" xr:uid="{00000000-0005-0000-0000-000041580000}"/>
    <cellStyle name="Normal 19 2 2 4 6" xfId="15588" xr:uid="{00000000-0005-0000-0000-000042580000}"/>
    <cellStyle name="Normal 19 2 2 4 6 2" xfId="30860" xr:uid="{00000000-0005-0000-0000-000043580000}"/>
    <cellStyle name="Normal 19 2 2 4 7" xfId="16996" xr:uid="{00000000-0005-0000-0000-000044580000}"/>
    <cellStyle name="Normal 19 2 2 4 7 2" xfId="31825" xr:uid="{00000000-0005-0000-0000-000045580000}"/>
    <cellStyle name="Normal 19 2 2 4 8" xfId="19203" xr:uid="{00000000-0005-0000-0000-000046580000}"/>
    <cellStyle name="Normal 19 2 2 4 8 2" xfId="33169" xr:uid="{00000000-0005-0000-0000-000047580000}"/>
    <cellStyle name="Normal 19 2 2 4 9" xfId="21411" xr:uid="{00000000-0005-0000-0000-000048580000}"/>
    <cellStyle name="Normal 19 2 2 4 9 2" xfId="34513" xr:uid="{00000000-0005-0000-0000-000049580000}"/>
    <cellStyle name="Normal 19 2 2 5" xfId="3492" xr:uid="{00000000-0005-0000-0000-00004A580000}"/>
    <cellStyle name="Normal 19 2 2 5 2" xfId="6139" xr:uid="{00000000-0005-0000-0000-00004B580000}"/>
    <cellStyle name="Normal 19 2 2 5 2 2" xfId="26534" xr:uid="{00000000-0005-0000-0000-00004C580000}"/>
    <cellStyle name="Normal 19 2 2 5 3" xfId="10485" xr:uid="{00000000-0005-0000-0000-00004D580000}"/>
    <cellStyle name="Normal 19 2 2 5 3 2" xfId="27878" xr:uid="{00000000-0005-0000-0000-00004E580000}"/>
    <cellStyle name="Normal 19 2 2 5 4" xfId="12692" xr:uid="{00000000-0005-0000-0000-00004F580000}"/>
    <cellStyle name="Normal 19 2 2 5 4 2" xfId="29222" xr:uid="{00000000-0005-0000-0000-000050580000}"/>
    <cellStyle name="Normal 19 2 2 5 5" xfId="15736" xr:uid="{00000000-0005-0000-0000-000051580000}"/>
    <cellStyle name="Normal 19 2 2 5 5 2" xfId="30965" xr:uid="{00000000-0005-0000-0000-000052580000}"/>
    <cellStyle name="Normal 19 2 2 5 6" xfId="17107" xr:uid="{00000000-0005-0000-0000-000053580000}"/>
    <cellStyle name="Normal 19 2 2 5 6 2" xfId="31910" xr:uid="{00000000-0005-0000-0000-000054580000}"/>
    <cellStyle name="Normal 19 2 2 5 7" xfId="19314" xr:uid="{00000000-0005-0000-0000-000055580000}"/>
    <cellStyle name="Normal 19 2 2 5 7 2" xfId="33254" xr:uid="{00000000-0005-0000-0000-000056580000}"/>
    <cellStyle name="Normal 19 2 2 5 8" xfId="21522" xr:uid="{00000000-0005-0000-0000-000057580000}"/>
    <cellStyle name="Normal 19 2 2 5 8 2" xfId="34598" xr:uid="{00000000-0005-0000-0000-000058580000}"/>
    <cellStyle name="Normal 19 2 2 5 9" xfId="23402" xr:uid="{00000000-0005-0000-0000-000059580000}"/>
    <cellStyle name="Normal 19 2 2 6" xfId="1690" xr:uid="{00000000-0005-0000-0000-00005A580000}"/>
    <cellStyle name="Normal 19 2 2 6 2" xfId="6393" xr:uid="{00000000-0005-0000-0000-00005B580000}"/>
    <cellStyle name="Normal 19 2 2 6 2 2" xfId="25642" xr:uid="{00000000-0005-0000-0000-00005C580000}"/>
    <cellStyle name="Normal 19 2 2 6 3" xfId="9329" xr:uid="{00000000-0005-0000-0000-00005D580000}"/>
    <cellStyle name="Normal 19 2 2 6 3 2" xfId="27165" xr:uid="{00000000-0005-0000-0000-00005E580000}"/>
    <cellStyle name="Normal 19 2 2 6 4" xfId="11536" xr:uid="{00000000-0005-0000-0000-00005F580000}"/>
    <cellStyle name="Normal 19 2 2 6 4 2" xfId="28509" xr:uid="{00000000-0005-0000-0000-000060580000}"/>
    <cellStyle name="Normal 19 2 2 6 5" xfId="14257" xr:uid="{00000000-0005-0000-0000-000061580000}"/>
    <cellStyle name="Normal 19 2 2 6 5 2" xfId="30084" xr:uid="{00000000-0005-0000-0000-000062580000}"/>
    <cellStyle name="Normal 19 2 2 6 6" xfId="15931" xr:uid="{00000000-0005-0000-0000-000063580000}"/>
    <cellStyle name="Normal 19 2 2 6 6 2" xfId="31060" xr:uid="{00000000-0005-0000-0000-000064580000}"/>
    <cellStyle name="Normal 19 2 2 6 7" xfId="18158" xr:uid="{00000000-0005-0000-0000-000065580000}"/>
    <cellStyle name="Normal 19 2 2 6 7 2" xfId="32541" xr:uid="{00000000-0005-0000-0000-000066580000}"/>
    <cellStyle name="Normal 19 2 2 6 8" xfId="20366" xr:uid="{00000000-0005-0000-0000-000067580000}"/>
    <cellStyle name="Normal 19 2 2 6 8 2" xfId="33885" xr:uid="{00000000-0005-0000-0000-000068580000}"/>
    <cellStyle name="Normal 19 2 2 6 9" xfId="23661" xr:uid="{00000000-0005-0000-0000-000069580000}"/>
    <cellStyle name="Normal 19 2 2 7" xfId="3904" xr:uid="{00000000-0005-0000-0000-00006A580000}"/>
    <cellStyle name="Normal 19 2 2 7 2" xfId="7037" xr:uid="{00000000-0005-0000-0000-00006B580000}"/>
    <cellStyle name="Normal 19 2 2 7 2 2" xfId="26631" xr:uid="{00000000-0005-0000-0000-00006C580000}"/>
    <cellStyle name="Normal 19 2 2 7 3" xfId="10685" xr:uid="{00000000-0005-0000-0000-00006D580000}"/>
    <cellStyle name="Normal 19 2 2 7 3 2" xfId="27975" xr:uid="{00000000-0005-0000-0000-00006E580000}"/>
    <cellStyle name="Normal 19 2 2 7 4" xfId="12892" xr:uid="{00000000-0005-0000-0000-00006F580000}"/>
    <cellStyle name="Normal 19 2 2 7 4 2" xfId="29319" xr:uid="{00000000-0005-0000-0000-000070580000}"/>
    <cellStyle name="Normal 19 2 2 7 5" xfId="16026" xr:uid="{00000000-0005-0000-0000-000071580000}"/>
    <cellStyle name="Normal 19 2 2 7 5 2" xfId="31108" xr:uid="{00000000-0005-0000-0000-000072580000}"/>
    <cellStyle name="Normal 19 2 2 7 6" xfId="17307" xr:uid="{00000000-0005-0000-0000-000073580000}"/>
    <cellStyle name="Normal 19 2 2 7 6 2" xfId="32007" xr:uid="{00000000-0005-0000-0000-000074580000}"/>
    <cellStyle name="Normal 19 2 2 7 7" xfId="19514" xr:uid="{00000000-0005-0000-0000-000075580000}"/>
    <cellStyle name="Normal 19 2 2 7 7 2" xfId="33351" xr:uid="{00000000-0005-0000-0000-000076580000}"/>
    <cellStyle name="Normal 19 2 2 7 8" xfId="21722" xr:uid="{00000000-0005-0000-0000-000077580000}"/>
    <cellStyle name="Normal 19 2 2 7 8 2" xfId="34695" xr:uid="{00000000-0005-0000-0000-000078580000}"/>
    <cellStyle name="Normal 19 2 2 7 9" xfId="24876" xr:uid="{00000000-0005-0000-0000-000079580000}"/>
    <cellStyle name="Normal 19 2 2 8" xfId="4895" xr:uid="{00000000-0005-0000-0000-00007A580000}"/>
    <cellStyle name="Normal 19 2 2 8 2" xfId="25376" xr:uid="{00000000-0005-0000-0000-00007B580000}"/>
    <cellStyle name="Normal 19 2 2 9" xfId="9019" xr:uid="{00000000-0005-0000-0000-00007C580000}"/>
    <cellStyle name="Normal 19 2 2 9 2" xfId="27005" xr:uid="{00000000-0005-0000-0000-00007D580000}"/>
    <cellStyle name="Normal 19 2 3" xfId="1964" xr:uid="{00000000-0005-0000-0000-00007E580000}"/>
    <cellStyle name="Normal 19 2 3 10" xfId="22374" xr:uid="{00000000-0005-0000-0000-00007F580000}"/>
    <cellStyle name="Normal 19 2 3 2" xfId="5069" xr:uid="{00000000-0005-0000-0000-000080580000}"/>
    <cellStyle name="Normal 19 2 3 2 2" xfId="23776" xr:uid="{00000000-0005-0000-0000-000081580000}"/>
    <cellStyle name="Normal 19 2 3 3" xfId="7677" xr:uid="{00000000-0005-0000-0000-000082580000}"/>
    <cellStyle name="Normal 19 2 3 3 2" xfId="25782" xr:uid="{00000000-0005-0000-0000-000083580000}"/>
    <cellStyle name="Normal 19 2 3 4" xfId="9491" xr:uid="{00000000-0005-0000-0000-000084580000}"/>
    <cellStyle name="Normal 19 2 3 4 2" xfId="27283" xr:uid="{00000000-0005-0000-0000-000085580000}"/>
    <cellStyle name="Normal 19 2 3 5" xfId="11698" xr:uid="{00000000-0005-0000-0000-000086580000}"/>
    <cellStyle name="Normal 19 2 3 5 2" xfId="28627" xr:uid="{00000000-0005-0000-0000-000087580000}"/>
    <cellStyle name="Normal 19 2 3 6" xfId="14474" xr:uid="{00000000-0005-0000-0000-000088580000}"/>
    <cellStyle name="Normal 19 2 3 6 2" xfId="30233" xr:uid="{00000000-0005-0000-0000-000089580000}"/>
    <cellStyle name="Normal 19 2 3 7" xfId="13424" xr:uid="{00000000-0005-0000-0000-00008A580000}"/>
    <cellStyle name="Normal 19 2 3 7 2" xfId="29664" xr:uid="{00000000-0005-0000-0000-00008B580000}"/>
    <cellStyle name="Normal 19 2 3 8" xfId="18320" xr:uid="{00000000-0005-0000-0000-00008C580000}"/>
    <cellStyle name="Normal 19 2 3 8 2" xfId="32659" xr:uid="{00000000-0005-0000-0000-00008D580000}"/>
    <cellStyle name="Normal 19 2 3 9" xfId="20528" xr:uid="{00000000-0005-0000-0000-00008E580000}"/>
    <cellStyle name="Normal 19 2 3 9 2" xfId="34003" xr:uid="{00000000-0005-0000-0000-00008F580000}"/>
    <cellStyle name="Normal 19 2 4" xfId="2815" xr:uid="{00000000-0005-0000-0000-000090580000}"/>
    <cellStyle name="Normal 19 2 4 10" xfId="22785" xr:uid="{00000000-0005-0000-0000-000091580000}"/>
    <cellStyle name="Normal 19 2 4 2" xfId="5480" xr:uid="{00000000-0005-0000-0000-000092580000}"/>
    <cellStyle name="Normal 19 2 4 2 2" xfId="24350" xr:uid="{00000000-0005-0000-0000-000093580000}"/>
    <cellStyle name="Normal 19 2 4 3" xfId="8230" xr:uid="{00000000-0005-0000-0000-000094580000}"/>
    <cellStyle name="Normal 19 2 4 3 2" xfId="26203" xr:uid="{00000000-0005-0000-0000-000095580000}"/>
    <cellStyle name="Normal 19 2 4 4" xfId="10074" xr:uid="{00000000-0005-0000-0000-000096580000}"/>
    <cellStyle name="Normal 19 2 4 4 2" xfId="27547" xr:uid="{00000000-0005-0000-0000-000097580000}"/>
    <cellStyle name="Normal 19 2 4 5" xfId="12281" xr:uid="{00000000-0005-0000-0000-000098580000}"/>
    <cellStyle name="Normal 19 2 4 5 2" xfId="28891" xr:uid="{00000000-0005-0000-0000-000099580000}"/>
    <cellStyle name="Normal 19 2 4 6" xfId="15198" xr:uid="{00000000-0005-0000-0000-00009A580000}"/>
    <cellStyle name="Normal 19 2 4 6 2" xfId="30560" xr:uid="{00000000-0005-0000-0000-00009B580000}"/>
    <cellStyle name="Normal 19 2 4 7" xfId="16696" xr:uid="{00000000-0005-0000-0000-00009C580000}"/>
    <cellStyle name="Normal 19 2 4 7 2" xfId="31579" xr:uid="{00000000-0005-0000-0000-00009D580000}"/>
    <cellStyle name="Normal 19 2 4 8" xfId="18903" xr:uid="{00000000-0005-0000-0000-00009E580000}"/>
    <cellStyle name="Normal 19 2 4 8 2" xfId="32923" xr:uid="{00000000-0005-0000-0000-00009F580000}"/>
    <cellStyle name="Normal 19 2 4 9" xfId="21111" xr:uid="{00000000-0005-0000-0000-0000A0580000}"/>
    <cellStyle name="Normal 19 2 4 9 2" xfId="34267" xr:uid="{00000000-0005-0000-0000-0000A1580000}"/>
    <cellStyle name="Normal 19 2 5" xfId="2628" xr:uid="{00000000-0005-0000-0000-0000A2580000}"/>
    <cellStyle name="Normal 19 2 5 10" xfId="22691" xr:uid="{00000000-0005-0000-0000-0000A3580000}"/>
    <cellStyle name="Normal 19 2 5 2" xfId="5386" xr:uid="{00000000-0005-0000-0000-0000A4580000}"/>
    <cellStyle name="Normal 19 2 5 2 2" xfId="24256" xr:uid="{00000000-0005-0000-0000-0000A5580000}"/>
    <cellStyle name="Normal 19 2 5 3" xfId="8136" xr:uid="{00000000-0005-0000-0000-0000A6580000}"/>
    <cellStyle name="Normal 19 2 5 3 2" xfId="26132" xr:uid="{00000000-0005-0000-0000-0000A7580000}"/>
    <cellStyle name="Normal 19 2 5 4" xfId="9980" xr:uid="{00000000-0005-0000-0000-0000A8580000}"/>
    <cellStyle name="Normal 19 2 5 4 2" xfId="27476" xr:uid="{00000000-0005-0000-0000-0000A9580000}"/>
    <cellStyle name="Normal 19 2 5 5" xfId="12187" xr:uid="{00000000-0005-0000-0000-0000AA580000}"/>
    <cellStyle name="Normal 19 2 5 5 2" xfId="28820" xr:uid="{00000000-0005-0000-0000-0000AB580000}"/>
    <cellStyle name="Normal 19 2 5 6" xfId="15060" xr:uid="{00000000-0005-0000-0000-0000AC580000}"/>
    <cellStyle name="Normal 19 2 5 6 2" xfId="30473" xr:uid="{00000000-0005-0000-0000-0000AD580000}"/>
    <cellStyle name="Normal 19 2 5 7" xfId="16602" xr:uid="{00000000-0005-0000-0000-0000AE580000}"/>
    <cellStyle name="Normal 19 2 5 7 2" xfId="31508" xr:uid="{00000000-0005-0000-0000-0000AF580000}"/>
    <cellStyle name="Normal 19 2 5 8" xfId="18809" xr:uid="{00000000-0005-0000-0000-0000B0580000}"/>
    <cellStyle name="Normal 19 2 5 8 2" xfId="32852" xr:uid="{00000000-0005-0000-0000-0000B1580000}"/>
    <cellStyle name="Normal 19 2 5 9" xfId="21017" xr:uid="{00000000-0005-0000-0000-0000B2580000}"/>
    <cellStyle name="Normal 19 2 5 9 2" xfId="34196" xr:uid="{00000000-0005-0000-0000-0000B3580000}"/>
    <cellStyle name="Normal 19 2 6" xfId="1818" xr:uid="{00000000-0005-0000-0000-0000B4580000}"/>
    <cellStyle name="Normal 19 2 6 2" xfId="5969" xr:uid="{00000000-0005-0000-0000-0000B5580000}"/>
    <cellStyle name="Normal 19 2 6 2 2" xfId="25720" xr:uid="{00000000-0005-0000-0000-0000B6580000}"/>
    <cellStyle name="Normal 19 2 6 3" xfId="9418" xr:uid="{00000000-0005-0000-0000-0000B7580000}"/>
    <cellStyle name="Normal 19 2 6 3 2" xfId="27236" xr:uid="{00000000-0005-0000-0000-0000B8580000}"/>
    <cellStyle name="Normal 19 2 6 4" xfId="11625" xr:uid="{00000000-0005-0000-0000-0000B9580000}"/>
    <cellStyle name="Normal 19 2 6 4 2" xfId="28580" xr:uid="{00000000-0005-0000-0000-0000BA580000}"/>
    <cellStyle name="Normal 19 2 6 5" xfId="14370" xr:uid="{00000000-0005-0000-0000-0000BB580000}"/>
    <cellStyle name="Normal 19 2 6 5 2" xfId="30167" xr:uid="{00000000-0005-0000-0000-0000BC580000}"/>
    <cellStyle name="Normal 19 2 6 6" xfId="15049" xr:uid="{00000000-0005-0000-0000-0000BD580000}"/>
    <cellStyle name="Normal 19 2 6 6 2" xfId="30466" xr:uid="{00000000-0005-0000-0000-0000BE580000}"/>
    <cellStyle name="Normal 19 2 6 7" xfId="18247" xr:uid="{00000000-0005-0000-0000-0000BF580000}"/>
    <cellStyle name="Normal 19 2 6 7 2" xfId="32612" xr:uid="{00000000-0005-0000-0000-0000C0580000}"/>
    <cellStyle name="Normal 19 2 6 8" xfId="20455" xr:uid="{00000000-0005-0000-0000-0000C1580000}"/>
    <cellStyle name="Normal 19 2 6 8 2" xfId="33956" xr:uid="{00000000-0005-0000-0000-0000C2580000}"/>
    <cellStyle name="Normal 19 2 6 9" xfId="23232" xr:uid="{00000000-0005-0000-0000-0000C3580000}"/>
    <cellStyle name="Normal 19 2 7" xfId="1536" xr:uid="{00000000-0005-0000-0000-0000C4580000}"/>
    <cellStyle name="Normal 19 2 7 2" xfId="6330" xr:uid="{00000000-0005-0000-0000-0000C5580000}"/>
    <cellStyle name="Normal 19 2 7 2 2" xfId="25561" xr:uid="{00000000-0005-0000-0000-0000C6580000}"/>
    <cellStyle name="Normal 19 2 7 3" xfId="9235" xr:uid="{00000000-0005-0000-0000-0000C7580000}"/>
    <cellStyle name="Normal 19 2 7 3 2" xfId="27103" xr:uid="{00000000-0005-0000-0000-0000C8580000}"/>
    <cellStyle name="Normal 19 2 7 4" xfId="11442" xr:uid="{00000000-0005-0000-0000-0000C9580000}"/>
    <cellStyle name="Normal 19 2 7 4 2" xfId="28447" xr:uid="{00000000-0005-0000-0000-0000CA580000}"/>
    <cellStyle name="Normal 19 2 7 5" xfId="14136" xr:uid="{00000000-0005-0000-0000-0000CB580000}"/>
    <cellStyle name="Normal 19 2 7 5 2" xfId="30005" xr:uid="{00000000-0005-0000-0000-0000CC580000}"/>
    <cellStyle name="Normal 19 2 7 6" xfId="14068" xr:uid="{00000000-0005-0000-0000-0000CD580000}"/>
    <cellStyle name="Normal 19 2 7 6 2" xfId="29971" xr:uid="{00000000-0005-0000-0000-0000CE580000}"/>
    <cellStyle name="Normal 19 2 7 7" xfId="18064" xr:uid="{00000000-0005-0000-0000-0000CF580000}"/>
    <cellStyle name="Normal 19 2 7 7 2" xfId="32479" xr:uid="{00000000-0005-0000-0000-0000D0580000}"/>
    <cellStyle name="Normal 19 2 7 8" xfId="20272" xr:uid="{00000000-0005-0000-0000-0000D1580000}"/>
    <cellStyle name="Normal 19 2 7 8 2" xfId="33823" xr:uid="{00000000-0005-0000-0000-0000D2580000}"/>
    <cellStyle name="Normal 19 2 7 9" xfId="23593" xr:uid="{00000000-0005-0000-0000-0000D3580000}"/>
    <cellStyle name="Normal 19 2 8" xfId="1638" xr:uid="{00000000-0005-0000-0000-0000D4580000}"/>
    <cellStyle name="Normal 19 2 8 2" xfId="6374" xr:uid="{00000000-0005-0000-0000-0000D5580000}"/>
    <cellStyle name="Normal 19 2 8 2 2" xfId="25617" xr:uid="{00000000-0005-0000-0000-0000D6580000}"/>
    <cellStyle name="Normal 19 2 8 3" xfId="9302" xr:uid="{00000000-0005-0000-0000-0000D7580000}"/>
    <cellStyle name="Normal 19 2 8 3 2" xfId="27145" xr:uid="{00000000-0005-0000-0000-0000D8580000}"/>
    <cellStyle name="Normal 19 2 8 4" xfId="11509" xr:uid="{00000000-0005-0000-0000-0000D9580000}"/>
    <cellStyle name="Normal 19 2 8 4 2" xfId="28489" xr:uid="{00000000-0005-0000-0000-0000DA580000}"/>
    <cellStyle name="Normal 19 2 8 5" xfId="14218" xr:uid="{00000000-0005-0000-0000-0000DB580000}"/>
    <cellStyle name="Normal 19 2 8 5 2" xfId="30058" xr:uid="{00000000-0005-0000-0000-0000DC580000}"/>
    <cellStyle name="Normal 19 2 8 6" xfId="15093" xr:uid="{00000000-0005-0000-0000-0000DD580000}"/>
    <cellStyle name="Normal 19 2 8 6 2" xfId="30496" xr:uid="{00000000-0005-0000-0000-0000DE580000}"/>
    <cellStyle name="Normal 19 2 8 7" xfId="18131" xr:uid="{00000000-0005-0000-0000-0000DF580000}"/>
    <cellStyle name="Normal 19 2 8 7 2" xfId="32521" xr:uid="{00000000-0005-0000-0000-0000E0580000}"/>
    <cellStyle name="Normal 19 2 8 8" xfId="20339" xr:uid="{00000000-0005-0000-0000-0000E1580000}"/>
    <cellStyle name="Normal 19 2 8 8 2" xfId="33865" xr:uid="{00000000-0005-0000-0000-0000E2580000}"/>
    <cellStyle name="Normal 19 2 8 9" xfId="23638" xr:uid="{00000000-0005-0000-0000-0000E3580000}"/>
    <cellStyle name="Normal 19 2 9" xfId="4745" xr:uid="{00000000-0005-0000-0000-0000E4580000}"/>
    <cellStyle name="Normal 19 2 9 2" xfId="25206" xr:uid="{00000000-0005-0000-0000-0000E5580000}"/>
    <cellStyle name="Normal 19 3" xfId="1094" xr:uid="{00000000-0005-0000-0000-0000E6580000}"/>
    <cellStyle name="Normal 19 3 10" xfId="8907" xr:uid="{00000000-0005-0000-0000-0000E7580000}"/>
    <cellStyle name="Normal 19 3 10 2" xfId="26941" xr:uid="{00000000-0005-0000-0000-0000E8580000}"/>
    <cellStyle name="Normal 19 3 11" xfId="11114" xr:uid="{00000000-0005-0000-0000-0000E9580000}"/>
    <cellStyle name="Normal 19 3 11 2" xfId="28285" xr:uid="{00000000-0005-0000-0000-0000EA580000}"/>
    <cellStyle name="Normal 19 3 12" xfId="13757" xr:uid="{00000000-0005-0000-0000-0000EB580000}"/>
    <cellStyle name="Normal 19 3 12 2" xfId="29819" xr:uid="{00000000-0005-0000-0000-0000EC580000}"/>
    <cellStyle name="Normal 19 3 13" xfId="14148" xr:uid="{00000000-0005-0000-0000-0000ED580000}"/>
    <cellStyle name="Normal 19 3 13 2" xfId="30015" xr:uid="{00000000-0005-0000-0000-0000EE580000}"/>
    <cellStyle name="Normal 19 3 14" xfId="17736" xr:uid="{00000000-0005-0000-0000-0000EF580000}"/>
    <cellStyle name="Normal 19 3 14 2" xfId="32317" xr:uid="{00000000-0005-0000-0000-0000F0580000}"/>
    <cellStyle name="Normal 19 3 15" xfId="19944" xr:uid="{00000000-0005-0000-0000-0000F1580000}"/>
    <cellStyle name="Normal 19 3 15 2" xfId="33661" xr:uid="{00000000-0005-0000-0000-0000F2580000}"/>
    <cellStyle name="Normal 19 3 16" xfId="22085" xr:uid="{00000000-0005-0000-0000-0000F3580000}"/>
    <cellStyle name="Normal 19 3 2" xfId="1248" xr:uid="{00000000-0005-0000-0000-0000F4580000}"/>
    <cellStyle name="Normal 19 3 2 10" xfId="11261" xr:uid="{00000000-0005-0000-0000-0000F5580000}"/>
    <cellStyle name="Normal 19 3 2 10 2" xfId="28381" xr:uid="{00000000-0005-0000-0000-0000F6580000}"/>
    <cellStyle name="Normal 19 3 2 11" xfId="13907" xr:uid="{00000000-0005-0000-0000-0000F7580000}"/>
    <cellStyle name="Normal 19 3 2 11 2" xfId="29917" xr:uid="{00000000-0005-0000-0000-0000F8580000}"/>
    <cellStyle name="Normal 19 3 2 12" xfId="14931" xr:uid="{00000000-0005-0000-0000-0000F9580000}"/>
    <cellStyle name="Normal 19 3 2 12 2" xfId="30445" xr:uid="{00000000-0005-0000-0000-0000FA580000}"/>
    <cellStyle name="Normal 19 3 2 13" xfId="17883" xr:uid="{00000000-0005-0000-0000-0000FB580000}"/>
    <cellStyle name="Normal 19 3 2 13 2" xfId="32413" xr:uid="{00000000-0005-0000-0000-0000FC580000}"/>
    <cellStyle name="Normal 19 3 2 14" xfId="20091" xr:uid="{00000000-0005-0000-0000-0000FD580000}"/>
    <cellStyle name="Normal 19 3 2 14 2" xfId="33757" xr:uid="{00000000-0005-0000-0000-0000FE580000}"/>
    <cellStyle name="Normal 19 3 2 15" xfId="22258" xr:uid="{00000000-0005-0000-0000-0000FF580000}"/>
    <cellStyle name="Normal 19 3 2 2" xfId="2207" xr:uid="{00000000-0005-0000-0000-000000590000}"/>
    <cellStyle name="Normal 19 3 2 2 10" xfId="22579" xr:uid="{00000000-0005-0000-0000-000001590000}"/>
    <cellStyle name="Normal 19 3 2 2 2" xfId="5274" xr:uid="{00000000-0005-0000-0000-000002590000}"/>
    <cellStyle name="Normal 19 3 2 2 2 2" xfId="24001" xr:uid="{00000000-0005-0000-0000-000003590000}"/>
    <cellStyle name="Normal 19 3 2 2 3" xfId="7891" xr:uid="{00000000-0005-0000-0000-000004590000}"/>
    <cellStyle name="Normal 19 3 2 2 3 2" xfId="26009" xr:uid="{00000000-0005-0000-0000-000005590000}"/>
    <cellStyle name="Normal 19 3 2 2 4" xfId="9724" xr:uid="{00000000-0005-0000-0000-000006590000}"/>
    <cellStyle name="Normal 19 3 2 2 4 2" xfId="27430" xr:uid="{00000000-0005-0000-0000-000007590000}"/>
    <cellStyle name="Normal 19 3 2 2 5" xfId="11931" xr:uid="{00000000-0005-0000-0000-000008590000}"/>
    <cellStyle name="Normal 19 3 2 2 5 2" xfId="28774" xr:uid="{00000000-0005-0000-0000-000009590000}"/>
    <cellStyle name="Normal 19 3 2 2 6" xfId="14710" xr:uid="{00000000-0005-0000-0000-00000A590000}"/>
    <cellStyle name="Normal 19 3 2 2 6 2" xfId="30382" xr:uid="{00000000-0005-0000-0000-00000B590000}"/>
    <cellStyle name="Normal 19 3 2 2 7" xfId="15144" xr:uid="{00000000-0005-0000-0000-00000C590000}"/>
    <cellStyle name="Normal 19 3 2 2 7 2" xfId="30537" xr:uid="{00000000-0005-0000-0000-00000D590000}"/>
    <cellStyle name="Normal 19 3 2 2 8" xfId="18553" xr:uid="{00000000-0005-0000-0000-00000E590000}"/>
    <cellStyle name="Normal 19 3 2 2 8 2" xfId="32806" xr:uid="{00000000-0005-0000-0000-00000F590000}"/>
    <cellStyle name="Normal 19 3 2 2 9" xfId="20761" xr:uid="{00000000-0005-0000-0000-000010590000}"/>
    <cellStyle name="Normal 19 3 2 2 9 2" xfId="34150" xr:uid="{00000000-0005-0000-0000-000011590000}"/>
    <cellStyle name="Normal 19 3 2 3" xfId="3041" xr:uid="{00000000-0005-0000-0000-000012590000}"/>
    <cellStyle name="Normal 19 3 2 3 10" xfId="22949" xr:uid="{00000000-0005-0000-0000-000013590000}"/>
    <cellStyle name="Normal 19 3 2 3 2" xfId="5644" xr:uid="{00000000-0005-0000-0000-000014590000}"/>
    <cellStyle name="Normal 19 3 2 3 2 2" xfId="24514" xr:uid="{00000000-0005-0000-0000-000015590000}"/>
    <cellStyle name="Normal 19 3 2 3 3" xfId="8394" xr:uid="{00000000-0005-0000-0000-000016590000}"/>
    <cellStyle name="Normal 19 3 2 3 3 2" xfId="26339" xr:uid="{00000000-0005-0000-0000-000017590000}"/>
    <cellStyle name="Normal 19 3 2 3 4" xfId="10238" xr:uid="{00000000-0005-0000-0000-000018590000}"/>
    <cellStyle name="Normal 19 3 2 3 4 2" xfId="27683" xr:uid="{00000000-0005-0000-0000-000019590000}"/>
    <cellStyle name="Normal 19 3 2 3 5" xfId="12445" xr:uid="{00000000-0005-0000-0000-00001A590000}"/>
    <cellStyle name="Normal 19 3 2 3 5 2" xfId="29027" xr:uid="{00000000-0005-0000-0000-00001B590000}"/>
    <cellStyle name="Normal 19 3 2 3 6" xfId="15395" xr:uid="{00000000-0005-0000-0000-00001C590000}"/>
    <cellStyle name="Normal 19 3 2 3 6 2" xfId="30719" xr:uid="{00000000-0005-0000-0000-00001D590000}"/>
    <cellStyle name="Normal 19 3 2 3 7" xfId="16860" xr:uid="{00000000-0005-0000-0000-00001E590000}"/>
    <cellStyle name="Normal 19 3 2 3 7 2" xfId="31715" xr:uid="{00000000-0005-0000-0000-00001F590000}"/>
    <cellStyle name="Normal 19 3 2 3 8" xfId="19067" xr:uid="{00000000-0005-0000-0000-000020590000}"/>
    <cellStyle name="Normal 19 3 2 3 8 2" xfId="33059" xr:uid="{00000000-0005-0000-0000-000021590000}"/>
    <cellStyle name="Normal 19 3 2 3 9" xfId="21275" xr:uid="{00000000-0005-0000-0000-000022590000}"/>
    <cellStyle name="Normal 19 3 2 3 9 2" xfId="34403" xr:uid="{00000000-0005-0000-0000-000023590000}"/>
    <cellStyle name="Normal 19 3 2 4" xfId="3336" xr:uid="{00000000-0005-0000-0000-000024590000}"/>
    <cellStyle name="Normal 19 3 2 4 10" xfId="23117" xr:uid="{00000000-0005-0000-0000-000025590000}"/>
    <cellStyle name="Normal 19 3 2 4 2" xfId="5812" xr:uid="{00000000-0005-0000-0000-000026590000}"/>
    <cellStyle name="Normal 19 3 2 4 2 2" xfId="24682" xr:uid="{00000000-0005-0000-0000-000027590000}"/>
    <cellStyle name="Normal 19 3 2 4 3" xfId="8562" xr:uid="{00000000-0005-0000-0000-000028590000}"/>
    <cellStyle name="Normal 19 3 2 4 3 2" xfId="26481" xr:uid="{00000000-0005-0000-0000-000029590000}"/>
    <cellStyle name="Normal 19 3 2 4 4" xfId="10406" xr:uid="{00000000-0005-0000-0000-00002A590000}"/>
    <cellStyle name="Normal 19 3 2 4 4 2" xfId="27825" xr:uid="{00000000-0005-0000-0000-00002B590000}"/>
    <cellStyle name="Normal 19 3 2 4 5" xfId="12613" xr:uid="{00000000-0005-0000-0000-00002C590000}"/>
    <cellStyle name="Normal 19 3 2 4 5 2" xfId="29169" xr:uid="{00000000-0005-0000-0000-00002D590000}"/>
    <cellStyle name="Normal 19 3 2 4 6" xfId="15622" xr:uid="{00000000-0005-0000-0000-00002E590000}"/>
    <cellStyle name="Normal 19 3 2 4 6 2" xfId="30893" xr:uid="{00000000-0005-0000-0000-00002F590000}"/>
    <cellStyle name="Normal 19 3 2 4 7" xfId="17028" xr:uid="{00000000-0005-0000-0000-000030590000}"/>
    <cellStyle name="Normal 19 3 2 4 7 2" xfId="31857" xr:uid="{00000000-0005-0000-0000-000031590000}"/>
    <cellStyle name="Normal 19 3 2 4 8" xfId="19235" xr:uid="{00000000-0005-0000-0000-000032590000}"/>
    <cellStyle name="Normal 19 3 2 4 8 2" xfId="33201" xr:uid="{00000000-0005-0000-0000-000033590000}"/>
    <cellStyle name="Normal 19 3 2 4 9" xfId="21443" xr:uid="{00000000-0005-0000-0000-000034590000}"/>
    <cellStyle name="Normal 19 3 2 4 9 2" xfId="34545" xr:uid="{00000000-0005-0000-0000-000035590000}"/>
    <cellStyle name="Normal 19 3 2 5" xfId="3550" xr:uid="{00000000-0005-0000-0000-000036590000}"/>
    <cellStyle name="Normal 19 3 2 5 2" xfId="6174" xr:uid="{00000000-0005-0000-0000-000037590000}"/>
    <cellStyle name="Normal 19 3 2 5 2 2" xfId="26566" xr:uid="{00000000-0005-0000-0000-000038590000}"/>
    <cellStyle name="Normal 19 3 2 5 3" xfId="10543" xr:uid="{00000000-0005-0000-0000-000039590000}"/>
    <cellStyle name="Normal 19 3 2 5 3 2" xfId="27910" xr:uid="{00000000-0005-0000-0000-00003A590000}"/>
    <cellStyle name="Normal 19 3 2 5 4" xfId="12750" xr:uid="{00000000-0005-0000-0000-00003B590000}"/>
    <cellStyle name="Normal 19 3 2 5 4 2" xfId="29254" xr:uid="{00000000-0005-0000-0000-00003C590000}"/>
    <cellStyle name="Normal 19 3 2 5 5" xfId="15794" xr:uid="{00000000-0005-0000-0000-00003D590000}"/>
    <cellStyle name="Normal 19 3 2 5 5 2" xfId="30997" xr:uid="{00000000-0005-0000-0000-00003E590000}"/>
    <cellStyle name="Normal 19 3 2 5 6" xfId="17165" xr:uid="{00000000-0005-0000-0000-00003F590000}"/>
    <cellStyle name="Normal 19 3 2 5 6 2" xfId="31942" xr:uid="{00000000-0005-0000-0000-000040590000}"/>
    <cellStyle name="Normal 19 3 2 5 7" xfId="19372" xr:uid="{00000000-0005-0000-0000-000041590000}"/>
    <cellStyle name="Normal 19 3 2 5 7 2" xfId="33286" xr:uid="{00000000-0005-0000-0000-000042590000}"/>
    <cellStyle name="Normal 19 3 2 5 8" xfId="21580" xr:uid="{00000000-0005-0000-0000-000043590000}"/>
    <cellStyle name="Normal 19 3 2 5 8 2" xfId="34630" xr:uid="{00000000-0005-0000-0000-000044590000}"/>
    <cellStyle name="Normal 19 3 2 5 9" xfId="23437" xr:uid="{00000000-0005-0000-0000-000045590000}"/>
    <cellStyle name="Normal 19 3 2 6" xfId="4186" xr:uid="{00000000-0005-0000-0000-000046590000}"/>
    <cellStyle name="Normal 19 3 2 6 2" xfId="7120" xr:uid="{00000000-0005-0000-0000-000047590000}"/>
    <cellStyle name="Normal 19 3 2 6 2 2" xfId="26714" xr:uid="{00000000-0005-0000-0000-000048590000}"/>
    <cellStyle name="Normal 19 3 2 6 3" xfId="10768" xr:uid="{00000000-0005-0000-0000-000049590000}"/>
    <cellStyle name="Normal 19 3 2 6 3 2" xfId="28058" xr:uid="{00000000-0005-0000-0000-00004A590000}"/>
    <cellStyle name="Normal 19 3 2 6 4" xfId="12975" xr:uid="{00000000-0005-0000-0000-00004B590000}"/>
    <cellStyle name="Normal 19 3 2 6 4 2" xfId="29402" xr:uid="{00000000-0005-0000-0000-00004C590000}"/>
    <cellStyle name="Normal 19 3 2 6 5" xfId="16197" xr:uid="{00000000-0005-0000-0000-00004D590000}"/>
    <cellStyle name="Normal 19 3 2 6 5 2" xfId="31246" xr:uid="{00000000-0005-0000-0000-00004E590000}"/>
    <cellStyle name="Normal 19 3 2 6 6" xfId="17390" xr:uid="{00000000-0005-0000-0000-00004F590000}"/>
    <cellStyle name="Normal 19 3 2 6 6 2" xfId="32090" xr:uid="{00000000-0005-0000-0000-000050590000}"/>
    <cellStyle name="Normal 19 3 2 6 7" xfId="19597" xr:uid="{00000000-0005-0000-0000-000051590000}"/>
    <cellStyle name="Normal 19 3 2 6 7 2" xfId="33434" xr:uid="{00000000-0005-0000-0000-000052590000}"/>
    <cellStyle name="Normal 19 3 2 6 8" xfId="21805" xr:uid="{00000000-0005-0000-0000-000053590000}"/>
    <cellStyle name="Normal 19 3 2 6 8 2" xfId="34778" xr:uid="{00000000-0005-0000-0000-000054590000}"/>
    <cellStyle name="Normal 19 3 2 6 9" xfId="24959" xr:uid="{00000000-0005-0000-0000-000055590000}"/>
    <cellStyle name="Normal 19 3 2 7" xfId="4543" xr:uid="{00000000-0005-0000-0000-000056590000}"/>
    <cellStyle name="Normal 19 3 2 7 2" xfId="7246" xr:uid="{00000000-0005-0000-0000-000057590000}"/>
    <cellStyle name="Normal 19 3 2 7 2 2" xfId="26840" xr:uid="{00000000-0005-0000-0000-000058590000}"/>
    <cellStyle name="Normal 19 3 2 7 3" xfId="10894" xr:uid="{00000000-0005-0000-0000-000059590000}"/>
    <cellStyle name="Normal 19 3 2 7 3 2" xfId="28184" xr:uid="{00000000-0005-0000-0000-00005A590000}"/>
    <cellStyle name="Normal 19 3 2 7 4" xfId="13101" xr:uid="{00000000-0005-0000-0000-00005B590000}"/>
    <cellStyle name="Normal 19 3 2 7 4 2" xfId="29528" xr:uid="{00000000-0005-0000-0000-00005C590000}"/>
    <cellStyle name="Normal 19 3 2 7 5" xfId="16434" xr:uid="{00000000-0005-0000-0000-00005D590000}"/>
    <cellStyle name="Normal 19 3 2 7 5 2" xfId="31441" xr:uid="{00000000-0005-0000-0000-00005E590000}"/>
    <cellStyle name="Normal 19 3 2 7 6" xfId="17516" xr:uid="{00000000-0005-0000-0000-00005F590000}"/>
    <cellStyle name="Normal 19 3 2 7 6 2" xfId="32216" xr:uid="{00000000-0005-0000-0000-000060590000}"/>
    <cellStyle name="Normal 19 3 2 7 7" xfId="19723" xr:uid="{00000000-0005-0000-0000-000061590000}"/>
    <cellStyle name="Normal 19 3 2 7 7 2" xfId="33560" xr:uid="{00000000-0005-0000-0000-000062590000}"/>
    <cellStyle name="Normal 19 3 2 7 8" xfId="21931" xr:uid="{00000000-0005-0000-0000-000063590000}"/>
    <cellStyle name="Normal 19 3 2 7 8 2" xfId="34904" xr:uid="{00000000-0005-0000-0000-000064590000}"/>
    <cellStyle name="Normal 19 3 2 7 9" xfId="25085" xr:uid="{00000000-0005-0000-0000-000065590000}"/>
    <cellStyle name="Normal 19 3 2 8" xfId="4953" xr:uid="{00000000-0005-0000-0000-000066590000}"/>
    <cellStyle name="Normal 19 3 2 8 2" xfId="25411" xr:uid="{00000000-0005-0000-0000-000067590000}"/>
    <cellStyle name="Normal 19 3 2 9" xfId="9054" xr:uid="{00000000-0005-0000-0000-000068590000}"/>
    <cellStyle name="Normal 19 3 2 9 2" xfId="27037" xr:uid="{00000000-0005-0000-0000-000069590000}"/>
    <cellStyle name="Normal 19 3 3" xfId="2007" xr:uid="{00000000-0005-0000-0000-00006A590000}"/>
    <cellStyle name="Normal 19 3 3 10" xfId="22432" xr:uid="{00000000-0005-0000-0000-00006B590000}"/>
    <cellStyle name="Normal 19 3 3 2" xfId="5127" xr:uid="{00000000-0005-0000-0000-00006C590000}"/>
    <cellStyle name="Normal 19 3 3 2 2" xfId="23815" xr:uid="{00000000-0005-0000-0000-00006D590000}"/>
    <cellStyle name="Normal 19 3 3 3" xfId="7713" xr:uid="{00000000-0005-0000-0000-00006E590000}"/>
    <cellStyle name="Normal 19 3 3 3 2" xfId="25823" xr:uid="{00000000-0005-0000-0000-00006F590000}"/>
    <cellStyle name="Normal 19 3 3 4" xfId="9533" xr:uid="{00000000-0005-0000-0000-000070590000}"/>
    <cellStyle name="Normal 19 3 3 4 2" xfId="27321" xr:uid="{00000000-0005-0000-0000-000071590000}"/>
    <cellStyle name="Normal 19 3 3 5" xfId="11740" xr:uid="{00000000-0005-0000-0000-000072590000}"/>
    <cellStyle name="Normal 19 3 3 5 2" xfId="28665" xr:uid="{00000000-0005-0000-0000-000073590000}"/>
    <cellStyle name="Normal 19 3 3 6" xfId="14517" xr:uid="{00000000-0005-0000-0000-000074590000}"/>
    <cellStyle name="Normal 19 3 3 6 2" xfId="30272" xr:uid="{00000000-0005-0000-0000-000075590000}"/>
    <cellStyle name="Normal 19 3 3 7" xfId="13222" xr:uid="{00000000-0005-0000-0000-000076590000}"/>
    <cellStyle name="Normal 19 3 3 7 2" xfId="29580" xr:uid="{00000000-0005-0000-0000-000077590000}"/>
    <cellStyle name="Normal 19 3 3 8" xfId="18362" xr:uid="{00000000-0005-0000-0000-000078590000}"/>
    <cellStyle name="Normal 19 3 3 8 2" xfId="32697" xr:uid="{00000000-0005-0000-0000-000079590000}"/>
    <cellStyle name="Normal 19 3 3 9" xfId="20570" xr:uid="{00000000-0005-0000-0000-00007A590000}"/>
    <cellStyle name="Normal 19 3 3 9 2" xfId="34041" xr:uid="{00000000-0005-0000-0000-00007B590000}"/>
    <cellStyle name="Normal 19 3 4" xfId="2894" xr:uid="{00000000-0005-0000-0000-00007C590000}"/>
    <cellStyle name="Normal 19 3 4 10" xfId="22828" xr:uid="{00000000-0005-0000-0000-00007D590000}"/>
    <cellStyle name="Normal 19 3 4 2" xfId="5523" xr:uid="{00000000-0005-0000-0000-00007E590000}"/>
    <cellStyle name="Normal 19 3 4 2 2" xfId="24393" xr:uid="{00000000-0005-0000-0000-00007F590000}"/>
    <cellStyle name="Normal 19 3 4 3" xfId="8273" xr:uid="{00000000-0005-0000-0000-000080590000}"/>
    <cellStyle name="Normal 19 3 4 3 2" xfId="26243" xr:uid="{00000000-0005-0000-0000-000081590000}"/>
    <cellStyle name="Normal 19 3 4 4" xfId="10117" xr:uid="{00000000-0005-0000-0000-000082590000}"/>
    <cellStyle name="Normal 19 3 4 4 2" xfId="27587" xr:uid="{00000000-0005-0000-0000-000083590000}"/>
    <cellStyle name="Normal 19 3 4 5" xfId="12324" xr:uid="{00000000-0005-0000-0000-000084590000}"/>
    <cellStyle name="Normal 19 3 4 5 2" xfId="28931" xr:uid="{00000000-0005-0000-0000-000085590000}"/>
    <cellStyle name="Normal 19 3 4 6" xfId="15260" xr:uid="{00000000-0005-0000-0000-000086590000}"/>
    <cellStyle name="Normal 19 3 4 6 2" xfId="30614" xr:uid="{00000000-0005-0000-0000-000087590000}"/>
    <cellStyle name="Normal 19 3 4 7" xfId="16739" xr:uid="{00000000-0005-0000-0000-000088590000}"/>
    <cellStyle name="Normal 19 3 4 7 2" xfId="31619" xr:uid="{00000000-0005-0000-0000-000089590000}"/>
    <cellStyle name="Normal 19 3 4 8" xfId="18946" xr:uid="{00000000-0005-0000-0000-00008A590000}"/>
    <cellStyle name="Normal 19 3 4 8 2" xfId="32963" xr:uid="{00000000-0005-0000-0000-00008B590000}"/>
    <cellStyle name="Normal 19 3 4 9" xfId="21154" xr:uid="{00000000-0005-0000-0000-00008C590000}"/>
    <cellStyle name="Normal 19 3 4 9 2" xfId="34307" xr:uid="{00000000-0005-0000-0000-00008D590000}"/>
    <cellStyle name="Normal 19 3 5" xfId="3189" xr:uid="{00000000-0005-0000-0000-00008E590000}"/>
    <cellStyle name="Normal 19 3 5 10" xfId="23021" xr:uid="{00000000-0005-0000-0000-00008F590000}"/>
    <cellStyle name="Normal 19 3 5 2" xfId="5716" xr:uid="{00000000-0005-0000-0000-000090590000}"/>
    <cellStyle name="Normal 19 3 5 2 2" xfId="24586" xr:uid="{00000000-0005-0000-0000-000091590000}"/>
    <cellStyle name="Normal 19 3 5 3" xfId="8466" xr:uid="{00000000-0005-0000-0000-000092590000}"/>
    <cellStyle name="Normal 19 3 5 3 2" xfId="26385" xr:uid="{00000000-0005-0000-0000-000093590000}"/>
    <cellStyle name="Normal 19 3 5 4" xfId="10310" xr:uid="{00000000-0005-0000-0000-000094590000}"/>
    <cellStyle name="Normal 19 3 5 4 2" xfId="27729" xr:uid="{00000000-0005-0000-0000-000095590000}"/>
    <cellStyle name="Normal 19 3 5 5" xfId="12517" xr:uid="{00000000-0005-0000-0000-000096590000}"/>
    <cellStyle name="Normal 19 3 5 5 2" xfId="29073" xr:uid="{00000000-0005-0000-0000-000097590000}"/>
    <cellStyle name="Normal 19 3 5 6" xfId="15507" xr:uid="{00000000-0005-0000-0000-000098590000}"/>
    <cellStyle name="Normal 19 3 5 6 2" xfId="30787" xr:uid="{00000000-0005-0000-0000-000099590000}"/>
    <cellStyle name="Normal 19 3 5 7" xfId="16932" xr:uid="{00000000-0005-0000-0000-00009A590000}"/>
    <cellStyle name="Normal 19 3 5 7 2" xfId="31761" xr:uid="{00000000-0005-0000-0000-00009B590000}"/>
    <cellStyle name="Normal 19 3 5 8" xfId="19139" xr:uid="{00000000-0005-0000-0000-00009C590000}"/>
    <cellStyle name="Normal 19 3 5 8 2" xfId="33105" xr:uid="{00000000-0005-0000-0000-00009D590000}"/>
    <cellStyle name="Normal 19 3 5 9" xfId="21347" xr:uid="{00000000-0005-0000-0000-00009E590000}"/>
    <cellStyle name="Normal 19 3 5 9 2" xfId="34449" xr:uid="{00000000-0005-0000-0000-00009F590000}"/>
    <cellStyle name="Normal 19 3 6" xfId="1427" xr:uid="{00000000-0005-0000-0000-0000A0590000}"/>
    <cellStyle name="Normal 19 3 6 2" xfId="6027" xr:uid="{00000000-0005-0000-0000-0000A1590000}"/>
    <cellStyle name="Normal 19 3 6 2 2" xfId="25525" xr:uid="{00000000-0005-0000-0000-0000A2590000}"/>
    <cellStyle name="Normal 19 3 6 3" xfId="9176" xr:uid="{00000000-0005-0000-0000-0000A3590000}"/>
    <cellStyle name="Normal 19 3 6 3 2" xfId="27073" xr:uid="{00000000-0005-0000-0000-0000A4590000}"/>
    <cellStyle name="Normal 19 3 6 4" xfId="11383" xr:uid="{00000000-0005-0000-0000-0000A5590000}"/>
    <cellStyle name="Normal 19 3 6 4 2" xfId="28417" xr:uid="{00000000-0005-0000-0000-0000A6590000}"/>
    <cellStyle name="Normal 19 3 6 5" xfId="14058" xr:uid="{00000000-0005-0000-0000-0000A7590000}"/>
    <cellStyle name="Normal 19 3 6 5 2" xfId="29964" xr:uid="{00000000-0005-0000-0000-0000A8590000}"/>
    <cellStyle name="Normal 19 3 6 6" xfId="13605" xr:uid="{00000000-0005-0000-0000-0000A9590000}"/>
    <cellStyle name="Normal 19 3 6 6 2" xfId="29756" xr:uid="{00000000-0005-0000-0000-0000AA590000}"/>
    <cellStyle name="Normal 19 3 6 7" xfId="18005" xr:uid="{00000000-0005-0000-0000-0000AB590000}"/>
    <cellStyle name="Normal 19 3 6 7 2" xfId="32449" xr:uid="{00000000-0005-0000-0000-0000AC590000}"/>
    <cellStyle name="Normal 19 3 6 8" xfId="20213" xr:uid="{00000000-0005-0000-0000-0000AD590000}"/>
    <cellStyle name="Normal 19 3 6 8 2" xfId="33793" xr:uid="{00000000-0005-0000-0000-0000AE590000}"/>
    <cellStyle name="Normal 19 3 6 9" xfId="23290" xr:uid="{00000000-0005-0000-0000-0000AF590000}"/>
    <cellStyle name="Normal 19 3 7" xfId="4308" xr:uid="{00000000-0005-0000-0000-0000B0590000}"/>
    <cellStyle name="Normal 19 3 7 2" xfId="7161" xr:uid="{00000000-0005-0000-0000-0000B1590000}"/>
    <cellStyle name="Normal 19 3 7 2 2" xfId="26755" xr:uid="{00000000-0005-0000-0000-0000B2590000}"/>
    <cellStyle name="Normal 19 3 7 3" xfId="10809" xr:uid="{00000000-0005-0000-0000-0000B3590000}"/>
    <cellStyle name="Normal 19 3 7 3 2" xfId="28099" xr:uid="{00000000-0005-0000-0000-0000B4590000}"/>
    <cellStyle name="Normal 19 3 7 4" xfId="13016" xr:uid="{00000000-0005-0000-0000-0000B5590000}"/>
    <cellStyle name="Normal 19 3 7 4 2" xfId="29443" xr:uid="{00000000-0005-0000-0000-0000B6590000}"/>
    <cellStyle name="Normal 19 3 7 5" xfId="16277" xr:uid="{00000000-0005-0000-0000-0000B7590000}"/>
    <cellStyle name="Normal 19 3 7 5 2" xfId="31315" xr:uid="{00000000-0005-0000-0000-0000B8590000}"/>
    <cellStyle name="Normal 19 3 7 6" xfId="17431" xr:uid="{00000000-0005-0000-0000-0000B9590000}"/>
    <cellStyle name="Normal 19 3 7 6 2" xfId="32131" xr:uid="{00000000-0005-0000-0000-0000BA590000}"/>
    <cellStyle name="Normal 19 3 7 7" xfId="19638" xr:uid="{00000000-0005-0000-0000-0000BB590000}"/>
    <cellStyle name="Normal 19 3 7 7 2" xfId="33475" xr:uid="{00000000-0005-0000-0000-0000BC590000}"/>
    <cellStyle name="Normal 19 3 7 8" xfId="21846" xr:uid="{00000000-0005-0000-0000-0000BD590000}"/>
    <cellStyle name="Normal 19 3 7 8 2" xfId="34819" xr:uid="{00000000-0005-0000-0000-0000BE590000}"/>
    <cellStyle name="Normal 19 3 7 9" xfId="25000" xr:uid="{00000000-0005-0000-0000-0000BF590000}"/>
    <cellStyle name="Normal 19 3 8" xfId="1713" xr:uid="{00000000-0005-0000-0000-0000C0590000}"/>
    <cellStyle name="Normal 19 3 8 2" xfId="6407" xr:uid="{00000000-0005-0000-0000-0000C1590000}"/>
    <cellStyle name="Normal 19 3 8 2 2" xfId="25655" xr:uid="{00000000-0005-0000-0000-0000C2590000}"/>
    <cellStyle name="Normal 19 3 8 3" xfId="9344" xr:uid="{00000000-0005-0000-0000-0000C3590000}"/>
    <cellStyle name="Normal 19 3 8 3 2" xfId="27171" xr:uid="{00000000-0005-0000-0000-0000C4590000}"/>
    <cellStyle name="Normal 19 3 8 4" xfId="11551" xr:uid="{00000000-0005-0000-0000-0000C5590000}"/>
    <cellStyle name="Normal 19 3 8 4 2" xfId="28515" xr:uid="{00000000-0005-0000-0000-0000C6590000}"/>
    <cellStyle name="Normal 19 3 8 5" xfId="14277" xr:uid="{00000000-0005-0000-0000-0000C7590000}"/>
    <cellStyle name="Normal 19 3 8 5 2" xfId="30092" xr:uid="{00000000-0005-0000-0000-0000C8590000}"/>
    <cellStyle name="Normal 19 3 8 6" xfId="15832" xr:uid="{00000000-0005-0000-0000-0000C9590000}"/>
    <cellStyle name="Normal 19 3 8 6 2" xfId="31033" xr:uid="{00000000-0005-0000-0000-0000CA590000}"/>
    <cellStyle name="Normal 19 3 8 7" xfId="18173" xr:uid="{00000000-0005-0000-0000-0000CB590000}"/>
    <cellStyle name="Normal 19 3 8 7 2" xfId="32547" xr:uid="{00000000-0005-0000-0000-0000CC590000}"/>
    <cellStyle name="Normal 19 3 8 8" xfId="20381" xr:uid="{00000000-0005-0000-0000-0000CD590000}"/>
    <cellStyle name="Normal 19 3 8 8 2" xfId="33891" xr:uid="{00000000-0005-0000-0000-0000CE590000}"/>
    <cellStyle name="Normal 19 3 8 9" xfId="23675" xr:uid="{00000000-0005-0000-0000-0000CF590000}"/>
    <cellStyle name="Normal 19 3 9" xfId="4780" xr:uid="{00000000-0005-0000-0000-0000D0590000}"/>
    <cellStyle name="Normal 19 3 9 2" xfId="25264" xr:uid="{00000000-0005-0000-0000-0000D1590000}"/>
    <cellStyle name="Normal 19 4" xfId="1157" xr:uid="{00000000-0005-0000-0000-0000D2590000}"/>
    <cellStyle name="Normal 19 4 10" xfId="11171" xr:uid="{00000000-0005-0000-0000-0000D3590000}"/>
    <cellStyle name="Normal 19 4 10 2" xfId="28317" xr:uid="{00000000-0005-0000-0000-0000D4590000}"/>
    <cellStyle name="Normal 19 4 11" xfId="13817" xr:uid="{00000000-0005-0000-0000-0000D5590000}"/>
    <cellStyle name="Normal 19 4 11 2" xfId="29853" xr:uid="{00000000-0005-0000-0000-0000D6590000}"/>
    <cellStyle name="Normal 19 4 12" xfId="13495" xr:uid="{00000000-0005-0000-0000-0000D7590000}"/>
    <cellStyle name="Normal 19 4 12 2" xfId="29709" xr:uid="{00000000-0005-0000-0000-0000D8590000}"/>
    <cellStyle name="Normal 19 4 13" xfId="17793" xr:uid="{00000000-0005-0000-0000-0000D9590000}"/>
    <cellStyle name="Normal 19 4 13 2" xfId="32349" xr:uid="{00000000-0005-0000-0000-0000DA590000}"/>
    <cellStyle name="Normal 19 4 14" xfId="20001" xr:uid="{00000000-0005-0000-0000-0000DB590000}"/>
    <cellStyle name="Normal 19 4 14 2" xfId="33693" xr:uid="{00000000-0005-0000-0000-0000DC590000}"/>
    <cellStyle name="Normal 19 4 15" xfId="22134" xr:uid="{00000000-0005-0000-0000-0000DD590000}"/>
    <cellStyle name="Normal 19 4 2" xfId="2082" xr:uid="{00000000-0005-0000-0000-0000DE590000}"/>
    <cellStyle name="Normal 19 4 2 10" xfId="22489" xr:uid="{00000000-0005-0000-0000-0000DF590000}"/>
    <cellStyle name="Normal 19 4 2 2" xfId="5184" xr:uid="{00000000-0005-0000-0000-0000E0590000}"/>
    <cellStyle name="Normal 19 4 2 2 2" xfId="23876" xr:uid="{00000000-0005-0000-0000-0000E1590000}"/>
    <cellStyle name="Normal 19 4 2 3" xfId="7767" xr:uid="{00000000-0005-0000-0000-0000E2590000}"/>
    <cellStyle name="Normal 19 4 2 3 2" xfId="25884" xr:uid="{00000000-0005-0000-0000-0000E3590000}"/>
    <cellStyle name="Normal 19 4 2 4" xfId="9599" xr:uid="{00000000-0005-0000-0000-0000E4590000}"/>
    <cellStyle name="Normal 19 4 2 4 2" xfId="27365" xr:uid="{00000000-0005-0000-0000-0000E5590000}"/>
    <cellStyle name="Normal 19 4 2 5" xfId="11806" xr:uid="{00000000-0005-0000-0000-0000E6590000}"/>
    <cellStyle name="Normal 19 4 2 5 2" xfId="28709" xr:uid="{00000000-0005-0000-0000-0000E7590000}"/>
    <cellStyle name="Normal 19 4 2 6" xfId="14585" xr:uid="{00000000-0005-0000-0000-0000E8590000}"/>
    <cellStyle name="Normal 19 4 2 6 2" xfId="30317" xr:uid="{00000000-0005-0000-0000-0000E9590000}"/>
    <cellStyle name="Normal 19 4 2 7" xfId="15034" xr:uid="{00000000-0005-0000-0000-0000EA590000}"/>
    <cellStyle name="Normal 19 4 2 7 2" xfId="30455" xr:uid="{00000000-0005-0000-0000-0000EB590000}"/>
    <cellStyle name="Normal 19 4 2 8" xfId="18428" xr:uid="{00000000-0005-0000-0000-0000EC590000}"/>
    <cellStyle name="Normal 19 4 2 8 2" xfId="32741" xr:uid="{00000000-0005-0000-0000-0000ED590000}"/>
    <cellStyle name="Normal 19 4 2 9" xfId="20636" xr:uid="{00000000-0005-0000-0000-0000EE590000}"/>
    <cellStyle name="Normal 19 4 2 9 2" xfId="34085" xr:uid="{00000000-0005-0000-0000-0000EF590000}"/>
    <cellStyle name="Normal 19 4 3" xfId="2951" xr:uid="{00000000-0005-0000-0000-0000F0590000}"/>
    <cellStyle name="Normal 19 4 3 10" xfId="22882" xr:uid="{00000000-0005-0000-0000-0000F1590000}"/>
    <cellStyle name="Normal 19 4 3 2" xfId="5577" xr:uid="{00000000-0005-0000-0000-0000F2590000}"/>
    <cellStyle name="Normal 19 4 3 2 2" xfId="24447" xr:uid="{00000000-0005-0000-0000-0000F3590000}"/>
    <cellStyle name="Normal 19 4 3 3" xfId="8327" xr:uid="{00000000-0005-0000-0000-0000F4590000}"/>
    <cellStyle name="Normal 19 4 3 3 2" xfId="26275" xr:uid="{00000000-0005-0000-0000-0000F5590000}"/>
    <cellStyle name="Normal 19 4 3 4" xfId="10171" xr:uid="{00000000-0005-0000-0000-0000F6590000}"/>
    <cellStyle name="Normal 19 4 3 4 2" xfId="27619" xr:uid="{00000000-0005-0000-0000-0000F7590000}"/>
    <cellStyle name="Normal 19 4 3 5" xfId="12378" xr:uid="{00000000-0005-0000-0000-0000F8590000}"/>
    <cellStyle name="Normal 19 4 3 5 2" xfId="28963" xr:uid="{00000000-0005-0000-0000-0000F9590000}"/>
    <cellStyle name="Normal 19 4 3 6" xfId="15315" xr:uid="{00000000-0005-0000-0000-0000FA590000}"/>
    <cellStyle name="Normal 19 4 3 6 2" xfId="30647" xr:uid="{00000000-0005-0000-0000-0000FB590000}"/>
    <cellStyle name="Normal 19 4 3 7" xfId="16793" xr:uid="{00000000-0005-0000-0000-0000FC590000}"/>
    <cellStyle name="Normal 19 4 3 7 2" xfId="31651" xr:uid="{00000000-0005-0000-0000-0000FD590000}"/>
    <cellStyle name="Normal 19 4 3 8" xfId="19000" xr:uid="{00000000-0005-0000-0000-0000FE590000}"/>
    <cellStyle name="Normal 19 4 3 8 2" xfId="32995" xr:uid="{00000000-0005-0000-0000-0000FF590000}"/>
    <cellStyle name="Normal 19 4 3 9" xfId="21208" xr:uid="{00000000-0005-0000-0000-0000005A0000}"/>
    <cellStyle name="Normal 19 4 3 9 2" xfId="34339" xr:uid="{00000000-0005-0000-0000-0000015A0000}"/>
    <cellStyle name="Normal 19 4 4" xfId="3246" xr:uid="{00000000-0005-0000-0000-0000025A0000}"/>
    <cellStyle name="Normal 19 4 4 10" xfId="23053" xr:uid="{00000000-0005-0000-0000-0000035A0000}"/>
    <cellStyle name="Normal 19 4 4 2" xfId="5748" xr:uid="{00000000-0005-0000-0000-0000045A0000}"/>
    <cellStyle name="Normal 19 4 4 2 2" xfId="24618" xr:uid="{00000000-0005-0000-0000-0000055A0000}"/>
    <cellStyle name="Normal 19 4 4 3" xfId="8498" xr:uid="{00000000-0005-0000-0000-0000065A0000}"/>
    <cellStyle name="Normal 19 4 4 3 2" xfId="26417" xr:uid="{00000000-0005-0000-0000-0000075A0000}"/>
    <cellStyle name="Normal 19 4 4 4" xfId="10342" xr:uid="{00000000-0005-0000-0000-0000085A0000}"/>
    <cellStyle name="Normal 19 4 4 4 2" xfId="27761" xr:uid="{00000000-0005-0000-0000-0000095A0000}"/>
    <cellStyle name="Normal 19 4 4 5" xfId="12549" xr:uid="{00000000-0005-0000-0000-00000A5A0000}"/>
    <cellStyle name="Normal 19 4 4 5 2" xfId="29105" xr:uid="{00000000-0005-0000-0000-00000B5A0000}"/>
    <cellStyle name="Normal 19 4 4 6" xfId="15547" xr:uid="{00000000-0005-0000-0000-00000C5A0000}"/>
    <cellStyle name="Normal 19 4 4 6 2" xfId="30823" xr:uid="{00000000-0005-0000-0000-00000D5A0000}"/>
    <cellStyle name="Normal 19 4 4 7" xfId="16964" xr:uid="{00000000-0005-0000-0000-00000E5A0000}"/>
    <cellStyle name="Normal 19 4 4 7 2" xfId="31793" xr:uid="{00000000-0005-0000-0000-00000F5A0000}"/>
    <cellStyle name="Normal 19 4 4 8" xfId="19171" xr:uid="{00000000-0005-0000-0000-0000105A0000}"/>
    <cellStyle name="Normal 19 4 4 8 2" xfId="33137" xr:uid="{00000000-0005-0000-0000-0000115A0000}"/>
    <cellStyle name="Normal 19 4 4 9" xfId="21379" xr:uid="{00000000-0005-0000-0000-0000125A0000}"/>
    <cellStyle name="Normal 19 4 4 9 2" xfId="34481" xr:uid="{00000000-0005-0000-0000-0000135A0000}"/>
    <cellStyle name="Normal 19 4 5" xfId="1577" xr:uid="{00000000-0005-0000-0000-0000145A0000}"/>
    <cellStyle name="Normal 19 4 5 2" xfId="6084" xr:uid="{00000000-0005-0000-0000-0000155A0000}"/>
    <cellStyle name="Normal 19 4 5 2 2" xfId="25577" xr:uid="{00000000-0005-0000-0000-0000165A0000}"/>
    <cellStyle name="Normal 19 4 5 3" xfId="9255" xr:uid="{00000000-0005-0000-0000-0000175A0000}"/>
    <cellStyle name="Normal 19 4 5 3 2" xfId="27118" xr:uid="{00000000-0005-0000-0000-0000185A0000}"/>
    <cellStyle name="Normal 19 4 5 4" xfId="11462" xr:uid="{00000000-0005-0000-0000-0000195A0000}"/>
    <cellStyle name="Normal 19 4 5 4 2" xfId="28462" xr:uid="{00000000-0005-0000-0000-00001A5A0000}"/>
    <cellStyle name="Normal 19 4 5 5" xfId="14166" xr:uid="{00000000-0005-0000-0000-00001B5A0000}"/>
    <cellStyle name="Normal 19 4 5 5 2" xfId="30028" xr:uid="{00000000-0005-0000-0000-00001C5A0000}"/>
    <cellStyle name="Normal 19 4 5 6" xfId="13411" xr:uid="{00000000-0005-0000-0000-00001D5A0000}"/>
    <cellStyle name="Normal 19 4 5 6 2" xfId="29656" xr:uid="{00000000-0005-0000-0000-00001E5A0000}"/>
    <cellStyle name="Normal 19 4 5 7" xfId="18084" xr:uid="{00000000-0005-0000-0000-00001F5A0000}"/>
    <cellStyle name="Normal 19 4 5 7 2" xfId="32494" xr:uid="{00000000-0005-0000-0000-0000205A0000}"/>
    <cellStyle name="Normal 19 4 5 8" xfId="20292" xr:uid="{00000000-0005-0000-0000-0000215A0000}"/>
    <cellStyle name="Normal 19 4 5 8 2" xfId="33838" xr:uid="{00000000-0005-0000-0000-0000225A0000}"/>
    <cellStyle name="Normal 19 4 5 9" xfId="23347" xr:uid="{00000000-0005-0000-0000-0000235A0000}"/>
    <cellStyle name="Normal 19 4 6" xfId="4143" xr:uid="{00000000-0005-0000-0000-0000245A0000}"/>
    <cellStyle name="Normal 19 4 6 2" xfId="7110" xr:uid="{00000000-0005-0000-0000-0000255A0000}"/>
    <cellStyle name="Normal 19 4 6 2 2" xfId="26704" xr:uid="{00000000-0005-0000-0000-0000265A0000}"/>
    <cellStyle name="Normal 19 4 6 3" xfId="10758" xr:uid="{00000000-0005-0000-0000-0000275A0000}"/>
    <cellStyle name="Normal 19 4 6 3 2" xfId="28048" xr:uid="{00000000-0005-0000-0000-0000285A0000}"/>
    <cellStyle name="Normal 19 4 6 4" xfId="12965" xr:uid="{00000000-0005-0000-0000-0000295A0000}"/>
    <cellStyle name="Normal 19 4 6 4 2" xfId="29392" xr:uid="{00000000-0005-0000-0000-00002A5A0000}"/>
    <cellStyle name="Normal 19 4 6 5" xfId="16173" xr:uid="{00000000-0005-0000-0000-00002B5A0000}"/>
    <cellStyle name="Normal 19 4 6 5 2" xfId="31228" xr:uid="{00000000-0005-0000-0000-00002C5A0000}"/>
    <cellStyle name="Normal 19 4 6 6" xfId="17380" xr:uid="{00000000-0005-0000-0000-00002D5A0000}"/>
    <cellStyle name="Normal 19 4 6 6 2" xfId="32080" xr:uid="{00000000-0005-0000-0000-00002E5A0000}"/>
    <cellStyle name="Normal 19 4 6 7" xfId="19587" xr:uid="{00000000-0005-0000-0000-00002F5A0000}"/>
    <cellStyle name="Normal 19 4 6 7 2" xfId="33424" xr:uid="{00000000-0005-0000-0000-0000305A0000}"/>
    <cellStyle name="Normal 19 4 6 8" xfId="21795" xr:uid="{00000000-0005-0000-0000-0000315A0000}"/>
    <cellStyle name="Normal 19 4 6 8 2" xfId="34768" xr:uid="{00000000-0005-0000-0000-0000325A0000}"/>
    <cellStyle name="Normal 19 4 6 9" xfId="24949" xr:uid="{00000000-0005-0000-0000-0000335A0000}"/>
    <cellStyle name="Normal 19 4 7" xfId="1887" xr:uid="{00000000-0005-0000-0000-0000345A0000}"/>
    <cellStyle name="Normal 19 4 7 2" xfId="6450" xr:uid="{00000000-0005-0000-0000-0000355A0000}"/>
    <cellStyle name="Normal 19 4 7 2 2" xfId="25743" xr:uid="{00000000-0005-0000-0000-0000365A0000}"/>
    <cellStyle name="Normal 19 4 7 3" xfId="9449" xr:uid="{00000000-0005-0000-0000-0000375A0000}"/>
    <cellStyle name="Normal 19 4 7 3 2" xfId="27259" xr:uid="{00000000-0005-0000-0000-0000385A0000}"/>
    <cellStyle name="Normal 19 4 7 4" xfId="11656" xr:uid="{00000000-0005-0000-0000-0000395A0000}"/>
    <cellStyle name="Normal 19 4 7 4 2" xfId="28603" xr:uid="{00000000-0005-0000-0000-00003A5A0000}"/>
    <cellStyle name="Normal 19 4 7 5" xfId="14417" xr:uid="{00000000-0005-0000-0000-00003B5A0000}"/>
    <cellStyle name="Normal 19 4 7 5 2" xfId="30201" xr:uid="{00000000-0005-0000-0000-00003C5A0000}"/>
    <cellStyle name="Normal 19 4 7 6" xfId="16333" xr:uid="{00000000-0005-0000-0000-00003D5A0000}"/>
    <cellStyle name="Normal 19 4 7 6 2" xfId="31362" xr:uid="{00000000-0005-0000-0000-00003E5A0000}"/>
    <cellStyle name="Normal 19 4 7 7" xfId="18278" xr:uid="{00000000-0005-0000-0000-00003F5A0000}"/>
    <cellStyle name="Normal 19 4 7 7 2" xfId="32635" xr:uid="{00000000-0005-0000-0000-0000405A0000}"/>
    <cellStyle name="Normal 19 4 7 8" xfId="20486" xr:uid="{00000000-0005-0000-0000-0000415A0000}"/>
    <cellStyle name="Normal 19 4 7 8 2" xfId="33979" xr:uid="{00000000-0005-0000-0000-0000425A0000}"/>
    <cellStyle name="Normal 19 4 7 9" xfId="23745" xr:uid="{00000000-0005-0000-0000-0000435A0000}"/>
    <cellStyle name="Normal 19 4 8" xfId="4829" xr:uid="{00000000-0005-0000-0000-0000445A0000}"/>
    <cellStyle name="Normal 19 4 8 2" xfId="25321" xr:uid="{00000000-0005-0000-0000-0000455A0000}"/>
    <cellStyle name="Normal 19 4 9" xfId="8964" xr:uid="{00000000-0005-0000-0000-0000465A0000}"/>
    <cellStyle name="Normal 19 4 9 2" xfId="26973" xr:uid="{00000000-0005-0000-0000-0000475A0000}"/>
    <cellStyle name="Normal 19 5" xfId="1670" xr:uid="{00000000-0005-0000-0000-0000485A0000}"/>
    <cellStyle name="Normal 19 5 10" xfId="22308" xr:uid="{00000000-0005-0000-0000-0000495A0000}"/>
    <cellStyle name="Normal 19 5 2" xfId="5003" xr:uid="{00000000-0005-0000-0000-00004A5A0000}"/>
    <cellStyle name="Normal 19 5 2 2" xfId="23654" xr:uid="{00000000-0005-0000-0000-00004B5A0000}"/>
    <cellStyle name="Normal 19 5 3" xfId="7598" xr:uid="{00000000-0005-0000-0000-00004C5A0000}"/>
    <cellStyle name="Normal 19 5 3 2" xfId="25637" xr:uid="{00000000-0005-0000-0000-00004D5A0000}"/>
    <cellStyle name="Normal 19 5 4" xfId="9322" xr:uid="{00000000-0005-0000-0000-00004E5A0000}"/>
    <cellStyle name="Normal 19 5 4 2" xfId="27161" xr:uid="{00000000-0005-0000-0000-00004F5A0000}"/>
    <cellStyle name="Normal 19 5 5" xfId="11529" xr:uid="{00000000-0005-0000-0000-0000505A0000}"/>
    <cellStyle name="Normal 19 5 5 2" xfId="28505" xr:uid="{00000000-0005-0000-0000-0000515A0000}"/>
    <cellStyle name="Normal 19 5 6" xfId="14246" xr:uid="{00000000-0005-0000-0000-0000525A0000}"/>
    <cellStyle name="Normal 19 5 6 2" xfId="30079" xr:uid="{00000000-0005-0000-0000-0000535A0000}"/>
    <cellStyle name="Normal 19 5 7" xfId="16326" xr:uid="{00000000-0005-0000-0000-0000545A0000}"/>
    <cellStyle name="Normal 19 5 7 2" xfId="31357" xr:uid="{00000000-0005-0000-0000-0000555A0000}"/>
    <cellStyle name="Normal 19 5 8" xfId="18151" xr:uid="{00000000-0005-0000-0000-0000565A0000}"/>
    <cellStyle name="Normal 19 5 8 2" xfId="32537" xr:uid="{00000000-0005-0000-0000-0000575A0000}"/>
    <cellStyle name="Normal 19 5 9" xfId="20359" xr:uid="{00000000-0005-0000-0000-0000585A0000}"/>
    <cellStyle name="Normal 19 5 9 2" xfId="33881" xr:uid="{00000000-0005-0000-0000-0000595A0000}"/>
    <cellStyle name="Normal 19 6" xfId="2697" xr:uid="{00000000-0005-0000-0000-00005A5A0000}"/>
    <cellStyle name="Normal 19 6 10" xfId="22713" xr:uid="{00000000-0005-0000-0000-00005B5A0000}"/>
    <cellStyle name="Normal 19 6 2" xfId="5408" xr:uid="{00000000-0005-0000-0000-00005C5A0000}"/>
    <cellStyle name="Normal 19 6 2 2" xfId="24278" xr:uid="{00000000-0005-0000-0000-00005D5A0000}"/>
    <cellStyle name="Normal 19 6 3" xfId="8158" xr:uid="{00000000-0005-0000-0000-00005E5A0000}"/>
    <cellStyle name="Normal 19 6 3 2" xfId="26154" xr:uid="{00000000-0005-0000-0000-00005F5A0000}"/>
    <cellStyle name="Normal 19 6 4" xfId="10002" xr:uid="{00000000-0005-0000-0000-0000605A0000}"/>
    <cellStyle name="Normal 19 6 4 2" xfId="27498" xr:uid="{00000000-0005-0000-0000-0000615A0000}"/>
    <cellStyle name="Normal 19 6 5" xfId="12209" xr:uid="{00000000-0005-0000-0000-0000625A0000}"/>
    <cellStyle name="Normal 19 6 5 2" xfId="28842" xr:uid="{00000000-0005-0000-0000-0000635A0000}"/>
    <cellStyle name="Normal 19 6 6" xfId="15099" xr:uid="{00000000-0005-0000-0000-0000645A0000}"/>
    <cellStyle name="Normal 19 6 6 2" xfId="30501" xr:uid="{00000000-0005-0000-0000-0000655A0000}"/>
    <cellStyle name="Normal 19 6 7" xfId="16624" xr:uid="{00000000-0005-0000-0000-0000665A0000}"/>
    <cellStyle name="Normal 19 6 7 2" xfId="31530" xr:uid="{00000000-0005-0000-0000-0000675A0000}"/>
    <cellStyle name="Normal 19 6 8" xfId="18831" xr:uid="{00000000-0005-0000-0000-0000685A0000}"/>
    <cellStyle name="Normal 19 6 8 2" xfId="32874" xr:uid="{00000000-0005-0000-0000-0000695A0000}"/>
    <cellStyle name="Normal 19 6 9" xfId="21039" xr:uid="{00000000-0005-0000-0000-00006A5A0000}"/>
    <cellStyle name="Normal 19 6 9 2" xfId="34218" xr:uid="{00000000-0005-0000-0000-00006B5A0000}"/>
    <cellStyle name="Normal 19 7" xfId="2694" xr:uid="{00000000-0005-0000-0000-00006C5A0000}"/>
    <cellStyle name="Normal 19 7 10" xfId="22711" xr:uid="{00000000-0005-0000-0000-00006D5A0000}"/>
    <cellStyle name="Normal 19 7 2" xfId="5406" xr:uid="{00000000-0005-0000-0000-00006E5A0000}"/>
    <cellStyle name="Normal 19 7 2 2" xfId="24276" xr:uid="{00000000-0005-0000-0000-00006F5A0000}"/>
    <cellStyle name="Normal 19 7 3" xfId="8156" xr:uid="{00000000-0005-0000-0000-0000705A0000}"/>
    <cellStyle name="Normal 19 7 3 2" xfId="26152" xr:uid="{00000000-0005-0000-0000-0000715A0000}"/>
    <cellStyle name="Normal 19 7 4" xfId="10000" xr:uid="{00000000-0005-0000-0000-0000725A0000}"/>
    <cellStyle name="Normal 19 7 4 2" xfId="27496" xr:uid="{00000000-0005-0000-0000-0000735A0000}"/>
    <cellStyle name="Normal 19 7 5" xfId="12207" xr:uid="{00000000-0005-0000-0000-0000745A0000}"/>
    <cellStyle name="Normal 19 7 5 2" xfId="28840" xr:uid="{00000000-0005-0000-0000-0000755A0000}"/>
    <cellStyle name="Normal 19 7 6" xfId="15097" xr:uid="{00000000-0005-0000-0000-0000765A0000}"/>
    <cellStyle name="Normal 19 7 6 2" xfId="30499" xr:uid="{00000000-0005-0000-0000-0000775A0000}"/>
    <cellStyle name="Normal 19 7 7" xfId="16622" xr:uid="{00000000-0005-0000-0000-0000785A0000}"/>
    <cellStyle name="Normal 19 7 7 2" xfId="31528" xr:uid="{00000000-0005-0000-0000-0000795A0000}"/>
    <cellStyle name="Normal 19 7 8" xfId="18829" xr:uid="{00000000-0005-0000-0000-00007A5A0000}"/>
    <cellStyle name="Normal 19 7 8 2" xfId="32872" xr:uid="{00000000-0005-0000-0000-00007B5A0000}"/>
    <cellStyle name="Normal 19 7 9" xfId="21037" xr:uid="{00000000-0005-0000-0000-00007C5A0000}"/>
    <cellStyle name="Normal 19 7 9 2" xfId="34216" xr:uid="{00000000-0005-0000-0000-00007D5A0000}"/>
    <cellStyle name="Normal 19 8" xfId="2291" xr:uid="{00000000-0005-0000-0000-00007E5A0000}"/>
    <cellStyle name="Normal 19 8 2" xfId="5903" xr:uid="{00000000-0005-0000-0000-00007F5A0000}"/>
    <cellStyle name="Normal 19 8 2 2" xfId="26037" xr:uid="{00000000-0005-0000-0000-0000805A0000}"/>
    <cellStyle name="Normal 19 8 3" xfId="9765" xr:uid="{00000000-0005-0000-0000-0000815A0000}"/>
    <cellStyle name="Normal 19 8 3 2" xfId="27458" xr:uid="{00000000-0005-0000-0000-0000825A0000}"/>
    <cellStyle name="Normal 19 8 4" xfId="11972" xr:uid="{00000000-0005-0000-0000-0000835A0000}"/>
    <cellStyle name="Normal 19 8 4 2" xfId="28802" xr:uid="{00000000-0005-0000-0000-0000845A0000}"/>
    <cellStyle name="Normal 19 8 5" xfId="14777" xr:uid="{00000000-0005-0000-0000-0000855A0000}"/>
    <cellStyle name="Normal 19 8 5 2" xfId="30419" xr:uid="{00000000-0005-0000-0000-0000865A0000}"/>
    <cellStyle name="Normal 19 8 6" xfId="13306" xr:uid="{00000000-0005-0000-0000-0000875A0000}"/>
    <cellStyle name="Normal 19 8 6 2" xfId="29611" xr:uid="{00000000-0005-0000-0000-0000885A0000}"/>
    <cellStyle name="Normal 19 8 7" xfId="18594" xr:uid="{00000000-0005-0000-0000-0000895A0000}"/>
    <cellStyle name="Normal 19 8 7 2" xfId="32834" xr:uid="{00000000-0005-0000-0000-00008A5A0000}"/>
    <cellStyle name="Normal 19 8 8" xfId="20802" xr:uid="{00000000-0005-0000-0000-00008B5A0000}"/>
    <cellStyle name="Normal 19 8 8 2" xfId="34178" xr:uid="{00000000-0005-0000-0000-00008C5A0000}"/>
    <cellStyle name="Normal 19 8 9" xfId="23166" xr:uid="{00000000-0005-0000-0000-00008D5A0000}"/>
    <cellStyle name="Normal 19 9" xfId="3743" xr:uid="{00000000-0005-0000-0000-00008E5A0000}"/>
    <cellStyle name="Normal 19 9 2" xfId="6988" xr:uid="{00000000-0005-0000-0000-00008F5A0000}"/>
    <cellStyle name="Normal 19 9 2 2" xfId="26608" xr:uid="{00000000-0005-0000-0000-0000905A0000}"/>
    <cellStyle name="Normal 19 9 3" xfId="10636" xr:uid="{00000000-0005-0000-0000-0000915A0000}"/>
    <cellStyle name="Normal 19 9 3 2" xfId="27952" xr:uid="{00000000-0005-0000-0000-0000925A0000}"/>
    <cellStyle name="Normal 19 9 4" xfId="12843" xr:uid="{00000000-0005-0000-0000-0000935A0000}"/>
    <cellStyle name="Normal 19 9 4 2" xfId="29296" xr:uid="{00000000-0005-0000-0000-0000945A0000}"/>
    <cellStyle name="Normal 19 9 5" xfId="15928" xr:uid="{00000000-0005-0000-0000-0000955A0000}"/>
    <cellStyle name="Normal 19 9 5 2" xfId="31058" xr:uid="{00000000-0005-0000-0000-0000965A0000}"/>
    <cellStyle name="Normal 19 9 6" xfId="17258" xr:uid="{00000000-0005-0000-0000-0000975A0000}"/>
    <cellStyle name="Normal 19 9 6 2" xfId="31984" xr:uid="{00000000-0005-0000-0000-0000985A0000}"/>
    <cellStyle name="Normal 19 9 7" xfId="19465" xr:uid="{00000000-0005-0000-0000-0000995A0000}"/>
    <cellStyle name="Normal 19 9 7 2" xfId="33328" xr:uid="{00000000-0005-0000-0000-00009A5A0000}"/>
    <cellStyle name="Normal 19 9 8" xfId="21673" xr:uid="{00000000-0005-0000-0000-00009B5A0000}"/>
    <cellStyle name="Normal 19 9 8 2" xfId="34672" xr:uid="{00000000-0005-0000-0000-00009C5A0000}"/>
    <cellStyle name="Normal 19 9 9" xfId="24827" xr:uid="{00000000-0005-0000-0000-00009D5A0000}"/>
    <cellStyle name="Normal 2" xfId="58" xr:uid="{00000000-0005-0000-0000-00009E5A0000}"/>
    <cellStyle name="Normal 2 10" xfId="407" xr:uid="{00000000-0005-0000-0000-00009F5A0000}"/>
    <cellStyle name="Normal 2 10 2" xfId="37792" xr:uid="{00000000-0005-0000-0000-0000A05A0000}"/>
    <cellStyle name="Normal 2 10 2 2" xfId="38412" xr:uid="{00000000-0005-0000-0000-0000A15A0000}"/>
    <cellStyle name="Normal 2 11" xfId="477" xr:uid="{00000000-0005-0000-0000-0000A25A0000}"/>
    <cellStyle name="Normal 2 11 2" xfId="37821" xr:uid="{00000000-0005-0000-0000-0000A35A0000}"/>
    <cellStyle name="Normal 2 11 2 2" xfId="38440" xr:uid="{00000000-0005-0000-0000-0000A45A0000}"/>
    <cellStyle name="Normal 2 12" xfId="537" xr:uid="{00000000-0005-0000-0000-0000A55A0000}"/>
    <cellStyle name="Normal 2 12 2" xfId="735" xr:uid="{00000000-0005-0000-0000-0000A65A0000}"/>
    <cellStyle name="Normal 2 12 3" xfId="870" xr:uid="{00000000-0005-0000-0000-0000A75A0000}"/>
    <cellStyle name="Normal 2 12 4" xfId="891" xr:uid="{00000000-0005-0000-0000-0000A85A0000}"/>
    <cellStyle name="Normal 2 12 5" xfId="37840" xr:uid="{00000000-0005-0000-0000-0000A95A0000}"/>
    <cellStyle name="Normal 2 12 5 2" xfId="38460" xr:uid="{00000000-0005-0000-0000-0000AA5A0000}"/>
    <cellStyle name="Normal 2 13" xfId="471" xr:uid="{00000000-0005-0000-0000-0000AB5A0000}"/>
    <cellStyle name="Normal 2 13 2" xfId="736" xr:uid="{00000000-0005-0000-0000-0000AC5A0000}"/>
    <cellStyle name="Normal 2 13 3" xfId="871" xr:uid="{00000000-0005-0000-0000-0000AD5A0000}"/>
    <cellStyle name="Normal 2 13 4" xfId="892" xr:uid="{00000000-0005-0000-0000-0000AE5A0000}"/>
    <cellStyle name="Normal 2 13 5" xfId="37816" xr:uid="{00000000-0005-0000-0000-0000AF5A0000}"/>
    <cellStyle name="Normal 2 13 5 2" xfId="38435" xr:uid="{00000000-0005-0000-0000-0000B05A0000}"/>
    <cellStyle name="Normal 2 14" xfId="548" xr:uid="{00000000-0005-0000-0000-0000B15A0000}"/>
    <cellStyle name="Normal 2 14 2" xfId="37841" xr:uid="{00000000-0005-0000-0000-0000B25A0000}"/>
    <cellStyle name="Normal 2 14 2 2" xfId="38461" xr:uid="{00000000-0005-0000-0000-0000B35A0000}"/>
    <cellStyle name="Normal 2 15" xfId="568" xr:uid="{00000000-0005-0000-0000-0000B45A0000}"/>
    <cellStyle name="Normal 2 15 2" xfId="37853" xr:uid="{00000000-0005-0000-0000-0000B55A0000}"/>
    <cellStyle name="Normal 2 15 2 2" xfId="38470" xr:uid="{00000000-0005-0000-0000-0000B65A0000}"/>
    <cellStyle name="Normal 2 16" xfId="567" xr:uid="{00000000-0005-0000-0000-0000B75A0000}"/>
    <cellStyle name="Normal 2 16 2" xfId="37852" xr:uid="{00000000-0005-0000-0000-0000B85A0000}"/>
    <cellStyle name="Normal 2 16 2 2" xfId="38469" xr:uid="{00000000-0005-0000-0000-0000B95A0000}"/>
    <cellStyle name="Normal 2 17" xfId="864" xr:uid="{00000000-0005-0000-0000-0000BA5A0000}"/>
    <cellStyle name="Normal 2 17 2" xfId="38066" xr:uid="{00000000-0005-0000-0000-0000BB5A0000}"/>
    <cellStyle name="Normal 2 17 2 2" xfId="38642" xr:uid="{00000000-0005-0000-0000-0000BC5A0000}"/>
    <cellStyle name="Normal 2 18" xfId="1049" xr:uid="{00000000-0005-0000-0000-0000BD5A0000}"/>
    <cellStyle name="Normal 2 18 2" xfId="38072" xr:uid="{00000000-0005-0000-0000-0000BE5A0000}"/>
    <cellStyle name="Normal 2 19" xfId="1076" xr:uid="{00000000-0005-0000-0000-0000BF5A0000}"/>
    <cellStyle name="Normal 2 2" xfId="102" xr:uid="{00000000-0005-0000-0000-0000C05A0000}"/>
    <cellStyle name="Normal 2 2 2" xfId="37488" xr:uid="{00000000-0005-0000-0000-0000C15A0000}"/>
    <cellStyle name="Normal 2 2 2 2" xfId="38110" xr:uid="{00000000-0005-0000-0000-0000C25A0000}"/>
    <cellStyle name="Normal 2 20" xfId="1317" xr:uid="{00000000-0005-0000-0000-0000C35A0000}"/>
    <cellStyle name="Normal 2 21" xfId="2277" xr:uid="{00000000-0005-0000-0000-0000C45A0000}"/>
    <cellStyle name="Normal 2 22" xfId="2603" xr:uid="{00000000-0005-0000-0000-0000C55A0000}"/>
    <cellStyle name="Normal 2 23" xfId="2857" xr:uid="{00000000-0005-0000-0000-0000C65A0000}"/>
    <cellStyle name="Normal 2 24" xfId="5881" xr:uid="{00000000-0005-0000-0000-0000C75A0000}"/>
    <cellStyle name="Normal 2 25" xfId="7321" xr:uid="{00000000-0005-0000-0000-0000C85A0000}"/>
    <cellStyle name="Normal 2 26" xfId="8761" xr:uid="{00000000-0005-0000-0000-0000C95A0000}"/>
    <cellStyle name="Normal 2 27" xfId="10968" xr:uid="{00000000-0005-0000-0000-0000CA5A0000}"/>
    <cellStyle name="Normal 2 28" xfId="13175" xr:uid="{00000000-0005-0000-0000-0000CB5A0000}"/>
    <cellStyle name="Normal 2 29" xfId="13200" xr:uid="{00000000-0005-0000-0000-0000CC5A0000}"/>
    <cellStyle name="Normal 2 3" xfId="145" xr:uid="{00000000-0005-0000-0000-0000CD5A0000}"/>
    <cellStyle name="Normal 2 3 2" xfId="37530" xr:uid="{00000000-0005-0000-0000-0000CE5A0000}"/>
    <cellStyle name="Normal 2 3 2 2" xfId="38159" xr:uid="{00000000-0005-0000-0000-0000CF5A0000}"/>
    <cellStyle name="Normal 2 30" xfId="17590" xr:uid="{00000000-0005-0000-0000-0000D05A0000}"/>
    <cellStyle name="Normal 2 31" xfId="19798" xr:uid="{00000000-0005-0000-0000-0000D15A0000}"/>
    <cellStyle name="Normal 2 32" xfId="34979" xr:uid="{00000000-0005-0000-0000-0000D25A0000}"/>
    <cellStyle name="Normal 2 33" xfId="37446" xr:uid="{00000000-0005-0000-0000-0000D35A0000}"/>
    <cellStyle name="Normal 2 4" xfId="194" xr:uid="{00000000-0005-0000-0000-0000D45A0000}"/>
    <cellStyle name="Normal 2 4 2" xfId="37581" xr:uid="{00000000-0005-0000-0000-0000D55A0000}"/>
    <cellStyle name="Normal 2 4 2 2" xfId="38201" xr:uid="{00000000-0005-0000-0000-0000D65A0000}"/>
    <cellStyle name="Normal 2 5" xfId="236" xr:uid="{00000000-0005-0000-0000-0000D75A0000}"/>
    <cellStyle name="Normal 2 5 2" xfId="37623" xr:uid="{00000000-0005-0000-0000-0000D85A0000}"/>
    <cellStyle name="Normal 2 5 2 2" xfId="38243" xr:uid="{00000000-0005-0000-0000-0000D95A0000}"/>
    <cellStyle name="Normal 2 6" xfId="280" xr:uid="{00000000-0005-0000-0000-0000DA5A0000}"/>
    <cellStyle name="Normal 2 6 2" xfId="37667" xr:uid="{00000000-0005-0000-0000-0000DB5A0000}"/>
    <cellStyle name="Normal 2 6 2 2" xfId="38287" xr:uid="{00000000-0005-0000-0000-0000DC5A0000}"/>
    <cellStyle name="Normal 2 7" xfId="322" xr:uid="{00000000-0005-0000-0000-0000DD5A0000}"/>
    <cellStyle name="Normal 2 7 2" xfId="37709" xr:uid="{00000000-0005-0000-0000-0000DE5A0000}"/>
    <cellStyle name="Normal 2 7 2 2" xfId="38329" xr:uid="{00000000-0005-0000-0000-0000DF5A0000}"/>
    <cellStyle name="Normal 2 8" xfId="362" xr:uid="{00000000-0005-0000-0000-0000E05A0000}"/>
    <cellStyle name="Normal 2 8 2" xfId="37749" xr:uid="{00000000-0005-0000-0000-0000E15A0000}"/>
    <cellStyle name="Normal 2 8 2 2" xfId="38369" xr:uid="{00000000-0005-0000-0000-0000E25A0000}"/>
    <cellStyle name="Normal 2 9" xfId="364" xr:uid="{00000000-0005-0000-0000-0000E35A0000}"/>
    <cellStyle name="Normal 2 9 2" xfId="37750" xr:uid="{00000000-0005-0000-0000-0000E45A0000}"/>
    <cellStyle name="Normal 2 9 2 2" xfId="38370" xr:uid="{00000000-0005-0000-0000-0000E55A0000}"/>
    <cellStyle name="Normal 20" xfId="638" xr:uid="{00000000-0005-0000-0000-0000E65A0000}"/>
    <cellStyle name="Normal 20 10" xfId="1491" xr:uid="{00000000-0005-0000-0000-0000E75A0000}"/>
    <cellStyle name="Normal 20 10 2" xfId="6311" xr:uid="{00000000-0005-0000-0000-0000E85A0000}"/>
    <cellStyle name="Normal 20 10 2 2" xfId="25543" xr:uid="{00000000-0005-0000-0000-0000E95A0000}"/>
    <cellStyle name="Normal 20 10 3" xfId="9207" xr:uid="{00000000-0005-0000-0000-0000EA5A0000}"/>
    <cellStyle name="Normal 20 10 3 2" xfId="27088" xr:uid="{00000000-0005-0000-0000-0000EB5A0000}"/>
    <cellStyle name="Normal 20 10 4" xfId="11414" xr:uid="{00000000-0005-0000-0000-0000EC5A0000}"/>
    <cellStyle name="Normal 20 10 4 2" xfId="28432" xr:uid="{00000000-0005-0000-0000-0000ED5A0000}"/>
    <cellStyle name="Normal 20 10 5" xfId="14103" xr:uid="{00000000-0005-0000-0000-0000EE5A0000}"/>
    <cellStyle name="Normal 20 10 5 2" xfId="29986" xr:uid="{00000000-0005-0000-0000-0000EF5A0000}"/>
    <cellStyle name="Normal 20 10 6" xfId="16160" xr:uid="{00000000-0005-0000-0000-0000F05A0000}"/>
    <cellStyle name="Normal 20 10 6 2" xfId="31219" xr:uid="{00000000-0005-0000-0000-0000F15A0000}"/>
    <cellStyle name="Normal 20 10 7" xfId="18036" xr:uid="{00000000-0005-0000-0000-0000F25A0000}"/>
    <cellStyle name="Normal 20 10 7 2" xfId="32464" xr:uid="{00000000-0005-0000-0000-0000F35A0000}"/>
    <cellStyle name="Normal 20 10 8" xfId="20244" xr:uid="{00000000-0005-0000-0000-0000F45A0000}"/>
    <cellStyle name="Normal 20 10 8 2" xfId="33808" xr:uid="{00000000-0005-0000-0000-0000F55A0000}"/>
    <cellStyle name="Normal 20 10 9" xfId="23574" xr:uid="{00000000-0005-0000-0000-0000F65A0000}"/>
    <cellStyle name="Normal 20 11" xfId="4703" xr:uid="{00000000-0005-0000-0000-0000F75A0000}"/>
    <cellStyle name="Normal 20 11 2" xfId="25154" xr:uid="{00000000-0005-0000-0000-0000F85A0000}"/>
    <cellStyle name="Normal 20 12" xfId="8797" xr:uid="{00000000-0005-0000-0000-0000F95A0000}"/>
    <cellStyle name="Normal 20 12 2" xfId="26883" xr:uid="{00000000-0005-0000-0000-0000FA5A0000}"/>
    <cellStyle name="Normal 20 13" xfId="11004" xr:uid="{00000000-0005-0000-0000-0000FB5A0000}"/>
    <cellStyle name="Normal 20 13 2" xfId="28227" xr:uid="{00000000-0005-0000-0000-0000FC5A0000}"/>
    <cellStyle name="Normal 20 14" xfId="13466" xr:uid="{00000000-0005-0000-0000-0000FD5A0000}"/>
    <cellStyle name="Normal 20 14 2" xfId="29686" xr:uid="{00000000-0005-0000-0000-0000FE5A0000}"/>
    <cellStyle name="Normal 20 15" xfId="14106" xr:uid="{00000000-0005-0000-0000-0000FF5A0000}"/>
    <cellStyle name="Normal 20 15 2" xfId="29988" xr:uid="{00000000-0005-0000-0000-0000005B0000}"/>
    <cellStyle name="Normal 20 16" xfId="17626" xr:uid="{00000000-0005-0000-0000-0000015B0000}"/>
    <cellStyle name="Normal 20 16 2" xfId="32259" xr:uid="{00000000-0005-0000-0000-0000025B0000}"/>
    <cellStyle name="Normal 20 17" xfId="19834" xr:uid="{00000000-0005-0000-0000-0000035B0000}"/>
    <cellStyle name="Normal 20 17 2" xfId="33603" xr:uid="{00000000-0005-0000-0000-0000045B0000}"/>
    <cellStyle name="Normal 20 18" xfId="22008" xr:uid="{00000000-0005-0000-0000-0000055B0000}"/>
    <cellStyle name="Normal 20 19" xfId="37875" xr:uid="{00000000-0005-0000-0000-0000065B0000}"/>
    <cellStyle name="Normal 20 2" xfId="945" xr:uid="{00000000-0005-0000-0000-0000075B0000}"/>
    <cellStyle name="Normal 20 2 10" xfId="8863" xr:uid="{00000000-0005-0000-0000-0000085B0000}"/>
    <cellStyle name="Normal 20 2 10 2" xfId="26915" xr:uid="{00000000-0005-0000-0000-0000095B0000}"/>
    <cellStyle name="Normal 20 2 11" xfId="11070" xr:uid="{00000000-0005-0000-0000-00000A5B0000}"/>
    <cellStyle name="Normal 20 2 11 2" xfId="28259" xr:uid="{00000000-0005-0000-0000-00000B5B0000}"/>
    <cellStyle name="Normal 20 2 12" xfId="13654" xr:uid="{00000000-0005-0000-0000-00000C5B0000}"/>
    <cellStyle name="Normal 20 2 12 2" xfId="29769" xr:uid="{00000000-0005-0000-0000-00000D5B0000}"/>
    <cellStyle name="Normal 20 2 13" xfId="15541" xr:uid="{00000000-0005-0000-0000-00000E5B0000}"/>
    <cellStyle name="Normal 20 2 13 2" xfId="30818" xr:uid="{00000000-0005-0000-0000-00000F5B0000}"/>
    <cellStyle name="Normal 20 2 14" xfId="17692" xr:uid="{00000000-0005-0000-0000-0000105B0000}"/>
    <cellStyle name="Normal 20 2 14 2" xfId="32291" xr:uid="{00000000-0005-0000-0000-0000115B0000}"/>
    <cellStyle name="Normal 20 2 15" xfId="19900" xr:uid="{00000000-0005-0000-0000-0000125B0000}"/>
    <cellStyle name="Normal 20 2 15 2" xfId="33635" xr:uid="{00000000-0005-0000-0000-0000135B0000}"/>
    <cellStyle name="Normal 20 2 16" xfId="22059" xr:uid="{00000000-0005-0000-0000-0000145B0000}"/>
    <cellStyle name="Normal 20 2 17" xfId="38492" xr:uid="{00000000-0005-0000-0000-0000155B0000}"/>
    <cellStyle name="Normal 20 2 2" xfId="1222" xr:uid="{00000000-0005-0000-0000-0000165B0000}"/>
    <cellStyle name="Normal 20 2 2 10" xfId="11235" xr:uid="{00000000-0005-0000-0000-0000175B0000}"/>
    <cellStyle name="Normal 20 2 2 10 2" xfId="28355" xr:uid="{00000000-0005-0000-0000-0000185B0000}"/>
    <cellStyle name="Normal 20 2 2 11" xfId="13881" xr:uid="{00000000-0005-0000-0000-0000195B0000}"/>
    <cellStyle name="Normal 20 2 2 11 2" xfId="29891" xr:uid="{00000000-0005-0000-0000-00001A5B0000}"/>
    <cellStyle name="Normal 20 2 2 12" xfId="16076" xr:uid="{00000000-0005-0000-0000-00001B5B0000}"/>
    <cellStyle name="Normal 20 2 2 12 2" xfId="31152" xr:uid="{00000000-0005-0000-0000-00001C5B0000}"/>
    <cellStyle name="Normal 20 2 2 13" xfId="17857" xr:uid="{00000000-0005-0000-0000-00001D5B0000}"/>
    <cellStyle name="Normal 20 2 2 13 2" xfId="32387" xr:uid="{00000000-0005-0000-0000-00001E5B0000}"/>
    <cellStyle name="Normal 20 2 2 14" xfId="20065" xr:uid="{00000000-0005-0000-0000-00001F5B0000}"/>
    <cellStyle name="Normal 20 2 2 14 2" xfId="33731" xr:uid="{00000000-0005-0000-0000-0000205B0000}"/>
    <cellStyle name="Normal 20 2 2 15" xfId="22214" xr:uid="{00000000-0005-0000-0000-0000215B0000}"/>
    <cellStyle name="Normal 20 2 2 2" xfId="2162" xr:uid="{00000000-0005-0000-0000-0000225B0000}"/>
    <cellStyle name="Normal 20 2 2 2 10" xfId="22553" xr:uid="{00000000-0005-0000-0000-0000235B0000}"/>
    <cellStyle name="Normal 20 2 2 2 2" xfId="5248" xr:uid="{00000000-0005-0000-0000-0000245B0000}"/>
    <cellStyle name="Normal 20 2 2 2 2 2" xfId="23956" xr:uid="{00000000-0005-0000-0000-0000255B0000}"/>
    <cellStyle name="Normal 20 2 2 2 3" xfId="7847" xr:uid="{00000000-0005-0000-0000-0000265B0000}"/>
    <cellStyle name="Normal 20 2 2 2 3 2" xfId="25964" xr:uid="{00000000-0005-0000-0000-0000275B0000}"/>
    <cellStyle name="Normal 20 2 2 2 4" xfId="9679" xr:uid="{00000000-0005-0000-0000-0000285B0000}"/>
    <cellStyle name="Normal 20 2 2 2 4 2" xfId="27403" xr:uid="{00000000-0005-0000-0000-0000295B0000}"/>
    <cellStyle name="Normal 20 2 2 2 5" xfId="11886" xr:uid="{00000000-0005-0000-0000-00002A5B0000}"/>
    <cellStyle name="Normal 20 2 2 2 5 2" xfId="28747" xr:uid="{00000000-0005-0000-0000-00002B5B0000}"/>
    <cellStyle name="Normal 20 2 2 2 6" xfId="14665" xr:uid="{00000000-0005-0000-0000-00002C5B0000}"/>
    <cellStyle name="Normal 20 2 2 2 6 2" xfId="30355" xr:uid="{00000000-0005-0000-0000-00002D5B0000}"/>
    <cellStyle name="Normal 20 2 2 2 7" xfId="13510" xr:uid="{00000000-0005-0000-0000-00002E5B0000}"/>
    <cellStyle name="Normal 20 2 2 2 7 2" xfId="29716" xr:uid="{00000000-0005-0000-0000-00002F5B0000}"/>
    <cellStyle name="Normal 20 2 2 2 8" xfId="18508" xr:uid="{00000000-0005-0000-0000-0000305B0000}"/>
    <cellStyle name="Normal 20 2 2 2 8 2" xfId="32779" xr:uid="{00000000-0005-0000-0000-0000315B0000}"/>
    <cellStyle name="Normal 20 2 2 2 9" xfId="20716" xr:uid="{00000000-0005-0000-0000-0000325B0000}"/>
    <cellStyle name="Normal 20 2 2 2 9 2" xfId="34123" xr:uid="{00000000-0005-0000-0000-0000335B0000}"/>
    <cellStyle name="Normal 20 2 2 3" xfId="3015" xr:uid="{00000000-0005-0000-0000-0000345B0000}"/>
    <cellStyle name="Normal 20 2 2 3 10" xfId="22923" xr:uid="{00000000-0005-0000-0000-0000355B0000}"/>
    <cellStyle name="Normal 20 2 2 3 2" xfId="5618" xr:uid="{00000000-0005-0000-0000-0000365B0000}"/>
    <cellStyle name="Normal 20 2 2 3 2 2" xfId="24488" xr:uid="{00000000-0005-0000-0000-0000375B0000}"/>
    <cellStyle name="Normal 20 2 2 3 3" xfId="8368" xr:uid="{00000000-0005-0000-0000-0000385B0000}"/>
    <cellStyle name="Normal 20 2 2 3 3 2" xfId="26313" xr:uid="{00000000-0005-0000-0000-0000395B0000}"/>
    <cellStyle name="Normal 20 2 2 3 4" xfId="10212" xr:uid="{00000000-0005-0000-0000-00003A5B0000}"/>
    <cellStyle name="Normal 20 2 2 3 4 2" xfId="27657" xr:uid="{00000000-0005-0000-0000-00003B5B0000}"/>
    <cellStyle name="Normal 20 2 2 3 5" xfId="12419" xr:uid="{00000000-0005-0000-0000-00003C5B0000}"/>
    <cellStyle name="Normal 20 2 2 3 5 2" xfId="29001" xr:uid="{00000000-0005-0000-0000-00003D5B0000}"/>
    <cellStyle name="Normal 20 2 2 3 6" xfId="15369" xr:uid="{00000000-0005-0000-0000-00003E5B0000}"/>
    <cellStyle name="Normal 20 2 2 3 6 2" xfId="30693" xr:uid="{00000000-0005-0000-0000-00003F5B0000}"/>
    <cellStyle name="Normal 20 2 2 3 7" xfId="16834" xr:uid="{00000000-0005-0000-0000-0000405B0000}"/>
    <cellStyle name="Normal 20 2 2 3 7 2" xfId="31689" xr:uid="{00000000-0005-0000-0000-0000415B0000}"/>
    <cellStyle name="Normal 20 2 2 3 8" xfId="19041" xr:uid="{00000000-0005-0000-0000-0000425B0000}"/>
    <cellStyle name="Normal 20 2 2 3 8 2" xfId="33033" xr:uid="{00000000-0005-0000-0000-0000435B0000}"/>
    <cellStyle name="Normal 20 2 2 3 9" xfId="21249" xr:uid="{00000000-0005-0000-0000-0000445B0000}"/>
    <cellStyle name="Normal 20 2 2 3 9 2" xfId="34377" xr:uid="{00000000-0005-0000-0000-0000455B0000}"/>
    <cellStyle name="Normal 20 2 2 4" xfId="3310" xr:uid="{00000000-0005-0000-0000-0000465B0000}"/>
    <cellStyle name="Normal 20 2 2 4 10" xfId="23091" xr:uid="{00000000-0005-0000-0000-0000475B0000}"/>
    <cellStyle name="Normal 20 2 2 4 2" xfId="5786" xr:uid="{00000000-0005-0000-0000-0000485B0000}"/>
    <cellStyle name="Normal 20 2 2 4 2 2" xfId="24656" xr:uid="{00000000-0005-0000-0000-0000495B0000}"/>
    <cellStyle name="Normal 20 2 2 4 3" xfId="8536" xr:uid="{00000000-0005-0000-0000-00004A5B0000}"/>
    <cellStyle name="Normal 20 2 2 4 3 2" xfId="26455" xr:uid="{00000000-0005-0000-0000-00004B5B0000}"/>
    <cellStyle name="Normal 20 2 2 4 4" xfId="10380" xr:uid="{00000000-0005-0000-0000-00004C5B0000}"/>
    <cellStyle name="Normal 20 2 2 4 4 2" xfId="27799" xr:uid="{00000000-0005-0000-0000-00004D5B0000}"/>
    <cellStyle name="Normal 20 2 2 4 5" xfId="12587" xr:uid="{00000000-0005-0000-0000-00004E5B0000}"/>
    <cellStyle name="Normal 20 2 2 4 5 2" xfId="29143" xr:uid="{00000000-0005-0000-0000-00004F5B0000}"/>
    <cellStyle name="Normal 20 2 2 4 6" xfId="15596" xr:uid="{00000000-0005-0000-0000-0000505B0000}"/>
    <cellStyle name="Normal 20 2 2 4 6 2" xfId="30867" xr:uid="{00000000-0005-0000-0000-0000515B0000}"/>
    <cellStyle name="Normal 20 2 2 4 7" xfId="17002" xr:uid="{00000000-0005-0000-0000-0000525B0000}"/>
    <cellStyle name="Normal 20 2 2 4 7 2" xfId="31831" xr:uid="{00000000-0005-0000-0000-0000535B0000}"/>
    <cellStyle name="Normal 20 2 2 4 8" xfId="19209" xr:uid="{00000000-0005-0000-0000-0000545B0000}"/>
    <cellStyle name="Normal 20 2 2 4 8 2" xfId="33175" xr:uid="{00000000-0005-0000-0000-0000555B0000}"/>
    <cellStyle name="Normal 20 2 2 4 9" xfId="21417" xr:uid="{00000000-0005-0000-0000-0000565B0000}"/>
    <cellStyle name="Normal 20 2 2 4 9 2" xfId="34519" xr:uid="{00000000-0005-0000-0000-0000575B0000}"/>
    <cellStyle name="Normal 20 2 2 5" xfId="3506" xr:uid="{00000000-0005-0000-0000-0000585B0000}"/>
    <cellStyle name="Normal 20 2 2 5 2" xfId="6148" xr:uid="{00000000-0005-0000-0000-0000595B0000}"/>
    <cellStyle name="Normal 20 2 2 5 2 2" xfId="26540" xr:uid="{00000000-0005-0000-0000-00005A5B0000}"/>
    <cellStyle name="Normal 20 2 2 5 3" xfId="10499" xr:uid="{00000000-0005-0000-0000-00005B5B0000}"/>
    <cellStyle name="Normal 20 2 2 5 3 2" xfId="27884" xr:uid="{00000000-0005-0000-0000-00005C5B0000}"/>
    <cellStyle name="Normal 20 2 2 5 4" xfId="12706" xr:uid="{00000000-0005-0000-0000-00005D5B0000}"/>
    <cellStyle name="Normal 20 2 2 5 4 2" xfId="29228" xr:uid="{00000000-0005-0000-0000-00005E5B0000}"/>
    <cellStyle name="Normal 20 2 2 5 5" xfId="15750" xr:uid="{00000000-0005-0000-0000-00005F5B0000}"/>
    <cellStyle name="Normal 20 2 2 5 5 2" xfId="30971" xr:uid="{00000000-0005-0000-0000-0000605B0000}"/>
    <cellStyle name="Normal 20 2 2 5 6" xfId="17121" xr:uid="{00000000-0005-0000-0000-0000615B0000}"/>
    <cellStyle name="Normal 20 2 2 5 6 2" xfId="31916" xr:uid="{00000000-0005-0000-0000-0000625B0000}"/>
    <cellStyle name="Normal 20 2 2 5 7" xfId="19328" xr:uid="{00000000-0005-0000-0000-0000635B0000}"/>
    <cellStyle name="Normal 20 2 2 5 7 2" xfId="33260" xr:uid="{00000000-0005-0000-0000-0000645B0000}"/>
    <cellStyle name="Normal 20 2 2 5 8" xfId="21536" xr:uid="{00000000-0005-0000-0000-0000655B0000}"/>
    <cellStyle name="Normal 20 2 2 5 8 2" xfId="34604" xr:uid="{00000000-0005-0000-0000-0000665B0000}"/>
    <cellStyle name="Normal 20 2 2 5 9" xfId="23411" xr:uid="{00000000-0005-0000-0000-0000675B0000}"/>
    <cellStyle name="Normal 20 2 2 6" xfId="1776" xr:uid="{00000000-0005-0000-0000-0000685B0000}"/>
    <cellStyle name="Normal 20 2 2 6 2" xfId="6422" xr:uid="{00000000-0005-0000-0000-0000695B0000}"/>
    <cellStyle name="Normal 20 2 2 6 2 2" xfId="25700" xr:uid="{00000000-0005-0000-0000-00006A5B0000}"/>
    <cellStyle name="Normal 20 2 2 6 3" xfId="9392" xr:uid="{00000000-0005-0000-0000-00006B5B0000}"/>
    <cellStyle name="Normal 20 2 2 6 3 2" xfId="27216" xr:uid="{00000000-0005-0000-0000-00006C5B0000}"/>
    <cellStyle name="Normal 20 2 2 6 4" xfId="11599" xr:uid="{00000000-0005-0000-0000-00006D5B0000}"/>
    <cellStyle name="Normal 20 2 2 6 4 2" xfId="28560" xr:uid="{00000000-0005-0000-0000-00006E5B0000}"/>
    <cellStyle name="Normal 20 2 2 6 5" xfId="14333" xr:uid="{00000000-0005-0000-0000-00006F5B0000}"/>
    <cellStyle name="Normal 20 2 2 6 5 2" xfId="30140" xr:uid="{00000000-0005-0000-0000-0000705B0000}"/>
    <cellStyle name="Normal 20 2 2 6 6" xfId="15439" xr:uid="{00000000-0005-0000-0000-0000715B0000}"/>
    <cellStyle name="Normal 20 2 2 6 6 2" xfId="30753" xr:uid="{00000000-0005-0000-0000-0000725B0000}"/>
    <cellStyle name="Normal 20 2 2 6 7" xfId="18221" xr:uid="{00000000-0005-0000-0000-0000735B0000}"/>
    <cellStyle name="Normal 20 2 2 6 7 2" xfId="32592" xr:uid="{00000000-0005-0000-0000-0000745B0000}"/>
    <cellStyle name="Normal 20 2 2 6 8" xfId="20429" xr:uid="{00000000-0005-0000-0000-0000755B0000}"/>
    <cellStyle name="Normal 20 2 2 6 8 2" xfId="33936" xr:uid="{00000000-0005-0000-0000-0000765B0000}"/>
    <cellStyle name="Normal 20 2 2 6 9" xfId="23717" xr:uid="{00000000-0005-0000-0000-0000775B0000}"/>
    <cellStyle name="Normal 20 2 2 7" xfId="3951" xr:uid="{00000000-0005-0000-0000-0000785B0000}"/>
    <cellStyle name="Normal 20 2 2 7 2" xfId="7059" xr:uid="{00000000-0005-0000-0000-0000795B0000}"/>
    <cellStyle name="Normal 20 2 2 7 2 2" xfId="26653" xr:uid="{00000000-0005-0000-0000-00007A5B0000}"/>
    <cellStyle name="Normal 20 2 2 7 3" xfId="10707" xr:uid="{00000000-0005-0000-0000-00007B5B0000}"/>
    <cellStyle name="Normal 20 2 2 7 3 2" xfId="27997" xr:uid="{00000000-0005-0000-0000-00007C5B0000}"/>
    <cellStyle name="Normal 20 2 2 7 4" xfId="12914" xr:uid="{00000000-0005-0000-0000-00007D5B0000}"/>
    <cellStyle name="Normal 20 2 2 7 4 2" xfId="29341" xr:uid="{00000000-0005-0000-0000-00007E5B0000}"/>
    <cellStyle name="Normal 20 2 2 7 5" xfId="16056" xr:uid="{00000000-0005-0000-0000-00007F5B0000}"/>
    <cellStyle name="Normal 20 2 2 7 5 2" xfId="31135" xr:uid="{00000000-0005-0000-0000-0000805B0000}"/>
    <cellStyle name="Normal 20 2 2 7 6" xfId="17329" xr:uid="{00000000-0005-0000-0000-0000815B0000}"/>
    <cellStyle name="Normal 20 2 2 7 6 2" xfId="32029" xr:uid="{00000000-0005-0000-0000-0000825B0000}"/>
    <cellStyle name="Normal 20 2 2 7 7" xfId="19536" xr:uid="{00000000-0005-0000-0000-0000835B0000}"/>
    <cellStyle name="Normal 20 2 2 7 7 2" xfId="33373" xr:uid="{00000000-0005-0000-0000-0000845B0000}"/>
    <cellStyle name="Normal 20 2 2 7 8" xfId="21744" xr:uid="{00000000-0005-0000-0000-0000855B0000}"/>
    <cellStyle name="Normal 20 2 2 7 8 2" xfId="34717" xr:uid="{00000000-0005-0000-0000-0000865B0000}"/>
    <cellStyle name="Normal 20 2 2 7 9" xfId="24898" xr:uid="{00000000-0005-0000-0000-0000875B0000}"/>
    <cellStyle name="Normal 20 2 2 8" xfId="4909" xr:uid="{00000000-0005-0000-0000-0000885B0000}"/>
    <cellStyle name="Normal 20 2 2 8 2" xfId="25385" xr:uid="{00000000-0005-0000-0000-0000895B0000}"/>
    <cellStyle name="Normal 20 2 2 9" xfId="9028" xr:uid="{00000000-0005-0000-0000-00008A5B0000}"/>
    <cellStyle name="Normal 20 2 2 9 2" xfId="27011" xr:uid="{00000000-0005-0000-0000-00008B5B0000}"/>
    <cellStyle name="Normal 20 2 3" xfId="1974" xr:uid="{00000000-0005-0000-0000-00008C5B0000}"/>
    <cellStyle name="Normal 20 2 3 10" xfId="22388" xr:uid="{00000000-0005-0000-0000-00008D5B0000}"/>
    <cellStyle name="Normal 20 2 3 2" xfId="5083" xr:uid="{00000000-0005-0000-0000-00008E5B0000}"/>
    <cellStyle name="Normal 20 2 3 2 2" xfId="23785" xr:uid="{00000000-0005-0000-0000-00008F5B0000}"/>
    <cellStyle name="Normal 20 2 3 3" xfId="7686" xr:uid="{00000000-0005-0000-0000-0000905B0000}"/>
    <cellStyle name="Normal 20 2 3 3 2" xfId="25791" xr:uid="{00000000-0005-0000-0000-0000915B0000}"/>
    <cellStyle name="Normal 20 2 3 4" xfId="9500" xr:uid="{00000000-0005-0000-0000-0000925B0000}"/>
    <cellStyle name="Normal 20 2 3 4 2" xfId="27289" xr:uid="{00000000-0005-0000-0000-0000935B0000}"/>
    <cellStyle name="Normal 20 2 3 5" xfId="11707" xr:uid="{00000000-0005-0000-0000-0000945B0000}"/>
    <cellStyle name="Normal 20 2 3 5 2" xfId="28633" xr:uid="{00000000-0005-0000-0000-0000955B0000}"/>
    <cellStyle name="Normal 20 2 3 6" xfId="14484" xr:uid="{00000000-0005-0000-0000-0000965B0000}"/>
    <cellStyle name="Normal 20 2 3 6 2" xfId="30240" xr:uid="{00000000-0005-0000-0000-0000975B0000}"/>
    <cellStyle name="Normal 20 2 3 7" xfId="15040" xr:uid="{00000000-0005-0000-0000-0000985B0000}"/>
    <cellStyle name="Normal 20 2 3 7 2" xfId="30460" xr:uid="{00000000-0005-0000-0000-0000995B0000}"/>
    <cellStyle name="Normal 20 2 3 8" xfId="18329" xr:uid="{00000000-0005-0000-0000-00009A5B0000}"/>
    <cellStyle name="Normal 20 2 3 8 2" xfId="32665" xr:uid="{00000000-0005-0000-0000-00009B5B0000}"/>
    <cellStyle name="Normal 20 2 3 9" xfId="20537" xr:uid="{00000000-0005-0000-0000-00009C5B0000}"/>
    <cellStyle name="Normal 20 2 3 9 2" xfId="34009" xr:uid="{00000000-0005-0000-0000-00009D5B0000}"/>
    <cellStyle name="Normal 20 2 4" xfId="2829" xr:uid="{00000000-0005-0000-0000-00009E5B0000}"/>
    <cellStyle name="Normal 20 2 4 10" xfId="22794" xr:uid="{00000000-0005-0000-0000-00009F5B0000}"/>
    <cellStyle name="Normal 20 2 4 2" xfId="5489" xr:uid="{00000000-0005-0000-0000-0000A05B0000}"/>
    <cellStyle name="Normal 20 2 4 2 2" xfId="24359" xr:uid="{00000000-0005-0000-0000-0000A15B0000}"/>
    <cellStyle name="Normal 20 2 4 3" xfId="8239" xr:uid="{00000000-0005-0000-0000-0000A25B0000}"/>
    <cellStyle name="Normal 20 2 4 3 2" xfId="26209" xr:uid="{00000000-0005-0000-0000-0000A35B0000}"/>
    <cellStyle name="Normal 20 2 4 4" xfId="10083" xr:uid="{00000000-0005-0000-0000-0000A45B0000}"/>
    <cellStyle name="Normal 20 2 4 4 2" xfId="27553" xr:uid="{00000000-0005-0000-0000-0000A55B0000}"/>
    <cellStyle name="Normal 20 2 4 5" xfId="12290" xr:uid="{00000000-0005-0000-0000-0000A65B0000}"/>
    <cellStyle name="Normal 20 2 4 5 2" xfId="28897" xr:uid="{00000000-0005-0000-0000-0000A75B0000}"/>
    <cellStyle name="Normal 20 2 4 6" xfId="15209" xr:uid="{00000000-0005-0000-0000-0000A85B0000}"/>
    <cellStyle name="Normal 20 2 4 6 2" xfId="30567" xr:uid="{00000000-0005-0000-0000-0000A95B0000}"/>
    <cellStyle name="Normal 20 2 4 7" xfId="16705" xr:uid="{00000000-0005-0000-0000-0000AA5B0000}"/>
    <cellStyle name="Normal 20 2 4 7 2" xfId="31585" xr:uid="{00000000-0005-0000-0000-0000AB5B0000}"/>
    <cellStyle name="Normal 20 2 4 8" xfId="18912" xr:uid="{00000000-0005-0000-0000-0000AC5B0000}"/>
    <cellStyle name="Normal 20 2 4 8 2" xfId="32929" xr:uid="{00000000-0005-0000-0000-0000AD5B0000}"/>
    <cellStyle name="Normal 20 2 4 9" xfId="21120" xr:uid="{00000000-0005-0000-0000-0000AE5B0000}"/>
    <cellStyle name="Normal 20 2 4 9 2" xfId="34273" xr:uid="{00000000-0005-0000-0000-0000AF5B0000}"/>
    <cellStyle name="Normal 20 2 5" xfId="2638" xr:uid="{00000000-0005-0000-0000-0000B05B0000}"/>
    <cellStyle name="Normal 20 2 5 10" xfId="22694" xr:uid="{00000000-0005-0000-0000-0000B15B0000}"/>
    <cellStyle name="Normal 20 2 5 2" xfId="5389" xr:uid="{00000000-0005-0000-0000-0000B25B0000}"/>
    <cellStyle name="Normal 20 2 5 2 2" xfId="24259" xr:uid="{00000000-0005-0000-0000-0000B35B0000}"/>
    <cellStyle name="Normal 20 2 5 3" xfId="8139" xr:uid="{00000000-0005-0000-0000-0000B45B0000}"/>
    <cellStyle name="Normal 20 2 5 3 2" xfId="26135" xr:uid="{00000000-0005-0000-0000-0000B55B0000}"/>
    <cellStyle name="Normal 20 2 5 4" xfId="9983" xr:uid="{00000000-0005-0000-0000-0000B65B0000}"/>
    <cellStyle name="Normal 20 2 5 4 2" xfId="27479" xr:uid="{00000000-0005-0000-0000-0000B75B0000}"/>
    <cellStyle name="Normal 20 2 5 5" xfId="12190" xr:uid="{00000000-0005-0000-0000-0000B85B0000}"/>
    <cellStyle name="Normal 20 2 5 5 2" xfId="28823" xr:uid="{00000000-0005-0000-0000-0000B95B0000}"/>
    <cellStyle name="Normal 20 2 5 6" xfId="15066" xr:uid="{00000000-0005-0000-0000-0000BA5B0000}"/>
    <cellStyle name="Normal 20 2 5 6 2" xfId="30478" xr:uid="{00000000-0005-0000-0000-0000BB5B0000}"/>
    <cellStyle name="Normal 20 2 5 7" xfId="16605" xr:uid="{00000000-0005-0000-0000-0000BC5B0000}"/>
    <cellStyle name="Normal 20 2 5 7 2" xfId="31511" xr:uid="{00000000-0005-0000-0000-0000BD5B0000}"/>
    <cellStyle name="Normal 20 2 5 8" xfId="18812" xr:uid="{00000000-0005-0000-0000-0000BE5B0000}"/>
    <cellStyle name="Normal 20 2 5 8 2" xfId="32855" xr:uid="{00000000-0005-0000-0000-0000BF5B0000}"/>
    <cellStyle name="Normal 20 2 5 9" xfId="21020" xr:uid="{00000000-0005-0000-0000-0000C05B0000}"/>
    <cellStyle name="Normal 20 2 5 9 2" xfId="34199" xr:uid="{00000000-0005-0000-0000-0000C15B0000}"/>
    <cellStyle name="Normal 20 2 6" xfId="1848" xr:uid="{00000000-0005-0000-0000-0000C25B0000}"/>
    <cellStyle name="Normal 20 2 6 2" xfId="5983" xr:uid="{00000000-0005-0000-0000-0000C35B0000}"/>
    <cellStyle name="Normal 20 2 6 2 2" xfId="25730" xr:uid="{00000000-0005-0000-0000-0000C45B0000}"/>
    <cellStyle name="Normal 20 2 6 3" xfId="9431" xr:uid="{00000000-0005-0000-0000-0000C55B0000}"/>
    <cellStyle name="Normal 20 2 6 3 2" xfId="27246" xr:uid="{00000000-0005-0000-0000-0000C65B0000}"/>
    <cellStyle name="Normal 20 2 6 4" xfId="11638" xr:uid="{00000000-0005-0000-0000-0000C75B0000}"/>
    <cellStyle name="Normal 20 2 6 4 2" xfId="28590" xr:uid="{00000000-0005-0000-0000-0000C85B0000}"/>
    <cellStyle name="Normal 20 2 6 5" xfId="14388" xr:uid="{00000000-0005-0000-0000-0000C95B0000}"/>
    <cellStyle name="Normal 20 2 6 5 2" xfId="30179" xr:uid="{00000000-0005-0000-0000-0000CA5B0000}"/>
    <cellStyle name="Normal 20 2 6 6" xfId="14792" xr:uid="{00000000-0005-0000-0000-0000CB5B0000}"/>
    <cellStyle name="Normal 20 2 6 6 2" xfId="30421" xr:uid="{00000000-0005-0000-0000-0000CC5B0000}"/>
    <cellStyle name="Normal 20 2 6 7" xfId="18260" xr:uid="{00000000-0005-0000-0000-0000CD5B0000}"/>
    <cellStyle name="Normal 20 2 6 7 2" xfId="32622" xr:uid="{00000000-0005-0000-0000-0000CE5B0000}"/>
    <cellStyle name="Normal 20 2 6 8" xfId="20468" xr:uid="{00000000-0005-0000-0000-0000CF5B0000}"/>
    <cellStyle name="Normal 20 2 6 8 2" xfId="33966" xr:uid="{00000000-0005-0000-0000-0000D05B0000}"/>
    <cellStyle name="Normal 20 2 6 9" xfId="23246" xr:uid="{00000000-0005-0000-0000-0000D15B0000}"/>
    <cellStyle name="Normal 20 2 7" xfId="3940" xr:uid="{00000000-0005-0000-0000-0000D25B0000}"/>
    <cellStyle name="Normal 20 2 7 2" xfId="7054" xr:uid="{00000000-0005-0000-0000-0000D35B0000}"/>
    <cellStyle name="Normal 20 2 7 2 2" xfId="26648" xr:uid="{00000000-0005-0000-0000-0000D45B0000}"/>
    <cellStyle name="Normal 20 2 7 3" xfId="10702" xr:uid="{00000000-0005-0000-0000-0000D55B0000}"/>
    <cellStyle name="Normal 20 2 7 3 2" xfId="27992" xr:uid="{00000000-0005-0000-0000-0000D65B0000}"/>
    <cellStyle name="Normal 20 2 7 4" xfId="12909" xr:uid="{00000000-0005-0000-0000-0000D75B0000}"/>
    <cellStyle name="Normal 20 2 7 4 2" xfId="29336" xr:uid="{00000000-0005-0000-0000-0000D85B0000}"/>
    <cellStyle name="Normal 20 2 7 5" xfId="16050" xr:uid="{00000000-0005-0000-0000-0000D95B0000}"/>
    <cellStyle name="Normal 20 2 7 5 2" xfId="31130" xr:uid="{00000000-0005-0000-0000-0000DA5B0000}"/>
    <cellStyle name="Normal 20 2 7 6" xfId="17324" xr:uid="{00000000-0005-0000-0000-0000DB5B0000}"/>
    <cellStyle name="Normal 20 2 7 6 2" xfId="32024" xr:uid="{00000000-0005-0000-0000-0000DC5B0000}"/>
    <cellStyle name="Normal 20 2 7 7" xfId="19531" xr:uid="{00000000-0005-0000-0000-0000DD5B0000}"/>
    <cellStyle name="Normal 20 2 7 7 2" xfId="33368" xr:uid="{00000000-0005-0000-0000-0000DE5B0000}"/>
    <cellStyle name="Normal 20 2 7 8" xfId="21739" xr:uid="{00000000-0005-0000-0000-0000DF5B0000}"/>
    <cellStyle name="Normal 20 2 7 8 2" xfId="34712" xr:uid="{00000000-0005-0000-0000-0000E05B0000}"/>
    <cellStyle name="Normal 20 2 7 9" xfId="24893" xr:uid="{00000000-0005-0000-0000-0000E15B0000}"/>
    <cellStyle name="Normal 20 2 8" xfId="4571" xr:uid="{00000000-0005-0000-0000-0000E25B0000}"/>
    <cellStyle name="Normal 20 2 8 2" xfId="7260" xr:uid="{00000000-0005-0000-0000-0000E35B0000}"/>
    <cellStyle name="Normal 20 2 8 2 2" xfId="26854" xr:uid="{00000000-0005-0000-0000-0000E45B0000}"/>
    <cellStyle name="Normal 20 2 8 3" xfId="10908" xr:uid="{00000000-0005-0000-0000-0000E55B0000}"/>
    <cellStyle name="Normal 20 2 8 3 2" xfId="28198" xr:uid="{00000000-0005-0000-0000-0000E65B0000}"/>
    <cellStyle name="Normal 20 2 8 4" xfId="13115" xr:uid="{00000000-0005-0000-0000-0000E75B0000}"/>
    <cellStyle name="Normal 20 2 8 4 2" xfId="29542" xr:uid="{00000000-0005-0000-0000-0000E85B0000}"/>
    <cellStyle name="Normal 20 2 8 5" xfId="16454" xr:uid="{00000000-0005-0000-0000-0000E95B0000}"/>
    <cellStyle name="Normal 20 2 8 5 2" xfId="31459" xr:uid="{00000000-0005-0000-0000-0000EA5B0000}"/>
    <cellStyle name="Normal 20 2 8 6" xfId="17530" xr:uid="{00000000-0005-0000-0000-0000EB5B0000}"/>
    <cellStyle name="Normal 20 2 8 6 2" xfId="32230" xr:uid="{00000000-0005-0000-0000-0000EC5B0000}"/>
    <cellStyle name="Normal 20 2 8 7" xfId="19737" xr:uid="{00000000-0005-0000-0000-0000ED5B0000}"/>
    <cellStyle name="Normal 20 2 8 7 2" xfId="33574" xr:uid="{00000000-0005-0000-0000-0000EE5B0000}"/>
    <cellStyle name="Normal 20 2 8 8" xfId="21945" xr:uid="{00000000-0005-0000-0000-0000EF5B0000}"/>
    <cellStyle name="Normal 20 2 8 8 2" xfId="34918" xr:uid="{00000000-0005-0000-0000-0000F05B0000}"/>
    <cellStyle name="Normal 20 2 8 9" xfId="25099" xr:uid="{00000000-0005-0000-0000-0000F15B0000}"/>
    <cellStyle name="Normal 20 2 9" xfId="4754" xr:uid="{00000000-0005-0000-0000-0000F25B0000}"/>
    <cellStyle name="Normal 20 2 9 2" xfId="25220" xr:uid="{00000000-0005-0000-0000-0000F35B0000}"/>
    <cellStyle name="Normal 20 3" xfId="1106" xr:uid="{00000000-0005-0000-0000-0000F45B0000}"/>
    <cellStyle name="Normal 20 3 10" xfId="8913" xr:uid="{00000000-0005-0000-0000-0000F55B0000}"/>
    <cellStyle name="Normal 20 3 10 2" xfId="26947" xr:uid="{00000000-0005-0000-0000-0000F65B0000}"/>
    <cellStyle name="Normal 20 3 11" xfId="11120" xr:uid="{00000000-0005-0000-0000-0000F75B0000}"/>
    <cellStyle name="Normal 20 3 11 2" xfId="28291" xr:uid="{00000000-0005-0000-0000-0000F85B0000}"/>
    <cellStyle name="Normal 20 3 12" xfId="13766" xr:uid="{00000000-0005-0000-0000-0000F95B0000}"/>
    <cellStyle name="Normal 20 3 12 2" xfId="29827" xr:uid="{00000000-0005-0000-0000-0000FA5B0000}"/>
    <cellStyle name="Normal 20 3 13" xfId="16497" xr:uid="{00000000-0005-0000-0000-0000FB5B0000}"/>
    <cellStyle name="Normal 20 3 13 2" xfId="31493" xr:uid="{00000000-0005-0000-0000-0000FC5B0000}"/>
    <cellStyle name="Normal 20 3 14" xfId="17742" xr:uid="{00000000-0005-0000-0000-0000FD5B0000}"/>
    <cellStyle name="Normal 20 3 14 2" xfId="32323" xr:uid="{00000000-0005-0000-0000-0000FE5B0000}"/>
    <cellStyle name="Normal 20 3 15" xfId="19950" xr:uid="{00000000-0005-0000-0000-0000FF5B0000}"/>
    <cellStyle name="Normal 20 3 15 2" xfId="33667" xr:uid="{00000000-0005-0000-0000-0000005C0000}"/>
    <cellStyle name="Normal 20 3 16" xfId="22091" xr:uid="{00000000-0005-0000-0000-0000015C0000}"/>
    <cellStyle name="Normal 20 3 2" xfId="1254" xr:uid="{00000000-0005-0000-0000-0000025C0000}"/>
    <cellStyle name="Normal 20 3 2 10" xfId="11267" xr:uid="{00000000-0005-0000-0000-0000035C0000}"/>
    <cellStyle name="Normal 20 3 2 10 2" xfId="28387" xr:uid="{00000000-0005-0000-0000-0000045C0000}"/>
    <cellStyle name="Normal 20 3 2 11" xfId="13913" xr:uid="{00000000-0005-0000-0000-0000055C0000}"/>
    <cellStyle name="Normal 20 3 2 11 2" xfId="29923" xr:uid="{00000000-0005-0000-0000-0000065C0000}"/>
    <cellStyle name="Normal 20 3 2 12" xfId="16471" xr:uid="{00000000-0005-0000-0000-0000075C0000}"/>
    <cellStyle name="Normal 20 3 2 12 2" xfId="31474" xr:uid="{00000000-0005-0000-0000-0000085C0000}"/>
    <cellStyle name="Normal 20 3 2 13" xfId="17889" xr:uid="{00000000-0005-0000-0000-0000095C0000}"/>
    <cellStyle name="Normal 20 3 2 13 2" xfId="32419" xr:uid="{00000000-0005-0000-0000-00000A5C0000}"/>
    <cellStyle name="Normal 20 3 2 14" xfId="20097" xr:uid="{00000000-0005-0000-0000-00000B5C0000}"/>
    <cellStyle name="Normal 20 3 2 14 2" xfId="33763" xr:uid="{00000000-0005-0000-0000-00000C5C0000}"/>
    <cellStyle name="Normal 20 3 2 15" xfId="22264" xr:uid="{00000000-0005-0000-0000-00000D5C0000}"/>
    <cellStyle name="Normal 20 3 2 2" xfId="2213" xr:uid="{00000000-0005-0000-0000-00000E5C0000}"/>
    <cellStyle name="Normal 20 3 2 2 10" xfId="22585" xr:uid="{00000000-0005-0000-0000-00000F5C0000}"/>
    <cellStyle name="Normal 20 3 2 2 2" xfId="5280" xr:uid="{00000000-0005-0000-0000-0000105C0000}"/>
    <cellStyle name="Normal 20 3 2 2 2 2" xfId="24007" xr:uid="{00000000-0005-0000-0000-0000115C0000}"/>
    <cellStyle name="Normal 20 3 2 2 3" xfId="7897" xr:uid="{00000000-0005-0000-0000-0000125C0000}"/>
    <cellStyle name="Normal 20 3 2 2 3 2" xfId="26015" xr:uid="{00000000-0005-0000-0000-0000135C0000}"/>
    <cellStyle name="Normal 20 3 2 2 4" xfId="9730" xr:uid="{00000000-0005-0000-0000-0000145C0000}"/>
    <cellStyle name="Normal 20 3 2 2 4 2" xfId="27436" xr:uid="{00000000-0005-0000-0000-0000155C0000}"/>
    <cellStyle name="Normal 20 3 2 2 5" xfId="11937" xr:uid="{00000000-0005-0000-0000-0000165C0000}"/>
    <cellStyle name="Normal 20 3 2 2 5 2" xfId="28780" xr:uid="{00000000-0005-0000-0000-0000175C0000}"/>
    <cellStyle name="Normal 20 3 2 2 6" xfId="14716" xr:uid="{00000000-0005-0000-0000-0000185C0000}"/>
    <cellStyle name="Normal 20 3 2 2 6 2" xfId="30388" xr:uid="{00000000-0005-0000-0000-0000195C0000}"/>
    <cellStyle name="Normal 20 3 2 2 7" xfId="13555" xr:uid="{00000000-0005-0000-0000-00001A5C0000}"/>
    <cellStyle name="Normal 20 3 2 2 7 2" xfId="29739" xr:uid="{00000000-0005-0000-0000-00001B5C0000}"/>
    <cellStyle name="Normal 20 3 2 2 8" xfId="18559" xr:uid="{00000000-0005-0000-0000-00001C5C0000}"/>
    <cellStyle name="Normal 20 3 2 2 8 2" xfId="32812" xr:uid="{00000000-0005-0000-0000-00001D5C0000}"/>
    <cellStyle name="Normal 20 3 2 2 9" xfId="20767" xr:uid="{00000000-0005-0000-0000-00001E5C0000}"/>
    <cellStyle name="Normal 20 3 2 2 9 2" xfId="34156" xr:uid="{00000000-0005-0000-0000-00001F5C0000}"/>
    <cellStyle name="Normal 20 3 2 3" xfId="3047" xr:uid="{00000000-0005-0000-0000-0000205C0000}"/>
    <cellStyle name="Normal 20 3 2 3 10" xfId="22955" xr:uid="{00000000-0005-0000-0000-0000215C0000}"/>
    <cellStyle name="Normal 20 3 2 3 2" xfId="5650" xr:uid="{00000000-0005-0000-0000-0000225C0000}"/>
    <cellStyle name="Normal 20 3 2 3 2 2" xfId="24520" xr:uid="{00000000-0005-0000-0000-0000235C0000}"/>
    <cellStyle name="Normal 20 3 2 3 3" xfId="8400" xr:uid="{00000000-0005-0000-0000-0000245C0000}"/>
    <cellStyle name="Normal 20 3 2 3 3 2" xfId="26345" xr:uid="{00000000-0005-0000-0000-0000255C0000}"/>
    <cellStyle name="Normal 20 3 2 3 4" xfId="10244" xr:uid="{00000000-0005-0000-0000-0000265C0000}"/>
    <cellStyle name="Normal 20 3 2 3 4 2" xfId="27689" xr:uid="{00000000-0005-0000-0000-0000275C0000}"/>
    <cellStyle name="Normal 20 3 2 3 5" xfId="12451" xr:uid="{00000000-0005-0000-0000-0000285C0000}"/>
    <cellStyle name="Normal 20 3 2 3 5 2" xfId="29033" xr:uid="{00000000-0005-0000-0000-0000295C0000}"/>
    <cellStyle name="Normal 20 3 2 3 6" xfId="15401" xr:uid="{00000000-0005-0000-0000-00002A5C0000}"/>
    <cellStyle name="Normal 20 3 2 3 6 2" xfId="30725" xr:uid="{00000000-0005-0000-0000-00002B5C0000}"/>
    <cellStyle name="Normal 20 3 2 3 7" xfId="16866" xr:uid="{00000000-0005-0000-0000-00002C5C0000}"/>
    <cellStyle name="Normal 20 3 2 3 7 2" xfId="31721" xr:uid="{00000000-0005-0000-0000-00002D5C0000}"/>
    <cellStyle name="Normal 20 3 2 3 8" xfId="19073" xr:uid="{00000000-0005-0000-0000-00002E5C0000}"/>
    <cellStyle name="Normal 20 3 2 3 8 2" xfId="33065" xr:uid="{00000000-0005-0000-0000-00002F5C0000}"/>
    <cellStyle name="Normal 20 3 2 3 9" xfId="21281" xr:uid="{00000000-0005-0000-0000-0000305C0000}"/>
    <cellStyle name="Normal 20 3 2 3 9 2" xfId="34409" xr:uid="{00000000-0005-0000-0000-0000315C0000}"/>
    <cellStyle name="Normal 20 3 2 4" xfId="3342" xr:uid="{00000000-0005-0000-0000-0000325C0000}"/>
    <cellStyle name="Normal 20 3 2 4 10" xfId="23123" xr:uid="{00000000-0005-0000-0000-0000335C0000}"/>
    <cellStyle name="Normal 20 3 2 4 2" xfId="5818" xr:uid="{00000000-0005-0000-0000-0000345C0000}"/>
    <cellStyle name="Normal 20 3 2 4 2 2" xfId="24688" xr:uid="{00000000-0005-0000-0000-0000355C0000}"/>
    <cellStyle name="Normal 20 3 2 4 3" xfId="8568" xr:uid="{00000000-0005-0000-0000-0000365C0000}"/>
    <cellStyle name="Normal 20 3 2 4 3 2" xfId="26487" xr:uid="{00000000-0005-0000-0000-0000375C0000}"/>
    <cellStyle name="Normal 20 3 2 4 4" xfId="10412" xr:uid="{00000000-0005-0000-0000-0000385C0000}"/>
    <cellStyle name="Normal 20 3 2 4 4 2" xfId="27831" xr:uid="{00000000-0005-0000-0000-0000395C0000}"/>
    <cellStyle name="Normal 20 3 2 4 5" xfId="12619" xr:uid="{00000000-0005-0000-0000-00003A5C0000}"/>
    <cellStyle name="Normal 20 3 2 4 5 2" xfId="29175" xr:uid="{00000000-0005-0000-0000-00003B5C0000}"/>
    <cellStyle name="Normal 20 3 2 4 6" xfId="15628" xr:uid="{00000000-0005-0000-0000-00003C5C0000}"/>
    <cellStyle name="Normal 20 3 2 4 6 2" xfId="30899" xr:uid="{00000000-0005-0000-0000-00003D5C0000}"/>
    <cellStyle name="Normal 20 3 2 4 7" xfId="17034" xr:uid="{00000000-0005-0000-0000-00003E5C0000}"/>
    <cellStyle name="Normal 20 3 2 4 7 2" xfId="31863" xr:uid="{00000000-0005-0000-0000-00003F5C0000}"/>
    <cellStyle name="Normal 20 3 2 4 8" xfId="19241" xr:uid="{00000000-0005-0000-0000-0000405C0000}"/>
    <cellStyle name="Normal 20 3 2 4 8 2" xfId="33207" xr:uid="{00000000-0005-0000-0000-0000415C0000}"/>
    <cellStyle name="Normal 20 3 2 4 9" xfId="21449" xr:uid="{00000000-0005-0000-0000-0000425C0000}"/>
    <cellStyle name="Normal 20 3 2 4 9 2" xfId="34551" xr:uid="{00000000-0005-0000-0000-0000435C0000}"/>
    <cellStyle name="Normal 20 3 2 5" xfId="3556" xr:uid="{00000000-0005-0000-0000-0000445C0000}"/>
    <cellStyle name="Normal 20 3 2 5 2" xfId="6180" xr:uid="{00000000-0005-0000-0000-0000455C0000}"/>
    <cellStyle name="Normal 20 3 2 5 2 2" xfId="26572" xr:uid="{00000000-0005-0000-0000-0000465C0000}"/>
    <cellStyle name="Normal 20 3 2 5 3" xfId="10549" xr:uid="{00000000-0005-0000-0000-0000475C0000}"/>
    <cellStyle name="Normal 20 3 2 5 3 2" xfId="27916" xr:uid="{00000000-0005-0000-0000-0000485C0000}"/>
    <cellStyle name="Normal 20 3 2 5 4" xfId="12756" xr:uid="{00000000-0005-0000-0000-0000495C0000}"/>
    <cellStyle name="Normal 20 3 2 5 4 2" xfId="29260" xr:uid="{00000000-0005-0000-0000-00004A5C0000}"/>
    <cellStyle name="Normal 20 3 2 5 5" xfId="15800" xr:uid="{00000000-0005-0000-0000-00004B5C0000}"/>
    <cellStyle name="Normal 20 3 2 5 5 2" xfId="31003" xr:uid="{00000000-0005-0000-0000-00004C5C0000}"/>
    <cellStyle name="Normal 20 3 2 5 6" xfId="17171" xr:uid="{00000000-0005-0000-0000-00004D5C0000}"/>
    <cellStyle name="Normal 20 3 2 5 6 2" xfId="31948" xr:uid="{00000000-0005-0000-0000-00004E5C0000}"/>
    <cellStyle name="Normal 20 3 2 5 7" xfId="19378" xr:uid="{00000000-0005-0000-0000-00004F5C0000}"/>
    <cellStyle name="Normal 20 3 2 5 7 2" xfId="33292" xr:uid="{00000000-0005-0000-0000-0000505C0000}"/>
    <cellStyle name="Normal 20 3 2 5 8" xfId="21586" xr:uid="{00000000-0005-0000-0000-0000515C0000}"/>
    <cellStyle name="Normal 20 3 2 5 8 2" xfId="34636" xr:uid="{00000000-0005-0000-0000-0000525C0000}"/>
    <cellStyle name="Normal 20 3 2 5 9" xfId="23443" xr:uid="{00000000-0005-0000-0000-0000535C0000}"/>
    <cellStyle name="Normal 20 3 2 6" xfId="1834" xr:uid="{00000000-0005-0000-0000-0000545C0000}"/>
    <cellStyle name="Normal 20 3 2 6 2" xfId="6438" xr:uid="{00000000-0005-0000-0000-0000555C0000}"/>
    <cellStyle name="Normal 20 3 2 6 2 2" xfId="25723" xr:uid="{00000000-0005-0000-0000-0000565C0000}"/>
    <cellStyle name="Normal 20 3 2 6 3" xfId="9423" xr:uid="{00000000-0005-0000-0000-0000575C0000}"/>
    <cellStyle name="Normal 20 3 2 6 3 2" xfId="27239" xr:uid="{00000000-0005-0000-0000-0000585C0000}"/>
    <cellStyle name="Normal 20 3 2 6 4" xfId="11630" xr:uid="{00000000-0005-0000-0000-0000595C0000}"/>
    <cellStyle name="Normal 20 3 2 6 4 2" xfId="28583" xr:uid="{00000000-0005-0000-0000-00005A5C0000}"/>
    <cellStyle name="Normal 20 3 2 6 5" xfId="14379" xr:uid="{00000000-0005-0000-0000-00005B5C0000}"/>
    <cellStyle name="Normal 20 3 2 6 5 2" xfId="30171" xr:uid="{00000000-0005-0000-0000-00005C5C0000}"/>
    <cellStyle name="Normal 20 3 2 6 6" xfId="14366" xr:uid="{00000000-0005-0000-0000-00005D5C0000}"/>
    <cellStyle name="Normal 20 3 2 6 6 2" xfId="30163" xr:uid="{00000000-0005-0000-0000-00005E5C0000}"/>
    <cellStyle name="Normal 20 3 2 6 7" xfId="18252" xr:uid="{00000000-0005-0000-0000-00005F5C0000}"/>
    <cellStyle name="Normal 20 3 2 6 7 2" xfId="32615" xr:uid="{00000000-0005-0000-0000-0000605C0000}"/>
    <cellStyle name="Normal 20 3 2 6 8" xfId="20460" xr:uid="{00000000-0005-0000-0000-0000615C0000}"/>
    <cellStyle name="Normal 20 3 2 6 8 2" xfId="33959" xr:uid="{00000000-0005-0000-0000-0000625C0000}"/>
    <cellStyle name="Normal 20 3 2 6 9" xfId="23733" xr:uid="{00000000-0005-0000-0000-0000635C0000}"/>
    <cellStyle name="Normal 20 3 2 7" xfId="4496" xr:uid="{00000000-0005-0000-0000-0000645C0000}"/>
    <cellStyle name="Normal 20 3 2 7 2" xfId="7220" xr:uid="{00000000-0005-0000-0000-0000655C0000}"/>
    <cellStyle name="Normal 20 3 2 7 2 2" xfId="26814" xr:uid="{00000000-0005-0000-0000-0000665C0000}"/>
    <cellStyle name="Normal 20 3 2 7 3" xfId="10868" xr:uid="{00000000-0005-0000-0000-0000675C0000}"/>
    <cellStyle name="Normal 20 3 2 7 3 2" xfId="28158" xr:uid="{00000000-0005-0000-0000-0000685C0000}"/>
    <cellStyle name="Normal 20 3 2 7 4" xfId="13075" xr:uid="{00000000-0005-0000-0000-0000695C0000}"/>
    <cellStyle name="Normal 20 3 2 7 4 2" xfId="29502" xr:uid="{00000000-0005-0000-0000-00006A5C0000}"/>
    <cellStyle name="Normal 20 3 2 7 5" xfId="16402" xr:uid="{00000000-0005-0000-0000-00006B5C0000}"/>
    <cellStyle name="Normal 20 3 2 7 5 2" xfId="31411" xr:uid="{00000000-0005-0000-0000-00006C5C0000}"/>
    <cellStyle name="Normal 20 3 2 7 6" xfId="17490" xr:uid="{00000000-0005-0000-0000-00006D5C0000}"/>
    <cellStyle name="Normal 20 3 2 7 6 2" xfId="32190" xr:uid="{00000000-0005-0000-0000-00006E5C0000}"/>
    <cellStyle name="Normal 20 3 2 7 7" xfId="19697" xr:uid="{00000000-0005-0000-0000-00006F5C0000}"/>
    <cellStyle name="Normal 20 3 2 7 7 2" xfId="33534" xr:uid="{00000000-0005-0000-0000-0000705C0000}"/>
    <cellStyle name="Normal 20 3 2 7 8" xfId="21905" xr:uid="{00000000-0005-0000-0000-0000715C0000}"/>
    <cellStyle name="Normal 20 3 2 7 8 2" xfId="34878" xr:uid="{00000000-0005-0000-0000-0000725C0000}"/>
    <cellStyle name="Normal 20 3 2 7 9" xfId="25059" xr:uid="{00000000-0005-0000-0000-0000735C0000}"/>
    <cellStyle name="Normal 20 3 2 8" xfId="4959" xr:uid="{00000000-0005-0000-0000-0000745C0000}"/>
    <cellStyle name="Normal 20 3 2 8 2" xfId="25417" xr:uid="{00000000-0005-0000-0000-0000755C0000}"/>
    <cellStyle name="Normal 20 3 2 9" xfId="9060" xr:uid="{00000000-0005-0000-0000-0000765C0000}"/>
    <cellStyle name="Normal 20 3 2 9 2" xfId="27043" xr:uid="{00000000-0005-0000-0000-0000775C0000}"/>
    <cellStyle name="Normal 20 3 3" xfId="2015" xr:uid="{00000000-0005-0000-0000-0000785C0000}"/>
    <cellStyle name="Normal 20 3 3 10" xfId="22438" xr:uid="{00000000-0005-0000-0000-0000795C0000}"/>
    <cellStyle name="Normal 20 3 3 2" xfId="5133" xr:uid="{00000000-0005-0000-0000-00007A5C0000}"/>
    <cellStyle name="Normal 20 3 3 2 2" xfId="23823" xr:uid="{00000000-0005-0000-0000-00007B5C0000}"/>
    <cellStyle name="Normal 20 3 3 3" xfId="7719" xr:uid="{00000000-0005-0000-0000-00007C5C0000}"/>
    <cellStyle name="Normal 20 3 3 3 2" xfId="25831" xr:uid="{00000000-0005-0000-0000-00007D5C0000}"/>
    <cellStyle name="Normal 20 3 3 4" xfId="9541" xr:uid="{00000000-0005-0000-0000-00007E5C0000}"/>
    <cellStyle name="Normal 20 3 3 4 2" xfId="27329" xr:uid="{00000000-0005-0000-0000-00007F5C0000}"/>
    <cellStyle name="Normal 20 3 3 5" xfId="11748" xr:uid="{00000000-0005-0000-0000-0000805C0000}"/>
    <cellStyle name="Normal 20 3 3 5 2" xfId="28673" xr:uid="{00000000-0005-0000-0000-0000815C0000}"/>
    <cellStyle name="Normal 20 3 3 6" xfId="14525" xr:uid="{00000000-0005-0000-0000-0000825C0000}"/>
    <cellStyle name="Normal 20 3 3 6 2" xfId="30280" xr:uid="{00000000-0005-0000-0000-0000835C0000}"/>
    <cellStyle name="Normal 20 3 3 7" xfId="13550" xr:uid="{00000000-0005-0000-0000-0000845C0000}"/>
    <cellStyle name="Normal 20 3 3 7 2" xfId="29735" xr:uid="{00000000-0005-0000-0000-0000855C0000}"/>
    <cellStyle name="Normal 20 3 3 8" xfId="18370" xr:uid="{00000000-0005-0000-0000-0000865C0000}"/>
    <cellStyle name="Normal 20 3 3 8 2" xfId="32705" xr:uid="{00000000-0005-0000-0000-0000875C0000}"/>
    <cellStyle name="Normal 20 3 3 9" xfId="20578" xr:uid="{00000000-0005-0000-0000-0000885C0000}"/>
    <cellStyle name="Normal 20 3 3 9 2" xfId="34049" xr:uid="{00000000-0005-0000-0000-0000895C0000}"/>
    <cellStyle name="Normal 20 3 4" xfId="2900" xr:uid="{00000000-0005-0000-0000-00008A5C0000}"/>
    <cellStyle name="Normal 20 3 4 10" xfId="22834" xr:uid="{00000000-0005-0000-0000-00008B5C0000}"/>
    <cellStyle name="Normal 20 3 4 2" xfId="5529" xr:uid="{00000000-0005-0000-0000-00008C5C0000}"/>
    <cellStyle name="Normal 20 3 4 2 2" xfId="24399" xr:uid="{00000000-0005-0000-0000-00008D5C0000}"/>
    <cellStyle name="Normal 20 3 4 3" xfId="8279" xr:uid="{00000000-0005-0000-0000-00008E5C0000}"/>
    <cellStyle name="Normal 20 3 4 3 2" xfId="26249" xr:uid="{00000000-0005-0000-0000-00008F5C0000}"/>
    <cellStyle name="Normal 20 3 4 4" xfId="10123" xr:uid="{00000000-0005-0000-0000-0000905C0000}"/>
    <cellStyle name="Normal 20 3 4 4 2" xfId="27593" xr:uid="{00000000-0005-0000-0000-0000915C0000}"/>
    <cellStyle name="Normal 20 3 4 5" xfId="12330" xr:uid="{00000000-0005-0000-0000-0000925C0000}"/>
    <cellStyle name="Normal 20 3 4 5 2" xfId="28937" xr:uid="{00000000-0005-0000-0000-0000935C0000}"/>
    <cellStyle name="Normal 20 3 4 6" xfId="15266" xr:uid="{00000000-0005-0000-0000-0000945C0000}"/>
    <cellStyle name="Normal 20 3 4 6 2" xfId="30620" xr:uid="{00000000-0005-0000-0000-0000955C0000}"/>
    <cellStyle name="Normal 20 3 4 7" xfId="16745" xr:uid="{00000000-0005-0000-0000-0000965C0000}"/>
    <cellStyle name="Normal 20 3 4 7 2" xfId="31625" xr:uid="{00000000-0005-0000-0000-0000975C0000}"/>
    <cellStyle name="Normal 20 3 4 8" xfId="18952" xr:uid="{00000000-0005-0000-0000-0000985C0000}"/>
    <cellStyle name="Normal 20 3 4 8 2" xfId="32969" xr:uid="{00000000-0005-0000-0000-0000995C0000}"/>
    <cellStyle name="Normal 20 3 4 9" xfId="21160" xr:uid="{00000000-0005-0000-0000-00009A5C0000}"/>
    <cellStyle name="Normal 20 3 4 9 2" xfId="34313" xr:uid="{00000000-0005-0000-0000-00009B5C0000}"/>
    <cellStyle name="Normal 20 3 5" xfId="3195" xr:uid="{00000000-0005-0000-0000-00009C5C0000}"/>
    <cellStyle name="Normal 20 3 5 10" xfId="23027" xr:uid="{00000000-0005-0000-0000-00009D5C0000}"/>
    <cellStyle name="Normal 20 3 5 2" xfId="5722" xr:uid="{00000000-0005-0000-0000-00009E5C0000}"/>
    <cellStyle name="Normal 20 3 5 2 2" xfId="24592" xr:uid="{00000000-0005-0000-0000-00009F5C0000}"/>
    <cellStyle name="Normal 20 3 5 3" xfId="8472" xr:uid="{00000000-0005-0000-0000-0000A05C0000}"/>
    <cellStyle name="Normal 20 3 5 3 2" xfId="26391" xr:uid="{00000000-0005-0000-0000-0000A15C0000}"/>
    <cellStyle name="Normal 20 3 5 4" xfId="10316" xr:uid="{00000000-0005-0000-0000-0000A25C0000}"/>
    <cellStyle name="Normal 20 3 5 4 2" xfId="27735" xr:uid="{00000000-0005-0000-0000-0000A35C0000}"/>
    <cellStyle name="Normal 20 3 5 5" xfId="12523" xr:uid="{00000000-0005-0000-0000-0000A45C0000}"/>
    <cellStyle name="Normal 20 3 5 5 2" xfId="29079" xr:uid="{00000000-0005-0000-0000-0000A55C0000}"/>
    <cellStyle name="Normal 20 3 5 6" xfId="15513" xr:uid="{00000000-0005-0000-0000-0000A65C0000}"/>
    <cellStyle name="Normal 20 3 5 6 2" xfId="30793" xr:uid="{00000000-0005-0000-0000-0000A75C0000}"/>
    <cellStyle name="Normal 20 3 5 7" xfId="16938" xr:uid="{00000000-0005-0000-0000-0000A85C0000}"/>
    <cellStyle name="Normal 20 3 5 7 2" xfId="31767" xr:uid="{00000000-0005-0000-0000-0000A95C0000}"/>
    <cellStyle name="Normal 20 3 5 8" xfId="19145" xr:uid="{00000000-0005-0000-0000-0000AA5C0000}"/>
    <cellStyle name="Normal 20 3 5 8 2" xfId="33111" xr:uid="{00000000-0005-0000-0000-0000AB5C0000}"/>
    <cellStyle name="Normal 20 3 5 9" xfId="21353" xr:uid="{00000000-0005-0000-0000-0000AC5C0000}"/>
    <cellStyle name="Normal 20 3 5 9 2" xfId="34455" xr:uid="{00000000-0005-0000-0000-0000AD5C0000}"/>
    <cellStyle name="Normal 20 3 6" xfId="1511" xr:uid="{00000000-0005-0000-0000-0000AE5C0000}"/>
    <cellStyle name="Normal 20 3 6 2" xfId="6033" xr:uid="{00000000-0005-0000-0000-0000AF5C0000}"/>
    <cellStyle name="Normal 20 3 6 2 2" xfId="25553" xr:uid="{00000000-0005-0000-0000-0000B05C0000}"/>
    <cellStyle name="Normal 20 3 6 3" xfId="9221" xr:uid="{00000000-0005-0000-0000-0000B15C0000}"/>
    <cellStyle name="Normal 20 3 6 3 2" xfId="27095" xr:uid="{00000000-0005-0000-0000-0000B25C0000}"/>
    <cellStyle name="Normal 20 3 6 4" xfId="11428" xr:uid="{00000000-0005-0000-0000-0000B35C0000}"/>
    <cellStyle name="Normal 20 3 6 4 2" xfId="28439" xr:uid="{00000000-0005-0000-0000-0000B45C0000}"/>
    <cellStyle name="Normal 20 3 6 5" xfId="14121" xr:uid="{00000000-0005-0000-0000-0000B55C0000}"/>
    <cellStyle name="Normal 20 3 6 5 2" xfId="29996" xr:uid="{00000000-0005-0000-0000-0000B65C0000}"/>
    <cellStyle name="Normal 20 3 6 6" xfId="14390" xr:uid="{00000000-0005-0000-0000-0000B75C0000}"/>
    <cellStyle name="Normal 20 3 6 6 2" xfId="30181" xr:uid="{00000000-0005-0000-0000-0000B85C0000}"/>
    <cellStyle name="Normal 20 3 6 7" xfId="18050" xr:uid="{00000000-0005-0000-0000-0000B95C0000}"/>
    <cellStyle name="Normal 20 3 6 7 2" xfId="32471" xr:uid="{00000000-0005-0000-0000-0000BA5C0000}"/>
    <cellStyle name="Normal 20 3 6 8" xfId="20258" xr:uid="{00000000-0005-0000-0000-0000BB5C0000}"/>
    <cellStyle name="Normal 20 3 6 8 2" xfId="33815" xr:uid="{00000000-0005-0000-0000-0000BC5C0000}"/>
    <cellStyle name="Normal 20 3 6 9" xfId="23296" xr:uid="{00000000-0005-0000-0000-0000BD5C0000}"/>
    <cellStyle name="Normal 20 3 7" xfId="2184" xr:uid="{00000000-0005-0000-0000-0000BE5C0000}"/>
    <cellStyle name="Normal 20 3 7 2" xfId="6555" xr:uid="{00000000-0005-0000-0000-0000BF5C0000}"/>
    <cellStyle name="Normal 20 3 7 2 2" xfId="25986" xr:uid="{00000000-0005-0000-0000-0000C05C0000}"/>
    <cellStyle name="Normal 20 3 7 3" xfId="9701" xr:uid="{00000000-0005-0000-0000-0000C15C0000}"/>
    <cellStyle name="Normal 20 3 7 3 2" xfId="27425" xr:uid="{00000000-0005-0000-0000-0000C25C0000}"/>
    <cellStyle name="Normal 20 3 7 4" xfId="11908" xr:uid="{00000000-0005-0000-0000-0000C35C0000}"/>
    <cellStyle name="Normal 20 3 7 4 2" xfId="28769" xr:uid="{00000000-0005-0000-0000-0000C45C0000}"/>
    <cellStyle name="Normal 20 3 7 5" xfId="14687" xr:uid="{00000000-0005-0000-0000-0000C55C0000}"/>
    <cellStyle name="Normal 20 3 7 5 2" xfId="30377" xr:uid="{00000000-0005-0000-0000-0000C65C0000}"/>
    <cellStyle name="Normal 20 3 7 6" xfId="13285" xr:uid="{00000000-0005-0000-0000-0000C75C0000}"/>
    <cellStyle name="Normal 20 3 7 6 2" xfId="29603" xr:uid="{00000000-0005-0000-0000-0000C85C0000}"/>
    <cellStyle name="Normal 20 3 7 7" xfId="18530" xr:uid="{00000000-0005-0000-0000-0000C95C0000}"/>
    <cellStyle name="Normal 20 3 7 7 2" xfId="32801" xr:uid="{00000000-0005-0000-0000-0000CA5C0000}"/>
    <cellStyle name="Normal 20 3 7 8" xfId="20738" xr:uid="{00000000-0005-0000-0000-0000CB5C0000}"/>
    <cellStyle name="Normal 20 3 7 8 2" xfId="34145" xr:uid="{00000000-0005-0000-0000-0000CC5C0000}"/>
    <cellStyle name="Normal 20 3 7 9" xfId="23978" xr:uid="{00000000-0005-0000-0000-0000CD5C0000}"/>
    <cellStyle name="Normal 20 3 8" xfId="3935" xr:uid="{00000000-0005-0000-0000-0000CE5C0000}"/>
    <cellStyle name="Normal 20 3 8 2" xfId="7051" xr:uid="{00000000-0005-0000-0000-0000CF5C0000}"/>
    <cellStyle name="Normal 20 3 8 2 2" xfId="26645" xr:uid="{00000000-0005-0000-0000-0000D05C0000}"/>
    <cellStyle name="Normal 20 3 8 3" xfId="10699" xr:uid="{00000000-0005-0000-0000-0000D15C0000}"/>
    <cellStyle name="Normal 20 3 8 3 2" xfId="27989" xr:uid="{00000000-0005-0000-0000-0000D25C0000}"/>
    <cellStyle name="Normal 20 3 8 4" xfId="12906" xr:uid="{00000000-0005-0000-0000-0000D35C0000}"/>
    <cellStyle name="Normal 20 3 8 4 2" xfId="29333" xr:uid="{00000000-0005-0000-0000-0000D45C0000}"/>
    <cellStyle name="Normal 20 3 8 5" xfId="16047" xr:uid="{00000000-0005-0000-0000-0000D55C0000}"/>
    <cellStyle name="Normal 20 3 8 5 2" xfId="31127" xr:uid="{00000000-0005-0000-0000-0000D65C0000}"/>
    <cellStyle name="Normal 20 3 8 6" xfId="17321" xr:uid="{00000000-0005-0000-0000-0000D75C0000}"/>
    <cellStyle name="Normal 20 3 8 6 2" xfId="32021" xr:uid="{00000000-0005-0000-0000-0000D85C0000}"/>
    <cellStyle name="Normal 20 3 8 7" xfId="19528" xr:uid="{00000000-0005-0000-0000-0000D95C0000}"/>
    <cellStyle name="Normal 20 3 8 7 2" xfId="33365" xr:uid="{00000000-0005-0000-0000-0000DA5C0000}"/>
    <cellStyle name="Normal 20 3 8 8" xfId="21736" xr:uid="{00000000-0005-0000-0000-0000DB5C0000}"/>
    <cellStyle name="Normal 20 3 8 8 2" xfId="34709" xr:uid="{00000000-0005-0000-0000-0000DC5C0000}"/>
    <cellStyle name="Normal 20 3 8 9" xfId="24890" xr:uid="{00000000-0005-0000-0000-0000DD5C0000}"/>
    <cellStyle name="Normal 20 3 9" xfId="4786" xr:uid="{00000000-0005-0000-0000-0000DE5C0000}"/>
    <cellStyle name="Normal 20 3 9 2" xfId="25270" xr:uid="{00000000-0005-0000-0000-0000DF5C0000}"/>
    <cellStyle name="Normal 20 4" xfId="1171" xr:uid="{00000000-0005-0000-0000-0000E05C0000}"/>
    <cellStyle name="Normal 20 4 10" xfId="11185" xr:uid="{00000000-0005-0000-0000-0000E15C0000}"/>
    <cellStyle name="Normal 20 4 10 2" xfId="28323" xr:uid="{00000000-0005-0000-0000-0000E25C0000}"/>
    <cellStyle name="Normal 20 4 11" xfId="13831" xr:uid="{00000000-0005-0000-0000-0000E35C0000}"/>
    <cellStyle name="Normal 20 4 11 2" xfId="29859" xr:uid="{00000000-0005-0000-0000-0000E45C0000}"/>
    <cellStyle name="Normal 20 4 12" xfId="13401" xr:uid="{00000000-0005-0000-0000-0000E55C0000}"/>
    <cellStyle name="Normal 20 4 12 2" xfId="29650" xr:uid="{00000000-0005-0000-0000-0000E65C0000}"/>
    <cellStyle name="Normal 20 4 13" xfId="17807" xr:uid="{00000000-0005-0000-0000-0000E75C0000}"/>
    <cellStyle name="Normal 20 4 13 2" xfId="32355" xr:uid="{00000000-0005-0000-0000-0000E85C0000}"/>
    <cellStyle name="Normal 20 4 14" xfId="20015" xr:uid="{00000000-0005-0000-0000-0000E95C0000}"/>
    <cellStyle name="Normal 20 4 14 2" xfId="33699" xr:uid="{00000000-0005-0000-0000-0000EA5C0000}"/>
    <cellStyle name="Normal 20 4 15" xfId="22148" xr:uid="{00000000-0005-0000-0000-0000EB5C0000}"/>
    <cellStyle name="Normal 20 4 2" xfId="2096" xr:uid="{00000000-0005-0000-0000-0000EC5C0000}"/>
    <cellStyle name="Normal 20 4 2 10" xfId="22503" xr:uid="{00000000-0005-0000-0000-0000ED5C0000}"/>
    <cellStyle name="Normal 20 4 2 2" xfId="5198" xr:uid="{00000000-0005-0000-0000-0000EE5C0000}"/>
    <cellStyle name="Normal 20 4 2 2 2" xfId="23890" xr:uid="{00000000-0005-0000-0000-0000EF5C0000}"/>
    <cellStyle name="Normal 20 4 2 3" xfId="7781" xr:uid="{00000000-0005-0000-0000-0000F05C0000}"/>
    <cellStyle name="Normal 20 4 2 3 2" xfId="25898" xr:uid="{00000000-0005-0000-0000-0000F15C0000}"/>
    <cellStyle name="Normal 20 4 2 4" xfId="9613" xr:uid="{00000000-0005-0000-0000-0000F25C0000}"/>
    <cellStyle name="Normal 20 4 2 4 2" xfId="27371" xr:uid="{00000000-0005-0000-0000-0000F35C0000}"/>
    <cellStyle name="Normal 20 4 2 5" xfId="11820" xr:uid="{00000000-0005-0000-0000-0000F45C0000}"/>
    <cellStyle name="Normal 20 4 2 5 2" xfId="28715" xr:uid="{00000000-0005-0000-0000-0000F55C0000}"/>
    <cellStyle name="Normal 20 4 2 6" xfId="14599" xr:uid="{00000000-0005-0000-0000-0000F65C0000}"/>
    <cellStyle name="Normal 20 4 2 6 2" xfId="30323" xr:uid="{00000000-0005-0000-0000-0000F75C0000}"/>
    <cellStyle name="Normal 20 4 2 7" xfId="13243" xr:uid="{00000000-0005-0000-0000-0000F85C0000}"/>
    <cellStyle name="Normal 20 4 2 7 2" xfId="29587" xr:uid="{00000000-0005-0000-0000-0000F95C0000}"/>
    <cellStyle name="Normal 20 4 2 8" xfId="18442" xr:uid="{00000000-0005-0000-0000-0000FA5C0000}"/>
    <cellStyle name="Normal 20 4 2 8 2" xfId="32747" xr:uid="{00000000-0005-0000-0000-0000FB5C0000}"/>
    <cellStyle name="Normal 20 4 2 9" xfId="20650" xr:uid="{00000000-0005-0000-0000-0000FC5C0000}"/>
    <cellStyle name="Normal 20 4 2 9 2" xfId="34091" xr:uid="{00000000-0005-0000-0000-0000FD5C0000}"/>
    <cellStyle name="Normal 20 4 3" xfId="2965" xr:uid="{00000000-0005-0000-0000-0000FE5C0000}"/>
    <cellStyle name="Normal 20 4 3 10" xfId="22891" xr:uid="{00000000-0005-0000-0000-0000FF5C0000}"/>
    <cellStyle name="Normal 20 4 3 2" xfId="5586" xr:uid="{00000000-0005-0000-0000-0000005D0000}"/>
    <cellStyle name="Normal 20 4 3 2 2" xfId="24456" xr:uid="{00000000-0005-0000-0000-0000015D0000}"/>
    <cellStyle name="Normal 20 4 3 3" xfId="8336" xr:uid="{00000000-0005-0000-0000-0000025D0000}"/>
    <cellStyle name="Normal 20 4 3 3 2" xfId="26281" xr:uid="{00000000-0005-0000-0000-0000035D0000}"/>
    <cellStyle name="Normal 20 4 3 4" xfId="10180" xr:uid="{00000000-0005-0000-0000-0000045D0000}"/>
    <cellStyle name="Normal 20 4 3 4 2" xfId="27625" xr:uid="{00000000-0005-0000-0000-0000055D0000}"/>
    <cellStyle name="Normal 20 4 3 5" xfId="12387" xr:uid="{00000000-0005-0000-0000-0000065D0000}"/>
    <cellStyle name="Normal 20 4 3 5 2" xfId="28969" xr:uid="{00000000-0005-0000-0000-0000075D0000}"/>
    <cellStyle name="Normal 20 4 3 6" xfId="15326" xr:uid="{00000000-0005-0000-0000-0000085D0000}"/>
    <cellStyle name="Normal 20 4 3 6 2" xfId="30653" xr:uid="{00000000-0005-0000-0000-0000095D0000}"/>
    <cellStyle name="Normal 20 4 3 7" xfId="16802" xr:uid="{00000000-0005-0000-0000-00000A5D0000}"/>
    <cellStyle name="Normal 20 4 3 7 2" xfId="31657" xr:uid="{00000000-0005-0000-0000-00000B5D0000}"/>
    <cellStyle name="Normal 20 4 3 8" xfId="19009" xr:uid="{00000000-0005-0000-0000-00000C5D0000}"/>
    <cellStyle name="Normal 20 4 3 8 2" xfId="33001" xr:uid="{00000000-0005-0000-0000-00000D5D0000}"/>
    <cellStyle name="Normal 20 4 3 9" xfId="21217" xr:uid="{00000000-0005-0000-0000-00000E5D0000}"/>
    <cellStyle name="Normal 20 4 3 9 2" xfId="34345" xr:uid="{00000000-0005-0000-0000-00000F5D0000}"/>
    <cellStyle name="Normal 20 4 4" xfId="3260" xr:uid="{00000000-0005-0000-0000-0000105D0000}"/>
    <cellStyle name="Normal 20 4 4 10" xfId="23059" xr:uid="{00000000-0005-0000-0000-0000115D0000}"/>
    <cellStyle name="Normal 20 4 4 2" xfId="5754" xr:uid="{00000000-0005-0000-0000-0000125D0000}"/>
    <cellStyle name="Normal 20 4 4 2 2" xfId="24624" xr:uid="{00000000-0005-0000-0000-0000135D0000}"/>
    <cellStyle name="Normal 20 4 4 3" xfId="8504" xr:uid="{00000000-0005-0000-0000-0000145D0000}"/>
    <cellStyle name="Normal 20 4 4 3 2" xfId="26423" xr:uid="{00000000-0005-0000-0000-0000155D0000}"/>
    <cellStyle name="Normal 20 4 4 4" xfId="10348" xr:uid="{00000000-0005-0000-0000-0000165D0000}"/>
    <cellStyle name="Normal 20 4 4 4 2" xfId="27767" xr:uid="{00000000-0005-0000-0000-0000175D0000}"/>
    <cellStyle name="Normal 20 4 4 5" xfId="12555" xr:uid="{00000000-0005-0000-0000-0000185D0000}"/>
    <cellStyle name="Normal 20 4 4 5 2" xfId="29111" xr:uid="{00000000-0005-0000-0000-0000195D0000}"/>
    <cellStyle name="Normal 20 4 4 6" xfId="15554" xr:uid="{00000000-0005-0000-0000-00001A5D0000}"/>
    <cellStyle name="Normal 20 4 4 6 2" xfId="30829" xr:uid="{00000000-0005-0000-0000-00001B5D0000}"/>
    <cellStyle name="Normal 20 4 4 7" xfId="16970" xr:uid="{00000000-0005-0000-0000-00001C5D0000}"/>
    <cellStyle name="Normal 20 4 4 7 2" xfId="31799" xr:uid="{00000000-0005-0000-0000-00001D5D0000}"/>
    <cellStyle name="Normal 20 4 4 8" xfId="19177" xr:uid="{00000000-0005-0000-0000-00001E5D0000}"/>
    <cellStyle name="Normal 20 4 4 8 2" xfId="33143" xr:uid="{00000000-0005-0000-0000-00001F5D0000}"/>
    <cellStyle name="Normal 20 4 4 9" xfId="21385" xr:uid="{00000000-0005-0000-0000-0000205D0000}"/>
    <cellStyle name="Normal 20 4 4 9 2" xfId="34487" xr:uid="{00000000-0005-0000-0000-0000215D0000}"/>
    <cellStyle name="Normal 20 4 5" xfId="1599" xr:uid="{00000000-0005-0000-0000-0000225D0000}"/>
    <cellStyle name="Normal 20 4 5 2" xfId="6098" xr:uid="{00000000-0005-0000-0000-0000235D0000}"/>
    <cellStyle name="Normal 20 4 5 2 2" xfId="25587" xr:uid="{00000000-0005-0000-0000-0000245D0000}"/>
    <cellStyle name="Normal 20 4 5 3" xfId="9269" xr:uid="{00000000-0005-0000-0000-0000255D0000}"/>
    <cellStyle name="Normal 20 4 5 3 2" xfId="27127" xr:uid="{00000000-0005-0000-0000-0000265D0000}"/>
    <cellStyle name="Normal 20 4 5 4" xfId="11476" xr:uid="{00000000-0005-0000-0000-0000275D0000}"/>
    <cellStyle name="Normal 20 4 5 4 2" xfId="28471" xr:uid="{00000000-0005-0000-0000-0000285D0000}"/>
    <cellStyle name="Normal 20 4 5 5" xfId="14184" xr:uid="{00000000-0005-0000-0000-0000295D0000}"/>
    <cellStyle name="Normal 20 4 5 5 2" xfId="30039" xr:uid="{00000000-0005-0000-0000-00002A5D0000}"/>
    <cellStyle name="Normal 20 4 5 6" xfId="13740" xr:uid="{00000000-0005-0000-0000-00002B5D0000}"/>
    <cellStyle name="Normal 20 4 5 6 2" xfId="29812" xr:uid="{00000000-0005-0000-0000-00002C5D0000}"/>
    <cellStyle name="Normal 20 4 5 7" xfId="18098" xr:uid="{00000000-0005-0000-0000-00002D5D0000}"/>
    <cellStyle name="Normal 20 4 5 7 2" xfId="32503" xr:uid="{00000000-0005-0000-0000-00002E5D0000}"/>
    <cellStyle name="Normal 20 4 5 8" xfId="20306" xr:uid="{00000000-0005-0000-0000-00002F5D0000}"/>
    <cellStyle name="Normal 20 4 5 8 2" xfId="33847" xr:uid="{00000000-0005-0000-0000-0000305D0000}"/>
    <cellStyle name="Normal 20 4 5 9" xfId="23361" xr:uid="{00000000-0005-0000-0000-0000315D0000}"/>
    <cellStyle name="Normal 20 4 6" xfId="4262" xr:uid="{00000000-0005-0000-0000-0000325D0000}"/>
    <cellStyle name="Normal 20 4 6 2" xfId="7148" xr:uid="{00000000-0005-0000-0000-0000335D0000}"/>
    <cellStyle name="Normal 20 4 6 2 2" xfId="26742" xr:uid="{00000000-0005-0000-0000-0000345D0000}"/>
    <cellStyle name="Normal 20 4 6 3" xfId="10796" xr:uid="{00000000-0005-0000-0000-0000355D0000}"/>
    <cellStyle name="Normal 20 4 6 3 2" xfId="28086" xr:uid="{00000000-0005-0000-0000-0000365D0000}"/>
    <cellStyle name="Normal 20 4 6 4" xfId="13003" xr:uid="{00000000-0005-0000-0000-0000375D0000}"/>
    <cellStyle name="Normal 20 4 6 4 2" xfId="29430" xr:uid="{00000000-0005-0000-0000-0000385D0000}"/>
    <cellStyle name="Normal 20 4 6 5" xfId="16246" xr:uid="{00000000-0005-0000-0000-0000395D0000}"/>
    <cellStyle name="Normal 20 4 6 5 2" xfId="31291" xr:uid="{00000000-0005-0000-0000-00003A5D0000}"/>
    <cellStyle name="Normal 20 4 6 6" xfId="17418" xr:uid="{00000000-0005-0000-0000-00003B5D0000}"/>
    <cellStyle name="Normal 20 4 6 6 2" xfId="32118" xr:uid="{00000000-0005-0000-0000-00003C5D0000}"/>
    <cellStyle name="Normal 20 4 6 7" xfId="19625" xr:uid="{00000000-0005-0000-0000-00003D5D0000}"/>
    <cellStyle name="Normal 20 4 6 7 2" xfId="33462" xr:uid="{00000000-0005-0000-0000-00003E5D0000}"/>
    <cellStyle name="Normal 20 4 6 8" xfId="21833" xr:uid="{00000000-0005-0000-0000-00003F5D0000}"/>
    <cellStyle name="Normal 20 4 6 8 2" xfId="34806" xr:uid="{00000000-0005-0000-0000-0000405D0000}"/>
    <cellStyle name="Normal 20 4 6 9" xfId="24987" xr:uid="{00000000-0005-0000-0000-0000415D0000}"/>
    <cellStyle name="Normal 20 4 7" xfId="4523" xr:uid="{00000000-0005-0000-0000-0000425D0000}"/>
    <cellStyle name="Normal 20 4 7 2" xfId="7236" xr:uid="{00000000-0005-0000-0000-0000435D0000}"/>
    <cellStyle name="Normal 20 4 7 2 2" xfId="26830" xr:uid="{00000000-0005-0000-0000-0000445D0000}"/>
    <cellStyle name="Normal 20 4 7 3" xfId="10884" xr:uid="{00000000-0005-0000-0000-0000455D0000}"/>
    <cellStyle name="Normal 20 4 7 3 2" xfId="28174" xr:uid="{00000000-0005-0000-0000-0000465D0000}"/>
    <cellStyle name="Normal 20 4 7 4" xfId="13091" xr:uid="{00000000-0005-0000-0000-0000475D0000}"/>
    <cellStyle name="Normal 20 4 7 4 2" xfId="29518" xr:uid="{00000000-0005-0000-0000-0000485D0000}"/>
    <cellStyle name="Normal 20 4 7 5" xfId="16422" xr:uid="{00000000-0005-0000-0000-0000495D0000}"/>
    <cellStyle name="Normal 20 4 7 5 2" xfId="31430" xr:uid="{00000000-0005-0000-0000-00004A5D0000}"/>
    <cellStyle name="Normal 20 4 7 6" xfId="17506" xr:uid="{00000000-0005-0000-0000-00004B5D0000}"/>
    <cellStyle name="Normal 20 4 7 6 2" xfId="32206" xr:uid="{00000000-0005-0000-0000-00004C5D0000}"/>
    <cellStyle name="Normal 20 4 7 7" xfId="19713" xr:uid="{00000000-0005-0000-0000-00004D5D0000}"/>
    <cellStyle name="Normal 20 4 7 7 2" xfId="33550" xr:uid="{00000000-0005-0000-0000-00004E5D0000}"/>
    <cellStyle name="Normal 20 4 7 8" xfId="21921" xr:uid="{00000000-0005-0000-0000-00004F5D0000}"/>
    <cellStyle name="Normal 20 4 7 8 2" xfId="34894" xr:uid="{00000000-0005-0000-0000-0000505D0000}"/>
    <cellStyle name="Normal 20 4 7 9" xfId="25075" xr:uid="{00000000-0005-0000-0000-0000515D0000}"/>
    <cellStyle name="Normal 20 4 8" xfId="4843" xr:uid="{00000000-0005-0000-0000-0000525D0000}"/>
    <cellStyle name="Normal 20 4 8 2" xfId="25335" xr:uid="{00000000-0005-0000-0000-0000535D0000}"/>
    <cellStyle name="Normal 20 4 9" xfId="8978" xr:uid="{00000000-0005-0000-0000-0000545D0000}"/>
    <cellStyle name="Normal 20 4 9 2" xfId="26979" xr:uid="{00000000-0005-0000-0000-0000555D0000}"/>
    <cellStyle name="Normal 20 5" xfId="1743" xr:uid="{00000000-0005-0000-0000-0000565D0000}"/>
    <cellStyle name="Normal 20 5 10" xfId="22322" xr:uid="{00000000-0005-0000-0000-0000575D0000}"/>
    <cellStyle name="Normal 20 5 2" xfId="5017" xr:uid="{00000000-0005-0000-0000-0000585D0000}"/>
    <cellStyle name="Normal 20 5 2 2" xfId="23692" xr:uid="{00000000-0005-0000-0000-0000595D0000}"/>
    <cellStyle name="Normal 20 5 3" xfId="7619" xr:uid="{00000000-0005-0000-0000-00005A5D0000}"/>
    <cellStyle name="Normal 20 5 3 2" xfId="25671" xr:uid="{00000000-0005-0000-0000-00005B5D0000}"/>
    <cellStyle name="Normal 20 5 4" xfId="9363" xr:uid="{00000000-0005-0000-0000-00005C5D0000}"/>
    <cellStyle name="Normal 20 5 4 2" xfId="27187" xr:uid="{00000000-0005-0000-0000-00005D5D0000}"/>
    <cellStyle name="Normal 20 5 5" xfId="11570" xr:uid="{00000000-0005-0000-0000-00005E5D0000}"/>
    <cellStyle name="Normal 20 5 5 2" xfId="28531" xr:uid="{00000000-0005-0000-0000-00005F5D0000}"/>
    <cellStyle name="Normal 20 5 6" xfId="14302" xr:uid="{00000000-0005-0000-0000-0000605D0000}"/>
    <cellStyle name="Normal 20 5 6 2" xfId="30109" xr:uid="{00000000-0005-0000-0000-0000615D0000}"/>
    <cellStyle name="Normal 20 5 7" xfId="15248" xr:uid="{00000000-0005-0000-0000-0000625D0000}"/>
    <cellStyle name="Normal 20 5 7 2" xfId="30602" xr:uid="{00000000-0005-0000-0000-0000635D0000}"/>
    <cellStyle name="Normal 20 5 8" xfId="18192" xr:uid="{00000000-0005-0000-0000-0000645D0000}"/>
    <cellStyle name="Normal 20 5 8 2" xfId="32563" xr:uid="{00000000-0005-0000-0000-0000655D0000}"/>
    <cellStyle name="Normal 20 5 9" xfId="20400" xr:uid="{00000000-0005-0000-0000-0000665D0000}"/>
    <cellStyle name="Normal 20 5 9 2" xfId="33907" xr:uid="{00000000-0005-0000-0000-0000675D0000}"/>
    <cellStyle name="Normal 20 6" xfId="2720" xr:uid="{00000000-0005-0000-0000-0000685D0000}"/>
    <cellStyle name="Normal 20 6 10" xfId="22720" xr:uid="{00000000-0005-0000-0000-0000695D0000}"/>
    <cellStyle name="Normal 20 6 2" xfId="5415" xr:uid="{00000000-0005-0000-0000-00006A5D0000}"/>
    <cellStyle name="Normal 20 6 2 2" xfId="24285" xr:uid="{00000000-0005-0000-0000-00006B5D0000}"/>
    <cellStyle name="Normal 20 6 3" xfId="8165" xr:uid="{00000000-0005-0000-0000-00006C5D0000}"/>
    <cellStyle name="Normal 20 6 3 2" xfId="26161" xr:uid="{00000000-0005-0000-0000-00006D5D0000}"/>
    <cellStyle name="Normal 20 6 4" xfId="10009" xr:uid="{00000000-0005-0000-0000-00006E5D0000}"/>
    <cellStyle name="Normal 20 6 4 2" xfId="27505" xr:uid="{00000000-0005-0000-0000-00006F5D0000}"/>
    <cellStyle name="Normal 20 6 5" xfId="12216" xr:uid="{00000000-0005-0000-0000-0000705D0000}"/>
    <cellStyle name="Normal 20 6 5 2" xfId="28849" xr:uid="{00000000-0005-0000-0000-0000715D0000}"/>
    <cellStyle name="Normal 20 6 6" xfId="15115" xr:uid="{00000000-0005-0000-0000-0000725D0000}"/>
    <cellStyle name="Normal 20 6 6 2" xfId="30510" xr:uid="{00000000-0005-0000-0000-0000735D0000}"/>
    <cellStyle name="Normal 20 6 7" xfId="16631" xr:uid="{00000000-0005-0000-0000-0000745D0000}"/>
    <cellStyle name="Normal 20 6 7 2" xfId="31537" xr:uid="{00000000-0005-0000-0000-0000755D0000}"/>
    <cellStyle name="Normal 20 6 8" xfId="18838" xr:uid="{00000000-0005-0000-0000-0000765D0000}"/>
    <cellStyle name="Normal 20 6 8 2" xfId="32881" xr:uid="{00000000-0005-0000-0000-0000775D0000}"/>
    <cellStyle name="Normal 20 6 9" xfId="21046" xr:uid="{00000000-0005-0000-0000-0000785D0000}"/>
    <cellStyle name="Normal 20 6 9 2" xfId="34225" xr:uid="{00000000-0005-0000-0000-0000795D0000}"/>
    <cellStyle name="Normal 20 7" xfId="2757" xr:uid="{00000000-0005-0000-0000-00007A5D0000}"/>
    <cellStyle name="Normal 20 7 10" xfId="22748" xr:uid="{00000000-0005-0000-0000-00007B5D0000}"/>
    <cellStyle name="Normal 20 7 2" xfId="5443" xr:uid="{00000000-0005-0000-0000-00007C5D0000}"/>
    <cellStyle name="Normal 20 7 2 2" xfId="24313" xr:uid="{00000000-0005-0000-0000-00007D5D0000}"/>
    <cellStyle name="Normal 20 7 3" xfId="8193" xr:uid="{00000000-0005-0000-0000-00007E5D0000}"/>
    <cellStyle name="Normal 20 7 3 2" xfId="26189" xr:uid="{00000000-0005-0000-0000-00007F5D0000}"/>
    <cellStyle name="Normal 20 7 4" xfId="10037" xr:uid="{00000000-0005-0000-0000-0000805D0000}"/>
    <cellStyle name="Normal 20 7 4 2" xfId="27533" xr:uid="{00000000-0005-0000-0000-0000815D0000}"/>
    <cellStyle name="Normal 20 7 5" xfId="12244" xr:uid="{00000000-0005-0000-0000-0000825D0000}"/>
    <cellStyle name="Normal 20 7 5 2" xfId="28877" xr:uid="{00000000-0005-0000-0000-0000835D0000}"/>
    <cellStyle name="Normal 20 7 6" xfId="15148" xr:uid="{00000000-0005-0000-0000-0000845D0000}"/>
    <cellStyle name="Normal 20 7 6 2" xfId="30540" xr:uid="{00000000-0005-0000-0000-0000855D0000}"/>
    <cellStyle name="Normal 20 7 7" xfId="16659" xr:uid="{00000000-0005-0000-0000-0000865D0000}"/>
    <cellStyle name="Normal 20 7 7 2" xfId="31565" xr:uid="{00000000-0005-0000-0000-0000875D0000}"/>
    <cellStyle name="Normal 20 7 8" xfId="18866" xr:uid="{00000000-0005-0000-0000-0000885D0000}"/>
    <cellStyle name="Normal 20 7 8 2" xfId="32909" xr:uid="{00000000-0005-0000-0000-0000895D0000}"/>
    <cellStyle name="Normal 20 7 9" xfId="21074" xr:uid="{00000000-0005-0000-0000-00008A5D0000}"/>
    <cellStyle name="Normal 20 7 9 2" xfId="34253" xr:uid="{00000000-0005-0000-0000-00008B5D0000}"/>
    <cellStyle name="Normal 20 8" xfId="1900" xr:uid="{00000000-0005-0000-0000-00008C5D0000}"/>
    <cellStyle name="Normal 20 8 2" xfId="5917" xr:uid="{00000000-0005-0000-0000-00008D5D0000}"/>
    <cellStyle name="Normal 20 8 2 2" xfId="25747" xr:uid="{00000000-0005-0000-0000-00008E5D0000}"/>
    <cellStyle name="Normal 20 8 3" xfId="9454" xr:uid="{00000000-0005-0000-0000-00008F5D0000}"/>
    <cellStyle name="Normal 20 8 3 2" xfId="27263" xr:uid="{00000000-0005-0000-0000-0000905D0000}"/>
    <cellStyle name="Normal 20 8 4" xfId="11661" xr:uid="{00000000-0005-0000-0000-0000915D0000}"/>
    <cellStyle name="Normal 20 8 4 2" xfId="28607" xr:uid="{00000000-0005-0000-0000-0000925D0000}"/>
    <cellStyle name="Normal 20 8 5" xfId="14425" xr:uid="{00000000-0005-0000-0000-0000935D0000}"/>
    <cellStyle name="Normal 20 8 5 2" xfId="30206" xr:uid="{00000000-0005-0000-0000-0000945D0000}"/>
    <cellStyle name="Normal 20 8 6" xfId="14380" xr:uid="{00000000-0005-0000-0000-0000955D0000}"/>
    <cellStyle name="Normal 20 8 6 2" xfId="30172" xr:uid="{00000000-0005-0000-0000-0000965D0000}"/>
    <cellStyle name="Normal 20 8 7" xfId="18283" xr:uid="{00000000-0005-0000-0000-0000975D0000}"/>
    <cellStyle name="Normal 20 8 7 2" xfId="32639" xr:uid="{00000000-0005-0000-0000-0000985D0000}"/>
    <cellStyle name="Normal 20 8 8" xfId="20491" xr:uid="{00000000-0005-0000-0000-0000995D0000}"/>
    <cellStyle name="Normal 20 8 8 2" xfId="33983" xr:uid="{00000000-0005-0000-0000-00009A5D0000}"/>
    <cellStyle name="Normal 20 8 9" xfId="23180" xr:uid="{00000000-0005-0000-0000-00009B5D0000}"/>
    <cellStyle name="Normal 20 9" xfId="3781" xr:uid="{00000000-0005-0000-0000-00009C5D0000}"/>
    <cellStyle name="Normal 20 9 2" xfId="6996" xr:uid="{00000000-0005-0000-0000-00009D5D0000}"/>
    <cellStyle name="Normal 20 9 2 2" xfId="26616" xr:uid="{00000000-0005-0000-0000-00009E5D0000}"/>
    <cellStyle name="Normal 20 9 3" xfId="10644" xr:uid="{00000000-0005-0000-0000-00009F5D0000}"/>
    <cellStyle name="Normal 20 9 3 2" xfId="27960" xr:uid="{00000000-0005-0000-0000-0000A05D0000}"/>
    <cellStyle name="Normal 20 9 4" xfId="12851" xr:uid="{00000000-0005-0000-0000-0000A15D0000}"/>
    <cellStyle name="Normal 20 9 4 2" xfId="29304" xr:uid="{00000000-0005-0000-0000-0000A25D0000}"/>
    <cellStyle name="Normal 20 9 5" xfId="15950" xr:uid="{00000000-0005-0000-0000-0000A35D0000}"/>
    <cellStyle name="Normal 20 9 5 2" xfId="31073" xr:uid="{00000000-0005-0000-0000-0000A45D0000}"/>
    <cellStyle name="Normal 20 9 6" xfId="17266" xr:uid="{00000000-0005-0000-0000-0000A55D0000}"/>
    <cellStyle name="Normal 20 9 6 2" xfId="31992" xr:uid="{00000000-0005-0000-0000-0000A65D0000}"/>
    <cellStyle name="Normal 20 9 7" xfId="19473" xr:uid="{00000000-0005-0000-0000-0000A75D0000}"/>
    <cellStyle name="Normal 20 9 7 2" xfId="33336" xr:uid="{00000000-0005-0000-0000-0000A85D0000}"/>
    <cellStyle name="Normal 20 9 8" xfId="21681" xr:uid="{00000000-0005-0000-0000-0000A95D0000}"/>
    <cellStyle name="Normal 20 9 8 2" xfId="34680" xr:uid="{00000000-0005-0000-0000-0000AA5D0000}"/>
    <cellStyle name="Normal 20 9 9" xfId="24835" xr:uid="{00000000-0005-0000-0000-0000AB5D0000}"/>
    <cellStyle name="Normal 21" xfId="639" xr:uid="{00000000-0005-0000-0000-0000AC5D0000}"/>
    <cellStyle name="Normal 21 10" xfId="4553" xr:uid="{00000000-0005-0000-0000-0000AD5D0000}"/>
    <cellStyle name="Normal 21 10 2" xfId="7251" xr:uid="{00000000-0005-0000-0000-0000AE5D0000}"/>
    <cellStyle name="Normal 21 10 2 2" xfId="26845" xr:uid="{00000000-0005-0000-0000-0000AF5D0000}"/>
    <cellStyle name="Normal 21 10 3" xfId="10899" xr:uid="{00000000-0005-0000-0000-0000B05D0000}"/>
    <cellStyle name="Normal 21 10 3 2" xfId="28189" xr:uid="{00000000-0005-0000-0000-0000B15D0000}"/>
    <cellStyle name="Normal 21 10 4" xfId="13106" xr:uid="{00000000-0005-0000-0000-0000B25D0000}"/>
    <cellStyle name="Normal 21 10 4 2" xfId="29533" xr:uid="{00000000-0005-0000-0000-0000B35D0000}"/>
    <cellStyle name="Normal 21 10 5" xfId="16440" xr:uid="{00000000-0005-0000-0000-0000B45D0000}"/>
    <cellStyle name="Normal 21 10 5 2" xfId="31447" xr:uid="{00000000-0005-0000-0000-0000B55D0000}"/>
    <cellStyle name="Normal 21 10 6" xfId="17521" xr:uid="{00000000-0005-0000-0000-0000B65D0000}"/>
    <cellStyle name="Normal 21 10 6 2" xfId="32221" xr:uid="{00000000-0005-0000-0000-0000B75D0000}"/>
    <cellStyle name="Normal 21 10 7" xfId="19728" xr:uid="{00000000-0005-0000-0000-0000B85D0000}"/>
    <cellStyle name="Normal 21 10 7 2" xfId="33565" xr:uid="{00000000-0005-0000-0000-0000B95D0000}"/>
    <cellStyle name="Normal 21 10 8" xfId="21936" xr:uid="{00000000-0005-0000-0000-0000BA5D0000}"/>
    <cellStyle name="Normal 21 10 8 2" xfId="34909" xr:uid="{00000000-0005-0000-0000-0000BB5D0000}"/>
    <cellStyle name="Normal 21 10 9" xfId="25090" xr:uid="{00000000-0005-0000-0000-0000BC5D0000}"/>
    <cellStyle name="Normal 21 11" xfId="4704" xr:uid="{00000000-0005-0000-0000-0000BD5D0000}"/>
    <cellStyle name="Normal 21 11 2" xfId="25155" xr:uid="{00000000-0005-0000-0000-0000BE5D0000}"/>
    <cellStyle name="Normal 21 12" xfId="8798" xr:uid="{00000000-0005-0000-0000-0000BF5D0000}"/>
    <cellStyle name="Normal 21 12 2" xfId="26884" xr:uid="{00000000-0005-0000-0000-0000C05D0000}"/>
    <cellStyle name="Normal 21 13" xfId="11005" xr:uid="{00000000-0005-0000-0000-0000C15D0000}"/>
    <cellStyle name="Normal 21 13 2" xfId="28228" xr:uid="{00000000-0005-0000-0000-0000C25D0000}"/>
    <cellStyle name="Normal 21 14" xfId="13467" xr:uid="{00000000-0005-0000-0000-0000C35D0000}"/>
    <cellStyle name="Normal 21 14 2" xfId="29687" xr:uid="{00000000-0005-0000-0000-0000C45D0000}"/>
    <cellStyle name="Normal 21 15" xfId="15501" xr:uid="{00000000-0005-0000-0000-0000C55D0000}"/>
    <cellStyle name="Normal 21 15 2" xfId="30782" xr:uid="{00000000-0005-0000-0000-0000C65D0000}"/>
    <cellStyle name="Normal 21 16" xfId="17627" xr:uid="{00000000-0005-0000-0000-0000C75D0000}"/>
    <cellStyle name="Normal 21 16 2" xfId="32260" xr:uid="{00000000-0005-0000-0000-0000C85D0000}"/>
    <cellStyle name="Normal 21 17" xfId="19835" xr:uid="{00000000-0005-0000-0000-0000C95D0000}"/>
    <cellStyle name="Normal 21 17 2" xfId="33604" xr:uid="{00000000-0005-0000-0000-0000CA5D0000}"/>
    <cellStyle name="Normal 21 18" xfId="22009" xr:uid="{00000000-0005-0000-0000-0000CB5D0000}"/>
    <cellStyle name="Normal 21 19" xfId="37876" xr:uid="{00000000-0005-0000-0000-0000CC5D0000}"/>
    <cellStyle name="Normal 21 2" xfId="946" xr:uid="{00000000-0005-0000-0000-0000CD5D0000}"/>
    <cellStyle name="Normal 21 2 10" xfId="8864" xr:uid="{00000000-0005-0000-0000-0000CE5D0000}"/>
    <cellStyle name="Normal 21 2 10 2" xfId="26916" xr:uid="{00000000-0005-0000-0000-0000CF5D0000}"/>
    <cellStyle name="Normal 21 2 11" xfId="11071" xr:uid="{00000000-0005-0000-0000-0000D05D0000}"/>
    <cellStyle name="Normal 21 2 11 2" xfId="28260" xr:uid="{00000000-0005-0000-0000-0000D15D0000}"/>
    <cellStyle name="Normal 21 2 12" xfId="13655" xr:uid="{00000000-0005-0000-0000-0000D25D0000}"/>
    <cellStyle name="Normal 21 2 12 2" xfId="29770" xr:uid="{00000000-0005-0000-0000-0000D35D0000}"/>
    <cellStyle name="Normal 21 2 13" xfId="16490" xr:uid="{00000000-0005-0000-0000-0000D45D0000}"/>
    <cellStyle name="Normal 21 2 13 2" xfId="31489" xr:uid="{00000000-0005-0000-0000-0000D55D0000}"/>
    <cellStyle name="Normal 21 2 14" xfId="17693" xr:uid="{00000000-0005-0000-0000-0000D65D0000}"/>
    <cellStyle name="Normal 21 2 14 2" xfId="32292" xr:uid="{00000000-0005-0000-0000-0000D75D0000}"/>
    <cellStyle name="Normal 21 2 15" xfId="19901" xr:uid="{00000000-0005-0000-0000-0000D85D0000}"/>
    <cellStyle name="Normal 21 2 15 2" xfId="33636" xr:uid="{00000000-0005-0000-0000-0000D95D0000}"/>
    <cellStyle name="Normal 21 2 16" xfId="22060" xr:uid="{00000000-0005-0000-0000-0000DA5D0000}"/>
    <cellStyle name="Normal 21 2 17" xfId="38493" xr:uid="{00000000-0005-0000-0000-0000DB5D0000}"/>
    <cellStyle name="Normal 21 2 2" xfId="1223" xr:uid="{00000000-0005-0000-0000-0000DC5D0000}"/>
    <cellStyle name="Normal 21 2 2 10" xfId="11236" xr:uid="{00000000-0005-0000-0000-0000DD5D0000}"/>
    <cellStyle name="Normal 21 2 2 10 2" xfId="28356" xr:uid="{00000000-0005-0000-0000-0000DE5D0000}"/>
    <cellStyle name="Normal 21 2 2 11" xfId="13882" xr:uid="{00000000-0005-0000-0000-0000DF5D0000}"/>
    <cellStyle name="Normal 21 2 2 11 2" xfId="29892" xr:uid="{00000000-0005-0000-0000-0000E05D0000}"/>
    <cellStyle name="Normal 21 2 2 12" xfId="16370" xr:uid="{00000000-0005-0000-0000-0000E15D0000}"/>
    <cellStyle name="Normal 21 2 2 12 2" xfId="31390" xr:uid="{00000000-0005-0000-0000-0000E25D0000}"/>
    <cellStyle name="Normal 21 2 2 13" xfId="17858" xr:uid="{00000000-0005-0000-0000-0000E35D0000}"/>
    <cellStyle name="Normal 21 2 2 13 2" xfId="32388" xr:uid="{00000000-0005-0000-0000-0000E45D0000}"/>
    <cellStyle name="Normal 21 2 2 14" xfId="20066" xr:uid="{00000000-0005-0000-0000-0000E55D0000}"/>
    <cellStyle name="Normal 21 2 2 14 2" xfId="33732" xr:uid="{00000000-0005-0000-0000-0000E65D0000}"/>
    <cellStyle name="Normal 21 2 2 15" xfId="22215" xr:uid="{00000000-0005-0000-0000-0000E75D0000}"/>
    <cellStyle name="Normal 21 2 2 2" xfId="2163" xr:uid="{00000000-0005-0000-0000-0000E85D0000}"/>
    <cellStyle name="Normal 21 2 2 2 10" xfId="22554" xr:uid="{00000000-0005-0000-0000-0000E95D0000}"/>
    <cellStyle name="Normal 21 2 2 2 2" xfId="5249" xr:uid="{00000000-0005-0000-0000-0000EA5D0000}"/>
    <cellStyle name="Normal 21 2 2 2 2 2" xfId="23957" xr:uid="{00000000-0005-0000-0000-0000EB5D0000}"/>
    <cellStyle name="Normal 21 2 2 2 3" xfId="7848" xr:uid="{00000000-0005-0000-0000-0000EC5D0000}"/>
    <cellStyle name="Normal 21 2 2 2 3 2" xfId="25965" xr:uid="{00000000-0005-0000-0000-0000ED5D0000}"/>
    <cellStyle name="Normal 21 2 2 2 4" xfId="9680" xr:uid="{00000000-0005-0000-0000-0000EE5D0000}"/>
    <cellStyle name="Normal 21 2 2 2 4 2" xfId="27404" xr:uid="{00000000-0005-0000-0000-0000EF5D0000}"/>
    <cellStyle name="Normal 21 2 2 2 5" xfId="11887" xr:uid="{00000000-0005-0000-0000-0000F05D0000}"/>
    <cellStyle name="Normal 21 2 2 2 5 2" xfId="28748" xr:uid="{00000000-0005-0000-0000-0000F15D0000}"/>
    <cellStyle name="Normal 21 2 2 2 6" xfId="14666" xr:uid="{00000000-0005-0000-0000-0000F25D0000}"/>
    <cellStyle name="Normal 21 2 2 2 6 2" xfId="30356" xr:uid="{00000000-0005-0000-0000-0000F35D0000}"/>
    <cellStyle name="Normal 21 2 2 2 7" xfId="13360" xr:uid="{00000000-0005-0000-0000-0000F45D0000}"/>
    <cellStyle name="Normal 21 2 2 2 7 2" xfId="29638" xr:uid="{00000000-0005-0000-0000-0000F55D0000}"/>
    <cellStyle name="Normal 21 2 2 2 8" xfId="18509" xr:uid="{00000000-0005-0000-0000-0000F65D0000}"/>
    <cellStyle name="Normal 21 2 2 2 8 2" xfId="32780" xr:uid="{00000000-0005-0000-0000-0000F75D0000}"/>
    <cellStyle name="Normal 21 2 2 2 9" xfId="20717" xr:uid="{00000000-0005-0000-0000-0000F85D0000}"/>
    <cellStyle name="Normal 21 2 2 2 9 2" xfId="34124" xr:uid="{00000000-0005-0000-0000-0000F95D0000}"/>
    <cellStyle name="Normal 21 2 2 3" xfId="3016" xr:uid="{00000000-0005-0000-0000-0000FA5D0000}"/>
    <cellStyle name="Normal 21 2 2 3 10" xfId="22924" xr:uid="{00000000-0005-0000-0000-0000FB5D0000}"/>
    <cellStyle name="Normal 21 2 2 3 2" xfId="5619" xr:uid="{00000000-0005-0000-0000-0000FC5D0000}"/>
    <cellStyle name="Normal 21 2 2 3 2 2" xfId="24489" xr:uid="{00000000-0005-0000-0000-0000FD5D0000}"/>
    <cellStyle name="Normal 21 2 2 3 3" xfId="8369" xr:uid="{00000000-0005-0000-0000-0000FE5D0000}"/>
    <cellStyle name="Normal 21 2 2 3 3 2" xfId="26314" xr:uid="{00000000-0005-0000-0000-0000FF5D0000}"/>
    <cellStyle name="Normal 21 2 2 3 4" xfId="10213" xr:uid="{00000000-0005-0000-0000-0000005E0000}"/>
    <cellStyle name="Normal 21 2 2 3 4 2" xfId="27658" xr:uid="{00000000-0005-0000-0000-0000015E0000}"/>
    <cellStyle name="Normal 21 2 2 3 5" xfId="12420" xr:uid="{00000000-0005-0000-0000-0000025E0000}"/>
    <cellStyle name="Normal 21 2 2 3 5 2" xfId="29002" xr:uid="{00000000-0005-0000-0000-0000035E0000}"/>
    <cellStyle name="Normal 21 2 2 3 6" xfId="15370" xr:uid="{00000000-0005-0000-0000-0000045E0000}"/>
    <cellStyle name="Normal 21 2 2 3 6 2" xfId="30694" xr:uid="{00000000-0005-0000-0000-0000055E0000}"/>
    <cellStyle name="Normal 21 2 2 3 7" xfId="16835" xr:uid="{00000000-0005-0000-0000-0000065E0000}"/>
    <cellStyle name="Normal 21 2 2 3 7 2" xfId="31690" xr:uid="{00000000-0005-0000-0000-0000075E0000}"/>
    <cellStyle name="Normal 21 2 2 3 8" xfId="19042" xr:uid="{00000000-0005-0000-0000-0000085E0000}"/>
    <cellStyle name="Normal 21 2 2 3 8 2" xfId="33034" xr:uid="{00000000-0005-0000-0000-0000095E0000}"/>
    <cellStyle name="Normal 21 2 2 3 9" xfId="21250" xr:uid="{00000000-0005-0000-0000-00000A5E0000}"/>
    <cellStyle name="Normal 21 2 2 3 9 2" xfId="34378" xr:uid="{00000000-0005-0000-0000-00000B5E0000}"/>
    <cellStyle name="Normal 21 2 2 4" xfId="3311" xr:uid="{00000000-0005-0000-0000-00000C5E0000}"/>
    <cellStyle name="Normal 21 2 2 4 10" xfId="23092" xr:uid="{00000000-0005-0000-0000-00000D5E0000}"/>
    <cellStyle name="Normal 21 2 2 4 2" xfId="5787" xr:uid="{00000000-0005-0000-0000-00000E5E0000}"/>
    <cellStyle name="Normal 21 2 2 4 2 2" xfId="24657" xr:uid="{00000000-0005-0000-0000-00000F5E0000}"/>
    <cellStyle name="Normal 21 2 2 4 3" xfId="8537" xr:uid="{00000000-0005-0000-0000-0000105E0000}"/>
    <cellStyle name="Normal 21 2 2 4 3 2" xfId="26456" xr:uid="{00000000-0005-0000-0000-0000115E0000}"/>
    <cellStyle name="Normal 21 2 2 4 4" xfId="10381" xr:uid="{00000000-0005-0000-0000-0000125E0000}"/>
    <cellStyle name="Normal 21 2 2 4 4 2" xfId="27800" xr:uid="{00000000-0005-0000-0000-0000135E0000}"/>
    <cellStyle name="Normal 21 2 2 4 5" xfId="12588" xr:uid="{00000000-0005-0000-0000-0000145E0000}"/>
    <cellStyle name="Normal 21 2 2 4 5 2" xfId="29144" xr:uid="{00000000-0005-0000-0000-0000155E0000}"/>
    <cellStyle name="Normal 21 2 2 4 6" xfId="15597" xr:uid="{00000000-0005-0000-0000-0000165E0000}"/>
    <cellStyle name="Normal 21 2 2 4 6 2" xfId="30868" xr:uid="{00000000-0005-0000-0000-0000175E0000}"/>
    <cellStyle name="Normal 21 2 2 4 7" xfId="17003" xr:uid="{00000000-0005-0000-0000-0000185E0000}"/>
    <cellStyle name="Normal 21 2 2 4 7 2" xfId="31832" xr:uid="{00000000-0005-0000-0000-0000195E0000}"/>
    <cellStyle name="Normal 21 2 2 4 8" xfId="19210" xr:uid="{00000000-0005-0000-0000-00001A5E0000}"/>
    <cellStyle name="Normal 21 2 2 4 8 2" xfId="33176" xr:uid="{00000000-0005-0000-0000-00001B5E0000}"/>
    <cellStyle name="Normal 21 2 2 4 9" xfId="21418" xr:uid="{00000000-0005-0000-0000-00001C5E0000}"/>
    <cellStyle name="Normal 21 2 2 4 9 2" xfId="34520" xr:uid="{00000000-0005-0000-0000-00001D5E0000}"/>
    <cellStyle name="Normal 21 2 2 5" xfId="3507" xr:uid="{00000000-0005-0000-0000-00001E5E0000}"/>
    <cellStyle name="Normal 21 2 2 5 2" xfId="6149" xr:uid="{00000000-0005-0000-0000-00001F5E0000}"/>
    <cellStyle name="Normal 21 2 2 5 2 2" xfId="26541" xr:uid="{00000000-0005-0000-0000-0000205E0000}"/>
    <cellStyle name="Normal 21 2 2 5 3" xfId="10500" xr:uid="{00000000-0005-0000-0000-0000215E0000}"/>
    <cellStyle name="Normal 21 2 2 5 3 2" xfId="27885" xr:uid="{00000000-0005-0000-0000-0000225E0000}"/>
    <cellStyle name="Normal 21 2 2 5 4" xfId="12707" xr:uid="{00000000-0005-0000-0000-0000235E0000}"/>
    <cellStyle name="Normal 21 2 2 5 4 2" xfId="29229" xr:uid="{00000000-0005-0000-0000-0000245E0000}"/>
    <cellStyle name="Normal 21 2 2 5 5" xfId="15751" xr:uid="{00000000-0005-0000-0000-0000255E0000}"/>
    <cellStyle name="Normal 21 2 2 5 5 2" xfId="30972" xr:uid="{00000000-0005-0000-0000-0000265E0000}"/>
    <cellStyle name="Normal 21 2 2 5 6" xfId="17122" xr:uid="{00000000-0005-0000-0000-0000275E0000}"/>
    <cellStyle name="Normal 21 2 2 5 6 2" xfId="31917" xr:uid="{00000000-0005-0000-0000-0000285E0000}"/>
    <cellStyle name="Normal 21 2 2 5 7" xfId="19329" xr:uid="{00000000-0005-0000-0000-0000295E0000}"/>
    <cellStyle name="Normal 21 2 2 5 7 2" xfId="33261" xr:uid="{00000000-0005-0000-0000-00002A5E0000}"/>
    <cellStyle name="Normal 21 2 2 5 8" xfId="21537" xr:uid="{00000000-0005-0000-0000-00002B5E0000}"/>
    <cellStyle name="Normal 21 2 2 5 8 2" xfId="34605" xr:uid="{00000000-0005-0000-0000-00002C5E0000}"/>
    <cellStyle name="Normal 21 2 2 5 9" xfId="23412" xr:uid="{00000000-0005-0000-0000-00002D5E0000}"/>
    <cellStyle name="Normal 21 2 2 6" xfId="2008" xr:uid="{00000000-0005-0000-0000-00002E5E0000}"/>
    <cellStyle name="Normal 21 2 2 6 2" xfId="6484" xr:uid="{00000000-0005-0000-0000-00002F5E0000}"/>
    <cellStyle name="Normal 21 2 2 6 2 2" xfId="25824" xr:uid="{00000000-0005-0000-0000-0000305E0000}"/>
    <cellStyle name="Normal 21 2 2 6 3" xfId="9534" xr:uid="{00000000-0005-0000-0000-0000315E0000}"/>
    <cellStyle name="Normal 21 2 2 6 3 2" xfId="27322" xr:uid="{00000000-0005-0000-0000-0000325E0000}"/>
    <cellStyle name="Normal 21 2 2 6 4" xfId="11741" xr:uid="{00000000-0005-0000-0000-0000335E0000}"/>
    <cellStyle name="Normal 21 2 2 6 4 2" xfId="28666" xr:uid="{00000000-0005-0000-0000-0000345E0000}"/>
    <cellStyle name="Normal 21 2 2 6 5" xfId="14518" xr:uid="{00000000-0005-0000-0000-0000355E0000}"/>
    <cellStyle name="Normal 21 2 2 6 5 2" xfId="30273" xr:uid="{00000000-0005-0000-0000-0000365E0000}"/>
    <cellStyle name="Normal 21 2 2 6 6" xfId="13196" xr:uid="{00000000-0005-0000-0000-0000375E0000}"/>
    <cellStyle name="Normal 21 2 2 6 6 2" xfId="29569" xr:uid="{00000000-0005-0000-0000-0000385E0000}"/>
    <cellStyle name="Normal 21 2 2 6 7" xfId="18363" xr:uid="{00000000-0005-0000-0000-0000395E0000}"/>
    <cellStyle name="Normal 21 2 2 6 7 2" xfId="32698" xr:uid="{00000000-0005-0000-0000-00003A5E0000}"/>
    <cellStyle name="Normal 21 2 2 6 8" xfId="20571" xr:uid="{00000000-0005-0000-0000-00003B5E0000}"/>
    <cellStyle name="Normal 21 2 2 6 8 2" xfId="34042" xr:uid="{00000000-0005-0000-0000-00003C5E0000}"/>
    <cellStyle name="Normal 21 2 2 6 9" xfId="23816" xr:uid="{00000000-0005-0000-0000-00003D5E0000}"/>
    <cellStyle name="Normal 21 2 2 7" xfId="4042" xr:uid="{00000000-0005-0000-0000-00003E5E0000}"/>
    <cellStyle name="Normal 21 2 2 7 2" xfId="7086" xr:uid="{00000000-0005-0000-0000-00003F5E0000}"/>
    <cellStyle name="Normal 21 2 2 7 2 2" xfId="26680" xr:uid="{00000000-0005-0000-0000-0000405E0000}"/>
    <cellStyle name="Normal 21 2 2 7 3" xfId="10734" xr:uid="{00000000-0005-0000-0000-0000415E0000}"/>
    <cellStyle name="Normal 21 2 2 7 3 2" xfId="28024" xr:uid="{00000000-0005-0000-0000-0000425E0000}"/>
    <cellStyle name="Normal 21 2 2 7 4" xfId="12941" xr:uid="{00000000-0005-0000-0000-0000435E0000}"/>
    <cellStyle name="Normal 21 2 2 7 4 2" xfId="29368" xr:uid="{00000000-0005-0000-0000-0000445E0000}"/>
    <cellStyle name="Normal 21 2 2 7 5" xfId="16114" xr:uid="{00000000-0005-0000-0000-0000455E0000}"/>
    <cellStyle name="Normal 21 2 2 7 5 2" xfId="31182" xr:uid="{00000000-0005-0000-0000-0000465E0000}"/>
    <cellStyle name="Normal 21 2 2 7 6" xfId="17356" xr:uid="{00000000-0005-0000-0000-0000475E0000}"/>
    <cellStyle name="Normal 21 2 2 7 6 2" xfId="32056" xr:uid="{00000000-0005-0000-0000-0000485E0000}"/>
    <cellStyle name="Normal 21 2 2 7 7" xfId="19563" xr:uid="{00000000-0005-0000-0000-0000495E0000}"/>
    <cellStyle name="Normal 21 2 2 7 7 2" xfId="33400" xr:uid="{00000000-0005-0000-0000-00004A5E0000}"/>
    <cellStyle name="Normal 21 2 2 7 8" xfId="21771" xr:uid="{00000000-0005-0000-0000-00004B5E0000}"/>
    <cellStyle name="Normal 21 2 2 7 8 2" xfId="34744" xr:uid="{00000000-0005-0000-0000-00004C5E0000}"/>
    <cellStyle name="Normal 21 2 2 7 9" xfId="24925" xr:uid="{00000000-0005-0000-0000-00004D5E0000}"/>
    <cellStyle name="Normal 21 2 2 8" xfId="4910" xr:uid="{00000000-0005-0000-0000-00004E5E0000}"/>
    <cellStyle name="Normal 21 2 2 8 2" xfId="25386" xr:uid="{00000000-0005-0000-0000-00004F5E0000}"/>
    <cellStyle name="Normal 21 2 2 9" xfId="9029" xr:uid="{00000000-0005-0000-0000-0000505E0000}"/>
    <cellStyle name="Normal 21 2 2 9 2" xfId="27012" xr:uid="{00000000-0005-0000-0000-0000515E0000}"/>
    <cellStyle name="Normal 21 2 3" xfId="1975" xr:uid="{00000000-0005-0000-0000-0000525E0000}"/>
    <cellStyle name="Normal 21 2 3 10" xfId="22389" xr:uid="{00000000-0005-0000-0000-0000535E0000}"/>
    <cellStyle name="Normal 21 2 3 2" xfId="5084" xr:uid="{00000000-0005-0000-0000-0000545E0000}"/>
    <cellStyle name="Normal 21 2 3 2 2" xfId="23786" xr:uid="{00000000-0005-0000-0000-0000555E0000}"/>
    <cellStyle name="Normal 21 2 3 3" xfId="7687" xr:uid="{00000000-0005-0000-0000-0000565E0000}"/>
    <cellStyle name="Normal 21 2 3 3 2" xfId="25792" xr:uid="{00000000-0005-0000-0000-0000575E0000}"/>
    <cellStyle name="Normal 21 2 3 4" xfId="9501" xr:uid="{00000000-0005-0000-0000-0000585E0000}"/>
    <cellStyle name="Normal 21 2 3 4 2" xfId="27290" xr:uid="{00000000-0005-0000-0000-0000595E0000}"/>
    <cellStyle name="Normal 21 2 3 5" xfId="11708" xr:uid="{00000000-0005-0000-0000-00005A5E0000}"/>
    <cellStyle name="Normal 21 2 3 5 2" xfId="28634" xr:uid="{00000000-0005-0000-0000-00005B5E0000}"/>
    <cellStyle name="Normal 21 2 3 6" xfId="14485" xr:uid="{00000000-0005-0000-0000-00005C5E0000}"/>
    <cellStyle name="Normal 21 2 3 6 2" xfId="30241" xr:uid="{00000000-0005-0000-0000-00005D5E0000}"/>
    <cellStyle name="Normal 21 2 3 7" xfId="14760" xr:uid="{00000000-0005-0000-0000-00005E5E0000}"/>
    <cellStyle name="Normal 21 2 3 7 2" xfId="30418" xr:uid="{00000000-0005-0000-0000-00005F5E0000}"/>
    <cellStyle name="Normal 21 2 3 8" xfId="18330" xr:uid="{00000000-0005-0000-0000-0000605E0000}"/>
    <cellStyle name="Normal 21 2 3 8 2" xfId="32666" xr:uid="{00000000-0005-0000-0000-0000615E0000}"/>
    <cellStyle name="Normal 21 2 3 9" xfId="20538" xr:uid="{00000000-0005-0000-0000-0000625E0000}"/>
    <cellStyle name="Normal 21 2 3 9 2" xfId="34010" xr:uid="{00000000-0005-0000-0000-0000635E0000}"/>
    <cellStyle name="Normal 21 2 4" xfId="2830" xr:uid="{00000000-0005-0000-0000-0000645E0000}"/>
    <cellStyle name="Normal 21 2 4 10" xfId="22795" xr:uid="{00000000-0005-0000-0000-0000655E0000}"/>
    <cellStyle name="Normal 21 2 4 2" xfId="5490" xr:uid="{00000000-0005-0000-0000-0000665E0000}"/>
    <cellStyle name="Normal 21 2 4 2 2" xfId="24360" xr:uid="{00000000-0005-0000-0000-0000675E0000}"/>
    <cellStyle name="Normal 21 2 4 3" xfId="8240" xr:uid="{00000000-0005-0000-0000-0000685E0000}"/>
    <cellStyle name="Normal 21 2 4 3 2" xfId="26210" xr:uid="{00000000-0005-0000-0000-0000695E0000}"/>
    <cellStyle name="Normal 21 2 4 4" xfId="10084" xr:uid="{00000000-0005-0000-0000-00006A5E0000}"/>
    <cellStyle name="Normal 21 2 4 4 2" xfId="27554" xr:uid="{00000000-0005-0000-0000-00006B5E0000}"/>
    <cellStyle name="Normal 21 2 4 5" xfId="12291" xr:uid="{00000000-0005-0000-0000-00006C5E0000}"/>
    <cellStyle name="Normal 21 2 4 5 2" xfId="28898" xr:uid="{00000000-0005-0000-0000-00006D5E0000}"/>
    <cellStyle name="Normal 21 2 4 6" xfId="15210" xr:uid="{00000000-0005-0000-0000-00006E5E0000}"/>
    <cellStyle name="Normal 21 2 4 6 2" xfId="30568" xr:uid="{00000000-0005-0000-0000-00006F5E0000}"/>
    <cellStyle name="Normal 21 2 4 7" xfId="16706" xr:uid="{00000000-0005-0000-0000-0000705E0000}"/>
    <cellStyle name="Normal 21 2 4 7 2" xfId="31586" xr:uid="{00000000-0005-0000-0000-0000715E0000}"/>
    <cellStyle name="Normal 21 2 4 8" xfId="18913" xr:uid="{00000000-0005-0000-0000-0000725E0000}"/>
    <cellStyle name="Normal 21 2 4 8 2" xfId="32930" xr:uid="{00000000-0005-0000-0000-0000735E0000}"/>
    <cellStyle name="Normal 21 2 4 9" xfId="21121" xr:uid="{00000000-0005-0000-0000-0000745E0000}"/>
    <cellStyle name="Normal 21 2 4 9 2" xfId="34274" xr:uid="{00000000-0005-0000-0000-0000755E0000}"/>
    <cellStyle name="Normal 21 2 5" xfId="2627" xr:uid="{00000000-0005-0000-0000-0000765E0000}"/>
    <cellStyle name="Normal 21 2 5 10" xfId="22690" xr:uid="{00000000-0005-0000-0000-0000775E0000}"/>
    <cellStyle name="Normal 21 2 5 2" xfId="5385" xr:uid="{00000000-0005-0000-0000-0000785E0000}"/>
    <cellStyle name="Normal 21 2 5 2 2" xfId="24255" xr:uid="{00000000-0005-0000-0000-0000795E0000}"/>
    <cellStyle name="Normal 21 2 5 3" xfId="8135" xr:uid="{00000000-0005-0000-0000-00007A5E0000}"/>
    <cellStyle name="Normal 21 2 5 3 2" xfId="26131" xr:uid="{00000000-0005-0000-0000-00007B5E0000}"/>
    <cellStyle name="Normal 21 2 5 4" xfId="9979" xr:uid="{00000000-0005-0000-0000-00007C5E0000}"/>
    <cellStyle name="Normal 21 2 5 4 2" xfId="27475" xr:uid="{00000000-0005-0000-0000-00007D5E0000}"/>
    <cellStyle name="Normal 21 2 5 5" xfId="12186" xr:uid="{00000000-0005-0000-0000-00007E5E0000}"/>
    <cellStyle name="Normal 21 2 5 5 2" xfId="28819" xr:uid="{00000000-0005-0000-0000-00007F5E0000}"/>
    <cellStyle name="Normal 21 2 5 6" xfId="15059" xr:uid="{00000000-0005-0000-0000-0000805E0000}"/>
    <cellStyle name="Normal 21 2 5 6 2" xfId="30472" xr:uid="{00000000-0005-0000-0000-0000815E0000}"/>
    <cellStyle name="Normal 21 2 5 7" xfId="16601" xr:uid="{00000000-0005-0000-0000-0000825E0000}"/>
    <cellStyle name="Normal 21 2 5 7 2" xfId="31507" xr:uid="{00000000-0005-0000-0000-0000835E0000}"/>
    <cellStyle name="Normal 21 2 5 8" xfId="18808" xr:uid="{00000000-0005-0000-0000-0000845E0000}"/>
    <cellStyle name="Normal 21 2 5 8 2" xfId="32851" xr:uid="{00000000-0005-0000-0000-0000855E0000}"/>
    <cellStyle name="Normal 21 2 5 9" xfId="21016" xr:uid="{00000000-0005-0000-0000-0000865E0000}"/>
    <cellStyle name="Normal 21 2 5 9 2" xfId="34195" xr:uid="{00000000-0005-0000-0000-0000875E0000}"/>
    <cellStyle name="Normal 21 2 6" xfId="1817" xr:uid="{00000000-0005-0000-0000-0000885E0000}"/>
    <cellStyle name="Normal 21 2 6 2" xfId="5984" xr:uid="{00000000-0005-0000-0000-0000895E0000}"/>
    <cellStyle name="Normal 21 2 6 2 2" xfId="25719" xr:uid="{00000000-0005-0000-0000-00008A5E0000}"/>
    <cellStyle name="Normal 21 2 6 3" xfId="9417" xr:uid="{00000000-0005-0000-0000-00008B5E0000}"/>
    <cellStyle name="Normal 21 2 6 3 2" xfId="27235" xr:uid="{00000000-0005-0000-0000-00008C5E0000}"/>
    <cellStyle name="Normal 21 2 6 4" xfId="11624" xr:uid="{00000000-0005-0000-0000-00008D5E0000}"/>
    <cellStyle name="Normal 21 2 6 4 2" xfId="28579" xr:uid="{00000000-0005-0000-0000-00008E5E0000}"/>
    <cellStyle name="Normal 21 2 6 5" xfId="14369" xr:uid="{00000000-0005-0000-0000-00008F5E0000}"/>
    <cellStyle name="Normal 21 2 6 5 2" xfId="30166" xr:uid="{00000000-0005-0000-0000-0000905E0000}"/>
    <cellStyle name="Normal 21 2 6 6" xfId="16128" xr:uid="{00000000-0005-0000-0000-0000915E0000}"/>
    <cellStyle name="Normal 21 2 6 6 2" xfId="31193" xr:uid="{00000000-0005-0000-0000-0000925E0000}"/>
    <cellStyle name="Normal 21 2 6 7" xfId="18246" xr:uid="{00000000-0005-0000-0000-0000935E0000}"/>
    <cellStyle name="Normal 21 2 6 7 2" xfId="32611" xr:uid="{00000000-0005-0000-0000-0000945E0000}"/>
    <cellStyle name="Normal 21 2 6 8" xfId="20454" xr:uid="{00000000-0005-0000-0000-0000955E0000}"/>
    <cellStyle name="Normal 21 2 6 8 2" xfId="33955" xr:uid="{00000000-0005-0000-0000-0000965E0000}"/>
    <cellStyle name="Normal 21 2 6 9" xfId="23247" xr:uid="{00000000-0005-0000-0000-0000975E0000}"/>
    <cellStyle name="Normal 21 2 7" xfId="4241" xr:uid="{00000000-0005-0000-0000-0000985E0000}"/>
    <cellStyle name="Normal 21 2 7 2" xfId="7139" xr:uid="{00000000-0005-0000-0000-0000995E0000}"/>
    <cellStyle name="Normal 21 2 7 2 2" xfId="26733" xr:uid="{00000000-0005-0000-0000-00009A5E0000}"/>
    <cellStyle name="Normal 21 2 7 3" xfId="10787" xr:uid="{00000000-0005-0000-0000-00009B5E0000}"/>
    <cellStyle name="Normal 21 2 7 3 2" xfId="28077" xr:uid="{00000000-0005-0000-0000-00009C5E0000}"/>
    <cellStyle name="Normal 21 2 7 4" xfId="12994" xr:uid="{00000000-0005-0000-0000-00009D5E0000}"/>
    <cellStyle name="Normal 21 2 7 4 2" xfId="29421" xr:uid="{00000000-0005-0000-0000-00009E5E0000}"/>
    <cellStyle name="Normal 21 2 7 5" xfId="16235" xr:uid="{00000000-0005-0000-0000-00009F5E0000}"/>
    <cellStyle name="Normal 21 2 7 5 2" xfId="31280" xr:uid="{00000000-0005-0000-0000-0000A05E0000}"/>
    <cellStyle name="Normal 21 2 7 6" xfId="17409" xr:uid="{00000000-0005-0000-0000-0000A15E0000}"/>
    <cellStyle name="Normal 21 2 7 6 2" xfId="32109" xr:uid="{00000000-0005-0000-0000-0000A25E0000}"/>
    <cellStyle name="Normal 21 2 7 7" xfId="19616" xr:uid="{00000000-0005-0000-0000-0000A35E0000}"/>
    <cellStyle name="Normal 21 2 7 7 2" xfId="33453" xr:uid="{00000000-0005-0000-0000-0000A45E0000}"/>
    <cellStyle name="Normal 21 2 7 8" xfId="21824" xr:uid="{00000000-0005-0000-0000-0000A55E0000}"/>
    <cellStyle name="Normal 21 2 7 8 2" xfId="34797" xr:uid="{00000000-0005-0000-0000-0000A65E0000}"/>
    <cellStyle name="Normal 21 2 7 9" xfId="24978" xr:uid="{00000000-0005-0000-0000-0000A75E0000}"/>
    <cellStyle name="Normal 21 2 8" xfId="4456" xr:uid="{00000000-0005-0000-0000-0000A85E0000}"/>
    <cellStyle name="Normal 21 2 8 2" xfId="7216" xr:uid="{00000000-0005-0000-0000-0000A95E0000}"/>
    <cellStyle name="Normal 21 2 8 2 2" xfId="26810" xr:uid="{00000000-0005-0000-0000-0000AA5E0000}"/>
    <cellStyle name="Normal 21 2 8 3" xfId="10864" xr:uid="{00000000-0005-0000-0000-0000AB5E0000}"/>
    <cellStyle name="Normal 21 2 8 3 2" xfId="28154" xr:uid="{00000000-0005-0000-0000-0000AC5E0000}"/>
    <cellStyle name="Normal 21 2 8 4" xfId="13071" xr:uid="{00000000-0005-0000-0000-0000AD5E0000}"/>
    <cellStyle name="Normal 21 2 8 4 2" xfId="29498" xr:uid="{00000000-0005-0000-0000-0000AE5E0000}"/>
    <cellStyle name="Normal 21 2 8 5" xfId="16377" xr:uid="{00000000-0005-0000-0000-0000AF5E0000}"/>
    <cellStyle name="Normal 21 2 8 5 2" xfId="31396" xr:uid="{00000000-0005-0000-0000-0000B05E0000}"/>
    <cellStyle name="Normal 21 2 8 6" xfId="17486" xr:uid="{00000000-0005-0000-0000-0000B15E0000}"/>
    <cellStyle name="Normal 21 2 8 6 2" xfId="32186" xr:uid="{00000000-0005-0000-0000-0000B25E0000}"/>
    <cellStyle name="Normal 21 2 8 7" xfId="19693" xr:uid="{00000000-0005-0000-0000-0000B35E0000}"/>
    <cellStyle name="Normal 21 2 8 7 2" xfId="33530" xr:uid="{00000000-0005-0000-0000-0000B45E0000}"/>
    <cellStyle name="Normal 21 2 8 8" xfId="21901" xr:uid="{00000000-0005-0000-0000-0000B55E0000}"/>
    <cellStyle name="Normal 21 2 8 8 2" xfId="34874" xr:uid="{00000000-0005-0000-0000-0000B65E0000}"/>
    <cellStyle name="Normal 21 2 8 9" xfId="25055" xr:uid="{00000000-0005-0000-0000-0000B75E0000}"/>
    <cellStyle name="Normal 21 2 9" xfId="4755" xr:uid="{00000000-0005-0000-0000-0000B85E0000}"/>
    <cellStyle name="Normal 21 2 9 2" xfId="25221" xr:uid="{00000000-0005-0000-0000-0000B95E0000}"/>
    <cellStyle name="Normal 21 3" xfId="1107" xr:uid="{00000000-0005-0000-0000-0000BA5E0000}"/>
    <cellStyle name="Normal 21 3 10" xfId="8914" xr:uid="{00000000-0005-0000-0000-0000BB5E0000}"/>
    <cellStyle name="Normal 21 3 10 2" xfId="26948" xr:uid="{00000000-0005-0000-0000-0000BC5E0000}"/>
    <cellStyle name="Normal 21 3 11" xfId="11121" xr:uid="{00000000-0005-0000-0000-0000BD5E0000}"/>
    <cellStyle name="Normal 21 3 11 2" xfId="28292" xr:uid="{00000000-0005-0000-0000-0000BE5E0000}"/>
    <cellStyle name="Normal 21 3 12" xfId="13767" xr:uid="{00000000-0005-0000-0000-0000BF5E0000}"/>
    <cellStyle name="Normal 21 3 12 2" xfId="29828" xr:uid="{00000000-0005-0000-0000-0000C05E0000}"/>
    <cellStyle name="Normal 21 3 13" xfId="16390" xr:uid="{00000000-0005-0000-0000-0000C15E0000}"/>
    <cellStyle name="Normal 21 3 13 2" xfId="31404" xr:uid="{00000000-0005-0000-0000-0000C25E0000}"/>
    <cellStyle name="Normal 21 3 14" xfId="17743" xr:uid="{00000000-0005-0000-0000-0000C35E0000}"/>
    <cellStyle name="Normal 21 3 14 2" xfId="32324" xr:uid="{00000000-0005-0000-0000-0000C45E0000}"/>
    <cellStyle name="Normal 21 3 15" xfId="19951" xr:uid="{00000000-0005-0000-0000-0000C55E0000}"/>
    <cellStyle name="Normal 21 3 15 2" xfId="33668" xr:uid="{00000000-0005-0000-0000-0000C65E0000}"/>
    <cellStyle name="Normal 21 3 16" xfId="22092" xr:uid="{00000000-0005-0000-0000-0000C75E0000}"/>
    <cellStyle name="Normal 21 3 2" xfId="1255" xr:uid="{00000000-0005-0000-0000-0000C85E0000}"/>
    <cellStyle name="Normal 21 3 2 10" xfId="11268" xr:uid="{00000000-0005-0000-0000-0000C95E0000}"/>
    <cellStyle name="Normal 21 3 2 10 2" xfId="28388" xr:uid="{00000000-0005-0000-0000-0000CA5E0000}"/>
    <cellStyle name="Normal 21 3 2 11" xfId="13914" xr:uid="{00000000-0005-0000-0000-0000CB5E0000}"/>
    <cellStyle name="Normal 21 3 2 11 2" xfId="29924" xr:uid="{00000000-0005-0000-0000-0000CC5E0000}"/>
    <cellStyle name="Normal 21 3 2 12" xfId="16212" xr:uid="{00000000-0005-0000-0000-0000CD5E0000}"/>
    <cellStyle name="Normal 21 3 2 12 2" xfId="31261" xr:uid="{00000000-0005-0000-0000-0000CE5E0000}"/>
    <cellStyle name="Normal 21 3 2 13" xfId="17890" xr:uid="{00000000-0005-0000-0000-0000CF5E0000}"/>
    <cellStyle name="Normal 21 3 2 13 2" xfId="32420" xr:uid="{00000000-0005-0000-0000-0000D05E0000}"/>
    <cellStyle name="Normal 21 3 2 14" xfId="20098" xr:uid="{00000000-0005-0000-0000-0000D15E0000}"/>
    <cellStyle name="Normal 21 3 2 14 2" xfId="33764" xr:uid="{00000000-0005-0000-0000-0000D25E0000}"/>
    <cellStyle name="Normal 21 3 2 15" xfId="22265" xr:uid="{00000000-0005-0000-0000-0000D35E0000}"/>
    <cellStyle name="Normal 21 3 2 2" xfId="2214" xr:uid="{00000000-0005-0000-0000-0000D45E0000}"/>
    <cellStyle name="Normal 21 3 2 2 10" xfId="22586" xr:uid="{00000000-0005-0000-0000-0000D55E0000}"/>
    <cellStyle name="Normal 21 3 2 2 2" xfId="5281" xr:uid="{00000000-0005-0000-0000-0000D65E0000}"/>
    <cellStyle name="Normal 21 3 2 2 2 2" xfId="24008" xr:uid="{00000000-0005-0000-0000-0000D75E0000}"/>
    <cellStyle name="Normal 21 3 2 2 3" xfId="7898" xr:uid="{00000000-0005-0000-0000-0000D85E0000}"/>
    <cellStyle name="Normal 21 3 2 2 3 2" xfId="26016" xr:uid="{00000000-0005-0000-0000-0000D95E0000}"/>
    <cellStyle name="Normal 21 3 2 2 4" xfId="9731" xr:uid="{00000000-0005-0000-0000-0000DA5E0000}"/>
    <cellStyle name="Normal 21 3 2 2 4 2" xfId="27437" xr:uid="{00000000-0005-0000-0000-0000DB5E0000}"/>
    <cellStyle name="Normal 21 3 2 2 5" xfId="11938" xr:uid="{00000000-0005-0000-0000-0000DC5E0000}"/>
    <cellStyle name="Normal 21 3 2 2 5 2" xfId="28781" xr:uid="{00000000-0005-0000-0000-0000DD5E0000}"/>
    <cellStyle name="Normal 21 3 2 2 6" xfId="14717" xr:uid="{00000000-0005-0000-0000-0000DE5E0000}"/>
    <cellStyle name="Normal 21 3 2 2 6 2" xfId="30389" xr:uid="{00000000-0005-0000-0000-0000DF5E0000}"/>
    <cellStyle name="Normal 21 3 2 2 7" xfId="13532" xr:uid="{00000000-0005-0000-0000-0000E05E0000}"/>
    <cellStyle name="Normal 21 3 2 2 7 2" xfId="29726" xr:uid="{00000000-0005-0000-0000-0000E15E0000}"/>
    <cellStyle name="Normal 21 3 2 2 8" xfId="18560" xr:uid="{00000000-0005-0000-0000-0000E25E0000}"/>
    <cellStyle name="Normal 21 3 2 2 8 2" xfId="32813" xr:uid="{00000000-0005-0000-0000-0000E35E0000}"/>
    <cellStyle name="Normal 21 3 2 2 9" xfId="20768" xr:uid="{00000000-0005-0000-0000-0000E45E0000}"/>
    <cellStyle name="Normal 21 3 2 2 9 2" xfId="34157" xr:uid="{00000000-0005-0000-0000-0000E55E0000}"/>
    <cellStyle name="Normal 21 3 2 3" xfId="3048" xr:uid="{00000000-0005-0000-0000-0000E65E0000}"/>
    <cellStyle name="Normal 21 3 2 3 10" xfId="22956" xr:uid="{00000000-0005-0000-0000-0000E75E0000}"/>
    <cellStyle name="Normal 21 3 2 3 2" xfId="5651" xr:uid="{00000000-0005-0000-0000-0000E85E0000}"/>
    <cellStyle name="Normal 21 3 2 3 2 2" xfId="24521" xr:uid="{00000000-0005-0000-0000-0000E95E0000}"/>
    <cellStyle name="Normal 21 3 2 3 3" xfId="8401" xr:uid="{00000000-0005-0000-0000-0000EA5E0000}"/>
    <cellStyle name="Normal 21 3 2 3 3 2" xfId="26346" xr:uid="{00000000-0005-0000-0000-0000EB5E0000}"/>
    <cellStyle name="Normal 21 3 2 3 4" xfId="10245" xr:uid="{00000000-0005-0000-0000-0000EC5E0000}"/>
    <cellStyle name="Normal 21 3 2 3 4 2" xfId="27690" xr:uid="{00000000-0005-0000-0000-0000ED5E0000}"/>
    <cellStyle name="Normal 21 3 2 3 5" xfId="12452" xr:uid="{00000000-0005-0000-0000-0000EE5E0000}"/>
    <cellStyle name="Normal 21 3 2 3 5 2" xfId="29034" xr:uid="{00000000-0005-0000-0000-0000EF5E0000}"/>
    <cellStyle name="Normal 21 3 2 3 6" xfId="15402" xr:uid="{00000000-0005-0000-0000-0000F05E0000}"/>
    <cellStyle name="Normal 21 3 2 3 6 2" xfId="30726" xr:uid="{00000000-0005-0000-0000-0000F15E0000}"/>
    <cellStyle name="Normal 21 3 2 3 7" xfId="16867" xr:uid="{00000000-0005-0000-0000-0000F25E0000}"/>
    <cellStyle name="Normal 21 3 2 3 7 2" xfId="31722" xr:uid="{00000000-0005-0000-0000-0000F35E0000}"/>
    <cellStyle name="Normal 21 3 2 3 8" xfId="19074" xr:uid="{00000000-0005-0000-0000-0000F45E0000}"/>
    <cellStyle name="Normal 21 3 2 3 8 2" xfId="33066" xr:uid="{00000000-0005-0000-0000-0000F55E0000}"/>
    <cellStyle name="Normal 21 3 2 3 9" xfId="21282" xr:uid="{00000000-0005-0000-0000-0000F65E0000}"/>
    <cellStyle name="Normal 21 3 2 3 9 2" xfId="34410" xr:uid="{00000000-0005-0000-0000-0000F75E0000}"/>
    <cellStyle name="Normal 21 3 2 4" xfId="3343" xr:uid="{00000000-0005-0000-0000-0000F85E0000}"/>
    <cellStyle name="Normal 21 3 2 4 10" xfId="23124" xr:uid="{00000000-0005-0000-0000-0000F95E0000}"/>
    <cellStyle name="Normal 21 3 2 4 2" xfId="5819" xr:uid="{00000000-0005-0000-0000-0000FA5E0000}"/>
    <cellStyle name="Normal 21 3 2 4 2 2" xfId="24689" xr:uid="{00000000-0005-0000-0000-0000FB5E0000}"/>
    <cellStyle name="Normal 21 3 2 4 3" xfId="8569" xr:uid="{00000000-0005-0000-0000-0000FC5E0000}"/>
    <cellStyle name="Normal 21 3 2 4 3 2" xfId="26488" xr:uid="{00000000-0005-0000-0000-0000FD5E0000}"/>
    <cellStyle name="Normal 21 3 2 4 4" xfId="10413" xr:uid="{00000000-0005-0000-0000-0000FE5E0000}"/>
    <cellStyle name="Normal 21 3 2 4 4 2" xfId="27832" xr:uid="{00000000-0005-0000-0000-0000FF5E0000}"/>
    <cellStyle name="Normal 21 3 2 4 5" xfId="12620" xr:uid="{00000000-0005-0000-0000-0000005F0000}"/>
    <cellStyle name="Normal 21 3 2 4 5 2" xfId="29176" xr:uid="{00000000-0005-0000-0000-0000015F0000}"/>
    <cellStyle name="Normal 21 3 2 4 6" xfId="15629" xr:uid="{00000000-0005-0000-0000-0000025F0000}"/>
    <cellStyle name="Normal 21 3 2 4 6 2" xfId="30900" xr:uid="{00000000-0005-0000-0000-0000035F0000}"/>
    <cellStyle name="Normal 21 3 2 4 7" xfId="17035" xr:uid="{00000000-0005-0000-0000-0000045F0000}"/>
    <cellStyle name="Normal 21 3 2 4 7 2" xfId="31864" xr:uid="{00000000-0005-0000-0000-0000055F0000}"/>
    <cellStyle name="Normal 21 3 2 4 8" xfId="19242" xr:uid="{00000000-0005-0000-0000-0000065F0000}"/>
    <cellStyle name="Normal 21 3 2 4 8 2" xfId="33208" xr:uid="{00000000-0005-0000-0000-0000075F0000}"/>
    <cellStyle name="Normal 21 3 2 4 9" xfId="21450" xr:uid="{00000000-0005-0000-0000-0000085F0000}"/>
    <cellStyle name="Normal 21 3 2 4 9 2" xfId="34552" xr:uid="{00000000-0005-0000-0000-0000095F0000}"/>
    <cellStyle name="Normal 21 3 2 5" xfId="3557" xr:uid="{00000000-0005-0000-0000-00000A5F0000}"/>
    <cellStyle name="Normal 21 3 2 5 2" xfId="6181" xr:uid="{00000000-0005-0000-0000-00000B5F0000}"/>
    <cellStyle name="Normal 21 3 2 5 2 2" xfId="26573" xr:uid="{00000000-0005-0000-0000-00000C5F0000}"/>
    <cellStyle name="Normal 21 3 2 5 3" xfId="10550" xr:uid="{00000000-0005-0000-0000-00000D5F0000}"/>
    <cellStyle name="Normal 21 3 2 5 3 2" xfId="27917" xr:uid="{00000000-0005-0000-0000-00000E5F0000}"/>
    <cellStyle name="Normal 21 3 2 5 4" xfId="12757" xr:uid="{00000000-0005-0000-0000-00000F5F0000}"/>
    <cellStyle name="Normal 21 3 2 5 4 2" xfId="29261" xr:uid="{00000000-0005-0000-0000-0000105F0000}"/>
    <cellStyle name="Normal 21 3 2 5 5" xfId="15801" xr:uid="{00000000-0005-0000-0000-0000115F0000}"/>
    <cellStyle name="Normal 21 3 2 5 5 2" xfId="31004" xr:uid="{00000000-0005-0000-0000-0000125F0000}"/>
    <cellStyle name="Normal 21 3 2 5 6" xfId="17172" xr:uid="{00000000-0005-0000-0000-0000135F0000}"/>
    <cellStyle name="Normal 21 3 2 5 6 2" xfId="31949" xr:uid="{00000000-0005-0000-0000-0000145F0000}"/>
    <cellStyle name="Normal 21 3 2 5 7" xfId="19379" xr:uid="{00000000-0005-0000-0000-0000155F0000}"/>
    <cellStyle name="Normal 21 3 2 5 7 2" xfId="33293" xr:uid="{00000000-0005-0000-0000-0000165F0000}"/>
    <cellStyle name="Normal 21 3 2 5 8" xfId="21587" xr:uid="{00000000-0005-0000-0000-0000175F0000}"/>
    <cellStyle name="Normal 21 3 2 5 8 2" xfId="34637" xr:uid="{00000000-0005-0000-0000-0000185F0000}"/>
    <cellStyle name="Normal 21 3 2 5 9" xfId="23444" xr:uid="{00000000-0005-0000-0000-0000195F0000}"/>
    <cellStyle name="Normal 21 3 2 6" xfId="1715" xr:uid="{00000000-0005-0000-0000-00001A5F0000}"/>
    <cellStyle name="Normal 21 3 2 6 2" xfId="6409" xr:uid="{00000000-0005-0000-0000-00001B5F0000}"/>
    <cellStyle name="Normal 21 3 2 6 2 2" xfId="25656" xr:uid="{00000000-0005-0000-0000-00001C5F0000}"/>
    <cellStyle name="Normal 21 3 2 6 3" xfId="9346" xr:uid="{00000000-0005-0000-0000-00001D5F0000}"/>
    <cellStyle name="Normal 21 3 2 6 3 2" xfId="27172" xr:uid="{00000000-0005-0000-0000-00001E5F0000}"/>
    <cellStyle name="Normal 21 3 2 6 4" xfId="11553" xr:uid="{00000000-0005-0000-0000-00001F5F0000}"/>
    <cellStyle name="Normal 21 3 2 6 4 2" xfId="28516" xr:uid="{00000000-0005-0000-0000-0000205F0000}"/>
    <cellStyle name="Normal 21 3 2 6 5" xfId="14279" xr:uid="{00000000-0005-0000-0000-0000215F0000}"/>
    <cellStyle name="Normal 21 3 2 6 5 2" xfId="30093" xr:uid="{00000000-0005-0000-0000-0000225F0000}"/>
    <cellStyle name="Normal 21 3 2 6 6" xfId="16241" xr:uid="{00000000-0005-0000-0000-0000235F0000}"/>
    <cellStyle name="Normal 21 3 2 6 6 2" xfId="31286" xr:uid="{00000000-0005-0000-0000-0000245F0000}"/>
    <cellStyle name="Normal 21 3 2 6 7" xfId="18175" xr:uid="{00000000-0005-0000-0000-0000255F0000}"/>
    <cellStyle name="Normal 21 3 2 6 7 2" xfId="32548" xr:uid="{00000000-0005-0000-0000-0000265F0000}"/>
    <cellStyle name="Normal 21 3 2 6 8" xfId="20383" xr:uid="{00000000-0005-0000-0000-0000275F0000}"/>
    <cellStyle name="Normal 21 3 2 6 8 2" xfId="33892" xr:uid="{00000000-0005-0000-0000-0000285F0000}"/>
    <cellStyle name="Normal 21 3 2 6 9" xfId="23677" xr:uid="{00000000-0005-0000-0000-0000295F0000}"/>
    <cellStyle name="Normal 21 3 2 7" xfId="4105" xr:uid="{00000000-0005-0000-0000-00002A5F0000}"/>
    <cellStyle name="Normal 21 3 2 7 2" xfId="7100" xr:uid="{00000000-0005-0000-0000-00002B5F0000}"/>
    <cellStyle name="Normal 21 3 2 7 2 2" xfId="26694" xr:uid="{00000000-0005-0000-0000-00002C5F0000}"/>
    <cellStyle name="Normal 21 3 2 7 3" xfId="10748" xr:uid="{00000000-0005-0000-0000-00002D5F0000}"/>
    <cellStyle name="Normal 21 3 2 7 3 2" xfId="28038" xr:uid="{00000000-0005-0000-0000-00002E5F0000}"/>
    <cellStyle name="Normal 21 3 2 7 4" xfId="12955" xr:uid="{00000000-0005-0000-0000-00002F5F0000}"/>
    <cellStyle name="Normal 21 3 2 7 4 2" xfId="29382" xr:uid="{00000000-0005-0000-0000-0000305F0000}"/>
    <cellStyle name="Normal 21 3 2 7 5" xfId="16145" xr:uid="{00000000-0005-0000-0000-0000315F0000}"/>
    <cellStyle name="Normal 21 3 2 7 5 2" xfId="31208" xr:uid="{00000000-0005-0000-0000-0000325F0000}"/>
    <cellStyle name="Normal 21 3 2 7 6" xfId="17370" xr:uid="{00000000-0005-0000-0000-0000335F0000}"/>
    <cellStyle name="Normal 21 3 2 7 6 2" xfId="32070" xr:uid="{00000000-0005-0000-0000-0000345F0000}"/>
    <cellStyle name="Normal 21 3 2 7 7" xfId="19577" xr:uid="{00000000-0005-0000-0000-0000355F0000}"/>
    <cellStyle name="Normal 21 3 2 7 7 2" xfId="33414" xr:uid="{00000000-0005-0000-0000-0000365F0000}"/>
    <cellStyle name="Normal 21 3 2 7 8" xfId="21785" xr:uid="{00000000-0005-0000-0000-0000375F0000}"/>
    <cellStyle name="Normal 21 3 2 7 8 2" xfId="34758" xr:uid="{00000000-0005-0000-0000-0000385F0000}"/>
    <cellStyle name="Normal 21 3 2 7 9" xfId="24939" xr:uid="{00000000-0005-0000-0000-0000395F0000}"/>
    <cellStyle name="Normal 21 3 2 8" xfId="4960" xr:uid="{00000000-0005-0000-0000-00003A5F0000}"/>
    <cellStyle name="Normal 21 3 2 8 2" xfId="25418" xr:uid="{00000000-0005-0000-0000-00003B5F0000}"/>
    <cellStyle name="Normal 21 3 2 9" xfId="9061" xr:uid="{00000000-0005-0000-0000-00003C5F0000}"/>
    <cellStyle name="Normal 21 3 2 9 2" xfId="27044" xr:uid="{00000000-0005-0000-0000-00003D5F0000}"/>
    <cellStyle name="Normal 21 3 3" xfId="2016" xr:uid="{00000000-0005-0000-0000-00003E5F0000}"/>
    <cellStyle name="Normal 21 3 3 10" xfId="22439" xr:uid="{00000000-0005-0000-0000-00003F5F0000}"/>
    <cellStyle name="Normal 21 3 3 2" xfId="5134" xr:uid="{00000000-0005-0000-0000-0000405F0000}"/>
    <cellStyle name="Normal 21 3 3 2 2" xfId="23824" xr:uid="{00000000-0005-0000-0000-0000415F0000}"/>
    <cellStyle name="Normal 21 3 3 3" xfId="7720" xr:uid="{00000000-0005-0000-0000-0000425F0000}"/>
    <cellStyle name="Normal 21 3 3 3 2" xfId="25832" xr:uid="{00000000-0005-0000-0000-0000435F0000}"/>
    <cellStyle name="Normal 21 3 3 4" xfId="9542" xr:uid="{00000000-0005-0000-0000-0000445F0000}"/>
    <cellStyle name="Normal 21 3 3 4 2" xfId="27330" xr:uid="{00000000-0005-0000-0000-0000455F0000}"/>
    <cellStyle name="Normal 21 3 3 5" xfId="11749" xr:uid="{00000000-0005-0000-0000-0000465F0000}"/>
    <cellStyle name="Normal 21 3 3 5 2" xfId="28674" xr:uid="{00000000-0005-0000-0000-0000475F0000}"/>
    <cellStyle name="Normal 21 3 3 6" xfId="14526" xr:uid="{00000000-0005-0000-0000-0000485F0000}"/>
    <cellStyle name="Normal 21 3 3 6 2" xfId="30281" xr:uid="{00000000-0005-0000-0000-0000495F0000}"/>
    <cellStyle name="Normal 21 3 3 7" xfId="13542" xr:uid="{00000000-0005-0000-0000-00004A5F0000}"/>
    <cellStyle name="Normal 21 3 3 7 2" xfId="29731" xr:uid="{00000000-0005-0000-0000-00004B5F0000}"/>
    <cellStyle name="Normal 21 3 3 8" xfId="18371" xr:uid="{00000000-0005-0000-0000-00004C5F0000}"/>
    <cellStyle name="Normal 21 3 3 8 2" xfId="32706" xr:uid="{00000000-0005-0000-0000-00004D5F0000}"/>
    <cellStyle name="Normal 21 3 3 9" xfId="20579" xr:uid="{00000000-0005-0000-0000-00004E5F0000}"/>
    <cellStyle name="Normal 21 3 3 9 2" xfId="34050" xr:uid="{00000000-0005-0000-0000-00004F5F0000}"/>
    <cellStyle name="Normal 21 3 4" xfId="2901" xr:uid="{00000000-0005-0000-0000-0000505F0000}"/>
    <cellStyle name="Normal 21 3 4 10" xfId="22835" xr:uid="{00000000-0005-0000-0000-0000515F0000}"/>
    <cellStyle name="Normal 21 3 4 2" xfId="5530" xr:uid="{00000000-0005-0000-0000-0000525F0000}"/>
    <cellStyle name="Normal 21 3 4 2 2" xfId="24400" xr:uid="{00000000-0005-0000-0000-0000535F0000}"/>
    <cellStyle name="Normal 21 3 4 3" xfId="8280" xr:uid="{00000000-0005-0000-0000-0000545F0000}"/>
    <cellStyle name="Normal 21 3 4 3 2" xfId="26250" xr:uid="{00000000-0005-0000-0000-0000555F0000}"/>
    <cellStyle name="Normal 21 3 4 4" xfId="10124" xr:uid="{00000000-0005-0000-0000-0000565F0000}"/>
    <cellStyle name="Normal 21 3 4 4 2" xfId="27594" xr:uid="{00000000-0005-0000-0000-0000575F0000}"/>
    <cellStyle name="Normal 21 3 4 5" xfId="12331" xr:uid="{00000000-0005-0000-0000-0000585F0000}"/>
    <cellStyle name="Normal 21 3 4 5 2" xfId="28938" xr:uid="{00000000-0005-0000-0000-0000595F0000}"/>
    <cellStyle name="Normal 21 3 4 6" xfId="15267" xr:uid="{00000000-0005-0000-0000-00005A5F0000}"/>
    <cellStyle name="Normal 21 3 4 6 2" xfId="30621" xr:uid="{00000000-0005-0000-0000-00005B5F0000}"/>
    <cellStyle name="Normal 21 3 4 7" xfId="16746" xr:uid="{00000000-0005-0000-0000-00005C5F0000}"/>
    <cellStyle name="Normal 21 3 4 7 2" xfId="31626" xr:uid="{00000000-0005-0000-0000-00005D5F0000}"/>
    <cellStyle name="Normal 21 3 4 8" xfId="18953" xr:uid="{00000000-0005-0000-0000-00005E5F0000}"/>
    <cellStyle name="Normal 21 3 4 8 2" xfId="32970" xr:uid="{00000000-0005-0000-0000-00005F5F0000}"/>
    <cellStyle name="Normal 21 3 4 9" xfId="21161" xr:uid="{00000000-0005-0000-0000-0000605F0000}"/>
    <cellStyle name="Normal 21 3 4 9 2" xfId="34314" xr:uid="{00000000-0005-0000-0000-0000615F0000}"/>
    <cellStyle name="Normal 21 3 5" xfId="3196" xr:uid="{00000000-0005-0000-0000-0000625F0000}"/>
    <cellStyle name="Normal 21 3 5 10" xfId="23028" xr:uid="{00000000-0005-0000-0000-0000635F0000}"/>
    <cellStyle name="Normal 21 3 5 2" xfId="5723" xr:uid="{00000000-0005-0000-0000-0000645F0000}"/>
    <cellStyle name="Normal 21 3 5 2 2" xfId="24593" xr:uid="{00000000-0005-0000-0000-0000655F0000}"/>
    <cellStyle name="Normal 21 3 5 3" xfId="8473" xr:uid="{00000000-0005-0000-0000-0000665F0000}"/>
    <cellStyle name="Normal 21 3 5 3 2" xfId="26392" xr:uid="{00000000-0005-0000-0000-0000675F0000}"/>
    <cellStyle name="Normal 21 3 5 4" xfId="10317" xr:uid="{00000000-0005-0000-0000-0000685F0000}"/>
    <cellStyle name="Normal 21 3 5 4 2" xfId="27736" xr:uid="{00000000-0005-0000-0000-0000695F0000}"/>
    <cellStyle name="Normal 21 3 5 5" xfId="12524" xr:uid="{00000000-0005-0000-0000-00006A5F0000}"/>
    <cellStyle name="Normal 21 3 5 5 2" xfId="29080" xr:uid="{00000000-0005-0000-0000-00006B5F0000}"/>
    <cellStyle name="Normal 21 3 5 6" xfId="15514" xr:uid="{00000000-0005-0000-0000-00006C5F0000}"/>
    <cellStyle name="Normal 21 3 5 6 2" xfId="30794" xr:uid="{00000000-0005-0000-0000-00006D5F0000}"/>
    <cellStyle name="Normal 21 3 5 7" xfId="16939" xr:uid="{00000000-0005-0000-0000-00006E5F0000}"/>
    <cellStyle name="Normal 21 3 5 7 2" xfId="31768" xr:uid="{00000000-0005-0000-0000-00006F5F0000}"/>
    <cellStyle name="Normal 21 3 5 8" xfId="19146" xr:uid="{00000000-0005-0000-0000-0000705F0000}"/>
    <cellStyle name="Normal 21 3 5 8 2" xfId="33112" xr:uid="{00000000-0005-0000-0000-0000715F0000}"/>
    <cellStyle name="Normal 21 3 5 9" xfId="21354" xr:uid="{00000000-0005-0000-0000-0000725F0000}"/>
    <cellStyle name="Normal 21 3 5 9 2" xfId="34456" xr:uid="{00000000-0005-0000-0000-0000735F0000}"/>
    <cellStyle name="Normal 21 3 6" xfId="1487" xr:uid="{00000000-0005-0000-0000-0000745F0000}"/>
    <cellStyle name="Normal 21 3 6 2" xfId="6034" xr:uid="{00000000-0005-0000-0000-0000755F0000}"/>
    <cellStyle name="Normal 21 3 6 2 2" xfId="25541" xr:uid="{00000000-0005-0000-0000-0000765F0000}"/>
    <cellStyle name="Normal 21 3 6 3" xfId="9204" xr:uid="{00000000-0005-0000-0000-0000775F0000}"/>
    <cellStyle name="Normal 21 3 6 3 2" xfId="27086" xr:uid="{00000000-0005-0000-0000-0000785F0000}"/>
    <cellStyle name="Normal 21 3 6 4" xfId="11411" xr:uid="{00000000-0005-0000-0000-0000795F0000}"/>
    <cellStyle name="Normal 21 3 6 4 2" xfId="28430" xr:uid="{00000000-0005-0000-0000-00007A5F0000}"/>
    <cellStyle name="Normal 21 3 6 5" xfId="14100" xr:uid="{00000000-0005-0000-0000-00007B5F0000}"/>
    <cellStyle name="Normal 21 3 6 5 2" xfId="29984" xr:uid="{00000000-0005-0000-0000-00007C5F0000}"/>
    <cellStyle name="Normal 21 3 6 6" xfId="14127" xr:uid="{00000000-0005-0000-0000-00007D5F0000}"/>
    <cellStyle name="Normal 21 3 6 6 2" xfId="30000" xr:uid="{00000000-0005-0000-0000-00007E5F0000}"/>
    <cellStyle name="Normal 21 3 6 7" xfId="18033" xr:uid="{00000000-0005-0000-0000-00007F5F0000}"/>
    <cellStyle name="Normal 21 3 6 7 2" xfId="32462" xr:uid="{00000000-0005-0000-0000-0000805F0000}"/>
    <cellStyle name="Normal 21 3 6 8" xfId="20241" xr:uid="{00000000-0005-0000-0000-0000815F0000}"/>
    <cellStyle name="Normal 21 3 6 8 2" xfId="33806" xr:uid="{00000000-0005-0000-0000-0000825F0000}"/>
    <cellStyle name="Normal 21 3 6 9" xfId="23297" xr:uid="{00000000-0005-0000-0000-0000835F0000}"/>
    <cellStyle name="Normal 21 3 7" xfId="1657" xr:uid="{00000000-0005-0000-0000-0000845F0000}"/>
    <cellStyle name="Normal 21 3 7 2" xfId="6381" xr:uid="{00000000-0005-0000-0000-0000855F0000}"/>
    <cellStyle name="Normal 21 3 7 2 2" xfId="25627" xr:uid="{00000000-0005-0000-0000-0000865F0000}"/>
    <cellStyle name="Normal 21 3 7 3" xfId="9312" xr:uid="{00000000-0005-0000-0000-0000875F0000}"/>
    <cellStyle name="Normal 21 3 7 3 2" xfId="27151" xr:uid="{00000000-0005-0000-0000-0000885F0000}"/>
    <cellStyle name="Normal 21 3 7 4" xfId="11519" xr:uid="{00000000-0005-0000-0000-0000895F0000}"/>
    <cellStyle name="Normal 21 3 7 4 2" xfId="28495" xr:uid="{00000000-0005-0000-0000-00008A5F0000}"/>
    <cellStyle name="Normal 21 3 7 5" xfId="14234" xr:uid="{00000000-0005-0000-0000-00008B5F0000}"/>
    <cellStyle name="Normal 21 3 7 5 2" xfId="30068" xr:uid="{00000000-0005-0000-0000-00008C5F0000}"/>
    <cellStyle name="Normal 21 3 7 6" xfId="14275" xr:uid="{00000000-0005-0000-0000-00008D5F0000}"/>
    <cellStyle name="Normal 21 3 7 6 2" xfId="30090" xr:uid="{00000000-0005-0000-0000-00008E5F0000}"/>
    <cellStyle name="Normal 21 3 7 7" xfId="18141" xr:uid="{00000000-0005-0000-0000-00008F5F0000}"/>
    <cellStyle name="Normal 21 3 7 7 2" xfId="32527" xr:uid="{00000000-0005-0000-0000-0000905F0000}"/>
    <cellStyle name="Normal 21 3 7 8" xfId="20349" xr:uid="{00000000-0005-0000-0000-0000915F0000}"/>
    <cellStyle name="Normal 21 3 7 8 2" xfId="33871" xr:uid="{00000000-0005-0000-0000-0000925F0000}"/>
    <cellStyle name="Normal 21 3 7 9" xfId="23646" xr:uid="{00000000-0005-0000-0000-0000935F0000}"/>
    <cellStyle name="Normal 21 3 8" xfId="3664" xr:uid="{00000000-0005-0000-0000-0000945F0000}"/>
    <cellStyle name="Normal 21 3 8 2" xfId="6955" xr:uid="{00000000-0005-0000-0000-0000955F0000}"/>
    <cellStyle name="Normal 21 3 8 2 2" xfId="26600" xr:uid="{00000000-0005-0000-0000-0000965F0000}"/>
    <cellStyle name="Normal 21 3 8 3" xfId="10603" xr:uid="{00000000-0005-0000-0000-0000975F0000}"/>
    <cellStyle name="Normal 21 3 8 3 2" xfId="27944" xr:uid="{00000000-0005-0000-0000-0000985F0000}"/>
    <cellStyle name="Normal 21 3 8 4" xfId="12810" xr:uid="{00000000-0005-0000-0000-0000995F0000}"/>
    <cellStyle name="Normal 21 3 8 4 2" xfId="29288" xr:uid="{00000000-0005-0000-0000-00009A5F0000}"/>
    <cellStyle name="Normal 21 3 8 5" xfId="15876" xr:uid="{00000000-0005-0000-0000-00009B5F0000}"/>
    <cellStyle name="Normal 21 3 8 5 2" xfId="31043" xr:uid="{00000000-0005-0000-0000-00009C5F0000}"/>
    <cellStyle name="Normal 21 3 8 6" xfId="17225" xr:uid="{00000000-0005-0000-0000-00009D5F0000}"/>
    <cellStyle name="Normal 21 3 8 6 2" xfId="31976" xr:uid="{00000000-0005-0000-0000-00009E5F0000}"/>
    <cellStyle name="Normal 21 3 8 7" xfId="19432" xr:uid="{00000000-0005-0000-0000-00009F5F0000}"/>
    <cellStyle name="Normal 21 3 8 7 2" xfId="33320" xr:uid="{00000000-0005-0000-0000-0000A05F0000}"/>
    <cellStyle name="Normal 21 3 8 8" xfId="21640" xr:uid="{00000000-0005-0000-0000-0000A15F0000}"/>
    <cellStyle name="Normal 21 3 8 8 2" xfId="34664" xr:uid="{00000000-0005-0000-0000-0000A25F0000}"/>
    <cellStyle name="Normal 21 3 8 9" xfId="24794" xr:uid="{00000000-0005-0000-0000-0000A35F0000}"/>
    <cellStyle name="Normal 21 3 9" xfId="4787" xr:uid="{00000000-0005-0000-0000-0000A45F0000}"/>
    <cellStyle name="Normal 21 3 9 2" xfId="25271" xr:uid="{00000000-0005-0000-0000-0000A55F0000}"/>
    <cellStyle name="Normal 21 4" xfId="1172" xr:uid="{00000000-0005-0000-0000-0000A65F0000}"/>
    <cellStyle name="Normal 21 4 10" xfId="11186" xr:uid="{00000000-0005-0000-0000-0000A75F0000}"/>
    <cellStyle name="Normal 21 4 10 2" xfId="28324" xr:uid="{00000000-0005-0000-0000-0000A85F0000}"/>
    <cellStyle name="Normal 21 4 11" xfId="13832" xr:uid="{00000000-0005-0000-0000-0000A95F0000}"/>
    <cellStyle name="Normal 21 4 11 2" xfId="29860" xr:uid="{00000000-0005-0000-0000-0000AA5F0000}"/>
    <cellStyle name="Normal 21 4 12" xfId="13398" xr:uid="{00000000-0005-0000-0000-0000AB5F0000}"/>
    <cellStyle name="Normal 21 4 12 2" xfId="29649" xr:uid="{00000000-0005-0000-0000-0000AC5F0000}"/>
    <cellStyle name="Normal 21 4 13" xfId="17808" xr:uid="{00000000-0005-0000-0000-0000AD5F0000}"/>
    <cellStyle name="Normal 21 4 13 2" xfId="32356" xr:uid="{00000000-0005-0000-0000-0000AE5F0000}"/>
    <cellStyle name="Normal 21 4 14" xfId="20016" xr:uid="{00000000-0005-0000-0000-0000AF5F0000}"/>
    <cellStyle name="Normal 21 4 14 2" xfId="33700" xr:uid="{00000000-0005-0000-0000-0000B05F0000}"/>
    <cellStyle name="Normal 21 4 15" xfId="22149" xr:uid="{00000000-0005-0000-0000-0000B15F0000}"/>
    <cellStyle name="Normal 21 4 2" xfId="2097" xr:uid="{00000000-0005-0000-0000-0000B25F0000}"/>
    <cellStyle name="Normal 21 4 2 10" xfId="22504" xr:uid="{00000000-0005-0000-0000-0000B35F0000}"/>
    <cellStyle name="Normal 21 4 2 2" xfId="5199" xr:uid="{00000000-0005-0000-0000-0000B45F0000}"/>
    <cellStyle name="Normal 21 4 2 2 2" xfId="23891" xr:uid="{00000000-0005-0000-0000-0000B55F0000}"/>
    <cellStyle name="Normal 21 4 2 3" xfId="7782" xr:uid="{00000000-0005-0000-0000-0000B65F0000}"/>
    <cellStyle name="Normal 21 4 2 3 2" xfId="25899" xr:uid="{00000000-0005-0000-0000-0000B75F0000}"/>
    <cellStyle name="Normal 21 4 2 4" xfId="9614" xr:uid="{00000000-0005-0000-0000-0000B85F0000}"/>
    <cellStyle name="Normal 21 4 2 4 2" xfId="27372" xr:uid="{00000000-0005-0000-0000-0000B95F0000}"/>
    <cellStyle name="Normal 21 4 2 5" xfId="11821" xr:uid="{00000000-0005-0000-0000-0000BA5F0000}"/>
    <cellStyle name="Normal 21 4 2 5 2" xfId="28716" xr:uid="{00000000-0005-0000-0000-0000BB5F0000}"/>
    <cellStyle name="Normal 21 4 2 6" xfId="14600" xr:uid="{00000000-0005-0000-0000-0000BC5F0000}"/>
    <cellStyle name="Normal 21 4 2 6 2" xfId="30324" xr:uid="{00000000-0005-0000-0000-0000BD5F0000}"/>
    <cellStyle name="Normal 21 4 2 7" xfId="13217" xr:uid="{00000000-0005-0000-0000-0000BE5F0000}"/>
    <cellStyle name="Normal 21 4 2 7 2" xfId="29577" xr:uid="{00000000-0005-0000-0000-0000BF5F0000}"/>
    <cellStyle name="Normal 21 4 2 8" xfId="18443" xr:uid="{00000000-0005-0000-0000-0000C05F0000}"/>
    <cellStyle name="Normal 21 4 2 8 2" xfId="32748" xr:uid="{00000000-0005-0000-0000-0000C15F0000}"/>
    <cellStyle name="Normal 21 4 2 9" xfId="20651" xr:uid="{00000000-0005-0000-0000-0000C25F0000}"/>
    <cellStyle name="Normal 21 4 2 9 2" xfId="34092" xr:uid="{00000000-0005-0000-0000-0000C35F0000}"/>
    <cellStyle name="Normal 21 4 3" xfId="2966" xr:uid="{00000000-0005-0000-0000-0000C45F0000}"/>
    <cellStyle name="Normal 21 4 3 10" xfId="22892" xr:uid="{00000000-0005-0000-0000-0000C55F0000}"/>
    <cellStyle name="Normal 21 4 3 2" xfId="5587" xr:uid="{00000000-0005-0000-0000-0000C65F0000}"/>
    <cellStyle name="Normal 21 4 3 2 2" xfId="24457" xr:uid="{00000000-0005-0000-0000-0000C75F0000}"/>
    <cellStyle name="Normal 21 4 3 3" xfId="8337" xr:uid="{00000000-0005-0000-0000-0000C85F0000}"/>
    <cellStyle name="Normal 21 4 3 3 2" xfId="26282" xr:uid="{00000000-0005-0000-0000-0000C95F0000}"/>
    <cellStyle name="Normal 21 4 3 4" xfId="10181" xr:uid="{00000000-0005-0000-0000-0000CA5F0000}"/>
    <cellStyle name="Normal 21 4 3 4 2" xfId="27626" xr:uid="{00000000-0005-0000-0000-0000CB5F0000}"/>
    <cellStyle name="Normal 21 4 3 5" xfId="12388" xr:uid="{00000000-0005-0000-0000-0000CC5F0000}"/>
    <cellStyle name="Normal 21 4 3 5 2" xfId="28970" xr:uid="{00000000-0005-0000-0000-0000CD5F0000}"/>
    <cellStyle name="Normal 21 4 3 6" xfId="15327" xr:uid="{00000000-0005-0000-0000-0000CE5F0000}"/>
    <cellStyle name="Normal 21 4 3 6 2" xfId="30654" xr:uid="{00000000-0005-0000-0000-0000CF5F0000}"/>
    <cellStyle name="Normal 21 4 3 7" xfId="16803" xr:uid="{00000000-0005-0000-0000-0000D05F0000}"/>
    <cellStyle name="Normal 21 4 3 7 2" xfId="31658" xr:uid="{00000000-0005-0000-0000-0000D15F0000}"/>
    <cellStyle name="Normal 21 4 3 8" xfId="19010" xr:uid="{00000000-0005-0000-0000-0000D25F0000}"/>
    <cellStyle name="Normal 21 4 3 8 2" xfId="33002" xr:uid="{00000000-0005-0000-0000-0000D35F0000}"/>
    <cellStyle name="Normal 21 4 3 9" xfId="21218" xr:uid="{00000000-0005-0000-0000-0000D45F0000}"/>
    <cellStyle name="Normal 21 4 3 9 2" xfId="34346" xr:uid="{00000000-0005-0000-0000-0000D55F0000}"/>
    <cellStyle name="Normal 21 4 4" xfId="3261" xr:uid="{00000000-0005-0000-0000-0000D65F0000}"/>
    <cellStyle name="Normal 21 4 4 10" xfId="23060" xr:uid="{00000000-0005-0000-0000-0000D75F0000}"/>
    <cellStyle name="Normal 21 4 4 2" xfId="5755" xr:uid="{00000000-0005-0000-0000-0000D85F0000}"/>
    <cellStyle name="Normal 21 4 4 2 2" xfId="24625" xr:uid="{00000000-0005-0000-0000-0000D95F0000}"/>
    <cellStyle name="Normal 21 4 4 3" xfId="8505" xr:uid="{00000000-0005-0000-0000-0000DA5F0000}"/>
    <cellStyle name="Normal 21 4 4 3 2" xfId="26424" xr:uid="{00000000-0005-0000-0000-0000DB5F0000}"/>
    <cellStyle name="Normal 21 4 4 4" xfId="10349" xr:uid="{00000000-0005-0000-0000-0000DC5F0000}"/>
    <cellStyle name="Normal 21 4 4 4 2" xfId="27768" xr:uid="{00000000-0005-0000-0000-0000DD5F0000}"/>
    <cellStyle name="Normal 21 4 4 5" xfId="12556" xr:uid="{00000000-0005-0000-0000-0000DE5F0000}"/>
    <cellStyle name="Normal 21 4 4 5 2" xfId="29112" xr:uid="{00000000-0005-0000-0000-0000DF5F0000}"/>
    <cellStyle name="Normal 21 4 4 6" xfId="15555" xr:uid="{00000000-0005-0000-0000-0000E05F0000}"/>
    <cellStyle name="Normal 21 4 4 6 2" xfId="30830" xr:uid="{00000000-0005-0000-0000-0000E15F0000}"/>
    <cellStyle name="Normal 21 4 4 7" xfId="16971" xr:uid="{00000000-0005-0000-0000-0000E25F0000}"/>
    <cellStyle name="Normal 21 4 4 7 2" xfId="31800" xr:uid="{00000000-0005-0000-0000-0000E35F0000}"/>
    <cellStyle name="Normal 21 4 4 8" xfId="19178" xr:uid="{00000000-0005-0000-0000-0000E45F0000}"/>
    <cellStyle name="Normal 21 4 4 8 2" xfId="33144" xr:uid="{00000000-0005-0000-0000-0000E55F0000}"/>
    <cellStyle name="Normal 21 4 4 9" xfId="21386" xr:uid="{00000000-0005-0000-0000-0000E65F0000}"/>
    <cellStyle name="Normal 21 4 4 9 2" xfId="34488" xr:uid="{00000000-0005-0000-0000-0000E75F0000}"/>
    <cellStyle name="Normal 21 4 5" xfId="3441" xr:uid="{00000000-0005-0000-0000-0000E85F0000}"/>
    <cellStyle name="Normal 21 4 5 2" xfId="6099" xr:uid="{00000000-0005-0000-0000-0000E95F0000}"/>
    <cellStyle name="Normal 21 4 5 2 2" xfId="26509" xr:uid="{00000000-0005-0000-0000-0000EA5F0000}"/>
    <cellStyle name="Normal 21 4 5 3" xfId="10434" xr:uid="{00000000-0005-0000-0000-0000EB5F0000}"/>
    <cellStyle name="Normal 21 4 5 3 2" xfId="27853" xr:uid="{00000000-0005-0000-0000-0000EC5F0000}"/>
    <cellStyle name="Normal 21 4 5 4" xfId="12641" xr:uid="{00000000-0005-0000-0000-0000ED5F0000}"/>
    <cellStyle name="Normal 21 4 5 4 2" xfId="29197" xr:uid="{00000000-0005-0000-0000-0000EE5F0000}"/>
    <cellStyle name="Normal 21 4 5 5" xfId="15685" xr:uid="{00000000-0005-0000-0000-0000EF5F0000}"/>
    <cellStyle name="Normal 21 4 5 5 2" xfId="30940" xr:uid="{00000000-0005-0000-0000-0000F05F0000}"/>
    <cellStyle name="Normal 21 4 5 6" xfId="17056" xr:uid="{00000000-0005-0000-0000-0000F15F0000}"/>
    <cellStyle name="Normal 21 4 5 6 2" xfId="31885" xr:uid="{00000000-0005-0000-0000-0000F25F0000}"/>
    <cellStyle name="Normal 21 4 5 7" xfId="19263" xr:uid="{00000000-0005-0000-0000-0000F35F0000}"/>
    <cellStyle name="Normal 21 4 5 7 2" xfId="33229" xr:uid="{00000000-0005-0000-0000-0000F45F0000}"/>
    <cellStyle name="Normal 21 4 5 8" xfId="21471" xr:uid="{00000000-0005-0000-0000-0000F55F0000}"/>
    <cellStyle name="Normal 21 4 5 8 2" xfId="34573" xr:uid="{00000000-0005-0000-0000-0000F65F0000}"/>
    <cellStyle name="Normal 21 4 5 9" xfId="23362" xr:uid="{00000000-0005-0000-0000-0000F75F0000}"/>
    <cellStyle name="Normal 21 4 6" xfId="4096" xr:uid="{00000000-0005-0000-0000-0000F85F0000}"/>
    <cellStyle name="Normal 21 4 6 2" xfId="7097" xr:uid="{00000000-0005-0000-0000-0000F95F0000}"/>
    <cellStyle name="Normal 21 4 6 2 2" xfId="26691" xr:uid="{00000000-0005-0000-0000-0000FA5F0000}"/>
    <cellStyle name="Normal 21 4 6 3" xfId="10745" xr:uid="{00000000-0005-0000-0000-0000FB5F0000}"/>
    <cellStyle name="Normal 21 4 6 3 2" xfId="28035" xr:uid="{00000000-0005-0000-0000-0000FC5F0000}"/>
    <cellStyle name="Normal 21 4 6 4" xfId="12952" xr:uid="{00000000-0005-0000-0000-0000FD5F0000}"/>
    <cellStyle name="Normal 21 4 6 4 2" xfId="29379" xr:uid="{00000000-0005-0000-0000-0000FE5F0000}"/>
    <cellStyle name="Normal 21 4 6 5" xfId="16139" xr:uid="{00000000-0005-0000-0000-0000FF5F0000}"/>
    <cellStyle name="Normal 21 4 6 5 2" xfId="31203" xr:uid="{00000000-0005-0000-0000-000000600000}"/>
    <cellStyle name="Normal 21 4 6 6" xfId="17367" xr:uid="{00000000-0005-0000-0000-000001600000}"/>
    <cellStyle name="Normal 21 4 6 6 2" xfId="32067" xr:uid="{00000000-0005-0000-0000-000002600000}"/>
    <cellStyle name="Normal 21 4 6 7" xfId="19574" xr:uid="{00000000-0005-0000-0000-000003600000}"/>
    <cellStyle name="Normal 21 4 6 7 2" xfId="33411" xr:uid="{00000000-0005-0000-0000-000004600000}"/>
    <cellStyle name="Normal 21 4 6 8" xfId="21782" xr:uid="{00000000-0005-0000-0000-000005600000}"/>
    <cellStyle name="Normal 21 4 6 8 2" xfId="34755" xr:uid="{00000000-0005-0000-0000-000006600000}"/>
    <cellStyle name="Normal 21 4 6 9" xfId="24936" xr:uid="{00000000-0005-0000-0000-000007600000}"/>
    <cellStyle name="Normal 21 4 7" xfId="4568" xr:uid="{00000000-0005-0000-0000-000008600000}"/>
    <cellStyle name="Normal 21 4 7 2" xfId="7258" xr:uid="{00000000-0005-0000-0000-000009600000}"/>
    <cellStyle name="Normal 21 4 7 2 2" xfId="26852" xr:uid="{00000000-0005-0000-0000-00000A600000}"/>
    <cellStyle name="Normal 21 4 7 3" xfId="10906" xr:uid="{00000000-0005-0000-0000-00000B600000}"/>
    <cellStyle name="Normal 21 4 7 3 2" xfId="28196" xr:uid="{00000000-0005-0000-0000-00000C600000}"/>
    <cellStyle name="Normal 21 4 7 4" xfId="13113" xr:uid="{00000000-0005-0000-0000-00000D600000}"/>
    <cellStyle name="Normal 21 4 7 4 2" xfId="29540" xr:uid="{00000000-0005-0000-0000-00000E600000}"/>
    <cellStyle name="Normal 21 4 7 5" xfId="16452" xr:uid="{00000000-0005-0000-0000-00000F600000}"/>
    <cellStyle name="Normal 21 4 7 5 2" xfId="31457" xr:uid="{00000000-0005-0000-0000-000010600000}"/>
    <cellStyle name="Normal 21 4 7 6" xfId="17528" xr:uid="{00000000-0005-0000-0000-000011600000}"/>
    <cellStyle name="Normal 21 4 7 6 2" xfId="32228" xr:uid="{00000000-0005-0000-0000-000012600000}"/>
    <cellStyle name="Normal 21 4 7 7" xfId="19735" xr:uid="{00000000-0005-0000-0000-000013600000}"/>
    <cellStyle name="Normal 21 4 7 7 2" xfId="33572" xr:uid="{00000000-0005-0000-0000-000014600000}"/>
    <cellStyle name="Normal 21 4 7 8" xfId="21943" xr:uid="{00000000-0005-0000-0000-000015600000}"/>
    <cellStyle name="Normal 21 4 7 8 2" xfId="34916" xr:uid="{00000000-0005-0000-0000-000016600000}"/>
    <cellStyle name="Normal 21 4 7 9" xfId="25097" xr:uid="{00000000-0005-0000-0000-000017600000}"/>
    <cellStyle name="Normal 21 4 8" xfId="4844" xr:uid="{00000000-0005-0000-0000-000018600000}"/>
    <cellStyle name="Normal 21 4 8 2" xfId="25336" xr:uid="{00000000-0005-0000-0000-000019600000}"/>
    <cellStyle name="Normal 21 4 9" xfId="8979" xr:uid="{00000000-0005-0000-0000-00001A600000}"/>
    <cellStyle name="Normal 21 4 9 2" xfId="26980" xr:uid="{00000000-0005-0000-0000-00001B600000}"/>
    <cellStyle name="Normal 21 5" xfId="1744" xr:uid="{00000000-0005-0000-0000-00001C600000}"/>
    <cellStyle name="Normal 21 5 10" xfId="22323" xr:uid="{00000000-0005-0000-0000-00001D600000}"/>
    <cellStyle name="Normal 21 5 2" xfId="5018" xr:uid="{00000000-0005-0000-0000-00001E600000}"/>
    <cellStyle name="Normal 21 5 2 2" xfId="23693" xr:uid="{00000000-0005-0000-0000-00001F600000}"/>
    <cellStyle name="Normal 21 5 3" xfId="7620" xr:uid="{00000000-0005-0000-0000-000020600000}"/>
    <cellStyle name="Normal 21 5 3 2" xfId="25672" xr:uid="{00000000-0005-0000-0000-000021600000}"/>
    <cellStyle name="Normal 21 5 4" xfId="9364" xr:uid="{00000000-0005-0000-0000-000022600000}"/>
    <cellStyle name="Normal 21 5 4 2" xfId="27188" xr:uid="{00000000-0005-0000-0000-000023600000}"/>
    <cellStyle name="Normal 21 5 5" xfId="11571" xr:uid="{00000000-0005-0000-0000-000024600000}"/>
    <cellStyle name="Normal 21 5 5 2" xfId="28532" xr:uid="{00000000-0005-0000-0000-000025600000}"/>
    <cellStyle name="Normal 21 5 6" xfId="14303" xr:uid="{00000000-0005-0000-0000-000026600000}"/>
    <cellStyle name="Normal 21 5 6 2" xfId="30110" xr:uid="{00000000-0005-0000-0000-000027600000}"/>
    <cellStyle name="Normal 21 5 7" xfId="14046" xr:uid="{00000000-0005-0000-0000-000028600000}"/>
    <cellStyle name="Normal 21 5 7 2" xfId="29960" xr:uid="{00000000-0005-0000-0000-000029600000}"/>
    <cellStyle name="Normal 21 5 8" xfId="18193" xr:uid="{00000000-0005-0000-0000-00002A600000}"/>
    <cellStyle name="Normal 21 5 8 2" xfId="32564" xr:uid="{00000000-0005-0000-0000-00002B600000}"/>
    <cellStyle name="Normal 21 5 9" xfId="20401" xr:uid="{00000000-0005-0000-0000-00002C600000}"/>
    <cellStyle name="Normal 21 5 9 2" xfId="33908" xr:uid="{00000000-0005-0000-0000-00002D600000}"/>
    <cellStyle name="Normal 21 6" xfId="2721" xr:uid="{00000000-0005-0000-0000-00002E600000}"/>
    <cellStyle name="Normal 21 6 10" xfId="22721" xr:uid="{00000000-0005-0000-0000-00002F600000}"/>
    <cellStyle name="Normal 21 6 2" xfId="5416" xr:uid="{00000000-0005-0000-0000-000030600000}"/>
    <cellStyle name="Normal 21 6 2 2" xfId="24286" xr:uid="{00000000-0005-0000-0000-000031600000}"/>
    <cellStyle name="Normal 21 6 3" xfId="8166" xr:uid="{00000000-0005-0000-0000-000032600000}"/>
    <cellStyle name="Normal 21 6 3 2" xfId="26162" xr:uid="{00000000-0005-0000-0000-000033600000}"/>
    <cellStyle name="Normal 21 6 4" xfId="10010" xr:uid="{00000000-0005-0000-0000-000034600000}"/>
    <cellStyle name="Normal 21 6 4 2" xfId="27506" xr:uid="{00000000-0005-0000-0000-000035600000}"/>
    <cellStyle name="Normal 21 6 5" xfId="12217" xr:uid="{00000000-0005-0000-0000-000036600000}"/>
    <cellStyle name="Normal 21 6 5 2" xfId="28850" xr:uid="{00000000-0005-0000-0000-000037600000}"/>
    <cellStyle name="Normal 21 6 6" xfId="15116" xr:uid="{00000000-0005-0000-0000-000038600000}"/>
    <cellStyle name="Normal 21 6 6 2" xfId="30511" xr:uid="{00000000-0005-0000-0000-000039600000}"/>
    <cellStyle name="Normal 21 6 7" xfId="16632" xr:uid="{00000000-0005-0000-0000-00003A600000}"/>
    <cellStyle name="Normal 21 6 7 2" xfId="31538" xr:uid="{00000000-0005-0000-0000-00003B600000}"/>
    <cellStyle name="Normal 21 6 8" xfId="18839" xr:uid="{00000000-0005-0000-0000-00003C600000}"/>
    <cellStyle name="Normal 21 6 8 2" xfId="32882" xr:uid="{00000000-0005-0000-0000-00003D600000}"/>
    <cellStyle name="Normal 21 6 9" xfId="21047" xr:uid="{00000000-0005-0000-0000-00003E600000}"/>
    <cellStyle name="Normal 21 6 9 2" xfId="34226" xr:uid="{00000000-0005-0000-0000-00003F600000}"/>
    <cellStyle name="Normal 21 7" xfId="2856" xr:uid="{00000000-0005-0000-0000-000040600000}"/>
    <cellStyle name="Normal 21 7 10" xfId="22819" xr:uid="{00000000-0005-0000-0000-000041600000}"/>
    <cellStyle name="Normal 21 7 2" xfId="5514" xr:uid="{00000000-0005-0000-0000-000042600000}"/>
    <cellStyle name="Normal 21 7 2 2" xfId="24384" xr:uid="{00000000-0005-0000-0000-000043600000}"/>
    <cellStyle name="Normal 21 7 3" xfId="8264" xr:uid="{00000000-0005-0000-0000-000044600000}"/>
    <cellStyle name="Normal 21 7 3 2" xfId="26234" xr:uid="{00000000-0005-0000-0000-000045600000}"/>
    <cellStyle name="Normal 21 7 4" xfId="10108" xr:uid="{00000000-0005-0000-0000-000046600000}"/>
    <cellStyle name="Normal 21 7 4 2" xfId="27578" xr:uid="{00000000-0005-0000-0000-000047600000}"/>
    <cellStyle name="Normal 21 7 5" xfId="12315" xr:uid="{00000000-0005-0000-0000-000048600000}"/>
    <cellStyle name="Normal 21 7 5 2" xfId="28922" xr:uid="{00000000-0005-0000-0000-000049600000}"/>
    <cellStyle name="Normal 21 7 6" xfId="15234" xr:uid="{00000000-0005-0000-0000-00004A600000}"/>
    <cellStyle name="Normal 21 7 6 2" xfId="30592" xr:uid="{00000000-0005-0000-0000-00004B600000}"/>
    <cellStyle name="Normal 21 7 7" xfId="16730" xr:uid="{00000000-0005-0000-0000-00004C600000}"/>
    <cellStyle name="Normal 21 7 7 2" xfId="31610" xr:uid="{00000000-0005-0000-0000-00004D600000}"/>
    <cellStyle name="Normal 21 7 8" xfId="18937" xr:uid="{00000000-0005-0000-0000-00004E600000}"/>
    <cellStyle name="Normal 21 7 8 2" xfId="32954" xr:uid="{00000000-0005-0000-0000-00004F600000}"/>
    <cellStyle name="Normal 21 7 9" xfId="21145" xr:uid="{00000000-0005-0000-0000-000050600000}"/>
    <cellStyle name="Normal 21 7 9 2" xfId="34298" xr:uid="{00000000-0005-0000-0000-000051600000}"/>
    <cellStyle name="Normal 21 8" xfId="1782" xr:uid="{00000000-0005-0000-0000-000052600000}"/>
    <cellStyle name="Normal 21 8 2" xfId="5918" xr:uid="{00000000-0005-0000-0000-000053600000}"/>
    <cellStyle name="Normal 21 8 2 2" xfId="25705" xr:uid="{00000000-0005-0000-0000-000054600000}"/>
    <cellStyle name="Normal 21 8 3" xfId="9397" xr:uid="{00000000-0005-0000-0000-000055600000}"/>
    <cellStyle name="Normal 21 8 3 2" xfId="27221" xr:uid="{00000000-0005-0000-0000-000056600000}"/>
    <cellStyle name="Normal 21 8 4" xfId="11604" xr:uid="{00000000-0005-0000-0000-000057600000}"/>
    <cellStyle name="Normal 21 8 4 2" xfId="28565" xr:uid="{00000000-0005-0000-0000-000058600000}"/>
    <cellStyle name="Normal 21 8 5" xfId="14338" xr:uid="{00000000-0005-0000-0000-000059600000}"/>
    <cellStyle name="Normal 21 8 5 2" xfId="30145" xr:uid="{00000000-0005-0000-0000-00005A600000}"/>
    <cellStyle name="Normal 21 8 6" xfId="15053" xr:uid="{00000000-0005-0000-0000-00005B600000}"/>
    <cellStyle name="Normal 21 8 6 2" xfId="30468" xr:uid="{00000000-0005-0000-0000-00005C600000}"/>
    <cellStyle name="Normal 21 8 7" xfId="18226" xr:uid="{00000000-0005-0000-0000-00005D600000}"/>
    <cellStyle name="Normal 21 8 7 2" xfId="32597" xr:uid="{00000000-0005-0000-0000-00005E600000}"/>
    <cellStyle name="Normal 21 8 8" xfId="20434" xr:uid="{00000000-0005-0000-0000-00005F600000}"/>
    <cellStyle name="Normal 21 8 8 2" xfId="33941" xr:uid="{00000000-0005-0000-0000-000060600000}"/>
    <cellStyle name="Normal 21 8 9" xfId="23181" xr:uid="{00000000-0005-0000-0000-000061600000}"/>
    <cellStyle name="Normal 21 9" xfId="3900" xr:uid="{00000000-0005-0000-0000-000062600000}"/>
    <cellStyle name="Normal 21 9 2" xfId="7036" xr:uid="{00000000-0005-0000-0000-000063600000}"/>
    <cellStyle name="Normal 21 9 2 2" xfId="26630" xr:uid="{00000000-0005-0000-0000-000064600000}"/>
    <cellStyle name="Normal 21 9 3" xfId="10684" xr:uid="{00000000-0005-0000-0000-000065600000}"/>
    <cellStyle name="Normal 21 9 3 2" xfId="27974" xr:uid="{00000000-0005-0000-0000-000066600000}"/>
    <cellStyle name="Normal 21 9 4" xfId="12891" xr:uid="{00000000-0005-0000-0000-000067600000}"/>
    <cellStyle name="Normal 21 9 4 2" xfId="29318" xr:uid="{00000000-0005-0000-0000-000068600000}"/>
    <cellStyle name="Normal 21 9 5" xfId="16023" xr:uid="{00000000-0005-0000-0000-000069600000}"/>
    <cellStyle name="Normal 21 9 5 2" xfId="31107" xr:uid="{00000000-0005-0000-0000-00006A600000}"/>
    <cellStyle name="Normal 21 9 6" xfId="17306" xr:uid="{00000000-0005-0000-0000-00006B600000}"/>
    <cellStyle name="Normal 21 9 6 2" xfId="32006" xr:uid="{00000000-0005-0000-0000-00006C600000}"/>
    <cellStyle name="Normal 21 9 7" xfId="19513" xr:uid="{00000000-0005-0000-0000-00006D600000}"/>
    <cellStyle name="Normal 21 9 7 2" xfId="33350" xr:uid="{00000000-0005-0000-0000-00006E600000}"/>
    <cellStyle name="Normal 21 9 8" xfId="21721" xr:uid="{00000000-0005-0000-0000-00006F600000}"/>
    <cellStyle name="Normal 21 9 8 2" xfId="34694" xr:uid="{00000000-0005-0000-0000-000070600000}"/>
    <cellStyle name="Normal 21 9 9" xfId="24875" xr:uid="{00000000-0005-0000-0000-000071600000}"/>
    <cellStyle name="Normal 22" xfId="642" xr:uid="{00000000-0005-0000-0000-000072600000}"/>
    <cellStyle name="Normal 22 10" xfId="2475" xr:uid="{00000000-0005-0000-0000-000073600000}"/>
    <cellStyle name="Normal 22 10 2" xfId="6712" xr:uid="{00000000-0005-0000-0000-000074600000}"/>
    <cellStyle name="Normal 22 10 2 2" xfId="26096" xr:uid="{00000000-0005-0000-0000-000075600000}"/>
    <cellStyle name="Normal 22 10 3" xfId="9891" xr:uid="{00000000-0005-0000-0000-000076600000}"/>
    <cellStyle name="Normal 22 10 3 2" xfId="27466" xr:uid="{00000000-0005-0000-0000-000077600000}"/>
    <cellStyle name="Normal 22 10 4" xfId="12098" xr:uid="{00000000-0005-0000-0000-000078600000}"/>
    <cellStyle name="Normal 22 10 4 2" xfId="28810" xr:uid="{00000000-0005-0000-0000-000079600000}"/>
    <cellStyle name="Normal 22 10 5" xfId="14934" xr:uid="{00000000-0005-0000-0000-00007A600000}"/>
    <cellStyle name="Normal 22 10 5 2" xfId="30447" xr:uid="{00000000-0005-0000-0000-00007B600000}"/>
    <cellStyle name="Normal 22 10 6" xfId="16513" xr:uid="{00000000-0005-0000-0000-00007C600000}"/>
    <cellStyle name="Normal 22 10 6 2" xfId="31498" xr:uid="{00000000-0005-0000-0000-00007D600000}"/>
    <cellStyle name="Normal 22 10 7" xfId="18720" xr:uid="{00000000-0005-0000-0000-00007E600000}"/>
    <cellStyle name="Normal 22 10 7 2" xfId="32842" xr:uid="{00000000-0005-0000-0000-00007F600000}"/>
    <cellStyle name="Normal 22 10 8" xfId="20928" xr:uid="{00000000-0005-0000-0000-000080600000}"/>
    <cellStyle name="Normal 22 10 8 2" xfId="34186" xr:uid="{00000000-0005-0000-0000-000081600000}"/>
    <cellStyle name="Normal 22 10 9" xfId="24167" xr:uid="{00000000-0005-0000-0000-000082600000}"/>
    <cellStyle name="Normal 22 11" xfId="4706" xr:uid="{00000000-0005-0000-0000-000083600000}"/>
    <cellStyle name="Normal 22 11 2" xfId="25157" xr:uid="{00000000-0005-0000-0000-000084600000}"/>
    <cellStyle name="Normal 22 12" xfId="8800" xr:uid="{00000000-0005-0000-0000-000085600000}"/>
    <cellStyle name="Normal 22 12 2" xfId="26886" xr:uid="{00000000-0005-0000-0000-000086600000}"/>
    <cellStyle name="Normal 22 13" xfId="11007" xr:uid="{00000000-0005-0000-0000-000087600000}"/>
    <cellStyle name="Normal 22 13 2" xfId="28230" xr:uid="{00000000-0005-0000-0000-000088600000}"/>
    <cellStyle name="Normal 22 14" xfId="13470" xr:uid="{00000000-0005-0000-0000-000089600000}"/>
    <cellStyle name="Normal 22 14 2" xfId="29689" xr:uid="{00000000-0005-0000-0000-00008A600000}"/>
    <cellStyle name="Normal 22 15" xfId="16159" xr:uid="{00000000-0005-0000-0000-00008B600000}"/>
    <cellStyle name="Normal 22 15 2" xfId="31218" xr:uid="{00000000-0005-0000-0000-00008C600000}"/>
    <cellStyle name="Normal 22 16" xfId="17629" xr:uid="{00000000-0005-0000-0000-00008D600000}"/>
    <cellStyle name="Normal 22 16 2" xfId="32262" xr:uid="{00000000-0005-0000-0000-00008E600000}"/>
    <cellStyle name="Normal 22 17" xfId="19837" xr:uid="{00000000-0005-0000-0000-00008F600000}"/>
    <cellStyle name="Normal 22 17 2" xfId="33606" xr:uid="{00000000-0005-0000-0000-000090600000}"/>
    <cellStyle name="Normal 22 18" xfId="22011" xr:uid="{00000000-0005-0000-0000-000091600000}"/>
    <cellStyle name="Normal 22 19" xfId="37878" xr:uid="{00000000-0005-0000-0000-000092600000}"/>
    <cellStyle name="Normal 22 2" xfId="948" xr:uid="{00000000-0005-0000-0000-000093600000}"/>
    <cellStyle name="Normal 22 2 10" xfId="8866" xr:uid="{00000000-0005-0000-0000-000094600000}"/>
    <cellStyle name="Normal 22 2 10 2" xfId="26918" xr:uid="{00000000-0005-0000-0000-000095600000}"/>
    <cellStyle name="Normal 22 2 11" xfId="11073" xr:uid="{00000000-0005-0000-0000-000096600000}"/>
    <cellStyle name="Normal 22 2 11 2" xfId="28262" xr:uid="{00000000-0005-0000-0000-000097600000}"/>
    <cellStyle name="Normal 22 2 12" xfId="13657" xr:uid="{00000000-0005-0000-0000-000098600000}"/>
    <cellStyle name="Normal 22 2 12 2" xfId="29772" xr:uid="{00000000-0005-0000-0000-000099600000}"/>
    <cellStyle name="Normal 22 2 13" xfId="16123" xr:uid="{00000000-0005-0000-0000-00009A600000}"/>
    <cellStyle name="Normal 22 2 13 2" xfId="31188" xr:uid="{00000000-0005-0000-0000-00009B600000}"/>
    <cellStyle name="Normal 22 2 14" xfId="17695" xr:uid="{00000000-0005-0000-0000-00009C600000}"/>
    <cellStyle name="Normal 22 2 14 2" xfId="32294" xr:uid="{00000000-0005-0000-0000-00009D600000}"/>
    <cellStyle name="Normal 22 2 15" xfId="19903" xr:uid="{00000000-0005-0000-0000-00009E600000}"/>
    <cellStyle name="Normal 22 2 15 2" xfId="33638" xr:uid="{00000000-0005-0000-0000-00009F600000}"/>
    <cellStyle name="Normal 22 2 16" xfId="22062" xr:uid="{00000000-0005-0000-0000-0000A0600000}"/>
    <cellStyle name="Normal 22 2 17" xfId="38495" xr:uid="{00000000-0005-0000-0000-0000A1600000}"/>
    <cellStyle name="Normal 22 2 2" xfId="1225" xr:uid="{00000000-0005-0000-0000-0000A2600000}"/>
    <cellStyle name="Normal 22 2 2 10" xfId="11238" xr:uid="{00000000-0005-0000-0000-0000A3600000}"/>
    <cellStyle name="Normal 22 2 2 10 2" xfId="28358" xr:uid="{00000000-0005-0000-0000-0000A4600000}"/>
    <cellStyle name="Normal 22 2 2 11" xfId="13884" xr:uid="{00000000-0005-0000-0000-0000A5600000}"/>
    <cellStyle name="Normal 22 2 2 11 2" xfId="29894" xr:uid="{00000000-0005-0000-0000-0000A6600000}"/>
    <cellStyle name="Normal 22 2 2 12" xfId="15581" xr:uid="{00000000-0005-0000-0000-0000A7600000}"/>
    <cellStyle name="Normal 22 2 2 12 2" xfId="30854" xr:uid="{00000000-0005-0000-0000-0000A8600000}"/>
    <cellStyle name="Normal 22 2 2 13" xfId="17860" xr:uid="{00000000-0005-0000-0000-0000A9600000}"/>
    <cellStyle name="Normal 22 2 2 13 2" xfId="32390" xr:uid="{00000000-0005-0000-0000-0000AA600000}"/>
    <cellStyle name="Normal 22 2 2 14" xfId="20068" xr:uid="{00000000-0005-0000-0000-0000AB600000}"/>
    <cellStyle name="Normal 22 2 2 14 2" xfId="33734" xr:uid="{00000000-0005-0000-0000-0000AC600000}"/>
    <cellStyle name="Normal 22 2 2 15" xfId="22217" xr:uid="{00000000-0005-0000-0000-0000AD600000}"/>
    <cellStyle name="Normal 22 2 2 2" xfId="2165" xr:uid="{00000000-0005-0000-0000-0000AE600000}"/>
    <cellStyle name="Normal 22 2 2 2 10" xfId="22556" xr:uid="{00000000-0005-0000-0000-0000AF600000}"/>
    <cellStyle name="Normal 22 2 2 2 2" xfId="5251" xr:uid="{00000000-0005-0000-0000-0000B0600000}"/>
    <cellStyle name="Normal 22 2 2 2 2 2" xfId="23959" xr:uid="{00000000-0005-0000-0000-0000B1600000}"/>
    <cellStyle name="Normal 22 2 2 2 3" xfId="7850" xr:uid="{00000000-0005-0000-0000-0000B2600000}"/>
    <cellStyle name="Normal 22 2 2 2 3 2" xfId="25967" xr:uid="{00000000-0005-0000-0000-0000B3600000}"/>
    <cellStyle name="Normal 22 2 2 2 4" xfId="9682" xr:uid="{00000000-0005-0000-0000-0000B4600000}"/>
    <cellStyle name="Normal 22 2 2 2 4 2" xfId="27406" xr:uid="{00000000-0005-0000-0000-0000B5600000}"/>
    <cellStyle name="Normal 22 2 2 2 5" xfId="11889" xr:uid="{00000000-0005-0000-0000-0000B6600000}"/>
    <cellStyle name="Normal 22 2 2 2 5 2" xfId="28750" xr:uid="{00000000-0005-0000-0000-0000B7600000}"/>
    <cellStyle name="Normal 22 2 2 2 6" xfId="14668" xr:uid="{00000000-0005-0000-0000-0000B8600000}"/>
    <cellStyle name="Normal 22 2 2 2 6 2" xfId="30358" xr:uid="{00000000-0005-0000-0000-0000B9600000}"/>
    <cellStyle name="Normal 22 2 2 2 7" xfId="13310" xr:uid="{00000000-0005-0000-0000-0000BA600000}"/>
    <cellStyle name="Normal 22 2 2 2 7 2" xfId="29614" xr:uid="{00000000-0005-0000-0000-0000BB600000}"/>
    <cellStyle name="Normal 22 2 2 2 8" xfId="18511" xr:uid="{00000000-0005-0000-0000-0000BC600000}"/>
    <cellStyle name="Normal 22 2 2 2 8 2" xfId="32782" xr:uid="{00000000-0005-0000-0000-0000BD600000}"/>
    <cellStyle name="Normal 22 2 2 2 9" xfId="20719" xr:uid="{00000000-0005-0000-0000-0000BE600000}"/>
    <cellStyle name="Normal 22 2 2 2 9 2" xfId="34126" xr:uid="{00000000-0005-0000-0000-0000BF600000}"/>
    <cellStyle name="Normal 22 2 2 3" xfId="3018" xr:uid="{00000000-0005-0000-0000-0000C0600000}"/>
    <cellStyle name="Normal 22 2 2 3 10" xfId="22926" xr:uid="{00000000-0005-0000-0000-0000C1600000}"/>
    <cellStyle name="Normal 22 2 2 3 2" xfId="5621" xr:uid="{00000000-0005-0000-0000-0000C2600000}"/>
    <cellStyle name="Normal 22 2 2 3 2 2" xfId="24491" xr:uid="{00000000-0005-0000-0000-0000C3600000}"/>
    <cellStyle name="Normal 22 2 2 3 3" xfId="8371" xr:uid="{00000000-0005-0000-0000-0000C4600000}"/>
    <cellStyle name="Normal 22 2 2 3 3 2" xfId="26316" xr:uid="{00000000-0005-0000-0000-0000C5600000}"/>
    <cellStyle name="Normal 22 2 2 3 4" xfId="10215" xr:uid="{00000000-0005-0000-0000-0000C6600000}"/>
    <cellStyle name="Normal 22 2 2 3 4 2" xfId="27660" xr:uid="{00000000-0005-0000-0000-0000C7600000}"/>
    <cellStyle name="Normal 22 2 2 3 5" xfId="12422" xr:uid="{00000000-0005-0000-0000-0000C8600000}"/>
    <cellStyle name="Normal 22 2 2 3 5 2" xfId="29004" xr:uid="{00000000-0005-0000-0000-0000C9600000}"/>
    <cellStyle name="Normal 22 2 2 3 6" xfId="15372" xr:uid="{00000000-0005-0000-0000-0000CA600000}"/>
    <cellStyle name="Normal 22 2 2 3 6 2" xfId="30696" xr:uid="{00000000-0005-0000-0000-0000CB600000}"/>
    <cellStyle name="Normal 22 2 2 3 7" xfId="16837" xr:uid="{00000000-0005-0000-0000-0000CC600000}"/>
    <cellStyle name="Normal 22 2 2 3 7 2" xfId="31692" xr:uid="{00000000-0005-0000-0000-0000CD600000}"/>
    <cellStyle name="Normal 22 2 2 3 8" xfId="19044" xr:uid="{00000000-0005-0000-0000-0000CE600000}"/>
    <cellStyle name="Normal 22 2 2 3 8 2" xfId="33036" xr:uid="{00000000-0005-0000-0000-0000CF600000}"/>
    <cellStyle name="Normal 22 2 2 3 9" xfId="21252" xr:uid="{00000000-0005-0000-0000-0000D0600000}"/>
    <cellStyle name="Normal 22 2 2 3 9 2" xfId="34380" xr:uid="{00000000-0005-0000-0000-0000D1600000}"/>
    <cellStyle name="Normal 22 2 2 4" xfId="3313" xr:uid="{00000000-0005-0000-0000-0000D2600000}"/>
    <cellStyle name="Normal 22 2 2 4 10" xfId="23094" xr:uid="{00000000-0005-0000-0000-0000D3600000}"/>
    <cellStyle name="Normal 22 2 2 4 2" xfId="5789" xr:uid="{00000000-0005-0000-0000-0000D4600000}"/>
    <cellStyle name="Normal 22 2 2 4 2 2" xfId="24659" xr:uid="{00000000-0005-0000-0000-0000D5600000}"/>
    <cellStyle name="Normal 22 2 2 4 3" xfId="8539" xr:uid="{00000000-0005-0000-0000-0000D6600000}"/>
    <cellStyle name="Normal 22 2 2 4 3 2" xfId="26458" xr:uid="{00000000-0005-0000-0000-0000D7600000}"/>
    <cellStyle name="Normal 22 2 2 4 4" xfId="10383" xr:uid="{00000000-0005-0000-0000-0000D8600000}"/>
    <cellStyle name="Normal 22 2 2 4 4 2" xfId="27802" xr:uid="{00000000-0005-0000-0000-0000D9600000}"/>
    <cellStyle name="Normal 22 2 2 4 5" xfId="12590" xr:uid="{00000000-0005-0000-0000-0000DA600000}"/>
    <cellStyle name="Normal 22 2 2 4 5 2" xfId="29146" xr:uid="{00000000-0005-0000-0000-0000DB600000}"/>
    <cellStyle name="Normal 22 2 2 4 6" xfId="15599" xr:uid="{00000000-0005-0000-0000-0000DC600000}"/>
    <cellStyle name="Normal 22 2 2 4 6 2" xfId="30870" xr:uid="{00000000-0005-0000-0000-0000DD600000}"/>
    <cellStyle name="Normal 22 2 2 4 7" xfId="17005" xr:uid="{00000000-0005-0000-0000-0000DE600000}"/>
    <cellStyle name="Normal 22 2 2 4 7 2" xfId="31834" xr:uid="{00000000-0005-0000-0000-0000DF600000}"/>
    <cellStyle name="Normal 22 2 2 4 8" xfId="19212" xr:uid="{00000000-0005-0000-0000-0000E0600000}"/>
    <cellStyle name="Normal 22 2 2 4 8 2" xfId="33178" xr:uid="{00000000-0005-0000-0000-0000E1600000}"/>
    <cellStyle name="Normal 22 2 2 4 9" xfId="21420" xr:uid="{00000000-0005-0000-0000-0000E2600000}"/>
    <cellStyle name="Normal 22 2 2 4 9 2" xfId="34522" xr:uid="{00000000-0005-0000-0000-0000E3600000}"/>
    <cellStyle name="Normal 22 2 2 5" xfId="3509" xr:uid="{00000000-0005-0000-0000-0000E4600000}"/>
    <cellStyle name="Normal 22 2 2 5 2" xfId="6151" xr:uid="{00000000-0005-0000-0000-0000E5600000}"/>
    <cellStyle name="Normal 22 2 2 5 2 2" xfId="26543" xr:uid="{00000000-0005-0000-0000-0000E6600000}"/>
    <cellStyle name="Normal 22 2 2 5 3" xfId="10502" xr:uid="{00000000-0005-0000-0000-0000E7600000}"/>
    <cellStyle name="Normal 22 2 2 5 3 2" xfId="27887" xr:uid="{00000000-0005-0000-0000-0000E8600000}"/>
    <cellStyle name="Normal 22 2 2 5 4" xfId="12709" xr:uid="{00000000-0005-0000-0000-0000E9600000}"/>
    <cellStyle name="Normal 22 2 2 5 4 2" xfId="29231" xr:uid="{00000000-0005-0000-0000-0000EA600000}"/>
    <cellStyle name="Normal 22 2 2 5 5" xfId="15753" xr:uid="{00000000-0005-0000-0000-0000EB600000}"/>
    <cellStyle name="Normal 22 2 2 5 5 2" xfId="30974" xr:uid="{00000000-0005-0000-0000-0000EC600000}"/>
    <cellStyle name="Normal 22 2 2 5 6" xfId="17124" xr:uid="{00000000-0005-0000-0000-0000ED600000}"/>
    <cellStyle name="Normal 22 2 2 5 6 2" xfId="31919" xr:uid="{00000000-0005-0000-0000-0000EE600000}"/>
    <cellStyle name="Normal 22 2 2 5 7" xfId="19331" xr:uid="{00000000-0005-0000-0000-0000EF600000}"/>
    <cellStyle name="Normal 22 2 2 5 7 2" xfId="33263" xr:uid="{00000000-0005-0000-0000-0000F0600000}"/>
    <cellStyle name="Normal 22 2 2 5 8" xfId="21539" xr:uid="{00000000-0005-0000-0000-0000F1600000}"/>
    <cellStyle name="Normal 22 2 2 5 8 2" xfId="34607" xr:uid="{00000000-0005-0000-0000-0000F2600000}"/>
    <cellStyle name="Normal 22 2 2 5 9" xfId="23414" xr:uid="{00000000-0005-0000-0000-0000F3600000}"/>
    <cellStyle name="Normal 22 2 2 6" xfId="3971" xr:uid="{00000000-0005-0000-0000-0000F4600000}"/>
    <cellStyle name="Normal 22 2 2 6 2" xfId="7066" xr:uid="{00000000-0005-0000-0000-0000F5600000}"/>
    <cellStyle name="Normal 22 2 2 6 2 2" xfId="26660" xr:uid="{00000000-0005-0000-0000-0000F6600000}"/>
    <cellStyle name="Normal 22 2 2 6 3" xfId="10714" xr:uid="{00000000-0005-0000-0000-0000F7600000}"/>
    <cellStyle name="Normal 22 2 2 6 3 2" xfId="28004" xr:uid="{00000000-0005-0000-0000-0000F8600000}"/>
    <cellStyle name="Normal 22 2 2 6 4" xfId="12921" xr:uid="{00000000-0005-0000-0000-0000F9600000}"/>
    <cellStyle name="Normal 22 2 2 6 4 2" xfId="29348" xr:uid="{00000000-0005-0000-0000-0000FA600000}"/>
    <cellStyle name="Normal 22 2 2 6 5" xfId="16066" xr:uid="{00000000-0005-0000-0000-0000FB600000}"/>
    <cellStyle name="Normal 22 2 2 6 5 2" xfId="31143" xr:uid="{00000000-0005-0000-0000-0000FC600000}"/>
    <cellStyle name="Normal 22 2 2 6 6" xfId="17336" xr:uid="{00000000-0005-0000-0000-0000FD600000}"/>
    <cellStyle name="Normal 22 2 2 6 6 2" xfId="32036" xr:uid="{00000000-0005-0000-0000-0000FE600000}"/>
    <cellStyle name="Normal 22 2 2 6 7" xfId="19543" xr:uid="{00000000-0005-0000-0000-0000FF600000}"/>
    <cellStyle name="Normal 22 2 2 6 7 2" xfId="33380" xr:uid="{00000000-0005-0000-0000-000000610000}"/>
    <cellStyle name="Normal 22 2 2 6 8" xfId="21751" xr:uid="{00000000-0005-0000-0000-000001610000}"/>
    <cellStyle name="Normal 22 2 2 6 8 2" xfId="34724" xr:uid="{00000000-0005-0000-0000-000002610000}"/>
    <cellStyle name="Normal 22 2 2 6 9" xfId="24905" xr:uid="{00000000-0005-0000-0000-000003610000}"/>
    <cellStyle name="Normal 22 2 2 7" xfId="4527" xr:uid="{00000000-0005-0000-0000-000004610000}"/>
    <cellStyle name="Normal 22 2 2 7 2" xfId="7239" xr:uid="{00000000-0005-0000-0000-000005610000}"/>
    <cellStyle name="Normal 22 2 2 7 2 2" xfId="26833" xr:uid="{00000000-0005-0000-0000-000006610000}"/>
    <cellStyle name="Normal 22 2 2 7 3" xfId="10887" xr:uid="{00000000-0005-0000-0000-000007610000}"/>
    <cellStyle name="Normal 22 2 2 7 3 2" xfId="28177" xr:uid="{00000000-0005-0000-0000-000008610000}"/>
    <cellStyle name="Normal 22 2 2 7 4" xfId="13094" xr:uid="{00000000-0005-0000-0000-000009610000}"/>
    <cellStyle name="Normal 22 2 2 7 4 2" xfId="29521" xr:uid="{00000000-0005-0000-0000-00000A610000}"/>
    <cellStyle name="Normal 22 2 2 7 5" xfId="16425" xr:uid="{00000000-0005-0000-0000-00000B610000}"/>
    <cellStyle name="Normal 22 2 2 7 5 2" xfId="31433" xr:uid="{00000000-0005-0000-0000-00000C610000}"/>
    <cellStyle name="Normal 22 2 2 7 6" xfId="17509" xr:uid="{00000000-0005-0000-0000-00000D610000}"/>
    <cellStyle name="Normal 22 2 2 7 6 2" xfId="32209" xr:uid="{00000000-0005-0000-0000-00000E610000}"/>
    <cellStyle name="Normal 22 2 2 7 7" xfId="19716" xr:uid="{00000000-0005-0000-0000-00000F610000}"/>
    <cellStyle name="Normal 22 2 2 7 7 2" xfId="33553" xr:uid="{00000000-0005-0000-0000-000010610000}"/>
    <cellStyle name="Normal 22 2 2 7 8" xfId="21924" xr:uid="{00000000-0005-0000-0000-000011610000}"/>
    <cellStyle name="Normal 22 2 2 7 8 2" xfId="34897" xr:uid="{00000000-0005-0000-0000-000012610000}"/>
    <cellStyle name="Normal 22 2 2 7 9" xfId="25078" xr:uid="{00000000-0005-0000-0000-000013610000}"/>
    <cellStyle name="Normal 22 2 2 8" xfId="4912" xr:uid="{00000000-0005-0000-0000-000014610000}"/>
    <cellStyle name="Normal 22 2 2 8 2" xfId="25388" xr:uid="{00000000-0005-0000-0000-000015610000}"/>
    <cellStyle name="Normal 22 2 2 9" xfId="9031" xr:uid="{00000000-0005-0000-0000-000016610000}"/>
    <cellStyle name="Normal 22 2 2 9 2" xfId="27014" xr:uid="{00000000-0005-0000-0000-000017610000}"/>
    <cellStyle name="Normal 22 2 3" xfId="1977" xr:uid="{00000000-0005-0000-0000-000018610000}"/>
    <cellStyle name="Normal 22 2 3 10" xfId="22391" xr:uid="{00000000-0005-0000-0000-000019610000}"/>
    <cellStyle name="Normal 22 2 3 2" xfId="5086" xr:uid="{00000000-0005-0000-0000-00001A610000}"/>
    <cellStyle name="Normal 22 2 3 2 2" xfId="23788" xr:uid="{00000000-0005-0000-0000-00001B610000}"/>
    <cellStyle name="Normal 22 2 3 3" xfId="7689" xr:uid="{00000000-0005-0000-0000-00001C610000}"/>
    <cellStyle name="Normal 22 2 3 3 2" xfId="25794" xr:uid="{00000000-0005-0000-0000-00001D610000}"/>
    <cellStyle name="Normal 22 2 3 4" xfId="9503" xr:uid="{00000000-0005-0000-0000-00001E610000}"/>
    <cellStyle name="Normal 22 2 3 4 2" xfId="27292" xr:uid="{00000000-0005-0000-0000-00001F610000}"/>
    <cellStyle name="Normal 22 2 3 5" xfId="11710" xr:uid="{00000000-0005-0000-0000-000020610000}"/>
    <cellStyle name="Normal 22 2 3 5 2" xfId="28636" xr:uid="{00000000-0005-0000-0000-000021610000}"/>
    <cellStyle name="Normal 22 2 3 6" xfId="14487" xr:uid="{00000000-0005-0000-0000-000022610000}"/>
    <cellStyle name="Normal 22 2 3 6 2" xfId="30243" xr:uid="{00000000-0005-0000-0000-000023610000}"/>
    <cellStyle name="Normal 22 2 3 7" xfId="13721" xr:uid="{00000000-0005-0000-0000-000024610000}"/>
    <cellStyle name="Normal 22 2 3 7 2" xfId="29810" xr:uid="{00000000-0005-0000-0000-000025610000}"/>
    <cellStyle name="Normal 22 2 3 8" xfId="18332" xr:uid="{00000000-0005-0000-0000-000026610000}"/>
    <cellStyle name="Normal 22 2 3 8 2" xfId="32668" xr:uid="{00000000-0005-0000-0000-000027610000}"/>
    <cellStyle name="Normal 22 2 3 9" xfId="20540" xr:uid="{00000000-0005-0000-0000-000028610000}"/>
    <cellStyle name="Normal 22 2 3 9 2" xfId="34012" xr:uid="{00000000-0005-0000-0000-000029610000}"/>
    <cellStyle name="Normal 22 2 4" xfId="2832" xr:uid="{00000000-0005-0000-0000-00002A610000}"/>
    <cellStyle name="Normal 22 2 4 10" xfId="22797" xr:uid="{00000000-0005-0000-0000-00002B610000}"/>
    <cellStyle name="Normal 22 2 4 2" xfId="5492" xr:uid="{00000000-0005-0000-0000-00002C610000}"/>
    <cellStyle name="Normal 22 2 4 2 2" xfId="24362" xr:uid="{00000000-0005-0000-0000-00002D610000}"/>
    <cellStyle name="Normal 22 2 4 3" xfId="8242" xr:uid="{00000000-0005-0000-0000-00002E610000}"/>
    <cellStyle name="Normal 22 2 4 3 2" xfId="26212" xr:uid="{00000000-0005-0000-0000-00002F610000}"/>
    <cellStyle name="Normal 22 2 4 4" xfId="10086" xr:uid="{00000000-0005-0000-0000-000030610000}"/>
    <cellStyle name="Normal 22 2 4 4 2" xfId="27556" xr:uid="{00000000-0005-0000-0000-000031610000}"/>
    <cellStyle name="Normal 22 2 4 5" xfId="12293" xr:uid="{00000000-0005-0000-0000-000032610000}"/>
    <cellStyle name="Normal 22 2 4 5 2" xfId="28900" xr:uid="{00000000-0005-0000-0000-000033610000}"/>
    <cellStyle name="Normal 22 2 4 6" xfId="15212" xr:uid="{00000000-0005-0000-0000-000034610000}"/>
    <cellStyle name="Normal 22 2 4 6 2" xfId="30570" xr:uid="{00000000-0005-0000-0000-000035610000}"/>
    <cellStyle name="Normal 22 2 4 7" xfId="16708" xr:uid="{00000000-0005-0000-0000-000036610000}"/>
    <cellStyle name="Normal 22 2 4 7 2" xfId="31588" xr:uid="{00000000-0005-0000-0000-000037610000}"/>
    <cellStyle name="Normal 22 2 4 8" xfId="18915" xr:uid="{00000000-0005-0000-0000-000038610000}"/>
    <cellStyle name="Normal 22 2 4 8 2" xfId="32932" xr:uid="{00000000-0005-0000-0000-000039610000}"/>
    <cellStyle name="Normal 22 2 4 9" xfId="21123" xr:uid="{00000000-0005-0000-0000-00003A610000}"/>
    <cellStyle name="Normal 22 2 4 9 2" xfId="34276" xr:uid="{00000000-0005-0000-0000-00003B610000}"/>
    <cellStyle name="Normal 22 2 5" xfId="2605" xr:uid="{00000000-0005-0000-0000-00003C610000}"/>
    <cellStyle name="Normal 22 2 5 10" xfId="22684" xr:uid="{00000000-0005-0000-0000-00003D610000}"/>
    <cellStyle name="Normal 22 2 5 2" xfId="5379" xr:uid="{00000000-0005-0000-0000-00003E610000}"/>
    <cellStyle name="Normal 22 2 5 2 2" xfId="24249" xr:uid="{00000000-0005-0000-0000-00003F610000}"/>
    <cellStyle name="Normal 22 2 5 3" xfId="8129" xr:uid="{00000000-0005-0000-0000-000040610000}"/>
    <cellStyle name="Normal 22 2 5 3 2" xfId="26125" xr:uid="{00000000-0005-0000-0000-000041610000}"/>
    <cellStyle name="Normal 22 2 5 4" xfId="9973" xr:uid="{00000000-0005-0000-0000-000042610000}"/>
    <cellStyle name="Normal 22 2 5 4 2" xfId="27469" xr:uid="{00000000-0005-0000-0000-000043610000}"/>
    <cellStyle name="Normal 22 2 5 5" xfId="12180" xr:uid="{00000000-0005-0000-0000-000044610000}"/>
    <cellStyle name="Normal 22 2 5 5 2" xfId="28813" xr:uid="{00000000-0005-0000-0000-000045610000}"/>
    <cellStyle name="Normal 22 2 5 6" xfId="15044" xr:uid="{00000000-0005-0000-0000-000046610000}"/>
    <cellStyle name="Normal 22 2 5 6 2" xfId="30461" xr:uid="{00000000-0005-0000-0000-000047610000}"/>
    <cellStyle name="Normal 22 2 5 7" xfId="16595" xr:uid="{00000000-0005-0000-0000-000048610000}"/>
    <cellStyle name="Normal 22 2 5 7 2" xfId="31501" xr:uid="{00000000-0005-0000-0000-000049610000}"/>
    <cellStyle name="Normal 22 2 5 8" xfId="18802" xr:uid="{00000000-0005-0000-0000-00004A610000}"/>
    <cellStyle name="Normal 22 2 5 8 2" xfId="32845" xr:uid="{00000000-0005-0000-0000-00004B610000}"/>
    <cellStyle name="Normal 22 2 5 9" xfId="21010" xr:uid="{00000000-0005-0000-0000-00004C610000}"/>
    <cellStyle name="Normal 22 2 5 9 2" xfId="34189" xr:uid="{00000000-0005-0000-0000-00004D610000}"/>
    <cellStyle name="Normal 22 2 6" xfId="1606" xr:uid="{00000000-0005-0000-0000-00004E610000}"/>
    <cellStyle name="Normal 22 2 6 2" xfId="5986" xr:uid="{00000000-0005-0000-0000-00004F610000}"/>
    <cellStyle name="Normal 22 2 6 2 2" xfId="25593" xr:uid="{00000000-0005-0000-0000-000050610000}"/>
    <cellStyle name="Normal 22 2 6 3" xfId="9276" xr:uid="{00000000-0005-0000-0000-000051610000}"/>
    <cellStyle name="Normal 22 2 6 3 2" xfId="27133" xr:uid="{00000000-0005-0000-0000-000052610000}"/>
    <cellStyle name="Normal 22 2 6 4" xfId="11483" xr:uid="{00000000-0005-0000-0000-000053610000}"/>
    <cellStyle name="Normal 22 2 6 4 2" xfId="28477" xr:uid="{00000000-0005-0000-0000-000054610000}"/>
    <cellStyle name="Normal 22 2 6 5" xfId="14191" xr:uid="{00000000-0005-0000-0000-000055610000}"/>
    <cellStyle name="Normal 22 2 6 5 2" xfId="30045" xr:uid="{00000000-0005-0000-0000-000056610000}"/>
    <cellStyle name="Normal 22 2 6 6" xfId="16398" xr:uid="{00000000-0005-0000-0000-000057610000}"/>
    <cellStyle name="Normal 22 2 6 6 2" xfId="31409" xr:uid="{00000000-0005-0000-0000-000058610000}"/>
    <cellStyle name="Normal 22 2 6 7" xfId="18105" xr:uid="{00000000-0005-0000-0000-000059610000}"/>
    <cellStyle name="Normal 22 2 6 7 2" xfId="32509" xr:uid="{00000000-0005-0000-0000-00005A610000}"/>
    <cellStyle name="Normal 22 2 6 8" xfId="20313" xr:uid="{00000000-0005-0000-0000-00005B610000}"/>
    <cellStyle name="Normal 22 2 6 8 2" xfId="33853" xr:uid="{00000000-0005-0000-0000-00005C610000}"/>
    <cellStyle name="Normal 22 2 6 9" xfId="23249" xr:uid="{00000000-0005-0000-0000-00005D610000}"/>
    <cellStyle name="Normal 22 2 7" xfId="4147" xr:uid="{00000000-0005-0000-0000-00005E610000}"/>
    <cellStyle name="Normal 22 2 7 2" xfId="7113" xr:uid="{00000000-0005-0000-0000-00005F610000}"/>
    <cellStyle name="Normal 22 2 7 2 2" xfId="26707" xr:uid="{00000000-0005-0000-0000-000060610000}"/>
    <cellStyle name="Normal 22 2 7 3" xfId="10761" xr:uid="{00000000-0005-0000-0000-000061610000}"/>
    <cellStyle name="Normal 22 2 7 3 2" xfId="28051" xr:uid="{00000000-0005-0000-0000-000062610000}"/>
    <cellStyle name="Normal 22 2 7 4" xfId="12968" xr:uid="{00000000-0005-0000-0000-000063610000}"/>
    <cellStyle name="Normal 22 2 7 4 2" xfId="29395" xr:uid="{00000000-0005-0000-0000-000064610000}"/>
    <cellStyle name="Normal 22 2 7 5" xfId="16177" xr:uid="{00000000-0005-0000-0000-000065610000}"/>
    <cellStyle name="Normal 22 2 7 5 2" xfId="31232" xr:uid="{00000000-0005-0000-0000-000066610000}"/>
    <cellStyle name="Normal 22 2 7 6" xfId="17383" xr:uid="{00000000-0005-0000-0000-000067610000}"/>
    <cellStyle name="Normal 22 2 7 6 2" xfId="32083" xr:uid="{00000000-0005-0000-0000-000068610000}"/>
    <cellStyle name="Normal 22 2 7 7" xfId="19590" xr:uid="{00000000-0005-0000-0000-000069610000}"/>
    <cellStyle name="Normal 22 2 7 7 2" xfId="33427" xr:uid="{00000000-0005-0000-0000-00006A610000}"/>
    <cellStyle name="Normal 22 2 7 8" xfId="21798" xr:uid="{00000000-0005-0000-0000-00006B610000}"/>
    <cellStyle name="Normal 22 2 7 8 2" xfId="34771" xr:uid="{00000000-0005-0000-0000-00006C610000}"/>
    <cellStyle name="Normal 22 2 7 9" xfId="24952" xr:uid="{00000000-0005-0000-0000-00006D610000}"/>
    <cellStyle name="Normal 22 2 8" xfId="2479" xr:uid="{00000000-0005-0000-0000-00006E610000}"/>
    <cellStyle name="Normal 22 2 8 2" xfId="6713" xr:uid="{00000000-0005-0000-0000-00006F610000}"/>
    <cellStyle name="Normal 22 2 8 2 2" xfId="26097" xr:uid="{00000000-0005-0000-0000-000070610000}"/>
    <cellStyle name="Normal 22 2 8 3" xfId="9892" xr:uid="{00000000-0005-0000-0000-000071610000}"/>
    <cellStyle name="Normal 22 2 8 3 2" xfId="27467" xr:uid="{00000000-0005-0000-0000-000072610000}"/>
    <cellStyle name="Normal 22 2 8 4" xfId="12099" xr:uid="{00000000-0005-0000-0000-000073610000}"/>
    <cellStyle name="Normal 22 2 8 4 2" xfId="28811" xr:uid="{00000000-0005-0000-0000-000074610000}"/>
    <cellStyle name="Normal 22 2 8 5" xfId="14936" xr:uid="{00000000-0005-0000-0000-000075610000}"/>
    <cellStyle name="Normal 22 2 8 5 2" xfId="30448" xr:uid="{00000000-0005-0000-0000-000076610000}"/>
    <cellStyle name="Normal 22 2 8 6" xfId="16514" xr:uid="{00000000-0005-0000-0000-000077610000}"/>
    <cellStyle name="Normal 22 2 8 6 2" xfId="31499" xr:uid="{00000000-0005-0000-0000-000078610000}"/>
    <cellStyle name="Normal 22 2 8 7" xfId="18721" xr:uid="{00000000-0005-0000-0000-000079610000}"/>
    <cellStyle name="Normal 22 2 8 7 2" xfId="32843" xr:uid="{00000000-0005-0000-0000-00007A610000}"/>
    <cellStyle name="Normal 22 2 8 8" xfId="20929" xr:uid="{00000000-0005-0000-0000-00007B610000}"/>
    <cellStyle name="Normal 22 2 8 8 2" xfId="34187" xr:uid="{00000000-0005-0000-0000-00007C610000}"/>
    <cellStyle name="Normal 22 2 8 9" xfId="24168" xr:uid="{00000000-0005-0000-0000-00007D610000}"/>
    <cellStyle name="Normal 22 2 9" xfId="4757" xr:uid="{00000000-0005-0000-0000-00007E610000}"/>
    <cellStyle name="Normal 22 2 9 2" xfId="25223" xr:uid="{00000000-0005-0000-0000-00007F610000}"/>
    <cellStyle name="Normal 22 3" xfId="1109" xr:uid="{00000000-0005-0000-0000-000080610000}"/>
    <cellStyle name="Normal 22 3 10" xfId="8916" xr:uid="{00000000-0005-0000-0000-000081610000}"/>
    <cellStyle name="Normal 22 3 10 2" xfId="26950" xr:uid="{00000000-0005-0000-0000-000082610000}"/>
    <cellStyle name="Normal 22 3 11" xfId="11123" xr:uid="{00000000-0005-0000-0000-000083610000}"/>
    <cellStyle name="Normal 22 3 11 2" xfId="28294" xr:uid="{00000000-0005-0000-0000-000084610000}"/>
    <cellStyle name="Normal 22 3 12" xfId="13769" xr:uid="{00000000-0005-0000-0000-000085610000}"/>
    <cellStyle name="Normal 22 3 12 2" xfId="29830" xr:uid="{00000000-0005-0000-0000-000086610000}"/>
    <cellStyle name="Normal 22 3 13" xfId="14107" xr:uid="{00000000-0005-0000-0000-000087610000}"/>
    <cellStyle name="Normal 22 3 13 2" xfId="29989" xr:uid="{00000000-0005-0000-0000-000088610000}"/>
    <cellStyle name="Normal 22 3 14" xfId="17745" xr:uid="{00000000-0005-0000-0000-000089610000}"/>
    <cellStyle name="Normal 22 3 14 2" xfId="32326" xr:uid="{00000000-0005-0000-0000-00008A610000}"/>
    <cellStyle name="Normal 22 3 15" xfId="19953" xr:uid="{00000000-0005-0000-0000-00008B610000}"/>
    <cellStyle name="Normal 22 3 15 2" xfId="33670" xr:uid="{00000000-0005-0000-0000-00008C610000}"/>
    <cellStyle name="Normal 22 3 16" xfId="22094" xr:uid="{00000000-0005-0000-0000-00008D610000}"/>
    <cellStyle name="Normal 22 3 2" xfId="1257" xr:uid="{00000000-0005-0000-0000-00008E610000}"/>
    <cellStyle name="Normal 22 3 2 10" xfId="11270" xr:uid="{00000000-0005-0000-0000-00008F610000}"/>
    <cellStyle name="Normal 22 3 2 10 2" xfId="28390" xr:uid="{00000000-0005-0000-0000-000090610000}"/>
    <cellStyle name="Normal 22 3 2 11" xfId="13916" xr:uid="{00000000-0005-0000-0000-000091610000}"/>
    <cellStyle name="Normal 22 3 2 11 2" xfId="29926" xr:uid="{00000000-0005-0000-0000-000092610000}"/>
    <cellStyle name="Normal 22 3 2 12" xfId="16489" xr:uid="{00000000-0005-0000-0000-000093610000}"/>
    <cellStyle name="Normal 22 3 2 12 2" xfId="31488" xr:uid="{00000000-0005-0000-0000-000094610000}"/>
    <cellStyle name="Normal 22 3 2 13" xfId="17892" xr:uid="{00000000-0005-0000-0000-000095610000}"/>
    <cellStyle name="Normal 22 3 2 13 2" xfId="32422" xr:uid="{00000000-0005-0000-0000-000096610000}"/>
    <cellStyle name="Normal 22 3 2 14" xfId="20100" xr:uid="{00000000-0005-0000-0000-000097610000}"/>
    <cellStyle name="Normal 22 3 2 14 2" xfId="33766" xr:uid="{00000000-0005-0000-0000-000098610000}"/>
    <cellStyle name="Normal 22 3 2 15" xfId="22267" xr:uid="{00000000-0005-0000-0000-000099610000}"/>
    <cellStyle name="Normal 22 3 2 2" xfId="2216" xr:uid="{00000000-0005-0000-0000-00009A610000}"/>
    <cellStyle name="Normal 22 3 2 2 10" xfId="22588" xr:uid="{00000000-0005-0000-0000-00009B610000}"/>
    <cellStyle name="Normal 22 3 2 2 2" xfId="5283" xr:uid="{00000000-0005-0000-0000-00009C610000}"/>
    <cellStyle name="Normal 22 3 2 2 2 2" xfId="24010" xr:uid="{00000000-0005-0000-0000-00009D610000}"/>
    <cellStyle name="Normal 22 3 2 2 3" xfId="7900" xr:uid="{00000000-0005-0000-0000-00009E610000}"/>
    <cellStyle name="Normal 22 3 2 2 3 2" xfId="26018" xr:uid="{00000000-0005-0000-0000-00009F610000}"/>
    <cellStyle name="Normal 22 3 2 2 4" xfId="9733" xr:uid="{00000000-0005-0000-0000-0000A0610000}"/>
    <cellStyle name="Normal 22 3 2 2 4 2" xfId="27439" xr:uid="{00000000-0005-0000-0000-0000A1610000}"/>
    <cellStyle name="Normal 22 3 2 2 5" xfId="11940" xr:uid="{00000000-0005-0000-0000-0000A2610000}"/>
    <cellStyle name="Normal 22 3 2 2 5 2" xfId="28783" xr:uid="{00000000-0005-0000-0000-0000A3610000}"/>
    <cellStyle name="Normal 22 3 2 2 6" xfId="14719" xr:uid="{00000000-0005-0000-0000-0000A4610000}"/>
    <cellStyle name="Normal 22 3 2 2 6 2" xfId="30391" xr:uid="{00000000-0005-0000-0000-0000A5610000}"/>
    <cellStyle name="Normal 22 3 2 2 7" xfId="13507" xr:uid="{00000000-0005-0000-0000-0000A6610000}"/>
    <cellStyle name="Normal 22 3 2 2 7 2" xfId="29714" xr:uid="{00000000-0005-0000-0000-0000A7610000}"/>
    <cellStyle name="Normal 22 3 2 2 8" xfId="18562" xr:uid="{00000000-0005-0000-0000-0000A8610000}"/>
    <cellStyle name="Normal 22 3 2 2 8 2" xfId="32815" xr:uid="{00000000-0005-0000-0000-0000A9610000}"/>
    <cellStyle name="Normal 22 3 2 2 9" xfId="20770" xr:uid="{00000000-0005-0000-0000-0000AA610000}"/>
    <cellStyle name="Normal 22 3 2 2 9 2" xfId="34159" xr:uid="{00000000-0005-0000-0000-0000AB610000}"/>
    <cellStyle name="Normal 22 3 2 3" xfId="3050" xr:uid="{00000000-0005-0000-0000-0000AC610000}"/>
    <cellStyle name="Normal 22 3 2 3 10" xfId="22958" xr:uid="{00000000-0005-0000-0000-0000AD610000}"/>
    <cellStyle name="Normal 22 3 2 3 2" xfId="5653" xr:uid="{00000000-0005-0000-0000-0000AE610000}"/>
    <cellStyle name="Normal 22 3 2 3 2 2" xfId="24523" xr:uid="{00000000-0005-0000-0000-0000AF610000}"/>
    <cellStyle name="Normal 22 3 2 3 3" xfId="8403" xr:uid="{00000000-0005-0000-0000-0000B0610000}"/>
    <cellStyle name="Normal 22 3 2 3 3 2" xfId="26348" xr:uid="{00000000-0005-0000-0000-0000B1610000}"/>
    <cellStyle name="Normal 22 3 2 3 4" xfId="10247" xr:uid="{00000000-0005-0000-0000-0000B2610000}"/>
    <cellStyle name="Normal 22 3 2 3 4 2" xfId="27692" xr:uid="{00000000-0005-0000-0000-0000B3610000}"/>
    <cellStyle name="Normal 22 3 2 3 5" xfId="12454" xr:uid="{00000000-0005-0000-0000-0000B4610000}"/>
    <cellStyle name="Normal 22 3 2 3 5 2" xfId="29036" xr:uid="{00000000-0005-0000-0000-0000B5610000}"/>
    <cellStyle name="Normal 22 3 2 3 6" xfId="15404" xr:uid="{00000000-0005-0000-0000-0000B6610000}"/>
    <cellStyle name="Normal 22 3 2 3 6 2" xfId="30728" xr:uid="{00000000-0005-0000-0000-0000B7610000}"/>
    <cellStyle name="Normal 22 3 2 3 7" xfId="16869" xr:uid="{00000000-0005-0000-0000-0000B8610000}"/>
    <cellStyle name="Normal 22 3 2 3 7 2" xfId="31724" xr:uid="{00000000-0005-0000-0000-0000B9610000}"/>
    <cellStyle name="Normal 22 3 2 3 8" xfId="19076" xr:uid="{00000000-0005-0000-0000-0000BA610000}"/>
    <cellStyle name="Normal 22 3 2 3 8 2" xfId="33068" xr:uid="{00000000-0005-0000-0000-0000BB610000}"/>
    <cellStyle name="Normal 22 3 2 3 9" xfId="21284" xr:uid="{00000000-0005-0000-0000-0000BC610000}"/>
    <cellStyle name="Normal 22 3 2 3 9 2" xfId="34412" xr:uid="{00000000-0005-0000-0000-0000BD610000}"/>
    <cellStyle name="Normal 22 3 2 4" xfId="3345" xr:uid="{00000000-0005-0000-0000-0000BE610000}"/>
    <cellStyle name="Normal 22 3 2 4 10" xfId="23126" xr:uid="{00000000-0005-0000-0000-0000BF610000}"/>
    <cellStyle name="Normal 22 3 2 4 2" xfId="5821" xr:uid="{00000000-0005-0000-0000-0000C0610000}"/>
    <cellStyle name="Normal 22 3 2 4 2 2" xfId="24691" xr:uid="{00000000-0005-0000-0000-0000C1610000}"/>
    <cellStyle name="Normal 22 3 2 4 3" xfId="8571" xr:uid="{00000000-0005-0000-0000-0000C2610000}"/>
    <cellStyle name="Normal 22 3 2 4 3 2" xfId="26490" xr:uid="{00000000-0005-0000-0000-0000C3610000}"/>
    <cellStyle name="Normal 22 3 2 4 4" xfId="10415" xr:uid="{00000000-0005-0000-0000-0000C4610000}"/>
    <cellStyle name="Normal 22 3 2 4 4 2" xfId="27834" xr:uid="{00000000-0005-0000-0000-0000C5610000}"/>
    <cellStyle name="Normal 22 3 2 4 5" xfId="12622" xr:uid="{00000000-0005-0000-0000-0000C6610000}"/>
    <cellStyle name="Normal 22 3 2 4 5 2" xfId="29178" xr:uid="{00000000-0005-0000-0000-0000C7610000}"/>
    <cellStyle name="Normal 22 3 2 4 6" xfId="15631" xr:uid="{00000000-0005-0000-0000-0000C8610000}"/>
    <cellStyle name="Normal 22 3 2 4 6 2" xfId="30902" xr:uid="{00000000-0005-0000-0000-0000C9610000}"/>
    <cellStyle name="Normal 22 3 2 4 7" xfId="17037" xr:uid="{00000000-0005-0000-0000-0000CA610000}"/>
    <cellStyle name="Normal 22 3 2 4 7 2" xfId="31866" xr:uid="{00000000-0005-0000-0000-0000CB610000}"/>
    <cellStyle name="Normal 22 3 2 4 8" xfId="19244" xr:uid="{00000000-0005-0000-0000-0000CC610000}"/>
    <cellStyle name="Normal 22 3 2 4 8 2" xfId="33210" xr:uid="{00000000-0005-0000-0000-0000CD610000}"/>
    <cellStyle name="Normal 22 3 2 4 9" xfId="21452" xr:uid="{00000000-0005-0000-0000-0000CE610000}"/>
    <cellStyle name="Normal 22 3 2 4 9 2" xfId="34554" xr:uid="{00000000-0005-0000-0000-0000CF610000}"/>
    <cellStyle name="Normal 22 3 2 5" xfId="3559" xr:uid="{00000000-0005-0000-0000-0000D0610000}"/>
    <cellStyle name="Normal 22 3 2 5 2" xfId="6183" xr:uid="{00000000-0005-0000-0000-0000D1610000}"/>
    <cellStyle name="Normal 22 3 2 5 2 2" xfId="26575" xr:uid="{00000000-0005-0000-0000-0000D2610000}"/>
    <cellStyle name="Normal 22 3 2 5 3" xfId="10552" xr:uid="{00000000-0005-0000-0000-0000D3610000}"/>
    <cellStyle name="Normal 22 3 2 5 3 2" xfId="27919" xr:uid="{00000000-0005-0000-0000-0000D4610000}"/>
    <cellStyle name="Normal 22 3 2 5 4" xfId="12759" xr:uid="{00000000-0005-0000-0000-0000D5610000}"/>
    <cellStyle name="Normal 22 3 2 5 4 2" xfId="29263" xr:uid="{00000000-0005-0000-0000-0000D6610000}"/>
    <cellStyle name="Normal 22 3 2 5 5" xfId="15803" xr:uid="{00000000-0005-0000-0000-0000D7610000}"/>
    <cellStyle name="Normal 22 3 2 5 5 2" xfId="31006" xr:uid="{00000000-0005-0000-0000-0000D8610000}"/>
    <cellStyle name="Normal 22 3 2 5 6" xfId="17174" xr:uid="{00000000-0005-0000-0000-0000D9610000}"/>
    <cellStyle name="Normal 22 3 2 5 6 2" xfId="31951" xr:uid="{00000000-0005-0000-0000-0000DA610000}"/>
    <cellStyle name="Normal 22 3 2 5 7" xfId="19381" xr:uid="{00000000-0005-0000-0000-0000DB610000}"/>
    <cellStyle name="Normal 22 3 2 5 7 2" xfId="33295" xr:uid="{00000000-0005-0000-0000-0000DC610000}"/>
    <cellStyle name="Normal 22 3 2 5 8" xfId="21589" xr:uid="{00000000-0005-0000-0000-0000DD610000}"/>
    <cellStyle name="Normal 22 3 2 5 8 2" xfId="34639" xr:uid="{00000000-0005-0000-0000-0000DE610000}"/>
    <cellStyle name="Normal 22 3 2 5 9" xfId="23446" xr:uid="{00000000-0005-0000-0000-0000DF610000}"/>
    <cellStyle name="Normal 22 3 2 6" xfId="2009" xr:uid="{00000000-0005-0000-0000-0000E0610000}"/>
    <cellStyle name="Normal 22 3 2 6 2" xfId="6485" xr:uid="{00000000-0005-0000-0000-0000E1610000}"/>
    <cellStyle name="Normal 22 3 2 6 2 2" xfId="25825" xr:uid="{00000000-0005-0000-0000-0000E2610000}"/>
    <cellStyle name="Normal 22 3 2 6 3" xfId="9535" xr:uid="{00000000-0005-0000-0000-0000E3610000}"/>
    <cellStyle name="Normal 22 3 2 6 3 2" xfId="27323" xr:uid="{00000000-0005-0000-0000-0000E4610000}"/>
    <cellStyle name="Normal 22 3 2 6 4" xfId="11742" xr:uid="{00000000-0005-0000-0000-0000E5610000}"/>
    <cellStyle name="Normal 22 3 2 6 4 2" xfId="28667" xr:uid="{00000000-0005-0000-0000-0000E6610000}"/>
    <cellStyle name="Normal 22 3 2 6 5" xfId="14519" xr:uid="{00000000-0005-0000-0000-0000E7610000}"/>
    <cellStyle name="Normal 22 3 2 6 5 2" xfId="30274" xr:uid="{00000000-0005-0000-0000-0000E8610000}"/>
    <cellStyle name="Normal 22 3 2 6 6" xfId="15166" xr:uid="{00000000-0005-0000-0000-0000E9610000}"/>
    <cellStyle name="Normal 22 3 2 6 6 2" xfId="30553" xr:uid="{00000000-0005-0000-0000-0000EA610000}"/>
    <cellStyle name="Normal 22 3 2 6 7" xfId="18364" xr:uid="{00000000-0005-0000-0000-0000EB610000}"/>
    <cellStyle name="Normal 22 3 2 6 7 2" xfId="32699" xr:uid="{00000000-0005-0000-0000-0000EC610000}"/>
    <cellStyle name="Normal 22 3 2 6 8" xfId="20572" xr:uid="{00000000-0005-0000-0000-0000ED610000}"/>
    <cellStyle name="Normal 22 3 2 6 8 2" xfId="34043" xr:uid="{00000000-0005-0000-0000-0000EE610000}"/>
    <cellStyle name="Normal 22 3 2 6 9" xfId="23817" xr:uid="{00000000-0005-0000-0000-0000EF610000}"/>
    <cellStyle name="Normal 22 3 2 7" xfId="3580" xr:uid="{00000000-0005-0000-0000-0000F0610000}"/>
    <cellStyle name="Normal 22 3 2 7 2" xfId="6923" xr:uid="{00000000-0005-0000-0000-0000F1610000}"/>
    <cellStyle name="Normal 22 3 2 7 2 2" xfId="26594" xr:uid="{00000000-0005-0000-0000-0000F2610000}"/>
    <cellStyle name="Normal 22 3 2 7 3" xfId="10571" xr:uid="{00000000-0005-0000-0000-0000F3610000}"/>
    <cellStyle name="Normal 22 3 2 7 3 2" xfId="27938" xr:uid="{00000000-0005-0000-0000-0000F4610000}"/>
    <cellStyle name="Normal 22 3 2 7 4" xfId="12778" xr:uid="{00000000-0005-0000-0000-0000F5610000}"/>
    <cellStyle name="Normal 22 3 2 7 4 2" xfId="29282" xr:uid="{00000000-0005-0000-0000-0000F6610000}"/>
    <cellStyle name="Normal 22 3 2 7 5" xfId="15823" xr:uid="{00000000-0005-0000-0000-0000F7610000}"/>
    <cellStyle name="Normal 22 3 2 7 5 2" xfId="31026" xr:uid="{00000000-0005-0000-0000-0000F8610000}"/>
    <cellStyle name="Normal 22 3 2 7 6" xfId="17193" xr:uid="{00000000-0005-0000-0000-0000F9610000}"/>
    <cellStyle name="Normal 22 3 2 7 6 2" xfId="31970" xr:uid="{00000000-0005-0000-0000-0000FA610000}"/>
    <cellStyle name="Normal 22 3 2 7 7" xfId="19400" xr:uid="{00000000-0005-0000-0000-0000FB610000}"/>
    <cellStyle name="Normal 22 3 2 7 7 2" xfId="33314" xr:uid="{00000000-0005-0000-0000-0000FC610000}"/>
    <cellStyle name="Normal 22 3 2 7 8" xfId="21608" xr:uid="{00000000-0005-0000-0000-0000FD610000}"/>
    <cellStyle name="Normal 22 3 2 7 8 2" xfId="34658" xr:uid="{00000000-0005-0000-0000-0000FE610000}"/>
    <cellStyle name="Normal 22 3 2 7 9" xfId="24762" xr:uid="{00000000-0005-0000-0000-0000FF610000}"/>
    <cellStyle name="Normal 22 3 2 8" xfId="4962" xr:uid="{00000000-0005-0000-0000-000000620000}"/>
    <cellStyle name="Normal 22 3 2 8 2" xfId="25420" xr:uid="{00000000-0005-0000-0000-000001620000}"/>
    <cellStyle name="Normal 22 3 2 9" xfId="9063" xr:uid="{00000000-0005-0000-0000-000002620000}"/>
    <cellStyle name="Normal 22 3 2 9 2" xfId="27046" xr:uid="{00000000-0005-0000-0000-000003620000}"/>
    <cellStyle name="Normal 22 3 3" xfId="2018" xr:uid="{00000000-0005-0000-0000-000004620000}"/>
    <cellStyle name="Normal 22 3 3 10" xfId="22441" xr:uid="{00000000-0005-0000-0000-000005620000}"/>
    <cellStyle name="Normal 22 3 3 2" xfId="5136" xr:uid="{00000000-0005-0000-0000-000006620000}"/>
    <cellStyle name="Normal 22 3 3 2 2" xfId="23826" xr:uid="{00000000-0005-0000-0000-000007620000}"/>
    <cellStyle name="Normal 22 3 3 3" xfId="7722" xr:uid="{00000000-0005-0000-0000-000008620000}"/>
    <cellStyle name="Normal 22 3 3 3 2" xfId="25834" xr:uid="{00000000-0005-0000-0000-000009620000}"/>
    <cellStyle name="Normal 22 3 3 4" xfId="9544" xr:uid="{00000000-0005-0000-0000-00000A620000}"/>
    <cellStyle name="Normal 22 3 3 4 2" xfId="27332" xr:uid="{00000000-0005-0000-0000-00000B620000}"/>
    <cellStyle name="Normal 22 3 3 5" xfId="11751" xr:uid="{00000000-0005-0000-0000-00000C620000}"/>
    <cellStyle name="Normal 22 3 3 5 2" xfId="28676" xr:uid="{00000000-0005-0000-0000-00000D620000}"/>
    <cellStyle name="Normal 22 3 3 6" xfId="14528" xr:uid="{00000000-0005-0000-0000-00000E620000}"/>
    <cellStyle name="Normal 22 3 3 6 2" xfId="30283" xr:uid="{00000000-0005-0000-0000-00000F620000}"/>
    <cellStyle name="Normal 22 3 3 7" xfId="13518" xr:uid="{00000000-0005-0000-0000-000010620000}"/>
    <cellStyle name="Normal 22 3 3 7 2" xfId="29721" xr:uid="{00000000-0005-0000-0000-000011620000}"/>
    <cellStyle name="Normal 22 3 3 8" xfId="18373" xr:uid="{00000000-0005-0000-0000-000012620000}"/>
    <cellStyle name="Normal 22 3 3 8 2" xfId="32708" xr:uid="{00000000-0005-0000-0000-000013620000}"/>
    <cellStyle name="Normal 22 3 3 9" xfId="20581" xr:uid="{00000000-0005-0000-0000-000014620000}"/>
    <cellStyle name="Normal 22 3 3 9 2" xfId="34052" xr:uid="{00000000-0005-0000-0000-000015620000}"/>
    <cellStyle name="Normal 22 3 4" xfId="2903" xr:uid="{00000000-0005-0000-0000-000016620000}"/>
    <cellStyle name="Normal 22 3 4 10" xfId="22837" xr:uid="{00000000-0005-0000-0000-000017620000}"/>
    <cellStyle name="Normal 22 3 4 2" xfId="5532" xr:uid="{00000000-0005-0000-0000-000018620000}"/>
    <cellStyle name="Normal 22 3 4 2 2" xfId="24402" xr:uid="{00000000-0005-0000-0000-000019620000}"/>
    <cellStyle name="Normal 22 3 4 3" xfId="8282" xr:uid="{00000000-0005-0000-0000-00001A620000}"/>
    <cellStyle name="Normal 22 3 4 3 2" xfId="26252" xr:uid="{00000000-0005-0000-0000-00001B620000}"/>
    <cellStyle name="Normal 22 3 4 4" xfId="10126" xr:uid="{00000000-0005-0000-0000-00001C620000}"/>
    <cellStyle name="Normal 22 3 4 4 2" xfId="27596" xr:uid="{00000000-0005-0000-0000-00001D620000}"/>
    <cellStyle name="Normal 22 3 4 5" xfId="12333" xr:uid="{00000000-0005-0000-0000-00001E620000}"/>
    <cellStyle name="Normal 22 3 4 5 2" xfId="28940" xr:uid="{00000000-0005-0000-0000-00001F620000}"/>
    <cellStyle name="Normal 22 3 4 6" xfId="15269" xr:uid="{00000000-0005-0000-0000-000020620000}"/>
    <cellStyle name="Normal 22 3 4 6 2" xfId="30623" xr:uid="{00000000-0005-0000-0000-000021620000}"/>
    <cellStyle name="Normal 22 3 4 7" xfId="16748" xr:uid="{00000000-0005-0000-0000-000022620000}"/>
    <cellStyle name="Normal 22 3 4 7 2" xfId="31628" xr:uid="{00000000-0005-0000-0000-000023620000}"/>
    <cellStyle name="Normal 22 3 4 8" xfId="18955" xr:uid="{00000000-0005-0000-0000-000024620000}"/>
    <cellStyle name="Normal 22 3 4 8 2" xfId="32972" xr:uid="{00000000-0005-0000-0000-000025620000}"/>
    <cellStyle name="Normal 22 3 4 9" xfId="21163" xr:uid="{00000000-0005-0000-0000-000026620000}"/>
    <cellStyle name="Normal 22 3 4 9 2" xfId="34316" xr:uid="{00000000-0005-0000-0000-000027620000}"/>
    <cellStyle name="Normal 22 3 5" xfId="3198" xr:uid="{00000000-0005-0000-0000-000028620000}"/>
    <cellStyle name="Normal 22 3 5 10" xfId="23030" xr:uid="{00000000-0005-0000-0000-000029620000}"/>
    <cellStyle name="Normal 22 3 5 2" xfId="5725" xr:uid="{00000000-0005-0000-0000-00002A620000}"/>
    <cellStyle name="Normal 22 3 5 2 2" xfId="24595" xr:uid="{00000000-0005-0000-0000-00002B620000}"/>
    <cellStyle name="Normal 22 3 5 3" xfId="8475" xr:uid="{00000000-0005-0000-0000-00002C620000}"/>
    <cellStyle name="Normal 22 3 5 3 2" xfId="26394" xr:uid="{00000000-0005-0000-0000-00002D620000}"/>
    <cellStyle name="Normal 22 3 5 4" xfId="10319" xr:uid="{00000000-0005-0000-0000-00002E620000}"/>
    <cellStyle name="Normal 22 3 5 4 2" xfId="27738" xr:uid="{00000000-0005-0000-0000-00002F620000}"/>
    <cellStyle name="Normal 22 3 5 5" xfId="12526" xr:uid="{00000000-0005-0000-0000-000030620000}"/>
    <cellStyle name="Normal 22 3 5 5 2" xfId="29082" xr:uid="{00000000-0005-0000-0000-000031620000}"/>
    <cellStyle name="Normal 22 3 5 6" xfId="15516" xr:uid="{00000000-0005-0000-0000-000032620000}"/>
    <cellStyle name="Normal 22 3 5 6 2" xfId="30796" xr:uid="{00000000-0005-0000-0000-000033620000}"/>
    <cellStyle name="Normal 22 3 5 7" xfId="16941" xr:uid="{00000000-0005-0000-0000-000034620000}"/>
    <cellStyle name="Normal 22 3 5 7 2" xfId="31770" xr:uid="{00000000-0005-0000-0000-000035620000}"/>
    <cellStyle name="Normal 22 3 5 8" xfId="19148" xr:uid="{00000000-0005-0000-0000-000036620000}"/>
    <cellStyle name="Normal 22 3 5 8 2" xfId="33114" xr:uid="{00000000-0005-0000-0000-000037620000}"/>
    <cellStyle name="Normal 22 3 5 9" xfId="21356" xr:uid="{00000000-0005-0000-0000-000038620000}"/>
    <cellStyle name="Normal 22 3 5 9 2" xfId="34458" xr:uid="{00000000-0005-0000-0000-000039620000}"/>
    <cellStyle name="Normal 22 3 6" xfId="1426" xr:uid="{00000000-0005-0000-0000-00003A620000}"/>
    <cellStyle name="Normal 22 3 6 2" xfId="6036" xr:uid="{00000000-0005-0000-0000-00003B620000}"/>
    <cellStyle name="Normal 22 3 6 2 2" xfId="25524" xr:uid="{00000000-0005-0000-0000-00003C620000}"/>
    <cellStyle name="Normal 22 3 6 3" xfId="9175" xr:uid="{00000000-0005-0000-0000-00003D620000}"/>
    <cellStyle name="Normal 22 3 6 3 2" xfId="27072" xr:uid="{00000000-0005-0000-0000-00003E620000}"/>
    <cellStyle name="Normal 22 3 6 4" xfId="11382" xr:uid="{00000000-0005-0000-0000-00003F620000}"/>
    <cellStyle name="Normal 22 3 6 4 2" xfId="28416" xr:uid="{00000000-0005-0000-0000-000040620000}"/>
    <cellStyle name="Normal 22 3 6 5" xfId="14057" xr:uid="{00000000-0005-0000-0000-000041620000}"/>
    <cellStyle name="Normal 22 3 6 5 2" xfId="29963" xr:uid="{00000000-0005-0000-0000-000042620000}"/>
    <cellStyle name="Normal 22 3 6 6" xfId="15997" xr:uid="{00000000-0005-0000-0000-000043620000}"/>
    <cellStyle name="Normal 22 3 6 6 2" xfId="31086" xr:uid="{00000000-0005-0000-0000-000044620000}"/>
    <cellStyle name="Normal 22 3 6 7" xfId="18004" xr:uid="{00000000-0005-0000-0000-000045620000}"/>
    <cellStyle name="Normal 22 3 6 7 2" xfId="32448" xr:uid="{00000000-0005-0000-0000-000046620000}"/>
    <cellStyle name="Normal 22 3 6 8" xfId="20212" xr:uid="{00000000-0005-0000-0000-000047620000}"/>
    <cellStyle name="Normal 22 3 6 8 2" xfId="33792" xr:uid="{00000000-0005-0000-0000-000048620000}"/>
    <cellStyle name="Normal 22 3 6 9" xfId="23299" xr:uid="{00000000-0005-0000-0000-000049620000}"/>
    <cellStyle name="Normal 22 3 7" xfId="3928" xr:uid="{00000000-0005-0000-0000-00004A620000}"/>
    <cellStyle name="Normal 22 3 7 2" xfId="7046" xr:uid="{00000000-0005-0000-0000-00004B620000}"/>
    <cellStyle name="Normal 22 3 7 2 2" xfId="26640" xr:uid="{00000000-0005-0000-0000-00004C620000}"/>
    <cellStyle name="Normal 22 3 7 3" xfId="10694" xr:uid="{00000000-0005-0000-0000-00004D620000}"/>
    <cellStyle name="Normal 22 3 7 3 2" xfId="27984" xr:uid="{00000000-0005-0000-0000-00004E620000}"/>
    <cellStyle name="Normal 22 3 7 4" xfId="12901" xr:uid="{00000000-0005-0000-0000-00004F620000}"/>
    <cellStyle name="Normal 22 3 7 4 2" xfId="29328" xr:uid="{00000000-0005-0000-0000-000050620000}"/>
    <cellStyle name="Normal 22 3 7 5" xfId="16040" xr:uid="{00000000-0005-0000-0000-000051620000}"/>
    <cellStyle name="Normal 22 3 7 5 2" xfId="31120" xr:uid="{00000000-0005-0000-0000-000052620000}"/>
    <cellStyle name="Normal 22 3 7 6" xfId="17316" xr:uid="{00000000-0005-0000-0000-000053620000}"/>
    <cellStyle name="Normal 22 3 7 6 2" xfId="32016" xr:uid="{00000000-0005-0000-0000-000054620000}"/>
    <cellStyle name="Normal 22 3 7 7" xfId="19523" xr:uid="{00000000-0005-0000-0000-000055620000}"/>
    <cellStyle name="Normal 22 3 7 7 2" xfId="33360" xr:uid="{00000000-0005-0000-0000-000056620000}"/>
    <cellStyle name="Normal 22 3 7 8" xfId="21731" xr:uid="{00000000-0005-0000-0000-000057620000}"/>
    <cellStyle name="Normal 22 3 7 8 2" xfId="34704" xr:uid="{00000000-0005-0000-0000-000058620000}"/>
    <cellStyle name="Normal 22 3 7 9" xfId="24885" xr:uid="{00000000-0005-0000-0000-000059620000}"/>
    <cellStyle name="Normal 22 3 8" xfId="4524" xr:uid="{00000000-0005-0000-0000-00005A620000}"/>
    <cellStyle name="Normal 22 3 8 2" xfId="7237" xr:uid="{00000000-0005-0000-0000-00005B620000}"/>
    <cellStyle name="Normal 22 3 8 2 2" xfId="26831" xr:uid="{00000000-0005-0000-0000-00005C620000}"/>
    <cellStyle name="Normal 22 3 8 3" xfId="10885" xr:uid="{00000000-0005-0000-0000-00005D620000}"/>
    <cellStyle name="Normal 22 3 8 3 2" xfId="28175" xr:uid="{00000000-0005-0000-0000-00005E620000}"/>
    <cellStyle name="Normal 22 3 8 4" xfId="13092" xr:uid="{00000000-0005-0000-0000-00005F620000}"/>
    <cellStyle name="Normal 22 3 8 4 2" xfId="29519" xr:uid="{00000000-0005-0000-0000-000060620000}"/>
    <cellStyle name="Normal 22 3 8 5" xfId="16423" xr:uid="{00000000-0005-0000-0000-000061620000}"/>
    <cellStyle name="Normal 22 3 8 5 2" xfId="31431" xr:uid="{00000000-0005-0000-0000-000062620000}"/>
    <cellStyle name="Normal 22 3 8 6" xfId="17507" xr:uid="{00000000-0005-0000-0000-000063620000}"/>
    <cellStyle name="Normal 22 3 8 6 2" xfId="32207" xr:uid="{00000000-0005-0000-0000-000064620000}"/>
    <cellStyle name="Normal 22 3 8 7" xfId="19714" xr:uid="{00000000-0005-0000-0000-000065620000}"/>
    <cellStyle name="Normal 22 3 8 7 2" xfId="33551" xr:uid="{00000000-0005-0000-0000-000066620000}"/>
    <cellStyle name="Normal 22 3 8 8" xfId="21922" xr:uid="{00000000-0005-0000-0000-000067620000}"/>
    <cellStyle name="Normal 22 3 8 8 2" xfId="34895" xr:uid="{00000000-0005-0000-0000-000068620000}"/>
    <cellStyle name="Normal 22 3 8 9" xfId="25076" xr:uid="{00000000-0005-0000-0000-000069620000}"/>
    <cellStyle name="Normal 22 3 9" xfId="4789" xr:uid="{00000000-0005-0000-0000-00006A620000}"/>
    <cellStyle name="Normal 22 3 9 2" xfId="25273" xr:uid="{00000000-0005-0000-0000-00006B620000}"/>
    <cellStyle name="Normal 22 4" xfId="1174" xr:uid="{00000000-0005-0000-0000-00006C620000}"/>
    <cellStyle name="Normal 22 4 10" xfId="11188" xr:uid="{00000000-0005-0000-0000-00006D620000}"/>
    <cellStyle name="Normal 22 4 10 2" xfId="28326" xr:uid="{00000000-0005-0000-0000-00006E620000}"/>
    <cellStyle name="Normal 22 4 11" xfId="13834" xr:uid="{00000000-0005-0000-0000-00006F620000}"/>
    <cellStyle name="Normal 22 4 11 2" xfId="29862" xr:uid="{00000000-0005-0000-0000-000070620000}"/>
    <cellStyle name="Normal 22 4 12" xfId="16447" xr:uid="{00000000-0005-0000-0000-000071620000}"/>
    <cellStyle name="Normal 22 4 12 2" xfId="31452" xr:uid="{00000000-0005-0000-0000-000072620000}"/>
    <cellStyle name="Normal 22 4 13" xfId="17810" xr:uid="{00000000-0005-0000-0000-000073620000}"/>
    <cellStyle name="Normal 22 4 13 2" xfId="32358" xr:uid="{00000000-0005-0000-0000-000074620000}"/>
    <cellStyle name="Normal 22 4 14" xfId="20018" xr:uid="{00000000-0005-0000-0000-000075620000}"/>
    <cellStyle name="Normal 22 4 14 2" xfId="33702" xr:uid="{00000000-0005-0000-0000-000076620000}"/>
    <cellStyle name="Normal 22 4 15" xfId="22151" xr:uid="{00000000-0005-0000-0000-000077620000}"/>
    <cellStyle name="Normal 22 4 2" xfId="2099" xr:uid="{00000000-0005-0000-0000-000078620000}"/>
    <cellStyle name="Normal 22 4 2 10" xfId="22506" xr:uid="{00000000-0005-0000-0000-000079620000}"/>
    <cellStyle name="Normal 22 4 2 2" xfId="5201" xr:uid="{00000000-0005-0000-0000-00007A620000}"/>
    <cellStyle name="Normal 22 4 2 2 2" xfId="23893" xr:uid="{00000000-0005-0000-0000-00007B620000}"/>
    <cellStyle name="Normal 22 4 2 3" xfId="7784" xr:uid="{00000000-0005-0000-0000-00007C620000}"/>
    <cellStyle name="Normal 22 4 2 3 2" xfId="25901" xr:uid="{00000000-0005-0000-0000-00007D620000}"/>
    <cellStyle name="Normal 22 4 2 4" xfId="9616" xr:uid="{00000000-0005-0000-0000-00007E620000}"/>
    <cellStyle name="Normal 22 4 2 4 2" xfId="27374" xr:uid="{00000000-0005-0000-0000-00007F620000}"/>
    <cellStyle name="Normal 22 4 2 5" xfId="11823" xr:uid="{00000000-0005-0000-0000-000080620000}"/>
    <cellStyle name="Normal 22 4 2 5 2" xfId="28718" xr:uid="{00000000-0005-0000-0000-000081620000}"/>
    <cellStyle name="Normal 22 4 2 6" xfId="14602" xr:uid="{00000000-0005-0000-0000-000082620000}"/>
    <cellStyle name="Normal 22 4 2 6 2" xfId="30326" xr:uid="{00000000-0005-0000-0000-000083620000}"/>
    <cellStyle name="Normal 22 4 2 7" xfId="15064" xr:uid="{00000000-0005-0000-0000-000084620000}"/>
    <cellStyle name="Normal 22 4 2 7 2" xfId="30477" xr:uid="{00000000-0005-0000-0000-000085620000}"/>
    <cellStyle name="Normal 22 4 2 8" xfId="18445" xr:uid="{00000000-0005-0000-0000-000086620000}"/>
    <cellStyle name="Normal 22 4 2 8 2" xfId="32750" xr:uid="{00000000-0005-0000-0000-000087620000}"/>
    <cellStyle name="Normal 22 4 2 9" xfId="20653" xr:uid="{00000000-0005-0000-0000-000088620000}"/>
    <cellStyle name="Normal 22 4 2 9 2" xfId="34094" xr:uid="{00000000-0005-0000-0000-000089620000}"/>
    <cellStyle name="Normal 22 4 3" xfId="2968" xr:uid="{00000000-0005-0000-0000-00008A620000}"/>
    <cellStyle name="Normal 22 4 3 10" xfId="22894" xr:uid="{00000000-0005-0000-0000-00008B620000}"/>
    <cellStyle name="Normal 22 4 3 2" xfId="5589" xr:uid="{00000000-0005-0000-0000-00008C620000}"/>
    <cellStyle name="Normal 22 4 3 2 2" xfId="24459" xr:uid="{00000000-0005-0000-0000-00008D620000}"/>
    <cellStyle name="Normal 22 4 3 3" xfId="8339" xr:uid="{00000000-0005-0000-0000-00008E620000}"/>
    <cellStyle name="Normal 22 4 3 3 2" xfId="26284" xr:uid="{00000000-0005-0000-0000-00008F620000}"/>
    <cellStyle name="Normal 22 4 3 4" xfId="10183" xr:uid="{00000000-0005-0000-0000-000090620000}"/>
    <cellStyle name="Normal 22 4 3 4 2" xfId="27628" xr:uid="{00000000-0005-0000-0000-000091620000}"/>
    <cellStyle name="Normal 22 4 3 5" xfId="12390" xr:uid="{00000000-0005-0000-0000-000092620000}"/>
    <cellStyle name="Normal 22 4 3 5 2" xfId="28972" xr:uid="{00000000-0005-0000-0000-000093620000}"/>
    <cellStyle name="Normal 22 4 3 6" xfId="15329" xr:uid="{00000000-0005-0000-0000-000094620000}"/>
    <cellStyle name="Normal 22 4 3 6 2" xfId="30656" xr:uid="{00000000-0005-0000-0000-000095620000}"/>
    <cellStyle name="Normal 22 4 3 7" xfId="16805" xr:uid="{00000000-0005-0000-0000-000096620000}"/>
    <cellStyle name="Normal 22 4 3 7 2" xfId="31660" xr:uid="{00000000-0005-0000-0000-000097620000}"/>
    <cellStyle name="Normal 22 4 3 8" xfId="19012" xr:uid="{00000000-0005-0000-0000-000098620000}"/>
    <cellStyle name="Normal 22 4 3 8 2" xfId="33004" xr:uid="{00000000-0005-0000-0000-000099620000}"/>
    <cellStyle name="Normal 22 4 3 9" xfId="21220" xr:uid="{00000000-0005-0000-0000-00009A620000}"/>
    <cellStyle name="Normal 22 4 3 9 2" xfId="34348" xr:uid="{00000000-0005-0000-0000-00009B620000}"/>
    <cellStyle name="Normal 22 4 4" xfId="3263" xr:uid="{00000000-0005-0000-0000-00009C620000}"/>
    <cellStyle name="Normal 22 4 4 10" xfId="23062" xr:uid="{00000000-0005-0000-0000-00009D620000}"/>
    <cellStyle name="Normal 22 4 4 2" xfId="5757" xr:uid="{00000000-0005-0000-0000-00009E620000}"/>
    <cellStyle name="Normal 22 4 4 2 2" xfId="24627" xr:uid="{00000000-0005-0000-0000-00009F620000}"/>
    <cellStyle name="Normal 22 4 4 3" xfId="8507" xr:uid="{00000000-0005-0000-0000-0000A0620000}"/>
    <cellStyle name="Normal 22 4 4 3 2" xfId="26426" xr:uid="{00000000-0005-0000-0000-0000A1620000}"/>
    <cellStyle name="Normal 22 4 4 4" xfId="10351" xr:uid="{00000000-0005-0000-0000-0000A2620000}"/>
    <cellStyle name="Normal 22 4 4 4 2" xfId="27770" xr:uid="{00000000-0005-0000-0000-0000A3620000}"/>
    <cellStyle name="Normal 22 4 4 5" xfId="12558" xr:uid="{00000000-0005-0000-0000-0000A4620000}"/>
    <cellStyle name="Normal 22 4 4 5 2" xfId="29114" xr:uid="{00000000-0005-0000-0000-0000A5620000}"/>
    <cellStyle name="Normal 22 4 4 6" xfId="15557" xr:uid="{00000000-0005-0000-0000-0000A6620000}"/>
    <cellStyle name="Normal 22 4 4 6 2" xfId="30832" xr:uid="{00000000-0005-0000-0000-0000A7620000}"/>
    <cellStyle name="Normal 22 4 4 7" xfId="16973" xr:uid="{00000000-0005-0000-0000-0000A8620000}"/>
    <cellStyle name="Normal 22 4 4 7 2" xfId="31802" xr:uid="{00000000-0005-0000-0000-0000A9620000}"/>
    <cellStyle name="Normal 22 4 4 8" xfId="19180" xr:uid="{00000000-0005-0000-0000-0000AA620000}"/>
    <cellStyle name="Normal 22 4 4 8 2" xfId="33146" xr:uid="{00000000-0005-0000-0000-0000AB620000}"/>
    <cellStyle name="Normal 22 4 4 9" xfId="21388" xr:uid="{00000000-0005-0000-0000-0000AC620000}"/>
    <cellStyle name="Normal 22 4 4 9 2" xfId="34490" xr:uid="{00000000-0005-0000-0000-0000AD620000}"/>
    <cellStyle name="Normal 22 4 5" xfId="3443" xr:uid="{00000000-0005-0000-0000-0000AE620000}"/>
    <cellStyle name="Normal 22 4 5 2" xfId="6101" xr:uid="{00000000-0005-0000-0000-0000AF620000}"/>
    <cellStyle name="Normal 22 4 5 2 2" xfId="26511" xr:uid="{00000000-0005-0000-0000-0000B0620000}"/>
    <cellStyle name="Normal 22 4 5 3" xfId="10436" xr:uid="{00000000-0005-0000-0000-0000B1620000}"/>
    <cellStyle name="Normal 22 4 5 3 2" xfId="27855" xr:uid="{00000000-0005-0000-0000-0000B2620000}"/>
    <cellStyle name="Normal 22 4 5 4" xfId="12643" xr:uid="{00000000-0005-0000-0000-0000B3620000}"/>
    <cellStyle name="Normal 22 4 5 4 2" xfId="29199" xr:uid="{00000000-0005-0000-0000-0000B4620000}"/>
    <cellStyle name="Normal 22 4 5 5" xfId="15687" xr:uid="{00000000-0005-0000-0000-0000B5620000}"/>
    <cellStyle name="Normal 22 4 5 5 2" xfId="30942" xr:uid="{00000000-0005-0000-0000-0000B6620000}"/>
    <cellStyle name="Normal 22 4 5 6" xfId="17058" xr:uid="{00000000-0005-0000-0000-0000B7620000}"/>
    <cellStyle name="Normal 22 4 5 6 2" xfId="31887" xr:uid="{00000000-0005-0000-0000-0000B8620000}"/>
    <cellStyle name="Normal 22 4 5 7" xfId="19265" xr:uid="{00000000-0005-0000-0000-0000B9620000}"/>
    <cellStyle name="Normal 22 4 5 7 2" xfId="33231" xr:uid="{00000000-0005-0000-0000-0000BA620000}"/>
    <cellStyle name="Normal 22 4 5 8" xfId="21473" xr:uid="{00000000-0005-0000-0000-0000BB620000}"/>
    <cellStyle name="Normal 22 4 5 8 2" xfId="34575" xr:uid="{00000000-0005-0000-0000-0000BC620000}"/>
    <cellStyle name="Normal 22 4 5 9" xfId="23364" xr:uid="{00000000-0005-0000-0000-0000BD620000}"/>
    <cellStyle name="Normal 22 4 6" xfId="4027" xr:uid="{00000000-0005-0000-0000-0000BE620000}"/>
    <cellStyle name="Normal 22 4 6 2" xfId="7079" xr:uid="{00000000-0005-0000-0000-0000BF620000}"/>
    <cellStyle name="Normal 22 4 6 2 2" xfId="26673" xr:uid="{00000000-0005-0000-0000-0000C0620000}"/>
    <cellStyle name="Normal 22 4 6 3" xfId="10727" xr:uid="{00000000-0005-0000-0000-0000C1620000}"/>
    <cellStyle name="Normal 22 4 6 3 2" xfId="28017" xr:uid="{00000000-0005-0000-0000-0000C2620000}"/>
    <cellStyle name="Normal 22 4 6 4" xfId="12934" xr:uid="{00000000-0005-0000-0000-0000C3620000}"/>
    <cellStyle name="Normal 22 4 6 4 2" xfId="29361" xr:uid="{00000000-0005-0000-0000-0000C4620000}"/>
    <cellStyle name="Normal 22 4 6 5" xfId="16103" xr:uid="{00000000-0005-0000-0000-0000C5620000}"/>
    <cellStyle name="Normal 22 4 6 5 2" xfId="31172" xr:uid="{00000000-0005-0000-0000-0000C6620000}"/>
    <cellStyle name="Normal 22 4 6 6" xfId="17349" xr:uid="{00000000-0005-0000-0000-0000C7620000}"/>
    <cellStyle name="Normal 22 4 6 6 2" xfId="32049" xr:uid="{00000000-0005-0000-0000-0000C8620000}"/>
    <cellStyle name="Normal 22 4 6 7" xfId="19556" xr:uid="{00000000-0005-0000-0000-0000C9620000}"/>
    <cellStyle name="Normal 22 4 6 7 2" xfId="33393" xr:uid="{00000000-0005-0000-0000-0000CA620000}"/>
    <cellStyle name="Normal 22 4 6 8" xfId="21764" xr:uid="{00000000-0005-0000-0000-0000CB620000}"/>
    <cellStyle name="Normal 22 4 6 8 2" xfId="34737" xr:uid="{00000000-0005-0000-0000-0000CC620000}"/>
    <cellStyle name="Normal 22 4 6 9" xfId="24918" xr:uid="{00000000-0005-0000-0000-0000CD620000}"/>
    <cellStyle name="Normal 22 4 7" xfId="1722" xr:uid="{00000000-0005-0000-0000-0000CE620000}"/>
    <cellStyle name="Normal 22 4 7 2" xfId="6411" xr:uid="{00000000-0005-0000-0000-0000CF620000}"/>
    <cellStyle name="Normal 22 4 7 2 2" xfId="25659" xr:uid="{00000000-0005-0000-0000-0000D0620000}"/>
    <cellStyle name="Normal 22 4 7 3" xfId="9349" xr:uid="{00000000-0005-0000-0000-0000D1620000}"/>
    <cellStyle name="Normal 22 4 7 3 2" xfId="27175" xr:uid="{00000000-0005-0000-0000-0000D2620000}"/>
    <cellStyle name="Normal 22 4 7 4" xfId="11556" xr:uid="{00000000-0005-0000-0000-0000D3620000}"/>
    <cellStyle name="Normal 22 4 7 4 2" xfId="28519" xr:uid="{00000000-0005-0000-0000-0000D4620000}"/>
    <cellStyle name="Normal 22 4 7 5" xfId="14285" xr:uid="{00000000-0005-0000-0000-0000D5620000}"/>
    <cellStyle name="Normal 22 4 7 5 2" xfId="30096" xr:uid="{00000000-0005-0000-0000-0000D6620000}"/>
    <cellStyle name="Normal 22 4 7 6" xfId="15653" xr:uid="{00000000-0005-0000-0000-0000D7620000}"/>
    <cellStyle name="Normal 22 4 7 6 2" xfId="30924" xr:uid="{00000000-0005-0000-0000-0000D8620000}"/>
    <cellStyle name="Normal 22 4 7 7" xfId="18178" xr:uid="{00000000-0005-0000-0000-0000D9620000}"/>
    <cellStyle name="Normal 22 4 7 7 2" xfId="32551" xr:uid="{00000000-0005-0000-0000-0000DA620000}"/>
    <cellStyle name="Normal 22 4 7 8" xfId="20386" xr:uid="{00000000-0005-0000-0000-0000DB620000}"/>
    <cellStyle name="Normal 22 4 7 8 2" xfId="33895" xr:uid="{00000000-0005-0000-0000-0000DC620000}"/>
    <cellStyle name="Normal 22 4 7 9" xfId="23679" xr:uid="{00000000-0005-0000-0000-0000DD620000}"/>
    <cellStyle name="Normal 22 4 8" xfId="4846" xr:uid="{00000000-0005-0000-0000-0000DE620000}"/>
    <cellStyle name="Normal 22 4 8 2" xfId="25338" xr:uid="{00000000-0005-0000-0000-0000DF620000}"/>
    <cellStyle name="Normal 22 4 9" xfId="8981" xr:uid="{00000000-0005-0000-0000-0000E0620000}"/>
    <cellStyle name="Normal 22 4 9 2" xfId="26982" xr:uid="{00000000-0005-0000-0000-0000E1620000}"/>
    <cellStyle name="Normal 22 5" xfId="1746" xr:uid="{00000000-0005-0000-0000-0000E2620000}"/>
    <cellStyle name="Normal 22 5 10" xfId="22325" xr:uid="{00000000-0005-0000-0000-0000E3620000}"/>
    <cellStyle name="Normal 22 5 2" xfId="5020" xr:uid="{00000000-0005-0000-0000-0000E4620000}"/>
    <cellStyle name="Normal 22 5 2 2" xfId="23695" xr:uid="{00000000-0005-0000-0000-0000E5620000}"/>
    <cellStyle name="Normal 22 5 3" xfId="7622" xr:uid="{00000000-0005-0000-0000-0000E6620000}"/>
    <cellStyle name="Normal 22 5 3 2" xfId="25674" xr:uid="{00000000-0005-0000-0000-0000E7620000}"/>
    <cellStyle name="Normal 22 5 4" xfId="9366" xr:uid="{00000000-0005-0000-0000-0000E8620000}"/>
    <cellStyle name="Normal 22 5 4 2" xfId="27190" xr:uid="{00000000-0005-0000-0000-0000E9620000}"/>
    <cellStyle name="Normal 22 5 5" xfId="11573" xr:uid="{00000000-0005-0000-0000-0000EA620000}"/>
    <cellStyle name="Normal 22 5 5 2" xfId="28534" xr:uid="{00000000-0005-0000-0000-0000EB620000}"/>
    <cellStyle name="Normal 22 5 6" xfId="14305" xr:uid="{00000000-0005-0000-0000-0000EC620000}"/>
    <cellStyle name="Normal 22 5 6 2" xfId="30112" xr:uid="{00000000-0005-0000-0000-0000ED620000}"/>
    <cellStyle name="Normal 22 5 7" xfId="15883" xr:uid="{00000000-0005-0000-0000-0000EE620000}"/>
    <cellStyle name="Normal 22 5 7 2" xfId="31046" xr:uid="{00000000-0005-0000-0000-0000EF620000}"/>
    <cellStyle name="Normal 22 5 8" xfId="18195" xr:uid="{00000000-0005-0000-0000-0000F0620000}"/>
    <cellStyle name="Normal 22 5 8 2" xfId="32566" xr:uid="{00000000-0005-0000-0000-0000F1620000}"/>
    <cellStyle name="Normal 22 5 9" xfId="20403" xr:uid="{00000000-0005-0000-0000-0000F2620000}"/>
    <cellStyle name="Normal 22 5 9 2" xfId="33910" xr:uid="{00000000-0005-0000-0000-0000F3620000}"/>
    <cellStyle name="Normal 22 6" xfId="2723" xr:uid="{00000000-0005-0000-0000-0000F4620000}"/>
    <cellStyle name="Normal 22 6 10" xfId="22723" xr:uid="{00000000-0005-0000-0000-0000F5620000}"/>
    <cellStyle name="Normal 22 6 2" xfId="5418" xr:uid="{00000000-0005-0000-0000-0000F6620000}"/>
    <cellStyle name="Normal 22 6 2 2" xfId="24288" xr:uid="{00000000-0005-0000-0000-0000F7620000}"/>
    <cellStyle name="Normal 22 6 3" xfId="8168" xr:uid="{00000000-0005-0000-0000-0000F8620000}"/>
    <cellStyle name="Normal 22 6 3 2" xfId="26164" xr:uid="{00000000-0005-0000-0000-0000F9620000}"/>
    <cellStyle name="Normal 22 6 4" xfId="10012" xr:uid="{00000000-0005-0000-0000-0000FA620000}"/>
    <cellStyle name="Normal 22 6 4 2" xfId="27508" xr:uid="{00000000-0005-0000-0000-0000FB620000}"/>
    <cellStyle name="Normal 22 6 5" xfId="12219" xr:uid="{00000000-0005-0000-0000-0000FC620000}"/>
    <cellStyle name="Normal 22 6 5 2" xfId="28852" xr:uid="{00000000-0005-0000-0000-0000FD620000}"/>
    <cellStyle name="Normal 22 6 6" xfId="15118" xr:uid="{00000000-0005-0000-0000-0000FE620000}"/>
    <cellStyle name="Normal 22 6 6 2" xfId="30513" xr:uid="{00000000-0005-0000-0000-0000FF620000}"/>
    <cellStyle name="Normal 22 6 7" xfId="16634" xr:uid="{00000000-0005-0000-0000-000000630000}"/>
    <cellStyle name="Normal 22 6 7 2" xfId="31540" xr:uid="{00000000-0005-0000-0000-000001630000}"/>
    <cellStyle name="Normal 22 6 8" xfId="18841" xr:uid="{00000000-0005-0000-0000-000002630000}"/>
    <cellStyle name="Normal 22 6 8 2" xfId="32884" xr:uid="{00000000-0005-0000-0000-000003630000}"/>
    <cellStyle name="Normal 22 6 9" xfId="21049" xr:uid="{00000000-0005-0000-0000-000004630000}"/>
    <cellStyle name="Normal 22 6 9 2" xfId="34228" xr:uid="{00000000-0005-0000-0000-000005630000}"/>
    <cellStyle name="Normal 22 7" xfId="2663" xr:uid="{00000000-0005-0000-0000-000006630000}"/>
    <cellStyle name="Normal 22 7 10" xfId="22704" xr:uid="{00000000-0005-0000-0000-000007630000}"/>
    <cellStyle name="Normal 22 7 2" xfId="5399" xr:uid="{00000000-0005-0000-0000-000008630000}"/>
    <cellStyle name="Normal 22 7 2 2" xfId="24269" xr:uid="{00000000-0005-0000-0000-000009630000}"/>
    <cellStyle name="Normal 22 7 3" xfId="8149" xr:uid="{00000000-0005-0000-0000-00000A630000}"/>
    <cellStyle name="Normal 22 7 3 2" xfId="26145" xr:uid="{00000000-0005-0000-0000-00000B630000}"/>
    <cellStyle name="Normal 22 7 4" xfId="9993" xr:uid="{00000000-0005-0000-0000-00000C630000}"/>
    <cellStyle name="Normal 22 7 4 2" xfId="27489" xr:uid="{00000000-0005-0000-0000-00000D630000}"/>
    <cellStyle name="Normal 22 7 5" xfId="12200" xr:uid="{00000000-0005-0000-0000-00000E630000}"/>
    <cellStyle name="Normal 22 7 5 2" xfId="28833" xr:uid="{00000000-0005-0000-0000-00000F630000}"/>
    <cellStyle name="Normal 22 7 6" xfId="15081" xr:uid="{00000000-0005-0000-0000-000010630000}"/>
    <cellStyle name="Normal 22 7 6 2" xfId="30489" xr:uid="{00000000-0005-0000-0000-000011630000}"/>
    <cellStyle name="Normal 22 7 7" xfId="16615" xr:uid="{00000000-0005-0000-0000-000012630000}"/>
    <cellStyle name="Normal 22 7 7 2" xfId="31521" xr:uid="{00000000-0005-0000-0000-000013630000}"/>
    <cellStyle name="Normal 22 7 8" xfId="18822" xr:uid="{00000000-0005-0000-0000-000014630000}"/>
    <cellStyle name="Normal 22 7 8 2" xfId="32865" xr:uid="{00000000-0005-0000-0000-000015630000}"/>
    <cellStyle name="Normal 22 7 9" xfId="21030" xr:uid="{00000000-0005-0000-0000-000016630000}"/>
    <cellStyle name="Normal 22 7 9 2" xfId="34209" xr:uid="{00000000-0005-0000-0000-000017630000}"/>
    <cellStyle name="Normal 22 8" xfId="1779" xr:uid="{00000000-0005-0000-0000-000018630000}"/>
    <cellStyle name="Normal 22 8 2" xfId="5920" xr:uid="{00000000-0005-0000-0000-000019630000}"/>
    <cellStyle name="Normal 22 8 2 2" xfId="25702" xr:uid="{00000000-0005-0000-0000-00001A630000}"/>
    <cellStyle name="Normal 22 8 3" xfId="9394" xr:uid="{00000000-0005-0000-0000-00001B630000}"/>
    <cellStyle name="Normal 22 8 3 2" xfId="27218" xr:uid="{00000000-0005-0000-0000-00001C630000}"/>
    <cellStyle name="Normal 22 8 4" xfId="11601" xr:uid="{00000000-0005-0000-0000-00001D630000}"/>
    <cellStyle name="Normal 22 8 4 2" xfId="28562" xr:uid="{00000000-0005-0000-0000-00001E630000}"/>
    <cellStyle name="Normal 22 8 5" xfId="14335" xr:uid="{00000000-0005-0000-0000-00001F630000}"/>
    <cellStyle name="Normal 22 8 5 2" xfId="30142" xr:uid="{00000000-0005-0000-0000-000020630000}"/>
    <cellStyle name="Normal 22 8 6" xfId="15959" xr:uid="{00000000-0005-0000-0000-000021630000}"/>
    <cellStyle name="Normal 22 8 6 2" xfId="31079" xr:uid="{00000000-0005-0000-0000-000022630000}"/>
    <cellStyle name="Normal 22 8 7" xfId="18223" xr:uid="{00000000-0005-0000-0000-000023630000}"/>
    <cellStyle name="Normal 22 8 7 2" xfId="32594" xr:uid="{00000000-0005-0000-0000-000024630000}"/>
    <cellStyle name="Normal 22 8 8" xfId="20431" xr:uid="{00000000-0005-0000-0000-000025630000}"/>
    <cellStyle name="Normal 22 8 8 2" xfId="33938" xr:uid="{00000000-0005-0000-0000-000026630000}"/>
    <cellStyle name="Normal 22 8 9" xfId="23183" xr:uid="{00000000-0005-0000-0000-000027630000}"/>
    <cellStyle name="Normal 22 9" xfId="4275" xr:uid="{00000000-0005-0000-0000-000028630000}"/>
    <cellStyle name="Normal 22 9 2" xfId="7151" xr:uid="{00000000-0005-0000-0000-000029630000}"/>
    <cellStyle name="Normal 22 9 2 2" xfId="26745" xr:uid="{00000000-0005-0000-0000-00002A630000}"/>
    <cellStyle name="Normal 22 9 3" xfId="10799" xr:uid="{00000000-0005-0000-0000-00002B630000}"/>
    <cellStyle name="Normal 22 9 3 2" xfId="28089" xr:uid="{00000000-0005-0000-0000-00002C630000}"/>
    <cellStyle name="Normal 22 9 4" xfId="13006" xr:uid="{00000000-0005-0000-0000-00002D630000}"/>
    <cellStyle name="Normal 22 9 4 2" xfId="29433" xr:uid="{00000000-0005-0000-0000-00002E630000}"/>
    <cellStyle name="Normal 22 9 5" xfId="16256" xr:uid="{00000000-0005-0000-0000-00002F630000}"/>
    <cellStyle name="Normal 22 9 5 2" xfId="31298" xr:uid="{00000000-0005-0000-0000-000030630000}"/>
    <cellStyle name="Normal 22 9 6" xfId="17421" xr:uid="{00000000-0005-0000-0000-000031630000}"/>
    <cellStyle name="Normal 22 9 6 2" xfId="32121" xr:uid="{00000000-0005-0000-0000-000032630000}"/>
    <cellStyle name="Normal 22 9 7" xfId="19628" xr:uid="{00000000-0005-0000-0000-000033630000}"/>
    <cellStyle name="Normal 22 9 7 2" xfId="33465" xr:uid="{00000000-0005-0000-0000-000034630000}"/>
    <cellStyle name="Normal 22 9 8" xfId="21836" xr:uid="{00000000-0005-0000-0000-000035630000}"/>
    <cellStyle name="Normal 22 9 8 2" xfId="34809" xr:uid="{00000000-0005-0000-0000-000036630000}"/>
    <cellStyle name="Normal 22 9 9" xfId="24990" xr:uid="{00000000-0005-0000-0000-000037630000}"/>
    <cellStyle name="Normal 23" xfId="644" xr:uid="{00000000-0005-0000-0000-000038630000}"/>
    <cellStyle name="Normal 23 10" xfId="1613" xr:uid="{00000000-0005-0000-0000-000039630000}"/>
    <cellStyle name="Normal 23 10 2" xfId="6357" xr:uid="{00000000-0005-0000-0000-00003A630000}"/>
    <cellStyle name="Normal 23 10 2 2" xfId="25597" xr:uid="{00000000-0005-0000-0000-00003B630000}"/>
    <cellStyle name="Normal 23 10 3" xfId="9281" xr:uid="{00000000-0005-0000-0000-00003C630000}"/>
    <cellStyle name="Normal 23 10 3 2" xfId="27137" xr:uid="{00000000-0005-0000-0000-00003D630000}"/>
    <cellStyle name="Normal 23 10 4" xfId="11488" xr:uid="{00000000-0005-0000-0000-00003E630000}"/>
    <cellStyle name="Normal 23 10 4 2" xfId="28481" xr:uid="{00000000-0005-0000-0000-00003F630000}"/>
    <cellStyle name="Normal 23 10 5" xfId="14196" xr:uid="{00000000-0005-0000-0000-000040630000}"/>
    <cellStyle name="Normal 23 10 5 2" xfId="30049" xr:uid="{00000000-0005-0000-0000-000041630000}"/>
    <cellStyle name="Normal 23 10 6" xfId="14898" xr:uid="{00000000-0005-0000-0000-000042630000}"/>
    <cellStyle name="Normal 23 10 6 2" xfId="30436" xr:uid="{00000000-0005-0000-0000-000043630000}"/>
    <cellStyle name="Normal 23 10 7" xfId="18110" xr:uid="{00000000-0005-0000-0000-000044630000}"/>
    <cellStyle name="Normal 23 10 7 2" xfId="32513" xr:uid="{00000000-0005-0000-0000-000045630000}"/>
    <cellStyle name="Normal 23 10 8" xfId="20318" xr:uid="{00000000-0005-0000-0000-000046630000}"/>
    <cellStyle name="Normal 23 10 8 2" xfId="33857" xr:uid="{00000000-0005-0000-0000-000047630000}"/>
    <cellStyle name="Normal 23 10 9" xfId="23620" xr:uid="{00000000-0005-0000-0000-000048630000}"/>
    <cellStyle name="Normal 23 11" xfId="4707" xr:uid="{00000000-0005-0000-0000-000049630000}"/>
    <cellStyle name="Normal 23 11 2" xfId="25158" xr:uid="{00000000-0005-0000-0000-00004A630000}"/>
    <cellStyle name="Normal 23 12" xfId="8801" xr:uid="{00000000-0005-0000-0000-00004B630000}"/>
    <cellStyle name="Normal 23 12 2" xfId="26887" xr:uid="{00000000-0005-0000-0000-00004C630000}"/>
    <cellStyle name="Normal 23 13" xfId="11008" xr:uid="{00000000-0005-0000-0000-00004D630000}"/>
    <cellStyle name="Normal 23 13 2" xfId="28231" xr:uid="{00000000-0005-0000-0000-00004E630000}"/>
    <cellStyle name="Normal 23 14" xfId="13471" xr:uid="{00000000-0005-0000-0000-00004F630000}"/>
    <cellStyle name="Normal 23 14 2" xfId="29690" xr:uid="{00000000-0005-0000-0000-000050630000}"/>
    <cellStyle name="Normal 23 15" xfId="14182" xr:uid="{00000000-0005-0000-0000-000051630000}"/>
    <cellStyle name="Normal 23 15 2" xfId="30038" xr:uid="{00000000-0005-0000-0000-000052630000}"/>
    <cellStyle name="Normal 23 16" xfId="17630" xr:uid="{00000000-0005-0000-0000-000053630000}"/>
    <cellStyle name="Normal 23 16 2" xfId="32263" xr:uid="{00000000-0005-0000-0000-000054630000}"/>
    <cellStyle name="Normal 23 17" xfId="19838" xr:uid="{00000000-0005-0000-0000-000055630000}"/>
    <cellStyle name="Normal 23 17 2" xfId="33607" xr:uid="{00000000-0005-0000-0000-000056630000}"/>
    <cellStyle name="Normal 23 18" xfId="22012" xr:uid="{00000000-0005-0000-0000-000057630000}"/>
    <cellStyle name="Normal 23 19" xfId="37879" xr:uid="{00000000-0005-0000-0000-000058630000}"/>
    <cellStyle name="Normal 23 2" xfId="949" xr:uid="{00000000-0005-0000-0000-000059630000}"/>
    <cellStyle name="Normal 23 2 10" xfId="8867" xr:uid="{00000000-0005-0000-0000-00005A630000}"/>
    <cellStyle name="Normal 23 2 10 2" xfId="26919" xr:uid="{00000000-0005-0000-0000-00005B630000}"/>
    <cellStyle name="Normal 23 2 11" xfId="11074" xr:uid="{00000000-0005-0000-0000-00005C630000}"/>
    <cellStyle name="Normal 23 2 11 2" xfId="28263" xr:uid="{00000000-0005-0000-0000-00005D630000}"/>
    <cellStyle name="Normal 23 2 12" xfId="13658" xr:uid="{00000000-0005-0000-0000-00005E630000}"/>
    <cellStyle name="Normal 23 2 12 2" xfId="29773" xr:uid="{00000000-0005-0000-0000-00005F630000}"/>
    <cellStyle name="Normal 23 2 13" xfId="14144" xr:uid="{00000000-0005-0000-0000-000060630000}"/>
    <cellStyle name="Normal 23 2 13 2" xfId="30012" xr:uid="{00000000-0005-0000-0000-000061630000}"/>
    <cellStyle name="Normal 23 2 14" xfId="17696" xr:uid="{00000000-0005-0000-0000-000062630000}"/>
    <cellStyle name="Normal 23 2 14 2" xfId="32295" xr:uid="{00000000-0005-0000-0000-000063630000}"/>
    <cellStyle name="Normal 23 2 15" xfId="19904" xr:uid="{00000000-0005-0000-0000-000064630000}"/>
    <cellStyle name="Normal 23 2 15 2" xfId="33639" xr:uid="{00000000-0005-0000-0000-000065630000}"/>
    <cellStyle name="Normal 23 2 16" xfId="22063" xr:uid="{00000000-0005-0000-0000-000066630000}"/>
    <cellStyle name="Normal 23 2 17" xfId="38496" xr:uid="{00000000-0005-0000-0000-000067630000}"/>
    <cellStyle name="Normal 23 2 2" xfId="1226" xr:uid="{00000000-0005-0000-0000-000068630000}"/>
    <cellStyle name="Normal 23 2 2 10" xfId="11239" xr:uid="{00000000-0005-0000-0000-000069630000}"/>
    <cellStyle name="Normal 23 2 2 10 2" xfId="28359" xr:uid="{00000000-0005-0000-0000-00006A630000}"/>
    <cellStyle name="Normal 23 2 2 11" xfId="13885" xr:uid="{00000000-0005-0000-0000-00006B630000}"/>
    <cellStyle name="Normal 23 2 2 11 2" xfId="29895" xr:uid="{00000000-0005-0000-0000-00006C630000}"/>
    <cellStyle name="Normal 23 2 2 12" xfId="15354" xr:uid="{00000000-0005-0000-0000-00006D630000}"/>
    <cellStyle name="Normal 23 2 2 12 2" xfId="30680" xr:uid="{00000000-0005-0000-0000-00006E630000}"/>
    <cellStyle name="Normal 23 2 2 13" xfId="17861" xr:uid="{00000000-0005-0000-0000-00006F630000}"/>
    <cellStyle name="Normal 23 2 2 13 2" xfId="32391" xr:uid="{00000000-0005-0000-0000-000070630000}"/>
    <cellStyle name="Normal 23 2 2 14" xfId="20069" xr:uid="{00000000-0005-0000-0000-000071630000}"/>
    <cellStyle name="Normal 23 2 2 14 2" xfId="33735" xr:uid="{00000000-0005-0000-0000-000072630000}"/>
    <cellStyle name="Normal 23 2 2 15" xfId="22218" xr:uid="{00000000-0005-0000-0000-000073630000}"/>
    <cellStyle name="Normal 23 2 2 2" xfId="2166" xr:uid="{00000000-0005-0000-0000-000074630000}"/>
    <cellStyle name="Normal 23 2 2 2 10" xfId="22557" xr:uid="{00000000-0005-0000-0000-000075630000}"/>
    <cellStyle name="Normal 23 2 2 2 2" xfId="5252" xr:uid="{00000000-0005-0000-0000-000076630000}"/>
    <cellStyle name="Normal 23 2 2 2 2 2" xfId="23960" xr:uid="{00000000-0005-0000-0000-000077630000}"/>
    <cellStyle name="Normal 23 2 2 2 3" xfId="7851" xr:uid="{00000000-0005-0000-0000-000078630000}"/>
    <cellStyle name="Normal 23 2 2 2 3 2" xfId="25968" xr:uid="{00000000-0005-0000-0000-000079630000}"/>
    <cellStyle name="Normal 23 2 2 2 4" xfId="9683" xr:uid="{00000000-0005-0000-0000-00007A630000}"/>
    <cellStyle name="Normal 23 2 2 2 4 2" xfId="27407" xr:uid="{00000000-0005-0000-0000-00007B630000}"/>
    <cellStyle name="Normal 23 2 2 2 5" xfId="11890" xr:uid="{00000000-0005-0000-0000-00007C630000}"/>
    <cellStyle name="Normal 23 2 2 2 5 2" xfId="28751" xr:uid="{00000000-0005-0000-0000-00007D630000}"/>
    <cellStyle name="Normal 23 2 2 2 6" xfId="14669" xr:uid="{00000000-0005-0000-0000-00007E630000}"/>
    <cellStyle name="Normal 23 2 2 2 6 2" xfId="30359" xr:uid="{00000000-0005-0000-0000-00007F630000}"/>
    <cellStyle name="Normal 23 2 2 2 7" xfId="13286" xr:uid="{00000000-0005-0000-0000-000080630000}"/>
    <cellStyle name="Normal 23 2 2 2 7 2" xfId="29604" xr:uid="{00000000-0005-0000-0000-000081630000}"/>
    <cellStyle name="Normal 23 2 2 2 8" xfId="18512" xr:uid="{00000000-0005-0000-0000-000082630000}"/>
    <cellStyle name="Normal 23 2 2 2 8 2" xfId="32783" xr:uid="{00000000-0005-0000-0000-000083630000}"/>
    <cellStyle name="Normal 23 2 2 2 9" xfId="20720" xr:uid="{00000000-0005-0000-0000-000084630000}"/>
    <cellStyle name="Normal 23 2 2 2 9 2" xfId="34127" xr:uid="{00000000-0005-0000-0000-000085630000}"/>
    <cellStyle name="Normal 23 2 2 3" xfId="3019" xr:uid="{00000000-0005-0000-0000-000086630000}"/>
    <cellStyle name="Normal 23 2 2 3 10" xfId="22927" xr:uid="{00000000-0005-0000-0000-000087630000}"/>
    <cellStyle name="Normal 23 2 2 3 2" xfId="5622" xr:uid="{00000000-0005-0000-0000-000088630000}"/>
    <cellStyle name="Normal 23 2 2 3 2 2" xfId="24492" xr:uid="{00000000-0005-0000-0000-000089630000}"/>
    <cellStyle name="Normal 23 2 2 3 3" xfId="8372" xr:uid="{00000000-0005-0000-0000-00008A630000}"/>
    <cellStyle name="Normal 23 2 2 3 3 2" xfId="26317" xr:uid="{00000000-0005-0000-0000-00008B630000}"/>
    <cellStyle name="Normal 23 2 2 3 4" xfId="10216" xr:uid="{00000000-0005-0000-0000-00008C630000}"/>
    <cellStyle name="Normal 23 2 2 3 4 2" xfId="27661" xr:uid="{00000000-0005-0000-0000-00008D630000}"/>
    <cellStyle name="Normal 23 2 2 3 5" xfId="12423" xr:uid="{00000000-0005-0000-0000-00008E630000}"/>
    <cellStyle name="Normal 23 2 2 3 5 2" xfId="29005" xr:uid="{00000000-0005-0000-0000-00008F630000}"/>
    <cellStyle name="Normal 23 2 2 3 6" xfId="15373" xr:uid="{00000000-0005-0000-0000-000090630000}"/>
    <cellStyle name="Normal 23 2 2 3 6 2" xfId="30697" xr:uid="{00000000-0005-0000-0000-000091630000}"/>
    <cellStyle name="Normal 23 2 2 3 7" xfId="16838" xr:uid="{00000000-0005-0000-0000-000092630000}"/>
    <cellStyle name="Normal 23 2 2 3 7 2" xfId="31693" xr:uid="{00000000-0005-0000-0000-000093630000}"/>
    <cellStyle name="Normal 23 2 2 3 8" xfId="19045" xr:uid="{00000000-0005-0000-0000-000094630000}"/>
    <cellStyle name="Normal 23 2 2 3 8 2" xfId="33037" xr:uid="{00000000-0005-0000-0000-000095630000}"/>
    <cellStyle name="Normal 23 2 2 3 9" xfId="21253" xr:uid="{00000000-0005-0000-0000-000096630000}"/>
    <cellStyle name="Normal 23 2 2 3 9 2" xfId="34381" xr:uid="{00000000-0005-0000-0000-000097630000}"/>
    <cellStyle name="Normal 23 2 2 4" xfId="3314" xr:uid="{00000000-0005-0000-0000-000098630000}"/>
    <cellStyle name="Normal 23 2 2 4 10" xfId="23095" xr:uid="{00000000-0005-0000-0000-000099630000}"/>
    <cellStyle name="Normal 23 2 2 4 2" xfId="5790" xr:uid="{00000000-0005-0000-0000-00009A630000}"/>
    <cellStyle name="Normal 23 2 2 4 2 2" xfId="24660" xr:uid="{00000000-0005-0000-0000-00009B630000}"/>
    <cellStyle name="Normal 23 2 2 4 3" xfId="8540" xr:uid="{00000000-0005-0000-0000-00009C630000}"/>
    <cellStyle name="Normal 23 2 2 4 3 2" xfId="26459" xr:uid="{00000000-0005-0000-0000-00009D630000}"/>
    <cellStyle name="Normal 23 2 2 4 4" xfId="10384" xr:uid="{00000000-0005-0000-0000-00009E630000}"/>
    <cellStyle name="Normal 23 2 2 4 4 2" xfId="27803" xr:uid="{00000000-0005-0000-0000-00009F630000}"/>
    <cellStyle name="Normal 23 2 2 4 5" xfId="12591" xr:uid="{00000000-0005-0000-0000-0000A0630000}"/>
    <cellStyle name="Normal 23 2 2 4 5 2" xfId="29147" xr:uid="{00000000-0005-0000-0000-0000A1630000}"/>
    <cellStyle name="Normal 23 2 2 4 6" xfId="15600" xr:uid="{00000000-0005-0000-0000-0000A2630000}"/>
    <cellStyle name="Normal 23 2 2 4 6 2" xfId="30871" xr:uid="{00000000-0005-0000-0000-0000A3630000}"/>
    <cellStyle name="Normal 23 2 2 4 7" xfId="17006" xr:uid="{00000000-0005-0000-0000-0000A4630000}"/>
    <cellStyle name="Normal 23 2 2 4 7 2" xfId="31835" xr:uid="{00000000-0005-0000-0000-0000A5630000}"/>
    <cellStyle name="Normal 23 2 2 4 8" xfId="19213" xr:uid="{00000000-0005-0000-0000-0000A6630000}"/>
    <cellStyle name="Normal 23 2 2 4 8 2" xfId="33179" xr:uid="{00000000-0005-0000-0000-0000A7630000}"/>
    <cellStyle name="Normal 23 2 2 4 9" xfId="21421" xr:uid="{00000000-0005-0000-0000-0000A8630000}"/>
    <cellStyle name="Normal 23 2 2 4 9 2" xfId="34523" xr:uid="{00000000-0005-0000-0000-0000A9630000}"/>
    <cellStyle name="Normal 23 2 2 5" xfId="3510" xr:uid="{00000000-0005-0000-0000-0000AA630000}"/>
    <cellStyle name="Normal 23 2 2 5 2" xfId="6152" xr:uid="{00000000-0005-0000-0000-0000AB630000}"/>
    <cellStyle name="Normal 23 2 2 5 2 2" xfId="26544" xr:uid="{00000000-0005-0000-0000-0000AC630000}"/>
    <cellStyle name="Normal 23 2 2 5 3" xfId="10503" xr:uid="{00000000-0005-0000-0000-0000AD630000}"/>
    <cellStyle name="Normal 23 2 2 5 3 2" xfId="27888" xr:uid="{00000000-0005-0000-0000-0000AE630000}"/>
    <cellStyle name="Normal 23 2 2 5 4" xfId="12710" xr:uid="{00000000-0005-0000-0000-0000AF630000}"/>
    <cellStyle name="Normal 23 2 2 5 4 2" xfId="29232" xr:uid="{00000000-0005-0000-0000-0000B0630000}"/>
    <cellStyle name="Normal 23 2 2 5 5" xfId="15754" xr:uid="{00000000-0005-0000-0000-0000B1630000}"/>
    <cellStyle name="Normal 23 2 2 5 5 2" xfId="30975" xr:uid="{00000000-0005-0000-0000-0000B2630000}"/>
    <cellStyle name="Normal 23 2 2 5 6" xfId="17125" xr:uid="{00000000-0005-0000-0000-0000B3630000}"/>
    <cellStyle name="Normal 23 2 2 5 6 2" xfId="31920" xr:uid="{00000000-0005-0000-0000-0000B4630000}"/>
    <cellStyle name="Normal 23 2 2 5 7" xfId="19332" xr:uid="{00000000-0005-0000-0000-0000B5630000}"/>
    <cellStyle name="Normal 23 2 2 5 7 2" xfId="33264" xr:uid="{00000000-0005-0000-0000-0000B6630000}"/>
    <cellStyle name="Normal 23 2 2 5 8" xfId="21540" xr:uid="{00000000-0005-0000-0000-0000B7630000}"/>
    <cellStyle name="Normal 23 2 2 5 8 2" xfId="34608" xr:uid="{00000000-0005-0000-0000-0000B8630000}"/>
    <cellStyle name="Normal 23 2 2 5 9" xfId="23415" xr:uid="{00000000-0005-0000-0000-0000B9630000}"/>
    <cellStyle name="Normal 23 2 2 6" xfId="3944" xr:uid="{00000000-0005-0000-0000-0000BA630000}"/>
    <cellStyle name="Normal 23 2 2 6 2" xfId="7057" xr:uid="{00000000-0005-0000-0000-0000BB630000}"/>
    <cellStyle name="Normal 23 2 2 6 2 2" xfId="26651" xr:uid="{00000000-0005-0000-0000-0000BC630000}"/>
    <cellStyle name="Normal 23 2 2 6 3" xfId="10705" xr:uid="{00000000-0005-0000-0000-0000BD630000}"/>
    <cellStyle name="Normal 23 2 2 6 3 2" xfId="27995" xr:uid="{00000000-0005-0000-0000-0000BE630000}"/>
    <cellStyle name="Normal 23 2 2 6 4" xfId="12912" xr:uid="{00000000-0005-0000-0000-0000BF630000}"/>
    <cellStyle name="Normal 23 2 2 6 4 2" xfId="29339" xr:uid="{00000000-0005-0000-0000-0000C0630000}"/>
    <cellStyle name="Normal 23 2 2 6 5" xfId="16053" xr:uid="{00000000-0005-0000-0000-0000C1630000}"/>
    <cellStyle name="Normal 23 2 2 6 5 2" xfId="31133" xr:uid="{00000000-0005-0000-0000-0000C2630000}"/>
    <cellStyle name="Normal 23 2 2 6 6" xfId="17327" xr:uid="{00000000-0005-0000-0000-0000C3630000}"/>
    <cellStyle name="Normal 23 2 2 6 6 2" xfId="32027" xr:uid="{00000000-0005-0000-0000-0000C4630000}"/>
    <cellStyle name="Normal 23 2 2 6 7" xfId="19534" xr:uid="{00000000-0005-0000-0000-0000C5630000}"/>
    <cellStyle name="Normal 23 2 2 6 7 2" xfId="33371" xr:uid="{00000000-0005-0000-0000-0000C6630000}"/>
    <cellStyle name="Normal 23 2 2 6 8" xfId="21742" xr:uid="{00000000-0005-0000-0000-0000C7630000}"/>
    <cellStyle name="Normal 23 2 2 6 8 2" xfId="34715" xr:uid="{00000000-0005-0000-0000-0000C8630000}"/>
    <cellStyle name="Normal 23 2 2 6 9" xfId="24896" xr:uid="{00000000-0005-0000-0000-0000C9630000}"/>
    <cellStyle name="Normal 23 2 2 7" xfId="4574" xr:uid="{00000000-0005-0000-0000-0000CA630000}"/>
    <cellStyle name="Normal 23 2 2 7 2" xfId="7262" xr:uid="{00000000-0005-0000-0000-0000CB630000}"/>
    <cellStyle name="Normal 23 2 2 7 2 2" xfId="26856" xr:uid="{00000000-0005-0000-0000-0000CC630000}"/>
    <cellStyle name="Normal 23 2 2 7 3" xfId="10910" xr:uid="{00000000-0005-0000-0000-0000CD630000}"/>
    <cellStyle name="Normal 23 2 2 7 3 2" xfId="28200" xr:uid="{00000000-0005-0000-0000-0000CE630000}"/>
    <cellStyle name="Normal 23 2 2 7 4" xfId="13117" xr:uid="{00000000-0005-0000-0000-0000CF630000}"/>
    <cellStyle name="Normal 23 2 2 7 4 2" xfId="29544" xr:uid="{00000000-0005-0000-0000-0000D0630000}"/>
    <cellStyle name="Normal 23 2 2 7 5" xfId="16456" xr:uid="{00000000-0005-0000-0000-0000D1630000}"/>
    <cellStyle name="Normal 23 2 2 7 5 2" xfId="31461" xr:uid="{00000000-0005-0000-0000-0000D2630000}"/>
    <cellStyle name="Normal 23 2 2 7 6" xfId="17532" xr:uid="{00000000-0005-0000-0000-0000D3630000}"/>
    <cellStyle name="Normal 23 2 2 7 6 2" xfId="32232" xr:uid="{00000000-0005-0000-0000-0000D4630000}"/>
    <cellStyle name="Normal 23 2 2 7 7" xfId="19739" xr:uid="{00000000-0005-0000-0000-0000D5630000}"/>
    <cellStyle name="Normal 23 2 2 7 7 2" xfId="33576" xr:uid="{00000000-0005-0000-0000-0000D6630000}"/>
    <cellStyle name="Normal 23 2 2 7 8" xfId="21947" xr:uid="{00000000-0005-0000-0000-0000D7630000}"/>
    <cellStyle name="Normal 23 2 2 7 8 2" xfId="34920" xr:uid="{00000000-0005-0000-0000-0000D8630000}"/>
    <cellStyle name="Normal 23 2 2 7 9" xfId="25101" xr:uid="{00000000-0005-0000-0000-0000D9630000}"/>
    <cellStyle name="Normal 23 2 2 8" xfId="4913" xr:uid="{00000000-0005-0000-0000-0000DA630000}"/>
    <cellStyle name="Normal 23 2 2 8 2" xfId="25389" xr:uid="{00000000-0005-0000-0000-0000DB630000}"/>
    <cellStyle name="Normal 23 2 2 9" xfId="9032" xr:uid="{00000000-0005-0000-0000-0000DC630000}"/>
    <cellStyle name="Normal 23 2 2 9 2" xfId="27015" xr:uid="{00000000-0005-0000-0000-0000DD630000}"/>
    <cellStyle name="Normal 23 2 3" xfId="1978" xr:uid="{00000000-0005-0000-0000-0000DE630000}"/>
    <cellStyle name="Normal 23 2 3 10" xfId="22392" xr:uid="{00000000-0005-0000-0000-0000DF630000}"/>
    <cellStyle name="Normal 23 2 3 2" xfId="5087" xr:uid="{00000000-0005-0000-0000-0000E0630000}"/>
    <cellStyle name="Normal 23 2 3 2 2" xfId="23789" xr:uid="{00000000-0005-0000-0000-0000E1630000}"/>
    <cellStyle name="Normal 23 2 3 3" xfId="7690" xr:uid="{00000000-0005-0000-0000-0000E2630000}"/>
    <cellStyle name="Normal 23 2 3 3 2" xfId="25795" xr:uid="{00000000-0005-0000-0000-0000E3630000}"/>
    <cellStyle name="Normal 23 2 3 4" xfId="9504" xr:uid="{00000000-0005-0000-0000-0000E4630000}"/>
    <cellStyle name="Normal 23 2 3 4 2" xfId="27293" xr:uid="{00000000-0005-0000-0000-0000E5630000}"/>
    <cellStyle name="Normal 23 2 3 5" xfId="11711" xr:uid="{00000000-0005-0000-0000-0000E6630000}"/>
    <cellStyle name="Normal 23 2 3 5 2" xfId="28637" xr:uid="{00000000-0005-0000-0000-0000E7630000}"/>
    <cellStyle name="Normal 23 2 3 6" xfId="14488" xr:uid="{00000000-0005-0000-0000-0000E8630000}"/>
    <cellStyle name="Normal 23 2 3 6 2" xfId="30244" xr:uid="{00000000-0005-0000-0000-0000E9630000}"/>
    <cellStyle name="Normal 23 2 3 7" xfId="13593" xr:uid="{00000000-0005-0000-0000-0000EA630000}"/>
    <cellStyle name="Normal 23 2 3 7 2" xfId="29752" xr:uid="{00000000-0005-0000-0000-0000EB630000}"/>
    <cellStyle name="Normal 23 2 3 8" xfId="18333" xr:uid="{00000000-0005-0000-0000-0000EC630000}"/>
    <cellStyle name="Normal 23 2 3 8 2" xfId="32669" xr:uid="{00000000-0005-0000-0000-0000ED630000}"/>
    <cellStyle name="Normal 23 2 3 9" xfId="20541" xr:uid="{00000000-0005-0000-0000-0000EE630000}"/>
    <cellStyle name="Normal 23 2 3 9 2" xfId="34013" xr:uid="{00000000-0005-0000-0000-0000EF630000}"/>
    <cellStyle name="Normal 23 2 4" xfId="2833" xr:uid="{00000000-0005-0000-0000-0000F0630000}"/>
    <cellStyle name="Normal 23 2 4 10" xfId="22798" xr:uid="{00000000-0005-0000-0000-0000F1630000}"/>
    <cellStyle name="Normal 23 2 4 2" xfId="5493" xr:uid="{00000000-0005-0000-0000-0000F2630000}"/>
    <cellStyle name="Normal 23 2 4 2 2" xfId="24363" xr:uid="{00000000-0005-0000-0000-0000F3630000}"/>
    <cellStyle name="Normal 23 2 4 3" xfId="8243" xr:uid="{00000000-0005-0000-0000-0000F4630000}"/>
    <cellStyle name="Normal 23 2 4 3 2" xfId="26213" xr:uid="{00000000-0005-0000-0000-0000F5630000}"/>
    <cellStyle name="Normal 23 2 4 4" xfId="10087" xr:uid="{00000000-0005-0000-0000-0000F6630000}"/>
    <cellStyle name="Normal 23 2 4 4 2" xfId="27557" xr:uid="{00000000-0005-0000-0000-0000F7630000}"/>
    <cellStyle name="Normal 23 2 4 5" xfId="12294" xr:uid="{00000000-0005-0000-0000-0000F8630000}"/>
    <cellStyle name="Normal 23 2 4 5 2" xfId="28901" xr:uid="{00000000-0005-0000-0000-0000F9630000}"/>
    <cellStyle name="Normal 23 2 4 6" xfId="15213" xr:uid="{00000000-0005-0000-0000-0000FA630000}"/>
    <cellStyle name="Normal 23 2 4 6 2" xfId="30571" xr:uid="{00000000-0005-0000-0000-0000FB630000}"/>
    <cellStyle name="Normal 23 2 4 7" xfId="16709" xr:uid="{00000000-0005-0000-0000-0000FC630000}"/>
    <cellStyle name="Normal 23 2 4 7 2" xfId="31589" xr:uid="{00000000-0005-0000-0000-0000FD630000}"/>
    <cellStyle name="Normal 23 2 4 8" xfId="18916" xr:uid="{00000000-0005-0000-0000-0000FE630000}"/>
    <cellStyle name="Normal 23 2 4 8 2" xfId="32933" xr:uid="{00000000-0005-0000-0000-0000FF630000}"/>
    <cellStyle name="Normal 23 2 4 9" xfId="21124" xr:uid="{00000000-0005-0000-0000-000000640000}"/>
    <cellStyle name="Normal 23 2 4 9 2" xfId="34277" xr:uid="{00000000-0005-0000-0000-000001640000}"/>
    <cellStyle name="Normal 23 2 5" xfId="3069" xr:uid="{00000000-0005-0000-0000-000002640000}"/>
    <cellStyle name="Normal 23 2 5 10" xfId="22977" xr:uid="{00000000-0005-0000-0000-000003640000}"/>
    <cellStyle name="Normal 23 2 5 2" xfId="5672" xr:uid="{00000000-0005-0000-0000-000004640000}"/>
    <cellStyle name="Normal 23 2 5 2 2" xfId="24542" xr:uid="{00000000-0005-0000-0000-000005640000}"/>
    <cellStyle name="Normal 23 2 5 3" xfId="8422" xr:uid="{00000000-0005-0000-0000-000006640000}"/>
    <cellStyle name="Normal 23 2 5 3 2" xfId="26367" xr:uid="{00000000-0005-0000-0000-000007640000}"/>
    <cellStyle name="Normal 23 2 5 4" xfId="10266" xr:uid="{00000000-0005-0000-0000-000008640000}"/>
    <cellStyle name="Normal 23 2 5 4 2" xfId="27711" xr:uid="{00000000-0005-0000-0000-000009640000}"/>
    <cellStyle name="Normal 23 2 5 5" xfId="12473" xr:uid="{00000000-0005-0000-0000-00000A640000}"/>
    <cellStyle name="Normal 23 2 5 5 2" xfId="29055" xr:uid="{00000000-0005-0000-0000-00000B640000}"/>
    <cellStyle name="Normal 23 2 5 6" xfId="15423" xr:uid="{00000000-0005-0000-0000-00000C640000}"/>
    <cellStyle name="Normal 23 2 5 6 2" xfId="30747" xr:uid="{00000000-0005-0000-0000-00000D640000}"/>
    <cellStyle name="Normal 23 2 5 7" xfId="16888" xr:uid="{00000000-0005-0000-0000-00000E640000}"/>
    <cellStyle name="Normal 23 2 5 7 2" xfId="31743" xr:uid="{00000000-0005-0000-0000-00000F640000}"/>
    <cellStyle name="Normal 23 2 5 8" xfId="19095" xr:uid="{00000000-0005-0000-0000-000010640000}"/>
    <cellStyle name="Normal 23 2 5 8 2" xfId="33087" xr:uid="{00000000-0005-0000-0000-000011640000}"/>
    <cellStyle name="Normal 23 2 5 9" xfId="21303" xr:uid="{00000000-0005-0000-0000-000012640000}"/>
    <cellStyle name="Normal 23 2 5 9 2" xfId="34431" xr:uid="{00000000-0005-0000-0000-000013640000}"/>
    <cellStyle name="Normal 23 2 6" xfId="1583" xr:uid="{00000000-0005-0000-0000-000014640000}"/>
    <cellStyle name="Normal 23 2 6 2" xfId="5987" xr:uid="{00000000-0005-0000-0000-000015640000}"/>
    <cellStyle name="Normal 23 2 6 2 2" xfId="25581" xr:uid="{00000000-0005-0000-0000-000016640000}"/>
    <cellStyle name="Normal 23 2 6 3" xfId="9260" xr:uid="{00000000-0005-0000-0000-000017640000}"/>
    <cellStyle name="Normal 23 2 6 3 2" xfId="27122" xr:uid="{00000000-0005-0000-0000-000018640000}"/>
    <cellStyle name="Normal 23 2 6 4" xfId="11467" xr:uid="{00000000-0005-0000-0000-000019640000}"/>
    <cellStyle name="Normal 23 2 6 4 2" xfId="28466" xr:uid="{00000000-0005-0000-0000-00001A640000}"/>
    <cellStyle name="Normal 23 2 6 5" xfId="14172" xr:uid="{00000000-0005-0000-0000-00001B640000}"/>
    <cellStyle name="Normal 23 2 6 5 2" xfId="30032" xr:uid="{00000000-0005-0000-0000-00001C640000}"/>
    <cellStyle name="Normal 23 2 6 6" xfId="14420" xr:uid="{00000000-0005-0000-0000-00001D640000}"/>
    <cellStyle name="Normal 23 2 6 6 2" xfId="30203" xr:uid="{00000000-0005-0000-0000-00001E640000}"/>
    <cellStyle name="Normal 23 2 6 7" xfId="18089" xr:uid="{00000000-0005-0000-0000-00001F640000}"/>
    <cellStyle name="Normal 23 2 6 7 2" xfId="32498" xr:uid="{00000000-0005-0000-0000-000020640000}"/>
    <cellStyle name="Normal 23 2 6 8" xfId="20297" xr:uid="{00000000-0005-0000-0000-000021640000}"/>
    <cellStyle name="Normal 23 2 6 8 2" xfId="33842" xr:uid="{00000000-0005-0000-0000-000022640000}"/>
    <cellStyle name="Normal 23 2 6 9" xfId="23250" xr:uid="{00000000-0005-0000-0000-000023640000}"/>
    <cellStyle name="Normal 23 2 7" xfId="2044" xr:uid="{00000000-0005-0000-0000-000024640000}"/>
    <cellStyle name="Normal 23 2 7 2" xfId="6488" xr:uid="{00000000-0005-0000-0000-000025640000}"/>
    <cellStyle name="Normal 23 2 7 2 2" xfId="25856" xr:uid="{00000000-0005-0000-0000-000026640000}"/>
    <cellStyle name="Normal 23 2 7 3" xfId="9568" xr:uid="{00000000-0005-0000-0000-000027640000}"/>
    <cellStyle name="Normal 23 2 7 3 2" xfId="27354" xr:uid="{00000000-0005-0000-0000-000028640000}"/>
    <cellStyle name="Normal 23 2 7 4" xfId="11775" xr:uid="{00000000-0005-0000-0000-000029640000}"/>
    <cellStyle name="Normal 23 2 7 4 2" xfId="28698" xr:uid="{00000000-0005-0000-0000-00002A640000}"/>
    <cellStyle name="Normal 23 2 7 5" xfId="14552" xr:uid="{00000000-0005-0000-0000-00002B640000}"/>
    <cellStyle name="Normal 23 2 7 5 2" xfId="30305" xr:uid="{00000000-0005-0000-0000-00002C640000}"/>
    <cellStyle name="Normal 23 2 7 6" xfId="13194" xr:uid="{00000000-0005-0000-0000-00002D640000}"/>
    <cellStyle name="Normal 23 2 7 6 2" xfId="29567" xr:uid="{00000000-0005-0000-0000-00002E640000}"/>
    <cellStyle name="Normal 23 2 7 7" xfId="18397" xr:uid="{00000000-0005-0000-0000-00002F640000}"/>
    <cellStyle name="Normal 23 2 7 7 2" xfId="32730" xr:uid="{00000000-0005-0000-0000-000030640000}"/>
    <cellStyle name="Normal 23 2 7 8" xfId="20605" xr:uid="{00000000-0005-0000-0000-000031640000}"/>
    <cellStyle name="Normal 23 2 7 8 2" xfId="34074" xr:uid="{00000000-0005-0000-0000-000032640000}"/>
    <cellStyle name="Normal 23 2 7 9" xfId="23847" xr:uid="{00000000-0005-0000-0000-000033640000}"/>
    <cellStyle name="Normal 23 2 8" xfId="4548" xr:uid="{00000000-0005-0000-0000-000034640000}"/>
    <cellStyle name="Normal 23 2 8 2" xfId="7249" xr:uid="{00000000-0005-0000-0000-000035640000}"/>
    <cellStyle name="Normal 23 2 8 2 2" xfId="26843" xr:uid="{00000000-0005-0000-0000-000036640000}"/>
    <cellStyle name="Normal 23 2 8 3" xfId="10897" xr:uid="{00000000-0005-0000-0000-000037640000}"/>
    <cellStyle name="Normal 23 2 8 3 2" xfId="28187" xr:uid="{00000000-0005-0000-0000-000038640000}"/>
    <cellStyle name="Normal 23 2 8 4" xfId="13104" xr:uid="{00000000-0005-0000-0000-000039640000}"/>
    <cellStyle name="Normal 23 2 8 4 2" xfId="29531" xr:uid="{00000000-0005-0000-0000-00003A640000}"/>
    <cellStyle name="Normal 23 2 8 5" xfId="16438" xr:uid="{00000000-0005-0000-0000-00003B640000}"/>
    <cellStyle name="Normal 23 2 8 5 2" xfId="31445" xr:uid="{00000000-0005-0000-0000-00003C640000}"/>
    <cellStyle name="Normal 23 2 8 6" xfId="17519" xr:uid="{00000000-0005-0000-0000-00003D640000}"/>
    <cellStyle name="Normal 23 2 8 6 2" xfId="32219" xr:uid="{00000000-0005-0000-0000-00003E640000}"/>
    <cellStyle name="Normal 23 2 8 7" xfId="19726" xr:uid="{00000000-0005-0000-0000-00003F640000}"/>
    <cellStyle name="Normal 23 2 8 7 2" xfId="33563" xr:uid="{00000000-0005-0000-0000-000040640000}"/>
    <cellStyle name="Normal 23 2 8 8" xfId="21934" xr:uid="{00000000-0005-0000-0000-000041640000}"/>
    <cellStyle name="Normal 23 2 8 8 2" xfId="34907" xr:uid="{00000000-0005-0000-0000-000042640000}"/>
    <cellStyle name="Normal 23 2 8 9" xfId="25088" xr:uid="{00000000-0005-0000-0000-000043640000}"/>
    <cellStyle name="Normal 23 2 9" xfId="4758" xr:uid="{00000000-0005-0000-0000-000044640000}"/>
    <cellStyle name="Normal 23 2 9 2" xfId="25224" xr:uid="{00000000-0005-0000-0000-000045640000}"/>
    <cellStyle name="Normal 23 3" xfId="1110" xr:uid="{00000000-0005-0000-0000-000046640000}"/>
    <cellStyle name="Normal 23 3 10" xfId="8917" xr:uid="{00000000-0005-0000-0000-000047640000}"/>
    <cellStyle name="Normal 23 3 10 2" xfId="26951" xr:uid="{00000000-0005-0000-0000-000048640000}"/>
    <cellStyle name="Normal 23 3 11" xfId="11124" xr:uid="{00000000-0005-0000-0000-000049640000}"/>
    <cellStyle name="Normal 23 3 11 2" xfId="28295" xr:uid="{00000000-0005-0000-0000-00004A640000}"/>
    <cellStyle name="Normal 23 3 12" xfId="13770" xr:uid="{00000000-0005-0000-0000-00004B640000}"/>
    <cellStyle name="Normal 23 3 12 2" xfId="29831" xr:uid="{00000000-0005-0000-0000-00004C640000}"/>
    <cellStyle name="Normal 23 3 13" xfId="14249" xr:uid="{00000000-0005-0000-0000-00004D640000}"/>
    <cellStyle name="Normal 23 3 13 2" xfId="30081" xr:uid="{00000000-0005-0000-0000-00004E640000}"/>
    <cellStyle name="Normal 23 3 14" xfId="17746" xr:uid="{00000000-0005-0000-0000-00004F640000}"/>
    <cellStyle name="Normal 23 3 14 2" xfId="32327" xr:uid="{00000000-0005-0000-0000-000050640000}"/>
    <cellStyle name="Normal 23 3 15" xfId="19954" xr:uid="{00000000-0005-0000-0000-000051640000}"/>
    <cellStyle name="Normal 23 3 15 2" xfId="33671" xr:uid="{00000000-0005-0000-0000-000052640000}"/>
    <cellStyle name="Normal 23 3 16" xfId="22095" xr:uid="{00000000-0005-0000-0000-000053640000}"/>
    <cellStyle name="Normal 23 3 2" xfId="1258" xr:uid="{00000000-0005-0000-0000-000054640000}"/>
    <cellStyle name="Normal 23 3 2 10" xfId="11271" xr:uid="{00000000-0005-0000-0000-000055640000}"/>
    <cellStyle name="Normal 23 3 2 10 2" xfId="28391" xr:uid="{00000000-0005-0000-0000-000056640000}"/>
    <cellStyle name="Normal 23 3 2 11" xfId="13917" xr:uid="{00000000-0005-0000-0000-000057640000}"/>
    <cellStyle name="Normal 23 3 2 11 2" xfId="29927" xr:uid="{00000000-0005-0000-0000-000058640000}"/>
    <cellStyle name="Normal 23 3 2 12" xfId="16342" xr:uid="{00000000-0005-0000-0000-000059640000}"/>
    <cellStyle name="Normal 23 3 2 12 2" xfId="31368" xr:uid="{00000000-0005-0000-0000-00005A640000}"/>
    <cellStyle name="Normal 23 3 2 13" xfId="17893" xr:uid="{00000000-0005-0000-0000-00005B640000}"/>
    <cellStyle name="Normal 23 3 2 13 2" xfId="32423" xr:uid="{00000000-0005-0000-0000-00005C640000}"/>
    <cellStyle name="Normal 23 3 2 14" xfId="20101" xr:uid="{00000000-0005-0000-0000-00005D640000}"/>
    <cellStyle name="Normal 23 3 2 14 2" xfId="33767" xr:uid="{00000000-0005-0000-0000-00005E640000}"/>
    <cellStyle name="Normal 23 3 2 15" xfId="22268" xr:uid="{00000000-0005-0000-0000-00005F640000}"/>
    <cellStyle name="Normal 23 3 2 2" xfId="2217" xr:uid="{00000000-0005-0000-0000-000060640000}"/>
    <cellStyle name="Normal 23 3 2 2 10" xfId="22589" xr:uid="{00000000-0005-0000-0000-000061640000}"/>
    <cellStyle name="Normal 23 3 2 2 2" xfId="5284" xr:uid="{00000000-0005-0000-0000-000062640000}"/>
    <cellStyle name="Normal 23 3 2 2 2 2" xfId="24011" xr:uid="{00000000-0005-0000-0000-000063640000}"/>
    <cellStyle name="Normal 23 3 2 2 3" xfId="7901" xr:uid="{00000000-0005-0000-0000-000064640000}"/>
    <cellStyle name="Normal 23 3 2 2 3 2" xfId="26019" xr:uid="{00000000-0005-0000-0000-000065640000}"/>
    <cellStyle name="Normal 23 3 2 2 4" xfId="9734" xr:uid="{00000000-0005-0000-0000-000066640000}"/>
    <cellStyle name="Normal 23 3 2 2 4 2" xfId="27440" xr:uid="{00000000-0005-0000-0000-000067640000}"/>
    <cellStyle name="Normal 23 3 2 2 5" xfId="11941" xr:uid="{00000000-0005-0000-0000-000068640000}"/>
    <cellStyle name="Normal 23 3 2 2 5 2" xfId="28784" xr:uid="{00000000-0005-0000-0000-000069640000}"/>
    <cellStyle name="Normal 23 3 2 2 6" xfId="14720" xr:uid="{00000000-0005-0000-0000-00006A640000}"/>
    <cellStyle name="Normal 23 3 2 2 6 2" xfId="30392" xr:uid="{00000000-0005-0000-0000-00006B640000}"/>
    <cellStyle name="Normal 23 3 2 2 7" xfId="13357" xr:uid="{00000000-0005-0000-0000-00006C640000}"/>
    <cellStyle name="Normal 23 3 2 2 7 2" xfId="29636" xr:uid="{00000000-0005-0000-0000-00006D640000}"/>
    <cellStyle name="Normal 23 3 2 2 8" xfId="18563" xr:uid="{00000000-0005-0000-0000-00006E640000}"/>
    <cellStyle name="Normal 23 3 2 2 8 2" xfId="32816" xr:uid="{00000000-0005-0000-0000-00006F640000}"/>
    <cellStyle name="Normal 23 3 2 2 9" xfId="20771" xr:uid="{00000000-0005-0000-0000-000070640000}"/>
    <cellStyle name="Normal 23 3 2 2 9 2" xfId="34160" xr:uid="{00000000-0005-0000-0000-000071640000}"/>
    <cellStyle name="Normal 23 3 2 3" xfId="3051" xr:uid="{00000000-0005-0000-0000-000072640000}"/>
    <cellStyle name="Normal 23 3 2 3 10" xfId="22959" xr:uid="{00000000-0005-0000-0000-000073640000}"/>
    <cellStyle name="Normal 23 3 2 3 2" xfId="5654" xr:uid="{00000000-0005-0000-0000-000074640000}"/>
    <cellStyle name="Normal 23 3 2 3 2 2" xfId="24524" xr:uid="{00000000-0005-0000-0000-000075640000}"/>
    <cellStyle name="Normal 23 3 2 3 3" xfId="8404" xr:uid="{00000000-0005-0000-0000-000076640000}"/>
    <cellStyle name="Normal 23 3 2 3 3 2" xfId="26349" xr:uid="{00000000-0005-0000-0000-000077640000}"/>
    <cellStyle name="Normal 23 3 2 3 4" xfId="10248" xr:uid="{00000000-0005-0000-0000-000078640000}"/>
    <cellStyle name="Normal 23 3 2 3 4 2" xfId="27693" xr:uid="{00000000-0005-0000-0000-000079640000}"/>
    <cellStyle name="Normal 23 3 2 3 5" xfId="12455" xr:uid="{00000000-0005-0000-0000-00007A640000}"/>
    <cellStyle name="Normal 23 3 2 3 5 2" xfId="29037" xr:uid="{00000000-0005-0000-0000-00007B640000}"/>
    <cellStyle name="Normal 23 3 2 3 6" xfId="15405" xr:uid="{00000000-0005-0000-0000-00007C640000}"/>
    <cellStyle name="Normal 23 3 2 3 6 2" xfId="30729" xr:uid="{00000000-0005-0000-0000-00007D640000}"/>
    <cellStyle name="Normal 23 3 2 3 7" xfId="16870" xr:uid="{00000000-0005-0000-0000-00007E640000}"/>
    <cellStyle name="Normal 23 3 2 3 7 2" xfId="31725" xr:uid="{00000000-0005-0000-0000-00007F640000}"/>
    <cellStyle name="Normal 23 3 2 3 8" xfId="19077" xr:uid="{00000000-0005-0000-0000-000080640000}"/>
    <cellStyle name="Normal 23 3 2 3 8 2" xfId="33069" xr:uid="{00000000-0005-0000-0000-000081640000}"/>
    <cellStyle name="Normal 23 3 2 3 9" xfId="21285" xr:uid="{00000000-0005-0000-0000-000082640000}"/>
    <cellStyle name="Normal 23 3 2 3 9 2" xfId="34413" xr:uid="{00000000-0005-0000-0000-000083640000}"/>
    <cellStyle name="Normal 23 3 2 4" xfId="3346" xr:uid="{00000000-0005-0000-0000-000084640000}"/>
    <cellStyle name="Normal 23 3 2 4 10" xfId="23127" xr:uid="{00000000-0005-0000-0000-000085640000}"/>
    <cellStyle name="Normal 23 3 2 4 2" xfId="5822" xr:uid="{00000000-0005-0000-0000-000086640000}"/>
    <cellStyle name="Normal 23 3 2 4 2 2" xfId="24692" xr:uid="{00000000-0005-0000-0000-000087640000}"/>
    <cellStyle name="Normal 23 3 2 4 3" xfId="8572" xr:uid="{00000000-0005-0000-0000-000088640000}"/>
    <cellStyle name="Normal 23 3 2 4 3 2" xfId="26491" xr:uid="{00000000-0005-0000-0000-000089640000}"/>
    <cellStyle name="Normal 23 3 2 4 4" xfId="10416" xr:uid="{00000000-0005-0000-0000-00008A640000}"/>
    <cellStyle name="Normal 23 3 2 4 4 2" xfId="27835" xr:uid="{00000000-0005-0000-0000-00008B640000}"/>
    <cellStyle name="Normal 23 3 2 4 5" xfId="12623" xr:uid="{00000000-0005-0000-0000-00008C640000}"/>
    <cellStyle name="Normal 23 3 2 4 5 2" xfId="29179" xr:uid="{00000000-0005-0000-0000-00008D640000}"/>
    <cellStyle name="Normal 23 3 2 4 6" xfId="15632" xr:uid="{00000000-0005-0000-0000-00008E640000}"/>
    <cellStyle name="Normal 23 3 2 4 6 2" xfId="30903" xr:uid="{00000000-0005-0000-0000-00008F640000}"/>
    <cellStyle name="Normal 23 3 2 4 7" xfId="17038" xr:uid="{00000000-0005-0000-0000-000090640000}"/>
    <cellStyle name="Normal 23 3 2 4 7 2" xfId="31867" xr:uid="{00000000-0005-0000-0000-000091640000}"/>
    <cellStyle name="Normal 23 3 2 4 8" xfId="19245" xr:uid="{00000000-0005-0000-0000-000092640000}"/>
    <cellStyle name="Normal 23 3 2 4 8 2" xfId="33211" xr:uid="{00000000-0005-0000-0000-000093640000}"/>
    <cellStyle name="Normal 23 3 2 4 9" xfId="21453" xr:uid="{00000000-0005-0000-0000-000094640000}"/>
    <cellStyle name="Normal 23 3 2 4 9 2" xfId="34555" xr:uid="{00000000-0005-0000-0000-000095640000}"/>
    <cellStyle name="Normal 23 3 2 5" xfId="3560" xr:uid="{00000000-0005-0000-0000-000096640000}"/>
    <cellStyle name="Normal 23 3 2 5 2" xfId="6184" xr:uid="{00000000-0005-0000-0000-000097640000}"/>
    <cellStyle name="Normal 23 3 2 5 2 2" xfId="26576" xr:uid="{00000000-0005-0000-0000-000098640000}"/>
    <cellStyle name="Normal 23 3 2 5 3" xfId="10553" xr:uid="{00000000-0005-0000-0000-000099640000}"/>
    <cellStyle name="Normal 23 3 2 5 3 2" xfId="27920" xr:uid="{00000000-0005-0000-0000-00009A640000}"/>
    <cellStyle name="Normal 23 3 2 5 4" xfId="12760" xr:uid="{00000000-0005-0000-0000-00009B640000}"/>
    <cellStyle name="Normal 23 3 2 5 4 2" xfId="29264" xr:uid="{00000000-0005-0000-0000-00009C640000}"/>
    <cellStyle name="Normal 23 3 2 5 5" xfId="15804" xr:uid="{00000000-0005-0000-0000-00009D640000}"/>
    <cellStyle name="Normal 23 3 2 5 5 2" xfId="31007" xr:uid="{00000000-0005-0000-0000-00009E640000}"/>
    <cellStyle name="Normal 23 3 2 5 6" xfId="17175" xr:uid="{00000000-0005-0000-0000-00009F640000}"/>
    <cellStyle name="Normal 23 3 2 5 6 2" xfId="31952" xr:uid="{00000000-0005-0000-0000-0000A0640000}"/>
    <cellStyle name="Normal 23 3 2 5 7" xfId="19382" xr:uid="{00000000-0005-0000-0000-0000A1640000}"/>
    <cellStyle name="Normal 23 3 2 5 7 2" xfId="33296" xr:uid="{00000000-0005-0000-0000-0000A2640000}"/>
    <cellStyle name="Normal 23 3 2 5 8" xfId="21590" xr:uid="{00000000-0005-0000-0000-0000A3640000}"/>
    <cellStyle name="Normal 23 3 2 5 8 2" xfId="34640" xr:uid="{00000000-0005-0000-0000-0000A4640000}"/>
    <cellStyle name="Normal 23 3 2 5 9" xfId="23447" xr:uid="{00000000-0005-0000-0000-0000A5640000}"/>
    <cellStyle name="Normal 23 3 2 6" xfId="4227" xr:uid="{00000000-0005-0000-0000-0000A6640000}"/>
    <cellStyle name="Normal 23 3 2 6 2" xfId="7134" xr:uid="{00000000-0005-0000-0000-0000A7640000}"/>
    <cellStyle name="Normal 23 3 2 6 2 2" xfId="26728" xr:uid="{00000000-0005-0000-0000-0000A8640000}"/>
    <cellStyle name="Normal 23 3 2 6 3" xfId="10782" xr:uid="{00000000-0005-0000-0000-0000A9640000}"/>
    <cellStyle name="Normal 23 3 2 6 3 2" xfId="28072" xr:uid="{00000000-0005-0000-0000-0000AA640000}"/>
    <cellStyle name="Normal 23 3 2 6 4" xfId="12989" xr:uid="{00000000-0005-0000-0000-0000AB640000}"/>
    <cellStyle name="Normal 23 3 2 6 4 2" xfId="29416" xr:uid="{00000000-0005-0000-0000-0000AC640000}"/>
    <cellStyle name="Normal 23 3 2 6 5" xfId="16225" xr:uid="{00000000-0005-0000-0000-0000AD640000}"/>
    <cellStyle name="Normal 23 3 2 6 5 2" xfId="31271" xr:uid="{00000000-0005-0000-0000-0000AE640000}"/>
    <cellStyle name="Normal 23 3 2 6 6" xfId="17404" xr:uid="{00000000-0005-0000-0000-0000AF640000}"/>
    <cellStyle name="Normal 23 3 2 6 6 2" xfId="32104" xr:uid="{00000000-0005-0000-0000-0000B0640000}"/>
    <cellStyle name="Normal 23 3 2 6 7" xfId="19611" xr:uid="{00000000-0005-0000-0000-0000B1640000}"/>
    <cellStyle name="Normal 23 3 2 6 7 2" xfId="33448" xr:uid="{00000000-0005-0000-0000-0000B2640000}"/>
    <cellStyle name="Normal 23 3 2 6 8" xfId="21819" xr:uid="{00000000-0005-0000-0000-0000B3640000}"/>
    <cellStyle name="Normal 23 3 2 6 8 2" xfId="34792" xr:uid="{00000000-0005-0000-0000-0000B4640000}"/>
    <cellStyle name="Normal 23 3 2 6 9" xfId="24973" xr:uid="{00000000-0005-0000-0000-0000B5640000}"/>
    <cellStyle name="Normal 23 3 2 7" xfId="4540" xr:uid="{00000000-0005-0000-0000-0000B6640000}"/>
    <cellStyle name="Normal 23 3 2 7 2" xfId="7244" xr:uid="{00000000-0005-0000-0000-0000B7640000}"/>
    <cellStyle name="Normal 23 3 2 7 2 2" xfId="26838" xr:uid="{00000000-0005-0000-0000-0000B8640000}"/>
    <cellStyle name="Normal 23 3 2 7 3" xfId="10892" xr:uid="{00000000-0005-0000-0000-0000B9640000}"/>
    <cellStyle name="Normal 23 3 2 7 3 2" xfId="28182" xr:uid="{00000000-0005-0000-0000-0000BA640000}"/>
    <cellStyle name="Normal 23 3 2 7 4" xfId="13099" xr:uid="{00000000-0005-0000-0000-0000BB640000}"/>
    <cellStyle name="Normal 23 3 2 7 4 2" xfId="29526" xr:uid="{00000000-0005-0000-0000-0000BC640000}"/>
    <cellStyle name="Normal 23 3 2 7 5" xfId="16432" xr:uid="{00000000-0005-0000-0000-0000BD640000}"/>
    <cellStyle name="Normal 23 3 2 7 5 2" xfId="31439" xr:uid="{00000000-0005-0000-0000-0000BE640000}"/>
    <cellStyle name="Normal 23 3 2 7 6" xfId="17514" xr:uid="{00000000-0005-0000-0000-0000BF640000}"/>
    <cellStyle name="Normal 23 3 2 7 6 2" xfId="32214" xr:uid="{00000000-0005-0000-0000-0000C0640000}"/>
    <cellStyle name="Normal 23 3 2 7 7" xfId="19721" xr:uid="{00000000-0005-0000-0000-0000C1640000}"/>
    <cellStyle name="Normal 23 3 2 7 7 2" xfId="33558" xr:uid="{00000000-0005-0000-0000-0000C2640000}"/>
    <cellStyle name="Normal 23 3 2 7 8" xfId="21929" xr:uid="{00000000-0005-0000-0000-0000C3640000}"/>
    <cellStyle name="Normal 23 3 2 7 8 2" xfId="34902" xr:uid="{00000000-0005-0000-0000-0000C4640000}"/>
    <cellStyle name="Normal 23 3 2 7 9" xfId="25083" xr:uid="{00000000-0005-0000-0000-0000C5640000}"/>
    <cellStyle name="Normal 23 3 2 8" xfId="4963" xr:uid="{00000000-0005-0000-0000-0000C6640000}"/>
    <cellStyle name="Normal 23 3 2 8 2" xfId="25421" xr:uid="{00000000-0005-0000-0000-0000C7640000}"/>
    <cellStyle name="Normal 23 3 2 9" xfId="9064" xr:uid="{00000000-0005-0000-0000-0000C8640000}"/>
    <cellStyle name="Normal 23 3 2 9 2" xfId="27047" xr:uid="{00000000-0005-0000-0000-0000C9640000}"/>
    <cellStyle name="Normal 23 3 3" xfId="2019" xr:uid="{00000000-0005-0000-0000-0000CA640000}"/>
    <cellStyle name="Normal 23 3 3 10" xfId="22442" xr:uid="{00000000-0005-0000-0000-0000CB640000}"/>
    <cellStyle name="Normal 23 3 3 2" xfId="5137" xr:uid="{00000000-0005-0000-0000-0000CC640000}"/>
    <cellStyle name="Normal 23 3 3 2 2" xfId="23827" xr:uid="{00000000-0005-0000-0000-0000CD640000}"/>
    <cellStyle name="Normal 23 3 3 3" xfId="7723" xr:uid="{00000000-0005-0000-0000-0000CE640000}"/>
    <cellStyle name="Normal 23 3 3 3 2" xfId="25835" xr:uid="{00000000-0005-0000-0000-0000CF640000}"/>
    <cellStyle name="Normal 23 3 3 4" xfId="9545" xr:uid="{00000000-0005-0000-0000-0000D0640000}"/>
    <cellStyle name="Normal 23 3 3 4 2" xfId="27333" xr:uid="{00000000-0005-0000-0000-0000D1640000}"/>
    <cellStyle name="Normal 23 3 3 5" xfId="11752" xr:uid="{00000000-0005-0000-0000-0000D2640000}"/>
    <cellStyle name="Normal 23 3 3 5 2" xfId="28677" xr:uid="{00000000-0005-0000-0000-0000D3640000}"/>
    <cellStyle name="Normal 23 3 3 6" xfId="14529" xr:uid="{00000000-0005-0000-0000-0000D4640000}"/>
    <cellStyle name="Normal 23 3 3 6 2" xfId="30284" xr:uid="{00000000-0005-0000-0000-0000D5640000}"/>
    <cellStyle name="Normal 23 3 3 7" xfId="13367" xr:uid="{00000000-0005-0000-0000-0000D6640000}"/>
    <cellStyle name="Normal 23 3 3 7 2" xfId="29641" xr:uid="{00000000-0005-0000-0000-0000D7640000}"/>
    <cellStyle name="Normal 23 3 3 8" xfId="18374" xr:uid="{00000000-0005-0000-0000-0000D8640000}"/>
    <cellStyle name="Normal 23 3 3 8 2" xfId="32709" xr:uid="{00000000-0005-0000-0000-0000D9640000}"/>
    <cellStyle name="Normal 23 3 3 9" xfId="20582" xr:uid="{00000000-0005-0000-0000-0000DA640000}"/>
    <cellStyle name="Normal 23 3 3 9 2" xfId="34053" xr:uid="{00000000-0005-0000-0000-0000DB640000}"/>
    <cellStyle name="Normal 23 3 4" xfId="2904" xr:uid="{00000000-0005-0000-0000-0000DC640000}"/>
    <cellStyle name="Normal 23 3 4 10" xfId="22838" xr:uid="{00000000-0005-0000-0000-0000DD640000}"/>
    <cellStyle name="Normal 23 3 4 2" xfId="5533" xr:uid="{00000000-0005-0000-0000-0000DE640000}"/>
    <cellStyle name="Normal 23 3 4 2 2" xfId="24403" xr:uid="{00000000-0005-0000-0000-0000DF640000}"/>
    <cellStyle name="Normal 23 3 4 3" xfId="8283" xr:uid="{00000000-0005-0000-0000-0000E0640000}"/>
    <cellStyle name="Normal 23 3 4 3 2" xfId="26253" xr:uid="{00000000-0005-0000-0000-0000E1640000}"/>
    <cellStyle name="Normal 23 3 4 4" xfId="10127" xr:uid="{00000000-0005-0000-0000-0000E2640000}"/>
    <cellStyle name="Normal 23 3 4 4 2" xfId="27597" xr:uid="{00000000-0005-0000-0000-0000E3640000}"/>
    <cellStyle name="Normal 23 3 4 5" xfId="12334" xr:uid="{00000000-0005-0000-0000-0000E4640000}"/>
    <cellStyle name="Normal 23 3 4 5 2" xfId="28941" xr:uid="{00000000-0005-0000-0000-0000E5640000}"/>
    <cellStyle name="Normal 23 3 4 6" xfId="15270" xr:uid="{00000000-0005-0000-0000-0000E6640000}"/>
    <cellStyle name="Normal 23 3 4 6 2" xfId="30624" xr:uid="{00000000-0005-0000-0000-0000E7640000}"/>
    <cellStyle name="Normal 23 3 4 7" xfId="16749" xr:uid="{00000000-0005-0000-0000-0000E8640000}"/>
    <cellStyle name="Normal 23 3 4 7 2" xfId="31629" xr:uid="{00000000-0005-0000-0000-0000E9640000}"/>
    <cellStyle name="Normal 23 3 4 8" xfId="18956" xr:uid="{00000000-0005-0000-0000-0000EA640000}"/>
    <cellStyle name="Normal 23 3 4 8 2" xfId="32973" xr:uid="{00000000-0005-0000-0000-0000EB640000}"/>
    <cellStyle name="Normal 23 3 4 9" xfId="21164" xr:uid="{00000000-0005-0000-0000-0000EC640000}"/>
    <cellStyle name="Normal 23 3 4 9 2" xfId="34317" xr:uid="{00000000-0005-0000-0000-0000ED640000}"/>
    <cellStyle name="Normal 23 3 5" xfId="3199" xr:uid="{00000000-0005-0000-0000-0000EE640000}"/>
    <cellStyle name="Normal 23 3 5 10" xfId="23031" xr:uid="{00000000-0005-0000-0000-0000EF640000}"/>
    <cellStyle name="Normal 23 3 5 2" xfId="5726" xr:uid="{00000000-0005-0000-0000-0000F0640000}"/>
    <cellStyle name="Normal 23 3 5 2 2" xfId="24596" xr:uid="{00000000-0005-0000-0000-0000F1640000}"/>
    <cellStyle name="Normal 23 3 5 3" xfId="8476" xr:uid="{00000000-0005-0000-0000-0000F2640000}"/>
    <cellStyle name="Normal 23 3 5 3 2" xfId="26395" xr:uid="{00000000-0005-0000-0000-0000F3640000}"/>
    <cellStyle name="Normal 23 3 5 4" xfId="10320" xr:uid="{00000000-0005-0000-0000-0000F4640000}"/>
    <cellStyle name="Normal 23 3 5 4 2" xfId="27739" xr:uid="{00000000-0005-0000-0000-0000F5640000}"/>
    <cellStyle name="Normal 23 3 5 5" xfId="12527" xr:uid="{00000000-0005-0000-0000-0000F6640000}"/>
    <cellStyle name="Normal 23 3 5 5 2" xfId="29083" xr:uid="{00000000-0005-0000-0000-0000F7640000}"/>
    <cellStyle name="Normal 23 3 5 6" xfId="15517" xr:uid="{00000000-0005-0000-0000-0000F8640000}"/>
    <cellStyle name="Normal 23 3 5 6 2" xfId="30797" xr:uid="{00000000-0005-0000-0000-0000F9640000}"/>
    <cellStyle name="Normal 23 3 5 7" xfId="16942" xr:uid="{00000000-0005-0000-0000-0000FA640000}"/>
    <cellStyle name="Normal 23 3 5 7 2" xfId="31771" xr:uid="{00000000-0005-0000-0000-0000FB640000}"/>
    <cellStyle name="Normal 23 3 5 8" xfId="19149" xr:uid="{00000000-0005-0000-0000-0000FC640000}"/>
    <cellStyle name="Normal 23 3 5 8 2" xfId="33115" xr:uid="{00000000-0005-0000-0000-0000FD640000}"/>
    <cellStyle name="Normal 23 3 5 9" xfId="21357" xr:uid="{00000000-0005-0000-0000-0000FE640000}"/>
    <cellStyle name="Normal 23 3 5 9 2" xfId="34459" xr:uid="{00000000-0005-0000-0000-0000FF640000}"/>
    <cellStyle name="Normal 23 3 6" xfId="1399" xr:uid="{00000000-0005-0000-0000-000000650000}"/>
    <cellStyle name="Normal 23 3 6 2" xfId="6037" xr:uid="{00000000-0005-0000-0000-000001650000}"/>
    <cellStyle name="Normal 23 3 6 2 2" xfId="25517" xr:uid="{00000000-0005-0000-0000-000002650000}"/>
    <cellStyle name="Normal 23 3 6 3" xfId="9161" xr:uid="{00000000-0005-0000-0000-000003650000}"/>
    <cellStyle name="Normal 23 3 6 3 2" xfId="27066" xr:uid="{00000000-0005-0000-0000-000004650000}"/>
    <cellStyle name="Normal 23 3 6 4" xfId="11368" xr:uid="{00000000-0005-0000-0000-000005650000}"/>
    <cellStyle name="Normal 23 3 6 4 2" xfId="28410" xr:uid="{00000000-0005-0000-0000-000006650000}"/>
    <cellStyle name="Normal 23 3 6 5" xfId="14038" xr:uid="{00000000-0005-0000-0000-000007650000}"/>
    <cellStyle name="Normal 23 3 6 5 2" xfId="29954" xr:uid="{00000000-0005-0000-0000-000008650000}"/>
    <cellStyle name="Normal 23 3 6 6" xfId="16074" xr:uid="{00000000-0005-0000-0000-000009650000}"/>
    <cellStyle name="Normal 23 3 6 6 2" xfId="31150" xr:uid="{00000000-0005-0000-0000-00000A650000}"/>
    <cellStyle name="Normal 23 3 6 7" xfId="17990" xr:uid="{00000000-0005-0000-0000-00000B650000}"/>
    <cellStyle name="Normal 23 3 6 7 2" xfId="32442" xr:uid="{00000000-0005-0000-0000-00000C650000}"/>
    <cellStyle name="Normal 23 3 6 8" xfId="20198" xr:uid="{00000000-0005-0000-0000-00000D650000}"/>
    <cellStyle name="Normal 23 3 6 8 2" xfId="33786" xr:uid="{00000000-0005-0000-0000-00000E650000}"/>
    <cellStyle name="Normal 23 3 6 9" xfId="23300" xr:uid="{00000000-0005-0000-0000-00000F650000}"/>
    <cellStyle name="Normal 23 3 7" xfId="3939" xr:uid="{00000000-0005-0000-0000-000010650000}"/>
    <cellStyle name="Normal 23 3 7 2" xfId="7053" xr:uid="{00000000-0005-0000-0000-000011650000}"/>
    <cellStyle name="Normal 23 3 7 2 2" xfId="26647" xr:uid="{00000000-0005-0000-0000-000012650000}"/>
    <cellStyle name="Normal 23 3 7 3" xfId="10701" xr:uid="{00000000-0005-0000-0000-000013650000}"/>
    <cellStyle name="Normal 23 3 7 3 2" xfId="27991" xr:uid="{00000000-0005-0000-0000-000014650000}"/>
    <cellStyle name="Normal 23 3 7 4" xfId="12908" xr:uid="{00000000-0005-0000-0000-000015650000}"/>
    <cellStyle name="Normal 23 3 7 4 2" xfId="29335" xr:uid="{00000000-0005-0000-0000-000016650000}"/>
    <cellStyle name="Normal 23 3 7 5" xfId="16049" xr:uid="{00000000-0005-0000-0000-000017650000}"/>
    <cellStyle name="Normal 23 3 7 5 2" xfId="31129" xr:uid="{00000000-0005-0000-0000-000018650000}"/>
    <cellStyle name="Normal 23 3 7 6" xfId="17323" xr:uid="{00000000-0005-0000-0000-000019650000}"/>
    <cellStyle name="Normal 23 3 7 6 2" xfId="32023" xr:uid="{00000000-0005-0000-0000-00001A650000}"/>
    <cellStyle name="Normal 23 3 7 7" xfId="19530" xr:uid="{00000000-0005-0000-0000-00001B650000}"/>
    <cellStyle name="Normal 23 3 7 7 2" xfId="33367" xr:uid="{00000000-0005-0000-0000-00001C650000}"/>
    <cellStyle name="Normal 23 3 7 8" xfId="21738" xr:uid="{00000000-0005-0000-0000-00001D650000}"/>
    <cellStyle name="Normal 23 3 7 8 2" xfId="34711" xr:uid="{00000000-0005-0000-0000-00001E650000}"/>
    <cellStyle name="Normal 23 3 7 9" xfId="24892" xr:uid="{00000000-0005-0000-0000-00001F650000}"/>
    <cellStyle name="Normal 23 3 8" xfId="4570" xr:uid="{00000000-0005-0000-0000-000020650000}"/>
    <cellStyle name="Normal 23 3 8 2" xfId="7259" xr:uid="{00000000-0005-0000-0000-000021650000}"/>
    <cellStyle name="Normal 23 3 8 2 2" xfId="26853" xr:uid="{00000000-0005-0000-0000-000022650000}"/>
    <cellStyle name="Normal 23 3 8 3" xfId="10907" xr:uid="{00000000-0005-0000-0000-000023650000}"/>
    <cellStyle name="Normal 23 3 8 3 2" xfId="28197" xr:uid="{00000000-0005-0000-0000-000024650000}"/>
    <cellStyle name="Normal 23 3 8 4" xfId="13114" xr:uid="{00000000-0005-0000-0000-000025650000}"/>
    <cellStyle name="Normal 23 3 8 4 2" xfId="29541" xr:uid="{00000000-0005-0000-0000-000026650000}"/>
    <cellStyle name="Normal 23 3 8 5" xfId="16453" xr:uid="{00000000-0005-0000-0000-000027650000}"/>
    <cellStyle name="Normal 23 3 8 5 2" xfId="31458" xr:uid="{00000000-0005-0000-0000-000028650000}"/>
    <cellStyle name="Normal 23 3 8 6" xfId="17529" xr:uid="{00000000-0005-0000-0000-000029650000}"/>
    <cellStyle name="Normal 23 3 8 6 2" xfId="32229" xr:uid="{00000000-0005-0000-0000-00002A650000}"/>
    <cellStyle name="Normal 23 3 8 7" xfId="19736" xr:uid="{00000000-0005-0000-0000-00002B650000}"/>
    <cellStyle name="Normal 23 3 8 7 2" xfId="33573" xr:uid="{00000000-0005-0000-0000-00002C650000}"/>
    <cellStyle name="Normal 23 3 8 8" xfId="21944" xr:uid="{00000000-0005-0000-0000-00002D650000}"/>
    <cellStyle name="Normal 23 3 8 8 2" xfId="34917" xr:uid="{00000000-0005-0000-0000-00002E650000}"/>
    <cellStyle name="Normal 23 3 8 9" xfId="25098" xr:uid="{00000000-0005-0000-0000-00002F650000}"/>
    <cellStyle name="Normal 23 3 9" xfId="4790" xr:uid="{00000000-0005-0000-0000-000030650000}"/>
    <cellStyle name="Normal 23 3 9 2" xfId="25274" xr:uid="{00000000-0005-0000-0000-000031650000}"/>
    <cellStyle name="Normal 23 4" xfId="1175" xr:uid="{00000000-0005-0000-0000-000032650000}"/>
    <cellStyle name="Normal 23 4 10" xfId="11189" xr:uid="{00000000-0005-0000-0000-000033650000}"/>
    <cellStyle name="Normal 23 4 10 2" xfId="28327" xr:uid="{00000000-0005-0000-0000-000034650000}"/>
    <cellStyle name="Normal 23 4 11" xfId="13835" xr:uid="{00000000-0005-0000-0000-000035650000}"/>
    <cellStyle name="Normal 23 4 11 2" xfId="29863" xr:uid="{00000000-0005-0000-0000-000036650000}"/>
    <cellStyle name="Normal 23 4 12" xfId="14415" xr:uid="{00000000-0005-0000-0000-000037650000}"/>
    <cellStyle name="Normal 23 4 12 2" xfId="30199" xr:uid="{00000000-0005-0000-0000-000038650000}"/>
    <cellStyle name="Normal 23 4 13" xfId="17811" xr:uid="{00000000-0005-0000-0000-000039650000}"/>
    <cellStyle name="Normal 23 4 13 2" xfId="32359" xr:uid="{00000000-0005-0000-0000-00003A650000}"/>
    <cellStyle name="Normal 23 4 14" xfId="20019" xr:uid="{00000000-0005-0000-0000-00003B650000}"/>
    <cellStyle name="Normal 23 4 14 2" xfId="33703" xr:uid="{00000000-0005-0000-0000-00003C650000}"/>
    <cellStyle name="Normal 23 4 15" xfId="22152" xr:uid="{00000000-0005-0000-0000-00003D650000}"/>
    <cellStyle name="Normal 23 4 2" xfId="2100" xr:uid="{00000000-0005-0000-0000-00003E650000}"/>
    <cellStyle name="Normal 23 4 2 10" xfId="22507" xr:uid="{00000000-0005-0000-0000-00003F650000}"/>
    <cellStyle name="Normal 23 4 2 2" xfId="5202" xr:uid="{00000000-0005-0000-0000-000040650000}"/>
    <cellStyle name="Normal 23 4 2 2 2" xfId="23894" xr:uid="{00000000-0005-0000-0000-000041650000}"/>
    <cellStyle name="Normal 23 4 2 3" xfId="7785" xr:uid="{00000000-0005-0000-0000-000042650000}"/>
    <cellStyle name="Normal 23 4 2 3 2" xfId="25902" xr:uid="{00000000-0005-0000-0000-000043650000}"/>
    <cellStyle name="Normal 23 4 2 4" xfId="9617" xr:uid="{00000000-0005-0000-0000-000044650000}"/>
    <cellStyle name="Normal 23 4 2 4 2" xfId="27375" xr:uid="{00000000-0005-0000-0000-000045650000}"/>
    <cellStyle name="Normal 23 4 2 5" xfId="11824" xr:uid="{00000000-0005-0000-0000-000046650000}"/>
    <cellStyle name="Normal 23 4 2 5 2" xfId="28719" xr:uid="{00000000-0005-0000-0000-000047650000}"/>
    <cellStyle name="Normal 23 4 2 6" xfId="14603" xr:uid="{00000000-0005-0000-0000-000048650000}"/>
    <cellStyle name="Normal 23 4 2 6 2" xfId="30327" xr:uid="{00000000-0005-0000-0000-000049650000}"/>
    <cellStyle name="Normal 23 4 2 7" xfId="15033" xr:uid="{00000000-0005-0000-0000-00004A650000}"/>
    <cellStyle name="Normal 23 4 2 7 2" xfId="30454" xr:uid="{00000000-0005-0000-0000-00004B650000}"/>
    <cellStyle name="Normal 23 4 2 8" xfId="18446" xr:uid="{00000000-0005-0000-0000-00004C650000}"/>
    <cellStyle name="Normal 23 4 2 8 2" xfId="32751" xr:uid="{00000000-0005-0000-0000-00004D650000}"/>
    <cellStyle name="Normal 23 4 2 9" xfId="20654" xr:uid="{00000000-0005-0000-0000-00004E650000}"/>
    <cellStyle name="Normal 23 4 2 9 2" xfId="34095" xr:uid="{00000000-0005-0000-0000-00004F650000}"/>
    <cellStyle name="Normal 23 4 3" xfId="2969" xr:uid="{00000000-0005-0000-0000-000050650000}"/>
    <cellStyle name="Normal 23 4 3 10" xfId="22895" xr:uid="{00000000-0005-0000-0000-000051650000}"/>
    <cellStyle name="Normal 23 4 3 2" xfId="5590" xr:uid="{00000000-0005-0000-0000-000052650000}"/>
    <cellStyle name="Normal 23 4 3 2 2" xfId="24460" xr:uid="{00000000-0005-0000-0000-000053650000}"/>
    <cellStyle name="Normal 23 4 3 3" xfId="8340" xr:uid="{00000000-0005-0000-0000-000054650000}"/>
    <cellStyle name="Normal 23 4 3 3 2" xfId="26285" xr:uid="{00000000-0005-0000-0000-000055650000}"/>
    <cellStyle name="Normal 23 4 3 4" xfId="10184" xr:uid="{00000000-0005-0000-0000-000056650000}"/>
    <cellStyle name="Normal 23 4 3 4 2" xfId="27629" xr:uid="{00000000-0005-0000-0000-000057650000}"/>
    <cellStyle name="Normal 23 4 3 5" xfId="12391" xr:uid="{00000000-0005-0000-0000-000058650000}"/>
    <cellStyle name="Normal 23 4 3 5 2" xfId="28973" xr:uid="{00000000-0005-0000-0000-000059650000}"/>
    <cellStyle name="Normal 23 4 3 6" xfId="15330" xr:uid="{00000000-0005-0000-0000-00005A650000}"/>
    <cellStyle name="Normal 23 4 3 6 2" xfId="30657" xr:uid="{00000000-0005-0000-0000-00005B650000}"/>
    <cellStyle name="Normal 23 4 3 7" xfId="16806" xr:uid="{00000000-0005-0000-0000-00005C650000}"/>
    <cellStyle name="Normal 23 4 3 7 2" xfId="31661" xr:uid="{00000000-0005-0000-0000-00005D650000}"/>
    <cellStyle name="Normal 23 4 3 8" xfId="19013" xr:uid="{00000000-0005-0000-0000-00005E650000}"/>
    <cellStyle name="Normal 23 4 3 8 2" xfId="33005" xr:uid="{00000000-0005-0000-0000-00005F650000}"/>
    <cellStyle name="Normal 23 4 3 9" xfId="21221" xr:uid="{00000000-0005-0000-0000-000060650000}"/>
    <cellStyle name="Normal 23 4 3 9 2" xfId="34349" xr:uid="{00000000-0005-0000-0000-000061650000}"/>
    <cellStyle name="Normal 23 4 4" xfId="3264" xr:uid="{00000000-0005-0000-0000-000062650000}"/>
    <cellStyle name="Normal 23 4 4 10" xfId="23063" xr:uid="{00000000-0005-0000-0000-000063650000}"/>
    <cellStyle name="Normal 23 4 4 2" xfId="5758" xr:uid="{00000000-0005-0000-0000-000064650000}"/>
    <cellStyle name="Normal 23 4 4 2 2" xfId="24628" xr:uid="{00000000-0005-0000-0000-000065650000}"/>
    <cellStyle name="Normal 23 4 4 3" xfId="8508" xr:uid="{00000000-0005-0000-0000-000066650000}"/>
    <cellStyle name="Normal 23 4 4 3 2" xfId="26427" xr:uid="{00000000-0005-0000-0000-000067650000}"/>
    <cellStyle name="Normal 23 4 4 4" xfId="10352" xr:uid="{00000000-0005-0000-0000-000068650000}"/>
    <cellStyle name="Normal 23 4 4 4 2" xfId="27771" xr:uid="{00000000-0005-0000-0000-000069650000}"/>
    <cellStyle name="Normal 23 4 4 5" xfId="12559" xr:uid="{00000000-0005-0000-0000-00006A650000}"/>
    <cellStyle name="Normal 23 4 4 5 2" xfId="29115" xr:uid="{00000000-0005-0000-0000-00006B650000}"/>
    <cellStyle name="Normal 23 4 4 6" xfId="15558" xr:uid="{00000000-0005-0000-0000-00006C650000}"/>
    <cellStyle name="Normal 23 4 4 6 2" xfId="30833" xr:uid="{00000000-0005-0000-0000-00006D650000}"/>
    <cellStyle name="Normal 23 4 4 7" xfId="16974" xr:uid="{00000000-0005-0000-0000-00006E650000}"/>
    <cellStyle name="Normal 23 4 4 7 2" xfId="31803" xr:uid="{00000000-0005-0000-0000-00006F650000}"/>
    <cellStyle name="Normal 23 4 4 8" xfId="19181" xr:uid="{00000000-0005-0000-0000-000070650000}"/>
    <cellStyle name="Normal 23 4 4 8 2" xfId="33147" xr:uid="{00000000-0005-0000-0000-000071650000}"/>
    <cellStyle name="Normal 23 4 4 9" xfId="21389" xr:uid="{00000000-0005-0000-0000-000072650000}"/>
    <cellStyle name="Normal 23 4 4 9 2" xfId="34491" xr:uid="{00000000-0005-0000-0000-000073650000}"/>
    <cellStyle name="Normal 23 4 5" xfId="3444" xr:uid="{00000000-0005-0000-0000-000074650000}"/>
    <cellStyle name="Normal 23 4 5 2" xfId="6102" xr:uid="{00000000-0005-0000-0000-000075650000}"/>
    <cellStyle name="Normal 23 4 5 2 2" xfId="26512" xr:uid="{00000000-0005-0000-0000-000076650000}"/>
    <cellStyle name="Normal 23 4 5 3" xfId="10437" xr:uid="{00000000-0005-0000-0000-000077650000}"/>
    <cellStyle name="Normal 23 4 5 3 2" xfId="27856" xr:uid="{00000000-0005-0000-0000-000078650000}"/>
    <cellStyle name="Normal 23 4 5 4" xfId="12644" xr:uid="{00000000-0005-0000-0000-000079650000}"/>
    <cellStyle name="Normal 23 4 5 4 2" xfId="29200" xr:uid="{00000000-0005-0000-0000-00007A650000}"/>
    <cellStyle name="Normal 23 4 5 5" xfId="15688" xr:uid="{00000000-0005-0000-0000-00007B650000}"/>
    <cellStyle name="Normal 23 4 5 5 2" xfId="30943" xr:uid="{00000000-0005-0000-0000-00007C650000}"/>
    <cellStyle name="Normal 23 4 5 6" xfId="17059" xr:uid="{00000000-0005-0000-0000-00007D650000}"/>
    <cellStyle name="Normal 23 4 5 6 2" xfId="31888" xr:uid="{00000000-0005-0000-0000-00007E650000}"/>
    <cellStyle name="Normal 23 4 5 7" xfId="19266" xr:uid="{00000000-0005-0000-0000-00007F650000}"/>
    <cellStyle name="Normal 23 4 5 7 2" xfId="33232" xr:uid="{00000000-0005-0000-0000-000080650000}"/>
    <cellStyle name="Normal 23 4 5 8" xfId="21474" xr:uid="{00000000-0005-0000-0000-000081650000}"/>
    <cellStyle name="Normal 23 4 5 8 2" xfId="34576" xr:uid="{00000000-0005-0000-0000-000082650000}"/>
    <cellStyle name="Normal 23 4 5 9" xfId="23365" xr:uid="{00000000-0005-0000-0000-000083650000}"/>
    <cellStyle name="Normal 23 4 6" xfId="4319" xr:uid="{00000000-0005-0000-0000-000084650000}"/>
    <cellStyle name="Normal 23 4 6 2" xfId="7168" xr:uid="{00000000-0005-0000-0000-000085650000}"/>
    <cellStyle name="Normal 23 4 6 2 2" xfId="26762" xr:uid="{00000000-0005-0000-0000-000086650000}"/>
    <cellStyle name="Normal 23 4 6 3" xfId="10816" xr:uid="{00000000-0005-0000-0000-000087650000}"/>
    <cellStyle name="Normal 23 4 6 3 2" xfId="28106" xr:uid="{00000000-0005-0000-0000-000088650000}"/>
    <cellStyle name="Normal 23 4 6 4" xfId="13023" xr:uid="{00000000-0005-0000-0000-000089650000}"/>
    <cellStyle name="Normal 23 4 6 4 2" xfId="29450" xr:uid="{00000000-0005-0000-0000-00008A650000}"/>
    <cellStyle name="Normal 23 4 6 5" xfId="16285" xr:uid="{00000000-0005-0000-0000-00008B650000}"/>
    <cellStyle name="Normal 23 4 6 5 2" xfId="31323" xr:uid="{00000000-0005-0000-0000-00008C650000}"/>
    <cellStyle name="Normal 23 4 6 6" xfId="17438" xr:uid="{00000000-0005-0000-0000-00008D650000}"/>
    <cellStyle name="Normal 23 4 6 6 2" xfId="32138" xr:uid="{00000000-0005-0000-0000-00008E650000}"/>
    <cellStyle name="Normal 23 4 6 7" xfId="19645" xr:uid="{00000000-0005-0000-0000-00008F650000}"/>
    <cellStyle name="Normal 23 4 6 7 2" xfId="33482" xr:uid="{00000000-0005-0000-0000-000090650000}"/>
    <cellStyle name="Normal 23 4 6 8" xfId="21853" xr:uid="{00000000-0005-0000-0000-000091650000}"/>
    <cellStyle name="Normal 23 4 6 8 2" xfId="34826" xr:uid="{00000000-0005-0000-0000-000092650000}"/>
    <cellStyle name="Normal 23 4 6 9" xfId="25007" xr:uid="{00000000-0005-0000-0000-000093650000}"/>
    <cellStyle name="Normal 23 4 7" xfId="4362" xr:uid="{00000000-0005-0000-0000-000094650000}"/>
    <cellStyle name="Normal 23 4 7 2" xfId="7186" xr:uid="{00000000-0005-0000-0000-000095650000}"/>
    <cellStyle name="Normal 23 4 7 2 2" xfId="26780" xr:uid="{00000000-0005-0000-0000-000096650000}"/>
    <cellStyle name="Normal 23 4 7 3" xfId="10834" xr:uid="{00000000-0005-0000-0000-000097650000}"/>
    <cellStyle name="Normal 23 4 7 3 2" xfId="28124" xr:uid="{00000000-0005-0000-0000-000098650000}"/>
    <cellStyle name="Normal 23 4 7 4" xfId="13041" xr:uid="{00000000-0005-0000-0000-000099650000}"/>
    <cellStyle name="Normal 23 4 7 4 2" xfId="29468" xr:uid="{00000000-0005-0000-0000-00009A650000}"/>
    <cellStyle name="Normal 23 4 7 5" xfId="16312" xr:uid="{00000000-0005-0000-0000-00009B650000}"/>
    <cellStyle name="Normal 23 4 7 5 2" xfId="31345" xr:uid="{00000000-0005-0000-0000-00009C650000}"/>
    <cellStyle name="Normal 23 4 7 6" xfId="17456" xr:uid="{00000000-0005-0000-0000-00009D650000}"/>
    <cellStyle name="Normal 23 4 7 6 2" xfId="32156" xr:uid="{00000000-0005-0000-0000-00009E650000}"/>
    <cellStyle name="Normal 23 4 7 7" xfId="19663" xr:uid="{00000000-0005-0000-0000-00009F650000}"/>
    <cellStyle name="Normal 23 4 7 7 2" xfId="33500" xr:uid="{00000000-0005-0000-0000-0000A0650000}"/>
    <cellStyle name="Normal 23 4 7 8" xfId="21871" xr:uid="{00000000-0005-0000-0000-0000A1650000}"/>
    <cellStyle name="Normal 23 4 7 8 2" xfId="34844" xr:uid="{00000000-0005-0000-0000-0000A2650000}"/>
    <cellStyle name="Normal 23 4 7 9" xfId="25025" xr:uid="{00000000-0005-0000-0000-0000A3650000}"/>
    <cellStyle name="Normal 23 4 8" xfId="4847" xr:uid="{00000000-0005-0000-0000-0000A4650000}"/>
    <cellStyle name="Normal 23 4 8 2" xfId="25339" xr:uid="{00000000-0005-0000-0000-0000A5650000}"/>
    <cellStyle name="Normal 23 4 9" xfId="8982" xr:uid="{00000000-0005-0000-0000-0000A6650000}"/>
    <cellStyle name="Normal 23 4 9 2" xfId="26983" xr:uid="{00000000-0005-0000-0000-0000A7650000}"/>
    <cellStyle name="Normal 23 5" xfId="1747" xr:uid="{00000000-0005-0000-0000-0000A8650000}"/>
    <cellStyle name="Normal 23 5 10" xfId="22326" xr:uid="{00000000-0005-0000-0000-0000A9650000}"/>
    <cellStyle name="Normal 23 5 2" xfId="5021" xr:uid="{00000000-0005-0000-0000-0000AA650000}"/>
    <cellStyle name="Normal 23 5 2 2" xfId="23696" xr:uid="{00000000-0005-0000-0000-0000AB650000}"/>
    <cellStyle name="Normal 23 5 3" xfId="7623" xr:uid="{00000000-0005-0000-0000-0000AC650000}"/>
    <cellStyle name="Normal 23 5 3 2" xfId="25675" xr:uid="{00000000-0005-0000-0000-0000AD650000}"/>
    <cellStyle name="Normal 23 5 4" xfId="9367" xr:uid="{00000000-0005-0000-0000-0000AE650000}"/>
    <cellStyle name="Normal 23 5 4 2" xfId="27191" xr:uid="{00000000-0005-0000-0000-0000AF650000}"/>
    <cellStyle name="Normal 23 5 5" xfId="11574" xr:uid="{00000000-0005-0000-0000-0000B0650000}"/>
    <cellStyle name="Normal 23 5 5 2" xfId="28535" xr:uid="{00000000-0005-0000-0000-0000B1650000}"/>
    <cellStyle name="Normal 23 5 6" xfId="14306" xr:uid="{00000000-0005-0000-0000-0000B2650000}"/>
    <cellStyle name="Normal 23 5 6 2" xfId="30113" xr:uid="{00000000-0005-0000-0000-0000B3650000}"/>
    <cellStyle name="Normal 23 5 7" xfId="14359" xr:uid="{00000000-0005-0000-0000-0000B4650000}"/>
    <cellStyle name="Normal 23 5 7 2" xfId="30158" xr:uid="{00000000-0005-0000-0000-0000B5650000}"/>
    <cellStyle name="Normal 23 5 8" xfId="18196" xr:uid="{00000000-0005-0000-0000-0000B6650000}"/>
    <cellStyle name="Normal 23 5 8 2" xfId="32567" xr:uid="{00000000-0005-0000-0000-0000B7650000}"/>
    <cellStyle name="Normal 23 5 9" xfId="20404" xr:uid="{00000000-0005-0000-0000-0000B8650000}"/>
    <cellStyle name="Normal 23 5 9 2" xfId="33911" xr:uid="{00000000-0005-0000-0000-0000B9650000}"/>
    <cellStyle name="Normal 23 6" xfId="2724" xr:uid="{00000000-0005-0000-0000-0000BA650000}"/>
    <cellStyle name="Normal 23 6 10" xfId="22724" xr:uid="{00000000-0005-0000-0000-0000BB650000}"/>
    <cellStyle name="Normal 23 6 2" xfId="5419" xr:uid="{00000000-0005-0000-0000-0000BC650000}"/>
    <cellStyle name="Normal 23 6 2 2" xfId="24289" xr:uid="{00000000-0005-0000-0000-0000BD650000}"/>
    <cellStyle name="Normal 23 6 3" xfId="8169" xr:uid="{00000000-0005-0000-0000-0000BE650000}"/>
    <cellStyle name="Normal 23 6 3 2" xfId="26165" xr:uid="{00000000-0005-0000-0000-0000BF650000}"/>
    <cellStyle name="Normal 23 6 4" xfId="10013" xr:uid="{00000000-0005-0000-0000-0000C0650000}"/>
    <cellStyle name="Normal 23 6 4 2" xfId="27509" xr:uid="{00000000-0005-0000-0000-0000C1650000}"/>
    <cellStyle name="Normal 23 6 5" xfId="12220" xr:uid="{00000000-0005-0000-0000-0000C2650000}"/>
    <cellStyle name="Normal 23 6 5 2" xfId="28853" xr:uid="{00000000-0005-0000-0000-0000C3650000}"/>
    <cellStyle name="Normal 23 6 6" xfId="15119" xr:uid="{00000000-0005-0000-0000-0000C4650000}"/>
    <cellStyle name="Normal 23 6 6 2" xfId="30514" xr:uid="{00000000-0005-0000-0000-0000C5650000}"/>
    <cellStyle name="Normal 23 6 7" xfId="16635" xr:uid="{00000000-0005-0000-0000-0000C6650000}"/>
    <cellStyle name="Normal 23 6 7 2" xfId="31541" xr:uid="{00000000-0005-0000-0000-0000C7650000}"/>
    <cellStyle name="Normal 23 6 8" xfId="18842" xr:uid="{00000000-0005-0000-0000-0000C8650000}"/>
    <cellStyle name="Normal 23 6 8 2" xfId="32885" xr:uid="{00000000-0005-0000-0000-0000C9650000}"/>
    <cellStyle name="Normal 23 6 9" xfId="21050" xr:uid="{00000000-0005-0000-0000-0000CA650000}"/>
    <cellStyle name="Normal 23 6 9 2" xfId="34229" xr:uid="{00000000-0005-0000-0000-0000CB650000}"/>
    <cellStyle name="Normal 23 7" xfId="2650" xr:uid="{00000000-0005-0000-0000-0000CC650000}"/>
    <cellStyle name="Normal 23 7 10" xfId="22701" xr:uid="{00000000-0005-0000-0000-0000CD650000}"/>
    <cellStyle name="Normal 23 7 2" xfId="5396" xr:uid="{00000000-0005-0000-0000-0000CE650000}"/>
    <cellStyle name="Normal 23 7 2 2" xfId="24266" xr:uid="{00000000-0005-0000-0000-0000CF650000}"/>
    <cellStyle name="Normal 23 7 3" xfId="8146" xr:uid="{00000000-0005-0000-0000-0000D0650000}"/>
    <cellStyle name="Normal 23 7 3 2" xfId="26142" xr:uid="{00000000-0005-0000-0000-0000D1650000}"/>
    <cellStyle name="Normal 23 7 4" xfId="9990" xr:uid="{00000000-0005-0000-0000-0000D2650000}"/>
    <cellStyle name="Normal 23 7 4 2" xfId="27486" xr:uid="{00000000-0005-0000-0000-0000D3650000}"/>
    <cellStyle name="Normal 23 7 5" xfId="12197" xr:uid="{00000000-0005-0000-0000-0000D4650000}"/>
    <cellStyle name="Normal 23 7 5 2" xfId="28830" xr:uid="{00000000-0005-0000-0000-0000D5650000}"/>
    <cellStyle name="Normal 23 7 6" xfId="15074" xr:uid="{00000000-0005-0000-0000-0000D6650000}"/>
    <cellStyle name="Normal 23 7 6 2" xfId="30486" xr:uid="{00000000-0005-0000-0000-0000D7650000}"/>
    <cellStyle name="Normal 23 7 7" xfId="16612" xr:uid="{00000000-0005-0000-0000-0000D8650000}"/>
    <cellStyle name="Normal 23 7 7 2" xfId="31518" xr:uid="{00000000-0005-0000-0000-0000D9650000}"/>
    <cellStyle name="Normal 23 7 8" xfId="18819" xr:uid="{00000000-0005-0000-0000-0000DA650000}"/>
    <cellStyle name="Normal 23 7 8 2" xfId="32862" xr:uid="{00000000-0005-0000-0000-0000DB650000}"/>
    <cellStyle name="Normal 23 7 9" xfId="21027" xr:uid="{00000000-0005-0000-0000-0000DC650000}"/>
    <cellStyle name="Normal 23 7 9 2" xfId="34206" xr:uid="{00000000-0005-0000-0000-0000DD650000}"/>
    <cellStyle name="Normal 23 8" xfId="1764" xr:uid="{00000000-0005-0000-0000-0000DE650000}"/>
    <cellStyle name="Normal 23 8 2" xfId="5921" xr:uid="{00000000-0005-0000-0000-0000DF650000}"/>
    <cellStyle name="Normal 23 8 2 2" xfId="25692" xr:uid="{00000000-0005-0000-0000-0000E0650000}"/>
    <cellStyle name="Normal 23 8 3" xfId="9384" xr:uid="{00000000-0005-0000-0000-0000E1650000}"/>
    <cellStyle name="Normal 23 8 3 2" xfId="27208" xr:uid="{00000000-0005-0000-0000-0000E2650000}"/>
    <cellStyle name="Normal 23 8 4" xfId="11591" xr:uid="{00000000-0005-0000-0000-0000E3650000}"/>
    <cellStyle name="Normal 23 8 4 2" xfId="28552" xr:uid="{00000000-0005-0000-0000-0000E4650000}"/>
    <cellStyle name="Normal 23 8 5" xfId="14323" xr:uid="{00000000-0005-0000-0000-0000E5650000}"/>
    <cellStyle name="Normal 23 8 5 2" xfId="30130" xr:uid="{00000000-0005-0000-0000-0000E6650000}"/>
    <cellStyle name="Normal 23 8 6" xfId="16474" xr:uid="{00000000-0005-0000-0000-0000E7650000}"/>
    <cellStyle name="Normal 23 8 6 2" xfId="31477" xr:uid="{00000000-0005-0000-0000-0000E8650000}"/>
    <cellStyle name="Normal 23 8 7" xfId="18213" xr:uid="{00000000-0005-0000-0000-0000E9650000}"/>
    <cellStyle name="Normal 23 8 7 2" xfId="32584" xr:uid="{00000000-0005-0000-0000-0000EA650000}"/>
    <cellStyle name="Normal 23 8 8" xfId="20421" xr:uid="{00000000-0005-0000-0000-0000EB650000}"/>
    <cellStyle name="Normal 23 8 8 2" xfId="33928" xr:uid="{00000000-0005-0000-0000-0000EC650000}"/>
    <cellStyle name="Normal 23 8 9" xfId="23184" xr:uid="{00000000-0005-0000-0000-0000ED650000}"/>
    <cellStyle name="Normal 23 9" xfId="3769" xr:uid="{00000000-0005-0000-0000-0000EE650000}"/>
    <cellStyle name="Normal 23 9 2" xfId="6991" xr:uid="{00000000-0005-0000-0000-0000EF650000}"/>
    <cellStyle name="Normal 23 9 2 2" xfId="26611" xr:uid="{00000000-0005-0000-0000-0000F0650000}"/>
    <cellStyle name="Normal 23 9 3" xfId="10639" xr:uid="{00000000-0005-0000-0000-0000F1650000}"/>
    <cellStyle name="Normal 23 9 3 2" xfId="27955" xr:uid="{00000000-0005-0000-0000-0000F2650000}"/>
    <cellStyle name="Normal 23 9 4" xfId="12846" xr:uid="{00000000-0005-0000-0000-0000F3650000}"/>
    <cellStyle name="Normal 23 9 4 2" xfId="29299" xr:uid="{00000000-0005-0000-0000-0000F4650000}"/>
    <cellStyle name="Normal 23 9 5" xfId="15942" xr:uid="{00000000-0005-0000-0000-0000F5650000}"/>
    <cellStyle name="Normal 23 9 5 2" xfId="31067" xr:uid="{00000000-0005-0000-0000-0000F6650000}"/>
    <cellStyle name="Normal 23 9 6" xfId="17261" xr:uid="{00000000-0005-0000-0000-0000F7650000}"/>
    <cellStyle name="Normal 23 9 6 2" xfId="31987" xr:uid="{00000000-0005-0000-0000-0000F8650000}"/>
    <cellStyle name="Normal 23 9 7" xfId="19468" xr:uid="{00000000-0005-0000-0000-0000F9650000}"/>
    <cellStyle name="Normal 23 9 7 2" xfId="33331" xr:uid="{00000000-0005-0000-0000-0000FA650000}"/>
    <cellStyle name="Normal 23 9 8" xfId="21676" xr:uid="{00000000-0005-0000-0000-0000FB650000}"/>
    <cellStyle name="Normal 23 9 8 2" xfId="34675" xr:uid="{00000000-0005-0000-0000-0000FC650000}"/>
    <cellStyle name="Normal 23 9 9" xfId="24830" xr:uid="{00000000-0005-0000-0000-0000FD650000}"/>
    <cellStyle name="Normal 24" xfId="646" xr:uid="{00000000-0005-0000-0000-0000FE650000}"/>
    <cellStyle name="Normal 24 10" xfId="4411" xr:uid="{00000000-0005-0000-0000-0000FF650000}"/>
    <cellStyle name="Normal 24 10 2" xfId="7198" xr:uid="{00000000-0005-0000-0000-000000660000}"/>
    <cellStyle name="Normal 24 10 2 2" xfId="26792" xr:uid="{00000000-0005-0000-0000-000001660000}"/>
    <cellStyle name="Normal 24 10 3" xfId="10846" xr:uid="{00000000-0005-0000-0000-000002660000}"/>
    <cellStyle name="Normal 24 10 3 2" xfId="28136" xr:uid="{00000000-0005-0000-0000-000003660000}"/>
    <cellStyle name="Normal 24 10 4" xfId="13053" xr:uid="{00000000-0005-0000-0000-000004660000}"/>
    <cellStyle name="Normal 24 10 4 2" xfId="29480" xr:uid="{00000000-0005-0000-0000-000005660000}"/>
    <cellStyle name="Normal 24 10 5" xfId="16344" xr:uid="{00000000-0005-0000-0000-000006660000}"/>
    <cellStyle name="Normal 24 10 5 2" xfId="31370" xr:uid="{00000000-0005-0000-0000-000007660000}"/>
    <cellStyle name="Normal 24 10 6" xfId="17468" xr:uid="{00000000-0005-0000-0000-000008660000}"/>
    <cellStyle name="Normal 24 10 6 2" xfId="32168" xr:uid="{00000000-0005-0000-0000-000009660000}"/>
    <cellStyle name="Normal 24 10 7" xfId="19675" xr:uid="{00000000-0005-0000-0000-00000A660000}"/>
    <cellStyle name="Normal 24 10 7 2" xfId="33512" xr:uid="{00000000-0005-0000-0000-00000B660000}"/>
    <cellStyle name="Normal 24 10 8" xfId="21883" xr:uid="{00000000-0005-0000-0000-00000C660000}"/>
    <cellStyle name="Normal 24 10 8 2" xfId="34856" xr:uid="{00000000-0005-0000-0000-00000D660000}"/>
    <cellStyle name="Normal 24 10 9" xfId="25037" xr:uid="{00000000-0005-0000-0000-00000E660000}"/>
    <cellStyle name="Normal 24 11" xfId="4708" xr:uid="{00000000-0005-0000-0000-00000F660000}"/>
    <cellStyle name="Normal 24 11 2" xfId="25159" xr:uid="{00000000-0005-0000-0000-000010660000}"/>
    <cellStyle name="Normal 24 12" xfId="8802" xr:uid="{00000000-0005-0000-0000-000011660000}"/>
    <cellStyle name="Normal 24 12 2" xfId="26888" xr:uid="{00000000-0005-0000-0000-000012660000}"/>
    <cellStyle name="Normal 24 13" xfId="11009" xr:uid="{00000000-0005-0000-0000-000013660000}"/>
    <cellStyle name="Normal 24 13 2" xfId="28232" xr:uid="{00000000-0005-0000-0000-000014660000}"/>
    <cellStyle name="Normal 24 14" xfId="13472" xr:uid="{00000000-0005-0000-0000-000015660000}"/>
    <cellStyle name="Normal 24 14 2" xfId="29691" xr:uid="{00000000-0005-0000-0000-000016660000}"/>
    <cellStyle name="Normal 24 15" xfId="15665" xr:uid="{00000000-0005-0000-0000-000017660000}"/>
    <cellStyle name="Normal 24 15 2" xfId="30931" xr:uid="{00000000-0005-0000-0000-000018660000}"/>
    <cellStyle name="Normal 24 16" xfId="17631" xr:uid="{00000000-0005-0000-0000-000019660000}"/>
    <cellStyle name="Normal 24 16 2" xfId="32264" xr:uid="{00000000-0005-0000-0000-00001A660000}"/>
    <cellStyle name="Normal 24 17" xfId="19839" xr:uid="{00000000-0005-0000-0000-00001B660000}"/>
    <cellStyle name="Normal 24 17 2" xfId="33608" xr:uid="{00000000-0005-0000-0000-00001C660000}"/>
    <cellStyle name="Normal 24 18" xfId="22013" xr:uid="{00000000-0005-0000-0000-00001D660000}"/>
    <cellStyle name="Normal 24 19" xfId="37881" xr:uid="{00000000-0005-0000-0000-00001E660000}"/>
    <cellStyle name="Normal 24 2" xfId="950" xr:uid="{00000000-0005-0000-0000-00001F660000}"/>
    <cellStyle name="Normal 24 2 10" xfId="8868" xr:uid="{00000000-0005-0000-0000-000020660000}"/>
    <cellStyle name="Normal 24 2 10 2" xfId="26920" xr:uid="{00000000-0005-0000-0000-000021660000}"/>
    <cellStyle name="Normal 24 2 11" xfId="11075" xr:uid="{00000000-0005-0000-0000-000022660000}"/>
    <cellStyle name="Normal 24 2 11 2" xfId="28264" xr:uid="{00000000-0005-0000-0000-000023660000}"/>
    <cellStyle name="Normal 24 2 12" xfId="13659" xr:uid="{00000000-0005-0000-0000-000024660000}"/>
    <cellStyle name="Normal 24 2 12 2" xfId="29774" xr:uid="{00000000-0005-0000-0000-000025660000}"/>
    <cellStyle name="Normal 24 2 13" xfId="14227" xr:uid="{00000000-0005-0000-0000-000026660000}"/>
    <cellStyle name="Normal 24 2 13 2" xfId="30064" xr:uid="{00000000-0005-0000-0000-000027660000}"/>
    <cellStyle name="Normal 24 2 14" xfId="17697" xr:uid="{00000000-0005-0000-0000-000028660000}"/>
    <cellStyle name="Normal 24 2 14 2" xfId="32296" xr:uid="{00000000-0005-0000-0000-000029660000}"/>
    <cellStyle name="Normal 24 2 15" xfId="19905" xr:uid="{00000000-0005-0000-0000-00002A660000}"/>
    <cellStyle name="Normal 24 2 15 2" xfId="33640" xr:uid="{00000000-0005-0000-0000-00002B660000}"/>
    <cellStyle name="Normal 24 2 16" xfId="22064" xr:uid="{00000000-0005-0000-0000-00002C660000}"/>
    <cellStyle name="Normal 24 2 17" xfId="38498" xr:uid="{00000000-0005-0000-0000-00002D660000}"/>
    <cellStyle name="Normal 24 2 2" xfId="1227" xr:uid="{00000000-0005-0000-0000-00002E660000}"/>
    <cellStyle name="Normal 24 2 2 10" xfId="11240" xr:uid="{00000000-0005-0000-0000-00002F660000}"/>
    <cellStyle name="Normal 24 2 2 10 2" xfId="28360" xr:uid="{00000000-0005-0000-0000-000030660000}"/>
    <cellStyle name="Normal 24 2 2 11" xfId="13886" xr:uid="{00000000-0005-0000-0000-000031660000}"/>
    <cellStyle name="Normal 24 2 2 11 2" xfId="29896" xr:uid="{00000000-0005-0000-0000-000032660000}"/>
    <cellStyle name="Normal 24 2 2 12" xfId="16233" xr:uid="{00000000-0005-0000-0000-000033660000}"/>
    <cellStyle name="Normal 24 2 2 12 2" xfId="31278" xr:uid="{00000000-0005-0000-0000-000034660000}"/>
    <cellStyle name="Normal 24 2 2 13" xfId="17862" xr:uid="{00000000-0005-0000-0000-000035660000}"/>
    <cellStyle name="Normal 24 2 2 13 2" xfId="32392" xr:uid="{00000000-0005-0000-0000-000036660000}"/>
    <cellStyle name="Normal 24 2 2 14" xfId="20070" xr:uid="{00000000-0005-0000-0000-000037660000}"/>
    <cellStyle name="Normal 24 2 2 14 2" xfId="33736" xr:uid="{00000000-0005-0000-0000-000038660000}"/>
    <cellStyle name="Normal 24 2 2 15" xfId="22219" xr:uid="{00000000-0005-0000-0000-000039660000}"/>
    <cellStyle name="Normal 24 2 2 2" xfId="2167" xr:uid="{00000000-0005-0000-0000-00003A660000}"/>
    <cellStyle name="Normal 24 2 2 2 10" xfId="22558" xr:uid="{00000000-0005-0000-0000-00003B660000}"/>
    <cellStyle name="Normal 24 2 2 2 2" xfId="5253" xr:uid="{00000000-0005-0000-0000-00003C660000}"/>
    <cellStyle name="Normal 24 2 2 2 2 2" xfId="23961" xr:uid="{00000000-0005-0000-0000-00003D660000}"/>
    <cellStyle name="Normal 24 2 2 2 3" xfId="7852" xr:uid="{00000000-0005-0000-0000-00003E660000}"/>
    <cellStyle name="Normal 24 2 2 2 3 2" xfId="25969" xr:uid="{00000000-0005-0000-0000-00003F660000}"/>
    <cellStyle name="Normal 24 2 2 2 4" xfId="9684" xr:uid="{00000000-0005-0000-0000-000040660000}"/>
    <cellStyle name="Normal 24 2 2 2 4 2" xfId="27408" xr:uid="{00000000-0005-0000-0000-000041660000}"/>
    <cellStyle name="Normal 24 2 2 2 5" xfId="11891" xr:uid="{00000000-0005-0000-0000-000042660000}"/>
    <cellStyle name="Normal 24 2 2 2 5 2" xfId="28752" xr:uid="{00000000-0005-0000-0000-000043660000}"/>
    <cellStyle name="Normal 24 2 2 2 6" xfId="14670" xr:uid="{00000000-0005-0000-0000-000044660000}"/>
    <cellStyle name="Normal 24 2 2 2 6 2" xfId="30360" xr:uid="{00000000-0005-0000-0000-000045660000}"/>
    <cellStyle name="Normal 24 2 2 2 7" xfId="13264" xr:uid="{00000000-0005-0000-0000-000046660000}"/>
    <cellStyle name="Normal 24 2 2 2 7 2" xfId="29595" xr:uid="{00000000-0005-0000-0000-000047660000}"/>
    <cellStyle name="Normal 24 2 2 2 8" xfId="18513" xr:uid="{00000000-0005-0000-0000-000048660000}"/>
    <cellStyle name="Normal 24 2 2 2 8 2" xfId="32784" xr:uid="{00000000-0005-0000-0000-000049660000}"/>
    <cellStyle name="Normal 24 2 2 2 9" xfId="20721" xr:uid="{00000000-0005-0000-0000-00004A660000}"/>
    <cellStyle name="Normal 24 2 2 2 9 2" xfId="34128" xr:uid="{00000000-0005-0000-0000-00004B660000}"/>
    <cellStyle name="Normal 24 2 2 3" xfId="3020" xr:uid="{00000000-0005-0000-0000-00004C660000}"/>
    <cellStyle name="Normal 24 2 2 3 10" xfId="22928" xr:uid="{00000000-0005-0000-0000-00004D660000}"/>
    <cellStyle name="Normal 24 2 2 3 2" xfId="5623" xr:uid="{00000000-0005-0000-0000-00004E660000}"/>
    <cellStyle name="Normal 24 2 2 3 2 2" xfId="24493" xr:uid="{00000000-0005-0000-0000-00004F660000}"/>
    <cellStyle name="Normal 24 2 2 3 3" xfId="8373" xr:uid="{00000000-0005-0000-0000-000050660000}"/>
    <cellStyle name="Normal 24 2 2 3 3 2" xfId="26318" xr:uid="{00000000-0005-0000-0000-000051660000}"/>
    <cellStyle name="Normal 24 2 2 3 4" xfId="10217" xr:uid="{00000000-0005-0000-0000-000052660000}"/>
    <cellStyle name="Normal 24 2 2 3 4 2" xfId="27662" xr:uid="{00000000-0005-0000-0000-000053660000}"/>
    <cellStyle name="Normal 24 2 2 3 5" xfId="12424" xr:uid="{00000000-0005-0000-0000-000054660000}"/>
    <cellStyle name="Normal 24 2 2 3 5 2" xfId="29006" xr:uid="{00000000-0005-0000-0000-000055660000}"/>
    <cellStyle name="Normal 24 2 2 3 6" xfId="15374" xr:uid="{00000000-0005-0000-0000-000056660000}"/>
    <cellStyle name="Normal 24 2 2 3 6 2" xfId="30698" xr:uid="{00000000-0005-0000-0000-000057660000}"/>
    <cellStyle name="Normal 24 2 2 3 7" xfId="16839" xr:uid="{00000000-0005-0000-0000-000058660000}"/>
    <cellStyle name="Normal 24 2 2 3 7 2" xfId="31694" xr:uid="{00000000-0005-0000-0000-000059660000}"/>
    <cellStyle name="Normal 24 2 2 3 8" xfId="19046" xr:uid="{00000000-0005-0000-0000-00005A660000}"/>
    <cellStyle name="Normal 24 2 2 3 8 2" xfId="33038" xr:uid="{00000000-0005-0000-0000-00005B660000}"/>
    <cellStyle name="Normal 24 2 2 3 9" xfId="21254" xr:uid="{00000000-0005-0000-0000-00005C660000}"/>
    <cellStyle name="Normal 24 2 2 3 9 2" xfId="34382" xr:uid="{00000000-0005-0000-0000-00005D660000}"/>
    <cellStyle name="Normal 24 2 2 4" xfId="3315" xr:uid="{00000000-0005-0000-0000-00005E660000}"/>
    <cellStyle name="Normal 24 2 2 4 10" xfId="23096" xr:uid="{00000000-0005-0000-0000-00005F660000}"/>
    <cellStyle name="Normal 24 2 2 4 2" xfId="5791" xr:uid="{00000000-0005-0000-0000-000060660000}"/>
    <cellStyle name="Normal 24 2 2 4 2 2" xfId="24661" xr:uid="{00000000-0005-0000-0000-000061660000}"/>
    <cellStyle name="Normal 24 2 2 4 3" xfId="8541" xr:uid="{00000000-0005-0000-0000-000062660000}"/>
    <cellStyle name="Normal 24 2 2 4 3 2" xfId="26460" xr:uid="{00000000-0005-0000-0000-000063660000}"/>
    <cellStyle name="Normal 24 2 2 4 4" xfId="10385" xr:uid="{00000000-0005-0000-0000-000064660000}"/>
    <cellStyle name="Normal 24 2 2 4 4 2" xfId="27804" xr:uid="{00000000-0005-0000-0000-000065660000}"/>
    <cellStyle name="Normal 24 2 2 4 5" xfId="12592" xr:uid="{00000000-0005-0000-0000-000066660000}"/>
    <cellStyle name="Normal 24 2 2 4 5 2" xfId="29148" xr:uid="{00000000-0005-0000-0000-000067660000}"/>
    <cellStyle name="Normal 24 2 2 4 6" xfId="15601" xr:uid="{00000000-0005-0000-0000-000068660000}"/>
    <cellStyle name="Normal 24 2 2 4 6 2" xfId="30872" xr:uid="{00000000-0005-0000-0000-000069660000}"/>
    <cellStyle name="Normal 24 2 2 4 7" xfId="17007" xr:uid="{00000000-0005-0000-0000-00006A660000}"/>
    <cellStyle name="Normal 24 2 2 4 7 2" xfId="31836" xr:uid="{00000000-0005-0000-0000-00006B660000}"/>
    <cellStyle name="Normal 24 2 2 4 8" xfId="19214" xr:uid="{00000000-0005-0000-0000-00006C660000}"/>
    <cellStyle name="Normal 24 2 2 4 8 2" xfId="33180" xr:uid="{00000000-0005-0000-0000-00006D660000}"/>
    <cellStyle name="Normal 24 2 2 4 9" xfId="21422" xr:uid="{00000000-0005-0000-0000-00006E660000}"/>
    <cellStyle name="Normal 24 2 2 4 9 2" xfId="34524" xr:uid="{00000000-0005-0000-0000-00006F660000}"/>
    <cellStyle name="Normal 24 2 2 5" xfId="3511" xr:uid="{00000000-0005-0000-0000-000070660000}"/>
    <cellStyle name="Normal 24 2 2 5 2" xfId="6153" xr:uid="{00000000-0005-0000-0000-000071660000}"/>
    <cellStyle name="Normal 24 2 2 5 2 2" xfId="26545" xr:uid="{00000000-0005-0000-0000-000072660000}"/>
    <cellStyle name="Normal 24 2 2 5 3" xfId="10504" xr:uid="{00000000-0005-0000-0000-000073660000}"/>
    <cellStyle name="Normal 24 2 2 5 3 2" xfId="27889" xr:uid="{00000000-0005-0000-0000-000074660000}"/>
    <cellStyle name="Normal 24 2 2 5 4" xfId="12711" xr:uid="{00000000-0005-0000-0000-000075660000}"/>
    <cellStyle name="Normal 24 2 2 5 4 2" xfId="29233" xr:uid="{00000000-0005-0000-0000-000076660000}"/>
    <cellStyle name="Normal 24 2 2 5 5" xfId="15755" xr:uid="{00000000-0005-0000-0000-000077660000}"/>
    <cellStyle name="Normal 24 2 2 5 5 2" xfId="30976" xr:uid="{00000000-0005-0000-0000-000078660000}"/>
    <cellStyle name="Normal 24 2 2 5 6" xfId="17126" xr:uid="{00000000-0005-0000-0000-000079660000}"/>
    <cellStyle name="Normal 24 2 2 5 6 2" xfId="31921" xr:uid="{00000000-0005-0000-0000-00007A660000}"/>
    <cellStyle name="Normal 24 2 2 5 7" xfId="19333" xr:uid="{00000000-0005-0000-0000-00007B660000}"/>
    <cellStyle name="Normal 24 2 2 5 7 2" xfId="33265" xr:uid="{00000000-0005-0000-0000-00007C660000}"/>
    <cellStyle name="Normal 24 2 2 5 8" xfId="21541" xr:uid="{00000000-0005-0000-0000-00007D660000}"/>
    <cellStyle name="Normal 24 2 2 5 8 2" xfId="34609" xr:uid="{00000000-0005-0000-0000-00007E660000}"/>
    <cellStyle name="Normal 24 2 2 5 9" xfId="23416" xr:uid="{00000000-0005-0000-0000-00007F660000}"/>
    <cellStyle name="Normal 24 2 2 6" xfId="4247" xr:uid="{00000000-0005-0000-0000-000080660000}"/>
    <cellStyle name="Normal 24 2 2 6 2" xfId="7142" xr:uid="{00000000-0005-0000-0000-000081660000}"/>
    <cellStyle name="Normal 24 2 2 6 2 2" xfId="26736" xr:uid="{00000000-0005-0000-0000-000082660000}"/>
    <cellStyle name="Normal 24 2 2 6 3" xfId="10790" xr:uid="{00000000-0005-0000-0000-000083660000}"/>
    <cellStyle name="Normal 24 2 2 6 3 2" xfId="28080" xr:uid="{00000000-0005-0000-0000-000084660000}"/>
    <cellStyle name="Normal 24 2 2 6 4" xfId="12997" xr:uid="{00000000-0005-0000-0000-000085660000}"/>
    <cellStyle name="Normal 24 2 2 6 4 2" xfId="29424" xr:uid="{00000000-0005-0000-0000-000086660000}"/>
    <cellStyle name="Normal 24 2 2 6 5" xfId="16238" xr:uid="{00000000-0005-0000-0000-000087660000}"/>
    <cellStyle name="Normal 24 2 2 6 5 2" xfId="31283" xr:uid="{00000000-0005-0000-0000-000088660000}"/>
    <cellStyle name="Normal 24 2 2 6 6" xfId="17412" xr:uid="{00000000-0005-0000-0000-000089660000}"/>
    <cellStyle name="Normal 24 2 2 6 6 2" xfId="32112" xr:uid="{00000000-0005-0000-0000-00008A660000}"/>
    <cellStyle name="Normal 24 2 2 6 7" xfId="19619" xr:uid="{00000000-0005-0000-0000-00008B660000}"/>
    <cellStyle name="Normal 24 2 2 6 7 2" xfId="33456" xr:uid="{00000000-0005-0000-0000-00008C660000}"/>
    <cellStyle name="Normal 24 2 2 6 8" xfId="21827" xr:uid="{00000000-0005-0000-0000-00008D660000}"/>
    <cellStyle name="Normal 24 2 2 6 8 2" xfId="34800" xr:uid="{00000000-0005-0000-0000-00008E660000}"/>
    <cellStyle name="Normal 24 2 2 6 9" xfId="24981" xr:uid="{00000000-0005-0000-0000-00008F660000}"/>
    <cellStyle name="Normal 24 2 2 7" xfId="4459" xr:uid="{00000000-0005-0000-0000-000090660000}"/>
    <cellStyle name="Normal 24 2 2 7 2" xfId="7218" xr:uid="{00000000-0005-0000-0000-000091660000}"/>
    <cellStyle name="Normal 24 2 2 7 2 2" xfId="26812" xr:uid="{00000000-0005-0000-0000-000092660000}"/>
    <cellStyle name="Normal 24 2 2 7 3" xfId="10866" xr:uid="{00000000-0005-0000-0000-000093660000}"/>
    <cellStyle name="Normal 24 2 2 7 3 2" xfId="28156" xr:uid="{00000000-0005-0000-0000-000094660000}"/>
    <cellStyle name="Normal 24 2 2 7 4" xfId="13073" xr:uid="{00000000-0005-0000-0000-000095660000}"/>
    <cellStyle name="Normal 24 2 2 7 4 2" xfId="29500" xr:uid="{00000000-0005-0000-0000-000096660000}"/>
    <cellStyle name="Normal 24 2 2 7 5" xfId="16380" xr:uid="{00000000-0005-0000-0000-000097660000}"/>
    <cellStyle name="Normal 24 2 2 7 5 2" xfId="31399" xr:uid="{00000000-0005-0000-0000-000098660000}"/>
    <cellStyle name="Normal 24 2 2 7 6" xfId="17488" xr:uid="{00000000-0005-0000-0000-000099660000}"/>
    <cellStyle name="Normal 24 2 2 7 6 2" xfId="32188" xr:uid="{00000000-0005-0000-0000-00009A660000}"/>
    <cellStyle name="Normal 24 2 2 7 7" xfId="19695" xr:uid="{00000000-0005-0000-0000-00009B660000}"/>
    <cellStyle name="Normal 24 2 2 7 7 2" xfId="33532" xr:uid="{00000000-0005-0000-0000-00009C660000}"/>
    <cellStyle name="Normal 24 2 2 7 8" xfId="21903" xr:uid="{00000000-0005-0000-0000-00009D660000}"/>
    <cellStyle name="Normal 24 2 2 7 8 2" xfId="34876" xr:uid="{00000000-0005-0000-0000-00009E660000}"/>
    <cellStyle name="Normal 24 2 2 7 9" xfId="25057" xr:uid="{00000000-0005-0000-0000-00009F660000}"/>
    <cellStyle name="Normal 24 2 2 8" xfId="4914" xr:uid="{00000000-0005-0000-0000-0000A0660000}"/>
    <cellStyle name="Normal 24 2 2 8 2" xfId="25390" xr:uid="{00000000-0005-0000-0000-0000A1660000}"/>
    <cellStyle name="Normal 24 2 2 9" xfId="9033" xr:uid="{00000000-0005-0000-0000-0000A2660000}"/>
    <cellStyle name="Normal 24 2 2 9 2" xfId="27016" xr:uid="{00000000-0005-0000-0000-0000A3660000}"/>
    <cellStyle name="Normal 24 2 3" xfId="1979" xr:uid="{00000000-0005-0000-0000-0000A4660000}"/>
    <cellStyle name="Normal 24 2 3 10" xfId="22393" xr:uid="{00000000-0005-0000-0000-0000A5660000}"/>
    <cellStyle name="Normal 24 2 3 2" xfId="5088" xr:uid="{00000000-0005-0000-0000-0000A6660000}"/>
    <cellStyle name="Normal 24 2 3 2 2" xfId="23790" xr:uid="{00000000-0005-0000-0000-0000A7660000}"/>
    <cellStyle name="Normal 24 2 3 3" xfId="7691" xr:uid="{00000000-0005-0000-0000-0000A8660000}"/>
    <cellStyle name="Normal 24 2 3 3 2" xfId="25796" xr:uid="{00000000-0005-0000-0000-0000A9660000}"/>
    <cellStyle name="Normal 24 2 3 4" xfId="9505" xr:uid="{00000000-0005-0000-0000-0000AA660000}"/>
    <cellStyle name="Normal 24 2 3 4 2" xfId="27294" xr:uid="{00000000-0005-0000-0000-0000AB660000}"/>
    <cellStyle name="Normal 24 2 3 5" xfId="11712" xr:uid="{00000000-0005-0000-0000-0000AC660000}"/>
    <cellStyle name="Normal 24 2 3 5 2" xfId="28638" xr:uid="{00000000-0005-0000-0000-0000AD660000}"/>
    <cellStyle name="Normal 24 2 3 6" xfId="14489" xr:uid="{00000000-0005-0000-0000-0000AE660000}"/>
    <cellStyle name="Normal 24 2 3 6 2" xfId="30245" xr:uid="{00000000-0005-0000-0000-0000AF660000}"/>
    <cellStyle name="Normal 24 2 3 7" xfId="13549" xr:uid="{00000000-0005-0000-0000-0000B0660000}"/>
    <cellStyle name="Normal 24 2 3 7 2" xfId="29734" xr:uid="{00000000-0005-0000-0000-0000B1660000}"/>
    <cellStyle name="Normal 24 2 3 8" xfId="18334" xr:uid="{00000000-0005-0000-0000-0000B2660000}"/>
    <cellStyle name="Normal 24 2 3 8 2" xfId="32670" xr:uid="{00000000-0005-0000-0000-0000B3660000}"/>
    <cellStyle name="Normal 24 2 3 9" xfId="20542" xr:uid="{00000000-0005-0000-0000-0000B4660000}"/>
    <cellStyle name="Normal 24 2 3 9 2" xfId="34014" xr:uid="{00000000-0005-0000-0000-0000B5660000}"/>
    <cellStyle name="Normal 24 2 4" xfId="2834" xr:uid="{00000000-0005-0000-0000-0000B6660000}"/>
    <cellStyle name="Normal 24 2 4 10" xfId="22799" xr:uid="{00000000-0005-0000-0000-0000B7660000}"/>
    <cellStyle name="Normal 24 2 4 2" xfId="5494" xr:uid="{00000000-0005-0000-0000-0000B8660000}"/>
    <cellStyle name="Normal 24 2 4 2 2" xfId="24364" xr:uid="{00000000-0005-0000-0000-0000B9660000}"/>
    <cellStyle name="Normal 24 2 4 3" xfId="8244" xr:uid="{00000000-0005-0000-0000-0000BA660000}"/>
    <cellStyle name="Normal 24 2 4 3 2" xfId="26214" xr:uid="{00000000-0005-0000-0000-0000BB660000}"/>
    <cellStyle name="Normal 24 2 4 4" xfId="10088" xr:uid="{00000000-0005-0000-0000-0000BC660000}"/>
    <cellStyle name="Normal 24 2 4 4 2" xfId="27558" xr:uid="{00000000-0005-0000-0000-0000BD660000}"/>
    <cellStyle name="Normal 24 2 4 5" xfId="12295" xr:uid="{00000000-0005-0000-0000-0000BE660000}"/>
    <cellStyle name="Normal 24 2 4 5 2" xfId="28902" xr:uid="{00000000-0005-0000-0000-0000BF660000}"/>
    <cellStyle name="Normal 24 2 4 6" xfId="15214" xr:uid="{00000000-0005-0000-0000-0000C0660000}"/>
    <cellStyle name="Normal 24 2 4 6 2" xfId="30572" xr:uid="{00000000-0005-0000-0000-0000C1660000}"/>
    <cellStyle name="Normal 24 2 4 7" xfId="16710" xr:uid="{00000000-0005-0000-0000-0000C2660000}"/>
    <cellStyle name="Normal 24 2 4 7 2" xfId="31590" xr:uid="{00000000-0005-0000-0000-0000C3660000}"/>
    <cellStyle name="Normal 24 2 4 8" xfId="18917" xr:uid="{00000000-0005-0000-0000-0000C4660000}"/>
    <cellStyle name="Normal 24 2 4 8 2" xfId="32934" xr:uid="{00000000-0005-0000-0000-0000C5660000}"/>
    <cellStyle name="Normal 24 2 4 9" xfId="21125" xr:uid="{00000000-0005-0000-0000-0000C6660000}"/>
    <cellStyle name="Normal 24 2 4 9 2" xfId="34278" xr:uid="{00000000-0005-0000-0000-0000C7660000}"/>
    <cellStyle name="Normal 24 2 5" xfId="2860" xr:uid="{00000000-0005-0000-0000-0000C8660000}"/>
    <cellStyle name="Normal 24 2 5 10" xfId="22820" xr:uid="{00000000-0005-0000-0000-0000C9660000}"/>
    <cellStyle name="Normal 24 2 5 2" xfId="5515" xr:uid="{00000000-0005-0000-0000-0000CA660000}"/>
    <cellStyle name="Normal 24 2 5 2 2" xfId="24385" xr:uid="{00000000-0005-0000-0000-0000CB660000}"/>
    <cellStyle name="Normal 24 2 5 3" xfId="8265" xr:uid="{00000000-0005-0000-0000-0000CC660000}"/>
    <cellStyle name="Normal 24 2 5 3 2" xfId="26235" xr:uid="{00000000-0005-0000-0000-0000CD660000}"/>
    <cellStyle name="Normal 24 2 5 4" xfId="10109" xr:uid="{00000000-0005-0000-0000-0000CE660000}"/>
    <cellStyle name="Normal 24 2 5 4 2" xfId="27579" xr:uid="{00000000-0005-0000-0000-0000CF660000}"/>
    <cellStyle name="Normal 24 2 5 5" xfId="12316" xr:uid="{00000000-0005-0000-0000-0000D0660000}"/>
    <cellStyle name="Normal 24 2 5 5 2" xfId="28923" xr:uid="{00000000-0005-0000-0000-0000D1660000}"/>
    <cellStyle name="Normal 24 2 5 6" xfId="15236" xr:uid="{00000000-0005-0000-0000-0000D2660000}"/>
    <cellStyle name="Normal 24 2 5 6 2" xfId="30594" xr:uid="{00000000-0005-0000-0000-0000D3660000}"/>
    <cellStyle name="Normal 24 2 5 7" xfId="16731" xr:uid="{00000000-0005-0000-0000-0000D4660000}"/>
    <cellStyle name="Normal 24 2 5 7 2" xfId="31611" xr:uid="{00000000-0005-0000-0000-0000D5660000}"/>
    <cellStyle name="Normal 24 2 5 8" xfId="18938" xr:uid="{00000000-0005-0000-0000-0000D6660000}"/>
    <cellStyle name="Normal 24 2 5 8 2" xfId="32955" xr:uid="{00000000-0005-0000-0000-0000D7660000}"/>
    <cellStyle name="Normal 24 2 5 9" xfId="21146" xr:uid="{00000000-0005-0000-0000-0000D8660000}"/>
    <cellStyle name="Normal 24 2 5 9 2" xfId="34299" xr:uid="{00000000-0005-0000-0000-0000D9660000}"/>
    <cellStyle name="Normal 24 2 6" xfId="1559" xr:uid="{00000000-0005-0000-0000-0000DA660000}"/>
    <cellStyle name="Normal 24 2 6 2" xfId="5988" xr:uid="{00000000-0005-0000-0000-0000DB660000}"/>
    <cellStyle name="Normal 24 2 6 2 2" xfId="25572" xr:uid="{00000000-0005-0000-0000-0000DC660000}"/>
    <cellStyle name="Normal 24 2 6 3" xfId="9249" xr:uid="{00000000-0005-0000-0000-0000DD660000}"/>
    <cellStyle name="Normal 24 2 6 3 2" xfId="27114" xr:uid="{00000000-0005-0000-0000-0000DE660000}"/>
    <cellStyle name="Normal 24 2 6 4" xfId="11456" xr:uid="{00000000-0005-0000-0000-0000DF660000}"/>
    <cellStyle name="Normal 24 2 6 4 2" xfId="28458" xr:uid="{00000000-0005-0000-0000-0000E0660000}"/>
    <cellStyle name="Normal 24 2 6 5" xfId="14155" xr:uid="{00000000-0005-0000-0000-0000E1660000}"/>
    <cellStyle name="Normal 24 2 6 5 2" xfId="30021" xr:uid="{00000000-0005-0000-0000-0000E2660000}"/>
    <cellStyle name="Normal 24 2 6 6" xfId="15251" xr:uid="{00000000-0005-0000-0000-0000E3660000}"/>
    <cellStyle name="Normal 24 2 6 6 2" xfId="30605" xr:uid="{00000000-0005-0000-0000-0000E4660000}"/>
    <cellStyle name="Normal 24 2 6 7" xfId="18078" xr:uid="{00000000-0005-0000-0000-0000E5660000}"/>
    <cellStyle name="Normal 24 2 6 7 2" xfId="32490" xr:uid="{00000000-0005-0000-0000-0000E6660000}"/>
    <cellStyle name="Normal 24 2 6 8" xfId="20286" xr:uid="{00000000-0005-0000-0000-0000E7660000}"/>
    <cellStyle name="Normal 24 2 6 8 2" xfId="33834" xr:uid="{00000000-0005-0000-0000-0000E8660000}"/>
    <cellStyle name="Normal 24 2 6 9" xfId="23251" xr:uid="{00000000-0005-0000-0000-0000E9660000}"/>
    <cellStyle name="Normal 24 2 7" xfId="1607" xr:uid="{00000000-0005-0000-0000-0000EA660000}"/>
    <cellStyle name="Normal 24 2 7 2" xfId="6353" xr:uid="{00000000-0005-0000-0000-0000EB660000}"/>
    <cellStyle name="Normal 24 2 7 2 2" xfId="25594" xr:uid="{00000000-0005-0000-0000-0000EC660000}"/>
    <cellStyle name="Normal 24 2 7 3" xfId="9277" xr:uid="{00000000-0005-0000-0000-0000ED660000}"/>
    <cellStyle name="Normal 24 2 7 3 2" xfId="27134" xr:uid="{00000000-0005-0000-0000-0000EE660000}"/>
    <cellStyle name="Normal 24 2 7 4" xfId="11484" xr:uid="{00000000-0005-0000-0000-0000EF660000}"/>
    <cellStyle name="Normal 24 2 7 4 2" xfId="28478" xr:uid="{00000000-0005-0000-0000-0000F0660000}"/>
    <cellStyle name="Normal 24 2 7 5" xfId="14192" xr:uid="{00000000-0005-0000-0000-0000F1660000}"/>
    <cellStyle name="Normal 24 2 7 5 2" xfId="30046" xr:uid="{00000000-0005-0000-0000-0000F2660000}"/>
    <cellStyle name="Normal 24 2 7 6" xfId="16199" xr:uid="{00000000-0005-0000-0000-0000F3660000}"/>
    <cellStyle name="Normal 24 2 7 6 2" xfId="31248" xr:uid="{00000000-0005-0000-0000-0000F4660000}"/>
    <cellStyle name="Normal 24 2 7 7" xfId="18106" xr:uid="{00000000-0005-0000-0000-0000F5660000}"/>
    <cellStyle name="Normal 24 2 7 7 2" xfId="32510" xr:uid="{00000000-0005-0000-0000-0000F6660000}"/>
    <cellStyle name="Normal 24 2 7 8" xfId="20314" xr:uid="{00000000-0005-0000-0000-0000F7660000}"/>
    <cellStyle name="Normal 24 2 7 8 2" xfId="33854" xr:uid="{00000000-0005-0000-0000-0000F8660000}"/>
    <cellStyle name="Normal 24 2 7 9" xfId="23616" xr:uid="{00000000-0005-0000-0000-0000F9660000}"/>
    <cellStyle name="Normal 24 2 8" xfId="4429" xr:uid="{00000000-0005-0000-0000-0000FA660000}"/>
    <cellStyle name="Normal 24 2 8 2" xfId="7204" xr:uid="{00000000-0005-0000-0000-0000FB660000}"/>
    <cellStyle name="Normal 24 2 8 2 2" xfId="26798" xr:uid="{00000000-0005-0000-0000-0000FC660000}"/>
    <cellStyle name="Normal 24 2 8 3" xfId="10852" xr:uid="{00000000-0005-0000-0000-0000FD660000}"/>
    <cellStyle name="Normal 24 2 8 3 2" xfId="28142" xr:uid="{00000000-0005-0000-0000-0000FE660000}"/>
    <cellStyle name="Normal 24 2 8 4" xfId="13059" xr:uid="{00000000-0005-0000-0000-0000FF660000}"/>
    <cellStyle name="Normal 24 2 8 4 2" xfId="29486" xr:uid="{00000000-0005-0000-0000-000000670000}"/>
    <cellStyle name="Normal 24 2 8 5" xfId="16357" xr:uid="{00000000-0005-0000-0000-000001670000}"/>
    <cellStyle name="Normal 24 2 8 5 2" xfId="31379" xr:uid="{00000000-0005-0000-0000-000002670000}"/>
    <cellStyle name="Normal 24 2 8 6" xfId="17474" xr:uid="{00000000-0005-0000-0000-000003670000}"/>
    <cellStyle name="Normal 24 2 8 6 2" xfId="32174" xr:uid="{00000000-0005-0000-0000-000004670000}"/>
    <cellStyle name="Normal 24 2 8 7" xfId="19681" xr:uid="{00000000-0005-0000-0000-000005670000}"/>
    <cellStyle name="Normal 24 2 8 7 2" xfId="33518" xr:uid="{00000000-0005-0000-0000-000006670000}"/>
    <cellStyle name="Normal 24 2 8 8" xfId="21889" xr:uid="{00000000-0005-0000-0000-000007670000}"/>
    <cellStyle name="Normal 24 2 8 8 2" xfId="34862" xr:uid="{00000000-0005-0000-0000-000008670000}"/>
    <cellStyle name="Normal 24 2 8 9" xfId="25043" xr:uid="{00000000-0005-0000-0000-000009670000}"/>
    <cellStyle name="Normal 24 2 9" xfId="4759" xr:uid="{00000000-0005-0000-0000-00000A670000}"/>
    <cellStyle name="Normal 24 2 9 2" xfId="25225" xr:uid="{00000000-0005-0000-0000-00000B670000}"/>
    <cellStyle name="Normal 24 3" xfId="1111" xr:uid="{00000000-0005-0000-0000-00000C670000}"/>
    <cellStyle name="Normal 24 3 10" xfId="8918" xr:uid="{00000000-0005-0000-0000-00000D670000}"/>
    <cellStyle name="Normal 24 3 10 2" xfId="26952" xr:uid="{00000000-0005-0000-0000-00000E670000}"/>
    <cellStyle name="Normal 24 3 11" xfId="11125" xr:uid="{00000000-0005-0000-0000-00000F670000}"/>
    <cellStyle name="Normal 24 3 11 2" xfId="28296" xr:uid="{00000000-0005-0000-0000-000010670000}"/>
    <cellStyle name="Normal 24 3 12" xfId="13771" xr:uid="{00000000-0005-0000-0000-000011670000}"/>
    <cellStyle name="Normal 24 3 12 2" xfId="29832" xr:uid="{00000000-0005-0000-0000-000012670000}"/>
    <cellStyle name="Normal 24 3 13" xfId="15681" xr:uid="{00000000-0005-0000-0000-000013670000}"/>
    <cellStyle name="Normal 24 3 13 2" xfId="30937" xr:uid="{00000000-0005-0000-0000-000014670000}"/>
    <cellStyle name="Normal 24 3 14" xfId="17747" xr:uid="{00000000-0005-0000-0000-000015670000}"/>
    <cellStyle name="Normal 24 3 14 2" xfId="32328" xr:uid="{00000000-0005-0000-0000-000016670000}"/>
    <cellStyle name="Normal 24 3 15" xfId="19955" xr:uid="{00000000-0005-0000-0000-000017670000}"/>
    <cellStyle name="Normal 24 3 15 2" xfId="33672" xr:uid="{00000000-0005-0000-0000-000018670000}"/>
    <cellStyle name="Normal 24 3 16" xfId="22096" xr:uid="{00000000-0005-0000-0000-000019670000}"/>
    <cellStyle name="Normal 24 3 2" xfId="1259" xr:uid="{00000000-0005-0000-0000-00001A670000}"/>
    <cellStyle name="Normal 24 3 2 10" xfId="11272" xr:uid="{00000000-0005-0000-0000-00001B670000}"/>
    <cellStyle name="Normal 24 3 2 10 2" xfId="28392" xr:uid="{00000000-0005-0000-0000-00001C670000}"/>
    <cellStyle name="Normal 24 3 2 11" xfId="13918" xr:uid="{00000000-0005-0000-0000-00001D670000}"/>
    <cellStyle name="Normal 24 3 2 11 2" xfId="29928" xr:uid="{00000000-0005-0000-0000-00001E670000}"/>
    <cellStyle name="Normal 24 3 2 12" xfId="16122" xr:uid="{00000000-0005-0000-0000-00001F670000}"/>
    <cellStyle name="Normal 24 3 2 12 2" xfId="31187" xr:uid="{00000000-0005-0000-0000-000020670000}"/>
    <cellStyle name="Normal 24 3 2 13" xfId="17894" xr:uid="{00000000-0005-0000-0000-000021670000}"/>
    <cellStyle name="Normal 24 3 2 13 2" xfId="32424" xr:uid="{00000000-0005-0000-0000-000022670000}"/>
    <cellStyle name="Normal 24 3 2 14" xfId="20102" xr:uid="{00000000-0005-0000-0000-000023670000}"/>
    <cellStyle name="Normal 24 3 2 14 2" xfId="33768" xr:uid="{00000000-0005-0000-0000-000024670000}"/>
    <cellStyle name="Normal 24 3 2 15" xfId="22269" xr:uid="{00000000-0005-0000-0000-000025670000}"/>
    <cellStyle name="Normal 24 3 2 2" xfId="2218" xr:uid="{00000000-0005-0000-0000-000026670000}"/>
    <cellStyle name="Normal 24 3 2 2 10" xfId="22590" xr:uid="{00000000-0005-0000-0000-000027670000}"/>
    <cellStyle name="Normal 24 3 2 2 2" xfId="5285" xr:uid="{00000000-0005-0000-0000-000028670000}"/>
    <cellStyle name="Normal 24 3 2 2 2 2" xfId="24012" xr:uid="{00000000-0005-0000-0000-000029670000}"/>
    <cellStyle name="Normal 24 3 2 2 3" xfId="7902" xr:uid="{00000000-0005-0000-0000-00002A670000}"/>
    <cellStyle name="Normal 24 3 2 2 3 2" xfId="26020" xr:uid="{00000000-0005-0000-0000-00002B670000}"/>
    <cellStyle name="Normal 24 3 2 2 4" xfId="9735" xr:uid="{00000000-0005-0000-0000-00002C670000}"/>
    <cellStyle name="Normal 24 3 2 2 4 2" xfId="27441" xr:uid="{00000000-0005-0000-0000-00002D670000}"/>
    <cellStyle name="Normal 24 3 2 2 5" xfId="11942" xr:uid="{00000000-0005-0000-0000-00002E670000}"/>
    <cellStyle name="Normal 24 3 2 2 5 2" xfId="28785" xr:uid="{00000000-0005-0000-0000-00002F670000}"/>
    <cellStyle name="Normal 24 3 2 2 6" xfId="14721" xr:uid="{00000000-0005-0000-0000-000030670000}"/>
    <cellStyle name="Normal 24 3 2 2 6 2" xfId="30393" xr:uid="{00000000-0005-0000-0000-000031670000}"/>
    <cellStyle name="Normal 24 3 2 2 7" xfId="13332" xr:uid="{00000000-0005-0000-0000-000032670000}"/>
    <cellStyle name="Normal 24 3 2 2 7 2" xfId="29623" xr:uid="{00000000-0005-0000-0000-000033670000}"/>
    <cellStyle name="Normal 24 3 2 2 8" xfId="18564" xr:uid="{00000000-0005-0000-0000-000034670000}"/>
    <cellStyle name="Normal 24 3 2 2 8 2" xfId="32817" xr:uid="{00000000-0005-0000-0000-000035670000}"/>
    <cellStyle name="Normal 24 3 2 2 9" xfId="20772" xr:uid="{00000000-0005-0000-0000-000036670000}"/>
    <cellStyle name="Normal 24 3 2 2 9 2" xfId="34161" xr:uid="{00000000-0005-0000-0000-000037670000}"/>
    <cellStyle name="Normal 24 3 2 3" xfId="3052" xr:uid="{00000000-0005-0000-0000-000038670000}"/>
    <cellStyle name="Normal 24 3 2 3 10" xfId="22960" xr:uid="{00000000-0005-0000-0000-000039670000}"/>
    <cellStyle name="Normal 24 3 2 3 2" xfId="5655" xr:uid="{00000000-0005-0000-0000-00003A670000}"/>
    <cellStyle name="Normal 24 3 2 3 2 2" xfId="24525" xr:uid="{00000000-0005-0000-0000-00003B670000}"/>
    <cellStyle name="Normal 24 3 2 3 3" xfId="8405" xr:uid="{00000000-0005-0000-0000-00003C670000}"/>
    <cellStyle name="Normal 24 3 2 3 3 2" xfId="26350" xr:uid="{00000000-0005-0000-0000-00003D670000}"/>
    <cellStyle name="Normal 24 3 2 3 4" xfId="10249" xr:uid="{00000000-0005-0000-0000-00003E670000}"/>
    <cellStyle name="Normal 24 3 2 3 4 2" xfId="27694" xr:uid="{00000000-0005-0000-0000-00003F670000}"/>
    <cellStyle name="Normal 24 3 2 3 5" xfId="12456" xr:uid="{00000000-0005-0000-0000-000040670000}"/>
    <cellStyle name="Normal 24 3 2 3 5 2" xfId="29038" xr:uid="{00000000-0005-0000-0000-000041670000}"/>
    <cellStyle name="Normal 24 3 2 3 6" xfId="15406" xr:uid="{00000000-0005-0000-0000-000042670000}"/>
    <cellStyle name="Normal 24 3 2 3 6 2" xfId="30730" xr:uid="{00000000-0005-0000-0000-000043670000}"/>
    <cellStyle name="Normal 24 3 2 3 7" xfId="16871" xr:uid="{00000000-0005-0000-0000-000044670000}"/>
    <cellStyle name="Normal 24 3 2 3 7 2" xfId="31726" xr:uid="{00000000-0005-0000-0000-000045670000}"/>
    <cellStyle name="Normal 24 3 2 3 8" xfId="19078" xr:uid="{00000000-0005-0000-0000-000046670000}"/>
    <cellStyle name="Normal 24 3 2 3 8 2" xfId="33070" xr:uid="{00000000-0005-0000-0000-000047670000}"/>
    <cellStyle name="Normal 24 3 2 3 9" xfId="21286" xr:uid="{00000000-0005-0000-0000-000048670000}"/>
    <cellStyle name="Normal 24 3 2 3 9 2" xfId="34414" xr:uid="{00000000-0005-0000-0000-000049670000}"/>
    <cellStyle name="Normal 24 3 2 4" xfId="3347" xr:uid="{00000000-0005-0000-0000-00004A670000}"/>
    <cellStyle name="Normal 24 3 2 4 10" xfId="23128" xr:uid="{00000000-0005-0000-0000-00004B670000}"/>
    <cellStyle name="Normal 24 3 2 4 2" xfId="5823" xr:uid="{00000000-0005-0000-0000-00004C670000}"/>
    <cellStyle name="Normal 24 3 2 4 2 2" xfId="24693" xr:uid="{00000000-0005-0000-0000-00004D670000}"/>
    <cellStyle name="Normal 24 3 2 4 3" xfId="8573" xr:uid="{00000000-0005-0000-0000-00004E670000}"/>
    <cellStyle name="Normal 24 3 2 4 3 2" xfId="26492" xr:uid="{00000000-0005-0000-0000-00004F670000}"/>
    <cellStyle name="Normal 24 3 2 4 4" xfId="10417" xr:uid="{00000000-0005-0000-0000-000050670000}"/>
    <cellStyle name="Normal 24 3 2 4 4 2" xfId="27836" xr:uid="{00000000-0005-0000-0000-000051670000}"/>
    <cellStyle name="Normal 24 3 2 4 5" xfId="12624" xr:uid="{00000000-0005-0000-0000-000052670000}"/>
    <cellStyle name="Normal 24 3 2 4 5 2" xfId="29180" xr:uid="{00000000-0005-0000-0000-000053670000}"/>
    <cellStyle name="Normal 24 3 2 4 6" xfId="15633" xr:uid="{00000000-0005-0000-0000-000054670000}"/>
    <cellStyle name="Normal 24 3 2 4 6 2" xfId="30904" xr:uid="{00000000-0005-0000-0000-000055670000}"/>
    <cellStyle name="Normal 24 3 2 4 7" xfId="17039" xr:uid="{00000000-0005-0000-0000-000056670000}"/>
    <cellStyle name="Normal 24 3 2 4 7 2" xfId="31868" xr:uid="{00000000-0005-0000-0000-000057670000}"/>
    <cellStyle name="Normal 24 3 2 4 8" xfId="19246" xr:uid="{00000000-0005-0000-0000-000058670000}"/>
    <cellStyle name="Normal 24 3 2 4 8 2" xfId="33212" xr:uid="{00000000-0005-0000-0000-000059670000}"/>
    <cellStyle name="Normal 24 3 2 4 9" xfId="21454" xr:uid="{00000000-0005-0000-0000-00005A670000}"/>
    <cellStyle name="Normal 24 3 2 4 9 2" xfId="34556" xr:uid="{00000000-0005-0000-0000-00005B670000}"/>
    <cellStyle name="Normal 24 3 2 5" xfId="3561" xr:uid="{00000000-0005-0000-0000-00005C670000}"/>
    <cellStyle name="Normal 24 3 2 5 2" xfId="6185" xr:uid="{00000000-0005-0000-0000-00005D670000}"/>
    <cellStyle name="Normal 24 3 2 5 2 2" xfId="26577" xr:uid="{00000000-0005-0000-0000-00005E670000}"/>
    <cellStyle name="Normal 24 3 2 5 3" xfId="10554" xr:uid="{00000000-0005-0000-0000-00005F670000}"/>
    <cellStyle name="Normal 24 3 2 5 3 2" xfId="27921" xr:uid="{00000000-0005-0000-0000-000060670000}"/>
    <cellStyle name="Normal 24 3 2 5 4" xfId="12761" xr:uid="{00000000-0005-0000-0000-000061670000}"/>
    <cellStyle name="Normal 24 3 2 5 4 2" xfId="29265" xr:uid="{00000000-0005-0000-0000-000062670000}"/>
    <cellStyle name="Normal 24 3 2 5 5" xfId="15805" xr:uid="{00000000-0005-0000-0000-000063670000}"/>
    <cellStyle name="Normal 24 3 2 5 5 2" xfId="31008" xr:uid="{00000000-0005-0000-0000-000064670000}"/>
    <cellStyle name="Normal 24 3 2 5 6" xfId="17176" xr:uid="{00000000-0005-0000-0000-000065670000}"/>
    <cellStyle name="Normal 24 3 2 5 6 2" xfId="31953" xr:uid="{00000000-0005-0000-0000-000066670000}"/>
    <cellStyle name="Normal 24 3 2 5 7" xfId="19383" xr:uid="{00000000-0005-0000-0000-000067670000}"/>
    <cellStyle name="Normal 24 3 2 5 7 2" xfId="33297" xr:uid="{00000000-0005-0000-0000-000068670000}"/>
    <cellStyle name="Normal 24 3 2 5 8" xfId="21591" xr:uid="{00000000-0005-0000-0000-000069670000}"/>
    <cellStyle name="Normal 24 3 2 5 8 2" xfId="34641" xr:uid="{00000000-0005-0000-0000-00006A670000}"/>
    <cellStyle name="Normal 24 3 2 5 9" xfId="23448" xr:uid="{00000000-0005-0000-0000-00006B670000}"/>
    <cellStyle name="Normal 24 3 2 6" xfId="4297" xr:uid="{00000000-0005-0000-0000-00006C670000}"/>
    <cellStyle name="Normal 24 3 2 6 2" xfId="7159" xr:uid="{00000000-0005-0000-0000-00006D670000}"/>
    <cellStyle name="Normal 24 3 2 6 2 2" xfId="26753" xr:uid="{00000000-0005-0000-0000-00006E670000}"/>
    <cellStyle name="Normal 24 3 2 6 3" xfId="10807" xr:uid="{00000000-0005-0000-0000-00006F670000}"/>
    <cellStyle name="Normal 24 3 2 6 3 2" xfId="28097" xr:uid="{00000000-0005-0000-0000-000070670000}"/>
    <cellStyle name="Normal 24 3 2 6 4" xfId="13014" xr:uid="{00000000-0005-0000-0000-000071670000}"/>
    <cellStyle name="Normal 24 3 2 6 4 2" xfId="29441" xr:uid="{00000000-0005-0000-0000-000072670000}"/>
    <cellStyle name="Normal 24 3 2 6 5" xfId="16271" xr:uid="{00000000-0005-0000-0000-000073670000}"/>
    <cellStyle name="Normal 24 3 2 6 5 2" xfId="31311" xr:uid="{00000000-0005-0000-0000-000074670000}"/>
    <cellStyle name="Normal 24 3 2 6 6" xfId="17429" xr:uid="{00000000-0005-0000-0000-000075670000}"/>
    <cellStyle name="Normal 24 3 2 6 6 2" xfId="32129" xr:uid="{00000000-0005-0000-0000-000076670000}"/>
    <cellStyle name="Normal 24 3 2 6 7" xfId="19636" xr:uid="{00000000-0005-0000-0000-000077670000}"/>
    <cellStyle name="Normal 24 3 2 6 7 2" xfId="33473" xr:uid="{00000000-0005-0000-0000-000078670000}"/>
    <cellStyle name="Normal 24 3 2 6 8" xfId="21844" xr:uid="{00000000-0005-0000-0000-000079670000}"/>
    <cellStyle name="Normal 24 3 2 6 8 2" xfId="34817" xr:uid="{00000000-0005-0000-0000-00007A670000}"/>
    <cellStyle name="Normal 24 3 2 6 9" xfId="24998" xr:uid="{00000000-0005-0000-0000-00007B670000}"/>
    <cellStyle name="Normal 24 3 2 7" xfId="4419" xr:uid="{00000000-0005-0000-0000-00007C670000}"/>
    <cellStyle name="Normal 24 3 2 7 2" xfId="7199" xr:uid="{00000000-0005-0000-0000-00007D670000}"/>
    <cellStyle name="Normal 24 3 2 7 2 2" xfId="26793" xr:uid="{00000000-0005-0000-0000-00007E670000}"/>
    <cellStyle name="Normal 24 3 2 7 3" xfId="10847" xr:uid="{00000000-0005-0000-0000-00007F670000}"/>
    <cellStyle name="Normal 24 3 2 7 3 2" xfId="28137" xr:uid="{00000000-0005-0000-0000-000080670000}"/>
    <cellStyle name="Normal 24 3 2 7 4" xfId="13054" xr:uid="{00000000-0005-0000-0000-000081670000}"/>
    <cellStyle name="Normal 24 3 2 7 4 2" xfId="29481" xr:uid="{00000000-0005-0000-0000-000082670000}"/>
    <cellStyle name="Normal 24 3 2 7 5" xfId="16349" xr:uid="{00000000-0005-0000-0000-000083670000}"/>
    <cellStyle name="Normal 24 3 2 7 5 2" xfId="31373" xr:uid="{00000000-0005-0000-0000-000084670000}"/>
    <cellStyle name="Normal 24 3 2 7 6" xfId="17469" xr:uid="{00000000-0005-0000-0000-000085670000}"/>
    <cellStyle name="Normal 24 3 2 7 6 2" xfId="32169" xr:uid="{00000000-0005-0000-0000-000086670000}"/>
    <cellStyle name="Normal 24 3 2 7 7" xfId="19676" xr:uid="{00000000-0005-0000-0000-000087670000}"/>
    <cellStyle name="Normal 24 3 2 7 7 2" xfId="33513" xr:uid="{00000000-0005-0000-0000-000088670000}"/>
    <cellStyle name="Normal 24 3 2 7 8" xfId="21884" xr:uid="{00000000-0005-0000-0000-000089670000}"/>
    <cellStyle name="Normal 24 3 2 7 8 2" xfId="34857" xr:uid="{00000000-0005-0000-0000-00008A670000}"/>
    <cellStyle name="Normal 24 3 2 7 9" xfId="25038" xr:uid="{00000000-0005-0000-0000-00008B670000}"/>
    <cellStyle name="Normal 24 3 2 8" xfId="4964" xr:uid="{00000000-0005-0000-0000-00008C670000}"/>
    <cellStyle name="Normal 24 3 2 8 2" xfId="25422" xr:uid="{00000000-0005-0000-0000-00008D670000}"/>
    <cellStyle name="Normal 24 3 2 9" xfId="9065" xr:uid="{00000000-0005-0000-0000-00008E670000}"/>
    <cellStyle name="Normal 24 3 2 9 2" xfId="27048" xr:uid="{00000000-0005-0000-0000-00008F670000}"/>
    <cellStyle name="Normal 24 3 3" xfId="2020" xr:uid="{00000000-0005-0000-0000-000090670000}"/>
    <cellStyle name="Normal 24 3 3 10" xfId="22443" xr:uid="{00000000-0005-0000-0000-000091670000}"/>
    <cellStyle name="Normal 24 3 3 2" xfId="5138" xr:uid="{00000000-0005-0000-0000-000092670000}"/>
    <cellStyle name="Normal 24 3 3 2 2" xfId="23828" xr:uid="{00000000-0005-0000-0000-000093670000}"/>
    <cellStyle name="Normal 24 3 3 3" xfId="7724" xr:uid="{00000000-0005-0000-0000-000094670000}"/>
    <cellStyle name="Normal 24 3 3 3 2" xfId="25836" xr:uid="{00000000-0005-0000-0000-000095670000}"/>
    <cellStyle name="Normal 24 3 3 4" xfId="9546" xr:uid="{00000000-0005-0000-0000-000096670000}"/>
    <cellStyle name="Normal 24 3 3 4 2" xfId="27334" xr:uid="{00000000-0005-0000-0000-000097670000}"/>
    <cellStyle name="Normal 24 3 3 5" xfId="11753" xr:uid="{00000000-0005-0000-0000-000098670000}"/>
    <cellStyle name="Normal 24 3 3 5 2" xfId="28678" xr:uid="{00000000-0005-0000-0000-000099670000}"/>
    <cellStyle name="Normal 24 3 3 6" xfId="14530" xr:uid="{00000000-0005-0000-0000-00009A670000}"/>
    <cellStyle name="Normal 24 3 3 6 2" xfId="30285" xr:uid="{00000000-0005-0000-0000-00009B670000}"/>
    <cellStyle name="Normal 24 3 3 7" xfId="13342" xr:uid="{00000000-0005-0000-0000-00009C670000}"/>
    <cellStyle name="Normal 24 3 3 7 2" xfId="29631" xr:uid="{00000000-0005-0000-0000-00009D670000}"/>
    <cellStyle name="Normal 24 3 3 8" xfId="18375" xr:uid="{00000000-0005-0000-0000-00009E670000}"/>
    <cellStyle name="Normal 24 3 3 8 2" xfId="32710" xr:uid="{00000000-0005-0000-0000-00009F670000}"/>
    <cellStyle name="Normal 24 3 3 9" xfId="20583" xr:uid="{00000000-0005-0000-0000-0000A0670000}"/>
    <cellStyle name="Normal 24 3 3 9 2" xfId="34054" xr:uid="{00000000-0005-0000-0000-0000A1670000}"/>
    <cellStyle name="Normal 24 3 4" xfId="2905" xr:uid="{00000000-0005-0000-0000-0000A2670000}"/>
    <cellStyle name="Normal 24 3 4 10" xfId="22839" xr:uid="{00000000-0005-0000-0000-0000A3670000}"/>
    <cellStyle name="Normal 24 3 4 2" xfId="5534" xr:uid="{00000000-0005-0000-0000-0000A4670000}"/>
    <cellStyle name="Normal 24 3 4 2 2" xfId="24404" xr:uid="{00000000-0005-0000-0000-0000A5670000}"/>
    <cellStyle name="Normal 24 3 4 3" xfId="8284" xr:uid="{00000000-0005-0000-0000-0000A6670000}"/>
    <cellStyle name="Normal 24 3 4 3 2" xfId="26254" xr:uid="{00000000-0005-0000-0000-0000A7670000}"/>
    <cellStyle name="Normal 24 3 4 4" xfId="10128" xr:uid="{00000000-0005-0000-0000-0000A8670000}"/>
    <cellStyle name="Normal 24 3 4 4 2" xfId="27598" xr:uid="{00000000-0005-0000-0000-0000A9670000}"/>
    <cellStyle name="Normal 24 3 4 5" xfId="12335" xr:uid="{00000000-0005-0000-0000-0000AA670000}"/>
    <cellStyle name="Normal 24 3 4 5 2" xfId="28942" xr:uid="{00000000-0005-0000-0000-0000AB670000}"/>
    <cellStyle name="Normal 24 3 4 6" xfId="15271" xr:uid="{00000000-0005-0000-0000-0000AC670000}"/>
    <cellStyle name="Normal 24 3 4 6 2" xfId="30625" xr:uid="{00000000-0005-0000-0000-0000AD670000}"/>
    <cellStyle name="Normal 24 3 4 7" xfId="16750" xr:uid="{00000000-0005-0000-0000-0000AE670000}"/>
    <cellStyle name="Normal 24 3 4 7 2" xfId="31630" xr:uid="{00000000-0005-0000-0000-0000AF670000}"/>
    <cellStyle name="Normal 24 3 4 8" xfId="18957" xr:uid="{00000000-0005-0000-0000-0000B0670000}"/>
    <cellStyle name="Normal 24 3 4 8 2" xfId="32974" xr:uid="{00000000-0005-0000-0000-0000B1670000}"/>
    <cellStyle name="Normal 24 3 4 9" xfId="21165" xr:uid="{00000000-0005-0000-0000-0000B2670000}"/>
    <cellStyle name="Normal 24 3 4 9 2" xfId="34318" xr:uid="{00000000-0005-0000-0000-0000B3670000}"/>
    <cellStyle name="Normal 24 3 5" xfId="3200" xr:uid="{00000000-0005-0000-0000-0000B4670000}"/>
    <cellStyle name="Normal 24 3 5 10" xfId="23032" xr:uid="{00000000-0005-0000-0000-0000B5670000}"/>
    <cellStyle name="Normal 24 3 5 2" xfId="5727" xr:uid="{00000000-0005-0000-0000-0000B6670000}"/>
    <cellStyle name="Normal 24 3 5 2 2" xfId="24597" xr:uid="{00000000-0005-0000-0000-0000B7670000}"/>
    <cellStyle name="Normal 24 3 5 3" xfId="8477" xr:uid="{00000000-0005-0000-0000-0000B8670000}"/>
    <cellStyle name="Normal 24 3 5 3 2" xfId="26396" xr:uid="{00000000-0005-0000-0000-0000B9670000}"/>
    <cellStyle name="Normal 24 3 5 4" xfId="10321" xr:uid="{00000000-0005-0000-0000-0000BA670000}"/>
    <cellStyle name="Normal 24 3 5 4 2" xfId="27740" xr:uid="{00000000-0005-0000-0000-0000BB670000}"/>
    <cellStyle name="Normal 24 3 5 5" xfId="12528" xr:uid="{00000000-0005-0000-0000-0000BC670000}"/>
    <cellStyle name="Normal 24 3 5 5 2" xfId="29084" xr:uid="{00000000-0005-0000-0000-0000BD670000}"/>
    <cellStyle name="Normal 24 3 5 6" xfId="15518" xr:uid="{00000000-0005-0000-0000-0000BE670000}"/>
    <cellStyle name="Normal 24 3 5 6 2" xfId="30798" xr:uid="{00000000-0005-0000-0000-0000BF670000}"/>
    <cellStyle name="Normal 24 3 5 7" xfId="16943" xr:uid="{00000000-0005-0000-0000-0000C0670000}"/>
    <cellStyle name="Normal 24 3 5 7 2" xfId="31772" xr:uid="{00000000-0005-0000-0000-0000C1670000}"/>
    <cellStyle name="Normal 24 3 5 8" xfId="19150" xr:uid="{00000000-0005-0000-0000-0000C2670000}"/>
    <cellStyle name="Normal 24 3 5 8 2" xfId="33116" xr:uid="{00000000-0005-0000-0000-0000C3670000}"/>
    <cellStyle name="Normal 24 3 5 9" xfId="21358" xr:uid="{00000000-0005-0000-0000-0000C4670000}"/>
    <cellStyle name="Normal 24 3 5 9 2" xfId="34460" xr:uid="{00000000-0005-0000-0000-0000C5670000}"/>
    <cellStyle name="Normal 24 3 6" xfId="2043" xr:uid="{00000000-0005-0000-0000-0000C6670000}"/>
    <cellStyle name="Normal 24 3 6 2" xfId="6038" xr:uid="{00000000-0005-0000-0000-0000C7670000}"/>
    <cellStyle name="Normal 24 3 6 2 2" xfId="25855" xr:uid="{00000000-0005-0000-0000-0000C8670000}"/>
    <cellStyle name="Normal 24 3 6 3" xfId="9567" xr:uid="{00000000-0005-0000-0000-0000C9670000}"/>
    <cellStyle name="Normal 24 3 6 3 2" xfId="27353" xr:uid="{00000000-0005-0000-0000-0000CA670000}"/>
    <cellStyle name="Normal 24 3 6 4" xfId="11774" xr:uid="{00000000-0005-0000-0000-0000CB670000}"/>
    <cellStyle name="Normal 24 3 6 4 2" xfId="28697" xr:uid="{00000000-0005-0000-0000-0000CC670000}"/>
    <cellStyle name="Normal 24 3 6 5" xfId="14551" xr:uid="{00000000-0005-0000-0000-0000CD670000}"/>
    <cellStyle name="Normal 24 3 6 5 2" xfId="30304" xr:uid="{00000000-0005-0000-0000-0000CE670000}"/>
    <cellStyle name="Normal 24 3 6 6" xfId="13220" xr:uid="{00000000-0005-0000-0000-0000CF670000}"/>
    <cellStyle name="Normal 24 3 6 6 2" xfId="29578" xr:uid="{00000000-0005-0000-0000-0000D0670000}"/>
    <cellStyle name="Normal 24 3 6 7" xfId="18396" xr:uid="{00000000-0005-0000-0000-0000D1670000}"/>
    <cellStyle name="Normal 24 3 6 7 2" xfId="32729" xr:uid="{00000000-0005-0000-0000-0000D2670000}"/>
    <cellStyle name="Normal 24 3 6 8" xfId="20604" xr:uid="{00000000-0005-0000-0000-0000D3670000}"/>
    <cellStyle name="Normal 24 3 6 8 2" xfId="34073" xr:uid="{00000000-0005-0000-0000-0000D4670000}"/>
    <cellStyle name="Normal 24 3 6 9" xfId="23301" xr:uid="{00000000-0005-0000-0000-0000D5670000}"/>
    <cellStyle name="Normal 24 3 7" xfId="4240" xr:uid="{00000000-0005-0000-0000-0000D6670000}"/>
    <cellStyle name="Normal 24 3 7 2" xfId="7138" xr:uid="{00000000-0005-0000-0000-0000D7670000}"/>
    <cellStyle name="Normal 24 3 7 2 2" xfId="26732" xr:uid="{00000000-0005-0000-0000-0000D8670000}"/>
    <cellStyle name="Normal 24 3 7 3" xfId="10786" xr:uid="{00000000-0005-0000-0000-0000D9670000}"/>
    <cellStyle name="Normal 24 3 7 3 2" xfId="28076" xr:uid="{00000000-0005-0000-0000-0000DA670000}"/>
    <cellStyle name="Normal 24 3 7 4" xfId="12993" xr:uid="{00000000-0005-0000-0000-0000DB670000}"/>
    <cellStyle name="Normal 24 3 7 4 2" xfId="29420" xr:uid="{00000000-0005-0000-0000-0000DC670000}"/>
    <cellStyle name="Normal 24 3 7 5" xfId="16234" xr:uid="{00000000-0005-0000-0000-0000DD670000}"/>
    <cellStyle name="Normal 24 3 7 5 2" xfId="31279" xr:uid="{00000000-0005-0000-0000-0000DE670000}"/>
    <cellStyle name="Normal 24 3 7 6" xfId="17408" xr:uid="{00000000-0005-0000-0000-0000DF670000}"/>
    <cellStyle name="Normal 24 3 7 6 2" xfId="32108" xr:uid="{00000000-0005-0000-0000-0000E0670000}"/>
    <cellStyle name="Normal 24 3 7 7" xfId="19615" xr:uid="{00000000-0005-0000-0000-0000E1670000}"/>
    <cellStyle name="Normal 24 3 7 7 2" xfId="33452" xr:uid="{00000000-0005-0000-0000-0000E2670000}"/>
    <cellStyle name="Normal 24 3 7 8" xfId="21823" xr:uid="{00000000-0005-0000-0000-0000E3670000}"/>
    <cellStyle name="Normal 24 3 7 8 2" xfId="34796" xr:uid="{00000000-0005-0000-0000-0000E4670000}"/>
    <cellStyle name="Normal 24 3 7 9" xfId="24977" xr:uid="{00000000-0005-0000-0000-0000E5670000}"/>
    <cellStyle name="Normal 24 3 8" xfId="4455" xr:uid="{00000000-0005-0000-0000-0000E6670000}"/>
    <cellStyle name="Normal 24 3 8 2" xfId="7215" xr:uid="{00000000-0005-0000-0000-0000E7670000}"/>
    <cellStyle name="Normal 24 3 8 2 2" xfId="26809" xr:uid="{00000000-0005-0000-0000-0000E8670000}"/>
    <cellStyle name="Normal 24 3 8 3" xfId="10863" xr:uid="{00000000-0005-0000-0000-0000E9670000}"/>
    <cellStyle name="Normal 24 3 8 3 2" xfId="28153" xr:uid="{00000000-0005-0000-0000-0000EA670000}"/>
    <cellStyle name="Normal 24 3 8 4" xfId="13070" xr:uid="{00000000-0005-0000-0000-0000EB670000}"/>
    <cellStyle name="Normal 24 3 8 4 2" xfId="29497" xr:uid="{00000000-0005-0000-0000-0000EC670000}"/>
    <cellStyle name="Normal 24 3 8 5" xfId="16376" xr:uid="{00000000-0005-0000-0000-0000ED670000}"/>
    <cellStyle name="Normal 24 3 8 5 2" xfId="31395" xr:uid="{00000000-0005-0000-0000-0000EE670000}"/>
    <cellStyle name="Normal 24 3 8 6" xfId="17485" xr:uid="{00000000-0005-0000-0000-0000EF670000}"/>
    <cellStyle name="Normal 24 3 8 6 2" xfId="32185" xr:uid="{00000000-0005-0000-0000-0000F0670000}"/>
    <cellStyle name="Normal 24 3 8 7" xfId="19692" xr:uid="{00000000-0005-0000-0000-0000F1670000}"/>
    <cellStyle name="Normal 24 3 8 7 2" xfId="33529" xr:uid="{00000000-0005-0000-0000-0000F2670000}"/>
    <cellStyle name="Normal 24 3 8 8" xfId="21900" xr:uid="{00000000-0005-0000-0000-0000F3670000}"/>
    <cellStyle name="Normal 24 3 8 8 2" xfId="34873" xr:uid="{00000000-0005-0000-0000-0000F4670000}"/>
    <cellStyle name="Normal 24 3 8 9" xfId="25054" xr:uid="{00000000-0005-0000-0000-0000F5670000}"/>
    <cellStyle name="Normal 24 3 9" xfId="4791" xr:uid="{00000000-0005-0000-0000-0000F6670000}"/>
    <cellStyle name="Normal 24 3 9 2" xfId="25275" xr:uid="{00000000-0005-0000-0000-0000F7670000}"/>
    <cellStyle name="Normal 24 4" xfId="1176" xr:uid="{00000000-0005-0000-0000-0000F8670000}"/>
    <cellStyle name="Normal 24 4 10" xfId="11190" xr:uid="{00000000-0005-0000-0000-0000F9670000}"/>
    <cellStyle name="Normal 24 4 10 2" xfId="28328" xr:uid="{00000000-0005-0000-0000-0000FA670000}"/>
    <cellStyle name="Normal 24 4 11" xfId="13836" xr:uid="{00000000-0005-0000-0000-0000FB670000}"/>
    <cellStyle name="Normal 24 4 11 2" xfId="29864" xr:uid="{00000000-0005-0000-0000-0000FC670000}"/>
    <cellStyle name="Normal 24 4 12" xfId="15100" xr:uid="{00000000-0005-0000-0000-0000FD670000}"/>
    <cellStyle name="Normal 24 4 12 2" xfId="30502" xr:uid="{00000000-0005-0000-0000-0000FE670000}"/>
    <cellStyle name="Normal 24 4 13" xfId="17812" xr:uid="{00000000-0005-0000-0000-0000FF670000}"/>
    <cellStyle name="Normal 24 4 13 2" xfId="32360" xr:uid="{00000000-0005-0000-0000-000000680000}"/>
    <cellStyle name="Normal 24 4 14" xfId="20020" xr:uid="{00000000-0005-0000-0000-000001680000}"/>
    <cellStyle name="Normal 24 4 14 2" xfId="33704" xr:uid="{00000000-0005-0000-0000-000002680000}"/>
    <cellStyle name="Normal 24 4 15" xfId="22153" xr:uid="{00000000-0005-0000-0000-000003680000}"/>
    <cellStyle name="Normal 24 4 2" xfId="2101" xr:uid="{00000000-0005-0000-0000-000004680000}"/>
    <cellStyle name="Normal 24 4 2 10" xfId="22508" xr:uid="{00000000-0005-0000-0000-000005680000}"/>
    <cellStyle name="Normal 24 4 2 2" xfId="5203" xr:uid="{00000000-0005-0000-0000-000006680000}"/>
    <cellStyle name="Normal 24 4 2 2 2" xfId="23895" xr:uid="{00000000-0005-0000-0000-000007680000}"/>
    <cellStyle name="Normal 24 4 2 3" xfId="7786" xr:uid="{00000000-0005-0000-0000-000008680000}"/>
    <cellStyle name="Normal 24 4 2 3 2" xfId="25903" xr:uid="{00000000-0005-0000-0000-000009680000}"/>
    <cellStyle name="Normal 24 4 2 4" xfId="9618" xr:uid="{00000000-0005-0000-0000-00000A680000}"/>
    <cellStyle name="Normal 24 4 2 4 2" xfId="27376" xr:uid="{00000000-0005-0000-0000-00000B680000}"/>
    <cellStyle name="Normal 24 4 2 5" xfId="11825" xr:uid="{00000000-0005-0000-0000-00000C680000}"/>
    <cellStyle name="Normal 24 4 2 5 2" xfId="28720" xr:uid="{00000000-0005-0000-0000-00000D680000}"/>
    <cellStyle name="Normal 24 4 2 6" xfId="14604" xr:uid="{00000000-0005-0000-0000-00000E680000}"/>
    <cellStyle name="Normal 24 4 2 6 2" xfId="30328" xr:uid="{00000000-0005-0000-0000-00000F680000}"/>
    <cellStyle name="Normal 24 4 2 7" xfId="14753" xr:uid="{00000000-0005-0000-0000-000010680000}"/>
    <cellStyle name="Normal 24 4 2 7 2" xfId="30413" xr:uid="{00000000-0005-0000-0000-000011680000}"/>
    <cellStyle name="Normal 24 4 2 8" xfId="18447" xr:uid="{00000000-0005-0000-0000-000012680000}"/>
    <cellStyle name="Normal 24 4 2 8 2" xfId="32752" xr:uid="{00000000-0005-0000-0000-000013680000}"/>
    <cellStyle name="Normal 24 4 2 9" xfId="20655" xr:uid="{00000000-0005-0000-0000-000014680000}"/>
    <cellStyle name="Normal 24 4 2 9 2" xfId="34096" xr:uid="{00000000-0005-0000-0000-000015680000}"/>
    <cellStyle name="Normal 24 4 3" xfId="2970" xr:uid="{00000000-0005-0000-0000-000016680000}"/>
    <cellStyle name="Normal 24 4 3 10" xfId="22896" xr:uid="{00000000-0005-0000-0000-000017680000}"/>
    <cellStyle name="Normal 24 4 3 2" xfId="5591" xr:uid="{00000000-0005-0000-0000-000018680000}"/>
    <cellStyle name="Normal 24 4 3 2 2" xfId="24461" xr:uid="{00000000-0005-0000-0000-000019680000}"/>
    <cellStyle name="Normal 24 4 3 3" xfId="8341" xr:uid="{00000000-0005-0000-0000-00001A680000}"/>
    <cellStyle name="Normal 24 4 3 3 2" xfId="26286" xr:uid="{00000000-0005-0000-0000-00001B680000}"/>
    <cellStyle name="Normal 24 4 3 4" xfId="10185" xr:uid="{00000000-0005-0000-0000-00001C680000}"/>
    <cellStyle name="Normal 24 4 3 4 2" xfId="27630" xr:uid="{00000000-0005-0000-0000-00001D680000}"/>
    <cellStyle name="Normal 24 4 3 5" xfId="12392" xr:uid="{00000000-0005-0000-0000-00001E680000}"/>
    <cellStyle name="Normal 24 4 3 5 2" xfId="28974" xr:uid="{00000000-0005-0000-0000-00001F680000}"/>
    <cellStyle name="Normal 24 4 3 6" xfId="15331" xr:uid="{00000000-0005-0000-0000-000020680000}"/>
    <cellStyle name="Normal 24 4 3 6 2" xfId="30658" xr:uid="{00000000-0005-0000-0000-000021680000}"/>
    <cellStyle name="Normal 24 4 3 7" xfId="16807" xr:uid="{00000000-0005-0000-0000-000022680000}"/>
    <cellStyle name="Normal 24 4 3 7 2" xfId="31662" xr:uid="{00000000-0005-0000-0000-000023680000}"/>
    <cellStyle name="Normal 24 4 3 8" xfId="19014" xr:uid="{00000000-0005-0000-0000-000024680000}"/>
    <cellStyle name="Normal 24 4 3 8 2" xfId="33006" xr:uid="{00000000-0005-0000-0000-000025680000}"/>
    <cellStyle name="Normal 24 4 3 9" xfId="21222" xr:uid="{00000000-0005-0000-0000-000026680000}"/>
    <cellStyle name="Normal 24 4 3 9 2" xfId="34350" xr:uid="{00000000-0005-0000-0000-000027680000}"/>
    <cellStyle name="Normal 24 4 4" xfId="3265" xr:uid="{00000000-0005-0000-0000-000028680000}"/>
    <cellStyle name="Normal 24 4 4 10" xfId="23064" xr:uid="{00000000-0005-0000-0000-000029680000}"/>
    <cellStyle name="Normal 24 4 4 2" xfId="5759" xr:uid="{00000000-0005-0000-0000-00002A680000}"/>
    <cellStyle name="Normal 24 4 4 2 2" xfId="24629" xr:uid="{00000000-0005-0000-0000-00002B680000}"/>
    <cellStyle name="Normal 24 4 4 3" xfId="8509" xr:uid="{00000000-0005-0000-0000-00002C680000}"/>
    <cellStyle name="Normal 24 4 4 3 2" xfId="26428" xr:uid="{00000000-0005-0000-0000-00002D680000}"/>
    <cellStyle name="Normal 24 4 4 4" xfId="10353" xr:uid="{00000000-0005-0000-0000-00002E680000}"/>
    <cellStyle name="Normal 24 4 4 4 2" xfId="27772" xr:uid="{00000000-0005-0000-0000-00002F680000}"/>
    <cellStyle name="Normal 24 4 4 5" xfId="12560" xr:uid="{00000000-0005-0000-0000-000030680000}"/>
    <cellStyle name="Normal 24 4 4 5 2" xfId="29116" xr:uid="{00000000-0005-0000-0000-000031680000}"/>
    <cellStyle name="Normal 24 4 4 6" xfId="15559" xr:uid="{00000000-0005-0000-0000-000032680000}"/>
    <cellStyle name="Normal 24 4 4 6 2" xfId="30834" xr:uid="{00000000-0005-0000-0000-000033680000}"/>
    <cellStyle name="Normal 24 4 4 7" xfId="16975" xr:uid="{00000000-0005-0000-0000-000034680000}"/>
    <cellStyle name="Normal 24 4 4 7 2" xfId="31804" xr:uid="{00000000-0005-0000-0000-000035680000}"/>
    <cellStyle name="Normal 24 4 4 8" xfId="19182" xr:uid="{00000000-0005-0000-0000-000036680000}"/>
    <cellStyle name="Normal 24 4 4 8 2" xfId="33148" xr:uid="{00000000-0005-0000-0000-000037680000}"/>
    <cellStyle name="Normal 24 4 4 9" xfId="21390" xr:uid="{00000000-0005-0000-0000-000038680000}"/>
    <cellStyle name="Normal 24 4 4 9 2" xfId="34492" xr:uid="{00000000-0005-0000-0000-000039680000}"/>
    <cellStyle name="Normal 24 4 5" xfId="3445" xr:uid="{00000000-0005-0000-0000-00003A680000}"/>
    <cellStyle name="Normal 24 4 5 2" xfId="6103" xr:uid="{00000000-0005-0000-0000-00003B680000}"/>
    <cellStyle name="Normal 24 4 5 2 2" xfId="26513" xr:uid="{00000000-0005-0000-0000-00003C680000}"/>
    <cellStyle name="Normal 24 4 5 3" xfId="10438" xr:uid="{00000000-0005-0000-0000-00003D680000}"/>
    <cellStyle name="Normal 24 4 5 3 2" xfId="27857" xr:uid="{00000000-0005-0000-0000-00003E680000}"/>
    <cellStyle name="Normal 24 4 5 4" xfId="12645" xr:uid="{00000000-0005-0000-0000-00003F680000}"/>
    <cellStyle name="Normal 24 4 5 4 2" xfId="29201" xr:uid="{00000000-0005-0000-0000-000040680000}"/>
    <cellStyle name="Normal 24 4 5 5" xfId="15689" xr:uid="{00000000-0005-0000-0000-000041680000}"/>
    <cellStyle name="Normal 24 4 5 5 2" xfId="30944" xr:uid="{00000000-0005-0000-0000-000042680000}"/>
    <cellStyle name="Normal 24 4 5 6" xfId="17060" xr:uid="{00000000-0005-0000-0000-000043680000}"/>
    <cellStyle name="Normal 24 4 5 6 2" xfId="31889" xr:uid="{00000000-0005-0000-0000-000044680000}"/>
    <cellStyle name="Normal 24 4 5 7" xfId="19267" xr:uid="{00000000-0005-0000-0000-000045680000}"/>
    <cellStyle name="Normal 24 4 5 7 2" xfId="33233" xr:uid="{00000000-0005-0000-0000-000046680000}"/>
    <cellStyle name="Normal 24 4 5 8" xfId="21475" xr:uid="{00000000-0005-0000-0000-000047680000}"/>
    <cellStyle name="Normal 24 4 5 8 2" xfId="34577" xr:uid="{00000000-0005-0000-0000-000048680000}"/>
    <cellStyle name="Normal 24 4 5 9" xfId="23366" xr:uid="{00000000-0005-0000-0000-000049680000}"/>
    <cellStyle name="Normal 24 4 6" xfId="4341" xr:uid="{00000000-0005-0000-0000-00004A680000}"/>
    <cellStyle name="Normal 24 4 6 2" xfId="7181" xr:uid="{00000000-0005-0000-0000-00004B680000}"/>
    <cellStyle name="Normal 24 4 6 2 2" xfId="26775" xr:uid="{00000000-0005-0000-0000-00004C680000}"/>
    <cellStyle name="Normal 24 4 6 3" xfId="10829" xr:uid="{00000000-0005-0000-0000-00004D680000}"/>
    <cellStyle name="Normal 24 4 6 3 2" xfId="28119" xr:uid="{00000000-0005-0000-0000-00004E680000}"/>
    <cellStyle name="Normal 24 4 6 4" xfId="13036" xr:uid="{00000000-0005-0000-0000-00004F680000}"/>
    <cellStyle name="Normal 24 4 6 4 2" xfId="29463" xr:uid="{00000000-0005-0000-0000-000050680000}"/>
    <cellStyle name="Normal 24 4 6 5" xfId="16304" xr:uid="{00000000-0005-0000-0000-000051680000}"/>
    <cellStyle name="Normal 24 4 6 5 2" xfId="31339" xr:uid="{00000000-0005-0000-0000-000052680000}"/>
    <cellStyle name="Normal 24 4 6 6" xfId="17451" xr:uid="{00000000-0005-0000-0000-000053680000}"/>
    <cellStyle name="Normal 24 4 6 6 2" xfId="32151" xr:uid="{00000000-0005-0000-0000-000054680000}"/>
    <cellStyle name="Normal 24 4 6 7" xfId="19658" xr:uid="{00000000-0005-0000-0000-000055680000}"/>
    <cellStyle name="Normal 24 4 6 7 2" xfId="33495" xr:uid="{00000000-0005-0000-0000-000056680000}"/>
    <cellStyle name="Normal 24 4 6 8" xfId="21866" xr:uid="{00000000-0005-0000-0000-000057680000}"/>
    <cellStyle name="Normal 24 4 6 8 2" xfId="34839" xr:uid="{00000000-0005-0000-0000-000058680000}"/>
    <cellStyle name="Normal 24 4 6 9" xfId="25020" xr:uid="{00000000-0005-0000-0000-000059680000}"/>
    <cellStyle name="Normal 24 4 7" xfId="4544" xr:uid="{00000000-0005-0000-0000-00005A680000}"/>
    <cellStyle name="Normal 24 4 7 2" xfId="7247" xr:uid="{00000000-0005-0000-0000-00005B680000}"/>
    <cellStyle name="Normal 24 4 7 2 2" xfId="26841" xr:uid="{00000000-0005-0000-0000-00005C680000}"/>
    <cellStyle name="Normal 24 4 7 3" xfId="10895" xr:uid="{00000000-0005-0000-0000-00005D680000}"/>
    <cellStyle name="Normal 24 4 7 3 2" xfId="28185" xr:uid="{00000000-0005-0000-0000-00005E680000}"/>
    <cellStyle name="Normal 24 4 7 4" xfId="13102" xr:uid="{00000000-0005-0000-0000-00005F680000}"/>
    <cellStyle name="Normal 24 4 7 4 2" xfId="29529" xr:uid="{00000000-0005-0000-0000-000060680000}"/>
    <cellStyle name="Normal 24 4 7 5" xfId="16435" xr:uid="{00000000-0005-0000-0000-000061680000}"/>
    <cellStyle name="Normal 24 4 7 5 2" xfId="31442" xr:uid="{00000000-0005-0000-0000-000062680000}"/>
    <cellStyle name="Normal 24 4 7 6" xfId="17517" xr:uid="{00000000-0005-0000-0000-000063680000}"/>
    <cellStyle name="Normal 24 4 7 6 2" xfId="32217" xr:uid="{00000000-0005-0000-0000-000064680000}"/>
    <cellStyle name="Normal 24 4 7 7" xfId="19724" xr:uid="{00000000-0005-0000-0000-000065680000}"/>
    <cellStyle name="Normal 24 4 7 7 2" xfId="33561" xr:uid="{00000000-0005-0000-0000-000066680000}"/>
    <cellStyle name="Normal 24 4 7 8" xfId="21932" xr:uid="{00000000-0005-0000-0000-000067680000}"/>
    <cellStyle name="Normal 24 4 7 8 2" xfId="34905" xr:uid="{00000000-0005-0000-0000-000068680000}"/>
    <cellStyle name="Normal 24 4 7 9" xfId="25086" xr:uid="{00000000-0005-0000-0000-000069680000}"/>
    <cellStyle name="Normal 24 4 8" xfId="4848" xr:uid="{00000000-0005-0000-0000-00006A680000}"/>
    <cellStyle name="Normal 24 4 8 2" xfId="25340" xr:uid="{00000000-0005-0000-0000-00006B680000}"/>
    <cellStyle name="Normal 24 4 9" xfId="8983" xr:uid="{00000000-0005-0000-0000-00006C680000}"/>
    <cellStyle name="Normal 24 4 9 2" xfId="26984" xr:uid="{00000000-0005-0000-0000-00006D680000}"/>
    <cellStyle name="Normal 24 5" xfId="1748" xr:uid="{00000000-0005-0000-0000-00006E680000}"/>
    <cellStyle name="Normal 24 5 10" xfId="22327" xr:uid="{00000000-0005-0000-0000-00006F680000}"/>
    <cellStyle name="Normal 24 5 2" xfId="5022" xr:uid="{00000000-0005-0000-0000-000070680000}"/>
    <cellStyle name="Normal 24 5 2 2" xfId="23697" xr:uid="{00000000-0005-0000-0000-000071680000}"/>
    <cellStyle name="Normal 24 5 3" xfId="7624" xr:uid="{00000000-0005-0000-0000-000072680000}"/>
    <cellStyle name="Normal 24 5 3 2" xfId="25676" xr:uid="{00000000-0005-0000-0000-000073680000}"/>
    <cellStyle name="Normal 24 5 4" xfId="9368" xr:uid="{00000000-0005-0000-0000-000074680000}"/>
    <cellStyle name="Normal 24 5 4 2" xfId="27192" xr:uid="{00000000-0005-0000-0000-000075680000}"/>
    <cellStyle name="Normal 24 5 5" xfId="11575" xr:uid="{00000000-0005-0000-0000-000076680000}"/>
    <cellStyle name="Normal 24 5 5 2" xfId="28536" xr:uid="{00000000-0005-0000-0000-000077680000}"/>
    <cellStyle name="Normal 24 5 6" xfId="14307" xr:uid="{00000000-0005-0000-0000-000078680000}"/>
    <cellStyle name="Normal 24 5 6 2" xfId="30114" xr:uid="{00000000-0005-0000-0000-000079680000}"/>
    <cellStyle name="Normal 24 5 7" xfId="16250" xr:uid="{00000000-0005-0000-0000-00007A680000}"/>
    <cellStyle name="Normal 24 5 7 2" xfId="31292" xr:uid="{00000000-0005-0000-0000-00007B680000}"/>
    <cellStyle name="Normal 24 5 8" xfId="18197" xr:uid="{00000000-0005-0000-0000-00007C680000}"/>
    <cellStyle name="Normal 24 5 8 2" xfId="32568" xr:uid="{00000000-0005-0000-0000-00007D680000}"/>
    <cellStyle name="Normal 24 5 9" xfId="20405" xr:uid="{00000000-0005-0000-0000-00007E680000}"/>
    <cellStyle name="Normal 24 5 9 2" xfId="33912" xr:uid="{00000000-0005-0000-0000-00007F680000}"/>
    <cellStyle name="Normal 24 6" xfId="2725" xr:uid="{00000000-0005-0000-0000-000080680000}"/>
    <cellStyle name="Normal 24 6 10" xfId="22725" xr:uid="{00000000-0005-0000-0000-000081680000}"/>
    <cellStyle name="Normal 24 6 2" xfId="5420" xr:uid="{00000000-0005-0000-0000-000082680000}"/>
    <cellStyle name="Normal 24 6 2 2" xfId="24290" xr:uid="{00000000-0005-0000-0000-000083680000}"/>
    <cellStyle name="Normal 24 6 3" xfId="8170" xr:uid="{00000000-0005-0000-0000-000084680000}"/>
    <cellStyle name="Normal 24 6 3 2" xfId="26166" xr:uid="{00000000-0005-0000-0000-000085680000}"/>
    <cellStyle name="Normal 24 6 4" xfId="10014" xr:uid="{00000000-0005-0000-0000-000086680000}"/>
    <cellStyle name="Normal 24 6 4 2" xfId="27510" xr:uid="{00000000-0005-0000-0000-000087680000}"/>
    <cellStyle name="Normal 24 6 5" xfId="12221" xr:uid="{00000000-0005-0000-0000-000088680000}"/>
    <cellStyle name="Normal 24 6 5 2" xfId="28854" xr:uid="{00000000-0005-0000-0000-000089680000}"/>
    <cellStyle name="Normal 24 6 6" xfId="15120" xr:uid="{00000000-0005-0000-0000-00008A680000}"/>
    <cellStyle name="Normal 24 6 6 2" xfId="30515" xr:uid="{00000000-0005-0000-0000-00008B680000}"/>
    <cellStyle name="Normal 24 6 7" xfId="16636" xr:uid="{00000000-0005-0000-0000-00008C680000}"/>
    <cellStyle name="Normal 24 6 7 2" xfId="31542" xr:uid="{00000000-0005-0000-0000-00008D680000}"/>
    <cellStyle name="Normal 24 6 8" xfId="18843" xr:uid="{00000000-0005-0000-0000-00008E680000}"/>
    <cellStyle name="Normal 24 6 8 2" xfId="32886" xr:uid="{00000000-0005-0000-0000-00008F680000}"/>
    <cellStyle name="Normal 24 6 9" xfId="21051" xr:uid="{00000000-0005-0000-0000-000090680000}"/>
    <cellStyle name="Normal 24 6 9 2" xfId="34230" xr:uid="{00000000-0005-0000-0000-000091680000}"/>
    <cellStyle name="Normal 24 7" xfId="2632" xr:uid="{00000000-0005-0000-0000-000092680000}"/>
    <cellStyle name="Normal 24 7 10" xfId="22693" xr:uid="{00000000-0005-0000-0000-000093680000}"/>
    <cellStyle name="Normal 24 7 2" xfId="5388" xr:uid="{00000000-0005-0000-0000-000094680000}"/>
    <cellStyle name="Normal 24 7 2 2" xfId="24258" xr:uid="{00000000-0005-0000-0000-000095680000}"/>
    <cellStyle name="Normal 24 7 3" xfId="8138" xr:uid="{00000000-0005-0000-0000-000096680000}"/>
    <cellStyle name="Normal 24 7 3 2" xfId="26134" xr:uid="{00000000-0005-0000-0000-000097680000}"/>
    <cellStyle name="Normal 24 7 4" xfId="9982" xr:uid="{00000000-0005-0000-0000-000098680000}"/>
    <cellStyle name="Normal 24 7 4 2" xfId="27478" xr:uid="{00000000-0005-0000-0000-000099680000}"/>
    <cellStyle name="Normal 24 7 5" xfId="12189" xr:uid="{00000000-0005-0000-0000-00009A680000}"/>
    <cellStyle name="Normal 24 7 5 2" xfId="28822" xr:uid="{00000000-0005-0000-0000-00009B680000}"/>
    <cellStyle name="Normal 24 7 6" xfId="15062" xr:uid="{00000000-0005-0000-0000-00009C680000}"/>
    <cellStyle name="Normal 24 7 6 2" xfId="30475" xr:uid="{00000000-0005-0000-0000-00009D680000}"/>
    <cellStyle name="Normal 24 7 7" xfId="16604" xr:uid="{00000000-0005-0000-0000-00009E680000}"/>
    <cellStyle name="Normal 24 7 7 2" xfId="31510" xr:uid="{00000000-0005-0000-0000-00009F680000}"/>
    <cellStyle name="Normal 24 7 8" xfId="18811" xr:uid="{00000000-0005-0000-0000-0000A0680000}"/>
    <cellStyle name="Normal 24 7 8 2" xfId="32854" xr:uid="{00000000-0005-0000-0000-0000A1680000}"/>
    <cellStyle name="Normal 24 7 9" xfId="21019" xr:uid="{00000000-0005-0000-0000-0000A2680000}"/>
    <cellStyle name="Normal 24 7 9 2" xfId="34198" xr:uid="{00000000-0005-0000-0000-0000A3680000}"/>
    <cellStyle name="Normal 24 8" xfId="1652" xr:uid="{00000000-0005-0000-0000-0000A4680000}"/>
    <cellStyle name="Normal 24 8 2" xfId="5922" xr:uid="{00000000-0005-0000-0000-0000A5680000}"/>
    <cellStyle name="Normal 24 8 2 2" xfId="25626" xr:uid="{00000000-0005-0000-0000-0000A6680000}"/>
    <cellStyle name="Normal 24 8 3" xfId="9311" xr:uid="{00000000-0005-0000-0000-0000A7680000}"/>
    <cellStyle name="Normal 24 8 3 2" xfId="27150" xr:uid="{00000000-0005-0000-0000-0000A8680000}"/>
    <cellStyle name="Normal 24 8 4" xfId="11518" xr:uid="{00000000-0005-0000-0000-0000A9680000}"/>
    <cellStyle name="Normal 24 8 4 2" xfId="28494" xr:uid="{00000000-0005-0000-0000-0000AA680000}"/>
    <cellStyle name="Normal 24 8 5" xfId="14231" xr:uid="{00000000-0005-0000-0000-0000AB680000}"/>
    <cellStyle name="Normal 24 8 5 2" xfId="30066" xr:uid="{00000000-0005-0000-0000-0000AC680000}"/>
    <cellStyle name="Normal 24 8 6" xfId="16239" xr:uid="{00000000-0005-0000-0000-0000AD680000}"/>
    <cellStyle name="Normal 24 8 6 2" xfId="31284" xr:uid="{00000000-0005-0000-0000-0000AE680000}"/>
    <cellStyle name="Normal 24 8 7" xfId="18140" xr:uid="{00000000-0005-0000-0000-0000AF680000}"/>
    <cellStyle name="Normal 24 8 7 2" xfId="32526" xr:uid="{00000000-0005-0000-0000-0000B0680000}"/>
    <cellStyle name="Normal 24 8 8" xfId="20348" xr:uid="{00000000-0005-0000-0000-0000B1680000}"/>
    <cellStyle name="Normal 24 8 8 2" xfId="33870" xr:uid="{00000000-0005-0000-0000-0000B2680000}"/>
    <cellStyle name="Normal 24 8 9" xfId="23185" xr:uid="{00000000-0005-0000-0000-0000B3680000}"/>
    <cellStyle name="Normal 24 9" xfId="3927" xr:uid="{00000000-0005-0000-0000-0000B4680000}"/>
    <cellStyle name="Normal 24 9 2" xfId="7045" xr:uid="{00000000-0005-0000-0000-0000B5680000}"/>
    <cellStyle name="Normal 24 9 2 2" xfId="26639" xr:uid="{00000000-0005-0000-0000-0000B6680000}"/>
    <cellStyle name="Normal 24 9 3" xfId="10693" xr:uid="{00000000-0005-0000-0000-0000B7680000}"/>
    <cellStyle name="Normal 24 9 3 2" xfId="27983" xr:uid="{00000000-0005-0000-0000-0000B8680000}"/>
    <cellStyle name="Normal 24 9 4" xfId="12900" xr:uid="{00000000-0005-0000-0000-0000B9680000}"/>
    <cellStyle name="Normal 24 9 4 2" xfId="29327" xr:uid="{00000000-0005-0000-0000-0000BA680000}"/>
    <cellStyle name="Normal 24 9 5" xfId="16039" xr:uid="{00000000-0005-0000-0000-0000BB680000}"/>
    <cellStyle name="Normal 24 9 5 2" xfId="31119" xr:uid="{00000000-0005-0000-0000-0000BC680000}"/>
    <cellStyle name="Normal 24 9 6" xfId="17315" xr:uid="{00000000-0005-0000-0000-0000BD680000}"/>
    <cellStyle name="Normal 24 9 6 2" xfId="32015" xr:uid="{00000000-0005-0000-0000-0000BE680000}"/>
    <cellStyle name="Normal 24 9 7" xfId="19522" xr:uid="{00000000-0005-0000-0000-0000BF680000}"/>
    <cellStyle name="Normal 24 9 7 2" xfId="33359" xr:uid="{00000000-0005-0000-0000-0000C0680000}"/>
    <cellStyle name="Normal 24 9 8" xfId="21730" xr:uid="{00000000-0005-0000-0000-0000C1680000}"/>
    <cellStyle name="Normal 24 9 8 2" xfId="34703" xr:uid="{00000000-0005-0000-0000-0000C2680000}"/>
    <cellStyle name="Normal 24 9 9" xfId="24884" xr:uid="{00000000-0005-0000-0000-0000C3680000}"/>
    <cellStyle name="Normal 25" xfId="648" xr:uid="{00000000-0005-0000-0000-0000C4680000}"/>
    <cellStyle name="Normal 25 10" xfId="4517" xr:uid="{00000000-0005-0000-0000-0000C5680000}"/>
    <cellStyle name="Normal 25 10 2" xfId="7234" xr:uid="{00000000-0005-0000-0000-0000C6680000}"/>
    <cellStyle name="Normal 25 10 2 2" xfId="26828" xr:uid="{00000000-0005-0000-0000-0000C7680000}"/>
    <cellStyle name="Normal 25 10 3" xfId="10882" xr:uid="{00000000-0005-0000-0000-0000C8680000}"/>
    <cellStyle name="Normal 25 10 3 2" xfId="28172" xr:uid="{00000000-0005-0000-0000-0000C9680000}"/>
    <cellStyle name="Normal 25 10 4" xfId="13089" xr:uid="{00000000-0005-0000-0000-0000CA680000}"/>
    <cellStyle name="Normal 25 10 4 2" xfId="29516" xr:uid="{00000000-0005-0000-0000-0000CB680000}"/>
    <cellStyle name="Normal 25 10 5" xfId="16418" xr:uid="{00000000-0005-0000-0000-0000CC680000}"/>
    <cellStyle name="Normal 25 10 5 2" xfId="31426" xr:uid="{00000000-0005-0000-0000-0000CD680000}"/>
    <cellStyle name="Normal 25 10 6" xfId="17504" xr:uid="{00000000-0005-0000-0000-0000CE680000}"/>
    <cellStyle name="Normal 25 10 6 2" xfId="32204" xr:uid="{00000000-0005-0000-0000-0000CF680000}"/>
    <cellStyle name="Normal 25 10 7" xfId="19711" xr:uid="{00000000-0005-0000-0000-0000D0680000}"/>
    <cellStyle name="Normal 25 10 7 2" xfId="33548" xr:uid="{00000000-0005-0000-0000-0000D1680000}"/>
    <cellStyle name="Normal 25 10 8" xfId="21919" xr:uid="{00000000-0005-0000-0000-0000D2680000}"/>
    <cellStyle name="Normal 25 10 8 2" xfId="34892" xr:uid="{00000000-0005-0000-0000-0000D3680000}"/>
    <cellStyle name="Normal 25 10 9" xfId="25073" xr:uid="{00000000-0005-0000-0000-0000D4680000}"/>
    <cellStyle name="Normal 25 11" xfId="4709" xr:uid="{00000000-0005-0000-0000-0000D5680000}"/>
    <cellStyle name="Normal 25 11 2" xfId="25160" xr:uid="{00000000-0005-0000-0000-0000D6680000}"/>
    <cellStyle name="Normal 25 12" xfId="8803" xr:uid="{00000000-0005-0000-0000-0000D7680000}"/>
    <cellStyle name="Normal 25 12 2" xfId="26889" xr:uid="{00000000-0005-0000-0000-0000D8680000}"/>
    <cellStyle name="Normal 25 13" xfId="11010" xr:uid="{00000000-0005-0000-0000-0000D9680000}"/>
    <cellStyle name="Normal 25 13 2" xfId="28233" xr:uid="{00000000-0005-0000-0000-0000DA680000}"/>
    <cellStyle name="Normal 25 14" xfId="13473" xr:uid="{00000000-0005-0000-0000-0000DB680000}"/>
    <cellStyle name="Normal 25 14 2" xfId="29692" xr:uid="{00000000-0005-0000-0000-0000DC680000}"/>
    <cellStyle name="Normal 25 15" xfId="16391" xr:uid="{00000000-0005-0000-0000-0000DD680000}"/>
    <cellStyle name="Normal 25 15 2" xfId="31405" xr:uid="{00000000-0005-0000-0000-0000DE680000}"/>
    <cellStyle name="Normal 25 16" xfId="17632" xr:uid="{00000000-0005-0000-0000-0000DF680000}"/>
    <cellStyle name="Normal 25 16 2" xfId="32265" xr:uid="{00000000-0005-0000-0000-0000E0680000}"/>
    <cellStyle name="Normal 25 17" xfId="19840" xr:uid="{00000000-0005-0000-0000-0000E1680000}"/>
    <cellStyle name="Normal 25 17 2" xfId="33609" xr:uid="{00000000-0005-0000-0000-0000E2680000}"/>
    <cellStyle name="Normal 25 18" xfId="22014" xr:uid="{00000000-0005-0000-0000-0000E3680000}"/>
    <cellStyle name="Normal 25 19" xfId="37883" xr:uid="{00000000-0005-0000-0000-0000E4680000}"/>
    <cellStyle name="Normal 25 2" xfId="951" xr:uid="{00000000-0005-0000-0000-0000E5680000}"/>
    <cellStyle name="Normal 25 2 10" xfId="8869" xr:uid="{00000000-0005-0000-0000-0000E6680000}"/>
    <cellStyle name="Normal 25 2 10 2" xfId="26921" xr:uid="{00000000-0005-0000-0000-0000E7680000}"/>
    <cellStyle name="Normal 25 2 11" xfId="11076" xr:uid="{00000000-0005-0000-0000-0000E8680000}"/>
    <cellStyle name="Normal 25 2 11 2" xfId="28265" xr:uid="{00000000-0005-0000-0000-0000E9680000}"/>
    <cellStyle name="Normal 25 2 12" xfId="13660" xr:uid="{00000000-0005-0000-0000-0000EA680000}"/>
    <cellStyle name="Normal 25 2 12 2" xfId="29775" xr:uid="{00000000-0005-0000-0000-0000EB680000}"/>
    <cellStyle name="Normal 25 2 13" xfId="15659" xr:uid="{00000000-0005-0000-0000-0000EC680000}"/>
    <cellStyle name="Normal 25 2 13 2" xfId="30929" xr:uid="{00000000-0005-0000-0000-0000ED680000}"/>
    <cellStyle name="Normal 25 2 14" xfId="17698" xr:uid="{00000000-0005-0000-0000-0000EE680000}"/>
    <cellStyle name="Normal 25 2 14 2" xfId="32297" xr:uid="{00000000-0005-0000-0000-0000EF680000}"/>
    <cellStyle name="Normal 25 2 15" xfId="19906" xr:uid="{00000000-0005-0000-0000-0000F0680000}"/>
    <cellStyle name="Normal 25 2 15 2" xfId="33641" xr:uid="{00000000-0005-0000-0000-0000F1680000}"/>
    <cellStyle name="Normal 25 2 16" xfId="22065" xr:uid="{00000000-0005-0000-0000-0000F2680000}"/>
    <cellStyle name="Normal 25 2 17" xfId="38500" xr:uid="{00000000-0005-0000-0000-0000F3680000}"/>
    <cellStyle name="Normal 25 2 2" xfId="1228" xr:uid="{00000000-0005-0000-0000-0000F4680000}"/>
    <cellStyle name="Normal 25 2 2 10" xfId="11241" xr:uid="{00000000-0005-0000-0000-0000F5680000}"/>
    <cellStyle name="Normal 25 2 2 10 2" xfId="28361" xr:uid="{00000000-0005-0000-0000-0000F6680000}"/>
    <cellStyle name="Normal 25 2 2 11" xfId="13887" xr:uid="{00000000-0005-0000-0000-0000F7680000}"/>
    <cellStyle name="Normal 25 2 2 11 2" xfId="29897" xr:uid="{00000000-0005-0000-0000-0000F8680000}"/>
    <cellStyle name="Normal 25 2 2 12" xfId="16164" xr:uid="{00000000-0005-0000-0000-0000F9680000}"/>
    <cellStyle name="Normal 25 2 2 12 2" xfId="31223" xr:uid="{00000000-0005-0000-0000-0000FA680000}"/>
    <cellStyle name="Normal 25 2 2 13" xfId="17863" xr:uid="{00000000-0005-0000-0000-0000FB680000}"/>
    <cellStyle name="Normal 25 2 2 13 2" xfId="32393" xr:uid="{00000000-0005-0000-0000-0000FC680000}"/>
    <cellStyle name="Normal 25 2 2 14" xfId="20071" xr:uid="{00000000-0005-0000-0000-0000FD680000}"/>
    <cellStyle name="Normal 25 2 2 14 2" xfId="33737" xr:uid="{00000000-0005-0000-0000-0000FE680000}"/>
    <cellStyle name="Normal 25 2 2 15" xfId="22220" xr:uid="{00000000-0005-0000-0000-0000FF680000}"/>
    <cellStyle name="Normal 25 2 2 2" xfId="2168" xr:uid="{00000000-0005-0000-0000-000000690000}"/>
    <cellStyle name="Normal 25 2 2 2 10" xfId="22559" xr:uid="{00000000-0005-0000-0000-000001690000}"/>
    <cellStyle name="Normal 25 2 2 2 2" xfId="5254" xr:uid="{00000000-0005-0000-0000-000002690000}"/>
    <cellStyle name="Normal 25 2 2 2 2 2" xfId="23962" xr:uid="{00000000-0005-0000-0000-000003690000}"/>
    <cellStyle name="Normal 25 2 2 2 3" xfId="7853" xr:uid="{00000000-0005-0000-0000-000004690000}"/>
    <cellStyle name="Normal 25 2 2 2 3 2" xfId="25970" xr:uid="{00000000-0005-0000-0000-000005690000}"/>
    <cellStyle name="Normal 25 2 2 2 4" xfId="9685" xr:uid="{00000000-0005-0000-0000-000006690000}"/>
    <cellStyle name="Normal 25 2 2 2 4 2" xfId="27409" xr:uid="{00000000-0005-0000-0000-000007690000}"/>
    <cellStyle name="Normal 25 2 2 2 5" xfId="11892" xr:uid="{00000000-0005-0000-0000-000008690000}"/>
    <cellStyle name="Normal 25 2 2 2 5 2" xfId="28753" xr:uid="{00000000-0005-0000-0000-000009690000}"/>
    <cellStyle name="Normal 25 2 2 2 6" xfId="14671" xr:uid="{00000000-0005-0000-0000-00000A690000}"/>
    <cellStyle name="Normal 25 2 2 2 6 2" xfId="30361" xr:uid="{00000000-0005-0000-0000-00000B690000}"/>
    <cellStyle name="Normal 25 2 2 2 7" xfId="13239" xr:uid="{00000000-0005-0000-0000-00000C690000}"/>
    <cellStyle name="Normal 25 2 2 2 7 2" xfId="29585" xr:uid="{00000000-0005-0000-0000-00000D690000}"/>
    <cellStyle name="Normal 25 2 2 2 8" xfId="18514" xr:uid="{00000000-0005-0000-0000-00000E690000}"/>
    <cellStyle name="Normal 25 2 2 2 8 2" xfId="32785" xr:uid="{00000000-0005-0000-0000-00000F690000}"/>
    <cellStyle name="Normal 25 2 2 2 9" xfId="20722" xr:uid="{00000000-0005-0000-0000-000010690000}"/>
    <cellStyle name="Normal 25 2 2 2 9 2" xfId="34129" xr:uid="{00000000-0005-0000-0000-000011690000}"/>
    <cellStyle name="Normal 25 2 2 3" xfId="3021" xr:uid="{00000000-0005-0000-0000-000012690000}"/>
    <cellStyle name="Normal 25 2 2 3 10" xfId="22929" xr:uid="{00000000-0005-0000-0000-000013690000}"/>
    <cellStyle name="Normal 25 2 2 3 2" xfId="5624" xr:uid="{00000000-0005-0000-0000-000014690000}"/>
    <cellStyle name="Normal 25 2 2 3 2 2" xfId="24494" xr:uid="{00000000-0005-0000-0000-000015690000}"/>
    <cellStyle name="Normal 25 2 2 3 3" xfId="8374" xr:uid="{00000000-0005-0000-0000-000016690000}"/>
    <cellStyle name="Normal 25 2 2 3 3 2" xfId="26319" xr:uid="{00000000-0005-0000-0000-000017690000}"/>
    <cellStyle name="Normal 25 2 2 3 4" xfId="10218" xr:uid="{00000000-0005-0000-0000-000018690000}"/>
    <cellStyle name="Normal 25 2 2 3 4 2" xfId="27663" xr:uid="{00000000-0005-0000-0000-000019690000}"/>
    <cellStyle name="Normal 25 2 2 3 5" xfId="12425" xr:uid="{00000000-0005-0000-0000-00001A690000}"/>
    <cellStyle name="Normal 25 2 2 3 5 2" xfId="29007" xr:uid="{00000000-0005-0000-0000-00001B690000}"/>
    <cellStyle name="Normal 25 2 2 3 6" xfId="15375" xr:uid="{00000000-0005-0000-0000-00001C690000}"/>
    <cellStyle name="Normal 25 2 2 3 6 2" xfId="30699" xr:uid="{00000000-0005-0000-0000-00001D690000}"/>
    <cellStyle name="Normal 25 2 2 3 7" xfId="16840" xr:uid="{00000000-0005-0000-0000-00001E690000}"/>
    <cellStyle name="Normal 25 2 2 3 7 2" xfId="31695" xr:uid="{00000000-0005-0000-0000-00001F690000}"/>
    <cellStyle name="Normal 25 2 2 3 8" xfId="19047" xr:uid="{00000000-0005-0000-0000-000020690000}"/>
    <cellStyle name="Normal 25 2 2 3 8 2" xfId="33039" xr:uid="{00000000-0005-0000-0000-000021690000}"/>
    <cellStyle name="Normal 25 2 2 3 9" xfId="21255" xr:uid="{00000000-0005-0000-0000-000022690000}"/>
    <cellStyle name="Normal 25 2 2 3 9 2" xfId="34383" xr:uid="{00000000-0005-0000-0000-000023690000}"/>
    <cellStyle name="Normal 25 2 2 4" xfId="3316" xr:uid="{00000000-0005-0000-0000-000024690000}"/>
    <cellStyle name="Normal 25 2 2 4 10" xfId="23097" xr:uid="{00000000-0005-0000-0000-000025690000}"/>
    <cellStyle name="Normal 25 2 2 4 2" xfId="5792" xr:uid="{00000000-0005-0000-0000-000026690000}"/>
    <cellStyle name="Normal 25 2 2 4 2 2" xfId="24662" xr:uid="{00000000-0005-0000-0000-000027690000}"/>
    <cellStyle name="Normal 25 2 2 4 3" xfId="8542" xr:uid="{00000000-0005-0000-0000-000028690000}"/>
    <cellStyle name="Normal 25 2 2 4 3 2" xfId="26461" xr:uid="{00000000-0005-0000-0000-000029690000}"/>
    <cellStyle name="Normal 25 2 2 4 4" xfId="10386" xr:uid="{00000000-0005-0000-0000-00002A690000}"/>
    <cellStyle name="Normal 25 2 2 4 4 2" xfId="27805" xr:uid="{00000000-0005-0000-0000-00002B690000}"/>
    <cellStyle name="Normal 25 2 2 4 5" xfId="12593" xr:uid="{00000000-0005-0000-0000-00002C690000}"/>
    <cellStyle name="Normal 25 2 2 4 5 2" xfId="29149" xr:uid="{00000000-0005-0000-0000-00002D690000}"/>
    <cellStyle name="Normal 25 2 2 4 6" xfId="15602" xr:uid="{00000000-0005-0000-0000-00002E690000}"/>
    <cellStyle name="Normal 25 2 2 4 6 2" xfId="30873" xr:uid="{00000000-0005-0000-0000-00002F690000}"/>
    <cellStyle name="Normal 25 2 2 4 7" xfId="17008" xr:uid="{00000000-0005-0000-0000-000030690000}"/>
    <cellStyle name="Normal 25 2 2 4 7 2" xfId="31837" xr:uid="{00000000-0005-0000-0000-000031690000}"/>
    <cellStyle name="Normal 25 2 2 4 8" xfId="19215" xr:uid="{00000000-0005-0000-0000-000032690000}"/>
    <cellStyle name="Normal 25 2 2 4 8 2" xfId="33181" xr:uid="{00000000-0005-0000-0000-000033690000}"/>
    <cellStyle name="Normal 25 2 2 4 9" xfId="21423" xr:uid="{00000000-0005-0000-0000-000034690000}"/>
    <cellStyle name="Normal 25 2 2 4 9 2" xfId="34525" xr:uid="{00000000-0005-0000-0000-000035690000}"/>
    <cellStyle name="Normal 25 2 2 5" xfId="3512" xr:uid="{00000000-0005-0000-0000-000036690000}"/>
    <cellStyle name="Normal 25 2 2 5 2" xfId="6154" xr:uid="{00000000-0005-0000-0000-000037690000}"/>
    <cellStyle name="Normal 25 2 2 5 2 2" xfId="26546" xr:uid="{00000000-0005-0000-0000-000038690000}"/>
    <cellStyle name="Normal 25 2 2 5 3" xfId="10505" xr:uid="{00000000-0005-0000-0000-000039690000}"/>
    <cellStyle name="Normal 25 2 2 5 3 2" xfId="27890" xr:uid="{00000000-0005-0000-0000-00003A690000}"/>
    <cellStyle name="Normal 25 2 2 5 4" xfId="12712" xr:uid="{00000000-0005-0000-0000-00003B690000}"/>
    <cellStyle name="Normal 25 2 2 5 4 2" xfId="29234" xr:uid="{00000000-0005-0000-0000-00003C690000}"/>
    <cellStyle name="Normal 25 2 2 5 5" xfId="15756" xr:uid="{00000000-0005-0000-0000-00003D690000}"/>
    <cellStyle name="Normal 25 2 2 5 5 2" xfId="30977" xr:uid="{00000000-0005-0000-0000-00003E690000}"/>
    <cellStyle name="Normal 25 2 2 5 6" xfId="17127" xr:uid="{00000000-0005-0000-0000-00003F690000}"/>
    <cellStyle name="Normal 25 2 2 5 6 2" xfId="31922" xr:uid="{00000000-0005-0000-0000-000040690000}"/>
    <cellStyle name="Normal 25 2 2 5 7" xfId="19334" xr:uid="{00000000-0005-0000-0000-000041690000}"/>
    <cellStyle name="Normal 25 2 2 5 7 2" xfId="33266" xr:uid="{00000000-0005-0000-0000-000042690000}"/>
    <cellStyle name="Normal 25 2 2 5 8" xfId="21542" xr:uid="{00000000-0005-0000-0000-000043690000}"/>
    <cellStyle name="Normal 25 2 2 5 8 2" xfId="34610" xr:uid="{00000000-0005-0000-0000-000044690000}"/>
    <cellStyle name="Normal 25 2 2 5 9" xfId="23417" xr:uid="{00000000-0005-0000-0000-000045690000}"/>
    <cellStyle name="Normal 25 2 2 6" xfId="4313" xr:uid="{00000000-0005-0000-0000-000046690000}"/>
    <cellStyle name="Normal 25 2 2 6 2" xfId="7165" xr:uid="{00000000-0005-0000-0000-000047690000}"/>
    <cellStyle name="Normal 25 2 2 6 2 2" xfId="26759" xr:uid="{00000000-0005-0000-0000-000048690000}"/>
    <cellStyle name="Normal 25 2 2 6 3" xfId="10813" xr:uid="{00000000-0005-0000-0000-000049690000}"/>
    <cellStyle name="Normal 25 2 2 6 3 2" xfId="28103" xr:uid="{00000000-0005-0000-0000-00004A690000}"/>
    <cellStyle name="Normal 25 2 2 6 4" xfId="13020" xr:uid="{00000000-0005-0000-0000-00004B690000}"/>
    <cellStyle name="Normal 25 2 2 6 4 2" xfId="29447" xr:uid="{00000000-0005-0000-0000-00004C690000}"/>
    <cellStyle name="Normal 25 2 2 6 5" xfId="16281" xr:uid="{00000000-0005-0000-0000-00004D690000}"/>
    <cellStyle name="Normal 25 2 2 6 5 2" xfId="31319" xr:uid="{00000000-0005-0000-0000-00004E690000}"/>
    <cellStyle name="Normal 25 2 2 6 6" xfId="17435" xr:uid="{00000000-0005-0000-0000-00004F690000}"/>
    <cellStyle name="Normal 25 2 2 6 6 2" xfId="32135" xr:uid="{00000000-0005-0000-0000-000050690000}"/>
    <cellStyle name="Normal 25 2 2 6 7" xfId="19642" xr:uid="{00000000-0005-0000-0000-000051690000}"/>
    <cellStyle name="Normal 25 2 2 6 7 2" xfId="33479" xr:uid="{00000000-0005-0000-0000-000052690000}"/>
    <cellStyle name="Normal 25 2 2 6 8" xfId="21850" xr:uid="{00000000-0005-0000-0000-000053690000}"/>
    <cellStyle name="Normal 25 2 2 6 8 2" xfId="34823" xr:uid="{00000000-0005-0000-0000-000054690000}"/>
    <cellStyle name="Normal 25 2 2 6 9" xfId="25004" xr:uid="{00000000-0005-0000-0000-000055690000}"/>
    <cellStyle name="Normal 25 2 2 7" xfId="3907" xr:uid="{00000000-0005-0000-0000-000056690000}"/>
    <cellStyle name="Normal 25 2 2 7 2" xfId="7038" xr:uid="{00000000-0005-0000-0000-000057690000}"/>
    <cellStyle name="Normal 25 2 2 7 2 2" xfId="26632" xr:uid="{00000000-0005-0000-0000-000058690000}"/>
    <cellStyle name="Normal 25 2 2 7 3" xfId="10686" xr:uid="{00000000-0005-0000-0000-000059690000}"/>
    <cellStyle name="Normal 25 2 2 7 3 2" xfId="27976" xr:uid="{00000000-0005-0000-0000-00005A690000}"/>
    <cellStyle name="Normal 25 2 2 7 4" xfId="12893" xr:uid="{00000000-0005-0000-0000-00005B690000}"/>
    <cellStyle name="Normal 25 2 2 7 4 2" xfId="29320" xr:uid="{00000000-0005-0000-0000-00005C690000}"/>
    <cellStyle name="Normal 25 2 2 7 5" xfId="16028" xr:uid="{00000000-0005-0000-0000-00005D690000}"/>
    <cellStyle name="Normal 25 2 2 7 5 2" xfId="31109" xr:uid="{00000000-0005-0000-0000-00005E690000}"/>
    <cellStyle name="Normal 25 2 2 7 6" xfId="17308" xr:uid="{00000000-0005-0000-0000-00005F690000}"/>
    <cellStyle name="Normal 25 2 2 7 6 2" xfId="32008" xr:uid="{00000000-0005-0000-0000-000060690000}"/>
    <cellStyle name="Normal 25 2 2 7 7" xfId="19515" xr:uid="{00000000-0005-0000-0000-000061690000}"/>
    <cellStyle name="Normal 25 2 2 7 7 2" xfId="33352" xr:uid="{00000000-0005-0000-0000-000062690000}"/>
    <cellStyle name="Normal 25 2 2 7 8" xfId="21723" xr:uid="{00000000-0005-0000-0000-000063690000}"/>
    <cellStyle name="Normal 25 2 2 7 8 2" xfId="34696" xr:uid="{00000000-0005-0000-0000-000064690000}"/>
    <cellStyle name="Normal 25 2 2 7 9" xfId="24877" xr:uid="{00000000-0005-0000-0000-000065690000}"/>
    <cellStyle name="Normal 25 2 2 8" xfId="4915" xr:uid="{00000000-0005-0000-0000-000066690000}"/>
    <cellStyle name="Normal 25 2 2 8 2" xfId="25391" xr:uid="{00000000-0005-0000-0000-000067690000}"/>
    <cellStyle name="Normal 25 2 2 9" xfId="9034" xr:uid="{00000000-0005-0000-0000-000068690000}"/>
    <cellStyle name="Normal 25 2 2 9 2" xfId="27017" xr:uid="{00000000-0005-0000-0000-000069690000}"/>
    <cellStyle name="Normal 25 2 3" xfId="1980" xr:uid="{00000000-0005-0000-0000-00006A690000}"/>
    <cellStyle name="Normal 25 2 3 10" xfId="22394" xr:uid="{00000000-0005-0000-0000-00006B690000}"/>
    <cellStyle name="Normal 25 2 3 2" xfId="5089" xr:uid="{00000000-0005-0000-0000-00006C690000}"/>
    <cellStyle name="Normal 25 2 3 2 2" xfId="23791" xr:uid="{00000000-0005-0000-0000-00006D690000}"/>
    <cellStyle name="Normal 25 2 3 3" xfId="7692" xr:uid="{00000000-0005-0000-0000-00006E690000}"/>
    <cellStyle name="Normal 25 2 3 3 2" xfId="25797" xr:uid="{00000000-0005-0000-0000-00006F690000}"/>
    <cellStyle name="Normal 25 2 3 4" xfId="9506" xr:uid="{00000000-0005-0000-0000-000070690000}"/>
    <cellStyle name="Normal 25 2 3 4 2" xfId="27295" xr:uid="{00000000-0005-0000-0000-000071690000}"/>
    <cellStyle name="Normal 25 2 3 5" xfId="11713" xr:uid="{00000000-0005-0000-0000-000072690000}"/>
    <cellStyle name="Normal 25 2 3 5 2" xfId="28639" xr:uid="{00000000-0005-0000-0000-000073690000}"/>
    <cellStyle name="Normal 25 2 3 6" xfId="14490" xr:uid="{00000000-0005-0000-0000-000074690000}"/>
    <cellStyle name="Normal 25 2 3 6 2" xfId="30246" xr:uid="{00000000-0005-0000-0000-000075690000}"/>
    <cellStyle name="Normal 25 2 3 7" xfId="13544" xr:uid="{00000000-0005-0000-0000-000076690000}"/>
    <cellStyle name="Normal 25 2 3 7 2" xfId="29733" xr:uid="{00000000-0005-0000-0000-000077690000}"/>
    <cellStyle name="Normal 25 2 3 8" xfId="18335" xr:uid="{00000000-0005-0000-0000-000078690000}"/>
    <cellStyle name="Normal 25 2 3 8 2" xfId="32671" xr:uid="{00000000-0005-0000-0000-000079690000}"/>
    <cellStyle name="Normal 25 2 3 9" xfId="20543" xr:uid="{00000000-0005-0000-0000-00007A690000}"/>
    <cellStyle name="Normal 25 2 3 9 2" xfId="34015" xr:uid="{00000000-0005-0000-0000-00007B690000}"/>
    <cellStyle name="Normal 25 2 4" xfId="2835" xr:uid="{00000000-0005-0000-0000-00007C690000}"/>
    <cellStyle name="Normal 25 2 4 10" xfId="22800" xr:uid="{00000000-0005-0000-0000-00007D690000}"/>
    <cellStyle name="Normal 25 2 4 2" xfId="5495" xr:uid="{00000000-0005-0000-0000-00007E690000}"/>
    <cellStyle name="Normal 25 2 4 2 2" xfId="24365" xr:uid="{00000000-0005-0000-0000-00007F690000}"/>
    <cellStyle name="Normal 25 2 4 3" xfId="8245" xr:uid="{00000000-0005-0000-0000-000080690000}"/>
    <cellStyle name="Normal 25 2 4 3 2" xfId="26215" xr:uid="{00000000-0005-0000-0000-000081690000}"/>
    <cellStyle name="Normal 25 2 4 4" xfId="10089" xr:uid="{00000000-0005-0000-0000-000082690000}"/>
    <cellStyle name="Normal 25 2 4 4 2" xfId="27559" xr:uid="{00000000-0005-0000-0000-000083690000}"/>
    <cellStyle name="Normal 25 2 4 5" xfId="12296" xr:uid="{00000000-0005-0000-0000-000084690000}"/>
    <cellStyle name="Normal 25 2 4 5 2" xfId="28903" xr:uid="{00000000-0005-0000-0000-000085690000}"/>
    <cellStyle name="Normal 25 2 4 6" xfId="15215" xr:uid="{00000000-0005-0000-0000-000086690000}"/>
    <cellStyle name="Normal 25 2 4 6 2" xfId="30573" xr:uid="{00000000-0005-0000-0000-000087690000}"/>
    <cellStyle name="Normal 25 2 4 7" xfId="16711" xr:uid="{00000000-0005-0000-0000-000088690000}"/>
    <cellStyle name="Normal 25 2 4 7 2" xfId="31591" xr:uid="{00000000-0005-0000-0000-000089690000}"/>
    <cellStyle name="Normal 25 2 4 8" xfId="18918" xr:uid="{00000000-0005-0000-0000-00008A690000}"/>
    <cellStyle name="Normal 25 2 4 8 2" xfId="32935" xr:uid="{00000000-0005-0000-0000-00008B690000}"/>
    <cellStyle name="Normal 25 2 4 9" xfId="21126" xr:uid="{00000000-0005-0000-0000-00008C690000}"/>
    <cellStyle name="Normal 25 2 4 9 2" xfId="34279" xr:uid="{00000000-0005-0000-0000-00008D690000}"/>
    <cellStyle name="Normal 25 2 5" xfId="2771" xr:uid="{00000000-0005-0000-0000-00008E690000}"/>
    <cellStyle name="Normal 25 2 5 10" xfId="22753" xr:uid="{00000000-0005-0000-0000-00008F690000}"/>
    <cellStyle name="Normal 25 2 5 2" xfId="5448" xr:uid="{00000000-0005-0000-0000-000090690000}"/>
    <cellStyle name="Normal 25 2 5 2 2" xfId="24318" xr:uid="{00000000-0005-0000-0000-000091690000}"/>
    <cellStyle name="Normal 25 2 5 3" xfId="8198" xr:uid="{00000000-0005-0000-0000-000092690000}"/>
    <cellStyle name="Normal 25 2 5 3 2" xfId="26194" xr:uid="{00000000-0005-0000-0000-000093690000}"/>
    <cellStyle name="Normal 25 2 5 4" xfId="10042" xr:uid="{00000000-0005-0000-0000-000094690000}"/>
    <cellStyle name="Normal 25 2 5 4 2" xfId="27538" xr:uid="{00000000-0005-0000-0000-000095690000}"/>
    <cellStyle name="Normal 25 2 5 5" xfId="12249" xr:uid="{00000000-0005-0000-0000-000096690000}"/>
    <cellStyle name="Normal 25 2 5 5 2" xfId="28882" xr:uid="{00000000-0005-0000-0000-000097690000}"/>
    <cellStyle name="Normal 25 2 5 6" xfId="15158" xr:uid="{00000000-0005-0000-0000-000098690000}"/>
    <cellStyle name="Normal 25 2 5 6 2" xfId="30548" xr:uid="{00000000-0005-0000-0000-000099690000}"/>
    <cellStyle name="Normal 25 2 5 7" xfId="16664" xr:uid="{00000000-0005-0000-0000-00009A690000}"/>
    <cellStyle name="Normal 25 2 5 7 2" xfId="31570" xr:uid="{00000000-0005-0000-0000-00009B690000}"/>
    <cellStyle name="Normal 25 2 5 8" xfId="18871" xr:uid="{00000000-0005-0000-0000-00009C690000}"/>
    <cellStyle name="Normal 25 2 5 8 2" xfId="32914" xr:uid="{00000000-0005-0000-0000-00009D690000}"/>
    <cellStyle name="Normal 25 2 5 9" xfId="21079" xr:uid="{00000000-0005-0000-0000-00009E690000}"/>
    <cellStyle name="Normal 25 2 5 9 2" xfId="34258" xr:uid="{00000000-0005-0000-0000-00009F690000}"/>
    <cellStyle name="Normal 25 2 6" xfId="1538" xr:uid="{00000000-0005-0000-0000-0000A0690000}"/>
    <cellStyle name="Normal 25 2 6 2" xfId="5989" xr:uid="{00000000-0005-0000-0000-0000A1690000}"/>
    <cellStyle name="Normal 25 2 6 2 2" xfId="25563" xr:uid="{00000000-0005-0000-0000-0000A2690000}"/>
    <cellStyle name="Normal 25 2 6 3" xfId="9237" xr:uid="{00000000-0005-0000-0000-0000A3690000}"/>
    <cellStyle name="Normal 25 2 6 3 2" xfId="27105" xr:uid="{00000000-0005-0000-0000-0000A4690000}"/>
    <cellStyle name="Normal 25 2 6 4" xfId="11444" xr:uid="{00000000-0005-0000-0000-0000A5690000}"/>
    <cellStyle name="Normal 25 2 6 4 2" xfId="28449" xr:uid="{00000000-0005-0000-0000-0000A6690000}"/>
    <cellStyle name="Normal 25 2 6 5" xfId="14138" xr:uid="{00000000-0005-0000-0000-0000A7690000}"/>
    <cellStyle name="Normal 25 2 6 5 2" xfId="30007" xr:uid="{00000000-0005-0000-0000-0000A8690000}"/>
    <cellStyle name="Normal 25 2 6 6" xfId="15437" xr:uid="{00000000-0005-0000-0000-0000A9690000}"/>
    <cellStyle name="Normal 25 2 6 6 2" xfId="30752" xr:uid="{00000000-0005-0000-0000-0000AA690000}"/>
    <cellStyle name="Normal 25 2 6 7" xfId="18066" xr:uid="{00000000-0005-0000-0000-0000AB690000}"/>
    <cellStyle name="Normal 25 2 6 7 2" xfId="32481" xr:uid="{00000000-0005-0000-0000-0000AC690000}"/>
    <cellStyle name="Normal 25 2 6 8" xfId="20274" xr:uid="{00000000-0005-0000-0000-0000AD690000}"/>
    <cellStyle name="Normal 25 2 6 8 2" xfId="33825" xr:uid="{00000000-0005-0000-0000-0000AE690000}"/>
    <cellStyle name="Normal 25 2 6 9" xfId="23252" xr:uid="{00000000-0005-0000-0000-0000AF690000}"/>
    <cellStyle name="Normal 25 2 7" xfId="3908" xr:uid="{00000000-0005-0000-0000-0000B0690000}"/>
    <cellStyle name="Normal 25 2 7 2" xfId="7039" xr:uid="{00000000-0005-0000-0000-0000B1690000}"/>
    <cellStyle name="Normal 25 2 7 2 2" xfId="26633" xr:uid="{00000000-0005-0000-0000-0000B2690000}"/>
    <cellStyle name="Normal 25 2 7 3" xfId="10687" xr:uid="{00000000-0005-0000-0000-0000B3690000}"/>
    <cellStyle name="Normal 25 2 7 3 2" xfId="27977" xr:uid="{00000000-0005-0000-0000-0000B4690000}"/>
    <cellStyle name="Normal 25 2 7 4" xfId="12894" xr:uid="{00000000-0005-0000-0000-0000B5690000}"/>
    <cellStyle name="Normal 25 2 7 4 2" xfId="29321" xr:uid="{00000000-0005-0000-0000-0000B6690000}"/>
    <cellStyle name="Normal 25 2 7 5" xfId="16029" xr:uid="{00000000-0005-0000-0000-0000B7690000}"/>
    <cellStyle name="Normal 25 2 7 5 2" xfId="31110" xr:uid="{00000000-0005-0000-0000-0000B8690000}"/>
    <cellStyle name="Normal 25 2 7 6" xfId="17309" xr:uid="{00000000-0005-0000-0000-0000B9690000}"/>
    <cellStyle name="Normal 25 2 7 6 2" xfId="32009" xr:uid="{00000000-0005-0000-0000-0000BA690000}"/>
    <cellStyle name="Normal 25 2 7 7" xfId="19516" xr:uid="{00000000-0005-0000-0000-0000BB690000}"/>
    <cellStyle name="Normal 25 2 7 7 2" xfId="33353" xr:uid="{00000000-0005-0000-0000-0000BC690000}"/>
    <cellStyle name="Normal 25 2 7 8" xfId="21724" xr:uid="{00000000-0005-0000-0000-0000BD690000}"/>
    <cellStyle name="Normal 25 2 7 8 2" xfId="34697" xr:uid="{00000000-0005-0000-0000-0000BE690000}"/>
    <cellStyle name="Normal 25 2 7 9" xfId="24878" xr:uid="{00000000-0005-0000-0000-0000BF690000}"/>
    <cellStyle name="Normal 25 2 8" xfId="4511" xr:uid="{00000000-0005-0000-0000-0000C0690000}"/>
    <cellStyle name="Normal 25 2 8 2" xfId="7231" xr:uid="{00000000-0005-0000-0000-0000C1690000}"/>
    <cellStyle name="Normal 25 2 8 2 2" xfId="26825" xr:uid="{00000000-0005-0000-0000-0000C2690000}"/>
    <cellStyle name="Normal 25 2 8 3" xfId="10879" xr:uid="{00000000-0005-0000-0000-0000C3690000}"/>
    <cellStyle name="Normal 25 2 8 3 2" xfId="28169" xr:uid="{00000000-0005-0000-0000-0000C4690000}"/>
    <cellStyle name="Normal 25 2 8 4" xfId="13086" xr:uid="{00000000-0005-0000-0000-0000C5690000}"/>
    <cellStyle name="Normal 25 2 8 4 2" xfId="29513" xr:uid="{00000000-0005-0000-0000-0000C6690000}"/>
    <cellStyle name="Normal 25 2 8 5" xfId="16415" xr:uid="{00000000-0005-0000-0000-0000C7690000}"/>
    <cellStyle name="Normal 25 2 8 5 2" xfId="31423" xr:uid="{00000000-0005-0000-0000-0000C8690000}"/>
    <cellStyle name="Normal 25 2 8 6" xfId="17501" xr:uid="{00000000-0005-0000-0000-0000C9690000}"/>
    <cellStyle name="Normal 25 2 8 6 2" xfId="32201" xr:uid="{00000000-0005-0000-0000-0000CA690000}"/>
    <cellStyle name="Normal 25 2 8 7" xfId="19708" xr:uid="{00000000-0005-0000-0000-0000CB690000}"/>
    <cellStyle name="Normal 25 2 8 7 2" xfId="33545" xr:uid="{00000000-0005-0000-0000-0000CC690000}"/>
    <cellStyle name="Normal 25 2 8 8" xfId="21916" xr:uid="{00000000-0005-0000-0000-0000CD690000}"/>
    <cellStyle name="Normal 25 2 8 8 2" xfId="34889" xr:uid="{00000000-0005-0000-0000-0000CE690000}"/>
    <cellStyle name="Normal 25 2 8 9" xfId="25070" xr:uid="{00000000-0005-0000-0000-0000CF690000}"/>
    <cellStyle name="Normal 25 2 9" xfId="4760" xr:uid="{00000000-0005-0000-0000-0000D0690000}"/>
    <cellStyle name="Normal 25 2 9 2" xfId="25226" xr:uid="{00000000-0005-0000-0000-0000D1690000}"/>
    <cellStyle name="Normal 25 3" xfId="1112" xr:uid="{00000000-0005-0000-0000-0000D2690000}"/>
    <cellStyle name="Normal 25 3 10" xfId="8919" xr:uid="{00000000-0005-0000-0000-0000D3690000}"/>
    <cellStyle name="Normal 25 3 10 2" xfId="26953" xr:uid="{00000000-0005-0000-0000-0000D4690000}"/>
    <cellStyle name="Normal 25 3 11" xfId="11126" xr:uid="{00000000-0005-0000-0000-0000D5690000}"/>
    <cellStyle name="Normal 25 3 11 2" xfId="28297" xr:uid="{00000000-0005-0000-0000-0000D6690000}"/>
    <cellStyle name="Normal 25 3 12" xfId="13772" xr:uid="{00000000-0005-0000-0000-0000D7690000}"/>
    <cellStyle name="Normal 25 3 12 2" xfId="29833" xr:uid="{00000000-0005-0000-0000-0000D8690000}"/>
    <cellStyle name="Normal 25 3 13" xfId="15477" xr:uid="{00000000-0005-0000-0000-0000D9690000}"/>
    <cellStyle name="Normal 25 3 13 2" xfId="30761" xr:uid="{00000000-0005-0000-0000-0000DA690000}"/>
    <cellStyle name="Normal 25 3 14" xfId="17748" xr:uid="{00000000-0005-0000-0000-0000DB690000}"/>
    <cellStyle name="Normal 25 3 14 2" xfId="32329" xr:uid="{00000000-0005-0000-0000-0000DC690000}"/>
    <cellStyle name="Normal 25 3 15" xfId="19956" xr:uid="{00000000-0005-0000-0000-0000DD690000}"/>
    <cellStyle name="Normal 25 3 15 2" xfId="33673" xr:uid="{00000000-0005-0000-0000-0000DE690000}"/>
    <cellStyle name="Normal 25 3 16" xfId="22097" xr:uid="{00000000-0005-0000-0000-0000DF690000}"/>
    <cellStyle name="Normal 25 3 2" xfId="1260" xr:uid="{00000000-0005-0000-0000-0000E0690000}"/>
    <cellStyle name="Normal 25 3 2 10" xfId="11273" xr:uid="{00000000-0005-0000-0000-0000E1690000}"/>
    <cellStyle name="Normal 25 3 2 10 2" xfId="28393" xr:uid="{00000000-0005-0000-0000-0000E2690000}"/>
    <cellStyle name="Normal 25 3 2 11" xfId="13919" xr:uid="{00000000-0005-0000-0000-0000E3690000}"/>
    <cellStyle name="Normal 25 3 2 11 2" xfId="29929" xr:uid="{00000000-0005-0000-0000-0000E4690000}"/>
    <cellStyle name="Normal 25 3 2 12" xfId="14449" xr:uid="{00000000-0005-0000-0000-0000E5690000}"/>
    <cellStyle name="Normal 25 3 2 12 2" xfId="30225" xr:uid="{00000000-0005-0000-0000-0000E6690000}"/>
    <cellStyle name="Normal 25 3 2 13" xfId="17895" xr:uid="{00000000-0005-0000-0000-0000E7690000}"/>
    <cellStyle name="Normal 25 3 2 13 2" xfId="32425" xr:uid="{00000000-0005-0000-0000-0000E8690000}"/>
    <cellStyle name="Normal 25 3 2 14" xfId="20103" xr:uid="{00000000-0005-0000-0000-0000E9690000}"/>
    <cellStyle name="Normal 25 3 2 14 2" xfId="33769" xr:uid="{00000000-0005-0000-0000-0000EA690000}"/>
    <cellStyle name="Normal 25 3 2 15" xfId="22270" xr:uid="{00000000-0005-0000-0000-0000EB690000}"/>
    <cellStyle name="Normal 25 3 2 2" xfId="2219" xr:uid="{00000000-0005-0000-0000-0000EC690000}"/>
    <cellStyle name="Normal 25 3 2 2 10" xfId="22591" xr:uid="{00000000-0005-0000-0000-0000ED690000}"/>
    <cellStyle name="Normal 25 3 2 2 2" xfId="5286" xr:uid="{00000000-0005-0000-0000-0000EE690000}"/>
    <cellStyle name="Normal 25 3 2 2 2 2" xfId="24013" xr:uid="{00000000-0005-0000-0000-0000EF690000}"/>
    <cellStyle name="Normal 25 3 2 2 3" xfId="7903" xr:uid="{00000000-0005-0000-0000-0000F0690000}"/>
    <cellStyle name="Normal 25 3 2 2 3 2" xfId="26021" xr:uid="{00000000-0005-0000-0000-0000F1690000}"/>
    <cellStyle name="Normal 25 3 2 2 4" xfId="9736" xr:uid="{00000000-0005-0000-0000-0000F2690000}"/>
    <cellStyle name="Normal 25 3 2 2 4 2" xfId="27442" xr:uid="{00000000-0005-0000-0000-0000F3690000}"/>
    <cellStyle name="Normal 25 3 2 2 5" xfId="11943" xr:uid="{00000000-0005-0000-0000-0000F4690000}"/>
    <cellStyle name="Normal 25 3 2 2 5 2" xfId="28786" xr:uid="{00000000-0005-0000-0000-0000F5690000}"/>
    <cellStyle name="Normal 25 3 2 2 6" xfId="14722" xr:uid="{00000000-0005-0000-0000-0000F6690000}"/>
    <cellStyle name="Normal 25 3 2 2 6 2" xfId="30394" xr:uid="{00000000-0005-0000-0000-0000F7690000}"/>
    <cellStyle name="Normal 25 3 2 2 7" xfId="13307" xr:uid="{00000000-0005-0000-0000-0000F8690000}"/>
    <cellStyle name="Normal 25 3 2 2 7 2" xfId="29612" xr:uid="{00000000-0005-0000-0000-0000F9690000}"/>
    <cellStyle name="Normal 25 3 2 2 8" xfId="18565" xr:uid="{00000000-0005-0000-0000-0000FA690000}"/>
    <cellStyle name="Normal 25 3 2 2 8 2" xfId="32818" xr:uid="{00000000-0005-0000-0000-0000FB690000}"/>
    <cellStyle name="Normal 25 3 2 2 9" xfId="20773" xr:uid="{00000000-0005-0000-0000-0000FC690000}"/>
    <cellStyle name="Normal 25 3 2 2 9 2" xfId="34162" xr:uid="{00000000-0005-0000-0000-0000FD690000}"/>
    <cellStyle name="Normal 25 3 2 3" xfId="3053" xr:uid="{00000000-0005-0000-0000-0000FE690000}"/>
    <cellStyle name="Normal 25 3 2 3 10" xfId="22961" xr:uid="{00000000-0005-0000-0000-0000FF690000}"/>
    <cellStyle name="Normal 25 3 2 3 2" xfId="5656" xr:uid="{00000000-0005-0000-0000-0000006A0000}"/>
    <cellStyle name="Normal 25 3 2 3 2 2" xfId="24526" xr:uid="{00000000-0005-0000-0000-0000016A0000}"/>
    <cellStyle name="Normal 25 3 2 3 3" xfId="8406" xr:uid="{00000000-0005-0000-0000-0000026A0000}"/>
    <cellStyle name="Normal 25 3 2 3 3 2" xfId="26351" xr:uid="{00000000-0005-0000-0000-0000036A0000}"/>
    <cellStyle name="Normal 25 3 2 3 4" xfId="10250" xr:uid="{00000000-0005-0000-0000-0000046A0000}"/>
    <cellStyle name="Normal 25 3 2 3 4 2" xfId="27695" xr:uid="{00000000-0005-0000-0000-0000056A0000}"/>
    <cellStyle name="Normal 25 3 2 3 5" xfId="12457" xr:uid="{00000000-0005-0000-0000-0000066A0000}"/>
    <cellStyle name="Normal 25 3 2 3 5 2" xfId="29039" xr:uid="{00000000-0005-0000-0000-0000076A0000}"/>
    <cellStyle name="Normal 25 3 2 3 6" xfId="15407" xr:uid="{00000000-0005-0000-0000-0000086A0000}"/>
    <cellStyle name="Normal 25 3 2 3 6 2" xfId="30731" xr:uid="{00000000-0005-0000-0000-0000096A0000}"/>
    <cellStyle name="Normal 25 3 2 3 7" xfId="16872" xr:uid="{00000000-0005-0000-0000-00000A6A0000}"/>
    <cellStyle name="Normal 25 3 2 3 7 2" xfId="31727" xr:uid="{00000000-0005-0000-0000-00000B6A0000}"/>
    <cellStyle name="Normal 25 3 2 3 8" xfId="19079" xr:uid="{00000000-0005-0000-0000-00000C6A0000}"/>
    <cellStyle name="Normal 25 3 2 3 8 2" xfId="33071" xr:uid="{00000000-0005-0000-0000-00000D6A0000}"/>
    <cellStyle name="Normal 25 3 2 3 9" xfId="21287" xr:uid="{00000000-0005-0000-0000-00000E6A0000}"/>
    <cellStyle name="Normal 25 3 2 3 9 2" xfId="34415" xr:uid="{00000000-0005-0000-0000-00000F6A0000}"/>
    <cellStyle name="Normal 25 3 2 4" xfId="3348" xr:uid="{00000000-0005-0000-0000-0000106A0000}"/>
    <cellStyle name="Normal 25 3 2 4 10" xfId="23129" xr:uid="{00000000-0005-0000-0000-0000116A0000}"/>
    <cellStyle name="Normal 25 3 2 4 2" xfId="5824" xr:uid="{00000000-0005-0000-0000-0000126A0000}"/>
    <cellStyle name="Normal 25 3 2 4 2 2" xfId="24694" xr:uid="{00000000-0005-0000-0000-0000136A0000}"/>
    <cellStyle name="Normal 25 3 2 4 3" xfId="8574" xr:uid="{00000000-0005-0000-0000-0000146A0000}"/>
    <cellStyle name="Normal 25 3 2 4 3 2" xfId="26493" xr:uid="{00000000-0005-0000-0000-0000156A0000}"/>
    <cellStyle name="Normal 25 3 2 4 4" xfId="10418" xr:uid="{00000000-0005-0000-0000-0000166A0000}"/>
    <cellStyle name="Normal 25 3 2 4 4 2" xfId="27837" xr:uid="{00000000-0005-0000-0000-0000176A0000}"/>
    <cellStyle name="Normal 25 3 2 4 5" xfId="12625" xr:uid="{00000000-0005-0000-0000-0000186A0000}"/>
    <cellStyle name="Normal 25 3 2 4 5 2" xfId="29181" xr:uid="{00000000-0005-0000-0000-0000196A0000}"/>
    <cellStyle name="Normal 25 3 2 4 6" xfId="15634" xr:uid="{00000000-0005-0000-0000-00001A6A0000}"/>
    <cellStyle name="Normal 25 3 2 4 6 2" xfId="30905" xr:uid="{00000000-0005-0000-0000-00001B6A0000}"/>
    <cellStyle name="Normal 25 3 2 4 7" xfId="17040" xr:uid="{00000000-0005-0000-0000-00001C6A0000}"/>
    <cellStyle name="Normal 25 3 2 4 7 2" xfId="31869" xr:uid="{00000000-0005-0000-0000-00001D6A0000}"/>
    <cellStyle name="Normal 25 3 2 4 8" xfId="19247" xr:uid="{00000000-0005-0000-0000-00001E6A0000}"/>
    <cellStyle name="Normal 25 3 2 4 8 2" xfId="33213" xr:uid="{00000000-0005-0000-0000-00001F6A0000}"/>
    <cellStyle name="Normal 25 3 2 4 9" xfId="21455" xr:uid="{00000000-0005-0000-0000-0000206A0000}"/>
    <cellStyle name="Normal 25 3 2 4 9 2" xfId="34557" xr:uid="{00000000-0005-0000-0000-0000216A0000}"/>
    <cellStyle name="Normal 25 3 2 5" xfId="3562" xr:uid="{00000000-0005-0000-0000-0000226A0000}"/>
    <cellStyle name="Normal 25 3 2 5 2" xfId="6186" xr:uid="{00000000-0005-0000-0000-0000236A0000}"/>
    <cellStyle name="Normal 25 3 2 5 2 2" xfId="26578" xr:uid="{00000000-0005-0000-0000-0000246A0000}"/>
    <cellStyle name="Normal 25 3 2 5 3" xfId="10555" xr:uid="{00000000-0005-0000-0000-0000256A0000}"/>
    <cellStyle name="Normal 25 3 2 5 3 2" xfId="27922" xr:uid="{00000000-0005-0000-0000-0000266A0000}"/>
    <cellStyle name="Normal 25 3 2 5 4" xfId="12762" xr:uid="{00000000-0005-0000-0000-0000276A0000}"/>
    <cellStyle name="Normal 25 3 2 5 4 2" xfId="29266" xr:uid="{00000000-0005-0000-0000-0000286A0000}"/>
    <cellStyle name="Normal 25 3 2 5 5" xfId="15806" xr:uid="{00000000-0005-0000-0000-0000296A0000}"/>
    <cellStyle name="Normal 25 3 2 5 5 2" xfId="31009" xr:uid="{00000000-0005-0000-0000-00002A6A0000}"/>
    <cellStyle name="Normal 25 3 2 5 6" xfId="17177" xr:uid="{00000000-0005-0000-0000-00002B6A0000}"/>
    <cellStyle name="Normal 25 3 2 5 6 2" xfId="31954" xr:uid="{00000000-0005-0000-0000-00002C6A0000}"/>
    <cellStyle name="Normal 25 3 2 5 7" xfId="19384" xr:uid="{00000000-0005-0000-0000-00002D6A0000}"/>
    <cellStyle name="Normal 25 3 2 5 7 2" xfId="33298" xr:uid="{00000000-0005-0000-0000-00002E6A0000}"/>
    <cellStyle name="Normal 25 3 2 5 8" xfId="21592" xr:uid="{00000000-0005-0000-0000-00002F6A0000}"/>
    <cellStyle name="Normal 25 3 2 5 8 2" xfId="34642" xr:uid="{00000000-0005-0000-0000-0000306A0000}"/>
    <cellStyle name="Normal 25 3 2 5 9" xfId="23449" xr:uid="{00000000-0005-0000-0000-0000316A0000}"/>
    <cellStyle name="Normal 25 3 2 6" xfId="4135" xr:uid="{00000000-0005-0000-0000-0000326A0000}"/>
    <cellStyle name="Normal 25 3 2 6 2" xfId="7109" xr:uid="{00000000-0005-0000-0000-0000336A0000}"/>
    <cellStyle name="Normal 25 3 2 6 2 2" xfId="26703" xr:uid="{00000000-0005-0000-0000-0000346A0000}"/>
    <cellStyle name="Normal 25 3 2 6 3" xfId="10757" xr:uid="{00000000-0005-0000-0000-0000356A0000}"/>
    <cellStyle name="Normal 25 3 2 6 3 2" xfId="28047" xr:uid="{00000000-0005-0000-0000-0000366A0000}"/>
    <cellStyle name="Normal 25 3 2 6 4" xfId="12964" xr:uid="{00000000-0005-0000-0000-0000376A0000}"/>
    <cellStyle name="Normal 25 3 2 6 4 2" xfId="29391" xr:uid="{00000000-0005-0000-0000-0000386A0000}"/>
    <cellStyle name="Normal 25 3 2 6 5" xfId="16166" xr:uid="{00000000-0005-0000-0000-0000396A0000}"/>
    <cellStyle name="Normal 25 3 2 6 5 2" xfId="31224" xr:uid="{00000000-0005-0000-0000-00003A6A0000}"/>
    <cellStyle name="Normal 25 3 2 6 6" xfId="17379" xr:uid="{00000000-0005-0000-0000-00003B6A0000}"/>
    <cellStyle name="Normal 25 3 2 6 6 2" xfId="32079" xr:uid="{00000000-0005-0000-0000-00003C6A0000}"/>
    <cellStyle name="Normal 25 3 2 6 7" xfId="19586" xr:uid="{00000000-0005-0000-0000-00003D6A0000}"/>
    <cellStyle name="Normal 25 3 2 6 7 2" xfId="33423" xr:uid="{00000000-0005-0000-0000-00003E6A0000}"/>
    <cellStyle name="Normal 25 3 2 6 8" xfId="21794" xr:uid="{00000000-0005-0000-0000-00003F6A0000}"/>
    <cellStyle name="Normal 25 3 2 6 8 2" xfId="34767" xr:uid="{00000000-0005-0000-0000-0000406A0000}"/>
    <cellStyle name="Normal 25 3 2 6 9" xfId="24948" xr:uid="{00000000-0005-0000-0000-0000416A0000}"/>
    <cellStyle name="Normal 25 3 2 7" xfId="4504" xr:uid="{00000000-0005-0000-0000-0000426A0000}"/>
    <cellStyle name="Normal 25 3 2 7 2" xfId="7226" xr:uid="{00000000-0005-0000-0000-0000436A0000}"/>
    <cellStyle name="Normal 25 3 2 7 2 2" xfId="26820" xr:uid="{00000000-0005-0000-0000-0000446A0000}"/>
    <cellStyle name="Normal 25 3 2 7 3" xfId="10874" xr:uid="{00000000-0005-0000-0000-0000456A0000}"/>
    <cellStyle name="Normal 25 3 2 7 3 2" xfId="28164" xr:uid="{00000000-0005-0000-0000-0000466A0000}"/>
    <cellStyle name="Normal 25 3 2 7 4" xfId="13081" xr:uid="{00000000-0005-0000-0000-0000476A0000}"/>
    <cellStyle name="Normal 25 3 2 7 4 2" xfId="29508" xr:uid="{00000000-0005-0000-0000-0000486A0000}"/>
    <cellStyle name="Normal 25 3 2 7 5" xfId="16410" xr:uid="{00000000-0005-0000-0000-0000496A0000}"/>
    <cellStyle name="Normal 25 3 2 7 5 2" xfId="31418" xr:uid="{00000000-0005-0000-0000-00004A6A0000}"/>
    <cellStyle name="Normal 25 3 2 7 6" xfId="17496" xr:uid="{00000000-0005-0000-0000-00004B6A0000}"/>
    <cellStyle name="Normal 25 3 2 7 6 2" xfId="32196" xr:uid="{00000000-0005-0000-0000-00004C6A0000}"/>
    <cellStyle name="Normal 25 3 2 7 7" xfId="19703" xr:uid="{00000000-0005-0000-0000-00004D6A0000}"/>
    <cellStyle name="Normal 25 3 2 7 7 2" xfId="33540" xr:uid="{00000000-0005-0000-0000-00004E6A0000}"/>
    <cellStyle name="Normal 25 3 2 7 8" xfId="21911" xr:uid="{00000000-0005-0000-0000-00004F6A0000}"/>
    <cellStyle name="Normal 25 3 2 7 8 2" xfId="34884" xr:uid="{00000000-0005-0000-0000-0000506A0000}"/>
    <cellStyle name="Normal 25 3 2 7 9" xfId="25065" xr:uid="{00000000-0005-0000-0000-0000516A0000}"/>
    <cellStyle name="Normal 25 3 2 8" xfId="4965" xr:uid="{00000000-0005-0000-0000-0000526A0000}"/>
    <cellStyle name="Normal 25 3 2 8 2" xfId="25423" xr:uid="{00000000-0005-0000-0000-0000536A0000}"/>
    <cellStyle name="Normal 25 3 2 9" xfId="9066" xr:uid="{00000000-0005-0000-0000-0000546A0000}"/>
    <cellStyle name="Normal 25 3 2 9 2" xfId="27049" xr:uid="{00000000-0005-0000-0000-0000556A0000}"/>
    <cellStyle name="Normal 25 3 3" xfId="2021" xr:uid="{00000000-0005-0000-0000-0000566A0000}"/>
    <cellStyle name="Normal 25 3 3 10" xfId="22444" xr:uid="{00000000-0005-0000-0000-0000576A0000}"/>
    <cellStyle name="Normal 25 3 3 2" xfId="5139" xr:uid="{00000000-0005-0000-0000-0000586A0000}"/>
    <cellStyle name="Normal 25 3 3 2 2" xfId="23829" xr:uid="{00000000-0005-0000-0000-0000596A0000}"/>
    <cellStyle name="Normal 25 3 3 3" xfId="7725" xr:uid="{00000000-0005-0000-0000-00005A6A0000}"/>
    <cellStyle name="Normal 25 3 3 3 2" xfId="25837" xr:uid="{00000000-0005-0000-0000-00005B6A0000}"/>
    <cellStyle name="Normal 25 3 3 4" xfId="9547" xr:uid="{00000000-0005-0000-0000-00005C6A0000}"/>
    <cellStyle name="Normal 25 3 3 4 2" xfId="27335" xr:uid="{00000000-0005-0000-0000-00005D6A0000}"/>
    <cellStyle name="Normal 25 3 3 5" xfId="11754" xr:uid="{00000000-0005-0000-0000-00005E6A0000}"/>
    <cellStyle name="Normal 25 3 3 5 2" xfId="28679" xr:uid="{00000000-0005-0000-0000-00005F6A0000}"/>
    <cellStyle name="Normal 25 3 3 6" xfId="14531" xr:uid="{00000000-0005-0000-0000-0000606A0000}"/>
    <cellStyle name="Normal 25 3 3 6 2" xfId="30286" xr:uid="{00000000-0005-0000-0000-0000616A0000}"/>
    <cellStyle name="Normal 25 3 3 7" xfId="13318" xr:uid="{00000000-0005-0000-0000-0000626A0000}"/>
    <cellStyle name="Normal 25 3 3 7 2" xfId="29620" xr:uid="{00000000-0005-0000-0000-0000636A0000}"/>
    <cellStyle name="Normal 25 3 3 8" xfId="18376" xr:uid="{00000000-0005-0000-0000-0000646A0000}"/>
    <cellStyle name="Normal 25 3 3 8 2" xfId="32711" xr:uid="{00000000-0005-0000-0000-0000656A0000}"/>
    <cellStyle name="Normal 25 3 3 9" xfId="20584" xr:uid="{00000000-0005-0000-0000-0000666A0000}"/>
    <cellStyle name="Normal 25 3 3 9 2" xfId="34055" xr:uid="{00000000-0005-0000-0000-0000676A0000}"/>
    <cellStyle name="Normal 25 3 4" xfId="2906" xr:uid="{00000000-0005-0000-0000-0000686A0000}"/>
    <cellStyle name="Normal 25 3 4 10" xfId="22840" xr:uid="{00000000-0005-0000-0000-0000696A0000}"/>
    <cellStyle name="Normal 25 3 4 2" xfId="5535" xr:uid="{00000000-0005-0000-0000-00006A6A0000}"/>
    <cellStyle name="Normal 25 3 4 2 2" xfId="24405" xr:uid="{00000000-0005-0000-0000-00006B6A0000}"/>
    <cellStyle name="Normal 25 3 4 3" xfId="8285" xr:uid="{00000000-0005-0000-0000-00006C6A0000}"/>
    <cellStyle name="Normal 25 3 4 3 2" xfId="26255" xr:uid="{00000000-0005-0000-0000-00006D6A0000}"/>
    <cellStyle name="Normal 25 3 4 4" xfId="10129" xr:uid="{00000000-0005-0000-0000-00006E6A0000}"/>
    <cellStyle name="Normal 25 3 4 4 2" xfId="27599" xr:uid="{00000000-0005-0000-0000-00006F6A0000}"/>
    <cellStyle name="Normal 25 3 4 5" xfId="12336" xr:uid="{00000000-0005-0000-0000-0000706A0000}"/>
    <cellStyle name="Normal 25 3 4 5 2" xfId="28943" xr:uid="{00000000-0005-0000-0000-0000716A0000}"/>
    <cellStyle name="Normal 25 3 4 6" xfId="15272" xr:uid="{00000000-0005-0000-0000-0000726A0000}"/>
    <cellStyle name="Normal 25 3 4 6 2" xfId="30626" xr:uid="{00000000-0005-0000-0000-0000736A0000}"/>
    <cellStyle name="Normal 25 3 4 7" xfId="16751" xr:uid="{00000000-0005-0000-0000-0000746A0000}"/>
    <cellStyle name="Normal 25 3 4 7 2" xfId="31631" xr:uid="{00000000-0005-0000-0000-0000756A0000}"/>
    <cellStyle name="Normal 25 3 4 8" xfId="18958" xr:uid="{00000000-0005-0000-0000-0000766A0000}"/>
    <cellStyle name="Normal 25 3 4 8 2" xfId="32975" xr:uid="{00000000-0005-0000-0000-0000776A0000}"/>
    <cellStyle name="Normal 25 3 4 9" xfId="21166" xr:uid="{00000000-0005-0000-0000-0000786A0000}"/>
    <cellStyle name="Normal 25 3 4 9 2" xfId="34319" xr:uid="{00000000-0005-0000-0000-0000796A0000}"/>
    <cellStyle name="Normal 25 3 5" xfId="3201" xr:uid="{00000000-0005-0000-0000-00007A6A0000}"/>
    <cellStyle name="Normal 25 3 5 10" xfId="23033" xr:uid="{00000000-0005-0000-0000-00007B6A0000}"/>
    <cellStyle name="Normal 25 3 5 2" xfId="5728" xr:uid="{00000000-0005-0000-0000-00007C6A0000}"/>
    <cellStyle name="Normal 25 3 5 2 2" xfId="24598" xr:uid="{00000000-0005-0000-0000-00007D6A0000}"/>
    <cellStyle name="Normal 25 3 5 3" xfId="8478" xr:uid="{00000000-0005-0000-0000-00007E6A0000}"/>
    <cellStyle name="Normal 25 3 5 3 2" xfId="26397" xr:uid="{00000000-0005-0000-0000-00007F6A0000}"/>
    <cellStyle name="Normal 25 3 5 4" xfId="10322" xr:uid="{00000000-0005-0000-0000-0000806A0000}"/>
    <cellStyle name="Normal 25 3 5 4 2" xfId="27741" xr:uid="{00000000-0005-0000-0000-0000816A0000}"/>
    <cellStyle name="Normal 25 3 5 5" xfId="12529" xr:uid="{00000000-0005-0000-0000-0000826A0000}"/>
    <cellStyle name="Normal 25 3 5 5 2" xfId="29085" xr:uid="{00000000-0005-0000-0000-0000836A0000}"/>
    <cellStyle name="Normal 25 3 5 6" xfId="15519" xr:uid="{00000000-0005-0000-0000-0000846A0000}"/>
    <cellStyle name="Normal 25 3 5 6 2" xfId="30799" xr:uid="{00000000-0005-0000-0000-0000856A0000}"/>
    <cellStyle name="Normal 25 3 5 7" xfId="16944" xr:uid="{00000000-0005-0000-0000-0000866A0000}"/>
    <cellStyle name="Normal 25 3 5 7 2" xfId="31773" xr:uid="{00000000-0005-0000-0000-0000876A0000}"/>
    <cellStyle name="Normal 25 3 5 8" xfId="19151" xr:uid="{00000000-0005-0000-0000-0000886A0000}"/>
    <cellStyle name="Normal 25 3 5 8 2" xfId="33117" xr:uid="{00000000-0005-0000-0000-0000896A0000}"/>
    <cellStyle name="Normal 25 3 5 9" xfId="21359" xr:uid="{00000000-0005-0000-0000-00008A6A0000}"/>
    <cellStyle name="Normal 25 3 5 9 2" xfId="34461" xr:uid="{00000000-0005-0000-0000-00008B6A0000}"/>
    <cellStyle name="Normal 25 3 6" xfId="1920" xr:uid="{00000000-0005-0000-0000-00008C6A0000}"/>
    <cellStyle name="Normal 25 3 6 2" xfId="6039" xr:uid="{00000000-0005-0000-0000-00008D6A0000}"/>
    <cellStyle name="Normal 25 3 6 2 2" xfId="25758" xr:uid="{00000000-0005-0000-0000-00008E6A0000}"/>
    <cellStyle name="Normal 25 3 6 3" xfId="9467" xr:uid="{00000000-0005-0000-0000-00008F6A0000}"/>
    <cellStyle name="Normal 25 3 6 3 2" xfId="27274" xr:uid="{00000000-0005-0000-0000-0000906A0000}"/>
    <cellStyle name="Normal 25 3 6 4" xfId="11674" xr:uid="{00000000-0005-0000-0000-0000916A0000}"/>
    <cellStyle name="Normal 25 3 6 4 2" xfId="28618" xr:uid="{00000000-0005-0000-0000-0000926A0000}"/>
    <cellStyle name="Normal 25 3 6 5" xfId="14442" xr:uid="{00000000-0005-0000-0000-0000936A0000}"/>
    <cellStyle name="Normal 25 3 6 5 2" xfId="30219" xr:uid="{00000000-0005-0000-0000-0000946A0000}"/>
    <cellStyle name="Normal 25 3 6 6" xfId="16386" xr:uid="{00000000-0005-0000-0000-0000956A0000}"/>
    <cellStyle name="Normal 25 3 6 6 2" xfId="31403" xr:uid="{00000000-0005-0000-0000-0000966A0000}"/>
    <cellStyle name="Normal 25 3 6 7" xfId="18296" xr:uid="{00000000-0005-0000-0000-0000976A0000}"/>
    <cellStyle name="Normal 25 3 6 7 2" xfId="32650" xr:uid="{00000000-0005-0000-0000-0000986A0000}"/>
    <cellStyle name="Normal 25 3 6 8" xfId="20504" xr:uid="{00000000-0005-0000-0000-0000996A0000}"/>
    <cellStyle name="Normal 25 3 6 8 2" xfId="33994" xr:uid="{00000000-0005-0000-0000-00009A6A0000}"/>
    <cellStyle name="Normal 25 3 6 9" xfId="23302" xr:uid="{00000000-0005-0000-0000-00009B6A0000}"/>
    <cellStyle name="Normal 25 3 7" xfId="4310" xr:uid="{00000000-0005-0000-0000-00009C6A0000}"/>
    <cellStyle name="Normal 25 3 7 2" xfId="7163" xr:uid="{00000000-0005-0000-0000-00009D6A0000}"/>
    <cellStyle name="Normal 25 3 7 2 2" xfId="26757" xr:uid="{00000000-0005-0000-0000-00009E6A0000}"/>
    <cellStyle name="Normal 25 3 7 3" xfId="10811" xr:uid="{00000000-0005-0000-0000-00009F6A0000}"/>
    <cellStyle name="Normal 25 3 7 3 2" xfId="28101" xr:uid="{00000000-0005-0000-0000-0000A06A0000}"/>
    <cellStyle name="Normal 25 3 7 4" xfId="13018" xr:uid="{00000000-0005-0000-0000-0000A16A0000}"/>
    <cellStyle name="Normal 25 3 7 4 2" xfId="29445" xr:uid="{00000000-0005-0000-0000-0000A26A0000}"/>
    <cellStyle name="Normal 25 3 7 5" xfId="16279" xr:uid="{00000000-0005-0000-0000-0000A36A0000}"/>
    <cellStyle name="Normal 25 3 7 5 2" xfId="31317" xr:uid="{00000000-0005-0000-0000-0000A46A0000}"/>
    <cellStyle name="Normal 25 3 7 6" xfId="17433" xr:uid="{00000000-0005-0000-0000-0000A56A0000}"/>
    <cellStyle name="Normal 25 3 7 6 2" xfId="32133" xr:uid="{00000000-0005-0000-0000-0000A66A0000}"/>
    <cellStyle name="Normal 25 3 7 7" xfId="19640" xr:uid="{00000000-0005-0000-0000-0000A76A0000}"/>
    <cellStyle name="Normal 25 3 7 7 2" xfId="33477" xr:uid="{00000000-0005-0000-0000-0000A86A0000}"/>
    <cellStyle name="Normal 25 3 7 8" xfId="21848" xr:uid="{00000000-0005-0000-0000-0000A96A0000}"/>
    <cellStyle name="Normal 25 3 7 8 2" xfId="34821" xr:uid="{00000000-0005-0000-0000-0000AA6A0000}"/>
    <cellStyle name="Normal 25 3 7 9" xfId="25002" xr:uid="{00000000-0005-0000-0000-0000AB6A0000}"/>
    <cellStyle name="Normal 25 3 8" xfId="1634" xr:uid="{00000000-0005-0000-0000-0000AC6A0000}"/>
    <cellStyle name="Normal 25 3 8 2" xfId="6372" xr:uid="{00000000-0005-0000-0000-0000AD6A0000}"/>
    <cellStyle name="Normal 25 3 8 2 2" xfId="25614" xr:uid="{00000000-0005-0000-0000-0000AE6A0000}"/>
    <cellStyle name="Normal 25 3 8 3" xfId="9299" xr:uid="{00000000-0005-0000-0000-0000AF6A0000}"/>
    <cellStyle name="Normal 25 3 8 3 2" xfId="27143" xr:uid="{00000000-0005-0000-0000-0000B06A0000}"/>
    <cellStyle name="Normal 25 3 8 4" xfId="11506" xr:uid="{00000000-0005-0000-0000-0000B16A0000}"/>
    <cellStyle name="Normal 25 3 8 4 2" xfId="28487" xr:uid="{00000000-0005-0000-0000-0000B26A0000}"/>
    <cellStyle name="Normal 25 3 8 5" xfId="14215" xr:uid="{00000000-0005-0000-0000-0000B36A0000}"/>
    <cellStyle name="Normal 25 3 8 5 2" xfId="30056" xr:uid="{00000000-0005-0000-0000-0000B46A0000}"/>
    <cellStyle name="Normal 25 3 8 6" xfId="16098" xr:uid="{00000000-0005-0000-0000-0000B56A0000}"/>
    <cellStyle name="Normal 25 3 8 6 2" xfId="31168" xr:uid="{00000000-0005-0000-0000-0000B66A0000}"/>
    <cellStyle name="Normal 25 3 8 7" xfId="18128" xr:uid="{00000000-0005-0000-0000-0000B76A0000}"/>
    <cellStyle name="Normal 25 3 8 7 2" xfId="32519" xr:uid="{00000000-0005-0000-0000-0000B86A0000}"/>
    <cellStyle name="Normal 25 3 8 8" xfId="20336" xr:uid="{00000000-0005-0000-0000-0000B96A0000}"/>
    <cellStyle name="Normal 25 3 8 8 2" xfId="33863" xr:uid="{00000000-0005-0000-0000-0000BA6A0000}"/>
    <cellStyle name="Normal 25 3 8 9" xfId="23636" xr:uid="{00000000-0005-0000-0000-0000BB6A0000}"/>
    <cellStyle name="Normal 25 3 9" xfId="4792" xr:uid="{00000000-0005-0000-0000-0000BC6A0000}"/>
    <cellStyle name="Normal 25 3 9 2" xfId="25276" xr:uid="{00000000-0005-0000-0000-0000BD6A0000}"/>
    <cellStyle name="Normal 25 4" xfId="1177" xr:uid="{00000000-0005-0000-0000-0000BE6A0000}"/>
    <cellStyle name="Normal 25 4 10" xfId="11191" xr:uid="{00000000-0005-0000-0000-0000BF6A0000}"/>
    <cellStyle name="Normal 25 4 10 2" xfId="28329" xr:uid="{00000000-0005-0000-0000-0000C06A0000}"/>
    <cellStyle name="Normal 25 4 11" xfId="13837" xr:uid="{00000000-0005-0000-0000-0000C16A0000}"/>
    <cellStyle name="Normal 25 4 11 2" xfId="29865" xr:uid="{00000000-0005-0000-0000-0000C26A0000}"/>
    <cellStyle name="Normal 25 4 12" xfId="15058" xr:uid="{00000000-0005-0000-0000-0000C36A0000}"/>
    <cellStyle name="Normal 25 4 12 2" xfId="30471" xr:uid="{00000000-0005-0000-0000-0000C46A0000}"/>
    <cellStyle name="Normal 25 4 13" xfId="17813" xr:uid="{00000000-0005-0000-0000-0000C56A0000}"/>
    <cellStyle name="Normal 25 4 13 2" xfId="32361" xr:uid="{00000000-0005-0000-0000-0000C66A0000}"/>
    <cellStyle name="Normal 25 4 14" xfId="20021" xr:uid="{00000000-0005-0000-0000-0000C76A0000}"/>
    <cellStyle name="Normal 25 4 14 2" xfId="33705" xr:uid="{00000000-0005-0000-0000-0000C86A0000}"/>
    <cellStyle name="Normal 25 4 15" xfId="22154" xr:uid="{00000000-0005-0000-0000-0000C96A0000}"/>
    <cellStyle name="Normal 25 4 2" xfId="2102" xr:uid="{00000000-0005-0000-0000-0000CA6A0000}"/>
    <cellStyle name="Normal 25 4 2 10" xfId="22509" xr:uid="{00000000-0005-0000-0000-0000CB6A0000}"/>
    <cellStyle name="Normal 25 4 2 2" xfId="5204" xr:uid="{00000000-0005-0000-0000-0000CC6A0000}"/>
    <cellStyle name="Normal 25 4 2 2 2" xfId="23896" xr:uid="{00000000-0005-0000-0000-0000CD6A0000}"/>
    <cellStyle name="Normal 25 4 2 3" xfId="7787" xr:uid="{00000000-0005-0000-0000-0000CE6A0000}"/>
    <cellStyle name="Normal 25 4 2 3 2" xfId="25904" xr:uid="{00000000-0005-0000-0000-0000CF6A0000}"/>
    <cellStyle name="Normal 25 4 2 4" xfId="9619" xr:uid="{00000000-0005-0000-0000-0000D06A0000}"/>
    <cellStyle name="Normal 25 4 2 4 2" xfId="27377" xr:uid="{00000000-0005-0000-0000-0000D16A0000}"/>
    <cellStyle name="Normal 25 4 2 5" xfId="11826" xr:uid="{00000000-0005-0000-0000-0000D26A0000}"/>
    <cellStyle name="Normal 25 4 2 5 2" xfId="28721" xr:uid="{00000000-0005-0000-0000-0000D36A0000}"/>
    <cellStyle name="Normal 25 4 2 6" xfId="14605" xr:uid="{00000000-0005-0000-0000-0000D46A0000}"/>
    <cellStyle name="Normal 25 4 2 6 2" xfId="30329" xr:uid="{00000000-0005-0000-0000-0000D56A0000}"/>
    <cellStyle name="Normal 25 4 2 7" xfId="13949" xr:uid="{00000000-0005-0000-0000-0000D66A0000}"/>
    <cellStyle name="Normal 25 4 2 7 2" xfId="29948" xr:uid="{00000000-0005-0000-0000-0000D76A0000}"/>
    <cellStyle name="Normal 25 4 2 8" xfId="18448" xr:uid="{00000000-0005-0000-0000-0000D86A0000}"/>
    <cellStyle name="Normal 25 4 2 8 2" xfId="32753" xr:uid="{00000000-0005-0000-0000-0000D96A0000}"/>
    <cellStyle name="Normal 25 4 2 9" xfId="20656" xr:uid="{00000000-0005-0000-0000-0000DA6A0000}"/>
    <cellStyle name="Normal 25 4 2 9 2" xfId="34097" xr:uid="{00000000-0005-0000-0000-0000DB6A0000}"/>
    <cellStyle name="Normal 25 4 3" xfId="2971" xr:uid="{00000000-0005-0000-0000-0000DC6A0000}"/>
    <cellStyle name="Normal 25 4 3 10" xfId="22897" xr:uid="{00000000-0005-0000-0000-0000DD6A0000}"/>
    <cellStyle name="Normal 25 4 3 2" xfId="5592" xr:uid="{00000000-0005-0000-0000-0000DE6A0000}"/>
    <cellStyle name="Normal 25 4 3 2 2" xfId="24462" xr:uid="{00000000-0005-0000-0000-0000DF6A0000}"/>
    <cellStyle name="Normal 25 4 3 3" xfId="8342" xr:uid="{00000000-0005-0000-0000-0000E06A0000}"/>
    <cellStyle name="Normal 25 4 3 3 2" xfId="26287" xr:uid="{00000000-0005-0000-0000-0000E16A0000}"/>
    <cellStyle name="Normal 25 4 3 4" xfId="10186" xr:uid="{00000000-0005-0000-0000-0000E26A0000}"/>
    <cellStyle name="Normal 25 4 3 4 2" xfId="27631" xr:uid="{00000000-0005-0000-0000-0000E36A0000}"/>
    <cellStyle name="Normal 25 4 3 5" xfId="12393" xr:uid="{00000000-0005-0000-0000-0000E46A0000}"/>
    <cellStyle name="Normal 25 4 3 5 2" xfId="28975" xr:uid="{00000000-0005-0000-0000-0000E56A0000}"/>
    <cellStyle name="Normal 25 4 3 6" xfId="15332" xr:uid="{00000000-0005-0000-0000-0000E66A0000}"/>
    <cellStyle name="Normal 25 4 3 6 2" xfId="30659" xr:uid="{00000000-0005-0000-0000-0000E76A0000}"/>
    <cellStyle name="Normal 25 4 3 7" xfId="16808" xr:uid="{00000000-0005-0000-0000-0000E86A0000}"/>
    <cellStyle name="Normal 25 4 3 7 2" xfId="31663" xr:uid="{00000000-0005-0000-0000-0000E96A0000}"/>
    <cellStyle name="Normal 25 4 3 8" xfId="19015" xr:uid="{00000000-0005-0000-0000-0000EA6A0000}"/>
    <cellStyle name="Normal 25 4 3 8 2" xfId="33007" xr:uid="{00000000-0005-0000-0000-0000EB6A0000}"/>
    <cellStyle name="Normal 25 4 3 9" xfId="21223" xr:uid="{00000000-0005-0000-0000-0000EC6A0000}"/>
    <cellStyle name="Normal 25 4 3 9 2" xfId="34351" xr:uid="{00000000-0005-0000-0000-0000ED6A0000}"/>
    <cellStyle name="Normal 25 4 4" xfId="3266" xr:uid="{00000000-0005-0000-0000-0000EE6A0000}"/>
    <cellStyle name="Normal 25 4 4 10" xfId="23065" xr:uid="{00000000-0005-0000-0000-0000EF6A0000}"/>
    <cellStyle name="Normal 25 4 4 2" xfId="5760" xr:uid="{00000000-0005-0000-0000-0000F06A0000}"/>
    <cellStyle name="Normal 25 4 4 2 2" xfId="24630" xr:uid="{00000000-0005-0000-0000-0000F16A0000}"/>
    <cellStyle name="Normal 25 4 4 3" xfId="8510" xr:uid="{00000000-0005-0000-0000-0000F26A0000}"/>
    <cellStyle name="Normal 25 4 4 3 2" xfId="26429" xr:uid="{00000000-0005-0000-0000-0000F36A0000}"/>
    <cellStyle name="Normal 25 4 4 4" xfId="10354" xr:uid="{00000000-0005-0000-0000-0000F46A0000}"/>
    <cellStyle name="Normal 25 4 4 4 2" xfId="27773" xr:uid="{00000000-0005-0000-0000-0000F56A0000}"/>
    <cellStyle name="Normal 25 4 4 5" xfId="12561" xr:uid="{00000000-0005-0000-0000-0000F66A0000}"/>
    <cellStyle name="Normal 25 4 4 5 2" xfId="29117" xr:uid="{00000000-0005-0000-0000-0000F76A0000}"/>
    <cellStyle name="Normal 25 4 4 6" xfId="15560" xr:uid="{00000000-0005-0000-0000-0000F86A0000}"/>
    <cellStyle name="Normal 25 4 4 6 2" xfId="30835" xr:uid="{00000000-0005-0000-0000-0000F96A0000}"/>
    <cellStyle name="Normal 25 4 4 7" xfId="16976" xr:uid="{00000000-0005-0000-0000-0000FA6A0000}"/>
    <cellStyle name="Normal 25 4 4 7 2" xfId="31805" xr:uid="{00000000-0005-0000-0000-0000FB6A0000}"/>
    <cellStyle name="Normal 25 4 4 8" xfId="19183" xr:uid="{00000000-0005-0000-0000-0000FC6A0000}"/>
    <cellStyle name="Normal 25 4 4 8 2" xfId="33149" xr:uid="{00000000-0005-0000-0000-0000FD6A0000}"/>
    <cellStyle name="Normal 25 4 4 9" xfId="21391" xr:uid="{00000000-0005-0000-0000-0000FE6A0000}"/>
    <cellStyle name="Normal 25 4 4 9 2" xfId="34493" xr:uid="{00000000-0005-0000-0000-0000FF6A0000}"/>
    <cellStyle name="Normal 25 4 5" xfId="3446" xr:uid="{00000000-0005-0000-0000-0000006B0000}"/>
    <cellStyle name="Normal 25 4 5 2" xfId="6104" xr:uid="{00000000-0005-0000-0000-0000016B0000}"/>
    <cellStyle name="Normal 25 4 5 2 2" xfId="26514" xr:uid="{00000000-0005-0000-0000-0000026B0000}"/>
    <cellStyle name="Normal 25 4 5 3" xfId="10439" xr:uid="{00000000-0005-0000-0000-0000036B0000}"/>
    <cellStyle name="Normal 25 4 5 3 2" xfId="27858" xr:uid="{00000000-0005-0000-0000-0000046B0000}"/>
    <cellStyle name="Normal 25 4 5 4" xfId="12646" xr:uid="{00000000-0005-0000-0000-0000056B0000}"/>
    <cellStyle name="Normal 25 4 5 4 2" xfId="29202" xr:uid="{00000000-0005-0000-0000-0000066B0000}"/>
    <cellStyle name="Normal 25 4 5 5" xfId="15690" xr:uid="{00000000-0005-0000-0000-0000076B0000}"/>
    <cellStyle name="Normal 25 4 5 5 2" xfId="30945" xr:uid="{00000000-0005-0000-0000-0000086B0000}"/>
    <cellStyle name="Normal 25 4 5 6" xfId="17061" xr:uid="{00000000-0005-0000-0000-0000096B0000}"/>
    <cellStyle name="Normal 25 4 5 6 2" xfId="31890" xr:uid="{00000000-0005-0000-0000-00000A6B0000}"/>
    <cellStyle name="Normal 25 4 5 7" xfId="19268" xr:uid="{00000000-0005-0000-0000-00000B6B0000}"/>
    <cellStyle name="Normal 25 4 5 7 2" xfId="33234" xr:uid="{00000000-0005-0000-0000-00000C6B0000}"/>
    <cellStyle name="Normal 25 4 5 8" xfId="21476" xr:uid="{00000000-0005-0000-0000-00000D6B0000}"/>
    <cellStyle name="Normal 25 4 5 8 2" xfId="34578" xr:uid="{00000000-0005-0000-0000-00000E6B0000}"/>
    <cellStyle name="Normal 25 4 5 9" xfId="23367" xr:uid="{00000000-0005-0000-0000-00000F6B0000}"/>
    <cellStyle name="Normal 25 4 6" xfId="4187" xr:uid="{00000000-0005-0000-0000-0000106B0000}"/>
    <cellStyle name="Normal 25 4 6 2" xfId="7121" xr:uid="{00000000-0005-0000-0000-0000116B0000}"/>
    <cellStyle name="Normal 25 4 6 2 2" xfId="26715" xr:uid="{00000000-0005-0000-0000-0000126B0000}"/>
    <cellStyle name="Normal 25 4 6 3" xfId="10769" xr:uid="{00000000-0005-0000-0000-0000136B0000}"/>
    <cellStyle name="Normal 25 4 6 3 2" xfId="28059" xr:uid="{00000000-0005-0000-0000-0000146B0000}"/>
    <cellStyle name="Normal 25 4 6 4" xfId="12976" xr:uid="{00000000-0005-0000-0000-0000156B0000}"/>
    <cellStyle name="Normal 25 4 6 4 2" xfId="29403" xr:uid="{00000000-0005-0000-0000-0000166B0000}"/>
    <cellStyle name="Normal 25 4 6 5" xfId="16198" xr:uid="{00000000-0005-0000-0000-0000176B0000}"/>
    <cellStyle name="Normal 25 4 6 5 2" xfId="31247" xr:uid="{00000000-0005-0000-0000-0000186B0000}"/>
    <cellStyle name="Normal 25 4 6 6" xfId="17391" xr:uid="{00000000-0005-0000-0000-0000196B0000}"/>
    <cellStyle name="Normal 25 4 6 6 2" xfId="32091" xr:uid="{00000000-0005-0000-0000-00001A6B0000}"/>
    <cellStyle name="Normal 25 4 6 7" xfId="19598" xr:uid="{00000000-0005-0000-0000-00001B6B0000}"/>
    <cellStyle name="Normal 25 4 6 7 2" xfId="33435" xr:uid="{00000000-0005-0000-0000-00001C6B0000}"/>
    <cellStyle name="Normal 25 4 6 8" xfId="21806" xr:uid="{00000000-0005-0000-0000-00001D6B0000}"/>
    <cellStyle name="Normal 25 4 6 8 2" xfId="34779" xr:uid="{00000000-0005-0000-0000-00001E6B0000}"/>
    <cellStyle name="Normal 25 4 6 9" xfId="24960" xr:uid="{00000000-0005-0000-0000-00001F6B0000}"/>
    <cellStyle name="Normal 25 4 7" xfId="4424" xr:uid="{00000000-0005-0000-0000-0000206B0000}"/>
    <cellStyle name="Normal 25 4 7 2" xfId="7202" xr:uid="{00000000-0005-0000-0000-0000216B0000}"/>
    <cellStyle name="Normal 25 4 7 2 2" xfId="26796" xr:uid="{00000000-0005-0000-0000-0000226B0000}"/>
    <cellStyle name="Normal 25 4 7 3" xfId="10850" xr:uid="{00000000-0005-0000-0000-0000236B0000}"/>
    <cellStyle name="Normal 25 4 7 3 2" xfId="28140" xr:uid="{00000000-0005-0000-0000-0000246B0000}"/>
    <cellStyle name="Normal 25 4 7 4" xfId="13057" xr:uid="{00000000-0005-0000-0000-0000256B0000}"/>
    <cellStyle name="Normal 25 4 7 4 2" xfId="29484" xr:uid="{00000000-0005-0000-0000-0000266B0000}"/>
    <cellStyle name="Normal 25 4 7 5" xfId="16353" xr:uid="{00000000-0005-0000-0000-0000276B0000}"/>
    <cellStyle name="Normal 25 4 7 5 2" xfId="31377" xr:uid="{00000000-0005-0000-0000-0000286B0000}"/>
    <cellStyle name="Normal 25 4 7 6" xfId="17472" xr:uid="{00000000-0005-0000-0000-0000296B0000}"/>
    <cellStyle name="Normal 25 4 7 6 2" xfId="32172" xr:uid="{00000000-0005-0000-0000-00002A6B0000}"/>
    <cellStyle name="Normal 25 4 7 7" xfId="19679" xr:uid="{00000000-0005-0000-0000-00002B6B0000}"/>
    <cellStyle name="Normal 25 4 7 7 2" xfId="33516" xr:uid="{00000000-0005-0000-0000-00002C6B0000}"/>
    <cellStyle name="Normal 25 4 7 8" xfId="21887" xr:uid="{00000000-0005-0000-0000-00002D6B0000}"/>
    <cellStyle name="Normal 25 4 7 8 2" xfId="34860" xr:uid="{00000000-0005-0000-0000-00002E6B0000}"/>
    <cellStyle name="Normal 25 4 7 9" xfId="25041" xr:uid="{00000000-0005-0000-0000-00002F6B0000}"/>
    <cellStyle name="Normal 25 4 8" xfId="4849" xr:uid="{00000000-0005-0000-0000-0000306B0000}"/>
    <cellStyle name="Normal 25 4 8 2" xfId="25341" xr:uid="{00000000-0005-0000-0000-0000316B0000}"/>
    <cellStyle name="Normal 25 4 9" xfId="8984" xr:uid="{00000000-0005-0000-0000-0000326B0000}"/>
    <cellStyle name="Normal 25 4 9 2" xfId="26985" xr:uid="{00000000-0005-0000-0000-0000336B0000}"/>
    <cellStyle name="Normal 25 5" xfId="1749" xr:uid="{00000000-0005-0000-0000-0000346B0000}"/>
    <cellStyle name="Normal 25 5 10" xfId="22328" xr:uid="{00000000-0005-0000-0000-0000356B0000}"/>
    <cellStyle name="Normal 25 5 2" xfId="5023" xr:uid="{00000000-0005-0000-0000-0000366B0000}"/>
    <cellStyle name="Normal 25 5 2 2" xfId="23698" xr:uid="{00000000-0005-0000-0000-0000376B0000}"/>
    <cellStyle name="Normal 25 5 3" xfId="7625" xr:uid="{00000000-0005-0000-0000-0000386B0000}"/>
    <cellStyle name="Normal 25 5 3 2" xfId="25677" xr:uid="{00000000-0005-0000-0000-0000396B0000}"/>
    <cellStyle name="Normal 25 5 4" xfId="9369" xr:uid="{00000000-0005-0000-0000-00003A6B0000}"/>
    <cellStyle name="Normal 25 5 4 2" xfId="27193" xr:uid="{00000000-0005-0000-0000-00003B6B0000}"/>
    <cellStyle name="Normal 25 5 5" xfId="11576" xr:uid="{00000000-0005-0000-0000-00003C6B0000}"/>
    <cellStyle name="Normal 25 5 5 2" xfId="28537" xr:uid="{00000000-0005-0000-0000-00003D6B0000}"/>
    <cellStyle name="Normal 25 5 6" xfId="14308" xr:uid="{00000000-0005-0000-0000-00003E6B0000}"/>
    <cellStyle name="Normal 25 5 6 2" xfId="30115" xr:uid="{00000000-0005-0000-0000-00003F6B0000}"/>
    <cellStyle name="Normal 25 5 7" xfId="15666" xr:uid="{00000000-0005-0000-0000-0000406B0000}"/>
    <cellStyle name="Normal 25 5 7 2" xfId="30932" xr:uid="{00000000-0005-0000-0000-0000416B0000}"/>
    <cellStyle name="Normal 25 5 8" xfId="18198" xr:uid="{00000000-0005-0000-0000-0000426B0000}"/>
    <cellStyle name="Normal 25 5 8 2" xfId="32569" xr:uid="{00000000-0005-0000-0000-0000436B0000}"/>
    <cellStyle name="Normal 25 5 9" xfId="20406" xr:uid="{00000000-0005-0000-0000-0000446B0000}"/>
    <cellStyle name="Normal 25 5 9 2" xfId="33913" xr:uid="{00000000-0005-0000-0000-0000456B0000}"/>
    <cellStyle name="Normal 25 6" xfId="2726" xr:uid="{00000000-0005-0000-0000-0000466B0000}"/>
    <cellStyle name="Normal 25 6 10" xfId="22726" xr:uid="{00000000-0005-0000-0000-0000476B0000}"/>
    <cellStyle name="Normal 25 6 2" xfId="5421" xr:uid="{00000000-0005-0000-0000-0000486B0000}"/>
    <cellStyle name="Normal 25 6 2 2" xfId="24291" xr:uid="{00000000-0005-0000-0000-0000496B0000}"/>
    <cellStyle name="Normal 25 6 3" xfId="8171" xr:uid="{00000000-0005-0000-0000-00004A6B0000}"/>
    <cellStyle name="Normal 25 6 3 2" xfId="26167" xr:uid="{00000000-0005-0000-0000-00004B6B0000}"/>
    <cellStyle name="Normal 25 6 4" xfId="10015" xr:uid="{00000000-0005-0000-0000-00004C6B0000}"/>
    <cellStyle name="Normal 25 6 4 2" xfId="27511" xr:uid="{00000000-0005-0000-0000-00004D6B0000}"/>
    <cellStyle name="Normal 25 6 5" xfId="12222" xr:uid="{00000000-0005-0000-0000-00004E6B0000}"/>
    <cellStyle name="Normal 25 6 5 2" xfId="28855" xr:uid="{00000000-0005-0000-0000-00004F6B0000}"/>
    <cellStyle name="Normal 25 6 6" xfId="15121" xr:uid="{00000000-0005-0000-0000-0000506B0000}"/>
    <cellStyle name="Normal 25 6 6 2" xfId="30516" xr:uid="{00000000-0005-0000-0000-0000516B0000}"/>
    <cellStyle name="Normal 25 6 7" xfId="16637" xr:uid="{00000000-0005-0000-0000-0000526B0000}"/>
    <cellStyle name="Normal 25 6 7 2" xfId="31543" xr:uid="{00000000-0005-0000-0000-0000536B0000}"/>
    <cellStyle name="Normal 25 6 8" xfId="18844" xr:uid="{00000000-0005-0000-0000-0000546B0000}"/>
    <cellStyle name="Normal 25 6 8 2" xfId="32887" xr:uid="{00000000-0005-0000-0000-0000556B0000}"/>
    <cellStyle name="Normal 25 6 9" xfId="21052" xr:uid="{00000000-0005-0000-0000-0000566B0000}"/>
    <cellStyle name="Normal 25 6 9 2" xfId="34231" xr:uid="{00000000-0005-0000-0000-0000576B0000}"/>
    <cellStyle name="Normal 25 7" xfId="2610" xr:uid="{00000000-0005-0000-0000-0000586B0000}"/>
    <cellStyle name="Normal 25 7 10" xfId="22686" xr:uid="{00000000-0005-0000-0000-0000596B0000}"/>
    <cellStyle name="Normal 25 7 2" xfId="5381" xr:uid="{00000000-0005-0000-0000-00005A6B0000}"/>
    <cellStyle name="Normal 25 7 2 2" xfId="24251" xr:uid="{00000000-0005-0000-0000-00005B6B0000}"/>
    <cellStyle name="Normal 25 7 3" xfId="8131" xr:uid="{00000000-0005-0000-0000-00005C6B0000}"/>
    <cellStyle name="Normal 25 7 3 2" xfId="26127" xr:uid="{00000000-0005-0000-0000-00005D6B0000}"/>
    <cellStyle name="Normal 25 7 4" xfId="9975" xr:uid="{00000000-0005-0000-0000-00005E6B0000}"/>
    <cellStyle name="Normal 25 7 4 2" xfId="27471" xr:uid="{00000000-0005-0000-0000-00005F6B0000}"/>
    <cellStyle name="Normal 25 7 5" xfId="12182" xr:uid="{00000000-0005-0000-0000-0000606B0000}"/>
    <cellStyle name="Normal 25 7 5 2" xfId="28815" xr:uid="{00000000-0005-0000-0000-0000616B0000}"/>
    <cellStyle name="Normal 25 7 6" xfId="15047" xr:uid="{00000000-0005-0000-0000-0000626B0000}"/>
    <cellStyle name="Normal 25 7 6 2" xfId="30464" xr:uid="{00000000-0005-0000-0000-0000636B0000}"/>
    <cellStyle name="Normal 25 7 7" xfId="16597" xr:uid="{00000000-0005-0000-0000-0000646B0000}"/>
    <cellStyle name="Normal 25 7 7 2" xfId="31503" xr:uid="{00000000-0005-0000-0000-0000656B0000}"/>
    <cellStyle name="Normal 25 7 8" xfId="18804" xr:uid="{00000000-0005-0000-0000-0000666B0000}"/>
    <cellStyle name="Normal 25 7 8 2" xfId="32847" xr:uid="{00000000-0005-0000-0000-0000676B0000}"/>
    <cellStyle name="Normal 25 7 9" xfId="21012" xr:uid="{00000000-0005-0000-0000-0000686B0000}"/>
    <cellStyle name="Normal 25 7 9 2" xfId="34191" xr:uid="{00000000-0005-0000-0000-0000696B0000}"/>
    <cellStyle name="Normal 25 8" xfId="1651" xr:uid="{00000000-0005-0000-0000-00006A6B0000}"/>
    <cellStyle name="Normal 25 8 2" xfId="5923" xr:uid="{00000000-0005-0000-0000-00006B6B0000}"/>
    <cellStyle name="Normal 25 8 2 2" xfId="25625" xr:uid="{00000000-0005-0000-0000-00006C6B0000}"/>
    <cellStyle name="Normal 25 8 3" xfId="9310" xr:uid="{00000000-0005-0000-0000-00006D6B0000}"/>
    <cellStyle name="Normal 25 8 3 2" xfId="27149" xr:uid="{00000000-0005-0000-0000-00006E6B0000}"/>
    <cellStyle name="Normal 25 8 4" xfId="11517" xr:uid="{00000000-0005-0000-0000-00006F6B0000}"/>
    <cellStyle name="Normal 25 8 4 2" xfId="28493" xr:uid="{00000000-0005-0000-0000-0000706B0000}"/>
    <cellStyle name="Normal 25 8 5" xfId="14230" xr:uid="{00000000-0005-0000-0000-0000716B0000}"/>
    <cellStyle name="Normal 25 8 5 2" xfId="30065" xr:uid="{00000000-0005-0000-0000-0000726B0000}"/>
    <cellStyle name="Normal 25 8 6" xfId="16381" xr:uid="{00000000-0005-0000-0000-0000736B0000}"/>
    <cellStyle name="Normal 25 8 6 2" xfId="31400" xr:uid="{00000000-0005-0000-0000-0000746B0000}"/>
    <cellStyle name="Normal 25 8 7" xfId="18139" xr:uid="{00000000-0005-0000-0000-0000756B0000}"/>
    <cellStyle name="Normal 25 8 7 2" xfId="32525" xr:uid="{00000000-0005-0000-0000-0000766B0000}"/>
    <cellStyle name="Normal 25 8 8" xfId="20347" xr:uid="{00000000-0005-0000-0000-0000776B0000}"/>
    <cellStyle name="Normal 25 8 8 2" xfId="33869" xr:uid="{00000000-0005-0000-0000-0000786B0000}"/>
    <cellStyle name="Normal 25 8 9" xfId="23186" xr:uid="{00000000-0005-0000-0000-0000796B0000}"/>
    <cellStyle name="Normal 25 9" xfId="4238" xr:uid="{00000000-0005-0000-0000-00007A6B0000}"/>
    <cellStyle name="Normal 25 9 2" xfId="7137" xr:uid="{00000000-0005-0000-0000-00007B6B0000}"/>
    <cellStyle name="Normal 25 9 2 2" xfId="26731" xr:uid="{00000000-0005-0000-0000-00007C6B0000}"/>
    <cellStyle name="Normal 25 9 3" xfId="10785" xr:uid="{00000000-0005-0000-0000-00007D6B0000}"/>
    <cellStyle name="Normal 25 9 3 2" xfId="28075" xr:uid="{00000000-0005-0000-0000-00007E6B0000}"/>
    <cellStyle name="Normal 25 9 4" xfId="12992" xr:uid="{00000000-0005-0000-0000-00007F6B0000}"/>
    <cellStyle name="Normal 25 9 4 2" xfId="29419" xr:uid="{00000000-0005-0000-0000-0000806B0000}"/>
    <cellStyle name="Normal 25 9 5" xfId="16232" xr:uid="{00000000-0005-0000-0000-0000816B0000}"/>
    <cellStyle name="Normal 25 9 5 2" xfId="31277" xr:uid="{00000000-0005-0000-0000-0000826B0000}"/>
    <cellStyle name="Normal 25 9 6" xfId="17407" xr:uid="{00000000-0005-0000-0000-0000836B0000}"/>
    <cellStyle name="Normal 25 9 6 2" xfId="32107" xr:uid="{00000000-0005-0000-0000-0000846B0000}"/>
    <cellStyle name="Normal 25 9 7" xfId="19614" xr:uid="{00000000-0005-0000-0000-0000856B0000}"/>
    <cellStyle name="Normal 25 9 7 2" xfId="33451" xr:uid="{00000000-0005-0000-0000-0000866B0000}"/>
    <cellStyle name="Normal 25 9 8" xfId="21822" xr:uid="{00000000-0005-0000-0000-0000876B0000}"/>
    <cellStyle name="Normal 25 9 8 2" xfId="34795" xr:uid="{00000000-0005-0000-0000-0000886B0000}"/>
    <cellStyle name="Normal 25 9 9" xfId="24976" xr:uid="{00000000-0005-0000-0000-0000896B0000}"/>
    <cellStyle name="Normal 26" xfId="649" xr:uid="{00000000-0005-0000-0000-00008A6B0000}"/>
    <cellStyle name="Normal 26 10" xfId="4383" xr:uid="{00000000-0005-0000-0000-00008B6B0000}"/>
    <cellStyle name="Normal 26 10 2" xfId="7197" xr:uid="{00000000-0005-0000-0000-00008C6B0000}"/>
    <cellStyle name="Normal 26 10 2 2" xfId="26791" xr:uid="{00000000-0005-0000-0000-00008D6B0000}"/>
    <cellStyle name="Normal 26 10 3" xfId="10845" xr:uid="{00000000-0005-0000-0000-00008E6B0000}"/>
    <cellStyle name="Normal 26 10 3 2" xfId="28135" xr:uid="{00000000-0005-0000-0000-00008F6B0000}"/>
    <cellStyle name="Normal 26 10 4" xfId="13052" xr:uid="{00000000-0005-0000-0000-0000906B0000}"/>
    <cellStyle name="Normal 26 10 4 2" xfId="29479" xr:uid="{00000000-0005-0000-0000-0000916B0000}"/>
    <cellStyle name="Normal 26 10 5" xfId="16330" xr:uid="{00000000-0005-0000-0000-0000926B0000}"/>
    <cellStyle name="Normal 26 10 5 2" xfId="31360" xr:uid="{00000000-0005-0000-0000-0000936B0000}"/>
    <cellStyle name="Normal 26 10 6" xfId="17467" xr:uid="{00000000-0005-0000-0000-0000946B0000}"/>
    <cellStyle name="Normal 26 10 6 2" xfId="32167" xr:uid="{00000000-0005-0000-0000-0000956B0000}"/>
    <cellStyle name="Normal 26 10 7" xfId="19674" xr:uid="{00000000-0005-0000-0000-0000966B0000}"/>
    <cellStyle name="Normal 26 10 7 2" xfId="33511" xr:uid="{00000000-0005-0000-0000-0000976B0000}"/>
    <cellStyle name="Normal 26 10 8" xfId="21882" xr:uid="{00000000-0005-0000-0000-0000986B0000}"/>
    <cellStyle name="Normal 26 10 8 2" xfId="34855" xr:uid="{00000000-0005-0000-0000-0000996B0000}"/>
    <cellStyle name="Normal 26 10 9" xfId="25036" xr:uid="{00000000-0005-0000-0000-00009A6B0000}"/>
    <cellStyle name="Normal 26 11" xfId="4710" xr:uid="{00000000-0005-0000-0000-00009B6B0000}"/>
    <cellStyle name="Normal 26 11 2" xfId="25161" xr:uid="{00000000-0005-0000-0000-00009C6B0000}"/>
    <cellStyle name="Normal 26 12" xfId="8804" xr:uid="{00000000-0005-0000-0000-00009D6B0000}"/>
    <cellStyle name="Normal 26 12 2" xfId="26890" xr:uid="{00000000-0005-0000-0000-00009E6B0000}"/>
    <cellStyle name="Normal 26 13" xfId="11011" xr:uid="{00000000-0005-0000-0000-00009F6B0000}"/>
    <cellStyle name="Normal 26 13 2" xfId="28234" xr:uid="{00000000-0005-0000-0000-0000A06B0000}"/>
    <cellStyle name="Normal 26 14" xfId="13474" xr:uid="{00000000-0005-0000-0000-0000A16B0000}"/>
    <cellStyle name="Normal 26 14 2" xfId="29693" xr:uid="{00000000-0005-0000-0000-0000A26B0000}"/>
    <cellStyle name="Normal 26 15" xfId="16185" xr:uid="{00000000-0005-0000-0000-0000A36B0000}"/>
    <cellStyle name="Normal 26 15 2" xfId="31238" xr:uid="{00000000-0005-0000-0000-0000A46B0000}"/>
    <cellStyle name="Normal 26 16" xfId="17633" xr:uid="{00000000-0005-0000-0000-0000A56B0000}"/>
    <cellStyle name="Normal 26 16 2" xfId="32266" xr:uid="{00000000-0005-0000-0000-0000A66B0000}"/>
    <cellStyle name="Normal 26 17" xfId="19841" xr:uid="{00000000-0005-0000-0000-0000A76B0000}"/>
    <cellStyle name="Normal 26 17 2" xfId="33610" xr:uid="{00000000-0005-0000-0000-0000A86B0000}"/>
    <cellStyle name="Normal 26 18" xfId="22015" xr:uid="{00000000-0005-0000-0000-0000A96B0000}"/>
    <cellStyle name="Normal 26 19" xfId="37884" xr:uid="{00000000-0005-0000-0000-0000AA6B0000}"/>
    <cellStyle name="Normal 26 2" xfId="952" xr:uid="{00000000-0005-0000-0000-0000AB6B0000}"/>
    <cellStyle name="Normal 26 2 10" xfId="8870" xr:uid="{00000000-0005-0000-0000-0000AC6B0000}"/>
    <cellStyle name="Normal 26 2 10 2" xfId="26922" xr:uid="{00000000-0005-0000-0000-0000AD6B0000}"/>
    <cellStyle name="Normal 26 2 11" xfId="11077" xr:uid="{00000000-0005-0000-0000-0000AE6B0000}"/>
    <cellStyle name="Normal 26 2 11 2" xfId="28266" xr:uid="{00000000-0005-0000-0000-0000AF6B0000}"/>
    <cellStyle name="Normal 26 2 12" xfId="13661" xr:uid="{00000000-0005-0000-0000-0000B06B0000}"/>
    <cellStyle name="Normal 26 2 12 2" xfId="29776" xr:uid="{00000000-0005-0000-0000-0000B16B0000}"/>
    <cellStyle name="Normal 26 2 13" xfId="15441" xr:uid="{00000000-0005-0000-0000-0000B26B0000}"/>
    <cellStyle name="Normal 26 2 13 2" xfId="30755" xr:uid="{00000000-0005-0000-0000-0000B36B0000}"/>
    <cellStyle name="Normal 26 2 14" xfId="17699" xr:uid="{00000000-0005-0000-0000-0000B46B0000}"/>
    <cellStyle name="Normal 26 2 14 2" xfId="32298" xr:uid="{00000000-0005-0000-0000-0000B56B0000}"/>
    <cellStyle name="Normal 26 2 15" xfId="19907" xr:uid="{00000000-0005-0000-0000-0000B66B0000}"/>
    <cellStyle name="Normal 26 2 15 2" xfId="33642" xr:uid="{00000000-0005-0000-0000-0000B76B0000}"/>
    <cellStyle name="Normal 26 2 16" xfId="22066" xr:uid="{00000000-0005-0000-0000-0000B86B0000}"/>
    <cellStyle name="Normal 26 2 17" xfId="38501" xr:uid="{00000000-0005-0000-0000-0000B96B0000}"/>
    <cellStyle name="Normal 26 2 2" xfId="1229" xr:uid="{00000000-0005-0000-0000-0000BA6B0000}"/>
    <cellStyle name="Normal 26 2 2 10" xfId="11242" xr:uid="{00000000-0005-0000-0000-0000BB6B0000}"/>
    <cellStyle name="Normal 26 2 2 10 2" xfId="28362" xr:uid="{00000000-0005-0000-0000-0000BC6B0000}"/>
    <cellStyle name="Normal 26 2 2 11" xfId="13888" xr:uid="{00000000-0005-0000-0000-0000BD6B0000}"/>
    <cellStyle name="Normal 26 2 2 11 2" xfId="29898" xr:uid="{00000000-0005-0000-0000-0000BE6B0000}"/>
    <cellStyle name="Normal 26 2 2 12" xfId="15936" xr:uid="{00000000-0005-0000-0000-0000BF6B0000}"/>
    <cellStyle name="Normal 26 2 2 12 2" xfId="31063" xr:uid="{00000000-0005-0000-0000-0000C06B0000}"/>
    <cellStyle name="Normal 26 2 2 13" xfId="17864" xr:uid="{00000000-0005-0000-0000-0000C16B0000}"/>
    <cellStyle name="Normal 26 2 2 13 2" xfId="32394" xr:uid="{00000000-0005-0000-0000-0000C26B0000}"/>
    <cellStyle name="Normal 26 2 2 14" xfId="20072" xr:uid="{00000000-0005-0000-0000-0000C36B0000}"/>
    <cellStyle name="Normal 26 2 2 14 2" xfId="33738" xr:uid="{00000000-0005-0000-0000-0000C46B0000}"/>
    <cellStyle name="Normal 26 2 2 15" xfId="22221" xr:uid="{00000000-0005-0000-0000-0000C56B0000}"/>
    <cellStyle name="Normal 26 2 2 2" xfId="2169" xr:uid="{00000000-0005-0000-0000-0000C66B0000}"/>
    <cellStyle name="Normal 26 2 2 2 10" xfId="22560" xr:uid="{00000000-0005-0000-0000-0000C76B0000}"/>
    <cellStyle name="Normal 26 2 2 2 2" xfId="5255" xr:uid="{00000000-0005-0000-0000-0000C86B0000}"/>
    <cellStyle name="Normal 26 2 2 2 2 2" xfId="23963" xr:uid="{00000000-0005-0000-0000-0000C96B0000}"/>
    <cellStyle name="Normal 26 2 2 2 3" xfId="7854" xr:uid="{00000000-0005-0000-0000-0000CA6B0000}"/>
    <cellStyle name="Normal 26 2 2 2 3 2" xfId="25971" xr:uid="{00000000-0005-0000-0000-0000CB6B0000}"/>
    <cellStyle name="Normal 26 2 2 2 4" xfId="9686" xr:uid="{00000000-0005-0000-0000-0000CC6B0000}"/>
    <cellStyle name="Normal 26 2 2 2 4 2" xfId="27410" xr:uid="{00000000-0005-0000-0000-0000CD6B0000}"/>
    <cellStyle name="Normal 26 2 2 2 5" xfId="11893" xr:uid="{00000000-0005-0000-0000-0000CE6B0000}"/>
    <cellStyle name="Normal 26 2 2 2 5 2" xfId="28754" xr:uid="{00000000-0005-0000-0000-0000CF6B0000}"/>
    <cellStyle name="Normal 26 2 2 2 6" xfId="14672" xr:uid="{00000000-0005-0000-0000-0000D06B0000}"/>
    <cellStyle name="Normal 26 2 2 2 6 2" xfId="30362" xr:uid="{00000000-0005-0000-0000-0000D16B0000}"/>
    <cellStyle name="Normal 26 2 2 2 7" xfId="13213" xr:uid="{00000000-0005-0000-0000-0000D26B0000}"/>
    <cellStyle name="Normal 26 2 2 2 7 2" xfId="29575" xr:uid="{00000000-0005-0000-0000-0000D36B0000}"/>
    <cellStyle name="Normal 26 2 2 2 8" xfId="18515" xr:uid="{00000000-0005-0000-0000-0000D46B0000}"/>
    <cellStyle name="Normal 26 2 2 2 8 2" xfId="32786" xr:uid="{00000000-0005-0000-0000-0000D56B0000}"/>
    <cellStyle name="Normal 26 2 2 2 9" xfId="20723" xr:uid="{00000000-0005-0000-0000-0000D66B0000}"/>
    <cellStyle name="Normal 26 2 2 2 9 2" xfId="34130" xr:uid="{00000000-0005-0000-0000-0000D76B0000}"/>
    <cellStyle name="Normal 26 2 2 3" xfId="3022" xr:uid="{00000000-0005-0000-0000-0000D86B0000}"/>
    <cellStyle name="Normal 26 2 2 3 10" xfId="22930" xr:uid="{00000000-0005-0000-0000-0000D96B0000}"/>
    <cellStyle name="Normal 26 2 2 3 2" xfId="5625" xr:uid="{00000000-0005-0000-0000-0000DA6B0000}"/>
    <cellStyle name="Normal 26 2 2 3 2 2" xfId="24495" xr:uid="{00000000-0005-0000-0000-0000DB6B0000}"/>
    <cellStyle name="Normal 26 2 2 3 3" xfId="8375" xr:uid="{00000000-0005-0000-0000-0000DC6B0000}"/>
    <cellStyle name="Normal 26 2 2 3 3 2" xfId="26320" xr:uid="{00000000-0005-0000-0000-0000DD6B0000}"/>
    <cellStyle name="Normal 26 2 2 3 4" xfId="10219" xr:uid="{00000000-0005-0000-0000-0000DE6B0000}"/>
    <cellStyle name="Normal 26 2 2 3 4 2" xfId="27664" xr:uid="{00000000-0005-0000-0000-0000DF6B0000}"/>
    <cellStyle name="Normal 26 2 2 3 5" xfId="12426" xr:uid="{00000000-0005-0000-0000-0000E06B0000}"/>
    <cellStyle name="Normal 26 2 2 3 5 2" xfId="29008" xr:uid="{00000000-0005-0000-0000-0000E16B0000}"/>
    <cellStyle name="Normal 26 2 2 3 6" xfId="15376" xr:uid="{00000000-0005-0000-0000-0000E26B0000}"/>
    <cellStyle name="Normal 26 2 2 3 6 2" xfId="30700" xr:uid="{00000000-0005-0000-0000-0000E36B0000}"/>
    <cellStyle name="Normal 26 2 2 3 7" xfId="16841" xr:uid="{00000000-0005-0000-0000-0000E46B0000}"/>
    <cellStyle name="Normal 26 2 2 3 7 2" xfId="31696" xr:uid="{00000000-0005-0000-0000-0000E56B0000}"/>
    <cellStyle name="Normal 26 2 2 3 8" xfId="19048" xr:uid="{00000000-0005-0000-0000-0000E66B0000}"/>
    <cellStyle name="Normal 26 2 2 3 8 2" xfId="33040" xr:uid="{00000000-0005-0000-0000-0000E76B0000}"/>
    <cellStyle name="Normal 26 2 2 3 9" xfId="21256" xr:uid="{00000000-0005-0000-0000-0000E86B0000}"/>
    <cellStyle name="Normal 26 2 2 3 9 2" xfId="34384" xr:uid="{00000000-0005-0000-0000-0000E96B0000}"/>
    <cellStyle name="Normal 26 2 2 4" xfId="3317" xr:uid="{00000000-0005-0000-0000-0000EA6B0000}"/>
    <cellStyle name="Normal 26 2 2 4 10" xfId="23098" xr:uid="{00000000-0005-0000-0000-0000EB6B0000}"/>
    <cellStyle name="Normal 26 2 2 4 2" xfId="5793" xr:uid="{00000000-0005-0000-0000-0000EC6B0000}"/>
    <cellStyle name="Normal 26 2 2 4 2 2" xfId="24663" xr:uid="{00000000-0005-0000-0000-0000ED6B0000}"/>
    <cellStyle name="Normal 26 2 2 4 3" xfId="8543" xr:uid="{00000000-0005-0000-0000-0000EE6B0000}"/>
    <cellStyle name="Normal 26 2 2 4 3 2" xfId="26462" xr:uid="{00000000-0005-0000-0000-0000EF6B0000}"/>
    <cellStyle name="Normal 26 2 2 4 4" xfId="10387" xr:uid="{00000000-0005-0000-0000-0000F06B0000}"/>
    <cellStyle name="Normal 26 2 2 4 4 2" xfId="27806" xr:uid="{00000000-0005-0000-0000-0000F16B0000}"/>
    <cellStyle name="Normal 26 2 2 4 5" xfId="12594" xr:uid="{00000000-0005-0000-0000-0000F26B0000}"/>
    <cellStyle name="Normal 26 2 2 4 5 2" xfId="29150" xr:uid="{00000000-0005-0000-0000-0000F36B0000}"/>
    <cellStyle name="Normal 26 2 2 4 6" xfId="15603" xr:uid="{00000000-0005-0000-0000-0000F46B0000}"/>
    <cellStyle name="Normal 26 2 2 4 6 2" xfId="30874" xr:uid="{00000000-0005-0000-0000-0000F56B0000}"/>
    <cellStyle name="Normal 26 2 2 4 7" xfId="17009" xr:uid="{00000000-0005-0000-0000-0000F66B0000}"/>
    <cellStyle name="Normal 26 2 2 4 7 2" xfId="31838" xr:uid="{00000000-0005-0000-0000-0000F76B0000}"/>
    <cellStyle name="Normal 26 2 2 4 8" xfId="19216" xr:uid="{00000000-0005-0000-0000-0000F86B0000}"/>
    <cellStyle name="Normal 26 2 2 4 8 2" xfId="33182" xr:uid="{00000000-0005-0000-0000-0000F96B0000}"/>
    <cellStyle name="Normal 26 2 2 4 9" xfId="21424" xr:uid="{00000000-0005-0000-0000-0000FA6B0000}"/>
    <cellStyle name="Normal 26 2 2 4 9 2" xfId="34526" xr:uid="{00000000-0005-0000-0000-0000FB6B0000}"/>
    <cellStyle name="Normal 26 2 2 5" xfId="3513" xr:uid="{00000000-0005-0000-0000-0000FC6B0000}"/>
    <cellStyle name="Normal 26 2 2 5 2" xfId="6155" xr:uid="{00000000-0005-0000-0000-0000FD6B0000}"/>
    <cellStyle name="Normal 26 2 2 5 2 2" xfId="26547" xr:uid="{00000000-0005-0000-0000-0000FE6B0000}"/>
    <cellStyle name="Normal 26 2 2 5 3" xfId="10506" xr:uid="{00000000-0005-0000-0000-0000FF6B0000}"/>
    <cellStyle name="Normal 26 2 2 5 3 2" xfId="27891" xr:uid="{00000000-0005-0000-0000-0000006C0000}"/>
    <cellStyle name="Normal 26 2 2 5 4" xfId="12713" xr:uid="{00000000-0005-0000-0000-0000016C0000}"/>
    <cellStyle name="Normal 26 2 2 5 4 2" xfId="29235" xr:uid="{00000000-0005-0000-0000-0000026C0000}"/>
    <cellStyle name="Normal 26 2 2 5 5" xfId="15757" xr:uid="{00000000-0005-0000-0000-0000036C0000}"/>
    <cellStyle name="Normal 26 2 2 5 5 2" xfId="30978" xr:uid="{00000000-0005-0000-0000-0000046C0000}"/>
    <cellStyle name="Normal 26 2 2 5 6" xfId="17128" xr:uid="{00000000-0005-0000-0000-0000056C0000}"/>
    <cellStyle name="Normal 26 2 2 5 6 2" xfId="31923" xr:uid="{00000000-0005-0000-0000-0000066C0000}"/>
    <cellStyle name="Normal 26 2 2 5 7" xfId="19335" xr:uid="{00000000-0005-0000-0000-0000076C0000}"/>
    <cellStyle name="Normal 26 2 2 5 7 2" xfId="33267" xr:uid="{00000000-0005-0000-0000-0000086C0000}"/>
    <cellStyle name="Normal 26 2 2 5 8" xfId="21543" xr:uid="{00000000-0005-0000-0000-0000096C0000}"/>
    <cellStyle name="Normal 26 2 2 5 8 2" xfId="34611" xr:uid="{00000000-0005-0000-0000-00000A6C0000}"/>
    <cellStyle name="Normal 26 2 2 5 9" xfId="23418" xr:uid="{00000000-0005-0000-0000-00000B6C0000}"/>
    <cellStyle name="Normal 26 2 2 6" xfId="4150" xr:uid="{00000000-0005-0000-0000-00000C6C0000}"/>
    <cellStyle name="Normal 26 2 2 6 2" xfId="7114" xr:uid="{00000000-0005-0000-0000-00000D6C0000}"/>
    <cellStyle name="Normal 26 2 2 6 2 2" xfId="26708" xr:uid="{00000000-0005-0000-0000-00000E6C0000}"/>
    <cellStyle name="Normal 26 2 2 6 3" xfId="10762" xr:uid="{00000000-0005-0000-0000-00000F6C0000}"/>
    <cellStyle name="Normal 26 2 2 6 3 2" xfId="28052" xr:uid="{00000000-0005-0000-0000-0000106C0000}"/>
    <cellStyle name="Normal 26 2 2 6 4" xfId="12969" xr:uid="{00000000-0005-0000-0000-0000116C0000}"/>
    <cellStyle name="Normal 26 2 2 6 4 2" xfId="29396" xr:uid="{00000000-0005-0000-0000-0000126C0000}"/>
    <cellStyle name="Normal 26 2 2 6 5" xfId="16179" xr:uid="{00000000-0005-0000-0000-0000136C0000}"/>
    <cellStyle name="Normal 26 2 2 6 5 2" xfId="31234" xr:uid="{00000000-0005-0000-0000-0000146C0000}"/>
    <cellStyle name="Normal 26 2 2 6 6" xfId="17384" xr:uid="{00000000-0005-0000-0000-0000156C0000}"/>
    <cellStyle name="Normal 26 2 2 6 6 2" xfId="32084" xr:uid="{00000000-0005-0000-0000-0000166C0000}"/>
    <cellStyle name="Normal 26 2 2 6 7" xfId="19591" xr:uid="{00000000-0005-0000-0000-0000176C0000}"/>
    <cellStyle name="Normal 26 2 2 6 7 2" xfId="33428" xr:uid="{00000000-0005-0000-0000-0000186C0000}"/>
    <cellStyle name="Normal 26 2 2 6 8" xfId="21799" xr:uid="{00000000-0005-0000-0000-0000196C0000}"/>
    <cellStyle name="Normal 26 2 2 6 8 2" xfId="34772" xr:uid="{00000000-0005-0000-0000-00001A6C0000}"/>
    <cellStyle name="Normal 26 2 2 6 9" xfId="24953" xr:uid="{00000000-0005-0000-0000-00001B6C0000}"/>
    <cellStyle name="Normal 26 2 2 7" xfId="4364" xr:uid="{00000000-0005-0000-0000-00001C6C0000}"/>
    <cellStyle name="Normal 26 2 2 7 2" xfId="7187" xr:uid="{00000000-0005-0000-0000-00001D6C0000}"/>
    <cellStyle name="Normal 26 2 2 7 2 2" xfId="26781" xr:uid="{00000000-0005-0000-0000-00001E6C0000}"/>
    <cellStyle name="Normal 26 2 2 7 3" xfId="10835" xr:uid="{00000000-0005-0000-0000-00001F6C0000}"/>
    <cellStyle name="Normal 26 2 2 7 3 2" xfId="28125" xr:uid="{00000000-0005-0000-0000-0000206C0000}"/>
    <cellStyle name="Normal 26 2 2 7 4" xfId="13042" xr:uid="{00000000-0005-0000-0000-0000216C0000}"/>
    <cellStyle name="Normal 26 2 2 7 4 2" xfId="29469" xr:uid="{00000000-0005-0000-0000-0000226C0000}"/>
    <cellStyle name="Normal 26 2 2 7 5" xfId="16314" xr:uid="{00000000-0005-0000-0000-0000236C0000}"/>
    <cellStyle name="Normal 26 2 2 7 5 2" xfId="31347" xr:uid="{00000000-0005-0000-0000-0000246C0000}"/>
    <cellStyle name="Normal 26 2 2 7 6" xfId="17457" xr:uid="{00000000-0005-0000-0000-0000256C0000}"/>
    <cellStyle name="Normal 26 2 2 7 6 2" xfId="32157" xr:uid="{00000000-0005-0000-0000-0000266C0000}"/>
    <cellStyle name="Normal 26 2 2 7 7" xfId="19664" xr:uid="{00000000-0005-0000-0000-0000276C0000}"/>
    <cellStyle name="Normal 26 2 2 7 7 2" xfId="33501" xr:uid="{00000000-0005-0000-0000-0000286C0000}"/>
    <cellStyle name="Normal 26 2 2 7 8" xfId="21872" xr:uid="{00000000-0005-0000-0000-0000296C0000}"/>
    <cellStyle name="Normal 26 2 2 7 8 2" xfId="34845" xr:uid="{00000000-0005-0000-0000-00002A6C0000}"/>
    <cellStyle name="Normal 26 2 2 7 9" xfId="25026" xr:uid="{00000000-0005-0000-0000-00002B6C0000}"/>
    <cellStyle name="Normal 26 2 2 8" xfId="4916" xr:uid="{00000000-0005-0000-0000-00002C6C0000}"/>
    <cellStyle name="Normal 26 2 2 8 2" xfId="25392" xr:uid="{00000000-0005-0000-0000-00002D6C0000}"/>
    <cellStyle name="Normal 26 2 2 9" xfId="9035" xr:uid="{00000000-0005-0000-0000-00002E6C0000}"/>
    <cellStyle name="Normal 26 2 2 9 2" xfId="27018" xr:uid="{00000000-0005-0000-0000-00002F6C0000}"/>
    <cellStyle name="Normal 26 2 3" xfId="1981" xr:uid="{00000000-0005-0000-0000-0000306C0000}"/>
    <cellStyle name="Normal 26 2 3 10" xfId="22395" xr:uid="{00000000-0005-0000-0000-0000316C0000}"/>
    <cellStyle name="Normal 26 2 3 2" xfId="5090" xr:uid="{00000000-0005-0000-0000-0000326C0000}"/>
    <cellStyle name="Normal 26 2 3 2 2" xfId="23792" xr:uid="{00000000-0005-0000-0000-0000336C0000}"/>
    <cellStyle name="Normal 26 2 3 3" xfId="7693" xr:uid="{00000000-0005-0000-0000-0000346C0000}"/>
    <cellStyle name="Normal 26 2 3 3 2" xfId="25798" xr:uid="{00000000-0005-0000-0000-0000356C0000}"/>
    <cellStyle name="Normal 26 2 3 4" xfId="9507" xr:uid="{00000000-0005-0000-0000-0000366C0000}"/>
    <cellStyle name="Normal 26 2 3 4 2" xfId="27296" xr:uid="{00000000-0005-0000-0000-0000376C0000}"/>
    <cellStyle name="Normal 26 2 3 5" xfId="11714" xr:uid="{00000000-0005-0000-0000-0000386C0000}"/>
    <cellStyle name="Normal 26 2 3 5 2" xfId="28640" xr:uid="{00000000-0005-0000-0000-0000396C0000}"/>
    <cellStyle name="Normal 26 2 3 6" xfId="14491" xr:uid="{00000000-0005-0000-0000-00003A6C0000}"/>
    <cellStyle name="Normal 26 2 3 6 2" xfId="30247" xr:uid="{00000000-0005-0000-0000-00003B6C0000}"/>
    <cellStyle name="Normal 26 2 3 7" xfId="13696" xr:uid="{00000000-0005-0000-0000-00003C6C0000}"/>
    <cellStyle name="Normal 26 2 3 7 2" xfId="29800" xr:uid="{00000000-0005-0000-0000-00003D6C0000}"/>
    <cellStyle name="Normal 26 2 3 8" xfId="18336" xr:uid="{00000000-0005-0000-0000-00003E6C0000}"/>
    <cellStyle name="Normal 26 2 3 8 2" xfId="32672" xr:uid="{00000000-0005-0000-0000-00003F6C0000}"/>
    <cellStyle name="Normal 26 2 3 9" xfId="20544" xr:uid="{00000000-0005-0000-0000-0000406C0000}"/>
    <cellStyle name="Normal 26 2 3 9 2" xfId="34016" xr:uid="{00000000-0005-0000-0000-0000416C0000}"/>
    <cellStyle name="Normal 26 2 4" xfId="2836" xr:uid="{00000000-0005-0000-0000-0000426C0000}"/>
    <cellStyle name="Normal 26 2 4 10" xfId="22801" xr:uid="{00000000-0005-0000-0000-0000436C0000}"/>
    <cellStyle name="Normal 26 2 4 2" xfId="5496" xr:uid="{00000000-0005-0000-0000-0000446C0000}"/>
    <cellStyle name="Normal 26 2 4 2 2" xfId="24366" xr:uid="{00000000-0005-0000-0000-0000456C0000}"/>
    <cellStyle name="Normal 26 2 4 3" xfId="8246" xr:uid="{00000000-0005-0000-0000-0000466C0000}"/>
    <cellStyle name="Normal 26 2 4 3 2" xfId="26216" xr:uid="{00000000-0005-0000-0000-0000476C0000}"/>
    <cellStyle name="Normal 26 2 4 4" xfId="10090" xr:uid="{00000000-0005-0000-0000-0000486C0000}"/>
    <cellStyle name="Normal 26 2 4 4 2" xfId="27560" xr:uid="{00000000-0005-0000-0000-0000496C0000}"/>
    <cellStyle name="Normal 26 2 4 5" xfId="12297" xr:uid="{00000000-0005-0000-0000-00004A6C0000}"/>
    <cellStyle name="Normal 26 2 4 5 2" xfId="28904" xr:uid="{00000000-0005-0000-0000-00004B6C0000}"/>
    <cellStyle name="Normal 26 2 4 6" xfId="15216" xr:uid="{00000000-0005-0000-0000-00004C6C0000}"/>
    <cellStyle name="Normal 26 2 4 6 2" xfId="30574" xr:uid="{00000000-0005-0000-0000-00004D6C0000}"/>
    <cellStyle name="Normal 26 2 4 7" xfId="16712" xr:uid="{00000000-0005-0000-0000-00004E6C0000}"/>
    <cellStyle name="Normal 26 2 4 7 2" xfId="31592" xr:uid="{00000000-0005-0000-0000-00004F6C0000}"/>
    <cellStyle name="Normal 26 2 4 8" xfId="18919" xr:uid="{00000000-0005-0000-0000-0000506C0000}"/>
    <cellStyle name="Normal 26 2 4 8 2" xfId="32936" xr:uid="{00000000-0005-0000-0000-0000516C0000}"/>
    <cellStyle name="Normal 26 2 4 9" xfId="21127" xr:uid="{00000000-0005-0000-0000-0000526C0000}"/>
    <cellStyle name="Normal 26 2 4 9 2" xfId="34280" xr:uid="{00000000-0005-0000-0000-0000536C0000}"/>
    <cellStyle name="Normal 26 2 5" xfId="2766" xr:uid="{00000000-0005-0000-0000-0000546C0000}"/>
    <cellStyle name="Normal 26 2 5 10" xfId="22751" xr:uid="{00000000-0005-0000-0000-0000556C0000}"/>
    <cellStyle name="Normal 26 2 5 2" xfId="5446" xr:uid="{00000000-0005-0000-0000-0000566C0000}"/>
    <cellStyle name="Normal 26 2 5 2 2" xfId="24316" xr:uid="{00000000-0005-0000-0000-0000576C0000}"/>
    <cellStyle name="Normal 26 2 5 3" xfId="8196" xr:uid="{00000000-0005-0000-0000-0000586C0000}"/>
    <cellStyle name="Normal 26 2 5 3 2" xfId="26192" xr:uid="{00000000-0005-0000-0000-0000596C0000}"/>
    <cellStyle name="Normal 26 2 5 4" xfId="10040" xr:uid="{00000000-0005-0000-0000-00005A6C0000}"/>
    <cellStyle name="Normal 26 2 5 4 2" xfId="27536" xr:uid="{00000000-0005-0000-0000-00005B6C0000}"/>
    <cellStyle name="Normal 26 2 5 5" xfId="12247" xr:uid="{00000000-0005-0000-0000-00005C6C0000}"/>
    <cellStyle name="Normal 26 2 5 5 2" xfId="28880" xr:uid="{00000000-0005-0000-0000-00005D6C0000}"/>
    <cellStyle name="Normal 26 2 5 6" xfId="15154" xr:uid="{00000000-0005-0000-0000-00005E6C0000}"/>
    <cellStyle name="Normal 26 2 5 6 2" xfId="30544" xr:uid="{00000000-0005-0000-0000-00005F6C0000}"/>
    <cellStyle name="Normal 26 2 5 7" xfId="16662" xr:uid="{00000000-0005-0000-0000-0000606C0000}"/>
    <cellStyle name="Normal 26 2 5 7 2" xfId="31568" xr:uid="{00000000-0005-0000-0000-0000616C0000}"/>
    <cellStyle name="Normal 26 2 5 8" xfId="18869" xr:uid="{00000000-0005-0000-0000-0000626C0000}"/>
    <cellStyle name="Normal 26 2 5 8 2" xfId="32912" xr:uid="{00000000-0005-0000-0000-0000636C0000}"/>
    <cellStyle name="Normal 26 2 5 9" xfId="21077" xr:uid="{00000000-0005-0000-0000-0000646C0000}"/>
    <cellStyle name="Normal 26 2 5 9 2" xfId="34256" xr:uid="{00000000-0005-0000-0000-0000656C0000}"/>
    <cellStyle name="Normal 26 2 6" xfId="1514" xr:uid="{00000000-0005-0000-0000-0000666C0000}"/>
    <cellStyle name="Normal 26 2 6 2" xfId="5990" xr:uid="{00000000-0005-0000-0000-0000676C0000}"/>
    <cellStyle name="Normal 26 2 6 2 2" xfId="25555" xr:uid="{00000000-0005-0000-0000-0000686C0000}"/>
    <cellStyle name="Normal 26 2 6 3" xfId="9223" xr:uid="{00000000-0005-0000-0000-0000696C0000}"/>
    <cellStyle name="Normal 26 2 6 3 2" xfId="27097" xr:uid="{00000000-0005-0000-0000-00006A6C0000}"/>
    <cellStyle name="Normal 26 2 6 4" xfId="11430" xr:uid="{00000000-0005-0000-0000-00006B6C0000}"/>
    <cellStyle name="Normal 26 2 6 4 2" xfId="28441" xr:uid="{00000000-0005-0000-0000-00006C6C0000}"/>
    <cellStyle name="Normal 26 2 6 5" xfId="14123" xr:uid="{00000000-0005-0000-0000-00006D6C0000}"/>
    <cellStyle name="Normal 26 2 6 5 2" xfId="29998" xr:uid="{00000000-0005-0000-0000-00006E6C0000}"/>
    <cellStyle name="Normal 26 2 6 6" xfId="16015" xr:uid="{00000000-0005-0000-0000-00006F6C0000}"/>
    <cellStyle name="Normal 26 2 6 6 2" xfId="31099" xr:uid="{00000000-0005-0000-0000-0000706C0000}"/>
    <cellStyle name="Normal 26 2 6 7" xfId="18052" xr:uid="{00000000-0005-0000-0000-0000716C0000}"/>
    <cellStyle name="Normal 26 2 6 7 2" xfId="32473" xr:uid="{00000000-0005-0000-0000-0000726C0000}"/>
    <cellStyle name="Normal 26 2 6 8" xfId="20260" xr:uid="{00000000-0005-0000-0000-0000736C0000}"/>
    <cellStyle name="Normal 26 2 6 8 2" xfId="33817" xr:uid="{00000000-0005-0000-0000-0000746C0000}"/>
    <cellStyle name="Normal 26 2 6 9" xfId="23253" xr:uid="{00000000-0005-0000-0000-0000756C0000}"/>
    <cellStyle name="Normal 26 2 7" xfId="4244" xr:uid="{00000000-0005-0000-0000-0000766C0000}"/>
    <cellStyle name="Normal 26 2 7 2" xfId="7141" xr:uid="{00000000-0005-0000-0000-0000776C0000}"/>
    <cellStyle name="Normal 26 2 7 2 2" xfId="26735" xr:uid="{00000000-0005-0000-0000-0000786C0000}"/>
    <cellStyle name="Normal 26 2 7 3" xfId="10789" xr:uid="{00000000-0005-0000-0000-0000796C0000}"/>
    <cellStyle name="Normal 26 2 7 3 2" xfId="28079" xr:uid="{00000000-0005-0000-0000-00007A6C0000}"/>
    <cellStyle name="Normal 26 2 7 4" xfId="12996" xr:uid="{00000000-0005-0000-0000-00007B6C0000}"/>
    <cellStyle name="Normal 26 2 7 4 2" xfId="29423" xr:uid="{00000000-0005-0000-0000-00007C6C0000}"/>
    <cellStyle name="Normal 26 2 7 5" xfId="16237" xr:uid="{00000000-0005-0000-0000-00007D6C0000}"/>
    <cellStyle name="Normal 26 2 7 5 2" xfId="31282" xr:uid="{00000000-0005-0000-0000-00007E6C0000}"/>
    <cellStyle name="Normal 26 2 7 6" xfId="17411" xr:uid="{00000000-0005-0000-0000-00007F6C0000}"/>
    <cellStyle name="Normal 26 2 7 6 2" xfId="32111" xr:uid="{00000000-0005-0000-0000-0000806C0000}"/>
    <cellStyle name="Normal 26 2 7 7" xfId="19618" xr:uid="{00000000-0005-0000-0000-0000816C0000}"/>
    <cellStyle name="Normal 26 2 7 7 2" xfId="33455" xr:uid="{00000000-0005-0000-0000-0000826C0000}"/>
    <cellStyle name="Normal 26 2 7 8" xfId="21826" xr:uid="{00000000-0005-0000-0000-0000836C0000}"/>
    <cellStyle name="Normal 26 2 7 8 2" xfId="34799" xr:uid="{00000000-0005-0000-0000-0000846C0000}"/>
    <cellStyle name="Normal 26 2 7 9" xfId="24980" xr:uid="{00000000-0005-0000-0000-0000856C0000}"/>
    <cellStyle name="Normal 26 2 8" xfId="4377" xr:uid="{00000000-0005-0000-0000-0000866C0000}"/>
    <cellStyle name="Normal 26 2 8 2" xfId="7194" xr:uid="{00000000-0005-0000-0000-0000876C0000}"/>
    <cellStyle name="Normal 26 2 8 2 2" xfId="26788" xr:uid="{00000000-0005-0000-0000-0000886C0000}"/>
    <cellStyle name="Normal 26 2 8 3" xfId="10842" xr:uid="{00000000-0005-0000-0000-0000896C0000}"/>
    <cellStyle name="Normal 26 2 8 3 2" xfId="28132" xr:uid="{00000000-0005-0000-0000-00008A6C0000}"/>
    <cellStyle name="Normal 26 2 8 4" xfId="13049" xr:uid="{00000000-0005-0000-0000-00008B6C0000}"/>
    <cellStyle name="Normal 26 2 8 4 2" xfId="29476" xr:uid="{00000000-0005-0000-0000-00008C6C0000}"/>
    <cellStyle name="Normal 26 2 8 5" xfId="16325" xr:uid="{00000000-0005-0000-0000-00008D6C0000}"/>
    <cellStyle name="Normal 26 2 8 5 2" xfId="31356" xr:uid="{00000000-0005-0000-0000-00008E6C0000}"/>
    <cellStyle name="Normal 26 2 8 6" xfId="17464" xr:uid="{00000000-0005-0000-0000-00008F6C0000}"/>
    <cellStyle name="Normal 26 2 8 6 2" xfId="32164" xr:uid="{00000000-0005-0000-0000-0000906C0000}"/>
    <cellStyle name="Normal 26 2 8 7" xfId="19671" xr:uid="{00000000-0005-0000-0000-0000916C0000}"/>
    <cellStyle name="Normal 26 2 8 7 2" xfId="33508" xr:uid="{00000000-0005-0000-0000-0000926C0000}"/>
    <cellStyle name="Normal 26 2 8 8" xfId="21879" xr:uid="{00000000-0005-0000-0000-0000936C0000}"/>
    <cellStyle name="Normal 26 2 8 8 2" xfId="34852" xr:uid="{00000000-0005-0000-0000-0000946C0000}"/>
    <cellStyle name="Normal 26 2 8 9" xfId="25033" xr:uid="{00000000-0005-0000-0000-0000956C0000}"/>
    <cellStyle name="Normal 26 2 9" xfId="4761" xr:uid="{00000000-0005-0000-0000-0000966C0000}"/>
    <cellStyle name="Normal 26 2 9 2" xfId="25227" xr:uid="{00000000-0005-0000-0000-0000976C0000}"/>
    <cellStyle name="Normal 26 3" xfId="1113" xr:uid="{00000000-0005-0000-0000-0000986C0000}"/>
    <cellStyle name="Normal 26 3 10" xfId="8920" xr:uid="{00000000-0005-0000-0000-0000996C0000}"/>
    <cellStyle name="Normal 26 3 10 2" xfId="26954" xr:uid="{00000000-0005-0000-0000-00009A6C0000}"/>
    <cellStyle name="Normal 26 3 11" xfId="11127" xr:uid="{00000000-0005-0000-0000-00009B6C0000}"/>
    <cellStyle name="Normal 26 3 11 2" xfId="28298" xr:uid="{00000000-0005-0000-0000-00009C6C0000}"/>
    <cellStyle name="Normal 26 3 12" xfId="13773" xr:uid="{00000000-0005-0000-0000-00009D6C0000}"/>
    <cellStyle name="Normal 26 3 12 2" xfId="29834" xr:uid="{00000000-0005-0000-0000-00009E6C0000}"/>
    <cellStyle name="Normal 26 3 13" xfId="14243" xr:uid="{00000000-0005-0000-0000-00009F6C0000}"/>
    <cellStyle name="Normal 26 3 13 2" xfId="30076" xr:uid="{00000000-0005-0000-0000-0000A06C0000}"/>
    <cellStyle name="Normal 26 3 14" xfId="17749" xr:uid="{00000000-0005-0000-0000-0000A16C0000}"/>
    <cellStyle name="Normal 26 3 14 2" xfId="32330" xr:uid="{00000000-0005-0000-0000-0000A26C0000}"/>
    <cellStyle name="Normal 26 3 15" xfId="19957" xr:uid="{00000000-0005-0000-0000-0000A36C0000}"/>
    <cellStyle name="Normal 26 3 15 2" xfId="33674" xr:uid="{00000000-0005-0000-0000-0000A46C0000}"/>
    <cellStyle name="Normal 26 3 16" xfId="22098" xr:uid="{00000000-0005-0000-0000-0000A56C0000}"/>
    <cellStyle name="Normal 26 3 2" xfId="1261" xr:uid="{00000000-0005-0000-0000-0000A66C0000}"/>
    <cellStyle name="Normal 26 3 2 10" xfId="11274" xr:uid="{00000000-0005-0000-0000-0000A76C0000}"/>
    <cellStyle name="Normal 26 3 2 10 2" xfId="28394" xr:uid="{00000000-0005-0000-0000-0000A86C0000}"/>
    <cellStyle name="Normal 26 3 2 11" xfId="13920" xr:uid="{00000000-0005-0000-0000-0000A96C0000}"/>
    <cellStyle name="Normal 26 3 2 11 2" xfId="29930" xr:uid="{00000000-0005-0000-0000-0000AA6C0000}"/>
    <cellStyle name="Normal 26 3 2 12" xfId="14330" xr:uid="{00000000-0005-0000-0000-0000AB6C0000}"/>
    <cellStyle name="Normal 26 3 2 12 2" xfId="30137" xr:uid="{00000000-0005-0000-0000-0000AC6C0000}"/>
    <cellStyle name="Normal 26 3 2 13" xfId="17896" xr:uid="{00000000-0005-0000-0000-0000AD6C0000}"/>
    <cellStyle name="Normal 26 3 2 13 2" xfId="32426" xr:uid="{00000000-0005-0000-0000-0000AE6C0000}"/>
    <cellStyle name="Normal 26 3 2 14" xfId="20104" xr:uid="{00000000-0005-0000-0000-0000AF6C0000}"/>
    <cellStyle name="Normal 26 3 2 14 2" xfId="33770" xr:uid="{00000000-0005-0000-0000-0000B06C0000}"/>
    <cellStyle name="Normal 26 3 2 15" xfId="22271" xr:uid="{00000000-0005-0000-0000-0000B16C0000}"/>
    <cellStyle name="Normal 26 3 2 2" xfId="2220" xr:uid="{00000000-0005-0000-0000-0000B26C0000}"/>
    <cellStyle name="Normal 26 3 2 2 10" xfId="22592" xr:uid="{00000000-0005-0000-0000-0000B36C0000}"/>
    <cellStyle name="Normal 26 3 2 2 2" xfId="5287" xr:uid="{00000000-0005-0000-0000-0000B46C0000}"/>
    <cellStyle name="Normal 26 3 2 2 2 2" xfId="24014" xr:uid="{00000000-0005-0000-0000-0000B56C0000}"/>
    <cellStyle name="Normal 26 3 2 2 3" xfId="7904" xr:uid="{00000000-0005-0000-0000-0000B66C0000}"/>
    <cellStyle name="Normal 26 3 2 2 3 2" xfId="26022" xr:uid="{00000000-0005-0000-0000-0000B76C0000}"/>
    <cellStyle name="Normal 26 3 2 2 4" xfId="9737" xr:uid="{00000000-0005-0000-0000-0000B86C0000}"/>
    <cellStyle name="Normal 26 3 2 2 4 2" xfId="27443" xr:uid="{00000000-0005-0000-0000-0000B96C0000}"/>
    <cellStyle name="Normal 26 3 2 2 5" xfId="11944" xr:uid="{00000000-0005-0000-0000-0000BA6C0000}"/>
    <cellStyle name="Normal 26 3 2 2 5 2" xfId="28787" xr:uid="{00000000-0005-0000-0000-0000BB6C0000}"/>
    <cellStyle name="Normal 26 3 2 2 6" xfId="14723" xr:uid="{00000000-0005-0000-0000-0000BC6C0000}"/>
    <cellStyle name="Normal 26 3 2 2 6 2" xfId="30395" xr:uid="{00000000-0005-0000-0000-0000BD6C0000}"/>
    <cellStyle name="Normal 26 3 2 2 7" xfId="13283" xr:uid="{00000000-0005-0000-0000-0000BE6C0000}"/>
    <cellStyle name="Normal 26 3 2 2 7 2" xfId="29602" xr:uid="{00000000-0005-0000-0000-0000BF6C0000}"/>
    <cellStyle name="Normal 26 3 2 2 8" xfId="18566" xr:uid="{00000000-0005-0000-0000-0000C06C0000}"/>
    <cellStyle name="Normal 26 3 2 2 8 2" xfId="32819" xr:uid="{00000000-0005-0000-0000-0000C16C0000}"/>
    <cellStyle name="Normal 26 3 2 2 9" xfId="20774" xr:uid="{00000000-0005-0000-0000-0000C26C0000}"/>
    <cellStyle name="Normal 26 3 2 2 9 2" xfId="34163" xr:uid="{00000000-0005-0000-0000-0000C36C0000}"/>
    <cellStyle name="Normal 26 3 2 3" xfId="3054" xr:uid="{00000000-0005-0000-0000-0000C46C0000}"/>
    <cellStyle name="Normal 26 3 2 3 10" xfId="22962" xr:uid="{00000000-0005-0000-0000-0000C56C0000}"/>
    <cellStyle name="Normal 26 3 2 3 2" xfId="5657" xr:uid="{00000000-0005-0000-0000-0000C66C0000}"/>
    <cellStyle name="Normal 26 3 2 3 2 2" xfId="24527" xr:uid="{00000000-0005-0000-0000-0000C76C0000}"/>
    <cellStyle name="Normal 26 3 2 3 3" xfId="8407" xr:uid="{00000000-0005-0000-0000-0000C86C0000}"/>
    <cellStyle name="Normal 26 3 2 3 3 2" xfId="26352" xr:uid="{00000000-0005-0000-0000-0000C96C0000}"/>
    <cellStyle name="Normal 26 3 2 3 4" xfId="10251" xr:uid="{00000000-0005-0000-0000-0000CA6C0000}"/>
    <cellStyle name="Normal 26 3 2 3 4 2" xfId="27696" xr:uid="{00000000-0005-0000-0000-0000CB6C0000}"/>
    <cellStyle name="Normal 26 3 2 3 5" xfId="12458" xr:uid="{00000000-0005-0000-0000-0000CC6C0000}"/>
    <cellStyle name="Normal 26 3 2 3 5 2" xfId="29040" xr:uid="{00000000-0005-0000-0000-0000CD6C0000}"/>
    <cellStyle name="Normal 26 3 2 3 6" xfId="15408" xr:uid="{00000000-0005-0000-0000-0000CE6C0000}"/>
    <cellStyle name="Normal 26 3 2 3 6 2" xfId="30732" xr:uid="{00000000-0005-0000-0000-0000CF6C0000}"/>
    <cellStyle name="Normal 26 3 2 3 7" xfId="16873" xr:uid="{00000000-0005-0000-0000-0000D06C0000}"/>
    <cellStyle name="Normal 26 3 2 3 7 2" xfId="31728" xr:uid="{00000000-0005-0000-0000-0000D16C0000}"/>
    <cellStyle name="Normal 26 3 2 3 8" xfId="19080" xr:uid="{00000000-0005-0000-0000-0000D26C0000}"/>
    <cellStyle name="Normal 26 3 2 3 8 2" xfId="33072" xr:uid="{00000000-0005-0000-0000-0000D36C0000}"/>
    <cellStyle name="Normal 26 3 2 3 9" xfId="21288" xr:uid="{00000000-0005-0000-0000-0000D46C0000}"/>
    <cellStyle name="Normal 26 3 2 3 9 2" xfId="34416" xr:uid="{00000000-0005-0000-0000-0000D56C0000}"/>
    <cellStyle name="Normal 26 3 2 4" xfId="3349" xr:uid="{00000000-0005-0000-0000-0000D66C0000}"/>
    <cellStyle name="Normal 26 3 2 4 10" xfId="23130" xr:uid="{00000000-0005-0000-0000-0000D76C0000}"/>
    <cellStyle name="Normal 26 3 2 4 2" xfId="5825" xr:uid="{00000000-0005-0000-0000-0000D86C0000}"/>
    <cellStyle name="Normal 26 3 2 4 2 2" xfId="24695" xr:uid="{00000000-0005-0000-0000-0000D96C0000}"/>
    <cellStyle name="Normal 26 3 2 4 3" xfId="8575" xr:uid="{00000000-0005-0000-0000-0000DA6C0000}"/>
    <cellStyle name="Normal 26 3 2 4 3 2" xfId="26494" xr:uid="{00000000-0005-0000-0000-0000DB6C0000}"/>
    <cellStyle name="Normal 26 3 2 4 4" xfId="10419" xr:uid="{00000000-0005-0000-0000-0000DC6C0000}"/>
    <cellStyle name="Normal 26 3 2 4 4 2" xfId="27838" xr:uid="{00000000-0005-0000-0000-0000DD6C0000}"/>
    <cellStyle name="Normal 26 3 2 4 5" xfId="12626" xr:uid="{00000000-0005-0000-0000-0000DE6C0000}"/>
    <cellStyle name="Normal 26 3 2 4 5 2" xfId="29182" xr:uid="{00000000-0005-0000-0000-0000DF6C0000}"/>
    <cellStyle name="Normal 26 3 2 4 6" xfId="15635" xr:uid="{00000000-0005-0000-0000-0000E06C0000}"/>
    <cellStyle name="Normal 26 3 2 4 6 2" xfId="30906" xr:uid="{00000000-0005-0000-0000-0000E16C0000}"/>
    <cellStyle name="Normal 26 3 2 4 7" xfId="17041" xr:uid="{00000000-0005-0000-0000-0000E26C0000}"/>
    <cellStyle name="Normal 26 3 2 4 7 2" xfId="31870" xr:uid="{00000000-0005-0000-0000-0000E36C0000}"/>
    <cellStyle name="Normal 26 3 2 4 8" xfId="19248" xr:uid="{00000000-0005-0000-0000-0000E46C0000}"/>
    <cellStyle name="Normal 26 3 2 4 8 2" xfId="33214" xr:uid="{00000000-0005-0000-0000-0000E56C0000}"/>
    <cellStyle name="Normal 26 3 2 4 9" xfId="21456" xr:uid="{00000000-0005-0000-0000-0000E66C0000}"/>
    <cellStyle name="Normal 26 3 2 4 9 2" xfId="34558" xr:uid="{00000000-0005-0000-0000-0000E76C0000}"/>
    <cellStyle name="Normal 26 3 2 5" xfId="3563" xr:uid="{00000000-0005-0000-0000-0000E86C0000}"/>
    <cellStyle name="Normal 26 3 2 5 2" xfId="6187" xr:uid="{00000000-0005-0000-0000-0000E96C0000}"/>
    <cellStyle name="Normal 26 3 2 5 2 2" xfId="26579" xr:uid="{00000000-0005-0000-0000-0000EA6C0000}"/>
    <cellStyle name="Normal 26 3 2 5 3" xfId="10556" xr:uid="{00000000-0005-0000-0000-0000EB6C0000}"/>
    <cellStyle name="Normal 26 3 2 5 3 2" xfId="27923" xr:uid="{00000000-0005-0000-0000-0000EC6C0000}"/>
    <cellStyle name="Normal 26 3 2 5 4" xfId="12763" xr:uid="{00000000-0005-0000-0000-0000ED6C0000}"/>
    <cellStyle name="Normal 26 3 2 5 4 2" xfId="29267" xr:uid="{00000000-0005-0000-0000-0000EE6C0000}"/>
    <cellStyle name="Normal 26 3 2 5 5" xfId="15807" xr:uid="{00000000-0005-0000-0000-0000EF6C0000}"/>
    <cellStyle name="Normal 26 3 2 5 5 2" xfId="31010" xr:uid="{00000000-0005-0000-0000-0000F06C0000}"/>
    <cellStyle name="Normal 26 3 2 5 6" xfId="17178" xr:uid="{00000000-0005-0000-0000-0000F16C0000}"/>
    <cellStyle name="Normal 26 3 2 5 6 2" xfId="31955" xr:uid="{00000000-0005-0000-0000-0000F26C0000}"/>
    <cellStyle name="Normal 26 3 2 5 7" xfId="19385" xr:uid="{00000000-0005-0000-0000-0000F36C0000}"/>
    <cellStyle name="Normal 26 3 2 5 7 2" xfId="33299" xr:uid="{00000000-0005-0000-0000-0000F46C0000}"/>
    <cellStyle name="Normal 26 3 2 5 8" xfId="21593" xr:uid="{00000000-0005-0000-0000-0000F56C0000}"/>
    <cellStyle name="Normal 26 3 2 5 8 2" xfId="34643" xr:uid="{00000000-0005-0000-0000-0000F66C0000}"/>
    <cellStyle name="Normal 26 3 2 5 9" xfId="23450" xr:uid="{00000000-0005-0000-0000-0000F76C0000}"/>
    <cellStyle name="Normal 26 3 2 6" xfId="3894" xr:uid="{00000000-0005-0000-0000-0000F86C0000}"/>
    <cellStyle name="Normal 26 3 2 6 2" xfId="7033" xr:uid="{00000000-0005-0000-0000-0000F96C0000}"/>
    <cellStyle name="Normal 26 3 2 6 2 2" xfId="26627" xr:uid="{00000000-0005-0000-0000-0000FA6C0000}"/>
    <cellStyle name="Normal 26 3 2 6 3" xfId="10681" xr:uid="{00000000-0005-0000-0000-0000FB6C0000}"/>
    <cellStyle name="Normal 26 3 2 6 3 2" xfId="27971" xr:uid="{00000000-0005-0000-0000-0000FC6C0000}"/>
    <cellStyle name="Normal 26 3 2 6 4" xfId="12888" xr:uid="{00000000-0005-0000-0000-0000FD6C0000}"/>
    <cellStyle name="Normal 26 3 2 6 4 2" xfId="29315" xr:uid="{00000000-0005-0000-0000-0000FE6C0000}"/>
    <cellStyle name="Normal 26 3 2 6 5" xfId="16020" xr:uid="{00000000-0005-0000-0000-0000FF6C0000}"/>
    <cellStyle name="Normal 26 3 2 6 5 2" xfId="31104" xr:uid="{00000000-0005-0000-0000-0000006D0000}"/>
    <cellStyle name="Normal 26 3 2 6 6" xfId="17303" xr:uid="{00000000-0005-0000-0000-0000016D0000}"/>
    <cellStyle name="Normal 26 3 2 6 6 2" xfId="32003" xr:uid="{00000000-0005-0000-0000-0000026D0000}"/>
    <cellStyle name="Normal 26 3 2 6 7" xfId="19510" xr:uid="{00000000-0005-0000-0000-0000036D0000}"/>
    <cellStyle name="Normal 26 3 2 6 7 2" xfId="33347" xr:uid="{00000000-0005-0000-0000-0000046D0000}"/>
    <cellStyle name="Normal 26 3 2 6 8" xfId="21718" xr:uid="{00000000-0005-0000-0000-0000056D0000}"/>
    <cellStyle name="Normal 26 3 2 6 8 2" xfId="34691" xr:uid="{00000000-0005-0000-0000-0000066D0000}"/>
    <cellStyle name="Normal 26 3 2 6 9" xfId="24872" xr:uid="{00000000-0005-0000-0000-0000076D0000}"/>
    <cellStyle name="Normal 26 3 2 7" xfId="4369" xr:uid="{00000000-0005-0000-0000-0000086D0000}"/>
    <cellStyle name="Normal 26 3 2 7 2" xfId="7188" xr:uid="{00000000-0005-0000-0000-0000096D0000}"/>
    <cellStyle name="Normal 26 3 2 7 2 2" xfId="26782" xr:uid="{00000000-0005-0000-0000-00000A6D0000}"/>
    <cellStyle name="Normal 26 3 2 7 3" xfId="10836" xr:uid="{00000000-0005-0000-0000-00000B6D0000}"/>
    <cellStyle name="Normal 26 3 2 7 3 2" xfId="28126" xr:uid="{00000000-0005-0000-0000-00000C6D0000}"/>
    <cellStyle name="Normal 26 3 2 7 4" xfId="13043" xr:uid="{00000000-0005-0000-0000-00000D6D0000}"/>
    <cellStyle name="Normal 26 3 2 7 4 2" xfId="29470" xr:uid="{00000000-0005-0000-0000-00000E6D0000}"/>
    <cellStyle name="Normal 26 3 2 7 5" xfId="16317" xr:uid="{00000000-0005-0000-0000-00000F6D0000}"/>
    <cellStyle name="Normal 26 3 2 7 5 2" xfId="31349" xr:uid="{00000000-0005-0000-0000-0000106D0000}"/>
    <cellStyle name="Normal 26 3 2 7 6" xfId="17458" xr:uid="{00000000-0005-0000-0000-0000116D0000}"/>
    <cellStyle name="Normal 26 3 2 7 6 2" xfId="32158" xr:uid="{00000000-0005-0000-0000-0000126D0000}"/>
    <cellStyle name="Normal 26 3 2 7 7" xfId="19665" xr:uid="{00000000-0005-0000-0000-0000136D0000}"/>
    <cellStyle name="Normal 26 3 2 7 7 2" xfId="33502" xr:uid="{00000000-0005-0000-0000-0000146D0000}"/>
    <cellStyle name="Normal 26 3 2 7 8" xfId="21873" xr:uid="{00000000-0005-0000-0000-0000156D0000}"/>
    <cellStyle name="Normal 26 3 2 7 8 2" xfId="34846" xr:uid="{00000000-0005-0000-0000-0000166D0000}"/>
    <cellStyle name="Normal 26 3 2 7 9" xfId="25027" xr:uid="{00000000-0005-0000-0000-0000176D0000}"/>
    <cellStyle name="Normal 26 3 2 8" xfId="4966" xr:uid="{00000000-0005-0000-0000-0000186D0000}"/>
    <cellStyle name="Normal 26 3 2 8 2" xfId="25424" xr:uid="{00000000-0005-0000-0000-0000196D0000}"/>
    <cellStyle name="Normal 26 3 2 9" xfId="9067" xr:uid="{00000000-0005-0000-0000-00001A6D0000}"/>
    <cellStyle name="Normal 26 3 2 9 2" xfId="27050" xr:uid="{00000000-0005-0000-0000-00001B6D0000}"/>
    <cellStyle name="Normal 26 3 3" xfId="2022" xr:uid="{00000000-0005-0000-0000-00001C6D0000}"/>
    <cellStyle name="Normal 26 3 3 10" xfId="22445" xr:uid="{00000000-0005-0000-0000-00001D6D0000}"/>
    <cellStyle name="Normal 26 3 3 2" xfId="5140" xr:uid="{00000000-0005-0000-0000-00001E6D0000}"/>
    <cellStyle name="Normal 26 3 3 2 2" xfId="23830" xr:uid="{00000000-0005-0000-0000-00001F6D0000}"/>
    <cellStyle name="Normal 26 3 3 3" xfId="7726" xr:uid="{00000000-0005-0000-0000-0000206D0000}"/>
    <cellStyle name="Normal 26 3 3 3 2" xfId="25838" xr:uid="{00000000-0005-0000-0000-0000216D0000}"/>
    <cellStyle name="Normal 26 3 3 4" xfId="9548" xr:uid="{00000000-0005-0000-0000-0000226D0000}"/>
    <cellStyle name="Normal 26 3 3 4 2" xfId="27336" xr:uid="{00000000-0005-0000-0000-0000236D0000}"/>
    <cellStyle name="Normal 26 3 3 5" xfId="11755" xr:uid="{00000000-0005-0000-0000-0000246D0000}"/>
    <cellStyle name="Normal 26 3 3 5 2" xfId="28680" xr:uid="{00000000-0005-0000-0000-0000256D0000}"/>
    <cellStyle name="Normal 26 3 3 6" xfId="14532" xr:uid="{00000000-0005-0000-0000-0000266D0000}"/>
    <cellStyle name="Normal 26 3 3 6 2" xfId="30287" xr:uid="{00000000-0005-0000-0000-0000276D0000}"/>
    <cellStyle name="Normal 26 3 3 7" xfId="13293" xr:uid="{00000000-0005-0000-0000-0000286D0000}"/>
    <cellStyle name="Normal 26 3 3 7 2" xfId="29608" xr:uid="{00000000-0005-0000-0000-0000296D0000}"/>
    <cellStyle name="Normal 26 3 3 8" xfId="18377" xr:uid="{00000000-0005-0000-0000-00002A6D0000}"/>
    <cellStyle name="Normal 26 3 3 8 2" xfId="32712" xr:uid="{00000000-0005-0000-0000-00002B6D0000}"/>
    <cellStyle name="Normal 26 3 3 9" xfId="20585" xr:uid="{00000000-0005-0000-0000-00002C6D0000}"/>
    <cellStyle name="Normal 26 3 3 9 2" xfId="34056" xr:uid="{00000000-0005-0000-0000-00002D6D0000}"/>
    <cellStyle name="Normal 26 3 4" xfId="2907" xr:uid="{00000000-0005-0000-0000-00002E6D0000}"/>
    <cellStyle name="Normal 26 3 4 10" xfId="22841" xr:uid="{00000000-0005-0000-0000-00002F6D0000}"/>
    <cellStyle name="Normal 26 3 4 2" xfId="5536" xr:uid="{00000000-0005-0000-0000-0000306D0000}"/>
    <cellStyle name="Normal 26 3 4 2 2" xfId="24406" xr:uid="{00000000-0005-0000-0000-0000316D0000}"/>
    <cellStyle name="Normal 26 3 4 3" xfId="8286" xr:uid="{00000000-0005-0000-0000-0000326D0000}"/>
    <cellStyle name="Normal 26 3 4 3 2" xfId="26256" xr:uid="{00000000-0005-0000-0000-0000336D0000}"/>
    <cellStyle name="Normal 26 3 4 4" xfId="10130" xr:uid="{00000000-0005-0000-0000-0000346D0000}"/>
    <cellStyle name="Normal 26 3 4 4 2" xfId="27600" xr:uid="{00000000-0005-0000-0000-0000356D0000}"/>
    <cellStyle name="Normal 26 3 4 5" xfId="12337" xr:uid="{00000000-0005-0000-0000-0000366D0000}"/>
    <cellStyle name="Normal 26 3 4 5 2" xfId="28944" xr:uid="{00000000-0005-0000-0000-0000376D0000}"/>
    <cellStyle name="Normal 26 3 4 6" xfId="15273" xr:uid="{00000000-0005-0000-0000-0000386D0000}"/>
    <cellStyle name="Normal 26 3 4 6 2" xfId="30627" xr:uid="{00000000-0005-0000-0000-0000396D0000}"/>
    <cellStyle name="Normal 26 3 4 7" xfId="16752" xr:uid="{00000000-0005-0000-0000-00003A6D0000}"/>
    <cellStyle name="Normal 26 3 4 7 2" xfId="31632" xr:uid="{00000000-0005-0000-0000-00003B6D0000}"/>
    <cellStyle name="Normal 26 3 4 8" xfId="18959" xr:uid="{00000000-0005-0000-0000-00003C6D0000}"/>
    <cellStyle name="Normal 26 3 4 8 2" xfId="32976" xr:uid="{00000000-0005-0000-0000-00003D6D0000}"/>
    <cellStyle name="Normal 26 3 4 9" xfId="21167" xr:uid="{00000000-0005-0000-0000-00003E6D0000}"/>
    <cellStyle name="Normal 26 3 4 9 2" xfId="34320" xr:uid="{00000000-0005-0000-0000-00003F6D0000}"/>
    <cellStyle name="Normal 26 3 5" xfId="3202" xr:uid="{00000000-0005-0000-0000-0000406D0000}"/>
    <cellStyle name="Normal 26 3 5 10" xfId="23034" xr:uid="{00000000-0005-0000-0000-0000416D0000}"/>
    <cellStyle name="Normal 26 3 5 2" xfId="5729" xr:uid="{00000000-0005-0000-0000-0000426D0000}"/>
    <cellStyle name="Normal 26 3 5 2 2" xfId="24599" xr:uid="{00000000-0005-0000-0000-0000436D0000}"/>
    <cellStyle name="Normal 26 3 5 3" xfId="8479" xr:uid="{00000000-0005-0000-0000-0000446D0000}"/>
    <cellStyle name="Normal 26 3 5 3 2" xfId="26398" xr:uid="{00000000-0005-0000-0000-0000456D0000}"/>
    <cellStyle name="Normal 26 3 5 4" xfId="10323" xr:uid="{00000000-0005-0000-0000-0000466D0000}"/>
    <cellStyle name="Normal 26 3 5 4 2" xfId="27742" xr:uid="{00000000-0005-0000-0000-0000476D0000}"/>
    <cellStyle name="Normal 26 3 5 5" xfId="12530" xr:uid="{00000000-0005-0000-0000-0000486D0000}"/>
    <cellStyle name="Normal 26 3 5 5 2" xfId="29086" xr:uid="{00000000-0005-0000-0000-0000496D0000}"/>
    <cellStyle name="Normal 26 3 5 6" xfId="15520" xr:uid="{00000000-0005-0000-0000-00004A6D0000}"/>
    <cellStyle name="Normal 26 3 5 6 2" xfId="30800" xr:uid="{00000000-0005-0000-0000-00004B6D0000}"/>
    <cellStyle name="Normal 26 3 5 7" xfId="16945" xr:uid="{00000000-0005-0000-0000-00004C6D0000}"/>
    <cellStyle name="Normal 26 3 5 7 2" xfId="31774" xr:uid="{00000000-0005-0000-0000-00004D6D0000}"/>
    <cellStyle name="Normal 26 3 5 8" xfId="19152" xr:uid="{00000000-0005-0000-0000-00004E6D0000}"/>
    <cellStyle name="Normal 26 3 5 8 2" xfId="33118" xr:uid="{00000000-0005-0000-0000-00004F6D0000}"/>
    <cellStyle name="Normal 26 3 5 9" xfId="21360" xr:uid="{00000000-0005-0000-0000-0000506D0000}"/>
    <cellStyle name="Normal 26 3 5 9 2" xfId="34462" xr:uid="{00000000-0005-0000-0000-0000516D0000}"/>
    <cellStyle name="Normal 26 3 6" xfId="1869" xr:uid="{00000000-0005-0000-0000-0000526D0000}"/>
    <cellStyle name="Normal 26 3 6 2" xfId="6040" xr:uid="{00000000-0005-0000-0000-0000536D0000}"/>
    <cellStyle name="Normal 26 3 6 2 2" xfId="25738" xr:uid="{00000000-0005-0000-0000-0000546D0000}"/>
    <cellStyle name="Normal 26 3 6 3" xfId="9443" xr:uid="{00000000-0005-0000-0000-0000556D0000}"/>
    <cellStyle name="Normal 26 3 6 3 2" xfId="27254" xr:uid="{00000000-0005-0000-0000-0000566D0000}"/>
    <cellStyle name="Normal 26 3 6 4" xfId="11650" xr:uid="{00000000-0005-0000-0000-0000576D0000}"/>
    <cellStyle name="Normal 26 3 6 4 2" xfId="28598" xr:uid="{00000000-0005-0000-0000-0000586D0000}"/>
    <cellStyle name="Normal 26 3 6 5" xfId="14404" xr:uid="{00000000-0005-0000-0000-0000596D0000}"/>
    <cellStyle name="Normal 26 3 6 5 2" xfId="30191" xr:uid="{00000000-0005-0000-0000-00005A6D0000}"/>
    <cellStyle name="Normal 26 3 6 6" xfId="15989" xr:uid="{00000000-0005-0000-0000-00005B6D0000}"/>
    <cellStyle name="Normal 26 3 6 6 2" xfId="31083" xr:uid="{00000000-0005-0000-0000-00005C6D0000}"/>
    <cellStyle name="Normal 26 3 6 7" xfId="18272" xr:uid="{00000000-0005-0000-0000-00005D6D0000}"/>
    <cellStyle name="Normal 26 3 6 7 2" xfId="32630" xr:uid="{00000000-0005-0000-0000-00005E6D0000}"/>
    <cellStyle name="Normal 26 3 6 8" xfId="20480" xr:uid="{00000000-0005-0000-0000-00005F6D0000}"/>
    <cellStyle name="Normal 26 3 6 8 2" xfId="33974" xr:uid="{00000000-0005-0000-0000-0000606D0000}"/>
    <cellStyle name="Normal 26 3 6 9" xfId="23303" xr:uid="{00000000-0005-0000-0000-0000616D0000}"/>
    <cellStyle name="Normal 26 3 7" xfId="4146" xr:uid="{00000000-0005-0000-0000-0000626D0000}"/>
    <cellStyle name="Normal 26 3 7 2" xfId="7112" xr:uid="{00000000-0005-0000-0000-0000636D0000}"/>
    <cellStyle name="Normal 26 3 7 2 2" xfId="26706" xr:uid="{00000000-0005-0000-0000-0000646D0000}"/>
    <cellStyle name="Normal 26 3 7 3" xfId="10760" xr:uid="{00000000-0005-0000-0000-0000656D0000}"/>
    <cellStyle name="Normal 26 3 7 3 2" xfId="28050" xr:uid="{00000000-0005-0000-0000-0000666D0000}"/>
    <cellStyle name="Normal 26 3 7 4" xfId="12967" xr:uid="{00000000-0005-0000-0000-0000676D0000}"/>
    <cellStyle name="Normal 26 3 7 4 2" xfId="29394" xr:uid="{00000000-0005-0000-0000-0000686D0000}"/>
    <cellStyle name="Normal 26 3 7 5" xfId="16176" xr:uid="{00000000-0005-0000-0000-0000696D0000}"/>
    <cellStyle name="Normal 26 3 7 5 2" xfId="31231" xr:uid="{00000000-0005-0000-0000-00006A6D0000}"/>
    <cellStyle name="Normal 26 3 7 6" xfId="17382" xr:uid="{00000000-0005-0000-0000-00006B6D0000}"/>
    <cellStyle name="Normal 26 3 7 6 2" xfId="32082" xr:uid="{00000000-0005-0000-0000-00006C6D0000}"/>
    <cellStyle name="Normal 26 3 7 7" xfId="19589" xr:uid="{00000000-0005-0000-0000-00006D6D0000}"/>
    <cellStyle name="Normal 26 3 7 7 2" xfId="33426" xr:uid="{00000000-0005-0000-0000-00006E6D0000}"/>
    <cellStyle name="Normal 26 3 7 8" xfId="21797" xr:uid="{00000000-0005-0000-0000-00006F6D0000}"/>
    <cellStyle name="Normal 26 3 7 8 2" xfId="34770" xr:uid="{00000000-0005-0000-0000-0000706D0000}"/>
    <cellStyle name="Normal 26 3 7 9" xfId="24951" xr:uid="{00000000-0005-0000-0000-0000716D0000}"/>
    <cellStyle name="Normal 26 3 8" xfId="2412" xr:uid="{00000000-0005-0000-0000-0000726D0000}"/>
    <cellStyle name="Normal 26 3 8 2" xfId="6676" xr:uid="{00000000-0005-0000-0000-0000736D0000}"/>
    <cellStyle name="Normal 26 3 8 2 2" xfId="26085" xr:uid="{00000000-0005-0000-0000-0000746D0000}"/>
    <cellStyle name="Normal 26 3 8 3" xfId="9855" xr:uid="{00000000-0005-0000-0000-0000756D0000}"/>
    <cellStyle name="Normal 26 3 8 3 2" xfId="27462" xr:uid="{00000000-0005-0000-0000-0000766D0000}"/>
    <cellStyle name="Normal 26 3 8 4" xfId="12062" xr:uid="{00000000-0005-0000-0000-0000776D0000}"/>
    <cellStyle name="Normal 26 3 8 4 2" xfId="28806" xr:uid="{00000000-0005-0000-0000-0000786D0000}"/>
    <cellStyle name="Normal 26 3 8 5" xfId="14883" xr:uid="{00000000-0005-0000-0000-0000796D0000}"/>
    <cellStyle name="Normal 26 3 8 5 2" xfId="30434" xr:uid="{00000000-0005-0000-0000-00007A6D0000}"/>
    <cellStyle name="Normal 26 3 8 6" xfId="13524" xr:uid="{00000000-0005-0000-0000-00007B6D0000}"/>
    <cellStyle name="Normal 26 3 8 6 2" xfId="29724" xr:uid="{00000000-0005-0000-0000-00007C6D0000}"/>
    <cellStyle name="Normal 26 3 8 7" xfId="18684" xr:uid="{00000000-0005-0000-0000-00007D6D0000}"/>
    <cellStyle name="Normal 26 3 8 7 2" xfId="32838" xr:uid="{00000000-0005-0000-0000-00007E6D0000}"/>
    <cellStyle name="Normal 26 3 8 8" xfId="20892" xr:uid="{00000000-0005-0000-0000-00007F6D0000}"/>
    <cellStyle name="Normal 26 3 8 8 2" xfId="34182" xr:uid="{00000000-0005-0000-0000-0000806D0000}"/>
    <cellStyle name="Normal 26 3 8 9" xfId="24131" xr:uid="{00000000-0005-0000-0000-0000816D0000}"/>
    <cellStyle name="Normal 26 3 9" xfId="4793" xr:uid="{00000000-0005-0000-0000-0000826D0000}"/>
    <cellStyle name="Normal 26 3 9 2" xfId="25277" xr:uid="{00000000-0005-0000-0000-0000836D0000}"/>
    <cellStyle name="Normal 26 4" xfId="1178" xr:uid="{00000000-0005-0000-0000-0000846D0000}"/>
    <cellStyle name="Normal 26 4 10" xfId="11192" xr:uid="{00000000-0005-0000-0000-0000856D0000}"/>
    <cellStyle name="Normal 26 4 10 2" xfId="28330" xr:uid="{00000000-0005-0000-0000-0000866D0000}"/>
    <cellStyle name="Normal 26 4 11" xfId="13838" xr:uid="{00000000-0005-0000-0000-0000876D0000}"/>
    <cellStyle name="Normal 26 4 11 2" xfId="29866" xr:uid="{00000000-0005-0000-0000-0000886D0000}"/>
    <cellStyle name="Normal 26 4 12" xfId="16429" xr:uid="{00000000-0005-0000-0000-0000896D0000}"/>
    <cellStyle name="Normal 26 4 12 2" xfId="31437" xr:uid="{00000000-0005-0000-0000-00008A6D0000}"/>
    <cellStyle name="Normal 26 4 13" xfId="17814" xr:uid="{00000000-0005-0000-0000-00008B6D0000}"/>
    <cellStyle name="Normal 26 4 13 2" xfId="32362" xr:uid="{00000000-0005-0000-0000-00008C6D0000}"/>
    <cellStyle name="Normal 26 4 14" xfId="20022" xr:uid="{00000000-0005-0000-0000-00008D6D0000}"/>
    <cellStyle name="Normal 26 4 14 2" xfId="33706" xr:uid="{00000000-0005-0000-0000-00008E6D0000}"/>
    <cellStyle name="Normal 26 4 15" xfId="22155" xr:uid="{00000000-0005-0000-0000-00008F6D0000}"/>
    <cellStyle name="Normal 26 4 2" xfId="2103" xr:uid="{00000000-0005-0000-0000-0000906D0000}"/>
    <cellStyle name="Normal 26 4 2 10" xfId="22510" xr:uid="{00000000-0005-0000-0000-0000916D0000}"/>
    <cellStyle name="Normal 26 4 2 2" xfId="5205" xr:uid="{00000000-0005-0000-0000-0000926D0000}"/>
    <cellStyle name="Normal 26 4 2 2 2" xfId="23897" xr:uid="{00000000-0005-0000-0000-0000936D0000}"/>
    <cellStyle name="Normal 26 4 2 3" xfId="7788" xr:uid="{00000000-0005-0000-0000-0000946D0000}"/>
    <cellStyle name="Normal 26 4 2 3 2" xfId="25905" xr:uid="{00000000-0005-0000-0000-0000956D0000}"/>
    <cellStyle name="Normal 26 4 2 4" xfId="9620" xr:uid="{00000000-0005-0000-0000-0000966D0000}"/>
    <cellStyle name="Normal 26 4 2 4 2" xfId="27378" xr:uid="{00000000-0005-0000-0000-0000976D0000}"/>
    <cellStyle name="Normal 26 4 2 5" xfId="11827" xr:uid="{00000000-0005-0000-0000-0000986D0000}"/>
    <cellStyle name="Normal 26 4 2 5 2" xfId="28722" xr:uid="{00000000-0005-0000-0000-0000996D0000}"/>
    <cellStyle name="Normal 26 4 2 6" xfId="14606" xr:uid="{00000000-0005-0000-0000-00009A6D0000}"/>
    <cellStyle name="Normal 26 4 2 6 2" xfId="30330" xr:uid="{00000000-0005-0000-0000-00009B6D0000}"/>
    <cellStyle name="Normal 26 4 2 7" xfId="13714" xr:uid="{00000000-0005-0000-0000-00009C6D0000}"/>
    <cellStyle name="Normal 26 4 2 7 2" xfId="29806" xr:uid="{00000000-0005-0000-0000-00009D6D0000}"/>
    <cellStyle name="Normal 26 4 2 8" xfId="18449" xr:uid="{00000000-0005-0000-0000-00009E6D0000}"/>
    <cellStyle name="Normal 26 4 2 8 2" xfId="32754" xr:uid="{00000000-0005-0000-0000-00009F6D0000}"/>
    <cellStyle name="Normal 26 4 2 9" xfId="20657" xr:uid="{00000000-0005-0000-0000-0000A06D0000}"/>
    <cellStyle name="Normal 26 4 2 9 2" xfId="34098" xr:uid="{00000000-0005-0000-0000-0000A16D0000}"/>
    <cellStyle name="Normal 26 4 3" xfId="2972" xr:uid="{00000000-0005-0000-0000-0000A26D0000}"/>
    <cellStyle name="Normal 26 4 3 10" xfId="22898" xr:uid="{00000000-0005-0000-0000-0000A36D0000}"/>
    <cellStyle name="Normal 26 4 3 2" xfId="5593" xr:uid="{00000000-0005-0000-0000-0000A46D0000}"/>
    <cellStyle name="Normal 26 4 3 2 2" xfId="24463" xr:uid="{00000000-0005-0000-0000-0000A56D0000}"/>
    <cellStyle name="Normal 26 4 3 3" xfId="8343" xr:uid="{00000000-0005-0000-0000-0000A66D0000}"/>
    <cellStyle name="Normal 26 4 3 3 2" xfId="26288" xr:uid="{00000000-0005-0000-0000-0000A76D0000}"/>
    <cellStyle name="Normal 26 4 3 4" xfId="10187" xr:uid="{00000000-0005-0000-0000-0000A86D0000}"/>
    <cellStyle name="Normal 26 4 3 4 2" xfId="27632" xr:uid="{00000000-0005-0000-0000-0000A96D0000}"/>
    <cellStyle name="Normal 26 4 3 5" xfId="12394" xr:uid="{00000000-0005-0000-0000-0000AA6D0000}"/>
    <cellStyle name="Normal 26 4 3 5 2" xfId="28976" xr:uid="{00000000-0005-0000-0000-0000AB6D0000}"/>
    <cellStyle name="Normal 26 4 3 6" xfId="15333" xr:uid="{00000000-0005-0000-0000-0000AC6D0000}"/>
    <cellStyle name="Normal 26 4 3 6 2" xfId="30660" xr:uid="{00000000-0005-0000-0000-0000AD6D0000}"/>
    <cellStyle name="Normal 26 4 3 7" xfId="16809" xr:uid="{00000000-0005-0000-0000-0000AE6D0000}"/>
    <cellStyle name="Normal 26 4 3 7 2" xfId="31664" xr:uid="{00000000-0005-0000-0000-0000AF6D0000}"/>
    <cellStyle name="Normal 26 4 3 8" xfId="19016" xr:uid="{00000000-0005-0000-0000-0000B06D0000}"/>
    <cellStyle name="Normal 26 4 3 8 2" xfId="33008" xr:uid="{00000000-0005-0000-0000-0000B16D0000}"/>
    <cellStyle name="Normal 26 4 3 9" xfId="21224" xr:uid="{00000000-0005-0000-0000-0000B26D0000}"/>
    <cellStyle name="Normal 26 4 3 9 2" xfId="34352" xr:uid="{00000000-0005-0000-0000-0000B36D0000}"/>
    <cellStyle name="Normal 26 4 4" xfId="3267" xr:uid="{00000000-0005-0000-0000-0000B46D0000}"/>
    <cellStyle name="Normal 26 4 4 10" xfId="23066" xr:uid="{00000000-0005-0000-0000-0000B56D0000}"/>
    <cellStyle name="Normal 26 4 4 2" xfId="5761" xr:uid="{00000000-0005-0000-0000-0000B66D0000}"/>
    <cellStyle name="Normal 26 4 4 2 2" xfId="24631" xr:uid="{00000000-0005-0000-0000-0000B76D0000}"/>
    <cellStyle name="Normal 26 4 4 3" xfId="8511" xr:uid="{00000000-0005-0000-0000-0000B86D0000}"/>
    <cellStyle name="Normal 26 4 4 3 2" xfId="26430" xr:uid="{00000000-0005-0000-0000-0000B96D0000}"/>
    <cellStyle name="Normal 26 4 4 4" xfId="10355" xr:uid="{00000000-0005-0000-0000-0000BA6D0000}"/>
    <cellStyle name="Normal 26 4 4 4 2" xfId="27774" xr:uid="{00000000-0005-0000-0000-0000BB6D0000}"/>
    <cellStyle name="Normal 26 4 4 5" xfId="12562" xr:uid="{00000000-0005-0000-0000-0000BC6D0000}"/>
    <cellStyle name="Normal 26 4 4 5 2" xfId="29118" xr:uid="{00000000-0005-0000-0000-0000BD6D0000}"/>
    <cellStyle name="Normal 26 4 4 6" xfId="15561" xr:uid="{00000000-0005-0000-0000-0000BE6D0000}"/>
    <cellStyle name="Normal 26 4 4 6 2" xfId="30836" xr:uid="{00000000-0005-0000-0000-0000BF6D0000}"/>
    <cellStyle name="Normal 26 4 4 7" xfId="16977" xr:uid="{00000000-0005-0000-0000-0000C06D0000}"/>
    <cellStyle name="Normal 26 4 4 7 2" xfId="31806" xr:uid="{00000000-0005-0000-0000-0000C16D0000}"/>
    <cellStyle name="Normal 26 4 4 8" xfId="19184" xr:uid="{00000000-0005-0000-0000-0000C26D0000}"/>
    <cellStyle name="Normal 26 4 4 8 2" xfId="33150" xr:uid="{00000000-0005-0000-0000-0000C36D0000}"/>
    <cellStyle name="Normal 26 4 4 9" xfId="21392" xr:uid="{00000000-0005-0000-0000-0000C46D0000}"/>
    <cellStyle name="Normal 26 4 4 9 2" xfId="34494" xr:uid="{00000000-0005-0000-0000-0000C56D0000}"/>
    <cellStyle name="Normal 26 4 5" xfId="3447" xr:uid="{00000000-0005-0000-0000-0000C66D0000}"/>
    <cellStyle name="Normal 26 4 5 2" xfId="6105" xr:uid="{00000000-0005-0000-0000-0000C76D0000}"/>
    <cellStyle name="Normal 26 4 5 2 2" xfId="26515" xr:uid="{00000000-0005-0000-0000-0000C86D0000}"/>
    <cellStyle name="Normal 26 4 5 3" xfId="10440" xr:uid="{00000000-0005-0000-0000-0000C96D0000}"/>
    <cellStyle name="Normal 26 4 5 3 2" xfId="27859" xr:uid="{00000000-0005-0000-0000-0000CA6D0000}"/>
    <cellStyle name="Normal 26 4 5 4" xfId="12647" xr:uid="{00000000-0005-0000-0000-0000CB6D0000}"/>
    <cellStyle name="Normal 26 4 5 4 2" xfId="29203" xr:uid="{00000000-0005-0000-0000-0000CC6D0000}"/>
    <cellStyle name="Normal 26 4 5 5" xfId="15691" xr:uid="{00000000-0005-0000-0000-0000CD6D0000}"/>
    <cellStyle name="Normal 26 4 5 5 2" xfId="30946" xr:uid="{00000000-0005-0000-0000-0000CE6D0000}"/>
    <cellStyle name="Normal 26 4 5 6" xfId="17062" xr:uid="{00000000-0005-0000-0000-0000CF6D0000}"/>
    <cellStyle name="Normal 26 4 5 6 2" xfId="31891" xr:uid="{00000000-0005-0000-0000-0000D06D0000}"/>
    <cellStyle name="Normal 26 4 5 7" xfId="19269" xr:uid="{00000000-0005-0000-0000-0000D16D0000}"/>
    <cellStyle name="Normal 26 4 5 7 2" xfId="33235" xr:uid="{00000000-0005-0000-0000-0000D26D0000}"/>
    <cellStyle name="Normal 26 4 5 8" xfId="21477" xr:uid="{00000000-0005-0000-0000-0000D36D0000}"/>
    <cellStyle name="Normal 26 4 5 8 2" xfId="34579" xr:uid="{00000000-0005-0000-0000-0000D46D0000}"/>
    <cellStyle name="Normal 26 4 5 9" xfId="23368" xr:uid="{00000000-0005-0000-0000-0000D56D0000}"/>
    <cellStyle name="Normal 26 4 6" xfId="1484" xr:uid="{00000000-0005-0000-0000-0000D66D0000}"/>
    <cellStyle name="Normal 26 4 6 2" xfId="6308" xr:uid="{00000000-0005-0000-0000-0000D76D0000}"/>
    <cellStyle name="Normal 26 4 6 2 2" xfId="25540" xr:uid="{00000000-0005-0000-0000-0000D86D0000}"/>
    <cellStyle name="Normal 26 4 6 3" xfId="9203" xr:uid="{00000000-0005-0000-0000-0000D96D0000}"/>
    <cellStyle name="Normal 26 4 6 3 2" xfId="27085" xr:uid="{00000000-0005-0000-0000-0000DA6D0000}"/>
    <cellStyle name="Normal 26 4 6 4" xfId="11410" xr:uid="{00000000-0005-0000-0000-0000DB6D0000}"/>
    <cellStyle name="Normal 26 4 6 4 2" xfId="28429" xr:uid="{00000000-0005-0000-0000-0000DC6D0000}"/>
    <cellStyle name="Normal 26 4 6 5" xfId="14099" xr:uid="{00000000-0005-0000-0000-0000DD6D0000}"/>
    <cellStyle name="Normal 26 4 6 5 2" xfId="29983" xr:uid="{00000000-0005-0000-0000-0000DE6D0000}"/>
    <cellStyle name="Normal 26 4 6 6" xfId="16261" xr:uid="{00000000-0005-0000-0000-0000DF6D0000}"/>
    <cellStyle name="Normal 26 4 6 6 2" xfId="31303" xr:uid="{00000000-0005-0000-0000-0000E06D0000}"/>
    <cellStyle name="Normal 26 4 6 7" xfId="18032" xr:uid="{00000000-0005-0000-0000-0000E16D0000}"/>
    <cellStyle name="Normal 26 4 6 7 2" xfId="32461" xr:uid="{00000000-0005-0000-0000-0000E26D0000}"/>
    <cellStyle name="Normal 26 4 6 8" xfId="20240" xr:uid="{00000000-0005-0000-0000-0000E36D0000}"/>
    <cellStyle name="Normal 26 4 6 8 2" xfId="33805" xr:uid="{00000000-0005-0000-0000-0000E46D0000}"/>
    <cellStyle name="Normal 26 4 6 9" xfId="23571" xr:uid="{00000000-0005-0000-0000-0000E56D0000}"/>
    <cellStyle name="Normal 26 4 7" xfId="4508" xr:uid="{00000000-0005-0000-0000-0000E66D0000}"/>
    <cellStyle name="Normal 26 4 7 2" xfId="7229" xr:uid="{00000000-0005-0000-0000-0000E76D0000}"/>
    <cellStyle name="Normal 26 4 7 2 2" xfId="26823" xr:uid="{00000000-0005-0000-0000-0000E86D0000}"/>
    <cellStyle name="Normal 26 4 7 3" xfId="10877" xr:uid="{00000000-0005-0000-0000-0000E96D0000}"/>
    <cellStyle name="Normal 26 4 7 3 2" xfId="28167" xr:uid="{00000000-0005-0000-0000-0000EA6D0000}"/>
    <cellStyle name="Normal 26 4 7 4" xfId="13084" xr:uid="{00000000-0005-0000-0000-0000EB6D0000}"/>
    <cellStyle name="Normal 26 4 7 4 2" xfId="29511" xr:uid="{00000000-0005-0000-0000-0000EC6D0000}"/>
    <cellStyle name="Normal 26 4 7 5" xfId="16413" xr:uid="{00000000-0005-0000-0000-0000ED6D0000}"/>
    <cellStyle name="Normal 26 4 7 5 2" xfId="31421" xr:uid="{00000000-0005-0000-0000-0000EE6D0000}"/>
    <cellStyle name="Normal 26 4 7 6" xfId="17499" xr:uid="{00000000-0005-0000-0000-0000EF6D0000}"/>
    <cellStyle name="Normal 26 4 7 6 2" xfId="32199" xr:uid="{00000000-0005-0000-0000-0000F06D0000}"/>
    <cellStyle name="Normal 26 4 7 7" xfId="19706" xr:uid="{00000000-0005-0000-0000-0000F16D0000}"/>
    <cellStyle name="Normal 26 4 7 7 2" xfId="33543" xr:uid="{00000000-0005-0000-0000-0000F26D0000}"/>
    <cellStyle name="Normal 26 4 7 8" xfId="21914" xr:uid="{00000000-0005-0000-0000-0000F36D0000}"/>
    <cellStyle name="Normal 26 4 7 8 2" xfId="34887" xr:uid="{00000000-0005-0000-0000-0000F46D0000}"/>
    <cellStyle name="Normal 26 4 7 9" xfId="25068" xr:uid="{00000000-0005-0000-0000-0000F56D0000}"/>
    <cellStyle name="Normal 26 4 8" xfId="4850" xr:uid="{00000000-0005-0000-0000-0000F66D0000}"/>
    <cellStyle name="Normal 26 4 8 2" xfId="25342" xr:uid="{00000000-0005-0000-0000-0000F76D0000}"/>
    <cellStyle name="Normal 26 4 9" xfId="8985" xr:uid="{00000000-0005-0000-0000-0000F86D0000}"/>
    <cellStyle name="Normal 26 4 9 2" xfId="26986" xr:uid="{00000000-0005-0000-0000-0000F96D0000}"/>
    <cellStyle name="Normal 26 5" xfId="1750" xr:uid="{00000000-0005-0000-0000-0000FA6D0000}"/>
    <cellStyle name="Normal 26 5 10" xfId="22329" xr:uid="{00000000-0005-0000-0000-0000FB6D0000}"/>
    <cellStyle name="Normal 26 5 2" xfId="5024" xr:uid="{00000000-0005-0000-0000-0000FC6D0000}"/>
    <cellStyle name="Normal 26 5 2 2" xfId="23699" xr:uid="{00000000-0005-0000-0000-0000FD6D0000}"/>
    <cellStyle name="Normal 26 5 3" xfId="7626" xr:uid="{00000000-0005-0000-0000-0000FE6D0000}"/>
    <cellStyle name="Normal 26 5 3 2" xfId="25678" xr:uid="{00000000-0005-0000-0000-0000FF6D0000}"/>
    <cellStyle name="Normal 26 5 4" xfId="9370" xr:uid="{00000000-0005-0000-0000-0000006E0000}"/>
    <cellStyle name="Normal 26 5 4 2" xfId="27194" xr:uid="{00000000-0005-0000-0000-0000016E0000}"/>
    <cellStyle name="Normal 26 5 5" xfId="11577" xr:uid="{00000000-0005-0000-0000-0000026E0000}"/>
    <cellStyle name="Normal 26 5 5 2" xfId="28538" xr:uid="{00000000-0005-0000-0000-0000036E0000}"/>
    <cellStyle name="Normal 26 5 6" xfId="14309" xr:uid="{00000000-0005-0000-0000-0000046E0000}"/>
    <cellStyle name="Normal 26 5 6 2" xfId="30116" xr:uid="{00000000-0005-0000-0000-0000056E0000}"/>
    <cellStyle name="Normal 26 5 7" xfId="16498" xr:uid="{00000000-0005-0000-0000-0000066E0000}"/>
    <cellStyle name="Normal 26 5 7 2" xfId="31494" xr:uid="{00000000-0005-0000-0000-0000076E0000}"/>
    <cellStyle name="Normal 26 5 8" xfId="18199" xr:uid="{00000000-0005-0000-0000-0000086E0000}"/>
    <cellStyle name="Normal 26 5 8 2" xfId="32570" xr:uid="{00000000-0005-0000-0000-0000096E0000}"/>
    <cellStyle name="Normal 26 5 9" xfId="20407" xr:uid="{00000000-0005-0000-0000-00000A6E0000}"/>
    <cellStyle name="Normal 26 5 9 2" xfId="33914" xr:uid="{00000000-0005-0000-0000-00000B6E0000}"/>
    <cellStyle name="Normal 26 6" xfId="2727" xr:uid="{00000000-0005-0000-0000-00000C6E0000}"/>
    <cellStyle name="Normal 26 6 10" xfId="22727" xr:uid="{00000000-0005-0000-0000-00000D6E0000}"/>
    <cellStyle name="Normal 26 6 2" xfId="5422" xr:uid="{00000000-0005-0000-0000-00000E6E0000}"/>
    <cellStyle name="Normal 26 6 2 2" xfId="24292" xr:uid="{00000000-0005-0000-0000-00000F6E0000}"/>
    <cellStyle name="Normal 26 6 3" xfId="8172" xr:uid="{00000000-0005-0000-0000-0000106E0000}"/>
    <cellStyle name="Normal 26 6 3 2" xfId="26168" xr:uid="{00000000-0005-0000-0000-0000116E0000}"/>
    <cellStyle name="Normal 26 6 4" xfId="10016" xr:uid="{00000000-0005-0000-0000-0000126E0000}"/>
    <cellStyle name="Normal 26 6 4 2" xfId="27512" xr:uid="{00000000-0005-0000-0000-0000136E0000}"/>
    <cellStyle name="Normal 26 6 5" xfId="12223" xr:uid="{00000000-0005-0000-0000-0000146E0000}"/>
    <cellStyle name="Normal 26 6 5 2" xfId="28856" xr:uid="{00000000-0005-0000-0000-0000156E0000}"/>
    <cellStyle name="Normal 26 6 6" xfId="15122" xr:uid="{00000000-0005-0000-0000-0000166E0000}"/>
    <cellStyle name="Normal 26 6 6 2" xfId="30517" xr:uid="{00000000-0005-0000-0000-0000176E0000}"/>
    <cellStyle name="Normal 26 6 7" xfId="16638" xr:uid="{00000000-0005-0000-0000-0000186E0000}"/>
    <cellStyle name="Normal 26 6 7 2" xfId="31544" xr:uid="{00000000-0005-0000-0000-0000196E0000}"/>
    <cellStyle name="Normal 26 6 8" xfId="18845" xr:uid="{00000000-0005-0000-0000-00001A6E0000}"/>
    <cellStyle name="Normal 26 6 8 2" xfId="32888" xr:uid="{00000000-0005-0000-0000-00001B6E0000}"/>
    <cellStyle name="Normal 26 6 9" xfId="21053" xr:uid="{00000000-0005-0000-0000-00001C6E0000}"/>
    <cellStyle name="Normal 26 6 9 2" xfId="34232" xr:uid="{00000000-0005-0000-0000-00001D6E0000}"/>
    <cellStyle name="Normal 26 7" xfId="3073" xr:uid="{00000000-0005-0000-0000-00001E6E0000}"/>
    <cellStyle name="Normal 26 7 10" xfId="22978" xr:uid="{00000000-0005-0000-0000-00001F6E0000}"/>
    <cellStyle name="Normal 26 7 2" xfId="5673" xr:uid="{00000000-0005-0000-0000-0000206E0000}"/>
    <cellStyle name="Normal 26 7 2 2" xfId="24543" xr:uid="{00000000-0005-0000-0000-0000216E0000}"/>
    <cellStyle name="Normal 26 7 3" xfId="8423" xr:uid="{00000000-0005-0000-0000-0000226E0000}"/>
    <cellStyle name="Normal 26 7 3 2" xfId="26368" xr:uid="{00000000-0005-0000-0000-0000236E0000}"/>
    <cellStyle name="Normal 26 7 4" xfId="10267" xr:uid="{00000000-0005-0000-0000-0000246E0000}"/>
    <cellStyle name="Normal 26 7 4 2" xfId="27712" xr:uid="{00000000-0005-0000-0000-0000256E0000}"/>
    <cellStyle name="Normal 26 7 5" xfId="12474" xr:uid="{00000000-0005-0000-0000-0000266E0000}"/>
    <cellStyle name="Normal 26 7 5 2" xfId="29056" xr:uid="{00000000-0005-0000-0000-0000276E0000}"/>
    <cellStyle name="Normal 26 7 6" xfId="15425" xr:uid="{00000000-0005-0000-0000-0000286E0000}"/>
    <cellStyle name="Normal 26 7 6 2" xfId="30748" xr:uid="{00000000-0005-0000-0000-0000296E0000}"/>
    <cellStyle name="Normal 26 7 7" xfId="16889" xr:uid="{00000000-0005-0000-0000-00002A6E0000}"/>
    <cellStyle name="Normal 26 7 7 2" xfId="31744" xr:uid="{00000000-0005-0000-0000-00002B6E0000}"/>
    <cellStyle name="Normal 26 7 8" xfId="19096" xr:uid="{00000000-0005-0000-0000-00002C6E0000}"/>
    <cellStyle name="Normal 26 7 8 2" xfId="33088" xr:uid="{00000000-0005-0000-0000-00002D6E0000}"/>
    <cellStyle name="Normal 26 7 9" xfId="21304" xr:uid="{00000000-0005-0000-0000-00002E6E0000}"/>
    <cellStyle name="Normal 26 7 9 2" xfId="34432" xr:uid="{00000000-0005-0000-0000-00002F6E0000}"/>
    <cellStyle name="Normal 26 8" xfId="2002" xr:uid="{00000000-0005-0000-0000-0000306E0000}"/>
    <cellStyle name="Normal 26 8 2" xfId="5924" xr:uid="{00000000-0005-0000-0000-0000316E0000}"/>
    <cellStyle name="Normal 26 8 2 2" xfId="25819" xr:uid="{00000000-0005-0000-0000-0000326E0000}"/>
    <cellStyle name="Normal 26 8 3" xfId="9528" xr:uid="{00000000-0005-0000-0000-0000336E0000}"/>
    <cellStyle name="Normal 26 8 3 2" xfId="27317" xr:uid="{00000000-0005-0000-0000-0000346E0000}"/>
    <cellStyle name="Normal 26 8 4" xfId="11735" xr:uid="{00000000-0005-0000-0000-0000356E0000}"/>
    <cellStyle name="Normal 26 8 4 2" xfId="28661" xr:uid="{00000000-0005-0000-0000-0000366E0000}"/>
    <cellStyle name="Normal 26 8 5" xfId="14512" xr:uid="{00000000-0005-0000-0000-0000376E0000}"/>
    <cellStyle name="Normal 26 8 5 2" xfId="30268" xr:uid="{00000000-0005-0000-0000-0000386E0000}"/>
    <cellStyle name="Normal 26 8 6" xfId="13343" xr:uid="{00000000-0005-0000-0000-0000396E0000}"/>
    <cellStyle name="Normal 26 8 6 2" xfId="29632" xr:uid="{00000000-0005-0000-0000-00003A6E0000}"/>
    <cellStyle name="Normal 26 8 7" xfId="18357" xr:uid="{00000000-0005-0000-0000-00003B6E0000}"/>
    <cellStyle name="Normal 26 8 7 2" xfId="32693" xr:uid="{00000000-0005-0000-0000-00003C6E0000}"/>
    <cellStyle name="Normal 26 8 8" xfId="20565" xr:uid="{00000000-0005-0000-0000-00003D6E0000}"/>
    <cellStyle name="Normal 26 8 8 2" xfId="34037" xr:uid="{00000000-0005-0000-0000-00003E6E0000}"/>
    <cellStyle name="Normal 26 8 9" xfId="23187" xr:uid="{00000000-0005-0000-0000-00003F6E0000}"/>
    <cellStyle name="Normal 26 9" xfId="4069" xr:uid="{00000000-0005-0000-0000-0000406E0000}"/>
    <cellStyle name="Normal 26 9 2" xfId="7089" xr:uid="{00000000-0005-0000-0000-0000416E0000}"/>
    <cellStyle name="Normal 26 9 2 2" xfId="26683" xr:uid="{00000000-0005-0000-0000-0000426E0000}"/>
    <cellStyle name="Normal 26 9 3" xfId="10737" xr:uid="{00000000-0005-0000-0000-0000436E0000}"/>
    <cellStyle name="Normal 26 9 3 2" xfId="28027" xr:uid="{00000000-0005-0000-0000-0000446E0000}"/>
    <cellStyle name="Normal 26 9 4" xfId="12944" xr:uid="{00000000-0005-0000-0000-0000456E0000}"/>
    <cellStyle name="Normal 26 9 4 2" xfId="29371" xr:uid="{00000000-0005-0000-0000-0000466E0000}"/>
    <cellStyle name="Normal 26 9 5" xfId="16124" xr:uid="{00000000-0005-0000-0000-0000476E0000}"/>
    <cellStyle name="Normal 26 9 5 2" xfId="31189" xr:uid="{00000000-0005-0000-0000-0000486E0000}"/>
    <cellStyle name="Normal 26 9 6" xfId="17359" xr:uid="{00000000-0005-0000-0000-0000496E0000}"/>
    <cellStyle name="Normal 26 9 6 2" xfId="32059" xr:uid="{00000000-0005-0000-0000-00004A6E0000}"/>
    <cellStyle name="Normal 26 9 7" xfId="19566" xr:uid="{00000000-0005-0000-0000-00004B6E0000}"/>
    <cellStyle name="Normal 26 9 7 2" xfId="33403" xr:uid="{00000000-0005-0000-0000-00004C6E0000}"/>
    <cellStyle name="Normal 26 9 8" xfId="21774" xr:uid="{00000000-0005-0000-0000-00004D6E0000}"/>
    <cellStyle name="Normal 26 9 8 2" xfId="34747" xr:uid="{00000000-0005-0000-0000-00004E6E0000}"/>
    <cellStyle name="Normal 26 9 9" xfId="24928" xr:uid="{00000000-0005-0000-0000-00004F6E0000}"/>
    <cellStyle name="Normal 27" xfId="650" xr:uid="{00000000-0005-0000-0000-0000506E0000}"/>
    <cellStyle name="Normal 27 10" xfId="3779" xr:uid="{00000000-0005-0000-0000-0000516E0000}"/>
    <cellStyle name="Normal 27 10 2" xfId="6994" xr:uid="{00000000-0005-0000-0000-0000526E0000}"/>
    <cellStyle name="Normal 27 10 2 2" xfId="26614" xr:uid="{00000000-0005-0000-0000-0000536E0000}"/>
    <cellStyle name="Normal 27 10 3" xfId="10642" xr:uid="{00000000-0005-0000-0000-0000546E0000}"/>
    <cellStyle name="Normal 27 10 3 2" xfId="27958" xr:uid="{00000000-0005-0000-0000-0000556E0000}"/>
    <cellStyle name="Normal 27 10 4" xfId="12849" xr:uid="{00000000-0005-0000-0000-0000566E0000}"/>
    <cellStyle name="Normal 27 10 4 2" xfId="29302" xr:uid="{00000000-0005-0000-0000-0000576E0000}"/>
    <cellStyle name="Normal 27 10 5" xfId="15948" xr:uid="{00000000-0005-0000-0000-0000586E0000}"/>
    <cellStyle name="Normal 27 10 5 2" xfId="31071" xr:uid="{00000000-0005-0000-0000-0000596E0000}"/>
    <cellStyle name="Normal 27 10 6" xfId="17264" xr:uid="{00000000-0005-0000-0000-00005A6E0000}"/>
    <cellStyle name="Normal 27 10 6 2" xfId="31990" xr:uid="{00000000-0005-0000-0000-00005B6E0000}"/>
    <cellStyle name="Normal 27 10 7" xfId="19471" xr:uid="{00000000-0005-0000-0000-00005C6E0000}"/>
    <cellStyle name="Normal 27 10 7 2" xfId="33334" xr:uid="{00000000-0005-0000-0000-00005D6E0000}"/>
    <cellStyle name="Normal 27 10 8" xfId="21679" xr:uid="{00000000-0005-0000-0000-00005E6E0000}"/>
    <cellStyle name="Normal 27 10 8 2" xfId="34678" xr:uid="{00000000-0005-0000-0000-00005F6E0000}"/>
    <cellStyle name="Normal 27 10 9" xfId="24833" xr:uid="{00000000-0005-0000-0000-0000606E0000}"/>
    <cellStyle name="Normal 27 11" xfId="4711" xr:uid="{00000000-0005-0000-0000-0000616E0000}"/>
    <cellStyle name="Normal 27 11 2" xfId="25162" xr:uid="{00000000-0005-0000-0000-0000626E0000}"/>
    <cellStyle name="Normal 27 12" xfId="8805" xr:uid="{00000000-0005-0000-0000-0000636E0000}"/>
    <cellStyle name="Normal 27 12 2" xfId="26891" xr:uid="{00000000-0005-0000-0000-0000646E0000}"/>
    <cellStyle name="Normal 27 13" xfId="11012" xr:uid="{00000000-0005-0000-0000-0000656E0000}"/>
    <cellStyle name="Normal 27 13 2" xfId="28235" xr:uid="{00000000-0005-0000-0000-0000666E0000}"/>
    <cellStyle name="Normal 27 14" xfId="13475" xr:uid="{00000000-0005-0000-0000-0000676E0000}"/>
    <cellStyle name="Normal 27 14 2" xfId="29694" xr:uid="{00000000-0005-0000-0000-0000686E0000}"/>
    <cellStyle name="Normal 27 15" xfId="14562" xr:uid="{00000000-0005-0000-0000-0000696E0000}"/>
    <cellStyle name="Normal 27 15 2" xfId="30311" xr:uid="{00000000-0005-0000-0000-00006A6E0000}"/>
    <cellStyle name="Normal 27 16" xfId="17634" xr:uid="{00000000-0005-0000-0000-00006B6E0000}"/>
    <cellStyle name="Normal 27 16 2" xfId="32267" xr:uid="{00000000-0005-0000-0000-00006C6E0000}"/>
    <cellStyle name="Normal 27 17" xfId="19842" xr:uid="{00000000-0005-0000-0000-00006D6E0000}"/>
    <cellStyle name="Normal 27 17 2" xfId="33611" xr:uid="{00000000-0005-0000-0000-00006E6E0000}"/>
    <cellStyle name="Normal 27 18" xfId="22016" xr:uid="{00000000-0005-0000-0000-00006F6E0000}"/>
    <cellStyle name="Normal 27 19" xfId="37885" xr:uid="{00000000-0005-0000-0000-0000706E0000}"/>
    <cellStyle name="Normal 27 2" xfId="953" xr:uid="{00000000-0005-0000-0000-0000716E0000}"/>
    <cellStyle name="Normal 27 2 10" xfId="8871" xr:uid="{00000000-0005-0000-0000-0000726E0000}"/>
    <cellStyle name="Normal 27 2 10 2" xfId="26923" xr:uid="{00000000-0005-0000-0000-0000736E0000}"/>
    <cellStyle name="Normal 27 2 11" xfId="11078" xr:uid="{00000000-0005-0000-0000-0000746E0000}"/>
    <cellStyle name="Normal 27 2 11 2" xfId="28267" xr:uid="{00000000-0005-0000-0000-0000756E0000}"/>
    <cellStyle name="Normal 27 2 12" xfId="13662" xr:uid="{00000000-0005-0000-0000-0000766E0000}"/>
    <cellStyle name="Normal 27 2 12 2" xfId="29777" xr:uid="{00000000-0005-0000-0000-0000776E0000}"/>
    <cellStyle name="Normal 27 2 13" xfId="14933" xr:uid="{00000000-0005-0000-0000-0000786E0000}"/>
    <cellStyle name="Normal 27 2 13 2" xfId="30446" xr:uid="{00000000-0005-0000-0000-0000796E0000}"/>
    <cellStyle name="Normal 27 2 14" xfId="17700" xr:uid="{00000000-0005-0000-0000-00007A6E0000}"/>
    <cellStyle name="Normal 27 2 14 2" xfId="32299" xr:uid="{00000000-0005-0000-0000-00007B6E0000}"/>
    <cellStyle name="Normal 27 2 15" xfId="19908" xr:uid="{00000000-0005-0000-0000-00007C6E0000}"/>
    <cellStyle name="Normal 27 2 15 2" xfId="33643" xr:uid="{00000000-0005-0000-0000-00007D6E0000}"/>
    <cellStyle name="Normal 27 2 16" xfId="22067" xr:uid="{00000000-0005-0000-0000-00007E6E0000}"/>
    <cellStyle name="Normal 27 2 17" xfId="38502" xr:uid="{00000000-0005-0000-0000-00007F6E0000}"/>
    <cellStyle name="Normal 27 2 2" xfId="1230" xr:uid="{00000000-0005-0000-0000-0000806E0000}"/>
    <cellStyle name="Normal 27 2 2 10" xfId="11243" xr:uid="{00000000-0005-0000-0000-0000816E0000}"/>
    <cellStyle name="Normal 27 2 2 10 2" xfId="28363" xr:uid="{00000000-0005-0000-0000-0000826E0000}"/>
    <cellStyle name="Normal 27 2 2 11" xfId="13889" xr:uid="{00000000-0005-0000-0000-0000836E0000}"/>
    <cellStyle name="Normal 27 2 2 11 2" xfId="29899" xr:uid="{00000000-0005-0000-0000-0000846E0000}"/>
    <cellStyle name="Normal 27 2 2 12" xfId="16094" xr:uid="{00000000-0005-0000-0000-0000856E0000}"/>
    <cellStyle name="Normal 27 2 2 12 2" xfId="31166" xr:uid="{00000000-0005-0000-0000-0000866E0000}"/>
    <cellStyle name="Normal 27 2 2 13" xfId="17865" xr:uid="{00000000-0005-0000-0000-0000876E0000}"/>
    <cellStyle name="Normal 27 2 2 13 2" xfId="32395" xr:uid="{00000000-0005-0000-0000-0000886E0000}"/>
    <cellStyle name="Normal 27 2 2 14" xfId="20073" xr:uid="{00000000-0005-0000-0000-0000896E0000}"/>
    <cellStyle name="Normal 27 2 2 14 2" xfId="33739" xr:uid="{00000000-0005-0000-0000-00008A6E0000}"/>
    <cellStyle name="Normal 27 2 2 15" xfId="22222" xr:uid="{00000000-0005-0000-0000-00008B6E0000}"/>
    <cellStyle name="Normal 27 2 2 2" xfId="2170" xr:uid="{00000000-0005-0000-0000-00008C6E0000}"/>
    <cellStyle name="Normal 27 2 2 2 10" xfId="22561" xr:uid="{00000000-0005-0000-0000-00008D6E0000}"/>
    <cellStyle name="Normal 27 2 2 2 2" xfId="5256" xr:uid="{00000000-0005-0000-0000-00008E6E0000}"/>
    <cellStyle name="Normal 27 2 2 2 2 2" xfId="23964" xr:uid="{00000000-0005-0000-0000-00008F6E0000}"/>
    <cellStyle name="Normal 27 2 2 2 3" xfId="7855" xr:uid="{00000000-0005-0000-0000-0000906E0000}"/>
    <cellStyle name="Normal 27 2 2 2 3 2" xfId="25972" xr:uid="{00000000-0005-0000-0000-0000916E0000}"/>
    <cellStyle name="Normal 27 2 2 2 4" xfId="9687" xr:uid="{00000000-0005-0000-0000-0000926E0000}"/>
    <cellStyle name="Normal 27 2 2 2 4 2" xfId="27411" xr:uid="{00000000-0005-0000-0000-0000936E0000}"/>
    <cellStyle name="Normal 27 2 2 2 5" xfId="11894" xr:uid="{00000000-0005-0000-0000-0000946E0000}"/>
    <cellStyle name="Normal 27 2 2 2 5 2" xfId="28755" xr:uid="{00000000-0005-0000-0000-0000956E0000}"/>
    <cellStyle name="Normal 27 2 2 2 6" xfId="14673" xr:uid="{00000000-0005-0000-0000-0000966E0000}"/>
    <cellStyle name="Normal 27 2 2 2 6 2" xfId="30363" xr:uid="{00000000-0005-0000-0000-0000976E0000}"/>
    <cellStyle name="Normal 27 2 2 2 7" xfId="13187" xr:uid="{00000000-0005-0000-0000-0000986E0000}"/>
    <cellStyle name="Normal 27 2 2 2 7 2" xfId="29563" xr:uid="{00000000-0005-0000-0000-0000996E0000}"/>
    <cellStyle name="Normal 27 2 2 2 8" xfId="18516" xr:uid="{00000000-0005-0000-0000-00009A6E0000}"/>
    <cellStyle name="Normal 27 2 2 2 8 2" xfId="32787" xr:uid="{00000000-0005-0000-0000-00009B6E0000}"/>
    <cellStyle name="Normal 27 2 2 2 9" xfId="20724" xr:uid="{00000000-0005-0000-0000-00009C6E0000}"/>
    <cellStyle name="Normal 27 2 2 2 9 2" xfId="34131" xr:uid="{00000000-0005-0000-0000-00009D6E0000}"/>
    <cellStyle name="Normal 27 2 2 3" xfId="3023" xr:uid="{00000000-0005-0000-0000-00009E6E0000}"/>
    <cellStyle name="Normal 27 2 2 3 10" xfId="22931" xr:uid="{00000000-0005-0000-0000-00009F6E0000}"/>
    <cellStyle name="Normal 27 2 2 3 2" xfId="5626" xr:uid="{00000000-0005-0000-0000-0000A06E0000}"/>
    <cellStyle name="Normal 27 2 2 3 2 2" xfId="24496" xr:uid="{00000000-0005-0000-0000-0000A16E0000}"/>
    <cellStyle name="Normal 27 2 2 3 3" xfId="8376" xr:uid="{00000000-0005-0000-0000-0000A26E0000}"/>
    <cellStyle name="Normal 27 2 2 3 3 2" xfId="26321" xr:uid="{00000000-0005-0000-0000-0000A36E0000}"/>
    <cellStyle name="Normal 27 2 2 3 4" xfId="10220" xr:uid="{00000000-0005-0000-0000-0000A46E0000}"/>
    <cellStyle name="Normal 27 2 2 3 4 2" xfId="27665" xr:uid="{00000000-0005-0000-0000-0000A56E0000}"/>
    <cellStyle name="Normal 27 2 2 3 5" xfId="12427" xr:uid="{00000000-0005-0000-0000-0000A66E0000}"/>
    <cellStyle name="Normal 27 2 2 3 5 2" xfId="29009" xr:uid="{00000000-0005-0000-0000-0000A76E0000}"/>
    <cellStyle name="Normal 27 2 2 3 6" xfId="15377" xr:uid="{00000000-0005-0000-0000-0000A86E0000}"/>
    <cellStyle name="Normal 27 2 2 3 6 2" xfId="30701" xr:uid="{00000000-0005-0000-0000-0000A96E0000}"/>
    <cellStyle name="Normal 27 2 2 3 7" xfId="16842" xr:uid="{00000000-0005-0000-0000-0000AA6E0000}"/>
    <cellStyle name="Normal 27 2 2 3 7 2" xfId="31697" xr:uid="{00000000-0005-0000-0000-0000AB6E0000}"/>
    <cellStyle name="Normal 27 2 2 3 8" xfId="19049" xr:uid="{00000000-0005-0000-0000-0000AC6E0000}"/>
    <cellStyle name="Normal 27 2 2 3 8 2" xfId="33041" xr:uid="{00000000-0005-0000-0000-0000AD6E0000}"/>
    <cellStyle name="Normal 27 2 2 3 9" xfId="21257" xr:uid="{00000000-0005-0000-0000-0000AE6E0000}"/>
    <cellStyle name="Normal 27 2 2 3 9 2" xfId="34385" xr:uid="{00000000-0005-0000-0000-0000AF6E0000}"/>
    <cellStyle name="Normal 27 2 2 4" xfId="3318" xr:uid="{00000000-0005-0000-0000-0000B06E0000}"/>
    <cellStyle name="Normal 27 2 2 4 10" xfId="23099" xr:uid="{00000000-0005-0000-0000-0000B16E0000}"/>
    <cellStyle name="Normal 27 2 2 4 2" xfId="5794" xr:uid="{00000000-0005-0000-0000-0000B26E0000}"/>
    <cellStyle name="Normal 27 2 2 4 2 2" xfId="24664" xr:uid="{00000000-0005-0000-0000-0000B36E0000}"/>
    <cellStyle name="Normal 27 2 2 4 3" xfId="8544" xr:uid="{00000000-0005-0000-0000-0000B46E0000}"/>
    <cellStyle name="Normal 27 2 2 4 3 2" xfId="26463" xr:uid="{00000000-0005-0000-0000-0000B56E0000}"/>
    <cellStyle name="Normal 27 2 2 4 4" xfId="10388" xr:uid="{00000000-0005-0000-0000-0000B66E0000}"/>
    <cellStyle name="Normal 27 2 2 4 4 2" xfId="27807" xr:uid="{00000000-0005-0000-0000-0000B76E0000}"/>
    <cellStyle name="Normal 27 2 2 4 5" xfId="12595" xr:uid="{00000000-0005-0000-0000-0000B86E0000}"/>
    <cellStyle name="Normal 27 2 2 4 5 2" xfId="29151" xr:uid="{00000000-0005-0000-0000-0000B96E0000}"/>
    <cellStyle name="Normal 27 2 2 4 6" xfId="15604" xr:uid="{00000000-0005-0000-0000-0000BA6E0000}"/>
    <cellStyle name="Normal 27 2 2 4 6 2" xfId="30875" xr:uid="{00000000-0005-0000-0000-0000BB6E0000}"/>
    <cellStyle name="Normal 27 2 2 4 7" xfId="17010" xr:uid="{00000000-0005-0000-0000-0000BC6E0000}"/>
    <cellStyle name="Normal 27 2 2 4 7 2" xfId="31839" xr:uid="{00000000-0005-0000-0000-0000BD6E0000}"/>
    <cellStyle name="Normal 27 2 2 4 8" xfId="19217" xr:uid="{00000000-0005-0000-0000-0000BE6E0000}"/>
    <cellStyle name="Normal 27 2 2 4 8 2" xfId="33183" xr:uid="{00000000-0005-0000-0000-0000BF6E0000}"/>
    <cellStyle name="Normal 27 2 2 4 9" xfId="21425" xr:uid="{00000000-0005-0000-0000-0000C06E0000}"/>
    <cellStyle name="Normal 27 2 2 4 9 2" xfId="34527" xr:uid="{00000000-0005-0000-0000-0000C16E0000}"/>
    <cellStyle name="Normal 27 2 2 5" xfId="3514" xr:uid="{00000000-0005-0000-0000-0000C26E0000}"/>
    <cellStyle name="Normal 27 2 2 5 2" xfId="6156" xr:uid="{00000000-0005-0000-0000-0000C36E0000}"/>
    <cellStyle name="Normal 27 2 2 5 2 2" xfId="26548" xr:uid="{00000000-0005-0000-0000-0000C46E0000}"/>
    <cellStyle name="Normal 27 2 2 5 3" xfId="10507" xr:uid="{00000000-0005-0000-0000-0000C56E0000}"/>
    <cellStyle name="Normal 27 2 2 5 3 2" xfId="27892" xr:uid="{00000000-0005-0000-0000-0000C66E0000}"/>
    <cellStyle name="Normal 27 2 2 5 4" xfId="12714" xr:uid="{00000000-0005-0000-0000-0000C76E0000}"/>
    <cellStyle name="Normal 27 2 2 5 4 2" xfId="29236" xr:uid="{00000000-0005-0000-0000-0000C86E0000}"/>
    <cellStyle name="Normal 27 2 2 5 5" xfId="15758" xr:uid="{00000000-0005-0000-0000-0000C96E0000}"/>
    <cellStyle name="Normal 27 2 2 5 5 2" xfId="30979" xr:uid="{00000000-0005-0000-0000-0000CA6E0000}"/>
    <cellStyle name="Normal 27 2 2 5 6" xfId="17129" xr:uid="{00000000-0005-0000-0000-0000CB6E0000}"/>
    <cellStyle name="Normal 27 2 2 5 6 2" xfId="31924" xr:uid="{00000000-0005-0000-0000-0000CC6E0000}"/>
    <cellStyle name="Normal 27 2 2 5 7" xfId="19336" xr:uid="{00000000-0005-0000-0000-0000CD6E0000}"/>
    <cellStyle name="Normal 27 2 2 5 7 2" xfId="33268" xr:uid="{00000000-0005-0000-0000-0000CE6E0000}"/>
    <cellStyle name="Normal 27 2 2 5 8" xfId="21544" xr:uid="{00000000-0005-0000-0000-0000CF6E0000}"/>
    <cellStyle name="Normal 27 2 2 5 8 2" xfId="34612" xr:uid="{00000000-0005-0000-0000-0000D06E0000}"/>
    <cellStyle name="Normal 27 2 2 5 9" xfId="23419" xr:uid="{00000000-0005-0000-0000-0000D16E0000}"/>
    <cellStyle name="Normal 27 2 2 6" xfId="1860" xr:uid="{00000000-0005-0000-0000-0000D26E0000}"/>
    <cellStyle name="Normal 27 2 2 6 2" xfId="6444" xr:uid="{00000000-0005-0000-0000-0000D36E0000}"/>
    <cellStyle name="Normal 27 2 2 6 2 2" xfId="25735" xr:uid="{00000000-0005-0000-0000-0000D46E0000}"/>
    <cellStyle name="Normal 27 2 2 6 3" xfId="9437" xr:uid="{00000000-0005-0000-0000-0000D56E0000}"/>
    <cellStyle name="Normal 27 2 2 6 3 2" xfId="27251" xr:uid="{00000000-0005-0000-0000-0000D66E0000}"/>
    <cellStyle name="Normal 27 2 2 6 4" xfId="11644" xr:uid="{00000000-0005-0000-0000-0000D76E0000}"/>
    <cellStyle name="Normal 27 2 2 6 4 2" xfId="28595" xr:uid="{00000000-0005-0000-0000-0000D86E0000}"/>
    <cellStyle name="Normal 27 2 2 6 5" xfId="14397" xr:uid="{00000000-0005-0000-0000-0000D96E0000}"/>
    <cellStyle name="Normal 27 2 2 6 5 2" xfId="30187" xr:uid="{00000000-0005-0000-0000-0000DA6E0000}"/>
    <cellStyle name="Normal 27 2 2 6 6" xfId="16502" xr:uid="{00000000-0005-0000-0000-0000DB6E0000}"/>
    <cellStyle name="Normal 27 2 2 6 6 2" xfId="31497" xr:uid="{00000000-0005-0000-0000-0000DC6E0000}"/>
    <cellStyle name="Normal 27 2 2 6 7" xfId="18266" xr:uid="{00000000-0005-0000-0000-0000DD6E0000}"/>
    <cellStyle name="Normal 27 2 2 6 7 2" xfId="32627" xr:uid="{00000000-0005-0000-0000-0000DE6E0000}"/>
    <cellStyle name="Normal 27 2 2 6 8" xfId="20474" xr:uid="{00000000-0005-0000-0000-0000DF6E0000}"/>
    <cellStyle name="Normal 27 2 2 6 8 2" xfId="33971" xr:uid="{00000000-0005-0000-0000-0000E06E0000}"/>
    <cellStyle name="Normal 27 2 2 6 9" xfId="23739" xr:uid="{00000000-0005-0000-0000-0000E16E0000}"/>
    <cellStyle name="Normal 27 2 2 7" xfId="4551" xr:uid="{00000000-0005-0000-0000-0000E26E0000}"/>
    <cellStyle name="Normal 27 2 2 7 2" xfId="7250" xr:uid="{00000000-0005-0000-0000-0000E36E0000}"/>
    <cellStyle name="Normal 27 2 2 7 2 2" xfId="26844" xr:uid="{00000000-0005-0000-0000-0000E46E0000}"/>
    <cellStyle name="Normal 27 2 2 7 3" xfId="10898" xr:uid="{00000000-0005-0000-0000-0000E56E0000}"/>
    <cellStyle name="Normal 27 2 2 7 3 2" xfId="28188" xr:uid="{00000000-0005-0000-0000-0000E66E0000}"/>
    <cellStyle name="Normal 27 2 2 7 4" xfId="13105" xr:uid="{00000000-0005-0000-0000-0000E76E0000}"/>
    <cellStyle name="Normal 27 2 2 7 4 2" xfId="29532" xr:uid="{00000000-0005-0000-0000-0000E86E0000}"/>
    <cellStyle name="Normal 27 2 2 7 5" xfId="16439" xr:uid="{00000000-0005-0000-0000-0000E96E0000}"/>
    <cellStyle name="Normal 27 2 2 7 5 2" xfId="31446" xr:uid="{00000000-0005-0000-0000-0000EA6E0000}"/>
    <cellStyle name="Normal 27 2 2 7 6" xfId="17520" xr:uid="{00000000-0005-0000-0000-0000EB6E0000}"/>
    <cellStyle name="Normal 27 2 2 7 6 2" xfId="32220" xr:uid="{00000000-0005-0000-0000-0000EC6E0000}"/>
    <cellStyle name="Normal 27 2 2 7 7" xfId="19727" xr:uid="{00000000-0005-0000-0000-0000ED6E0000}"/>
    <cellStyle name="Normal 27 2 2 7 7 2" xfId="33564" xr:uid="{00000000-0005-0000-0000-0000EE6E0000}"/>
    <cellStyle name="Normal 27 2 2 7 8" xfId="21935" xr:uid="{00000000-0005-0000-0000-0000EF6E0000}"/>
    <cellStyle name="Normal 27 2 2 7 8 2" xfId="34908" xr:uid="{00000000-0005-0000-0000-0000F06E0000}"/>
    <cellStyle name="Normal 27 2 2 7 9" xfId="25089" xr:uid="{00000000-0005-0000-0000-0000F16E0000}"/>
    <cellStyle name="Normal 27 2 2 8" xfId="4917" xr:uid="{00000000-0005-0000-0000-0000F26E0000}"/>
    <cellStyle name="Normal 27 2 2 8 2" xfId="25393" xr:uid="{00000000-0005-0000-0000-0000F36E0000}"/>
    <cellStyle name="Normal 27 2 2 9" xfId="9036" xr:uid="{00000000-0005-0000-0000-0000F46E0000}"/>
    <cellStyle name="Normal 27 2 2 9 2" xfId="27019" xr:uid="{00000000-0005-0000-0000-0000F56E0000}"/>
    <cellStyle name="Normal 27 2 3" xfId="1982" xr:uid="{00000000-0005-0000-0000-0000F66E0000}"/>
    <cellStyle name="Normal 27 2 3 10" xfId="22396" xr:uid="{00000000-0005-0000-0000-0000F76E0000}"/>
    <cellStyle name="Normal 27 2 3 2" xfId="5091" xr:uid="{00000000-0005-0000-0000-0000F86E0000}"/>
    <cellStyle name="Normal 27 2 3 2 2" xfId="23793" xr:uid="{00000000-0005-0000-0000-0000F96E0000}"/>
    <cellStyle name="Normal 27 2 3 3" xfId="7694" xr:uid="{00000000-0005-0000-0000-0000FA6E0000}"/>
    <cellStyle name="Normal 27 2 3 3 2" xfId="25799" xr:uid="{00000000-0005-0000-0000-0000FB6E0000}"/>
    <cellStyle name="Normal 27 2 3 4" xfId="9508" xr:uid="{00000000-0005-0000-0000-0000FC6E0000}"/>
    <cellStyle name="Normal 27 2 3 4 2" xfId="27297" xr:uid="{00000000-0005-0000-0000-0000FD6E0000}"/>
    <cellStyle name="Normal 27 2 3 5" xfId="11715" xr:uid="{00000000-0005-0000-0000-0000FE6E0000}"/>
    <cellStyle name="Normal 27 2 3 5 2" xfId="28641" xr:uid="{00000000-0005-0000-0000-0000FF6E0000}"/>
    <cellStyle name="Normal 27 2 3 6" xfId="14492" xr:uid="{00000000-0005-0000-0000-0000006F0000}"/>
    <cellStyle name="Normal 27 2 3 6 2" xfId="30248" xr:uid="{00000000-0005-0000-0000-0000016F0000}"/>
    <cellStyle name="Normal 27 2 3 7" xfId="13520" xr:uid="{00000000-0005-0000-0000-0000026F0000}"/>
    <cellStyle name="Normal 27 2 3 7 2" xfId="29723" xr:uid="{00000000-0005-0000-0000-0000036F0000}"/>
    <cellStyle name="Normal 27 2 3 8" xfId="18337" xr:uid="{00000000-0005-0000-0000-0000046F0000}"/>
    <cellStyle name="Normal 27 2 3 8 2" xfId="32673" xr:uid="{00000000-0005-0000-0000-0000056F0000}"/>
    <cellStyle name="Normal 27 2 3 9" xfId="20545" xr:uid="{00000000-0005-0000-0000-0000066F0000}"/>
    <cellStyle name="Normal 27 2 3 9 2" xfId="34017" xr:uid="{00000000-0005-0000-0000-0000076F0000}"/>
    <cellStyle name="Normal 27 2 4" xfId="2837" xr:uid="{00000000-0005-0000-0000-0000086F0000}"/>
    <cellStyle name="Normal 27 2 4 10" xfId="22802" xr:uid="{00000000-0005-0000-0000-0000096F0000}"/>
    <cellStyle name="Normal 27 2 4 2" xfId="5497" xr:uid="{00000000-0005-0000-0000-00000A6F0000}"/>
    <cellStyle name="Normal 27 2 4 2 2" xfId="24367" xr:uid="{00000000-0005-0000-0000-00000B6F0000}"/>
    <cellStyle name="Normal 27 2 4 3" xfId="8247" xr:uid="{00000000-0005-0000-0000-00000C6F0000}"/>
    <cellStyle name="Normal 27 2 4 3 2" xfId="26217" xr:uid="{00000000-0005-0000-0000-00000D6F0000}"/>
    <cellStyle name="Normal 27 2 4 4" xfId="10091" xr:uid="{00000000-0005-0000-0000-00000E6F0000}"/>
    <cellStyle name="Normal 27 2 4 4 2" xfId="27561" xr:uid="{00000000-0005-0000-0000-00000F6F0000}"/>
    <cellStyle name="Normal 27 2 4 5" xfId="12298" xr:uid="{00000000-0005-0000-0000-0000106F0000}"/>
    <cellStyle name="Normal 27 2 4 5 2" xfId="28905" xr:uid="{00000000-0005-0000-0000-0000116F0000}"/>
    <cellStyle name="Normal 27 2 4 6" xfId="15217" xr:uid="{00000000-0005-0000-0000-0000126F0000}"/>
    <cellStyle name="Normal 27 2 4 6 2" xfId="30575" xr:uid="{00000000-0005-0000-0000-0000136F0000}"/>
    <cellStyle name="Normal 27 2 4 7" xfId="16713" xr:uid="{00000000-0005-0000-0000-0000146F0000}"/>
    <cellStyle name="Normal 27 2 4 7 2" xfId="31593" xr:uid="{00000000-0005-0000-0000-0000156F0000}"/>
    <cellStyle name="Normal 27 2 4 8" xfId="18920" xr:uid="{00000000-0005-0000-0000-0000166F0000}"/>
    <cellStyle name="Normal 27 2 4 8 2" xfId="32937" xr:uid="{00000000-0005-0000-0000-0000176F0000}"/>
    <cellStyle name="Normal 27 2 4 9" xfId="21128" xr:uid="{00000000-0005-0000-0000-0000186F0000}"/>
    <cellStyle name="Normal 27 2 4 9 2" xfId="34281" xr:uid="{00000000-0005-0000-0000-0000196F0000}"/>
    <cellStyle name="Normal 27 2 5" xfId="2752" xr:uid="{00000000-0005-0000-0000-00001A6F0000}"/>
    <cellStyle name="Normal 27 2 5 10" xfId="22746" xr:uid="{00000000-0005-0000-0000-00001B6F0000}"/>
    <cellStyle name="Normal 27 2 5 2" xfId="5441" xr:uid="{00000000-0005-0000-0000-00001C6F0000}"/>
    <cellStyle name="Normal 27 2 5 2 2" xfId="24311" xr:uid="{00000000-0005-0000-0000-00001D6F0000}"/>
    <cellStyle name="Normal 27 2 5 3" xfId="8191" xr:uid="{00000000-0005-0000-0000-00001E6F0000}"/>
    <cellStyle name="Normal 27 2 5 3 2" xfId="26187" xr:uid="{00000000-0005-0000-0000-00001F6F0000}"/>
    <cellStyle name="Normal 27 2 5 4" xfId="10035" xr:uid="{00000000-0005-0000-0000-0000206F0000}"/>
    <cellStyle name="Normal 27 2 5 4 2" xfId="27531" xr:uid="{00000000-0005-0000-0000-0000216F0000}"/>
    <cellStyle name="Normal 27 2 5 5" xfId="12242" xr:uid="{00000000-0005-0000-0000-0000226F0000}"/>
    <cellStyle name="Normal 27 2 5 5 2" xfId="28875" xr:uid="{00000000-0005-0000-0000-0000236F0000}"/>
    <cellStyle name="Normal 27 2 5 6" xfId="15145" xr:uid="{00000000-0005-0000-0000-0000246F0000}"/>
    <cellStyle name="Normal 27 2 5 6 2" xfId="30538" xr:uid="{00000000-0005-0000-0000-0000256F0000}"/>
    <cellStyle name="Normal 27 2 5 7" xfId="16657" xr:uid="{00000000-0005-0000-0000-0000266F0000}"/>
    <cellStyle name="Normal 27 2 5 7 2" xfId="31563" xr:uid="{00000000-0005-0000-0000-0000276F0000}"/>
    <cellStyle name="Normal 27 2 5 8" xfId="18864" xr:uid="{00000000-0005-0000-0000-0000286F0000}"/>
    <cellStyle name="Normal 27 2 5 8 2" xfId="32907" xr:uid="{00000000-0005-0000-0000-0000296F0000}"/>
    <cellStyle name="Normal 27 2 5 9" xfId="21072" xr:uid="{00000000-0005-0000-0000-00002A6F0000}"/>
    <cellStyle name="Normal 27 2 5 9 2" xfId="34251" xr:uid="{00000000-0005-0000-0000-00002B6F0000}"/>
    <cellStyle name="Normal 27 2 6" xfId="1502" xr:uid="{00000000-0005-0000-0000-00002C6F0000}"/>
    <cellStyle name="Normal 27 2 6 2" xfId="5991" xr:uid="{00000000-0005-0000-0000-00002D6F0000}"/>
    <cellStyle name="Normal 27 2 6 2 2" xfId="25548" xr:uid="{00000000-0005-0000-0000-00002E6F0000}"/>
    <cellStyle name="Normal 27 2 6 3" xfId="9213" xr:uid="{00000000-0005-0000-0000-00002F6F0000}"/>
    <cellStyle name="Normal 27 2 6 3 2" xfId="27092" xr:uid="{00000000-0005-0000-0000-0000306F0000}"/>
    <cellStyle name="Normal 27 2 6 4" xfId="11420" xr:uid="{00000000-0005-0000-0000-0000316F0000}"/>
    <cellStyle name="Normal 27 2 6 4 2" xfId="28436" xr:uid="{00000000-0005-0000-0000-0000326F0000}"/>
    <cellStyle name="Normal 27 2 6 5" xfId="14112" xr:uid="{00000000-0005-0000-0000-0000336F0000}"/>
    <cellStyle name="Normal 27 2 6 5 2" xfId="29992" xr:uid="{00000000-0005-0000-0000-0000346F0000}"/>
    <cellStyle name="Normal 27 2 6 6" xfId="16255" xr:uid="{00000000-0005-0000-0000-0000356F0000}"/>
    <cellStyle name="Normal 27 2 6 6 2" xfId="31297" xr:uid="{00000000-0005-0000-0000-0000366F0000}"/>
    <cellStyle name="Normal 27 2 6 7" xfId="18042" xr:uid="{00000000-0005-0000-0000-0000376F0000}"/>
    <cellStyle name="Normal 27 2 6 7 2" xfId="32468" xr:uid="{00000000-0005-0000-0000-0000386F0000}"/>
    <cellStyle name="Normal 27 2 6 8" xfId="20250" xr:uid="{00000000-0005-0000-0000-0000396F0000}"/>
    <cellStyle name="Normal 27 2 6 8 2" xfId="33812" xr:uid="{00000000-0005-0000-0000-00003A6F0000}"/>
    <cellStyle name="Normal 27 2 6 9" xfId="23254" xr:uid="{00000000-0005-0000-0000-00003B6F0000}"/>
    <cellStyle name="Normal 27 2 7" xfId="4077" xr:uid="{00000000-0005-0000-0000-00003C6F0000}"/>
    <cellStyle name="Normal 27 2 7 2" xfId="7092" xr:uid="{00000000-0005-0000-0000-00003D6F0000}"/>
    <cellStyle name="Normal 27 2 7 2 2" xfId="26686" xr:uid="{00000000-0005-0000-0000-00003E6F0000}"/>
    <cellStyle name="Normal 27 2 7 3" xfId="10740" xr:uid="{00000000-0005-0000-0000-00003F6F0000}"/>
    <cellStyle name="Normal 27 2 7 3 2" xfId="28030" xr:uid="{00000000-0005-0000-0000-0000406F0000}"/>
    <cellStyle name="Normal 27 2 7 4" xfId="12947" xr:uid="{00000000-0005-0000-0000-0000416F0000}"/>
    <cellStyle name="Normal 27 2 7 4 2" xfId="29374" xr:uid="{00000000-0005-0000-0000-0000426F0000}"/>
    <cellStyle name="Normal 27 2 7 5" xfId="16130" xr:uid="{00000000-0005-0000-0000-0000436F0000}"/>
    <cellStyle name="Normal 27 2 7 5 2" xfId="31195" xr:uid="{00000000-0005-0000-0000-0000446F0000}"/>
    <cellStyle name="Normal 27 2 7 6" xfId="17362" xr:uid="{00000000-0005-0000-0000-0000456F0000}"/>
    <cellStyle name="Normal 27 2 7 6 2" xfId="32062" xr:uid="{00000000-0005-0000-0000-0000466F0000}"/>
    <cellStyle name="Normal 27 2 7 7" xfId="19569" xr:uid="{00000000-0005-0000-0000-0000476F0000}"/>
    <cellStyle name="Normal 27 2 7 7 2" xfId="33406" xr:uid="{00000000-0005-0000-0000-0000486F0000}"/>
    <cellStyle name="Normal 27 2 7 8" xfId="21777" xr:uid="{00000000-0005-0000-0000-0000496F0000}"/>
    <cellStyle name="Normal 27 2 7 8 2" xfId="34750" xr:uid="{00000000-0005-0000-0000-00004A6F0000}"/>
    <cellStyle name="Normal 27 2 7 9" xfId="24931" xr:uid="{00000000-0005-0000-0000-00004B6F0000}"/>
    <cellStyle name="Normal 27 2 8" xfId="4585" xr:uid="{00000000-0005-0000-0000-00004C6F0000}"/>
    <cellStyle name="Normal 27 2 8 2" xfId="7268" xr:uid="{00000000-0005-0000-0000-00004D6F0000}"/>
    <cellStyle name="Normal 27 2 8 2 2" xfId="26862" xr:uid="{00000000-0005-0000-0000-00004E6F0000}"/>
    <cellStyle name="Normal 27 2 8 3" xfId="10916" xr:uid="{00000000-0005-0000-0000-00004F6F0000}"/>
    <cellStyle name="Normal 27 2 8 3 2" xfId="28206" xr:uid="{00000000-0005-0000-0000-0000506F0000}"/>
    <cellStyle name="Normal 27 2 8 4" xfId="13123" xr:uid="{00000000-0005-0000-0000-0000516F0000}"/>
    <cellStyle name="Normal 27 2 8 4 2" xfId="29550" xr:uid="{00000000-0005-0000-0000-0000526F0000}"/>
    <cellStyle name="Normal 27 2 8 5" xfId="16465" xr:uid="{00000000-0005-0000-0000-0000536F0000}"/>
    <cellStyle name="Normal 27 2 8 5 2" xfId="31469" xr:uid="{00000000-0005-0000-0000-0000546F0000}"/>
    <cellStyle name="Normal 27 2 8 6" xfId="17538" xr:uid="{00000000-0005-0000-0000-0000556F0000}"/>
    <cellStyle name="Normal 27 2 8 6 2" xfId="32238" xr:uid="{00000000-0005-0000-0000-0000566F0000}"/>
    <cellStyle name="Normal 27 2 8 7" xfId="19745" xr:uid="{00000000-0005-0000-0000-0000576F0000}"/>
    <cellStyle name="Normal 27 2 8 7 2" xfId="33582" xr:uid="{00000000-0005-0000-0000-0000586F0000}"/>
    <cellStyle name="Normal 27 2 8 8" xfId="21953" xr:uid="{00000000-0005-0000-0000-0000596F0000}"/>
    <cellStyle name="Normal 27 2 8 8 2" xfId="34926" xr:uid="{00000000-0005-0000-0000-00005A6F0000}"/>
    <cellStyle name="Normal 27 2 8 9" xfId="25107" xr:uid="{00000000-0005-0000-0000-00005B6F0000}"/>
    <cellStyle name="Normal 27 2 9" xfId="4762" xr:uid="{00000000-0005-0000-0000-00005C6F0000}"/>
    <cellStyle name="Normal 27 2 9 2" xfId="25228" xr:uid="{00000000-0005-0000-0000-00005D6F0000}"/>
    <cellStyle name="Normal 27 3" xfId="1114" xr:uid="{00000000-0005-0000-0000-00005E6F0000}"/>
    <cellStyle name="Normal 27 3 10" xfId="8921" xr:uid="{00000000-0005-0000-0000-00005F6F0000}"/>
    <cellStyle name="Normal 27 3 10 2" xfId="26955" xr:uid="{00000000-0005-0000-0000-0000606F0000}"/>
    <cellStyle name="Normal 27 3 11" xfId="11128" xr:uid="{00000000-0005-0000-0000-0000616F0000}"/>
    <cellStyle name="Normal 27 3 11 2" xfId="28299" xr:uid="{00000000-0005-0000-0000-0000626F0000}"/>
    <cellStyle name="Normal 27 3 12" xfId="13774" xr:uid="{00000000-0005-0000-0000-0000636F0000}"/>
    <cellStyle name="Normal 27 3 12 2" xfId="29835" xr:uid="{00000000-0005-0000-0000-0000646F0000}"/>
    <cellStyle name="Normal 27 3 13" xfId="14795" xr:uid="{00000000-0005-0000-0000-0000656F0000}"/>
    <cellStyle name="Normal 27 3 13 2" xfId="30424" xr:uid="{00000000-0005-0000-0000-0000666F0000}"/>
    <cellStyle name="Normal 27 3 14" xfId="17750" xr:uid="{00000000-0005-0000-0000-0000676F0000}"/>
    <cellStyle name="Normal 27 3 14 2" xfId="32331" xr:uid="{00000000-0005-0000-0000-0000686F0000}"/>
    <cellStyle name="Normal 27 3 15" xfId="19958" xr:uid="{00000000-0005-0000-0000-0000696F0000}"/>
    <cellStyle name="Normal 27 3 15 2" xfId="33675" xr:uid="{00000000-0005-0000-0000-00006A6F0000}"/>
    <cellStyle name="Normal 27 3 16" xfId="22099" xr:uid="{00000000-0005-0000-0000-00006B6F0000}"/>
    <cellStyle name="Normal 27 3 2" xfId="1262" xr:uid="{00000000-0005-0000-0000-00006C6F0000}"/>
    <cellStyle name="Normal 27 3 2 10" xfId="11275" xr:uid="{00000000-0005-0000-0000-00006D6F0000}"/>
    <cellStyle name="Normal 27 3 2 10 2" xfId="28395" xr:uid="{00000000-0005-0000-0000-00006E6F0000}"/>
    <cellStyle name="Normal 27 3 2 11" xfId="13921" xr:uid="{00000000-0005-0000-0000-00006F6F0000}"/>
    <cellStyle name="Normal 27 3 2 11 2" xfId="29931" xr:uid="{00000000-0005-0000-0000-0000706F0000}"/>
    <cellStyle name="Normal 27 3 2 12" xfId="15658" xr:uid="{00000000-0005-0000-0000-0000716F0000}"/>
    <cellStyle name="Normal 27 3 2 12 2" xfId="30928" xr:uid="{00000000-0005-0000-0000-0000726F0000}"/>
    <cellStyle name="Normal 27 3 2 13" xfId="17897" xr:uid="{00000000-0005-0000-0000-0000736F0000}"/>
    <cellStyle name="Normal 27 3 2 13 2" xfId="32427" xr:uid="{00000000-0005-0000-0000-0000746F0000}"/>
    <cellStyle name="Normal 27 3 2 14" xfId="20105" xr:uid="{00000000-0005-0000-0000-0000756F0000}"/>
    <cellStyle name="Normal 27 3 2 14 2" xfId="33771" xr:uid="{00000000-0005-0000-0000-0000766F0000}"/>
    <cellStyle name="Normal 27 3 2 15" xfId="22272" xr:uid="{00000000-0005-0000-0000-0000776F0000}"/>
    <cellStyle name="Normal 27 3 2 2" xfId="2221" xr:uid="{00000000-0005-0000-0000-0000786F0000}"/>
    <cellStyle name="Normal 27 3 2 2 10" xfId="22593" xr:uid="{00000000-0005-0000-0000-0000796F0000}"/>
    <cellStyle name="Normal 27 3 2 2 2" xfId="5288" xr:uid="{00000000-0005-0000-0000-00007A6F0000}"/>
    <cellStyle name="Normal 27 3 2 2 2 2" xfId="24015" xr:uid="{00000000-0005-0000-0000-00007B6F0000}"/>
    <cellStyle name="Normal 27 3 2 2 3" xfId="7905" xr:uid="{00000000-0005-0000-0000-00007C6F0000}"/>
    <cellStyle name="Normal 27 3 2 2 3 2" xfId="26023" xr:uid="{00000000-0005-0000-0000-00007D6F0000}"/>
    <cellStyle name="Normal 27 3 2 2 4" xfId="9738" xr:uid="{00000000-0005-0000-0000-00007E6F0000}"/>
    <cellStyle name="Normal 27 3 2 2 4 2" xfId="27444" xr:uid="{00000000-0005-0000-0000-00007F6F0000}"/>
    <cellStyle name="Normal 27 3 2 2 5" xfId="11945" xr:uid="{00000000-0005-0000-0000-0000806F0000}"/>
    <cellStyle name="Normal 27 3 2 2 5 2" xfId="28788" xr:uid="{00000000-0005-0000-0000-0000816F0000}"/>
    <cellStyle name="Normal 27 3 2 2 6" xfId="14724" xr:uid="{00000000-0005-0000-0000-0000826F0000}"/>
    <cellStyle name="Normal 27 3 2 2 6 2" xfId="30396" xr:uid="{00000000-0005-0000-0000-0000836F0000}"/>
    <cellStyle name="Normal 27 3 2 2 7" xfId="13261" xr:uid="{00000000-0005-0000-0000-0000846F0000}"/>
    <cellStyle name="Normal 27 3 2 2 7 2" xfId="29593" xr:uid="{00000000-0005-0000-0000-0000856F0000}"/>
    <cellStyle name="Normal 27 3 2 2 8" xfId="18567" xr:uid="{00000000-0005-0000-0000-0000866F0000}"/>
    <cellStyle name="Normal 27 3 2 2 8 2" xfId="32820" xr:uid="{00000000-0005-0000-0000-0000876F0000}"/>
    <cellStyle name="Normal 27 3 2 2 9" xfId="20775" xr:uid="{00000000-0005-0000-0000-0000886F0000}"/>
    <cellStyle name="Normal 27 3 2 2 9 2" xfId="34164" xr:uid="{00000000-0005-0000-0000-0000896F0000}"/>
    <cellStyle name="Normal 27 3 2 3" xfId="3055" xr:uid="{00000000-0005-0000-0000-00008A6F0000}"/>
    <cellStyle name="Normal 27 3 2 3 10" xfId="22963" xr:uid="{00000000-0005-0000-0000-00008B6F0000}"/>
    <cellStyle name="Normal 27 3 2 3 2" xfId="5658" xr:uid="{00000000-0005-0000-0000-00008C6F0000}"/>
    <cellStyle name="Normal 27 3 2 3 2 2" xfId="24528" xr:uid="{00000000-0005-0000-0000-00008D6F0000}"/>
    <cellStyle name="Normal 27 3 2 3 3" xfId="8408" xr:uid="{00000000-0005-0000-0000-00008E6F0000}"/>
    <cellStyle name="Normal 27 3 2 3 3 2" xfId="26353" xr:uid="{00000000-0005-0000-0000-00008F6F0000}"/>
    <cellStyle name="Normal 27 3 2 3 4" xfId="10252" xr:uid="{00000000-0005-0000-0000-0000906F0000}"/>
    <cellStyle name="Normal 27 3 2 3 4 2" xfId="27697" xr:uid="{00000000-0005-0000-0000-0000916F0000}"/>
    <cellStyle name="Normal 27 3 2 3 5" xfId="12459" xr:uid="{00000000-0005-0000-0000-0000926F0000}"/>
    <cellStyle name="Normal 27 3 2 3 5 2" xfId="29041" xr:uid="{00000000-0005-0000-0000-0000936F0000}"/>
    <cellStyle name="Normal 27 3 2 3 6" xfId="15409" xr:uid="{00000000-0005-0000-0000-0000946F0000}"/>
    <cellStyle name="Normal 27 3 2 3 6 2" xfId="30733" xr:uid="{00000000-0005-0000-0000-0000956F0000}"/>
    <cellStyle name="Normal 27 3 2 3 7" xfId="16874" xr:uid="{00000000-0005-0000-0000-0000966F0000}"/>
    <cellStyle name="Normal 27 3 2 3 7 2" xfId="31729" xr:uid="{00000000-0005-0000-0000-0000976F0000}"/>
    <cellStyle name="Normal 27 3 2 3 8" xfId="19081" xr:uid="{00000000-0005-0000-0000-0000986F0000}"/>
    <cellStyle name="Normal 27 3 2 3 8 2" xfId="33073" xr:uid="{00000000-0005-0000-0000-0000996F0000}"/>
    <cellStyle name="Normal 27 3 2 3 9" xfId="21289" xr:uid="{00000000-0005-0000-0000-00009A6F0000}"/>
    <cellStyle name="Normal 27 3 2 3 9 2" xfId="34417" xr:uid="{00000000-0005-0000-0000-00009B6F0000}"/>
    <cellStyle name="Normal 27 3 2 4" xfId="3350" xr:uid="{00000000-0005-0000-0000-00009C6F0000}"/>
    <cellStyle name="Normal 27 3 2 4 10" xfId="23131" xr:uid="{00000000-0005-0000-0000-00009D6F0000}"/>
    <cellStyle name="Normal 27 3 2 4 2" xfId="5826" xr:uid="{00000000-0005-0000-0000-00009E6F0000}"/>
    <cellStyle name="Normal 27 3 2 4 2 2" xfId="24696" xr:uid="{00000000-0005-0000-0000-00009F6F0000}"/>
    <cellStyle name="Normal 27 3 2 4 3" xfId="8576" xr:uid="{00000000-0005-0000-0000-0000A06F0000}"/>
    <cellStyle name="Normal 27 3 2 4 3 2" xfId="26495" xr:uid="{00000000-0005-0000-0000-0000A16F0000}"/>
    <cellStyle name="Normal 27 3 2 4 4" xfId="10420" xr:uid="{00000000-0005-0000-0000-0000A26F0000}"/>
    <cellStyle name="Normal 27 3 2 4 4 2" xfId="27839" xr:uid="{00000000-0005-0000-0000-0000A36F0000}"/>
    <cellStyle name="Normal 27 3 2 4 5" xfId="12627" xr:uid="{00000000-0005-0000-0000-0000A46F0000}"/>
    <cellStyle name="Normal 27 3 2 4 5 2" xfId="29183" xr:uid="{00000000-0005-0000-0000-0000A56F0000}"/>
    <cellStyle name="Normal 27 3 2 4 6" xfId="15636" xr:uid="{00000000-0005-0000-0000-0000A66F0000}"/>
    <cellStyle name="Normal 27 3 2 4 6 2" xfId="30907" xr:uid="{00000000-0005-0000-0000-0000A76F0000}"/>
    <cellStyle name="Normal 27 3 2 4 7" xfId="17042" xr:uid="{00000000-0005-0000-0000-0000A86F0000}"/>
    <cellStyle name="Normal 27 3 2 4 7 2" xfId="31871" xr:uid="{00000000-0005-0000-0000-0000A96F0000}"/>
    <cellStyle name="Normal 27 3 2 4 8" xfId="19249" xr:uid="{00000000-0005-0000-0000-0000AA6F0000}"/>
    <cellStyle name="Normal 27 3 2 4 8 2" xfId="33215" xr:uid="{00000000-0005-0000-0000-0000AB6F0000}"/>
    <cellStyle name="Normal 27 3 2 4 9" xfId="21457" xr:uid="{00000000-0005-0000-0000-0000AC6F0000}"/>
    <cellStyle name="Normal 27 3 2 4 9 2" xfId="34559" xr:uid="{00000000-0005-0000-0000-0000AD6F0000}"/>
    <cellStyle name="Normal 27 3 2 5" xfId="3564" xr:uid="{00000000-0005-0000-0000-0000AE6F0000}"/>
    <cellStyle name="Normal 27 3 2 5 2" xfId="6188" xr:uid="{00000000-0005-0000-0000-0000AF6F0000}"/>
    <cellStyle name="Normal 27 3 2 5 2 2" xfId="26580" xr:uid="{00000000-0005-0000-0000-0000B06F0000}"/>
    <cellStyle name="Normal 27 3 2 5 3" xfId="10557" xr:uid="{00000000-0005-0000-0000-0000B16F0000}"/>
    <cellStyle name="Normal 27 3 2 5 3 2" xfId="27924" xr:uid="{00000000-0005-0000-0000-0000B26F0000}"/>
    <cellStyle name="Normal 27 3 2 5 4" xfId="12764" xr:uid="{00000000-0005-0000-0000-0000B36F0000}"/>
    <cellStyle name="Normal 27 3 2 5 4 2" xfId="29268" xr:uid="{00000000-0005-0000-0000-0000B46F0000}"/>
    <cellStyle name="Normal 27 3 2 5 5" xfId="15808" xr:uid="{00000000-0005-0000-0000-0000B56F0000}"/>
    <cellStyle name="Normal 27 3 2 5 5 2" xfId="31011" xr:uid="{00000000-0005-0000-0000-0000B66F0000}"/>
    <cellStyle name="Normal 27 3 2 5 6" xfId="17179" xr:uid="{00000000-0005-0000-0000-0000B76F0000}"/>
    <cellStyle name="Normal 27 3 2 5 6 2" xfId="31956" xr:uid="{00000000-0005-0000-0000-0000B86F0000}"/>
    <cellStyle name="Normal 27 3 2 5 7" xfId="19386" xr:uid="{00000000-0005-0000-0000-0000B96F0000}"/>
    <cellStyle name="Normal 27 3 2 5 7 2" xfId="33300" xr:uid="{00000000-0005-0000-0000-0000BA6F0000}"/>
    <cellStyle name="Normal 27 3 2 5 8" xfId="21594" xr:uid="{00000000-0005-0000-0000-0000BB6F0000}"/>
    <cellStyle name="Normal 27 3 2 5 8 2" xfId="34644" xr:uid="{00000000-0005-0000-0000-0000BC6F0000}"/>
    <cellStyle name="Normal 27 3 2 5 9" xfId="23451" xr:uid="{00000000-0005-0000-0000-0000BD6F0000}"/>
    <cellStyle name="Normal 27 3 2 6" xfId="4259" xr:uid="{00000000-0005-0000-0000-0000BE6F0000}"/>
    <cellStyle name="Normal 27 3 2 6 2" xfId="7147" xr:uid="{00000000-0005-0000-0000-0000BF6F0000}"/>
    <cellStyle name="Normal 27 3 2 6 2 2" xfId="26741" xr:uid="{00000000-0005-0000-0000-0000C06F0000}"/>
    <cellStyle name="Normal 27 3 2 6 3" xfId="10795" xr:uid="{00000000-0005-0000-0000-0000C16F0000}"/>
    <cellStyle name="Normal 27 3 2 6 3 2" xfId="28085" xr:uid="{00000000-0005-0000-0000-0000C26F0000}"/>
    <cellStyle name="Normal 27 3 2 6 4" xfId="13002" xr:uid="{00000000-0005-0000-0000-0000C36F0000}"/>
    <cellStyle name="Normal 27 3 2 6 4 2" xfId="29429" xr:uid="{00000000-0005-0000-0000-0000C46F0000}"/>
    <cellStyle name="Normal 27 3 2 6 5" xfId="16245" xr:uid="{00000000-0005-0000-0000-0000C56F0000}"/>
    <cellStyle name="Normal 27 3 2 6 5 2" xfId="31290" xr:uid="{00000000-0005-0000-0000-0000C66F0000}"/>
    <cellStyle name="Normal 27 3 2 6 6" xfId="17417" xr:uid="{00000000-0005-0000-0000-0000C76F0000}"/>
    <cellStyle name="Normal 27 3 2 6 6 2" xfId="32117" xr:uid="{00000000-0005-0000-0000-0000C86F0000}"/>
    <cellStyle name="Normal 27 3 2 6 7" xfId="19624" xr:uid="{00000000-0005-0000-0000-0000C96F0000}"/>
    <cellStyle name="Normal 27 3 2 6 7 2" xfId="33461" xr:uid="{00000000-0005-0000-0000-0000CA6F0000}"/>
    <cellStyle name="Normal 27 3 2 6 8" xfId="21832" xr:uid="{00000000-0005-0000-0000-0000CB6F0000}"/>
    <cellStyle name="Normal 27 3 2 6 8 2" xfId="34805" xr:uid="{00000000-0005-0000-0000-0000CC6F0000}"/>
    <cellStyle name="Normal 27 3 2 6 9" xfId="24986" xr:uid="{00000000-0005-0000-0000-0000CD6F0000}"/>
    <cellStyle name="Normal 27 3 2 7" xfId="4579" xr:uid="{00000000-0005-0000-0000-0000CE6F0000}"/>
    <cellStyle name="Normal 27 3 2 7 2" xfId="7263" xr:uid="{00000000-0005-0000-0000-0000CF6F0000}"/>
    <cellStyle name="Normal 27 3 2 7 2 2" xfId="26857" xr:uid="{00000000-0005-0000-0000-0000D06F0000}"/>
    <cellStyle name="Normal 27 3 2 7 3" xfId="10911" xr:uid="{00000000-0005-0000-0000-0000D16F0000}"/>
    <cellStyle name="Normal 27 3 2 7 3 2" xfId="28201" xr:uid="{00000000-0005-0000-0000-0000D26F0000}"/>
    <cellStyle name="Normal 27 3 2 7 4" xfId="13118" xr:uid="{00000000-0005-0000-0000-0000D36F0000}"/>
    <cellStyle name="Normal 27 3 2 7 4 2" xfId="29545" xr:uid="{00000000-0005-0000-0000-0000D46F0000}"/>
    <cellStyle name="Normal 27 3 2 7 5" xfId="16459" xr:uid="{00000000-0005-0000-0000-0000D56F0000}"/>
    <cellStyle name="Normal 27 3 2 7 5 2" xfId="31463" xr:uid="{00000000-0005-0000-0000-0000D66F0000}"/>
    <cellStyle name="Normal 27 3 2 7 6" xfId="17533" xr:uid="{00000000-0005-0000-0000-0000D76F0000}"/>
    <cellStyle name="Normal 27 3 2 7 6 2" xfId="32233" xr:uid="{00000000-0005-0000-0000-0000D86F0000}"/>
    <cellStyle name="Normal 27 3 2 7 7" xfId="19740" xr:uid="{00000000-0005-0000-0000-0000D96F0000}"/>
    <cellStyle name="Normal 27 3 2 7 7 2" xfId="33577" xr:uid="{00000000-0005-0000-0000-0000DA6F0000}"/>
    <cellStyle name="Normal 27 3 2 7 8" xfId="21948" xr:uid="{00000000-0005-0000-0000-0000DB6F0000}"/>
    <cellStyle name="Normal 27 3 2 7 8 2" xfId="34921" xr:uid="{00000000-0005-0000-0000-0000DC6F0000}"/>
    <cellStyle name="Normal 27 3 2 7 9" xfId="25102" xr:uid="{00000000-0005-0000-0000-0000DD6F0000}"/>
    <cellStyle name="Normal 27 3 2 8" xfId="4967" xr:uid="{00000000-0005-0000-0000-0000DE6F0000}"/>
    <cellStyle name="Normal 27 3 2 8 2" xfId="25425" xr:uid="{00000000-0005-0000-0000-0000DF6F0000}"/>
    <cellStyle name="Normal 27 3 2 9" xfId="9068" xr:uid="{00000000-0005-0000-0000-0000E06F0000}"/>
    <cellStyle name="Normal 27 3 2 9 2" xfId="27051" xr:uid="{00000000-0005-0000-0000-0000E16F0000}"/>
    <cellStyle name="Normal 27 3 3" xfId="2023" xr:uid="{00000000-0005-0000-0000-0000E26F0000}"/>
    <cellStyle name="Normal 27 3 3 10" xfId="22446" xr:uid="{00000000-0005-0000-0000-0000E36F0000}"/>
    <cellStyle name="Normal 27 3 3 2" xfId="5141" xr:uid="{00000000-0005-0000-0000-0000E46F0000}"/>
    <cellStyle name="Normal 27 3 3 2 2" xfId="23831" xr:uid="{00000000-0005-0000-0000-0000E56F0000}"/>
    <cellStyle name="Normal 27 3 3 3" xfId="7727" xr:uid="{00000000-0005-0000-0000-0000E66F0000}"/>
    <cellStyle name="Normal 27 3 3 3 2" xfId="25839" xr:uid="{00000000-0005-0000-0000-0000E76F0000}"/>
    <cellStyle name="Normal 27 3 3 4" xfId="9549" xr:uid="{00000000-0005-0000-0000-0000E86F0000}"/>
    <cellStyle name="Normal 27 3 3 4 2" xfId="27337" xr:uid="{00000000-0005-0000-0000-0000E96F0000}"/>
    <cellStyle name="Normal 27 3 3 5" xfId="11756" xr:uid="{00000000-0005-0000-0000-0000EA6F0000}"/>
    <cellStyle name="Normal 27 3 3 5 2" xfId="28681" xr:uid="{00000000-0005-0000-0000-0000EB6F0000}"/>
    <cellStyle name="Normal 27 3 3 6" xfId="14533" xr:uid="{00000000-0005-0000-0000-0000EC6F0000}"/>
    <cellStyle name="Normal 27 3 3 6 2" xfId="30288" xr:uid="{00000000-0005-0000-0000-0000ED6F0000}"/>
    <cellStyle name="Normal 27 3 3 7" xfId="13270" xr:uid="{00000000-0005-0000-0000-0000EE6F0000}"/>
    <cellStyle name="Normal 27 3 3 7 2" xfId="29598" xr:uid="{00000000-0005-0000-0000-0000EF6F0000}"/>
    <cellStyle name="Normal 27 3 3 8" xfId="18378" xr:uid="{00000000-0005-0000-0000-0000F06F0000}"/>
    <cellStyle name="Normal 27 3 3 8 2" xfId="32713" xr:uid="{00000000-0005-0000-0000-0000F16F0000}"/>
    <cellStyle name="Normal 27 3 3 9" xfId="20586" xr:uid="{00000000-0005-0000-0000-0000F26F0000}"/>
    <cellStyle name="Normal 27 3 3 9 2" xfId="34057" xr:uid="{00000000-0005-0000-0000-0000F36F0000}"/>
    <cellStyle name="Normal 27 3 4" xfId="2908" xr:uid="{00000000-0005-0000-0000-0000F46F0000}"/>
    <cellStyle name="Normal 27 3 4 10" xfId="22842" xr:uid="{00000000-0005-0000-0000-0000F56F0000}"/>
    <cellStyle name="Normal 27 3 4 2" xfId="5537" xr:uid="{00000000-0005-0000-0000-0000F66F0000}"/>
    <cellStyle name="Normal 27 3 4 2 2" xfId="24407" xr:uid="{00000000-0005-0000-0000-0000F76F0000}"/>
    <cellStyle name="Normal 27 3 4 3" xfId="8287" xr:uid="{00000000-0005-0000-0000-0000F86F0000}"/>
    <cellStyle name="Normal 27 3 4 3 2" xfId="26257" xr:uid="{00000000-0005-0000-0000-0000F96F0000}"/>
    <cellStyle name="Normal 27 3 4 4" xfId="10131" xr:uid="{00000000-0005-0000-0000-0000FA6F0000}"/>
    <cellStyle name="Normal 27 3 4 4 2" xfId="27601" xr:uid="{00000000-0005-0000-0000-0000FB6F0000}"/>
    <cellStyle name="Normal 27 3 4 5" xfId="12338" xr:uid="{00000000-0005-0000-0000-0000FC6F0000}"/>
    <cellStyle name="Normal 27 3 4 5 2" xfId="28945" xr:uid="{00000000-0005-0000-0000-0000FD6F0000}"/>
    <cellStyle name="Normal 27 3 4 6" xfId="15274" xr:uid="{00000000-0005-0000-0000-0000FE6F0000}"/>
    <cellStyle name="Normal 27 3 4 6 2" xfId="30628" xr:uid="{00000000-0005-0000-0000-0000FF6F0000}"/>
    <cellStyle name="Normal 27 3 4 7" xfId="16753" xr:uid="{00000000-0005-0000-0000-000000700000}"/>
    <cellStyle name="Normal 27 3 4 7 2" xfId="31633" xr:uid="{00000000-0005-0000-0000-000001700000}"/>
    <cellStyle name="Normal 27 3 4 8" xfId="18960" xr:uid="{00000000-0005-0000-0000-000002700000}"/>
    <cellStyle name="Normal 27 3 4 8 2" xfId="32977" xr:uid="{00000000-0005-0000-0000-000003700000}"/>
    <cellStyle name="Normal 27 3 4 9" xfId="21168" xr:uid="{00000000-0005-0000-0000-000004700000}"/>
    <cellStyle name="Normal 27 3 4 9 2" xfId="34321" xr:uid="{00000000-0005-0000-0000-000005700000}"/>
    <cellStyle name="Normal 27 3 5" xfId="3203" xr:uid="{00000000-0005-0000-0000-000006700000}"/>
    <cellStyle name="Normal 27 3 5 10" xfId="23035" xr:uid="{00000000-0005-0000-0000-000007700000}"/>
    <cellStyle name="Normal 27 3 5 2" xfId="5730" xr:uid="{00000000-0005-0000-0000-000008700000}"/>
    <cellStyle name="Normal 27 3 5 2 2" xfId="24600" xr:uid="{00000000-0005-0000-0000-000009700000}"/>
    <cellStyle name="Normal 27 3 5 3" xfId="8480" xr:uid="{00000000-0005-0000-0000-00000A700000}"/>
    <cellStyle name="Normal 27 3 5 3 2" xfId="26399" xr:uid="{00000000-0005-0000-0000-00000B700000}"/>
    <cellStyle name="Normal 27 3 5 4" xfId="10324" xr:uid="{00000000-0005-0000-0000-00000C700000}"/>
    <cellStyle name="Normal 27 3 5 4 2" xfId="27743" xr:uid="{00000000-0005-0000-0000-00000D700000}"/>
    <cellStyle name="Normal 27 3 5 5" xfId="12531" xr:uid="{00000000-0005-0000-0000-00000E700000}"/>
    <cellStyle name="Normal 27 3 5 5 2" xfId="29087" xr:uid="{00000000-0005-0000-0000-00000F700000}"/>
    <cellStyle name="Normal 27 3 5 6" xfId="15521" xr:uid="{00000000-0005-0000-0000-000010700000}"/>
    <cellStyle name="Normal 27 3 5 6 2" xfId="30801" xr:uid="{00000000-0005-0000-0000-000011700000}"/>
    <cellStyle name="Normal 27 3 5 7" xfId="16946" xr:uid="{00000000-0005-0000-0000-000012700000}"/>
    <cellStyle name="Normal 27 3 5 7 2" xfId="31775" xr:uid="{00000000-0005-0000-0000-000013700000}"/>
    <cellStyle name="Normal 27 3 5 8" xfId="19153" xr:uid="{00000000-0005-0000-0000-000014700000}"/>
    <cellStyle name="Normal 27 3 5 8 2" xfId="33119" xr:uid="{00000000-0005-0000-0000-000015700000}"/>
    <cellStyle name="Normal 27 3 5 9" xfId="21361" xr:uid="{00000000-0005-0000-0000-000016700000}"/>
    <cellStyle name="Normal 27 3 5 9 2" xfId="34463" xr:uid="{00000000-0005-0000-0000-000017700000}"/>
    <cellStyle name="Normal 27 3 6" xfId="1844" xr:uid="{00000000-0005-0000-0000-000018700000}"/>
    <cellStyle name="Normal 27 3 6 2" xfId="6041" xr:uid="{00000000-0005-0000-0000-000019700000}"/>
    <cellStyle name="Normal 27 3 6 2 2" xfId="25728" xr:uid="{00000000-0005-0000-0000-00001A700000}"/>
    <cellStyle name="Normal 27 3 6 3" xfId="9428" xr:uid="{00000000-0005-0000-0000-00001B700000}"/>
    <cellStyle name="Normal 27 3 6 3 2" xfId="27244" xr:uid="{00000000-0005-0000-0000-00001C700000}"/>
    <cellStyle name="Normal 27 3 6 4" xfId="11635" xr:uid="{00000000-0005-0000-0000-00001D700000}"/>
    <cellStyle name="Normal 27 3 6 4 2" xfId="28588" xr:uid="{00000000-0005-0000-0000-00001E700000}"/>
    <cellStyle name="Normal 27 3 6 5" xfId="14385" xr:uid="{00000000-0005-0000-0000-00001F700000}"/>
    <cellStyle name="Normal 27 3 6 5 2" xfId="30177" xr:uid="{00000000-0005-0000-0000-000020700000}"/>
    <cellStyle name="Normal 27 3 6 6" xfId="14296" xr:uid="{00000000-0005-0000-0000-000021700000}"/>
    <cellStyle name="Normal 27 3 6 6 2" xfId="30103" xr:uid="{00000000-0005-0000-0000-000022700000}"/>
    <cellStyle name="Normal 27 3 6 7" xfId="18257" xr:uid="{00000000-0005-0000-0000-000023700000}"/>
    <cellStyle name="Normal 27 3 6 7 2" xfId="32620" xr:uid="{00000000-0005-0000-0000-000024700000}"/>
    <cellStyle name="Normal 27 3 6 8" xfId="20465" xr:uid="{00000000-0005-0000-0000-000025700000}"/>
    <cellStyle name="Normal 27 3 6 8 2" xfId="33964" xr:uid="{00000000-0005-0000-0000-000026700000}"/>
    <cellStyle name="Normal 27 3 6 9" xfId="23304" xr:uid="{00000000-0005-0000-0000-000027700000}"/>
    <cellStyle name="Normal 27 3 7" xfId="1400" xr:uid="{00000000-0005-0000-0000-000028700000}"/>
    <cellStyle name="Normal 27 3 7 2" xfId="6280" xr:uid="{00000000-0005-0000-0000-000029700000}"/>
    <cellStyle name="Normal 27 3 7 2 2" xfId="25518" xr:uid="{00000000-0005-0000-0000-00002A700000}"/>
    <cellStyle name="Normal 27 3 7 3" xfId="9162" xr:uid="{00000000-0005-0000-0000-00002B700000}"/>
    <cellStyle name="Normal 27 3 7 3 2" xfId="27067" xr:uid="{00000000-0005-0000-0000-00002C700000}"/>
    <cellStyle name="Normal 27 3 7 4" xfId="11369" xr:uid="{00000000-0005-0000-0000-00002D700000}"/>
    <cellStyle name="Normal 27 3 7 4 2" xfId="28411" xr:uid="{00000000-0005-0000-0000-00002E700000}"/>
    <cellStyle name="Normal 27 3 7 5" xfId="14039" xr:uid="{00000000-0005-0000-0000-00002F700000}"/>
    <cellStyle name="Normal 27 3 7 5 2" xfId="29955" xr:uid="{00000000-0005-0000-0000-000030700000}"/>
    <cellStyle name="Normal 27 3 7 6" xfId="16045" xr:uid="{00000000-0005-0000-0000-000031700000}"/>
    <cellStyle name="Normal 27 3 7 6 2" xfId="31125" xr:uid="{00000000-0005-0000-0000-000032700000}"/>
    <cellStyle name="Normal 27 3 7 7" xfId="17991" xr:uid="{00000000-0005-0000-0000-000033700000}"/>
    <cellStyle name="Normal 27 3 7 7 2" xfId="32443" xr:uid="{00000000-0005-0000-0000-000034700000}"/>
    <cellStyle name="Normal 27 3 7 8" xfId="20199" xr:uid="{00000000-0005-0000-0000-000035700000}"/>
    <cellStyle name="Normal 27 3 7 8 2" xfId="33787" xr:uid="{00000000-0005-0000-0000-000036700000}"/>
    <cellStyle name="Normal 27 3 7 9" xfId="23543" xr:uid="{00000000-0005-0000-0000-000037700000}"/>
    <cellStyle name="Normal 27 3 8" xfId="4547" xr:uid="{00000000-0005-0000-0000-000038700000}"/>
    <cellStyle name="Normal 27 3 8 2" xfId="7248" xr:uid="{00000000-0005-0000-0000-000039700000}"/>
    <cellStyle name="Normal 27 3 8 2 2" xfId="26842" xr:uid="{00000000-0005-0000-0000-00003A700000}"/>
    <cellStyle name="Normal 27 3 8 3" xfId="10896" xr:uid="{00000000-0005-0000-0000-00003B700000}"/>
    <cellStyle name="Normal 27 3 8 3 2" xfId="28186" xr:uid="{00000000-0005-0000-0000-00003C700000}"/>
    <cellStyle name="Normal 27 3 8 4" xfId="13103" xr:uid="{00000000-0005-0000-0000-00003D700000}"/>
    <cellStyle name="Normal 27 3 8 4 2" xfId="29530" xr:uid="{00000000-0005-0000-0000-00003E700000}"/>
    <cellStyle name="Normal 27 3 8 5" xfId="16437" xr:uid="{00000000-0005-0000-0000-00003F700000}"/>
    <cellStyle name="Normal 27 3 8 5 2" xfId="31444" xr:uid="{00000000-0005-0000-0000-000040700000}"/>
    <cellStyle name="Normal 27 3 8 6" xfId="17518" xr:uid="{00000000-0005-0000-0000-000041700000}"/>
    <cellStyle name="Normal 27 3 8 6 2" xfId="32218" xr:uid="{00000000-0005-0000-0000-000042700000}"/>
    <cellStyle name="Normal 27 3 8 7" xfId="19725" xr:uid="{00000000-0005-0000-0000-000043700000}"/>
    <cellStyle name="Normal 27 3 8 7 2" xfId="33562" xr:uid="{00000000-0005-0000-0000-000044700000}"/>
    <cellStyle name="Normal 27 3 8 8" xfId="21933" xr:uid="{00000000-0005-0000-0000-000045700000}"/>
    <cellStyle name="Normal 27 3 8 8 2" xfId="34906" xr:uid="{00000000-0005-0000-0000-000046700000}"/>
    <cellStyle name="Normal 27 3 8 9" xfId="25087" xr:uid="{00000000-0005-0000-0000-000047700000}"/>
    <cellStyle name="Normal 27 3 9" xfId="4794" xr:uid="{00000000-0005-0000-0000-000048700000}"/>
    <cellStyle name="Normal 27 3 9 2" xfId="25278" xr:uid="{00000000-0005-0000-0000-000049700000}"/>
    <cellStyle name="Normal 27 4" xfId="1179" xr:uid="{00000000-0005-0000-0000-00004A700000}"/>
    <cellStyle name="Normal 27 4 10" xfId="11193" xr:uid="{00000000-0005-0000-0000-00004B700000}"/>
    <cellStyle name="Normal 27 4 10 2" xfId="28331" xr:uid="{00000000-0005-0000-0000-00004C700000}"/>
    <cellStyle name="Normal 27 4 11" xfId="13839" xr:uid="{00000000-0005-0000-0000-00004D700000}"/>
    <cellStyle name="Normal 27 4 11 2" xfId="29867" xr:uid="{00000000-0005-0000-0000-00004E700000}"/>
    <cellStyle name="Normal 27 4 12" xfId="16161" xr:uid="{00000000-0005-0000-0000-00004F700000}"/>
    <cellStyle name="Normal 27 4 12 2" xfId="31220" xr:uid="{00000000-0005-0000-0000-000050700000}"/>
    <cellStyle name="Normal 27 4 13" xfId="17815" xr:uid="{00000000-0005-0000-0000-000051700000}"/>
    <cellStyle name="Normal 27 4 13 2" xfId="32363" xr:uid="{00000000-0005-0000-0000-000052700000}"/>
    <cellStyle name="Normal 27 4 14" xfId="20023" xr:uid="{00000000-0005-0000-0000-000053700000}"/>
    <cellStyle name="Normal 27 4 14 2" xfId="33707" xr:uid="{00000000-0005-0000-0000-000054700000}"/>
    <cellStyle name="Normal 27 4 15" xfId="22156" xr:uid="{00000000-0005-0000-0000-000055700000}"/>
    <cellStyle name="Normal 27 4 2" xfId="2104" xr:uid="{00000000-0005-0000-0000-000056700000}"/>
    <cellStyle name="Normal 27 4 2 10" xfId="22511" xr:uid="{00000000-0005-0000-0000-000057700000}"/>
    <cellStyle name="Normal 27 4 2 2" xfId="5206" xr:uid="{00000000-0005-0000-0000-000058700000}"/>
    <cellStyle name="Normal 27 4 2 2 2" xfId="23898" xr:uid="{00000000-0005-0000-0000-000059700000}"/>
    <cellStyle name="Normal 27 4 2 3" xfId="7789" xr:uid="{00000000-0005-0000-0000-00005A700000}"/>
    <cellStyle name="Normal 27 4 2 3 2" xfId="25906" xr:uid="{00000000-0005-0000-0000-00005B700000}"/>
    <cellStyle name="Normal 27 4 2 4" xfId="9621" xr:uid="{00000000-0005-0000-0000-00005C700000}"/>
    <cellStyle name="Normal 27 4 2 4 2" xfId="27379" xr:uid="{00000000-0005-0000-0000-00005D700000}"/>
    <cellStyle name="Normal 27 4 2 5" xfId="11828" xr:uid="{00000000-0005-0000-0000-00005E700000}"/>
    <cellStyle name="Normal 27 4 2 5 2" xfId="28723" xr:uid="{00000000-0005-0000-0000-00005F700000}"/>
    <cellStyle name="Normal 27 4 2 6" xfId="14607" xr:uid="{00000000-0005-0000-0000-000060700000}"/>
    <cellStyle name="Normal 27 4 2 6 2" xfId="30331" xr:uid="{00000000-0005-0000-0000-000061700000}"/>
    <cellStyle name="Normal 27 4 2 7" xfId="13587" xr:uid="{00000000-0005-0000-0000-000062700000}"/>
    <cellStyle name="Normal 27 4 2 7 2" xfId="29748" xr:uid="{00000000-0005-0000-0000-000063700000}"/>
    <cellStyle name="Normal 27 4 2 8" xfId="18450" xr:uid="{00000000-0005-0000-0000-000064700000}"/>
    <cellStyle name="Normal 27 4 2 8 2" xfId="32755" xr:uid="{00000000-0005-0000-0000-000065700000}"/>
    <cellStyle name="Normal 27 4 2 9" xfId="20658" xr:uid="{00000000-0005-0000-0000-000066700000}"/>
    <cellStyle name="Normal 27 4 2 9 2" xfId="34099" xr:uid="{00000000-0005-0000-0000-000067700000}"/>
    <cellStyle name="Normal 27 4 3" xfId="2973" xr:uid="{00000000-0005-0000-0000-000068700000}"/>
    <cellStyle name="Normal 27 4 3 10" xfId="22899" xr:uid="{00000000-0005-0000-0000-000069700000}"/>
    <cellStyle name="Normal 27 4 3 2" xfId="5594" xr:uid="{00000000-0005-0000-0000-00006A700000}"/>
    <cellStyle name="Normal 27 4 3 2 2" xfId="24464" xr:uid="{00000000-0005-0000-0000-00006B700000}"/>
    <cellStyle name="Normal 27 4 3 3" xfId="8344" xr:uid="{00000000-0005-0000-0000-00006C700000}"/>
    <cellStyle name="Normal 27 4 3 3 2" xfId="26289" xr:uid="{00000000-0005-0000-0000-00006D700000}"/>
    <cellStyle name="Normal 27 4 3 4" xfId="10188" xr:uid="{00000000-0005-0000-0000-00006E700000}"/>
    <cellStyle name="Normal 27 4 3 4 2" xfId="27633" xr:uid="{00000000-0005-0000-0000-00006F700000}"/>
    <cellStyle name="Normal 27 4 3 5" xfId="12395" xr:uid="{00000000-0005-0000-0000-000070700000}"/>
    <cellStyle name="Normal 27 4 3 5 2" xfId="28977" xr:uid="{00000000-0005-0000-0000-000071700000}"/>
    <cellStyle name="Normal 27 4 3 6" xfId="15334" xr:uid="{00000000-0005-0000-0000-000072700000}"/>
    <cellStyle name="Normal 27 4 3 6 2" xfId="30661" xr:uid="{00000000-0005-0000-0000-000073700000}"/>
    <cellStyle name="Normal 27 4 3 7" xfId="16810" xr:uid="{00000000-0005-0000-0000-000074700000}"/>
    <cellStyle name="Normal 27 4 3 7 2" xfId="31665" xr:uid="{00000000-0005-0000-0000-000075700000}"/>
    <cellStyle name="Normal 27 4 3 8" xfId="19017" xr:uid="{00000000-0005-0000-0000-000076700000}"/>
    <cellStyle name="Normal 27 4 3 8 2" xfId="33009" xr:uid="{00000000-0005-0000-0000-000077700000}"/>
    <cellStyle name="Normal 27 4 3 9" xfId="21225" xr:uid="{00000000-0005-0000-0000-000078700000}"/>
    <cellStyle name="Normal 27 4 3 9 2" xfId="34353" xr:uid="{00000000-0005-0000-0000-000079700000}"/>
    <cellStyle name="Normal 27 4 4" xfId="3268" xr:uid="{00000000-0005-0000-0000-00007A700000}"/>
    <cellStyle name="Normal 27 4 4 10" xfId="23067" xr:uid="{00000000-0005-0000-0000-00007B700000}"/>
    <cellStyle name="Normal 27 4 4 2" xfId="5762" xr:uid="{00000000-0005-0000-0000-00007C700000}"/>
    <cellStyle name="Normal 27 4 4 2 2" xfId="24632" xr:uid="{00000000-0005-0000-0000-00007D700000}"/>
    <cellStyle name="Normal 27 4 4 3" xfId="8512" xr:uid="{00000000-0005-0000-0000-00007E700000}"/>
    <cellStyle name="Normal 27 4 4 3 2" xfId="26431" xr:uid="{00000000-0005-0000-0000-00007F700000}"/>
    <cellStyle name="Normal 27 4 4 4" xfId="10356" xr:uid="{00000000-0005-0000-0000-000080700000}"/>
    <cellStyle name="Normal 27 4 4 4 2" xfId="27775" xr:uid="{00000000-0005-0000-0000-000081700000}"/>
    <cellStyle name="Normal 27 4 4 5" xfId="12563" xr:uid="{00000000-0005-0000-0000-000082700000}"/>
    <cellStyle name="Normal 27 4 4 5 2" xfId="29119" xr:uid="{00000000-0005-0000-0000-000083700000}"/>
    <cellStyle name="Normal 27 4 4 6" xfId="15562" xr:uid="{00000000-0005-0000-0000-000084700000}"/>
    <cellStyle name="Normal 27 4 4 6 2" xfId="30837" xr:uid="{00000000-0005-0000-0000-000085700000}"/>
    <cellStyle name="Normal 27 4 4 7" xfId="16978" xr:uid="{00000000-0005-0000-0000-000086700000}"/>
    <cellStyle name="Normal 27 4 4 7 2" xfId="31807" xr:uid="{00000000-0005-0000-0000-000087700000}"/>
    <cellStyle name="Normal 27 4 4 8" xfId="19185" xr:uid="{00000000-0005-0000-0000-000088700000}"/>
    <cellStyle name="Normal 27 4 4 8 2" xfId="33151" xr:uid="{00000000-0005-0000-0000-000089700000}"/>
    <cellStyle name="Normal 27 4 4 9" xfId="21393" xr:uid="{00000000-0005-0000-0000-00008A700000}"/>
    <cellStyle name="Normal 27 4 4 9 2" xfId="34495" xr:uid="{00000000-0005-0000-0000-00008B700000}"/>
    <cellStyle name="Normal 27 4 5" xfId="3448" xr:uid="{00000000-0005-0000-0000-00008C700000}"/>
    <cellStyle name="Normal 27 4 5 2" xfId="6106" xr:uid="{00000000-0005-0000-0000-00008D700000}"/>
    <cellStyle name="Normal 27 4 5 2 2" xfId="26516" xr:uid="{00000000-0005-0000-0000-00008E700000}"/>
    <cellStyle name="Normal 27 4 5 3" xfId="10441" xr:uid="{00000000-0005-0000-0000-00008F700000}"/>
    <cellStyle name="Normal 27 4 5 3 2" xfId="27860" xr:uid="{00000000-0005-0000-0000-000090700000}"/>
    <cellStyle name="Normal 27 4 5 4" xfId="12648" xr:uid="{00000000-0005-0000-0000-000091700000}"/>
    <cellStyle name="Normal 27 4 5 4 2" xfId="29204" xr:uid="{00000000-0005-0000-0000-000092700000}"/>
    <cellStyle name="Normal 27 4 5 5" xfId="15692" xr:uid="{00000000-0005-0000-0000-000093700000}"/>
    <cellStyle name="Normal 27 4 5 5 2" xfId="30947" xr:uid="{00000000-0005-0000-0000-000094700000}"/>
    <cellStyle name="Normal 27 4 5 6" xfId="17063" xr:uid="{00000000-0005-0000-0000-000095700000}"/>
    <cellStyle name="Normal 27 4 5 6 2" xfId="31892" xr:uid="{00000000-0005-0000-0000-000096700000}"/>
    <cellStyle name="Normal 27 4 5 7" xfId="19270" xr:uid="{00000000-0005-0000-0000-000097700000}"/>
    <cellStyle name="Normal 27 4 5 7 2" xfId="33236" xr:uid="{00000000-0005-0000-0000-000098700000}"/>
    <cellStyle name="Normal 27 4 5 8" xfId="21478" xr:uid="{00000000-0005-0000-0000-000099700000}"/>
    <cellStyle name="Normal 27 4 5 8 2" xfId="34580" xr:uid="{00000000-0005-0000-0000-00009A700000}"/>
    <cellStyle name="Normal 27 4 5 9" xfId="23369" xr:uid="{00000000-0005-0000-0000-00009B700000}"/>
    <cellStyle name="Normal 27 4 6" xfId="2053" xr:uid="{00000000-0005-0000-0000-00009C700000}"/>
    <cellStyle name="Normal 27 4 6 2" xfId="6491" xr:uid="{00000000-0005-0000-0000-00009D700000}"/>
    <cellStyle name="Normal 27 4 6 2 2" xfId="25859" xr:uid="{00000000-0005-0000-0000-00009E700000}"/>
    <cellStyle name="Normal 27 4 6 3" xfId="9573" xr:uid="{00000000-0005-0000-0000-00009F700000}"/>
    <cellStyle name="Normal 27 4 6 3 2" xfId="27357" xr:uid="{00000000-0005-0000-0000-0000A0700000}"/>
    <cellStyle name="Normal 27 4 6 4" xfId="11780" xr:uid="{00000000-0005-0000-0000-0000A1700000}"/>
    <cellStyle name="Normal 27 4 6 4 2" xfId="28701" xr:uid="{00000000-0005-0000-0000-0000A2700000}"/>
    <cellStyle name="Normal 27 4 6 5" xfId="14558" xr:uid="{00000000-0005-0000-0000-0000A3700000}"/>
    <cellStyle name="Normal 27 4 6 5 2" xfId="30308" xr:uid="{00000000-0005-0000-0000-0000A4700000}"/>
    <cellStyle name="Normal 27 4 6 6" xfId="13692" xr:uid="{00000000-0005-0000-0000-0000A5700000}"/>
    <cellStyle name="Normal 27 4 6 6 2" xfId="29796" xr:uid="{00000000-0005-0000-0000-0000A6700000}"/>
    <cellStyle name="Normal 27 4 6 7" xfId="18402" xr:uid="{00000000-0005-0000-0000-0000A7700000}"/>
    <cellStyle name="Normal 27 4 6 7 2" xfId="32733" xr:uid="{00000000-0005-0000-0000-0000A8700000}"/>
    <cellStyle name="Normal 27 4 6 8" xfId="20610" xr:uid="{00000000-0005-0000-0000-0000A9700000}"/>
    <cellStyle name="Normal 27 4 6 8 2" xfId="34077" xr:uid="{00000000-0005-0000-0000-0000AA700000}"/>
    <cellStyle name="Normal 27 4 6 9" xfId="23850" xr:uid="{00000000-0005-0000-0000-0000AB700000}"/>
    <cellStyle name="Normal 27 4 7" xfId="4374" xr:uid="{00000000-0005-0000-0000-0000AC700000}"/>
    <cellStyle name="Normal 27 4 7 2" xfId="7191" xr:uid="{00000000-0005-0000-0000-0000AD700000}"/>
    <cellStyle name="Normal 27 4 7 2 2" xfId="26785" xr:uid="{00000000-0005-0000-0000-0000AE700000}"/>
    <cellStyle name="Normal 27 4 7 3" xfId="10839" xr:uid="{00000000-0005-0000-0000-0000AF700000}"/>
    <cellStyle name="Normal 27 4 7 3 2" xfId="28129" xr:uid="{00000000-0005-0000-0000-0000B0700000}"/>
    <cellStyle name="Normal 27 4 7 4" xfId="13046" xr:uid="{00000000-0005-0000-0000-0000B1700000}"/>
    <cellStyle name="Normal 27 4 7 4 2" xfId="29473" xr:uid="{00000000-0005-0000-0000-0000B2700000}"/>
    <cellStyle name="Normal 27 4 7 5" xfId="16322" xr:uid="{00000000-0005-0000-0000-0000B3700000}"/>
    <cellStyle name="Normal 27 4 7 5 2" xfId="31353" xr:uid="{00000000-0005-0000-0000-0000B4700000}"/>
    <cellStyle name="Normal 27 4 7 6" xfId="17461" xr:uid="{00000000-0005-0000-0000-0000B5700000}"/>
    <cellStyle name="Normal 27 4 7 6 2" xfId="32161" xr:uid="{00000000-0005-0000-0000-0000B6700000}"/>
    <cellStyle name="Normal 27 4 7 7" xfId="19668" xr:uid="{00000000-0005-0000-0000-0000B7700000}"/>
    <cellStyle name="Normal 27 4 7 7 2" xfId="33505" xr:uid="{00000000-0005-0000-0000-0000B8700000}"/>
    <cellStyle name="Normal 27 4 7 8" xfId="21876" xr:uid="{00000000-0005-0000-0000-0000B9700000}"/>
    <cellStyle name="Normal 27 4 7 8 2" xfId="34849" xr:uid="{00000000-0005-0000-0000-0000BA700000}"/>
    <cellStyle name="Normal 27 4 7 9" xfId="25030" xr:uid="{00000000-0005-0000-0000-0000BB700000}"/>
    <cellStyle name="Normal 27 4 8" xfId="4851" xr:uid="{00000000-0005-0000-0000-0000BC700000}"/>
    <cellStyle name="Normal 27 4 8 2" xfId="25343" xr:uid="{00000000-0005-0000-0000-0000BD700000}"/>
    <cellStyle name="Normal 27 4 9" xfId="8986" xr:uid="{00000000-0005-0000-0000-0000BE700000}"/>
    <cellStyle name="Normal 27 4 9 2" xfId="26987" xr:uid="{00000000-0005-0000-0000-0000BF700000}"/>
    <cellStyle name="Normal 27 5" xfId="1751" xr:uid="{00000000-0005-0000-0000-0000C0700000}"/>
    <cellStyle name="Normal 27 5 10" xfId="22330" xr:uid="{00000000-0005-0000-0000-0000C1700000}"/>
    <cellStyle name="Normal 27 5 2" xfId="5025" xr:uid="{00000000-0005-0000-0000-0000C2700000}"/>
    <cellStyle name="Normal 27 5 2 2" xfId="23700" xr:uid="{00000000-0005-0000-0000-0000C3700000}"/>
    <cellStyle name="Normal 27 5 3" xfId="7627" xr:uid="{00000000-0005-0000-0000-0000C4700000}"/>
    <cellStyle name="Normal 27 5 3 2" xfId="25679" xr:uid="{00000000-0005-0000-0000-0000C5700000}"/>
    <cellStyle name="Normal 27 5 4" xfId="9371" xr:uid="{00000000-0005-0000-0000-0000C6700000}"/>
    <cellStyle name="Normal 27 5 4 2" xfId="27195" xr:uid="{00000000-0005-0000-0000-0000C7700000}"/>
    <cellStyle name="Normal 27 5 5" xfId="11578" xr:uid="{00000000-0005-0000-0000-0000C8700000}"/>
    <cellStyle name="Normal 27 5 5 2" xfId="28539" xr:uid="{00000000-0005-0000-0000-0000C9700000}"/>
    <cellStyle name="Normal 27 5 6" xfId="14310" xr:uid="{00000000-0005-0000-0000-0000CA700000}"/>
    <cellStyle name="Normal 27 5 6 2" xfId="30117" xr:uid="{00000000-0005-0000-0000-0000CB700000}"/>
    <cellStyle name="Normal 27 5 7" xfId="16392" xr:uid="{00000000-0005-0000-0000-0000CC700000}"/>
    <cellStyle name="Normal 27 5 7 2" xfId="31406" xr:uid="{00000000-0005-0000-0000-0000CD700000}"/>
    <cellStyle name="Normal 27 5 8" xfId="18200" xr:uid="{00000000-0005-0000-0000-0000CE700000}"/>
    <cellStyle name="Normal 27 5 8 2" xfId="32571" xr:uid="{00000000-0005-0000-0000-0000CF700000}"/>
    <cellStyle name="Normal 27 5 9" xfId="20408" xr:uid="{00000000-0005-0000-0000-0000D0700000}"/>
    <cellStyle name="Normal 27 5 9 2" xfId="33915" xr:uid="{00000000-0005-0000-0000-0000D1700000}"/>
    <cellStyle name="Normal 27 6" xfId="2728" xr:uid="{00000000-0005-0000-0000-0000D2700000}"/>
    <cellStyle name="Normal 27 6 10" xfId="22728" xr:uid="{00000000-0005-0000-0000-0000D3700000}"/>
    <cellStyle name="Normal 27 6 2" xfId="5423" xr:uid="{00000000-0005-0000-0000-0000D4700000}"/>
    <cellStyle name="Normal 27 6 2 2" xfId="24293" xr:uid="{00000000-0005-0000-0000-0000D5700000}"/>
    <cellStyle name="Normal 27 6 3" xfId="8173" xr:uid="{00000000-0005-0000-0000-0000D6700000}"/>
    <cellStyle name="Normal 27 6 3 2" xfId="26169" xr:uid="{00000000-0005-0000-0000-0000D7700000}"/>
    <cellStyle name="Normal 27 6 4" xfId="10017" xr:uid="{00000000-0005-0000-0000-0000D8700000}"/>
    <cellStyle name="Normal 27 6 4 2" xfId="27513" xr:uid="{00000000-0005-0000-0000-0000D9700000}"/>
    <cellStyle name="Normal 27 6 5" xfId="12224" xr:uid="{00000000-0005-0000-0000-0000DA700000}"/>
    <cellStyle name="Normal 27 6 5 2" xfId="28857" xr:uid="{00000000-0005-0000-0000-0000DB700000}"/>
    <cellStyle name="Normal 27 6 6" xfId="15123" xr:uid="{00000000-0005-0000-0000-0000DC700000}"/>
    <cellStyle name="Normal 27 6 6 2" xfId="30518" xr:uid="{00000000-0005-0000-0000-0000DD700000}"/>
    <cellStyle name="Normal 27 6 7" xfId="16639" xr:uid="{00000000-0005-0000-0000-0000DE700000}"/>
    <cellStyle name="Normal 27 6 7 2" xfId="31545" xr:uid="{00000000-0005-0000-0000-0000DF700000}"/>
    <cellStyle name="Normal 27 6 8" xfId="18846" xr:uid="{00000000-0005-0000-0000-0000E0700000}"/>
    <cellStyle name="Normal 27 6 8 2" xfId="32889" xr:uid="{00000000-0005-0000-0000-0000E1700000}"/>
    <cellStyle name="Normal 27 6 9" xfId="21054" xr:uid="{00000000-0005-0000-0000-0000E2700000}"/>
    <cellStyle name="Normal 27 6 9 2" xfId="34233" xr:uid="{00000000-0005-0000-0000-0000E3700000}"/>
    <cellStyle name="Normal 27 7" xfId="2864" xr:uid="{00000000-0005-0000-0000-0000E4700000}"/>
    <cellStyle name="Normal 27 7 10" xfId="22821" xr:uid="{00000000-0005-0000-0000-0000E5700000}"/>
    <cellStyle name="Normal 27 7 2" xfId="5516" xr:uid="{00000000-0005-0000-0000-0000E6700000}"/>
    <cellStyle name="Normal 27 7 2 2" xfId="24386" xr:uid="{00000000-0005-0000-0000-0000E7700000}"/>
    <cellStyle name="Normal 27 7 3" xfId="8266" xr:uid="{00000000-0005-0000-0000-0000E8700000}"/>
    <cellStyle name="Normal 27 7 3 2" xfId="26236" xr:uid="{00000000-0005-0000-0000-0000E9700000}"/>
    <cellStyle name="Normal 27 7 4" xfId="10110" xr:uid="{00000000-0005-0000-0000-0000EA700000}"/>
    <cellStyle name="Normal 27 7 4 2" xfId="27580" xr:uid="{00000000-0005-0000-0000-0000EB700000}"/>
    <cellStyle name="Normal 27 7 5" xfId="12317" xr:uid="{00000000-0005-0000-0000-0000EC700000}"/>
    <cellStyle name="Normal 27 7 5 2" xfId="28924" xr:uid="{00000000-0005-0000-0000-0000ED700000}"/>
    <cellStyle name="Normal 27 7 6" xfId="15238" xr:uid="{00000000-0005-0000-0000-0000EE700000}"/>
    <cellStyle name="Normal 27 7 6 2" xfId="30596" xr:uid="{00000000-0005-0000-0000-0000EF700000}"/>
    <cellStyle name="Normal 27 7 7" xfId="16732" xr:uid="{00000000-0005-0000-0000-0000F0700000}"/>
    <cellStyle name="Normal 27 7 7 2" xfId="31612" xr:uid="{00000000-0005-0000-0000-0000F1700000}"/>
    <cellStyle name="Normal 27 7 8" xfId="18939" xr:uid="{00000000-0005-0000-0000-0000F2700000}"/>
    <cellStyle name="Normal 27 7 8 2" xfId="32956" xr:uid="{00000000-0005-0000-0000-0000F3700000}"/>
    <cellStyle name="Normal 27 7 9" xfId="21147" xr:uid="{00000000-0005-0000-0000-0000F4700000}"/>
    <cellStyle name="Normal 27 7 9 2" xfId="34300" xr:uid="{00000000-0005-0000-0000-0000F5700000}"/>
    <cellStyle name="Normal 27 8" xfId="1718" xr:uid="{00000000-0005-0000-0000-0000F6700000}"/>
    <cellStyle name="Normal 27 8 2" xfId="5925" xr:uid="{00000000-0005-0000-0000-0000F7700000}"/>
    <cellStyle name="Normal 27 8 2 2" xfId="25657" xr:uid="{00000000-0005-0000-0000-0000F8700000}"/>
    <cellStyle name="Normal 27 8 3" xfId="9347" xr:uid="{00000000-0005-0000-0000-0000F9700000}"/>
    <cellStyle name="Normal 27 8 3 2" xfId="27173" xr:uid="{00000000-0005-0000-0000-0000FA700000}"/>
    <cellStyle name="Normal 27 8 4" xfId="11554" xr:uid="{00000000-0005-0000-0000-0000FB700000}"/>
    <cellStyle name="Normal 27 8 4 2" xfId="28517" xr:uid="{00000000-0005-0000-0000-0000FC700000}"/>
    <cellStyle name="Normal 27 8 5" xfId="14281" xr:uid="{00000000-0005-0000-0000-0000FD700000}"/>
    <cellStyle name="Normal 27 8 5 2" xfId="30094" xr:uid="{00000000-0005-0000-0000-0000FE700000}"/>
    <cellStyle name="Normal 27 8 6" xfId="16339" xr:uid="{00000000-0005-0000-0000-0000FF700000}"/>
    <cellStyle name="Normal 27 8 6 2" xfId="31365" xr:uid="{00000000-0005-0000-0000-000000710000}"/>
    <cellStyle name="Normal 27 8 7" xfId="18176" xr:uid="{00000000-0005-0000-0000-000001710000}"/>
    <cellStyle name="Normal 27 8 7 2" xfId="32549" xr:uid="{00000000-0005-0000-0000-000002710000}"/>
    <cellStyle name="Normal 27 8 8" xfId="20384" xr:uid="{00000000-0005-0000-0000-000003710000}"/>
    <cellStyle name="Normal 27 8 8 2" xfId="33893" xr:uid="{00000000-0005-0000-0000-000004710000}"/>
    <cellStyle name="Normal 27 8 9" xfId="23188" xr:uid="{00000000-0005-0000-0000-000005710000}"/>
    <cellStyle name="Normal 27 9" xfId="3723" xr:uid="{00000000-0005-0000-0000-000006710000}"/>
    <cellStyle name="Normal 27 9 2" xfId="6978" xr:uid="{00000000-0005-0000-0000-000007710000}"/>
    <cellStyle name="Normal 27 9 2 2" xfId="26605" xr:uid="{00000000-0005-0000-0000-000008710000}"/>
    <cellStyle name="Normal 27 9 3" xfId="10626" xr:uid="{00000000-0005-0000-0000-000009710000}"/>
    <cellStyle name="Normal 27 9 3 2" xfId="27949" xr:uid="{00000000-0005-0000-0000-00000A710000}"/>
    <cellStyle name="Normal 27 9 4" xfId="12833" xr:uid="{00000000-0005-0000-0000-00000B710000}"/>
    <cellStyle name="Normal 27 9 4 2" xfId="29293" xr:uid="{00000000-0005-0000-0000-00000C710000}"/>
    <cellStyle name="Normal 27 9 5" xfId="15915" xr:uid="{00000000-0005-0000-0000-00000D710000}"/>
    <cellStyle name="Normal 27 9 5 2" xfId="31053" xr:uid="{00000000-0005-0000-0000-00000E710000}"/>
    <cellStyle name="Normal 27 9 6" xfId="17248" xr:uid="{00000000-0005-0000-0000-00000F710000}"/>
    <cellStyle name="Normal 27 9 6 2" xfId="31981" xr:uid="{00000000-0005-0000-0000-000010710000}"/>
    <cellStyle name="Normal 27 9 7" xfId="19455" xr:uid="{00000000-0005-0000-0000-000011710000}"/>
    <cellStyle name="Normal 27 9 7 2" xfId="33325" xr:uid="{00000000-0005-0000-0000-000012710000}"/>
    <cellStyle name="Normal 27 9 8" xfId="21663" xr:uid="{00000000-0005-0000-0000-000013710000}"/>
    <cellStyle name="Normal 27 9 8 2" xfId="34669" xr:uid="{00000000-0005-0000-0000-000014710000}"/>
    <cellStyle name="Normal 27 9 9" xfId="24817" xr:uid="{00000000-0005-0000-0000-000015710000}"/>
    <cellStyle name="Normal 28" xfId="651" xr:uid="{00000000-0005-0000-0000-000016710000}"/>
    <cellStyle name="Normal 28 10" xfId="4558" xr:uid="{00000000-0005-0000-0000-000017710000}"/>
    <cellStyle name="Normal 28 10 2" xfId="7252" xr:uid="{00000000-0005-0000-0000-000018710000}"/>
    <cellStyle name="Normal 28 10 2 2" xfId="26846" xr:uid="{00000000-0005-0000-0000-000019710000}"/>
    <cellStyle name="Normal 28 10 3" xfId="10900" xr:uid="{00000000-0005-0000-0000-00001A710000}"/>
    <cellStyle name="Normal 28 10 3 2" xfId="28190" xr:uid="{00000000-0005-0000-0000-00001B710000}"/>
    <cellStyle name="Normal 28 10 4" xfId="13107" xr:uid="{00000000-0005-0000-0000-00001C710000}"/>
    <cellStyle name="Normal 28 10 4 2" xfId="29534" xr:uid="{00000000-0005-0000-0000-00001D710000}"/>
    <cellStyle name="Normal 28 10 5" xfId="16444" xr:uid="{00000000-0005-0000-0000-00001E710000}"/>
    <cellStyle name="Normal 28 10 5 2" xfId="31450" xr:uid="{00000000-0005-0000-0000-00001F710000}"/>
    <cellStyle name="Normal 28 10 6" xfId="17522" xr:uid="{00000000-0005-0000-0000-000020710000}"/>
    <cellStyle name="Normal 28 10 6 2" xfId="32222" xr:uid="{00000000-0005-0000-0000-000021710000}"/>
    <cellStyle name="Normal 28 10 7" xfId="19729" xr:uid="{00000000-0005-0000-0000-000022710000}"/>
    <cellStyle name="Normal 28 10 7 2" xfId="33566" xr:uid="{00000000-0005-0000-0000-000023710000}"/>
    <cellStyle name="Normal 28 10 8" xfId="21937" xr:uid="{00000000-0005-0000-0000-000024710000}"/>
    <cellStyle name="Normal 28 10 8 2" xfId="34910" xr:uid="{00000000-0005-0000-0000-000025710000}"/>
    <cellStyle name="Normal 28 10 9" xfId="25091" xr:uid="{00000000-0005-0000-0000-000026710000}"/>
    <cellStyle name="Normal 28 11" xfId="4712" xr:uid="{00000000-0005-0000-0000-000027710000}"/>
    <cellStyle name="Normal 28 11 2" xfId="25163" xr:uid="{00000000-0005-0000-0000-000028710000}"/>
    <cellStyle name="Normal 28 12" xfId="8806" xr:uid="{00000000-0005-0000-0000-000029710000}"/>
    <cellStyle name="Normal 28 12 2" xfId="26892" xr:uid="{00000000-0005-0000-0000-00002A710000}"/>
    <cellStyle name="Normal 28 13" xfId="11013" xr:uid="{00000000-0005-0000-0000-00002B710000}"/>
    <cellStyle name="Normal 28 13 2" xfId="28236" xr:uid="{00000000-0005-0000-0000-00002C710000}"/>
    <cellStyle name="Normal 28 14" xfId="13476" xr:uid="{00000000-0005-0000-0000-00002D710000}"/>
    <cellStyle name="Normal 28 14 2" xfId="29695" xr:uid="{00000000-0005-0000-0000-00002E710000}"/>
    <cellStyle name="Normal 28 15" xfId="14447" xr:uid="{00000000-0005-0000-0000-00002F710000}"/>
    <cellStyle name="Normal 28 15 2" xfId="30223" xr:uid="{00000000-0005-0000-0000-000030710000}"/>
    <cellStyle name="Normal 28 16" xfId="17635" xr:uid="{00000000-0005-0000-0000-000031710000}"/>
    <cellStyle name="Normal 28 16 2" xfId="32268" xr:uid="{00000000-0005-0000-0000-000032710000}"/>
    <cellStyle name="Normal 28 17" xfId="19843" xr:uid="{00000000-0005-0000-0000-000033710000}"/>
    <cellStyle name="Normal 28 17 2" xfId="33612" xr:uid="{00000000-0005-0000-0000-000034710000}"/>
    <cellStyle name="Normal 28 18" xfId="22017" xr:uid="{00000000-0005-0000-0000-000035710000}"/>
    <cellStyle name="Normal 28 19" xfId="37886" xr:uid="{00000000-0005-0000-0000-000036710000}"/>
    <cellStyle name="Normal 28 2" xfId="954" xr:uid="{00000000-0005-0000-0000-000037710000}"/>
    <cellStyle name="Normal 28 2 10" xfId="8872" xr:uid="{00000000-0005-0000-0000-000038710000}"/>
    <cellStyle name="Normal 28 2 10 2" xfId="26924" xr:uid="{00000000-0005-0000-0000-000039710000}"/>
    <cellStyle name="Normal 28 2 11" xfId="11079" xr:uid="{00000000-0005-0000-0000-00003A710000}"/>
    <cellStyle name="Normal 28 2 11 2" xfId="28268" xr:uid="{00000000-0005-0000-0000-00003B710000}"/>
    <cellStyle name="Normal 28 2 12" xfId="13663" xr:uid="{00000000-0005-0000-0000-00003C710000}"/>
    <cellStyle name="Normal 28 2 12 2" xfId="29778" xr:uid="{00000000-0005-0000-0000-00003D710000}"/>
    <cellStyle name="Normal 28 2 13" xfId="14045" xr:uid="{00000000-0005-0000-0000-00003E710000}"/>
    <cellStyle name="Normal 28 2 13 2" xfId="29959" xr:uid="{00000000-0005-0000-0000-00003F710000}"/>
    <cellStyle name="Normal 28 2 14" xfId="17701" xr:uid="{00000000-0005-0000-0000-000040710000}"/>
    <cellStyle name="Normal 28 2 14 2" xfId="32300" xr:uid="{00000000-0005-0000-0000-000041710000}"/>
    <cellStyle name="Normal 28 2 15" xfId="19909" xr:uid="{00000000-0005-0000-0000-000042710000}"/>
    <cellStyle name="Normal 28 2 15 2" xfId="33644" xr:uid="{00000000-0005-0000-0000-000043710000}"/>
    <cellStyle name="Normal 28 2 16" xfId="22068" xr:uid="{00000000-0005-0000-0000-000044710000}"/>
    <cellStyle name="Normal 28 2 17" xfId="38503" xr:uid="{00000000-0005-0000-0000-000045710000}"/>
    <cellStyle name="Normal 28 2 2" xfId="1231" xr:uid="{00000000-0005-0000-0000-000046710000}"/>
    <cellStyle name="Normal 28 2 2 10" xfId="11244" xr:uid="{00000000-0005-0000-0000-000047710000}"/>
    <cellStyle name="Normal 28 2 2 10 2" xfId="28364" xr:uid="{00000000-0005-0000-0000-000048710000}"/>
    <cellStyle name="Normal 28 2 2 11" xfId="13890" xr:uid="{00000000-0005-0000-0000-000049710000}"/>
    <cellStyle name="Normal 28 2 2 11 2" xfId="29900" xr:uid="{00000000-0005-0000-0000-00004A710000}"/>
    <cellStyle name="Normal 28 2 2 12" xfId="16174" xr:uid="{00000000-0005-0000-0000-00004B710000}"/>
    <cellStyle name="Normal 28 2 2 12 2" xfId="31229" xr:uid="{00000000-0005-0000-0000-00004C710000}"/>
    <cellStyle name="Normal 28 2 2 13" xfId="17866" xr:uid="{00000000-0005-0000-0000-00004D710000}"/>
    <cellStyle name="Normal 28 2 2 13 2" xfId="32396" xr:uid="{00000000-0005-0000-0000-00004E710000}"/>
    <cellStyle name="Normal 28 2 2 14" xfId="20074" xr:uid="{00000000-0005-0000-0000-00004F710000}"/>
    <cellStyle name="Normal 28 2 2 14 2" xfId="33740" xr:uid="{00000000-0005-0000-0000-000050710000}"/>
    <cellStyle name="Normal 28 2 2 15" xfId="22223" xr:uid="{00000000-0005-0000-0000-000051710000}"/>
    <cellStyle name="Normal 28 2 2 2" xfId="2171" xr:uid="{00000000-0005-0000-0000-000052710000}"/>
    <cellStyle name="Normal 28 2 2 2 10" xfId="22562" xr:uid="{00000000-0005-0000-0000-000053710000}"/>
    <cellStyle name="Normal 28 2 2 2 2" xfId="5257" xr:uid="{00000000-0005-0000-0000-000054710000}"/>
    <cellStyle name="Normal 28 2 2 2 2 2" xfId="23965" xr:uid="{00000000-0005-0000-0000-000055710000}"/>
    <cellStyle name="Normal 28 2 2 2 3" xfId="7856" xr:uid="{00000000-0005-0000-0000-000056710000}"/>
    <cellStyle name="Normal 28 2 2 2 3 2" xfId="25973" xr:uid="{00000000-0005-0000-0000-000057710000}"/>
    <cellStyle name="Normal 28 2 2 2 4" xfId="9688" xr:uid="{00000000-0005-0000-0000-000058710000}"/>
    <cellStyle name="Normal 28 2 2 2 4 2" xfId="27412" xr:uid="{00000000-0005-0000-0000-000059710000}"/>
    <cellStyle name="Normal 28 2 2 2 5" xfId="11895" xr:uid="{00000000-0005-0000-0000-00005A710000}"/>
    <cellStyle name="Normal 28 2 2 2 5 2" xfId="28756" xr:uid="{00000000-0005-0000-0000-00005B710000}"/>
    <cellStyle name="Normal 28 2 2 2 6" xfId="14674" xr:uid="{00000000-0005-0000-0000-00005C710000}"/>
    <cellStyle name="Normal 28 2 2 2 6 2" xfId="30364" xr:uid="{00000000-0005-0000-0000-00005D710000}"/>
    <cellStyle name="Normal 28 2 2 2 7" xfId="15082" xr:uid="{00000000-0005-0000-0000-00005E710000}"/>
    <cellStyle name="Normal 28 2 2 2 7 2" xfId="30490" xr:uid="{00000000-0005-0000-0000-00005F710000}"/>
    <cellStyle name="Normal 28 2 2 2 8" xfId="18517" xr:uid="{00000000-0005-0000-0000-000060710000}"/>
    <cellStyle name="Normal 28 2 2 2 8 2" xfId="32788" xr:uid="{00000000-0005-0000-0000-000061710000}"/>
    <cellStyle name="Normal 28 2 2 2 9" xfId="20725" xr:uid="{00000000-0005-0000-0000-000062710000}"/>
    <cellStyle name="Normal 28 2 2 2 9 2" xfId="34132" xr:uid="{00000000-0005-0000-0000-000063710000}"/>
    <cellStyle name="Normal 28 2 2 3" xfId="3024" xr:uid="{00000000-0005-0000-0000-000064710000}"/>
    <cellStyle name="Normal 28 2 2 3 10" xfId="22932" xr:uid="{00000000-0005-0000-0000-000065710000}"/>
    <cellStyle name="Normal 28 2 2 3 2" xfId="5627" xr:uid="{00000000-0005-0000-0000-000066710000}"/>
    <cellStyle name="Normal 28 2 2 3 2 2" xfId="24497" xr:uid="{00000000-0005-0000-0000-000067710000}"/>
    <cellStyle name="Normal 28 2 2 3 3" xfId="8377" xr:uid="{00000000-0005-0000-0000-000068710000}"/>
    <cellStyle name="Normal 28 2 2 3 3 2" xfId="26322" xr:uid="{00000000-0005-0000-0000-000069710000}"/>
    <cellStyle name="Normal 28 2 2 3 4" xfId="10221" xr:uid="{00000000-0005-0000-0000-00006A710000}"/>
    <cellStyle name="Normal 28 2 2 3 4 2" xfId="27666" xr:uid="{00000000-0005-0000-0000-00006B710000}"/>
    <cellStyle name="Normal 28 2 2 3 5" xfId="12428" xr:uid="{00000000-0005-0000-0000-00006C710000}"/>
    <cellStyle name="Normal 28 2 2 3 5 2" xfId="29010" xr:uid="{00000000-0005-0000-0000-00006D710000}"/>
    <cellStyle name="Normal 28 2 2 3 6" xfId="15378" xr:uid="{00000000-0005-0000-0000-00006E710000}"/>
    <cellStyle name="Normal 28 2 2 3 6 2" xfId="30702" xr:uid="{00000000-0005-0000-0000-00006F710000}"/>
    <cellStyle name="Normal 28 2 2 3 7" xfId="16843" xr:uid="{00000000-0005-0000-0000-000070710000}"/>
    <cellStyle name="Normal 28 2 2 3 7 2" xfId="31698" xr:uid="{00000000-0005-0000-0000-000071710000}"/>
    <cellStyle name="Normal 28 2 2 3 8" xfId="19050" xr:uid="{00000000-0005-0000-0000-000072710000}"/>
    <cellStyle name="Normal 28 2 2 3 8 2" xfId="33042" xr:uid="{00000000-0005-0000-0000-000073710000}"/>
    <cellStyle name="Normal 28 2 2 3 9" xfId="21258" xr:uid="{00000000-0005-0000-0000-000074710000}"/>
    <cellStyle name="Normal 28 2 2 3 9 2" xfId="34386" xr:uid="{00000000-0005-0000-0000-000075710000}"/>
    <cellStyle name="Normal 28 2 2 4" xfId="3319" xr:uid="{00000000-0005-0000-0000-000076710000}"/>
    <cellStyle name="Normal 28 2 2 4 10" xfId="23100" xr:uid="{00000000-0005-0000-0000-000077710000}"/>
    <cellStyle name="Normal 28 2 2 4 2" xfId="5795" xr:uid="{00000000-0005-0000-0000-000078710000}"/>
    <cellStyle name="Normal 28 2 2 4 2 2" xfId="24665" xr:uid="{00000000-0005-0000-0000-000079710000}"/>
    <cellStyle name="Normal 28 2 2 4 3" xfId="8545" xr:uid="{00000000-0005-0000-0000-00007A710000}"/>
    <cellStyle name="Normal 28 2 2 4 3 2" xfId="26464" xr:uid="{00000000-0005-0000-0000-00007B710000}"/>
    <cellStyle name="Normal 28 2 2 4 4" xfId="10389" xr:uid="{00000000-0005-0000-0000-00007C710000}"/>
    <cellStyle name="Normal 28 2 2 4 4 2" xfId="27808" xr:uid="{00000000-0005-0000-0000-00007D710000}"/>
    <cellStyle name="Normal 28 2 2 4 5" xfId="12596" xr:uid="{00000000-0005-0000-0000-00007E710000}"/>
    <cellStyle name="Normal 28 2 2 4 5 2" xfId="29152" xr:uid="{00000000-0005-0000-0000-00007F710000}"/>
    <cellStyle name="Normal 28 2 2 4 6" xfId="15605" xr:uid="{00000000-0005-0000-0000-000080710000}"/>
    <cellStyle name="Normal 28 2 2 4 6 2" xfId="30876" xr:uid="{00000000-0005-0000-0000-000081710000}"/>
    <cellStyle name="Normal 28 2 2 4 7" xfId="17011" xr:uid="{00000000-0005-0000-0000-000082710000}"/>
    <cellStyle name="Normal 28 2 2 4 7 2" xfId="31840" xr:uid="{00000000-0005-0000-0000-000083710000}"/>
    <cellStyle name="Normal 28 2 2 4 8" xfId="19218" xr:uid="{00000000-0005-0000-0000-000084710000}"/>
    <cellStyle name="Normal 28 2 2 4 8 2" xfId="33184" xr:uid="{00000000-0005-0000-0000-000085710000}"/>
    <cellStyle name="Normal 28 2 2 4 9" xfId="21426" xr:uid="{00000000-0005-0000-0000-000086710000}"/>
    <cellStyle name="Normal 28 2 2 4 9 2" xfId="34528" xr:uid="{00000000-0005-0000-0000-000087710000}"/>
    <cellStyle name="Normal 28 2 2 5" xfId="3515" xr:uid="{00000000-0005-0000-0000-000088710000}"/>
    <cellStyle name="Normal 28 2 2 5 2" xfId="6157" xr:uid="{00000000-0005-0000-0000-000089710000}"/>
    <cellStyle name="Normal 28 2 2 5 2 2" xfId="26549" xr:uid="{00000000-0005-0000-0000-00008A710000}"/>
    <cellStyle name="Normal 28 2 2 5 3" xfId="10508" xr:uid="{00000000-0005-0000-0000-00008B710000}"/>
    <cellStyle name="Normal 28 2 2 5 3 2" xfId="27893" xr:uid="{00000000-0005-0000-0000-00008C710000}"/>
    <cellStyle name="Normal 28 2 2 5 4" xfId="12715" xr:uid="{00000000-0005-0000-0000-00008D710000}"/>
    <cellStyle name="Normal 28 2 2 5 4 2" xfId="29237" xr:uid="{00000000-0005-0000-0000-00008E710000}"/>
    <cellStyle name="Normal 28 2 2 5 5" xfId="15759" xr:uid="{00000000-0005-0000-0000-00008F710000}"/>
    <cellStyle name="Normal 28 2 2 5 5 2" xfId="30980" xr:uid="{00000000-0005-0000-0000-000090710000}"/>
    <cellStyle name="Normal 28 2 2 5 6" xfId="17130" xr:uid="{00000000-0005-0000-0000-000091710000}"/>
    <cellStyle name="Normal 28 2 2 5 6 2" xfId="31925" xr:uid="{00000000-0005-0000-0000-000092710000}"/>
    <cellStyle name="Normal 28 2 2 5 7" xfId="19337" xr:uid="{00000000-0005-0000-0000-000093710000}"/>
    <cellStyle name="Normal 28 2 2 5 7 2" xfId="33269" xr:uid="{00000000-0005-0000-0000-000094710000}"/>
    <cellStyle name="Normal 28 2 2 5 8" xfId="21545" xr:uid="{00000000-0005-0000-0000-000095710000}"/>
    <cellStyle name="Normal 28 2 2 5 8 2" xfId="34613" xr:uid="{00000000-0005-0000-0000-000096710000}"/>
    <cellStyle name="Normal 28 2 2 5 9" xfId="23420" xr:uid="{00000000-0005-0000-0000-000097710000}"/>
    <cellStyle name="Normal 28 2 2 6" xfId="1490" xr:uid="{00000000-0005-0000-0000-000098710000}"/>
    <cellStyle name="Normal 28 2 2 6 2" xfId="6310" xr:uid="{00000000-0005-0000-0000-000099710000}"/>
    <cellStyle name="Normal 28 2 2 6 2 2" xfId="25542" xr:uid="{00000000-0005-0000-0000-00009A710000}"/>
    <cellStyle name="Normal 28 2 2 6 3" xfId="9206" xr:uid="{00000000-0005-0000-0000-00009B710000}"/>
    <cellStyle name="Normal 28 2 2 6 3 2" xfId="27087" xr:uid="{00000000-0005-0000-0000-00009C710000}"/>
    <cellStyle name="Normal 28 2 2 6 4" xfId="11413" xr:uid="{00000000-0005-0000-0000-00009D710000}"/>
    <cellStyle name="Normal 28 2 2 6 4 2" xfId="28431" xr:uid="{00000000-0005-0000-0000-00009E710000}"/>
    <cellStyle name="Normal 28 2 2 6 5" xfId="14102" xr:uid="{00000000-0005-0000-0000-00009F710000}"/>
    <cellStyle name="Normal 28 2 2 6 5 2" xfId="29985" xr:uid="{00000000-0005-0000-0000-0000A0710000}"/>
    <cellStyle name="Normal 28 2 2 6 6" xfId="16359" xr:uid="{00000000-0005-0000-0000-0000A1710000}"/>
    <cellStyle name="Normal 28 2 2 6 6 2" xfId="31381" xr:uid="{00000000-0005-0000-0000-0000A2710000}"/>
    <cellStyle name="Normal 28 2 2 6 7" xfId="18035" xr:uid="{00000000-0005-0000-0000-0000A3710000}"/>
    <cellStyle name="Normal 28 2 2 6 7 2" xfId="32463" xr:uid="{00000000-0005-0000-0000-0000A4710000}"/>
    <cellStyle name="Normal 28 2 2 6 8" xfId="20243" xr:uid="{00000000-0005-0000-0000-0000A5710000}"/>
    <cellStyle name="Normal 28 2 2 6 8 2" xfId="33807" xr:uid="{00000000-0005-0000-0000-0000A6710000}"/>
    <cellStyle name="Normal 28 2 2 6 9" xfId="23573" xr:uid="{00000000-0005-0000-0000-0000A7710000}"/>
    <cellStyle name="Normal 28 2 2 7" xfId="4433" xr:uid="{00000000-0005-0000-0000-0000A8710000}"/>
    <cellStyle name="Normal 28 2 2 7 2" xfId="7206" xr:uid="{00000000-0005-0000-0000-0000A9710000}"/>
    <cellStyle name="Normal 28 2 2 7 2 2" xfId="26800" xr:uid="{00000000-0005-0000-0000-0000AA710000}"/>
    <cellStyle name="Normal 28 2 2 7 3" xfId="10854" xr:uid="{00000000-0005-0000-0000-0000AB710000}"/>
    <cellStyle name="Normal 28 2 2 7 3 2" xfId="28144" xr:uid="{00000000-0005-0000-0000-0000AC710000}"/>
    <cellStyle name="Normal 28 2 2 7 4" xfId="13061" xr:uid="{00000000-0005-0000-0000-0000AD710000}"/>
    <cellStyle name="Normal 28 2 2 7 4 2" xfId="29488" xr:uid="{00000000-0005-0000-0000-0000AE710000}"/>
    <cellStyle name="Normal 28 2 2 7 5" xfId="16360" xr:uid="{00000000-0005-0000-0000-0000AF710000}"/>
    <cellStyle name="Normal 28 2 2 7 5 2" xfId="31382" xr:uid="{00000000-0005-0000-0000-0000B0710000}"/>
    <cellStyle name="Normal 28 2 2 7 6" xfId="17476" xr:uid="{00000000-0005-0000-0000-0000B1710000}"/>
    <cellStyle name="Normal 28 2 2 7 6 2" xfId="32176" xr:uid="{00000000-0005-0000-0000-0000B2710000}"/>
    <cellStyle name="Normal 28 2 2 7 7" xfId="19683" xr:uid="{00000000-0005-0000-0000-0000B3710000}"/>
    <cellStyle name="Normal 28 2 2 7 7 2" xfId="33520" xr:uid="{00000000-0005-0000-0000-0000B4710000}"/>
    <cellStyle name="Normal 28 2 2 7 8" xfId="21891" xr:uid="{00000000-0005-0000-0000-0000B5710000}"/>
    <cellStyle name="Normal 28 2 2 7 8 2" xfId="34864" xr:uid="{00000000-0005-0000-0000-0000B6710000}"/>
    <cellStyle name="Normal 28 2 2 7 9" xfId="25045" xr:uid="{00000000-0005-0000-0000-0000B7710000}"/>
    <cellStyle name="Normal 28 2 2 8" xfId="4918" xr:uid="{00000000-0005-0000-0000-0000B8710000}"/>
    <cellStyle name="Normal 28 2 2 8 2" xfId="25394" xr:uid="{00000000-0005-0000-0000-0000B9710000}"/>
    <cellStyle name="Normal 28 2 2 9" xfId="9037" xr:uid="{00000000-0005-0000-0000-0000BA710000}"/>
    <cellStyle name="Normal 28 2 2 9 2" xfId="27020" xr:uid="{00000000-0005-0000-0000-0000BB710000}"/>
    <cellStyle name="Normal 28 2 3" xfId="1983" xr:uid="{00000000-0005-0000-0000-0000BC710000}"/>
    <cellStyle name="Normal 28 2 3 10" xfId="22397" xr:uid="{00000000-0005-0000-0000-0000BD710000}"/>
    <cellStyle name="Normal 28 2 3 2" xfId="5092" xr:uid="{00000000-0005-0000-0000-0000BE710000}"/>
    <cellStyle name="Normal 28 2 3 2 2" xfId="23794" xr:uid="{00000000-0005-0000-0000-0000BF710000}"/>
    <cellStyle name="Normal 28 2 3 3" xfId="7695" xr:uid="{00000000-0005-0000-0000-0000C0710000}"/>
    <cellStyle name="Normal 28 2 3 3 2" xfId="25800" xr:uid="{00000000-0005-0000-0000-0000C1710000}"/>
    <cellStyle name="Normal 28 2 3 4" xfId="9509" xr:uid="{00000000-0005-0000-0000-0000C2710000}"/>
    <cellStyle name="Normal 28 2 3 4 2" xfId="27298" xr:uid="{00000000-0005-0000-0000-0000C3710000}"/>
    <cellStyle name="Normal 28 2 3 5" xfId="11716" xr:uid="{00000000-0005-0000-0000-0000C4710000}"/>
    <cellStyle name="Normal 28 2 3 5 2" xfId="28642" xr:uid="{00000000-0005-0000-0000-0000C5710000}"/>
    <cellStyle name="Normal 28 2 3 6" xfId="14493" xr:uid="{00000000-0005-0000-0000-0000C6710000}"/>
    <cellStyle name="Normal 28 2 3 6 2" xfId="30249" xr:uid="{00000000-0005-0000-0000-0000C7710000}"/>
    <cellStyle name="Normal 28 2 3 7" xfId="13369" xr:uid="{00000000-0005-0000-0000-0000C8710000}"/>
    <cellStyle name="Normal 28 2 3 7 2" xfId="29643" xr:uid="{00000000-0005-0000-0000-0000C9710000}"/>
    <cellStyle name="Normal 28 2 3 8" xfId="18338" xr:uid="{00000000-0005-0000-0000-0000CA710000}"/>
    <cellStyle name="Normal 28 2 3 8 2" xfId="32674" xr:uid="{00000000-0005-0000-0000-0000CB710000}"/>
    <cellStyle name="Normal 28 2 3 9" xfId="20546" xr:uid="{00000000-0005-0000-0000-0000CC710000}"/>
    <cellStyle name="Normal 28 2 3 9 2" xfId="34018" xr:uid="{00000000-0005-0000-0000-0000CD710000}"/>
    <cellStyle name="Normal 28 2 4" xfId="2838" xr:uid="{00000000-0005-0000-0000-0000CE710000}"/>
    <cellStyle name="Normal 28 2 4 10" xfId="22803" xr:uid="{00000000-0005-0000-0000-0000CF710000}"/>
    <cellStyle name="Normal 28 2 4 2" xfId="5498" xr:uid="{00000000-0005-0000-0000-0000D0710000}"/>
    <cellStyle name="Normal 28 2 4 2 2" xfId="24368" xr:uid="{00000000-0005-0000-0000-0000D1710000}"/>
    <cellStyle name="Normal 28 2 4 3" xfId="8248" xr:uid="{00000000-0005-0000-0000-0000D2710000}"/>
    <cellStyle name="Normal 28 2 4 3 2" xfId="26218" xr:uid="{00000000-0005-0000-0000-0000D3710000}"/>
    <cellStyle name="Normal 28 2 4 4" xfId="10092" xr:uid="{00000000-0005-0000-0000-0000D4710000}"/>
    <cellStyle name="Normal 28 2 4 4 2" xfId="27562" xr:uid="{00000000-0005-0000-0000-0000D5710000}"/>
    <cellStyle name="Normal 28 2 4 5" xfId="12299" xr:uid="{00000000-0005-0000-0000-0000D6710000}"/>
    <cellStyle name="Normal 28 2 4 5 2" xfId="28906" xr:uid="{00000000-0005-0000-0000-0000D7710000}"/>
    <cellStyle name="Normal 28 2 4 6" xfId="15218" xr:uid="{00000000-0005-0000-0000-0000D8710000}"/>
    <cellStyle name="Normal 28 2 4 6 2" xfId="30576" xr:uid="{00000000-0005-0000-0000-0000D9710000}"/>
    <cellStyle name="Normal 28 2 4 7" xfId="16714" xr:uid="{00000000-0005-0000-0000-0000DA710000}"/>
    <cellStyle name="Normal 28 2 4 7 2" xfId="31594" xr:uid="{00000000-0005-0000-0000-0000DB710000}"/>
    <cellStyle name="Normal 28 2 4 8" xfId="18921" xr:uid="{00000000-0005-0000-0000-0000DC710000}"/>
    <cellStyle name="Normal 28 2 4 8 2" xfId="32938" xr:uid="{00000000-0005-0000-0000-0000DD710000}"/>
    <cellStyle name="Normal 28 2 4 9" xfId="21129" xr:uid="{00000000-0005-0000-0000-0000DE710000}"/>
    <cellStyle name="Normal 28 2 4 9 2" xfId="34282" xr:uid="{00000000-0005-0000-0000-0000DF710000}"/>
    <cellStyle name="Normal 28 2 5" xfId="2851" xr:uid="{00000000-0005-0000-0000-0000E0710000}"/>
    <cellStyle name="Normal 28 2 5 10" xfId="22816" xr:uid="{00000000-0005-0000-0000-0000E1710000}"/>
    <cellStyle name="Normal 28 2 5 2" xfId="5511" xr:uid="{00000000-0005-0000-0000-0000E2710000}"/>
    <cellStyle name="Normal 28 2 5 2 2" xfId="24381" xr:uid="{00000000-0005-0000-0000-0000E3710000}"/>
    <cellStyle name="Normal 28 2 5 3" xfId="8261" xr:uid="{00000000-0005-0000-0000-0000E4710000}"/>
    <cellStyle name="Normal 28 2 5 3 2" xfId="26231" xr:uid="{00000000-0005-0000-0000-0000E5710000}"/>
    <cellStyle name="Normal 28 2 5 4" xfId="10105" xr:uid="{00000000-0005-0000-0000-0000E6710000}"/>
    <cellStyle name="Normal 28 2 5 4 2" xfId="27575" xr:uid="{00000000-0005-0000-0000-0000E7710000}"/>
    <cellStyle name="Normal 28 2 5 5" xfId="12312" xr:uid="{00000000-0005-0000-0000-0000E8710000}"/>
    <cellStyle name="Normal 28 2 5 5 2" xfId="28919" xr:uid="{00000000-0005-0000-0000-0000E9710000}"/>
    <cellStyle name="Normal 28 2 5 6" xfId="15231" xr:uid="{00000000-0005-0000-0000-0000EA710000}"/>
    <cellStyle name="Normal 28 2 5 6 2" xfId="30589" xr:uid="{00000000-0005-0000-0000-0000EB710000}"/>
    <cellStyle name="Normal 28 2 5 7" xfId="16727" xr:uid="{00000000-0005-0000-0000-0000EC710000}"/>
    <cellStyle name="Normal 28 2 5 7 2" xfId="31607" xr:uid="{00000000-0005-0000-0000-0000ED710000}"/>
    <cellStyle name="Normal 28 2 5 8" xfId="18934" xr:uid="{00000000-0005-0000-0000-0000EE710000}"/>
    <cellStyle name="Normal 28 2 5 8 2" xfId="32951" xr:uid="{00000000-0005-0000-0000-0000EF710000}"/>
    <cellStyle name="Normal 28 2 5 9" xfId="21142" xr:uid="{00000000-0005-0000-0000-0000F0710000}"/>
    <cellStyle name="Normal 28 2 5 9 2" xfId="34295" xr:uid="{00000000-0005-0000-0000-0000F1710000}"/>
    <cellStyle name="Normal 28 2 6" xfId="1460" xr:uid="{00000000-0005-0000-0000-0000F2710000}"/>
    <cellStyle name="Normal 28 2 6 2" xfId="5992" xr:uid="{00000000-0005-0000-0000-0000F3710000}"/>
    <cellStyle name="Normal 28 2 6 2 2" xfId="25535" xr:uid="{00000000-0005-0000-0000-0000F4710000}"/>
    <cellStyle name="Normal 28 2 6 3" xfId="9192" xr:uid="{00000000-0005-0000-0000-0000F5710000}"/>
    <cellStyle name="Normal 28 2 6 3 2" xfId="27083" xr:uid="{00000000-0005-0000-0000-0000F6710000}"/>
    <cellStyle name="Normal 28 2 6 4" xfId="11399" xr:uid="{00000000-0005-0000-0000-0000F7710000}"/>
    <cellStyle name="Normal 28 2 6 4 2" xfId="28427" xr:uid="{00000000-0005-0000-0000-0000F8710000}"/>
    <cellStyle name="Normal 28 2 6 5" xfId="14082" xr:uid="{00000000-0005-0000-0000-0000F9710000}"/>
    <cellStyle name="Normal 28 2 6 5 2" xfId="29980" xr:uid="{00000000-0005-0000-0000-0000FA710000}"/>
    <cellStyle name="Normal 28 2 6 6" xfId="14921" xr:uid="{00000000-0005-0000-0000-0000FB710000}"/>
    <cellStyle name="Normal 28 2 6 6 2" xfId="30443" xr:uid="{00000000-0005-0000-0000-0000FC710000}"/>
    <cellStyle name="Normal 28 2 6 7" xfId="18021" xr:uid="{00000000-0005-0000-0000-0000FD710000}"/>
    <cellStyle name="Normal 28 2 6 7 2" xfId="32459" xr:uid="{00000000-0005-0000-0000-0000FE710000}"/>
    <cellStyle name="Normal 28 2 6 8" xfId="20229" xr:uid="{00000000-0005-0000-0000-0000FF710000}"/>
    <cellStyle name="Normal 28 2 6 8 2" xfId="33803" xr:uid="{00000000-0005-0000-0000-000000720000}"/>
    <cellStyle name="Normal 28 2 6 9" xfId="23255" xr:uid="{00000000-0005-0000-0000-000001720000}"/>
    <cellStyle name="Normal 28 2 7" xfId="3887" xr:uid="{00000000-0005-0000-0000-000002720000}"/>
    <cellStyle name="Normal 28 2 7 2" xfId="7031" xr:uid="{00000000-0005-0000-0000-000003720000}"/>
    <cellStyle name="Normal 28 2 7 2 2" xfId="26625" xr:uid="{00000000-0005-0000-0000-000004720000}"/>
    <cellStyle name="Normal 28 2 7 3" xfId="10679" xr:uid="{00000000-0005-0000-0000-000005720000}"/>
    <cellStyle name="Normal 28 2 7 3 2" xfId="27969" xr:uid="{00000000-0005-0000-0000-000006720000}"/>
    <cellStyle name="Normal 28 2 7 4" xfId="12886" xr:uid="{00000000-0005-0000-0000-000007720000}"/>
    <cellStyle name="Normal 28 2 7 4 2" xfId="29313" xr:uid="{00000000-0005-0000-0000-000008720000}"/>
    <cellStyle name="Normal 28 2 7 5" xfId="16018" xr:uid="{00000000-0005-0000-0000-000009720000}"/>
    <cellStyle name="Normal 28 2 7 5 2" xfId="31102" xr:uid="{00000000-0005-0000-0000-00000A720000}"/>
    <cellStyle name="Normal 28 2 7 6" xfId="17301" xr:uid="{00000000-0005-0000-0000-00000B720000}"/>
    <cellStyle name="Normal 28 2 7 6 2" xfId="32001" xr:uid="{00000000-0005-0000-0000-00000C720000}"/>
    <cellStyle name="Normal 28 2 7 7" xfId="19508" xr:uid="{00000000-0005-0000-0000-00000D720000}"/>
    <cellStyle name="Normal 28 2 7 7 2" xfId="33345" xr:uid="{00000000-0005-0000-0000-00000E720000}"/>
    <cellStyle name="Normal 28 2 7 8" xfId="21716" xr:uid="{00000000-0005-0000-0000-00000F720000}"/>
    <cellStyle name="Normal 28 2 7 8 2" xfId="34689" xr:uid="{00000000-0005-0000-0000-000010720000}"/>
    <cellStyle name="Normal 28 2 7 9" xfId="24870" xr:uid="{00000000-0005-0000-0000-000011720000}"/>
    <cellStyle name="Normal 28 2 8" xfId="4604" xr:uid="{00000000-0005-0000-0000-000012720000}"/>
    <cellStyle name="Normal 28 2 8 2" xfId="7277" xr:uid="{00000000-0005-0000-0000-000013720000}"/>
    <cellStyle name="Normal 28 2 8 2 2" xfId="26871" xr:uid="{00000000-0005-0000-0000-000014720000}"/>
    <cellStyle name="Normal 28 2 8 3" xfId="10925" xr:uid="{00000000-0005-0000-0000-000015720000}"/>
    <cellStyle name="Normal 28 2 8 3 2" xfId="28215" xr:uid="{00000000-0005-0000-0000-000016720000}"/>
    <cellStyle name="Normal 28 2 8 4" xfId="13132" xr:uid="{00000000-0005-0000-0000-000017720000}"/>
    <cellStyle name="Normal 28 2 8 4 2" xfId="29559" xr:uid="{00000000-0005-0000-0000-000018720000}"/>
    <cellStyle name="Normal 28 2 8 5" xfId="16481" xr:uid="{00000000-0005-0000-0000-000019720000}"/>
    <cellStyle name="Normal 28 2 8 5 2" xfId="31484" xr:uid="{00000000-0005-0000-0000-00001A720000}"/>
    <cellStyle name="Normal 28 2 8 6" xfId="17547" xr:uid="{00000000-0005-0000-0000-00001B720000}"/>
    <cellStyle name="Normal 28 2 8 6 2" xfId="32247" xr:uid="{00000000-0005-0000-0000-00001C720000}"/>
    <cellStyle name="Normal 28 2 8 7" xfId="19754" xr:uid="{00000000-0005-0000-0000-00001D720000}"/>
    <cellStyle name="Normal 28 2 8 7 2" xfId="33591" xr:uid="{00000000-0005-0000-0000-00001E720000}"/>
    <cellStyle name="Normal 28 2 8 8" xfId="21962" xr:uid="{00000000-0005-0000-0000-00001F720000}"/>
    <cellStyle name="Normal 28 2 8 8 2" xfId="34935" xr:uid="{00000000-0005-0000-0000-000020720000}"/>
    <cellStyle name="Normal 28 2 8 9" xfId="25116" xr:uid="{00000000-0005-0000-0000-000021720000}"/>
    <cellStyle name="Normal 28 2 9" xfId="4763" xr:uid="{00000000-0005-0000-0000-000022720000}"/>
    <cellStyle name="Normal 28 2 9 2" xfId="25229" xr:uid="{00000000-0005-0000-0000-000023720000}"/>
    <cellStyle name="Normal 28 3" xfId="1115" xr:uid="{00000000-0005-0000-0000-000024720000}"/>
    <cellStyle name="Normal 28 3 10" xfId="8922" xr:uid="{00000000-0005-0000-0000-000025720000}"/>
    <cellStyle name="Normal 28 3 10 2" xfId="26956" xr:uid="{00000000-0005-0000-0000-000026720000}"/>
    <cellStyle name="Normal 28 3 11" xfId="11129" xr:uid="{00000000-0005-0000-0000-000027720000}"/>
    <cellStyle name="Normal 28 3 11 2" xfId="28300" xr:uid="{00000000-0005-0000-0000-000028720000}"/>
    <cellStyle name="Normal 28 3 12" xfId="13775" xr:uid="{00000000-0005-0000-0000-000029720000}"/>
    <cellStyle name="Normal 28 3 12 2" xfId="29836" xr:uid="{00000000-0005-0000-0000-00002A720000}"/>
    <cellStyle name="Normal 28 3 13" xfId="15998" xr:uid="{00000000-0005-0000-0000-00002B720000}"/>
    <cellStyle name="Normal 28 3 13 2" xfId="31087" xr:uid="{00000000-0005-0000-0000-00002C720000}"/>
    <cellStyle name="Normal 28 3 14" xfId="17751" xr:uid="{00000000-0005-0000-0000-00002D720000}"/>
    <cellStyle name="Normal 28 3 14 2" xfId="32332" xr:uid="{00000000-0005-0000-0000-00002E720000}"/>
    <cellStyle name="Normal 28 3 15" xfId="19959" xr:uid="{00000000-0005-0000-0000-00002F720000}"/>
    <cellStyle name="Normal 28 3 15 2" xfId="33676" xr:uid="{00000000-0005-0000-0000-000030720000}"/>
    <cellStyle name="Normal 28 3 16" xfId="22100" xr:uid="{00000000-0005-0000-0000-000031720000}"/>
    <cellStyle name="Normal 28 3 2" xfId="1263" xr:uid="{00000000-0005-0000-0000-000032720000}"/>
    <cellStyle name="Normal 28 3 2 10" xfId="11276" xr:uid="{00000000-0005-0000-0000-000033720000}"/>
    <cellStyle name="Normal 28 3 2 10 2" xfId="28396" xr:uid="{00000000-0005-0000-0000-000034720000}"/>
    <cellStyle name="Normal 28 3 2 11" xfId="13922" xr:uid="{00000000-0005-0000-0000-000035720000}"/>
    <cellStyle name="Normal 28 3 2 11 2" xfId="29932" xr:uid="{00000000-0005-0000-0000-000036720000}"/>
    <cellStyle name="Normal 28 3 2 12" xfId="15440" xr:uid="{00000000-0005-0000-0000-000037720000}"/>
    <cellStyle name="Normal 28 3 2 12 2" xfId="30754" xr:uid="{00000000-0005-0000-0000-000038720000}"/>
    <cellStyle name="Normal 28 3 2 13" xfId="17898" xr:uid="{00000000-0005-0000-0000-000039720000}"/>
    <cellStyle name="Normal 28 3 2 13 2" xfId="32428" xr:uid="{00000000-0005-0000-0000-00003A720000}"/>
    <cellStyle name="Normal 28 3 2 14" xfId="20106" xr:uid="{00000000-0005-0000-0000-00003B720000}"/>
    <cellStyle name="Normal 28 3 2 14 2" xfId="33772" xr:uid="{00000000-0005-0000-0000-00003C720000}"/>
    <cellStyle name="Normal 28 3 2 15" xfId="22273" xr:uid="{00000000-0005-0000-0000-00003D720000}"/>
    <cellStyle name="Normal 28 3 2 2" xfId="2222" xr:uid="{00000000-0005-0000-0000-00003E720000}"/>
    <cellStyle name="Normal 28 3 2 2 10" xfId="22594" xr:uid="{00000000-0005-0000-0000-00003F720000}"/>
    <cellStyle name="Normal 28 3 2 2 2" xfId="5289" xr:uid="{00000000-0005-0000-0000-000040720000}"/>
    <cellStyle name="Normal 28 3 2 2 2 2" xfId="24016" xr:uid="{00000000-0005-0000-0000-000041720000}"/>
    <cellStyle name="Normal 28 3 2 2 3" xfId="7906" xr:uid="{00000000-0005-0000-0000-000042720000}"/>
    <cellStyle name="Normal 28 3 2 2 3 2" xfId="26024" xr:uid="{00000000-0005-0000-0000-000043720000}"/>
    <cellStyle name="Normal 28 3 2 2 4" xfId="9739" xr:uid="{00000000-0005-0000-0000-000044720000}"/>
    <cellStyle name="Normal 28 3 2 2 4 2" xfId="27445" xr:uid="{00000000-0005-0000-0000-000045720000}"/>
    <cellStyle name="Normal 28 3 2 2 5" xfId="11946" xr:uid="{00000000-0005-0000-0000-000046720000}"/>
    <cellStyle name="Normal 28 3 2 2 5 2" xfId="28789" xr:uid="{00000000-0005-0000-0000-000047720000}"/>
    <cellStyle name="Normal 28 3 2 2 6" xfId="14725" xr:uid="{00000000-0005-0000-0000-000048720000}"/>
    <cellStyle name="Normal 28 3 2 2 6 2" xfId="30397" xr:uid="{00000000-0005-0000-0000-000049720000}"/>
    <cellStyle name="Normal 28 3 2 2 7" xfId="13236" xr:uid="{00000000-0005-0000-0000-00004A720000}"/>
    <cellStyle name="Normal 28 3 2 2 7 2" xfId="29583" xr:uid="{00000000-0005-0000-0000-00004B720000}"/>
    <cellStyle name="Normal 28 3 2 2 8" xfId="18568" xr:uid="{00000000-0005-0000-0000-00004C720000}"/>
    <cellStyle name="Normal 28 3 2 2 8 2" xfId="32821" xr:uid="{00000000-0005-0000-0000-00004D720000}"/>
    <cellStyle name="Normal 28 3 2 2 9" xfId="20776" xr:uid="{00000000-0005-0000-0000-00004E720000}"/>
    <cellStyle name="Normal 28 3 2 2 9 2" xfId="34165" xr:uid="{00000000-0005-0000-0000-00004F720000}"/>
    <cellStyle name="Normal 28 3 2 3" xfId="3056" xr:uid="{00000000-0005-0000-0000-000050720000}"/>
    <cellStyle name="Normal 28 3 2 3 10" xfId="22964" xr:uid="{00000000-0005-0000-0000-000051720000}"/>
    <cellStyle name="Normal 28 3 2 3 2" xfId="5659" xr:uid="{00000000-0005-0000-0000-000052720000}"/>
    <cellStyle name="Normal 28 3 2 3 2 2" xfId="24529" xr:uid="{00000000-0005-0000-0000-000053720000}"/>
    <cellStyle name="Normal 28 3 2 3 3" xfId="8409" xr:uid="{00000000-0005-0000-0000-000054720000}"/>
    <cellStyle name="Normal 28 3 2 3 3 2" xfId="26354" xr:uid="{00000000-0005-0000-0000-000055720000}"/>
    <cellStyle name="Normal 28 3 2 3 4" xfId="10253" xr:uid="{00000000-0005-0000-0000-000056720000}"/>
    <cellStyle name="Normal 28 3 2 3 4 2" xfId="27698" xr:uid="{00000000-0005-0000-0000-000057720000}"/>
    <cellStyle name="Normal 28 3 2 3 5" xfId="12460" xr:uid="{00000000-0005-0000-0000-000058720000}"/>
    <cellStyle name="Normal 28 3 2 3 5 2" xfId="29042" xr:uid="{00000000-0005-0000-0000-000059720000}"/>
    <cellStyle name="Normal 28 3 2 3 6" xfId="15410" xr:uid="{00000000-0005-0000-0000-00005A720000}"/>
    <cellStyle name="Normal 28 3 2 3 6 2" xfId="30734" xr:uid="{00000000-0005-0000-0000-00005B720000}"/>
    <cellStyle name="Normal 28 3 2 3 7" xfId="16875" xr:uid="{00000000-0005-0000-0000-00005C720000}"/>
    <cellStyle name="Normal 28 3 2 3 7 2" xfId="31730" xr:uid="{00000000-0005-0000-0000-00005D720000}"/>
    <cellStyle name="Normal 28 3 2 3 8" xfId="19082" xr:uid="{00000000-0005-0000-0000-00005E720000}"/>
    <cellStyle name="Normal 28 3 2 3 8 2" xfId="33074" xr:uid="{00000000-0005-0000-0000-00005F720000}"/>
    <cellStyle name="Normal 28 3 2 3 9" xfId="21290" xr:uid="{00000000-0005-0000-0000-000060720000}"/>
    <cellStyle name="Normal 28 3 2 3 9 2" xfId="34418" xr:uid="{00000000-0005-0000-0000-000061720000}"/>
    <cellStyle name="Normal 28 3 2 4" xfId="3351" xr:uid="{00000000-0005-0000-0000-000062720000}"/>
    <cellStyle name="Normal 28 3 2 4 10" xfId="23132" xr:uid="{00000000-0005-0000-0000-000063720000}"/>
    <cellStyle name="Normal 28 3 2 4 2" xfId="5827" xr:uid="{00000000-0005-0000-0000-000064720000}"/>
    <cellStyle name="Normal 28 3 2 4 2 2" xfId="24697" xr:uid="{00000000-0005-0000-0000-000065720000}"/>
    <cellStyle name="Normal 28 3 2 4 3" xfId="8577" xr:uid="{00000000-0005-0000-0000-000066720000}"/>
    <cellStyle name="Normal 28 3 2 4 3 2" xfId="26496" xr:uid="{00000000-0005-0000-0000-000067720000}"/>
    <cellStyle name="Normal 28 3 2 4 4" xfId="10421" xr:uid="{00000000-0005-0000-0000-000068720000}"/>
    <cellStyle name="Normal 28 3 2 4 4 2" xfId="27840" xr:uid="{00000000-0005-0000-0000-000069720000}"/>
    <cellStyle name="Normal 28 3 2 4 5" xfId="12628" xr:uid="{00000000-0005-0000-0000-00006A720000}"/>
    <cellStyle name="Normal 28 3 2 4 5 2" xfId="29184" xr:uid="{00000000-0005-0000-0000-00006B720000}"/>
    <cellStyle name="Normal 28 3 2 4 6" xfId="15637" xr:uid="{00000000-0005-0000-0000-00006C720000}"/>
    <cellStyle name="Normal 28 3 2 4 6 2" xfId="30908" xr:uid="{00000000-0005-0000-0000-00006D720000}"/>
    <cellStyle name="Normal 28 3 2 4 7" xfId="17043" xr:uid="{00000000-0005-0000-0000-00006E720000}"/>
    <cellStyle name="Normal 28 3 2 4 7 2" xfId="31872" xr:uid="{00000000-0005-0000-0000-00006F720000}"/>
    <cellStyle name="Normal 28 3 2 4 8" xfId="19250" xr:uid="{00000000-0005-0000-0000-000070720000}"/>
    <cellStyle name="Normal 28 3 2 4 8 2" xfId="33216" xr:uid="{00000000-0005-0000-0000-000071720000}"/>
    <cellStyle name="Normal 28 3 2 4 9" xfId="21458" xr:uid="{00000000-0005-0000-0000-000072720000}"/>
    <cellStyle name="Normal 28 3 2 4 9 2" xfId="34560" xr:uid="{00000000-0005-0000-0000-000073720000}"/>
    <cellStyle name="Normal 28 3 2 5" xfId="3565" xr:uid="{00000000-0005-0000-0000-000074720000}"/>
    <cellStyle name="Normal 28 3 2 5 2" xfId="6189" xr:uid="{00000000-0005-0000-0000-000075720000}"/>
    <cellStyle name="Normal 28 3 2 5 2 2" xfId="26581" xr:uid="{00000000-0005-0000-0000-000076720000}"/>
    <cellStyle name="Normal 28 3 2 5 3" xfId="10558" xr:uid="{00000000-0005-0000-0000-000077720000}"/>
    <cellStyle name="Normal 28 3 2 5 3 2" xfId="27925" xr:uid="{00000000-0005-0000-0000-000078720000}"/>
    <cellStyle name="Normal 28 3 2 5 4" xfId="12765" xr:uid="{00000000-0005-0000-0000-000079720000}"/>
    <cellStyle name="Normal 28 3 2 5 4 2" xfId="29269" xr:uid="{00000000-0005-0000-0000-00007A720000}"/>
    <cellStyle name="Normal 28 3 2 5 5" xfId="15809" xr:uid="{00000000-0005-0000-0000-00007B720000}"/>
    <cellStyle name="Normal 28 3 2 5 5 2" xfId="31012" xr:uid="{00000000-0005-0000-0000-00007C720000}"/>
    <cellStyle name="Normal 28 3 2 5 6" xfId="17180" xr:uid="{00000000-0005-0000-0000-00007D720000}"/>
    <cellStyle name="Normal 28 3 2 5 6 2" xfId="31957" xr:uid="{00000000-0005-0000-0000-00007E720000}"/>
    <cellStyle name="Normal 28 3 2 5 7" xfId="19387" xr:uid="{00000000-0005-0000-0000-00007F720000}"/>
    <cellStyle name="Normal 28 3 2 5 7 2" xfId="33301" xr:uid="{00000000-0005-0000-0000-000080720000}"/>
    <cellStyle name="Normal 28 3 2 5 8" xfId="21595" xr:uid="{00000000-0005-0000-0000-000081720000}"/>
    <cellStyle name="Normal 28 3 2 5 8 2" xfId="34645" xr:uid="{00000000-0005-0000-0000-000082720000}"/>
    <cellStyle name="Normal 28 3 2 5 9" xfId="23452" xr:uid="{00000000-0005-0000-0000-000083720000}"/>
    <cellStyle name="Normal 28 3 2 6" xfId="4093" xr:uid="{00000000-0005-0000-0000-000084720000}"/>
    <cellStyle name="Normal 28 3 2 6 2" xfId="7096" xr:uid="{00000000-0005-0000-0000-000085720000}"/>
    <cellStyle name="Normal 28 3 2 6 2 2" xfId="26690" xr:uid="{00000000-0005-0000-0000-000086720000}"/>
    <cellStyle name="Normal 28 3 2 6 3" xfId="10744" xr:uid="{00000000-0005-0000-0000-000087720000}"/>
    <cellStyle name="Normal 28 3 2 6 3 2" xfId="28034" xr:uid="{00000000-0005-0000-0000-000088720000}"/>
    <cellStyle name="Normal 28 3 2 6 4" xfId="12951" xr:uid="{00000000-0005-0000-0000-000089720000}"/>
    <cellStyle name="Normal 28 3 2 6 4 2" xfId="29378" xr:uid="{00000000-0005-0000-0000-00008A720000}"/>
    <cellStyle name="Normal 28 3 2 6 5" xfId="16138" xr:uid="{00000000-0005-0000-0000-00008B720000}"/>
    <cellStyle name="Normal 28 3 2 6 5 2" xfId="31202" xr:uid="{00000000-0005-0000-0000-00008C720000}"/>
    <cellStyle name="Normal 28 3 2 6 6" xfId="17366" xr:uid="{00000000-0005-0000-0000-00008D720000}"/>
    <cellStyle name="Normal 28 3 2 6 6 2" xfId="32066" xr:uid="{00000000-0005-0000-0000-00008E720000}"/>
    <cellStyle name="Normal 28 3 2 6 7" xfId="19573" xr:uid="{00000000-0005-0000-0000-00008F720000}"/>
    <cellStyle name="Normal 28 3 2 6 7 2" xfId="33410" xr:uid="{00000000-0005-0000-0000-000090720000}"/>
    <cellStyle name="Normal 28 3 2 6 8" xfId="21781" xr:uid="{00000000-0005-0000-0000-000091720000}"/>
    <cellStyle name="Normal 28 3 2 6 8 2" xfId="34754" xr:uid="{00000000-0005-0000-0000-000092720000}"/>
    <cellStyle name="Normal 28 3 2 6 9" xfId="24935" xr:uid="{00000000-0005-0000-0000-000093720000}"/>
    <cellStyle name="Normal 28 3 2 7" xfId="4598" xr:uid="{00000000-0005-0000-0000-000094720000}"/>
    <cellStyle name="Normal 28 3 2 7 2" xfId="7271" xr:uid="{00000000-0005-0000-0000-000095720000}"/>
    <cellStyle name="Normal 28 3 2 7 2 2" xfId="26865" xr:uid="{00000000-0005-0000-0000-000096720000}"/>
    <cellStyle name="Normal 28 3 2 7 3" xfId="10919" xr:uid="{00000000-0005-0000-0000-000097720000}"/>
    <cellStyle name="Normal 28 3 2 7 3 2" xfId="28209" xr:uid="{00000000-0005-0000-0000-000098720000}"/>
    <cellStyle name="Normal 28 3 2 7 4" xfId="13126" xr:uid="{00000000-0005-0000-0000-000099720000}"/>
    <cellStyle name="Normal 28 3 2 7 4 2" xfId="29553" xr:uid="{00000000-0005-0000-0000-00009A720000}"/>
    <cellStyle name="Normal 28 3 2 7 5" xfId="16475" xr:uid="{00000000-0005-0000-0000-00009B720000}"/>
    <cellStyle name="Normal 28 3 2 7 5 2" xfId="31478" xr:uid="{00000000-0005-0000-0000-00009C720000}"/>
    <cellStyle name="Normal 28 3 2 7 6" xfId="17541" xr:uid="{00000000-0005-0000-0000-00009D720000}"/>
    <cellStyle name="Normal 28 3 2 7 6 2" xfId="32241" xr:uid="{00000000-0005-0000-0000-00009E720000}"/>
    <cellStyle name="Normal 28 3 2 7 7" xfId="19748" xr:uid="{00000000-0005-0000-0000-00009F720000}"/>
    <cellStyle name="Normal 28 3 2 7 7 2" xfId="33585" xr:uid="{00000000-0005-0000-0000-0000A0720000}"/>
    <cellStyle name="Normal 28 3 2 7 8" xfId="21956" xr:uid="{00000000-0005-0000-0000-0000A1720000}"/>
    <cellStyle name="Normal 28 3 2 7 8 2" xfId="34929" xr:uid="{00000000-0005-0000-0000-0000A2720000}"/>
    <cellStyle name="Normal 28 3 2 7 9" xfId="25110" xr:uid="{00000000-0005-0000-0000-0000A3720000}"/>
    <cellStyle name="Normal 28 3 2 8" xfId="4968" xr:uid="{00000000-0005-0000-0000-0000A4720000}"/>
    <cellStyle name="Normal 28 3 2 8 2" xfId="25426" xr:uid="{00000000-0005-0000-0000-0000A5720000}"/>
    <cellStyle name="Normal 28 3 2 9" xfId="9069" xr:uid="{00000000-0005-0000-0000-0000A6720000}"/>
    <cellStyle name="Normal 28 3 2 9 2" xfId="27052" xr:uid="{00000000-0005-0000-0000-0000A7720000}"/>
    <cellStyle name="Normal 28 3 3" xfId="2024" xr:uid="{00000000-0005-0000-0000-0000A8720000}"/>
    <cellStyle name="Normal 28 3 3 10" xfId="22447" xr:uid="{00000000-0005-0000-0000-0000A9720000}"/>
    <cellStyle name="Normal 28 3 3 2" xfId="5142" xr:uid="{00000000-0005-0000-0000-0000AA720000}"/>
    <cellStyle name="Normal 28 3 3 2 2" xfId="23832" xr:uid="{00000000-0005-0000-0000-0000AB720000}"/>
    <cellStyle name="Normal 28 3 3 3" xfId="7728" xr:uid="{00000000-0005-0000-0000-0000AC720000}"/>
    <cellStyle name="Normal 28 3 3 3 2" xfId="25840" xr:uid="{00000000-0005-0000-0000-0000AD720000}"/>
    <cellStyle name="Normal 28 3 3 4" xfId="9550" xr:uid="{00000000-0005-0000-0000-0000AE720000}"/>
    <cellStyle name="Normal 28 3 3 4 2" xfId="27338" xr:uid="{00000000-0005-0000-0000-0000AF720000}"/>
    <cellStyle name="Normal 28 3 3 5" xfId="11757" xr:uid="{00000000-0005-0000-0000-0000B0720000}"/>
    <cellStyle name="Normal 28 3 3 5 2" xfId="28682" xr:uid="{00000000-0005-0000-0000-0000B1720000}"/>
    <cellStyle name="Normal 28 3 3 6" xfId="14534" xr:uid="{00000000-0005-0000-0000-0000B2720000}"/>
    <cellStyle name="Normal 28 3 3 6 2" xfId="30289" xr:uid="{00000000-0005-0000-0000-0000B3720000}"/>
    <cellStyle name="Normal 28 3 3 7" xfId="13247" xr:uid="{00000000-0005-0000-0000-0000B4720000}"/>
    <cellStyle name="Normal 28 3 3 7 2" xfId="29589" xr:uid="{00000000-0005-0000-0000-0000B5720000}"/>
    <cellStyle name="Normal 28 3 3 8" xfId="18379" xr:uid="{00000000-0005-0000-0000-0000B6720000}"/>
    <cellStyle name="Normal 28 3 3 8 2" xfId="32714" xr:uid="{00000000-0005-0000-0000-0000B7720000}"/>
    <cellStyle name="Normal 28 3 3 9" xfId="20587" xr:uid="{00000000-0005-0000-0000-0000B8720000}"/>
    <cellStyle name="Normal 28 3 3 9 2" xfId="34058" xr:uid="{00000000-0005-0000-0000-0000B9720000}"/>
    <cellStyle name="Normal 28 3 4" xfId="2909" xr:uid="{00000000-0005-0000-0000-0000BA720000}"/>
    <cellStyle name="Normal 28 3 4 10" xfId="22843" xr:uid="{00000000-0005-0000-0000-0000BB720000}"/>
    <cellStyle name="Normal 28 3 4 2" xfId="5538" xr:uid="{00000000-0005-0000-0000-0000BC720000}"/>
    <cellStyle name="Normal 28 3 4 2 2" xfId="24408" xr:uid="{00000000-0005-0000-0000-0000BD720000}"/>
    <cellStyle name="Normal 28 3 4 3" xfId="8288" xr:uid="{00000000-0005-0000-0000-0000BE720000}"/>
    <cellStyle name="Normal 28 3 4 3 2" xfId="26258" xr:uid="{00000000-0005-0000-0000-0000BF720000}"/>
    <cellStyle name="Normal 28 3 4 4" xfId="10132" xr:uid="{00000000-0005-0000-0000-0000C0720000}"/>
    <cellStyle name="Normal 28 3 4 4 2" xfId="27602" xr:uid="{00000000-0005-0000-0000-0000C1720000}"/>
    <cellStyle name="Normal 28 3 4 5" xfId="12339" xr:uid="{00000000-0005-0000-0000-0000C2720000}"/>
    <cellStyle name="Normal 28 3 4 5 2" xfId="28946" xr:uid="{00000000-0005-0000-0000-0000C3720000}"/>
    <cellStyle name="Normal 28 3 4 6" xfId="15275" xr:uid="{00000000-0005-0000-0000-0000C4720000}"/>
    <cellStyle name="Normal 28 3 4 6 2" xfId="30629" xr:uid="{00000000-0005-0000-0000-0000C5720000}"/>
    <cellStyle name="Normal 28 3 4 7" xfId="16754" xr:uid="{00000000-0005-0000-0000-0000C6720000}"/>
    <cellStyle name="Normal 28 3 4 7 2" xfId="31634" xr:uid="{00000000-0005-0000-0000-0000C7720000}"/>
    <cellStyle name="Normal 28 3 4 8" xfId="18961" xr:uid="{00000000-0005-0000-0000-0000C8720000}"/>
    <cellStyle name="Normal 28 3 4 8 2" xfId="32978" xr:uid="{00000000-0005-0000-0000-0000C9720000}"/>
    <cellStyle name="Normal 28 3 4 9" xfId="21169" xr:uid="{00000000-0005-0000-0000-0000CA720000}"/>
    <cellStyle name="Normal 28 3 4 9 2" xfId="34322" xr:uid="{00000000-0005-0000-0000-0000CB720000}"/>
    <cellStyle name="Normal 28 3 5" xfId="3204" xr:uid="{00000000-0005-0000-0000-0000CC720000}"/>
    <cellStyle name="Normal 28 3 5 10" xfId="23036" xr:uid="{00000000-0005-0000-0000-0000CD720000}"/>
    <cellStyle name="Normal 28 3 5 2" xfId="5731" xr:uid="{00000000-0005-0000-0000-0000CE720000}"/>
    <cellStyle name="Normal 28 3 5 2 2" xfId="24601" xr:uid="{00000000-0005-0000-0000-0000CF720000}"/>
    <cellStyle name="Normal 28 3 5 3" xfId="8481" xr:uid="{00000000-0005-0000-0000-0000D0720000}"/>
    <cellStyle name="Normal 28 3 5 3 2" xfId="26400" xr:uid="{00000000-0005-0000-0000-0000D1720000}"/>
    <cellStyle name="Normal 28 3 5 4" xfId="10325" xr:uid="{00000000-0005-0000-0000-0000D2720000}"/>
    <cellStyle name="Normal 28 3 5 4 2" xfId="27744" xr:uid="{00000000-0005-0000-0000-0000D3720000}"/>
    <cellStyle name="Normal 28 3 5 5" xfId="12532" xr:uid="{00000000-0005-0000-0000-0000D4720000}"/>
    <cellStyle name="Normal 28 3 5 5 2" xfId="29088" xr:uid="{00000000-0005-0000-0000-0000D5720000}"/>
    <cellStyle name="Normal 28 3 5 6" xfId="15522" xr:uid="{00000000-0005-0000-0000-0000D6720000}"/>
    <cellStyle name="Normal 28 3 5 6 2" xfId="30802" xr:uid="{00000000-0005-0000-0000-0000D7720000}"/>
    <cellStyle name="Normal 28 3 5 7" xfId="16947" xr:uid="{00000000-0005-0000-0000-0000D8720000}"/>
    <cellStyle name="Normal 28 3 5 7 2" xfId="31776" xr:uid="{00000000-0005-0000-0000-0000D9720000}"/>
    <cellStyle name="Normal 28 3 5 8" xfId="19154" xr:uid="{00000000-0005-0000-0000-0000DA720000}"/>
    <cellStyle name="Normal 28 3 5 8 2" xfId="33120" xr:uid="{00000000-0005-0000-0000-0000DB720000}"/>
    <cellStyle name="Normal 28 3 5 9" xfId="21362" xr:uid="{00000000-0005-0000-0000-0000DC720000}"/>
    <cellStyle name="Normal 28 3 5 9 2" xfId="34464" xr:uid="{00000000-0005-0000-0000-0000DD720000}"/>
    <cellStyle name="Normal 28 3 6" xfId="1814" xr:uid="{00000000-0005-0000-0000-0000DE720000}"/>
    <cellStyle name="Normal 28 3 6 2" xfId="6042" xr:uid="{00000000-0005-0000-0000-0000DF720000}"/>
    <cellStyle name="Normal 28 3 6 2 2" xfId="25717" xr:uid="{00000000-0005-0000-0000-0000E0720000}"/>
    <cellStyle name="Normal 28 3 6 3" xfId="9415" xr:uid="{00000000-0005-0000-0000-0000E1720000}"/>
    <cellStyle name="Normal 28 3 6 3 2" xfId="27233" xr:uid="{00000000-0005-0000-0000-0000E2720000}"/>
    <cellStyle name="Normal 28 3 6 4" xfId="11622" xr:uid="{00000000-0005-0000-0000-0000E3720000}"/>
    <cellStyle name="Normal 28 3 6 4 2" xfId="28577" xr:uid="{00000000-0005-0000-0000-0000E4720000}"/>
    <cellStyle name="Normal 28 3 6 5" xfId="14367" xr:uid="{00000000-0005-0000-0000-0000E5720000}"/>
    <cellStyle name="Normal 28 3 6 5 2" xfId="30164" xr:uid="{00000000-0005-0000-0000-0000E6720000}"/>
    <cellStyle name="Normal 28 3 6 6" xfId="13389" xr:uid="{00000000-0005-0000-0000-0000E7720000}"/>
    <cellStyle name="Normal 28 3 6 6 2" xfId="29645" xr:uid="{00000000-0005-0000-0000-0000E8720000}"/>
    <cellStyle name="Normal 28 3 6 7" xfId="18244" xr:uid="{00000000-0005-0000-0000-0000E9720000}"/>
    <cellStyle name="Normal 28 3 6 7 2" xfId="32609" xr:uid="{00000000-0005-0000-0000-0000EA720000}"/>
    <cellStyle name="Normal 28 3 6 8" xfId="20452" xr:uid="{00000000-0005-0000-0000-0000EB720000}"/>
    <cellStyle name="Normal 28 3 6 8 2" xfId="33953" xr:uid="{00000000-0005-0000-0000-0000EC720000}"/>
    <cellStyle name="Normal 28 3 6 9" xfId="23305" xr:uid="{00000000-0005-0000-0000-0000ED720000}"/>
    <cellStyle name="Normal 28 3 7" xfId="1794" xr:uid="{00000000-0005-0000-0000-0000EE720000}"/>
    <cellStyle name="Normal 28 3 7 2" xfId="6427" xr:uid="{00000000-0005-0000-0000-0000EF720000}"/>
    <cellStyle name="Normal 28 3 7 2 2" xfId="25713" xr:uid="{00000000-0005-0000-0000-0000F0720000}"/>
    <cellStyle name="Normal 28 3 7 3" xfId="9406" xr:uid="{00000000-0005-0000-0000-0000F1720000}"/>
    <cellStyle name="Normal 28 3 7 3 2" xfId="27229" xr:uid="{00000000-0005-0000-0000-0000F2720000}"/>
    <cellStyle name="Normal 28 3 7 4" xfId="11613" xr:uid="{00000000-0005-0000-0000-0000F3720000}"/>
    <cellStyle name="Normal 28 3 7 4 2" xfId="28573" xr:uid="{00000000-0005-0000-0000-0000F4720000}"/>
    <cellStyle name="Normal 28 3 7 5" xfId="14350" xr:uid="{00000000-0005-0000-0000-0000F5720000}"/>
    <cellStyle name="Normal 28 3 7 5 2" xfId="30155" xr:uid="{00000000-0005-0000-0000-0000F6720000}"/>
    <cellStyle name="Normal 28 3 7 6" xfId="16275" xr:uid="{00000000-0005-0000-0000-0000F7720000}"/>
    <cellStyle name="Normal 28 3 7 6 2" xfId="31314" xr:uid="{00000000-0005-0000-0000-0000F8720000}"/>
    <cellStyle name="Normal 28 3 7 7" xfId="18235" xr:uid="{00000000-0005-0000-0000-0000F9720000}"/>
    <cellStyle name="Normal 28 3 7 7 2" xfId="32605" xr:uid="{00000000-0005-0000-0000-0000FA720000}"/>
    <cellStyle name="Normal 28 3 7 8" xfId="20443" xr:uid="{00000000-0005-0000-0000-0000FB720000}"/>
    <cellStyle name="Normal 28 3 7 8 2" xfId="33949" xr:uid="{00000000-0005-0000-0000-0000FC720000}"/>
    <cellStyle name="Normal 28 3 7 9" xfId="23722" xr:uid="{00000000-0005-0000-0000-0000FD720000}"/>
    <cellStyle name="Normal 28 3 8" xfId="4428" xr:uid="{00000000-0005-0000-0000-0000FE720000}"/>
    <cellStyle name="Normal 28 3 8 2" xfId="7203" xr:uid="{00000000-0005-0000-0000-0000FF720000}"/>
    <cellStyle name="Normal 28 3 8 2 2" xfId="26797" xr:uid="{00000000-0005-0000-0000-000000730000}"/>
    <cellStyle name="Normal 28 3 8 3" xfId="10851" xr:uid="{00000000-0005-0000-0000-000001730000}"/>
    <cellStyle name="Normal 28 3 8 3 2" xfId="28141" xr:uid="{00000000-0005-0000-0000-000002730000}"/>
    <cellStyle name="Normal 28 3 8 4" xfId="13058" xr:uid="{00000000-0005-0000-0000-000003730000}"/>
    <cellStyle name="Normal 28 3 8 4 2" xfId="29485" xr:uid="{00000000-0005-0000-0000-000004730000}"/>
    <cellStyle name="Normal 28 3 8 5" xfId="16356" xr:uid="{00000000-0005-0000-0000-000005730000}"/>
    <cellStyle name="Normal 28 3 8 5 2" xfId="31378" xr:uid="{00000000-0005-0000-0000-000006730000}"/>
    <cellStyle name="Normal 28 3 8 6" xfId="17473" xr:uid="{00000000-0005-0000-0000-000007730000}"/>
    <cellStyle name="Normal 28 3 8 6 2" xfId="32173" xr:uid="{00000000-0005-0000-0000-000008730000}"/>
    <cellStyle name="Normal 28 3 8 7" xfId="19680" xr:uid="{00000000-0005-0000-0000-000009730000}"/>
    <cellStyle name="Normal 28 3 8 7 2" xfId="33517" xr:uid="{00000000-0005-0000-0000-00000A730000}"/>
    <cellStyle name="Normal 28 3 8 8" xfId="21888" xr:uid="{00000000-0005-0000-0000-00000B730000}"/>
    <cellStyle name="Normal 28 3 8 8 2" xfId="34861" xr:uid="{00000000-0005-0000-0000-00000C730000}"/>
    <cellStyle name="Normal 28 3 8 9" xfId="25042" xr:uid="{00000000-0005-0000-0000-00000D730000}"/>
    <cellStyle name="Normal 28 3 9" xfId="4795" xr:uid="{00000000-0005-0000-0000-00000E730000}"/>
    <cellStyle name="Normal 28 3 9 2" xfId="25279" xr:uid="{00000000-0005-0000-0000-00000F730000}"/>
    <cellStyle name="Normal 28 4" xfId="1180" xr:uid="{00000000-0005-0000-0000-000010730000}"/>
    <cellStyle name="Normal 28 4 10" xfId="11194" xr:uid="{00000000-0005-0000-0000-000011730000}"/>
    <cellStyle name="Normal 28 4 10 2" xfId="28332" xr:uid="{00000000-0005-0000-0000-000012730000}"/>
    <cellStyle name="Normal 28 4 11" xfId="13840" xr:uid="{00000000-0005-0000-0000-000013730000}"/>
    <cellStyle name="Normal 28 4 11 2" xfId="29868" xr:uid="{00000000-0005-0000-0000-000014730000}"/>
    <cellStyle name="Normal 28 4 12" xfId="15831" xr:uid="{00000000-0005-0000-0000-000015730000}"/>
    <cellStyle name="Normal 28 4 12 2" xfId="31032" xr:uid="{00000000-0005-0000-0000-000016730000}"/>
    <cellStyle name="Normal 28 4 13" xfId="17816" xr:uid="{00000000-0005-0000-0000-000017730000}"/>
    <cellStyle name="Normal 28 4 13 2" xfId="32364" xr:uid="{00000000-0005-0000-0000-000018730000}"/>
    <cellStyle name="Normal 28 4 14" xfId="20024" xr:uid="{00000000-0005-0000-0000-000019730000}"/>
    <cellStyle name="Normal 28 4 14 2" xfId="33708" xr:uid="{00000000-0005-0000-0000-00001A730000}"/>
    <cellStyle name="Normal 28 4 15" xfId="22157" xr:uid="{00000000-0005-0000-0000-00001B730000}"/>
    <cellStyle name="Normal 28 4 2" xfId="2105" xr:uid="{00000000-0005-0000-0000-00001C730000}"/>
    <cellStyle name="Normal 28 4 2 10" xfId="22512" xr:uid="{00000000-0005-0000-0000-00001D730000}"/>
    <cellStyle name="Normal 28 4 2 2" xfId="5207" xr:uid="{00000000-0005-0000-0000-00001E730000}"/>
    <cellStyle name="Normal 28 4 2 2 2" xfId="23899" xr:uid="{00000000-0005-0000-0000-00001F730000}"/>
    <cellStyle name="Normal 28 4 2 3" xfId="7790" xr:uid="{00000000-0005-0000-0000-000020730000}"/>
    <cellStyle name="Normal 28 4 2 3 2" xfId="25907" xr:uid="{00000000-0005-0000-0000-000021730000}"/>
    <cellStyle name="Normal 28 4 2 4" xfId="9622" xr:uid="{00000000-0005-0000-0000-000022730000}"/>
    <cellStyle name="Normal 28 4 2 4 2" xfId="27380" xr:uid="{00000000-0005-0000-0000-000023730000}"/>
    <cellStyle name="Normal 28 4 2 5" xfId="11829" xr:uid="{00000000-0005-0000-0000-000024730000}"/>
    <cellStyle name="Normal 28 4 2 5 2" xfId="28724" xr:uid="{00000000-0005-0000-0000-000025730000}"/>
    <cellStyle name="Normal 28 4 2 6" xfId="14608" xr:uid="{00000000-0005-0000-0000-000026730000}"/>
    <cellStyle name="Normal 28 4 2 6 2" xfId="30332" xr:uid="{00000000-0005-0000-0000-000027730000}"/>
    <cellStyle name="Normal 28 4 2 7" xfId="13552" xr:uid="{00000000-0005-0000-0000-000028730000}"/>
    <cellStyle name="Normal 28 4 2 7 2" xfId="29736" xr:uid="{00000000-0005-0000-0000-000029730000}"/>
    <cellStyle name="Normal 28 4 2 8" xfId="18451" xr:uid="{00000000-0005-0000-0000-00002A730000}"/>
    <cellStyle name="Normal 28 4 2 8 2" xfId="32756" xr:uid="{00000000-0005-0000-0000-00002B730000}"/>
    <cellStyle name="Normal 28 4 2 9" xfId="20659" xr:uid="{00000000-0005-0000-0000-00002C730000}"/>
    <cellStyle name="Normal 28 4 2 9 2" xfId="34100" xr:uid="{00000000-0005-0000-0000-00002D730000}"/>
    <cellStyle name="Normal 28 4 3" xfId="2974" xr:uid="{00000000-0005-0000-0000-00002E730000}"/>
    <cellStyle name="Normal 28 4 3 10" xfId="22900" xr:uid="{00000000-0005-0000-0000-00002F730000}"/>
    <cellStyle name="Normal 28 4 3 2" xfId="5595" xr:uid="{00000000-0005-0000-0000-000030730000}"/>
    <cellStyle name="Normal 28 4 3 2 2" xfId="24465" xr:uid="{00000000-0005-0000-0000-000031730000}"/>
    <cellStyle name="Normal 28 4 3 3" xfId="8345" xr:uid="{00000000-0005-0000-0000-000032730000}"/>
    <cellStyle name="Normal 28 4 3 3 2" xfId="26290" xr:uid="{00000000-0005-0000-0000-000033730000}"/>
    <cellStyle name="Normal 28 4 3 4" xfId="10189" xr:uid="{00000000-0005-0000-0000-000034730000}"/>
    <cellStyle name="Normal 28 4 3 4 2" xfId="27634" xr:uid="{00000000-0005-0000-0000-000035730000}"/>
    <cellStyle name="Normal 28 4 3 5" xfId="12396" xr:uid="{00000000-0005-0000-0000-000036730000}"/>
    <cellStyle name="Normal 28 4 3 5 2" xfId="28978" xr:uid="{00000000-0005-0000-0000-000037730000}"/>
    <cellStyle name="Normal 28 4 3 6" xfId="15335" xr:uid="{00000000-0005-0000-0000-000038730000}"/>
    <cellStyle name="Normal 28 4 3 6 2" xfId="30662" xr:uid="{00000000-0005-0000-0000-000039730000}"/>
    <cellStyle name="Normal 28 4 3 7" xfId="16811" xr:uid="{00000000-0005-0000-0000-00003A730000}"/>
    <cellStyle name="Normal 28 4 3 7 2" xfId="31666" xr:uid="{00000000-0005-0000-0000-00003B730000}"/>
    <cellStyle name="Normal 28 4 3 8" xfId="19018" xr:uid="{00000000-0005-0000-0000-00003C730000}"/>
    <cellStyle name="Normal 28 4 3 8 2" xfId="33010" xr:uid="{00000000-0005-0000-0000-00003D730000}"/>
    <cellStyle name="Normal 28 4 3 9" xfId="21226" xr:uid="{00000000-0005-0000-0000-00003E730000}"/>
    <cellStyle name="Normal 28 4 3 9 2" xfId="34354" xr:uid="{00000000-0005-0000-0000-00003F730000}"/>
    <cellStyle name="Normal 28 4 4" xfId="3269" xr:uid="{00000000-0005-0000-0000-000040730000}"/>
    <cellStyle name="Normal 28 4 4 10" xfId="23068" xr:uid="{00000000-0005-0000-0000-000041730000}"/>
    <cellStyle name="Normal 28 4 4 2" xfId="5763" xr:uid="{00000000-0005-0000-0000-000042730000}"/>
    <cellStyle name="Normal 28 4 4 2 2" xfId="24633" xr:uid="{00000000-0005-0000-0000-000043730000}"/>
    <cellStyle name="Normal 28 4 4 3" xfId="8513" xr:uid="{00000000-0005-0000-0000-000044730000}"/>
    <cellStyle name="Normal 28 4 4 3 2" xfId="26432" xr:uid="{00000000-0005-0000-0000-000045730000}"/>
    <cellStyle name="Normal 28 4 4 4" xfId="10357" xr:uid="{00000000-0005-0000-0000-000046730000}"/>
    <cellStyle name="Normal 28 4 4 4 2" xfId="27776" xr:uid="{00000000-0005-0000-0000-000047730000}"/>
    <cellStyle name="Normal 28 4 4 5" xfId="12564" xr:uid="{00000000-0005-0000-0000-000048730000}"/>
    <cellStyle name="Normal 28 4 4 5 2" xfId="29120" xr:uid="{00000000-0005-0000-0000-000049730000}"/>
    <cellStyle name="Normal 28 4 4 6" xfId="15563" xr:uid="{00000000-0005-0000-0000-00004A730000}"/>
    <cellStyle name="Normal 28 4 4 6 2" xfId="30838" xr:uid="{00000000-0005-0000-0000-00004B730000}"/>
    <cellStyle name="Normal 28 4 4 7" xfId="16979" xr:uid="{00000000-0005-0000-0000-00004C730000}"/>
    <cellStyle name="Normal 28 4 4 7 2" xfId="31808" xr:uid="{00000000-0005-0000-0000-00004D730000}"/>
    <cellStyle name="Normal 28 4 4 8" xfId="19186" xr:uid="{00000000-0005-0000-0000-00004E730000}"/>
    <cellStyle name="Normal 28 4 4 8 2" xfId="33152" xr:uid="{00000000-0005-0000-0000-00004F730000}"/>
    <cellStyle name="Normal 28 4 4 9" xfId="21394" xr:uid="{00000000-0005-0000-0000-000050730000}"/>
    <cellStyle name="Normal 28 4 4 9 2" xfId="34496" xr:uid="{00000000-0005-0000-0000-000051730000}"/>
    <cellStyle name="Normal 28 4 5" xfId="3449" xr:uid="{00000000-0005-0000-0000-000052730000}"/>
    <cellStyle name="Normal 28 4 5 2" xfId="6107" xr:uid="{00000000-0005-0000-0000-000053730000}"/>
    <cellStyle name="Normal 28 4 5 2 2" xfId="26517" xr:uid="{00000000-0005-0000-0000-000054730000}"/>
    <cellStyle name="Normal 28 4 5 3" xfId="10442" xr:uid="{00000000-0005-0000-0000-000055730000}"/>
    <cellStyle name="Normal 28 4 5 3 2" xfId="27861" xr:uid="{00000000-0005-0000-0000-000056730000}"/>
    <cellStyle name="Normal 28 4 5 4" xfId="12649" xr:uid="{00000000-0005-0000-0000-000057730000}"/>
    <cellStyle name="Normal 28 4 5 4 2" xfId="29205" xr:uid="{00000000-0005-0000-0000-000058730000}"/>
    <cellStyle name="Normal 28 4 5 5" xfId="15693" xr:uid="{00000000-0005-0000-0000-000059730000}"/>
    <cellStyle name="Normal 28 4 5 5 2" xfId="30948" xr:uid="{00000000-0005-0000-0000-00005A730000}"/>
    <cellStyle name="Normal 28 4 5 6" xfId="17064" xr:uid="{00000000-0005-0000-0000-00005B730000}"/>
    <cellStyle name="Normal 28 4 5 6 2" xfId="31893" xr:uid="{00000000-0005-0000-0000-00005C730000}"/>
    <cellStyle name="Normal 28 4 5 7" xfId="19271" xr:uid="{00000000-0005-0000-0000-00005D730000}"/>
    <cellStyle name="Normal 28 4 5 7 2" xfId="33237" xr:uid="{00000000-0005-0000-0000-00005E730000}"/>
    <cellStyle name="Normal 28 4 5 8" xfId="21479" xr:uid="{00000000-0005-0000-0000-00005F730000}"/>
    <cellStyle name="Normal 28 4 5 8 2" xfId="34581" xr:uid="{00000000-0005-0000-0000-000060730000}"/>
    <cellStyle name="Normal 28 4 5 9" xfId="23370" xr:uid="{00000000-0005-0000-0000-000061730000}"/>
    <cellStyle name="Normal 28 4 6" xfId="1822" xr:uid="{00000000-0005-0000-0000-000062730000}"/>
    <cellStyle name="Normal 28 4 6 2" xfId="6435" xr:uid="{00000000-0005-0000-0000-000063730000}"/>
    <cellStyle name="Normal 28 4 6 2 2" xfId="25721" xr:uid="{00000000-0005-0000-0000-000064730000}"/>
    <cellStyle name="Normal 28 4 6 3" xfId="9420" xr:uid="{00000000-0005-0000-0000-000065730000}"/>
    <cellStyle name="Normal 28 4 6 3 2" xfId="27237" xr:uid="{00000000-0005-0000-0000-000066730000}"/>
    <cellStyle name="Normal 28 4 6 4" xfId="11627" xr:uid="{00000000-0005-0000-0000-000067730000}"/>
    <cellStyle name="Normal 28 4 6 4 2" xfId="28581" xr:uid="{00000000-0005-0000-0000-000068730000}"/>
    <cellStyle name="Normal 28 4 6 5" xfId="14372" xr:uid="{00000000-0005-0000-0000-000069730000}"/>
    <cellStyle name="Normal 28 4 6 5 2" xfId="30168" xr:uid="{00000000-0005-0000-0000-00006A730000}"/>
    <cellStyle name="Normal 28 4 6 6" xfId="15840" xr:uid="{00000000-0005-0000-0000-00006B730000}"/>
    <cellStyle name="Normal 28 4 6 6 2" xfId="31037" xr:uid="{00000000-0005-0000-0000-00006C730000}"/>
    <cellStyle name="Normal 28 4 6 7" xfId="18249" xr:uid="{00000000-0005-0000-0000-00006D730000}"/>
    <cellStyle name="Normal 28 4 6 7 2" xfId="32613" xr:uid="{00000000-0005-0000-0000-00006E730000}"/>
    <cellStyle name="Normal 28 4 6 8" xfId="20457" xr:uid="{00000000-0005-0000-0000-00006F730000}"/>
    <cellStyle name="Normal 28 4 6 8 2" xfId="33957" xr:uid="{00000000-0005-0000-0000-000070730000}"/>
    <cellStyle name="Normal 28 4 6 9" xfId="23730" xr:uid="{00000000-0005-0000-0000-000071730000}"/>
    <cellStyle name="Normal 28 4 7" xfId="4582" xr:uid="{00000000-0005-0000-0000-000072730000}"/>
    <cellStyle name="Normal 28 4 7 2" xfId="7266" xr:uid="{00000000-0005-0000-0000-000073730000}"/>
    <cellStyle name="Normal 28 4 7 2 2" xfId="26860" xr:uid="{00000000-0005-0000-0000-000074730000}"/>
    <cellStyle name="Normal 28 4 7 3" xfId="10914" xr:uid="{00000000-0005-0000-0000-000075730000}"/>
    <cellStyle name="Normal 28 4 7 3 2" xfId="28204" xr:uid="{00000000-0005-0000-0000-000076730000}"/>
    <cellStyle name="Normal 28 4 7 4" xfId="13121" xr:uid="{00000000-0005-0000-0000-000077730000}"/>
    <cellStyle name="Normal 28 4 7 4 2" xfId="29548" xr:uid="{00000000-0005-0000-0000-000078730000}"/>
    <cellStyle name="Normal 28 4 7 5" xfId="16462" xr:uid="{00000000-0005-0000-0000-000079730000}"/>
    <cellStyle name="Normal 28 4 7 5 2" xfId="31466" xr:uid="{00000000-0005-0000-0000-00007A730000}"/>
    <cellStyle name="Normal 28 4 7 6" xfId="17536" xr:uid="{00000000-0005-0000-0000-00007B730000}"/>
    <cellStyle name="Normal 28 4 7 6 2" xfId="32236" xr:uid="{00000000-0005-0000-0000-00007C730000}"/>
    <cellStyle name="Normal 28 4 7 7" xfId="19743" xr:uid="{00000000-0005-0000-0000-00007D730000}"/>
    <cellStyle name="Normal 28 4 7 7 2" xfId="33580" xr:uid="{00000000-0005-0000-0000-00007E730000}"/>
    <cellStyle name="Normal 28 4 7 8" xfId="21951" xr:uid="{00000000-0005-0000-0000-00007F730000}"/>
    <cellStyle name="Normal 28 4 7 8 2" xfId="34924" xr:uid="{00000000-0005-0000-0000-000080730000}"/>
    <cellStyle name="Normal 28 4 7 9" xfId="25105" xr:uid="{00000000-0005-0000-0000-000081730000}"/>
    <cellStyle name="Normal 28 4 8" xfId="4852" xr:uid="{00000000-0005-0000-0000-000082730000}"/>
    <cellStyle name="Normal 28 4 8 2" xfId="25344" xr:uid="{00000000-0005-0000-0000-000083730000}"/>
    <cellStyle name="Normal 28 4 9" xfId="8987" xr:uid="{00000000-0005-0000-0000-000084730000}"/>
    <cellStyle name="Normal 28 4 9 2" xfId="26988" xr:uid="{00000000-0005-0000-0000-000085730000}"/>
    <cellStyle name="Normal 28 5" xfId="1752" xr:uid="{00000000-0005-0000-0000-000086730000}"/>
    <cellStyle name="Normal 28 5 10" xfId="22331" xr:uid="{00000000-0005-0000-0000-000087730000}"/>
    <cellStyle name="Normal 28 5 2" xfId="5026" xr:uid="{00000000-0005-0000-0000-000088730000}"/>
    <cellStyle name="Normal 28 5 2 2" xfId="23701" xr:uid="{00000000-0005-0000-0000-000089730000}"/>
    <cellStyle name="Normal 28 5 3" xfId="7628" xr:uid="{00000000-0005-0000-0000-00008A730000}"/>
    <cellStyle name="Normal 28 5 3 2" xfId="25680" xr:uid="{00000000-0005-0000-0000-00008B730000}"/>
    <cellStyle name="Normal 28 5 4" xfId="9372" xr:uid="{00000000-0005-0000-0000-00008C730000}"/>
    <cellStyle name="Normal 28 5 4 2" xfId="27196" xr:uid="{00000000-0005-0000-0000-00008D730000}"/>
    <cellStyle name="Normal 28 5 5" xfId="11579" xr:uid="{00000000-0005-0000-0000-00008E730000}"/>
    <cellStyle name="Normal 28 5 5 2" xfId="28540" xr:uid="{00000000-0005-0000-0000-00008F730000}"/>
    <cellStyle name="Normal 28 5 6" xfId="14311" xr:uid="{00000000-0005-0000-0000-000090730000}"/>
    <cellStyle name="Normal 28 5 6 2" xfId="30118" xr:uid="{00000000-0005-0000-0000-000091730000}"/>
    <cellStyle name="Normal 28 5 7" xfId="16186" xr:uid="{00000000-0005-0000-0000-000092730000}"/>
    <cellStyle name="Normal 28 5 7 2" xfId="31239" xr:uid="{00000000-0005-0000-0000-000093730000}"/>
    <cellStyle name="Normal 28 5 8" xfId="18201" xr:uid="{00000000-0005-0000-0000-000094730000}"/>
    <cellStyle name="Normal 28 5 8 2" xfId="32572" xr:uid="{00000000-0005-0000-0000-000095730000}"/>
    <cellStyle name="Normal 28 5 9" xfId="20409" xr:uid="{00000000-0005-0000-0000-000096730000}"/>
    <cellStyle name="Normal 28 5 9 2" xfId="33916" xr:uid="{00000000-0005-0000-0000-000097730000}"/>
    <cellStyle name="Normal 28 6" xfId="2729" xr:uid="{00000000-0005-0000-0000-000098730000}"/>
    <cellStyle name="Normal 28 6 10" xfId="22729" xr:uid="{00000000-0005-0000-0000-000099730000}"/>
    <cellStyle name="Normal 28 6 2" xfId="5424" xr:uid="{00000000-0005-0000-0000-00009A730000}"/>
    <cellStyle name="Normal 28 6 2 2" xfId="24294" xr:uid="{00000000-0005-0000-0000-00009B730000}"/>
    <cellStyle name="Normal 28 6 3" xfId="8174" xr:uid="{00000000-0005-0000-0000-00009C730000}"/>
    <cellStyle name="Normal 28 6 3 2" xfId="26170" xr:uid="{00000000-0005-0000-0000-00009D730000}"/>
    <cellStyle name="Normal 28 6 4" xfId="10018" xr:uid="{00000000-0005-0000-0000-00009E730000}"/>
    <cellStyle name="Normal 28 6 4 2" xfId="27514" xr:uid="{00000000-0005-0000-0000-00009F730000}"/>
    <cellStyle name="Normal 28 6 5" xfId="12225" xr:uid="{00000000-0005-0000-0000-0000A0730000}"/>
    <cellStyle name="Normal 28 6 5 2" xfId="28858" xr:uid="{00000000-0005-0000-0000-0000A1730000}"/>
    <cellStyle name="Normal 28 6 6" xfId="15124" xr:uid="{00000000-0005-0000-0000-0000A2730000}"/>
    <cellStyle name="Normal 28 6 6 2" xfId="30519" xr:uid="{00000000-0005-0000-0000-0000A3730000}"/>
    <cellStyle name="Normal 28 6 7" xfId="16640" xr:uid="{00000000-0005-0000-0000-0000A4730000}"/>
    <cellStyle name="Normal 28 6 7 2" xfId="31546" xr:uid="{00000000-0005-0000-0000-0000A5730000}"/>
    <cellStyle name="Normal 28 6 8" xfId="18847" xr:uid="{00000000-0005-0000-0000-0000A6730000}"/>
    <cellStyle name="Normal 28 6 8 2" xfId="32890" xr:uid="{00000000-0005-0000-0000-0000A7730000}"/>
    <cellStyle name="Normal 28 6 9" xfId="21055" xr:uid="{00000000-0005-0000-0000-0000A8730000}"/>
    <cellStyle name="Normal 28 6 9 2" xfId="34234" xr:uid="{00000000-0005-0000-0000-0000A9730000}"/>
    <cellStyle name="Normal 28 7" xfId="2776" xr:uid="{00000000-0005-0000-0000-0000AA730000}"/>
    <cellStyle name="Normal 28 7 10" xfId="22755" xr:uid="{00000000-0005-0000-0000-0000AB730000}"/>
    <cellStyle name="Normal 28 7 2" xfId="5450" xr:uid="{00000000-0005-0000-0000-0000AC730000}"/>
    <cellStyle name="Normal 28 7 2 2" xfId="24320" xr:uid="{00000000-0005-0000-0000-0000AD730000}"/>
    <cellStyle name="Normal 28 7 3" xfId="8200" xr:uid="{00000000-0005-0000-0000-0000AE730000}"/>
    <cellStyle name="Normal 28 7 3 2" xfId="26196" xr:uid="{00000000-0005-0000-0000-0000AF730000}"/>
    <cellStyle name="Normal 28 7 4" xfId="10044" xr:uid="{00000000-0005-0000-0000-0000B0730000}"/>
    <cellStyle name="Normal 28 7 4 2" xfId="27540" xr:uid="{00000000-0005-0000-0000-0000B1730000}"/>
    <cellStyle name="Normal 28 7 5" xfId="12251" xr:uid="{00000000-0005-0000-0000-0000B2730000}"/>
    <cellStyle name="Normal 28 7 5 2" xfId="28884" xr:uid="{00000000-0005-0000-0000-0000B3730000}"/>
    <cellStyle name="Normal 28 7 6" xfId="15163" xr:uid="{00000000-0005-0000-0000-0000B4730000}"/>
    <cellStyle name="Normal 28 7 6 2" xfId="30551" xr:uid="{00000000-0005-0000-0000-0000B5730000}"/>
    <cellStyle name="Normal 28 7 7" xfId="16666" xr:uid="{00000000-0005-0000-0000-0000B6730000}"/>
    <cellStyle name="Normal 28 7 7 2" xfId="31572" xr:uid="{00000000-0005-0000-0000-0000B7730000}"/>
    <cellStyle name="Normal 28 7 8" xfId="18873" xr:uid="{00000000-0005-0000-0000-0000B8730000}"/>
    <cellStyle name="Normal 28 7 8 2" xfId="32916" xr:uid="{00000000-0005-0000-0000-0000B9730000}"/>
    <cellStyle name="Normal 28 7 9" xfId="21081" xr:uid="{00000000-0005-0000-0000-0000BA730000}"/>
    <cellStyle name="Normal 28 7 9 2" xfId="34260" xr:uid="{00000000-0005-0000-0000-0000BB730000}"/>
    <cellStyle name="Normal 28 8" xfId="1663" xr:uid="{00000000-0005-0000-0000-0000BC730000}"/>
    <cellStyle name="Normal 28 8 2" xfId="5926" xr:uid="{00000000-0005-0000-0000-0000BD730000}"/>
    <cellStyle name="Normal 28 8 2 2" xfId="25632" xr:uid="{00000000-0005-0000-0000-0000BE730000}"/>
    <cellStyle name="Normal 28 8 3" xfId="9317" xr:uid="{00000000-0005-0000-0000-0000BF730000}"/>
    <cellStyle name="Normal 28 8 3 2" xfId="27156" xr:uid="{00000000-0005-0000-0000-0000C0730000}"/>
    <cellStyle name="Normal 28 8 4" xfId="11524" xr:uid="{00000000-0005-0000-0000-0000C1730000}"/>
    <cellStyle name="Normal 28 8 4 2" xfId="28500" xr:uid="{00000000-0005-0000-0000-0000C2730000}"/>
    <cellStyle name="Normal 28 8 5" xfId="14239" xr:uid="{00000000-0005-0000-0000-0000C3730000}"/>
    <cellStyle name="Normal 28 8 5 2" xfId="30073" xr:uid="{00000000-0005-0000-0000-0000C4730000}"/>
    <cellStyle name="Normal 28 8 6" xfId="15954" xr:uid="{00000000-0005-0000-0000-0000C5730000}"/>
    <cellStyle name="Normal 28 8 6 2" xfId="31077" xr:uid="{00000000-0005-0000-0000-0000C6730000}"/>
    <cellStyle name="Normal 28 8 7" xfId="18146" xr:uid="{00000000-0005-0000-0000-0000C7730000}"/>
    <cellStyle name="Normal 28 8 7 2" xfId="32532" xr:uid="{00000000-0005-0000-0000-0000C8730000}"/>
    <cellStyle name="Normal 28 8 8" xfId="20354" xr:uid="{00000000-0005-0000-0000-0000C9730000}"/>
    <cellStyle name="Normal 28 8 8 2" xfId="33876" xr:uid="{00000000-0005-0000-0000-0000CA730000}"/>
    <cellStyle name="Normal 28 8 9" xfId="23189" xr:uid="{00000000-0005-0000-0000-0000CB730000}"/>
    <cellStyle name="Normal 28 9" xfId="4213" xr:uid="{00000000-0005-0000-0000-0000CC730000}"/>
    <cellStyle name="Normal 28 9 2" xfId="7130" xr:uid="{00000000-0005-0000-0000-0000CD730000}"/>
    <cellStyle name="Normal 28 9 2 2" xfId="26724" xr:uid="{00000000-0005-0000-0000-0000CE730000}"/>
    <cellStyle name="Normal 28 9 3" xfId="10778" xr:uid="{00000000-0005-0000-0000-0000CF730000}"/>
    <cellStyle name="Normal 28 9 3 2" xfId="28068" xr:uid="{00000000-0005-0000-0000-0000D0730000}"/>
    <cellStyle name="Normal 28 9 4" xfId="12985" xr:uid="{00000000-0005-0000-0000-0000D1730000}"/>
    <cellStyle name="Normal 28 9 4 2" xfId="29412" xr:uid="{00000000-0005-0000-0000-0000D2730000}"/>
    <cellStyle name="Normal 28 9 5" xfId="16216" xr:uid="{00000000-0005-0000-0000-0000D3730000}"/>
    <cellStyle name="Normal 28 9 5 2" xfId="31265" xr:uid="{00000000-0005-0000-0000-0000D4730000}"/>
    <cellStyle name="Normal 28 9 6" xfId="17400" xr:uid="{00000000-0005-0000-0000-0000D5730000}"/>
    <cellStyle name="Normal 28 9 6 2" xfId="32100" xr:uid="{00000000-0005-0000-0000-0000D6730000}"/>
    <cellStyle name="Normal 28 9 7" xfId="19607" xr:uid="{00000000-0005-0000-0000-0000D7730000}"/>
    <cellStyle name="Normal 28 9 7 2" xfId="33444" xr:uid="{00000000-0005-0000-0000-0000D8730000}"/>
    <cellStyle name="Normal 28 9 8" xfId="21815" xr:uid="{00000000-0005-0000-0000-0000D9730000}"/>
    <cellStyle name="Normal 28 9 8 2" xfId="34788" xr:uid="{00000000-0005-0000-0000-0000DA730000}"/>
    <cellStyle name="Normal 28 9 9" xfId="24969" xr:uid="{00000000-0005-0000-0000-0000DB730000}"/>
    <cellStyle name="Normal 29" xfId="652" xr:uid="{00000000-0005-0000-0000-0000DC730000}"/>
    <cellStyle name="Normal 29 10" xfId="4441" xr:uid="{00000000-0005-0000-0000-0000DD730000}"/>
    <cellStyle name="Normal 29 10 2" xfId="7210" xr:uid="{00000000-0005-0000-0000-0000DE730000}"/>
    <cellStyle name="Normal 29 10 2 2" xfId="26804" xr:uid="{00000000-0005-0000-0000-0000DF730000}"/>
    <cellStyle name="Normal 29 10 3" xfId="10858" xr:uid="{00000000-0005-0000-0000-0000E0730000}"/>
    <cellStyle name="Normal 29 10 3 2" xfId="28148" xr:uid="{00000000-0005-0000-0000-0000E1730000}"/>
    <cellStyle name="Normal 29 10 4" xfId="13065" xr:uid="{00000000-0005-0000-0000-0000E2730000}"/>
    <cellStyle name="Normal 29 10 4 2" xfId="29492" xr:uid="{00000000-0005-0000-0000-0000E3730000}"/>
    <cellStyle name="Normal 29 10 5" xfId="16367" xr:uid="{00000000-0005-0000-0000-0000E4730000}"/>
    <cellStyle name="Normal 29 10 5 2" xfId="31388" xr:uid="{00000000-0005-0000-0000-0000E5730000}"/>
    <cellStyle name="Normal 29 10 6" xfId="17480" xr:uid="{00000000-0005-0000-0000-0000E6730000}"/>
    <cellStyle name="Normal 29 10 6 2" xfId="32180" xr:uid="{00000000-0005-0000-0000-0000E7730000}"/>
    <cellStyle name="Normal 29 10 7" xfId="19687" xr:uid="{00000000-0005-0000-0000-0000E8730000}"/>
    <cellStyle name="Normal 29 10 7 2" xfId="33524" xr:uid="{00000000-0005-0000-0000-0000E9730000}"/>
    <cellStyle name="Normal 29 10 8" xfId="21895" xr:uid="{00000000-0005-0000-0000-0000EA730000}"/>
    <cellStyle name="Normal 29 10 8 2" xfId="34868" xr:uid="{00000000-0005-0000-0000-0000EB730000}"/>
    <cellStyle name="Normal 29 10 9" xfId="25049" xr:uid="{00000000-0005-0000-0000-0000EC730000}"/>
    <cellStyle name="Normal 29 11" xfId="4713" xr:uid="{00000000-0005-0000-0000-0000ED730000}"/>
    <cellStyle name="Normal 29 11 2" xfId="25164" xr:uid="{00000000-0005-0000-0000-0000EE730000}"/>
    <cellStyle name="Normal 29 12" xfId="8807" xr:uid="{00000000-0005-0000-0000-0000EF730000}"/>
    <cellStyle name="Normal 29 12 2" xfId="26893" xr:uid="{00000000-0005-0000-0000-0000F0730000}"/>
    <cellStyle name="Normal 29 13" xfId="11014" xr:uid="{00000000-0005-0000-0000-0000F1730000}"/>
    <cellStyle name="Normal 29 13 2" xfId="28237" xr:uid="{00000000-0005-0000-0000-0000F2730000}"/>
    <cellStyle name="Normal 29 14" xfId="13477" xr:uid="{00000000-0005-0000-0000-0000F3730000}"/>
    <cellStyle name="Normal 29 14 2" xfId="29696" xr:uid="{00000000-0005-0000-0000-0000F4730000}"/>
    <cellStyle name="Normal 29 15" xfId="15684" xr:uid="{00000000-0005-0000-0000-0000F5730000}"/>
    <cellStyle name="Normal 29 15 2" xfId="30939" xr:uid="{00000000-0005-0000-0000-0000F6730000}"/>
    <cellStyle name="Normal 29 16" xfId="17636" xr:uid="{00000000-0005-0000-0000-0000F7730000}"/>
    <cellStyle name="Normal 29 16 2" xfId="32269" xr:uid="{00000000-0005-0000-0000-0000F8730000}"/>
    <cellStyle name="Normal 29 17" xfId="19844" xr:uid="{00000000-0005-0000-0000-0000F9730000}"/>
    <cellStyle name="Normal 29 17 2" xfId="33613" xr:uid="{00000000-0005-0000-0000-0000FA730000}"/>
    <cellStyle name="Normal 29 18" xfId="22018" xr:uid="{00000000-0005-0000-0000-0000FB730000}"/>
    <cellStyle name="Normal 29 19" xfId="37887" xr:uid="{00000000-0005-0000-0000-0000FC730000}"/>
    <cellStyle name="Normal 29 2" xfId="955" xr:uid="{00000000-0005-0000-0000-0000FD730000}"/>
    <cellStyle name="Normal 29 2 10" xfId="8873" xr:uid="{00000000-0005-0000-0000-0000FE730000}"/>
    <cellStyle name="Normal 29 2 10 2" xfId="26925" xr:uid="{00000000-0005-0000-0000-0000FF730000}"/>
    <cellStyle name="Normal 29 2 11" xfId="11080" xr:uid="{00000000-0005-0000-0000-000000740000}"/>
    <cellStyle name="Normal 29 2 11 2" xfId="28269" xr:uid="{00000000-0005-0000-0000-000001740000}"/>
    <cellStyle name="Normal 29 2 12" xfId="13664" xr:uid="{00000000-0005-0000-0000-000002740000}"/>
    <cellStyle name="Normal 29 2 12 2" xfId="29779" xr:uid="{00000000-0005-0000-0000-000003740000}"/>
    <cellStyle name="Normal 29 2 13" xfId="15961" xr:uid="{00000000-0005-0000-0000-000004740000}"/>
    <cellStyle name="Normal 29 2 13 2" xfId="31081" xr:uid="{00000000-0005-0000-0000-000005740000}"/>
    <cellStyle name="Normal 29 2 14" xfId="17702" xr:uid="{00000000-0005-0000-0000-000006740000}"/>
    <cellStyle name="Normal 29 2 14 2" xfId="32301" xr:uid="{00000000-0005-0000-0000-000007740000}"/>
    <cellStyle name="Normal 29 2 15" xfId="19910" xr:uid="{00000000-0005-0000-0000-000008740000}"/>
    <cellStyle name="Normal 29 2 15 2" xfId="33645" xr:uid="{00000000-0005-0000-0000-000009740000}"/>
    <cellStyle name="Normal 29 2 16" xfId="22069" xr:uid="{00000000-0005-0000-0000-00000A740000}"/>
    <cellStyle name="Normal 29 2 17" xfId="38504" xr:uid="{00000000-0005-0000-0000-00000B740000}"/>
    <cellStyle name="Normal 29 2 2" xfId="1232" xr:uid="{00000000-0005-0000-0000-00000C740000}"/>
    <cellStyle name="Normal 29 2 2 10" xfId="11245" xr:uid="{00000000-0005-0000-0000-00000D740000}"/>
    <cellStyle name="Normal 29 2 2 10 2" xfId="28365" xr:uid="{00000000-0005-0000-0000-00000E740000}"/>
    <cellStyle name="Normal 29 2 2 11" xfId="13891" xr:uid="{00000000-0005-0000-0000-00000F740000}"/>
    <cellStyle name="Normal 29 2 2 11 2" xfId="29901" xr:uid="{00000000-0005-0000-0000-000010740000}"/>
    <cellStyle name="Normal 29 2 2 12" xfId="15498" xr:uid="{00000000-0005-0000-0000-000011740000}"/>
    <cellStyle name="Normal 29 2 2 12 2" xfId="30780" xr:uid="{00000000-0005-0000-0000-000012740000}"/>
    <cellStyle name="Normal 29 2 2 13" xfId="17867" xr:uid="{00000000-0005-0000-0000-000013740000}"/>
    <cellStyle name="Normal 29 2 2 13 2" xfId="32397" xr:uid="{00000000-0005-0000-0000-000014740000}"/>
    <cellStyle name="Normal 29 2 2 14" xfId="20075" xr:uid="{00000000-0005-0000-0000-000015740000}"/>
    <cellStyle name="Normal 29 2 2 14 2" xfId="33741" xr:uid="{00000000-0005-0000-0000-000016740000}"/>
    <cellStyle name="Normal 29 2 2 15" xfId="22224" xr:uid="{00000000-0005-0000-0000-000017740000}"/>
    <cellStyle name="Normal 29 2 2 2" xfId="2172" xr:uid="{00000000-0005-0000-0000-000018740000}"/>
    <cellStyle name="Normal 29 2 2 2 10" xfId="22563" xr:uid="{00000000-0005-0000-0000-000019740000}"/>
    <cellStyle name="Normal 29 2 2 2 2" xfId="5258" xr:uid="{00000000-0005-0000-0000-00001A740000}"/>
    <cellStyle name="Normal 29 2 2 2 2 2" xfId="23966" xr:uid="{00000000-0005-0000-0000-00001B740000}"/>
    <cellStyle name="Normal 29 2 2 2 3" xfId="7857" xr:uid="{00000000-0005-0000-0000-00001C740000}"/>
    <cellStyle name="Normal 29 2 2 2 3 2" xfId="25974" xr:uid="{00000000-0005-0000-0000-00001D740000}"/>
    <cellStyle name="Normal 29 2 2 2 4" xfId="9689" xr:uid="{00000000-0005-0000-0000-00001E740000}"/>
    <cellStyle name="Normal 29 2 2 2 4 2" xfId="27413" xr:uid="{00000000-0005-0000-0000-00001F740000}"/>
    <cellStyle name="Normal 29 2 2 2 5" xfId="11896" xr:uid="{00000000-0005-0000-0000-000020740000}"/>
    <cellStyle name="Normal 29 2 2 2 5 2" xfId="28757" xr:uid="{00000000-0005-0000-0000-000021740000}"/>
    <cellStyle name="Normal 29 2 2 2 6" xfId="14675" xr:uid="{00000000-0005-0000-0000-000022740000}"/>
    <cellStyle name="Normal 29 2 2 2 6 2" xfId="30365" xr:uid="{00000000-0005-0000-0000-000023740000}"/>
    <cellStyle name="Normal 29 2 2 2 7" xfId="15029" xr:uid="{00000000-0005-0000-0000-000024740000}"/>
    <cellStyle name="Normal 29 2 2 2 7 2" xfId="30453" xr:uid="{00000000-0005-0000-0000-000025740000}"/>
    <cellStyle name="Normal 29 2 2 2 8" xfId="18518" xr:uid="{00000000-0005-0000-0000-000026740000}"/>
    <cellStyle name="Normal 29 2 2 2 8 2" xfId="32789" xr:uid="{00000000-0005-0000-0000-000027740000}"/>
    <cellStyle name="Normal 29 2 2 2 9" xfId="20726" xr:uid="{00000000-0005-0000-0000-000028740000}"/>
    <cellStyle name="Normal 29 2 2 2 9 2" xfId="34133" xr:uid="{00000000-0005-0000-0000-000029740000}"/>
    <cellStyle name="Normal 29 2 2 3" xfId="3025" xr:uid="{00000000-0005-0000-0000-00002A740000}"/>
    <cellStyle name="Normal 29 2 2 3 10" xfId="22933" xr:uid="{00000000-0005-0000-0000-00002B740000}"/>
    <cellStyle name="Normal 29 2 2 3 2" xfId="5628" xr:uid="{00000000-0005-0000-0000-00002C740000}"/>
    <cellStyle name="Normal 29 2 2 3 2 2" xfId="24498" xr:uid="{00000000-0005-0000-0000-00002D740000}"/>
    <cellStyle name="Normal 29 2 2 3 3" xfId="8378" xr:uid="{00000000-0005-0000-0000-00002E740000}"/>
    <cellStyle name="Normal 29 2 2 3 3 2" xfId="26323" xr:uid="{00000000-0005-0000-0000-00002F740000}"/>
    <cellStyle name="Normal 29 2 2 3 4" xfId="10222" xr:uid="{00000000-0005-0000-0000-000030740000}"/>
    <cellStyle name="Normal 29 2 2 3 4 2" xfId="27667" xr:uid="{00000000-0005-0000-0000-000031740000}"/>
    <cellStyle name="Normal 29 2 2 3 5" xfId="12429" xr:uid="{00000000-0005-0000-0000-000032740000}"/>
    <cellStyle name="Normal 29 2 2 3 5 2" xfId="29011" xr:uid="{00000000-0005-0000-0000-000033740000}"/>
    <cellStyle name="Normal 29 2 2 3 6" xfId="15379" xr:uid="{00000000-0005-0000-0000-000034740000}"/>
    <cellStyle name="Normal 29 2 2 3 6 2" xfId="30703" xr:uid="{00000000-0005-0000-0000-000035740000}"/>
    <cellStyle name="Normal 29 2 2 3 7" xfId="16844" xr:uid="{00000000-0005-0000-0000-000036740000}"/>
    <cellStyle name="Normal 29 2 2 3 7 2" xfId="31699" xr:uid="{00000000-0005-0000-0000-000037740000}"/>
    <cellStyle name="Normal 29 2 2 3 8" xfId="19051" xr:uid="{00000000-0005-0000-0000-000038740000}"/>
    <cellStyle name="Normal 29 2 2 3 8 2" xfId="33043" xr:uid="{00000000-0005-0000-0000-000039740000}"/>
    <cellStyle name="Normal 29 2 2 3 9" xfId="21259" xr:uid="{00000000-0005-0000-0000-00003A740000}"/>
    <cellStyle name="Normal 29 2 2 3 9 2" xfId="34387" xr:uid="{00000000-0005-0000-0000-00003B740000}"/>
    <cellStyle name="Normal 29 2 2 4" xfId="3320" xr:uid="{00000000-0005-0000-0000-00003C740000}"/>
    <cellStyle name="Normal 29 2 2 4 10" xfId="23101" xr:uid="{00000000-0005-0000-0000-00003D740000}"/>
    <cellStyle name="Normal 29 2 2 4 2" xfId="5796" xr:uid="{00000000-0005-0000-0000-00003E740000}"/>
    <cellStyle name="Normal 29 2 2 4 2 2" xfId="24666" xr:uid="{00000000-0005-0000-0000-00003F740000}"/>
    <cellStyle name="Normal 29 2 2 4 3" xfId="8546" xr:uid="{00000000-0005-0000-0000-000040740000}"/>
    <cellStyle name="Normal 29 2 2 4 3 2" xfId="26465" xr:uid="{00000000-0005-0000-0000-000041740000}"/>
    <cellStyle name="Normal 29 2 2 4 4" xfId="10390" xr:uid="{00000000-0005-0000-0000-000042740000}"/>
    <cellStyle name="Normal 29 2 2 4 4 2" xfId="27809" xr:uid="{00000000-0005-0000-0000-000043740000}"/>
    <cellStyle name="Normal 29 2 2 4 5" xfId="12597" xr:uid="{00000000-0005-0000-0000-000044740000}"/>
    <cellStyle name="Normal 29 2 2 4 5 2" xfId="29153" xr:uid="{00000000-0005-0000-0000-000045740000}"/>
    <cellStyle name="Normal 29 2 2 4 6" xfId="15606" xr:uid="{00000000-0005-0000-0000-000046740000}"/>
    <cellStyle name="Normal 29 2 2 4 6 2" xfId="30877" xr:uid="{00000000-0005-0000-0000-000047740000}"/>
    <cellStyle name="Normal 29 2 2 4 7" xfId="17012" xr:uid="{00000000-0005-0000-0000-000048740000}"/>
    <cellStyle name="Normal 29 2 2 4 7 2" xfId="31841" xr:uid="{00000000-0005-0000-0000-000049740000}"/>
    <cellStyle name="Normal 29 2 2 4 8" xfId="19219" xr:uid="{00000000-0005-0000-0000-00004A740000}"/>
    <cellStyle name="Normal 29 2 2 4 8 2" xfId="33185" xr:uid="{00000000-0005-0000-0000-00004B740000}"/>
    <cellStyle name="Normal 29 2 2 4 9" xfId="21427" xr:uid="{00000000-0005-0000-0000-00004C740000}"/>
    <cellStyle name="Normal 29 2 2 4 9 2" xfId="34529" xr:uid="{00000000-0005-0000-0000-00004D740000}"/>
    <cellStyle name="Normal 29 2 2 5" xfId="3516" xr:uid="{00000000-0005-0000-0000-00004E740000}"/>
    <cellStyle name="Normal 29 2 2 5 2" xfId="6158" xr:uid="{00000000-0005-0000-0000-00004F740000}"/>
    <cellStyle name="Normal 29 2 2 5 2 2" xfId="26550" xr:uid="{00000000-0005-0000-0000-000050740000}"/>
    <cellStyle name="Normal 29 2 2 5 3" xfId="10509" xr:uid="{00000000-0005-0000-0000-000051740000}"/>
    <cellStyle name="Normal 29 2 2 5 3 2" xfId="27894" xr:uid="{00000000-0005-0000-0000-000052740000}"/>
    <cellStyle name="Normal 29 2 2 5 4" xfId="12716" xr:uid="{00000000-0005-0000-0000-000053740000}"/>
    <cellStyle name="Normal 29 2 2 5 4 2" xfId="29238" xr:uid="{00000000-0005-0000-0000-000054740000}"/>
    <cellStyle name="Normal 29 2 2 5 5" xfId="15760" xr:uid="{00000000-0005-0000-0000-000055740000}"/>
    <cellStyle name="Normal 29 2 2 5 5 2" xfId="30981" xr:uid="{00000000-0005-0000-0000-000056740000}"/>
    <cellStyle name="Normal 29 2 2 5 6" xfId="17131" xr:uid="{00000000-0005-0000-0000-000057740000}"/>
    <cellStyle name="Normal 29 2 2 5 6 2" xfId="31926" xr:uid="{00000000-0005-0000-0000-000058740000}"/>
    <cellStyle name="Normal 29 2 2 5 7" xfId="19338" xr:uid="{00000000-0005-0000-0000-000059740000}"/>
    <cellStyle name="Normal 29 2 2 5 7 2" xfId="33270" xr:uid="{00000000-0005-0000-0000-00005A740000}"/>
    <cellStyle name="Normal 29 2 2 5 8" xfId="21546" xr:uid="{00000000-0005-0000-0000-00005B740000}"/>
    <cellStyle name="Normal 29 2 2 5 8 2" xfId="34614" xr:uid="{00000000-0005-0000-0000-00005C740000}"/>
    <cellStyle name="Normal 29 2 2 5 9" xfId="23421" xr:uid="{00000000-0005-0000-0000-00005D740000}"/>
    <cellStyle name="Normal 29 2 2 6" xfId="3967" xr:uid="{00000000-0005-0000-0000-00005E740000}"/>
    <cellStyle name="Normal 29 2 2 6 2" xfId="7065" xr:uid="{00000000-0005-0000-0000-00005F740000}"/>
    <cellStyle name="Normal 29 2 2 6 2 2" xfId="26659" xr:uid="{00000000-0005-0000-0000-000060740000}"/>
    <cellStyle name="Normal 29 2 2 6 3" xfId="10713" xr:uid="{00000000-0005-0000-0000-000061740000}"/>
    <cellStyle name="Normal 29 2 2 6 3 2" xfId="28003" xr:uid="{00000000-0005-0000-0000-000062740000}"/>
    <cellStyle name="Normal 29 2 2 6 4" xfId="12920" xr:uid="{00000000-0005-0000-0000-000063740000}"/>
    <cellStyle name="Normal 29 2 2 6 4 2" xfId="29347" xr:uid="{00000000-0005-0000-0000-000064740000}"/>
    <cellStyle name="Normal 29 2 2 6 5" xfId="16065" xr:uid="{00000000-0005-0000-0000-000065740000}"/>
    <cellStyle name="Normal 29 2 2 6 5 2" xfId="31142" xr:uid="{00000000-0005-0000-0000-000066740000}"/>
    <cellStyle name="Normal 29 2 2 6 6" xfId="17335" xr:uid="{00000000-0005-0000-0000-000067740000}"/>
    <cellStyle name="Normal 29 2 2 6 6 2" xfId="32035" xr:uid="{00000000-0005-0000-0000-000068740000}"/>
    <cellStyle name="Normal 29 2 2 6 7" xfId="19542" xr:uid="{00000000-0005-0000-0000-000069740000}"/>
    <cellStyle name="Normal 29 2 2 6 7 2" xfId="33379" xr:uid="{00000000-0005-0000-0000-00006A740000}"/>
    <cellStyle name="Normal 29 2 2 6 8" xfId="21750" xr:uid="{00000000-0005-0000-0000-00006B740000}"/>
    <cellStyle name="Normal 29 2 2 6 8 2" xfId="34723" xr:uid="{00000000-0005-0000-0000-00006C740000}"/>
    <cellStyle name="Normal 29 2 2 6 9" xfId="24904" xr:uid="{00000000-0005-0000-0000-00006D740000}"/>
    <cellStyle name="Normal 29 2 2 7" xfId="4513" xr:uid="{00000000-0005-0000-0000-00006E740000}"/>
    <cellStyle name="Normal 29 2 2 7 2" xfId="7232" xr:uid="{00000000-0005-0000-0000-00006F740000}"/>
    <cellStyle name="Normal 29 2 2 7 2 2" xfId="26826" xr:uid="{00000000-0005-0000-0000-000070740000}"/>
    <cellStyle name="Normal 29 2 2 7 3" xfId="10880" xr:uid="{00000000-0005-0000-0000-000071740000}"/>
    <cellStyle name="Normal 29 2 2 7 3 2" xfId="28170" xr:uid="{00000000-0005-0000-0000-000072740000}"/>
    <cellStyle name="Normal 29 2 2 7 4" xfId="13087" xr:uid="{00000000-0005-0000-0000-000073740000}"/>
    <cellStyle name="Normal 29 2 2 7 4 2" xfId="29514" xr:uid="{00000000-0005-0000-0000-000074740000}"/>
    <cellStyle name="Normal 29 2 2 7 5" xfId="16416" xr:uid="{00000000-0005-0000-0000-000075740000}"/>
    <cellStyle name="Normal 29 2 2 7 5 2" xfId="31424" xr:uid="{00000000-0005-0000-0000-000076740000}"/>
    <cellStyle name="Normal 29 2 2 7 6" xfId="17502" xr:uid="{00000000-0005-0000-0000-000077740000}"/>
    <cellStyle name="Normal 29 2 2 7 6 2" xfId="32202" xr:uid="{00000000-0005-0000-0000-000078740000}"/>
    <cellStyle name="Normal 29 2 2 7 7" xfId="19709" xr:uid="{00000000-0005-0000-0000-000079740000}"/>
    <cellStyle name="Normal 29 2 2 7 7 2" xfId="33546" xr:uid="{00000000-0005-0000-0000-00007A740000}"/>
    <cellStyle name="Normal 29 2 2 7 8" xfId="21917" xr:uid="{00000000-0005-0000-0000-00007B740000}"/>
    <cellStyle name="Normal 29 2 2 7 8 2" xfId="34890" xr:uid="{00000000-0005-0000-0000-00007C740000}"/>
    <cellStyle name="Normal 29 2 2 7 9" xfId="25071" xr:uid="{00000000-0005-0000-0000-00007D740000}"/>
    <cellStyle name="Normal 29 2 2 8" xfId="4919" xr:uid="{00000000-0005-0000-0000-00007E740000}"/>
    <cellStyle name="Normal 29 2 2 8 2" xfId="25395" xr:uid="{00000000-0005-0000-0000-00007F740000}"/>
    <cellStyle name="Normal 29 2 2 9" xfId="9038" xr:uid="{00000000-0005-0000-0000-000080740000}"/>
    <cellStyle name="Normal 29 2 2 9 2" xfId="27021" xr:uid="{00000000-0005-0000-0000-000081740000}"/>
    <cellStyle name="Normal 29 2 3" xfId="1984" xr:uid="{00000000-0005-0000-0000-000082740000}"/>
    <cellStyle name="Normal 29 2 3 10" xfId="22398" xr:uid="{00000000-0005-0000-0000-000083740000}"/>
    <cellStyle name="Normal 29 2 3 2" xfId="5093" xr:uid="{00000000-0005-0000-0000-000084740000}"/>
    <cellStyle name="Normal 29 2 3 2 2" xfId="23795" xr:uid="{00000000-0005-0000-0000-000085740000}"/>
    <cellStyle name="Normal 29 2 3 3" xfId="7696" xr:uid="{00000000-0005-0000-0000-000086740000}"/>
    <cellStyle name="Normal 29 2 3 3 2" xfId="25801" xr:uid="{00000000-0005-0000-0000-000087740000}"/>
    <cellStyle name="Normal 29 2 3 4" xfId="9510" xr:uid="{00000000-0005-0000-0000-000088740000}"/>
    <cellStyle name="Normal 29 2 3 4 2" xfId="27299" xr:uid="{00000000-0005-0000-0000-000089740000}"/>
    <cellStyle name="Normal 29 2 3 5" xfId="11717" xr:uid="{00000000-0005-0000-0000-00008A740000}"/>
    <cellStyle name="Normal 29 2 3 5 2" xfId="28643" xr:uid="{00000000-0005-0000-0000-00008B740000}"/>
    <cellStyle name="Normal 29 2 3 6" xfId="14494" xr:uid="{00000000-0005-0000-0000-00008C740000}"/>
    <cellStyle name="Normal 29 2 3 6 2" xfId="30250" xr:uid="{00000000-0005-0000-0000-00008D740000}"/>
    <cellStyle name="Normal 29 2 3 7" xfId="13344" xr:uid="{00000000-0005-0000-0000-00008E740000}"/>
    <cellStyle name="Normal 29 2 3 7 2" xfId="29633" xr:uid="{00000000-0005-0000-0000-00008F740000}"/>
    <cellStyle name="Normal 29 2 3 8" xfId="18339" xr:uid="{00000000-0005-0000-0000-000090740000}"/>
    <cellStyle name="Normal 29 2 3 8 2" xfId="32675" xr:uid="{00000000-0005-0000-0000-000091740000}"/>
    <cellStyle name="Normal 29 2 3 9" xfId="20547" xr:uid="{00000000-0005-0000-0000-000092740000}"/>
    <cellStyle name="Normal 29 2 3 9 2" xfId="34019" xr:uid="{00000000-0005-0000-0000-000093740000}"/>
    <cellStyle name="Normal 29 2 4" xfId="2839" xr:uid="{00000000-0005-0000-0000-000094740000}"/>
    <cellStyle name="Normal 29 2 4 10" xfId="22804" xr:uid="{00000000-0005-0000-0000-000095740000}"/>
    <cellStyle name="Normal 29 2 4 2" xfId="5499" xr:uid="{00000000-0005-0000-0000-000096740000}"/>
    <cellStyle name="Normal 29 2 4 2 2" xfId="24369" xr:uid="{00000000-0005-0000-0000-000097740000}"/>
    <cellStyle name="Normal 29 2 4 3" xfId="8249" xr:uid="{00000000-0005-0000-0000-000098740000}"/>
    <cellStyle name="Normal 29 2 4 3 2" xfId="26219" xr:uid="{00000000-0005-0000-0000-000099740000}"/>
    <cellStyle name="Normal 29 2 4 4" xfId="10093" xr:uid="{00000000-0005-0000-0000-00009A740000}"/>
    <cellStyle name="Normal 29 2 4 4 2" xfId="27563" xr:uid="{00000000-0005-0000-0000-00009B740000}"/>
    <cellStyle name="Normal 29 2 4 5" xfId="12300" xr:uid="{00000000-0005-0000-0000-00009C740000}"/>
    <cellStyle name="Normal 29 2 4 5 2" xfId="28907" xr:uid="{00000000-0005-0000-0000-00009D740000}"/>
    <cellStyle name="Normal 29 2 4 6" xfId="15219" xr:uid="{00000000-0005-0000-0000-00009E740000}"/>
    <cellStyle name="Normal 29 2 4 6 2" xfId="30577" xr:uid="{00000000-0005-0000-0000-00009F740000}"/>
    <cellStyle name="Normal 29 2 4 7" xfId="16715" xr:uid="{00000000-0005-0000-0000-0000A0740000}"/>
    <cellStyle name="Normal 29 2 4 7 2" xfId="31595" xr:uid="{00000000-0005-0000-0000-0000A1740000}"/>
    <cellStyle name="Normal 29 2 4 8" xfId="18922" xr:uid="{00000000-0005-0000-0000-0000A2740000}"/>
    <cellStyle name="Normal 29 2 4 8 2" xfId="32939" xr:uid="{00000000-0005-0000-0000-0000A3740000}"/>
    <cellStyle name="Normal 29 2 4 9" xfId="21130" xr:uid="{00000000-0005-0000-0000-0000A4740000}"/>
    <cellStyle name="Normal 29 2 4 9 2" xfId="34283" xr:uid="{00000000-0005-0000-0000-0000A5740000}"/>
    <cellStyle name="Normal 29 2 5" xfId="2743" xr:uid="{00000000-0005-0000-0000-0000A6740000}"/>
    <cellStyle name="Normal 29 2 5 10" xfId="22742" xr:uid="{00000000-0005-0000-0000-0000A7740000}"/>
    <cellStyle name="Normal 29 2 5 2" xfId="5437" xr:uid="{00000000-0005-0000-0000-0000A8740000}"/>
    <cellStyle name="Normal 29 2 5 2 2" xfId="24307" xr:uid="{00000000-0005-0000-0000-0000A9740000}"/>
    <cellStyle name="Normal 29 2 5 3" xfId="8187" xr:uid="{00000000-0005-0000-0000-0000AA740000}"/>
    <cellStyle name="Normal 29 2 5 3 2" xfId="26183" xr:uid="{00000000-0005-0000-0000-0000AB740000}"/>
    <cellStyle name="Normal 29 2 5 4" xfId="10031" xr:uid="{00000000-0005-0000-0000-0000AC740000}"/>
    <cellStyle name="Normal 29 2 5 4 2" xfId="27527" xr:uid="{00000000-0005-0000-0000-0000AD740000}"/>
    <cellStyle name="Normal 29 2 5 5" xfId="12238" xr:uid="{00000000-0005-0000-0000-0000AE740000}"/>
    <cellStyle name="Normal 29 2 5 5 2" xfId="28871" xr:uid="{00000000-0005-0000-0000-0000AF740000}"/>
    <cellStyle name="Normal 29 2 5 6" xfId="15137" xr:uid="{00000000-0005-0000-0000-0000B0740000}"/>
    <cellStyle name="Normal 29 2 5 6 2" xfId="30532" xr:uid="{00000000-0005-0000-0000-0000B1740000}"/>
    <cellStyle name="Normal 29 2 5 7" xfId="16653" xr:uid="{00000000-0005-0000-0000-0000B2740000}"/>
    <cellStyle name="Normal 29 2 5 7 2" xfId="31559" xr:uid="{00000000-0005-0000-0000-0000B3740000}"/>
    <cellStyle name="Normal 29 2 5 8" xfId="18860" xr:uid="{00000000-0005-0000-0000-0000B4740000}"/>
    <cellStyle name="Normal 29 2 5 8 2" xfId="32903" xr:uid="{00000000-0005-0000-0000-0000B5740000}"/>
    <cellStyle name="Normal 29 2 5 9" xfId="21068" xr:uid="{00000000-0005-0000-0000-0000B6740000}"/>
    <cellStyle name="Normal 29 2 5 9 2" xfId="34247" xr:uid="{00000000-0005-0000-0000-0000B7740000}"/>
    <cellStyle name="Normal 29 2 6" xfId="1429" xr:uid="{00000000-0005-0000-0000-0000B8740000}"/>
    <cellStyle name="Normal 29 2 6 2" xfId="5993" xr:uid="{00000000-0005-0000-0000-0000B9740000}"/>
    <cellStyle name="Normal 29 2 6 2 2" xfId="25526" xr:uid="{00000000-0005-0000-0000-0000BA740000}"/>
    <cellStyle name="Normal 29 2 6 3" xfId="9177" xr:uid="{00000000-0005-0000-0000-0000BB740000}"/>
    <cellStyle name="Normal 29 2 6 3 2" xfId="27074" xr:uid="{00000000-0005-0000-0000-0000BC740000}"/>
    <cellStyle name="Normal 29 2 6 4" xfId="11384" xr:uid="{00000000-0005-0000-0000-0000BD740000}"/>
    <cellStyle name="Normal 29 2 6 4 2" xfId="28418" xr:uid="{00000000-0005-0000-0000-0000BE740000}"/>
    <cellStyle name="Normal 29 2 6 5" xfId="14059" xr:uid="{00000000-0005-0000-0000-0000BF740000}"/>
    <cellStyle name="Normal 29 2 6 5 2" xfId="29965" xr:uid="{00000000-0005-0000-0000-0000C0740000}"/>
    <cellStyle name="Normal 29 2 6 6" xfId="16366" xr:uid="{00000000-0005-0000-0000-0000C1740000}"/>
    <cellStyle name="Normal 29 2 6 6 2" xfId="31387" xr:uid="{00000000-0005-0000-0000-0000C2740000}"/>
    <cellStyle name="Normal 29 2 6 7" xfId="18006" xr:uid="{00000000-0005-0000-0000-0000C3740000}"/>
    <cellStyle name="Normal 29 2 6 7 2" xfId="32450" xr:uid="{00000000-0005-0000-0000-0000C4740000}"/>
    <cellStyle name="Normal 29 2 6 8" xfId="20214" xr:uid="{00000000-0005-0000-0000-0000C5740000}"/>
    <cellStyle name="Normal 29 2 6 8 2" xfId="33794" xr:uid="{00000000-0005-0000-0000-0000C6740000}"/>
    <cellStyle name="Normal 29 2 6 9" xfId="23256" xr:uid="{00000000-0005-0000-0000-0000C7740000}"/>
    <cellStyle name="Normal 29 2 7" xfId="4000" xr:uid="{00000000-0005-0000-0000-0000C8740000}"/>
    <cellStyle name="Normal 29 2 7 2" xfId="7071" xr:uid="{00000000-0005-0000-0000-0000C9740000}"/>
    <cellStyle name="Normal 29 2 7 2 2" xfId="26665" xr:uid="{00000000-0005-0000-0000-0000CA740000}"/>
    <cellStyle name="Normal 29 2 7 3" xfId="10719" xr:uid="{00000000-0005-0000-0000-0000CB740000}"/>
    <cellStyle name="Normal 29 2 7 3 2" xfId="28009" xr:uid="{00000000-0005-0000-0000-0000CC740000}"/>
    <cellStyle name="Normal 29 2 7 4" xfId="12926" xr:uid="{00000000-0005-0000-0000-0000CD740000}"/>
    <cellStyle name="Normal 29 2 7 4 2" xfId="29353" xr:uid="{00000000-0005-0000-0000-0000CE740000}"/>
    <cellStyle name="Normal 29 2 7 5" xfId="16084" xr:uid="{00000000-0005-0000-0000-0000CF740000}"/>
    <cellStyle name="Normal 29 2 7 5 2" xfId="31159" xr:uid="{00000000-0005-0000-0000-0000D0740000}"/>
    <cellStyle name="Normal 29 2 7 6" xfId="17341" xr:uid="{00000000-0005-0000-0000-0000D1740000}"/>
    <cellStyle name="Normal 29 2 7 6 2" xfId="32041" xr:uid="{00000000-0005-0000-0000-0000D2740000}"/>
    <cellStyle name="Normal 29 2 7 7" xfId="19548" xr:uid="{00000000-0005-0000-0000-0000D3740000}"/>
    <cellStyle name="Normal 29 2 7 7 2" xfId="33385" xr:uid="{00000000-0005-0000-0000-0000D4740000}"/>
    <cellStyle name="Normal 29 2 7 8" xfId="21756" xr:uid="{00000000-0005-0000-0000-0000D5740000}"/>
    <cellStyle name="Normal 29 2 7 8 2" xfId="34729" xr:uid="{00000000-0005-0000-0000-0000D6740000}"/>
    <cellStyle name="Normal 29 2 7 9" xfId="24910" xr:uid="{00000000-0005-0000-0000-0000D7740000}"/>
    <cellStyle name="Normal 29 2 8" xfId="4500" xr:uid="{00000000-0005-0000-0000-0000D8740000}"/>
    <cellStyle name="Normal 29 2 8 2" xfId="7224" xr:uid="{00000000-0005-0000-0000-0000D9740000}"/>
    <cellStyle name="Normal 29 2 8 2 2" xfId="26818" xr:uid="{00000000-0005-0000-0000-0000DA740000}"/>
    <cellStyle name="Normal 29 2 8 3" xfId="10872" xr:uid="{00000000-0005-0000-0000-0000DB740000}"/>
    <cellStyle name="Normal 29 2 8 3 2" xfId="28162" xr:uid="{00000000-0005-0000-0000-0000DC740000}"/>
    <cellStyle name="Normal 29 2 8 4" xfId="13079" xr:uid="{00000000-0005-0000-0000-0000DD740000}"/>
    <cellStyle name="Normal 29 2 8 4 2" xfId="29506" xr:uid="{00000000-0005-0000-0000-0000DE740000}"/>
    <cellStyle name="Normal 29 2 8 5" xfId="16406" xr:uid="{00000000-0005-0000-0000-0000DF740000}"/>
    <cellStyle name="Normal 29 2 8 5 2" xfId="31415" xr:uid="{00000000-0005-0000-0000-0000E0740000}"/>
    <cellStyle name="Normal 29 2 8 6" xfId="17494" xr:uid="{00000000-0005-0000-0000-0000E1740000}"/>
    <cellStyle name="Normal 29 2 8 6 2" xfId="32194" xr:uid="{00000000-0005-0000-0000-0000E2740000}"/>
    <cellStyle name="Normal 29 2 8 7" xfId="19701" xr:uid="{00000000-0005-0000-0000-0000E3740000}"/>
    <cellStyle name="Normal 29 2 8 7 2" xfId="33538" xr:uid="{00000000-0005-0000-0000-0000E4740000}"/>
    <cellStyle name="Normal 29 2 8 8" xfId="21909" xr:uid="{00000000-0005-0000-0000-0000E5740000}"/>
    <cellStyle name="Normal 29 2 8 8 2" xfId="34882" xr:uid="{00000000-0005-0000-0000-0000E6740000}"/>
    <cellStyle name="Normal 29 2 8 9" xfId="25063" xr:uid="{00000000-0005-0000-0000-0000E7740000}"/>
    <cellStyle name="Normal 29 2 9" xfId="4764" xr:uid="{00000000-0005-0000-0000-0000E8740000}"/>
    <cellStyle name="Normal 29 2 9 2" xfId="25230" xr:uid="{00000000-0005-0000-0000-0000E9740000}"/>
    <cellStyle name="Normal 29 3" xfId="1116" xr:uid="{00000000-0005-0000-0000-0000EA740000}"/>
    <cellStyle name="Normal 29 3 10" xfId="8923" xr:uid="{00000000-0005-0000-0000-0000EB740000}"/>
    <cellStyle name="Normal 29 3 10 2" xfId="26957" xr:uid="{00000000-0005-0000-0000-0000EC740000}"/>
    <cellStyle name="Normal 29 3 11" xfId="11130" xr:uid="{00000000-0005-0000-0000-0000ED740000}"/>
    <cellStyle name="Normal 29 3 11 2" xfId="28301" xr:uid="{00000000-0005-0000-0000-0000EE740000}"/>
    <cellStyle name="Normal 29 3 12" xfId="13776" xr:uid="{00000000-0005-0000-0000-0000EF740000}"/>
    <cellStyle name="Normal 29 3 12 2" xfId="29837" xr:uid="{00000000-0005-0000-0000-0000F0740000}"/>
    <cellStyle name="Normal 29 3 13" xfId="13606" xr:uid="{00000000-0005-0000-0000-0000F1740000}"/>
    <cellStyle name="Normal 29 3 13 2" xfId="29757" xr:uid="{00000000-0005-0000-0000-0000F2740000}"/>
    <cellStyle name="Normal 29 3 14" xfId="17752" xr:uid="{00000000-0005-0000-0000-0000F3740000}"/>
    <cellStyle name="Normal 29 3 14 2" xfId="32333" xr:uid="{00000000-0005-0000-0000-0000F4740000}"/>
    <cellStyle name="Normal 29 3 15" xfId="19960" xr:uid="{00000000-0005-0000-0000-0000F5740000}"/>
    <cellStyle name="Normal 29 3 15 2" xfId="33677" xr:uid="{00000000-0005-0000-0000-0000F6740000}"/>
    <cellStyle name="Normal 29 3 16" xfId="22101" xr:uid="{00000000-0005-0000-0000-0000F7740000}"/>
    <cellStyle name="Normal 29 3 2" xfId="1264" xr:uid="{00000000-0005-0000-0000-0000F8740000}"/>
    <cellStyle name="Normal 29 3 2 10" xfId="11277" xr:uid="{00000000-0005-0000-0000-0000F9740000}"/>
    <cellStyle name="Normal 29 3 2 10 2" xfId="28397" xr:uid="{00000000-0005-0000-0000-0000FA740000}"/>
    <cellStyle name="Normal 29 3 2 11" xfId="13923" xr:uid="{00000000-0005-0000-0000-0000FB740000}"/>
    <cellStyle name="Normal 29 3 2 11 2" xfId="29933" xr:uid="{00000000-0005-0000-0000-0000FC740000}"/>
    <cellStyle name="Normal 29 3 2 12" xfId="14793" xr:uid="{00000000-0005-0000-0000-0000FD740000}"/>
    <cellStyle name="Normal 29 3 2 12 2" xfId="30422" xr:uid="{00000000-0005-0000-0000-0000FE740000}"/>
    <cellStyle name="Normal 29 3 2 13" xfId="17899" xr:uid="{00000000-0005-0000-0000-0000FF740000}"/>
    <cellStyle name="Normal 29 3 2 13 2" xfId="32429" xr:uid="{00000000-0005-0000-0000-000000750000}"/>
    <cellStyle name="Normal 29 3 2 14" xfId="20107" xr:uid="{00000000-0005-0000-0000-000001750000}"/>
    <cellStyle name="Normal 29 3 2 14 2" xfId="33773" xr:uid="{00000000-0005-0000-0000-000002750000}"/>
    <cellStyle name="Normal 29 3 2 15" xfId="22274" xr:uid="{00000000-0005-0000-0000-000003750000}"/>
    <cellStyle name="Normal 29 3 2 2" xfId="2223" xr:uid="{00000000-0005-0000-0000-000004750000}"/>
    <cellStyle name="Normal 29 3 2 2 10" xfId="22595" xr:uid="{00000000-0005-0000-0000-000005750000}"/>
    <cellStyle name="Normal 29 3 2 2 2" xfId="5290" xr:uid="{00000000-0005-0000-0000-000006750000}"/>
    <cellStyle name="Normal 29 3 2 2 2 2" xfId="24017" xr:uid="{00000000-0005-0000-0000-000007750000}"/>
    <cellStyle name="Normal 29 3 2 2 3" xfId="7907" xr:uid="{00000000-0005-0000-0000-000008750000}"/>
    <cellStyle name="Normal 29 3 2 2 3 2" xfId="26025" xr:uid="{00000000-0005-0000-0000-000009750000}"/>
    <cellStyle name="Normal 29 3 2 2 4" xfId="9740" xr:uid="{00000000-0005-0000-0000-00000A750000}"/>
    <cellStyle name="Normal 29 3 2 2 4 2" xfId="27446" xr:uid="{00000000-0005-0000-0000-00000B750000}"/>
    <cellStyle name="Normal 29 3 2 2 5" xfId="11947" xr:uid="{00000000-0005-0000-0000-00000C750000}"/>
    <cellStyle name="Normal 29 3 2 2 5 2" xfId="28790" xr:uid="{00000000-0005-0000-0000-00000D750000}"/>
    <cellStyle name="Normal 29 3 2 2 6" xfId="14726" xr:uid="{00000000-0005-0000-0000-00000E750000}"/>
    <cellStyle name="Normal 29 3 2 2 6 2" xfId="30398" xr:uid="{00000000-0005-0000-0000-00000F750000}"/>
    <cellStyle name="Normal 29 3 2 2 7" xfId="13210" xr:uid="{00000000-0005-0000-0000-000010750000}"/>
    <cellStyle name="Normal 29 3 2 2 7 2" xfId="29573" xr:uid="{00000000-0005-0000-0000-000011750000}"/>
    <cellStyle name="Normal 29 3 2 2 8" xfId="18569" xr:uid="{00000000-0005-0000-0000-000012750000}"/>
    <cellStyle name="Normal 29 3 2 2 8 2" xfId="32822" xr:uid="{00000000-0005-0000-0000-000013750000}"/>
    <cellStyle name="Normal 29 3 2 2 9" xfId="20777" xr:uid="{00000000-0005-0000-0000-000014750000}"/>
    <cellStyle name="Normal 29 3 2 2 9 2" xfId="34166" xr:uid="{00000000-0005-0000-0000-000015750000}"/>
    <cellStyle name="Normal 29 3 2 3" xfId="3057" xr:uid="{00000000-0005-0000-0000-000016750000}"/>
    <cellStyle name="Normal 29 3 2 3 10" xfId="22965" xr:uid="{00000000-0005-0000-0000-000017750000}"/>
    <cellStyle name="Normal 29 3 2 3 2" xfId="5660" xr:uid="{00000000-0005-0000-0000-000018750000}"/>
    <cellStyle name="Normal 29 3 2 3 2 2" xfId="24530" xr:uid="{00000000-0005-0000-0000-000019750000}"/>
    <cellStyle name="Normal 29 3 2 3 3" xfId="8410" xr:uid="{00000000-0005-0000-0000-00001A750000}"/>
    <cellStyle name="Normal 29 3 2 3 3 2" xfId="26355" xr:uid="{00000000-0005-0000-0000-00001B750000}"/>
    <cellStyle name="Normal 29 3 2 3 4" xfId="10254" xr:uid="{00000000-0005-0000-0000-00001C750000}"/>
    <cellStyle name="Normal 29 3 2 3 4 2" xfId="27699" xr:uid="{00000000-0005-0000-0000-00001D750000}"/>
    <cellStyle name="Normal 29 3 2 3 5" xfId="12461" xr:uid="{00000000-0005-0000-0000-00001E750000}"/>
    <cellStyle name="Normal 29 3 2 3 5 2" xfId="29043" xr:uid="{00000000-0005-0000-0000-00001F750000}"/>
    <cellStyle name="Normal 29 3 2 3 6" xfId="15411" xr:uid="{00000000-0005-0000-0000-000020750000}"/>
    <cellStyle name="Normal 29 3 2 3 6 2" xfId="30735" xr:uid="{00000000-0005-0000-0000-000021750000}"/>
    <cellStyle name="Normal 29 3 2 3 7" xfId="16876" xr:uid="{00000000-0005-0000-0000-000022750000}"/>
    <cellStyle name="Normal 29 3 2 3 7 2" xfId="31731" xr:uid="{00000000-0005-0000-0000-000023750000}"/>
    <cellStyle name="Normal 29 3 2 3 8" xfId="19083" xr:uid="{00000000-0005-0000-0000-000024750000}"/>
    <cellStyle name="Normal 29 3 2 3 8 2" xfId="33075" xr:uid="{00000000-0005-0000-0000-000025750000}"/>
    <cellStyle name="Normal 29 3 2 3 9" xfId="21291" xr:uid="{00000000-0005-0000-0000-000026750000}"/>
    <cellStyle name="Normal 29 3 2 3 9 2" xfId="34419" xr:uid="{00000000-0005-0000-0000-000027750000}"/>
    <cellStyle name="Normal 29 3 2 4" xfId="3352" xr:uid="{00000000-0005-0000-0000-000028750000}"/>
    <cellStyle name="Normal 29 3 2 4 10" xfId="23133" xr:uid="{00000000-0005-0000-0000-000029750000}"/>
    <cellStyle name="Normal 29 3 2 4 2" xfId="5828" xr:uid="{00000000-0005-0000-0000-00002A750000}"/>
    <cellStyle name="Normal 29 3 2 4 2 2" xfId="24698" xr:uid="{00000000-0005-0000-0000-00002B750000}"/>
    <cellStyle name="Normal 29 3 2 4 3" xfId="8578" xr:uid="{00000000-0005-0000-0000-00002C750000}"/>
    <cellStyle name="Normal 29 3 2 4 3 2" xfId="26497" xr:uid="{00000000-0005-0000-0000-00002D750000}"/>
    <cellStyle name="Normal 29 3 2 4 4" xfId="10422" xr:uid="{00000000-0005-0000-0000-00002E750000}"/>
    <cellStyle name="Normal 29 3 2 4 4 2" xfId="27841" xr:uid="{00000000-0005-0000-0000-00002F750000}"/>
    <cellStyle name="Normal 29 3 2 4 5" xfId="12629" xr:uid="{00000000-0005-0000-0000-000030750000}"/>
    <cellStyle name="Normal 29 3 2 4 5 2" xfId="29185" xr:uid="{00000000-0005-0000-0000-000031750000}"/>
    <cellStyle name="Normal 29 3 2 4 6" xfId="15638" xr:uid="{00000000-0005-0000-0000-000032750000}"/>
    <cellStyle name="Normal 29 3 2 4 6 2" xfId="30909" xr:uid="{00000000-0005-0000-0000-000033750000}"/>
    <cellStyle name="Normal 29 3 2 4 7" xfId="17044" xr:uid="{00000000-0005-0000-0000-000034750000}"/>
    <cellStyle name="Normal 29 3 2 4 7 2" xfId="31873" xr:uid="{00000000-0005-0000-0000-000035750000}"/>
    <cellStyle name="Normal 29 3 2 4 8" xfId="19251" xr:uid="{00000000-0005-0000-0000-000036750000}"/>
    <cellStyle name="Normal 29 3 2 4 8 2" xfId="33217" xr:uid="{00000000-0005-0000-0000-000037750000}"/>
    <cellStyle name="Normal 29 3 2 4 9" xfId="21459" xr:uid="{00000000-0005-0000-0000-000038750000}"/>
    <cellStyle name="Normal 29 3 2 4 9 2" xfId="34561" xr:uid="{00000000-0005-0000-0000-000039750000}"/>
    <cellStyle name="Normal 29 3 2 5" xfId="3566" xr:uid="{00000000-0005-0000-0000-00003A750000}"/>
    <cellStyle name="Normal 29 3 2 5 2" xfId="6190" xr:uid="{00000000-0005-0000-0000-00003B750000}"/>
    <cellStyle name="Normal 29 3 2 5 2 2" xfId="26582" xr:uid="{00000000-0005-0000-0000-00003C750000}"/>
    <cellStyle name="Normal 29 3 2 5 3" xfId="10559" xr:uid="{00000000-0005-0000-0000-00003D750000}"/>
    <cellStyle name="Normal 29 3 2 5 3 2" xfId="27926" xr:uid="{00000000-0005-0000-0000-00003E750000}"/>
    <cellStyle name="Normal 29 3 2 5 4" xfId="12766" xr:uid="{00000000-0005-0000-0000-00003F750000}"/>
    <cellStyle name="Normal 29 3 2 5 4 2" xfId="29270" xr:uid="{00000000-0005-0000-0000-000040750000}"/>
    <cellStyle name="Normal 29 3 2 5 5" xfId="15810" xr:uid="{00000000-0005-0000-0000-000041750000}"/>
    <cellStyle name="Normal 29 3 2 5 5 2" xfId="31013" xr:uid="{00000000-0005-0000-0000-000042750000}"/>
    <cellStyle name="Normal 29 3 2 5 6" xfId="17181" xr:uid="{00000000-0005-0000-0000-000043750000}"/>
    <cellStyle name="Normal 29 3 2 5 6 2" xfId="31958" xr:uid="{00000000-0005-0000-0000-000044750000}"/>
    <cellStyle name="Normal 29 3 2 5 7" xfId="19388" xr:uid="{00000000-0005-0000-0000-000045750000}"/>
    <cellStyle name="Normal 29 3 2 5 7 2" xfId="33302" xr:uid="{00000000-0005-0000-0000-000046750000}"/>
    <cellStyle name="Normal 29 3 2 5 8" xfId="21596" xr:uid="{00000000-0005-0000-0000-000047750000}"/>
    <cellStyle name="Normal 29 3 2 5 8 2" xfId="34646" xr:uid="{00000000-0005-0000-0000-000048750000}"/>
    <cellStyle name="Normal 29 3 2 5 9" xfId="23453" xr:uid="{00000000-0005-0000-0000-000049750000}"/>
    <cellStyle name="Normal 29 3 2 6" xfId="4199" xr:uid="{00000000-0005-0000-0000-00004A750000}"/>
    <cellStyle name="Normal 29 3 2 6 2" xfId="7126" xr:uid="{00000000-0005-0000-0000-00004B750000}"/>
    <cellStyle name="Normal 29 3 2 6 2 2" xfId="26720" xr:uid="{00000000-0005-0000-0000-00004C750000}"/>
    <cellStyle name="Normal 29 3 2 6 3" xfId="10774" xr:uid="{00000000-0005-0000-0000-00004D750000}"/>
    <cellStyle name="Normal 29 3 2 6 3 2" xfId="28064" xr:uid="{00000000-0005-0000-0000-00004E750000}"/>
    <cellStyle name="Normal 29 3 2 6 4" xfId="12981" xr:uid="{00000000-0005-0000-0000-00004F750000}"/>
    <cellStyle name="Normal 29 3 2 6 4 2" xfId="29408" xr:uid="{00000000-0005-0000-0000-000050750000}"/>
    <cellStyle name="Normal 29 3 2 6 5" xfId="16206" xr:uid="{00000000-0005-0000-0000-000051750000}"/>
    <cellStyle name="Normal 29 3 2 6 5 2" xfId="31255" xr:uid="{00000000-0005-0000-0000-000052750000}"/>
    <cellStyle name="Normal 29 3 2 6 6" xfId="17396" xr:uid="{00000000-0005-0000-0000-000053750000}"/>
    <cellStyle name="Normal 29 3 2 6 6 2" xfId="32096" xr:uid="{00000000-0005-0000-0000-000054750000}"/>
    <cellStyle name="Normal 29 3 2 6 7" xfId="19603" xr:uid="{00000000-0005-0000-0000-000055750000}"/>
    <cellStyle name="Normal 29 3 2 6 7 2" xfId="33440" xr:uid="{00000000-0005-0000-0000-000056750000}"/>
    <cellStyle name="Normal 29 3 2 6 8" xfId="21811" xr:uid="{00000000-0005-0000-0000-000057750000}"/>
    <cellStyle name="Normal 29 3 2 6 8 2" xfId="34784" xr:uid="{00000000-0005-0000-0000-000058750000}"/>
    <cellStyle name="Normal 29 3 2 6 9" xfId="24965" xr:uid="{00000000-0005-0000-0000-000059750000}"/>
    <cellStyle name="Normal 29 3 2 7" xfId="4494" xr:uid="{00000000-0005-0000-0000-00005A750000}"/>
    <cellStyle name="Normal 29 3 2 7 2" xfId="7219" xr:uid="{00000000-0005-0000-0000-00005B750000}"/>
    <cellStyle name="Normal 29 3 2 7 2 2" xfId="26813" xr:uid="{00000000-0005-0000-0000-00005C750000}"/>
    <cellStyle name="Normal 29 3 2 7 3" xfId="10867" xr:uid="{00000000-0005-0000-0000-00005D750000}"/>
    <cellStyle name="Normal 29 3 2 7 3 2" xfId="28157" xr:uid="{00000000-0005-0000-0000-00005E750000}"/>
    <cellStyle name="Normal 29 3 2 7 4" xfId="13074" xr:uid="{00000000-0005-0000-0000-00005F750000}"/>
    <cellStyle name="Normal 29 3 2 7 4 2" xfId="29501" xr:uid="{00000000-0005-0000-0000-000060750000}"/>
    <cellStyle name="Normal 29 3 2 7 5" xfId="16401" xr:uid="{00000000-0005-0000-0000-000061750000}"/>
    <cellStyle name="Normal 29 3 2 7 5 2" xfId="31410" xr:uid="{00000000-0005-0000-0000-000062750000}"/>
    <cellStyle name="Normal 29 3 2 7 6" xfId="17489" xr:uid="{00000000-0005-0000-0000-000063750000}"/>
    <cellStyle name="Normal 29 3 2 7 6 2" xfId="32189" xr:uid="{00000000-0005-0000-0000-000064750000}"/>
    <cellStyle name="Normal 29 3 2 7 7" xfId="19696" xr:uid="{00000000-0005-0000-0000-000065750000}"/>
    <cellStyle name="Normal 29 3 2 7 7 2" xfId="33533" xr:uid="{00000000-0005-0000-0000-000066750000}"/>
    <cellStyle name="Normal 29 3 2 7 8" xfId="21904" xr:uid="{00000000-0005-0000-0000-000067750000}"/>
    <cellStyle name="Normal 29 3 2 7 8 2" xfId="34877" xr:uid="{00000000-0005-0000-0000-000068750000}"/>
    <cellStyle name="Normal 29 3 2 7 9" xfId="25058" xr:uid="{00000000-0005-0000-0000-000069750000}"/>
    <cellStyle name="Normal 29 3 2 8" xfId="4969" xr:uid="{00000000-0005-0000-0000-00006A750000}"/>
    <cellStyle name="Normal 29 3 2 8 2" xfId="25427" xr:uid="{00000000-0005-0000-0000-00006B750000}"/>
    <cellStyle name="Normal 29 3 2 9" xfId="9070" xr:uid="{00000000-0005-0000-0000-00006C750000}"/>
    <cellStyle name="Normal 29 3 2 9 2" xfId="27053" xr:uid="{00000000-0005-0000-0000-00006D750000}"/>
    <cellStyle name="Normal 29 3 3" xfId="2025" xr:uid="{00000000-0005-0000-0000-00006E750000}"/>
    <cellStyle name="Normal 29 3 3 10" xfId="22448" xr:uid="{00000000-0005-0000-0000-00006F750000}"/>
    <cellStyle name="Normal 29 3 3 2" xfId="5143" xr:uid="{00000000-0005-0000-0000-000070750000}"/>
    <cellStyle name="Normal 29 3 3 2 2" xfId="23833" xr:uid="{00000000-0005-0000-0000-000071750000}"/>
    <cellStyle name="Normal 29 3 3 3" xfId="7729" xr:uid="{00000000-0005-0000-0000-000072750000}"/>
    <cellStyle name="Normal 29 3 3 3 2" xfId="25841" xr:uid="{00000000-0005-0000-0000-000073750000}"/>
    <cellStyle name="Normal 29 3 3 4" xfId="9551" xr:uid="{00000000-0005-0000-0000-000074750000}"/>
    <cellStyle name="Normal 29 3 3 4 2" xfId="27339" xr:uid="{00000000-0005-0000-0000-000075750000}"/>
    <cellStyle name="Normal 29 3 3 5" xfId="11758" xr:uid="{00000000-0005-0000-0000-000076750000}"/>
    <cellStyle name="Normal 29 3 3 5 2" xfId="28683" xr:uid="{00000000-0005-0000-0000-000077750000}"/>
    <cellStyle name="Normal 29 3 3 6" xfId="14535" xr:uid="{00000000-0005-0000-0000-000078750000}"/>
    <cellStyle name="Normal 29 3 3 6 2" xfId="30290" xr:uid="{00000000-0005-0000-0000-000079750000}"/>
    <cellStyle name="Normal 29 3 3 7" xfId="13221" xr:uid="{00000000-0005-0000-0000-00007A750000}"/>
    <cellStyle name="Normal 29 3 3 7 2" xfId="29579" xr:uid="{00000000-0005-0000-0000-00007B750000}"/>
    <cellStyle name="Normal 29 3 3 8" xfId="18380" xr:uid="{00000000-0005-0000-0000-00007C750000}"/>
    <cellStyle name="Normal 29 3 3 8 2" xfId="32715" xr:uid="{00000000-0005-0000-0000-00007D750000}"/>
    <cellStyle name="Normal 29 3 3 9" xfId="20588" xr:uid="{00000000-0005-0000-0000-00007E750000}"/>
    <cellStyle name="Normal 29 3 3 9 2" xfId="34059" xr:uid="{00000000-0005-0000-0000-00007F750000}"/>
    <cellStyle name="Normal 29 3 4" xfId="2910" xr:uid="{00000000-0005-0000-0000-000080750000}"/>
    <cellStyle name="Normal 29 3 4 10" xfId="22844" xr:uid="{00000000-0005-0000-0000-000081750000}"/>
    <cellStyle name="Normal 29 3 4 2" xfId="5539" xr:uid="{00000000-0005-0000-0000-000082750000}"/>
    <cellStyle name="Normal 29 3 4 2 2" xfId="24409" xr:uid="{00000000-0005-0000-0000-000083750000}"/>
    <cellStyle name="Normal 29 3 4 3" xfId="8289" xr:uid="{00000000-0005-0000-0000-000084750000}"/>
    <cellStyle name="Normal 29 3 4 3 2" xfId="26259" xr:uid="{00000000-0005-0000-0000-000085750000}"/>
    <cellStyle name="Normal 29 3 4 4" xfId="10133" xr:uid="{00000000-0005-0000-0000-000086750000}"/>
    <cellStyle name="Normal 29 3 4 4 2" xfId="27603" xr:uid="{00000000-0005-0000-0000-000087750000}"/>
    <cellStyle name="Normal 29 3 4 5" xfId="12340" xr:uid="{00000000-0005-0000-0000-000088750000}"/>
    <cellStyle name="Normal 29 3 4 5 2" xfId="28947" xr:uid="{00000000-0005-0000-0000-000089750000}"/>
    <cellStyle name="Normal 29 3 4 6" xfId="15276" xr:uid="{00000000-0005-0000-0000-00008A750000}"/>
    <cellStyle name="Normal 29 3 4 6 2" xfId="30630" xr:uid="{00000000-0005-0000-0000-00008B750000}"/>
    <cellStyle name="Normal 29 3 4 7" xfId="16755" xr:uid="{00000000-0005-0000-0000-00008C750000}"/>
    <cellStyle name="Normal 29 3 4 7 2" xfId="31635" xr:uid="{00000000-0005-0000-0000-00008D750000}"/>
    <cellStyle name="Normal 29 3 4 8" xfId="18962" xr:uid="{00000000-0005-0000-0000-00008E750000}"/>
    <cellStyle name="Normal 29 3 4 8 2" xfId="32979" xr:uid="{00000000-0005-0000-0000-00008F750000}"/>
    <cellStyle name="Normal 29 3 4 9" xfId="21170" xr:uid="{00000000-0005-0000-0000-000090750000}"/>
    <cellStyle name="Normal 29 3 4 9 2" xfId="34323" xr:uid="{00000000-0005-0000-0000-000091750000}"/>
    <cellStyle name="Normal 29 3 5" xfId="3205" xr:uid="{00000000-0005-0000-0000-000092750000}"/>
    <cellStyle name="Normal 29 3 5 10" xfId="23037" xr:uid="{00000000-0005-0000-0000-000093750000}"/>
    <cellStyle name="Normal 29 3 5 2" xfId="5732" xr:uid="{00000000-0005-0000-0000-000094750000}"/>
    <cellStyle name="Normal 29 3 5 2 2" xfId="24602" xr:uid="{00000000-0005-0000-0000-000095750000}"/>
    <cellStyle name="Normal 29 3 5 3" xfId="8482" xr:uid="{00000000-0005-0000-0000-000096750000}"/>
    <cellStyle name="Normal 29 3 5 3 2" xfId="26401" xr:uid="{00000000-0005-0000-0000-000097750000}"/>
    <cellStyle name="Normal 29 3 5 4" xfId="10326" xr:uid="{00000000-0005-0000-0000-000098750000}"/>
    <cellStyle name="Normal 29 3 5 4 2" xfId="27745" xr:uid="{00000000-0005-0000-0000-000099750000}"/>
    <cellStyle name="Normal 29 3 5 5" xfId="12533" xr:uid="{00000000-0005-0000-0000-00009A750000}"/>
    <cellStyle name="Normal 29 3 5 5 2" xfId="29089" xr:uid="{00000000-0005-0000-0000-00009B750000}"/>
    <cellStyle name="Normal 29 3 5 6" xfId="15523" xr:uid="{00000000-0005-0000-0000-00009C750000}"/>
    <cellStyle name="Normal 29 3 5 6 2" xfId="30803" xr:uid="{00000000-0005-0000-0000-00009D750000}"/>
    <cellStyle name="Normal 29 3 5 7" xfId="16948" xr:uid="{00000000-0005-0000-0000-00009E750000}"/>
    <cellStyle name="Normal 29 3 5 7 2" xfId="31777" xr:uid="{00000000-0005-0000-0000-00009F750000}"/>
    <cellStyle name="Normal 29 3 5 8" xfId="19155" xr:uid="{00000000-0005-0000-0000-0000A0750000}"/>
    <cellStyle name="Normal 29 3 5 8 2" xfId="33121" xr:uid="{00000000-0005-0000-0000-0000A1750000}"/>
    <cellStyle name="Normal 29 3 5 9" xfId="21363" xr:uid="{00000000-0005-0000-0000-0000A2750000}"/>
    <cellStyle name="Normal 29 3 5 9 2" xfId="34465" xr:uid="{00000000-0005-0000-0000-0000A3750000}"/>
    <cellStyle name="Normal 29 3 6" xfId="1790" xr:uid="{00000000-0005-0000-0000-0000A4750000}"/>
    <cellStyle name="Normal 29 3 6 2" xfId="6043" xr:uid="{00000000-0005-0000-0000-0000A5750000}"/>
    <cellStyle name="Normal 29 3 6 2 2" xfId="25709" xr:uid="{00000000-0005-0000-0000-0000A6750000}"/>
    <cellStyle name="Normal 29 3 6 3" xfId="9402" xr:uid="{00000000-0005-0000-0000-0000A7750000}"/>
    <cellStyle name="Normal 29 3 6 3 2" xfId="27225" xr:uid="{00000000-0005-0000-0000-0000A8750000}"/>
    <cellStyle name="Normal 29 3 6 4" xfId="11609" xr:uid="{00000000-0005-0000-0000-0000A9750000}"/>
    <cellStyle name="Normal 29 3 6 4 2" xfId="28569" xr:uid="{00000000-0005-0000-0000-0000AA750000}"/>
    <cellStyle name="Normal 29 3 6 5" xfId="14346" xr:uid="{00000000-0005-0000-0000-0000AB750000}"/>
    <cellStyle name="Normal 29 3 6 5 2" xfId="30151" xr:uid="{00000000-0005-0000-0000-0000AC750000}"/>
    <cellStyle name="Normal 29 3 6 6" xfId="16158" xr:uid="{00000000-0005-0000-0000-0000AD750000}"/>
    <cellStyle name="Normal 29 3 6 6 2" xfId="31217" xr:uid="{00000000-0005-0000-0000-0000AE750000}"/>
    <cellStyle name="Normal 29 3 6 7" xfId="18231" xr:uid="{00000000-0005-0000-0000-0000AF750000}"/>
    <cellStyle name="Normal 29 3 6 7 2" xfId="32601" xr:uid="{00000000-0005-0000-0000-0000B0750000}"/>
    <cellStyle name="Normal 29 3 6 8" xfId="20439" xr:uid="{00000000-0005-0000-0000-0000B1750000}"/>
    <cellStyle name="Normal 29 3 6 8 2" xfId="33945" xr:uid="{00000000-0005-0000-0000-0000B2750000}"/>
    <cellStyle name="Normal 29 3 6 9" xfId="23306" xr:uid="{00000000-0005-0000-0000-0000B3750000}"/>
    <cellStyle name="Normal 29 3 7" xfId="3916" xr:uid="{00000000-0005-0000-0000-0000B4750000}"/>
    <cellStyle name="Normal 29 3 7 2" xfId="7041" xr:uid="{00000000-0005-0000-0000-0000B5750000}"/>
    <cellStyle name="Normal 29 3 7 2 2" xfId="26635" xr:uid="{00000000-0005-0000-0000-0000B6750000}"/>
    <cellStyle name="Normal 29 3 7 3" xfId="10689" xr:uid="{00000000-0005-0000-0000-0000B7750000}"/>
    <cellStyle name="Normal 29 3 7 3 2" xfId="27979" xr:uid="{00000000-0005-0000-0000-0000B8750000}"/>
    <cellStyle name="Normal 29 3 7 4" xfId="12896" xr:uid="{00000000-0005-0000-0000-0000B9750000}"/>
    <cellStyle name="Normal 29 3 7 4 2" xfId="29323" xr:uid="{00000000-0005-0000-0000-0000BA750000}"/>
    <cellStyle name="Normal 29 3 7 5" xfId="16033" xr:uid="{00000000-0005-0000-0000-0000BB750000}"/>
    <cellStyle name="Normal 29 3 7 5 2" xfId="31114" xr:uid="{00000000-0005-0000-0000-0000BC750000}"/>
    <cellStyle name="Normal 29 3 7 6" xfId="17311" xr:uid="{00000000-0005-0000-0000-0000BD750000}"/>
    <cellStyle name="Normal 29 3 7 6 2" xfId="32011" xr:uid="{00000000-0005-0000-0000-0000BE750000}"/>
    <cellStyle name="Normal 29 3 7 7" xfId="19518" xr:uid="{00000000-0005-0000-0000-0000BF750000}"/>
    <cellStyle name="Normal 29 3 7 7 2" xfId="33355" xr:uid="{00000000-0005-0000-0000-0000C0750000}"/>
    <cellStyle name="Normal 29 3 7 8" xfId="21726" xr:uid="{00000000-0005-0000-0000-0000C1750000}"/>
    <cellStyle name="Normal 29 3 7 8 2" xfId="34699" xr:uid="{00000000-0005-0000-0000-0000C2750000}"/>
    <cellStyle name="Normal 29 3 7 9" xfId="24880" xr:uid="{00000000-0005-0000-0000-0000C3750000}"/>
    <cellStyle name="Normal 29 3 8" xfId="4510" xr:uid="{00000000-0005-0000-0000-0000C4750000}"/>
    <cellStyle name="Normal 29 3 8 2" xfId="7230" xr:uid="{00000000-0005-0000-0000-0000C5750000}"/>
    <cellStyle name="Normal 29 3 8 2 2" xfId="26824" xr:uid="{00000000-0005-0000-0000-0000C6750000}"/>
    <cellStyle name="Normal 29 3 8 3" xfId="10878" xr:uid="{00000000-0005-0000-0000-0000C7750000}"/>
    <cellStyle name="Normal 29 3 8 3 2" xfId="28168" xr:uid="{00000000-0005-0000-0000-0000C8750000}"/>
    <cellStyle name="Normal 29 3 8 4" xfId="13085" xr:uid="{00000000-0005-0000-0000-0000C9750000}"/>
    <cellStyle name="Normal 29 3 8 4 2" xfId="29512" xr:uid="{00000000-0005-0000-0000-0000CA750000}"/>
    <cellStyle name="Normal 29 3 8 5" xfId="16414" xr:uid="{00000000-0005-0000-0000-0000CB750000}"/>
    <cellStyle name="Normal 29 3 8 5 2" xfId="31422" xr:uid="{00000000-0005-0000-0000-0000CC750000}"/>
    <cellStyle name="Normal 29 3 8 6" xfId="17500" xr:uid="{00000000-0005-0000-0000-0000CD750000}"/>
    <cellStyle name="Normal 29 3 8 6 2" xfId="32200" xr:uid="{00000000-0005-0000-0000-0000CE750000}"/>
    <cellStyle name="Normal 29 3 8 7" xfId="19707" xr:uid="{00000000-0005-0000-0000-0000CF750000}"/>
    <cellStyle name="Normal 29 3 8 7 2" xfId="33544" xr:uid="{00000000-0005-0000-0000-0000D0750000}"/>
    <cellStyle name="Normal 29 3 8 8" xfId="21915" xr:uid="{00000000-0005-0000-0000-0000D1750000}"/>
    <cellStyle name="Normal 29 3 8 8 2" xfId="34888" xr:uid="{00000000-0005-0000-0000-0000D2750000}"/>
    <cellStyle name="Normal 29 3 8 9" xfId="25069" xr:uid="{00000000-0005-0000-0000-0000D3750000}"/>
    <cellStyle name="Normal 29 3 9" xfId="4796" xr:uid="{00000000-0005-0000-0000-0000D4750000}"/>
    <cellStyle name="Normal 29 3 9 2" xfId="25280" xr:uid="{00000000-0005-0000-0000-0000D5750000}"/>
    <cellStyle name="Normal 29 4" xfId="1181" xr:uid="{00000000-0005-0000-0000-0000D6750000}"/>
    <cellStyle name="Normal 29 4 10" xfId="11195" xr:uid="{00000000-0005-0000-0000-0000D7750000}"/>
    <cellStyle name="Normal 29 4 10 2" xfId="28333" xr:uid="{00000000-0005-0000-0000-0000D8750000}"/>
    <cellStyle name="Normal 29 4 11" xfId="13841" xr:uid="{00000000-0005-0000-0000-0000D9750000}"/>
    <cellStyle name="Normal 29 4 11 2" xfId="29869" xr:uid="{00000000-0005-0000-0000-0000DA750000}"/>
    <cellStyle name="Normal 29 4 12" xfId="16253" xr:uid="{00000000-0005-0000-0000-0000DB750000}"/>
    <cellStyle name="Normal 29 4 12 2" xfId="31295" xr:uid="{00000000-0005-0000-0000-0000DC750000}"/>
    <cellStyle name="Normal 29 4 13" xfId="17817" xr:uid="{00000000-0005-0000-0000-0000DD750000}"/>
    <cellStyle name="Normal 29 4 13 2" xfId="32365" xr:uid="{00000000-0005-0000-0000-0000DE750000}"/>
    <cellStyle name="Normal 29 4 14" xfId="20025" xr:uid="{00000000-0005-0000-0000-0000DF750000}"/>
    <cellStyle name="Normal 29 4 14 2" xfId="33709" xr:uid="{00000000-0005-0000-0000-0000E0750000}"/>
    <cellStyle name="Normal 29 4 15" xfId="22158" xr:uid="{00000000-0005-0000-0000-0000E1750000}"/>
    <cellStyle name="Normal 29 4 2" xfId="2106" xr:uid="{00000000-0005-0000-0000-0000E2750000}"/>
    <cellStyle name="Normal 29 4 2 10" xfId="22513" xr:uid="{00000000-0005-0000-0000-0000E3750000}"/>
    <cellStyle name="Normal 29 4 2 2" xfId="5208" xr:uid="{00000000-0005-0000-0000-0000E4750000}"/>
    <cellStyle name="Normal 29 4 2 2 2" xfId="23900" xr:uid="{00000000-0005-0000-0000-0000E5750000}"/>
    <cellStyle name="Normal 29 4 2 3" xfId="7791" xr:uid="{00000000-0005-0000-0000-0000E6750000}"/>
    <cellStyle name="Normal 29 4 2 3 2" xfId="25908" xr:uid="{00000000-0005-0000-0000-0000E7750000}"/>
    <cellStyle name="Normal 29 4 2 4" xfId="9623" xr:uid="{00000000-0005-0000-0000-0000E8750000}"/>
    <cellStyle name="Normal 29 4 2 4 2" xfId="27381" xr:uid="{00000000-0005-0000-0000-0000E9750000}"/>
    <cellStyle name="Normal 29 4 2 5" xfId="11830" xr:uid="{00000000-0005-0000-0000-0000EA750000}"/>
    <cellStyle name="Normal 29 4 2 5 2" xfId="28725" xr:uid="{00000000-0005-0000-0000-0000EB750000}"/>
    <cellStyle name="Normal 29 4 2 6" xfId="14609" xr:uid="{00000000-0005-0000-0000-0000EC750000}"/>
    <cellStyle name="Normal 29 4 2 6 2" xfId="30333" xr:uid="{00000000-0005-0000-0000-0000ED750000}"/>
    <cellStyle name="Normal 29 4 2 7" xfId="13538" xr:uid="{00000000-0005-0000-0000-0000EE750000}"/>
    <cellStyle name="Normal 29 4 2 7 2" xfId="29729" xr:uid="{00000000-0005-0000-0000-0000EF750000}"/>
    <cellStyle name="Normal 29 4 2 8" xfId="18452" xr:uid="{00000000-0005-0000-0000-0000F0750000}"/>
    <cellStyle name="Normal 29 4 2 8 2" xfId="32757" xr:uid="{00000000-0005-0000-0000-0000F1750000}"/>
    <cellStyle name="Normal 29 4 2 9" xfId="20660" xr:uid="{00000000-0005-0000-0000-0000F2750000}"/>
    <cellStyle name="Normal 29 4 2 9 2" xfId="34101" xr:uid="{00000000-0005-0000-0000-0000F3750000}"/>
    <cellStyle name="Normal 29 4 3" xfId="2975" xr:uid="{00000000-0005-0000-0000-0000F4750000}"/>
    <cellStyle name="Normal 29 4 3 10" xfId="22901" xr:uid="{00000000-0005-0000-0000-0000F5750000}"/>
    <cellStyle name="Normal 29 4 3 2" xfId="5596" xr:uid="{00000000-0005-0000-0000-0000F6750000}"/>
    <cellStyle name="Normal 29 4 3 2 2" xfId="24466" xr:uid="{00000000-0005-0000-0000-0000F7750000}"/>
    <cellStyle name="Normal 29 4 3 3" xfId="8346" xr:uid="{00000000-0005-0000-0000-0000F8750000}"/>
    <cellStyle name="Normal 29 4 3 3 2" xfId="26291" xr:uid="{00000000-0005-0000-0000-0000F9750000}"/>
    <cellStyle name="Normal 29 4 3 4" xfId="10190" xr:uid="{00000000-0005-0000-0000-0000FA750000}"/>
    <cellStyle name="Normal 29 4 3 4 2" xfId="27635" xr:uid="{00000000-0005-0000-0000-0000FB750000}"/>
    <cellStyle name="Normal 29 4 3 5" xfId="12397" xr:uid="{00000000-0005-0000-0000-0000FC750000}"/>
    <cellStyle name="Normal 29 4 3 5 2" xfId="28979" xr:uid="{00000000-0005-0000-0000-0000FD750000}"/>
    <cellStyle name="Normal 29 4 3 6" xfId="15336" xr:uid="{00000000-0005-0000-0000-0000FE750000}"/>
    <cellStyle name="Normal 29 4 3 6 2" xfId="30663" xr:uid="{00000000-0005-0000-0000-0000FF750000}"/>
    <cellStyle name="Normal 29 4 3 7" xfId="16812" xr:uid="{00000000-0005-0000-0000-000000760000}"/>
    <cellStyle name="Normal 29 4 3 7 2" xfId="31667" xr:uid="{00000000-0005-0000-0000-000001760000}"/>
    <cellStyle name="Normal 29 4 3 8" xfId="19019" xr:uid="{00000000-0005-0000-0000-000002760000}"/>
    <cellStyle name="Normal 29 4 3 8 2" xfId="33011" xr:uid="{00000000-0005-0000-0000-000003760000}"/>
    <cellStyle name="Normal 29 4 3 9" xfId="21227" xr:uid="{00000000-0005-0000-0000-000004760000}"/>
    <cellStyle name="Normal 29 4 3 9 2" xfId="34355" xr:uid="{00000000-0005-0000-0000-000005760000}"/>
    <cellStyle name="Normal 29 4 4" xfId="3270" xr:uid="{00000000-0005-0000-0000-000006760000}"/>
    <cellStyle name="Normal 29 4 4 10" xfId="23069" xr:uid="{00000000-0005-0000-0000-000007760000}"/>
    <cellStyle name="Normal 29 4 4 2" xfId="5764" xr:uid="{00000000-0005-0000-0000-000008760000}"/>
    <cellStyle name="Normal 29 4 4 2 2" xfId="24634" xr:uid="{00000000-0005-0000-0000-000009760000}"/>
    <cellStyle name="Normal 29 4 4 3" xfId="8514" xr:uid="{00000000-0005-0000-0000-00000A760000}"/>
    <cellStyle name="Normal 29 4 4 3 2" xfId="26433" xr:uid="{00000000-0005-0000-0000-00000B760000}"/>
    <cellStyle name="Normal 29 4 4 4" xfId="10358" xr:uid="{00000000-0005-0000-0000-00000C760000}"/>
    <cellStyle name="Normal 29 4 4 4 2" xfId="27777" xr:uid="{00000000-0005-0000-0000-00000D760000}"/>
    <cellStyle name="Normal 29 4 4 5" xfId="12565" xr:uid="{00000000-0005-0000-0000-00000E760000}"/>
    <cellStyle name="Normal 29 4 4 5 2" xfId="29121" xr:uid="{00000000-0005-0000-0000-00000F760000}"/>
    <cellStyle name="Normal 29 4 4 6" xfId="15564" xr:uid="{00000000-0005-0000-0000-000010760000}"/>
    <cellStyle name="Normal 29 4 4 6 2" xfId="30839" xr:uid="{00000000-0005-0000-0000-000011760000}"/>
    <cellStyle name="Normal 29 4 4 7" xfId="16980" xr:uid="{00000000-0005-0000-0000-000012760000}"/>
    <cellStyle name="Normal 29 4 4 7 2" xfId="31809" xr:uid="{00000000-0005-0000-0000-000013760000}"/>
    <cellStyle name="Normal 29 4 4 8" xfId="19187" xr:uid="{00000000-0005-0000-0000-000014760000}"/>
    <cellStyle name="Normal 29 4 4 8 2" xfId="33153" xr:uid="{00000000-0005-0000-0000-000015760000}"/>
    <cellStyle name="Normal 29 4 4 9" xfId="21395" xr:uid="{00000000-0005-0000-0000-000016760000}"/>
    <cellStyle name="Normal 29 4 4 9 2" xfId="34497" xr:uid="{00000000-0005-0000-0000-000017760000}"/>
    <cellStyle name="Normal 29 4 5" xfId="3450" xr:uid="{00000000-0005-0000-0000-000018760000}"/>
    <cellStyle name="Normal 29 4 5 2" xfId="6108" xr:uid="{00000000-0005-0000-0000-000019760000}"/>
    <cellStyle name="Normal 29 4 5 2 2" xfId="26518" xr:uid="{00000000-0005-0000-0000-00001A760000}"/>
    <cellStyle name="Normal 29 4 5 3" xfId="10443" xr:uid="{00000000-0005-0000-0000-00001B760000}"/>
    <cellStyle name="Normal 29 4 5 3 2" xfId="27862" xr:uid="{00000000-0005-0000-0000-00001C760000}"/>
    <cellStyle name="Normal 29 4 5 4" xfId="12650" xr:uid="{00000000-0005-0000-0000-00001D760000}"/>
    <cellStyle name="Normal 29 4 5 4 2" xfId="29206" xr:uid="{00000000-0005-0000-0000-00001E760000}"/>
    <cellStyle name="Normal 29 4 5 5" xfId="15694" xr:uid="{00000000-0005-0000-0000-00001F760000}"/>
    <cellStyle name="Normal 29 4 5 5 2" xfId="30949" xr:uid="{00000000-0005-0000-0000-000020760000}"/>
    <cellStyle name="Normal 29 4 5 6" xfId="17065" xr:uid="{00000000-0005-0000-0000-000021760000}"/>
    <cellStyle name="Normal 29 4 5 6 2" xfId="31894" xr:uid="{00000000-0005-0000-0000-000022760000}"/>
    <cellStyle name="Normal 29 4 5 7" xfId="19272" xr:uid="{00000000-0005-0000-0000-000023760000}"/>
    <cellStyle name="Normal 29 4 5 7 2" xfId="33238" xr:uid="{00000000-0005-0000-0000-000024760000}"/>
    <cellStyle name="Normal 29 4 5 8" xfId="21480" xr:uid="{00000000-0005-0000-0000-000025760000}"/>
    <cellStyle name="Normal 29 4 5 8 2" xfId="34582" xr:uid="{00000000-0005-0000-0000-000026760000}"/>
    <cellStyle name="Normal 29 4 5 9" xfId="23371" xr:uid="{00000000-0005-0000-0000-000027760000}"/>
    <cellStyle name="Normal 29 4 6" xfId="1563" xr:uid="{00000000-0005-0000-0000-000028760000}"/>
    <cellStyle name="Normal 29 4 6 2" xfId="6339" xr:uid="{00000000-0005-0000-0000-000029760000}"/>
    <cellStyle name="Normal 29 4 6 2 2" xfId="25573" xr:uid="{00000000-0005-0000-0000-00002A760000}"/>
    <cellStyle name="Normal 29 4 6 3" xfId="9251" xr:uid="{00000000-0005-0000-0000-00002B760000}"/>
    <cellStyle name="Normal 29 4 6 3 2" xfId="27115" xr:uid="{00000000-0005-0000-0000-00002C760000}"/>
    <cellStyle name="Normal 29 4 6 4" xfId="11458" xr:uid="{00000000-0005-0000-0000-00002D760000}"/>
    <cellStyle name="Normal 29 4 6 4 2" xfId="28459" xr:uid="{00000000-0005-0000-0000-00002E760000}"/>
    <cellStyle name="Normal 29 4 6 5" xfId="14157" xr:uid="{00000000-0005-0000-0000-00002F760000}"/>
    <cellStyle name="Normal 29 4 6 5 2" xfId="30022" xr:uid="{00000000-0005-0000-0000-000030760000}"/>
    <cellStyle name="Normal 29 4 6 6" xfId="14394" xr:uid="{00000000-0005-0000-0000-000031760000}"/>
    <cellStyle name="Normal 29 4 6 6 2" xfId="30185" xr:uid="{00000000-0005-0000-0000-000032760000}"/>
    <cellStyle name="Normal 29 4 6 7" xfId="18080" xr:uid="{00000000-0005-0000-0000-000033760000}"/>
    <cellStyle name="Normal 29 4 6 7 2" xfId="32491" xr:uid="{00000000-0005-0000-0000-000034760000}"/>
    <cellStyle name="Normal 29 4 6 8" xfId="20288" xr:uid="{00000000-0005-0000-0000-000035760000}"/>
    <cellStyle name="Normal 29 4 6 8 2" xfId="33835" xr:uid="{00000000-0005-0000-0000-000036760000}"/>
    <cellStyle name="Normal 29 4 6 9" xfId="23602" xr:uid="{00000000-0005-0000-0000-000037760000}"/>
    <cellStyle name="Normal 29 4 7" xfId="4601" xr:uid="{00000000-0005-0000-0000-000038760000}"/>
    <cellStyle name="Normal 29 4 7 2" xfId="7274" xr:uid="{00000000-0005-0000-0000-000039760000}"/>
    <cellStyle name="Normal 29 4 7 2 2" xfId="26868" xr:uid="{00000000-0005-0000-0000-00003A760000}"/>
    <cellStyle name="Normal 29 4 7 3" xfId="10922" xr:uid="{00000000-0005-0000-0000-00003B760000}"/>
    <cellStyle name="Normal 29 4 7 3 2" xfId="28212" xr:uid="{00000000-0005-0000-0000-00003C760000}"/>
    <cellStyle name="Normal 29 4 7 4" xfId="13129" xr:uid="{00000000-0005-0000-0000-00003D760000}"/>
    <cellStyle name="Normal 29 4 7 4 2" xfId="29556" xr:uid="{00000000-0005-0000-0000-00003E760000}"/>
    <cellStyle name="Normal 29 4 7 5" xfId="16478" xr:uid="{00000000-0005-0000-0000-00003F760000}"/>
    <cellStyle name="Normal 29 4 7 5 2" xfId="31481" xr:uid="{00000000-0005-0000-0000-000040760000}"/>
    <cellStyle name="Normal 29 4 7 6" xfId="17544" xr:uid="{00000000-0005-0000-0000-000041760000}"/>
    <cellStyle name="Normal 29 4 7 6 2" xfId="32244" xr:uid="{00000000-0005-0000-0000-000042760000}"/>
    <cellStyle name="Normal 29 4 7 7" xfId="19751" xr:uid="{00000000-0005-0000-0000-000043760000}"/>
    <cellStyle name="Normal 29 4 7 7 2" xfId="33588" xr:uid="{00000000-0005-0000-0000-000044760000}"/>
    <cellStyle name="Normal 29 4 7 8" xfId="21959" xr:uid="{00000000-0005-0000-0000-000045760000}"/>
    <cellStyle name="Normal 29 4 7 8 2" xfId="34932" xr:uid="{00000000-0005-0000-0000-000046760000}"/>
    <cellStyle name="Normal 29 4 7 9" xfId="25113" xr:uid="{00000000-0005-0000-0000-000047760000}"/>
    <cellStyle name="Normal 29 4 8" xfId="4853" xr:uid="{00000000-0005-0000-0000-000048760000}"/>
    <cellStyle name="Normal 29 4 8 2" xfId="25345" xr:uid="{00000000-0005-0000-0000-000049760000}"/>
    <cellStyle name="Normal 29 4 9" xfId="8988" xr:uid="{00000000-0005-0000-0000-00004A760000}"/>
    <cellStyle name="Normal 29 4 9 2" xfId="26989" xr:uid="{00000000-0005-0000-0000-00004B760000}"/>
    <cellStyle name="Normal 29 5" xfId="1753" xr:uid="{00000000-0005-0000-0000-00004C760000}"/>
    <cellStyle name="Normal 29 5 10" xfId="22332" xr:uid="{00000000-0005-0000-0000-00004D760000}"/>
    <cellStyle name="Normal 29 5 2" xfId="5027" xr:uid="{00000000-0005-0000-0000-00004E760000}"/>
    <cellStyle name="Normal 29 5 2 2" xfId="23702" xr:uid="{00000000-0005-0000-0000-00004F760000}"/>
    <cellStyle name="Normal 29 5 3" xfId="7629" xr:uid="{00000000-0005-0000-0000-000050760000}"/>
    <cellStyle name="Normal 29 5 3 2" xfId="25681" xr:uid="{00000000-0005-0000-0000-000051760000}"/>
    <cellStyle name="Normal 29 5 4" xfId="9373" xr:uid="{00000000-0005-0000-0000-000052760000}"/>
    <cellStyle name="Normal 29 5 4 2" xfId="27197" xr:uid="{00000000-0005-0000-0000-000053760000}"/>
    <cellStyle name="Normal 29 5 5" xfId="11580" xr:uid="{00000000-0005-0000-0000-000054760000}"/>
    <cellStyle name="Normal 29 5 5 2" xfId="28541" xr:uid="{00000000-0005-0000-0000-000055760000}"/>
    <cellStyle name="Normal 29 5 6" xfId="14312" xr:uid="{00000000-0005-0000-0000-000056760000}"/>
    <cellStyle name="Normal 29 5 6 2" xfId="30119" xr:uid="{00000000-0005-0000-0000-000057760000}"/>
    <cellStyle name="Normal 29 5 7" xfId="14416" xr:uid="{00000000-0005-0000-0000-000058760000}"/>
    <cellStyle name="Normal 29 5 7 2" xfId="30200" xr:uid="{00000000-0005-0000-0000-000059760000}"/>
    <cellStyle name="Normal 29 5 8" xfId="18202" xr:uid="{00000000-0005-0000-0000-00005A760000}"/>
    <cellStyle name="Normal 29 5 8 2" xfId="32573" xr:uid="{00000000-0005-0000-0000-00005B760000}"/>
    <cellStyle name="Normal 29 5 9" xfId="20410" xr:uid="{00000000-0005-0000-0000-00005C760000}"/>
    <cellStyle name="Normal 29 5 9 2" xfId="33917" xr:uid="{00000000-0005-0000-0000-00005D760000}"/>
    <cellStyle name="Normal 29 6" xfId="2730" xr:uid="{00000000-0005-0000-0000-00005E760000}"/>
    <cellStyle name="Normal 29 6 10" xfId="22730" xr:uid="{00000000-0005-0000-0000-00005F760000}"/>
    <cellStyle name="Normal 29 6 2" xfId="5425" xr:uid="{00000000-0005-0000-0000-000060760000}"/>
    <cellStyle name="Normal 29 6 2 2" xfId="24295" xr:uid="{00000000-0005-0000-0000-000061760000}"/>
    <cellStyle name="Normal 29 6 3" xfId="8175" xr:uid="{00000000-0005-0000-0000-000062760000}"/>
    <cellStyle name="Normal 29 6 3 2" xfId="26171" xr:uid="{00000000-0005-0000-0000-000063760000}"/>
    <cellStyle name="Normal 29 6 4" xfId="10019" xr:uid="{00000000-0005-0000-0000-000064760000}"/>
    <cellStyle name="Normal 29 6 4 2" xfId="27515" xr:uid="{00000000-0005-0000-0000-000065760000}"/>
    <cellStyle name="Normal 29 6 5" xfId="12226" xr:uid="{00000000-0005-0000-0000-000066760000}"/>
    <cellStyle name="Normal 29 6 5 2" xfId="28859" xr:uid="{00000000-0005-0000-0000-000067760000}"/>
    <cellStyle name="Normal 29 6 6" xfId="15125" xr:uid="{00000000-0005-0000-0000-000068760000}"/>
    <cellStyle name="Normal 29 6 6 2" xfId="30520" xr:uid="{00000000-0005-0000-0000-000069760000}"/>
    <cellStyle name="Normal 29 6 7" xfId="16641" xr:uid="{00000000-0005-0000-0000-00006A760000}"/>
    <cellStyle name="Normal 29 6 7 2" xfId="31547" xr:uid="{00000000-0005-0000-0000-00006B760000}"/>
    <cellStyle name="Normal 29 6 8" xfId="18848" xr:uid="{00000000-0005-0000-0000-00006C760000}"/>
    <cellStyle name="Normal 29 6 8 2" xfId="32891" xr:uid="{00000000-0005-0000-0000-00006D760000}"/>
    <cellStyle name="Normal 29 6 9" xfId="21056" xr:uid="{00000000-0005-0000-0000-00006E760000}"/>
    <cellStyle name="Normal 29 6 9 2" xfId="34235" xr:uid="{00000000-0005-0000-0000-00006F760000}"/>
    <cellStyle name="Normal 29 7" xfId="2768" xr:uid="{00000000-0005-0000-0000-000070760000}"/>
    <cellStyle name="Normal 29 7 10" xfId="22752" xr:uid="{00000000-0005-0000-0000-000071760000}"/>
    <cellStyle name="Normal 29 7 2" xfId="5447" xr:uid="{00000000-0005-0000-0000-000072760000}"/>
    <cellStyle name="Normal 29 7 2 2" xfId="24317" xr:uid="{00000000-0005-0000-0000-000073760000}"/>
    <cellStyle name="Normal 29 7 3" xfId="8197" xr:uid="{00000000-0005-0000-0000-000074760000}"/>
    <cellStyle name="Normal 29 7 3 2" xfId="26193" xr:uid="{00000000-0005-0000-0000-000075760000}"/>
    <cellStyle name="Normal 29 7 4" xfId="10041" xr:uid="{00000000-0005-0000-0000-000076760000}"/>
    <cellStyle name="Normal 29 7 4 2" xfId="27537" xr:uid="{00000000-0005-0000-0000-000077760000}"/>
    <cellStyle name="Normal 29 7 5" xfId="12248" xr:uid="{00000000-0005-0000-0000-000078760000}"/>
    <cellStyle name="Normal 29 7 5 2" xfId="28881" xr:uid="{00000000-0005-0000-0000-000079760000}"/>
    <cellStyle name="Normal 29 7 6" xfId="15156" xr:uid="{00000000-0005-0000-0000-00007A760000}"/>
    <cellStyle name="Normal 29 7 6 2" xfId="30546" xr:uid="{00000000-0005-0000-0000-00007B760000}"/>
    <cellStyle name="Normal 29 7 7" xfId="16663" xr:uid="{00000000-0005-0000-0000-00007C760000}"/>
    <cellStyle name="Normal 29 7 7 2" xfId="31569" xr:uid="{00000000-0005-0000-0000-00007D760000}"/>
    <cellStyle name="Normal 29 7 8" xfId="18870" xr:uid="{00000000-0005-0000-0000-00007E760000}"/>
    <cellStyle name="Normal 29 7 8 2" xfId="32913" xr:uid="{00000000-0005-0000-0000-00007F760000}"/>
    <cellStyle name="Normal 29 7 9" xfId="21078" xr:uid="{00000000-0005-0000-0000-000080760000}"/>
    <cellStyle name="Normal 29 7 9 2" xfId="34257" xr:uid="{00000000-0005-0000-0000-000081760000}"/>
    <cellStyle name="Normal 29 8" xfId="1630" xr:uid="{00000000-0005-0000-0000-000082760000}"/>
    <cellStyle name="Normal 29 8 2" xfId="5927" xr:uid="{00000000-0005-0000-0000-000083760000}"/>
    <cellStyle name="Normal 29 8 2 2" xfId="25611" xr:uid="{00000000-0005-0000-0000-000084760000}"/>
    <cellStyle name="Normal 29 8 3" xfId="9295" xr:uid="{00000000-0005-0000-0000-000085760000}"/>
    <cellStyle name="Normal 29 8 3 2" xfId="27140" xr:uid="{00000000-0005-0000-0000-000086760000}"/>
    <cellStyle name="Normal 29 8 4" xfId="11502" xr:uid="{00000000-0005-0000-0000-000087760000}"/>
    <cellStyle name="Normal 29 8 4 2" xfId="28484" xr:uid="{00000000-0005-0000-0000-000088760000}"/>
    <cellStyle name="Normal 29 8 5" xfId="14211" xr:uid="{00000000-0005-0000-0000-000089760000}"/>
    <cellStyle name="Normal 29 8 5 2" xfId="30053" xr:uid="{00000000-0005-0000-0000-00008A760000}"/>
    <cellStyle name="Normal 29 8 6" xfId="14326" xr:uid="{00000000-0005-0000-0000-00008B760000}"/>
    <cellStyle name="Normal 29 8 6 2" xfId="30133" xr:uid="{00000000-0005-0000-0000-00008C760000}"/>
    <cellStyle name="Normal 29 8 7" xfId="18124" xr:uid="{00000000-0005-0000-0000-00008D760000}"/>
    <cellStyle name="Normal 29 8 7 2" xfId="32516" xr:uid="{00000000-0005-0000-0000-00008E760000}"/>
    <cellStyle name="Normal 29 8 8" xfId="20332" xr:uid="{00000000-0005-0000-0000-00008F760000}"/>
    <cellStyle name="Normal 29 8 8 2" xfId="33860" xr:uid="{00000000-0005-0000-0000-000090760000}"/>
    <cellStyle name="Normal 29 8 9" xfId="23190" xr:uid="{00000000-0005-0000-0000-000091760000}"/>
    <cellStyle name="Normal 29 9" xfId="4038" xr:uid="{00000000-0005-0000-0000-000092760000}"/>
    <cellStyle name="Normal 29 9 2" xfId="7084" xr:uid="{00000000-0005-0000-0000-000093760000}"/>
    <cellStyle name="Normal 29 9 2 2" xfId="26678" xr:uid="{00000000-0005-0000-0000-000094760000}"/>
    <cellStyle name="Normal 29 9 3" xfId="10732" xr:uid="{00000000-0005-0000-0000-000095760000}"/>
    <cellStyle name="Normal 29 9 3 2" xfId="28022" xr:uid="{00000000-0005-0000-0000-000096760000}"/>
    <cellStyle name="Normal 29 9 4" xfId="12939" xr:uid="{00000000-0005-0000-0000-000097760000}"/>
    <cellStyle name="Normal 29 9 4 2" xfId="29366" xr:uid="{00000000-0005-0000-0000-000098760000}"/>
    <cellStyle name="Normal 29 9 5" xfId="16112" xr:uid="{00000000-0005-0000-0000-000099760000}"/>
    <cellStyle name="Normal 29 9 5 2" xfId="31180" xr:uid="{00000000-0005-0000-0000-00009A760000}"/>
    <cellStyle name="Normal 29 9 6" xfId="17354" xr:uid="{00000000-0005-0000-0000-00009B760000}"/>
    <cellStyle name="Normal 29 9 6 2" xfId="32054" xr:uid="{00000000-0005-0000-0000-00009C760000}"/>
    <cellStyle name="Normal 29 9 7" xfId="19561" xr:uid="{00000000-0005-0000-0000-00009D760000}"/>
    <cellStyle name="Normal 29 9 7 2" xfId="33398" xr:uid="{00000000-0005-0000-0000-00009E760000}"/>
    <cellStyle name="Normal 29 9 8" xfId="21769" xr:uid="{00000000-0005-0000-0000-00009F760000}"/>
    <cellStyle name="Normal 29 9 8 2" xfId="34742" xr:uid="{00000000-0005-0000-0000-0000A0760000}"/>
    <cellStyle name="Normal 29 9 9" xfId="24923" xr:uid="{00000000-0005-0000-0000-0000A1760000}"/>
    <cellStyle name="Normal 3" xfId="146" xr:uid="{00000000-0005-0000-0000-0000A2760000}"/>
    <cellStyle name="Normal 3 10" xfId="147" xr:uid="{00000000-0005-0000-0000-0000A3760000}"/>
    <cellStyle name="Normal 3 10 2" xfId="37535" xr:uid="{00000000-0005-0000-0000-0000A4760000}"/>
    <cellStyle name="Normal 3 11" xfId="37534" xr:uid="{00000000-0005-0000-0000-0000A5760000}"/>
    <cellStyle name="Normal 3 2" xfId="150" xr:uid="{00000000-0005-0000-0000-0000A6760000}"/>
    <cellStyle name="Normal 3 2 2" xfId="562" xr:uid="{00000000-0005-0000-0000-0000A7760000}"/>
    <cellStyle name="Normal 3 2 2 2" xfId="37851" xr:uid="{00000000-0005-0000-0000-0000A8760000}"/>
    <cellStyle name="Normal 3 2 2 2 2" xfId="38468" xr:uid="{00000000-0005-0000-0000-0000A9760000}"/>
    <cellStyle name="Normal 3 2 3" xfId="574" xr:uid="{00000000-0005-0000-0000-0000AA760000}"/>
    <cellStyle name="Normal 3 2 3 2" xfId="37857" xr:uid="{00000000-0005-0000-0000-0000AB760000}"/>
    <cellStyle name="Normal 3 2 3 2 2" xfId="38474" xr:uid="{00000000-0005-0000-0000-0000AC760000}"/>
    <cellStyle name="Normal 3 2 4" xfId="578" xr:uid="{00000000-0005-0000-0000-0000AD760000}"/>
    <cellStyle name="Normal 3 2 4 2" xfId="37860" xr:uid="{00000000-0005-0000-0000-0000AE760000}"/>
    <cellStyle name="Normal 3 2 4 2 2" xfId="38477" xr:uid="{00000000-0005-0000-0000-0000AF760000}"/>
    <cellStyle name="Normal 3 2 5" xfId="37537" xr:uid="{00000000-0005-0000-0000-0000B0760000}"/>
    <cellStyle name="Normal 3 2 5 2" xfId="38111" xr:uid="{00000000-0005-0000-0000-0000B1760000}"/>
    <cellStyle name="Normal 3 3" xfId="452" xr:uid="{00000000-0005-0000-0000-0000B2760000}"/>
    <cellStyle name="Normal 3 3 2" xfId="37802" xr:uid="{00000000-0005-0000-0000-0000B3760000}"/>
    <cellStyle name="Normal 3 3 2 2" xfId="38421" xr:uid="{00000000-0005-0000-0000-0000B4760000}"/>
    <cellStyle name="Normal 3 4" xfId="456" xr:uid="{00000000-0005-0000-0000-0000B5760000}"/>
    <cellStyle name="Normal 3 4 2" xfId="37806" xr:uid="{00000000-0005-0000-0000-0000B6760000}"/>
    <cellStyle name="Normal 3 4 2 2" xfId="38425" xr:uid="{00000000-0005-0000-0000-0000B7760000}"/>
    <cellStyle name="Normal 3 5" xfId="472" xr:uid="{00000000-0005-0000-0000-0000B8760000}"/>
    <cellStyle name="Normal 3 5 2" xfId="37817" xr:uid="{00000000-0005-0000-0000-0000B9760000}"/>
    <cellStyle name="Normal 3 5 2 2" xfId="38436" xr:uid="{00000000-0005-0000-0000-0000BA760000}"/>
    <cellStyle name="Normal 3 6" xfId="465" xr:uid="{00000000-0005-0000-0000-0000BB760000}"/>
    <cellStyle name="Normal 3 6 2" xfId="37815" xr:uid="{00000000-0005-0000-0000-0000BC760000}"/>
    <cellStyle name="Normal 3 6 2 2" xfId="38434" xr:uid="{00000000-0005-0000-0000-0000BD760000}"/>
    <cellStyle name="Normal 3 7" xfId="531" xr:uid="{00000000-0005-0000-0000-0000BE760000}"/>
    <cellStyle name="Normal 3 7 2" xfId="37835" xr:uid="{00000000-0005-0000-0000-0000BF760000}"/>
    <cellStyle name="Normal 3 7 2 2" xfId="38455" xr:uid="{00000000-0005-0000-0000-0000C0760000}"/>
    <cellStyle name="Normal 3 8" xfId="525" xr:uid="{00000000-0005-0000-0000-0000C1760000}"/>
    <cellStyle name="Normal 3 8 2" xfId="37833" xr:uid="{00000000-0005-0000-0000-0000C2760000}"/>
    <cellStyle name="Normal 3 8 2 2" xfId="38453" xr:uid="{00000000-0005-0000-0000-0000C3760000}"/>
    <cellStyle name="Normal 3 9" xfId="549" xr:uid="{00000000-0005-0000-0000-0000C4760000}"/>
    <cellStyle name="Normal 3 9 2" xfId="37842" xr:uid="{00000000-0005-0000-0000-0000C5760000}"/>
    <cellStyle name="Normal 3 9 2 2" xfId="38462" xr:uid="{00000000-0005-0000-0000-0000C6760000}"/>
    <cellStyle name="Normal 30" xfId="653" xr:uid="{00000000-0005-0000-0000-0000C7760000}"/>
    <cellStyle name="Normal 30 10" xfId="2484" xr:uid="{00000000-0005-0000-0000-0000C8760000}"/>
    <cellStyle name="Normal 30 10 2" xfId="6716" xr:uid="{00000000-0005-0000-0000-0000C9760000}"/>
    <cellStyle name="Normal 30 10 2 2" xfId="26098" xr:uid="{00000000-0005-0000-0000-0000CA760000}"/>
    <cellStyle name="Normal 30 10 3" xfId="9895" xr:uid="{00000000-0005-0000-0000-0000CB760000}"/>
    <cellStyle name="Normal 30 10 3 2" xfId="27468" xr:uid="{00000000-0005-0000-0000-0000CC760000}"/>
    <cellStyle name="Normal 30 10 4" xfId="12102" xr:uid="{00000000-0005-0000-0000-0000CD760000}"/>
    <cellStyle name="Normal 30 10 4 2" xfId="28812" xr:uid="{00000000-0005-0000-0000-0000CE760000}"/>
    <cellStyle name="Normal 30 10 5" xfId="14939" xr:uid="{00000000-0005-0000-0000-0000CF760000}"/>
    <cellStyle name="Normal 30 10 5 2" xfId="30449" xr:uid="{00000000-0005-0000-0000-0000D0760000}"/>
    <cellStyle name="Normal 30 10 6" xfId="16517" xr:uid="{00000000-0005-0000-0000-0000D1760000}"/>
    <cellStyle name="Normal 30 10 6 2" xfId="31500" xr:uid="{00000000-0005-0000-0000-0000D2760000}"/>
    <cellStyle name="Normal 30 10 7" xfId="18724" xr:uid="{00000000-0005-0000-0000-0000D3760000}"/>
    <cellStyle name="Normal 30 10 7 2" xfId="32844" xr:uid="{00000000-0005-0000-0000-0000D4760000}"/>
    <cellStyle name="Normal 30 10 8" xfId="20932" xr:uid="{00000000-0005-0000-0000-0000D5760000}"/>
    <cellStyle name="Normal 30 10 8 2" xfId="34188" xr:uid="{00000000-0005-0000-0000-0000D6760000}"/>
    <cellStyle name="Normal 30 10 9" xfId="24171" xr:uid="{00000000-0005-0000-0000-0000D7760000}"/>
    <cellStyle name="Normal 30 11" xfId="4714" xr:uid="{00000000-0005-0000-0000-0000D8760000}"/>
    <cellStyle name="Normal 30 11 2" xfId="25165" xr:uid="{00000000-0005-0000-0000-0000D9760000}"/>
    <cellStyle name="Normal 30 12" xfId="8808" xr:uid="{00000000-0005-0000-0000-0000DA760000}"/>
    <cellStyle name="Normal 30 12 2" xfId="26894" xr:uid="{00000000-0005-0000-0000-0000DB760000}"/>
    <cellStyle name="Normal 30 13" xfId="11015" xr:uid="{00000000-0005-0000-0000-0000DC760000}"/>
    <cellStyle name="Normal 30 13 2" xfId="28238" xr:uid="{00000000-0005-0000-0000-0000DD760000}"/>
    <cellStyle name="Normal 30 14" xfId="13478" xr:uid="{00000000-0005-0000-0000-0000DE760000}"/>
    <cellStyle name="Normal 30 14 2" xfId="29697" xr:uid="{00000000-0005-0000-0000-0000DF760000}"/>
    <cellStyle name="Normal 30 15" xfId="15481" xr:uid="{00000000-0005-0000-0000-0000E0760000}"/>
    <cellStyle name="Normal 30 15 2" xfId="30764" xr:uid="{00000000-0005-0000-0000-0000E1760000}"/>
    <cellStyle name="Normal 30 16" xfId="17637" xr:uid="{00000000-0005-0000-0000-0000E2760000}"/>
    <cellStyle name="Normal 30 16 2" xfId="32270" xr:uid="{00000000-0005-0000-0000-0000E3760000}"/>
    <cellStyle name="Normal 30 17" xfId="19845" xr:uid="{00000000-0005-0000-0000-0000E4760000}"/>
    <cellStyle name="Normal 30 17 2" xfId="33614" xr:uid="{00000000-0005-0000-0000-0000E5760000}"/>
    <cellStyle name="Normal 30 18" xfId="22019" xr:uid="{00000000-0005-0000-0000-0000E6760000}"/>
    <cellStyle name="Normal 30 19" xfId="37888" xr:uid="{00000000-0005-0000-0000-0000E7760000}"/>
    <cellStyle name="Normal 30 2" xfId="956" xr:uid="{00000000-0005-0000-0000-0000E8760000}"/>
    <cellStyle name="Normal 30 2 10" xfId="8874" xr:uid="{00000000-0005-0000-0000-0000E9760000}"/>
    <cellStyle name="Normal 30 2 10 2" xfId="26926" xr:uid="{00000000-0005-0000-0000-0000EA760000}"/>
    <cellStyle name="Normal 30 2 11" xfId="11081" xr:uid="{00000000-0005-0000-0000-0000EB760000}"/>
    <cellStyle name="Normal 30 2 11 2" xfId="28270" xr:uid="{00000000-0005-0000-0000-0000EC760000}"/>
    <cellStyle name="Normal 30 2 12" xfId="13665" xr:uid="{00000000-0005-0000-0000-0000ED760000}"/>
    <cellStyle name="Normal 30 2 12 2" xfId="29780" xr:uid="{00000000-0005-0000-0000-0000EE760000}"/>
    <cellStyle name="Normal 30 2 13" xfId="13759" xr:uid="{00000000-0005-0000-0000-0000EF760000}"/>
    <cellStyle name="Normal 30 2 13 2" xfId="29821" xr:uid="{00000000-0005-0000-0000-0000F0760000}"/>
    <cellStyle name="Normal 30 2 14" xfId="17703" xr:uid="{00000000-0005-0000-0000-0000F1760000}"/>
    <cellStyle name="Normal 30 2 14 2" xfId="32302" xr:uid="{00000000-0005-0000-0000-0000F2760000}"/>
    <cellStyle name="Normal 30 2 15" xfId="19911" xr:uid="{00000000-0005-0000-0000-0000F3760000}"/>
    <cellStyle name="Normal 30 2 15 2" xfId="33646" xr:uid="{00000000-0005-0000-0000-0000F4760000}"/>
    <cellStyle name="Normal 30 2 16" xfId="22070" xr:uid="{00000000-0005-0000-0000-0000F5760000}"/>
    <cellStyle name="Normal 30 2 17" xfId="38505" xr:uid="{00000000-0005-0000-0000-0000F6760000}"/>
    <cellStyle name="Normal 30 2 2" xfId="1233" xr:uid="{00000000-0005-0000-0000-0000F7760000}"/>
    <cellStyle name="Normal 30 2 2 10" xfId="11246" xr:uid="{00000000-0005-0000-0000-0000F8760000}"/>
    <cellStyle name="Normal 30 2 2 10 2" xfId="28366" xr:uid="{00000000-0005-0000-0000-0000F9760000}"/>
    <cellStyle name="Normal 30 2 2 11" xfId="13892" xr:uid="{00000000-0005-0000-0000-0000FA760000}"/>
    <cellStyle name="Normal 30 2 2 11 2" xfId="29902" xr:uid="{00000000-0005-0000-0000-0000FB760000}"/>
    <cellStyle name="Normal 30 2 2 12" xfId="15249" xr:uid="{00000000-0005-0000-0000-0000FC760000}"/>
    <cellStyle name="Normal 30 2 2 12 2" xfId="30603" xr:uid="{00000000-0005-0000-0000-0000FD760000}"/>
    <cellStyle name="Normal 30 2 2 13" xfId="17868" xr:uid="{00000000-0005-0000-0000-0000FE760000}"/>
    <cellStyle name="Normal 30 2 2 13 2" xfId="32398" xr:uid="{00000000-0005-0000-0000-0000FF760000}"/>
    <cellStyle name="Normal 30 2 2 14" xfId="20076" xr:uid="{00000000-0005-0000-0000-000000770000}"/>
    <cellStyle name="Normal 30 2 2 14 2" xfId="33742" xr:uid="{00000000-0005-0000-0000-000001770000}"/>
    <cellStyle name="Normal 30 2 2 15" xfId="22225" xr:uid="{00000000-0005-0000-0000-000002770000}"/>
    <cellStyle name="Normal 30 2 2 2" xfId="2173" xr:uid="{00000000-0005-0000-0000-000003770000}"/>
    <cellStyle name="Normal 30 2 2 2 10" xfId="22564" xr:uid="{00000000-0005-0000-0000-000004770000}"/>
    <cellStyle name="Normal 30 2 2 2 2" xfId="5259" xr:uid="{00000000-0005-0000-0000-000005770000}"/>
    <cellStyle name="Normal 30 2 2 2 2 2" xfId="23967" xr:uid="{00000000-0005-0000-0000-000006770000}"/>
    <cellStyle name="Normal 30 2 2 2 3" xfId="7858" xr:uid="{00000000-0005-0000-0000-000007770000}"/>
    <cellStyle name="Normal 30 2 2 2 3 2" xfId="25975" xr:uid="{00000000-0005-0000-0000-000008770000}"/>
    <cellStyle name="Normal 30 2 2 2 4" xfId="9690" xr:uid="{00000000-0005-0000-0000-000009770000}"/>
    <cellStyle name="Normal 30 2 2 2 4 2" xfId="27414" xr:uid="{00000000-0005-0000-0000-00000A770000}"/>
    <cellStyle name="Normal 30 2 2 2 5" xfId="11897" xr:uid="{00000000-0005-0000-0000-00000B770000}"/>
    <cellStyle name="Normal 30 2 2 2 5 2" xfId="28758" xr:uid="{00000000-0005-0000-0000-00000C770000}"/>
    <cellStyle name="Normal 30 2 2 2 6" xfId="14676" xr:uid="{00000000-0005-0000-0000-00000D770000}"/>
    <cellStyle name="Normal 30 2 2 2 6 2" xfId="30366" xr:uid="{00000000-0005-0000-0000-00000E770000}"/>
    <cellStyle name="Normal 30 2 2 2 7" xfId="14749" xr:uid="{00000000-0005-0000-0000-00000F770000}"/>
    <cellStyle name="Normal 30 2 2 2 7 2" xfId="30412" xr:uid="{00000000-0005-0000-0000-000010770000}"/>
    <cellStyle name="Normal 30 2 2 2 8" xfId="18519" xr:uid="{00000000-0005-0000-0000-000011770000}"/>
    <cellStyle name="Normal 30 2 2 2 8 2" xfId="32790" xr:uid="{00000000-0005-0000-0000-000012770000}"/>
    <cellStyle name="Normal 30 2 2 2 9" xfId="20727" xr:uid="{00000000-0005-0000-0000-000013770000}"/>
    <cellStyle name="Normal 30 2 2 2 9 2" xfId="34134" xr:uid="{00000000-0005-0000-0000-000014770000}"/>
    <cellStyle name="Normal 30 2 2 3" xfId="3026" xr:uid="{00000000-0005-0000-0000-000015770000}"/>
    <cellStyle name="Normal 30 2 2 3 10" xfId="22934" xr:uid="{00000000-0005-0000-0000-000016770000}"/>
    <cellStyle name="Normal 30 2 2 3 2" xfId="5629" xr:uid="{00000000-0005-0000-0000-000017770000}"/>
    <cellStyle name="Normal 30 2 2 3 2 2" xfId="24499" xr:uid="{00000000-0005-0000-0000-000018770000}"/>
    <cellStyle name="Normal 30 2 2 3 3" xfId="8379" xr:uid="{00000000-0005-0000-0000-000019770000}"/>
    <cellStyle name="Normal 30 2 2 3 3 2" xfId="26324" xr:uid="{00000000-0005-0000-0000-00001A770000}"/>
    <cellStyle name="Normal 30 2 2 3 4" xfId="10223" xr:uid="{00000000-0005-0000-0000-00001B770000}"/>
    <cellStyle name="Normal 30 2 2 3 4 2" xfId="27668" xr:uid="{00000000-0005-0000-0000-00001C770000}"/>
    <cellStyle name="Normal 30 2 2 3 5" xfId="12430" xr:uid="{00000000-0005-0000-0000-00001D770000}"/>
    <cellStyle name="Normal 30 2 2 3 5 2" xfId="29012" xr:uid="{00000000-0005-0000-0000-00001E770000}"/>
    <cellStyle name="Normal 30 2 2 3 6" xfId="15380" xr:uid="{00000000-0005-0000-0000-00001F770000}"/>
    <cellStyle name="Normal 30 2 2 3 6 2" xfId="30704" xr:uid="{00000000-0005-0000-0000-000020770000}"/>
    <cellStyle name="Normal 30 2 2 3 7" xfId="16845" xr:uid="{00000000-0005-0000-0000-000021770000}"/>
    <cellStyle name="Normal 30 2 2 3 7 2" xfId="31700" xr:uid="{00000000-0005-0000-0000-000022770000}"/>
    <cellStyle name="Normal 30 2 2 3 8" xfId="19052" xr:uid="{00000000-0005-0000-0000-000023770000}"/>
    <cellStyle name="Normal 30 2 2 3 8 2" xfId="33044" xr:uid="{00000000-0005-0000-0000-000024770000}"/>
    <cellStyle name="Normal 30 2 2 3 9" xfId="21260" xr:uid="{00000000-0005-0000-0000-000025770000}"/>
    <cellStyle name="Normal 30 2 2 3 9 2" xfId="34388" xr:uid="{00000000-0005-0000-0000-000026770000}"/>
    <cellStyle name="Normal 30 2 2 4" xfId="3321" xr:uid="{00000000-0005-0000-0000-000027770000}"/>
    <cellStyle name="Normal 30 2 2 4 10" xfId="23102" xr:uid="{00000000-0005-0000-0000-000028770000}"/>
    <cellStyle name="Normal 30 2 2 4 2" xfId="5797" xr:uid="{00000000-0005-0000-0000-000029770000}"/>
    <cellStyle name="Normal 30 2 2 4 2 2" xfId="24667" xr:uid="{00000000-0005-0000-0000-00002A770000}"/>
    <cellStyle name="Normal 30 2 2 4 3" xfId="8547" xr:uid="{00000000-0005-0000-0000-00002B770000}"/>
    <cellStyle name="Normal 30 2 2 4 3 2" xfId="26466" xr:uid="{00000000-0005-0000-0000-00002C770000}"/>
    <cellStyle name="Normal 30 2 2 4 4" xfId="10391" xr:uid="{00000000-0005-0000-0000-00002D770000}"/>
    <cellStyle name="Normal 30 2 2 4 4 2" xfId="27810" xr:uid="{00000000-0005-0000-0000-00002E770000}"/>
    <cellStyle name="Normal 30 2 2 4 5" xfId="12598" xr:uid="{00000000-0005-0000-0000-00002F770000}"/>
    <cellStyle name="Normal 30 2 2 4 5 2" xfId="29154" xr:uid="{00000000-0005-0000-0000-000030770000}"/>
    <cellStyle name="Normal 30 2 2 4 6" xfId="15607" xr:uid="{00000000-0005-0000-0000-000031770000}"/>
    <cellStyle name="Normal 30 2 2 4 6 2" xfId="30878" xr:uid="{00000000-0005-0000-0000-000032770000}"/>
    <cellStyle name="Normal 30 2 2 4 7" xfId="17013" xr:uid="{00000000-0005-0000-0000-000033770000}"/>
    <cellStyle name="Normal 30 2 2 4 7 2" xfId="31842" xr:uid="{00000000-0005-0000-0000-000034770000}"/>
    <cellStyle name="Normal 30 2 2 4 8" xfId="19220" xr:uid="{00000000-0005-0000-0000-000035770000}"/>
    <cellStyle name="Normal 30 2 2 4 8 2" xfId="33186" xr:uid="{00000000-0005-0000-0000-000036770000}"/>
    <cellStyle name="Normal 30 2 2 4 9" xfId="21428" xr:uid="{00000000-0005-0000-0000-000037770000}"/>
    <cellStyle name="Normal 30 2 2 4 9 2" xfId="34530" xr:uid="{00000000-0005-0000-0000-000038770000}"/>
    <cellStyle name="Normal 30 2 2 5" xfId="3517" xr:uid="{00000000-0005-0000-0000-000039770000}"/>
    <cellStyle name="Normal 30 2 2 5 2" xfId="6159" xr:uid="{00000000-0005-0000-0000-00003A770000}"/>
    <cellStyle name="Normal 30 2 2 5 2 2" xfId="26551" xr:uid="{00000000-0005-0000-0000-00003B770000}"/>
    <cellStyle name="Normal 30 2 2 5 3" xfId="10510" xr:uid="{00000000-0005-0000-0000-00003C770000}"/>
    <cellStyle name="Normal 30 2 2 5 3 2" xfId="27895" xr:uid="{00000000-0005-0000-0000-00003D770000}"/>
    <cellStyle name="Normal 30 2 2 5 4" xfId="12717" xr:uid="{00000000-0005-0000-0000-00003E770000}"/>
    <cellStyle name="Normal 30 2 2 5 4 2" xfId="29239" xr:uid="{00000000-0005-0000-0000-00003F770000}"/>
    <cellStyle name="Normal 30 2 2 5 5" xfId="15761" xr:uid="{00000000-0005-0000-0000-000040770000}"/>
    <cellStyle name="Normal 30 2 2 5 5 2" xfId="30982" xr:uid="{00000000-0005-0000-0000-000041770000}"/>
    <cellStyle name="Normal 30 2 2 5 6" xfId="17132" xr:uid="{00000000-0005-0000-0000-000042770000}"/>
    <cellStyle name="Normal 30 2 2 5 6 2" xfId="31927" xr:uid="{00000000-0005-0000-0000-000043770000}"/>
    <cellStyle name="Normal 30 2 2 5 7" xfId="19339" xr:uid="{00000000-0005-0000-0000-000044770000}"/>
    <cellStyle name="Normal 30 2 2 5 7 2" xfId="33271" xr:uid="{00000000-0005-0000-0000-000045770000}"/>
    <cellStyle name="Normal 30 2 2 5 8" xfId="21547" xr:uid="{00000000-0005-0000-0000-000046770000}"/>
    <cellStyle name="Normal 30 2 2 5 8 2" xfId="34615" xr:uid="{00000000-0005-0000-0000-000047770000}"/>
    <cellStyle name="Normal 30 2 2 5 9" xfId="23422" xr:uid="{00000000-0005-0000-0000-000048770000}"/>
    <cellStyle name="Normal 30 2 2 6" xfId="4249" xr:uid="{00000000-0005-0000-0000-000049770000}"/>
    <cellStyle name="Normal 30 2 2 6 2" xfId="7143" xr:uid="{00000000-0005-0000-0000-00004A770000}"/>
    <cellStyle name="Normal 30 2 2 6 2 2" xfId="26737" xr:uid="{00000000-0005-0000-0000-00004B770000}"/>
    <cellStyle name="Normal 30 2 2 6 3" xfId="10791" xr:uid="{00000000-0005-0000-0000-00004C770000}"/>
    <cellStyle name="Normal 30 2 2 6 3 2" xfId="28081" xr:uid="{00000000-0005-0000-0000-00004D770000}"/>
    <cellStyle name="Normal 30 2 2 6 4" xfId="12998" xr:uid="{00000000-0005-0000-0000-00004E770000}"/>
    <cellStyle name="Normal 30 2 2 6 4 2" xfId="29425" xr:uid="{00000000-0005-0000-0000-00004F770000}"/>
    <cellStyle name="Normal 30 2 2 6 5" xfId="16240" xr:uid="{00000000-0005-0000-0000-000050770000}"/>
    <cellStyle name="Normal 30 2 2 6 5 2" xfId="31285" xr:uid="{00000000-0005-0000-0000-000051770000}"/>
    <cellStyle name="Normal 30 2 2 6 6" xfId="17413" xr:uid="{00000000-0005-0000-0000-000052770000}"/>
    <cellStyle name="Normal 30 2 2 6 6 2" xfId="32113" xr:uid="{00000000-0005-0000-0000-000053770000}"/>
    <cellStyle name="Normal 30 2 2 6 7" xfId="19620" xr:uid="{00000000-0005-0000-0000-000054770000}"/>
    <cellStyle name="Normal 30 2 2 6 7 2" xfId="33457" xr:uid="{00000000-0005-0000-0000-000055770000}"/>
    <cellStyle name="Normal 30 2 2 6 8" xfId="21828" xr:uid="{00000000-0005-0000-0000-000056770000}"/>
    <cellStyle name="Normal 30 2 2 6 8 2" xfId="34801" xr:uid="{00000000-0005-0000-0000-000057770000}"/>
    <cellStyle name="Normal 30 2 2 6 9" xfId="24982" xr:uid="{00000000-0005-0000-0000-000058770000}"/>
    <cellStyle name="Normal 30 2 2 7" xfId="4379" xr:uid="{00000000-0005-0000-0000-000059770000}"/>
    <cellStyle name="Normal 30 2 2 7 2" xfId="7195" xr:uid="{00000000-0005-0000-0000-00005A770000}"/>
    <cellStyle name="Normal 30 2 2 7 2 2" xfId="26789" xr:uid="{00000000-0005-0000-0000-00005B770000}"/>
    <cellStyle name="Normal 30 2 2 7 3" xfId="10843" xr:uid="{00000000-0005-0000-0000-00005C770000}"/>
    <cellStyle name="Normal 30 2 2 7 3 2" xfId="28133" xr:uid="{00000000-0005-0000-0000-00005D770000}"/>
    <cellStyle name="Normal 30 2 2 7 4" xfId="13050" xr:uid="{00000000-0005-0000-0000-00005E770000}"/>
    <cellStyle name="Normal 30 2 2 7 4 2" xfId="29477" xr:uid="{00000000-0005-0000-0000-00005F770000}"/>
    <cellStyle name="Normal 30 2 2 7 5" xfId="16327" xr:uid="{00000000-0005-0000-0000-000060770000}"/>
    <cellStyle name="Normal 30 2 2 7 5 2" xfId="31358" xr:uid="{00000000-0005-0000-0000-000061770000}"/>
    <cellStyle name="Normal 30 2 2 7 6" xfId="17465" xr:uid="{00000000-0005-0000-0000-000062770000}"/>
    <cellStyle name="Normal 30 2 2 7 6 2" xfId="32165" xr:uid="{00000000-0005-0000-0000-000063770000}"/>
    <cellStyle name="Normal 30 2 2 7 7" xfId="19672" xr:uid="{00000000-0005-0000-0000-000064770000}"/>
    <cellStyle name="Normal 30 2 2 7 7 2" xfId="33509" xr:uid="{00000000-0005-0000-0000-000065770000}"/>
    <cellStyle name="Normal 30 2 2 7 8" xfId="21880" xr:uid="{00000000-0005-0000-0000-000066770000}"/>
    <cellStyle name="Normal 30 2 2 7 8 2" xfId="34853" xr:uid="{00000000-0005-0000-0000-000067770000}"/>
    <cellStyle name="Normal 30 2 2 7 9" xfId="25034" xr:uid="{00000000-0005-0000-0000-000068770000}"/>
    <cellStyle name="Normal 30 2 2 8" xfId="4920" xr:uid="{00000000-0005-0000-0000-000069770000}"/>
    <cellStyle name="Normal 30 2 2 8 2" xfId="25396" xr:uid="{00000000-0005-0000-0000-00006A770000}"/>
    <cellStyle name="Normal 30 2 2 9" xfId="9039" xr:uid="{00000000-0005-0000-0000-00006B770000}"/>
    <cellStyle name="Normal 30 2 2 9 2" xfId="27022" xr:uid="{00000000-0005-0000-0000-00006C770000}"/>
    <cellStyle name="Normal 30 2 3" xfId="1985" xr:uid="{00000000-0005-0000-0000-00006D770000}"/>
    <cellStyle name="Normal 30 2 3 10" xfId="22399" xr:uid="{00000000-0005-0000-0000-00006E770000}"/>
    <cellStyle name="Normal 30 2 3 2" xfId="5094" xr:uid="{00000000-0005-0000-0000-00006F770000}"/>
    <cellStyle name="Normal 30 2 3 2 2" xfId="23796" xr:uid="{00000000-0005-0000-0000-000070770000}"/>
    <cellStyle name="Normal 30 2 3 3" xfId="7697" xr:uid="{00000000-0005-0000-0000-000071770000}"/>
    <cellStyle name="Normal 30 2 3 3 2" xfId="25802" xr:uid="{00000000-0005-0000-0000-000072770000}"/>
    <cellStyle name="Normal 30 2 3 4" xfId="9511" xr:uid="{00000000-0005-0000-0000-000073770000}"/>
    <cellStyle name="Normal 30 2 3 4 2" xfId="27300" xr:uid="{00000000-0005-0000-0000-000074770000}"/>
    <cellStyle name="Normal 30 2 3 5" xfId="11718" xr:uid="{00000000-0005-0000-0000-000075770000}"/>
    <cellStyle name="Normal 30 2 3 5 2" xfId="28644" xr:uid="{00000000-0005-0000-0000-000076770000}"/>
    <cellStyle name="Normal 30 2 3 6" xfId="14495" xr:uid="{00000000-0005-0000-0000-000077770000}"/>
    <cellStyle name="Normal 30 2 3 6 2" xfId="30251" xr:uid="{00000000-0005-0000-0000-000078770000}"/>
    <cellStyle name="Normal 30 2 3 7" xfId="13320" xr:uid="{00000000-0005-0000-0000-000079770000}"/>
    <cellStyle name="Normal 30 2 3 7 2" xfId="29621" xr:uid="{00000000-0005-0000-0000-00007A770000}"/>
    <cellStyle name="Normal 30 2 3 8" xfId="18340" xr:uid="{00000000-0005-0000-0000-00007B770000}"/>
    <cellStyle name="Normal 30 2 3 8 2" xfId="32676" xr:uid="{00000000-0005-0000-0000-00007C770000}"/>
    <cellStyle name="Normal 30 2 3 9" xfId="20548" xr:uid="{00000000-0005-0000-0000-00007D770000}"/>
    <cellStyle name="Normal 30 2 3 9 2" xfId="34020" xr:uid="{00000000-0005-0000-0000-00007E770000}"/>
    <cellStyle name="Normal 30 2 4" xfId="2840" xr:uid="{00000000-0005-0000-0000-00007F770000}"/>
    <cellStyle name="Normal 30 2 4 10" xfId="22805" xr:uid="{00000000-0005-0000-0000-000080770000}"/>
    <cellStyle name="Normal 30 2 4 2" xfId="5500" xr:uid="{00000000-0005-0000-0000-000081770000}"/>
    <cellStyle name="Normal 30 2 4 2 2" xfId="24370" xr:uid="{00000000-0005-0000-0000-000082770000}"/>
    <cellStyle name="Normal 30 2 4 3" xfId="8250" xr:uid="{00000000-0005-0000-0000-000083770000}"/>
    <cellStyle name="Normal 30 2 4 3 2" xfId="26220" xr:uid="{00000000-0005-0000-0000-000084770000}"/>
    <cellStyle name="Normal 30 2 4 4" xfId="10094" xr:uid="{00000000-0005-0000-0000-000085770000}"/>
    <cellStyle name="Normal 30 2 4 4 2" xfId="27564" xr:uid="{00000000-0005-0000-0000-000086770000}"/>
    <cellStyle name="Normal 30 2 4 5" xfId="12301" xr:uid="{00000000-0005-0000-0000-000087770000}"/>
    <cellStyle name="Normal 30 2 4 5 2" xfId="28908" xr:uid="{00000000-0005-0000-0000-000088770000}"/>
    <cellStyle name="Normal 30 2 4 6" xfId="15220" xr:uid="{00000000-0005-0000-0000-000089770000}"/>
    <cellStyle name="Normal 30 2 4 6 2" xfId="30578" xr:uid="{00000000-0005-0000-0000-00008A770000}"/>
    <cellStyle name="Normal 30 2 4 7" xfId="16716" xr:uid="{00000000-0005-0000-0000-00008B770000}"/>
    <cellStyle name="Normal 30 2 4 7 2" xfId="31596" xr:uid="{00000000-0005-0000-0000-00008C770000}"/>
    <cellStyle name="Normal 30 2 4 8" xfId="18923" xr:uid="{00000000-0005-0000-0000-00008D770000}"/>
    <cellStyle name="Normal 30 2 4 8 2" xfId="32940" xr:uid="{00000000-0005-0000-0000-00008E770000}"/>
    <cellStyle name="Normal 30 2 4 9" xfId="21131" xr:uid="{00000000-0005-0000-0000-00008F770000}"/>
    <cellStyle name="Normal 30 2 4 9 2" xfId="34284" xr:uid="{00000000-0005-0000-0000-000090770000}"/>
    <cellStyle name="Normal 30 2 5" xfId="3156" xr:uid="{00000000-0005-0000-0000-000091770000}"/>
    <cellStyle name="Normal 30 2 5 10" xfId="23006" xr:uid="{00000000-0005-0000-0000-000092770000}"/>
    <cellStyle name="Normal 30 2 5 2" xfId="5701" xr:uid="{00000000-0005-0000-0000-000093770000}"/>
    <cellStyle name="Normal 30 2 5 2 2" xfId="24571" xr:uid="{00000000-0005-0000-0000-000094770000}"/>
    <cellStyle name="Normal 30 2 5 3" xfId="8451" xr:uid="{00000000-0005-0000-0000-000095770000}"/>
    <cellStyle name="Normal 30 2 5 3 2" xfId="26370" xr:uid="{00000000-0005-0000-0000-000096770000}"/>
    <cellStyle name="Normal 30 2 5 4" xfId="10295" xr:uid="{00000000-0005-0000-0000-000097770000}"/>
    <cellStyle name="Normal 30 2 5 4 2" xfId="27714" xr:uid="{00000000-0005-0000-0000-000098770000}"/>
    <cellStyle name="Normal 30 2 5 5" xfId="12502" xr:uid="{00000000-0005-0000-0000-000099770000}"/>
    <cellStyle name="Normal 30 2 5 5 2" xfId="29058" xr:uid="{00000000-0005-0000-0000-00009A770000}"/>
    <cellStyle name="Normal 30 2 5 6" xfId="15483" xr:uid="{00000000-0005-0000-0000-00009B770000}"/>
    <cellStyle name="Normal 30 2 5 6 2" xfId="30766" xr:uid="{00000000-0005-0000-0000-00009C770000}"/>
    <cellStyle name="Normal 30 2 5 7" xfId="16917" xr:uid="{00000000-0005-0000-0000-00009D770000}"/>
    <cellStyle name="Normal 30 2 5 7 2" xfId="31746" xr:uid="{00000000-0005-0000-0000-00009E770000}"/>
    <cellStyle name="Normal 30 2 5 8" xfId="19124" xr:uid="{00000000-0005-0000-0000-00009F770000}"/>
    <cellStyle name="Normal 30 2 5 8 2" xfId="33090" xr:uid="{00000000-0005-0000-0000-0000A0770000}"/>
    <cellStyle name="Normal 30 2 5 9" xfId="21332" xr:uid="{00000000-0005-0000-0000-0000A1770000}"/>
    <cellStyle name="Normal 30 2 5 9 2" xfId="34434" xr:uid="{00000000-0005-0000-0000-0000A2770000}"/>
    <cellStyle name="Normal 30 2 6" xfId="1402" xr:uid="{00000000-0005-0000-0000-0000A3770000}"/>
    <cellStyle name="Normal 30 2 6 2" xfId="5994" xr:uid="{00000000-0005-0000-0000-0000A4770000}"/>
    <cellStyle name="Normal 30 2 6 2 2" xfId="25519" xr:uid="{00000000-0005-0000-0000-0000A5770000}"/>
    <cellStyle name="Normal 30 2 6 3" xfId="9163" xr:uid="{00000000-0005-0000-0000-0000A6770000}"/>
    <cellStyle name="Normal 30 2 6 3 2" xfId="27068" xr:uid="{00000000-0005-0000-0000-0000A7770000}"/>
    <cellStyle name="Normal 30 2 6 4" xfId="11370" xr:uid="{00000000-0005-0000-0000-0000A8770000}"/>
    <cellStyle name="Normal 30 2 6 4 2" xfId="28412" xr:uid="{00000000-0005-0000-0000-0000A9770000}"/>
    <cellStyle name="Normal 30 2 6 5" xfId="14040" xr:uid="{00000000-0005-0000-0000-0000AA770000}"/>
    <cellStyle name="Normal 30 2 6 5 2" xfId="29956" xr:uid="{00000000-0005-0000-0000-0000AB770000}"/>
    <cellStyle name="Normal 30 2 6 6" xfId="15580" xr:uid="{00000000-0005-0000-0000-0000AC770000}"/>
    <cellStyle name="Normal 30 2 6 6 2" xfId="30853" xr:uid="{00000000-0005-0000-0000-0000AD770000}"/>
    <cellStyle name="Normal 30 2 6 7" xfId="17992" xr:uid="{00000000-0005-0000-0000-0000AE770000}"/>
    <cellStyle name="Normal 30 2 6 7 2" xfId="32444" xr:uid="{00000000-0005-0000-0000-0000AF770000}"/>
    <cellStyle name="Normal 30 2 6 8" xfId="20200" xr:uid="{00000000-0005-0000-0000-0000B0770000}"/>
    <cellStyle name="Normal 30 2 6 8 2" xfId="33788" xr:uid="{00000000-0005-0000-0000-0000B1770000}"/>
    <cellStyle name="Normal 30 2 6 9" xfId="23257" xr:uid="{00000000-0005-0000-0000-0000B2770000}"/>
    <cellStyle name="Normal 30 2 7" xfId="4329" xr:uid="{00000000-0005-0000-0000-0000B3770000}"/>
    <cellStyle name="Normal 30 2 7 2" xfId="7173" xr:uid="{00000000-0005-0000-0000-0000B4770000}"/>
    <cellStyle name="Normal 30 2 7 2 2" xfId="26767" xr:uid="{00000000-0005-0000-0000-0000B5770000}"/>
    <cellStyle name="Normal 30 2 7 3" xfId="10821" xr:uid="{00000000-0005-0000-0000-0000B6770000}"/>
    <cellStyle name="Normal 30 2 7 3 2" xfId="28111" xr:uid="{00000000-0005-0000-0000-0000B7770000}"/>
    <cellStyle name="Normal 30 2 7 4" xfId="13028" xr:uid="{00000000-0005-0000-0000-0000B8770000}"/>
    <cellStyle name="Normal 30 2 7 4 2" xfId="29455" xr:uid="{00000000-0005-0000-0000-0000B9770000}"/>
    <cellStyle name="Normal 30 2 7 5" xfId="16294" xr:uid="{00000000-0005-0000-0000-0000BA770000}"/>
    <cellStyle name="Normal 30 2 7 5 2" xfId="31330" xr:uid="{00000000-0005-0000-0000-0000BB770000}"/>
    <cellStyle name="Normal 30 2 7 6" xfId="17443" xr:uid="{00000000-0005-0000-0000-0000BC770000}"/>
    <cellStyle name="Normal 30 2 7 6 2" xfId="32143" xr:uid="{00000000-0005-0000-0000-0000BD770000}"/>
    <cellStyle name="Normal 30 2 7 7" xfId="19650" xr:uid="{00000000-0005-0000-0000-0000BE770000}"/>
    <cellStyle name="Normal 30 2 7 7 2" xfId="33487" xr:uid="{00000000-0005-0000-0000-0000BF770000}"/>
    <cellStyle name="Normal 30 2 7 8" xfId="21858" xr:uid="{00000000-0005-0000-0000-0000C0770000}"/>
    <cellStyle name="Normal 30 2 7 8 2" xfId="34831" xr:uid="{00000000-0005-0000-0000-0000C1770000}"/>
    <cellStyle name="Normal 30 2 7 9" xfId="25012" xr:uid="{00000000-0005-0000-0000-0000C2770000}"/>
    <cellStyle name="Normal 30 2 8" xfId="3774" xr:uid="{00000000-0005-0000-0000-0000C3770000}"/>
    <cellStyle name="Normal 30 2 8 2" xfId="6992" xr:uid="{00000000-0005-0000-0000-0000C4770000}"/>
    <cellStyle name="Normal 30 2 8 2 2" xfId="26612" xr:uid="{00000000-0005-0000-0000-0000C5770000}"/>
    <cellStyle name="Normal 30 2 8 3" xfId="10640" xr:uid="{00000000-0005-0000-0000-0000C6770000}"/>
    <cellStyle name="Normal 30 2 8 3 2" xfId="27956" xr:uid="{00000000-0005-0000-0000-0000C7770000}"/>
    <cellStyle name="Normal 30 2 8 4" xfId="12847" xr:uid="{00000000-0005-0000-0000-0000C8770000}"/>
    <cellStyle name="Normal 30 2 8 4 2" xfId="29300" xr:uid="{00000000-0005-0000-0000-0000C9770000}"/>
    <cellStyle name="Normal 30 2 8 5" xfId="15945" xr:uid="{00000000-0005-0000-0000-0000CA770000}"/>
    <cellStyle name="Normal 30 2 8 5 2" xfId="31069" xr:uid="{00000000-0005-0000-0000-0000CB770000}"/>
    <cellStyle name="Normal 30 2 8 6" xfId="17262" xr:uid="{00000000-0005-0000-0000-0000CC770000}"/>
    <cellStyle name="Normal 30 2 8 6 2" xfId="31988" xr:uid="{00000000-0005-0000-0000-0000CD770000}"/>
    <cellStyle name="Normal 30 2 8 7" xfId="19469" xr:uid="{00000000-0005-0000-0000-0000CE770000}"/>
    <cellStyle name="Normal 30 2 8 7 2" xfId="33332" xr:uid="{00000000-0005-0000-0000-0000CF770000}"/>
    <cellStyle name="Normal 30 2 8 8" xfId="21677" xr:uid="{00000000-0005-0000-0000-0000D0770000}"/>
    <cellStyle name="Normal 30 2 8 8 2" xfId="34676" xr:uid="{00000000-0005-0000-0000-0000D1770000}"/>
    <cellStyle name="Normal 30 2 8 9" xfId="24831" xr:uid="{00000000-0005-0000-0000-0000D2770000}"/>
    <cellStyle name="Normal 30 2 9" xfId="4765" xr:uid="{00000000-0005-0000-0000-0000D3770000}"/>
    <cellStyle name="Normal 30 2 9 2" xfId="25231" xr:uid="{00000000-0005-0000-0000-0000D4770000}"/>
    <cellStyle name="Normal 30 3" xfId="1117" xr:uid="{00000000-0005-0000-0000-0000D5770000}"/>
    <cellStyle name="Normal 30 3 10" xfId="8924" xr:uid="{00000000-0005-0000-0000-0000D6770000}"/>
    <cellStyle name="Normal 30 3 10 2" xfId="26958" xr:uid="{00000000-0005-0000-0000-0000D7770000}"/>
    <cellStyle name="Normal 30 3 11" xfId="11131" xr:uid="{00000000-0005-0000-0000-0000D8770000}"/>
    <cellStyle name="Normal 30 3 11 2" xfId="28302" xr:uid="{00000000-0005-0000-0000-0000D9770000}"/>
    <cellStyle name="Normal 30 3 12" xfId="13777" xr:uid="{00000000-0005-0000-0000-0000DA770000}"/>
    <cellStyle name="Normal 30 3 12 2" xfId="29838" xr:uid="{00000000-0005-0000-0000-0000DB770000}"/>
    <cellStyle name="Normal 30 3 13" xfId="13491" xr:uid="{00000000-0005-0000-0000-0000DC770000}"/>
    <cellStyle name="Normal 30 3 13 2" xfId="29708" xr:uid="{00000000-0005-0000-0000-0000DD770000}"/>
    <cellStyle name="Normal 30 3 14" xfId="17753" xr:uid="{00000000-0005-0000-0000-0000DE770000}"/>
    <cellStyle name="Normal 30 3 14 2" xfId="32334" xr:uid="{00000000-0005-0000-0000-0000DF770000}"/>
    <cellStyle name="Normal 30 3 15" xfId="19961" xr:uid="{00000000-0005-0000-0000-0000E0770000}"/>
    <cellStyle name="Normal 30 3 15 2" xfId="33678" xr:uid="{00000000-0005-0000-0000-0000E1770000}"/>
    <cellStyle name="Normal 30 3 16" xfId="22102" xr:uid="{00000000-0005-0000-0000-0000E2770000}"/>
    <cellStyle name="Normal 30 3 2" xfId="1265" xr:uid="{00000000-0005-0000-0000-0000E3770000}"/>
    <cellStyle name="Normal 30 3 2 10" xfId="11278" xr:uid="{00000000-0005-0000-0000-0000E4770000}"/>
    <cellStyle name="Normal 30 3 2 10 2" xfId="28398" xr:uid="{00000000-0005-0000-0000-0000E5770000}"/>
    <cellStyle name="Normal 30 3 2 11" xfId="13924" xr:uid="{00000000-0005-0000-0000-0000E6770000}"/>
    <cellStyle name="Normal 30 3 2 11 2" xfId="29934" xr:uid="{00000000-0005-0000-0000-0000E7770000}"/>
    <cellStyle name="Normal 30 3 2 12" xfId="14409" xr:uid="{00000000-0005-0000-0000-0000E8770000}"/>
    <cellStyle name="Normal 30 3 2 12 2" xfId="30195" xr:uid="{00000000-0005-0000-0000-0000E9770000}"/>
    <cellStyle name="Normal 30 3 2 13" xfId="17900" xr:uid="{00000000-0005-0000-0000-0000EA770000}"/>
    <cellStyle name="Normal 30 3 2 13 2" xfId="32430" xr:uid="{00000000-0005-0000-0000-0000EB770000}"/>
    <cellStyle name="Normal 30 3 2 14" xfId="20108" xr:uid="{00000000-0005-0000-0000-0000EC770000}"/>
    <cellStyle name="Normal 30 3 2 14 2" xfId="33774" xr:uid="{00000000-0005-0000-0000-0000ED770000}"/>
    <cellStyle name="Normal 30 3 2 15" xfId="22275" xr:uid="{00000000-0005-0000-0000-0000EE770000}"/>
    <cellStyle name="Normal 30 3 2 2" xfId="2224" xr:uid="{00000000-0005-0000-0000-0000EF770000}"/>
    <cellStyle name="Normal 30 3 2 2 10" xfId="22596" xr:uid="{00000000-0005-0000-0000-0000F0770000}"/>
    <cellStyle name="Normal 30 3 2 2 2" xfId="5291" xr:uid="{00000000-0005-0000-0000-0000F1770000}"/>
    <cellStyle name="Normal 30 3 2 2 2 2" xfId="24018" xr:uid="{00000000-0005-0000-0000-0000F2770000}"/>
    <cellStyle name="Normal 30 3 2 2 3" xfId="7908" xr:uid="{00000000-0005-0000-0000-0000F3770000}"/>
    <cellStyle name="Normal 30 3 2 2 3 2" xfId="26026" xr:uid="{00000000-0005-0000-0000-0000F4770000}"/>
    <cellStyle name="Normal 30 3 2 2 4" xfId="9741" xr:uid="{00000000-0005-0000-0000-0000F5770000}"/>
    <cellStyle name="Normal 30 3 2 2 4 2" xfId="27447" xr:uid="{00000000-0005-0000-0000-0000F6770000}"/>
    <cellStyle name="Normal 30 3 2 2 5" xfId="11948" xr:uid="{00000000-0005-0000-0000-0000F7770000}"/>
    <cellStyle name="Normal 30 3 2 2 5 2" xfId="28791" xr:uid="{00000000-0005-0000-0000-0000F8770000}"/>
    <cellStyle name="Normal 30 3 2 2 6" xfId="14727" xr:uid="{00000000-0005-0000-0000-0000F9770000}"/>
    <cellStyle name="Normal 30 3 2 2 6 2" xfId="30399" xr:uid="{00000000-0005-0000-0000-0000FA770000}"/>
    <cellStyle name="Normal 30 3 2 2 7" xfId="13184" xr:uid="{00000000-0005-0000-0000-0000FB770000}"/>
    <cellStyle name="Normal 30 3 2 2 7 2" xfId="29561" xr:uid="{00000000-0005-0000-0000-0000FC770000}"/>
    <cellStyle name="Normal 30 3 2 2 8" xfId="18570" xr:uid="{00000000-0005-0000-0000-0000FD770000}"/>
    <cellStyle name="Normal 30 3 2 2 8 2" xfId="32823" xr:uid="{00000000-0005-0000-0000-0000FE770000}"/>
    <cellStyle name="Normal 30 3 2 2 9" xfId="20778" xr:uid="{00000000-0005-0000-0000-0000FF770000}"/>
    <cellStyle name="Normal 30 3 2 2 9 2" xfId="34167" xr:uid="{00000000-0005-0000-0000-000000780000}"/>
    <cellStyle name="Normal 30 3 2 3" xfId="3058" xr:uid="{00000000-0005-0000-0000-000001780000}"/>
    <cellStyle name="Normal 30 3 2 3 10" xfId="22966" xr:uid="{00000000-0005-0000-0000-000002780000}"/>
    <cellStyle name="Normal 30 3 2 3 2" xfId="5661" xr:uid="{00000000-0005-0000-0000-000003780000}"/>
    <cellStyle name="Normal 30 3 2 3 2 2" xfId="24531" xr:uid="{00000000-0005-0000-0000-000004780000}"/>
    <cellStyle name="Normal 30 3 2 3 3" xfId="8411" xr:uid="{00000000-0005-0000-0000-000005780000}"/>
    <cellStyle name="Normal 30 3 2 3 3 2" xfId="26356" xr:uid="{00000000-0005-0000-0000-000006780000}"/>
    <cellStyle name="Normal 30 3 2 3 4" xfId="10255" xr:uid="{00000000-0005-0000-0000-000007780000}"/>
    <cellStyle name="Normal 30 3 2 3 4 2" xfId="27700" xr:uid="{00000000-0005-0000-0000-000008780000}"/>
    <cellStyle name="Normal 30 3 2 3 5" xfId="12462" xr:uid="{00000000-0005-0000-0000-000009780000}"/>
    <cellStyle name="Normal 30 3 2 3 5 2" xfId="29044" xr:uid="{00000000-0005-0000-0000-00000A780000}"/>
    <cellStyle name="Normal 30 3 2 3 6" xfId="15412" xr:uid="{00000000-0005-0000-0000-00000B780000}"/>
    <cellStyle name="Normal 30 3 2 3 6 2" xfId="30736" xr:uid="{00000000-0005-0000-0000-00000C780000}"/>
    <cellStyle name="Normal 30 3 2 3 7" xfId="16877" xr:uid="{00000000-0005-0000-0000-00000D780000}"/>
    <cellStyle name="Normal 30 3 2 3 7 2" xfId="31732" xr:uid="{00000000-0005-0000-0000-00000E780000}"/>
    <cellStyle name="Normal 30 3 2 3 8" xfId="19084" xr:uid="{00000000-0005-0000-0000-00000F780000}"/>
    <cellStyle name="Normal 30 3 2 3 8 2" xfId="33076" xr:uid="{00000000-0005-0000-0000-000010780000}"/>
    <cellStyle name="Normal 30 3 2 3 9" xfId="21292" xr:uid="{00000000-0005-0000-0000-000011780000}"/>
    <cellStyle name="Normal 30 3 2 3 9 2" xfId="34420" xr:uid="{00000000-0005-0000-0000-000012780000}"/>
    <cellStyle name="Normal 30 3 2 4" xfId="3353" xr:uid="{00000000-0005-0000-0000-000013780000}"/>
    <cellStyle name="Normal 30 3 2 4 10" xfId="23134" xr:uid="{00000000-0005-0000-0000-000014780000}"/>
    <cellStyle name="Normal 30 3 2 4 2" xfId="5829" xr:uid="{00000000-0005-0000-0000-000015780000}"/>
    <cellStyle name="Normal 30 3 2 4 2 2" xfId="24699" xr:uid="{00000000-0005-0000-0000-000016780000}"/>
    <cellStyle name="Normal 30 3 2 4 3" xfId="8579" xr:uid="{00000000-0005-0000-0000-000017780000}"/>
    <cellStyle name="Normal 30 3 2 4 3 2" xfId="26498" xr:uid="{00000000-0005-0000-0000-000018780000}"/>
    <cellStyle name="Normal 30 3 2 4 4" xfId="10423" xr:uid="{00000000-0005-0000-0000-000019780000}"/>
    <cellStyle name="Normal 30 3 2 4 4 2" xfId="27842" xr:uid="{00000000-0005-0000-0000-00001A780000}"/>
    <cellStyle name="Normal 30 3 2 4 5" xfId="12630" xr:uid="{00000000-0005-0000-0000-00001B780000}"/>
    <cellStyle name="Normal 30 3 2 4 5 2" xfId="29186" xr:uid="{00000000-0005-0000-0000-00001C780000}"/>
    <cellStyle name="Normal 30 3 2 4 6" xfId="15639" xr:uid="{00000000-0005-0000-0000-00001D780000}"/>
    <cellStyle name="Normal 30 3 2 4 6 2" xfId="30910" xr:uid="{00000000-0005-0000-0000-00001E780000}"/>
    <cellStyle name="Normal 30 3 2 4 7" xfId="17045" xr:uid="{00000000-0005-0000-0000-00001F780000}"/>
    <cellStyle name="Normal 30 3 2 4 7 2" xfId="31874" xr:uid="{00000000-0005-0000-0000-000020780000}"/>
    <cellStyle name="Normal 30 3 2 4 8" xfId="19252" xr:uid="{00000000-0005-0000-0000-000021780000}"/>
    <cellStyle name="Normal 30 3 2 4 8 2" xfId="33218" xr:uid="{00000000-0005-0000-0000-000022780000}"/>
    <cellStyle name="Normal 30 3 2 4 9" xfId="21460" xr:uid="{00000000-0005-0000-0000-000023780000}"/>
    <cellStyle name="Normal 30 3 2 4 9 2" xfId="34562" xr:uid="{00000000-0005-0000-0000-000024780000}"/>
    <cellStyle name="Normal 30 3 2 5" xfId="3567" xr:uid="{00000000-0005-0000-0000-000025780000}"/>
    <cellStyle name="Normal 30 3 2 5 2" xfId="6191" xr:uid="{00000000-0005-0000-0000-000026780000}"/>
    <cellStyle name="Normal 30 3 2 5 2 2" xfId="26583" xr:uid="{00000000-0005-0000-0000-000027780000}"/>
    <cellStyle name="Normal 30 3 2 5 3" xfId="10560" xr:uid="{00000000-0005-0000-0000-000028780000}"/>
    <cellStyle name="Normal 30 3 2 5 3 2" xfId="27927" xr:uid="{00000000-0005-0000-0000-000029780000}"/>
    <cellStyle name="Normal 30 3 2 5 4" xfId="12767" xr:uid="{00000000-0005-0000-0000-00002A780000}"/>
    <cellStyle name="Normal 30 3 2 5 4 2" xfId="29271" xr:uid="{00000000-0005-0000-0000-00002B780000}"/>
    <cellStyle name="Normal 30 3 2 5 5" xfId="15811" xr:uid="{00000000-0005-0000-0000-00002C780000}"/>
    <cellStyle name="Normal 30 3 2 5 5 2" xfId="31014" xr:uid="{00000000-0005-0000-0000-00002D780000}"/>
    <cellStyle name="Normal 30 3 2 5 6" xfId="17182" xr:uid="{00000000-0005-0000-0000-00002E780000}"/>
    <cellStyle name="Normal 30 3 2 5 6 2" xfId="31959" xr:uid="{00000000-0005-0000-0000-00002F780000}"/>
    <cellStyle name="Normal 30 3 2 5 7" xfId="19389" xr:uid="{00000000-0005-0000-0000-000030780000}"/>
    <cellStyle name="Normal 30 3 2 5 7 2" xfId="33303" xr:uid="{00000000-0005-0000-0000-000031780000}"/>
    <cellStyle name="Normal 30 3 2 5 8" xfId="21597" xr:uid="{00000000-0005-0000-0000-000032780000}"/>
    <cellStyle name="Normal 30 3 2 5 8 2" xfId="34647" xr:uid="{00000000-0005-0000-0000-000033780000}"/>
    <cellStyle name="Normal 30 3 2 5 9" xfId="23454" xr:uid="{00000000-0005-0000-0000-000034780000}"/>
    <cellStyle name="Normal 30 3 2 6" xfId="4024" xr:uid="{00000000-0005-0000-0000-000035780000}"/>
    <cellStyle name="Normal 30 3 2 6 2" xfId="7077" xr:uid="{00000000-0005-0000-0000-000036780000}"/>
    <cellStyle name="Normal 30 3 2 6 2 2" xfId="26671" xr:uid="{00000000-0005-0000-0000-000037780000}"/>
    <cellStyle name="Normal 30 3 2 6 3" xfId="10725" xr:uid="{00000000-0005-0000-0000-000038780000}"/>
    <cellStyle name="Normal 30 3 2 6 3 2" xfId="28015" xr:uid="{00000000-0005-0000-0000-000039780000}"/>
    <cellStyle name="Normal 30 3 2 6 4" xfId="12932" xr:uid="{00000000-0005-0000-0000-00003A780000}"/>
    <cellStyle name="Normal 30 3 2 6 4 2" xfId="29359" xr:uid="{00000000-0005-0000-0000-00003B780000}"/>
    <cellStyle name="Normal 30 3 2 6 5" xfId="16101" xr:uid="{00000000-0005-0000-0000-00003C780000}"/>
    <cellStyle name="Normal 30 3 2 6 5 2" xfId="31170" xr:uid="{00000000-0005-0000-0000-00003D780000}"/>
    <cellStyle name="Normal 30 3 2 6 6" xfId="17347" xr:uid="{00000000-0005-0000-0000-00003E780000}"/>
    <cellStyle name="Normal 30 3 2 6 6 2" xfId="32047" xr:uid="{00000000-0005-0000-0000-00003F780000}"/>
    <cellStyle name="Normal 30 3 2 6 7" xfId="19554" xr:uid="{00000000-0005-0000-0000-000040780000}"/>
    <cellStyle name="Normal 30 3 2 6 7 2" xfId="33391" xr:uid="{00000000-0005-0000-0000-000041780000}"/>
    <cellStyle name="Normal 30 3 2 6 8" xfId="21762" xr:uid="{00000000-0005-0000-0000-000042780000}"/>
    <cellStyle name="Normal 30 3 2 6 8 2" xfId="34735" xr:uid="{00000000-0005-0000-0000-000043780000}"/>
    <cellStyle name="Normal 30 3 2 6 9" xfId="24916" xr:uid="{00000000-0005-0000-0000-000044780000}"/>
    <cellStyle name="Normal 30 3 2 7" xfId="3919" xr:uid="{00000000-0005-0000-0000-000045780000}"/>
    <cellStyle name="Normal 30 3 2 7 2" xfId="7042" xr:uid="{00000000-0005-0000-0000-000046780000}"/>
    <cellStyle name="Normal 30 3 2 7 2 2" xfId="26636" xr:uid="{00000000-0005-0000-0000-000047780000}"/>
    <cellStyle name="Normal 30 3 2 7 3" xfId="10690" xr:uid="{00000000-0005-0000-0000-000048780000}"/>
    <cellStyle name="Normal 30 3 2 7 3 2" xfId="27980" xr:uid="{00000000-0005-0000-0000-000049780000}"/>
    <cellStyle name="Normal 30 3 2 7 4" xfId="12897" xr:uid="{00000000-0005-0000-0000-00004A780000}"/>
    <cellStyle name="Normal 30 3 2 7 4 2" xfId="29324" xr:uid="{00000000-0005-0000-0000-00004B780000}"/>
    <cellStyle name="Normal 30 3 2 7 5" xfId="16035" xr:uid="{00000000-0005-0000-0000-00004C780000}"/>
    <cellStyle name="Normal 30 3 2 7 5 2" xfId="31116" xr:uid="{00000000-0005-0000-0000-00004D780000}"/>
    <cellStyle name="Normal 30 3 2 7 6" xfId="17312" xr:uid="{00000000-0005-0000-0000-00004E780000}"/>
    <cellStyle name="Normal 30 3 2 7 6 2" xfId="32012" xr:uid="{00000000-0005-0000-0000-00004F780000}"/>
    <cellStyle name="Normal 30 3 2 7 7" xfId="19519" xr:uid="{00000000-0005-0000-0000-000050780000}"/>
    <cellStyle name="Normal 30 3 2 7 7 2" xfId="33356" xr:uid="{00000000-0005-0000-0000-000051780000}"/>
    <cellStyle name="Normal 30 3 2 7 8" xfId="21727" xr:uid="{00000000-0005-0000-0000-000052780000}"/>
    <cellStyle name="Normal 30 3 2 7 8 2" xfId="34700" xr:uid="{00000000-0005-0000-0000-000053780000}"/>
    <cellStyle name="Normal 30 3 2 7 9" xfId="24881" xr:uid="{00000000-0005-0000-0000-000054780000}"/>
    <cellStyle name="Normal 30 3 2 8" xfId="4970" xr:uid="{00000000-0005-0000-0000-000055780000}"/>
    <cellStyle name="Normal 30 3 2 8 2" xfId="25428" xr:uid="{00000000-0005-0000-0000-000056780000}"/>
    <cellStyle name="Normal 30 3 2 9" xfId="9071" xr:uid="{00000000-0005-0000-0000-000057780000}"/>
    <cellStyle name="Normal 30 3 2 9 2" xfId="27054" xr:uid="{00000000-0005-0000-0000-000058780000}"/>
    <cellStyle name="Normal 30 3 3" xfId="2026" xr:uid="{00000000-0005-0000-0000-000059780000}"/>
    <cellStyle name="Normal 30 3 3 10" xfId="22449" xr:uid="{00000000-0005-0000-0000-00005A780000}"/>
    <cellStyle name="Normal 30 3 3 2" xfId="5144" xr:uid="{00000000-0005-0000-0000-00005B780000}"/>
    <cellStyle name="Normal 30 3 3 2 2" xfId="23834" xr:uid="{00000000-0005-0000-0000-00005C780000}"/>
    <cellStyle name="Normal 30 3 3 3" xfId="7730" xr:uid="{00000000-0005-0000-0000-00005D780000}"/>
    <cellStyle name="Normal 30 3 3 3 2" xfId="25842" xr:uid="{00000000-0005-0000-0000-00005E780000}"/>
    <cellStyle name="Normal 30 3 3 4" xfId="9552" xr:uid="{00000000-0005-0000-0000-00005F780000}"/>
    <cellStyle name="Normal 30 3 3 4 2" xfId="27340" xr:uid="{00000000-0005-0000-0000-000060780000}"/>
    <cellStyle name="Normal 30 3 3 5" xfId="11759" xr:uid="{00000000-0005-0000-0000-000061780000}"/>
    <cellStyle name="Normal 30 3 3 5 2" xfId="28684" xr:uid="{00000000-0005-0000-0000-000062780000}"/>
    <cellStyle name="Normal 30 3 3 6" xfId="14536" xr:uid="{00000000-0005-0000-0000-000063780000}"/>
    <cellStyle name="Normal 30 3 3 6 2" xfId="30291" xr:uid="{00000000-0005-0000-0000-000064780000}"/>
    <cellStyle name="Normal 30 3 3 7" xfId="13195" xr:uid="{00000000-0005-0000-0000-000065780000}"/>
    <cellStyle name="Normal 30 3 3 7 2" xfId="29568" xr:uid="{00000000-0005-0000-0000-000066780000}"/>
    <cellStyle name="Normal 30 3 3 8" xfId="18381" xr:uid="{00000000-0005-0000-0000-000067780000}"/>
    <cellStyle name="Normal 30 3 3 8 2" xfId="32716" xr:uid="{00000000-0005-0000-0000-000068780000}"/>
    <cellStyle name="Normal 30 3 3 9" xfId="20589" xr:uid="{00000000-0005-0000-0000-000069780000}"/>
    <cellStyle name="Normal 30 3 3 9 2" xfId="34060" xr:uid="{00000000-0005-0000-0000-00006A780000}"/>
    <cellStyle name="Normal 30 3 4" xfId="2911" xr:uid="{00000000-0005-0000-0000-00006B780000}"/>
    <cellStyle name="Normal 30 3 4 10" xfId="22845" xr:uid="{00000000-0005-0000-0000-00006C780000}"/>
    <cellStyle name="Normal 30 3 4 2" xfId="5540" xr:uid="{00000000-0005-0000-0000-00006D780000}"/>
    <cellStyle name="Normal 30 3 4 2 2" xfId="24410" xr:uid="{00000000-0005-0000-0000-00006E780000}"/>
    <cellStyle name="Normal 30 3 4 3" xfId="8290" xr:uid="{00000000-0005-0000-0000-00006F780000}"/>
    <cellStyle name="Normal 30 3 4 3 2" xfId="26260" xr:uid="{00000000-0005-0000-0000-000070780000}"/>
    <cellStyle name="Normal 30 3 4 4" xfId="10134" xr:uid="{00000000-0005-0000-0000-000071780000}"/>
    <cellStyle name="Normal 30 3 4 4 2" xfId="27604" xr:uid="{00000000-0005-0000-0000-000072780000}"/>
    <cellStyle name="Normal 30 3 4 5" xfId="12341" xr:uid="{00000000-0005-0000-0000-000073780000}"/>
    <cellStyle name="Normal 30 3 4 5 2" xfId="28948" xr:uid="{00000000-0005-0000-0000-000074780000}"/>
    <cellStyle name="Normal 30 3 4 6" xfId="15277" xr:uid="{00000000-0005-0000-0000-000075780000}"/>
    <cellStyle name="Normal 30 3 4 6 2" xfId="30631" xr:uid="{00000000-0005-0000-0000-000076780000}"/>
    <cellStyle name="Normal 30 3 4 7" xfId="16756" xr:uid="{00000000-0005-0000-0000-000077780000}"/>
    <cellStyle name="Normal 30 3 4 7 2" xfId="31636" xr:uid="{00000000-0005-0000-0000-000078780000}"/>
    <cellStyle name="Normal 30 3 4 8" xfId="18963" xr:uid="{00000000-0005-0000-0000-000079780000}"/>
    <cellStyle name="Normal 30 3 4 8 2" xfId="32980" xr:uid="{00000000-0005-0000-0000-00007A780000}"/>
    <cellStyle name="Normal 30 3 4 9" xfId="21171" xr:uid="{00000000-0005-0000-0000-00007B780000}"/>
    <cellStyle name="Normal 30 3 4 9 2" xfId="34324" xr:uid="{00000000-0005-0000-0000-00007C780000}"/>
    <cellStyle name="Normal 30 3 5" xfId="3206" xr:uid="{00000000-0005-0000-0000-00007D780000}"/>
    <cellStyle name="Normal 30 3 5 10" xfId="23038" xr:uid="{00000000-0005-0000-0000-00007E780000}"/>
    <cellStyle name="Normal 30 3 5 2" xfId="5733" xr:uid="{00000000-0005-0000-0000-00007F780000}"/>
    <cellStyle name="Normal 30 3 5 2 2" xfId="24603" xr:uid="{00000000-0005-0000-0000-000080780000}"/>
    <cellStyle name="Normal 30 3 5 3" xfId="8483" xr:uid="{00000000-0005-0000-0000-000081780000}"/>
    <cellStyle name="Normal 30 3 5 3 2" xfId="26402" xr:uid="{00000000-0005-0000-0000-000082780000}"/>
    <cellStyle name="Normal 30 3 5 4" xfId="10327" xr:uid="{00000000-0005-0000-0000-000083780000}"/>
    <cellStyle name="Normal 30 3 5 4 2" xfId="27746" xr:uid="{00000000-0005-0000-0000-000084780000}"/>
    <cellStyle name="Normal 30 3 5 5" xfId="12534" xr:uid="{00000000-0005-0000-0000-000085780000}"/>
    <cellStyle name="Normal 30 3 5 5 2" xfId="29090" xr:uid="{00000000-0005-0000-0000-000086780000}"/>
    <cellStyle name="Normal 30 3 5 6" xfId="15524" xr:uid="{00000000-0005-0000-0000-000087780000}"/>
    <cellStyle name="Normal 30 3 5 6 2" xfId="30804" xr:uid="{00000000-0005-0000-0000-000088780000}"/>
    <cellStyle name="Normal 30 3 5 7" xfId="16949" xr:uid="{00000000-0005-0000-0000-000089780000}"/>
    <cellStyle name="Normal 30 3 5 7 2" xfId="31778" xr:uid="{00000000-0005-0000-0000-00008A780000}"/>
    <cellStyle name="Normal 30 3 5 8" xfId="19156" xr:uid="{00000000-0005-0000-0000-00008B780000}"/>
    <cellStyle name="Normal 30 3 5 8 2" xfId="33122" xr:uid="{00000000-0005-0000-0000-00008C780000}"/>
    <cellStyle name="Normal 30 3 5 9" xfId="21364" xr:uid="{00000000-0005-0000-0000-00008D780000}"/>
    <cellStyle name="Normal 30 3 5 9 2" xfId="34466" xr:uid="{00000000-0005-0000-0000-00008E780000}"/>
    <cellStyle name="Normal 30 3 6" xfId="1602" xr:uid="{00000000-0005-0000-0000-00008F780000}"/>
    <cellStyle name="Normal 30 3 6 2" xfId="6044" xr:uid="{00000000-0005-0000-0000-000090780000}"/>
    <cellStyle name="Normal 30 3 6 2 2" xfId="25589" xr:uid="{00000000-0005-0000-0000-000091780000}"/>
    <cellStyle name="Normal 30 3 6 3" xfId="9272" xr:uid="{00000000-0005-0000-0000-000092780000}"/>
    <cellStyle name="Normal 30 3 6 3 2" xfId="27129" xr:uid="{00000000-0005-0000-0000-000093780000}"/>
    <cellStyle name="Normal 30 3 6 4" xfId="11479" xr:uid="{00000000-0005-0000-0000-000094780000}"/>
    <cellStyle name="Normal 30 3 6 4 2" xfId="28473" xr:uid="{00000000-0005-0000-0000-000095780000}"/>
    <cellStyle name="Normal 30 3 6 5" xfId="14187" xr:uid="{00000000-0005-0000-0000-000096780000}"/>
    <cellStyle name="Normal 30 3 6 5 2" xfId="30041" xr:uid="{00000000-0005-0000-0000-000097780000}"/>
    <cellStyle name="Normal 30 3 6 6" xfId="15139" xr:uid="{00000000-0005-0000-0000-000098780000}"/>
    <cellStyle name="Normal 30 3 6 6 2" xfId="30534" xr:uid="{00000000-0005-0000-0000-000099780000}"/>
    <cellStyle name="Normal 30 3 6 7" xfId="18101" xr:uid="{00000000-0005-0000-0000-00009A780000}"/>
    <cellStyle name="Normal 30 3 6 7 2" xfId="32505" xr:uid="{00000000-0005-0000-0000-00009B780000}"/>
    <cellStyle name="Normal 30 3 6 8" xfId="20309" xr:uid="{00000000-0005-0000-0000-00009C780000}"/>
    <cellStyle name="Normal 30 3 6 8 2" xfId="33849" xr:uid="{00000000-0005-0000-0000-00009D780000}"/>
    <cellStyle name="Normal 30 3 6 9" xfId="23307" xr:uid="{00000000-0005-0000-0000-00009E780000}"/>
    <cellStyle name="Normal 30 3 7" xfId="4243" xr:uid="{00000000-0005-0000-0000-00009F780000}"/>
    <cellStyle name="Normal 30 3 7 2" xfId="7140" xr:uid="{00000000-0005-0000-0000-0000A0780000}"/>
    <cellStyle name="Normal 30 3 7 2 2" xfId="26734" xr:uid="{00000000-0005-0000-0000-0000A1780000}"/>
    <cellStyle name="Normal 30 3 7 3" xfId="10788" xr:uid="{00000000-0005-0000-0000-0000A2780000}"/>
    <cellStyle name="Normal 30 3 7 3 2" xfId="28078" xr:uid="{00000000-0005-0000-0000-0000A3780000}"/>
    <cellStyle name="Normal 30 3 7 4" xfId="12995" xr:uid="{00000000-0005-0000-0000-0000A4780000}"/>
    <cellStyle name="Normal 30 3 7 4 2" xfId="29422" xr:uid="{00000000-0005-0000-0000-0000A5780000}"/>
    <cellStyle name="Normal 30 3 7 5" xfId="16236" xr:uid="{00000000-0005-0000-0000-0000A6780000}"/>
    <cellStyle name="Normal 30 3 7 5 2" xfId="31281" xr:uid="{00000000-0005-0000-0000-0000A7780000}"/>
    <cellStyle name="Normal 30 3 7 6" xfId="17410" xr:uid="{00000000-0005-0000-0000-0000A8780000}"/>
    <cellStyle name="Normal 30 3 7 6 2" xfId="32110" xr:uid="{00000000-0005-0000-0000-0000A9780000}"/>
    <cellStyle name="Normal 30 3 7 7" xfId="19617" xr:uid="{00000000-0005-0000-0000-0000AA780000}"/>
    <cellStyle name="Normal 30 3 7 7 2" xfId="33454" xr:uid="{00000000-0005-0000-0000-0000AB780000}"/>
    <cellStyle name="Normal 30 3 7 8" xfId="21825" xr:uid="{00000000-0005-0000-0000-0000AC780000}"/>
    <cellStyle name="Normal 30 3 7 8 2" xfId="34798" xr:uid="{00000000-0005-0000-0000-0000AD780000}"/>
    <cellStyle name="Normal 30 3 7 9" xfId="24979" xr:uid="{00000000-0005-0000-0000-0000AE780000}"/>
    <cellStyle name="Normal 30 3 8" xfId="4376" xr:uid="{00000000-0005-0000-0000-0000AF780000}"/>
    <cellStyle name="Normal 30 3 8 2" xfId="7193" xr:uid="{00000000-0005-0000-0000-0000B0780000}"/>
    <cellStyle name="Normal 30 3 8 2 2" xfId="26787" xr:uid="{00000000-0005-0000-0000-0000B1780000}"/>
    <cellStyle name="Normal 30 3 8 3" xfId="10841" xr:uid="{00000000-0005-0000-0000-0000B2780000}"/>
    <cellStyle name="Normal 30 3 8 3 2" xfId="28131" xr:uid="{00000000-0005-0000-0000-0000B3780000}"/>
    <cellStyle name="Normal 30 3 8 4" xfId="13048" xr:uid="{00000000-0005-0000-0000-0000B4780000}"/>
    <cellStyle name="Normal 30 3 8 4 2" xfId="29475" xr:uid="{00000000-0005-0000-0000-0000B5780000}"/>
    <cellStyle name="Normal 30 3 8 5" xfId="16324" xr:uid="{00000000-0005-0000-0000-0000B6780000}"/>
    <cellStyle name="Normal 30 3 8 5 2" xfId="31355" xr:uid="{00000000-0005-0000-0000-0000B7780000}"/>
    <cellStyle name="Normal 30 3 8 6" xfId="17463" xr:uid="{00000000-0005-0000-0000-0000B8780000}"/>
    <cellStyle name="Normal 30 3 8 6 2" xfId="32163" xr:uid="{00000000-0005-0000-0000-0000B9780000}"/>
    <cellStyle name="Normal 30 3 8 7" xfId="19670" xr:uid="{00000000-0005-0000-0000-0000BA780000}"/>
    <cellStyle name="Normal 30 3 8 7 2" xfId="33507" xr:uid="{00000000-0005-0000-0000-0000BB780000}"/>
    <cellStyle name="Normal 30 3 8 8" xfId="21878" xr:uid="{00000000-0005-0000-0000-0000BC780000}"/>
    <cellStyle name="Normal 30 3 8 8 2" xfId="34851" xr:uid="{00000000-0005-0000-0000-0000BD780000}"/>
    <cellStyle name="Normal 30 3 8 9" xfId="25032" xr:uid="{00000000-0005-0000-0000-0000BE780000}"/>
    <cellStyle name="Normal 30 3 9" xfId="4797" xr:uid="{00000000-0005-0000-0000-0000BF780000}"/>
    <cellStyle name="Normal 30 3 9 2" xfId="25281" xr:uid="{00000000-0005-0000-0000-0000C0780000}"/>
    <cellStyle name="Normal 30 4" xfId="1182" xr:uid="{00000000-0005-0000-0000-0000C1780000}"/>
    <cellStyle name="Normal 30 4 10" xfId="11196" xr:uid="{00000000-0005-0000-0000-0000C2780000}"/>
    <cellStyle name="Normal 30 4 10 2" xfId="28334" xr:uid="{00000000-0005-0000-0000-0000C3780000}"/>
    <cellStyle name="Normal 30 4 11" xfId="13842" xr:uid="{00000000-0005-0000-0000-0000C4780000}"/>
    <cellStyle name="Normal 30 4 11 2" xfId="29870" xr:uid="{00000000-0005-0000-0000-0000C5780000}"/>
    <cellStyle name="Normal 30 4 12" xfId="16282" xr:uid="{00000000-0005-0000-0000-0000C6780000}"/>
    <cellStyle name="Normal 30 4 12 2" xfId="31320" xr:uid="{00000000-0005-0000-0000-0000C7780000}"/>
    <cellStyle name="Normal 30 4 13" xfId="17818" xr:uid="{00000000-0005-0000-0000-0000C8780000}"/>
    <cellStyle name="Normal 30 4 13 2" xfId="32366" xr:uid="{00000000-0005-0000-0000-0000C9780000}"/>
    <cellStyle name="Normal 30 4 14" xfId="20026" xr:uid="{00000000-0005-0000-0000-0000CA780000}"/>
    <cellStyle name="Normal 30 4 14 2" xfId="33710" xr:uid="{00000000-0005-0000-0000-0000CB780000}"/>
    <cellStyle name="Normal 30 4 15" xfId="22159" xr:uid="{00000000-0005-0000-0000-0000CC780000}"/>
    <cellStyle name="Normal 30 4 2" xfId="2107" xr:uid="{00000000-0005-0000-0000-0000CD780000}"/>
    <cellStyle name="Normal 30 4 2 10" xfId="22514" xr:uid="{00000000-0005-0000-0000-0000CE780000}"/>
    <cellStyle name="Normal 30 4 2 2" xfId="5209" xr:uid="{00000000-0005-0000-0000-0000CF780000}"/>
    <cellStyle name="Normal 30 4 2 2 2" xfId="23901" xr:uid="{00000000-0005-0000-0000-0000D0780000}"/>
    <cellStyle name="Normal 30 4 2 3" xfId="7792" xr:uid="{00000000-0005-0000-0000-0000D1780000}"/>
    <cellStyle name="Normal 30 4 2 3 2" xfId="25909" xr:uid="{00000000-0005-0000-0000-0000D2780000}"/>
    <cellStyle name="Normal 30 4 2 4" xfId="9624" xr:uid="{00000000-0005-0000-0000-0000D3780000}"/>
    <cellStyle name="Normal 30 4 2 4 2" xfId="27382" xr:uid="{00000000-0005-0000-0000-0000D4780000}"/>
    <cellStyle name="Normal 30 4 2 5" xfId="11831" xr:uid="{00000000-0005-0000-0000-0000D5780000}"/>
    <cellStyle name="Normal 30 4 2 5 2" xfId="28726" xr:uid="{00000000-0005-0000-0000-0000D6780000}"/>
    <cellStyle name="Normal 30 4 2 6" xfId="14610" xr:uid="{00000000-0005-0000-0000-0000D7780000}"/>
    <cellStyle name="Normal 30 4 2 6 2" xfId="30334" xr:uid="{00000000-0005-0000-0000-0000D8780000}"/>
    <cellStyle name="Normal 30 4 2 7" xfId="13689" xr:uid="{00000000-0005-0000-0000-0000D9780000}"/>
    <cellStyle name="Normal 30 4 2 7 2" xfId="29795" xr:uid="{00000000-0005-0000-0000-0000DA780000}"/>
    <cellStyle name="Normal 30 4 2 8" xfId="18453" xr:uid="{00000000-0005-0000-0000-0000DB780000}"/>
    <cellStyle name="Normal 30 4 2 8 2" xfId="32758" xr:uid="{00000000-0005-0000-0000-0000DC780000}"/>
    <cellStyle name="Normal 30 4 2 9" xfId="20661" xr:uid="{00000000-0005-0000-0000-0000DD780000}"/>
    <cellStyle name="Normal 30 4 2 9 2" xfId="34102" xr:uid="{00000000-0005-0000-0000-0000DE780000}"/>
    <cellStyle name="Normal 30 4 3" xfId="2976" xr:uid="{00000000-0005-0000-0000-0000DF780000}"/>
    <cellStyle name="Normal 30 4 3 10" xfId="22902" xr:uid="{00000000-0005-0000-0000-0000E0780000}"/>
    <cellStyle name="Normal 30 4 3 2" xfId="5597" xr:uid="{00000000-0005-0000-0000-0000E1780000}"/>
    <cellStyle name="Normal 30 4 3 2 2" xfId="24467" xr:uid="{00000000-0005-0000-0000-0000E2780000}"/>
    <cellStyle name="Normal 30 4 3 3" xfId="8347" xr:uid="{00000000-0005-0000-0000-0000E3780000}"/>
    <cellStyle name="Normal 30 4 3 3 2" xfId="26292" xr:uid="{00000000-0005-0000-0000-0000E4780000}"/>
    <cellStyle name="Normal 30 4 3 4" xfId="10191" xr:uid="{00000000-0005-0000-0000-0000E5780000}"/>
    <cellStyle name="Normal 30 4 3 4 2" xfId="27636" xr:uid="{00000000-0005-0000-0000-0000E6780000}"/>
    <cellStyle name="Normal 30 4 3 5" xfId="12398" xr:uid="{00000000-0005-0000-0000-0000E7780000}"/>
    <cellStyle name="Normal 30 4 3 5 2" xfId="28980" xr:uid="{00000000-0005-0000-0000-0000E8780000}"/>
    <cellStyle name="Normal 30 4 3 6" xfId="15337" xr:uid="{00000000-0005-0000-0000-0000E9780000}"/>
    <cellStyle name="Normal 30 4 3 6 2" xfId="30664" xr:uid="{00000000-0005-0000-0000-0000EA780000}"/>
    <cellStyle name="Normal 30 4 3 7" xfId="16813" xr:uid="{00000000-0005-0000-0000-0000EB780000}"/>
    <cellStyle name="Normal 30 4 3 7 2" xfId="31668" xr:uid="{00000000-0005-0000-0000-0000EC780000}"/>
    <cellStyle name="Normal 30 4 3 8" xfId="19020" xr:uid="{00000000-0005-0000-0000-0000ED780000}"/>
    <cellStyle name="Normal 30 4 3 8 2" xfId="33012" xr:uid="{00000000-0005-0000-0000-0000EE780000}"/>
    <cellStyle name="Normal 30 4 3 9" xfId="21228" xr:uid="{00000000-0005-0000-0000-0000EF780000}"/>
    <cellStyle name="Normal 30 4 3 9 2" xfId="34356" xr:uid="{00000000-0005-0000-0000-0000F0780000}"/>
    <cellStyle name="Normal 30 4 4" xfId="3271" xr:uid="{00000000-0005-0000-0000-0000F1780000}"/>
    <cellStyle name="Normal 30 4 4 10" xfId="23070" xr:uid="{00000000-0005-0000-0000-0000F2780000}"/>
    <cellStyle name="Normal 30 4 4 2" xfId="5765" xr:uid="{00000000-0005-0000-0000-0000F3780000}"/>
    <cellStyle name="Normal 30 4 4 2 2" xfId="24635" xr:uid="{00000000-0005-0000-0000-0000F4780000}"/>
    <cellStyle name="Normal 30 4 4 3" xfId="8515" xr:uid="{00000000-0005-0000-0000-0000F5780000}"/>
    <cellStyle name="Normal 30 4 4 3 2" xfId="26434" xr:uid="{00000000-0005-0000-0000-0000F6780000}"/>
    <cellStyle name="Normal 30 4 4 4" xfId="10359" xr:uid="{00000000-0005-0000-0000-0000F7780000}"/>
    <cellStyle name="Normal 30 4 4 4 2" xfId="27778" xr:uid="{00000000-0005-0000-0000-0000F8780000}"/>
    <cellStyle name="Normal 30 4 4 5" xfId="12566" xr:uid="{00000000-0005-0000-0000-0000F9780000}"/>
    <cellStyle name="Normal 30 4 4 5 2" xfId="29122" xr:uid="{00000000-0005-0000-0000-0000FA780000}"/>
    <cellStyle name="Normal 30 4 4 6" xfId="15565" xr:uid="{00000000-0005-0000-0000-0000FB780000}"/>
    <cellStyle name="Normal 30 4 4 6 2" xfId="30840" xr:uid="{00000000-0005-0000-0000-0000FC780000}"/>
    <cellStyle name="Normal 30 4 4 7" xfId="16981" xr:uid="{00000000-0005-0000-0000-0000FD780000}"/>
    <cellStyle name="Normal 30 4 4 7 2" xfId="31810" xr:uid="{00000000-0005-0000-0000-0000FE780000}"/>
    <cellStyle name="Normal 30 4 4 8" xfId="19188" xr:uid="{00000000-0005-0000-0000-0000FF780000}"/>
    <cellStyle name="Normal 30 4 4 8 2" xfId="33154" xr:uid="{00000000-0005-0000-0000-000000790000}"/>
    <cellStyle name="Normal 30 4 4 9" xfId="21396" xr:uid="{00000000-0005-0000-0000-000001790000}"/>
    <cellStyle name="Normal 30 4 4 9 2" xfId="34498" xr:uid="{00000000-0005-0000-0000-000002790000}"/>
    <cellStyle name="Normal 30 4 5" xfId="3451" xr:uid="{00000000-0005-0000-0000-000003790000}"/>
    <cellStyle name="Normal 30 4 5 2" xfId="6109" xr:uid="{00000000-0005-0000-0000-000004790000}"/>
    <cellStyle name="Normal 30 4 5 2 2" xfId="26519" xr:uid="{00000000-0005-0000-0000-000005790000}"/>
    <cellStyle name="Normal 30 4 5 3" xfId="10444" xr:uid="{00000000-0005-0000-0000-000006790000}"/>
    <cellStyle name="Normal 30 4 5 3 2" xfId="27863" xr:uid="{00000000-0005-0000-0000-000007790000}"/>
    <cellStyle name="Normal 30 4 5 4" xfId="12651" xr:uid="{00000000-0005-0000-0000-000008790000}"/>
    <cellStyle name="Normal 30 4 5 4 2" xfId="29207" xr:uid="{00000000-0005-0000-0000-000009790000}"/>
    <cellStyle name="Normal 30 4 5 5" xfId="15695" xr:uid="{00000000-0005-0000-0000-00000A790000}"/>
    <cellStyle name="Normal 30 4 5 5 2" xfId="30950" xr:uid="{00000000-0005-0000-0000-00000B790000}"/>
    <cellStyle name="Normal 30 4 5 6" xfId="17066" xr:uid="{00000000-0005-0000-0000-00000C790000}"/>
    <cellStyle name="Normal 30 4 5 6 2" xfId="31895" xr:uid="{00000000-0005-0000-0000-00000D790000}"/>
    <cellStyle name="Normal 30 4 5 7" xfId="19273" xr:uid="{00000000-0005-0000-0000-00000E790000}"/>
    <cellStyle name="Normal 30 4 5 7 2" xfId="33239" xr:uid="{00000000-0005-0000-0000-00000F790000}"/>
    <cellStyle name="Normal 30 4 5 8" xfId="21481" xr:uid="{00000000-0005-0000-0000-000010790000}"/>
    <cellStyle name="Normal 30 4 5 8 2" xfId="34583" xr:uid="{00000000-0005-0000-0000-000011790000}"/>
    <cellStyle name="Normal 30 4 5 9" xfId="23372" xr:uid="{00000000-0005-0000-0000-000012790000}"/>
    <cellStyle name="Normal 30 4 6" xfId="1771" xr:uid="{00000000-0005-0000-0000-000013790000}"/>
    <cellStyle name="Normal 30 4 6 2" xfId="6420" xr:uid="{00000000-0005-0000-0000-000014790000}"/>
    <cellStyle name="Normal 30 4 6 2 2" xfId="25697" xr:uid="{00000000-0005-0000-0000-000015790000}"/>
    <cellStyle name="Normal 30 4 6 3" xfId="9389" xr:uid="{00000000-0005-0000-0000-000016790000}"/>
    <cellStyle name="Normal 30 4 6 3 2" xfId="27213" xr:uid="{00000000-0005-0000-0000-000017790000}"/>
    <cellStyle name="Normal 30 4 6 4" xfId="11596" xr:uid="{00000000-0005-0000-0000-000018790000}"/>
    <cellStyle name="Normal 30 4 6 4 2" xfId="28557" xr:uid="{00000000-0005-0000-0000-000019790000}"/>
    <cellStyle name="Normal 30 4 6 5" xfId="14329" xr:uid="{00000000-0005-0000-0000-00001A790000}"/>
    <cellStyle name="Normal 30 4 6 5 2" xfId="30136" xr:uid="{00000000-0005-0000-0000-00001B790000}"/>
    <cellStyle name="Normal 30 4 6 6" xfId="16340" xr:uid="{00000000-0005-0000-0000-00001C790000}"/>
    <cellStyle name="Normal 30 4 6 6 2" xfId="31366" xr:uid="{00000000-0005-0000-0000-00001D790000}"/>
    <cellStyle name="Normal 30 4 6 7" xfId="18218" xr:uid="{00000000-0005-0000-0000-00001E790000}"/>
    <cellStyle name="Normal 30 4 6 7 2" xfId="32589" xr:uid="{00000000-0005-0000-0000-00001F790000}"/>
    <cellStyle name="Normal 30 4 6 8" xfId="20426" xr:uid="{00000000-0005-0000-0000-000020790000}"/>
    <cellStyle name="Normal 30 4 6 8 2" xfId="33933" xr:uid="{00000000-0005-0000-0000-000021790000}"/>
    <cellStyle name="Normal 30 4 6 9" xfId="23715" xr:uid="{00000000-0005-0000-0000-000022790000}"/>
    <cellStyle name="Normal 30 4 7" xfId="4497" xr:uid="{00000000-0005-0000-0000-000023790000}"/>
    <cellStyle name="Normal 30 4 7 2" xfId="7221" xr:uid="{00000000-0005-0000-0000-000024790000}"/>
    <cellStyle name="Normal 30 4 7 2 2" xfId="26815" xr:uid="{00000000-0005-0000-0000-000025790000}"/>
    <cellStyle name="Normal 30 4 7 3" xfId="10869" xr:uid="{00000000-0005-0000-0000-000026790000}"/>
    <cellStyle name="Normal 30 4 7 3 2" xfId="28159" xr:uid="{00000000-0005-0000-0000-000027790000}"/>
    <cellStyle name="Normal 30 4 7 4" xfId="13076" xr:uid="{00000000-0005-0000-0000-000028790000}"/>
    <cellStyle name="Normal 30 4 7 4 2" xfId="29503" xr:uid="{00000000-0005-0000-0000-000029790000}"/>
    <cellStyle name="Normal 30 4 7 5" xfId="16403" xr:uid="{00000000-0005-0000-0000-00002A790000}"/>
    <cellStyle name="Normal 30 4 7 5 2" xfId="31412" xr:uid="{00000000-0005-0000-0000-00002B790000}"/>
    <cellStyle name="Normal 30 4 7 6" xfId="17491" xr:uid="{00000000-0005-0000-0000-00002C790000}"/>
    <cellStyle name="Normal 30 4 7 6 2" xfId="32191" xr:uid="{00000000-0005-0000-0000-00002D790000}"/>
    <cellStyle name="Normal 30 4 7 7" xfId="19698" xr:uid="{00000000-0005-0000-0000-00002E790000}"/>
    <cellStyle name="Normal 30 4 7 7 2" xfId="33535" xr:uid="{00000000-0005-0000-0000-00002F790000}"/>
    <cellStyle name="Normal 30 4 7 8" xfId="21906" xr:uid="{00000000-0005-0000-0000-000030790000}"/>
    <cellStyle name="Normal 30 4 7 8 2" xfId="34879" xr:uid="{00000000-0005-0000-0000-000031790000}"/>
    <cellStyle name="Normal 30 4 7 9" xfId="25060" xr:uid="{00000000-0005-0000-0000-000032790000}"/>
    <cellStyle name="Normal 30 4 8" xfId="4854" xr:uid="{00000000-0005-0000-0000-000033790000}"/>
    <cellStyle name="Normal 30 4 8 2" xfId="25346" xr:uid="{00000000-0005-0000-0000-000034790000}"/>
    <cellStyle name="Normal 30 4 9" xfId="8989" xr:uid="{00000000-0005-0000-0000-000035790000}"/>
    <cellStyle name="Normal 30 4 9 2" xfId="26990" xr:uid="{00000000-0005-0000-0000-000036790000}"/>
    <cellStyle name="Normal 30 5" xfId="1754" xr:uid="{00000000-0005-0000-0000-000037790000}"/>
    <cellStyle name="Normal 30 5 10" xfId="22333" xr:uid="{00000000-0005-0000-0000-000038790000}"/>
    <cellStyle name="Normal 30 5 2" xfId="5028" xr:uid="{00000000-0005-0000-0000-000039790000}"/>
    <cellStyle name="Normal 30 5 2 2" xfId="23703" xr:uid="{00000000-0005-0000-0000-00003A790000}"/>
    <cellStyle name="Normal 30 5 3" xfId="7630" xr:uid="{00000000-0005-0000-0000-00003B790000}"/>
    <cellStyle name="Normal 30 5 3 2" xfId="25682" xr:uid="{00000000-0005-0000-0000-00003C790000}"/>
    <cellStyle name="Normal 30 5 4" xfId="9374" xr:uid="{00000000-0005-0000-0000-00003D790000}"/>
    <cellStyle name="Normal 30 5 4 2" xfId="27198" xr:uid="{00000000-0005-0000-0000-00003E790000}"/>
    <cellStyle name="Normal 30 5 5" xfId="11581" xr:uid="{00000000-0005-0000-0000-00003F790000}"/>
    <cellStyle name="Normal 30 5 5 2" xfId="28542" xr:uid="{00000000-0005-0000-0000-000040790000}"/>
    <cellStyle name="Normal 30 5 6" xfId="14313" xr:uid="{00000000-0005-0000-0000-000041790000}"/>
    <cellStyle name="Normal 30 5 6 2" xfId="30120" xr:uid="{00000000-0005-0000-0000-000042790000}"/>
    <cellStyle name="Normal 30 5 7" xfId="14065" xr:uid="{00000000-0005-0000-0000-000043790000}"/>
    <cellStyle name="Normal 30 5 7 2" xfId="29969" xr:uid="{00000000-0005-0000-0000-000044790000}"/>
    <cellStyle name="Normal 30 5 8" xfId="18203" xr:uid="{00000000-0005-0000-0000-000045790000}"/>
    <cellStyle name="Normal 30 5 8 2" xfId="32574" xr:uid="{00000000-0005-0000-0000-000046790000}"/>
    <cellStyle name="Normal 30 5 9" xfId="20411" xr:uid="{00000000-0005-0000-0000-000047790000}"/>
    <cellStyle name="Normal 30 5 9 2" xfId="33918" xr:uid="{00000000-0005-0000-0000-000048790000}"/>
    <cellStyle name="Normal 30 6" xfId="2731" xr:uid="{00000000-0005-0000-0000-000049790000}"/>
    <cellStyle name="Normal 30 6 10" xfId="22731" xr:uid="{00000000-0005-0000-0000-00004A790000}"/>
    <cellStyle name="Normal 30 6 2" xfId="5426" xr:uid="{00000000-0005-0000-0000-00004B790000}"/>
    <cellStyle name="Normal 30 6 2 2" xfId="24296" xr:uid="{00000000-0005-0000-0000-00004C790000}"/>
    <cellStyle name="Normal 30 6 3" xfId="8176" xr:uid="{00000000-0005-0000-0000-00004D790000}"/>
    <cellStyle name="Normal 30 6 3 2" xfId="26172" xr:uid="{00000000-0005-0000-0000-00004E790000}"/>
    <cellStyle name="Normal 30 6 4" xfId="10020" xr:uid="{00000000-0005-0000-0000-00004F790000}"/>
    <cellStyle name="Normal 30 6 4 2" xfId="27516" xr:uid="{00000000-0005-0000-0000-000050790000}"/>
    <cellStyle name="Normal 30 6 5" xfId="12227" xr:uid="{00000000-0005-0000-0000-000051790000}"/>
    <cellStyle name="Normal 30 6 5 2" xfId="28860" xr:uid="{00000000-0005-0000-0000-000052790000}"/>
    <cellStyle name="Normal 30 6 6" xfId="15126" xr:uid="{00000000-0005-0000-0000-000053790000}"/>
    <cellStyle name="Normal 30 6 6 2" xfId="30521" xr:uid="{00000000-0005-0000-0000-000054790000}"/>
    <cellStyle name="Normal 30 6 7" xfId="16642" xr:uid="{00000000-0005-0000-0000-000055790000}"/>
    <cellStyle name="Normal 30 6 7 2" xfId="31548" xr:uid="{00000000-0005-0000-0000-000056790000}"/>
    <cellStyle name="Normal 30 6 8" xfId="18849" xr:uid="{00000000-0005-0000-0000-000057790000}"/>
    <cellStyle name="Normal 30 6 8 2" xfId="32892" xr:uid="{00000000-0005-0000-0000-000058790000}"/>
    <cellStyle name="Normal 30 6 9" xfId="21057" xr:uid="{00000000-0005-0000-0000-000059790000}"/>
    <cellStyle name="Normal 30 6 9 2" xfId="34236" xr:uid="{00000000-0005-0000-0000-00005A790000}"/>
    <cellStyle name="Normal 30 7" xfId="2756" xr:uid="{00000000-0005-0000-0000-00005B790000}"/>
    <cellStyle name="Normal 30 7 10" xfId="22747" xr:uid="{00000000-0005-0000-0000-00005C790000}"/>
    <cellStyle name="Normal 30 7 2" xfId="5442" xr:uid="{00000000-0005-0000-0000-00005D790000}"/>
    <cellStyle name="Normal 30 7 2 2" xfId="24312" xr:uid="{00000000-0005-0000-0000-00005E790000}"/>
    <cellStyle name="Normal 30 7 3" xfId="8192" xr:uid="{00000000-0005-0000-0000-00005F790000}"/>
    <cellStyle name="Normal 30 7 3 2" xfId="26188" xr:uid="{00000000-0005-0000-0000-000060790000}"/>
    <cellStyle name="Normal 30 7 4" xfId="10036" xr:uid="{00000000-0005-0000-0000-000061790000}"/>
    <cellStyle name="Normal 30 7 4 2" xfId="27532" xr:uid="{00000000-0005-0000-0000-000062790000}"/>
    <cellStyle name="Normal 30 7 5" xfId="12243" xr:uid="{00000000-0005-0000-0000-000063790000}"/>
    <cellStyle name="Normal 30 7 5 2" xfId="28876" xr:uid="{00000000-0005-0000-0000-000064790000}"/>
    <cellStyle name="Normal 30 7 6" xfId="15147" xr:uid="{00000000-0005-0000-0000-000065790000}"/>
    <cellStyle name="Normal 30 7 6 2" xfId="30539" xr:uid="{00000000-0005-0000-0000-000066790000}"/>
    <cellStyle name="Normal 30 7 7" xfId="16658" xr:uid="{00000000-0005-0000-0000-000067790000}"/>
    <cellStyle name="Normal 30 7 7 2" xfId="31564" xr:uid="{00000000-0005-0000-0000-000068790000}"/>
    <cellStyle name="Normal 30 7 8" xfId="18865" xr:uid="{00000000-0005-0000-0000-000069790000}"/>
    <cellStyle name="Normal 30 7 8 2" xfId="32908" xr:uid="{00000000-0005-0000-0000-00006A790000}"/>
    <cellStyle name="Normal 30 7 9" xfId="21073" xr:uid="{00000000-0005-0000-0000-00006B790000}"/>
    <cellStyle name="Normal 30 7 9 2" xfId="34252" xr:uid="{00000000-0005-0000-0000-00006C790000}"/>
    <cellStyle name="Normal 30 8" xfId="1635" xr:uid="{00000000-0005-0000-0000-00006D790000}"/>
    <cellStyle name="Normal 30 8 2" xfId="5928" xr:uid="{00000000-0005-0000-0000-00006E790000}"/>
    <cellStyle name="Normal 30 8 2 2" xfId="25615" xr:uid="{00000000-0005-0000-0000-00006F790000}"/>
    <cellStyle name="Normal 30 8 3" xfId="9300" xr:uid="{00000000-0005-0000-0000-000070790000}"/>
    <cellStyle name="Normal 30 8 3 2" xfId="27144" xr:uid="{00000000-0005-0000-0000-000071790000}"/>
    <cellStyle name="Normal 30 8 4" xfId="11507" xr:uid="{00000000-0005-0000-0000-000072790000}"/>
    <cellStyle name="Normal 30 8 4 2" xfId="28488" xr:uid="{00000000-0005-0000-0000-000073790000}"/>
    <cellStyle name="Normal 30 8 5" xfId="14216" xr:uid="{00000000-0005-0000-0000-000074790000}"/>
    <cellStyle name="Normal 30 8 5 2" xfId="30057" xr:uid="{00000000-0005-0000-0000-000075790000}"/>
    <cellStyle name="Normal 30 8 6" xfId="16311" xr:uid="{00000000-0005-0000-0000-000076790000}"/>
    <cellStyle name="Normal 30 8 6 2" xfId="31344" xr:uid="{00000000-0005-0000-0000-000077790000}"/>
    <cellStyle name="Normal 30 8 7" xfId="18129" xr:uid="{00000000-0005-0000-0000-000078790000}"/>
    <cellStyle name="Normal 30 8 7 2" xfId="32520" xr:uid="{00000000-0005-0000-0000-000079790000}"/>
    <cellStyle name="Normal 30 8 8" xfId="20337" xr:uid="{00000000-0005-0000-0000-00007A790000}"/>
    <cellStyle name="Normal 30 8 8 2" xfId="33864" xr:uid="{00000000-0005-0000-0000-00007B790000}"/>
    <cellStyle name="Normal 30 8 9" xfId="23191" xr:uid="{00000000-0005-0000-0000-00007C790000}"/>
    <cellStyle name="Normal 30 9" xfId="3688" xr:uid="{00000000-0005-0000-0000-00007D790000}"/>
    <cellStyle name="Normal 30 9 2" xfId="6957" xr:uid="{00000000-0005-0000-0000-00007E790000}"/>
    <cellStyle name="Normal 30 9 2 2" xfId="26602" xr:uid="{00000000-0005-0000-0000-00007F790000}"/>
    <cellStyle name="Normal 30 9 3" xfId="10605" xr:uid="{00000000-0005-0000-0000-000080790000}"/>
    <cellStyle name="Normal 30 9 3 2" xfId="27946" xr:uid="{00000000-0005-0000-0000-000081790000}"/>
    <cellStyle name="Normal 30 9 4" xfId="12812" xr:uid="{00000000-0005-0000-0000-000082790000}"/>
    <cellStyle name="Normal 30 9 4 2" xfId="29290" xr:uid="{00000000-0005-0000-0000-000083790000}"/>
    <cellStyle name="Normal 30 9 5" xfId="15888" xr:uid="{00000000-0005-0000-0000-000084790000}"/>
    <cellStyle name="Normal 30 9 5 2" xfId="31049" xr:uid="{00000000-0005-0000-0000-000085790000}"/>
    <cellStyle name="Normal 30 9 6" xfId="17227" xr:uid="{00000000-0005-0000-0000-000086790000}"/>
    <cellStyle name="Normal 30 9 6 2" xfId="31978" xr:uid="{00000000-0005-0000-0000-000087790000}"/>
    <cellStyle name="Normal 30 9 7" xfId="19434" xr:uid="{00000000-0005-0000-0000-000088790000}"/>
    <cellStyle name="Normal 30 9 7 2" xfId="33322" xr:uid="{00000000-0005-0000-0000-000089790000}"/>
    <cellStyle name="Normal 30 9 8" xfId="21642" xr:uid="{00000000-0005-0000-0000-00008A790000}"/>
    <cellStyle name="Normal 30 9 8 2" xfId="34666" xr:uid="{00000000-0005-0000-0000-00008B790000}"/>
    <cellStyle name="Normal 30 9 9" xfId="24796" xr:uid="{00000000-0005-0000-0000-00008C790000}"/>
    <cellStyle name="Normal 31" xfId="654" xr:uid="{00000000-0005-0000-0000-00008D790000}"/>
    <cellStyle name="Normal 31 10" xfId="1691" xr:uid="{00000000-0005-0000-0000-00008E790000}"/>
    <cellStyle name="Normal 31 10 2" xfId="6394" xr:uid="{00000000-0005-0000-0000-00008F790000}"/>
    <cellStyle name="Normal 31 10 2 2" xfId="25643" xr:uid="{00000000-0005-0000-0000-000090790000}"/>
    <cellStyle name="Normal 31 10 3" xfId="9330" xr:uid="{00000000-0005-0000-0000-000091790000}"/>
    <cellStyle name="Normal 31 10 3 2" xfId="27166" xr:uid="{00000000-0005-0000-0000-000092790000}"/>
    <cellStyle name="Normal 31 10 4" xfId="11537" xr:uid="{00000000-0005-0000-0000-000093790000}"/>
    <cellStyle name="Normal 31 10 4 2" xfId="28510" xr:uid="{00000000-0005-0000-0000-000094790000}"/>
    <cellStyle name="Normal 31 10 5" xfId="14258" xr:uid="{00000000-0005-0000-0000-000095790000}"/>
    <cellStyle name="Normal 31 10 5 2" xfId="30085" xr:uid="{00000000-0005-0000-0000-000096790000}"/>
    <cellStyle name="Normal 31 10 6" xfId="14360" xr:uid="{00000000-0005-0000-0000-000097790000}"/>
    <cellStyle name="Normal 31 10 6 2" xfId="30159" xr:uid="{00000000-0005-0000-0000-000098790000}"/>
    <cellStyle name="Normal 31 10 7" xfId="18159" xr:uid="{00000000-0005-0000-0000-000099790000}"/>
    <cellStyle name="Normal 31 10 7 2" xfId="32542" xr:uid="{00000000-0005-0000-0000-00009A790000}"/>
    <cellStyle name="Normal 31 10 8" xfId="20367" xr:uid="{00000000-0005-0000-0000-00009B790000}"/>
    <cellStyle name="Normal 31 10 8 2" xfId="33886" xr:uid="{00000000-0005-0000-0000-00009C790000}"/>
    <cellStyle name="Normal 31 10 9" xfId="23662" xr:uid="{00000000-0005-0000-0000-00009D790000}"/>
    <cellStyle name="Normal 31 11" xfId="4715" xr:uid="{00000000-0005-0000-0000-00009E790000}"/>
    <cellStyle name="Normal 31 11 2" xfId="25166" xr:uid="{00000000-0005-0000-0000-00009F790000}"/>
    <cellStyle name="Normal 31 12" xfId="8809" xr:uid="{00000000-0005-0000-0000-0000A0790000}"/>
    <cellStyle name="Normal 31 12 2" xfId="26895" xr:uid="{00000000-0005-0000-0000-0000A1790000}"/>
    <cellStyle name="Normal 31 13" xfId="11016" xr:uid="{00000000-0005-0000-0000-0000A2790000}"/>
    <cellStyle name="Normal 31 13 2" xfId="28239" xr:uid="{00000000-0005-0000-0000-0000A3790000}"/>
    <cellStyle name="Normal 31 14" xfId="13479" xr:uid="{00000000-0005-0000-0000-0000A4790000}"/>
    <cellStyle name="Normal 31 14 2" xfId="29698" xr:uid="{00000000-0005-0000-0000-0000A5790000}"/>
    <cellStyle name="Normal 31 15" xfId="14066" xr:uid="{00000000-0005-0000-0000-0000A6790000}"/>
    <cellStyle name="Normal 31 15 2" xfId="29970" xr:uid="{00000000-0005-0000-0000-0000A7790000}"/>
    <cellStyle name="Normal 31 16" xfId="17638" xr:uid="{00000000-0005-0000-0000-0000A8790000}"/>
    <cellStyle name="Normal 31 16 2" xfId="32271" xr:uid="{00000000-0005-0000-0000-0000A9790000}"/>
    <cellStyle name="Normal 31 17" xfId="19846" xr:uid="{00000000-0005-0000-0000-0000AA790000}"/>
    <cellStyle name="Normal 31 17 2" xfId="33615" xr:uid="{00000000-0005-0000-0000-0000AB790000}"/>
    <cellStyle name="Normal 31 18" xfId="22020" xr:uid="{00000000-0005-0000-0000-0000AC790000}"/>
    <cellStyle name="Normal 31 19" xfId="37889" xr:uid="{00000000-0005-0000-0000-0000AD790000}"/>
    <cellStyle name="Normal 31 2" xfId="957" xr:uid="{00000000-0005-0000-0000-0000AE790000}"/>
    <cellStyle name="Normal 31 2 10" xfId="8875" xr:uid="{00000000-0005-0000-0000-0000AF790000}"/>
    <cellStyle name="Normal 31 2 10 2" xfId="26927" xr:uid="{00000000-0005-0000-0000-0000B0790000}"/>
    <cellStyle name="Normal 31 2 11" xfId="11082" xr:uid="{00000000-0005-0000-0000-0000B1790000}"/>
    <cellStyle name="Normal 31 2 11 2" xfId="28271" xr:uid="{00000000-0005-0000-0000-0000B2790000}"/>
    <cellStyle name="Normal 31 2 12" xfId="13666" xr:uid="{00000000-0005-0000-0000-0000B3790000}"/>
    <cellStyle name="Normal 31 2 12 2" xfId="29781" xr:uid="{00000000-0005-0000-0000-0000B4790000}"/>
    <cellStyle name="Normal 31 2 13" xfId="16463" xr:uid="{00000000-0005-0000-0000-0000B5790000}"/>
    <cellStyle name="Normal 31 2 13 2" xfId="31467" xr:uid="{00000000-0005-0000-0000-0000B6790000}"/>
    <cellStyle name="Normal 31 2 14" xfId="17704" xr:uid="{00000000-0005-0000-0000-0000B7790000}"/>
    <cellStyle name="Normal 31 2 14 2" xfId="32303" xr:uid="{00000000-0005-0000-0000-0000B8790000}"/>
    <cellStyle name="Normal 31 2 15" xfId="19912" xr:uid="{00000000-0005-0000-0000-0000B9790000}"/>
    <cellStyle name="Normal 31 2 15 2" xfId="33647" xr:uid="{00000000-0005-0000-0000-0000BA790000}"/>
    <cellStyle name="Normal 31 2 16" xfId="22071" xr:uid="{00000000-0005-0000-0000-0000BB790000}"/>
    <cellStyle name="Normal 31 2 17" xfId="38506" xr:uid="{00000000-0005-0000-0000-0000BC790000}"/>
    <cellStyle name="Normal 31 2 2" xfId="1234" xr:uid="{00000000-0005-0000-0000-0000BD790000}"/>
    <cellStyle name="Normal 31 2 2 10" xfId="11247" xr:uid="{00000000-0005-0000-0000-0000BE790000}"/>
    <cellStyle name="Normal 31 2 2 10 2" xfId="28367" xr:uid="{00000000-0005-0000-0000-0000BF790000}"/>
    <cellStyle name="Normal 31 2 2 11" xfId="13893" xr:uid="{00000000-0005-0000-0000-0000C0790000}"/>
    <cellStyle name="Normal 31 2 2 11 2" xfId="29903" xr:uid="{00000000-0005-0000-0000-0000C1790000}"/>
    <cellStyle name="Normal 31 2 2 12" xfId="16152" xr:uid="{00000000-0005-0000-0000-0000C2790000}"/>
    <cellStyle name="Normal 31 2 2 12 2" xfId="31212" xr:uid="{00000000-0005-0000-0000-0000C3790000}"/>
    <cellStyle name="Normal 31 2 2 13" xfId="17869" xr:uid="{00000000-0005-0000-0000-0000C4790000}"/>
    <cellStyle name="Normal 31 2 2 13 2" xfId="32399" xr:uid="{00000000-0005-0000-0000-0000C5790000}"/>
    <cellStyle name="Normal 31 2 2 14" xfId="20077" xr:uid="{00000000-0005-0000-0000-0000C6790000}"/>
    <cellStyle name="Normal 31 2 2 14 2" xfId="33743" xr:uid="{00000000-0005-0000-0000-0000C7790000}"/>
    <cellStyle name="Normal 31 2 2 15" xfId="22226" xr:uid="{00000000-0005-0000-0000-0000C8790000}"/>
    <cellStyle name="Normal 31 2 2 2" xfId="2174" xr:uid="{00000000-0005-0000-0000-0000C9790000}"/>
    <cellStyle name="Normal 31 2 2 2 10" xfId="22565" xr:uid="{00000000-0005-0000-0000-0000CA790000}"/>
    <cellStyle name="Normal 31 2 2 2 2" xfId="5260" xr:uid="{00000000-0005-0000-0000-0000CB790000}"/>
    <cellStyle name="Normal 31 2 2 2 2 2" xfId="23968" xr:uid="{00000000-0005-0000-0000-0000CC790000}"/>
    <cellStyle name="Normal 31 2 2 2 3" xfId="7859" xr:uid="{00000000-0005-0000-0000-0000CD790000}"/>
    <cellStyle name="Normal 31 2 2 2 3 2" xfId="25976" xr:uid="{00000000-0005-0000-0000-0000CE790000}"/>
    <cellStyle name="Normal 31 2 2 2 4" xfId="9691" xr:uid="{00000000-0005-0000-0000-0000CF790000}"/>
    <cellStyle name="Normal 31 2 2 2 4 2" xfId="27415" xr:uid="{00000000-0005-0000-0000-0000D0790000}"/>
    <cellStyle name="Normal 31 2 2 2 5" xfId="11898" xr:uid="{00000000-0005-0000-0000-0000D1790000}"/>
    <cellStyle name="Normal 31 2 2 2 5 2" xfId="28759" xr:uid="{00000000-0005-0000-0000-0000D2790000}"/>
    <cellStyle name="Normal 31 2 2 2 6" xfId="14677" xr:uid="{00000000-0005-0000-0000-0000D3790000}"/>
    <cellStyle name="Normal 31 2 2 2 6 2" xfId="30367" xr:uid="{00000000-0005-0000-0000-0000D4790000}"/>
    <cellStyle name="Normal 31 2 2 2 7" xfId="13945" xr:uid="{00000000-0005-0000-0000-0000D5790000}"/>
    <cellStyle name="Normal 31 2 2 2 7 2" xfId="29947" xr:uid="{00000000-0005-0000-0000-0000D6790000}"/>
    <cellStyle name="Normal 31 2 2 2 8" xfId="18520" xr:uid="{00000000-0005-0000-0000-0000D7790000}"/>
    <cellStyle name="Normal 31 2 2 2 8 2" xfId="32791" xr:uid="{00000000-0005-0000-0000-0000D8790000}"/>
    <cellStyle name="Normal 31 2 2 2 9" xfId="20728" xr:uid="{00000000-0005-0000-0000-0000D9790000}"/>
    <cellStyle name="Normal 31 2 2 2 9 2" xfId="34135" xr:uid="{00000000-0005-0000-0000-0000DA790000}"/>
    <cellStyle name="Normal 31 2 2 3" xfId="3027" xr:uid="{00000000-0005-0000-0000-0000DB790000}"/>
    <cellStyle name="Normal 31 2 2 3 10" xfId="22935" xr:uid="{00000000-0005-0000-0000-0000DC790000}"/>
    <cellStyle name="Normal 31 2 2 3 2" xfId="5630" xr:uid="{00000000-0005-0000-0000-0000DD790000}"/>
    <cellStyle name="Normal 31 2 2 3 2 2" xfId="24500" xr:uid="{00000000-0005-0000-0000-0000DE790000}"/>
    <cellStyle name="Normal 31 2 2 3 3" xfId="8380" xr:uid="{00000000-0005-0000-0000-0000DF790000}"/>
    <cellStyle name="Normal 31 2 2 3 3 2" xfId="26325" xr:uid="{00000000-0005-0000-0000-0000E0790000}"/>
    <cellStyle name="Normal 31 2 2 3 4" xfId="10224" xr:uid="{00000000-0005-0000-0000-0000E1790000}"/>
    <cellStyle name="Normal 31 2 2 3 4 2" xfId="27669" xr:uid="{00000000-0005-0000-0000-0000E2790000}"/>
    <cellStyle name="Normal 31 2 2 3 5" xfId="12431" xr:uid="{00000000-0005-0000-0000-0000E3790000}"/>
    <cellStyle name="Normal 31 2 2 3 5 2" xfId="29013" xr:uid="{00000000-0005-0000-0000-0000E4790000}"/>
    <cellStyle name="Normal 31 2 2 3 6" xfId="15381" xr:uid="{00000000-0005-0000-0000-0000E5790000}"/>
    <cellStyle name="Normal 31 2 2 3 6 2" xfId="30705" xr:uid="{00000000-0005-0000-0000-0000E6790000}"/>
    <cellStyle name="Normal 31 2 2 3 7" xfId="16846" xr:uid="{00000000-0005-0000-0000-0000E7790000}"/>
    <cellStyle name="Normal 31 2 2 3 7 2" xfId="31701" xr:uid="{00000000-0005-0000-0000-0000E8790000}"/>
    <cellStyle name="Normal 31 2 2 3 8" xfId="19053" xr:uid="{00000000-0005-0000-0000-0000E9790000}"/>
    <cellStyle name="Normal 31 2 2 3 8 2" xfId="33045" xr:uid="{00000000-0005-0000-0000-0000EA790000}"/>
    <cellStyle name="Normal 31 2 2 3 9" xfId="21261" xr:uid="{00000000-0005-0000-0000-0000EB790000}"/>
    <cellStyle name="Normal 31 2 2 3 9 2" xfId="34389" xr:uid="{00000000-0005-0000-0000-0000EC790000}"/>
    <cellStyle name="Normal 31 2 2 4" xfId="3322" xr:uid="{00000000-0005-0000-0000-0000ED790000}"/>
    <cellStyle name="Normal 31 2 2 4 10" xfId="23103" xr:uid="{00000000-0005-0000-0000-0000EE790000}"/>
    <cellStyle name="Normal 31 2 2 4 2" xfId="5798" xr:uid="{00000000-0005-0000-0000-0000EF790000}"/>
    <cellStyle name="Normal 31 2 2 4 2 2" xfId="24668" xr:uid="{00000000-0005-0000-0000-0000F0790000}"/>
    <cellStyle name="Normal 31 2 2 4 3" xfId="8548" xr:uid="{00000000-0005-0000-0000-0000F1790000}"/>
    <cellStyle name="Normal 31 2 2 4 3 2" xfId="26467" xr:uid="{00000000-0005-0000-0000-0000F2790000}"/>
    <cellStyle name="Normal 31 2 2 4 4" xfId="10392" xr:uid="{00000000-0005-0000-0000-0000F3790000}"/>
    <cellStyle name="Normal 31 2 2 4 4 2" xfId="27811" xr:uid="{00000000-0005-0000-0000-0000F4790000}"/>
    <cellStyle name="Normal 31 2 2 4 5" xfId="12599" xr:uid="{00000000-0005-0000-0000-0000F5790000}"/>
    <cellStyle name="Normal 31 2 2 4 5 2" xfId="29155" xr:uid="{00000000-0005-0000-0000-0000F6790000}"/>
    <cellStyle name="Normal 31 2 2 4 6" xfId="15608" xr:uid="{00000000-0005-0000-0000-0000F7790000}"/>
    <cellStyle name="Normal 31 2 2 4 6 2" xfId="30879" xr:uid="{00000000-0005-0000-0000-0000F8790000}"/>
    <cellStyle name="Normal 31 2 2 4 7" xfId="17014" xr:uid="{00000000-0005-0000-0000-0000F9790000}"/>
    <cellStyle name="Normal 31 2 2 4 7 2" xfId="31843" xr:uid="{00000000-0005-0000-0000-0000FA790000}"/>
    <cellStyle name="Normal 31 2 2 4 8" xfId="19221" xr:uid="{00000000-0005-0000-0000-0000FB790000}"/>
    <cellStyle name="Normal 31 2 2 4 8 2" xfId="33187" xr:uid="{00000000-0005-0000-0000-0000FC790000}"/>
    <cellStyle name="Normal 31 2 2 4 9" xfId="21429" xr:uid="{00000000-0005-0000-0000-0000FD790000}"/>
    <cellStyle name="Normal 31 2 2 4 9 2" xfId="34531" xr:uid="{00000000-0005-0000-0000-0000FE790000}"/>
    <cellStyle name="Normal 31 2 2 5" xfId="3518" xr:uid="{00000000-0005-0000-0000-0000FF790000}"/>
    <cellStyle name="Normal 31 2 2 5 2" xfId="6160" xr:uid="{00000000-0005-0000-0000-0000007A0000}"/>
    <cellStyle name="Normal 31 2 2 5 2 2" xfId="26552" xr:uid="{00000000-0005-0000-0000-0000017A0000}"/>
    <cellStyle name="Normal 31 2 2 5 3" xfId="10511" xr:uid="{00000000-0005-0000-0000-0000027A0000}"/>
    <cellStyle name="Normal 31 2 2 5 3 2" xfId="27896" xr:uid="{00000000-0005-0000-0000-0000037A0000}"/>
    <cellStyle name="Normal 31 2 2 5 4" xfId="12718" xr:uid="{00000000-0005-0000-0000-0000047A0000}"/>
    <cellStyle name="Normal 31 2 2 5 4 2" xfId="29240" xr:uid="{00000000-0005-0000-0000-0000057A0000}"/>
    <cellStyle name="Normal 31 2 2 5 5" xfId="15762" xr:uid="{00000000-0005-0000-0000-0000067A0000}"/>
    <cellStyle name="Normal 31 2 2 5 5 2" xfId="30983" xr:uid="{00000000-0005-0000-0000-0000077A0000}"/>
    <cellStyle name="Normal 31 2 2 5 6" xfId="17133" xr:uid="{00000000-0005-0000-0000-0000087A0000}"/>
    <cellStyle name="Normal 31 2 2 5 6 2" xfId="31928" xr:uid="{00000000-0005-0000-0000-0000097A0000}"/>
    <cellStyle name="Normal 31 2 2 5 7" xfId="19340" xr:uid="{00000000-0005-0000-0000-00000A7A0000}"/>
    <cellStyle name="Normal 31 2 2 5 7 2" xfId="33272" xr:uid="{00000000-0005-0000-0000-00000B7A0000}"/>
    <cellStyle name="Normal 31 2 2 5 8" xfId="21548" xr:uid="{00000000-0005-0000-0000-00000C7A0000}"/>
    <cellStyle name="Normal 31 2 2 5 8 2" xfId="34616" xr:uid="{00000000-0005-0000-0000-00000D7A0000}"/>
    <cellStyle name="Normal 31 2 2 5 9" xfId="23423" xr:uid="{00000000-0005-0000-0000-00000E7A0000}"/>
    <cellStyle name="Normal 31 2 2 6" xfId="4082" xr:uid="{00000000-0005-0000-0000-00000F7A0000}"/>
    <cellStyle name="Normal 31 2 2 6 2" xfId="7093" xr:uid="{00000000-0005-0000-0000-0000107A0000}"/>
    <cellStyle name="Normal 31 2 2 6 2 2" xfId="26687" xr:uid="{00000000-0005-0000-0000-0000117A0000}"/>
    <cellStyle name="Normal 31 2 2 6 3" xfId="10741" xr:uid="{00000000-0005-0000-0000-0000127A0000}"/>
    <cellStyle name="Normal 31 2 2 6 3 2" xfId="28031" xr:uid="{00000000-0005-0000-0000-0000137A0000}"/>
    <cellStyle name="Normal 31 2 2 6 4" xfId="12948" xr:uid="{00000000-0005-0000-0000-0000147A0000}"/>
    <cellStyle name="Normal 31 2 2 6 4 2" xfId="29375" xr:uid="{00000000-0005-0000-0000-0000157A0000}"/>
    <cellStyle name="Normal 31 2 2 6 5" xfId="16131" xr:uid="{00000000-0005-0000-0000-0000167A0000}"/>
    <cellStyle name="Normal 31 2 2 6 5 2" xfId="31196" xr:uid="{00000000-0005-0000-0000-0000177A0000}"/>
    <cellStyle name="Normal 31 2 2 6 6" xfId="17363" xr:uid="{00000000-0005-0000-0000-0000187A0000}"/>
    <cellStyle name="Normal 31 2 2 6 6 2" xfId="32063" xr:uid="{00000000-0005-0000-0000-0000197A0000}"/>
    <cellStyle name="Normal 31 2 2 6 7" xfId="19570" xr:uid="{00000000-0005-0000-0000-00001A7A0000}"/>
    <cellStyle name="Normal 31 2 2 6 7 2" xfId="33407" xr:uid="{00000000-0005-0000-0000-00001B7A0000}"/>
    <cellStyle name="Normal 31 2 2 6 8" xfId="21778" xr:uid="{00000000-0005-0000-0000-00001C7A0000}"/>
    <cellStyle name="Normal 31 2 2 6 8 2" xfId="34751" xr:uid="{00000000-0005-0000-0000-00001D7A0000}"/>
    <cellStyle name="Normal 31 2 2 6 9" xfId="24932" xr:uid="{00000000-0005-0000-0000-00001E7A0000}"/>
    <cellStyle name="Normal 31 2 2 7" xfId="4588" xr:uid="{00000000-0005-0000-0000-00001F7A0000}"/>
    <cellStyle name="Normal 31 2 2 7 2" xfId="7270" xr:uid="{00000000-0005-0000-0000-0000207A0000}"/>
    <cellStyle name="Normal 31 2 2 7 2 2" xfId="26864" xr:uid="{00000000-0005-0000-0000-0000217A0000}"/>
    <cellStyle name="Normal 31 2 2 7 3" xfId="10918" xr:uid="{00000000-0005-0000-0000-0000227A0000}"/>
    <cellStyle name="Normal 31 2 2 7 3 2" xfId="28208" xr:uid="{00000000-0005-0000-0000-0000237A0000}"/>
    <cellStyle name="Normal 31 2 2 7 4" xfId="13125" xr:uid="{00000000-0005-0000-0000-0000247A0000}"/>
    <cellStyle name="Normal 31 2 2 7 4 2" xfId="29552" xr:uid="{00000000-0005-0000-0000-0000257A0000}"/>
    <cellStyle name="Normal 31 2 2 7 5" xfId="16468" xr:uid="{00000000-0005-0000-0000-0000267A0000}"/>
    <cellStyle name="Normal 31 2 2 7 5 2" xfId="31472" xr:uid="{00000000-0005-0000-0000-0000277A0000}"/>
    <cellStyle name="Normal 31 2 2 7 6" xfId="17540" xr:uid="{00000000-0005-0000-0000-0000287A0000}"/>
    <cellStyle name="Normal 31 2 2 7 6 2" xfId="32240" xr:uid="{00000000-0005-0000-0000-0000297A0000}"/>
    <cellStyle name="Normal 31 2 2 7 7" xfId="19747" xr:uid="{00000000-0005-0000-0000-00002A7A0000}"/>
    <cellStyle name="Normal 31 2 2 7 7 2" xfId="33584" xr:uid="{00000000-0005-0000-0000-00002B7A0000}"/>
    <cellStyle name="Normal 31 2 2 7 8" xfId="21955" xr:uid="{00000000-0005-0000-0000-00002C7A0000}"/>
    <cellStyle name="Normal 31 2 2 7 8 2" xfId="34928" xr:uid="{00000000-0005-0000-0000-00002D7A0000}"/>
    <cellStyle name="Normal 31 2 2 7 9" xfId="25109" xr:uid="{00000000-0005-0000-0000-00002E7A0000}"/>
    <cellStyle name="Normal 31 2 2 8" xfId="4921" xr:uid="{00000000-0005-0000-0000-00002F7A0000}"/>
    <cellStyle name="Normal 31 2 2 8 2" xfId="25397" xr:uid="{00000000-0005-0000-0000-0000307A0000}"/>
    <cellStyle name="Normal 31 2 2 9" xfId="9040" xr:uid="{00000000-0005-0000-0000-0000317A0000}"/>
    <cellStyle name="Normal 31 2 2 9 2" xfId="27023" xr:uid="{00000000-0005-0000-0000-0000327A0000}"/>
    <cellStyle name="Normal 31 2 3" xfId="1986" xr:uid="{00000000-0005-0000-0000-0000337A0000}"/>
    <cellStyle name="Normal 31 2 3 10" xfId="22400" xr:uid="{00000000-0005-0000-0000-0000347A0000}"/>
    <cellStyle name="Normal 31 2 3 2" xfId="5095" xr:uid="{00000000-0005-0000-0000-0000357A0000}"/>
    <cellStyle name="Normal 31 2 3 2 2" xfId="23797" xr:uid="{00000000-0005-0000-0000-0000367A0000}"/>
    <cellStyle name="Normal 31 2 3 3" xfId="7698" xr:uid="{00000000-0005-0000-0000-0000377A0000}"/>
    <cellStyle name="Normal 31 2 3 3 2" xfId="25803" xr:uid="{00000000-0005-0000-0000-0000387A0000}"/>
    <cellStyle name="Normal 31 2 3 4" xfId="9512" xr:uid="{00000000-0005-0000-0000-0000397A0000}"/>
    <cellStyle name="Normal 31 2 3 4 2" xfId="27301" xr:uid="{00000000-0005-0000-0000-00003A7A0000}"/>
    <cellStyle name="Normal 31 2 3 5" xfId="11719" xr:uid="{00000000-0005-0000-0000-00003B7A0000}"/>
    <cellStyle name="Normal 31 2 3 5 2" xfId="28645" xr:uid="{00000000-0005-0000-0000-00003C7A0000}"/>
    <cellStyle name="Normal 31 2 3 6" xfId="14496" xr:uid="{00000000-0005-0000-0000-00003D7A0000}"/>
    <cellStyle name="Normal 31 2 3 6 2" xfId="30252" xr:uid="{00000000-0005-0000-0000-00003E7A0000}"/>
    <cellStyle name="Normal 31 2 3 7" xfId="13295" xr:uid="{00000000-0005-0000-0000-00003F7A0000}"/>
    <cellStyle name="Normal 31 2 3 7 2" xfId="29610" xr:uid="{00000000-0005-0000-0000-0000407A0000}"/>
    <cellStyle name="Normal 31 2 3 8" xfId="18341" xr:uid="{00000000-0005-0000-0000-0000417A0000}"/>
    <cellStyle name="Normal 31 2 3 8 2" xfId="32677" xr:uid="{00000000-0005-0000-0000-0000427A0000}"/>
    <cellStyle name="Normal 31 2 3 9" xfId="20549" xr:uid="{00000000-0005-0000-0000-0000437A0000}"/>
    <cellStyle name="Normal 31 2 3 9 2" xfId="34021" xr:uid="{00000000-0005-0000-0000-0000447A0000}"/>
    <cellStyle name="Normal 31 2 4" xfId="2841" xr:uid="{00000000-0005-0000-0000-0000457A0000}"/>
    <cellStyle name="Normal 31 2 4 10" xfId="22806" xr:uid="{00000000-0005-0000-0000-0000467A0000}"/>
    <cellStyle name="Normal 31 2 4 2" xfId="5501" xr:uid="{00000000-0005-0000-0000-0000477A0000}"/>
    <cellStyle name="Normal 31 2 4 2 2" xfId="24371" xr:uid="{00000000-0005-0000-0000-0000487A0000}"/>
    <cellStyle name="Normal 31 2 4 3" xfId="8251" xr:uid="{00000000-0005-0000-0000-0000497A0000}"/>
    <cellStyle name="Normal 31 2 4 3 2" xfId="26221" xr:uid="{00000000-0005-0000-0000-00004A7A0000}"/>
    <cellStyle name="Normal 31 2 4 4" xfId="10095" xr:uid="{00000000-0005-0000-0000-00004B7A0000}"/>
    <cellStyle name="Normal 31 2 4 4 2" xfId="27565" xr:uid="{00000000-0005-0000-0000-00004C7A0000}"/>
    <cellStyle name="Normal 31 2 4 5" xfId="12302" xr:uid="{00000000-0005-0000-0000-00004D7A0000}"/>
    <cellStyle name="Normal 31 2 4 5 2" xfId="28909" xr:uid="{00000000-0005-0000-0000-00004E7A0000}"/>
    <cellStyle name="Normal 31 2 4 6" xfId="15221" xr:uid="{00000000-0005-0000-0000-00004F7A0000}"/>
    <cellStyle name="Normal 31 2 4 6 2" xfId="30579" xr:uid="{00000000-0005-0000-0000-0000507A0000}"/>
    <cellStyle name="Normal 31 2 4 7" xfId="16717" xr:uid="{00000000-0005-0000-0000-0000517A0000}"/>
    <cellStyle name="Normal 31 2 4 7 2" xfId="31597" xr:uid="{00000000-0005-0000-0000-0000527A0000}"/>
    <cellStyle name="Normal 31 2 4 8" xfId="18924" xr:uid="{00000000-0005-0000-0000-0000537A0000}"/>
    <cellStyle name="Normal 31 2 4 8 2" xfId="32941" xr:uid="{00000000-0005-0000-0000-0000547A0000}"/>
    <cellStyle name="Normal 31 2 4 9" xfId="21132" xr:uid="{00000000-0005-0000-0000-0000557A0000}"/>
    <cellStyle name="Normal 31 2 4 9 2" xfId="34285" xr:uid="{00000000-0005-0000-0000-0000567A0000}"/>
    <cellStyle name="Normal 31 2 5" xfId="3157" xr:uid="{00000000-0005-0000-0000-0000577A0000}"/>
    <cellStyle name="Normal 31 2 5 10" xfId="23007" xr:uid="{00000000-0005-0000-0000-0000587A0000}"/>
    <cellStyle name="Normal 31 2 5 2" xfId="5702" xr:uid="{00000000-0005-0000-0000-0000597A0000}"/>
    <cellStyle name="Normal 31 2 5 2 2" xfId="24572" xr:uid="{00000000-0005-0000-0000-00005A7A0000}"/>
    <cellStyle name="Normal 31 2 5 3" xfId="8452" xr:uid="{00000000-0005-0000-0000-00005B7A0000}"/>
    <cellStyle name="Normal 31 2 5 3 2" xfId="26371" xr:uid="{00000000-0005-0000-0000-00005C7A0000}"/>
    <cellStyle name="Normal 31 2 5 4" xfId="10296" xr:uid="{00000000-0005-0000-0000-00005D7A0000}"/>
    <cellStyle name="Normal 31 2 5 4 2" xfId="27715" xr:uid="{00000000-0005-0000-0000-00005E7A0000}"/>
    <cellStyle name="Normal 31 2 5 5" xfId="12503" xr:uid="{00000000-0005-0000-0000-00005F7A0000}"/>
    <cellStyle name="Normal 31 2 5 5 2" xfId="29059" xr:uid="{00000000-0005-0000-0000-0000607A0000}"/>
    <cellStyle name="Normal 31 2 5 6" xfId="15484" xr:uid="{00000000-0005-0000-0000-0000617A0000}"/>
    <cellStyle name="Normal 31 2 5 6 2" xfId="30767" xr:uid="{00000000-0005-0000-0000-0000627A0000}"/>
    <cellStyle name="Normal 31 2 5 7" xfId="16918" xr:uid="{00000000-0005-0000-0000-0000637A0000}"/>
    <cellStyle name="Normal 31 2 5 7 2" xfId="31747" xr:uid="{00000000-0005-0000-0000-0000647A0000}"/>
    <cellStyle name="Normal 31 2 5 8" xfId="19125" xr:uid="{00000000-0005-0000-0000-0000657A0000}"/>
    <cellStyle name="Normal 31 2 5 8 2" xfId="33091" xr:uid="{00000000-0005-0000-0000-0000667A0000}"/>
    <cellStyle name="Normal 31 2 5 9" xfId="21333" xr:uid="{00000000-0005-0000-0000-0000677A0000}"/>
    <cellStyle name="Normal 31 2 5 9 2" xfId="34435" xr:uid="{00000000-0005-0000-0000-0000687A0000}"/>
    <cellStyle name="Normal 31 2 6" xfId="2046" xr:uid="{00000000-0005-0000-0000-0000697A0000}"/>
    <cellStyle name="Normal 31 2 6 2" xfId="5995" xr:uid="{00000000-0005-0000-0000-00006A7A0000}"/>
    <cellStyle name="Normal 31 2 6 2 2" xfId="25857" xr:uid="{00000000-0005-0000-0000-00006B7A0000}"/>
    <cellStyle name="Normal 31 2 6 3" xfId="9569" xr:uid="{00000000-0005-0000-0000-00006C7A0000}"/>
    <cellStyle name="Normal 31 2 6 3 2" xfId="27355" xr:uid="{00000000-0005-0000-0000-00006D7A0000}"/>
    <cellStyle name="Normal 31 2 6 4" xfId="11776" xr:uid="{00000000-0005-0000-0000-00006E7A0000}"/>
    <cellStyle name="Normal 31 2 6 4 2" xfId="28699" xr:uid="{00000000-0005-0000-0000-00006F7A0000}"/>
    <cellStyle name="Normal 31 2 6 5" xfId="14553" xr:uid="{00000000-0005-0000-0000-0000707A0000}"/>
    <cellStyle name="Normal 31 2 6 5 2" xfId="30306" xr:uid="{00000000-0005-0000-0000-0000717A0000}"/>
    <cellStyle name="Normal 31 2 6 6" xfId="15036" xr:uid="{00000000-0005-0000-0000-0000727A0000}"/>
    <cellStyle name="Normal 31 2 6 6 2" xfId="30456" xr:uid="{00000000-0005-0000-0000-0000737A0000}"/>
    <cellStyle name="Normal 31 2 6 7" xfId="18398" xr:uid="{00000000-0005-0000-0000-0000747A0000}"/>
    <cellStyle name="Normal 31 2 6 7 2" xfId="32731" xr:uid="{00000000-0005-0000-0000-0000757A0000}"/>
    <cellStyle name="Normal 31 2 6 8" xfId="20606" xr:uid="{00000000-0005-0000-0000-0000767A0000}"/>
    <cellStyle name="Normal 31 2 6 8 2" xfId="34075" xr:uid="{00000000-0005-0000-0000-0000777A0000}"/>
    <cellStyle name="Normal 31 2 6 9" xfId="23258" xr:uid="{00000000-0005-0000-0000-0000787A0000}"/>
    <cellStyle name="Normal 31 2 7" xfId="4331" xr:uid="{00000000-0005-0000-0000-0000797A0000}"/>
    <cellStyle name="Normal 31 2 7 2" xfId="7175" xr:uid="{00000000-0005-0000-0000-00007A7A0000}"/>
    <cellStyle name="Normal 31 2 7 2 2" xfId="26769" xr:uid="{00000000-0005-0000-0000-00007B7A0000}"/>
    <cellStyle name="Normal 31 2 7 3" xfId="10823" xr:uid="{00000000-0005-0000-0000-00007C7A0000}"/>
    <cellStyle name="Normal 31 2 7 3 2" xfId="28113" xr:uid="{00000000-0005-0000-0000-00007D7A0000}"/>
    <cellStyle name="Normal 31 2 7 4" xfId="13030" xr:uid="{00000000-0005-0000-0000-00007E7A0000}"/>
    <cellStyle name="Normal 31 2 7 4 2" xfId="29457" xr:uid="{00000000-0005-0000-0000-00007F7A0000}"/>
    <cellStyle name="Normal 31 2 7 5" xfId="16296" xr:uid="{00000000-0005-0000-0000-0000807A0000}"/>
    <cellStyle name="Normal 31 2 7 5 2" xfId="31332" xr:uid="{00000000-0005-0000-0000-0000817A0000}"/>
    <cellStyle name="Normal 31 2 7 6" xfId="17445" xr:uid="{00000000-0005-0000-0000-0000827A0000}"/>
    <cellStyle name="Normal 31 2 7 6 2" xfId="32145" xr:uid="{00000000-0005-0000-0000-0000837A0000}"/>
    <cellStyle name="Normal 31 2 7 7" xfId="19652" xr:uid="{00000000-0005-0000-0000-0000847A0000}"/>
    <cellStyle name="Normal 31 2 7 7 2" xfId="33489" xr:uid="{00000000-0005-0000-0000-0000857A0000}"/>
    <cellStyle name="Normal 31 2 7 8" xfId="21860" xr:uid="{00000000-0005-0000-0000-0000867A0000}"/>
    <cellStyle name="Normal 31 2 7 8 2" xfId="34833" xr:uid="{00000000-0005-0000-0000-0000877A0000}"/>
    <cellStyle name="Normal 31 2 7 9" xfId="25014" xr:uid="{00000000-0005-0000-0000-0000887A0000}"/>
    <cellStyle name="Normal 31 2 8" xfId="3775" xr:uid="{00000000-0005-0000-0000-0000897A0000}"/>
    <cellStyle name="Normal 31 2 8 2" xfId="6993" xr:uid="{00000000-0005-0000-0000-00008A7A0000}"/>
    <cellStyle name="Normal 31 2 8 2 2" xfId="26613" xr:uid="{00000000-0005-0000-0000-00008B7A0000}"/>
    <cellStyle name="Normal 31 2 8 3" xfId="10641" xr:uid="{00000000-0005-0000-0000-00008C7A0000}"/>
    <cellStyle name="Normal 31 2 8 3 2" xfId="27957" xr:uid="{00000000-0005-0000-0000-00008D7A0000}"/>
    <cellStyle name="Normal 31 2 8 4" xfId="12848" xr:uid="{00000000-0005-0000-0000-00008E7A0000}"/>
    <cellStyle name="Normal 31 2 8 4 2" xfId="29301" xr:uid="{00000000-0005-0000-0000-00008F7A0000}"/>
    <cellStyle name="Normal 31 2 8 5" xfId="15946" xr:uid="{00000000-0005-0000-0000-0000907A0000}"/>
    <cellStyle name="Normal 31 2 8 5 2" xfId="31070" xr:uid="{00000000-0005-0000-0000-0000917A0000}"/>
    <cellStyle name="Normal 31 2 8 6" xfId="17263" xr:uid="{00000000-0005-0000-0000-0000927A0000}"/>
    <cellStyle name="Normal 31 2 8 6 2" xfId="31989" xr:uid="{00000000-0005-0000-0000-0000937A0000}"/>
    <cellStyle name="Normal 31 2 8 7" xfId="19470" xr:uid="{00000000-0005-0000-0000-0000947A0000}"/>
    <cellStyle name="Normal 31 2 8 7 2" xfId="33333" xr:uid="{00000000-0005-0000-0000-0000957A0000}"/>
    <cellStyle name="Normal 31 2 8 8" xfId="21678" xr:uid="{00000000-0005-0000-0000-0000967A0000}"/>
    <cellStyle name="Normal 31 2 8 8 2" xfId="34677" xr:uid="{00000000-0005-0000-0000-0000977A0000}"/>
    <cellStyle name="Normal 31 2 8 9" xfId="24832" xr:uid="{00000000-0005-0000-0000-0000987A0000}"/>
    <cellStyle name="Normal 31 2 9" xfId="4766" xr:uid="{00000000-0005-0000-0000-0000997A0000}"/>
    <cellStyle name="Normal 31 2 9 2" xfId="25232" xr:uid="{00000000-0005-0000-0000-00009A7A0000}"/>
    <cellStyle name="Normal 31 3" xfId="1118" xr:uid="{00000000-0005-0000-0000-00009B7A0000}"/>
    <cellStyle name="Normal 31 3 10" xfId="8925" xr:uid="{00000000-0005-0000-0000-00009C7A0000}"/>
    <cellStyle name="Normal 31 3 10 2" xfId="26959" xr:uid="{00000000-0005-0000-0000-00009D7A0000}"/>
    <cellStyle name="Normal 31 3 11" xfId="11132" xr:uid="{00000000-0005-0000-0000-00009E7A0000}"/>
    <cellStyle name="Normal 31 3 11 2" xfId="28303" xr:uid="{00000000-0005-0000-0000-00009F7A0000}"/>
    <cellStyle name="Normal 31 3 12" xfId="13778" xr:uid="{00000000-0005-0000-0000-0000A07A0000}"/>
    <cellStyle name="Normal 31 3 12 2" xfId="29839" xr:uid="{00000000-0005-0000-0000-0000A17A0000}"/>
    <cellStyle name="Normal 31 3 13" xfId="13746" xr:uid="{00000000-0005-0000-0000-0000A27A0000}"/>
    <cellStyle name="Normal 31 3 13 2" xfId="29813" xr:uid="{00000000-0005-0000-0000-0000A37A0000}"/>
    <cellStyle name="Normal 31 3 14" xfId="17754" xr:uid="{00000000-0005-0000-0000-0000A47A0000}"/>
    <cellStyle name="Normal 31 3 14 2" xfId="32335" xr:uid="{00000000-0005-0000-0000-0000A57A0000}"/>
    <cellStyle name="Normal 31 3 15" xfId="19962" xr:uid="{00000000-0005-0000-0000-0000A67A0000}"/>
    <cellStyle name="Normal 31 3 15 2" xfId="33679" xr:uid="{00000000-0005-0000-0000-0000A77A0000}"/>
    <cellStyle name="Normal 31 3 16" xfId="22103" xr:uid="{00000000-0005-0000-0000-0000A87A0000}"/>
    <cellStyle name="Normal 31 3 2" xfId="1266" xr:uid="{00000000-0005-0000-0000-0000A97A0000}"/>
    <cellStyle name="Normal 31 3 2 10" xfId="11279" xr:uid="{00000000-0005-0000-0000-0000AA7A0000}"/>
    <cellStyle name="Normal 31 3 2 10 2" xfId="28399" xr:uid="{00000000-0005-0000-0000-0000AB7A0000}"/>
    <cellStyle name="Normal 31 3 2 11" xfId="13925" xr:uid="{00000000-0005-0000-0000-0000AC7A0000}"/>
    <cellStyle name="Normal 31 3 2 11 2" xfId="29935" xr:uid="{00000000-0005-0000-0000-0000AD7A0000}"/>
    <cellStyle name="Normal 31 3 2 12" xfId="15960" xr:uid="{00000000-0005-0000-0000-0000AE7A0000}"/>
    <cellStyle name="Normal 31 3 2 12 2" xfId="31080" xr:uid="{00000000-0005-0000-0000-0000AF7A0000}"/>
    <cellStyle name="Normal 31 3 2 13" xfId="17901" xr:uid="{00000000-0005-0000-0000-0000B07A0000}"/>
    <cellStyle name="Normal 31 3 2 13 2" xfId="32431" xr:uid="{00000000-0005-0000-0000-0000B17A0000}"/>
    <cellStyle name="Normal 31 3 2 14" xfId="20109" xr:uid="{00000000-0005-0000-0000-0000B27A0000}"/>
    <cellStyle name="Normal 31 3 2 14 2" xfId="33775" xr:uid="{00000000-0005-0000-0000-0000B37A0000}"/>
    <cellStyle name="Normal 31 3 2 15" xfId="22276" xr:uid="{00000000-0005-0000-0000-0000B47A0000}"/>
    <cellStyle name="Normal 31 3 2 2" xfId="2225" xr:uid="{00000000-0005-0000-0000-0000B57A0000}"/>
    <cellStyle name="Normal 31 3 2 2 10" xfId="22597" xr:uid="{00000000-0005-0000-0000-0000B67A0000}"/>
    <cellStyle name="Normal 31 3 2 2 2" xfId="5292" xr:uid="{00000000-0005-0000-0000-0000B77A0000}"/>
    <cellStyle name="Normal 31 3 2 2 2 2" xfId="24019" xr:uid="{00000000-0005-0000-0000-0000B87A0000}"/>
    <cellStyle name="Normal 31 3 2 2 3" xfId="7909" xr:uid="{00000000-0005-0000-0000-0000B97A0000}"/>
    <cellStyle name="Normal 31 3 2 2 3 2" xfId="26027" xr:uid="{00000000-0005-0000-0000-0000BA7A0000}"/>
    <cellStyle name="Normal 31 3 2 2 4" xfId="9742" xr:uid="{00000000-0005-0000-0000-0000BB7A0000}"/>
    <cellStyle name="Normal 31 3 2 2 4 2" xfId="27448" xr:uid="{00000000-0005-0000-0000-0000BC7A0000}"/>
    <cellStyle name="Normal 31 3 2 2 5" xfId="11949" xr:uid="{00000000-0005-0000-0000-0000BD7A0000}"/>
    <cellStyle name="Normal 31 3 2 2 5 2" xfId="28792" xr:uid="{00000000-0005-0000-0000-0000BE7A0000}"/>
    <cellStyle name="Normal 31 3 2 2 6" xfId="14728" xr:uid="{00000000-0005-0000-0000-0000BF7A0000}"/>
    <cellStyle name="Normal 31 3 2 2 6 2" xfId="30400" xr:uid="{00000000-0005-0000-0000-0000C07A0000}"/>
    <cellStyle name="Normal 31 3 2 2 7" xfId="15235" xr:uid="{00000000-0005-0000-0000-0000C17A0000}"/>
    <cellStyle name="Normal 31 3 2 2 7 2" xfId="30593" xr:uid="{00000000-0005-0000-0000-0000C27A0000}"/>
    <cellStyle name="Normal 31 3 2 2 8" xfId="18571" xr:uid="{00000000-0005-0000-0000-0000C37A0000}"/>
    <cellStyle name="Normal 31 3 2 2 8 2" xfId="32824" xr:uid="{00000000-0005-0000-0000-0000C47A0000}"/>
    <cellStyle name="Normal 31 3 2 2 9" xfId="20779" xr:uid="{00000000-0005-0000-0000-0000C57A0000}"/>
    <cellStyle name="Normal 31 3 2 2 9 2" xfId="34168" xr:uid="{00000000-0005-0000-0000-0000C67A0000}"/>
    <cellStyle name="Normal 31 3 2 3" xfId="3059" xr:uid="{00000000-0005-0000-0000-0000C77A0000}"/>
    <cellStyle name="Normal 31 3 2 3 10" xfId="22967" xr:uid="{00000000-0005-0000-0000-0000C87A0000}"/>
    <cellStyle name="Normal 31 3 2 3 2" xfId="5662" xr:uid="{00000000-0005-0000-0000-0000C97A0000}"/>
    <cellStyle name="Normal 31 3 2 3 2 2" xfId="24532" xr:uid="{00000000-0005-0000-0000-0000CA7A0000}"/>
    <cellStyle name="Normal 31 3 2 3 3" xfId="8412" xr:uid="{00000000-0005-0000-0000-0000CB7A0000}"/>
    <cellStyle name="Normal 31 3 2 3 3 2" xfId="26357" xr:uid="{00000000-0005-0000-0000-0000CC7A0000}"/>
    <cellStyle name="Normal 31 3 2 3 4" xfId="10256" xr:uid="{00000000-0005-0000-0000-0000CD7A0000}"/>
    <cellStyle name="Normal 31 3 2 3 4 2" xfId="27701" xr:uid="{00000000-0005-0000-0000-0000CE7A0000}"/>
    <cellStyle name="Normal 31 3 2 3 5" xfId="12463" xr:uid="{00000000-0005-0000-0000-0000CF7A0000}"/>
    <cellStyle name="Normal 31 3 2 3 5 2" xfId="29045" xr:uid="{00000000-0005-0000-0000-0000D07A0000}"/>
    <cellStyle name="Normal 31 3 2 3 6" xfId="15413" xr:uid="{00000000-0005-0000-0000-0000D17A0000}"/>
    <cellStyle name="Normal 31 3 2 3 6 2" xfId="30737" xr:uid="{00000000-0005-0000-0000-0000D27A0000}"/>
    <cellStyle name="Normal 31 3 2 3 7" xfId="16878" xr:uid="{00000000-0005-0000-0000-0000D37A0000}"/>
    <cellStyle name="Normal 31 3 2 3 7 2" xfId="31733" xr:uid="{00000000-0005-0000-0000-0000D47A0000}"/>
    <cellStyle name="Normal 31 3 2 3 8" xfId="19085" xr:uid="{00000000-0005-0000-0000-0000D57A0000}"/>
    <cellStyle name="Normal 31 3 2 3 8 2" xfId="33077" xr:uid="{00000000-0005-0000-0000-0000D67A0000}"/>
    <cellStyle name="Normal 31 3 2 3 9" xfId="21293" xr:uid="{00000000-0005-0000-0000-0000D77A0000}"/>
    <cellStyle name="Normal 31 3 2 3 9 2" xfId="34421" xr:uid="{00000000-0005-0000-0000-0000D87A0000}"/>
    <cellStyle name="Normal 31 3 2 4" xfId="3354" xr:uid="{00000000-0005-0000-0000-0000D97A0000}"/>
    <cellStyle name="Normal 31 3 2 4 10" xfId="23135" xr:uid="{00000000-0005-0000-0000-0000DA7A0000}"/>
    <cellStyle name="Normal 31 3 2 4 2" xfId="5830" xr:uid="{00000000-0005-0000-0000-0000DB7A0000}"/>
    <cellStyle name="Normal 31 3 2 4 2 2" xfId="24700" xr:uid="{00000000-0005-0000-0000-0000DC7A0000}"/>
    <cellStyle name="Normal 31 3 2 4 3" xfId="8580" xr:uid="{00000000-0005-0000-0000-0000DD7A0000}"/>
    <cellStyle name="Normal 31 3 2 4 3 2" xfId="26499" xr:uid="{00000000-0005-0000-0000-0000DE7A0000}"/>
    <cellStyle name="Normal 31 3 2 4 4" xfId="10424" xr:uid="{00000000-0005-0000-0000-0000DF7A0000}"/>
    <cellStyle name="Normal 31 3 2 4 4 2" xfId="27843" xr:uid="{00000000-0005-0000-0000-0000E07A0000}"/>
    <cellStyle name="Normal 31 3 2 4 5" xfId="12631" xr:uid="{00000000-0005-0000-0000-0000E17A0000}"/>
    <cellStyle name="Normal 31 3 2 4 5 2" xfId="29187" xr:uid="{00000000-0005-0000-0000-0000E27A0000}"/>
    <cellStyle name="Normal 31 3 2 4 6" xfId="15640" xr:uid="{00000000-0005-0000-0000-0000E37A0000}"/>
    <cellStyle name="Normal 31 3 2 4 6 2" xfId="30911" xr:uid="{00000000-0005-0000-0000-0000E47A0000}"/>
    <cellStyle name="Normal 31 3 2 4 7" xfId="17046" xr:uid="{00000000-0005-0000-0000-0000E57A0000}"/>
    <cellStyle name="Normal 31 3 2 4 7 2" xfId="31875" xr:uid="{00000000-0005-0000-0000-0000E67A0000}"/>
    <cellStyle name="Normal 31 3 2 4 8" xfId="19253" xr:uid="{00000000-0005-0000-0000-0000E77A0000}"/>
    <cellStyle name="Normal 31 3 2 4 8 2" xfId="33219" xr:uid="{00000000-0005-0000-0000-0000E87A0000}"/>
    <cellStyle name="Normal 31 3 2 4 9" xfId="21461" xr:uid="{00000000-0005-0000-0000-0000E97A0000}"/>
    <cellStyle name="Normal 31 3 2 4 9 2" xfId="34563" xr:uid="{00000000-0005-0000-0000-0000EA7A0000}"/>
    <cellStyle name="Normal 31 3 2 5" xfId="3568" xr:uid="{00000000-0005-0000-0000-0000EB7A0000}"/>
    <cellStyle name="Normal 31 3 2 5 2" xfId="6192" xr:uid="{00000000-0005-0000-0000-0000EC7A0000}"/>
    <cellStyle name="Normal 31 3 2 5 2 2" xfId="26584" xr:uid="{00000000-0005-0000-0000-0000ED7A0000}"/>
    <cellStyle name="Normal 31 3 2 5 3" xfId="10561" xr:uid="{00000000-0005-0000-0000-0000EE7A0000}"/>
    <cellStyle name="Normal 31 3 2 5 3 2" xfId="27928" xr:uid="{00000000-0005-0000-0000-0000EF7A0000}"/>
    <cellStyle name="Normal 31 3 2 5 4" xfId="12768" xr:uid="{00000000-0005-0000-0000-0000F07A0000}"/>
    <cellStyle name="Normal 31 3 2 5 4 2" xfId="29272" xr:uid="{00000000-0005-0000-0000-0000F17A0000}"/>
    <cellStyle name="Normal 31 3 2 5 5" xfId="15812" xr:uid="{00000000-0005-0000-0000-0000F27A0000}"/>
    <cellStyle name="Normal 31 3 2 5 5 2" xfId="31015" xr:uid="{00000000-0005-0000-0000-0000F37A0000}"/>
    <cellStyle name="Normal 31 3 2 5 6" xfId="17183" xr:uid="{00000000-0005-0000-0000-0000F47A0000}"/>
    <cellStyle name="Normal 31 3 2 5 6 2" xfId="31960" xr:uid="{00000000-0005-0000-0000-0000F57A0000}"/>
    <cellStyle name="Normal 31 3 2 5 7" xfId="19390" xr:uid="{00000000-0005-0000-0000-0000F67A0000}"/>
    <cellStyle name="Normal 31 3 2 5 7 2" xfId="33304" xr:uid="{00000000-0005-0000-0000-0000F77A0000}"/>
    <cellStyle name="Normal 31 3 2 5 8" xfId="21598" xr:uid="{00000000-0005-0000-0000-0000F87A0000}"/>
    <cellStyle name="Normal 31 3 2 5 8 2" xfId="34648" xr:uid="{00000000-0005-0000-0000-0000F97A0000}"/>
    <cellStyle name="Normal 31 3 2 5 9" xfId="23455" xr:uid="{00000000-0005-0000-0000-0000FA7A0000}"/>
    <cellStyle name="Normal 31 3 2 6" xfId="4315" xr:uid="{00000000-0005-0000-0000-0000FB7A0000}"/>
    <cellStyle name="Normal 31 3 2 6 2" xfId="7166" xr:uid="{00000000-0005-0000-0000-0000FC7A0000}"/>
    <cellStyle name="Normal 31 3 2 6 2 2" xfId="26760" xr:uid="{00000000-0005-0000-0000-0000FD7A0000}"/>
    <cellStyle name="Normal 31 3 2 6 3" xfId="10814" xr:uid="{00000000-0005-0000-0000-0000FE7A0000}"/>
    <cellStyle name="Normal 31 3 2 6 3 2" xfId="28104" xr:uid="{00000000-0005-0000-0000-0000FF7A0000}"/>
    <cellStyle name="Normal 31 3 2 6 4" xfId="13021" xr:uid="{00000000-0005-0000-0000-0000007B0000}"/>
    <cellStyle name="Normal 31 3 2 6 4 2" xfId="29448" xr:uid="{00000000-0005-0000-0000-0000017B0000}"/>
    <cellStyle name="Normal 31 3 2 6 5" xfId="16283" xr:uid="{00000000-0005-0000-0000-0000027B0000}"/>
    <cellStyle name="Normal 31 3 2 6 5 2" xfId="31321" xr:uid="{00000000-0005-0000-0000-0000037B0000}"/>
    <cellStyle name="Normal 31 3 2 6 6" xfId="17436" xr:uid="{00000000-0005-0000-0000-0000047B0000}"/>
    <cellStyle name="Normal 31 3 2 6 6 2" xfId="32136" xr:uid="{00000000-0005-0000-0000-0000057B0000}"/>
    <cellStyle name="Normal 31 3 2 6 7" xfId="19643" xr:uid="{00000000-0005-0000-0000-0000067B0000}"/>
    <cellStyle name="Normal 31 3 2 6 7 2" xfId="33480" xr:uid="{00000000-0005-0000-0000-0000077B0000}"/>
    <cellStyle name="Normal 31 3 2 6 8" xfId="21851" xr:uid="{00000000-0005-0000-0000-0000087B0000}"/>
    <cellStyle name="Normal 31 3 2 6 8 2" xfId="34824" xr:uid="{00000000-0005-0000-0000-0000097B0000}"/>
    <cellStyle name="Normal 31 3 2 6 9" xfId="25005" xr:uid="{00000000-0005-0000-0000-00000A7B0000}"/>
    <cellStyle name="Normal 31 3 2 7" xfId="3957" xr:uid="{00000000-0005-0000-0000-00000B7B0000}"/>
    <cellStyle name="Normal 31 3 2 7 2" xfId="7061" xr:uid="{00000000-0005-0000-0000-00000C7B0000}"/>
    <cellStyle name="Normal 31 3 2 7 2 2" xfId="26655" xr:uid="{00000000-0005-0000-0000-00000D7B0000}"/>
    <cellStyle name="Normal 31 3 2 7 3" xfId="10709" xr:uid="{00000000-0005-0000-0000-00000E7B0000}"/>
    <cellStyle name="Normal 31 3 2 7 3 2" xfId="27999" xr:uid="{00000000-0005-0000-0000-00000F7B0000}"/>
    <cellStyle name="Normal 31 3 2 7 4" xfId="12916" xr:uid="{00000000-0005-0000-0000-0000107B0000}"/>
    <cellStyle name="Normal 31 3 2 7 4 2" xfId="29343" xr:uid="{00000000-0005-0000-0000-0000117B0000}"/>
    <cellStyle name="Normal 31 3 2 7 5" xfId="16059" xr:uid="{00000000-0005-0000-0000-0000127B0000}"/>
    <cellStyle name="Normal 31 3 2 7 5 2" xfId="31137" xr:uid="{00000000-0005-0000-0000-0000137B0000}"/>
    <cellStyle name="Normal 31 3 2 7 6" xfId="17331" xr:uid="{00000000-0005-0000-0000-0000147B0000}"/>
    <cellStyle name="Normal 31 3 2 7 6 2" xfId="32031" xr:uid="{00000000-0005-0000-0000-0000157B0000}"/>
    <cellStyle name="Normal 31 3 2 7 7" xfId="19538" xr:uid="{00000000-0005-0000-0000-0000167B0000}"/>
    <cellStyle name="Normal 31 3 2 7 7 2" xfId="33375" xr:uid="{00000000-0005-0000-0000-0000177B0000}"/>
    <cellStyle name="Normal 31 3 2 7 8" xfId="21746" xr:uid="{00000000-0005-0000-0000-0000187B0000}"/>
    <cellStyle name="Normal 31 3 2 7 8 2" xfId="34719" xr:uid="{00000000-0005-0000-0000-0000197B0000}"/>
    <cellStyle name="Normal 31 3 2 7 9" xfId="24900" xr:uid="{00000000-0005-0000-0000-00001A7B0000}"/>
    <cellStyle name="Normal 31 3 2 8" xfId="4971" xr:uid="{00000000-0005-0000-0000-00001B7B0000}"/>
    <cellStyle name="Normal 31 3 2 8 2" xfId="25429" xr:uid="{00000000-0005-0000-0000-00001C7B0000}"/>
    <cellStyle name="Normal 31 3 2 9" xfId="9072" xr:uid="{00000000-0005-0000-0000-00001D7B0000}"/>
    <cellStyle name="Normal 31 3 2 9 2" xfId="27055" xr:uid="{00000000-0005-0000-0000-00001E7B0000}"/>
    <cellStyle name="Normal 31 3 3" xfId="2027" xr:uid="{00000000-0005-0000-0000-00001F7B0000}"/>
    <cellStyle name="Normal 31 3 3 10" xfId="22450" xr:uid="{00000000-0005-0000-0000-0000207B0000}"/>
    <cellStyle name="Normal 31 3 3 2" xfId="5145" xr:uid="{00000000-0005-0000-0000-0000217B0000}"/>
    <cellStyle name="Normal 31 3 3 2 2" xfId="23835" xr:uid="{00000000-0005-0000-0000-0000227B0000}"/>
    <cellStyle name="Normal 31 3 3 3" xfId="7731" xr:uid="{00000000-0005-0000-0000-0000237B0000}"/>
    <cellStyle name="Normal 31 3 3 3 2" xfId="25843" xr:uid="{00000000-0005-0000-0000-0000247B0000}"/>
    <cellStyle name="Normal 31 3 3 4" xfId="9553" xr:uid="{00000000-0005-0000-0000-0000257B0000}"/>
    <cellStyle name="Normal 31 3 3 4 2" xfId="27341" xr:uid="{00000000-0005-0000-0000-0000267B0000}"/>
    <cellStyle name="Normal 31 3 3 5" xfId="11760" xr:uid="{00000000-0005-0000-0000-0000277B0000}"/>
    <cellStyle name="Normal 31 3 3 5 2" xfId="28685" xr:uid="{00000000-0005-0000-0000-0000287B0000}"/>
    <cellStyle name="Normal 31 3 3 6" xfId="14537" xr:uid="{00000000-0005-0000-0000-0000297B0000}"/>
    <cellStyle name="Normal 31 3 3 6 2" xfId="30292" xr:uid="{00000000-0005-0000-0000-00002A7B0000}"/>
    <cellStyle name="Normal 31 3 3 7" xfId="15241" xr:uid="{00000000-0005-0000-0000-00002B7B0000}"/>
    <cellStyle name="Normal 31 3 3 7 2" xfId="30598" xr:uid="{00000000-0005-0000-0000-00002C7B0000}"/>
    <cellStyle name="Normal 31 3 3 8" xfId="18382" xr:uid="{00000000-0005-0000-0000-00002D7B0000}"/>
    <cellStyle name="Normal 31 3 3 8 2" xfId="32717" xr:uid="{00000000-0005-0000-0000-00002E7B0000}"/>
    <cellStyle name="Normal 31 3 3 9" xfId="20590" xr:uid="{00000000-0005-0000-0000-00002F7B0000}"/>
    <cellStyle name="Normal 31 3 3 9 2" xfId="34061" xr:uid="{00000000-0005-0000-0000-0000307B0000}"/>
    <cellStyle name="Normal 31 3 4" xfId="2912" xr:uid="{00000000-0005-0000-0000-0000317B0000}"/>
    <cellStyle name="Normal 31 3 4 10" xfId="22846" xr:uid="{00000000-0005-0000-0000-0000327B0000}"/>
    <cellStyle name="Normal 31 3 4 2" xfId="5541" xr:uid="{00000000-0005-0000-0000-0000337B0000}"/>
    <cellStyle name="Normal 31 3 4 2 2" xfId="24411" xr:uid="{00000000-0005-0000-0000-0000347B0000}"/>
    <cellStyle name="Normal 31 3 4 3" xfId="8291" xr:uid="{00000000-0005-0000-0000-0000357B0000}"/>
    <cellStyle name="Normal 31 3 4 3 2" xfId="26261" xr:uid="{00000000-0005-0000-0000-0000367B0000}"/>
    <cellStyle name="Normal 31 3 4 4" xfId="10135" xr:uid="{00000000-0005-0000-0000-0000377B0000}"/>
    <cellStyle name="Normal 31 3 4 4 2" xfId="27605" xr:uid="{00000000-0005-0000-0000-0000387B0000}"/>
    <cellStyle name="Normal 31 3 4 5" xfId="12342" xr:uid="{00000000-0005-0000-0000-0000397B0000}"/>
    <cellStyle name="Normal 31 3 4 5 2" xfId="28949" xr:uid="{00000000-0005-0000-0000-00003A7B0000}"/>
    <cellStyle name="Normal 31 3 4 6" xfId="15278" xr:uid="{00000000-0005-0000-0000-00003B7B0000}"/>
    <cellStyle name="Normal 31 3 4 6 2" xfId="30632" xr:uid="{00000000-0005-0000-0000-00003C7B0000}"/>
    <cellStyle name="Normal 31 3 4 7" xfId="16757" xr:uid="{00000000-0005-0000-0000-00003D7B0000}"/>
    <cellStyle name="Normal 31 3 4 7 2" xfId="31637" xr:uid="{00000000-0005-0000-0000-00003E7B0000}"/>
    <cellStyle name="Normal 31 3 4 8" xfId="18964" xr:uid="{00000000-0005-0000-0000-00003F7B0000}"/>
    <cellStyle name="Normal 31 3 4 8 2" xfId="32981" xr:uid="{00000000-0005-0000-0000-0000407B0000}"/>
    <cellStyle name="Normal 31 3 4 9" xfId="21172" xr:uid="{00000000-0005-0000-0000-0000417B0000}"/>
    <cellStyle name="Normal 31 3 4 9 2" xfId="34325" xr:uid="{00000000-0005-0000-0000-0000427B0000}"/>
    <cellStyle name="Normal 31 3 5" xfId="3207" xr:uid="{00000000-0005-0000-0000-0000437B0000}"/>
    <cellStyle name="Normal 31 3 5 10" xfId="23039" xr:uid="{00000000-0005-0000-0000-0000447B0000}"/>
    <cellStyle name="Normal 31 3 5 2" xfId="5734" xr:uid="{00000000-0005-0000-0000-0000457B0000}"/>
    <cellStyle name="Normal 31 3 5 2 2" xfId="24604" xr:uid="{00000000-0005-0000-0000-0000467B0000}"/>
    <cellStyle name="Normal 31 3 5 3" xfId="8484" xr:uid="{00000000-0005-0000-0000-0000477B0000}"/>
    <cellStyle name="Normal 31 3 5 3 2" xfId="26403" xr:uid="{00000000-0005-0000-0000-0000487B0000}"/>
    <cellStyle name="Normal 31 3 5 4" xfId="10328" xr:uid="{00000000-0005-0000-0000-0000497B0000}"/>
    <cellStyle name="Normal 31 3 5 4 2" xfId="27747" xr:uid="{00000000-0005-0000-0000-00004A7B0000}"/>
    <cellStyle name="Normal 31 3 5 5" xfId="12535" xr:uid="{00000000-0005-0000-0000-00004B7B0000}"/>
    <cellStyle name="Normal 31 3 5 5 2" xfId="29091" xr:uid="{00000000-0005-0000-0000-00004C7B0000}"/>
    <cellStyle name="Normal 31 3 5 6" xfId="15525" xr:uid="{00000000-0005-0000-0000-00004D7B0000}"/>
    <cellStyle name="Normal 31 3 5 6 2" xfId="30805" xr:uid="{00000000-0005-0000-0000-00004E7B0000}"/>
    <cellStyle name="Normal 31 3 5 7" xfId="16950" xr:uid="{00000000-0005-0000-0000-00004F7B0000}"/>
    <cellStyle name="Normal 31 3 5 7 2" xfId="31779" xr:uid="{00000000-0005-0000-0000-0000507B0000}"/>
    <cellStyle name="Normal 31 3 5 8" xfId="19157" xr:uid="{00000000-0005-0000-0000-0000517B0000}"/>
    <cellStyle name="Normal 31 3 5 8 2" xfId="33123" xr:uid="{00000000-0005-0000-0000-0000527B0000}"/>
    <cellStyle name="Normal 31 3 5 9" xfId="21365" xr:uid="{00000000-0005-0000-0000-0000537B0000}"/>
    <cellStyle name="Normal 31 3 5 9 2" xfId="34467" xr:uid="{00000000-0005-0000-0000-0000547B0000}"/>
    <cellStyle name="Normal 31 3 6" xfId="1580" xr:uid="{00000000-0005-0000-0000-0000557B0000}"/>
    <cellStyle name="Normal 31 3 6 2" xfId="6045" xr:uid="{00000000-0005-0000-0000-0000567B0000}"/>
    <cellStyle name="Normal 31 3 6 2 2" xfId="25578" xr:uid="{00000000-0005-0000-0000-0000577B0000}"/>
    <cellStyle name="Normal 31 3 6 3" xfId="9257" xr:uid="{00000000-0005-0000-0000-0000587B0000}"/>
    <cellStyle name="Normal 31 3 6 3 2" xfId="27119" xr:uid="{00000000-0005-0000-0000-0000597B0000}"/>
    <cellStyle name="Normal 31 3 6 4" xfId="11464" xr:uid="{00000000-0005-0000-0000-00005A7B0000}"/>
    <cellStyle name="Normal 31 3 6 4 2" xfId="28463" xr:uid="{00000000-0005-0000-0000-00005B7B0000}"/>
    <cellStyle name="Normal 31 3 6 5" xfId="14169" xr:uid="{00000000-0005-0000-0000-00005C7B0000}"/>
    <cellStyle name="Normal 31 3 6 5 2" xfId="30029" xr:uid="{00000000-0005-0000-0000-00005D7B0000}"/>
    <cellStyle name="Normal 31 3 6 6" xfId="15168" xr:uid="{00000000-0005-0000-0000-00005E7B0000}"/>
    <cellStyle name="Normal 31 3 6 6 2" xfId="30554" xr:uid="{00000000-0005-0000-0000-00005F7B0000}"/>
    <cellStyle name="Normal 31 3 6 7" xfId="18086" xr:uid="{00000000-0005-0000-0000-0000607B0000}"/>
    <cellStyle name="Normal 31 3 6 7 2" xfId="32495" xr:uid="{00000000-0005-0000-0000-0000617B0000}"/>
    <cellStyle name="Normal 31 3 6 8" xfId="20294" xr:uid="{00000000-0005-0000-0000-0000627B0000}"/>
    <cellStyle name="Normal 31 3 6 8 2" xfId="33839" xr:uid="{00000000-0005-0000-0000-0000637B0000}"/>
    <cellStyle name="Normal 31 3 6 9" xfId="23308" xr:uid="{00000000-0005-0000-0000-0000647B0000}"/>
    <cellStyle name="Normal 31 3 7" xfId="4076" xr:uid="{00000000-0005-0000-0000-0000657B0000}"/>
    <cellStyle name="Normal 31 3 7 2" xfId="7091" xr:uid="{00000000-0005-0000-0000-0000667B0000}"/>
    <cellStyle name="Normal 31 3 7 2 2" xfId="26685" xr:uid="{00000000-0005-0000-0000-0000677B0000}"/>
    <cellStyle name="Normal 31 3 7 3" xfId="10739" xr:uid="{00000000-0005-0000-0000-0000687B0000}"/>
    <cellStyle name="Normal 31 3 7 3 2" xfId="28029" xr:uid="{00000000-0005-0000-0000-0000697B0000}"/>
    <cellStyle name="Normal 31 3 7 4" xfId="12946" xr:uid="{00000000-0005-0000-0000-00006A7B0000}"/>
    <cellStyle name="Normal 31 3 7 4 2" xfId="29373" xr:uid="{00000000-0005-0000-0000-00006B7B0000}"/>
    <cellStyle name="Normal 31 3 7 5" xfId="16129" xr:uid="{00000000-0005-0000-0000-00006C7B0000}"/>
    <cellStyle name="Normal 31 3 7 5 2" xfId="31194" xr:uid="{00000000-0005-0000-0000-00006D7B0000}"/>
    <cellStyle name="Normal 31 3 7 6" xfId="17361" xr:uid="{00000000-0005-0000-0000-00006E7B0000}"/>
    <cellStyle name="Normal 31 3 7 6 2" xfId="32061" xr:uid="{00000000-0005-0000-0000-00006F7B0000}"/>
    <cellStyle name="Normal 31 3 7 7" xfId="19568" xr:uid="{00000000-0005-0000-0000-0000707B0000}"/>
    <cellStyle name="Normal 31 3 7 7 2" xfId="33405" xr:uid="{00000000-0005-0000-0000-0000717B0000}"/>
    <cellStyle name="Normal 31 3 7 8" xfId="21776" xr:uid="{00000000-0005-0000-0000-0000727B0000}"/>
    <cellStyle name="Normal 31 3 7 8 2" xfId="34749" xr:uid="{00000000-0005-0000-0000-0000737B0000}"/>
    <cellStyle name="Normal 31 3 7 9" xfId="24930" xr:uid="{00000000-0005-0000-0000-0000747B0000}"/>
    <cellStyle name="Normal 31 3 8" xfId="4584" xr:uid="{00000000-0005-0000-0000-0000757B0000}"/>
    <cellStyle name="Normal 31 3 8 2" xfId="7267" xr:uid="{00000000-0005-0000-0000-0000767B0000}"/>
    <cellStyle name="Normal 31 3 8 2 2" xfId="26861" xr:uid="{00000000-0005-0000-0000-0000777B0000}"/>
    <cellStyle name="Normal 31 3 8 3" xfId="10915" xr:uid="{00000000-0005-0000-0000-0000787B0000}"/>
    <cellStyle name="Normal 31 3 8 3 2" xfId="28205" xr:uid="{00000000-0005-0000-0000-0000797B0000}"/>
    <cellStyle name="Normal 31 3 8 4" xfId="13122" xr:uid="{00000000-0005-0000-0000-00007A7B0000}"/>
    <cellStyle name="Normal 31 3 8 4 2" xfId="29549" xr:uid="{00000000-0005-0000-0000-00007B7B0000}"/>
    <cellStyle name="Normal 31 3 8 5" xfId="16464" xr:uid="{00000000-0005-0000-0000-00007C7B0000}"/>
    <cellStyle name="Normal 31 3 8 5 2" xfId="31468" xr:uid="{00000000-0005-0000-0000-00007D7B0000}"/>
    <cellStyle name="Normal 31 3 8 6" xfId="17537" xr:uid="{00000000-0005-0000-0000-00007E7B0000}"/>
    <cellStyle name="Normal 31 3 8 6 2" xfId="32237" xr:uid="{00000000-0005-0000-0000-00007F7B0000}"/>
    <cellStyle name="Normal 31 3 8 7" xfId="19744" xr:uid="{00000000-0005-0000-0000-0000807B0000}"/>
    <cellStyle name="Normal 31 3 8 7 2" xfId="33581" xr:uid="{00000000-0005-0000-0000-0000817B0000}"/>
    <cellStyle name="Normal 31 3 8 8" xfId="21952" xr:uid="{00000000-0005-0000-0000-0000827B0000}"/>
    <cellStyle name="Normal 31 3 8 8 2" xfId="34925" xr:uid="{00000000-0005-0000-0000-0000837B0000}"/>
    <cellStyle name="Normal 31 3 8 9" xfId="25106" xr:uid="{00000000-0005-0000-0000-0000847B0000}"/>
    <cellStyle name="Normal 31 3 9" xfId="4798" xr:uid="{00000000-0005-0000-0000-0000857B0000}"/>
    <cellStyle name="Normal 31 3 9 2" xfId="25282" xr:uid="{00000000-0005-0000-0000-0000867B0000}"/>
    <cellStyle name="Normal 31 4" xfId="1183" xr:uid="{00000000-0005-0000-0000-0000877B0000}"/>
    <cellStyle name="Normal 31 4 10" xfId="11197" xr:uid="{00000000-0005-0000-0000-0000887B0000}"/>
    <cellStyle name="Normal 31 4 10 2" xfId="28335" xr:uid="{00000000-0005-0000-0000-0000897B0000}"/>
    <cellStyle name="Normal 31 4 11" xfId="13843" xr:uid="{00000000-0005-0000-0000-00008A7B0000}"/>
    <cellStyle name="Normal 31 4 11 2" xfId="29871" xr:uid="{00000000-0005-0000-0000-00008B7B0000}"/>
    <cellStyle name="Normal 31 4 12" xfId="15535" xr:uid="{00000000-0005-0000-0000-00008C7B0000}"/>
    <cellStyle name="Normal 31 4 12 2" xfId="30815" xr:uid="{00000000-0005-0000-0000-00008D7B0000}"/>
    <cellStyle name="Normal 31 4 13" xfId="17819" xr:uid="{00000000-0005-0000-0000-00008E7B0000}"/>
    <cellStyle name="Normal 31 4 13 2" xfId="32367" xr:uid="{00000000-0005-0000-0000-00008F7B0000}"/>
    <cellStyle name="Normal 31 4 14" xfId="20027" xr:uid="{00000000-0005-0000-0000-0000907B0000}"/>
    <cellStyle name="Normal 31 4 14 2" xfId="33711" xr:uid="{00000000-0005-0000-0000-0000917B0000}"/>
    <cellStyle name="Normal 31 4 15" xfId="22160" xr:uid="{00000000-0005-0000-0000-0000927B0000}"/>
    <cellStyle name="Normal 31 4 2" xfId="2108" xr:uid="{00000000-0005-0000-0000-0000937B0000}"/>
    <cellStyle name="Normal 31 4 2 10" xfId="22515" xr:uid="{00000000-0005-0000-0000-0000947B0000}"/>
    <cellStyle name="Normal 31 4 2 2" xfId="5210" xr:uid="{00000000-0005-0000-0000-0000957B0000}"/>
    <cellStyle name="Normal 31 4 2 2 2" xfId="23902" xr:uid="{00000000-0005-0000-0000-0000967B0000}"/>
    <cellStyle name="Normal 31 4 2 3" xfId="7793" xr:uid="{00000000-0005-0000-0000-0000977B0000}"/>
    <cellStyle name="Normal 31 4 2 3 2" xfId="25910" xr:uid="{00000000-0005-0000-0000-0000987B0000}"/>
    <cellStyle name="Normal 31 4 2 4" xfId="9625" xr:uid="{00000000-0005-0000-0000-0000997B0000}"/>
    <cellStyle name="Normal 31 4 2 4 2" xfId="27383" xr:uid="{00000000-0005-0000-0000-00009A7B0000}"/>
    <cellStyle name="Normal 31 4 2 5" xfId="11832" xr:uid="{00000000-0005-0000-0000-00009B7B0000}"/>
    <cellStyle name="Normal 31 4 2 5 2" xfId="28727" xr:uid="{00000000-0005-0000-0000-00009C7B0000}"/>
    <cellStyle name="Normal 31 4 2 6" xfId="14611" xr:uid="{00000000-0005-0000-0000-00009D7B0000}"/>
    <cellStyle name="Normal 31 4 2 6 2" xfId="30335" xr:uid="{00000000-0005-0000-0000-00009E7B0000}"/>
    <cellStyle name="Normal 31 4 2 7" xfId="13513" xr:uid="{00000000-0005-0000-0000-00009F7B0000}"/>
    <cellStyle name="Normal 31 4 2 7 2" xfId="29717" xr:uid="{00000000-0005-0000-0000-0000A07B0000}"/>
    <cellStyle name="Normal 31 4 2 8" xfId="18454" xr:uid="{00000000-0005-0000-0000-0000A17B0000}"/>
    <cellStyle name="Normal 31 4 2 8 2" xfId="32759" xr:uid="{00000000-0005-0000-0000-0000A27B0000}"/>
    <cellStyle name="Normal 31 4 2 9" xfId="20662" xr:uid="{00000000-0005-0000-0000-0000A37B0000}"/>
    <cellStyle name="Normal 31 4 2 9 2" xfId="34103" xr:uid="{00000000-0005-0000-0000-0000A47B0000}"/>
    <cellStyle name="Normal 31 4 3" xfId="2977" xr:uid="{00000000-0005-0000-0000-0000A57B0000}"/>
    <cellStyle name="Normal 31 4 3 10" xfId="22903" xr:uid="{00000000-0005-0000-0000-0000A67B0000}"/>
    <cellStyle name="Normal 31 4 3 2" xfId="5598" xr:uid="{00000000-0005-0000-0000-0000A77B0000}"/>
    <cellStyle name="Normal 31 4 3 2 2" xfId="24468" xr:uid="{00000000-0005-0000-0000-0000A87B0000}"/>
    <cellStyle name="Normal 31 4 3 3" xfId="8348" xr:uid="{00000000-0005-0000-0000-0000A97B0000}"/>
    <cellStyle name="Normal 31 4 3 3 2" xfId="26293" xr:uid="{00000000-0005-0000-0000-0000AA7B0000}"/>
    <cellStyle name="Normal 31 4 3 4" xfId="10192" xr:uid="{00000000-0005-0000-0000-0000AB7B0000}"/>
    <cellStyle name="Normal 31 4 3 4 2" xfId="27637" xr:uid="{00000000-0005-0000-0000-0000AC7B0000}"/>
    <cellStyle name="Normal 31 4 3 5" xfId="12399" xr:uid="{00000000-0005-0000-0000-0000AD7B0000}"/>
    <cellStyle name="Normal 31 4 3 5 2" xfId="28981" xr:uid="{00000000-0005-0000-0000-0000AE7B0000}"/>
    <cellStyle name="Normal 31 4 3 6" xfId="15338" xr:uid="{00000000-0005-0000-0000-0000AF7B0000}"/>
    <cellStyle name="Normal 31 4 3 6 2" xfId="30665" xr:uid="{00000000-0005-0000-0000-0000B07B0000}"/>
    <cellStyle name="Normal 31 4 3 7" xfId="16814" xr:uid="{00000000-0005-0000-0000-0000B17B0000}"/>
    <cellStyle name="Normal 31 4 3 7 2" xfId="31669" xr:uid="{00000000-0005-0000-0000-0000B27B0000}"/>
    <cellStyle name="Normal 31 4 3 8" xfId="19021" xr:uid="{00000000-0005-0000-0000-0000B37B0000}"/>
    <cellStyle name="Normal 31 4 3 8 2" xfId="33013" xr:uid="{00000000-0005-0000-0000-0000B47B0000}"/>
    <cellStyle name="Normal 31 4 3 9" xfId="21229" xr:uid="{00000000-0005-0000-0000-0000B57B0000}"/>
    <cellStyle name="Normal 31 4 3 9 2" xfId="34357" xr:uid="{00000000-0005-0000-0000-0000B67B0000}"/>
    <cellStyle name="Normal 31 4 4" xfId="3272" xr:uid="{00000000-0005-0000-0000-0000B77B0000}"/>
    <cellStyle name="Normal 31 4 4 10" xfId="23071" xr:uid="{00000000-0005-0000-0000-0000B87B0000}"/>
    <cellStyle name="Normal 31 4 4 2" xfId="5766" xr:uid="{00000000-0005-0000-0000-0000B97B0000}"/>
    <cellStyle name="Normal 31 4 4 2 2" xfId="24636" xr:uid="{00000000-0005-0000-0000-0000BA7B0000}"/>
    <cellStyle name="Normal 31 4 4 3" xfId="8516" xr:uid="{00000000-0005-0000-0000-0000BB7B0000}"/>
    <cellStyle name="Normal 31 4 4 3 2" xfId="26435" xr:uid="{00000000-0005-0000-0000-0000BC7B0000}"/>
    <cellStyle name="Normal 31 4 4 4" xfId="10360" xr:uid="{00000000-0005-0000-0000-0000BD7B0000}"/>
    <cellStyle name="Normal 31 4 4 4 2" xfId="27779" xr:uid="{00000000-0005-0000-0000-0000BE7B0000}"/>
    <cellStyle name="Normal 31 4 4 5" xfId="12567" xr:uid="{00000000-0005-0000-0000-0000BF7B0000}"/>
    <cellStyle name="Normal 31 4 4 5 2" xfId="29123" xr:uid="{00000000-0005-0000-0000-0000C07B0000}"/>
    <cellStyle name="Normal 31 4 4 6" xfId="15566" xr:uid="{00000000-0005-0000-0000-0000C17B0000}"/>
    <cellStyle name="Normal 31 4 4 6 2" xfId="30841" xr:uid="{00000000-0005-0000-0000-0000C27B0000}"/>
    <cellStyle name="Normal 31 4 4 7" xfId="16982" xr:uid="{00000000-0005-0000-0000-0000C37B0000}"/>
    <cellStyle name="Normal 31 4 4 7 2" xfId="31811" xr:uid="{00000000-0005-0000-0000-0000C47B0000}"/>
    <cellStyle name="Normal 31 4 4 8" xfId="19189" xr:uid="{00000000-0005-0000-0000-0000C57B0000}"/>
    <cellStyle name="Normal 31 4 4 8 2" xfId="33155" xr:uid="{00000000-0005-0000-0000-0000C67B0000}"/>
    <cellStyle name="Normal 31 4 4 9" xfId="21397" xr:uid="{00000000-0005-0000-0000-0000C77B0000}"/>
    <cellStyle name="Normal 31 4 4 9 2" xfId="34499" xr:uid="{00000000-0005-0000-0000-0000C87B0000}"/>
    <cellStyle name="Normal 31 4 5" xfId="3452" xr:uid="{00000000-0005-0000-0000-0000C97B0000}"/>
    <cellStyle name="Normal 31 4 5 2" xfId="6110" xr:uid="{00000000-0005-0000-0000-0000CA7B0000}"/>
    <cellStyle name="Normal 31 4 5 2 2" xfId="26520" xr:uid="{00000000-0005-0000-0000-0000CB7B0000}"/>
    <cellStyle name="Normal 31 4 5 3" xfId="10445" xr:uid="{00000000-0005-0000-0000-0000CC7B0000}"/>
    <cellStyle name="Normal 31 4 5 3 2" xfId="27864" xr:uid="{00000000-0005-0000-0000-0000CD7B0000}"/>
    <cellStyle name="Normal 31 4 5 4" xfId="12652" xr:uid="{00000000-0005-0000-0000-0000CE7B0000}"/>
    <cellStyle name="Normal 31 4 5 4 2" xfId="29208" xr:uid="{00000000-0005-0000-0000-0000CF7B0000}"/>
    <cellStyle name="Normal 31 4 5 5" xfId="15696" xr:uid="{00000000-0005-0000-0000-0000D07B0000}"/>
    <cellStyle name="Normal 31 4 5 5 2" xfId="30951" xr:uid="{00000000-0005-0000-0000-0000D17B0000}"/>
    <cellStyle name="Normal 31 4 5 6" xfId="17067" xr:uid="{00000000-0005-0000-0000-0000D27B0000}"/>
    <cellStyle name="Normal 31 4 5 6 2" xfId="31896" xr:uid="{00000000-0005-0000-0000-0000D37B0000}"/>
    <cellStyle name="Normal 31 4 5 7" xfId="19274" xr:uid="{00000000-0005-0000-0000-0000D47B0000}"/>
    <cellStyle name="Normal 31 4 5 7 2" xfId="33240" xr:uid="{00000000-0005-0000-0000-0000D57B0000}"/>
    <cellStyle name="Normal 31 4 5 8" xfId="21482" xr:uid="{00000000-0005-0000-0000-0000D67B0000}"/>
    <cellStyle name="Normal 31 4 5 8 2" xfId="34584" xr:uid="{00000000-0005-0000-0000-0000D77B0000}"/>
    <cellStyle name="Normal 31 4 5 9" xfId="23373" xr:uid="{00000000-0005-0000-0000-0000D87B0000}"/>
    <cellStyle name="Normal 31 4 6" xfId="1778" xr:uid="{00000000-0005-0000-0000-0000D97B0000}"/>
    <cellStyle name="Normal 31 4 6 2" xfId="6423" xr:uid="{00000000-0005-0000-0000-0000DA7B0000}"/>
    <cellStyle name="Normal 31 4 6 2 2" xfId="25701" xr:uid="{00000000-0005-0000-0000-0000DB7B0000}"/>
    <cellStyle name="Normal 31 4 6 3" xfId="9393" xr:uid="{00000000-0005-0000-0000-0000DC7B0000}"/>
    <cellStyle name="Normal 31 4 6 3 2" xfId="27217" xr:uid="{00000000-0005-0000-0000-0000DD7B0000}"/>
    <cellStyle name="Normal 31 4 6 4" xfId="11600" xr:uid="{00000000-0005-0000-0000-0000DE7B0000}"/>
    <cellStyle name="Normal 31 4 6 4 2" xfId="28561" xr:uid="{00000000-0005-0000-0000-0000DF7B0000}"/>
    <cellStyle name="Normal 31 4 6 5" xfId="14334" xr:uid="{00000000-0005-0000-0000-0000E07B0000}"/>
    <cellStyle name="Normal 31 4 6 5 2" xfId="30141" xr:uid="{00000000-0005-0000-0000-0000E17B0000}"/>
    <cellStyle name="Normal 31 4 6 6" xfId="15827" xr:uid="{00000000-0005-0000-0000-0000E27B0000}"/>
    <cellStyle name="Normal 31 4 6 6 2" xfId="31029" xr:uid="{00000000-0005-0000-0000-0000E37B0000}"/>
    <cellStyle name="Normal 31 4 6 7" xfId="18222" xr:uid="{00000000-0005-0000-0000-0000E47B0000}"/>
    <cellStyle name="Normal 31 4 6 7 2" xfId="32593" xr:uid="{00000000-0005-0000-0000-0000E57B0000}"/>
    <cellStyle name="Normal 31 4 6 8" xfId="20430" xr:uid="{00000000-0005-0000-0000-0000E67B0000}"/>
    <cellStyle name="Normal 31 4 6 8 2" xfId="33937" xr:uid="{00000000-0005-0000-0000-0000E77B0000}"/>
    <cellStyle name="Normal 31 4 6 9" xfId="23718" xr:uid="{00000000-0005-0000-0000-0000E87B0000}"/>
    <cellStyle name="Normal 31 4 7" xfId="4034" xr:uid="{00000000-0005-0000-0000-0000E97B0000}"/>
    <cellStyle name="Normal 31 4 7 2" xfId="7081" xr:uid="{00000000-0005-0000-0000-0000EA7B0000}"/>
    <cellStyle name="Normal 31 4 7 2 2" xfId="26675" xr:uid="{00000000-0005-0000-0000-0000EB7B0000}"/>
    <cellStyle name="Normal 31 4 7 3" xfId="10729" xr:uid="{00000000-0005-0000-0000-0000EC7B0000}"/>
    <cellStyle name="Normal 31 4 7 3 2" xfId="28019" xr:uid="{00000000-0005-0000-0000-0000ED7B0000}"/>
    <cellStyle name="Normal 31 4 7 4" xfId="12936" xr:uid="{00000000-0005-0000-0000-0000EE7B0000}"/>
    <cellStyle name="Normal 31 4 7 4 2" xfId="29363" xr:uid="{00000000-0005-0000-0000-0000EF7B0000}"/>
    <cellStyle name="Normal 31 4 7 5" xfId="16108" xr:uid="{00000000-0005-0000-0000-0000F07B0000}"/>
    <cellStyle name="Normal 31 4 7 5 2" xfId="31176" xr:uid="{00000000-0005-0000-0000-0000F17B0000}"/>
    <cellStyle name="Normal 31 4 7 6" xfId="17351" xr:uid="{00000000-0005-0000-0000-0000F27B0000}"/>
    <cellStyle name="Normal 31 4 7 6 2" xfId="32051" xr:uid="{00000000-0005-0000-0000-0000F37B0000}"/>
    <cellStyle name="Normal 31 4 7 7" xfId="19558" xr:uid="{00000000-0005-0000-0000-0000F47B0000}"/>
    <cellStyle name="Normal 31 4 7 7 2" xfId="33395" xr:uid="{00000000-0005-0000-0000-0000F57B0000}"/>
    <cellStyle name="Normal 31 4 7 8" xfId="21766" xr:uid="{00000000-0005-0000-0000-0000F67B0000}"/>
    <cellStyle name="Normal 31 4 7 8 2" xfId="34739" xr:uid="{00000000-0005-0000-0000-0000F77B0000}"/>
    <cellStyle name="Normal 31 4 7 9" xfId="24920" xr:uid="{00000000-0005-0000-0000-0000F87B0000}"/>
    <cellStyle name="Normal 31 4 8" xfId="4855" xr:uid="{00000000-0005-0000-0000-0000F97B0000}"/>
    <cellStyle name="Normal 31 4 8 2" xfId="25347" xr:uid="{00000000-0005-0000-0000-0000FA7B0000}"/>
    <cellStyle name="Normal 31 4 9" xfId="8990" xr:uid="{00000000-0005-0000-0000-0000FB7B0000}"/>
    <cellStyle name="Normal 31 4 9 2" xfId="26991" xr:uid="{00000000-0005-0000-0000-0000FC7B0000}"/>
    <cellStyle name="Normal 31 5" xfId="1755" xr:uid="{00000000-0005-0000-0000-0000FD7B0000}"/>
    <cellStyle name="Normal 31 5 10" xfId="22334" xr:uid="{00000000-0005-0000-0000-0000FE7B0000}"/>
    <cellStyle name="Normal 31 5 2" xfId="5029" xr:uid="{00000000-0005-0000-0000-0000FF7B0000}"/>
    <cellStyle name="Normal 31 5 2 2" xfId="23704" xr:uid="{00000000-0005-0000-0000-0000007C0000}"/>
    <cellStyle name="Normal 31 5 3" xfId="7631" xr:uid="{00000000-0005-0000-0000-0000017C0000}"/>
    <cellStyle name="Normal 31 5 3 2" xfId="25683" xr:uid="{00000000-0005-0000-0000-0000027C0000}"/>
    <cellStyle name="Normal 31 5 4" xfId="9375" xr:uid="{00000000-0005-0000-0000-0000037C0000}"/>
    <cellStyle name="Normal 31 5 4 2" xfId="27199" xr:uid="{00000000-0005-0000-0000-0000047C0000}"/>
    <cellStyle name="Normal 31 5 5" xfId="11582" xr:uid="{00000000-0005-0000-0000-0000057C0000}"/>
    <cellStyle name="Normal 31 5 5 2" xfId="28543" xr:uid="{00000000-0005-0000-0000-0000067C0000}"/>
    <cellStyle name="Normal 31 5 6" xfId="14314" xr:uid="{00000000-0005-0000-0000-0000077C0000}"/>
    <cellStyle name="Normal 31 5 6 2" xfId="30121" xr:uid="{00000000-0005-0000-0000-0000087C0000}"/>
    <cellStyle name="Normal 31 5 7" xfId="15679" xr:uid="{00000000-0005-0000-0000-0000097C0000}"/>
    <cellStyle name="Normal 31 5 7 2" xfId="30936" xr:uid="{00000000-0005-0000-0000-00000A7C0000}"/>
    <cellStyle name="Normal 31 5 8" xfId="18204" xr:uid="{00000000-0005-0000-0000-00000B7C0000}"/>
    <cellStyle name="Normal 31 5 8 2" xfId="32575" xr:uid="{00000000-0005-0000-0000-00000C7C0000}"/>
    <cellStyle name="Normal 31 5 9" xfId="20412" xr:uid="{00000000-0005-0000-0000-00000D7C0000}"/>
    <cellStyle name="Normal 31 5 9 2" xfId="33919" xr:uid="{00000000-0005-0000-0000-00000E7C0000}"/>
    <cellStyle name="Normal 31 6" xfId="2732" xr:uid="{00000000-0005-0000-0000-00000F7C0000}"/>
    <cellStyle name="Normal 31 6 10" xfId="22732" xr:uid="{00000000-0005-0000-0000-0000107C0000}"/>
    <cellStyle name="Normal 31 6 2" xfId="5427" xr:uid="{00000000-0005-0000-0000-0000117C0000}"/>
    <cellStyle name="Normal 31 6 2 2" xfId="24297" xr:uid="{00000000-0005-0000-0000-0000127C0000}"/>
    <cellStyle name="Normal 31 6 3" xfId="8177" xr:uid="{00000000-0005-0000-0000-0000137C0000}"/>
    <cellStyle name="Normal 31 6 3 2" xfId="26173" xr:uid="{00000000-0005-0000-0000-0000147C0000}"/>
    <cellStyle name="Normal 31 6 4" xfId="10021" xr:uid="{00000000-0005-0000-0000-0000157C0000}"/>
    <cellStyle name="Normal 31 6 4 2" xfId="27517" xr:uid="{00000000-0005-0000-0000-0000167C0000}"/>
    <cellStyle name="Normal 31 6 5" xfId="12228" xr:uid="{00000000-0005-0000-0000-0000177C0000}"/>
    <cellStyle name="Normal 31 6 5 2" xfId="28861" xr:uid="{00000000-0005-0000-0000-0000187C0000}"/>
    <cellStyle name="Normal 31 6 6" xfId="15127" xr:uid="{00000000-0005-0000-0000-0000197C0000}"/>
    <cellStyle name="Normal 31 6 6 2" xfId="30522" xr:uid="{00000000-0005-0000-0000-00001A7C0000}"/>
    <cellStyle name="Normal 31 6 7" xfId="16643" xr:uid="{00000000-0005-0000-0000-00001B7C0000}"/>
    <cellStyle name="Normal 31 6 7 2" xfId="31549" xr:uid="{00000000-0005-0000-0000-00001C7C0000}"/>
    <cellStyle name="Normal 31 6 8" xfId="18850" xr:uid="{00000000-0005-0000-0000-00001D7C0000}"/>
    <cellStyle name="Normal 31 6 8 2" xfId="32893" xr:uid="{00000000-0005-0000-0000-00001E7C0000}"/>
    <cellStyle name="Normal 31 6 9" xfId="21058" xr:uid="{00000000-0005-0000-0000-00001F7C0000}"/>
    <cellStyle name="Normal 31 6 9 2" xfId="34237" xr:uid="{00000000-0005-0000-0000-0000207C0000}"/>
    <cellStyle name="Normal 31 7" xfId="2855" xr:uid="{00000000-0005-0000-0000-0000217C0000}"/>
    <cellStyle name="Normal 31 7 10" xfId="22818" xr:uid="{00000000-0005-0000-0000-0000227C0000}"/>
    <cellStyle name="Normal 31 7 2" xfId="5513" xr:uid="{00000000-0005-0000-0000-0000237C0000}"/>
    <cellStyle name="Normal 31 7 2 2" xfId="24383" xr:uid="{00000000-0005-0000-0000-0000247C0000}"/>
    <cellStyle name="Normal 31 7 3" xfId="8263" xr:uid="{00000000-0005-0000-0000-0000257C0000}"/>
    <cellStyle name="Normal 31 7 3 2" xfId="26233" xr:uid="{00000000-0005-0000-0000-0000267C0000}"/>
    <cellStyle name="Normal 31 7 4" xfId="10107" xr:uid="{00000000-0005-0000-0000-0000277C0000}"/>
    <cellStyle name="Normal 31 7 4 2" xfId="27577" xr:uid="{00000000-0005-0000-0000-0000287C0000}"/>
    <cellStyle name="Normal 31 7 5" xfId="12314" xr:uid="{00000000-0005-0000-0000-0000297C0000}"/>
    <cellStyle name="Normal 31 7 5 2" xfId="28921" xr:uid="{00000000-0005-0000-0000-00002A7C0000}"/>
    <cellStyle name="Normal 31 7 6" xfId="15233" xr:uid="{00000000-0005-0000-0000-00002B7C0000}"/>
    <cellStyle name="Normal 31 7 6 2" xfId="30591" xr:uid="{00000000-0005-0000-0000-00002C7C0000}"/>
    <cellStyle name="Normal 31 7 7" xfId="16729" xr:uid="{00000000-0005-0000-0000-00002D7C0000}"/>
    <cellStyle name="Normal 31 7 7 2" xfId="31609" xr:uid="{00000000-0005-0000-0000-00002E7C0000}"/>
    <cellStyle name="Normal 31 7 8" xfId="18936" xr:uid="{00000000-0005-0000-0000-00002F7C0000}"/>
    <cellStyle name="Normal 31 7 8 2" xfId="32953" xr:uid="{00000000-0005-0000-0000-0000307C0000}"/>
    <cellStyle name="Normal 31 7 9" xfId="21144" xr:uid="{00000000-0005-0000-0000-0000317C0000}"/>
    <cellStyle name="Normal 31 7 9 2" xfId="34297" xr:uid="{00000000-0005-0000-0000-0000327C0000}"/>
    <cellStyle name="Normal 31 8" xfId="2004" xr:uid="{00000000-0005-0000-0000-0000337C0000}"/>
    <cellStyle name="Normal 31 8 2" xfId="5929" xr:uid="{00000000-0005-0000-0000-0000347C0000}"/>
    <cellStyle name="Normal 31 8 2 2" xfId="25820" xr:uid="{00000000-0005-0000-0000-0000357C0000}"/>
    <cellStyle name="Normal 31 8 3" xfId="9530" xr:uid="{00000000-0005-0000-0000-0000367C0000}"/>
    <cellStyle name="Normal 31 8 3 2" xfId="27318" xr:uid="{00000000-0005-0000-0000-0000377C0000}"/>
    <cellStyle name="Normal 31 8 4" xfId="11737" xr:uid="{00000000-0005-0000-0000-0000387C0000}"/>
    <cellStyle name="Normal 31 8 4 2" xfId="28662" xr:uid="{00000000-0005-0000-0000-0000397C0000}"/>
    <cellStyle name="Normal 31 8 5" xfId="14514" xr:uid="{00000000-0005-0000-0000-00003A7C0000}"/>
    <cellStyle name="Normal 31 8 5 2" xfId="30269" xr:uid="{00000000-0005-0000-0000-00003B7C0000}"/>
    <cellStyle name="Normal 31 8 6" xfId="13294" xr:uid="{00000000-0005-0000-0000-00003C7C0000}"/>
    <cellStyle name="Normal 31 8 6 2" xfId="29609" xr:uid="{00000000-0005-0000-0000-00003D7C0000}"/>
    <cellStyle name="Normal 31 8 7" xfId="18359" xr:uid="{00000000-0005-0000-0000-00003E7C0000}"/>
    <cellStyle name="Normal 31 8 7 2" xfId="32694" xr:uid="{00000000-0005-0000-0000-00003F7C0000}"/>
    <cellStyle name="Normal 31 8 8" xfId="20567" xr:uid="{00000000-0005-0000-0000-0000407C0000}"/>
    <cellStyle name="Normal 31 8 8 2" xfId="34038" xr:uid="{00000000-0005-0000-0000-0000417C0000}"/>
    <cellStyle name="Normal 31 8 9" xfId="23192" xr:uid="{00000000-0005-0000-0000-0000427C0000}"/>
    <cellStyle name="Normal 31 9" xfId="4285" xr:uid="{00000000-0005-0000-0000-0000437C0000}"/>
    <cellStyle name="Normal 31 9 2" xfId="7154" xr:uid="{00000000-0005-0000-0000-0000447C0000}"/>
    <cellStyle name="Normal 31 9 2 2" xfId="26748" xr:uid="{00000000-0005-0000-0000-0000457C0000}"/>
    <cellStyle name="Normal 31 9 3" xfId="10802" xr:uid="{00000000-0005-0000-0000-0000467C0000}"/>
    <cellStyle name="Normal 31 9 3 2" xfId="28092" xr:uid="{00000000-0005-0000-0000-0000477C0000}"/>
    <cellStyle name="Normal 31 9 4" xfId="13009" xr:uid="{00000000-0005-0000-0000-0000487C0000}"/>
    <cellStyle name="Normal 31 9 4 2" xfId="29436" xr:uid="{00000000-0005-0000-0000-0000497C0000}"/>
    <cellStyle name="Normal 31 9 5" xfId="16263" xr:uid="{00000000-0005-0000-0000-00004A7C0000}"/>
    <cellStyle name="Normal 31 9 5 2" xfId="31305" xr:uid="{00000000-0005-0000-0000-00004B7C0000}"/>
    <cellStyle name="Normal 31 9 6" xfId="17424" xr:uid="{00000000-0005-0000-0000-00004C7C0000}"/>
    <cellStyle name="Normal 31 9 6 2" xfId="32124" xr:uid="{00000000-0005-0000-0000-00004D7C0000}"/>
    <cellStyle name="Normal 31 9 7" xfId="19631" xr:uid="{00000000-0005-0000-0000-00004E7C0000}"/>
    <cellStyle name="Normal 31 9 7 2" xfId="33468" xr:uid="{00000000-0005-0000-0000-00004F7C0000}"/>
    <cellStyle name="Normal 31 9 8" xfId="21839" xr:uid="{00000000-0005-0000-0000-0000507C0000}"/>
    <cellStyle name="Normal 31 9 8 2" xfId="34812" xr:uid="{00000000-0005-0000-0000-0000517C0000}"/>
    <cellStyle name="Normal 31 9 9" xfId="24993" xr:uid="{00000000-0005-0000-0000-0000527C0000}"/>
    <cellStyle name="Normal 32" xfId="661" xr:uid="{00000000-0005-0000-0000-0000537C0000}"/>
    <cellStyle name="Normal 32 10" xfId="3870" xr:uid="{00000000-0005-0000-0000-0000547C0000}"/>
    <cellStyle name="Normal 32 10 2" xfId="7028" xr:uid="{00000000-0005-0000-0000-0000557C0000}"/>
    <cellStyle name="Normal 32 10 2 2" xfId="26622" xr:uid="{00000000-0005-0000-0000-0000567C0000}"/>
    <cellStyle name="Normal 32 10 3" xfId="10676" xr:uid="{00000000-0005-0000-0000-0000577C0000}"/>
    <cellStyle name="Normal 32 10 3 2" xfId="27966" xr:uid="{00000000-0005-0000-0000-0000587C0000}"/>
    <cellStyle name="Normal 32 10 4" xfId="12883" xr:uid="{00000000-0005-0000-0000-0000597C0000}"/>
    <cellStyle name="Normal 32 10 4 2" xfId="29310" xr:uid="{00000000-0005-0000-0000-00005A7C0000}"/>
    <cellStyle name="Normal 32 10 5" xfId="16007" xr:uid="{00000000-0005-0000-0000-00005B7C0000}"/>
    <cellStyle name="Normal 32 10 5 2" xfId="31094" xr:uid="{00000000-0005-0000-0000-00005C7C0000}"/>
    <cellStyle name="Normal 32 10 6" xfId="17298" xr:uid="{00000000-0005-0000-0000-00005D7C0000}"/>
    <cellStyle name="Normal 32 10 6 2" xfId="31998" xr:uid="{00000000-0005-0000-0000-00005E7C0000}"/>
    <cellStyle name="Normal 32 10 7" xfId="19505" xr:uid="{00000000-0005-0000-0000-00005F7C0000}"/>
    <cellStyle name="Normal 32 10 7 2" xfId="33342" xr:uid="{00000000-0005-0000-0000-0000607C0000}"/>
    <cellStyle name="Normal 32 10 8" xfId="21713" xr:uid="{00000000-0005-0000-0000-0000617C0000}"/>
    <cellStyle name="Normal 32 10 8 2" xfId="34686" xr:uid="{00000000-0005-0000-0000-0000627C0000}"/>
    <cellStyle name="Normal 32 10 9" xfId="24867" xr:uid="{00000000-0005-0000-0000-0000637C0000}"/>
    <cellStyle name="Normal 32 11" xfId="4721" xr:uid="{00000000-0005-0000-0000-0000647C0000}"/>
    <cellStyle name="Normal 32 11 2" xfId="25172" xr:uid="{00000000-0005-0000-0000-0000657C0000}"/>
    <cellStyle name="Normal 32 12" xfId="8815" xr:uid="{00000000-0005-0000-0000-0000667C0000}"/>
    <cellStyle name="Normal 32 12 2" xfId="26901" xr:uid="{00000000-0005-0000-0000-0000677C0000}"/>
    <cellStyle name="Normal 32 13" xfId="11022" xr:uid="{00000000-0005-0000-0000-0000687C0000}"/>
    <cellStyle name="Normal 32 13 2" xfId="28245" xr:uid="{00000000-0005-0000-0000-0000697C0000}"/>
    <cellStyle name="Normal 32 14" xfId="13486" xr:uid="{00000000-0005-0000-0000-00006A7C0000}"/>
    <cellStyle name="Normal 32 14 2" xfId="29704" xr:uid="{00000000-0005-0000-0000-00006B7C0000}"/>
    <cellStyle name="Normal 32 15" xfId="15063" xr:uid="{00000000-0005-0000-0000-00006C7C0000}"/>
    <cellStyle name="Normal 32 15 2" xfId="30476" xr:uid="{00000000-0005-0000-0000-00006D7C0000}"/>
    <cellStyle name="Normal 32 16" xfId="17644" xr:uid="{00000000-0005-0000-0000-00006E7C0000}"/>
    <cellStyle name="Normal 32 16 2" xfId="32277" xr:uid="{00000000-0005-0000-0000-00006F7C0000}"/>
    <cellStyle name="Normal 32 17" xfId="19852" xr:uid="{00000000-0005-0000-0000-0000707C0000}"/>
    <cellStyle name="Normal 32 17 2" xfId="33621" xr:uid="{00000000-0005-0000-0000-0000717C0000}"/>
    <cellStyle name="Normal 32 18" xfId="22026" xr:uid="{00000000-0005-0000-0000-0000727C0000}"/>
    <cellStyle name="Normal 32 19" xfId="37895" xr:uid="{00000000-0005-0000-0000-0000737C0000}"/>
    <cellStyle name="Normal 32 2" xfId="963" xr:uid="{00000000-0005-0000-0000-0000747C0000}"/>
    <cellStyle name="Normal 32 2 10" xfId="8881" xr:uid="{00000000-0005-0000-0000-0000757C0000}"/>
    <cellStyle name="Normal 32 2 10 2" xfId="26933" xr:uid="{00000000-0005-0000-0000-0000767C0000}"/>
    <cellStyle name="Normal 32 2 11" xfId="11088" xr:uid="{00000000-0005-0000-0000-0000777C0000}"/>
    <cellStyle name="Normal 32 2 11 2" xfId="28277" xr:uid="{00000000-0005-0000-0000-0000787C0000}"/>
    <cellStyle name="Normal 32 2 12" xfId="13672" xr:uid="{00000000-0005-0000-0000-0000797C0000}"/>
    <cellStyle name="Normal 32 2 12 2" xfId="29787" xr:uid="{00000000-0005-0000-0000-00007A7C0000}"/>
    <cellStyle name="Normal 32 2 13" xfId="16313" xr:uid="{00000000-0005-0000-0000-00007B7C0000}"/>
    <cellStyle name="Normal 32 2 13 2" xfId="31346" xr:uid="{00000000-0005-0000-0000-00007C7C0000}"/>
    <cellStyle name="Normal 32 2 14" xfId="17710" xr:uid="{00000000-0005-0000-0000-00007D7C0000}"/>
    <cellStyle name="Normal 32 2 14 2" xfId="32309" xr:uid="{00000000-0005-0000-0000-00007E7C0000}"/>
    <cellStyle name="Normal 32 2 15" xfId="19918" xr:uid="{00000000-0005-0000-0000-00007F7C0000}"/>
    <cellStyle name="Normal 32 2 15 2" xfId="33653" xr:uid="{00000000-0005-0000-0000-0000807C0000}"/>
    <cellStyle name="Normal 32 2 16" xfId="22077" xr:uid="{00000000-0005-0000-0000-0000817C0000}"/>
    <cellStyle name="Normal 32 2 17" xfId="38512" xr:uid="{00000000-0005-0000-0000-0000827C0000}"/>
    <cellStyle name="Normal 32 2 2" xfId="1240" xr:uid="{00000000-0005-0000-0000-0000837C0000}"/>
    <cellStyle name="Normal 32 2 2 10" xfId="11253" xr:uid="{00000000-0005-0000-0000-0000847C0000}"/>
    <cellStyle name="Normal 32 2 2 10 2" xfId="28373" xr:uid="{00000000-0005-0000-0000-0000857C0000}"/>
    <cellStyle name="Normal 32 2 2 11" xfId="13899" xr:uid="{00000000-0005-0000-0000-0000867C0000}"/>
    <cellStyle name="Normal 32 2 2 11 2" xfId="29909" xr:uid="{00000000-0005-0000-0000-0000877C0000}"/>
    <cellStyle name="Normal 32 2 2 12" xfId="16499" xr:uid="{00000000-0005-0000-0000-0000887C0000}"/>
    <cellStyle name="Normal 32 2 2 12 2" xfId="31495" xr:uid="{00000000-0005-0000-0000-0000897C0000}"/>
    <cellStyle name="Normal 32 2 2 13" xfId="17875" xr:uid="{00000000-0005-0000-0000-00008A7C0000}"/>
    <cellStyle name="Normal 32 2 2 13 2" xfId="32405" xr:uid="{00000000-0005-0000-0000-00008B7C0000}"/>
    <cellStyle name="Normal 32 2 2 14" xfId="20083" xr:uid="{00000000-0005-0000-0000-00008C7C0000}"/>
    <cellStyle name="Normal 32 2 2 14 2" xfId="33749" xr:uid="{00000000-0005-0000-0000-00008D7C0000}"/>
    <cellStyle name="Normal 32 2 2 15" xfId="22232" xr:uid="{00000000-0005-0000-0000-00008E7C0000}"/>
    <cellStyle name="Normal 32 2 2 2" xfId="2180" xr:uid="{00000000-0005-0000-0000-00008F7C0000}"/>
    <cellStyle name="Normal 32 2 2 2 10" xfId="22571" xr:uid="{00000000-0005-0000-0000-0000907C0000}"/>
    <cellStyle name="Normal 32 2 2 2 2" xfId="5266" xr:uid="{00000000-0005-0000-0000-0000917C0000}"/>
    <cellStyle name="Normal 32 2 2 2 2 2" xfId="23974" xr:uid="{00000000-0005-0000-0000-0000927C0000}"/>
    <cellStyle name="Normal 32 2 2 2 3" xfId="7865" xr:uid="{00000000-0005-0000-0000-0000937C0000}"/>
    <cellStyle name="Normal 32 2 2 2 3 2" xfId="25982" xr:uid="{00000000-0005-0000-0000-0000947C0000}"/>
    <cellStyle name="Normal 32 2 2 2 4" xfId="9697" xr:uid="{00000000-0005-0000-0000-0000957C0000}"/>
    <cellStyle name="Normal 32 2 2 2 4 2" xfId="27421" xr:uid="{00000000-0005-0000-0000-0000967C0000}"/>
    <cellStyle name="Normal 32 2 2 2 5" xfId="11904" xr:uid="{00000000-0005-0000-0000-0000977C0000}"/>
    <cellStyle name="Normal 32 2 2 2 5 2" xfId="28765" xr:uid="{00000000-0005-0000-0000-0000987C0000}"/>
    <cellStyle name="Normal 32 2 2 2 6" xfId="14683" xr:uid="{00000000-0005-0000-0000-0000997C0000}"/>
    <cellStyle name="Normal 32 2 2 2 6 2" xfId="30373" xr:uid="{00000000-0005-0000-0000-00009A7C0000}"/>
    <cellStyle name="Normal 32 2 2 2 7" xfId="13509" xr:uid="{00000000-0005-0000-0000-00009B7C0000}"/>
    <cellStyle name="Normal 32 2 2 2 7 2" xfId="29715" xr:uid="{00000000-0005-0000-0000-00009C7C0000}"/>
    <cellStyle name="Normal 32 2 2 2 8" xfId="18526" xr:uid="{00000000-0005-0000-0000-00009D7C0000}"/>
    <cellStyle name="Normal 32 2 2 2 8 2" xfId="32797" xr:uid="{00000000-0005-0000-0000-00009E7C0000}"/>
    <cellStyle name="Normal 32 2 2 2 9" xfId="20734" xr:uid="{00000000-0005-0000-0000-00009F7C0000}"/>
    <cellStyle name="Normal 32 2 2 2 9 2" xfId="34141" xr:uid="{00000000-0005-0000-0000-0000A07C0000}"/>
    <cellStyle name="Normal 32 2 2 3" xfId="3033" xr:uid="{00000000-0005-0000-0000-0000A17C0000}"/>
    <cellStyle name="Normal 32 2 2 3 10" xfId="22941" xr:uid="{00000000-0005-0000-0000-0000A27C0000}"/>
    <cellStyle name="Normal 32 2 2 3 2" xfId="5636" xr:uid="{00000000-0005-0000-0000-0000A37C0000}"/>
    <cellStyle name="Normal 32 2 2 3 2 2" xfId="24506" xr:uid="{00000000-0005-0000-0000-0000A47C0000}"/>
    <cellStyle name="Normal 32 2 2 3 3" xfId="8386" xr:uid="{00000000-0005-0000-0000-0000A57C0000}"/>
    <cellStyle name="Normal 32 2 2 3 3 2" xfId="26331" xr:uid="{00000000-0005-0000-0000-0000A67C0000}"/>
    <cellStyle name="Normal 32 2 2 3 4" xfId="10230" xr:uid="{00000000-0005-0000-0000-0000A77C0000}"/>
    <cellStyle name="Normal 32 2 2 3 4 2" xfId="27675" xr:uid="{00000000-0005-0000-0000-0000A87C0000}"/>
    <cellStyle name="Normal 32 2 2 3 5" xfId="12437" xr:uid="{00000000-0005-0000-0000-0000A97C0000}"/>
    <cellStyle name="Normal 32 2 2 3 5 2" xfId="29019" xr:uid="{00000000-0005-0000-0000-0000AA7C0000}"/>
    <cellStyle name="Normal 32 2 2 3 6" xfId="15387" xr:uid="{00000000-0005-0000-0000-0000AB7C0000}"/>
    <cellStyle name="Normal 32 2 2 3 6 2" xfId="30711" xr:uid="{00000000-0005-0000-0000-0000AC7C0000}"/>
    <cellStyle name="Normal 32 2 2 3 7" xfId="16852" xr:uid="{00000000-0005-0000-0000-0000AD7C0000}"/>
    <cellStyle name="Normal 32 2 2 3 7 2" xfId="31707" xr:uid="{00000000-0005-0000-0000-0000AE7C0000}"/>
    <cellStyle name="Normal 32 2 2 3 8" xfId="19059" xr:uid="{00000000-0005-0000-0000-0000AF7C0000}"/>
    <cellStyle name="Normal 32 2 2 3 8 2" xfId="33051" xr:uid="{00000000-0005-0000-0000-0000B07C0000}"/>
    <cellStyle name="Normal 32 2 2 3 9" xfId="21267" xr:uid="{00000000-0005-0000-0000-0000B17C0000}"/>
    <cellStyle name="Normal 32 2 2 3 9 2" xfId="34395" xr:uid="{00000000-0005-0000-0000-0000B27C0000}"/>
    <cellStyle name="Normal 32 2 2 4" xfId="3328" xr:uid="{00000000-0005-0000-0000-0000B37C0000}"/>
    <cellStyle name="Normal 32 2 2 4 10" xfId="23109" xr:uid="{00000000-0005-0000-0000-0000B47C0000}"/>
    <cellStyle name="Normal 32 2 2 4 2" xfId="5804" xr:uid="{00000000-0005-0000-0000-0000B57C0000}"/>
    <cellStyle name="Normal 32 2 2 4 2 2" xfId="24674" xr:uid="{00000000-0005-0000-0000-0000B67C0000}"/>
    <cellStyle name="Normal 32 2 2 4 3" xfId="8554" xr:uid="{00000000-0005-0000-0000-0000B77C0000}"/>
    <cellStyle name="Normal 32 2 2 4 3 2" xfId="26473" xr:uid="{00000000-0005-0000-0000-0000B87C0000}"/>
    <cellStyle name="Normal 32 2 2 4 4" xfId="10398" xr:uid="{00000000-0005-0000-0000-0000B97C0000}"/>
    <cellStyle name="Normal 32 2 2 4 4 2" xfId="27817" xr:uid="{00000000-0005-0000-0000-0000BA7C0000}"/>
    <cellStyle name="Normal 32 2 2 4 5" xfId="12605" xr:uid="{00000000-0005-0000-0000-0000BB7C0000}"/>
    <cellStyle name="Normal 32 2 2 4 5 2" xfId="29161" xr:uid="{00000000-0005-0000-0000-0000BC7C0000}"/>
    <cellStyle name="Normal 32 2 2 4 6" xfId="15614" xr:uid="{00000000-0005-0000-0000-0000BD7C0000}"/>
    <cellStyle name="Normal 32 2 2 4 6 2" xfId="30885" xr:uid="{00000000-0005-0000-0000-0000BE7C0000}"/>
    <cellStyle name="Normal 32 2 2 4 7" xfId="17020" xr:uid="{00000000-0005-0000-0000-0000BF7C0000}"/>
    <cellStyle name="Normal 32 2 2 4 7 2" xfId="31849" xr:uid="{00000000-0005-0000-0000-0000C07C0000}"/>
    <cellStyle name="Normal 32 2 2 4 8" xfId="19227" xr:uid="{00000000-0005-0000-0000-0000C17C0000}"/>
    <cellStyle name="Normal 32 2 2 4 8 2" xfId="33193" xr:uid="{00000000-0005-0000-0000-0000C27C0000}"/>
    <cellStyle name="Normal 32 2 2 4 9" xfId="21435" xr:uid="{00000000-0005-0000-0000-0000C37C0000}"/>
    <cellStyle name="Normal 32 2 2 4 9 2" xfId="34537" xr:uid="{00000000-0005-0000-0000-0000C47C0000}"/>
    <cellStyle name="Normal 32 2 2 5" xfId="3524" xr:uid="{00000000-0005-0000-0000-0000C57C0000}"/>
    <cellStyle name="Normal 32 2 2 5 2" xfId="6166" xr:uid="{00000000-0005-0000-0000-0000C67C0000}"/>
    <cellStyle name="Normal 32 2 2 5 2 2" xfId="26558" xr:uid="{00000000-0005-0000-0000-0000C77C0000}"/>
    <cellStyle name="Normal 32 2 2 5 3" xfId="10517" xr:uid="{00000000-0005-0000-0000-0000C87C0000}"/>
    <cellStyle name="Normal 32 2 2 5 3 2" xfId="27902" xr:uid="{00000000-0005-0000-0000-0000C97C0000}"/>
    <cellStyle name="Normal 32 2 2 5 4" xfId="12724" xr:uid="{00000000-0005-0000-0000-0000CA7C0000}"/>
    <cellStyle name="Normal 32 2 2 5 4 2" xfId="29246" xr:uid="{00000000-0005-0000-0000-0000CB7C0000}"/>
    <cellStyle name="Normal 32 2 2 5 5" xfId="15768" xr:uid="{00000000-0005-0000-0000-0000CC7C0000}"/>
    <cellStyle name="Normal 32 2 2 5 5 2" xfId="30989" xr:uid="{00000000-0005-0000-0000-0000CD7C0000}"/>
    <cellStyle name="Normal 32 2 2 5 6" xfId="17139" xr:uid="{00000000-0005-0000-0000-0000CE7C0000}"/>
    <cellStyle name="Normal 32 2 2 5 6 2" xfId="31934" xr:uid="{00000000-0005-0000-0000-0000CF7C0000}"/>
    <cellStyle name="Normal 32 2 2 5 7" xfId="19346" xr:uid="{00000000-0005-0000-0000-0000D07C0000}"/>
    <cellStyle name="Normal 32 2 2 5 7 2" xfId="33278" xr:uid="{00000000-0005-0000-0000-0000D17C0000}"/>
    <cellStyle name="Normal 32 2 2 5 8" xfId="21554" xr:uid="{00000000-0005-0000-0000-0000D27C0000}"/>
    <cellStyle name="Normal 32 2 2 5 8 2" xfId="34622" xr:uid="{00000000-0005-0000-0000-0000D37C0000}"/>
    <cellStyle name="Normal 32 2 2 5 9" xfId="23429" xr:uid="{00000000-0005-0000-0000-0000D47C0000}"/>
    <cellStyle name="Normal 32 2 2 6" xfId="4132" xr:uid="{00000000-0005-0000-0000-0000D57C0000}"/>
    <cellStyle name="Normal 32 2 2 6 2" xfId="7108" xr:uid="{00000000-0005-0000-0000-0000D67C0000}"/>
    <cellStyle name="Normal 32 2 2 6 2 2" xfId="26702" xr:uid="{00000000-0005-0000-0000-0000D77C0000}"/>
    <cellStyle name="Normal 32 2 2 6 3" xfId="10756" xr:uid="{00000000-0005-0000-0000-0000D87C0000}"/>
    <cellStyle name="Normal 32 2 2 6 3 2" xfId="28046" xr:uid="{00000000-0005-0000-0000-0000D97C0000}"/>
    <cellStyle name="Normal 32 2 2 6 4" xfId="12963" xr:uid="{00000000-0005-0000-0000-0000DA7C0000}"/>
    <cellStyle name="Normal 32 2 2 6 4 2" xfId="29390" xr:uid="{00000000-0005-0000-0000-0000DB7C0000}"/>
    <cellStyle name="Normal 32 2 2 6 5" xfId="16163" xr:uid="{00000000-0005-0000-0000-0000DC7C0000}"/>
    <cellStyle name="Normal 32 2 2 6 5 2" xfId="31222" xr:uid="{00000000-0005-0000-0000-0000DD7C0000}"/>
    <cellStyle name="Normal 32 2 2 6 6" xfId="17378" xr:uid="{00000000-0005-0000-0000-0000DE7C0000}"/>
    <cellStyle name="Normal 32 2 2 6 6 2" xfId="32078" xr:uid="{00000000-0005-0000-0000-0000DF7C0000}"/>
    <cellStyle name="Normal 32 2 2 6 7" xfId="19585" xr:uid="{00000000-0005-0000-0000-0000E07C0000}"/>
    <cellStyle name="Normal 32 2 2 6 7 2" xfId="33422" xr:uid="{00000000-0005-0000-0000-0000E17C0000}"/>
    <cellStyle name="Normal 32 2 2 6 8" xfId="21793" xr:uid="{00000000-0005-0000-0000-0000E27C0000}"/>
    <cellStyle name="Normal 32 2 2 6 8 2" xfId="34766" xr:uid="{00000000-0005-0000-0000-0000E37C0000}"/>
    <cellStyle name="Normal 32 2 2 6 9" xfId="24947" xr:uid="{00000000-0005-0000-0000-0000E47C0000}"/>
    <cellStyle name="Normal 32 2 2 7" xfId="4123" xr:uid="{00000000-0005-0000-0000-0000E57C0000}"/>
    <cellStyle name="Normal 32 2 2 7 2" xfId="7105" xr:uid="{00000000-0005-0000-0000-0000E67C0000}"/>
    <cellStyle name="Normal 32 2 2 7 2 2" xfId="26699" xr:uid="{00000000-0005-0000-0000-0000E77C0000}"/>
    <cellStyle name="Normal 32 2 2 7 3" xfId="10753" xr:uid="{00000000-0005-0000-0000-0000E87C0000}"/>
    <cellStyle name="Normal 32 2 2 7 3 2" xfId="28043" xr:uid="{00000000-0005-0000-0000-0000E97C0000}"/>
    <cellStyle name="Normal 32 2 2 7 4" xfId="12960" xr:uid="{00000000-0005-0000-0000-0000EA7C0000}"/>
    <cellStyle name="Normal 32 2 2 7 4 2" xfId="29387" xr:uid="{00000000-0005-0000-0000-0000EB7C0000}"/>
    <cellStyle name="Normal 32 2 2 7 5" xfId="16156" xr:uid="{00000000-0005-0000-0000-0000EC7C0000}"/>
    <cellStyle name="Normal 32 2 2 7 5 2" xfId="31215" xr:uid="{00000000-0005-0000-0000-0000ED7C0000}"/>
    <cellStyle name="Normal 32 2 2 7 6" xfId="17375" xr:uid="{00000000-0005-0000-0000-0000EE7C0000}"/>
    <cellStyle name="Normal 32 2 2 7 6 2" xfId="32075" xr:uid="{00000000-0005-0000-0000-0000EF7C0000}"/>
    <cellStyle name="Normal 32 2 2 7 7" xfId="19582" xr:uid="{00000000-0005-0000-0000-0000F07C0000}"/>
    <cellStyle name="Normal 32 2 2 7 7 2" xfId="33419" xr:uid="{00000000-0005-0000-0000-0000F17C0000}"/>
    <cellStyle name="Normal 32 2 2 7 8" xfId="21790" xr:uid="{00000000-0005-0000-0000-0000F27C0000}"/>
    <cellStyle name="Normal 32 2 2 7 8 2" xfId="34763" xr:uid="{00000000-0005-0000-0000-0000F37C0000}"/>
    <cellStyle name="Normal 32 2 2 7 9" xfId="24944" xr:uid="{00000000-0005-0000-0000-0000F47C0000}"/>
    <cellStyle name="Normal 32 2 2 8" xfId="4927" xr:uid="{00000000-0005-0000-0000-0000F57C0000}"/>
    <cellStyle name="Normal 32 2 2 8 2" xfId="25403" xr:uid="{00000000-0005-0000-0000-0000F67C0000}"/>
    <cellStyle name="Normal 32 2 2 9" xfId="9046" xr:uid="{00000000-0005-0000-0000-0000F77C0000}"/>
    <cellStyle name="Normal 32 2 2 9 2" xfId="27029" xr:uid="{00000000-0005-0000-0000-0000F87C0000}"/>
    <cellStyle name="Normal 32 2 3" xfId="1992" xr:uid="{00000000-0005-0000-0000-0000F97C0000}"/>
    <cellStyle name="Normal 32 2 3 10" xfId="22406" xr:uid="{00000000-0005-0000-0000-0000FA7C0000}"/>
    <cellStyle name="Normal 32 2 3 2" xfId="5101" xr:uid="{00000000-0005-0000-0000-0000FB7C0000}"/>
    <cellStyle name="Normal 32 2 3 2 2" xfId="23803" xr:uid="{00000000-0005-0000-0000-0000FC7C0000}"/>
    <cellStyle name="Normal 32 2 3 3" xfId="7704" xr:uid="{00000000-0005-0000-0000-0000FD7C0000}"/>
    <cellStyle name="Normal 32 2 3 3 2" xfId="25809" xr:uid="{00000000-0005-0000-0000-0000FE7C0000}"/>
    <cellStyle name="Normal 32 2 3 4" xfId="9518" xr:uid="{00000000-0005-0000-0000-0000FF7C0000}"/>
    <cellStyle name="Normal 32 2 3 4 2" xfId="27307" xr:uid="{00000000-0005-0000-0000-0000007D0000}"/>
    <cellStyle name="Normal 32 2 3 5" xfId="11725" xr:uid="{00000000-0005-0000-0000-0000017D0000}"/>
    <cellStyle name="Normal 32 2 3 5 2" xfId="28651" xr:uid="{00000000-0005-0000-0000-0000027D0000}"/>
    <cellStyle name="Normal 32 2 3 6" xfId="14502" xr:uid="{00000000-0005-0000-0000-0000037D0000}"/>
    <cellStyle name="Normal 32 2 3 6 2" xfId="30258" xr:uid="{00000000-0005-0000-0000-0000047D0000}"/>
    <cellStyle name="Normal 32 2 3 7" xfId="15039" xr:uid="{00000000-0005-0000-0000-0000057D0000}"/>
    <cellStyle name="Normal 32 2 3 7 2" xfId="30459" xr:uid="{00000000-0005-0000-0000-0000067D0000}"/>
    <cellStyle name="Normal 32 2 3 8" xfId="18347" xr:uid="{00000000-0005-0000-0000-0000077D0000}"/>
    <cellStyle name="Normal 32 2 3 8 2" xfId="32683" xr:uid="{00000000-0005-0000-0000-0000087D0000}"/>
    <cellStyle name="Normal 32 2 3 9" xfId="20555" xr:uid="{00000000-0005-0000-0000-0000097D0000}"/>
    <cellStyle name="Normal 32 2 3 9 2" xfId="34027" xr:uid="{00000000-0005-0000-0000-00000A7D0000}"/>
    <cellStyle name="Normal 32 2 4" xfId="2847" xr:uid="{00000000-0005-0000-0000-00000B7D0000}"/>
    <cellStyle name="Normal 32 2 4 10" xfId="22812" xr:uid="{00000000-0005-0000-0000-00000C7D0000}"/>
    <cellStyle name="Normal 32 2 4 2" xfId="5507" xr:uid="{00000000-0005-0000-0000-00000D7D0000}"/>
    <cellStyle name="Normal 32 2 4 2 2" xfId="24377" xr:uid="{00000000-0005-0000-0000-00000E7D0000}"/>
    <cellStyle name="Normal 32 2 4 3" xfId="8257" xr:uid="{00000000-0005-0000-0000-00000F7D0000}"/>
    <cellStyle name="Normal 32 2 4 3 2" xfId="26227" xr:uid="{00000000-0005-0000-0000-0000107D0000}"/>
    <cellStyle name="Normal 32 2 4 4" xfId="10101" xr:uid="{00000000-0005-0000-0000-0000117D0000}"/>
    <cellStyle name="Normal 32 2 4 4 2" xfId="27571" xr:uid="{00000000-0005-0000-0000-0000127D0000}"/>
    <cellStyle name="Normal 32 2 4 5" xfId="12308" xr:uid="{00000000-0005-0000-0000-0000137D0000}"/>
    <cellStyle name="Normal 32 2 4 5 2" xfId="28915" xr:uid="{00000000-0005-0000-0000-0000147D0000}"/>
    <cellStyle name="Normal 32 2 4 6" xfId="15227" xr:uid="{00000000-0005-0000-0000-0000157D0000}"/>
    <cellStyle name="Normal 32 2 4 6 2" xfId="30585" xr:uid="{00000000-0005-0000-0000-0000167D0000}"/>
    <cellStyle name="Normal 32 2 4 7" xfId="16723" xr:uid="{00000000-0005-0000-0000-0000177D0000}"/>
    <cellStyle name="Normal 32 2 4 7 2" xfId="31603" xr:uid="{00000000-0005-0000-0000-0000187D0000}"/>
    <cellStyle name="Normal 32 2 4 8" xfId="18930" xr:uid="{00000000-0005-0000-0000-0000197D0000}"/>
    <cellStyle name="Normal 32 2 4 8 2" xfId="32947" xr:uid="{00000000-0005-0000-0000-00001A7D0000}"/>
    <cellStyle name="Normal 32 2 4 9" xfId="21138" xr:uid="{00000000-0005-0000-0000-00001B7D0000}"/>
    <cellStyle name="Normal 32 2 4 9 2" xfId="34291" xr:uid="{00000000-0005-0000-0000-00001C7D0000}"/>
    <cellStyle name="Normal 32 2 5" xfId="3163" xr:uid="{00000000-0005-0000-0000-00001D7D0000}"/>
    <cellStyle name="Normal 32 2 5 10" xfId="23013" xr:uid="{00000000-0005-0000-0000-00001E7D0000}"/>
    <cellStyle name="Normal 32 2 5 2" xfId="5708" xr:uid="{00000000-0005-0000-0000-00001F7D0000}"/>
    <cellStyle name="Normal 32 2 5 2 2" xfId="24578" xr:uid="{00000000-0005-0000-0000-0000207D0000}"/>
    <cellStyle name="Normal 32 2 5 3" xfId="8458" xr:uid="{00000000-0005-0000-0000-0000217D0000}"/>
    <cellStyle name="Normal 32 2 5 3 2" xfId="26377" xr:uid="{00000000-0005-0000-0000-0000227D0000}"/>
    <cellStyle name="Normal 32 2 5 4" xfId="10302" xr:uid="{00000000-0005-0000-0000-0000237D0000}"/>
    <cellStyle name="Normal 32 2 5 4 2" xfId="27721" xr:uid="{00000000-0005-0000-0000-0000247D0000}"/>
    <cellStyle name="Normal 32 2 5 5" xfId="12509" xr:uid="{00000000-0005-0000-0000-0000257D0000}"/>
    <cellStyle name="Normal 32 2 5 5 2" xfId="29065" xr:uid="{00000000-0005-0000-0000-0000267D0000}"/>
    <cellStyle name="Normal 32 2 5 6" xfId="15490" xr:uid="{00000000-0005-0000-0000-0000277D0000}"/>
    <cellStyle name="Normal 32 2 5 6 2" xfId="30773" xr:uid="{00000000-0005-0000-0000-0000287D0000}"/>
    <cellStyle name="Normal 32 2 5 7" xfId="16924" xr:uid="{00000000-0005-0000-0000-0000297D0000}"/>
    <cellStyle name="Normal 32 2 5 7 2" xfId="31753" xr:uid="{00000000-0005-0000-0000-00002A7D0000}"/>
    <cellStyle name="Normal 32 2 5 8" xfId="19131" xr:uid="{00000000-0005-0000-0000-00002B7D0000}"/>
    <cellStyle name="Normal 32 2 5 8 2" xfId="33097" xr:uid="{00000000-0005-0000-0000-00002C7D0000}"/>
    <cellStyle name="Normal 32 2 5 9" xfId="21339" xr:uid="{00000000-0005-0000-0000-00002D7D0000}"/>
    <cellStyle name="Normal 32 2 5 9 2" xfId="34441" xr:uid="{00000000-0005-0000-0000-00002E7D0000}"/>
    <cellStyle name="Normal 32 2 6" xfId="1605" xr:uid="{00000000-0005-0000-0000-00002F7D0000}"/>
    <cellStyle name="Normal 32 2 6 2" xfId="6001" xr:uid="{00000000-0005-0000-0000-0000307D0000}"/>
    <cellStyle name="Normal 32 2 6 2 2" xfId="25592" xr:uid="{00000000-0005-0000-0000-0000317D0000}"/>
    <cellStyle name="Normal 32 2 6 3" xfId="9275" xr:uid="{00000000-0005-0000-0000-0000327D0000}"/>
    <cellStyle name="Normal 32 2 6 3 2" xfId="27132" xr:uid="{00000000-0005-0000-0000-0000337D0000}"/>
    <cellStyle name="Normal 32 2 6 4" xfId="11482" xr:uid="{00000000-0005-0000-0000-0000347D0000}"/>
    <cellStyle name="Normal 32 2 6 4 2" xfId="28476" xr:uid="{00000000-0005-0000-0000-0000357D0000}"/>
    <cellStyle name="Normal 32 2 6 5" xfId="14190" xr:uid="{00000000-0005-0000-0000-0000367D0000}"/>
    <cellStyle name="Normal 32 2 6 5 2" xfId="30044" xr:uid="{00000000-0005-0000-0000-0000377D0000}"/>
    <cellStyle name="Normal 32 2 6 6" xfId="16081" xr:uid="{00000000-0005-0000-0000-0000387D0000}"/>
    <cellStyle name="Normal 32 2 6 6 2" xfId="31156" xr:uid="{00000000-0005-0000-0000-0000397D0000}"/>
    <cellStyle name="Normal 32 2 6 7" xfId="18104" xr:uid="{00000000-0005-0000-0000-00003A7D0000}"/>
    <cellStyle name="Normal 32 2 6 7 2" xfId="32508" xr:uid="{00000000-0005-0000-0000-00003B7D0000}"/>
    <cellStyle name="Normal 32 2 6 8" xfId="20312" xr:uid="{00000000-0005-0000-0000-00003C7D0000}"/>
    <cellStyle name="Normal 32 2 6 8 2" xfId="33852" xr:uid="{00000000-0005-0000-0000-00003D7D0000}"/>
    <cellStyle name="Normal 32 2 6 9" xfId="23264" xr:uid="{00000000-0005-0000-0000-00003E7D0000}"/>
    <cellStyle name="Normal 32 2 7" xfId="1732" xr:uid="{00000000-0005-0000-0000-00003F7D0000}"/>
    <cellStyle name="Normal 32 2 7 2" xfId="6416" xr:uid="{00000000-0005-0000-0000-0000407D0000}"/>
    <cellStyle name="Normal 32 2 7 2 2" xfId="25663" xr:uid="{00000000-0005-0000-0000-0000417D0000}"/>
    <cellStyle name="Normal 32 2 7 3" xfId="9354" xr:uid="{00000000-0005-0000-0000-0000427D0000}"/>
    <cellStyle name="Normal 32 2 7 3 2" xfId="27179" xr:uid="{00000000-0005-0000-0000-0000437D0000}"/>
    <cellStyle name="Normal 32 2 7 4" xfId="11561" xr:uid="{00000000-0005-0000-0000-0000447D0000}"/>
    <cellStyle name="Normal 32 2 7 4 2" xfId="28523" xr:uid="{00000000-0005-0000-0000-0000457D0000}"/>
    <cellStyle name="Normal 32 2 7 5" xfId="14291" xr:uid="{00000000-0005-0000-0000-0000467D0000}"/>
    <cellStyle name="Normal 32 2 7 5 2" xfId="30100" xr:uid="{00000000-0005-0000-0000-0000477D0000}"/>
    <cellStyle name="Normal 32 2 7 6" xfId="16075" xr:uid="{00000000-0005-0000-0000-0000487D0000}"/>
    <cellStyle name="Normal 32 2 7 6 2" xfId="31151" xr:uid="{00000000-0005-0000-0000-0000497D0000}"/>
    <cellStyle name="Normal 32 2 7 7" xfId="18183" xr:uid="{00000000-0005-0000-0000-00004A7D0000}"/>
    <cellStyle name="Normal 32 2 7 7 2" xfId="32555" xr:uid="{00000000-0005-0000-0000-00004B7D0000}"/>
    <cellStyle name="Normal 32 2 7 8" xfId="20391" xr:uid="{00000000-0005-0000-0000-00004C7D0000}"/>
    <cellStyle name="Normal 32 2 7 8 2" xfId="33899" xr:uid="{00000000-0005-0000-0000-00004D7D0000}"/>
    <cellStyle name="Normal 32 2 7 9" xfId="23684" xr:uid="{00000000-0005-0000-0000-00004E7D0000}"/>
    <cellStyle name="Normal 32 2 8" xfId="4572" xr:uid="{00000000-0005-0000-0000-00004F7D0000}"/>
    <cellStyle name="Normal 32 2 8 2" xfId="7261" xr:uid="{00000000-0005-0000-0000-0000507D0000}"/>
    <cellStyle name="Normal 32 2 8 2 2" xfId="26855" xr:uid="{00000000-0005-0000-0000-0000517D0000}"/>
    <cellStyle name="Normal 32 2 8 3" xfId="10909" xr:uid="{00000000-0005-0000-0000-0000527D0000}"/>
    <cellStyle name="Normal 32 2 8 3 2" xfId="28199" xr:uid="{00000000-0005-0000-0000-0000537D0000}"/>
    <cellStyle name="Normal 32 2 8 4" xfId="13116" xr:uid="{00000000-0005-0000-0000-0000547D0000}"/>
    <cellStyle name="Normal 32 2 8 4 2" xfId="29543" xr:uid="{00000000-0005-0000-0000-0000557D0000}"/>
    <cellStyle name="Normal 32 2 8 5" xfId="16455" xr:uid="{00000000-0005-0000-0000-0000567D0000}"/>
    <cellStyle name="Normal 32 2 8 5 2" xfId="31460" xr:uid="{00000000-0005-0000-0000-0000577D0000}"/>
    <cellStyle name="Normal 32 2 8 6" xfId="17531" xr:uid="{00000000-0005-0000-0000-0000587D0000}"/>
    <cellStyle name="Normal 32 2 8 6 2" xfId="32231" xr:uid="{00000000-0005-0000-0000-0000597D0000}"/>
    <cellStyle name="Normal 32 2 8 7" xfId="19738" xr:uid="{00000000-0005-0000-0000-00005A7D0000}"/>
    <cellStyle name="Normal 32 2 8 7 2" xfId="33575" xr:uid="{00000000-0005-0000-0000-00005B7D0000}"/>
    <cellStyle name="Normal 32 2 8 8" xfId="21946" xr:uid="{00000000-0005-0000-0000-00005C7D0000}"/>
    <cellStyle name="Normal 32 2 8 8 2" xfId="34919" xr:uid="{00000000-0005-0000-0000-00005D7D0000}"/>
    <cellStyle name="Normal 32 2 8 9" xfId="25100" xr:uid="{00000000-0005-0000-0000-00005E7D0000}"/>
    <cellStyle name="Normal 32 2 9" xfId="4772" xr:uid="{00000000-0005-0000-0000-00005F7D0000}"/>
    <cellStyle name="Normal 32 2 9 2" xfId="25238" xr:uid="{00000000-0005-0000-0000-0000607D0000}"/>
    <cellStyle name="Normal 32 3" xfId="1124" xr:uid="{00000000-0005-0000-0000-0000617D0000}"/>
    <cellStyle name="Normal 32 3 10" xfId="8931" xr:uid="{00000000-0005-0000-0000-0000627D0000}"/>
    <cellStyle name="Normal 32 3 10 2" xfId="26965" xr:uid="{00000000-0005-0000-0000-0000637D0000}"/>
    <cellStyle name="Normal 32 3 11" xfId="11138" xr:uid="{00000000-0005-0000-0000-0000647D0000}"/>
    <cellStyle name="Normal 32 3 11 2" xfId="28309" xr:uid="{00000000-0005-0000-0000-0000657D0000}"/>
    <cellStyle name="Normal 32 3 12" xfId="13784" xr:uid="{00000000-0005-0000-0000-0000667D0000}"/>
    <cellStyle name="Normal 32 3 12 2" xfId="29845" xr:uid="{00000000-0005-0000-0000-0000677D0000}"/>
    <cellStyle name="Normal 32 3 13" xfId="16073" xr:uid="{00000000-0005-0000-0000-0000687D0000}"/>
    <cellStyle name="Normal 32 3 13 2" xfId="31149" xr:uid="{00000000-0005-0000-0000-0000697D0000}"/>
    <cellStyle name="Normal 32 3 14" xfId="17760" xr:uid="{00000000-0005-0000-0000-00006A7D0000}"/>
    <cellStyle name="Normal 32 3 14 2" xfId="32341" xr:uid="{00000000-0005-0000-0000-00006B7D0000}"/>
    <cellStyle name="Normal 32 3 15" xfId="19968" xr:uid="{00000000-0005-0000-0000-00006C7D0000}"/>
    <cellStyle name="Normal 32 3 15 2" xfId="33685" xr:uid="{00000000-0005-0000-0000-00006D7D0000}"/>
    <cellStyle name="Normal 32 3 16" xfId="22109" xr:uid="{00000000-0005-0000-0000-00006E7D0000}"/>
    <cellStyle name="Normal 32 3 2" xfId="1272" xr:uid="{00000000-0005-0000-0000-00006F7D0000}"/>
    <cellStyle name="Normal 32 3 2 10" xfId="11285" xr:uid="{00000000-0005-0000-0000-0000707D0000}"/>
    <cellStyle name="Normal 32 3 2 10 2" xfId="28405" xr:uid="{00000000-0005-0000-0000-0000717D0000}"/>
    <cellStyle name="Normal 32 3 2 11" xfId="13931" xr:uid="{00000000-0005-0000-0000-0000727D0000}"/>
    <cellStyle name="Normal 32 3 2 11 2" xfId="29941" xr:uid="{00000000-0005-0000-0000-0000737D0000}"/>
    <cellStyle name="Normal 32 3 2 12" xfId="14794" xr:uid="{00000000-0005-0000-0000-0000747D0000}"/>
    <cellStyle name="Normal 32 3 2 12 2" xfId="30423" xr:uid="{00000000-0005-0000-0000-0000757D0000}"/>
    <cellStyle name="Normal 32 3 2 13" xfId="17907" xr:uid="{00000000-0005-0000-0000-0000767D0000}"/>
    <cellStyle name="Normal 32 3 2 13 2" xfId="32437" xr:uid="{00000000-0005-0000-0000-0000777D0000}"/>
    <cellStyle name="Normal 32 3 2 14" xfId="20115" xr:uid="{00000000-0005-0000-0000-0000787D0000}"/>
    <cellStyle name="Normal 32 3 2 14 2" xfId="33781" xr:uid="{00000000-0005-0000-0000-0000797D0000}"/>
    <cellStyle name="Normal 32 3 2 15" xfId="22282" xr:uid="{00000000-0005-0000-0000-00007A7D0000}"/>
    <cellStyle name="Normal 32 3 2 2" xfId="2231" xr:uid="{00000000-0005-0000-0000-00007B7D0000}"/>
    <cellStyle name="Normal 32 3 2 2 10" xfId="22603" xr:uid="{00000000-0005-0000-0000-00007C7D0000}"/>
    <cellStyle name="Normal 32 3 2 2 2" xfId="5298" xr:uid="{00000000-0005-0000-0000-00007D7D0000}"/>
    <cellStyle name="Normal 32 3 2 2 2 2" xfId="24025" xr:uid="{00000000-0005-0000-0000-00007E7D0000}"/>
    <cellStyle name="Normal 32 3 2 2 3" xfId="7915" xr:uid="{00000000-0005-0000-0000-00007F7D0000}"/>
    <cellStyle name="Normal 32 3 2 2 3 2" xfId="26033" xr:uid="{00000000-0005-0000-0000-0000807D0000}"/>
    <cellStyle name="Normal 32 3 2 2 4" xfId="9748" xr:uid="{00000000-0005-0000-0000-0000817D0000}"/>
    <cellStyle name="Normal 32 3 2 2 4 2" xfId="27454" xr:uid="{00000000-0005-0000-0000-0000827D0000}"/>
    <cellStyle name="Normal 32 3 2 2 5" xfId="11955" xr:uid="{00000000-0005-0000-0000-0000837D0000}"/>
    <cellStyle name="Normal 32 3 2 2 5 2" xfId="28798" xr:uid="{00000000-0005-0000-0000-0000847D0000}"/>
    <cellStyle name="Normal 32 3 2 2 6" xfId="14734" xr:uid="{00000000-0005-0000-0000-0000857D0000}"/>
    <cellStyle name="Normal 32 3 2 2 6 2" xfId="30406" xr:uid="{00000000-0005-0000-0000-0000867D0000}"/>
    <cellStyle name="Normal 32 3 2 2 7" xfId="13568" xr:uid="{00000000-0005-0000-0000-0000877D0000}"/>
    <cellStyle name="Normal 32 3 2 2 7 2" xfId="29743" xr:uid="{00000000-0005-0000-0000-0000887D0000}"/>
    <cellStyle name="Normal 32 3 2 2 8" xfId="18577" xr:uid="{00000000-0005-0000-0000-0000897D0000}"/>
    <cellStyle name="Normal 32 3 2 2 8 2" xfId="32830" xr:uid="{00000000-0005-0000-0000-00008A7D0000}"/>
    <cellStyle name="Normal 32 3 2 2 9" xfId="20785" xr:uid="{00000000-0005-0000-0000-00008B7D0000}"/>
    <cellStyle name="Normal 32 3 2 2 9 2" xfId="34174" xr:uid="{00000000-0005-0000-0000-00008C7D0000}"/>
    <cellStyle name="Normal 32 3 2 3" xfId="3065" xr:uid="{00000000-0005-0000-0000-00008D7D0000}"/>
    <cellStyle name="Normal 32 3 2 3 10" xfId="22973" xr:uid="{00000000-0005-0000-0000-00008E7D0000}"/>
    <cellStyle name="Normal 32 3 2 3 2" xfId="5668" xr:uid="{00000000-0005-0000-0000-00008F7D0000}"/>
    <cellStyle name="Normal 32 3 2 3 2 2" xfId="24538" xr:uid="{00000000-0005-0000-0000-0000907D0000}"/>
    <cellStyle name="Normal 32 3 2 3 3" xfId="8418" xr:uid="{00000000-0005-0000-0000-0000917D0000}"/>
    <cellStyle name="Normal 32 3 2 3 3 2" xfId="26363" xr:uid="{00000000-0005-0000-0000-0000927D0000}"/>
    <cellStyle name="Normal 32 3 2 3 4" xfId="10262" xr:uid="{00000000-0005-0000-0000-0000937D0000}"/>
    <cellStyle name="Normal 32 3 2 3 4 2" xfId="27707" xr:uid="{00000000-0005-0000-0000-0000947D0000}"/>
    <cellStyle name="Normal 32 3 2 3 5" xfId="12469" xr:uid="{00000000-0005-0000-0000-0000957D0000}"/>
    <cellStyle name="Normal 32 3 2 3 5 2" xfId="29051" xr:uid="{00000000-0005-0000-0000-0000967D0000}"/>
    <cellStyle name="Normal 32 3 2 3 6" xfId="15419" xr:uid="{00000000-0005-0000-0000-0000977D0000}"/>
    <cellStyle name="Normal 32 3 2 3 6 2" xfId="30743" xr:uid="{00000000-0005-0000-0000-0000987D0000}"/>
    <cellStyle name="Normal 32 3 2 3 7" xfId="16884" xr:uid="{00000000-0005-0000-0000-0000997D0000}"/>
    <cellStyle name="Normal 32 3 2 3 7 2" xfId="31739" xr:uid="{00000000-0005-0000-0000-00009A7D0000}"/>
    <cellStyle name="Normal 32 3 2 3 8" xfId="19091" xr:uid="{00000000-0005-0000-0000-00009B7D0000}"/>
    <cellStyle name="Normal 32 3 2 3 8 2" xfId="33083" xr:uid="{00000000-0005-0000-0000-00009C7D0000}"/>
    <cellStyle name="Normal 32 3 2 3 9" xfId="21299" xr:uid="{00000000-0005-0000-0000-00009D7D0000}"/>
    <cellStyle name="Normal 32 3 2 3 9 2" xfId="34427" xr:uid="{00000000-0005-0000-0000-00009E7D0000}"/>
    <cellStyle name="Normal 32 3 2 4" xfId="3360" xr:uid="{00000000-0005-0000-0000-00009F7D0000}"/>
    <cellStyle name="Normal 32 3 2 4 10" xfId="23141" xr:uid="{00000000-0005-0000-0000-0000A07D0000}"/>
    <cellStyle name="Normal 32 3 2 4 2" xfId="5836" xr:uid="{00000000-0005-0000-0000-0000A17D0000}"/>
    <cellStyle name="Normal 32 3 2 4 2 2" xfId="24706" xr:uid="{00000000-0005-0000-0000-0000A27D0000}"/>
    <cellStyle name="Normal 32 3 2 4 3" xfId="8586" xr:uid="{00000000-0005-0000-0000-0000A37D0000}"/>
    <cellStyle name="Normal 32 3 2 4 3 2" xfId="26505" xr:uid="{00000000-0005-0000-0000-0000A47D0000}"/>
    <cellStyle name="Normal 32 3 2 4 4" xfId="10430" xr:uid="{00000000-0005-0000-0000-0000A57D0000}"/>
    <cellStyle name="Normal 32 3 2 4 4 2" xfId="27849" xr:uid="{00000000-0005-0000-0000-0000A67D0000}"/>
    <cellStyle name="Normal 32 3 2 4 5" xfId="12637" xr:uid="{00000000-0005-0000-0000-0000A77D0000}"/>
    <cellStyle name="Normal 32 3 2 4 5 2" xfId="29193" xr:uid="{00000000-0005-0000-0000-0000A87D0000}"/>
    <cellStyle name="Normal 32 3 2 4 6" xfId="15646" xr:uid="{00000000-0005-0000-0000-0000A97D0000}"/>
    <cellStyle name="Normal 32 3 2 4 6 2" xfId="30917" xr:uid="{00000000-0005-0000-0000-0000AA7D0000}"/>
    <cellStyle name="Normal 32 3 2 4 7" xfId="17052" xr:uid="{00000000-0005-0000-0000-0000AB7D0000}"/>
    <cellStyle name="Normal 32 3 2 4 7 2" xfId="31881" xr:uid="{00000000-0005-0000-0000-0000AC7D0000}"/>
    <cellStyle name="Normal 32 3 2 4 8" xfId="19259" xr:uid="{00000000-0005-0000-0000-0000AD7D0000}"/>
    <cellStyle name="Normal 32 3 2 4 8 2" xfId="33225" xr:uid="{00000000-0005-0000-0000-0000AE7D0000}"/>
    <cellStyle name="Normal 32 3 2 4 9" xfId="21467" xr:uid="{00000000-0005-0000-0000-0000AF7D0000}"/>
    <cellStyle name="Normal 32 3 2 4 9 2" xfId="34569" xr:uid="{00000000-0005-0000-0000-0000B07D0000}"/>
    <cellStyle name="Normal 32 3 2 5" xfId="3574" xr:uid="{00000000-0005-0000-0000-0000B17D0000}"/>
    <cellStyle name="Normal 32 3 2 5 2" xfId="6198" xr:uid="{00000000-0005-0000-0000-0000B27D0000}"/>
    <cellStyle name="Normal 32 3 2 5 2 2" xfId="26590" xr:uid="{00000000-0005-0000-0000-0000B37D0000}"/>
    <cellStyle name="Normal 32 3 2 5 3" xfId="10567" xr:uid="{00000000-0005-0000-0000-0000B47D0000}"/>
    <cellStyle name="Normal 32 3 2 5 3 2" xfId="27934" xr:uid="{00000000-0005-0000-0000-0000B57D0000}"/>
    <cellStyle name="Normal 32 3 2 5 4" xfId="12774" xr:uid="{00000000-0005-0000-0000-0000B67D0000}"/>
    <cellStyle name="Normal 32 3 2 5 4 2" xfId="29278" xr:uid="{00000000-0005-0000-0000-0000B77D0000}"/>
    <cellStyle name="Normal 32 3 2 5 5" xfId="15818" xr:uid="{00000000-0005-0000-0000-0000B87D0000}"/>
    <cellStyle name="Normal 32 3 2 5 5 2" xfId="31021" xr:uid="{00000000-0005-0000-0000-0000B97D0000}"/>
    <cellStyle name="Normal 32 3 2 5 6" xfId="17189" xr:uid="{00000000-0005-0000-0000-0000BA7D0000}"/>
    <cellStyle name="Normal 32 3 2 5 6 2" xfId="31966" xr:uid="{00000000-0005-0000-0000-0000BB7D0000}"/>
    <cellStyle name="Normal 32 3 2 5 7" xfId="19396" xr:uid="{00000000-0005-0000-0000-0000BC7D0000}"/>
    <cellStyle name="Normal 32 3 2 5 7 2" xfId="33310" xr:uid="{00000000-0005-0000-0000-0000BD7D0000}"/>
    <cellStyle name="Normal 32 3 2 5 8" xfId="21604" xr:uid="{00000000-0005-0000-0000-0000BE7D0000}"/>
    <cellStyle name="Normal 32 3 2 5 8 2" xfId="34654" xr:uid="{00000000-0005-0000-0000-0000BF7D0000}"/>
    <cellStyle name="Normal 32 3 2 5 9" xfId="23461" xr:uid="{00000000-0005-0000-0000-0000C07D0000}"/>
    <cellStyle name="Normal 32 3 2 6" xfId="1910" xr:uid="{00000000-0005-0000-0000-0000C17D0000}"/>
    <cellStyle name="Normal 32 3 2 6 2" xfId="6456" xr:uid="{00000000-0005-0000-0000-0000C27D0000}"/>
    <cellStyle name="Normal 32 3 2 6 2 2" xfId="25753" xr:uid="{00000000-0005-0000-0000-0000C37D0000}"/>
    <cellStyle name="Normal 32 3 2 6 3" xfId="9460" xr:uid="{00000000-0005-0000-0000-0000C47D0000}"/>
    <cellStyle name="Normal 32 3 2 6 3 2" xfId="27269" xr:uid="{00000000-0005-0000-0000-0000C57D0000}"/>
    <cellStyle name="Normal 32 3 2 6 4" xfId="11667" xr:uid="{00000000-0005-0000-0000-0000C67D0000}"/>
    <cellStyle name="Normal 32 3 2 6 4 2" xfId="28613" xr:uid="{00000000-0005-0000-0000-0000C77D0000}"/>
    <cellStyle name="Normal 32 3 2 6 5" xfId="14434" xr:uid="{00000000-0005-0000-0000-0000C87D0000}"/>
    <cellStyle name="Normal 32 3 2 6 5 2" xfId="30214" xr:uid="{00000000-0005-0000-0000-0000C97D0000}"/>
    <cellStyle name="Normal 32 3 2 6 6" xfId="16226" xr:uid="{00000000-0005-0000-0000-0000CA7D0000}"/>
    <cellStyle name="Normal 32 3 2 6 6 2" xfId="31272" xr:uid="{00000000-0005-0000-0000-0000CB7D0000}"/>
    <cellStyle name="Normal 32 3 2 6 7" xfId="18289" xr:uid="{00000000-0005-0000-0000-0000CC7D0000}"/>
    <cellStyle name="Normal 32 3 2 6 7 2" xfId="32645" xr:uid="{00000000-0005-0000-0000-0000CD7D0000}"/>
    <cellStyle name="Normal 32 3 2 6 8" xfId="20497" xr:uid="{00000000-0005-0000-0000-0000CE7D0000}"/>
    <cellStyle name="Normal 32 3 2 6 8 2" xfId="33989" xr:uid="{00000000-0005-0000-0000-0000CF7D0000}"/>
    <cellStyle name="Normal 32 3 2 6 9" xfId="23751" xr:uid="{00000000-0005-0000-0000-0000D07D0000}"/>
    <cellStyle name="Normal 32 3 2 7" xfId="3882" xr:uid="{00000000-0005-0000-0000-0000D17D0000}"/>
    <cellStyle name="Normal 32 3 2 7 2" xfId="7029" xr:uid="{00000000-0005-0000-0000-0000D27D0000}"/>
    <cellStyle name="Normal 32 3 2 7 2 2" xfId="26623" xr:uid="{00000000-0005-0000-0000-0000D37D0000}"/>
    <cellStyle name="Normal 32 3 2 7 3" xfId="10677" xr:uid="{00000000-0005-0000-0000-0000D47D0000}"/>
    <cellStyle name="Normal 32 3 2 7 3 2" xfId="27967" xr:uid="{00000000-0005-0000-0000-0000D57D0000}"/>
    <cellStyle name="Normal 32 3 2 7 4" xfId="12884" xr:uid="{00000000-0005-0000-0000-0000D67D0000}"/>
    <cellStyle name="Normal 32 3 2 7 4 2" xfId="29311" xr:uid="{00000000-0005-0000-0000-0000D77D0000}"/>
    <cellStyle name="Normal 32 3 2 7 5" xfId="16013" xr:uid="{00000000-0005-0000-0000-0000D87D0000}"/>
    <cellStyle name="Normal 32 3 2 7 5 2" xfId="31097" xr:uid="{00000000-0005-0000-0000-0000D97D0000}"/>
    <cellStyle name="Normal 32 3 2 7 6" xfId="17299" xr:uid="{00000000-0005-0000-0000-0000DA7D0000}"/>
    <cellStyle name="Normal 32 3 2 7 6 2" xfId="31999" xr:uid="{00000000-0005-0000-0000-0000DB7D0000}"/>
    <cellStyle name="Normal 32 3 2 7 7" xfId="19506" xr:uid="{00000000-0005-0000-0000-0000DC7D0000}"/>
    <cellStyle name="Normal 32 3 2 7 7 2" xfId="33343" xr:uid="{00000000-0005-0000-0000-0000DD7D0000}"/>
    <cellStyle name="Normal 32 3 2 7 8" xfId="21714" xr:uid="{00000000-0005-0000-0000-0000DE7D0000}"/>
    <cellStyle name="Normal 32 3 2 7 8 2" xfId="34687" xr:uid="{00000000-0005-0000-0000-0000DF7D0000}"/>
    <cellStyle name="Normal 32 3 2 7 9" xfId="24868" xr:uid="{00000000-0005-0000-0000-0000E07D0000}"/>
    <cellStyle name="Normal 32 3 2 8" xfId="4977" xr:uid="{00000000-0005-0000-0000-0000E17D0000}"/>
    <cellStyle name="Normal 32 3 2 8 2" xfId="25435" xr:uid="{00000000-0005-0000-0000-0000E27D0000}"/>
    <cellStyle name="Normal 32 3 2 9" xfId="9078" xr:uid="{00000000-0005-0000-0000-0000E37D0000}"/>
    <cellStyle name="Normal 32 3 2 9 2" xfId="27061" xr:uid="{00000000-0005-0000-0000-0000E47D0000}"/>
    <cellStyle name="Normal 32 3 3" xfId="2033" xr:uid="{00000000-0005-0000-0000-0000E57D0000}"/>
    <cellStyle name="Normal 32 3 3 10" xfId="22456" xr:uid="{00000000-0005-0000-0000-0000E67D0000}"/>
    <cellStyle name="Normal 32 3 3 2" xfId="5151" xr:uid="{00000000-0005-0000-0000-0000E77D0000}"/>
    <cellStyle name="Normal 32 3 3 2 2" xfId="23841" xr:uid="{00000000-0005-0000-0000-0000E87D0000}"/>
    <cellStyle name="Normal 32 3 3 3" xfId="7737" xr:uid="{00000000-0005-0000-0000-0000E97D0000}"/>
    <cellStyle name="Normal 32 3 3 3 2" xfId="25849" xr:uid="{00000000-0005-0000-0000-0000EA7D0000}"/>
    <cellStyle name="Normal 32 3 3 4" xfId="9559" xr:uid="{00000000-0005-0000-0000-0000EB7D0000}"/>
    <cellStyle name="Normal 32 3 3 4 2" xfId="27347" xr:uid="{00000000-0005-0000-0000-0000EC7D0000}"/>
    <cellStyle name="Normal 32 3 3 5" xfId="11766" xr:uid="{00000000-0005-0000-0000-0000ED7D0000}"/>
    <cellStyle name="Normal 32 3 3 5 2" xfId="28691" xr:uid="{00000000-0005-0000-0000-0000EE7D0000}"/>
    <cellStyle name="Normal 32 3 3 6" xfId="14543" xr:uid="{00000000-0005-0000-0000-0000EF7D0000}"/>
    <cellStyle name="Normal 32 3 3 6 2" xfId="30298" xr:uid="{00000000-0005-0000-0000-0000F07D0000}"/>
    <cellStyle name="Normal 32 3 3 7" xfId="13563" xr:uid="{00000000-0005-0000-0000-0000F17D0000}"/>
    <cellStyle name="Normal 32 3 3 7 2" xfId="29741" xr:uid="{00000000-0005-0000-0000-0000F27D0000}"/>
    <cellStyle name="Normal 32 3 3 8" xfId="18388" xr:uid="{00000000-0005-0000-0000-0000F37D0000}"/>
    <cellStyle name="Normal 32 3 3 8 2" xfId="32723" xr:uid="{00000000-0005-0000-0000-0000F47D0000}"/>
    <cellStyle name="Normal 32 3 3 9" xfId="20596" xr:uid="{00000000-0005-0000-0000-0000F57D0000}"/>
    <cellStyle name="Normal 32 3 3 9 2" xfId="34067" xr:uid="{00000000-0005-0000-0000-0000F67D0000}"/>
    <cellStyle name="Normal 32 3 4" xfId="2918" xr:uid="{00000000-0005-0000-0000-0000F77D0000}"/>
    <cellStyle name="Normal 32 3 4 10" xfId="22852" xr:uid="{00000000-0005-0000-0000-0000F87D0000}"/>
    <cellStyle name="Normal 32 3 4 2" xfId="5547" xr:uid="{00000000-0005-0000-0000-0000F97D0000}"/>
    <cellStyle name="Normal 32 3 4 2 2" xfId="24417" xr:uid="{00000000-0005-0000-0000-0000FA7D0000}"/>
    <cellStyle name="Normal 32 3 4 3" xfId="8297" xr:uid="{00000000-0005-0000-0000-0000FB7D0000}"/>
    <cellStyle name="Normal 32 3 4 3 2" xfId="26267" xr:uid="{00000000-0005-0000-0000-0000FC7D0000}"/>
    <cellStyle name="Normal 32 3 4 4" xfId="10141" xr:uid="{00000000-0005-0000-0000-0000FD7D0000}"/>
    <cellStyle name="Normal 32 3 4 4 2" xfId="27611" xr:uid="{00000000-0005-0000-0000-0000FE7D0000}"/>
    <cellStyle name="Normal 32 3 4 5" xfId="12348" xr:uid="{00000000-0005-0000-0000-0000FF7D0000}"/>
    <cellStyle name="Normal 32 3 4 5 2" xfId="28955" xr:uid="{00000000-0005-0000-0000-0000007E0000}"/>
    <cellStyle name="Normal 32 3 4 6" xfId="15284" xr:uid="{00000000-0005-0000-0000-0000017E0000}"/>
    <cellStyle name="Normal 32 3 4 6 2" xfId="30638" xr:uid="{00000000-0005-0000-0000-0000027E0000}"/>
    <cellStyle name="Normal 32 3 4 7" xfId="16763" xr:uid="{00000000-0005-0000-0000-0000037E0000}"/>
    <cellStyle name="Normal 32 3 4 7 2" xfId="31643" xr:uid="{00000000-0005-0000-0000-0000047E0000}"/>
    <cellStyle name="Normal 32 3 4 8" xfId="18970" xr:uid="{00000000-0005-0000-0000-0000057E0000}"/>
    <cellStyle name="Normal 32 3 4 8 2" xfId="32987" xr:uid="{00000000-0005-0000-0000-0000067E0000}"/>
    <cellStyle name="Normal 32 3 4 9" xfId="21178" xr:uid="{00000000-0005-0000-0000-0000077E0000}"/>
    <cellStyle name="Normal 32 3 4 9 2" xfId="34331" xr:uid="{00000000-0005-0000-0000-0000087E0000}"/>
    <cellStyle name="Normal 32 3 5" xfId="3213" xr:uid="{00000000-0005-0000-0000-0000097E0000}"/>
    <cellStyle name="Normal 32 3 5 10" xfId="23045" xr:uid="{00000000-0005-0000-0000-00000A7E0000}"/>
    <cellStyle name="Normal 32 3 5 2" xfId="5740" xr:uid="{00000000-0005-0000-0000-00000B7E0000}"/>
    <cellStyle name="Normal 32 3 5 2 2" xfId="24610" xr:uid="{00000000-0005-0000-0000-00000C7E0000}"/>
    <cellStyle name="Normal 32 3 5 3" xfId="8490" xr:uid="{00000000-0005-0000-0000-00000D7E0000}"/>
    <cellStyle name="Normal 32 3 5 3 2" xfId="26409" xr:uid="{00000000-0005-0000-0000-00000E7E0000}"/>
    <cellStyle name="Normal 32 3 5 4" xfId="10334" xr:uid="{00000000-0005-0000-0000-00000F7E0000}"/>
    <cellStyle name="Normal 32 3 5 4 2" xfId="27753" xr:uid="{00000000-0005-0000-0000-0000107E0000}"/>
    <cellStyle name="Normal 32 3 5 5" xfId="12541" xr:uid="{00000000-0005-0000-0000-0000117E0000}"/>
    <cellStyle name="Normal 32 3 5 5 2" xfId="29097" xr:uid="{00000000-0005-0000-0000-0000127E0000}"/>
    <cellStyle name="Normal 32 3 5 6" xfId="15531" xr:uid="{00000000-0005-0000-0000-0000137E0000}"/>
    <cellStyle name="Normal 32 3 5 6 2" xfId="30811" xr:uid="{00000000-0005-0000-0000-0000147E0000}"/>
    <cellStyle name="Normal 32 3 5 7" xfId="16956" xr:uid="{00000000-0005-0000-0000-0000157E0000}"/>
    <cellStyle name="Normal 32 3 5 7 2" xfId="31785" xr:uid="{00000000-0005-0000-0000-0000167E0000}"/>
    <cellStyle name="Normal 32 3 5 8" xfId="19163" xr:uid="{00000000-0005-0000-0000-0000177E0000}"/>
    <cellStyle name="Normal 32 3 5 8 2" xfId="33129" xr:uid="{00000000-0005-0000-0000-0000187E0000}"/>
    <cellStyle name="Normal 32 3 5 9" xfId="21371" xr:uid="{00000000-0005-0000-0000-0000197E0000}"/>
    <cellStyle name="Normal 32 3 5 9 2" xfId="34473" xr:uid="{00000000-0005-0000-0000-00001A7E0000}"/>
    <cellStyle name="Normal 32 3 6" xfId="1425" xr:uid="{00000000-0005-0000-0000-00001B7E0000}"/>
    <cellStyle name="Normal 32 3 6 2" xfId="6051" xr:uid="{00000000-0005-0000-0000-00001C7E0000}"/>
    <cellStyle name="Normal 32 3 6 2 2" xfId="25523" xr:uid="{00000000-0005-0000-0000-00001D7E0000}"/>
    <cellStyle name="Normal 32 3 6 3" xfId="9174" xr:uid="{00000000-0005-0000-0000-00001E7E0000}"/>
    <cellStyle name="Normal 32 3 6 3 2" xfId="27071" xr:uid="{00000000-0005-0000-0000-00001F7E0000}"/>
    <cellStyle name="Normal 32 3 6 4" xfId="11381" xr:uid="{00000000-0005-0000-0000-0000207E0000}"/>
    <cellStyle name="Normal 32 3 6 4 2" xfId="28415" xr:uid="{00000000-0005-0000-0000-0000217E0000}"/>
    <cellStyle name="Normal 32 3 6 5" xfId="14056" xr:uid="{00000000-0005-0000-0000-0000227E0000}"/>
    <cellStyle name="Normal 32 3 6 5 2" xfId="29962" xr:uid="{00000000-0005-0000-0000-0000237E0000}"/>
    <cellStyle name="Normal 32 3 6 6" xfId="14116" xr:uid="{00000000-0005-0000-0000-0000247E0000}"/>
    <cellStyle name="Normal 32 3 6 6 2" xfId="29994" xr:uid="{00000000-0005-0000-0000-0000257E0000}"/>
    <cellStyle name="Normal 32 3 6 7" xfId="18003" xr:uid="{00000000-0005-0000-0000-0000267E0000}"/>
    <cellStyle name="Normal 32 3 6 7 2" xfId="32447" xr:uid="{00000000-0005-0000-0000-0000277E0000}"/>
    <cellStyle name="Normal 32 3 6 8" xfId="20211" xr:uid="{00000000-0005-0000-0000-0000287E0000}"/>
    <cellStyle name="Normal 32 3 6 8 2" xfId="33791" xr:uid="{00000000-0005-0000-0000-0000297E0000}"/>
    <cellStyle name="Normal 32 3 6 9" xfId="23314" xr:uid="{00000000-0005-0000-0000-00002A7E0000}"/>
    <cellStyle name="Normal 32 3 7" xfId="3936" xr:uid="{00000000-0005-0000-0000-00002B7E0000}"/>
    <cellStyle name="Normal 32 3 7 2" xfId="7052" xr:uid="{00000000-0005-0000-0000-00002C7E0000}"/>
    <cellStyle name="Normal 32 3 7 2 2" xfId="26646" xr:uid="{00000000-0005-0000-0000-00002D7E0000}"/>
    <cellStyle name="Normal 32 3 7 3" xfId="10700" xr:uid="{00000000-0005-0000-0000-00002E7E0000}"/>
    <cellStyle name="Normal 32 3 7 3 2" xfId="27990" xr:uid="{00000000-0005-0000-0000-00002F7E0000}"/>
    <cellStyle name="Normal 32 3 7 4" xfId="12907" xr:uid="{00000000-0005-0000-0000-0000307E0000}"/>
    <cellStyle name="Normal 32 3 7 4 2" xfId="29334" xr:uid="{00000000-0005-0000-0000-0000317E0000}"/>
    <cellStyle name="Normal 32 3 7 5" xfId="16048" xr:uid="{00000000-0005-0000-0000-0000327E0000}"/>
    <cellStyle name="Normal 32 3 7 5 2" xfId="31128" xr:uid="{00000000-0005-0000-0000-0000337E0000}"/>
    <cellStyle name="Normal 32 3 7 6" xfId="17322" xr:uid="{00000000-0005-0000-0000-0000347E0000}"/>
    <cellStyle name="Normal 32 3 7 6 2" xfId="32022" xr:uid="{00000000-0005-0000-0000-0000357E0000}"/>
    <cellStyle name="Normal 32 3 7 7" xfId="19529" xr:uid="{00000000-0005-0000-0000-0000367E0000}"/>
    <cellStyle name="Normal 32 3 7 7 2" xfId="33366" xr:uid="{00000000-0005-0000-0000-0000377E0000}"/>
    <cellStyle name="Normal 32 3 7 8" xfId="21737" xr:uid="{00000000-0005-0000-0000-0000387E0000}"/>
    <cellStyle name="Normal 32 3 7 8 2" xfId="34710" xr:uid="{00000000-0005-0000-0000-0000397E0000}"/>
    <cellStyle name="Normal 32 3 7 9" xfId="24891" xr:uid="{00000000-0005-0000-0000-00003A7E0000}"/>
    <cellStyle name="Normal 32 3 8" xfId="4253" xr:uid="{00000000-0005-0000-0000-00003B7E0000}"/>
    <cellStyle name="Normal 32 3 8 2" xfId="7146" xr:uid="{00000000-0005-0000-0000-00003C7E0000}"/>
    <cellStyle name="Normal 32 3 8 2 2" xfId="26740" xr:uid="{00000000-0005-0000-0000-00003D7E0000}"/>
    <cellStyle name="Normal 32 3 8 3" xfId="10794" xr:uid="{00000000-0005-0000-0000-00003E7E0000}"/>
    <cellStyle name="Normal 32 3 8 3 2" xfId="28084" xr:uid="{00000000-0005-0000-0000-00003F7E0000}"/>
    <cellStyle name="Normal 32 3 8 4" xfId="13001" xr:uid="{00000000-0005-0000-0000-0000407E0000}"/>
    <cellStyle name="Normal 32 3 8 4 2" xfId="29428" xr:uid="{00000000-0005-0000-0000-0000417E0000}"/>
    <cellStyle name="Normal 32 3 8 5" xfId="16244" xr:uid="{00000000-0005-0000-0000-0000427E0000}"/>
    <cellStyle name="Normal 32 3 8 5 2" xfId="31289" xr:uid="{00000000-0005-0000-0000-0000437E0000}"/>
    <cellStyle name="Normal 32 3 8 6" xfId="17416" xr:uid="{00000000-0005-0000-0000-0000447E0000}"/>
    <cellStyle name="Normal 32 3 8 6 2" xfId="32116" xr:uid="{00000000-0005-0000-0000-0000457E0000}"/>
    <cellStyle name="Normal 32 3 8 7" xfId="19623" xr:uid="{00000000-0005-0000-0000-0000467E0000}"/>
    <cellStyle name="Normal 32 3 8 7 2" xfId="33460" xr:uid="{00000000-0005-0000-0000-0000477E0000}"/>
    <cellStyle name="Normal 32 3 8 8" xfId="21831" xr:uid="{00000000-0005-0000-0000-0000487E0000}"/>
    <cellStyle name="Normal 32 3 8 8 2" xfId="34804" xr:uid="{00000000-0005-0000-0000-0000497E0000}"/>
    <cellStyle name="Normal 32 3 8 9" xfId="24985" xr:uid="{00000000-0005-0000-0000-00004A7E0000}"/>
    <cellStyle name="Normal 32 3 9" xfId="4804" xr:uid="{00000000-0005-0000-0000-00004B7E0000}"/>
    <cellStyle name="Normal 32 3 9 2" xfId="25288" xr:uid="{00000000-0005-0000-0000-00004C7E0000}"/>
    <cellStyle name="Normal 32 4" xfId="1189" xr:uid="{00000000-0005-0000-0000-00004D7E0000}"/>
    <cellStyle name="Normal 32 4 10" xfId="11203" xr:uid="{00000000-0005-0000-0000-00004E7E0000}"/>
    <cellStyle name="Normal 32 4 10 2" xfId="28341" xr:uid="{00000000-0005-0000-0000-00004F7E0000}"/>
    <cellStyle name="Normal 32 4 11" xfId="13849" xr:uid="{00000000-0005-0000-0000-0000507E0000}"/>
    <cellStyle name="Normal 32 4 11 2" xfId="29877" xr:uid="{00000000-0005-0000-0000-0000517E0000}"/>
    <cellStyle name="Normal 32 4 12" xfId="15651" xr:uid="{00000000-0005-0000-0000-0000527E0000}"/>
    <cellStyle name="Normal 32 4 12 2" xfId="30922" xr:uid="{00000000-0005-0000-0000-0000537E0000}"/>
    <cellStyle name="Normal 32 4 13" xfId="17825" xr:uid="{00000000-0005-0000-0000-0000547E0000}"/>
    <cellStyle name="Normal 32 4 13 2" xfId="32373" xr:uid="{00000000-0005-0000-0000-0000557E0000}"/>
    <cellStyle name="Normal 32 4 14" xfId="20033" xr:uid="{00000000-0005-0000-0000-0000567E0000}"/>
    <cellStyle name="Normal 32 4 14 2" xfId="33717" xr:uid="{00000000-0005-0000-0000-0000577E0000}"/>
    <cellStyle name="Normal 32 4 15" xfId="22166" xr:uid="{00000000-0005-0000-0000-0000587E0000}"/>
    <cellStyle name="Normal 32 4 2" xfId="2114" xr:uid="{00000000-0005-0000-0000-0000597E0000}"/>
    <cellStyle name="Normal 32 4 2 10" xfId="22521" xr:uid="{00000000-0005-0000-0000-00005A7E0000}"/>
    <cellStyle name="Normal 32 4 2 2" xfId="5216" xr:uid="{00000000-0005-0000-0000-00005B7E0000}"/>
    <cellStyle name="Normal 32 4 2 2 2" xfId="23908" xr:uid="{00000000-0005-0000-0000-00005C7E0000}"/>
    <cellStyle name="Normal 32 4 2 3" xfId="7799" xr:uid="{00000000-0005-0000-0000-00005D7E0000}"/>
    <cellStyle name="Normal 32 4 2 3 2" xfId="25916" xr:uid="{00000000-0005-0000-0000-00005E7E0000}"/>
    <cellStyle name="Normal 32 4 2 4" xfId="9631" xr:uid="{00000000-0005-0000-0000-00005F7E0000}"/>
    <cellStyle name="Normal 32 4 2 4 2" xfId="27389" xr:uid="{00000000-0005-0000-0000-0000607E0000}"/>
    <cellStyle name="Normal 32 4 2 5" xfId="11838" xr:uid="{00000000-0005-0000-0000-0000617E0000}"/>
    <cellStyle name="Normal 32 4 2 5 2" xfId="28733" xr:uid="{00000000-0005-0000-0000-0000627E0000}"/>
    <cellStyle name="Normal 32 4 2 6" xfId="14617" xr:uid="{00000000-0005-0000-0000-0000637E0000}"/>
    <cellStyle name="Normal 32 4 2 6 2" xfId="30341" xr:uid="{00000000-0005-0000-0000-0000647E0000}"/>
    <cellStyle name="Normal 32 4 2 7" xfId="13242" xr:uid="{00000000-0005-0000-0000-0000657E0000}"/>
    <cellStyle name="Normal 32 4 2 7 2" xfId="29586" xr:uid="{00000000-0005-0000-0000-0000667E0000}"/>
    <cellStyle name="Normal 32 4 2 8" xfId="18460" xr:uid="{00000000-0005-0000-0000-0000677E0000}"/>
    <cellStyle name="Normal 32 4 2 8 2" xfId="32765" xr:uid="{00000000-0005-0000-0000-0000687E0000}"/>
    <cellStyle name="Normal 32 4 2 9" xfId="20668" xr:uid="{00000000-0005-0000-0000-0000697E0000}"/>
    <cellStyle name="Normal 32 4 2 9 2" xfId="34109" xr:uid="{00000000-0005-0000-0000-00006A7E0000}"/>
    <cellStyle name="Normal 32 4 3" xfId="2983" xr:uid="{00000000-0005-0000-0000-00006B7E0000}"/>
    <cellStyle name="Normal 32 4 3 10" xfId="22909" xr:uid="{00000000-0005-0000-0000-00006C7E0000}"/>
    <cellStyle name="Normal 32 4 3 2" xfId="5604" xr:uid="{00000000-0005-0000-0000-00006D7E0000}"/>
    <cellStyle name="Normal 32 4 3 2 2" xfId="24474" xr:uid="{00000000-0005-0000-0000-00006E7E0000}"/>
    <cellStyle name="Normal 32 4 3 3" xfId="8354" xr:uid="{00000000-0005-0000-0000-00006F7E0000}"/>
    <cellStyle name="Normal 32 4 3 3 2" xfId="26299" xr:uid="{00000000-0005-0000-0000-0000707E0000}"/>
    <cellStyle name="Normal 32 4 3 4" xfId="10198" xr:uid="{00000000-0005-0000-0000-0000717E0000}"/>
    <cellStyle name="Normal 32 4 3 4 2" xfId="27643" xr:uid="{00000000-0005-0000-0000-0000727E0000}"/>
    <cellStyle name="Normal 32 4 3 5" xfId="12405" xr:uid="{00000000-0005-0000-0000-0000737E0000}"/>
    <cellStyle name="Normal 32 4 3 5 2" xfId="28987" xr:uid="{00000000-0005-0000-0000-0000747E0000}"/>
    <cellStyle name="Normal 32 4 3 6" xfId="15344" xr:uid="{00000000-0005-0000-0000-0000757E0000}"/>
    <cellStyle name="Normal 32 4 3 6 2" xfId="30671" xr:uid="{00000000-0005-0000-0000-0000767E0000}"/>
    <cellStyle name="Normal 32 4 3 7" xfId="16820" xr:uid="{00000000-0005-0000-0000-0000777E0000}"/>
    <cellStyle name="Normal 32 4 3 7 2" xfId="31675" xr:uid="{00000000-0005-0000-0000-0000787E0000}"/>
    <cellStyle name="Normal 32 4 3 8" xfId="19027" xr:uid="{00000000-0005-0000-0000-0000797E0000}"/>
    <cellStyle name="Normal 32 4 3 8 2" xfId="33019" xr:uid="{00000000-0005-0000-0000-00007A7E0000}"/>
    <cellStyle name="Normal 32 4 3 9" xfId="21235" xr:uid="{00000000-0005-0000-0000-00007B7E0000}"/>
    <cellStyle name="Normal 32 4 3 9 2" xfId="34363" xr:uid="{00000000-0005-0000-0000-00007C7E0000}"/>
    <cellStyle name="Normal 32 4 4" xfId="3278" xr:uid="{00000000-0005-0000-0000-00007D7E0000}"/>
    <cellStyle name="Normal 32 4 4 10" xfId="23077" xr:uid="{00000000-0005-0000-0000-00007E7E0000}"/>
    <cellStyle name="Normal 32 4 4 2" xfId="5772" xr:uid="{00000000-0005-0000-0000-00007F7E0000}"/>
    <cellStyle name="Normal 32 4 4 2 2" xfId="24642" xr:uid="{00000000-0005-0000-0000-0000807E0000}"/>
    <cellStyle name="Normal 32 4 4 3" xfId="8522" xr:uid="{00000000-0005-0000-0000-0000817E0000}"/>
    <cellStyle name="Normal 32 4 4 3 2" xfId="26441" xr:uid="{00000000-0005-0000-0000-0000827E0000}"/>
    <cellStyle name="Normal 32 4 4 4" xfId="10366" xr:uid="{00000000-0005-0000-0000-0000837E0000}"/>
    <cellStyle name="Normal 32 4 4 4 2" xfId="27785" xr:uid="{00000000-0005-0000-0000-0000847E0000}"/>
    <cellStyle name="Normal 32 4 4 5" xfId="12573" xr:uid="{00000000-0005-0000-0000-0000857E0000}"/>
    <cellStyle name="Normal 32 4 4 5 2" xfId="29129" xr:uid="{00000000-0005-0000-0000-0000867E0000}"/>
    <cellStyle name="Normal 32 4 4 6" xfId="15572" xr:uid="{00000000-0005-0000-0000-0000877E0000}"/>
    <cellStyle name="Normal 32 4 4 6 2" xfId="30847" xr:uid="{00000000-0005-0000-0000-0000887E0000}"/>
    <cellStyle name="Normal 32 4 4 7" xfId="16988" xr:uid="{00000000-0005-0000-0000-0000897E0000}"/>
    <cellStyle name="Normal 32 4 4 7 2" xfId="31817" xr:uid="{00000000-0005-0000-0000-00008A7E0000}"/>
    <cellStyle name="Normal 32 4 4 8" xfId="19195" xr:uid="{00000000-0005-0000-0000-00008B7E0000}"/>
    <cellStyle name="Normal 32 4 4 8 2" xfId="33161" xr:uid="{00000000-0005-0000-0000-00008C7E0000}"/>
    <cellStyle name="Normal 32 4 4 9" xfId="21403" xr:uid="{00000000-0005-0000-0000-00008D7E0000}"/>
    <cellStyle name="Normal 32 4 4 9 2" xfId="34505" xr:uid="{00000000-0005-0000-0000-00008E7E0000}"/>
    <cellStyle name="Normal 32 4 5" xfId="3458" xr:uid="{00000000-0005-0000-0000-00008F7E0000}"/>
    <cellStyle name="Normal 32 4 5 2" xfId="6116" xr:uid="{00000000-0005-0000-0000-0000907E0000}"/>
    <cellStyle name="Normal 32 4 5 2 2" xfId="26526" xr:uid="{00000000-0005-0000-0000-0000917E0000}"/>
    <cellStyle name="Normal 32 4 5 3" xfId="10451" xr:uid="{00000000-0005-0000-0000-0000927E0000}"/>
    <cellStyle name="Normal 32 4 5 3 2" xfId="27870" xr:uid="{00000000-0005-0000-0000-0000937E0000}"/>
    <cellStyle name="Normal 32 4 5 4" xfId="12658" xr:uid="{00000000-0005-0000-0000-0000947E0000}"/>
    <cellStyle name="Normal 32 4 5 4 2" xfId="29214" xr:uid="{00000000-0005-0000-0000-0000957E0000}"/>
    <cellStyle name="Normal 32 4 5 5" xfId="15702" xr:uid="{00000000-0005-0000-0000-0000967E0000}"/>
    <cellStyle name="Normal 32 4 5 5 2" xfId="30957" xr:uid="{00000000-0005-0000-0000-0000977E0000}"/>
    <cellStyle name="Normal 32 4 5 6" xfId="17073" xr:uid="{00000000-0005-0000-0000-0000987E0000}"/>
    <cellStyle name="Normal 32 4 5 6 2" xfId="31902" xr:uid="{00000000-0005-0000-0000-0000997E0000}"/>
    <cellStyle name="Normal 32 4 5 7" xfId="19280" xr:uid="{00000000-0005-0000-0000-00009A7E0000}"/>
    <cellStyle name="Normal 32 4 5 7 2" xfId="33246" xr:uid="{00000000-0005-0000-0000-00009B7E0000}"/>
    <cellStyle name="Normal 32 4 5 8" xfId="21488" xr:uid="{00000000-0005-0000-0000-00009C7E0000}"/>
    <cellStyle name="Normal 32 4 5 8 2" xfId="34590" xr:uid="{00000000-0005-0000-0000-00009D7E0000}"/>
    <cellStyle name="Normal 32 4 5 9" xfId="23379" xr:uid="{00000000-0005-0000-0000-00009E7E0000}"/>
    <cellStyle name="Normal 32 4 6" xfId="1725" xr:uid="{00000000-0005-0000-0000-00009F7E0000}"/>
    <cellStyle name="Normal 32 4 6 2" xfId="6413" xr:uid="{00000000-0005-0000-0000-0000A07E0000}"/>
    <cellStyle name="Normal 32 4 6 2 2" xfId="25660" xr:uid="{00000000-0005-0000-0000-0000A17E0000}"/>
    <cellStyle name="Normal 32 4 6 3" xfId="9351" xr:uid="{00000000-0005-0000-0000-0000A27E0000}"/>
    <cellStyle name="Normal 32 4 6 3 2" xfId="27176" xr:uid="{00000000-0005-0000-0000-0000A37E0000}"/>
    <cellStyle name="Normal 32 4 6 4" xfId="11558" xr:uid="{00000000-0005-0000-0000-0000A47E0000}"/>
    <cellStyle name="Normal 32 4 6 4 2" xfId="28520" xr:uid="{00000000-0005-0000-0000-0000A57E0000}"/>
    <cellStyle name="Normal 32 4 6 5" xfId="14287" xr:uid="{00000000-0005-0000-0000-0000A67E0000}"/>
    <cellStyle name="Normal 32 4 6 5 2" xfId="30097" xr:uid="{00000000-0005-0000-0000-0000A77E0000}"/>
    <cellStyle name="Normal 32 4 6 6" xfId="14905" xr:uid="{00000000-0005-0000-0000-0000A87E0000}"/>
    <cellStyle name="Normal 32 4 6 6 2" xfId="30442" xr:uid="{00000000-0005-0000-0000-0000A97E0000}"/>
    <cellStyle name="Normal 32 4 6 7" xfId="18180" xr:uid="{00000000-0005-0000-0000-0000AA7E0000}"/>
    <cellStyle name="Normal 32 4 6 7 2" xfId="32552" xr:uid="{00000000-0005-0000-0000-0000AB7E0000}"/>
    <cellStyle name="Normal 32 4 6 8" xfId="20388" xr:uid="{00000000-0005-0000-0000-0000AC7E0000}"/>
    <cellStyle name="Normal 32 4 6 8 2" xfId="33896" xr:uid="{00000000-0005-0000-0000-0000AD7E0000}"/>
    <cellStyle name="Normal 32 4 6 9" xfId="23681" xr:uid="{00000000-0005-0000-0000-0000AE7E0000}"/>
    <cellStyle name="Normal 32 4 7" xfId="4505" xr:uid="{00000000-0005-0000-0000-0000AF7E0000}"/>
    <cellStyle name="Normal 32 4 7 2" xfId="7227" xr:uid="{00000000-0005-0000-0000-0000B07E0000}"/>
    <cellStyle name="Normal 32 4 7 2 2" xfId="26821" xr:uid="{00000000-0005-0000-0000-0000B17E0000}"/>
    <cellStyle name="Normal 32 4 7 3" xfId="10875" xr:uid="{00000000-0005-0000-0000-0000B27E0000}"/>
    <cellStyle name="Normal 32 4 7 3 2" xfId="28165" xr:uid="{00000000-0005-0000-0000-0000B37E0000}"/>
    <cellStyle name="Normal 32 4 7 4" xfId="13082" xr:uid="{00000000-0005-0000-0000-0000B47E0000}"/>
    <cellStyle name="Normal 32 4 7 4 2" xfId="29509" xr:uid="{00000000-0005-0000-0000-0000B57E0000}"/>
    <cellStyle name="Normal 32 4 7 5" xfId="16411" xr:uid="{00000000-0005-0000-0000-0000B67E0000}"/>
    <cellStyle name="Normal 32 4 7 5 2" xfId="31419" xr:uid="{00000000-0005-0000-0000-0000B77E0000}"/>
    <cellStyle name="Normal 32 4 7 6" xfId="17497" xr:uid="{00000000-0005-0000-0000-0000B87E0000}"/>
    <cellStyle name="Normal 32 4 7 6 2" xfId="32197" xr:uid="{00000000-0005-0000-0000-0000B97E0000}"/>
    <cellStyle name="Normal 32 4 7 7" xfId="19704" xr:uid="{00000000-0005-0000-0000-0000BA7E0000}"/>
    <cellStyle name="Normal 32 4 7 7 2" xfId="33541" xr:uid="{00000000-0005-0000-0000-0000BB7E0000}"/>
    <cellStyle name="Normal 32 4 7 8" xfId="21912" xr:uid="{00000000-0005-0000-0000-0000BC7E0000}"/>
    <cellStyle name="Normal 32 4 7 8 2" xfId="34885" xr:uid="{00000000-0005-0000-0000-0000BD7E0000}"/>
    <cellStyle name="Normal 32 4 7 9" xfId="25066" xr:uid="{00000000-0005-0000-0000-0000BE7E0000}"/>
    <cellStyle name="Normal 32 4 8" xfId="4861" xr:uid="{00000000-0005-0000-0000-0000BF7E0000}"/>
    <cellStyle name="Normal 32 4 8 2" xfId="25353" xr:uid="{00000000-0005-0000-0000-0000C07E0000}"/>
    <cellStyle name="Normal 32 4 9" xfId="8996" xr:uid="{00000000-0005-0000-0000-0000C17E0000}"/>
    <cellStyle name="Normal 32 4 9 2" xfId="26997" xr:uid="{00000000-0005-0000-0000-0000C27E0000}"/>
    <cellStyle name="Normal 32 5" xfId="1761" xr:uid="{00000000-0005-0000-0000-0000C37E0000}"/>
    <cellStyle name="Normal 32 5 10" xfId="22340" xr:uid="{00000000-0005-0000-0000-0000C47E0000}"/>
    <cellStyle name="Normal 32 5 2" xfId="5035" xr:uid="{00000000-0005-0000-0000-0000C57E0000}"/>
    <cellStyle name="Normal 32 5 2 2" xfId="23710" xr:uid="{00000000-0005-0000-0000-0000C67E0000}"/>
    <cellStyle name="Normal 32 5 3" xfId="7637" xr:uid="{00000000-0005-0000-0000-0000C77E0000}"/>
    <cellStyle name="Normal 32 5 3 2" xfId="25689" xr:uid="{00000000-0005-0000-0000-0000C87E0000}"/>
    <cellStyle name="Normal 32 5 4" xfId="9381" xr:uid="{00000000-0005-0000-0000-0000C97E0000}"/>
    <cellStyle name="Normal 32 5 4 2" xfId="27205" xr:uid="{00000000-0005-0000-0000-0000CA7E0000}"/>
    <cellStyle name="Normal 32 5 5" xfId="11588" xr:uid="{00000000-0005-0000-0000-0000CB7E0000}"/>
    <cellStyle name="Normal 32 5 5 2" xfId="28549" xr:uid="{00000000-0005-0000-0000-0000CC7E0000}"/>
    <cellStyle name="Normal 32 5 6" xfId="14320" xr:uid="{00000000-0005-0000-0000-0000CD7E0000}"/>
    <cellStyle name="Normal 32 5 6 2" xfId="30127" xr:uid="{00000000-0005-0000-0000-0000CE7E0000}"/>
    <cellStyle name="Normal 32 5 7" xfId="13409" xr:uid="{00000000-0005-0000-0000-0000CF7E0000}"/>
    <cellStyle name="Normal 32 5 7 2" xfId="29654" xr:uid="{00000000-0005-0000-0000-0000D07E0000}"/>
    <cellStyle name="Normal 32 5 8" xfId="18210" xr:uid="{00000000-0005-0000-0000-0000D17E0000}"/>
    <cellStyle name="Normal 32 5 8 2" xfId="32581" xr:uid="{00000000-0005-0000-0000-0000D27E0000}"/>
    <cellStyle name="Normal 32 5 9" xfId="20418" xr:uid="{00000000-0005-0000-0000-0000D37E0000}"/>
    <cellStyle name="Normal 32 5 9 2" xfId="33925" xr:uid="{00000000-0005-0000-0000-0000D47E0000}"/>
    <cellStyle name="Normal 32 6" xfId="2738" xr:uid="{00000000-0005-0000-0000-0000D57E0000}"/>
    <cellStyle name="Normal 32 6 10" xfId="22738" xr:uid="{00000000-0005-0000-0000-0000D67E0000}"/>
    <cellStyle name="Normal 32 6 2" xfId="5433" xr:uid="{00000000-0005-0000-0000-0000D77E0000}"/>
    <cellStyle name="Normal 32 6 2 2" xfId="24303" xr:uid="{00000000-0005-0000-0000-0000D87E0000}"/>
    <cellStyle name="Normal 32 6 3" xfId="8183" xr:uid="{00000000-0005-0000-0000-0000D97E0000}"/>
    <cellStyle name="Normal 32 6 3 2" xfId="26179" xr:uid="{00000000-0005-0000-0000-0000DA7E0000}"/>
    <cellStyle name="Normal 32 6 4" xfId="10027" xr:uid="{00000000-0005-0000-0000-0000DB7E0000}"/>
    <cellStyle name="Normal 32 6 4 2" xfId="27523" xr:uid="{00000000-0005-0000-0000-0000DC7E0000}"/>
    <cellStyle name="Normal 32 6 5" xfId="12234" xr:uid="{00000000-0005-0000-0000-0000DD7E0000}"/>
    <cellStyle name="Normal 32 6 5 2" xfId="28867" xr:uid="{00000000-0005-0000-0000-0000DE7E0000}"/>
    <cellStyle name="Normal 32 6 6" xfId="15133" xr:uid="{00000000-0005-0000-0000-0000DF7E0000}"/>
    <cellStyle name="Normal 32 6 6 2" xfId="30528" xr:uid="{00000000-0005-0000-0000-0000E07E0000}"/>
    <cellStyle name="Normal 32 6 7" xfId="16649" xr:uid="{00000000-0005-0000-0000-0000E17E0000}"/>
    <cellStyle name="Normal 32 6 7 2" xfId="31555" xr:uid="{00000000-0005-0000-0000-0000E27E0000}"/>
    <cellStyle name="Normal 32 6 8" xfId="18856" xr:uid="{00000000-0005-0000-0000-0000E37E0000}"/>
    <cellStyle name="Normal 32 6 8 2" xfId="32899" xr:uid="{00000000-0005-0000-0000-0000E47E0000}"/>
    <cellStyle name="Normal 32 6 9" xfId="21064" xr:uid="{00000000-0005-0000-0000-0000E57E0000}"/>
    <cellStyle name="Normal 32 6 9 2" xfId="34243" xr:uid="{00000000-0005-0000-0000-0000E67E0000}"/>
    <cellStyle name="Normal 32 7" xfId="2631" xr:uid="{00000000-0005-0000-0000-0000E77E0000}"/>
    <cellStyle name="Normal 32 7 10" xfId="22692" xr:uid="{00000000-0005-0000-0000-0000E87E0000}"/>
    <cellStyle name="Normal 32 7 2" xfId="5387" xr:uid="{00000000-0005-0000-0000-0000E97E0000}"/>
    <cellStyle name="Normal 32 7 2 2" xfId="24257" xr:uid="{00000000-0005-0000-0000-0000EA7E0000}"/>
    <cellStyle name="Normal 32 7 3" xfId="8137" xr:uid="{00000000-0005-0000-0000-0000EB7E0000}"/>
    <cellStyle name="Normal 32 7 3 2" xfId="26133" xr:uid="{00000000-0005-0000-0000-0000EC7E0000}"/>
    <cellStyle name="Normal 32 7 4" xfId="9981" xr:uid="{00000000-0005-0000-0000-0000ED7E0000}"/>
    <cellStyle name="Normal 32 7 4 2" xfId="27477" xr:uid="{00000000-0005-0000-0000-0000EE7E0000}"/>
    <cellStyle name="Normal 32 7 5" xfId="12188" xr:uid="{00000000-0005-0000-0000-0000EF7E0000}"/>
    <cellStyle name="Normal 32 7 5 2" xfId="28821" xr:uid="{00000000-0005-0000-0000-0000F07E0000}"/>
    <cellStyle name="Normal 32 7 6" xfId="15061" xr:uid="{00000000-0005-0000-0000-0000F17E0000}"/>
    <cellStyle name="Normal 32 7 6 2" xfId="30474" xr:uid="{00000000-0005-0000-0000-0000F27E0000}"/>
    <cellStyle name="Normal 32 7 7" xfId="16603" xr:uid="{00000000-0005-0000-0000-0000F37E0000}"/>
    <cellStyle name="Normal 32 7 7 2" xfId="31509" xr:uid="{00000000-0005-0000-0000-0000F47E0000}"/>
    <cellStyle name="Normal 32 7 8" xfId="18810" xr:uid="{00000000-0005-0000-0000-0000F57E0000}"/>
    <cellStyle name="Normal 32 7 8 2" xfId="32853" xr:uid="{00000000-0005-0000-0000-0000F67E0000}"/>
    <cellStyle name="Normal 32 7 9" xfId="21018" xr:uid="{00000000-0005-0000-0000-0000F77E0000}"/>
    <cellStyle name="Normal 32 7 9 2" xfId="34197" xr:uid="{00000000-0005-0000-0000-0000F87E0000}"/>
    <cellStyle name="Normal 32 8" xfId="1768" xr:uid="{00000000-0005-0000-0000-0000F97E0000}"/>
    <cellStyle name="Normal 32 8 2" xfId="5935" xr:uid="{00000000-0005-0000-0000-0000FA7E0000}"/>
    <cellStyle name="Normal 32 8 2 2" xfId="25695" xr:uid="{00000000-0005-0000-0000-0000FB7E0000}"/>
    <cellStyle name="Normal 32 8 3" xfId="9387" xr:uid="{00000000-0005-0000-0000-0000FC7E0000}"/>
    <cellStyle name="Normal 32 8 3 2" xfId="27211" xr:uid="{00000000-0005-0000-0000-0000FD7E0000}"/>
    <cellStyle name="Normal 32 8 4" xfId="11594" xr:uid="{00000000-0005-0000-0000-0000FE7E0000}"/>
    <cellStyle name="Normal 32 8 4 2" xfId="28555" xr:uid="{00000000-0005-0000-0000-0000FF7E0000}"/>
    <cellStyle name="Normal 32 8 5" xfId="14327" xr:uid="{00000000-0005-0000-0000-0000007F0000}"/>
    <cellStyle name="Normal 32 8 5 2" xfId="30134" xr:uid="{00000000-0005-0000-0000-0000017F0000}"/>
    <cellStyle name="Normal 32 8 6" xfId="16251" xr:uid="{00000000-0005-0000-0000-0000027F0000}"/>
    <cellStyle name="Normal 32 8 6 2" xfId="31293" xr:uid="{00000000-0005-0000-0000-0000037F0000}"/>
    <cellStyle name="Normal 32 8 7" xfId="18216" xr:uid="{00000000-0005-0000-0000-0000047F0000}"/>
    <cellStyle name="Normal 32 8 7 2" xfId="32587" xr:uid="{00000000-0005-0000-0000-0000057F0000}"/>
    <cellStyle name="Normal 32 8 8" xfId="20424" xr:uid="{00000000-0005-0000-0000-0000067F0000}"/>
    <cellStyle name="Normal 32 8 8 2" xfId="33931" xr:uid="{00000000-0005-0000-0000-0000077F0000}"/>
    <cellStyle name="Normal 32 8 9" xfId="23198" xr:uid="{00000000-0005-0000-0000-0000087F0000}"/>
    <cellStyle name="Normal 32 9" xfId="4104" xr:uid="{00000000-0005-0000-0000-0000097F0000}"/>
    <cellStyle name="Normal 32 9 2" xfId="7099" xr:uid="{00000000-0005-0000-0000-00000A7F0000}"/>
    <cellStyle name="Normal 32 9 2 2" xfId="26693" xr:uid="{00000000-0005-0000-0000-00000B7F0000}"/>
    <cellStyle name="Normal 32 9 3" xfId="10747" xr:uid="{00000000-0005-0000-0000-00000C7F0000}"/>
    <cellStyle name="Normal 32 9 3 2" xfId="28037" xr:uid="{00000000-0005-0000-0000-00000D7F0000}"/>
    <cellStyle name="Normal 32 9 4" xfId="12954" xr:uid="{00000000-0005-0000-0000-00000E7F0000}"/>
    <cellStyle name="Normal 32 9 4 2" xfId="29381" xr:uid="{00000000-0005-0000-0000-00000F7F0000}"/>
    <cellStyle name="Normal 32 9 5" xfId="16144" xr:uid="{00000000-0005-0000-0000-0000107F0000}"/>
    <cellStyle name="Normal 32 9 5 2" xfId="31207" xr:uid="{00000000-0005-0000-0000-0000117F0000}"/>
    <cellStyle name="Normal 32 9 6" xfId="17369" xr:uid="{00000000-0005-0000-0000-0000127F0000}"/>
    <cellStyle name="Normal 32 9 6 2" xfId="32069" xr:uid="{00000000-0005-0000-0000-0000137F0000}"/>
    <cellStyle name="Normal 32 9 7" xfId="19576" xr:uid="{00000000-0005-0000-0000-0000147F0000}"/>
    <cellStyle name="Normal 32 9 7 2" xfId="33413" xr:uid="{00000000-0005-0000-0000-0000157F0000}"/>
    <cellStyle name="Normal 32 9 8" xfId="21784" xr:uid="{00000000-0005-0000-0000-0000167F0000}"/>
    <cellStyle name="Normal 32 9 8 2" xfId="34757" xr:uid="{00000000-0005-0000-0000-0000177F0000}"/>
    <cellStyle name="Normal 32 9 9" xfId="24938" xr:uid="{00000000-0005-0000-0000-0000187F0000}"/>
    <cellStyle name="Normal 33" xfId="655" xr:uid="{00000000-0005-0000-0000-0000197F0000}"/>
    <cellStyle name="Normal 33 10" xfId="1826" xr:uid="{00000000-0005-0000-0000-00001A7F0000}"/>
    <cellStyle name="Normal 33 10 2" xfId="6436" xr:uid="{00000000-0005-0000-0000-00001B7F0000}"/>
    <cellStyle name="Normal 33 10 2 2" xfId="25722" xr:uid="{00000000-0005-0000-0000-00001C7F0000}"/>
    <cellStyle name="Normal 33 10 3" xfId="9421" xr:uid="{00000000-0005-0000-0000-00001D7F0000}"/>
    <cellStyle name="Normal 33 10 3 2" xfId="27238" xr:uid="{00000000-0005-0000-0000-00001E7F0000}"/>
    <cellStyle name="Normal 33 10 4" xfId="11628" xr:uid="{00000000-0005-0000-0000-00001F7F0000}"/>
    <cellStyle name="Normal 33 10 4 2" xfId="28582" xr:uid="{00000000-0005-0000-0000-0000207F0000}"/>
    <cellStyle name="Normal 33 10 5" xfId="14374" xr:uid="{00000000-0005-0000-0000-0000217F0000}"/>
    <cellStyle name="Normal 33 10 5 2" xfId="30169" xr:uid="{00000000-0005-0000-0000-0000227F0000}"/>
    <cellStyle name="Normal 33 10 6" xfId="16492" xr:uid="{00000000-0005-0000-0000-0000237F0000}"/>
    <cellStyle name="Normal 33 10 6 2" xfId="31491" xr:uid="{00000000-0005-0000-0000-0000247F0000}"/>
    <cellStyle name="Normal 33 10 7" xfId="18250" xr:uid="{00000000-0005-0000-0000-0000257F0000}"/>
    <cellStyle name="Normal 33 10 7 2" xfId="32614" xr:uid="{00000000-0005-0000-0000-0000267F0000}"/>
    <cellStyle name="Normal 33 10 8" xfId="20458" xr:uid="{00000000-0005-0000-0000-0000277F0000}"/>
    <cellStyle name="Normal 33 10 8 2" xfId="33958" xr:uid="{00000000-0005-0000-0000-0000287F0000}"/>
    <cellStyle name="Normal 33 10 9" xfId="23731" xr:uid="{00000000-0005-0000-0000-0000297F0000}"/>
    <cellStyle name="Normal 33 11" xfId="4716" xr:uid="{00000000-0005-0000-0000-00002A7F0000}"/>
    <cellStyle name="Normal 33 11 2" xfId="25167" xr:uid="{00000000-0005-0000-0000-00002B7F0000}"/>
    <cellStyle name="Normal 33 12" xfId="8810" xr:uid="{00000000-0005-0000-0000-00002C7F0000}"/>
    <cellStyle name="Normal 33 12 2" xfId="26896" xr:uid="{00000000-0005-0000-0000-00002D7F0000}"/>
    <cellStyle name="Normal 33 13" xfId="11017" xr:uid="{00000000-0005-0000-0000-00002E7F0000}"/>
    <cellStyle name="Normal 33 13 2" xfId="28240" xr:uid="{00000000-0005-0000-0000-00002F7F0000}"/>
    <cellStyle name="Normal 33 14" xfId="13480" xr:uid="{00000000-0005-0000-0000-0000307F0000}"/>
    <cellStyle name="Normal 33 14 2" xfId="29699" xr:uid="{00000000-0005-0000-0000-0000317F0000}"/>
    <cellStyle name="Normal 33 15" xfId="15825" xr:uid="{00000000-0005-0000-0000-0000327F0000}"/>
    <cellStyle name="Normal 33 15 2" xfId="31028" xr:uid="{00000000-0005-0000-0000-0000337F0000}"/>
    <cellStyle name="Normal 33 16" xfId="17639" xr:uid="{00000000-0005-0000-0000-0000347F0000}"/>
    <cellStyle name="Normal 33 16 2" xfId="32272" xr:uid="{00000000-0005-0000-0000-0000357F0000}"/>
    <cellStyle name="Normal 33 17" xfId="19847" xr:uid="{00000000-0005-0000-0000-0000367F0000}"/>
    <cellStyle name="Normal 33 17 2" xfId="33616" xr:uid="{00000000-0005-0000-0000-0000377F0000}"/>
    <cellStyle name="Normal 33 18" xfId="22021" xr:uid="{00000000-0005-0000-0000-0000387F0000}"/>
    <cellStyle name="Normal 33 19" xfId="37890" xr:uid="{00000000-0005-0000-0000-0000397F0000}"/>
    <cellStyle name="Normal 33 2" xfId="958" xr:uid="{00000000-0005-0000-0000-00003A7F0000}"/>
    <cellStyle name="Normal 33 2 10" xfId="8876" xr:uid="{00000000-0005-0000-0000-00003B7F0000}"/>
    <cellStyle name="Normal 33 2 10 2" xfId="26928" xr:uid="{00000000-0005-0000-0000-00003C7F0000}"/>
    <cellStyle name="Normal 33 2 11" xfId="11083" xr:uid="{00000000-0005-0000-0000-00003D7F0000}"/>
    <cellStyle name="Normal 33 2 11 2" xfId="28272" xr:uid="{00000000-0005-0000-0000-00003E7F0000}"/>
    <cellStyle name="Normal 33 2 12" xfId="13667" xr:uid="{00000000-0005-0000-0000-00003F7F0000}"/>
    <cellStyle name="Normal 33 2 12 2" xfId="29782" xr:uid="{00000000-0005-0000-0000-0000407F0000}"/>
    <cellStyle name="Normal 33 2 13" xfId="16289" xr:uid="{00000000-0005-0000-0000-0000417F0000}"/>
    <cellStyle name="Normal 33 2 13 2" xfId="31326" xr:uid="{00000000-0005-0000-0000-0000427F0000}"/>
    <cellStyle name="Normal 33 2 14" xfId="17705" xr:uid="{00000000-0005-0000-0000-0000437F0000}"/>
    <cellStyle name="Normal 33 2 14 2" xfId="32304" xr:uid="{00000000-0005-0000-0000-0000447F0000}"/>
    <cellStyle name="Normal 33 2 15" xfId="19913" xr:uid="{00000000-0005-0000-0000-0000457F0000}"/>
    <cellStyle name="Normal 33 2 15 2" xfId="33648" xr:uid="{00000000-0005-0000-0000-0000467F0000}"/>
    <cellStyle name="Normal 33 2 16" xfId="22072" xr:uid="{00000000-0005-0000-0000-0000477F0000}"/>
    <cellStyle name="Normal 33 2 17" xfId="38507" xr:uid="{00000000-0005-0000-0000-0000487F0000}"/>
    <cellStyle name="Normal 33 2 2" xfId="1235" xr:uid="{00000000-0005-0000-0000-0000497F0000}"/>
    <cellStyle name="Normal 33 2 2 10" xfId="11248" xr:uid="{00000000-0005-0000-0000-00004A7F0000}"/>
    <cellStyle name="Normal 33 2 2 10 2" xfId="28368" xr:uid="{00000000-0005-0000-0000-00004B7F0000}"/>
    <cellStyle name="Normal 33 2 2 11" xfId="13894" xr:uid="{00000000-0005-0000-0000-00004C7F0000}"/>
    <cellStyle name="Normal 33 2 2 11 2" xfId="29904" xr:uid="{00000000-0005-0000-0000-00004D7F0000}"/>
    <cellStyle name="Normal 33 2 2 12" xfId="15933" xr:uid="{00000000-0005-0000-0000-00004E7F0000}"/>
    <cellStyle name="Normal 33 2 2 12 2" xfId="31061" xr:uid="{00000000-0005-0000-0000-00004F7F0000}"/>
    <cellStyle name="Normal 33 2 2 13" xfId="17870" xr:uid="{00000000-0005-0000-0000-0000507F0000}"/>
    <cellStyle name="Normal 33 2 2 13 2" xfId="32400" xr:uid="{00000000-0005-0000-0000-0000517F0000}"/>
    <cellStyle name="Normal 33 2 2 14" xfId="20078" xr:uid="{00000000-0005-0000-0000-0000527F0000}"/>
    <cellStyle name="Normal 33 2 2 14 2" xfId="33744" xr:uid="{00000000-0005-0000-0000-0000537F0000}"/>
    <cellStyle name="Normal 33 2 2 15" xfId="22227" xr:uid="{00000000-0005-0000-0000-0000547F0000}"/>
    <cellStyle name="Normal 33 2 2 2" xfId="2175" xr:uid="{00000000-0005-0000-0000-0000557F0000}"/>
    <cellStyle name="Normal 33 2 2 2 10" xfId="22566" xr:uid="{00000000-0005-0000-0000-0000567F0000}"/>
    <cellStyle name="Normal 33 2 2 2 2" xfId="5261" xr:uid="{00000000-0005-0000-0000-0000577F0000}"/>
    <cellStyle name="Normal 33 2 2 2 2 2" xfId="23969" xr:uid="{00000000-0005-0000-0000-0000587F0000}"/>
    <cellStyle name="Normal 33 2 2 2 3" xfId="7860" xr:uid="{00000000-0005-0000-0000-0000597F0000}"/>
    <cellStyle name="Normal 33 2 2 2 3 2" xfId="25977" xr:uid="{00000000-0005-0000-0000-00005A7F0000}"/>
    <cellStyle name="Normal 33 2 2 2 4" xfId="9692" xr:uid="{00000000-0005-0000-0000-00005B7F0000}"/>
    <cellStyle name="Normal 33 2 2 2 4 2" xfId="27416" xr:uid="{00000000-0005-0000-0000-00005C7F0000}"/>
    <cellStyle name="Normal 33 2 2 2 5" xfId="11899" xr:uid="{00000000-0005-0000-0000-00005D7F0000}"/>
    <cellStyle name="Normal 33 2 2 2 5 2" xfId="28760" xr:uid="{00000000-0005-0000-0000-00005E7F0000}"/>
    <cellStyle name="Normal 33 2 2 2 6" xfId="14678" xr:uid="{00000000-0005-0000-0000-00005F7F0000}"/>
    <cellStyle name="Normal 33 2 2 2 6 2" xfId="30368" xr:uid="{00000000-0005-0000-0000-0000607F0000}"/>
    <cellStyle name="Normal 33 2 2 2 7" xfId="13710" xr:uid="{00000000-0005-0000-0000-0000617F0000}"/>
    <cellStyle name="Normal 33 2 2 2 7 2" xfId="29803" xr:uid="{00000000-0005-0000-0000-0000627F0000}"/>
    <cellStyle name="Normal 33 2 2 2 8" xfId="18521" xr:uid="{00000000-0005-0000-0000-0000637F0000}"/>
    <cellStyle name="Normal 33 2 2 2 8 2" xfId="32792" xr:uid="{00000000-0005-0000-0000-0000647F0000}"/>
    <cellStyle name="Normal 33 2 2 2 9" xfId="20729" xr:uid="{00000000-0005-0000-0000-0000657F0000}"/>
    <cellStyle name="Normal 33 2 2 2 9 2" xfId="34136" xr:uid="{00000000-0005-0000-0000-0000667F0000}"/>
    <cellStyle name="Normal 33 2 2 3" xfId="3028" xr:uid="{00000000-0005-0000-0000-0000677F0000}"/>
    <cellStyle name="Normal 33 2 2 3 10" xfId="22936" xr:uid="{00000000-0005-0000-0000-0000687F0000}"/>
    <cellStyle name="Normal 33 2 2 3 2" xfId="5631" xr:uid="{00000000-0005-0000-0000-0000697F0000}"/>
    <cellStyle name="Normal 33 2 2 3 2 2" xfId="24501" xr:uid="{00000000-0005-0000-0000-00006A7F0000}"/>
    <cellStyle name="Normal 33 2 2 3 3" xfId="8381" xr:uid="{00000000-0005-0000-0000-00006B7F0000}"/>
    <cellStyle name="Normal 33 2 2 3 3 2" xfId="26326" xr:uid="{00000000-0005-0000-0000-00006C7F0000}"/>
    <cellStyle name="Normal 33 2 2 3 4" xfId="10225" xr:uid="{00000000-0005-0000-0000-00006D7F0000}"/>
    <cellStyle name="Normal 33 2 2 3 4 2" xfId="27670" xr:uid="{00000000-0005-0000-0000-00006E7F0000}"/>
    <cellStyle name="Normal 33 2 2 3 5" xfId="12432" xr:uid="{00000000-0005-0000-0000-00006F7F0000}"/>
    <cellStyle name="Normal 33 2 2 3 5 2" xfId="29014" xr:uid="{00000000-0005-0000-0000-0000707F0000}"/>
    <cellStyle name="Normal 33 2 2 3 6" xfId="15382" xr:uid="{00000000-0005-0000-0000-0000717F0000}"/>
    <cellStyle name="Normal 33 2 2 3 6 2" xfId="30706" xr:uid="{00000000-0005-0000-0000-0000727F0000}"/>
    <cellStyle name="Normal 33 2 2 3 7" xfId="16847" xr:uid="{00000000-0005-0000-0000-0000737F0000}"/>
    <cellStyle name="Normal 33 2 2 3 7 2" xfId="31702" xr:uid="{00000000-0005-0000-0000-0000747F0000}"/>
    <cellStyle name="Normal 33 2 2 3 8" xfId="19054" xr:uid="{00000000-0005-0000-0000-0000757F0000}"/>
    <cellStyle name="Normal 33 2 2 3 8 2" xfId="33046" xr:uid="{00000000-0005-0000-0000-0000767F0000}"/>
    <cellStyle name="Normal 33 2 2 3 9" xfId="21262" xr:uid="{00000000-0005-0000-0000-0000777F0000}"/>
    <cellStyle name="Normal 33 2 2 3 9 2" xfId="34390" xr:uid="{00000000-0005-0000-0000-0000787F0000}"/>
    <cellStyle name="Normal 33 2 2 4" xfId="3323" xr:uid="{00000000-0005-0000-0000-0000797F0000}"/>
    <cellStyle name="Normal 33 2 2 4 10" xfId="23104" xr:uid="{00000000-0005-0000-0000-00007A7F0000}"/>
    <cellStyle name="Normal 33 2 2 4 2" xfId="5799" xr:uid="{00000000-0005-0000-0000-00007B7F0000}"/>
    <cellStyle name="Normal 33 2 2 4 2 2" xfId="24669" xr:uid="{00000000-0005-0000-0000-00007C7F0000}"/>
    <cellStyle name="Normal 33 2 2 4 3" xfId="8549" xr:uid="{00000000-0005-0000-0000-00007D7F0000}"/>
    <cellStyle name="Normal 33 2 2 4 3 2" xfId="26468" xr:uid="{00000000-0005-0000-0000-00007E7F0000}"/>
    <cellStyle name="Normal 33 2 2 4 4" xfId="10393" xr:uid="{00000000-0005-0000-0000-00007F7F0000}"/>
    <cellStyle name="Normal 33 2 2 4 4 2" xfId="27812" xr:uid="{00000000-0005-0000-0000-0000807F0000}"/>
    <cellStyle name="Normal 33 2 2 4 5" xfId="12600" xr:uid="{00000000-0005-0000-0000-0000817F0000}"/>
    <cellStyle name="Normal 33 2 2 4 5 2" xfId="29156" xr:uid="{00000000-0005-0000-0000-0000827F0000}"/>
    <cellStyle name="Normal 33 2 2 4 6" xfId="15609" xr:uid="{00000000-0005-0000-0000-0000837F0000}"/>
    <cellStyle name="Normal 33 2 2 4 6 2" xfId="30880" xr:uid="{00000000-0005-0000-0000-0000847F0000}"/>
    <cellStyle name="Normal 33 2 2 4 7" xfId="17015" xr:uid="{00000000-0005-0000-0000-0000857F0000}"/>
    <cellStyle name="Normal 33 2 2 4 7 2" xfId="31844" xr:uid="{00000000-0005-0000-0000-0000867F0000}"/>
    <cellStyle name="Normal 33 2 2 4 8" xfId="19222" xr:uid="{00000000-0005-0000-0000-0000877F0000}"/>
    <cellStyle name="Normal 33 2 2 4 8 2" xfId="33188" xr:uid="{00000000-0005-0000-0000-0000887F0000}"/>
    <cellStyle name="Normal 33 2 2 4 9" xfId="21430" xr:uid="{00000000-0005-0000-0000-0000897F0000}"/>
    <cellStyle name="Normal 33 2 2 4 9 2" xfId="34532" xr:uid="{00000000-0005-0000-0000-00008A7F0000}"/>
    <cellStyle name="Normal 33 2 2 5" xfId="3519" xr:uid="{00000000-0005-0000-0000-00008B7F0000}"/>
    <cellStyle name="Normal 33 2 2 5 2" xfId="6161" xr:uid="{00000000-0005-0000-0000-00008C7F0000}"/>
    <cellStyle name="Normal 33 2 2 5 2 2" xfId="26553" xr:uid="{00000000-0005-0000-0000-00008D7F0000}"/>
    <cellStyle name="Normal 33 2 2 5 3" xfId="10512" xr:uid="{00000000-0005-0000-0000-00008E7F0000}"/>
    <cellStyle name="Normal 33 2 2 5 3 2" xfId="27897" xr:uid="{00000000-0005-0000-0000-00008F7F0000}"/>
    <cellStyle name="Normal 33 2 2 5 4" xfId="12719" xr:uid="{00000000-0005-0000-0000-0000907F0000}"/>
    <cellStyle name="Normal 33 2 2 5 4 2" xfId="29241" xr:uid="{00000000-0005-0000-0000-0000917F0000}"/>
    <cellStyle name="Normal 33 2 2 5 5" xfId="15763" xr:uid="{00000000-0005-0000-0000-0000927F0000}"/>
    <cellStyle name="Normal 33 2 2 5 5 2" xfId="30984" xr:uid="{00000000-0005-0000-0000-0000937F0000}"/>
    <cellStyle name="Normal 33 2 2 5 6" xfId="17134" xr:uid="{00000000-0005-0000-0000-0000947F0000}"/>
    <cellStyle name="Normal 33 2 2 5 6 2" xfId="31929" xr:uid="{00000000-0005-0000-0000-0000957F0000}"/>
    <cellStyle name="Normal 33 2 2 5 7" xfId="19341" xr:uid="{00000000-0005-0000-0000-0000967F0000}"/>
    <cellStyle name="Normal 33 2 2 5 7 2" xfId="33273" xr:uid="{00000000-0005-0000-0000-0000977F0000}"/>
    <cellStyle name="Normal 33 2 2 5 8" xfId="21549" xr:uid="{00000000-0005-0000-0000-0000987F0000}"/>
    <cellStyle name="Normal 33 2 2 5 8 2" xfId="34617" xr:uid="{00000000-0005-0000-0000-0000997F0000}"/>
    <cellStyle name="Normal 33 2 2 5 9" xfId="23424" xr:uid="{00000000-0005-0000-0000-00009A7F0000}"/>
    <cellStyle name="Normal 33 2 2 6" xfId="3960" xr:uid="{00000000-0005-0000-0000-00009B7F0000}"/>
    <cellStyle name="Normal 33 2 2 6 2" xfId="7063" xr:uid="{00000000-0005-0000-0000-00009C7F0000}"/>
    <cellStyle name="Normal 33 2 2 6 2 2" xfId="26657" xr:uid="{00000000-0005-0000-0000-00009D7F0000}"/>
    <cellStyle name="Normal 33 2 2 6 3" xfId="10711" xr:uid="{00000000-0005-0000-0000-00009E7F0000}"/>
    <cellStyle name="Normal 33 2 2 6 3 2" xfId="28001" xr:uid="{00000000-0005-0000-0000-00009F7F0000}"/>
    <cellStyle name="Normal 33 2 2 6 4" xfId="12918" xr:uid="{00000000-0005-0000-0000-0000A07F0000}"/>
    <cellStyle name="Normal 33 2 2 6 4 2" xfId="29345" xr:uid="{00000000-0005-0000-0000-0000A17F0000}"/>
    <cellStyle name="Normal 33 2 2 6 5" xfId="16061" xr:uid="{00000000-0005-0000-0000-0000A27F0000}"/>
    <cellStyle name="Normal 33 2 2 6 5 2" xfId="31139" xr:uid="{00000000-0005-0000-0000-0000A37F0000}"/>
    <cellStyle name="Normal 33 2 2 6 6" xfId="17333" xr:uid="{00000000-0005-0000-0000-0000A47F0000}"/>
    <cellStyle name="Normal 33 2 2 6 6 2" xfId="32033" xr:uid="{00000000-0005-0000-0000-0000A57F0000}"/>
    <cellStyle name="Normal 33 2 2 6 7" xfId="19540" xr:uid="{00000000-0005-0000-0000-0000A67F0000}"/>
    <cellStyle name="Normal 33 2 2 6 7 2" xfId="33377" xr:uid="{00000000-0005-0000-0000-0000A77F0000}"/>
    <cellStyle name="Normal 33 2 2 6 8" xfId="21748" xr:uid="{00000000-0005-0000-0000-0000A87F0000}"/>
    <cellStyle name="Normal 33 2 2 6 8 2" xfId="34721" xr:uid="{00000000-0005-0000-0000-0000A97F0000}"/>
    <cellStyle name="Normal 33 2 2 6 9" xfId="24902" xr:uid="{00000000-0005-0000-0000-0000AA7F0000}"/>
    <cellStyle name="Normal 33 2 2 7" xfId="4606" xr:uid="{00000000-0005-0000-0000-0000AB7F0000}"/>
    <cellStyle name="Normal 33 2 2 7 2" xfId="7278" xr:uid="{00000000-0005-0000-0000-0000AC7F0000}"/>
    <cellStyle name="Normal 33 2 2 7 2 2" xfId="26872" xr:uid="{00000000-0005-0000-0000-0000AD7F0000}"/>
    <cellStyle name="Normal 33 2 2 7 3" xfId="10926" xr:uid="{00000000-0005-0000-0000-0000AE7F0000}"/>
    <cellStyle name="Normal 33 2 2 7 3 2" xfId="28216" xr:uid="{00000000-0005-0000-0000-0000AF7F0000}"/>
    <cellStyle name="Normal 33 2 2 7 4" xfId="13133" xr:uid="{00000000-0005-0000-0000-0000B07F0000}"/>
    <cellStyle name="Normal 33 2 2 7 4 2" xfId="29560" xr:uid="{00000000-0005-0000-0000-0000B17F0000}"/>
    <cellStyle name="Normal 33 2 2 7 5" xfId="16482" xr:uid="{00000000-0005-0000-0000-0000B27F0000}"/>
    <cellStyle name="Normal 33 2 2 7 5 2" xfId="31485" xr:uid="{00000000-0005-0000-0000-0000B37F0000}"/>
    <cellStyle name="Normal 33 2 2 7 6" xfId="17548" xr:uid="{00000000-0005-0000-0000-0000B47F0000}"/>
    <cellStyle name="Normal 33 2 2 7 6 2" xfId="32248" xr:uid="{00000000-0005-0000-0000-0000B57F0000}"/>
    <cellStyle name="Normal 33 2 2 7 7" xfId="19755" xr:uid="{00000000-0005-0000-0000-0000B67F0000}"/>
    <cellStyle name="Normal 33 2 2 7 7 2" xfId="33592" xr:uid="{00000000-0005-0000-0000-0000B77F0000}"/>
    <cellStyle name="Normal 33 2 2 7 8" xfId="21963" xr:uid="{00000000-0005-0000-0000-0000B87F0000}"/>
    <cellStyle name="Normal 33 2 2 7 8 2" xfId="34936" xr:uid="{00000000-0005-0000-0000-0000B97F0000}"/>
    <cellStyle name="Normal 33 2 2 7 9" xfId="25117" xr:uid="{00000000-0005-0000-0000-0000BA7F0000}"/>
    <cellStyle name="Normal 33 2 2 8" xfId="4922" xr:uid="{00000000-0005-0000-0000-0000BB7F0000}"/>
    <cellStyle name="Normal 33 2 2 8 2" xfId="25398" xr:uid="{00000000-0005-0000-0000-0000BC7F0000}"/>
    <cellStyle name="Normal 33 2 2 9" xfId="9041" xr:uid="{00000000-0005-0000-0000-0000BD7F0000}"/>
    <cellStyle name="Normal 33 2 2 9 2" xfId="27024" xr:uid="{00000000-0005-0000-0000-0000BE7F0000}"/>
    <cellStyle name="Normal 33 2 3" xfId="1987" xr:uid="{00000000-0005-0000-0000-0000BF7F0000}"/>
    <cellStyle name="Normal 33 2 3 10" xfId="22401" xr:uid="{00000000-0005-0000-0000-0000C07F0000}"/>
    <cellStyle name="Normal 33 2 3 2" xfId="5096" xr:uid="{00000000-0005-0000-0000-0000C17F0000}"/>
    <cellStyle name="Normal 33 2 3 2 2" xfId="23798" xr:uid="{00000000-0005-0000-0000-0000C27F0000}"/>
    <cellStyle name="Normal 33 2 3 3" xfId="7699" xr:uid="{00000000-0005-0000-0000-0000C37F0000}"/>
    <cellStyle name="Normal 33 2 3 3 2" xfId="25804" xr:uid="{00000000-0005-0000-0000-0000C47F0000}"/>
    <cellStyle name="Normal 33 2 3 4" xfId="9513" xr:uid="{00000000-0005-0000-0000-0000C57F0000}"/>
    <cellStyle name="Normal 33 2 3 4 2" xfId="27302" xr:uid="{00000000-0005-0000-0000-0000C67F0000}"/>
    <cellStyle name="Normal 33 2 3 5" xfId="11720" xr:uid="{00000000-0005-0000-0000-0000C77F0000}"/>
    <cellStyle name="Normal 33 2 3 5 2" xfId="28646" xr:uid="{00000000-0005-0000-0000-0000C87F0000}"/>
    <cellStyle name="Normal 33 2 3 6" xfId="14497" xr:uid="{00000000-0005-0000-0000-0000C97F0000}"/>
    <cellStyle name="Normal 33 2 3 6 2" xfId="30253" xr:uid="{00000000-0005-0000-0000-0000CA7F0000}"/>
    <cellStyle name="Normal 33 2 3 7" xfId="13272" xr:uid="{00000000-0005-0000-0000-0000CB7F0000}"/>
    <cellStyle name="Normal 33 2 3 7 2" xfId="29600" xr:uid="{00000000-0005-0000-0000-0000CC7F0000}"/>
    <cellStyle name="Normal 33 2 3 8" xfId="18342" xr:uid="{00000000-0005-0000-0000-0000CD7F0000}"/>
    <cellStyle name="Normal 33 2 3 8 2" xfId="32678" xr:uid="{00000000-0005-0000-0000-0000CE7F0000}"/>
    <cellStyle name="Normal 33 2 3 9" xfId="20550" xr:uid="{00000000-0005-0000-0000-0000CF7F0000}"/>
    <cellStyle name="Normal 33 2 3 9 2" xfId="34022" xr:uid="{00000000-0005-0000-0000-0000D07F0000}"/>
    <cellStyle name="Normal 33 2 4" xfId="2842" xr:uid="{00000000-0005-0000-0000-0000D17F0000}"/>
    <cellStyle name="Normal 33 2 4 10" xfId="22807" xr:uid="{00000000-0005-0000-0000-0000D27F0000}"/>
    <cellStyle name="Normal 33 2 4 2" xfId="5502" xr:uid="{00000000-0005-0000-0000-0000D37F0000}"/>
    <cellStyle name="Normal 33 2 4 2 2" xfId="24372" xr:uid="{00000000-0005-0000-0000-0000D47F0000}"/>
    <cellStyle name="Normal 33 2 4 3" xfId="8252" xr:uid="{00000000-0005-0000-0000-0000D57F0000}"/>
    <cellStyle name="Normal 33 2 4 3 2" xfId="26222" xr:uid="{00000000-0005-0000-0000-0000D67F0000}"/>
    <cellStyle name="Normal 33 2 4 4" xfId="10096" xr:uid="{00000000-0005-0000-0000-0000D77F0000}"/>
    <cellStyle name="Normal 33 2 4 4 2" xfId="27566" xr:uid="{00000000-0005-0000-0000-0000D87F0000}"/>
    <cellStyle name="Normal 33 2 4 5" xfId="12303" xr:uid="{00000000-0005-0000-0000-0000D97F0000}"/>
    <cellStyle name="Normal 33 2 4 5 2" xfId="28910" xr:uid="{00000000-0005-0000-0000-0000DA7F0000}"/>
    <cellStyle name="Normal 33 2 4 6" xfId="15222" xr:uid="{00000000-0005-0000-0000-0000DB7F0000}"/>
    <cellStyle name="Normal 33 2 4 6 2" xfId="30580" xr:uid="{00000000-0005-0000-0000-0000DC7F0000}"/>
    <cellStyle name="Normal 33 2 4 7" xfId="16718" xr:uid="{00000000-0005-0000-0000-0000DD7F0000}"/>
    <cellStyle name="Normal 33 2 4 7 2" xfId="31598" xr:uid="{00000000-0005-0000-0000-0000DE7F0000}"/>
    <cellStyle name="Normal 33 2 4 8" xfId="18925" xr:uid="{00000000-0005-0000-0000-0000DF7F0000}"/>
    <cellStyle name="Normal 33 2 4 8 2" xfId="32942" xr:uid="{00000000-0005-0000-0000-0000E07F0000}"/>
    <cellStyle name="Normal 33 2 4 9" xfId="21133" xr:uid="{00000000-0005-0000-0000-0000E17F0000}"/>
    <cellStyle name="Normal 33 2 4 9 2" xfId="34286" xr:uid="{00000000-0005-0000-0000-0000E27F0000}"/>
    <cellStyle name="Normal 33 2 5" xfId="3158" xr:uid="{00000000-0005-0000-0000-0000E37F0000}"/>
    <cellStyle name="Normal 33 2 5 10" xfId="23008" xr:uid="{00000000-0005-0000-0000-0000E47F0000}"/>
    <cellStyle name="Normal 33 2 5 2" xfId="5703" xr:uid="{00000000-0005-0000-0000-0000E57F0000}"/>
    <cellStyle name="Normal 33 2 5 2 2" xfId="24573" xr:uid="{00000000-0005-0000-0000-0000E67F0000}"/>
    <cellStyle name="Normal 33 2 5 3" xfId="8453" xr:uid="{00000000-0005-0000-0000-0000E77F0000}"/>
    <cellStyle name="Normal 33 2 5 3 2" xfId="26372" xr:uid="{00000000-0005-0000-0000-0000E87F0000}"/>
    <cellStyle name="Normal 33 2 5 4" xfId="10297" xr:uid="{00000000-0005-0000-0000-0000E97F0000}"/>
    <cellStyle name="Normal 33 2 5 4 2" xfId="27716" xr:uid="{00000000-0005-0000-0000-0000EA7F0000}"/>
    <cellStyle name="Normal 33 2 5 5" xfId="12504" xr:uid="{00000000-0005-0000-0000-0000EB7F0000}"/>
    <cellStyle name="Normal 33 2 5 5 2" xfId="29060" xr:uid="{00000000-0005-0000-0000-0000EC7F0000}"/>
    <cellStyle name="Normal 33 2 5 6" xfId="15485" xr:uid="{00000000-0005-0000-0000-0000ED7F0000}"/>
    <cellStyle name="Normal 33 2 5 6 2" xfId="30768" xr:uid="{00000000-0005-0000-0000-0000EE7F0000}"/>
    <cellStyle name="Normal 33 2 5 7" xfId="16919" xr:uid="{00000000-0005-0000-0000-0000EF7F0000}"/>
    <cellStyle name="Normal 33 2 5 7 2" xfId="31748" xr:uid="{00000000-0005-0000-0000-0000F07F0000}"/>
    <cellStyle name="Normal 33 2 5 8" xfId="19126" xr:uid="{00000000-0005-0000-0000-0000F17F0000}"/>
    <cellStyle name="Normal 33 2 5 8 2" xfId="33092" xr:uid="{00000000-0005-0000-0000-0000F27F0000}"/>
    <cellStyle name="Normal 33 2 5 9" xfId="21334" xr:uid="{00000000-0005-0000-0000-0000F37F0000}"/>
    <cellStyle name="Normal 33 2 5 9 2" xfId="34436" xr:uid="{00000000-0005-0000-0000-0000F47F0000}"/>
    <cellStyle name="Normal 33 2 6" xfId="1923" xr:uid="{00000000-0005-0000-0000-0000F57F0000}"/>
    <cellStyle name="Normal 33 2 6 2" xfId="5996" xr:uid="{00000000-0005-0000-0000-0000F67F0000}"/>
    <cellStyle name="Normal 33 2 6 2 2" xfId="25759" xr:uid="{00000000-0005-0000-0000-0000F77F0000}"/>
    <cellStyle name="Normal 33 2 6 3" xfId="9468" xr:uid="{00000000-0005-0000-0000-0000F87F0000}"/>
    <cellStyle name="Normal 33 2 6 3 2" xfId="27275" xr:uid="{00000000-0005-0000-0000-0000F97F0000}"/>
    <cellStyle name="Normal 33 2 6 4" xfId="11675" xr:uid="{00000000-0005-0000-0000-0000FA7F0000}"/>
    <cellStyle name="Normal 33 2 6 4 2" xfId="28619" xr:uid="{00000000-0005-0000-0000-0000FB7F0000}"/>
    <cellStyle name="Normal 33 2 6 5" xfId="14444" xr:uid="{00000000-0005-0000-0000-0000FC7F0000}"/>
    <cellStyle name="Normal 33 2 6 5 2" xfId="30220" xr:uid="{00000000-0005-0000-0000-0000FD7F0000}"/>
    <cellStyle name="Normal 33 2 6 6" xfId="14835" xr:uid="{00000000-0005-0000-0000-0000FE7F0000}"/>
    <cellStyle name="Normal 33 2 6 6 2" xfId="30429" xr:uid="{00000000-0005-0000-0000-0000FF7F0000}"/>
    <cellStyle name="Normal 33 2 6 7" xfId="18297" xr:uid="{00000000-0005-0000-0000-000000800000}"/>
    <cellStyle name="Normal 33 2 6 7 2" xfId="32651" xr:uid="{00000000-0005-0000-0000-000001800000}"/>
    <cellStyle name="Normal 33 2 6 8" xfId="20505" xr:uid="{00000000-0005-0000-0000-000002800000}"/>
    <cellStyle name="Normal 33 2 6 8 2" xfId="33995" xr:uid="{00000000-0005-0000-0000-000003800000}"/>
    <cellStyle name="Normal 33 2 6 9" xfId="23259" xr:uid="{00000000-0005-0000-0000-000004800000}"/>
    <cellStyle name="Normal 33 2 7" xfId="4177" xr:uid="{00000000-0005-0000-0000-000005800000}"/>
    <cellStyle name="Normal 33 2 7 2" xfId="7117" xr:uid="{00000000-0005-0000-0000-000006800000}"/>
    <cellStyle name="Normal 33 2 7 2 2" xfId="26711" xr:uid="{00000000-0005-0000-0000-000007800000}"/>
    <cellStyle name="Normal 33 2 7 3" xfId="10765" xr:uid="{00000000-0005-0000-0000-000008800000}"/>
    <cellStyle name="Normal 33 2 7 3 2" xfId="28055" xr:uid="{00000000-0005-0000-0000-000009800000}"/>
    <cellStyle name="Normal 33 2 7 4" xfId="12972" xr:uid="{00000000-0005-0000-0000-00000A800000}"/>
    <cellStyle name="Normal 33 2 7 4 2" xfId="29399" xr:uid="{00000000-0005-0000-0000-00000B800000}"/>
    <cellStyle name="Normal 33 2 7 5" xfId="16191" xr:uid="{00000000-0005-0000-0000-00000C800000}"/>
    <cellStyle name="Normal 33 2 7 5 2" xfId="31243" xr:uid="{00000000-0005-0000-0000-00000D800000}"/>
    <cellStyle name="Normal 33 2 7 6" xfId="17387" xr:uid="{00000000-0005-0000-0000-00000E800000}"/>
    <cellStyle name="Normal 33 2 7 6 2" xfId="32087" xr:uid="{00000000-0005-0000-0000-00000F800000}"/>
    <cellStyle name="Normal 33 2 7 7" xfId="19594" xr:uid="{00000000-0005-0000-0000-000010800000}"/>
    <cellStyle name="Normal 33 2 7 7 2" xfId="33431" xr:uid="{00000000-0005-0000-0000-000011800000}"/>
    <cellStyle name="Normal 33 2 7 8" xfId="21802" xr:uid="{00000000-0005-0000-0000-000012800000}"/>
    <cellStyle name="Normal 33 2 7 8 2" xfId="34775" xr:uid="{00000000-0005-0000-0000-000013800000}"/>
    <cellStyle name="Normal 33 2 7 9" xfId="24956" xr:uid="{00000000-0005-0000-0000-000014800000}"/>
    <cellStyle name="Normal 33 2 8" xfId="4252" xr:uid="{00000000-0005-0000-0000-000015800000}"/>
    <cellStyle name="Normal 33 2 8 2" xfId="7145" xr:uid="{00000000-0005-0000-0000-000016800000}"/>
    <cellStyle name="Normal 33 2 8 2 2" xfId="26739" xr:uid="{00000000-0005-0000-0000-000017800000}"/>
    <cellStyle name="Normal 33 2 8 3" xfId="10793" xr:uid="{00000000-0005-0000-0000-000018800000}"/>
    <cellStyle name="Normal 33 2 8 3 2" xfId="28083" xr:uid="{00000000-0005-0000-0000-000019800000}"/>
    <cellStyle name="Normal 33 2 8 4" xfId="13000" xr:uid="{00000000-0005-0000-0000-00001A800000}"/>
    <cellStyle name="Normal 33 2 8 4 2" xfId="29427" xr:uid="{00000000-0005-0000-0000-00001B800000}"/>
    <cellStyle name="Normal 33 2 8 5" xfId="16243" xr:uid="{00000000-0005-0000-0000-00001C800000}"/>
    <cellStyle name="Normal 33 2 8 5 2" xfId="31288" xr:uid="{00000000-0005-0000-0000-00001D800000}"/>
    <cellStyle name="Normal 33 2 8 6" xfId="17415" xr:uid="{00000000-0005-0000-0000-00001E800000}"/>
    <cellStyle name="Normal 33 2 8 6 2" xfId="32115" xr:uid="{00000000-0005-0000-0000-00001F800000}"/>
    <cellStyle name="Normal 33 2 8 7" xfId="19622" xr:uid="{00000000-0005-0000-0000-000020800000}"/>
    <cellStyle name="Normal 33 2 8 7 2" xfId="33459" xr:uid="{00000000-0005-0000-0000-000021800000}"/>
    <cellStyle name="Normal 33 2 8 8" xfId="21830" xr:uid="{00000000-0005-0000-0000-000022800000}"/>
    <cellStyle name="Normal 33 2 8 8 2" xfId="34803" xr:uid="{00000000-0005-0000-0000-000023800000}"/>
    <cellStyle name="Normal 33 2 8 9" xfId="24984" xr:uid="{00000000-0005-0000-0000-000024800000}"/>
    <cellStyle name="Normal 33 2 9" xfId="4767" xr:uid="{00000000-0005-0000-0000-000025800000}"/>
    <cellStyle name="Normal 33 2 9 2" xfId="25233" xr:uid="{00000000-0005-0000-0000-000026800000}"/>
    <cellStyle name="Normal 33 3" xfId="1119" xr:uid="{00000000-0005-0000-0000-000027800000}"/>
    <cellStyle name="Normal 33 3 10" xfId="8926" xr:uid="{00000000-0005-0000-0000-000028800000}"/>
    <cellStyle name="Normal 33 3 10 2" xfId="26960" xr:uid="{00000000-0005-0000-0000-000029800000}"/>
    <cellStyle name="Normal 33 3 11" xfId="11133" xr:uid="{00000000-0005-0000-0000-00002A800000}"/>
    <cellStyle name="Normal 33 3 11 2" xfId="28304" xr:uid="{00000000-0005-0000-0000-00002B800000}"/>
    <cellStyle name="Normal 33 3 12" xfId="13779" xr:uid="{00000000-0005-0000-0000-00002C800000}"/>
    <cellStyle name="Normal 33 3 12 2" xfId="29840" xr:uid="{00000000-0005-0000-0000-00002D800000}"/>
    <cellStyle name="Normal 33 3 13" xfId="14412" xr:uid="{00000000-0005-0000-0000-00002E800000}"/>
    <cellStyle name="Normal 33 3 13 2" xfId="30197" xr:uid="{00000000-0005-0000-0000-00002F800000}"/>
    <cellStyle name="Normal 33 3 14" xfId="17755" xr:uid="{00000000-0005-0000-0000-000030800000}"/>
    <cellStyle name="Normal 33 3 14 2" xfId="32336" xr:uid="{00000000-0005-0000-0000-000031800000}"/>
    <cellStyle name="Normal 33 3 15" xfId="19963" xr:uid="{00000000-0005-0000-0000-000032800000}"/>
    <cellStyle name="Normal 33 3 15 2" xfId="33680" xr:uid="{00000000-0005-0000-0000-000033800000}"/>
    <cellStyle name="Normal 33 3 16" xfId="22104" xr:uid="{00000000-0005-0000-0000-000034800000}"/>
    <cellStyle name="Normal 33 3 2" xfId="1267" xr:uid="{00000000-0005-0000-0000-000035800000}"/>
    <cellStyle name="Normal 33 3 2 10" xfId="11280" xr:uid="{00000000-0005-0000-0000-000036800000}"/>
    <cellStyle name="Normal 33 3 2 10 2" xfId="28400" xr:uid="{00000000-0005-0000-0000-000037800000}"/>
    <cellStyle name="Normal 33 3 2 11" xfId="13926" xr:uid="{00000000-0005-0000-0000-000038800000}"/>
    <cellStyle name="Normal 33 3 2 11 2" xfId="29936" xr:uid="{00000000-0005-0000-0000-000039800000}"/>
    <cellStyle name="Normal 33 3 2 12" xfId="13758" xr:uid="{00000000-0005-0000-0000-00003A800000}"/>
    <cellStyle name="Normal 33 3 2 12 2" xfId="29820" xr:uid="{00000000-0005-0000-0000-00003B800000}"/>
    <cellStyle name="Normal 33 3 2 13" xfId="17902" xr:uid="{00000000-0005-0000-0000-00003C800000}"/>
    <cellStyle name="Normal 33 3 2 13 2" xfId="32432" xr:uid="{00000000-0005-0000-0000-00003D800000}"/>
    <cellStyle name="Normal 33 3 2 14" xfId="20110" xr:uid="{00000000-0005-0000-0000-00003E800000}"/>
    <cellStyle name="Normal 33 3 2 14 2" xfId="33776" xr:uid="{00000000-0005-0000-0000-00003F800000}"/>
    <cellStyle name="Normal 33 3 2 15" xfId="22277" xr:uid="{00000000-0005-0000-0000-000040800000}"/>
    <cellStyle name="Normal 33 3 2 2" xfId="2226" xr:uid="{00000000-0005-0000-0000-000041800000}"/>
    <cellStyle name="Normal 33 3 2 2 10" xfId="22598" xr:uid="{00000000-0005-0000-0000-000042800000}"/>
    <cellStyle name="Normal 33 3 2 2 2" xfId="5293" xr:uid="{00000000-0005-0000-0000-000043800000}"/>
    <cellStyle name="Normal 33 3 2 2 2 2" xfId="24020" xr:uid="{00000000-0005-0000-0000-000044800000}"/>
    <cellStyle name="Normal 33 3 2 2 3" xfId="7910" xr:uid="{00000000-0005-0000-0000-000045800000}"/>
    <cellStyle name="Normal 33 3 2 2 3 2" xfId="26028" xr:uid="{00000000-0005-0000-0000-000046800000}"/>
    <cellStyle name="Normal 33 3 2 2 4" xfId="9743" xr:uid="{00000000-0005-0000-0000-000047800000}"/>
    <cellStyle name="Normal 33 3 2 2 4 2" xfId="27449" xr:uid="{00000000-0005-0000-0000-000048800000}"/>
    <cellStyle name="Normal 33 3 2 2 5" xfId="11950" xr:uid="{00000000-0005-0000-0000-000049800000}"/>
    <cellStyle name="Normal 33 3 2 2 5 2" xfId="28793" xr:uid="{00000000-0005-0000-0000-00004A800000}"/>
    <cellStyle name="Normal 33 3 2 2 6" xfId="14729" xr:uid="{00000000-0005-0000-0000-00004B800000}"/>
    <cellStyle name="Normal 33 3 2 2 6 2" xfId="30401" xr:uid="{00000000-0005-0000-0000-00004C800000}"/>
    <cellStyle name="Normal 33 3 2 2 7" xfId="15026" xr:uid="{00000000-0005-0000-0000-00004D800000}"/>
    <cellStyle name="Normal 33 3 2 2 7 2" xfId="30451" xr:uid="{00000000-0005-0000-0000-00004E800000}"/>
    <cellStyle name="Normal 33 3 2 2 8" xfId="18572" xr:uid="{00000000-0005-0000-0000-00004F800000}"/>
    <cellStyle name="Normal 33 3 2 2 8 2" xfId="32825" xr:uid="{00000000-0005-0000-0000-000050800000}"/>
    <cellStyle name="Normal 33 3 2 2 9" xfId="20780" xr:uid="{00000000-0005-0000-0000-000051800000}"/>
    <cellStyle name="Normal 33 3 2 2 9 2" xfId="34169" xr:uid="{00000000-0005-0000-0000-000052800000}"/>
    <cellStyle name="Normal 33 3 2 3" xfId="3060" xr:uid="{00000000-0005-0000-0000-000053800000}"/>
    <cellStyle name="Normal 33 3 2 3 10" xfId="22968" xr:uid="{00000000-0005-0000-0000-000054800000}"/>
    <cellStyle name="Normal 33 3 2 3 2" xfId="5663" xr:uid="{00000000-0005-0000-0000-000055800000}"/>
    <cellStyle name="Normal 33 3 2 3 2 2" xfId="24533" xr:uid="{00000000-0005-0000-0000-000056800000}"/>
    <cellStyle name="Normal 33 3 2 3 3" xfId="8413" xr:uid="{00000000-0005-0000-0000-000057800000}"/>
    <cellStyle name="Normal 33 3 2 3 3 2" xfId="26358" xr:uid="{00000000-0005-0000-0000-000058800000}"/>
    <cellStyle name="Normal 33 3 2 3 4" xfId="10257" xr:uid="{00000000-0005-0000-0000-000059800000}"/>
    <cellStyle name="Normal 33 3 2 3 4 2" xfId="27702" xr:uid="{00000000-0005-0000-0000-00005A800000}"/>
    <cellStyle name="Normal 33 3 2 3 5" xfId="12464" xr:uid="{00000000-0005-0000-0000-00005B800000}"/>
    <cellStyle name="Normal 33 3 2 3 5 2" xfId="29046" xr:uid="{00000000-0005-0000-0000-00005C800000}"/>
    <cellStyle name="Normal 33 3 2 3 6" xfId="15414" xr:uid="{00000000-0005-0000-0000-00005D800000}"/>
    <cellStyle name="Normal 33 3 2 3 6 2" xfId="30738" xr:uid="{00000000-0005-0000-0000-00005E800000}"/>
    <cellStyle name="Normal 33 3 2 3 7" xfId="16879" xr:uid="{00000000-0005-0000-0000-00005F800000}"/>
    <cellStyle name="Normal 33 3 2 3 7 2" xfId="31734" xr:uid="{00000000-0005-0000-0000-000060800000}"/>
    <cellStyle name="Normal 33 3 2 3 8" xfId="19086" xr:uid="{00000000-0005-0000-0000-000061800000}"/>
    <cellStyle name="Normal 33 3 2 3 8 2" xfId="33078" xr:uid="{00000000-0005-0000-0000-000062800000}"/>
    <cellStyle name="Normal 33 3 2 3 9" xfId="21294" xr:uid="{00000000-0005-0000-0000-000063800000}"/>
    <cellStyle name="Normal 33 3 2 3 9 2" xfId="34422" xr:uid="{00000000-0005-0000-0000-000064800000}"/>
    <cellStyle name="Normal 33 3 2 4" xfId="3355" xr:uid="{00000000-0005-0000-0000-000065800000}"/>
    <cellStyle name="Normal 33 3 2 4 10" xfId="23136" xr:uid="{00000000-0005-0000-0000-000066800000}"/>
    <cellStyle name="Normal 33 3 2 4 2" xfId="5831" xr:uid="{00000000-0005-0000-0000-000067800000}"/>
    <cellStyle name="Normal 33 3 2 4 2 2" xfId="24701" xr:uid="{00000000-0005-0000-0000-000068800000}"/>
    <cellStyle name="Normal 33 3 2 4 3" xfId="8581" xr:uid="{00000000-0005-0000-0000-000069800000}"/>
    <cellStyle name="Normal 33 3 2 4 3 2" xfId="26500" xr:uid="{00000000-0005-0000-0000-00006A800000}"/>
    <cellStyle name="Normal 33 3 2 4 4" xfId="10425" xr:uid="{00000000-0005-0000-0000-00006B800000}"/>
    <cellStyle name="Normal 33 3 2 4 4 2" xfId="27844" xr:uid="{00000000-0005-0000-0000-00006C800000}"/>
    <cellStyle name="Normal 33 3 2 4 5" xfId="12632" xr:uid="{00000000-0005-0000-0000-00006D800000}"/>
    <cellStyle name="Normal 33 3 2 4 5 2" xfId="29188" xr:uid="{00000000-0005-0000-0000-00006E800000}"/>
    <cellStyle name="Normal 33 3 2 4 6" xfId="15641" xr:uid="{00000000-0005-0000-0000-00006F800000}"/>
    <cellStyle name="Normal 33 3 2 4 6 2" xfId="30912" xr:uid="{00000000-0005-0000-0000-000070800000}"/>
    <cellStyle name="Normal 33 3 2 4 7" xfId="17047" xr:uid="{00000000-0005-0000-0000-000071800000}"/>
    <cellStyle name="Normal 33 3 2 4 7 2" xfId="31876" xr:uid="{00000000-0005-0000-0000-000072800000}"/>
    <cellStyle name="Normal 33 3 2 4 8" xfId="19254" xr:uid="{00000000-0005-0000-0000-000073800000}"/>
    <cellStyle name="Normal 33 3 2 4 8 2" xfId="33220" xr:uid="{00000000-0005-0000-0000-000074800000}"/>
    <cellStyle name="Normal 33 3 2 4 9" xfId="21462" xr:uid="{00000000-0005-0000-0000-000075800000}"/>
    <cellStyle name="Normal 33 3 2 4 9 2" xfId="34564" xr:uid="{00000000-0005-0000-0000-000076800000}"/>
    <cellStyle name="Normal 33 3 2 5" xfId="3569" xr:uid="{00000000-0005-0000-0000-000077800000}"/>
    <cellStyle name="Normal 33 3 2 5 2" xfId="6193" xr:uid="{00000000-0005-0000-0000-000078800000}"/>
    <cellStyle name="Normal 33 3 2 5 2 2" xfId="26585" xr:uid="{00000000-0005-0000-0000-000079800000}"/>
    <cellStyle name="Normal 33 3 2 5 3" xfId="10562" xr:uid="{00000000-0005-0000-0000-00007A800000}"/>
    <cellStyle name="Normal 33 3 2 5 3 2" xfId="27929" xr:uid="{00000000-0005-0000-0000-00007B800000}"/>
    <cellStyle name="Normal 33 3 2 5 4" xfId="12769" xr:uid="{00000000-0005-0000-0000-00007C800000}"/>
    <cellStyle name="Normal 33 3 2 5 4 2" xfId="29273" xr:uid="{00000000-0005-0000-0000-00007D800000}"/>
    <cellStyle name="Normal 33 3 2 5 5" xfId="15813" xr:uid="{00000000-0005-0000-0000-00007E800000}"/>
    <cellStyle name="Normal 33 3 2 5 5 2" xfId="31016" xr:uid="{00000000-0005-0000-0000-00007F800000}"/>
    <cellStyle name="Normal 33 3 2 5 6" xfId="17184" xr:uid="{00000000-0005-0000-0000-000080800000}"/>
    <cellStyle name="Normal 33 3 2 5 6 2" xfId="31961" xr:uid="{00000000-0005-0000-0000-000081800000}"/>
    <cellStyle name="Normal 33 3 2 5 7" xfId="19391" xr:uid="{00000000-0005-0000-0000-000082800000}"/>
    <cellStyle name="Normal 33 3 2 5 7 2" xfId="33305" xr:uid="{00000000-0005-0000-0000-000083800000}"/>
    <cellStyle name="Normal 33 3 2 5 8" xfId="21599" xr:uid="{00000000-0005-0000-0000-000084800000}"/>
    <cellStyle name="Normal 33 3 2 5 8 2" xfId="34649" xr:uid="{00000000-0005-0000-0000-000085800000}"/>
    <cellStyle name="Normal 33 3 2 5 9" xfId="23456" xr:uid="{00000000-0005-0000-0000-000086800000}"/>
    <cellStyle name="Normal 33 3 2 6" xfId="4338" xr:uid="{00000000-0005-0000-0000-000087800000}"/>
    <cellStyle name="Normal 33 3 2 6 2" xfId="7179" xr:uid="{00000000-0005-0000-0000-000088800000}"/>
    <cellStyle name="Normal 33 3 2 6 2 2" xfId="26773" xr:uid="{00000000-0005-0000-0000-000089800000}"/>
    <cellStyle name="Normal 33 3 2 6 3" xfId="10827" xr:uid="{00000000-0005-0000-0000-00008A800000}"/>
    <cellStyle name="Normal 33 3 2 6 3 2" xfId="28117" xr:uid="{00000000-0005-0000-0000-00008B800000}"/>
    <cellStyle name="Normal 33 3 2 6 4" xfId="13034" xr:uid="{00000000-0005-0000-0000-00008C800000}"/>
    <cellStyle name="Normal 33 3 2 6 4 2" xfId="29461" xr:uid="{00000000-0005-0000-0000-00008D800000}"/>
    <cellStyle name="Normal 33 3 2 6 5" xfId="16301" xr:uid="{00000000-0005-0000-0000-00008E800000}"/>
    <cellStyle name="Normal 33 3 2 6 5 2" xfId="31337" xr:uid="{00000000-0005-0000-0000-00008F800000}"/>
    <cellStyle name="Normal 33 3 2 6 6" xfId="17449" xr:uid="{00000000-0005-0000-0000-000090800000}"/>
    <cellStyle name="Normal 33 3 2 6 6 2" xfId="32149" xr:uid="{00000000-0005-0000-0000-000091800000}"/>
    <cellStyle name="Normal 33 3 2 6 7" xfId="19656" xr:uid="{00000000-0005-0000-0000-000092800000}"/>
    <cellStyle name="Normal 33 3 2 6 7 2" xfId="33493" xr:uid="{00000000-0005-0000-0000-000093800000}"/>
    <cellStyle name="Normal 33 3 2 6 8" xfId="21864" xr:uid="{00000000-0005-0000-0000-000094800000}"/>
    <cellStyle name="Normal 33 3 2 6 8 2" xfId="34837" xr:uid="{00000000-0005-0000-0000-000095800000}"/>
    <cellStyle name="Normal 33 3 2 6 9" xfId="25018" xr:uid="{00000000-0005-0000-0000-000096800000}"/>
    <cellStyle name="Normal 33 3 2 7" xfId="4217" xr:uid="{00000000-0005-0000-0000-000097800000}"/>
    <cellStyle name="Normal 33 3 2 7 2" xfId="7132" xr:uid="{00000000-0005-0000-0000-000098800000}"/>
    <cellStyle name="Normal 33 3 2 7 2 2" xfId="26726" xr:uid="{00000000-0005-0000-0000-000099800000}"/>
    <cellStyle name="Normal 33 3 2 7 3" xfId="10780" xr:uid="{00000000-0005-0000-0000-00009A800000}"/>
    <cellStyle name="Normal 33 3 2 7 3 2" xfId="28070" xr:uid="{00000000-0005-0000-0000-00009B800000}"/>
    <cellStyle name="Normal 33 3 2 7 4" xfId="12987" xr:uid="{00000000-0005-0000-0000-00009C800000}"/>
    <cellStyle name="Normal 33 3 2 7 4 2" xfId="29414" xr:uid="{00000000-0005-0000-0000-00009D800000}"/>
    <cellStyle name="Normal 33 3 2 7 5" xfId="16219" xr:uid="{00000000-0005-0000-0000-00009E800000}"/>
    <cellStyle name="Normal 33 3 2 7 5 2" xfId="31267" xr:uid="{00000000-0005-0000-0000-00009F800000}"/>
    <cellStyle name="Normal 33 3 2 7 6" xfId="17402" xr:uid="{00000000-0005-0000-0000-0000A0800000}"/>
    <cellStyle name="Normal 33 3 2 7 6 2" xfId="32102" xr:uid="{00000000-0005-0000-0000-0000A1800000}"/>
    <cellStyle name="Normal 33 3 2 7 7" xfId="19609" xr:uid="{00000000-0005-0000-0000-0000A2800000}"/>
    <cellStyle name="Normal 33 3 2 7 7 2" xfId="33446" xr:uid="{00000000-0005-0000-0000-0000A3800000}"/>
    <cellStyle name="Normal 33 3 2 7 8" xfId="21817" xr:uid="{00000000-0005-0000-0000-0000A4800000}"/>
    <cellStyle name="Normal 33 3 2 7 8 2" xfId="34790" xr:uid="{00000000-0005-0000-0000-0000A5800000}"/>
    <cellStyle name="Normal 33 3 2 7 9" xfId="24971" xr:uid="{00000000-0005-0000-0000-0000A6800000}"/>
    <cellStyle name="Normal 33 3 2 8" xfId="4972" xr:uid="{00000000-0005-0000-0000-0000A7800000}"/>
    <cellStyle name="Normal 33 3 2 8 2" xfId="25430" xr:uid="{00000000-0005-0000-0000-0000A8800000}"/>
    <cellStyle name="Normal 33 3 2 9" xfId="9073" xr:uid="{00000000-0005-0000-0000-0000A9800000}"/>
    <cellStyle name="Normal 33 3 2 9 2" xfId="27056" xr:uid="{00000000-0005-0000-0000-0000AA800000}"/>
    <cellStyle name="Normal 33 3 3" xfId="2028" xr:uid="{00000000-0005-0000-0000-0000AB800000}"/>
    <cellStyle name="Normal 33 3 3 10" xfId="22451" xr:uid="{00000000-0005-0000-0000-0000AC800000}"/>
    <cellStyle name="Normal 33 3 3 2" xfId="5146" xr:uid="{00000000-0005-0000-0000-0000AD800000}"/>
    <cellStyle name="Normal 33 3 3 2 2" xfId="23836" xr:uid="{00000000-0005-0000-0000-0000AE800000}"/>
    <cellStyle name="Normal 33 3 3 3" xfId="7732" xr:uid="{00000000-0005-0000-0000-0000AF800000}"/>
    <cellStyle name="Normal 33 3 3 3 2" xfId="25844" xr:uid="{00000000-0005-0000-0000-0000B0800000}"/>
    <cellStyle name="Normal 33 3 3 4" xfId="9554" xr:uid="{00000000-0005-0000-0000-0000B1800000}"/>
    <cellStyle name="Normal 33 3 3 4 2" xfId="27342" xr:uid="{00000000-0005-0000-0000-0000B2800000}"/>
    <cellStyle name="Normal 33 3 3 5" xfId="11761" xr:uid="{00000000-0005-0000-0000-0000B3800000}"/>
    <cellStyle name="Normal 33 3 3 5 2" xfId="28686" xr:uid="{00000000-0005-0000-0000-0000B4800000}"/>
    <cellStyle name="Normal 33 3 3 6" xfId="14538" xr:uid="{00000000-0005-0000-0000-0000B5800000}"/>
    <cellStyle name="Normal 33 3 3 6 2" xfId="30293" xr:uid="{00000000-0005-0000-0000-0000B6800000}"/>
    <cellStyle name="Normal 33 3 3 7" xfId="15037" xr:uid="{00000000-0005-0000-0000-0000B7800000}"/>
    <cellStyle name="Normal 33 3 3 7 2" xfId="30457" xr:uid="{00000000-0005-0000-0000-0000B8800000}"/>
    <cellStyle name="Normal 33 3 3 8" xfId="18383" xr:uid="{00000000-0005-0000-0000-0000B9800000}"/>
    <cellStyle name="Normal 33 3 3 8 2" xfId="32718" xr:uid="{00000000-0005-0000-0000-0000BA800000}"/>
    <cellStyle name="Normal 33 3 3 9" xfId="20591" xr:uid="{00000000-0005-0000-0000-0000BB800000}"/>
    <cellStyle name="Normal 33 3 3 9 2" xfId="34062" xr:uid="{00000000-0005-0000-0000-0000BC800000}"/>
    <cellStyle name="Normal 33 3 4" xfId="2913" xr:uid="{00000000-0005-0000-0000-0000BD800000}"/>
    <cellStyle name="Normal 33 3 4 10" xfId="22847" xr:uid="{00000000-0005-0000-0000-0000BE800000}"/>
    <cellStyle name="Normal 33 3 4 2" xfId="5542" xr:uid="{00000000-0005-0000-0000-0000BF800000}"/>
    <cellStyle name="Normal 33 3 4 2 2" xfId="24412" xr:uid="{00000000-0005-0000-0000-0000C0800000}"/>
    <cellStyle name="Normal 33 3 4 3" xfId="8292" xr:uid="{00000000-0005-0000-0000-0000C1800000}"/>
    <cellStyle name="Normal 33 3 4 3 2" xfId="26262" xr:uid="{00000000-0005-0000-0000-0000C2800000}"/>
    <cellStyle name="Normal 33 3 4 4" xfId="10136" xr:uid="{00000000-0005-0000-0000-0000C3800000}"/>
    <cellStyle name="Normal 33 3 4 4 2" xfId="27606" xr:uid="{00000000-0005-0000-0000-0000C4800000}"/>
    <cellStyle name="Normal 33 3 4 5" xfId="12343" xr:uid="{00000000-0005-0000-0000-0000C5800000}"/>
    <cellStyle name="Normal 33 3 4 5 2" xfId="28950" xr:uid="{00000000-0005-0000-0000-0000C6800000}"/>
    <cellStyle name="Normal 33 3 4 6" xfId="15279" xr:uid="{00000000-0005-0000-0000-0000C7800000}"/>
    <cellStyle name="Normal 33 3 4 6 2" xfId="30633" xr:uid="{00000000-0005-0000-0000-0000C8800000}"/>
    <cellStyle name="Normal 33 3 4 7" xfId="16758" xr:uid="{00000000-0005-0000-0000-0000C9800000}"/>
    <cellStyle name="Normal 33 3 4 7 2" xfId="31638" xr:uid="{00000000-0005-0000-0000-0000CA800000}"/>
    <cellStyle name="Normal 33 3 4 8" xfId="18965" xr:uid="{00000000-0005-0000-0000-0000CB800000}"/>
    <cellStyle name="Normal 33 3 4 8 2" xfId="32982" xr:uid="{00000000-0005-0000-0000-0000CC800000}"/>
    <cellStyle name="Normal 33 3 4 9" xfId="21173" xr:uid="{00000000-0005-0000-0000-0000CD800000}"/>
    <cellStyle name="Normal 33 3 4 9 2" xfId="34326" xr:uid="{00000000-0005-0000-0000-0000CE800000}"/>
    <cellStyle name="Normal 33 3 5" xfId="3208" xr:uid="{00000000-0005-0000-0000-0000CF800000}"/>
    <cellStyle name="Normal 33 3 5 10" xfId="23040" xr:uid="{00000000-0005-0000-0000-0000D0800000}"/>
    <cellStyle name="Normal 33 3 5 2" xfId="5735" xr:uid="{00000000-0005-0000-0000-0000D1800000}"/>
    <cellStyle name="Normal 33 3 5 2 2" xfId="24605" xr:uid="{00000000-0005-0000-0000-0000D2800000}"/>
    <cellStyle name="Normal 33 3 5 3" xfId="8485" xr:uid="{00000000-0005-0000-0000-0000D3800000}"/>
    <cellStyle name="Normal 33 3 5 3 2" xfId="26404" xr:uid="{00000000-0005-0000-0000-0000D4800000}"/>
    <cellStyle name="Normal 33 3 5 4" xfId="10329" xr:uid="{00000000-0005-0000-0000-0000D5800000}"/>
    <cellStyle name="Normal 33 3 5 4 2" xfId="27748" xr:uid="{00000000-0005-0000-0000-0000D6800000}"/>
    <cellStyle name="Normal 33 3 5 5" xfId="12536" xr:uid="{00000000-0005-0000-0000-0000D7800000}"/>
    <cellStyle name="Normal 33 3 5 5 2" xfId="29092" xr:uid="{00000000-0005-0000-0000-0000D8800000}"/>
    <cellStyle name="Normal 33 3 5 6" xfId="15526" xr:uid="{00000000-0005-0000-0000-0000D9800000}"/>
    <cellStyle name="Normal 33 3 5 6 2" xfId="30806" xr:uid="{00000000-0005-0000-0000-0000DA800000}"/>
    <cellStyle name="Normal 33 3 5 7" xfId="16951" xr:uid="{00000000-0005-0000-0000-0000DB800000}"/>
    <cellStyle name="Normal 33 3 5 7 2" xfId="31780" xr:uid="{00000000-0005-0000-0000-0000DC800000}"/>
    <cellStyle name="Normal 33 3 5 8" xfId="19158" xr:uid="{00000000-0005-0000-0000-0000DD800000}"/>
    <cellStyle name="Normal 33 3 5 8 2" xfId="33124" xr:uid="{00000000-0005-0000-0000-0000DE800000}"/>
    <cellStyle name="Normal 33 3 5 9" xfId="21366" xr:uid="{00000000-0005-0000-0000-0000DF800000}"/>
    <cellStyle name="Normal 33 3 5 9 2" xfId="34468" xr:uid="{00000000-0005-0000-0000-0000E0800000}"/>
    <cellStyle name="Normal 33 3 6" xfId="1555" xr:uid="{00000000-0005-0000-0000-0000E1800000}"/>
    <cellStyle name="Normal 33 3 6 2" xfId="6046" xr:uid="{00000000-0005-0000-0000-0000E2800000}"/>
    <cellStyle name="Normal 33 3 6 2 2" xfId="25568" xr:uid="{00000000-0005-0000-0000-0000E3800000}"/>
    <cellStyle name="Normal 33 3 6 3" xfId="9245" xr:uid="{00000000-0005-0000-0000-0000E4800000}"/>
    <cellStyle name="Normal 33 3 6 3 2" xfId="27110" xr:uid="{00000000-0005-0000-0000-0000E5800000}"/>
    <cellStyle name="Normal 33 3 6 4" xfId="11452" xr:uid="{00000000-0005-0000-0000-0000E6800000}"/>
    <cellStyle name="Normal 33 3 6 4 2" xfId="28454" xr:uid="{00000000-0005-0000-0000-0000E7800000}"/>
    <cellStyle name="Normal 33 3 6 5" xfId="14151" xr:uid="{00000000-0005-0000-0000-0000E8800000}"/>
    <cellStyle name="Normal 33 3 6 5 2" xfId="30017" xr:uid="{00000000-0005-0000-0000-0000E9800000}"/>
    <cellStyle name="Normal 33 3 6 6" xfId="15939" xr:uid="{00000000-0005-0000-0000-0000EA800000}"/>
    <cellStyle name="Normal 33 3 6 6 2" xfId="31065" xr:uid="{00000000-0005-0000-0000-0000EB800000}"/>
    <cellStyle name="Normal 33 3 6 7" xfId="18074" xr:uid="{00000000-0005-0000-0000-0000EC800000}"/>
    <cellStyle name="Normal 33 3 6 7 2" xfId="32486" xr:uid="{00000000-0005-0000-0000-0000ED800000}"/>
    <cellStyle name="Normal 33 3 6 8" xfId="20282" xr:uid="{00000000-0005-0000-0000-0000EE800000}"/>
    <cellStyle name="Normal 33 3 6 8 2" xfId="33830" xr:uid="{00000000-0005-0000-0000-0000EF800000}"/>
    <cellStyle name="Normal 33 3 6 9" xfId="23309" xr:uid="{00000000-0005-0000-0000-0000F0800000}"/>
    <cellStyle name="Normal 33 3 7" xfId="3892" xr:uid="{00000000-0005-0000-0000-0000F1800000}"/>
    <cellStyle name="Normal 33 3 7 2" xfId="7032" xr:uid="{00000000-0005-0000-0000-0000F2800000}"/>
    <cellStyle name="Normal 33 3 7 2 2" xfId="26626" xr:uid="{00000000-0005-0000-0000-0000F3800000}"/>
    <cellStyle name="Normal 33 3 7 3" xfId="10680" xr:uid="{00000000-0005-0000-0000-0000F4800000}"/>
    <cellStyle name="Normal 33 3 7 3 2" xfId="27970" xr:uid="{00000000-0005-0000-0000-0000F5800000}"/>
    <cellStyle name="Normal 33 3 7 4" xfId="12887" xr:uid="{00000000-0005-0000-0000-0000F6800000}"/>
    <cellStyle name="Normal 33 3 7 4 2" xfId="29314" xr:uid="{00000000-0005-0000-0000-0000F7800000}"/>
    <cellStyle name="Normal 33 3 7 5" xfId="16019" xr:uid="{00000000-0005-0000-0000-0000F8800000}"/>
    <cellStyle name="Normal 33 3 7 5 2" xfId="31103" xr:uid="{00000000-0005-0000-0000-0000F9800000}"/>
    <cellStyle name="Normal 33 3 7 6" xfId="17302" xr:uid="{00000000-0005-0000-0000-0000FA800000}"/>
    <cellStyle name="Normal 33 3 7 6 2" xfId="32002" xr:uid="{00000000-0005-0000-0000-0000FB800000}"/>
    <cellStyle name="Normal 33 3 7 7" xfId="19509" xr:uid="{00000000-0005-0000-0000-0000FC800000}"/>
    <cellStyle name="Normal 33 3 7 7 2" xfId="33346" xr:uid="{00000000-0005-0000-0000-0000FD800000}"/>
    <cellStyle name="Normal 33 3 7 8" xfId="21717" xr:uid="{00000000-0005-0000-0000-0000FE800000}"/>
    <cellStyle name="Normal 33 3 7 8 2" xfId="34690" xr:uid="{00000000-0005-0000-0000-0000FF800000}"/>
    <cellStyle name="Normal 33 3 7 9" xfId="24871" xr:uid="{00000000-0005-0000-0000-000000810000}"/>
    <cellStyle name="Normal 33 3 8" xfId="4603" xr:uid="{00000000-0005-0000-0000-000001810000}"/>
    <cellStyle name="Normal 33 3 8 2" xfId="7276" xr:uid="{00000000-0005-0000-0000-000002810000}"/>
    <cellStyle name="Normal 33 3 8 2 2" xfId="26870" xr:uid="{00000000-0005-0000-0000-000003810000}"/>
    <cellStyle name="Normal 33 3 8 3" xfId="10924" xr:uid="{00000000-0005-0000-0000-000004810000}"/>
    <cellStyle name="Normal 33 3 8 3 2" xfId="28214" xr:uid="{00000000-0005-0000-0000-000005810000}"/>
    <cellStyle name="Normal 33 3 8 4" xfId="13131" xr:uid="{00000000-0005-0000-0000-000006810000}"/>
    <cellStyle name="Normal 33 3 8 4 2" xfId="29558" xr:uid="{00000000-0005-0000-0000-000007810000}"/>
    <cellStyle name="Normal 33 3 8 5" xfId="16480" xr:uid="{00000000-0005-0000-0000-000008810000}"/>
    <cellStyle name="Normal 33 3 8 5 2" xfId="31483" xr:uid="{00000000-0005-0000-0000-000009810000}"/>
    <cellStyle name="Normal 33 3 8 6" xfId="17546" xr:uid="{00000000-0005-0000-0000-00000A810000}"/>
    <cellStyle name="Normal 33 3 8 6 2" xfId="32246" xr:uid="{00000000-0005-0000-0000-00000B810000}"/>
    <cellStyle name="Normal 33 3 8 7" xfId="19753" xr:uid="{00000000-0005-0000-0000-00000C810000}"/>
    <cellStyle name="Normal 33 3 8 7 2" xfId="33590" xr:uid="{00000000-0005-0000-0000-00000D810000}"/>
    <cellStyle name="Normal 33 3 8 8" xfId="21961" xr:uid="{00000000-0005-0000-0000-00000E810000}"/>
    <cellStyle name="Normal 33 3 8 8 2" xfId="34934" xr:uid="{00000000-0005-0000-0000-00000F810000}"/>
    <cellStyle name="Normal 33 3 8 9" xfId="25115" xr:uid="{00000000-0005-0000-0000-000010810000}"/>
    <cellStyle name="Normal 33 3 9" xfId="4799" xr:uid="{00000000-0005-0000-0000-000011810000}"/>
    <cellStyle name="Normal 33 3 9 2" xfId="25283" xr:uid="{00000000-0005-0000-0000-000012810000}"/>
    <cellStyle name="Normal 33 4" xfId="1184" xr:uid="{00000000-0005-0000-0000-000013810000}"/>
    <cellStyle name="Normal 33 4 10" xfId="11198" xr:uid="{00000000-0005-0000-0000-000014810000}"/>
    <cellStyle name="Normal 33 4 10 2" xfId="28336" xr:uid="{00000000-0005-0000-0000-000015810000}"/>
    <cellStyle name="Normal 33 4 11" xfId="13844" xr:uid="{00000000-0005-0000-0000-000016810000}"/>
    <cellStyle name="Normal 33 4 11 2" xfId="29872" xr:uid="{00000000-0005-0000-0000-000017810000}"/>
    <cellStyle name="Normal 33 4 12" xfId="16484" xr:uid="{00000000-0005-0000-0000-000018810000}"/>
    <cellStyle name="Normal 33 4 12 2" xfId="31486" xr:uid="{00000000-0005-0000-0000-000019810000}"/>
    <cellStyle name="Normal 33 4 13" xfId="17820" xr:uid="{00000000-0005-0000-0000-00001A810000}"/>
    <cellStyle name="Normal 33 4 13 2" xfId="32368" xr:uid="{00000000-0005-0000-0000-00001B810000}"/>
    <cellStyle name="Normal 33 4 14" xfId="20028" xr:uid="{00000000-0005-0000-0000-00001C810000}"/>
    <cellStyle name="Normal 33 4 14 2" xfId="33712" xr:uid="{00000000-0005-0000-0000-00001D810000}"/>
    <cellStyle name="Normal 33 4 15" xfId="22161" xr:uid="{00000000-0005-0000-0000-00001E810000}"/>
    <cellStyle name="Normal 33 4 2" xfId="2109" xr:uid="{00000000-0005-0000-0000-00001F810000}"/>
    <cellStyle name="Normal 33 4 2 10" xfId="22516" xr:uid="{00000000-0005-0000-0000-000020810000}"/>
    <cellStyle name="Normal 33 4 2 2" xfId="5211" xr:uid="{00000000-0005-0000-0000-000021810000}"/>
    <cellStyle name="Normal 33 4 2 2 2" xfId="23903" xr:uid="{00000000-0005-0000-0000-000022810000}"/>
    <cellStyle name="Normal 33 4 2 3" xfId="7794" xr:uid="{00000000-0005-0000-0000-000023810000}"/>
    <cellStyle name="Normal 33 4 2 3 2" xfId="25911" xr:uid="{00000000-0005-0000-0000-000024810000}"/>
    <cellStyle name="Normal 33 4 2 4" xfId="9626" xr:uid="{00000000-0005-0000-0000-000025810000}"/>
    <cellStyle name="Normal 33 4 2 4 2" xfId="27384" xr:uid="{00000000-0005-0000-0000-000026810000}"/>
    <cellStyle name="Normal 33 4 2 5" xfId="11833" xr:uid="{00000000-0005-0000-0000-000027810000}"/>
    <cellStyle name="Normal 33 4 2 5 2" xfId="28728" xr:uid="{00000000-0005-0000-0000-000028810000}"/>
    <cellStyle name="Normal 33 4 2 6" xfId="14612" xr:uid="{00000000-0005-0000-0000-000029810000}"/>
    <cellStyle name="Normal 33 4 2 6 2" xfId="30336" xr:uid="{00000000-0005-0000-0000-00002A810000}"/>
    <cellStyle name="Normal 33 4 2 7" xfId="13363" xr:uid="{00000000-0005-0000-0000-00002B810000}"/>
    <cellStyle name="Normal 33 4 2 7 2" xfId="29639" xr:uid="{00000000-0005-0000-0000-00002C810000}"/>
    <cellStyle name="Normal 33 4 2 8" xfId="18455" xr:uid="{00000000-0005-0000-0000-00002D810000}"/>
    <cellStyle name="Normal 33 4 2 8 2" xfId="32760" xr:uid="{00000000-0005-0000-0000-00002E810000}"/>
    <cellStyle name="Normal 33 4 2 9" xfId="20663" xr:uid="{00000000-0005-0000-0000-00002F810000}"/>
    <cellStyle name="Normal 33 4 2 9 2" xfId="34104" xr:uid="{00000000-0005-0000-0000-000030810000}"/>
    <cellStyle name="Normal 33 4 3" xfId="2978" xr:uid="{00000000-0005-0000-0000-000031810000}"/>
    <cellStyle name="Normal 33 4 3 10" xfId="22904" xr:uid="{00000000-0005-0000-0000-000032810000}"/>
    <cellStyle name="Normal 33 4 3 2" xfId="5599" xr:uid="{00000000-0005-0000-0000-000033810000}"/>
    <cellStyle name="Normal 33 4 3 2 2" xfId="24469" xr:uid="{00000000-0005-0000-0000-000034810000}"/>
    <cellStyle name="Normal 33 4 3 3" xfId="8349" xr:uid="{00000000-0005-0000-0000-000035810000}"/>
    <cellStyle name="Normal 33 4 3 3 2" xfId="26294" xr:uid="{00000000-0005-0000-0000-000036810000}"/>
    <cellStyle name="Normal 33 4 3 4" xfId="10193" xr:uid="{00000000-0005-0000-0000-000037810000}"/>
    <cellStyle name="Normal 33 4 3 4 2" xfId="27638" xr:uid="{00000000-0005-0000-0000-000038810000}"/>
    <cellStyle name="Normal 33 4 3 5" xfId="12400" xr:uid="{00000000-0005-0000-0000-000039810000}"/>
    <cellStyle name="Normal 33 4 3 5 2" xfId="28982" xr:uid="{00000000-0005-0000-0000-00003A810000}"/>
    <cellStyle name="Normal 33 4 3 6" xfId="15339" xr:uid="{00000000-0005-0000-0000-00003B810000}"/>
    <cellStyle name="Normal 33 4 3 6 2" xfId="30666" xr:uid="{00000000-0005-0000-0000-00003C810000}"/>
    <cellStyle name="Normal 33 4 3 7" xfId="16815" xr:uid="{00000000-0005-0000-0000-00003D810000}"/>
    <cellStyle name="Normal 33 4 3 7 2" xfId="31670" xr:uid="{00000000-0005-0000-0000-00003E810000}"/>
    <cellStyle name="Normal 33 4 3 8" xfId="19022" xr:uid="{00000000-0005-0000-0000-00003F810000}"/>
    <cellStyle name="Normal 33 4 3 8 2" xfId="33014" xr:uid="{00000000-0005-0000-0000-000040810000}"/>
    <cellStyle name="Normal 33 4 3 9" xfId="21230" xr:uid="{00000000-0005-0000-0000-000041810000}"/>
    <cellStyle name="Normal 33 4 3 9 2" xfId="34358" xr:uid="{00000000-0005-0000-0000-000042810000}"/>
    <cellStyle name="Normal 33 4 4" xfId="3273" xr:uid="{00000000-0005-0000-0000-000043810000}"/>
    <cellStyle name="Normal 33 4 4 10" xfId="23072" xr:uid="{00000000-0005-0000-0000-000044810000}"/>
    <cellStyle name="Normal 33 4 4 2" xfId="5767" xr:uid="{00000000-0005-0000-0000-000045810000}"/>
    <cellStyle name="Normal 33 4 4 2 2" xfId="24637" xr:uid="{00000000-0005-0000-0000-000046810000}"/>
    <cellStyle name="Normal 33 4 4 3" xfId="8517" xr:uid="{00000000-0005-0000-0000-000047810000}"/>
    <cellStyle name="Normal 33 4 4 3 2" xfId="26436" xr:uid="{00000000-0005-0000-0000-000048810000}"/>
    <cellStyle name="Normal 33 4 4 4" xfId="10361" xr:uid="{00000000-0005-0000-0000-000049810000}"/>
    <cellStyle name="Normal 33 4 4 4 2" xfId="27780" xr:uid="{00000000-0005-0000-0000-00004A810000}"/>
    <cellStyle name="Normal 33 4 4 5" xfId="12568" xr:uid="{00000000-0005-0000-0000-00004B810000}"/>
    <cellStyle name="Normal 33 4 4 5 2" xfId="29124" xr:uid="{00000000-0005-0000-0000-00004C810000}"/>
    <cellStyle name="Normal 33 4 4 6" xfId="15567" xr:uid="{00000000-0005-0000-0000-00004D810000}"/>
    <cellStyle name="Normal 33 4 4 6 2" xfId="30842" xr:uid="{00000000-0005-0000-0000-00004E810000}"/>
    <cellStyle name="Normal 33 4 4 7" xfId="16983" xr:uid="{00000000-0005-0000-0000-00004F810000}"/>
    <cellStyle name="Normal 33 4 4 7 2" xfId="31812" xr:uid="{00000000-0005-0000-0000-000050810000}"/>
    <cellStyle name="Normal 33 4 4 8" xfId="19190" xr:uid="{00000000-0005-0000-0000-000051810000}"/>
    <cellStyle name="Normal 33 4 4 8 2" xfId="33156" xr:uid="{00000000-0005-0000-0000-000052810000}"/>
    <cellStyle name="Normal 33 4 4 9" xfId="21398" xr:uid="{00000000-0005-0000-0000-000053810000}"/>
    <cellStyle name="Normal 33 4 4 9 2" xfId="34500" xr:uid="{00000000-0005-0000-0000-000054810000}"/>
    <cellStyle name="Normal 33 4 5" xfId="3453" xr:uid="{00000000-0005-0000-0000-000055810000}"/>
    <cellStyle name="Normal 33 4 5 2" xfId="6111" xr:uid="{00000000-0005-0000-0000-000056810000}"/>
    <cellStyle name="Normal 33 4 5 2 2" xfId="26521" xr:uid="{00000000-0005-0000-0000-000057810000}"/>
    <cellStyle name="Normal 33 4 5 3" xfId="10446" xr:uid="{00000000-0005-0000-0000-000058810000}"/>
    <cellStyle name="Normal 33 4 5 3 2" xfId="27865" xr:uid="{00000000-0005-0000-0000-000059810000}"/>
    <cellStyle name="Normal 33 4 5 4" xfId="12653" xr:uid="{00000000-0005-0000-0000-00005A810000}"/>
    <cellStyle name="Normal 33 4 5 4 2" xfId="29209" xr:uid="{00000000-0005-0000-0000-00005B810000}"/>
    <cellStyle name="Normal 33 4 5 5" xfId="15697" xr:uid="{00000000-0005-0000-0000-00005C810000}"/>
    <cellStyle name="Normal 33 4 5 5 2" xfId="30952" xr:uid="{00000000-0005-0000-0000-00005D810000}"/>
    <cellStyle name="Normal 33 4 5 6" xfId="17068" xr:uid="{00000000-0005-0000-0000-00005E810000}"/>
    <cellStyle name="Normal 33 4 5 6 2" xfId="31897" xr:uid="{00000000-0005-0000-0000-00005F810000}"/>
    <cellStyle name="Normal 33 4 5 7" xfId="19275" xr:uid="{00000000-0005-0000-0000-000060810000}"/>
    <cellStyle name="Normal 33 4 5 7 2" xfId="33241" xr:uid="{00000000-0005-0000-0000-000061810000}"/>
    <cellStyle name="Normal 33 4 5 8" xfId="21483" xr:uid="{00000000-0005-0000-0000-000062810000}"/>
    <cellStyle name="Normal 33 4 5 8 2" xfId="34585" xr:uid="{00000000-0005-0000-0000-000063810000}"/>
    <cellStyle name="Normal 33 4 5 9" xfId="23374" xr:uid="{00000000-0005-0000-0000-000064810000}"/>
    <cellStyle name="Normal 33 4 6" xfId="1542" xr:uid="{00000000-0005-0000-0000-000065810000}"/>
    <cellStyle name="Normal 33 4 6 2" xfId="6333" xr:uid="{00000000-0005-0000-0000-000066810000}"/>
    <cellStyle name="Normal 33 4 6 2 2" xfId="25566" xr:uid="{00000000-0005-0000-0000-000067810000}"/>
    <cellStyle name="Normal 33 4 6 3" xfId="9241" xr:uid="{00000000-0005-0000-0000-000068810000}"/>
    <cellStyle name="Normal 33 4 6 3 2" xfId="27108" xr:uid="{00000000-0005-0000-0000-000069810000}"/>
    <cellStyle name="Normal 33 4 6 4" xfId="11448" xr:uid="{00000000-0005-0000-0000-00006A810000}"/>
    <cellStyle name="Normal 33 4 6 4 2" xfId="28452" xr:uid="{00000000-0005-0000-0000-00006B810000}"/>
    <cellStyle name="Normal 33 4 6 5" xfId="14142" xr:uid="{00000000-0005-0000-0000-00006C810000}"/>
    <cellStyle name="Normal 33 4 6 5 2" xfId="30010" xr:uid="{00000000-0005-0000-0000-00006D810000}"/>
    <cellStyle name="Normal 33 4 6 6" xfId="13753" xr:uid="{00000000-0005-0000-0000-00006E810000}"/>
    <cellStyle name="Normal 33 4 6 6 2" xfId="29816" xr:uid="{00000000-0005-0000-0000-00006F810000}"/>
    <cellStyle name="Normal 33 4 6 7" xfId="18070" xr:uid="{00000000-0005-0000-0000-000070810000}"/>
    <cellStyle name="Normal 33 4 6 7 2" xfId="32484" xr:uid="{00000000-0005-0000-0000-000071810000}"/>
    <cellStyle name="Normal 33 4 6 8" xfId="20278" xr:uid="{00000000-0005-0000-0000-000072810000}"/>
    <cellStyle name="Normal 33 4 6 8 2" xfId="33828" xr:uid="{00000000-0005-0000-0000-000073810000}"/>
    <cellStyle name="Normal 33 4 6 9" xfId="23596" xr:uid="{00000000-0005-0000-0000-000074810000}"/>
    <cellStyle name="Normal 33 4 7" xfId="3740" xr:uid="{00000000-0005-0000-0000-000075810000}"/>
    <cellStyle name="Normal 33 4 7 2" xfId="6986" xr:uid="{00000000-0005-0000-0000-000076810000}"/>
    <cellStyle name="Normal 33 4 7 2 2" xfId="26606" xr:uid="{00000000-0005-0000-0000-000077810000}"/>
    <cellStyle name="Normal 33 4 7 3" xfId="10634" xr:uid="{00000000-0005-0000-0000-000078810000}"/>
    <cellStyle name="Normal 33 4 7 3 2" xfId="27950" xr:uid="{00000000-0005-0000-0000-000079810000}"/>
    <cellStyle name="Normal 33 4 7 4" xfId="12841" xr:uid="{00000000-0005-0000-0000-00007A810000}"/>
    <cellStyle name="Normal 33 4 7 4 2" xfId="29294" xr:uid="{00000000-0005-0000-0000-00007B810000}"/>
    <cellStyle name="Normal 33 4 7 5" xfId="15926" xr:uid="{00000000-0005-0000-0000-00007C810000}"/>
    <cellStyle name="Normal 33 4 7 5 2" xfId="31056" xr:uid="{00000000-0005-0000-0000-00007D810000}"/>
    <cellStyle name="Normal 33 4 7 6" xfId="17256" xr:uid="{00000000-0005-0000-0000-00007E810000}"/>
    <cellStyle name="Normal 33 4 7 6 2" xfId="31982" xr:uid="{00000000-0005-0000-0000-00007F810000}"/>
    <cellStyle name="Normal 33 4 7 7" xfId="19463" xr:uid="{00000000-0005-0000-0000-000080810000}"/>
    <cellStyle name="Normal 33 4 7 7 2" xfId="33326" xr:uid="{00000000-0005-0000-0000-000081810000}"/>
    <cellStyle name="Normal 33 4 7 8" xfId="21671" xr:uid="{00000000-0005-0000-0000-000082810000}"/>
    <cellStyle name="Normal 33 4 7 8 2" xfId="34670" xr:uid="{00000000-0005-0000-0000-000083810000}"/>
    <cellStyle name="Normal 33 4 7 9" xfId="24825" xr:uid="{00000000-0005-0000-0000-000084810000}"/>
    <cellStyle name="Normal 33 4 8" xfId="4856" xr:uid="{00000000-0005-0000-0000-000085810000}"/>
    <cellStyle name="Normal 33 4 8 2" xfId="25348" xr:uid="{00000000-0005-0000-0000-000086810000}"/>
    <cellStyle name="Normal 33 4 9" xfId="8991" xr:uid="{00000000-0005-0000-0000-000087810000}"/>
    <cellStyle name="Normal 33 4 9 2" xfId="26992" xr:uid="{00000000-0005-0000-0000-000088810000}"/>
    <cellStyle name="Normal 33 5" xfId="1756" xr:uid="{00000000-0005-0000-0000-000089810000}"/>
    <cellStyle name="Normal 33 5 10" xfId="22335" xr:uid="{00000000-0005-0000-0000-00008A810000}"/>
    <cellStyle name="Normal 33 5 2" xfId="5030" xr:uid="{00000000-0005-0000-0000-00008B810000}"/>
    <cellStyle name="Normal 33 5 2 2" xfId="23705" xr:uid="{00000000-0005-0000-0000-00008C810000}"/>
    <cellStyle name="Normal 33 5 3" xfId="7632" xr:uid="{00000000-0005-0000-0000-00008D810000}"/>
    <cellStyle name="Normal 33 5 3 2" xfId="25684" xr:uid="{00000000-0005-0000-0000-00008E810000}"/>
    <cellStyle name="Normal 33 5 4" xfId="9376" xr:uid="{00000000-0005-0000-0000-00008F810000}"/>
    <cellStyle name="Normal 33 5 4 2" xfId="27200" xr:uid="{00000000-0005-0000-0000-000090810000}"/>
    <cellStyle name="Normal 33 5 5" xfId="11583" xr:uid="{00000000-0005-0000-0000-000091810000}"/>
    <cellStyle name="Normal 33 5 5 2" xfId="28544" xr:uid="{00000000-0005-0000-0000-000092810000}"/>
    <cellStyle name="Normal 33 5 6" xfId="14315" xr:uid="{00000000-0005-0000-0000-000093810000}"/>
    <cellStyle name="Normal 33 5 6 2" xfId="30122" xr:uid="{00000000-0005-0000-0000-000094810000}"/>
    <cellStyle name="Normal 33 5 7" xfId="15475" xr:uid="{00000000-0005-0000-0000-000095810000}"/>
    <cellStyle name="Normal 33 5 7 2" xfId="30760" xr:uid="{00000000-0005-0000-0000-000096810000}"/>
    <cellStyle name="Normal 33 5 8" xfId="18205" xr:uid="{00000000-0005-0000-0000-000097810000}"/>
    <cellStyle name="Normal 33 5 8 2" xfId="32576" xr:uid="{00000000-0005-0000-0000-000098810000}"/>
    <cellStyle name="Normal 33 5 9" xfId="20413" xr:uid="{00000000-0005-0000-0000-000099810000}"/>
    <cellStyle name="Normal 33 5 9 2" xfId="33920" xr:uid="{00000000-0005-0000-0000-00009A810000}"/>
    <cellStyle name="Normal 33 6" xfId="2733" xr:uid="{00000000-0005-0000-0000-00009B810000}"/>
    <cellStyle name="Normal 33 6 10" xfId="22733" xr:uid="{00000000-0005-0000-0000-00009C810000}"/>
    <cellStyle name="Normal 33 6 2" xfId="5428" xr:uid="{00000000-0005-0000-0000-00009D810000}"/>
    <cellStyle name="Normal 33 6 2 2" xfId="24298" xr:uid="{00000000-0005-0000-0000-00009E810000}"/>
    <cellStyle name="Normal 33 6 3" xfId="8178" xr:uid="{00000000-0005-0000-0000-00009F810000}"/>
    <cellStyle name="Normal 33 6 3 2" xfId="26174" xr:uid="{00000000-0005-0000-0000-0000A0810000}"/>
    <cellStyle name="Normal 33 6 4" xfId="10022" xr:uid="{00000000-0005-0000-0000-0000A1810000}"/>
    <cellStyle name="Normal 33 6 4 2" xfId="27518" xr:uid="{00000000-0005-0000-0000-0000A2810000}"/>
    <cellStyle name="Normal 33 6 5" xfId="12229" xr:uid="{00000000-0005-0000-0000-0000A3810000}"/>
    <cellStyle name="Normal 33 6 5 2" xfId="28862" xr:uid="{00000000-0005-0000-0000-0000A4810000}"/>
    <cellStyle name="Normal 33 6 6" xfId="15128" xr:uid="{00000000-0005-0000-0000-0000A5810000}"/>
    <cellStyle name="Normal 33 6 6 2" xfId="30523" xr:uid="{00000000-0005-0000-0000-0000A6810000}"/>
    <cellStyle name="Normal 33 6 7" xfId="16644" xr:uid="{00000000-0005-0000-0000-0000A7810000}"/>
    <cellStyle name="Normal 33 6 7 2" xfId="31550" xr:uid="{00000000-0005-0000-0000-0000A8810000}"/>
    <cellStyle name="Normal 33 6 8" xfId="18851" xr:uid="{00000000-0005-0000-0000-0000A9810000}"/>
    <cellStyle name="Normal 33 6 8 2" xfId="32894" xr:uid="{00000000-0005-0000-0000-0000AA810000}"/>
    <cellStyle name="Normal 33 6 9" xfId="21059" xr:uid="{00000000-0005-0000-0000-0000AB810000}"/>
    <cellStyle name="Normal 33 6 9 2" xfId="34238" xr:uid="{00000000-0005-0000-0000-0000AC810000}"/>
    <cellStyle name="Normal 33 7" xfId="2747" xr:uid="{00000000-0005-0000-0000-0000AD810000}"/>
    <cellStyle name="Normal 33 7 10" xfId="22744" xr:uid="{00000000-0005-0000-0000-0000AE810000}"/>
    <cellStyle name="Normal 33 7 2" xfId="5439" xr:uid="{00000000-0005-0000-0000-0000AF810000}"/>
    <cellStyle name="Normal 33 7 2 2" xfId="24309" xr:uid="{00000000-0005-0000-0000-0000B0810000}"/>
    <cellStyle name="Normal 33 7 3" xfId="8189" xr:uid="{00000000-0005-0000-0000-0000B1810000}"/>
    <cellStyle name="Normal 33 7 3 2" xfId="26185" xr:uid="{00000000-0005-0000-0000-0000B2810000}"/>
    <cellStyle name="Normal 33 7 4" xfId="10033" xr:uid="{00000000-0005-0000-0000-0000B3810000}"/>
    <cellStyle name="Normal 33 7 4 2" xfId="27529" xr:uid="{00000000-0005-0000-0000-0000B4810000}"/>
    <cellStyle name="Normal 33 7 5" xfId="12240" xr:uid="{00000000-0005-0000-0000-0000B5810000}"/>
    <cellStyle name="Normal 33 7 5 2" xfId="28873" xr:uid="{00000000-0005-0000-0000-0000B6810000}"/>
    <cellStyle name="Normal 33 7 6" xfId="15141" xr:uid="{00000000-0005-0000-0000-0000B7810000}"/>
    <cellStyle name="Normal 33 7 6 2" xfId="30535" xr:uid="{00000000-0005-0000-0000-0000B8810000}"/>
    <cellStyle name="Normal 33 7 7" xfId="16655" xr:uid="{00000000-0005-0000-0000-0000B9810000}"/>
    <cellStyle name="Normal 33 7 7 2" xfId="31561" xr:uid="{00000000-0005-0000-0000-0000BA810000}"/>
    <cellStyle name="Normal 33 7 8" xfId="18862" xr:uid="{00000000-0005-0000-0000-0000BB810000}"/>
    <cellStyle name="Normal 33 7 8 2" xfId="32905" xr:uid="{00000000-0005-0000-0000-0000BC810000}"/>
    <cellStyle name="Normal 33 7 9" xfId="21070" xr:uid="{00000000-0005-0000-0000-0000BD810000}"/>
    <cellStyle name="Normal 33 7 9 2" xfId="34249" xr:uid="{00000000-0005-0000-0000-0000BE810000}"/>
    <cellStyle name="Normal 33 8" xfId="1961" xr:uid="{00000000-0005-0000-0000-0000BF810000}"/>
    <cellStyle name="Normal 33 8 2" xfId="5930" xr:uid="{00000000-0005-0000-0000-0000C0810000}"/>
    <cellStyle name="Normal 33 8 2 2" xfId="25779" xr:uid="{00000000-0005-0000-0000-0000C1810000}"/>
    <cellStyle name="Normal 33 8 3" xfId="9488" xr:uid="{00000000-0005-0000-0000-0000C2810000}"/>
    <cellStyle name="Normal 33 8 3 2" xfId="27280" xr:uid="{00000000-0005-0000-0000-0000C3810000}"/>
    <cellStyle name="Normal 33 8 4" xfId="11695" xr:uid="{00000000-0005-0000-0000-0000C4810000}"/>
    <cellStyle name="Normal 33 8 4 2" xfId="28624" xr:uid="{00000000-0005-0000-0000-0000C5810000}"/>
    <cellStyle name="Normal 33 8 5" xfId="14471" xr:uid="{00000000-0005-0000-0000-0000C6810000}"/>
    <cellStyle name="Normal 33 8 5 2" xfId="30230" xr:uid="{00000000-0005-0000-0000-0000C7810000}"/>
    <cellStyle name="Normal 33 8 6" xfId="13350" xr:uid="{00000000-0005-0000-0000-0000C8810000}"/>
    <cellStyle name="Normal 33 8 6 2" xfId="29634" xr:uid="{00000000-0005-0000-0000-0000C9810000}"/>
    <cellStyle name="Normal 33 8 7" xfId="18317" xr:uid="{00000000-0005-0000-0000-0000CA810000}"/>
    <cellStyle name="Normal 33 8 7 2" xfId="32656" xr:uid="{00000000-0005-0000-0000-0000CB810000}"/>
    <cellStyle name="Normal 33 8 8" xfId="20525" xr:uid="{00000000-0005-0000-0000-0000CC810000}"/>
    <cellStyle name="Normal 33 8 8 2" xfId="34000" xr:uid="{00000000-0005-0000-0000-0000CD810000}"/>
    <cellStyle name="Normal 33 8 9" xfId="23193" xr:uid="{00000000-0005-0000-0000-0000CE810000}"/>
    <cellStyle name="Normal 33 9" xfId="4118" xr:uid="{00000000-0005-0000-0000-0000CF810000}"/>
    <cellStyle name="Normal 33 9 2" xfId="7103" xr:uid="{00000000-0005-0000-0000-0000D0810000}"/>
    <cellStyle name="Normal 33 9 2 2" xfId="26697" xr:uid="{00000000-0005-0000-0000-0000D1810000}"/>
    <cellStyle name="Normal 33 9 3" xfId="10751" xr:uid="{00000000-0005-0000-0000-0000D2810000}"/>
    <cellStyle name="Normal 33 9 3 2" xfId="28041" xr:uid="{00000000-0005-0000-0000-0000D3810000}"/>
    <cellStyle name="Normal 33 9 4" xfId="12958" xr:uid="{00000000-0005-0000-0000-0000D4810000}"/>
    <cellStyle name="Normal 33 9 4 2" xfId="29385" xr:uid="{00000000-0005-0000-0000-0000D5810000}"/>
    <cellStyle name="Normal 33 9 5" xfId="16153" xr:uid="{00000000-0005-0000-0000-0000D6810000}"/>
    <cellStyle name="Normal 33 9 5 2" xfId="31213" xr:uid="{00000000-0005-0000-0000-0000D7810000}"/>
    <cellStyle name="Normal 33 9 6" xfId="17373" xr:uid="{00000000-0005-0000-0000-0000D8810000}"/>
    <cellStyle name="Normal 33 9 6 2" xfId="32073" xr:uid="{00000000-0005-0000-0000-0000D9810000}"/>
    <cellStyle name="Normal 33 9 7" xfId="19580" xr:uid="{00000000-0005-0000-0000-0000DA810000}"/>
    <cellStyle name="Normal 33 9 7 2" xfId="33417" xr:uid="{00000000-0005-0000-0000-0000DB810000}"/>
    <cellStyle name="Normal 33 9 8" xfId="21788" xr:uid="{00000000-0005-0000-0000-0000DC810000}"/>
    <cellStyle name="Normal 33 9 8 2" xfId="34761" xr:uid="{00000000-0005-0000-0000-0000DD810000}"/>
    <cellStyle name="Normal 33 9 9" xfId="24942" xr:uid="{00000000-0005-0000-0000-0000DE810000}"/>
    <cellStyle name="Normal 34" xfId="656" xr:uid="{00000000-0005-0000-0000-0000DF810000}"/>
    <cellStyle name="Normal 34 10" xfId="1902" xr:uid="{00000000-0005-0000-0000-0000E0810000}"/>
    <cellStyle name="Normal 34 10 2" xfId="6454" xr:uid="{00000000-0005-0000-0000-0000E1810000}"/>
    <cellStyle name="Normal 34 10 2 2" xfId="25749" xr:uid="{00000000-0005-0000-0000-0000E2810000}"/>
    <cellStyle name="Normal 34 10 3" xfId="9456" xr:uid="{00000000-0005-0000-0000-0000E3810000}"/>
    <cellStyle name="Normal 34 10 3 2" xfId="27265" xr:uid="{00000000-0005-0000-0000-0000E4810000}"/>
    <cellStyle name="Normal 34 10 4" xfId="11663" xr:uid="{00000000-0005-0000-0000-0000E5810000}"/>
    <cellStyle name="Normal 34 10 4 2" xfId="28609" xr:uid="{00000000-0005-0000-0000-0000E6810000}"/>
    <cellStyle name="Normal 34 10 5" xfId="14427" xr:uid="{00000000-0005-0000-0000-0000E7810000}"/>
    <cellStyle name="Normal 34 10 5 2" xfId="30208" xr:uid="{00000000-0005-0000-0000-0000E8810000}"/>
    <cellStyle name="Normal 34 10 6" xfId="16466" xr:uid="{00000000-0005-0000-0000-0000E9810000}"/>
    <cellStyle name="Normal 34 10 6 2" xfId="31470" xr:uid="{00000000-0005-0000-0000-0000EA810000}"/>
    <cellStyle name="Normal 34 10 7" xfId="18285" xr:uid="{00000000-0005-0000-0000-0000EB810000}"/>
    <cellStyle name="Normal 34 10 7 2" xfId="32641" xr:uid="{00000000-0005-0000-0000-0000EC810000}"/>
    <cellStyle name="Normal 34 10 8" xfId="20493" xr:uid="{00000000-0005-0000-0000-0000ED810000}"/>
    <cellStyle name="Normal 34 10 8 2" xfId="33985" xr:uid="{00000000-0005-0000-0000-0000EE810000}"/>
    <cellStyle name="Normal 34 10 9" xfId="23749" xr:uid="{00000000-0005-0000-0000-0000EF810000}"/>
    <cellStyle name="Normal 34 11" xfId="4717" xr:uid="{00000000-0005-0000-0000-0000F0810000}"/>
    <cellStyle name="Normal 34 11 2" xfId="25168" xr:uid="{00000000-0005-0000-0000-0000F1810000}"/>
    <cellStyle name="Normal 34 12" xfId="8811" xr:uid="{00000000-0005-0000-0000-0000F2810000}"/>
    <cellStyle name="Normal 34 12 2" xfId="26897" xr:uid="{00000000-0005-0000-0000-0000F3810000}"/>
    <cellStyle name="Normal 34 13" xfId="11018" xr:uid="{00000000-0005-0000-0000-0000F4810000}"/>
    <cellStyle name="Normal 34 13 2" xfId="28241" xr:uid="{00000000-0005-0000-0000-0000F5810000}"/>
    <cellStyle name="Normal 34 14" xfId="13481" xr:uid="{00000000-0005-0000-0000-0000F6810000}"/>
    <cellStyle name="Normal 34 14 2" xfId="29700" xr:uid="{00000000-0005-0000-0000-0000F7810000}"/>
    <cellStyle name="Normal 34 15" xfId="16001" xr:uid="{00000000-0005-0000-0000-0000F8810000}"/>
    <cellStyle name="Normal 34 15 2" xfId="31089" xr:uid="{00000000-0005-0000-0000-0000F9810000}"/>
    <cellStyle name="Normal 34 16" xfId="17640" xr:uid="{00000000-0005-0000-0000-0000FA810000}"/>
    <cellStyle name="Normal 34 16 2" xfId="32273" xr:uid="{00000000-0005-0000-0000-0000FB810000}"/>
    <cellStyle name="Normal 34 17" xfId="19848" xr:uid="{00000000-0005-0000-0000-0000FC810000}"/>
    <cellStyle name="Normal 34 17 2" xfId="33617" xr:uid="{00000000-0005-0000-0000-0000FD810000}"/>
    <cellStyle name="Normal 34 18" xfId="22022" xr:uid="{00000000-0005-0000-0000-0000FE810000}"/>
    <cellStyle name="Normal 34 19" xfId="37891" xr:uid="{00000000-0005-0000-0000-0000FF810000}"/>
    <cellStyle name="Normal 34 2" xfId="959" xr:uid="{00000000-0005-0000-0000-000000820000}"/>
    <cellStyle name="Normal 34 2 10" xfId="8877" xr:uid="{00000000-0005-0000-0000-000001820000}"/>
    <cellStyle name="Normal 34 2 10 2" xfId="26929" xr:uid="{00000000-0005-0000-0000-000002820000}"/>
    <cellStyle name="Normal 34 2 11" xfId="11084" xr:uid="{00000000-0005-0000-0000-000003820000}"/>
    <cellStyle name="Normal 34 2 11 2" xfId="28273" xr:uid="{00000000-0005-0000-0000-000004820000}"/>
    <cellStyle name="Normal 34 2 12" xfId="13668" xr:uid="{00000000-0005-0000-0000-000005820000}"/>
    <cellStyle name="Normal 34 2 12 2" xfId="29783" xr:uid="{00000000-0005-0000-0000-000006820000}"/>
    <cellStyle name="Normal 34 2 13" xfId="15160" xr:uid="{00000000-0005-0000-0000-000007820000}"/>
    <cellStyle name="Normal 34 2 13 2" xfId="30549" xr:uid="{00000000-0005-0000-0000-000008820000}"/>
    <cellStyle name="Normal 34 2 14" xfId="17706" xr:uid="{00000000-0005-0000-0000-000009820000}"/>
    <cellStyle name="Normal 34 2 14 2" xfId="32305" xr:uid="{00000000-0005-0000-0000-00000A820000}"/>
    <cellStyle name="Normal 34 2 15" xfId="19914" xr:uid="{00000000-0005-0000-0000-00000B820000}"/>
    <cellStyle name="Normal 34 2 15 2" xfId="33649" xr:uid="{00000000-0005-0000-0000-00000C820000}"/>
    <cellStyle name="Normal 34 2 16" xfId="22073" xr:uid="{00000000-0005-0000-0000-00000D820000}"/>
    <cellStyle name="Normal 34 2 17" xfId="38508" xr:uid="{00000000-0005-0000-0000-00000E820000}"/>
    <cellStyle name="Normal 34 2 2" xfId="1236" xr:uid="{00000000-0005-0000-0000-00000F820000}"/>
    <cellStyle name="Normal 34 2 2 10" xfId="11249" xr:uid="{00000000-0005-0000-0000-000010820000}"/>
    <cellStyle name="Normal 34 2 2 10 2" xfId="28369" xr:uid="{00000000-0005-0000-0000-000011820000}"/>
    <cellStyle name="Normal 34 2 2 11" xfId="13895" xr:uid="{00000000-0005-0000-0000-000012820000}"/>
    <cellStyle name="Normal 34 2 2 11 2" xfId="29905" xr:uid="{00000000-0005-0000-0000-000013820000}"/>
    <cellStyle name="Normal 34 2 2 12" xfId="15885" xr:uid="{00000000-0005-0000-0000-000014820000}"/>
    <cellStyle name="Normal 34 2 2 12 2" xfId="31048" xr:uid="{00000000-0005-0000-0000-000015820000}"/>
    <cellStyle name="Normal 34 2 2 13" xfId="17871" xr:uid="{00000000-0005-0000-0000-000016820000}"/>
    <cellStyle name="Normal 34 2 2 13 2" xfId="32401" xr:uid="{00000000-0005-0000-0000-000017820000}"/>
    <cellStyle name="Normal 34 2 2 14" xfId="20079" xr:uid="{00000000-0005-0000-0000-000018820000}"/>
    <cellStyle name="Normal 34 2 2 14 2" xfId="33745" xr:uid="{00000000-0005-0000-0000-000019820000}"/>
    <cellStyle name="Normal 34 2 2 15" xfId="22228" xr:uid="{00000000-0005-0000-0000-00001A820000}"/>
    <cellStyle name="Normal 34 2 2 2" xfId="2176" xr:uid="{00000000-0005-0000-0000-00001B820000}"/>
    <cellStyle name="Normal 34 2 2 2 10" xfId="22567" xr:uid="{00000000-0005-0000-0000-00001C820000}"/>
    <cellStyle name="Normal 34 2 2 2 2" xfId="5262" xr:uid="{00000000-0005-0000-0000-00001D820000}"/>
    <cellStyle name="Normal 34 2 2 2 2 2" xfId="23970" xr:uid="{00000000-0005-0000-0000-00001E820000}"/>
    <cellStyle name="Normal 34 2 2 2 3" xfId="7861" xr:uid="{00000000-0005-0000-0000-00001F820000}"/>
    <cellStyle name="Normal 34 2 2 2 3 2" xfId="25978" xr:uid="{00000000-0005-0000-0000-000020820000}"/>
    <cellStyle name="Normal 34 2 2 2 4" xfId="9693" xr:uid="{00000000-0005-0000-0000-000021820000}"/>
    <cellStyle name="Normal 34 2 2 2 4 2" xfId="27417" xr:uid="{00000000-0005-0000-0000-000022820000}"/>
    <cellStyle name="Normal 34 2 2 2 5" xfId="11900" xr:uid="{00000000-0005-0000-0000-000023820000}"/>
    <cellStyle name="Normal 34 2 2 2 5 2" xfId="28761" xr:uid="{00000000-0005-0000-0000-000024820000}"/>
    <cellStyle name="Normal 34 2 2 2 6" xfId="14679" xr:uid="{00000000-0005-0000-0000-000025820000}"/>
    <cellStyle name="Normal 34 2 2 2 6 2" xfId="30369" xr:uid="{00000000-0005-0000-0000-000026820000}"/>
    <cellStyle name="Normal 34 2 2 2 7" xfId="13583" xr:uid="{00000000-0005-0000-0000-000027820000}"/>
    <cellStyle name="Normal 34 2 2 2 7 2" xfId="29746" xr:uid="{00000000-0005-0000-0000-000028820000}"/>
    <cellStyle name="Normal 34 2 2 2 8" xfId="18522" xr:uid="{00000000-0005-0000-0000-000029820000}"/>
    <cellStyle name="Normal 34 2 2 2 8 2" xfId="32793" xr:uid="{00000000-0005-0000-0000-00002A820000}"/>
    <cellStyle name="Normal 34 2 2 2 9" xfId="20730" xr:uid="{00000000-0005-0000-0000-00002B820000}"/>
    <cellStyle name="Normal 34 2 2 2 9 2" xfId="34137" xr:uid="{00000000-0005-0000-0000-00002C820000}"/>
    <cellStyle name="Normal 34 2 2 3" xfId="3029" xr:uid="{00000000-0005-0000-0000-00002D820000}"/>
    <cellStyle name="Normal 34 2 2 3 10" xfId="22937" xr:uid="{00000000-0005-0000-0000-00002E820000}"/>
    <cellStyle name="Normal 34 2 2 3 2" xfId="5632" xr:uid="{00000000-0005-0000-0000-00002F820000}"/>
    <cellStyle name="Normal 34 2 2 3 2 2" xfId="24502" xr:uid="{00000000-0005-0000-0000-000030820000}"/>
    <cellStyle name="Normal 34 2 2 3 3" xfId="8382" xr:uid="{00000000-0005-0000-0000-000031820000}"/>
    <cellStyle name="Normal 34 2 2 3 3 2" xfId="26327" xr:uid="{00000000-0005-0000-0000-000032820000}"/>
    <cellStyle name="Normal 34 2 2 3 4" xfId="10226" xr:uid="{00000000-0005-0000-0000-000033820000}"/>
    <cellStyle name="Normal 34 2 2 3 4 2" xfId="27671" xr:uid="{00000000-0005-0000-0000-000034820000}"/>
    <cellStyle name="Normal 34 2 2 3 5" xfId="12433" xr:uid="{00000000-0005-0000-0000-000035820000}"/>
    <cellStyle name="Normal 34 2 2 3 5 2" xfId="29015" xr:uid="{00000000-0005-0000-0000-000036820000}"/>
    <cellStyle name="Normal 34 2 2 3 6" xfId="15383" xr:uid="{00000000-0005-0000-0000-000037820000}"/>
    <cellStyle name="Normal 34 2 2 3 6 2" xfId="30707" xr:uid="{00000000-0005-0000-0000-000038820000}"/>
    <cellStyle name="Normal 34 2 2 3 7" xfId="16848" xr:uid="{00000000-0005-0000-0000-000039820000}"/>
    <cellStyle name="Normal 34 2 2 3 7 2" xfId="31703" xr:uid="{00000000-0005-0000-0000-00003A820000}"/>
    <cellStyle name="Normal 34 2 2 3 8" xfId="19055" xr:uid="{00000000-0005-0000-0000-00003B820000}"/>
    <cellStyle name="Normal 34 2 2 3 8 2" xfId="33047" xr:uid="{00000000-0005-0000-0000-00003C820000}"/>
    <cellStyle name="Normal 34 2 2 3 9" xfId="21263" xr:uid="{00000000-0005-0000-0000-00003D820000}"/>
    <cellStyle name="Normal 34 2 2 3 9 2" xfId="34391" xr:uid="{00000000-0005-0000-0000-00003E820000}"/>
    <cellStyle name="Normal 34 2 2 4" xfId="3324" xr:uid="{00000000-0005-0000-0000-00003F820000}"/>
    <cellStyle name="Normal 34 2 2 4 10" xfId="23105" xr:uid="{00000000-0005-0000-0000-000040820000}"/>
    <cellStyle name="Normal 34 2 2 4 2" xfId="5800" xr:uid="{00000000-0005-0000-0000-000041820000}"/>
    <cellStyle name="Normal 34 2 2 4 2 2" xfId="24670" xr:uid="{00000000-0005-0000-0000-000042820000}"/>
    <cellStyle name="Normal 34 2 2 4 3" xfId="8550" xr:uid="{00000000-0005-0000-0000-000043820000}"/>
    <cellStyle name="Normal 34 2 2 4 3 2" xfId="26469" xr:uid="{00000000-0005-0000-0000-000044820000}"/>
    <cellStyle name="Normal 34 2 2 4 4" xfId="10394" xr:uid="{00000000-0005-0000-0000-000045820000}"/>
    <cellStyle name="Normal 34 2 2 4 4 2" xfId="27813" xr:uid="{00000000-0005-0000-0000-000046820000}"/>
    <cellStyle name="Normal 34 2 2 4 5" xfId="12601" xr:uid="{00000000-0005-0000-0000-000047820000}"/>
    <cellStyle name="Normal 34 2 2 4 5 2" xfId="29157" xr:uid="{00000000-0005-0000-0000-000048820000}"/>
    <cellStyle name="Normal 34 2 2 4 6" xfId="15610" xr:uid="{00000000-0005-0000-0000-000049820000}"/>
    <cellStyle name="Normal 34 2 2 4 6 2" xfId="30881" xr:uid="{00000000-0005-0000-0000-00004A820000}"/>
    <cellStyle name="Normal 34 2 2 4 7" xfId="17016" xr:uid="{00000000-0005-0000-0000-00004B820000}"/>
    <cellStyle name="Normal 34 2 2 4 7 2" xfId="31845" xr:uid="{00000000-0005-0000-0000-00004C820000}"/>
    <cellStyle name="Normal 34 2 2 4 8" xfId="19223" xr:uid="{00000000-0005-0000-0000-00004D820000}"/>
    <cellStyle name="Normal 34 2 2 4 8 2" xfId="33189" xr:uid="{00000000-0005-0000-0000-00004E820000}"/>
    <cellStyle name="Normal 34 2 2 4 9" xfId="21431" xr:uid="{00000000-0005-0000-0000-00004F820000}"/>
    <cellStyle name="Normal 34 2 2 4 9 2" xfId="34533" xr:uid="{00000000-0005-0000-0000-000050820000}"/>
    <cellStyle name="Normal 34 2 2 5" xfId="3520" xr:uid="{00000000-0005-0000-0000-000051820000}"/>
    <cellStyle name="Normal 34 2 2 5 2" xfId="6162" xr:uid="{00000000-0005-0000-0000-000052820000}"/>
    <cellStyle name="Normal 34 2 2 5 2 2" xfId="26554" xr:uid="{00000000-0005-0000-0000-000053820000}"/>
    <cellStyle name="Normal 34 2 2 5 3" xfId="10513" xr:uid="{00000000-0005-0000-0000-000054820000}"/>
    <cellStyle name="Normal 34 2 2 5 3 2" xfId="27898" xr:uid="{00000000-0005-0000-0000-000055820000}"/>
    <cellStyle name="Normal 34 2 2 5 4" xfId="12720" xr:uid="{00000000-0005-0000-0000-000056820000}"/>
    <cellStyle name="Normal 34 2 2 5 4 2" xfId="29242" xr:uid="{00000000-0005-0000-0000-000057820000}"/>
    <cellStyle name="Normal 34 2 2 5 5" xfId="15764" xr:uid="{00000000-0005-0000-0000-000058820000}"/>
    <cellStyle name="Normal 34 2 2 5 5 2" xfId="30985" xr:uid="{00000000-0005-0000-0000-000059820000}"/>
    <cellStyle name="Normal 34 2 2 5 6" xfId="17135" xr:uid="{00000000-0005-0000-0000-00005A820000}"/>
    <cellStyle name="Normal 34 2 2 5 6 2" xfId="31930" xr:uid="{00000000-0005-0000-0000-00005B820000}"/>
    <cellStyle name="Normal 34 2 2 5 7" xfId="19342" xr:uid="{00000000-0005-0000-0000-00005C820000}"/>
    <cellStyle name="Normal 34 2 2 5 7 2" xfId="33274" xr:uid="{00000000-0005-0000-0000-00005D820000}"/>
    <cellStyle name="Normal 34 2 2 5 8" xfId="21550" xr:uid="{00000000-0005-0000-0000-00005E820000}"/>
    <cellStyle name="Normal 34 2 2 5 8 2" xfId="34618" xr:uid="{00000000-0005-0000-0000-00005F820000}"/>
    <cellStyle name="Normal 34 2 2 5 9" xfId="23425" xr:uid="{00000000-0005-0000-0000-000060820000}"/>
    <cellStyle name="Normal 34 2 2 6" xfId="4005" xr:uid="{00000000-0005-0000-0000-000061820000}"/>
    <cellStyle name="Normal 34 2 2 6 2" xfId="7072" xr:uid="{00000000-0005-0000-0000-000062820000}"/>
    <cellStyle name="Normal 34 2 2 6 2 2" xfId="26666" xr:uid="{00000000-0005-0000-0000-000063820000}"/>
    <cellStyle name="Normal 34 2 2 6 3" xfId="10720" xr:uid="{00000000-0005-0000-0000-000064820000}"/>
    <cellStyle name="Normal 34 2 2 6 3 2" xfId="28010" xr:uid="{00000000-0005-0000-0000-000065820000}"/>
    <cellStyle name="Normal 34 2 2 6 4" xfId="12927" xr:uid="{00000000-0005-0000-0000-000066820000}"/>
    <cellStyle name="Normal 34 2 2 6 4 2" xfId="29354" xr:uid="{00000000-0005-0000-0000-000067820000}"/>
    <cellStyle name="Normal 34 2 2 6 5" xfId="16088" xr:uid="{00000000-0005-0000-0000-000068820000}"/>
    <cellStyle name="Normal 34 2 2 6 5 2" xfId="31162" xr:uid="{00000000-0005-0000-0000-000069820000}"/>
    <cellStyle name="Normal 34 2 2 6 6" xfId="17342" xr:uid="{00000000-0005-0000-0000-00006A820000}"/>
    <cellStyle name="Normal 34 2 2 6 6 2" xfId="32042" xr:uid="{00000000-0005-0000-0000-00006B820000}"/>
    <cellStyle name="Normal 34 2 2 6 7" xfId="19549" xr:uid="{00000000-0005-0000-0000-00006C820000}"/>
    <cellStyle name="Normal 34 2 2 6 7 2" xfId="33386" xr:uid="{00000000-0005-0000-0000-00006D820000}"/>
    <cellStyle name="Normal 34 2 2 6 8" xfId="21757" xr:uid="{00000000-0005-0000-0000-00006E820000}"/>
    <cellStyle name="Normal 34 2 2 6 8 2" xfId="34730" xr:uid="{00000000-0005-0000-0000-00006F820000}"/>
    <cellStyle name="Normal 34 2 2 6 9" xfId="24911" xr:uid="{00000000-0005-0000-0000-000070820000}"/>
    <cellStyle name="Normal 34 2 2 7" xfId="4502" xr:uid="{00000000-0005-0000-0000-000071820000}"/>
    <cellStyle name="Normal 34 2 2 7 2" xfId="7225" xr:uid="{00000000-0005-0000-0000-000072820000}"/>
    <cellStyle name="Normal 34 2 2 7 2 2" xfId="26819" xr:uid="{00000000-0005-0000-0000-000073820000}"/>
    <cellStyle name="Normal 34 2 2 7 3" xfId="10873" xr:uid="{00000000-0005-0000-0000-000074820000}"/>
    <cellStyle name="Normal 34 2 2 7 3 2" xfId="28163" xr:uid="{00000000-0005-0000-0000-000075820000}"/>
    <cellStyle name="Normal 34 2 2 7 4" xfId="13080" xr:uid="{00000000-0005-0000-0000-000076820000}"/>
    <cellStyle name="Normal 34 2 2 7 4 2" xfId="29507" xr:uid="{00000000-0005-0000-0000-000077820000}"/>
    <cellStyle name="Normal 34 2 2 7 5" xfId="16408" xr:uid="{00000000-0005-0000-0000-000078820000}"/>
    <cellStyle name="Normal 34 2 2 7 5 2" xfId="31417" xr:uid="{00000000-0005-0000-0000-000079820000}"/>
    <cellStyle name="Normal 34 2 2 7 6" xfId="17495" xr:uid="{00000000-0005-0000-0000-00007A820000}"/>
    <cellStyle name="Normal 34 2 2 7 6 2" xfId="32195" xr:uid="{00000000-0005-0000-0000-00007B820000}"/>
    <cellStyle name="Normal 34 2 2 7 7" xfId="19702" xr:uid="{00000000-0005-0000-0000-00007C820000}"/>
    <cellStyle name="Normal 34 2 2 7 7 2" xfId="33539" xr:uid="{00000000-0005-0000-0000-00007D820000}"/>
    <cellStyle name="Normal 34 2 2 7 8" xfId="21910" xr:uid="{00000000-0005-0000-0000-00007E820000}"/>
    <cellStyle name="Normal 34 2 2 7 8 2" xfId="34883" xr:uid="{00000000-0005-0000-0000-00007F820000}"/>
    <cellStyle name="Normal 34 2 2 7 9" xfId="25064" xr:uid="{00000000-0005-0000-0000-000080820000}"/>
    <cellStyle name="Normal 34 2 2 8" xfId="4923" xr:uid="{00000000-0005-0000-0000-000081820000}"/>
    <cellStyle name="Normal 34 2 2 8 2" xfId="25399" xr:uid="{00000000-0005-0000-0000-000082820000}"/>
    <cellStyle name="Normal 34 2 2 9" xfId="9042" xr:uid="{00000000-0005-0000-0000-000083820000}"/>
    <cellStyle name="Normal 34 2 2 9 2" xfId="27025" xr:uid="{00000000-0005-0000-0000-000084820000}"/>
    <cellStyle name="Normal 34 2 3" xfId="1988" xr:uid="{00000000-0005-0000-0000-000085820000}"/>
    <cellStyle name="Normal 34 2 3 10" xfId="22402" xr:uid="{00000000-0005-0000-0000-000086820000}"/>
    <cellStyle name="Normal 34 2 3 2" xfId="5097" xr:uid="{00000000-0005-0000-0000-000087820000}"/>
    <cellStyle name="Normal 34 2 3 2 2" xfId="23799" xr:uid="{00000000-0005-0000-0000-000088820000}"/>
    <cellStyle name="Normal 34 2 3 3" xfId="7700" xr:uid="{00000000-0005-0000-0000-000089820000}"/>
    <cellStyle name="Normal 34 2 3 3 2" xfId="25805" xr:uid="{00000000-0005-0000-0000-00008A820000}"/>
    <cellStyle name="Normal 34 2 3 4" xfId="9514" xr:uid="{00000000-0005-0000-0000-00008B820000}"/>
    <cellStyle name="Normal 34 2 3 4 2" xfId="27303" xr:uid="{00000000-0005-0000-0000-00008C820000}"/>
    <cellStyle name="Normal 34 2 3 5" xfId="11721" xr:uid="{00000000-0005-0000-0000-00008D820000}"/>
    <cellStyle name="Normal 34 2 3 5 2" xfId="28647" xr:uid="{00000000-0005-0000-0000-00008E820000}"/>
    <cellStyle name="Normal 34 2 3 6" xfId="14498" xr:uid="{00000000-0005-0000-0000-00008F820000}"/>
    <cellStyle name="Normal 34 2 3 6 2" xfId="30254" xr:uid="{00000000-0005-0000-0000-000090820000}"/>
    <cellStyle name="Normal 34 2 3 7" xfId="13249" xr:uid="{00000000-0005-0000-0000-000091820000}"/>
    <cellStyle name="Normal 34 2 3 7 2" xfId="29591" xr:uid="{00000000-0005-0000-0000-000092820000}"/>
    <cellStyle name="Normal 34 2 3 8" xfId="18343" xr:uid="{00000000-0005-0000-0000-000093820000}"/>
    <cellStyle name="Normal 34 2 3 8 2" xfId="32679" xr:uid="{00000000-0005-0000-0000-000094820000}"/>
    <cellStyle name="Normal 34 2 3 9" xfId="20551" xr:uid="{00000000-0005-0000-0000-000095820000}"/>
    <cellStyle name="Normal 34 2 3 9 2" xfId="34023" xr:uid="{00000000-0005-0000-0000-000096820000}"/>
    <cellStyle name="Normal 34 2 4" xfId="2843" xr:uid="{00000000-0005-0000-0000-000097820000}"/>
    <cellStyle name="Normal 34 2 4 10" xfId="22808" xr:uid="{00000000-0005-0000-0000-000098820000}"/>
    <cellStyle name="Normal 34 2 4 2" xfId="5503" xr:uid="{00000000-0005-0000-0000-000099820000}"/>
    <cellStyle name="Normal 34 2 4 2 2" xfId="24373" xr:uid="{00000000-0005-0000-0000-00009A820000}"/>
    <cellStyle name="Normal 34 2 4 3" xfId="8253" xr:uid="{00000000-0005-0000-0000-00009B820000}"/>
    <cellStyle name="Normal 34 2 4 3 2" xfId="26223" xr:uid="{00000000-0005-0000-0000-00009C820000}"/>
    <cellStyle name="Normal 34 2 4 4" xfId="10097" xr:uid="{00000000-0005-0000-0000-00009D820000}"/>
    <cellStyle name="Normal 34 2 4 4 2" xfId="27567" xr:uid="{00000000-0005-0000-0000-00009E820000}"/>
    <cellStyle name="Normal 34 2 4 5" xfId="12304" xr:uid="{00000000-0005-0000-0000-00009F820000}"/>
    <cellStyle name="Normal 34 2 4 5 2" xfId="28911" xr:uid="{00000000-0005-0000-0000-0000A0820000}"/>
    <cellStyle name="Normal 34 2 4 6" xfId="15223" xr:uid="{00000000-0005-0000-0000-0000A1820000}"/>
    <cellStyle name="Normal 34 2 4 6 2" xfId="30581" xr:uid="{00000000-0005-0000-0000-0000A2820000}"/>
    <cellStyle name="Normal 34 2 4 7" xfId="16719" xr:uid="{00000000-0005-0000-0000-0000A3820000}"/>
    <cellStyle name="Normal 34 2 4 7 2" xfId="31599" xr:uid="{00000000-0005-0000-0000-0000A4820000}"/>
    <cellStyle name="Normal 34 2 4 8" xfId="18926" xr:uid="{00000000-0005-0000-0000-0000A5820000}"/>
    <cellStyle name="Normal 34 2 4 8 2" xfId="32943" xr:uid="{00000000-0005-0000-0000-0000A6820000}"/>
    <cellStyle name="Normal 34 2 4 9" xfId="21134" xr:uid="{00000000-0005-0000-0000-0000A7820000}"/>
    <cellStyle name="Normal 34 2 4 9 2" xfId="34287" xr:uid="{00000000-0005-0000-0000-0000A8820000}"/>
    <cellStyle name="Normal 34 2 5" xfId="3159" xr:uid="{00000000-0005-0000-0000-0000A9820000}"/>
    <cellStyle name="Normal 34 2 5 10" xfId="23009" xr:uid="{00000000-0005-0000-0000-0000AA820000}"/>
    <cellStyle name="Normal 34 2 5 2" xfId="5704" xr:uid="{00000000-0005-0000-0000-0000AB820000}"/>
    <cellStyle name="Normal 34 2 5 2 2" xfId="24574" xr:uid="{00000000-0005-0000-0000-0000AC820000}"/>
    <cellStyle name="Normal 34 2 5 3" xfId="8454" xr:uid="{00000000-0005-0000-0000-0000AD820000}"/>
    <cellStyle name="Normal 34 2 5 3 2" xfId="26373" xr:uid="{00000000-0005-0000-0000-0000AE820000}"/>
    <cellStyle name="Normal 34 2 5 4" xfId="10298" xr:uid="{00000000-0005-0000-0000-0000AF820000}"/>
    <cellStyle name="Normal 34 2 5 4 2" xfId="27717" xr:uid="{00000000-0005-0000-0000-0000B0820000}"/>
    <cellStyle name="Normal 34 2 5 5" xfId="12505" xr:uid="{00000000-0005-0000-0000-0000B1820000}"/>
    <cellStyle name="Normal 34 2 5 5 2" xfId="29061" xr:uid="{00000000-0005-0000-0000-0000B2820000}"/>
    <cellStyle name="Normal 34 2 5 6" xfId="15486" xr:uid="{00000000-0005-0000-0000-0000B3820000}"/>
    <cellStyle name="Normal 34 2 5 6 2" xfId="30769" xr:uid="{00000000-0005-0000-0000-0000B4820000}"/>
    <cellStyle name="Normal 34 2 5 7" xfId="16920" xr:uid="{00000000-0005-0000-0000-0000B5820000}"/>
    <cellStyle name="Normal 34 2 5 7 2" xfId="31749" xr:uid="{00000000-0005-0000-0000-0000B6820000}"/>
    <cellStyle name="Normal 34 2 5 8" xfId="19127" xr:uid="{00000000-0005-0000-0000-0000B7820000}"/>
    <cellStyle name="Normal 34 2 5 8 2" xfId="33093" xr:uid="{00000000-0005-0000-0000-0000B8820000}"/>
    <cellStyle name="Normal 34 2 5 9" xfId="21335" xr:uid="{00000000-0005-0000-0000-0000B9820000}"/>
    <cellStyle name="Normal 34 2 5 9 2" xfId="34437" xr:uid="{00000000-0005-0000-0000-0000BA820000}"/>
    <cellStyle name="Normal 34 2 6" xfId="1870" xr:uid="{00000000-0005-0000-0000-0000BB820000}"/>
    <cellStyle name="Normal 34 2 6 2" xfId="5997" xr:uid="{00000000-0005-0000-0000-0000BC820000}"/>
    <cellStyle name="Normal 34 2 6 2 2" xfId="25739" xr:uid="{00000000-0005-0000-0000-0000BD820000}"/>
    <cellStyle name="Normal 34 2 6 3" xfId="9444" xr:uid="{00000000-0005-0000-0000-0000BE820000}"/>
    <cellStyle name="Normal 34 2 6 3 2" xfId="27255" xr:uid="{00000000-0005-0000-0000-0000BF820000}"/>
    <cellStyle name="Normal 34 2 6 4" xfId="11651" xr:uid="{00000000-0005-0000-0000-0000C0820000}"/>
    <cellStyle name="Normal 34 2 6 4 2" xfId="28599" xr:uid="{00000000-0005-0000-0000-0000C1820000}"/>
    <cellStyle name="Normal 34 2 6 5" xfId="14405" xr:uid="{00000000-0005-0000-0000-0000C2820000}"/>
    <cellStyle name="Normal 34 2 6 5 2" xfId="30192" xr:uid="{00000000-0005-0000-0000-0000C3820000}"/>
    <cellStyle name="Normal 34 2 6 6" xfId="16201" xr:uid="{00000000-0005-0000-0000-0000C4820000}"/>
    <cellStyle name="Normal 34 2 6 6 2" xfId="31250" xr:uid="{00000000-0005-0000-0000-0000C5820000}"/>
    <cellStyle name="Normal 34 2 6 7" xfId="18273" xr:uid="{00000000-0005-0000-0000-0000C6820000}"/>
    <cellStyle name="Normal 34 2 6 7 2" xfId="32631" xr:uid="{00000000-0005-0000-0000-0000C7820000}"/>
    <cellStyle name="Normal 34 2 6 8" xfId="20481" xr:uid="{00000000-0005-0000-0000-0000C8820000}"/>
    <cellStyle name="Normal 34 2 6 8 2" xfId="33975" xr:uid="{00000000-0005-0000-0000-0000C9820000}"/>
    <cellStyle name="Normal 34 2 6 9" xfId="23260" xr:uid="{00000000-0005-0000-0000-0000CA820000}"/>
    <cellStyle name="Normal 34 2 7" xfId="3972" xr:uid="{00000000-0005-0000-0000-0000CB820000}"/>
    <cellStyle name="Normal 34 2 7 2" xfId="7067" xr:uid="{00000000-0005-0000-0000-0000CC820000}"/>
    <cellStyle name="Normal 34 2 7 2 2" xfId="26661" xr:uid="{00000000-0005-0000-0000-0000CD820000}"/>
    <cellStyle name="Normal 34 2 7 3" xfId="10715" xr:uid="{00000000-0005-0000-0000-0000CE820000}"/>
    <cellStyle name="Normal 34 2 7 3 2" xfId="28005" xr:uid="{00000000-0005-0000-0000-0000CF820000}"/>
    <cellStyle name="Normal 34 2 7 4" xfId="12922" xr:uid="{00000000-0005-0000-0000-0000D0820000}"/>
    <cellStyle name="Normal 34 2 7 4 2" xfId="29349" xr:uid="{00000000-0005-0000-0000-0000D1820000}"/>
    <cellStyle name="Normal 34 2 7 5" xfId="16067" xr:uid="{00000000-0005-0000-0000-0000D2820000}"/>
    <cellStyle name="Normal 34 2 7 5 2" xfId="31144" xr:uid="{00000000-0005-0000-0000-0000D3820000}"/>
    <cellStyle name="Normal 34 2 7 6" xfId="17337" xr:uid="{00000000-0005-0000-0000-0000D4820000}"/>
    <cellStyle name="Normal 34 2 7 6 2" xfId="32037" xr:uid="{00000000-0005-0000-0000-0000D5820000}"/>
    <cellStyle name="Normal 34 2 7 7" xfId="19544" xr:uid="{00000000-0005-0000-0000-0000D6820000}"/>
    <cellStyle name="Normal 34 2 7 7 2" xfId="33381" xr:uid="{00000000-0005-0000-0000-0000D7820000}"/>
    <cellStyle name="Normal 34 2 7 8" xfId="21752" xr:uid="{00000000-0005-0000-0000-0000D8820000}"/>
    <cellStyle name="Normal 34 2 7 8 2" xfId="34725" xr:uid="{00000000-0005-0000-0000-0000D9820000}"/>
    <cellStyle name="Normal 34 2 7 9" xfId="24906" xr:uid="{00000000-0005-0000-0000-0000DA820000}"/>
    <cellStyle name="Normal 34 2 8" xfId="3742" xr:uid="{00000000-0005-0000-0000-0000DB820000}"/>
    <cellStyle name="Normal 34 2 8 2" xfId="6987" xr:uid="{00000000-0005-0000-0000-0000DC820000}"/>
    <cellStyle name="Normal 34 2 8 2 2" xfId="26607" xr:uid="{00000000-0005-0000-0000-0000DD820000}"/>
    <cellStyle name="Normal 34 2 8 3" xfId="10635" xr:uid="{00000000-0005-0000-0000-0000DE820000}"/>
    <cellStyle name="Normal 34 2 8 3 2" xfId="27951" xr:uid="{00000000-0005-0000-0000-0000DF820000}"/>
    <cellStyle name="Normal 34 2 8 4" xfId="12842" xr:uid="{00000000-0005-0000-0000-0000E0820000}"/>
    <cellStyle name="Normal 34 2 8 4 2" xfId="29295" xr:uid="{00000000-0005-0000-0000-0000E1820000}"/>
    <cellStyle name="Normal 34 2 8 5" xfId="15927" xr:uid="{00000000-0005-0000-0000-0000E2820000}"/>
    <cellStyle name="Normal 34 2 8 5 2" xfId="31057" xr:uid="{00000000-0005-0000-0000-0000E3820000}"/>
    <cellStyle name="Normal 34 2 8 6" xfId="17257" xr:uid="{00000000-0005-0000-0000-0000E4820000}"/>
    <cellStyle name="Normal 34 2 8 6 2" xfId="31983" xr:uid="{00000000-0005-0000-0000-0000E5820000}"/>
    <cellStyle name="Normal 34 2 8 7" xfId="19464" xr:uid="{00000000-0005-0000-0000-0000E6820000}"/>
    <cellStyle name="Normal 34 2 8 7 2" xfId="33327" xr:uid="{00000000-0005-0000-0000-0000E7820000}"/>
    <cellStyle name="Normal 34 2 8 8" xfId="21672" xr:uid="{00000000-0005-0000-0000-0000E8820000}"/>
    <cellStyle name="Normal 34 2 8 8 2" xfId="34671" xr:uid="{00000000-0005-0000-0000-0000E9820000}"/>
    <cellStyle name="Normal 34 2 8 9" xfId="24826" xr:uid="{00000000-0005-0000-0000-0000EA820000}"/>
    <cellStyle name="Normal 34 2 9" xfId="4768" xr:uid="{00000000-0005-0000-0000-0000EB820000}"/>
    <cellStyle name="Normal 34 2 9 2" xfId="25234" xr:uid="{00000000-0005-0000-0000-0000EC820000}"/>
    <cellStyle name="Normal 34 3" xfId="1120" xr:uid="{00000000-0005-0000-0000-0000ED820000}"/>
    <cellStyle name="Normal 34 3 10" xfId="8927" xr:uid="{00000000-0005-0000-0000-0000EE820000}"/>
    <cellStyle name="Normal 34 3 10 2" xfId="26961" xr:uid="{00000000-0005-0000-0000-0000EF820000}"/>
    <cellStyle name="Normal 34 3 11" xfId="11134" xr:uid="{00000000-0005-0000-0000-0000F0820000}"/>
    <cellStyle name="Normal 34 3 11 2" xfId="28305" xr:uid="{00000000-0005-0000-0000-0000F1820000}"/>
    <cellStyle name="Normal 34 3 12" xfId="13780" xr:uid="{00000000-0005-0000-0000-0000F2820000}"/>
    <cellStyle name="Normal 34 3 12 2" xfId="29841" xr:uid="{00000000-0005-0000-0000-0000F3820000}"/>
    <cellStyle name="Normal 34 3 13" xfId="16228" xr:uid="{00000000-0005-0000-0000-0000F4820000}"/>
    <cellStyle name="Normal 34 3 13 2" xfId="31274" xr:uid="{00000000-0005-0000-0000-0000F5820000}"/>
    <cellStyle name="Normal 34 3 14" xfId="17756" xr:uid="{00000000-0005-0000-0000-0000F6820000}"/>
    <cellStyle name="Normal 34 3 14 2" xfId="32337" xr:uid="{00000000-0005-0000-0000-0000F7820000}"/>
    <cellStyle name="Normal 34 3 15" xfId="19964" xr:uid="{00000000-0005-0000-0000-0000F8820000}"/>
    <cellStyle name="Normal 34 3 15 2" xfId="33681" xr:uid="{00000000-0005-0000-0000-0000F9820000}"/>
    <cellStyle name="Normal 34 3 16" xfId="22105" xr:uid="{00000000-0005-0000-0000-0000FA820000}"/>
    <cellStyle name="Normal 34 3 2" xfId="1268" xr:uid="{00000000-0005-0000-0000-0000FB820000}"/>
    <cellStyle name="Normal 34 3 2 10" xfId="11281" xr:uid="{00000000-0005-0000-0000-0000FC820000}"/>
    <cellStyle name="Normal 34 3 2 10 2" xfId="28401" xr:uid="{00000000-0005-0000-0000-0000FD820000}"/>
    <cellStyle name="Normal 34 3 2 11" xfId="13927" xr:uid="{00000000-0005-0000-0000-0000FE820000}"/>
    <cellStyle name="Normal 34 3 2 11 2" xfId="29937" xr:uid="{00000000-0005-0000-0000-0000FF820000}"/>
    <cellStyle name="Normal 34 3 2 12" xfId="16319" xr:uid="{00000000-0005-0000-0000-000000830000}"/>
    <cellStyle name="Normal 34 3 2 12 2" xfId="31351" xr:uid="{00000000-0005-0000-0000-000001830000}"/>
    <cellStyle name="Normal 34 3 2 13" xfId="17903" xr:uid="{00000000-0005-0000-0000-000002830000}"/>
    <cellStyle name="Normal 34 3 2 13 2" xfId="32433" xr:uid="{00000000-0005-0000-0000-000003830000}"/>
    <cellStyle name="Normal 34 3 2 14" xfId="20111" xr:uid="{00000000-0005-0000-0000-000004830000}"/>
    <cellStyle name="Normal 34 3 2 14 2" xfId="33777" xr:uid="{00000000-0005-0000-0000-000005830000}"/>
    <cellStyle name="Normal 34 3 2 15" xfId="22278" xr:uid="{00000000-0005-0000-0000-000006830000}"/>
    <cellStyle name="Normal 34 3 2 2" xfId="2227" xr:uid="{00000000-0005-0000-0000-000007830000}"/>
    <cellStyle name="Normal 34 3 2 2 10" xfId="22599" xr:uid="{00000000-0005-0000-0000-000008830000}"/>
    <cellStyle name="Normal 34 3 2 2 2" xfId="5294" xr:uid="{00000000-0005-0000-0000-000009830000}"/>
    <cellStyle name="Normal 34 3 2 2 2 2" xfId="24021" xr:uid="{00000000-0005-0000-0000-00000A830000}"/>
    <cellStyle name="Normal 34 3 2 2 3" xfId="7911" xr:uid="{00000000-0005-0000-0000-00000B830000}"/>
    <cellStyle name="Normal 34 3 2 2 3 2" xfId="26029" xr:uid="{00000000-0005-0000-0000-00000C830000}"/>
    <cellStyle name="Normal 34 3 2 2 4" xfId="9744" xr:uid="{00000000-0005-0000-0000-00000D830000}"/>
    <cellStyle name="Normal 34 3 2 2 4 2" xfId="27450" xr:uid="{00000000-0005-0000-0000-00000E830000}"/>
    <cellStyle name="Normal 34 3 2 2 5" xfId="11951" xr:uid="{00000000-0005-0000-0000-00000F830000}"/>
    <cellStyle name="Normal 34 3 2 2 5 2" xfId="28794" xr:uid="{00000000-0005-0000-0000-000010830000}"/>
    <cellStyle name="Normal 34 3 2 2 6" xfId="14730" xr:uid="{00000000-0005-0000-0000-000011830000}"/>
    <cellStyle name="Normal 34 3 2 2 6 2" xfId="30402" xr:uid="{00000000-0005-0000-0000-000012830000}"/>
    <cellStyle name="Normal 34 3 2 2 7" xfId="14746" xr:uid="{00000000-0005-0000-0000-000013830000}"/>
    <cellStyle name="Normal 34 3 2 2 7 2" xfId="30410" xr:uid="{00000000-0005-0000-0000-000014830000}"/>
    <cellStyle name="Normal 34 3 2 2 8" xfId="18573" xr:uid="{00000000-0005-0000-0000-000015830000}"/>
    <cellStyle name="Normal 34 3 2 2 8 2" xfId="32826" xr:uid="{00000000-0005-0000-0000-000016830000}"/>
    <cellStyle name="Normal 34 3 2 2 9" xfId="20781" xr:uid="{00000000-0005-0000-0000-000017830000}"/>
    <cellStyle name="Normal 34 3 2 2 9 2" xfId="34170" xr:uid="{00000000-0005-0000-0000-000018830000}"/>
    <cellStyle name="Normal 34 3 2 3" xfId="3061" xr:uid="{00000000-0005-0000-0000-000019830000}"/>
    <cellStyle name="Normal 34 3 2 3 10" xfId="22969" xr:uid="{00000000-0005-0000-0000-00001A830000}"/>
    <cellStyle name="Normal 34 3 2 3 2" xfId="5664" xr:uid="{00000000-0005-0000-0000-00001B830000}"/>
    <cellStyle name="Normal 34 3 2 3 2 2" xfId="24534" xr:uid="{00000000-0005-0000-0000-00001C830000}"/>
    <cellStyle name="Normal 34 3 2 3 3" xfId="8414" xr:uid="{00000000-0005-0000-0000-00001D830000}"/>
    <cellStyle name="Normal 34 3 2 3 3 2" xfId="26359" xr:uid="{00000000-0005-0000-0000-00001E830000}"/>
    <cellStyle name="Normal 34 3 2 3 4" xfId="10258" xr:uid="{00000000-0005-0000-0000-00001F830000}"/>
    <cellStyle name="Normal 34 3 2 3 4 2" xfId="27703" xr:uid="{00000000-0005-0000-0000-000020830000}"/>
    <cellStyle name="Normal 34 3 2 3 5" xfId="12465" xr:uid="{00000000-0005-0000-0000-000021830000}"/>
    <cellStyle name="Normal 34 3 2 3 5 2" xfId="29047" xr:uid="{00000000-0005-0000-0000-000022830000}"/>
    <cellStyle name="Normal 34 3 2 3 6" xfId="15415" xr:uid="{00000000-0005-0000-0000-000023830000}"/>
    <cellStyle name="Normal 34 3 2 3 6 2" xfId="30739" xr:uid="{00000000-0005-0000-0000-000024830000}"/>
    <cellStyle name="Normal 34 3 2 3 7" xfId="16880" xr:uid="{00000000-0005-0000-0000-000025830000}"/>
    <cellStyle name="Normal 34 3 2 3 7 2" xfId="31735" xr:uid="{00000000-0005-0000-0000-000026830000}"/>
    <cellStyle name="Normal 34 3 2 3 8" xfId="19087" xr:uid="{00000000-0005-0000-0000-000027830000}"/>
    <cellStyle name="Normal 34 3 2 3 8 2" xfId="33079" xr:uid="{00000000-0005-0000-0000-000028830000}"/>
    <cellStyle name="Normal 34 3 2 3 9" xfId="21295" xr:uid="{00000000-0005-0000-0000-000029830000}"/>
    <cellStyle name="Normal 34 3 2 3 9 2" xfId="34423" xr:uid="{00000000-0005-0000-0000-00002A830000}"/>
    <cellStyle name="Normal 34 3 2 4" xfId="3356" xr:uid="{00000000-0005-0000-0000-00002B830000}"/>
    <cellStyle name="Normal 34 3 2 4 10" xfId="23137" xr:uid="{00000000-0005-0000-0000-00002C830000}"/>
    <cellStyle name="Normal 34 3 2 4 2" xfId="5832" xr:uid="{00000000-0005-0000-0000-00002D830000}"/>
    <cellStyle name="Normal 34 3 2 4 2 2" xfId="24702" xr:uid="{00000000-0005-0000-0000-00002E830000}"/>
    <cellStyle name="Normal 34 3 2 4 3" xfId="8582" xr:uid="{00000000-0005-0000-0000-00002F830000}"/>
    <cellStyle name="Normal 34 3 2 4 3 2" xfId="26501" xr:uid="{00000000-0005-0000-0000-000030830000}"/>
    <cellStyle name="Normal 34 3 2 4 4" xfId="10426" xr:uid="{00000000-0005-0000-0000-000031830000}"/>
    <cellStyle name="Normal 34 3 2 4 4 2" xfId="27845" xr:uid="{00000000-0005-0000-0000-000032830000}"/>
    <cellStyle name="Normal 34 3 2 4 5" xfId="12633" xr:uid="{00000000-0005-0000-0000-000033830000}"/>
    <cellStyle name="Normal 34 3 2 4 5 2" xfId="29189" xr:uid="{00000000-0005-0000-0000-000034830000}"/>
    <cellStyle name="Normal 34 3 2 4 6" xfId="15642" xr:uid="{00000000-0005-0000-0000-000035830000}"/>
    <cellStyle name="Normal 34 3 2 4 6 2" xfId="30913" xr:uid="{00000000-0005-0000-0000-000036830000}"/>
    <cellStyle name="Normal 34 3 2 4 7" xfId="17048" xr:uid="{00000000-0005-0000-0000-000037830000}"/>
    <cellStyle name="Normal 34 3 2 4 7 2" xfId="31877" xr:uid="{00000000-0005-0000-0000-000038830000}"/>
    <cellStyle name="Normal 34 3 2 4 8" xfId="19255" xr:uid="{00000000-0005-0000-0000-000039830000}"/>
    <cellStyle name="Normal 34 3 2 4 8 2" xfId="33221" xr:uid="{00000000-0005-0000-0000-00003A830000}"/>
    <cellStyle name="Normal 34 3 2 4 9" xfId="21463" xr:uid="{00000000-0005-0000-0000-00003B830000}"/>
    <cellStyle name="Normal 34 3 2 4 9 2" xfId="34565" xr:uid="{00000000-0005-0000-0000-00003C830000}"/>
    <cellStyle name="Normal 34 3 2 5" xfId="3570" xr:uid="{00000000-0005-0000-0000-00003D830000}"/>
    <cellStyle name="Normal 34 3 2 5 2" xfId="6194" xr:uid="{00000000-0005-0000-0000-00003E830000}"/>
    <cellStyle name="Normal 34 3 2 5 2 2" xfId="26586" xr:uid="{00000000-0005-0000-0000-00003F830000}"/>
    <cellStyle name="Normal 34 3 2 5 3" xfId="10563" xr:uid="{00000000-0005-0000-0000-000040830000}"/>
    <cellStyle name="Normal 34 3 2 5 3 2" xfId="27930" xr:uid="{00000000-0005-0000-0000-000041830000}"/>
    <cellStyle name="Normal 34 3 2 5 4" xfId="12770" xr:uid="{00000000-0005-0000-0000-000042830000}"/>
    <cellStyle name="Normal 34 3 2 5 4 2" xfId="29274" xr:uid="{00000000-0005-0000-0000-000043830000}"/>
    <cellStyle name="Normal 34 3 2 5 5" xfId="15814" xr:uid="{00000000-0005-0000-0000-000044830000}"/>
    <cellStyle name="Normal 34 3 2 5 5 2" xfId="31017" xr:uid="{00000000-0005-0000-0000-000045830000}"/>
    <cellStyle name="Normal 34 3 2 5 6" xfId="17185" xr:uid="{00000000-0005-0000-0000-000046830000}"/>
    <cellStyle name="Normal 34 3 2 5 6 2" xfId="31962" xr:uid="{00000000-0005-0000-0000-000047830000}"/>
    <cellStyle name="Normal 34 3 2 5 7" xfId="19392" xr:uid="{00000000-0005-0000-0000-000048830000}"/>
    <cellStyle name="Normal 34 3 2 5 7 2" xfId="33306" xr:uid="{00000000-0005-0000-0000-000049830000}"/>
    <cellStyle name="Normal 34 3 2 5 8" xfId="21600" xr:uid="{00000000-0005-0000-0000-00004A830000}"/>
    <cellStyle name="Normal 34 3 2 5 8 2" xfId="34650" xr:uid="{00000000-0005-0000-0000-00004B830000}"/>
    <cellStyle name="Normal 34 3 2 5 9" xfId="23457" xr:uid="{00000000-0005-0000-0000-00004C830000}"/>
    <cellStyle name="Normal 34 3 2 6" xfId="4184" xr:uid="{00000000-0005-0000-0000-00004D830000}"/>
    <cellStyle name="Normal 34 3 2 6 2" xfId="7119" xr:uid="{00000000-0005-0000-0000-00004E830000}"/>
    <cellStyle name="Normal 34 3 2 6 2 2" xfId="26713" xr:uid="{00000000-0005-0000-0000-00004F830000}"/>
    <cellStyle name="Normal 34 3 2 6 3" xfId="10767" xr:uid="{00000000-0005-0000-0000-000050830000}"/>
    <cellStyle name="Normal 34 3 2 6 3 2" xfId="28057" xr:uid="{00000000-0005-0000-0000-000051830000}"/>
    <cellStyle name="Normal 34 3 2 6 4" xfId="12974" xr:uid="{00000000-0005-0000-0000-000052830000}"/>
    <cellStyle name="Normal 34 3 2 6 4 2" xfId="29401" xr:uid="{00000000-0005-0000-0000-000053830000}"/>
    <cellStyle name="Normal 34 3 2 6 5" xfId="16196" xr:uid="{00000000-0005-0000-0000-000054830000}"/>
    <cellStyle name="Normal 34 3 2 6 5 2" xfId="31245" xr:uid="{00000000-0005-0000-0000-000055830000}"/>
    <cellStyle name="Normal 34 3 2 6 6" xfId="17389" xr:uid="{00000000-0005-0000-0000-000056830000}"/>
    <cellStyle name="Normal 34 3 2 6 6 2" xfId="32089" xr:uid="{00000000-0005-0000-0000-000057830000}"/>
    <cellStyle name="Normal 34 3 2 6 7" xfId="19596" xr:uid="{00000000-0005-0000-0000-000058830000}"/>
    <cellStyle name="Normal 34 3 2 6 7 2" xfId="33433" xr:uid="{00000000-0005-0000-0000-000059830000}"/>
    <cellStyle name="Normal 34 3 2 6 8" xfId="21804" xr:uid="{00000000-0005-0000-0000-00005A830000}"/>
    <cellStyle name="Normal 34 3 2 6 8 2" xfId="34777" xr:uid="{00000000-0005-0000-0000-00005B830000}"/>
    <cellStyle name="Normal 34 3 2 6 9" xfId="24958" xr:uid="{00000000-0005-0000-0000-00005C830000}"/>
    <cellStyle name="Normal 34 3 2 7" xfId="1434" xr:uid="{00000000-0005-0000-0000-00005D830000}"/>
    <cellStyle name="Normal 34 3 2 7 2" xfId="6292" xr:uid="{00000000-0005-0000-0000-00005E830000}"/>
    <cellStyle name="Normal 34 3 2 7 2 2" xfId="25528" xr:uid="{00000000-0005-0000-0000-00005F830000}"/>
    <cellStyle name="Normal 34 3 2 7 3" xfId="9181" xr:uid="{00000000-0005-0000-0000-000060830000}"/>
    <cellStyle name="Normal 34 3 2 7 3 2" xfId="27076" xr:uid="{00000000-0005-0000-0000-000061830000}"/>
    <cellStyle name="Normal 34 3 2 7 4" xfId="11388" xr:uid="{00000000-0005-0000-0000-000062830000}"/>
    <cellStyle name="Normal 34 3 2 7 4 2" xfId="28420" xr:uid="{00000000-0005-0000-0000-000063830000}"/>
    <cellStyle name="Normal 34 3 2 7 5" xfId="14063" xr:uid="{00000000-0005-0000-0000-000064830000}"/>
    <cellStyle name="Normal 34 3 2 7 5 2" xfId="29967" xr:uid="{00000000-0005-0000-0000-000065830000}"/>
    <cellStyle name="Normal 34 3 2 7 6" xfId="16072" xr:uid="{00000000-0005-0000-0000-000066830000}"/>
    <cellStyle name="Normal 34 3 2 7 6 2" xfId="31148" xr:uid="{00000000-0005-0000-0000-000067830000}"/>
    <cellStyle name="Normal 34 3 2 7 7" xfId="18010" xr:uid="{00000000-0005-0000-0000-000068830000}"/>
    <cellStyle name="Normal 34 3 2 7 7 2" xfId="32452" xr:uid="{00000000-0005-0000-0000-000069830000}"/>
    <cellStyle name="Normal 34 3 2 7 8" xfId="20218" xr:uid="{00000000-0005-0000-0000-00006A830000}"/>
    <cellStyle name="Normal 34 3 2 7 8 2" xfId="33796" xr:uid="{00000000-0005-0000-0000-00006B830000}"/>
    <cellStyle name="Normal 34 3 2 7 9" xfId="23555" xr:uid="{00000000-0005-0000-0000-00006C830000}"/>
    <cellStyle name="Normal 34 3 2 8" xfId="4973" xr:uid="{00000000-0005-0000-0000-00006D830000}"/>
    <cellStyle name="Normal 34 3 2 8 2" xfId="25431" xr:uid="{00000000-0005-0000-0000-00006E830000}"/>
    <cellStyle name="Normal 34 3 2 9" xfId="9074" xr:uid="{00000000-0005-0000-0000-00006F830000}"/>
    <cellStyle name="Normal 34 3 2 9 2" xfId="27057" xr:uid="{00000000-0005-0000-0000-000070830000}"/>
    <cellStyle name="Normal 34 3 3" xfId="2029" xr:uid="{00000000-0005-0000-0000-000071830000}"/>
    <cellStyle name="Normal 34 3 3 10" xfId="22452" xr:uid="{00000000-0005-0000-0000-000072830000}"/>
    <cellStyle name="Normal 34 3 3 2" xfId="5147" xr:uid="{00000000-0005-0000-0000-000073830000}"/>
    <cellStyle name="Normal 34 3 3 2 2" xfId="23837" xr:uid="{00000000-0005-0000-0000-000074830000}"/>
    <cellStyle name="Normal 34 3 3 3" xfId="7733" xr:uid="{00000000-0005-0000-0000-000075830000}"/>
    <cellStyle name="Normal 34 3 3 3 2" xfId="25845" xr:uid="{00000000-0005-0000-0000-000076830000}"/>
    <cellStyle name="Normal 34 3 3 4" xfId="9555" xr:uid="{00000000-0005-0000-0000-000077830000}"/>
    <cellStyle name="Normal 34 3 3 4 2" xfId="27343" xr:uid="{00000000-0005-0000-0000-000078830000}"/>
    <cellStyle name="Normal 34 3 3 5" xfId="11762" xr:uid="{00000000-0005-0000-0000-000079830000}"/>
    <cellStyle name="Normal 34 3 3 5 2" xfId="28687" xr:uid="{00000000-0005-0000-0000-00007A830000}"/>
    <cellStyle name="Normal 34 3 3 6" xfId="14539" xr:uid="{00000000-0005-0000-0000-00007B830000}"/>
    <cellStyle name="Normal 34 3 3 6 2" xfId="30294" xr:uid="{00000000-0005-0000-0000-00007C830000}"/>
    <cellStyle name="Normal 34 3 3 7" xfId="14757" xr:uid="{00000000-0005-0000-0000-00007D830000}"/>
    <cellStyle name="Normal 34 3 3 7 2" xfId="30415" xr:uid="{00000000-0005-0000-0000-00007E830000}"/>
    <cellStyle name="Normal 34 3 3 8" xfId="18384" xr:uid="{00000000-0005-0000-0000-00007F830000}"/>
    <cellStyle name="Normal 34 3 3 8 2" xfId="32719" xr:uid="{00000000-0005-0000-0000-000080830000}"/>
    <cellStyle name="Normal 34 3 3 9" xfId="20592" xr:uid="{00000000-0005-0000-0000-000081830000}"/>
    <cellStyle name="Normal 34 3 3 9 2" xfId="34063" xr:uid="{00000000-0005-0000-0000-000082830000}"/>
    <cellStyle name="Normal 34 3 4" xfId="2914" xr:uid="{00000000-0005-0000-0000-000083830000}"/>
    <cellStyle name="Normal 34 3 4 10" xfId="22848" xr:uid="{00000000-0005-0000-0000-000084830000}"/>
    <cellStyle name="Normal 34 3 4 2" xfId="5543" xr:uid="{00000000-0005-0000-0000-000085830000}"/>
    <cellStyle name="Normal 34 3 4 2 2" xfId="24413" xr:uid="{00000000-0005-0000-0000-000086830000}"/>
    <cellStyle name="Normal 34 3 4 3" xfId="8293" xr:uid="{00000000-0005-0000-0000-000087830000}"/>
    <cellStyle name="Normal 34 3 4 3 2" xfId="26263" xr:uid="{00000000-0005-0000-0000-000088830000}"/>
    <cellStyle name="Normal 34 3 4 4" xfId="10137" xr:uid="{00000000-0005-0000-0000-000089830000}"/>
    <cellStyle name="Normal 34 3 4 4 2" xfId="27607" xr:uid="{00000000-0005-0000-0000-00008A830000}"/>
    <cellStyle name="Normal 34 3 4 5" xfId="12344" xr:uid="{00000000-0005-0000-0000-00008B830000}"/>
    <cellStyle name="Normal 34 3 4 5 2" xfId="28951" xr:uid="{00000000-0005-0000-0000-00008C830000}"/>
    <cellStyle name="Normal 34 3 4 6" xfId="15280" xr:uid="{00000000-0005-0000-0000-00008D830000}"/>
    <cellStyle name="Normal 34 3 4 6 2" xfId="30634" xr:uid="{00000000-0005-0000-0000-00008E830000}"/>
    <cellStyle name="Normal 34 3 4 7" xfId="16759" xr:uid="{00000000-0005-0000-0000-00008F830000}"/>
    <cellStyle name="Normal 34 3 4 7 2" xfId="31639" xr:uid="{00000000-0005-0000-0000-000090830000}"/>
    <cellStyle name="Normal 34 3 4 8" xfId="18966" xr:uid="{00000000-0005-0000-0000-000091830000}"/>
    <cellStyle name="Normal 34 3 4 8 2" xfId="32983" xr:uid="{00000000-0005-0000-0000-000092830000}"/>
    <cellStyle name="Normal 34 3 4 9" xfId="21174" xr:uid="{00000000-0005-0000-0000-000093830000}"/>
    <cellStyle name="Normal 34 3 4 9 2" xfId="34327" xr:uid="{00000000-0005-0000-0000-000094830000}"/>
    <cellStyle name="Normal 34 3 5" xfId="3209" xr:uid="{00000000-0005-0000-0000-000095830000}"/>
    <cellStyle name="Normal 34 3 5 10" xfId="23041" xr:uid="{00000000-0005-0000-0000-000096830000}"/>
    <cellStyle name="Normal 34 3 5 2" xfId="5736" xr:uid="{00000000-0005-0000-0000-000097830000}"/>
    <cellStyle name="Normal 34 3 5 2 2" xfId="24606" xr:uid="{00000000-0005-0000-0000-000098830000}"/>
    <cellStyle name="Normal 34 3 5 3" xfId="8486" xr:uid="{00000000-0005-0000-0000-000099830000}"/>
    <cellStyle name="Normal 34 3 5 3 2" xfId="26405" xr:uid="{00000000-0005-0000-0000-00009A830000}"/>
    <cellStyle name="Normal 34 3 5 4" xfId="10330" xr:uid="{00000000-0005-0000-0000-00009B830000}"/>
    <cellStyle name="Normal 34 3 5 4 2" xfId="27749" xr:uid="{00000000-0005-0000-0000-00009C830000}"/>
    <cellStyle name="Normal 34 3 5 5" xfId="12537" xr:uid="{00000000-0005-0000-0000-00009D830000}"/>
    <cellStyle name="Normal 34 3 5 5 2" xfId="29093" xr:uid="{00000000-0005-0000-0000-00009E830000}"/>
    <cellStyle name="Normal 34 3 5 6" xfId="15527" xr:uid="{00000000-0005-0000-0000-00009F830000}"/>
    <cellStyle name="Normal 34 3 5 6 2" xfId="30807" xr:uid="{00000000-0005-0000-0000-0000A0830000}"/>
    <cellStyle name="Normal 34 3 5 7" xfId="16952" xr:uid="{00000000-0005-0000-0000-0000A1830000}"/>
    <cellStyle name="Normal 34 3 5 7 2" xfId="31781" xr:uid="{00000000-0005-0000-0000-0000A2830000}"/>
    <cellStyle name="Normal 34 3 5 8" xfId="19159" xr:uid="{00000000-0005-0000-0000-0000A3830000}"/>
    <cellStyle name="Normal 34 3 5 8 2" xfId="33125" xr:uid="{00000000-0005-0000-0000-0000A4830000}"/>
    <cellStyle name="Normal 34 3 5 9" xfId="21367" xr:uid="{00000000-0005-0000-0000-0000A5830000}"/>
    <cellStyle name="Normal 34 3 5 9 2" xfId="34469" xr:uid="{00000000-0005-0000-0000-0000A6830000}"/>
    <cellStyle name="Normal 34 3 6" xfId="1534" xr:uid="{00000000-0005-0000-0000-0000A7830000}"/>
    <cellStyle name="Normal 34 3 6 2" xfId="6047" xr:uid="{00000000-0005-0000-0000-0000A8830000}"/>
    <cellStyle name="Normal 34 3 6 2 2" xfId="25559" xr:uid="{00000000-0005-0000-0000-0000A9830000}"/>
    <cellStyle name="Normal 34 3 6 3" xfId="9233" xr:uid="{00000000-0005-0000-0000-0000AA830000}"/>
    <cellStyle name="Normal 34 3 6 3 2" xfId="27101" xr:uid="{00000000-0005-0000-0000-0000AB830000}"/>
    <cellStyle name="Normal 34 3 6 4" xfId="11440" xr:uid="{00000000-0005-0000-0000-0000AC830000}"/>
    <cellStyle name="Normal 34 3 6 4 2" xfId="28445" xr:uid="{00000000-0005-0000-0000-0000AD830000}"/>
    <cellStyle name="Normal 34 3 6 5" xfId="14134" xr:uid="{00000000-0005-0000-0000-0000AE830000}"/>
    <cellStyle name="Normal 34 3 6 5 2" xfId="30003" xr:uid="{00000000-0005-0000-0000-0000AF830000}"/>
    <cellStyle name="Normal 34 3 6 6" xfId="16120" xr:uid="{00000000-0005-0000-0000-0000B0830000}"/>
    <cellStyle name="Normal 34 3 6 6 2" xfId="31186" xr:uid="{00000000-0005-0000-0000-0000B1830000}"/>
    <cellStyle name="Normal 34 3 6 7" xfId="18062" xr:uid="{00000000-0005-0000-0000-0000B2830000}"/>
    <cellStyle name="Normal 34 3 6 7 2" xfId="32477" xr:uid="{00000000-0005-0000-0000-0000B3830000}"/>
    <cellStyle name="Normal 34 3 6 8" xfId="20270" xr:uid="{00000000-0005-0000-0000-0000B4830000}"/>
    <cellStyle name="Normal 34 3 6 8 2" xfId="33821" xr:uid="{00000000-0005-0000-0000-0000B5830000}"/>
    <cellStyle name="Normal 34 3 6 9" xfId="23310" xr:uid="{00000000-0005-0000-0000-0000B6830000}"/>
    <cellStyle name="Normal 34 3 7" xfId="3999" xr:uid="{00000000-0005-0000-0000-0000B7830000}"/>
    <cellStyle name="Normal 34 3 7 2" xfId="7070" xr:uid="{00000000-0005-0000-0000-0000B8830000}"/>
    <cellStyle name="Normal 34 3 7 2 2" xfId="26664" xr:uid="{00000000-0005-0000-0000-0000B9830000}"/>
    <cellStyle name="Normal 34 3 7 3" xfId="10718" xr:uid="{00000000-0005-0000-0000-0000BA830000}"/>
    <cellStyle name="Normal 34 3 7 3 2" xfId="28008" xr:uid="{00000000-0005-0000-0000-0000BB830000}"/>
    <cellStyle name="Normal 34 3 7 4" xfId="12925" xr:uid="{00000000-0005-0000-0000-0000BC830000}"/>
    <cellStyle name="Normal 34 3 7 4 2" xfId="29352" xr:uid="{00000000-0005-0000-0000-0000BD830000}"/>
    <cellStyle name="Normal 34 3 7 5" xfId="16083" xr:uid="{00000000-0005-0000-0000-0000BE830000}"/>
    <cellStyle name="Normal 34 3 7 5 2" xfId="31158" xr:uid="{00000000-0005-0000-0000-0000BF830000}"/>
    <cellStyle name="Normal 34 3 7 6" xfId="17340" xr:uid="{00000000-0005-0000-0000-0000C0830000}"/>
    <cellStyle name="Normal 34 3 7 6 2" xfId="32040" xr:uid="{00000000-0005-0000-0000-0000C1830000}"/>
    <cellStyle name="Normal 34 3 7 7" xfId="19547" xr:uid="{00000000-0005-0000-0000-0000C2830000}"/>
    <cellStyle name="Normal 34 3 7 7 2" xfId="33384" xr:uid="{00000000-0005-0000-0000-0000C3830000}"/>
    <cellStyle name="Normal 34 3 7 8" xfId="21755" xr:uid="{00000000-0005-0000-0000-0000C4830000}"/>
    <cellStyle name="Normal 34 3 7 8 2" xfId="34728" xr:uid="{00000000-0005-0000-0000-0000C5830000}"/>
    <cellStyle name="Normal 34 3 7 9" xfId="24909" xr:uid="{00000000-0005-0000-0000-0000C6830000}"/>
    <cellStyle name="Normal 34 3 8" xfId="4499" xr:uid="{00000000-0005-0000-0000-0000C7830000}"/>
    <cellStyle name="Normal 34 3 8 2" xfId="7223" xr:uid="{00000000-0005-0000-0000-0000C8830000}"/>
    <cellStyle name="Normal 34 3 8 2 2" xfId="26817" xr:uid="{00000000-0005-0000-0000-0000C9830000}"/>
    <cellStyle name="Normal 34 3 8 3" xfId="10871" xr:uid="{00000000-0005-0000-0000-0000CA830000}"/>
    <cellStyle name="Normal 34 3 8 3 2" xfId="28161" xr:uid="{00000000-0005-0000-0000-0000CB830000}"/>
    <cellStyle name="Normal 34 3 8 4" xfId="13078" xr:uid="{00000000-0005-0000-0000-0000CC830000}"/>
    <cellStyle name="Normal 34 3 8 4 2" xfId="29505" xr:uid="{00000000-0005-0000-0000-0000CD830000}"/>
    <cellStyle name="Normal 34 3 8 5" xfId="16405" xr:uid="{00000000-0005-0000-0000-0000CE830000}"/>
    <cellStyle name="Normal 34 3 8 5 2" xfId="31414" xr:uid="{00000000-0005-0000-0000-0000CF830000}"/>
    <cellStyle name="Normal 34 3 8 6" xfId="17493" xr:uid="{00000000-0005-0000-0000-0000D0830000}"/>
    <cellStyle name="Normal 34 3 8 6 2" xfId="32193" xr:uid="{00000000-0005-0000-0000-0000D1830000}"/>
    <cellStyle name="Normal 34 3 8 7" xfId="19700" xr:uid="{00000000-0005-0000-0000-0000D2830000}"/>
    <cellStyle name="Normal 34 3 8 7 2" xfId="33537" xr:uid="{00000000-0005-0000-0000-0000D3830000}"/>
    <cellStyle name="Normal 34 3 8 8" xfId="21908" xr:uid="{00000000-0005-0000-0000-0000D4830000}"/>
    <cellStyle name="Normal 34 3 8 8 2" xfId="34881" xr:uid="{00000000-0005-0000-0000-0000D5830000}"/>
    <cellStyle name="Normal 34 3 8 9" xfId="25062" xr:uid="{00000000-0005-0000-0000-0000D6830000}"/>
    <cellStyle name="Normal 34 3 9" xfId="4800" xr:uid="{00000000-0005-0000-0000-0000D7830000}"/>
    <cellStyle name="Normal 34 3 9 2" xfId="25284" xr:uid="{00000000-0005-0000-0000-0000D8830000}"/>
    <cellStyle name="Normal 34 4" xfId="1185" xr:uid="{00000000-0005-0000-0000-0000D9830000}"/>
    <cellStyle name="Normal 34 4 10" xfId="11199" xr:uid="{00000000-0005-0000-0000-0000DA830000}"/>
    <cellStyle name="Normal 34 4 10 2" xfId="28337" xr:uid="{00000000-0005-0000-0000-0000DB830000}"/>
    <cellStyle name="Normal 34 4 11" xfId="13845" xr:uid="{00000000-0005-0000-0000-0000DC830000}"/>
    <cellStyle name="Normal 34 4 11 2" xfId="29873" xr:uid="{00000000-0005-0000-0000-0000DD830000}"/>
    <cellStyle name="Normal 34 4 12" xfId="16334" xr:uid="{00000000-0005-0000-0000-0000DE830000}"/>
    <cellStyle name="Normal 34 4 12 2" xfId="31363" xr:uid="{00000000-0005-0000-0000-0000DF830000}"/>
    <cellStyle name="Normal 34 4 13" xfId="17821" xr:uid="{00000000-0005-0000-0000-0000E0830000}"/>
    <cellStyle name="Normal 34 4 13 2" xfId="32369" xr:uid="{00000000-0005-0000-0000-0000E1830000}"/>
    <cellStyle name="Normal 34 4 14" xfId="20029" xr:uid="{00000000-0005-0000-0000-0000E2830000}"/>
    <cellStyle name="Normal 34 4 14 2" xfId="33713" xr:uid="{00000000-0005-0000-0000-0000E3830000}"/>
    <cellStyle name="Normal 34 4 15" xfId="22162" xr:uid="{00000000-0005-0000-0000-0000E4830000}"/>
    <cellStyle name="Normal 34 4 2" xfId="2110" xr:uid="{00000000-0005-0000-0000-0000E5830000}"/>
    <cellStyle name="Normal 34 4 2 10" xfId="22517" xr:uid="{00000000-0005-0000-0000-0000E6830000}"/>
    <cellStyle name="Normal 34 4 2 2" xfId="5212" xr:uid="{00000000-0005-0000-0000-0000E7830000}"/>
    <cellStyle name="Normal 34 4 2 2 2" xfId="23904" xr:uid="{00000000-0005-0000-0000-0000E8830000}"/>
    <cellStyle name="Normal 34 4 2 3" xfId="7795" xr:uid="{00000000-0005-0000-0000-0000E9830000}"/>
    <cellStyle name="Normal 34 4 2 3 2" xfId="25912" xr:uid="{00000000-0005-0000-0000-0000EA830000}"/>
    <cellStyle name="Normal 34 4 2 4" xfId="9627" xr:uid="{00000000-0005-0000-0000-0000EB830000}"/>
    <cellStyle name="Normal 34 4 2 4 2" xfId="27385" xr:uid="{00000000-0005-0000-0000-0000EC830000}"/>
    <cellStyle name="Normal 34 4 2 5" xfId="11834" xr:uid="{00000000-0005-0000-0000-0000ED830000}"/>
    <cellStyle name="Normal 34 4 2 5 2" xfId="28729" xr:uid="{00000000-0005-0000-0000-0000EE830000}"/>
    <cellStyle name="Normal 34 4 2 6" xfId="14613" xr:uid="{00000000-0005-0000-0000-0000EF830000}"/>
    <cellStyle name="Normal 34 4 2 6 2" xfId="30337" xr:uid="{00000000-0005-0000-0000-0000F0830000}"/>
    <cellStyle name="Normal 34 4 2 7" xfId="13338" xr:uid="{00000000-0005-0000-0000-0000F1830000}"/>
    <cellStyle name="Normal 34 4 2 7 2" xfId="29627" xr:uid="{00000000-0005-0000-0000-0000F2830000}"/>
    <cellStyle name="Normal 34 4 2 8" xfId="18456" xr:uid="{00000000-0005-0000-0000-0000F3830000}"/>
    <cellStyle name="Normal 34 4 2 8 2" xfId="32761" xr:uid="{00000000-0005-0000-0000-0000F4830000}"/>
    <cellStyle name="Normal 34 4 2 9" xfId="20664" xr:uid="{00000000-0005-0000-0000-0000F5830000}"/>
    <cellStyle name="Normal 34 4 2 9 2" xfId="34105" xr:uid="{00000000-0005-0000-0000-0000F6830000}"/>
    <cellStyle name="Normal 34 4 3" xfId="2979" xr:uid="{00000000-0005-0000-0000-0000F7830000}"/>
    <cellStyle name="Normal 34 4 3 10" xfId="22905" xr:uid="{00000000-0005-0000-0000-0000F8830000}"/>
    <cellStyle name="Normal 34 4 3 2" xfId="5600" xr:uid="{00000000-0005-0000-0000-0000F9830000}"/>
    <cellStyle name="Normal 34 4 3 2 2" xfId="24470" xr:uid="{00000000-0005-0000-0000-0000FA830000}"/>
    <cellStyle name="Normal 34 4 3 3" xfId="8350" xr:uid="{00000000-0005-0000-0000-0000FB830000}"/>
    <cellStyle name="Normal 34 4 3 3 2" xfId="26295" xr:uid="{00000000-0005-0000-0000-0000FC830000}"/>
    <cellStyle name="Normal 34 4 3 4" xfId="10194" xr:uid="{00000000-0005-0000-0000-0000FD830000}"/>
    <cellStyle name="Normal 34 4 3 4 2" xfId="27639" xr:uid="{00000000-0005-0000-0000-0000FE830000}"/>
    <cellStyle name="Normal 34 4 3 5" xfId="12401" xr:uid="{00000000-0005-0000-0000-0000FF830000}"/>
    <cellStyle name="Normal 34 4 3 5 2" xfId="28983" xr:uid="{00000000-0005-0000-0000-000000840000}"/>
    <cellStyle name="Normal 34 4 3 6" xfId="15340" xr:uid="{00000000-0005-0000-0000-000001840000}"/>
    <cellStyle name="Normal 34 4 3 6 2" xfId="30667" xr:uid="{00000000-0005-0000-0000-000002840000}"/>
    <cellStyle name="Normal 34 4 3 7" xfId="16816" xr:uid="{00000000-0005-0000-0000-000003840000}"/>
    <cellStyle name="Normal 34 4 3 7 2" xfId="31671" xr:uid="{00000000-0005-0000-0000-000004840000}"/>
    <cellStyle name="Normal 34 4 3 8" xfId="19023" xr:uid="{00000000-0005-0000-0000-000005840000}"/>
    <cellStyle name="Normal 34 4 3 8 2" xfId="33015" xr:uid="{00000000-0005-0000-0000-000006840000}"/>
    <cellStyle name="Normal 34 4 3 9" xfId="21231" xr:uid="{00000000-0005-0000-0000-000007840000}"/>
    <cellStyle name="Normal 34 4 3 9 2" xfId="34359" xr:uid="{00000000-0005-0000-0000-000008840000}"/>
    <cellStyle name="Normal 34 4 4" xfId="3274" xr:uid="{00000000-0005-0000-0000-000009840000}"/>
    <cellStyle name="Normal 34 4 4 10" xfId="23073" xr:uid="{00000000-0005-0000-0000-00000A840000}"/>
    <cellStyle name="Normal 34 4 4 2" xfId="5768" xr:uid="{00000000-0005-0000-0000-00000B840000}"/>
    <cellStyle name="Normal 34 4 4 2 2" xfId="24638" xr:uid="{00000000-0005-0000-0000-00000C840000}"/>
    <cellStyle name="Normal 34 4 4 3" xfId="8518" xr:uid="{00000000-0005-0000-0000-00000D840000}"/>
    <cellStyle name="Normal 34 4 4 3 2" xfId="26437" xr:uid="{00000000-0005-0000-0000-00000E840000}"/>
    <cellStyle name="Normal 34 4 4 4" xfId="10362" xr:uid="{00000000-0005-0000-0000-00000F840000}"/>
    <cellStyle name="Normal 34 4 4 4 2" xfId="27781" xr:uid="{00000000-0005-0000-0000-000010840000}"/>
    <cellStyle name="Normal 34 4 4 5" xfId="12569" xr:uid="{00000000-0005-0000-0000-000011840000}"/>
    <cellStyle name="Normal 34 4 4 5 2" xfId="29125" xr:uid="{00000000-0005-0000-0000-000012840000}"/>
    <cellStyle name="Normal 34 4 4 6" xfId="15568" xr:uid="{00000000-0005-0000-0000-000013840000}"/>
    <cellStyle name="Normal 34 4 4 6 2" xfId="30843" xr:uid="{00000000-0005-0000-0000-000014840000}"/>
    <cellStyle name="Normal 34 4 4 7" xfId="16984" xr:uid="{00000000-0005-0000-0000-000015840000}"/>
    <cellStyle name="Normal 34 4 4 7 2" xfId="31813" xr:uid="{00000000-0005-0000-0000-000016840000}"/>
    <cellStyle name="Normal 34 4 4 8" xfId="19191" xr:uid="{00000000-0005-0000-0000-000017840000}"/>
    <cellStyle name="Normal 34 4 4 8 2" xfId="33157" xr:uid="{00000000-0005-0000-0000-000018840000}"/>
    <cellStyle name="Normal 34 4 4 9" xfId="21399" xr:uid="{00000000-0005-0000-0000-000019840000}"/>
    <cellStyle name="Normal 34 4 4 9 2" xfId="34501" xr:uid="{00000000-0005-0000-0000-00001A840000}"/>
    <cellStyle name="Normal 34 4 5" xfId="3454" xr:uid="{00000000-0005-0000-0000-00001B840000}"/>
    <cellStyle name="Normal 34 4 5 2" xfId="6112" xr:uid="{00000000-0005-0000-0000-00001C840000}"/>
    <cellStyle name="Normal 34 4 5 2 2" xfId="26522" xr:uid="{00000000-0005-0000-0000-00001D840000}"/>
    <cellStyle name="Normal 34 4 5 3" xfId="10447" xr:uid="{00000000-0005-0000-0000-00001E840000}"/>
    <cellStyle name="Normal 34 4 5 3 2" xfId="27866" xr:uid="{00000000-0005-0000-0000-00001F840000}"/>
    <cellStyle name="Normal 34 4 5 4" xfId="12654" xr:uid="{00000000-0005-0000-0000-000020840000}"/>
    <cellStyle name="Normal 34 4 5 4 2" xfId="29210" xr:uid="{00000000-0005-0000-0000-000021840000}"/>
    <cellStyle name="Normal 34 4 5 5" xfId="15698" xr:uid="{00000000-0005-0000-0000-000022840000}"/>
    <cellStyle name="Normal 34 4 5 5 2" xfId="30953" xr:uid="{00000000-0005-0000-0000-000023840000}"/>
    <cellStyle name="Normal 34 4 5 6" xfId="17069" xr:uid="{00000000-0005-0000-0000-000024840000}"/>
    <cellStyle name="Normal 34 4 5 6 2" xfId="31898" xr:uid="{00000000-0005-0000-0000-000025840000}"/>
    <cellStyle name="Normal 34 4 5 7" xfId="19276" xr:uid="{00000000-0005-0000-0000-000026840000}"/>
    <cellStyle name="Normal 34 4 5 7 2" xfId="33242" xr:uid="{00000000-0005-0000-0000-000027840000}"/>
    <cellStyle name="Normal 34 4 5 8" xfId="21484" xr:uid="{00000000-0005-0000-0000-000028840000}"/>
    <cellStyle name="Normal 34 4 5 8 2" xfId="34586" xr:uid="{00000000-0005-0000-0000-000029840000}"/>
    <cellStyle name="Normal 34 4 5 9" xfId="23375" xr:uid="{00000000-0005-0000-0000-00002A840000}"/>
    <cellStyle name="Normal 34 4 6" xfId="1669" xr:uid="{00000000-0005-0000-0000-00002B840000}"/>
    <cellStyle name="Normal 34 4 6 2" xfId="6386" xr:uid="{00000000-0005-0000-0000-00002C840000}"/>
    <cellStyle name="Normal 34 4 6 2 2" xfId="25636" xr:uid="{00000000-0005-0000-0000-00002D840000}"/>
    <cellStyle name="Normal 34 4 6 3" xfId="9321" xr:uid="{00000000-0005-0000-0000-00002E840000}"/>
    <cellStyle name="Normal 34 4 6 3 2" xfId="27160" xr:uid="{00000000-0005-0000-0000-00002F840000}"/>
    <cellStyle name="Normal 34 4 6 4" xfId="11528" xr:uid="{00000000-0005-0000-0000-000030840000}"/>
    <cellStyle name="Normal 34 4 6 4 2" xfId="28504" xr:uid="{00000000-0005-0000-0000-000031840000}"/>
    <cellStyle name="Normal 34 4 6 5" xfId="14245" xr:uid="{00000000-0005-0000-0000-000032840000}"/>
    <cellStyle name="Normal 34 4 6 5 2" xfId="30078" xr:uid="{00000000-0005-0000-0000-000033840000}"/>
    <cellStyle name="Normal 34 4 6 6" xfId="16070" xr:uid="{00000000-0005-0000-0000-000034840000}"/>
    <cellStyle name="Normal 34 4 6 6 2" xfId="31146" xr:uid="{00000000-0005-0000-0000-000035840000}"/>
    <cellStyle name="Normal 34 4 6 7" xfId="18150" xr:uid="{00000000-0005-0000-0000-000036840000}"/>
    <cellStyle name="Normal 34 4 6 7 2" xfId="32536" xr:uid="{00000000-0005-0000-0000-000037840000}"/>
    <cellStyle name="Normal 34 4 6 8" xfId="20358" xr:uid="{00000000-0005-0000-0000-000038840000}"/>
    <cellStyle name="Normal 34 4 6 8 2" xfId="33880" xr:uid="{00000000-0005-0000-0000-000039840000}"/>
    <cellStyle name="Normal 34 4 6 9" xfId="23653" xr:uid="{00000000-0005-0000-0000-00003A840000}"/>
    <cellStyle name="Normal 34 4 7" xfId="1696" xr:uid="{00000000-0005-0000-0000-00003B840000}"/>
    <cellStyle name="Normal 34 4 7 2" xfId="6396" xr:uid="{00000000-0005-0000-0000-00003C840000}"/>
    <cellStyle name="Normal 34 4 7 2 2" xfId="25644" xr:uid="{00000000-0005-0000-0000-00003D840000}"/>
    <cellStyle name="Normal 34 4 7 3" xfId="9332" xr:uid="{00000000-0005-0000-0000-00003E840000}"/>
    <cellStyle name="Normal 34 4 7 3 2" xfId="27167" xr:uid="{00000000-0005-0000-0000-00003F840000}"/>
    <cellStyle name="Normal 34 4 7 4" xfId="11539" xr:uid="{00000000-0005-0000-0000-000040840000}"/>
    <cellStyle name="Normal 34 4 7 4 2" xfId="28511" xr:uid="{00000000-0005-0000-0000-000041840000}"/>
    <cellStyle name="Normal 34 4 7 5" xfId="14263" xr:uid="{00000000-0005-0000-0000-000042840000}"/>
    <cellStyle name="Normal 34 4 7 5 2" xfId="30087" xr:uid="{00000000-0005-0000-0000-000043840000}"/>
    <cellStyle name="Normal 34 4 7 6" xfId="15994" xr:uid="{00000000-0005-0000-0000-000044840000}"/>
    <cellStyle name="Normal 34 4 7 6 2" xfId="31084" xr:uid="{00000000-0005-0000-0000-000045840000}"/>
    <cellStyle name="Normal 34 4 7 7" xfId="18161" xr:uid="{00000000-0005-0000-0000-000046840000}"/>
    <cellStyle name="Normal 34 4 7 7 2" xfId="32543" xr:uid="{00000000-0005-0000-0000-000047840000}"/>
    <cellStyle name="Normal 34 4 7 8" xfId="20369" xr:uid="{00000000-0005-0000-0000-000048840000}"/>
    <cellStyle name="Normal 34 4 7 8 2" xfId="33887" xr:uid="{00000000-0005-0000-0000-000049840000}"/>
    <cellStyle name="Normal 34 4 7 9" xfId="23664" xr:uid="{00000000-0005-0000-0000-00004A840000}"/>
    <cellStyle name="Normal 34 4 8" xfId="4857" xr:uid="{00000000-0005-0000-0000-00004B840000}"/>
    <cellStyle name="Normal 34 4 8 2" xfId="25349" xr:uid="{00000000-0005-0000-0000-00004C840000}"/>
    <cellStyle name="Normal 34 4 9" xfId="8992" xr:uid="{00000000-0005-0000-0000-00004D840000}"/>
    <cellStyle name="Normal 34 4 9 2" xfId="26993" xr:uid="{00000000-0005-0000-0000-00004E840000}"/>
    <cellStyle name="Normal 34 5" xfId="1757" xr:uid="{00000000-0005-0000-0000-00004F840000}"/>
    <cellStyle name="Normal 34 5 10" xfId="22336" xr:uid="{00000000-0005-0000-0000-000050840000}"/>
    <cellStyle name="Normal 34 5 2" xfId="5031" xr:uid="{00000000-0005-0000-0000-000051840000}"/>
    <cellStyle name="Normal 34 5 2 2" xfId="23706" xr:uid="{00000000-0005-0000-0000-000052840000}"/>
    <cellStyle name="Normal 34 5 3" xfId="7633" xr:uid="{00000000-0005-0000-0000-000053840000}"/>
    <cellStyle name="Normal 34 5 3 2" xfId="25685" xr:uid="{00000000-0005-0000-0000-000054840000}"/>
    <cellStyle name="Normal 34 5 4" xfId="9377" xr:uid="{00000000-0005-0000-0000-000055840000}"/>
    <cellStyle name="Normal 34 5 4 2" xfId="27201" xr:uid="{00000000-0005-0000-0000-000056840000}"/>
    <cellStyle name="Normal 34 5 5" xfId="11584" xr:uid="{00000000-0005-0000-0000-000057840000}"/>
    <cellStyle name="Normal 34 5 5 2" xfId="28545" xr:uid="{00000000-0005-0000-0000-000058840000}"/>
    <cellStyle name="Normal 34 5 6" xfId="14316" xr:uid="{00000000-0005-0000-0000-000059840000}"/>
    <cellStyle name="Normal 34 5 6 2" xfId="30123" xr:uid="{00000000-0005-0000-0000-00005A840000}"/>
    <cellStyle name="Normal 34 5 7" xfId="16262" xr:uid="{00000000-0005-0000-0000-00005B840000}"/>
    <cellStyle name="Normal 34 5 7 2" xfId="31304" xr:uid="{00000000-0005-0000-0000-00005C840000}"/>
    <cellStyle name="Normal 34 5 8" xfId="18206" xr:uid="{00000000-0005-0000-0000-00005D840000}"/>
    <cellStyle name="Normal 34 5 8 2" xfId="32577" xr:uid="{00000000-0005-0000-0000-00005E840000}"/>
    <cellStyle name="Normal 34 5 9" xfId="20414" xr:uid="{00000000-0005-0000-0000-00005F840000}"/>
    <cellStyle name="Normal 34 5 9 2" xfId="33921" xr:uid="{00000000-0005-0000-0000-000060840000}"/>
    <cellStyle name="Normal 34 6" xfId="2734" xr:uid="{00000000-0005-0000-0000-000061840000}"/>
    <cellStyle name="Normal 34 6 10" xfId="22734" xr:uid="{00000000-0005-0000-0000-000062840000}"/>
    <cellStyle name="Normal 34 6 2" xfId="5429" xr:uid="{00000000-0005-0000-0000-000063840000}"/>
    <cellStyle name="Normal 34 6 2 2" xfId="24299" xr:uid="{00000000-0005-0000-0000-000064840000}"/>
    <cellStyle name="Normal 34 6 3" xfId="8179" xr:uid="{00000000-0005-0000-0000-000065840000}"/>
    <cellStyle name="Normal 34 6 3 2" xfId="26175" xr:uid="{00000000-0005-0000-0000-000066840000}"/>
    <cellStyle name="Normal 34 6 4" xfId="10023" xr:uid="{00000000-0005-0000-0000-000067840000}"/>
    <cellStyle name="Normal 34 6 4 2" xfId="27519" xr:uid="{00000000-0005-0000-0000-000068840000}"/>
    <cellStyle name="Normal 34 6 5" xfId="12230" xr:uid="{00000000-0005-0000-0000-000069840000}"/>
    <cellStyle name="Normal 34 6 5 2" xfId="28863" xr:uid="{00000000-0005-0000-0000-00006A840000}"/>
    <cellStyle name="Normal 34 6 6" xfId="15129" xr:uid="{00000000-0005-0000-0000-00006B840000}"/>
    <cellStyle name="Normal 34 6 6 2" xfId="30524" xr:uid="{00000000-0005-0000-0000-00006C840000}"/>
    <cellStyle name="Normal 34 6 7" xfId="16645" xr:uid="{00000000-0005-0000-0000-00006D840000}"/>
    <cellStyle name="Normal 34 6 7 2" xfId="31551" xr:uid="{00000000-0005-0000-0000-00006E840000}"/>
    <cellStyle name="Normal 34 6 8" xfId="18852" xr:uid="{00000000-0005-0000-0000-00006F840000}"/>
    <cellStyle name="Normal 34 6 8 2" xfId="32895" xr:uid="{00000000-0005-0000-0000-000070840000}"/>
    <cellStyle name="Normal 34 6 9" xfId="21060" xr:uid="{00000000-0005-0000-0000-000071840000}"/>
    <cellStyle name="Normal 34 6 9 2" xfId="34239" xr:uid="{00000000-0005-0000-0000-000072840000}"/>
    <cellStyle name="Normal 34 7" xfId="2671" xr:uid="{00000000-0005-0000-0000-000073840000}"/>
    <cellStyle name="Normal 34 7 10" xfId="22706" xr:uid="{00000000-0005-0000-0000-000074840000}"/>
    <cellStyle name="Normal 34 7 2" xfId="5401" xr:uid="{00000000-0005-0000-0000-000075840000}"/>
    <cellStyle name="Normal 34 7 2 2" xfId="24271" xr:uid="{00000000-0005-0000-0000-000076840000}"/>
    <cellStyle name="Normal 34 7 3" xfId="8151" xr:uid="{00000000-0005-0000-0000-000077840000}"/>
    <cellStyle name="Normal 34 7 3 2" xfId="26147" xr:uid="{00000000-0005-0000-0000-000078840000}"/>
    <cellStyle name="Normal 34 7 4" xfId="9995" xr:uid="{00000000-0005-0000-0000-000079840000}"/>
    <cellStyle name="Normal 34 7 4 2" xfId="27491" xr:uid="{00000000-0005-0000-0000-00007A840000}"/>
    <cellStyle name="Normal 34 7 5" xfId="12202" xr:uid="{00000000-0005-0000-0000-00007B840000}"/>
    <cellStyle name="Normal 34 7 5 2" xfId="28835" xr:uid="{00000000-0005-0000-0000-00007C840000}"/>
    <cellStyle name="Normal 34 7 6" xfId="15084" xr:uid="{00000000-0005-0000-0000-00007D840000}"/>
    <cellStyle name="Normal 34 7 6 2" xfId="30492" xr:uid="{00000000-0005-0000-0000-00007E840000}"/>
    <cellStyle name="Normal 34 7 7" xfId="16617" xr:uid="{00000000-0005-0000-0000-00007F840000}"/>
    <cellStyle name="Normal 34 7 7 2" xfId="31523" xr:uid="{00000000-0005-0000-0000-000080840000}"/>
    <cellStyle name="Normal 34 7 8" xfId="18824" xr:uid="{00000000-0005-0000-0000-000081840000}"/>
    <cellStyle name="Normal 34 7 8 2" xfId="32867" xr:uid="{00000000-0005-0000-0000-000082840000}"/>
    <cellStyle name="Normal 34 7 9" xfId="21032" xr:uid="{00000000-0005-0000-0000-000083840000}"/>
    <cellStyle name="Normal 34 7 9 2" xfId="34211" xr:uid="{00000000-0005-0000-0000-000084840000}"/>
    <cellStyle name="Normal 34 8" xfId="1504" xr:uid="{00000000-0005-0000-0000-000085840000}"/>
    <cellStyle name="Normal 34 8 2" xfId="5931" xr:uid="{00000000-0005-0000-0000-000086840000}"/>
    <cellStyle name="Normal 34 8 2 2" xfId="25550" xr:uid="{00000000-0005-0000-0000-000087840000}"/>
    <cellStyle name="Normal 34 8 3" xfId="9215" xr:uid="{00000000-0005-0000-0000-000088840000}"/>
    <cellStyle name="Normal 34 8 3 2" xfId="27093" xr:uid="{00000000-0005-0000-0000-000089840000}"/>
    <cellStyle name="Normal 34 8 4" xfId="11422" xr:uid="{00000000-0005-0000-0000-00008A840000}"/>
    <cellStyle name="Normal 34 8 4 2" xfId="28437" xr:uid="{00000000-0005-0000-0000-00008B840000}"/>
    <cellStyle name="Normal 34 8 5" xfId="14114" xr:uid="{00000000-0005-0000-0000-00008C840000}"/>
    <cellStyle name="Normal 34 8 5 2" xfId="29993" xr:uid="{00000000-0005-0000-0000-00008D840000}"/>
    <cellStyle name="Normal 34 8 6" xfId="16382" xr:uid="{00000000-0005-0000-0000-00008E840000}"/>
    <cellStyle name="Normal 34 8 6 2" xfId="31401" xr:uid="{00000000-0005-0000-0000-00008F840000}"/>
    <cellStyle name="Normal 34 8 7" xfId="18044" xr:uid="{00000000-0005-0000-0000-000090840000}"/>
    <cellStyle name="Normal 34 8 7 2" xfId="32469" xr:uid="{00000000-0005-0000-0000-000091840000}"/>
    <cellStyle name="Normal 34 8 8" xfId="20252" xr:uid="{00000000-0005-0000-0000-000092840000}"/>
    <cellStyle name="Normal 34 8 8 2" xfId="33813" xr:uid="{00000000-0005-0000-0000-000093840000}"/>
    <cellStyle name="Normal 34 8 9" xfId="23194" xr:uid="{00000000-0005-0000-0000-000094840000}"/>
    <cellStyle name="Normal 34 9" xfId="3780" xr:uid="{00000000-0005-0000-0000-000095840000}"/>
    <cellStyle name="Normal 34 9 2" xfId="6995" xr:uid="{00000000-0005-0000-0000-000096840000}"/>
    <cellStyle name="Normal 34 9 2 2" xfId="26615" xr:uid="{00000000-0005-0000-0000-000097840000}"/>
    <cellStyle name="Normal 34 9 3" xfId="10643" xr:uid="{00000000-0005-0000-0000-000098840000}"/>
    <cellStyle name="Normal 34 9 3 2" xfId="27959" xr:uid="{00000000-0005-0000-0000-000099840000}"/>
    <cellStyle name="Normal 34 9 4" xfId="12850" xr:uid="{00000000-0005-0000-0000-00009A840000}"/>
    <cellStyle name="Normal 34 9 4 2" xfId="29303" xr:uid="{00000000-0005-0000-0000-00009B840000}"/>
    <cellStyle name="Normal 34 9 5" xfId="15949" xr:uid="{00000000-0005-0000-0000-00009C840000}"/>
    <cellStyle name="Normal 34 9 5 2" xfId="31072" xr:uid="{00000000-0005-0000-0000-00009D840000}"/>
    <cellStyle name="Normal 34 9 6" xfId="17265" xr:uid="{00000000-0005-0000-0000-00009E840000}"/>
    <cellStyle name="Normal 34 9 6 2" xfId="31991" xr:uid="{00000000-0005-0000-0000-00009F840000}"/>
    <cellStyle name="Normal 34 9 7" xfId="19472" xr:uid="{00000000-0005-0000-0000-0000A0840000}"/>
    <cellStyle name="Normal 34 9 7 2" xfId="33335" xr:uid="{00000000-0005-0000-0000-0000A1840000}"/>
    <cellStyle name="Normal 34 9 8" xfId="21680" xr:uid="{00000000-0005-0000-0000-0000A2840000}"/>
    <cellStyle name="Normal 34 9 8 2" xfId="34679" xr:uid="{00000000-0005-0000-0000-0000A3840000}"/>
    <cellStyle name="Normal 34 9 9" xfId="24834" xr:uid="{00000000-0005-0000-0000-0000A4840000}"/>
    <cellStyle name="Normal 35" xfId="658" xr:uid="{00000000-0005-0000-0000-0000A5840000}"/>
    <cellStyle name="Normal 35 10" xfId="4431" xr:uid="{00000000-0005-0000-0000-0000A6840000}"/>
    <cellStyle name="Normal 35 10 2" xfId="7205" xr:uid="{00000000-0005-0000-0000-0000A7840000}"/>
    <cellStyle name="Normal 35 10 2 2" xfId="26799" xr:uid="{00000000-0005-0000-0000-0000A8840000}"/>
    <cellStyle name="Normal 35 10 3" xfId="10853" xr:uid="{00000000-0005-0000-0000-0000A9840000}"/>
    <cellStyle name="Normal 35 10 3 2" xfId="28143" xr:uid="{00000000-0005-0000-0000-0000AA840000}"/>
    <cellStyle name="Normal 35 10 4" xfId="13060" xr:uid="{00000000-0005-0000-0000-0000AB840000}"/>
    <cellStyle name="Normal 35 10 4 2" xfId="29487" xr:uid="{00000000-0005-0000-0000-0000AC840000}"/>
    <cellStyle name="Normal 35 10 5" xfId="16358" xr:uid="{00000000-0005-0000-0000-0000AD840000}"/>
    <cellStyle name="Normal 35 10 5 2" xfId="31380" xr:uid="{00000000-0005-0000-0000-0000AE840000}"/>
    <cellStyle name="Normal 35 10 6" xfId="17475" xr:uid="{00000000-0005-0000-0000-0000AF840000}"/>
    <cellStyle name="Normal 35 10 6 2" xfId="32175" xr:uid="{00000000-0005-0000-0000-0000B0840000}"/>
    <cellStyle name="Normal 35 10 7" xfId="19682" xr:uid="{00000000-0005-0000-0000-0000B1840000}"/>
    <cellStyle name="Normal 35 10 7 2" xfId="33519" xr:uid="{00000000-0005-0000-0000-0000B2840000}"/>
    <cellStyle name="Normal 35 10 8" xfId="21890" xr:uid="{00000000-0005-0000-0000-0000B3840000}"/>
    <cellStyle name="Normal 35 10 8 2" xfId="34863" xr:uid="{00000000-0005-0000-0000-0000B4840000}"/>
    <cellStyle name="Normal 35 10 9" xfId="25044" xr:uid="{00000000-0005-0000-0000-0000B5840000}"/>
    <cellStyle name="Normal 35 11" xfId="4718" xr:uid="{00000000-0005-0000-0000-0000B6840000}"/>
    <cellStyle name="Normal 35 11 2" xfId="25169" xr:uid="{00000000-0005-0000-0000-0000B7840000}"/>
    <cellStyle name="Normal 35 12" xfId="8812" xr:uid="{00000000-0005-0000-0000-0000B8840000}"/>
    <cellStyle name="Normal 35 12 2" xfId="26898" xr:uid="{00000000-0005-0000-0000-0000B9840000}"/>
    <cellStyle name="Normal 35 13" xfId="11019" xr:uid="{00000000-0005-0000-0000-0000BA840000}"/>
    <cellStyle name="Normal 35 13 2" xfId="28242" xr:uid="{00000000-0005-0000-0000-0000BB840000}"/>
    <cellStyle name="Normal 35 14" xfId="13483" xr:uid="{00000000-0005-0000-0000-0000BC840000}"/>
    <cellStyle name="Normal 35 14 2" xfId="29701" xr:uid="{00000000-0005-0000-0000-0000BD840000}"/>
    <cellStyle name="Normal 35 15" xfId="13403" xr:uid="{00000000-0005-0000-0000-0000BE840000}"/>
    <cellStyle name="Normal 35 15 2" xfId="29651" xr:uid="{00000000-0005-0000-0000-0000BF840000}"/>
    <cellStyle name="Normal 35 16" xfId="17641" xr:uid="{00000000-0005-0000-0000-0000C0840000}"/>
    <cellStyle name="Normal 35 16 2" xfId="32274" xr:uid="{00000000-0005-0000-0000-0000C1840000}"/>
    <cellStyle name="Normal 35 17" xfId="19849" xr:uid="{00000000-0005-0000-0000-0000C2840000}"/>
    <cellStyle name="Normal 35 17 2" xfId="33618" xr:uid="{00000000-0005-0000-0000-0000C3840000}"/>
    <cellStyle name="Normal 35 18" xfId="22023" xr:uid="{00000000-0005-0000-0000-0000C4840000}"/>
    <cellStyle name="Normal 35 19" xfId="37892" xr:uid="{00000000-0005-0000-0000-0000C5840000}"/>
    <cellStyle name="Normal 35 2" xfId="960" xr:uid="{00000000-0005-0000-0000-0000C6840000}"/>
    <cellStyle name="Normal 35 2 10" xfId="8878" xr:uid="{00000000-0005-0000-0000-0000C7840000}"/>
    <cellStyle name="Normal 35 2 10 2" xfId="26930" xr:uid="{00000000-0005-0000-0000-0000C8840000}"/>
    <cellStyle name="Normal 35 2 11" xfId="11085" xr:uid="{00000000-0005-0000-0000-0000C9840000}"/>
    <cellStyle name="Normal 35 2 11 2" xfId="28274" xr:uid="{00000000-0005-0000-0000-0000CA840000}"/>
    <cellStyle name="Normal 35 2 12" xfId="13669" xr:uid="{00000000-0005-0000-0000-0000CB840000}"/>
    <cellStyle name="Normal 35 2 12 2" xfId="29784" xr:uid="{00000000-0005-0000-0000-0000CC840000}"/>
    <cellStyle name="Normal 35 2 13" xfId="14094" xr:uid="{00000000-0005-0000-0000-0000CD840000}"/>
    <cellStyle name="Normal 35 2 13 2" xfId="29982" xr:uid="{00000000-0005-0000-0000-0000CE840000}"/>
    <cellStyle name="Normal 35 2 14" xfId="17707" xr:uid="{00000000-0005-0000-0000-0000CF840000}"/>
    <cellStyle name="Normal 35 2 14 2" xfId="32306" xr:uid="{00000000-0005-0000-0000-0000D0840000}"/>
    <cellStyle name="Normal 35 2 15" xfId="19915" xr:uid="{00000000-0005-0000-0000-0000D1840000}"/>
    <cellStyle name="Normal 35 2 15 2" xfId="33650" xr:uid="{00000000-0005-0000-0000-0000D2840000}"/>
    <cellStyle name="Normal 35 2 16" xfId="22074" xr:uid="{00000000-0005-0000-0000-0000D3840000}"/>
    <cellStyle name="Normal 35 2 17" xfId="38509" xr:uid="{00000000-0005-0000-0000-0000D4840000}"/>
    <cellStyle name="Normal 35 2 2" xfId="1237" xr:uid="{00000000-0005-0000-0000-0000D5840000}"/>
    <cellStyle name="Normal 35 2 2 10" xfId="11250" xr:uid="{00000000-0005-0000-0000-0000D6840000}"/>
    <cellStyle name="Normal 35 2 2 10 2" xfId="28370" xr:uid="{00000000-0005-0000-0000-0000D7840000}"/>
    <cellStyle name="Normal 35 2 2 11" xfId="13896" xr:uid="{00000000-0005-0000-0000-0000D8840000}"/>
    <cellStyle name="Normal 35 2 2 11 2" xfId="29906" xr:uid="{00000000-0005-0000-0000-0000D9840000}"/>
    <cellStyle name="Normal 35 2 2 12" xfId="16472" xr:uid="{00000000-0005-0000-0000-0000DA840000}"/>
    <cellStyle name="Normal 35 2 2 12 2" xfId="31475" xr:uid="{00000000-0005-0000-0000-0000DB840000}"/>
    <cellStyle name="Normal 35 2 2 13" xfId="17872" xr:uid="{00000000-0005-0000-0000-0000DC840000}"/>
    <cellStyle name="Normal 35 2 2 13 2" xfId="32402" xr:uid="{00000000-0005-0000-0000-0000DD840000}"/>
    <cellStyle name="Normal 35 2 2 14" xfId="20080" xr:uid="{00000000-0005-0000-0000-0000DE840000}"/>
    <cellStyle name="Normal 35 2 2 14 2" xfId="33746" xr:uid="{00000000-0005-0000-0000-0000DF840000}"/>
    <cellStyle name="Normal 35 2 2 15" xfId="22229" xr:uid="{00000000-0005-0000-0000-0000E0840000}"/>
    <cellStyle name="Normal 35 2 2 2" xfId="2177" xr:uid="{00000000-0005-0000-0000-0000E1840000}"/>
    <cellStyle name="Normal 35 2 2 2 10" xfId="22568" xr:uid="{00000000-0005-0000-0000-0000E2840000}"/>
    <cellStyle name="Normal 35 2 2 2 2" xfId="5263" xr:uid="{00000000-0005-0000-0000-0000E3840000}"/>
    <cellStyle name="Normal 35 2 2 2 2 2" xfId="23971" xr:uid="{00000000-0005-0000-0000-0000E4840000}"/>
    <cellStyle name="Normal 35 2 2 2 3" xfId="7862" xr:uid="{00000000-0005-0000-0000-0000E5840000}"/>
    <cellStyle name="Normal 35 2 2 2 3 2" xfId="25979" xr:uid="{00000000-0005-0000-0000-0000E6840000}"/>
    <cellStyle name="Normal 35 2 2 2 4" xfId="9694" xr:uid="{00000000-0005-0000-0000-0000E7840000}"/>
    <cellStyle name="Normal 35 2 2 2 4 2" xfId="27418" xr:uid="{00000000-0005-0000-0000-0000E8840000}"/>
    <cellStyle name="Normal 35 2 2 2 5" xfId="11901" xr:uid="{00000000-0005-0000-0000-0000E9840000}"/>
    <cellStyle name="Normal 35 2 2 2 5 2" xfId="28762" xr:uid="{00000000-0005-0000-0000-0000EA840000}"/>
    <cellStyle name="Normal 35 2 2 2 6" xfId="14680" xr:uid="{00000000-0005-0000-0000-0000EB840000}"/>
    <cellStyle name="Normal 35 2 2 2 6 2" xfId="30370" xr:uid="{00000000-0005-0000-0000-0000EC840000}"/>
    <cellStyle name="Normal 35 2 2 2 7" xfId="13554" xr:uid="{00000000-0005-0000-0000-0000ED840000}"/>
    <cellStyle name="Normal 35 2 2 2 7 2" xfId="29738" xr:uid="{00000000-0005-0000-0000-0000EE840000}"/>
    <cellStyle name="Normal 35 2 2 2 8" xfId="18523" xr:uid="{00000000-0005-0000-0000-0000EF840000}"/>
    <cellStyle name="Normal 35 2 2 2 8 2" xfId="32794" xr:uid="{00000000-0005-0000-0000-0000F0840000}"/>
    <cellStyle name="Normal 35 2 2 2 9" xfId="20731" xr:uid="{00000000-0005-0000-0000-0000F1840000}"/>
    <cellStyle name="Normal 35 2 2 2 9 2" xfId="34138" xr:uid="{00000000-0005-0000-0000-0000F2840000}"/>
    <cellStyle name="Normal 35 2 2 3" xfId="3030" xr:uid="{00000000-0005-0000-0000-0000F3840000}"/>
    <cellStyle name="Normal 35 2 2 3 10" xfId="22938" xr:uid="{00000000-0005-0000-0000-0000F4840000}"/>
    <cellStyle name="Normal 35 2 2 3 2" xfId="5633" xr:uid="{00000000-0005-0000-0000-0000F5840000}"/>
    <cellStyle name="Normal 35 2 2 3 2 2" xfId="24503" xr:uid="{00000000-0005-0000-0000-0000F6840000}"/>
    <cellStyle name="Normal 35 2 2 3 3" xfId="8383" xr:uid="{00000000-0005-0000-0000-0000F7840000}"/>
    <cellStyle name="Normal 35 2 2 3 3 2" xfId="26328" xr:uid="{00000000-0005-0000-0000-0000F8840000}"/>
    <cellStyle name="Normal 35 2 2 3 4" xfId="10227" xr:uid="{00000000-0005-0000-0000-0000F9840000}"/>
    <cellStyle name="Normal 35 2 2 3 4 2" xfId="27672" xr:uid="{00000000-0005-0000-0000-0000FA840000}"/>
    <cellStyle name="Normal 35 2 2 3 5" xfId="12434" xr:uid="{00000000-0005-0000-0000-0000FB840000}"/>
    <cellStyle name="Normal 35 2 2 3 5 2" xfId="29016" xr:uid="{00000000-0005-0000-0000-0000FC840000}"/>
    <cellStyle name="Normal 35 2 2 3 6" xfId="15384" xr:uid="{00000000-0005-0000-0000-0000FD840000}"/>
    <cellStyle name="Normal 35 2 2 3 6 2" xfId="30708" xr:uid="{00000000-0005-0000-0000-0000FE840000}"/>
    <cellStyle name="Normal 35 2 2 3 7" xfId="16849" xr:uid="{00000000-0005-0000-0000-0000FF840000}"/>
    <cellStyle name="Normal 35 2 2 3 7 2" xfId="31704" xr:uid="{00000000-0005-0000-0000-000000850000}"/>
    <cellStyle name="Normal 35 2 2 3 8" xfId="19056" xr:uid="{00000000-0005-0000-0000-000001850000}"/>
    <cellStyle name="Normal 35 2 2 3 8 2" xfId="33048" xr:uid="{00000000-0005-0000-0000-000002850000}"/>
    <cellStyle name="Normal 35 2 2 3 9" xfId="21264" xr:uid="{00000000-0005-0000-0000-000003850000}"/>
    <cellStyle name="Normal 35 2 2 3 9 2" xfId="34392" xr:uid="{00000000-0005-0000-0000-000004850000}"/>
    <cellStyle name="Normal 35 2 2 4" xfId="3325" xr:uid="{00000000-0005-0000-0000-000005850000}"/>
    <cellStyle name="Normal 35 2 2 4 10" xfId="23106" xr:uid="{00000000-0005-0000-0000-000006850000}"/>
    <cellStyle name="Normal 35 2 2 4 2" xfId="5801" xr:uid="{00000000-0005-0000-0000-000007850000}"/>
    <cellStyle name="Normal 35 2 2 4 2 2" xfId="24671" xr:uid="{00000000-0005-0000-0000-000008850000}"/>
    <cellStyle name="Normal 35 2 2 4 3" xfId="8551" xr:uid="{00000000-0005-0000-0000-000009850000}"/>
    <cellStyle name="Normal 35 2 2 4 3 2" xfId="26470" xr:uid="{00000000-0005-0000-0000-00000A850000}"/>
    <cellStyle name="Normal 35 2 2 4 4" xfId="10395" xr:uid="{00000000-0005-0000-0000-00000B850000}"/>
    <cellStyle name="Normal 35 2 2 4 4 2" xfId="27814" xr:uid="{00000000-0005-0000-0000-00000C850000}"/>
    <cellStyle name="Normal 35 2 2 4 5" xfId="12602" xr:uid="{00000000-0005-0000-0000-00000D850000}"/>
    <cellStyle name="Normal 35 2 2 4 5 2" xfId="29158" xr:uid="{00000000-0005-0000-0000-00000E850000}"/>
    <cellStyle name="Normal 35 2 2 4 6" xfId="15611" xr:uid="{00000000-0005-0000-0000-00000F850000}"/>
    <cellStyle name="Normal 35 2 2 4 6 2" xfId="30882" xr:uid="{00000000-0005-0000-0000-000010850000}"/>
    <cellStyle name="Normal 35 2 2 4 7" xfId="17017" xr:uid="{00000000-0005-0000-0000-000011850000}"/>
    <cellStyle name="Normal 35 2 2 4 7 2" xfId="31846" xr:uid="{00000000-0005-0000-0000-000012850000}"/>
    <cellStyle name="Normal 35 2 2 4 8" xfId="19224" xr:uid="{00000000-0005-0000-0000-000013850000}"/>
    <cellStyle name="Normal 35 2 2 4 8 2" xfId="33190" xr:uid="{00000000-0005-0000-0000-000014850000}"/>
    <cellStyle name="Normal 35 2 2 4 9" xfId="21432" xr:uid="{00000000-0005-0000-0000-000015850000}"/>
    <cellStyle name="Normal 35 2 2 4 9 2" xfId="34534" xr:uid="{00000000-0005-0000-0000-000016850000}"/>
    <cellStyle name="Normal 35 2 2 5" xfId="3521" xr:uid="{00000000-0005-0000-0000-000017850000}"/>
    <cellStyle name="Normal 35 2 2 5 2" xfId="6163" xr:uid="{00000000-0005-0000-0000-000018850000}"/>
    <cellStyle name="Normal 35 2 2 5 2 2" xfId="26555" xr:uid="{00000000-0005-0000-0000-000019850000}"/>
    <cellStyle name="Normal 35 2 2 5 3" xfId="10514" xr:uid="{00000000-0005-0000-0000-00001A850000}"/>
    <cellStyle name="Normal 35 2 2 5 3 2" xfId="27899" xr:uid="{00000000-0005-0000-0000-00001B850000}"/>
    <cellStyle name="Normal 35 2 2 5 4" xfId="12721" xr:uid="{00000000-0005-0000-0000-00001C850000}"/>
    <cellStyle name="Normal 35 2 2 5 4 2" xfId="29243" xr:uid="{00000000-0005-0000-0000-00001D850000}"/>
    <cellStyle name="Normal 35 2 2 5 5" xfId="15765" xr:uid="{00000000-0005-0000-0000-00001E850000}"/>
    <cellStyle name="Normal 35 2 2 5 5 2" xfId="30986" xr:uid="{00000000-0005-0000-0000-00001F850000}"/>
    <cellStyle name="Normal 35 2 2 5 6" xfId="17136" xr:uid="{00000000-0005-0000-0000-000020850000}"/>
    <cellStyle name="Normal 35 2 2 5 6 2" xfId="31931" xr:uid="{00000000-0005-0000-0000-000021850000}"/>
    <cellStyle name="Normal 35 2 2 5 7" xfId="19343" xr:uid="{00000000-0005-0000-0000-000022850000}"/>
    <cellStyle name="Normal 35 2 2 5 7 2" xfId="33275" xr:uid="{00000000-0005-0000-0000-000023850000}"/>
    <cellStyle name="Normal 35 2 2 5 8" xfId="21551" xr:uid="{00000000-0005-0000-0000-000024850000}"/>
    <cellStyle name="Normal 35 2 2 5 8 2" xfId="34619" xr:uid="{00000000-0005-0000-0000-000025850000}"/>
    <cellStyle name="Normal 35 2 2 5 9" xfId="23426" xr:uid="{00000000-0005-0000-0000-000026850000}"/>
    <cellStyle name="Normal 35 2 2 6" xfId="4334" xr:uid="{00000000-0005-0000-0000-000027850000}"/>
    <cellStyle name="Normal 35 2 2 6 2" xfId="7176" xr:uid="{00000000-0005-0000-0000-000028850000}"/>
    <cellStyle name="Normal 35 2 2 6 2 2" xfId="26770" xr:uid="{00000000-0005-0000-0000-000029850000}"/>
    <cellStyle name="Normal 35 2 2 6 3" xfId="10824" xr:uid="{00000000-0005-0000-0000-00002A850000}"/>
    <cellStyle name="Normal 35 2 2 6 3 2" xfId="28114" xr:uid="{00000000-0005-0000-0000-00002B850000}"/>
    <cellStyle name="Normal 35 2 2 6 4" xfId="13031" xr:uid="{00000000-0005-0000-0000-00002C850000}"/>
    <cellStyle name="Normal 35 2 2 6 4 2" xfId="29458" xr:uid="{00000000-0005-0000-0000-00002D850000}"/>
    <cellStyle name="Normal 35 2 2 6 5" xfId="16298" xr:uid="{00000000-0005-0000-0000-00002E850000}"/>
    <cellStyle name="Normal 35 2 2 6 5 2" xfId="31334" xr:uid="{00000000-0005-0000-0000-00002F850000}"/>
    <cellStyle name="Normal 35 2 2 6 6" xfId="17446" xr:uid="{00000000-0005-0000-0000-000030850000}"/>
    <cellStyle name="Normal 35 2 2 6 6 2" xfId="32146" xr:uid="{00000000-0005-0000-0000-000031850000}"/>
    <cellStyle name="Normal 35 2 2 6 7" xfId="19653" xr:uid="{00000000-0005-0000-0000-000032850000}"/>
    <cellStyle name="Normal 35 2 2 6 7 2" xfId="33490" xr:uid="{00000000-0005-0000-0000-000033850000}"/>
    <cellStyle name="Normal 35 2 2 6 8" xfId="21861" xr:uid="{00000000-0005-0000-0000-000034850000}"/>
    <cellStyle name="Normal 35 2 2 6 8 2" xfId="34834" xr:uid="{00000000-0005-0000-0000-000035850000}"/>
    <cellStyle name="Normal 35 2 2 6 9" xfId="25015" xr:uid="{00000000-0005-0000-0000-000036850000}"/>
    <cellStyle name="Normal 35 2 2 7" xfId="4074" xr:uid="{00000000-0005-0000-0000-000037850000}"/>
    <cellStyle name="Normal 35 2 2 7 2" xfId="7090" xr:uid="{00000000-0005-0000-0000-000038850000}"/>
    <cellStyle name="Normal 35 2 2 7 2 2" xfId="26684" xr:uid="{00000000-0005-0000-0000-000039850000}"/>
    <cellStyle name="Normal 35 2 2 7 3" xfId="10738" xr:uid="{00000000-0005-0000-0000-00003A850000}"/>
    <cellStyle name="Normal 35 2 2 7 3 2" xfId="28028" xr:uid="{00000000-0005-0000-0000-00003B850000}"/>
    <cellStyle name="Normal 35 2 2 7 4" xfId="12945" xr:uid="{00000000-0005-0000-0000-00003C850000}"/>
    <cellStyle name="Normal 35 2 2 7 4 2" xfId="29372" xr:uid="{00000000-0005-0000-0000-00003D850000}"/>
    <cellStyle name="Normal 35 2 2 7 5" xfId="16127" xr:uid="{00000000-0005-0000-0000-00003E850000}"/>
    <cellStyle name="Normal 35 2 2 7 5 2" xfId="31192" xr:uid="{00000000-0005-0000-0000-00003F850000}"/>
    <cellStyle name="Normal 35 2 2 7 6" xfId="17360" xr:uid="{00000000-0005-0000-0000-000040850000}"/>
    <cellStyle name="Normal 35 2 2 7 6 2" xfId="32060" xr:uid="{00000000-0005-0000-0000-000041850000}"/>
    <cellStyle name="Normal 35 2 2 7 7" xfId="19567" xr:uid="{00000000-0005-0000-0000-000042850000}"/>
    <cellStyle name="Normal 35 2 2 7 7 2" xfId="33404" xr:uid="{00000000-0005-0000-0000-000043850000}"/>
    <cellStyle name="Normal 35 2 2 7 8" xfId="21775" xr:uid="{00000000-0005-0000-0000-000044850000}"/>
    <cellStyle name="Normal 35 2 2 7 8 2" xfId="34748" xr:uid="{00000000-0005-0000-0000-000045850000}"/>
    <cellStyle name="Normal 35 2 2 7 9" xfId="24929" xr:uid="{00000000-0005-0000-0000-000046850000}"/>
    <cellStyle name="Normal 35 2 2 8" xfId="4924" xr:uid="{00000000-0005-0000-0000-000047850000}"/>
    <cellStyle name="Normal 35 2 2 8 2" xfId="25400" xr:uid="{00000000-0005-0000-0000-000048850000}"/>
    <cellStyle name="Normal 35 2 2 9" xfId="9043" xr:uid="{00000000-0005-0000-0000-000049850000}"/>
    <cellStyle name="Normal 35 2 2 9 2" xfId="27026" xr:uid="{00000000-0005-0000-0000-00004A850000}"/>
    <cellStyle name="Normal 35 2 3" xfId="1989" xr:uid="{00000000-0005-0000-0000-00004B850000}"/>
    <cellStyle name="Normal 35 2 3 10" xfId="22403" xr:uid="{00000000-0005-0000-0000-00004C850000}"/>
    <cellStyle name="Normal 35 2 3 2" xfId="5098" xr:uid="{00000000-0005-0000-0000-00004D850000}"/>
    <cellStyle name="Normal 35 2 3 2 2" xfId="23800" xr:uid="{00000000-0005-0000-0000-00004E850000}"/>
    <cellStyle name="Normal 35 2 3 3" xfId="7701" xr:uid="{00000000-0005-0000-0000-00004F850000}"/>
    <cellStyle name="Normal 35 2 3 3 2" xfId="25806" xr:uid="{00000000-0005-0000-0000-000050850000}"/>
    <cellStyle name="Normal 35 2 3 4" xfId="9515" xr:uid="{00000000-0005-0000-0000-000051850000}"/>
    <cellStyle name="Normal 35 2 3 4 2" xfId="27304" xr:uid="{00000000-0005-0000-0000-000052850000}"/>
    <cellStyle name="Normal 35 2 3 5" xfId="11722" xr:uid="{00000000-0005-0000-0000-000053850000}"/>
    <cellStyle name="Normal 35 2 3 5 2" xfId="28648" xr:uid="{00000000-0005-0000-0000-000054850000}"/>
    <cellStyle name="Normal 35 2 3 6" xfId="14499" xr:uid="{00000000-0005-0000-0000-000055850000}"/>
    <cellStyle name="Normal 35 2 3 6 2" xfId="30255" xr:uid="{00000000-0005-0000-0000-000056850000}"/>
    <cellStyle name="Normal 35 2 3 7" xfId="13223" xr:uid="{00000000-0005-0000-0000-000057850000}"/>
    <cellStyle name="Normal 35 2 3 7 2" xfId="29581" xr:uid="{00000000-0005-0000-0000-000058850000}"/>
    <cellStyle name="Normal 35 2 3 8" xfId="18344" xr:uid="{00000000-0005-0000-0000-000059850000}"/>
    <cellStyle name="Normal 35 2 3 8 2" xfId="32680" xr:uid="{00000000-0005-0000-0000-00005A850000}"/>
    <cellStyle name="Normal 35 2 3 9" xfId="20552" xr:uid="{00000000-0005-0000-0000-00005B850000}"/>
    <cellStyle name="Normal 35 2 3 9 2" xfId="34024" xr:uid="{00000000-0005-0000-0000-00005C850000}"/>
    <cellStyle name="Normal 35 2 4" xfId="2844" xr:uid="{00000000-0005-0000-0000-00005D850000}"/>
    <cellStyle name="Normal 35 2 4 10" xfId="22809" xr:uid="{00000000-0005-0000-0000-00005E850000}"/>
    <cellStyle name="Normal 35 2 4 2" xfId="5504" xr:uid="{00000000-0005-0000-0000-00005F850000}"/>
    <cellStyle name="Normal 35 2 4 2 2" xfId="24374" xr:uid="{00000000-0005-0000-0000-000060850000}"/>
    <cellStyle name="Normal 35 2 4 3" xfId="8254" xr:uid="{00000000-0005-0000-0000-000061850000}"/>
    <cellStyle name="Normal 35 2 4 3 2" xfId="26224" xr:uid="{00000000-0005-0000-0000-000062850000}"/>
    <cellStyle name="Normal 35 2 4 4" xfId="10098" xr:uid="{00000000-0005-0000-0000-000063850000}"/>
    <cellStyle name="Normal 35 2 4 4 2" xfId="27568" xr:uid="{00000000-0005-0000-0000-000064850000}"/>
    <cellStyle name="Normal 35 2 4 5" xfId="12305" xr:uid="{00000000-0005-0000-0000-000065850000}"/>
    <cellStyle name="Normal 35 2 4 5 2" xfId="28912" xr:uid="{00000000-0005-0000-0000-000066850000}"/>
    <cellStyle name="Normal 35 2 4 6" xfId="15224" xr:uid="{00000000-0005-0000-0000-000067850000}"/>
    <cellStyle name="Normal 35 2 4 6 2" xfId="30582" xr:uid="{00000000-0005-0000-0000-000068850000}"/>
    <cellStyle name="Normal 35 2 4 7" xfId="16720" xr:uid="{00000000-0005-0000-0000-000069850000}"/>
    <cellStyle name="Normal 35 2 4 7 2" xfId="31600" xr:uid="{00000000-0005-0000-0000-00006A850000}"/>
    <cellStyle name="Normal 35 2 4 8" xfId="18927" xr:uid="{00000000-0005-0000-0000-00006B850000}"/>
    <cellStyle name="Normal 35 2 4 8 2" xfId="32944" xr:uid="{00000000-0005-0000-0000-00006C850000}"/>
    <cellStyle name="Normal 35 2 4 9" xfId="21135" xr:uid="{00000000-0005-0000-0000-00006D850000}"/>
    <cellStyle name="Normal 35 2 4 9 2" xfId="34288" xr:uid="{00000000-0005-0000-0000-00006E850000}"/>
    <cellStyle name="Normal 35 2 5" xfId="3160" xr:uid="{00000000-0005-0000-0000-00006F850000}"/>
    <cellStyle name="Normal 35 2 5 10" xfId="23010" xr:uid="{00000000-0005-0000-0000-000070850000}"/>
    <cellStyle name="Normal 35 2 5 2" xfId="5705" xr:uid="{00000000-0005-0000-0000-000071850000}"/>
    <cellStyle name="Normal 35 2 5 2 2" xfId="24575" xr:uid="{00000000-0005-0000-0000-000072850000}"/>
    <cellStyle name="Normal 35 2 5 3" xfId="8455" xr:uid="{00000000-0005-0000-0000-000073850000}"/>
    <cellStyle name="Normal 35 2 5 3 2" xfId="26374" xr:uid="{00000000-0005-0000-0000-000074850000}"/>
    <cellStyle name="Normal 35 2 5 4" xfId="10299" xr:uid="{00000000-0005-0000-0000-000075850000}"/>
    <cellStyle name="Normal 35 2 5 4 2" xfId="27718" xr:uid="{00000000-0005-0000-0000-000076850000}"/>
    <cellStyle name="Normal 35 2 5 5" xfId="12506" xr:uid="{00000000-0005-0000-0000-000077850000}"/>
    <cellStyle name="Normal 35 2 5 5 2" xfId="29062" xr:uid="{00000000-0005-0000-0000-000078850000}"/>
    <cellStyle name="Normal 35 2 5 6" xfId="15487" xr:uid="{00000000-0005-0000-0000-000079850000}"/>
    <cellStyle name="Normal 35 2 5 6 2" xfId="30770" xr:uid="{00000000-0005-0000-0000-00007A850000}"/>
    <cellStyle name="Normal 35 2 5 7" xfId="16921" xr:uid="{00000000-0005-0000-0000-00007B850000}"/>
    <cellStyle name="Normal 35 2 5 7 2" xfId="31750" xr:uid="{00000000-0005-0000-0000-00007C850000}"/>
    <cellStyle name="Normal 35 2 5 8" xfId="19128" xr:uid="{00000000-0005-0000-0000-00007D850000}"/>
    <cellStyle name="Normal 35 2 5 8 2" xfId="33094" xr:uid="{00000000-0005-0000-0000-00007E850000}"/>
    <cellStyle name="Normal 35 2 5 9" xfId="21336" xr:uid="{00000000-0005-0000-0000-00007F850000}"/>
    <cellStyle name="Normal 35 2 5 9 2" xfId="34438" xr:uid="{00000000-0005-0000-0000-000080850000}"/>
    <cellStyle name="Normal 35 2 6" xfId="1863" xr:uid="{00000000-0005-0000-0000-000081850000}"/>
    <cellStyle name="Normal 35 2 6 2" xfId="5998" xr:uid="{00000000-0005-0000-0000-000082850000}"/>
    <cellStyle name="Normal 35 2 6 2 2" xfId="25736" xr:uid="{00000000-0005-0000-0000-000083850000}"/>
    <cellStyle name="Normal 35 2 6 3" xfId="9439" xr:uid="{00000000-0005-0000-0000-000084850000}"/>
    <cellStyle name="Normal 35 2 6 3 2" xfId="27252" xr:uid="{00000000-0005-0000-0000-000085850000}"/>
    <cellStyle name="Normal 35 2 6 4" xfId="11646" xr:uid="{00000000-0005-0000-0000-000086850000}"/>
    <cellStyle name="Normal 35 2 6 4 2" xfId="28596" xr:uid="{00000000-0005-0000-0000-000087850000}"/>
    <cellStyle name="Normal 35 2 6 5" xfId="14400" xr:uid="{00000000-0005-0000-0000-000088850000}"/>
    <cellStyle name="Normal 35 2 6 5 2" xfId="30189" xr:uid="{00000000-0005-0000-0000-000089850000}"/>
    <cellStyle name="Normal 35 2 6 6" xfId="16202" xr:uid="{00000000-0005-0000-0000-00008A850000}"/>
    <cellStyle name="Normal 35 2 6 6 2" xfId="31251" xr:uid="{00000000-0005-0000-0000-00008B850000}"/>
    <cellStyle name="Normal 35 2 6 7" xfId="18268" xr:uid="{00000000-0005-0000-0000-00008C850000}"/>
    <cellStyle name="Normal 35 2 6 7 2" xfId="32628" xr:uid="{00000000-0005-0000-0000-00008D850000}"/>
    <cellStyle name="Normal 35 2 6 8" xfId="20476" xr:uid="{00000000-0005-0000-0000-00008E850000}"/>
    <cellStyle name="Normal 35 2 6 8 2" xfId="33972" xr:uid="{00000000-0005-0000-0000-00008F850000}"/>
    <cellStyle name="Normal 35 2 6 9" xfId="23261" xr:uid="{00000000-0005-0000-0000-000090850000}"/>
    <cellStyle name="Normal 35 2 7" xfId="3931" xr:uid="{00000000-0005-0000-0000-000091850000}"/>
    <cellStyle name="Normal 35 2 7 2" xfId="7048" xr:uid="{00000000-0005-0000-0000-000092850000}"/>
    <cellStyle name="Normal 35 2 7 2 2" xfId="26642" xr:uid="{00000000-0005-0000-0000-000093850000}"/>
    <cellStyle name="Normal 35 2 7 3" xfId="10696" xr:uid="{00000000-0005-0000-0000-000094850000}"/>
    <cellStyle name="Normal 35 2 7 3 2" xfId="27986" xr:uid="{00000000-0005-0000-0000-000095850000}"/>
    <cellStyle name="Normal 35 2 7 4" xfId="12903" xr:uid="{00000000-0005-0000-0000-000096850000}"/>
    <cellStyle name="Normal 35 2 7 4 2" xfId="29330" xr:uid="{00000000-0005-0000-0000-000097850000}"/>
    <cellStyle name="Normal 35 2 7 5" xfId="16043" xr:uid="{00000000-0005-0000-0000-000098850000}"/>
    <cellStyle name="Normal 35 2 7 5 2" xfId="31123" xr:uid="{00000000-0005-0000-0000-000099850000}"/>
    <cellStyle name="Normal 35 2 7 6" xfId="17318" xr:uid="{00000000-0005-0000-0000-00009A850000}"/>
    <cellStyle name="Normal 35 2 7 6 2" xfId="32018" xr:uid="{00000000-0005-0000-0000-00009B850000}"/>
    <cellStyle name="Normal 35 2 7 7" xfId="19525" xr:uid="{00000000-0005-0000-0000-00009C850000}"/>
    <cellStyle name="Normal 35 2 7 7 2" xfId="33362" xr:uid="{00000000-0005-0000-0000-00009D850000}"/>
    <cellStyle name="Normal 35 2 7 8" xfId="21733" xr:uid="{00000000-0005-0000-0000-00009E850000}"/>
    <cellStyle name="Normal 35 2 7 8 2" xfId="34706" xr:uid="{00000000-0005-0000-0000-00009F850000}"/>
    <cellStyle name="Normal 35 2 7 9" xfId="24887" xr:uid="{00000000-0005-0000-0000-0000A0850000}"/>
    <cellStyle name="Normal 35 2 8" xfId="1590" xr:uid="{00000000-0005-0000-0000-0000A1850000}"/>
    <cellStyle name="Normal 35 2 8 2" xfId="6347" xr:uid="{00000000-0005-0000-0000-0000A2850000}"/>
    <cellStyle name="Normal 35 2 8 2 2" xfId="25583" xr:uid="{00000000-0005-0000-0000-0000A3850000}"/>
    <cellStyle name="Normal 35 2 8 3" xfId="9264" xr:uid="{00000000-0005-0000-0000-0000A4850000}"/>
    <cellStyle name="Normal 35 2 8 3 2" xfId="27124" xr:uid="{00000000-0005-0000-0000-0000A5850000}"/>
    <cellStyle name="Normal 35 2 8 4" xfId="11471" xr:uid="{00000000-0005-0000-0000-0000A6850000}"/>
    <cellStyle name="Normal 35 2 8 4 2" xfId="28468" xr:uid="{00000000-0005-0000-0000-0000A7850000}"/>
    <cellStyle name="Normal 35 2 8 5" xfId="14178" xr:uid="{00000000-0005-0000-0000-0000A8850000}"/>
    <cellStyle name="Normal 35 2 8 5 2" xfId="30035" xr:uid="{00000000-0005-0000-0000-0000A9850000}"/>
    <cellStyle name="Normal 35 2 8 6" xfId="16126" xr:uid="{00000000-0005-0000-0000-0000AA850000}"/>
    <cellStyle name="Normal 35 2 8 6 2" xfId="31191" xr:uid="{00000000-0005-0000-0000-0000AB850000}"/>
    <cellStyle name="Normal 35 2 8 7" xfId="18093" xr:uid="{00000000-0005-0000-0000-0000AC850000}"/>
    <cellStyle name="Normal 35 2 8 7 2" xfId="32500" xr:uid="{00000000-0005-0000-0000-0000AD850000}"/>
    <cellStyle name="Normal 35 2 8 8" xfId="20301" xr:uid="{00000000-0005-0000-0000-0000AE850000}"/>
    <cellStyle name="Normal 35 2 8 8 2" xfId="33844" xr:uid="{00000000-0005-0000-0000-0000AF850000}"/>
    <cellStyle name="Normal 35 2 8 9" xfId="23610" xr:uid="{00000000-0005-0000-0000-0000B0850000}"/>
    <cellStyle name="Normal 35 2 9" xfId="4769" xr:uid="{00000000-0005-0000-0000-0000B1850000}"/>
    <cellStyle name="Normal 35 2 9 2" xfId="25235" xr:uid="{00000000-0005-0000-0000-0000B2850000}"/>
    <cellStyle name="Normal 35 3" xfId="1121" xr:uid="{00000000-0005-0000-0000-0000B3850000}"/>
    <cellStyle name="Normal 35 3 10" xfId="8928" xr:uid="{00000000-0005-0000-0000-0000B4850000}"/>
    <cellStyle name="Normal 35 3 10 2" xfId="26962" xr:uid="{00000000-0005-0000-0000-0000B5850000}"/>
    <cellStyle name="Normal 35 3 11" xfId="11135" xr:uid="{00000000-0005-0000-0000-0000B6850000}"/>
    <cellStyle name="Normal 35 3 11 2" xfId="28306" xr:uid="{00000000-0005-0000-0000-0000B7850000}"/>
    <cellStyle name="Normal 35 3 12" xfId="13781" xr:uid="{00000000-0005-0000-0000-0000B8850000}"/>
    <cellStyle name="Normal 35 3 12 2" xfId="29842" xr:uid="{00000000-0005-0000-0000-0000B9850000}"/>
    <cellStyle name="Normal 35 3 13" xfId="15157" xr:uid="{00000000-0005-0000-0000-0000BA850000}"/>
    <cellStyle name="Normal 35 3 13 2" xfId="30547" xr:uid="{00000000-0005-0000-0000-0000BB850000}"/>
    <cellStyle name="Normal 35 3 14" xfId="17757" xr:uid="{00000000-0005-0000-0000-0000BC850000}"/>
    <cellStyle name="Normal 35 3 14 2" xfId="32338" xr:uid="{00000000-0005-0000-0000-0000BD850000}"/>
    <cellStyle name="Normal 35 3 15" xfId="19965" xr:uid="{00000000-0005-0000-0000-0000BE850000}"/>
    <cellStyle name="Normal 35 3 15 2" xfId="33682" xr:uid="{00000000-0005-0000-0000-0000BF850000}"/>
    <cellStyle name="Normal 35 3 16" xfId="22106" xr:uid="{00000000-0005-0000-0000-0000C0850000}"/>
    <cellStyle name="Normal 35 3 2" xfId="1269" xr:uid="{00000000-0005-0000-0000-0000C1850000}"/>
    <cellStyle name="Normal 35 3 2 10" xfId="11282" xr:uid="{00000000-0005-0000-0000-0000C2850000}"/>
    <cellStyle name="Normal 35 3 2 10 2" xfId="28402" xr:uid="{00000000-0005-0000-0000-0000C3850000}"/>
    <cellStyle name="Normal 35 3 2 11" xfId="13928" xr:uid="{00000000-0005-0000-0000-0000C4850000}"/>
    <cellStyle name="Normal 35 3 2 11 2" xfId="29938" xr:uid="{00000000-0005-0000-0000-0000C5850000}"/>
    <cellStyle name="Normal 35 3 2 12" xfId="16110" xr:uid="{00000000-0005-0000-0000-0000C6850000}"/>
    <cellStyle name="Normal 35 3 2 12 2" xfId="31178" xr:uid="{00000000-0005-0000-0000-0000C7850000}"/>
    <cellStyle name="Normal 35 3 2 13" xfId="17904" xr:uid="{00000000-0005-0000-0000-0000C8850000}"/>
    <cellStyle name="Normal 35 3 2 13 2" xfId="32434" xr:uid="{00000000-0005-0000-0000-0000C9850000}"/>
    <cellStyle name="Normal 35 3 2 14" xfId="20112" xr:uid="{00000000-0005-0000-0000-0000CA850000}"/>
    <cellStyle name="Normal 35 3 2 14 2" xfId="33778" xr:uid="{00000000-0005-0000-0000-0000CB850000}"/>
    <cellStyle name="Normal 35 3 2 15" xfId="22279" xr:uid="{00000000-0005-0000-0000-0000CC850000}"/>
    <cellStyle name="Normal 35 3 2 2" xfId="2228" xr:uid="{00000000-0005-0000-0000-0000CD850000}"/>
    <cellStyle name="Normal 35 3 2 2 10" xfId="22600" xr:uid="{00000000-0005-0000-0000-0000CE850000}"/>
    <cellStyle name="Normal 35 3 2 2 2" xfId="5295" xr:uid="{00000000-0005-0000-0000-0000CF850000}"/>
    <cellStyle name="Normal 35 3 2 2 2 2" xfId="24022" xr:uid="{00000000-0005-0000-0000-0000D0850000}"/>
    <cellStyle name="Normal 35 3 2 2 3" xfId="7912" xr:uid="{00000000-0005-0000-0000-0000D1850000}"/>
    <cellStyle name="Normal 35 3 2 2 3 2" xfId="26030" xr:uid="{00000000-0005-0000-0000-0000D2850000}"/>
    <cellStyle name="Normal 35 3 2 2 4" xfId="9745" xr:uid="{00000000-0005-0000-0000-0000D3850000}"/>
    <cellStyle name="Normal 35 3 2 2 4 2" xfId="27451" xr:uid="{00000000-0005-0000-0000-0000D4850000}"/>
    <cellStyle name="Normal 35 3 2 2 5" xfId="11952" xr:uid="{00000000-0005-0000-0000-0000D5850000}"/>
    <cellStyle name="Normal 35 3 2 2 5 2" xfId="28795" xr:uid="{00000000-0005-0000-0000-0000D6850000}"/>
    <cellStyle name="Normal 35 3 2 2 6" xfId="14731" xr:uid="{00000000-0005-0000-0000-0000D7850000}"/>
    <cellStyle name="Normal 35 3 2 2 6 2" xfId="30403" xr:uid="{00000000-0005-0000-0000-0000D8850000}"/>
    <cellStyle name="Normal 35 3 2 2 7" xfId="13942" xr:uid="{00000000-0005-0000-0000-0000D9850000}"/>
    <cellStyle name="Normal 35 3 2 2 7 2" xfId="29945" xr:uid="{00000000-0005-0000-0000-0000DA850000}"/>
    <cellStyle name="Normal 35 3 2 2 8" xfId="18574" xr:uid="{00000000-0005-0000-0000-0000DB850000}"/>
    <cellStyle name="Normal 35 3 2 2 8 2" xfId="32827" xr:uid="{00000000-0005-0000-0000-0000DC850000}"/>
    <cellStyle name="Normal 35 3 2 2 9" xfId="20782" xr:uid="{00000000-0005-0000-0000-0000DD850000}"/>
    <cellStyle name="Normal 35 3 2 2 9 2" xfId="34171" xr:uid="{00000000-0005-0000-0000-0000DE850000}"/>
    <cellStyle name="Normal 35 3 2 3" xfId="3062" xr:uid="{00000000-0005-0000-0000-0000DF850000}"/>
    <cellStyle name="Normal 35 3 2 3 10" xfId="22970" xr:uid="{00000000-0005-0000-0000-0000E0850000}"/>
    <cellStyle name="Normal 35 3 2 3 2" xfId="5665" xr:uid="{00000000-0005-0000-0000-0000E1850000}"/>
    <cellStyle name="Normal 35 3 2 3 2 2" xfId="24535" xr:uid="{00000000-0005-0000-0000-0000E2850000}"/>
    <cellStyle name="Normal 35 3 2 3 3" xfId="8415" xr:uid="{00000000-0005-0000-0000-0000E3850000}"/>
    <cellStyle name="Normal 35 3 2 3 3 2" xfId="26360" xr:uid="{00000000-0005-0000-0000-0000E4850000}"/>
    <cellStyle name="Normal 35 3 2 3 4" xfId="10259" xr:uid="{00000000-0005-0000-0000-0000E5850000}"/>
    <cellStyle name="Normal 35 3 2 3 4 2" xfId="27704" xr:uid="{00000000-0005-0000-0000-0000E6850000}"/>
    <cellStyle name="Normal 35 3 2 3 5" xfId="12466" xr:uid="{00000000-0005-0000-0000-0000E7850000}"/>
    <cellStyle name="Normal 35 3 2 3 5 2" xfId="29048" xr:uid="{00000000-0005-0000-0000-0000E8850000}"/>
    <cellStyle name="Normal 35 3 2 3 6" xfId="15416" xr:uid="{00000000-0005-0000-0000-0000E9850000}"/>
    <cellStyle name="Normal 35 3 2 3 6 2" xfId="30740" xr:uid="{00000000-0005-0000-0000-0000EA850000}"/>
    <cellStyle name="Normal 35 3 2 3 7" xfId="16881" xr:uid="{00000000-0005-0000-0000-0000EB850000}"/>
    <cellStyle name="Normal 35 3 2 3 7 2" xfId="31736" xr:uid="{00000000-0005-0000-0000-0000EC850000}"/>
    <cellStyle name="Normal 35 3 2 3 8" xfId="19088" xr:uid="{00000000-0005-0000-0000-0000ED850000}"/>
    <cellStyle name="Normal 35 3 2 3 8 2" xfId="33080" xr:uid="{00000000-0005-0000-0000-0000EE850000}"/>
    <cellStyle name="Normal 35 3 2 3 9" xfId="21296" xr:uid="{00000000-0005-0000-0000-0000EF850000}"/>
    <cellStyle name="Normal 35 3 2 3 9 2" xfId="34424" xr:uid="{00000000-0005-0000-0000-0000F0850000}"/>
    <cellStyle name="Normal 35 3 2 4" xfId="3357" xr:uid="{00000000-0005-0000-0000-0000F1850000}"/>
    <cellStyle name="Normal 35 3 2 4 10" xfId="23138" xr:uid="{00000000-0005-0000-0000-0000F2850000}"/>
    <cellStyle name="Normal 35 3 2 4 2" xfId="5833" xr:uid="{00000000-0005-0000-0000-0000F3850000}"/>
    <cellStyle name="Normal 35 3 2 4 2 2" xfId="24703" xr:uid="{00000000-0005-0000-0000-0000F4850000}"/>
    <cellStyle name="Normal 35 3 2 4 3" xfId="8583" xr:uid="{00000000-0005-0000-0000-0000F5850000}"/>
    <cellStyle name="Normal 35 3 2 4 3 2" xfId="26502" xr:uid="{00000000-0005-0000-0000-0000F6850000}"/>
    <cellStyle name="Normal 35 3 2 4 4" xfId="10427" xr:uid="{00000000-0005-0000-0000-0000F7850000}"/>
    <cellStyle name="Normal 35 3 2 4 4 2" xfId="27846" xr:uid="{00000000-0005-0000-0000-0000F8850000}"/>
    <cellStyle name="Normal 35 3 2 4 5" xfId="12634" xr:uid="{00000000-0005-0000-0000-0000F9850000}"/>
    <cellStyle name="Normal 35 3 2 4 5 2" xfId="29190" xr:uid="{00000000-0005-0000-0000-0000FA850000}"/>
    <cellStyle name="Normal 35 3 2 4 6" xfId="15643" xr:uid="{00000000-0005-0000-0000-0000FB850000}"/>
    <cellStyle name="Normal 35 3 2 4 6 2" xfId="30914" xr:uid="{00000000-0005-0000-0000-0000FC850000}"/>
    <cellStyle name="Normal 35 3 2 4 7" xfId="17049" xr:uid="{00000000-0005-0000-0000-0000FD850000}"/>
    <cellStyle name="Normal 35 3 2 4 7 2" xfId="31878" xr:uid="{00000000-0005-0000-0000-0000FE850000}"/>
    <cellStyle name="Normal 35 3 2 4 8" xfId="19256" xr:uid="{00000000-0005-0000-0000-0000FF850000}"/>
    <cellStyle name="Normal 35 3 2 4 8 2" xfId="33222" xr:uid="{00000000-0005-0000-0000-000000860000}"/>
    <cellStyle name="Normal 35 3 2 4 9" xfId="21464" xr:uid="{00000000-0005-0000-0000-000001860000}"/>
    <cellStyle name="Normal 35 3 2 4 9 2" xfId="34566" xr:uid="{00000000-0005-0000-0000-000002860000}"/>
    <cellStyle name="Normal 35 3 2 5" xfId="3571" xr:uid="{00000000-0005-0000-0000-000003860000}"/>
    <cellStyle name="Normal 35 3 2 5 2" xfId="6195" xr:uid="{00000000-0005-0000-0000-000004860000}"/>
    <cellStyle name="Normal 35 3 2 5 2 2" xfId="26587" xr:uid="{00000000-0005-0000-0000-000005860000}"/>
    <cellStyle name="Normal 35 3 2 5 3" xfId="10564" xr:uid="{00000000-0005-0000-0000-000006860000}"/>
    <cellStyle name="Normal 35 3 2 5 3 2" xfId="27931" xr:uid="{00000000-0005-0000-0000-000007860000}"/>
    <cellStyle name="Normal 35 3 2 5 4" xfId="12771" xr:uid="{00000000-0005-0000-0000-000008860000}"/>
    <cellStyle name="Normal 35 3 2 5 4 2" xfId="29275" xr:uid="{00000000-0005-0000-0000-000009860000}"/>
    <cellStyle name="Normal 35 3 2 5 5" xfId="15815" xr:uid="{00000000-0005-0000-0000-00000A860000}"/>
    <cellStyle name="Normal 35 3 2 5 5 2" xfId="31018" xr:uid="{00000000-0005-0000-0000-00000B860000}"/>
    <cellStyle name="Normal 35 3 2 5 6" xfId="17186" xr:uid="{00000000-0005-0000-0000-00000C860000}"/>
    <cellStyle name="Normal 35 3 2 5 6 2" xfId="31963" xr:uid="{00000000-0005-0000-0000-00000D860000}"/>
    <cellStyle name="Normal 35 3 2 5 7" xfId="19393" xr:uid="{00000000-0005-0000-0000-00000E860000}"/>
    <cellStyle name="Normal 35 3 2 5 7 2" xfId="33307" xr:uid="{00000000-0005-0000-0000-00000F860000}"/>
    <cellStyle name="Normal 35 3 2 5 8" xfId="21601" xr:uid="{00000000-0005-0000-0000-000010860000}"/>
    <cellStyle name="Normal 35 3 2 5 8 2" xfId="34651" xr:uid="{00000000-0005-0000-0000-000011860000}"/>
    <cellStyle name="Normal 35 3 2 5 9" xfId="23458" xr:uid="{00000000-0005-0000-0000-000012860000}"/>
    <cellStyle name="Normal 35 3 2 6" xfId="1875" xr:uid="{00000000-0005-0000-0000-000013860000}"/>
    <cellStyle name="Normal 35 3 2 6 2" xfId="6449" xr:uid="{00000000-0005-0000-0000-000014860000}"/>
    <cellStyle name="Normal 35 3 2 6 2 2" xfId="25742" xr:uid="{00000000-0005-0000-0000-000015860000}"/>
    <cellStyle name="Normal 35 3 2 6 3" xfId="9448" xr:uid="{00000000-0005-0000-0000-000016860000}"/>
    <cellStyle name="Normal 35 3 2 6 3 2" xfId="27258" xr:uid="{00000000-0005-0000-0000-000017860000}"/>
    <cellStyle name="Normal 35 3 2 6 4" xfId="11655" xr:uid="{00000000-0005-0000-0000-000018860000}"/>
    <cellStyle name="Normal 35 3 2 6 4 2" xfId="28602" xr:uid="{00000000-0005-0000-0000-000019860000}"/>
    <cellStyle name="Normal 35 3 2 6 5" xfId="14410" xr:uid="{00000000-0005-0000-0000-00001A860000}"/>
    <cellStyle name="Normal 35 3 2 6 5 2" xfId="30196" xr:uid="{00000000-0005-0000-0000-00001B860000}"/>
    <cellStyle name="Normal 35 3 2 6 6" xfId="16419" xr:uid="{00000000-0005-0000-0000-00001C860000}"/>
    <cellStyle name="Normal 35 3 2 6 6 2" xfId="31427" xr:uid="{00000000-0005-0000-0000-00001D860000}"/>
    <cellStyle name="Normal 35 3 2 6 7" xfId="18277" xr:uid="{00000000-0005-0000-0000-00001E860000}"/>
    <cellStyle name="Normal 35 3 2 6 7 2" xfId="32634" xr:uid="{00000000-0005-0000-0000-00001F860000}"/>
    <cellStyle name="Normal 35 3 2 6 8" xfId="20485" xr:uid="{00000000-0005-0000-0000-000020860000}"/>
    <cellStyle name="Normal 35 3 2 6 8 2" xfId="33978" xr:uid="{00000000-0005-0000-0000-000021860000}"/>
    <cellStyle name="Normal 35 3 2 6 9" xfId="23744" xr:uid="{00000000-0005-0000-0000-000022860000}"/>
    <cellStyle name="Normal 35 3 2 7" xfId="1614" xr:uid="{00000000-0005-0000-0000-000023860000}"/>
    <cellStyle name="Normal 35 3 2 7 2" xfId="6358" xr:uid="{00000000-0005-0000-0000-000024860000}"/>
    <cellStyle name="Normal 35 3 2 7 2 2" xfId="25598" xr:uid="{00000000-0005-0000-0000-000025860000}"/>
    <cellStyle name="Normal 35 3 2 7 3" xfId="9282" xr:uid="{00000000-0005-0000-0000-000026860000}"/>
    <cellStyle name="Normal 35 3 2 7 3 2" xfId="27138" xr:uid="{00000000-0005-0000-0000-000027860000}"/>
    <cellStyle name="Normal 35 3 2 7 4" xfId="11489" xr:uid="{00000000-0005-0000-0000-000028860000}"/>
    <cellStyle name="Normal 35 3 2 7 4 2" xfId="28482" xr:uid="{00000000-0005-0000-0000-000029860000}"/>
    <cellStyle name="Normal 35 3 2 7 5" xfId="14197" xr:uid="{00000000-0005-0000-0000-00002A860000}"/>
    <cellStyle name="Normal 35 3 2 7 5 2" xfId="30050" xr:uid="{00000000-0005-0000-0000-00002B860000}"/>
    <cellStyle name="Normal 35 3 2 7 6" xfId="16290" xr:uid="{00000000-0005-0000-0000-00002C860000}"/>
    <cellStyle name="Normal 35 3 2 7 6 2" xfId="31327" xr:uid="{00000000-0005-0000-0000-00002D860000}"/>
    <cellStyle name="Normal 35 3 2 7 7" xfId="18111" xr:uid="{00000000-0005-0000-0000-00002E860000}"/>
    <cellStyle name="Normal 35 3 2 7 7 2" xfId="32514" xr:uid="{00000000-0005-0000-0000-00002F860000}"/>
    <cellStyle name="Normal 35 3 2 7 8" xfId="20319" xr:uid="{00000000-0005-0000-0000-000030860000}"/>
    <cellStyle name="Normal 35 3 2 7 8 2" xfId="33858" xr:uid="{00000000-0005-0000-0000-000031860000}"/>
    <cellStyle name="Normal 35 3 2 7 9" xfId="23621" xr:uid="{00000000-0005-0000-0000-000032860000}"/>
    <cellStyle name="Normal 35 3 2 8" xfId="4974" xr:uid="{00000000-0005-0000-0000-000033860000}"/>
    <cellStyle name="Normal 35 3 2 8 2" xfId="25432" xr:uid="{00000000-0005-0000-0000-000034860000}"/>
    <cellStyle name="Normal 35 3 2 9" xfId="9075" xr:uid="{00000000-0005-0000-0000-000035860000}"/>
    <cellStyle name="Normal 35 3 2 9 2" xfId="27058" xr:uid="{00000000-0005-0000-0000-000036860000}"/>
    <cellStyle name="Normal 35 3 3" xfId="2030" xr:uid="{00000000-0005-0000-0000-000037860000}"/>
    <cellStyle name="Normal 35 3 3 10" xfId="22453" xr:uid="{00000000-0005-0000-0000-000038860000}"/>
    <cellStyle name="Normal 35 3 3 2" xfId="5148" xr:uid="{00000000-0005-0000-0000-000039860000}"/>
    <cellStyle name="Normal 35 3 3 2 2" xfId="23838" xr:uid="{00000000-0005-0000-0000-00003A860000}"/>
    <cellStyle name="Normal 35 3 3 3" xfId="7734" xr:uid="{00000000-0005-0000-0000-00003B860000}"/>
    <cellStyle name="Normal 35 3 3 3 2" xfId="25846" xr:uid="{00000000-0005-0000-0000-00003C860000}"/>
    <cellStyle name="Normal 35 3 3 4" xfId="9556" xr:uid="{00000000-0005-0000-0000-00003D860000}"/>
    <cellStyle name="Normal 35 3 3 4 2" xfId="27344" xr:uid="{00000000-0005-0000-0000-00003E860000}"/>
    <cellStyle name="Normal 35 3 3 5" xfId="11763" xr:uid="{00000000-0005-0000-0000-00003F860000}"/>
    <cellStyle name="Normal 35 3 3 5 2" xfId="28688" xr:uid="{00000000-0005-0000-0000-000040860000}"/>
    <cellStyle name="Normal 35 3 3 6" xfId="14540" xr:uid="{00000000-0005-0000-0000-000041860000}"/>
    <cellStyle name="Normal 35 3 3 6 2" xfId="30295" xr:uid="{00000000-0005-0000-0000-000042860000}"/>
    <cellStyle name="Normal 35 3 3 7" xfId="13953" xr:uid="{00000000-0005-0000-0000-000043860000}"/>
    <cellStyle name="Normal 35 3 3 7 2" xfId="29949" xr:uid="{00000000-0005-0000-0000-000044860000}"/>
    <cellStyle name="Normal 35 3 3 8" xfId="18385" xr:uid="{00000000-0005-0000-0000-000045860000}"/>
    <cellStyle name="Normal 35 3 3 8 2" xfId="32720" xr:uid="{00000000-0005-0000-0000-000046860000}"/>
    <cellStyle name="Normal 35 3 3 9" xfId="20593" xr:uid="{00000000-0005-0000-0000-000047860000}"/>
    <cellStyle name="Normal 35 3 3 9 2" xfId="34064" xr:uid="{00000000-0005-0000-0000-000048860000}"/>
    <cellStyle name="Normal 35 3 4" xfId="2915" xr:uid="{00000000-0005-0000-0000-000049860000}"/>
    <cellStyle name="Normal 35 3 4 10" xfId="22849" xr:uid="{00000000-0005-0000-0000-00004A860000}"/>
    <cellStyle name="Normal 35 3 4 2" xfId="5544" xr:uid="{00000000-0005-0000-0000-00004B860000}"/>
    <cellStyle name="Normal 35 3 4 2 2" xfId="24414" xr:uid="{00000000-0005-0000-0000-00004C860000}"/>
    <cellStyle name="Normal 35 3 4 3" xfId="8294" xr:uid="{00000000-0005-0000-0000-00004D860000}"/>
    <cellStyle name="Normal 35 3 4 3 2" xfId="26264" xr:uid="{00000000-0005-0000-0000-00004E860000}"/>
    <cellStyle name="Normal 35 3 4 4" xfId="10138" xr:uid="{00000000-0005-0000-0000-00004F860000}"/>
    <cellStyle name="Normal 35 3 4 4 2" xfId="27608" xr:uid="{00000000-0005-0000-0000-000050860000}"/>
    <cellStyle name="Normal 35 3 4 5" xfId="12345" xr:uid="{00000000-0005-0000-0000-000051860000}"/>
    <cellStyle name="Normal 35 3 4 5 2" xfId="28952" xr:uid="{00000000-0005-0000-0000-000052860000}"/>
    <cellStyle name="Normal 35 3 4 6" xfId="15281" xr:uid="{00000000-0005-0000-0000-000053860000}"/>
    <cellStyle name="Normal 35 3 4 6 2" xfId="30635" xr:uid="{00000000-0005-0000-0000-000054860000}"/>
    <cellStyle name="Normal 35 3 4 7" xfId="16760" xr:uid="{00000000-0005-0000-0000-000055860000}"/>
    <cellStyle name="Normal 35 3 4 7 2" xfId="31640" xr:uid="{00000000-0005-0000-0000-000056860000}"/>
    <cellStyle name="Normal 35 3 4 8" xfId="18967" xr:uid="{00000000-0005-0000-0000-000057860000}"/>
    <cellStyle name="Normal 35 3 4 8 2" xfId="32984" xr:uid="{00000000-0005-0000-0000-000058860000}"/>
    <cellStyle name="Normal 35 3 4 9" xfId="21175" xr:uid="{00000000-0005-0000-0000-000059860000}"/>
    <cellStyle name="Normal 35 3 4 9 2" xfId="34328" xr:uid="{00000000-0005-0000-0000-00005A860000}"/>
    <cellStyle name="Normal 35 3 5" xfId="3210" xr:uid="{00000000-0005-0000-0000-00005B860000}"/>
    <cellStyle name="Normal 35 3 5 10" xfId="23042" xr:uid="{00000000-0005-0000-0000-00005C860000}"/>
    <cellStyle name="Normal 35 3 5 2" xfId="5737" xr:uid="{00000000-0005-0000-0000-00005D860000}"/>
    <cellStyle name="Normal 35 3 5 2 2" xfId="24607" xr:uid="{00000000-0005-0000-0000-00005E860000}"/>
    <cellStyle name="Normal 35 3 5 3" xfId="8487" xr:uid="{00000000-0005-0000-0000-00005F860000}"/>
    <cellStyle name="Normal 35 3 5 3 2" xfId="26406" xr:uid="{00000000-0005-0000-0000-000060860000}"/>
    <cellStyle name="Normal 35 3 5 4" xfId="10331" xr:uid="{00000000-0005-0000-0000-000061860000}"/>
    <cellStyle name="Normal 35 3 5 4 2" xfId="27750" xr:uid="{00000000-0005-0000-0000-000062860000}"/>
    <cellStyle name="Normal 35 3 5 5" xfId="12538" xr:uid="{00000000-0005-0000-0000-000063860000}"/>
    <cellStyle name="Normal 35 3 5 5 2" xfId="29094" xr:uid="{00000000-0005-0000-0000-000064860000}"/>
    <cellStyle name="Normal 35 3 5 6" xfId="15528" xr:uid="{00000000-0005-0000-0000-000065860000}"/>
    <cellStyle name="Normal 35 3 5 6 2" xfId="30808" xr:uid="{00000000-0005-0000-0000-000066860000}"/>
    <cellStyle name="Normal 35 3 5 7" xfId="16953" xr:uid="{00000000-0005-0000-0000-000067860000}"/>
    <cellStyle name="Normal 35 3 5 7 2" xfId="31782" xr:uid="{00000000-0005-0000-0000-000068860000}"/>
    <cellStyle name="Normal 35 3 5 8" xfId="19160" xr:uid="{00000000-0005-0000-0000-000069860000}"/>
    <cellStyle name="Normal 35 3 5 8 2" xfId="33126" xr:uid="{00000000-0005-0000-0000-00006A860000}"/>
    <cellStyle name="Normal 35 3 5 9" xfId="21368" xr:uid="{00000000-0005-0000-0000-00006B860000}"/>
    <cellStyle name="Normal 35 3 5 9 2" xfId="34470" xr:uid="{00000000-0005-0000-0000-00006C860000}"/>
    <cellStyle name="Normal 35 3 6" xfId="1510" xr:uid="{00000000-0005-0000-0000-00006D860000}"/>
    <cellStyle name="Normal 35 3 6 2" xfId="6048" xr:uid="{00000000-0005-0000-0000-00006E860000}"/>
    <cellStyle name="Normal 35 3 6 2 2" xfId="25552" xr:uid="{00000000-0005-0000-0000-00006F860000}"/>
    <cellStyle name="Normal 35 3 6 3" xfId="9220" xr:uid="{00000000-0005-0000-0000-000070860000}"/>
    <cellStyle name="Normal 35 3 6 3 2" xfId="27094" xr:uid="{00000000-0005-0000-0000-000071860000}"/>
    <cellStyle name="Normal 35 3 6 4" xfId="11427" xr:uid="{00000000-0005-0000-0000-000072860000}"/>
    <cellStyle name="Normal 35 3 6 4 2" xfId="28438" xr:uid="{00000000-0005-0000-0000-000073860000}"/>
    <cellStyle name="Normal 35 3 6 5" xfId="14120" xr:uid="{00000000-0005-0000-0000-000074860000}"/>
    <cellStyle name="Normal 35 3 6 5 2" xfId="29995" xr:uid="{00000000-0005-0000-0000-000075860000}"/>
    <cellStyle name="Normal 35 3 6 6" xfId="16259" xr:uid="{00000000-0005-0000-0000-000076860000}"/>
    <cellStyle name="Normal 35 3 6 6 2" xfId="31301" xr:uid="{00000000-0005-0000-0000-000077860000}"/>
    <cellStyle name="Normal 35 3 6 7" xfId="18049" xr:uid="{00000000-0005-0000-0000-000078860000}"/>
    <cellStyle name="Normal 35 3 6 7 2" xfId="32470" xr:uid="{00000000-0005-0000-0000-000079860000}"/>
    <cellStyle name="Normal 35 3 6 8" xfId="20257" xr:uid="{00000000-0005-0000-0000-00007A860000}"/>
    <cellStyle name="Normal 35 3 6 8 2" xfId="33814" xr:uid="{00000000-0005-0000-0000-00007B860000}"/>
    <cellStyle name="Normal 35 3 6 9" xfId="23311" xr:uid="{00000000-0005-0000-0000-00007C860000}"/>
    <cellStyle name="Normal 35 3 7" xfId="4328" xr:uid="{00000000-0005-0000-0000-00007D860000}"/>
    <cellStyle name="Normal 35 3 7 2" xfId="7172" xr:uid="{00000000-0005-0000-0000-00007E860000}"/>
    <cellStyle name="Normal 35 3 7 2 2" xfId="26766" xr:uid="{00000000-0005-0000-0000-00007F860000}"/>
    <cellStyle name="Normal 35 3 7 3" xfId="10820" xr:uid="{00000000-0005-0000-0000-000080860000}"/>
    <cellStyle name="Normal 35 3 7 3 2" xfId="28110" xr:uid="{00000000-0005-0000-0000-000081860000}"/>
    <cellStyle name="Normal 35 3 7 4" xfId="13027" xr:uid="{00000000-0005-0000-0000-000082860000}"/>
    <cellStyle name="Normal 35 3 7 4 2" xfId="29454" xr:uid="{00000000-0005-0000-0000-000083860000}"/>
    <cellStyle name="Normal 35 3 7 5" xfId="16293" xr:uid="{00000000-0005-0000-0000-000084860000}"/>
    <cellStyle name="Normal 35 3 7 5 2" xfId="31329" xr:uid="{00000000-0005-0000-0000-000085860000}"/>
    <cellStyle name="Normal 35 3 7 6" xfId="17442" xr:uid="{00000000-0005-0000-0000-000086860000}"/>
    <cellStyle name="Normal 35 3 7 6 2" xfId="32142" xr:uid="{00000000-0005-0000-0000-000087860000}"/>
    <cellStyle name="Normal 35 3 7 7" xfId="19649" xr:uid="{00000000-0005-0000-0000-000088860000}"/>
    <cellStyle name="Normal 35 3 7 7 2" xfId="33486" xr:uid="{00000000-0005-0000-0000-000089860000}"/>
    <cellStyle name="Normal 35 3 7 8" xfId="21857" xr:uid="{00000000-0005-0000-0000-00008A860000}"/>
    <cellStyle name="Normal 35 3 7 8 2" xfId="34830" xr:uid="{00000000-0005-0000-0000-00008B860000}"/>
    <cellStyle name="Normal 35 3 7 9" xfId="25011" xr:uid="{00000000-0005-0000-0000-00008C860000}"/>
    <cellStyle name="Normal 35 3 8" xfId="4110" xr:uid="{00000000-0005-0000-0000-00008D860000}"/>
    <cellStyle name="Normal 35 3 8 2" xfId="7101" xr:uid="{00000000-0005-0000-0000-00008E860000}"/>
    <cellStyle name="Normal 35 3 8 2 2" xfId="26695" xr:uid="{00000000-0005-0000-0000-00008F860000}"/>
    <cellStyle name="Normal 35 3 8 3" xfId="10749" xr:uid="{00000000-0005-0000-0000-000090860000}"/>
    <cellStyle name="Normal 35 3 8 3 2" xfId="28039" xr:uid="{00000000-0005-0000-0000-000091860000}"/>
    <cellStyle name="Normal 35 3 8 4" xfId="12956" xr:uid="{00000000-0005-0000-0000-000092860000}"/>
    <cellStyle name="Normal 35 3 8 4 2" xfId="29383" xr:uid="{00000000-0005-0000-0000-000093860000}"/>
    <cellStyle name="Normal 35 3 8 5" xfId="16148" xr:uid="{00000000-0005-0000-0000-000094860000}"/>
    <cellStyle name="Normal 35 3 8 5 2" xfId="31210" xr:uid="{00000000-0005-0000-0000-000095860000}"/>
    <cellStyle name="Normal 35 3 8 6" xfId="17371" xr:uid="{00000000-0005-0000-0000-000096860000}"/>
    <cellStyle name="Normal 35 3 8 6 2" xfId="32071" xr:uid="{00000000-0005-0000-0000-000097860000}"/>
    <cellStyle name="Normal 35 3 8 7" xfId="19578" xr:uid="{00000000-0005-0000-0000-000098860000}"/>
    <cellStyle name="Normal 35 3 8 7 2" xfId="33415" xr:uid="{00000000-0005-0000-0000-000099860000}"/>
    <cellStyle name="Normal 35 3 8 8" xfId="21786" xr:uid="{00000000-0005-0000-0000-00009A860000}"/>
    <cellStyle name="Normal 35 3 8 8 2" xfId="34759" xr:uid="{00000000-0005-0000-0000-00009B860000}"/>
    <cellStyle name="Normal 35 3 8 9" xfId="24940" xr:uid="{00000000-0005-0000-0000-00009C860000}"/>
    <cellStyle name="Normal 35 3 9" xfId="4801" xr:uid="{00000000-0005-0000-0000-00009D860000}"/>
    <cellStyle name="Normal 35 3 9 2" xfId="25285" xr:uid="{00000000-0005-0000-0000-00009E860000}"/>
    <cellStyle name="Normal 35 4" xfId="1186" xr:uid="{00000000-0005-0000-0000-00009F860000}"/>
    <cellStyle name="Normal 35 4 10" xfId="11200" xr:uid="{00000000-0005-0000-0000-0000A0860000}"/>
    <cellStyle name="Normal 35 4 10 2" xfId="28338" xr:uid="{00000000-0005-0000-0000-0000A1860000}"/>
    <cellStyle name="Normal 35 4 11" xfId="13846" xr:uid="{00000000-0005-0000-0000-0000A2860000}"/>
    <cellStyle name="Normal 35 4 11 2" xfId="29874" xr:uid="{00000000-0005-0000-0000-0000A3860000}"/>
    <cellStyle name="Normal 35 4 12" xfId="16118" xr:uid="{00000000-0005-0000-0000-0000A4860000}"/>
    <cellStyle name="Normal 35 4 12 2" xfId="31185" xr:uid="{00000000-0005-0000-0000-0000A5860000}"/>
    <cellStyle name="Normal 35 4 13" xfId="17822" xr:uid="{00000000-0005-0000-0000-0000A6860000}"/>
    <cellStyle name="Normal 35 4 13 2" xfId="32370" xr:uid="{00000000-0005-0000-0000-0000A7860000}"/>
    <cellStyle name="Normal 35 4 14" xfId="20030" xr:uid="{00000000-0005-0000-0000-0000A8860000}"/>
    <cellStyle name="Normal 35 4 14 2" xfId="33714" xr:uid="{00000000-0005-0000-0000-0000A9860000}"/>
    <cellStyle name="Normal 35 4 15" xfId="22163" xr:uid="{00000000-0005-0000-0000-0000AA860000}"/>
    <cellStyle name="Normal 35 4 2" xfId="2111" xr:uid="{00000000-0005-0000-0000-0000AB860000}"/>
    <cellStyle name="Normal 35 4 2 10" xfId="22518" xr:uid="{00000000-0005-0000-0000-0000AC860000}"/>
    <cellStyle name="Normal 35 4 2 2" xfId="5213" xr:uid="{00000000-0005-0000-0000-0000AD860000}"/>
    <cellStyle name="Normal 35 4 2 2 2" xfId="23905" xr:uid="{00000000-0005-0000-0000-0000AE860000}"/>
    <cellStyle name="Normal 35 4 2 3" xfId="7796" xr:uid="{00000000-0005-0000-0000-0000AF860000}"/>
    <cellStyle name="Normal 35 4 2 3 2" xfId="25913" xr:uid="{00000000-0005-0000-0000-0000B0860000}"/>
    <cellStyle name="Normal 35 4 2 4" xfId="9628" xr:uid="{00000000-0005-0000-0000-0000B1860000}"/>
    <cellStyle name="Normal 35 4 2 4 2" xfId="27386" xr:uid="{00000000-0005-0000-0000-0000B2860000}"/>
    <cellStyle name="Normal 35 4 2 5" xfId="11835" xr:uid="{00000000-0005-0000-0000-0000B3860000}"/>
    <cellStyle name="Normal 35 4 2 5 2" xfId="28730" xr:uid="{00000000-0005-0000-0000-0000B4860000}"/>
    <cellStyle name="Normal 35 4 2 6" xfId="14614" xr:uid="{00000000-0005-0000-0000-0000B5860000}"/>
    <cellStyle name="Normal 35 4 2 6 2" xfId="30338" xr:uid="{00000000-0005-0000-0000-0000B6860000}"/>
    <cellStyle name="Normal 35 4 2 7" xfId="13313" xr:uid="{00000000-0005-0000-0000-0000B7860000}"/>
    <cellStyle name="Normal 35 4 2 7 2" xfId="29616" xr:uid="{00000000-0005-0000-0000-0000B8860000}"/>
    <cellStyle name="Normal 35 4 2 8" xfId="18457" xr:uid="{00000000-0005-0000-0000-0000B9860000}"/>
    <cellStyle name="Normal 35 4 2 8 2" xfId="32762" xr:uid="{00000000-0005-0000-0000-0000BA860000}"/>
    <cellStyle name="Normal 35 4 2 9" xfId="20665" xr:uid="{00000000-0005-0000-0000-0000BB860000}"/>
    <cellStyle name="Normal 35 4 2 9 2" xfId="34106" xr:uid="{00000000-0005-0000-0000-0000BC860000}"/>
    <cellStyle name="Normal 35 4 3" xfId="2980" xr:uid="{00000000-0005-0000-0000-0000BD860000}"/>
    <cellStyle name="Normal 35 4 3 10" xfId="22906" xr:uid="{00000000-0005-0000-0000-0000BE860000}"/>
    <cellStyle name="Normal 35 4 3 2" xfId="5601" xr:uid="{00000000-0005-0000-0000-0000BF860000}"/>
    <cellStyle name="Normal 35 4 3 2 2" xfId="24471" xr:uid="{00000000-0005-0000-0000-0000C0860000}"/>
    <cellStyle name="Normal 35 4 3 3" xfId="8351" xr:uid="{00000000-0005-0000-0000-0000C1860000}"/>
    <cellStyle name="Normal 35 4 3 3 2" xfId="26296" xr:uid="{00000000-0005-0000-0000-0000C2860000}"/>
    <cellStyle name="Normal 35 4 3 4" xfId="10195" xr:uid="{00000000-0005-0000-0000-0000C3860000}"/>
    <cellStyle name="Normal 35 4 3 4 2" xfId="27640" xr:uid="{00000000-0005-0000-0000-0000C4860000}"/>
    <cellStyle name="Normal 35 4 3 5" xfId="12402" xr:uid="{00000000-0005-0000-0000-0000C5860000}"/>
    <cellStyle name="Normal 35 4 3 5 2" xfId="28984" xr:uid="{00000000-0005-0000-0000-0000C6860000}"/>
    <cellStyle name="Normal 35 4 3 6" xfId="15341" xr:uid="{00000000-0005-0000-0000-0000C7860000}"/>
    <cellStyle name="Normal 35 4 3 6 2" xfId="30668" xr:uid="{00000000-0005-0000-0000-0000C8860000}"/>
    <cellStyle name="Normal 35 4 3 7" xfId="16817" xr:uid="{00000000-0005-0000-0000-0000C9860000}"/>
    <cellStyle name="Normal 35 4 3 7 2" xfId="31672" xr:uid="{00000000-0005-0000-0000-0000CA860000}"/>
    <cellStyle name="Normal 35 4 3 8" xfId="19024" xr:uid="{00000000-0005-0000-0000-0000CB860000}"/>
    <cellStyle name="Normal 35 4 3 8 2" xfId="33016" xr:uid="{00000000-0005-0000-0000-0000CC860000}"/>
    <cellStyle name="Normal 35 4 3 9" xfId="21232" xr:uid="{00000000-0005-0000-0000-0000CD860000}"/>
    <cellStyle name="Normal 35 4 3 9 2" xfId="34360" xr:uid="{00000000-0005-0000-0000-0000CE860000}"/>
    <cellStyle name="Normal 35 4 4" xfId="3275" xr:uid="{00000000-0005-0000-0000-0000CF860000}"/>
    <cellStyle name="Normal 35 4 4 10" xfId="23074" xr:uid="{00000000-0005-0000-0000-0000D0860000}"/>
    <cellStyle name="Normal 35 4 4 2" xfId="5769" xr:uid="{00000000-0005-0000-0000-0000D1860000}"/>
    <cellStyle name="Normal 35 4 4 2 2" xfId="24639" xr:uid="{00000000-0005-0000-0000-0000D2860000}"/>
    <cellStyle name="Normal 35 4 4 3" xfId="8519" xr:uid="{00000000-0005-0000-0000-0000D3860000}"/>
    <cellStyle name="Normal 35 4 4 3 2" xfId="26438" xr:uid="{00000000-0005-0000-0000-0000D4860000}"/>
    <cellStyle name="Normal 35 4 4 4" xfId="10363" xr:uid="{00000000-0005-0000-0000-0000D5860000}"/>
    <cellStyle name="Normal 35 4 4 4 2" xfId="27782" xr:uid="{00000000-0005-0000-0000-0000D6860000}"/>
    <cellStyle name="Normal 35 4 4 5" xfId="12570" xr:uid="{00000000-0005-0000-0000-0000D7860000}"/>
    <cellStyle name="Normal 35 4 4 5 2" xfId="29126" xr:uid="{00000000-0005-0000-0000-0000D8860000}"/>
    <cellStyle name="Normal 35 4 4 6" xfId="15569" xr:uid="{00000000-0005-0000-0000-0000D9860000}"/>
    <cellStyle name="Normal 35 4 4 6 2" xfId="30844" xr:uid="{00000000-0005-0000-0000-0000DA860000}"/>
    <cellStyle name="Normal 35 4 4 7" xfId="16985" xr:uid="{00000000-0005-0000-0000-0000DB860000}"/>
    <cellStyle name="Normal 35 4 4 7 2" xfId="31814" xr:uid="{00000000-0005-0000-0000-0000DC860000}"/>
    <cellStyle name="Normal 35 4 4 8" xfId="19192" xr:uid="{00000000-0005-0000-0000-0000DD860000}"/>
    <cellStyle name="Normal 35 4 4 8 2" xfId="33158" xr:uid="{00000000-0005-0000-0000-0000DE860000}"/>
    <cellStyle name="Normal 35 4 4 9" xfId="21400" xr:uid="{00000000-0005-0000-0000-0000DF860000}"/>
    <cellStyle name="Normal 35 4 4 9 2" xfId="34502" xr:uid="{00000000-0005-0000-0000-0000E0860000}"/>
    <cellStyle name="Normal 35 4 5" xfId="3455" xr:uid="{00000000-0005-0000-0000-0000E1860000}"/>
    <cellStyle name="Normal 35 4 5 2" xfId="6113" xr:uid="{00000000-0005-0000-0000-0000E2860000}"/>
    <cellStyle name="Normal 35 4 5 2 2" xfId="26523" xr:uid="{00000000-0005-0000-0000-0000E3860000}"/>
    <cellStyle name="Normal 35 4 5 3" xfId="10448" xr:uid="{00000000-0005-0000-0000-0000E4860000}"/>
    <cellStyle name="Normal 35 4 5 3 2" xfId="27867" xr:uid="{00000000-0005-0000-0000-0000E5860000}"/>
    <cellStyle name="Normal 35 4 5 4" xfId="12655" xr:uid="{00000000-0005-0000-0000-0000E6860000}"/>
    <cellStyle name="Normal 35 4 5 4 2" xfId="29211" xr:uid="{00000000-0005-0000-0000-0000E7860000}"/>
    <cellStyle name="Normal 35 4 5 5" xfId="15699" xr:uid="{00000000-0005-0000-0000-0000E8860000}"/>
    <cellStyle name="Normal 35 4 5 5 2" xfId="30954" xr:uid="{00000000-0005-0000-0000-0000E9860000}"/>
    <cellStyle name="Normal 35 4 5 6" xfId="17070" xr:uid="{00000000-0005-0000-0000-0000EA860000}"/>
    <cellStyle name="Normal 35 4 5 6 2" xfId="31899" xr:uid="{00000000-0005-0000-0000-0000EB860000}"/>
    <cellStyle name="Normal 35 4 5 7" xfId="19277" xr:uid="{00000000-0005-0000-0000-0000EC860000}"/>
    <cellStyle name="Normal 35 4 5 7 2" xfId="33243" xr:uid="{00000000-0005-0000-0000-0000ED860000}"/>
    <cellStyle name="Normal 35 4 5 8" xfId="21485" xr:uid="{00000000-0005-0000-0000-0000EE860000}"/>
    <cellStyle name="Normal 35 4 5 8 2" xfId="34587" xr:uid="{00000000-0005-0000-0000-0000EF860000}"/>
    <cellStyle name="Normal 35 4 5 9" xfId="23376" xr:uid="{00000000-0005-0000-0000-0000F0860000}"/>
    <cellStyle name="Normal 35 4 6" xfId="3959" xr:uid="{00000000-0005-0000-0000-0000F1860000}"/>
    <cellStyle name="Normal 35 4 6 2" xfId="7062" xr:uid="{00000000-0005-0000-0000-0000F2860000}"/>
    <cellStyle name="Normal 35 4 6 2 2" xfId="26656" xr:uid="{00000000-0005-0000-0000-0000F3860000}"/>
    <cellStyle name="Normal 35 4 6 3" xfId="10710" xr:uid="{00000000-0005-0000-0000-0000F4860000}"/>
    <cellStyle name="Normal 35 4 6 3 2" xfId="28000" xr:uid="{00000000-0005-0000-0000-0000F5860000}"/>
    <cellStyle name="Normal 35 4 6 4" xfId="12917" xr:uid="{00000000-0005-0000-0000-0000F6860000}"/>
    <cellStyle name="Normal 35 4 6 4 2" xfId="29344" xr:uid="{00000000-0005-0000-0000-0000F7860000}"/>
    <cellStyle name="Normal 35 4 6 5" xfId="16060" xr:uid="{00000000-0005-0000-0000-0000F8860000}"/>
    <cellStyle name="Normal 35 4 6 5 2" xfId="31138" xr:uid="{00000000-0005-0000-0000-0000F9860000}"/>
    <cellStyle name="Normal 35 4 6 6" xfId="17332" xr:uid="{00000000-0005-0000-0000-0000FA860000}"/>
    <cellStyle name="Normal 35 4 6 6 2" xfId="32032" xr:uid="{00000000-0005-0000-0000-0000FB860000}"/>
    <cellStyle name="Normal 35 4 6 7" xfId="19539" xr:uid="{00000000-0005-0000-0000-0000FC860000}"/>
    <cellStyle name="Normal 35 4 6 7 2" xfId="33376" xr:uid="{00000000-0005-0000-0000-0000FD860000}"/>
    <cellStyle name="Normal 35 4 6 8" xfId="21747" xr:uid="{00000000-0005-0000-0000-0000FE860000}"/>
    <cellStyle name="Normal 35 4 6 8 2" xfId="34720" xr:uid="{00000000-0005-0000-0000-0000FF860000}"/>
    <cellStyle name="Normal 35 4 6 9" xfId="24901" xr:uid="{00000000-0005-0000-0000-000000870000}"/>
    <cellStyle name="Normal 35 4 7" xfId="2352" xr:uid="{00000000-0005-0000-0000-000001870000}"/>
    <cellStyle name="Normal 35 4 7 2" xfId="6634" xr:uid="{00000000-0005-0000-0000-000002870000}"/>
    <cellStyle name="Normal 35 4 7 2 2" xfId="26065" xr:uid="{00000000-0005-0000-0000-000003870000}"/>
    <cellStyle name="Normal 35 4 7 3" xfId="9813" xr:uid="{00000000-0005-0000-0000-000004870000}"/>
    <cellStyle name="Normal 35 4 7 3 2" xfId="27460" xr:uid="{00000000-0005-0000-0000-000005870000}"/>
    <cellStyle name="Normal 35 4 7 4" xfId="12020" xr:uid="{00000000-0005-0000-0000-000006870000}"/>
    <cellStyle name="Normal 35 4 7 4 2" xfId="28804" xr:uid="{00000000-0005-0000-0000-000007870000}"/>
    <cellStyle name="Normal 35 4 7 5" xfId="14833" xr:uid="{00000000-0005-0000-0000-000008870000}"/>
    <cellStyle name="Normal 35 4 7 5 2" xfId="30428" xr:uid="{00000000-0005-0000-0000-000009870000}"/>
    <cellStyle name="Normal 35 4 7 6" xfId="15021" xr:uid="{00000000-0005-0000-0000-00000A870000}"/>
    <cellStyle name="Normal 35 4 7 6 2" xfId="30450" xr:uid="{00000000-0005-0000-0000-00000B870000}"/>
    <cellStyle name="Normal 35 4 7 7" xfId="18642" xr:uid="{00000000-0005-0000-0000-00000C870000}"/>
    <cellStyle name="Normal 35 4 7 7 2" xfId="32836" xr:uid="{00000000-0005-0000-0000-00000D870000}"/>
    <cellStyle name="Normal 35 4 7 8" xfId="20850" xr:uid="{00000000-0005-0000-0000-00000E870000}"/>
    <cellStyle name="Normal 35 4 7 8 2" xfId="34180" xr:uid="{00000000-0005-0000-0000-00000F870000}"/>
    <cellStyle name="Normal 35 4 7 9" xfId="24089" xr:uid="{00000000-0005-0000-0000-000010870000}"/>
    <cellStyle name="Normal 35 4 8" xfId="4858" xr:uid="{00000000-0005-0000-0000-000011870000}"/>
    <cellStyle name="Normal 35 4 8 2" xfId="25350" xr:uid="{00000000-0005-0000-0000-000012870000}"/>
    <cellStyle name="Normal 35 4 9" xfId="8993" xr:uid="{00000000-0005-0000-0000-000013870000}"/>
    <cellStyle name="Normal 35 4 9 2" xfId="26994" xr:uid="{00000000-0005-0000-0000-000014870000}"/>
    <cellStyle name="Normal 35 5" xfId="1758" xr:uid="{00000000-0005-0000-0000-000015870000}"/>
    <cellStyle name="Normal 35 5 10" xfId="22337" xr:uid="{00000000-0005-0000-0000-000016870000}"/>
    <cellStyle name="Normal 35 5 2" xfId="5032" xr:uid="{00000000-0005-0000-0000-000017870000}"/>
    <cellStyle name="Normal 35 5 2 2" xfId="23707" xr:uid="{00000000-0005-0000-0000-000018870000}"/>
    <cellStyle name="Normal 35 5 3" xfId="7634" xr:uid="{00000000-0005-0000-0000-000019870000}"/>
    <cellStyle name="Normal 35 5 3 2" xfId="25686" xr:uid="{00000000-0005-0000-0000-00001A870000}"/>
    <cellStyle name="Normal 35 5 4" xfId="9378" xr:uid="{00000000-0005-0000-0000-00001B870000}"/>
    <cellStyle name="Normal 35 5 4 2" xfId="27202" xr:uid="{00000000-0005-0000-0000-00001C870000}"/>
    <cellStyle name="Normal 35 5 5" xfId="11585" xr:uid="{00000000-0005-0000-0000-00001D870000}"/>
    <cellStyle name="Normal 35 5 5 2" xfId="28546" xr:uid="{00000000-0005-0000-0000-00001E870000}"/>
    <cellStyle name="Normal 35 5 6" xfId="14317" xr:uid="{00000000-0005-0000-0000-00001F870000}"/>
    <cellStyle name="Normal 35 5 6 2" xfId="30124" xr:uid="{00000000-0005-0000-0000-000020870000}"/>
    <cellStyle name="Normal 35 5 7" xfId="14860" xr:uid="{00000000-0005-0000-0000-000021870000}"/>
    <cellStyle name="Normal 35 5 7 2" xfId="30433" xr:uid="{00000000-0005-0000-0000-000022870000}"/>
    <cellStyle name="Normal 35 5 8" xfId="18207" xr:uid="{00000000-0005-0000-0000-000023870000}"/>
    <cellStyle name="Normal 35 5 8 2" xfId="32578" xr:uid="{00000000-0005-0000-0000-000024870000}"/>
    <cellStyle name="Normal 35 5 9" xfId="20415" xr:uid="{00000000-0005-0000-0000-000025870000}"/>
    <cellStyle name="Normal 35 5 9 2" xfId="33922" xr:uid="{00000000-0005-0000-0000-000026870000}"/>
    <cellStyle name="Normal 35 6" xfId="2735" xr:uid="{00000000-0005-0000-0000-000027870000}"/>
    <cellStyle name="Normal 35 6 10" xfId="22735" xr:uid="{00000000-0005-0000-0000-000028870000}"/>
    <cellStyle name="Normal 35 6 2" xfId="5430" xr:uid="{00000000-0005-0000-0000-000029870000}"/>
    <cellStyle name="Normal 35 6 2 2" xfId="24300" xr:uid="{00000000-0005-0000-0000-00002A870000}"/>
    <cellStyle name="Normal 35 6 3" xfId="8180" xr:uid="{00000000-0005-0000-0000-00002B870000}"/>
    <cellStyle name="Normal 35 6 3 2" xfId="26176" xr:uid="{00000000-0005-0000-0000-00002C870000}"/>
    <cellStyle name="Normal 35 6 4" xfId="10024" xr:uid="{00000000-0005-0000-0000-00002D870000}"/>
    <cellStyle name="Normal 35 6 4 2" xfId="27520" xr:uid="{00000000-0005-0000-0000-00002E870000}"/>
    <cellStyle name="Normal 35 6 5" xfId="12231" xr:uid="{00000000-0005-0000-0000-00002F870000}"/>
    <cellStyle name="Normal 35 6 5 2" xfId="28864" xr:uid="{00000000-0005-0000-0000-000030870000}"/>
    <cellStyle name="Normal 35 6 6" xfId="15130" xr:uid="{00000000-0005-0000-0000-000031870000}"/>
    <cellStyle name="Normal 35 6 6 2" xfId="30525" xr:uid="{00000000-0005-0000-0000-000032870000}"/>
    <cellStyle name="Normal 35 6 7" xfId="16646" xr:uid="{00000000-0005-0000-0000-000033870000}"/>
    <cellStyle name="Normal 35 6 7 2" xfId="31552" xr:uid="{00000000-0005-0000-0000-000034870000}"/>
    <cellStyle name="Normal 35 6 8" xfId="18853" xr:uid="{00000000-0005-0000-0000-000035870000}"/>
    <cellStyle name="Normal 35 6 8 2" xfId="32896" xr:uid="{00000000-0005-0000-0000-000036870000}"/>
    <cellStyle name="Normal 35 6 9" xfId="21061" xr:uid="{00000000-0005-0000-0000-000037870000}"/>
    <cellStyle name="Normal 35 6 9 2" xfId="34240" xr:uid="{00000000-0005-0000-0000-000038870000}"/>
    <cellStyle name="Normal 35 7" xfId="2657" xr:uid="{00000000-0005-0000-0000-000039870000}"/>
    <cellStyle name="Normal 35 7 10" xfId="22703" xr:uid="{00000000-0005-0000-0000-00003A870000}"/>
    <cellStyle name="Normal 35 7 2" xfId="5398" xr:uid="{00000000-0005-0000-0000-00003B870000}"/>
    <cellStyle name="Normal 35 7 2 2" xfId="24268" xr:uid="{00000000-0005-0000-0000-00003C870000}"/>
    <cellStyle name="Normal 35 7 3" xfId="8148" xr:uid="{00000000-0005-0000-0000-00003D870000}"/>
    <cellStyle name="Normal 35 7 3 2" xfId="26144" xr:uid="{00000000-0005-0000-0000-00003E870000}"/>
    <cellStyle name="Normal 35 7 4" xfId="9992" xr:uid="{00000000-0005-0000-0000-00003F870000}"/>
    <cellStyle name="Normal 35 7 4 2" xfId="27488" xr:uid="{00000000-0005-0000-0000-000040870000}"/>
    <cellStyle name="Normal 35 7 5" xfId="12199" xr:uid="{00000000-0005-0000-0000-000041870000}"/>
    <cellStyle name="Normal 35 7 5 2" xfId="28832" xr:uid="{00000000-0005-0000-0000-000042870000}"/>
    <cellStyle name="Normal 35 7 6" xfId="15078" xr:uid="{00000000-0005-0000-0000-000043870000}"/>
    <cellStyle name="Normal 35 7 6 2" xfId="30488" xr:uid="{00000000-0005-0000-0000-000044870000}"/>
    <cellStyle name="Normal 35 7 7" xfId="16614" xr:uid="{00000000-0005-0000-0000-000045870000}"/>
    <cellStyle name="Normal 35 7 7 2" xfId="31520" xr:uid="{00000000-0005-0000-0000-000046870000}"/>
    <cellStyle name="Normal 35 7 8" xfId="18821" xr:uid="{00000000-0005-0000-0000-000047870000}"/>
    <cellStyle name="Normal 35 7 8 2" xfId="32864" xr:uid="{00000000-0005-0000-0000-000048870000}"/>
    <cellStyle name="Normal 35 7 9" xfId="21029" xr:uid="{00000000-0005-0000-0000-000049870000}"/>
    <cellStyle name="Normal 35 7 9 2" xfId="34208" xr:uid="{00000000-0005-0000-0000-00004A870000}"/>
    <cellStyle name="Normal 35 8" xfId="1909" xr:uid="{00000000-0005-0000-0000-00004B870000}"/>
    <cellStyle name="Normal 35 8 2" xfId="5932" xr:uid="{00000000-0005-0000-0000-00004C870000}"/>
    <cellStyle name="Normal 35 8 2 2" xfId="25752" xr:uid="{00000000-0005-0000-0000-00004D870000}"/>
    <cellStyle name="Normal 35 8 3" xfId="9459" xr:uid="{00000000-0005-0000-0000-00004E870000}"/>
    <cellStyle name="Normal 35 8 3 2" xfId="27268" xr:uid="{00000000-0005-0000-0000-00004F870000}"/>
    <cellStyle name="Normal 35 8 4" xfId="11666" xr:uid="{00000000-0005-0000-0000-000050870000}"/>
    <cellStyle name="Normal 35 8 4 2" xfId="28612" xr:uid="{00000000-0005-0000-0000-000051870000}"/>
    <cellStyle name="Normal 35 8 5" xfId="14433" xr:uid="{00000000-0005-0000-0000-000052870000}"/>
    <cellStyle name="Normal 35 8 5 2" xfId="30213" xr:uid="{00000000-0005-0000-0000-000053870000}"/>
    <cellStyle name="Normal 35 8 6" xfId="14161" xr:uid="{00000000-0005-0000-0000-000054870000}"/>
    <cellStyle name="Normal 35 8 6 2" xfId="30026" xr:uid="{00000000-0005-0000-0000-000055870000}"/>
    <cellStyle name="Normal 35 8 7" xfId="18288" xr:uid="{00000000-0005-0000-0000-000056870000}"/>
    <cellStyle name="Normal 35 8 7 2" xfId="32644" xr:uid="{00000000-0005-0000-0000-000057870000}"/>
    <cellStyle name="Normal 35 8 8" xfId="20496" xr:uid="{00000000-0005-0000-0000-000058870000}"/>
    <cellStyle name="Normal 35 8 8 2" xfId="33988" xr:uid="{00000000-0005-0000-0000-000059870000}"/>
    <cellStyle name="Normal 35 8 9" xfId="23195" xr:uid="{00000000-0005-0000-0000-00005A870000}"/>
    <cellStyle name="Normal 35 9" xfId="3993" xr:uid="{00000000-0005-0000-0000-00005B870000}"/>
    <cellStyle name="Normal 35 9 2" xfId="7068" xr:uid="{00000000-0005-0000-0000-00005C870000}"/>
    <cellStyle name="Normal 35 9 2 2" xfId="26662" xr:uid="{00000000-0005-0000-0000-00005D870000}"/>
    <cellStyle name="Normal 35 9 3" xfId="10716" xr:uid="{00000000-0005-0000-0000-00005E870000}"/>
    <cellStyle name="Normal 35 9 3 2" xfId="28006" xr:uid="{00000000-0005-0000-0000-00005F870000}"/>
    <cellStyle name="Normal 35 9 4" xfId="12923" xr:uid="{00000000-0005-0000-0000-000060870000}"/>
    <cellStyle name="Normal 35 9 4 2" xfId="29350" xr:uid="{00000000-0005-0000-0000-000061870000}"/>
    <cellStyle name="Normal 35 9 5" xfId="16080" xr:uid="{00000000-0005-0000-0000-000062870000}"/>
    <cellStyle name="Normal 35 9 5 2" xfId="31155" xr:uid="{00000000-0005-0000-0000-000063870000}"/>
    <cellStyle name="Normal 35 9 6" xfId="17338" xr:uid="{00000000-0005-0000-0000-000064870000}"/>
    <cellStyle name="Normal 35 9 6 2" xfId="32038" xr:uid="{00000000-0005-0000-0000-000065870000}"/>
    <cellStyle name="Normal 35 9 7" xfId="19545" xr:uid="{00000000-0005-0000-0000-000066870000}"/>
    <cellStyle name="Normal 35 9 7 2" xfId="33382" xr:uid="{00000000-0005-0000-0000-000067870000}"/>
    <cellStyle name="Normal 35 9 8" xfId="21753" xr:uid="{00000000-0005-0000-0000-000068870000}"/>
    <cellStyle name="Normal 35 9 8 2" xfId="34726" xr:uid="{00000000-0005-0000-0000-000069870000}"/>
    <cellStyle name="Normal 35 9 9" xfId="24907" xr:uid="{00000000-0005-0000-0000-00006A870000}"/>
    <cellStyle name="Normal 36" xfId="659" xr:uid="{00000000-0005-0000-0000-00006B870000}"/>
    <cellStyle name="Normal 36 10" xfId="1572" xr:uid="{00000000-0005-0000-0000-00006C870000}"/>
    <cellStyle name="Normal 36 10 2" xfId="6341" xr:uid="{00000000-0005-0000-0000-00006D870000}"/>
    <cellStyle name="Normal 36 10 2 2" xfId="25575" xr:uid="{00000000-0005-0000-0000-00006E870000}"/>
    <cellStyle name="Normal 36 10 3" xfId="9253" xr:uid="{00000000-0005-0000-0000-00006F870000}"/>
    <cellStyle name="Normal 36 10 3 2" xfId="27117" xr:uid="{00000000-0005-0000-0000-000070870000}"/>
    <cellStyle name="Normal 36 10 4" xfId="11460" xr:uid="{00000000-0005-0000-0000-000071870000}"/>
    <cellStyle name="Normal 36 10 4 2" xfId="28461" xr:uid="{00000000-0005-0000-0000-000072870000}"/>
    <cellStyle name="Normal 36 10 5" xfId="14162" xr:uid="{00000000-0005-0000-0000-000073870000}"/>
    <cellStyle name="Normal 36 10 5 2" xfId="30027" xr:uid="{00000000-0005-0000-0000-000074870000}"/>
    <cellStyle name="Normal 36 10 6" xfId="15480" xr:uid="{00000000-0005-0000-0000-000075870000}"/>
    <cellStyle name="Normal 36 10 6 2" xfId="30763" xr:uid="{00000000-0005-0000-0000-000076870000}"/>
    <cellStyle name="Normal 36 10 7" xfId="18082" xr:uid="{00000000-0005-0000-0000-000077870000}"/>
    <cellStyle name="Normal 36 10 7 2" xfId="32493" xr:uid="{00000000-0005-0000-0000-000078870000}"/>
    <cellStyle name="Normal 36 10 8" xfId="20290" xr:uid="{00000000-0005-0000-0000-000079870000}"/>
    <cellStyle name="Normal 36 10 8 2" xfId="33837" xr:uid="{00000000-0005-0000-0000-00007A870000}"/>
    <cellStyle name="Normal 36 10 9" xfId="23604" xr:uid="{00000000-0005-0000-0000-00007B870000}"/>
    <cellStyle name="Normal 36 11" xfId="4719" xr:uid="{00000000-0005-0000-0000-00007C870000}"/>
    <cellStyle name="Normal 36 11 2" xfId="25170" xr:uid="{00000000-0005-0000-0000-00007D870000}"/>
    <cellStyle name="Normal 36 12" xfId="8813" xr:uid="{00000000-0005-0000-0000-00007E870000}"/>
    <cellStyle name="Normal 36 12 2" xfId="26899" xr:uid="{00000000-0005-0000-0000-00007F870000}"/>
    <cellStyle name="Normal 36 13" xfId="11020" xr:uid="{00000000-0005-0000-0000-000080870000}"/>
    <cellStyle name="Normal 36 13 2" xfId="28243" xr:uid="{00000000-0005-0000-0000-000081870000}"/>
    <cellStyle name="Normal 36 14" xfId="13484" xr:uid="{00000000-0005-0000-0000-000082870000}"/>
    <cellStyle name="Normal 36 14 2" xfId="29702" xr:uid="{00000000-0005-0000-0000-000083870000}"/>
    <cellStyle name="Normal 36 15" xfId="13452" xr:uid="{00000000-0005-0000-0000-000084870000}"/>
    <cellStyle name="Normal 36 15 2" xfId="29675" xr:uid="{00000000-0005-0000-0000-000085870000}"/>
    <cellStyle name="Normal 36 16" xfId="17642" xr:uid="{00000000-0005-0000-0000-000086870000}"/>
    <cellStyle name="Normal 36 16 2" xfId="32275" xr:uid="{00000000-0005-0000-0000-000087870000}"/>
    <cellStyle name="Normal 36 17" xfId="19850" xr:uid="{00000000-0005-0000-0000-000088870000}"/>
    <cellStyle name="Normal 36 17 2" xfId="33619" xr:uid="{00000000-0005-0000-0000-000089870000}"/>
    <cellStyle name="Normal 36 18" xfId="22024" xr:uid="{00000000-0005-0000-0000-00008A870000}"/>
    <cellStyle name="Normal 36 19" xfId="37893" xr:uid="{00000000-0005-0000-0000-00008B870000}"/>
    <cellStyle name="Normal 36 2" xfId="961" xr:uid="{00000000-0005-0000-0000-00008C870000}"/>
    <cellStyle name="Normal 36 2 10" xfId="8879" xr:uid="{00000000-0005-0000-0000-00008D870000}"/>
    <cellStyle name="Normal 36 2 10 2" xfId="26931" xr:uid="{00000000-0005-0000-0000-00008E870000}"/>
    <cellStyle name="Normal 36 2 11" xfId="11086" xr:uid="{00000000-0005-0000-0000-00008F870000}"/>
    <cellStyle name="Normal 36 2 11 2" xfId="28275" xr:uid="{00000000-0005-0000-0000-000090870000}"/>
    <cellStyle name="Normal 36 2 12" xfId="13670" xr:uid="{00000000-0005-0000-0000-000091870000}"/>
    <cellStyle name="Normal 36 2 12 2" xfId="29785" xr:uid="{00000000-0005-0000-0000-000092870000}"/>
    <cellStyle name="Normal 36 2 13" xfId="14225" xr:uid="{00000000-0005-0000-0000-000093870000}"/>
    <cellStyle name="Normal 36 2 13 2" xfId="30062" xr:uid="{00000000-0005-0000-0000-000094870000}"/>
    <cellStyle name="Normal 36 2 14" xfId="17708" xr:uid="{00000000-0005-0000-0000-000095870000}"/>
    <cellStyle name="Normal 36 2 14 2" xfId="32307" xr:uid="{00000000-0005-0000-0000-000096870000}"/>
    <cellStyle name="Normal 36 2 15" xfId="19916" xr:uid="{00000000-0005-0000-0000-000097870000}"/>
    <cellStyle name="Normal 36 2 15 2" xfId="33651" xr:uid="{00000000-0005-0000-0000-000098870000}"/>
    <cellStyle name="Normal 36 2 16" xfId="22075" xr:uid="{00000000-0005-0000-0000-000099870000}"/>
    <cellStyle name="Normal 36 2 17" xfId="38510" xr:uid="{00000000-0005-0000-0000-00009A870000}"/>
    <cellStyle name="Normal 36 2 2" xfId="1238" xr:uid="{00000000-0005-0000-0000-00009B870000}"/>
    <cellStyle name="Normal 36 2 2 10" xfId="11251" xr:uid="{00000000-0005-0000-0000-00009C870000}"/>
    <cellStyle name="Normal 36 2 2 10 2" xfId="28371" xr:uid="{00000000-0005-0000-0000-00009D870000}"/>
    <cellStyle name="Normal 36 2 2 11" xfId="13897" xr:uid="{00000000-0005-0000-0000-00009E870000}"/>
    <cellStyle name="Normal 36 2 2 11 2" xfId="29907" xr:uid="{00000000-0005-0000-0000-00009F870000}"/>
    <cellStyle name="Normal 36 2 2 12" xfId="16105" xr:uid="{00000000-0005-0000-0000-0000A0870000}"/>
    <cellStyle name="Normal 36 2 2 12 2" xfId="31173" xr:uid="{00000000-0005-0000-0000-0000A1870000}"/>
    <cellStyle name="Normal 36 2 2 13" xfId="17873" xr:uid="{00000000-0005-0000-0000-0000A2870000}"/>
    <cellStyle name="Normal 36 2 2 13 2" xfId="32403" xr:uid="{00000000-0005-0000-0000-0000A3870000}"/>
    <cellStyle name="Normal 36 2 2 14" xfId="20081" xr:uid="{00000000-0005-0000-0000-0000A4870000}"/>
    <cellStyle name="Normal 36 2 2 14 2" xfId="33747" xr:uid="{00000000-0005-0000-0000-0000A5870000}"/>
    <cellStyle name="Normal 36 2 2 15" xfId="22230" xr:uid="{00000000-0005-0000-0000-0000A6870000}"/>
    <cellStyle name="Normal 36 2 2 2" xfId="2178" xr:uid="{00000000-0005-0000-0000-0000A7870000}"/>
    <cellStyle name="Normal 36 2 2 2 10" xfId="22569" xr:uid="{00000000-0005-0000-0000-0000A8870000}"/>
    <cellStyle name="Normal 36 2 2 2 2" xfId="5264" xr:uid="{00000000-0005-0000-0000-0000A9870000}"/>
    <cellStyle name="Normal 36 2 2 2 2 2" xfId="23972" xr:uid="{00000000-0005-0000-0000-0000AA870000}"/>
    <cellStyle name="Normal 36 2 2 2 3" xfId="7863" xr:uid="{00000000-0005-0000-0000-0000AB870000}"/>
    <cellStyle name="Normal 36 2 2 2 3 2" xfId="25980" xr:uid="{00000000-0005-0000-0000-0000AC870000}"/>
    <cellStyle name="Normal 36 2 2 2 4" xfId="9695" xr:uid="{00000000-0005-0000-0000-0000AD870000}"/>
    <cellStyle name="Normal 36 2 2 2 4 2" xfId="27419" xr:uid="{00000000-0005-0000-0000-0000AE870000}"/>
    <cellStyle name="Normal 36 2 2 2 5" xfId="11902" xr:uid="{00000000-0005-0000-0000-0000AF870000}"/>
    <cellStyle name="Normal 36 2 2 2 5 2" xfId="28763" xr:uid="{00000000-0005-0000-0000-0000B0870000}"/>
    <cellStyle name="Normal 36 2 2 2 6" xfId="14681" xr:uid="{00000000-0005-0000-0000-0000B1870000}"/>
    <cellStyle name="Normal 36 2 2 2 6 2" xfId="30371" xr:uid="{00000000-0005-0000-0000-0000B2870000}"/>
    <cellStyle name="Normal 36 2 2 2 7" xfId="13534" xr:uid="{00000000-0005-0000-0000-0000B3870000}"/>
    <cellStyle name="Normal 36 2 2 2 7 2" xfId="29727" xr:uid="{00000000-0005-0000-0000-0000B4870000}"/>
    <cellStyle name="Normal 36 2 2 2 8" xfId="18524" xr:uid="{00000000-0005-0000-0000-0000B5870000}"/>
    <cellStyle name="Normal 36 2 2 2 8 2" xfId="32795" xr:uid="{00000000-0005-0000-0000-0000B6870000}"/>
    <cellStyle name="Normal 36 2 2 2 9" xfId="20732" xr:uid="{00000000-0005-0000-0000-0000B7870000}"/>
    <cellStyle name="Normal 36 2 2 2 9 2" xfId="34139" xr:uid="{00000000-0005-0000-0000-0000B8870000}"/>
    <cellStyle name="Normal 36 2 2 3" xfId="3031" xr:uid="{00000000-0005-0000-0000-0000B9870000}"/>
    <cellStyle name="Normal 36 2 2 3 10" xfId="22939" xr:uid="{00000000-0005-0000-0000-0000BA870000}"/>
    <cellStyle name="Normal 36 2 2 3 2" xfId="5634" xr:uid="{00000000-0005-0000-0000-0000BB870000}"/>
    <cellStyle name="Normal 36 2 2 3 2 2" xfId="24504" xr:uid="{00000000-0005-0000-0000-0000BC870000}"/>
    <cellStyle name="Normal 36 2 2 3 3" xfId="8384" xr:uid="{00000000-0005-0000-0000-0000BD870000}"/>
    <cellStyle name="Normal 36 2 2 3 3 2" xfId="26329" xr:uid="{00000000-0005-0000-0000-0000BE870000}"/>
    <cellStyle name="Normal 36 2 2 3 4" xfId="10228" xr:uid="{00000000-0005-0000-0000-0000BF870000}"/>
    <cellStyle name="Normal 36 2 2 3 4 2" xfId="27673" xr:uid="{00000000-0005-0000-0000-0000C0870000}"/>
    <cellStyle name="Normal 36 2 2 3 5" xfId="12435" xr:uid="{00000000-0005-0000-0000-0000C1870000}"/>
    <cellStyle name="Normal 36 2 2 3 5 2" xfId="29017" xr:uid="{00000000-0005-0000-0000-0000C2870000}"/>
    <cellStyle name="Normal 36 2 2 3 6" xfId="15385" xr:uid="{00000000-0005-0000-0000-0000C3870000}"/>
    <cellStyle name="Normal 36 2 2 3 6 2" xfId="30709" xr:uid="{00000000-0005-0000-0000-0000C4870000}"/>
    <cellStyle name="Normal 36 2 2 3 7" xfId="16850" xr:uid="{00000000-0005-0000-0000-0000C5870000}"/>
    <cellStyle name="Normal 36 2 2 3 7 2" xfId="31705" xr:uid="{00000000-0005-0000-0000-0000C6870000}"/>
    <cellStyle name="Normal 36 2 2 3 8" xfId="19057" xr:uid="{00000000-0005-0000-0000-0000C7870000}"/>
    <cellStyle name="Normal 36 2 2 3 8 2" xfId="33049" xr:uid="{00000000-0005-0000-0000-0000C8870000}"/>
    <cellStyle name="Normal 36 2 2 3 9" xfId="21265" xr:uid="{00000000-0005-0000-0000-0000C9870000}"/>
    <cellStyle name="Normal 36 2 2 3 9 2" xfId="34393" xr:uid="{00000000-0005-0000-0000-0000CA870000}"/>
    <cellStyle name="Normal 36 2 2 4" xfId="3326" xr:uid="{00000000-0005-0000-0000-0000CB870000}"/>
    <cellStyle name="Normal 36 2 2 4 10" xfId="23107" xr:uid="{00000000-0005-0000-0000-0000CC870000}"/>
    <cellStyle name="Normal 36 2 2 4 2" xfId="5802" xr:uid="{00000000-0005-0000-0000-0000CD870000}"/>
    <cellStyle name="Normal 36 2 2 4 2 2" xfId="24672" xr:uid="{00000000-0005-0000-0000-0000CE870000}"/>
    <cellStyle name="Normal 36 2 2 4 3" xfId="8552" xr:uid="{00000000-0005-0000-0000-0000CF870000}"/>
    <cellStyle name="Normal 36 2 2 4 3 2" xfId="26471" xr:uid="{00000000-0005-0000-0000-0000D0870000}"/>
    <cellStyle name="Normal 36 2 2 4 4" xfId="10396" xr:uid="{00000000-0005-0000-0000-0000D1870000}"/>
    <cellStyle name="Normal 36 2 2 4 4 2" xfId="27815" xr:uid="{00000000-0005-0000-0000-0000D2870000}"/>
    <cellStyle name="Normal 36 2 2 4 5" xfId="12603" xr:uid="{00000000-0005-0000-0000-0000D3870000}"/>
    <cellStyle name="Normal 36 2 2 4 5 2" xfId="29159" xr:uid="{00000000-0005-0000-0000-0000D4870000}"/>
    <cellStyle name="Normal 36 2 2 4 6" xfId="15612" xr:uid="{00000000-0005-0000-0000-0000D5870000}"/>
    <cellStyle name="Normal 36 2 2 4 6 2" xfId="30883" xr:uid="{00000000-0005-0000-0000-0000D6870000}"/>
    <cellStyle name="Normal 36 2 2 4 7" xfId="17018" xr:uid="{00000000-0005-0000-0000-0000D7870000}"/>
    <cellStyle name="Normal 36 2 2 4 7 2" xfId="31847" xr:uid="{00000000-0005-0000-0000-0000D8870000}"/>
    <cellStyle name="Normal 36 2 2 4 8" xfId="19225" xr:uid="{00000000-0005-0000-0000-0000D9870000}"/>
    <cellStyle name="Normal 36 2 2 4 8 2" xfId="33191" xr:uid="{00000000-0005-0000-0000-0000DA870000}"/>
    <cellStyle name="Normal 36 2 2 4 9" xfId="21433" xr:uid="{00000000-0005-0000-0000-0000DB870000}"/>
    <cellStyle name="Normal 36 2 2 4 9 2" xfId="34535" xr:uid="{00000000-0005-0000-0000-0000DC870000}"/>
    <cellStyle name="Normal 36 2 2 5" xfId="3522" xr:uid="{00000000-0005-0000-0000-0000DD870000}"/>
    <cellStyle name="Normal 36 2 2 5 2" xfId="6164" xr:uid="{00000000-0005-0000-0000-0000DE870000}"/>
    <cellStyle name="Normal 36 2 2 5 2 2" xfId="26556" xr:uid="{00000000-0005-0000-0000-0000DF870000}"/>
    <cellStyle name="Normal 36 2 2 5 3" xfId="10515" xr:uid="{00000000-0005-0000-0000-0000E0870000}"/>
    <cellStyle name="Normal 36 2 2 5 3 2" xfId="27900" xr:uid="{00000000-0005-0000-0000-0000E1870000}"/>
    <cellStyle name="Normal 36 2 2 5 4" xfId="12722" xr:uid="{00000000-0005-0000-0000-0000E2870000}"/>
    <cellStyle name="Normal 36 2 2 5 4 2" xfId="29244" xr:uid="{00000000-0005-0000-0000-0000E3870000}"/>
    <cellStyle name="Normal 36 2 2 5 5" xfId="15766" xr:uid="{00000000-0005-0000-0000-0000E4870000}"/>
    <cellStyle name="Normal 36 2 2 5 5 2" xfId="30987" xr:uid="{00000000-0005-0000-0000-0000E5870000}"/>
    <cellStyle name="Normal 36 2 2 5 6" xfId="17137" xr:uid="{00000000-0005-0000-0000-0000E6870000}"/>
    <cellStyle name="Normal 36 2 2 5 6 2" xfId="31932" xr:uid="{00000000-0005-0000-0000-0000E7870000}"/>
    <cellStyle name="Normal 36 2 2 5 7" xfId="19344" xr:uid="{00000000-0005-0000-0000-0000E8870000}"/>
    <cellStyle name="Normal 36 2 2 5 7 2" xfId="33276" xr:uid="{00000000-0005-0000-0000-0000E9870000}"/>
    <cellStyle name="Normal 36 2 2 5 8" xfId="21552" xr:uid="{00000000-0005-0000-0000-0000EA870000}"/>
    <cellStyle name="Normal 36 2 2 5 8 2" xfId="34620" xr:uid="{00000000-0005-0000-0000-0000EB870000}"/>
    <cellStyle name="Normal 36 2 2 5 9" xfId="23427" xr:uid="{00000000-0005-0000-0000-0000EC870000}"/>
    <cellStyle name="Normal 36 2 2 6" xfId="4336" xr:uid="{00000000-0005-0000-0000-0000ED870000}"/>
    <cellStyle name="Normal 36 2 2 6 2" xfId="7177" xr:uid="{00000000-0005-0000-0000-0000EE870000}"/>
    <cellStyle name="Normal 36 2 2 6 2 2" xfId="26771" xr:uid="{00000000-0005-0000-0000-0000EF870000}"/>
    <cellStyle name="Normal 36 2 2 6 3" xfId="10825" xr:uid="{00000000-0005-0000-0000-0000F0870000}"/>
    <cellStyle name="Normal 36 2 2 6 3 2" xfId="28115" xr:uid="{00000000-0005-0000-0000-0000F1870000}"/>
    <cellStyle name="Normal 36 2 2 6 4" xfId="13032" xr:uid="{00000000-0005-0000-0000-0000F2870000}"/>
    <cellStyle name="Normal 36 2 2 6 4 2" xfId="29459" xr:uid="{00000000-0005-0000-0000-0000F3870000}"/>
    <cellStyle name="Normal 36 2 2 6 5" xfId="16299" xr:uid="{00000000-0005-0000-0000-0000F4870000}"/>
    <cellStyle name="Normal 36 2 2 6 5 2" xfId="31335" xr:uid="{00000000-0005-0000-0000-0000F5870000}"/>
    <cellStyle name="Normal 36 2 2 6 6" xfId="17447" xr:uid="{00000000-0005-0000-0000-0000F6870000}"/>
    <cellStyle name="Normal 36 2 2 6 6 2" xfId="32147" xr:uid="{00000000-0005-0000-0000-0000F7870000}"/>
    <cellStyle name="Normal 36 2 2 6 7" xfId="19654" xr:uid="{00000000-0005-0000-0000-0000F8870000}"/>
    <cellStyle name="Normal 36 2 2 6 7 2" xfId="33491" xr:uid="{00000000-0005-0000-0000-0000F9870000}"/>
    <cellStyle name="Normal 36 2 2 6 8" xfId="21862" xr:uid="{00000000-0005-0000-0000-0000FA870000}"/>
    <cellStyle name="Normal 36 2 2 6 8 2" xfId="34835" xr:uid="{00000000-0005-0000-0000-0000FB870000}"/>
    <cellStyle name="Normal 36 2 2 6 9" xfId="25016" xr:uid="{00000000-0005-0000-0000-0000FC870000}"/>
    <cellStyle name="Normal 36 2 2 7" xfId="4084" xr:uid="{00000000-0005-0000-0000-0000FD870000}"/>
    <cellStyle name="Normal 36 2 2 7 2" xfId="7094" xr:uid="{00000000-0005-0000-0000-0000FE870000}"/>
    <cellStyle name="Normal 36 2 2 7 2 2" xfId="26688" xr:uid="{00000000-0005-0000-0000-0000FF870000}"/>
    <cellStyle name="Normal 36 2 2 7 3" xfId="10742" xr:uid="{00000000-0005-0000-0000-000000880000}"/>
    <cellStyle name="Normal 36 2 2 7 3 2" xfId="28032" xr:uid="{00000000-0005-0000-0000-000001880000}"/>
    <cellStyle name="Normal 36 2 2 7 4" xfId="12949" xr:uid="{00000000-0005-0000-0000-000002880000}"/>
    <cellStyle name="Normal 36 2 2 7 4 2" xfId="29376" xr:uid="{00000000-0005-0000-0000-000003880000}"/>
    <cellStyle name="Normal 36 2 2 7 5" xfId="16133" xr:uid="{00000000-0005-0000-0000-000004880000}"/>
    <cellStyle name="Normal 36 2 2 7 5 2" xfId="31197" xr:uid="{00000000-0005-0000-0000-000005880000}"/>
    <cellStyle name="Normal 36 2 2 7 6" xfId="17364" xr:uid="{00000000-0005-0000-0000-000006880000}"/>
    <cellStyle name="Normal 36 2 2 7 6 2" xfId="32064" xr:uid="{00000000-0005-0000-0000-000007880000}"/>
    <cellStyle name="Normal 36 2 2 7 7" xfId="19571" xr:uid="{00000000-0005-0000-0000-000008880000}"/>
    <cellStyle name="Normal 36 2 2 7 7 2" xfId="33408" xr:uid="{00000000-0005-0000-0000-000009880000}"/>
    <cellStyle name="Normal 36 2 2 7 8" xfId="21779" xr:uid="{00000000-0005-0000-0000-00000A880000}"/>
    <cellStyle name="Normal 36 2 2 7 8 2" xfId="34752" xr:uid="{00000000-0005-0000-0000-00000B880000}"/>
    <cellStyle name="Normal 36 2 2 7 9" xfId="24933" xr:uid="{00000000-0005-0000-0000-00000C880000}"/>
    <cellStyle name="Normal 36 2 2 8" xfId="4925" xr:uid="{00000000-0005-0000-0000-00000D880000}"/>
    <cellStyle name="Normal 36 2 2 8 2" xfId="25401" xr:uid="{00000000-0005-0000-0000-00000E880000}"/>
    <cellStyle name="Normal 36 2 2 9" xfId="9044" xr:uid="{00000000-0005-0000-0000-00000F880000}"/>
    <cellStyle name="Normal 36 2 2 9 2" xfId="27027" xr:uid="{00000000-0005-0000-0000-000010880000}"/>
    <cellStyle name="Normal 36 2 3" xfId="1990" xr:uid="{00000000-0005-0000-0000-000011880000}"/>
    <cellStyle name="Normal 36 2 3 10" xfId="22404" xr:uid="{00000000-0005-0000-0000-000012880000}"/>
    <cellStyle name="Normal 36 2 3 2" xfId="5099" xr:uid="{00000000-0005-0000-0000-000013880000}"/>
    <cellStyle name="Normal 36 2 3 2 2" xfId="23801" xr:uid="{00000000-0005-0000-0000-000014880000}"/>
    <cellStyle name="Normal 36 2 3 3" xfId="7702" xr:uid="{00000000-0005-0000-0000-000015880000}"/>
    <cellStyle name="Normal 36 2 3 3 2" xfId="25807" xr:uid="{00000000-0005-0000-0000-000016880000}"/>
    <cellStyle name="Normal 36 2 3 4" xfId="9516" xr:uid="{00000000-0005-0000-0000-000017880000}"/>
    <cellStyle name="Normal 36 2 3 4 2" xfId="27305" xr:uid="{00000000-0005-0000-0000-000018880000}"/>
    <cellStyle name="Normal 36 2 3 5" xfId="11723" xr:uid="{00000000-0005-0000-0000-000019880000}"/>
    <cellStyle name="Normal 36 2 3 5 2" xfId="28649" xr:uid="{00000000-0005-0000-0000-00001A880000}"/>
    <cellStyle name="Normal 36 2 3 6" xfId="14500" xr:uid="{00000000-0005-0000-0000-00001B880000}"/>
    <cellStyle name="Normal 36 2 3 6 2" xfId="30256" xr:uid="{00000000-0005-0000-0000-00001C880000}"/>
    <cellStyle name="Normal 36 2 3 7" xfId="13197" xr:uid="{00000000-0005-0000-0000-00001D880000}"/>
    <cellStyle name="Normal 36 2 3 7 2" xfId="29570" xr:uid="{00000000-0005-0000-0000-00001E880000}"/>
    <cellStyle name="Normal 36 2 3 8" xfId="18345" xr:uid="{00000000-0005-0000-0000-00001F880000}"/>
    <cellStyle name="Normal 36 2 3 8 2" xfId="32681" xr:uid="{00000000-0005-0000-0000-000020880000}"/>
    <cellStyle name="Normal 36 2 3 9" xfId="20553" xr:uid="{00000000-0005-0000-0000-000021880000}"/>
    <cellStyle name="Normal 36 2 3 9 2" xfId="34025" xr:uid="{00000000-0005-0000-0000-000022880000}"/>
    <cellStyle name="Normal 36 2 4" xfId="2845" xr:uid="{00000000-0005-0000-0000-000023880000}"/>
    <cellStyle name="Normal 36 2 4 10" xfId="22810" xr:uid="{00000000-0005-0000-0000-000024880000}"/>
    <cellStyle name="Normal 36 2 4 2" xfId="5505" xr:uid="{00000000-0005-0000-0000-000025880000}"/>
    <cellStyle name="Normal 36 2 4 2 2" xfId="24375" xr:uid="{00000000-0005-0000-0000-000026880000}"/>
    <cellStyle name="Normal 36 2 4 3" xfId="8255" xr:uid="{00000000-0005-0000-0000-000027880000}"/>
    <cellStyle name="Normal 36 2 4 3 2" xfId="26225" xr:uid="{00000000-0005-0000-0000-000028880000}"/>
    <cellStyle name="Normal 36 2 4 4" xfId="10099" xr:uid="{00000000-0005-0000-0000-000029880000}"/>
    <cellStyle name="Normal 36 2 4 4 2" xfId="27569" xr:uid="{00000000-0005-0000-0000-00002A880000}"/>
    <cellStyle name="Normal 36 2 4 5" xfId="12306" xr:uid="{00000000-0005-0000-0000-00002B880000}"/>
    <cellStyle name="Normal 36 2 4 5 2" xfId="28913" xr:uid="{00000000-0005-0000-0000-00002C880000}"/>
    <cellStyle name="Normal 36 2 4 6" xfId="15225" xr:uid="{00000000-0005-0000-0000-00002D880000}"/>
    <cellStyle name="Normal 36 2 4 6 2" xfId="30583" xr:uid="{00000000-0005-0000-0000-00002E880000}"/>
    <cellStyle name="Normal 36 2 4 7" xfId="16721" xr:uid="{00000000-0005-0000-0000-00002F880000}"/>
    <cellStyle name="Normal 36 2 4 7 2" xfId="31601" xr:uid="{00000000-0005-0000-0000-000030880000}"/>
    <cellStyle name="Normal 36 2 4 8" xfId="18928" xr:uid="{00000000-0005-0000-0000-000031880000}"/>
    <cellStyle name="Normal 36 2 4 8 2" xfId="32945" xr:uid="{00000000-0005-0000-0000-000032880000}"/>
    <cellStyle name="Normal 36 2 4 9" xfId="21136" xr:uid="{00000000-0005-0000-0000-000033880000}"/>
    <cellStyle name="Normal 36 2 4 9 2" xfId="34289" xr:uid="{00000000-0005-0000-0000-000034880000}"/>
    <cellStyle name="Normal 36 2 5" xfId="3161" xr:uid="{00000000-0005-0000-0000-000035880000}"/>
    <cellStyle name="Normal 36 2 5 10" xfId="23011" xr:uid="{00000000-0005-0000-0000-000036880000}"/>
    <cellStyle name="Normal 36 2 5 2" xfId="5706" xr:uid="{00000000-0005-0000-0000-000037880000}"/>
    <cellStyle name="Normal 36 2 5 2 2" xfId="24576" xr:uid="{00000000-0005-0000-0000-000038880000}"/>
    <cellStyle name="Normal 36 2 5 3" xfId="8456" xr:uid="{00000000-0005-0000-0000-000039880000}"/>
    <cellStyle name="Normal 36 2 5 3 2" xfId="26375" xr:uid="{00000000-0005-0000-0000-00003A880000}"/>
    <cellStyle name="Normal 36 2 5 4" xfId="10300" xr:uid="{00000000-0005-0000-0000-00003B880000}"/>
    <cellStyle name="Normal 36 2 5 4 2" xfId="27719" xr:uid="{00000000-0005-0000-0000-00003C880000}"/>
    <cellStyle name="Normal 36 2 5 5" xfId="12507" xr:uid="{00000000-0005-0000-0000-00003D880000}"/>
    <cellStyle name="Normal 36 2 5 5 2" xfId="29063" xr:uid="{00000000-0005-0000-0000-00003E880000}"/>
    <cellStyle name="Normal 36 2 5 6" xfId="15488" xr:uid="{00000000-0005-0000-0000-00003F880000}"/>
    <cellStyle name="Normal 36 2 5 6 2" xfId="30771" xr:uid="{00000000-0005-0000-0000-000040880000}"/>
    <cellStyle name="Normal 36 2 5 7" xfId="16922" xr:uid="{00000000-0005-0000-0000-000041880000}"/>
    <cellStyle name="Normal 36 2 5 7 2" xfId="31751" xr:uid="{00000000-0005-0000-0000-000042880000}"/>
    <cellStyle name="Normal 36 2 5 8" xfId="19129" xr:uid="{00000000-0005-0000-0000-000043880000}"/>
    <cellStyle name="Normal 36 2 5 8 2" xfId="33095" xr:uid="{00000000-0005-0000-0000-000044880000}"/>
    <cellStyle name="Normal 36 2 5 9" xfId="21337" xr:uid="{00000000-0005-0000-0000-000045880000}"/>
    <cellStyle name="Normal 36 2 5 9 2" xfId="34439" xr:uid="{00000000-0005-0000-0000-000046880000}"/>
    <cellStyle name="Normal 36 2 6" xfId="1816" xr:uid="{00000000-0005-0000-0000-000047880000}"/>
    <cellStyle name="Normal 36 2 6 2" xfId="5999" xr:uid="{00000000-0005-0000-0000-000048880000}"/>
    <cellStyle name="Normal 36 2 6 2 2" xfId="25718" xr:uid="{00000000-0005-0000-0000-000049880000}"/>
    <cellStyle name="Normal 36 2 6 3" xfId="9416" xr:uid="{00000000-0005-0000-0000-00004A880000}"/>
    <cellStyle name="Normal 36 2 6 3 2" xfId="27234" xr:uid="{00000000-0005-0000-0000-00004B880000}"/>
    <cellStyle name="Normal 36 2 6 4" xfId="11623" xr:uid="{00000000-0005-0000-0000-00004C880000}"/>
    <cellStyle name="Normal 36 2 6 4 2" xfId="28578" xr:uid="{00000000-0005-0000-0000-00004D880000}"/>
    <cellStyle name="Normal 36 2 6 5" xfId="14368" xr:uid="{00000000-0005-0000-0000-00004E880000}"/>
    <cellStyle name="Normal 36 2 6 5 2" xfId="30165" xr:uid="{00000000-0005-0000-0000-00004F880000}"/>
    <cellStyle name="Normal 36 2 6 6" xfId="13447" xr:uid="{00000000-0005-0000-0000-000050880000}"/>
    <cellStyle name="Normal 36 2 6 6 2" xfId="29672" xr:uid="{00000000-0005-0000-0000-000051880000}"/>
    <cellStyle name="Normal 36 2 6 7" xfId="18245" xr:uid="{00000000-0005-0000-0000-000052880000}"/>
    <cellStyle name="Normal 36 2 6 7 2" xfId="32610" xr:uid="{00000000-0005-0000-0000-000053880000}"/>
    <cellStyle name="Normal 36 2 6 8" xfId="20453" xr:uid="{00000000-0005-0000-0000-000054880000}"/>
    <cellStyle name="Normal 36 2 6 8 2" xfId="33954" xr:uid="{00000000-0005-0000-0000-000055880000}"/>
    <cellStyle name="Normal 36 2 6 9" xfId="23262" xr:uid="{00000000-0005-0000-0000-000056880000}"/>
    <cellStyle name="Normal 36 2 7" xfId="3932" xr:uid="{00000000-0005-0000-0000-000057880000}"/>
    <cellStyle name="Normal 36 2 7 2" xfId="7049" xr:uid="{00000000-0005-0000-0000-000058880000}"/>
    <cellStyle name="Normal 36 2 7 2 2" xfId="26643" xr:uid="{00000000-0005-0000-0000-000059880000}"/>
    <cellStyle name="Normal 36 2 7 3" xfId="10697" xr:uid="{00000000-0005-0000-0000-00005A880000}"/>
    <cellStyle name="Normal 36 2 7 3 2" xfId="27987" xr:uid="{00000000-0005-0000-0000-00005B880000}"/>
    <cellStyle name="Normal 36 2 7 4" xfId="12904" xr:uid="{00000000-0005-0000-0000-00005C880000}"/>
    <cellStyle name="Normal 36 2 7 4 2" xfId="29331" xr:uid="{00000000-0005-0000-0000-00005D880000}"/>
    <cellStyle name="Normal 36 2 7 5" xfId="16044" xr:uid="{00000000-0005-0000-0000-00005E880000}"/>
    <cellStyle name="Normal 36 2 7 5 2" xfId="31124" xr:uid="{00000000-0005-0000-0000-00005F880000}"/>
    <cellStyle name="Normal 36 2 7 6" xfId="17319" xr:uid="{00000000-0005-0000-0000-000060880000}"/>
    <cellStyle name="Normal 36 2 7 6 2" xfId="32019" xr:uid="{00000000-0005-0000-0000-000061880000}"/>
    <cellStyle name="Normal 36 2 7 7" xfId="19526" xr:uid="{00000000-0005-0000-0000-000062880000}"/>
    <cellStyle name="Normal 36 2 7 7 2" xfId="33363" xr:uid="{00000000-0005-0000-0000-000063880000}"/>
    <cellStyle name="Normal 36 2 7 8" xfId="21734" xr:uid="{00000000-0005-0000-0000-000064880000}"/>
    <cellStyle name="Normal 36 2 7 8 2" xfId="34707" xr:uid="{00000000-0005-0000-0000-000065880000}"/>
    <cellStyle name="Normal 36 2 7 9" xfId="24888" xr:uid="{00000000-0005-0000-0000-000066880000}"/>
    <cellStyle name="Normal 36 2 8" xfId="3581" xr:uid="{00000000-0005-0000-0000-000067880000}"/>
    <cellStyle name="Normal 36 2 8 2" xfId="6924" xr:uid="{00000000-0005-0000-0000-000068880000}"/>
    <cellStyle name="Normal 36 2 8 2 2" xfId="26595" xr:uid="{00000000-0005-0000-0000-000069880000}"/>
    <cellStyle name="Normal 36 2 8 3" xfId="10572" xr:uid="{00000000-0005-0000-0000-00006A880000}"/>
    <cellStyle name="Normal 36 2 8 3 2" xfId="27939" xr:uid="{00000000-0005-0000-0000-00006B880000}"/>
    <cellStyle name="Normal 36 2 8 4" xfId="12779" xr:uid="{00000000-0005-0000-0000-00006C880000}"/>
    <cellStyle name="Normal 36 2 8 4 2" xfId="29283" xr:uid="{00000000-0005-0000-0000-00006D880000}"/>
    <cellStyle name="Normal 36 2 8 5" xfId="15824" xr:uid="{00000000-0005-0000-0000-00006E880000}"/>
    <cellStyle name="Normal 36 2 8 5 2" xfId="31027" xr:uid="{00000000-0005-0000-0000-00006F880000}"/>
    <cellStyle name="Normal 36 2 8 6" xfId="17194" xr:uid="{00000000-0005-0000-0000-000070880000}"/>
    <cellStyle name="Normal 36 2 8 6 2" xfId="31971" xr:uid="{00000000-0005-0000-0000-000071880000}"/>
    <cellStyle name="Normal 36 2 8 7" xfId="19401" xr:uid="{00000000-0005-0000-0000-000072880000}"/>
    <cellStyle name="Normal 36 2 8 7 2" xfId="33315" xr:uid="{00000000-0005-0000-0000-000073880000}"/>
    <cellStyle name="Normal 36 2 8 8" xfId="21609" xr:uid="{00000000-0005-0000-0000-000074880000}"/>
    <cellStyle name="Normal 36 2 8 8 2" xfId="34659" xr:uid="{00000000-0005-0000-0000-000075880000}"/>
    <cellStyle name="Normal 36 2 8 9" xfId="24763" xr:uid="{00000000-0005-0000-0000-000076880000}"/>
    <cellStyle name="Normal 36 2 9" xfId="4770" xr:uid="{00000000-0005-0000-0000-000077880000}"/>
    <cellStyle name="Normal 36 2 9 2" xfId="25236" xr:uid="{00000000-0005-0000-0000-000078880000}"/>
    <cellStyle name="Normal 36 3" xfId="1122" xr:uid="{00000000-0005-0000-0000-000079880000}"/>
    <cellStyle name="Normal 36 3 10" xfId="8929" xr:uid="{00000000-0005-0000-0000-00007A880000}"/>
    <cellStyle name="Normal 36 3 10 2" xfId="26963" xr:uid="{00000000-0005-0000-0000-00007B880000}"/>
    <cellStyle name="Normal 36 3 11" xfId="11136" xr:uid="{00000000-0005-0000-0000-00007C880000}"/>
    <cellStyle name="Normal 36 3 11 2" xfId="28307" xr:uid="{00000000-0005-0000-0000-00007D880000}"/>
    <cellStyle name="Normal 36 3 12" xfId="13782" xr:uid="{00000000-0005-0000-0000-00007E880000}"/>
    <cellStyle name="Normal 36 3 12 2" xfId="29843" xr:uid="{00000000-0005-0000-0000-00007F880000}"/>
    <cellStyle name="Normal 36 3 13" xfId="16169" xr:uid="{00000000-0005-0000-0000-000080880000}"/>
    <cellStyle name="Normal 36 3 13 2" xfId="31225" xr:uid="{00000000-0005-0000-0000-000081880000}"/>
    <cellStyle name="Normal 36 3 14" xfId="17758" xr:uid="{00000000-0005-0000-0000-000082880000}"/>
    <cellStyle name="Normal 36 3 14 2" xfId="32339" xr:uid="{00000000-0005-0000-0000-000083880000}"/>
    <cellStyle name="Normal 36 3 15" xfId="19966" xr:uid="{00000000-0005-0000-0000-000084880000}"/>
    <cellStyle name="Normal 36 3 15 2" xfId="33683" xr:uid="{00000000-0005-0000-0000-000085880000}"/>
    <cellStyle name="Normal 36 3 16" xfId="22107" xr:uid="{00000000-0005-0000-0000-000086880000}"/>
    <cellStyle name="Normal 36 3 2" xfId="1270" xr:uid="{00000000-0005-0000-0000-000087880000}"/>
    <cellStyle name="Normal 36 3 2 10" xfId="11283" xr:uid="{00000000-0005-0000-0000-000088880000}"/>
    <cellStyle name="Normal 36 3 2 10 2" xfId="28403" xr:uid="{00000000-0005-0000-0000-000089880000}"/>
    <cellStyle name="Normal 36 3 2 11" xfId="13929" xr:uid="{00000000-0005-0000-0000-00008A880000}"/>
    <cellStyle name="Normal 36 3 2 11 2" xfId="29939" xr:uid="{00000000-0005-0000-0000-00008B880000}"/>
    <cellStyle name="Normal 36 3 2 12" xfId="15237" xr:uid="{00000000-0005-0000-0000-00008C880000}"/>
    <cellStyle name="Normal 36 3 2 12 2" xfId="30595" xr:uid="{00000000-0005-0000-0000-00008D880000}"/>
    <cellStyle name="Normal 36 3 2 13" xfId="17905" xr:uid="{00000000-0005-0000-0000-00008E880000}"/>
    <cellStyle name="Normal 36 3 2 13 2" xfId="32435" xr:uid="{00000000-0005-0000-0000-00008F880000}"/>
    <cellStyle name="Normal 36 3 2 14" xfId="20113" xr:uid="{00000000-0005-0000-0000-000090880000}"/>
    <cellStyle name="Normal 36 3 2 14 2" xfId="33779" xr:uid="{00000000-0005-0000-0000-000091880000}"/>
    <cellStyle name="Normal 36 3 2 15" xfId="22280" xr:uid="{00000000-0005-0000-0000-000092880000}"/>
    <cellStyle name="Normal 36 3 2 2" xfId="2229" xr:uid="{00000000-0005-0000-0000-000093880000}"/>
    <cellStyle name="Normal 36 3 2 2 10" xfId="22601" xr:uid="{00000000-0005-0000-0000-000094880000}"/>
    <cellStyle name="Normal 36 3 2 2 2" xfId="5296" xr:uid="{00000000-0005-0000-0000-000095880000}"/>
    <cellStyle name="Normal 36 3 2 2 2 2" xfId="24023" xr:uid="{00000000-0005-0000-0000-000096880000}"/>
    <cellStyle name="Normal 36 3 2 2 3" xfId="7913" xr:uid="{00000000-0005-0000-0000-000097880000}"/>
    <cellStyle name="Normal 36 3 2 2 3 2" xfId="26031" xr:uid="{00000000-0005-0000-0000-000098880000}"/>
    <cellStyle name="Normal 36 3 2 2 4" xfId="9746" xr:uid="{00000000-0005-0000-0000-000099880000}"/>
    <cellStyle name="Normal 36 3 2 2 4 2" xfId="27452" xr:uid="{00000000-0005-0000-0000-00009A880000}"/>
    <cellStyle name="Normal 36 3 2 2 5" xfId="11953" xr:uid="{00000000-0005-0000-0000-00009B880000}"/>
    <cellStyle name="Normal 36 3 2 2 5 2" xfId="28796" xr:uid="{00000000-0005-0000-0000-00009C880000}"/>
    <cellStyle name="Normal 36 3 2 2 6" xfId="14732" xr:uid="{00000000-0005-0000-0000-00009D880000}"/>
    <cellStyle name="Normal 36 3 2 2 6 2" xfId="30404" xr:uid="{00000000-0005-0000-0000-00009E880000}"/>
    <cellStyle name="Normal 36 3 2 2 7" xfId="13707" xr:uid="{00000000-0005-0000-0000-00009F880000}"/>
    <cellStyle name="Normal 36 3 2 2 7 2" xfId="29801" xr:uid="{00000000-0005-0000-0000-0000A0880000}"/>
    <cellStyle name="Normal 36 3 2 2 8" xfId="18575" xr:uid="{00000000-0005-0000-0000-0000A1880000}"/>
    <cellStyle name="Normal 36 3 2 2 8 2" xfId="32828" xr:uid="{00000000-0005-0000-0000-0000A2880000}"/>
    <cellStyle name="Normal 36 3 2 2 9" xfId="20783" xr:uid="{00000000-0005-0000-0000-0000A3880000}"/>
    <cellStyle name="Normal 36 3 2 2 9 2" xfId="34172" xr:uid="{00000000-0005-0000-0000-0000A4880000}"/>
    <cellStyle name="Normal 36 3 2 3" xfId="3063" xr:uid="{00000000-0005-0000-0000-0000A5880000}"/>
    <cellStyle name="Normal 36 3 2 3 10" xfId="22971" xr:uid="{00000000-0005-0000-0000-0000A6880000}"/>
    <cellStyle name="Normal 36 3 2 3 2" xfId="5666" xr:uid="{00000000-0005-0000-0000-0000A7880000}"/>
    <cellStyle name="Normal 36 3 2 3 2 2" xfId="24536" xr:uid="{00000000-0005-0000-0000-0000A8880000}"/>
    <cellStyle name="Normal 36 3 2 3 3" xfId="8416" xr:uid="{00000000-0005-0000-0000-0000A9880000}"/>
    <cellStyle name="Normal 36 3 2 3 3 2" xfId="26361" xr:uid="{00000000-0005-0000-0000-0000AA880000}"/>
    <cellStyle name="Normal 36 3 2 3 4" xfId="10260" xr:uid="{00000000-0005-0000-0000-0000AB880000}"/>
    <cellStyle name="Normal 36 3 2 3 4 2" xfId="27705" xr:uid="{00000000-0005-0000-0000-0000AC880000}"/>
    <cellStyle name="Normal 36 3 2 3 5" xfId="12467" xr:uid="{00000000-0005-0000-0000-0000AD880000}"/>
    <cellStyle name="Normal 36 3 2 3 5 2" xfId="29049" xr:uid="{00000000-0005-0000-0000-0000AE880000}"/>
    <cellStyle name="Normal 36 3 2 3 6" xfId="15417" xr:uid="{00000000-0005-0000-0000-0000AF880000}"/>
    <cellStyle name="Normal 36 3 2 3 6 2" xfId="30741" xr:uid="{00000000-0005-0000-0000-0000B0880000}"/>
    <cellStyle name="Normal 36 3 2 3 7" xfId="16882" xr:uid="{00000000-0005-0000-0000-0000B1880000}"/>
    <cellStyle name="Normal 36 3 2 3 7 2" xfId="31737" xr:uid="{00000000-0005-0000-0000-0000B2880000}"/>
    <cellStyle name="Normal 36 3 2 3 8" xfId="19089" xr:uid="{00000000-0005-0000-0000-0000B3880000}"/>
    <cellStyle name="Normal 36 3 2 3 8 2" xfId="33081" xr:uid="{00000000-0005-0000-0000-0000B4880000}"/>
    <cellStyle name="Normal 36 3 2 3 9" xfId="21297" xr:uid="{00000000-0005-0000-0000-0000B5880000}"/>
    <cellStyle name="Normal 36 3 2 3 9 2" xfId="34425" xr:uid="{00000000-0005-0000-0000-0000B6880000}"/>
    <cellStyle name="Normal 36 3 2 4" xfId="3358" xr:uid="{00000000-0005-0000-0000-0000B7880000}"/>
    <cellStyle name="Normal 36 3 2 4 10" xfId="23139" xr:uid="{00000000-0005-0000-0000-0000B8880000}"/>
    <cellStyle name="Normal 36 3 2 4 2" xfId="5834" xr:uid="{00000000-0005-0000-0000-0000B9880000}"/>
    <cellStyle name="Normal 36 3 2 4 2 2" xfId="24704" xr:uid="{00000000-0005-0000-0000-0000BA880000}"/>
    <cellStyle name="Normal 36 3 2 4 3" xfId="8584" xr:uid="{00000000-0005-0000-0000-0000BB880000}"/>
    <cellStyle name="Normal 36 3 2 4 3 2" xfId="26503" xr:uid="{00000000-0005-0000-0000-0000BC880000}"/>
    <cellStyle name="Normal 36 3 2 4 4" xfId="10428" xr:uid="{00000000-0005-0000-0000-0000BD880000}"/>
    <cellStyle name="Normal 36 3 2 4 4 2" xfId="27847" xr:uid="{00000000-0005-0000-0000-0000BE880000}"/>
    <cellStyle name="Normal 36 3 2 4 5" xfId="12635" xr:uid="{00000000-0005-0000-0000-0000BF880000}"/>
    <cellStyle name="Normal 36 3 2 4 5 2" xfId="29191" xr:uid="{00000000-0005-0000-0000-0000C0880000}"/>
    <cellStyle name="Normal 36 3 2 4 6" xfId="15644" xr:uid="{00000000-0005-0000-0000-0000C1880000}"/>
    <cellStyle name="Normal 36 3 2 4 6 2" xfId="30915" xr:uid="{00000000-0005-0000-0000-0000C2880000}"/>
    <cellStyle name="Normal 36 3 2 4 7" xfId="17050" xr:uid="{00000000-0005-0000-0000-0000C3880000}"/>
    <cellStyle name="Normal 36 3 2 4 7 2" xfId="31879" xr:uid="{00000000-0005-0000-0000-0000C4880000}"/>
    <cellStyle name="Normal 36 3 2 4 8" xfId="19257" xr:uid="{00000000-0005-0000-0000-0000C5880000}"/>
    <cellStyle name="Normal 36 3 2 4 8 2" xfId="33223" xr:uid="{00000000-0005-0000-0000-0000C6880000}"/>
    <cellStyle name="Normal 36 3 2 4 9" xfId="21465" xr:uid="{00000000-0005-0000-0000-0000C7880000}"/>
    <cellStyle name="Normal 36 3 2 4 9 2" xfId="34567" xr:uid="{00000000-0005-0000-0000-0000C8880000}"/>
    <cellStyle name="Normal 36 3 2 5" xfId="3572" xr:uid="{00000000-0005-0000-0000-0000C9880000}"/>
    <cellStyle name="Normal 36 3 2 5 2" xfId="6196" xr:uid="{00000000-0005-0000-0000-0000CA880000}"/>
    <cellStyle name="Normal 36 3 2 5 2 2" xfId="26588" xr:uid="{00000000-0005-0000-0000-0000CB880000}"/>
    <cellStyle name="Normal 36 3 2 5 3" xfId="10565" xr:uid="{00000000-0005-0000-0000-0000CC880000}"/>
    <cellStyle name="Normal 36 3 2 5 3 2" xfId="27932" xr:uid="{00000000-0005-0000-0000-0000CD880000}"/>
    <cellStyle name="Normal 36 3 2 5 4" xfId="12772" xr:uid="{00000000-0005-0000-0000-0000CE880000}"/>
    <cellStyle name="Normal 36 3 2 5 4 2" xfId="29276" xr:uid="{00000000-0005-0000-0000-0000CF880000}"/>
    <cellStyle name="Normal 36 3 2 5 5" xfId="15816" xr:uid="{00000000-0005-0000-0000-0000D0880000}"/>
    <cellStyle name="Normal 36 3 2 5 5 2" xfId="31019" xr:uid="{00000000-0005-0000-0000-0000D1880000}"/>
    <cellStyle name="Normal 36 3 2 5 6" xfId="17187" xr:uid="{00000000-0005-0000-0000-0000D2880000}"/>
    <cellStyle name="Normal 36 3 2 5 6 2" xfId="31964" xr:uid="{00000000-0005-0000-0000-0000D3880000}"/>
    <cellStyle name="Normal 36 3 2 5 7" xfId="19394" xr:uid="{00000000-0005-0000-0000-0000D4880000}"/>
    <cellStyle name="Normal 36 3 2 5 7 2" xfId="33308" xr:uid="{00000000-0005-0000-0000-0000D5880000}"/>
    <cellStyle name="Normal 36 3 2 5 8" xfId="21602" xr:uid="{00000000-0005-0000-0000-0000D6880000}"/>
    <cellStyle name="Normal 36 3 2 5 8 2" xfId="34652" xr:uid="{00000000-0005-0000-0000-0000D7880000}"/>
    <cellStyle name="Normal 36 3 2 5 9" xfId="23459" xr:uid="{00000000-0005-0000-0000-0000D8880000}"/>
    <cellStyle name="Normal 36 3 2 6" xfId="1518" xr:uid="{00000000-0005-0000-0000-0000D9880000}"/>
    <cellStyle name="Normal 36 3 2 6 2" xfId="6323" xr:uid="{00000000-0005-0000-0000-0000DA880000}"/>
    <cellStyle name="Normal 36 3 2 6 2 2" xfId="25556" xr:uid="{00000000-0005-0000-0000-0000DB880000}"/>
    <cellStyle name="Normal 36 3 2 6 3" xfId="9226" xr:uid="{00000000-0005-0000-0000-0000DC880000}"/>
    <cellStyle name="Normal 36 3 2 6 3 2" xfId="27098" xr:uid="{00000000-0005-0000-0000-0000DD880000}"/>
    <cellStyle name="Normal 36 3 2 6 4" xfId="11433" xr:uid="{00000000-0005-0000-0000-0000DE880000}"/>
    <cellStyle name="Normal 36 3 2 6 4 2" xfId="28442" xr:uid="{00000000-0005-0000-0000-0000DF880000}"/>
    <cellStyle name="Normal 36 3 2 6 5" xfId="14126" xr:uid="{00000000-0005-0000-0000-0000E0880000}"/>
    <cellStyle name="Normal 36 3 2 6 5 2" xfId="29999" xr:uid="{00000000-0005-0000-0000-0000E1880000}"/>
    <cellStyle name="Normal 36 3 2 6 6" xfId="13600" xr:uid="{00000000-0005-0000-0000-0000E2880000}"/>
    <cellStyle name="Normal 36 3 2 6 6 2" xfId="29754" xr:uid="{00000000-0005-0000-0000-0000E3880000}"/>
    <cellStyle name="Normal 36 3 2 6 7" xfId="18055" xr:uid="{00000000-0005-0000-0000-0000E4880000}"/>
    <cellStyle name="Normal 36 3 2 6 7 2" xfId="32474" xr:uid="{00000000-0005-0000-0000-0000E5880000}"/>
    <cellStyle name="Normal 36 3 2 6 8" xfId="20263" xr:uid="{00000000-0005-0000-0000-0000E6880000}"/>
    <cellStyle name="Normal 36 3 2 6 8 2" xfId="33818" xr:uid="{00000000-0005-0000-0000-0000E7880000}"/>
    <cellStyle name="Normal 36 3 2 6 9" xfId="23586" xr:uid="{00000000-0005-0000-0000-0000E8880000}"/>
    <cellStyle name="Normal 36 3 2 7" xfId="2439" xr:uid="{00000000-0005-0000-0000-0000E9880000}"/>
    <cellStyle name="Normal 36 3 2 7 2" xfId="6693" xr:uid="{00000000-0005-0000-0000-0000EA880000}"/>
    <cellStyle name="Normal 36 3 2 7 2 2" xfId="26095" xr:uid="{00000000-0005-0000-0000-0000EB880000}"/>
    <cellStyle name="Normal 36 3 2 7 3" xfId="9872" xr:uid="{00000000-0005-0000-0000-0000EC880000}"/>
    <cellStyle name="Normal 36 3 2 7 3 2" xfId="27465" xr:uid="{00000000-0005-0000-0000-0000ED880000}"/>
    <cellStyle name="Normal 36 3 2 7 4" xfId="12079" xr:uid="{00000000-0005-0000-0000-0000EE880000}"/>
    <cellStyle name="Normal 36 3 2 7 4 2" xfId="28809" xr:uid="{00000000-0005-0000-0000-0000EF880000}"/>
    <cellStyle name="Normal 36 3 2 7 5" xfId="14904" xr:uid="{00000000-0005-0000-0000-0000F0880000}"/>
    <cellStyle name="Normal 36 3 2 7 5 2" xfId="30441" xr:uid="{00000000-0005-0000-0000-0000F1880000}"/>
    <cellStyle name="Normal 36 3 2 7 6" xfId="13203" xr:uid="{00000000-0005-0000-0000-0000F2880000}"/>
    <cellStyle name="Normal 36 3 2 7 6 2" xfId="29572" xr:uid="{00000000-0005-0000-0000-0000F3880000}"/>
    <cellStyle name="Normal 36 3 2 7 7" xfId="18701" xr:uid="{00000000-0005-0000-0000-0000F4880000}"/>
    <cellStyle name="Normal 36 3 2 7 7 2" xfId="32841" xr:uid="{00000000-0005-0000-0000-0000F5880000}"/>
    <cellStyle name="Normal 36 3 2 7 8" xfId="20909" xr:uid="{00000000-0005-0000-0000-0000F6880000}"/>
    <cellStyle name="Normal 36 3 2 7 8 2" xfId="34185" xr:uid="{00000000-0005-0000-0000-0000F7880000}"/>
    <cellStyle name="Normal 36 3 2 7 9" xfId="24148" xr:uid="{00000000-0005-0000-0000-0000F8880000}"/>
    <cellStyle name="Normal 36 3 2 8" xfId="4975" xr:uid="{00000000-0005-0000-0000-0000F9880000}"/>
    <cellStyle name="Normal 36 3 2 8 2" xfId="25433" xr:uid="{00000000-0005-0000-0000-0000FA880000}"/>
    <cellStyle name="Normal 36 3 2 9" xfId="9076" xr:uid="{00000000-0005-0000-0000-0000FB880000}"/>
    <cellStyle name="Normal 36 3 2 9 2" xfId="27059" xr:uid="{00000000-0005-0000-0000-0000FC880000}"/>
    <cellStyle name="Normal 36 3 3" xfId="2031" xr:uid="{00000000-0005-0000-0000-0000FD880000}"/>
    <cellStyle name="Normal 36 3 3 10" xfId="22454" xr:uid="{00000000-0005-0000-0000-0000FE880000}"/>
    <cellStyle name="Normal 36 3 3 2" xfId="5149" xr:uid="{00000000-0005-0000-0000-0000FF880000}"/>
    <cellStyle name="Normal 36 3 3 2 2" xfId="23839" xr:uid="{00000000-0005-0000-0000-000000890000}"/>
    <cellStyle name="Normal 36 3 3 3" xfId="7735" xr:uid="{00000000-0005-0000-0000-000001890000}"/>
    <cellStyle name="Normal 36 3 3 3 2" xfId="25847" xr:uid="{00000000-0005-0000-0000-000002890000}"/>
    <cellStyle name="Normal 36 3 3 4" xfId="9557" xr:uid="{00000000-0005-0000-0000-000003890000}"/>
    <cellStyle name="Normal 36 3 3 4 2" xfId="27345" xr:uid="{00000000-0005-0000-0000-000004890000}"/>
    <cellStyle name="Normal 36 3 3 5" xfId="11764" xr:uid="{00000000-0005-0000-0000-000005890000}"/>
    <cellStyle name="Normal 36 3 3 5 2" xfId="28689" xr:uid="{00000000-0005-0000-0000-000006890000}"/>
    <cellStyle name="Normal 36 3 3 6" xfId="14541" xr:uid="{00000000-0005-0000-0000-000007890000}"/>
    <cellStyle name="Normal 36 3 3 6 2" xfId="30296" xr:uid="{00000000-0005-0000-0000-000008890000}"/>
    <cellStyle name="Normal 36 3 3 7" xfId="13718" xr:uid="{00000000-0005-0000-0000-000009890000}"/>
    <cellStyle name="Normal 36 3 3 7 2" xfId="29807" xr:uid="{00000000-0005-0000-0000-00000A890000}"/>
    <cellStyle name="Normal 36 3 3 8" xfId="18386" xr:uid="{00000000-0005-0000-0000-00000B890000}"/>
    <cellStyle name="Normal 36 3 3 8 2" xfId="32721" xr:uid="{00000000-0005-0000-0000-00000C890000}"/>
    <cellStyle name="Normal 36 3 3 9" xfId="20594" xr:uid="{00000000-0005-0000-0000-00000D890000}"/>
    <cellStyle name="Normal 36 3 3 9 2" xfId="34065" xr:uid="{00000000-0005-0000-0000-00000E890000}"/>
    <cellStyle name="Normal 36 3 4" xfId="2916" xr:uid="{00000000-0005-0000-0000-00000F890000}"/>
    <cellStyle name="Normal 36 3 4 10" xfId="22850" xr:uid="{00000000-0005-0000-0000-000010890000}"/>
    <cellStyle name="Normal 36 3 4 2" xfId="5545" xr:uid="{00000000-0005-0000-0000-000011890000}"/>
    <cellStyle name="Normal 36 3 4 2 2" xfId="24415" xr:uid="{00000000-0005-0000-0000-000012890000}"/>
    <cellStyle name="Normal 36 3 4 3" xfId="8295" xr:uid="{00000000-0005-0000-0000-000013890000}"/>
    <cellStyle name="Normal 36 3 4 3 2" xfId="26265" xr:uid="{00000000-0005-0000-0000-000014890000}"/>
    <cellStyle name="Normal 36 3 4 4" xfId="10139" xr:uid="{00000000-0005-0000-0000-000015890000}"/>
    <cellStyle name="Normal 36 3 4 4 2" xfId="27609" xr:uid="{00000000-0005-0000-0000-000016890000}"/>
    <cellStyle name="Normal 36 3 4 5" xfId="12346" xr:uid="{00000000-0005-0000-0000-000017890000}"/>
    <cellStyle name="Normal 36 3 4 5 2" xfId="28953" xr:uid="{00000000-0005-0000-0000-000018890000}"/>
    <cellStyle name="Normal 36 3 4 6" xfId="15282" xr:uid="{00000000-0005-0000-0000-000019890000}"/>
    <cellStyle name="Normal 36 3 4 6 2" xfId="30636" xr:uid="{00000000-0005-0000-0000-00001A890000}"/>
    <cellStyle name="Normal 36 3 4 7" xfId="16761" xr:uid="{00000000-0005-0000-0000-00001B890000}"/>
    <cellStyle name="Normal 36 3 4 7 2" xfId="31641" xr:uid="{00000000-0005-0000-0000-00001C890000}"/>
    <cellStyle name="Normal 36 3 4 8" xfId="18968" xr:uid="{00000000-0005-0000-0000-00001D890000}"/>
    <cellStyle name="Normal 36 3 4 8 2" xfId="32985" xr:uid="{00000000-0005-0000-0000-00001E890000}"/>
    <cellStyle name="Normal 36 3 4 9" xfId="21176" xr:uid="{00000000-0005-0000-0000-00001F890000}"/>
    <cellStyle name="Normal 36 3 4 9 2" xfId="34329" xr:uid="{00000000-0005-0000-0000-000020890000}"/>
    <cellStyle name="Normal 36 3 5" xfId="3211" xr:uid="{00000000-0005-0000-0000-000021890000}"/>
    <cellStyle name="Normal 36 3 5 10" xfId="23043" xr:uid="{00000000-0005-0000-0000-000022890000}"/>
    <cellStyle name="Normal 36 3 5 2" xfId="5738" xr:uid="{00000000-0005-0000-0000-000023890000}"/>
    <cellStyle name="Normal 36 3 5 2 2" xfId="24608" xr:uid="{00000000-0005-0000-0000-000024890000}"/>
    <cellStyle name="Normal 36 3 5 3" xfId="8488" xr:uid="{00000000-0005-0000-0000-000025890000}"/>
    <cellStyle name="Normal 36 3 5 3 2" xfId="26407" xr:uid="{00000000-0005-0000-0000-000026890000}"/>
    <cellStyle name="Normal 36 3 5 4" xfId="10332" xr:uid="{00000000-0005-0000-0000-000027890000}"/>
    <cellStyle name="Normal 36 3 5 4 2" xfId="27751" xr:uid="{00000000-0005-0000-0000-000028890000}"/>
    <cellStyle name="Normal 36 3 5 5" xfId="12539" xr:uid="{00000000-0005-0000-0000-000029890000}"/>
    <cellStyle name="Normal 36 3 5 5 2" xfId="29095" xr:uid="{00000000-0005-0000-0000-00002A890000}"/>
    <cellStyle name="Normal 36 3 5 6" xfId="15529" xr:uid="{00000000-0005-0000-0000-00002B890000}"/>
    <cellStyle name="Normal 36 3 5 6 2" xfId="30809" xr:uid="{00000000-0005-0000-0000-00002C890000}"/>
    <cellStyle name="Normal 36 3 5 7" xfId="16954" xr:uid="{00000000-0005-0000-0000-00002D890000}"/>
    <cellStyle name="Normal 36 3 5 7 2" xfId="31783" xr:uid="{00000000-0005-0000-0000-00002E890000}"/>
    <cellStyle name="Normal 36 3 5 8" xfId="19161" xr:uid="{00000000-0005-0000-0000-00002F890000}"/>
    <cellStyle name="Normal 36 3 5 8 2" xfId="33127" xr:uid="{00000000-0005-0000-0000-000030890000}"/>
    <cellStyle name="Normal 36 3 5 9" xfId="21369" xr:uid="{00000000-0005-0000-0000-000031890000}"/>
    <cellStyle name="Normal 36 3 5 9 2" xfId="34471" xr:uid="{00000000-0005-0000-0000-000032890000}"/>
    <cellStyle name="Normal 36 3 6" xfId="1500" xr:uid="{00000000-0005-0000-0000-000033890000}"/>
    <cellStyle name="Normal 36 3 6 2" xfId="6049" xr:uid="{00000000-0005-0000-0000-000034890000}"/>
    <cellStyle name="Normal 36 3 6 2 2" xfId="25547" xr:uid="{00000000-0005-0000-0000-000035890000}"/>
    <cellStyle name="Normal 36 3 6 3" xfId="9211" xr:uid="{00000000-0005-0000-0000-000036890000}"/>
    <cellStyle name="Normal 36 3 6 3 2" xfId="27091" xr:uid="{00000000-0005-0000-0000-000037890000}"/>
    <cellStyle name="Normal 36 3 6 4" xfId="11418" xr:uid="{00000000-0005-0000-0000-000038890000}"/>
    <cellStyle name="Normal 36 3 6 4 2" xfId="28435" xr:uid="{00000000-0005-0000-0000-000039890000}"/>
    <cellStyle name="Normal 36 3 6 5" xfId="14110" xr:uid="{00000000-0005-0000-0000-00003A890000}"/>
    <cellStyle name="Normal 36 3 6 5 2" xfId="29991" xr:uid="{00000000-0005-0000-0000-00003B890000}"/>
    <cellStyle name="Normal 36 3 6 6" xfId="15243" xr:uid="{00000000-0005-0000-0000-00003C890000}"/>
    <cellStyle name="Normal 36 3 6 6 2" xfId="30599" xr:uid="{00000000-0005-0000-0000-00003D890000}"/>
    <cellStyle name="Normal 36 3 6 7" xfId="18040" xr:uid="{00000000-0005-0000-0000-00003E890000}"/>
    <cellStyle name="Normal 36 3 6 7 2" xfId="32467" xr:uid="{00000000-0005-0000-0000-00003F890000}"/>
    <cellStyle name="Normal 36 3 6 8" xfId="20248" xr:uid="{00000000-0005-0000-0000-000040890000}"/>
    <cellStyle name="Normal 36 3 6 8 2" xfId="33811" xr:uid="{00000000-0005-0000-0000-000041890000}"/>
    <cellStyle name="Normal 36 3 6 9" xfId="23312" xr:uid="{00000000-0005-0000-0000-000042890000}"/>
    <cellStyle name="Normal 36 3 7" xfId="4330" xr:uid="{00000000-0005-0000-0000-000043890000}"/>
    <cellStyle name="Normal 36 3 7 2" xfId="7174" xr:uid="{00000000-0005-0000-0000-000044890000}"/>
    <cellStyle name="Normal 36 3 7 2 2" xfId="26768" xr:uid="{00000000-0005-0000-0000-000045890000}"/>
    <cellStyle name="Normal 36 3 7 3" xfId="10822" xr:uid="{00000000-0005-0000-0000-000046890000}"/>
    <cellStyle name="Normal 36 3 7 3 2" xfId="28112" xr:uid="{00000000-0005-0000-0000-000047890000}"/>
    <cellStyle name="Normal 36 3 7 4" xfId="13029" xr:uid="{00000000-0005-0000-0000-000048890000}"/>
    <cellStyle name="Normal 36 3 7 4 2" xfId="29456" xr:uid="{00000000-0005-0000-0000-000049890000}"/>
    <cellStyle name="Normal 36 3 7 5" xfId="16295" xr:uid="{00000000-0005-0000-0000-00004A890000}"/>
    <cellStyle name="Normal 36 3 7 5 2" xfId="31331" xr:uid="{00000000-0005-0000-0000-00004B890000}"/>
    <cellStyle name="Normal 36 3 7 6" xfId="17444" xr:uid="{00000000-0005-0000-0000-00004C890000}"/>
    <cellStyle name="Normal 36 3 7 6 2" xfId="32144" xr:uid="{00000000-0005-0000-0000-00004D890000}"/>
    <cellStyle name="Normal 36 3 7 7" xfId="19651" xr:uid="{00000000-0005-0000-0000-00004E890000}"/>
    <cellStyle name="Normal 36 3 7 7 2" xfId="33488" xr:uid="{00000000-0005-0000-0000-00004F890000}"/>
    <cellStyle name="Normal 36 3 7 8" xfId="21859" xr:uid="{00000000-0005-0000-0000-000050890000}"/>
    <cellStyle name="Normal 36 3 7 8 2" xfId="34832" xr:uid="{00000000-0005-0000-0000-000051890000}"/>
    <cellStyle name="Normal 36 3 7 9" xfId="25013" xr:uid="{00000000-0005-0000-0000-000052890000}"/>
    <cellStyle name="Normal 36 3 8" xfId="3784" xr:uid="{00000000-0005-0000-0000-000053890000}"/>
    <cellStyle name="Normal 36 3 8 2" xfId="6999" xr:uid="{00000000-0005-0000-0000-000054890000}"/>
    <cellStyle name="Normal 36 3 8 2 2" xfId="26619" xr:uid="{00000000-0005-0000-0000-000055890000}"/>
    <cellStyle name="Normal 36 3 8 3" xfId="10647" xr:uid="{00000000-0005-0000-0000-000056890000}"/>
    <cellStyle name="Normal 36 3 8 3 2" xfId="27963" xr:uid="{00000000-0005-0000-0000-000057890000}"/>
    <cellStyle name="Normal 36 3 8 4" xfId="12854" xr:uid="{00000000-0005-0000-0000-000058890000}"/>
    <cellStyle name="Normal 36 3 8 4 2" xfId="29307" xr:uid="{00000000-0005-0000-0000-000059890000}"/>
    <cellStyle name="Normal 36 3 8 5" xfId="15953" xr:uid="{00000000-0005-0000-0000-00005A890000}"/>
    <cellStyle name="Normal 36 3 8 5 2" xfId="31076" xr:uid="{00000000-0005-0000-0000-00005B890000}"/>
    <cellStyle name="Normal 36 3 8 6" xfId="17269" xr:uid="{00000000-0005-0000-0000-00005C890000}"/>
    <cellStyle name="Normal 36 3 8 6 2" xfId="31995" xr:uid="{00000000-0005-0000-0000-00005D890000}"/>
    <cellStyle name="Normal 36 3 8 7" xfId="19476" xr:uid="{00000000-0005-0000-0000-00005E890000}"/>
    <cellStyle name="Normal 36 3 8 7 2" xfId="33339" xr:uid="{00000000-0005-0000-0000-00005F890000}"/>
    <cellStyle name="Normal 36 3 8 8" xfId="21684" xr:uid="{00000000-0005-0000-0000-000060890000}"/>
    <cellStyle name="Normal 36 3 8 8 2" xfId="34683" xr:uid="{00000000-0005-0000-0000-000061890000}"/>
    <cellStyle name="Normal 36 3 8 9" xfId="24838" xr:uid="{00000000-0005-0000-0000-000062890000}"/>
    <cellStyle name="Normal 36 3 9" xfId="4802" xr:uid="{00000000-0005-0000-0000-000063890000}"/>
    <cellStyle name="Normal 36 3 9 2" xfId="25286" xr:uid="{00000000-0005-0000-0000-000064890000}"/>
    <cellStyle name="Normal 36 4" xfId="1187" xr:uid="{00000000-0005-0000-0000-000065890000}"/>
    <cellStyle name="Normal 36 4 10" xfId="11201" xr:uid="{00000000-0005-0000-0000-000066890000}"/>
    <cellStyle name="Normal 36 4 10 2" xfId="28339" xr:uid="{00000000-0005-0000-0000-000067890000}"/>
    <cellStyle name="Normal 36 4 11" xfId="13847" xr:uid="{00000000-0005-0000-0000-000068890000}"/>
    <cellStyle name="Normal 36 4 11 2" xfId="29875" xr:uid="{00000000-0005-0000-0000-000069890000}"/>
    <cellStyle name="Normal 36 4 12" xfId="16363" xr:uid="{00000000-0005-0000-0000-00006A890000}"/>
    <cellStyle name="Normal 36 4 12 2" xfId="31384" xr:uid="{00000000-0005-0000-0000-00006B890000}"/>
    <cellStyle name="Normal 36 4 13" xfId="17823" xr:uid="{00000000-0005-0000-0000-00006C890000}"/>
    <cellStyle name="Normal 36 4 13 2" xfId="32371" xr:uid="{00000000-0005-0000-0000-00006D890000}"/>
    <cellStyle name="Normal 36 4 14" xfId="20031" xr:uid="{00000000-0005-0000-0000-00006E890000}"/>
    <cellStyle name="Normal 36 4 14 2" xfId="33715" xr:uid="{00000000-0005-0000-0000-00006F890000}"/>
    <cellStyle name="Normal 36 4 15" xfId="22164" xr:uid="{00000000-0005-0000-0000-000070890000}"/>
    <cellStyle name="Normal 36 4 2" xfId="2112" xr:uid="{00000000-0005-0000-0000-000071890000}"/>
    <cellStyle name="Normal 36 4 2 10" xfId="22519" xr:uid="{00000000-0005-0000-0000-000072890000}"/>
    <cellStyle name="Normal 36 4 2 2" xfId="5214" xr:uid="{00000000-0005-0000-0000-000073890000}"/>
    <cellStyle name="Normal 36 4 2 2 2" xfId="23906" xr:uid="{00000000-0005-0000-0000-000074890000}"/>
    <cellStyle name="Normal 36 4 2 3" xfId="7797" xr:uid="{00000000-0005-0000-0000-000075890000}"/>
    <cellStyle name="Normal 36 4 2 3 2" xfId="25914" xr:uid="{00000000-0005-0000-0000-000076890000}"/>
    <cellStyle name="Normal 36 4 2 4" xfId="9629" xr:uid="{00000000-0005-0000-0000-000077890000}"/>
    <cellStyle name="Normal 36 4 2 4 2" xfId="27387" xr:uid="{00000000-0005-0000-0000-000078890000}"/>
    <cellStyle name="Normal 36 4 2 5" xfId="11836" xr:uid="{00000000-0005-0000-0000-000079890000}"/>
    <cellStyle name="Normal 36 4 2 5 2" xfId="28731" xr:uid="{00000000-0005-0000-0000-00007A890000}"/>
    <cellStyle name="Normal 36 4 2 6" xfId="14615" xr:uid="{00000000-0005-0000-0000-00007B890000}"/>
    <cellStyle name="Normal 36 4 2 6 2" xfId="30339" xr:uid="{00000000-0005-0000-0000-00007C890000}"/>
    <cellStyle name="Normal 36 4 2 7" xfId="13289" xr:uid="{00000000-0005-0000-0000-00007D890000}"/>
    <cellStyle name="Normal 36 4 2 7 2" xfId="29606" xr:uid="{00000000-0005-0000-0000-00007E890000}"/>
    <cellStyle name="Normal 36 4 2 8" xfId="18458" xr:uid="{00000000-0005-0000-0000-00007F890000}"/>
    <cellStyle name="Normal 36 4 2 8 2" xfId="32763" xr:uid="{00000000-0005-0000-0000-000080890000}"/>
    <cellStyle name="Normal 36 4 2 9" xfId="20666" xr:uid="{00000000-0005-0000-0000-000081890000}"/>
    <cellStyle name="Normal 36 4 2 9 2" xfId="34107" xr:uid="{00000000-0005-0000-0000-000082890000}"/>
    <cellStyle name="Normal 36 4 3" xfId="2981" xr:uid="{00000000-0005-0000-0000-000083890000}"/>
    <cellStyle name="Normal 36 4 3 10" xfId="22907" xr:uid="{00000000-0005-0000-0000-000084890000}"/>
    <cellStyle name="Normal 36 4 3 2" xfId="5602" xr:uid="{00000000-0005-0000-0000-000085890000}"/>
    <cellStyle name="Normal 36 4 3 2 2" xfId="24472" xr:uid="{00000000-0005-0000-0000-000086890000}"/>
    <cellStyle name="Normal 36 4 3 3" xfId="8352" xr:uid="{00000000-0005-0000-0000-000087890000}"/>
    <cellStyle name="Normal 36 4 3 3 2" xfId="26297" xr:uid="{00000000-0005-0000-0000-000088890000}"/>
    <cellStyle name="Normal 36 4 3 4" xfId="10196" xr:uid="{00000000-0005-0000-0000-000089890000}"/>
    <cellStyle name="Normal 36 4 3 4 2" xfId="27641" xr:uid="{00000000-0005-0000-0000-00008A890000}"/>
    <cellStyle name="Normal 36 4 3 5" xfId="12403" xr:uid="{00000000-0005-0000-0000-00008B890000}"/>
    <cellStyle name="Normal 36 4 3 5 2" xfId="28985" xr:uid="{00000000-0005-0000-0000-00008C890000}"/>
    <cellStyle name="Normal 36 4 3 6" xfId="15342" xr:uid="{00000000-0005-0000-0000-00008D890000}"/>
    <cellStyle name="Normal 36 4 3 6 2" xfId="30669" xr:uid="{00000000-0005-0000-0000-00008E890000}"/>
    <cellStyle name="Normal 36 4 3 7" xfId="16818" xr:uid="{00000000-0005-0000-0000-00008F890000}"/>
    <cellStyle name="Normal 36 4 3 7 2" xfId="31673" xr:uid="{00000000-0005-0000-0000-000090890000}"/>
    <cellStyle name="Normal 36 4 3 8" xfId="19025" xr:uid="{00000000-0005-0000-0000-000091890000}"/>
    <cellStyle name="Normal 36 4 3 8 2" xfId="33017" xr:uid="{00000000-0005-0000-0000-000092890000}"/>
    <cellStyle name="Normal 36 4 3 9" xfId="21233" xr:uid="{00000000-0005-0000-0000-000093890000}"/>
    <cellStyle name="Normal 36 4 3 9 2" xfId="34361" xr:uid="{00000000-0005-0000-0000-000094890000}"/>
    <cellStyle name="Normal 36 4 4" xfId="3276" xr:uid="{00000000-0005-0000-0000-000095890000}"/>
    <cellStyle name="Normal 36 4 4 10" xfId="23075" xr:uid="{00000000-0005-0000-0000-000096890000}"/>
    <cellStyle name="Normal 36 4 4 2" xfId="5770" xr:uid="{00000000-0005-0000-0000-000097890000}"/>
    <cellStyle name="Normal 36 4 4 2 2" xfId="24640" xr:uid="{00000000-0005-0000-0000-000098890000}"/>
    <cellStyle name="Normal 36 4 4 3" xfId="8520" xr:uid="{00000000-0005-0000-0000-000099890000}"/>
    <cellStyle name="Normal 36 4 4 3 2" xfId="26439" xr:uid="{00000000-0005-0000-0000-00009A890000}"/>
    <cellStyle name="Normal 36 4 4 4" xfId="10364" xr:uid="{00000000-0005-0000-0000-00009B890000}"/>
    <cellStyle name="Normal 36 4 4 4 2" xfId="27783" xr:uid="{00000000-0005-0000-0000-00009C890000}"/>
    <cellStyle name="Normal 36 4 4 5" xfId="12571" xr:uid="{00000000-0005-0000-0000-00009D890000}"/>
    <cellStyle name="Normal 36 4 4 5 2" xfId="29127" xr:uid="{00000000-0005-0000-0000-00009E890000}"/>
    <cellStyle name="Normal 36 4 4 6" xfId="15570" xr:uid="{00000000-0005-0000-0000-00009F890000}"/>
    <cellStyle name="Normal 36 4 4 6 2" xfId="30845" xr:uid="{00000000-0005-0000-0000-0000A0890000}"/>
    <cellStyle name="Normal 36 4 4 7" xfId="16986" xr:uid="{00000000-0005-0000-0000-0000A1890000}"/>
    <cellStyle name="Normal 36 4 4 7 2" xfId="31815" xr:uid="{00000000-0005-0000-0000-0000A2890000}"/>
    <cellStyle name="Normal 36 4 4 8" xfId="19193" xr:uid="{00000000-0005-0000-0000-0000A3890000}"/>
    <cellStyle name="Normal 36 4 4 8 2" xfId="33159" xr:uid="{00000000-0005-0000-0000-0000A4890000}"/>
    <cellStyle name="Normal 36 4 4 9" xfId="21401" xr:uid="{00000000-0005-0000-0000-0000A5890000}"/>
    <cellStyle name="Normal 36 4 4 9 2" xfId="34503" xr:uid="{00000000-0005-0000-0000-0000A6890000}"/>
    <cellStyle name="Normal 36 4 5" xfId="3456" xr:uid="{00000000-0005-0000-0000-0000A7890000}"/>
    <cellStyle name="Normal 36 4 5 2" xfId="6114" xr:uid="{00000000-0005-0000-0000-0000A8890000}"/>
    <cellStyle name="Normal 36 4 5 2 2" xfId="26524" xr:uid="{00000000-0005-0000-0000-0000A9890000}"/>
    <cellStyle name="Normal 36 4 5 3" xfId="10449" xr:uid="{00000000-0005-0000-0000-0000AA890000}"/>
    <cellStyle name="Normal 36 4 5 3 2" xfId="27868" xr:uid="{00000000-0005-0000-0000-0000AB890000}"/>
    <cellStyle name="Normal 36 4 5 4" xfId="12656" xr:uid="{00000000-0005-0000-0000-0000AC890000}"/>
    <cellStyle name="Normal 36 4 5 4 2" xfId="29212" xr:uid="{00000000-0005-0000-0000-0000AD890000}"/>
    <cellStyle name="Normal 36 4 5 5" xfId="15700" xr:uid="{00000000-0005-0000-0000-0000AE890000}"/>
    <cellStyle name="Normal 36 4 5 5 2" xfId="30955" xr:uid="{00000000-0005-0000-0000-0000AF890000}"/>
    <cellStyle name="Normal 36 4 5 6" xfId="17071" xr:uid="{00000000-0005-0000-0000-0000B0890000}"/>
    <cellStyle name="Normal 36 4 5 6 2" xfId="31900" xr:uid="{00000000-0005-0000-0000-0000B1890000}"/>
    <cellStyle name="Normal 36 4 5 7" xfId="19278" xr:uid="{00000000-0005-0000-0000-0000B2890000}"/>
    <cellStyle name="Normal 36 4 5 7 2" xfId="33244" xr:uid="{00000000-0005-0000-0000-0000B3890000}"/>
    <cellStyle name="Normal 36 4 5 8" xfId="21486" xr:uid="{00000000-0005-0000-0000-0000B4890000}"/>
    <cellStyle name="Normal 36 4 5 8 2" xfId="34588" xr:uid="{00000000-0005-0000-0000-0000B5890000}"/>
    <cellStyle name="Normal 36 4 5 9" xfId="23377" xr:uid="{00000000-0005-0000-0000-0000B6890000}"/>
    <cellStyle name="Normal 36 4 6" xfId="3885" xr:uid="{00000000-0005-0000-0000-0000B7890000}"/>
    <cellStyle name="Normal 36 4 6 2" xfId="7030" xr:uid="{00000000-0005-0000-0000-0000B8890000}"/>
    <cellStyle name="Normal 36 4 6 2 2" xfId="26624" xr:uid="{00000000-0005-0000-0000-0000B9890000}"/>
    <cellStyle name="Normal 36 4 6 3" xfId="10678" xr:uid="{00000000-0005-0000-0000-0000BA890000}"/>
    <cellStyle name="Normal 36 4 6 3 2" xfId="27968" xr:uid="{00000000-0005-0000-0000-0000BB890000}"/>
    <cellStyle name="Normal 36 4 6 4" xfId="12885" xr:uid="{00000000-0005-0000-0000-0000BC890000}"/>
    <cellStyle name="Normal 36 4 6 4 2" xfId="29312" xr:uid="{00000000-0005-0000-0000-0000BD890000}"/>
    <cellStyle name="Normal 36 4 6 5" xfId="16016" xr:uid="{00000000-0005-0000-0000-0000BE890000}"/>
    <cellStyle name="Normal 36 4 6 5 2" xfId="31100" xr:uid="{00000000-0005-0000-0000-0000BF890000}"/>
    <cellStyle name="Normal 36 4 6 6" xfId="17300" xr:uid="{00000000-0005-0000-0000-0000C0890000}"/>
    <cellStyle name="Normal 36 4 6 6 2" xfId="32000" xr:uid="{00000000-0005-0000-0000-0000C1890000}"/>
    <cellStyle name="Normal 36 4 6 7" xfId="19507" xr:uid="{00000000-0005-0000-0000-0000C2890000}"/>
    <cellStyle name="Normal 36 4 6 7 2" xfId="33344" xr:uid="{00000000-0005-0000-0000-0000C3890000}"/>
    <cellStyle name="Normal 36 4 6 8" xfId="21715" xr:uid="{00000000-0005-0000-0000-0000C4890000}"/>
    <cellStyle name="Normal 36 4 6 8 2" xfId="34688" xr:uid="{00000000-0005-0000-0000-0000C5890000}"/>
    <cellStyle name="Normal 36 4 6 9" xfId="24869" xr:uid="{00000000-0005-0000-0000-0000C6890000}"/>
    <cellStyle name="Normal 36 4 7" xfId="4541" xr:uid="{00000000-0005-0000-0000-0000C7890000}"/>
    <cellStyle name="Normal 36 4 7 2" xfId="7245" xr:uid="{00000000-0005-0000-0000-0000C8890000}"/>
    <cellStyle name="Normal 36 4 7 2 2" xfId="26839" xr:uid="{00000000-0005-0000-0000-0000C9890000}"/>
    <cellStyle name="Normal 36 4 7 3" xfId="10893" xr:uid="{00000000-0005-0000-0000-0000CA890000}"/>
    <cellStyle name="Normal 36 4 7 3 2" xfId="28183" xr:uid="{00000000-0005-0000-0000-0000CB890000}"/>
    <cellStyle name="Normal 36 4 7 4" xfId="13100" xr:uid="{00000000-0005-0000-0000-0000CC890000}"/>
    <cellStyle name="Normal 36 4 7 4 2" xfId="29527" xr:uid="{00000000-0005-0000-0000-0000CD890000}"/>
    <cellStyle name="Normal 36 4 7 5" xfId="16433" xr:uid="{00000000-0005-0000-0000-0000CE890000}"/>
    <cellStyle name="Normal 36 4 7 5 2" xfId="31440" xr:uid="{00000000-0005-0000-0000-0000CF890000}"/>
    <cellStyle name="Normal 36 4 7 6" xfId="17515" xr:uid="{00000000-0005-0000-0000-0000D0890000}"/>
    <cellStyle name="Normal 36 4 7 6 2" xfId="32215" xr:uid="{00000000-0005-0000-0000-0000D1890000}"/>
    <cellStyle name="Normal 36 4 7 7" xfId="19722" xr:uid="{00000000-0005-0000-0000-0000D2890000}"/>
    <cellStyle name="Normal 36 4 7 7 2" xfId="33559" xr:uid="{00000000-0005-0000-0000-0000D3890000}"/>
    <cellStyle name="Normal 36 4 7 8" xfId="21930" xr:uid="{00000000-0005-0000-0000-0000D4890000}"/>
    <cellStyle name="Normal 36 4 7 8 2" xfId="34903" xr:uid="{00000000-0005-0000-0000-0000D5890000}"/>
    <cellStyle name="Normal 36 4 7 9" xfId="25084" xr:uid="{00000000-0005-0000-0000-0000D6890000}"/>
    <cellStyle name="Normal 36 4 8" xfId="4859" xr:uid="{00000000-0005-0000-0000-0000D7890000}"/>
    <cellStyle name="Normal 36 4 8 2" xfId="25351" xr:uid="{00000000-0005-0000-0000-0000D8890000}"/>
    <cellStyle name="Normal 36 4 9" xfId="8994" xr:uid="{00000000-0005-0000-0000-0000D9890000}"/>
    <cellStyle name="Normal 36 4 9 2" xfId="26995" xr:uid="{00000000-0005-0000-0000-0000DA890000}"/>
    <cellStyle name="Normal 36 5" xfId="1759" xr:uid="{00000000-0005-0000-0000-0000DB890000}"/>
    <cellStyle name="Normal 36 5 10" xfId="22338" xr:uid="{00000000-0005-0000-0000-0000DC890000}"/>
    <cellStyle name="Normal 36 5 2" xfId="5033" xr:uid="{00000000-0005-0000-0000-0000DD890000}"/>
    <cellStyle name="Normal 36 5 2 2" xfId="23708" xr:uid="{00000000-0005-0000-0000-0000DE890000}"/>
    <cellStyle name="Normal 36 5 3" xfId="7635" xr:uid="{00000000-0005-0000-0000-0000DF890000}"/>
    <cellStyle name="Normal 36 5 3 2" xfId="25687" xr:uid="{00000000-0005-0000-0000-0000E0890000}"/>
    <cellStyle name="Normal 36 5 4" xfId="9379" xr:uid="{00000000-0005-0000-0000-0000E1890000}"/>
    <cellStyle name="Normal 36 5 4 2" xfId="27203" xr:uid="{00000000-0005-0000-0000-0000E2890000}"/>
    <cellStyle name="Normal 36 5 5" xfId="11586" xr:uid="{00000000-0005-0000-0000-0000E3890000}"/>
    <cellStyle name="Normal 36 5 5 2" xfId="28547" xr:uid="{00000000-0005-0000-0000-0000E4890000}"/>
    <cellStyle name="Normal 36 5 6" xfId="14318" xr:uid="{00000000-0005-0000-0000-0000E5890000}"/>
    <cellStyle name="Normal 36 5 6 2" xfId="30125" xr:uid="{00000000-0005-0000-0000-0000E6890000}"/>
    <cellStyle name="Normal 36 5 7" xfId="15996" xr:uid="{00000000-0005-0000-0000-0000E7890000}"/>
    <cellStyle name="Normal 36 5 7 2" xfId="31085" xr:uid="{00000000-0005-0000-0000-0000E8890000}"/>
    <cellStyle name="Normal 36 5 8" xfId="18208" xr:uid="{00000000-0005-0000-0000-0000E9890000}"/>
    <cellStyle name="Normal 36 5 8 2" xfId="32579" xr:uid="{00000000-0005-0000-0000-0000EA890000}"/>
    <cellStyle name="Normal 36 5 9" xfId="20416" xr:uid="{00000000-0005-0000-0000-0000EB890000}"/>
    <cellStyle name="Normal 36 5 9 2" xfId="33923" xr:uid="{00000000-0005-0000-0000-0000EC890000}"/>
    <cellStyle name="Normal 36 6" xfId="2736" xr:uid="{00000000-0005-0000-0000-0000ED890000}"/>
    <cellStyle name="Normal 36 6 10" xfId="22736" xr:uid="{00000000-0005-0000-0000-0000EE890000}"/>
    <cellStyle name="Normal 36 6 2" xfId="5431" xr:uid="{00000000-0005-0000-0000-0000EF890000}"/>
    <cellStyle name="Normal 36 6 2 2" xfId="24301" xr:uid="{00000000-0005-0000-0000-0000F0890000}"/>
    <cellStyle name="Normal 36 6 3" xfId="8181" xr:uid="{00000000-0005-0000-0000-0000F1890000}"/>
    <cellStyle name="Normal 36 6 3 2" xfId="26177" xr:uid="{00000000-0005-0000-0000-0000F2890000}"/>
    <cellStyle name="Normal 36 6 4" xfId="10025" xr:uid="{00000000-0005-0000-0000-0000F3890000}"/>
    <cellStyle name="Normal 36 6 4 2" xfId="27521" xr:uid="{00000000-0005-0000-0000-0000F4890000}"/>
    <cellStyle name="Normal 36 6 5" xfId="12232" xr:uid="{00000000-0005-0000-0000-0000F5890000}"/>
    <cellStyle name="Normal 36 6 5 2" xfId="28865" xr:uid="{00000000-0005-0000-0000-0000F6890000}"/>
    <cellStyle name="Normal 36 6 6" xfId="15131" xr:uid="{00000000-0005-0000-0000-0000F7890000}"/>
    <cellStyle name="Normal 36 6 6 2" xfId="30526" xr:uid="{00000000-0005-0000-0000-0000F8890000}"/>
    <cellStyle name="Normal 36 6 7" xfId="16647" xr:uid="{00000000-0005-0000-0000-0000F9890000}"/>
    <cellStyle name="Normal 36 6 7 2" xfId="31553" xr:uid="{00000000-0005-0000-0000-0000FA890000}"/>
    <cellStyle name="Normal 36 6 8" xfId="18854" xr:uid="{00000000-0005-0000-0000-0000FB890000}"/>
    <cellStyle name="Normal 36 6 8 2" xfId="32897" xr:uid="{00000000-0005-0000-0000-0000FC890000}"/>
    <cellStyle name="Normal 36 6 9" xfId="21062" xr:uid="{00000000-0005-0000-0000-0000FD890000}"/>
    <cellStyle name="Normal 36 6 9 2" xfId="34241" xr:uid="{00000000-0005-0000-0000-0000FE890000}"/>
    <cellStyle name="Normal 36 7" xfId="2649" xr:uid="{00000000-0005-0000-0000-0000FF890000}"/>
    <cellStyle name="Normal 36 7 10" xfId="22700" xr:uid="{00000000-0005-0000-0000-0000008A0000}"/>
    <cellStyle name="Normal 36 7 2" xfId="5395" xr:uid="{00000000-0005-0000-0000-0000018A0000}"/>
    <cellStyle name="Normal 36 7 2 2" xfId="24265" xr:uid="{00000000-0005-0000-0000-0000028A0000}"/>
    <cellStyle name="Normal 36 7 3" xfId="8145" xr:uid="{00000000-0005-0000-0000-0000038A0000}"/>
    <cellStyle name="Normal 36 7 3 2" xfId="26141" xr:uid="{00000000-0005-0000-0000-0000048A0000}"/>
    <cellStyle name="Normal 36 7 4" xfId="9989" xr:uid="{00000000-0005-0000-0000-0000058A0000}"/>
    <cellStyle name="Normal 36 7 4 2" xfId="27485" xr:uid="{00000000-0005-0000-0000-0000068A0000}"/>
    <cellStyle name="Normal 36 7 5" xfId="12196" xr:uid="{00000000-0005-0000-0000-0000078A0000}"/>
    <cellStyle name="Normal 36 7 5 2" xfId="28829" xr:uid="{00000000-0005-0000-0000-0000088A0000}"/>
    <cellStyle name="Normal 36 7 6" xfId="15073" xr:uid="{00000000-0005-0000-0000-0000098A0000}"/>
    <cellStyle name="Normal 36 7 6 2" xfId="30485" xr:uid="{00000000-0005-0000-0000-00000A8A0000}"/>
    <cellStyle name="Normal 36 7 7" xfId="16611" xr:uid="{00000000-0005-0000-0000-00000B8A0000}"/>
    <cellStyle name="Normal 36 7 7 2" xfId="31517" xr:uid="{00000000-0005-0000-0000-00000C8A0000}"/>
    <cellStyle name="Normal 36 7 8" xfId="18818" xr:uid="{00000000-0005-0000-0000-00000D8A0000}"/>
    <cellStyle name="Normal 36 7 8 2" xfId="32861" xr:uid="{00000000-0005-0000-0000-00000E8A0000}"/>
    <cellStyle name="Normal 36 7 9" xfId="21026" xr:uid="{00000000-0005-0000-0000-00000F8A0000}"/>
    <cellStyle name="Normal 36 7 9 2" xfId="34205" xr:uid="{00000000-0005-0000-0000-0000108A0000}"/>
    <cellStyle name="Normal 36 8" xfId="1901" xr:uid="{00000000-0005-0000-0000-0000118A0000}"/>
    <cellStyle name="Normal 36 8 2" xfId="5933" xr:uid="{00000000-0005-0000-0000-0000128A0000}"/>
    <cellStyle name="Normal 36 8 2 2" xfId="25748" xr:uid="{00000000-0005-0000-0000-0000138A0000}"/>
    <cellStyle name="Normal 36 8 3" xfId="9455" xr:uid="{00000000-0005-0000-0000-0000148A0000}"/>
    <cellStyle name="Normal 36 8 3 2" xfId="27264" xr:uid="{00000000-0005-0000-0000-0000158A0000}"/>
    <cellStyle name="Normal 36 8 4" xfId="11662" xr:uid="{00000000-0005-0000-0000-0000168A0000}"/>
    <cellStyle name="Normal 36 8 4 2" xfId="28608" xr:uid="{00000000-0005-0000-0000-0000178A0000}"/>
    <cellStyle name="Normal 36 8 5" xfId="14426" xr:uid="{00000000-0005-0000-0000-0000188A0000}"/>
    <cellStyle name="Normal 36 8 5 2" xfId="30207" xr:uid="{00000000-0005-0000-0000-0000198A0000}"/>
    <cellStyle name="Normal 36 8 6" xfId="16071" xr:uid="{00000000-0005-0000-0000-00001A8A0000}"/>
    <cellStyle name="Normal 36 8 6 2" xfId="31147" xr:uid="{00000000-0005-0000-0000-00001B8A0000}"/>
    <cellStyle name="Normal 36 8 7" xfId="18284" xr:uid="{00000000-0005-0000-0000-00001C8A0000}"/>
    <cellStyle name="Normal 36 8 7 2" xfId="32640" xr:uid="{00000000-0005-0000-0000-00001D8A0000}"/>
    <cellStyle name="Normal 36 8 8" xfId="20492" xr:uid="{00000000-0005-0000-0000-00001E8A0000}"/>
    <cellStyle name="Normal 36 8 8 2" xfId="33984" xr:uid="{00000000-0005-0000-0000-00001F8A0000}"/>
    <cellStyle name="Normal 36 8 9" xfId="23196" xr:uid="{00000000-0005-0000-0000-0000208A0000}"/>
    <cellStyle name="Normal 36 9" xfId="3648" xr:uid="{00000000-0005-0000-0000-0000218A0000}"/>
    <cellStyle name="Normal 36 9 2" xfId="6946" xr:uid="{00000000-0005-0000-0000-0000228A0000}"/>
    <cellStyle name="Normal 36 9 2 2" xfId="26598" xr:uid="{00000000-0005-0000-0000-0000238A0000}"/>
    <cellStyle name="Normal 36 9 3" xfId="10594" xr:uid="{00000000-0005-0000-0000-0000248A0000}"/>
    <cellStyle name="Normal 36 9 3 2" xfId="27942" xr:uid="{00000000-0005-0000-0000-0000258A0000}"/>
    <cellStyle name="Normal 36 9 4" xfId="12801" xr:uid="{00000000-0005-0000-0000-0000268A0000}"/>
    <cellStyle name="Normal 36 9 4 2" xfId="29286" xr:uid="{00000000-0005-0000-0000-0000278A0000}"/>
    <cellStyle name="Normal 36 9 5" xfId="15866" xr:uid="{00000000-0005-0000-0000-0000288A0000}"/>
    <cellStyle name="Normal 36 9 5 2" xfId="31041" xr:uid="{00000000-0005-0000-0000-0000298A0000}"/>
    <cellStyle name="Normal 36 9 6" xfId="17216" xr:uid="{00000000-0005-0000-0000-00002A8A0000}"/>
    <cellStyle name="Normal 36 9 6 2" xfId="31974" xr:uid="{00000000-0005-0000-0000-00002B8A0000}"/>
    <cellStyle name="Normal 36 9 7" xfId="19423" xr:uid="{00000000-0005-0000-0000-00002C8A0000}"/>
    <cellStyle name="Normal 36 9 7 2" xfId="33318" xr:uid="{00000000-0005-0000-0000-00002D8A0000}"/>
    <cellStyle name="Normal 36 9 8" xfId="21631" xr:uid="{00000000-0005-0000-0000-00002E8A0000}"/>
    <cellStyle name="Normal 36 9 8 2" xfId="34662" xr:uid="{00000000-0005-0000-0000-00002F8A0000}"/>
    <cellStyle name="Normal 36 9 9" xfId="24785" xr:uid="{00000000-0005-0000-0000-0000308A0000}"/>
    <cellStyle name="Normal 37" xfId="660" xr:uid="{00000000-0005-0000-0000-0000318A0000}"/>
    <cellStyle name="Normal 37 10" xfId="4381" xr:uid="{00000000-0005-0000-0000-0000328A0000}"/>
    <cellStyle name="Normal 37 10 2" xfId="7196" xr:uid="{00000000-0005-0000-0000-0000338A0000}"/>
    <cellStyle name="Normal 37 10 2 2" xfId="26790" xr:uid="{00000000-0005-0000-0000-0000348A0000}"/>
    <cellStyle name="Normal 37 10 3" xfId="10844" xr:uid="{00000000-0005-0000-0000-0000358A0000}"/>
    <cellStyle name="Normal 37 10 3 2" xfId="28134" xr:uid="{00000000-0005-0000-0000-0000368A0000}"/>
    <cellStyle name="Normal 37 10 4" xfId="13051" xr:uid="{00000000-0005-0000-0000-0000378A0000}"/>
    <cellStyle name="Normal 37 10 4 2" xfId="29478" xr:uid="{00000000-0005-0000-0000-0000388A0000}"/>
    <cellStyle name="Normal 37 10 5" xfId="16329" xr:uid="{00000000-0005-0000-0000-0000398A0000}"/>
    <cellStyle name="Normal 37 10 5 2" xfId="31359" xr:uid="{00000000-0005-0000-0000-00003A8A0000}"/>
    <cellStyle name="Normal 37 10 6" xfId="17466" xr:uid="{00000000-0005-0000-0000-00003B8A0000}"/>
    <cellStyle name="Normal 37 10 6 2" xfId="32166" xr:uid="{00000000-0005-0000-0000-00003C8A0000}"/>
    <cellStyle name="Normal 37 10 7" xfId="19673" xr:uid="{00000000-0005-0000-0000-00003D8A0000}"/>
    <cellStyle name="Normal 37 10 7 2" xfId="33510" xr:uid="{00000000-0005-0000-0000-00003E8A0000}"/>
    <cellStyle name="Normal 37 10 8" xfId="21881" xr:uid="{00000000-0005-0000-0000-00003F8A0000}"/>
    <cellStyle name="Normal 37 10 8 2" xfId="34854" xr:uid="{00000000-0005-0000-0000-0000408A0000}"/>
    <cellStyle name="Normal 37 10 9" xfId="25035" xr:uid="{00000000-0005-0000-0000-0000418A0000}"/>
    <cellStyle name="Normal 37 11" xfId="4720" xr:uid="{00000000-0005-0000-0000-0000428A0000}"/>
    <cellStyle name="Normal 37 11 2" xfId="25171" xr:uid="{00000000-0005-0000-0000-0000438A0000}"/>
    <cellStyle name="Normal 37 12" xfId="8814" xr:uid="{00000000-0005-0000-0000-0000448A0000}"/>
    <cellStyle name="Normal 37 12 2" xfId="26900" xr:uid="{00000000-0005-0000-0000-0000458A0000}"/>
    <cellStyle name="Normal 37 13" xfId="11021" xr:uid="{00000000-0005-0000-0000-0000468A0000}"/>
    <cellStyle name="Normal 37 13 2" xfId="28244" xr:uid="{00000000-0005-0000-0000-0000478A0000}"/>
    <cellStyle name="Normal 37 14" xfId="13485" xr:uid="{00000000-0005-0000-0000-0000488A0000}"/>
    <cellStyle name="Normal 37 14 2" xfId="29703" xr:uid="{00000000-0005-0000-0000-0000498A0000}"/>
    <cellStyle name="Normal 37 15" xfId="13445" xr:uid="{00000000-0005-0000-0000-00004A8A0000}"/>
    <cellStyle name="Normal 37 15 2" xfId="29670" xr:uid="{00000000-0005-0000-0000-00004B8A0000}"/>
    <cellStyle name="Normal 37 16" xfId="17643" xr:uid="{00000000-0005-0000-0000-00004C8A0000}"/>
    <cellStyle name="Normal 37 16 2" xfId="32276" xr:uid="{00000000-0005-0000-0000-00004D8A0000}"/>
    <cellStyle name="Normal 37 17" xfId="19851" xr:uid="{00000000-0005-0000-0000-00004E8A0000}"/>
    <cellStyle name="Normal 37 17 2" xfId="33620" xr:uid="{00000000-0005-0000-0000-00004F8A0000}"/>
    <cellStyle name="Normal 37 18" xfId="22025" xr:uid="{00000000-0005-0000-0000-0000508A0000}"/>
    <cellStyle name="Normal 37 19" xfId="37894" xr:uid="{00000000-0005-0000-0000-0000518A0000}"/>
    <cellStyle name="Normal 37 2" xfId="962" xr:uid="{00000000-0005-0000-0000-0000528A0000}"/>
    <cellStyle name="Normal 37 2 10" xfId="8880" xr:uid="{00000000-0005-0000-0000-0000538A0000}"/>
    <cellStyle name="Normal 37 2 10 2" xfId="26932" xr:uid="{00000000-0005-0000-0000-0000548A0000}"/>
    <cellStyle name="Normal 37 2 11" xfId="11087" xr:uid="{00000000-0005-0000-0000-0000558A0000}"/>
    <cellStyle name="Normal 37 2 11 2" xfId="28276" xr:uid="{00000000-0005-0000-0000-0000568A0000}"/>
    <cellStyle name="Normal 37 2 12" xfId="13671" xr:uid="{00000000-0005-0000-0000-0000578A0000}"/>
    <cellStyle name="Normal 37 2 12 2" xfId="29786" xr:uid="{00000000-0005-0000-0000-0000588A0000}"/>
    <cellStyle name="Normal 37 2 13" xfId="16079" xr:uid="{00000000-0005-0000-0000-0000598A0000}"/>
    <cellStyle name="Normal 37 2 13 2" xfId="31154" xr:uid="{00000000-0005-0000-0000-00005A8A0000}"/>
    <cellStyle name="Normal 37 2 14" xfId="17709" xr:uid="{00000000-0005-0000-0000-00005B8A0000}"/>
    <cellStyle name="Normal 37 2 14 2" xfId="32308" xr:uid="{00000000-0005-0000-0000-00005C8A0000}"/>
    <cellStyle name="Normal 37 2 15" xfId="19917" xr:uid="{00000000-0005-0000-0000-00005D8A0000}"/>
    <cellStyle name="Normal 37 2 15 2" xfId="33652" xr:uid="{00000000-0005-0000-0000-00005E8A0000}"/>
    <cellStyle name="Normal 37 2 16" xfId="22076" xr:uid="{00000000-0005-0000-0000-00005F8A0000}"/>
    <cellStyle name="Normal 37 2 17" xfId="38511" xr:uid="{00000000-0005-0000-0000-0000608A0000}"/>
    <cellStyle name="Normal 37 2 2" xfId="1239" xr:uid="{00000000-0005-0000-0000-0000618A0000}"/>
    <cellStyle name="Normal 37 2 2 10" xfId="11252" xr:uid="{00000000-0005-0000-0000-0000628A0000}"/>
    <cellStyle name="Normal 37 2 2 10 2" xfId="28372" xr:uid="{00000000-0005-0000-0000-0000638A0000}"/>
    <cellStyle name="Normal 37 2 2 11" xfId="13898" xr:uid="{00000000-0005-0000-0000-0000648A0000}"/>
    <cellStyle name="Normal 37 2 2 11 2" xfId="29908" xr:uid="{00000000-0005-0000-0000-0000658A0000}"/>
    <cellStyle name="Normal 37 2 2 12" xfId="15668" xr:uid="{00000000-0005-0000-0000-0000668A0000}"/>
    <cellStyle name="Normal 37 2 2 12 2" xfId="30933" xr:uid="{00000000-0005-0000-0000-0000678A0000}"/>
    <cellStyle name="Normal 37 2 2 13" xfId="17874" xr:uid="{00000000-0005-0000-0000-0000688A0000}"/>
    <cellStyle name="Normal 37 2 2 13 2" xfId="32404" xr:uid="{00000000-0005-0000-0000-0000698A0000}"/>
    <cellStyle name="Normal 37 2 2 14" xfId="20082" xr:uid="{00000000-0005-0000-0000-00006A8A0000}"/>
    <cellStyle name="Normal 37 2 2 14 2" xfId="33748" xr:uid="{00000000-0005-0000-0000-00006B8A0000}"/>
    <cellStyle name="Normal 37 2 2 15" xfId="22231" xr:uid="{00000000-0005-0000-0000-00006C8A0000}"/>
    <cellStyle name="Normal 37 2 2 2" xfId="2179" xr:uid="{00000000-0005-0000-0000-00006D8A0000}"/>
    <cellStyle name="Normal 37 2 2 2 10" xfId="22570" xr:uid="{00000000-0005-0000-0000-00006E8A0000}"/>
    <cellStyle name="Normal 37 2 2 2 2" xfId="5265" xr:uid="{00000000-0005-0000-0000-00006F8A0000}"/>
    <cellStyle name="Normal 37 2 2 2 2 2" xfId="23973" xr:uid="{00000000-0005-0000-0000-0000708A0000}"/>
    <cellStyle name="Normal 37 2 2 2 3" xfId="7864" xr:uid="{00000000-0005-0000-0000-0000718A0000}"/>
    <cellStyle name="Normal 37 2 2 2 3 2" xfId="25981" xr:uid="{00000000-0005-0000-0000-0000728A0000}"/>
    <cellStyle name="Normal 37 2 2 2 4" xfId="9696" xr:uid="{00000000-0005-0000-0000-0000738A0000}"/>
    <cellStyle name="Normal 37 2 2 2 4 2" xfId="27420" xr:uid="{00000000-0005-0000-0000-0000748A0000}"/>
    <cellStyle name="Normal 37 2 2 2 5" xfId="11903" xr:uid="{00000000-0005-0000-0000-0000758A0000}"/>
    <cellStyle name="Normal 37 2 2 2 5 2" xfId="28764" xr:uid="{00000000-0005-0000-0000-0000768A0000}"/>
    <cellStyle name="Normal 37 2 2 2 6" xfId="14682" xr:uid="{00000000-0005-0000-0000-0000778A0000}"/>
    <cellStyle name="Normal 37 2 2 2 6 2" xfId="30372" xr:uid="{00000000-0005-0000-0000-0000788A0000}"/>
    <cellStyle name="Normal 37 2 2 2 7" xfId="13685" xr:uid="{00000000-0005-0000-0000-0000798A0000}"/>
    <cellStyle name="Normal 37 2 2 2 7 2" xfId="29793" xr:uid="{00000000-0005-0000-0000-00007A8A0000}"/>
    <cellStyle name="Normal 37 2 2 2 8" xfId="18525" xr:uid="{00000000-0005-0000-0000-00007B8A0000}"/>
    <cellStyle name="Normal 37 2 2 2 8 2" xfId="32796" xr:uid="{00000000-0005-0000-0000-00007C8A0000}"/>
    <cellStyle name="Normal 37 2 2 2 9" xfId="20733" xr:uid="{00000000-0005-0000-0000-00007D8A0000}"/>
    <cellStyle name="Normal 37 2 2 2 9 2" xfId="34140" xr:uid="{00000000-0005-0000-0000-00007E8A0000}"/>
    <cellStyle name="Normal 37 2 2 3" xfId="3032" xr:uid="{00000000-0005-0000-0000-00007F8A0000}"/>
    <cellStyle name="Normal 37 2 2 3 10" xfId="22940" xr:uid="{00000000-0005-0000-0000-0000808A0000}"/>
    <cellStyle name="Normal 37 2 2 3 2" xfId="5635" xr:uid="{00000000-0005-0000-0000-0000818A0000}"/>
    <cellStyle name="Normal 37 2 2 3 2 2" xfId="24505" xr:uid="{00000000-0005-0000-0000-0000828A0000}"/>
    <cellStyle name="Normal 37 2 2 3 3" xfId="8385" xr:uid="{00000000-0005-0000-0000-0000838A0000}"/>
    <cellStyle name="Normal 37 2 2 3 3 2" xfId="26330" xr:uid="{00000000-0005-0000-0000-0000848A0000}"/>
    <cellStyle name="Normal 37 2 2 3 4" xfId="10229" xr:uid="{00000000-0005-0000-0000-0000858A0000}"/>
    <cellStyle name="Normal 37 2 2 3 4 2" xfId="27674" xr:uid="{00000000-0005-0000-0000-0000868A0000}"/>
    <cellStyle name="Normal 37 2 2 3 5" xfId="12436" xr:uid="{00000000-0005-0000-0000-0000878A0000}"/>
    <cellStyle name="Normal 37 2 2 3 5 2" xfId="29018" xr:uid="{00000000-0005-0000-0000-0000888A0000}"/>
    <cellStyle name="Normal 37 2 2 3 6" xfId="15386" xr:uid="{00000000-0005-0000-0000-0000898A0000}"/>
    <cellStyle name="Normal 37 2 2 3 6 2" xfId="30710" xr:uid="{00000000-0005-0000-0000-00008A8A0000}"/>
    <cellStyle name="Normal 37 2 2 3 7" xfId="16851" xr:uid="{00000000-0005-0000-0000-00008B8A0000}"/>
    <cellStyle name="Normal 37 2 2 3 7 2" xfId="31706" xr:uid="{00000000-0005-0000-0000-00008C8A0000}"/>
    <cellStyle name="Normal 37 2 2 3 8" xfId="19058" xr:uid="{00000000-0005-0000-0000-00008D8A0000}"/>
    <cellStyle name="Normal 37 2 2 3 8 2" xfId="33050" xr:uid="{00000000-0005-0000-0000-00008E8A0000}"/>
    <cellStyle name="Normal 37 2 2 3 9" xfId="21266" xr:uid="{00000000-0005-0000-0000-00008F8A0000}"/>
    <cellStyle name="Normal 37 2 2 3 9 2" xfId="34394" xr:uid="{00000000-0005-0000-0000-0000908A0000}"/>
    <cellStyle name="Normal 37 2 2 4" xfId="3327" xr:uid="{00000000-0005-0000-0000-0000918A0000}"/>
    <cellStyle name="Normal 37 2 2 4 10" xfId="23108" xr:uid="{00000000-0005-0000-0000-0000928A0000}"/>
    <cellStyle name="Normal 37 2 2 4 2" xfId="5803" xr:uid="{00000000-0005-0000-0000-0000938A0000}"/>
    <cellStyle name="Normal 37 2 2 4 2 2" xfId="24673" xr:uid="{00000000-0005-0000-0000-0000948A0000}"/>
    <cellStyle name="Normal 37 2 2 4 3" xfId="8553" xr:uid="{00000000-0005-0000-0000-0000958A0000}"/>
    <cellStyle name="Normal 37 2 2 4 3 2" xfId="26472" xr:uid="{00000000-0005-0000-0000-0000968A0000}"/>
    <cellStyle name="Normal 37 2 2 4 4" xfId="10397" xr:uid="{00000000-0005-0000-0000-0000978A0000}"/>
    <cellStyle name="Normal 37 2 2 4 4 2" xfId="27816" xr:uid="{00000000-0005-0000-0000-0000988A0000}"/>
    <cellStyle name="Normal 37 2 2 4 5" xfId="12604" xr:uid="{00000000-0005-0000-0000-0000998A0000}"/>
    <cellStyle name="Normal 37 2 2 4 5 2" xfId="29160" xr:uid="{00000000-0005-0000-0000-00009A8A0000}"/>
    <cellStyle name="Normal 37 2 2 4 6" xfId="15613" xr:uid="{00000000-0005-0000-0000-00009B8A0000}"/>
    <cellStyle name="Normal 37 2 2 4 6 2" xfId="30884" xr:uid="{00000000-0005-0000-0000-00009C8A0000}"/>
    <cellStyle name="Normal 37 2 2 4 7" xfId="17019" xr:uid="{00000000-0005-0000-0000-00009D8A0000}"/>
    <cellStyle name="Normal 37 2 2 4 7 2" xfId="31848" xr:uid="{00000000-0005-0000-0000-00009E8A0000}"/>
    <cellStyle name="Normal 37 2 2 4 8" xfId="19226" xr:uid="{00000000-0005-0000-0000-00009F8A0000}"/>
    <cellStyle name="Normal 37 2 2 4 8 2" xfId="33192" xr:uid="{00000000-0005-0000-0000-0000A08A0000}"/>
    <cellStyle name="Normal 37 2 2 4 9" xfId="21434" xr:uid="{00000000-0005-0000-0000-0000A18A0000}"/>
    <cellStyle name="Normal 37 2 2 4 9 2" xfId="34536" xr:uid="{00000000-0005-0000-0000-0000A28A0000}"/>
    <cellStyle name="Normal 37 2 2 5" xfId="3523" xr:uid="{00000000-0005-0000-0000-0000A38A0000}"/>
    <cellStyle name="Normal 37 2 2 5 2" xfId="6165" xr:uid="{00000000-0005-0000-0000-0000A48A0000}"/>
    <cellStyle name="Normal 37 2 2 5 2 2" xfId="26557" xr:uid="{00000000-0005-0000-0000-0000A58A0000}"/>
    <cellStyle name="Normal 37 2 2 5 3" xfId="10516" xr:uid="{00000000-0005-0000-0000-0000A68A0000}"/>
    <cellStyle name="Normal 37 2 2 5 3 2" xfId="27901" xr:uid="{00000000-0005-0000-0000-0000A78A0000}"/>
    <cellStyle name="Normal 37 2 2 5 4" xfId="12723" xr:uid="{00000000-0005-0000-0000-0000A88A0000}"/>
    <cellStyle name="Normal 37 2 2 5 4 2" xfId="29245" xr:uid="{00000000-0005-0000-0000-0000A98A0000}"/>
    <cellStyle name="Normal 37 2 2 5 5" xfId="15767" xr:uid="{00000000-0005-0000-0000-0000AA8A0000}"/>
    <cellStyle name="Normal 37 2 2 5 5 2" xfId="30988" xr:uid="{00000000-0005-0000-0000-0000AB8A0000}"/>
    <cellStyle name="Normal 37 2 2 5 6" xfId="17138" xr:uid="{00000000-0005-0000-0000-0000AC8A0000}"/>
    <cellStyle name="Normal 37 2 2 5 6 2" xfId="31933" xr:uid="{00000000-0005-0000-0000-0000AD8A0000}"/>
    <cellStyle name="Normal 37 2 2 5 7" xfId="19345" xr:uid="{00000000-0005-0000-0000-0000AE8A0000}"/>
    <cellStyle name="Normal 37 2 2 5 7 2" xfId="33277" xr:uid="{00000000-0005-0000-0000-0000AF8A0000}"/>
    <cellStyle name="Normal 37 2 2 5 8" xfId="21553" xr:uid="{00000000-0005-0000-0000-0000B08A0000}"/>
    <cellStyle name="Normal 37 2 2 5 8 2" xfId="34621" xr:uid="{00000000-0005-0000-0000-0000B18A0000}"/>
    <cellStyle name="Normal 37 2 2 5 9" xfId="23428" xr:uid="{00000000-0005-0000-0000-0000B28A0000}"/>
    <cellStyle name="Normal 37 2 2 6" xfId="4182" xr:uid="{00000000-0005-0000-0000-0000B38A0000}"/>
    <cellStyle name="Normal 37 2 2 6 2" xfId="7118" xr:uid="{00000000-0005-0000-0000-0000B48A0000}"/>
    <cellStyle name="Normal 37 2 2 6 2 2" xfId="26712" xr:uid="{00000000-0005-0000-0000-0000B58A0000}"/>
    <cellStyle name="Normal 37 2 2 6 3" xfId="10766" xr:uid="{00000000-0005-0000-0000-0000B68A0000}"/>
    <cellStyle name="Normal 37 2 2 6 3 2" xfId="28056" xr:uid="{00000000-0005-0000-0000-0000B78A0000}"/>
    <cellStyle name="Normal 37 2 2 6 4" xfId="12973" xr:uid="{00000000-0005-0000-0000-0000B88A0000}"/>
    <cellStyle name="Normal 37 2 2 6 4 2" xfId="29400" xr:uid="{00000000-0005-0000-0000-0000B98A0000}"/>
    <cellStyle name="Normal 37 2 2 6 5" xfId="16194" xr:uid="{00000000-0005-0000-0000-0000BA8A0000}"/>
    <cellStyle name="Normal 37 2 2 6 5 2" xfId="31244" xr:uid="{00000000-0005-0000-0000-0000BB8A0000}"/>
    <cellStyle name="Normal 37 2 2 6 6" xfId="17388" xr:uid="{00000000-0005-0000-0000-0000BC8A0000}"/>
    <cellStyle name="Normal 37 2 2 6 6 2" xfId="32088" xr:uid="{00000000-0005-0000-0000-0000BD8A0000}"/>
    <cellStyle name="Normal 37 2 2 6 7" xfId="19595" xr:uid="{00000000-0005-0000-0000-0000BE8A0000}"/>
    <cellStyle name="Normal 37 2 2 6 7 2" xfId="33432" xr:uid="{00000000-0005-0000-0000-0000BF8A0000}"/>
    <cellStyle name="Normal 37 2 2 6 8" xfId="21803" xr:uid="{00000000-0005-0000-0000-0000C08A0000}"/>
    <cellStyle name="Normal 37 2 2 6 8 2" xfId="34776" xr:uid="{00000000-0005-0000-0000-0000C18A0000}"/>
    <cellStyle name="Normal 37 2 2 6 9" xfId="24957" xr:uid="{00000000-0005-0000-0000-0000C28A0000}"/>
    <cellStyle name="Normal 37 2 2 7" xfId="4289" xr:uid="{00000000-0005-0000-0000-0000C38A0000}"/>
    <cellStyle name="Normal 37 2 2 7 2" xfId="7157" xr:uid="{00000000-0005-0000-0000-0000C48A0000}"/>
    <cellStyle name="Normal 37 2 2 7 2 2" xfId="26751" xr:uid="{00000000-0005-0000-0000-0000C58A0000}"/>
    <cellStyle name="Normal 37 2 2 7 3" xfId="10805" xr:uid="{00000000-0005-0000-0000-0000C68A0000}"/>
    <cellStyle name="Normal 37 2 2 7 3 2" xfId="28095" xr:uid="{00000000-0005-0000-0000-0000C78A0000}"/>
    <cellStyle name="Normal 37 2 2 7 4" xfId="13012" xr:uid="{00000000-0005-0000-0000-0000C88A0000}"/>
    <cellStyle name="Normal 37 2 2 7 4 2" xfId="29439" xr:uid="{00000000-0005-0000-0000-0000C98A0000}"/>
    <cellStyle name="Normal 37 2 2 7 5" xfId="16267" xr:uid="{00000000-0005-0000-0000-0000CA8A0000}"/>
    <cellStyle name="Normal 37 2 2 7 5 2" xfId="31308" xr:uid="{00000000-0005-0000-0000-0000CB8A0000}"/>
    <cellStyle name="Normal 37 2 2 7 6" xfId="17427" xr:uid="{00000000-0005-0000-0000-0000CC8A0000}"/>
    <cellStyle name="Normal 37 2 2 7 6 2" xfId="32127" xr:uid="{00000000-0005-0000-0000-0000CD8A0000}"/>
    <cellStyle name="Normal 37 2 2 7 7" xfId="19634" xr:uid="{00000000-0005-0000-0000-0000CE8A0000}"/>
    <cellStyle name="Normal 37 2 2 7 7 2" xfId="33471" xr:uid="{00000000-0005-0000-0000-0000CF8A0000}"/>
    <cellStyle name="Normal 37 2 2 7 8" xfId="21842" xr:uid="{00000000-0005-0000-0000-0000D08A0000}"/>
    <cellStyle name="Normal 37 2 2 7 8 2" xfId="34815" xr:uid="{00000000-0005-0000-0000-0000D18A0000}"/>
    <cellStyle name="Normal 37 2 2 7 9" xfId="24996" xr:uid="{00000000-0005-0000-0000-0000D28A0000}"/>
    <cellStyle name="Normal 37 2 2 8" xfId="4926" xr:uid="{00000000-0005-0000-0000-0000D38A0000}"/>
    <cellStyle name="Normal 37 2 2 8 2" xfId="25402" xr:uid="{00000000-0005-0000-0000-0000D48A0000}"/>
    <cellStyle name="Normal 37 2 2 9" xfId="9045" xr:uid="{00000000-0005-0000-0000-0000D58A0000}"/>
    <cellStyle name="Normal 37 2 2 9 2" xfId="27028" xr:uid="{00000000-0005-0000-0000-0000D68A0000}"/>
    <cellStyle name="Normal 37 2 3" xfId="1991" xr:uid="{00000000-0005-0000-0000-0000D78A0000}"/>
    <cellStyle name="Normal 37 2 3 10" xfId="22405" xr:uid="{00000000-0005-0000-0000-0000D88A0000}"/>
    <cellStyle name="Normal 37 2 3 2" xfId="5100" xr:uid="{00000000-0005-0000-0000-0000D98A0000}"/>
    <cellStyle name="Normal 37 2 3 2 2" xfId="23802" xr:uid="{00000000-0005-0000-0000-0000DA8A0000}"/>
    <cellStyle name="Normal 37 2 3 3" xfId="7703" xr:uid="{00000000-0005-0000-0000-0000DB8A0000}"/>
    <cellStyle name="Normal 37 2 3 3 2" xfId="25808" xr:uid="{00000000-0005-0000-0000-0000DC8A0000}"/>
    <cellStyle name="Normal 37 2 3 4" xfId="9517" xr:uid="{00000000-0005-0000-0000-0000DD8A0000}"/>
    <cellStyle name="Normal 37 2 3 4 2" xfId="27306" xr:uid="{00000000-0005-0000-0000-0000DE8A0000}"/>
    <cellStyle name="Normal 37 2 3 5" xfId="11724" xr:uid="{00000000-0005-0000-0000-0000DF8A0000}"/>
    <cellStyle name="Normal 37 2 3 5 2" xfId="28650" xr:uid="{00000000-0005-0000-0000-0000E08A0000}"/>
    <cellStyle name="Normal 37 2 3 6" xfId="14501" xr:uid="{00000000-0005-0000-0000-0000E18A0000}"/>
    <cellStyle name="Normal 37 2 3 6 2" xfId="30257" xr:uid="{00000000-0005-0000-0000-0000E28A0000}"/>
    <cellStyle name="Normal 37 2 3 7" xfId="15155" xr:uid="{00000000-0005-0000-0000-0000E38A0000}"/>
    <cellStyle name="Normal 37 2 3 7 2" xfId="30545" xr:uid="{00000000-0005-0000-0000-0000E48A0000}"/>
    <cellStyle name="Normal 37 2 3 8" xfId="18346" xr:uid="{00000000-0005-0000-0000-0000E58A0000}"/>
    <cellStyle name="Normal 37 2 3 8 2" xfId="32682" xr:uid="{00000000-0005-0000-0000-0000E68A0000}"/>
    <cellStyle name="Normal 37 2 3 9" xfId="20554" xr:uid="{00000000-0005-0000-0000-0000E78A0000}"/>
    <cellStyle name="Normal 37 2 3 9 2" xfId="34026" xr:uid="{00000000-0005-0000-0000-0000E88A0000}"/>
    <cellStyle name="Normal 37 2 4" xfId="2846" xr:uid="{00000000-0005-0000-0000-0000E98A0000}"/>
    <cellStyle name="Normal 37 2 4 10" xfId="22811" xr:uid="{00000000-0005-0000-0000-0000EA8A0000}"/>
    <cellStyle name="Normal 37 2 4 2" xfId="5506" xr:uid="{00000000-0005-0000-0000-0000EB8A0000}"/>
    <cellStyle name="Normal 37 2 4 2 2" xfId="24376" xr:uid="{00000000-0005-0000-0000-0000EC8A0000}"/>
    <cellStyle name="Normal 37 2 4 3" xfId="8256" xr:uid="{00000000-0005-0000-0000-0000ED8A0000}"/>
    <cellStyle name="Normal 37 2 4 3 2" xfId="26226" xr:uid="{00000000-0005-0000-0000-0000EE8A0000}"/>
    <cellStyle name="Normal 37 2 4 4" xfId="10100" xr:uid="{00000000-0005-0000-0000-0000EF8A0000}"/>
    <cellStyle name="Normal 37 2 4 4 2" xfId="27570" xr:uid="{00000000-0005-0000-0000-0000F08A0000}"/>
    <cellStyle name="Normal 37 2 4 5" xfId="12307" xr:uid="{00000000-0005-0000-0000-0000F18A0000}"/>
    <cellStyle name="Normal 37 2 4 5 2" xfId="28914" xr:uid="{00000000-0005-0000-0000-0000F28A0000}"/>
    <cellStyle name="Normal 37 2 4 6" xfId="15226" xr:uid="{00000000-0005-0000-0000-0000F38A0000}"/>
    <cellStyle name="Normal 37 2 4 6 2" xfId="30584" xr:uid="{00000000-0005-0000-0000-0000F48A0000}"/>
    <cellStyle name="Normal 37 2 4 7" xfId="16722" xr:uid="{00000000-0005-0000-0000-0000F58A0000}"/>
    <cellStyle name="Normal 37 2 4 7 2" xfId="31602" xr:uid="{00000000-0005-0000-0000-0000F68A0000}"/>
    <cellStyle name="Normal 37 2 4 8" xfId="18929" xr:uid="{00000000-0005-0000-0000-0000F78A0000}"/>
    <cellStyle name="Normal 37 2 4 8 2" xfId="32946" xr:uid="{00000000-0005-0000-0000-0000F88A0000}"/>
    <cellStyle name="Normal 37 2 4 9" xfId="21137" xr:uid="{00000000-0005-0000-0000-0000F98A0000}"/>
    <cellStyle name="Normal 37 2 4 9 2" xfId="34290" xr:uid="{00000000-0005-0000-0000-0000FA8A0000}"/>
    <cellStyle name="Normal 37 2 5" xfId="3162" xr:uid="{00000000-0005-0000-0000-0000FB8A0000}"/>
    <cellStyle name="Normal 37 2 5 10" xfId="23012" xr:uid="{00000000-0005-0000-0000-0000FC8A0000}"/>
    <cellStyle name="Normal 37 2 5 2" xfId="5707" xr:uid="{00000000-0005-0000-0000-0000FD8A0000}"/>
    <cellStyle name="Normal 37 2 5 2 2" xfId="24577" xr:uid="{00000000-0005-0000-0000-0000FE8A0000}"/>
    <cellStyle name="Normal 37 2 5 3" xfId="8457" xr:uid="{00000000-0005-0000-0000-0000FF8A0000}"/>
    <cellStyle name="Normal 37 2 5 3 2" xfId="26376" xr:uid="{00000000-0005-0000-0000-0000008B0000}"/>
    <cellStyle name="Normal 37 2 5 4" xfId="10301" xr:uid="{00000000-0005-0000-0000-0000018B0000}"/>
    <cellStyle name="Normal 37 2 5 4 2" xfId="27720" xr:uid="{00000000-0005-0000-0000-0000028B0000}"/>
    <cellStyle name="Normal 37 2 5 5" xfId="12508" xr:uid="{00000000-0005-0000-0000-0000038B0000}"/>
    <cellStyle name="Normal 37 2 5 5 2" xfId="29064" xr:uid="{00000000-0005-0000-0000-0000048B0000}"/>
    <cellStyle name="Normal 37 2 5 6" xfId="15489" xr:uid="{00000000-0005-0000-0000-0000058B0000}"/>
    <cellStyle name="Normal 37 2 5 6 2" xfId="30772" xr:uid="{00000000-0005-0000-0000-0000068B0000}"/>
    <cellStyle name="Normal 37 2 5 7" xfId="16923" xr:uid="{00000000-0005-0000-0000-0000078B0000}"/>
    <cellStyle name="Normal 37 2 5 7 2" xfId="31752" xr:uid="{00000000-0005-0000-0000-0000088B0000}"/>
    <cellStyle name="Normal 37 2 5 8" xfId="19130" xr:uid="{00000000-0005-0000-0000-0000098B0000}"/>
    <cellStyle name="Normal 37 2 5 8 2" xfId="33096" xr:uid="{00000000-0005-0000-0000-00000A8B0000}"/>
    <cellStyle name="Normal 37 2 5 9" xfId="21338" xr:uid="{00000000-0005-0000-0000-00000B8B0000}"/>
    <cellStyle name="Normal 37 2 5 9 2" xfId="34440" xr:uid="{00000000-0005-0000-0000-00000C8B0000}"/>
    <cellStyle name="Normal 37 2 6" xfId="1792" xr:uid="{00000000-0005-0000-0000-00000D8B0000}"/>
    <cellStyle name="Normal 37 2 6 2" xfId="6000" xr:uid="{00000000-0005-0000-0000-00000E8B0000}"/>
    <cellStyle name="Normal 37 2 6 2 2" xfId="25711" xr:uid="{00000000-0005-0000-0000-00000F8B0000}"/>
    <cellStyle name="Normal 37 2 6 3" xfId="9404" xr:uid="{00000000-0005-0000-0000-0000108B0000}"/>
    <cellStyle name="Normal 37 2 6 3 2" xfId="27227" xr:uid="{00000000-0005-0000-0000-0000118B0000}"/>
    <cellStyle name="Normal 37 2 6 4" xfId="11611" xr:uid="{00000000-0005-0000-0000-0000128B0000}"/>
    <cellStyle name="Normal 37 2 6 4 2" xfId="28571" xr:uid="{00000000-0005-0000-0000-0000138B0000}"/>
    <cellStyle name="Normal 37 2 6 5" xfId="14348" xr:uid="{00000000-0005-0000-0000-0000148B0000}"/>
    <cellStyle name="Normal 37 2 6 5 2" xfId="30153" xr:uid="{00000000-0005-0000-0000-0000158B0000}"/>
    <cellStyle name="Normal 37 2 6 6" xfId="15943" xr:uid="{00000000-0005-0000-0000-0000168B0000}"/>
    <cellStyle name="Normal 37 2 6 6 2" xfId="31068" xr:uid="{00000000-0005-0000-0000-0000178B0000}"/>
    <cellStyle name="Normal 37 2 6 7" xfId="18233" xr:uid="{00000000-0005-0000-0000-0000188B0000}"/>
    <cellStyle name="Normal 37 2 6 7 2" xfId="32603" xr:uid="{00000000-0005-0000-0000-0000198B0000}"/>
    <cellStyle name="Normal 37 2 6 8" xfId="20441" xr:uid="{00000000-0005-0000-0000-00001A8B0000}"/>
    <cellStyle name="Normal 37 2 6 8 2" xfId="33947" xr:uid="{00000000-0005-0000-0000-00001B8B0000}"/>
    <cellStyle name="Normal 37 2 6 9" xfId="23263" xr:uid="{00000000-0005-0000-0000-00001C8B0000}"/>
    <cellStyle name="Normal 37 2 7" xfId="3920" xr:uid="{00000000-0005-0000-0000-00001D8B0000}"/>
    <cellStyle name="Normal 37 2 7 2" xfId="7043" xr:uid="{00000000-0005-0000-0000-00001E8B0000}"/>
    <cellStyle name="Normal 37 2 7 2 2" xfId="26637" xr:uid="{00000000-0005-0000-0000-00001F8B0000}"/>
    <cellStyle name="Normal 37 2 7 3" xfId="10691" xr:uid="{00000000-0005-0000-0000-0000208B0000}"/>
    <cellStyle name="Normal 37 2 7 3 2" xfId="27981" xr:uid="{00000000-0005-0000-0000-0000218B0000}"/>
    <cellStyle name="Normal 37 2 7 4" xfId="12898" xr:uid="{00000000-0005-0000-0000-0000228B0000}"/>
    <cellStyle name="Normal 37 2 7 4 2" xfId="29325" xr:uid="{00000000-0005-0000-0000-0000238B0000}"/>
    <cellStyle name="Normal 37 2 7 5" xfId="16036" xr:uid="{00000000-0005-0000-0000-0000248B0000}"/>
    <cellStyle name="Normal 37 2 7 5 2" xfId="31117" xr:uid="{00000000-0005-0000-0000-0000258B0000}"/>
    <cellStyle name="Normal 37 2 7 6" xfId="17313" xr:uid="{00000000-0005-0000-0000-0000268B0000}"/>
    <cellStyle name="Normal 37 2 7 6 2" xfId="32013" xr:uid="{00000000-0005-0000-0000-0000278B0000}"/>
    <cellStyle name="Normal 37 2 7 7" xfId="19520" xr:uid="{00000000-0005-0000-0000-0000288B0000}"/>
    <cellStyle name="Normal 37 2 7 7 2" xfId="33357" xr:uid="{00000000-0005-0000-0000-0000298B0000}"/>
    <cellStyle name="Normal 37 2 7 8" xfId="21728" xr:uid="{00000000-0005-0000-0000-00002A8B0000}"/>
    <cellStyle name="Normal 37 2 7 8 2" xfId="34701" xr:uid="{00000000-0005-0000-0000-00002B8B0000}"/>
    <cellStyle name="Normal 37 2 7 9" xfId="24882" xr:uid="{00000000-0005-0000-0000-00002C8B0000}"/>
    <cellStyle name="Normal 37 2 8" xfId="4530" xr:uid="{00000000-0005-0000-0000-00002D8B0000}"/>
    <cellStyle name="Normal 37 2 8 2" xfId="7242" xr:uid="{00000000-0005-0000-0000-00002E8B0000}"/>
    <cellStyle name="Normal 37 2 8 2 2" xfId="26836" xr:uid="{00000000-0005-0000-0000-00002F8B0000}"/>
    <cellStyle name="Normal 37 2 8 3" xfId="10890" xr:uid="{00000000-0005-0000-0000-0000308B0000}"/>
    <cellStyle name="Normal 37 2 8 3 2" xfId="28180" xr:uid="{00000000-0005-0000-0000-0000318B0000}"/>
    <cellStyle name="Normal 37 2 8 4" xfId="13097" xr:uid="{00000000-0005-0000-0000-0000328B0000}"/>
    <cellStyle name="Normal 37 2 8 4 2" xfId="29524" xr:uid="{00000000-0005-0000-0000-0000338B0000}"/>
    <cellStyle name="Normal 37 2 8 5" xfId="16428" xr:uid="{00000000-0005-0000-0000-0000348B0000}"/>
    <cellStyle name="Normal 37 2 8 5 2" xfId="31436" xr:uid="{00000000-0005-0000-0000-0000358B0000}"/>
    <cellStyle name="Normal 37 2 8 6" xfId="17512" xr:uid="{00000000-0005-0000-0000-0000368B0000}"/>
    <cellStyle name="Normal 37 2 8 6 2" xfId="32212" xr:uid="{00000000-0005-0000-0000-0000378B0000}"/>
    <cellStyle name="Normal 37 2 8 7" xfId="19719" xr:uid="{00000000-0005-0000-0000-0000388B0000}"/>
    <cellStyle name="Normal 37 2 8 7 2" xfId="33556" xr:uid="{00000000-0005-0000-0000-0000398B0000}"/>
    <cellStyle name="Normal 37 2 8 8" xfId="21927" xr:uid="{00000000-0005-0000-0000-00003A8B0000}"/>
    <cellStyle name="Normal 37 2 8 8 2" xfId="34900" xr:uid="{00000000-0005-0000-0000-00003B8B0000}"/>
    <cellStyle name="Normal 37 2 8 9" xfId="25081" xr:uid="{00000000-0005-0000-0000-00003C8B0000}"/>
    <cellStyle name="Normal 37 2 9" xfId="4771" xr:uid="{00000000-0005-0000-0000-00003D8B0000}"/>
    <cellStyle name="Normal 37 2 9 2" xfId="25237" xr:uid="{00000000-0005-0000-0000-00003E8B0000}"/>
    <cellStyle name="Normal 37 3" xfId="1123" xr:uid="{00000000-0005-0000-0000-00003F8B0000}"/>
    <cellStyle name="Normal 37 3 10" xfId="8930" xr:uid="{00000000-0005-0000-0000-0000408B0000}"/>
    <cellStyle name="Normal 37 3 10 2" xfId="26964" xr:uid="{00000000-0005-0000-0000-0000418B0000}"/>
    <cellStyle name="Normal 37 3 11" xfId="11137" xr:uid="{00000000-0005-0000-0000-0000428B0000}"/>
    <cellStyle name="Normal 37 3 11 2" xfId="28308" xr:uid="{00000000-0005-0000-0000-0000438B0000}"/>
    <cellStyle name="Normal 37 3 12" xfId="13783" xr:uid="{00000000-0005-0000-0000-0000448B0000}"/>
    <cellStyle name="Normal 37 3 12 2" xfId="29844" xr:uid="{00000000-0005-0000-0000-0000458B0000}"/>
    <cellStyle name="Normal 37 3 13" xfId="16004" xr:uid="{00000000-0005-0000-0000-0000468B0000}"/>
    <cellStyle name="Normal 37 3 13 2" xfId="31091" xr:uid="{00000000-0005-0000-0000-0000478B0000}"/>
    <cellStyle name="Normal 37 3 14" xfId="17759" xr:uid="{00000000-0005-0000-0000-0000488B0000}"/>
    <cellStyle name="Normal 37 3 14 2" xfId="32340" xr:uid="{00000000-0005-0000-0000-0000498B0000}"/>
    <cellStyle name="Normal 37 3 15" xfId="19967" xr:uid="{00000000-0005-0000-0000-00004A8B0000}"/>
    <cellStyle name="Normal 37 3 15 2" xfId="33684" xr:uid="{00000000-0005-0000-0000-00004B8B0000}"/>
    <cellStyle name="Normal 37 3 16" xfId="22108" xr:uid="{00000000-0005-0000-0000-00004C8B0000}"/>
    <cellStyle name="Normal 37 3 2" xfId="1271" xr:uid="{00000000-0005-0000-0000-00004D8B0000}"/>
    <cellStyle name="Normal 37 3 2 10" xfId="11284" xr:uid="{00000000-0005-0000-0000-00004E8B0000}"/>
    <cellStyle name="Normal 37 3 2 10 2" xfId="28404" xr:uid="{00000000-0005-0000-0000-00004F8B0000}"/>
    <cellStyle name="Normal 37 3 2 11" xfId="13930" xr:uid="{00000000-0005-0000-0000-0000508B0000}"/>
    <cellStyle name="Normal 37 3 2 11 2" xfId="29940" xr:uid="{00000000-0005-0000-0000-0000518B0000}"/>
    <cellStyle name="Normal 37 3 2 12" xfId="14159" xr:uid="{00000000-0005-0000-0000-0000528B0000}"/>
    <cellStyle name="Normal 37 3 2 12 2" xfId="30024" xr:uid="{00000000-0005-0000-0000-0000538B0000}"/>
    <cellStyle name="Normal 37 3 2 13" xfId="17906" xr:uid="{00000000-0005-0000-0000-0000548B0000}"/>
    <cellStyle name="Normal 37 3 2 13 2" xfId="32436" xr:uid="{00000000-0005-0000-0000-0000558B0000}"/>
    <cellStyle name="Normal 37 3 2 14" xfId="20114" xr:uid="{00000000-0005-0000-0000-0000568B0000}"/>
    <cellStyle name="Normal 37 3 2 14 2" xfId="33780" xr:uid="{00000000-0005-0000-0000-0000578B0000}"/>
    <cellStyle name="Normal 37 3 2 15" xfId="22281" xr:uid="{00000000-0005-0000-0000-0000588B0000}"/>
    <cellStyle name="Normal 37 3 2 2" xfId="2230" xr:uid="{00000000-0005-0000-0000-0000598B0000}"/>
    <cellStyle name="Normal 37 3 2 2 10" xfId="22602" xr:uid="{00000000-0005-0000-0000-00005A8B0000}"/>
    <cellStyle name="Normal 37 3 2 2 2" xfId="5297" xr:uid="{00000000-0005-0000-0000-00005B8B0000}"/>
    <cellStyle name="Normal 37 3 2 2 2 2" xfId="24024" xr:uid="{00000000-0005-0000-0000-00005C8B0000}"/>
    <cellStyle name="Normal 37 3 2 2 3" xfId="7914" xr:uid="{00000000-0005-0000-0000-00005D8B0000}"/>
    <cellStyle name="Normal 37 3 2 2 3 2" xfId="26032" xr:uid="{00000000-0005-0000-0000-00005E8B0000}"/>
    <cellStyle name="Normal 37 3 2 2 4" xfId="9747" xr:uid="{00000000-0005-0000-0000-00005F8B0000}"/>
    <cellStyle name="Normal 37 3 2 2 4 2" xfId="27453" xr:uid="{00000000-0005-0000-0000-0000608B0000}"/>
    <cellStyle name="Normal 37 3 2 2 5" xfId="11954" xr:uid="{00000000-0005-0000-0000-0000618B0000}"/>
    <cellStyle name="Normal 37 3 2 2 5 2" xfId="28797" xr:uid="{00000000-0005-0000-0000-0000628B0000}"/>
    <cellStyle name="Normal 37 3 2 2 6" xfId="14733" xr:uid="{00000000-0005-0000-0000-0000638B0000}"/>
    <cellStyle name="Normal 37 3 2 2 6 2" xfId="30405" xr:uid="{00000000-0005-0000-0000-0000648B0000}"/>
    <cellStyle name="Normal 37 3 2 2 7" xfId="13580" xr:uid="{00000000-0005-0000-0000-0000658B0000}"/>
    <cellStyle name="Normal 37 3 2 2 7 2" xfId="29744" xr:uid="{00000000-0005-0000-0000-0000668B0000}"/>
    <cellStyle name="Normal 37 3 2 2 8" xfId="18576" xr:uid="{00000000-0005-0000-0000-0000678B0000}"/>
    <cellStyle name="Normal 37 3 2 2 8 2" xfId="32829" xr:uid="{00000000-0005-0000-0000-0000688B0000}"/>
    <cellStyle name="Normal 37 3 2 2 9" xfId="20784" xr:uid="{00000000-0005-0000-0000-0000698B0000}"/>
    <cellStyle name="Normal 37 3 2 2 9 2" xfId="34173" xr:uid="{00000000-0005-0000-0000-00006A8B0000}"/>
    <cellStyle name="Normal 37 3 2 3" xfId="3064" xr:uid="{00000000-0005-0000-0000-00006B8B0000}"/>
    <cellStyle name="Normal 37 3 2 3 10" xfId="22972" xr:uid="{00000000-0005-0000-0000-00006C8B0000}"/>
    <cellStyle name="Normal 37 3 2 3 2" xfId="5667" xr:uid="{00000000-0005-0000-0000-00006D8B0000}"/>
    <cellStyle name="Normal 37 3 2 3 2 2" xfId="24537" xr:uid="{00000000-0005-0000-0000-00006E8B0000}"/>
    <cellStyle name="Normal 37 3 2 3 3" xfId="8417" xr:uid="{00000000-0005-0000-0000-00006F8B0000}"/>
    <cellStyle name="Normal 37 3 2 3 3 2" xfId="26362" xr:uid="{00000000-0005-0000-0000-0000708B0000}"/>
    <cellStyle name="Normal 37 3 2 3 4" xfId="10261" xr:uid="{00000000-0005-0000-0000-0000718B0000}"/>
    <cellStyle name="Normal 37 3 2 3 4 2" xfId="27706" xr:uid="{00000000-0005-0000-0000-0000728B0000}"/>
    <cellStyle name="Normal 37 3 2 3 5" xfId="12468" xr:uid="{00000000-0005-0000-0000-0000738B0000}"/>
    <cellStyle name="Normal 37 3 2 3 5 2" xfId="29050" xr:uid="{00000000-0005-0000-0000-0000748B0000}"/>
    <cellStyle name="Normal 37 3 2 3 6" xfId="15418" xr:uid="{00000000-0005-0000-0000-0000758B0000}"/>
    <cellStyle name="Normal 37 3 2 3 6 2" xfId="30742" xr:uid="{00000000-0005-0000-0000-0000768B0000}"/>
    <cellStyle name="Normal 37 3 2 3 7" xfId="16883" xr:uid="{00000000-0005-0000-0000-0000778B0000}"/>
    <cellStyle name="Normal 37 3 2 3 7 2" xfId="31738" xr:uid="{00000000-0005-0000-0000-0000788B0000}"/>
    <cellStyle name="Normal 37 3 2 3 8" xfId="19090" xr:uid="{00000000-0005-0000-0000-0000798B0000}"/>
    <cellStyle name="Normal 37 3 2 3 8 2" xfId="33082" xr:uid="{00000000-0005-0000-0000-00007A8B0000}"/>
    <cellStyle name="Normal 37 3 2 3 9" xfId="21298" xr:uid="{00000000-0005-0000-0000-00007B8B0000}"/>
    <cellStyle name="Normal 37 3 2 3 9 2" xfId="34426" xr:uid="{00000000-0005-0000-0000-00007C8B0000}"/>
    <cellStyle name="Normal 37 3 2 4" xfId="3359" xr:uid="{00000000-0005-0000-0000-00007D8B0000}"/>
    <cellStyle name="Normal 37 3 2 4 10" xfId="23140" xr:uid="{00000000-0005-0000-0000-00007E8B0000}"/>
    <cellStyle name="Normal 37 3 2 4 2" xfId="5835" xr:uid="{00000000-0005-0000-0000-00007F8B0000}"/>
    <cellStyle name="Normal 37 3 2 4 2 2" xfId="24705" xr:uid="{00000000-0005-0000-0000-0000808B0000}"/>
    <cellStyle name="Normal 37 3 2 4 3" xfId="8585" xr:uid="{00000000-0005-0000-0000-0000818B0000}"/>
    <cellStyle name="Normal 37 3 2 4 3 2" xfId="26504" xr:uid="{00000000-0005-0000-0000-0000828B0000}"/>
    <cellStyle name="Normal 37 3 2 4 4" xfId="10429" xr:uid="{00000000-0005-0000-0000-0000838B0000}"/>
    <cellStyle name="Normal 37 3 2 4 4 2" xfId="27848" xr:uid="{00000000-0005-0000-0000-0000848B0000}"/>
    <cellStyle name="Normal 37 3 2 4 5" xfId="12636" xr:uid="{00000000-0005-0000-0000-0000858B0000}"/>
    <cellStyle name="Normal 37 3 2 4 5 2" xfId="29192" xr:uid="{00000000-0005-0000-0000-0000868B0000}"/>
    <cellStyle name="Normal 37 3 2 4 6" xfId="15645" xr:uid="{00000000-0005-0000-0000-0000878B0000}"/>
    <cellStyle name="Normal 37 3 2 4 6 2" xfId="30916" xr:uid="{00000000-0005-0000-0000-0000888B0000}"/>
    <cellStyle name="Normal 37 3 2 4 7" xfId="17051" xr:uid="{00000000-0005-0000-0000-0000898B0000}"/>
    <cellStyle name="Normal 37 3 2 4 7 2" xfId="31880" xr:uid="{00000000-0005-0000-0000-00008A8B0000}"/>
    <cellStyle name="Normal 37 3 2 4 8" xfId="19258" xr:uid="{00000000-0005-0000-0000-00008B8B0000}"/>
    <cellStyle name="Normal 37 3 2 4 8 2" xfId="33224" xr:uid="{00000000-0005-0000-0000-00008C8B0000}"/>
    <cellStyle name="Normal 37 3 2 4 9" xfId="21466" xr:uid="{00000000-0005-0000-0000-00008D8B0000}"/>
    <cellStyle name="Normal 37 3 2 4 9 2" xfId="34568" xr:uid="{00000000-0005-0000-0000-00008E8B0000}"/>
    <cellStyle name="Normal 37 3 2 5" xfId="3573" xr:uid="{00000000-0005-0000-0000-00008F8B0000}"/>
    <cellStyle name="Normal 37 3 2 5 2" xfId="6197" xr:uid="{00000000-0005-0000-0000-0000908B0000}"/>
    <cellStyle name="Normal 37 3 2 5 2 2" xfId="26589" xr:uid="{00000000-0005-0000-0000-0000918B0000}"/>
    <cellStyle name="Normal 37 3 2 5 3" xfId="10566" xr:uid="{00000000-0005-0000-0000-0000928B0000}"/>
    <cellStyle name="Normal 37 3 2 5 3 2" xfId="27933" xr:uid="{00000000-0005-0000-0000-0000938B0000}"/>
    <cellStyle name="Normal 37 3 2 5 4" xfId="12773" xr:uid="{00000000-0005-0000-0000-0000948B0000}"/>
    <cellStyle name="Normal 37 3 2 5 4 2" xfId="29277" xr:uid="{00000000-0005-0000-0000-0000958B0000}"/>
    <cellStyle name="Normal 37 3 2 5 5" xfId="15817" xr:uid="{00000000-0005-0000-0000-0000968B0000}"/>
    <cellStyle name="Normal 37 3 2 5 5 2" xfId="31020" xr:uid="{00000000-0005-0000-0000-0000978B0000}"/>
    <cellStyle name="Normal 37 3 2 5 6" xfId="17188" xr:uid="{00000000-0005-0000-0000-0000988B0000}"/>
    <cellStyle name="Normal 37 3 2 5 6 2" xfId="31965" xr:uid="{00000000-0005-0000-0000-0000998B0000}"/>
    <cellStyle name="Normal 37 3 2 5 7" xfId="19395" xr:uid="{00000000-0005-0000-0000-00009A8B0000}"/>
    <cellStyle name="Normal 37 3 2 5 7 2" xfId="33309" xr:uid="{00000000-0005-0000-0000-00009B8B0000}"/>
    <cellStyle name="Normal 37 3 2 5 8" xfId="21603" xr:uid="{00000000-0005-0000-0000-00009C8B0000}"/>
    <cellStyle name="Normal 37 3 2 5 8 2" xfId="34653" xr:uid="{00000000-0005-0000-0000-00009D8B0000}"/>
    <cellStyle name="Normal 37 3 2 5 9" xfId="23460" xr:uid="{00000000-0005-0000-0000-00009E8B0000}"/>
    <cellStyle name="Normal 37 3 2 6" xfId="1672" xr:uid="{00000000-0005-0000-0000-00009F8B0000}"/>
    <cellStyle name="Normal 37 3 2 6 2" xfId="6387" xr:uid="{00000000-0005-0000-0000-0000A08B0000}"/>
    <cellStyle name="Normal 37 3 2 6 2 2" xfId="25638" xr:uid="{00000000-0005-0000-0000-0000A18B0000}"/>
    <cellStyle name="Normal 37 3 2 6 3" xfId="9323" xr:uid="{00000000-0005-0000-0000-0000A28B0000}"/>
    <cellStyle name="Normal 37 3 2 6 3 2" xfId="27162" xr:uid="{00000000-0005-0000-0000-0000A38B0000}"/>
    <cellStyle name="Normal 37 3 2 6 4" xfId="11530" xr:uid="{00000000-0005-0000-0000-0000A48B0000}"/>
    <cellStyle name="Normal 37 3 2 6 4 2" xfId="28506" xr:uid="{00000000-0005-0000-0000-0000A58B0000}"/>
    <cellStyle name="Normal 37 3 2 6 5" xfId="14247" xr:uid="{00000000-0005-0000-0000-0000A68B0000}"/>
    <cellStyle name="Normal 37 3 2 6 5 2" xfId="30080" xr:uid="{00000000-0005-0000-0000-0000A78B0000}"/>
    <cellStyle name="Normal 37 3 2 6 6" xfId="15577" xr:uid="{00000000-0005-0000-0000-0000A88B0000}"/>
    <cellStyle name="Normal 37 3 2 6 6 2" xfId="30851" xr:uid="{00000000-0005-0000-0000-0000A98B0000}"/>
    <cellStyle name="Normal 37 3 2 6 7" xfId="18152" xr:uid="{00000000-0005-0000-0000-0000AA8B0000}"/>
    <cellStyle name="Normal 37 3 2 6 7 2" xfId="32538" xr:uid="{00000000-0005-0000-0000-0000AB8B0000}"/>
    <cellStyle name="Normal 37 3 2 6 8" xfId="20360" xr:uid="{00000000-0005-0000-0000-0000AC8B0000}"/>
    <cellStyle name="Normal 37 3 2 6 8 2" xfId="33882" xr:uid="{00000000-0005-0000-0000-0000AD8B0000}"/>
    <cellStyle name="Normal 37 3 2 6 9" xfId="23655" xr:uid="{00000000-0005-0000-0000-0000AE8B0000}"/>
    <cellStyle name="Normal 37 3 2 7" xfId="4288" xr:uid="{00000000-0005-0000-0000-0000AF8B0000}"/>
    <cellStyle name="Normal 37 3 2 7 2" xfId="7156" xr:uid="{00000000-0005-0000-0000-0000B08B0000}"/>
    <cellStyle name="Normal 37 3 2 7 2 2" xfId="26750" xr:uid="{00000000-0005-0000-0000-0000B18B0000}"/>
    <cellStyle name="Normal 37 3 2 7 3" xfId="10804" xr:uid="{00000000-0005-0000-0000-0000B28B0000}"/>
    <cellStyle name="Normal 37 3 2 7 3 2" xfId="28094" xr:uid="{00000000-0005-0000-0000-0000B38B0000}"/>
    <cellStyle name="Normal 37 3 2 7 4" xfId="13011" xr:uid="{00000000-0005-0000-0000-0000B48B0000}"/>
    <cellStyle name="Normal 37 3 2 7 4 2" xfId="29438" xr:uid="{00000000-0005-0000-0000-0000B58B0000}"/>
    <cellStyle name="Normal 37 3 2 7 5" xfId="16266" xr:uid="{00000000-0005-0000-0000-0000B68B0000}"/>
    <cellStyle name="Normal 37 3 2 7 5 2" xfId="31307" xr:uid="{00000000-0005-0000-0000-0000B78B0000}"/>
    <cellStyle name="Normal 37 3 2 7 6" xfId="17426" xr:uid="{00000000-0005-0000-0000-0000B88B0000}"/>
    <cellStyle name="Normal 37 3 2 7 6 2" xfId="32126" xr:uid="{00000000-0005-0000-0000-0000B98B0000}"/>
    <cellStyle name="Normal 37 3 2 7 7" xfId="19633" xr:uid="{00000000-0005-0000-0000-0000BA8B0000}"/>
    <cellStyle name="Normal 37 3 2 7 7 2" xfId="33470" xr:uid="{00000000-0005-0000-0000-0000BB8B0000}"/>
    <cellStyle name="Normal 37 3 2 7 8" xfId="21841" xr:uid="{00000000-0005-0000-0000-0000BC8B0000}"/>
    <cellStyle name="Normal 37 3 2 7 8 2" xfId="34814" xr:uid="{00000000-0005-0000-0000-0000BD8B0000}"/>
    <cellStyle name="Normal 37 3 2 7 9" xfId="24995" xr:uid="{00000000-0005-0000-0000-0000BE8B0000}"/>
    <cellStyle name="Normal 37 3 2 8" xfId="4976" xr:uid="{00000000-0005-0000-0000-0000BF8B0000}"/>
    <cellStyle name="Normal 37 3 2 8 2" xfId="25434" xr:uid="{00000000-0005-0000-0000-0000C08B0000}"/>
    <cellStyle name="Normal 37 3 2 9" xfId="9077" xr:uid="{00000000-0005-0000-0000-0000C18B0000}"/>
    <cellStyle name="Normal 37 3 2 9 2" xfId="27060" xr:uid="{00000000-0005-0000-0000-0000C28B0000}"/>
    <cellStyle name="Normal 37 3 3" xfId="2032" xr:uid="{00000000-0005-0000-0000-0000C38B0000}"/>
    <cellStyle name="Normal 37 3 3 10" xfId="22455" xr:uid="{00000000-0005-0000-0000-0000C48B0000}"/>
    <cellStyle name="Normal 37 3 3 2" xfId="5150" xr:uid="{00000000-0005-0000-0000-0000C58B0000}"/>
    <cellStyle name="Normal 37 3 3 2 2" xfId="23840" xr:uid="{00000000-0005-0000-0000-0000C68B0000}"/>
    <cellStyle name="Normal 37 3 3 3" xfId="7736" xr:uid="{00000000-0005-0000-0000-0000C78B0000}"/>
    <cellStyle name="Normal 37 3 3 3 2" xfId="25848" xr:uid="{00000000-0005-0000-0000-0000C88B0000}"/>
    <cellStyle name="Normal 37 3 3 4" xfId="9558" xr:uid="{00000000-0005-0000-0000-0000C98B0000}"/>
    <cellStyle name="Normal 37 3 3 4 2" xfId="27346" xr:uid="{00000000-0005-0000-0000-0000CA8B0000}"/>
    <cellStyle name="Normal 37 3 3 5" xfId="11765" xr:uid="{00000000-0005-0000-0000-0000CB8B0000}"/>
    <cellStyle name="Normal 37 3 3 5 2" xfId="28690" xr:uid="{00000000-0005-0000-0000-0000CC8B0000}"/>
    <cellStyle name="Normal 37 3 3 6" xfId="14542" xr:uid="{00000000-0005-0000-0000-0000CD8B0000}"/>
    <cellStyle name="Normal 37 3 3 6 2" xfId="30297" xr:uid="{00000000-0005-0000-0000-0000CE8B0000}"/>
    <cellStyle name="Normal 37 3 3 7" xfId="13590" xr:uid="{00000000-0005-0000-0000-0000CF8B0000}"/>
    <cellStyle name="Normal 37 3 3 7 2" xfId="29749" xr:uid="{00000000-0005-0000-0000-0000D08B0000}"/>
    <cellStyle name="Normal 37 3 3 8" xfId="18387" xr:uid="{00000000-0005-0000-0000-0000D18B0000}"/>
    <cellStyle name="Normal 37 3 3 8 2" xfId="32722" xr:uid="{00000000-0005-0000-0000-0000D28B0000}"/>
    <cellStyle name="Normal 37 3 3 9" xfId="20595" xr:uid="{00000000-0005-0000-0000-0000D38B0000}"/>
    <cellStyle name="Normal 37 3 3 9 2" xfId="34066" xr:uid="{00000000-0005-0000-0000-0000D48B0000}"/>
    <cellStyle name="Normal 37 3 4" xfId="2917" xr:uid="{00000000-0005-0000-0000-0000D58B0000}"/>
    <cellStyle name="Normal 37 3 4 10" xfId="22851" xr:uid="{00000000-0005-0000-0000-0000D68B0000}"/>
    <cellStyle name="Normal 37 3 4 2" xfId="5546" xr:uid="{00000000-0005-0000-0000-0000D78B0000}"/>
    <cellStyle name="Normal 37 3 4 2 2" xfId="24416" xr:uid="{00000000-0005-0000-0000-0000D88B0000}"/>
    <cellStyle name="Normal 37 3 4 3" xfId="8296" xr:uid="{00000000-0005-0000-0000-0000D98B0000}"/>
    <cellStyle name="Normal 37 3 4 3 2" xfId="26266" xr:uid="{00000000-0005-0000-0000-0000DA8B0000}"/>
    <cellStyle name="Normal 37 3 4 4" xfId="10140" xr:uid="{00000000-0005-0000-0000-0000DB8B0000}"/>
    <cellStyle name="Normal 37 3 4 4 2" xfId="27610" xr:uid="{00000000-0005-0000-0000-0000DC8B0000}"/>
    <cellStyle name="Normal 37 3 4 5" xfId="12347" xr:uid="{00000000-0005-0000-0000-0000DD8B0000}"/>
    <cellStyle name="Normal 37 3 4 5 2" xfId="28954" xr:uid="{00000000-0005-0000-0000-0000DE8B0000}"/>
    <cellStyle name="Normal 37 3 4 6" xfId="15283" xr:uid="{00000000-0005-0000-0000-0000DF8B0000}"/>
    <cellStyle name="Normal 37 3 4 6 2" xfId="30637" xr:uid="{00000000-0005-0000-0000-0000E08B0000}"/>
    <cellStyle name="Normal 37 3 4 7" xfId="16762" xr:uid="{00000000-0005-0000-0000-0000E18B0000}"/>
    <cellStyle name="Normal 37 3 4 7 2" xfId="31642" xr:uid="{00000000-0005-0000-0000-0000E28B0000}"/>
    <cellStyle name="Normal 37 3 4 8" xfId="18969" xr:uid="{00000000-0005-0000-0000-0000E38B0000}"/>
    <cellStyle name="Normal 37 3 4 8 2" xfId="32986" xr:uid="{00000000-0005-0000-0000-0000E48B0000}"/>
    <cellStyle name="Normal 37 3 4 9" xfId="21177" xr:uid="{00000000-0005-0000-0000-0000E58B0000}"/>
    <cellStyle name="Normal 37 3 4 9 2" xfId="34330" xr:uid="{00000000-0005-0000-0000-0000E68B0000}"/>
    <cellStyle name="Normal 37 3 5" xfId="3212" xr:uid="{00000000-0005-0000-0000-0000E78B0000}"/>
    <cellStyle name="Normal 37 3 5 10" xfId="23044" xr:uid="{00000000-0005-0000-0000-0000E88B0000}"/>
    <cellStyle name="Normal 37 3 5 2" xfId="5739" xr:uid="{00000000-0005-0000-0000-0000E98B0000}"/>
    <cellStyle name="Normal 37 3 5 2 2" xfId="24609" xr:uid="{00000000-0005-0000-0000-0000EA8B0000}"/>
    <cellStyle name="Normal 37 3 5 3" xfId="8489" xr:uid="{00000000-0005-0000-0000-0000EB8B0000}"/>
    <cellStyle name="Normal 37 3 5 3 2" xfId="26408" xr:uid="{00000000-0005-0000-0000-0000EC8B0000}"/>
    <cellStyle name="Normal 37 3 5 4" xfId="10333" xr:uid="{00000000-0005-0000-0000-0000ED8B0000}"/>
    <cellStyle name="Normal 37 3 5 4 2" xfId="27752" xr:uid="{00000000-0005-0000-0000-0000EE8B0000}"/>
    <cellStyle name="Normal 37 3 5 5" xfId="12540" xr:uid="{00000000-0005-0000-0000-0000EF8B0000}"/>
    <cellStyle name="Normal 37 3 5 5 2" xfId="29096" xr:uid="{00000000-0005-0000-0000-0000F08B0000}"/>
    <cellStyle name="Normal 37 3 5 6" xfId="15530" xr:uid="{00000000-0005-0000-0000-0000F18B0000}"/>
    <cellStyle name="Normal 37 3 5 6 2" xfId="30810" xr:uid="{00000000-0005-0000-0000-0000F28B0000}"/>
    <cellStyle name="Normal 37 3 5 7" xfId="16955" xr:uid="{00000000-0005-0000-0000-0000F38B0000}"/>
    <cellStyle name="Normal 37 3 5 7 2" xfId="31784" xr:uid="{00000000-0005-0000-0000-0000F48B0000}"/>
    <cellStyle name="Normal 37 3 5 8" xfId="19162" xr:uid="{00000000-0005-0000-0000-0000F58B0000}"/>
    <cellStyle name="Normal 37 3 5 8 2" xfId="33128" xr:uid="{00000000-0005-0000-0000-0000F68B0000}"/>
    <cellStyle name="Normal 37 3 5 9" xfId="21370" xr:uid="{00000000-0005-0000-0000-0000F78B0000}"/>
    <cellStyle name="Normal 37 3 5 9 2" xfId="34472" xr:uid="{00000000-0005-0000-0000-0000F88B0000}"/>
    <cellStyle name="Normal 37 3 6" xfId="1456" xr:uid="{00000000-0005-0000-0000-0000F98B0000}"/>
    <cellStyle name="Normal 37 3 6 2" xfId="6050" xr:uid="{00000000-0005-0000-0000-0000FA8B0000}"/>
    <cellStyle name="Normal 37 3 6 2 2" xfId="25531" xr:uid="{00000000-0005-0000-0000-0000FB8B0000}"/>
    <cellStyle name="Normal 37 3 6 3" xfId="9188" xr:uid="{00000000-0005-0000-0000-0000FC8B0000}"/>
    <cellStyle name="Normal 37 3 6 3 2" xfId="27079" xr:uid="{00000000-0005-0000-0000-0000FD8B0000}"/>
    <cellStyle name="Normal 37 3 6 4" xfId="11395" xr:uid="{00000000-0005-0000-0000-0000FE8B0000}"/>
    <cellStyle name="Normal 37 3 6 4 2" xfId="28423" xr:uid="{00000000-0005-0000-0000-0000FF8B0000}"/>
    <cellStyle name="Normal 37 3 6 5" xfId="14078" xr:uid="{00000000-0005-0000-0000-0000008C0000}"/>
    <cellStyle name="Normal 37 3 6 5 2" xfId="29976" xr:uid="{00000000-0005-0000-0000-0000018C0000}"/>
    <cellStyle name="Normal 37 3 6 6" xfId="14200" xr:uid="{00000000-0005-0000-0000-0000028C0000}"/>
    <cellStyle name="Normal 37 3 6 6 2" xfId="30051" xr:uid="{00000000-0005-0000-0000-0000038C0000}"/>
    <cellStyle name="Normal 37 3 6 7" xfId="18017" xr:uid="{00000000-0005-0000-0000-0000048C0000}"/>
    <cellStyle name="Normal 37 3 6 7 2" xfId="32455" xr:uid="{00000000-0005-0000-0000-0000058C0000}"/>
    <cellStyle name="Normal 37 3 6 8" xfId="20225" xr:uid="{00000000-0005-0000-0000-0000068C0000}"/>
    <cellStyle name="Normal 37 3 6 8 2" xfId="33799" xr:uid="{00000000-0005-0000-0000-0000078C0000}"/>
    <cellStyle name="Normal 37 3 6 9" xfId="23313" xr:uid="{00000000-0005-0000-0000-0000088C0000}"/>
    <cellStyle name="Normal 37 3 7" xfId="4176" xr:uid="{00000000-0005-0000-0000-0000098C0000}"/>
    <cellStyle name="Normal 37 3 7 2" xfId="7116" xr:uid="{00000000-0005-0000-0000-00000A8C0000}"/>
    <cellStyle name="Normal 37 3 7 2 2" xfId="26710" xr:uid="{00000000-0005-0000-0000-00000B8C0000}"/>
    <cellStyle name="Normal 37 3 7 3" xfId="10764" xr:uid="{00000000-0005-0000-0000-00000C8C0000}"/>
    <cellStyle name="Normal 37 3 7 3 2" xfId="28054" xr:uid="{00000000-0005-0000-0000-00000D8C0000}"/>
    <cellStyle name="Normal 37 3 7 4" xfId="12971" xr:uid="{00000000-0005-0000-0000-00000E8C0000}"/>
    <cellStyle name="Normal 37 3 7 4 2" xfId="29398" xr:uid="{00000000-0005-0000-0000-00000F8C0000}"/>
    <cellStyle name="Normal 37 3 7 5" xfId="16190" xr:uid="{00000000-0005-0000-0000-0000108C0000}"/>
    <cellStyle name="Normal 37 3 7 5 2" xfId="31242" xr:uid="{00000000-0005-0000-0000-0000118C0000}"/>
    <cellStyle name="Normal 37 3 7 6" xfId="17386" xr:uid="{00000000-0005-0000-0000-0000128C0000}"/>
    <cellStyle name="Normal 37 3 7 6 2" xfId="32086" xr:uid="{00000000-0005-0000-0000-0000138C0000}"/>
    <cellStyle name="Normal 37 3 7 7" xfId="19593" xr:uid="{00000000-0005-0000-0000-0000148C0000}"/>
    <cellStyle name="Normal 37 3 7 7 2" xfId="33430" xr:uid="{00000000-0005-0000-0000-0000158C0000}"/>
    <cellStyle name="Normal 37 3 7 8" xfId="21801" xr:uid="{00000000-0005-0000-0000-0000168C0000}"/>
    <cellStyle name="Normal 37 3 7 8 2" xfId="34774" xr:uid="{00000000-0005-0000-0000-0000178C0000}"/>
    <cellStyle name="Normal 37 3 7 9" xfId="24955" xr:uid="{00000000-0005-0000-0000-0000188C0000}"/>
    <cellStyle name="Normal 37 3 8" xfId="3619" xr:uid="{00000000-0005-0000-0000-0000198C0000}"/>
    <cellStyle name="Normal 37 3 8 2" xfId="6926" xr:uid="{00000000-0005-0000-0000-00001A8C0000}"/>
    <cellStyle name="Normal 37 3 8 2 2" xfId="26597" xr:uid="{00000000-0005-0000-0000-00001B8C0000}"/>
    <cellStyle name="Normal 37 3 8 3" xfId="10574" xr:uid="{00000000-0005-0000-0000-00001C8C0000}"/>
    <cellStyle name="Normal 37 3 8 3 2" xfId="27941" xr:uid="{00000000-0005-0000-0000-00001D8C0000}"/>
    <cellStyle name="Normal 37 3 8 4" xfId="12781" xr:uid="{00000000-0005-0000-0000-00001E8C0000}"/>
    <cellStyle name="Normal 37 3 8 4 2" xfId="29285" xr:uid="{00000000-0005-0000-0000-00001F8C0000}"/>
    <cellStyle name="Normal 37 3 8 5" xfId="15843" xr:uid="{00000000-0005-0000-0000-0000208C0000}"/>
    <cellStyle name="Normal 37 3 8 5 2" xfId="31038" xr:uid="{00000000-0005-0000-0000-0000218C0000}"/>
    <cellStyle name="Normal 37 3 8 6" xfId="17196" xr:uid="{00000000-0005-0000-0000-0000228C0000}"/>
    <cellStyle name="Normal 37 3 8 6 2" xfId="31973" xr:uid="{00000000-0005-0000-0000-0000238C0000}"/>
    <cellStyle name="Normal 37 3 8 7" xfId="19403" xr:uid="{00000000-0005-0000-0000-0000248C0000}"/>
    <cellStyle name="Normal 37 3 8 7 2" xfId="33317" xr:uid="{00000000-0005-0000-0000-0000258C0000}"/>
    <cellStyle name="Normal 37 3 8 8" xfId="21611" xr:uid="{00000000-0005-0000-0000-0000268C0000}"/>
    <cellStyle name="Normal 37 3 8 8 2" xfId="34661" xr:uid="{00000000-0005-0000-0000-0000278C0000}"/>
    <cellStyle name="Normal 37 3 8 9" xfId="24765" xr:uid="{00000000-0005-0000-0000-0000288C0000}"/>
    <cellStyle name="Normal 37 3 9" xfId="4803" xr:uid="{00000000-0005-0000-0000-0000298C0000}"/>
    <cellStyle name="Normal 37 3 9 2" xfId="25287" xr:uid="{00000000-0005-0000-0000-00002A8C0000}"/>
    <cellStyle name="Normal 37 4" xfId="1188" xr:uid="{00000000-0005-0000-0000-00002B8C0000}"/>
    <cellStyle name="Normal 37 4 10" xfId="11202" xr:uid="{00000000-0005-0000-0000-00002C8C0000}"/>
    <cellStyle name="Normal 37 4 10 2" xfId="28340" xr:uid="{00000000-0005-0000-0000-00002D8C0000}"/>
    <cellStyle name="Normal 37 4 11" xfId="13848" xr:uid="{00000000-0005-0000-0000-00002E8C0000}"/>
    <cellStyle name="Normal 37 4 11 2" xfId="29876" xr:uid="{00000000-0005-0000-0000-00002F8C0000}"/>
    <cellStyle name="Normal 37 4 12" xfId="16011" xr:uid="{00000000-0005-0000-0000-0000308C0000}"/>
    <cellStyle name="Normal 37 4 12 2" xfId="31095" xr:uid="{00000000-0005-0000-0000-0000318C0000}"/>
    <cellStyle name="Normal 37 4 13" xfId="17824" xr:uid="{00000000-0005-0000-0000-0000328C0000}"/>
    <cellStyle name="Normal 37 4 13 2" xfId="32372" xr:uid="{00000000-0005-0000-0000-0000338C0000}"/>
    <cellStyle name="Normal 37 4 14" xfId="20032" xr:uid="{00000000-0005-0000-0000-0000348C0000}"/>
    <cellStyle name="Normal 37 4 14 2" xfId="33716" xr:uid="{00000000-0005-0000-0000-0000358C0000}"/>
    <cellStyle name="Normal 37 4 15" xfId="22165" xr:uid="{00000000-0005-0000-0000-0000368C0000}"/>
    <cellStyle name="Normal 37 4 2" xfId="2113" xr:uid="{00000000-0005-0000-0000-0000378C0000}"/>
    <cellStyle name="Normal 37 4 2 10" xfId="22520" xr:uid="{00000000-0005-0000-0000-0000388C0000}"/>
    <cellStyle name="Normal 37 4 2 2" xfId="5215" xr:uid="{00000000-0005-0000-0000-0000398C0000}"/>
    <cellStyle name="Normal 37 4 2 2 2" xfId="23907" xr:uid="{00000000-0005-0000-0000-00003A8C0000}"/>
    <cellStyle name="Normal 37 4 2 3" xfId="7798" xr:uid="{00000000-0005-0000-0000-00003B8C0000}"/>
    <cellStyle name="Normal 37 4 2 3 2" xfId="25915" xr:uid="{00000000-0005-0000-0000-00003C8C0000}"/>
    <cellStyle name="Normal 37 4 2 4" xfId="9630" xr:uid="{00000000-0005-0000-0000-00003D8C0000}"/>
    <cellStyle name="Normal 37 4 2 4 2" xfId="27388" xr:uid="{00000000-0005-0000-0000-00003E8C0000}"/>
    <cellStyle name="Normal 37 4 2 5" xfId="11837" xr:uid="{00000000-0005-0000-0000-00003F8C0000}"/>
    <cellStyle name="Normal 37 4 2 5 2" xfId="28732" xr:uid="{00000000-0005-0000-0000-0000408C0000}"/>
    <cellStyle name="Normal 37 4 2 6" xfId="14616" xr:uid="{00000000-0005-0000-0000-0000418C0000}"/>
    <cellStyle name="Normal 37 4 2 6 2" xfId="30340" xr:uid="{00000000-0005-0000-0000-0000428C0000}"/>
    <cellStyle name="Normal 37 4 2 7" xfId="13267" xr:uid="{00000000-0005-0000-0000-0000438C0000}"/>
    <cellStyle name="Normal 37 4 2 7 2" xfId="29596" xr:uid="{00000000-0005-0000-0000-0000448C0000}"/>
    <cellStyle name="Normal 37 4 2 8" xfId="18459" xr:uid="{00000000-0005-0000-0000-0000458C0000}"/>
    <cellStyle name="Normal 37 4 2 8 2" xfId="32764" xr:uid="{00000000-0005-0000-0000-0000468C0000}"/>
    <cellStyle name="Normal 37 4 2 9" xfId="20667" xr:uid="{00000000-0005-0000-0000-0000478C0000}"/>
    <cellStyle name="Normal 37 4 2 9 2" xfId="34108" xr:uid="{00000000-0005-0000-0000-0000488C0000}"/>
    <cellStyle name="Normal 37 4 3" xfId="2982" xr:uid="{00000000-0005-0000-0000-0000498C0000}"/>
    <cellStyle name="Normal 37 4 3 10" xfId="22908" xr:uid="{00000000-0005-0000-0000-00004A8C0000}"/>
    <cellStyle name="Normal 37 4 3 2" xfId="5603" xr:uid="{00000000-0005-0000-0000-00004B8C0000}"/>
    <cellStyle name="Normal 37 4 3 2 2" xfId="24473" xr:uid="{00000000-0005-0000-0000-00004C8C0000}"/>
    <cellStyle name="Normal 37 4 3 3" xfId="8353" xr:uid="{00000000-0005-0000-0000-00004D8C0000}"/>
    <cellStyle name="Normal 37 4 3 3 2" xfId="26298" xr:uid="{00000000-0005-0000-0000-00004E8C0000}"/>
    <cellStyle name="Normal 37 4 3 4" xfId="10197" xr:uid="{00000000-0005-0000-0000-00004F8C0000}"/>
    <cellStyle name="Normal 37 4 3 4 2" xfId="27642" xr:uid="{00000000-0005-0000-0000-0000508C0000}"/>
    <cellStyle name="Normal 37 4 3 5" xfId="12404" xr:uid="{00000000-0005-0000-0000-0000518C0000}"/>
    <cellStyle name="Normal 37 4 3 5 2" xfId="28986" xr:uid="{00000000-0005-0000-0000-0000528C0000}"/>
    <cellStyle name="Normal 37 4 3 6" xfId="15343" xr:uid="{00000000-0005-0000-0000-0000538C0000}"/>
    <cellStyle name="Normal 37 4 3 6 2" xfId="30670" xr:uid="{00000000-0005-0000-0000-0000548C0000}"/>
    <cellStyle name="Normal 37 4 3 7" xfId="16819" xr:uid="{00000000-0005-0000-0000-0000558C0000}"/>
    <cellStyle name="Normal 37 4 3 7 2" xfId="31674" xr:uid="{00000000-0005-0000-0000-0000568C0000}"/>
    <cellStyle name="Normal 37 4 3 8" xfId="19026" xr:uid="{00000000-0005-0000-0000-0000578C0000}"/>
    <cellStyle name="Normal 37 4 3 8 2" xfId="33018" xr:uid="{00000000-0005-0000-0000-0000588C0000}"/>
    <cellStyle name="Normal 37 4 3 9" xfId="21234" xr:uid="{00000000-0005-0000-0000-0000598C0000}"/>
    <cellStyle name="Normal 37 4 3 9 2" xfId="34362" xr:uid="{00000000-0005-0000-0000-00005A8C0000}"/>
    <cellStyle name="Normal 37 4 4" xfId="3277" xr:uid="{00000000-0005-0000-0000-00005B8C0000}"/>
    <cellStyle name="Normal 37 4 4 10" xfId="23076" xr:uid="{00000000-0005-0000-0000-00005C8C0000}"/>
    <cellStyle name="Normal 37 4 4 2" xfId="5771" xr:uid="{00000000-0005-0000-0000-00005D8C0000}"/>
    <cellStyle name="Normal 37 4 4 2 2" xfId="24641" xr:uid="{00000000-0005-0000-0000-00005E8C0000}"/>
    <cellStyle name="Normal 37 4 4 3" xfId="8521" xr:uid="{00000000-0005-0000-0000-00005F8C0000}"/>
    <cellStyle name="Normal 37 4 4 3 2" xfId="26440" xr:uid="{00000000-0005-0000-0000-0000608C0000}"/>
    <cellStyle name="Normal 37 4 4 4" xfId="10365" xr:uid="{00000000-0005-0000-0000-0000618C0000}"/>
    <cellStyle name="Normal 37 4 4 4 2" xfId="27784" xr:uid="{00000000-0005-0000-0000-0000628C0000}"/>
    <cellStyle name="Normal 37 4 4 5" xfId="12572" xr:uid="{00000000-0005-0000-0000-0000638C0000}"/>
    <cellStyle name="Normal 37 4 4 5 2" xfId="29128" xr:uid="{00000000-0005-0000-0000-0000648C0000}"/>
    <cellStyle name="Normal 37 4 4 6" xfId="15571" xr:uid="{00000000-0005-0000-0000-0000658C0000}"/>
    <cellStyle name="Normal 37 4 4 6 2" xfId="30846" xr:uid="{00000000-0005-0000-0000-0000668C0000}"/>
    <cellStyle name="Normal 37 4 4 7" xfId="16987" xr:uid="{00000000-0005-0000-0000-0000678C0000}"/>
    <cellStyle name="Normal 37 4 4 7 2" xfId="31816" xr:uid="{00000000-0005-0000-0000-0000688C0000}"/>
    <cellStyle name="Normal 37 4 4 8" xfId="19194" xr:uid="{00000000-0005-0000-0000-0000698C0000}"/>
    <cellStyle name="Normal 37 4 4 8 2" xfId="33160" xr:uid="{00000000-0005-0000-0000-00006A8C0000}"/>
    <cellStyle name="Normal 37 4 4 9" xfId="21402" xr:uid="{00000000-0005-0000-0000-00006B8C0000}"/>
    <cellStyle name="Normal 37 4 4 9 2" xfId="34504" xr:uid="{00000000-0005-0000-0000-00006C8C0000}"/>
    <cellStyle name="Normal 37 4 5" xfId="3457" xr:uid="{00000000-0005-0000-0000-00006D8C0000}"/>
    <cellStyle name="Normal 37 4 5 2" xfId="6115" xr:uid="{00000000-0005-0000-0000-00006E8C0000}"/>
    <cellStyle name="Normal 37 4 5 2 2" xfId="26525" xr:uid="{00000000-0005-0000-0000-00006F8C0000}"/>
    <cellStyle name="Normal 37 4 5 3" xfId="10450" xr:uid="{00000000-0005-0000-0000-0000708C0000}"/>
    <cellStyle name="Normal 37 4 5 3 2" xfId="27869" xr:uid="{00000000-0005-0000-0000-0000718C0000}"/>
    <cellStyle name="Normal 37 4 5 4" xfId="12657" xr:uid="{00000000-0005-0000-0000-0000728C0000}"/>
    <cellStyle name="Normal 37 4 5 4 2" xfId="29213" xr:uid="{00000000-0005-0000-0000-0000738C0000}"/>
    <cellStyle name="Normal 37 4 5 5" xfId="15701" xr:uid="{00000000-0005-0000-0000-0000748C0000}"/>
    <cellStyle name="Normal 37 4 5 5 2" xfId="30956" xr:uid="{00000000-0005-0000-0000-0000758C0000}"/>
    <cellStyle name="Normal 37 4 5 6" xfId="17072" xr:uid="{00000000-0005-0000-0000-0000768C0000}"/>
    <cellStyle name="Normal 37 4 5 6 2" xfId="31901" xr:uid="{00000000-0005-0000-0000-0000778C0000}"/>
    <cellStyle name="Normal 37 4 5 7" xfId="19279" xr:uid="{00000000-0005-0000-0000-0000788C0000}"/>
    <cellStyle name="Normal 37 4 5 7 2" xfId="33245" xr:uid="{00000000-0005-0000-0000-0000798C0000}"/>
    <cellStyle name="Normal 37 4 5 8" xfId="21487" xr:uid="{00000000-0005-0000-0000-00007A8C0000}"/>
    <cellStyle name="Normal 37 4 5 8 2" xfId="34589" xr:uid="{00000000-0005-0000-0000-00007B8C0000}"/>
    <cellStyle name="Normal 37 4 5 9" xfId="23378" xr:uid="{00000000-0005-0000-0000-00007C8C0000}"/>
    <cellStyle name="Normal 37 4 6" xfId="1668" xr:uid="{00000000-0005-0000-0000-00007D8C0000}"/>
    <cellStyle name="Normal 37 4 6 2" xfId="6385" xr:uid="{00000000-0005-0000-0000-00007E8C0000}"/>
    <cellStyle name="Normal 37 4 6 2 2" xfId="25635" xr:uid="{00000000-0005-0000-0000-00007F8C0000}"/>
    <cellStyle name="Normal 37 4 6 3" xfId="9320" xr:uid="{00000000-0005-0000-0000-0000808C0000}"/>
    <cellStyle name="Normal 37 4 6 3 2" xfId="27159" xr:uid="{00000000-0005-0000-0000-0000818C0000}"/>
    <cellStyle name="Normal 37 4 6 4" xfId="11527" xr:uid="{00000000-0005-0000-0000-0000828C0000}"/>
    <cellStyle name="Normal 37 4 6 4 2" xfId="28503" xr:uid="{00000000-0005-0000-0000-0000838C0000}"/>
    <cellStyle name="Normal 37 4 6 5" xfId="14244" xr:uid="{00000000-0005-0000-0000-0000848C0000}"/>
    <cellStyle name="Normal 37 4 6 5 2" xfId="30077" xr:uid="{00000000-0005-0000-0000-0000858C0000}"/>
    <cellStyle name="Normal 37 4 6 6" xfId="14453" xr:uid="{00000000-0005-0000-0000-0000868C0000}"/>
    <cellStyle name="Normal 37 4 6 6 2" xfId="30227" xr:uid="{00000000-0005-0000-0000-0000878C0000}"/>
    <cellStyle name="Normal 37 4 6 7" xfId="18149" xr:uid="{00000000-0005-0000-0000-0000888C0000}"/>
    <cellStyle name="Normal 37 4 6 7 2" xfId="32535" xr:uid="{00000000-0005-0000-0000-0000898C0000}"/>
    <cellStyle name="Normal 37 4 6 8" xfId="20357" xr:uid="{00000000-0005-0000-0000-00008A8C0000}"/>
    <cellStyle name="Normal 37 4 6 8 2" xfId="33879" xr:uid="{00000000-0005-0000-0000-00008B8C0000}"/>
    <cellStyle name="Normal 37 4 6 9" xfId="23652" xr:uid="{00000000-0005-0000-0000-00008C8C0000}"/>
    <cellStyle name="Normal 37 4 7" xfId="4420" xr:uid="{00000000-0005-0000-0000-00008D8C0000}"/>
    <cellStyle name="Normal 37 4 7 2" xfId="7200" xr:uid="{00000000-0005-0000-0000-00008E8C0000}"/>
    <cellStyle name="Normal 37 4 7 2 2" xfId="26794" xr:uid="{00000000-0005-0000-0000-00008F8C0000}"/>
    <cellStyle name="Normal 37 4 7 3" xfId="10848" xr:uid="{00000000-0005-0000-0000-0000908C0000}"/>
    <cellStyle name="Normal 37 4 7 3 2" xfId="28138" xr:uid="{00000000-0005-0000-0000-0000918C0000}"/>
    <cellStyle name="Normal 37 4 7 4" xfId="13055" xr:uid="{00000000-0005-0000-0000-0000928C0000}"/>
    <cellStyle name="Normal 37 4 7 4 2" xfId="29482" xr:uid="{00000000-0005-0000-0000-0000938C0000}"/>
    <cellStyle name="Normal 37 4 7 5" xfId="16350" xr:uid="{00000000-0005-0000-0000-0000948C0000}"/>
    <cellStyle name="Normal 37 4 7 5 2" xfId="31374" xr:uid="{00000000-0005-0000-0000-0000958C0000}"/>
    <cellStyle name="Normal 37 4 7 6" xfId="17470" xr:uid="{00000000-0005-0000-0000-0000968C0000}"/>
    <cellStyle name="Normal 37 4 7 6 2" xfId="32170" xr:uid="{00000000-0005-0000-0000-0000978C0000}"/>
    <cellStyle name="Normal 37 4 7 7" xfId="19677" xr:uid="{00000000-0005-0000-0000-0000988C0000}"/>
    <cellStyle name="Normal 37 4 7 7 2" xfId="33514" xr:uid="{00000000-0005-0000-0000-0000998C0000}"/>
    <cellStyle name="Normal 37 4 7 8" xfId="21885" xr:uid="{00000000-0005-0000-0000-00009A8C0000}"/>
    <cellStyle name="Normal 37 4 7 8 2" xfId="34858" xr:uid="{00000000-0005-0000-0000-00009B8C0000}"/>
    <cellStyle name="Normal 37 4 7 9" xfId="25039" xr:uid="{00000000-0005-0000-0000-00009C8C0000}"/>
    <cellStyle name="Normal 37 4 8" xfId="4860" xr:uid="{00000000-0005-0000-0000-00009D8C0000}"/>
    <cellStyle name="Normal 37 4 8 2" xfId="25352" xr:uid="{00000000-0005-0000-0000-00009E8C0000}"/>
    <cellStyle name="Normal 37 4 9" xfId="8995" xr:uid="{00000000-0005-0000-0000-00009F8C0000}"/>
    <cellStyle name="Normal 37 4 9 2" xfId="26996" xr:uid="{00000000-0005-0000-0000-0000A08C0000}"/>
    <cellStyle name="Normal 37 5" xfId="1760" xr:uid="{00000000-0005-0000-0000-0000A18C0000}"/>
    <cellStyle name="Normal 37 5 10" xfId="22339" xr:uid="{00000000-0005-0000-0000-0000A28C0000}"/>
    <cellStyle name="Normal 37 5 2" xfId="5034" xr:uid="{00000000-0005-0000-0000-0000A38C0000}"/>
    <cellStyle name="Normal 37 5 2 2" xfId="23709" xr:uid="{00000000-0005-0000-0000-0000A48C0000}"/>
    <cellStyle name="Normal 37 5 3" xfId="7636" xr:uid="{00000000-0005-0000-0000-0000A58C0000}"/>
    <cellStyle name="Normal 37 5 3 2" xfId="25688" xr:uid="{00000000-0005-0000-0000-0000A68C0000}"/>
    <cellStyle name="Normal 37 5 4" xfId="9380" xr:uid="{00000000-0005-0000-0000-0000A78C0000}"/>
    <cellStyle name="Normal 37 5 4 2" xfId="27204" xr:uid="{00000000-0005-0000-0000-0000A88C0000}"/>
    <cellStyle name="Normal 37 5 5" xfId="11587" xr:uid="{00000000-0005-0000-0000-0000A98C0000}"/>
    <cellStyle name="Normal 37 5 5 2" xfId="28548" xr:uid="{00000000-0005-0000-0000-0000AA8C0000}"/>
    <cellStyle name="Normal 37 5 6" xfId="14319" xr:uid="{00000000-0005-0000-0000-0000AB8C0000}"/>
    <cellStyle name="Normal 37 5 6 2" xfId="30126" xr:uid="{00000000-0005-0000-0000-0000AC8C0000}"/>
    <cellStyle name="Normal 37 5 7" xfId="13458" xr:uid="{00000000-0005-0000-0000-0000AD8C0000}"/>
    <cellStyle name="Normal 37 5 7 2" xfId="29679" xr:uid="{00000000-0005-0000-0000-0000AE8C0000}"/>
    <cellStyle name="Normal 37 5 8" xfId="18209" xr:uid="{00000000-0005-0000-0000-0000AF8C0000}"/>
    <cellStyle name="Normal 37 5 8 2" xfId="32580" xr:uid="{00000000-0005-0000-0000-0000B08C0000}"/>
    <cellStyle name="Normal 37 5 9" xfId="20417" xr:uid="{00000000-0005-0000-0000-0000B18C0000}"/>
    <cellStyle name="Normal 37 5 9 2" xfId="33924" xr:uid="{00000000-0005-0000-0000-0000B28C0000}"/>
    <cellStyle name="Normal 37 6" xfId="2737" xr:uid="{00000000-0005-0000-0000-0000B38C0000}"/>
    <cellStyle name="Normal 37 6 10" xfId="22737" xr:uid="{00000000-0005-0000-0000-0000B48C0000}"/>
    <cellStyle name="Normal 37 6 2" xfId="5432" xr:uid="{00000000-0005-0000-0000-0000B58C0000}"/>
    <cellStyle name="Normal 37 6 2 2" xfId="24302" xr:uid="{00000000-0005-0000-0000-0000B68C0000}"/>
    <cellStyle name="Normal 37 6 3" xfId="8182" xr:uid="{00000000-0005-0000-0000-0000B78C0000}"/>
    <cellStyle name="Normal 37 6 3 2" xfId="26178" xr:uid="{00000000-0005-0000-0000-0000B88C0000}"/>
    <cellStyle name="Normal 37 6 4" xfId="10026" xr:uid="{00000000-0005-0000-0000-0000B98C0000}"/>
    <cellStyle name="Normal 37 6 4 2" xfId="27522" xr:uid="{00000000-0005-0000-0000-0000BA8C0000}"/>
    <cellStyle name="Normal 37 6 5" xfId="12233" xr:uid="{00000000-0005-0000-0000-0000BB8C0000}"/>
    <cellStyle name="Normal 37 6 5 2" xfId="28866" xr:uid="{00000000-0005-0000-0000-0000BC8C0000}"/>
    <cellStyle name="Normal 37 6 6" xfId="15132" xr:uid="{00000000-0005-0000-0000-0000BD8C0000}"/>
    <cellStyle name="Normal 37 6 6 2" xfId="30527" xr:uid="{00000000-0005-0000-0000-0000BE8C0000}"/>
    <cellStyle name="Normal 37 6 7" xfId="16648" xr:uid="{00000000-0005-0000-0000-0000BF8C0000}"/>
    <cellStyle name="Normal 37 6 7 2" xfId="31554" xr:uid="{00000000-0005-0000-0000-0000C08C0000}"/>
    <cellStyle name="Normal 37 6 8" xfId="18855" xr:uid="{00000000-0005-0000-0000-0000C18C0000}"/>
    <cellStyle name="Normal 37 6 8 2" xfId="32898" xr:uid="{00000000-0005-0000-0000-0000C28C0000}"/>
    <cellStyle name="Normal 37 6 9" xfId="21063" xr:uid="{00000000-0005-0000-0000-0000C38C0000}"/>
    <cellStyle name="Normal 37 6 9 2" xfId="34242" xr:uid="{00000000-0005-0000-0000-0000C48C0000}"/>
    <cellStyle name="Normal 37 7" xfId="2641" xr:uid="{00000000-0005-0000-0000-0000C58C0000}"/>
    <cellStyle name="Normal 37 7 10" xfId="22696" xr:uid="{00000000-0005-0000-0000-0000C68C0000}"/>
    <cellStyle name="Normal 37 7 2" xfId="5391" xr:uid="{00000000-0005-0000-0000-0000C78C0000}"/>
    <cellStyle name="Normal 37 7 2 2" xfId="24261" xr:uid="{00000000-0005-0000-0000-0000C88C0000}"/>
    <cellStyle name="Normal 37 7 3" xfId="8141" xr:uid="{00000000-0005-0000-0000-0000C98C0000}"/>
    <cellStyle name="Normal 37 7 3 2" xfId="26137" xr:uid="{00000000-0005-0000-0000-0000CA8C0000}"/>
    <cellStyle name="Normal 37 7 4" xfId="9985" xr:uid="{00000000-0005-0000-0000-0000CB8C0000}"/>
    <cellStyle name="Normal 37 7 4 2" xfId="27481" xr:uid="{00000000-0005-0000-0000-0000CC8C0000}"/>
    <cellStyle name="Normal 37 7 5" xfId="12192" xr:uid="{00000000-0005-0000-0000-0000CD8C0000}"/>
    <cellStyle name="Normal 37 7 5 2" xfId="28825" xr:uid="{00000000-0005-0000-0000-0000CE8C0000}"/>
    <cellStyle name="Normal 37 7 6" xfId="15068" xr:uid="{00000000-0005-0000-0000-0000CF8C0000}"/>
    <cellStyle name="Normal 37 7 6 2" xfId="30480" xr:uid="{00000000-0005-0000-0000-0000D08C0000}"/>
    <cellStyle name="Normal 37 7 7" xfId="16607" xr:uid="{00000000-0005-0000-0000-0000D18C0000}"/>
    <cellStyle name="Normal 37 7 7 2" xfId="31513" xr:uid="{00000000-0005-0000-0000-0000D28C0000}"/>
    <cellStyle name="Normal 37 7 8" xfId="18814" xr:uid="{00000000-0005-0000-0000-0000D38C0000}"/>
    <cellStyle name="Normal 37 7 8 2" xfId="32857" xr:uid="{00000000-0005-0000-0000-0000D48C0000}"/>
    <cellStyle name="Normal 37 7 9" xfId="21022" xr:uid="{00000000-0005-0000-0000-0000D58C0000}"/>
    <cellStyle name="Normal 37 7 9 2" xfId="34201" xr:uid="{00000000-0005-0000-0000-0000D68C0000}"/>
    <cellStyle name="Normal 37 8" xfId="1899" xr:uid="{00000000-0005-0000-0000-0000D78C0000}"/>
    <cellStyle name="Normal 37 8 2" xfId="5934" xr:uid="{00000000-0005-0000-0000-0000D88C0000}"/>
    <cellStyle name="Normal 37 8 2 2" xfId="25746" xr:uid="{00000000-0005-0000-0000-0000D98C0000}"/>
    <cellStyle name="Normal 37 8 3" xfId="9453" xr:uid="{00000000-0005-0000-0000-0000DA8C0000}"/>
    <cellStyle name="Normal 37 8 3 2" xfId="27262" xr:uid="{00000000-0005-0000-0000-0000DB8C0000}"/>
    <cellStyle name="Normal 37 8 4" xfId="11660" xr:uid="{00000000-0005-0000-0000-0000DC8C0000}"/>
    <cellStyle name="Normal 37 8 4 2" xfId="28606" xr:uid="{00000000-0005-0000-0000-0000DD8C0000}"/>
    <cellStyle name="Normal 37 8 5" xfId="14424" xr:uid="{00000000-0005-0000-0000-0000DE8C0000}"/>
    <cellStyle name="Normal 37 8 5 2" xfId="30205" xr:uid="{00000000-0005-0000-0000-0000DF8C0000}"/>
    <cellStyle name="Normal 37 8 6" xfId="14822" xr:uid="{00000000-0005-0000-0000-0000E08C0000}"/>
    <cellStyle name="Normal 37 8 6 2" xfId="30425" xr:uid="{00000000-0005-0000-0000-0000E18C0000}"/>
    <cellStyle name="Normal 37 8 7" xfId="18282" xr:uid="{00000000-0005-0000-0000-0000E28C0000}"/>
    <cellStyle name="Normal 37 8 7 2" xfId="32638" xr:uid="{00000000-0005-0000-0000-0000E38C0000}"/>
    <cellStyle name="Normal 37 8 8" xfId="20490" xr:uid="{00000000-0005-0000-0000-0000E48C0000}"/>
    <cellStyle name="Normal 37 8 8 2" xfId="33982" xr:uid="{00000000-0005-0000-0000-0000E58C0000}"/>
    <cellStyle name="Normal 37 8 9" xfId="23197" xr:uid="{00000000-0005-0000-0000-0000E68C0000}"/>
    <cellStyle name="Normal 37 9" xfId="4270" xr:uid="{00000000-0005-0000-0000-0000E78C0000}"/>
    <cellStyle name="Normal 37 9 2" xfId="7149" xr:uid="{00000000-0005-0000-0000-0000E88C0000}"/>
    <cellStyle name="Normal 37 9 2 2" xfId="26743" xr:uid="{00000000-0005-0000-0000-0000E98C0000}"/>
    <cellStyle name="Normal 37 9 3" xfId="10797" xr:uid="{00000000-0005-0000-0000-0000EA8C0000}"/>
    <cellStyle name="Normal 37 9 3 2" xfId="28087" xr:uid="{00000000-0005-0000-0000-0000EB8C0000}"/>
    <cellStyle name="Normal 37 9 4" xfId="13004" xr:uid="{00000000-0005-0000-0000-0000EC8C0000}"/>
    <cellStyle name="Normal 37 9 4 2" xfId="29431" xr:uid="{00000000-0005-0000-0000-0000ED8C0000}"/>
    <cellStyle name="Normal 37 9 5" xfId="16252" xr:uid="{00000000-0005-0000-0000-0000EE8C0000}"/>
    <cellStyle name="Normal 37 9 5 2" xfId="31294" xr:uid="{00000000-0005-0000-0000-0000EF8C0000}"/>
    <cellStyle name="Normal 37 9 6" xfId="17419" xr:uid="{00000000-0005-0000-0000-0000F08C0000}"/>
    <cellStyle name="Normal 37 9 6 2" xfId="32119" xr:uid="{00000000-0005-0000-0000-0000F18C0000}"/>
    <cellStyle name="Normal 37 9 7" xfId="19626" xr:uid="{00000000-0005-0000-0000-0000F28C0000}"/>
    <cellStyle name="Normal 37 9 7 2" xfId="33463" xr:uid="{00000000-0005-0000-0000-0000F38C0000}"/>
    <cellStyle name="Normal 37 9 8" xfId="21834" xr:uid="{00000000-0005-0000-0000-0000F48C0000}"/>
    <cellStyle name="Normal 37 9 8 2" xfId="34807" xr:uid="{00000000-0005-0000-0000-0000F58C0000}"/>
    <cellStyle name="Normal 37 9 9" xfId="24988" xr:uid="{00000000-0005-0000-0000-0000F68C0000}"/>
    <cellStyle name="Normal 38" xfId="662" xr:uid="{00000000-0005-0000-0000-0000F78C0000}"/>
    <cellStyle name="Normal 38 10" xfId="1588" xr:uid="{00000000-0005-0000-0000-0000F88C0000}"/>
    <cellStyle name="Normal 38 10 2" xfId="6346" xr:uid="{00000000-0005-0000-0000-0000F98C0000}"/>
    <cellStyle name="Normal 38 10 2 2" xfId="25582" xr:uid="{00000000-0005-0000-0000-0000FA8C0000}"/>
    <cellStyle name="Normal 38 10 3" xfId="9263" xr:uid="{00000000-0005-0000-0000-0000FB8C0000}"/>
    <cellStyle name="Normal 38 10 3 2" xfId="27123" xr:uid="{00000000-0005-0000-0000-0000FC8C0000}"/>
    <cellStyle name="Normal 38 10 4" xfId="11470" xr:uid="{00000000-0005-0000-0000-0000FD8C0000}"/>
    <cellStyle name="Normal 38 10 4 2" xfId="28467" xr:uid="{00000000-0005-0000-0000-0000FE8C0000}"/>
    <cellStyle name="Normal 38 10 5" xfId="14176" xr:uid="{00000000-0005-0000-0000-0000FF8C0000}"/>
    <cellStyle name="Normal 38 10 5 2" xfId="30033" xr:uid="{00000000-0005-0000-0000-0000008D0000}"/>
    <cellStyle name="Normal 38 10 6" xfId="16491" xr:uid="{00000000-0005-0000-0000-0000018D0000}"/>
    <cellStyle name="Normal 38 10 6 2" xfId="31490" xr:uid="{00000000-0005-0000-0000-0000028D0000}"/>
    <cellStyle name="Normal 38 10 7" xfId="18092" xr:uid="{00000000-0005-0000-0000-0000038D0000}"/>
    <cellStyle name="Normal 38 10 7 2" xfId="32499" xr:uid="{00000000-0005-0000-0000-0000048D0000}"/>
    <cellStyle name="Normal 38 10 8" xfId="20300" xr:uid="{00000000-0005-0000-0000-0000058D0000}"/>
    <cellStyle name="Normal 38 10 8 2" xfId="33843" xr:uid="{00000000-0005-0000-0000-0000068D0000}"/>
    <cellStyle name="Normal 38 10 9" xfId="23609" xr:uid="{00000000-0005-0000-0000-0000078D0000}"/>
    <cellStyle name="Normal 38 11" xfId="4722" xr:uid="{00000000-0005-0000-0000-0000088D0000}"/>
    <cellStyle name="Normal 38 11 2" xfId="25173" xr:uid="{00000000-0005-0000-0000-0000098D0000}"/>
    <cellStyle name="Normal 38 12" xfId="8816" xr:uid="{00000000-0005-0000-0000-00000A8D0000}"/>
    <cellStyle name="Normal 38 12 2" xfId="26902" xr:uid="{00000000-0005-0000-0000-00000B8D0000}"/>
    <cellStyle name="Normal 38 13" xfId="11023" xr:uid="{00000000-0005-0000-0000-00000C8D0000}"/>
    <cellStyle name="Normal 38 13 2" xfId="28246" xr:uid="{00000000-0005-0000-0000-00000D8D0000}"/>
    <cellStyle name="Normal 38 14" xfId="13487" xr:uid="{00000000-0005-0000-0000-00000E8D0000}"/>
    <cellStyle name="Normal 38 14 2" xfId="29705" xr:uid="{00000000-0005-0000-0000-00000F8D0000}"/>
    <cellStyle name="Normal 38 15" xfId="15102" xr:uid="{00000000-0005-0000-0000-0000108D0000}"/>
    <cellStyle name="Normal 38 15 2" xfId="30504" xr:uid="{00000000-0005-0000-0000-0000118D0000}"/>
    <cellStyle name="Normal 38 16" xfId="17645" xr:uid="{00000000-0005-0000-0000-0000128D0000}"/>
    <cellStyle name="Normal 38 16 2" xfId="32278" xr:uid="{00000000-0005-0000-0000-0000138D0000}"/>
    <cellStyle name="Normal 38 17" xfId="19853" xr:uid="{00000000-0005-0000-0000-0000148D0000}"/>
    <cellStyle name="Normal 38 17 2" xfId="33622" xr:uid="{00000000-0005-0000-0000-0000158D0000}"/>
    <cellStyle name="Normal 38 18" xfId="22027" xr:uid="{00000000-0005-0000-0000-0000168D0000}"/>
    <cellStyle name="Normal 38 19" xfId="37896" xr:uid="{00000000-0005-0000-0000-0000178D0000}"/>
    <cellStyle name="Normal 38 2" xfId="964" xr:uid="{00000000-0005-0000-0000-0000188D0000}"/>
    <cellStyle name="Normal 38 2 10" xfId="8882" xr:uid="{00000000-0005-0000-0000-0000198D0000}"/>
    <cellStyle name="Normal 38 2 10 2" xfId="26934" xr:uid="{00000000-0005-0000-0000-00001A8D0000}"/>
    <cellStyle name="Normal 38 2 11" xfId="11089" xr:uid="{00000000-0005-0000-0000-00001B8D0000}"/>
    <cellStyle name="Normal 38 2 11 2" xfId="28278" xr:uid="{00000000-0005-0000-0000-00001C8D0000}"/>
    <cellStyle name="Normal 38 2 12" xfId="13673" xr:uid="{00000000-0005-0000-0000-00001D8D0000}"/>
    <cellStyle name="Normal 38 2 12 2" xfId="29788" xr:uid="{00000000-0005-0000-0000-00001E8D0000}"/>
    <cellStyle name="Normal 38 2 13" xfId="16210" xr:uid="{00000000-0005-0000-0000-00001F8D0000}"/>
    <cellStyle name="Normal 38 2 13 2" xfId="31259" xr:uid="{00000000-0005-0000-0000-0000208D0000}"/>
    <cellStyle name="Normal 38 2 14" xfId="17711" xr:uid="{00000000-0005-0000-0000-0000218D0000}"/>
    <cellStyle name="Normal 38 2 14 2" xfId="32310" xr:uid="{00000000-0005-0000-0000-0000228D0000}"/>
    <cellStyle name="Normal 38 2 15" xfId="19919" xr:uid="{00000000-0005-0000-0000-0000238D0000}"/>
    <cellStyle name="Normal 38 2 15 2" xfId="33654" xr:uid="{00000000-0005-0000-0000-0000248D0000}"/>
    <cellStyle name="Normal 38 2 16" xfId="22078" xr:uid="{00000000-0005-0000-0000-0000258D0000}"/>
    <cellStyle name="Normal 38 2 17" xfId="38513" xr:uid="{00000000-0005-0000-0000-0000268D0000}"/>
    <cellStyle name="Normal 38 2 2" xfId="1241" xr:uid="{00000000-0005-0000-0000-0000278D0000}"/>
    <cellStyle name="Normal 38 2 2 10" xfId="11254" xr:uid="{00000000-0005-0000-0000-0000288D0000}"/>
    <cellStyle name="Normal 38 2 2 10 2" xfId="28374" xr:uid="{00000000-0005-0000-0000-0000298D0000}"/>
    <cellStyle name="Normal 38 2 2 11" xfId="13900" xr:uid="{00000000-0005-0000-0000-00002A8D0000}"/>
    <cellStyle name="Normal 38 2 2 11 2" xfId="29910" xr:uid="{00000000-0005-0000-0000-00002B8D0000}"/>
    <cellStyle name="Normal 38 2 2 12" xfId="16394" xr:uid="{00000000-0005-0000-0000-00002C8D0000}"/>
    <cellStyle name="Normal 38 2 2 12 2" xfId="31407" xr:uid="{00000000-0005-0000-0000-00002D8D0000}"/>
    <cellStyle name="Normal 38 2 2 13" xfId="17876" xr:uid="{00000000-0005-0000-0000-00002E8D0000}"/>
    <cellStyle name="Normal 38 2 2 13 2" xfId="32406" xr:uid="{00000000-0005-0000-0000-00002F8D0000}"/>
    <cellStyle name="Normal 38 2 2 14" xfId="20084" xr:uid="{00000000-0005-0000-0000-0000308D0000}"/>
    <cellStyle name="Normal 38 2 2 14 2" xfId="33750" xr:uid="{00000000-0005-0000-0000-0000318D0000}"/>
    <cellStyle name="Normal 38 2 2 15" xfId="22233" xr:uid="{00000000-0005-0000-0000-0000328D0000}"/>
    <cellStyle name="Normal 38 2 2 2" xfId="2181" xr:uid="{00000000-0005-0000-0000-0000338D0000}"/>
    <cellStyle name="Normal 38 2 2 2 10" xfId="22572" xr:uid="{00000000-0005-0000-0000-0000348D0000}"/>
    <cellStyle name="Normal 38 2 2 2 2" xfId="5267" xr:uid="{00000000-0005-0000-0000-0000358D0000}"/>
    <cellStyle name="Normal 38 2 2 2 2 2" xfId="23975" xr:uid="{00000000-0005-0000-0000-0000368D0000}"/>
    <cellStyle name="Normal 38 2 2 2 3" xfId="7866" xr:uid="{00000000-0005-0000-0000-0000378D0000}"/>
    <cellStyle name="Normal 38 2 2 2 3 2" xfId="25983" xr:uid="{00000000-0005-0000-0000-0000388D0000}"/>
    <cellStyle name="Normal 38 2 2 2 4" xfId="9698" xr:uid="{00000000-0005-0000-0000-0000398D0000}"/>
    <cellStyle name="Normal 38 2 2 2 4 2" xfId="27422" xr:uid="{00000000-0005-0000-0000-00003A8D0000}"/>
    <cellStyle name="Normal 38 2 2 2 5" xfId="11905" xr:uid="{00000000-0005-0000-0000-00003B8D0000}"/>
    <cellStyle name="Normal 38 2 2 2 5 2" xfId="28766" xr:uid="{00000000-0005-0000-0000-00003C8D0000}"/>
    <cellStyle name="Normal 38 2 2 2 6" xfId="14684" xr:uid="{00000000-0005-0000-0000-00003D8D0000}"/>
    <cellStyle name="Normal 38 2 2 2 6 2" xfId="30374" xr:uid="{00000000-0005-0000-0000-00003E8D0000}"/>
    <cellStyle name="Normal 38 2 2 2 7" xfId="13359" xr:uid="{00000000-0005-0000-0000-00003F8D0000}"/>
    <cellStyle name="Normal 38 2 2 2 7 2" xfId="29637" xr:uid="{00000000-0005-0000-0000-0000408D0000}"/>
    <cellStyle name="Normal 38 2 2 2 8" xfId="18527" xr:uid="{00000000-0005-0000-0000-0000418D0000}"/>
    <cellStyle name="Normal 38 2 2 2 8 2" xfId="32798" xr:uid="{00000000-0005-0000-0000-0000428D0000}"/>
    <cellStyle name="Normal 38 2 2 2 9" xfId="20735" xr:uid="{00000000-0005-0000-0000-0000438D0000}"/>
    <cellStyle name="Normal 38 2 2 2 9 2" xfId="34142" xr:uid="{00000000-0005-0000-0000-0000448D0000}"/>
    <cellStyle name="Normal 38 2 2 3" xfId="3034" xr:uid="{00000000-0005-0000-0000-0000458D0000}"/>
    <cellStyle name="Normal 38 2 2 3 10" xfId="22942" xr:uid="{00000000-0005-0000-0000-0000468D0000}"/>
    <cellStyle name="Normal 38 2 2 3 2" xfId="5637" xr:uid="{00000000-0005-0000-0000-0000478D0000}"/>
    <cellStyle name="Normal 38 2 2 3 2 2" xfId="24507" xr:uid="{00000000-0005-0000-0000-0000488D0000}"/>
    <cellStyle name="Normal 38 2 2 3 3" xfId="8387" xr:uid="{00000000-0005-0000-0000-0000498D0000}"/>
    <cellStyle name="Normal 38 2 2 3 3 2" xfId="26332" xr:uid="{00000000-0005-0000-0000-00004A8D0000}"/>
    <cellStyle name="Normal 38 2 2 3 4" xfId="10231" xr:uid="{00000000-0005-0000-0000-00004B8D0000}"/>
    <cellStyle name="Normal 38 2 2 3 4 2" xfId="27676" xr:uid="{00000000-0005-0000-0000-00004C8D0000}"/>
    <cellStyle name="Normal 38 2 2 3 5" xfId="12438" xr:uid="{00000000-0005-0000-0000-00004D8D0000}"/>
    <cellStyle name="Normal 38 2 2 3 5 2" xfId="29020" xr:uid="{00000000-0005-0000-0000-00004E8D0000}"/>
    <cellStyle name="Normal 38 2 2 3 6" xfId="15388" xr:uid="{00000000-0005-0000-0000-00004F8D0000}"/>
    <cellStyle name="Normal 38 2 2 3 6 2" xfId="30712" xr:uid="{00000000-0005-0000-0000-0000508D0000}"/>
    <cellStyle name="Normal 38 2 2 3 7" xfId="16853" xr:uid="{00000000-0005-0000-0000-0000518D0000}"/>
    <cellStyle name="Normal 38 2 2 3 7 2" xfId="31708" xr:uid="{00000000-0005-0000-0000-0000528D0000}"/>
    <cellStyle name="Normal 38 2 2 3 8" xfId="19060" xr:uid="{00000000-0005-0000-0000-0000538D0000}"/>
    <cellStyle name="Normal 38 2 2 3 8 2" xfId="33052" xr:uid="{00000000-0005-0000-0000-0000548D0000}"/>
    <cellStyle name="Normal 38 2 2 3 9" xfId="21268" xr:uid="{00000000-0005-0000-0000-0000558D0000}"/>
    <cellStyle name="Normal 38 2 2 3 9 2" xfId="34396" xr:uid="{00000000-0005-0000-0000-0000568D0000}"/>
    <cellStyle name="Normal 38 2 2 4" xfId="3329" xr:uid="{00000000-0005-0000-0000-0000578D0000}"/>
    <cellStyle name="Normal 38 2 2 4 10" xfId="23110" xr:uid="{00000000-0005-0000-0000-0000588D0000}"/>
    <cellStyle name="Normal 38 2 2 4 2" xfId="5805" xr:uid="{00000000-0005-0000-0000-0000598D0000}"/>
    <cellStyle name="Normal 38 2 2 4 2 2" xfId="24675" xr:uid="{00000000-0005-0000-0000-00005A8D0000}"/>
    <cellStyle name="Normal 38 2 2 4 3" xfId="8555" xr:uid="{00000000-0005-0000-0000-00005B8D0000}"/>
    <cellStyle name="Normal 38 2 2 4 3 2" xfId="26474" xr:uid="{00000000-0005-0000-0000-00005C8D0000}"/>
    <cellStyle name="Normal 38 2 2 4 4" xfId="10399" xr:uid="{00000000-0005-0000-0000-00005D8D0000}"/>
    <cellStyle name="Normal 38 2 2 4 4 2" xfId="27818" xr:uid="{00000000-0005-0000-0000-00005E8D0000}"/>
    <cellStyle name="Normal 38 2 2 4 5" xfId="12606" xr:uid="{00000000-0005-0000-0000-00005F8D0000}"/>
    <cellStyle name="Normal 38 2 2 4 5 2" xfId="29162" xr:uid="{00000000-0005-0000-0000-0000608D0000}"/>
    <cellStyle name="Normal 38 2 2 4 6" xfId="15615" xr:uid="{00000000-0005-0000-0000-0000618D0000}"/>
    <cellStyle name="Normal 38 2 2 4 6 2" xfId="30886" xr:uid="{00000000-0005-0000-0000-0000628D0000}"/>
    <cellStyle name="Normal 38 2 2 4 7" xfId="17021" xr:uid="{00000000-0005-0000-0000-0000638D0000}"/>
    <cellStyle name="Normal 38 2 2 4 7 2" xfId="31850" xr:uid="{00000000-0005-0000-0000-0000648D0000}"/>
    <cellStyle name="Normal 38 2 2 4 8" xfId="19228" xr:uid="{00000000-0005-0000-0000-0000658D0000}"/>
    <cellStyle name="Normal 38 2 2 4 8 2" xfId="33194" xr:uid="{00000000-0005-0000-0000-0000668D0000}"/>
    <cellStyle name="Normal 38 2 2 4 9" xfId="21436" xr:uid="{00000000-0005-0000-0000-0000678D0000}"/>
    <cellStyle name="Normal 38 2 2 4 9 2" xfId="34538" xr:uid="{00000000-0005-0000-0000-0000688D0000}"/>
    <cellStyle name="Normal 38 2 2 5" xfId="3525" xr:uid="{00000000-0005-0000-0000-0000698D0000}"/>
    <cellStyle name="Normal 38 2 2 5 2" xfId="6167" xr:uid="{00000000-0005-0000-0000-00006A8D0000}"/>
    <cellStyle name="Normal 38 2 2 5 2 2" xfId="26559" xr:uid="{00000000-0005-0000-0000-00006B8D0000}"/>
    <cellStyle name="Normal 38 2 2 5 3" xfId="10518" xr:uid="{00000000-0005-0000-0000-00006C8D0000}"/>
    <cellStyle name="Normal 38 2 2 5 3 2" xfId="27903" xr:uid="{00000000-0005-0000-0000-00006D8D0000}"/>
    <cellStyle name="Normal 38 2 2 5 4" xfId="12725" xr:uid="{00000000-0005-0000-0000-00006E8D0000}"/>
    <cellStyle name="Normal 38 2 2 5 4 2" xfId="29247" xr:uid="{00000000-0005-0000-0000-00006F8D0000}"/>
    <cellStyle name="Normal 38 2 2 5 5" xfId="15769" xr:uid="{00000000-0005-0000-0000-0000708D0000}"/>
    <cellStyle name="Normal 38 2 2 5 5 2" xfId="30990" xr:uid="{00000000-0005-0000-0000-0000718D0000}"/>
    <cellStyle name="Normal 38 2 2 5 6" xfId="17140" xr:uid="{00000000-0005-0000-0000-0000728D0000}"/>
    <cellStyle name="Normal 38 2 2 5 6 2" xfId="31935" xr:uid="{00000000-0005-0000-0000-0000738D0000}"/>
    <cellStyle name="Normal 38 2 2 5 7" xfId="19347" xr:uid="{00000000-0005-0000-0000-0000748D0000}"/>
    <cellStyle name="Normal 38 2 2 5 7 2" xfId="33279" xr:uid="{00000000-0005-0000-0000-0000758D0000}"/>
    <cellStyle name="Normal 38 2 2 5 8" xfId="21555" xr:uid="{00000000-0005-0000-0000-0000768D0000}"/>
    <cellStyle name="Normal 38 2 2 5 8 2" xfId="34623" xr:uid="{00000000-0005-0000-0000-0000778D0000}"/>
    <cellStyle name="Normal 38 2 2 5 9" xfId="23430" xr:uid="{00000000-0005-0000-0000-0000788D0000}"/>
    <cellStyle name="Normal 38 2 2 6" xfId="3942" xr:uid="{00000000-0005-0000-0000-0000798D0000}"/>
    <cellStyle name="Normal 38 2 2 6 2" xfId="7055" xr:uid="{00000000-0005-0000-0000-00007A8D0000}"/>
    <cellStyle name="Normal 38 2 2 6 2 2" xfId="26649" xr:uid="{00000000-0005-0000-0000-00007B8D0000}"/>
    <cellStyle name="Normal 38 2 2 6 3" xfId="10703" xr:uid="{00000000-0005-0000-0000-00007C8D0000}"/>
    <cellStyle name="Normal 38 2 2 6 3 2" xfId="27993" xr:uid="{00000000-0005-0000-0000-00007D8D0000}"/>
    <cellStyle name="Normal 38 2 2 6 4" xfId="12910" xr:uid="{00000000-0005-0000-0000-00007E8D0000}"/>
    <cellStyle name="Normal 38 2 2 6 4 2" xfId="29337" xr:uid="{00000000-0005-0000-0000-00007F8D0000}"/>
    <cellStyle name="Normal 38 2 2 6 5" xfId="16051" xr:uid="{00000000-0005-0000-0000-0000808D0000}"/>
    <cellStyle name="Normal 38 2 2 6 5 2" xfId="31131" xr:uid="{00000000-0005-0000-0000-0000818D0000}"/>
    <cellStyle name="Normal 38 2 2 6 6" xfId="17325" xr:uid="{00000000-0005-0000-0000-0000828D0000}"/>
    <cellStyle name="Normal 38 2 2 6 6 2" xfId="32025" xr:uid="{00000000-0005-0000-0000-0000838D0000}"/>
    <cellStyle name="Normal 38 2 2 6 7" xfId="19532" xr:uid="{00000000-0005-0000-0000-0000848D0000}"/>
    <cellStyle name="Normal 38 2 2 6 7 2" xfId="33369" xr:uid="{00000000-0005-0000-0000-0000858D0000}"/>
    <cellStyle name="Normal 38 2 2 6 8" xfId="21740" xr:uid="{00000000-0005-0000-0000-0000868D0000}"/>
    <cellStyle name="Normal 38 2 2 6 8 2" xfId="34713" xr:uid="{00000000-0005-0000-0000-0000878D0000}"/>
    <cellStyle name="Normal 38 2 2 6 9" xfId="24894" xr:uid="{00000000-0005-0000-0000-0000888D0000}"/>
    <cellStyle name="Normal 38 2 2 7" xfId="1855" xr:uid="{00000000-0005-0000-0000-0000898D0000}"/>
    <cellStyle name="Normal 38 2 2 7 2" xfId="6441" xr:uid="{00000000-0005-0000-0000-00008A8D0000}"/>
    <cellStyle name="Normal 38 2 2 7 2 2" xfId="25733" xr:uid="{00000000-0005-0000-0000-00008B8D0000}"/>
    <cellStyle name="Normal 38 2 2 7 3" xfId="9434" xr:uid="{00000000-0005-0000-0000-00008C8D0000}"/>
    <cellStyle name="Normal 38 2 2 7 3 2" xfId="27249" xr:uid="{00000000-0005-0000-0000-00008D8D0000}"/>
    <cellStyle name="Normal 38 2 2 7 4" xfId="11641" xr:uid="{00000000-0005-0000-0000-00008E8D0000}"/>
    <cellStyle name="Normal 38 2 2 7 4 2" xfId="28593" xr:uid="{00000000-0005-0000-0000-00008F8D0000}"/>
    <cellStyle name="Normal 38 2 2 7 5" xfId="14393" xr:uid="{00000000-0005-0000-0000-0000908D0000}"/>
    <cellStyle name="Normal 38 2 2 7 5 2" xfId="30184" xr:uid="{00000000-0005-0000-0000-0000918D0000}"/>
    <cellStyle name="Normal 38 2 2 7 6" xfId="14047" xr:uid="{00000000-0005-0000-0000-0000928D0000}"/>
    <cellStyle name="Normal 38 2 2 7 6 2" xfId="29961" xr:uid="{00000000-0005-0000-0000-0000938D0000}"/>
    <cellStyle name="Normal 38 2 2 7 7" xfId="18263" xr:uid="{00000000-0005-0000-0000-0000948D0000}"/>
    <cellStyle name="Normal 38 2 2 7 7 2" xfId="32625" xr:uid="{00000000-0005-0000-0000-0000958D0000}"/>
    <cellStyle name="Normal 38 2 2 7 8" xfId="20471" xr:uid="{00000000-0005-0000-0000-0000968D0000}"/>
    <cellStyle name="Normal 38 2 2 7 8 2" xfId="33969" xr:uid="{00000000-0005-0000-0000-0000978D0000}"/>
    <cellStyle name="Normal 38 2 2 7 9" xfId="23736" xr:uid="{00000000-0005-0000-0000-0000988D0000}"/>
    <cellStyle name="Normal 38 2 2 8" xfId="4928" xr:uid="{00000000-0005-0000-0000-0000998D0000}"/>
    <cellStyle name="Normal 38 2 2 8 2" xfId="25404" xr:uid="{00000000-0005-0000-0000-00009A8D0000}"/>
    <cellStyle name="Normal 38 2 2 9" xfId="9047" xr:uid="{00000000-0005-0000-0000-00009B8D0000}"/>
    <cellStyle name="Normal 38 2 2 9 2" xfId="27030" xr:uid="{00000000-0005-0000-0000-00009C8D0000}"/>
    <cellStyle name="Normal 38 2 3" xfId="1993" xr:uid="{00000000-0005-0000-0000-00009D8D0000}"/>
    <cellStyle name="Normal 38 2 3 10" xfId="22407" xr:uid="{00000000-0005-0000-0000-00009E8D0000}"/>
    <cellStyle name="Normal 38 2 3 2" xfId="5102" xr:uid="{00000000-0005-0000-0000-00009F8D0000}"/>
    <cellStyle name="Normal 38 2 3 2 2" xfId="23804" xr:uid="{00000000-0005-0000-0000-0000A08D0000}"/>
    <cellStyle name="Normal 38 2 3 3" xfId="7705" xr:uid="{00000000-0005-0000-0000-0000A18D0000}"/>
    <cellStyle name="Normal 38 2 3 3 2" xfId="25810" xr:uid="{00000000-0005-0000-0000-0000A28D0000}"/>
    <cellStyle name="Normal 38 2 3 4" xfId="9519" xr:uid="{00000000-0005-0000-0000-0000A38D0000}"/>
    <cellStyle name="Normal 38 2 3 4 2" xfId="27308" xr:uid="{00000000-0005-0000-0000-0000A48D0000}"/>
    <cellStyle name="Normal 38 2 3 5" xfId="11726" xr:uid="{00000000-0005-0000-0000-0000A58D0000}"/>
    <cellStyle name="Normal 38 2 3 5 2" xfId="28652" xr:uid="{00000000-0005-0000-0000-0000A68D0000}"/>
    <cellStyle name="Normal 38 2 3 6" xfId="14503" xr:uid="{00000000-0005-0000-0000-0000A78D0000}"/>
    <cellStyle name="Normal 38 2 3 6 2" xfId="30259" xr:uid="{00000000-0005-0000-0000-0000A88D0000}"/>
    <cellStyle name="Normal 38 2 3 7" xfId="14759" xr:uid="{00000000-0005-0000-0000-0000A98D0000}"/>
    <cellStyle name="Normal 38 2 3 7 2" xfId="30417" xr:uid="{00000000-0005-0000-0000-0000AA8D0000}"/>
    <cellStyle name="Normal 38 2 3 8" xfId="18348" xr:uid="{00000000-0005-0000-0000-0000AB8D0000}"/>
    <cellStyle name="Normal 38 2 3 8 2" xfId="32684" xr:uid="{00000000-0005-0000-0000-0000AC8D0000}"/>
    <cellStyle name="Normal 38 2 3 9" xfId="20556" xr:uid="{00000000-0005-0000-0000-0000AD8D0000}"/>
    <cellStyle name="Normal 38 2 3 9 2" xfId="34028" xr:uid="{00000000-0005-0000-0000-0000AE8D0000}"/>
    <cellStyle name="Normal 38 2 4" xfId="2848" xr:uid="{00000000-0005-0000-0000-0000AF8D0000}"/>
    <cellStyle name="Normal 38 2 4 10" xfId="22813" xr:uid="{00000000-0005-0000-0000-0000B08D0000}"/>
    <cellStyle name="Normal 38 2 4 2" xfId="5508" xr:uid="{00000000-0005-0000-0000-0000B18D0000}"/>
    <cellStyle name="Normal 38 2 4 2 2" xfId="24378" xr:uid="{00000000-0005-0000-0000-0000B28D0000}"/>
    <cellStyle name="Normal 38 2 4 3" xfId="8258" xr:uid="{00000000-0005-0000-0000-0000B38D0000}"/>
    <cellStyle name="Normal 38 2 4 3 2" xfId="26228" xr:uid="{00000000-0005-0000-0000-0000B48D0000}"/>
    <cellStyle name="Normal 38 2 4 4" xfId="10102" xr:uid="{00000000-0005-0000-0000-0000B58D0000}"/>
    <cellStyle name="Normal 38 2 4 4 2" xfId="27572" xr:uid="{00000000-0005-0000-0000-0000B68D0000}"/>
    <cellStyle name="Normal 38 2 4 5" xfId="12309" xr:uid="{00000000-0005-0000-0000-0000B78D0000}"/>
    <cellStyle name="Normal 38 2 4 5 2" xfId="28916" xr:uid="{00000000-0005-0000-0000-0000B88D0000}"/>
    <cellStyle name="Normal 38 2 4 6" xfId="15228" xr:uid="{00000000-0005-0000-0000-0000B98D0000}"/>
    <cellStyle name="Normal 38 2 4 6 2" xfId="30586" xr:uid="{00000000-0005-0000-0000-0000BA8D0000}"/>
    <cellStyle name="Normal 38 2 4 7" xfId="16724" xr:uid="{00000000-0005-0000-0000-0000BB8D0000}"/>
    <cellStyle name="Normal 38 2 4 7 2" xfId="31604" xr:uid="{00000000-0005-0000-0000-0000BC8D0000}"/>
    <cellStyle name="Normal 38 2 4 8" xfId="18931" xr:uid="{00000000-0005-0000-0000-0000BD8D0000}"/>
    <cellStyle name="Normal 38 2 4 8 2" xfId="32948" xr:uid="{00000000-0005-0000-0000-0000BE8D0000}"/>
    <cellStyle name="Normal 38 2 4 9" xfId="21139" xr:uid="{00000000-0005-0000-0000-0000BF8D0000}"/>
    <cellStyle name="Normal 38 2 4 9 2" xfId="34292" xr:uid="{00000000-0005-0000-0000-0000C08D0000}"/>
    <cellStyle name="Normal 38 2 5" xfId="3164" xr:uid="{00000000-0005-0000-0000-0000C18D0000}"/>
    <cellStyle name="Normal 38 2 5 10" xfId="23014" xr:uid="{00000000-0005-0000-0000-0000C28D0000}"/>
    <cellStyle name="Normal 38 2 5 2" xfId="5709" xr:uid="{00000000-0005-0000-0000-0000C38D0000}"/>
    <cellStyle name="Normal 38 2 5 2 2" xfId="24579" xr:uid="{00000000-0005-0000-0000-0000C48D0000}"/>
    <cellStyle name="Normal 38 2 5 3" xfId="8459" xr:uid="{00000000-0005-0000-0000-0000C58D0000}"/>
    <cellStyle name="Normal 38 2 5 3 2" xfId="26378" xr:uid="{00000000-0005-0000-0000-0000C68D0000}"/>
    <cellStyle name="Normal 38 2 5 4" xfId="10303" xr:uid="{00000000-0005-0000-0000-0000C78D0000}"/>
    <cellStyle name="Normal 38 2 5 4 2" xfId="27722" xr:uid="{00000000-0005-0000-0000-0000C88D0000}"/>
    <cellStyle name="Normal 38 2 5 5" xfId="12510" xr:uid="{00000000-0005-0000-0000-0000C98D0000}"/>
    <cellStyle name="Normal 38 2 5 5 2" xfId="29066" xr:uid="{00000000-0005-0000-0000-0000CA8D0000}"/>
    <cellStyle name="Normal 38 2 5 6" xfId="15491" xr:uid="{00000000-0005-0000-0000-0000CB8D0000}"/>
    <cellStyle name="Normal 38 2 5 6 2" xfId="30774" xr:uid="{00000000-0005-0000-0000-0000CC8D0000}"/>
    <cellStyle name="Normal 38 2 5 7" xfId="16925" xr:uid="{00000000-0005-0000-0000-0000CD8D0000}"/>
    <cellStyle name="Normal 38 2 5 7 2" xfId="31754" xr:uid="{00000000-0005-0000-0000-0000CE8D0000}"/>
    <cellStyle name="Normal 38 2 5 8" xfId="19132" xr:uid="{00000000-0005-0000-0000-0000CF8D0000}"/>
    <cellStyle name="Normal 38 2 5 8 2" xfId="33098" xr:uid="{00000000-0005-0000-0000-0000D08D0000}"/>
    <cellStyle name="Normal 38 2 5 9" xfId="21340" xr:uid="{00000000-0005-0000-0000-0000D18D0000}"/>
    <cellStyle name="Normal 38 2 5 9 2" xfId="34442" xr:uid="{00000000-0005-0000-0000-0000D28D0000}"/>
    <cellStyle name="Normal 38 2 6" xfId="1582" xr:uid="{00000000-0005-0000-0000-0000D38D0000}"/>
    <cellStyle name="Normal 38 2 6 2" xfId="6002" xr:uid="{00000000-0005-0000-0000-0000D48D0000}"/>
    <cellStyle name="Normal 38 2 6 2 2" xfId="25580" xr:uid="{00000000-0005-0000-0000-0000D58D0000}"/>
    <cellStyle name="Normal 38 2 6 3" xfId="9259" xr:uid="{00000000-0005-0000-0000-0000D68D0000}"/>
    <cellStyle name="Normal 38 2 6 3 2" xfId="27121" xr:uid="{00000000-0005-0000-0000-0000D78D0000}"/>
    <cellStyle name="Normal 38 2 6 4" xfId="11466" xr:uid="{00000000-0005-0000-0000-0000D88D0000}"/>
    <cellStyle name="Normal 38 2 6 4 2" xfId="28465" xr:uid="{00000000-0005-0000-0000-0000D98D0000}"/>
    <cellStyle name="Normal 38 2 6 5" xfId="14171" xr:uid="{00000000-0005-0000-0000-0000DA8D0000}"/>
    <cellStyle name="Normal 38 2 6 5 2" xfId="30031" xr:uid="{00000000-0005-0000-0000-0000DB8D0000}"/>
    <cellStyle name="Normal 38 2 6 6" xfId="16371" xr:uid="{00000000-0005-0000-0000-0000DC8D0000}"/>
    <cellStyle name="Normal 38 2 6 6 2" xfId="31391" xr:uid="{00000000-0005-0000-0000-0000DD8D0000}"/>
    <cellStyle name="Normal 38 2 6 7" xfId="18088" xr:uid="{00000000-0005-0000-0000-0000DE8D0000}"/>
    <cellStyle name="Normal 38 2 6 7 2" xfId="32497" xr:uid="{00000000-0005-0000-0000-0000DF8D0000}"/>
    <cellStyle name="Normal 38 2 6 8" xfId="20296" xr:uid="{00000000-0005-0000-0000-0000E08D0000}"/>
    <cellStyle name="Normal 38 2 6 8 2" xfId="33841" xr:uid="{00000000-0005-0000-0000-0000E18D0000}"/>
    <cellStyle name="Normal 38 2 6 9" xfId="23265" xr:uid="{00000000-0005-0000-0000-0000E28D0000}"/>
    <cellStyle name="Normal 38 2 7" xfId="1911" xr:uid="{00000000-0005-0000-0000-0000E38D0000}"/>
    <cellStyle name="Normal 38 2 7 2" xfId="6457" xr:uid="{00000000-0005-0000-0000-0000E48D0000}"/>
    <cellStyle name="Normal 38 2 7 2 2" xfId="25754" xr:uid="{00000000-0005-0000-0000-0000E58D0000}"/>
    <cellStyle name="Normal 38 2 7 3" xfId="9461" xr:uid="{00000000-0005-0000-0000-0000E68D0000}"/>
    <cellStyle name="Normal 38 2 7 3 2" xfId="27270" xr:uid="{00000000-0005-0000-0000-0000E78D0000}"/>
    <cellStyle name="Normal 38 2 7 4" xfId="11668" xr:uid="{00000000-0005-0000-0000-0000E88D0000}"/>
    <cellStyle name="Normal 38 2 7 4 2" xfId="28614" xr:uid="{00000000-0005-0000-0000-0000E98D0000}"/>
    <cellStyle name="Normal 38 2 7 5" xfId="14435" xr:uid="{00000000-0005-0000-0000-0000EA8D0000}"/>
    <cellStyle name="Normal 38 2 7 5 2" xfId="30215" xr:uid="{00000000-0005-0000-0000-0000EB8D0000}"/>
    <cellStyle name="Normal 38 2 7 6" xfId="15496" xr:uid="{00000000-0005-0000-0000-0000EC8D0000}"/>
    <cellStyle name="Normal 38 2 7 6 2" xfId="30778" xr:uid="{00000000-0005-0000-0000-0000ED8D0000}"/>
    <cellStyle name="Normal 38 2 7 7" xfId="18290" xr:uid="{00000000-0005-0000-0000-0000EE8D0000}"/>
    <cellStyle name="Normal 38 2 7 7 2" xfId="32646" xr:uid="{00000000-0005-0000-0000-0000EF8D0000}"/>
    <cellStyle name="Normal 38 2 7 8" xfId="20498" xr:uid="{00000000-0005-0000-0000-0000F08D0000}"/>
    <cellStyle name="Normal 38 2 7 8 2" xfId="33990" xr:uid="{00000000-0005-0000-0000-0000F18D0000}"/>
    <cellStyle name="Normal 38 2 7 9" xfId="23752" xr:uid="{00000000-0005-0000-0000-0000F28D0000}"/>
    <cellStyle name="Normal 38 2 8" xfId="4457" xr:uid="{00000000-0005-0000-0000-0000F38D0000}"/>
    <cellStyle name="Normal 38 2 8 2" xfId="7217" xr:uid="{00000000-0005-0000-0000-0000F48D0000}"/>
    <cellStyle name="Normal 38 2 8 2 2" xfId="26811" xr:uid="{00000000-0005-0000-0000-0000F58D0000}"/>
    <cellStyle name="Normal 38 2 8 3" xfId="10865" xr:uid="{00000000-0005-0000-0000-0000F68D0000}"/>
    <cellStyle name="Normal 38 2 8 3 2" xfId="28155" xr:uid="{00000000-0005-0000-0000-0000F78D0000}"/>
    <cellStyle name="Normal 38 2 8 4" xfId="13072" xr:uid="{00000000-0005-0000-0000-0000F88D0000}"/>
    <cellStyle name="Normal 38 2 8 4 2" xfId="29499" xr:uid="{00000000-0005-0000-0000-0000F98D0000}"/>
    <cellStyle name="Normal 38 2 8 5" xfId="16378" xr:uid="{00000000-0005-0000-0000-0000FA8D0000}"/>
    <cellStyle name="Normal 38 2 8 5 2" xfId="31397" xr:uid="{00000000-0005-0000-0000-0000FB8D0000}"/>
    <cellStyle name="Normal 38 2 8 6" xfId="17487" xr:uid="{00000000-0005-0000-0000-0000FC8D0000}"/>
    <cellStyle name="Normal 38 2 8 6 2" xfId="32187" xr:uid="{00000000-0005-0000-0000-0000FD8D0000}"/>
    <cellStyle name="Normal 38 2 8 7" xfId="19694" xr:uid="{00000000-0005-0000-0000-0000FE8D0000}"/>
    <cellStyle name="Normal 38 2 8 7 2" xfId="33531" xr:uid="{00000000-0005-0000-0000-0000FF8D0000}"/>
    <cellStyle name="Normal 38 2 8 8" xfId="21902" xr:uid="{00000000-0005-0000-0000-0000008E0000}"/>
    <cellStyle name="Normal 38 2 8 8 2" xfId="34875" xr:uid="{00000000-0005-0000-0000-0000018E0000}"/>
    <cellStyle name="Normal 38 2 8 9" xfId="25056" xr:uid="{00000000-0005-0000-0000-0000028E0000}"/>
    <cellStyle name="Normal 38 2 9" xfId="4773" xr:uid="{00000000-0005-0000-0000-0000038E0000}"/>
    <cellStyle name="Normal 38 2 9 2" xfId="25239" xr:uid="{00000000-0005-0000-0000-0000048E0000}"/>
    <cellStyle name="Normal 38 3" xfId="1125" xr:uid="{00000000-0005-0000-0000-0000058E0000}"/>
    <cellStyle name="Normal 38 3 10" xfId="8932" xr:uid="{00000000-0005-0000-0000-0000068E0000}"/>
    <cellStyle name="Normal 38 3 10 2" xfId="26966" xr:uid="{00000000-0005-0000-0000-0000078E0000}"/>
    <cellStyle name="Normal 38 3 11" xfId="11139" xr:uid="{00000000-0005-0000-0000-0000088E0000}"/>
    <cellStyle name="Normal 38 3 11 2" xfId="28310" xr:uid="{00000000-0005-0000-0000-0000098E0000}"/>
    <cellStyle name="Normal 38 3 12" xfId="13785" xr:uid="{00000000-0005-0000-0000-00000A8E0000}"/>
    <cellStyle name="Normal 38 3 12 2" xfId="29846" xr:uid="{00000000-0005-0000-0000-00000B8E0000}"/>
    <cellStyle name="Normal 38 3 13" xfId="16407" xr:uid="{00000000-0005-0000-0000-00000C8E0000}"/>
    <cellStyle name="Normal 38 3 13 2" xfId="31416" xr:uid="{00000000-0005-0000-0000-00000D8E0000}"/>
    <cellStyle name="Normal 38 3 14" xfId="17761" xr:uid="{00000000-0005-0000-0000-00000E8E0000}"/>
    <cellStyle name="Normal 38 3 14 2" xfId="32342" xr:uid="{00000000-0005-0000-0000-00000F8E0000}"/>
    <cellStyle name="Normal 38 3 15" xfId="19969" xr:uid="{00000000-0005-0000-0000-0000108E0000}"/>
    <cellStyle name="Normal 38 3 15 2" xfId="33686" xr:uid="{00000000-0005-0000-0000-0000118E0000}"/>
    <cellStyle name="Normal 38 3 16" xfId="22110" xr:uid="{00000000-0005-0000-0000-0000128E0000}"/>
    <cellStyle name="Normal 38 3 2" xfId="1273" xr:uid="{00000000-0005-0000-0000-0000138E0000}"/>
    <cellStyle name="Normal 38 3 2 10" xfId="11286" xr:uid="{00000000-0005-0000-0000-0000148E0000}"/>
    <cellStyle name="Normal 38 3 2 10 2" xfId="28406" xr:uid="{00000000-0005-0000-0000-0000158E0000}"/>
    <cellStyle name="Normal 38 3 2 11" xfId="13932" xr:uid="{00000000-0005-0000-0000-0000168E0000}"/>
    <cellStyle name="Normal 38 3 2 11 2" xfId="29942" xr:uid="{00000000-0005-0000-0000-0000178E0000}"/>
    <cellStyle name="Normal 38 3 2 12" xfId="16078" xr:uid="{00000000-0005-0000-0000-0000188E0000}"/>
    <cellStyle name="Normal 38 3 2 12 2" xfId="31153" xr:uid="{00000000-0005-0000-0000-0000198E0000}"/>
    <cellStyle name="Normal 38 3 2 13" xfId="17908" xr:uid="{00000000-0005-0000-0000-00001A8E0000}"/>
    <cellStyle name="Normal 38 3 2 13 2" xfId="32438" xr:uid="{00000000-0005-0000-0000-00001B8E0000}"/>
    <cellStyle name="Normal 38 3 2 14" xfId="20116" xr:uid="{00000000-0005-0000-0000-00001C8E0000}"/>
    <cellStyle name="Normal 38 3 2 14 2" xfId="33782" xr:uid="{00000000-0005-0000-0000-00001D8E0000}"/>
    <cellStyle name="Normal 38 3 2 15" xfId="22283" xr:uid="{00000000-0005-0000-0000-00001E8E0000}"/>
    <cellStyle name="Normal 38 3 2 2" xfId="2232" xr:uid="{00000000-0005-0000-0000-00001F8E0000}"/>
    <cellStyle name="Normal 38 3 2 2 10" xfId="22604" xr:uid="{00000000-0005-0000-0000-0000208E0000}"/>
    <cellStyle name="Normal 38 3 2 2 2" xfId="5299" xr:uid="{00000000-0005-0000-0000-0000218E0000}"/>
    <cellStyle name="Normal 38 3 2 2 2 2" xfId="24026" xr:uid="{00000000-0005-0000-0000-0000228E0000}"/>
    <cellStyle name="Normal 38 3 2 2 3" xfId="7916" xr:uid="{00000000-0005-0000-0000-0000238E0000}"/>
    <cellStyle name="Normal 38 3 2 2 3 2" xfId="26034" xr:uid="{00000000-0005-0000-0000-0000248E0000}"/>
    <cellStyle name="Normal 38 3 2 2 4" xfId="9749" xr:uid="{00000000-0005-0000-0000-0000258E0000}"/>
    <cellStyle name="Normal 38 3 2 2 4 2" xfId="27455" xr:uid="{00000000-0005-0000-0000-0000268E0000}"/>
    <cellStyle name="Normal 38 3 2 2 5" xfId="11956" xr:uid="{00000000-0005-0000-0000-0000278E0000}"/>
    <cellStyle name="Normal 38 3 2 2 5 2" xfId="28799" xr:uid="{00000000-0005-0000-0000-0000288E0000}"/>
    <cellStyle name="Normal 38 3 2 2 6" xfId="14735" xr:uid="{00000000-0005-0000-0000-0000298E0000}"/>
    <cellStyle name="Normal 38 3 2 2 6 2" xfId="30407" xr:uid="{00000000-0005-0000-0000-00002A8E0000}"/>
    <cellStyle name="Normal 38 3 2 2 7" xfId="13531" xr:uid="{00000000-0005-0000-0000-00002B8E0000}"/>
    <cellStyle name="Normal 38 3 2 2 7 2" xfId="29725" xr:uid="{00000000-0005-0000-0000-00002C8E0000}"/>
    <cellStyle name="Normal 38 3 2 2 8" xfId="18578" xr:uid="{00000000-0005-0000-0000-00002D8E0000}"/>
    <cellStyle name="Normal 38 3 2 2 8 2" xfId="32831" xr:uid="{00000000-0005-0000-0000-00002E8E0000}"/>
    <cellStyle name="Normal 38 3 2 2 9" xfId="20786" xr:uid="{00000000-0005-0000-0000-00002F8E0000}"/>
    <cellStyle name="Normal 38 3 2 2 9 2" xfId="34175" xr:uid="{00000000-0005-0000-0000-0000308E0000}"/>
    <cellStyle name="Normal 38 3 2 3" xfId="3066" xr:uid="{00000000-0005-0000-0000-0000318E0000}"/>
    <cellStyle name="Normal 38 3 2 3 10" xfId="22974" xr:uid="{00000000-0005-0000-0000-0000328E0000}"/>
    <cellStyle name="Normal 38 3 2 3 2" xfId="5669" xr:uid="{00000000-0005-0000-0000-0000338E0000}"/>
    <cellStyle name="Normal 38 3 2 3 2 2" xfId="24539" xr:uid="{00000000-0005-0000-0000-0000348E0000}"/>
    <cellStyle name="Normal 38 3 2 3 3" xfId="8419" xr:uid="{00000000-0005-0000-0000-0000358E0000}"/>
    <cellStyle name="Normal 38 3 2 3 3 2" xfId="26364" xr:uid="{00000000-0005-0000-0000-0000368E0000}"/>
    <cellStyle name="Normal 38 3 2 3 4" xfId="10263" xr:uid="{00000000-0005-0000-0000-0000378E0000}"/>
    <cellStyle name="Normal 38 3 2 3 4 2" xfId="27708" xr:uid="{00000000-0005-0000-0000-0000388E0000}"/>
    <cellStyle name="Normal 38 3 2 3 5" xfId="12470" xr:uid="{00000000-0005-0000-0000-0000398E0000}"/>
    <cellStyle name="Normal 38 3 2 3 5 2" xfId="29052" xr:uid="{00000000-0005-0000-0000-00003A8E0000}"/>
    <cellStyle name="Normal 38 3 2 3 6" xfId="15420" xr:uid="{00000000-0005-0000-0000-00003B8E0000}"/>
    <cellStyle name="Normal 38 3 2 3 6 2" xfId="30744" xr:uid="{00000000-0005-0000-0000-00003C8E0000}"/>
    <cellStyle name="Normal 38 3 2 3 7" xfId="16885" xr:uid="{00000000-0005-0000-0000-00003D8E0000}"/>
    <cellStyle name="Normal 38 3 2 3 7 2" xfId="31740" xr:uid="{00000000-0005-0000-0000-00003E8E0000}"/>
    <cellStyle name="Normal 38 3 2 3 8" xfId="19092" xr:uid="{00000000-0005-0000-0000-00003F8E0000}"/>
    <cellStyle name="Normal 38 3 2 3 8 2" xfId="33084" xr:uid="{00000000-0005-0000-0000-0000408E0000}"/>
    <cellStyle name="Normal 38 3 2 3 9" xfId="21300" xr:uid="{00000000-0005-0000-0000-0000418E0000}"/>
    <cellStyle name="Normal 38 3 2 3 9 2" xfId="34428" xr:uid="{00000000-0005-0000-0000-0000428E0000}"/>
    <cellStyle name="Normal 38 3 2 4" xfId="3361" xr:uid="{00000000-0005-0000-0000-0000438E0000}"/>
    <cellStyle name="Normal 38 3 2 4 10" xfId="23142" xr:uid="{00000000-0005-0000-0000-0000448E0000}"/>
    <cellStyle name="Normal 38 3 2 4 2" xfId="5837" xr:uid="{00000000-0005-0000-0000-0000458E0000}"/>
    <cellStyle name="Normal 38 3 2 4 2 2" xfId="24707" xr:uid="{00000000-0005-0000-0000-0000468E0000}"/>
    <cellStyle name="Normal 38 3 2 4 3" xfId="8587" xr:uid="{00000000-0005-0000-0000-0000478E0000}"/>
    <cellStyle name="Normal 38 3 2 4 3 2" xfId="26506" xr:uid="{00000000-0005-0000-0000-0000488E0000}"/>
    <cellStyle name="Normal 38 3 2 4 4" xfId="10431" xr:uid="{00000000-0005-0000-0000-0000498E0000}"/>
    <cellStyle name="Normal 38 3 2 4 4 2" xfId="27850" xr:uid="{00000000-0005-0000-0000-00004A8E0000}"/>
    <cellStyle name="Normal 38 3 2 4 5" xfId="12638" xr:uid="{00000000-0005-0000-0000-00004B8E0000}"/>
    <cellStyle name="Normal 38 3 2 4 5 2" xfId="29194" xr:uid="{00000000-0005-0000-0000-00004C8E0000}"/>
    <cellStyle name="Normal 38 3 2 4 6" xfId="15647" xr:uid="{00000000-0005-0000-0000-00004D8E0000}"/>
    <cellStyle name="Normal 38 3 2 4 6 2" xfId="30918" xr:uid="{00000000-0005-0000-0000-00004E8E0000}"/>
    <cellStyle name="Normal 38 3 2 4 7" xfId="17053" xr:uid="{00000000-0005-0000-0000-00004F8E0000}"/>
    <cellStyle name="Normal 38 3 2 4 7 2" xfId="31882" xr:uid="{00000000-0005-0000-0000-0000508E0000}"/>
    <cellStyle name="Normal 38 3 2 4 8" xfId="19260" xr:uid="{00000000-0005-0000-0000-0000518E0000}"/>
    <cellStyle name="Normal 38 3 2 4 8 2" xfId="33226" xr:uid="{00000000-0005-0000-0000-0000528E0000}"/>
    <cellStyle name="Normal 38 3 2 4 9" xfId="21468" xr:uid="{00000000-0005-0000-0000-0000538E0000}"/>
    <cellStyle name="Normal 38 3 2 4 9 2" xfId="34570" xr:uid="{00000000-0005-0000-0000-0000548E0000}"/>
    <cellStyle name="Normal 38 3 2 5" xfId="3575" xr:uid="{00000000-0005-0000-0000-0000558E0000}"/>
    <cellStyle name="Normal 38 3 2 5 2" xfId="6199" xr:uid="{00000000-0005-0000-0000-0000568E0000}"/>
    <cellStyle name="Normal 38 3 2 5 2 2" xfId="26591" xr:uid="{00000000-0005-0000-0000-0000578E0000}"/>
    <cellStyle name="Normal 38 3 2 5 3" xfId="10568" xr:uid="{00000000-0005-0000-0000-0000588E0000}"/>
    <cellStyle name="Normal 38 3 2 5 3 2" xfId="27935" xr:uid="{00000000-0005-0000-0000-0000598E0000}"/>
    <cellStyle name="Normal 38 3 2 5 4" xfId="12775" xr:uid="{00000000-0005-0000-0000-00005A8E0000}"/>
    <cellStyle name="Normal 38 3 2 5 4 2" xfId="29279" xr:uid="{00000000-0005-0000-0000-00005B8E0000}"/>
    <cellStyle name="Normal 38 3 2 5 5" xfId="15819" xr:uid="{00000000-0005-0000-0000-00005C8E0000}"/>
    <cellStyle name="Normal 38 3 2 5 5 2" xfId="31022" xr:uid="{00000000-0005-0000-0000-00005D8E0000}"/>
    <cellStyle name="Normal 38 3 2 5 6" xfId="17190" xr:uid="{00000000-0005-0000-0000-00005E8E0000}"/>
    <cellStyle name="Normal 38 3 2 5 6 2" xfId="31967" xr:uid="{00000000-0005-0000-0000-00005F8E0000}"/>
    <cellStyle name="Normal 38 3 2 5 7" xfId="19397" xr:uid="{00000000-0005-0000-0000-0000608E0000}"/>
    <cellStyle name="Normal 38 3 2 5 7 2" xfId="33311" xr:uid="{00000000-0005-0000-0000-0000618E0000}"/>
    <cellStyle name="Normal 38 3 2 5 8" xfId="21605" xr:uid="{00000000-0005-0000-0000-0000628E0000}"/>
    <cellStyle name="Normal 38 3 2 5 8 2" xfId="34655" xr:uid="{00000000-0005-0000-0000-0000638E0000}"/>
    <cellStyle name="Normal 38 3 2 5 9" xfId="23462" xr:uid="{00000000-0005-0000-0000-0000648E0000}"/>
    <cellStyle name="Normal 38 3 2 6" xfId="1784" xr:uid="{00000000-0005-0000-0000-0000658E0000}"/>
    <cellStyle name="Normal 38 3 2 6 2" xfId="6425" xr:uid="{00000000-0005-0000-0000-0000668E0000}"/>
    <cellStyle name="Normal 38 3 2 6 2 2" xfId="25706" xr:uid="{00000000-0005-0000-0000-0000678E0000}"/>
    <cellStyle name="Normal 38 3 2 6 3" xfId="9398" xr:uid="{00000000-0005-0000-0000-0000688E0000}"/>
    <cellStyle name="Normal 38 3 2 6 3 2" xfId="27222" xr:uid="{00000000-0005-0000-0000-0000698E0000}"/>
    <cellStyle name="Normal 38 3 2 6 4" xfId="11605" xr:uid="{00000000-0005-0000-0000-00006A8E0000}"/>
    <cellStyle name="Normal 38 3 2 6 4 2" xfId="28566" xr:uid="{00000000-0005-0000-0000-00006B8E0000}"/>
    <cellStyle name="Normal 38 3 2 6 5" xfId="14340" xr:uid="{00000000-0005-0000-0000-00006C8E0000}"/>
    <cellStyle name="Normal 38 3 2 6 5 2" xfId="30147" xr:uid="{00000000-0005-0000-0000-00006D8E0000}"/>
    <cellStyle name="Normal 38 3 2 6 6" xfId="14902" xr:uid="{00000000-0005-0000-0000-00006E8E0000}"/>
    <cellStyle name="Normal 38 3 2 6 6 2" xfId="30440" xr:uid="{00000000-0005-0000-0000-00006F8E0000}"/>
    <cellStyle name="Normal 38 3 2 6 7" xfId="18227" xr:uid="{00000000-0005-0000-0000-0000708E0000}"/>
    <cellStyle name="Normal 38 3 2 6 7 2" xfId="32598" xr:uid="{00000000-0005-0000-0000-0000718E0000}"/>
    <cellStyle name="Normal 38 3 2 6 8" xfId="20435" xr:uid="{00000000-0005-0000-0000-0000728E0000}"/>
    <cellStyle name="Normal 38 3 2 6 8 2" xfId="33942" xr:uid="{00000000-0005-0000-0000-0000738E0000}"/>
    <cellStyle name="Normal 38 3 2 6 9" xfId="23720" xr:uid="{00000000-0005-0000-0000-0000748E0000}"/>
    <cellStyle name="Normal 38 3 2 7" xfId="4218" xr:uid="{00000000-0005-0000-0000-0000758E0000}"/>
    <cellStyle name="Normal 38 3 2 7 2" xfId="7133" xr:uid="{00000000-0005-0000-0000-0000768E0000}"/>
    <cellStyle name="Normal 38 3 2 7 2 2" xfId="26727" xr:uid="{00000000-0005-0000-0000-0000778E0000}"/>
    <cellStyle name="Normal 38 3 2 7 3" xfId="10781" xr:uid="{00000000-0005-0000-0000-0000788E0000}"/>
    <cellStyle name="Normal 38 3 2 7 3 2" xfId="28071" xr:uid="{00000000-0005-0000-0000-0000798E0000}"/>
    <cellStyle name="Normal 38 3 2 7 4" xfId="12988" xr:uid="{00000000-0005-0000-0000-00007A8E0000}"/>
    <cellStyle name="Normal 38 3 2 7 4 2" xfId="29415" xr:uid="{00000000-0005-0000-0000-00007B8E0000}"/>
    <cellStyle name="Normal 38 3 2 7 5" xfId="16220" xr:uid="{00000000-0005-0000-0000-00007C8E0000}"/>
    <cellStyle name="Normal 38 3 2 7 5 2" xfId="31268" xr:uid="{00000000-0005-0000-0000-00007D8E0000}"/>
    <cellStyle name="Normal 38 3 2 7 6" xfId="17403" xr:uid="{00000000-0005-0000-0000-00007E8E0000}"/>
    <cellStyle name="Normal 38 3 2 7 6 2" xfId="32103" xr:uid="{00000000-0005-0000-0000-00007F8E0000}"/>
    <cellStyle name="Normal 38 3 2 7 7" xfId="19610" xr:uid="{00000000-0005-0000-0000-0000808E0000}"/>
    <cellStyle name="Normal 38 3 2 7 7 2" xfId="33447" xr:uid="{00000000-0005-0000-0000-0000818E0000}"/>
    <cellStyle name="Normal 38 3 2 7 8" xfId="21818" xr:uid="{00000000-0005-0000-0000-0000828E0000}"/>
    <cellStyle name="Normal 38 3 2 7 8 2" xfId="34791" xr:uid="{00000000-0005-0000-0000-0000838E0000}"/>
    <cellStyle name="Normal 38 3 2 7 9" xfId="24972" xr:uid="{00000000-0005-0000-0000-0000848E0000}"/>
    <cellStyle name="Normal 38 3 2 8" xfId="4978" xr:uid="{00000000-0005-0000-0000-0000858E0000}"/>
    <cellStyle name="Normal 38 3 2 8 2" xfId="25436" xr:uid="{00000000-0005-0000-0000-0000868E0000}"/>
    <cellStyle name="Normal 38 3 2 9" xfId="9079" xr:uid="{00000000-0005-0000-0000-0000878E0000}"/>
    <cellStyle name="Normal 38 3 2 9 2" xfId="27062" xr:uid="{00000000-0005-0000-0000-0000888E0000}"/>
    <cellStyle name="Normal 38 3 3" xfId="2034" xr:uid="{00000000-0005-0000-0000-0000898E0000}"/>
    <cellStyle name="Normal 38 3 3 10" xfId="22457" xr:uid="{00000000-0005-0000-0000-00008A8E0000}"/>
    <cellStyle name="Normal 38 3 3 2" xfId="5152" xr:uid="{00000000-0005-0000-0000-00008B8E0000}"/>
    <cellStyle name="Normal 38 3 3 2 2" xfId="23842" xr:uid="{00000000-0005-0000-0000-00008C8E0000}"/>
    <cellStyle name="Normal 38 3 3 3" xfId="7738" xr:uid="{00000000-0005-0000-0000-00008D8E0000}"/>
    <cellStyle name="Normal 38 3 3 3 2" xfId="25850" xr:uid="{00000000-0005-0000-0000-00008E8E0000}"/>
    <cellStyle name="Normal 38 3 3 4" xfId="9560" xr:uid="{00000000-0005-0000-0000-00008F8E0000}"/>
    <cellStyle name="Normal 38 3 3 4 2" xfId="27348" xr:uid="{00000000-0005-0000-0000-0000908E0000}"/>
    <cellStyle name="Normal 38 3 3 5" xfId="11767" xr:uid="{00000000-0005-0000-0000-0000918E0000}"/>
    <cellStyle name="Normal 38 3 3 5 2" xfId="28692" xr:uid="{00000000-0005-0000-0000-0000928E0000}"/>
    <cellStyle name="Normal 38 3 3 6" xfId="14544" xr:uid="{00000000-0005-0000-0000-0000938E0000}"/>
    <cellStyle name="Normal 38 3 3 6 2" xfId="30299" xr:uid="{00000000-0005-0000-0000-0000948E0000}"/>
    <cellStyle name="Normal 38 3 3 7" xfId="13541" xr:uid="{00000000-0005-0000-0000-0000958E0000}"/>
    <cellStyle name="Normal 38 3 3 7 2" xfId="29730" xr:uid="{00000000-0005-0000-0000-0000968E0000}"/>
    <cellStyle name="Normal 38 3 3 8" xfId="18389" xr:uid="{00000000-0005-0000-0000-0000978E0000}"/>
    <cellStyle name="Normal 38 3 3 8 2" xfId="32724" xr:uid="{00000000-0005-0000-0000-0000988E0000}"/>
    <cellStyle name="Normal 38 3 3 9" xfId="20597" xr:uid="{00000000-0005-0000-0000-0000998E0000}"/>
    <cellStyle name="Normal 38 3 3 9 2" xfId="34068" xr:uid="{00000000-0005-0000-0000-00009A8E0000}"/>
    <cellStyle name="Normal 38 3 4" xfId="2919" xr:uid="{00000000-0005-0000-0000-00009B8E0000}"/>
    <cellStyle name="Normal 38 3 4 10" xfId="22853" xr:uid="{00000000-0005-0000-0000-00009C8E0000}"/>
    <cellStyle name="Normal 38 3 4 2" xfId="5548" xr:uid="{00000000-0005-0000-0000-00009D8E0000}"/>
    <cellStyle name="Normal 38 3 4 2 2" xfId="24418" xr:uid="{00000000-0005-0000-0000-00009E8E0000}"/>
    <cellStyle name="Normal 38 3 4 3" xfId="8298" xr:uid="{00000000-0005-0000-0000-00009F8E0000}"/>
    <cellStyle name="Normal 38 3 4 3 2" xfId="26268" xr:uid="{00000000-0005-0000-0000-0000A08E0000}"/>
    <cellStyle name="Normal 38 3 4 4" xfId="10142" xr:uid="{00000000-0005-0000-0000-0000A18E0000}"/>
    <cellStyle name="Normal 38 3 4 4 2" xfId="27612" xr:uid="{00000000-0005-0000-0000-0000A28E0000}"/>
    <cellStyle name="Normal 38 3 4 5" xfId="12349" xr:uid="{00000000-0005-0000-0000-0000A38E0000}"/>
    <cellStyle name="Normal 38 3 4 5 2" xfId="28956" xr:uid="{00000000-0005-0000-0000-0000A48E0000}"/>
    <cellStyle name="Normal 38 3 4 6" xfId="15285" xr:uid="{00000000-0005-0000-0000-0000A58E0000}"/>
    <cellStyle name="Normal 38 3 4 6 2" xfId="30639" xr:uid="{00000000-0005-0000-0000-0000A68E0000}"/>
    <cellStyle name="Normal 38 3 4 7" xfId="16764" xr:uid="{00000000-0005-0000-0000-0000A78E0000}"/>
    <cellStyle name="Normal 38 3 4 7 2" xfId="31644" xr:uid="{00000000-0005-0000-0000-0000A88E0000}"/>
    <cellStyle name="Normal 38 3 4 8" xfId="18971" xr:uid="{00000000-0005-0000-0000-0000A98E0000}"/>
    <cellStyle name="Normal 38 3 4 8 2" xfId="32988" xr:uid="{00000000-0005-0000-0000-0000AA8E0000}"/>
    <cellStyle name="Normal 38 3 4 9" xfId="21179" xr:uid="{00000000-0005-0000-0000-0000AB8E0000}"/>
    <cellStyle name="Normal 38 3 4 9 2" xfId="34332" xr:uid="{00000000-0005-0000-0000-0000AC8E0000}"/>
    <cellStyle name="Normal 38 3 5" xfId="3214" xr:uid="{00000000-0005-0000-0000-0000AD8E0000}"/>
    <cellStyle name="Normal 38 3 5 10" xfId="23046" xr:uid="{00000000-0005-0000-0000-0000AE8E0000}"/>
    <cellStyle name="Normal 38 3 5 2" xfId="5741" xr:uid="{00000000-0005-0000-0000-0000AF8E0000}"/>
    <cellStyle name="Normal 38 3 5 2 2" xfId="24611" xr:uid="{00000000-0005-0000-0000-0000B08E0000}"/>
    <cellStyle name="Normal 38 3 5 3" xfId="8491" xr:uid="{00000000-0005-0000-0000-0000B18E0000}"/>
    <cellStyle name="Normal 38 3 5 3 2" xfId="26410" xr:uid="{00000000-0005-0000-0000-0000B28E0000}"/>
    <cellStyle name="Normal 38 3 5 4" xfId="10335" xr:uid="{00000000-0005-0000-0000-0000B38E0000}"/>
    <cellStyle name="Normal 38 3 5 4 2" xfId="27754" xr:uid="{00000000-0005-0000-0000-0000B48E0000}"/>
    <cellStyle name="Normal 38 3 5 5" xfId="12542" xr:uid="{00000000-0005-0000-0000-0000B58E0000}"/>
    <cellStyle name="Normal 38 3 5 5 2" xfId="29098" xr:uid="{00000000-0005-0000-0000-0000B68E0000}"/>
    <cellStyle name="Normal 38 3 5 6" xfId="15532" xr:uid="{00000000-0005-0000-0000-0000B78E0000}"/>
    <cellStyle name="Normal 38 3 5 6 2" xfId="30812" xr:uid="{00000000-0005-0000-0000-0000B88E0000}"/>
    <cellStyle name="Normal 38 3 5 7" xfId="16957" xr:uid="{00000000-0005-0000-0000-0000B98E0000}"/>
    <cellStyle name="Normal 38 3 5 7 2" xfId="31786" xr:uid="{00000000-0005-0000-0000-0000BA8E0000}"/>
    <cellStyle name="Normal 38 3 5 8" xfId="19164" xr:uid="{00000000-0005-0000-0000-0000BB8E0000}"/>
    <cellStyle name="Normal 38 3 5 8 2" xfId="33130" xr:uid="{00000000-0005-0000-0000-0000BC8E0000}"/>
    <cellStyle name="Normal 38 3 5 9" xfId="21372" xr:uid="{00000000-0005-0000-0000-0000BD8E0000}"/>
    <cellStyle name="Normal 38 3 5 9 2" xfId="34474" xr:uid="{00000000-0005-0000-0000-0000BE8E0000}"/>
    <cellStyle name="Normal 38 3 6" xfId="1398" xr:uid="{00000000-0005-0000-0000-0000BF8E0000}"/>
    <cellStyle name="Normal 38 3 6 2" xfId="6052" xr:uid="{00000000-0005-0000-0000-0000C08E0000}"/>
    <cellStyle name="Normal 38 3 6 2 2" xfId="25516" xr:uid="{00000000-0005-0000-0000-0000C18E0000}"/>
    <cellStyle name="Normal 38 3 6 3" xfId="9160" xr:uid="{00000000-0005-0000-0000-0000C28E0000}"/>
    <cellStyle name="Normal 38 3 6 3 2" xfId="27065" xr:uid="{00000000-0005-0000-0000-0000C38E0000}"/>
    <cellStyle name="Normal 38 3 6 4" xfId="11367" xr:uid="{00000000-0005-0000-0000-0000C48E0000}"/>
    <cellStyle name="Normal 38 3 6 4 2" xfId="28409" xr:uid="{00000000-0005-0000-0000-0000C58E0000}"/>
    <cellStyle name="Normal 38 3 6 5" xfId="14037" xr:uid="{00000000-0005-0000-0000-0000C68E0000}"/>
    <cellStyle name="Normal 38 3 6 5 2" xfId="29953" xr:uid="{00000000-0005-0000-0000-0000C78E0000}"/>
    <cellStyle name="Normal 38 3 6 6" xfId="15822" xr:uid="{00000000-0005-0000-0000-0000C88E0000}"/>
    <cellStyle name="Normal 38 3 6 6 2" xfId="31025" xr:uid="{00000000-0005-0000-0000-0000C98E0000}"/>
    <cellStyle name="Normal 38 3 6 7" xfId="17989" xr:uid="{00000000-0005-0000-0000-0000CA8E0000}"/>
    <cellStyle name="Normal 38 3 6 7 2" xfId="32441" xr:uid="{00000000-0005-0000-0000-0000CB8E0000}"/>
    <cellStyle name="Normal 38 3 6 8" xfId="20197" xr:uid="{00000000-0005-0000-0000-0000CC8E0000}"/>
    <cellStyle name="Normal 38 3 6 8 2" xfId="33785" xr:uid="{00000000-0005-0000-0000-0000CD8E0000}"/>
    <cellStyle name="Normal 38 3 6 9" xfId="23315" xr:uid="{00000000-0005-0000-0000-0000CE8E0000}"/>
    <cellStyle name="Normal 38 3 7" xfId="3930" xr:uid="{00000000-0005-0000-0000-0000CF8E0000}"/>
    <cellStyle name="Normal 38 3 7 2" xfId="7047" xr:uid="{00000000-0005-0000-0000-0000D08E0000}"/>
    <cellStyle name="Normal 38 3 7 2 2" xfId="26641" xr:uid="{00000000-0005-0000-0000-0000D18E0000}"/>
    <cellStyle name="Normal 38 3 7 3" xfId="10695" xr:uid="{00000000-0005-0000-0000-0000D28E0000}"/>
    <cellStyle name="Normal 38 3 7 3 2" xfId="27985" xr:uid="{00000000-0005-0000-0000-0000D38E0000}"/>
    <cellStyle name="Normal 38 3 7 4" xfId="12902" xr:uid="{00000000-0005-0000-0000-0000D48E0000}"/>
    <cellStyle name="Normal 38 3 7 4 2" xfId="29329" xr:uid="{00000000-0005-0000-0000-0000D58E0000}"/>
    <cellStyle name="Normal 38 3 7 5" xfId="16042" xr:uid="{00000000-0005-0000-0000-0000D68E0000}"/>
    <cellStyle name="Normal 38 3 7 5 2" xfId="31122" xr:uid="{00000000-0005-0000-0000-0000D78E0000}"/>
    <cellStyle name="Normal 38 3 7 6" xfId="17317" xr:uid="{00000000-0005-0000-0000-0000D88E0000}"/>
    <cellStyle name="Normal 38 3 7 6 2" xfId="32017" xr:uid="{00000000-0005-0000-0000-0000D98E0000}"/>
    <cellStyle name="Normal 38 3 7 7" xfId="19524" xr:uid="{00000000-0005-0000-0000-0000DA8E0000}"/>
    <cellStyle name="Normal 38 3 7 7 2" xfId="33361" xr:uid="{00000000-0005-0000-0000-0000DB8E0000}"/>
    <cellStyle name="Normal 38 3 7 8" xfId="21732" xr:uid="{00000000-0005-0000-0000-0000DC8E0000}"/>
    <cellStyle name="Normal 38 3 7 8 2" xfId="34705" xr:uid="{00000000-0005-0000-0000-0000DD8E0000}"/>
    <cellStyle name="Normal 38 3 7 9" xfId="24886" xr:uid="{00000000-0005-0000-0000-0000DE8E0000}"/>
    <cellStyle name="Normal 38 3 8" xfId="1533" xr:uid="{00000000-0005-0000-0000-0000DF8E0000}"/>
    <cellStyle name="Normal 38 3 8 2" xfId="6329" xr:uid="{00000000-0005-0000-0000-0000E08E0000}"/>
    <cellStyle name="Normal 38 3 8 2 2" xfId="25558" xr:uid="{00000000-0005-0000-0000-0000E18E0000}"/>
    <cellStyle name="Normal 38 3 8 3" xfId="9232" xr:uid="{00000000-0005-0000-0000-0000E28E0000}"/>
    <cellStyle name="Normal 38 3 8 3 2" xfId="27100" xr:uid="{00000000-0005-0000-0000-0000E38E0000}"/>
    <cellStyle name="Normal 38 3 8 4" xfId="11439" xr:uid="{00000000-0005-0000-0000-0000E48E0000}"/>
    <cellStyle name="Normal 38 3 8 4 2" xfId="28444" xr:uid="{00000000-0005-0000-0000-0000E58E0000}"/>
    <cellStyle name="Normal 38 3 8 5" xfId="14133" xr:uid="{00000000-0005-0000-0000-0000E68E0000}"/>
    <cellStyle name="Normal 38 3 8 5 2" xfId="30002" xr:uid="{00000000-0005-0000-0000-0000E78E0000}"/>
    <cellStyle name="Normal 38 3 8 6" xfId="16338" xr:uid="{00000000-0005-0000-0000-0000E88E0000}"/>
    <cellStyle name="Normal 38 3 8 6 2" xfId="31364" xr:uid="{00000000-0005-0000-0000-0000E98E0000}"/>
    <cellStyle name="Normal 38 3 8 7" xfId="18061" xr:uid="{00000000-0005-0000-0000-0000EA8E0000}"/>
    <cellStyle name="Normal 38 3 8 7 2" xfId="32476" xr:uid="{00000000-0005-0000-0000-0000EB8E0000}"/>
    <cellStyle name="Normal 38 3 8 8" xfId="20269" xr:uid="{00000000-0005-0000-0000-0000EC8E0000}"/>
    <cellStyle name="Normal 38 3 8 8 2" xfId="33820" xr:uid="{00000000-0005-0000-0000-0000ED8E0000}"/>
    <cellStyle name="Normal 38 3 8 9" xfId="23592" xr:uid="{00000000-0005-0000-0000-0000EE8E0000}"/>
    <cellStyle name="Normal 38 3 9" xfId="4805" xr:uid="{00000000-0005-0000-0000-0000EF8E0000}"/>
    <cellStyle name="Normal 38 3 9 2" xfId="25289" xr:uid="{00000000-0005-0000-0000-0000F08E0000}"/>
    <cellStyle name="Normal 38 4" xfId="1190" xr:uid="{00000000-0005-0000-0000-0000F18E0000}"/>
    <cellStyle name="Normal 38 4 10" xfId="11204" xr:uid="{00000000-0005-0000-0000-0000F28E0000}"/>
    <cellStyle name="Normal 38 4 10 2" xfId="28342" xr:uid="{00000000-0005-0000-0000-0000F38E0000}"/>
    <cellStyle name="Normal 38 4 11" xfId="13850" xr:uid="{00000000-0005-0000-0000-0000F48E0000}"/>
    <cellStyle name="Normal 38 4 11 2" xfId="29878" xr:uid="{00000000-0005-0000-0000-0000F58E0000}"/>
    <cellStyle name="Normal 38 4 12" xfId="15430" xr:uid="{00000000-0005-0000-0000-0000F68E0000}"/>
    <cellStyle name="Normal 38 4 12 2" xfId="30750" xr:uid="{00000000-0005-0000-0000-0000F78E0000}"/>
    <cellStyle name="Normal 38 4 13" xfId="17826" xr:uid="{00000000-0005-0000-0000-0000F88E0000}"/>
    <cellStyle name="Normal 38 4 13 2" xfId="32374" xr:uid="{00000000-0005-0000-0000-0000F98E0000}"/>
    <cellStyle name="Normal 38 4 14" xfId="20034" xr:uid="{00000000-0005-0000-0000-0000FA8E0000}"/>
    <cellStyle name="Normal 38 4 14 2" xfId="33718" xr:uid="{00000000-0005-0000-0000-0000FB8E0000}"/>
    <cellStyle name="Normal 38 4 15" xfId="22167" xr:uid="{00000000-0005-0000-0000-0000FC8E0000}"/>
    <cellStyle name="Normal 38 4 2" xfId="2115" xr:uid="{00000000-0005-0000-0000-0000FD8E0000}"/>
    <cellStyle name="Normal 38 4 2 10" xfId="22522" xr:uid="{00000000-0005-0000-0000-0000FE8E0000}"/>
    <cellStyle name="Normal 38 4 2 2" xfId="5217" xr:uid="{00000000-0005-0000-0000-0000FF8E0000}"/>
    <cellStyle name="Normal 38 4 2 2 2" xfId="23909" xr:uid="{00000000-0005-0000-0000-0000008F0000}"/>
    <cellStyle name="Normal 38 4 2 3" xfId="7800" xr:uid="{00000000-0005-0000-0000-0000018F0000}"/>
    <cellStyle name="Normal 38 4 2 3 2" xfId="25917" xr:uid="{00000000-0005-0000-0000-0000028F0000}"/>
    <cellStyle name="Normal 38 4 2 4" xfId="9632" xr:uid="{00000000-0005-0000-0000-0000038F0000}"/>
    <cellStyle name="Normal 38 4 2 4 2" xfId="27390" xr:uid="{00000000-0005-0000-0000-0000048F0000}"/>
    <cellStyle name="Normal 38 4 2 5" xfId="11839" xr:uid="{00000000-0005-0000-0000-0000058F0000}"/>
    <cellStyle name="Normal 38 4 2 5 2" xfId="28734" xr:uid="{00000000-0005-0000-0000-0000068F0000}"/>
    <cellStyle name="Normal 38 4 2 6" xfId="14618" xr:uid="{00000000-0005-0000-0000-0000078F0000}"/>
    <cellStyle name="Normal 38 4 2 6 2" xfId="30342" xr:uid="{00000000-0005-0000-0000-0000088F0000}"/>
    <cellStyle name="Normal 38 4 2 7" xfId="13216" xr:uid="{00000000-0005-0000-0000-0000098F0000}"/>
    <cellStyle name="Normal 38 4 2 7 2" xfId="29576" xr:uid="{00000000-0005-0000-0000-00000A8F0000}"/>
    <cellStyle name="Normal 38 4 2 8" xfId="18461" xr:uid="{00000000-0005-0000-0000-00000B8F0000}"/>
    <cellStyle name="Normal 38 4 2 8 2" xfId="32766" xr:uid="{00000000-0005-0000-0000-00000C8F0000}"/>
    <cellStyle name="Normal 38 4 2 9" xfId="20669" xr:uid="{00000000-0005-0000-0000-00000D8F0000}"/>
    <cellStyle name="Normal 38 4 2 9 2" xfId="34110" xr:uid="{00000000-0005-0000-0000-00000E8F0000}"/>
    <cellStyle name="Normal 38 4 3" xfId="2984" xr:uid="{00000000-0005-0000-0000-00000F8F0000}"/>
    <cellStyle name="Normal 38 4 3 10" xfId="22910" xr:uid="{00000000-0005-0000-0000-0000108F0000}"/>
    <cellStyle name="Normal 38 4 3 2" xfId="5605" xr:uid="{00000000-0005-0000-0000-0000118F0000}"/>
    <cellStyle name="Normal 38 4 3 2 2" xfId="24475" xr:uid="{00000000-0005-0000-0000-0000128F0000}"/>
    <cellStyle name="Normal 38 4 3 3" xfId="8355" xr:uid="{00000000-0005-0000-0000-0000138F0000}"/>
    <cellStyle name="Normal 38 4 3 3 2" xfId="26300" xr:uid="{00000000-0005-0000-0000-0000148F0000}"/>
    <cellStyle name="Normal 38 4 3 4" xfId="10199" xr:uid="{00000000-0005-0000-0000-0000158F0000}"/>
    <cellStyle name="Normal 38 4 3 4 2" xfId="27644" xr:uid="{00000000-0005-0000-0000-0000168F0000}"/>
    <cellStyle name="Normal 38 4 3 5" xfId="12406" xr:uid="{00000000-0005-0000-0000-0000178F0000}"/>
    <cellStyle name="Normal 38 4 3 5 2" xfId="28988" xr:uid="{00000000-0005-0000-0000-0000188F0000}"/>
    <cellStyle name="Normal 38 4 3 6" xfId="15345" xr:uid="{00000000-0005-0000-0000-0000198F0000}"/>
    <cellStyle name="Normal 38 4 3 6 2" xfId="30672" xr:uid="{00000000-0005-0000-0000-00001A8F0000}"/>
    <cellStyle name="Normal 38 4 3 7" xfId="16821" xr:uid="{00000000-0005-0000-0000-00001B8F0000}"/>
    <cellStyle name="Normal 38 4 3 7 2" xfId="31676" xr:uid="{00000000-0005-0000-0000-00001C8F0000}"/>
    <cellStyle name="Normal 38 4 3 8" xfId="19028" xr:uid="{00000000-0005-0000-0000-00001D8F0000}"/>
    <cellStyle name="Normal 38 4 3 8 2" xfId="33020" xr:uid="{00000000-0005-0000-0000-00001E8F0000}"/>
    <cellStyle name="Normal 38 4 3 9" xfId="21236" xr:uid="{00000000-0005-0000-0000-00001F8F0000}"/>
    <cellStyle name="Normal 38 4 3 9 2" xfId="34364" xr:uid="{00000000-0005-0000-0000-0000208F0000}"/>
    <cellStyle name="Normal 38 4 4" xfId="3279" xr:uid="{00000000-0005-0000-0000-0000218F0000}"/>
    <cellStyle name="Normal 38 4 4 10" xfId="23078" xr:uid="{00000000-0005-0000-0000-0000228F0000}"/>
    <cellStyle name="Normal 38 4 4 2" xfId="5773" xr:uid="{00000000-0005-0000-0000-0000238F0000}"/>
    <cellStyle name="Normal 38 4 4 2 2" xfId="24643" xr:uid="{00000000-0005-0000-0000-0000248F0000}"/>
    <cellStyle name="Normal 38 4 4 3" xfId="8523" xr:uid="{00000000-0005-0000-0000-0000258F0000}"/>
    <cellStyle name="Normal 38 4 4 3 2" xfId="26442" xr:uid="{00000000-0005-0000-0000-0000268F0000}"/>
    <cellStyle name="Normal 38 4 4 4" xfId="10367" xr:uid="{00000000-0005-0000-0000-0000278F0000}"/>
    <cellStyle name="Normal 38 4 4 4 2" xfId="27786" xr:uid="{00000000-0005-0000-0000-0000288F0000}"/>
    <cellStyle name="Normal 38 4 4 5" xfId="12574" xr:uid="{00000000-0005-0000-0000-0000298F0000}"/>
    <cellStyle name="Normal 38 4 4 5 2" xfId="29130" xr:uid="{00000000-0005-0000-0000-00002A8F0000}"/>
    <cellStyle name="Normal 38 4 4 6" xfId="15573" xr:uid="{00000000-0005-0000-0000-00002B8F0000}"/>
    <cellStyle name="Normal 38 4 4 6 2" xfId="30848" xr:uid="{00000000-0005-0000-0000-00002C8F0000}"/>
    <cellStyle name="Normal 38 4 4 7" xfId="16989" xr:uid="{00000000-0005-0000-0000-00002D8F0000}"/>
    <cellStyle name="Normal 38 4 4 7 2" xfId="31818" xr:uid="{00000000-0005-0000-0000-00002E8F0000}"/>
    <cellStyle name="Normal 38 4 4 8" xfId="19196" xr:uid="{00000000-0005-0000-0000-00002F8F0000}"/>
    <cellStyle name="Normal 38 4 4 8 2" xfId="33162" xr:uid="{00000000-0005-0000-0000-0000308F0000}"/>
    <cellStyle name="Normal 38 4 4 9" xfId="21404" xr:uid="{00000000-0005-0000-0000-0000318F0000}"/>
    <cellStyle name="Normal 38 4 4 9 2" xfId="34506" xr:uid="{00000000-0005-0000-0000-0000328F0000}"/>
    <cellStyle name="Normal 38 4 5" xfId="3459" xr:uid="{00000000-0005-0000-0000-0000338F0000}"/>
    <cellStyle name="Normal 38 4 5 2" xfId="6117" xr:uid="{00000000-0005-0000-0000-0000348F0000}"/>
    <cellStyle name="Normal 38 4 5 2 2" xfId="26527" xr:uid="{00000000-0005-0000-0000-0000358F0000}"/>
    <cellStyle name="Normal 38 4 5 3" xfId="10452" xr:uid="{00000000-0005-0000-0000-0000368F0000}"/>
    <cellStyle name="Normal 38 4 5 3 2" xfId="27871" xr:uid="{00000000-0005-0000-0000-0000378F0000}"/>
    <cellStyle name="Normal 38 4 5 4" xfId="12659" xr:uid="{00000000-0005-0000-0000-0000388F0000}"/>
    <cellStyle name="Normal 38 4 5 4 2" xfId="29215" xr:uid="{00000000-0005-0000-0000-0000398F0000}"/>
    <cellStyle name="Normal 38 4 5 5" xfId="15703" xr:uid="{00000000-0005-0000-0000-00003A8F0000}"/>
    <cellStyle name="Normal 38 4 5 5 2" xfId="30958" xr:uid="{00000000-0005-0000-0000-00003B8F0000}"/>
    <cellStyle name="Normal 38 4 5 6" xfId="17074" xr:uid="{00000000-0005-0000-0000-00003C8F0000}"/>
    <cellStyle name="Normal 38 4 5 6 2" xfId="31903" xr:uid="{00000000-0005-0000-0000-00003D8F0000}"/>
    <cellStyle name="Normal 38 4 5 7" xfId="19281" xr:uid="{00000000-0005-0000-0000-00003E8F0000}"/>
    <cellStyle name="Normal 38 4 5 7 2" xfId="33247" xr:uid="{00000000-0005-0000-0000-00003F8F0000}"/>
    <cellStyle name="Normal 38 4 5 8" xfId="21489" xr:uid="{00000000-0005-0000-0000-0000408F0000}"/>
    <cellStyle name="Normal 38 4 5 8 2" xfId="34591" xr:uid="{00000000-0005-0000-0000-0000418F0000}"/>
    <cellStyle name="Normal 38 4 5 9" xfId="23380" xr:uid="{00000000-0005-0000-0000-0000428F0000}"/>
    <cellStyle name="Normal 38 4 6" xfId="1664" xr:uid="{00000000-0005-0000-0000-0000438F0000}"/>
    <cellStyle name="Normal 38 4 6 2" xfId="6384" xr:uid="{00000000-0005-0000-0000-0000448F0000}"/>
    <cellStyle name="Normal 38 4 6 2 2" xfId="25633" xr:uid="{00000000-0005-0000-0000-0000458F0000}"/>
    <cellStyle name="Normal 38 4 6 3" xfId="9318" xr:uid="{00000000-0005-0000-0000-0000468F0000}"/>
    <cellStyle name="Normal 38 4 6 3 2" xfId="27157" xr:uid="{00000000-0005-0000-0000-0000478F0000}"/>
    <cellStyle name="Normal 38 4 6 4" xfId="11525" xr:uid="{00000000-0005-0000-0000-0000488F0000}"/>
    <cellStyle name="Normal 38 4 6 4 2" xfId="28501" xr:uid="{00000000-0005-0000-0000-0000498F0000}"/>
    <cellStyle name="Normal 38 4 6 5" xfId="14240" xr:uid="{00000000-0005-0000-0000-00004A8F0000}"/>
    <cellStyle name="Normal 38 4 6 5 2" xfId="30074" xr:uid="{00000000-0005-0000-0000-00004B8F0000}"/>
    <cellStyle name="Normal 38 4 6 6" xfId="16442" xr:uid="{00000000-0005-0000-0000-00004C8F0000}"/>
    <cellStyle name="Normal 38 4 6 6 2" xfId="31449" xr:uid="{00000000-0005-0000-0000-00004D8F0000}"/>
    <cellStyle name="Normal 38 4 6 7" xfId="18147" xr:uid="{00000000-0005-0000-0000-00004E8F0000}"/>
    <cellStyle name="Normal 38 4 6 7 2" xfId="32533" xr:uid="{00000000-0005-0000-0000-00004F8F0000}"/>
    <cellStyle name="Normal 38 4 6 8" xfId="20355" xr:uid="{00000000-0005-0000-0000-0000508F0000}"/>
    <cellStyle name="Normal 38 4 6 8 2" xfId="33877" xr:uid="{00000000-0005-0000-0000-0000518F0000}"/>
    <cellStyle name="Normal 38 4 6 9" xfId="23651" xr:uid="{00000000-0005-0000-0000-0000528F0000}"/>
    <cellStyle name="Normal 38 4 7" xfId="4370" xr:uid="{00000000-0005-0000-0000-0000538F0000}"/>
    <cellStyle name="Normal 38 4 7 2" xfId="7189" xr:uid="{00000000-0005-0000-0000-0000548F0000}"/>
    <cellStyle name="Normal 38 4 7 2 2" xfId="26783" xr:uid="{00000000-0005-0000-0000-0000558F0000}"/>
    <cellStyle name="Normal 38 4 7 3" xfId="10837" xr:uid="{00000000-0005-0000-0000-0000568F0000}"/>
    <cellStyle name="Normal 38 4 7 3 2" xfId="28127" xr:uid="{00000000-0005-0000-0000-0000578F0000}"/>
    <cellStyle name="Normal 38 4 7 4" xfId="13044" xr:uid="{00000000-0005-0000-0000-0000588F0000}"/>
    <cellStyle name="Normal 38 4 7 4 2" xfId="29471" xr:uid="{00000000-0005-0000-0000-0000598F0000}"/>
    <cellStyle name="Normal 38 4 7 5" xfId="16318" xr:uid="{00000000-0005-0000-0000-00005A8F0000}"/>
    <cellStyle name="Normal 38 4 7 5 2" xfId="31350" xr:uid="{00000000-0005-0000-0000-00005B8F0000}"/>
    <cellStyle name="Normal 38 4 7 6" xfId="17459" xr:uid="{00000000-0005-0000-0000-00005C8F0000}"/>
    <cellStyle name="Normal 38 4 7 6 2" xfId="32159" xr:uid="{00000000-0005-0000-0000-00005D8F0000}"/>
    <cellStyle name="Normal 38 4 7 7" xfId="19666" xr:uid="{00000000-0005-0000-0000-00005E8F0000}"/>
    <cellStyle name="Normal 38 4 7 7 2" xfId="33503" xr:uid="{00000000-0005-0000-0000-00005F8F0000}"/>
    <cellStyle name="Normal 38 4 7 8" xfId="21874" xr:uid="{00000000-0005-0000-0000-0000608F0000}"/>
    <cellStyle name="Normal 38 4 7 8 2" xfId="34847" xr:uid="{00000000-0005-0000-0000-0000618F0000}"/>
    <cellStyle name="Normal 38 4 7 9" xfId="25028" xr:uid="{00000000-0005-0000-0000-0000628F0000}"/>
    <cellStyle name="Normal 38 4 8" xfId="4862" xr:uid="{00000000-0005-0000-0000-0000638F0000}"/>
    <cellStyle name="Normal 38 4 8 2" xfId="25354" xr:uid="{00000000-0005-0000-0000-0000648F0000}"/>
    <cellStyle name="Normal 38 4 9" xfId="8997" xr:uid="{00000000-0005-0000-0000-0000658F0000}"/>
    <cellStyle name="Normal 38 4 9 2" xfId="26998" xr:uid="{00000000-0005-0000-0000-0000668F0000}"/>
    <cellStyle name="Normal 38 5" xfId="1762" xr:uid="{00000000-0005-0000-0000-0000678F0000}"/>
    <cellStyle name="Normal 38 5 10" xfId="22341" xr:uid="{00000000-0005-0000-0000-0000688F0000}"/>
    <cellStyle name="Normal 38 5 2" xfId="5036" xr:uid="{00000000-0005-0000-0000-0000698F0000}"/>
    <cellStyle name="Normal 38 5 2 2" xfId="23711" xr:uid="{00000000-0005-0000-0000-00006A8F0000}"/>
    <cellStyle name="Normal 38 5 3" xfId="7638" xr:uid="{00000000-0005-0000-0000-00006B8F0000}"/>
    <cellStyle name="Normal 38 5 3 2" xfId="25690" xr:uid="{00000000-0005-0000-0000-00006C8F0000}"/>
    <cellStyle name="Normal 38 5 4" xfId="9382" xr:uid="{00000000-0005-0000-0000-00006D8F0000}"/>
    <cellStyle name="Normal 38 5 4 2" xfId="27206" xr:uid="{00000000-0005-0000-0000-00006E8F0000}"/>
    <cellStyle name="Normal 38 5 5" xfId="11589" xr:uid="{00000000-0005-0000-0000-00006F8F0000}"/>
    <cellStyle name="Normal 38 5 5 2" xfId="28550" xr:uid="{00000000-0005-0000-0000-0000708F0000}"/>
    <cellStyle name="Normal 38 5 6" xfId="14321" xr:uid="{00000000-0005-0000-0000-0000718F0000}"/>
    <cellStyle name="Normal 38 5 6 2" xfId="30128" xr:uid="{00000000-0005-0000-0000-0000728F0000}"/>
    <cellStyle name="Normal 38 5 7" xfId="13453" xr:uid="{00000000-0005-0000-0000-0000738F0000}"/>
    <cellStyle name="Normal 38 5 7 2" xfId="29676" xr:uid="{00000000-0005-0000-0000-0000748F0000}"/>
    <cellStyle name="Normal 38 5 8" xfId="18211" xr:uid="{00000000-0005-0000-0000-0000758F0000}"/>
    <cellStyle name="Normal 38 5 8 2" xfId="32582" xr:uid="{00000000-0005-0000-0000-0000768F0000}"/>
    <cellStyle name="Normal 38 5 9" xfId="20419" xr:uid="{00000000-0005-0000-0000-0000778F0000}"/>
    <cellStyle name="Normal 38 5 9 2" xfId="33926" xr:uid="{00000000-0005-0000-0000-0000788F0000}"/>
    <cellStyle name="Normal 38 6" xfId="2739" xr:uid="{00000000-0005-0000-0000-0000798F0000}"/>
    <cellStyle name="Normal 38 6 10" xfId="22739" xr:uid="{00000000-0005-0000-0000-00007A8F0000}"/>
    <cellStyle name="Normal 38 6 2" xfId="5434" xr:uid="{00000000-0005-0000-0000-00007B8F0000}"/>
    <cellStyle name="Normal 38 6 2 2" xfId="24304" xr:uid="{00000000-0005-0000-0000-00007C8F0000}"/>
    <cellStyle name="Normal 38 6 3" xfId="8184" xr:uid="{00000000-0005-0000-0000-00007D8F0000}"/>
    <cellStyle name="Normal 38 6 3 2" xfId="26180" xr:uid="{00000000-0005-0000-0000-00007E8F0000}"/>
    <cellStyle name="Normal 38 6 4" xfId="10028" xr:uid="{00000000-0005-0000-0000-00007F8F0000}"/>
    <cellStyle name="Normal 38 6 4 2" xfId="27524" xr:uid="{00000000-0005-0000-0000-0000808F0000}"/>
    <cellStyle name="Normal 38 6 5" xfId="12235" xr:uid="{00000000-0005-0000-0000-0000818F0000}"/>
    <cellStyle name="Normal 38 6 5 2" xfId="28868" xr:uid="{00000000-0005-0000-0000-0000828F0000}"/>
    <cellStyle name="Normal 38 6 6" xfId="15134" xr:uid="{00000000-0005-0000-0000-0000838F0000}"/>
    <cellStyle name="Normal 38 6 6 2" xfId="30529" xr:uid="{00000000-0005-0000-0000-0000848F0000}"/>
    <cellStyle name="Normal 38 6 7" xfId="16650" xr:uid="{00000000-0005-0000-0000-0000858F0000}"/>
    <cellStyle name="Normal 38 6 7 2" xfId="31556" xr:uid="{00000000-0005-0000-0000-0000868F0000}"/>
    <cellStyle name="Normal 38 6 8" xfId="18857" xr:uid="{00000000-0005-0000-0000-0000878F0000}"/>
    <cellStyle name="Normal 38 6 8 2" xfId="32900" xr:uid="{00000000-0005-0000-0000-0000888F0000}"/>
    <cellStyle name="Normal 38 6 9" xfId="21065" xr:uid="{00000000-0005-0000-0000-0000898F0000}"/>
    <cellStyle name="Normal 38 6 9 2" xfId="34244" xr:uid="{00000000-0005-0000-0000-00008A8F0000}"/>
    <cellStyle name="Normal 38 7" xfId="2621" xr:uid="{00000000-0005-0000-0000-00008B8F0000}"/>
    <cellStyle name="Normal 38 7 10" xfId="22689" xr:uid="{00000000-0005-0000-0000-00008C8F0000}"/>
    <cellStyle name="Normal 38 7 2" xfId="5384" xr:uid="{00000000-0005-0000-0000-00008D8F0000}"/>
    <cellStyle name="Normal 38 7 2 2" xfId="24254" xr:uid="{00000000-0005-0000-0000-00008E8F0000}"/>
    <cellStyle name="Normal 38 7 3" xfId="8134" xr:uid="{00000000-0005-0000-0000-00008F8F0000}"/>
    <cellStyle name="Normal 38 7 3 2" xfId="26130" xr:uid="{00000000-0005-0000-0000-0000908F0000}"/>
    <cellStyle name="Normal 38 7 4" xfId="9978" xr:uid="{00000000-0005-0000-0000-0000918F0000}"/>
    <cellStyle name="Normal 38 7 4 2" xfId="27474" xr:uid="{00000000-0005-0000-0000-0000928F0000}"/>
    <cellStyle name="Normal 38 7 5" xfId="12185" xr:uid="{00000000-0005-0000-0000-0000938F0000}"/>
    <cellStyle name="Normal 38 7 5 2" xfId="28818" xr:uid="{00000000-0005-0000-0000-0000948F0000}"/>
    <cellStyle name="Normal 38 7 6" xfId="15054" xr:uid="{00000000-0005-0000-0000-0000958F0000}"/>
    <cellStyle name="Normal 38 7 6 2" xfId="30469" xr:uid="{00000000-0005-0000-0000-0000968F0000}"/>
    <cellStyle name="Normal 38 7 7" xfId="16600" xr:uid="{00000000-0005-0000-0000-0000978F0000}"/>
    <cellStyle name="Normal 38 7 7 2" xfId="31506" xr:uid="{00000000-0005-0000-0000-0000988F0000}"/>
    <cellStyle name="Normal 38 7 8" xfId="18807" xr:uid="{00000000-0005-0000-0000-0000998F0000}"/>
    <cellStyle name="Normal 38 7 8 2" xfId="32850" xr:uid="{00000000-0005-0000-0000-00009A8F0000}"/>
    <cellStyle name="Normal 38 7 9" xfId="21015" xr:uid="{00000000-0005-0000-0000-00009B8F0000}"/>
    <cellStyle name="Normal 38 7 9 2" xfId="34194" xr:uid="{00000000-0005-0000-0000-00009C8F0000}"/>
    <cellStyle name="Normal 38 8" xfId="1838" xr:uid="{00000000-0005-0000-0000-00009D8F0000}"/>
    <cellStyle name="Normal 38 8 2" xfId="5936" xr:uid="{00000000-0005-0000-0000-00009E8F0000}"/>
    <cellStyle name="Normal 38 8 2 2" xfId="25725" xr:uid="{00000000-0005-0000-0000-00009F8F0000}"/>
    <cellStyle name="Normal 38 8 3" xfId="9425" xr:uid="{00000000-0005-0000-0000-0000A08F0000}"/>
    <cellStyle name="Normal 38 8 3 2" xfId="27241" xr:uid="{00000000-0005-0000-0000-0000A18F0000}"/>
    <cellStyle name="Normal 38 8 4" xfId="11632" xr:uid="{00000000-0005-0000-0000-0000A28F0000}"/>
    <cellStyle name="Normal 38 8 4 2" xfId="28585" xr:uid="{00000000-0005-0000-0000-0000A38F0000}"/>
    <cellStyle name="Normal 38 8 5" xfId="14382" xr:uid="{00000000-0005-0000-0000-0000A48F0000}"/>
    <cellStyle name="Normal 38 8 5 2" xfId="30174" xr:uid="{00000000-0005-0000-0000-0000A58F0000}"/>
    <cellStyle name="Normal 38 8 6" xfId="15920" xr:uid="{00000000-0005-0000-0000-0000A68F0000}"/>
    <cellStyle name="Normal 38 8 6 2" xfId="31054" xr:uid="{00000000-0005-0000-0000-0000A78F0000}"/>
    <cellStyle name="Normal 38 8 7" xfId="18254" xr:uid="{00000000-0005-0000-0000-0000A88F0000}"/>
    <cellStyle name="Normal 38 8 7 2" xfId="32617" xr:uid="{00000000-0005-0000-0000-0000A98F0000}"/>
    <cellStyle name="Normal 38 8 8" xfId="20462" xr:uid="{00000000-0005-0000-0000-0000AA8F0000}"/>
    <cellStyle name="Normal 38 8 8 2" xfId="33961" xr:uid="{00000000-0005-0000-0000-0000AB8F0000}"/>
    <cellStyle name="Normal 38 8 9" xfId="23199" xr:uid="{00000000-0005-0000-0000-0000AC8F0000}"/>
    <cellStyle name="Normal 38 9" xfId="3763" xr:uid="{00000000-0005-0000-0000-0000AD8F0000}"/>
    <cellStyle name="Normal 38 9 2" xfId="6990" xr:uid="{00000000-0005-0000-0000-0000AE8F0000}"/>
    <cellStyle name="Normal 38 9 2 2" xfId="26610" xr:uid="{00000000-0005-0000-0000-0000AF8F0000}"/>
    <cellStyle name="Normal 38 9 3" xfId="10638" xr:uid="{00000000-0005-0000-0000-0000B08F0000}"/>
    <cellStyle name="Normal 38 9 3 2" xfId="27954" xr:uid="{00000000-0005-0000-0000-0000B18F0000}"/>
    <cellStyle name="Normal 38 9 4" xfId="12845" xr:uid="{00000000-0005-0000-0000-0000B28F0000}"/>
    <cellStyle name="Normal 38 9 4 2" xfId="29298" xr:uid="{00000000-0005-0000-0000-0000B38F0000}"/>
    <cellStyle name="Normal 38 9 5" xfId="15938" xr:uid="{00000000-0005-0000-0000-0000B48F0000}"/>
    <cellStyle name="Normal 38 9 5 2" xfId="31064" xr:uid="{00000000-0005-0000-0000-0000B58F0000}"/>
    <cellStyle name="Normal 38 9 6" xfId="17260" xr:uid="{00000000-0005-0000-0000-0000B68F0000}"/>
    <cellStyle name="Normal 38 9 6 2" xfId="31986" xr:uid="{00000000-0005-0000-0000-0000B78F0000}"/>
    <cellStyle name="Normal 38 9 7" xfId="19467" xr:uid="{00000000-0005-0000-0000-0000B88F0000}"/>
    <cellStyle name="Normal 38 9 7 2" xfId="33330" xr:uid="{00000000-0005-0000-0000-0000B98F0000}"/>
    <cellStyle name="Normal 38 9 8" xfId="21675" xr:uid="{00000000-0005-0000-0000-0000BA8F0000}"/>
    <cellStyle name="Normal 38 9 8 2" xfId="34674" xr:uid="{00000000-0005-0000-0000-0000BB8F0000}"/>
    <cellStyle name="Normal 38 9 9" xfId="24829" xr:uid="{00000000-0005-0000-0000-0000BC8F0000}"/>
    <cellStyle name="Normal 39" xfId="667" xr:uid="{00000000-0005-0000-0000-0000BD8F0000}"/>
    <cellStyle name="Normal 39 2" xfId="37899" xr:uid="{00000000-0005-0000-0000-0000BE8F0000}"/>
    <cellStyle name="Normal 39 2 2" xfId="38516" xr:uid="{00000000-0005-0000-0000-0000BF8F0000}"/>
    <cellStyle name="Normal 4" xfId="151" xr:uid="{00000000-0005-0000-0000-0000C08F0000}"/>
    <cellStyle name="Normal 4 10" xfId="577" xr:uid="{00000000-0005-0000-0000-0000C18F0000}"/>
    <cellStyle name="Normal 4 10 2" xfId="37859" xr:uid="{00000000-0005-0000-0000-0000C28F0000}"/>
    <cellStyle name="Normal 4 10 2 2" xfId="38476" xr:uid="{00000000-0005-0000-0000-0000C38F0000}"/>
    <cellStyle name="Normal 4 11" xfId="37538" xr:uid="{00000000-0005-0000-0000-0000C48F0000}"/>
    <cellStyle name="Normal 4 11 2" xfId="38112" xr:uid="{00000000-0005-0000-0000-0000C58F0000}"/>
    <cellStyle name="Normal 4 2" xfId="453" xr:uid="{00000000-0005-0000-0000-0000C68F0000}"/>
    <cellStyle name="Normal 4 2 2" xfId="37803" xr:uid="{00000000-0005-0000-0000-0000C78F0000}"/>
    <cellStyle name="Normal 4 2 2 2" xfId="38422" xr:uid="{00000000-0005-0000-0000-0000C88F0000}"/>
    <cellStyle name="Normal 4 3" xfId="457" xr:uid="{00000000-0005-0000-0000-0000C98F0000}"/>
    <cellStyle name="Normal 4 3 2" xfId="37807" xr:uid="{00000000-0005-0000-0000-0000CA8F0000}"/>
    <cellStyle name="Normal 4 3 2 2" xfId="38426" xr:uid="{00000000-0005-0000-0000-0000CB8F0000}"/>
    <cellStyle name="Normal 4 4" xfId="473" xr:uid="{00000000-0005-0000-0000-0000CC8F0000}"/>
    <cellStyle name="Normal 4 4 2" xfId="37818" xr:uid="{00000000-0005-0000-0000-0000CD8F0000}"/>
    <cellStyle name="Normal 4 4 2 2" xfId="38437" xr:uid="{00000000-0005-0000-0000-0000CE8F0000}"/>
    <cellStyle name="Normal 4 5" xfId="481" xr:uid="{00000000-0005-0000-0000-0000CF8F0000}"/>
    <cellStyle name="Normal 4 5 2" xfId="37823" xr:uid="{00000000-0005-0000-0000-0000D08F0000}"/>
    <cellStyle name="Normal 4 5 2 2" xfId="38443" xr:uid="{00000000-0005-0000-0000-0000D18F0000}"/>
    <cellStyle name="Normal 4 6" xfId="527" xr:uid="{00000000-0005-0000-0000-0000D28F0000}"/>
    <cellStyle name="Normal 4 6 2" xfId="37834" xr:uid="{00000000-0005-0000-0000-0000D38F0000}"/>
    <cellStyle name="Normal 4 6 2 2" xfId="38454" xr:uid="{00000000-0005-0000-0000-0000D48F0000}"/>
    <cellStyle name="Normal 4 7" xfId="533" xr:uid="{00000000-0005-0000-0000-0000D58F0000}"/>
    <cellStyle name="Normal 4 7 2" xfId="37837" xr:uid="{00000000-0005-0000-0000-0000D68F0000}"/>
    <cellStyle name="Normal 4 7 2 2" xfId="38457" xr:uid="{00000000-0005-0000-0000-0000D78F0000}"/>
    <cellStyle name="Normal 4 8" xfId="550" xr:uid="{00000000-0005-0000-0000-0000D88F0000}"/>
    <cellStyle name="Normal 4 8 2" xfId="37843" xr:uid="{00000000-0005-0000-0000-0000D98F0000}"/>
    <cellStyle name="Normal 4 8 2 2" xfId="38463" xr:uid="{00000000-0005-0000-0000-0000DA8F0000}"/>
    <cellStyle name="Normal 4 9" xfId="575" xr:uid="{00000000-0005-0000-0000-0000DB8F0000}"/>
    <cellStyle name="Normal 4 9 2" xfId="37858" xr:uid="{00000000-0005-0000-0000-0000DC8F0000}"/>
    <cellStyle name="Normal 4 9 2 2" xfId="38475" xr:uid="{00000000-0005-0000-0000-0000DD8F0000}"/>
    <cellStyle name="Normal 40" xfId="666" xr:uid="{00000000-0005-0000-0000-0000DE8F0000}"/>
    <cellStyle name="Normal 40 10" xfId="4515" xr:uid="{00000000-0005-0000-0000-0000DF8F0000}"/>
    <cellStyle name="Normal 40 10 2" xfId="7233" xr:uid="{00000000-0005-0000-0000-0000E08F0000}"/>
    <cellStyle name="Normal 40 10 2 2" xfId="26827" xr:uid="{00000000-0005-0000-0000-0000E18F0000}"/>
    <cellStyle name="Normal 40 10 3" xfId="10881" xr:uid="{00000000-0005-0000-0000-0000E28F0000}"/>
    <cellStyle name="Normal 40 10 3 2" xfId="28171" xr:uid="{00000000-0005-0000-0000-0000E38F0000}"/>
    <cellStyle name="Normal 40 10 4" xfId="13088" xr:uid="{00000000-0005-0000-0000-0000E48F0000}"/>
    <cellStyle name="Normal 40 10 4 2" xfId="29515" xr:uid="{00000000-0005-0000-0000-0000E58F0000}"/>
    <cellStyle name="Normal 40 10 5" xfId="16417" xr:uid="{00000000-0005-0000-0000-0000E68F0000}"/>
    <cellStyle name="Normal 40 10 5 2" xfId="31425" xr:uid="{00000000-0005-0000-0000-0000E78F0000}"/>
    <cellStyle name="Normal 40 10 6" xfId="17503" xr:uid="{00000000-0005-0000-0000-0000E88F0000}"/>
    <cellStyle name="Normal 40 10 6 2" xfId="32203" xr:uid="{00000000-0005-0000-0000-0000E98F0000}"/>
    <cellStyle name="Normal 40 10 7" xfId="19710" xr:uid="{00000000-0005-0000-0000-0000EA8F0000}"/>
    <cellStyle name="Normal 40 10 7 2" xfId="33547" xr:uid="{00000000-0005-0000-0000-0000EB8F0000}"/>
    <cellStyle name="Normal 40 10 8" xfId="21918" xr:uid="{00000000-0005-0000-0000-0000EC8F0000}"/>
    <cellStyle name="Normal 40 10 8 2" xfId="34891" xr:uid="{00000000-0005-0000-0000-0000ED8F0000}"/>
    <cellStyle name="Normal 40 10 9" xfId="25072" xr:uid="{00000000-0005-0000-0000-0000EE8F0000}"/>
    <cellStyle name="Normal 40 11" xfId="4724" xr:uid="{00000000-0005-0000-0000-0000EF8F0000}"/>
    <cellStyle name="Normal 40 11 2" xfId="25175" xr:uid="{00000000-0005-0000-0000-0000F08F0000}"/>
    <cellStyle name="Normal 40 12" xfId="8818" xr:uid="{00000000-0005-0000-0000-0000F18F0000}"/>
    <cellStyle name="Normal 40 12 2" xfId="26904" xr:uid="{00000000-0005-0000-0000-0000F28F0000}"/>
    <cellStyle name="Normal 40 13" xfId="11025" xr:uid="{00000000-0005-0000-0000-0000F38F0000}"/>
    <cellStyle name="Normal 40 13 2" xfId="28248" xr:uid="{00000000-0005-0000-0000-0000F48F0000}"/>
    <cellStyle name="Normal 40 14" xfId="13490" xr:uid="{00000000-0005-0000-0000-0000F58F0000}"/>
    <cellStyle name="Normal 40 14 2" xfId="29707" xr:uid="{00000000-0005-0000-0000-0000F68F0000}"/>
    <cellStyle name="Normal 40 15" xfId="16347" xr:uid="{00000000-0005-0000-0000-0000F78F0000}"/>
    <cellStyle name="Normal 40 15 2" xfId="31372" xr:uid="{00000000-0005-0000-0000-0000F88F0000}"/>
    <cellStyle name="Normal 40 16" xfId="17647" xr:uid="{00000000-0005-0000-0000-0000F98F0000}"/>
    <cellStyle name="Normal 40 16 2" xfId="32280" xr:uid="{00000000-0005-0000-0000-0000FA8F0000}"/>
    <cellStyle name="Normal 40 17" xfId="19855" xr:uid="{00000000-0005-0000-0000-0000FB8F0000}"/>
    <cellStyle name="Normal 40 17 2" xfId="33624" xr:uid="{00000000-0005-0000-0000-0000FC8F0000}"/>
    <cellStyle name="Normal 40 18" xfId="22029" xr:uid="{00000000-0005-0000-0000-0000FD8F0000}"/>
    <cellStyle name="Normal 40 19" xfId="37898" xr:uid="{00000000-0005-0000-0000-0000FE8F0000}"/>
    <cellStyle name="Normal 40 2" xfId="966" xr:uid="{00000000-0005-0000-0000-0000FF8F0000}"/>
    <cellStyle name="Normal 40 2 10" xfId="8884" xr:uid="{00000000-0005-0000-0000-000000900000}"/>
    <cellStyle name="Normal 40 2 10 2" xfId="26936" xr:uid="{00000000-0005-0000-0000-000001900000}"/>
    <cellStyle name="Normal 40 2 11" xfId="11091" xr:uid="{00000000-0005-0000-0000-000002900000}"/>
    <cellStyle name="Normal 40 2 11 2" xfId="28280" xr:uid="{00000000-0005-0000-0000-000003900000}"/>
    <cellStyle name="Normal 40 2 12" xfId="13675" xr:uid="{00000000-0005-0000-0000-000004900000}"/>
    <cellStyle name="Normal 40 2 12 2" xfId="29790" xr:uid="{00000000-0005-0000-0000-000005900000}"/>
    <cellStyle name="Normal 40 2 13" xfId="15363" xr:uid="{00000000-0005-0000-0000-000006900000}"/>
    <cellStyle name="Normal 40 2 13 2" xfId="30687" xr:uid="{00000000-0005-0000-0000-000007900000}"/>
    <cellStyle name="Normal 40 2 14" xfId="17713" xr:uid="{00000000-0005-0000-0000-000008900000}"/>
    <cellStyle name="Normal 40 2 14 2" xfId="32312" xr:uid="{00000000-0005-0000-0000-000009900000}"/>
    <cellStyle name="Normal 40 2 15" xfId="19921" xr:uid="{00000000-0005-0000-0000-00000A900000}"/>
    <cellStyle name="Normal 40 2 15 2" xfId="33656" xr:uid="{00000000-0005-0000-0000-00000B900000}"/>
    <cellStyle name="Normal 40 2 16" xfId="22080" xr:uid="{00000000-0005-0000-0000-00000C900000}"/>
    <cellStyle name="Normal 40 2 17" xfId="38515" xr:uid="{00000000-0005-0000-0000-00000D900000}"/>
    <cellStyle name="Normal 40 2 2" xfId="1243" xr:uid="{00000000-0005-0000-0000-00000E900000}"/>
    <cellStyle name="Normal 40 2 2 10" xfId="11256" xr:uid="{00000000-0005-0000-0000-00000F900000}"/>
    <cellStyle name="Normal 40 2 2 10 2" xfId="28376" xr:uid="{00000000-0005-0000-0000-000010900000}"/>
    <cellStyle name="Normal 40 2 2 11" xfId="13902" xr:uid="{00000000-0005-0000-0000-000011900000}"/>
    <cellStyle name="Normal 40 2 2 11 2" xfId="29912" xr:uid="{00000000-0005-0000-0000-000012900000}"/>
    <cellStyle name="Normal 40 2 2 12" xfId="15845" xr:uid="{00000000-0005-0000-0000-000013900000}"/>
    <cellStyle name="Normal 40 2 2 12 2" xfId="31039" xr:uid="{00000000-0005-0000-0000-000014900000}"/>
    <cellStyle name="Normal 40 2 2 13" xfId="17878" xr:uid="{00000000-0005-0000-0000-000015900000}"/>
    <cellStyle name="Normal 40 2 2 13 2" xfId="32408" xr:uid="{00000000-0005-0000-0000-000016900000}"/>
    <cellStyle name="Normal 40 2 2 14" xfId="20086" xr:uid="{00000000-0005-0000-0000-000017900000}"/>
    <cellStyle name="Normal 40 2 2 14 2" xfId="33752" xr:uid="{00000000-0005-0000-0000-000018900000}"/>
    <cellStyle name="Normal 40 2 2 15" xfId="22235" xr:uid="{00000000-0005-0000-0000-000019900000}"/>
    <cellStyle name="Normal 40 2 2 2" xfId="2183" xr:uid="{00000000-0005-0000-0000-00001A900000}"/>
    <cellStyle name="Normal 40 2 2 2 10" xfId="22574" xr:uid="{00000000-0005-0000-0000-00001B900000}"/>
    <cellStyle name="Normal 40 2 2 2 2" xfId="5269" xr:uid="{00000000-0005-0000-0000-00001C900000}"/>
    <cellStyle name="Normal 40 2 2 2 2 2" xfId="23977" xr:uid="{00000000-0005-0000-0000-00001D900000}"/>
    <cellStyle name="Normal 40 2 2 2 3" xfId="7868" xr:uid="{00000000-0005-0000-0000-00001E900000}"/>
    <cellStyle name="Normal 40 2 2 2 3 2" xfId="25985" xr:uid="{00000000-0005-0000-0000-00001F900000}"/>
    <cellStyle name="Normal 40 2 2 2 4" xfId="9700" xr:uid="{00000000-0005-0000-0000-000020900000}"/>
    <cellStyle name="Normal 40 2 2 2 4 2" xfId="27424" xr:uid="{00000000-0005-0000-0000-000021900000}"/>
    <cellStyle name="Normal 40 2 2 2 5" xfId="11907" xr:uid="{00000000-0005-0000-0000-000022900000}"/>
    <cellStyle name="Normal 40 2 2 2 5 2" xfId="28768" xr:uid="{00000000-0005-0000-0000-000023900000}"/>
    <cellStyle name="Normal 40 2 2 2 6" xfId="14686" xr:uid="{00000000-0005-0000-0000-000024900000}"/>
    <cellStyle name="Normal 40 2 2 2 6 2" xfId="30376" xr:uid="{00000000-0005-0000-0000-000025900000}"/>
    <cellStyle name="Normal 40 2 2 2 7" xfId="13309" xr:uid="{00000000-0005-0000-0000-000026900000}"/>
    <cellStyle name="Normal 40 2 2 2 7 2" xfId="29613" xr:uid="{00000000-0005-0000-0000-000027900000}"/>
    <cellStyle name="Normal 40 2 2 2 8" xfId="18529" xr:uid="{00000000-0005-0000-0000-000028900000}"/>
    <cellStyle name="Normal 40 2 2 2 8 2" xfId="32800" xr:uid="{00000000-0005-0000-0000-000029900000}"/>
    <cellStyle name="Normal 40 2 2 2 9" xfId="20737" xr:uid="{00000000-0005-0000-0000-00002A900000}"/>
    <cellStyle name="Normal 40 2 2 2 9 2" xfId="34144" xr:uid="{00000000-0005-0000-0000-00002B900000}"/>
    <cellStyle name="Normal 40 2 2 3" xfId="3036" xr:uid="{00000000-0005-0000-0000-00002C900000}"/>
    <cellStyle name="Normal 40 2 2 3 10" xfId="22944" xr:uid="{00000000-0005-0000-0000-00002D900000}"/>
    <cellStyle name="Normal 40 2 2 3 2" xfId="5639" xr:uid="{00000000-0005-0000-0000-00002E900000}"/>
    <cellStyle name="Normal 40 2 2 3 2 2" xfId="24509" xr:uid="{00000000-0005-0000-0000-00002F900000}"/>
    <cellStyle name="Normal 40 2 2 3 3" xfId="8389" xr:uid="{00000000-0005-0000-0000-000030900000}"/>
    <cellStyle name="Normal 40 2 2 3 3 2" xfId="26334" xr:uid="{00000000-0005-0000-0000-000031900000}"/>
    <cellStyle name="Normal 40 2 2 3 4" xfId="10233" xr:uid="{00000000-0005-0000-0000-000032900000}"/>
    <cellStyle name="Normal 40 2 2 3 4 2" xfId="27678" xr:uid="{00000000-0005-0000-0000-000033900000}"/>
    <cellStyle name="Normal 40 2 2 3 5" xfId="12440" xr:uid="{00000000-0005-0000-0000-000034900000}"/>
    <cellStyle name="Normal 40 2 2 3 5 2" xfId="29022" xr:uid="{00000000-0005-0000-0000-000035900000}"/>
    <cellStyle name="Normal 40 2 2 3 6" xfId="15390" xr:uid="{00000000-0005-0000-0000-000036900000}"/>
    <cellStyle name="Normal 40 2 2 3 6 2" xfId="30714" xr:uid="{00000000-0005-0000-0000-000037900000}"/>
    <cellStyle name="Normal 40 2 2 3 7" xfId="16855" xr:uid="{00000000-0005-0000-0000-000038900000}"/>
    <cellStyle name="Normal 40 2 2 3 7 2" xfId="31710" xr:uid="{00000000-0005-0000-0000-000039900000}"/>
    <cellStyle name="Normal 40 2 2 3 8" xfId="19062" xr:uid="{00000000-0005-0000-0000-00003A900000}"/>
    <cellStyle name="Normal 40 2 2 3 8 2" xfId="33054" xr:uid="{00000000-0005-0000-0000-00003B900000}"/>
    <cellStyle name="Normal 40 2 2 3 9" xfId="21270" xr:uid="{00000000-0005-0000-0000-00003C900000}"/>
    <cellStyle name="Normal 40 2 2 3 9 2" xfId="34398" xr:uid="{00000000-0005-0000-0000-00003D900000}"/>
    <cellStyle name="Normal 40 2 2 4" xfId="3331" xr:uid="{00000000-0005-0000-0000-00003E900000}"/>
    <cellStyle name="Normal 40 2 2 4 10" xfId="23112" xr:uid="{00000000-0005-0000-0000-00003F900000}"/>
    <cellStyle name="Normal 40 2 2 4 2" xfId="5807" xr:uid="{00000000-0005-0000-0000-000040900000}"/>
    <cellStyle name="Normal 40 2 2 4 2 2" xfId="24677" xr:uid="{00000000-0005-0000-0000-000041900000}"/>
    <cellStyle name="Normal 40 2 2 4 3" xfId="8557" xr:uid="{00000000-0005-0000-0000-000042900000}"/>
    <cellStyle name="Normal 40 2 2 4 3 2" xfId="26476" xr:uid="{00000000-0005-0000-0000-000043900000}"/>
    <cellStyle name="Normal 40 2 2 4 4" xfId="10401" xr:uid="{00000000-0005-0000-0000-000044900000}"/>
    <cellStyle name="Normal 40 2 2 4 4 2" xfId="27820" xr:uid="{00000000-0005-0000-0000-000045900000}"/>
    <cellStyle name="Normal 40 2 2 4 5" xfId="12608" xr:uid="{00000000-0005-0000-0000-000046900000}"/>
    <cellStyle name="Normal 40 2 2 4 5 2" xfId="29164" xr:uid="{00000000-0005-0000-0000-000047900000}"/>
    <cellStyle name="Normal 40 2 2 4 6" xfId="15617" xr:uid="{00000000-0005-0000-0000-000048900000}"/>
    <cellStyle name="Normal 40 2 2 4 6 2" xfId="30888" xr:uid="{00000000-0005-0000-0000-000049900000}"/>
    <cellStyle name="Normal 40 2 2 4 7" xfId="17023" xr:uid="{00000000-0005-0000-0000-00004A900000}"/>
    <cellStyle name="Normal 40 2 2 4 7 2" xfId="31852" xr:uid="{00000000-0005-0000-0000-00004B900000}"/>
    <cellStyle name="Normal 40 2 2 4 8" xfId="19230" xr:uid="{00000000-0005-0000-0000-00004C900000}"/>
    <cellStyle name="Normal 40 2 2 4 8 2" xfId="33196" xr:uid="{00000000-0005-0000-0000-00004D900000}"/>
    <cellStyle name="Normal 40 2 2 4 9" xfId="21438" xr:uid="{00000000-0005-0000-0000-00004E900000}"/>
    <cellStyle name="Normal 40 2 2 4 9 2" xfId="34540" xr:uid="{00000000-0005-0000-0000-00004F900000}"/>
    <cellStyle name="Normal 40 2 2 5" xfId="3527" xr:uid="{00000000-0005-0000-0000-000050900000}"/>
    <cellStyle name="Normal 40 2 2 5 2" xfId="6169" xr:uid="{00000000-0005-0000-0000-000051900000}"/>
    <cellStyle name="Normal 40 2 2 5 2 2" xfId="26561" xr:uid="{00000000-0005-0000-0000-000052900000}"/>
    <cellStyle name="Normal 40 2 2 5 3" xfId="10520" xr:uid="{00000000-0005-0000-0000-000053900000}"/>
    <cellStyle name="Normal 40 2 2 5 3 2" xfId="27905" xr:uid="{00000000-0005-0000-0000-000054900000}"/>
    <cellStyle name="Normal 40 2 2 5 4" xfId="12727" xr:uid="{00000000-0005-0000-0000-000055900000}"/>
    <cellStyle name="Normal 40 2 2 5 4 2" xfId="29249" xr:uid="{00000000-0005-0000-0000-000056900000}"/>
    <cellStyle name="Normal 40 2 2 5 5" xfId="15771" xr:uid="{00000000-0005-0000-0000-000057900000}"/>
    <cellStyle name="Normal 40 2 2 5 5 2" xfId="30992" xr:uid="{00000000-0005-0000-0000-000058900000}"/>
    <cellStyle name="Normal 40 2 2 5 6" xfId="17142" xr:uid="{00000000-0005-0000-0000-000059900000}"/>
    <cellStyle name="Normal 40 2 2 5 6 2" xfId="31937" xr:uid="{00000000-0005-0000-0000-00005A900000}"/>
    <cellStyle name="Normal 40 2 2 5 7" xfId="19349" xr:uid="{00000000-0005-0000-0000-00005B900000}"/>
    <cellStyle name="Normal 40 2 2 5 7 2" xfId="33281" xr:uid="{00000000-0005-0000-0000-00005C900000}"/>
    <cellStyle name="Normal 40 2 2 5 8" xfId="21557" xr:uid="{00000000-0005-0000-0000-00005D900000}"/>
    <cellStyle name="Normal 40 2 2 5 8 2" xfId="34625" xr:uid="{00000000-0005-0000-0000-00005E900000}"/>
    <cellStyle name="Normal 40 2 2 5 9" xfId="23432" xr:uid="{00000000-0005-0000-0000-00005F900000}"/>
    <cellStyle name="Normal 40 2 2 6" xfId="3925" xr:uid="{00000000-0005-0000-0000-000060900000}"/>
    <cellStyle name="Normal 40 2 2 6 2" xfId="7044" xr:uid="{00000000-0005-0000-0000-000061900000}"/>
    <cellStyle name="Normal 40 2 2 6 2 2" xfId="26638" xr:uid="{00000000-0005-0000-0000-000062900000}"/>
    <cellStyle name="Normal 40 2 2 6 3" xfId="10692" xr:uid="{00000000-0005-0000-0000-000063900000}"/>
    <cellStyle name="Normal 40 2 2 6 3 2" xfId="27982" xr:uid="{00000000-0005-0000-0000-000064900000}"/>
    <cellStyle name="Normal 40 2 2 6 4" xfId="12899" xr:uid="{00000000-0005-0000-0000-000065900000}"/>
    <cellStyle name="Normal 40 2 2 6 4 2" xfId="29326" xr:uid="{00000000-0005-0000-0000-000066900000}"/>
    <cellStyle name="Normal 40 2 2 6 5" xfId="16038" xr:uid="{00000000-0005-0000-0000-000067900000}"/>
    <cellStyle name="Normal 40 2 2 6 5 2" xfId="31118" xr:uid="{00000000-0005-0000-0000-000068900000}"/>
    <cellStyle name="Normal 40 2 2 6 6" xfId="17314" xr:uid="{00000000-0005-0000-0000-000069900000}"/>
    <cellStyle name="Normal 40 2 2 6 6 2" xfId="32014" xr:uid="{00000000-0005-0000-0000-00006A900000}"/>
    <cellStyle name="Normal 40 2 2 6 7" xfId="19521" xr:uid="{00000000-0005-0000-0000-00006B900000}"/>
    <cellStyle name="Normal 40 2 2 6 7 2" xfId="33358" xr:uid="{00000000-0005-0000-0000-00006C900000}"/>
    <cellStyle name="Normal 40 2 2 6 8" xfId="21729" xr:uid="{00000000-0005-0000-0000-00006D900000}"/>
    <cellStyle name="Normal 40 2 2 6 8 2" xfId="34702" xr:uid="{00000000-0005-0000-0000-00006E900000}"/>
    <cellStyle name="Normal 40 2 2 6 9" xfId="24883" xr:uid="{00000000-0005-0000-0000-00006F900000}"/>
    <cellStyle name="Normal 40 2 2 7" xfId="4535" xr:uid="{00000000-0005-0000-0000-000070900000}"/>
    <cellStyle name="Normal 40 2 2 7 2" xfId="7243" xr:uid="{00000000-0005-0000-0000-000071900000}"/>
    <cellStyle name="Normal 40 2 2 7 2 2" xfId="26837" xr:uid="{00000000-0005-0000-0000-000072900000}"/>
    <cellStyle name="Normal 40 2 2 7 3" xfId="10891" xr:uid="{00000000-0005-0000-0000-000073900000}"/>
    <cellStyle name="Normal 40 2 2 7 3 2" xfId="28181" xr:uid="{00000000-0005-0000-0000-000074900000}"/>
    <cellStyle name="Normal 40 2 2 7 4" xfId="13098" xr:uid="{00000000-0005-0000-0000-000075900000}"/>
    <cellStyle name="Normal 40 2 2 7 4 2" xfId="29525" xr:uid="{00000000-0005-0000-0000-000076900000}"/>
    <cellStyle name="Normal 40 2 2 7 5" xfId="16431" xr:uid="{00000000-0005-0000-0000-000077900000}"/>
    <cellStyle name="Normal 40 2 2 7 5 2" xfId="31438" xr:uid="{00000000-0005-0000-0000-000078900000}"/>
    <cellStyle name="Normal 40 2 2 7 6" xfId="17513" xr:uid="{00000000-0005-0000-0000-000079900000}"/>
    <cellStyle name="Normal 40 2 2 7 6 2" xfId="32213" xr:uid="{00000000-0005-0000-0000-00007A900000}"/>
    <cellStyle name="Normal 40 2 2 7 7" xfId="19720" xr:uid="{00000000-0005-0000-0000-00007B900000}"/>
    <cellStyle name="Normal 40 2 2 7 7 2" xfId="33557" xr:uid="{00000000-0005-0000-0000-00007C900000}"/>
    <cellStyle name="Normal 40 2 2 7 8" xfId="21928" xr:uid="{00000000-0005-0000-0000-00007D900000}"/>
    <cellStyle name="Normal 40 2 2 7 8 2" xfId="34901" xr:uid="{00000000-0005-0000-0000-00007E900000}"/>
    <cellStyle name="Normal 40 2 2 7 9" xfId="25082" xr:uid="{00000000-0005-0000-0000-00007F900000}"/>
    <cellStyle name="Normal 40 2 2 8" xfId="4930" xr:uid="{00000000-0005-0000-0000-000080900000}"/>
    <cellStyle name="Normal 40 2 2 8 2" xfId="25406" xr:uid="{00000000-0005-0000-0000-000081900000}"/>
    <cellStyle name="Normal 40 2 2 9" xfId="9049" xr:uid="{00000000-0005-0000-0000-000082900000}"/>
    <cellStyle name="Normal 40 2 2 9 2" xfId="27032" xr:uid="{00000000-0005-0000-0000-000083900000}"/>
    <cellStyle name="Normal 40 2 3" xfId="1995" xr:uid="{00000000-0005-0000-0000-000084900000}"/>
    <cellStyle name="Normal 40 2 3 10" xfId="22409" xr:uid="{00000000-0005-0000-0000-000085900000}"/>
    <cellStyle name="Normal 40 2 3 2" xfId="5104" xr:uid="{00000000-0005-0000-0000-000086900000}"/>
    <cellStyle name="Normal 40 2 3 2 2" xfId="23806" xr:uid="{00000000-0005-0000-0000-000087900000}"/>
    <cellStyle name="Normal 40 2 3 3" xfId="7707" xr:uid="{00000000-0005-0000-0000-000088900000}"/>
    <cellStyle name="Normal 40 2 3 3 2" xfId="25812" xr:uid="{00000000-0005-0000-0000-000089900000}"/>
    <cellStyle name="Normal 40 2 3 4" xfId="9521" xr:uid="{00000000-0005-0000-0000-00008A900000}"/>
    <cellStyle name="Normal 40 2 3 4 2" xfId="27310" xr:uid="{00000000-0005-0000-0000-00008B900000}"/>
    <cellStyle name="Normal 40 2 3 5" xfId="11728" xr:uid="{00000000-0005-0000-0000-00008C900000}"/>
    <cellStyle name="Normal 40 2 3 5 2" xfId="28654" xr:uid="{00000000-0005-0000-0000-00008D900000}"/>
    <cellStyle name="Normal 40 2 3 6" xfId="14505" xr:uid="{00000000-0005-0000-0000-00008E900000}"/>
    <cellStyle name="Normal 40 2 3 6 2" xfId="30261" xr:uid="{00000000-0005-0000-0000-00008F900000}"/>
    <cellStyle name="Normal 40 2 3 7" xfId="13720" xr:uid="{00000000-0005-0000-0000-000090900000}"/>
    <cellStyle name="Normal 40 2 3 7 2" xfId="29809" xr:uid="{00000000-0005-0000-0000-000091900000}"/>
    <cellStyle name="Normal 40 2 3 8" xfId="18350" xr:uid="{00000000-0005-0000-0000-000092900000}"/>
    <cellStyle name="Normal 40 2 3 8 2" xfId="32686" xr:uid="{00000000-0005-0000-0000-000093900000}"/>
    <cellStyle name="Normal 40 2 3 9" xfId="20558" xr:uid="{00000000-0005-0000-0000-000094900000}"/>
    <cellStyle name="Normal 40 2 3 9 2" xfId="34030" xr:uid="{00000000-0005-0000-0000-000095900000}"/>
    <cellStyle name="Normal 40 2 4" xfId="2850" xr:uid="{00000000-0005-0000-0000-000096900000}"/>
    <cellStyle name="Normal 40 2 4 10" xfId="22815" xr:uid="{00000000-0005-0000-0000-000097900000}"/>
    <cellStyle name="Normal 40 2 4 2" xfId="5510" xr:uid="{00000000-0005-0000-0000-000098900000}"/>
    <cellStyle name="Normal 40 2 4 2 2" xfId="24380" xr:uid="{00000000-0005-0000-0000-000099900000}"/>
    <cellStyle name="Normal 40 2 4 3" xfId="8260" xr:uid="{00000000-0005-0000-0000-00009A900000}"/>
    <cellStyle name="Normal 40 2 4 3 2" xfId="26230" xr:uid="{00000000-0005-0000-0000-00009B900000}"/>
    <cellStyle name="Normal 40 2 4 4" xfId="10104" xr:uid="{00000000-0005-0000-0000-00009C900000}"/>
    <cellStyle name="Normal 40 2 4 4 2" xfId="27574" xr:uid="{00000000-0005-0000-0000-00009D900000}"/>
    <cellStyle name="Normal 40 2 4 5" xfId="12311" xr:uid="{00000000-0005-0000-0000-00009E900000}"/>
    <cellStyle name="Normal 40 2 4 5 2" xfId="28918" xr:uid="{00000000-0005-0000-0000-00009F900000}"/>
    <cellStyle name="Normal 40 2 4 6" xfId="15230" xr:uid="{00000000-0005-0000-0000-0000A0900000}"/>
    <cellStyle name="Normal 40 2 4 6 2" xfId="30588" xr:uid="{00000000-0005-0000-0000-0000A1900000}"/>
    <cellStyle name="Normal 40 2 4 7" xfId="16726" xr:uid="{00000000-0005-0000-0000-0000A2900000}"/>
    <cellStyle name="Normal 40 2 4 7 2" xfId="31606" xr:uid="{00000000-0005-0000-0000-0000A3900000}"/>
    <cellStyle name="Normal 40 2 4 8" xfId="18933" xr:uid="{00000000-0005-0000-0000-0000A4900000}"/>
    <cellStyle name="Normal 40 2 4 8 2" xfId="32950" xr:uid="{00000000-0005-0000-0000-0000A5900000}"/>
    <cellStyle name="Normal 40 2 4 9" xfId="21141" xr:uid="{00000000-0005-0000-0000-0000A6900000}"/>
    <cellStyle name="Normal 40 2 4 9 2" xfId="34294" xr:uid="{00000000-0005-0000-0000-0000A7900000}"/>
    <cellStyle name="Normal 40 2 5" xfId="3166" xr:uid="{00000000-0005-0000-0000-0000A8900000}"/>
    <cellStyle name="Normal 40 2 5 10" xfId="23016" xr:uid="{00000000-0005-0000-0000-0000A9900000}"/>
    <cellStyle name="Normal 40 2 5 2" xfId="5711" xr:uid="{00000000-0005-0000-0000-0000AA900000}"/>
    <cellStyle name="Normal 40 2 5 2 2" xfId="24581" xr:uid="{00000000-0005-0000-0000-0000AB900000}"/>
    <cellStyle name="Normal 40 2 5 3" xfId="8461" xr:uid="{00000000-0005-0000-0000-0000AC900000}"/>
    <cellStyle name="Normal 40 2 5 3 2" xfId="26380" xr:uid="{00000000-0005-0000-0000-0000AD900000}"/>
    <cellStyle name="Normal 40 2 5 4" xfId="10305" xr:uid="{00000000-0005-0000-0000-0000AE900000}"/>
    <cellStyle name="Normal 40 2 5 4 2" xfId="27724" xr:uid="{00000000-0005-0000-0000-0000AF900000}"/>
    <cellStyle name="Normal 40 2 5 5" xfId="12512" xr:uid="{00000000-0005-0000-0000-0000B0900000}"/>
    <cellStyle name="Normal 40 2 5 5 2" xfId="29068" xr:uid="{00000000-0005-0000-0000-0000B1900000}"/>
    <cellStyle name="Normal 40 2 5 6" xfId="15493" xr:uid="{00000000-0005-0000-0000-0000B2900000}"/>
    <cellStyle name="Normal 40 2 5 6 2" xfId="30776" xr:uid="{00000000-0005-0000-0000-0000B3900000}"/>
    <cellStyle name="Normal 40 2 5 7" xfId="16927" xr:uid="{00000000-0005-0000-0000-0000B4900000}"/>
    <cellStyle name="Normal 40 2 5 7 2" xfId="31756" xr:uid="{00000000-0005-0000-0000-0000B5900000}"/>
    <cellStyle name="Normal 40 2 5 8" xfId="19134" xr:uid="{00000000-0005-0000-0000-0000B6900000}"/>
    <cellStyle name="Normal 40 2 5 8 2" xfId="33100" xr:uid="{00000000-0005-0000-0000-0000B7900000}"/>
    <cellStyle name="Normal 40 2 5 9" xfId="21342" xr:uid="{00000000-0005-0000-0000-0000B8900000}"/>
    <cellStyle name="Normal 40 2 5 9 2" xfId="34444" xr:uid="{00000000-0005-0000-0000-0000B9900000}"/>
    <cellStyle name="Normal 40 2 6" xfId="1537" xr:uid="{00000000-0005-0000-0000-0000BA900000}"/>
    <cellStyle name="Normal 40 2 6 2" xfId="6004" xr:uid="{00000000-0005-0000-0000-0000BB900000}"/>
    <cellStyle name="Normal 40 2 6 2 2" xfId="25562" xr:uid="{00000000-0005-0000-0000-0000BC900000}"/>
    <cellStyle name="Normal 40 2 6 3" xfId="9236" xr:uid="{00000000-0005-0000-0000-0000BD900000}"/>
    <cellStyle name="Normal 40 2 6 3 2" xfId="27104" xr:uid="{00000000-0005-0000-0000-0000BE900000}"/>
    <cellStyle name="Normal 40 2 6 4" xfId="11443" xr:uid="{00000000-0005-0000-0000-0000BF900000}"/>
    <cellStyle name="Normal 40 2 6 4 2" xfId="28448" xr:uid="{00000000-0005-0000-0000-0000C0900000}"/>
    <cellStyle name="Normal 40 2 6 5" xfId="14137" xr:uid="{00000000-0005-0000-0000-0000C1900000}"/>
    <cellStyle name="Normal 40 2 6 5 2" xfId="30006" xr:uid="{00000000-0005-0000-0000-0000C2900000}"/>
    <cellStyle name="Normal 40 2 6 6" xfId="15656" xr:uid="{00000000-0005-0000-0000-0000C3900000}"/>
    <cellStyle name="Normal 40 2 6 6 2" xfId="30926" xr:uid="{00000000-0005-0000-0000-0000C4900000}"/>
    <cellStyle name="Normal 40 2 6 7" xfId="18065" xr:uid="{00000000-0005-0000-0000-0000C5900000}"/>
    <cellStyle name="Normal 40 2 6 7 2" xfId="32480" xr:uid="{00000000-0005-0000-0000-0000C6900000}"/>
    <cellStyle name="Normal 40 2 6 8" xfId="20273" xr:uid="{00000000-0005-0000-0000-0000C7900000}"/>
    <cellStyle name="Normal 40 2 6 8 2" xfId="33824" xr:uid="{00000000-0005-0000-0000-0000C8900000}"/>
    <cellStyle name="Normal 40 2 6 9" xfId="23267" xr:uid="{00000000-0005-0000-0000-0000C9900000}"/>
    <cellStyle name="Normal 40 2 7" xfId="1659" xr:uid="{00000000-0005-0000-0000-0000CA900000}"/>
    <cellStyle name="Normal 40 2 7 2" xfId="6382" xr:uid="{00000000-0005-0000-0000-0000CB900000}"/>
    <cellStyle name="Normal 40 2 7 2 2" xfId="25629" xr:uid="{00000000-0005-0000-0000-0000CC900000}"/>
    <cellStyle name="Normal 40 2 7 3" xfId="9314" xr:uid="{00000000-0005-0000-0000-0000CD900000}"/>
    <cellStyle name="Normal 40 2 7 3 2" xfId="27153" xr:uid="{00000000-0005-0000-0000-0000CE900000}"/>
    <cellStyle name="Normal 40 2 7 4" xfId="11521" xr:uid="{00000000-0005-0000-0000-0000CF900000}"/>
    <cellStyle name="Normal 40 2 7 4 2" xfId="28497" xr:uid="{00000000-0005-0000-0000-0000D0900000}"/>
    <cellStyle name="Normal 40 2 7 5" xfId="14236" xr:uid="{00000000-0005-0000-0000-0000D1900000}"/>
    <cellStyle name="Normal 40 2 7 5 2" xfId="30070" xr:uid="{00000000-0005-0000-0000-0000D2900000}"/>
    <cellStyle name="Normal 40 2 7 6" xfId="15650" xr:uid="{00000000-0005-0000-0000-0000D3900000}"/>
    <cellStyle name="Normal 40 2 7 6 2" xfId="30921" xr:uid="{00000000-0005-0000-0000-0000D4900000}"/>
    <cellStyle name="Normal 40 2 7 7" xfId="18143" xr:uid="{00000000-0005-0000-0000-0000D5900000}"/>
    <cellStyle name="Normal 40 2 7 7 2" xfId="32529" xr:uid="{00000000-0005-0000-0000-0000D6900000}"/>
    <cellStyle name="Normal 40 2 7 8" xfId="20351" xr:uid="{00000000-0005-0000-0000-0000D7900000}"/>
    <cellStyle name="Normal 40 2 7 8 2" xfId="33873" xr:uid="{00000000-0005-0000-0000-0000D8900000}"/>
    <cellStyle name="Normal 40 2 7 9" xfId="23648" xr:uid="{00000000-0005-0000-0000-0000D9900000}"/>
    <cellStyle name="Normal 40 2 8" xfId="4273" xr:uid="{00000000-0005-0000-0000-0000DA900000}"/>
    <cellStyle name="Normal 40 2 8 2" xfId="7150" xr:uid="{00000000-0005-0000-0000-0000DB900000}"/>
    <cellStyle name="Normal 40 2 8 2 2" xfId="26744" xr:uid="{00000000-0005-0000-0000-0000DC900000}"/>
    <cellStyle name="Normal 40 2 8 3" xfId="10798" xr:uid="{00000000-0005-0000-0000-0000DD900000}"/>
    <cellStyle name="Normal 40 2 8 3 2" xfId="28088" xr:uid="{00000000-0005-0000-0000-0000DE900000}"/>
    <cellStyle name="Normal 40 2 8 4" xfId="13005" xr:uid="{00000000-0005-0000-0000-0000DF900000}"/>
    <cellStyle name="Normal 40 2 8 4 2" xfId="29432" xr:uid="{00000000-0005-0000-0000-0000E0900000}"/>
    <cellStyle name="Normal 40 2 8 5" xfId="16254" xr:uid="{00000000-0005-0000-0000-0000E1900000}"/>
    <cellStyle name="Normal 40 2 8 5 2" xfId="31296" xr:uid="{00000000-0005-0000-0000-0000E2900000}"/>
    <cellStyle name="Normal 40 2 8 6" xfId="17420" xr:uid="{00000000-0005-0000-0000-0000E3900000}"/>
    <cellStyle name="Normal 40 2 8 6 2" xfId="32120" xr:uid="{00000000-0005-0000-0000-0000E4900000}"/>
    <cellStyle name="Normal 40 2 8 7" xfId="19627" xr:uid="{00000000-0005-0000-0000-0000E5900000}"/>
    <cellStyle name="Normal 40 2 8 7 2" xfId="33464" xr:uid="{00000000-0005-0000-0000-0000E6900000}"/>
    <cellStyle name="Normal 40 2 8 8" xfId="21835" xr:uid="{00000000-0005-0000-0000-0000E7900000}"/>
    <cellStyle name="Normal 40 2 8 8 2" xfId="34808" xr:uid="{00000000-0005-0000-0000-0000E8900000}"/>
    <cellStyle name="Normal 40 2 8 9" xfId="24989" xr:uid="{00000000-0005-0000-0000-0000E9900000}"/>
    <cellStyle name="Normal 40 2 9" xfId="4775" xr:uid="{00000000-0005-0000-0000-0000EA900000}"/>
    <cellStyle name="Normal 40 2 9 2" xfId="25241" xr:uid="{00000000-0005-0000-0000-0000EB900000}"/>
    <cellStyle name="Normal 40 3" xfId="1127" xr:uid="{00000000-0005-0000-0000-0000EC900000}"/>
    <cellStyle name="Normal 40 3 10" xfId="8934" xr:uid="{00000000-0005-0000-0000-0000ED900000}"/>
    <cellStyle name="Normal 40 3 10 2" xfId="26968" xr:uid="{00000000-0005-0000-0000-0000EE900000}"/>
    <cellStyle name="Normal 40 3 11" xfId="11141" xr:uid="{00000000-0005-0000-0000-0000EF900000}"/>
    <cellStyle name="Normal 40 3 11 2" xfId="28312" xr:uid="{00000000-0005-0000-0000-0000F0900000}"/>
    <cellStyle name="Normal 40 3 12" xfId="13787" xr:uid="{00000000-0005-0000-0000-0000F1900000}"/>
    <cellStyle name="Normal 40 3 12 2" xfId="29848" xr:uid="{00000000-0005-0000-0000-0000F2900000}"/>
    <cellStyle name="Normal 40 3 13" xfId="15578" xr:uid="{00000000-0005-0000-0000-0000F3900000}"/>
    <cellStyle name="Normal 40 3 13 2" xfId="30852" xr:uid="{00000000-0005-0000-0000-0000F4900000}"/>
    <cellStyle name="Normal 40 3 14" xfId="17763" xr:uid="{00000000-0005-0000-0000-0000F5900000}"/>
    <cellStyle name="Normal 40 3 14 2" xfId="32344" xr:uid="{00000000-0005-0000-0000-0000F6900000}"/>
    <cellStyle name="Normal 40 3 15" xfId="19971" xr:uid="{00000000-0005-0000-0000-0000F7900000}"/>
    <cellStyle name="Normal 40 3 15 2" xfId="33688" xr:uid="{00000000-0005-0000-0000-0000F8900000}"/>
    <cellStyle name="Normal 40 3 16" xfId="22112" xr:uid="{00000000-0005-0000-0000-0000F9900000}"/>
    <cellStyle name="Normal 40 3 2" xfId="1275" xr:uid="{00000000-0005-0000-0000-0000FA900000}"/>
    <cellStyle name="Normal 40 3 2 10" xfId="11288" xr:uid="{00000000-0005-0000-0000-0000FB900000}"/>
    <cellStyle name="Normal 40 3 2 10 2" xfId="28408" xr:uid="{00000000-0005-0000-0000-0000FC900000}"/>
    <cellStyle name="Normal 40 3 2 11" xfId="13934" xr:uid="{00000000-0005-0000-0000-0000FD900000}"/>
    <cellStyle name="Normal 40 3 2 11 2" xfId="29944" xr:uid="{00000000-0005-0000-0000-0000FE900000}"/>
    <cellStyle name="Normal 40 3 2 12" xfId="16141" xr:uid="{00000000-0005-0000-0000-0000FF900000}"/>
    <cellStyle name="Normal 40 3 2 12 2" xfId="31205" xr:uid="{00000000-0005-0000-0000-000000910000}"/>
    <cellStyle name="Normal 40 3 2 13" xfId="17910" xr:uid="{00000000-0005-0000-0000-000001910000}"/>
    <cellStyle name="Normal 40 3 2 13 2" xfId="32440" xr:uid="{00000000-0005-0000-0000-000002910000}"/>
    <cellStyle name="Normal 40 3 2 14" xfId="20118" xr:uid="{00000000-0005-0000-0000-000003910000}"/>
    <cellStyle name="Normal 40 3 2 14 2" xfId="33784" xr:uid="{00000000-0005-0000-0000-000004910000}"/>
    <cellStyle name="Normal 40 3 2 15" xfId="22285" xr:uid="{00000000-0005-0000-0000-000005910000}"/>
    <cellStyle name="Normal 40 3 2 2" xfId="2234" xr:uid="{00000000-0005-0000-0000-000006910000}"/>
    <cellStyle name="Normal 40 3 2 2 10" xfId="22606" xr:uid="{00000000-0005-0000-0000-000007910000}"/>
    <cellStyle name="Normal 40 3 2 2 2" xfId="5301" xr:uid="{00000000-0005-0000-0000-000008910000}"/>
    <cellStyle name="Normal 40 3 2 2 2 2" xfId="24028" xr:uid="{00000000-0005-0000-0000-000009910000}"/>
    <cellStyle name="Normal 40 3 2 2 3" xfId="7918" xr:uid="{00000000-0005-0000-0000-00000A910000}"/>
    <cellStyle name="Normal 40 3 2 2 3 2" xfId="26036" xr:uid="{00000000-0005-0000-0000-00000B910000}"/>
    <cellStyle name="Normal 40 3 2 2 4" xfId="9751" xr:uid="{00000000-0005-0000-0000-00000C910000}"/>
    <cellStyle name="Normal 40 3 2 2 4 2" xfId="27457" xr:uid="{00000000-0005-0000-0000-00000D910000}"/>
    <cellStyle name="Normal 40 3 2 2 5" xfId="11958" xr:uid="{00000000-0005-0000-0000-00000E910000}"/>
    <cellStyle name="Normal 40 3 2 2 5 2" xfId="28801" xr:uid="{00000000-0005-0000-0000-00000F910000}"/>
    <cellStyle name="Normal 40 3 2 2 6" xfId="14737" xr:uid="{00000000-0005-0000-0000-000010910000}"/>
    <cellStyle name="Normal 40 3 2 2 6 2" xfId="30409" xr:uid="{00000000-0005-0000-0000-000011910000}"/>
    <cellStyle name="Normal 40 3 2 2 7" xfId="13506" xr:uid="{00000000-0005-0000-0000-000012910000}"/>
    <cellStyle name="Normal 40 3 2 2 7 2" xfId="29713" xr:uid="{00000000-0005-0000-0000-000013910000}"/>
    <cellStyle name="Normal 40 3 2 2 8" xfId="18580" xr:uid="{00000000-0005-0000-0000-000014910000}"/>
    <cellStyle name="Normal 40 3 2 2 8 2" xfId="32833" xr:uid="{00000000-0005-0000-0000-000015910000}"/>
    <cellStyle name="Normal 40 3 2 2 9" xfId="20788" xr:uid="{00000000-0005-0000-0000-000016910000}"/>
    <cellStyle name="Normal 40 3 2 2 9 2" xfId="34177" xr:uid="{00000000-0005-0000-0000-000017910000}"/>
    <cellStyle name="Normal 40 3 2 3" xfId="3068" xr:uid="{00000000-0005-0000-0000-000018910000}"/>
    <cellStyle name="Normal 40 3 2 3 10" xfId="22976" xr:uid="{00000000-0005-0000-0000-000019910000}"/>
    <cellStyle name="Normal 40 3 2 3 2" xfId="5671" xr:uid="{00000000-0005-0000-0000-00001A910000}"/>
    <cellStyle name="Normal 40 3 2 3 2 2" xfId="24541" xr:uid="{00000000-0005-0000-0000-00001B910000}"/>
    <cellStyle name="Normal 40 3 2 3 3" xfId="8421" xr:uid="{00000000-0005-0000-0000-00001C910000}"/>
    <cellStyle name="Normal 40 3 2 3 3 2" xfId="26366" xr:uid="{00000000-0005-0000-0000-00001D910000}"/>
    <cellStyle name="Normal 40 3 2 3 4" xfId="10265" xr:uid="{00000000-0005-0000-0000-00001E910000}"/>
    <cellStyle name="Normal 40 3 2 3 4 2" xfId="27710" xr:uid="{00000000-0005-0000-0000-00001F910000}"/>
    <cellStyle name="Normal 40 3 2 3 5" xfId="12472" xr:uid="{00000000-0005-0000-0000-000020910000}"/>
    <cellStyle name="Normal 40 3 2 3 5 2" xfId="29054" xr:uid="{00000000-0005-0000-0000-000021910000}"/>
    <cellStyle name="Normal 40 3 2 3 6" xfId="15422" xr:uid="{00000000-0005-0000-0000-000022910000}"/>
    <cellStyle name="Normal 40 3 2 3 6 2" xfId="30746" xr:uid="{00000000-0005-0000-0000-000023910000}"/>
    <cellStyle name="Normal 40 3 2 3 7" xfId="16887" xr:uid="{00000000-0005-0000-0000-000024910000}"/>
    <cellStyle name="Normal 40 3 2 3 7 2" xfId="31742" xr:uid="{00000000-0005-0000-0000-000025910000}"/>
    <cellStyle name="Normal 40 3 2 3 8" xfId="19094" xr:uid="{00000000-0005-0000-0000-000026910000}"/>
    <cellStyle name="Normal 40 3 2 3 8 2" xfId="33086" xr:uid="{00000000-0005-0000-0000-000027910000}"/>
    <cellStyle name="Normal 40 3 2 3 9" xfId="21302" xr:uid="{00000000-0005-0000-0000-000028910000}"/>
    <cellStyle name="Normal 40 3 2 3 9 2" xfId="34430" xr:uid="{00000000-0005-0000-0000-000029910000}"/>
    <cellStyle name="Normal 40 3 2 4" xfId="3363" xr:uid="{00000000-0005-0000-0000-00002A910000}"/>
    <cellStyle name="Normal 40 3 2 4 10" xfId="23144" xr:uid="{00000000-0005-0000-0000-00002B910000}"/>
    <cellStyle name="Normal 40 3 2 4 2" xfId="5839" xr:uid="{00000000-0005-0000-0000-00002C910000}"/>
    <cellStyle name="Normal 40 3 2 4 2 2" xfId="24709" xr:uid="{00000000-0005-0000-0000-00002D910000}"/>
    <cellStyle name="Normal 40 3 2 4 3" xfId="8589" xr:uid="{00000000-0005-0000-0000-00002E910000}"/>
    <cellStyle name="Normal 40 3 2 4 3 2" xfId="26508" xr:uid="{00000000-0005-0000-0000-00002F910000}"/>
    <cellStyle name="Normal 40 3 2 4 4" xfId="10433" xr:uid="{00000000-0005-0000-0000-000030910000}"/>
    <cellStyle name="Normal 40 3 2 4 4 2" xfId="27852" xr:uid="{00000000-0005-0000-0000-000031910000}"/>
    <cellStyle name="Normal 40 3 2 4 5" xfId="12640" xr:uid="{00000000-0005-0000-0000-000032910000}"/>
    <cellStyle name="Normal 40 3 2 4 5 2" xfId="29196" xr:uid="{00000000-0005-0000-0000-000033910000}"/>
    <cellStyle name="Normal 40 3 2 4 6" xfId="15649" xr:uid="{00000000-0005-0000-0000-000034910000}"/>
    <cellStyle name="Normal 40 3 2 4 6 2" xfId="30920" xr:uid="{00000000-0005-0000-0000-000035910000}"/>
    <cellStyle name="Normal 40 3 2 4 7" xfId="17055" xr:uid="{00000000-0005-0000-0000-000036910000}"/>
    <cellStyle name="Normal 40 3 2 4 7 2" xfId="31884" xr:uid="{00000000-0005-0000-0000-000037910000}"/>
    <cellStyle name="Normal 40 3 2 4 8" xfId="19262" xr:uid="{00000000-0005-0000-0000-000038910000}"/>
    <cellStyle name="Normal 40 3 2 4 8 2" xfId="33228" xr:uid="{00000000-0005-0000-0000-000039910000}"/>
    <cellStyle name="Normal 40 3 2 4 9" xfId="21470" xr:uid="{00000000-0005-0000-0000-00003A910000}"/>
    <cellStyle name="Normal 40 3 2 4 9 2" xfId="34572" xr:uid="{00000000-0005-0000-0000-00003B910000}"/>
    <cellStyle name="Normal 40 3 2 5" xfId="3577" xr:uid="{00000000-0005-0000-0000-00003C910000}"/>
    <cellStyle name="Normal 40 3 2 5 2" xfId="6201" xr:uid="{00000000-0005-0000-0000-00003D910000}"/>
    <cellStyle name="Normal 40 3 2 5 2 2" xfId="26593" xr:uid="{00000000-0005-0000-0000-00003E910000}"/>
    <cellStyle name="Normal 40 3 2 5 3" xfId="10570" xr:uid="{00000000-0005-0000-0000-00003F910000}"/>
    <cellStyle name="Normal 40 3 2 5 3 2" xfId="27937" xr:uid="{00000000-0005-0000-0000-000040910000}"/>
    <cellStyle name="Normal 40 3 2 5 4" xfId="12777" xr:uid="{00000000-0005-0000-0000-000041910000}"/>
    <cellStyle name="Normal 40 3 2 5 4 2" xfId="29281" xr:uid="{00000000-0005-0000-0000-000042910000}"/>
    <cellStyle name="Normal 40 3 2 5 5" xfId="15821" xr:uid="{00000000-0005-0000-0000-000043910000}"/>
    <cellStyle name="Normal 40 3 2 5 5 2" xfId="31024" xr:uid="{00000000-0005-0000-0000-000044910000}"/>
    <cellStyle name="Normal 40 3 2 5 6" xfId="17192" xr:uid="{00000000-0005-0000-0000-000045910000}"/>
    <cellStyle name="Normal 40 3 2 5 6 2" xfId="31969" xr:uid="{00000000-0005-0000-0000-000046910000}"/>
    <cellStyle name="Normal 40 3 2 5 7" xfId="19399" xr:uid="{00000000-0005-0000-0000-000047910000}"/>
    <cellStyle name="Normal 40 3 2 5 7 2" xfId="33313" xr:uid="{00000000-0005-0000-0000-000048910000}"/>
    <cellStyle name="Normal 40 3 2 5 8" xfId="21607" xr:uid="{00000000-0005-0000-0000-000049910000}"/>
    <cellStyle name="Normal 40 3 2 5 8 2" xfId="34657" xr:uid="{00000000-0005-0000-0000-00004A910000}"/>
    <cellStyle name="Normal 40 3 2 5 9" xfId="23464" xr:uid="{00000000-0005-0000-0000-00004B910000}"/>
    <cellStyle name="Normal 40 3 2 6" xfId="1661" xr:uid="{00000000-0005-0000-0000-00004C910000}"/>
    <cellStyle name="Normal 40 3 2 6 2" xfId="6383" xr:uid="{00000000-0005-0000-0000-00004D910000}"/>
    <cellStyle name="Normal 40 3 2 6 2 2" xfId="25630" xr:uid="{00000000-0005-0000-0000-00004E910000}"/>
    <cellStyle name="Normal 40 3 2 6 3" xfId="9315" xr:uid="{00000000-0005-0000-0000-00004F910000}"/>
    <cellStyle name="Normal 40 3 2 6 3 2" xfId="27154" xr:uid="{00000000-0005-0000-0000-000050910000}"/>
    <cellStyle name="Normal 40 3 2 6 4" xfId="11522" xr:uid="{00000000-0005-0000-0000-000051910000}"/>
    <cellStyle name="Normal 40 3 2 6 4 2" xfId="28498" xr:uid="{00000000-0005-0000-0000-000052910000}"/>
    <cellStyle name="Normal 40 3 2 6 5" xfId="14237" xr:uid="{00000000-0005-0000-0000-000053910000}"/>
    <cellStyle name="Normal 40 3 2 6 5 2" xfId="30071" xr:uid="{00000000-0005-0000-0000-000054910000}"/>
    <cellStyle name="Normal 40 3 2 6 6" xfId="16041" xr:uid="{00000000-0005-0000-0000-000055910000}"/>
    <cellStyle name="Normal 40 3 2 6 6 2" xfId="31121" xr:uid="{00000000-0005-0000-0000-000056910000}"/>
    <cellStyle name="Normal 40 3 2 6 7" xfId="18144" xr:uid="{00000000-0005-0000-0000-000057910000}"/>
    <cellStyle name="Normal 40 3 2 6 7 2" xfId="32530" xr:uid="{00000000-0005-0000-0000-000058910000}"/>
    <cellStyle name="Normal 40 3 2 6 8" xfId="20352" xr:uid="{00000000-0005-0000-0000-000059910000}"/>
    <cellStyle name="Normal 40 3 2 6 8 2" xfId="33874" xr:uid="{00000000-0005-0000-0000-00005A910000}"/>
    <cellStyle name="Normal 40 3 2 6 9" xfId="23649" xr:uid="{00000000-0005-0000-0000-00005B910000}"/>
    <cellStyle name="Normal 40 3 2 7" xfId="4562" xr:uid="{00000000-0005-0000-0000-00005C910000}"/>
    <cellStyle name="Normal 40 3 2 7 2" xfId="7254" xr:uid="{00000000-0005-0000-0000-00005D910000}"/>
    <cellStyle name="Normal 40 3 2 7 2 2" xfId="26848" xr:uid="{00000000-0005-0000-0000-00005E910000}"/>
    <cellStyle name="Normal 40 3 2 7 3" xfId="10902" xr:uid="{00000000-0005-0000-0000-00005F910000}"/>
    <cellStyle name="Normal 40 3 2 7 3 2" xfId="28192" xr:uid="{00000000-0005-0000-0000-000060910000}"/>
    <cellStyle name="Normal 40 3 2 7 4" xfId="13109" xr:uid="{00000000-0005-0000-0000-000061910000}"/>
    <cellStyle name="Normal 40 3 2 7 4 2" xfId="29536" xr:uid="{00000000-0005-0000-0000-000062910000}"/>
    <cellStyle name="Normal 40 3 2 7 5" xfId="16448" xr:uid="{00000000-0005-0000-0000-000063910000}"/>
    <cellStyle name="Normal 40 3 2 7 5 2" xfId="31453" xr:uid="{00000000-0005-0000-0000-000064910000}"/>
    <cellStyle name="Normal 40 3 2 7 6" xfId="17524" xr:uid="{00000000-0005-0000-0000-000065910000}"/>
    <cellStyle name="Normal 40 3 2 7 6 2" xfId="32224" xr:uid="{00000000-0005-0000-0000-000066910000}"/>
    <cellStyle name="Normal 40 3 2 7 7" xfId="19731" xr:uid="{00000000-0005-0000-0000-000067910000}"/>
    <cellStyle name="Normal 40 3 2 7 7 2" xfId="33568" xr:uid="{00000000-0005-0000-0000-000068910000}"/>
    <cellStyle name="Normal 40 3 2 7 8" xfId="21939" xr:uid="{00000000-0005-0000-0000-000069910000}"/>
    <cellStyle name="Normal 40 3 2 7 8 2" xfId="34912" xr:uid="{00000000-0005-0000-0000-00006A910000}"/>
    <cellStyle name="Normal 40 3 2 7 9" xfId="25093" xr:uid="{00000000-0005-0000-0000-00006B910000}"/>
    <cellStyle name="Normal 40 3 2 8" xfId="4980" xr:uid="{00000000-0005-0000-0000-00006C910000}"/>
    <cellStyle name="Normal 40 3 2 8 2" xfId="25438" xr:uid="{00000000-0005-0000-0000-00006D910000}"/>
    <cellStyle name="Normal 40 3 2 9" xfId="9081" xr:uid="{00000000-0005-0000-0000-00006E910000}"/>
    <cellStyle name="Normal 40 3 2 9 2" xfId="27064" xr:uid="{00000000-0005-0000-0000-00006F910000}"/>
    <cellStyle name="Normal 40 3 3" xfId="2036" xr:uid="{00000000-0005-0000-0000-000070910000}"/>
    <cellStyle name="Normal 40 3 3 10" xfId="22459" xr:uid="{00000000-0005-0000-0000-000071910000}"/>
    <cellStyle name="Normal 40 3 3 2" xfId="5154" xr:uid="{00000000-0005-0000-0000-000072910000}"/>
    <cellStyle name="Normal 40 3 3 2 2" xfId="23844" xr:uid="{00000000-0005-0000-0000-000073910000}"/>
    <cellStyle name="Normal 40 3 3 3" xfId="7740" xr:uid="{00000000-0005-0000-0000-000074910000}"/>
    <cellStyle name="Normal 40 3 3 3 2" xfId="25852" xr:uid="{00000000-0005-0000-0000-000075910000}"/>
    <cellStyle name="Normal 40 3 3 4" xfId="9562" xr:uid="{00000000-0005-0000-0000-000076910000}"/>
    <cellStyle name="Normal 40 3 3 4 2" xfId="27350" xr:uid="{00000000-0005-0000-0000-000077910000}"/>
    <cellStyle name="Normal 40 3 3 5" xfId="11769" xr:uid="{00000000-0005-0000-0000-000078910000}"/>
    <cellStyle name="Normal 40 3 3 5 2" xfId="28694" xr:uid="{00000000-0005-0000-0000-000079910000}"/>
    <cellStyle name="Normal 40 3 3 6" xfId="14546" xr:uid="{00000000-0005-0000-0000-00007A910000}"/>
    <cellStyle name="Normal 40 3 3 6 2" xfId="30301" xr:uid="{00000000-0005-0000-0000-00007B910000}"/>
    <cellStyle name="Normal 40 3 3 7" xfId="13517" xr:uid="{00000000-0005-0000-0000-00007C910000}"/>
    <cellStyle name="Normal 40 3 3 7 2" xfId="29720" xr:uid="{00000000-0005-0000-0000-00007D910000}"/>
    <cellStyle name="Normal 40 3 3 8" xfId="18391" xr:uid="{00000000-0005-0000-0000-00007E910000}"/>
    <cellStyle name="Normal 40 3 3 8 2" xfId="32726" xr:uid="{00000000-0005-0000-0000-00007F910000}"/>
    <cellStyle name="Normal 40 3 3 9" xfId="20599" xr:uid="{00000000-0005-0000-0000-000080910000}"/>
    <cellStyle name="Normal 40 3 3 9 2" xfId="34070" xr:uid="{00000000-0005-0000-0000-000081910000}"/>
    <cellStyle name="Normal 40 3 4" xfId="2921" xr:uid="{00000000-0005-0000-0000-000082910000}"/>
    <cellStyle name="Normal 40 3 4 10" xfId="22855" xr:uid="{00000000-0005-0000-0000-000083910000}"/>
    <cellStyle name="Normal 40 3 4 2" xfId="5550" xr:uid="{00000000-0005-0000-0000-000084910000}"/>
    <cellStyle name="Normal 40 3 4 2 2" xfId="24420" xr:uid="{00000000-0005-0000-0000-000085910000}"/>
    <cellStyle name="Normal 40 3 4 3" xfId="8300" xr:uid="{00000000-0005-0000-0000-000086910000}"/>
    <cellStyle name="Normal 40 3 4 3 2" xfId="26270" xr:uid="{00000000-0005-0000-0000-000087910000}"/>
    <cellStyle name="Normal 40 3 4 4" xfId="10144" xr:uid="{00000000-0005-0000-0000-000088910000}"/>
    <cellStyle name="Normal 40 3 4 4 2" xfId="27614" xr:uid="{00000000-0005-0000-0000-000089910000}"/>
    <cellStyle name="Normal 40 3 4 5" xfId="12351" xr:uid="{00000000-0005-0000-0000-00008A910000}"/>
    <cellStyle name="Normal 40 3 4 5 2" xfId="28958" xr:uid="{00000000-0005-0000-0000-00008B910000}"/>
    <cellStyle name="Normal 40 3 4 6" xfId="15287" xr:uid="{00000000-0005-0000-0000-00008C910000}"/>
    <cellStyle name="Normal 40 3 4 6 2" xfId="30641" xr:uid="{00000000-0005-0000-0000-00008D910000}"/>
    <cellStyle name="Normal 40 3 4 7" xfId="16766" xr:uid="{00000000-0005-0000-0000-00008E910000}"/>
    <cellStyle name="Normal 40 3 4 7 2" xfId="31646" xr:uid="{00000000-0005-0000-0000-00008F910000}"/>
    <cellStyle name="Normal 40 3 4 8" xfId="18973" xr:uid="{00000000-0005-0000-0000-000090910000}"/>
    <cellStyle name="Normal 40 3 4 8 2" xfId="32990" xr:uid="{00000000-0005-0000-0000-000091910000}"/>
    <cellStyle name="Normal 40 3 4 9" xfId="21181" xr:uid="{00000000-0005-0000-0000-000092910000}"/>
    <cellStyle name="Normal 40 3 4 9 2" xfId="34334" xr:uid="{00000000-0005-0000-0000-000093910000}"/>
    <cellStyle name="Normal 40 3 5" xfId="3216" xr:uid="{00000000-0005-0000-0000-000094910000}"/>
    <cellStyle name="Normal 40 3 5 10" xfId="23048" xr:uid="{00000000-0005-0000-0000-000095910000}"/>
    <cellStyle name="Normal 40 3 5 2" xfId="5743" xr:uid="{00000000-0005-0000-0000-000096910000}"/>
    <cellStyle name="Normal 40 3 5 2 2" xfId="24613" xr:uid="{00000000-0005-0000-0000-000097910000}"/>
    <cellStyle name="Normal 40 3 5 3" xfId="8493" xr:uid="{00000000-0005-0000-0000-000098910000}"/>
    <cellStyle name="Normal 40 3 5 3 2" xfId="26412" xr:uid="{00000000-0005-0000-0000-000099910000}"/>
    <cellStyle name="Normal 40 3 5 4" xfId="10337" xr:uid="{00000000-0005-0000-0000-00009A910000}"/>
    <cellStyle name="Normal 40 3 5 4 2" xfId="27756" xr:uid="{00000000-0005-0000-0000-00009B910000}"/>
    <cellStyle name="Normal 40 3 5 5" xfId="12544" xr:uid="{00000000-0005-0000-0000-00009C910000}"/>
    <cellStyle name="Normal 40 3 5 5 2" xfId="29100" xr:uid="{00000000-0005-0000-0000-00009D910000}"/>
    <cellStyle name="Normal 40 3 5 6" xfId="15534" xr:uid="{00000000-0005-0000-0000-00009E910000}"/>
    <cellStyle name="Normal 40 3 5 6 2" xfId="30814" xr:uid="{00000000-0005-0000-0000-00009F910000}"/>
    <cellStyle name="Normal 40 3 5 7" xfId="16959" xr:uid="{00000000-0005-0000-0000-0000A0910000}"/>
    <cellStyle name="Normal 40 3 5 7 2" xfId="31788" xr:uid="{00000000-0005-0000-0000-0000A1910000}"/>
    <cellStyle name="Normal 40 3 5 8" xfId="19166" xr:uid="{00000000-0005-0000-0000-0000A2910000}"/>
    <cellStyle name="Normal 40 3 5 8 2" xfId="33132" xr:uid="{00000000-0005-0000-0000-0000A3910000}"/>
    <cellStyle name="Normal 40 3 5 9" xfId="21374" xr:uid="{00000000-0005-0000-0000-0000A4910000}"/>
    <cellStyle name="Normal 40 3 5 9 2" xfId="34476" xr:uid="{00000000-0005-0000-0000-0000A5910000}"/>
    <cellStyle name="Normal 40 3 6" xfId="1919" xr:uid="{00000000-0005-0000-0000-0000A6910000}"/>
    <cellStyle name="Normal 40 3 6 2" xfId="6054" xr:uid="{00000000-0005-0000-0000-0000A7910000}"/>
    <cellStyle name="Normal 40 3 6 2 2" xfId="25757" xr:uid="{00000000-0005-0000-0000-0000A8910000}"/>
    <cellStyle name="Normal 40 3 6 3" xfId="9466" xr:uid="{00000000-0005-0000-0000-0000A9910000}"/>
    <cellStyle name="Normal 40 3 6 3 2" xfId="27273" xr:uid="{00000000-0005-0000-0000-0000AA910000}"/>
    <cellStyle name="Normal 40 3 6 4" xfId="11673" xr:uid="{00000000-0005-0000-0000-0000AB910000}"/>
    <cellStyle name="Normal 40 3 6 4 2" xfId="28617" xr:uid="{00000000-0005-0000-0000-0000AC910000}"/>
    <cellStyle name="Normal 40 3 6 5" xfId="14441" xr:uid="{00000000-0005-0000-0000-0000AD910000}"/>
    <cellStyle name="Normal 40 3 6 5 2" xfId="30218" xr:uid="{00000000-0005-0000-0000-0000AE910000}"/>
    <cellStyle name="Normal 40 3 6 6" xfId="16494" xr:uid="{00000000-0005-0000-0000-0000AF910000}"/>
    <cellStyle name="Normal 40 3 6 6 2" xfId="31492" xr:uid="{00000000-0005-0000-0000-0000B0910000}"/>
    <cellStyle name="Normal 40 3 6 7" xfId="18295" xr:uid="{00000000-0005-0000-0000-0000B1910000}"/>
    <cellStyle name="Normal 40 3 6 7 2" xfId="32649" xr:uid="{00000000-0005-0000-0000-0000B2910000}"/>
    <cellStyle name="Normal 40 3 6 8" xfId="20503" xr:uid="{00000000-0005-0000-0000-0000B3910000}"/>
    <cellStyle name="Normal 40 3 6 8 2" xfId="33993" xr:uid="{00000000-0005-0000-0000-0000B4910000}"/>
    <cellStyle name="Normal 40 3 6 9" xfId="23317" xr:uid="{00000000-0005-0000-0000-0000B5910000}"/>
    <cellStyle name="Normal 40 3 7" xfId="3914" xr:uid="{00000000-0005-0000-0000-0000B6910000}"/>
    <cellStyle name="Normal 40 3 7 2" xfId="7040" xr:uid="{00000000-0005-0000-0000-0000B7910000}"/>
    <cellStyle name="Normal 40 3 7 2 2" xfId="26634" xr:uid="{00000000-0005-0000-0000-0000B8910000}"/>
    <cellStyle name="Normal 40 3 7 3" xfId="10688" xr:uid="{00000000-0005-0000-0000-0000B9910000}"/>
    <cellStyle name="Normal 40 3 7 3 2" xfId="27978" xr:uid="{00000000-0005-0000-0000-0000BA910000}"/>
    <cellStyle name="Normal 40 3 7 4" xfId="12895" xr:uid="{00000000-0005-0000-0000-0000BB910000}"/>
    <cellStyle name="Normal 40 3 7 4 2" xfId="29322" xr:uid="{00000000-0005-0000-0000-0000BC910000}"/>
    <cellStyle name="Normal 40 3 7 5" xfId="16032" xr:uid="{00000000-0005-0000-0000-0000BD910000}"/>
    <cellStyle name="Normal 40 3 7 5 2" xfId="31113" xr:uid="{00000000-0005-0000-0000-0000BE910000}"/>
    <cellStyle name="Normal 40 3 7 6" xfId="17310" xr:uid="{00000000-0005-0000-0000-0000BF910000}"/>
    <cellStyle name="Normal 40 3 7 6 2" xfId="32010" xr:uid="{00000000-0005-0000-0000-0000C0910000}"/>
    <cellStyle name="Normal 40 3 7 7" xfId="19517" xr:uid="{00000000-0005-0000-0000-0000C1910000}"/>
    <cellStyle name="Normal 40 3 7 7 2" xfId="33354" xr:uid="{00000000-0005-0000-0000-0000C2910000}"/>
    <cellStyle name="Normal 40 3 7 8" xfId="21725" xr:uid="{00000000-0005-0000-0000-0000C3910000}"/>
    <cellStyle name="Normal 40 3 7 8 2" xfId="34698" xr:uid="{00000000-0005-0000-0000-0000C4910000}"/>
    <cellStyle name="Normal 40 3 7 9" xfId="24879" xr:uid="{00000000-0005-0000-0000-0000C5910000}"/>
    <cellStyle name="Normal 40 3 8" xfId="4529" xr:uid="{00000000-0005-0000-0000-0000C6910000}"/>
    <cellStyle name="Normal 40 3 8 2" xfId="7241" xr:uid="{00000000-0005-0000-0000-0000C7910000}"/>
    <cellStyle name="Normal 40 3 8 2 2" xfId="26835" xr:uid="{00000000-0005-0000-0000-0000C8910000}"/>
    <cellStyle name="Normal 40 3 8 3" xfId="10889" xr:uid="{00000000-0005-0000-0000-0000C9910000}"/>
    <cellStyle name="Normal 40 3 8 3 2" xfId="28179" xr:uid="{00000000-0005-0000-0000-0000CA910000}"/>
    <cellStyle name="Normal 40 3 8 4" xfId="13096" xr:uid="{00000000-0005-0000-0000-0000CB910000}"/>
    <cellStyle name="Normal 40 3 8 4 2" xfId="29523" xr:uid="{00000000-0005-0000-0000-0000CC910000}"/>
    <cellStyle name="Normal 40 3 8 5" xfId="16427" xr:uid="{00000000-0005-0000-0000-0000CD910000}"/>
    <cellStyle name="Normal 40 3 8 5 2" xfId="31435" xr:uid="{00000000-0005-0000-0000-0000CE910000}"/>
    <cellStyle name="Normal 40 3 8 6" xfId="17511" xr:uid="{00000000-0005-0000-0000-0000CF910000}"/>
    <cellStyle name="Normal 40 3 8 6 2" xfId="32211" xr:uid="{00000000-0005-0000-0000-0000D0910000}"/>
    <cellStyle name="Normal 40 3 8 7" xfId="19718" xr:uid="{00000000-0005-0000-0000-0000D1910000}"/>
    <cellStyle name="Normal 40 3 8 7 2" xfId="33555" xr:uid="{00000000-0005-0000-0000-0000D2910000}"/>
    <cellStyle name="Normal 40 3 8 8" xfId="21926" xr:uid="{00000000-0005-0000-0000-0000D3910000}"/>
    <cellStyle name="Normal 40 3 8 8 2" xfId="34899" xr:uid="{00000000-0005-0000-0000-0000D4910000}"/>
    <cellStyle name="Normal 40 3 8 9" xfId="25080" xr:uid="{00000000-0005-0000-0000-0000D5910000}"/>
    <cellStyle name="Normal 40 3 9" xfId="4807" xr:uid="{00000000-0005-0000-0000-0000D6910000}"/>
    <cellStyle name="Normal 40 3 9 2" xfId="25291" xr:uid="{00000000-0005-0000-0000-0000D7910000}"/>
    <cellStyle name="Normal 40 4" xfId="1192" xr:uid="{00000000-0005-0000-0000-0000D8910000}"/>
    <cellStyle name="Normal 40 4 10" xfId="11206" xr:uid="{00000000-0005-0000-0000-0000D9910000}"/>
    <cellStyle name="Normal 40 4 10 2" xfId="28344" xr:uid="{00000000-0005-0000-0000-0000DA910000}"/>
    <cellStyle name="Normal 40 4 11" xfId="13852" xr:uid="{00000000-0005-0000-0000-0000DB910000}"/>
    <cellStyle name="Normal 40 4 11 2" xfId="29880" xr:uid="{00000000-0005-0000-0000-0000DC910000}"/>
    <cellStyle name="Normal 40 4 12" xfId="14345" xr:uid="{00000000-0005-0000-0000-0000DD910000}"/>
    <cellStyle name="Normal 40 4 12 2" xfId="30150" xr:uid="{00000000-0005-0000-0000-0000DE910000}"/>
    <cellStyle name="Normal 40 4 13" xfId="17828" xr:uid="{00000000-0005-0000-0000-0000DF910000}"/>
    <cellStyle name="Normal 40 4 13 2" xfId="32376" xr:uid="{00000000-0005-0000-0000-0000E0910000}"/>
    <cellStyle name="Normal 40 4 14" xfId="20036" xr:uid="{00000000-0005-0000-0000-0000E1910000}"/>
    <cellStyle name="Normal 40 4 14 2" xfId="33720" xr:uid="{00000000-0005-0000-0000-0000E2910000}"/>
    <cellStyle name="Normal 40 4 15" xfId="22169" xr:uid="{00000000-0005-0000-0000-0000E3910000}"/>
    <cellStyle name="Normal 40 4 2" xfId="2117" xr:uid="{00000000-0005-0000-0000-0000E4910000}"/>
    <cellStyle name="Normal 40 4 2 10" xfId="22524" xr:uid="{00000000-0005-0000-0000-0000E5910000}"/>
    <cellStyle name="Normal 40 4 2 2" xfId="5219" xr:uid="{00000000-0005-0000-0000-0000E6910000}"/>
    <cellStyle name="Normal 40 4 2 2 2" xfId="23911" xr:uid="{00000000-0005-0000-0000-0000E7910000}"/>
    <cellStyle name="Normal 40 4 2 3" xfId="7802" xr:uid="{00000000-0005-0000-0000-0000E8910000}"/>
    <cellStyle name="Normal 40 4 2 3 2" xfId="25919" xr:uid="{00000000-0005-0000-0000-0000E9910000}"/>
    <cellStyle name="Normal 40 4 2 4" xfId="9634" xr:uid="{00000000-0005-0000-0000-0000EA910000}"/>
    <cellStyle name="Normal 40 4 2 4 2" xfId="27392" xr:uid="{00000000-0005-0000-0000-0000EB910000}"/>
    <cellStyle name="Normal 40 4 2 5" xfId="11841" xr:uid="{00000000-0005-0000-0000-0000EC910000}"/>
    <cellStyle name="Normal 40 4 2 5 2" xfId="28736" xr:uid="{00000000-0005-0000-0000-0000ED910000}"/>
    <cellStyle name="Normal 40 4 2 6" xfId="14620" xr:uid="{00000000-0005-0000-0000-0000EE910000}"/>
    <cellStyle name="Normal 40 4 2 6 2" xfId="30344" xr:uid="{00000000-0005-0000-0000-0000EF910000}"/>
    <cellStyle name="Normal 40 4 2 7" xfId="15069" xr:uid="{00000000-0005-0000-0000-0000F0910000}"/>
    <cellStyle name="Normal 40 4 2 7 2" xfId="30481" xr:uid="{00000000-0005-0000-0000-0000F1910000}"/>
    <cellStyle name="Normal 40 4 2 8" xfId="18463" xr:uid="{00000000-0005-0000-0000-0000F2910000}"/>
    <cellStyle name="Normal 40 4 2 8 2" xfId="32768" xr:uid="{00000000-0005-0000-0000-0000F3910000}"/>
    <cellStyle name="Normal 40 4 2 9" xfId="20671" xr:uid="{00000000-0005-0000-0000-0000F4910000}"/>
    <cellStyle name="Normal 40 4 2 9 2" xfId="34112" xr:uid="{00000000-0005-0000-0000-0000F5910000}"/>
    <cellStyle name="Normal 40 4 3" xfId="2986" xr:uid="{00000000-0005-0000-0000-0000F6910000}"/>
    <cellStyle name="Normal 40 4 3 10" xfId="22912" xr:uid="{00000000-0005-0000-0000-0000F7910000}"/>
    <cellStyle name="Normal 40 4 3 2" xfId="5607" xr:uid="{00000000-0005-0000-0000-0000F8910000}"/>
    <cellStyle name="Normal 40 4 3 2 2" xfId="24477" xr:uid="{00000000-0005-0000-0000-0000F9910000}"/>
    <cellStyle name="Normal 40 4 3 3" xfId="8357" xr:uid="{00000000-0005-0000-0000-0000FA910000}"/>
    <cellStyle name="Normal 40 4 3 3 2" xfId="26302" xr:uid="{00000000-0005-0000-0000-0000FB910000}"/>
    <cellStyle name="Normal 40 4 3 4" xfId="10201" xr:uid="{00000000-0005-0000-0000-0000FC910000}"/>
    <cellStyle name="Normal 40 4 3 4 2" xfId="27646" xr:uid="{00000000-0005-0000-0000-0000FD910000}"/>
    <cellStyle name="Normal 40 4 3 5" xfId="12408" xr:uid="{00000000-0005-0000-0000-0000FE910000}"/>
    <cellStyle name="Normal 40 4 3 5 2" xfId="28990" xr:uid="{00000000-0005-0000-0000-0000FF910000}"/>
    <cellStyle name="Normal 40 4 3 6" xfId="15347" xr:uid="{00000000-0005-0000-0000-000000920000}"/>
    <cellStyle name="Normal 40 4 3 6 2" xfId="30674" xr:uid="{00000000-0005-0000-0000-000001920000}"/>
    <cellStyle name="Normal 40 4 3 7" xfId="16823" xr:uid="{00000000-0005-0000-0000-000002920000}"/>
    <cellStyle name="Normal 40 4 3 7 2" xfId="31678" xr:uid="{00000000-0005-0000-0000-000003920000}"/>
    <cellStyle name="Normal 40 4 3 8" xfId="19030" xr:uid="{00000000-0005-0000-0000-000004920000}"/>
    <cellStyle name="Normal 40 4 3 8 2" xfId="33022" xr:uid="{00000000-0005-0000-0000-000005920000}"/>
    <cellStyle name="Normal 40 4 3 9" xfId="21238" xr:uid="{00000000-0005-0000-0000-000006920000}"/>
    <cellStyle name="Normal 40 4 3 9 2" xfId="34366" xr:uid="{00000000-0005-0000-0000-000007920000}"/>
    <cellStyle name="Normal 40 4 4" xfId="3281" xr:uid="{00000000-0005-0000-0000-000008920000}"/>
    <cellStyle name="Normal 40 4 4 10" xfId="23080" xr:uid="{00000000-0005-0000-0000-000009920000}"/>
    <cellStyle name="Normal 40 4 4 2" xfId="5775" xr:uid="{00000000-0005-0000-0000-00000A920000}"/>
    <cellStyle name="Normal 40 4 4 2 2" xfId="24645" xr:uid="{00000000-0005-0000-0000-00000B920000}"/>
    <cellStyle name="Normal 40 4 4 3" xfId="8525" xr:uid="{00000000-0005-0000-0000-00000C920000}"/>
    <cellStyle name="Normal 40 4 4 3 2" xfId="26444" xr:uid="{00000000-0005-0000-0000-00000D920000}"/>
    <cellStyle name="Normal 40 4 4 4" xfId="10369" xr:uid="{00000000-0005-0000-0000-00000E920000}"/>
    <cellStyle name="Normal 40 4 4 4 2" xfId="27788" xr:uid="{00000000-0005-0000-0000-00000F920000}"/>
    <cellStyle name="Normal 40 4 4 5" xfId="12576" xr:uid="{00000000-0005-0000-0000-000010920000}"/>
    <cellStyle name="Normal 40 4 4 5 2" xfId="29132" xr:uid="{00000000-0005-0000-0000-000011920000}"/>
    <cellStyle name="Normal 40 4 4 6" xfId="15575" xr:uid="{00000000-0005-0000-0000-000012920000}"/>
    <cellStyle name="Normal 40 4 4 6 2" xfId="30850" xr:uid="{00000000-0005-0000-0000-000013920000}"/>
    <cellStyle name="Normal 40 4 4 7" xfId="16991" xr:uid="{00000000-0005-0000-0000-000014920000}"/>
    <cellStyle name="Normal 40 4 4 7 2" xfId="31820" xr:uid="{00000000-0005-0000-0000-000015920000}"/>
    <cellStyle name="Normal 40 4 4 8" xfId="19198" xr:uid="{00000000-0005-0000-0000-000016920000}"/>
    <cellStyle name="Normal 40 4 4 8 2" xfId="33164" xr:uid="{00000000-0005-0000-0000-000017920000}"/>
    <cellStyle name="Normal 40 4 4 9" xfId="21406" xr:uid="{00000000-0005-0000-0000-000018920000}"/>
    <cellStyle name="Normal 40 4 4 9 2" xfId="34508" xr:uid="{00000000-0005-0000-0000-000019920000}"/>
    <cellStyle name="Normal 40 4 5" xfId="3461" xr:uid="{00000000-0005-0000-0000-00001A920000}"/>
    <cellStyle name="Normal 40 4 5 2" xfId="6119" xr:uid="{00000000-0005-0000-0000-00001B920000}"/>
    <cellStyle name="Normal 40 4 5 2 2" xfId="26529" xr:uid="{00000000-0005-0000-0000-00001C920000}"/>
    <cellStyle name="Normal 40 4 5 3" xfId="10454" xr:uid="{00000000-0005-0000-0000-00001D920000}"/>
    <cellStyle name="Normal 40 4 5 3 2" xfId="27873" xr:uid="{00000000-0005-0000-0000-00001E920000}"/>
    <cellStyle name="Normal 40 4 5 4" xfId="12661" xr:uid="{00000000-0005-0000-0000-00001F920000}"/>
    <cellStyle name="Normal 40 4 5 4 2" xfId="29217" xr:uid="{00000000-0005-0000-0000-000020920000}"/>
    <cellStyle name="Normal 40 4 5 5" xfId="15705" xr:uid="{00000000-0005-0000-0000-000021920000}"/>
    <cellStyle name="Normal 40 4 5 5 2" xfId="30960" xr:uid="{00000000-0005-0000-0000-000022920000}"/>
    <cellStyle name="Normal 40 4 5 6" xfId="17076" xr:uid="{00000000-0005-0000-0000-000023920000}"/>
    <cellStyle name="Normal 40 4 5 6 2" xfId="31905" xr:uid="{00000000-0005-0000-0000-000024920000}"/>
    <cellStyle name="Normal 40 4 5 7" xfId="19283" xr:uid="{00000000-0005-0000-0000-000025920000}"/>
    <cellStyle name="Normal 40 4 5 7 2" xfId="33249" xr:uid="{00000000-0005-0000-0000-000026920000}"/>
    <cellStyle name="Normal 40 4 5 8" xfId="21491" xr:uid="{00000000-0005-0000-0000-000027920000}"/>
    <cellStyle name="Normal 40 4 5 8 2" xfId="34593" xr:uid="{00000000-0005-0000-0000-000028920000}"/>
    <cellStyle name="Normal 40 4 5 9" xfId="23382" xr:uid="{00000000-0005-0000-0000-000029920000}"/>
    <cellStyle name="Normal 40 4 6" xfId="2074" xr:uid="{00000000-0005-0000-0000-00002A920000}"/>
    <cellStyle name="Normal 40 4 6 2" xfId="6508" xr:uid="{00000000-0005-0000-0000-00002B920000}"/>
    <cellStyle name="Normal 40 4 6 2 2" xfId="25876" xr:uid="{00000000-0005-0000-0000-00002C920000}"/>
    <cellStyle name="Normal 40 4 6 3" xfId="9591" xr:uid="{00000000-0005-0000-0000-00002D920000}"/>
    <cellStyle name="Normal 40 4 6 3 2" xfId="27361" xr:uid="{00000000-0005-0000-0000-00002E920000}"/>
    <cellStyle name="Normal 40 4 6 4" xfId="11798" xr:uid="{00000000-0005-0000-0000-00002F920000}"/>
    <cellStyle name="Normal 40 4 6 4 2" xfId="28705" xr:uid="{00000000-0005-0000-0000-000030920000}"/>
    <cellStyle name="Normal 40 4 6 5" xfId="14577" xr:uid="{00000000-0005-0000-0000-000031920000}"/>
    <cellStyle name="Normal 40 4 6 5 2" xfId="30313" xr:uid="{00000000-0005-0000-0000-000032920000}"/>
    <cellStyle name="Normal 40 4 6 6" xfId="13340" xr:uid="{00000000-0005-0000-0000-000033920000}"/>
    <cellStyle name="Normal 40 4 6 6 2" xfId="29629" xr:uid="{00000000-0005-0000-0000-000034920000}"/>
    <cellStyle name="Normal 40 4 6 7" xfId="18420" xr:uid="{00000000-0005-0000-0000-000035920000}"/>
    <cellStyle name="Normal 40 4 6 7 2" xfId="32737" xr:uid="{00000000-0005-0000-0000-000036920000}"/>
    <cellStyle name="Normal 40 4 6 8" xfId="20628" xr:uid="{00000000-0005-0000-0000-000037920000}"/>
    <cellStyle name="Normal 40 4 6 8 2" xfId="34081" xr:uid="{00000000-0005-0000-0000-000038920000}"/>
    <cellStyle name="Normal 40 4 6 9" xfId="23868" xr:uid="{00000000-0005-0000-0000-000039920000}"/>
    <cellStyle name="Normal 40 4 7" xfId="4599" xr:uid="{00000000-0005-0000-0000-00003A920000}"/>
    <cellStyle name="Normal 40 4 7 2" xfId="7272" xr:uid="{00000000-0005-0000-0000-00003B920000}"/>
    <cellStyle name="Normal 40 4 7 2 2" xfId="26866" xr:uid="{00000000-0005-0000-0000-00003C920000}"/>
    <cellStyle name="Normal 40 4 7 3" xfId="10920" xr:uid="{00000000-0005-0000-0000-00003D920000}"/>
    <cellStyle name="Normal 40 4 7 3 2" xfId="28210" xr:uid="{00000000-0005-0000-0000-00003E920000}"/>
    <cellStyle name="Normal 40 4 7 4" xfId="13127" xr:uid="{00000000-0005-0000-0000-00003F920000}"/>
    <cellStyle name="Normal 40 4 7 4 2" xfId="29554" xr:uid="{00000000-0005-0000-0000-000040920000}"/>
    <cellStyle name="Normal 40 4 7 5" xfId="16476" xr:uid="{00000000-0005-0000-0000-000041920000}"/>
    <cellStyle name="Normal 40 4 7 5 2" xfId="31479" xr:uid="{00000000-0005-0000-0000-000042920000}"/>
    <cellStyle name="Normal 40 4 7 6" xfId="17542" xr:uid="{00000000-0005-0000-0000-000043920000}"/>
    <cellStyle name="Normal 40 4 7 6 2" xfId="32242" xr:uid="{00000000-0005-0000-0000-000044920000}"/>
    <cellStyle name="Normal 40 4 7 7" xfId="19749" xr:uid="{00000000-0005-0000-0000-000045920000}"/>
    <cellStyle name="Normal 40 4 7 7 2" xfId="33586" xr:uid="{00000000-0005-0000-0000-000046920000}"/>
    <cellStyle name="Normal 40 4 7 8" xfId="21957" xr:uid="{00000000-0005-0000-0000-000047920000}"/>
    <cellStyle name="Normal 40 4 7 8 2" xfId="34930" xr:uid="{00000000-0005-0000-0000-000048920000}"/>
    <cellStyle name="Normal 40 4 7 9" xfId="25111" xr:uid="{00000000-0005-0000-0000-000049920000}"/>
    <cellStyle name="Normal 40 4 8" xfId="4864" xr:uid="{00000000-0005-0000-0000-00004A920000}"/>
    <cellStyle name="Normal 40 4 8 2" xfId="25356" xr:uid="{00000000-0005-0000-0000-00004B920000}"/>
    <cellStyle name="Normal 40 4 9" xfId="8999" xr:uid="{00000000-0005-0000-0000-00004C920000}"/>
    <cellStyle name="Normal 40 4 9 2" xfId="27000" xr:uid="{00000000-0005-0000-0000-00004D920000}"/>
    <cellStyle name="Normal 40 5" xfId="1766" xr:uid="{00000000-0005-0000-0000-00004E920000}"/>
    <cellStyle name="Normal 40 5 10" xfId="22343" xr:uid="{00000000-0005-0000-0000-00004F920000}"/>
    <cellStyle name="Normal 40 5 2" xfId="5038" xr:uid="{00000000-0005-0000-0000-000050920000}"/>
    <cellStyle name="Normal 40 5 2 2" xfId="23714" xr:uid="{00000000-0005-0000-0000-000051920000}"/>
    <cellStyle name="Normal 40 5 3" xfId="7640" xr:uid="{00000000-0005-0000-0000-000052920000}"/>
    <cellStyle name="Normal 40 5 3 2" xfId="25694" xr:uid="{00000000-0005-0000-0000-000053920000}"/>
    <cellStyle name="Normal 40 5 4" xfId="9386" xr:uid="{00000000-0005-0000-0000-000054920000}"/>
    <cellStyle name="Normal 40 5 4 2" xfId="27210" xr:uid="{00000000-0005-0000-0000-000055920000}"/>
    <cellStyle name="Normal 40 5 5" xfId="11593" xr:uid="{00000000-0005-0000-0000-000056920000}"/>
    <cellStyle name="Normal 40 5 5 2" xfId="28554" xr:uid="{00000000-0005-0000-0000-000057920000}"/>
    <cellStyle name="Normal 40 5 6" xfId="14325" xr:uid="{00000000-0005-0000-0000-000058920000}"/>
    <cellStyle name="Normal 40 5 6 2" xfId="30132" xr:uid="{00000000-0005-0000-0000-000059920000}"/>
    <cellStyle name="Normal 40 5 7" xfId="15839" xr:uid="{00000000-0005-0000-0000-00005A920000}"/>
    <cellStyle name="Normal 40 5 7 2" xfId="31036" xr:uid="{00000000-0005-0000-0000-00005B920000}"/>
    <cellStyle name="Normal 40 5 8" xfId="18215" xr:uid="{00000000-0005-0000-0000-00005C920000}"/>
    <cellStyle name="Normal 40 5 8 2" xfId="32586" xr:uid="{00000000-0005-0000-0000-00005D920000}"/>
    <cellStyle name="Normal 40 5 9" xfId="20423" xr:uid="{00000000-0005-0000-0000-00005E920000}"/>
    <cellStyle name="Normal 40 5 9 2" xfId="33930" xr:uid="{00000000-0005-0000-0000-00005F920000}"/>
    <cellStyle name="Normal 40 6" xfId="2741" xr:uid="{00000000-0005-0000-0000-000060920000}"/>
    <cellStyle name="Normal 40 6 10" xfId="22741" xr:uid="{00000000-0005-0000-0000-000061920000}"/>
    <cellStyle name="Normal 40 6 2" xfId="5436" xr:uid="{00000000-0005-0000-0000-000062920000}"/>
    <cellStyle name="Normal 40 6 2 2" xfId="24306" xr:uid="{00000000-0005-0000-0000-000063920000}"/>
    <cellStyle name="Normal 40 6 3" xfId="8186" xr:uid="{00000000-0005-0000-0000-000064920000}"/>
    <cellStyle name="Normal 40 6 3 2" xfId="26182" xr:uid="{00000000-0005-0000-0000-000065920000}"/>
    <cellStyle name="Normal 40 6 4" xfId="10030" xr:uid="{00000000-0005-0000-0000-000066920000}"/>
    <cellStyle name="Normal 40 6 4 2" xfId="27526" xr:uid="{00000000-0005-0000-0000-000067920000}"/>
    <cellStyle name="Normal 40 6 5" xfId="12237" xr:uid="{00000000-0005-0000-0000-000068920000}"/>
    <cellStyle name="Normal 40 6 5 2" xfId="28870" xr:uid="{00000000-0005-0000-0000-000069920000}"/>
    <cellStyle name="Normal 40 6 6" xfId="15136" xr:uid="{00000000-0005-0000-0000-00006A920000}"/>
    <cellStyle name="Normal 40 6 6 2" xfId="30531" xr:uid="{00000000-0005-0000-0000-00006B920000}"/>
    <cellStyle name="Normal 40 6 7" xfId="16652" xr:uid="{00000000-0005-0000-0000-00006C920000}"/>
    <cellStyle name="Normal 40 6 7 2" xfId="31558" xr:uid="{00000000-0005-0000-0000-00006D920000}"/>
    <cellStyle name="Normal 40 6 8" xfId="18859" xr:uid="{00000000-0005-0000-0000-00006E920000}"/>
    <cellStyle name="Normal 40 6 8 2" xfId="32902" xr:uid="{00000000-0005-0000-0000-00006F920000}"/>
    <cellStyle name="Normal 40 6 9" xfId="21067" xr:uid="{00000000-0005-0000-0000-000070920000}"/>
    <cellStyle name="Normal 40 6 9 2" xfId="34246" xr:uid="{00000000-0005-0000-0000-000071920000}"/>
    <cellStyle name="Normal 40 7" xfId="2775" xr:uid="{00000000-0005-0000-0000-000072920000}"/>
    <cellStyle name="Normal 40 7 10" xfId="22754" xr:uid="{00000000-0005-0000-0000-000073920000}"/>
    <cellStyle name="Normal 40 7 2" xfId="5449" xr:uid="{00000000-0005-0000-0000-000074920000}"/>
    <cellStyle name="Normal 40 7 2 2" xfId="24319" xr:uid="{00000000-0005-0000-0000-000075920000}"/>
    <cellStyle name="Normal 40 7 3" xfId="8199" xr:uid="{00000000-0005-0000-0000-000076920000}"/>
    <cellStyle name="Normal 40 7 3 2" xfId="26195" xr:uid="{00000000-0005-0000-0000-000077920000}"/>
    <cellStyle name="Normal 40 7 4" xfId="10043" xr:uid="{00000000-0005-0000-0000-000078920000}"/>
    <cellStyle name="Normal 40 7 4 2" xfId="27539" xr:uid="{00000000-0005-0000-0000-000079920000}"/>
    <cellStyle name="Normal 40 7 5" xfId="12250" xr:uid="{00000000-0005-0000-0000-00007A920000}"/>
    <cellStyle name="Normal 40 7 5 2" xfId="28883" xr:uid="{00000000-0005-0000-0000-00007B920000}"/>
    <cellStyle name="Normal 40 7 6" xfId="15162" xr:uid="{00000000-0005-0000-0000-00007C920000}"/>
    <cellStyle name="Normal 40 7 6 2" xfId="30550" xr:uid="{00000000-0005-0000-0000-00007D920000}"/>
    <cellStyle name="Normal 40 7 7" xfId="16665" xr:uid="{00000000-0005-0000-0000-00007E920000}"/>
    <cellStyle name="Normal 40 7 7 2" xfId="31571" xr:uid="{00000000-0005-0000-0000-00007F920000}"/>
    <cellStyle name="Normal 40 7 8" xfId="18872" xr:uid="{00000000-0005-0000-0000-000080920000}"/>
    <cellStyle name="Normal 40 7 8 2" xfId="32915" xr:uid="{00000000-0005-0000-0000-000081920000}"/>
    <cellStyle name="Normal 40 7 9" xfId="21080" xr:uid="{00000000-0005-0000-0000-000082920000}"/>
    <cellStyle name="Normal 40 7 9 2" xfId="34259" xr:uid="{00000000-0005-0000-0000-000083920000}"/>
    <cellStyle name="Normal 40 8" xfId="1665" xr:uid="{00000000-0005-0000-0000-000084920000}"/>
    <cellStyle name="Normal 40 8 2" xfId="5938" xr:uid="{00000000-0005-0000-0000-000085920000}"/>
    <cellStyle name="Normal 40 8 2 2" xfId="25634" xr:uid="{00000000-0005-0000-0000-000086920000}"/>
    <cellStyle name="Normal 40 8 3" xfId="9319" xr:uid="{00000000-0005-0000-0000-000087920000}"/>
    <cellStyle name="Normal 40 8 3 2" xfId="27158" xr:uid="{00000000-0005-0000-0000-000088920000}"/>
    <cellStyle name="Normal 40 8 4" xfId="11526" xr:uid="{00000000-0005-0000-0000-000089920000}"/>
    <cellStyle name="Normal 40 8 4 2" xfId="28502" xr:uid="{00000000-0005-0000-0000-00008A920000}"/>
    <cellStyle name="Normal 40 8 5" xfId="14241" xr:uid="{00000000-0005-0000-0000-00008B920000}"/>
    <cellStyle name="Normal 40 8 5 2" xfId="30075" xr:uid="{00000000-0005-0000-0000-00008C920000}"/>
    <cellStyle name="Normal 40 8 6" xfId="14233" xr:uid="{00000000-0005-0000-0000-00008D920000}"/>
    <cellStyle name="Normal 40 8 6 2" xfId="30067" xr:uid="{00000000-0005-0000-0000-00008E920000}"/>
    <cellStyle name="Normal 40 8 7" xfId="18148" xr:uid="{00000000-0005-0000-0000-00008F920000}"/>
    <cellStyle name="Normal 40 8 7 2" xfId="32534" xr:uid="{00000000-0005-0000-0000-000090920000}"/>
    <cellStyle name="Normal 40 8 8" xfId="20356" xr:uid="{00000000-0005-0000-0000-000091920000}"/>
    <cellStyle name="Normal 40 8 8 2" xfId="33878" xr:uid="{00000000-0005-0000-0000-000092920000}"/>
    <cellStyle name="Normal 40 8 9" xfId="23201" xr:uid="{00000000-0005-0000-0000-000093920000}"/>
    <cellStyle name="Normal 40 9" xfId="4251" xr:uid="{00000000-0005-0000-0000-000094920000}"/>
    <cellStyle name="Normal 40 9 2" xfId="7144" xr:uid="{00000000-0005-0000-0000-000095920000}"/>
    <cellStyle name="Normal 40 9 2 2" xfId="26738" xr:uid="{00000000-0005-0000-0000-000096920000}"/>
    <cellStyle name="Normal 40 9 3" xfId="10792" xr:uid="{00000000-0005-0000-0000-000097920000}"/>
    <cellStyle name="Normal 40 9 3 2" xfId="28082" xr:uid="{00000000-0005-0000-0000-000098920000}"/>
    <cellStyle name="Normal 40 9 4" xfId="12999" xr:uid="{00000000-0005-0000-0000-000099920000}"/>
    <cellStyle name="Normal 40 9 4 2" xfId="29426" xr:uid="{00000000-0005-0000-0000-00009A920000}"/>
    <cellStyle name="Normal 40 9 5" xfId="16242" xr:uid="{00000000-0005-0000-0000-00009B920000}"/>
    <cellStyle name="Normal 40 9 5 2" xfId="31287" xr:uid="{00000000-0005-0000-0000-00009C920000}"/>
    <cellStyle name="Normal 40 9 6" xfId="17414" xr:uid="{00000000-0005-0000-0000-00009D920000}"/>
    <cellStyle name="Normal 40 9 6 2" xfId="32114" xr:uid="{00000000-0005-0000-0000-00009E920000}"/>
    <cellStyle name="Normal 40 9 7" xfId="19621" xr:uid="{00000000-0005-0000-0000-00009F920000}"/>
    <cellStyle name="Normal 40 9 7 2" xfId="33458" xr:uid="{00000000-0005-0000-0000-0000A0920000}"/>
    <cellStyle name="Normal 40 9 8" xfId="21829" xr:uid="{00000000-0005-0000-0000-0000A1920000}"/>
    <cellStyle name="Normal 40 9 8 2" xfId="34802" xr:uid="{00000000-0005-0000-0000-0000A2920000}"/>
    <cellStyle name="Normal 40 9 9" xfId="24983" xr:uid="{00000000-0005-0000-0000-0000A3920000}"/>
    <cellStyle name="Normal 41" xfId="152" xr:uid="{00000000-0005-0000-0000-0000A4920000}"/>
    <cellStyle name="Normal 41 2" xfId="37539" xr:uid="{00000000-0005-0000-0000-0000A5920000}"/>
    <cellStyle name="Normal 42" xfId="866" xr:uid="{00000000-0005-0000-0000-0000A6920000}"/>
    <cellStyle name="Normal 42 2" xfId="38067" xr:uid="{00000000-0005-0000-0000-0000A7920000}"/>
    <cellStyle name="Normal 42 2 2" xfId="38643" xr:uid="{00000000-0005-0000-0000-0000A8920000}"/>
    <cellStyle name="Normal 43" xfId="693" xr:uid="{00000000-0005-0000-0000-0000A9920000}"/>
    <cellStyle name="Normal 43 2" xfId="37901" xr:uid="{00000000-0005-0000-0000-0000AA920000}"/>
    <cellStyle name="Normal 43 2 2" xfId="38518" xr:uid="{00000000-0005-0000-0000-0000AB920000}"/>
    <cellStyle name="Normal 44" xfId="674" xr:uid="{00000000-0005-0000-0000-0000AC920000}"/>
    <cellStyle name="Normal 44 2" xfId="37900" xr:uid="{00000000-0005-0000-0000-0000AD920000}"/>
    <cellStyle name="Normal 44 2 2" xfId="38517" xr:uid="{00000000-0005-0000-0000-0000AE920000}"/>
    <cellStyle name="Normal 45" xfId="872" xr:uid="{00000000-0005-0000-0000-0000AF920000}"/>
    <cellStyle name="Normal 45 2" xfId="38068" xr:uid="{00000000-0005-0000-0000-0000B0920000}"/>
    <cellStyle name="Normal 45 2 2" xfId="38644" xr:uid="{00000000-0005-0000-0000-0000B1920000}"/>
    <cellStyle name="Normal 46" xfId="880" xr:uid="{00000000-0005-0000-0000-0000B2920000}"/>
    <cellStyle name="Normal 46 2" xfId="38069" xr:uid="{00000000-0005-0000-0000-0000B3920000}"/>
    <cellStyle name="Normal 46 2 2" xfId="38645" xr:uid="{00000000-0005-0000-0000-0000B4920000}"/>
    <cellStyle name="Normal 47" xfId="890" xr:uid="{00000000-0005-0000-0000-0000B5920000}"/>
    <cellStyle name="Normal 47 2" xfId="38070" xr:uid="{00000000-0005-0000-0000-0000B6920000}"/>
    <cellStyle name="Normal 47 2 2" xfId="38646" xr:uid="{00000000-0005-0000-0000-0000B7920000}"/>
    <cellStyle name="Normal 48" xfId="1396" xr:uid="{00000000-0005-0000-0000-0000B8920000}"/>
    <cellStyle name="Normal 49" xfId="4659" xr:uid="{00000000-0005-0000-0000-0000B9920000}"/>
    <cellStyle name="Normal 5" xfId="408" xr:uid="{00000000-0005-0000-0000-0000BA920000}"/>
    <cellStyle name="Normal 5 2" xfId="37793" xr:uid="{00000000-0005-0000-0000-0000BB920000}"/>
    <cellStyle name="Normal 5 2 2" xfId="38413" xr:uid="{00000000-0005-0000-0000-0000BC920000}"/>
    <cellStyle name="Normal 50" xfId="21964" xr:uid="{00000000-0005-0000-0000-0000BD920000}"/>
    <cellStyle name="Normal 51" xfId="37443" xr:uid="{00000000-0005-0000-0000-0000BE920000}"/>
    <cellStyle name="Normal 52" xfId="15" xr:uid="{00000000-0005-0000-0000-0000BF920000}"/>
    <cellStyle name="Normal 6" xfId="411" xr:uid="{00000000-0005-0000-0000-0000C0920000}"/>
    <cellStyle name="Normal 6 2" xfId="455" xr:uid="{00000000-0005-0000-0000-0000C1920000}"/>
    <cellStyle name="Normal 6 2 2" xfId="37805" xr:uid="{00000000-0005-0000-0000-0000C2920000}"/>
    <cellStyle name="Normal 6 2 2 2" xfId="38424" xr:uid="{00000000-0005-0000-0000-0000C3920000}"/>
    <cellStyle name="Normal 6 3" xfId="504" xr:uid="{00000000-0005-0000-0000-0000C4920000}"/>
    <cellStyle name="Normal 6 3 2" xfId="37828" xr:uid="{00000000-0005-0000-0000-0000C5920000}"/>
    <cellStyle name="Normal 6 3 2 2" xfId="38448" xr:uid="{00000000-0005-0000-0000-0000C6920000}"/>
    <cellStyle name="Normal 6 4" xfId="588" xr:uid="{00000000-0005-0000-0000-0000C7920000}"/>
    <cellStyle name="Normal 6 4 2" xfId="37864" xr:uid="{00000000-0005-0000-0000-0000C8920000}"/>
    <cellStyle name="Normal 6 4 2 2" xfId="38481" xr:uid="{00000000-0005-0000-0000-0000C9920000}"/>
    <cellStyle name="Normal 6 5" xfId="590" xr:uid="{00000000-0005-0000-0000-0000CA920000}"/>
    <cellStyle name="Normal 6 5 2" xfId="37866" xr:uid="{00000000-0005-0000-0000-0000CB920000}"/>
    <cellStyle name="Normal 6 5 2 2" xfId="38483" xr:uid="{00000000-0005-0000-0000-0000CC920000}"/>
    <cellStyle name="Normal 6 6" xfId="624" xr:uid="{00000000-0005-0000-0000-0000CD920000}"/>
    <cellStyle name="Normal 6 6 2" xfId="37869" xr:uid="{00000000-0005-0000-0000-0000CE920000}"/>
    <cellStyle name="Normal 6 6 2 2" xfId="38486" xr:uid="{00000000-0005-0000-0000-0000CF920000}"/>
    <cellStyle name="Normal 6 7" xfId="37794" xr:uid="{00000000-0005-0000-0000-0000D0920000}"/>
    <cellStyle name="Normal 6 7 2" xfId="38414" xr:uid="{00000000-0005-0000-0000-0000D1920000}"/>
    <cellStyle name="Normal 7" xfId="633" xr:uid="{00000000-0005-0000-0000-0000D2920000}"/>
    <cellStyle name="Normal 7 10" xfId="1101" xr:uid="{00000000-0005-0000-0000-0000D3920000}"/>
    <cellStyle name="Normal 7 10 10" xfId="8908" xr:uid="{00000000-0005-0000-0000-0000D4920000}"/>
    <cellStyle name="Normal 7 10 10 2" xfId="26942" xr:uid="{00000000-0005-0000-0000-0000D5920000}"/>
    <cellStyle name="Normal 7 10 11" xfId="11115" xr:uid="{00000000-0005-0000-0000-0000D6920000}"/>
    <cellStyle name="Normal 7 10 11 2" xfId="28286" xr:uid="{00000000-0005-0000-0000-0000D7920000}"/>
    <cellStyle name="Normal 7 10 12" xfId="13761" xr:uid="{00000000-0005-0000-0000-0000D8920000}"/>
    <cellStyle name="Normal 7 10 12 2" xfId="29822" xr:uid="{00000000-0005-0000-0000-0000D9920000}"/>
    <cellStyle name="Normal 7 10 13" xfId="16137" xr:uid="{00000000-0005-0000-0000-0000DA920000}"/>
    <cellStyle name="Normal 7 10 13 2" xfId="31201" xr:uid="{00000000-0005-0000-0000-0000DB920000}"/>
    <cellStyle name="Normal 7 10 14" xfId="17737" xr:uid="{00000000-0005-0000-0000-0000DC920000}"/>
    <cellStyle name="Normal 7 10 14 2" xfId="32318" xr:uid="{00000000-0005-0000-0000-0000DD920000}"/>
    <cellStyle name="Normal 7 10 15" xfId="19945" xr:uid="{00000000-0005-0000-0000-0000DE920000}"/>
    <cellStyle name="Normal 7 10 15 2" xfId="33662" xr:uid="{00000000-0005-0000-0000-0000DF920000}"/>
    <cellStyle name="Normal 7 10 16" xfId="22086" xr:uid="{00000000-0005-0000-0000-0000E0920000}"/>
    <cellStyle name="Normal 7 10 2" xfId="1249" xr:uid="{00000000-0005-0000-0000-0000E1920000}"/>
    <cellStyle name="Normal 7 10 2 10" xfId="11262" xr:uid="{00000000-0005-0000-0000-0000E2920000}"/>
    <cellStyle name="Normal 7 10 2 10 2" xfId="28382" xr:uid="{00000000-0005-0000-0000-0000E3920000}"/>
    <cellStyle name="Normal 7 10 2 11" xfId="13908" xr:uid="{00000000-0005-0000-0000-0000E4920000}"/>
    <cellStyle name="Normal 7 10 2 11 2" xfId="29918" xr:uid="{00000000-0005-0000-0000-0000E5920000}"/>
    <cellStyle name="Normal 7 10 2 12" xfId="15999" xr:uid="{00000000-0005-0000-0000-0000E6920000}"/>
    <cellStyle name="Normal 7 10 2 12 2" xfId="31088" xr:uid="{00000000-0005-0000-0000-0000E7920000}"/>
    <cellStyle name="Normal 7 10 2 13" xfId="17884" xr:uid="{00000000-0005-0000-0000-0000E8920000}"/>
    <cellStyle name="Normal 7 10 2 13 2" xfId="32414" xr:uid="{00000000-0005-0000-0000-0000E9920000}"/>
    <cellStyle name="Normal 7 10 2 14" xfId="20092" xr:uid="{00000000-0005-0000-0000-0000EA920000}"/>
    <cellStyle name="Normal 7 10 2 14 2" xfId="33758" xr:uid="{00000000-0005-0000-0000-0000EB920000}"/>
    <cellStyle name="Normal 7 10 2 15" xfId="22259" xr:uid="{00000000-0005-0000-0000-0000EC920000}"/>
    <cellStyle name="Normal 7 10 2 2" xfId="2208" xr:uid="{00000000-0005-0000-0000-0000ED920000}"/>
    <cellStyle name="Normal 7 10 2 2 10" xfId="22580" xr:uid="{00000000-0005-0000-0000-0000EE920000}"/>
    <cellStyle name="Normal 7 10 2 2 2" xfId="5275" xr:uid="{00000000-0005-0000-0000-0000EF920000}"/>
    <cellStyle name="Normal 7 10 2 2 2 2" xfId="24002" xr:uid="{00000000-0005-0000-0000-0000F0920000}"/>
    <cellStyle name="Normal 7 10 2 2 3" xfId="7892" xr:uid="{00000000-0005-0000-0000-0000F1920000}"/>
    <cellStyle name="Normal 7 10 2 2 3 2" xfId="26010" xr:uid="{00000000-0005-0000-0000-0000F2920000}"/>
    <cellStyle name="Normal 7 10 2 2 4" xfId="9725" xr:uid="{00000000-0005-0000-0000-0000F3920000}"/>
    <cellStyle name="Normal 7 10 2 2 4 2" xfId="27431" xr:uid="{00000000-0005-0000-0000-0000F4920000}"/>
    <cellStyle name="Normal 7 10 2 2 5" xfId="11932" xr:uid="{00000000-0005-0000-0000-0000F5920000}"/>
    <cellStyle name="Normal 7 10 2 2 5 2" xfId="28775" xr:uid="{00000000-0005-0000-0000-0000F6920000}"/>
    <cellStyle name="Normal 7 10 2 2 6" xfId="14711" xr:uid="{00000000-0005-0000-0000-0000F7920000}"/>
    <cellStyle name="Normal 7 10 2 2 6 2" xfId="30383" xr:uid="{00000000-0005-0000-0000-0000F8920000}"/>
    <cellStyle name="Normal 7 10 2 2 7" xfId="15027" xr:uid="{00000000-0005-0000-0000-0000F9920000}"/>
    <cellStyle name="Normal 7 10 2 2 7 2" xfId="30452" xr:uid="{00000000-0005-0000-0000-0000FA920000}"/>
    <cellStyle name="Normal 7 10 2 2 8" xfId="18554" xr:uid="{00000000-0005-0000-0000-0000FB920000}"/>
    <cellStyle name="Normal 7 10 2 2 8 2" xfId="32807" xr:uid="{00000000-0005-0000-0000-0000FC920000}"/>
    <cellStyle name="Normal 7 10 2 2 9" xfId="20762" xr:uid="{00000000-0005-0000-0000-0000FD920000}"/>
    <cellStyle name="Normal 7 10 2 2 9 2" xfId="34151" xr:uid="{00000000-0005-0000-0000-0000FE920000}"/>
    <cellStyle name="Normal 7 10 2 3" xfId="3042" xr:uid="{00000000-0005-0000-0000-0000FF920000}"/>
    <cellStyle name="Normal 7 10 2 3 10" xfId="22950" xr:uid="{00000000-0005-0000-0000-000000930000}"/>
    <cellStyle name="Normal 7 10 2 3 2" xfId="5645" xr:uid="{00000000-0005-0000-0000-000001930000}"/>
    <cellStyle name="Normal 7 10 2 3 2 2" xfId="24515" xr:uid="{00000000-0005-0000-0000-000002930000}"/>
    <cellStyle name="Normal 7 10 2 3 3" xfId="8395" xr:uid="{00000000-0005-0000-0000-000003930000}"/>
    <cellStyle name="Normal 7 10 2 3 3 2" xfId="26340" xr:uid="{00000000-0005-0000-0000-000004930000}"/>
    <cellStyle name="Normal 7 10 2 3 4" xfId="10239" xr:uid="{00000000-0005-0000-0000-000005930000}"/>
    <cellStyle name="Normal 7 10 2 3 4 2" xfId="27684" xr:uid="{00000000-0005-0000-0000-000006930000}"/>
    <cellStyle name="Normal 7 10 2 3 5" xfId="12446" xr:uid="{00000000-0005-0000-0000-000007930000}"/>
    <cellStyle name="Normal 7 10 2 3 5 2" xfId="29028" xr:uid="{00000000-0005-0000-0000-000008930000}"/>
    <cellStyle name="Normal 7 10 2 3 6" xfId="15396" xr:uid="{00000000-0005-0000-0000-000009930000}"/>
    <cellStyle name="Normal 7 10 2 3 6 2" xfId="30720" xr:uid="{00000000-0005-0000-0000-00000A930000}"/>
    <cellStyle name="Normal 7 10 2 3 7" xfId="16861" xr:uid="{00000000-0005-0000-0000-00000B930000}"/>
    <cellStyle name="Normal 7 10 2 3 7 2" xfId="31716" xr:uid="{00000000-0005-0000-0000-00000C930000}"/>
    <cellStyle name="Normal 7 10 2 3 8" xfId="19068" xr:uid="{00000000-0005-0000-0000-00000D930000}"/>
    <cellStyle name="Normal 7 10 2 3 8 2" xfId="33060" xr:uid="{00000000-0005-0000-0000-00000E930000}"/>
    <cellStyle name="Normal 7 10 2 3 9" xfId="21276" xr:uid="{00000000-0005-0000-0000-00000F930000}"/>
    <cellStyle name="Normal 7 10 2 3 9 2" xfId="34404" xr:uid="{00000000-0005-0000-0000-000010930000}"/>
    <cellStyle name="Normal 7 10 2 4" xfId="3337" xr:uid="{00000000-0005-0000-0000-000011930000}"/>
    <cellStyle name="Normal 7 10 2 4 10" xfId="23118" xr:uid="{00000000-0005-0000-0000-000012930000}"/>
    <cellStyle name="Normal 7 10 2 4 2" xfId="5813" xr:uid="{00000000-0005-0000-0000-000013930000}"/>
    <cellStyle name="Normal 7 10 2 4 2 2" xfId="24683" xr:uid="{00000000-0005-0000-0000-000014930000}"/>
    <cellStyle name="Normal 7 10 2 4 3" xfId="8563" xr:uid="{00000000-0005-0000-0000-000015930000}"/>
    <cellStyle name="Normal 7 10 2 4 3 2" xfId="26482" xr:uid="{00000000-0005-0000-0000-000016930000}"/>
    <cellStyle name="Normal 7 10 2 4 4" xfId="10407" xr:uid="{00000000-0005-0000-0000-000017930000}"/>
    <cellStyle name="Normal 7 10 2 4 4 2" xfId="27826" xr:uid="{00000000-0005-0000-0000-000018930000}"/>
    <cellStyle name="Normal 7 10 2 4 5" xfId="12614" xr:uid="{00000000-0005-0000-0000-000019930000}"/>
    <cellStyle name="Normal 7 10 2 4 5 2" xfId="29170" xr:uid="{00000000-0005-0000-0000-00001A930000}"/>
    <cellStyle name="Normal 7 10 2 4 6" xfId="15623" xr:uid="{00000000-0005-0000-0000-00001B930000}"/>
    <cellStyle name="Normal 7 10 2 4 6 2" xfId="30894" xr:uid="{00000000-0005-0000-0000-00001C930000}"/>
    <cellStyle name="Normal 7 10 2 4 7" xfId="17029" xr:uid="{00000000-0005-0000-0000-00001D930000}"/>
    <cellStyle name="Normal 7 10 2 4 7 2" xfId="31858" xr:uid="{00000000-0005-0000-0000-00001E930000}"/>
    <cellStyle name="Normal 7 10 2 4 8" xfId="19236" xr:uid="{00000000-0005-0000-0000-00001F930000}"/>
    <cellStyle name="Normal 7 10 2 4 8 2" xfId="33202" xr:uid="{00000000-0005-0000-0000-000020930000}"/>
    <cellStyle name="Normal 7 10 2 4 9" xfId="21444" xr:uid="{00000000-0005-0000-0000-000021930000}"/>
    <cellStyle name="Normal 7 10 2 4 9 2" xfId="34546" xr:uid="{00000000-0005-0000-0000-000022930000}"/>
    <cellStyle name="Normal 7 10 2 5" xfId="3551" xr:uid="{00000000-0005-0000-0000-000023930000}"/>
    <cellStyle name="Normal 7 10 2 5 2" xfId="6175" xr:uid="{00000000-0005-0000-0000-000024930000}"/>
    <cellStyle name="Normal 7 10 2 5 2 2" xfId="26567" xr:uid="{00000000-0005-0000-0000-000025930000}"/>
    <cellStyle name="Normal 7 10 2 5 3" xfId="10544" xr:uid="{00000000-0005-0000-0000-000026930000}"/>
    <cellStyle name="Normal 7 10 2 5 3 2" xfId="27911" xr:uid="{00000000-0005-0000-0000-000027930000}"/>
    <cellStyle name="Normal 7 10 2 5 4" xfId="12751" xr:uid="{00000000-0005-0000-0000-000028930000}"/>
    <cellStyle name="Normal 7 10 2 5 4 2" xfId="29255" xr:uid="{00000000-0005-0000-0000-000029930000}"/>
    <cellStyle name="Normal 7 10 2 5 5" xfId="15795" xr:uid="{00000000-0005-0000-0000-00002A930000}"/>
    <cellStyle name="Normal 7 10 2 5 5 2" xfId="30998" xr:uid="{00000000-0005-0000-0000-00002B930000}"/>
    <cellStyle name="Normal 7 10 2 5 6" xfId="17166" xr:uid="{00000000-0005-0000-0000-00002C930000}"/>
    <cellStyle name="Normal 7 10 2 5 6 2" xfId="31943" xr:uid="{00000000-0005-0000-0000-00002D930000}"/>
    <cellStyle name="Normal 7 10 2 5 7" xfId="19373" xr:uid="{00000000-0005-0000-0000-00002E930000}"/>
    <cellStyle name="Normal 7 10 2 5 7 2" xfId="33287" xr:uid="{00000000-0005-0000-0000-00002F930000}"/>
    <cellStyle name="Normal 7 10 2 5 8" xfId="21581" xr:uid="{00000000-0005-0000-0000-000030930000}"/>
    <cellStyle name="Normal 7 10 2 5 8 2" xfId="34631" xr:uid="{00000000-0005-0000-0000-000031930000}"/>
    <cellStyle name="Normal 7 10 2 5 9" xfId="23438" xr:uid="{00000000-0005-0000-0000-000032930000}"/>
    <cellStyle name="Normal 7 10 2 6" xfId="1541" xr:uid="{00000000-0005-0000-0000-000033930000}"/>
    <cellStyle name="Normal 7 10 2 6 2" xfId="6332" xr:uid="{00000000-0005-0000-0000-000034930000}"/>
    <cellStyle name="Normal 7 10 2 6 2 2" xfId="25565" xr:uid="{00000000-0005-0000-0000-000035930000}"/>
    <cellStyle name="Normal 7 10 2 6 3" xfId="9240" xr:uid="{00000000-0005-0000-0000-000036930000}"/>
    <cellStyle name="Normal 7 10 2 6 3 2" xfId="27107" xr:uid="{00000000-0005-0000-0000-000037930000}"/>
    <cellStyle name="Normal 7 10 2 6 4" xfId="11447" xr:uid="{00000000-0005-0000-0000-000038930000}"/>
    <cellStyle name="Normal 7 10 2 6 4 2" xfId="28451" xr:uid="{00000000-0005-0000-0000-000039930000}"/>
    <cellStyle name="Normal 7 10 2 6 5" xfId="14141" xr:uid="{00000000-0005-0000-0000-00003A930000}"/>
    <cellStyle name="Normal 7 10 2 6 5 2" xfId="30009" xr:uid="{00000000-0005-0000-0000-00003B930000}"/>
    <cellStyle name="Normal 7 10 2 6 6" xfId="15958" xr:uid="{00000000-0005-0000-0000-00003C930000}"/>
    <cellStyle name="Normal 7 10 2 6 6 2" xfId="31078" xr:uid="{00000000-0005-0000-0000-00003D930000}"/>
    <cellStyle name="Normal 7 10 2 6 7" xfId="18069" xr:uid="{00000000-0005-0000-0000-00003E930000}"/>
    <cellStyle name="Normal 7 10 2 6 7 2" xfId="32483" xr:uid="{00000000-0005-0000-0000-00003F930000}"/>
    <cellStyle name="Normal 7 10 2 6 8" xfId="20277" xr:uid="{00000000-0005-0000-0000-000040930000}"/>
    <cellStyle name="Normal 7 10 2 6 8 2" xfId="33827" xr:uid="{00000000-0005-0000-0000-000041930000}"/>
    <cellStyle name="Normal 7 10 2 6 9" xfId="23595" xr:uid="{00000000-0005-0000-0000-000042930000}"/>
    <cellStyle name="Normal 7 10 2 7" xfId="4423" xr:uid="{00000000-0005-0000-0000-000043930000}"/>
    <cellStyle name="Normal 7 10 2 7 2" xfId="7201" xr:uid="{00000000-0005-0000-0000-000044930000}"/>
    <cellStyle name="Normal 7 10 2 7 2 2" xfId="26795" xr:uid="{00000000-0005-0000-0000-000045930000}"/>
    <cellStyle name="Normal 7 10 2 7 3" xfId="10849" xr:uid="{00000000-0005-0000-0000-000046930000}"/>
    <cellStyle name="Normal 7 10 2 7 3 2" xfId="28139" xr:uid="{00000000-0005-0000-0000-000047930000}"/>
    <cellStyle name="Normal 7 10 2 7 4" xfId="13056" xr:uid="{00000000-0005-0000-0000-000048930000}"/>
    <cellStyle name="Normal 7 10 2 7 4 2" xfId="29483" xr:uid="{00000000-0005-0000-0000-000049930000}"/>
    <cellStyle name="Normal 7 10 2 7 5" xfId="16352" xr:uid="{00000000-0005-0000-0000-00004A930000}"/>
    <cellStyle name="Normal 7 10 2 7 5 2" xfId="31376" xr:uid="{00000000-0005-0000-0000-00004B930000}"/>
    <cellStyle name="Normal 7 10 2 7 6" xfId="17471" xr:uid="{00000000-0005-0000-0000-00004C930000}"/>
    <cellStyle name="Normal 7 10 2 7 6 2" xfId="32171" xr:uid="{00000000-0005-0000-0000-00004D930000}"/>
    <cellStyle name="Normal 7 10 2 7 7" xfId="19678" xr:uid="{00000000-0005-0000-0000-00004E930000}"/>
    <cellStyle name="Normal 7 10 2 7 7 2" xfId="33515" xr:uid="{00000000-0005-0000-0000-00004F930000}"/>
    <cellStyle name="Normal 7 10 2 7 8" xfId="21886" xr:uid="{00000000-0005-0000-0000-000050930000}"/>
    <cellStyle name="Normal 7 10 2 7 8 2" xfId="34859" xr:uid="{00000000-0005-0000-0000-000051930000}"/>
    <cellStyle name="Normal 7 10 2 7 9" xfId="25040" xr:uid="{00000000-0005-0000-0000-000052930000}"/>
    <cellStyle name="Normal 7 10 2 8" xfId="4954" xr:uid="{00000000-0005-0000-0000-000053930000}"/>
    <cellStyle name="Normal 7 10 2 8 2" xfId="25412" xr:uid="{00000000-0005-0000-0000-000054930000}"/>
    <cellStyle name="Normal 7 10 2 9" xfId="9055" xr:uid="{00000000-0005-0000-0000-000055930000}"/>
    <cellStyle name="Normal 7 10 2 9 2" xfId="27038" xr:uid="{00000000-0005-0000-0000-000056930000}"/>
    <cellStyle name="Normal 7 10 3" xfId="2010" xr:uid="{00000000-0005-0000-0000-000057930000}"/>
    <cellStyle name="Normal 7 10 3 10" xfId="22433" xr:uid="{00000000-0005-0000-0000-000058930000}"/>
    <cellStyle name="Normal 7 10 3 2" xfId="5128" xr:uid="{00000000-0005-0000-0000-000059930000}"/>
    <cellStyle name="Normal 7 10 3 2 2" xfId="23818" xr:uid="{00000000-0005-0000-0000-00005A930000}"/>
    <cellStyle name="Normal 7 10 3 3" xfId="7714" xr:uid="{00000000-0005-0000-0000-00005B930000}"/>
    <cellStyle name="Normal 7 10 3 3 2" xfId="25826" xr:uid="{00000000-0005-0000-0000-00005C930000}"/>
    <cellStyle name="Normal 7 10 3 4" xfId="9536" xr:uid="{00000000-0005-0000-0000-00005D930000}"/>
    <cellStyle name="Normal 7 10 3 4 2" xfId="27324" xr:uid="{00000000-0005-0000-0000-00005E930000}"/>
    <cellStyle name="Normal 7 10 3 5" xfId="11743" xr:uid="{00000000-0005-0000-0000-00005F930000}"/>
    <cellStyle name="Normal 7 10 3 5 2" xfId="28668" xr:uid="{00000000-0005-0000-0000-000060930000}"/>
    <cellStyle name="Normal 7 10 3 6" xfId="14520" xr:uid="{00000000-0005-0000-0000-000061930000}"/>
    <cellStyle name="Normal 7 10 3 6 2" xfId="30275" xr:uid="{00000000-0005-0000-0000-000062930000}"/>
    <cellStyle name="Normal 7 10 3 7" xfId="15038" xr:uid="{00000000-0005-0000-0000-000063930000}"/>
    <cellStyle name="Normal 7 10 3 7 2" xfId="30458" xr:uid="{00000000-0005-0000-0000-000064930000}"/>
    <cellStyle name="Normal 7 10 3 8" xfId="18365" xr:uid="{00000000-0005-0000-0000-000065930000}"/>
    <cellStyle name="Normal 7 10 3 8 2" xfId="32700" xr:uid="{00000000-0005-0000-0000-000066930000}"/>
    <cellStyle name="Normal 7 10 3 9" xfId="20573" xr:uid="{00000000-0005-0000-0000-000067930000}"/>
    <cellStyle name="Normal 7 10 3 9 2" xfId="34044" xr:uid="{00000000-0005-0000-0000-000068930000}"/>
    <cellStyle name="Normal 7 10 4" xfId="2895" xr:uid="{00000000-0005-0000-0000-000069930000}"/>
    <cellStyle name="Normal 7 10 4 10" xfId="22829" xr:uid="{00000000-0005-0000-0000-00006A930000}"/>
    <cellStyle name="Normal 7 10 4 2" xfId="5524" xr:uid="{00000000-0005-0000-0000-00006B930000}"/>
    <cellStyle name="Normal 7 10 4 2 2" xfId="24394" xr:uid="{00000000-0005-0000-0000-00006C930000}"/>
    <cellStyle name="Normal 7 10 4 3" xfId="8274" xr:uid="{00000000-0005-0000-0000-00006D930000}"/>
    <cellStyle name="Normal 7 10 4 3 2" xfId="26244" xr:uid="{00000000-0005-0000-0000-00006E930000}"/>
    <cellStyle name="Normal 7 10 4 4" xfId="10118" xr:uid="{00000000-0005-0000-0000-00006F930000}"/>
    <cellStyle name="Normal 7 10 4 4 2" xfId="27588" xr:uid="{00000000-0005-0000-0000-000070930000}"/>
    <cellStyle name="Normal 7 10 4 5" xfId="12325" xr:uid="{00000000-0005-0000-0000-000071930000}"/>
    <cellStyle name="Normal 7 10 4 5 2" xfId="28932" xr:uid="{00000000-0005-0000-0000-000072930000}"/>
    <cellStyle name="Normal 7 10 4 6" xfId="15261" xr:uid="{00000000-0005-0000-0000-000073930000}"/>
    <cellStyle name="Normal 7 10 4 6 2" xfId="30615" xr:uid="{00000000-0005-0000-0000-000074930000}"/>
    <cellStyle name="Normal 7 10 4 7" xfId="16740" xr:uid="{00000000-0005-0000-0000-000075930000}"/>
    <cellStyle name="Normal 7 10 4 7 2" xfId="31620" xr:uid="{00000000-0005-0000-0000-000076930000}"/>
    <cellStyle name="Normal 7 10 4 8" xfId="18947" xr:uid="{00000000-0005-0000-0000-000077930000}"/>
    <cellStyle name="Normal 7 10 4 8 2" xfId="32964" xr:uid="{00000000-0005-0000-0000-000078930000}"/>
    <cellStyle name="Normal 7 10 4 9" xfId="21155" xr:uid="{00000000-0005-0000-0000-000079930000}"/>
    <cellStyle name="Normal 7 10 4 9 2" xfId="34308" xr:uid="{00000000-0005-0000-0000-00007A930000}"/>
    <cellStyle name="Normal 7 10 5" xfId="3190" xr:uid="{00000000-0005-0000-0000-00007B930000}"/>
    <cellStyle name="Normal 7 10 5 10" xfId="23022" xr:uid="{00000000-0005-0000-0000-00007C930000}"/>
    <cellStyle name="Normal 7 10 5 2" xfId="5717" xr:uid="{00000000-0005-0000-0000-00007D930000}"/>
    <cellStyle name="Normal 7 10 5 2 2" xfId="24587" xr:uid="{00000000-0005-0000-0000-00007E930000}"/>
    <cellStyle name="Normal 7 10 5 3" xfId="8467" xr:uid="{00000000-0005-0000-0000-00007F930000}"/>
    <cellStyle name="Normal 7 10 5 3 2" xfId="26386" xr:uid="{00000000-0005-0000-0000-000080930000}"/>
    <cellStyle name="Normal 7 10 5 4" xfId="10311" xr:uid="{00000000-0005-0000-0000-000081930000}"/>
    <cellStyle name="Normal 7 10 5 4 2" xfId="27730" xr:uid="{00000000-0005-0000-0000-000082930000}"/>
    <cellStyle name="Normal 7 10 5 5" xfId="12518" xr:uid="{00000000-0005-0000-0000-000083930000}"/>
    <cellStyle name="Normal 7 10 5 5 2" xfId="29074" xr:uid="{00000000-0005-0000-0000-000084930000}"/>
    <cellStyle name="Normal 7 10 5 6" xfId="15508" xr:uid="{00000000-0005-0000-0000-000085930000}"/>
    <cellStyle name="Normal 7 10 5 6 2" xfId="30788" xr:uid="{00000000-0005-0000-0000-000086930000}"/>
    <cellStyle name="Normal 7 10 5 7" xfId="16933" xr:uid="{00000000-0005-0000-0000-000087930000}"/>
    <cellStyle name="Normal 7 10 5 7 2" xfId="31762" xr:uid="{00000000-0005-0000-0000-000088930000}"/>
    <cellStyle name="Normal 7 10 5 8" xfId="19140" xr:uid="{00000000-0005-0000-0000-000089930000}"/>
    <cellStyle name="Normal 7 10 5 8 2" xfId="33106" xr:uid="{00000000-0005-0000-0000-00008A930000}"/>
    <cellStyle name="Normal 7 10 5 9" xfId="21348" xr:uid="{00000000-0005-0000-0000-00008B930000}"/>
    <cellStyle name="Normal 7 10 5 9 2" xfId="34450" xr:uid="{00000000-0005-0000-0000-00008C930000}"/>
    <cellStyle name="Normal 7 10 6" xfId="1791" xr:uid="{00000000-0005-0000-0000-00008D930000}"/>
    <cellStyle name="Normal 7 10 6 2" xfId="6028" xr:uid="{00000000-0005-0000-0000-00008E930000}"/>
    <cellStyle name="Normal 7 10 6 2 2" xfId="25710" xr:uid="{00000000-0005-0000-0000-00008F930000}"/>
    <cellStyle name="Normal 7 10 6 3" xfId="9403" xr:uid="{00000000-0005-0000-0000-000090930000}"/>
    <cellStyle name="Normal 7 10 6 3 2" xfId="27226" xr:uid="{00000000-0005-0000-0000-000091930000}"/>
    <cellStyle name="Normal 7 10 6 4" xfId="11610" xr:uid="{00000000-0005-0000-0000-000092930000}"/>
    <cellStyle name="Normal 7 10 6 4 2" xfId="28570" xr:uid="{00000000-0005-0000-0000-000093930000}"/>
    <cellStyle name="Normal 7 10 6 5" xfId="14347" xr:uid="{00000000-0005-0000-0000-000094930000}"/>
    <cellStyle name="Normal 7 10 6 5 2" xfId="30152" xr:uid="{00000000-0005-0000-0000-000095930000}"/>
    <cellStyle name="Normal 7 10 6 6" xfId="14782" xr:uid="{00000000-0005-0000-0000-000096930000}"/>
    <cellStyle name="Normal 7 10 6 6 2" xfId="30420" xr:uid="{00000000-0005-0000-0000-000097930000}"/>
    <cellStyle name="Normal 7 10 6 7" xfId="18232" xr:uid="{00000000-0005-0000-0000-000098930000}"/>
    <cellStyle name="Normal 7 10 6 7 2" xfId="32602" xr:uid="{00000000-0005-0000-0000-000099930000}"/>
    <cellStyle name="Normal 7 10 6 8" xfId="20440" xr:uid="{00000000-0005-0000-0000-00009A930000}"/>
    <cellStyle name="Normal 7 10 6 8 2" xfId="33946" xr:uid="{00000000-0005-0000-0000-00009B930000}"/>
    <cellStyle name="Normal 7 10 6 9" xfId="23291" xr:uid="{00000000-0005-0000-0000-00009C930000}"/>
    <cellStyle name="Normal 7 10 7" xfId="4035" xr:uid="{00000000-0005-0000-0000-00009D930000}"/>
    <cellStyle name="Normal 7 10 7 2" xfId="7082" xr:uid="{00000000-0005-0000-0000-00009E930000}"/>
    <cellStyle name="Normal 7 10 7 2 2" xfId="26676" xr:uid="{00000000-0005-0000-0000-00009F930000}"/>
    <cellStyle name="Normal 7 10 7 3" xfId="10730" xr:uid="{00000000-0005-0000-0000-0000A0930000}"/>
    <cellStyle name="Normal 7 10 7 3 2" xfId="28020" xr:uid="{00000000-0005-0000-0000-0000A1930000}"/>
    <cellStyle name="Normal 7 10 7 4" xfId="12937" xr:uid="{00000000-0005-0000-0000-0000A2930000}"/>
    <cellStyle name="Normal 7 10 7 4 2" xfId="29364" xr:uid="{00000000-0005-0000-0000-0000A3930000}"/>
    <cellStyle name="Normal 7 10 7 5" xfId="16109" xr:uid="{00000000-0005-0000-0000-0000A4930000}"/>
    <cellStyle name="Normal 7 10 7 5 2" xfId="31177" xr:uid="{00000000-0005-0000-0000-0000A5930000}"/>
    <cellStyle name="Normal 7 10 7 6" xfId="17352" xr:uid="{00000000-0005-0000-0000-0000A6930000}"/>
    <cellStyle name="Normal 7 10 7 6 2" xfId="32052" xr:uid="{00000000-0005-0000-0000-0000A7930000}"/>
    <cellStyle name="Normal 7 10 7 7" xfId="19559" xr:uid="{00000000-0005-0000-0000-0000A8930000}"/>
    <cellStyle name="Normal 7 10 7 7 2" xfId="33396" xr:uid="{00000000-0005-0000-0000-0000A9930000}"/>
    <cellStyle name="Normal 7 10 7 8" xfId="21767" xr:uid="{00000000-0005-0000-0000-0000AA930000}"/>
    <cellStyle name="Normal 7 10 7 8 2" xfId="34740" xr:uid="{00000000-0005-0000-0000-0000AB930000}"/>
    <cellStyle name="Normal 7 10 7 9" xfId="24921" xr:uid="{00000000-0005-0000-0000-0000AC930000}"/>
    <cellStyle name="Normal 7 10 8" xfId="3665" xr:uid="{00000000-0005-0000-0000-0000AD930000}"/>
    <cellStyle name="Normal 7 10 8 2" xfId="6956" xr:uid="{00000000-0005-0000-0000-0000AE930000}"/>
    <cellStyle name="Normal 7 10 8 2 2" xfId="26601" xr:uid="{00000000-0005-0000-0000-0000AF930000}"/>
    <cellStyle name="Normal 7 10 8 3" xfId="10604" xr:uid="{00000000-0005-0000-0000-0000B0930000}"/>
    <cellStyle name="Normal 7 10 8 3 2" xfId="27945" xr:uid="{00000000-0005-0000-0000-0000B1930000}"/>
    <cellStyle name="Normal 7 10 8 4" xfId="12811" xr:uid="{00000000-0005-0000-0000-0000B2930000}"/>
    <cellStyle name="Normal 7 10 8 4 2" xfId="29289" xr:uid="{00000000-0005-0000-0000-0000B3930000}"/>
    <cellStyle name="Normal 7 10 8 5" xfId="15877" xr:uid="{00000000-0005-0000-0000-0000B4930000}"/>
    <cellStyle name="Normal 7 10 8 5 2" xfId="31044" xr:uid="{00000000-0005-0000-0000-0000B5930000}"/>
    <cellStyle name="Normal 7 10 8 6" xfId="17226" xr:uid="{00000000-0005-0000-0000-0000B6930000}"/>
    <cellStyle name="Normal 7 10 8 6 2" xfId="31977" xr:uid="{00000000-0005-0000-0000-0000B7930000}"/>
    <cellStyle name="Normal 7 10 8 7" xfId="19433" xr:uid="{00000000-0005-0000-0000-0000B8930000}"/>
    <cellStyle name="Normal 7 10 8 7 2" xfId="33321" xr:uid="{00000000-0005-0000-0000-0000B9930000}"/>
    <cellStyle name="Normal 7 10 8 8" xfId="21641" xr:uid="{00000000-0005-0000-0000-0000BA930000}"/>
    <cellStyle name="Normal 7 10 8 8 2" xfId="34665" xr:uid="{00000000-0005-0000-0000-0000BB930000}"/>
    <cellStyle name="Normal 7 10 8 9" xfId="24795" xr:uid="{00000000-0005-0000-0000-0000BC930000}"/>
    <cellStyle name="Normal 7 10 9" xfId="4781" xr:uid="{00000000-0005-0000-0000-0000BD930000}"/>
    <cellStyle name="Normal 7 10 9 2" xfId="25265" xr:uid="{00000000-0005-0000-0000-0000BE930000}"/>
    <cellStyle name="Normal 7 11" xfId="1166" xr:uid="{00000000-0005-0000-0000-0000BF930000}"/>
    <cellStyle name="Normal 7 11 10" xfId="11180" xr:uid="{00000000-0005-0000-0000-0000C0930000}"/>
    <cellStyle name="Normal 7 11 10 2" xfId="28318" xr:uid="{00000000-0005-0000-0000-0000C1930000}"/>
    <cellStyle name="Normal 7 11 11" xfId="13826" xr:uid="{00000000-0005-0000-0000-0000C2930000}"/>
    <cellStyle name="Normal 7 11 11 2" xfId="29854" xr:uid="{00000000-0005-0000-0000-0000C3930000}"/>
    <cellStyle name="Normal 7 11 12" xfId="15830" xr:uid="{00000000-0005-0000-0000-0000C4930000}"/>
    <cellStyle name="Normal 7 11 12 2" xfId="31031" xr:uid="{00000000-0005-0000-0000-0000C5930000}"/>
    <cellStyle name="Normal 7 11 13" xfId="17802" xr:uid="{00000000-0005-0000-0000-0000C6930000}"/>
    <cellStyle name="Normal 7 11 13 2" xfId="32350" xr:uid="{00000000-0005-0000-0000-0000C7930000}"/>
    <cellStyle name="Normal 7 11 14" xfId="20010" xr:uid="{00000000-0005-0000-0000-0000C8930000}"/>
    <cellStyle name="Normal 7 11 14 2" xfId="33694" xr:uid="{00000000-0005-0000-0000-0000C9930000}"/>
    <cellStyle name="Normal 7 11 15" xfId="22143" xr:uid="{00000000-0005-0000-0000-0000CA930000}"/>
    <cellStyle name="Normal 7 11 2" xfId="2091" xr:uid="{00000000-0005-0000-0000-0000CB930000}"/>
    <cellStyle name="Normal 7 11 2 10" xfId="22498" xr:uid="{00000000-0005-0000-0000-0000CC930000}"/>
    <cellStyle name="Normal 7 11 2 2" xfId="5193" xr:uid="{00000000-0005-0000-0000-0000CD930000}"/>
    <cellStyle name="Normal 7 11 2 2 2" xfId="23885" xr:uid="{00000000-0005-0000-0000-0000CE930000}"/>
    <cellStyle name="Normal 7 11 2 3" xfId="7776" xr:uid="{00000000-0005-0000-0000-0000CF930000}"/>
    <cellStyle name="Normal 7 11 2 3 2" xfId="25893" xr:uid="{00000000-0005-0000-0000-0000D0930000}"/>
    <cellStyle name="Normal 7 11 2 4" xfId="9608" xr:uid="{00000000-0005-0000-0000-0000D1930000}"/>
    <cellStyle name="Normal 7 11 2 4 2" xfId="27366" xr:uid="{00000000-0005-0000-0000-0000D2930000}"/>
    <cellStyle name="Normal 7 11 2 5" xfId="11815" xr:uid="{00000000-0005-0000-0000-0000D3930000}"/>
    <cellStyle name="Normal 7 11 2 5 2" xfId="28710" xr:uid="{00000000-0005-0000-0000-0000D4930000}"/>
    <cellStyle name="Normal 7 11 2 6" xfId="14594" xr:uid="{00000000-0005-0000-0000-0000D5930000}"/>
    <cellStyle name="Normal 7 11 2 6 2" xfId="30318" xr:uid="{00000000-0005-0000-0000-0000D6930000}"/>
    <cellStyle name="Normal 7 11 2 7" xfId="13364" xr:uid="{00000000-0005-0000-0000-0000D7930000}"/>
    <cellStyle name="Normal 7 11 2 7 2" xfId="29640" xr:uid="{00000000-0005-0000-0000-0000D8930000}"/>
    <cellStyle name="Normal 7 11 2 8" xfId="18437" xr:uid="{00000000-0005-0000-0000-0000D9930000}"/>
    <cellStyle name="Normal 7 11 2 8 2" xfId="32742" xr:uid="{00000000-0005-0000-0000-0000DA930000}"/>
    <cellStyle name="Normal 7 11 2 9" xfId="20645" xr:uid="{00000000-0005-0000-0000-0000DB930000}"/>
    <cellStyle name="Normal 7 11 2 9 2" xfId="34086" xr:uid="{00000000-0005-0000-0000-0000DC930000}"/>
    <cellStyle name="Normal 7 11 3" xfId="2960" xr:uid="{00000000-0005-0000-0000-0000DD930000}"/>
    <cellStyle name="Normal 7 11 3 10" xfId="22886" xr:uid="{00000000-0005-0000-0000-0000DE930000}"/>
    <cellStyle name="Normal 7 11 3 2" xfId="5581" xr:uid="{00000000-0005-0000-0000-0000DF930000}"/>
    <cellStyle name="Normal 7 11 3 2 2" xfId="24451" xr:uid="{00000000-0005-0000-0000-0000E0930000}"/>
    <cellStyle name="Normal 7 11 3 3" xfId="8331" xr:uid="{00000000-0005-0000-0000-0000E1930000}"/>
    <cellStyle name="Normal 7 11 3 3 2" xfId="26276" xr:uid="{00000000-0005-0000-0000-0000E2930000}"/>
    <cellStyle name="Normal 7 11 3 4" xfId="10175" xr:uid="{00000000-0005-0000-0000-0000E3930000}"/>
    <cellStyle name="Normal 7 11 3 4 2" xfId="27620" xr:uid="{00000000-0005-0000-0000-0000E4930000}"/>
    <cellStyle name="Normal 7 11 3 5" xfId="12382" xr:uid="{00000000-0005-0000-0000-0000E5930000}"/>
    <cellStyle name="Normal 7 11 3 5 2" xfId="28964" xr:uid="{00000000-0005-0000-0000-0000E6930000}"/>
    <cellStyle name="Normal 7 11 3 6" xfId="15321" xr:uid="{00000000-0005-0000-0000-0000E7930000}"/>
    <cellStyle name="Normal 7 11 3 6 2" xfId="30648" xr:uid="{00000000-0005-0000-0000-0000E8930000}"/>
    <cellStyle name="Normal 7 11 3 7" xfId="16797" xr:uid="{00000000-0005-0000-0000-0000E9930000}"/>
    <cellStyle name="Normal 7 11 3 7 2" xfId="31652" xr:uid="{00000000-0005-0000-0000-0000EA930000}"/>
    <cellStyle name="Normal 7 11 3 8" xfId="19004" xr:uid="{00000000-0005-0000-0000-0000EB930000}"/>
    <cellStyle name="Normal 7 11 3 8 2" xfId="32996" xr:uid="{00000000-0005-0000-0000-0000EC930000}"/>
    <cellStyle name="Normal 7 11 3 9" xfId="21212" xr:uid="{00000000-0005-0000-0000-0000ED930000}"/>
    <cellStyle name="Normal 7 11 3 9 2" xfId="34340" xr:uid="{00000000-0005-0000-0000-0000EE930000}"/>
    <cellStyle name="Normal 7 11 4" xfId="3255" xr:uid="{00000000-0005-0000-0000-0000EF930000}"/>
    <cellStyle name="Normal 7 11 4 10" xfId="23054" xr:uid="{00000000-0005-0000-0000-0000F0930000}"/>
    <cellStyle name="Normal 7 11 4 2" xfId="5749" xr:uid="{00000000-0005-0000-0000-0000F1930000}"/>
    <cellStyle name="Normal 7 11 4 2 2" xfId="24619" xr:uid="{00000000-0005-0000-0000-0000F2930000}"/>
    <cellStyle name="Normal 7 11 4 3" xfId="8499" xr:uid="{00000000-0005-0000-0000-0000F3930000}"/>
    <cellStyle name="Normal 7 11 4 3 2" xfId="26418" xr:uid="{00000000-0005-0000-0000-0000F4930000}"/>
    <cellStyle name="Normal 7 11 4 4" xfId="10343" xr:uid="{00000000-0005-0000-0000-0000F5930000}"/>
    <cellStyle name="Normal 7 11 4 4 2" xfId="27762" xr:uid="{00000000-0005-0000-0000-0000F6930000}"/>
    <cellStyle name="Normal 7 11 4 5" xfId="12550" xr:uid="{00000000-0005-0000-0000-0000F7930000}"/>
    <cellStyle name="Normal 7 11 4 5 2" xfId="29106" xr:uid="{00000000-0005-0000-0000-0000F8930000}"/>
    <cellStyle name="Normal 7 11 4 6" xfId="15549" xr:uid="{00000000-0005-0000-0000-0000F9930000}"/>
    <cellStyle name="Normal 7 11 4 6 2" xfId="30824" xr:uid="{00000000-0005-0000-0000-0000FA930000}"/>
    <cellStyle name="Normal 7 11 4 7" xfId="16965" xr:uid="{00000000-0005-0000-0000-0000FB930000}"/>
    <cellStyle name="Normal 7 11 4 7 2" xfId="31794" xr:uid="{00000000-0005-0000-0000-0000FC930000}"/>
    <cellStyle name="Normal 7 11 4 8" xfId="19172" xr:uid="{00000000-0005-0000-0000-0000FD930000}"/>
    <cellStyle name="Normal 7 11 4 8 2" xfId="33138" xr:uid="{00000000-0005-0000-0000-0000FE930000}"/>
    <cellStyle name="Normal 7 11 4 9" xfId="21380" xr:uid="{00000000-0005-0000-0000-0000FF930000}"/>
    <cellStyle name="Normal 7 11 4 9 2" xfId="34482" xr:uid="{00000000-0005-0000-0000-000000940000}"/>
    <cellStyle name="Normal 7 11 5" xfId="1915" xr:uid="{00000000-0005-0000-0000-000001940000}"/>
    <cellStyle name="Normal 7 11 5 2" xfId="6093" xr:uid="{00000000-0005-0000-0000-000002940000}"/>
    <cellStyle name="Normal 7 11 5 2 2" xfId="25756" xr:uid="{00000000-0005-0000-0000-000003940000}"/>
    <cellStyle name="Normal 7 11 5 3" xfId="9463" xr:uid="{00000000-0005-0000-0000-000004940000}"/>
    <cellStyle name="Normal 7 11 5 3 2" xfId="27272" xr:uid="{00000000-0005-0000-0000-000005940000}"/>
    <cellStyle name="Normal 7 11 5 4" xfId="11670" xr:uid="{00000000-0005-0000-0000-000006940000}"/>
    <cellStyle name="Normal 7 11 5 4 2" xfId="28616" xr:uid="{00000000-0005-0000-0000-000007940000}"/>
    <cellStyle name="Normal 7 11 5 5" xfId="14437" xr:uid="{00000000-0005-0000-0000-000008940000}"/>
    <cellStyle name="Normal 7 11 5 5 2" xfId="30217" xr:uid="{00000000-0005-0000-0000-000009940000}"/>
    <cellStyle name="Normal 7 11 5 6" xfId="15882" xr:uid="{00000000-0005-0000-0000-00000A940000}"/>
    <cellStyle name="Normal 7 11 5 6 2" xfId="31045" xr:uid="{00000000-0005-0000-0000-00000B940000}"/>
    <cellStyle name="Normal 7 11 5 7" xfId="18292" xr:uid="{00000000-0005-0000-0000-00000C940000}"/>
    <cellStyle name="Normal 7 11 5 7 2" xfId="32648" xr:uid="{00000000-0005-0000-0000-00000D940000}"/>
    <cellStyle name="Normal 7 11 5 8" xfId="20500" xr:uid="{00000000-0005-0000-0000-00000E940000}"/>
    <cellStyle name="Normal 7 11 5 8 2" xfId="33992" xr:uid="{00000000-0005-0000-0000-00000F940000}"/>
    <cellStyle name="Normal 7 11 5 9" xfId="23356" xr:uid="{00000000-0005-0000-0000-000010940000}"/>
    <cellStyle name="Normal 7 11 6" xfId="4190" xr:uid="{00000000-0005-0000-0000-000011940000}"/>
    <cellStyle name="Normal 7 11 6 2" xfId="7122" xr:uid="{00000000-0005-0000-0000-000012940000}"/>
    <cellStyle name="Normal 7 11 6 2 2" xfId="26716" xr:uid="{00000000-0005-0000-0000-000013940000}"/>
    <cellStyle name="Normal 7 11 6 3" xfId="10770" xr:uid="{00000000-0005-0000-0000-000014940000}"/>
    <cellStyle name="Normal 7 11 6 3 2" xfId="28060" xr:uid="{00000000-0005-0000-0000-000015940000}"/>
    <cellStyle name="Normal 7 11 6 4" xfId="12977" xr:uid="{00000000-0005-0000-0000-000016940000}"/>
    <cellStyle name="Normal 7 11 6 4 2" xfId="29404" xr:uid="{00000000-0005-0000-0000-000017940000}"/>
    <cellStyle name="Normal 7 11 6 5" xfId="16200" xr:uid="{00000000-0005-0000-0000-000018940000}"/>
    <cellStyle name="Normal 7 11 6 5 2" xfId="31249" xr:uid="{00000000-0005-0000-0000-000019940000}"/>
    <cellStyle name="Normal 7 11 6 6" xfId="17392" xr:uid="{00000000-0005-0000-0000-00001A940000}"/>
    <cellStyle name="Normal 7 11 6 6 2" xfId="32092" xr:uid="{00000000-0005-0000-0000-00001B940000}"/>
    <cellStyle name="Normal 7 11 6 7" xfId="19599" xr:uid="{00000000-0005-0000-0000-00001C940000}"/>
    <cellStyle name="Normal 7 11 6 7 2" xfId="33436" xr:uid="{00000000-0005-0000-0000-00001D940000}"/>
    <cellStyle name="Normal 7 11 6 8" xfId="21807" xr:uid="{00000000-0005-0000-0000-00001E940000}"/>
    <cellStyle name="Normal 7 11 6 8 2" xfId="34780" xr:uid="{00000000-0005-0000-0000-00001F940000}"/>
    <cellStyle name="Normal 7 11 6 9" xfId="24961" xr:uid="{00000000-0005-0000-0000-000020940000}"/>
    <cellStyle name="Normal 7 11 7" xfId="1930" xr:uid="{00000000-0005-0000-0000-000021940000}"/>
    <cellStyle name="Normal 7 11 7 2" xfId="6461" xr:uid="{00000000-0005-0000-0000-000022940000}"/>
    <cellStyle name="Normal 7 11 7 2 2" xfId="25761" xr:uid="{00000000-0005-0000-0000-000023940000}"/>
    <cellStyle name="Normal 7 11 7 3" xfId="9470" xr:uid="{00000000-0005-0000-0000-000024940000}"/>
    <cellStyle name="Normal 7 11 7 3 2" xfId="27277" xr:uid="{00000000-0005-0000-0000-000025940000}"/>
    <cellStyle name="Normal 7 11 7 4" xfId="11677" xr:uid="{00000000-0005-0000-0000-000026940000}"/>
    <cellStyle name="Normal 7 11 7 4 2" xfId="28621" xr:uid="{00000000-0005-0000-0000-000027940000}"/>
    <cellStyle name="Normal 7 11 7 5" xfId="14448" xr:uid="{00000000-0005-0000-0000-000028940000}"/>
    <cellStyle name="Normal 7 11 7 5 2" xfId="30224" xr:uid="{00000000-0005-0000-0000-000029940000}"/>
    <cellStyle name="Normal 7 11 7 6" xfId="13602" xr:uid="{00000000-0005-0000-0000-00002A940000}"/>
    <cellStyle name="Normal 7 11 7 6 2" xfId="29755" xr:uid="{00000000-0005-0000-0000-00002B940000}"/>
    <cellStyle name="Normal 7 11 7 7" xfId="18299" xr:uid="{00000000-0005-0000-0000-00002C940000}"/>
    <cellStyle name="Normal 7 11 7 7 2" xfId="32653" xr:uid="{00000000-0005-0000-0000-00002D940000}"/>
    <cellStyle name="Normal 7 11 7 8" xfId="20507" xr:uid="{00000000-0005-0000-0000-00002E940000}"/>
    <cellStyle name="Normal 7 11 7 8 2" xfId="33997" xr:uid="{00000000-0005-0000-0000-00002F940000}"/>
    <cellStyle name="Normal 7 11 7 9" xfId="23756" xr:uid="{00000000-0005-0000-0000-000030940000}"/>
    <cellStyle name="Normal 7 11 8" xfId="4838" xr:uid="{00000000-0005-0000-0000-000031940000}"/>
    <cellStyle name="Normal 7 11 8 2" xfId="25330" xr:uid="{00000000-0005-0000-0000-000032940000}"/>
    <cellStyle name="Normal 7 11 9" xfId="8973" xr:uid="{00000000-0005-0000-0000-000033940000}"/>
    <cellStyle name="Normal 7 11 9 2" xfId="26974" xr:uid="{00000000-0005-0000-0000-000034940000}"/>
    <cellStyle name="Normal 7 12" xfId="1738" xr:uid="{00000000-0005-0000-0000-000035940000}"/>
    <cellStyle name="Normal 7 12 10" xfId="22317" xr:uid="{00000000-0005-0000-0000-000036940000}"/>
    <cellStyle name="Normal 7 12 2" xfId="5012" xr:uid="{00000000-0005-0000-0000-000037940000}"/>
    <cellStyle name="Normal 7 12 2 2" xfId="23687" xr:uid="{00000000-0005-0000-0000-000038940000}"/>
    <cellStyle name="Normal 7 12 3" xfId="7614" xr:uid="{00000000-0005-0000-0000-000039940000}"/>
    <cellStyle name="Normal 7 12 3 2" xfId="25666" xr:uid="{00000000-0005-0000-0000-00003A940000}"/>
    <cellStyle name="Normal 7 12 4" xfId="9358" xr:uid="{00000000-0005-0000-0000-00003B940000}"/>
    <cellStyle name="Normal 7 12 4 2" xfId="27182" xr:uid="{00000000-0005-0000-0000-00003C940000}"/>
    <cellStyle name="Normal 7 12 5" xfId="11565" xr:uid="{00000000-0005-0000-0000-00003D940000}"/>
    <cellStyle name="Normal 7 12 5 2" xfId="28526" xr:uid="{00000000-0005-0000-0000-00003E940000}"/>
    <cellStyle name="Normal 7 12 6" xfId="14297" xr:uid="{00000000-0005-0000-0000-00003F940000}"/>
    <cellStyle name="Normal 7 12 6 2" xfId="30104" xr:uid="{00000000-0005-0000-0000-000040940000}"/>
    <cellStyle name="Normal 7 12 7" xfId="14432" xr:uid="{00000000-0005-0000-0000-000041940000}"/>
    <cellStyle name="Normal 7 12 7 2" xfId="30212" xr:uid="{00000000-0005-0000-0000-000042940000}"/>
    <cellStyle name="Normal 7 12 8" xfId="18187" xr:uid="{00000000-0005-0000-0000-000043940000}"/>
    <cellStyle name="Normal 7 12 8 2" xfId="32558" xr:uid="{00000000-0005-0000-0000-000044940000}"/>
    <cellStyle name="Normal 7 12 9" xfId="20395" xr:uid="{00000000-0005-0000-0000-000045940000}"/>
    <cellStyle name="Normal 7 12 9 2" xfId="33902" xr:uid="{00000000-0005-0000-0000-000046940000}"/>
    <cellStyle name="Normal 7 13" xfId="2715" xr:uid="{00000000-0005-0000-0000-000047940000}"/>
    <cellStyle name="Normal 7 13 10" xfId="22715" xr:uid="{00000000-0005-0000-0000-000048940000}"/>
    <cellStyle name="Normal 7 13 2" xfId="5410" xr:uid="{00000000-0005-0000-0000-000049940000}"/>
    <cellStyle name="Normal 7 13 2 2" xfId="24280" xr:uid="{00000000-0005-0000-0000-00004A940000}"/>
    <cellStyle name="Normal 7 13 3" xfId="8160" xr:uid="{00000000-0005-0000-0000-00004B940000}"/>
    <cellStyle name="Normal 7 13 3 2" xfId="26156" xr:uid="{00000000-0005-0000-0000-00004C940000}"/>
    <cellStyle name="Normal 7 13 4" xfId="10004" xr:uid="{00000000-0005-0000-0000-00004D940000}"/>
    <cellStyle name="Normal 7 13 4 2" xfId="27500" xr:uid="{00000000-0005-0000-0000-00004E940000}"/>
    <cellStyle name="Normal 7 13 5" xfId="12211" xr:uid="{00000000-0005-0000-0000-00004F940000}"/>
    <cellStyle name="Normal 7 13 5 2" xfId="28844" xr:uid="{00000000-0005-0000-0000-000050940000}"/>
    <cellStyle name="Normal 7 13 6" xfId="15110" xr:uid="{00000000-0005-0000-0000-000051940000}"/>
    <cellStyle name="Normal 7 13 6 2" xfId="30505" xr:uid="{00000000-0005-0000-0000-000052940000}"/>
    <cellStyle name="Normal 7 13 7" xfId="16626" xr:uid="{00000000-0005-0000-0000-000053940000}"/>
    <cellStyle name="Normal 7 13 7 2" xfId="31532" xr:uid="{00000000-0005-0000-0000-000054940000}"/>
    <cellStyle name="Normal 7 13 8" xfId="18833" xr:uid="{00000000-0005-0000-0000-000055940000}"/>
    <cellStyle name="Normal 7 13 8 2" xfId="32876" xr:uid="{00000000-0005-0000-0000-000056940000}"/>
    <cellStyle name="Normal 7 13 9" xfId="21041" xr:uid="{00000000-0005-0000-0000-000057940000}"/>
    <cellStyle name="Normal 7 13 9 2" xfId="34220" xr:uid="{00000000-0005-0000-0000-000058940000}"/>
    <cellStyle name="Normal 7 14" xfId="2611" xr:uid="{00000000-0005-0000-0000-000059940000}"/>
    <cellStyle name="Normal 7 14 10" xfId="22687" xr:uid="{00000000-0005-0000-0000-00005A940000}"/>
    <cellStyle name="Normal 7 14 2" xfId="5382" xr:uid="{00000000-0005-0000-0000-00005B940000}"/>
    <cellStyle name="Normal 7 14 2 2" xfId="24252" xr:uid="{00000000-0005-0000-0000-00005C940000}"/>
    <cellStyle name="Normal 7 14 3" xfId="8132" xr:uid="{00000000-0005-0000-0000-00005D940000}"/>
    <cellStyle name="Normal 7 14 3 2" xfId="26128" xr:uid="{00000000-0005-0000-0000-00005E940000}"/>
    <cellStyle name="Normal 7 14 4" xfId="9976" xr:uid="{00000000-0005-0000-0000-00005F940000}"/>
    <cellStyle name="Normal 7 14 4 2" xfId="27472" xr:uid="{00000000-0005-0000-0000-000060940000}"/>
    <cellStyle name="Normal 7 14 5" xfId="12183" xr:uid="{00000000-0005-0000-0000-000061940000}"/>
    <cellStyle name="Normal 7 14 5 2" xfId="28816" xr:uid="{00000000-0005-0000-0000-000062940000}"/>
    <cellStyle name="Normal 7 14 6" xfId="15048" xr:uid="{00000000-0005-0000-0000-000063940000}"/>
    <cellStyle name="Normal 7 14 6 2" xfId="30465" xr:uid="{00000000-0005-0000-0000-000064940000}"/>
    <cellStyle name="Normal 7 14 7" xfId="16598" xr:uid="{00000000-0005-0000-0000-000065940000}"/>
    <cellStyle name="Normal 7 14 7 2" xfId="31504" xr:uid="{00000000-0005-0000-0000-000066940000}"/>
    <cellStyle name="Normal 7 14 8" xfId="18805" xr:uid="{00000000-0005-0000-0000-000067940000}"/>
    <cellStyle name="Normal 7 14 8 2" xfId="32848" xr:uid="{00000000-0005-0000-0000-000068940000}"/>
    <cellStyle name="Normal 7 14 9" xfId="21013" xr:uid="{00000000-0005-0000-0000-000069940000}"/>
    <cellStyle name="Normal 7 14 9 2" xfId="34192" xr:uid="{00000000-0005-0000-0000-00006A940000}"/>
    <cellStyle name="Normal 7 15" xfId="1781" xr:uid="{00000000-0005-0000-0000-00006B940000}"/>
    <cellStyle name="Normal 7 15 2" xfId="5912" xr:uid="{00000000-0005-0000-0000-00006C940000}"/>
    <cellStyle name="Normal 7 15 2 2" xfId="25704" xr:uid="{00000000-0005-0000-0000-00006D940000}"/>
    <cellStyle name="Normal 7 15 3" xfId="9396" xr:uid="{00000000-0005-0000-0000-00006E940000}"/>
    <cellStyle name="Normal 7 15 3 2" xfId="27220" xr:uid="{00000000-0005-0000-0000-00006F940000}"/>
    <cellStyle name="Normal 7 15 4" xfId="11603" xr:uid="{00000000-0005-0000-0000-000070940000}"/>
    <cellStyle name="Normal 7 15 4 2" xfId="28564" xr:uid="{00000000-0005-0000-0000-000071940000}"/>
    <cellStyle name="Normal 7 15 5" xfId="14337" xr:uid="{00000000-0005-0000-0000-000072940000}"/>
    <cellStyle name="Normal 7 15 5 2" xfId="30144" xr:uid="{00000000-0005-0000-0000-000073940000}"/>
    <cellStyle name="Normal 7 15 6" xfId="16146" xr:uid="{00000000-0005-0000-0000-000074940000}"/>
    <cellStyle name="Normal 7 15 6 2" xfId="31209" xr:uid="{00000000-0005-0000-0000-000075940000}"/>
    <cellStyle name="Normal 7 15 7" xfId="18225" xr:uid="{00000000-0005-0000-0000-000076940000}"/>
    <cellStyle name="Normal 7 15 7 2" xfId="32596" xr:uid="{00000000-0005-0000-0000-000077940000}"/>
    <cellStyle name="Normal 7 15 8" xfId="20433" xr:uid="{00000000-0005-0000-0000-000078940000}"/>
    <cellStyle name="Normal 7 15 8 2" xfId="33940" xr:uid="{00000000-0005-0000-0000-000079940000}"/>
    <cellStyle name="Normal 7 15 9" xfId="23175" xr:uid="{00000000-0005-0000-0000-00007A940000}"/>
    <cellStyle name="Normal 7 16" xfId="4214" xr:uid="{00000000-0005-0000-0000-00007B940000}"/>
    <cellStyle name="Normal 7 16 2" xfId="7131" xr:uid="{00000000-0005-0000-0000-00007C940000}"/>
    <cellStyle name="Normal 7 16 2 2" xfId="26725" xr:uid="{00000000-0005-0000-0000-00007D940000}"/>
    <cellStyle name="Normal 7 16 3" xfId="10779" xr:uid="{00000000-0005-0000-0000-00007E940000}"/>
    <cellStyle name="Normal 7 16 3 2" xfId="28069" xr:uid="{00000000-0005-0000-0000-00007F940000}"/>
    <cellStyle name="Normal 7 16 4" xfId="12986" xr:uid="{00000000-0005-0000-0000-000080940000}"/>
    <cellStyle name="Normal 7 16 4 2" xfId="29413" xr:uid="{00000000-0005-0000-0000-000081940000}"/>
    <cellStyle name="Normal 7 16 5" xfId="16217" xr:uid="{00000000-0005-0000-0000-000082940000}"/>
    <cellStyle name="Normal 7 16 5 2" xfId="31266" xr:uid="{00000000-0005-0000-0000-000083940000}"/>
    <cellStyle name="Normal 7 16 6" xfId="17401" xr:uid="{00000000-0005-0000-0000-000084940000}"/>
    <cellStyle name="Normal 7 16 6 2" xfId="32101" xr:uid="{00000000-0005-0000-0000-000085940000}"/>
    <cellStyle name="Normal 7 16 7" xfId="19608" xr:uid="{00000000-0005-0000-0000-000086940000}"/>
    <cellStyle name="Normal 7 16 7 2" xfId="33445" xr:uid="{00000000-0005-0000-0000-000087940000}"/>
    <cellStyle name="Normal 7 16 8" xfId="21816" xr:uid="{00000000-0005-0000-0000-000088940000}"/>
    <cellStyle name="Normal 7 16 8 2" xfId="34789" xr:uid="{00000000-0005-0000-0000-000089940000}"/>
    <cellStyle name="Normal 7 16 9" xfId="24970" xr:uid="{00000000-0005-0000-0000-00008A940000}"/>
    <cellStyle name="Normal 7 17" xfId="4559" xr:uid="{00000000-0005-0000-0000-00008B940000}"/>
    <cellStyle name="Normal 7 17 2" xfId="7253" xr:uid="{00000000-0005-0000-0000-00008C940000}"/>
    <cellStyle name="Normal 7 17 2 2" xfId="26847" xr:uid="{00000000-0005-0000-0000-00008D940000}"/>
    <cellStyle name="Normal 7 17 3" xfId="10901" xr:uid="{00000000-0005-0000-0000-00008E940000}"/>
    <cellStyle name="Normal 7 17 3 2" xfId="28191" xr:uid="{00000000-0005-0000-0000-00008F940000}"/>
    <cellStyle name="Normal 7 17 4" xfId="13108" xr:uid="{00000000-0005-0000-0000-000090940000}"/>
    <cellStyle name="Normal 7 17 4 2" xfId="29535" xr:uid="{00000000-0005-0000-0000-000091940000}"/>
    <cellStyle name="Normal 7 17 5" xfId="16445" xr:uid="{00000000-0005-0000-0000-000092940000}"/>
    <cellStyle name="Normal 7 17 5 2" xfId="31451" xr:uid="{00000000-0005-0000-0000-000093940000}"/>
    <cellStyle name="Normal 7 17 6" xfId="17523" xr:uid="{00000000-0005-0000-0000-000094940000}"/>
    <cellStyle name="Normal 7 17 6 2" xfId="32223" xr:uid="{00000000-0005-0000-0000-000095940000}"/>
    <cellStyle name="Normal 7 17 7" xfId="19730" xr:uid="{00000000-0005-0000-0000-000096940000}"/>
    <cellStyle name="Normal 7 17 7 2" xfId="33567" xr:uid="{00000000-0005-0000-0000-000097940000}"/>
    <cellStyle name="Normal 7 17 8" xfId="21938" xr:uid="{00000000-0005-0000-0000-000098940000}"/>
    <cellStyle name="Normal 7 17 8 2" xfId="34911" xr:uid="{00000000-0005-0000-0000-000099940000}"/>
    <cellStyle name="Normal 7 17 9" xfId="25092" xr:uid="{00000000-0005-0000-0000-00009A940000}"/>
    <cellStyle name="Normal 7 18" xfId="4698" xr:uid="{00000000-0005-0000-0000-00009B940000}"/>
    <cellStyle name="Normal 7 18 2" xfId="25149" xr:uid="{00000000-0005-0000-0000-00009C940000}"/>
    <cellStyle name="Normal 7 19" xfId="8792" xr:uid="{00000000-0005-0000-0000-00009D940000}"/>
    <cellStyle name="Normal 7 19 2" xfId="26878" xr:uid="{00000000-0005-0000-0000-00009E940000}"/>
    <cellStyle name="Normal 7 2" xfId="459" xr:uid="{00000000-0005-0000-0000-00009F940000}"/>
    <cellStyle name="Normal 7 2 2" xfId="37809" xr:uid="{00000000-0005-0000-0000-0000A0940000}"/>
    <cellStyle name="Normal 7 2 2 2" xfId="38428" xr:uid="{00000000-0005-0000-0000-0000A1940000}"/>
    <cellStyle name="Normal 7 20" xfId="10999" xr:uid="{00000000-0005-0000-0000-0000A2940000}"/>
    <cellStyle name="Normal 7 20 2" xfId="28222" xr:uid="{00000000-0005-0000-0000-0000A3940000}"/>
    <cellStyle name="Normal 7 21" xfId="13461" xr:uid="{00000000-0005-0000-0000-0000A4940000}"/>
    <cellStyle name="Normal 7 21 2" xfId="29681" xr:uid="{00000000-0005-0000-0000-0000A5940000}"/>
    <cellStyle name="Normal 7 22" xfId="15359" xr:uid="{00000000-0005-0000-0000-0000A6940000}"/>
    <cellStyle name="Normal 7 22 2" xfId="30683" xr:uid="{00000000-0005-0000-0000-0000A7940000}"/>
    <cellStyle name="Normal 7 23" xfId="17621" xr:uid="{00000000-0005-0000-0000-0000A8940000}"/>
    <cellStyle name="Normal 7 23 2" xfId="32254" xr:uid="{00000000-0005-0000-0000-0000A9940000}"/>
    <cellStyle name="Normal 7 24" xfId="19829" xr:uid="{00000000-0005-0000-0000-0000AA940000}"/>
    <cellStyle name="Normal 7 24 2" xfId="33598" xr:uid="{00000000-0005-0000-0000-0000AB940000}"/>
    <cellStyle name="Normal 7 25" xfId="22003" xr:uid="{00000000-0005-0000-0000-0000AC940000}"/>
    <cellStyle name="Normal 7 26" xfId="37870" xr:uid="{00000000-0005-0000-0000-0000AD940000}"/>
    <cellStyle name="Normal 7 3" xfId="433" xr:uid="{00000000-0005-0000-0000-0000AE940000}"/>
    <cellStyle name="Normal 7 3 2" xfId="37800" xr:uid="{00000000-0005-0000-0000-0000AF940000}"/>
    <cellStyle name="Normal 7 3 2 2" xfId="38419" xr:uid="{00000000-0005-0000-0000-0000B0940000}"/>
    <cellStyle name="Normal 7 4" xfId="497" xr:uid="{00000000-0005-0000-0000-0000B1940000}"/>
    <cellStyle name="Normal 7 4 2" xfId="37826" xr:uid="{00000000-0005-0000-0000-0000B2940000}"/>
    <cellStyle name="Normal 7 4 2 2" xfId="38446" xr:uid="{00000000-0005-0000-0000-0000B3940000}"/>
    <cellStyle name="Normal 7 5" xfId="615" xr:uid="{00000000-0005-0000-0000-0000B4940000}"/>
    <cellStyle name="Normal 7 5 2" xfId="37868" xr:uid="{00000000-0005-0000-0000-0000B5940000}"/>
    <cellStyle name="Normal 7 5 2 2" xfId="38485" xr:uid="{00000000-0005-0000-0000-0000B6940000}"/>
    <cellStyle name="Normal 7 6" xfId="593" xr:uid="{00000000-0005-0000-0000-0000B7940000}"/>
    <cellStyle name="Normal 7 6 2" xfId="37867" xr:uid="{00000000-0005-0000-0000-0000B8940000}"/>
    <cellStyle name="Normal 7 6 2 2" xfId="38484" xr:uid="{00000000-0005-0000-0000-0000B9940000}"/>
    <cellStyle name="Normal 7 7" xfId="645" xr:uid="{00000000-0005-0000-0000-0000BA940000}"/>
    <cellStyle name="Normal 7 7 2" xfId="37880" xr:uid="{00000000-0005-0000-0000-0000BB940000}"/>
    <cellStyle name="Normal 7 7 2 2" xfId="38497" xr:uid="{00000000-0005-0000-0000-0000BC940000}"/>
    <cellStyle name="Normal 7 8" xfId="647" xr:uid="{00000000-0005-0000-0000-0000BD940000}"/>
    <cellStyle name="Normal 7 8 2" xfId="37882" xr:uid="{00000000-0005-0000-0000-0000BE940000}"/>
    <cellStyle name="Normal 7 8 2 2" xfId="38499" xr:uid="{00000000-0005-0000-0000-0000BF940000}"/>
    <cellStyle name="Normal 7 9" xfId="940" xr:uid="{00000000-0005-0000-0000-0000C0940000}"/>
    <cellStyle name="Normal 7 9 10" xfId="8858" xr:uid="{00000000-0005-0000-0000-0000C1940000}"/>
    <cellStyle name="Normal 7 9 10 2" xfId="26910" xr:uid="{00000000-0005-0000-0000-0000C2940000}"/>
    <cellStyle name="Normal 7 9 11" xfId="11065" xr:uid="{00000000-0005-0000-0000-0000C3940000}"/>
    <cellStyle name="Normal 7 9 11 2" xfId="28254" xr:uid="{00000000-0005-0000-0000-0000C4940000}"/>
    <cellStyle name="Normal 7 9 12" xfId="13649" xr:uid="{00000000-0005-0000-0000-0000C5940000}"/>
    <cellStyle name="Normal 7 9 12 2" xfId="29764" xr:uid="{00000000-0005-0000-0000-0000C6940000}"/>
    <cellStyle name="Normal 7 9 13" xfId="13417" xr:uid="{00000000-0005-0000-0000-0000C7940000}"/>
    <cellStyle name="Normal 7 9 13 2" xfId="29660" xr:uid="{00000000-0005-0000-0000-0000C8940000}"/>
    <cellStyle name="Normal 7 9 14" xfId="17687" xr:uid="{00000000-0005-0000-0000-0000C9940000}"/>
    <cellStyle name="Normal 7 9 14 2" xfId="32286" xr:uid="{00000000-0005-0000-0000-0000CA940000}"/>
    <cellStyle name="Normal 7 9 15" xfId="19895" xr:uid="{00000000-0005-0000-0000-0000CB940000}"/>
    <cellStyle name="Normal 7 9 15 2" xfId="33630" xr:uid="{00000000-0005-0000-0000-0000CC940000}"/>
    <cellStyle name="Normal 7 9 16" xfId="22054" xr:uid="{00000000-0005-0000-0000-0000CD940000}"/>
    <cellStyle name="Normal 7 9 17" xfId="38487" xr:uid="{00000000-0005-0000-0000-0000CE940000}"/>
    <cellStyle name="Normal 7 9 2" xfId="1217" xr:uid="{00000000-0005-0000-0000-0000CF940000}"/>
    <cellStyle name="Normal 7 9 2 10" xfId="11230" xr:uid="{00000000-0005-0000-0000-0000D0940000}"/>
    <cellStyle name="Normal 7 9 2 10 2" xfId="28350" xr:uid="{00000000-0005-0000-0000-0000D1940000}"/>
    <cellStyle name="Normal 7 9 2 11" xfId="13876" xr:uid="{00000000-0005-0000-0000-0000D2940000}"/>
    <cellStyle name="Normal 7 9 2 11 2" xfId="29886" xr:uid="{00000000-0005-0000-0000-0000D3940000}"/>
    <cellStyle name="Normal 7 9 2 12" xfId="14259" xr:uid="{00000000-0005-0000-0000-0000D4940000}"/>
    <cellStyle name="Normal 7 9 2 12 2" xfId="30086" xr:uid="{00000000-0005-0000-0000-0000D5940000}"/>
    <cellStyle name="Normal 7 9 2 13" xfId="17852" xr:uid="{00000000-0005-0000-0000-0000D6940000}"/>
    <cellStyle name="Normal 7 9 2 13 2" xfId="32382" xr:uid="{00000000-0005-0000-0000-0000D7940000}"/>
    <cellStyle name="Normal 7 9 2 14" xfId="20060" xr:uid="{00000000-0005-0000-0000-0000D8940000}"/>
    <cellStyle name="Normal 7 9 2 14 2" xfId="33726" xr:uid="{00000000-0005-0000-0000-0000D9940000}"/>
    <cellStyle name="Normal 7 9 2 15" xfId="22209" xr:uid="{00000000-0005-0000-0000-0000DA940000}"/>
    <cellStyle name="Normal 7 9 2 2" xfId="2157" xr:uid="{00000000-0005-0000-0000-0000DB940000}"/>
    <cellStyle name="Normal 7 9 2 2 10" xfId="22548" xr:uid="{00000000-0005-0000-0000-0000DC940000}"/>
    <cellStyle name="Normal 7 9 2 2 2" xfId="5243" xr:uid="{00000000-0005-0000-0000-0000DD940000}"/>
    <cellStyle name="Normal 7 9 2 2 2 2" xfId="23951" xr:uid="{00000000-0005-0000-0000-0000DE940000}"/>
    <cellStyle name="Normal 7 9 2 2 3" xfId="7842" xr:uid="{00000000-0005-0000-0000-0000DF940000}"/>
    <cellStyle name="Normal 7 9 2 2 3 2" xfId="25959" xr:uid="{00000000-0005-0000-0000-0000E0940000}"/>
    <cellStyle name="Normal 7 9 2 2 4" xfId="9674" xr:uid="{00000000-0005-0000-0000-0000E1940000}"/>
    <cellStyle name="Normal 7 9 2 2 4 2" xfId="27398" xr:uid="{00000000-0005-0000-0000-0000E2940000}"/>
    <cellStyle name="Normal 7 9 2 2 5" xfId="11881" xr:uid="{00000000-0005-0000-0000-0000E3940000}"/>
    <cellStyle name="Normal 7 9 2 2 5 2" xfId="28742" xr:uid="{00000000-0005-0000-0000-0000E4940000}"/>
    <cellStyle name="Normal 7 9 2 2 6" xfId="14660" xr:uid="{00000000-0005-0000-0000-0000E5940000}"/>
    <cellStyle name="Normal 7 9 2 2 6 2" xfId="30350" xr:uid="{00000000-0005-0000-0000-0000E6940000}"/>
    <cellStyle name="Normal 7 9 2 2 7" xfId="13711" xr:uid="{00000000-0005-0000-0000-0000E7940000}"/>
    <cellStyle name="Normal 7 9 2 2 7 2" xfId="29804" xr:uid="{00000000-0005-0000-0000-0000E8940000}"/>
    <cellStyle name="Normal 7 9 2 2 8" xfId="18503" xr:uid="{00000000-0005-0000-0000-0000E9940000}"/>
    <cellStyle name="Normal 7 9 2 2 8 2" xfId="32774" xr:uid="{00000000-0005-0000-0000-0000EA940000}"/>
    <cellStyle name="Normal 7 9 2 2 9" xfId="20711" xr:uid="{00000000-0005-0000-0000-0000EB940000}"/>
    <cellStyle name="Normal 7 9 2 2 9 2" xfId="34118" xr:uid="{00000000-0005-0000-0000-0000EC940000}"/>
    <cellStyle name="Normal 7 9 2 3" xfId="3010" xr:uid="{00000000-0005-0000-0000-0000ED940000}"/>
    <cellStyle name="Normal 7 9 2 3 10" xfId="22918" xr:uid="{00000000-0005-0000-0000-0000EE940000}"/>
    <cellStyle name="Normal 7 9 2 3 2" xfId="5613" xr:uid="{00000000-0005-0000-0000-0000EF940000}"/>
    <cellStyle name="Normal 7 9 2 3 2 2" xfId="24483" xr:uid="{00000000-0005-0000-0000-0000F0940000}"/>
    <cellStyle name="Normal 7 9 2 3 3" xfId="8363" xr:uid="{00000000-0005-0000-0000-0000F1940000}"/>
    <cellStyle name="Normal 7 9 2 3 3 2" xfId="26308" xr:uid="{00000000-0005-0000-0000-0000F2940000}"/>
    <cellStyle name="Normal 7 9 2 3 4" xfId="10207" xr:uid="{00000000-0005-0000-0000-0000F3940000}"/>
    <cellStyle name="Normal 7 9 2 3 4 2" xfId="27652" xr:uid="{00000000-0005-0000-0000-0000F4940000}"/>
    <cellStyle name="Normal 7 9 2 3 5" xfId="12414" xr:uid="{00000000-0005-0000-0000-0000F5940000}"/>
    <cellStyle name="Normal 7 9 2 3 5 2" xfId="28996" xr:uid="{00000000-0005-0000-0000-0000F6940000}"/>
    <cellStyle name="Normal 7 9 2 3 6" xfId="15364" xr:uid="{00000000-0005-0000-0000-0000F7940000}"/>
    <cellStyle name="Normal 7 9 2 3 6 2" xfId="30688" xr:uid="{00000000-0005-0000-0000-0000F8940000}"/>
    <cellStyle name="Normal 7 9 2 3 7" xfId="16829" xr:uid="{00000000-0005-0000-0000-0000F9940000}"/>
    <cellStyle name="Normal 7 9 2 3 7 2" xfId="31684" xr:uid="{00000000-0005-0000-0000-0000FA940000}"/>
    <cellStyle name="Normal 7 9 2 3 8" xfId="19036" xr:uid="{00000000-0005-0000-0000-0000FB940000}"/>
    <cellStyle name="Normal 7 9 2 3 8 2" xfId="33028" xr:uid="{00000000-0005-0000-0000-0000FC940000}"/>
    <cellStyle name="Normal 7 9 2 3 9" xfId="21244" xr:uid="{00000000-0005-0000-0000-0000FD940000}"/>
    <cellStyle name="Normal 7 9 2 3 9 2" xfId="34372" xr:uid="{00000000-0005-0000-0000-0000FE940000}"/>
    <cellStyle name="Normal 7 9 2 4" xfId="3305" xr:uid="{00000000-0005-0000-0000-0000FF940000}"/>
    <cellStyle name="Normal 7 9 2 4 10" xfId="23086" xr:uid="{00000000-0005-0000-0000-000000950000}"/>
    <cellStyle name="Normal 7 9 2 4 2" xfId="5781" xr:uid="{00000000-0005-0000-0000-000001950000}"/>
    <cellStyle name="Normal 7 9 2 4 2 2" xfId="24651" xr:uid="{00000000-0005-0000-0000-000002950000}"/>
    <cellStyle name="Normal 7 9 2 4 3" xfId="8531" xr:uid="{00000000-0005-0000-0000-000003950000}"/>
    <cellStyle name="Normal 7 9 2 4 3 2" xfId="26450" xr:uid="{00000000-0005-0000-0000-000004950000}"/>
    <cellStyle name="Normal 7 9 2 4 4" xfId="10375" xr:uid="{00000000-0005-0000-0000-000005950000}"/>
    <cellStyle name="Normal 7 9 2 4 4 2" xfId="27794" xr:uid="{00000000-0005-0000-0000-000006950000}"/>
    <cellStyle name="Normal 7 9 2 4 5" xfId="12582" xr:uid="{00000000-0005-0000-0000-000007950000}"/>
    <cellStyle name="Normal 7 9 2 4 5 2" xfId="29138" xr:uid="{00000000-0005-0000-0000-000008950000}"/>
    <cellStyle name="Normal 7 9 2 4 6" xfId="15591" xr:uid="{00000000-0005-0000-0000-000009950000}"/>
    <cellStyle name="Normal 7 9 2 4 6 2" xfId="30862" xr:uid="{00000000-0005-0000-0000-00000A950000}"/>
    <cellStyle name="Normal 7 9 2 4 7" xfId="16997" xr:uid="{00000000-0005-0000-0000-00000B950000}"/>
    <cellStyle name="Normal 7 9 2 4 7 2" xfId="31826" xr:uid="{00000000-0005-0000-0000-00000C950000}"/>
    <cellStyle name="Normal 7 9 2 4 8" xfId="19204" xr:uid="{00000000-0005-0000-0000-00000D950000}"/>
    <cellStyle name="Normal 7 9 2 4 8 2" xfId="33170" xr:uid="{00000000-0005-0000-0000-00000E950000}"/>
    <cellStyle name="Normal 7 9 2 4 9" xfId="21412" xr:uid="{00000000-0005-0000-0000-00000F950000}"/>
    <cellStyle name="Normal 7 9 2 4 9 2" xfId="34514" xr:uid="{00000000-0005-0000-0000-000010950000}"/>
    <cellStyle name="Normal 7 9 2 5" xfId="3501" xr:uid="{00000000-0005-0000-0000-000011950000}"/>
    <cellStyle name="Normal 7 9 2 5 2" xfId="6143" xr:uid="{00000000-0005-0000-0000-000012950000}"/>
    <cellStyle name="Normal 7 9 2 5 2 2" xfId="26535" xr:uid="{00000000-0005-0000-0000-000013950000}"/>
    <cellStyle name="Normal 7 9 2 5 3" xfId="10494" xr:uid="{00000000-0005-0000-0000-000014950000}"/>
    <cellStyle name="Normal 7 9 2 5 3 2" xfId="27879" xr:uid="{00000000-0005-0000-0000-000015950000}"/>
    <cellStyle name="Normal 7 9 2 5 4" xfId="12701" xr:uid="{00000000-0005-0000-0000-000016950000}"/>
    <cellStyle name="Normal 7 9 2 5 4 2" xfId="29223" xr:uid="{00000000-0005-0000-0000-000017950000}"/>
    <cellStyle name="Normal 7 9 2 5 5" xfId="15745" xr:uid="{00000000-0005-0000-0000-000018950000}"/>
    <cellStyle name="Normal 7 9 2 5 5 2" xfId="30966" xr:uid="{00000000-0005-0000-0000-000019950000}"/>
    <cellStyle name="Normal 7 9 2 5 6" xfId="17116" xr:uid="{00000000-0005-0000-0000-00001A950000}"/>
    <cellStyle name="Normal 7 9 2 5 6 2" xfId="31911" xr:uid="{00000000-0005-0000-0000-00001B950000}"/>
    <cellStyle name="Normal 7 9 2 5 7" xfId="19323" xr:uid="{00000000-0005-0000-0000-00001C950000}"/>
    <cellStyle name="Normal 7 9 2 5 7 2" xfId="33255" xr:uid="{00000000-0005-0000-0000-00001D950000}"/>
    <cellStyle name="Normal 7 9 2 5 8" xfId="21531" xr:uid="{00000000-0005-0000-0000-00001E950000}"/>
    <cellStyle name="Normal 7 9 2 5 8 2" xfId="34599" xr:uid="{00000000-0005-0000-0000-00001F950000}"/>
    <cellStyle name="Normal 7 9 2 5 9" xfId="23406" xr:uid="{00000000-0005-0000-0000-000020950000}"/>
    <cellStyle name="Normal 7 9 2 6" xfId="4037" xr:uid="{00000000-0005-0000-0000-000021950000}"/>
    <cellStyle name="Normal 7 9 2 6 2" xfId="7083" xr:uid="{00000000-0005-0000-0000-000022950000}"/>
    <cellStyle name="Normal 7 9 2 6 2 2" xfId="26677" xr:uid="{00000000-0005-0000-0000-000023950000}"/>
    <cellStyle name="Normal 7 9 2 6 3" xfId="10731" xr:uid="{00000000-0005-0000-0000-000024950000}"/>
    <cellStyle name="Normal 7 9 2 6 3 2" xfId="28021" xr:uid="{00000000-0005-0000-0000-000025950000}"/>
    <cellStyle name="Normal 7 9 2 6 4" xfId="12938" xr:uid="{00000000-0005-0000-0000-000026950000}"/>
    <cellStyle name="Normal 7 9 2 6 4 2" xfId="29365" xr:uid="{00000000-0005-0000-0000-000027950000}"/>
    <cellStyle name="Normal 7 9 2 6 5" xfId="16111" xr:uid="{00000000-0005-0000-0000-000028950000}"/>
    <cellStyle name="Normal 7 9 2 6 5 2" xfId="31179" xr:uid="{00000000-0005-0000-0000-000029950000}"/>
    <cellStyle name="Normal 7 9 2 6 6" xfId="17353" xr:uid="{00000000-0005-0000-0000-00002A950000}"/>
    <cellStyle name="Normal 7 9 2 6 6 2" xfId="32053" xr:uid="{00000000-0005-0000-0000-00002B950000}"/>
    <cellStyle name="Normal 7 9 2 6 7" xfId="19560" xr:uid="{00000000-0005-0000-0000-00002C950000}"/>
    <cellStyle name="Normal 7 9 2 6 7 2" xfId="33397" xr:uid="{00000000-0005-0000-0000-00002D950000}"/>
    <cellStyle name="Normal 7 9 2 6 8" xfId="21768" xr:uid="{00000000-0005-0000-0000-00002E950000}"/>
    <cellStyle name="Normal 7 9 2 6 8 2" xfId="34741" xr:uid="{00000000-0005-0000-0000-00002F950000}"/>
    <cellStyle name="Normal 7 9 2 6 9" xfId="24922" xr:uid="{00000000-0005-0000-0000-000030950000}"/>
    <cellStyle name="Normal 7 9 2 7" xfId="4375" xr:uid="{00000000-0005-0000-0000-000031950000}"/>
    <cellStyle name="Normal 7 9 2 7 2" xfId="7192" xr:uid="{00000000-0005-0000-0000-000032950000}"/>
    <cellStyle name="Normal 7 9 2 7 2 2" xfId="26786" xr:uid="{00000000-0005-0000-0000-000033950000}"/>
    <cellStyle name="Normal 7 9 2 7 3" xfId="10840" xr:uid="{00000000-0005-0000-0000-000034950000}"/>
    <cellStyle name="Normal 7 9 2 7 3 2" xfId="28130" xr:uid="{00000000-0005-0000-0000-000035950000}"/>
    <cellStyle name="Normal 7 9 2 7 4" xfId="13047" xr:uid="{00000000-0005-0000-0000-000036950000}"/>
    <cellStyle name="Normal 7 9 2 7 4 2" xfId="29474" xr:uid="{00000000-0005-0000-0000-000037950000}"/>
    <cellStyle name="Normal 7 9 2 7 5" xfId="16323" xr:uid="{00000000-0005-0000-0000-000038950000}"/>
    <cellStyle name="Normal 7 9 2 7 5 2" xfId="31354" xr:uid="{00000000-0005-0000-0000-000039950000}"/>
    <cellStyle name="Normal 7 9 2 7 6" xfId="17462" xr:uid="{00000000-0005-0000-0000-00003A950000}"/>
    <cellStyle name="Normal 7 9 2 7 6 2" xfId="32162" xr:uid="{00000000-0005-0000-0000-00003B950000}"/>
    <cellStyle name="Normal 7 9 2 7 7" xfId="19669" xr:uid="{00000000-0005-0000-0000-00003C950000}"/>
    <cellStyle name="Normal 7 9 2 7 7 2" xfId="33506" xr:uid="{00000000-0005-0000-0000-00003D950000}"/>
    <cellStyle name="Normal 7 9 2 7 8" xfId="21877" xr:uid="{00000000-0005-0000-0000-00003E950000}"/>
    <cellStyle name="Normal 7 9 2 7 8 2" xfId="34850" xr:uid="{00000000-0005-0000-0000-00003F950000}"/>
    <cellStyle name="Normal 7 9 2 7 9" xfId="25031" xr:uid="{00000000-0005-0000-0000-000040950000}"/>
    <cellStyle name="Normal 7 9 2 8" xfId="4904" xr:uid="{00000000-0005-0000-0000-000041950000}"/>
    <cellStyle name="Normal 7 9 2 8 2" xfId="25380" xr:uid="{00000000-0005-0000-0000-000042950000}"/>
    <cellStyle name="Normal 7 9 2 9" xfId="9023" xr:uid="{00000000-0005-0000-0000-000043950000}"/>
    <cellStyle name="Normal 7 9 2 9 2" xfId="27006" xr:uid="{00000000-0005-0000-0000-000044950000}"/>
    <cellStyle name="Normal 7 9 3" xfId="1969" xr:uid="{00000000-0005-0000-0000-000045950000}"/>
    <cellStyle name="Normal 7 9 3 10" xfId="22383" xr:uid="{00000000-0005-0000-0000-000046950000}"/>
    <cellStyle name="Normal 7 9 3 2" xfId="5078" xr:uid="{00000000-0005-0000-0000-000047950000}"/>
    <cellStyle name="Normal 7 9 3 2 2" xfId="23780" xr:uid="{00000000-0005-0000-0000-000048950000}"/>
    <cellStyle name="Normal 7 9 3 3" xfId="7681" xr:uid="{00000000-0005-0000-0000-000049950000}"/>
    <cellStyle name="Normal 7 9 3 3 2" xfId="25786" xr:uid="{00000000-0005-0000-0000-00004A950000}"/>
    <cellStyle name="Normal 7 9 3 4" xfId="9495" xr:uid="{00000000-0005-0000-0000-00004B950000}"/>
    <cellStyle name="Normal 7 9 3 4 2" xfId="27284" xr:uid="{00000000-0005-0000-0000-00004C950000}"/>
    <cellStyle name="Normal 7 9 3 5" xfId="11702" xr:uid="{00000000-0005-0000-0000-00004D950000}"/>
    <cellStyle name="Normal 7 9 3 5 2" xfId="28628" xr:uid="{00000000-0005-0000-0000-00004E950000}"/>
    <cellStyle name="Normal 7 9 3 6" xfId="14479" xr:uid="{00000000-0005-0000-0000-00004F950000}"/>
    <cellStyle name="Normal 7 9 3 6 2" xfId="30235" xr:uid="{00000000-0005-0000-0000-000050950000}"/>
    <cellStyle name="Normal 7 9 3 7" xfId="13273" xr:uid="{00000000-0005-0000-0000-000051950000}"/>
    <cellStyle name="Normal 7 9 3 7 2" xfId="29601" xr:uid="{00000000-0005-0000-0000-000052950000}"/>
    <cellStyle name="Normal 7 9 3 8" xfId="18324" xr:uid="{00000000-0005-0000-0000-000053950000}"/>
    <cellStyle name="Normal 7 9 3 8 2" xfId="32660" xr:uid="{00000000-0005-0000-0000-000054950000}"/>
    <cellStyle name="Normal 7 9 3 9" xfId="20532" xr:uid="{00000000-0005-0000-0000-000055950000}"/>
    <cellStyle name="Normal 7 9 3 9 2" xfId="34004" xr:uid="{00000000-0005-0000-0000-000056950000}"/>
    <cellStyle name="Normal 7 9 4" xfId="2824" xr:uid="{00000000-0005-0000-0000-000057950000}"/>
    <cellStyle name="Normal 7 9 4 10" xfId="22789" xr:uid="{00000000-0005-0000-0000-000058950000}"/>
    <cellStyle name="Normal 7 9 4 2" xfId="5484" xr:uid="{00000000-0005-0000-0000-000059950000}"/>
    <cellStyle name="Normal 7 9 4 2 2" xfId="24354" xr:uid="{00000000-0005-0000-0000-00005A950000}"/>
    <cellStyle name="Normal 7 9 4 3" xfId="8234" xr:uid="{00000000-0005-0000-0000-00005B950000}"/>
    <cellStyle name="Normal 7 9 4 3 2" xfId="26204" xr:uid="{00000000-0005-0000-0000-00005C950000}"/>
    <cellStyle name="Normal 7 9 4 4" xfId="10078" xr:uid="{00000000-0005-0000-0000-00005D950000}"/>
    <cellStyle name="Normal 7 9 4 4 2" xfId="27548" xr:uid="{00000000-0005-0000-0000-00005E950000}"/>
    <cellStyle name="Normal 7 9 4 5" xfId="12285" xr:uid="{00000000-0005-0000-0000-00005F950000}"/>
    <cellStyle name="Normal 7 9 4 5 2" xfId="28892" xr:uid="{00000000-0005-0000-0000-000060950000}"/>
    <cellStyle name="Normal 7 9 4 6" xfId="15204" xr:uid="{00000000-0005-0000-0000-000061950000}"/>
    <cellStyle name="Normal 7 9 4 6 2" xfId="30562" xr:uid="{00000000-0005-0000-0000-000062950000}"/>
    <cellStyle name="Normal 7 9 4 7" xfId="16700" xr:uid="{00000000-0005-0000-0000-000063950000}"/>
    <cellStyle name="Normal 7 9 4 7 2" xfId="31580" xr:uid="{00000000-0005-0000-0000-000064950000}"/>
    <cellStyle name="Normal 7 9 4 8" xfId="18907" xr:uid="{00000000-0005-0000-0000-000065950000}"/>
    <cellStyle name="Normal 7 9 4 8 2" xfId="32924" xr:uid="{00000000-0005-0000-0000-000066950000}"/>
    <cellStyle name="Normal 7 9 4 9" xfId="21115" xr:uid="{00000000-0005-0000-0000-000067950000}"/>
    <cellStyle name="Normal 7 9 4 9 2" xfId="34268" xr:uid="{00000000-0005-0000-0000-000068950000}"/>
    <cellStyle name="Normal 7 9 5" xfId="2744" xr:uid="{00000000-0005-0000-0000-000069950000}"/>
    <cellStyle name="Normal 7 9 5 10" xfId="22743" xr:uid="{00000000-0005-0000-0000-00006A950000}"/>
    <cellStyle name="Normal 7 9 5 2" xfId="5438" xr:uid="{00000000-0005-0000-0000-00006B950000}"/>
    <cellStyle name="Normal 7 9 5 2 2" xfId="24308" xr:uid="{00000000-0005-0000-0000-00006C950000}"/>
    <cellStyle name="Normal 7 9 5 3" xfId="8188" xr:uid="{00000000-0005-0000-0000-00006D950000}"/>
    <cellStyle name="Normal 7 9 5 3 2" xfId="26184" xr:uid="{00000000-0005-0000-0000-00006E950000}"/>
    <cellStyle name="Normal 7 9 5 4" xfId="10032" xr:uid="{00000000-0005-0000-0000-00006F950000}"/>
    <cellStyle name="Normal 7 9 5 4 2" xfId="27528" xr:uid="{00000000-0005-0000-0000-000070950000}"/>
    <cellStyle name="Normal 7 9 5 5" xfId="12239" xr:uid="{00000000-0005-0000-0000-000071950000}"/>
    <cellStyle name="Normal 7 9 5 5 2" xfId="28872" xr:uid="{00000000-0005-0000-0000-000072950000}"/>
    <cellStyle name="Normal 7 9 5 6" xfId="15138" xr:uid="{00000000-0005-0000-0000-000073950000}"/>
    <cellStyle name="Normal 7 9 5 6 2" xfId="30533" xr:uid="{00000000-0005-0000-0000-000074950000}"/>
    <cellStyle name="Normal 7 9 5 7" xfId="16654" xr:uid="{00000000-0005-0000-0000-000075950000}"/>
    <cellStyle name="Normal 7 9 5 7 2" xfId="31560" xr:uid="{00000000-0005-0000-0000-000076950000}"/>
    <cellStyle name="Normal 7 9 5 8" xfId="18861" xr:uid="{00000000-0005-0000-0000-000077950000}"/>
    <cellStyle name="Normal 7 9 5 8 2" xfId="32904" xr:uid="{00000000-0005-0000-0000-000078950000}"/>
    <cellStyle name="Normal 7 9 5 9" xfId="21069" xr:uid="{00000000-0005-0000-0000-000079950000}"/>
    <cellStyle name="Normal 7 9 5 9 2" xfId="34248" xr:uid="{00000000-0005-0000-0000-00007A950000}"/>
    <cellStyle name="Normal 7 9 6" xfId="1430" xr:uid="{00000000-0005-0000-0000-00007B950000}"/>
    <cellStyle name="Normal 7 9 6 2" xfId="5978" xr:uid="{00000000-0005-0000-0000-00007C950000}"/>
    <cellStyle name="Normal 7 9 6 2 2" xfId="25527" xr:uid="{00000000-0005-0000-0000-00007D950000}"/>
    <cellStyle name="Normal 7 9 6 3" xfId="9178" xr:uid="{00000000-0005-0000-0000-00007E950000}"/>
    <cellStyle name="Normal 7 9 6 3 2" xfId="27075" xr:uid="{00000000-0005-0000-0000-00007F950000}"/>
    <cellStyle name="Normal 7 9 6 4" xfId="11385" xr:uid="{00000000-0005-0000-0000-000080950000}"/>
    <cellStyle name="Normal 7 9 6 4 2" xfId="28419" xr:uid="{00000000-0005-0000-0000-000081950000}"/>
    <cellStyle name="Normal 7 9 6 5" xfId="14060" xr:uid="{00000000-0005-0000-0000-000082950000}"/>
    <cellStyle name="Normal 7 9 6 5 2" xfId="29966" xr:uid="{00000000-0005-0000-0000-000083950000}"/>
    <cellStyle name="Normal 7 9 6 6" xfId="14070" xr:uid="{00000000-0005-0000-0000-000084950000}"/>
    <cellStyle name="Normal 7 9 6 6 2" xfId="29972" xr:uid="{00000000-0005-0000-0000-000085950000}"/>
    <cellStyle name="Normal 7 9 6 7" xfId="18007" xr:uid="{00000000-0005-0000-0000-000086950000}"/>
    <cellStyle name="Normal 7 9 6 7 2" xfId="32451" xr:uid="{00000000-0005-0000-0000-000087950000}"/>
    <cellStyle name="Normal 7 9 6 8" xfId="20215" xr:uid="{00000000-0005-0000-0000-000088950000}"/>
    <cellStyle name="Normal 7 9 6 8 2" xfId="33795" xr:uid="{00000000-0005-0000-0000-000089950000}"/>
    <cellStyle name="Normal 7 9 6 9" xfId="23241" xr:uid="{00000000-0005-0000-0000-00008A950000}"/>
    <cellStyle name="Normal 7 9 7" xfId="1905" xr:uid="{00000000-0005-0000-0000-00008B950000}"/>
    <cellStyle name="Normal 7 9 7 2" xfId="6455" xr:uid="{00000000-0005-0000-0000-00008C950000}"/>
    <cellStyle name="Normal 7 9 7 2 2" xfId="25750" xr:uid="{00000000-0005-0000-0000-00008D950000}"/>
    <cellStyle name="Normal 7 9 7 3" xfId="9457" xr:uid="{00000000-0005-0000-0000-00008E950000}"/>
    <cellStyle name="Normal 7 9 7 3 2" xfId="27266" xr:uid="{00000000-0005-0000-0000-00008F950000}"/>
    <cellStyle name="Normal 7 9 7 4" xfId="11664" xr:uid="{00000000-0005-0000-0000-000090950000}"/>
    <cellStyle name="Normal 7 9 7 4 2" xfId="28610" xr:uid="{00000000-0005-0000-0000-000091950000}"/>
    <cellStyle name="Normal 7 9 7 5" xfId="14430" xr:uid="{00000000-0005-0000-0000-000092950000}"/>
    <cellStyle name="Normal 7 9 7 5 2" xfId="30210" xr:uid="{00000000-0005-0000-0000-000093950000}"/>
    <cellStyle name="Normal 7 9 7 6" xfId="15350" xr:uid="{00000000-0005-0000-0000-000094950000}"/>
    <cellStyle name="Normal 7 9 7 6 2" xfId="30676" xr:uid="{00000000-0005-0000-0000-000095950000}"/>
    <cellStyle name="Normal 7 9 7 7" xfId="18286" xr:uid="{00000000-0005-0000-0000-000096950000}"/>
    <cellStyle name="Normal 7 9 7 7 2" xfId="32642" xr:uid="{00000000-0005-0000-0000-000097950000}"/>
    <cellStyle name="Normal 7 9 7 8" xfId="20494" xr:uid="{00000000-0005-0000-0000-000098950000}"/>
    <cellStyle name="Normal 7 9 7 8 2" xfId="33986" xr:uid="{00000000-0005-0000-0000-000099950000}"/>
    <cellStyle name="Normal 7 9 7 9" xfId="23750" xr:uid="{00000000-0005-0000-0000-00009A950000}"/>
    <cellStyle name="Normal 7 9 8" xfId="3663" xr:uid="{00000000-0005-0000-0000-00009B950000}"/>
    <cellStyle name="Normal 7 9 8 2" xfId="6954" xr:uid="{00000000-0005-0000-0000-00009C950000}"/>
    <cellStyle name="Normal 7 9 8 2 2" xfId="26599" xr:uid="{00000000-0005-0000-0000-00009D950000}"/>
    <cellStyle name="Normal 7 9 8 3" xfId="10602" xr:uid="{00000000-0005-0000-0000-00009E950000}"/>
    <cellStyle name="Normal 7 9 8 3 2" xfId="27943" xr:uid="{00000000-0005-0000-0000-00009F950000}"/>
    <cellStyle name="Normal 7 9 8 4" xfId="12809" xr:uid="{00000000-0005-0000-0000-0000A0950000}"/>
    <cellStyle name="Normal 7 9 8 4 2" xfId="29287" xr:uid="{00000000-0005-0000-0000-0000A1950000}"/>
    <cellStyle name="Normal 7 9 8 5" xfId="15875" xr:uid="{00000000-0005-0000-0000-0000A2950000}"/>
    <cellStyle name="Normal 7 9 8 5 2" xfId="31042" xr:uid="{00000000-0005-0000-0000-0000A3950000}"/>
    <cellStyle name="Normal 7 9 8 6" xfId="17224" xr:uid="{00000000-0005-0000-0000-0000A4950000}"/>
    <cellStyle name="Normal 7 9 8 6 2" xfId="31975" xr:uid="{00000000-0005-0000-0000-0000A5950000}"/>
    <cellStyle name="Normal 7 9 8 7" xfId="19431" xr:uid="{00000000-0005-0000-0000-0000A6950000}"/>
    <cellStyle name="Normal 7 9 8 7 2" xfId="33319" xr:uid="{00000000-0005-0000-0000-0000A7950000}"/>
    <cellStyle name="Normal 7 9 8 8" xfId="21639" xr:uid="{00000000-0005-0000-0000-0000A8950000}"/>
    <cellStyle name="Normal 7 9 8 8 2" xfId="34663" xr:uid="{00000000-0005-0000-0000-0000A9950000}"/>
    <cellStyle name="Normal 7 9 8 9" xfId="24793" xr:uid="{00000000-0005-0000-0000-0000AA950000}"/>
    <cellStyle name="Normal 7 9 9" xfId="4749" xr:uid="{00000000-0005-0000-0000-0000AB950000}"/>
    <cellStyle name="Normal 7 9 9 2" xfId="25215" xr:uid="{00000000-0005-0000-0000-0000AC950000}"/>
    <cellStyle name="Normal 8" xfId="460" xr:uid="{00000000-0005-0000-0000-0000AD950000}"/>
    <cellStyle name="Normal 8 2" xfId="37810" xr:uid="{00000000-0005-0000-0000-0000AE950000}"/>
    <cellStyle name="Normal 8 2 2" xfId="38429" xr:uid="{00000000-0005-0000-0000-0000AF950000}"/>
    <cellStyle name="Normal 9" xfId="461" xr:uid="{00000000-0005-0000-0000-0000B0950000}"/>
    <cellStyle name="Normal 9 2" xfId="37811" xr:uid="{00000000-0005-0000-0000-0000B1950000}"/>
    <cellStyle name="Normal 9 2 2" xfId="38430" xr:uid="{00000000-0005-0000-0000-0000B2950000}"/>
    <cellStyle name="Note 10" xfId="730" xr:uid="{00000000-0005-0000-0000-0000B3950000}"/>
    <cellStyle name="Note 10 2" xfId="1003" xr:uid="{00000000-0005-0000-0000-0000B4950000}"/>
    <cellStyle name="Note 10 3" xfId="37938" xr:uid="{00000000-0005-0000-0000-0000B5950000}"/>
    <cellStyle name="Note 11" xfId="775" xr:uid="{00000000-0005-0000-0000-0000B6950000}"/>
    <cellStyle name="Note 11 2" xfId="37981" xr:uid="{00000000-0005-0000-0000-0000B7950000}"/>
    <cellStyle name="Note 11 2 2" xfId="38557" xr:uid="{00000000-0005-0000-0000-0000B8950000}"/>
    <cellStyle name="Note 12" xfId="783" xr:uid="{00000000-0005-0000-0000-0000B9950000}"/>
    <cellStyle name="Note 12 2" xfId="37988" xr:uid="{00000000-0005-0000-0000-0000BA950000}"/>
    <cellStyle name="Note 12 2 2" xfId="38564" xr:uid="{00000000-0005-0000-0000-0000BB950000}"/>
    <cellStyle name="Note 13" xfId="859" xr:uid="{00000000-0005-0000-0000-0000BC950000}"/>
    <cellStyle name="Note 13 2" xfId="38061" xr:uid="{00000000-0005-0000-0000-0000BD950000}"/>
    <cellStyle name="Note 13 2 2" xfId="38637" xr:uid="{00000000-0005-0000-0000-0000BE950000}"/>
    <cellStyle name="Note 14" xfId="1044" xr:uid="{00000000-0005-0000-0000-0000BF950000}"/>
    <cellStyle name="Note 15" xfId="1312" xr:uid="{00000000-0005-0000-0000-0000C0950000}"/>
    <cellStyle name="Note 16" xfId="2272" xr:uid="{00000000-0005-0000-0000-0000C1950000}"/>
    <cellStyle name="Note 17" xfId="2598" xr:uid="{00000000-0005-0000-0000-0000C2950000}"/>
    <cellStyle name="Note 18" xfId="3076" xr:uid="{00000000-0005-0000-0000-0000C3950000}"/>
    <cellStyle name="Note 19" xfId="5876" xr:uid="{00000000-0005-0000-0000-0000C4950000}"/>
    <cellStyle name="Note 2" xfId="97" xr:uid="{00000000-0005-0000-0000-0000C5950000}"/>
    <cellStyle name="Note 2 10" xfId="585" xr:uid="{00000000-0005-0000-0000-0000C6950000}"/>
    <cellStyle name="Note 2 10 2" xfId="37863" xr:uid="{00000000-0005-0000-0000-0000C7950000}"/>
    <cellStyle name="Note 2 10 2 2" xfId="38480" xr:uid="{00000000-0005-0000-0000-0000C8950000}"/>
    <cellStyle name="Note 2 11" xfId="37483" xr:uid="{00000000-0005-0000-0000-0000C9950000}"/>
    <cellStyle name="Note 2 11 2" xfId="38113" xr:uid="{00000000-0005-0000-0000-0000CA950000}"/>
    <cellStyle name="Note 2 2" xfId="454" xr:uid="{00000000-0005-0000-0000-0000CB950000}"/>
    <cellStyle name="Note 2 2 2" xfId="37804" xr:uid="{00000000-0005-0000-0000-0000CC950000}"/>
    <cellStyle name="Note 2 2 2 2" xfId="38423" xr:uid="{00000000-0005-0000-0000-0000CD950000}"/>
    <cellStyle name="Note 2 3" xfId="458" xr:uid="{00000000-0005-0000-0000-0000CE950000}"/>
    <cellStyle name="Note 2 3 2" xfId="37808" xr:uid="{00000000-0005-0000-0000-0000CF950000}"/>
    <cellStyle name="Note 2 3 2 2" xfId="38427" xr:uid="{00000000-0005-0000-0000-0000D0950000}"/>
    <cellStyle name="Note 2 4" xfId="474" xr:uid="{00000000-0005-0000-0000-0000D1950000}"/>
    <cellStyle name="Note 2 4 2" xfId="37819" xr:uid="{00000000-0005-0000-0000-0000D2950000}"/>
    <cellStyle name="Note 2 4 2 2" xfId="38438" xr:uid="{00000000-0005-0000-0000-0000D3950000}"/>
    <cellStyle name="Note 2 5" xfId="476" xr:uid="{00000000-0005-0000-0000-0000D4950000}"/>
    <cellStyle name="Note 2 5 2" xfId="37820" xr:uid="{00000000-0005-0000-0000-0000D5950000}"/>
    <cellStyle name="Note 2 5 2 2" xfId="38439" xr:uid="{00000000-0005-0000-0000-0000D6950000}"/>
    <cellStyle name="Note 2 6" xfId="535" xr:uid="{00000000-0005-0000-0000-0000D7950000}"/>
    <cellStyle name="Note 2 6 2" xfId="37839" xr:uid="{00000000-0005-0000-0000-0000D8950000}"/>
    <cellStyle name="Note 2 6 2 2" xfId="38459" xr:uid="{00000000-0005-0000-0000-0000D9950000}"/>
    <cellStyle name="Note 2 7" xfId="532" xr:uid="{00000000-0005-0000-0000-0000DA950000}"/>
    <cellStyle name="Note 2 7 2" xfId="37836" xr:uid="{00000000-0005-0000-0000-0000DB950000}"/>
    <cellStyle name="Note 2 7 2 2" xfId="38456" xr:uid="{00000000-0005-0000-0000-0000DC950000}"/>
    <cellStyle name="Note 2 8" xfId="551" xr:uid="{00000000-0005-0000-0000-0000DD950000}"/>
    <cellStyle name="Note 2 8 2" xfId="37844" xr:uid="{00000000-0005-0000-0000-0000DE950000}"/>
    <cellStyle name="Note 2 8 2 2" xfId="38464" xr:uid="{00000000-0005-0000-0000-0000DF950000}"/>
    <cellStyle name="Note 2 9" xfId="569" xr:uid="{00000000-0005-0000-0000-0000E0950000}"/>
    <cellStyle name="Note 2 9 2" xfId="37854" xr:uid="{00000000-0005-0000-0000-0000E1950000}"/>
    <cellStyle name="Note 2 9 2 2" xfId="38471" xr:uid="{00000000-0005-0000-0000-0000E2950000}"/>
    <cellStyle name="Note 20" xfId="7316" xr:uid="{00000000-0005-0000-0000-0000E3950000}"/>
    <cellStyle name="Note 21" xfId="8756" xr:uid="{00000000-0005-0000-0000-0000E4950000}"/>
    <cellStyle name="Note 22" xfId="10963" xr:uid="{00000000-0005-0000-0000-0000E5950000}"/>
    <cellStyle name="Note 23" xfId="13170" xr:uid="{00000000-0005-0000-0000-0000E6950000}"/>
    <cellStyle name="Note 24" xfId="13323" xr:uid="{00000000-0005-0000-0000-0000E7950000}"/>
    <cellStyle name="Note 25" xfId="17585" xr:uid="{00000000-0005-0000-0000-0000E8950000}"/>
    <cellStyle name="Note 26" xfId="19793" xr:uid="{00000000-0005-0000-0000-0000E9950000}"/>
    <cellStyle name="Note 27" xfId="34974" xr:uid="{00000000-0005-0000-0000-0000EA950000}"/>
    <cellStyle name="Note 28" xfId="53" xr:uid="{00000000-0005-0000-0000-0000EB950000}"/>
    <cellStyle name="Note 3" xfId="140" xr:uid="{00000000-0005-0000-0000-0000EC950000}"/>
    <cellStyle name="Note 3 2" xfId="479" xr:uid="{00000000-0005-0000-0000-0000ED950000}"/>
    <cellStyle name="Note 3 2 2" xfId="37533" xr:uid="{00000000-0005-0000-0000-0000EE950000}"/>
    <cellStyle name="Note 3 2 2 2" xfId="38441" xr:uid="{00000000-0005-0000-0000-0000EF950000}"/>
    <cellStyle name="Note 3 3" xfId="464" xr:uid="{00000000-0005-0000-0000-0000F0950000}"/>
    <cellStyle name="Note 3 3 2" xfId="37814" xr:uid="{00000000-0005-0000-0000-0000F1950000}"/>
    <cellStyle name="Note 3 3 2 2" xfId="38433" xr:uid="{00000000-0005-0000-0000-0000F2950000}"/>
    <cellStyle name="Note 3 4" xfId="524" xr:uid="{00000000-0005-0000-0000-0000F3950000}"/>
    <cellStyle name="Note 3 4 2" xfId="37832" xr:uid="{00000000-0005-0000-0000-0000F4950000}"/>
    <cellStyle name="Note 3 4 2 2" xfId="38452" xr:uid="{00000000-0005-0000-0000-0000F5950000}"/>
    <cellStyle name="Note 3 5" xfId="480" xr:uid="{00000000-0005-0000-0000-0000F6950000}"/>
    <cellStyle name="Note 3 5 2" xfId="37822" xr:uid="{00000000-0005-0000-0000-0000F7950000}"/>
    <cellStyle name="Note 3 5 2 2" xfId="38442" xr:uid="{00000000-0005-0000-0000-0000F8950000}"/>
    <cellStyle name="Note 3 6" xfId="552" xr:uid="{00000000-0005-0000-0000-0000F9950000}"/>
    <cellStyle name="Note 3 6 2" xfId="37845" xr:uid="{00000000-0005-0000-0000-0000FA950000}"/>
    <cellStyle name="Note 3 6 2 2" xfId="38465" xr:uid="{00000000-0005-0000-0000-0000FB950000}"/>
    <cellStyle name="Note 3 7" xfId="570" xr:uid="{00000000-0005-0000-0000-0000FC950000}"/>
    <cellStyle name="Note 3 7 2" xfId="37855" xr:uid="{00000000-0005-0000-0000-0000FD950000}"/>
    <cellStyle name="Note 3 7 2 2" xfId="38472" xr:uid="{00000000-0005-0000-0000-0000FE950000}"/>
    <cellStyle name="Note 3 8" xfId="582" xr:uid="{00000000-0005-0000-0000-0000FF950000}"/>
    <cellStyle name="Note 3 8 2" xfId="37862" xr:uid="{00000000-0005-0000-0000-000000960000}"/>
    <cellStyle name="Note 3 8 2 2" xfId="38479" xr:uid="{00000000-0005-0000-0000-000001960000}"/>
    <cellStyle name="Note 3 9" xfId="37525" xr:uid="{00000000-0005-0000-0000-000002960000}"/>
    <cellStyle name="Note 3 9 2" xfId="38154" xr:uid="{00000000-0005-0000-0000-000003960000}"/>
    <cellStyle name="Note 4" xfId="189" xr:uid="{00000000-0005-0000-0000-000004960000}"/>
    <cellStyle name="Note 4 2" xfId="484" xr:uid="{00000000-0005-0000-0000-000005960000}"/>
    <cellStyle name="Note 4 2 2" xfId="37824" xr:uid="{00000000-0005-0000-0000-000006960000}"/>
    <cellStyle name="Note 4 2 2 2" xfId="38444" xr:uid="{00000000-0005-0000-0000-000007960000}"/>
    <cellStyle name="Note 4 3" xfId="521" xr:uid="{00000000-0005-0000-0000-000008960000}"/>
    <cellStyle name="Note 4 3 2" xfId="37830" xr:uid="{00000000-0005-0000-0000-000009960000}"/>
    <cellStyle name="Note 4 3 2 2" xfId="38450" xr:uid="{00000000-0005-0000-0000-00000A960000}"/>
    <cellStyle name="Note 4 4" xfId="523" xr:uid="{00000000-0005-0000-0000-00000B960000}"/>
    <cellStyle name="Note 4 4 2" xfId="37831" xr:uid="{00000000-0005-0000-0000-00000C960000}"/>
    <cellStyle name="Note 4 4 2 2" xfId="38451" xr:uid="{00000000-0005-0000-0000-00000D960000}"/>
    <cellStyle name="Note 4 5" xfId="534" xr:uid="{00000000-0005-0000-0000-00000E960000}"/>
    <cellStyle name="Note 4 5 2" xfId="37838" xr:uid="{00000000-0005-0000-0000-00000F960000}"/>
    <cellStyle name="Note 4 5 2 2" xfId="38458" xr:uid="{00000000-0005-0000-0000-000010960000}"/>
    <cellStyle name="Note 4 6" xfId="553" xr:uid="{00000000-0005-0000-0000-000011960000}"/>
    <cellStyle name="Note 4 6 2" xfId="37846" xr:uid="{00000000-0005-0000-0000-000012960000}"/>
    <cellStyle name="Note 4 6 2 2" xfId="38466" xr:uid="{00000000-0005-0000-0000-000013960000}"/>
    <cellStyle name="Note 4 7" xfId="571" xr:uid="{00000000-0005-0000-0000-000014960000}"/>
    <cellStyle name="Note 4 7 2" xfId="37856" xr:uid="{00000000-0005-0000-0000-000015960000}"/>
    <cellStyle name="Note 4 7 2 2" xfId="38473" xr:uid="{00000000-0005-0000-0000-000016960000}"/>
    <cellStyle name="Note 4 8" xfId="580" xr:uid="{00000000-0005-0000-0000-000017960000}"/>
    <cellStyle name="Note 4 8 2" xfId="37861" xr:uid="{00000000-0005-0000-0000-000018960000}"/>
    <cellStyle name="Note 4 8 2 2" xfId="38478" xr:uid="{00000000-0005-0000-0000-000019960000}"/>
    <cellStyle name="Note 4 9" xfId="37576" xr:uid="{00000000-0005-0000-0000-00001A960000}"/>
    <cellStyle name="Note 4 9 2" xfId="38196" xr:uid="{00000000-0005-0000-0000-00001B960000}"/>
    <cellStyle name="Note 5" xfId="231" xr:uid="{00000000-0005-0000-0000-00001C960000}"/>
    <cellStyle name="Note 5 2" xfId="37618" xr:uid="{00000000-0005-0000-0000-00001D960000}"/>
    <cellStyle name="Note 5 2 2" xfId="38238" xr:uid="{00000000-0005-0000-0000-00001E960000}"/>
    <cellStyle name="Note 6" xfId="275" xr:uid="{00000000-0005-0000-0000-00001F960000}"/>
    <cellStyle name="Note 6 2" xfId="37662" xr:uid="{00000000-0005-0000-0000-000020960000}"/>
    <cellStyle name="Note 6 2 2" xfId="38282" xr:uid="{00000000-0005-0000-0000-000021960000}"/>
    <cellStyle name="Note 7" xfId="317" xr:uid="{00000000-0005-0000-0000-000022960000}"/>
    <cellStyle name="Note 7 2" xfId="37704" xr:uid="{00000000-0005-0000-0000-000023960000}"/>
    <cellStyle name="Note 7 2 2" xfId="38324" xr:uid="{00000000-0005-0000-0000-000024960000}"/>
    <cellStyle name="Note 8" xfId="357" xr:uid="{00000000-0005-0000-0000-000025960000}"/>
    <cellStyle name="Note 8 2" xfId="37744" xr:uid="{00000000-0005-0000-0000-000026960000}"/>
    <cellStyle name="Note 8 2 2" xfId="38364" xr:uid="{00000000-0005-0000-0000-000027960000}"/>
    <cellStyle name="Note 9" xfId="402" xr:uid="{00000000-0005-0000-0000-000028960000}"/>
    <cellStyle name="Note 9 2" xfId="37787" xr:uid="{00000000-0005-0000-0000-000029960000}"/>
    <cellStyle name="Note 9 2 2" xfId="38407" xr:uid="{00000000-0005-0000-0000-00002A960000}"/>
    <cellStyle name="Output 10" xfId="731" xr:uid="{00000000-0005-0000-0000-00002B960000}"/>
    <cellStyle name="Output 10 2" xfId="1004" xr:uid="{00000000-0005-0000-0000-00002C960000}"/>
    <cellStyle name="Output 10 3" xfId="37939" xr:uid="{00000000-0005-0000-0000-00002D960000}"/>
    <cellStyle name="Output 11" xfId="776" xr:uid="{00000000-0005-0000-0000-00002E960000}"/>
    <cellStyle name="Output 11 2" xfId="37982" xr:uid="{00000000-0005-0000-0000-00002F960000}"/>
    <cellStyle name="Output 11 2 2" xfId="38558" xr:uid="{00000000-0005-0000-0000-000030960000}"/>
    <cellStyle name="Output 12" xfId="804" xr:uid="{00000000-0005-0000-0000-000031960000}"/>
    <cellStyle name="Output 12 2" xfId="38007" xr:uid="{00000000-0005-0000-0000-000032960000}"/>
    <cellStyle name="Output 12 2 2" xfId="38583" xr:uid="{00000000-0005-0000-0000-000033960000}"/>
    <cellStyle name="Output 13" xfId="860" xr:uid="{00000000-0005-0000-0000-000034960000}"/>
    <cellStyle name="Output 13 2" xfId="38062" xr:uid="{00000000-0005-0000-0000-000035960000}"/>
    <cellStyle name="Output 13 2 2" xfId="38638" xr:uid="{00000000-0005-0000-0000-000036960000}"/>
    <cellStyle name="Output 14" xfId="1045" xr:uid="{00000000-0005-0000-0000-000037960000}"/>
    <cellStyle name="Output 15" xfId="1313" xr:uid="{00000000-0005-0000-0000-000038960000}"/>
    <cellStyle name="Output 16" xfId="2273" xr:uid="{00000000-0005-0000-0000-000039960000}"/>
    <cellStyle name="Output 17" xfId="2599" xr:uid="{00000000-0005-0000-0000-00003A960000}"/>
    <cellStyle name="Output 18" xfId="2867" xr:uid="{00000000-0005-0000-0000-00003B960000}"/>
    <cellStyle name="Output 19" xfId="5877" xr:uid="{00000000-0005-0000-0000-00003C960000}"/>
    <cellStyle name="Output 2" xfId="98" xr:uid="{00000000-0005-0000-0000-00003D960000}"/>
    <cellStyle name="Output 2 2" xfId="37484" xr:uid="{00000000-0005-0000-0000-00003E960000}"/>
    <cellStyle name="Output 2 2 2" xfId="38114" xr:uid="{00000000-0005-0000-0000-00003F960000}"/>
    <cellStyle name="Output 20" xfId="7317" xr:uid="{00000000-0005-0000-0000-000040960000}"/>
    <cellStyle name="Output 21" xfId="8757" xr:uid="{00000000-0005-0000-0000-000041960000}"/>
    <cellStyle name="Output 22" xfId="10964" xr:uid="{00000000-0005-0000-0000-000042960000}"/>
    <cellStyle name="Output 23" xfId="13171" xr:uid="{00000000-0005-0000-0000-000043960000}"/>
    <cellStyle name="Output 24" xfId="13297" xr:uid="{00000000-0005-0000-0000-000044960000}"/>
    <cellStyle name="Output 25" xfId="17586" xr:uid="{00000000-0005-0000-0000-000045960000}"/>
    <cellStyle name="Output 26" xfId="19794" xr:uid="{00000000-0005-0000-0000-000046960000}"/>
    <cellStyle name="Output 27" xfId="34975" xr:uid="{00000000-0005-0000-0000-000047960000}"/>
    <cellStyle name="Output 28" xfId="54" xr:uid="{00000000-0005-0000-0000-000048960000}"/>
    <cellStyle name="Output 3" xfId="141" xr:uid="{00000000-0005-0000-0000-000049960000}"/>
    <cellStyle name="Output 3 2" xfId="37526" xr:uid="{00000000-0005-0000-0000-00004A960000}"/>
    <cellStyle name="Output 3 3" xfId="38155" xr:uid="{00000000-0005-0000-0000-00004B960000}"/>
    <cellStyle name="Output 4" xfId="190" xr:uid="{00000000-0005-0000-0000-00004C960000}"/>
    <cellStyle name="Output 4 2" xfId="37577" xr:uid="{00000000-0005-0000-0000-00004D960000}"/>
    <cellStyle name="Output 4 2 2" xfId="38197" xr:uid="{00000000-0005-0000-0000-00004E960000}"/>
    <cellStyle name="Output 5" xfId="232" xr:uid="{00000000-0005-0000-0000-00004F960000}"/>
    <cellStyle name="Output 5 2" xfId="37619" xr:uid="{00000000-0005-0000-0000-000050960000}"/>
    <cellStyle name="Output 5 2 2" xfId="38239" xr:uid="{00000000-0005-0000-0000-000051960000}"/>
    <cellStyle name="Output 6" xfId="276" xr:uid="{00000000-0005-0000-0000-000052960000}"/>
    <cellStyle name="Output 6 2" xfId="37663" xr:uid="{00000000-0005-0000-0000-000053960000}"/>
    <cellStyle name="Output 6 2 2" xfId="38283" xr:uid="{00000000-0005-0000-0000-000054960000}"/>
    <cellStyle name="Output 7" xfId="318" xr:uid="{00000000-0005-0000-0000-000055960000}"/>
    <cellStyle name="Output 7 2" xfId="37705" xr:uid="{00000000-0005-0000-0000-000056960000}"/>
    <cellStyle name="Output 7 2 2" xfId="38325" xr:uid="{00000000-0005-0000-0000-000057960000}"/>
    <cellStyle name="Output 8" xfId="358" xr:uid="{00000000-0005-0000-0000-000058960000}"/>
    <cellStyle name="Output 8 2" xfId="37745" xr:uid="{00000000-0005-0000-0000-000059960000}"/>
    <cellStyle name="Output 8 2 2" xfId="38365" xr:uid="{00000000-0005-0000-0000-00005A960000}"/>
    <cellStyle name="Output 9" xfId="403" xr:uid="{00000000-0005-0000-0000-00005B960000}"/>
    <cellStyle name="Output 9 2" xfId="37788" xr:uid="{00000000-0005-0000-0000-00005C960000}"/>
    <cellStyle name="Output 9 2 2" xfId="38408" xr:uid="{00000000-0005-0000-0000-00005D960000}"/>
    <cellStyle name="Percent" xfId="12" builtinId="5"/>
    <cellStyle name="Title 10" xfId="732" xr:uid="{00000000-0005-0000-0000-00005F960000}"/>
    <cellStyle name="Title 10 2" xfId="1005" xr:uid="{00000000-0005-0000-0000-000060960000}"/>
    <cellStyle name="Title 10 3" xfId="37940" xr:uid="{00000000-0005-0000-0000-000061960000}"/>
    <cellStyle name="Title 11" xfId="777" xr:uid="{00000000-0005-0000-0000-000062960000}"/>
    <cellStyle name="Title 11 2" xfId="37983" xr:uid="{00000000-0005-0000-0000-000063960000}"/>
    <cellStyle name="Title 11 2 2" xfId="38559" xr:uid="{00000000-0005-0000-0000-000064960000}"/>
    <cellStyle name="Title 12" xfId="782" xr:uid="{00000000-0005-0000-0000-000065960000}"/>
    <cellStyle name="Title 12 2" xfId="37987" xr:uid="{00000000-0005-0000-0000-000066960000}"/>
    <cellStyle name="Title 12 2 2" xfId="38563" xr:uid="{00000000-0005-0000-0000-000067960000}"/>
    <cellStyle name="Title 13" xfId="861" xr:uid="{00000000-0005-0000-0000-000068960000}"/>
    <cellStyle name="Title 13 2" xfId="38063" xr:uid="{00000000-0005-0000-0000-000069960000}"/>
    <cellStyle name="Title 13 2 2" xfId="38639" xr:uid="{00000000-0005-0000-0000-00006A960000}"/>
    <cellStyle name="Title 14" xfId="1046" xr:uid="{00000000-0005-0000-0000-00006B960000}"/>
    <cellStyle name="Title 15" xfId="1314" xr:uid="{00000000-0005-0000-0000-00006C960000}"/>
    <cellStyle name="Title 16" xfId="2274" xr:uid="{00000000-0005-0000-0000-00006D960000}"/>
    <cellStyle name="Title 17" xfId="2600" xr:uid="{00000000-0005-0000-0000-00006E960000}"/>
    <cellStyle name="Title 18" xfId="2779" xr:uid="{00000000-0005-0000-0000-00006F960000}"/>
    <cellStyle name="Title 19" xfId="5878" xr:uid="{00000000-0005-0000-0000-000070960000}"/>
    <cellStyle name="Title 2" xfId="99" xr:uid="{00000000-0005-0000-0000-000071960000}"/>
    <cellStyle name="Title 2 2" xfId="37485" xr:uid="{00000000-0005-0000-0000-000072960000}"/>
    <cellStyle name="Title 2 2 2" xfId="38115" xr:uid="{00000000-0005-0000-0000-000073960000}"/>
    <cellStyle name="Title 20" xfId="7318" xr:uid="{00000000-0005-0000-0000-000074960000}"/>
    <cellStyle name="Title 21" xfId="8758" xr:uid="{00000000-0005-0000-0000-000075960000}"/>
    <cellStyle name="Title 22" xfId="10965" xr:uid="{00000000-0005-0000-0000-000076960000}"/>
    <cellStyle name="Title 23" xfId="13172" xr:uid="{00000000-0005-0000-0000-000077960000}"/>
    <cellStyle name="Title 24" xfId="13274" xr:uid="{00000000-0005-0000-0000-000078960000}"/>
    <cellStyle name="Title 25" xfId="17587" xr:uid="{00000000-0005-0000-0000-000079960000}"/>
    <cellStyle name="Title 26" xfId="19795" xr:uid="{00000000-0005-0000-0000-00007A960000}"/>
    <cellStyle name="Title 27" xfId="34976" xr:uid="{00000000-0005-0000-0000-00007B960000}"/>
    <cellStyle name="Title 28" xfId="55" xr:uid="{00000000-0005-0000-0000-00007C960000}"/>
    <cellStyle name="Title 3" xfId="142" xr:uid="{00000000-0005-0000-0000-00007D960000}"/>
    <cellStyle name="Title 3 2" xfId="37527" xr:uid="{00000000-0005-0000-0000-00007E960000}"/>
    <cellStyle name="Title 3 3" xfId="38156" xr:uid="{00000000-0005-0000-0000-00007F960000}"/>
    <cellStyle name="Title 4" xfId="191" xr:uid="{00000000-0005-0000-0000-000080960000}"/>
    <cellStyle name="Title 4 2" xfId="37578" xr:uid="{00000000-0005-0000-0000-000081960000}"/>
    <cellStyle name="Title 4 2 2" xfId="38198" xr:uid="{00000000-0005-0000-0000-000082960000}"/>
    <cellStyle name="Title 5" xfId="233" xr:uid="{00000000-0005-0000-0000-000083960000}"/>
    <cellStyle name="Title 5 2" xfId="37620" xr:uid="{00000000-0005-0000-0000-000084960000}"/>
    <cellStyle name="Title 5 2 2" xfId="38240" xr:uid="{00000000-0005-0000-0000-000085960000}"/>
    <cellStyle name="Title 6" xfId="277" xr:uid="{00000000-0005-0000-0000-000086960000}"/>
    <cellStyle name="Title 6 2" xfId="37664" xr:uid="{00000000-0005-0000-0000-000087960000}"/>
    <cellStyle name="Title 6 2 2" xfId="38284" xr:uid="{00000000-0005-0000-0000-000088960000}"/>
    <cellStyle name="Title 7" xfId="319" xr:uid="{00000000-0005-0000-0000-000089960000}"/>
    <cellStyle name="Title 7 2" xfId="37706" xr:uid="{00000000-0005-0000-0000-00008A960000}"/>
    <cellStyle name="Title 7 2 2" xfId="38326" xr:uid="{00000000-0005-0000-0000-00008B960000}"/>
    <cellStyle name="Title 8" xfId="359" xr:uid="{00000000-0005-0000-0000-00008C960000}"/>
    <cellStyle name="Title 8 2" xfId="37746" xr:uid="{00000000-0005-0000-0000-00008D960000}"/>
    <cellStyle name="Title 8 2 2" xfId="38366" xr:uid="{00000000-0005-0000-0000-00008E960000}"/>
    <cellStyle name="Title 9" xfId="404" xr:uid="{00000000-0005-0000-0000-00008F960000}"/>
    <cellStyle name="Title 9 2" xfId="37789" xr:uid="{00000000-0005-0000-0000-000090960000}"/>
    <cellStyle name="Title 9 2 2" xfId="38409" xr:uid="{00000000-0005-0000-0000-000091960000}"/>
    <cellStyle name="Total 10" xfId="733" xr:uid="{00000000-0005-0000-0000-000092960000}"/>
    <cellStyle name="Total 10 2" xfId="1006" xr:uid="{00000000-0005-0000-0000-000093960000}"/>
    <cellStyle name="Total 10 3" xfId="37941" xr:uid="{00000000-0005-0000-0000-000094960000}"/>
    <cellStyle name="Total 11" xfId="778" xr:uid="{00000000-0005-0000-0000-000095960000}"/>
    <cellStyle name="Total 11 2" xfId="37984" xr:uid="{00000000-0005-0000-0000-000096960000}"/>
    <cellStyle name="Total 11 2 2" xfId="38560" xr:uid="{00000000-0005-0000-0000-000097960000}"/>
    <cellStyle name="Total 12" xfId="803" xr:uid="{00000000-0005-0000-0000-000098960000}"/>
    <cellStyle name="Total 12 2" xfId="38006" xr:uid="{00000000-0005-0000-0000-000099960000}"/>
    <cellStyle name="Total 12 2 2" xfId="38582" xr:uid="{00000000-0005-0000-0000-00009A960000}"/>
    <cellStyle name="Total 13" xfId="862" xr:uid="{00000000-0005-0000-0000-00009B960000}"/>
    <cellStyle name="Total 13 2" xfId="38064" xr:uid="{00000000-0005-0000-0000-00009C960000}"/>
    <cellStyle name="Total 13 2 2" xfId="38640" xr:uid="{00000000-0005-0000-0000-00009D960000}"/>
    <cellStyle name="Total 14" xfId="1047" xr:uid="{00000000-0005-0000-0000-00009E960000}"/>
    <cellStyle name="Total 15" xfId="1315" xr:uid="{00000000-0005-0000-0000-00009F960000}"/>
    <cellStyle name="Total 16" xfId="2275" xr:uid="{00000000-0005-0000-0000-0000A0960000}"/>
    <cellStyle name="Total 17" xfId="2601" xr:uid="{00000000-0005-0000-0000-0000A1960000}"/>
    <cellStyle name="Total 18" xfId="2763" xr:uid="{00000000-0005-0000-0000-0000A2960000}"/>
    <cellStyle name="Total 19" xfId="5879" xr:uid="{00000000-0005-0000-0000-0000A3960000}"/>
    <cellStyle name="Total 2" xfId="100" xr:uid="{00000000-0005-0000-0000-0000A4960000}"/>
    <cellStyle name="Total 2 2" xfId="37486" xr:uid="{00000000-0005-0000-0000-0000A5960000}"/>
    <cellStyle name="Total 2 2 2" xfId="38116" xr:uid="{00000000-0005-0000-0000-0000A6960000}"/>
    <cellStyle name="Total 20" xfId="7319" xr:uid="{00000000-0005-0000-0000-0000A7960000}"/>
    <cellStyle name="Total 21" xfId="8759" xr:uid="{00000000-0005-0000-0000-0000A8960000}"/>
    <cellStyle name="Total 22" xfId="10966" xr:uid="{00000000-0005-0000-0000-0000A9960000}"/>
    <cellStyle name="Total 23" xfId="13173" xr:uid="{00000000-0005-0000-0000-0000AA960000}"/>
    <cellStyle name="Total 24" xfId="13252" xr:uid="{00000000-0005-0000-0000-0000AB960000}"/>
    <cellStyle name="Total 25" xfId="17588" xr:uid="{00000000-0005-0000-0000-0000AC960000}"/>
    <cellStyle name="Total 26" xfId="19796" xr:uid="{00000000-0005-0000-0000-0000AD960000}"/>
    <cellStyle name="Total 27" xfId="34977" xr:uid="{00000000-0005-0000-0000-0000AE960000}"/>
    <cellStyle name="Total 28" xfId="56" xr:uid="{00000000-0005-0000-0000-0000AF960000}"/>
    <cellStyle name="Total 3" xfId="143" xr:uid="{00000000-0005-0000-0000-0000B0960000}"/>
    <cellStyle name="Total 3 2" xfId="37528" xr:uid="{00000000-0005-0000-0000-0000B1960000}"/>
    <cellStyle name="Total 3 3" xfId="38157" xr:uid="{00000000-0005-0000-0000-0000B2960000}"/>
    <cellStyle name="Total 4" xfId="192" xr:uid="{00000000-0005-0000-0000-0000B3960000}"/>
    <cellStyle name="Total 4 2" xfId="37579" xr:uid="{00000000-0005-0000-0000-0000B4960000}"/>
    <cellStyle name="Total 4 2 2" xfId="38199" xr:uid="{00000000-0005-0000-0000-0000B5960000}"/>
    <cellStyle name="Total 5" xfId="234" xr:uid="{00000000-0005-0000-0000-0000B6960000}"/>
    <cellStyle name="Total 5 2" xfId="37621" xr:uid="{00000000-0005-0000-0000-0000B7960000}"/>
    <cellStyle name="Total 5 2 2" xfId="38241" xr:uid="{00000000-0005-0000-0000-0000B8960000}"/>
    <cellStyle name="Total 6" xfId="278" xr:uid="{00000000-0005-0000-0000-0000B9960000}"/>
    <cellStyle name="Total 6 2" xfId="37665" xr:uid="{00000000-0005-0000-0000-0000BA960000}"/>
    <cellStyle name="Total 6 2 2" xfId="38285" xr:uid="{00000000-0005-0000-0000-0000BB960000}"/>
    <cellStyle name="Total 7" xfId="320" xr:uid="{00000000-0005-0000-0000-0000BC960000}"/>
    <cellStyle name="Total 7 2" xfId="37707" xr:uid="{00000000-0005-0000-0000-0000BD960000}"/>
    <cellStyle name="Total 7 2 2" xfId="38327" xr:uid="{00000000-0005-0000-0000-0000BE960000}"/>
    <cellStyle name="Total 8" xfId="360" xr:uid="{00000000-0005-0000-0000-0000BF960000}"/>
    <cellStyle name="Total 8 2" xfId="37747" xr:uid="{00000000-0005-0000-0000-0000C0960000}"/>
    <cellStyle name="Total 8 2 2" xfId="38367" xr:uid="{00000000-0005-0000-0000-0000C1960000}"/>
    <cellStyle name="Total 9" xfId="405" xr:uid="{00000000-0005-0000-0000-0000C2960000}"/>
    <cellStyle name="Total 9 2" xfId="37790" xr:uid="{00000000-0005-0000-0000-0000C3960000}"/>
    <cellStyle name="Total 9 2 2" xfId="38410" xr:uid="{00000000-0005-0000-0000-0000C4960000}"/>
    <cellStyle name="Warning Text 10" xfId="734" xr:uid="{00000000-0005-0000-0000-0000C5960000}"/>
    <cellStyle name="Warning Text 10 2" xfId="1007" xr:uid="{00000000-0005-0000-0000-0000C6960000}"/>
    <cellStyle name="Warning Text 10 3" xfId="37942" xr:uid="{00000000-0005-0000-0000-0000C7960000}"/>
    <cellStyle name="Warning Text 11" xfId="779" xr:uid="{00000000-0005-0000-0000-0000C8960000}"/>
    <cellStyle name="Warning Text 11 2" xfId="37985" xr:uid="{00000000-0005-0000-0000-0000C9960000}"/>
    <cellStyle name="Warning Text 11 2 2" xfId="38561" xr:uid="{00000000-0005-0000-0000-0000CA960000}"/>
    <cellStyle name="Warning Text 12" xfId="781" xr:uid="{00000000-0005-0000-0000-0000CB960000}"/>
    <cellStyle name="Warning Text 12 2" xfId="37986" xr:uid="{00000000-0005-0000-0000-0000CC960000}"/>
    <cellStyle name="Warning Text 12 2 2" xfId="38562" xr:uid="{00000000-0005-0000-0000-0000CD960000}"/>
    <cellStyle name="Warning Text 13" xfId="863" xr:uid="{00000000-0005-0000-0000-0000CE960000}"/>
    <cellStyle name="Warning Text 13 2" xfId="38065" xr:uid="{00000000-0005-0000-0000-0000CF960000}"/>
    <cellStyle name="Warning Text 13 2 2" xfId="38641" xr:uid="{00000000-0005-0000-0000-0000D0960000}"/>
    <cellStyle name="Warning Text 14" xfId="1048" xr:uid="{00000000-0005-0000-0000-0000D1960000}"/>
    <cellStyle name="Warning Text 15" xfId="1316" xr:uid="{00000000-0005-0000-0000-0000D2960000}"/>
    <cellStyle name="Warning Text 16" xfId="2276" xr:uid="{00000000-0005-0000-0000-0000D3960000}"/>
    <cellStyle name="Warning Text 17" xfId="2602" xr:uid="{00000000-0005-0000-0000-0000D4960000}"/>
    <cellStyle name="Warning Text 18" xfId="2759" xr:uid="{00000000-0005-0000-0000-0000D5960000}"/>
    <cellStyle name="Warning Text 19" xfId="5880" xr:uid="{00000000-0005-0000-0000-0000D6960000}"/>
    <cellStyle name="Warning Text 2" xfId="101" xr:uid="{00000000-0005-0000-0000-0000D7960000}"/>
    <cellStyle name="Warning Text 2 2" xfId="37487" xr:uid="{00000000-0005-0000-0000-0000D8960000}"/>
    <cellStyle name="Warning Text 2 2 2" xfId="38117" xr:uid="{00000000-0005-0000-0000-0000D9960000}"/>
    <cellStyle name="Warning Text 20" xfId="7320" xr:uid="{00000000-0005-0000-0000-0000DA960000}"/>
    <cellStyle name="Warning Text 21" xfId="8760" xr:uid="{00000000-0005-0000-0000-0000DB960000}"/>
    <cellStyle name="Warning Text 22" xfId="10967" xr:uid="{00000000-0005-0000-0000-0000DC960000}"/>
    <cellStyle name="Warning Text 23" xfId="13174" xr:uid="{00000000-0005-0000-0000-0000DD960000}"/>
    <cellStyle name="Warning Text 24" xfId="13225" xr:uid="{00000000-0005-0000-0000-0000DE960000}"/>
    <cellStyle name="Warning Text 25" xfId="17589" xr:uid="{00000000-0005-0000-0000-0000DF960000}"/>
    <cellStyle name="Warning Text 26" xfId="19797" xr:uid="{00000000-0005-0000-0000-0000E0960000}"/>
    <cellStyle name="Warning Text 27" xfId="34978" xr:uid="{00000000-0005-0000-0000-0000E1960000}"/>
    <cellStyle name="Warning Text 28" xfId="57" xr:uid="{00000000-0005-0000-0000-0000E2960000}"/>
    <cellStyle name="Warning Text 3" xfId="144" xr:uid="{00000000-0005-0000-0000-0000E3960000}"/>
    <cellStyle name="Warning Text 3 2" xfId="37529" xr:uid="{00000000-0005-0000-0000-0000E4960000}"/>
    <cellStyle name="Warning Text 3 3" xfId="38158" xr:uid="{00000000-0005-0000-0000-0000E5960000}"/>
    <cellStyle name="Warning Text 4" xfId="193" xr:uid="{00000000-0005-0000-0000-0000E6960000}"/>
    <cellStyle name="Warning Text 4 2" xfId="37580" xr:uid="{00000000-0005-0000-0000-0000E7960000}"/>
    <cellStyle name="Warning Text 4 2 2" xfId="38200" xr:uid="{00000000-0005-0000-0000-0000E8960000}"/>
    <cellStyle name="Warning Text 5" xfId="235" xr:uid="{00000000-0005-0000-0000-0000E9960000}"/>
    <cellStyle name="Warning Text 5 2" xfId="37622" xr:uid="{00000000-0005-0000-0000-0000EA960000}"/>
    <cellStyle name="Warning Text 5 2 2" xfId="38242" xr:uid="{00000000-0005-0000-0000-0000EB960000}"/>
    <cellStyle name="Warning Text 6" xfId="279" xr:uid="{00000000-0005-0000-0000-0000EC960000}"/>
    <cellStyle name="Warning Text 6 2" xfId="37666" xr:uid="{00000000-0005-0000-0000-0000ED960000}"/>
    <cellStyle name="Warning Text 6 2 2" xfId="38286" xr:uid="{00000000-0005-0000-0000-0000EE960000}"/>
    <cellStyle name="Warning Text 7" xfId="321" xr:uid="{00000000-0005-0000-0000-0000EF960000}"/>
    <cellStyle name="Warning Text 7 2" xfId="37708" xr:uid="{00000000-0005-0000-0000-0000F0960000}"/>
    <cellStyle name="Warning Text 7 2 2" xfId="38328" xr:uid="{00000000-0005-0000-0000-0000F1960000}"/>
    <cellStyle name="Warning Text 8" xfId="361" xr:uid="{00000000-0005-0000-0000-0000F2960000}"/>
    <cellStyle name="Warning Text 8 2" xfId="37748" xr:uid="{00000000-0005-0000-0000-0000F3960000}"/>
    <cellStyle name="Warning Text 8 2 2" xfId="38368" xr:uid="{00000000-0005-0000-0000-0000F4960000}"/>
    <cellStyle name="Warning Text 9" xfId="406" xr:uid="{00000000-0005-0000-0000-0000F5960000}"/>
    <cellStyle name="Warning Text 9 2" xfId="37791" xr:uid="{00000000-0005-0000-0000-0000F6960000}"/>
    <cellStyle name="Warning Text 9 2 2" xfId="38411" xr:uid="{00000000-0005-0000-0000-0000F7960000}"/>
  </cellStyles>
  <dxfs count="7"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Evolution of SEMDEX &amp; SEMTRI (Rs) - Year 2014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372261419505514"/>
          <c:y val="0.13785833901558781"/>
          <c:w val="0.79015000463819363"/>
          <c:h val="0.62776505031345098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A00-460A-A940-7E94548EA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124447"/>
        <c:axId val="1"/>
      </c:lineChart>
      <c:lineChart>
        <c:grouping val="standard"/>
        <c:varyColors val="0"/>
        <c:ser>
          <c:idx val="1"/>
          <c:order val="1"/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A00-460A-A940-7E94548EA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6124447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SEMDEX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6612444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00"/>
          <c:min val="6500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SEMTRI (Rs)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30011930983847285"/>
          <c:y val="0.87359058565955117"/>
          <c:w val="0.39373453524807195"/>
          <c:h val="6.404134827974084E-2"/>
        </c:manualLayout>
      </c:layout>
      <c:overlay val="0"/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of SEMDEX &amp; SEMTRI : July 2020 - March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Sheet5!$D$2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Sheet5!$C$3:$C$175</c:f>
              <c:numCache>
                <c:formatCode>d\-mmm\-yy</c:formatCode>
                <c:ptCount val="173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44018</c:v>
                </c:pt>
                <c:pt idx="4">
                  <c:v>44019</c:v>
                </c:pt>
                <c:pt idx="5">
                  <c:v>44020</c:v>
                </c:pt>
                <c:pt idx="6">
                  <c:v>44021</c:v>
                </c:pt>
                <c:pt idx="7">
                  <c:v>44022</c:v>
                </c:pt>
                <c:pt idx="8">
                  <c:v>44025</c:v>
                </c:pt>
                <c:pt idx="9">
                  <c:v>44026</c:v>
                </c:pt>
                <c:pt idx="10">
                  <c:v>44027</c:v>
                </c:pt>
                <c:pt idx="11">
                  <c:v>44028</c:v>
                </c:pt>
                <c:pt idx="12">
                  <c:v>44029</c:v>
                </c:pt>
                <c:pt idx="13">
                  <c:v>44032</c:v>
                </c:pt>
                <c:pt idx="14">
                  <c:v>44033</c:v>
                </c:pt>
                <c:pt idx="15">
                  <c:v>44034</c:v>
                </c:pt>
                <c:pt idx="16">
                  <c:v>44035</c:v>
                </c:pt>
                <c:pt idx="17">
                  <c:v>44036</c:v>
                </c:pt>
                <c:pt idx="18">
                  <c:v>44039</c:v>
                </c:pt>
                <c:pt idx="19">
                  <c:v>44040</c:v>
                </c:pt>
                <c:pt idx="20">
                  <c:v>44041</c:v>
                </c:pt>
                <c:pt idx="21">
                  <c:v>44042</c:v>
                </c:pt>
                <c:pt idx="22">
                  <c:v>44043</c:v>
                </c:pt>
                <c:pt idx="23">
                  <c:v>44046</c:v>
                </c:pt>
                <c:pt idx="24">
                  <c:v>44047</c:v>
                </c:pt>
                <c:pt idx="25">
                  <c:v>44048</c:v>
                </c:pt>
                <c:pt idx="26">
                  <c:v>44049</c:v>
                </c:pt>
                <c:pt idx="27">
                  <c:v>44050</c:v>
                </c:pt>
                <c:pt idx="28">
                  <c:v>44053</c:v>
                </c:pt>
                <c:pt idx="29">
                  <c:v>44054</c:v>
                </c:pt>
                <c:pt idx="30">
                  <c:v>44055</c:v>
                </c:pt>
                <c:pt idx="31">
                  <c:v>44056</c:v>
                </c:pt>
                <c:pt idx="32">
                  <c:v>44057</c:v>
                </c:pt>
                <c:pt idx="33">
                  <c:v>44060</c:v>
                </c:pt>
                <c:pt idx="34">
                  <c:v>44061</c:v>
                </c:pt>
                <c:pt idx="35">
                  <c:v>44062</c:v>
                </c:pt>
                <c:pt idx="36">
                  <c:v>44063</c:v>
                </c:pt>
                <c:pt idx="37">
                  <c:v>44064</c:v>
                </c:pt>
                <c:pt idx="38">
                  <c:v>44067</c:v>
                </c:pt>
                <c:pt idx="39">
                  <c:v>44068</c:v>
                </c:pt>
                <c:pt idx="40">
                  <c:v>44069</c:v>
                </c:pt>
                <c:pt idx="41">
                  <c:v>44070</c:v>
                </c:pt>
                <c:pt idx="42">
                  <c:v>44071</c:v>
                </c:pt>
                <c:pt idx="43">
                  <c:v>44074</c:v>
                </c:pt>
                <c:pt idx="44">
                  <c:v>44075</c:v>
                </c:pt>
                <c:pt idx="45">
                  <c:v>44076</c:v>
                </c:pt>
                <c:pt idx="46">
                  <c:v>44077</c:v>
                </c:pt>
                <c:pt idx="47">
                  <c:v>44078</c:v>
                </c:pt>
                <c:pt idx="48">
                  <c:v>44081</c:v>
                </c:pt>
                <c:pt idx="49">
                  <c:v>44082</c:v>
                </c:pt>
                <c:pt idx="50">
                  <c:v>44083</c:v>
                </c:pt>
                <c:pt idx="51">
                  <c:v>44084</c:v>
                </c:pt>
                <c:pt idx="52">
                  <c:v>44085</c:v>
                </c:pt>
                <c:pt idx="53">
                  <c:v>44088</c:v>
                </c:pt>
                <c:pt idx="54">
                  <c:v>44089</c:v>
                </c:pt>
                <c:pt idx="55">
                  <c:v>44090</c:v>
                </c:pt>
                <c:pt idx="56">
                  <c:v>44091</c:v>
                </c:pt>
                <c:pt idx="57">
                  <c:v>44092</c:v>
                </c:pt>
                <c:pt idx="58">
                  <c:v>44095</c:v>
                </c:pt>
                <c:pt idx="59">
                  <c:v>44096</c:v>
                </c:pt>
                <c:pt idx="60">
                  <c:v>44097</c:v>
                </c:pt>
                <c:pt idx="61">
                  <c:v>44098</c:v>
                </c:pt>
                <c:pt idx="62">
                  <c:v>44099</c:v>
                </c:pt>
                <c:pt idx="63">
                  <c:v>44102</c:v>
                </c:pt>
                <c:pt idx="64">
                  <c:v>44103</c:v>
                </c:pt>
                <c:pt idx="65">
                  <c:v>44104</c:v>
                </c:pt>
                <c:pt idx="66">
                  <c:v>44105</c:v>
                </c:pt>
                <c:pt idx="67">
                  <c:v>44106</c:v>
                </c:pt>
                <c:pt idx="68">
                  <c:v>44109</c:v>
                </c:pt>
                <c:pt idx="69">
                  <c:v>44110</c:v>
                </c:pt>
                <c:pt idx="70">
                  <c:v>44111</c:v>
                </c:pt>
                <c:pt idx="71">
                  <c:v>44112</c:v>
                </c:pt>
                <c:pt idx="72">
                  <c:v>44113</c:v>
                </c:pt>
                <c:pt idx="73">
                  <c:v>44116</c:v>
                </c:pt>
                <c:pt idx="74">
                  <c:v>44117</c:v>
                </c:pt>
                <c:pt idx="75">
                  <c:v>44118</c:v>
                </c:pt>
                <c:pt idx="76">
                  <c:v>44119</c:v>
                </c:pt>
                <c:pt idx="77">
                  <c:v>44120</c:v>
                </c:pt>
                <c:pt idx="78">
                  <c:v>44123</c:v>
                </c:pt>
                <c:pt idx="79">
                  <c:v>44124</c:v>
                </c:pt>
                <c:pt idx="80">
                  <c:v>44125</c:v>
                </c:pt>
                <c:pt idx="81">
                  <c:v>44126</c:v>
                </c:pt>
                <c:pt idx="82">
                  <c:v>44127</c:v>
                </c:pt>
                <c:pt idx="83">
                  <c:v>44130</c:v>
                </c:pt>
                <c:pt idx="84">
                  <c:v>44131</c:v>
                </c:pt>
                <c:pt idx="85">
                  <c:v>44132</c:v>
                </c:pt>
                <c:pt idx="86">
                  <c:v>44133</c:v>
                </c:pt>
                <c:pt idx="87">
                  <c:v>44134</c:v>
                </c:pt>
                <c:pt idx="88">
                  <c:v>44138</c:v>
                </c:pt>
                <c:pt idx="89">
                  <c:v>44139</c:v>
                </c:pt>
                <c:pt idx="90">
                  <c:v>44140</c:v>
                </c:pt>
                <c:pt idx="91">
                  <c:v>44141</c:v>
                </c:pt>
                <c:pt idx="92">
                  <c:v>44144</c:v>
                </c:pt>
                <c:pt idx="93">
                  <c:v>44145</c:v>
                </c:pt>
                <c:pt idx="94">
                  <c:v>44146</c:v>
                </c:pt>
                <c:pt idx="95">
                  <c:v>44147</c:v>
                </c:pt>
                <c:pt idx="96">
                  <c:v>44148</c:v>
                </c:pt>
                <c:pt idx="97">
                  <c:v>44151</c:v>
                </c:pt>
                <c:pt idx="98">
                  <c:v>44152</c:v>
                </c:pt>
                <c:pt idx="99">
                  <c:v>44153</c:v>
                </c:pt>
                <c:pt idx="100">
                  <c:v>44154</c:v>
                </c:pt>
                <c:pt idx="101">
                  <c:v>44155</c:v>
                </c:pt>
                <c:pt idx="102">
                  <c:v>44158</c:v>
                </c:pt>
                <c:pt idx="103">
                  <c:v>44159</c:v>
                </c:pt>
                <c:pt idx="104">
                  <c:v>44160</c:v>
                </c:pt>
                <c:pt idx="105">
                  <c:v>44161</c:v>
                </c:pt>
                <c:pt idx="106">
                  <c:v>44162</c:v>
                </c:pt>
                <c:pt idx="107">
                  <c:v>44165</c:v>
                </c:pt>
                <c:pt idx="108">
                  <c:v>44166</c:v>
                </c:pt>
                <c:pt idx="109">
                  <c:v>44167</c:v>
                </c:pt>
                <c:pt idx="110">
                  <c:v>44168</c:v>
                </c:pt>
                <c:pt idx="111">
                  <c:v>44169</c:v>
                </c:pt>
                <c:pt idx="112">
                  <c:v>44172</c:v>
                </c:pt>
                <c:pt idx="113">
                  <c:v>44173</c:v>
                </c:pt>
                <c:pt idx="114">
                  <c:v>44174</c:v>
                </c:pt>
                <c:pt idx="115">
                  <c:v>44175</c:v>
                </c:pt>
                <c:pt idx="116">
                  <c:v>44176</c:v>
                </c:pt>
                <c:pt idx="117">
                  <c:v>44179</c:v>
                </c:pt>
                <c:pt idx="118">
                  <c:v>44180</c:v>
                </c:pt>
                <c:pt idx="119">
                  <c:v>44181</c:v>
                </c:pt>
                <c:pt idx="120">
                  <c:v>44182</c:v>
                </c:pt>
                <c:pt idx="121">
                  <c:v>44183</c:v>
                </c:pt>
                <c:pt idx="122">
                  <c:v>44186</c:v>
                </c:pt>
                <c:pt idx="123">
                  <c:v>44187</c:v>
                </c:pt>
                <c:pt idx="124">
                  <c:v>44188</c:v>
                </c:pt>
                <c:pt idx="125">
                  <c:v>44189</c:v>
                </c:pt>
                <c:pt idx="126">
                  <c:v>44193</c:v>
                </c:pt>
                <c:pt idx="127">
                  <c:v>44194</c:v>
                </c:pt>
                <c:pt idx="128">
                  <c:v>44195</c:v>
                </c:pt>
                <c:pt idx="129">
                  <c:v>44196</c:v>
                </c:pt>
                <c:pt idx="130">
                  <c:v>44200</c:v>
                </c:pt>
                <c:pt idx="131">
                  <c:v>44201</c:v>
                </c:pt>
                <c:pt idx="132">
                  <c:v>44202</c:v>
                </c:pt>
                <c:pt idx="133">
                  <c:v>44203</c:v>
                </c:pt>
                <c:pt idx="134">
                  <c:v>44204</c:v>
                </c:pt>
                <c:pt idx="135">
                  <c:v>44207</c:v>
                </c:pt>
                <c:pt idx="136">
                  <c:v>44208</c:v>
                </c:pt>
                <c:pt idx="137">
                  <c:v>44209</c:v>
                </c:pt>
                <c:pt idx="138">
                  <c:v>44210</c:v>
                </c:pt>
                <c:pt idx="139">
                  <c:v>44211</c:v>
                </c:pt>
                <c:pt idx="140">
                  <c:v>44214</c:v>
                </c:pt>
                <c:pt idx="141">
                  <c:v>44215</c:v>
                </c:pt>
                <c:pt idx="142">
                  <c:v>44216</c:v>
                </c:pt>
                <c:pt idx="143">
                  <c:v>44217</c:v>
                </c:pt>
                <c:pt idx="144">
                  <c:v>44218</c:v>
                </c:pt>
                <c:pt idx="145">
                  <c:v>44221</c:v>
                </c:pt>
                <c:pt idx="146">
                  <c:v>44222</c:v>
                </c:pt>
                <c:pt idx="147">
                  <c:v>44223</c:v>
                </c:pt>
                <c:pt idx="148">
                  <c:v>44225</c:v>
                </c:pt>
                <c:pt idx="149">
                  <c:v>44229</c:v>
                </c:pt>
                <c:pt idx="150">
                  <c:v>44230</c:v>
                </c:pt>
                <c:pt idx="151">
                  <c:v>44231</c:v>
                </c:pt>
                <c:pt idx="152">
                  <c:v>44232</c:v>
                </c:pt>
                <c:pt idx="153">
                  <c:v>44235</c:v>
                </c:pt>
                <c:pt idx="154">
                  <c:v>44236</c:v>
                </c:pt>
                <c:pt idx="155">
                  <c:v>44237</c:v>
                </c:pt>
                <c:pt idx="156">
                  <c:v>44238</c:v>
                </c:pt>
                <c:pt idx="157">
                  <c:v>44242</c:v>
                </c:pt>
                <c:pt idx="158">
                  <c:v>44243</c:v>
                </c:pt>
                <c:pt idx="159">
                  <c:v>44244</c:v>
                </c:pt>
                <c:pt idx="160">
                  <c:v>44245</c:v>
                </c:pt>
                <c:pt idx="161">
                  <c:v>44246</c:v>
                </c:pt>
                <c:pt idx="162">
                  <c:v>44249</c:v>
                </c:pt>
                <c:pt idx="163">
                  <c:v>44250</c:v>
                </c:pt>
                <c:pt idx="164">
                  <c:v>44251</c:v>
                </c:pt>
                <c:pt idx="165">
                  <c:v>44252</c:v>
                </c:pt>
                <c:pt idx="166">
                  <c:v>44253</c:v>
                </c:pt>
                <c:pt idx="167">
                  <c:v>44256</c:v>
                </c:pt>
                <c:pt idx="168">
                  <c:v>44257</c:v>
                </c:pt>
                <c:pt idx="169">
                  <c:v>44258</c:v>
                </c:pt>
                <c:pt idx="170">
                  <c:v>44259</c:v>
                </c:pt>
                <c:pt idx="171">
                  <c:v>44260</c:v>
                </c:pt>
                <c:pt idx="172">
                  <c:v>44263</c:v>
                </c:pt>
              </c:numCache>
            </c:numRef>
          </c:cat>
          <c:val>
            <c:numRef>
              <c:f>Sheet5!$D$3:$D$175</c:f>
              <c:numCache>
                <c:formatCode>_(* #,##0.00_);_(* \(#,##0.00\);_(* "-"??_);_(@_)</c:formatCode>
                <c:ptCount val="173"/>
                <c:pt idx="0">
                  <c:v>1659.85</c:v>
                </c:pt>
                <c:pt idx="1">
                  <c:v>1653.61</c:v>
                </c:pt>
                <c:pt idx="2">
                  <c:v>1656.83</c:v>
                </c:pt>
                <c:pt idx="3">
                  <c:v>1660.95</c:v>
                </c:pt>
                <c:pt idx="4">
                  <c:v>1659.65</c:v>
                </c:pt>
                <c:pt idx="5">
                  <c:v>1670.7</c:v>
                </c:pt>
                <c:pt idx="6">
                  <c:v>1667.82</c:v>
                </c:pt>
                <c:pt idx="7">
                  <c:v>1665.43</c:v>
                </c:pt>
                <c:pt idx="8">
                  <c:v>1658.87</c:v>
                </c:pt>
                <c:pt idx="9">
                  <c:v>1651.08</c:v>
                </c:pt>
                <c:pt idx="10">
                  <c:v>1642.24</c:v>
                </c:pt>
                <c:pt idx="11">
                  <c:v>1627.92</c:v>
                </c:pt>
                <c:pt idx="12">
                  <c:v>1619.53</c:v>
                </c:pt>
                <c:pt idx="13">
                  <c:v>1609.73</c:v>
                </c:pt>
                <c:pt idx="14">
                  <c:v>1606.69</c:v>
                </c:pt>
                <c:pt idx="15">
                  <c:v>1607.23</c:v>
                </c:pt>
                <c:pt idx="16">
                  <c:v>1604.18</c:v>
                </c:pt>
                <c:pt idx="17">
                  <c:v>1605.57</c:v>
                </c:pt>
                <c:pt idx="18">
                  <c:v>1598.16</c:v>
                </c:pt>
                <c:pt idx="19">
                  <c:v>1598.67</c:v>
                </c:pt>
                <c:pt idx="20">
                  <c:v>1596.4</c:v>
                </c:pt>
                <c:pt idx="21">
                  <c:v>1592.73</c:v>
                </c:pt>
                <c:pt idx="22">
                  <c:v>1592.6</c:v>
                </c:pt>
                <c:pt idx="23">
                  <c:v>1594.53</c:v>
                </c:pt>
                <c:pt idx="24">
                  <c:v>1587.76</c:v>
                </c:pt>
                <c:pt idx="25">
                  <c:v>1572.09</c:v>
                </c:pt>
                <c:pt idx="26">
                  <c:v>1567.58</c:v>
                </c:pt>
                <c:pt idx="27">
                  <c:v>1563.27</c:v>
                </c:pt>
                <c:pt idx="28">
                  <c:v>1552.28</c:v>
                </c:pt>
                <c:pt idx="29">
                  <c:v>1529.82</c:v>
                </c:pt>
                <c:pt idx="30">
                  <c:v>1526.56</c:v>
                </c:pt>
                <c:pt idx="31">
                  <c:v>1526.03</c:v>
                </c:pt>
                <c:pt idx="32">
                  <c:v>1531.8</c:v>
                </c:pt>
                <c:pt idx="33">
                  <c:v>1529.39</c:v>
                </c:pt>
                <c:pt idx="34">
                  <c:v>1527.09</c:v>
                </c:pt>
                <c:pt idx="35">
                  <c:v>1528.95</c:v>
                </c:pt>
                <c:pt idx="36">
                  <c:v>1530.26</c:v>
                </c:pt>
                <c:pt idx="37">
                  <c:v>1531.5</c:v>
                </c:pt>
                <c:pt idx="38">
                  <c:v>1538.81</c:v>
                </c:pt>
                <c:pt idx="39">
                  <c:v>1545.58</c:v>
                </c:pt>
                <c:pt idx="40">
                  <c:v>1550.89</c:v>
                </c:pt>
                <c:pt idx="41">
                  <c:v>1560.49</c:v>
                </c:pt>
                <c:pt idx="42">
                  <c:v>1572.18</c:v>
                </c:pt>
                <c:pt idx="43">
                  <c:v>1576.9</c:v>
                </c:pt>
                <c:pt idx="44">
                  <c:v>1588.05</c:v>
                </c:pt>
                <c:pt idx="45">
                  <c:v>1581.32</c:v>
                </c:pt>
                <c:pt idx="46">
                  <c:v>1571.77</c:v>
                </c:pt>
                <c:pt idx="47">
                  <c:v>1558.71</c:v>
                </c:pt>
                <c:pt idx="48">
                  <c:v>1546.38</c:v>
                </c:pt>
                <c:pt idx="49">
                  <c:v>1548.27</c:v>
                </c:pt>
                <c:pt idx="50">
                  <c:v>1547.13</c:v>
                </c:pt>
                <c:pt idx="51">
                  <c:v>1548.47</c:v>
                </c:pt>
                <c:pt idx="52">
                  <c:v>1544.09</c:v>
                </c:pt>
                <c:pt idx="53">
                  <c:v>1543.64</c:v>
                </c:pt>
                <c:pt idx="54">
                  <c:v>1542.09</c:v>
                </c:pt>
                <c:pt idx="55">
                  <c:v>1542.76</c:v>
                </c:pt>
                <c:pt idx="56">
                  <c:v>1542.66</c:v>
                </c:pt>
                <c:pt idx="57">
                  <c:v>1540.89</c:v>
                </c:pt>
                <c:pt idx="58">
                  <c:v>1535.06</c:v>
                </c:pt>
                <c:pt idx="59">
                  <c:v>1533.98</c:v>
                </c:pt>
                <c:pt idx="60">
                  <c:v>1526.74</c:v>
                </c:pt>
                <c:pt idx="61">
                  <c:v>1523.02</c:v>
                </c:pt>
                <c:pt idx="62">
                  <c:v>1525.56</c:v>
                </c:pt>
                <c:pt idx="63">
                  <c:v>1514.24</c:v>
                </c:pt>
                <c:pt idx="64">
                  <c:v>1509.8</c:v>
                </c:pt>
                <c:pt idx="65">
                  <c:v>1507.77</c:v>
                </c:pt>
                <c:pt idx="66">
                  <c:v>1496.88</c:v>
                </c:pt>
                <c:pt idx="67">
                  <c:v>1483.39</c:v>
                </c:pt>
                <c:pt idx="68">
                  <c:v>1470.35</c:v>
                </c:pt>
                <c:pt idx="69">
                  <c:v>1478.84</c:v>
                </c:pt>
                <c:pt idx="70">
                  <c:v>1477.94</c:v>
                </c:pt>
                <c:pt idx="71">
                  <c:v>1475.82</c:v>
                </c:pt>
                <c:pt idx="72">
                  <c:v>1476.59</c:v>
                </c:pt>
                <c:pt idx="73">
                  <c:v>1479.88</c:v>
                </c:pt>
                <c:pt idx="74">
                  <c:v>1478.73</c:v>
                </c:pt>
                <c:pt idx="75">
                  <c:v>1481.43</c:v>
                </c:pt>
                <c:pt idx="76">
                  <c:v>1473.78</c:v>
                </c:pt>
                <c:pt idx="77">
                  <c:v>1474.45</c:v>
                </c:pt>
                <c:pt idx="78">
                  <c:v>1476.84</c:v>
                </c:pt>
                <c:pt idx="79">
                  <c:v>1477.87</c:v>
                </c:pt>
                <c:pt idx="80">
                  <c:v>1476.88</c:v>
                </c:pt>
                <c:pt idx="81">
                  <c:v>1475.1</c:v>
                </c:pt>
                <c:pt idx="82">
                  <c:v>1477.35</c:v>
                </c:pt>
                <c:pt idx="83">
                  <c:v>1478.89</c:v>
                </c:pt>
                <c:pt idx="84">
                  <c:v>1477</c:v>
                </c:pt>
                <c:pt idx="85">
                  <c:v>1476.48</c:v>
                </c:pt>
                <c:pt idx="86">
                  <c:v>1472.7</c:v>
                </c:pt>
                <c:pt idx="87">
                  <c:v>1468.59</c:v>
                </c:pt>
                <c:pt idx="88">
                  <c:v>1466.08</c:v>
                </c:pt>
                <c:pt idx="89">
                  <c:v>1459.41</c:v>
                </c:pt>
                <c:pt idx="90">
                  <c:v>1463.99</c:v>
                </c:pt>
                <c:pt idx="91">
                  <c:v>1464.04</c:v>
                </c:pt>
                <c:pt idx="92">
                  <c:v>1460.16</c:v>
                </c:pt>
                <c:pt idx="93">
                  <c:v>1487.31</c:v>
                </c:pt>
                <c:pt idx="94">
                  <c:v>1496.16</c:v>
                </c:pt>
                <c:pt idx="95">
                  <c:v>1503.65</c:v>
                </c:pt>
                <c:pt idx="96">
                  <c:v>1502.14</c:v>
                </c:pt>
                <c:pt idx="97">
                  <c:v>1509.57</c:v>
                </c:pt>
                <c:pt idx="98">
                  <c:v>1532.51</c:v>
                </c:pt>
                <c:pt idx="99">
                  <c:v>1560.76</c:v>
                </c:pt>
                <c:pt idx="100">
                  <c:v>1554.54</c:v>
                </c:pt>
                <c:pt idx="101">
                  <c:v>1551.51</c:v>
                </c:pt>
                <c:pt idx="102">
                  <c:v>1568.22</c:v>
                </c:pt>
                <c:pt idx="103">
                  <c:v>1569.43</c:v>
                </c:pt>
                <c:pt idx="104">
                  <c:v>1581.58</c:v>
                </c:pt>
                <c:pt idx="105">
                  <c:v>1581.82</c:v>
                </c:pt>
                <c:pt idx="106">
                  <c:v>1584.83</c:v>
                </c:pt>
                <c:pt idx="107">
                  <c:v>1602.46</c:v>
                </c:pt>
                <c:pt idx="108">
                  <c:v>1600.72</c:v>
                </c:pt>
                <c:pt idx="109">
                  <c:v>1606.01</c:v>
                </c:pt>
                <c:pt idx="110">
                  <c:v>1606.35</c:v>
                </c:pt>
                <c:pt idx="111">
                  <c:v>1606.59</c:v>
                </c:pt>
                <c:pt idx="112">
                  <c:v>1602.19</c:v>
                </c:pt>
                <c:pt idx="113">
                  <c:v>1604.55</c:v>
                </c:pt>
                <c:pt idx="114">
                  <c:v>1609.27</c:v>
                </c:pt>
                <c:pt idx="115">
                  <c:v>1607.81</c:v>
                </c:pt>
                <c:pt idx="116">
                  <c:v>1602.92</c:v>
                </c:pt>
                <c:pt idx="117">
                  <c:v>1600.82</c:v>
                </c:pt>
                <c:pt idx="118">
                  <c:v>1600.35</c:v>
                </c:pt>
                <c:pt idx="119">
                  <c:v>1614.18</c:v>
                </c:pt>
                <c:pt idx="120">
                  <c:v>1611.01</c:v>
                </c:pt>
                <c:pt idx="121">
                  <c:v>1614.5</c:v>
                </c:pt>
                <c:pt idx="122">
                  <c:v>1625.3</c:v>
                </c:pt>
                <c:pt idx="123">
                  <c:v>1634.2</c:v>
                </c:pt>
                <c:pt idx="124">
                  <c:v>1634.42</c:v>
                </c:pt>
                <c:pt idx="125">
                  <c:v>1634.32</c:v>
                </c:pt>
                <c:pt idx="126">
                  <c:v>1637.84</c:v>
                </c:pt>
                <c:pt idx="127">
                  <c:v>1642.14</c:v>
                </c:pt>
                <c:pt idx="128">
                  <c:v>1645.65</c:v>
                </c:pt>
                <c:pt idx="129">
                  <c:v>1648.39</c:v>
                </c:pt>
                <c:pt idx="130">
                  <c:v>1644.03</c:v>
                </c:pt>
                <c:pt idx="131">
                  <c:v>1644.33</c:v>
                </c:pt>
                <c:pt idx="132">
                  <c:v>1644.91</c:v>
                </c:pt>
                <c:pt idx="133">
                  <c:v>1655.11</c:v>
                </c:pt>
                <c:pt idx="134">
                  <c:v>1656.15</c:v>
                </c:pt>
                <c:pt idx="135">
                  <c:v>1654.94</c:v>
                </c:pt>
                <c:pt idx="136">
                  <c:v>1655.5</c:v>
                </c:pt>
                <c:pt idx="137">
                  <c:v>1656.43</c:v>
                </c:pt>
                <c:pt idx="138">
                  <c:v>1653.92</c:v>
                </c:pt>
                <c:pt idx="139">
                  <c:v>1652.41</c:v>
                </c:pt>
                <c:pt idx="140">
                  <c:v>1650.85</c:v>
                </c:pt>
                <c:pt idx="141">
                  <c:v>1649.68</c:v>
                </c:pt>
                <c:pt idx="142">
                  <c:v>1651</c:v>
                </c:pt>
                <c:pt idx="143">
                  <c:v>1650.55</c:v>
                </c:pt>
                <c:pt idx="144">
                  <c:v>1647.96</c:v>
                </c:pt>
                <c:pt idx="145">
                  <c:v>1646.4</c:v>
                </c:pt>
                <c:pt idx="146">
                  <c:v>1641.73</c:v>
                </c:pt>
                <c:pt idx="147">
                  <c:v>1641.57</c:v>
                </c:pt>
                <c:pt idx="148">
                  <c:v>1638</c:v>
                </c:pt>
                <c:pt idx="149">
                  <c:v>1635.39</c:v>
                </c:pt>
                <c:pt idx="150">
                  <c:v>1636.06</c:v>
                </c:pt>
                <c:pt idx="151">
                  <c:v>1634.69</c:v>
                </c:pt>
                <c:pt idx="152">
                  <c:v>1632.31</c:v>
                </c:pt>
                <c:pt idx="153">
                  <c:v>1631.54</c:v>
                </c:pt>
                <c:pt idx="154">
                  <c:v>1627.8</c:v>
                </c:pt>
                <c:pt idx="155">
                  <c:v>1626.3</c:v>
                </c:pt>
                <c:pt idx="156">
                  <c:v>1622.84</c:v>
                </c:pt>
                <c:pt idx="157">
                  <c:v>1601.33</c:v>
                </c:pt>
                <c:pt idx="158">
                  <c:v>1585.29</c:v>
                </c:pt>
                <c:pt idx="159">
                  <c:v>1585.57</c:v>
                </c:pt>
                <c:pt idx="160">
                  <c:v>1596.75</c:v>
                </c:pt>
                <c:pt idx="161">
                  <c:v>1607.09</c:v>
                </c:pt>
                <c:pt idx="162">
                  <c:v>1609.18</c:v>
                </c:pt>
                <c:pt idx="163">
                  <c:v>1606.18</c:v>
                </c:pt>
                <c:pt idx="164">
                  <c:v>1604.89</c:v>
                </c:pt>
                <c:pt idx="165">
                  <c:v>1601.29</c:v>
                </c:pt>
                <c:pt idx="166">
                  <c:v>1598.25</c:v>
                </c:pt>
                <c:pt idx="167">
                  <c:v>1599.77</c:v>
                </c:pt>
                <c:pt idx="168">
                  <c:v>1597.51</c:v>
                </c:pt>
                <c:pt idx="169">
                  <c:v>1583.52</c:v>
                </c:pt>
                <c:pt idx="170">
                  <c:v>1578.01</c:v>
                </c:pt>
                <c:pt idx="171">
                  <c:v>1579.99</c:v>
                </c:pt>
                <c:pt idx="172">
                  <c:v>1578.31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4-4537-81EE-30D37736A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027023"/>
        <c:axId val="623030351"/>
      </c:lineChart>
      <c:lineChart>
        <c:grouping val="standard"/>
        <c:varyColors val="0"/>
        <c:ser>
          <c:idx val="1"/>
          <c:order val="1"/>
          <c:tx>
            <c:strRef>
              <c:f>Sheet5!$E$2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Sheet5!$C$3:$C$175</c:f>
              <c:numCache>
                <c:formatCode>d\-mmm\-yy</c:formatCode>
                <c:ptCount val="173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44018</c:v>
                </c:pt>
                <c:pt idx="4">
                  <c:v>44019</c:v>
                </c:pt>
                <c:pt idx="5">
                  <c:v>44020</c:v>
                </c:pt>
                <c:pt idx="6">
                  <c:v>44021</c:v>
                </c:pt>
                <c:pt idx="7">
                  <c:v>44022</c:v>
                </c:pt>
                <c:pt idx="8">
                  <c:v>44025</c:v>
                </c:pt>
                <c:pt idx="9">
                  <c:v>44026</c:v>
                </c:pt>
                <c:pt idx="10">
                  <c:v>44027</c:v>
                </c:pt>
                <c:pt idx="11">
                  <c:v>44028</c:v>
                </c:pt>
                <c:pt idx="12">
                  <c:v>44029</c:v>
                </c:pt>
                <c:pt idx="13">
                  <c:v>44032</c:v>
                </c:pt>
                <c:pt idx="14">
                  <c:v>44033</c:v>
                </c:pt>
                <c:pt idx="15">
                  <c:v>44034</c:v>
                </c:pt>
                <c:pt idx="16">
                  <c:v>44035</c:v>
                </c:pt>
                <c:pt idx="17">
                  <c:v>44036</c:v>
                </c:pt>
                <c:pt idx="18">
                  <c:v>44039</c:v>
                </c:pt>
                <c:pt idx="19">
                  <c:v>44040</c:v>
                </c:pt>
                <c:pt idx="20">
                  <c:v>44041</c:v>
                </c:pt>
                <c:pt idx="21">
                  <c:v>44042</c:v>
                </c:pt>
                <c:pt idx="22">
                  <c:v>44043</c:v>
                </c:pt>
                <c:pt idx="23">
                  <c:v>44046</c:v>
                </c:pt>
                <c:pt idx="24">
                  <c:v>44047</c:v>
                </c:pt>
                <c:pt idx="25">
                  <c:v>44048</c:v>
                </c:pt>
                <c:pt idx="26">
                  <c:v>44049</c:v>
                </c:pt>
                <c:pt idx="27">
                  <c:v>44050</c:v>
                </c:pt>
                <c:pt idx="28">
                  <c:v>44053</c:v>
                </c:pt>
                <c:pt idx="29">
                  <c:v>44054</c:v>
                </c:pt>
                <c:pt idx="30">
                  <c:v>44055</c:v>
                </c:pt>
                <c:pt idx="31">
                  <c:v>44056</c:v>
                </c:pt>
                <c:pt idx="32">
                  <c:v>44057</c:v>
                </c:pt>
                <c:pt idx="33">
                  <c:v>44060</c:v>
                </c:pt>
                <c:pt idx="34">
                  <c:v>44061</c:v>
                </c:pt>
                <c:pt idx="35">
                  <c:v>44062</c:v>
                </c:pt>
                <c:pt idx="36">
                  <c:v>44063</c:v>
                </c:pt>
                <c:pt idx="37">
                  <c:v>44064</c:v>
                </c:pt>
                <c:pt idx="38">
                  <c:v>44067</c:v>
                </c:pt>
                <c:pt idx="39">
                  <c:v>44068</c:v>
                </c:pt>
                <c:pt idx="40">
                  <c:v>44069</c:v>
                </c:pt>
                <c:pt idx="41">
                  <c:v>44070</c:v>
                </c:pt>
                <c:pt idx="42">
                  <c:v>44071</c:v>
                </c:pt>
                <c:pt idx="43">
                  <c:v>44074</c:v>
                </c:pt>
                <c:pt idx="44">
                  <c:v>44075</c:v>
                </c:pt>
                <c:pt idx="45">
                  <c:v>44076</c:v>
                </c:pt>
                <c:pt idx="46">
                  <c:v>44077</c:v>
                </c:pt>
                <c:pt idx="47">
                  <c:v>44078</c:v>
                </c:pt>
                <c:pt idx="48">
                  <c:v>44081</c:v>
                </c:pt>
                <c:pt idx="49">
                  <c:v>44082</c:v>
                </c:pt>
                <c:pt idx="50">
                  <c:v>44083</c:v>
                </c:pt>
                <c:pt idx="51">
                  <c:v>44084</c:v>
                </c:pt>
                <c:pt idx="52">
                  <c:v>44085</c:v>
                </c:pt>
                <c:pt idx="53">
                  <c:v>44088</c:v>
                </c:pt>
                <c:pt idx="54">
                  <c:v>44089</c:v>
                </c:pt>
                <c:pt idx="55">
                  <c:v>44090</c:v>
                </c:pt>
                <c:pt idx="56">
                  <c:v>44091</c:v>
                </c:pt>
                <c:pt idx="57">
                  <c:v>44092</c:v>
                </c:pt>
                <c:pt idx="58">
                  <c:v>44095</c:v>
                </c:pt>
                <c:pt idx="59">
                  <c:v>44096</c:v>
                </c:pt>
                <c:pt idx="60">
                  <c:v>44097</c:v>
                </c:pt>
                <c:pt idx="61">
                  <c:v>44098</c:v>
                </c:pt>
                <c:pt idx="62">
                  <c:v>44099</c:v>
                </c:pt>
                <c:pt idx="63">
                  <c:v>44102</c:v>
                </c:pt>
                <c:pt idx="64">
                  <c:v>44103</c:v>
                </c:pt>
                <c:pt idx="65">
                  <c:v>44104</c:v>
                </c:pt>
                <c:pt idx="66">
                  <c:v>44105</c:v>
                </c:pt>
                <c:pt idx="67">
                  <c:v>44106</c:v>
                </c:pt>
                <c:pt idx="68">
                  <c:v>44109</c:v>
                </c:pt>
                <c:pt idx="69">
                  <c:v>44110</c:v>
                </c:pt>
                <c:pt idx="70">
                  <c:v>44111</c:v>
                </c:pt>
                <c:pt idx="71">
                  <c:v>44112</c:v>
                </c:pt>
                <c:pt idx="72">
                  <c:v>44113</c:v>
                </c:pt>
                <c:pt idx="73">
                  <c:v>44116</c:v>
                </c:pt>
                <c:pt idx="74">
                  <c:v>44117</c:v>
                </c:pt>
                <c:pt idx="75">
                  <c:v>44118</c:v>
                </c:pt>
                <c:pt idx="76">
                  <c:v>44119</c:v>
                </c:pt>
                <c:pt idx="77">
                  <c:v>44120</c:v>
                </c:pt>
                <c:pt idx="78">
                  <c:v>44123</c:v>
                </c:pt>
                <c:pt idx="79">
                  <c:v>44124</c:v>
                </c:pt>
                <c:pt idx="80">
                  <c:v>44125</c:v>
                </c:pt>
                <c:pt idx="81">
                  <c:v>44126</c:v>
                </c:pt>
                <c:pt idx="82">
                  <c:v>44127</c:v>
                </c:pt>
                <c:pt idx="83">
                  <c:v>44130</c:v>
                </c:pt>
                <c:pt idx="84">
                  <c:v>44131</c:v>
                </c:pt>
                <c:pt idx="85">
                  <c:v>44132</c:v>
                </c:pt>
                <c:pt idx="86">
                  <c:v>44133</c:v>
                </c:pt>
                <c:pt idx="87">
                  <c:v>44134</c:v>
                </c:pt>
                <c:pt idx="88">
                  <c:v>44138</c:v>
                </c:pt>
                <c:pt idx="89">
                  <c:v>44139</c:v>
                </c:pt>
                <c:pt idx="90">
                  <c:v>44140</c:v>
                </c:pt>
                <c:pt idx="91">
                  <c:v>44141</c:v>
                </c:pt>
                <c:pt idx="92">
                  <c:v>44144</c:v>
                </c:pt>
                <c:pt idx="93">
                  <c:v>44145</c:v>
                </c:pt>
                <c:pt idx="94">
                  <c:v>44146</c:v>
                </c:pt>
                <c:pt idx="95">
                  <c:v>44147</c:v>
                </c:pt>
                <c:pt idx="96">
                  <c:v>44148</c:v>
                </c:pt>
                <c:pt idx="97">
                  <c:v>44151</c:v>
                </c:pt>
                <c:pt idx="98">
                  <c:v>44152</c:v>
                </c:pt>
                <c:pt idx="99">
                  <c:v>44153</c:v>
                </c:pt>
                <c:pt idx="100">
                  <c:v>44154</c:v>
                </c:pt>
                <c:pt idx="101">
                  <c:v>44155</c:v>
                </c:pt>
                <c:pt idx="102">
                  <c:v>44158</c:v>
                </c:pt>
                <c:pt idx="103">
                  <c:v>44159</c:v>
                </c:pt>
                <c:pt idx="104">
                  <c:v>44160</c:v>
                </c:pt>
                <c:pt idx="105">
                  <c:v>44161</c:v>
                </c:pt>
                <c:pt idx="106">
                  <c:v>44162</c:v>
                </c:pt>
                <c:pt idx="107">
                  <c:v>44165</c:v>
                </c:pt>
                <c:pt idx="108">
                  <c:v>44166</c:v>
                </c:pt>
                <c:pt idx="109">
                  <c:v>44167</c:v>
                </c:pt>
                <c:pt idx="110">
                  <c:v>44168</c:v>
                </c:pt>
                <c:pt idx="111">
                  <c:v>44169</c:v>
                </c:pt>
                <c:pt idx="112">
                  <c:v>44172</c:v>
                </c:pt>
                <c:pt idx="113">
                  <c:v>44173</c:v>
                </c:pt>
                <c:pt idx="114">
                  <c:v>44174</c:v>
                </c:pt>
                <c:pt idx="115">
                  <c:v>44175</c:v>
                </c:pt>
                <c:pt idx="116">
                  <c:v>44176</c:v>
                </c:pt>
                <c:pt idx="117">
                  <c:v>44179</c:v>
                </c:pt>
                <c:pt idx="118">
                  <c:v>44180</c:v>
                </c:pt>
                <c:pt idx="119">
                  <c:v>44181</c:v>
                </c:pt>
                <c:pt idx="120">
                  <c:v>44182</c:v>
                </c:pt>
                <c:pt idx="121">
                  <c:v>44183</c:v>
                </c:pt>
                <c:pt idx="122">
                  <c:v>44186</c:v>
                </c:pt>
                <c:pt idx="123">
                  <c:v>44187</c:v>
                </c:pt>
                <c:pt idx="124">
                  <c:v>44188</c:v>
                </c:pt>
                <c:pt idx="125">
                  <c:v>44189</c:v>
                </c:pt>
                <c:pt idx="126">
                  <c:v>44193</c:v>
                </c:pt>
                <c:pt idx="127">
                  <c:v>44194</c:v>
                </c:pt>
                <c:pt idx="128">
                  <c:v>44195</c:v>
                </c:pt>
                <c:pt idx="129">
                  <c:v>44196</c:v>
                </c:pt>
                <c:pt idx="130">
                  <c:v>44200</c:v>
                </c:pt>
                <c:pt idx="131">
                  <c:v>44201</c:v>
                </c:pt>
                <c:pt idx="132">
                  <c:v>44202</c:v>
                </c:pt>
                <c:pt idx="133">
                  <c:v>44203</c:v>
                </c:pt>
                <c:pt idx="134">
                  <c:v>44204</c:v>
                </c:pt>
                <c:pt idx="135">
                  <c:v>44207</c:v>
                </c:pt>
                <c:pt idx="136">
                  <c:v>44208</c:v>
                </c:pt>
                <c:pt idx="137">
                  <c:v>44209</c:v>
                </c:pt>
                <c:pt idx="138">
                  <c:v>44210</c:v>
                </c:pt>
                <c:pt idx="139">
                  <c:v>44211</c:v>
                </c:pt>
                <c:pt idx="140">
                  <c:v>44214</c:v>
                </c:pt>
                <c:pt idx="141">
                  <c:v>44215</c:v>
                </c:pt>
                <c:pt idx="142">
                  <c:v>44216</c:v>
                </c:pt>
                <c:pt idx="143">
                  <c:v>44217</c:v>
                </c:pt>
                <c:pt idx="144">
                  <c:v>44218</c:v>
                </c:pt>
                <c:pt idx="145">
                  <c:v>44221</c:v>
                </c:pt>
                <c:pt idx="146">
                  <c:v>44222</c:v>
                </c:pt>
                <c:pt idx="147">
                  <c:v>44223</c:v>
                </c:pt>
                <c:pt idx="148">
                  <c:v>44225</c:v>
                </c:pt>
                <c:pt idx="149">
                  <c:v>44229</c:v>
                </c:pt>
                <c:pt idx="150">
                  <c:v>44230</c:v>
                </c:pt>
                <c:pt idx="151">
                  <c:v>44231</c:v>
                </c:pt>
                <c:pt idx="152">
                  <c:v>44232</c:v>
                </c:pt>
                <c:pt idx="153">
                  <c:v>44235</c:v>
                </c:pt>
                <c:pt idx="154">
                  <c:v>44236</c:v>
                </c:pt>
                <c:pt idx="155">
                  <c:v>44237</c:v>
                </c:pt>
                <c:pt idx="156">
                  <c:v>44238</c:v>
                </c:pt>
                <c:pt idx="157">
                  <c:v>44242</c:v>
                </c:pt>
                <c:pt idx="158">
                  <c:v>44243</c:v>
                </c:pt>
                <c:pt idx="159">
                  <c:v>44244</c:v>
                </c:pt>
                <c:pt idx="160">
                  <c:v>44245</c:v>
                </c:pt>
                <c:pt idx="161">
                  <c:v>44246</c:v>
                </c:pt>
                <c:pt idx="162">
                  <c:v>44249</c:v>
                </c:pt>
                <c:pt idx="163">
                  <c:v>44250</c:v>
                </c:pt>
                <c:pt idx="164">
                  <c:v>44251</c:v>
                </c:pt>
                <c:pt idx="165">
                  <c:v>44252</c:v>
                </c:pt>
                <c:pt idx="166">
                  <c:v>44253</c:v>
                </c:pt>
                <c:pt idx="167">
                  <c:v>44256</c:v>
                </c:pt>
                <c:pt idx="168">
                  <c:v>44257</c:v>
                </c:pt>
                <c:pt idx="169">
                  <c:v>44258</c:v>
                </c:pt>
                <c:pt idx="170">
                  <c:v>44259</c:v>
                </c:pt>
                <c:pt idx="171">
                  <c:v>44260</c:v>
                </c:pt>
                <c:pt idx="172">
                  <c:v>44263</c:v>
                </c:pt>
              </c:numCache>
            </c:numRef>
          </c:cat>
          <c:val>
            <c:numRef>
              <c:f>Sheet5!$E$3:$E$175</c:f>
              <c:numCache>
                <c:formatCode>_(* #,##0.00_);_(* \(#,##0.00\);_(* "-"??_);_(@_)</c:formatCode>
                <c:ptCount val="173"/>
                <c:pt idx="0">
                  <c:v>6380.1</c:v>
                </c:pt>
                <c:pt idx="1">
                  <c:v>6356.1</c:v>
                </c:pt>
                <c:pt idx="2">
                  <c:v>6368.48</c:v>
                </c:pt>
                <c:pt idx="3">
                  <c:v>6384.33</c:v>
                </c:pt>
                <c:pt idx="4">
                  <c:v>6379.32</c:v>
                </c:pt>
                <c:pt idx="5">
                  <c:v>6421.82</c:v>
                </c:pt>
                <c:pt idx="6">
                  <c:v>6410.73</c:v>
                </c:pt>
                <c:pt idx="7">
                  <c:v>6401.54</c:v>
                </c:pt>
                <c:pt idx="8">
                  <c:v>6376.32</c:v>
                </c:pt>
                <c:pt idx="9">
                  <c:v>6348.62</c:v>
                </c:pt>
                <c:pt idx="10">
                  <c:v>6314.62</c:v>
                </c:pt>
                <c:pt idx="11">
                  <c:v>6259.58</c:v>
                </c:pt>
                <c:pt idx="12">
                  <c:v>6227.31</c:v>
                </c:pt>
                <c:pt idx="13">
                  <c:v>6189.64</c:v>
                </c:pt>
                <c:pt idx="14">
                  <c:v>6177.95</c:v>
                </c:pt>
                <c:pt idx="15">
                  <c:v>6180.02</c:v>
                </c:pt>
                <c:pt idx="16">
                  <c:v>6168.27</c:v>
                </c:pt>
                <c:pt idx="17">
                  <c:v>6173.62</c:v>
                </c:pt>
                <c:pt idx="18">
                  <c:v>6145.14</c:v>
                </c:pt>
                <c:pt idx="19">
                  <c:v>6147.09</c:v>
                </c:pt>
                <c:pt idx="20">
                  <c:v>6138.35</c:v>
                </c:pt>
                <c:pt idx="21">
                  <c:v>6124.27</c:v>
                </c:pt>
                <c:pt idx="22">
                  <c:v>6123.73</c:v>
                </c:pt>
                <c:pt idx="23">
                  <c:v>6131.18</c:v>
                </c:pt>
                <c:pt idx="24">
                  <c:v>6105.16</c:v>
                </c:pt>
                <c:pt idx="25">
                  <c:v>6044.9</c:v>
                </c:pt>
                <c:pt idx="26">
                  <c:v>6027.56</c:v>
                </c:pt>
                <c:pt idx="27">
                  <c:v>6010.97</c:v>
                </c:pt>
                <c:pt idx="28">
                  <c:v>5968.73</c:v>
                </c:pt>
                <c:pt idx="29">
                  <c:v>5882.34</c:v>
                </c:pt>
                <c:pt idx="30">
                  <c:v>5869.83</c:v>
                </c:pt>
                <c:pt idx="31">
                  <c:v>5867.79</c:v>
                </c:pt>
                <c:pt idx="32">
                  <c:v>5889.97</c:v>
                </c:pt>
                <c:pt idx="33">
                  <c:v>5880.7</c:v>
                </c:pt>
                <c:pt idx="34">
                  <c:v>5871.86</c:v>
                </c:pt>
                <c:pt idx="35">
                  <c:v>5879.01</c:v>
                </c:pt>
                <c:pt idx="36">
                  <c:v>5884.05</c:v>
                </c:pt>
                <c:pt idx="37">
                  <c:v>5888.8</c:v>
                </c:pt>
                <c:pt idx="38">
                  <c:v>5916.93</c:v>
                </c:pt>
                <c:pt idx="39">
                  <c:v>5942.94</c:v>
                </c:pt>
                <c:pt idx="40">
                  <c:v>5963.74</c:v>
                </c:pt>
                <c:pt idx="41">
                  <c:v>6000.64</c:v>
                </c:pt>
                <c:pt idx="42">
                  <c:v>6045.6</c:v>
                </c:pt>
                <c:pt idx="43">
                  <c:v>6063.75</c:v>
                </c:pt>
                <c:pt idx="44">
                  <c:v>6106.61</c:v>
                </c:pt>
                <c:pt idx="45">
                  <c:v>6080.72</c:v>
                </c:pt>
                <c:pt idx="46">
                  <c:v>6044</c:v>
                </c:pt>
                <c:pt idx="47">
                  <c:v>5993.8</c:v>
                </c:pt>
                <c:pt idx="48">
                  <c:v>5946.38</c:v>
                </c:pt>
                <c:pt idx="49">
                  <c:v>5953.64</c:v>
                </c:pt>
                <c:pt idx="50">
                  <c:v>5949.26</c:v>
                </c:pt>
                <c:pt idx="51">
                  <c:v>5954.43</c:v>
                </c:pt>
                <c:pt idx="52">
                  <c:v>5937.59</c:v>
                </c:pt>
                <c:pt idx="53">
                  <c:v>5935.86</c:v>
                </c:pt>
                <c:pt idx="54">
                  <c:v>5929.9</c:v>
                </c:pt>
                <c:pt idx="55">
                  <c:v>5932.44</c:v>
                </c:pt>
                <c:pt idx="56">
                  <c:v>5932.07</c:v>
                </c:pt>
                <c:pt idx="57">
                  <c:v>5925.28</c:v>
                </c:pt>
                <c:pt idx="58">
                  <c:v>5902.86</c:v>
                </c:pt>
                <c:pt idx="59">
                  <c:v>5898.7</c:v>
                </c:pt>
                <c:pt idx="60">
                  <c:v>5870.84</c:v>
                </c:pt>
                <c:pt idx="61">
                  <c:v>5856.55</c:v>
                </c:pt>
                <c:pt idx="62">
                  <c:v>5866.32</c:v>
                </c:pt>
                <c:pt idx="63">
                  <c:v>5822.8</c:v>
                </c:pt>
                <c:pt idx="64">
                  <c:v>5805.73</c:v>
                </c:pt>
                <c:pt idx="65">
                  <c:v>5797.92</c:v>
                </c:pt>
                <c:pt idx="66">
                  <c:v>5756.04</c:v>
                </c:pt>
                <c:pt idx="67">
                  <c:v>5704.15</c:v>
                </c:pt>
                <c:pt idx="68">
                  <c:v>5654</c:v>
                </c:pt>
                <c:pt idx="69">
                  <c:v>5686.65</c:v>
                </c:pt>
                <c:pt idx="70">
                  <c:v>5683.19</c:v>
                </c:pt>
                <c:pt idx="71">
                  <c:v>5675.05</c:v>
                </c:pt>
                <c:pt idx="72">
                  <c:v>5678.02</c:v>
                </c:pt>
                <c:pt idx="73">
                  <c:v>5690.66</c:v>
                </c:pt>
                <c:pt idx="74">
                  <c:v>5686.26</c:v>
                </c:pt>
                <c:pt idx="75">
                  <c:v>5696.61</c:v>
                </c:pt>
                <c:pt idx="76">
                  <c:v>5667.2</c:v>
                </c:pt>
                <c:pt idx="77">
                  <c:v>5669.8</c:v>
                </c:pt>
                <c:pt idx="78">
                  <c:v>5678.98</c:v>
                </c:pt>
                <c:pt idx="79">
                  <c:v>5682.92</c:v>
                </c:pt>
                <c:pt idx="80">
                  <c:v>5679.14</c:v>
                </c:pt>
                <c:pt idx="81">
                  <c:v>5672.27</c:v>
                </c:pt>
                <c:pt idx="82">
                  <c:v>5680.95</c:v>
                </c:pt>
                <c:pt idx="83">
                  <c:v>5686.84</c:v>
                </c:pt>
                <c:pt idx="84">
                  <c:v>5679.6</c:v>
                </c:pt>
                <c:pt idx="85">
                  <c:v>5677.6</c:v>
                </c:pt>
                <c:pt idx="86">
                  <c:v>5663.05</c:v>
                </c:pt>
                <c:pt idx="87">
                  <c:v>5647.24</c:v>
                </c:pt>
                <c:pt idx="88">
                  <c:v>5637.61</c:v>
                </c:pt>
                <c:pt idx="89">
                  <c:v>5611.95</c:v>
                </c:pt>
                <c:pt idx="90">
                  <c:v>5629.57</c:v>
                </c:pt>
                <c:pt idx="91">
                  <c:v>5629.74</c:v>
                </c:pt>
                <c:pt idx="92">
                  <c:v>5614.82</c:v>
                </c:pt>
                <c:pt idx="93">
                  <c:v>5719.24</c:v>
                </c:pt>
                <c:pt idx="94">
                  <c:v>5753.26</c:v>
                </c:pt>
                <c:pt idx="95">
                  <c:v>5782.07</c:v>
                </c:pt>
                <c:pt idx="96">
                  <c:v>5776.27</c:v>
                </c:pt>
                <c:pt idx="97">
                  <c:v>5804.82</c:v>
                </c:pt>
                <c:pt idx="98">
                  <c:v>5893.91</c:v>
                </c:pt>
                <c:pt idx="99">
                  <c:v>6002.56</c:v>
                </c:pt>
                <c:pt idx="100">
                  <c:v>5978.63</c:v>
                </c:pt>
                <c:pt idx="101">
                  <c:v>5966.99</c:v>
                </c:pt>
                <c:pt idx="102">
                  <c:v>6031.27</c:v>
                </c:pt>
                <c:pt idx="103">
                  <c:v>6035.89</c:v>
                </c:pt>
                <c:pt idx="104">
                  <c:v>6084.74</c:v>
                </c:pt>
                <c:pt idx="105">
                  <c:v>6085.66</c:v>
                </c:pt>
                <c:pt idx="106">
                  <c:v>6097.23</c:v>
                </c:pt>
                <c:pt idx="107">
                  <c:v>6165.06</c:v>
                </c:pt>
                <c:pt idx="108">
                  <c:v>6166.2</c:v>
                </c:pt>
                <c:pt idx="109">
                  <c:v>6186.58</c:v>
                </c:pt>
                <c:pt idx="110">
                  <c:v>6192.03</c:v>
                </c:pt>
                <c:pt idx="111">
                  <c:v>6192.93</c:v>
                </c:pt>
                <c:pt idx="112">
                  <c:v>6176</c:v>
                </c:pt>
                <c:pt idx="113">
                  <c:v>6185.09</c:v>
                </c:pt>
                <c:pt idx="114">
                  <c:v>6203.3</c:v>
                </c:pt>
                <c:pt idx="115">
                  <c:v>6197.63</c:v>
                </c:pt>
                <c:pt idx="116">
                  <c:v>6178.8</c:v>
                </c:pt>
                <c:pt idx="117">
                  <c:v>6170.72</c:v>
                </c:pt>
                <c:pt idx="118">
                  <c:v>6168.89</c:v>
                </c:pt>
                <c:pt idx="119">
                  <c:v>6222.22</c:v>
                </c:pt>
                <c:pt idx="120">
                  <c:v>6210.01</c:v>
                </c:pt>
                <c:pt idx="121">
                  <c:v>6225.84</c:v>
                </c:pt>
                <c:pt idx="122">
                  <c:v>6267.48</c:v>
                </c:pt>
                <c:pt idx="123">
                  <c:v>6301.8</c:v>
                </c:pt>
                <c:pt idx="124">
                  <c:v>6306.44</c:v>
                </c:pt>
                <c:pt idx="125">
                  <c:v>6306.05</c:v>
                </c:pt>
                <c:pt idx="126">
                  <c:v>6322.9</c:v>
                </c:pt>
                <c:pt idx="127">
                  <c:v>6339.49</c:v>
                </c:pt>
                <c:pt idx="128">
                  <c:v>6353.27</c:v>
                </c:pt>
                <c:pt idx="129">
                  <c:v>6363.84</c:v>
                </c:pt>
                <c:pt idx="130">
                  <c:v>6347</c:v>
                </c:pt>
                <c:pt idx="131">
                  <c:v>6348.16</c:v>
                </c:pt>
                <c:pt idx="132">
                  <c:v>6350.41</c:v>
                </c:pt>
                <c:pt idx="133">
                  <c:v>6390.33</c:v>
                </c:pt>
                <c:pt idx="134">
                  <c:v>6394.35</c:v>
                </c:pt>
                <c:pt idx="135">
                  <c:v>6389.68</c:v>
                </c:pt>
                <c:pt idx="136">
                  <c:v>6391.86</c:v>
                </c:pt>
                <c:pt idx="137">
                  <c:v>6395.44</c:v>
                </c:pt>
                <c:pt idx="138">
                  <c:v>6385.77</c:v>
                </c:pt>
                <c:pt idx="139">
                  <c:v>6380.92</c:v>
                </c:pt>
                <c:pt idx="140">
                  <c:v>6374.92</c:v>
                </c:pt>
                <c:pt idx="141">
                  <c:v>6370.38</c:v>
                </c:pt>
                <c:pt idx="142">
                  <c:v>6375.48</c:v>
                </c:pt>
                <c:pt idx="143">
                  <c:v>6373.75</c:v>
                </c:pt>
                <c:pt idx="144">
                  <c:v>6363.75</c:v>
                </c:pt>
                <c:pt idx="145">
                  <c:v>6357.71</c:v>
                </c:pt>
                <c:pt idx="146">
                  <c:v>6339.67</c:v>
                </c:pt>
                <c:pt idx="147">
                  <c:v>6339.06</c:v>
                </c:pt>
                <c:pt idx="148">
                  <c:v>6325.29</c:v>
                </c:pt>
                <c:pt idx="149">
                  <c:v>6315.2</c:v>
                </c:pt>
                <c:pt idx="150">
                  <c:v>6317.77</c:v>
                </c:pt>
                <c:pt idx="151">
                  <c:v>6312.49</c:v>
                </c:pt>
                <c:pt idx="152">
                  <c:v>6303.3</c:v>
                </c:pt>
                <c:pt idx="153">
                  <c:v>6300.31</c:v>
                </c:pt>
                <c:pt idx="154">
                  <c:v>6285.87</c:v>
                </c:pt>
                <c:pt idx="155">
                  <c:v>6280.11</c:v>
                </c:pt>
                <c:pt idx="156">
                  <c:v>6266.74</c:v>
                </c:pt>
                <c:pt idx="157">
                  <c:v>6183.66</c:v>
                </c:pt>
                <c:pt idx="158">
                  <c:v>6121.71</c:v>
                </c:pt>
                <c:pt idx="159">
                  <c:v>6122.8</c:v>
                </c:pt>
                <c:pt idx="160">
                  <c:v>6166</c:v>
                </c:pt>
                <c:pt idx="161">
                  <c:v>6205.91</c:v>
                </c:pt>
                <c:pt idx="162">
                  <c:v>6213.99</c:v>
                </c:pt>
                <c:pt idx="163">
                  <c:v>6202.4</c:v>
                </c:pt>
                <c:pt idx="164">
                  <c:v>6197.41</c:v>
                </c:pt>
                <c:pt idx="165">
                  <c:v>6183.53</c:v>
                </c:pt>
                <c:pt idx="166">
                  <c:v>6171.78</c:v>
                </c:pt>
                <c:pt idx="167">
                  <c:v>6177.64</c:v>
                </c:pt>
                <c:pt idx="168">
                  <c:v>6168.93</c:v>
                </c:pt>
                <c:pt idx="169">
                  <c:v>6114.88</c:v>
                </c:pt>
                <c:pt idx="170">
                  <c:v>6093.62</c:v>
                </c:pt>
                <c:pt idx="171">
                  <c:v>6101.26</c:v>
                </c:pt>
                <c:pt idx="172">
                  <c:v>6094.79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14-4537-81EE-30D37736A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698015"/>
        <c:axId val="414714239"/>
      </c:lineChart>
      <c:dateAx>
        <c:axId val="623027023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174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30351"/>
        <c:crosses val="autoZero"/>
        <c:auto val="1"/>
        <c:lblOffset val="100"/>
        <c:baseTimeUnit val="days"/>
        <c:majorUnit val="1"/>
        <c:majorTimeUnit val="months"/>
      </c:dateAx>
      <c:valAx>
        <c:axId val="623030351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SEMDEX</a:t>
                </a:r>
              </a:p>
            </c:rich>
          </c:tx>
          <c:layout>
            <c:manualLayout>
              <c:xMode val="edge"/>
              <c:yMode val="edge"/>
              <c:x val="1.4005602240896359E-2"/>
              <c:y val="0.405025626121994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27023"/>
        <c:crosses val="autoZero"/>
        <c:crossBetween val="between"/>
      </c:valAx>
      <c:valAx>
        <c:axId val="414714239"/>
        <c:scaling>
          <c:orientation val="minMax"/>
          <c:max val="8000"/>
          <c:min val="45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SEMTRI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698015"/>
        <c:crosses val="max"/>
        <c:crossBetween val="between"/>
        <c:majorUnit val="500"/>
      </c:valAx>
      <c:dateAx>
        <c:axId val="414698015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147142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Évolution du SEMDEX et SEMTRI (Rs) depuis le début de 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'semdex semtri graph'!$F$2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'semdex semtri graph'!$E$3:$E$412</c:f>
              <c:numCache>
                <c:formatCode>d\-mmm\-yy</c:formatCode>
                <c:ptCount val="410"/>
                <c:pt idx="0">
                  <c:v>43103</c:v>
                </c:pt>
                <c:pt idx="1">
                  <c:v>43104</c:v>
                </c:pt>
                <c:pt idx="2">
                  <c:v>43105</c:v>
                </c:pt>
                <c:pt idx="3">
                  <c:v>43108</c:v>
                </c:pt>
                <c:pt idx="4">
                  <c:v>43109</c:v>
                </c:pt>
                <c:pt idx="5">
                  <c:v>43110</c:v>
                </c:pt>
                <c:pt idx="6">
                  <c:v>43111</c:v>
                </c:pt>
                <c:pt idx="7">
                  <c:v>43112</c:v>
                </c:pt>
                <c:pt idx="8">
                  <c:v>43115</c:v>
                </c:pt>
                <c:pt idx="9">
                  <c:v>43116</c:v>
                </c:pt>
                <c:pt idx="10">
                  <c:v>43119</c:v>
                </c:pt>
                <c:pt idx="11">
                  <c:v>43122</c:v>
                </c:pt>
                <c:pt idx="12">
                  <c:v>43123</c:v>
                </c:pt>
                <c:pt idx="13">
                  <c:v>43124</c:v>
                </c:pt>
                <c:pt idx="14">
                  <c:v>43125</c:v>
                </c:pt>
                <c:pt idx="15">
                  <c:v>43126</c:v>
                </c:pt>
                <c:pt idx="16">
                  <c:v>43129</c:v>
                </c:pt>
                <c:pt idx="17">
                  <c:v>43130</c:v>
                </c:pt>
                <c:pt idx="18">
                  <c:v>43133</c:v>
                </c:pt>
                <c:pt idx="19">
                  <c:v>43136</c:v>
                </c:pt>
                <c:pt idx="20">
                  <c:v>43137</c:v>
                </c:pt>
                <c:pt idx="21">
                  <c:v>43138</c:v>
                </c:pt>
                <c:pt idx="22">
                  <c:v>43139</c:v>
                </c:pt>
                <c:pt idx="23">
                  <c:v>43140</c:v>
                </c:pt>
                <c:pt idx="24">
                  <c:v>43143</c:v>
                </c:pt>
                <c:pt idx="25">
                  <c:v>43145</c:v>
                </c:pt>
                <c:pt idx="26">
                  <c:v>43146</c:v>
                </c:pt>
                <c:pt idx="27">
                  <c:v>43150</c:v>
                </c:pt>
                <c:pt idx="28">
                  <c:v>43151</c:v>
                </c:pt>
                <c:pt idx="29">
                  <c:v>43152</c:v>
                </c:pt>
                <c:pt idx="30">
                  <c:v>43153</c:v>
                </c:pt>
                <c:pt idx="31">
                  <c:v>43154</c:v>
                </c:pt>
                <c:pt idx="32">
                  <c:v>43157</c:v>
                </c:pt>
                <c:pt idx="33">
                  <c:v>43158</c:v>
                </c:pt>
                <c:pt idx="34">
                  <c:v>43159</c:v>
                </c:pt>
                <c:pt idx="35">
                  <c:v>43160</c:v>
                </c:pt>
                <c:pt idx="36">
                  <c:v>43161</c:v>
                </c:pt>
                <c:pt idx="37">
                  <c:v>43164</c:v>
                </c:pt>
                <c:pt idx="38">
                  <c:v>43165</c:v>
                </c:pt>
                <c:pt idx="39">
                  <c:v>43166</c:v>
                </c:pt>
                <c:pt idx="40">
                  <c:v>43167</c:v>
                </c:pt>
                <c:pt idx="41">
                  <c:v>43168</c:v>
                </c:pt>
                <c:pt idx="42">
                  <c:v>43172</c:v>
                </c:pt>
                <c:pt idx="43">
                  <c:v>43173</c:v>
                </c:pt>
                <c:pt idx="44">
                  <c:v>43174</c:v>
                </c:pt>
                <c:pt idx="45">
                  <c:v>43175</c:v>
                </c:pt>
                <c:pt idx="46">
                  <c:v>43178</c:v>
                </c:pt>
                <c:pt idx="47">
                  <c:v>43179</c:v>
                </c:pt>
                <c:pt idx="48">
                  <c:v>43180</c:v>
                </c:pt>
                <c:pt idx="49">
                  <c:v>43181</c:v>
                </c:pt>
                <c:pt idx="50">
                  <c:v>43182</c:v>
                </c:pt>
                <c:pt idx="51">
                  <c:v>43185</c:v>
                </c:pt>
                <c:pt idx="52">
                  <c:v>43186</c:v>
                </c:pt>
                <c:pt idx="53">
                  <c:v>43187</c:v>
                </c:pt>
                <c:pt idx="54">
                  <c:v>43188</c:v>
                </c:pt>
                <c:pt idx="55">
                  <c:v>43189</c:v>
                </c:pt>
                <c:pt idx="56">
                  <c:v>43192</c:v>
                </c:pt>
                <c:pt idx="57">
                  <c:v>43193</c:v>
                </c:pt>
                <c:pt idx="58">
                  <c:v>43194</c:v>
                </c:pt>
                <c:pt idx="59">
                  <c:v>43195</c:v>
                </c:pt>
                <c:pt idx="60">
                  <c:v>43196</c:v>
                </c:pt>
                <c:pt idx="61">
                  <c:v>43199</c:v>
                </c:pt>
                <c:pt idx="62">
                  <c:v>43200</c:v>
                </c:pt>
                <c:pt idx="63">
                  <c:v>43201</c:v>
                </c:pt>
                <c:pt idx="64">
                  <c:v>43202</c:v>
                </c:pt>
                <c:pt idx="65">
                  <c:v>43203</c:v>
                </c:pt>
                <c:pt idx="66">
                  <c:v>43206</c:v>
                </c:pt>
                <c:pt idx="67">
                  <c:v>43207</c:v>
                </c:pt>
                <c:pt idx="68">
                  <c:v>43208</c:v>
                </c:pt>
                <c:pt idx="69">
                  <c:v>43209</c:v>
                </c:pt>
                <c:pt idx="70">
                  <c:v>43210</c:v>
                </c:pt>
                <c:pt idx="71">
                  <c:v>43213</c:v>
                </c:pt>
                <c:pt idx="72">
                  <c:v>43214</c:v>
                </c:pt>
                <c:pt idx="73">
                  <c:v>43215</c:v>
                </c:pt>
                <c:pt idx="74">
                  <c:v>43216</c:v>
                </c:pt>
                <c:pt idx="75">
                  <c:v>43217</c:v>
                </c:pt>
                <c:pt idx="76">
                  <c:v>43220</c:v>
                </c:pt>
                <c:pt idx="77">
                  <c:v>43222</c:v>
                </c:pt>
                <c:pt idx="78">
                  <c:v>43223</c:v>
                </c:pt>
                <c:pt idx="79">
                  <c:v>43224</c:v>
                </c:pt>
                <c:pt idx="80">
                  <c:v>43227</c:v>
                </c:pt>
                <c:pt idx="81">
                  <c:v>43228</c:v>
                </c:pt>
                <c:pt idx="82">
                  <c:v>43229</c:v>
                </c:pt>
                <c:pt idx="83">
                  <c:v>43230</c:v>
                </c:pt>
                <c:pt idx="84">
                  <c:v>43231</c:v>
                </c:pt>
                <c:pt idx="85">
                  <c:v>43234</c:v>
                </c:pt>
                <c:pt idx="86">
                  <c:v>43235</c:v>
                </c:pt>
                <c:pt idx="87">
                  <c:v>43236</c:v>
                </c:pt>
                <c:pt idx="88">
                  <c:v>43237</c:v>
                </c:pt>
                <c:pt idx="89">
                  <c:v>43238</c:v>
                </c:pt>
                <c:pt idx="90">
                  <c:v>43241</c:v>
                </c:pt>
                <c:pt idx="91">
                  <c:v>43242</c:v>
                </c:pt>
                <c:pt idx="92">
                  <c:v>43243</c:v>
                </c:pt>
                <c:pt idx="93">
                  <c:v>43244</c:v>
                </c:pt>
                <c:pt idx="94">
                  <c:v>43245</c:v>
                </c:pt>
                <c:pt idx="95">
                  <c:v>43248</c:v>
                </c:pt>
                <c:pt idx="96">
                  <c:v>43249</c:v>
                </c:pt>
                <c:pt idx="97">
                  <c:v>43250</c:v>
                </c:pt>
                <c:pt idx="98">
                  <c:v>43251</c:v>
                </c:pt>
                <c:pt idx="99">
                  <c:v>43252</c:v>
                </c:pt>
                <c:pt idx="100">
                  <c:v>43255</c:v>
                </c:pt>
                <c:pt idx="101">
                  <c:v>43256</c:v>
                </c:pt>
                <c:pt idx="102">
                  <c:v>43257</c:v>
                </c:pt>
                <c:pt idx="103">
                  <c:v>43258</c:v>
                </c:pt>
                <c:pt idx="104">
                  <c:v>43259</c:v>
                </c:pt>
                <c:pt idx="105">
                  <c:v>43262</c:v>
                </c:pt>
                <c:pt idx="106">
                  <c:v>43263</c:v>
                </c:pt>
                <c:pt idx="107">
                  <c:v>43264</c:v>
                </c:pt>
                <c:pt idx="108">
                  <c:v>43265</c:v>
                </c:pt>
                <c:pt idx="109">
                  <c:v>43266</c:v>
                </c:pt>
                <c:pt idx="110">
                  <c:v>43269</c:v>
                </c:pt>
                <c:pt idx="111">
                  <c:v>43270</c:v>
                </c:pt>
                <c:pt idx="112">
                  <c:v>43271</c:v>
                </c:pt>
                <c:pt idx="113">
                  <c:v>43272</c:v>
                </c:pt>
                <c:pt idx="114">
                  <c:v>43273</c:v>
                </c:pt>
                <c:pt idx="115">
                  <c:v>43276</c:v>
                </c:pt>
                <c:pt idx="116">
                  <c:v>43277</c:v>
                </c:pt>
                <c:pt idx="117">
                  <c:v>43278</c:v>
                </c:pt>
                <c:pt idx="118">
                  <c:v>43279</c:v>
                </c:pt>
                <c:pt idx="119">
                  <c:v>43280</c:v>
                </c:pt>
                <c:pt idx="120">
                  <c:v>43283</c:v>
                </c:pt>
                <c:pt idx="121">
                  <c:v>43284</c:v>
                </c:pt>
                <c:pt idx="122">
                  <c:v>43285</c:v>
                </c:pt>
                <c:pt idx="123">
                  <c:v>43286</c:v>
                </c:pt>
                <c:pt idx="124">
                  <c:v>43287</c:v>
                </c:pt>
                <c:pt idx="125">
                  <c:v>43290</c:v>
                </c:pt>
                <c:pt idx="126">
                  <c:v>43291</c:v>
                </c:pt>
                <c:pt idx="127">
                  <c:v>43292</c:v>
                </c:pt>
                <c:pt idx="128">
                  <c:v>43293</c:v>
                </c:pt>
                <c:pt idx="129">
                  <c:v>43294</c:v>
                </c:pt>
                <c:pt idx="130">
                  <c:v>43297</c:v>
                </c:pt>
                <c:pt idx="131">
                  <c:v>43298</c:v>
                </c:pt>
                <c:pt idx="132">
                  <c:v>43299</c:v>
                </c:pt>
                <c:pt idx="133">
                  <c:v>43300</c:v>
                </c:pt>
                <c:pt idx="134">
                  <c:v>43301</c:v>
                </c:pt>
                <c:pt idx="135">
                  <c:v>43304</c:v>
                </c:pt>
                <c:pt idx="136">
                  <c:v>43305</c:v>
                </c:pt>
                <c:pt idx="137">
                  <c:v>43306</c:v>
                </c:pt>
                <c:pt idx="138">
                  <c:v>43307</c:v>
                </c:pt>
                <c:pt idx="139">
                  <c:v>43308</c:v>
                </c:pt>
                <c:pt idx="140">
                  <c:v>43311</c:v>
                </c:pt>
                <c:pt idx="141">
                  <c:v>43312</c:v>
                </c:pt>
                <c:pt idx="142">
                  <c:v>43313</c:v>
                </c:pt>
                <c:pt idx="143">
                  <c:v>43314</c:v>
                </c:pt>
                <c:pt idx="144">
                  <c:v>43315</c:v>
                </c:pt>
                <c:pt idx="145">
                  <c:v>43318</c:v>
                </c:pt>
                <c:pt idx="146">
                  <c:v>43319</c:v>
                </c:pt>
                <c:pt idx="147">
                  <c:v>43320</c:v>
                </c:pt>
                <c:pt idx="148">
                  <c:v>43321</c:v>
                </c:pt>
                <c:pt idx="149">
                  <c:v>43322</c:v>
                </c:pt>
                <c:pt idx="150">
                  <c:v>43325</c:v>
                </c:pt>
                <c:pt idx="151">
                  <c:v>43326</c:v>
                </c:pt>
                <c:pt idx="152">
                  <c:v>43328</c:v>
                </c:pt>
                <c:pt idx="153">
                  <c:v>43329</c:v>
                </c:pt>
                <c:pt idx="154">
                  <c:v>43332</c:v>
                </c:pt>
                <c:pt idx="155">
                  <c:v>43333</c:v>
                </c:pt>
                <c:pt idx="156">
                  <c:v>43334</c:v>
                </c:pt>
                <c:pt idx="157">
                  <c:v>43335</c:v>
                </c:pt>
                <c:pt idx="158">
                  <c:v>43336</c:v>
                </c:pt>
                <c:pt idx="159">
                  <c:v>43339</c:v>
                </c:pt>
                <c:pt idx="160">
                  <c:v>43340</c:v>
                </c:pt>
                <c:pt idx="161">
                  <c:v>43341</c:v>
                </c:pt>
                <c:pt idx="162">
                  <c:v>43342</c:v>
                </c:pt>
                <c:pt idx="163">
                  <c:v>43343</c:v>
                </c:pt>
                <c:pt idx="164">
                  <c:v>43346</c:v>
                </c:pt>
                <c:pt idx="165">
                  <c:v>43347</c:v>
                </c:pt>
                <c:pt idx="166">
                  <c:v>43348</c:v>
                </c:pt>
                <c:pt idx="167">
                  <c:v>43349</c:v>
                </c:pt>
                <c:pt idx="168">
                  <c:v>43350</c:v>
                </c:pt>
                <c:pt idx="169">
                  <c:v>43353</c:v>
                </c:pt>
                <c:pt idx="170">
                  <c:v>43354</c:v>
                </c:pt>
                <c:pt idx="171">
                  <c:v>43355</c:v>
                </c:pt>
                <c:pt idx="172">
                  <c:v>43356</c:v>
                </c:pt>
                <c:pt idx="173">
                  <c:v>43360</c:v>
                </c:pt>
                <c:pt idx="174">
                  <c:v>43361</c:v>
                </c:pt>
                <c:pt idx="175">
                  <c:v>43362</c:v>
                </c:pt>
                <c:pt idx="176">
                  <c:v>43363</c:v>
                </c:pt>
                <c:pt idx="177">
                  <c:v>43364</c:v>
                </c:pt>
                <c:pt idx="178">
                  <c:v>43367</c:v>
                </c:pt>
                <c:pt idx="179">
                  <c:v>43368</c:v>
                </c:pt>
                <c:pt idx="180">
                  <c:v>43369</c:v>
                </c:pt>
                <c:pt idx="181">
                  <c:v>43370</c:v>
                </c:pt>
                <c:pt idx="182">
                  <c:v>43371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43381</c:v>
                </c:pt>
                <c:pt idx="189">
                  <c:v>43382</c:v>
                </c:pt>
                <c:pt idx="190">
                  <c:v>43383</c:v>
                </c:pt>
                <c:pt idx="191">
                  <c:v>43384</c:v>
                </c:pt>
                <c:pt idx="192">
                  <c:v>43385</c:v>
                </c:pt>
                <c:pt idx="193">
                  <c:v>43388</c:v>
                </c:pt>
                <c:pt idx="194">
                  <c:v>43389</c:v>
                </c:pt>
                <c:pt idx="195">
                  <c:v>43390</c:v>
                </c:pt>
                <c:pt idx="196">
                  <c:v>43391</c:v>
                </c:pt>
                <c:pt idx="197">
                  <c:v>43392</c:v>
                </c:pt>
                <c:pt idx="198">
                  <c:v>43395</c:v>
                </c:pt>
                <c:pt idx="199">
                  <c:v>43396</c:v>
                </c:pt>
                <c:pt idx="200">
                  <c:v>43397</c:v>
                </c:pt>
                <c:pt idx="201">
                  <c:v>43398</c:v>
                </c:pt>
                <c:pt idx="202">
                  <c:v>43399</c:v>
                </c:pt>
                <c:pt idx="203">
                  <c:v>43402</c:v>
                </c:pt>
                <c:pt idx="204">
                  <c:v>43403</c:v>
                </c:pt>
                <c:pt idx="205">
                  <c:v>43404</c:v>
                </c:pt>
                <c:pt idx="206">
                  <c:v>43405</c:v>
                </c:pt>
                <c:pt idx="207">
                  <c:v>43409</c:v>
                </c:pt>
                <c:pt idx="208">
                  <c:v>43410</c:v>
                </c:pt>
                <c:pt idx="209">
                  <c:v>43412</c:v>
                </c:pt>
                <c:pt idx="210">
                  <c:v>43413</c:v>
                </c:pt>
                <c:pt idx="211">
                  <c:v>43416</c:v>
                </c:pt>
                <c:pt idx="212">
                  <c:v>43417</c:v>
                </c:pt>
                <c:pt idx="213">
                  <c:v>43418</c:v>
                </c:pt>
                <c:pt idx="214">
                  <c:v>43419</c:v>
                </c:pt>
                <c:pt idx="215">
                  <c:v>43420</c:v>
                </c:pt>
                <c:pt idx="216">
                  <c:v>43423</c:v>
                </c:pt>
                <c:pt idx="217">
                  <c:v>43424</c:v>
                </c:pt>
                <c:pt idx="218">
                  <c:v>43425</c:v>
                </c:pt>
                <c:pt idx="219">
                  <c:v>43426</c:v>
                </c:pt>
                <c:pt idx="220">
                  <c:v>43427</c:v>
                </c:pt>
                <c:pt idx="221">
                  <c:v>43430</c:v>
                </c:pt>
                <c:pt idx="222">
                  <c:v>43431</c:v>
                </c:pt>
                <c:pt idx="223">
                  <c:v>43432</c:v>
                </c:pt>
                <c:pt idx="224">
                  <c:v>43433</c:v>
                </c:pt>
                <c:pt idx="225">
                  <c:v>43434</c:v>
                </c:pt>
                <c:pt idx="226">
                  <c:v>43437</c:v>
                </c:pt>
                <c:pt idx="227">
                  <c:v>43438</c:v>
                </c:pt>
                <c:pt idx="228">
                  <c:v>43439</c:v>
                </c:pt>
                <c:pt idx="229">
                  <c:v>43440</c:v>
                </c:pt>
                <c:pt idx="230">
                  <c:v>43441</c:v>
                </c:pt>
                <c:pt idx="231">
                  <c:v>43444</c:v>
                </c:pt>
                <c:pt idx="232">
                  <c:v>43445</c:v>
                </c:pt>
                <c:pt idx="233">
                  <c:v>43446</c:v>
                </c:pt>
                <c:pt idx="234">
                  <c:v>43447</c:v>
                </c:pt>
                <c:pt idx="235">
                  <c:v>43448</c:v>
                </c:pt>
                <c:pt idx="236">
                  <c:v>43451</c:v>
                </c:pt>
                <c:pt idx="237">
                  <c:v>43452</c:v>
                </c:pt>
                <c:pt idx="238">
                  <c:v>43453</c:v>
                </c:pt>
                <c:pt idx="239">
                  <c:v>43454</c:v>
                </c:pt>
                <c:pt idx="240">
                  <c:v>43455</c:v>
                </c:pt>
                <c:pt idx="241">
                  <c:v>43458</c:v>
                </c:pt>
                <c:pt idx="242">
                  <c:v>43460</c:v>
                </c:pt>
                <c:pt idx="243">
                  <c:v>43461</c:v>
                </c:pt>
                <c:pt idx="244">
                  <c:v>43462</c:v>
                </c:pt>
                <c:pt idx="245">
                  <c:v>43465</c:v>
                </c:pt>
                <c:pt idx="246">
                  <c:v>43468</c:v>
                </c:pt>
                <c:pt idx="247">
                  <c:v>43469</c:v>
                </c:pt>
                <c:pt idx="248">
                  <c:v>43472</c:v>
                </c:pt>
                <c:pt idx="249">
                  <c:v>43473</c:v>
                </c:pt>
                <c:pt idx="250">
                  <c:v>43474</c:v>
                </c:pt>
                <c:pt idx="251">
                  <c:v>43475</c:v>
                </c:pt>
                <c:pt idx="252">
                  <c:v>43476</c:v>
                </c:pt>
                <c:pt idx="253">
                  <c:v>43479</c:v>
                </c:pt>
                <c:pt idx="254">
                  <c:v>43480</c:v>
                </c:pt>
                <c:pt idx="255">
                  <c:v>43481</c:v>
                </c:pt>
                <c:pt idx="256">
                  <c:v>43482</c:v>
                </c:pt>
                <c:pt idx="257">
                  <c:v>43483</c:v>
                </c:pt>
                <c:pt idx="258">
                  <c:v>43487</c:v>
                </c:pt>
                <c:pt idx="259">
                  <c:v>43488</c:v>
                </c:pt>
                <c:pt idx="260">
                  <c:v>43489</c:v>
                </c:pt>
                <c:pt idx="261">
                  <c:v>43490</c:v>
                </c:pt>
                <c:pt idx="262">
                  <c:v>43493</c:v>
                </c:pt>
                <c:pt idx="263">
                  <c:v>43494</c:v>
                </c:pt>
                <c:pt idx="264">
                  <c:v>43495</c:v>
                </c:pt>
                <c:pt idx="265">
                  <c:v>43496</c:v>
                </c:pt>
                <c:pt idx="266">
                  <c:v>43500</c:v>
                </c:pt>
                <c:pt idx="267">
                  <c:v>43502</c:v>
                </c:pt>
                <c:pt idx="268">
                  <c:v>43503</c:v>
                </c:pt>
                <c:pt idx="269">
                  <c:v>43504</c:v>
                </c:pt>
                <c:pt idx="270">
                  <c:v>43507</c:v>
                </c:pt>
                <c:pt idx="271">
                  <c:v>43508</c:v>
                </c:pt>
                <c:pt idx="272">
                  <c:v>43509</c:v>
                </c:pt>
                <c:pt idx="273">
                  <c:v>43510</c:v>
                </c:pt>
                <c:pt idx="274">
                  <c:v>43511</c:v>
                </c:pt>
                <c:pt idx="275">
                  <c:v>43514</c:v>
                </c:pt>
                <c:pt idx="276">
                  <c:v>43515</c:v>
                </c:pt>
                <c:pt idx="277">
                  <c:v>43516</c:v>
                </c:pt>
                <c:pt idx="278">
                  <c:v>43517</c:v>
                </c:pt>
                <c:pt idx="279">
                  <c:v>43518</c:v>
                </c:pt>
                <c:pt idx="280">
                  <c:v>43521</c:v>
                </c:pt>
                <c:pt idx="281">
                  <c:v>43522</c:v>
                </c:pt>
                <c:pt idx="282">
                  <c:v>43523</c:v>
                </c:pt>
                <c:pt idx="283">
                  <c:v>43524</c:v>
                </c:pt>
                <c:pt idx="284">
                  <c:v>43525</c:v>
                </c:pt>
                <c:pt idx="285">
                  <c:v>43529</c:v>
                </c:pt>
                <c:pt idx="286">
                  <c:v>43530</c:v>
                </c:pt>
                <c:pt idx="287">
                  <c:v>43531</c:v>
                </c:pt>
                <c:pt idx="288">
                  <c:v>43532</c:v>
                </c:pt>
                <c:pt idx="289">
                  <c:v>43535</c:v>
                </c:pt>
                <c:pt idx="290">
                  <c:v>43537</c:v>
                </c:pt>
                <c:pt idx="291">
                  <c:v>43538</c:v>
                </c:pt>
                <c:pt idx="292">
                  <c:v>43539</c:v>
                </c:pt>
                <c:pt idx="293">
                  <c:v>43542</c:v>
                </c:pt>
                <c:pt idx="294">
                  <c:v>43543</c:v>
                </c:pt>
                <c:pt idx="295">
                  <c:v>43544</c:v>
                </c:pt>
                <c:pt idx="296">
                  <c:v>43545</c:v>
                </c:pt>
                <c:pt idx="297">
                  <c:v>43546</c:v>
                </c:pt>
                <c:pt idx="298">
                  <c:v>43549</c:v>
                </c:pt>
                <c:pt idx="299">
                  <c:v>43550</c:v>
                </c:pt>
                <c:pt idx="300">
                  <c:v>43551</c:v>
                </c:pt>
                <c:pt idx="301">
                  <c:v>43552</c:v>
                </c:pt>
                <c:pt idx="302">
                  <c:v>43553</c:v>
                </c:pt>
                <c:pt idx="303">
                  <c:v>43556</c:v>
                </c:pt>
                <c:pt idx="304">
                  <c:v>43557</c:v>
                </c:pt>
                <c:pt idx="305">
                  <c:v>43558</c:v>
                </c:pt>
                <c:pt idx="306">
                  <c:v>43559</c:v>
                </c:pt>
                <c:pt idx="307">
                  <c:v>43560</c:v>
                </c:pt>
                <c:pt idx="308">
                  <c:v>43563</c:v>
                </c:pt>
                <c:pt idx="309">
                  <c:v>43564</c:v>
                </c:pt>
                <c:pt idx="310">
                  <c:v>43565</c:v>
                </c:pt>
                <c:pt idx="311">
                  <c:v>43566</c:v>
                </c:pt>
                <c:pt idx="312">
                  <c:v>43567</c:v>
                </c:pt>
                <c:pt idx="313">
                  <c:v>43570</c:v>
                </c:pt>
                <c:pt idx="314">
                  <c:v>43571</c:v>
                </c:pt>
                <c:pt idx="315">
                  <c:v>43572</c:v>
                </c:pt>
                <c:pt idx="316">
                  <c:v>43573</c:v>
                </c:pt>
                <c:pt idx="317">
                  <c:v>43574</c:v>
                </c:pt>
                <c:pt idx="318">
                  <c:v>43577</c:v>
                </c:pt>
                <c:pt idx="319">
                  <c:v>43578</c:v>
                </c:pt>
                <c:pt idx="320">
                  <c:v>43579</c:v>
                </c:pt>
                <c:pt idx="321">
                  <c:v>43580</c:v>
                </c:pt>
                <c:pt idx="322">
                  <c:v>43581</c:v>
                </c:pt>
                <c:pt idx="323">
                  <c:v>43584</c:v>
                </c:pt>
                <c:pt idx="324">
                  <c:v>43585</c:v>
                </c:pt>
                <c:pt idx="325">
                  <c:v>43587</c:v>
                </c:pt>
                <c:pt idx="326">
                  <c:v>43588</c:v>
                </c:pt>
                <c:pt idx="327">
                  <c:v>43591</c:v>
                </c:pt>
                <c:pt idx="328">
                  <c:v>43592</c:v>
                </c:pt>
                <c:pt idx="329">
                  <c:v>43593</c:v>
                </c:pt>
                <c:pt idx="330">
                  <c:v>43594</c:v>
                </c:pt>
                <c:pt idx="331">
                  <c:v>43595</c:v>
                </c:pt>
                <c:pt idx="332">
                  <c:v>43598</c:v>
                </c:pt>
                <c:pt idx="333">
                  <c:v>43599</c:v>
                </c:pt>
                <c:pt idx="334">
                  <c:v>43600</c:v>
                </c:pt>
                <c:pt idx="335">
                  <c:v>43601</c:v>
                </c:pt>
                <c:pt idx="336">
                  <c:v>43602</c:v>
                </c:pt>
                <c:pt idx="337">
                  <c:v>43605</c:v>
                </c:pt>
                <c:pt idx="338">
                  <c:v>43606</c:v>
                </c:pt>
                <c:pt idx="339">
                  <c:v>43607</c:v>
                </c:pt>
                <c:pt idx="340">
                  <c:v>43608</c:v>
                </c:pt>
                <c:pt idx="341">
                  <c:v>43609</c:v>
                </c:pt>
                <c:pt idx="342">
                  <c:v>43612</c:v>
                </c:pt>
                <c:pt idx="343">
                  <c:v>43613</c:v>
                </c:pt>
                <c:pt idx="344">
                  <c:v>43614</c:v>
                </c:pt>
                <c:pt idx="345">
                  <c:v>43615</c:v>
                </c:pt>
                <c:pt idx="346">
                  <c:v>43616</c:v>
                </c:pt>
                <c:pt idx="347">
                  <c:v>43619</c:v>
                </c:pt>
                <c:pt idx="348">
                  <c:v>43620</c:v>
                </c:pt>
                <c:pt idx="349">
                  <c:v>43622</c:v>
                </c:pt>
                <c:pt idx="350">
                  <c:v>43623</c:v>
                </c:pt>
                <c:pt idx="351">
                  <c:v>43626</c:v>
                </c:pt>
                <c:pt idx="352">
                  <c:v>43627</c:v>
                </c:pt>
                <c:pt idx="353">
                  <c:v>43628</c:v>
                </c:pt>
                <c:pt idx="354">
                  <c:v>43629</c:v>
                </c:pt>
                <c:pt idx="355">
                  <c:v>43630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43640</c:v>
                </c:pt>
                <c:pt idx="362">
                  <c:v>43641</c:v>
                </c:pt>
                <c:pt idx="363">
                  <c:v>43642</c:v>
                </c:pt>
                <c:pt idx="364">
                  <c:v>43643</c:v>
                </c:pt>
                <c:pt idx="365">
                  <c:v>43644</c:v>
                </c:pt>
                <c:pt idx="366">
                  <c:v>43647</c:v>
                </c:pt>
                <c:pt idx="367">
                  <c:v>43648</c:v>
                </c:pt>
                <c:pt idx="368">
                  <c:v>43649</c:v>
                </c:pt>
                <c:pt idx="369">
                  <c:v>43650</c:v>
                </c:pt>
                <c:pt idx="370">
                  <c:v>43651</c:v>
                </c:pt>
                <c:pt idx="371">
                  <c:v>43654</c:v>
                </c:pt>
                <c:pt idx="372">
                  <c:v>43655</c:v>
                </c:pt>
                <c:pt idx="373">
                  <c:v>43656</c:v>
                </c:pt>
                <c:pt idx="374">
                  <c:v>43657</c:v>
                </c:pt>
                <c:pt idx="375">
                  <c:v>43658</c:v>
                </c:pt>
                <c:pt idx="376">
                  <c:v>43661</c:v>
                </c:pt>
                <c:pt idx="377">
                  <c:v>43662</c:v>
                </c:pt>
                <c:pt idx="378">
                  <c:v>43663</c:v>
                </c:pt>
                <c:pt idx="379">
                  <c:v>43664</c:v>
                </c:pt>
                <c:pt idx="380">
                  <c:v>43665</c:v>
                </c:pt>
                <c:pt idx="381">
                  <c:v>43668</c:v>
                </c:pt>
                <c:pt idx="382">
                  <c:v>43669</c:v>
                </c:pt>
                <c:pt idx="383">
                  <c:v>43670</c:v>
                </c:pt>
                <c:pt idx="384">
                  <c:v>43671</c:v>
                </c:pt>
                <c:pt idx="385">
                  <c:v>43672</c:v>
                </c:pt>
                <c:pt idx="386">
                  <c:v>43676</c:v>
                </c:pt>
                <c:pt idx="387">
                  <c:v>43677</c:v>
                </c:pt>
                <c:pt idx="388">
                  <c:v>43678</c:v>
                </c:pt>
                <c:pt idx="389">
                  <c:v>43679</c:v>
                </c:pt>
                <c:pt idx="390">
                  <c:v>43682</c:v>
                </c:pt>
                <c:pt idx="391">
                  <c:v>43683</c:v>
                </c:pt>
                <c:pt idx="392">
                  <c:v>43684</c:v>
                </c:pt>
                <c:pt idx="393">
                  <c:v>43685</c:v>
                </c:pt>
                <c:pt idx="394">
                  <c:v>43686</c:v>
                </c:pt>
                <c:pt idx="395">
                  <c:v>43689</c:v>
                </c:pt>
                <c:pt idx="396">
                  <c:v>43690</c:v>
                </c:pt>
                <c:pt idx="397">
                  <c:v>43691</c:v>
                </c:pt>
                <c:pt idx="398">
                  <c:v>43692</c:v>
                </c:pt>
                <c:pt idx="399">
                  <c:v>43693</c:v>
                </c:pt>
                <c:pt idx="400">
                  <c:v>43696</c:v>
                </c:pt>
                <c:pt idx="401">
                  <c:v>43697</c:v>
                </c:pt>
                <c:pt idx="402">
                  <c:v>43698</c:v>
                </c:pt>
                <c:pt idx="403">
                  <c:v>43699</c:v>
                </c:pt>
                <c:pt idx="404">
                  <c:v>43700</c:v>
                </c:pt>
                <c:pt idx="405">
                  <c:v>43703</c:v>
                </c:pt>
                <c:pt idx="406">
                  <c:v>43704</c:v>
                </c:pt>
                <c:pt idx="407">
                  <c:v>43705</c:v>
                </c:pt>
                <c:pt idx="408">
                  <c:v>43706</c:v>
                </c:pt>
                <c:pt idx="409">
                  <c:v>43707</c:v>
                </c:pt>
              </c:numCache>
            </c:numRef>
          </c:cat>
          <c:val>
            <c:numRef>
              <c:f>'semdex semtri graph'!$F$3:$F$412</c:f>
              <c:numCache>
                <c:formatCode>_(* #,##0.00_);_(* \(#,##0.00\);_(* "-"??_);_(@_)</c:formatCode>
                <c:ptCount val="410"/>
                <c:pt idx="0">
                  <c:v>2215.67</c:v>
                </c:pt>
                <c:pt idx="1">
                  <c:v>2220.52</c:v>
                </c:pt>
                <c:pt idx="2">
                  <c:v>2223.4899999999998</c:v>
                </c:pt>
                <c:pt idx="3">
                  <c:v>2228.7399999999998</c:v>
                </c:pt>
                <c:pt idx="4">
                  <c:v>2235.37</c:v>
                </c:pt>
                <c:pt idx="5">
                  <c:v>2241.71</c:v>
                </c:pt>
                <c:pt idx="6">
                  <c:v>2248.87</c:v>
                </c:pt>
                <c:pt idx="7">
                  <c:v>2258.84</c:v>
                </c:pt>
                <c:pt idx="8">
                  <c:v>2257.1999999999998</c:v>
                </c:pt>
                <c:pt idx="9">
                  <c:v>2258.0700000000002</c:v>
                </c:pt>
                <c:pt idx="10">
                  <c:v>2257.87</c:v>
                </c:pt>
                <c:pt idx="11">
                  <c:v>2261.4299999999998</c:v>
                </c:pt>
                <c:pt idx="12">
                  <c:v>2265.7600000000002</c:v>
                </c:pt>
                <c:pt idx="13">
                  <c:v>2268.5300000000002</c:v>
                </c:pt>
                <c:pt idx="14">
                  <c:v>2263.91</c:v>
                </c:pt>
                <c:pt idx="15">
                  <c:v>2253.2800000000002</c:v>
                </c:pt>
                <c:pt idx="16">
                  <c:v>2246.19</c:v>
                </c:pt>
                <c:pt idx="17">
                  <c:v>2255.66</c:v>
                </c:pt>
                <c:pt idx="18">
                  <c:v>2256.9899999999998</c:v>
                </c:pt>
                <c:pt idx="19">
                  <c:v>2259.9899999999998</c:v>
                </c:pt>
                <c:pt idx="20">
                  <c:v>2261.52</c:v>
                </c:pt>
                <c:pt idx="21">
                  <c:v>2261.8000000000002</c:v>
                </c:pt>
                <c:pt idx="22">
                  <c:v>2255.1999999999998</c:v>
                </c:pt>
                <c:pt idx="23">
                  <c:v>2255.8000000000002</c:v>
                </c:pt>
                <c:pt idx="24">
                  <c:v>2284.98</c:v>
                </c:pt>
                <c:pt idx="25">
                  <c:v>2287.0300000000002</c:v>
                </c:pt>
                <c:pt idx="26">
                  <c:v>2288.0500000000002</c:v>
                </c:pt>
                <c:pt idx="27">
                  <c:v>2285.91</c:v>
                </c:pt>
                <c:pt idx="28">
                  <c:v>2281.54</c:v>
                </c:pt>
                <c:pt idx="29">
                  <c:v>2290.81</c:v>
                </c:pt>
                <c:pt idx="30">
                  <c:v>2291.06</c:v>
                </c:pt>
                <c:pt idx="31">
                  <c:v>2287.64</c:v>
                </c:pt>
                <c:pt idx="32">
                  <c:v>2286.31</c:v>
                </c:pt>
                <c:pt idx="33">
                  <c:v>2286.85</c:v>
                </c:pt>
                <c:pt idx="34">
                  <c:v>2292.9899999999998</c:v>
                </c:pt>
                <c:pt idx="35">
                  <c:v>2280.14</c:v>
                </c:pt>
                <c:pt idx="36">
                  <c:v>2279.86</c:v>
                </c:pt>
                <c:pt idx="37">
                  <c:v>2278.81</c:v>
                </c:pt>
                <c:pt idx="38">
                  <c:v>2281</c:v>
                </c:pt>
                <c:pt idx="39">
                  <c:v>2283.56</c:v>
                </c:pt>
                <c:pt idx="40">
                  <c:v>2284.08</c:v>
                </c:pt>
                <c:pt idx="41">
                  <c:v>2297.83</c:v>
                </c:pt>
                <c:pt idx="42">
                  <c:v>2307.7199999999998</c:v>
                </c:pt>
                <c:pt idx="43">
                  <c:v>2304.4299999999998</c:v>
                </c:pt>
                <c:pt idx="44">
                  <c:v>2306.71</c:v>
                </c:pt>
                <c:pt idx="45">
                  <c:v>2307.8200000000002</c:v>
                </c:pt>
                <c:pt idx="46">
                  <c:v>2308.39</c:v>
                </c:pt>
                <c:pt idx="47">
                  <c:v>2299.59</c:v>
                </c:pt>
                <c:pt idx="48">
                  <c:v>2295.84</c:v>
                </c:pt>
                <c:pt idx="49">
                  <c:v>2294.0700000000002</c:v>
                </c:pt>
                <c:pt idx="50">
                  <c:v>2286.7199999999998</c:v>
                </c:pt>
                <c:pt idx="51">
                  <c:v>2287.14</c:v>
                </c:pt>
                <c:pt idx="52">
                  <c:v>2286.2600000000002</c:v>
                </c:pt>
                <c:pt idx="53">
                  <c:v>2283.38</c:v>
                </c:pt>
                <c:pt idx="54">
                  <c:v>2278.54</c:v>
                </c:pt>
                <c:pt idx="55">
                  <c:v>2287.85</c:v>
                </c:pt>
                <c:pt idx="56">
                  <c:v>2292.89</c:v>
                </c:pt>
                <c:pt idx="57">
                  <c:v>2292.65</c:v>
                </c:pt>
                <c:pt idx="58">
                  <c:v>2286.52</c:v>
                </c:pt>
                <c:pt idx="59">
                  <c:v>2285.9499999999998</c:v>
                </c:pt>
                <c:pt idx="60">
                  <c:v>2286.6999999999998</c:v>
                </c:pt>
                <c:pt idx="61">
                  <c:v>2288.9299999999998</c:v>
                </c:pt>
                <c:pt idx="62">
                  <c:v>2292.02</c:v>
                </c:pt>
                <c:pt idx="63">
                  <c:v>2292.0500000000002</c:v>
                </c:pt>
                <c:pt idx="64">
                  <c:v>2291.98</c:v>
                </c:pt>
                <c:pt idx="65">
                  <c:v>2292.6999999999998</c:v>
                </c:pt>
                <c:pt idx="66">
                  <c:v>2292.2600000000002</c:v>
                </c:pt>
                <c:pt idx="67">
                  <c:v>2286.34</c:v>
                </c:pt>
                <c:pt idx="68">
                  <c:v>2277.83</c:v>
                </c:pt>
                <c:pt idx="69">
                  <c:v>2277.1999999999998</c:v>
                </c:pt>
                <c:pt idx="70">
                  <c:v>2273.4299999999998</c:v>
                </c:pt>
                <c:pt idx="71">
                  <c:v>2270.36</c:v>
                </c:pt>
                <c:pt idx="72">
                  <c:v>2270.62</c:v>
                </c:pt>
                <c:pt idx="73">
                  <c:v>2269.89</c:v>
                </c:pt>
                <c:pt idx="74">
                  <c:v>2270.58</c:v>
                </c:pt>
                <c:pt idx="75">
                  <c:v>2273.4299999999998</c:v>
                </c:pt>
                <c:pt idx="76">
                  <c:v>2286.52</c:v>
                </c:pt>
                <c:pt idx="77">
                  <c:v>2285.5</c:v>
                </c:pt>
                <c:pt idx="78">
                  <c:v>2284.0700000000002</c:v>
                </c:pt>
                <c:pt idx="79">
                  <c:v>2282.2199999999998</c:v>
                </c:pt>
                <c:pt idx="80">
                  <c:v>2278.02</c:v>
                </c:pt>
                <c:pt idx="81">
                  <c:v>2280.8200000000002</c:v>
                </c:pt>
                <c:pt idx="82">
                  <c:v>2281.75</c:v>
                </c:pt>
                <c:pt idx="83">
                  <c:v>2277.84</c:v>
                </c:pt>
                <c:pt idx="84">
                  <c:v>2274.17</c:v>
                </c:pt>
                <c:pt idx="85">
                  <c:v>2270.4899999999998</c:v>
                </c:pt>
                <c:pt idx="86">
                  <c:v>2279.29</c:v>
                </c:pt>
                <c:pt idx="87">
                  <c:v>2277.73</c:v>
                </c:pt>
                <c:pt idx="88">
                  <c:v>2277.04</c:v>
                </c:pt>
                <c:pt idx="89">
                  <c:v>2275.39</c:v>
                </c:pt>
                <c:pt idx="90">
                  <c:v>2275.4499999999998</c:v>
                </c:pt>
                <c:pt idx="91">
                  <c:v>2275.85</c:v>
                </c:pt>
                <c:pt idx="92">
                  <c:v>2266.23</c:v>
                </c:pt>
                <c:pt idx="93">
                  <c:v>2267.13</c:v>
                </c:pt>
                <c:pt idx="94">
                  <c:v>2265.98</c:v>
                </c:pt>
                <c:pt idx="95">
                  <c:v>2261.64</c:v>
                </c:pt>
                <c:pt idx="96">
                  <c:v>2256.35</c:v>
                </c:pt>
                <c:pt idx="97">
                  <c:v>2253.5300000000002</c:v>
                </c:pt>
                <c:pt idx="98">
                  <c:v>2249.19</c:v>
                </c:pt>
                <c:pt idx="99">
                  <c:v>2247.64</c:v>
                </c:pt>
                <c:pt idx="100">
                  <c:v>2225.4899999999998</c:v>
                </c:pt>
                <c:pt idx="101">
                  <c:v>2230.88</c:v>
                </c:pt>
                <c:pt idx="102">
                  <c:v>2232.9499999999998</c:v>
                </c:pt>
                <c:pt idx="103">
                  <c:v>2238.5300000000002</c:v>
                </c:pt>
                <c:pt idx="104">
                  <c:v>2244.34</c:v>
                </c:pt>
                <c:pt idx="105">
                  <c:v>2243.62</c:v>
                </c:pt>
                <c:pt idx="106">
                  <c:v>2239.7199999999998</c:v>
                </c:pt>
                <c:pt idx="107">
                  <c:v>2240.86</c:v>
                </c:pt>
                <c:pt idx="108">
                  <c:v>2237.39</c:v>
                </c:pt>
                <c:pt idx="109">
                  <c:v>2234.94</c:v>
                </c:pt>
                <c:pt idx="110">
                  <c:v>2234.21</c:v>
                </c:pt>
                <c:pt idx="111">
                  <c:v>2227.1</c:v>
                </c:pt>
                <c:pt idx="112">
                  <c:v>2231.0700000000002</c:v>
                </c:pt>
                <c:pt idx="113">
                  <c:v>2234.44</c:v>
                </c:pt>
                <c:pt idx="114">
                  <c:v>2235.44</c:v>
                </c:pt>
                <c:pt idx="115">
                  <c:v>2238.4499999999998</c:v>
                </c:pt>
                <c:pt idx="116">
                  <c:v>2240.33</c:v>
                </c:pt>
                <c:pt idx="117">
                  <c:v>2241.38</c:v>
                </c:pt>
                <c:pt idx="118">
                  <c:v>2238.98</c:v>
                </c:pt>
                <c:pt idx="119">
                  <c:v>2244.64</c:v>
                </c:pt>
                <c:pt idx="120">
                  <c:v>2243.0700000000002</c:v>
                </c:pt>
                <c:pt idx="121">
                  <c:v>2238.6799999999998</c:v>
                </c:pt>
                <c:pt idx="122">
                  <c:v>2231.52</c:v>
                </c:pt>
                <c:pt idx="123">
                  <c:v>2232.2399999999998</c:v>
                </c:pt>
                <c:pt idx="124">
                  <c:v>2225.73</c:v>
                </c:pt>
                <c:pt idx="125">
                  <c:v>2232.35</c:v>
                </c:pt>
                <c:pt idx="126">
                  <c:v>2216.5</c:v>
                </c:pt>
                <c:pt idx="127">
                  <c:v>2214.98</c:v>
                </c:pt>
                <c:pt idx="128">
                  <c:v>2216.89</c:v>
                </c:pt>
                <c:pt idx="129">
                  <c:v>2220.4299999999998</c:v>
                </c:pt>
                <c:pt idx="130">
                  <c:v>2223.4899999999998</c:v>
                </c:pt>
                <c:pt idx="131">
                  <c:v>2224.5100000000002</c:v>
                </c:pt>
                <c:pt idx="132">
                  <c:v>2223.5500000000002</c:v>
                </c:pt>
                <c:pt idx="133">
                  <c:v>2231.7800000000002</c:v>
                </c:pt>
                <c:pt idx="134">
                  <c:v>2236.9299999999998</c:v>
                </c:pt>
                <c:pt idx="135">
                  <c:v>2234.04</c:v>
                </c:pt>
                <c:pt idx="136">
                  <c:v>2230.75</c:v>
                </c:pt>
                <c:pt idx="137">
                  <c:v>2247.31</c:v>
                </c:pt>
                <c:pt idx="138">
                  <c:v>2264.37</c:v>
                </c:pt>
                <c:pt idx="139">
                  <c:v>2256.7199999999998</c:v>
                </c:pt>
                <c:pt idx="140">
                  <c:v>2244.77</c:v>
                </c:pt>
                <c:pt idx="141">
                  <c:v>2241.12</c:v>
                </c:pt>
                <c:pt idx="142">
                  <c:v>2242.77</c:v>
                </c:pt>
                <c:pt idx="143">
                  <c:v>2240.84</c:v>
                </c:pt>
                <c:pt idx="144">
                  <c:v>2241.09</c:v>
                </c:pt>
                <c:pt idx="145">
                  <c:v>2238.54</c:v>
                </c:pt>
                <c:pt idx="146">
                  <c:v>2235.75</c:v>
                </c:pt>
                <c:pt idx="147">
                  <c:v>2232.9899999999998</c:v>
                </c:pt>
                <c:pt idx="148">
                  <c:v>2230.16</c:v>
                </c:pt>
                <c:pt idx="149">
                  <c:v>2234.08</c:v>
                </c:pt>
                <c:pt idx="150">
                  <c:v>2234.77</c:v>
                </c:pt>
                <c:pt idx="151">
                  <c:v>2235.17</c:v>
                </c:pt>
                <c:pt idx="152">
                  <c:v>2237.63</c:v>
                </c:pt>
                <c:pt idx="153">
                  <c:v>2244.67</c:v>
                </c:pt>
                <c:pt idx="154">
                  <c:v>2242.85</c:v>
                </c:pt>
                <c:pt idx="155">
                  <c:v>2233.6</c:v>
                </c:pt>
                <c:pt idx="156">
                  <c:v>2228</c:v>
                </c:pt>
                <c:pt idx="157">
                  <c:v>2223.37</c:v>
                </c:pt>
                <c:pt idx="158">
                  <c:v>2233.38</c:v>
                </c:pt>
                <c:pt idx="159">
                  <c:v>2226.71</c:v>
                </c:pt>
                <c:pt idx="160">
                  <c:v>2226.7600000000002</c:v>
                </c:pt>
                <c:pt idx="161">
                  <c:v>2227.63</c:v>
                </c:pt>
                <c:pt idx="162">
                  <c:v>2225.44</c:v>
                </c:pt>
                <c:pt idx="163">
                  <c:v>2220.77</c:v>
                </c:pt>
                <c:pt idx="164">
                  <c:v>2218.08</c:v>
                </c:pt>
                <c:pt idx="165">
                  <c:v>2217.0700000000002</c:v>
                </c:pt>
                <c:pt idx="166">
                  <c:v>2217.12</c:v>
                </c:pt>
                <c:pt idx="167">
                  <c:v>2212.0500000000002</c:v>
                </c:pt>
                <c:pt idx="168">
                  <c:v>2208.58</c:v>
                </c:pt>
                <c:pt idx="169">
                  <c:v>2208.67</c:v>
                </c:pt>
                <c:pt idx="170">
                  <c:v>2205.17</c:v>
                </c:pt>
                <c:pt idx="171">
                  <c:v>2206.27</c:v>
                </c:pt>
                <c:pt idx="172">
                  <c:v>2205.34</c:v>
                </c:pt>
                <c:pt idx="173">
                  <c:v>2201.06</c:v>
                </c:pt>
                <c:pt idx="174">
                  <c:v>2211.46</c:v>
                </c:pt>
                <c:pt idx="175">
                  <c:v>2211.91</c:v>
                </c:pt>
                <c:pt idx="176">
                  <c:v>2213.9699999999998</c:v>
                </c:pt>
                <c:pt idx="177">
                  <c:v>2225.7600000000002</c:v>
                </c:pt>
                <c:pt idx="178">
                  <c:v>2228.5300000000002</c:v>
                </c:pt>
                <c:pt idx="179">
                  <c:v>2222.54</c:v>
                </c:pt>
                <c:pt idx="180">
                  <c:v>2226.61</c:v>
                </c:pt>
                <c:pt idx="181">
                  <c:v>2248.17</c:v>
                </c:pt>
                <c:pt idx="182">
                  <c:v>2251.4299999999998</c:v>
                </c:pt>
                <c:pt idx="183">
                  <c:v>2252.0300000000002</c:v>
                </c:pt>
                <c:pt idx="184">
                  <c:v>2256.4499999999998</c:v>
                </c:pt>
                <c:pt idx="185">
                  <c:v>2260.06</c:v>
                </c:pt>
                <c:pt idx="186">
                  <c:v>2248.37</c:v>
                </c:pt>
                <c:pt idx="187">
                  <c:v>2255.69</c:v>
                </c:pt>
                <c:pt idx="188">
                  <c:v>2252.15</c:v>
                </c:pt>
                <c:pt idx="189">
                  <c:v>2252.79</c:v>
                </c:pt>
                <c:pt idx="190">
                  <c:v>2246.31</c:v>
                </c:pt>
                <c:pt idx="191">
                  <c:v>2224.4</c:v>
                </c:pt>
                <c:pt idx="192">
                  <c:v>2225.19</c:v>
                </c:pt>
                <c:pt idx="193">
                  <c:v>2225.64</c:v>
                </c:pt>
                <c:pt idx="194">
                  <c:v>2227.7199999999998</c:v>
                </c:pt>
                <c:pt idx="195">
                  <c:v>2228.7399999999998</c:v>
                </c:pt>
                <c:pt idx="196">
                  <c:v>2230.94</c:v>
                </c:pt>
                <c:pt idx="197">
                  <c:v>2232.96</c:v>
                </c:pt>
                <c:pt idx="198">
                  <c:v>2230.21</c:v>
                </c:pt>
                <c:pt idx="199">
                  <c:v>2241.9</c:v>
                </c:pt>
                <c:pt idx="200">
                  <c:v>2239.1</c:v>
                </c:pt>
                <c:pt idx="201">
                  <c:v>2239.9899999999998</c:v>
                </c:pt>
                <c:pt idx="202">
                  <c:v>2240.0100000000002</c:v>
                </c:pt>
                <c:pt idx="203">
                  <c:v>2240.41</c:v>
                </c:pt>
                <c:pt idx="204">
                  <c:v>2239.1</c:v>
                </c:pt>
                <c:pt idx="205">
                  <c:v>2239.5700000000002</c:v>
                </c:pt>
                <c:pt idx="206">
                  <c:v>2238.9299999999998</c:v>
                </c:pt>
                <c:pt idx="207">
                  <c:v>2239.7600000000002</c:v>
                </c:pt>
                <c:pt idx="208">
                  <c:v>2241.13</c:v>
                </c:pt>
                <c:pt idx="209">
                  <c:v>2240.27</c:v>
                </c:pt>
                <c:pt idx="210">
                  <c:v>2248.7199999999998</c:v>
                </c:pt>
                <c:pt idx="211">
                  <c:v>2230.6799999999998</c:v>
                </c:pt>
                <c:pt idx="212">
                  <c:v>2229.2399999999998</c:v>
                </c:pt>
                <c:pt idx="213">
                  <c:v>2244.4</c:v>
                </c:pt>
                <c:pt idx="214">
                  <c:v>2238.85</c:v>
                </c:pt>
                <c:pt idx="215">
                  <c:v>2238.64</c:v>
                </c:pt>
                <c:pt idx="216">
                  <c:v>2244.3000000000002</c:v>
                </c:pt>
                <c:pt idx="217">
                  <c:v>2239.8200000000002</c:v>
                </c:pt>
                <c:pt idx="218">
                  <c:v>2234.9</c:v>
                </c:pt>
                <c:pt idx="219">
                  <c:v>2230.62</c:v>
                </c:pt>
                <c:pt idx="220">
                  <c:v>2225.5</c:v>
                </c:pt>
                <c:pt idx="221">
                  <c:v>2227.66</c:v>
                </c:pt>
                <c:pt idx="222">
                  <c:v>2234.31</c:v>
                </c:pt>
                <c:pt idx="223">
                  <c:v>2229.67</c:v>
                </c:pt>
                <c:pt idx="224">
                  <c:v>2230.4899999999998</c:v>
                </c:pt>
                <c:pt idx="225">
                  <c:v>2233.9899999999998</c:v>
                </c:pt>
                <c:pt idx="226">
                  <c:v>2233.83</c:v>
                </c:pt>
                <c:pt idx="227">
                  <c:v>2236.4499999999998</c:v>
                </c:pt>
                <c:pt idx="228">
                  <c:v>2231.2399999999998</c:v>
                </c:pt>
                <c:pt idx="229">
                  <c:v>2225.19</c:v>
                </c:pt>
                <c:pt idx="230">
                  <c:v>2222.7600000000002</c:v>
                </c:pt>
                <c:pt idx="231">
                  <c:v>2222.54</c:v>
                </c:pt>
                <c:pt idx="232">
                  <c:v>2216.3200000000002</c:v>
                </c:pt>
                <c:pt idx="233">
                  <c:v>2216.48</c:v>
                </c:pt>
                <c:pt idx="234">
                  <c:v>2217.88</c:v>
                </c:pt>
                <c:pt idx="235">
                  <c:v>2220.38</c:v>
                </c:pt>
                <c:pt idx="236">
                  <c:v>2224.4699999999998</c:v>
                </c:pt>
                <c:pt idx="237">
                  <c:v>2226.8200000000002</c:v>
                </c:pt>
                <c:pt idx="238">
                  <c:v>2220.29</c:v>
                </c:pt>
                <c:pt idx="239">
                  <c:v>2215.17</c:v>
                </c:pt>
                <c:pt idx="240">
                  <c:v>2211.6999999999998</c:v>
                </c:pt>
                <c:pt idx="241">
                  <c:v>2213.11</c:v>
                </c:pt>
                <c:pt idx="242">
                  <c:v>2213.31</c:v>
                </c:pt>
                <c:pt idx="243">
                  <c:v>2214.7600000000002</c:v>
                </c:pt>
                <c:pt idx="244">
                  <c:v>2213.9</c:v>
                </c:pt>
                <c:pt idx="245">
                  <c:v>2218.52</c:v>
                </c:pt>
                <c:pt idx="246">
                  <c:v>2219.4</c:v>
                </c:pt>
                <c:pt idx="247">
                  <c:v>2216.5500000000002</c:v>
                </c:pt>
                <c:pt idx="248">
                  <c:v>2214.4</c:v>
                </c:pt>
                <c:pt idx="249">
                  <c:v>2215.14</c:v>
                </c:pt>
                <c:pt idx="250">
                  <c:v>2221.1</c:v>
                </c:pt>
                <c:pt idx="251">
                  <c:v>2208.8200000000002</c:v>
                </c:pt>
                <c:pt idx="252">
                  <c:v>2205.19</c:v>
                </c:pt>
                <c:pt idx="253">
                  <c:v>2214.31</c:v>
                </c:pt>
                <c:pt idx="254">
                  <c:v>2214.7600000000002</c:v>
                </c:pt>
                <c:pt idx="255">
                  <c:v>2219.2199999999998</c:v>
                </c:pt>
                <c:pt idx="256">
                  <c:v>2223.9</c:v>
                </c:pt>
                <c:pt idx="257">
                  <c:v>2226.77</c:v>
                </c:pt>
                <c:pt idx="258">
                  <c:v>2223.73</c:v>
                </c:pt>
                <c:pt idx="259">
                  <c:v>2230.91</c:v>
                </c:pt>
                <c:pt idx="260">
                  <c:v>2224.77</c:v>
                </c:pt>
                <c:pt idx="261">
                  <c:v>2220.58</c:v>
                </c:pt>
                <c:pt idx="262">
                  <c:v>2219.38</c:v>
                </c:pt>
                <c:pt idx="263">
                  <c:v>2219.6799999999998</c:v>
                </c:pt>
                <c:pt idx="264">
                  <c:v>2215.5500000000002</c:v>
                </c:pt>
                <c:pt idx="265">
                  <c:v>2212.92</c:v>
                </c:pt>
                <c:pt idx="266">
                  <c:v>2214.04</c:v>
                </c:pt>
                <c:pt idx="267">
                  <c:v>2207.8200000000002</c:v>
                </c:pt>
                <c:pt idx="268">
                  <c:v>2205.75</c:v>
                </c:pt>
                <c:pt idx="269">
                  <c:v>2210.58</c:v>
                </c:pt>
                <c:pt idx="270">
                  <c:v>2205.6799999999998</c:v>
                </c:pt>
                <c:pt idx="271">
                  <c:v>2204.2600000000002</c:v>
                </c:pt>
                <c:pt idx="272">
                  <c:v>2202.38</c:v>
                </c:pt>
                <c:pt idx="273">
                  <c:v>2200.5700000000002</c:v>
                </c:pt>
                <c:pt idx="274">
                  <c:v>2198.31</c:v>
                </c:pt>
                <c:pt idx="275">
                  <c:v>2202.52</c:v>
                </c:pt>
                <c:pt idx="276">
                  <c:v>2199.8000000000002</c:v>
                </c:pt>
                <c:pt idx="277">
                  <c:v>2200.6999999999998</c:v>
                </c:pt>
                <c:pt idx="278">
                  <c:v>2209.16</c:v>
                </c:pt>
                <c:pt idx="279">
                  <c:v>2207.1999999999998</c:v>
                </c:pt>
                <c:pt idx="280">
                  <c:v>2203.91</c:v>
                </c:pt>
                <c:pt idx="281">
                  <c:v>2201.06</c:v>
                </c:pt>
                <c:pt idx="282">
                  <c:v>2202.98</c:v>
                </c:pt>
                <c:pt idx="283">
                  <c:v>2206.6999999999998</c:v>
                </c:pt>
                <c:pt idx="284">
                  <c:v>2207.04</c:v>
                </c:pt>
                <c:pt idx="285">
                  <c:v>2204.36</c:v>
                </c:pt>
                <c:pt idx="286">
                  <c:v>2195.4</c:v>
                </c:pt>
                <c:pt idx="287">
                  <c:v>2200.08</c:v>
                </c:pt>
                <c:pt idx="288">
                  <c:v>2195.5100000000002</c:v>
                </c:pt>
                <c:pt idx="289">
                  <c:v>2194.88</c:v>
                </c:pt>
                <c:pt idx="290">
                  <c:v>2191.17</c:v>
                </c:pt>
                <c:pt idx="291">
                  <c:v>2189.6999999999998</c:v>
                </c:pt>
                <c:pt idx="292">
                  <c:v>2187.52</c:v>
                </c:pt>
                <c:pt idx="293">
                  <c:v>2190</c:v>
                </c:pt>
                <c:pt idx="294">
                  <c:v>2187.87</c:v>
                </c:pt>
                <c:pt idx="295">
                  <c:v>2183.4499999999998</c:v>
                </c:pt>
                <c:pt idx="296">
                  <c:v>2180.67</c:v>
                </c:pt>
                <c:pt idx="297">
                  <c:v>2171.92</c:v>
                </c:pt>
                <c:pt idx="298">
                  <c:v>2171.31</c:v>
                </c:pt>
                <c:pt idx="299">
                  <c:v>2168.69</c:v>
                </c:pt>
                <c:pt idx="300">
                  <c:v>2169.91</c:v>
                </c:pt>
                <c:pt idx="301">
                  <c:v>2167.4899999999998</c:v>
                </c:pt>
                <c:pt idx="302">
                  <c:v>2164.7800000000002</c:v>
                </c:pt>
                <c:pt idx="303">
                  <c:v>2166.94</c:v>
                </c:pt>
                <c:pt idx="304">
                  <c:v>2160.44</c:v>
                </c:pt>
                <c:pt idx="305">
                  <c:v>2165.63</c:v>
                </c:pt>
                <c:pt idx="306">
                  <c:v>2166.09</c:v>
                </c:pt>
                <c:pt idx="307">
                  <c:v>2178.09</c:v>
                </c:pt>
                <c:pt idx="308">
                  <c:v>2186.06</c:v>
                </c:pt>
                <c:pt idx="309">
                  <c:v>2185.91</c:v>
                </c:pt>
                <c:pt idx="310">
                  <c:v>2179.19</c:v>
                </c:pt>
                <c:pt idx="311">
                  <c:v>2176.81</c:v>
                </c:pt>
                <c:pt idx="312">
                  <c:v>2169.6799999999998</c:v>
                </c:pt>
                <c:pt idx="313">
                  <c:v>2169.67</c:v>
                </c:pt>
                <c:pt idx="314">
                  <c:v>2167.34</c:v>
                </c:pt>
                <c:pt idx="315">
                  <c:v>2159.41</c:v>
                </c:pt>
                <c:pt idx="316">
                  <c:v>2154.54</c:v>
                </c:pt>
                <c:pt idx="317">
                  <c:v>2155.3000000000002</c:v>
                </c:pt>
                <c:pt idx="318">
                  <c:v>2156.73</c:v>
                </c:pt>
                <c:pt idx="319">
                  <c:v>2151.9279000000001</c:v>
                </c:pt>
                <c:pt idx="320">
                  <c:v>2147.3125</c:v>
                </c:pt>
                <c:pt idx="321">
                  <c:v>2146.9058</c:v>
                </c:pt>
                <c:pt idx="322">
                  <c:v>2145.7071999999998</c:v>
                </c:pt>
                <c:pt idx="323">
                  <c:v>2142.11</c:v>
                </c:pt>
                <c:pt idx="324">
                  <c:v>2141.35</c:v>
                </c:pt>
                <c:pt idx="325">
                  <c:v>2140.5100000000002</c:v>
                </c:pt>
                <c:pt idx="326">
                  <c:v>2137.64</c:v>
                </c:pt>
                <c:pt idx="327">
                  <c:v>2136.71</c:v>
                </c:pt>
                <c:pt idx="328">
                  <c:v>2130.09</c:v>
                </c:pt>
                <c:pt idx="329">
                  <c:v>2128.35</c:v>
                </c:pt>
                <c:pt idx="330">
                  <c:v>2129.36</c:v>
                </c:pt>
                <c:pt idx="331">
                  <c:v>2139.5500000000002</c:v>
                </c:pt>
                <c:pt idx="332">
                  <c:v>2140.4499999999998</c:v>
                </c:pt>
                <c:pt idx="333">
                  <c:v>2141.46</c:v>
                </c:pt>
                <c:pt idx="334">
                  <c:v>2156.0300000000002</c:v>
                </c:pt>
                <c:pt idx="335">
                  <c:v>2155.1799999999998</c:v>
                </c:pt>
                <c:pt idx="336">
                  <c:v>2154.21</c:v>
                </c:pt>
                <c:pt idx="337">
                  <c:v>2154.42</c:v>
                </c:pt>
                <c:pt idx="338">
                  <c:v>2152.7399999999998</c:v>
                </c:pt>
                <c:pt idx="339">
                  <c:v>2149.14</c:v>
                </c:pt>
                <c:pt idx="340">
                  <c:v>2144.38</c:v>
                </c:pt>
                <c:pt idx="341">
                  <c:v>2145.54</c:v>
                </c:pt>
                <c:pt idx="342">
                  <c:v>2140.9499999999998</c:v>
                </c:pt>
                <c:pt idx="343">
                  <c:v>2144.02</c:v>
                </c:pt>
                <c:pt idx="344">
                  <c:v>2146.02</c:v>
                </c:pt>
                <c:pt idx="345">
                  <c:v>2138.77</c:v>
                </c:pt>
                <c:pt idx="346">
                  <c:v>2133.33</c:v>
                </c:pt>
                <c:pt idx="347">
                  <c:v>2132.19</c:v>
                </c:pt>
                <c:pt idx="348">
                  <c:v>2131.06</c:v>
                </c:pt>
                <c:pt idx="349">
                  <c:v>2129.92</c:v>
                </c:pt>
                <c:pt idx="350">
                  <c:v>2125.7399999999998</c:v>
                </c:pt>
                <c:pt idx="351">
                  <c:v>2120.31</c:v>
                </c:pt>
                <c:pt idx="352">
                  <c:v>2123.42</c:v>
                </c:pt>
                <c:pt idx="353">
                  <c:v>2122.29</c:v>
                </c:pt>
                <c:pt idx="354">
                  <c:v>2114.64</c:v>
                </c:pt>
                <c:pt idx="355">
                  <c:v>2111.21</c:v>
                </c:pt>
                <c:pt idx="356">
                  <c:v>2109.88</c:v>
                </c:pt>
                <c:pt idx="357">
                  <c:v>2110.41</c:v>
                </c:pt>
                <c:pt idx="358">
                  <c:v>2108.15</c:v>
                </c:pt>
                <c:pt idx="359">
                  <c:v>2110.5100000000002</c:v>
                </c:pt>
                <c:pt idx="360">
                  <c:v>2115.73</c:v>
                </c:pt>
                <c:pt idx="361">
                  <c:v>2132.15</c:v>
                </c:pt>
                <c:pt idx="362">
                  <c:v>2158.23</c:v>
                </c:pt>
                <c:pt idx="363">
                  <c:v>2158.89</c:v>
                </c:pt>
                <c:pt idx="364">
                  <c:v>2130.92</c:v>
                </c:pt>
                <c:pt idx="365">
                  <c:v>2128.4</c:v>
                </c:pt>
                <c:pt idx="366">
                  <c:v>2133.92</c:v>
                </c:pt>
                <c:pt idx="367">
                  <c:v>2132.39</c:v>
                </c:pt>
                <c:pt idx="368">
                  <c:v>2137.75</c:v>
                </c:pt>
                <c:pt idx="369">
                  <c:v>2139.79</c:v>
                </c:pt>
                <c:pt idx="370">
                  <c:v>2140.1999999999998</c:v>
                </c:pt>
                <c:pt idx="371">
                  <c:v>2150.64</c:v>
                </c:pt>
                <c:pt idx="372">
                  <c:v>2157.36</c:v>
                </c:pt>
                <c:pt idx="373">
                  <c:v>2147.61</c:v>
                </c:pt>
                <c:pt idx="374">
                  <c:v>2152.9499999999998</c:v>
                </c:pt>
                <c:pt idx="375">
                  <c:v>2154.44</c:v>
                </c:pt>
                <c:pt idx="376">
                  <c:v>2153.86</c:v>
                </c:pt>
                <c:pt idx="377">
                  <c:v>2155.61</c:v>
                </c:pt>
                <c:pt idx="378">
                  <c:v>2155.56</c:v>
                </c:pt>
                <c:pt idx="379">
                  <c:v>2146.04</c:v>
                </c:pt>
                <c:pt idx="380">
                  <c:v>2148.6799999999998</c:v>
                </c:pt>
                <c:pt idx="381">
                  <c:v>2153.94</c:v>
                </c:pt>
                <c:pt idx="382">
                  <c:v>2152.3200000000002</c:v>
                </c:pt>
                <c:pt idx="383">
                  <c:v>2154.59</c:v>
                </c:pt>
                <c:pt idx="384">
                  <c:v>2153.19</c:v>
                </c:pt>
                <c:pt idx="385">
                  <c:v>2153.06</c:v>
                </c:pt>
                <c:pt idx="386">
                  <c:v>2152.67</c:v>
                </c:pt>
                <c:pt idx="387">
                  <c:v>2160.2600000000002</c:v>
                </c:pt>
                <c:pt idx="388">
                  <c:v>2168.89</c:v>
                </c:pt>
                <c:pt idx="389">
                  <c:v>2169.17</c:v>
                </c:pt>
                <c:pt idx="390">
                  <c:v>2170.44</c:v>
                </c:pt>
                <c:pt idx="391">
                  <c:v>2163.71</c:v>
                </c:pt>
                <c:pt idx="392">
                  <c:v>2165.37</c:v>
                </c:pt>
                <c:pt idx="393">
                  <c:v>2163.69</c:v>
                </c:pt>
                <c:pt idx="394">
                  <c:v>2161.0100000000002</c:v>
                </c:pt>
                <c:pt idx="395">
                  <c:v>2171.71</c:v>
                </c:pt>
                <c:pt idx="396">
                  <c:v>2170.87</c:v>
                </c:pt>
                <c:pt idx="397">
                  <c:v>2173.36</c:v>
                </c:pt>
                <c:pt idx="398">
                  <c:v>2170.42</c:v>
                </c:pt>
                <c:pt idx="399">
                  <c:v>2172.98</c:v>
                </c:pt>
                <c:pt idx="400">
                  <c:v>2169.1</c:v>
                </c:pt>
                <c:pt idx="401">
                  <c:v>2167.7199999999998</c:v>
                </c:pt>
                <c:pt idx="402">
                  <c:v>2171.54</c:v>
                </c:pt>
                <c:pt idx="403">
                  <c:v>2164.73</c:v>
                </c:pt>
                <c:pt idx="404">
                  <c:v>2167.19</c:v>
                </c:pt>
                <c:pt idx="405">
                  <c:v>2169.62</c:v>
                </c:pt>
                <c:pt idx="406">
                  <c:v>2169.79</c:v>
                </c:pt>
                <c:pt idx="407">
                  <c:v>2161.17</c:v>
                </c:pt>
                <c:pt idx="408">
                  <c:v>2164.1999999999998</c:v>
                </c:pt>
                <c:pt idx="409">
                  <c:v>2161.98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F-4F3E-BCF9-1C8EB391F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23279"/>
        <c:axId val="1"/>
      </c:lineChart>
      <c:lineChart>
        <c:grouping val="standard"/>
        <c:varyColors val="0"/>
        <c:ser>
          <c:idx val="1"/>
          <c:order val="1"/>
          <c:tx>
            <c:strRef>
              <c:f>'semdex semtri graph'!$G$2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'semdex semtri graph'!$E$3:$E$412</c:f>
              <c:numCache>
                <c:formatCode>d\-mmm\-yy</c:formatCode>
                <c:ptCount val="410"/>
                <c:pt idx="0">
                  <c:v>43103</c:v>
                </c:pt>
                <c:pt idx="1">
                  <c:v>43104</c:v>
                </c:pt>
                <c:pt idx="2">
                  <c:v>43105</c:v>
                </c:pt>
                <c:pt idx="3">
                  <c:v>43108</c:v>
                </c:pt>
                <c:pt idx="4">
                  <c:v>43109</c:v>
                </c:pt>
                <c:pt idx="5">
                  <c:v>43110</c:v>
                </c:pt>
                <c:pt idx="6">
                  <c:v>43111</c:v>
                </c:pt>
                <c:pt idx="7">
                  <c:v>43112</c:v>
                </c:pt>
                <c:pt idx="8">
                  <c:v>43115</c:v>
                </c:pt>
                <c:pt idx="9">
                  <c:v>43116</c:v>
                </c:pt>
                <c:pt idx="10">
                  <c:v>43119</c:v>
                </c:pt>
                <c:pt idx="11">
                  <c:v>43122</c:v>
                </c:pt>
                <c:pt idx="12">
                  <c:v>43123</c:v>
                </c:pt>
                <c:pt idx="13">
                  <c:v>43124</c:v>
                </c:pt>
                <c:pt idx="14">
                  <c:v>43125</c:v>
                </c:pt>
                <c:pt idx="15">
                  <c:v>43126</c:v>
                </c:pt>
                <c:pt idx="16">
                  <c:v>43129</c:v>
                </c:pt>
                <c:pt idx="17">
                  <c:v>43130</c:v>
                </c:pt>
                <c:pt idx="18">
                  <c:v>43133</c:v>
                </c:pt>
                <c:pt idx="19">
                  <c:v>43136</c:v>
                </c:pt>
                <c:pt idx="20">
                  <c:v>43137</c:v>
                </c:pt>
                <c:pt idx="21">
                  <c:v>43138</c:v>
                </c:pt>
                <c:pt idx="22">
                  <c:v>43139</c:v>
                </c:pt>
                <c:pt idx="23">
                  <c:v>43140</c:v>
                </c:pt>
                <c:pt idx="24">
                  <c:v>43143</c:v>
                </c:pt>
                <c:pt idx="25">
                  <c:v>43145</c:v>
                </c:pt>
                <c:pt idx="26">
                  <c:v>43146</c:v>
                </c:pt>
                <c:pt idx="27">
                  <c:v>43150</c:v>
                </c:pt>
                <c:pt idx="28">
                  <c:v>43151</c:v>
                </c:pt>
                <c:pt idx="29">
                  <c:v>43152</c:v>
                </c:pt>
                <c:pt idx="30">
                  <c:v>43153</c:v>
                </c:pt>
                <c:pt idx="31">
                  <c:v>43154</c:v>
                </c:pt>
                <c:pt idx="32">
                  <c:v>43157</c:v>
                </c:pt>
                <c:pt idx="33">
                  <c:v>43158</c:v>
                </c:pt>
                <c:pt idx="34">
                  <c:v>43159</c:v>
                </c:pt>
                <c:pt idx="35">
                  <c:v>43160</c:v>
                </c:pt>
                <c:pt idx="36">
                  <c:v>43161</c:v>
                </c:pt>
                <c:pt idx="37">
                  <c:v>43164</c:v>
                </c:pt>
                <c:pt idx="38">
                  <c:v>43165</c:v>
                </c:pt>
                <c:pt idx="39">
                  <c:v>43166</c:v>
                </c:pt>
                <c:pt idx="40">
                  <c:v>43167</c:v>
                </c:pt>
                <c:pt idx="41">
                  <c:v>43168</c:v>
                </c:pt>
                <c:pt idx="42">
                  <c:v>43172</c:v>
                </c:pt>
                <c:pt idx="43">
                  <c:v>43173</c:v>
                </c:pt>
                <c:pt idx="44">
                  <c:v>43174</c:v>
                </c:pt>
                <c:pt idx="45">
                  <c:v>43175</c:v>
                </c:pt>
                <c:pt idx="46">
                  <c:v>43178</c:v>
                </c:pt>
                <c:pt idx="47">
                  <c:v>43179</c:v>
                </c:pt>
                <c:pt idx="48">
                  <c:v>43180</c:v>
                </c:pt>
                <c:pt idx="49">
                  <c:v>43181</c:v>
                </c:pt>
                <c:pt idx="50">
                  <c:v>43182</c:v>
                </c:pt>
                <c:pt idx="51">
                  <c:v>43185</c:v>
                </c:pt>
                <c:pt idx="52">
                  <c:v>43186</c:v>
                </c:pt>
                <c:pt idx="53">
                  <c:v>43187</c:v>
                </c:pt>
                <c:pt idx="54">
                  <c:v>43188</c:v>
                </c:pt>
                <c:pt idx="55">
                  <c:v>43189</c:v>
                </c:pt>
                <c:pt idx="56">
                  <c:v>43192</c:v>
                </c:pt>
                <c:pt idx="57">
                  <c:v>43193</c:v>
                </c:pt>
                <c:pt idx="58">
                  <c:v>43194</c:v>
                </c:pt>
                <c:pt idx="59">
                  <c:v>43195</c:v>
                </c:pt>
                <c:pt idx="60">
                  <c:v>43196</c:v>
                </c:pt>
                <c:pt idx="61">
                  <c:v>43199</c:v>
                </c:pt>
                <c:pt idx="62">
                  <c:v>43200</c:v>
                </c:pt>
                <c:pt idx="63">
                  <c:v>43201</c:v>
                </c:pt>
                <c:pt idx="64">
                  <c:v>43202</c:v>
                </c:pt>
                <c:pt idx="65">
                  <c:v>43203</c:v>
                </c:pt>
                <c:pt idx="66">
                  <c:v>43206</c:v>
                </c:pt>
                <c:pt idx="67">
                  <c:v>43207</c:v>
                </c:pt>
                <c:pt idx="68">
                  <c:v>43208</c:v>
                </c:pt>
                <c:pt idx="69">
                  <c:v>43209</c:v>
                </c:pt>
                <c:pt idx="70">
                  <c:v>43210</c:v>
                </c:pt>
                <c:pt idx="71">
                  <c:v>43213</c:v>
                </c:pt>
                <c:pt idx="72">
                  <c:v>43214</c:v>
                </c:pt>
                <c:pt idx="73">
                  <c:v>43215</c:v>
                </c:pt>
                <c:pt idx="74">
                  <c:v>43216</c:v>
                </c:pt>
                <c:pt idx="75">
                  <c:v>43217</c:v>
                </c:pt>
                <c:pt idx="76">
                  <c:v>43220</c:v>
                </c:pt>
                <c:pt idx="77">
                  <c:v>43222</c:v>
                </c:pt>
                <c:pt idx="78">
                  <c:v>43223</c:v>
                </c:pt>
                <c:pt idx="79">
                  <c:v>43224</c:v>
                </c:pt>
                <c:pt idx="80">
                  <c:v>43227</c:v>
                </c:pt>
                <c:pt idx="81">
                  <c:v>43228</c:v>
                </c:pt>
                <c:pt idx="82">
                  <c:v>43229</c:v>
                </c:pt>
                <c:pt idx="83">
                  <c:v>43230</c:v>
                </c:pt>
                <c:pt idx="84">
                  <c:v>43231</c:v>
                </c:pt>
                <c:pt idx="85">
                  <c:v>43234</c:v>
                </c:pt>
                <c:pt idx="86">
                  <c:v>43235</c:v>
                </c:pt>
                <c:pt idx="87">
                  <c:v>43236</c:v>
                </c:pt>
                <c:pt idx="88">
                  <c:v>43237</c:v>
                </c:pt>
                <c:pt idx="89">
                  <c:v>43238</c:v>
                </c:pt>
                <c:pt idx="90">
                  <c:v>43241</c:v>
                </c:pt>
                <c:pt idx="91">
                  <c:v>43242</c:v>
                </c:pt>
                <c:pt idx="92">
                  <c:v>43243</c:v>
                </c:pt>
                <c:pt idx="93">
                  <c:v>43244</c:v>
                </c:pt>
                <c:pt idx="94">
                  <c:v>43245</c:v>
                </c:pt>
                <c:pt idx="95">
                  <c:v>43248</c:v>
                </c:pt>
                <c:pt idx="96">
                  <c:v>43249</c:v>
                </c:pt>
                <c:pt idx="97">
                  <c:v>43250</c:v>
                </c:pt>
                <c:pt idx="98">
                  <c:v>43251</c:v>
                </c:pt>
                <c:pt idx="99">
                  <c:v>43252</c:v>
                </c:pt>
                <c:pt idx="100">
                  <c:v>43255</c:v>
                </c:pt>
                <c:pt idx="101">
                  <c:v>43256</c:v>
                </c:pt>
                <c:pt idx="102">
                  <c:v>43257</c:v>
                </c:pt>
                <c:pt idx="103">
                  <c:v>43258</c:v>
                </c:pt>
                <c:pt idx="104">
                  <c:v>43259</c:v>
                </c:pt>
                <c:pt idx="105">
                  <c:v>43262</c:v>
                </c:pt>
                <c:pt idx="106">
                  <c:v>43263</c:v>
                </c:pt>
                <c:pt idx="107">
                  <c:v>43264</c:v>
                </c:pt>
                <c:pt idx="108">
                  <c:v>43265</c:v>
                </c:pt>
                <c:pt idx="109">
                  <c:v>43266</c:v>
                </c:pt>
                <c:pt idx="110">
                  <c:v>43269</c:v>
                </c:pt>
                <c:pt idx="111">
                  <c:v>43270</c:v>
                </c:pt>
                <c:pt idx="112">
                  <c:v>43271</c:v>
                </c:pt>
                <c:pt idx="113">
                  <c:v>43272</c:v>
                </c:pt>
                <c:pt idx="114">
                  <c:v>43273</c:v>
                </c:pt>
                <c:pt idx="115">
                  <c:v>43276</c:v>
                </c:pt>
                <c:pt idx="116">
                  <c:v>43277</c:v>
                </c:pt>
                <c:pt idx="117">
                  <c:v>43278</c:v>
                </c:pt>
                <c:pt idx="118">
                  <c:v>43279</c:v>
                </c:pt>
                <c:pt idx="119">
                  <c:v>43280</c:v>
                </c:pt>
                <c:pt idx="120">
                  <c:v>43283</c:v>
                </c:pt>
                <c:pt idx="121">
                  <c:v>43284</c:v>
                </c:pt>
                <c:pt idx="122">
                  <c:v>43285</c:v>
                </c:pt>
                <c:pt idx="123">
                  <c:v>43286</c:v>
                </c:pt>
                <c:pt idx="124">
                  <c:v>43287</c:v>
                </c:pt>
                <c:pt idx="125">
                  <c:v>43290</c:v>
                </c:pt>
                <c:pt idx="126">
                  <c:v>43291</c:v>
                </c:pt>
                <c:pt idx="127">
                  <c:v>43292</c:v>
                </c:pt>
                <c:pt idx="128">
                  <c:v>43293</c:v>
                </c:pt>
                <c:pt idx="129">
                  <c:v>43294</c:v>
                </c:pt>
                <c:pt idx="130">
                  <c:v>43297</c:v>
                </c:pt>
                <c:pt idx="131">
                  <c:v>43298</c:v>
                </c:pt>
                <c:pt idx="132">
                  <c:v>43299</c:v>
                </c:pt>
                <c:pt idx="133">
                  <c:v>43300</c:v>
                </c:pt>
                <c:pt idx="134">
                  <c:v>43301</c:v>
                </c:pt>
                <c:pt idx="135">
                  <c:v>43304</c:v>
                </c:pt>
                <c:pt idx="136">
                  <c:v>43305</c:v>
                </c:pt>
                <c:pt idx="137">
                  <c:v>43306</c:v>
                </c:pt>
                <c:pt idx="138">
                  <c:v>43307</c:v>
                </c:pt>
                <c:pt idx="139">
                  <c:v>43308</c:v>
                </c:pt>
                <c:pt idx="140">
                  <c:v>43311</c:v>
                </c:pt>
                <c:pt idx="141">
                  <c:v>43312</c:v>
                </c:pt>
                <c:pt idx="142">
                  <c:v>43313</c:v>
                </c:pt>
                <c:pt idx="143">
                  <c:v>43314</c:v>
                </c:pt>
                <c:pt idx="144">
                  <c:v>43315</c:v>
                </c:pt>
                <c:pt idx="145">
                  <c:v>43318</c:v>
                </c:pt>
                <c:pt idx="146">
                  <c:v>43319</c:v>
                </c:pt>
                <c:pt idx="147">
                  <c:v>43320</c:v>
                </c:pt>
                <c:pt idx="148">
                  <c:v>43321</c:v>
                </c:pt>
                <c:pt idx="149">
                  <c:v>43322</c:v>
                </c:pt>
                <c:pt idx="150">
                  <c:v>43325</c:v>
                </c:pt>
                <c:pt idx="151">
                  <c:v>43326</c:v>
                </c:pt>
                <c:pt idx="152">
                  <c:v>43328</c:v>
                </c:pt>
                <c:pt idx="153">
                  <c:v>43329</c:v>
                </c:pt>
                <c:pt idx="154">
                  <c:v>43332</c:v>
                </c:pt>
                <c:pt idx="155">
                  <c:v>43333</c:v>
                </c:pt>
                <c:pt idx="156">
                  <c:v>43334</c:v>
                </c:pt>
                <c:pt idx="157">
                  <c:v>43335</c:v>
                </c:pt>
                <c:pt idx="158">
                  <c:v>43336</c:v>
                </c:pt>
                <c:pt idx="159">
                  <c:v>43339</c:v>
                </c:pt>
                <c:pt idx="160">
                  <c:v>43340</c:v>
                </c:pt>
                <c:pt idx="161">
                  <c:v>43341</c:v>
                </c:pt>
                <c:pt idx="162">
                  <c:v>43342</c:v>
                </c:pt>
                <c:pt idx="163">
                  <c:v>43343</c:v>
                </c:pt>
                <c:pt idx="164">
                  <c:v>43346</c:v>
                </c:pt>
                <c:pt idx="165">
                  <c:v>43347</c:v>
                </c:pt>
                <c:pt idx="166">
                  <c:v>43348</c:v>
                </c:pt>
                <c:pt idx="167">
                  <c:v>43349</c:v>
                </c:pt>
                <c:pt idx="168">
                  <c:v>43350</c:v>
                </c:pt>
                <c:pt idx="169">
                  <c:v>43353</c:v>
                </c:pt>
                <c:pt idx="170">
                  <c:v>43354</c:v>
                </c:pt>
                <c:pt idx="171">
                  <c:v>43355</c:v>
                </c:pt>
                <c:pt idx="172">
                  <c:v>43356</c:v>
                </c:pt>
                <c:pt idx="173">
                  <c:v>43360</c:v>
                </c:pt>
                <c:pt idx="174">
                  <c:v>43361</c:v>
                </c:pt>
                <c:pt idx="175">
                  <c:v>43362</c:v>
                </c:pt>
                <c:pt idx="176">
                  <c:v>43363</c:v>
                </c:pt>
                <c:pt idx="177">
                  <c:v>43364</c:v>
                </c:pt>
                <c:pt idx="178">
                  <c:v>43367</c:v>
                </c:pt>
                <c:pt idx="179">
                  <c:v>43368</c:v>
                </c:pt>
                <c:pt idx="180">
                  <c:v>43369</c:v>
                </c:pt>
                <c:pt idx="181">
                  <c:v>43370</c:v>
                </c:pt>
                <c:pt idx="182">
                  <c:v>43371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43381</c:v>
                </c:pt>
                <c:pt idx="189">
                  <c:v>43382</c:v>
                </c:pt>
                <c:pt idx="190">
                  <c:v>43383</c:v>
                </c:pt>
                <c:pt idx="191">
                  <c:v>43384</c:v>
                </c:pt>
                <c:pt idx="192">
                  <c:v>43385</c:v>
                </c:pt>
                <c:pt idx="193">
                  <c:v>43388</c:v>
                </c:pt>
                <c:pt idx="194">
                  <c:v>43389</c:v>
                </c:pt>
                <c:pt idx="195">
                  <c:v>43390</c:v>
                </c:pt>
                <c:pt idx="196">
                  <c:v>43391</c:v>
                </c:pt>
                <c:pt idx="197">
                  <c:v>43392</c:v>
                </c:pt>
                <c:pt idx="198">
                  <c:v>43395</c:v>
                </c:pt>
                <c:pt idx="199">
                  <c:v>43396</c:v>
                </c:pt>
                <c:pt idx="200">
                  <c:v>43397</c:v>
                </c:pt>
                <c:pt idx="201">
                  <c:v>43398</c:v>
                </c:pt>
                <c:pt idx="202">
                  <c:v>43399</c:v>
                </c:pt>
                <c:pt idx="203">
                  <c:v>43402</c:v>
                </c:pt>
                <c:pt idx="204">
                  <c:v>43403</c:v>
                </c:pt>
                <c:pt idx="205">
                  <c:v>43404</c:v>
                </c:pt>
                <c:pt idx="206">
                  <c:v>43405</c:v>
                </c:pt>
                <c:pt idx="207">
                  <c:v>43409</c:v>
                </c:pt>
                <c:pt idx="208">
                  <c:v>43410</c:v>
                </c:pt>
                <c:pt idx="209">
                  <c:v>43412</c:v>
                </c:pt>
                <c:pt idx="210">
                  <c:v>43413</c:v>
                </c:pt>
                <c:pt idx="211">
                  <c:v>43416</c:v>
                </c:pt>
                <c:pt idx="212">
                  <c:v>43417</c:v>
                </c:pt>
                <c:pt idx="213">
                  <c:v>43418</c:v>
                </c:pt>
                <c:pt idx="214">
                  <c:v>43419</c:v>
                </c:pt>
                <c:pt idx="215">
                  <c:v>43420</c:v>
                </c:pt>
                <c:pt idx="216">
                  <c:v>43423</c:v>
                </c:pt>
                <c:pt idx="217">
                  <c:v>43424</c:v>
                </c:pt>
                <c:pt idx="218">
                  <c:v>43425</c:v>
                </c:pt>
                <c:pt idx="219">
                  <c:v>43426</c:v>
                </c:pt>
                <c:pt idx="220">
                  <c:v>43427</c:v>
                </c:pt>
                <c:pt idx="221">
                  <c:v>43430</c:v>
                </c:pt>
                <c:pt idx="222">
                  <c:v>43431</c:v>
                </c:pt>
                <c:pt idx="223">
                  <c:v>43432</c:v>
                </c:pt>
                <c:pt idx="224">
                  <c:v>43433</c:v>
                </c:pt>
                <c:pt idx="225">
                  <c:v>43434</c:v>
                </c:pt>
                <c:pt idx="226">
                  <c:v>43437</c:v>
                </c:pt>
                <c:pt idx="227">
                  <c:v>43438</c:v>
                </c:pt>
                <c:pt idx="228">
                  <c:v>43439</c:v>
                </c:pt>
                <c:pt idx="229">
                  <c:v>43440</c:v>
                </c:pt>
                <c:pt idx="230">
                  <c:v>43441</c:v>
                </c:pt>
                <c:pt idx="231">
                  <c:v>43444</c:v>
                </c:pt>
                <c:pt idx="232">
                  <c:v>43445</c:v>
                </c:pt>
                <c:pt idx="233">
                  <c:v>43446</c:v>
                </c:pt>
                <c:pt idx="234">
                  <c:v>43447</c:v>
                </c:pt>
                <c:pt idx="235">
                  <c:v>43448</c:v>
                </c:pt>
                <c:pt idx="236">
                  <c:v>43451</c:v>
                </c:pt>
                <c:pt idx="237">
                  <c:v>43452</c:v>
                </c:pt>
                <c:pt idx="238">
                  <c:v>43453</c:v>
                </c:pt>
                <c:pt idx="239">
                  <c:v>43454</c:v>
                </c:pt>
                <c:pt idx="240">
                  <c:v>43455</c:v>
                </c:pt>
                <c:pt idx="241">
                  <c:v>43458</c:v>
                </c:pt>
                <c:pt idx="242">
                  <c:v>43460</c:v>
                </c:pt>
                <c:pt idx="243">
                  <c:v>43461</c:v>
                </c:pt>
                <c:pt idx="244">
                  <c:v>43462</c:v>
                </c:pt>
                <c:pt idx="245">
                  <c:v>43465</c:v>
                </c:pt>
                <c:pt idx="246">
                  <c:v>43468</c:v>
                </c:pt>
                <c:pt idx="247">
                  <c:v>43469</c:v>
                </c:pt>
                <c:pt idx="248">
                  <c:v>43472</c:v>
                </c:pt>
                <c:pt idx="249">
                  <c:v>43473</c:v>
                </c:pt>
                <c:pt idx="250">
                  <c:v>43474</c:v>
                </c:pt>
                <c:pt idx="251">
                  <c:v>43475</c:v>
                </c:pt>
                <c:pt idx="252">
                  <c:v>43476</c:v>
                </c:pt>
                <c:pt idx="253">
                  <c:v>43479</c:v>
                </c:pt>
                <c:pt idx="254">
                  <c:v>43480</c:v>
                </c:pt>
                <c:pt idx="255">
                  <c:v>43481</c:v>
                </c:pt>
                <c:pt idx="256">
                  <c:v>43482</c:v>
                </c:pt>
                <c:pt idx="257">
                  <c:v>43483</c:v>
                </c:pt>
                <c:pt idx="258">
                  <c:v>43487</c:v>
                </c:pt>
                <c:pt idx="259">
                  <c:v>43488</c:v>
                </c:pt>
                <c:pt idx="260">
                  <c:v>43489</c:v>
                </c:pt>
                <c:pt idx="261">
                  <c:v>43490</c:v>
                </c:pt>
                <c:pt idx="262">
                  <c:v>43493</c:v>
                </c:pt>
                <c:pt idx="263">
                  <c:v>43494</c:v>
                </c:pt>
                <c:pt idx="264">
                  <c:v>43495</c:v>
                </c:pt>
                <c:pt idx="265">
                  <c:v>43496</c:v>
                </c:pt>
                <c:pt idx="266">
                  <c:v>43500</c:v>
                </c:pt>
                <c:pt idx="267">
                  <c:v>43502</c:v>
                </c:pt>
                <c:pt idx="268">
                  <c:v>43503</c:v>
                </c:pt>
                <c:pt idx="269">
                  <c:v>43504</c:v>
                </c:pt>
                <c:pt idx="270">
                  <c:v>43507</c:v>
                </c:pt>
                <c:pt idx="271">
                  <c:v>43508</c:v>
                </c:pt>
                <c:pt idx="272">
                  <c:v>43509</c:v>
                </c:pt>
                <c:pt idx="273">
                  <c:v>43510</c:v>
                </c:pt>
                <c:pt idx="274">
                  <c:v>43511</c:v>
                </c:pt>
                <c:pt idx="275">
                  <c:v>43514</c:v>
                </c:pt>
                <c:pt idx="276">
                  <c:v>43515</c:v>
                </c:pt>
                <c:pt idx="277">
                  <c:v>43516</c:v>
                </c:pt>
                <c:pt idx="278">
                  <c:v>43517</c:v>
                </c:pt>
                <c:pt idx="279">
                  <c:v>43518</c:v>
                </c:pt>
                <c:pt idx="280">
                  <c:v>43521</c:v>
                </c:pt>
                <c:pt idx="281">
                  <c:v>43522</c:v>
                </c:pt>
                <c:pt idx="282">
                  <c:v>43523</c:v>
                </c:pt>
                <c:pt idx="283">
                  <c:v>43524</c:v>
                </c:pt>
                <c:pt idx="284">
                  <c:v>43525</c:v>
                </c:pt>
                <c:pt idx="285">
                  <c:v>43529</c:v>
                </c:pt>
                <c:pt idx="286">
                  <c:v>43530</c:v>
                </c:pt>
                <c:pt idx="287">
                  <c:v>43531</c:v>
                </c:pt>
                <c:pt idx="288">
                  <c:v>43532</c:v>
                </c:pt>
                <c:pt idx="289">
                  <c:v>43535</c:v>
                </c:pt>
                <c:pt idx="290">
                  <c:v>43537</c:v>
                </c:pt>
                <c:pt idx="291">
                  <c:v>43538</c:v>
                </c:pt>
                <c:pt idx="292">
                  <c:v>43539</c:v>
                </c:pt>
                <c:pt idx="293">
                  <c:v>43542</c:v>
                </c:pt>
                <c:pt idx="294">
                  <c:v>43543</c:v>
                </c:pt>
                <c:pt idx="295">
                  <c:v>43544</c:v>
                </c:pt>
                <c:pt idx="296">
                  <c:v>43545</c:v>
                </c:pt>
                <c:pt idx="297">
                  <c:v>43546</c:v>
                </c:pt>
                <c:pt idx="298">
                  <c:v>43549</c:v>
                </c:pt>
                <c:pt idx="299">
                  <c:v>43550</c:v>
                </c:pt>
                <c:pt idx="300">
                  <c:v>43551</c:v>
                </c:pt>
                <c:pt idx="301">
                  <c:v>43552</c:v>
                </c:pt>
                <c:pt idx="302">
                  <c:v>43553</c:v>
                </c:pt>
                <c:pt idx="303">
                  <c:v>43556</c:v>
                </c:pt>
                <c:pt idx="304">
                  <c:v>43557</c:v>
                </c:pt>
                <c:pt idx="305">
                  <c:v>43558</c:v>
                </c:pt>
                <c:pt idx="306">
                  <c:v>43559</c:v>
                </c:pt>
                <c:pt idx="307">
                  <c:v>43560</c:v>
                </c:pt>
                <c:pt idx="308">
                  <c:v>43563</c:v>
                </c:pt>
                <c:pt idx="309">
                  <c:v>43564</c:v>
                </c:pt>
                <c:pt idx="310">
                  <c:v>43565</c:v>
                </c:pt>
                <c:pt idx="311">
                  <c:v>43566</c:v>
                </c:pt>
                <c:pt idx="312">
                  <c:v>43567</c:v>
                </c:pt>
                <c:pt idx="313">
                  <c:v>43570</c:v>
                </c:pt>
                <c:pt idx="314">
                  <c:v>43571</c:v>
                </c:pt>
                <c:pt idx="315">
                  <c:v>43572</c:v>
                </c:pt>
                <c:pt idx="316">
                  <c:v>43573</c:v>
                </c:pt>
                <c:pt idx="317">
                  <c:v>43574</c:v>
                </c:pt>
                <c:pt idx="318">
                  <c:v>43577</c:v>
                </c:pt>
                <c:pt idx="319">
                  <c:v>43578</c:v>
                </c:pt>
                <c:pt idx="320">
                  <c:v>43579</c:v>
                </c:pt>
                <c:pt idx="321">
                  <c:v>43580</c:v>
                </c:pt>
                <c:pt idx="322">
                  <c:v>43581</c:v>
                </c:pt>
                <c:pt idx="323">
                  <c:v>43584</c:v>
                </c:pt>
                <c:pt idx="324">
                  <c:v>43585</c:v>
                </c:pt>
                <c:pt idx="325">
                  <c:v>43587</c:v>
                </c:pt>
                <c:pt idx="326">
                  <c:v>43588</c:v>
                </c:pt>
                <c:pt idx="327">
                  <c:v>43591</c:v>
                </c:pt>
                <c:pt idx="328">
                  <c:v>43592</c:v>
                </c:pt>
                <c:pt idx="329">
                  <c:v>43593</c:v>
                </c:pt>
                <c:pt idx="330">
                  <c:v>43594</c:v>
                </c:pt>
                <c:pt idx="331">
                  <c:v>43595</c:v>
                </c:pt>
                <c:pt idx="332">
                  <c:v>43598</c:v>
                </c:pt>
                <c:pt idx="333">
                  <c:v>43599</c:v>
                </c:pt>
                <c:pt idx="334">
                  <c:v>43600</c:v>
                </c:pt>
                <c:pt idx="335">
                  <c:v>43601</c:v>
                </c:pt>
                <c:pt idx="336">
                  <c:v>43602</c:v>
                </c:pt>
                <c:pt idx="337">
                  <c:v>43605</c:v>
                </c:pt>
                <c:pt idx="338">
                  <c:v>43606</c:v>
                </c:pt>
                <c:pt idx="339">
                  <c:v>43607</c:v>
                </c:pt>
                <c:pt idx="340">
                  <c:v>43608</c:v>
                </c:pt>
                <c:pt idx="341">
                  <c:v>43609</c:v>
                </c:pt>
                <c:pt idx="342">
                  <c:v>43612</c:v>
                </c:pt>
                <c:pt idx="343">
                  <c:v>43613</c:v>
                </c:pt>
                <c:pt idx="344">
                  <c:v>43614</c:v>
                </c:pt>
                <c:pt idx="345">
                  <c:v>43615</c:v>
                </c:pt>
                <c:pt idx="346">
                  <c:v>43616</c:v>
                </c:pt>
                <c:pt idx="347">
                  <c:v>43619</c:v>
                </c:pt>
                <c:pt idx="348">
                  <c:v>43620</c:v>
                </c:pt>
                <c:pt idx="349">
                  <c:v>43622</c:v>
                </c:pt>
                <c:pt idx="350">
                  <c:v>43623</c:v>
                </c:pt>
                <c:pt idx="351">
                  <c:v>43626</c:v>
                </c:pt>
                <c:pt idx="352">
                  <c:v>43627</c:v>
                </c:pt>
                <c:pt idx="353">
                  <c:v>43628</c:v>
                </c:pt>
                <c:pt idx="354">
                  <c:v>43629</c:v>
                </c:pt>
                <c:pt idx="355">
                  <c:v>43630</c:v>
                </c:pt>
                <c:pt idx="356">
                  <c:v>43633</c:v>
                </c:pt>
                <c:pt idx="357">
                  <c:v>43634</c:v>
                </c:pt>
                <c:pt idx="358">
                  <c:v>43635</c:v>
                </c:pt>
                <c:pt idx="359">
                  <c:v>43636</c:v>
                </c:pt>
                <c:pt idx="360">
                  <c:v>43637</c:v>
                </c:pt>
                <c:pt idx="361">
                  <c:v>43640</c:v>
                </c:pt>
                <c:pt idx="362">
                  <c:v>43641</c:v>
                </c:pt>
                <c:pt idx="363">
                  <c:v>43642</c:v>
                </c:pt>
                <c:pt idx="364">
                  <c:v>43643</c:v>
                </c:pt>
                <c:pt idx="365">
                  <c:v>43644</c:v>
                </c:pt>
                <c:pt idx="366">
                  <c:v>43647</c:v>
                </c:pt>
                <c:pt idx="367">
                  <c:v>43648</c:v>
                </c:pt>
                <c:pt idx="368">
                  <c:v>43649</c:v>
                </c:pt>
                <c:pt idx="369">
                  <c:v>43650</c:v>
                </c:pt>
                <c:pt idx="370">
                  <c:v>43651</c:v>
                </c:pt>
                <c:pt idx="371">
                  <c:v>43654</c:v>
                </c:pt>
                <c:pt idx="372">
                  <c:v>43655</c:v>
                </c:pt>
                <c:pt idx="373">
                  <c:v>43656</c:v>
                </c:pt>
                <c:pt idx="374">
                  <c:v>43657</c:v>
                </c:pt>
                <c:pt idx="375">
                  <c:v>43658</c:v>
                </c:pt>
                <c:pt idx="376">
                  <c:v>43661</c:v>
                </c:pt>
                <c:pt idx="377">
                  <c:v>43662</c:v>
                </c:pt>
                <c:pt idx="378">
                  <c:v>43663</c:v>
                </c:pt>
                <c:pt idx="379">
                  <c:v>43664</c:v>
                </c:pt>
                <c:pt idx="380">
                  <c:v>43665</c:v>
                </c:pt>
                <c:pt idx="381">
                  <c:v>43668</c:v>
                </c:pt>
                <c:pt idx="382">
                  <c:v>43669</c:v>
                </c:pt>
                <c:pt idx="383">
                  <c:v>43670</c:v>
                </c:pt>
                <c:pt idx="384">
                  <c:v>43671</c:v>
                </c:pt>
                <c:pt idx="385">
                  <c:v>43672</c:v>
                </c:pt>
                <c:pt idx="386">
                  <c:v>43676</c:v>
                </c:pt>
                <c:pt idx="387">
                  <c:v>43677</c:v>
                </c:pt>
                <c:pt idx="388">
                  <c:v>43678</c:v>
                </c:pt>
                <c:pt idx="389">
                  <c:v>43679</c:v>
                </c:pt>
                <c:pt idx="390">
                  <c:v>43682</c:v>
                </c:pt>
                <c:pt idx="391">
                  <c:v>43683</c:v>
                </c:pt>
                <c:pt idx="392">
                  <c:v>43684</c:v>
                </c:pt>
                <c:pt idx="393">
                  <c:v>43685</c:v>
                </c:pt>
                <c:pt idx="394">
                  <c:v>43686</c:v>
                </c:pt>
                <c:pt idx="395">
                  <c:v>43689</c:v>
                </c:pt>
                <c:pt idx="396">
                  <c:v>43690</c:v>
                </c:pt>
                <c:pt idx="397">
                  <c:v>43691</c:v>
                </c:pt>
                <c:pt idx="398">
                  <c:v>43692</c:v>
                </c:pt>
                <c:pt idx="399">
                  <c:v>43693</c:v>
                </c:pt>
                <c:pt idx="400">
                  <c:v>43696</c:v>
                </c:pt>
                <c:pt idx="401">
                  <c:v>43697</c:v>
                </c:pt>
                <c:pt idx="402">
                  <c:v>43698</c:v>
                </c:pt>
                <c:pt idx="403">
                  <c:v>43699</c:v>
                </c:pt>
                <c:pt idx="404">
                  <c:v>43700</c:v>
                </c:pt>
                <c:pt idx="405">
                  <c:v>43703</c:v>
                </c:pt>
                <c:pt idx="406">
                  <c:v>43704</c:v>
                </c:pt>
                <c:pt idx="407">
                  <c:v>43705</c:v>
                </c:pt>
                <c:pt idx="408">
                  <c:v>43706</c:v>
                </c:pt>
                <c:pt idx="409">
                  <c:v>43707</c:v>
                </c:pt>
              </c:numCache>
            </c:numRef>
          </c:cat>
          <c:val>
            <c:numRef>
              <c:f>'semdex semtri graph'!$G$3:$G$412</c:f>
              <c:numCache>
                <c:formatCode>_(* #,##0.00_);_(* \(#,##0.00\);_(* "-"??_);_(@_)</c:formatCode>
                <c:ptCount val="410"/>
                <c:pt idx="0">
                  <c:v>7955.02</c:v>
                </c:pt>
                <c:pt idx="1">
                  <c:v>7972.44</c:v>
                </c:pt>
                <c:pt idx="2">
                  <c:v>7989.57</c:v>
                </c:pt>
                <c:pt idx="3">
                  <c:v>8008.43</c:v>
                </c:pt>
                <c:pt idx="4">
                  <c:v>8032.23</c:v>
                </c:pt>
                <c:pt idx="5">
                  <c:v>8055.04</c:v>
                </c:pt>
                <c:pt idx="6">
                  <c:v>8081.93</c:v>
                </c:pt>
                <c:pt idx="7">
                  <c:v>8117.76</c:v>
                </c:pt>
                <c:pt idx="8">
                  <c:v>8111.85</c:v>
                </c:pt>
                <c:pt idx="9">
                  <c:v>8114.99</c:v>
                </c:pt>
                <c:pt idx="10">
                  <c:v>8114.25</c:v>
                </c:pt>
                <c:pt idx="11">
                  <c:v>8127.06</c:v>
                </c:pt>
                <c:pt idx="12">
                  <c:v>8142.62</c:v>
                </c:pt>
                <c:pt idx="13">
                  <c:v>8152.56</c:v>
                </c:pt>
                <c:pt idx="14">
                  <c:v>8135.95</c:v>
                </c:pt>
                <c:pt idx="15">
                  <c:v>8097.78</c:v>
                </c:pt>
                <c:pt idx="16">
                  <c:v>8072.28</c:v>
                </c:pt>
                <c:pt idx="17">
                  <c:v>8106.3</c:v>
                </c:pt>
                <c:pt idx="18">
                  <c:v>8111.09</c:v>
                </c:pt>
                <c:pt idx="19">
                  <c:v>8123.26</c:v>
                </c:pt>
                <c:pt idx="20">
                  <c:v>8128.77</c:v>
                </c:pt>
                <c:pt idx="21">
                  <c:v>8129.78</c:v>
                </c:pt>
                <c:pt idx="22">
                  <c:v>8106.04</c:v>
                </c:pt>
                <c:pt idx="23">
                  <c:v>8108.22</c:v>
                </c:pt>
                <c:pt idx="24">
                  <c:v>8213.1</c:v>
                </c:pt>
                <c:pt idx="25">
                  <c:v>8220.4500000000007</c:v>
                </c:pt>
                <c:pt idx="26">
                  <c:v>8225.06</c:v>
                </c:pt>
                <c:pt idx="27">
                  <c:v>8217.35</c:v>
                </c:pt>
                <c:pt idx="28">
                  <c:v>8201.66</c:v>
                </c:pt>
                <c:pt idx="29">
                  <c:v>8234.98</c:v>
                </c:pt>
                <c:pt idx="30">
                  <c:v>8235.8799999999992</c:v>
                </c:pt>
                <c:pt idx="31">
                  <c:v>8223.84</c:v>
                </c:pt>
                <c:pt idx="32">
                  <c:v>8219.07</c:v>
                </c:pt>
                <c:pt idx="33">
                  <c:v>8221</c:v>
                </c:pt>
                <c:pt idx="34">
                  <c:v>8243.07</c:v>
                </c:pt>
                <c:pt idx="35">
                  <c:v>8196.8799999999992</c:v>
                </c:pt>
                <c:pt idx="36">
                  <c:v>8195.8799999999992</c:v>
                </c:pt>
                <c:pt idx="37">
                  <c:v>8192.11</c:v>
                </c:pt>
                <c:pt idx="38">
                  <c:v>8199.9699999999993</c:v>
                </c:pt>
                <c:pt idx="39">
                  <c:v>8213.14</c:v>
                </c:pt>
                <c:pt idx="40">
                  <c:v>8215.0300000000007</c:v>
                </c:pt>
                <c:pt idx="41">
                  <c:v>8264.48</c:v>
                </c:pt>
                <c:pt idx="42">
                  <c:v>8300.0300000000007</c:v>
                </c:pt>
                <c:pt idx="43">
                  <c:v>8288.2199999999993</c:v>
                </c:pt>
                <c:pt idx="44">
                  <c:v>8296.41</c:v>
                </c:pt>
                <c:pt idx="45">
                  <c:v>8300.4</c:v>
                </c:pt>
                <c:pt idx="46">
                  <c:v>8302.4699999999993</c:v>
                </c:pt>
                <c:pt idx="47">
                  <c:v>8270.7999999999993</c:v>
                </c:pt>
                <c:pt idx="48">
                  <c:v>8257.31</c:v>
                </c:pt>
                <c:pt idx="49">
                  <c:v>8250.94</c:v>
                </c:pt>
                <c:pt idx="50">
                  <c:v>8224.52</c:v>
                </c:pt>
                <c:pt idx="51">
                  <c:v>8226.01</c:v>
                </c:pt>
                <c:pt idx="52">
                  <c:v>8222.84</c:v>
                </c:pt>
                <c:pt idx="53">
                  <c:v>8212.52</c:v>
                </c:pt>
                <c:pt idx="54">
                  <c:v>8195.11</c:v>
                </c:pt>
                <c:pt idx="55">
                  <c:v>8228.59</c:v>
                </c:pt>
                <c:pt idx="56">
                  <c:v>8246.7199999999993</c:v>
                </c:pt>
                <c:pt idx="57">
                  <c:v>8245.86</c:v>
                </c:pt>
                <c:pt idx="58">
                  <c:v>8223.81</c:v>
                </c:pt>
                <c:pt idx="59">
                  <c:v>8221.75</c:v>
                </c:pt>
                <c:pt idx="60">
                  <c:v>8224.4599999999991</c:v>
                </c:pt>
                <c:pt idx="61">
                  <c:v>8233.85</c:v>
                </c:pt>
                <c:pt idx="62">
                  <c:v>8246.98</c:v>
                </c:pt>
                <c:pt idx="63">
                  <c:v>8247.09</c:v>
                </c:pt>
                <c:pt idx="64">
                  <c:v>8246.85</c:v>
                </c:pt>
                <c:pt idx="65">
                  <c:v>8249.44</c:v>
                </c:pt>
                <c:pt idx="66">
                  <c:v>8249.6299999999992</c:v>
                </c:pt>
                <c:pt idx="67">
                  <c:v>8228.32</c:v>
                </c:pt>
                <c:pt idx="68">
                  <c:v>8205.36</c:v>
                </c:pt>
                <c:pt idx="69">
                  <c:v>8203.09</c:v>
                </c:pt>
                <c:pt idx="70">
                  <c:v>8189.51</c:v>
                </c:pt>
                <c:pt idx="71">
                  <c:v>8178.45</c:v>
                </c:pt>
                <c:pt idx="72">
                  <c:v>8179.38</c:v>
                </c:pt>
                <c:pt idx="73">
                  <c:v>8176.74</c:v>
                </c:pt>
                <c:pt idx="74">
                  <c:v>8179.24</c:v>
                </c:pt>
                <c:pt idx="75">
                  <c:v>8189.51</c:v>
                </c:pt>
                <c:pt idx="76">
                  <c:v>8236.67</c:v>
                </c:pt>
                <c:pt idx="77">
                  <c:v>8232.9599999999991</c:v>
                </c:pt>
                <c:pt idx="78">
                  <c:v>8227.84</c:v>
                </c:pt>
                <c:pt idx="79">
                  <c:v>8221.16</c:v>
                </c:pt>
                <c:pt idx="80">
                  <c:v>8206.0300000000007</c:v>
                </c:pt>
                <c:pt idx="81">
                  <c:v>8216.11</c:v>
                </c:pt>
                <c:pt idx="82">
                  <c:v>8219.48</c:v>
                </c:pt>
                <c:pt idx="83">
                  <c:v>8205.39</c:v>
                </c:pt>
                <c:pt idx="84">
                  <c:v>8192.15</c:v>
                </c:pt>
                <c:pt idx="85">
                  <c:v>8178.91</c:v>
                </c:pt>
                <c:pt idx="86">
                  <c:v>8210.61</c:v>
                </c:pt>
                <c:pt idx="87">
                  <c:v>8205</c:v>
                </c:pt>
                <c:pt idx="88">
                  <c:v>8202.52</c:v>
                </c:pt>
                <c:pt idx="89">
                  <c:v>8196.5400000000009</c:v>
                </c:pt>
                <c:pt idx="90">
                  <c:v>8196.7900000000009</c:v>
                </c:pt>
                <c:pt idx="91">
                  <c:v>8198.23</c:v>
                </c:pt>
                <c:pt idx="92">
                  <c:v>8163.56</c:v>
                </c:pt>
                <c:pt idx="93">
                  <c:v>8168.24</c:v>
                </c:pt>
                <c:pt idx="94">
                  <c:v>8166.86</c:v>
                </c:pt>
                <c:pt idx="95">
                  <c:v>8156.63</c:v>
                </c:pt>
                <c:pt idx="96">
                  <c:v>8154.29</c:v>
                </c:pt>
                <c:pt idx="97">
                  <c:v>8144.38</c:v>
                </c:pt>
                <c:pt idx="98">
                  <c:v>8129.71</c:v>
                </c:pt>
                <c:pt idx="99">
                  <c:v>8124.11</c:v>
                </c:pt>
                <c:pt idx="100">
                  <c:v>8044.03</c:v>
                </c:pt>
                <c:pt idx="101">
                  <c:v>8063.53</c:v>
                </c:pt>
                <c:pt idx="102">
                  <c:v>8071</c:v>
                </c:pt>
                <c:pt idx="103">
                  <c:v>8091.18</c:v>
                </c:pt>
                <c:pt idx="104">
                  <c:v>8112.18</c:v>
                </c:pt>
                <c:pt idx="105">
                  <c:v>8109.58</c:v>
                </c:pt>
                <c:pt idx="106">
                  <c:v>8095.47</c:v>
                </c:pt>
                <c:pt idx="107">
                  <c:v>8099.6</c:v>
                </c:pt>
                <c:pt idx="108">
                  <c:v>8087.04</c:v>
                </c:pt>
                <c:pt idx="109">
                  <c:v>8078.22</c:v>
                </c:pt>
                <c:pt idx="110">
                  <c:v>8075.56</c:v>
                </c:pt>
                <c:pt idx="111">
                  <c:v>8060.75</c:v>
                </c:pt>
                <c:pt idx="112">
                  <c:v>8075.09</c:v>
                </c:pt>
                <c:pt idx="113">
                  <c:v>8087.29</c:v>
                </c:pt>
                <c:pt idx="114">
                  <c:v>8090.92</c:v>
                </c:pt>
                <c:pt idx="115">
                  <c:v>8101.83</c:v>
                </c:pt>
                <c:pt idx="116">
                  <c:v>8108.62</c:v>
                </c:pt>
                <c:pt idx="117">
                  <c:v>8112.44</c:v>
                </c:pt>
                <c:pt idx="118">
                  <c:v>8103.72</c:v>
                </c:pt>
                <c:pt idx="119">
                  <c:v>8124.22</c:v>
                </c:pt>
                <c:pt idx="120">
                  <c:v>8118.54</c:v>
                </c:pt>
                <c:pt idx="121">
                  <c:v>8102.63</c:v>
                </c:pt>
                <c:pt idx="122">
                  <c:v>8076.73</c:v>
                </c:pt>
                <c:pt idx="123">
                  <c:v>8086.75</c:v>
                </c:pt>
                <c:pt idx="124">
                  <c:v>8063.18</c:v>
                </c:pt>
                <c:pt idx="125">
                  <c:v>8087.16</c:v>
                </c:pt>
                <c:pt idx="126">
                  <c:v>8062.21</c:v>
                </c:pt>
                <c:pt idx="127">
                  <c:v>8060.85</c:v>
                </c:pt>
                <c:pt idx="128">
                  <c:v>8067.79</c:v>
                </c:pt>
                <c:pt idx="129">
                  <c:v>8091.39</c:v>
                </c:pt>
                <c:pt idx="130">
                  <c:v>8109.02</c:v>
                </c:pt>
                <c:pt idx="131">
                  <c:v>8112.73</c:v>
                </c:pt>
                <c:pt idx="132">
                  <c:v>8109.26</c:v>
                </c:pt>
                <c:pt idx="133">
                  <c:v>8139.25</c:v>
                </c:pt>
                <c:pt idx="134">
                  <c:v>8158.06</c:v>
                </c:pt>
                <c:pt idx="135">
                  <c:v>8147.52</c:v>
                </c:pt>
                <c:pt idx="136">
                  <c:v>8135.51</c:v>
                </c:pt>
                <c:pt idx="137">
                  <c:v>8195.8799999999992</c:v>
                </c:pt>
                <c:pt idx="138">
                  <c:v>8258.11</c:v>
                </c:pt>
                <c:pt idx="139">
                  <c:v>8230.23</c:v>
                </c:pt>
                <c:pt idx="140">
                  <c:v>8186.62</c:v>
                </c:pt>
                <c:pt idx="141">
                  <c:v>8173.34</c:v>
                </c:pt>
                <c:pt idx="142">
                  <c:v>8181.25</c:v>
                </c:pt>
                <c:pt idx="143">
                  <c:v>8174.17</c:v>
                </c:pt>
                <c:pt idx="144">
                  <c:v>8175.09</c:v>
                </c:pt>
                <c:pt idx="145">
                  <c:v>8165.81</c:v>
                </c:pt>
                <c:pt idx="146">
                  <c:v>8155.63</c:v>
                </c:pt>
                <c:pt idx="147">
                  <c:v>8145.54</c:v>
                </c:pt>
                <c:pt idx="148">
                  <c:v>8135.22</c:v>
                </c:pt>
                <c:pt idx="149">
                  <c:v>8149.52</c:v>
                </c:pt>
                <c:pt idx="150">
                  <c:v>8152.06</c:v>
                </c:pt>
                <c:pt idx="151">
                  <c:v>8153.52</c:v>
                </c:pt>
                <c:pt idx="152">
                  <c:v>8163.5</c:v>
                </c:pt>
                <c:pt idx="153">
                  <c:v>8189.21</c:v>
                </c:pt>
                <c:pt idx="154">
                  <c:v>8182.54</c:v>
                </c:pt>
                <c:pt idx="155">
                  <c:v>8150.85</c:v>
                </c:pt>
                <c:pt idx="156">
                  <c:v>8130.39</c:v>
                </c:pt>
                <c:pt idx="157">
                  <c:v>8113.5</c:v>
                </c:pt>
                <c:pt idx="158">
                  <c:v>8150.06</c:v>
                </c:pt>
                <c:pt idx="159">
                  <c:v>8125.7</c:v>
                </c:pt>
                <c:pt idx="160">
                  <c:v>8125.89</c:v>
                </c:pt>
                <c:pt idx="161">
                  <c:v>8134.11</c:v>
                </c:pt>
                <c:pt idx="162">
                  <c:v>8128.34</c:v>
                </c:pt>
                <c:pt idx="163">
                  <c:v>8111.29</c:v>
                </c:pt>
                <c:pt idx="164">
                  <c:v>8101.46</c:v>
                </c:pt>
                <c:pt idx="165">
                  <c:v>8097.78</c:v>
                </c:pt>
                <c:pt idx="166">
                  <c:v>8097.97</c:v>
                </c:pt>
                <c:pt idx="167">
                  <c:v>8079.45</c:v>
                </c:pt>
                <c:pt idx="168">
                  <c:v>8066.76</c:v>
                </c:pt>
                <c:pt idx="169">
                  <c:v>8067.09</c:v>
                </c:pt>
                <c:pt idx="170">
                  <c:v>8054.32</c:v>
                </c:pt>
                <c:pt idx="171">
                  <c:v>8058.32</c:v>
                </c:pt>
                <c:pt idx="172">
                  <c:v>8054.94</c:v>
                </c:pt>
                <c:pt idx="173">
                  <c:v>8040.96</c:v>
                </c:pt>
                <c:pt idx="174">
                  <c:v>8078.97</c:v>
                </c:pt>
                <c:pt idx="175">
                  <c:v>8080.6</c:v>
                </c:pt>
                <c:pt idx="176">
                  <c:v>8088.13</c:v>
                </c:pt>
                <c:pt idx="177">
                  <c:v>8131.19</c:v>
                </c:pt>
                <c:pt idx="178">
                  <c:v>8143.18</c:v>
                </c:pt>
                <c:pt idx="179">
                  <c:v>8121.28</c:v>
                </c:pt>
                <c:pt idx="180">
                  <c:v>8136.14</c:v>
                </c:pt>
                <c:pt idx="181">
                  <c:v>8214.92</c:v>
                </c:pt>
                <c:pt idx="182">
                  <c:v>8226.84</c:v>
                </c:pt>
                <c:pt idx="183">
                  <c:v>8229.0499999999993</c:v>
                </c:pt>
                <c:pt idx="184">
                  <c:v>8245.19</c:v>
                </c:pt>
                <c:pt idx="185">
                  <c:v>8258.36</c:v>
                </c:pt>
                <c:pt idx="186">
                  <c:v>8215.65</c:v>
                </c:pt>
                <c:pt idx="187">
                  <c:v>8243.33</c:v>
                </c:pt>
                <c:pt idx="188">
                  <c:v>8230.3799999999992</c:v>
                </c:pt>
                <c:pt idx="189">
                  <c:v>8232.7199999999993</c:v>
                </c:pt>
                <c:pt idx="190">
                  <c:v>8209.07</c:v>
                </c:pt>
                <c:pt idx="191">
                  <c:v>8128.98</c:v>
                </c:pt>
                <c:pt idx="192">
                  <c:v>8132.32</c:v>
                </c:pt>
                <c:pt idx="193">
                  <c:v>8133.99</c:v>
                </c:pt>
                <c:pt idx="194">
                  <c:v>8143.43</c:v>
                </c:pt>
                <c:pt idx="195">
                  <c:v>8147.15</c:v>
                </c:pt>
                <c:pt idx="196">
                  <c:v>8155.19</c:v>
                </c:pt>
                <c:pt idx="197">
                  <c:v>8162.57</c:v>
                </c:pt>
                <c:pt idx="198">
                  <c:v>8152.51</c:v>
                </c:pt>
                <c:pt idx="199">
                  <c:v>8195.25</c:v>
                </c:pt>
                <c:pt idx="200">
                  <c:v>8185.01</c:v>
                </c:pt>
                <c:pt idx="201">
                  <c:v>8188.27</c:v>
                </c:pt>
                <c:pt idx="202">
                  <c:v>8188.35</c:v>
                </c:pt>
                <c:pt idx="203">
                  <c:v>8189.82</c:v>
                </c:pt>
                <c:pt idx="204">
                  <c:v>8185.03</c:v>
                </c:pt>
                <c:pt idx="205">
                  <c:v>8186.72</c:v>
                </c:pt>
                <c:pt idx="206">
                  <c:v>8184.39</c:v>
                </c:pt>
                <c:pt idx="207">
                  <c:v>8187.43</c:v>
                </c:pt>
                <c:pt idx="208">
                  <c:v>8192.44</c:v>
                </c:pt>
                <c:pt idx="209">
                  <c:v>8189.28</c:v>
                </c:pt>
                <c:pt idx="210">
                  <c:v>8220.18</c:v>
                </c:pt>
                <c:pt idx="211">
                  <c:v>8194.2900000000009</c:v>
                </c:pt>
                <c:pt idx="212">
                  <c:v>8189.01</c:v>
                </c:pt>
                <c:pt idx="213">
                  <c:v>8244.69</c:v>
                </c:pt>
                <c:pt idx="214">
                  <c:v>8224.2900000000009</c:v>
                </c:pt>
                <c:pt idx="215">
                  <c:v>8223.5300000000007</c:v>
                </c:pt>
                <c:pt idx="216">
                  <c:v>8244.31</c:v>
                </c:pt>
                <c:pt idx="217">
                  <c:v>8227.85</c:v>
                </c:pt>
                <c:pt idx="218">
                  <c:v>8209.7999999999993</c:v>
                </c:pt>
                <c:pt idx="219">
                  <c:v>8194.07</c:v>
                </c:pt>
                <c:pt idx="220">
                  <c:v>8175.25</c:v>
                </c:pt>
                <c:pt idx="221">
                  <c:v>8185.98</c:v>
                </c:pt>
                <c:pt idx="222">
                  <c:v>8217.7000000000007</c:v>
                </c:pt>
                <c:pt idx="223">
                  <c:v>8207.76</c:v>
                </c:pt>
                <c:pt idx="224">
                  <c:v>8223.2999999999993</c:v>
                </c:pt>
                <c:pt idx="225">
                  <c:v>8236.2099999999991</c:v>
                </c:pt>
                <c:pt idx="226">
                  <c:v>8235.59</c:v>
                </c:pt>
                <c:pt idx="227">
                  <c:v>8245.2800000000007</c:v>
                </c:pt>
                <c:pt idx="228">
                  <c:v>8226.0499999999993</c:v>
                </c:pt>
                <c:pt idx="229">
                  <c:v>8212.7900000000009</c:v>
                </c:pt>
                <c:pt idx="230">
                  <c:v>8203.81</c:v>
                </c:pt>
                <c:pt idx="231">
                  <c:v>8202.98</c:v>
                </c:pt>
                <c:pt idx="232">
                  <c:v>8180.04</c:v>
                </c:pt>
                <c:pt idx="233">
                  <c:v>8180.63</c:v>
                </c:pt>
                <c:pt idx="234">
                  <c:v>8185.8</c:v>
                </c:pt>
                <c:pt idx="235">
                  <c:v>8195.02</c:v>
                </c:pt>
                <c:pt idx="236">
                  <c:v>8210.1200000000008</c:v>
                </c:pt>
                <c:pt idx="237">
                  <c:v>8218.7800000000007</c:v>
                </c:pt>
                <c:pt idx="238">
                  <c:v>8196.27</c:v>
                </c:pt>
                <c:pt idx="239">
                  <c:v>8177.85</c:v>
                </c:pt>
                <c:pt idx="240">
                  <c:v>8165.65</c:v>
                </c:pt>
                <c:pt idx="241">
                  <c:v>8174.02</c:v>
                </c:pt>
                <c:pt idx="242">
                  <c:v>8174.75</c:v>
                </c:pt>
                <c:pt idx="243">
                  <c:v>8180.1</c:v>
                </c:pt>
                <c:pt idx="244">
                  <c:v>8180.07</c:v>
                </c:pt>
                <c:pt idx="245">
                  <c:v>8197.69</c:v>
                </c:pt>
                <c:pt idx="246">
                  <c:v>8200.94</c:v>
                </c:pt>
                <c:pt idx="247">
                  <c:v>8190.4</c:v>
                </c:pt>
                <c:pt idx="248">
                  <c:v>8186.42</c:v>
                </c:pt>
                <c:pt idx="249">
                  <c:v>8189.16</c:v>
                </c:pt>
                <c:pt idx="250">
                  <c:v>8212.68</c:v>
                </c:pt>
                <c:pt idx="251">
                  <c:v>8167.26</c:v>
                </c:pt>
                <c:pt idx="252">
                  <c:v>8153.86</c:v>
                </c:pt>
                <c:pt idx="253">
                  <c:v>8187.57</c:v>
                </c:pt>
                <c:pt idx="254">
                  <c:v>8189.21</c:v>
                </c:pt>
                <c:pt idx="255">
                  <c:v>8205.7000000000007</c:v>
                </c:pt>
                <c:pt idx="256">
                  <c:v>8223.0300000000007</c:v>
                </c:pt>
                <c:pt idx="257">
                  <c:v>8233.65</c:v>
                </c:pt>
                <c:pt idx="258">
                  <c:v>8222.4</c:v>
                </c:pt>
                <c:pt idx="259">
                  <c:v>8248.94</c:v>
                </c:pt>
                <c:pt idx="260">
                  <c:v>8226.2199999999993</c:v>
                </c:pt>
                <c:pt idx="261">
                  <c:v>8210.75</c:v>
                </c:pt>
                <c:pt idx="262">
                  <c:v>8206.32</c:v>
                </c:pt>
                <c:pt idx="263">
                  <c:v>8207.41</c:v>
                </c:pt>
                <c:pt idx="264">
                  <c:v>8192.16</c:v>
                </c:pt>
                <c:pt idx="265">
                  <c:v>8182.41</c:v>
                </c:pt>
                <c:pt idx="266">
                  <c:v>8186.57</c:v>
                </c:pt>
                <c:pt idx="267">
                  <c:v>8163.58</c:v>
                </c:pt>
                <c:pt idx="268">
                  <c:v>8155.89</c:v>
                </c:pt>
                <c:pt idx="269">
                  <c:v>8173.77</c:v>
                </c:pt>
                <c:pt idx="270">
                  <c:v>8155.63</c:v>
                </c:pt>
                <c:pt idx="271">
                  <c:v>8150.4</c:v>
                </c:pt>
                <c:pt idx="272">
                  <c:v>8143.46</c:v>
                </c:pt>
                <c:pt idx="273">
                  <c:v>8136.76</c:v>
                </c:pt>
                <c:pt idx="274">
                  <c:v>8128.4</c:v>
                </c:pt>
                <c:pt idx="275">
                  <c:v>8146.41</c:v>
                </c:pt>
                <c:pt idx="276">
                  <c:v>8136.35</c:v>
                </c:pt>
                <c:pt idx="277">
                  <c:v>8139.65</c:v>
                </c:pt>
                <c:pt idx="278">
                  <c:v>8170.95</c:v>
                </c:pt>
                <c:pt idx="279">
                  <c:v>8163.7</c:v>
                </c:pt>
                <c:pt idx="280">
                  <c:v>8151.56</c:v>
                </c:pt>
                <c:pt idx="281">
                  <c:v>8141.02</c:v>
                </c:pt>
                <c:pt idx="282">
                  <c:v>8148.09</c:v>
                </c:pt>
                <c:pt idx="283">
                  <c:v>8161.86</c:v>
                </c:pt>
                <c:pt idx="284">
                  <c:v>8163.41</c:v>
                </c:pt>
                <c:pt idx="285">
                  <c:v>8153.47</c:v>
                </c:pt>
                <c:pt idx="286">
                  <c:v>8120.34</c:v>
                </c:pt>
                <c:pt idx="287">
                  <c:v>8137.64</c:v>
                </c:pt>
                <c:pt idx="288">
                  <c:v>8120.75</c:v>
                </c:pt>
                <c:pt idx="289">
                  <c:v>8118.4</c:v>
                </c:pt>
                <c:pt idx="290">
                  <c:v>8104.68</c:v>
                </c:pt>
                <c:pt idx="291">
                  <c:v>8099.26</c:v>
                </c:pt>
                <c:pt idx="292">
                  <c:v>8091.2</c:v>
                </c:pt>
                <c:pt idx="293">
                  <c:v>8100.38</c:v>
                </c:pt>
                <c:pt idx="294">
                  <c:v>8092.47</c:v>
                </c:pt>
                <c:pt idx="295">
                  <c:v>8076.12</c:v>
                </c:pt>
                <c:pt idx="296">
                  <c:v>8065.84</c:v>
                </c:pt>
                <c:pt idx="297">
                  <c:v>8033.49</c:v>
                </c:pt>
                <c:pt idx="298">
                  <c:v>8031.25</c:v>
                </c:pt>
                <c:pt idx="299">
                  <c:v>8021.54</c:v>
                </c:pt>
                <c:pt idx="300">
                  <c:v>8026.05</c:v>
                </c:pt>
                <c:pt idx="301">
                  <c:v>8017.11</c:v>
                </c:pt>
                <c:pt idx="302">
                  <c:v>8007.09</c:v>
                </c:pt>
                <c:pt idx="303">
                  <c:v>8015.05</c:v>
                </c:pt>
                <c:pt idx="304">
                  <c:v>7991.04</c:v>
                </c:pt>
                <c:pt idx="305">
                  <c:v>8010.22</c:v>
                </c:pt>
                <c:pt idx="306">
                  <c:v>8011.94</c:v>
                </c:pt>
                <c:pt idx="307">
                  <c:v>8058.2</c:v>
                </c:pt>
                <c:pt idx="308">
                  <c:v>8091.43</c:v>
                </c:pt>
                <c:pt idx="309">
                  <c:v>8090.88</c:v>
                </c:pt>
                <c:pt idx="310">
                  <c:v>8066.01</c:v>
                </c:pt>
                <c:pt idx="311">
                  <c:v>8057.17</c:v>
                </c:pt>
                <c:pt idx="312">
                  <c:v>8036.28</c:v>
                </c:pt>
                <c:pt idx="313">
                  <c:v>8036.25</c:v>
                </c:pt>
                <c:pt idx="314">
                  <c:v>8027.62</c:v>
                </c:pt>
                <c:pt idx="315">
                  <c:v>8002.26</c:v>
                </c:pt>
                <c:pt idx="316">
                  <c:v>7984.24</c:v>
                </c:pt>
                <c:pt idx="317">
                  <c:v>7987.02</c:v>
                </c:pt>
                <c:pt idx="318">
                  <c:v>7992.33</c:v>
                </c:pt>
                <c:pt idx="319">
                  <c:v>7974.5456199766204</c:v>
                </c:pt>
                <c:pt idx="320">
                  <c:v>7957.4420181996093</c:v>
                </c:pt>
                <c:pt idx="321">
                  <c:v>7955.9348823408081</c:v>
                </c:pt>
                <c:pt idx="322">
                  <c:v>7951.4931487771019</c:v>
                </c:pt>
                <c:pt idx="323">
                  <c:v>7938.15</c:v>
                </c:pt>
                <c:pt idx="324">
                  <c:v>7935.35</c:v>
                </c:pt>
                <c:pt idx="325">
                  <c:v>7932.24</c:v>
                </c:pt>
                <c:pt idx="326">
                  <c:v>7921.59</c:v>
                </c:pt>
                <c:pt idx="327">
                  <c:v>7918.15</c:v>
                </c:pt>
                <c:pt idx="328">
                  <c:v>7893.62</c:v>
                </c:pt>
                <c:pt idx="329">
                  <c:v>7887.17</c:v>
                </c:pt>
                <c:pt idx="330">
                  <c:v>7896.73</c:v>
                </c:pt>
                <c:pt idx="331">
                  <c:v>7934.5</c:v>
                </c:pt>
                <c:pt idx="332">
                  <c:v>7937.84</c:v>
                </c:pt>
                <c:pt idx="333">
                  <c:v>7941.57</c:v>
                </c:pt>
                <c:pt idx="334">
                  <c:v>7995.62</c:v>
                </c:pt>
                <c:pt idx="335">
                  <c:v>7992.47</c:v>
                </c:pt>
                <c:pt idx="336">
                  <c:v>7988.85</c:v>
                </c:pt>
                <c:pt idx="337">
                  <c:v>7989.66</c:v>
                </c:pt>
                <c:pt idx="338">
                  <c:v>7983.4</c:v>
                </c:pt>
                <c:pt idx="339">
                  <c:v>7970.07</c:v>
                </c:pt>
                <c:pt idx="340">
                  <c:v>7955.58</c:v>
                </c:pt>
                <c:pt idx="341">
                  <c:v>7961.59</c:v>
                </c:pt>
                <c:pt idx="342">
                  <c:v>7944.57</c:v>
                </c:pt>
                <c:pt idx="343">
                  <c:v>7956.82</c:v>
                </c:pt>
                <c:pt idx="344">
                  <c:v>7980.29</c:v>
                </c:pt>
                <c:pt idx="345">
                  <c:v>7958.92</c:v>
                </c:pt>
                <c:pt idx="346">
                  <c:v>7938.66</c:v>
                </c:pt>
                <c:pt idx="347">
                  <c:v>7934.4</c:v>
                </c:pt>
                <c:pt idx="348">
                  <c:v>7930.23</c:v>
                </c:pt>
                <c:pt idx="349">
                  <c:v>7925.99</c:v>
                </c:pt>
                <c:pt idx="350">
                  <c:v>7910.42</c:v>
                </c:pt>
                <c:pt idx="351">
                  <c:v>7890.2</c:v>
                </c:pt>
                <c:pt idx="352">
                  <c:v>7901.79</c:v>
                </c:pt>
                <c:pt idx="353">
                  <c:v>7897.59</c:v>
                </c:pt>
                <c:pt idx="354">
                  <c:v>7869.1</c:v>
                </c:pt>
                <c:pt idx="355">
                  <c:v>7856.35</c:v>
                </c:pt>
                <c:pt idx="356">
                  <c:v>7851.4</c:v>
                </c:pt>
                <c:pt idx="357">
                  <c:v>7853.37</c:v>
                </c:pt>
                <c:pt idx="358">
                  <c:v>7856.88</c:v>
                </c:pt>
                <c:pt idx="359">
                  <c:v>7865.7</c:v>
                </c:pt>
                <c:pt idx="360">
                  <c:v>7885.13</c:v>
                </c:pt>
                <c:pt idx="361">
                  <c:v>7946.34</c:v>
                </c:pt>
                <c:pt idx="362">
                  <c:v>8043.56</c:v>
                </c:pt>
                <c:pt idx="363">
                  <c:v>8046.01</c:v>
                </c:pt>
                <c:pt idx="364">
                  <c:v>7941.75</c:v>
                </c:pt>
                <c:pt idx="365">
                  <c:v>7932.36</c:v>
                </c:pt>
                <c:pt idx="366">
                  <c:v>7952.92</c:v>
                </c:pt>
                <c:pt idx="367">
                  <c:v>7947.25</c:v>
                </c:pt>
                <c:pt idx="368">
                  <c:v>7967.22</c:v>
                </c:pt>
                <c:pt idx="369">
                  <c:v>7979.41</c:v>
                </c:pt>
                <c:pt idx="370">
                  <c:v>7986.14</c:v>
                </c:pt>
                <c:pt idx="371">
                  <c:v>8025.12</c:v>
                </c:pt>
                <c:pt idx="372">
                  <c:v>8053.76</c:v>
                </c:pt>
                <c:pt idx="373">
                  <c:v>8057.92</c:v>
                </c:pt>
                <c:pt idx="374">
                  <c:v>8077.95</c:v>
                </c:pt>
                <c:pt idx="375">
                  <c:v>8083.55</c:v>
                </c:pt>
                <c:pt idx="376">
                  <c:v>8094.62</c:v>
                </c:pt>
                <c:pt idx="377">
                  <c:v>8101.21</c:v>
                </c:pt>
                <c:pt idx="378">
                  <c:v>8101.01</c:v>
                </c:pt>
                <c:pt idx="379">
                  <c:v>8065.26</c:v>
                </c:pt>
                <c:pt idx="380">
                  <c:v>8075.16</c:v>
                </c:pt>
                <c:pt idx="381">
                  <c:v>8094.94</c:v>
                </c:pt>
                <c:pt idx="382">
                  <c:v>8088.83</c:v>
                </c:pt>
                <c:pt idx="383">
                  <c:v>8097.39</c:v>
                </c:pt>
                <c:pt idx="384">
                  <c:v>8092.13</c:v>
                </c:pt>
                <c:pt idx="385">
                  <c:v>8091.64</c:v>
                </c:pt>
                <c:pt idx="386">
                  <c:v>8090.17</c:v>
                </c:pt>
                <c:pt idx="387">
                  <c:v>8118.68</c:v>
                </c:pt>
                <c:pt idx="388">
                  <c:v>8151.14</c:v>
                </c:pt>
                <c:pt idx="389">
                  <c:v>8152.16</c:v>
                </c:pt>
                <c:pt idx="390">
                  <c:v>8158.86</c:v>
                </c:pt>
                <c:pt idx="391">
                  <c:v>8133.54</c:v>
                </c:pt>
                <c:pt idx="392">
                  <c:v>8139.79</c:v>
                </c:pt>
                <c:pt idx="393">
                  <c:v>8133.5</c:v>
                </c:pt>
                <c:pt idx="394">
                  <c:v>8123.41</c:v>
                </c:pt>
                <c:pt idx="395">
                  <c:v>8163.63</c:v>
                </c:pt>
                <c:pt idx="396">
                  <c:v>8160.47</c:v>
                </c:pt>
                <c:pt idx="397">
                  <c:v>8169.82</c:v>
                </c:pt>
                <c:pt idx="398">
                  <c:v>8158.78</c:v>
                </c:pt>
                <c:pt idx="399">
                  <c:v>8168.39</c:v>
                </c:pt>
                <c:pt idx="400">
                  <c:v>8153.81</c:v>
                </c:pt>
                <c:pt idx="401">
                  <c:v>8148.63</c:v>
                </c:pt>
                <c:pt idx="402">
                  <c:v>8165.09</c:v>
                </c:pt>
                <c:pt idx="403">
                  <c:v>8139.46</c:v>
                </c:pt>
                <c:pt idx="404">
                  <c:v>8148.75</c:v>
                </c:pt>
                <c:pt idx="405">
                  <c:v>8159.93</c:v>
                </c:pt>
                <c:pt idx="406">
                  <c:v>8160.57</c:v>
                </c:pt>
                <c:pt idx="407">
                  <c:v>8137.22</c:v>
                </c:pt>
                <c:pt idx="408">
                  <c:v>8148.64</c:v>
                </c:pt>
                <c:pt idx="409">
                  <c:v>8142.26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4F-4F3E-BCF9-1C8EB391F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733323279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323279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  <c:min val="700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115979690800845"/>
          <c:y val="0.92296467528714876"/>
          <c:w val="0.1775969648229947"/>
          <c:h val="5.321269474343226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8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Évolution du SEMDEX et SEMTRI (Rs) depuis le début de 2019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417430697875098E-2"/>
          <c:y val="0.11090966921119592"/>
          <c:w val="0.77911923680772777"/>
          <c:h val="0.77077522990923841"/>
        </c:manualLayout>
      </c:layout>
      <c:lineChart>
        <c:grouping val="standard"/>
        <c:varyColors val="0"/>
        <c:ser>
          <c:idx val="0"/>
          <c:order val="0"/>
          <c:tx>
            <c:strRef>
              <c:f>Sheet3!$F$2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Sheet3!$E$3:$E$246</c:f>
              <c:numCache>
                <c:formatCode>d\-mmm\-yy</c:formatCode>
                <c:ptCount val="244"/>
                <c:pt idx="0">
                  <c:v>43468</c:v>
                </c:pt>
                <c:pt idx="1">
                  <c:v>43469</c:v>
                </c:pt>
                <c:pt idx="2">
                  <c:v>43472</c:v>
                </c:pt>
                <c:pt idx="3">
                  <c:v>43473</c:v>
                </c:pt>
                <c:pt idx="4">
                  <c:v>43474</c:v>
                </c:pt>
                <c:pt idx="5">
                  <c:v>43475</c:v>
                </c:pt>
                <c:pt idx="6">
                  <c:v>43476</c:v>
                </c:pt>
                <c:pt idx="7">
                  <c:v>43479</c:v>
                </c:pt>
                <c:pt idx="8">
                  <c:v>43480</c:v>
                </c:pt>
                <c:pt idx="9">
                  <c:v>43481</c:v>
                </c:pt>
                <c:pt idx="10">
                  <c:v>43482</c:v>
                </c:pt>
                <c:pt idx="11">
                  <c:v>43483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43500</c:v>
                </c:pt>
                <c:pt idx="21">
                  <c:v>43502</c:v>
                </c:pt>
                <c:pt idx="22">
                  <c:v>43503</c:v>
                </c:pt>
                <c:pt idx="23">
                  <c:v>43504</c:v>
                </c:pt>
                <c:pt idx="24">
                  <c:v>43507</c:v>
                </c:pt>
                <c:pt idx="25">
                  <c:v>43508</c:v>
                </c:pt>
                <c:pt idx="26">
                  <c:v>43509</c:v>
                </c:pt>
                <c:pt idx="27">
                  <c:v>43510</c:v>
                </c:pt>
                <c:pt idx="28">
                  <c:v>43511</c:v>
                </c:pt>
                <c:pt idx="29">
                  <c:v>43514</c:v>
                </c:pt>
                <c:pt idx="30">
                  <c:v>43515</c:v>
                </c:pt>
                <c:pt idx="31">
                  <c:v>43516</c:v>
                </c:pt>
                <c:pt idx="32">
                  <c:v>43517</c:v>
                </c:pt>
                <c:pt idx="33">
                  <c:v>43518</c:v>
                </c:pt>
                <c:pt idx="34">
                  <c:v>43521</c:v>
                </c:pt>
                <c:pt idx="35">
                  <c:v>43522</c:v>
                </c:pt>
                <c:pt idx="36">
                  <c:v>43523</c:v>
                </c:pt>
                <c:pt idx="37">
                  <c:v>43524</c:v>
                </c:pt>
                <c:pt idx="38">
                  <c:v>43525</c:v>
                </c:pt>
                <c:pt idx="39">
                  <c:v>43529</c:v>
                </c:pt>
                <c:pt idx="40">
                  <c:v>43530</c:v>
                </c:pt>
                <c:pt idx="41">
                  <c:v>43531</c:v>
                </c:pt>
                <c:pt idx="42">
                  <c:v>43532</c:v>
                </c:pt>
                <c:pt idx="43">
                  <c:v>43535</c:v>
                </c:pt>
                <c:pt idx="44">
                  <c:v>43537</c:v>
                </c:pt>
                <c:pt idx="45">
                  <c:v>43538</c:v>
                </c:pt>
                <c:pt idx="46">
                  <c:v>43539</c:v>
                </c:pt>
                <c:pt idx="47">
                  <c:v>43542</c:v>
                </c:pt>
                <c:pt idx="48">
                  <c:v>43543</c:v>
                </c:pt>
                <c:pt idx="49">
                  <c:v>43544</c:v>
                </c:pt>
                <c:pt idx="50">
                  <c:v>43545</c:v>
                </c:pt>
                <c:pt idx="51">
                  <c:v>43546</c:v>
                </c:pt>
                <c:pt idx="52">
                  <c:v>43549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43591</c:v>
                </c:pt>
                <c:pt idx="82">
                  <c:v>43592</c:v>
                </c:pt>
                <c:pt idx="83">
                  <c:v>43593</c:v>
                </c:pt>
                <c:pt idx="84">
                  <c:v>43594</c:v>
                </c:pt>
                <c:pt idx="85">
                  <c:v>43595</c:v>
                </c:pt>
                <c:pt idx="86">
                  <c:v>43598</c:v>
                </c:pt>
                <c:pt idx="87">
                  <c:v>43599</c:v>
                </c:pt>
                <c:pt idx="88">
                  <c:v>43600</c:v>
                </c:pt>
                <c:pt idx="89">
                  <c:v>43601</c:v>
                </c:pt>
                <c:pt idx="90">
                  <c:v>43602</c:v>
                </c:pt>
                <c:pt idx="91">
                  <c:v>43605</c:v>
                </c:pt>
                <c:pt idx="92">
                  <c:v>43606</c:v>
                </c:pt>
                <c:pt idx="93">
                  <c:v>43607</c:v>
                </c:pt>
                <c:pt idx="94">
                  <c:v>43608</c:v>
                </c:pt>
                <c:pt idx="95">
                  <c:v>43609</c:v>
                </c:pt>
                <c:pt idx="96">
                  <c:v>43612</c:v>
                </c:pt>
                <c:pt idx="97">
                  <c:v>43613</c:v>
                </c:pt>
                <c:pt idx="98">
                  <c:v>43614</c:v>
                </c:pt>
                <c:pt idx="99">
                  <c:v>43615</c:v>
                </c:pt>
                <c:pt idx="100">
                  <c:v>43616</c:v>
                </c:pt>
                <c:pt idx="101">
                  <c:v>43619</c:v>
                </c:pt>
                <c:pt idx="102">
                  <c:v>43620</c:v>
                </c:pt>
                <c:pt idx="103">
                  <c:v>43622</c:v>
                </c:pt>
                <c:pt idx="104">
                  <c:v>43623</c:v>
                </c:pt>
                <c:pt idx="105">
                  <c:v>43626</c:v>
                </c:pt>
                <c:pt idx="106">
                  <c:v>43627</c:v>
                </c:pt>
                <c:pt idx="107">
                  <c:v>43628</c:v>
                </c:pt>
                <c:pt idx="108">
                  <c:v>43629</c:v>
                </c:pt>
                <c:pt idx="109">
                  <c:v>43630</c:v>
                </c:pt>
                <c:pt idx="110">
                  <c:v>43633</c:v>
                </c:pt>
                <c:pt idx="111">
                  <c:v>43634</c:v>
                </c:pt>
                <c:pt idx="112">
                  <c:v>43635</c:v>
                </c:pt>
                <c:pt idx="113">
                  <c:v>43636</c:v>
                </c:pt>
                <c:pt idx="114">
                  <c:v>43637</c:v>
                </c:pt>
                <c:pt idx="115">
                  <c:v>43640</c:v>
                </c:pt>
                <c:pt idx="116">
                  <c:v>43641</c:v>
                </c:pt>
                <c:pt idx="117">
                  <c:v>43642</c:v>
                </c:pt>
                <c:pt idx="118">
                  <c:v>43643</c:v>
                </c:pt>
                <c:pt idx="119">
                  <c:v>43644</c:v>
                </c:pt>
                <c:pt idx="120">
                  <c:v>43647</c:v>
                </c:pt>
                <c:pt idx="121">
                  <c:v>43648</c:v>
                </c:pt>
                <c:pt idx="122">
                  <c:v>43649</c:v>
                </c:pt>
                <c:pt idx="123">
                  <c:v>43650</c:v>
                </c:pt>
                <c:pt idx="124">
                  <c:v>43651</c:v>
                </c:pt>
                <c:pt idx="125">
                  <c:v>43654</c:v>
                </c:pt>
                <c:pt idx="126">
                  <c:v>43655</c:v>
                </c:pt>
                <c:pt idx="127">
                  <c:v>43656</c:v>
                </c:pt>
                <c:pt idx="128">
                  <c:v>43657</c:v>
                </c:pt>
                <c:pt idx="129">
                  <c:v>43658</c:v>
                </c:pt>
                <c:pt idx="130">
                  <c:v>43661</c:v>
                </c:pt>
                <c:pt idx="131">
                  <c:v>43662</c:v>
                </c:pt>
                <c:pt idx="132">
                  <c:v>43663</c:v>
                </c:pt>
                <c:pt idx="133">
                  <c:v>43664</c:v>
                </c:pt>
                <c:pt idx="134">
                  <c:v>43665</c:v>
                </c:pt>
                <c:pt idx="135">
                  <c:v>43668</c:v>
                </c:pt>
                <c:pt idx="136">
                  <c:v>43669</c:v>
                </c:pt>
                <c:pt idx="137">
                  <c:v>43670</c:v>
                </c:pt>
                <c:pt idx="138">
                  <c:v>43671</c:v>
                </c:pt>
                <c:pt idx="139">
                  <c:v>43672</c:v>
                </c:pt>
                <c:pt idx="140">
                  <c:v>43676</c:v>
                </c:pt>
                <c:pt idx="141">
                  <c:v>43677</c:v>
                </c:pt>
                <c:pt idx="142">
                  <c:v>43678</c:v>
                </c:pt>
                <c:pt idx="143">
                  <c:v>43679</c:v>
                </c:pt>
                <c:pt idx="144">
                  <c:v>43682</c:v>
                </c:pt>
                <c:pt idx="145">
                  <c:v>43683</c:v>
                </c:pt>
                <c:pt idx="146">
                  <c:v>43684</c:v>
                </c:pt>
                <c:pt idx="147">
                  <c:v>43685</c:v>
                </c:pt>
                <c:pt idx="148">
                  <c:v>43686</c:v>
                </c:pt>
                <c:pt idx="149">
                  <c:v>43689</c:v>
                </c:pt>
                <c:pt idx="150">
                  <c:v>43690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43707</c:v>
                </c:pt>
                <c:pt idx="164">
                  <c:v>43710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43777</c:v>
                </c:pt>
                <c:pt idx="210">
                  <c:v>43780</c:v>
                </c:pt>
                <c:pt idx="211">
                  <c:v>43781</c:v>
                </c:pt>
                <c:pt idx="212">
                  <c:v>43782</c:v>
                </c:pt>
                <c:pt idx="213">
                  <c:v>43783</c:v>
                </c:pt>
                <c:pt idx="214">
                  <c:v>43784</c:v>
                </c:pt>
                <c:pt idx="215">
                  <c:v>43787</c:v>
                </c:pt>
                <c:pt idx="216">
                  <c:v>43788</c:v>
                </c:pt>
                <c:pt idx="217">
                  <c:v>43789</c:v>
                </c:pt>
                <c:pt idx="218">
                  <c:v>43790</c:v>
                </c:pt>
                <c:pt idx="219">
                  <c:v>43791</c:v>
                </c:pt>
                <c:pt idx="220">
                  <c:v>43794</c:v>
                </c:pt>
                <c:pt idx="221">
                  <c:v>43795</c:v>
                </c:pt>
                <c:pt idx="222">
                  <c:v>43796</c:v>
                </c:pt>
                <c:pt idx="223">
                  <c:v>43797</c:v>
                </c:pt>
                <c:pt idx="224">
                  <c:v>43798</c:v>
                </c:pt>
                <c:pt idx="225" formatCode="[$-409]dd\-mmm\-yy;@">
                  <c:v>43801</c:v>
                </c:pt>
                <c:pt idx="226" formatCode="[$-409]dd\-mmm\-yy;@">
                  <c:v>43802</c:v>
                </c:pt>
                <c:pt idx="227" formatCode="[$-409]dd\-mmm\-yy;@">
                  <c:v>43803</c:v>
                </c:pt>
                <c:pt idx="228" formatCode="[$-409]dd\-mmm\-yy;@">
                  <c:v>43804</c:v>
                </c:pt>
                <c:pt idx="229" formatCode="[$-409]dd\-mmm\-yy;@">
                  <c:v>43805</c:v>
                </c:pt>
                <c:pt idx="230" formatCode="[$-409]dd\-mmm\-yy;@">
                  <c:v>43808</c:v>
                </c:pt>
                <c:pt idx="231" formatCode="[$-409]dd\-mmm\-yy;@">
                  <c:v>43809</c:v>
                </c:pt>
                <c:pt idx="232" formatCode="[$-409]dd\-mmm\-yy;@">
                  <c:v>43810</c:v>
                </c:pt>
                <c:pt idx="233" formatCode="[$-409]dd\-mmm\-yy;@">
                  <c:v>43811</c:v>
                </c:pt>
                <c:pt idx="234" formatCode="[$-409]dd\-mmm\-yy;@">
                  <c:v>43812</c:v>
                </c:pt>
                <c:pt idx="235" formatCode="[$-409]dd\-mmm\-yy;@">
                  <c:v>43815</c:v>
                </c:pt>
                <c:pt idx="236" formatCode="[$-409]dd\-mmm\-yy;@">
                  <c:v>43816</c:v>
                </c:pt>
                <c:pt idx="237" formatCode="[$-409]dd\-mmm\-yy;@">
                  <c:v>43817</c:v>
                </c:pt>
                <c:pt idx="238" formatCode="[$-409]dd\-mmm\-yy;@">
                  <c:v>43818</c:v>
                </c:pt>
                <c:pt idx="239" formatCode="[$-409]dd\-mmm\-yy;@">
                  <c:v>43819</c:v>
                </c:pt>
                <c:pt idx="240" formatCode="[$-409]dd\-mmm\-yy;@">
                  <c:v>43822</c:v>
                </c:pt>
                <c:pt idx="241" formatCode="[$-409]dd\-mmm\-yy;@">
                  <c:v>43823</c:v>
                </c:pt>
                <c:pt idx="242" formatCode="[$-409]dd\-mmm\-yy;@">
                  <c:v>43825</c:v>
                </c:pt>
                <c:pt idx="243" formatCode="[$-409]dd\-mmm\-yy;@">
                  <c:v>43826</c:v>
                </c:pt>
              </c:numCache>
            </c:numRef>
          </c:cat>
          <c:val>
            <c:numRef>
              <c:f>Sheet3!$F$3:$F$246</c:f>
              <c:numCache>
                <c:formatCode>_(* #,##0.00_);_(* \(#,##0.00\);_(* "-"??_);_(@_)</c:formatCode>
                <c:ptCount val="244"/>
                <c:pt idx="0">
                  <c:v>2219.4</c:v>
                </c:pt>
                <c:pt idx="1">
                  <c:v>2216.5500000000002</c:v>
                </c:pt>
                <c:pt idx="2">
                  <c:v>2214.4</c:v>
                </c:pt>
                <c:pt idx="3">
                  <c:v>2215.14</c:v>
                </c:pt>
                <c:pt idx="4">
                  <c:v>2221.1</c:v>
                </c:pt>
                <c:pt idx="5">
                  <c:v>2208.8200000000002</c:v>
                </c:pt>
                <c:pt idx="6">
                  <c:v>2205.19</c:v>
                </c:pt>
                <c:pt idx="7">
                  <c:v>2214.31</c:v>
                </c:pt>
                <c:pt idx="8">
                  <c:v>2214.7600000000002</c:v>
                </c:pt>
                <c:pt idx="9">
                  <c:v>2219.2199999999998</c:v>
                </c:pt>
                <c:pt idx="10">
                  <c:v>2223.9</c:v>
                </c:pt>
                <c:pt idx="11">
                  <c:v>2226.77</c:v>
                </c:pt>
                <c:pt idx="12">
                  <c:v>2223.73</c:v>
                </c:pt>
                <c:pt idx="13">
                  <c:v>2230.91</c:v>
                </c:pt>
                <c:pt idx="14">
                  <c:v>2224.77</c:v>
                </c:pt>
                <c:pt idx="15">
                  <c:v>2220.58</c:v>
                </c:pt>
                <c:pt idx="16">
                  <c:v>2219.38</c:v>
                </c:pt>
                <c:pt idx="17">
                  <c:v>2219.6799999999998</c:v>
                </c:pt>
                <c:pt idx="18">
                  <c:v>2215.5500000000002</c:v>
                </c:pt>
                <c:pt idx="19">
                  <c:v>2212.92</c:v>
                </c:pt>
                <c:pt idx="20">
                  <c:v>2214.04</c:v>
                </c:pt>
                <c:pt idx="21">
                  <c:v>2207.8200000000002</c:v>
                </c:pt>
                <c:pt idx="22">
                  <c:v>2205.75</c:v>
                </c:pt>
                <c:pt idx="23">
                  <c:v>2210.58</c:v>
                </c:pt>
                <c:pt idx="24">
                  <c:v>2205.6799999999998</c:v>
                </c:pt>
                <c:pt idx="25">
                  <c:v>2204.2600000000002</c:v>
                </c:pt>
                <c:pt idx="26">
                  <c:v>2202.38</c:v>
                </c:pt>
                <c:pt idx="27">
                  <c:v>2200.5700000000002</c:v>
                </c:pt>
                <c:pt idx="28">
                  <c:v>2198.31</c:v>
                </c:pt>
                <c:pt idx="29">
                  <c:v>2202.52</c:v>
                </c:pt>
                <c:pt idx="30">
                  <c:v>2199.8000000000002</c:v>
                </c:pt>
                <c:pt idx="31">
                  <c:v>2200.6999999999998</c:v>
                </c:pt>
                <c:pt idx="32">
                  <c:v>2209.16</c:v>
                </c:pt>
                <c:pt idx="33">
                  <c:v>2207.1999999999998</c:v>
                </c:pt>
                <c:pt idx="34">
                  <c:v>2203.91</c:v>
                </c:pt>
                <c:pt idx="35">
                  <c:v>2201.06</c:v>
                </c:pt>
                <c:pt idx="36">
                  <c:v>2202.98</c:v>
                </c:pt>
                <c:pt idx="37">
                  <c:v>2206.6999999999998</c:v>
                </c:pt>
                <c:pt idx="38">
                  <c:v>2207.04</c:v>
                </c:pt>
                <c:pt idx="39">
                  <c:v>2204.36</c:v>
                </c:pt>
                <c:pt idx="40">
                  <c:v>2195.4</c:v>
                </c:pt>
                <c:pt idx="41">
                  <c:v>2200.08</c:v>
                </c:pt>
                <c:pt idx="42">
                  <c:v>2195.5100000000002</c:v>
                </c:pt>
                <c:pt idx="43">
                  <c:v>2194.88</c:v>
                </c:pt>
                <c:pt idx="44">
                  <c:v>2191.17</c:v>
                </c:pt>
                <c:pt idx="45">
                  <c:v>2189.6999999999998</c:v>
                </c:pt>
                <c:pt idx="46">
                  <c:v>2187.52</c:v>
                </c:pt>
                <c:pt idx="47">
                  <c:v>2190</c:v>
                </c:pt>
                <c:pt idx="48">
                  <c:v>2187.87</c:v>
                </c:pt>
                <c:pt idx="49">
                  <c:v>2183.4499999999998</c:v>
                </c:pt>
                <c:pt idx="50">
                  <c:v>2180.67</c:v>
                </c:pt>
                <c:pt idx="51">
                  <c:v>2171.92</c:v>
                </c:pt>
                <c:pt idx="52">
                  <c:v>2171.31</c:v>
                </c:pt>
                <c:pt idx="53">
                  <c:v>2168.69</c:v>
                </c:pt>
                <c:pt idx="54">
                  <c:v>2169.91</c:v>
                </c:pt>
                <c:pt idx="55">
                  <c:v>2167.4899999999998</c:v>
                </c:pt>
                <c:pt idx="56">
                  <c:v>2164.7800000000002</c:v>
                </c:pt>
                <c:pt idx="57">
                  <c:v>2166.94</c:v>
                </c:pt>
                <c:pt idx="58">
                  <c:v>2160.44</c:v>
                </c:pt>
                <c:pt idx="59">
                  <c:v>2165.63</c:v>
                </c:pt>
                <c:pt idx="60">
                  <c:v>2166.09</c:v>
                </c:pt>
                <c:pt idx="61">
                  <c:v>2178.09</c:v>
                </c:pt>
                <c:pt idx="62">
                  <c:v>2186.06</c:v>
                </c:pt>
                <c:pt idx="63">
                  <c:v>2185.91</c:v>
                </c:pt>
                <c:pt idx="64">
                  <c:v>2179.19</c:v>
                </c:pt>
                <c:pt idx="65">
                  <c:v>2176.81</c:v>
                </c:pt>
                <c:pt idx="66">
                  <c:v>2169.6799999999998</c:v>
                </c:pt>
                <c:pt idx="67">
                  <c:v>2169.67</c:v>
                </c:pt>
                <c:pt idx="68">
                  <c:v>2167.34</c:v>
                </c:pt>
                <c:pt idx="69">
                  <c:v>2159.41</c:v>
                </c:pt>
                <c:pt idx="70">
                  <c:v>2154.54</c:v>
                </c:pt>
                <c:pt idx="71">
                  <c:v>2155.3000000000002</c:v>
                </c:pt>
                <c:pt idx="72">
                  <c:v>2156.73</c:v>
                </c:pt>
                <c:pt idx="73">
                  <c:v>2151.9279000000001</c:v>
                </c:pt>
                <c:pt idx="74">
                  <c:v>2147.3125</c:v>
                </c:pt>
                <c:pt idx="75">
                  <c:v>2146.9058</c:v>
                </c:pt>
                <c:pt idx="76">
                  <c:v>2145.7071999999998</c:v>
                </c:pt>
                <c:pt idx="77">
                  <c:v>2142.11</c:v>
                </c:pt>
                <c:pt idx="78">
                  <c:v>2141.35</c:v>
                </c:pt>
                <c:pt idx="79">
                  <c:v>2140.5100000000002</c:v>
                </c:pt>
                <c:pt idx="80">
                  <c:v>2137.64</c:v>
                </c:pt>
                <c:pt idx="81">
                  <c:v>2136.71</c:v>
                </c:pt>
                <c:pt idx="82">
                  <c:v>2130.09</c:v>
                </c:pt>
                <c:pt idx="83">
                  <c:v>2128.35</c:v>
                </c:pt>
                <c:pt idx="84">
                  <c:v>2129.36</c:v>
                </c:pt>
                <c:pt idx="85">
                  <c:v>2139.5500000000002</c:v>
                </c:pt>
                <c:pt idx="86">
                  <c:v>2140.4499999999998</c:v>
                </c:pt>
                <c:pt idx="87">
                  <c:v>2141.46</c:v>
                </c:pt>
                <c:pt idx="88">
                  <c:v>2156.0300000000002</c:v>
                </c:pt>
                <c:pt idx="89">
                  <c:v>2155.1799999999998</c:v>
                </c:pt>
                <c:pt idx="90">
                  <c:v>2154.21</c:v>
                </c:pt>
                <c:pt idx="91">
                  <c:v>2154.42</c:v>
                </c:pt>
                <c:pt idx="92">
                  <c:v>2152.7399999999998</c:v>
                </c:pt>
                <c:pt idx="93">
                  <c:v>2149.14</c:v>
                </c:pt>
                <c:pt idx="94">
                  <c:v>2144.38</c:v>
                </c:pt>
                <c:pt idx="95">
                  <c:v>2145.54</c:v>
                </c:pt>
                <c:pt idx="96">
                  <c:v>2140.9499999999998</c:v>
                </c:pt>
                <c:pt idx="97">
                  <c:v>2144.02</c:v>
                </c:pt>
                <c:pt idx="98">
                  <c:v>2146.02</c:v>
                </c:pt>
                <c:pt idx="99">
                  <c:v>2138.77</c:v>
                </c:pt>
                <c:pt idx="100">
                  <c:v>2133.33</c:v>
                </c:pt>
                <c:pt idx="101">
                  <c:v>2132.19</c:v>
                </c:pt>
                <c:pt idx="102">
                  <c:v>2131.06</c:v>
                </c:pt>
                <c:pt idx="103">
                  <c:v>2129.92</c:v>
                </c:pt>
                <c:pt idx="104">
                  <c:v>2125.7399999999998</c:v>
                </c:pt>
                <c:pt idx="105">
                  <c:v>2120.31</c:v>
                </c:pt>
                <c:pt idx="106">
                  <c:v>2123.42</c:v>
                </c:pt>
                <c:pt idx="107">
                  <c:v>2122.29</c:v>
                </c:pt>
                <c:pt idx="108">
                  <c:v>2114.64</c:v>
                </c:pt>
                <c:pt idx="109">
                  <c:v>2111.21</c:v>
                </c:pt>
                <c:pt idx="110">
                  <c:v>2109.88</c:v>
                </c:pt>
                <c:pt idx="111">
                  <c:v>2110.41</c:v>
                </c:pt>
                <c:pt idx="112">
                  <c:v>2108.15</c:v>
                </c:pt>
                <c:pt idx="113">
                  <c:v>2110.5100000000002</c:v>
                </c:pt>
                <c:pt idx="114">
                  <c:v>2115.73</c:v>
                </c:pt>
                <c:pt idx="115">
                  <c:v>2132.15</c:v>
                </c:pt>
                <c:pt idx="116">
                  <c:v>2158.23</c:v>
                </c:pt>
                <c:pt idx="117">
                  <c:v>2158.89</c:v>
                </c:pt>
                <c:pt idx="118">
                  <c:v>2130.92</c:v>
                </c:pt>
                <c:pt idx="119">
                  <c:v>2128.4</c:v>
                </c:pt>
                <c:pt idx="120">
                  <c:v>2133.92</c:v>
                </c:pt>
                <c:pt idx="121">
                  <c:v>2132.39</c:v>
                </c:pt>
                <c:pt idx="122">
                  <c:v>2137.75</c:v>
                </c:pt>
                <c:pt idx="123">
                  <c:v>2139.79</c:v>
                </c:pt>
                <c:pt idx="124">
                  <c:v>2140.1999999999998</c:v>
                </c:pt>
                <c:pt idx="125">
                  <c:v>2150.64</c:v>
                </c:pt>
                <c:pt idx="126">
                  <c:v>2157.36</c:v>
                </c:pt>
                <c:pt idx="127">
                  <c:v>2147.61</c:v>
                </c:pt>
                <c:pt idx="128">
                  <c:v>2152.9499999999998</c:v>
                </c:pt>
                <c:pt idx="129">
                  <c:v>2154.44</c:v>
                </c:pt>
                <c:pt idx="130">
                  <c:v>2153.86</c:v>
                </c:pt>
                <c:pt idx="131">
                  <c:v>2155.61</c:v>
                </c:pt>
                <c:pt idx="132">
                  <c:v>2155.56</c:v>
                </c:pt>
                <c:pt idx="133">
                  <c:v>2146.04</c:v>
                </c:pt>
                <c:pt idx="134">
                  <c:v>2148.6799999999998</c:v>
                </c:pt>
                <c:pt idx="135">
                  <c:v>2153.94</c:v>
                </c:pt>
                <c:pt idx="136">
                  <c:v>2152.3200000000002</c:v>
                </c:pt>
                <c:pt idx="137">
                  <c:v>2154.59</c:v>
                </c:pt>
                <c:pt idx="138">
                  <c:v>2153.19</c:v>
                </c:pt>
                <c:pt idx="139">
                  <c:v>2153.06</c:v>
                </c:pt>
                <c:pt idx="140">
                  <c:v>2152.67</c:v>
                </c:pt>
                <c:pt idx="141">
                  <c:v>2160.2600000000002</c:v>
                </c:pt>
                <c:pt idx="142">
                  <c:v>2168.89</c:v>
                </c:pt>
                <c:pt idx="143">
                  <c:v>2169.17</c:v>
                </c:pt>
                <c:pt idx="144">
                  <c:v>2170.44</c:v>
                </c:pt>
                <c:pt idx="145">
                  <c:v>2163.71</c:v>
                </c:pt>
                <c:pt idx="146">
                  <c:v>2165.37</c:v>
                </c:pt>
                <c:pt idx="147">
                  <c:v>2163.69</c:v>
                </c:pt>
                <c:pt idx="148">
                  <c:v>2161.0100000000002</c:v>
                </c:pt>
                <c:pt idx="149">
                  <c:v>2171.71</c:v>
                </c:pt>
                <c:pt idx="150">
                  <c:v>2170.87</c:v>
                </c:pt>
                <c:pt idx="151">
                  <c:v>2173.36</c:v>
                </c:pt>
                <c:pt idx="152">
                  <c:v>2170.42</c:v>
                </c:pt>
                <c:pt idx="153">
                  <c:v>2172.98</c:v>
                </c:pt>
                <c:pt idx="154">
                  <c:v>2169.1</c:v>
                </c:pt>
                <c:pt idx="155">
                  <c:v>2167.7199999999998</c:v>
                </c:pt>
                <c:pt idx="156">
                  <c:v>2171.54</c:v>
                </c:pt>
                <c:pt idx="157">
                  <c:v>2164.73</c:v>
                </c:pt>
                <c:pt idx="158">
                  <c:v>2167.19</c:v>
                </c:pt>
                <c:pt idx="159">
                  <c:v>2169.62</c:v>
                </c:pt>
                <c:pt idx="160">
                  <c:v>2169.79</c:v>
                </c:pt>
                <c:pt idx="161">
                  <c:v>2161.17</c:v>
                </c:pt>
                <c:pt idx="162">
                  <c:v>2164.1999999999998</c:v>
                </c:pt>
                <c:pt idx="163">
                  <c:v>2161.98</c:v>
                </c:pt>
                <c:pt idx="164">
                  <c:v>2163.41</c:v>
                </c:pt>
                <c:pt idx="165">
                  <c:v>2158.67</c:v>
                </c:pt>
                <c:pt idx="166">
                  <c:v>2141.27</c:v>
                </c:pt>
                <c:pt idx="167">
                  <c:v>2132.36</c:v>
                </c:pt>
                <c:pt idx="168">
                  <c:v>2126.35</c:v>
                </c:pt>
                <c:pt idx="169">
                  <c:v>2118.4699999999998</c:v>
                </c:pt>
                <c:pt idx="170">
                  <c:v>2102.15</c:v>
                </c:pt>
                <c:pt idx="171">
                  <c:v>2111.4</c:v>
                </c:pt>
                <c:pt idx="172">
                  <c:v>2110.14</c:v>
                </c:pt>
                <c:pt idx="173">
                  <c:v>2109.34</c:v>
                </c:pt>
                <c:pt idx="174">
                  <c:v>2110.27</c:v>
                </c:pt>
                <c:pt idx="175">
                  <c:v>2111.19</c:v>
                </c:pt>
                <c:pt idx="176">
                  <c:v>2110.7800000000002</c:v>
                </c:pt>
                <c:pt idx="177">
                  <c:v>2107.91</c:v>
                </c:pt>
                <c:pt idx="178">
                  <c:v>2106.37</c:v>
                </c:pt>
                <c:pt idx="179">
                  <c:v>2103.83</c:v>
                </c:pt>
                <c:pt idx="180">
                  <c:v>2104.38</c:v>
                </c:pt>
                <c:pt idx="181">
                  <c:v>2117.2399999999998</c:v>
                </c:pt>
                <c:pt idx="182">
                  <c:v>2126.42</c:v>
                </c:pt>
                <c:pt idx="183">
                  <c:v>2135.66</c:v>
                </c:pt>
                <c:pt idx="184">
                  <c:v>2129.92</c:v>
                </c:pt>
                <c:pt idx="185">
                  <c:v>2118.6799999999998</c:v>
                </c:pt>
                <c:pt idx="186">
                  <c:v>2120.19</c:v>
                </c:pt>
                <c:pt idx="187">
                  <c:v>2129.61</c:v>
                </c:pt>
                <c:pt idx="188">
                  <c:v>2121.9299999999998</c:v>
                </c:pt>
                <c:pt idx="189">
                  <c:v>2127.64</c:v>
                </c:pt>
                <c:pt idx="190">
                  <c:v>2134.4499999999998</c:v>
                </c:pt>
                <c:pt idx="191">
                  <c:v>2135.4899999999998</c:v>
                </c:pt>
                <c:pt idx="192">
                  <c:v>2131.94</c:v>
                </c:pt>
                <c:pt idx="193">
                  <c:v>2123.23</c:v>
                </c:pt>
                <c:pt idx="194">
                  <c:v>2120.14</c:v>
                </c:pt>
                <c:pt idx="195">
                  <c:v>2118.0100000000002</c:v>
                </c:pt>
                <c:pt idx="196">
                  <c:v>2113.88</c:v>
                </c:pt>
                <c:pt idx="197">
                  <c:v>2109.62</c:v>
                </c:pt>
                <c:pt idx="198">
                  <c:v>2105.5100000000002</c:v>
                </c:pt>
                <c:pt idx="199">
                  <c:v>2103.81</c:v>
                </c:pt>
                <c:pt idx="200">
                  <c:v>2107.0300000000002</c:v>
                </c:pt>
                <c:pt idx="201">
                  <c:v>2119.9499999999998</c:v>
                </c:pt>
                <c:pt idx="202">
                  <c:v>2124.9699999999998</c:v>
                </c:pt>
                <c:pt idx="203">
                  <c:v>2117.31</c:v>
                </c:pt>
                <c:pt idx="204">
                  <c:v>2117.11</c:v>
                </c:pt>
                <c:pt idx="205">
                  <c:v>2118.84</c:v>
                </c:pt>
                <c:pt idx="206">
                  <c:v>2116.92</c:v>
                </c:pt>
                <c:pt idx="207">
                  <c:v>2123.6999999999998</c:v>
                </c:pt>
                <c:pt idx="208">
                  <c:v>2124.59</c:v>
                </c:pt>
                <c:pt idx="209">
                  <c:v>2125.33</c:v>
                </c:pt>
                <c:pt idx="210">
                  <c:v>2115.36</c:v>
                </c:pt>
                <c:pt idx="211">
                  <c:v>2116.92</c:v>
                </c:pt>
                <c:pt idx="212">
                  <c:v>2128.19</c:v>
                </c:pt>
                <c:pt idx="213">
                  <c:v>2140.69</c:v>
                </c:pt>
                <c:pt idx="214">
                  <c:v>2141.79</c:v>
                </c:pt>
                <c:pt idx="215">
                  <c:v>2139.21</c:v>
                </c:pt>
                <c:pt idx="216">
                  <c:v>2137.0100000000002</c:v>
                </c:pt>
                <c:pt idx="217">
                  <c:v>2134.04</c:v>
                </c:pt>
                <c:pt idx="218">
                  <c:v>2134.39</c:v>
                </c:pt>
                <c:pt idx="219">
                  <c:v>2134.46</c:v>
                </c:pt>
                <c:pt idx="220">
                  <c:v>2131.19</c:v>
                </c:pt>
                <c:pt idx="221">
                  <c:v>2131.61</c:v>
                </c:pt>
                <c:pt idx="222">
                  <c:v>2129.83</c:v>
                </c:pt>
                <c:pt idx="223">
                  <c:v>2127.23</c:v>
                </c:pt>
                <c:pt idx="224">
                  <c:v>2126.62</c:v>
                </c:pt>
                <c:pt idx="225">
                  <c:v>2129.1799999999998</c:v>
                </c:pt>
                <c:pt idx="226">
                  <c:v>2127.77</c:v>
                </c:pt>
                <c:pt idx="227">
                  <c:v>2126.44</c:v>
                </c:pt>
                <c:pt idx="228">
                  <c:v>2128.1</c:v>
                </c:pt>
                <c:pt idx="229">
                  <c:v>2128.9499999999998</c:v>
                </c:pt>
                <c:pt idx="230">
                  <c:v>2129.27</c:v>
                </c:pt>
                <c:pt idx="231">
                  <c:v>2129.63</c:v>
                </c:pt>
                <c:pt idx="232">
                  <c:v>2126.6</c:v>
                </c:pt>
                <c:pt idx="233">
                  <c:v>2126.1799999999998</c:v>
                </c:pt>
                <c:pt idx="234">
                  <c:v>2133.17</c:v>
                </c:pt>
                <c:pt idx="235">
                  <c:v>2146.98</c:v>
                </c:pt>
                <c:pt idx="236">
                  <c:v>2147.96</c:v>
                </c:pt>
                <c:pt idx="237">
                  <c:v>2150.14</c:v>
                </c:pt>
                <c:pt idx="238">
                  <c:v>2155.71</c:v>
                </c:pt>
                <c:pt idx="239">
                  <c:v>2161.14</c:v>
                </c:pt>
                <c:pt idx="240">
                  <c:v>2169.0300000000002</c:v>
                </c:pt>
                <c:pt idx="241">
                  <c:v>2169.34</c:v>
                </c:pt>
                <c:pt idx="242">
                  <c:v>2167.5300000000002</c:v>
                </c:pt>
                <c:pt idx="243">
                  <c:v>2177.09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A-405D-A179-68663FB81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23279"/>
        <c:axId val="1"/>
      </c:lineChart>
      <c:lineChart>
        <c:grouping val="standard"/>
        <c:varyColors val="0"/>
        <c:ser>
          <c:idx val="1"/>
          <c:order val="1"/>
          <c:tx>
            <c:strRef>
              <c:f>Sheet3!$G$2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Sheet3!$E$3:$E$246</c:f>
              <c:numCache>
                <c:formatCode>d\-mmm\-yy</c:formatCode>
                <c:ptCount val="244"/>
                <c:pt idx="0">
                  <c:v>43468</c:v>
                </c:pt>
                <c:pt idx="1">
                  <c:v>43469</c:v>
                </c:pt>
                <c:pt idx="2">
                  <c:v>43472</c:v>
                </c:pt>
                <c:pt idx="3">
                  <c:v>43473</c:v>
                </c:pt>
                <c:pt idx="4">
                  <c:v>43474</c:v>
                </c:pt>
                <c:pt idx="5">
                  <c:v>43475</c:v>
                </c:pt>
                <c:pt idx="6">
                  <c:v>43476</c:v>
                </c:pt>
                <c:pt idx="7">
                  <c:v>43479</c:v>
                </c:pt>
                <c:pt idx="8">
                  <c:v>43480</c:v>
                </c:pt>
                <c:pt idx="9">
                  <c:v>43481</c:v>
                </c:pt>
                <c:pt idx="10">
                  <c:v>43482</c:v>
                </c:pt>
                <c:pt idx="11">
                  <c:v>43483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43500</c:v>
                </c:pt>
                <c:pt idx="21">
                  <c:v>43502</c:v>
                </c:pt>
                <c:pt idx="22">
                  <c:v>43503</c:v>
                </c:pt>
                <c:pt idx="23">
                  <c:v>43504</c:v>
                </c:pt>
                <c:pt idx="24">
                  <c:v>43507</c:v>
                </c:pt>
                <c:pt idx="25">
                  <c:v>43508</c:v>
                </c:pt>
                <c:pt idx="26">
                  <c:v>43509</c:v>
                </c:pt>
                <c:pt idx="27">
                  <c:v>43510</c:v>
                </c:pt>
                <c:pt idx="28">
                  <c:v>43511</c:v>
                </c:pt>
                <c:pt idx="29">
                  <c:v>43514</c:v>
                </c:pt>
                <c:pt idx="30">
                  <c:v>43515</c:v>
                </c:pt>
                <c:pt idx="31">
                  <c:v>43516</c:v>
                </c:pt>
                <c:pt idx="32">
                  <c:v>43517</c:v>
                </c:pt>
                <c:pt idx="33">
                  <c:v>43518</c:v>
                </c:pt>
                <c:pt idx="34">
                  <c:v>43521</c:v>
                </c:pt>
                <c:pt idx="35">
                  <c:v>43522</c:v>
                </c:pt>
                <c:pt idx="36">
                  <c:v>43523</c:v>
                </c:pt>
                <c:pt idx="37">
                  <c:v>43524</c:v>
                </c:pt>
                <c:pt idx="38">
                  <c:v>43525</c:v>
                </c:pt>
                <c:pt idx="39">
                  <c:v>43529</c:v>
                </c:pt>
                <c:pt idx="40">
                  <c:v>43530</c:v>
                </c:pt>
                <c:pt idx="41">
                  <c:v>43531</c:v>
                </c:pt>
                <c:pt idx="42">
                  <c:v>43532</c:v>
                </c:pt>
                <c:pt idx="43">
                  <c:v>43535</c:v>
                </c:pt>
                <c:pt idx="44">
                  <c:v>43537</c:v>
                </c:pt>
                <c:pt idx="45">
                  <c:v>43538</c:v>
                </c:pt>
                <c:pt idx="46">
                  <c:v>43539</c:v>
                </c:pt>
                <c:pt idx="47">
                  <c:v>43542</c:v>
                </c:pt>
                <c:pt idx="48">
                  <c:v>43543</c:v>
                </c:pt>
                <c:pt idx="49">
                  <c:v>43544</c:v>
                </c:pt>
                <c:pt idx="50">
                  <c:v>43545</c:v>
                </c:pt>
                <c:pt idx="51">
                  <c:v>43546</c:v>
                </c:pt>
                <c:pt idx="52">
                  <c:v>43549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43591</c:v>
                </c:pt>
                <c:pt idx="82">
                  <c:v>43592</c:v>
                </c:pt>
                <c:pt idx="83">
                  <c:v>43593</c:v>
                </c:pt>
                <c:pt idx="84">
                  <c:v>43594</c:v>
                </c:pt>
                <c:pt idx="85">
                  <c:v>43595</c:v>
                </c:pt>
                <c:pt idx="86">
                  <c:v>43598</c:v>
                </c:pt>
                <c:pt idx="87">
                  <c:v>43599</c:v>
                </c:pt>
                <c:pt idx="88">
                  <c:v>43600</c:v>
                </c:pt>
                <c:pt idx="89">
                  <c:v>43601</c:v>
                </c:pt>
                <c:pt idx="90">
                  <c:v>43602</c:v>
                </c:pt>
                <c:pt idx="91">
                  <c:v>43605</c:v>
                </c:pt>
                <c:pt idx="92">
                  <c:v>43606</c:v>
                </c:pt>
                <c:pt idx="93">
                  <c:v>43607</c:v>
                </c:pt>
                <c:pt idx="94">
                  <c:v>43608</c:v>
                </c:pt>
                <c:pt idx="95">
                  <c:v>43609</c:v>
                </c:pt>
                <c:pt idx="96">
                  <c:v>43612</c:v>
                </c:pt>
                <c:pt idx="97">
                  <c:v>43613</c:v>
                </c:pt>
                <c:pt idx="98">
                  <c:v>43614</c:v>
                </c:pt>
                <c:pt idx="99">
                  <c:v>43615</c:v>
                </c:pt>
                <c:pt idx="100">
                  <c:v>43616</c:v>
                </c:pt>
                <c:pt idx="101">
                  <c:v>43619</c:v>
                </c:pt>
                <c:pt idx="102">
                  <c:v>43620</c:v>
                </c:pt>
                <c:pt idx="103">
                  <c:v>43622</c:v>
                </c:pt>
                <c:pt idx="104">
                  <c:v>43623</c:v>
                </c:pt>
                <c:pt idx="105">
                  <c:v>43626</c:v>
                </c:pt>
                <c:pt idx="106">
                  <c:v>43627</c:v>
                </c:pt>
                <c:pt idx="107">
                  <c:v>43628</c:v>
                </c:pt>
                <c:pt idx="108">
                  <c:v>43629</c:v>
                </c:pt>
                <c:pt idx="109">
                  <c:v>43630</c:v>
                </c:pt>
                <c:pt idx="110">
                  <c:v>43633</c:v>
                </c:pt>
                <c:pt idx="111">
                  <c:v>43634</c:v>
                </c:pt>
                <c:pt idx="112">
                  <c:v>43635</c:v>
                </c:pt>
                <c:pt idx="113">
                  <c:v>43636</c:v>
                </c:pt>
                <c:pt idx="114">
                  <c:v>43637</c:v>
                </c:pt>
                <c:pt idx="115">
                  <c:v>43640</c:v>
                </c:pt>
                <c:pt idx="116">
                  <c:v>43641</c:v>
                </c:pt>
                <c:pt idx="117">
                  <c:v>43642</c:v>
                </c:pt>
                <c:pt idx="118">
                  <c:v>43643</c:v>
                </c:pt>
                <c:pt idx="119">
                  <c:v>43644</c:v>
                </c:pt>
                <c:pt idx="120">
                  <c:v>43647</c:v>
                </c:pt>
                <c:pt idx="121">
                  <c:v>43648</c:v>
                </c:pt>
                <c:pt idx="122">
                  <c:v>43649</c:v>
                </c:pt>
                <c:pt idx="123">
                  <c:v>43650</c:v>
                </c:pt>
                <c:pt idx="124">
                  <c:v>43651</c:v>
                </c:pt>
                <c:pt idx="125">
                  <c:v>43654</c:v>
                </c:pt>
                <c:pt idx="126">
                  <c:v>43655</c:v>
                </c:pt>
                <c:pt idx="127">
                  <c:v>43656</c:v>
                </c:pt>
                <c:pt idx="128">
                  <c:v>43657</c:v>
                </c:pt>
                <c:pt idx="129">
                  <c:v>43658</c:v>
                </c:pt>
                <c:pt idx="130">
                  <c:v>43661</c:v>
                </c:pt>
                <c:pt idx="131">
                  <c:v>43662</c:v>
                </c:pt>
                <c:pt idx="132">
                  <c:v>43663</c:v>
                </c:pt>
                <c:pt idx="133">
                  <c:v>43664</c:v>
                </c:pt>
                <c:pt idx="134">
                  <c:v>43665</c:v>
                </c:pt>
                <c:pt idx="135">
                  <c:v>43668</c:v>
                </c:pt>
                <c:pt idx="136">
                  <c:v>43669</c:v>
                </c:pt>
                <c:pt idx="137">
                  <c:v>43670</c:v>
                </c:pt>
                <c:pt idx="138">
                  <c:v>43671</c:v>
                </c:pt>
                <c:pt idx="139">
                  <c:v>43672</c:v>
                </c:pt>
                <c:pt idx="140">
                  <c:v>43676</c:v>
                </c:pt>
                <c:pt idx="141">
                  <c:v>43677</c:v>
                </c:pt>
                <c:pt idx="142">
                  <c:v>43678</c:v>
                </c:pt>
                <c:pt idx="143">
                  <c:v>43679</c:v>
                </c:pt>
                <c:pt idx="144">
                  <c:v>43682</c:v>
                </c:pt>
                <c:pt idx="145">
                  <c:v>43683</c:v>
                </c:pt>
                <c:pt idx="146">
                  <c:v>43684</c:v>
                </c:pt>
                <c:pt idx="147">
                  <c:v>43685</c:v>
                </c:pt>
                <c:pt idx="148">
                  <c:v>43686</c:v>
                </c:pt>
                <c:pt idx="149">
                  <c:v>43689</c:v>
                </c:pt>
                <c:pt idx="150">
                  <c:v>43690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43707</c:v>
                </c:pt>
                <c:pt idx="164">
                  <c:v>43710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43777</c:v>
                </c:pt>
                <c:pt idx="210">
                  <c:v>43780</c:v>
                </c:pt>
                <c:pt idx="211">
                  <c:v>43781</c:v>
                </c:pt>
                <c:pt idx="212">
                  <c:v>43782</c:v>
                </c:pt>
                <c:pt idx="213">
                  <c:v>43783</c:v>
                </c:pt>
                <c:pt idx="214">
                  <c:v>43784</c:v>
                </c:pt>
                <c:pt idx="215">
                  <c:v>43787</c:v>
                </c:pt>
                <c:pt idx="216">
                  <c:v>43788</c:v>
                </c:pt>
                <c:pt idx="217">
                  <c:v>43789</c:v>
                </c:pt>
                <c:pt idx="218">
                  <c:v>43790</c:v>
                </c:pt>
                <c:pt idx="219">
                  <c:v>43791</c:v>
                </c:pt>
                <c:pt idx="220">
                  <c:v>43794</c:v>
                </c:pt>
                <c:pt idx="221">
                  <c:v>43795</c:v>
                </c:pt>
                <c:pt idx="222">
                  <c:v>43796</c:v>
                </c:pt>
                <c:pt idx="223">
                  <c:v>43797</c:v>
                </c:pt>
                <c:pt idx="224">
                  <c:v>43798</c:v>
                </c:pt>
                <c:pt idx="225" formatCode="[$-409]dd\-mmm\-yy;@">
                  <c:v>43801</c:v>
                </c:pt>
                <c:pt idx="226" formatCode="[$-409]dd\-mmm\-yy;@">
                  <c:v>43802</c:v>
                </c:pt>
                <c:pt idx="227" formatCode="[$-409]dd\-mmm\-yy;@">
                  <c:v>43803</c:v>
                </c:pt>
                <c:pt idx="228" formatCode="[$-409]dd\-mmm\-yy;@">
                  <c:v>43804</c:v>
                </c:pt>
                <c:pt idx="229" formatCode="[$-409]dd\-mmm\-yy;@">
                  <c:v>43805</c:v>
                </c:pt>
                <c:pt idx="230" formatCode="[$-409]dd\-mmm\-yy;@">
                  <c:v>43808</c:v>
                </c:pt>
                <c:pt idx="231" formatCode="[$-409]dd\-mmm\-yy;@">
                  <c:v>43809</c:v>
                </c:pt>
                <c:pt idx="232" formatCode="[$-409]dd\-mmm\-yy;@">
                  <c:v>43810</c:v>
                </c:pt>
                <c:pt idx="233" formatCode="[$-409]dd\-mmm\-yy;@">
                  <c:v>43811</c:v>
                </c:pt>
                <c:pt idx="234" formatCode="[$-409]dd\-mmm\-yy;@">
                  <c:v>43812</c:v>
                </c:pt>
                <c:pt idx="235" formatCode="[$-409]dd\-mmm\-yy;@">
                  <c:v>43815</c:v>
                </c:pt>
                <c:pt idx="236" formatCode="[$-409]dd\-mmm\-yy;@">
                  <c:v>43816</c:v>
                </c:pt>
                <c:pt idx="237" formatCode="[$-409]dd\-mmm\-yy;@">
                  <c:v>43817</c:v>
                </c:pt>
                <c:pt idx="238" formatCode="[$-409]dd\-mmm\-yy;@">
                  <c:v>43818</c:v>
                </c:pt>
                <c:pt idx="239" formatCode="[$-409]dd\-mmm\-yy;@">
                  <c:v>43819</c:v>
                </c:pt>
                <c:pt idx="240" formatCode="[$-409]dd\-mmm\-yy;@">
                  <c:v>43822</c:v>
                </c:pt>
                <c:pt idx="241" formatCode="[$-409]dd\-mmm\-yy;@">
                  <c:v>43823</c:v>
                </c:pt>
                <c:pt idx="242" formatCode="[$-409]dd\-mmm\-yy;@">
                  <c:v>43825</c:v>
                </c:pt>
                <c:pt idx="243" formatCode="[$-409]dd\-mmm\-yy;@">
                  <c:v>43826</c:v>
                </c:pt>
              </c:numCache>
            </c:numRef>
          </c:cat>
          <c:val>
            <c:numRef>
              <c:f>Sheet3!$G$3:$G$246</c:f>
              <c:numCache>
                <c:formatCode>_(* #,##0.00_);_(* \(#,##0.00\);_(* "-"??_);_(@_)</c:formatCode>
                <c:ptCount val="244"/>
                <c:pt idx="0">
                  <c:v>8200.94</c:v>
                </c:pt>
                <c:pt idx="1">
                  <c:v>8190.4</c:v>
                </c:pt>
                <c:pt idx="2">
                  <c:v>8186.42</c:v>
                </c:pt>
                <c:pt idx="3">
                  <c:v>8189.16</c:v>
                </c:pt>
                <c:pt idx="4">
                  <c:v>8212.68</c:v>
                </c:pt>
                <c:pt idx="5">
                  <c:v>8167.26</c:v>
                </c:pt>
                <c:pt idx="6">
                  <c:v>8153.86</c:v>
                </c:pt>
                <c:pt idx="7">
                  <c:v>8187.57</c:v>
                </c:pt>
                <c:pt idx="8">
                  <c:v>8189.21</c:v>
                </c:pt>
                <c:pt idx="9">
                  <c:v>8205.7000000000007</c:v>
                </c:pt>
                <c:pt idx="10">
                  <c:v>8223.0300000000007</c:v>
                </c:pt>
                <c:pt idx="11">
                  <c:v>8233.65</c:v>
                </c:pt>
                <c:pt idx="12">
                  <c:v>8222.4</c:v>
                </c:pt>
                <c:pt idx="13">
                  <c:v>8248.94</c:v>
                </c:pt>
                <c:pt idx="14">
                  <c:v>8226.2199999999993</c:v>
                </c:pt>
                <c:pt idx="15">
                  <c:v>8210.75</c:v>
                </c:pt>
                <c:pt idx="16">
                  <c:v>8206.32</c:v>
                </c:pt>
                <c:pt idx="17">
                  <c:v>8207.41</c:v>
                </c:pt>
                <c:pt idx="18">
                  <c:v>8192.16</c:v>
                </c:pt>
                <c:pt idx="19">
                  <c:v>8182.41</c:v>
                </c:pt>
                <c:pt idx="20">
                  <c:v>8186.57</c:v>
                </c:pt>
                <c:pt idx="21">
                  <c:v>8163.58</c:v>
                </c:pt>
                <c:pt idx="22">
                  <c:v>8155.89</c:v>
                </c:pt>
                <c:pt idx="23">
                  <c:v>8173.77</c:v>
                </c:pt>
                <c:pt idx="24">
                  <c:v>8155.63</c:v>
                </c:pt>
                <c:pt idx="25">
                  <c:v>8150.4</c:v>
                </c:pt>
                <c:pt idx="26">
                  <c:v>8143.46</c:v>
                </c:pt>
                <c:pt idx="27">
                  <c:v>8136.76</c:v>
                </c:pt>
                <c:pt idx="28">
                  <c:v>8128.4</c:v>
                </c:pt>
                <c:pt idx="29">
                  <c:v>8146.41</c:v>
                </c:pt>
                <c:pt idx="30">
                  <c:v>8136.35</c:v>
                </c:pt>
                <c:pt idx="31">
                  <c:v>8139.65</c:v>
                </c:pt>
                <c:pt idx="32">
                  <c:v>8170.95</c:v>
                </c:pt>
                <c:pt idx="33">
                  <c:v>8163.7</c:v>
                </c:pt>
                <c:pt idx="34">
                  <c:v>8151.56</c:v>
                </c:pt>
                <c:pt idx="35">
                  <c:v>8141.02</c:v>
                </c:pt>
                <c:pt idx="36">
                  <c:v>8148.09</c:v>
                </c:pt>
                <c:pt idx="37">
                  <c:v>8161.86</c:v>
                </c:pt>
                <c:pt idx="38">
                  <c:v>8163.41</c:v>
                </c:pt>
                <c:pt idx="39">
                  <c:v>8153.47</c:v>
                </c:pt>
                <c:pt idx="40">
                  <c:v>8120.34</c:v>
                </c:pt>
                <c:pt idx="41">
                  <c:v>8137.64</c:v>
                </c:pt>
                <c:pt idx="42">
                  <c:v>8120.75</c:v>
                </c:pt>
                <c:pt idx="43">
                  <c:v>8118.4</c:v>
                </c:pt>
                <c:pt idx="44">
                  <c:v>8104.68</c:v>
                </c:pt>
                <c:pt idx="45">
                  <c:v>8099.26</c:v>
                </c:pt>
                <c:pt idx="46">
                  <c:v>8091.2</c:v>
                </c:pt>
                <c:pt idx="47">
                  <c:v>8100.38</c:v>
                </c:pt>
                <c:pt idx="48">
                  <c:v>8092.47</c:v>
                </c:pt>
                <c:pt idx="49">
                  <c:v>8076.12</c:v>
                </c:pt>
                <c:pt idx="50">
                  <c:v>8065.84</c:v>
                </c:pt>
                <c:pt idx="51">
                  <c:v>8033.49</c:v>
                </c:pt>
                <c:pt idx="52">
                  <c:v>8031.25</c:v>
                </c:pt>
                <c:pt idx="53">
                  <c:v>8021.54</c:v>
                </c:pt>
                <c:pt idx="54">
                  <c:v>8026.05</c:v>
                </c:pt>
                <c:pt idx="55">
                  <c:v>8017.11</c:v>
                </c:pt>
                <c:pt idx="56">
                  <c:v>8007.09</c:v>
                </c:pt>
                <c:pt idx="57">
                  <c:v>8015.05</c:v>
                </c:pt>
                <c:pt idx="58">
                  <c:v>7991.04</c:v>
                </c:pt>
                <c:pt idx="59">
                  <c:v>8010.22</c:v>
                </c:pt>
                <c:pt idx="60">
                  <c:v>8011.94</c:v>
                </c:pt>
                <c:pt idx="61">
                  <c:v>8058.2</c:v>
                </c:pt>
                <c:pt idx="62">
                  <c:v>8091.43</c:v>
                </c:pt>
                <c:pt idx="63">
                  <c:v>8090.88</c:v>
                </c:pt>
                <c:pt idx="64">
                  <c:v>8066.01</c:v>
                </c:pt>
                <c:pt idx="65">
                  <c:v>8057.17</c:v>
                </c:pt>
                <c:pt idx="66">
                  <c:v>8036.28</c:v>
                </c:pt>
                <c:pt idx="67">
                  <c:v>8036.25</c:v>
                </c:pt>
                <c:pt idx="68">
                  <c:v>8027.62</c:v>
                </c:pt>
                <c:pt idx="69">
                  <c:v>8002.26</c:v>
                </c:pt>
                <c:pt idx="70">
                  <c:v>7984.24</c:v>
                </c:pt>
                <c:pt idx="71">
                  <c:v>7987.02</c:v>
                </c:pt>
                <c:pt idx="72">
                  <c:v>7992.33</c:v>
                </c:pt>
                <c:pt idx="73">
                  <c:v>7974.5456199766204</c:v>
                </c:pt>
                <c:pt idx="74">
                  <c:v>7957.4420181996093</c:v>
                </c:pt>
                <c:pt idx="75">
                  <c:v>7955.9348823408081</c:v>
                </c:pt>
                <c:pt idx="76">
                  <c:v>7951.4931487771019</c:v>
                </c:pt>
                <c:pt idx="77">
                  <c:v>7938.15</c:v>
                </c:pt>
                <c:pt idx="78">
                  <c:v>7935.35</c:v>
                </c:pt>
                <c:pt idx="79">
                  <c:v>7932.24</c:v>
                </c:pt>
                <c:pt idx="80">
                  <c:v>7921.59</c:v>
                </c:pt>
                <c:pt idx="81">
                  <c:v>7918.15</c:v>
                </c:pt>
                <c:pt idx="82">
                  <c:v>7893.62</c:v>
                </c:pt>
                <c:pt idx="83">
                  <c:v>7887.17</c:v>
                </c:pt>
                <c:pt idx="84">
                  <c:v>7896.73</c:v>
                </c:pt>
                <c:pt idx="85">
                  <c:v>7934.5</c:v>
                </c:pt>
                <c:pt idx="86">
                  <c:v>7937.84</c:v>
                </c:pt>
                <c:pt idx="87">
                  <c:v>7941.57</c:v>
                </c:pt>
                <c:pt idx="88">
                  <c:v>7995.62</c:v>
                </c:pt>
                <c:pt idx="89">
                  <c:v>7992.47</c:v>
                </c:pt>
                <c:pt idx="90">
                  <c:v>7988.85</c:v>
                </c:pt>
                <c:pt idx="91">
                  <c:v>7989.66</c:v>
                </c:pt>
                <c:pt idx="92">
                  <c:v>7983.4</c:v>
                </c:pt>
                <c:pt idx="93">
                  <c:v>7970.07</c:v>
                </c:pt>
                <c:pt idx="94">
                  <c:v>7955.58</c:v>
                </c:pt>
                <c:pt idx="95">
                  <c:v>7961.59</c:v>
                </c:pt>
                <c:pt idx="96">
                  <c:v>7944.57</c:v>
                </c:pt>
                <c:pt idx="97">
                  <c:v>7956.82</c:v>
                </c:pt>
                <c:pt idx="98">
                  <c:v>7980.29</c:v>
                </c:pt>
                <c:pt idx="99">
                  <c:v>7958.92</c:v>
                </c:pt>
                <c:pt idx="100">
                  <c:v>7938.66</c:v>
                </c:pt>
                <c:pt idx="101">
                  <c:v>7934.4</c:v>
                </c:pt>
                <c:pt idx="102">
                  <c:v>7930.23</c:v>
                </c:pt>
                <c:pt idx="103">
                  <c:v>7925.99</c:v>
                </c:pt>
                <c:pt idx="104">
                  <c:v>7910.42</c:v>
                </c:pt>
                <c:pt idx="105">
                  <c:v>7890.2</c:v>
                </c:pt>
                <c:pt idx="106">
                  <c:v>7901.79</c:v>
                </c:pt>
                <c:pt idx="107">
                  <c:v>7897.59</c:v>
                </c:pt>
                <c:pt idx="108">
                  <c:v>7869.1</c:v>
                </c:pt>
                <c:pt idx="109">
                  <c:v>7856.35</c:v>
                </c:pt>
                <c:pt idx="110">
                  <c:v>7851.4</c:v>
                </c:pt>
                <c:pt idx="111">
                  <c:v>7853.37</c:v>
                </c:pt>
                <c:pt idx="112">
                  <c:v>7856.88</c:v>
                </c:pt>
                <c:pt idx="113">
                  <c:v>7865.7</c:v>
                </c:pt>
                <c:pt idx="114">
                  <c:v>7885.13</c:v>
                </c:pt>
                <c:pt idx="115">
                  <c:v>7946.34</c:v>
                </c:pt>
                <c:pt idx="116">
                  <c:v>8043.56</c:v>
                </c:pt>
                <c:pt idx="117">
                  <c:v>8046.01</c:v>
                </c:pt>
                <c:pt idx="118">
                  <c:v>7941.75</c:v>
                </c:pt>
                <c:pt idx="119">
                  <c:v>7932.36</c:v>
                </c:pt>
                <c:pt idx="120">
                  <c:v>7952.92</c:v>
                </c:pt>
                <c:pt idx="121">
                  <c:v>7947.25</c:v>
                </c:pt>
                <c:pt idx="122">
                  <c:v>7967.22</c:v>
                </c:pt>
                <c:pt idx="123">
                  <c:v>7979.41</c:v>
                </c:pt>
                <c:pt idx="124">
                  <c:v>7986.14</c:v>
                </c:pt>
                <c:pt idx="125">
                  <c:v>8025.12</c:v>
                </c:pt>
                <c:pt idx="126">
                  <c:v>8053.76</c:v>
                </c:pt>
                <c:pt idx="127">
                  <c:v>8057.92</c:v>
                </c:pt>
                <c:pt idx="128">
                  <c:v>8077.95</c:v>
                </c:pt>
                <c:pt idx="129">
                  <c:v>8083.55</c:v>
                </c:pt>
                <c:pt idx="130">
                  <c:v>8094.62</c:v>
                </c:pt>
                <c:pt idx="131">
                  <c:v>8101.21</c:v>
                </c:pt>
                <c:pt idx="132">
                  <c:v>8101.01</c:v>
                </c:pt>
                <c:pt idx="133">
                  <c:v>8065.26</c:v>
                </c:pt>
                <c:pt idx="134">
                  <c:v>8075.16</c:v>
                </c:pt>
                <c:pt idx="135">
                  <c:v>8094.94</c:v>
                </c:pt>
                <c:pt idx="136">
                  <c:v>8088.83</c:v>
                </c:pt>
                <c:pt idx="137">
                  <c:v>8097.39</c:v>
                </c:pt>
                <c:pt idx="138">
                  <c:v>8092.13</c:v>
                </c:pt>
                <c:pt idx="139">
                  <c:v>8091.64</c:v>
                </c:pt>
                <c:pt idx="140">
                  <c:v>8090.17</c:v>
                </c:pt>
                <c:pt idx="141">
                  <c:v>8118.68</c:v>
                </c:pt>
                <c:pt idx="142">
                  <c:v>8151.14</c:v>
                </c:pt>
                <c:pt idx="143">
                  <c:v>8152.16</c:v>
                </c:pt>
                <c:pt idx="144">
                  <c:v>8158.86</c:v>
                </c:pt>
                <c:pt idx="145">
                  <c:v>8133.54</c:v>
                </c:pt>
                <c:pt idx="146">
                  <c:v>8139.79</c:v>
                </c:pt>
                <c:pt idx="147">
                  <c:v>8133.5</c:v>
                </c:pt>
                <c:pt idx="148">
                  <c:v>8123.41</c:v>
                </c:pt>
                <c:pt idx="149">
                  <c:v>8163.63</c:v>
                </c:pt>
                <c:pt idx="150">
                  <c:v>8160.47</c:v>
                </c:pt>
                <c:pt idx="151">
                  <c:v>8169.82</c:v>
                </c:pt>
                <c:pt idx="152">
                  <c:v>8158.78</c:v>
                </c:pt>
                <c:pt idx="153">
                  <c:v>8168.39</c:v>
                </c:pt>
                <c:pt idx="154">
                  <c:v>8153.81</c:v>
                </c:pt>
                <c:pt idx="155">
                  <c:v>8148.63</c:v>
                </c:pt>
                <c:pt idx="156">
                  <c:v>8165.09</c:v>
                </c:pt>
                <c:pt idx="157">
                  <c:v>8139.46</c:v>
                </c:pt>
                <c:pt idx="158">
                  <c:v>8148.75</c:v>
                </c:pt>
                <c:pt idx="159">
                  <c:v>8159.93</c:v>
                </c:pt>
                <c:pt idx="160">
                  <c:v>8160.57</c:v>
                </c:pt>
                <c:pt idx="161">
                  <c:v>8137.22</c:v>
                </c:pt>
                <c:pt idx="162">
                  <c:v>8148.64</c:v>
                </c:pt>
                <c:pt idx="163">
                  <c:v>8142.26</c:v>
                </c:pt>
                <c:pt idx="164">
                  <c:v>8147.64</c:v>
                </c:pt>
                <c:pt idx="165">
                  <c:v>8129.8</c:v>
                </c:pt>
                <c:pt idx="166">
                  <c:v>8064.26</c:v>
                </c:pt>
                <c:pt idx="167">
                  <c:v>8030.71</c:v>
                </c:pt>
                <c:pt idx="168">
                  <c:v>8008.07</c:v>
                </c:pt>
                <c:pt idx="169">
                  <c:v>7978.41</c:v>
                </c:pt>
                <c:pt idx="170">
                  <c:v>7916.93</c:v>
                </c:pt>
                <c:pt idx="171">
                  <c:v>7951.77</c:v>
                </c:pt>
                <c:pt idx="172">
                  <c:v>7947.01</c:v>
                </c:pt>
                <c:pt idx="173">
                  <c:v>7945.72</c:v>
                </c:pt>
                <c:pt idx="174">
                  <c:v>7949.21</c:v>
                </c:pt>
                <c:pt idx="175">
                  <c:v>7952.69</c:v>
                </c:pt>
                <c:pt idx="176">
                  <c:v>7951.13</c:v>
                </c:pt>
                <c:pt idx="177">
                  <c:v>7940.31</c:v>
                </c:pt>
                <c:pt idx="178">
                  <c:v>7934.5</c:v>
                </c:pt>
                <c:pt idx="179">
                  <c:v>7924.95</c:v>
                </c:pt>
                <c:pt idx="180">
                  <c:v>7927.03</c:v>
                </c:pt>
                <c:pt idx="181">
                  <c:v>7975.46</c:v>
                </c:pt>
                <c:pt idx="182">
                  <c:v>8010.03</c:v>
                </c:pt>
                <c:pt idx="183">
                  <c:v>8044.84</c:v>
                </c:pt>
                <c:pt idx="184">
                  <c:v>8023.22</c:v>
                </c:pt>
                <c:pt idx="185">
                  <c:v>7980.89</c:v>
                </c:pt>
                <c:pt idx="186">
                  <c:v>7986.56</c:v>
                </c:pt>
                <c:pt idx="187">
                  <c:v>8022.07</c:v>
                </c:pt>
                <c:pt idx="188">
                  <c:v>7995</c:v>
                </c:pt>
                <c:pt idx="189">
                  <c:v>8016.52</c:v>
                </c:pt>
                <c:pt idx="190">
                  <c:v>8042.17</c:v>
                </c:pt>
                <c:pt idx="191">
                  <c:v>8046.09</c:v>
                </c:pt>
                <c:pt idx="192">
                  <c:v>8032.73</c:v>
                </c:pt>
                <c:pt idx="193">
                  <c:v>8000.85</c:v>
                </c:pt>
                <c:pt idx="194">
                  <c:v>7989.22</c:v>
                </c:pt>
                <c:pt idx="195">
                  <c:v>7981.18</c:v>
                </c:pt>
                <c:pt idx="196">
                  <c:v>7965.63</c:v>
                </c:pt>
                <c:pt idx="197">
                  <c:v>7951.15</c:v>
                </c:pt>
                <c:pt idx="198">
                  <c:v>7935.65</c:v>
                </c:pt>
                <c:pt idx="199">
                  <c:v>7929.25</c:v>
                </c:pt>
                <c:pt idx="200">
                  <c:v>7941.37</c:v>
                </c:pt>
                <c:pt idx="201">
                  <c:v>7990.07</c:v>
                </c:pt>
                <c:pt idx="202">
                  <c:v>8008.98</c:v>
                </c:pt>
                <c:pt idx="203">
                  <c:v>7980.1</c:v>
                </c:pt>
                <c:pt idx="204">
                  <c:v>7979.36</c:v>
                </c:pt>
                <c:pt idx="205">
                  <c:v>7985.9</c:v>
                </c:pt>
                <c:pt idx="206">
                  <c:v>7978.67</c:v>
                </c:pt>
                <c:pt idx="207">
                  <c:v>8004.19</c:v>
                </c:pt>
                <c:pt idx="208">
                  <c:v>8007.57</c:v>
                </c:pt>
                <c:pt idx="209">
                  <c:v>8010.34</c:v>
                </c:pt>
                <c:pt idx="210">
                  <c:v>8029.29</c:v>
                </c:pt>
                <c:pt idx="211">
                  <c:v>8035.21</c:v>
                </c:pt>
                <c:pt idx="212">
                  <c:v>8077.97</c:v>
                </c:pt>
                <c:pt idx="213">
                  <c:v>8125.42</c:v>
                </c:pt>
                <c:pt idx="214">
                  <c:v>8129.58</c:v>
                </c:pt>
                <c:pt idx="215">
                  <c:v>8119.81</c:v>
                </c:pt>
                <c:pt idx="216">
                  <c:v>8111.45</c:v>
                </c:pt>
                <c:pt idx="217">
                  <c:v>8100.17</c:v>
                </c:pt>
                <c:pt idx="218">
                  <c:v>8101.49</c:v>
                </c:pt>
                <c:pt idx="219">
                  <c:v>8104.77</c:v>
                </c:pt>
                <c:pt idx="220">
                  <c:v>8092.35</c:v>
                </c:pt>
                <c:pt idx="221">
                  <c:v>8093.95</c:v>
                </c:pt>
                <c:pt idx="222">
                  <c:v>8091.77</c:v>
                </c:pt>
                <c:pt idx="223">
                  <c:v>8091.26</c:v>
                </c:pt>
                <c:pt idx="224">
                  <c:v>8101.21</c:v>
                </c:pt>
                <c:pt idx="225">
                  <c:v>8117.11</c:v>
                </c:pt>
                <c:pt idx="226">
                  <c:v>8111.73</c:v>
                </c:pt>
                <c:pt idx="227">
                  <c:v>8106.65</c:v>
                </c:pt>
                <c:pt idx="228">
                  <c:v>8119.06</c:v>
                </c:pt>
                <c:pt idx="229">
                  <c:v>8122.31</c:v>
                </c:pt>
                <c:pt idx="230">
                  <c:v>8123.55</c:v>
                </c:pt>
                <c:pt idx="231">
                  <c:v>8124.91</c:v>
                </c:pt>
                <c:pt idx="232">
                  <c:v>8113.37</c:v>
                </c:pt>
                <c:pt idx="233">
                  <c:v>8111.76</c:v>
                </c:pt>
                <c:pt idx="234">
                  <c:v>8138.42</c:v>
                </c:pt>
                <c:pt idx="235">
                  <c:v>8191.12</c:v>
                </c:pt>
                <c:pt idx="236">
                  <c:v>8194.83</c:v>
                </c:pt>
                <c:pt idx="237">
                  <c:v>8203.16</c:v>
                </c:pt>
                <c:pt idx="238">
                  <c:v>8224.42</c:v>
                </c:pt>
                <c:pt idx="239">
                  <c:v>8245.1299999999992</c:v>
                </c:pt>
                <c:pt idx="240">
                  <c:v>8275.23</c:v>
                </c:pt>
                <c:pt idx="241">
                  <c:v>8280.18</c:v>
                </c:pt>
                <c:pt idx="242">
                  <c:v>8273.2800000000007</c:v>
                </c:pt>
                <c:pt idx="243" formatCode="#,##0.00_);[Red]\(#,##0.00\)">
                  <c:v>8309.75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1A-405D-A179-68663FB81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733323279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323279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  <c:min val="700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1159793381991638"/>
          <c:y val="0.94425421959116429"/>
          <c:w val="0.1775969648229947"/>
          <c:h val="5.321269474343226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8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200"/>
              <a:t>Évolution du SEMTRI (Rs) depuis le début de 2019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4902627912252"/>
          <c:y val="0.10709592365027598"/>
          <c:w val="0.77911923680772777"/>
          <c:h val="0.77077522990923841"/>
        </c:manualLayout>
      </c:layout>
      <c:lineChart>
        <c:grouping val="standard"/>
        <c:varyColors val="0"/>
        <c:ser>
          <c:idx val="1"/>
          <c:order val="0"/>
          <c:tx>
            <c:strRef>
              <c:f>Sheet3!$G$2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Sheet3!$E$3:$E$246</c:f>
              <c:numCache>
                <c:formatCode>d\-mmm\-yy</c:formatCode>
                <c:ptCount val="244"/>
                <c:pt idx="0">
                  <c:v>43468</c:v>
                </c:pt>
                <c:pt idx="1">
                  <c:v>43469</c:v>
                </c:pt>
                <c:pt idx="2">
                  <c:v>43472</c:v>
                </c:pt>
                <c:pt idx="3">
                  <c:v>43473</c:v>
                </c:pt>
                <c:pt idx="4">
                  <c:v>43474</c:v>
                </c:pt>
                <c:pt idx="5">
                  <c:v>43475</c:v>
                </c:pt>
                <c:pt idx="6">
                  <c:v>43476</c:v>
                </c:pt>
                <c:pt idx="7">
                  <c:v>43479</c:v>
                </c:pt>
                <c:pt idx="8">
                  <c:v>43480</c:v>
                </c:pt>
                <c:pt idx="9">
                  <c:v>43481</c:v>
                </c:pt>
                <c:pt idx="10">
                  <c:v>43482</c:v>
                </c:pt>
                <c:pt idx="11">
                  <c:v>43483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43500</c:v>
                </c:pt>
                <c:pt idx="21">
                  <c:v>43502</c:v>
                </c:pt>
                <c:pt idx="22">
                  <c:v>43503</c:v>
                </c:pt>
                <c:pt idx="23">
                  <c:v>43504</c:v>
                </c:pt>
                <c:pt idx="24">
                  <c:v>43507</c:v>
                </c:pt>
                <c:pt idx="25">
                  <c:v>43508</c:v>
                </c:pt>
                <c:pt idx="26">
                  <c:v>43509</c:v>
                </c:pt>
                <c:pt idx="27">
                  <c:v>43510</c:v>
                </c:pt>
                <c:pt idx="28">
                  <c:v>43511</c:v>
                </c:pt>
                <c:pt idx="29">
                  <c:v>43514</c:v>
                </c:pt>
                <c:pt idx="30">
                  <c:v>43515</c:v>
                </c:pt>
                <c:pt idx="31">
                  <c:v>43516</c:v>
                </c:pt>
                <c:pt idx="32">
                  <c:v>43517</c:v>
                </c:pt>
                <c:pt idx="33">
                  <c:v>43518</c:v>
                </c:pt>
                <c:pt idx="34">
                  <c:v>43521</c:v>
                </c:pt>
                <c:pt idx="35">
                  <c:v>43522</c:v>
                </c:pt>
                <c:pt idx="36">
                  <c:v>43523</c:v>
                </c:pt>
                <c:pt idx="37">
                  <c:v>43524</c:v>
                </c:pt>
                <c:pt idx="38">
                  <c:v>43525</c:v>
                </c:pt>
                <c:pt idx="39">
                  <c:v>43529</c:v>
                </c:pt>
                <c:pt idx="40">
                  <c:v>43530</c:v>
                </c:pt>
                <c:pt idx="41">
                  <c:v>43531</c:v>
                </c:pt>
                <c:pt idx="42">
                  <c:v>43532</c:v>
                </c:pt>
                <c:pt idx="43">
                  <c:v>43535</c:v>
                </c:pt>
                <c:pt idx="44">
                  <c:v>43537</c:v>
                </c:pt>
                <c:pt idx="45">
                  <c:v>43538</c:v>
                </c:pt>
                <c:pt idx="46">
                  <c:v>43539</c:v>
                </c:pt>
                <c:pt idx="47">
                  <c:v>43542</c:v>
                </c:pt>
                <c:pt idx="48">
                  <c:v>43543</c:v>
                </c:pt>
                <c:pt idx="49">
                  <c:v>43544</c:v>
                </c:pt>
                <c:pt idx="50">
                  <c:v>43545</c:v>
                </c:pt>
                <c:pt idx="51">
                  <c:v>43546</c:v>
                </c:pt>
                <c:pt idx="52">
                  <c:v>43549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43591</c:v>
                </c:pt>
                <c:pt idx="82">
                  <c:v>43592</c:v>
                </c:pt>
                <c:pt idx="83">
                  <c:v>43593</c:v>
                </c:pt>
                <c:pt idx="84">
                  <c:v>43594</c:v>
                </c:pt>
                <c:pt idx="85">
                  <c:v>43595</c:v>
                </c:pt>
                <c:pt idx="86">
                  <c:v>43598</c:v>
                </c:pt>
                <c:pt idx="87">
                  <c:v>43599</c:v>
                </c:pt>
                <c:pt idx="88">
                  <c:v>43600</c:v>
                </c:pt>
                <c:pt idx="89">
                  <c:v>43601</c:v>
                </c:pt>
                <c:pt idx="90">
                  <c:v>43602</c:v>
                </c:pt>
                <c:pt idx="91">
                  <c:v>43605</c:v>
                </c:pt>
                <c:pt idx="92">
                  <c:v>43606</c:v>
                </c:pt>
                <c:pt idx="93">
                  <c:v>43607</c:v>
                </c:pt>
                <c:pt idx="94">
                  <c:v>43608</c:v>
                </c:pt>
                <c:pt idx="95">
                  <c:v>43609</c:v>
                </c:pt>
                <c:pt idx="96">
                  <c:v>43612</c:v>
                </c:pt>
                <c:pt idx="97">
                  <c:v>43613</c:v>
                </c:pt>
                <c:pt idx="98">
                  <c:v>43614</c:v>
                </c:pt>
                <c:pt idx="99">
                  <c:v>43615</c:v>
                </c:pt>
                <c:pt idx="100">
                  <c:v>43616</c:v>
                </c:pt>
                <c:pt idx="101">
                  <c:v>43619</c:v>
                </c:pt>
                <c:pt idx="102">
                  <c:v>43620</c:v>
                </c:pt>
                <c:pt idx="103">
                  <c:v>43622</c:v>
                </c:pt>
                <c:pt idx="104">
                  <c:v>43623</c:v>
                </c:pt>
                <c:pt idx="105">
                  <c:v>43626</c:v>
                </c:pt>
                <c:pt idx="106">
                  <c:v>43627</c:v>
                </c:pt>
                <c:pt idx="107">
                  <c:v>43628</c:v>
                </c:pt>
                <c:pt idx="108">
                  <c:v>43629</c:v>
                </c:pt>
                <c:pt idx="109">
                  <c:v>43630</c:v>
                </c:pt>
                <c:pt idx="110">
                  <c:v>43633</c:v>
                </c:pt>
                <c:pt idx="111">
                  <c:v>43634</c:v>
                </c:pt>
                <c:pt idx="112">
                  <c:v>43635</c:v>
                </c:pt>
                <c:pt idx="113">
                  <c:v>43636</c:v>
                </c:pt>
                <c:pt idx="114">
                  <c:v>43637</c:v>
                </c:pt>
                <c:pt idx="115">
                  <c:v>43640</c:v>
                </c:pt>
                <c:pt idx="116">
                  <c:v>43641</c:v>
                </c:pt>
                <c:pt idx="117">
                  <c:v>43642</c:v>
                </c:pt>
                <c:pt idx="118">
                  <c:v>43643</c:v>
                </c:pt>
                <c:pt idx="119">
                  <c:v>43644</c:v>
                </c:pt>
                <c:pt idx="120">
                  <c:v>43647</c:v>
                </c:pt>
                <c:pt idx="121">
                  <c:v>43648</c:v>
                </c:pt>
                <c:pt idx="122">
                  <c:v>43649</c:v>
                </c:pt>
                <c:pt idx="123">
                  <c:v>43650</c:v>
                </c:pt>
                <c:pt idx="124">
                  <c:v>43651</c:v>
                </c:pt>
                <c:pt idx="125">
                  <c:v>43654</c:v>
                </c:pt>
                <c:pt idx="126">
                  <c:v>43655</c:v>
                </c:pt>
                <c:pt idx="127">
                  <c:v>43656</c:v>
                </c:pt>
                <c:pt idx="128">
                  <c:v>43657</c:v>
                </c:pt>
                <c:pt idx="129">
                  <c:v>43658</c:v>
                </c:pt>
                <c:pt idx="130">
                  <c:v>43661</c:v>
                </c:pt>
                <c:pt idx="131">
                  <c:v>43662</c:v>
                </c:pt>
                <c:pt idx="132">
                  <c:v>43663</c:v>
                </c:pt>
                <c:pt idx="133">
                  <c:v>43664</c:v>
                </c:pt>
                <c:pt idx="134">
                  <c:v>43665</c:v>
                </c:pt>
                <c:pt idx="135">
                  <c:v>43668</c:v>
                </c:pt>
                <c:pt idx="136">
                  <c:v>43669</c:v>
                </c:pt>
                <c:pt idx="137">
                  <c:v>43670</c:v>
                </c:pt>
                <c:pt idx="138">
                  <c:v>43671</c:v>
                </c:pt>
                <c:pt idx="139">
                  <c:v>43672</c:v>
                </c:pt>
                <c:pt idx="140">
                  <c:v>43676</c:v>
                </c:pt>
                <c:pt idx="141">
                  <c:v>43677</c:v>
                </c:pt>
                <c:pt idx="142">
                  <c:v>43678</c:v>
                </c:pt>
                <c:pt idx="143">
                  <c:v>43679</c:v>
                </c:pt>
                <c:pt idx="144">
                  <c:v>43682</c:v>
                </c:pt>
                <c:pt idx="145">
                  <c:v>43683</c:v>
                </c:pt>
                <c:pt idx="146">
                  <c:v>43684</c:v>
                </c:pt>
                <c:pt idx="147">
                  <c:v>43685</c:v>
                </c:pt>
                <c:pt idx="148">
                  <c:v>43686</c:v>
                </c:pt>
                <c:pt idx="149">
                  <c:v>43689</c:v>
                </c:pt>
                <c:pt idx="150">
                  <c:v>43690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43707</c:v>
                </c:pt>
                <c:pt idx="164">
                  <c:v>43710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43777</c:v>
                </c:pt>
                <c:pt idx="210">
                  <c:v>43780</c:v>
                </c:pt>
                <c:pt idx="211">
                  <c:v>43781</c:v>
                </c:pt>
                <c:pt idx="212">
                  <c:v>43782</c:v>
                </c:pt>
                <c:pt idx="213">
                  <c:v>43783</c:v>
                </c:pt>
                <c:pt idx="214">
                  <c:v>43784</c:v>
                </c:pt>
                <c:pt idx="215">
                  <c:v>43787</c:v>
                </c:pt>
                <c:pt idx="216">
                  <c:v>43788</c:v>
                </c:pt>
                <c:pt idx="217">
                  <c:v>43789</c:v>
                </c:pt>
                <c:pt idx="218">
                  <c:v>43790</c:v>
                </c:pt>
                <c:pt idx="219">
                  <c:v>43791</c:v>
                </c:pt>
                <c:pt idx="220">
                  <c:v>43794</c:v>
                </c:pt>
                <c:pt idx="221">
                  <c:v>43795</c:v>
                </c:pt>
                <c:pt idx="222">
                  <c:v>43796</c:v>
                </c:pt>
                <c:pt idx="223">
                  <c:v>43797</c:v>
                </c:pt>
                <c:pt idx="224">
                  <c:v>43798</c:v>
                </c:pt>
                <c:pt idx="225" formatCode="[$-409]dd\-mmm\-yy;@">
                  <c:v>43801</c:v>
                </c:pt>
                <c:pt idx="226" formatCode="[$-409]dd\-mmm\-yy;@">
                  <c:v>43802</c:v>
                </c:pt>
                <c:pt idx="227" formatCode="[$-409]dd\-mmm\-yy;@">
                  <c:v>43803</c:v>
                </c:pt>
                <c:pt idx="228" formatCode="[$-409]dd\-mmm\-yy;@">
                  <c:v>43804</c:v>
                </c:pt>
                <c:pt idx="229" formatCode="[$-409]dd\-mmm\-yy;@">
                  <c:v>43805</c:v>
                </c:pt>
                <c:pt idx="230" formatCode="[$-409]dd\-mmm\-yy;@">
                  <c:v>43808</c:v>
                </c:pt>
                <c:pt idx="231" formatCode="[$-409]dd\-mmm\-yy;@">
                  <c:v>43809</c:v>
                </c:pt>
                <c:pt idx="232" formatCode="[$-409]dd\-mmm\-yy;@">
                  <c:v>43810</c:v>
                </c:pt>
                <c:pt idx="233" formatCode="[$-409]dd\-mmm\-yy;@">
                  <c:v>43811</c:v>
                </c:pt>
                <c:pt idx="234" formatCode="[$-409]dd\-mmm\-yy;@">
                  <c:v>43812</c:v>
                </c:pt>
                <c:pt idx="235" formatCode="[$-409]dd\-mmm\-yy;@">
                  <c:v>43815</c:v>
                </c:pt>
                <c:pt idx="236" formatCode="[$-409]dd\-mmm\-yy;@">
                  <c:v>43816</c:v>
                </c:pt>
                <c:pt idx="237" formatCode="[$-409]dd\-mmm\-yy;@">
                  <c:v>43817</c:v>
                </c:pt>
                <c:pt idx="238" formatCode="[$-409]dd\-mmm\-yy;@">
                  <c:v>43818</c:v>
                </c:pt>
                <c:pt idx="239" formatCode="[$-409]dd\-mmm\-yy;@">
                  <c:v>43819</c:v>
                </c:pt>
                <c:pt idx="240" formatCode="[$-409]dd\-mmm\-yy;@">
                  <c:v>43822</c:v>
                </c:pt>
                <c:pt idx="241" formatCode="[$-409]dd\-mmm\-yy;@">
                  <c:v>43823</c:v>
                </c:pt>
                <c:pt idx="242" formatCode="[$-409]dd\-mmm\-yy;@">
                  <c:v>43825</c:v>
                </c:pt>
                <c:pt idx="243" formatCode="[$-409]dd\-mmm\-yy;@">
                  <c:v>43826</c:v>
                </c:pt>
              </c:numCache>
            </c:numRef>
          </c:cat>
          <c:val>
            <c:numRef>
              <c:f>Sheet3!$G$3:$G$246</c:f>
              <c:numCache>
                <c:formatCode>_(* #,##0.00_);_(* \(#,##0.00\);_(* "-"??_);_(@_)</c:formatCode>
                <c:ptCount val="244"/>
                <c:pt idx="0">
                  <c:v>8200.94</c:v>
                </c:pt>
                <c:pt idx="1">
                  <c:v>8190.4</c:v>
                </c:pt>
                <c:pt idx="2">
                  <c:v>8186.42</c:v>
                </c:pt>
                <c:pt idx="3">
                  <c:v>8189.16</c:v>
                </c:pt>
                <c:pt idx="4">
                  <c:v>8212.68</c:v>
                </c:pt>
                <c:pt idx="5">
                  <c:v>8167.26</c:v>
                </c:pt>
                <c:pt idx="6">
                  <c:v>8153.86</c:v>
                </c:pt>
                <c:pt idx="7">
                  <c:v>8187.57</c:v>
                </c:pt>
                <c:pt idx="8">
                  <c:v>8189.21</c:v>
                </c:pt>
                <c:pt idx="9">
                  <c:v>8205.7000000000007</c:v>
                </c:pt>
                <c:pt idx="10">
                  <c:v>8223.0300000000007</c:v>
                </c:pt>
                <c:pt idx="11">
                  <c:v>8233.65</c:v>
                </c:pt>
                <c:pt idx="12">
                  <c:v>8222.4</c:v>
                </c:pt>
                <c:pt idx="13">
                  <c:v>8248.94</c:v>
                </c:pt>
                <c:pt idx="14">
                  <c:v>8226.2199999999993</c:v>
                </c:pt>
                <c:pt idx="15">
                  <c:v>8210.75</c:v>
                </c:pt>
                <c:pt idx="16">
                  <c:v>8206.32</c:v>
                </c:pt>
                <c:pt idx="17">
                  <c:v>8207.41</c:v>
                </c:pt>
                <c:pt idx="18">
                  <c:v>8192.16</c:v>
                </c:pt>
                <c:pt idx="19">
                  <c:v>8182.41</c:v>
                </c:pt>
                <c:pt idx="20">
                  <c:v>8186.57</c:v>
                </c:pt>
                <c:pt idx="21">
                  <c:v>8163.58</c:v>
                </c:pt>
                <c:pt idx="22">
                  <c:v>8155.89</c:v>
                </c:pt>
                <c:pt idx="23">
                  <c:v>8173.77</c:v>
                </c:pt>
                <c:pt idx="24">
                  <c:v>8155.63</c:v>
                </c:pt>
                <c:pt idx="25">
                  <c:v>8150.4</c:v>
                </c:pt>
                <c:pt idx="26">
                  <c:v>8143.46</c:v>
                </c:pt>
                <c:pt idx="27">
                  <c:v>8136.76</c:v>
                </c:pt>
                <c:pt idx="28">
                  <c:v>8128.4</c:v>
                </c:pt>
                <c:pt idx="29">
                  <c:v>8146.41</c:v>
                </c:pt>
                <c:pt idx="30">
                  <c:v>8136.35</c:v>
                </c:pt>
                <c:pt idx="31">
                  <c:v>8139.65</c:v>
                </c:pt>
                <c:pt idx="32">
                  <c:v>8170.95</c:v>
                </c:pt>
                <c:pt idx="33">
                  <c:v>8163.7</c:v>
                </c:pt>
                <c:pt idx="34">
                  <c:v>8151.56</c:v>
                </c:pt>
                <c:pt idx="35">
                  <c:v>8141.02</c:v>
                </c:pt>
                <c:pt idx="36">
                  <c:v>8148.09</c:v>
                </c:pt>
                <c:pt idx="37">
                  <c:v>8161.86</c:v>
                </c:pt>
                <c:pt idx="38">
                  <c:v>8163.41</c:v>
                </c:pt>
                <c:pt idx="39">
                  <c:v>8153.47</c:v>
                </c:pt>
                <c:pt idx="40">
                  <c:v>8120.34</c:v>
                </c:pt>
                <c:pt idx="41">
                  <c:v>8137.64</c:v>
                </c:pt>
                <c:pt idx="42">
                  <c:v>8120.75</c:v>
                </c:pt>
                <c:pt idx="43">
                  <c:v>8118.4</c:v>
                </c:pt>
                <c:pt idx="44">
                  <c:v>8104.68</c:v>
                </c:pt>
                <c:pt idx="45">
                  <c:v>8099.26</c:v>
                </c:pt>
                <c:pt idx="46">
                  <c:v>8091.2</c:v>
                </c:pt>
                <c:pt idx="47">
                  <c:v>8100.38</c:v>
                </c:pt>
                <c:pt idx="48">
                  <c:v>8092.47</c:v>
                </c:pt>
                <c:pt idx="49">
                  <c:v>8076.12</c:v>
                </c:pt>
                <c:pt idx="50">
                  <c:v>8065.84</c:v>
                </c:pt>
                <c:pt idx="51">
                  <c:v>8033.49</c:v>
                </c:pt>
                <c:pt idx="52">
                  <c:v>8031.25</c:v>
                </c:pt>
                <c:pt idx="53">
                  <c:v>8021.54</c:v>
                </c:pt>
                <c:pt idx="54">
                  <c:v>8026.05</c:v>
                </c:pt>
                <c:pt idx="55">
                  <c:v>8017.11</c:v>
                </c:pt>
                <c:pt idx="56">
                  <c:v>8007.09</c:v>
                </c:pt>
                <c:pt idx="57">
                  <c:v>8015.05</c:v>
                </c:pt>
                <c:pt idx="58">
                  <c:v>7991.04</c:v>
                </c:pt>
                <c:pt idx="59">
                  <c:v>8010.22</c:v>
                </c:pt>
                <c:pt idx="60">
                  <c:v>8011.94</c:v>
                </c:pt>
                <c:pt idx="61">
                  <c:v>8058.2</c:v>
                </c:pt>
                <c:pt idx="62">
                  <c:v>8091.43</c:v>
                </c:pt>
                <c:pt idx="63">
                  <c:v>8090.88</c:v>
                </c:pt>
                <c:pt idx="64">
                  <c:v>8066.01</c:v>
                </c:pt>
                <c:pt idx="65">
                  <c:v>8057.17</c:v>
                </c:pt>
                <c:pt idx="66">
                  <c:v>8036.28</c:v>
                </c:pt>
                <c:pt idx="67">
                  <c:v>8036.25</c:v>
                </c:pt>
                <c:pt idx="68">
                  <c:v>8027.62</c:v>
                </c:pt>
                <c:pt idx="69">
                  <c:v>8002.26</c:v>
                </c:pt>
                <c:pt idx="70">
                  <c:v>7984.24</c:v>
                </c:pt>
                <c:pt idx="71">
                  <c:v>7987.02</c:v>
                </c:pt>
                <c:pt idx="72">
                  <c:v>7992.33</c:v>
                </c:pt>
                <c:pt idx="73">
                  <c:v>7974.5456199766204</c:v>
                </c:pt>
                <c:pt idx="74">
                  <c:v>7957.4420181996093</c:v>
                </c:pt>
                <c:pt idx="75">
                  <c:v>7955.9348823408081</c:v>
                </c:pt>
                <c:pt idx="76">
                  <c:v>7951.4931487771019</c:v>
                </c:pt>
                <c:pt idx="77">
                  <c:v>7938.15</c:v>
                </c:pt>
                <c:pt idx="78">
                  <c:v>7935.35</c:v>
                </c:pt>
                <c:pt idx="79">
                  <c:v>7932.24</c:v>
                </c:pt>
                <c:pt idx="80">
                  <c:v>7921.59</c:v>
                </c:pt>
                <c:pt idx="81">
                  <c:v>7918.15</c:v>
                </c:pt>
                <c:pt idx="82">
                  <c:v>7893.62</c:v>
                </c:pt>
                <c:pt idx="83">
                  <c:v>7887.17</c:v>
                </c:pt>
                <c:pt idx="84">
                  <c:v>7896.73</c:v>
                </c:pt>
                <c:pt idx="85">
                  <c:v>7934.5</c:v>
                </c:pt>
                <c:pt idx="86">
                  <c:v>7937.84</c:v>
                </c:pt>
                <c:pt idx="87">
                  <c:v>7941.57</c:v>
                </c:pt>
                <c:pt idx="88">
                  <c:v>7995.62</c:v>
                </c:pt>
                <c:pt idx="89">
                  <c:v>7992.47</c:v>
                </c:pt>
                <c:pt idx="90">
                  <c:v>7988.85</c:v>
                </c:pt>
                <c:pt idx="91">
                  <c:v>7989.66</c:v>
                </c:pt>
                <c:pt idx="92">
                  <c:v>7983.4</c:v>
                </c:pt>
                <c:pt idx="93">
                  <c:v>7970.07</c:v>
                </c:pt>
                <c:pt idx="94">
                  <c:v>7955.58</c:v>
                </c:pt>
                <c:pt idx="95">
                  <c:v>7961.59</c:v>
                </c:pt>
                <c:pt idx="96">
                  <c:v>7944.57</c:v>
                </c:pt>
                <c:pt idx="97">
                  <c:v>7956.82</c:v>
                </c:pt>
                <c:pt idx="98">
                  <c:v>7980.29</c:v>
                </c:pt>
                <c:pt idx="99">
                  <c:v>7958.92</c:v>
                </c:pt>
                <c:pt idx="100">
                  <c:v>7938.66</c:v>
                </c:pt>
                <c:pt idx="101">
                  <c:v>7934.4</c:v>
                </c:pt>
                <c:pt idx="102">
                  <c:v>7930.23</c:v>
                </c:pt>
                <c:pt idx="103">
                  <c:v>7925.99</c:v>
                </c:pt>
                <c:pt idx="104">
                  <c:v>7910.42</c:v>
                </c:pt>
                <c:pt idx="105">
                  <c:v>7890.2</c:v>
                </c:pt>
                <c:pt idx="106">
                  <c:v>7901.79</c:v>
                </c:pt>
                <c:pt idx="107">
                  <c:v>7897.59</c:v>
                </c:pt>
                <c:pt idx="108">
                  <c:v>7869.1</c:v>
                </c:pt>
                <c:pt idx="109">
                  <c:v>7856.35</c:v>
                </c:pt>
                <c:pt idx="110">
                  <c:v>7851.4</c:v>
                </c:pt>
                <c:pt idx="111">
                  <c:v>7853.37</c:v>
                </c:pt>
                <c:pt idx="112">
                  <c:v>7856.88</c:v>
                </c:pt>
                <c:pt idx="113">
                  <c:v>7865.7</c:v>
                </c:pt>
                <c:pt idx="114">
                  <c:v>7885.13</c:v>
                </c:pt>
                <c:pt idx="115">
                  <c:v>7946.34</c:v>
                </c:pt>
                <c:pt idx="116">
                  <c:v>8043.56</c:v>
                </c:pt>
                <c:pt idx="117">
                  <c:v>8046.01</c:v>
                </c:pt>
                <c:pt idx="118">
                  <c:v>7941.75</c:v>
                </c:pt>
                <c:pt idx="119">
                  <c:v>7932.36</c:v>
                </c:pt>
                <c:pt idx="120">
                  <c:v>7952.92</c:v>
                </c:pt>
                <c:pt idx="121">
                  <c:v>7947.25</c:v>
                </c:pt>
                <c:pt idx="122">
                  <c:v>7967.22</c:v>
                </c:pt>
                <c:pt idx="123">
                  <c:v>7979.41</c:v>
                </c:pt>
                <c:pt idx="124">
                  <c:v>7986.14</c:v>
                </c:pt>
                <c:pt idx="125">
                  <c:v>8025.12</c:v>
                </c:pt>
                <c:pt idx="126">
                  <c:v>8053.76</c:v>
                </c:pt>
                <c:pt idx="127">
                  <c:v>8057.92</c:v>
                </c:pt>
                <c:pt idx="128">
                  <c:v>8077.95</c:v>
                </c:pt>
                <c:pt idx="129">
                  <c:v>8083.55</c:v>
                </c:pt>
                <c:pt idx="130">
                  <c:v>8094.62</c:v>
                </c:pt>
                <c:pt idx="131">
                  <c:v>8101.21</c:v>
                </c:pt>
                <c:pt idx="132">
                  <c:v>8101.01</c:v>
                </c:pt>
                <c:pt idx="133">
                  <c:v>8065.26</c:v>
                </c:pt>
                <c:pt idx="134">
                  <c:v>8075.16</c:v>
                </c:pt>
                <c:pt idx="135">
                  <c:v>8094.94</c:v>
                </c:pt>
                <c:pt idx="136">
                  <c:v>8088.83</c:v>
                </c:pt>
                <c:pt idx="137">
                  <c:v>8097.39</c:v>
                </c:pt>
                <c:pt idx="138">
                  <c:v>8092.13</c:v>
                </c:pt>
                <c:pt idx="139">
                  <c:v>8091.64</c:v>
                </c:pt>
                <c:pt idx="140">
                  <c:v>8090.17</c:v>
                </c:pt>
                <c:pt idx="141">
                  <c:v>8118.68</c:v>
                </c:pt>
                <c:pt idx="142">
                  <c:v>8151.14</c:v>
                </c:pt>
                <c:pt idx="143">
                  <c:v>8152.16</c:v>
                </c:pt>
                <c:pt idx="144">
                  <c:v>8158.86</c:v>
                </c:pt>
                <c:pt idx="145">
                  <c:v>8133.54</c:v>
                </c:pt>
                <c:pt idx="146">
                  <c:v>8139.79</c:v>
                </c:pt>
                <c:pt idx="147">
                  <c:v>8133.5</c:v>
                </c:pt>
                <c:pt idx="148">
                  <c:v>8123.41</c:v>
                </c:pt>
                <c:pt idx="149">
                  <c:v>8163.63</c:v>
                </c:pt>
                <c:pt idx="150">
                  <c:v>8160.47</c:v>
                </c:pt>
                <c:pt idx="151">
                  <c:v>8169.82</c:v>
                </c:pt>
                <c:pt idx="152">
                  <c:v>8158.78</c:v>
                </c:pt>
                <c:pt idx="153">
                  <c:v>8168.39</c:v>
                </c:pt>
                <c:pt idx="154">
                  <c:v>8153.81</c:v>
                </c:pt>
                <c:pt idx="155">
                  <c:v>8148.63</c:v>
                </c:pt>
                <c:pt idx="156">
                  <c:v>8165.09</c:v>
                </c:pt>
                <c:pt idx="157">
                  <c:v>8139.46</c:v>
                </c:pt>
                <c:pt idx="158">
                  <c:v>8148.75</c:v>
                </c:pt>
                <c:pt idx="159">
                  <c:v>8159.93</c:v>
                </c:pt>
                <c:pt idx="160">
                  <c:v>8160.57</c:v>
                </c:pt>
                <c:pt idx="161">
                  <c:v>8137.22</c:v>
                </c:pt>
                <c:pt idx="162">
                  <c:v>8148.64</c:v>
                </c:pt>
                <c:pt idx="163">
                  <c:v>8142.26</c:v>
                </c:pt>
                <c:pt idx="164">
                  <c:v>8147.64</c:v>
                </c:pt>
                <c:pt idx="165">
                  <c:v>8129.8</c:v>
                </c:pt>
                <c:pt idx="166">
                  <c:v>8064.26</c:v>
                </c:pt>
                <c:pt idx="167">
                  <c:v>8030.71</c:v>
                </c:pt>
                <c:pt idx="168">
                  <c:v>8008.07</c:v>
                </c:pt>
                <c:pt idx="169">
                  <c:v>7978.41</c:v>
                </c:pt>
                <c:pt idx="170">
                  <c:v>7916.93</c:v>
                </c:pt>
                <c:pt idx="171">
                  <c:v>7951.77</c:v>
                </c:pt>
                <c:pt idx="172">
                  <c:v>7947.01</c:v>
                </c:pt>
                <c:pt idx="173">
                  <c:v>7945.72</c:v>
                </c:pt>
                <c:pt idx="174">
                  <c:v>7949.21</c:v>
                </c:pt>
                <c:pt idx="175">
                  <c:v>7952.69</c:v>
                </c:pt>
                <c:pt idx="176">
                  <c:v>7951.13</c:v>
                </c:pt>
                <c:pt idx="177">
                  <c:v>7940.31</c:v>
                </c:pt>
                <c:pt idx="178">
                  <c:v>7934.5</c:v>
                </c:pt>
                <c:pt idx="179">
                  <c:v>7924.95</c:v>
                </c:pt>
                <c:pt idx="180">
                  <c:v>7927.03</c:v>
                </c:pt>
                <c:pt idx="181">
                  <c:v>7975.46</c:v>
                </c:pt>
                <c:pt idx="182">
                  <c:v>8010.03</c:v>
                </c:pt>
                <c:pt idx="183">
                  <c:v>8044.84</c:v>
                </c:pt>
                <c:pt idx="184">
                  <c:v>8023.22</c:v>
                </c:pt>
                <c:pt idx="185">
                  <c:v>7980.89</c:v>
                </c:pt>
                <c:pt idx="186">
                  <c:v>7986.56</c:v>
                </c:pt>
                <c:pt idx="187">
                  <c:v>8022.07</c:v>
                </c:pt>
                <c:pt idx="188">
                  <c:v>7995</c:v>
                </c:pt>
                <c:pt idx="189">
                  <c:v>8016.52</c:v>
                </c:pt>
                <c:pt idx="190">
                  <c:v>8042.17</c:v>
                </c:pt>
                <c:pt idx="191">
                  <c:v>8046.09</c:v>
                </c:pt>
                <c:pt idx="192">
                  <c:v>8032.73</c:v>
                </c:pt>
                <c:pt idx="193">
                  <c:v>8000.85</c:v>
                </c:pt>
                <c:pt idx="194">
                  <c:v>7989.22</c:v>
                </c:pt>
                <c:pt idx="195">
                  <c:v>7981.18</c:v>
                </c:pt>
                <c:pt idx="196">
                  <c:v>7965.63</c:v>
                </c:pt>
                <c:pt idx="197">
                  <c:v>7951.15</c:v>
                </c:pt>
                <c:pt idx="198">
                  <c:v>7935.65</c:v>
                </c:pt>
                <c:pt idx="199">
                  <c:v>7929.25</c:v>
                </c:pt>
                <c:pt idx="200">
                  <c:v>7941.37</c:v>
                </c:pt>
                <c:pt idx="201">
                  <c:v>7990.07</c:v>
                </c:pt>
                <c:pt idx="202">
                  <c:v>8008.98</c:v>
                </c:pt>
                <c:pt idx="203">
                  <c:v>7980.1</c:v>
                </c:pt>
                <c:pt idx="204">
                  <c:v>7979.36</c:v>
                </c:pt>
                <c:pt idx="205">
                  <c:v>7985.9</c:v>
                </c:pt>
                <c:pt idx="206">
                  <c:v>7978.67</c:v>
                </c:pt>
                <c:pt idx="207">
                  <c:v>8004.19</c:v>
                </c:pt>
                <c:pt idx="208">
                  <c:v>8007.57</c:v>
                </c:pt>
                <c:pt idx="209">
                  <c:v>8010.34</c:v>
                </c:pt>
                <c:pt idx="210">
                  <c:v>8029.29</c:v>
                </c:pt>
                <c:pt idx="211">
                  <c:v>8035.21</c:v>
                </c:pt>
                <c:pt idx="212">
                  <c:v>8077.97</c:v>
                </c:pt>
                <c:pt idx="213">
                  <c:v>8125.42</c:v>
                </c:pt>
                <c:pt idx="214">
                  <c:v>8129.58</c:v>
                </c:pt>
                <c:pt idx="215">
                  <c:v>8119.81</c:v>
                </c:pt>
                <c:pt idx="216">
                  <c:v>8111.45</c:v>
                </c:pt>
                <c:pt idx="217">
                  <c:v>8100.17</c:v>
                </c:pt>
                <c:pt idx="218">
                  <c:v>8101.49</c:v>
                </c:pt>
                <c:pt idx="219">
                  <c:v>8104.77</c:v>
                </c:pt>
                <c:pt idx="220">
                  <c:v>8092.35</c:v>
                </c:pt>
                <c:pt idx="221">
                  <c:v>8093.95</c:v>
                </c:pt>
                <c:pt idx="222">
                  <c:v>8091.77</c:v>
                </c:pt>
                <c:pt idx="223">
                  <c:v>8091.26</c:v>
                </c:pt>
                <c:pt idx="224">
                  <c:v>8101.21</c:v>
                </c:pt>
                <c:pt idx="225">
                  <c:v>8117.11</c:v>
                </c:pt>
                <c:pt idx="226">
                  <c:v>8111.73</c:v>
                </c:pt>
                <c:pt idx="227">
                  <c:v>8106.65</c:v>
                </c:pt>
                <c:pt idx="228">
                  <c:v>8119.06</c:v>
                </c:pt>
                <c:pt idx="229">
                  <c:v>8122.31</c:v>
                </c:pt>
                <c:pt idx="230">
                  <c:v>8123.55</c:v>
                </c:pt>
                <c:pt idx="231">
                  <c:v>8124.91</c:v>
                </c:pt>
                <c:pt idx="232">
                  <c:v>8113.37</c:v>
                </c:pt>
                <c:pt idx="233">
                  <c:v>8111.76</c:v>
                </c:pt>
                <c:pt idx="234">
                  <c:v>8138.42</c:v>
                </c:pt>
                <c:pt idx="235">
                  <c:v>8191.12</c:v>
                </c:pt>
                <c:pt idx="236">
                  <c:v>8194.83</c:v>
                </c:pt>
                <c:pt idx="237">
                  <c:v>8203.16</c:v>
                </c:pt>
                <c:pt idx="238">
                  <c:v>8224.42</c:v>
                </c:pt>
                <c:pt idx="239">
                  <c:v>8245.1299999999992</c:v>
                </c:pt>
                <c:pt idx="240">
                  <c:v>8275.23</c:v>
                </c:pt>
                <c:pt idx="241">
                  <c:v>8280.18</c:v>
                </c:pt>
                <c:pt idx="242">
                  <c:v>8273.2800000000007</c:v>
                </c:pt>
                <c:pt idx="243" formatCode="#,##0.00_);[Red]\(#,##0.00\)">
                  <c:v>8309.75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09-4695-84F9-1367C7830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3323279"/>
        <c:axId val="1"/>
      </c:lineChart>
      <c:dateAx>
        <c:axId val="733323279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in val="7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32327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200"/>
              <a:t>Evolution</a:t>
            </a:r>
            <a:r>
              <a:rPr lang="en-US" sz="1200" baseline="0"/>
              <a:t> of SEMTRI since the start of 2019</a:t>
            </a:r>
            <a:endParaRPr lang="en-US" sz="120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4902627912252"/>
          <c:y val="0.10709592365027598"/>
          <c:w val="0.82116436378853253"/>
          <c:h val="0.77077522990923841"/>
        </c:manualLayout>
      </c:layout>
      <c:lineChart>
        <c:grouping val="standard"/>
        <c:varyColors val="0"/>
        <c:ser>
          <c:idx val="1"/>
          <c:order val="0"/>
          <c:tx>
            <c:strRef>
              <c:f>Sheet3!$G$2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Sheet3!$E$3:$E$246</c:f>
              <c:numCache>
                <c:formatCode>d\-mmm\-yy</c:formatCode>
                <c:ptCount val="244"/>
                <c:pt idx="0">
                  <c:v>43468</c:v>
                </c:pt>
                <c:pt idx="1">
                  <c:v>43469</c:v>
                </c:pt>
                <c:pt idx="2">
                  <c:v>43472</c:v>
                </c:pt>
                <c:pt idx="3">
                  <c:v>43473</c:v>
                </c:pt>
                <c:pt idx="4">
                  <c:v>43474</c:v>
                </c:pt>
                <c:pt idx="5">
                  <c:v>43475</c:v>
                </c:pt>
                <c:pt idx="6">
                  <c:v>43476</c:v>
                </c:pt>
                <c:pt idx="7">
                  <c:v>43479</c:v>
                </c:pt>
                <c:pt idx="8">
                  <c:v>43480</c:v>
                </c:pt>
                <c:pt idx="9">
                  <c:v>43481</c:v>
                </c:pt>
                <c:pt idx="10">
                  <c:v>43482</c:v>
                </c:pt>
                <c:pt idx="11">
                  <c:v>43483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43500</c:v>
                </c:pt>
                <c:pt idx="21">
                  <c:v>43502</c:v>
                </c:pt>
                <c:pt idx="22">
                  <c:v>43503</c:v>
                </c:pt>
                <c:pt idx="23">
                  <c:v>43504</c:v>
                </c:pt>
                <c:pt idx="24">
                  <c:v>43507</c:v>
                </c:pt>
                <c:pt idx="25">
                  <c:v>43508</c:v>
                </c:pt>
                <c:pt idx="26">
                  <c:v>43509</c:v>
                </c:pt>
                <c:pt idx="27">
                  <c:v>43510</c:v>
                </c:pt>
                <c:pt idx="28">
                  <c:v>43511</c:v>
                </c:pt>
                <c:pt idx="29">
                  <c:v>43514</c:v>
                </c:pt>
                <c:pt idx="30">
                  <c:v>43515</c:v>
                </c:pt>
                <c:pt idx="31">
                  <c:v>43516</c:v>
                </c:pt>
                <c:pt idx="32">
                  <c:v>43517</c:v>
                </c:pt>
                <c:pt idx="33">
                  <c:v>43518</c:v>
                </c:pt>
                <c:pt idx="34">
                  <c:v>43521</c:v>
                </c:pt>
                <c:pt idx="35">
                  <c:v>43522</c:v>
                </c:pt>
                <c:pt idx="36">
                  <c:v>43523</c:v>
                </c:pt>
                <c:pt idx="37">
                  <c:v>43524</c:v>
                </c:pt>
                <c:pt idx="38">
                  <c:v>43525</c:v>
                </c:pt>
                <c:pt idx="39">
                  <c:v>43529</c:v>
                </c:pt>
                <c:pt idx="40">
                  <c:v>43530</c:v>
                </c:pt>
                <c:pt idx="41">
                  <c:v>43531</c:v>
                </c:pt>
                <c:pt idx="42">
                  <c:v>43532</c:v>
                </c:pt>
                <c:pt idx="43">
                  <c:v>43535</c:v>
                </c:pt>
                <c:pt idx="44">
                  <c:v>43537</c:v>
                </c:pt>
                <c:pt idx="45">
                  <c:v>43538</c:v>
                </c:pt>
                <c:pt idx="46">
                  <c:v>43539</c:v>
                </c:pt>
                <c:pt idx="47">
                  <c:v>43542</c:v>
                </c:pt>
                <c:pt idx="48">
                  <c:v>43543</c:v>
                </c:pt>
                <c:pt idx="49">
                  <c:v>43544</c:v>
                </c:pt>
                <c:pt idx="50">
                  <c:v>43545</c:v>
                </c:pt>
                <c:pt idx="51">
                  <c:v>43546</c:v>
                </c:pt>
                <c:pt idx="52">
                  <c:v>43549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43591</c:v>
                </c:pt>
                <c:pt idx="82">
                  <c:v>43592</c:v>
                </c:pt>
                <c:pt idx="83">
                  <c:v>43593</c:v>
                </c:pt>
                <c:pt idx="84">
                  <c:v>43594</c:v>
                </c:pt>
                <c:pt idx="85">
                  <c:v>43595</c:v>
                </c:pt>
                <c:pt idx="86">
                  <c:v>43598</c:v>
                </c:pt>
                <c:pt idx="87">
                  <c:v>43599</c:v>
                </c:pt>
                <c:pt idx="88">
                  <c:v>43600</c:v>
                </c:pt>
                <c:pt idx="89">
                  <c:v>43601</c:v>
                </c:pt>
                <c:pt idx="90">
                  <c:v>43602</c:v>
                </c:pt>
                <c:pt idx="91">
                  <c:v>43605</c:v>
                </c:pt>
                <c:pt idx="92">
                  <c:v>43606</c:v>
                </c:pt>
                <c:pt idx="93">
                  <c:v>43607</c:v>
                </c:pt>
                <c:pt idx="94">
                  <c:v>43608</c:v>
                </c:pt>
                <c:pt idx="95">
                  <c:v>43609</c:v>
                </c:pt>
                <c:pt idx="96">
                  <c:v>43612</c:v>
                </c:pt>
                <c:pt idx="97">
                  <c:v>43613</c:v>
                </c:pt>
                <c:pt idx="98">
                  <c:v>43614</c:v>
                </c:pt>
                <c:pt idx="99">
                  <c:v>43615</c:v>
                </c:pt>
                <c:pt idx="100">
                  <c:v>43616</c:v>
                </c:pt>
                <c:pt idx="101">
                  <c:v>43619</c:v>
                </c:pt>
                <c:pt idx="102">
                  <c:v>43620</c:v>
                </c:pt>
                <c:pt idx="103">
                  <c:v>43622</c:v>
                </c:pt>
                <c:pt idx="104">
                  <c:v>43623</c:v>
                </c:pt>
                <c:pt idx="105">
                  <c:v>43626</c:v>
                </c:pt>
                <c:pt idx="106">
                  <c:v>43627</c:v>
                </c:pt>
                <c:pt idx="107">
                  <c:v>43628</c:v>
                </c:pt>
                <c:pt idx="108">
                  <c:v>43629</c:v>
                </c:pt>
                <c:pt idx="109">
                  <c:v>43630</c:v>
                </c:pt>
                <c:pt idx="110">
                  <c:v>43633</c:v>
                </c:pt>
                <c:pt idx="111">
                  <c:v>43634</c:v>
                </c:pt>
                <c:pt idx="112">
                  <c:v>43635</c:v>
                </c:pt>
                <c:pt idx="113">
                  <c:v>43636</c:v>
                </c:pt>
                <c:pt idx="114">
                  <c:v>43637</c:v>
                </c:pt>
                <c:pt idx="115">
                  <c:v>43640</c:v>
                </c:pt>
                <c:pt idx="116">
                  <c:v>43641</c:v>
                </c:pt>
                <c:pt idx="117">
                  <c:v>43642</c:v>
                </c:pt>
                <c:pt idx="118">
                  <c:v>43643</c:v>
                </c:pt>
                <c:pt idx="119">
                  <c:v>43644</c:v>
                </c:pt>
                <c:pt idx="120">
                  <c:v>43647</c:v>
                </c:pt>
                <c:pt idx="121">
                  <c:v>43648</c:v>
                </c:pt>
                <c:pt idx="122">
                  <c:v>43649</c:v>
                </c:pt>
                <c:pt idx="123">
                  <c:v>43650</c:v>
                </c:pt>
                <c:pt idx="124">
                  <c:v>43651</c:v>
                </c:pt>
                <c:pt idx="125">
                  <c:v>43654</c:v>
                </c:pt>
                <c:pt idx="126">
                  <c:v>43655</c:v>
                </c:pt>
                <c:pt idx="127">
                  <c:v>43656</c:v>
                </c:pt>
                <c:pt idx="128">
                  <c:v>43657</c:v>
                </c:pt>
                <c:pt idx="129">
                  <c:v>43658</c:v>
                </c:pt>
                <c:pt idx="130">
                  <c:v>43661</c:v>
                </c:pt>
                <c:pt idx="131">
                  <c:v>43662</c:v>
                </c:pt>
                <c:pt idx="132">
                  <c:v>43663</c:v>
                </c:pt>
                <c:pt idx="133">
                  <c:v>43664</c:v>
                </c:pt>
                <c:pt idx="134">
                  <c:v>43665</c:v>
                </c:pt>
                <c:pt idx="135">
                  <c:v>43668</c:v>
                </c:pt>
                <c:pt idx="136">
                  <c:v>43669</c:v>
                </c:pt>
                <c:pt idx="137">
                  <c:v>43670</c:v>
                </c:pt>
                <c:pt idx="138">
                  <c:v>43671</c:v>
                </c:pt>
                <c:pt idx="139">
                  <c:v>43672</c:v>
                </c:pt>
                <c:pt idx="140">
                  <c:v>43676</c:v>
                </c:pt>
                <c:pt idx="141">
                  <c:v>43677</c:v>
                </c:pt>
                <c:pt idx="142">
                  <c:v>43678</c:v>
                </c:pt>
                <c:pt idx="143">
                  <c:v>43679</c:v>
                </c:pt>
                <c:pt idx="144">
                  <c:v>43682</c:v>
                </c:pt>
                <c:pt idx="145">
                  <c:v>43683</c:v>
                </c:pt>
                <c:pt idx="146">
                  <c:v>43684</c:v>
                </c:pt>
                <c:pt idx="147">
                  <c:v>43685</c:v>
                </c:pt>
                <c:pt idx="148">
                  <c:v>43686</c:v>
                </c:pt>
                <c:pt idx="149">
                  <c:v>43689</c:v>
                </c:pt>
                <c:pt idx="150">
                  <c:v>43690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43707</c:v>
                </c:pt>
                <c:pt idx="164">
                  <c:v>43710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43777</c:v>
                </c:pt>
                <c:pt idx="210">
                  <c:v>43780</c:v>
                </c:pt>
                <c:pt idx="211">
                  <c:v>43781</c:v>
                </c:pt>
                <c:pt idx="212">
                  <c:v>43782</c:v>
                </c:pt>
                <c:pt idx="213">
                  <c:v>43783</c:v>
                </c:pt>
                <c:pt idx="214">
                  <c:v>43784</c:v>
                </c:pt>
                <c:pt idx="215">
                  <c:v>43787</c:v>
                </c:pt>
                <c:pt idx="216">
                  <c:v>43788</c:v>
                </c:pt>
                <c:pt idx="217">
                  <c:v>43789</c:v>
                </c:pt>
                <c:pt idx="218">
                  <c:v>43790</c:v>
                </c:pt>
                <c:pt idx="219">
                  <c:v>43791</c:v>
                </c:pt>
                <c:pt idx="220">
                  <c:v>43794</c:v>
                </c:pt>
                <c:pt idx="221">
                  <c:v>43795</c:v>
                </c:pt>
                <c:pt idx="222">
                  <c:v>43796</c:v>
                </c:pt>
                <c:pt idx="223">
                  <c:v>43797</c:v>
                </c:pt>
                <c:pt idx="224">
                  <c:v>43798</c:v>
                </c:pt>
                <c:pt idx="225" formatCode="[$-409]dd\-mmm\-yy;@">
                  <c:v>43801</c:v>
                </c:pt>
                <c:pt idx="226" formatCode="[$-409]dd\-mmm\-yy;@">
                  <c:v>43802</c:v>
                </c:pt>
                <c:pt idx="227" formatCode="[$-409]dd\-mmm\-yy;@">
                  <c:v>43803</c:v>
                </c:pt>
                <c:pt idx="228" formatCode="[$-409]dd\-mmm\-yy;@">
                  <c:v>43804</c:v>
                </c:pt>
                <c:pt idx="229" formatCode="[$-409]dd\-mmm\-yy;@">
                  <c:v>43805</c:v>
                </c:pt>
                <c:pt idx="230" formatCode="[$-409]dd\-mmm\-yy;@">
                  <c:v>43808</c:v>
                </c:pt>
                <c:pt idx="231" formatCode="[$-409]dd\-mmm\-yy;@">
                  <c:v>43809</c:v>
                </c:pt>
                <c:pt idx="232" formatCode="[$-409]dd\-mmm\-yy;@">
                  <c:v>43810</c:v>
                </c:pt>
                <c:pt idx="233" formatCode="[$-409]dd\-mmm\-yy;@">
                  <c:v>43811</c:v>
                </c:pt>
                <c:pt idx="234" formatCode="[$-409]dd\-mmm\-yy;@">
                  <c:v>43812</c:v>
                </c:pt>
                <c:pt idx="235" formatCode="[$-409]dd\-mmm\-yy;@">
                  <c:v>43815</c:v>
                </c:pt>
                <c:pt idx="236" formatCode="[$-409]dd\-mmm\-yy;@">
                  <c:v>43816</c:v>
                </c:pt>
                <c:pt idx="237" formatCode="[$-409]dd\-mmm\-yy;@">
                  <c:v>43817</c:v>
                </c:pt>
                <c:pt idx="238" formatCode="[$-409]dd\-mmm\-yy;@">
                  <c:v>43818</c:v>
                </c:pt>
                <c:pt idx="239" formatCode="[$-409]dd\-mmm\-yy;@">
                  <c:v>43819</c:v>
                </c:pt>
                <c:pt idx="240" formatCode="[$-409]dd\-mmm\-yy;@">
                  <c:v>43822</c:v>
                </c:pt>
                <c:pt idx="241" formatCode="[$-409]dd\-mmm\-yy;@">
                  <c:v>43823</c:v>
                </c:pt>
                <c:pt idx="242" formatCode="[$-409]dd\-mmm\-yy;@">
                  <c:v>43825</c:v>
                </c:pt>
                <c:pt idx="243" formatCode="[$-409]dd\-mmm\-yy;@">
                  <c:v>43826</c:v>
                </c:pt>
              </c:numCache>
            </c:numRef>
          </c:cat>
          <c:val>
            <c:numRef>
              <c:f>Sheet3!$G$3:$G$246</c:f>
              <c:numCache>
                <c:formatCode>_(* #,##0.00_);_(* \(#,##0.00\);_(* "-"??_);_(@_)</c:formatCode>
                <c:ptCount val="244"/>
                <c:pt idx="0">
                  <c:v>8200.94</c:v>
                </c:pt>
                <c:pt idx="1">
                  <c:v>8190.4</c:v>
                </c:pt>
                <c:pt idx="2">
                  <c:v>8186.42</c:v>
                </c:pt>
                <c:pt idx="3">
                  <c:v>8189.16</c:v>
                </c:pt>
                <c:pt idx="4">
                  <c:v>8212.68</c:v>
                </c:pt>
                <c:pt idx="5">
                  <c:v>8167.26</c:v>
                </c:pt>
                <c:pt idx="6">
                  <c:v>8153.86</c:v>
                </c:pt>
                <c:pt idx="7">
                  <c:v>8187.57</c:v>
                </c:pt>
                <c:pt idx="8">
                  <c:v>8189.21</c:v>
                </c:pt>
                <c:pt idx="9">
                  <c:v>8205.7000000000007</c:v>
                </c:pt>
                <c:pt idx="10">
                  <c:v>8223.0300000000007</c:v>
                </c:pt>
                <c:pt idx="11">
                  <c:v>8233.65</c:v>
                </c:pt>
                <c:pt idx="12">
                  <c:v>8222.4</c:v>
                </c:pt>
                <c:pt idx="13">
                  <c:v>8248.94</c:v>
                </c:pt>
                <c:pt idx="14">
                  <c:v>8226.2199999999993</c:v>
                </c:pt>
                <c:pt idx="15">
                  <c:v>8210.75</c:v>
                </c:pt>
                <c:pt idx="16">
                  <c:v>8206.32</c:v>
                </c:pt>
                <c:pt idx="17">
                  <c:v>8207.41</c:v>
                </c:pt>
                <c:pt idx="18">
                  <c:v>8192.16</c:v>
                </c:pt>
                <c:pt idx="19">
                  <c:v>8182.41</c:v>
                </c:pt>
                <c:pt idx="20">
                  <c:v>8186.57</c:v>
                </c:pt>
                <c:pt idx="21">
                  <c:v>8163.58</c:v>
                </c:pt>
                <c:pt idx="22">
                  <c:v>8155.89</c:v>
                </c:pt>
                <c:pt idx="23">
                  <c:v>8173.77</c:v>
                </c:pt>
                <c:pt idx="24">
                  <c:v>8155.63</c:v>
                </c:pt>
                <c:pt idx="25">
                  <c:v>8150.4</c:v>
                </c:pt>
                <c:pt idx="26">
                  <c:v>8143.46</c:v>
                </c:pt>
                <c:pt idx="27">
                  <c:v>8136.76</c:v>
                </c:pt>
                <c:pt idx="28">
                  <c:v>8128.4</c:v>
                </c:pt>
                <c:pt idx="29">
                  <c:v>8146.41</c:v>
                </c:pt>
                <c:pt idx="30">
                  <c:v>8136.35</c:v>
                </c:pt>
                <c:pt idx="31">
                  <c:v>8139.65</c:v>
                </c:pt>
                <c:pt idx="32">
                  <c:v>8170.95</c:v>
                </c:pt>
                <c:pt idx="33">
                  <c:v>8163.7</c:v>
                </c:pt>
                <c:pt idx="34">
                  <c:v>8151.56</c:v>
                </c:pt>
                <c:pt idx="35">
                  <c:v>8141.02</c:v>
                </c:pt>
                <c:pt idx="36">
                  <c:v>8148.09</c:v>
                </c:pt>
                <c:pt idx="37">
                  <c:v>8161.86</c:v>
                </c:pt>
                <c:pt idx="38">
                  <c:v>8163.41</c:v>
                </c:pt>
                <c:pt idx="39">
                  <c:v>8153.47</c:v>
                </c:pt>
                <c:pt idx="40">
                  <c:v>8120.34</c:v>
                </c:pt>
                <c:pt idx="41">
                  <c:v>8137.64</c:v>
                </c:pt>
                <c:pt idx="42">
                  <c:v>8120.75</c:v>
                </c:pt>
                <c:pt idx="43">
                  <c:v>8118.4</c:v>
                </c:pt>
                <c:pt idx="44">
                  <c:v>8104.68</c:v>
                </c:pt>
                <c:pt idx="45">
                  <c:v>8099.26</c:v>
                </c:pt>
                <c:pt idx="46">
                  <c:v>8091.2</c:v>
                </c:pt>
                <c:pt idx="47">
                  <c:v>8100.38</c:v>
                </c:pt>
                <c:pt idx="48">
                  <c:v>8092.47</c:v>
                </c:pt>
                <c:pt idx="49">
                  <c:v>8076.12</c:v>
                </c:pt>
                <c:pt idx="50">
                  <c:v>8065.84</c:v>
                </c:pt>
                <c:pt idx="51">
                  <c:v>8033.49</c:v>
                </c:pt>
                <c:pt idx="52">
                  <c:v>8031.25</c:v>
                </c:pt>
                <c:pt idx="53">
                  <c:v>8021.54</c:v>
                </c:pt>
                <c:pt idx="54">
                  <c:v>8026.05</c:v>
                </c:pt>
                <c:pt idx="55">
                  <c:v>8017.11</c:v>
                </c:pt>
                <c:pt idx="56">
                  <c:v>8007.09</c:v>
                </c:pt>
                <c:pt idx="57">
                  <c:v>8015.05</c:v>
                </c:pt>
                <c:pt idx="58">
                  <c:v>7991.04</c:v>
                </c:pt>
                <c:pt idx="59">
                  <c:v>8010.22</c:v>
                </c:pt>
                <c:pt idx="60">
                  <c:v>8011.94</c:v>
                </c:pt>
                <c:pt idx="61">
                  <c:v>8058.2</c:v>
                </c:pt>
                <c:pt idx="62">
                  <c:v>8091.43</c:v>
                </c:pt>
                <c:pt idx="63">
                  <c:v>8090.88</c:v>
                </c:pt>
                <c:pt idx="64">
                  <c:v>8066.01</c:v>
                </c:pt>
                <c:pt idx="65">
                  <c:v>8057.17</c:v>
                </c:pt>
                <c:pt idx="66">
                  <c:v>8036.28</c:v>
                </c:pt>
                <c:pt idx="67">
                  <c:v>8036.25</c:v>
                </c:pt>
                <c:pt idx="68">
                  <c:v>8027.62</c:v>
                </c:pt>
                <c:pt idx="69">
                  <c:v>8002.26</c:v>
                </c:pt>
                <c:pt idx="70">
                  <c:v>7984.24</c:v>
                </c:pt>
                <c:pt idx="71">
                  <c:v>7987.02</c:v>
                </c:pt>
                <c:pt idx="72">
                  <c:v>7992.33</c:v>
                </c:pt>
                <c:pt idx="73">
                  <c:v>7974.5456199766204</c:v>
                </c:pt>
                <c:pt idx="74">
                  <c:v>7957.4420181996093</c:v>
                </c:pt>
                <c:pt idx="75">
                  <c:v>7955.9348823408081</c:v>
                </c:pt>
                <c:pt idx="76">
                  <c:v>7951.4931487771019</c:v>
                </c:pt>
                <c:pt idx="77">
                  <c:v>7938.15</c:v>
                </c:pt>
                <c:pt idx="78">
                  <c:v>7935.35</c:v>
                </c:pt>
                <c:pt idx="79">
                  <c:v>7932.24</c:v>
                </c:pt>
                <c:pt idx="80">
                  <c:v>7921.59</c:v>
                </c:pt>
                <c:pt idx="81">
                  <c:v>7918.15</c:v>
                </c:pt>
                <c:pt idx="82">
                  <c:v>7893.62</c:v>
                </c:pt>
                <c:pt idx="83">
                  <c:v>7887.17</c:v>
                </c:pt>
                <c:pt idx="84">
                  <c:v>7896.73</c:v>
                </c:pt>
                <c:pt idx="85">
                  <c:v>7934.5</c:v>
                </c:pt>
                <c:pt idx="86">
                  <c:v>7937.84</c:v>
                </c:pt>
                <c:pt idx="87">
                  <c:v>7941.57</c:v>
                </c:pt>
                <c:pt idx="88">
                  <c:v>7995.62</c:v>
                </c:pt>
                <c:pt idx="89">
                  <c:v>7992.47</c:v>
                </c:pt>
                <c:pt idx="90">
                  <c:v>7988.85</c:v>
                </c:pt>
                <c:pt idx="91">
                  <c:v>7989.66</c:v>
                </c:pt>
                <c:pt idx="92">
                  <c:v>7983.4</c:v>
                </c:pt>
                <c:pt idx="93">
                  <c:v>7970.07</c:v>
                </c:pt>
                <c:pt idx="94">
                  <c:v>7955.58</c:v>
                </c:pt>
                <c:pt idx="95">
                  <c:v>7961.59</c:v>
                </c:pt>
                <c:pt idx="96">
                  <c:v>7944.57</c:v>
                </c:pt>
                <c:pt idx="97">
                  <c:v>7956.82</c:v>
                </c:pt>
                <c:pt idx="98">
                  <c:v>7980.29</c:v>
                </c:pt>
                <c:pt idx="99">
                  <c:v>7958.92</c:v>
                </c:pt>
                <c:pt idx="100">
                  <c:v>7938.66</c:v>
                </c:pt>
                <c:pt idx="101">
                  <c:v>7934.4</c:v>
                </c:pt>
                <c:pt idx="102">
                  <c:v>7930.23</c:v>
                </c:pt>
                <c:pt idx="103">
                  <c:v>7925.99</c:v>
                </c:pt>
                <c:pt idx="104">
                  <c:v>7910.42</c:v>
                </c:pt>
                <c:pt idx="105">
                  <c:v>7890.2</c:v>
                </c:pt>
                <c:pt idx="106">
                  <c:v>7901.79</c:v>
                </c:pt>
                <c:pt idx="107">
                  <c:v>7897.59</c:v>
                </c:pt>
                <c:pt idx="108">
                  <c:v>7869.1</c:v>
                </c:pt>
                <c:pt idx="109">
                  <c:v>7856.35</c:v>
                </c:pt>
                <c:pt idx="110">
                  <c:v>7851.4</c:v>
                </c:pt>
                <c:pt idx="111">
                  <c:v>7853.37</c:v>
                </c:pt>
                <c:pt idx="112">
                  <c:v>7856.88</c:v>
                </c:pt>
                <c:pt idx="113">
                  <c:v>7865.7</c:v>
                </c:pt>
                <c:pt idx="114">
                  <c:v>7885.13</c:v>
                </c:pt>
                <c:pt idx="115">
                  <c:v>7946.34</c:v>
                </c:pt>
                <c:pt idx="116">
                  <c:v>8043.56</c:v>
                </c:pt>
                <c:pt idx="117">
                  <c:v>8046.01</c:v>
                </c:pt>
                <c:pt idx="118">
                  <c:v>7941.75</c:v>
                </c:pt>
                <c:pt idx="119">
                  <c:v>7932.36</c:v>
                </c:pt>
                <c:pt idx="120">
                  <c:v>7952.92</c:v>
                </c:pt>
                <c:pt idx="121">
                  <c:v>7947.25</c:v>
                </c:pt>
                <c:pt idx="122">
                  <c:v>7967.22</c:v>
                </c:pt>
                <c:pt idx="123">
                  <c:v>7979.41</c:v>
                </c:pt>
                <c:pt idx="124">
                  <c:v>7986.14</c:v>
                </c:pt>
                <c:pt idx="125">
                  <c:v>8025.12</c:v>
                </c:pt>
                <c:pt idx="126">
                  <c:v>8053.76</c:v>
                </c:pt>
                <c:pt idx="127">
                  <c:v>8057.92</c:v>
                </c:pt>
                <c:pt idx="128">
                  <c:v>8077.95</c:v>
                </c:pt>
                <c:pt idx="129">
                  <c:v>8083.55</c:v>
                </c:pt>
                <c:pt idx="130">
                  <c:v>8094.62</c:v>
                </c:pt>
                <c:pt idx="131">
                  <c:v>8101.21</c:v>
                </c:pt>
                <c:pt idx="132">
                  <c:v>8101.01</c:v>
                </c:pt>
                <c:pt idx="133">
                  <c:v>8065.26</c:v>
                </c:pt>
                <c:pt idx="134">
                  <c:v>8075.16</c:v>
                </c:pt>
                <c:pt idx="135">
                  <c:v>8094.94</c:v>
                </c:pt>
                <c:pt idx="136">
                  <c:v>8088.83</c:v>
                </c:pt>
                <c:pt idx="137">
                  <c:v>8097.39</c:v>
                </c:pt>
                <c:pt idx="138">
                  <c:v>8092.13</c:v>
                </c:pt>
                <c:pt idx="139">
                  <c:v>8091.64</c:v>
                </c:pt>
                <c:pt idx="140">
                  <c:v>8090.17</c:v>
                </c:pt>
                <c:pt idx="141">
                  <c:v>8118.68</c:v>
                </c:pt>
                <c:pt idx="142">
                  <c:v>8151.14</c:v>
                </c:pt>
                <c:pt idx="143">
                  <c:v>8152.16</c:v>
                </c:pt>
                <c:pt idx="144">
                  <c:v>8158.86</c:v>
                </c:pt>
                <c:pt idx="145">
                  <c:v>8133.54</c:v>
                </c:pt>
                <c:pt idx="146">
                  <c:v>8139.79</c:v>
                </c:pt>
                <c:pt idx="147">
                  <c:v>8133.5</c:v>
                </c:pt>
                <c:pt idx="148">
                  <c:v>8123.41</c:v>
                </c:pt>
                <c:pt idx="149">
                  <c:v>8163.63</c:v>
                </c:pt>
                <c:pt idx="150">
                  <c:v>8160.47</c:v>
                </c:pt>
                <c:pt idx="151">
                  <c:v>8169.82</c:v>
                </c:pt>
                <c:pt idx="152">
                  <c:v>8158.78</c:v>
                </c:pt>
                <c:pt idx="153">
                  <c:v>8168.39</c:v>
                </c:pt>
                <c:pt idx="154">
                  <c:v>8153.81</c:v>
                </c:pt>
                <c:pt idx="155">
                  <c:v>8148.63</c:v>
                </c:pt>
                <c:pt idx="156">
                  <c:v>8165.09</c:v>
                </c:pt>
                <c:pt idx="157">
                  <c:v>8139.46</c:v>
                </c:pt>
                <c:pt idx="158">
                  <c:v>8148.75</c:v>
                </c:pt>
                <c:pt idx="159">
                  <c:v>8159.93</c:v>
                </c:pt>
                <c:pt idx="160">
                  <c:v>8160.57</c:v>
                </c:pt>
                <c:pt idx="161">
                  <c:v>8137.22</c:v>
                </c:pt>
                <c:pt idx="162">
                  <c:v>8148.64</c:v>
                </c:pt>
                <c:pt idx="163">
                  <c:v>8142.26</c:v>
                </c:pt>
                <c:pt idx="164">
                  <c:v>8147.64</c:v>
                </c:pt>
                <c:pt idx="165">
                  <c:v>8129.8</c:v>
                </c:pt>
                <c:pt idx="166">
                  <c:v>8064.26</c:v>
                </c:pt>
                <c:pt idx="167">
                  <c:v>8030.71</c:v>
                </c:pt>
                <c:pt idx="168">
                  <c:v>8008.07</c:v>
                </c:pt>
                <c:pt idx="169">
                  <c:v>7978.41</c:v>
                </c:pt>
                <c:pt idx="170">
                  <c:v>7916.93</c:v>
                </c:pt>
                <c:pt idx="171">
                  <c:v>7951.77</c:v>
                </c:pt>
                <c:pt idx="172">
                  <c:v>7947.01</c:v>
                </c:pt>
                <c:pt idx="173">
                  <c:v>7945.72</c:v>
                </c:pt>
                <c:pt idx="174">
                  <c:v>7949.21</c:v>
                </c:pt>
                <c:pt idx="175">
                  <c:v>7952.69</c:v>
                </c:pt>
                <c:pt idx="176">
                  <c:v>7951.13</c:v>
                </c:pt>
                <c:pt idx="177">
                  <c:v>7940.31</c:v>
                </c:pt>
                <c:pt idx="178">
                  <c:v>7934.5</c:v>
                </c:pt>
                <c:pt idx="179">
                  <c:v>7924.95</c:v>
                </c:pt>
                <c:pt idx="180">
                  <c:v>7927.03</c:v>
                </c:pt>
                <c:pt idx="181">
                  <c:v>7975.46</c:v>
                </c:pt>
                <c:pt idx="182">
                  <c:v>8010.03</c:v>
                </c:pt>
                <c:pt idx="183">
                  <c:v>8044.84</c:v>
                </c:pt>
                <c:pt idx="184">
                  <c:v>8023.22</c:v>
                </c:pt>
                <c:pt idx="185">
                  <c:v>7980.89</c:v>
                </c:pt>
                <c:pt idx="186">
                  <c:v>7986.56</c:v>
                </c:pt>
                <c:pt idx="187">
                  <c:v>8022.07</c:v>
                </c:pt>
                <c:pt idx="188">
                  <c:v>7995</c:v>
                </c:pt>
                <c:pt idx="189">
                  <c:v>8016.52</c:v>
                </c:pt>
                <c:pt idx="190">
                  <c:v>8042.17</c:v>
                </c:pt>
                <c:pt idx="191">
                  <c:v>8046.09</c:v>
                </c:pt>
                <c:pt idx="192">
                  <c:v>8032.73</c:v>
                </c:pt>
                <c:pt idx="193">
                  <c:v>8000.85</c:v>
                </c:pt>
                <c:pt idx="194">
                  <c:v>7989.22</c:v>
                </c:pt>
                <c:pt idx="195">
                  <c:v>7981.18</c:v>
                </c:pt>
                <c:pt idx="196">
                  <c:v>7965.63</c:v>
                </c:pt>
                <c:pt idx="197">
                  <c:v>7951.15</c:v>
                </c:pt>
                <c:pt idx="198">
                  <c:v>7935.65</c:v>
                </c:pt>
                <c:pt idx="199">
                  <c:v>7929.25</c:v>
                </c:pt>
                <c:pt idx="200">
                  <c:v>7941.37</c:v>
                </c:pt>
                <c:pt idx="201">
                  <c:v>7990.07</c:v>
                </c:pt>
                <c:pt idx="202">
                  <c:v>8008.98</c:v>
                </c:pt>
                <c:pt idx="203">
                  <c:v>7980.1</c:v>
                </c:pt>
                <c:pt idx="204">
                  <c:v>7979.36</c:v>
                </c:pt>
                <c:pt idx="205">
                  <c:v>7985.9</c:v>
                </c:pt>
                <c:pt idx="206">
                  <c:v>7978.67</c:v>
                </c:pt>
                <c:pt idx="207">
                  <c:v>8004.19</c:v>
                </c:pt>
                <c:pt idx="208">
                  <c:v>8007.57</c:v>
                </c:pt>
                <c:pt idx="209">
                  <c:v>8010.34</c:v>
                </c:pt>
                <c:pt idx="210">
                  <c:v>8029.29</c:v>
                </c:pt>
                <c:pt idx="211">
                  <c:v>8035.21</c:v>
                </c:pt>
                <c:pt idx="212">
                  <c:v>8077.97</c:v>
                </c:pt>
                <c:pt idx="213">
                  <c:v>8125.42</c:v>
                </c:pt>
                <c:pt idx="214">
                  <c:v>8129.58</c:v>
                </c:pt>
                <c:pt idx="215">
                  <c:v>8119.81</c:v>
                </c:pt>
                <c:pt idx="216">
                  <c:v>8111.45</c:v>
                </c:pt>
                <c:pt idx="217">
                  <c:v>8100.17</c:v>
                </c:pt>
                <c:pt idx="218">
                  <c:v>8101.49</c:v>
                </c:pt>
                <c:pt idx="219">
                  <c:v>8104.77</c:v>
                </c:pt>
                <c:pt idx="220">
                  <c:v>8092.35</c:v>
                </c:pt>
                <c:pt idx="221">
                  <c:v>8093.95</c:v>
                </c:pt>
                <c:pt idx="222">
                  <c:v>8091.77</c:v>
                </c:pt>
                <c:pt idx="223">
                  <c:v>8091.26</c:v>
                </c:pt>
                <c:pt idx="224">
                  <c:v>8101.21</c:v>
                </c:pt>
                <c:pt idx="225">
                  <c:v>8117.11</c:v>
                </c:pt>
                <c:pt idx="226">
                  <c:v>8111.73</c:v>
                </c:pt>
                <c:pt idx="227">
                  <c:v>8106.65</c:v>
                </c:pt>
                <c:pt idx="228">
                  <c:v>8119.06</c:v>
                </c:pt>
                <c:pt idx="229">
                  <c:v>8122.31</c:v>
                </c:pt>
                <c:pt idx="230">
                  <c:v>8123.55</c:v>
                </c:pt>
                <c:pt idx="231">
                  <c:v>8124.91</c:v>
                </c:pt>
                <c:pt idx="232">
                  <c:v>8113.37</c:v>
                </c:pt>
                <c:pt idx="233">
                  <c:v>8111.76</c:v>
                </c:pt>
                <c:pt idx="234">
                  <c:v>8138.42</c:v>
                </c:pt>
                <c:pt idx="235">
                  <c:v>8191.12</c:v>
                </c:pt>
                <c:pt idx="236">
                  <c:v>8194.83</c:v>
                </c:pt>
                <c:pt idx="237">
                  <c:v>8203.16</c:v>
                </c:pt>
                <c:pt idx="238">
                  <c:v>8224.42</c:v>
                </c:pt>
                <c:pt idx="239">
                  <c:v>8245.1299999999992</c:v>
                </c:pt>
                <c:pt idx="240">
                  <c:v>8275.23</c:v>
                </c:pt>
                <c:pt idx="241">
                  <c:v>8280.18</c:v>
                </c:pt>
                <c:pt idx="242">
                  <c:v>8273.2800000000007</c:v>
                </c:pt>
                <c:pt idx="243" formatCode="#,##0.00_);[Red]\(#,##0.00\)">
                  <c:v>8309.75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F-44EF-BA22-88C7A64C6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3323279"/>
        <c:axId val="1"/>
      </c:lineChart>
      <c:dateAx>
        <c:axId val="733323279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in val="7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32327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Évolution du SEMDEX et SEMTRI (Rs) depuis 1989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69885641004765E-2"/>
          <c:y val="0.11253333333333333"/>
          <c:w val="0.85957682732501361"/>
          <c:h val="0.73722352941176472"/>
        </c:manualLayout>
      </c:layout>
      <c:lineChart>
        <c:grouping val="standard"/>
        <c:varyColors val="0"/>
        <c:ser>
          <c:idx val="0"/>
          <c:order val="0"/>
          <c:tx>
            <c:strRef>
              <c:f>Sheet2!$F$2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Sheet2!$E$3:$E$6323</c:f>
              <c:numCache>
                <c:formatCode>d\-mmm\-yy</c:formatCode>
                <c:ptCount val="6321"/>
                <c:pt idx="0">
                  <c:v>32694</c:v>
                </c:pt>
                <c:pt idx="1">
                  <c:v>32701</c:v>
                </c:pt>
                <c:pt idx="2">
                  <c:v>32708</c:v>
                </c:pt>
                <c:pt idx="3">
                  <c:v>32715</c:v>
                </c:pt>
                <c:pt idx="4">
                  <c:v>32722</c:v>
                </c:pt>
                <c:pt idx="5">
                  <c:v>32729</c:v>
                </c:pt>
                <c:pt idx="6">
                  <c:v>32736</c:v>
                </c:pt>
                <c:pt idx="7">
                  <c:v>32743</c:v>
                </c:pt>
                <c:pt idx="8">
                  <c:v>32750</c:v>
                </c:pt>
                <c:pt idx="9">
                  <c:v>32757</c:v>
                </c:pt>
                <c:pt idx="10">
                  <c:v>32764</c:v>
                </c:pt>
                <c:pt idx="11">
                  <c:v>32771</c:v>
                </c:pt>
                <c:pt idx="12">
                  <c:v>32778</c:v>
                </c:pt>
                <c:pt idx="13">
                  <c:v>32785</c:v>
                </c:pt>
                <c:pt idx="14">
                  <c:v>32792</c:v>
                </c:pt>
                <c:pt idx="15">
                  <c:v>32799</c:v>
                </c:pt>
                <c:pt idx="16">
                  <c:v>32806</c:v>
                </c:pt>
                <c:pt idx="17">
                  <c:v>32813</c:v>
                </c:pt>
                <c:pt idx="18">
                  <c:v>32820</c:v>
                </c:pt>
                <c:pt idx="19">
                  <c:v>32827</c:v>
                </c:pt>
                <c:pt idx="20">
                  <c:v>32834</c:v>
                </c:pt>
                <c:pt idx="21">
                  <c:v>32841</c:v>
                </c:pt>
                <c:pt idx="22">
                  <c:v>32848</c:v>
                </c:pt>
                <c:pt idx="23">
                  <c:v>32855</c:v>
                </c:pt>
                <c:pt idx="24">
                  <c:v>32862</c:v>
                </c:pt>
                <c:pt idx="25">
                  <c:v>32869</c:v>
                </c:pt>
                <c:pt idx="26">
                  <c:v>32883</c:v>
                </c:pt>
                <c:pt idx="27">
                  <c:v>32890</c:v>
                </c:pt>
                <c:pt idx="28">
                  <c:v>32897</c:v>
                </c:pt>
                <c:pt idx="29">
                  <c:v>32904</c:v>
                </c:pt>
                <c:pt idx="30">
                  <c:v>32911</c:v>
                </c:pt>
                <c:pt idx="31">
                  <c:v>32918</c:v>
                </c:pt>
                <c:pt idx="32">
                  <c:v>32925</c:v>
                </c:pt>
                <c:pt idx="33">
                  <c:v>32932</c:v>
                </c:pt>
                <c:pt idx="34">
                  <c:v>32939</c:v>
                </c:pt>
                <c:pt idx="35">
                  <c:v>32946</c:v>
                </c:pt>
                <c:pt idx="36">
                  <c:v>32953</c:v>
                </c:pt>
                <c:pt idx="37">
                  <c:v>32960</c:v>
                </c:pt>
                <c:pt idx="38">
                  <c:v>32967</c:v>
                </c:pt>
                <c:pt idx="39">
                  <c:v>32974</c:v>
                </c:pt>
                <c:pt idx="40">
                  <c:v>32981</c:v>
                </c:pt>
                <c:pt idx="41">
                  <c:v>32988</c:v>
                </c:pt>
                <c:pt idx="42">
                  <c:v>32995</c:v>
                </c:pt>
                <c:pt idx="43">
                  <c:v>33002</c:v>
                </c:pt>
                <c:pt idx="44">
                  <c:v>33009</c:v>
                </c:pt>
                <c:pt idx="45">
                  <c:v>33016</c:v>
                </c:pt>
                <c:pt idx="46">
                  <c:v>33023</c:v>
                </c:pt>
                <c:pt idx="47">
                  <c:v>33030</c:v>
                </c:pt>
                <c:pt idx="48">
                  <c:v>33037</c:v>
                </c:pt>
                <c:pt idx="49">
                  <c:v>33044</c:v>
                </c:pt>
                <c:pt idx="50">
                  <c:v>33051</c:v>
                </c:pt>
                <c:pt idx="51">
                  <c:v>33058</c:v>
                </c:pt>
                <c:pt idx="52">
                  <c:v>33065</c:v>
                </c:pt>
                <c:pt idx="53">
                  <c:v>33072</c:v>
                </c:pt>
                <c:pt idx="54">
                  <c:v>33079</c:v>
                </c:pt>
                <c:pt idx="55">
                  <c:v>33086</c:v>
                </c:pt>
                <c:pt idx="56">
                  <c:v>33093</c:v>
                </c:pt>
                <c:pt idx="57">
                  <c:v>33100</c:v>
                </c:pt>
                <c:pt idx="58">
                  <c:v>33107</c:v>
                </c:pt>
                <c:pt idx="59">
                  <c:v>33114</c:v>
                </c:pt>
                <c:pt idx="60">
                  <c:v>33121</c:v>
                </c:pt>
                <c:pt idx="61">
                  <c:v>33128</c:v>
                </c:pt>
                <c:pt idx="62">
                  <c:v>33135</c:v>
                </c:pt>
                <c:pt idx="63">
                  <c:v>33142</c:v>
                </c:pt>
                <c:pt idx="64">
                  <c:v>33149</c:v>
                </c:pt>
                <c:pt idx="65">
                  <c:v>33156</c:v>
                </c:pt>
                <c:pt idx="66">
                  <c:v>33163</c:v>
                </c:pt>
                <c:pt idx="67">
                  <c:v>33170</c:v>
                </c:pt>
                <c:pt idx="68">
                  <c:v>33177</c:v>
                </c:pt>
                <c:pt idx="69">
                  <c:v>33184</c:v>
                </c:pt>
                <c:pt idx="70">
                  <c:v>33191</c:v>
                </c:pt>
                <c:pt idx="71">
                  <c:v>33198</c:v>
                </c:pt>
                <c:pt idx="72">
                  <c:v>33205</c:v>
                </c:pt>
                <c:pt idx="73">
                  <c:v>33212</c:v>
                </c:pt>
                <c:pt idx="74">
                  <c:v>33219</c:v>
                </c:pt>
                <c:pt idx="75">
                  <c:v>33226</c:v>
                </c:pt>
                <c:pt idx="76">
                  <c:v>33234</c:v>
                </c:pt>
                <c:pt idx="77">
                  <c:v>33247</c:v>
                </c:pt>
                <c:pt idx="78">
                  <c:v>33254</c:v>
                </c:pt>
                <c:pt idx="79">
                  <c:v>33261</c:v>
                </c:pt>
                <c:pt idx="80">
                  <c:v>33268</c:v>
                </c:pt>
                <c:pt idx="81">
                  <c:v>33275</c:v>
                </c:pt>
                <c:pt idx="82">
                  <c:v>33282</c:v>
                </c:pt>
                <c:pt idx="83">
                  <c:v>33289</c:v>
                </c:pt>
                <c:pt idx="84">
                  <c:v>33296</c:v>
                </c:pt>
                <c:pt idx="85">
                  <c:v>33303</c:v>
                </c:pt>
                <c:pt idx="86">
                  <c:v>33310</c:v>
                </c:pt>
                <c:pt idx="87">
                  <c:v>33317</c:v>
                </c:pt>
                <c:pt idx="88">
                  <c:v>33324</c:v>
                </c:pt>
                <c:pt idx="89">
                  <c:v>33331</c:v>
                </c:pt>
                <c:pt idx="90">
                  <c:v>33338</c:v>
                </c:pt>
                <c:pt idx="91">
                  <c:v>33346</c:v>
                </c:pt>
                <c:pt idx="92">
                  <c:v>33352</c:v>
                </c:pt>
                <c:pt idx="93">
                  <c:v>33360</c:v>
                </c:pt>
                <c:pt idx="94">
                  <c:v>33366</c:v>
                </c:pt>
                <c:pt idx="95">
                  <c:v>33373</c:v>
                </c:pt>
                <c:pt idx="96">
                  <c:v>33380</c:v>
                </c:pt>
                <c:pt idx="97">
                  <c:v>33387</c:v>
                </c:pt>
                <c:pt idx="98">
                  <c:v>33394</c:v>
                </c:pt>
                <c:pt idx="99">
                  <c:v>33401</c:v>
                </c:pt>
                <c:pt idx="100">
                  <c:v>33408</c:v>
                </c:pt>
                <c:pt idx="101">
                  <c:v>33415</c:v>
                </c:pt>
                <c:pt idx="102">
                  <c:v>33422</c:v>
                </c:pt>
                <c:pt idx="103">
                  <c:v>33429</c:v>
                </c:pt>
                <c:pt idx="104">
                  <c:v>33436</c:v>
                </c:pt>
                <c:pt idx="105">
                  <c:v>33443</c:v>
                </c:pt>
                <c:pt idx="106">
                  <c:v>33450</c:v>
                </c:pt>
                <c:pt idx="107">
                  <c:v>33457</c:v>
                </c:pt>
                <c:pt idx="108">
                  <c:v>33464</c:v>
                </c:pt>
                <c:pt idx="109">
                  <c:v>33471</c:v>
                </c:pt>
                <c:pt idx="110">
                  <c:v>33478</c:v>
                </c:pt>
                <c:pt idx="111">
                  <c:v>33485</c:v>
                </c:pt>
                <c:pt idx="112">
                  <c:v>33492</c:v>
                </c:pt>
                <c:pt idx="113">
                  <c:v>33499</c:v>
                </c:pt>
                <c:pt idx="114">
                  <c:v>33506</c:v>
                </c:pt>
                <c:pt idx="115">
                  <c:v>33513</c:v>
                </c:pt>
                <c:pt idx="116">
                  <c:v>33520</c:v>
                </c:pt>
                <c:pt idx="117">
                  <c:v>33527</c:v>
                </c:pt>
                <c:pt idx="118">
                  <c:v>33534</c:v>
                </c:pt>
                <c:pt idx="119">
                  <c:v>33541</c:v>
                </c:pt>
                <c:pt idx="120">
                  <c:v>33548</c:v>
                </c:pt>
                <c:pt idx="121">
                  <c:v>33555</c:v>
                </c:pt>
                <c:pt idx="122">
                  <c:v>33562</c:v>
                </c:pt>
                <c:pt idx="123">
                  <c:v>33569</c:v>
                </c:pt>
                <c:pt idx="124">
                  <c:v>33576</c:v>
                </c:pt>
                <c:pt idx="125">
                  <c:v>33583</c:v>
                </c:pt>
                <c:pt idx="126">
                  <c:v>33590</c:v>
                </c:pt>
                <c:pt idx="127">
                  <c:v>33611</c:v>
                </c:pt>
                <c:pt idx="128">
                  <c:v>33618</c:v>
                </c:pt>
                <c:pt idx="129">
                  <c:v>33619</c:v>
                </c:pt>
                <c:pt idx="130">
                  <c:v>33625</c:v>
                </c:pt>
                <c:pt idx="131">
                  <c:v>33626</c:v>
                </c:pt>
                <c:pt idx="132">
                  <c:v>33632</c:v>
                </c:pt>
                <c:pt idx="133">
                  <c:v>33633</c:v>
                </c:pt>
                <c:pt idx="134">
                  <c:v>33639</c:v>
                </c:pt>
                <c:pt idx="135">
                  <c:v>33640</c:v>
                </c:pt>
                <c:pt idx="136">
                  <c:v>33646</c:v>
                </c:pt>
                <c:pt idx="137">
                  <c:v>33647</c:v>
                </c:pt>
                <c:pt idx="138">
                  <c:v>33653</c:v>
                </c:pt>
                <c:pt idx="139">
                  <c:v>33654</c:v>
                </c:pt>
                <c:pt idx="140">
                  <c:v>33660</c:v>
                </c:pt>
                <c:pt idx="141">
                  <c:v>33661</c:v>
                </c:pt>
                <c:pt idx="142">
                  <c:v>33667</c:v>
                </c:pt>
                <c:pt idx="143">
                  <c:v>33668</c:v>
                </c:pt>
                <c:pt idx="144">
                  <c:v>33673</c:v>
                </c:pt>
                <c:pt idx="145">
                  <c:v>33674</c:v>
                </c:pt>
                <c:pt idx="146">
                  <c:v>33680</c:v>
                </c:pt>
                <c:pt idx="147">
                  <c:v>33682</c:v>
                </c:pt>
                <c:pt idx="148">
                  <c:v>33687</c:v>
                </c:pt>
                <c:pt idx="149">
                  <c:v>33689</c:v>
                </c:pt>
                <c:pt idx="150">
                  <c:v>33694</c:v>
                </c:pt>
                <c:pt idx="151">
                  <c:v>33696</c:v>
                </c:pt>
                <c:pt idx="152">
                  <c:v>33701</c:v>
                </c:pt>
                <c:pt idx="153">
                  <c:v>33703</c:v>
                </c:pt>
                <c:pt idx="154">
                  <c:v>33708</c:v>
                </c:pt>
                <c:pt idx="155">
                  <c:v>33710</c:v>
                </c:pt>
                <c:pt idx="156">
                  <c:v>33715</c:v>
                </c:pt>
                <c:pt idx="157">
                  <c:v>33717</c:v>
                </c:pt>
                <c:pt idx="158">
                  <c:v>33722</c:v>
                </c:pt>
                <c:pt idx="159">
                  <c:v>33724</c:v>
                </c:pt>
                <c:pt idx="160">
                  <c:v>33729</c:v>
                </c:pt>
                <c:pt idx="161">
                  <c:v>33731</c:v>
                </c:pt>
                <c:pt idx="162">
                  <c:v>33736</c:v>
                </c:pt>
                <c:pt idx="163">
                  <c:v>33738</c:v>
                </c:pt>
                <c:pt idx="164">
                  <c:v>33743</c:v>
                </c:pt>
                <c:pt idx="165">
                  <c:v>33745</c:v>
                </c:pt>
                <c:pt idx="166">
                  <c:v>33750</c:v>
                </c:pt>
                <c:pt idx="167">
                  <c:v>33752</c:v>
                </c:pt>
                <c:pt idx="168">
                  <c:v>33757</c:v>
                </c:pt>
                <c:pt idx="169">
                  <c:v>33759</c:v>
                </c:pt>
                <c:pt idx="170">
                  <c:v>33764</c:v>
                </c:pt>
                <c:pt idx="171">
                  <c:v>33766</c:v>
                </c:pt>
                <c:pt idx="172">
                  <c:v>33771</c:v>
                </c:pt>
                <c:pt idx="173">
                  <c:v>33773</c:v>
                </c:pt>
                <c:pt idx="174">
                  <c:v>33778</c:v>
                </c:pt>
                <c:pt idx="175">
                  <c:v>33780</c:v>
                </c:pt>
                <c:pt idx="176">
                  <c:v>33785</c:v>
                </c:pt>
                <c:pt idx="177">
                  <c:v>33787</c:v>
                </c:pt>
                <c:pt idx="178">
                  <c:v>33792</c:v>
                </c:pt>
                <c:pt idx="179">
                  <c:v>33794</c:v>
                </c:pt>
                <c:pt idx="180">
                  <c:v>33799</c:v>
                </c:pt>
                <c:pt idx="181">
                  <c:v>33801</c:v>
                </c:pt>
                <c:pt idx="182">
                  <c:v>33806</c:v>
                </c:pt>
                <c:pt idx="183">
                  <c:v>33808</c:v>
                </c:pt>
                <c:pt idx="184">
                  <c:v>33813</c:v>
                </c:pt>
                <c:pt idx="185">
                  <c:v>33815</c:v>
                </c:pt>
                <c:pt idx="186">
                  <c:v>33820</c:v>
                </c:pt>
                <c:pt idx="187">
                  <c:v>33822</c:v>
                </c:pt>
                <c:pt idx="188">
                  <c:v>33827</c:v>
                </c:pt>
                <c:pt idx="189">
                  <c:v>33829</c:v>
                </c:pt>
                <c:pt idx="190">
                  <c:v>33834</c:v>
                </c:pt>
                <c:pt idx="191">
                  <c:v>33836</c:v>
                </c:pt>
                <c:pt idx="192">
                  <c:v>33841</c:v>
                </c:pt>
                <c:pt idx="193">
                  <c:v>33843</c:v>
                </c:pt>
                <c:pt idx="194">
                  <c:v>33850</c:v>
                </c:pt>
                <c:pt idx="195">
                  <c:v>33855</c:v>
                </c:pt>
                <c:pt idx="196">
                  <c:v>33857</c:v>
                </c:pt>
                <c:pt idx="197">
                  <c:v>33862</c:v>
                </c:pt>
                <c:pt idx="198">
                  <c:v>33864</c:v>
                </c:pt>
                <c:pt idx="199">
                  <c:v>33869</c:v>
                </c:pt>
                <c:pt idx="200">
                  <c:v>33871</c:v>
                </c:pt>
                <c:pt idx="201">
                  <c:v>33876</c:v>
                </c:pt>
                <c:pt idx="202">
                  <c:v>33878</c:v>
                </c:pt>
                <c:pt idx="203">
                  <c:v>33883</c:v>
                </c:pt>
                <c:pt idx="204">
                  <c:v>33885</c:v>
                </c:pt>
                <c:pt idx="205">
                  <c:v>33890</c:v>
                </c:pt>
                <c:pt idx="206">
                  <c:v>33892</c:v>
                </c:pt>
                <c:pt idx="207">
                  <c:v>33897</c:v>
                </c:pt>
                <c:pt idx="208">
                  <c:v>33899</c:v>
                </c:pt>
                <c:pt idx="209">
                  <c:v>33904</c:v>
                </c:pt>
                <c:pt idx="210">
                  <c:v>33906</c:v>
                </c:pt>
                <c:pt idx="211">
                  <c:v>33911</c:v>
                </c:pt>
                <c:pt idx="212">
                  <c:v>33913</c:v>
                </c:pt>
                <c:pt idx="213">
                  <c:v>33918</c:v>
                </c:pt>
                <c:pt idx="214">
                  <c:v>33920</c:v>
                </c:pt>
                <c:pt idx="215">
                  <c:v>33925</c:v>
                </c:pt>
                <c:pt idx="216">
                  <c:v>33927</c:v>
                </c:pt>
                <c:pt idx="217">
                  <c:v>33932</c:v>
                </c:pt>
                <c:pt idx="218">
                  <c:v>33934</c:v>
                </c:pt>
                <c:pt idx="219">
                  <c:v>33939</c:v>
                </c:pt>
                <c:pt idx="220">
                  <c:v>33941</c:v>
                </c:pt>
                <c:pt idx="221">
                  <c:v>33946</c:v>
                </c:pt>
                <c:pt idx="222">
                  <c:v>33948</c:v>
                </c:pt>
                <c:pt idx="223">
                  <c:v>33953</c:v>
                </c:pt>
                <c:pt idx="224">
                  <c:v>33955</c:v>
                </c:pt>
                <c:pt idx="225">
                  <c:v>33960</c:v>
                </c:pt>
                <c:pt idx="226">
                  <c:v>33981</c:v>
                </c:pt>
                <c:pt idx="227">
                  <c:v>33983</c:v>
                </c:pt>
                <c:pt idx="228">
                  <c:v>33990</c:v>
                </c:pt>
                <c:pt idx="229">
                  <c:v>33995</c:v>
                </c:pt>
                <c:pt idx="230">
                  <c:v>33997</c:v>
                </c:pt>
                <c:pt idx="231">
                  <c:v>34002</c:v>
                </c:pt>
                <c:pt idx="232">
                  <c:v>34004</c:v>
                </c:pt>
                <c:pt idx="233">
                  <c:v>34009</c:v>
                </c:pt>
                <c:pt idx="234">
                  <c:v>34011</c:v>
                </c:pt>
                <c:pt idx="235">
                  <c:v>34016</c:v>
                </c:pt>
                <c:pt idx="236">
                  <c:v>34018</c:v>
                </c:pt>
                <c:pt idx="237">
                  <c:v>34023</c:v>
                </c:pt>
                <c:pt idx="238">
                  <c:v>34025</c:v>
                </c:pt>
                <c:pt idx="239">
                  <c:v>34030</c:v>
                </c:pt>
                <c:pt idx="240">
                  <c:v>34032</c:v>
                </c:pt>
                <c:pt idx="241">
                  <c:v>34037</c:v>
                </c:pt>
                <c:pt idx="242">
                  <c:v>34039</c:v>
                </c:pt>
                <c:pt idx="243">
                  <c:v>34044</c:v>
                </c:pt>
                <c:pt idx="244">
                  <c:v>34046</c:v>
                </c:pt>
                <c:pt idx="245">
                  <c:v>34051</c:v>
                </c:pt>
                <c:pt idx="246">
                  <c:v>34058</c:v>
                </c:pt>
                <c:pt idx="247">
                  <c:v>34060</c:v>
                </c:pt>
                <c:pt idx="248">
                  <c:v>34065</c:v>
                </c:pt>
                <c:pt idx="249">
                  <c:v>34067</c:v>
                </c:pt>
                <c:pt idx="250">
                  <c:v>34072</c:v>
                </c:pt>
                <c:pt idx="251">
                  <c:v>34074</c:v>
                </c:pt>
                <c:pt idx="252">
                  <c:v>34079</c:v>
                </c:pt>
                <c:pt idx="253">
                  <c:v>34081</c:v>
                </c:pt>
                <c:pt idx="254">
                  <c:v>34086</c:v>
                </c:pt>
                <c:pt idx="255">
                  <c:v>34088</c:v>
                </c:pt>
                <c:pt idx="256">
                  <c:v>34093</c:v>
                </c:pt>
                <c:pt idx="257">
                  <c:v>34095</c:v>
                </c:pt>
                <c:pt idx="258">
                  <c:v>34100</c:v>
                </c:pt>
                <c:pt idx="259">
                  <c:v>34102</c:v>
                </c:pt>
                <c:pt idx="260">
                  <c:v>34107</c:v>
                </c:pt>
                <c:pt idx="261">
                  <c:v>34109</c:v>
                </c:pt>
                <c:pt idx="262">
                  <c:v>34114</c:v>
                </c:pt>
                <c:pt idx="263">
                  <c:v>34116</c:v>
                </c:pt>
                <c:pt idx="264">
                  <c:v>34121</c:v>
                </c:pt>
                <c:pt idx="265">
                  <c:v>34123</c:v>
                </c:pt>
                <c:pt idx="266">
                  <c:v>34128</c:v>
                </c:pt>
                <c:pt idx="267">
                  <c:v>34130</c:v>
                </c:pt>
                <c:pt idx="268">
                  <c:v>34135</c:v>
                </c:pt>
                <c:pt idx="269">
                  <c:v>34137</c:v>
                </c:pt>
                <c:pt idx="270">
                  <c:v>34142</c:v>
                </c:pt>
                <c:pt idx="271">
                  <c:v>34144</c:v>
                </c:pt>
                <c:pt idx="272">
                  <c:v>34149</c:v>
                </c:pt>
                <c:pt idx="273">
                  <c:v>34151</c:v>
                </c:pt>
                <c:pt idx="274">
                  <c:v>34156</c:v>
                </c:pt>
                <c:pt idx="275">
                  <c:v>34158</c:v>
                </c:pt>
                <c:pt idx="276">
                  <c:v>34163</c:v>
                </c:pt>
                <c:pt idx="277">
                  <c:v>34165</c:v>
                </c:pt>
                <c:pt idx="278">
                  <c:v>34170</c:v>
                </c:pt>
                <c:pt idx="279">
                  <c:v>34172</c:v>
                </c:pt>
                <c:pt idx="280">
                  <c:v>34177</c:v>
                </c:pt>
                <c:pt idx="281">
                  <c:v>34179</c:v>
                </c:pt>
                <c:pt idx="282">
                  <c:v>34184</c:v>
                </c:pt>
                <c:pt idx="283">
                  <c:v>34186</c:v>
                </c:pt>
                <c:pt idx="284">
                  <c:v>34191</c:v>
                </c:pt>
                <c:pt idx="285">
                  <c:v>34193</c:v>
                </c:pt>
                <c:pt idx="286">
                  <c:v>34198</c:v>
                </c:pt>
                <c:pt idx="287">
                  <c:v>34200</c:v>
                </c:pt>
                <c:pt idx="288">
                  <c:v>34205</c:v>
                </c:pt>
                <c:pt idx="289">
                  <c:v>34207</c:v>
                </c:pt>
                <c:pt idx="290">
                  <c:v>34212</c:v>
                </c:pt>
                <c:pt idx="291">
                  <c:v>34214</c:v>
                </c:pt>
                <c:pt idx="292">
                  <c:v>34219</c:v>
                </c:pt>
                <c:pt idx="293">
                  <c:v>34221</c:v>
                </c:pt>
                <c:pt idx="294">
                  <c:v>34226</c:v>
                </c:pt>
                <c:pt idx="295">
                  <c:v>34228</c:v>
                </c:pt>
                <c:pt idx="296">
                  <c:v>34233</c:v>
                </c:pt>
                <c:pt idx="297">
                  <c:v>34235</c:v>
                </c:pt>
                <c:pt idx="298">
                  <c:v>34240</c:v>
                </c:pt>
                <c:pt idx="299">
                  <c:v>34242</c:v>
                </c:pt>
                <c:pt idx="300">
                  <c:v>34247</c:v>
                </c:pt>
                <c:pt idx="301">
                  <c:v>34249</c:v>
                </c:pt>
                <c:pt idx="302">
                  <c:v>34254</c:v>
                </c:pt>
                <c:pt idx="303">
                  <c:v>34256</c:v>
                </c:pt>
                <c:pt idx="304">
                  <c:v>34261</c:v>
                </c:pt>
                <c:pt idx="305">
                  <c:v>34263</c:v>
                </c:pt>
                <c:pt idx="306">
                  <c:v>34268</c:v>
                </c:pt>
                <c:pt idx="307">
                  <c:v>34270</c:v>
                </c:pt>
                <c:pt idx="308">
                  <c:v>34275</c:v>
                </c:pt>
                <c:pt idx="309">
                  <c:v>34277</c:v>
                </c:pt>
                <c:pt idx="310">
                  <c:v>34282</c:v>
                </c:pt>
                <c:pt idx="311">
                  <c:v>34284</c:v>
                </c:pt>
                <c:pt idx="312">
                  <c:v>34289</c:v>
                </c:pt>
                <c:pt idx="313">
                  <c:v>34291</c:v>
                </c:pt>
                <c:pt idx="314">
                  <c:v>34296</c:v>
                </c:pt>
                <c:pt idx="315">
                  <c:v>34298</c:v>
                </c:pt>
                <c:pt idx="316">
                  <c:v>34303</c:v>
                </c:pt>
                <c:pt idx="317">
                  <c:v>34305</c:v>
                </c:pt>
                <c:pt idx="318">
                  <c:v>34310</c:v>
                </c:pt>
                <c:pt idx="319">
                  <c:v>34312</c:v>
                </c:pt>
                <c:pt idx="320">
                  <c:v>34317</c:v>
                </c:pt>
                <c:pt idx="321">
                  <c:v>34319</c:v>
                </c:pt>
                <c:pt idx="322">
                  <c:v>34324</c:v>
                </c:pt>
                <c:pt idx="323">
                  <c:v>34344</c:v>
                </c:pt>
                <c:pt idx="324">
                  <c:v>34346</c:v>
                </c:pt>
                <c:pt idx="325">
                  <c:v>34348</c:v>
                </c:pt>
                <c:pt idx="326">
                  <c:v>34351</c:v>
                </c:pt>
                <c:pt idx="327">
                  <c:v>34353</c:v>
                </c:pt>
                <c:pt idx="328">
                  <c:v>34355</c:v>
                </c:pt>
                <c:pt idx="329">
                  <c:v>34358</c:v>
                </c:pt>
                <c:pt idx="330">
                  <c:v>34360</c:v>
                </c:pt>
                <c:pt idx="331">
                  <c:v>34362</c:v>
                </c:pt>
                <c:pt idx="332">
                  <c:v>34365</c:v>
                </c:pt>
                <c:pt idx="333">
                  <c:v>34367</c:v>
                </c:pt>
                <c:pt idx="334">
                  <c:v>34369</c:v>
                </c:pt>
                <c:pt idx="335">
                  <c:v>34372</c:v>
                </c:pt>
                <c:pt idx="336">
                  <c:v>34374</c:v>
                </c:pt>
                <c:pt idx="337">
                  <c:v>34379</c:v>
                </c:pt>
                <c:pt idx="338">
                  <c:v>34381</c:v>
                </c:pt>
                <c:pt idx="339">
                  <c:v>34383</c:v>
                </c:pt>
                <c:pt idx="340">
                  <c:v>34386</c:v>
                </c:pt>
                <c:pt idx="341">
                  <c:v>34388</c:v>
                </c:pt>
                <c:pt idx="342">
                  <c:v>34390</c:v>
                </c:pt>
                <c:pt idx="343">
                  <c:v>34393</c:v>
                </c:pt>
                <c:pt idx="344">
                  <c:v>34395</c:v>
                </c:pt>
                <c:pt idx="345">
                  <c:v>34397</c:v>
                </c:pt>
                <c:pt idx="346">
                  <c:v>34400</c:v>
                </c:pt>
                <c:pt idx="347">
                  <c:v>34402</c:v>
                </c:pt>
                <c:pt idx="348">
                  <c:v>34404</c:v>
                </c:pt>
                <c:pt idx="349">
                  <c:v>34409</c:v>
                </c:pt>
                <c:pt idx="350">
                  <c:v>34411</c:v>
                </c:pt>
                <c:pt idx="351">
                  <c:v>34414</c:v>
                </c:pt>
                <c:pt idx="352">
                  <c:v>34416</c:v>
                </c:pt>
                <c:pt idx="353">
                  <c:v>34418</c:v>
                </c:pt>
                <c:pt idx="354">
                  <c:v>34421</c:v>
                </c:pt>
                <c:pt idx="355">
                  <c:v>34423</c:v>
                </c:pt>
                <c:pt idx="356">
                  <c:v>34425</c:v>
                </c:pt>
                <c:pt idx="357">
                  <c:v>34428</c:v>
                </c:pt>
                <c:pt idx="358">
                  <c:v>34430</c:v>
                </c:pt>
                <c:pt idx="359">
                  <c:v>34432</c:v>
                </c:pt>
                <c:pt idx="360">
                  <c:v>34437</c:v>
                </c:pt>
                <c:pt idx="361">
                  <c:v>34439</c:v>
                </c:pt>
                <c:pt idx="362">
                  <c:v>34442</c:v>
                </c:pt>
                <c:pt idx="363">
                  <c:v>34444</c:v>
                </c:pt>
                <c:pt idx="364">
                  <c:v>34446</c:v>
                </c:pt>
                <c:pt idx="365">
                  <c:v>34449</c:v>
                </c:pt>
                <c:pt idx="366">
                  <c:v>34451</c:v>
                </c:pt>
                <c:pt idx="367">
                  <c:v>34453</c:v>
                </c:pt>
                <c:pt idx="368">
                  <c:v>34456</c:v>
                </c:pt>
                <c:pt idx="369">
                  <c:v>34458</c:v>
                </c:pt>
                <c:pt idx="370">
                  <c:v>34460</c:v>
                </c:pt>
                <c:pt idx="371">
                  <c:v>34463</c:v>
                </c:pt>
                <c:pt idx="372">
                  <c:v>34465</c:v>
                </c:pt>
                <c:pt idx="373">
                  <c:v>34467</c:v>
                </c:pt>
                <c:pt idx="374">
                  <c:v>34469</c:v>
                </c:pt>
                <c:pt idx="375">
                  <c:v>34472</c:v>
                </c:pt>
                <c:pt idx="376">
                  <c:v>34474</c:v>
                </c:pt>
                <c:pt idx="377">
                  <c:v>34477</c:v>
                </c:pt>
                <c:pt idx="378">
                  <c:v>34479</c:v>
                </c:pt>
                <c:pt idx="379">
                  <c:v>34481</c:v>
                </c:pt>
                <c:pt idx="380">
                  <c:v>34484</c:v>
                </c:pt>
                <c:pt idx="381">
                  <c:v>34486</c:v>
                </c:pt>
                <c:pt idx="382">
                  <c:v>34488</c:v>
                </c:pt>
                <c:pt idx="383">
                  <c:v>34491</c:v>
                </c:pt>
                <c:pt idx="384">
                  <c:v>34493</c:v>
                </c:pt>
                <c:pt idx="385">
                  <c:v>34495</c:v>
                </c:pt>
                <c:pt idx="386">
                  <c:v>34498</c:v>
                </c:pt>
                <c:pt idx="387">
                  <c:v>34500</c:v>
                </c:pt>
                <c:pt idx="388">
                  <c:v>34502</c:v>
                </c:pt>
                <c:pt idx="389">
                  <c:v>34505</c:v>
                </c:pt>
                <c:pt idx="390">
                  <c:v>34507</c:v>
                </c:pt>
                <c:pt idx="391">
                  <c:v>34509</c:v>
                </c:pt>
                <c:pt idx="392">
                  <c:v>34512</c:v>
                </c:pt>
                <c:pt idx="393">
                  <c:v>34514</c:v>
                </c:pt>
                <c:pt idx="394">
                  <c:v>34516</c:v>
                </c:pt>
                <c:pt idx="395">
                  <c:v>34519</c:v>
                </c:pt>
                <c:pt idx="396">
                  <c:v>34521</c:v>
                </c:pt>
                <c:pt idx="397">
                  <c:v>34523</c:v>
                </c:pt>
                <c:pt idx="398">
                  <c:v>34526</c:v>
                </c:pt>
                <c:pt idx="399">
                  <c:v>34528</c:v>
                </c:pt>
                <c:pt idx="400">
                  <c:v>34530</c:v>
                </c:pt>
                <c:pt idx="401">
                  <c:v>34533</c:v>
                </c:pt>
                <c:pt idx="402">
                  <c:v>34535</c:v>
                </c:pt>
                <c:pt idx="403">
                  <c:v>34537</c:v>
                </c:pt>
                <c:pt idx="404">
                  <c:v>34540</c:v>
                </c:pt>
                <c:pt idx="405">
                  <c:v>34542</c:v>
                </c:pt>
                <c:pt idx="406">
                  <c:v>34544</c:v>
                </c:pt>
                <c:pt idx="407">
                  <c:v>34547</c:v>
                </c:pt>
                <c:pt idx="408">
                  <c:v>34549</c:v>
                </c:pt>
                <c:pt idx="409">
                  <c:v>34551</c:v>
                </c:pt>
                <c:pt idx="410">
                  <c:v>34554</c:v>
                </c:pt>
                <c:pt idx="411">
                  <c:v>34556</c:v>
                </c:pt>
                <c:pt idx="412">
                  <c:v>34558</c:v>
                </c:pt>
                <c:pt idx="413">
                  <c:v>34561</c:v>
                </c:pt>
                <c:pt idx="414">
                  <c:v>34563</c:v>
                </c:pt>
                <c:pt idx="415">
                  <c:v>34565</c:v>
                </c:pt>
                <c:pt idx="416">
                  <c:v>34568</c:v>
                </c:pt>
                <c:pt idx="417">
                  <c:v>34570</c:v>
                </c:pt>
                <c:pt idx="418">
                  <c:v>34572</c:v>
                </c:pt>
                <c:pt idx="419">
                  <c:v>34575</c:v>
                </c:pt>
                <c:pt idx="420">
                  <c:v>34577</c:v>
                </c:pt>
                <c:pt idx="421">
                  <c:v>34579</c:v>
                </c:pt>
                <c:pt idx="422">
                  <c:v>34582</c:v>
                </c:pt>
                <c:pt idx="423">
                  <c:v>34584</c:v>
                </c:pt>
                <c:pt idx="424">
                  <c:v>34586</c:v>
                </c:pt>
                <c:pt idx="425">
                  <c:v>34589</c:v>
                </c:pt>
                <c:pt idx="426">
                  <c:v>34591</c:v>
                </c:pt>
                <c:pt idx="427">
                  <c:v>34593</c:v>
                </c:pt>
                <c:pt idx="428">
                  <c:v>34596</c:v>
                </c:pt>
                <c:pt idx="429">
                  <c:v>34598</c:v>
                </c:pt>
                <c:pt idx="430">
                  <c:v>34600</c:v>
                </c:pt>
                <c:pt idx="431">
                  <c:v>34603</c:v>
                </c:pt>
                <c:pt idx="432">
                  <c:v>34605</c:v>
                </c:pt>
                <c:pt idx="433">
                  <c:v>34607</c:v>
                </c:pt>
                <c:pt idx="434">
                  <c:v>34610</c:v>
                </c:pt>
                <c:pt idx="435">
                  <c:v>34612</c:v>
                </c:pt>
                <c:pt idx="436">
                  <c:v>34614</c:v>
                </c:pt>
                <c:pt idx="437">
                  <c:v>34617</c:v>
                </c:pt>
                <c:pt idx="438">
                  <c:v>34619</c:v>
                </c:pt>
                <c:pt idx="439">
                  <c:v>34621</c:v>
                </c:pt>
                <c:pt idx="440">
                  <c:v>34624</c:v>
                </c:pt>
                <c:pt idx="441">
                  <c:v>34626</c:v>
                </c:pt>
                <c:pt idx="442">
                  <c:v>34628</c:v>
                </c:pt>
                <c:pt idx="443">
                  <c:v>34631</c:v>
                </c:pt>
                <c:pt idx="444">
                  <c:v>34633</c:v>
                </c:pt>
                <c:pt idx="445">
                  <c:v>34635</c:v>
                </c:pt>
                <c:pt idx="446">
                  <c:v>34638</c:v>
                </c:pt>
                <c:pt idx="447">
                  <c:v>34640</c:v>
                </c:pt>
                <c:pt idx="448">
                  <c:v>34642</c:v>
                </c:pt>
                <c:pt idx="449">
                  <c:v>34645</c:v>
                </c:pt>
                <c:pt idx="450">
                  <c:v>34647</c:v>
                </c:pt>
                <c:pt idx="451">
                  <c:v>34649</c:v>
                </c:pt>
                <c:pt idx="452">
                  <c:v>34652</c:v>
                </c:pt>
                <c:pt idx="453">
                  <c:v>34654</c:v>
                </c:pt>
                <c:pt idx="454">
                  <c:v>34656</c:v>
                </c:pt>
                <c:pt idx="455">
                  <c:v>34659</c:v>
                </c:pt>
                <c:pt idx="456">
                  <c:v>34661</c:v>
                </c:pt>
                <c:pt idx="457">
                  <c:v>34663</c:v>
                </c:pt>
                <c:pt idx="458">
                  <c:v>34666</c:v>
                </c:pt>
                <c:pt idx="459">
                  <c:v>34668</c:v>
                </c:pt>
                <c:pt idx="460">
                  <c:v>34670</c:v>
                </c:pt>
                <c:pt idx="461">
                  <c:v>34673</c:v>
                </c:pt>
                <c:pt idx="462">
                  <c:v>34675</c:v>
                </c:pt>
                <c:pt idx="463">
                  <c:v>34677</c:v>
                </c:pt>
                <c:pt idx="464">
                  <c:v>34680</c:v>
                </c:pt>
                <c:pt idx="465">
                  <c:v>34682</c:v>
                </c:pt>
                <c:pt idx="466">
                  <c:v>34684</c:v>
                </c:pt>
                <c:pt idx="467">
                  <c:v>34687</c:v>
                </c:pt>
                <c:pt idx="468">
                  <c:v>34689</c:v>
                </c:pt>
                <c:pt idx="469">
                  <c:v>34708</c:v>
                </c:pt>
                <c:pt idx="470">
                  <c:v>34710</c:v>
                </c:pt>
                <c:pt idx="471">
                  <c:v>34712</c:v>
                </c:pt>
                <c:pt idx="472">
                  <c:v>34715</c:v>
                </c:pt>
                <c:pt idx="473">
                  <c:v>34717</c:v>
                </c:pt>
                <c:pt idx="474">
                  <c:v>34719</c:v>
                </c:pt>
                <c:pt idx="475">
                  <c:v>34722</c:v>
                </c:pt>
                <c:pt idx="476">
                  <c:v>34724</c:v>
                </c:pt>
                <c:pt idx="477">
                  <c:v>34726</c:v>
                </c:pt>
                <c:pt idx="478">
                  <c:v>34729</c:v>
                </c:pt>
                <c:pt idx="479">
                  <c:v>34731</c:v>
                </c:pt>
                <c:pt idx="480">
                  <c:v>34733</c:v>
                </c:pt>
                <c:pt idx="481">
                  <c:v>34736</c:v>
                </c:pt>
                <c:pt idx="482">
                  <c:v>34738</c:v>
                </c:pt>
                <c:pt idx="483">
                  <c:v>34740</c:v>
                </c:pt>
                <c:pt idx="484">
                  <c:v>34743</c:v>
                </c:pt>
                <c:pt idx="485">
                  <c:v>34745</c:v>
                </c:pt>
                <c:pt idx="486">
                  <c:v>34747</c:v>
                </c:pt>
                <c:pt idx="487">
                  <c:v>34750</c:v>
                </c:pt>
                <c:pt idx="488">
                  <c:v>34752</c:v>
                </c:pt>
                <c:pt idx="489">
                  <c:v>34754</c:v>
                </c:pt>
                <c:pt idx="490">
                  <c:v>34759</c:v>
                </c:pt>
                <c:pt idx="491">
                  <c:v>34764</c:v>
                </c:pt>
                <c:pt idx="492">
                  <c:v>34766</c:v>
                </c:pt>
                <c:pt idx="493">
                  <c:v>34768</c:v>
                </c:pt>
                <c:pt idx="494">
                  <c:v>34773</c:v>
                </c:pt>
                <c:pt idx="495">
                  <c:v>34775</c:v>
                </c:pt>
                <c:pt idx="496">
                  <c:v>34778</c:v>
                </c:pt>
                <c:pt idx="497">
                  <c:v>34780</c:v>
                </c:pt>
                <c:pt idx="498">
                  <c:v>34782</c:v>
                </c:pt>
                <c:pt idx="499">
                  <c:v>34785</c:v>
                </c:pt>
                <c:pt idx="500">
                  <c:v>34787</c:v>
                </c:pt>
                <c:pt idx="501">
                  <c:v>34789</c:v>
                </c:pt>
                <c:pt idx="502">
                  <c:v>34792</c:v>
                </c:pt>
                <c:pt idx="503">
                  <c:v>34794</c:v>
                </c:pt>
                <c:pt idx="504">
                  <c:v>34796</c:v>
                </c:pt>
                <c:pt idx="505">
                  <c:v>34799</c:v>
                </c:pt>
                <c:pt idx="506">
                  <c:v>34801</c:v>
                </c:pt>
                <c:pt idx="507">
                  <c:v>34803</c:v>
                </c:pt>
                <c:pt idx="508">
                  <c:v>34806</c:v>
                </c:pt>
                <c:pt idx="509">
                  <c:v>34808</c:v>
                </c:pt>
                <c:pt idx="510">
                  <c:v>34810</c:v>
                </c:pt>
                <c:pt idx="511">
                  <c:v>34813</c:v>
                </c:pt>
                <c:pt idx="512">
                  <c:v>34815</c:v>
                </c:pt>
                <c:pt idx="513">
                  <c:v>34817</c:v>
                </c:pt>
                <c:pt idx="514">
                  <c:v>34822</c:v>
                </c:pt>
                <c:pt idx="515">
                  <c:v>34824</c:v>
                </c:pt>
                <c:pt idx="516">
                  <c:v>34827</c:v>
                </c:pt>
                <c:pt idx="517">
                  <c:v>34829</c:v>
                </c:pt>
                <c:pt idx="518">
                  <c:v>34831</c:v>
                </c:pt>
                <c:pt idx="519">
                  <c:v>34834</c:v>
                </c:pt>
                <c:pt idx="520">
                  <c:v>34836</c:v>
                </c:pt>
                <c:pt idx="521">
                  <c:v>34838</c:v>
                </c:pt>
                <c:pt idx="522">
                  <c:v>34841</c:v>
                </c:pt>
                <c:pt idx="523">
                  <c:v>34843</c:v>
                </c:pt>
                <c:pt idx="524">
                  <c:v>34845</c:v>
                </c:pt>
                <c:pt idx="525">
                  <c:v>34848</c:v>
                </c:pt>
                <c:pt idx="526">
                  <c:v>34850</c:v>
                </c:pt>
                <c:pt idx="527">
                  <c:v>34852</c:v>
                </c:pt>
                <c:pt idx="528">
                  <c:v>34855</c:v>
                </c:pt>
                <c:pt idx="529">
                  <c:v>34857</c:v>
                </c:pt>
                <c:pt idx="530">
                  <c:v>34859</c:v>
                </c:pt>
                <c:pt idx="531">
                  <c:v>34862</c:v>
                </c:pt>
                <c:pt idx="532">
                  <c:v>34864</c:v>
                </c:pt>
                <c:pt idx="533">
                  <c:v>34866</c:v>
                </c:pt>
                <c:pt idx="534">
                  <c:v>34869</c:v>
                </c:pt>
                <c:pt idx="535">
                  <c:v>34871</c:v>
                </c:pt>
                <c:pt idx="536">
                  <c:v>34873</c:v>
                </c:pt>
                <c:pt idx="537">
                  <c:v>34876</c:v>
                </c:pt>
                <c:pt idx="538">
                  <c:v>34878</c:v>
                </c:pt>
                <c:pt idx="539">
                  <c:v>34880</c:v>
                </c:pt>
                <c:pt idx="540">
                  <c:v>34883</c:v>
                </c:pt>
                <c:pt idx="541">
                  <c:v>34885</c:v>
                </c:pt>
                <c:pt idx="542">
                  <c:v>34887</c:v>
                </c:pt>
                <c:pt idx="543">
                  <c:v>34890</c:v>
                </c:pt>
                <c:pt idx="544">
                  <c:v>34892</c:v>
                </c:pt>
                <c:pt idx="545">
                  <c:v>34894</c:v>
                </c:pt>
                <c:pt idx="546">
                  <c:v>34897</c:v>
                </c:pt>
                <c:pt idx="547">
                  <c:v>34899</c:v>
                </c:pt>
                <c:pt idx="548">
                  <c:v>34901</c:v>
                </c:pt>
                <c:pt idx="549">
                  <c:v>34904</c:v>
                </c:pt>
                <c:pt idx="550">
                  <c:v>34906</c:v>
                </c:pt>
                <c:pt idx="551">
                  <c:v>34908</c:v>
                </c:pt>
                <c:pt idx="552">
                  <c:v>34911</c:v>
                </c:pt>
                <c:pt idx="553">
                  <c:v>34913</c:v>
                </c:pt>
                <c:pt idx="554">
                  <c:v>34915</c:v>
                </c:pt>
                <c:pt idx="555">
                  <c:v>34918</c:v>
                </c:pt>
                <c:pt idx="556">
                  <c:v>34920</c:v>
                </c:pt>
                <c:pt idx="557">
                  <c:v>34922</c:v>
                </c:pt>
                <c:pt idx="558">
                  <c:v>34925</c:v>
                </c:pt>
                <c:pt idx="559">
                  <c:v>34927</c:v>
                </c:pt>
                <c:pt idx="560">
                  <c:v>34929</c:v>
                </c:pt>
                <c:pt idx="561">
                  <c:v>34932</c:v>
                </c:pt>
                <c:pt idx="562">
                  <c:v>34934</c:v>
                </c:pt>
                <c:pt idx="563">
                  <c:v>34936</c:v>
                </c:pt>
                <c:pt idx="564">
                  <c:v>34939</c:v>
                </c:pt>
                <c:pt idx="565">
                  <c:v>34943</c:v>
                </c:pt>
                <c:pt idx="566">
                  <c:v>34946</c:v>
                </c:pt>
                <c:pt idx="567">
                  <c:v>34948</c:v>
                </c:pt>
                <c:pt idx="568">
                  <c:v>34950</c:v>
                </c:pt>
                <c:pt idx="569">
                  <c:v>34953</c:v>
                </c:pt>
                <c:pt idx="570">
                  <c:v>34955</c:v>
                </c:pt>
                <c:pt idx="571">
                  <c:v>34957</c:v>
                </c:pt>
                <c:pt idx="572">
                  <c:v>34960</c:v>
                </c:pt>
                <c:pt idx="573">
                  <c:v>34962</c:v>
                </c:pt>
                <c:pt idx="574">
                  <c:v>34964</c:v>
                </c:pt>
                <c:pt idx="575">
                  <c:v>34967</c:v>
                </c:pt>
                <c:pt idx="576">
                  <c:v>34969</c:v>
                </c:pt>
                <c:pt idx="577">
                  <c:v>34971</c:v>
                </c:pt>
                <c:pt idx="578">
                  <c:v>34974</c:v>
                </c:pt>
                <c:pt idx="579">
                  <c:v>34976</c:v>
                </c:pt>
                <c:pt idx="580">
                  <c:v>34978</c:v>
                </c:pt>
                <c:pt idx="581">
                  <c:v>34981</c:v>
                </c:pt>
                <c:pt idx="582">
                  <c:v>34983</c:v>
                </c:pt>
                <c:pt idx="583">
                  <c:v>34985</c:v>
                </c:pt>
                <c:pt idx="584">
                  <c:v>34988</c:v>
                </c:pt>
                <c:pt idx="585">
                  <c:v>34990</c:v>
                </c:pt>
                <c:pt idx="586">
                  <c:v>34992</c:v>
                </c:pt>
                <c:pt idx="587">
                  <c:v>34997</c:v>
                </c:pt>
                <c:pt idx="588">
                  <c:v>34999</c:v>
                </c:pt>
                <c:pt idx="589">
                  <c:v>35002</c:v>
                </c:pt>
                <c:pt idx="590">
                  <c:v>35006</c:v>
                </c:pt>
                <c:pt idx="591">
                  <c:v>35009</c:v>
                </c:pt>
                <c:pt idx="592">
                  <c:v>35011</c:v>
                </c:pt>
                <c:pt idx="593">
                  <c:v>35013</c:v>
                </c:pt>
                <c:pt idx="594">
                  <c:v>35016</c:v>
                </c:pt>
                <c:pt idx="595">
                  <c:v>35018</c:v>
                </c:pt>
                <c:pt idx="596">
                  <c:v>35020</c:v>
                </c:pt>
                <c:pt idx="597">
                  <c:v>35023</c:v>
                </c:pt>
                <c:pt idx="598">
                  <c:v>35025</c:v>
                </c:pt>
                <c:pt idx="599">
                  <c:v>35027</c:v>
                </c:pt>
                <c:pt idx="600">
                  <c:v>35030</c:v>
                </c:pt>
                <c:pt idx="601">
                  <c:v>35032</c:v>
                </c:pt>
                <c:pt idx="602">
                  <c:v>35034</c:v>
                </c:pt>
                <c:pt idx="603">
                  <c:v>35037</c:v>
                </c:pt>
                <c:pt idx="604">
                  <c:v>35039</c:v>
                </c:pt>
                <c:pt idx="605">
                  <c:v>35041</c:v>
                </c:pt>
                <c:pt idx="606">
                  <c:v>35044</c:v>
                </c:pt>
                <c:pt idx="607">
                  <c:v>35046</c:v>
                </c:pt>
                <c:pt idx="608">
                  <c:v>35048</c:v>
                </c:pt>
                <c:pt idx="609">
                  <c:v>35051</c:v>
                </c:pt>
                <c:pt idx="610">
                  <c:v>35055</c:v>
                </c:pt>
                <c:pt idx="611">
                  <c:v>35072</c:v>
                </c:pt>
                <c:pt idx="612">
                  <c:v>35074</c:v>
                </c:pt>
                <c:pt idx="613">
                  <c:v>35076</c:v>
                </c:pt>
                <c:pt idx="614">
                  <c:v>35079</c:v>
                </c:pt>
                <c:pt idx="615">
                  <c:v>35081</c:v>
                </c:pt>
                <c:pt idx="616">
                  <c:v>35083</c:v>
                </c:pt>
                <c:pt idx="617">
                  <c:v>35086</c:v>
                </c:pt>
                <c:pt idx="618">
                  <c:v>35088</c:v>
                </c:pt>
                <c:pt idx="619">
                  <c:v>35090</c:v>
                </c:pt>
                <c:pt idx="620">
                  <c:v>35093</c:v>
                </c:pt>
                <c:pt idx="621">
                  <c:v>35095</c:v>
                </c:pt>
                <c:pt idx="622">
                  <c:v>35097</c:v>
                </c:pt>
                <c:pt idx="623">
                  <c:v>35100</c:v>
                </c:pt>
                <c:pt idx="624">
                  <c:v>35102</c:v>
                </c:pt>
                <c:pt idx="625">
                  <c:v>35104</c:v>
                </c:pt>
                <c:pt idx="626">
                  <c:v>35107</c:v>
                </c:pt>
                <c:pt idx="627">
                  <c:v>35109</c:v>
                </c:pt>
                <c:pt idx="628">
                  <c:v>35111</c:v>
                </c:pt>
                <c:pt idx="629">
                  <c:v>35118</c:v>
                </c:pt>
                <c:pt idx="630">
                  <c:v>35121</c:v>
                </c:pt>
                <c:pt idx="631">
                  <c:v>35123</c:v>
                </c:pt>
                <c:pt idx="632">
                  <c:v>35125</c:v>
                </c:pt>
                <c:pt idx="633">
                  <c:v>35128</c:v>
                </c:pt>
                <c:pt idx="634">
                  <c:v>35130</c:v>
                </c:pt>
                <c:pt idx="635">
                  <c:v>35132</c:v>
                </c:pt>
                <c:pt idx="636">
                  <c:v>35135</c:v>
                </c:pt>
                <c:pt idx="637">
                  <c:v>35137</c:v>
                </c:pt>
                <c:pt idx="638">
                  <c:v>35139</c:v>
                </c:pt>
                <c:pt idx="639">
                  <c:v>35142</c:v>
                </c:pt>
                <c:pt idx="640">
                  <c:v>35146</c:v>
                </c:pt>
                <c:pt idx="641">
                  <c:v>35149</c:v>
                </c:pt>
                <c:pt idx="642">
                  <c:v>35151</c:v>
                </c:pt>
                <c:pt idx="643">
                  <c:v>35153</c:v>
                </c:pt>
                <c:pt idx="644">
                  <c:v>35156</c:v>
                </c:pt>
                <c:pt idx="645">
                  <c:v>35158</c:v>
                </c:pt>
                <c:pt idx="646">
                  <c:v>35160</c:v>
                </c:pt>
                <c:pt idx="647">
                  <c:v>35163</c:v>
                </c:pt>
                <c:pt idx="648">
                  <c:v>35165</c:v>
                </c:pt>
                <c:pt idx="649">
                  <c:v>35167</c:v>
                </c:pt>
                <c:pt idx="650">
                  <c:v>35170</c:v>
                </c:pt>
                <c:pt idx="651">
                  <c:v>35172</c:v>
                </c:pt>
                <c:pt idx="652">
                  <c:v>35174</c:v>
                </c:pt>
                <c:pt idx="653">
                  <c:v>35177</c:v>
                </c:pt>
                <c:pt idx="654">
                  <c:v>35179</c:v>
                </c:pt>
                <c:pt idx="655">
                  <c:v>35181</c:v>
                </c:pt>
                <c:pt idx="656">
                  <c:v>35184</c:v>
                </c:pt>
                <c:pt idx="657">
                  <c:v>35188</c:v>
                </c:pt>
                <c:pt idx="658">
                  <c:v>35191</c:v>
                </c:pt>
                <c:pt idx="659">
                  <c:v>35193</c:v>
                </c:pt>
                <c:pt idx="660">
                  <c:v>35195</c:v>
                </c:pt>
                <c:pt idx="661">
                  <c:v>35198</c:v>
                </c:pt>
                <c:pt idx="662">
                  <c:v>35200</c:v>
                </c:pt>
                <c:pt idx="663">
                  <c:v>35202</c:v>
                </c:pt>
                <c:pt idx="664">
                  <c:v>35205</c:v>
                </c:pt>
                <c:pt idx="665">
                  <c:v>35207</c:v>
                </c:pt>
                <c:pt idx="666">
                  <c:v>35209</c:v>
                </c:pt>
                <c:pt idx="667">
                  <c:v>35212</c:v>
                </c:pt>
                <c:pt idx="668">
                  <c:v>35214</c:v>
                </c:pt>
                <c:pt idx="669">
                  <c:v>35216</c:v>
                </c:pt>
                <c:pt idx="670">
                  <c:v>35219</c:v>
                </c:pt>
                <c:pt idx="671">
                  <c:v>35221</c:v>
                </c:pt>
                <c:pt idx="672">
                  <c:v>35223</c:v>
                </c:pt>
                <c:pt idx="673">
                  <c:v>35226</c:v>
                </c:pt>
                <c:pt idx="674">
                  <c:v>35228</c:v>
                </c:pt>
                <c:pt idx="675">
                  <c:v>35230</c:v>
                </c:pt>
                <c:pt idx="676">
                  <c:v>35233</c:v>
                </c:pt>
                <c:pt idx="677">
                  <c:v>35235</c:v>
                </c:pt>
                <c:pt idx="678">
                  <c:v>35237</c:v>
                </c:pt>
                <c:pt idx="679">
                  <c:v>35240</c:v>
                </c:pt>
                <c:pt idx="680">
                  <c:v>35242</c:v>
                </c:pt>
                <c:pt idx="681">
                  <c:v>35244</c:v>
                </c:pt>
                <c:pt idx="682">
                  <c:v>35247</c:v>
                </c:pt>
                <c:pt idx="683">
                  <c:v>35249</c:v>
                </c:pt>
                <c:pt idx="684">
                  <c:v>35251</c:v>
                </c:pt>
                <c:pt idx="685">
                  <c:v>35254</c:v>
                </c:pt>
                <c:pt idx="686">
                  <c:v>35256</c:v>
                </c:pt>
                <c:pt idx="687">
                  <c:v>35258</c:v>
                </c:pt>
                <c:pt idx="688">
                  <c:v>35261</c:v>
                </c:pt>
                <c:pt idx="689">
                  <c:v>35263</c:v>
                </c:pt>
                <c:pt idx="690">
                  <c:v>35265</c:v>
                </c:pt>
                <c:pt idx="691">
                  <c:v>35268</c:v>
                </c:pt>
                <c:pt idx="692">
                  <c:v>35270</c:v>
                </c:pt>
                <c:pt idx="693">
                  <c:v>35272</c:v>
                </c:pt>
                <c:pt idx="694">
                  <c:v>35275</c:v>
                </c:pt>
                <c:pt idx="695">
                  <c:v>35277</c:v>
                </c:pt>
                <c:pt idx="696">
                  <c:v>35279</c:v>
                </c:pt>
                <c:pt idx="697">
                  <c:v>35282</c:v>
                </c:pt>
                <c:pt idx="698">
                  <c:v>35284</c:v>
                </c:pt>
                <c:pt idx="699">
                  <c:v>35286</c:v>
                </c:pt>
                <c:pt idx="700">
                  <c:v>35289</c:v>
                </c:pt>
                <c:pt idx="701">
                  <c:v>35291</c:v>
                </c:pt>
                <c:pt idx="702">
                  <c:v>35293</c:v>
                </c:pt>
                <c:pt idx="703">
                  <c:v>35296</c:v>
                </c:pt>
                <c:pt idx="704">
                  <c:v>35298</c:v>
                </c:pt>
                <c:pt idx="705">
                  <c:v>35300</c:v>
                </c:pt>
                <c:pt idx="706">
                  <c:v>35303</c:v>
                </c:pt>
                <c:pt idx="707">
                  <c:v>35305</c:v>
                </c:pt>
                <c:pt idx="708">
                  <c:v>35307</c:v>
                </c:pt>
                <c:pt idx="709">
                  <c:v>35310</c:v>
                </c:pt>
                <c:pt idx="710">
                  <c:v>35312</c:v>
                </c:pt>
                <c:pt idx="711">
                  <c:v>35314</c:v>
                </c:pt>
                <c:pt idx="712">
                  <c:v>35317</c:v>
                </c:pt>
                <c:pt idx="713">
                  <c:v>35319</c:v>
                </c:pt>
                <c:pt idx="714">
                  <c:v>35321</c:v>
                </c:pt>
                <c:pt idx="715">
                  <c:v>35324</c:v>
                </c:pt>
                <c:pt idx="716">
                  <c:v>35326</c:v>
                </c:pt>
                <c:pt idx="717">
                  <c:v>35328</c:v>
                </c:pt>
                <c:pt idx="718">
                  <c:v>35331</c:v>
                </c:pt>
                <c:pt idx="719">
                  <c:v>35333</c:v>
                </c:pt>
                <c:pt idx="720">
                  <c:v>35335</c:v>
                </c:pt>
                <c:pt idx="721">
                  <c:v>35338</c:v>
                </c:pt>
                <c:pt idx="722">
                  <c:v>35340</c:v>
                </c:pt>
                <c:pt idx="723">
                  <c:v>35342</c:v>
                </c:pt>
                <c:pt idx="724">
                  <c:v>35345</c:v>
                </c:pt>
                <c:pt idx="725">
                  <c:v>35347</c:v>
                </c:pt>
                <c:pt idx="726">
                  <c:v>35349</c:v>
                </c:pt>
                <c:pt idx="727">
                  <c:v>35352</c:v>
                </c:pt>
                <c:pt idx="728">
                  <c:v>35354</c:v>
                </c:pt>
                <c:pt idx="729">
                  <c:v>35356</c:v>
                </c:pt>
                <c:pt idx="730">
                  <c:v>35359</c:v>
                </c:pt>
                <c:pt idx="731">
                  <c:v>35361</c:v>
                </c:pt>
                <c:pt idx="732">
                  <c:v>35363</c:v>
                </c:pt>
                <c:pt idx="733">
                  <c:v>35366</c:v>
                </c:pt>
                <c:pt idx="734">
                  <c:v>35368</c:v>
                </c:pt>
                <c:pt idx="735">
                  <c:v>35373</c:v>
                </c:pt>
                <c:pt idx="736">
                  <c:v>35375</c:v>
                </c:pt>
                <c:pt idx="737">
                  <c:v>35377</c:v>
                </c:pt>
                <c:pt idx="738">
                  <c:v>35380</c:v>
                </c:pt>
                <c:pt idx="739">
                  <c:v>35382</c:v>
                </c:pt>
                <c:pt idx="740">
                  <c:v>35384</c:v>
                </c:pt>
                <c:pt idx="741">
                  <c:v>35387</c:v>
                </c:pt>
                <c:pt idx="742">
                  <c:v>35389</c:v>
                </c:pt>
                <c:pt idx="743">
                  <c:v>35391</c:v>
                </c:pt>
                <c:pt idx="744">
                  <c:v>35394</c:v>
                </c:pt>
                <c:pt idx="745">
                  <c:v>35396</c:v>
                </c:pt>
                <c:pt idx="746">
                  <c:v>35398</c:v>
                </c:pt>
                <c:pt idx="747">
                  <c:v>35401</c:v>
                </c:pt>
                <c:pt idx="748">
                  <c:v>35403</c:v>
                </c:pt>
                <c:pt idx="749">
                  <c:v>35405</c:v>
                </c:pt>
                <c:pt idx="750">
                  <c:v>35408</c:v>
                </c:pt>
                <c:pt idx="751">
                  <c:v>35410</c:v>
                </c:pt>
                <c:pt idx="752">
                  <c:v>35412</c:v>
                </c:pt>
                <c:pt idx="753">
                  <c:v>35415</c:v>
                </c:pt>
                <c:pt idx="754">
                  <c:v>35417</c:v>
                </c:pt>
                <c:pt idx="755">
                  <c:v>35419</c:v>
                </c:pt>
                <c:pt idx="756">
                  <c:v>35422</c:v>
                </c:pt>
                <c:pt idx="757">
                  <c:v>35426</c:v>
                </c:pt>
                <c:pt idx="758">
                  <c:v>35429</c:v>
                </c:pt>
                <c:pt idx="759">
                  <c:v>35436</c:v>
                </c:pt>
                <c:pt idx="760">
                  <c:v>35438</c:v>
                </c:pt>
                <c:pt idx="761">
                  <c:v>35440</c:v>
                </c:pt>
                <c:pt idx="762">
                  <c:v>35443</c:v>
                </c:pt>
                <c:pt idx="763">
                  <c:v>35445</c:v>
                </c:pt>
                <c:pt idx="764">
                  <c:v>35447</c:v>
                </c:pt>
                <c:pt idx="765">
                  <c:v>35450</c:v>
                </c:pt>
                <c:pt idx="766">
                  <c:v>35452</c:v>
                </c:pt>
                <c:pt idx="767">
                  <c:v>35454</c:v>
                </c:pt>
                <c:pt idx="768">
                  <c:v>35457</c:v>
                </c:pt>
                <c:pt idx="769">
                  <c:v>35459</c:v>
                </c:pt>
                <c:pt idx="770">
                  <c:v>35461</c:v>
                </c:pt>
                <c:pt idx="771">
                  <c:v>35464</c:v>
                </c:pt>
                <c:pt idx="772">
                  <c:v>35466</c:v>
                </c:pt>
                <c:pt idx="773">
                  <c:v>35473</c:v>
                </c:pt>
                <c:pt idx="774">
                  <c:v>35475</c:v>
                </c:pt>
                <c:pt idx="775">
                  <c:v>35478</c:v>
                </c:pt>
                <c:pt idx="776">
                  <c:v>35480</c:v>
                </c:pt>
                <c:pt idx="777">
                  <c:v>35482</c:v>
                </c:pt>
                <c:pt idx="778">
                  <c:v>35485</c:v>
                </c:pt>
                <c:pt idx="779">
                  <c:v>35487</c:v>
                </c:pt>
                <c:pt idx="780">
                  <c:v>35489</c:v>
                </c:pt>
                <c:pt idx="781">
                  <c:v>35492</c:v>
                </c:pt>
                <c:pt idx="782">
                  <c:v>35494</c:v>
                </c:pt>
                <c:pt idx="783">
                  <c:v>35499</c:v>
                </c:pt>
                <c:pt idx="784">
                  <c:v>35503</c:v>
                </c:pt>
                <c:pt idx="785">
                  <c:v>35506</c:v>
                </c:pt>
                <c:pt idx="786">
                  <c:v>35508</c:v>
                </c:pt>
                <c:pt idx="787">
                  <c:v>35510</c:v>
                </c:pt>
                <c:pt idx="788">
                  <c:v>35513</c:v>
                </c:pt>
                <c:pt idx="789">
                  <c:v>35515</c:v>
                </c:pt>
                <c:pt idx="790">
                  <c:v>35517</c:v>
                </c:pt>
                <c:pt idx="791">
                  <c:v>35520</c:v>
                </c:pt>
                <c:pt idx="792">
                  <c:v>35522</c:v>
                </c:pt>
                <c:pt idx="793">
                  <c:v>35524</c:v>
                </c:pt>
                <c:pt idx="794">
                  <c:v>35527</c:v>
                </c:pt>
                <c:pt idx="795">
                  <c:v>35529</c:v>
                </c:pt>
                <c:pt idx="796">
                  <c:v>35531</c:v>
                </c:pt>
                <c:pt idx="797">
                  <c:v>35534</c:v>
                </c:pt>
                <c:pt idx="798">
                  <c:v>35536</c:v>
                </c:pt>
                <c:pt idx="799">
                  <c:v>35538</c:v>
                </c:pt>
                <c:pt idx="800">
                  <c:v>35541</c:v>
                </c:pt>
                <c:pt idx="801">
                  <c:v>35543</c:v>
                </c:pt>
                <c:pt idx="802">
                  <c:v>35545</c:v>
                </c:pt>
                <c:pt idx="803">
                  <c:v>35548</c:v>
                </c:pt>
                <c:pt idx="804">
                  <c:v>35550</c:v>
                </c:pt>
                <c:pt idx="805">
                  <c:v>35552</c:v>
                </c:pt>
                <c:pt idx="806">
                  <c:v>35555</c:v>
                </c:pt>
                <c:pt idx="807">
                  <c:v>35557</c:v>
                </c:pt>
                <c:pt idx="808">
                  <c:v>35559</c:v>
                </c:pt>
                <c:pt idx="809">
                  <c:v>35562</c:v>
                </c:pt>
                <c:pt idx="810">
                  <c:v>35564</c:v>
                </c:pt>
                <c:pt idx="811">
                  <c:v>35566</c:v>
                </c:pt>
                <c:pt idx="812">
                  <c:v>35569</c:v>
                </c:pt>
                <c:pt idx="813">
                  <c:v>35571</c:v>
                </c:pt>
                <c:pt idx="814">
                  <c:v>35573</c:v>
                </c:pt>
                <c:pt idx="815">
                  <c:v>35576</c:v>
                </c:pt>
                <c:pt idx="816">
                  <c:v>35578</c:v>
                </c:pt>
                <c:pt idx="817">
                  <c:v>35580</c:v>
                </c:pt>
                <c:pt idx="818">
                  <c:v>35583</c:v>
                </c:pt>
                <c:pt idx="819">
                  <c:v>35585</c:v>
                </c:pt>
                <c:pt idx="820">
                  <c:v>35587</c:v>
                </c:pt>
                <c:pt idx="821">
                  <c:v>35590</c:v>
                </c:pt>
                <c:pt idx="822">
                  <c:v>35592</c:v>
                </c:pt>
                <c:pt idx="823">
                  <c:v>35594</c:v>
                </c:pt>
                <c:pt idx="824">
                  <c:v>35597</c:v>
                </c:pt>
                <c:pt idx="825">
                  <c:v>35599</c:v>
                </c:pt>
                <c:pt idx="826">
                  <c:v>35601</c:v>
                </c:pt>
                <c:pt idx="827">
                  <c:v>35604</c:v>
                </c:pt>
                <c:pt idx="828">
                  <c:v>35606</c:v>
                </c:pt>
                <c:pt idx="829">
                  <c:v>35608</c:v>
                </c:pt>
                <c:pt idx="830">
                  <c:v>35611</c:v>
                </c:pt>
                <c:pt idx="831">
                  <c:v>35613</c:v>
                </c:pt>
                <c:pt idx="832">
                  <c:v>35615</c:v>
                </c:pt>
                <c:pt idx="833">
                  <c:v>35618</c:v>
                </c:pt>
                <c:pt idx="834">
                  <c:v>35620</c:v>
                </c:pt>
                <c:pt idx="835">
                  <c:v>35622</c:v>
                </c:pt>
                <c:pt idx="836">
                  <c:v>35625</c:v>
                </c:pt>
                <c:pt idx="837">
                  <c:v>35627</c:v>
                </c:pt>
                <c:pt idx="838">
                  <c:v>35629</c:v>
                </c:pt>
                <c:pt idx="839">
                  <c:v>35632</c:v>
                </c:pt>
                <c:pt idx="840">
                  <c:v>35634</c:v>
                </c:pt>
                <c:pt idx="841">
                  <c:v>35636</c:v>
                </c:pt>
                <c:pt idx="842">
                  <c:v>35639</c:v>
                </c:pt>
                <c:pt idx="843">
                  <c:v>35641</c:v>
                </c:pt>
                <c:pt idx="844">
                  <c:v>35643</c:v>
                </c:pt>
                <c:pt idx="845">
                  <c:v>35646</c:v>
                </c:pt>
                <c:pt idx="846">
                  <c:v>35648</c:v>
                </c:pt>
                <c:pt idx="847">
                  <c:v>35650</c:v>
                </c:pt>
                <c:pt idx="848">
                  <c:v>35653</c:v>
                </c:pt>
                <c:pt idx="849">
                  <c:v>35655</c:v>
                </c:pt>
                <c:pt idx="850">
                  <c:v>35657</c:v>
                </c:pt>
                <c:pt idx="851">
                  <c:v>35660</c:v>
                </c:pt>
                <c:pt idx="852">
                  <c:v>35662</c:v>
                </c:pt>
                <c:pt idx="853">
                  <c:v>35664</c:v>
                </c:pt>
                <c:pt idx="854">
                  <c:v>35667</c:v>
                </c:pt>
                <c:pt idx="855">
                  <c:v>35669</c:v>
                </c:pt>
                <c:pt idx="856">
                  <c:v>35671</c:v>
                </c:pt>
                <c:pt idx="857">
                  <c:v>35674</c:v>
                </c:pt>
                <c:pt idx="858">
                  <c:v>35676</c:v>
                </c:pt>
                <c:pt idx="859">
                  <c:v>35678</c:v>
                </c:pt>
                <c:pt idx="860">
                  <c:v>35681</c:v>
                </c:pt>
                <c:pt idx="861">
                  <c:v>35683</c:v>
                </c:pt>
                <c:pt idx="862">
                  <c:v>35685</c:v>
                </c:pt>
                <c:pt idx="863">
                  <c:v>35688</c:v>
                </c:pt>
                <c:pt idx="864">
                  <c:v>35690</c:v>
                </c:pt>
                <c:pt idx="865">
                  <c:v>35692</c:v>
                </c:pt>
                <c:pt idx="866">
                  <c:v>35695</c:v>
                </c:pt>
                <c:pt idx="867">
                  <c:v>35697</c:v>
                </c:pt>
                <c:pt idx="868">
                  <c:v>35699</c:v>
                </c:pt>
                <c:pt idx="869">
                  <c:v>35702</c:v>
                </c:pt>
                <c:pt idx="870">
                  <c:v>35704</c:v>
                </c:pt>
                <c:pt idx="871">
                  <c:v>35706</c:v>
                </c:pt>
                <c:pt idx="872">
                  <c:v>35709</c:v>
                </c:pt>
                <c:pt idx="873">
                  <c:v>35711</c:v>
                </c:pt>
                <c:pt idx="874">
                  <c:v>35713</c:v>
                </c:pt>
                <c:pt idx="875">
                  <c:v>35716</c:v>
                </c:pt>
                <c:pt idx="876">
                  <c:v>35718</c:v>
                </c:pt>
                <c:pt idx="877">
                  <c:v>35720</c:v>
                </c:pt>
                <c:pt idx="878">
                  <c:v>35723</c:v>
                </c:pt>
                <c:pt idx="879">
                  <c:v>35725</c:v>
                </c:pt>
                <c:pt idx="880">
                  <c:v>35727</c:v>
                </c:pt>
                <c:pt idx="881">
                  <c:v>35730</c:v>
                </c:pt>
                <c:pt idx="882">
                  <c:v>35732</c:v>
                </c:pt>
                <c:pt idx="883">
                  <c:v>35734</c:v>
                </c:pt>
                <c:pt idx="884">
                  <c:v>35737</c:v>
                </c:pt>
                <c:pt idx="885">
                  <c:v>35739</c:v>
                </c:pt>
                <c:pt idx="886">
                  <c:v>35741</c:v>
                </c:pt>
                <c:pt idx="887">
                  <c:v>35744</c:v>
                </c:pt>
                <c:pt idx="888">
                  <c:v>35746</c:v>
                </c:pt>
                <c:pt idx="889">
                  <c:v>35748</c:v>
                </c:pt>
                <c:pt idx="890">
                  <c:v>35751</c:v>
                </c:pt>
                <c:pt idx="891">
                  <c:v>35753</c:v>
                </c:pt>
                <c:pt idx="892">
                  <c:v>35755</c:v>
                </c:pt>
                <c:pt idx="893">
                  <c:v>35758</c:v>
                </c:pt>
                <c:pt idx="894">
                  <c:v>35759</c:v>
                </c:pt>
                <c:pt idx="895">
                  <c:v>35760</c:v>
                </c:pt>
                <c:pt idx="896">
                  <c:v>35761</c:v>
                </c:pt>
                <c:pt idx="897">
                  <c:v>35762</c:v>
                </c:pt>
                <c:pt idx="898">
                  <c:v>35765</c:v>
                </c:pt>
                <c:pt idx="899">
                  <c:v>35766</c:v>
                </c:pt>
                <c:pt idx="900">
                  <c:v>35767</c:v>
                </c:pt>
                <c:pt idx="901">
                  <c:v>35768</c:v>
                </c:pt>
                <c:pt idx="902">
                  <c:v>35769</c:v>
                </c:pt>
                <c:pt idx="903">
                  <c:v>35772</c:v>
                </c:pt>
                <c:pt idx="904">
                  <c:v>35773</c:v>
                </c:pt>
                <c:pt idx="905">
                  <c:v>35774</c:v>
                </c:pt>
                <c:pt idx="906">
                  <c:v>35775</c:v>
                </c:pt>
                <c:pt idx="907">
                  <c:v>35776</c:v>
                </c:pt>
                <c:pt idx="908">
                  <c:v>35779</c:v>
                </c:pt>
                <c:pt idx="909">
                  <c:v>35780</c:v>
                </c:pt>
                <c:pt idx="910">
                  <c:v>35781</c:v>
                </c:pt>
                <c:pt idx="911">
                  <c:v>35782</c:v>
                </c:pt>
                <c:pt idx="912">
                  <c:v>35783</c:v>
                </c:pt>
                <c:pt idx="913">
                  <c:v>35786</c:v>
                </c:pt>
                <c:pt idx="914">
                  <c:v>35787</c:v>
                </c:pt>
                <c:pt idx="915">
                  <c:v>35788</c:v>
                </c:pt>
                <c:pt idx="916">
                  <c:v>35793</c:v>
                </c:pt>
                <c:pt idx="917">
                  <c:v>35794</c:v>
                </c:pt>
                <c:pt idx="918">
                  <c:v>35795</c:v>
                </c:pt>
                <c:pt idx="919">
                  <c:v>35800</c:v>
                </c:pt>
                <c:pt idx="920">
                  <c:v>35801</c:v>
                </c:pt>
                <c:pt idx="921">
                  <c:v>35802</c:v>
                </c:pt>
                <c:pt idx="922">
                  <c:v>35803</c:v>
                </c:pt>
                <c:pt idx="923">
                  <c:v>35804</c:v>
                </c:pt>
                <c:pt idx="924">
                  <c:v>35807</c:v>
                </c:pt>
                <c:pt idx="925">
                  <c:v>35808</c:v>
                </c:pt>
                <c:pt idx="926">
                  <c:v>35809</c:v>
                </c:pt>
                <c:pt idx="927">
                  <c:v>35810</c:v>
                </c:pt>
                <c:pt idx="928">
                  <c:v>35811</c:v>
                </c:pt>
                <c:pt idx="929">
                  <c:v>35814</c:v>
                </c:pt>
                <c:pt idx="930">
                  <c:v>35815</c:v>
                </c:pt>
                <c:pt idx="931">
                  <c:v>35816</c:v>
                </c:pt>
                <c:pt idx="932">
                  <c:v>35817</c:v>
                </c:pt>
                <c:pt idx="933">
                  <c:v>35818</c:v>
                </c:pt>
                <c:pt idx="934">
                  <c:v>35821</c:v>
                </c:pt>
                <c:pt idx="935">
                  <c:v>35822</c:v>
                </c:pt>
                <c:pt idx="936">
                  <c:v>35824</c:v>
                </c:pt>
                <c:pt idx="937">
                  <c:v>35828</c:v>
                </c:pt>
                <c:pt idx="938">
                  <c:v>35829</c:v>
                </c:pt>
                <c:pt idx="939">
                  <c:v>35830</c:v>
                </c:pt>
                <c:pt idx="940">
                  <c:v>35831</c:v>
                </c:pt>
                <c:pt idx="941">
                  <c:v>35832</c:v>
                </c:pt>
                <c:pt idx="942">
                  <c:v>35835</c:v>
                </c:pt>
                <c:pt idx="943">
                  <c:v>35838</c:v>
                </c:pt>
                <c:pt idx="944">
                  <c:v>35839</c:v>
                </c:pt>
                <c:pt idx="945">
                  <c:v>35842</c:v>
                </c:pt>
                <c:pt idx="946">
                  <c:v>35843</c:v>
                </c:pt>
                <c:pt idx="947">
                  <c:v>35844</c:v>
                </c:pt>
                <c:pt idx="948">
                  <c:v>35845</c:v>
                </c:pt>
                <c:pt idx="949">
                  <c:v>35846</c:v>
                </c:pt>
                <c:pt idx="950">
                  <c:v>35849</c:v>
                </c:pt>
                <c:pt idx="951">
                  <c:v>35850</c:v>
                </c:pt>
                <c:pt idx="952">
                  <c:v>35852</c:v>
                </c:pt>
                <c:pt idx="953">
                  <c:v>35853</c:v>
                </c:pt>
                <c:pt idx="954">
                  <c:v>35856</c:v>
                </c:pt>
                <c:pt idx="955">
                  <c:v>35857</c:v>
                </c:pt>
                <c:pt idx="956">
                  <c:v>35858</c:v>
                </c:pt>
                <c:pt idx="957">
                  <c:v>35859</c:v>
                </c:pt>
                <c:pt idx="958">
                  <c:v>35860</c:v>
                </c:pt>
                <c:pt idx="959">
                  <c:v>35863</c:v>
                </c:pt>
                <c:pt idx="960">
                  <c:v>35864</c:v>
                </c:pt>
                <c:pt idx="961">
                  <c:v>35865</c:v>
                </c:pt>
                <c:pt idx="962">
                  <c:v>35867</c:v>
                </c:pt>
                <c:pt idx="963">
                  <c:v>35870</c:v>
                </c:pt>
                <c:pt idx="964">
                  <c:v>35871</c:v>
                </c:pt>
                <c:pt idx="965">
                  <c:v>35872</c:v>
                </c:pt>
                <c:pt idx="966">
                  <c:v>35873</c:v>
                </c:pt>
                <c:pt idx="967">
                  <c:v>35874</c:v>
                </c:pt>
                <c:pt idx="968">
                  <c:v>35877</c:v>
                </c:pt>
                <c:pt idx="969">
                  <c:v>35878</c:v>
                </c:pt>
                <c:pt idx="970">
                  <c:v>35879</c:v>
                </c:pt>
                <c:pt idx="971">
                  <c:v>35880</c:v>
                </c:pt>
                <c:pt idx="972">
                  <c:v>35881</c:v>
                </c:pt>
                <c:pt idx="973">
                  <c:v>35884</c:v>
                </c:pt>
                <c:pt idx="974">
                  <c:v>35885</c:v>
                </c:pt>
                <c:pt idx="975">
                  <c:v>35886</c:v>
                </c:pt>
                <c:pt idx="976">
                  <c:v>35887</c:v>
                </c:pt>
                <c:pt idx="977">
                  <c:v>35888</c:v>
                </c:pt>
                <c:pt idx="978">
                  <c:v>35891</c:v>
                </c:pt>
                <c:pt idx="979">
                  <c:v>35892</c:v>
                </c:pt>
                <c:pt idx="980">
                  <c:v>35893</c:v>
                </c:pt>
                <c:pt idx="981">
                  <c:v>35894</c:v>
                </c:pt>
                <c:pt idx="982">
                  <c:v>35895</c:v>
                </c:pt>
                <c:pt idx="983">
                  <c:v>35898</c:v>
                </c:pt>
                <c:pt idx="984">
                  <c:v>35899</c:v>
                </c:pt>
                <c:pt idx="985">
                  <c:v>35900</c:v>
                </c:pt>
                <c:pt idx="986">
                  <c:v>35901</c:v>
                </c:pt>
                <c:pt idx="987">
                  <c:v>35902</c:v>
                </c:pt>
                <c:pt idx="988">
                  <c:v>35905</c:v>
                </c:pt>
                <c:pt idx="989">
                  <c:v>35906</c:v>
                </c:pt>
                <c:pt idx="990">
                  <c:v>35907</c:v>
                </c:pt>
                <c:pt idx="991">
                  <c:v>35908</c:v>
                </c:pt>
                <c:pt idx="992">
                  <c:v>35909</c:v>
                </c:pt>
                <c:pt idx="993">
                  <c:v>35912</c:v>
                </c:pt>
                <c:pt idx="994">
                  <c:v>35913</c:v>
                </c:pt>
                <c:pt idx="995">
                  <c:v>35914</c:v>
                </c:pt>
                <c:pt idx="996">
                  <c:v>35915</c:v>
                </c:pt>
                <c:pt idx="997">
                  <c:v>35919</c:v>
                </c:pt>
                <c:pt idx="998">
                  <c:v>35920</c:v>
                </c:pt>
                <c:pt idx="999">
                  <c:v>35921</c:v>
                </c:pt>
                <c:pt idx="1000">
                  <c:v>35922</c:v>
                </c:pt>
                <c:pt idx="1001">
                  <c:v>35923</c:v>
                </c:pt>
                <c:pt idx="1002">
                  <c:v>35926</c:v>
                </c:pt>
                <c:pt idx="1003">
                  <c:v>35927</c:v>
                </c:pt>
                <c:pt idx="1004">
                  <c:v>35928</c:v>
                </c:pt>
                <c:pt idx="1005">
                  <c:v>35929</c:v>
                </c:pt>
                <c:pt idx="1006">
                  <c:v>35930</c:v>
                </c:pt>
                <c:pt idx="1007">
                  <c:v>35933</c:v>
                </c:pt>
                <c:pt idx="1008">
                  <c:v>35934</c:v>
                </c:pt>
                <c:pt idx="1009">
                  <c:v>35935</c:v>
                </c:pt>
                <c:pt idx="1010">
                  <c:v>35936</c:v>
                </c:pt>
                <c:pt idx="1011">
                  <c:v>35937</c:v>
                </c:pt>
                <c:pt idx="1012">
                  <c:v>35940</c:v>
                </c:pt>
                <c:pt idx="1013">
                  <c:v>35941</c:v>
                </c:pt>
                <c:pt idx="1014">
                  <c:v>35942</c:v>
                </c:pt>
                <c:pt idx="1015">
                  <c:v>35943</c:v>
                </c:pt>
                <c:pt idx="1016">
                  <c:v>35944</c:v>
                </c:pt>
                <c:pt idx="1017">
                  <c:v>35947</c:v>
                </c:pt>
                <c:pt idx="1018">
                  <c:v>35948</c:v>
                </c:pt>
                <c:pt idx="1019">
                  <c:v>35949</c:v>
                </c:pt>
                <c:pt idx="1020">
                  <c:v>35950</c:v>
                </c:pt>
                <c:pt idx="1021">
                  <c:v>35951</c:v>
                </c:pt>
                <c:pt idx="1022">
                  <c:v>35954</c:v>
                </c:pt>
                <c:pt idx="1023">
                  <c:v>35955</c:v>
                </c:pt>
                <c:pt idx="1024">
                  <c:v>35956</c:v>
                </c:pt>
                <c:pt idx="1025">
                  <c:v>35957</c:v>
                </c:pt>
                <c:pt idx="1026">
                  <c:v>35958</c:v>
                </c:pt>
                <c:pt idx="1027">
                  <c:v>35961</c:v>
                </c:pt>
                <c:pt idx="1028">
                  <c:v>35962</c:v>
                </c:pt>
                <c:pt idx="1029">
                  <c:v>35963</c:v>
                </c:pt>
                <c:pt idx="1030">
                  <c:v>35964</c:v>
                </c:pt>
                <c:pt idx="1031">
                  <c:v>35965</c:v>
                </c:pt>
                <c:pt idx="1032">
                  <c:v>35968</c:v>
                </c:pt>
                <c:pt idx="1033">
                  <c:v>35969</c:v>
                </c:pt>
                <c:pt idx="1034">
                  <c:v>35970</c:v>
                </c:pt>
                <c:pt idx="1035">
                  <c:v>35971</c:v>
                </c:pt>
                <c:pt idx="1036">
                  <c:v>35972</c:v>
                </c:pt>
                <c:pt idx="1037">
                  <c:v>35975</c:v>
                </c:pt>
                <c:pt idx="1038">
                  <c:v>35976</c:v>
                </c:pt>
                <c:pt idx="1039">
                  <c:v>35977</c:v>
                </c:pt>
                <c:pt idx="1040">
                  <c:v>35978</c:v>
                </c:pt>
                <c:pt idx="1041">
                  <c:v>35979</c:v>
                </c:pt>
                <c:pt idx="1042">
                  <c:v>35982</c:v>
                </c:pt>
                <c:pt idx="1043">
                  <c:v>35983</c:v>
                </c:pt>
                <c:pt idx="1044">
                  <c:v>35984</c:v>
                </c:pt>
                <c:pt idx="1045">
                  <c:v>35985</c:v>
                </c:pt>
                <c:pt idx="1046">
                  <c:v>35986</c:v>
                </c:pt>
                <c:pt idx="1047">
                  <c:v>35989</c:v>
                </c:pt>
                <c:pt idx="1048">
                  <c:v>35990</c:v>
                </c:pt>
                <c:pt idx="1049">
                  <c:v>35991</c:v>
                </c:pt>
                <c:pt idx="1050">
                  <c:v>35992</c:v>
                </c:pt>
                <c:pt idx="1051">
                  <c:v>35993</c:v>
                </c:pt>
                <c:pt idx="1052">
                  <c:v>35996</c:v>
                </c:pt>
                <c:pt idx="1053">
                  <c:v>35997</c:v>
                </c:pt>
                <c:pt idx="1054">
                  <c:v>35998</c:v>
                </c:pt>
                <c:pt idx="1055">
                  <c:v>35999</c:v>
                </c:pt>
                <c:pt idx="1056">
                  <c:v>36000</c:v>
                </c:pt>
                <c:pt idx="1057">
                  <c:v>36003</c:v>
                </c:pt>
                <c:pt idx="1058">
                  <c:v>36004</c:v>
                </c:pt>
                <c:pt idx="1059">
                  <c:v>36005</c:v>
                </c:pt>
                <c:pt idx="1060">
                  <c:v>36006</c:v>
                </c:pt>
                <c:pt idx="1061">
                  <c:v>36007</c:v>
                </c:pt>
                <c:pt idx="1062">
                  <c:v>36010</c:v>
                </c:pt>
                <c:pt idx="1063">
                  <c:v>36011</c:v>
                </c:pt>
                <c:pt idx="1064">
                  <c:v>36012</c:v>
                </c:pt>
                <c:pt idx="1065">
                  <c:v>36013</c:v>
                </c:pt>
                <c:pt idx="1066">
                  <c:v>36014</c:v>
                </c:pt>
                <c:pt idx="1067">
                  <c:v>36017</c:v>
                </c:pt>
                <c:pt idx="1068">
                  <c:v>36018</c:v>
                </c:pt>
                <c:pt idx="1069">
                  <c:v>36019</c:v>
                </c:pt>
                <c:pt idx="1070">
                  <c:v>36020</c:v>
                </c:pt>
                <c:pt idx="1071">
                  <c:v>36021</c:v>
                </c:pt>
                <c:pt idx="1072">
                  <c:v>36024</c:v>
                </c:pt>
                <c:pt idx="1073">
                  <c:v>36025</c:v>
                </c:pt>
                <c:pt idx="1074">
                  <c:v>36026</c:v>
                </c:pt>
                <c:pt idx="1075">
                  <c:v>36027</c:v>
                </c:pt>
                <c:pt idx="1076">
                  <c:v>36028</c:v>
                </c:pt>
                <c:pt idx="1077">
                  <c:v>36031</c:v>
                </c:pt>
                <c:pt idx="1078">
                  <c:v>36032</c:v>
                </c:pt>
                <c:pt idx="1079">
                  <c:v>36033</c:v>
                </c:pt>
                <c:pt idx="1080">
                  <c:v>36035</c:v>
                </c:pt>
                <c:pt idx="1081">
                  <c:v>36038</c:v>
                </c:pt>
                <c:pt idx="1082">
                  <c:v>36039</c:v>
                </c:pt>
                <c:pt idx="1083">
                  <c:v>36040</c:v>
                </c:pt>
                <c:pt idx="1084">
                  <c:v>36041</c:v>
                </c:pt>
                <c:pt idx="1085">
                  <c:v>36042</c:v>
                </c:pt>
                <c:pt idx="1086">
                  <c:v>36045</c:v>
                </c:pt>
                <c:pt idx="1087">
                  <c:v>36046</c:v>
                </c:pt>
                <c:pt idx="1088">
                  <c:v>36047</c:v>
                </c:pt>
                <c:pt idx="1089">
                  <c:v>36048</c:v>
                </c:pt>
                <c:pt idx="1090">
                  <c:v>36049</c:v>
                </c:pt>
                <c:pt idx="1091">
                  <c:v>36052</c:v>
                </c:pt>
                <c:pt idx="1092">
                  <c:v>36053</c:v>
                </c:pt>
                <c:pt idx="1093">
                  <c:v>36054</c:v>
                </c:pt>
                <c:pt idx="1094">
                  <c:v>36055</c:v>
                </c:pt>
                <c:pt idx="1095">
                  <c:v>36056</c:v>
                </c:pt>
                <c:pt idx="1096">
                  <c:v>36059</c:v>
                </c:pt>
                <c:pt idx="1097">
                  <c:v>36060</c:v>
                </c:pt>
                <c:pt idx="1098">
                  <c:v>36061</c:v>
                </c:pt>
                <c:pt idx="1099">
                  <c:v>36062</c:v>
                </c:pt>
                <c:pt idx="1100">
                  <c:v>36063</c:v>
                </c:pt>
                <c:pt idx="1101">
                  <c:v>36066</c:v>
                </c:pt>
                <c:pt idx="1102">
                  <c:v>36067</c:v>
                </c:pt>
                <c:pt idx="1103">
                  <c:v>36068</c:v>
                </c:pt>
                <c:pt idx="1104">
                  <c:v>36069</c:v>
                </c:pt>
                <c:pt idx="1105">
                  <c:v>36070</c:v>
                </c:pt>
                <c:pt idx="1106">
                  <c:v>36073</c:v>
                </c:pt>
                <c:pt idx="1107">
                  <c:v>36074</c:v>
                </c:pt>
                <c:pt idx="1108">
                  <c:v>36075</c:v>
                </c:pt>
                <c:pt idx="1109">
                  <c:v>36076</c:v>
                </c:pt>
                <c:pt idx="1110">
                  <c:v>36077</c:v>
                </c:pt>
                <c:pt idx="1111">
                  <c:v>36080</c:v>
                </c:pt>
                <c:pt idx="1112">
                  <c:v>36081</c:v>
                </c:pt>
                <c:pt idx="1113">
                  <c:v>36082</c:v>
                </c:pt>
                <c:pt idx="1114">
                  <c:v>36083</c:v>
                </c:pt>
                <c:pt idx="1115">
                  <c:v>36084</c:v>
                </c:pt>
                <c:pt idx="1116">
                  <c:v>36088</c:v>
                </c:pt>
                <c:pt idx="1117">
                  <c:v>36089</c:v>
                </c:pt>
                <c:pt idx="1118">
                  <c:v>36090</c:v>
                </c:pt>
                <c:pt idx="1119">
                  <c:v>36091</c:v>
                </c:pt>
                <c:pt idx="1120">
                  <c:v>36094</c:v>
                </c:pt>
                <c:pt idx="1121">
                  <c:v>36095</c:v>
                </c:pt>
                <c:pt idx="1122">
                  <c:v>36096</c:v>
                </c:pt>
                <c:pt idx="1123">
                  <c:v>36097</c:v>
                </c:pt>
                <c:pt idx="1124">
                  <c:v>36098</c:v>
                </c:pt>
                <c:pt idx="1125">
                  <c:v>36101</c:v>
                </c:pt>
                <c:pt idx="1126">
                  <c:v>36102</c:v>
                </c:pt>
                <c:pt idx="1127">
                  <c:v>36103</c:v>
                </c:pt>
                <c:pt idx="1128">
                  <c:v>36104</c:v>
                </c:pt>
                <c:pt idx="1129">
                  <c:v>36105</c:v>
                </c:pt>
                <c:pt idx="1130">
                  <c:v>36108</c:v>
                </c:pt>
                <c:pt idx="1131">
                  <c:v>36109</c:v>
                </c:pt>
                <c:pt idx="1132">
                  <c:v>36110</c:v>
                </c:pt>
                <c:pt idx="1133">
                  <c:v>36111</c:v>
                </c:pt>
                <c:pt idx="1134">
                  <c:v>36112</c:v>
                </c:pt>
                <c:pt idx="1135">
                  <c:v>36115</c:v>
                </c:pt>
                <c:pt idx="1136">
                  <c:v>36116</c:v>
                </c:pt>
                <c:pt idx="1137">
                  <c:v>36117</c:v>
                </c:pt>
                <c:pt idx="1138">
                  <c:v>36118</c:v>
                </c:pt>
                <c:pt idx="1139">
                  <c:v>36119</c:v>
                </c:pt>
                <c:pt idx="1140">
                  <c:v>36122</c:v>
                </c:pt>
                <c:pt idx="1141">
                  <c:v>36123</c:v>
                </c:pt>
                <c:pt idx="1142">
                  <c:v>36124</c:v>
                </c:pt>
                <c:pt idx="1143">
                  <c:v>36125</c:v>
                </c:pt>
                <c:pt idx="1144">
                  <c:v>36126</c:v>
                </c:pt>
                <c:pt idx="1145">
                  <c:v>36129</c:v>
                </c:pt>
                <c:pt idx="1146">
                  <c:v>36130</c:v>
                </c:pt>
                <c:pt idx="1147">
                  <c:v>36131</c:v>
                </c:pt>
                <c:pt idx="1148">
                  <c:v>36132</c:v>
                </c:pt>
                <c:pt idx="1149">
                  <c:v>36133</c:v>
                </c:pt>
                <c:pt idx="1150">
                  <c:v>36136</c:v>
                </c:pt>
                <c:pt idx="1151">
                  <c:v>36137</c:v>
                </c:pt>
                <c:pt idx="1152">
                  <c:v>36138</c:v>
                </c:pt>
                <c:pt idx="1153">
                  <c:v>36139</c:v>
                </c:pt>
                <c:pt idx="1154">
                  <c:v>36140</c:v>
                </c:pt>
                <c:pt idx="1155">
                  <c:v>36143</c:v>
                </c:pt>
                <c:pt idx="1156">
                  <c:v>36144</c:v>
                </c:pt>
                <c:pt idx="1157">
                  <c:v>36145</c:v>
                </c:pt>
                <c:pt idx="1158">
                  <c:v>36146</c:v>
                </c:pt>
                <c:pt idx="1159">
                  <c:v>36147</c:v>
                </c:pt>
                <c:pt idx="1160">
                  <c:v>36150</c:v>
                </c:pt>
                <c:pt idx="1161">
                  <c:v>36151</c:v>
                </c:pt>
                <c:pt idx="1162">
                  <c:v>36152</c:v>
                </c:pt>
                <c:pt idx="1163">
                  <c:v>36153</c:v>
                </c:pt>
                <c:pt idx="1164">
                  <c:v>36157</c:v>
                </c:pt>
                <c:pt idx="1165">
                  <c:v>36158</c:v>
                </c:pt>
                <c:pt idx="1166">
                  <c:v>36159</c:v>
                </c:pt>
                <c:pt idx="1167">
                  <c:v>36160</c:v>
                </c:pt>
                <c:pt idx="1168">
                  <c:v>36164</c:v>
                </c:pt>
                <c:pt idx="1169">
                  <c:v>36165</c:v>
                </c:pt>
                <c:pt idx="1170">
                  <c:v>36166</c:v>
                </c:pt>
                <c:pt idx="1171">
                  <c:v>36167</c:v>
                </c:pt>
                <c:pt idx="1172">
                  <c:v>36168</c:v>
                </c:pt>
                <c:pt idx="1173">
                  <c:v>36171</c:v>
                </c:pt>
                <c:pt idx="1174">
                  <c:v>36172</c:v>
                </c:pt>
                <c:pt idx="1175">
                  <c:v>36173</c:v>
                </c:pt>
                <c:pt idx="1176">
                  <c:v>36174</c:v>
                </c:pt>
                <c:pt idx="1177">
                  <c:v>36175</c:v>
                </c:pt>
                <c:pt idx="1178">
                  <c:v>36178</c:v>
                </c:pt>
                <c:pt idx="1179">
                  <c:v>36179</c:v>
                </c:pt>
                <c:pt idx="1180">
                  <c:v>36181</c:v>
                </c:pt>
                <c:pt idx="1181">
                  <c:v>36182</c:v>
                </c:pt>
                <c:pt idx="1182">
                  <c:v>36185</c:v>
                </c:pt>
                <c:pt idx="1183">
                  <c:v>36186</c:v>
                </c:pt>
                <c:pt idx="1184">
                  <c:v>36187</c:v>
                </c:pt>
                <c:pt idx="1185">
                  <c:v>36188</c:v>
                </c:pt>
                <c:pt idx="1186">
                  <c:v>36189</c:v>
                </c:pt>
                <c:pt idx="1187">
                  <c:v>36192</c:v>
                </c:pt>
                <c:pt idx="1188">
                  <c:v>36193</c:v>
                </c:pt>
                <c:pt idx="1189">
                  <c:v>36194</c:v>
                </c:pt>
                <c:pt idx="1190">
                  <c:v>36195</c:v>
                </c:pt>
                <c:pt idx="1191">
                  <c:v>36196</c:v>
                </c:pt>
                <c:pt idx="1192">
                  <c:v>36199</c:v>
                </c:pt>
                <c:pt idx="1193">
                  <c:v>36200</c:v>
                </c:pt>
                <c:pt idx="1194">
                  <c:v>36201</c:v>
                </c:pt>
                <c:pt idx="1195">
                  <c:v>36202</c:v>
                </c:pt>
                <c:pt idx="1196">
                  <c:v>36203</c:v>
                </c:pt>
                <c:pt idx="1197">
                  <c:v>36208</c:v>
                </c:pt>
                <c:pt idx="1198">
                  <c:v>36209</c:v>
                </c:pt>
                <c:pt idx="1199">
                  <c:v>36210</c:v>
                </c:pt>
                <c:pt idx="1200">
                  <c:v>36213</c:v>
                </c:pt>
                <c:pt idx="1201">
                  <c:v>36214</c:v>
                </c:pt>
                <c:pt idx="1202">
                  <c:v>36216</c:v>
                </c:pt>
                <c:pt idx="1203">
                  <c:v>36217</c:v>
                </c:pt>
                <c:pt idx="1204">
                  <c:v>36220</c:v>
                </c:pt>
                <c:pt idx="1205">
                  <c:v>36221</c:v>
                </c:pt>
                <c:pt idx="1206">
                  <c:v>36222</c:v>
                </c:pt>
                <c:pt idx="1207">
                  <c:v>36223</c:v>
                </c:pt>
                <c:pt idx="1208">
                  <c:v>36224</c:v>
                </c:pt>
                <c:pt idx="1209">
                  <c:v>36227</c:v>
                </c:pt>
                <c:pt idx="1210">
                  <c:v>36229</c:v>
                </c:pt>
                <c:pt idx="1211">
                  <c:v>36230</c:v>
                </c:pt>
                <c:pt idx="1212">
                  <c:v>36234</c:v>
                </c:pt>
                <c:pt idx="1213">
                  <c:v>36235</c:v>
                </c:pt>
                <c:pt idx="1214">
                  <c:v>36236</c:v>
                </c:pt>
                <c:pt idx="1215">
                  <c:v>36238</c:v>
                </c:pt>
                <c:pt idx="1216">
                  <c:v>36241</c:v>
                </c:pt>
                <c:pt idx="1217">
                  <c:v>36242</c:v>
                </c:pt>
                <c:pt idx="1218">
                  <c:v>36243</c:v>
                </c:pt>
                <c:pt idx="1219">
                  <c:v>36244</c:v>
                </c:pt>
                <c:pt idx="1220">
                  <c:v>36245</c:v>
                </c:pt>
                <c:pt idx="1221">
                  <c:v>36248</c:v>
                </c:pt>
                <c:pt idx="1222">
                  <c:v>36249</c:v>
                </c:pt>
                <c:pt idx="1223">
                  <c:v>36250</c:v>
                </c:pt>
                <c:pt idx="1224">
                  <c:v>36251</c:v>
                </c:pt>
                <c:pt idx="1225">
                  <c:v>36252</c:v>
                </c:pt>
                <c:pt idx="1226">
                  <c:v>36255</c:v>
                </c:pt>
                <c:pt idx="1227">
                  <c:v>36256</c:v>
                </c:pt>
                <c:pt idx="1228">
                  <c:v>36257</c:v>
                </c:pt>
                <c:pt idx="1229">
                  <c:v>36258</c:v>
                </c:pt>
                <c:pt idx="1230">
                  <c:v>36259</c:v>
                </c:pt>
                <c:pt idx="1231">
                  <c:v>36262</c:v>
                </c:pt>
                <c:pt idx="1232">
                  <c:v>36263</c:v>
                </c:pt>
                <c:pt idx="1233">
                  <c:v>36264</c:v>
                </c:pt>
                <c:pt idx="1234">
                  <c:v>36265</c:v>
                </c:pt>
                <c:pt idx="1235">
                  <c:v>36266</c:v>
                </c:pt>
                <c:pt idx="1236">
                  <c:v>36269</c:v>
                </c:pt>
                <c:pt idx="1237">
                  <c:v>36270</c:v>
                </c:pt>
                <c:pt idx="1238">
                  <c:v>36271</c:v>
                </c:pt>
                <c:pt idx="1239">
                  <c:v>36272</c:v>
                </c:pt>
                <c:pt idx="1240">
                  <c:v>36273</c:v>
                </c:pt>
                <c:pt idx="1241">
                  <c:v>36276</c:v>
                </c:pt>
                <c:pt idx="1242">
                  <c:v>36277</c:v>
                </c:pt>
                <c:pt idx="1243">
                  <c:v>36278</c:v>
                </c:pt>
                <c:pt idx="1244">
                  <c:v>36279</c:v>
                </c:pt>
                <c:pt idx="1245">
                  <c:v>36280</c:v>
                </c:pt>
                <c:pt idx="1246">
                  <c:v>36283</c:v>
                </c:pt>
                <c:pt idx="1247">
                  <c:v>36284</c:v>
                </c:pt>
                <c:pt idx="1248">
                  <c:v>36285</c:v>
                </c:pt>
                <c:pt idx="1249">
                  <c:v>36286</c:v>
                </c:pt>
                <c:pt idx="1250">
                  <c:v>36287</c:v>
                </c:pt>
                <c:pt idx="1251">
                  <c:v>36290</c:v>
                </c:pt>
                <c:pt idx="1252">
                  <c:v>36291</c:v>
                </c:pt>
                <c:pt idx="1253">
                  <c:v>36292</c:v>
                </c:pt>
                <c:pt idx="1254">
                  <c:v>36293</c:v>
                </c:pt>
                <c:pt idx="1255">
                  <c:v>36294</c:v>
                </c:pt>
                <c:pt idx="1256">
                  <c:v>36297</c:v>
                </c:pt>
                <c:pt idx="1257">
                  <c:v>36298</c:v>
                </c:pt>
                <c:pt idx="1258">
                  <c:v>36299</c:v>
                </c:pt>
                <c:pt idx="1259">
                  <c:v>36300</c:v>
                </c:pt>
                <c:pt idx="1260">
                  <c:v>36301</c:v>
                </c:pt>
                <c:pt idx="1261">
                  <c:v>36304</c:v>
                </c:pt>
                <c:pt idx="1262">
                  <c:v>36305</c:v>
                </c:pt>
                <c:pt idx="1263">
                  <c:v>36306</c:v>
                </c:pt>
                <c:pt idx="1264">
                  <c:v>36307</c:v>
                </c:pt>
                <c:pt idx="1265">
                  <c:v>36308</c:v>
                </c:pt>
                <c:pt idx="1266">
                  <c:v>36311</c:v>
                </c:pt>
                <c:pt idx="1267">
                  <c:v>36312</c:v>
                </c:pt>
                <c:pt idx="1268">
                  <c:v>36313</c:v>
                </c:pt>
                <c:pt idx="1269">
                  <c:v>36314</c:v>
                </c:pt>
                <c:pt idx="1270">
                  <c:v>36315</c:v>
                </c:pt>
                <c:pt idx="1271">
                  <c:v>36318</c:v>
                </c:pt>
                <c:pt idx="1272">
                  <c:v>36319</c:v>
                </c:pt>
                <c:pt idx="1273">
                  <c:v>36320</c:v>
                </c:pt>
                <c:pt idx="1274">
                  <c:v>36321</c:v>
                </c:pt>
                <c:pt idx="1275">
                  <c:v>36322</c:v>
                </c:pt>
                <c:pt idx="1276">
                  <c:v>36325</c:v>
                </c:pt>
                <c:pt idx="1277">
                  <c:v>36326</c:v>
                </c:pt>
                <c:pt idx="1278">
                  <c:v>36327</c:v>
                </c:pt>
                <c:pt idx="1279">
                  <c:v>36328</c:v>
                </c:pt>
                <c:pt idx="1280">
                  <c:v>36329</c:v>
                </c:pt>
                <c:pt idx="1281">
                  <c:v>36332</c:v>
                </c:pt>
                <c:pt idx="1282">
                  <c:v>36333</c:v>
                </c:pt>
                <c:pt idx="1283">
                  <c:v>36334</c:v>
                </c:pt>
                <c:pt idx="1284">
                  <c:v>36335</c:v>
                </c:pt>
                <c:pt idx="1285">
                  <c:v>36336</c:v>
                </c:pt>
                <c:pt idx="1286">
                  <c:v>36339</c:v>
                </c:pt>
                <c:pt idx="1287">
                  <c:v>36340</c:v>
                </c:pt>
                <c:pt idx="1288">
                  <c:v>36341</c:v>
                </c:pt>
                <c:pt idx="1289">
                  <c:v>36342</c:v>
                </c:pt>
                <c:pt idx="1290">
                  <c:v>36343</c:v>
                </c:pt>
                <c:pt idx="1291">
                  <c:v>36346</c:v>
                </c:pt>
                <c:pt idx="1292">
                  <c:v>36347</c:v>
                </c:pt>
                <c:pt idx="1293">
                  <c:v>36348</c:v>
                </c:pt>
                <c:pt idx="1294">
                  <c:v>36349</c:v>
                </c:pt>
                <c:pt idx="1295">
                  <c:v>36350</c:v>
                </c:pt>
                <c:pt idx="1296">
                  <c:v>36353</c:v>
                </c:pt>
                <c:pt idx="1297">
                  <c:v>36354</c:v>
                </c:pt>
                <c:pt idx="1298">
                  <c:v>36355</c:v>
                </c:pt>
                <c:pt idx="1299">
                  <c:v>36356</c:v>
                </c:pt>
                <c:pt idx="1300">
                  <c:v>36357</c:v>
                </c:pt>
                <c:pt idx="1301">
                  <c:v>36360</c:v>
                </c:pt>
                <c:pt idx="1302">
                  <c:v>36361</c:v>
                </c:pt>
                <c:pt idx="1303">
                  <c:v>36362</c:v>
                </c:pt>
                <c:pt idx="1304">
                  <c:v>36363</c:v>
                </c:pt>
                <c:pt idx="1305">
                  <c:v>36364</c:v>
                </c:pt>
                <c:pt idx="1306">
                  <c:v>36367</c:v>
                </c:pt>
                <c:pt idx="1307">
                  <c:v>36368</c:v>
                </c:pt>
                <c:pt idx="1308">
                  <c:v>36369</c:v>
                </c:pt>
                <c:pt idx="1309">
                  <c:v>36370</c:v>
                </c:pt>
                <c:pt idx="1310">
                  <c:v>36371</c:v>
                </c:pt>
                <c:pt idx="1311">
                  <c:v>36374</c:v>
                </c:pt>
                <c:pt idx="1312">
                  <c:v>36375</c:v>
                </c:pt>
                <c:pt idx="1313">
                  <c:v>36376</c:v>
                </c:pt>
                <c:pt idx="1314">
                  <c:v>36377</c:v>
                </c:pt>
                <c:pt idx="1315">
                  <c:v>36378</c:v>
                </c:pt>
                <c:pt idx="1316">
                  <c:v>36381</c:v>
                </c:pt>
                <c:pt idx="1317">
                  <c:v>36382</c:v>
                </c:pt>
                <c:pt idx="1318">
                  <c:v>36383</c:v>
                </c:pt>
                <c:pt idx="1319">
                  <c:v>36384</c:v>
                </c:pt>
                <c:pt idx="1320">
                  <c:v>36385</c:v>
                </c:pt>
                <c:pt idx="1321">
                  <c:v>36388</c:v>
                </c:pt>
                <c:pt idx="1322">
                  <c:v>36389</c:v>
                </c:pt>
                <c:pt idx="1323">
                  <c:v>36390</c:v>
                </c:pt>
                <c:pt idx="1324">
                  <c:v>36391</c:v>
                </c:pt>
                <c:pt idx="1325">
                  <c:v>36392</c:v>
                </c:pt>
                <c:pt idx="1326">
                  <c:v>36395</c:v>
                </c:pt>
                <c:pt idx="1327">
                  <c:v>36396</c:v>
                </c:pt>
                <c:pt idx="1328">
                  <c:v>36397</c:v>
                </c:pt>
                <c:pt idx="1329">
                  <c:v>36398</c:v>
                </c:pt>
                <c:pt idx="1330">
                  <c:v>36399</c:v>
                </c:pt>
                <c:pt idx="1331">
                  <c:v>36402</c:v>
                </c:pt>
                <c:pt idx="1332">
                  <c:v>36403</c:v>
                </c:pt>
                <c:pt idx="1333">
                  <c:v>36404</c:v>
                </c:pt>
                <c:pt idx="1334">
                  <c:v>36405</c:v>
                </c:pt>
                <c:pt idx="1335">
                  <c:v>36406</c:v>
                </c:pt>
                <c:pt idx="1336">
                  <c:v>36409</c:v>
                </c:pt>
                <c:pt idx="1337">
                  <c:v>36410</c:v>
                </c:pt>
                <c:pt idx="1338">
                  <c:v>36411</c:v>
                </c:pt>
                <c:pt idx="1339">
                  <c:v>36412</c:v>
                </c:pt>
                <c:pt idx="1340">
                  <c:v>36413</c:v>
                </c:pt>
                <c:pt idx="1341">
                  <c:v>36416</c:v>
                </c:pt>
                <c:pt idx="1342">
                  <c:v>36418</c:v>
                </c:pt>
                <c:pt idx="1343">
                  <c:v>36419</c:v>
                </c:pt>
                <c:pt idx="1344">
                  <c:v>36420</c:v>
                </c:pt>
                <c:pt idx="1345">
                  <c:v>36423</c:v>
                </c:pt>
                <c:pt idx="1346">
                  <c:v>36424</c:v>
                </c:pt>
                <c:pt idx="1347">
                  <c:v>36425</c:v>
                </c:pt>
                <c:pt idx="1348">
                  <c:v>36426</c:v>
                </c:pt>
                <c:pt idx="1349">
                  <c:v>36427</c:v>
                </c:pt>
                <c:pt idx="1350">
                  <c:v>36430</c:v>
                </c:pt>
                <c:pt idx="1351">
                  <c:v>36431</c:v>
                </c:pt>
                <c:pt idx="1352">
                  <c:v>36432</c:v>
                </c:pt>
                <c:pt idx="1353">
                  <c:v>36433</c:v>
                </c:pt>
                <c:pt idx="1354">
                  <c:v>36434</c:v>
                </c:pt>
                <c:pt idx="1355">
                  <c:v>36437</c:v>
                </c:pt>
                <c:pt idx="1356">
                  <c:v>36438</c:v>
                </c:pt>
                <c:pt idx="1357">
                  <c:v>36439</c:v>
                </c:pt>
                <c:pt idx="1358">
                  <c:v>36440</c:v>
                </c:pt>
                <c:pt idx="1359">
                  <c:v>36441</c:v>
                </c:pt>
                <c:pt idx="1360">
                  <c:v>36444</c:v>
                </c:pt>
                <c:pt idx="1361">
                  <c:v>36445</c:v>
                </c:pt>
                <c:pt idx="1362">
                  <c:v>36446</c:v>
                </c:pt>
                <c:pt idx="1363">
                  <c:v>36447</c:v>
                </c:pt>
                <c:pt idx="1364">
                  <c:v>36448</c:v>
                </c:pt>
                <c:pt idx="1365">
                  <c:v>36451</c:v>
                </c:pt>
                <c:pt idx="1366">
                  <c:v>36452</c:v>
                </c:pt>
                <c:pt idx="1367">
                  <c:v>36453</c:v>
                </c:pt>
                <c:pt idx="1368">
                  <c:v>36454</c:v>
                </c:pt>
                <c:pt idx="1369">
                  <c:v>36455</c:v>
                </c:pt>
                <c:pt idx="1370">
                  <c:v>36458</c:v>
                </c:pt>
                <c:pt idx="1371">
                  <c:v>36459</c:v>
                </c:pt>
                <c:pt idx="1372">
                  <c:v>36460</c:v>
                </c:pt>
                <c:pt idx="1373">
                  <c:v>36461</c:v>
                </c:pt>
                <c:pt idx="1374">
                  <c:v>36462</c:v>
                </c:pt>
                <c:pt idx="1375">
                  <c:v>36466</c:v>
                </c:pt>
                <c:pt idx="1376">
                  <c:v>36467</c:v>
                </c:pt>
                <c:pt idx="1377">
                  <c:v>36468</c:v>
                </c:pt>
                <c:pt idx="1378">
                  <c:v>36469</c:v>
                </c:pt>
                <c:pt idx="1379">
                  <c:v>36472</c:v>
                </c:pt>
                <c:pt idx="1380">
                  <c:v>36473</c:v>
                </c:pt>
                <c:pt idx="1381">
                  <c:v>36474</c:v>
                </c:pt>
                <c:pt idx="1382">
                  <c:v>36475</c:v>
                </c:pt>
                <c:pt idx="1383">
                  <c:v>36476</c:v>
                </c:pt>
                <c:pt idx="1384">
                  <c:v>36479</c:v>
                </c:pt>
                <c:pt idx="1385">
                  <c:v>36480</c:v>
                </c:pt>
                <c:pt idx="1386">
                  <c:v>36481</c:v>
                </c:pt>
                <c:pt idx="1387">
                  <c:v>36482</c:v>
                </c:pt>
                <c:pt idx="1388">
                  <c:v>36483</c:v>
                </c:pt>
                <c:pt idx="1389">
                  <c:v>36486</c:v>
                </c:pt>
                <c:pt idx="1390">
                  <c:v>36487</c:v>
                </c:pt>
                <c:pt idx="1391">
                  <c:v>36488</c:v>
                </c:pt>
                <c:pt idx="1392">
                  <c:v>36489</c:v>
                </c:pt>
                <c:pt idx="1393">
                  <c:v>36490</c:v>
                </c:pt>
                <c:pt idx="1394">
                  <c:v>36493</c:v>
                </c:pt>
                <c:pt idx="1395">
                  <c:v>36494</c:v>
                </c:pt>
                <c:pt idx="1396">
                  <c:v>36495</c:v>
                </c:pt>
                <c:pt idx="1397">
                  <c:v>36496</c:v>
                </c:pt>
                <c:pt idx="1398">
                  <c:v>36497</c:v>
                </c:pt>
                <c:pt idx="1399">
                  <c:v>36500</c:v>
                </c:pt>
                <c:pt idx="1400">
                  <c:v>36501</c:v>
                </c:pt>
                <c:pt idx="1401">
                  <c:v>36502</c:v>
                </c:pt>
                <c:pt idx="1402">
                  <c:v>36503</c:v>
                </c:pt>
                <c:pt idx="1403">
                  <c:v>36504</c:v>
                </c:pt>
                <c:pt idx="1404">
                  <c:v>36507</c:v>
                </c:pt>
                <c:pt idx="1405">
                  <c:v>36508</c:v>
                </c:pt>
                <c:pt idx="1406">
                  <c:v>36509</c:v>
                </c:pt>
                <c:pt idx="1407">
                  <c:v>36510</c:v>
                </c:pt>
                <c:pt idx="1408">
                  <c:v>36511</c:v>
                </c:pt>
                <c:pt idx="1409">
                  <c:v>36514</c:v>
                </c:pt>
                <c:pt idx="1410">
                  <c:v>36515</c:v>
                </c:pt>
                <c:pt idx="1411">
                  <c:v>36516</c:v>
                </c:pt>
                <c:pt idx="1412">
                  <c:v>36517</c:v>
                </c:pt>
                <c:pt idx="1413">
                  <c:v>36518</c:v>
                </c:pt>
                <c:pt idx="1414">
                  <c:v>36521</c:v>
                </c:pt>
                <c:pt idx="1415">
                  <c:v>36522</c:v>
                </c:pt>
                <c:pt idx="1416">
                  <c:v>36523</c:v>
                </c:pt>
                <c:pt idx="1417">
                  <c:v>36524</c:v>
                </c:pt>
                <c:pt idx="1418">
                  <c:v>36529</c:v>
                </c:pt>
                <c:pt idx="1419">
                  <c:v>36530</c:v>
                </c:pt>
                <c:pt idx="1420">
                  <c:v>36531</c:v>
                </c:pt>
                <c:pt idx="1421">
                  <c:v>36532</c:v>
                </c:pt>
                <c:pt idx="1422">
                  <c:v>36535</c:v>
                </c:pt>
                <c:pt idx="1423">
                  <c:v>36536</c:v>
                </c:pt>
                <c:pt idx="1424">
                  <c:v>36537</c:v>
                </c:pt>
                <c:pt idx="1425">
                  <c:v>36538</c:v>
                </c:pt>
                <c:pt idx="1426">
                  <c:v>36539</c:v>
                </c:pt>
                <c:pt idx="1427">
                  <c:v>36542</c:v>
                </c:pt>
                <c:pt idx="1428">
                  <c:v>36543</c:v>
                </c:pt>
                <c:pt idx="1429">
                  <c:v>36544</c:v>
                </c:pt>
                <c:pt idx="1430">
                  <c:v>36545</c:v>
                </c:pt>
                <c:pt idx="1431">
                  <c:v>36549</c:v>
                </c:pt>
                <c:pt idx="1432">
                  <c:v>36550</c:v>
                </c:pt>
                <c:pt idx="1433">
                  <c:v>36551</c:v>
                </c:pt>
                <c:pt idx="1434">
                  <c:v>36552</c:v>
                </c:pt>
                <c:pt idx="1435">
                  <c:v>36553</c:v>
                </c:pt>
                <c:pt idx="1436">
                  <c:v>36556</c:v>
                </c:pt>
                <c:pt idx="1437">
                  <c:v>36557</c:v>
                </c:pt>
                <c:pt idx="1438">
                  <c:v>36558</c:v>
                </c:pt>
                <c:pt idx="1439">
                  <c:v>36559</c:v>
                </c:pt>
                <c:pt idx="1440">
                  <c:v>36560</c:v>
                </c:pt>
                <c:pt idx="1441">
                  <c:v>36563</c:v>
                </c:pt>
                <c:pt idx="1442">
                  <c:v>36564</c:v>
                </c:pt>
                <c:pt idx="1443">
                  <c:v>36565</c:v>
                </c:pt>
                <c:pt idx="1444">
                  <c:v>36566</c:v>
                </c:pt>
                <c:pt idx="1445">
                  <c:v>36567</c:v>
                </c:pt>
                <c:pt idx="1446">
                  <c:v>36570</c:v>
                </c:pt>
                <c:pt idx="1447">
                  <c:v>36572</c:v>
                </c:pt>
                <c:pt idx="1448">
                  <c:v>36573</c:v>
                </c:pt>
                <c:pt idx="1449">
                  <c:v>36574</c:v>
                </c:pt>
                <c:pt idx="1450">
                  <c:v>36577</c:v>
                </c:pt>
                <c:pt idx="1451">
                  <c:v>36578</c:v>
                </c:pt>
                <c:pt idx="1452">
                  <c:v>36579</c:v>
                </c:pt>
                <c:pt idx="1453">
                  <c:v>36580</c:v>
                </c:pt>
                <c:pt idx="1454">
                  <c:v>36581</c:v>
                </c:pt>
                <c:pt idx="1455">
                  <c:v>36584</c:v>
                </c:pt>
                <c:pt idx="1456">
                  <c:v>36585</c:v>
                </c:pt>
                <c:pt idx="1457">
                  <c:v>36586</c:v>
                </c:pt>
                <c:pt idx="1458">
                  <c:v>36587</c:v>
                </c:pt>
                <c:pt idx="1459">
                  <c:v>36588</c:v>
                </c:pt>
                <c:pt idx="1460">
                  <c:v>36591</c:v>
                </c:pt>
                <c:pt idx="1461">
                  <c:v>36592</c:v>
                </c:pt>
                <c:pt idx="1462">
                  <c:v>36593</c:v>
                </c:pt>
                <c:pt idx="1463">
                  <c:v>36594</c:v>
                </c:pt>
                <c:pt idx="1464">
                  <c:v>36595</c:v>
                </c:pt>
                <c:pt idx="1465">
                  <c:v>36598</c:v>
                </c:pt>
                <c:pt idx="1466">
                  <c:v>36599</c:v>
                </c:pt>
                <c:pt idx="1467">
                  <c:v>36600</c:v>
                </c:pt>
                <c:pt idx="1468">
                  <c:v>36601</c:v>
                </c:pt>
                <c:pt idx="1469">
                  <c:v>36602</c:v>
                </c:pt>
                <c:pt idx="1470">
                  <c:v>36605</c:v>
                </c:pt>
                <c:pt idx="1471">
                  <c:v>36606</c:v>
                </c:pt>
                <c:pt idx="1472">
                  <c:v>36607</c:v>
                </c:pt>
                <c:pt idx="1473">
                  <c:v>36608</c:v>
                </c:pt>
                <c:pt idx="1474">
                  <c:v>36609</c:v>
                </c:pt>
                <c:pt idx="1475">
                  <c:v>36612</c:v>
                </c:pt>
                <c:pt idx="1476">
                  <c:v>36613</c:v>
                </c:pt>
                <c:pt idx="1477">
                  <c:v>36614</c:v>
                </c:pt>
                <c:pt idx="1478">
                  <c:v>36615</c:v>
                </c:pt>
                <c:pt idx="1479">
                  <c:v>36616</c:v>
                </c:pt>
                <c:pt idx="1480">
                  <c:v>36619</c:v>
                </c:pt>
                <c:pt idx="1481">
                  <c:v>36620</c:v>
                </c:pt>
                <c:pt idx="1482">
                  <c:v>36622</c:v>
                </c:pt>
                <c:pt idx="1483">
                  <c:v>36623</c:v>
                </c:pt>
                <c:pt idx="1484">
                  <c:v>36626</c:v>
                </c:pt>
                <c:pt idx="1485">
                  <c:v>36627</c:v>
                </c:pt>
                <c:pt idx="1486">
                  <c:v>36628</c:v>
                </c:pt>
                <c:pt idx="1487">
                  <c:v>36629</c:v>
                </c:pt>
                <c:pt idx="1488">
                  <c:v>36630</c:v>
                </c:pt>
                <c:pt idx="1489">
                  <c:v>36633</c:v>
                </c:pt>
                <c:pt idx="1490">
                  <c:v>36634</c:v>
                </c:pt>
                <c:pt idx="1491">
                  <c:v>36635</c:v>
                </c:pt>
                <c:pt idx="1492">
                  <c:v>36636</c:v>
                </c:pt>
                <c:pt idx="1493">
                  <c:v>36637</c:v>
                </c:pt>
                <c:pt idx="1494">
                  <c:v>36640</c:v>
                </c:pt>
                <c:pt idx="1495">
                  <c:v>36641</c:v>
                </c:pt>
                <c:pt idx="1496">
                  <c:v>36642</c:v>
                </c:pt>
                <c:pt idx="1497">
                  <c:v>36643</c:v>
                </c:pt>
                <c:pt idx="1498">
                  <c:v>36644</c:v>
                </c:pt>
                <c:pt idx="1499">
                  <c:v>36648</c:v>
                </c:pt>
                <c:pt idx="1500">
                  <c:v>36649</c:v>
                </c:pt>
                <c:pt idx="1501">
                  <c:v>36650</c:v>
                </c:pt>
                <c:pt idx="1502">
                  <c:v>36651</c:v>
                </c:pt>
                <c:pt idx="1503">
                  <c:v>36654</c:v>
                </c:pt>
                <c:pt idx="1504">
                  <c:v>36655</c:v>
                </c:pt>
                <c:pt idx="1505">
                  <c:v>36656</c:v>
                </c:pt>
                <c:pt idx="1506">
                  <c:v>36657</c:v>
                </c:pt>
                <c:pt idx="1507">
                  <c:v>36658</c:v>
                </c:pt>
                <c:pt idx="1508">
                  <c:v>36661</c:v>
                </c:pt>
                <c:pt idx="1509">
                  <c:v>36662</c:v>
                </c:pt>
                <c:pt idx="1510">
                  <c:v>36663</c:v>
                </c:pt>
                <c:pt idx="1511">
                  <c:v>36664</c:v>
                </c:pt>
                <c:pt idx="1512">
                  <c:v>36665</c:v>
                </c:pt>
                <c:pt idx="1513">
                  <c:v>36668</c:v>
                </c:pt>
                <c:pt idx="1514">
                  <c:v>36669</c:v>
                </c:pt>
                <c:pt idx="1515">
                  <c:v>36670</c:v>
                </c:pt>
                <c:pt idx="1516">
                  <c:v>36671</c:v>
                </c:pt>
                <c:pt idx="1517">
                  <c:v>36672</c:v>
                </c:pt>
                <c:pt idx="1518">
                  <c:v>36675</c:v>
                </c:pt>
                <c:pt idx="1519">
                  <c:v>36676</c:v>
                </c:pt>
                <c:pt idx="1520">
                  <c:v>36677</c:v>
                </c:pt>
                <c:pt idx="1521">
                  <c:v>36678</c:v>
                </c:pt>
                <c:pt idx="1522">
                  <c:v>36679</c:v>
                </c:pt>
                <c:pt idx="1523">
                  <c:v>36682</c:v>
                </c:pt>
                <c:pt idx="1524">
                  <c:v>36683</c:v>
                </c:pt>
                <c:pt idx="1525">
                  <c:v>36684</c:v>
                </c:pt>
                <c:pt idx="1526">
                  <c:v>36685</c:v>
                </c:pt>
                <c:pt idx="1527">
                  <c:v>36686</c:v>
                </c:pt>
                <c:pt idx="1528">
                  <c:v>36689</c:v>
                </c:pt>
                <c:pt idx="1529">
                  <c:v>36690</c:v>
                </c:pt>
                <c:pt idx="1530">
                  <c:v>36691</c:v>
                </c:pt>
                <c:pt idx="1531">
                  <c:v>36692</c:v>
                </c:pt>
                <c:pt idx="1532">
                  <c:v>36693</c:v>
                </c:pt>
                <c:pt idx="1533">
                  <c:v>36696</c:v>
                </c:pt>
                <c:pt idx="1534">
                  <c:v>36697</c:v>
                </c:pt>
                <c:pt idx="1535">
                  <c:v>36698</c:v>
                </c:pt>
                <c:pt idx="1536">
                  <c:v>36699</c:v>
                </c:pt>
                <c:pt idx="1537">
                  <c:v>36700</c:v>
                </c:pt>
                <c:pt idx="1538">
                  <c:v>36703</c:v>
                </c:pt>
                <c:pt idx="1539">
                  <c:v>36704</c:v>
                </c:pt>
                <c:pt idx="1540">
                  <c:v>36705</c:v>
                </c:pt>
                <c:pt idx="1541">
                  <c:v>36706</c:v>
                </c:pt>
                <c:pt idx="1542">
                  <c:v>36707</c:v>
                </c:pt>
                <c:pt idx="1543">
                  <c:v>36710</c:v>
                </c:pt>
                <c:pt idx="1544">
                  <c:v>36711</c:v>
                </c:pt>
                <c:pt idx="1545">
                  <c:v>36712</c:v>
                </c:pt>
                <c:pt idx="1546">
                  <c:v>36713</c:v>
                </c:pt>
                <c:pt idx="1547">
                  <c:v>36714</c:v>
                </c:pt>
                <c:pt idx="1548">
                  <c:v>36717</c:v>
                </c:pt>
                <c:pt idx="1549">
                  <c:v>36718</c:v>
                </c:pt>
                <c:pt idx="1550">
                  <c:v>36719</c:v>
                </c:pt>
                <c:pt idx="1551">
                  <c:v>36720</c:v>
                </c:pt>
                <c:pt idx="1552">
                  <c:v>36721</c:v>
                </c:pt>
                <c:pt idx="1553">
                  <c:v>36724</c:v>
                </c:pt>
                <c:pt idx="1554">
                  <c:v>36725</c:v>
                </c:pt>
                <c:pt idx="1555">
                  <c:v>36726</c:v>
                </c:pt>
                <c:pt idx="1556">
                  <c:v>36727</c:v>
                </c:pt>
                <c:pt idx="1557">
                  <c:v>36728</c:v>
                </c:pt>
                <c:pt idx="1558">
                  <c:v>36731</c:v>
                </c:pt>
                <c:pt idx="1559">
                  <c:v>36732</c:v>
                </c:pt>
                <c:pt idx="1560">
                  <c:v>36733</c:v>
                </c:pt>
                <c:pt idx="1561">
                  <c:v>36734</c:v>
                </c:pt>
                <c:pt idx="1562">
                  <c:v>36735</c:v>
                </c:pt>
                <c:pt idx="1563">
                  <c:v>36738</c:v>
                </c:pt>
                <c:pt idx="1564">
                  <c:v>36739</c:v>
                </c:pt>
                <c:pt idx="1565">
                  <c:v>36740</c:v>
                </c:pt>
                <c:pt idx="1566">
                  <c:v>36741</c:v>
                </c:pt>
                <c:pt idx="1567">
                  <c:v>36742</c:v>
                </c:pt>
                <c:pt idx="1568">
                  <c:v>36745</c:v>
                </c:pt>
                <c:pt idx="1569">
                  <c:v>36746</c:v>
                </c:pt>
                <c:pt idx="1570">
                  <c:v>36747</c:v>
                </c:pt>
                <c:pt idx="1571">
                  <c:v>36748</c:v>
                </c:pt>
                <c:pt idx="1572">
                  <c:v>36749</c:v>
                </c:pt>
                <c:pt idx="1573">
                  <c:v>36752</c:v>
                </c:pt>
                <c:pt idx="1574">
                  <c:v>36754</c:v>
                </c:pt>
                <c:pt idx="1575">
                  <c:v>36755</c:v>
                </c:pt>
                <c:pt idx="1576">
                  <c:v>36756</c:v>
                </c:pt>
                <c:pt idx="1577">
                  <c:v>36759</c:v>
                </c:pt>
                <c:pt idx="1578">
                  <c:v>36760</c:v>
                </c:pt>
                <c:pt idx="1579">
                  <c:v>36761</c:v>
                </c:pt>
                <c:pt idx="1580">
                  <c:v>36762</c:v>
                </c:pt>
                <c:pt idx="1581">
                  <c:v>36763</c:v>
                </c:pt>
                <c:pt idx="1582">
                  <c:v>36766</c:v>
                </c:pt>
                <c:pt idx="1583">
                  <c:v>36767</c:v>
                </c:pt>
                <c:pt idx="1584">
                  <c:v>36768</c:v>
                </c:pt>
                <c:pt idx="1585">
                  <c:v>36769</c:v>
                </c:pt>
                <c:pt idx="1586">
                  <c:v>36770</c:v>
                </c:pt>
                <c:pt idx="1587">
                  <c:v>36773</c:v>
                </c:pt>
                <c:pt idx="1588">
                  <c:v>36774</c:v>
                </c:pt>
                <c:pt idx="1589">
                  <c:v>36775</c:v>
                </c:pt>
                <c:pt idx="1590">
                  <c:v>36776</c:v>
                </c:pt>
                <c:pt idx="1591">
                  <c:v>36777</c:v>
                </c:pt>
                <c:pt idx="1592">
                  <c:v>36781</c:v>
                </c:pt>
                <c:pt idx="1593">
                  <c:v>36782</c:v>
                </c:pt>
                <c:pt idx="1594">
                  <c:v>36783</c:v>
                </c:pt>
                <c:pt idx="1595">
                  <c:v>36784</c:v>
                </c:pt>
                <c:pt idx="1596">
                  <c:v>36788</c:v>
                </c:pt>
                <c:pt idx="1597">
                  <c:v>36789</c:v>
                </c:pt>
                <c:pt idx="1598">
                  <c:v>36790</c:v>
                </c:pt>
                <c:pt idx="1599">
                  <c:v>36791</c:v>
                </c:pt>
                <c:pt idx="1600">
                  <c:v>36794</c:v>
                </c:pt>
                <c:pt idx="1601">
                  <c:v>36795</c:v>
                </c:pt>
                <c:pt idx="1602">
                  <c:v>36796</c:v>
                </c:pt>
                <c:pt idx="1603">
                  <c:v>36797</c:v>
                </c:pt>
                <c:pt idx="1604">
                  <c:v>36798</c:v>
                </c:pt>
                <c:pt idx="1605">
                  <c:v>36801</c:v>
                </c:pt>
                <c:pt idx="1606">
                  <c:v>36802</c:v>
                </c:pt>
                <c:pt idx="1607">
                  <c:v>36803</c:v>
                </c:pt>
                <c:pt idx="1608">
                  <c:v>36804</c:v>
                </c:pt>
                <c:pt idx="1609">
                  <c:v>36805</c:v>
                </c:pt>
                <c:pt idx="1610">
                  <c:v>36808</c:v>
                </c:pt>
                <c:pt idx="1611">
                  <c:v>36809</c:v>
                </c:pt>
                <c:pt idx="1612">
                  <c:v>36810</c:v>
                </c:pt>
                <c:pt idx="1613">
                  <c:v>36811</c:v>
                </c:pt>
                <c:pt idx="1614">
                  <c:v>36812</c:v>
                </c:pt>
                <c:pt idx="1615">
                  <c:v>36815</c:v>
                </c:pt>
                <c:pt idx="1616">
                  <c:v>36816</c:v>
                </c:pt>
                <c:pt idx="1617">
                  <c:v>36817</c:v>
                </c:pt>
                <c:pt idx="1618">
                  <c:v>36818</c:v>
                </c:pt>
                <c:pt idx="1619">
                  <c:v>36819</c:v>
                </c:pt>
                <c:pt idx="1620">
                  <c:v>36822</c:v>
                </c:pt>
                <c:pt idx="1621">
                  <c:v>36823</c:v>
                </c:pt>
                <c:pt idx="1622">
                  <c:v>36824</c:v>
                </c:pt>
                <c:pt idx="1623">
                  <c:v>36826</c:v>
                </c:pt>
                <c:pt idx="1624">
                  <c:v>36829</c:v>
                </c:pt>
                <c:pt idx="1625">
                  <c:v>36830</c:v>
                </c:pt>
                <c:pt idx="1626">
                  <c:v>36831</c:v>
                </c:pt>
                <c:pt idx="1627">
                  <c:v>36832</c:v>
                </c:pt>
                <c:pt idx="1628">
                  <c:v>36833</c:v>
                </c:pt>
                <c:pt idx="1629">
                  <c:v>36836</c:v>
                </c:pt>
                <c:pt idx="1630">
                  <c:v>36837</c:v>
                </c:pt>
                <c:pt idx="1631">
                  <c:v>36838</c:v>
                </c:pt>
                <c:pt idx="1632">
                  <c:v>36839</c:v>
                </c:pt>
                <c:pt idx="1633">
                  <c:v>36840</c:v>
                </c:pt>
                <c:pt idx="1634">
                  <c:v>36843</c:v>
                </c:pt>
                <c:pt idx="1635">
                  <c:v>36844</c:v>
                </c:pt>
                <c:pt idx="1636">
                  <c:v>36845</c:v>
                </c:pt>
                <c:pt idx="1637">
                  <c:v>36846</c:v>
                </c:pt>
                <c:pt idx="1638">
                  <c:v>36847</c:v>
                </c:pt>
                <c:pt idx="1639">
                  <c:v>36850</c:v>
                </c:pt>
                <c:pt idx="1640">
                  <c:v>36851</c:v>
                </c:pt>
                <c:pt idx="1641">
                  <c:v>36852</c:v>
                </c:pt>
                <c:pt idx="1642">
                  <c:v>36853</c:v>
                </c:pt>
                <c:pt idx="1643">
                  <c:v>36854</c:v>
                </c:pt>
                <c:pt idx="1644">
                  <c:v>36857</c:v>
                </c:pt>
                <c:pt idx="1645">
                  <c:v>36858</c:v>
                </c:pt>
                <c:pt idx="1646">
                  <c:v>36859</c:v>
                </c:pt>
                <c:pt idx="1647">
                  <c:v>36860</c:v>
                </c:pt>
                <c:pt idx="1648">
                  <c:v>36861</c:v>
                </c:pt>
                <c:pt idx="1649">
                  <c:v>36864</c:v>
                </c:pt>
                <c:pt idx="1650">
                  <c:v>36865</c:v>
                </c:pt>
                <c:pt idx="1651">
                  <c:v>36866</c:v>
                </c:pt>
                <c:pt idx="1652">
                  <c:v>36867</c:v>
                </c:pt>
                <c:pt idx="1653">
                  <c:v>36868</c:v>
                </c:pt>
                <c:pt idx="1654">
                  <c:v>36871</c:v>
                </c:pt>
                <c:pt idx="1655">
                  <c:v>36872</c:v>
                </c:pt>
                <c:pt idx="1656">
                  <c:v>36873</c:v>
                </c:pt>
                <c:pt idx="1657">
                  <c:v>36874</c:v>
                </c:pt>
                <c:pt idx="1658">
                  <c:v>36875</c:v>
                </c:pt>
                <c:pt idx="1659">
                  <c:v>36878</c:v>
                </c:pt>
                <c:pt idx="1660">
                  <c:v>36879</c:v>
                </c:pt>
                <c:pt idx="1661">
                  <c:v>36880</c:v>
                </c:pt>
                <c:pt idx="1662">
                  <c:v>36881</c:v>
                </c:pt>
                <c:pt idx="1663">
                  <c:v>36882</c:v>
                </c:pt>
                <c:pt idx="1664">
                  <c:v>36886</c:v>
                </c:pt>
                <c:pt idx="1665">
                  <c:v>36887</c:v>
                </c:pt>
                <c:pt idx="1666">
                  <c:v>36889</c:v>
                </c:pt>
                <c:pt idx="1667">
                  <c:v>36894</c:v>
                </c:pt>
                <c:pt idx="1668">
                  <c:v>36895</c:v>
                </c:pt>
                <c:pt idx="1669">
                  <c:v>36896</c:v>
                </c:pt>
                <c:pt idx="1670">
                  <c:v>36899</c:v>
                </c:pt>
                <c:pt idx="1671">
                  <c:v>36900</c:v>
                </c:pt>
                <c:pt idx="1672">
                  <c:v>36901</c:v>
                </c:pt>
                <c:pt idx="1673">
                  <c:v>36902</c:v>
                </c:pt>
                <c:pt idx="1674">
                  <c:v>36903</c:v>
                </c:pt>
                <c:pt idx="1675">
                  <c:v>36906</c:v>
                </c:pt>
                <c:pt idx="1676">
                  <c:v>36907</c:v>
                </c:pt>
                <c:pt idx="1677">
                  <c:v>36908</c:v>
                </c:pt>
                <c:pt idx="1678">
                  <c:v>36909</c:v>
                </c:pt>
                <c:pt idx="1679">
                  <c:v>36910</c:v>
                </c:pt>
                <c:pt idx="1680">
                  <c:v>36913</c:v>
                </c:pt>
                <c:pt idx="1681">
                  <c:v>36914</c:v>
                </c:pt>
                <c:pt idx="1682">
                  <c:v>36916</c:v>
                </c:pt>
                <c:pt idx="1683">
                  <c:v>36917</c:v>
                </c:pt>
                <c:pt idx="1684">
                  <c:v>36920</c:v>
                </c:pt>
                <c:pt idx="1685">
                  <c:v>36921</c:v>
                </c:pt>
                <c:pt idx="1686">
                  <c:v>36922</c:v>
                </c:pt>
                <c:pt idx="1687">
                  <c:v>36924</c:v>
                </c:pt>
                <c:pt idx="1688">
                  <c:v>36927</c:v>
                </c:pt>
                <c:pt idx="1689">
                  <c:v>36928</c:v>
                </c:pt>
                <c:pt idx="1690">
                  <c:v>36930</c:v>
                </c:pt>
                <c:pt idx="1691">
                  <c:v>36931</c:v>
                </c:pt>
                <c:pt idx="1692">
                  <c:v>36934</c:v>
                </c:pt>
                <c:pt idx="1693">
                  <c:v>36935</c:v>
                </c:pt>
                <c:pt idx="1694">
                  <c:v>36936</c:v>
                </c:pt>
                <c:pt idx="1695">
                  <c:v>36937</c:v>
                </c:pt>
                <c:pt idx="1696">
                  <c:v>36938</c:v>
                </c:pt>
                <c:pt idx="1697">
                  <c:v>36941</c:v>
                </c:pt>
                <c:pt idx="1698">
                  <c:v>36942</c:v>
                </c:pt>
                <c:pt idx="1699">
                  <c:v>36944</c:v>
                </c:pt>
                <c:pt idx="1700">
                  <c:v>36945</c:v>
                </c:pt>
                <c:pt idx="1701">
                  <c:v>36948</c:v>
                </c:pt>
                <c:pt idx="1702">
                  <c:v>36949</c:v>
                </c:pt>
                <c:pt idx="1703">
                  <c:v>36950</c:v>
                </c:pt>
                <c:pt idx="1704">
                  <c:v>36951</c:v>
                </c:pt>
                <c:pt idx="1705">
                  <c:v>36952</c:v>
                </c:pt>
                <c:pt idx="1706">
                  <c:v>36955</c:v>
                </c:pt>
                <c:pt idx="1707">
                  <c:v>36956</c:v>
                </c:pt>
                <c:pt idx="1708">
                  <c:v>36957</c:v>
                </c:pt>
                <c:pt idx="1709">
                  <c:v>36958</c:v>
                </c:pt>
                <c:pt idx="1710">
                  <c:v>36959</c:v>
                </c:pt>
                <c:pt idx="1711">
                  <c:v>36963</c:v>
                </c:pt>
                <c:pt idx="1712">
                  <c:v>36964</c:v>
                </c:pt>
                <c:pt idx="1713">
                  <c:v>36965</c:v>
                </c:pt>
                <c:pt idx="1714">
                  <c:v>36966</c:v>
                </c:pt>
                <c:pt idx="1715">
                  <c:v>36969</c:v>
                </c:pt>
                <c:pt idx="1716">
                  <c:v>36970</c:v>
                </c:pt>
                <c:pt idx="1717">
                  <c:v>36971</c:v>
                </c:pt>
                <c:pt idx="1718">
                  <c:v>36972</c:v>
                </c:pt>
                <c:pt idx="1719">
                  <c:v>36973</c:v>
                </c:pt>
                <c:pt idx="1720">
                  <c:v>36977</c:v>
                </c:pt>
                <c:pt idx="1721">
                  <c:v>36978</c:v>
                </c:pt>
                <c:pt idx="1722">
                  <c:v>36979</c:v>
                </c:pt>
                <c:pt idx="1723">
                  <c:v>36980</c:v>
                </c:pt>
                <c:pt idx="1724">
                  <c:v>36983</c:v>
                </c:pt>
                <c:pt idx="1725">
                  <c:v>36984</c:v>
                </c:pt>
                <c:pt idx="1726">
                  <c:v>36985</c:v>
                </c:pt>
                <c:pt idx="1727">
                  <c:v>36986</c:v>
                </c:pt>
                <c:pt idx="1728">
                  <c:v>36987</c:v>
                </c:pt>
                <c:pt idx="1729">
                  <c:v>36990</c:v>
                </c:pt>
                <c:pt idx="1730">
                  <c:v>36991</c:v>
                </c:pt>
                <c:pt idx="1731">
                  <c:v>36992</c:v>
                </c:pt>
                <c:pt idx="1732">
                  <c:v>36993</c:v>
                </c:pt>
                <c:pt idx="1733">
                  <c:v>36994</c:v>
                </c:pt>
                <c:pt idx="1734">
                  <c:v>36997</c:v>
                </c:pt>
                <c:pt idx="1735">
                  <c:v>36998</c:v>
                </c:pt>
                <c:pt idx="1736">
                  <c:v>36999</c:v>
                </c:pt>
                <c:pt idx="1737">
                  <c:v>37000</c:v>
                </c:pt>
                <c:pt idx="1738">
                  <c:v>37001</c:v>
                </c:pt>
                <c:pt idx="1739">
                  <c:v>37004</c:v>
                </c:pt>
                <c:pt idx="1740">
                  <c:v>37005</c:v>
                </c:pt>
                <c:pt idx="1741">
                  <c:v>37006</c:v>
                </c:pt>
                <c:pt idx="1742">
                  <c:v>37007</c:v>
                </c:pt>
                <c:pt idx="1743">
                  <c:v>37008</c:v>
                </c:pt>
                <c:pt idx="1744">
                  <c:v>37011</c:v>
                </c:pt>
                <c:pt idx="1745">
                  <c:v>37013</c:v>
                </c:pt>
                <c:pt idx="1746">
                  <c:v>37014</c:v>
                </c:pt>
                <c:pt idx="1747">
                  <c:v>37015</c:v>
                </c:pt>
                <c:pt idx="1748">
                  <c:v>37018</c:v>
                </c:pt>
                <c:pt idx="1749">
                  <c:v>37019</c:v>
                </c:pt>
                <c:pt idx="1750">
                  <c:v>37020</c:v>
                </c:pt>
                <c:pt idx="1751">
                  <c:v>37021</c:v>
                </c:pt>
                <c:pt idx="1752">
                  <c:v>37022</c:v>
                </c:pt>
                <c:pt idx="1753">
                  <c:v>37025</c:v>
                </c:pt>
                <c:pt idx="1754">
                  <c:v>37026</c:v>
                </c:pt>
                <c:pt idx="1755">
                  <c:v>37027</c:v>
                </c:pt>
                <c:pt idx="1756">
                  <c:v>37028</c:v>
                </c:pt>
                <c:pt idx="1757">
                  <c:v>37029</c:v>
                </c:pt>
                <c:pt idx="1758">
                  <c:v>37032</c:v>
                </c:pt>
                <c:pt idx="1759">
                  <c:v>37033</c:v>
                </c:pt>
                <c:pt idx="1760">
                  <c:v>37034</c:v>
                </c:pt>
                <c:pt idx="1761">
                  <c:v>37035</c:v>
                </c:pt>
                <c:pt idx="1762">
                  <c:v>37036</c:v>
                </c:pt>
                <c:pt idx="1763">
                  <c:v>37039</c:v>
                </c:pt>
                <c:pt idx="1764">
                  <c:v>37040</c:v>
                </c:pt>
                <c:pt idx="1765">
                  <c:v>37041</c:v>
                </c:pt>
                <c:pt idx="1766">
                  <c:v>37042</c:v>
                </c:pt>
                <c:pt idx="1767">
                  <c:v>37043</c:v>
                </c:pt>
                <c:pt idx="1768">
                  <c:v>37046</c:v>
                </c:pt>
                <c:pt idx="1769">
                  <c:v>37047</c:v>
                </c:pt>
                <c:pt idx="1770">
                  <c:v>37048</c:v>
                </c:pt>
                <c:pt idx="1771">
                  <c:v>37049</c:v>
                </c:pt>
                <c:pt idx="1772">
                  <c:v>37050</c:v>
                </c:pt>
                <c:pt idx="1773">
                  <c:v>37053</c:v>
                </c:pt>
                <c:pt idx="1774">
                  <c:v>37054</c:v>
                </c:pt>
                <c:pt idx="1775">
                  <c:v>37055</c:v>
                </c:pt>
                <c:pt idx="1776">
                  <c:v>37056</c:v>
                </c:pt>
                <c:pt idx="1777">
                  <c:v>37057</c:v>
                </c:pt>
                <c:pt idx="1778">
                  <c:v>37060</c:v>
                </c:pt>
                <c:pt idx="1779">
                  <c:v>37061</c:v>
                </c:pt>
                <c:pt idx="1780">
                  <c:v>37062</c:v>
                </c:pt>
                <c:pt idx="1781">
                  <c:v>37063</c:v>
                </c:pt>
                <c:pt idx="1782">
                  <c:v>37064</c:v>
                </c:pt>
                <c:pt idx="1783">
                  <c:v>37067</c:v>
                </c:pt>
                <c:pt idx="1784">
                  <c:v>37068</c:v>
                </c:pt>
                <c:pt idx="1785">
                  <c:v>37069</c:v>
                </c:pt>
                <c:pt idx="1786">
                  <c:v>37070</c:v>
                </c:pt>
                <c:pt idx="1787">
                  <c:v>37071</c:v>
                </c:pt>
                <c:pt idx="1788">
                  <c:v>37074</c:v>
                </c:pt>
                <c:pt idx="1789">
                  <c:v>37075</c:v>
                </c:pt>
                <c:pt idx="1790">
                  <c:v>37076</c:v>
                </c:pt>
                <c:pt idx="1791">
                  <c:v>37077</c:v>
                </c:pt>
                <c:pt idx="1792">
                  <c:v>37078</c:v>
                </c:pt>
                <c:pt idx="1793">
                  <c:v>37081</c:v>
                </c:pt>
                <c:pt idx="1794">
                  <c:v>37082</c:v>
                </c:pt>
                <c:pt idx="1795">
                  <c:v>37083</c:v>
                </c:pt>
                <c:pt idx="1796">
                  <c:v>37084</c:v>
                </c:pt>
                <c:pt idx="1797">
                  <c:v>37085</c:v>
                </c:pt>
                <c:pt idx="1798">
                  <c:v>37088</c:v>
                </c:pt>
                <c:pt idx="1799">
                  <c:v>37089</c:v>
                </c:pt>
                <c:pt idx="1800">
                  <c:v>37090</c:v>
                </c:pt>
                <c:pt idx="1801">
                  <c:v>37091</c:v>
                </c:pt>
                <c:pt idx="1802">
                  <c:v>37092</c:v>
                </c:pt>
                <c:pt idx="1803">
                  <c:v>37095</c:v>
                </c:pt>
                <c:pt idx="1804">
                  <c:v>37096</c:v>
                </c:pt>
                <c:pt idx="1805">
                  <c:v>37097</c:v>
                </c:pt>
                <c:pt idx="1806">
                  <c:v>37098</c:v>
                </c:pt>
                <c:pt idx="1807">
                  <c:v>37099</c:v>
                </c:pt>
                <c:pt idx="1808">
                  <c:v>37102</c:v>
                </c:pt>
                <c:pt idx="1809">
                  <c:v>37103</c:v>
                </c:pt>
                <c:pt idx="1810">
                  <c:v>37104</c:v>
                </c:pt>
                <c:pt idx="1811">
                  <c:v>37105</c:v>
                </c:pt>
                <c:pt idx="1812">
                  <c:v>37106</c:v>
                </c:pt>
                <c:pt idx="1813">
                  <c:v>37109</c:v>
                </c:pt>
                <c:pt idx="1814">
                  <c:v>37110</c:v>
                </c:pt>
                <c:pt idx="1815">
                  <c:v>37111</c:v>
                </c:pt>
                <c:pt idx="1816">
                  <c:v>37112</c:v>
                </c:pt>
                <c:pt idx="1817">
                  <c:v>37113</c:v>
                </c:pt>
                <c:pt idx="1818">
                  <c:v>37116</c:v>
                </c:pt>
                <c:pt idx="1819">
                  <c:v>37117</c:v>
                </c:pt>
                <c:pt idx="1820">
                  <c:v>37118</c:v>
                </c:pt>
                <c:pt idx="1821">
                  <c:v>37119</c:v>
                </c:pt>
                <c:pt idx="1822">
                  <c:v>37120</c:v>
                </c:pt>
                <c:pt idx="1823">
                  <c:v>37123</c:v>
                </c:pt>
                <c:pt idx="1824">
                  <c:v>37124</c:v>
                </c:pt>
                <c:pt idx="1825">
                  <c:v>37125</c:v>
                </c:pt>
                <c:pt idx="1826">
                  <c:v>37127</c:v>
                </c:pt>
                <c:pt idx="1827">
                  <c:v>37130</c:v>
                </c:pt>
                <c:pt idx="1828">
                  <c:v>37131</c:v>
                </c:pt>
                <c:pt idx="1829">
                  <c:v>37132</c:v>
                </c:pt>
                <c:pt idx="1830">
                  <c:v>37133</c:v>
                </c:pt>
                <c:pt idx="1831">
                  <c:v>37134</c:v>
                </c:pt>
                <c:pt idx="1832">
                  <c:v>37137</c:v>
                </c:pt>
                <c:pt idx="1833">
                  <c:v>37138</c:v>
                </c:pt>
                <c:pt idx="1834">
                  <c:v>37139</c:v>
                </c:pt>
                <c:pt idx="1835">
                  <c:v>37140</c:v>
                </c:pt>
                <c:pt idx="1836">
                  <c:v>37141</c:v>
                </c:pt>
                <c:pt idx="1837">
                  <c:v>37144</c:v>
                </c:pt>
                <c:pt idx="1838">
                  <c:v>37145</c:v>
                </c:pt>
                <c:pt idx="1839">
                  <c:v>37146</c:v>
                </c:pt>
                <c:pt idx="1840">
                  <c:v>37147</c:v>
                </c:pt>
                <c:pt idx="1841">
                  <c:v>37148</c:v>
                </c:pt>
                <c:pt idx="1842">
                  <c:v>37151</c:v>
                </c:pt>
                <c:pt idx="1843">
                  <c:v>37152</c:v>
                </c:pt>
                <c:pt idx="1844">
                  <c:v>37153</c:v>
                </c:pt>
                <c:pt idx="1845">
                  <c:v>37154</c:v>
                </c:pt>
                <c:pt idx="1846">
                  <c:v>37155</c:v>
                </c:pt>
                <c:pt idx="1847">
                  <c:v>37158</c:v>
                </c:pt>
                <c:pt idx="1848">
                  <c:v>37159</c:v>
                </c:pt>
                <c:pt idx="1849">
                  <c:v>37160</c:v>
                </c:pt>
                <c:pt idx="1850">
                  <c:v>37161</c:v>
                </c:pt>
                <c:pt idx="1851">
                  <c:v>37162</c:v>
                </c:pt>
                <c:pt idx="1852">
                  <c:v>37165</c:v>
                </c:pt>
                <c:pt idx="1853">
                  <c:v>37166</c:v>
                </c:pt>
                <c:pt idx="1854">
                  <c:v>37167</c:v>
                </c:pt>
                <c:pt idx="1855">
                  <c:v>37168</c:v>
                </c:pt>
                <c:pt idx="1856">
                  <c:v>37169</c:v>
                </c:pt>
                <c:pt idx="1857">
                  <c:v>37172</c:v>
                </c:pt>
                <c:pt idx="1858">
                  <c:v>37173</c:v>
                </c:pt>
                <c:pt idx="1859">
                  <c:v>37174</c:v>
                </c:pt>
                <c:pt idx="1860">
                  <c:v>37175</c:v>
                </c:pt>
                <c:pt idx="1861">
                  <c:v>37176</c:v>
                </c:pt>
                <c:pt idx="1862">
                  <c:v>37179</c:v>
                </c:pt>
                <c:pt idx="1863">
                  <c:v>37180</c:v>
                </c:pt>
                <c:pt idx="1864">
                  <c:v>37181</c:v>
                </c:pt>
                <c:pt idx="1865">
                  <c:v>37182</c:v>
                </c:pt>
                <c:pt idx="1866">
                  <c:v>37183</c:v>
                </c:pt>
                <c:pt idx="1867">
                  <c:v>37186</c:v>
                </c:pt>
                <c:pt idx="1868">
                  <c:v>37187</c:v>
                </c:pt>
                <c:pt idx="1869">
                  <c:v>37188</c:v>
                </c:pt>
                <c:pt idx="1870">
                  <c:v>37189</c:v>
                </c:pt>
                <c:pt idx="1871">
                  <c:v>37190</c:v>
                </c:pt>
                <c:pt idx="1872">
                  <c:v>37193</c:v>
                </c:pt>
                <c:pt idx="1873">
                  <c:v>37194</c:v>
                </c:pt>
                <c:pt idx="1874">
                  <c:v>37195</c:v>
                </c:pt>
                <c:pt idx="1875">
                  <c:v>37200</c:v>
                </c:pt>
                <c:pt idx="1876">
                  <c:v>37201</c:v>
                </c:pt>
                <c:pt idx="1877">
                  <c:v>37202</c:v>
                </c:pt>
                <c:pt idx="1878">
                  <c:v>37203</c:v>
                </c:pt>
                <c:pt idx="1879">
                  <c:v>37204</c:v>
                </c:pt>
                <c:pt idx="1880">
                  <c:v>37207</c:v>
                </c:pt>
                <c:pt idx="1881">
                  <c:v>37208</c:v>
                </c:pt>
                <c:pt idx="1882">
                  <c:v>37210</c:v>
                </c:pt>
                <c:pt idx="1883">
                  <c:v>37211</c:v>
                </c:pt>
                <c:pt idx="1884">
                  <c:v>37214</c:v>
                </c:pt>
                <c:pt idx="1885">
                  <c:v>37215</c:v>
                </c:pt>
                <c:pt idx="1886">
                  <c:v>37216</c:v>
                </c:pt>
                <c:pt idx="1887">
                  <c:v>37217</c:v>
                </c:pt>
                <c:pt idx="1888">
                  <c:v>37218</c:v>
                </c:pt>
                <c:pt idx="1889">
                  <c:v>37221</c:v>
                </c:pt>
                <c:pt idx="1890">
                  <c:v>37222</c:v>
                </c:pt>
                <c:pt idx="1891">
                  <c:v>37223</c:v>
                </c:pt>
                <c:pt idx="1892">
                  <c:v>37224</c:v>
                </c:pt>
                <c:pt idx="1893">
                  <c:v>37225</c:v>
                </c:pt>
                <c:pt idx="1894">
                  <c:v>37228</c:v>
                </c:pt>
                <c:pt idx="1895">
                  <c:v>37229</c:v>
                </c:pt>
                <c:pt idx="1896">
                  <c:v>37230</c:v>
                </c:pt>
                <c:pt idx="1897">
                  <c:v>37231</c:v>
                </c:pt>
                <c:pt idx="1898">
                  <c:v>37232</c:v>
                </c:pt>
                <c:pt idx="1899">
                  <c:v>37235</c:v>
                </c:pt>
                <c:pt idx="1900">
                  <c:v>37236</c:v>
                </c:pt>
                <c:pt idx="1901">
                  <c:v>37237</c:v>
                </c:pt>
                <c:pt idx="1902">
                  <c:v>37238</c:v>
                </c:pt>
                <c:pt idx="1903">
                  <c:v>37239</c:v>
                </c:pt>
                <c:pt idx="1904">
                  <c:v>37243</c:v>
                </c:pt>
                <c:pt idx="1905">
                  <c:v>37244</c:v>
                </c:pt>
                <c:pt idx="1906">
                  <c:v>37245</c:v>
                </c:pt>
                <c:pt idx="1907">
                  <c:v>37246</c:v>
                </c:pt>
                <c:pt idx="1908">
                  <c:v>37249</c:v>
                </c:pt>
                <c:pt idx="1909">
                  <c:v>37251</c:v>
                </c:pt>
                <c:pt idx="1910">
                  <c:v>37252</c:v>
                </c:pt>
                <c:pt idx="1911">
                  <c:v>37253</c:v>
                </c:pt>
                <c:pt idx="1912">
                  <c:v>37256</c:v>
                </c:pt>
                <c:pt idx="1913">
                  <c:v>37259</c:v>
                </c:pt>
                <c:pt idx="1914">
                  <c:v>37260</c:v>
                </c:pt>
                <c:pt idx="1915">
                  <c:v>37263</c:v>
                </c:pt>
                <c:pt idx="1916">
                  <c:v>37264</c:v>
                </c:pt>
                <c:pt idx="1917">
                  <c:v>37265</c:v>
                </c:pt>
                <c:pt idx="1918">
                  <c:v>37266</c:v>
                </c:pt>
                <c:pt idx="1919">
                  <c:v>37267</c:v>
                </c:pt>
                <c:pt idx="1920">
                  <c:v>37270</c:v>
                </c:pt>
                <c:pt idx="1921">
                  <c:v>37271</c:v>
                </c:pt>
                <c:pt idx="1922">
                  <c:v>37272</c:v>
                </c:pt>
                <c:pt idx="1923">
                  <c:v>37273</c:v>
                </c:pt>
                <c:pt idx="1924">
                  <c:v>37274</c:v>
                </c:pt>
                <c:pt idx="1925">
                  <c:v>37277</c:v>
                </c:pt>
                <c:pt idx="1926">
                  <c:v>37279</c:v>
                </c:pt>
                <c:pt idx="1927">
                  <c:v>37280</c:v>
                </c:pt>
                <c:pt idx="1928">
                  <c:v>37281</c:v>
                </c:pt>
                <c:pt idx="1929">
                  <c:v>37285</c:v>
                </c:pt>
                <c:pt idx="1930">
                  <c:v>37286</c:v>
                </c:pt>
                <c:pt idx="1931">
                  <c:v>37287</c:v>
                </c:pt>
                <c:pt idx="1932">
                  <c:v>37291</c:v>
                </c:pt>
                <c:pt idx="1933">
                  <c:v>37292</c:v>
                </c:pt>
                <c:pt idx="1934">
                  <c:v>37293</c:v>
                </c:pt>
                <c:pt idx="1935">
                  <c:v>37294</c:v>
                </c:pt>
                <c:pt idx="1936">
                  <c:v>37295</c:v>
                </c:pt>
                <c:pt idx="1937">
                  <c:v>37298</c:v>
                </c:pt>
                <c:pt idx="1938">
                  <c:v>37300</c:v>
                </c:pt>
                <c:pt idx="1939">
                  <c:v>37301</c:v>
                </c:pt>
                <c:pt idx="1940">
                  <c:v>37302</c:v>
                </c:pt>
                <c:pt idx="1941">
                  <c:v>37305</c:v>
                </c:pt>
                <c:pt idx="1942">
                  <c:v>37306</c:v>
                </c:pt>
                <c:pt idx="1943">
                  <c:v>37307</c:v>
                </c:pt>
                <c:pt idx="1944">
                  <c:v>37308</c:v>
                </c:pt>
                <c:pt idx="1945">
                  <c:v>37309</c:v>
                </c:pt>
                <c:pt idx="1946">
                  <c:v>37312</c:v>
                </c:pt>
                <c:pt idx="1947">
                  <c:v>37313</c:v>
                </c:pt>
                <c:pt idx="1948">
                  <c:v>37314</c:v>
                </c:pt>
                <c:pt idx="1949">
                  <c:v>37315</c:v>
                </c:pt>
                <c:pt idx="1950">
                  <c:v>37316</c:v>
                </c:pt>
                <c:pt idx="1951">
                  <c:v>37319</c:v>
                </c:pt>
                <c:pt idx="1952">
                  <c:v>37320</c:v>
                </c:pt>
                <c:pt idx="1953">
                  <c:v>37321</c:v>
                </c:pt>
                <c:pt idx="1954">
                  <c:v>37322</c:v>
                </c:pt>
                <c:pt idx="1955">
                  <c:v>37323</c:v>
                </c:pt>
                <c:pt idx="1956">
                  <c:v>37326</c:v>
                </c:pt>
                <c:pt idx="1957">
                  <c:v>37328</c:v>
                </c:pt>
                <c:pt idx="1958">
                  <c:v>37329</c:v>
                </c:pt>
                <c:pt idx="1959">
                  <c:v>37330</c:v>
                </c:pt>
                <c:pt idx="1960">
                  <c:v>37333</c:v>
                </c:pt>
                <c:pt idx="1961">
                  <c:v>37334</c:v>
                </c:pt>
                <c:pt idx="1962">
                  <c:v>37335</c:v>
                </c:pt>
                <c:pt idx="1963">
                  <c:v>37336</c:v>
                </c:pt>
                <c:pt idx="1964">
                  <c:v>37337</c:v>
                </c:pt>
                <c:pt idx="1965">
                  <c:v>37340</c:v>
                </c:pt>
                <c:pt idx="1966">
                  <c:v>37341</c:v>
                </c:pt>
                <c:pt idx="1967">
                  <c:v>37342</c:v>
                </c:pt>
                <c:pt idx="1968">
                  <c:v>37343</c:v>
                </c:pt>
                <c:pt idx="1969">
                  <c:v>37344</c:v>
                </c:pt>
                <c:pt idx="1970">
                  <c:v>37347</c:v>
                </c:pt>
                <c:pt idx="1971">
                  <c:v>37348</c:v>
                </c:pt>
                <c:pt idx="1972">
                  <c:v>37349</c:v>
                </c:pt>
                <c:pt idx="1973">
                  <c:v>37350</c:v>
                </c:pt>
                <c:pt idx="1974">
                  <c:v>37351</c:v>
                </c:pt>
                <c:pt idx="1975">
                  <c:v>37354</c:v>
                </c:pt>
                <c:pt idx="1976">
                  <c:v>37355</c:v>
                </c:pt>
                <c:pt idx="1977">
                  <c:v>37356</c:v>
                </c:pt>
                <c:pt idx="1978">
                  <c:v>37357</c:v>
                </c:pt>
                <c:pt idx="1979">
                  <c:v>37358</c:v>
                </c:pt>
                <c:pt idx="1980">
                  <c:v>37361</c:v>
                </c:pt>
                <c:pt idx="1981">
                  <c:v>37362</c:v>
                </c:pt>
                <c:pt idx="1982">
                  <c:v>37363</c:v>
                </c:pt>
                <c:pt idx="1983">
                  <c:v>37364</c:v>
                </c:pt>
                <c:pt idx="1984">
                  <c:v>37365</c:v>
                </c:pt>
                <c:pt idx="1985">
                  <c:v>37368</c:v>
                </c:pt>
                <c:pt idx="1986">
                  <c:v>37369</c:v>
                </c:pt>
                <c:pt idx="1987">
                  <c:v>37370</c:v>
                </c:pt>
                <c:pt idx="1988">
                  <c:v>37371</c:v>
                </c:pt>
                <c:pt idx="1989">
                  <c:v>37372</c:v>
                </c:pt>
                <c:pt idx="1990">
                  <c:v>37375</c:v>
                </c:pt>
                <c:pt idx="1991">
                  <c:v>37376</c:v>
                </c:pt>
                <c:pt idx="1992">
                  <c:v>37378</c:v>
                </c:pt>
                <c:pt idx="1993">
                  <c:v>37379</c:v>
                </c:pt>
                <c:pt idx="1994">
                  <c:v>37382</c:v>
                </c:pt>
                <c:pt idx="1995">
                  <c:v>37383</c:v>
                </c:pt>
                <c:pt idx="1996">
                  <c:v>37384</c:v>
                </c:pt>
                <c:pt idx="1997">
                  <c:v>37385</c:v>
                </c:pt>
                <c:pt idx="1998">
                  <c:v>37386</c:v>
                </c:pt>
                <c:pt idx="1999">
                  <c:v>37389</c:v>
                </c:pt>
                <c:pt idx="2000">
                  <c:v>37390</c:v>
                </c:pt>
                <c:pt idx="2001">
                  <c:v>37391</c:v>
                </c:pt>
                <c:pt idx="2002">
                  <c:v>37392</c:v>
                </c:pt>
                <c:pt idx="2003">
                  <c:v>37393</c:v>
                </c:pt>
                <c:pt idx="2004">
                  <c:v>37396</c:v>
                </c:pt>
                <c:pt idx="2005">
                  <c:v>37397</c:v>
                </c:pt>
                <c:pt idx="2006">
                  <c:v>37398</c:v>
                </c:pt>
                <c:pt idx="2007">
                  <c:v>37399</c:v>
                </c:pt>
                <c:pt idx="2008">
                  <c:v>37400</c:v>
                </c:pt>
                <c:pt idx="2009">
                  <c:v>37403</c:v>
                </c:pt>
                <c:pt idx="2010">
                  <c:v>37404</c:v>
                </c:pt>
                <c:pt idx="2011">
                  <c:v>37405</c:v>
                </c:pt>
                <c:pt idx="2012">
                  <c:v>37406</c:v>
                </c:pt>
                <c:pt idx="2013">
                  <c:v>37407</c:v>
                </c:pt>
                <c:pt idx="2014">
                  <c:v>37410</c:v>
                </c:pt>
                <c:pt idx="2015">
                  <c:v>37411</c:v>
                </c:pt>
                <c:pt idx="2016">
                  <c:v>37412</c:v>
                </c:pt>
                <c:pt idx="2017">
                  <c:v>37413</c:v>
                </c:pt>
                <c:pt idx="2018">
                  <c:v>37414</c:v>
                </c:pt>
                <c:pt idx="2019">
                  <c:v>37417</c:v>
                </c:pt>
                <c:pt idx="2020">
                  <c:v>37418</c:v>
                </c:pt>
                <c:pt idx="2021">
                  <c:v>37419</c:v>
                </c:pt>
                <c:pt idx="2022">
                  <c:v>37420</c:v>
                </c:pt>
                <c:pt idx="2023">
                  <c:v>37421</c:v>
                </c:pt>
                <c:pt idx="2024">
                  <c:v>37424</c:v>
                </c:pt>
                <c:pt idx="2025">
                  <c:v>37425</c:v>
                </c:pt>
                <c:pt idx="2026">
                  <c:v>37426</c:v>
                </c:pt>
                <c:pt idx="2027">
                  <c:v>37427</c:v>
                </c:pt>
                <c:pt idx="2028">
                  <c:v>37428</c:v>
                </c:pt>
                <c:pt idx="2029">
                  <c:v>37431</c:v>
                </c:pt>
                <c:pt idx="2030">
                  <c:v>37432</c:v>
                </c:pt>
                <c:pt idx="2031">
                  <c:v>37433</c:v>
                </c:pt>
                <c:pt idx="2032">
                  <c:v>37434</c:v>
                </c:pt>
                <c:pt idx="2033">
                  <c:v>37435</c:v>
                </c:pt>
                <c:pt idx="2034">
                  <c:v>37438</c:v>
                </c:pt>
                <c:pt idx="2035">
                  <c:v>37439</c:v>
                </c:pt>
                <c:pt idx="2036">
                  <c:v>37440</c:v>
                </c:pt>
                <c:pt idx="2037">
                  <c:v>37441</c:v>
                </c:pt>
                <c:pt idx="2038">
                  <c:v>37442</c:v>
                </c:pt>
                <c:pt idx="2039">
                  <c:v>37445</c:v>
                </c:pt>
                <c:pt idx="2040">
                  <c:v>37446</c:v>
                </c:pt>
                <c:pt idx="2041">
                  <c:v>37447</c:v>
                </c:pt>
                <c:pt idx="2042">
                  <c:v>37448</c:v>
                </c:pt>
                <c:pt idx="2043">
                  <c:v>37449</c:v>
                </c:pt>
                <c:pt idx="2044">
                  <c:v>37452</c:v>
                </c:pt>
                <c:pt idx="2045">
                  <c:v>37453</c:v>
                </c:pt>
                <c:pt idx="2046">
                  <c:v>37454</c:v>
                </c:pt>
                <c:pt idx="2047">
                  <c:v>37455</c:v>
                </c:pt>
                <c:pt idx="2048">
                  <c:v>37456</c:v>
                </c:pt>
                <c:pt idx="2049">
                  <c:v>37459</c:v>
                </c:pt>
                <c:pt idx="2050">
                  <c:v>37460</c:v>
                </c:pt>
                <c:pt idx="2051">
                  <c:v>37461</c:v>
                </c:pt>
                <c:pt idx="2052">
                  <c:v>37462</c:v>
                </c:pt>
                <c:pt idx="2053">
                  <c:v>37463</c:v>
                </c:pt>
                <c:pt idx="2054">
                  <c:v>37466</c:v>
                </c:pt>
                <c:pt idx="2055">
                  <c:v>37467</c:v>
                </c:pt>
                <c:pt idx="2056">
                  <c:v>37468</c:v>
                </c:pt>
                <c:pt idx="2057">
                  <c:v>37469</c:v>
                </c:pt>
                <c:pt idx="2058">
                  <c:v>37470</c:v>
                </c:pt>
                <c:pt idx="2059">
                  <c:v>37473</c:v>
                </c:pt>
                <c:pt idx="2060">
                  <c:v>37474</c:v>
                </c:pt>
                <c:pt idx="2061">
                  <c:v>37475</c:v>
                </c:pt>
                <c:pt idx="2062">
                  <c:v>37476</c:v>
                </c:pt>
                <c:pt idx="2063">
                  <c:v>37477</c:v>
                </c:pt>
                <c:pt idx="2064">
                  <c:v>37480</c:v>
                </c:pt>
                <c:pt idx="2065">
                  <c:v>37481</c:v>
                </c:pt>
                <c:pt idx="2066">
                  <c:v>37482</c:v>
                </c:pt>
                <c:pt idx="2067">
                  <c:v>37484</c:v>
                </c:pt>
                <c:pt idx="2068">
                  <c:v>37487</c:v>
                </c:pt>
                <c:pt idx="2069">
                  <c:v>37488</c:v>
                </c:pt>
                <c:pt idx="2070">
                  <c:v>37489</c:v>
                </c:pt>
                <c:pt idx="2071">
                  <c:v>37490</c:v>
                </c:pt>
                <c:pt idx="2072">
                  <c:v>37491</c:v>
                </c:pt>
                <c:pt idx="2073">
                  <c:v>37494</c:v>
                </c:pt>
                <c:pt idx="2074">
                  <c:v>37495</c:v>
                </c:pt>
                <c:pt idx="2075">
                  <c:v>37496</c:v>
                </c:pt>
                <c:pt idx="2076">
                  <c:v>37497</c:v>
                </c:pt>
                <c:pt idx="2077">
                  <c:v>37498</c:v>
                </c:pt>
                <c:pt idx="2078">
                  <c:v>37501</c:v>
                </c:pt>
                <c:pt idx="2079">
                  <c:v>37502</c:v>
                </c:pt>
                <c:pt idx="2080">
                  <c:v>37503</c:v>
                </c:pt>
                <c:pt idx="2081">
                  <c:v>37504</c:v>
                </c:pt>
                <c:pt idx="2082">
                  <c:v>37505</c:v>
                </c:pt>
                <c:pt idx="2083">
                  <c:v>37508</c:v>
                </c:pt>
                <c:pt idx="2084">
                  <c:v>37509</c:v>
                </c:pt>
                <c:pt idx="2085">
                  <c:v>37511</c:v>
                </c:pt>
                <c:pt idx="2086">
                  <c:v>37512</c:v>
                </c:pt>
                <c:pt idx="2087">
                  <c:v>37515</c:v>
                </c:pt>
                <c:pt idx="2088">
                  <c:v>37516</c:v>
                </c:pt>
                <c:pt idx="2089">
                  <c:v>37517</c:v>
                </c:pt>
                <c:pt idx="2090">
                  <c:v>37518</c:v>
                </c:pt>
                <c:pt idx="2091">
                  <c:v>37519</c:v>
                </c:pt>
                <c:pt idx="2092">
                  <c:v>37522</c:v>
                </c:pt>
                <c:pt idx="2093">
                  <c:v>37523</c:v>
                </c:pt>
                <c:pt idx="2094">
                  <c:v>37524</c:v>
                </c:pt>
                <c:pt idx="2095">
                  <c:v>37525</c:v>
                </c:pt>
                <c:pt idx="2096">
                  <c:v>37526</c:v>
                </c:pt>
                <c:pt idx="2097">
                  <c:v>37529</c:v>
                </c:pt>
                <c:pt idx="2098">
                  <c:v>37530</c:v>
                </c:pt>
                <c:pt idx="2099">
                  <c:v>37531</c:v>
                </c:pt>
                <c:pt idx="2100">
                  <c:v>37532</c:v>
                </c:pt>
                <c:pt idx="2101">
                  <c:v>37533</c:v>
                </c:pt>
                <c:pt idx="2102">
                  <c:v>37536</c:v>
                </c:pt>
                <c:pt idx="2103">
                  <c:v>37537</c:v>
                </c:pt>
                <c:pt idx="2104">
                  <c:v>37538</c:v>
                </c:pt>
                <c:pt idx="2105">
                  <c:v>37539</c:v>
                </c:pt>
                <c:pt idx="2106">
                  <c:v>37540</c:v>
                </c:pt>
                <c:pt idx="2107">
                  <c:v>37543</c:v>
                </c:pt>
                <c:pt idx="2108">
                  <c:v>37544</c:v>
                </c:pt>
                <c:pt idx="2109">
                  <c:v>37545</c:v>
                </c:pt>
                <c:pt idx="2110">
                  <c:v>37546</c:v>
                </c:pt>
                <c:pt idx="2111">
                  <c:v>37547</c:v>
                </c:pt>
                <c:pt idx="2112">
                  <c:v>37550</c:v>
                </c:pt>
                <c:pt idx="2113">
                  <c:v>37551</c:v>
                </c:pt>
                <c:pt idx="2114">
                  <c:v>37552</c:v>
                </c:pt>
                <c:pt idx="2115">
                  <c:v>37553</c:v>
                </c:pt>
                <c:pt idx="2116">
                  <c:v>37554</c:v>
                </c:pt>
                <c:pt idx="2117">
                  <c:v>37557</c:v>
                </c:pt>
                <c:pt idx="2118">
                  <c:v>37558</c:v>
                </c:pt>
                <c:pt idx="2119">
                  <c:v>37559</c:v>
                </c:pt>
                <c:pt idx="2120">
                  <c:v>37560</c:v>
                </c:pt>
                <c:pt idx="2121">
                  <c:v>37561</c:v>
                </c:pt>
                <c:pt idx="2122">
                  <c:v>37565</c:v>
                </c:pt>
                <c:pt idx="2123">
                  <c:v>37566</c:v>
                </c:pt>
                <c:pt idx="2124">
                  <c:v>37567</c:v>
                </c:pt>
                <c:pt idx="2125">
                  <c:v>37568</c:v>
                </c:pt>
                <c:pt idx="2126">
                  <c:v>37571</c:v>
                </c:pt>
                <c:pt idx="2127">
                  <c:v>37572</c:v>
                </c:pt>
                <c:pt idx="2128">
                  <c:v>37573</c:v>
                </c:pt>
                <c:pt idx="2129">
                  <c:v>37574</c:v>
                </c:pt>
                <c:pt idx="2130">
                  <c:v>37575</c:v>
                </c:pt>
                <c:pt idx="2131">
                  <c:v>37578</c:v>
                </c:pt>
                <c:pt idx="2132">
                  <c:v>37579</c:v>
                </c:pt>
                <c:pt idx="2133">
                  <c:v>37580</c:v>
                </c:pt>
                <c:pt idx="2134">
                  <c:v>37581</c:v>
                </c:pt>
                <c:pt idx="2135">
                  <c:v>37582</c:v>
                </c:pt>
                <c:pt idx="2136">
                  <c:v>37585</c:v>
                </c:pt>
                <c:pt idx="2137">
                  <c:v>37586</c:v>
                </c:pt>
                <c:pt idx="2138">
                  <c:v>37587</c:v>
                </c:pt>
                <c:pt idx="2139">
                  <c:v>37588</c:v>
                </c:pt>
                <c:pt idx="2140">
                  <c:v>37589</c:v>
                </c:pt>
                <c:pt idx="2141">
                  <c:v>37592</c:v>
                </c:pt>
                <c:pt idx="2142">
                  <c:v>37593</c:v>
                </c:pt>
                <c:pt idx="2143">
                  <c:v>37594</c:v>
                </c:pt>
                <c:pt idx="2144">
                  <c:v>37595</c:v>
                </c:pt>
                <c:pt idx="2145">
                  <c:v>37599</c:v>
                </c:pt>
                <c:pt idx="2146">
                  <c:v>37600</c:v>
                </c:pt>
                <c:pt idx="2147">
                  <c:v>37601</c:v>
                </c:pt>
                <c:pt idx="2148">
                  <c:v>37602</c:v>
                </c:pt>
                <c:pt idx="2149">
                  <c:v>37603</c:v>
                </c:pt>
                <c:pt idx="2150">
                  <c:v>37606</c:v>
                </c:pt>
                <c:pt idx="2151">
                  <c:v>37607</c:v>
                </c:pt>
                <c:pt idx="2152">
                  <c:v>37608</c:v>
                </c:pt>
                <c:pt idx="2153">
                  <c:v>37609</c:v>
                </c:pt>
                <c:pt idx="2154">
                  <c:v>37610</c:v>
                </c:pt>
                <c:pt idx="2155">
                  <c:v>37613</c:v>
                </c:pt>
                <c:pt idx="2156">
                  <c:v>37614</c:v>
                </c:pt>
                <c:pt idx="2157">
                  <c:v>37616</c:v>
                </c:pt>
                <c:pt idx="2158">
                  <c:v>37617</c:v>
                </c:pt>
                <c:pt idx="2159">
                  <c:v>37620</c:v>
                </c:pt>
                <c:pt idx="2160">
                  <c:v>37621</c:v>
                </c:pt>
                <c:pt idx="2161">
                  <c:v>37624</c:v>
                </c:pt>
                <c:pt idx="2162">
                  <c:v>37627</c:v>
                </c:pt>
                <c:pt idx="2163">
                  <c:v>37628</c:v>
                </c:pt>
                <c:pt idx="2164">
                  <c:v>37629</c:v>
                </c:pt>
                <c:pt idx="2165">
                  <c:v>37630</c:v>
                </c:pt>
                <c:pt idx="2166">
                  <c:v>37631</c:v>
                </c:pt>
                <c:pt idx="2167">
                  <c:v>37634</c:v>
                </c:pt>
                <c:pt idx="2168">
                  <c:v>37635</c:v>
                </c:pt>
                <c:pt idx="2169">
                  <c:v>37636</c:v>
                </c:pt>
                <c:pt idx="2170">
                  <c:v>37637</c:v>
                </c:pt>
                <c:pt idx="2171">
                  <c:v>37638</c:v>
                </c:pt>
                <c:pt idx="2172">
                  <c:v>37641</c:v>
                </c:pt>
                <c:pt idx="2173">
                  <c:v>37642</c:v>
                </c:pt>
                <c:pt idx="2174">
                  <c:v>37643</c:v>
                </c:pt>
                <c:pt idx="2175">
                  <c:v>37644</c:v>
                </c:pt>
                <c:pt idx="2176">
                  <c:v>37645</c:v>
                </c:pt>
                <c:pt idx="2177">
                  <c:v>37648</c:v>
                </c:pt>
                <c:pt idx="2178">
                  <c:v>37649</c:v>
                </c:pt>
                <c:pt idx="2179">
                  <c:v>37650</c:v>
                </c:pt>
                <c:pt idx="2180">
                  <c:v>37651</c:v>
                </c:pt>
                <c:pt idx="2181">
                  <c:v>37652</c:v>
                </c:pt>
                <c:pt idx="2182">
                  <c:v>37655</c:v>
                </c:pt>
                <c:pt idx="2183">
                  <c:v>37656</c:v>
                </c:pt>
                <c:pt idx="2184">
                  <c:v>37657</c:v>
                </c:pt>
                <c:pt idx="2185">
                  <c:v>37658</c:v>
                </c:pt>
                <c:pt idx="2186">
                  <c:v>37659</c:v>
                </c:pt>
                <c:pt idx="2187">
                  <c:v>37662</c:v>
                </c:pt>
                <c:pt idx="2188">
                  <c:v>37663</c:v>
                </c:pt>
                <c:pt idx="2189">
                  <c:v>37664</c:v>
                </c:pt>
                <c:pt idx="2190">
                  <c:v>37666</c:v>
                </c:pt>
                <c:pt idx="2191">
                  <c:v>37669</c:v>
                </c:pt>
                <c:pt idx="2192">
                  <c:v>37670</c:v>
                </c:pt>
                <c:pt idx="2193">
                  <c:v>37671</c:v>
                </c:pt>
                <c:pt idx="2194">
                  <c:v>37672</c:v>
                </c:pt>
                <c:pt idx="2195">
                  <c:v>37673</c:v>
                </c:pt>
                <c:pt idx="2196">
                  <c:v>37676</c:v>
                </c:pt>
                <c:pt idx="2197">
                  <c:v>37677</c:v>
                </c:pt>
                <c:pt idx="2198">
                  <c:v>37678</c:v>
                </c:pt>
                <c:pt idx="2199">
                  <c:v>37679</c:v>
                </c:pt>
                <c:pt idx="2200">
                  <c:v>37680</c:v>
                </c:pt>
                <c:pt idx="2201">
                  <c:v>37683</c:v>
                </c:pt>
                <c:pt idx="2202">
                  <c:v>37684</c:v>
                </c:pt>
                <c:pt idx="2203">
                  <c:v>37685</c:v>
                </c:pt>
                <c:pt idx="2204">
                  <c:v>37686</c:v>
                </c:pt>
                <c:pt idx="2205">
                  <c:v>37687</c:v>
                </c:pt>
                <c:pt idx="2206">
                  <c:v>37690</c:v>
                </c:pt>
                <c:pt idx="2207">
                  <c:v>37691</c:v>
                </c:pt>
                <c:pt idx="2208">
                  <c:v>37693</c:v>
                </c:pt>
                <c:pt idx="2209">
                  <c:v>37694</c:v>
                </c:pt>
                <c:pt idx="2210">
                  <c:v>37697</c:v>
                </c:pt>
                <c:pt idx="2211">
                  <c:v>37698</c:v>
                </c:pt>
                <c:pt idx="2212">
                  <c:v>37699</c:v>
                </c:pt>
                <c:pt idx="2213">
                  <c:v>37700</c:v>
                </c:pt>
                <c:pt idx="2214">
                  <c:v>37701</c:v>
                </c:pt>
                <c:pt idx="2215">
                  <c:v>37704</c:v>
                </c:pt>
                <c:pt idx="2216">
                  <c:v>37705</c:v>
                </c:pt>
                <c:pt idx="2217">
                  <c:v>37706</c:v>
                </c:pt>
                <c:pt idx="2218">
                  <c:v>37707</c:v>
                </c:pt>
                <c:pt idx="2219">
                  <c:v>37708</c:v>
                </c:pt>
                <c:pt idx="2220">
                  <c:v>37711</c:v>
                </c:pt>
                <c:pt idx="2221">
                  <c:v>37712</c:v>
                </c:pt>
                <c:pt idx="2222">
                  <c:v>37714</c:v>
                </c:pt>
                <c:pt idx="2223">
                  <c:v>37715</c:v>
                </c:pt>
                <c:pt idx="2224">
                  <c:v>37718</c:v>
                </c:pt>
                <c:pt idx="2225">
                  <c:v>37719</c:v>
                </c:pt>
                <c:pt idx="2226">
                  <c:v>37720</c:v>
                </c:pt>
                <c:pt idx="2227">
                  <c:v>37721</c:v>
                </c:pt>
                <c:pt idx="2228">
                  <c:v>37722</c:v>
                </c:pt>
                <c:pt idx="2229">
                  <c:v>37725</c:v>
                </c:pt>
                <c:pt idx="2230">
                  <c:v>37726</c:v>
                </c:pt>
                <c:pt idx="2231">
                  <c:v>37727</c:v>
                </c:pt>
                <c:pt idx="2232">
                  <c:v>37728</c:v>
                </c:pt>
                <c:pt idx="2233">
                  <c:v>37729</c:v>
                </c:pt>
                <c:pt idx="2234">
                  <c:v>37732</c:v>
                </c:pt>
                <c:pt idx="2235">
                  <c:v>37733</c:v>
                </c:pt>
                <c:pt idx="2236">
                  <c:v>37734</c:v>
                </c:pt>
                <c:pt idx="2237">
                  <c:v>37735</c:v>
                </c:pt>
                <c:pt idx="2238">
                  <c:v>37736</c:v>
                </c:pt>
                <c:pt idx="2239">
                  <c:v>37739</c:v>
                </c:pt>
                <c:pt idx="2240">
                  <c:v>37740</c:v>
                </c:pt>
                <c:pt idx="2241">
                  <c:v>37741</c:v>
                </c:pt>
                <c:pt idx="2242">
                  <c:v>37743</c:v>
                </c:pt>
                <c:pt idx="2243">
                  <c:v>37746</c:v>
                </c:pt>
                <c:pt idx="2244">
                  <c:v>37747</c:v>
                </c:pt>
                <c:pt idx="2245">
                  <c:v>37748</c:v>
                </c:pt>
                <c:pt idx="2246">
                  <c:v>37749</c:v>
                </c:pt>
                <c:pt idx="2247">
                  <c:v>37750</c:v>
                </c:pt>
                <c:pt idx="2248">
                  <c:v>37753</c:v>
                </c:pt>
                <c:pt idx="2249">
                  <c:v>37754</c:v>
                </c:pt>
                <c:pt idx="2250">
                  <c:v>37755</c:v>
                </c:pt>
                <c:pt idx="2251">
                  <c:v>37756</c:v>
                </c:pt>
                <c:pt idx="2252">
                  <c:v>37757</c:v>
                </c:pt>
                <c:pt idx="2253">
                  <c:v>37760</c:v>
                </c:pt>
                <c:pt idx="2254">
                  <c:v>37761</c:v>
                </c:pt>
                <c:pt idx="2255">
                  <c:v>37762</c:v>
                </c:pt>
                <c:pt idx="2256">
                  <c:v>37763</c:v>
                </c:pt>
                <c:pt idx="2257">
                  <c:v>37764</c:v>
                </c:pt>
                <c:pt idx="2258">
                  <c:v>37767</c:v>
                </c:pt>
                <c:pt idx="2259">
                  <c:v>37768</c:v>
                </c:pt>
                <c:pt idx="2260">
                  <c:v>37769</c:v>
                </c:pt>
                <c:pt idx="2261">
                  <c:v>37770</c:v>
                </c:pt>
                <c:pt idx="2262">
                  <c:v>37771</c:v>
                </c:pt>
                <c:pt idx="2263">
                  <c:v>37774</c:v>
                </c:pt>
                <c:pt idx="2264">
                  <c:v>37775</c:v>
                </c:pt>
                <c:pt idx="2265">
                  <c:v>37776</c:v>
                </c:pt>
                <c:pt idx="2266">
                  <c:v>37777</c:v>
                </c:pt>
                <c:pt idx="2267">
                  <c:v>37778</c:v>
                </c:pt>
                <c:pt idx="2268">
                  <c:v>37781</c:v>
                </c:pt>
                <c:pt idx="2269">
                  <c:v>37782</c:v>
                </c:pt>
                <c:pt idx="2270">
                  <c:v>37783</c:v>
                </c:pt>
                <c:pt idx="2271">
                  <c:v>37784</c:v>
                </c:pt>
                <c:pt idx="2272">
                  <c:v>37785</c:v>
                </c:pt>
                <c:pt idx="2273">
                  <c:v>37788</c:v>
                </c:pt>
                <c:pt idx="2274">
                  <c:v>37789</c:v>
                </c:pt>
                <c:pt idx="2275">
                  <c:v>37790</c:v>
                </c:pt>
                <c:pt idx="2276">
                  <c:v>37791</c:v>
                </c:pt>
                <c:pt idx="2277">
                  <c:v>37792</c:v>
                </c:pt>
                <c:pt idx="2278">
                  <c:v>37795</c:v>
                </c:pt>
                <c:pt idx="2279">
                  <c:v>37796</c:v>
                </c:pt>
                <c:pt idx="2280">
                  <c:v>37797</c:v>
                </c:pt>
                <c:pt idx="2281">
                  <c:v>37798</c:v>
                </c:pt>
                <c:pt idx="2282">
                  <c:v>37799</c:v>
                </c:pt>
                <c:pt idx="2283">
                  <c:v>37802</c:v>
                </c:pt>
                <c:pt idx="2284">
                  <c:v>37803</c:v>
                </c:pt>
                <c:pt idx="2285">
                  <c:v>37804</c:v>
                </c:pt>
                <c:pt idx="2286">
                  <c:v>37805</c:v>
                </c:pt>
                <c:pt idx="2287">
                  <c:v>37806</c:v>
                </c:pt>
                <c:pt idx="2288">
                  <c:v>37809</c:v>
                </c:pt>
                <c:pt idx="2289">
                  <c:v>37810</c:v>
                </c:pt>
                <c:pt idx="2290">
                  <c:v>37811</c:v>
                </c:pt>
                <c:pt idx="2291">
                  <c:v>37812</c:v>
                </c:pt>
                <c:pt idx="2292">
                  <c:v>37813</c:v>
                </c:pt>
                <c:pt idx="2293">
                  <c:v>37816</c:v>
                </c:pt>
                <c:pt idx="2294">
                  <c:v>37817</c:v>
                </c:pt>
                <c:pt idx="2295">
                  <c:v>37818</c:v>
                </c:pt>
                <c:pt idx="2296">
                  <c:v>37819</c:v>
                </c:pt>
                <c:pt idx="2297">
                  <c:v>37820</c:v>
                </c:pt>
                <c:pt idx="2298">
                  <c:v>37823</c:v>
                </c:pt>
                <c:pt idx="2299">
                  <c:v>37824</c:v>
                </c:pt>
                <c:pt idx="2300">
                  <c:v>37825</c:v>
                </c:pt>
                <c:pt idx="2301">
                  <c:v>37826</c:v>
                </c:pt>
                <c:pt idx="2302">
                  <c:v>37827</c:v>
                </c:pt>
                <c:pt idx="2303">
                  <c:v>37830</c:v>
                </c:pt>
                <c:pt idx="2304">
                  <c:v>37831</c:v>
                </c:pt>
                <c:pt idx="2305">
                  <c:v>37832</c:v>
                </c:pt>
                <c:pt idx="2306">
                  <c:v>37833</c:v>
                </c:pt>
                <c:pt idx="2307">
                  <c:v>37834</c:v>
                </c:pt>
                <c:pt idx="2308">
                  <c:v>37837</c:v>
                </c:pt>
                <c:pt idx="2309">
                  <c:v>37838</c:v>
                </c:pt>
                <c:pt idx="2310">
                  <c:v>37839</c:v>
                </c:pt>
                <c:pt idx="2311">
                  <c:v>37840</c:v>
                </c:pt>
                <c:pt idx="2312">
                  <c:v>37841</c:v>
                </c:pt>
                <c:pt idx="2313">
                  <c:v>37844</c:v>
                </c:pt>
                <c:pt idx="2314">
                  <c:v>37845</c:v>
                </c:pt>
                <c:pt idx="2315">
                  <c:v>37846</c:v>
                </c:pt>
                <c:pt idx="2316">
                  <c:v>37847</c:v>
                </c:pt>
                <c:pt idx="2317">
                  <c:v>37848</c:v>
                </c:pt>
                <c:pt idx="2318">
                  <c:v>37851</c:v>
                </c:pt>
                <c:pt idx="2319">
                  <c:v>37852</c:v>
                </c:pt>
                <c:pt idx="2320">
                  <c:v>37853</c:v>
                </c:pt>
                <c:pt idx="2321">
                  <c:v>37854</c:v>
                </c:pt>
                <c:pt idx="2322">
                  <c:v>37855</c:v>
                </c:pt>
                <c:pt idx="2323">
                  <c:v>37858</c:v>
                </c:pt>
                <c:pt idx="2324">
                  <c:v>37859</c:v>
                </c:pt>
                <c:pt idx="2325">
                  <c:v>37860</c:v>
                </c:pt>
                <c:pt idx="2326">
                  <c:v>37861</c:v>
                </c:pt>
                <c:pt idx="2327">
                  <c:v>37862</c:v>
                </c:pt>
                <c:pt idx="2328">
                  <c:v>37866</c:v>
                </c:pt>
                <c:pt idx="2329">
                  <c:v>37867</c:v>
                </c:pt>
                <c:pt idx="2330">
                  <c:v>37868</c:v>
                </c:pt>
                <c:pt idx="2331">
                  <c:v>37869</c:v>
                </c:pt>
                <c:pt idx="2332">
                  <c:v>37872</c:v>
                </c:pt>
                <c:pt idx="2333">
                  <c:v>37873</c:v>
                </c:pt>
                <c:pt idx="2334">
                  <c:v>37874</c:v>
                </c:pt>
                <c:pt idx="2335">
                  <c:v>37875</c:v>
                </c:pt>
                <c:pt idx="2336">
                  <c:v>37876</c:v>
                </c:pt>
                <c:pt idx="2337">
                  <c:v>37879</c:v>
                </c:pt>
                <c:pt idx="2338">
                  <c:v>37880</c:v>
                </c:pt>
                <c:pt idx="2339">
                  <c:v>37881</c:v>
                </c:pt>
                <c:pt idx="2340">
                  <c:v>37882</c:v>
                </c:pt>
                <c:pt idx="2341">
                  <c:v>37883</c:v>
                </c:pt>
                <c:pt idx="2342">
                  <c:v>37886</c:v>
                </c:pt>
                <c:pt idx="2343">
                  <c:v>37887</c:v>
                </c:pt>
                <c:pt idx="2344">
                  <c:v>37888</c:v>
                </c:pt>
                <c:pt idx="2345">
                  <c:v>37889</c:v>
                </c:pt>
                <c:pt idx="2346">
                  <c:v>37890</c:v>
                </c:pt>
                <c:pt idx="2347">
                  <c:v>37893</c:v>
                </c:pt>
                <c:pt idx="2348">
                  <c:v>37894</c:v>
                </c:pt>
                <c:pt idx="2349">
                  <c:v>37895</c:v>
                </c:pt>
                <c:pt idx="2350">
                  <c:v>37896</c:v>
                </c:pt>
                <c:pt idx="2351">
                  <c:v>37897</c:v>
                </c:pt>
                <c:pt idx="2352">
                  <c:v>37900</c:v>
                </c:pt>
                <c:pt idx="2353">
                  <c:v>37901</c:v>
                </c:pt>
                <c:pt idx="2354">
                  <c:v>37902</c:v>
                </c:pt>
                <c:pt idx="2355">
                  <c:v>37903</c:v>
                </c:pt>
                <c:pt idx="2356">
                  <c:v>37904</c:v>
                </c:pt>
                <c:pt idx="2357">
                  <c:v>37907</c:v>
                </c:pt>
                <c:pt idx="2358">
                  <c:v>37908</c:v>
                </c:pt>
                <c:pt idx="2359">
                  <c:v>37909</c:v>
                </c:pt>
                <c:pt idx="2360">
                  <c:v>37910</c:v>
                </c:pt>
                <c:pt idx="2361">
                  <c:v>37911</c:v>
                </c:pt>
                <c:pt idx="2362">
                  <c:v>37914</c:v>
                </c:pt>
                <c:pt idx="2363">
                  <c:v>37915</c:v>
                </c:pt>
                <c:pt idx="2364">
                  <c:v>37916</c:v>
                </c:pt>
                <c:pt idx="2365">
                  <c:v>37917</c:v>
                </c:pt>
                <c:pt idx="2366">
                  <c:v>37918</c:v>
                </c:pt>
                <c:pt idx="2367">
                  <c:v>37921</c:v>
                </c:pt>
                <c:pt idx="2368">
                  <c:v>37922</c:v>
                </c:pt>
                <c:pt idx="2369">
                  <c:v>37923</c:v>
                </c:pt>
                <c:pt idx="2370">
                  <c:v>37924</c:v>
                </c:pt>
                <c:pt idx="2371">
                  <c:v>37925</c:v>
                </c:pt>
                <c:pt idx="2372">
                  <c:v>37928</c:v>
                </c:pt>
                <c:pt idx="2373">
                  <c:v>37929</c:v>
                </c:pt>
                <c:pt idx="2374">
                  <c:v>37930</c:v>
                </c:pt>
                <c:pt idx="2375">
                  <c:v>37931</c:v>
                </c:pt>
                <c:pt idx="2376">
                  <c:v>37932</c:v>
                </c:pt>
                <c:pt idx="2377">
                  <c:v>37935</c:v>
                </c:pt>
                <c:pt idx="2378">
                  <c:v>37936</c:v>
                </c:pt>
                <c:pt idx="2379">
                  <c:v>37937</c:v>
                </c:pt>
                <c:pt idx="2380">
                  <c:v>37938</c:v>
                </c:pt>
                <c:pt idx="2381">
                  <c:v>37939</c:v>
                </c:pt>
                <c:pt idx="2382">
                  <c:v>37942</c:v>
                </c:pt>
                <c:pt idx="2383">
                  <c:v>37943</c:v>
                </c:pt>
                <c:pt idx="2384">
                  <c:v>37944</c:v>
                </c:pt>
                <c:pt idx="2385">
                  <c:v>37945</c:v>
                </c:pt>
                <c:pt idx="2386">
                  <c:v>37946</c:v>
                </c:pt>
                <c:pt idx="2387">
                  <c:v>37949</c:v>
                </c:pt>
                <c:pt idx="2388">
                  <c:v>37950</c:v>
                </c:pt>
                <c:pt idx="2389">
                  <c:v>37952</c:v>
                </c:pt>
                <c:pt idx="2390">
                  <c:v>37953</c:v>
                </c:pt>
                <c:pt idx="2391">
                  <c:v>37956</c:v>
                </c:pt>
                <c:pt idx="2392">
                  <c:v>37957</c:v>
                </c:pt>
                <c:pt idx="2393">
                  <c:v>37958</c:v>
                </c:pt>
                <c:pt idx="2394">
                  <c:v>37959</c:v>
                </c:pt>
                <c:pt idx="2395">
                  <c:v>37960</c:v>
                </c:pt>
                <c:pt idx="2396">
                  <c:v>37963</c:v>
                </c:pt>
                <c:pt idx="2397">
                  <c:v>37964</c:v>
                </c:pt>
                <c:pt idx="2398">
                  <c:v>37965</c:v>
                </c:pt>
                <c:pt idx="2399">
                  <c:v>37966</c:v>
                </c:pt>
                <c:pt idx="2400">
                  <c:v>37967</c:v>
                </c:pt>
                <c:pt idx="2401">
                  <c:v>37970</c:v>
                </c:pt>
                <c:pt idx="2402">
                  <c:v>37971</c:v>
                </c:pt>
                <c:pt idx="2403">
                  <c:v>37972</c:v>
                </c:pt>
                <c:pt idx="2404">
                  <c:v>37973</c:v>
                </c:pt>
                <c:pt idx="2405">
                  <c:v>37974</c:v>
                </c:pt>
                <c:pt idx="2406">
                  <c:v>37977</c:v>
                </c:pt>
                <c:pt idx="2407">
                  <c:v>37978</c:v>
                </c:pt>
                <c:pt idx="2408">
                  <c:v>37979</c:v>
                </c:pt>
                <c:pt idx="2409">
                  <c:v>37981</c:v>
                </c:pt>
                <c:pt idx="2410">
                  <c:v>37984</c:v>
                </c:pt>
                <c:pt idx="2411">
                  <c:v>37985</c:v>
                </c:pt>
                <c:pt idx="2412">
                  <c:v>37986</c:v>
                </c:pt>
                <c:pt idx="2413">
                  <c:v>37991</c:v>
                </c:pt>
                <c:pt idx="2414">
                  <c:v>37992</c:v>
                </c:pt>
                <c:pt idx="2415">
                  <c:v>37993</c:v>
                </c:pt>
                <c:pt idx="2416">
                  <c:v>37994</c:v>
                </c:pt>
                <c:pt idx="2417">
                  <c:v>37995</c:v>
                </c:pt>
                <c:pt idx="2418">
                  <c:v>37998</c:v>
                </c:pt>
                <c:pt idx="2419">
                  <c:v>37999</c:v>
                </c:pt>
                <c:pt idx="2420">
                  <c:v>38000</c:v>
                </c:pt>
                <c:pt idx="2421">
                  <c:v>38001</c:v>
                </c:pt>
                <c:pt idx="2422">
                  <c:v>38002</c:v>
                </c:pt>
                <c:pt idx="2423">
                  <c:v>38005</c:v>
                </c:pt>
                <c:pt idx="2424">
                  <c:v>38006</c:v>
                </c:pt>
                <c:pt idx="2425">
                  <c:v>38007</c:v>
                </c:pt>
                <c:pt idx="2426">
                  <c:v>38009</c:v>
                </c:pt>
                <c:pt idx="2427">
                  <c:v>38012</c:v>
                </c:pt>
                <c:pt idx="2428">
                  <c:v>38013</c:v>
                </c:pt>
                <c:pt idx="2429">
                  <c:v>38014</c:v>
                </c:pt>
                <c:pt idx="2430">
                  <c:v>38015</c:v>
                </c:pt>
                <c:pt idx="2431">
                  <c:v>38016</c:v>
                </c:pt>
                <c:pt idx="2432">
                  <c:v>38019</c:v>
                </c:pt>
                <c:pt idx="2433">
                  <c:v>38020</c:v>
                </c:pt>
                <c:pt idx="2434">
                  <c:v>38021</c:v>
                </c:pt>
                <c:pt idx="2435">
                  <c:v>38023</c:v>
                </c:pt>
                <c:pt idx="2436">
                  <c:v>38026</c:v>
                </c:pt>
                <c:pt idx="2437">
                  <c:v>38027</c:v>
                </c:pt>
                <c:pt idx="2438">
                  <c:v>38028</c:v>
                </c:pt>
                <c:pt idx="2439">
                  <c:v>38029</c:v>
                </c:pt>
                <c:pt idx="2440">
                  <c:v>38030</c:v>
                </c:pt>
                <c:pt idx="2441">
                  <c:v>38033</c:v>
                </c:pt>
                <c:pt idx="2442">
                  <c:v>38034</c:v>
                </c:pt>
                <c:pt idx="2443">
                  <c:v>38036</c:v>
                </c:pt>
                <c:pt idx="2444">
                  <c:v>38037</c:v>
                </c:pt>
                <c:pt idx="2445">
                  <c:v>38040</c:v>
                </c:pt>
                <c:pt idx="2446">
                  <c:v>38041</c:v>
                </c:pt>
                <c:pt idx="2447">
                  <c:v>38042</c:v>
                </c:pt>
                <c:pt idx="2448">
                  <c:v>38043</c:v>
                </c:pt>
                <c:pt idx="2449">
                  <c:v>38044</c:v>
                </c:pt>
                <c:pt idx="2450">
                  <c:v>38047</c:v>
                </c:pt>
                <c:pt idx="2451">
                  <c:v>38048</c:v>
                </c:pt>
                <c:pt idx="2452">
                  <c:v>38049</c:v>
                </c:pt>
                <c:pt idx="2453">
                  <c:v>38050</c:v>
                </c:pt>
                <c:pt idx="2454">
                  <c:v>38051</c:v>
                </c:pt>
                <c:pt idx="2455">
                  <c:v>38054</c:v>
                </c:pt>
                <c:pt idx="2456">
                  <c:v>38055</c:v>
                </c:pt>
                <c:pt idx="2457">
                  <c:v>38056</c:v>
                </c:pt>
                <c:pt idx="2458">
                  <c:v>38057</c:v>
                </c:pt>
                <c:pt idx="2459">
                  <c:v>38061</c:v>
                </c:pt>
                <c:pt idx="2460">
                  <c:v>38062</c:v>
                </c:pt>
                <c:pt idx="2461">
                  <c:v>38063</c:v>
                </c:pt>
                <c:pt idx="2462">
                  <c:v>38064</c:v>
                </c:pt>
                <c:pt idx="2463">
                  <c:v>38065</c:v>
                </c:pt>
                <c:pt idx="2464">
                  <c:v>38068</c:v>
                </c:pt>
                <c:pt idx="2465">
                  <c:v>38069</c:v>
                </c:pt>
                <c:pt idx="2466">
                  <c:v>38070</c:v>
                </c:pt>
                <c:pt idx="2467">
                  <c:v>38071</c:v>
                </c:pt>
                <c:pt idx="2468">
                  <c:v>38072</c:v>
                </c:pt>
                <c:pt idx="2469">
                  <c:v>38075</c:v>
                </c:pt>
                <c:pt idx="2470">
                  <c:v>38076</c:v>
                </c:pt>
                <c:pt idx="2471">
                  <c:v>38077</c:v>
                </c:pt>
                <c:pt idx="2472">
                  <c:v>38078</c:v>
                </c:pt>
                <c:pt idx="2473">
                  <c:v>38079</c:v>
                </c:pt>
                <c:pt idx="2474">
                  <c:v>38082</c:v>
                </c:pt>
                <c:pt idx="2475">
                  <c:v>38083</c:v>
                </c:pt>
                <c:pt idx="2476">
                  <c:v>38084</c:v>
                </c:pt>
                <c:pt idx="2477">
                  <c:v>38085</c:v>
                </c:pt>
                <c:pt idx="2478">
                  <c:v>38086</c:v>
                </c:pt>
                <c:pt idx="2479">
                  <c:v>38089</c:v>
                </c:pt>
                <c:pt idx="2480">
                  <c:v>38090</c:v>
                </c:pt>
                <c:pt idx="2481">
                  <c:v>38091</c:v>
                </c:pt>
                <c:pt idx="2482">
                  <c:v>38092</c:v>
                </c:pt>
                <c:pt idx="2483">
                  <c:v>38093</c:v>
                </c:pt>
                <c:pt idx="2484">
                  <c:v>38096</c:v>
                </c:pt>
                <c:pt idx="2485">
                  <c:v>38097</c:v>
                </c:pt>
                <c:pt idx="2486">
                  <c:v>38098</c:v>
                </c:pt>
                <c:pt idx="2487">
                  <c:v>38099</c:v>
                </c:pt>
                <c:pt idx="2488">
                  <c:v>38100</c:v>
                </c:pt>
                <c:pt idx="2489">
                  <c:v>38103</c:v>
                </c:pt>
                <c:pt idx="2490">
                  <c:v>38104</c:v>
                </c:pt>
                <c:pt idx="2491">
                  <c:v>38105</c:v>
                </c:pt>
                <c:pt idx="2492">
                  <c:v>38106</c:v>
                </c:pt>
                <c:pt idx="2493">
                  <c:v>38107</c:v>
                </c:pt>
                <c:pt idx="2494">
                  <c:v>38110</c:v>
                </c:pt>
                <c:pt idx="2495">
                  <c:v>38111</c:v>
                </c:pt>
                <c:pt idx="2496">
                  <c:v>38112</c:v>
                </c:pt>
                <c:pt idx="2497">
                  <c:v>38113</c:v>
                </c:pt>
                <c:pt idx="2498">
                  <c:v>38114</c:v>
                </c:pt>
                <c:pt idx="2499">
                  <c:v>38117</c:v>
                </c:pt>
                <c:pt idx="2500">
                  <c:v>38118</c:v>
                </c:pt>
                <c:pt idx="2501">
                  <c:v>38119</c:v>
                </c:pt>
                <c:pt idx="2502">
                  <c:v>38120</c:v>
                </c:pt>
                <c:pt idx="2503">
                  <c:v>38121</c:v>
                </c:pt>
                <c:pt idx="2504">
                  <c:v>38124</c:v>
                </c:pt>
                <c:pt idx="2505">
                  <c:v>38125</c:v>
                </c:pt>
                <c:pt idx="2506">
                  <c:v>38126</c:v>
                </c:pt>
                <c:pt idx="2507">
                  <c:v>38127</c:v>
                </c:pt>
                <c:pt idx="2508">
                  <c:v>38128</c:v>
                </c:pt>
                <c:pt idx="2509">
                  <c:v>38131</c:v>
                </c:pt>
                <c:pt idx="2510">
                  <c:v>38132</c:v>
                </c:pt>
                <c:pt idx="2511">
                  <c:v>38133</c:v>
                </c:pt>
                <c:pt idx="2512">
                  <c:v>38134</c:v>
                </c:pt>
                <c:pt idx="2513">
                  <c:v>38135</c:v>
                </c:pt>
                <c:pt idx="2514">
                  <c:v>38138</c:v>
                </c:pt>
                <c:pt idx="2515">
                  <c:v>38139</c:v>
                </c:pt>
                <c:pt idx="2516">
                  <c:v>38140</c:v>
                </c:pt>
                <c:pt idx="2517">
                  <c:v>38141</c:v>
                </c:pt>
                <c:pt idx="2518">
                  <c:v>38142</c:v>
                </c:pt>
                <c:pt idx="2519">
                  <c:v>38145</c:v>
                </c:pt>
                <c:pt idx="2520">
                  <c:v>38146</c:v>
                </c:pt>
                <c:pt idx="2521">
                  <c:v>38147</c:v>
                </c:pt>
                <c:pt idx="2522">
                  <c:v>38148</c:v>
                </c:pt>
                <c:pt idx="2523">
                  <c:v>38149</c:v>
                </c:pt>
                <c:pt idx="2524">
                  <c:v>38152</c:v>
                </c:pt>
                <c:pt idx="2525">
                  <c:v>38153</c:v>
                </c:pt>
                <c:pt idx="2526">
                  <c:v>38154</c:v>
                </c:pt>
                <c:pt idx="2527">
                  <c:v>38155</c:v>
                </c:pt>
                <c:pt idx="2528">
                  <c:v>38156</c:v>
                </c:pt>
                <c:pt idx="2529">
                  <c:v>38159</c:v>
                </c:pt>
                <c:pt idx="2530">
                  <c:v>38160</c:v>
                </c:pt>
                <c:pt idx="2531">
                  <c:v>38161</c:v>
                </c:pt>
                <c:pt idx="2532">
                  <c:v>38162</c:v>
                </c:pt>
                <c:pt idx="2533">
                  <c:v>38163</c:v>
                </c:pt>
                <c:pt idx="2534">
                  <c:v>38166</c:v>
                </c:pt>
                <c:pt idx="2535">
                  <c:v>38167</c:v>
                </c:pt>
                <c:pt idx="2536">
                  <c:v>38168</c:v>
                </c:pt>
                <c:pt idx="2537">
                  <c:v>38169</c:v>
                </c:pt>
                <c:pt idx="2538">
                  <c:v>38170</c:v>
                </c:pt>
                <c:pt idx="2539">
                  <c:v>38173</c:v>
                </c:pt>
                <c:pt idx="2540">
                  <c:v>38174</c:v>
                </c:pt>
                <c:pt idx="2541">
                  <c:v>38175</c:v>
                </c:pt>
                <c:pt idx="2542">
                  <c:v>38176</c:v>
                </c:pt>
                <c:pt idx="2543">
                  <c:v>38177</c:v>
                </c:pt>
                <c:pt idx="2544">
                  <c:v>38180</c:v>
                </c:pt>
                <c:pt idx="2545">
                  <c:v>38181</c:v>
                </c:pt>
                <c:pt idx="2546">
                  <c:v>38182</c:v>
                </c:pt>
                <c:pt idx="2547">
                  <c:v>38183</c:v>
                </c:pt>
                <c:pt idx="2548">
                  <c:v>38184</c:v>
                </c:pt>
                <c:pt idx="2549">
                  <c:v>38187</c:v>
                </c:pt>
                <c:pt idx="2550">
                  <c:v>38188</c:v>
                </c:pt>
                <c:pt idx="2551">
                  <c:v>38189</c:v>
                </c:pt>
                <c:pt idx="2552">
                  <c:v>38190</c:v>
                </c:pt>
                <c:pt idx="2553">
                  <c:v>38191</c:v>
                </c:pt>
                <c:pt idx="2554">
                  <c:v>38194</c:v>
                </c:pt>
                <c:pt idx="2555">
                  <c:v>38195</c:v>
                </c:pt>
                <c:pt idx="2556">
                  <c:v>38196</c:v>
                </c:pt>
                <c:pt idx="2557">
                  <c:v>38197</c:v>
                </c:pt>
                <c:pt idx="2558">
                  <c:v>38198</c:v>
                </c:pt>
                <c:pt idx="2559">
                  <c:v>38201</c:v>
                </c:pt>
                <c:pt idx="2560">
                  <c:v>38202</c:v>
                </c:pt>
                <c:pt idx="2561">
                  <c:v>38203</c:v>
                </c:pt>
                <c:pt idx="2562">
                  <c:v>38204</c:v>
                </c:pt>
                <c:pt idx="2563">
                  <c:v>38205</c:v>
                </c:pt>
                <c:pt idx="2564">
                  <c:v>38208</c:v>
                </c:pt>
                <c:pt idx="2565">
                  <c:v>38209</c:v>
                </c:pt>
                <c:pt idx="2566">
                  <c:v>38210</c:v>
                </c:pt>
                <c:pt idx="2567">
                  <c:v>38211</c:v>
                </c:pt>
                <c:pt idx="2568">
                  <c:v>38212</c:v>
                </c:pt>
                <c:pt idx="2569">
                  <c:v>38215</c:v>
                </c:pt>
                <c:pt idx="2570">
                  <c:v>38216</c:v>
                </c:pt>
                <c:pt idx="2571">
                  <c:v>38217</c:v>
                </c:pt>
                <c:pt idx="2572">
                  <c:v>38218</c:v>
                </c:pt>
                <c:pt idx="2573">
                  <c:v>38219</c:v>
                </c:pt>
                <c:pt idx="2574">
                  <c:v>38222</c:v>
                </c:pt>
                <c:pt idx="2575">
                  <c:v>38223</c:v>
                </c:pt>
                <c:pt idx="2576">
                  <c:v>38224</c:v>
                </c:pt>
                <c:pt idx="2577">
                  <c:v>38225</c:v>
                </c:pt>
                <c:pt idx="2578">
                  <c:v>38226</c:v>
                </c:pt>
                <c:pt idx="2579">
                  <c:v>38229</c:v>
                </c:pt>
                <c:pt idx="2580">
                  <c:v>38230</c:v>
                </c:pt>
                <c:pt idx="2581">
                  <c:v>38231</c:v>
                </c:pt>
                <c:pt idx="2582">
                  <c:v>38232</c:v>
                </c:pt>
                <c:pt idx="2583">
                  <c:v>38233</c:v>
                </c:pt>
                <c:pt idx="2584">
                  <c:v>38236</c:v>
                </c:pt>
                <c:pt idx="2585">
                  <c:v>38237</c:v>
                </c:pt>
                <c:pt idx="2586">
                  <c:v>38238</c:v>
                </c:pt>
                <c:pt idx="2587">
                  <c:v>38239</c:v>
                </c:pt>
                <c:pt idx="2588">
                  <c:v>38240</c:v>
                </c:pt>
                <c:pt idx="2589">
                  <c:v>38243</c:v>
                </c:pt>
                <c:pt idx="2590">
                  <c:v>38244</c:v>
                </c:pt>
                <c:pt idx="2591">
                  <c:v>38245</c:v>
                </c:pt>
                <c:pt idx="2592">
                  <c:v>38246</c:v>
                </c:pt>
                <c:pt idx="2593">
                  <c:v>38247</c:v>
                </c:pt>
                <c:pt idx="2594">
                  <c:v>38250</c:v>
                </c:pt>
                <c:pt idx="2595">
                  <c:v>38251</c:v>
                </c:pt>
                <c:pt idx="2596">
                  <c:v>38252</c:v>
                </c:pt>
                <c:pt idx="2597">
                  <c:v>38253</c:v>
                </c:pt>
                <c:pt idx="2598">
                  <c:v>38254</c:v>
                </c:pt>
                <c:pt idx="2599">
                  <c:v>38257</c:v>
                </c:pt>
                <c:pt idx="2600">
                  <c:v>38258</c:v>
                </c:pt>
                <c:pt idx="2601">
                  <c:v>38259</c:v>
                </c:pt>
                <c:pt idx="2602">
                  <c:v>38260</c:v>
                </c:pt>
                <c:pt idx="2603">
                  <c:v>38261</c:v>
                </c:pt>
                <c:pt idx="2604">
                  <c:v>38264</c:v>
                </c:pt>
                <c:pt idx="2605">
                  <c:v>38265</c:v>
                </c:pt>
                <c:pt idx="2606">
                  <c:v>38266</c:v>
                </c:pt>
                <c:pt idx="2607">
                  <c:v>38267</c:v>
                </c:pt>
                <c:pt idx="2608">
                  <c:v>38268</c:v>
                </c:pt>
                <c:pt idx="2609">
                  <c:v>38271</c:v>
                </c:pt>
                <c:pt idx="2610">
                  <c:v>38272</c:v>
                </c:pt>
                <c:pt idx="2611">
                  <c:v>38273</c:v>
                </c:pt>
                <c:pt idx="2612">
                  <c:v>38274</c:v>
                </c:pt>
                <c:pt idx="2613">
                  <c:v>38275</c:v>
                </c:pt>
                <c:pt idx="2614">
                  <c:v>38278</c:v>
                </c:pt>
                <c:pt idx="2615">
                  <c:v>38279</c:v>
                </c:pt>
                <c:pt idx="2616">
                  <c:v>38280</c:v>
                </c:pt>
                <c:pt idx="2617">
                  <c:v>38281</c:v>
                </c:pt>
                <c:pt idx="2618">
                  <c:v>38282</c:v>
                </c:pt>
                <c:pt idx="2619">
                  <c:v>38285</c:v>
                </c:pt>
                <c:pt idx="2620">
                  <c:v>38286</c:v>
                </c:pt>
                <c:pt idx="2621">
                  <c:v>38287</c:v>
                </c:pt>
                <c:pt idx="2622">
                  <c:v>38288</c:v>
                </c:pt>
                <c:pt idx="2623">
                  <c:v>38289</c:v>
                </c:pt>
                <c:pt idx="2624">
                  <c:v>38292</c:v>
                </c:pt>
                <c:pt idx="2625">
                  <c:v>38294</c:v>
                </c:pt>
                <c:pt idx="2626">
                  <c:v>38295</c:v>
                </c:pt>
                <c:pt idx="2627">
                  <c:v>38296</c:v>
                </c:pt>
                <c:pt idx="2628">
                  <c:v>38299</c:v>
                </c:pt>
                <c:pt idx="2629">
                  <c:v>38300</c:v>
                </c:pt>
                <c:pt idx="2630">
                  <c:v>38301</c:v>
                </c:pt>
                <c:pt idx="2631">
                  <c:v>38302</c:v>
                </c:pt>
                <c:pt idx="2632">
                  <c:v>38306</c:v>
                </c:pt>
                <c:pt idx="2633">
                  <c:v>38307</c:v>
                </c:pt>
                <c:pt idx="2634">
                  <c:v>38308</c:v>
                </c:pt>
                <c:pt idx="2635">
                  <c:v>38309</c:v>
                </c:pt>
                <c:pt idx="2636">
                  <c:v>38310</c:v>
                </c:pt>
                <c:pt idx="2637">
                  <c:v>38313</c:v>
                </c:pt>
                <c:pt idx="2638">
                  <c:v>38314</c:v>
                </c:pt>
                <c:pt idx="2639">
                  <c:v>38315</c:v>
                </c:pt>
                <c:pt idx="2640">
                  <c:v>38316</c:v>
                </c:pt>
                <c:pt idx="2641">
                  <c:v>38317</c:v>
                </c:pt>
                <c:pt idx="2642">
                  <c:v>38320</c:v>
                </c:pt>
                <c:pt idx="2643">
                  <c:v>38321</c:v>
                </c:pt>
                <c:pt idx="2644">
                  <c:v>38322</c:v>
                </c:pt>
                <c:pt idx="2645">
                  <c:v>38323</c:v>
                </c:pt>
                <c:pt idx="2646">
                  <c:v>38324</c:v>
                </c:pt>
                <c:pt idx="2647">
                  <c:v>38327</c:v>
                </c:pt>
                <c:pt idx="2648">
                  <c:v>38328</c:v>
                </c:pt>
                <c:pt idx="2649">
                  <c:v>38329</c:v>
                </c:pt>
                <c:pt idx="2650">
                  <c:v>38330</c:v>
                </c:pt>
                <c:pt idx="2651">
                  <c:v>38331</c:v>
                </c:pt>
                <c:pt idx="2652">
                  <c:v>38334</c:v>
                </c:pt>
                <c:pt idx="2653">
                  <c:v>38335</c:v>
                </c:pt>
                <c:pt idx="2654">
                  <c:v>38336</c:v>
                </c:pt>
                <c:pt idx="2655">
                  <c:v>38337</c:v>
                </c:pt>
                <c:pt idx="2656">
                  <c:v>38338</c:v>
                </c:pt>
                <c:pt idx="2657">
                  <c:v>38341</c:v>
                </c:pt>
                <c:pt idx="2658">
                  <c:v>38342</c:v>
                </c:pt>
                <c:pt idx="2659">
                  <c:v>38343</c:v>
                </c:pt>
                <c:pt idx="2660">
                  <c:v>38344</c:v>
                </c:pt>
                <c:pt idx="2661">
                  <c:v>38345</c:v>
                </c:pt>
                <c:pt idx="2662">
                  <c:v>38348</c:v>
                </c:pt>
                <c:pt idx="2663">
                  <c:v>38349</c:v>
                </c:pt>
                <c:pt idx="2664">
                  <c:v>38350</c:v>
                </c:pt>
                <c:pt idx="2665">
                  <c:v>38351</c:v>
                </c:pt>
                <c:pt idx="2666">
                  <c:v>38352</c:v>
                </c:pt>
                <c:pt idx="2667">
                  <c:v>38356</c:v>
                </c:pt>
                <c:pt idx="2668">
                  <c:v>38357</c:v>
                </c:pt>
                <c:pt idx="2669">
                  <c:v>38358</c:v>
                </c:pt>
                <c:pt idx="2670">
                  <c:v>38359</c:v>
                </c:pt>
                <c:pt idx="2671">
                  <c:v>38362</c:v>
                </c:pt>
                <c:pt idx="2672">
                  <c:v>38363</c:v>
                </c:pt>
                <c:pt idx="2673">
                  <c:v>38364</c:v>
                </c:pt>
                <c:pt idx="2674">
                  <c:v>38365</c:v>
                </c:pt>
                <c:pt idx="2675">
                  <c:v>38366</c:v>
                </c:pt>
                <c:pt idx="2676">
                  <c:v>38369</c:v>
                </c:pt>
                <c:pt idx="2677">
                  <c:v>38370</c:v>
                </c:pt>
                <c:pt idx="2678">
                  <c:v>38371</c:v>
                </c:pt>
                <c:pt idx="2679">
                  <c:v>38372</c:v>
                </c:pt>
                <c:pt idx="2680">
                  <c:v>38373</c:v>
                </c:pt>
                <c:pt idx="2681">
                  <c:v>38376</c:v>
                </c:pt>
                <c:pt idx="2682">
                  <c:v>38378</c:v>
                </c:pt>
                <c:pt idx="2683">
                  <c:v>38379</c:v>
                </c:pt>
                <c:pt idx="2684">
                  <c:v>38380</c:v>
                </c:pt>
                <c:pt idx="2685">
                  <c:v>38383</c:v>
                </c:pt>
                <c:pt idx="2686">
                  <c:v>38385</c:v>
                </c:pt>
                <c:pt idx="2687">
                  <c:v>38386</c:v>
                </c:pt>
                <c:pt idx="2688">
                  <c:v>38387</c:v>
                </c:pt>
                <c:pt idx="2689">
                  <c:v>38390</c:v>
                </c:pt>
                <c:pt idx="2690">
                  <c:v>38391</c:v>
                </c:pt>
                <c:pt idx="2691">
                  <c:v>38393</c:v>
                </c:pt>
                <c:pt idx="2692">
                  <c:v>38394</c:v>
                </c:pt>
                <c:pt idx="2693">
                  <c:v>38397</c:v>
                </c:pt>
                <c:pt idx="2694">
                  <c:v>38398</c:v>
                </c:pt>
                <c:pt idx="2695">
                  <c:v>38399</c:v>
                </c:pt>
                <c:pt idx="2696">
                  <c:v>38400</c:v>
                </c:pt>
                <c:pt idx="2697">
                  <c:v>38401</c:v>
                </c:pt>
                <c:pt idx="2698">
                  <c:v>38404</c:v>
                </c:pt>
                <c:pt idx="2699">
                  <c:v>38405</c:v>
                </c:pt>
                <c:pt idx="2700">
                  <c:v>38406</c:v>
                </c:pt>
                <c:pt idx="2701">
                  <c:v>38407</c:v>
                </c:pt>
                <c:pt idx="2702">
                  <c:v>38408</c:v>
                </c:pt>
                <c:pt idx="2703">
                  <c:v>38411</c:v>
                </c:pt>
                <c:pt idx="2704">
                  <c:v>38412</c:v>
                </c:pt>
                <c:pt idx="2705">
                  <c:v>38413</c:v>
                </c:pt>
                <c:pt idx="2706">
                  <c:v>38414</c:v>
                </c:pt>
                <c:pt idx="2707">
                  <c:v>38415</c:v>
                </c:pt>
                <c:pt idx="2708">
                  <c:v>38420</c:v>
                </c:pt>
                <c:pt idx="2709">
                  <c:v>38421</c:v>
                </c:pt>
                <c:pt idx="2710">
                  <c:v>38422</c:v>
                </c:pt>
                <c:pt idx="2711">
                  <c:v>38425</c:v>
                </c:pt>
                <c:pt idx="2712">
                  <c:v>38426</c:v>
                </c:pt>
                <c:pt idx="2713">
                  <c:v>38427</c:v>
                </c:pt>
                <c:pt idx="2714">
                  <c:v>38428</c:v>
                </c:pt>
                <c:pt idx="2715">
                  <c:v>38429</c:v>
                </c:pt>
                <c:pt idx="2716">
                  <c:v>38432</c:v>
                </c:pt>
                <c:pt idx="2717">
                  <c:v>38433</c:v>
                </c:pt>
                <c:pt idx="2718">
                  <c:v>38434</c:v>
                </c:pt>
                <c:pt idx="2719">
                  <c:v>38436</c:v>
                </c:pt>
                <c:pt idx="2720">
                  <c:v>38439</c:v>
                </c:pt>
                <c:pt idx="2721">
                  <c:v>38440</c:v>
                </c:pt>
                <c:pt idx="2722">
                  <c:v>38441</c:v>
                </c:pt>
                <c:pt idx="2723">
                  <c:v>38442</c:v>
                </c:pt>
                <c:pt idx="2724">
                  <c:v>38443</c:v>
                </c:pt>
                <c:pt idx="2725">
                  <c:v>38446</c:v>
                </c:pt>
                <c:pt idx="2726">
                  <c:v>38447</c:v>
                </c:pt>
                <c:pt idx="2727">
                  <c:v>38448</c:v>
                </c:pt>
                <c:pt idx="2728">
                  <c:v>38449</c:v>
                </c:pt>
                <c:pt idx="2729">
                  <c:v>38450</c:v>
                </c:pt>
                <c:pt idx="2730">
                  <c:v>38453</c:v>
                </c:pt>
                <c:pt idx="2731">
                  <c:v>38454</c:v>
                </c:pt>
                <c:pt idx="2732">
                  <c:v>38455</c:v>
                </c:pt>
                <c:pt idx="2733">
                  <c:v>38456</c:v>
                </c:pt>
                <c:pt idx="2734">
                  <c:v>38457</c:v>
                </c:pt>
                <c:pt idx="2735">
                  <c:v>38460</c:v>
                </c:pt>
                <c:pt idx="2736">
                  <c:v>38461</c:v>
                </c:pt>
                <c:pt idx="2737">
                  <c:v>38462</c:v>
                </c:pt>
                <c:pt idx="2738">
                  <c:v>38463</c:v>
                </c:pt>
                <c:pt idx="2739">
                  <c:v>38464</c:v>
                </c:pt>
                <c:pt idx="2740">
                  <c:v>38467</c:v>
                </c:pt>
                <c:pt idx="2741">
                  <c:v>38468</c:v>
                </c:pt>
                <c:pt idx="2742">
                  <c:v>38469</c:v>
                </c:pt>
                <c:pt idx="2743">
                  <c:v>38470</c:v>
                </c:pt>
                <c:pt idx="2744">
                  <c:v>38471</c:v>
                </c:pt>
                <c:pt idx="2745">
                  <c:v>38474</c:v>
                </c:pt>
                <c:pt idx="2746">
                  <c:v>38475</c:v>
                </c:pt>
                <c:pt idx="2747">
                  <c:v>38476</c:v>
                </c:pt>
                <c:pt idx="2748">
                  <c:v>38477</c:v>
                </c:pt>
                <c:pt idx="2749">
                  <c:v>38478</c:v>
                </c:pt>
                <c:pt idx="2750">
                  <c:v>38481</c:v>
                </c:pt>
                <c:pt idx="2751">
                  <c:v>38482</c:v>
                </c:pt>
                <c:pt idx="2752">
                  <c:v>38483</c:v>
                </c:pt>
                <c:pt idx="2753">
                  <c:v>38484</c:v>
                </c:pt>
                <c:pt idx="2754">
                  <c:v>38485</c:v>
                </c:pt>
                <c:pt idx="2755">
                  <c:v>38488</c:v>
                </c:pt>
                <c:pt idx="2756">
                  <c:v>38489</c:v>
                </c:pt>
                <c:pt idx="2757">
                  <c:v>38490</c:v>
                </c:pt>
                <c:pt idx="2758">
                  <c:v>38491</c:v>
                </c:pt>
                <c:pt idx="2759">
                  <c:v>38492</c:v>
                </c:pt>
                <c:pt idx="2760">
                  <c:v>38495</c:v>
                </c:pt>
                <c:pt idx="2761">
                  <c:v>38496</c:v>
                </c:pt>
                <c:pt idx="2762">
                  <c:v>38497</c:v>
                </c:pt>
                <c:pt idx="2763">
                  <c:v>38498</c:v>
                </c:pt>
                <c:pt idx="2764">
                  <c:v>38499</c:v>
                </c:pt>
                <c:pt idx="2765">
                  <c:v>38502</c:v>
                </c:pt>
                <c:pt idx="2766">
                  <c:v>38503</c:v>
                </c:pt>
                <c:pt idx="2767">
                  <c:v>38504</c:v>
                </c:pt>
                <c:pt idx="2768">
                  <c:v>38505</c:v>
                </c:pt>
                <c:pt idx="2769">
                  <c:v>38506</c:v>
                </c:pt>
                <c:pt idx="2770">
                  <c:v>38509</c:v>
                </c:pt>
                <c:pt idx="2771">
                  <c:v>38510</c:v>
                </c:pt>
                <c:pt idx="2772">
                  <c:v>38511</c:v>
                </c:pt>
                <c:pt idx="2773">
                  <c:v>38512</c:v>
                </c:pt>
                <c:pt idx="2774">
                  <c:v>38513</c:v>
                </c:pt>
                <c:pt idx="2775">
                  <c:v>38516</c:v>
                </c:pt>
                <c:pt idx="2776">
                  <c:v>38517</c:v>
                </c:pt>
                <c:pt idx="2777">
                  <c:v>38518</c:v>
                </c:pt>
                <c:pt idx="2778">
                  <c:v>38519</c:v>
                </c:pt>
                <c:pt idx="2779">
                  <c:v>38520</c:v>
                </c:pt>
                <c:pt idx="2780">
                  <c:v>38523</c:v>
                </c:pt>
                <c:pt idx="2781">
                  <c:v>38524</c:v>
                </c:pt>
                <c:pt idx="2782">
                  <c:v>38525</c:v>
                </c:pt>
                <c:pt idx="2783">
                  <c:v>38526</c:v>
                </c:pt>
                <c:pt idx="2784">
                  <c:v>38527</c:v>
                </c:pt>
                <c:pt idx="2785">
                  <c:v>38530</c:v>
                </c:pt>
                <c:pt idx="2786">
                  <c:v>38531</c:v>
                </c:pt>
                <c:pt idx="2787">
                  <c:v>38532</c:v>
                </c:pt>
                <c:pt idx="2788">
                  <c:v>38533</c:v>
                </c:pt>
                <c:pt idx="2789">
                  <c:v>38534</c:v>
                </c:pt>
                <c:pt idx="2790">
                  <c:v>38537</c:v>
                </c:pt>
                <c:pt idx="2791">
                  <c:v>38538</c:v>
                </c:pt>
                <c:pt idx="2792">
                  <c:v>38539</c:v>
                </c:pt>
                <c:pt idx="2793">
                  <c:v>38540</c:v>
                </c:pt>
                <c:pt idx="2794">
                  <c:v>38541</c:v>
                </c:pt>
                <c:pt idx="2795">
                  <c:v>38544</c:v>
                </c:pt>
                <c:pt idx="2796">
                  <c:v>38545</c:v>
                </c:pt>
                <c:pt idx="2797">
                  <c:v>38546</c:v>
                </c:pt>
                <c:pt idx="2798">
                  <c:v>38547</c:v>
                </c:pt>
                <c:pt idx="2799">
                  <c:v>38548</c:v>
                </c:pt>
                <c:pt idx="2800">
                  <c:v>38551</c:v>
                </c:pt>
                <c:pt idx="2801">
                  <c:v>38552</c:v>
                </c:pt>
                <c:pt idx="2802">
                  <c:v>38553</c:v>
                </c:pt>
                <c:pt idx="2803">
                  <c:v>38554</c:v>
                </c:pt>
                <c:pt idx="2804">
                  <c:v>38555</c:v>
                </c:pt>
                <c:pt idx="2805">
                  <c:v>38558</c:v>
                </c:pt>
                <c:pt idx="2806">
                  <c:v>38559</c:v>
                </c:pt>
                <c:pt idx="2807">
                  <c:v>38560</c:v>
                </c:pt>
                <c:pt idx="2808">
                  <c:v>38561</c:v>
                </c:pt>
                <c:pt idx="2809">
                  <c:v>38562</c:v>
                </c:pt>
                <c:pt idx="2810">
                  <c:v>38565</c:v>
                </c:pt>
                <c:pt idx="2811">
                  <c:v>38566</c:v>
                </c:pt>
                <c:pt idx="2812">
                  <c:v>38567</c:v>
                </c:pt>
                <c:pt idx="2813">
                  <c:v>38568</c:v>
                </c:pt>
                <c:pt idx="2814">
                  <c:v>38569</c:v>
                </c:pt>
                <c:pt idx="2815">
                  <c:v>38572</c:v>
                </c:pt>
                <c:pt idx="2816">
                  <c:v>38573</c:v>
                </c:pt>
                <c:pt idx="2817">
                  <c:v>38574</c:v>
                </c:pt>
                <c:pt idx="2818">
                  <c:v>38575</c:v>
                </c:pt>
                <c:pt idx="2819">
                  <c:v>38576</c:v>
                </c:pt>
                <c:pt idx="2820">
                  <c:v>38579</c:v>
                </c:pt>
                <c:pt idx="2821">
                  <c:v>38580</c:v>
                </c:pt>
                <c:pt idx="2822">
                  <c:v>38581</c:v>
                </c:pt>
                <c:pt idx="2823">
                  <c:v>38582</c:v>
                </c:pt>
                <c:pt idx="2824">
                  <c:v>38583</c:v>
                </c:pt>
                <c:pt idx="2825">
                  <c:v>38586</c:v>
                </c:pt>
                <c:pt idx="2826">
                  <c:v>38587</c:v>
                </c:pt>
                <c:pt idx="2827">
                  <c:v>38588</c:v>
                </c:pt>
                <c:pt idx="2828">
                  <c:v>38589</c:v>
                </c:pt>
                <c:pt idx="2829">
                  <c:v>38590</c:v>
                </c:pt>
                <c:pt idx="2830">
                  <c:v>38593</c:v>
                </c:pt>
                <c:pt idx="2831">
                  <c:v>38594</c:v>
                </c:pt>
                <c:pt idx="2832">
                  <c:v>38595</c:v>
                </c:pt>
                <c:pt idx="2833">
                  <c:v>38596</c:v>
                </c:pt>
                <c:pt idx="2834">
                  <c:v>38597</c:v>
                </c:pt>
                <c:pt idx="2835">
                  <c:v>38600</c:v>
                </c:pt>
                <c:pt idx="2836">
                  <c:v>38601</c:v>
                </c:pt>
                <c:pt idx="2837">
                  <c:v>38602</c:v>
                </c:pt>
                <c:pt idx="2838">
                  <c:v>38604</c:v>
                </c:pt>
                <c:pt idx="2839">
                  <c:v>38607</c:v>
                </c:pt>
                <c:pt idx="2840">
                  <c:v>38608</c:v>
                </c:pt>
                <c:pt idx="2841">
                  <c:v>38609</c:v>
                </c:pt>
                <c:pt idx="2842">
                  <c:v>38610</c:v>
                </c:pt>
                <c:pt idx="2843">
                  <c:v>38611</c:v>
                </c:pt>
                <c:pt idx="2844">
                  <c:v>38614</c:v>
                </c:pt>
                <c:pt idx="2845">
                  <c:v>38615</c:v>
                </c:pt>
                <c:pt idx="2846">
                  <c:v>38616</c:v>
                </c:pt>
                <c:pt idx="2847">
                  <c:v>38617</c:v>
                </c:pt>
                <c:pt idx="2848">
                  <c:v>38618</c:v>
                </c:pt>
                <c:pt idx="2849">
                  <c:v>38621</c:v>
                </c:pt>
                <c:pt idx="2850">
                  <c:v>38622</c:v>
                </c:pt>
                <c:pt idx="2851">
                  <c:v>38623</c:v>
                </c:pt>
                <c:pt idx="2852">
                  <c:v>38624</c:v>
                </c:pt>
                <c:pt idx="2853">
                  <c:v>38625</c:v>
                </c:pt>
                <c:pt idx="2854">
                  <c:v>38628</c:v>
                </c:pt>
                <c:pt idx="2855">
                  <c:v>38629</c:v>
                </c:pt>
                <c:pt idx="2856">
                  <c:v>38630</c:v>
                </c:pt>
                <c:pt idx="2857">
                  <c:v>38631</c:v>
                </c:pt>
                <c:pt idx="2858">
                  <c:v>38602</c:v>
                </c:pt>
                <c:pt idx="2859">
                  <c:v>38635</c:v>
                </c:pt>
                <c:pt idx="2860">
                  <c:v>38636</c:v>
                </c:pt>
                <c:pt idx="2861">
                  <c:v>38637</c:v>
                </c:pt>
                <c:pt idx="2862">
                  <c:v>38638</c:v>
                </c:pt>
                <c:pt idx="2863">
                  <c:v>38639</c:v>
                </c:pt>
                <c:pt idx="2864">
                  <c:v>38642</c:v>
                </c:pt>
                <c:pt idx="2865">
                  <c:v>38643</c:v>
                </c:pt>
                <c:pt idx="2866">
                  <c:v>38644</c:v>
                </c:pt>
                <c:pt idx="2867">
                  <c:v>38645</c:v>
                </c:pt>
                <c:pt idx="2868">
                  <c:v>38646</c:v>
                </c:pt>
                <c:pt idx="2869">
                  <c:v>38649</c:v>
                </c:pt>
                <c:pt idx="2870">
                  <c:v>38650</c:v>
                </c:pt>
                <c:pt idx="2871">
                  <c:v>38651</c:v>
                </c:pt>
                <c:pt idx="2872">
                  <c:v>38652</c:v>
                </c:pt>
                <c:pt idx="2873">
                  <c:v>38653</c:v>
                </c:pt>
                <c:pt idx="2874">
                  <c:v>38656</c:v>
                </c:pt>
                <c:pt idx="2875">
                  <c:v>38659</c:v>
                </c:pt>
                <c:pt idx="2876">
                  <c:v>38663</c:v>
                </c:pt>
                <c:pt idx="2877">
                  <c:v>38664</c:v>
                </c:pt>
                <c:pt idx="2878">
                  <c:v>38665</c:v>
                </c:pt>
                <c:pt idx="2879">
                  <c:v>38666</c:v>
                </c:pt>
                <c:pt idx="2880">
                  <c:v>38667</c:v>
                </c:pt>
                <c:pt idx="2881">
                  <c:v>38670</c:v>
                </c:pt>
                <c:pt idx="2882">
                  <c:v>38671</c:v>
                </c:pt>
                <c:pt idx="2883">
                  <c:v>38672</c:v>
                </c:pt>
                <c:pt idx="2884">
                  <c:v>38673</c:v>
                </c:pt>
                <c:pt idx="2885">
                  <c:v>38674</c:v>
                </c:pt>
                <c:pt idx="2886">
                  <c:v>38677</c:v>
                </c:pt>
                <c:pt idx="2887">
                  <c:v>38678</c:v>
                </c:pt>
                <c:pt idx="2888">
                  <c:v>38679</c:v>
                </c:pt>
                <c:pt idx="2889">
                  <c:v>38680</c:v>
                </c:pt>
                <c:pt idx="2890">
                  <c:v>38681</c:v>
                </c:pt>
                <c:pt idx="2891">
                  <c:v>38684</c:v>
                </c:pt>
                <c:pt idx="2892">
                  <c:v>38685</c:v>
                </c:pt>
                <c:pt idx="2893">
                  <c:v>38686</c:v>
                </c:pt>
                <c:pt idx="2894">
                  <c:v>38687</c:v>
                </c:pt>
                <c:pt idx="2895">
                  <c:v>38688</c:v>
                </c:pt>
                <c:pt idx="2896">
                  <c:v>38691</c:v>
                </c:pt>
                <c:pt idx="2897">
                  <c:v>38692</c:v>
                </c:pt>
                <c:pt idx="2898">
                  <c:v>38693</c:v>
                </c:pt>
                <c:pt idx="2899">
                  <c:v>38694</c:v>
                </c:pt>
                <c:pt idx="2900">
                  <c:v>38695</c:v>
                </c:pt>
                <c:pt idx="2901">
                  <c:v>38698</c:v>
                </c:pt>
                <c:pt idx="2902">
                  <c:v>38699</c:v>
                </c:pt>
                <c:pt idx="2903">
                  <c:v>38700</c:v>
                </c:pt>
                <c:pt idx="2904">
                  <c:v>38701</c:v>
                </c:pt>
                <c:pt idx="2905">
                  <c:v>38702</c:v>
                </c:pt>
                <c:pt idx="2906">
                  <c:v>38705</c:v>
                </c:pt>
                <c:pt idx="2907">
                  <c:v>38706</c:v>
                </c:pt>
                <c:pt idx="2908">
                  <c:v>38707</c:v>
                </c:pt>
                <c:pt idx="2909">
                  <c:v>38708</c:v>
                </c:pt>
                <c:pt idx="2910">
                  <c:v>38709</c:v>
                </c:pt>
                <c:pt idx="2911">
                  <c:v>38712</c:v>
                </c:pt>
                <c:pt idx="2912">
                  <c:v>38713</c:v>
                </c:pt>
                <c:pt idx="2913">
                  <c:v>38714</c:v>
                </c:pt>
                <c:pt idx="2914">
                  <c:v>38715</c:v>
                </c:pt>
                <c:pt idx="2915">
                  <c:v>38716</c:v>
                </c:pt>
                <c:pt idx="2916">
                  <c:v>38720</c:v>
                </c:pt>
                <c:pt idx="2917">
                  <c:v>38721</c:v>
                </c:pt>
                <c:pt idx="2918">
                  <c:v>38722</c:v>
                </c:pt>
                <c:pt idx="2919">
                  <c:v>38723</c:v>
                </c:pt>
                <c:pt idx="2920">
                  <c:v>38726</c:v>
                </c:pt>
                <c:pt idx="2921">
                  <c:v>38727</c:v>
                </c:pt>
                <c:pt idx="2922">
                  <c:v>38728</c:v>
                </c:pt>
                <c:pt idx="2923">
                  <c:v>38729</c:v>
                </c:pt>
                <c:pt idx="2924">
                  <c:v>38730</c:v>
                </c:pt>
                <c:pt idx="2925">
                  <c:v>38733</c:v>
                </c:pt>
                <c:pt idx="2926">
                  <c:v>38734</c:v>
                </c:pt>
                <c:pt idx="2927">
                  <c:v>38735</c:v>
                </c:pt>
                <c:pt idx="2928">
                  <c:v>38736</c:v>
                </c:pt>
                <c:pt idx="2929">
                  <c:v>38737</c:v>
                </c:pt>
                <c:pt idx="2930">
                  <c:v>38740</c:v>
                </c:pt>
                <c:pt idx="2931">
                  <c:v>38741</c:v>
                </c:pt>
                <c:pt idx="2932">
                  <c:v>38742</c:v>
                </c:pt>
                <c:pt idx="2933">
                  <c:v>38743</c:v>
                </c:pt>
                <c:pt idx="2934">
                  <c:v>38744</c:v>
                </c:pt>
                <c:pt idx="2935">
                  <c:v>38747</c:v>
                </c:pt>
                <c:pt idx="2936">
                  <c:v>38748</c:v>
                </c:pt>
                <c:pt idx="2937">
                  <c:v>38750</c:v>
                </c:pt>
                <c:pt idx="2938">
                  <c:v>38751</c:v>
                </c:pt>
                <c:pt idx="2939">
                  <c:v>38754</c:v>
                </c:pt>
                <c:pt idx="2940">
                  <c:v>38755</c:v>
                </c:pt>
                <c:pt idx="2941">
                  <c:v>38756</c:v>
                </c:pt>
                <c:pt idx="2942">
                  <c:v>38757</c:v>
                </c:pt>
                <c:pt idx="2943">
                  <c:v>38758</c:v>
                </c:pt>
                <c:pt idx="2944">
                  <c:v>38761</c:v>
                </c:pt>
                <c:pt idx="2945">
                  <c:v>38762</c:v>
                </c:pt>
                <c:pt idx="2946">
                  <c:v>38763</c:v>
                </c:pt>
                <c:pt idx="2947">
                  <c:v>38764</c:v>
                </c:pt>
                <c:pt idx="2948">
                  <c:v>38765</c:v>
                </c:pt>
                <c:pt idx="2949">
                  <c:v>38768</c:v>
                </c:pt>
                <c:pt idx="2950">
                  <c:v>38769</c:v>
                </c:pt>
                <c:pt idx="2951">
                  <c:v>38770</c:v>
                </c:pt>
                <c:pt idx="2952">
                  <c:v>38771</c:v>
                </c:pt>
                <c:pt idx="2953">
                  <c:v>38772</c:v>
                </c:pt>
                <c:pt idx="2954">
                  <c:v>38775</c:v>
                </c:pt>
                <c:pt idx="2955">
                  <c:v>38776</c:v>
                </c:pt>
                <c:pt idx="2956">
                  <c:v>38777</c:v>
                </c:pt>
                <c:pt idx="2957">
                  <c:v>38778</c:v>
                </c:pt>
                <c:pt idx="2958">
                  <c:v>38779</c:v>
                </c:pt>
                <c:pt idx="2959">
                  <c:v>38782</c:v>
                </c:pt>
                <c:pt idx="2960">
                  <c:v>38783</c:v>
                </c:pt>
                <c:pt idx="2961">
                  <c:v>38784</c:v>
                </c:pt>
                <c:pt idx="2962">
                  <c:v>38785</c:v>
                </c:pt>
                <c:pt idx="2963">
                  <c:v>38786</c:v>
                </c:pt>
                <c:pt idx="2964">
                  <c:v>38789</c:v>
                </c:pt>
                <c:pt idx="2965">
                  <c:v>38790</c:v>
                </c:pt>
                <c:pt idx="2966">
                  <c:v>38791</c:v>
                </c:pt>
                <c:pt idx="2967">
                  <c:v>38792</c:v>
                </c:pt>
                <c:pt idx="2968">
                  <c:v>38793</c:v>
                </c:pt>
                <c:pt idx="2969">
                  <c:v>38796</c:v>
                </c:pt>
                <c:pt idx="2970">
                  <c:v>38797</c:v>
                </c:pt>
                <c:pt idx="2971">
                  <c:v>38798</c:v>
                </c:pt>
                <c:pt idx="2972">
                  <c:v>38799</c:v>
                </c:pt>
                <c:pt idx="2973">
                  <c:v>38800</c:v>
                </c:pt>
                <c:pt idx="2974">
                  <c:v>38803</c:v>
                </c:pt>
                <c:pt idx="2975">
                  <c:v>38804</c:v>
                </c:pt>
                <c:pt idx="2976">
                  <c:v>38805</c:v>
                </c:pt>
                <c:pt idx="2977">
                  <c:v>38807</c:v>
                </c:pt>
                <c:pt idx="2978">
                  <c:v>38810</c:v>
                </c:pt>
                <c:pt idx="2979">
                  <c:v>38811</c:v>
                </c:pt>
                <c:pt idx="2980">
                  <c:v>38812</c:v>
                </c:pt>
                <c:pt idx="2981">
                  <c:v>38813</c:v>
                </c:pt>
                <c:pt idx="2982">
                  <c:v>38814</c:v>
                </c:pt>
                <c:pt idx="2983">
                  <c:v>38817</c:v>
                </c:pt>
                <c:pt idx="2984">
                  <c:v>38818</c:v>
                </c:pt>
                <c:pt idx="2985">
                  <c:v>38819</c:v>
                </c:pt>
                <c:pt idx="2986">
                  <c:v>38820</c:v>
                </c:pt>
                <c:pt idx="2987">
                  <c:v>38821</c:v>
                </c:pt>
                <c:pt idx="2988">
                  <c:v>38824</c:v>
                </c:pt>
                <c:pt idx="2989">
                  <c:v>38825</c:v>
                </c:pt>
                <c:pt idx="2990">
                  <c:v>38826</c:v>
                </c:pt>
                <c:pt idx="2991">
                  <c:v>38827</c:v>
                </c:pt>
                <c:pt idx="2992">
                  <c:v>38828</c:v>
                </c:pt>
                <c:pt idx="2993">
                  <c:v>38831</c:v>
                </c:pt>
                <c:pt idx="2994">
                  <c:v>38832</c:v>
                </c:pt>
                <c:pt idx="2995">
                  <c:v>38833</c:v>
                </c:pt>
                <c:pt idx="2996">
                  <c:v>38834</c:v>
                </c:pt>
                <c:pt idx="2997">
                  <c:v>38835</c:v>
                </c:pt>
                <c:pt idx="2998">
                  <c:v>38839</c:v>
                </c:pt>
                <c:pt idx="2999">
                  <c:v>38840</c:v>
                </c:pt>
                <c:pt idx="3000">
                  <c:v>38841</c:v>
                </c:pt>
                <c:pt idx="3001">
                  <c:v>38842</c:v>
                </c:pt>
                <c:pt idx="3002">
                  <c:v>38845</c:v>
                </c:pt>
                <c:pt idx="3003">
                  <c:v>38846</c:v>
                </c:pt>
                <c:pt idx="3004">
                  <c:v>38847</c:v>
                </c:pt>
                <c:pt idx="3005">
                  <c:v>38848</c:v>
                </c:pt>
                <c:pt idx="3006">
                  <c:v>38849</c:v>
                </c:pt>
                <c:pt idx="3007">
                  <c:v>38852</c:v>
                </c:pt>
                <c:pt idx="3008">
                  <c:v>38853</c:v>
                </c:pt>
                <c:pt idx="3009">
                  <c:v>38854</c:v>
                </c:pt>
                <c:pt idx="3010">
                  <c:v>38855</c:v>
                </c:pt>
                <c:pt idx="3011">
                  <c:v>38856</c:v>
                </c:pt>
                <c:pt idx="3012">
                  <c:v>38859</c:v>
                </c:pt>
                <c:pt idx="3013">
                  <c:v>38860</c:v>
                </c:pt>
                <c:pt idx="3014">
                  <c:v>38861</c:v>
                </c:pt>
                <c:pt idx="3015">
                  <c:v>38862</c:v>
                </c:pt>
                <c:pt idx="3016">
                  <c:v>38863</c:v>
                </c:pt>
                <c:pt idx="3017">
                  <c:v>38866</c:v>
                </c:pt>
                <c:pt idx="3018">
                  <c:v>38867</c:v>
                </c:pt>
                <c:pt idx="3019">
                  <c:v>38868</c:v>
                </c:pt>
                <c:pt idx="3020">
                  <c:v>38869</c:v>
                </c:pt>
                <c:pt idx="3021">
                  <c:v>38870</c:v>
                </c:pt>
                <c:pt idx="3022">
                  <c:v>38873</c:v>
                </c:pt>
                <c:pt idx="3023">
                  <c:v>38874</c:v>
                </c:pt>
                <c:pt idx="3024">
                  <c:v>38875</c:v>
                </c:pt>
                <c:pt idx="3025">
                  <c:v>38876</c:v>
                </c:pt>
                <c:pt idx="3026">
                  <c:v>38877</c:v>
                </c:pt>
                <c:pt idx="3027">
                  <c:v>38880</c:v>
                </c:pt>
                <c:pt idx="3028">
                  <c:v>38881</c:v>
                </c:pt>
                <c:pt idx="3029">
                  <c:v>38882</c:v>
                </c:pt>
                <c:pt idx="3030">
                  <c:v>38883</c:v>
                </c:pt>
                <c:pt idx="3031">
                  <c:v>38884</c:v>
                </c:pt>
                <c:pt idx="3032">
                  <c:v>38887</c:v>
                </c:pt>
                <c:pt idx="3033">
                  <c:v>38888</c:v>
                </c:pt>
                <c:pt idx="3034">
                  <c:v>38889</c:v>
                </c:pt>
                <c:pt idx="3035">
                  <c:v>38890</c:v>
                </c:pt>
                <c:pt idx="3036">
                  <c:v>38891</c:v>
                </c:pt>
                <c:pt idx="3037">
                  <c:v>38894</c:v>
                </c:pt>
                <c:pt idx="3038">
                  <c:v>38895</c:v>
                </c:pt>
                <c:pt idx="3039">
                  <c:v>38896</c:v>
                </c:pt>
                <c:pt idx="3040">
                  <c:v>38897</c:v>
                </c:pt>
                <c:pt idx="3041">
                  <c:v>38898</c:v>
                </c:pt>
                <c:pt idx="3042">
                  <c:v>38901</c:v>
                </c:pt>
                <c:pt idx="3043">
                  <c:v>38902</c:v>
                </c:pt>
                <c:pt idx="3044">
                  <c:v>38903</c:v>
                </c:pt>
                <c:pt idx="3045">
                  <c:v>38904</c:v>
                </c:pt>
                <c:pt idx="3046">
                  <c:v>38905</c:v>
                </c:pt>
                <c:pt idx="3047">
                  <c:v>38908</c:v>
                </c:pt>
                <c:pt idx="3048">
                  <c:v>38909</c:v>
                </c:pt>
                <c:pt idx="3049">
                  <c:v>38910</c:v>
                </c:pt>
                <c:pt idx="3050">
                  <c:v>38911</c:v>
                </c:pt>
                <c:pt idx="3051">
                  <c:v>38912</c:v>
                </c:pt>
                <c:pt idx="3052">
                  <c:v>38915</c:v>
                </c:pt>
                <c:pt idx="3053">
                  <c:v>38916</c:v>
                </c:pt>
                <c:pt idx="3054">
                  <c:v>38917</c:v>
                </c:pt>
                <c:pt idx="3055">
                  <c:v>38918</c:v>
                </c:pt>
                <c:pt idx="3056">
                  <c:v>38919</c:v>
                </c:pt>
                <c:pt idx="3057">
                  <c:v>38922</c:v>
                </c:pt>
                <c:pt idx="3058">
                  <c:v>38923</c:v>
                </c:pt>
                <c:pt idx="3059">
                  <c:v>38924</c:v>
                </c:pt>
                <c:pt idx="3060">
                  <c:v>38925</c:v>
                </c:pt>
                <c:pt idx="3061">
                  <c:v>38926</c:v>
                </c:pt>
                <c:pt idx="3062">
                  <c:v>38929</c:v>
                </c:pt>
                <c:pt idx="3063">
                  <c:v>38930</c:v>
                </c:pt>
                <c:pt idx="3064">
                  <c:v>38931</c:v>
                </c:pt>
                <c:pt idx="3065">
                  <c:v>38932</c:v>
                </c:pt>
                <c:pt idx="3066">
                  <c:v>38933</c:v>
                </c:pt>
                <c:pt idx="3067">
                  <c:v>38936</c:v>
                </c:pt>
                <c:pt idx="3068">
                  <c:v>38937</c:v>
                </c:pt>
                <c:pt idx="3069">
                  <c:v>38938</c:v>
                </c:pt>
                <c:pt idx="3070">
                  <c:v>38939</c:v>
                </c:pt>
                <c:pt idx="3071">
                  <c:v>38940</c:v>
                </c:pt>
                <c:pt idx="3072">
                  <c:v>38943</c:v>
                </c:pt>
                <c:pt idx="3073">
                  <c:v>38945</c:v>
                </c:pt>
                <c:pt idx="3074">
                  <c:v>38946</c:v>
                </c:pt>
                <c:pt idx="3075">
                  <c:v>38947</c:v>
                </c:pt>
                <c:pt idx="3076">
                  <c:v>38950</c:v>
                </c:pt>
                <c:pt idx="3077">
                  <c:v>38951</c:v>
                </c:pt>
                <c:pt idx="3078">
                  <c:v>38952</c:v>
                </c:pt>
                <c:pt idx="3079">
                  <c:v>38953</c:v>
                </c:pt>
                <c:pt idx="3080">
                  <c:v>38954</c:v>
                </c:pt>
                <c:pt idx="3081">
                  <c:v>38958</c:v>
                </c:pt>
                <c:pt idx="3082">
                  <c:v>38959</c:v>
                </c:pt>
                <c:pt idx="3083">
                  <c:v>38960</c:v>
                </c:pt>
                <c:pt idx="3084">
                  <c:v>38961</c:v>
                </c:pt>
                <c:pt idx="3085">
                  <c:v>38964</c:v>
                </c:pt>
                <c:pt idx="3086">
                  <c:v>38965</c:v>
                </c:pt>
                <c:pt idx="3087">
                  <c:v>38966</c:v>
                </c:pt>
                <c:pt idx="3088">
                  <c:v>38967</c:v>
                </c:pt>
                <c:pt idx="3089">
                  <c:v>38968</c:v>
                </c:pt>
                <c:pt idx="3090">
                  <c:v>38971</c:v>
                </c:pt>
                <c:pt idx="3091">
                  <c:v>38972</c:v>
                </c:pt>
                <c:pt idx="3092">
                  <c:v>38973</c:v>
                </c:pt>
                <c:pt idx="3093">
                  <c:v>38974</c:v>
                </c:pt>
                <c:pt idx="3094">
                  <c:v>38975</c:v>
                </c:pt>
                <c:pt idx="3095">
                  <c:v>38978</c:v>
                </c:pt>
                <c:pt idx="3096">
                  <c:v>38979</c:v>
                </c:pt>
                <c:pt idx="3097">
                  <c:v>38980</c:v>
                </c:pt>
                <c:pt idx="3098">
                  <c:v>38981</c:v>
                </c:pt>
                <c:pt idx="3099">
                  <c:v>38982</c:v>
                </c:pt>
                <c:pt idx="3100">
                  <c:v>38985</c:v>
                </c:pt>
                <c:pt idx="3101">
                  <c:v>38986</c:v>
                </c:pt>
                <c:pt idx="3102">
                  <c:v>38987</c:v>
                </c:pt>
                <c:pt idx="3103">
                  <c:v>38988</c:v>
                </c:pt>
                <c:pt idx="3104">
                  <c:v>38989</c:v>
                </c:pt>
                <c:pt idx="3105">
                  <c:v>38992</c:v>
                </c:pt>
                <c:pt idx="3106">
                  <c:v>38993</c:v>
                </c:pt>
                <c:pt idx="3107">
                  <c:v>38994</c:v>
                </c:pt>
                <c:pt idx="3108">
                  <c:v>38995</c:v>
                </c:pt>
                <c:pt idx="3109">
                  <c:v>38996</c:v>
                </c:pt>
                <c:pt idx="3110">
                  <c:v>38999</c:v>
                </c:pt>
                <c:pt idx="3111">
                  <c:v>39000</c:v>
                </c:pt>
                <c:pt idx="3112">
                  <c:v>39001</c:v>
                </c:pt>
                <c:pt idx="3113">
                  <c:v>39002</c:v>
                </c:pt>
                <c:pt idx="3114">
                  <c:v>39003</c:v>
                </c:pt>
                <c:pt idx="3115">
                  <c:v>39006</c:v>
                </c:pt>
                <c:pt idx="3116">
                  <c:v>39007</c:v>
                </c:pt>
                <c:pt idx="3117">
                  <c:v>39008</c:v>
                </c:pt>
                <c:pt idx="3118">
                  <c:v>39009</c:v>
                </c:pt>
                <c:pt idx="3119">
                  <c:v>39010</c:v>
                </c:pt>
                <c:pt idx="3120">
                  <c:v>39013</c:v>
                </c:pt>
                <c:pt idx="3121">
                  <c:v>39015</c:v>
                </c:pt>
                <c:pt idx="3122">
                  <c:v>39016</c:v>
                </c:pt>
                <c:pt idx="3123">
                  <c:v>39017</c:v>
                </c:pt>
                <c:pt idx="3124">
                  <c:v>39020</c:v>
                </c:pt>
                <c:pt idx="3125">
                  <c:v>39021</c:v>
                </c:pt>
                <c:pt idx="3126">
                  <c:v>39022</c:v>
                </c:pt>
                <c:pt idx="3127">
                  <c:v>39024</c:v>
                </c:pt>
                <c:pt idx="3128">
                  <c:v>39027</c:v>
                </c:pt>
                <c:pt idx="3129">
                  <c:v>39028</c:v>
                </c:pt>
                <c:pt idx="3130">
                  <c:v>39029</c:v>
                </c:pt>
                <c:pt idx="3131">
                  <c:v>39030</c:v>
                </c:pt>
                <c:pt idx="3132">
                  <c:v>39031</c:v>
                </c:pt>
                <c:pt idx="3133">
                  <c:v>39034</c:v>
                </c:pt>
                <c:pt idx="3134">
                  <c:v>39035</c:v>
                </c:pt>
                <c:pt idx="3135">
                  <c:v>39036</c:v>
                </c:pt>
                <c:pt idx="3136">
                  <c:v>39037</c:v>
                </c:pt>
                <c:pt idx="3137">
                  <c:v>39038</c:v>
                </c:pt>
                <c:pt idx="3138">
                  <c:v>39041</c:v>
                </c:pt>
                <c:pt idx="3139">
                  <c:v>39042</c:v>
                </c:pt>
                <c:pt idx="3140">
                  <c:v>39043</c:v>
                </c:pt>
                <c:pt idx="3141">
                  <c:v>39044</c:v>
                </c:pt>
                <c:pt idx="3142">
                  <c:v>39045</c:v>
                </c:pt>
                <c:pt idx="3143">
                  <c:v>39048</c:v>
                </c:pt>
                <c:pt idx="3144">
                  <c:v>39049</c:v>
                </c:pt>
                <c:pt idx="3145">
                  <c:v>39050</c:v>
                </c:pt>
                <c:pt idx="3146">
                  <c:v>39051</c:v>
                </c:pt>
                <c:pt idx="3147">
                  <c:v>39052</c:v>
                </c:pt>
                <c:pt idx="3148">
                  <c:v>39055</c:v>
                </c:pt>
                <c:pt idx="3149">
                  <c:v>39056</c:v>
                </c:pt>
                <c:pt idx="3150">
                  <c:v>39057</c:v>
                </c:pt>
                <c:pt idx="3151">
                  <c:v>39058</c:v>
                </c:pt>
                <c:pt idx="3152">
                  <c:v>39059</c:v>
                </c:pt>
                <c:pt idx="3153">
                  <c:v>39062</c:v>
                </c:pt>
                <c:pt idx="3154">
                  <c:v>39063</c:v>
                </c:pt>
                <c:pt idx="3155">
                  <c:v>39064</c:v>
                </c:pt>
                <c:pt idx="3156">
                  <c:v>39065</c:v>
                </c:pt>
                <c:pt idx="3157">
                  <c:v>39066</c:v>
                </c:pt>
                <c:pt idx="3158">
                  <c:v>39069</c:v>
                </c:pt>
                <c:pt idx="3159">
                  <c:v>39070</c:v>
                </c:pt>
                <c:pt idx="3160">
                  <c:v>39071</c:v>
                </c:pt>
                <c:pt idx="3161">
                  <c:v>39072</c:v>
                </c:pt>
                <c:pt idx="3162">
                  <c:v>39073</c:v>
                </c:pt>
                <c:pt idx="3163">
                  <c:v>39077</c:v>
                </c:pt>
                <c:pt idx="3164">
                  <c:v>39078</c:v>
                </c:pt>
                <c:pt idx="3165">
                  <c:v>39079</c:v>
                </c:pt>
                <c:pt idx="3166">
                  <c:v>39080</c:v>
                </c:pt>
                <c:pt idx="3167">
                  <c:v>39085</c:v>
                </c:pt>
                <c:pt idx="3168">
                  <c:v>39086</c:v>
                </c:pt>
                <c:pt idx="3169">
                  <c:v>39087</c:v>
                </c:pt>
                <c:pt idx="3170">
                  <c:v>39090</c:v>
                </c:pt>
                <c:pt idx="3171">
                  <c:v>39091</c:v>
                </c:pt>
                <c:pt idx="3172">
                  <c:v>39092</c:v>
                </c:pt>
                <c:pt idx="3173">
                  <c:v>39093</c:v>
                </c:pt>
                <c:pt idx="3174">
                  <c:v>39094</c:v>
                </c:pt>
                <c:pt idx="3175">
                  <c:v>39097</c:v>
                </c:pt>
                <c:pt idx="3176">
                  <c:v>39098</c:v>
                </c:pt>
                <c:pt idx="3177">
                  <c:v>39099</c:v>
                </c:pt>
                <c:pt idx="3178">
                  <c:v>39100</c:v>
                </c:pt>
                <c:pt idx="3179">
                  <c:v>39101</c:v>
                </c:pt>
                <c:pt idx="3180">
                  <c:v>39104</c:v>
                </c:pt>
                <c:pt idx="3181">
                  <c:v>39105</c:v>
                </c:pt>
                <c:pt idx="3182">
                  <c:v>39106</c:v>
                </c:pt>
                <c:pt idx="3183">
                  <c:v>39107</c:v>
                </c:pt>
                <c:pt idx="3184">
                  <c:v>39108</c:v>
                </c:pt>
                <c:pt idx="3185">
                  <c:v>39111</c:v>
                </c:pt>
                <c:pt idx="3186">
                  <c:v>39112</c:v>
                </c:pt>
                <c:pt idx="3187">
                  <c:v>39113</c:v>
                </c:pt>
                <c:pt idx="3188">
                  <c:v>39115</c:v>
                </c:pt>
                <c:pt idx="3189">
                  <c:v>39118</c:v>
                </c:pt>
                <c:pt idx="3190">
                  <c:v>39119</c:v>
                </c:pt>
                <c:pt idx="3191">
                  <c:v>39120</c:v>
                </c:pt>
                <c:pt idx="3192">
                  <c:v>39121</c:v>
                </c:pt>
                <c:pt idx="3193">
                  <c:v>39122</c:v>
                </c:pt>
                <c:pt idx="3194">
                  <c:v>39125</c:v>
                </c:pt>
                <c:pt idx="3195">
                  <c:v>39126</c:v>
                </c:pt>
                <c:pt idx="3196">
                  <c:v>39127</c:v>
                </c:pt>
                <c:pt idx="3197">
                  <c:v>39128</c:v>
                </c:pt>
                <c:pt idx="3198">
                  <c:v>39132</c:v>
                </c:pt>
                <c:pt idx="3199">
                  <c:v>39133</c:v>
                </c:pt>
                <c:pt idx="3200">
                  <c:v>39134</c:v>
                </c:pt>
                <c:pt idx="3201">
                  <c:v>39135</c:v>
                </c:pt>
                <c:pt idx="3202">
                  <c:v>39136</c:v>
                </c:pt>
                <c:pt idx="3203">
                  <c:v>39139</c:v>
                </c:pt>
                <c:pt idx="3204">
                  <c:v>39140</c:v>
                </c:pt>
                <c:pt idx="3205">
                  <c:v>39141</c:v>
                </c:pt>
                <c:pt idx="3206">
                  <c:v>39142</c:v>
                </c:pt>
                <c:pt idx="3207">
                  <c:v>39143</c:v>
                </c:pt>
                <c:pt idx="3208">
                  <c:v>39146</c:v>
                </c:pt>
                <c:pt idx="3209">
                  <c:v>39147</c:v>
                </c:pt>
                <c:pt idx="3210">
                  <c:v>39148</c:v>
                </c:pt>
                <c:pt idx="3211">
                  <c:v>39149</c:v>
                </c:pt>
                <c:pt idx="3212">
                  <c:v>39150</c:v>
                </c:pt>
                <c:pt idx="3213">
                  <c:v>39154</c:v>
                </c:pt>
                <c:pt idx="3214">
                  <c:v>39155</c:v>
                </c:pt>
                <c:pt idx="3215">
                  <c:v>39156</c:v>
                </c:pt>
                <c:pt idx="3216">
                  <c:v>39157</c:v>
                </c:pt>
                <c:pt idx="3217">
                  <c:v>39160</c:v>
                </c:pt>
                <c:pt idx="3218">
                  <c:v>39162</c:v>
                </c:pt>
                <c:pt idx="3219">
                  <c:v>39163</c:v>
                </c:pt>
                <c:pt idx="3220">
                  <c:v>39164</c:v>
                </c:pt>
                <c:pt idx="3221">
                  <c:v>39167</c:v>
                </c:pt>
                <c:pt idx="3222">
                  <c:v>39168</c:v>
                </c:pt>
                <c:pt idx="3223">
                  <c:v>39169</c:v>
                </c:pt>
                <c:pt idx="3224">
                  <c:v>39170</c:v>
                </c:pt>
                <c:pt idx="3225">
                  <c:v>39171</c:v>
                </c:pt>
                <c:pt idx="3226">
                  <c:v>39174</c:v>
                </c:pt>
                <c:pt idx="3227">
                  <c:v>39175</c:v>
                </c:pt>
                <c:pt idx="3228">
                  <c:v>39176</c:v>
                </c:pt>
                <c:pt idx="3229">
                  <c:v>39177</c:v>
                </c:pt>
                <c:pt idx="3230">
                  <c:v>39178</c:v>
                </c:pt>
                <c:pt idx="3231">
                  <c:v>39181</c:v>
                </c:pt>
                <c:pt idx="3232">
                  <c:v>39182</c:v>
                </c:pt>
                <c:pt idx="3233">
                  <c:v>39183</c:v>
                </c:pt>
                <c:pt idx="3234">
                  <c:v>39184</c:v>
                </c:pt>
                <c:pt idx="3235">
                  <c:v>39185</c:v>
                </c:pt>
                <c:pt idx="3236">
                  <c:v>39188</c:v>
                </c:pt>
                <c:pt idx="3237">
                  <c:v>39189</c:v>
                </c:pt>
                <c:pt idx="3238">
                  <c:v>39190</c:v>
                </c:pt>
                <c:pt idx="3239">
                  <c:v>39191</c:v>
                </c:pt>
                <c:pt idx="3240">
                  <c:v>39192</c:v>
                </c:pt>
                <c:pt idx="3241">
                  <c:v>39195</c:v>
                </c:pt>
                <c:pt idx="3242">
                  <c:v>39196</c:v>
                </c:pt>
                <c:pt idx="3243">
                  <c:v>39197</c:v>
                </c:pt>
                <c:pt idx="3244">
                  <c:v>39198</c:v>
                </c:pt>
                <c:pt idx="3245">
                  <c:v>39199</c:v>
                </c:pt>
                <c:pt idx="3246">
                  <c:v>39202</c:v>
                </c:pt>
                <c:pt idx="3247">
                  <c:v>39204</c:v>
                </c:pt>
                <c:pt idx="3248">
                  <c:v>39205</c:v>
                </c:pt>
                <c:pt idx="3249">
                  <c:v>39206</c:v>
                </c:pt>
                <c:pt idx="3250">
                  <c:v>39209</c:v>
                </c:pt>
                <c:pt idx="3251">
                  <c:v>39210</c:v>
                </c:pt>
                <c:pt idx="3252">
                  <c:v>39211</c:v>
                </c:pt>
                <c:pt idx="3253">
                  <c:v>39212</c:v>
                </c:pt>
                <c:pt idx="3254">
                  <c:v>39213</c:v>
                </c:pt>
                <c:pt idx="3255">
                  <c:v>39216</c:v>
                </c:pt>
                <c:pt idx="3256">
                  <c:v>39217</c:v>
                </c:pt>
                <c:pt idx="3257">
                  <c:v>39218</c:v>
                </c:pt>
                <c:pt idx="3258">
                  <c:v>39219</c:v>
                </c:pt>
                <c:pt idx="3259">
                  <c:v>39220</c:v>
                </c:pt>
                <c:pt idx="3260">
                  <c:v>39223</c:v>
                </c:pt>
                <c:pt idx="3261">
                  <c:v>39224</c:v>
                </c:pt>
                <c:pt idx="3262">
                  <c:v>39225</c:v>
                </c:pt>
                <c:pt idx="3263">
                  <c:v>39226</c:v>
                </c:pt>
                <c:pt idx="3264">
                  <c:v>39227</c:v>
                </c:pt>
                <c:pt idx="3265">
                  <c:v>39230</c:v>
                </c:pt>
                <c:pt idx="3266">
                  <c:v>39231</c:v>
                </c:pt>
                <c:pt idx="3267">
                  <c:v>39232</c:v>
                </c:pt>
                <c:pt idx="3268">
                  <c:v>39233</c:v>
                </c:pt>
                <c:pt idx="3269">
                  <c:v>39234</c:v>
                </c:pt>
                <c:pt idx="3270">
                  <c:v>39237</c:v>
                </c:pt>
                <c:pt idx="3271">
                  <c:v>39238</c:v>
                </c:pt>
                <c:pt idx="3272">
                  <c:v>39239</c:v>
                </c:pt>
                <c:pt idx="3273">
                  <c:v>39240</c:v>
                </c:pt>
                <c:pt idx="3274">
                  <c:v>39241</c:v>
                </c:pt>
                <c:pt idx="3275">
                  <c:v>39244</c:v>
                </c:pt>
                <c:pt idx="3276">
                  <c:v>39245</c:v>
                </c:pt>
                <c:pt idx="3277">
                  <c:v>39246</c:v>
                </c:pt>
                <c:pt idx="3278">
                  <c:v>39247</c:v>
                </c:pt>
                <c:pt idx="3279">
                  <c:v>39248</c:v>
                </c:pt>
                <c:pt idx="3280">
                  <c:v>39251</c:v>
                </c:pt>
                <c:pt idx="3281">
                  <c:v>39252</c:v>
                </c:pt>
                <c:pt idx="3282">
                  <c:v>39253</c:v>
                </c:pt>
                <c:pt idx="3283">
                  <c:v>39254</c:v>
                </c:pt>
                <c:pt idx="3284">
                  <c:v>39255</c:v>
                </c:pt>
                <c:pt idx="3285">
                  <c:v>39258</c:v>
                </c:pt>
                <c:pt idx="3286">
                  <c:v>39259</c:v>
                </c:pt>
                <c:pt idx="3287">
                  <c:v>39260</c:v>
                </c:pt>
                <c:pt idx="3288">
                  <c:v>39261</c:v>
                </c:pt>
                <c:pt idx="3289">
                  <c:v>39262</c:v>
                </c:pt>
                <c:pt idx="3290">
                  <c:v>39265</c:v>
                </c:pt>
                <c:pt idx="3291">
                  <c:v>39266</c:v>
                </c:pt>
                <c:pt idx="3292">
                  <c:v>39267</c:v>
                </c:pt>
                <c:pt idx="3293">
                  <c:v>39268</c:v>
                </c:pt>
                <c:pt idx="3294">
                  <c:v>39269</c:v>
                </c:pt>
                <c:pt idx="3295">
                  <c:v>39272</c:v>
                </c:pt>
                <c:pt idx="3296">
                  <c:v>39273</c:v>
                </c:pt>
                <c:pt idx="3297">
                  <c:v>39274</c:v>
                </c:pt>
                <c:pt idx="3298">
                  <c:v>39275</c:v>
                </c:pt>
                <c:pt idx="3299">
                  <c:v>39276</c:v>
                </c:pt>
                <c:pt idx="3300">
                  <c:v>39279</c:v>
                </c:pt>
                <c:pt idx="3301">
                  <c:v>39280</c:v>
                </c:pt>
                <c:pt idx="3302">
                  <c:v>39281</c:v>
                </c:pt>
                <c:pt idx="3303">
                  <c:v>39282</c:v>
                </c:pt>
                <c:pt idx="3304">
                  <c:v>39283</c:v>
                </c:pt>
                <c:pt idx="3305">
                  <c:v>39286</c:v>
                </c:pt>
                <c:pt idx="3306">
                  <c:v>39287</c:v>
                </c:pt>
                <c:pt idx="3307">
                  <c:v>39288</c:v>
                </c:pt>
                <c:pt idx="3308">
                  <c:v>39289</c:v>
                </c:pt>
                <c:pt idx="3309">
                  <c:v>39290</c:v>
                </c:pt>
                <c:pt idx="3310">
                  <c:v>39293</c:v>
                </c:pt>
                <c:pt idx="3311">
                  <c:v>39294</c:v>
                </c:pt>
                <c:pt idx="3312">
                  <c:v>39295</c:v>
                </c:pt>
                <c:pt idx="3313">
                  <c:v>39296</c:v>
                </c:pt>
                <c:pt idx="3314">
                  <c:v>39297</c:v>
                </c:pt>
                <c:pt idx="3315">
                  <c:v>39300</c:v>
                </c:pt>
                <c:pt idx="3316">
                  <c:v>39301</c:v>
                </c:pt>
                <c:pt idx="3317">
                  <c:v>39302</c:v>
                </c:pt>
                <c:pt idx="3318">
                  <c:v>39303</c:v>
                </c:pt>
                <c:pt idx="3319">
                  <c:v>39304</c:v>
                </c:pt>
                <c:pt idx="3320">
                  <c:v>39307</c:v>
                </c:pt>
                <c:pt idx="3321">
                  <c:v>39308</c:v>
                </c:pt>
                <c:pt idx="3322">
                  <c:v>39309</c:v>
                </c:pt>
                <c:pt idx="3323">
                  <c:v>39310</c:v>
                </c:pt>
                <c:pt idx="3324">
                  <c:v>39311</c:v>
                </c:pt>
                <c:pt idx="3325">
                  <c:v>39314</c:v>
                </c:pt>
                <c:pt idx="3326">
                  <c:v>39315</c:v>
                </c:pt>
                <c:pt idx="3327">
                  <c:v>39316</c:v>
                </c:pt>
                <c:pt idx="3328">
                  <c:v>39317</c:v>
                </c:pt>
                <c:pt idx="3329">
                  <c:v>39318</c:v>
                </c:pt>
                <c:pt idx="3330">
                  <c:v>39321</c:v>
                </c:pt>
                <c:pt idx="3331">
                  <c:v>39322</c:v>
                </c:pt>
                <c:pt idx="3332">
                  <c:v>39323</c:v>
                </c:pt>
                <c:pt idx="3333">
                  <c:v>39324</c:v>
                </c:pt>
                <c:pt idx="3334">
                  <c:v>39325</c:v>
                </c:pt>
                <c:pt idx="3335">
                  <c:v>39328</c:v>
                </c:pt>
                <c:pt idx="3336">
                  <c:v>39329</c:v>
                </c:pt>
                <c:pt idx="3337">
                  <c:v>39330</c:v>
                </c:pt>
                <c:pt idx="3338">
                  <c:v>39331</c:v>
                </c:pt>
                <c:pt idx="3339">
                  <c:v>39332</c:v>
                </c:pt>
                <c:pt idx="3340">
                  <c:v>39335</c:v>
                </c:pt>
                <c:pt idx="3341">
                  <c:v>39336</c:v>
                </c:pt>
                <c:pt idx="3342">
                  <c:v>39337</c:v>
                </c:pt>
                <c:pt idx="3343">
                  <c:v>39338</c:v>
                </c:pt>
                <c:pt idx="3344">
                  <c:v>39339</c:v>
                </c:pt>
                <c:pt idx="3345">
                  <c:v>39342</c:v>
                </c:pt>
                <c:pt idx="3346">
                  <c:v>39343</c:v>
                </c:pt>
                <c:pt idx="3347">
                  <c:v>39344</c:v>
                </c:pt>
                <c:pt idx="3348">
                  <c:v>39345</c:v>
                </c:pt>
                <c:pt idx="3349">
                  <c:v>39346</c:v>
                </c:pt>
                <c:pt idx="3350">
                  <c:v>39349</c:v>
                </c:pt>
                <c:pt idx="3351">
                  <c:v>39350</c:v>
                </c:pt>
                <c:pt idx="3352">
                  <c:v>39351</c:v>
                </c:pt>
                <c:pt idx="3353">
                  <c:v>39352</c:v>
                </c:pt>
                <c:pt idx="3354">
                  <c:v>39353</c:v>
                </c:pt>
                <c:pt idx="3355">
                  <c:v>39356</c:v>
                </c:pt>
                <c:pt idx="3356">
                  <c:v>39357</c:v>
                </c:pt>
                <c:pt idx="3357">
                  <c:v>39358</c:v>
                </c:pt>
                <c:pt idx="3358">
                  <c:v>39359</c:v>
                </c:pt>
                <c:pt idx="3359">
                  <c:v>39360</c:v>
                </c:pt>
                <c:pt idx="3360">
                  <c:v>39363</c:v>
                </c:pt>
                <c:pt idx="3361">
                  <c:v>39364</c:v>
                </c:pt>
                <c:pt idx="3362">
                  <c:v>39365</c:v>
                </c:pt>
                <c:pt idx="3363">
                  <c:v>39366</c:v>
                </c:pt>
                <c:pt idx="3364">
                  <c:v>39367</c:v>
                </c:pt>
                <c:pt idx="3365">
                  <c:v>39370</c:v>
                </c:pt>
                <c:pt idx="3366">
                  <c:v>39371</c:v>
                </c:pt>
                <c:pt idx="3367">
                  <c:v>39372</c:v>
                </c:pt>
                <c:pt idx="3368">
                  <c:v>39373</c:v>
                </c:pt>
                <c:pt idx="3369">
                  <c:v>39374</c:v>
                </c:pt>
                <c:pt idx="3370">
                  <c:v>39377</c:v>
                </c:pt>
                <c:pt idx="3371">
                  <c:v>39378</c:v>
                </c:pt>
                <c:pt idx="3372">
                  <c:v>39379</c:v>
                </c:pt>
                <c:pt idx="3373">
                  <c:v>39380</c:v>
                </c:pt>
                <c:pt idx="3374">
                  <c:v>39381</c:v>
                </c:pt>
                <c:pt idx="3375">
                  <c:v>39384</c:v>
                </c:pt>
                <c:pt idx="3376">
                  <c:v>39385</c:v>
                </c:pt>
                <c:pt idx="3377">
                  <c:v>39386</c:v>
                </c:pt>
                <c:pt idx="3378">
                  <c:v>39391</c:v>
                </c:pt>
                <c:pt idx="3379">
                  <c:v>39392</c:v>
                </c:pt>
                <c:pt idx="3380">
                  <c:v>39393</c:v>
                </c:pt>
                <c:pt idx="3381">
                  <c:v>39394</c:v>
                </c:pt>
                <c:pt idx="3382">
                  <c:v>39398</c:v>
                </c:pt>
                <c:pt idx="3383">
                  <c:v>39399</c:v>
                </c:pt>
                <c:pt idx="3384">
                  <c:v>39400</c:v>
                </c:pt>
                <c:pt idx="3385">
                  <c:v>39401</c:v>
                </c:pt>
                <c:pt idx="3386">
                  <c:v>39402</c:v>
                </c:pt>
                <c:pt idx="3387">
                  <c:v>39405</c:v>
                </c:pt>
                <c:pt idx="3388">
                  <c:v>39406</c:v>
                </c:pt>
                <c:pt idx="3389">
                  <c:v>39407</c:v>
                </c:pt>
                <c:pt idx="3390">
                  <c:v>39408</c:v>
                </c:pt>
                <c:pt idx="3391">
                  <c:v>39409</c:v>
                </c:pt>
                <c:pt idx="3392">
                  <c:v>39412</c:v>
                </c:pt>
                <c:pt idx="3393">
                  <c:v>39413</c:v>
                </c:pt>
                <c:pt idx="3394">
                  <c:v>39414</c:v>
                </c:pt>
                <c:pt idx="3395">
                  <c:v>39415</c:v>
                </c:pt>
                <c:pt idx="3396">
                  <c:v>39416</c:v>
                </c:pt>
                <c:pt idx="3397">
                  <c:v>39419</c:v>
                </c:pt>
                <c:pt idx="3398">
                  <c:v>39420</c:v>
                </c:pt>
                <c:pt idx="3399">
                  <c:v>39421</c:v>
                </c:pt>
                <c:pt idx="3400">
                  <c:v>39422</c:v>
                </c:pt>
                <c:pt idx="3401">
                  <c:v>39423</c:v>
                </c:pt>
                <c:pt idx="3402">
                  <c:v>39426</c:v>
                </c:pt>
                <c:pt idx="3403">
                  <c:v>39427</c:v>
                </c:pt>
                <c:pt idx="3404">
                  <c:v>39428</c:v>
                </c:pt>
                <c:pt idx="3405">
                  <c:v>39429</c:v>
                </c:pt>
                <c:pt idx="3406">
                  <c:v>39430</c:v>
                </c:pt>
                <c:pt idx="3407">
                  <c:v>39433</c:v>
                </c:pt>
                <c:pt idx="3408">
                  <c:v>39434</c:v>
                </c:pt>
                <c:pt idx="3409">
                  <c:v>39435</c:v>
                </c:pt>
                <c:pt idx="3410">
                  <c:v>39436</c:v>
                </c:pt>
                <c:pt idx="3411">
                  <c:v>39437</c:v>
                </c:pt>
                <c:pt idx="3412">
                  <c:v>39440</c:v>
                </c:pt>
                <c:pt idx="3413">
                  <c:v>39442</c:v>
                </c:pt>
                <c:pt idx="3414">
                  <c:v>39443</c:v>
                </c:pt>
                <c:pt idx="3415">
                  <c:v>39444</c:v>
                </c:pt>
                <c:pt idx="3416">
                  <c:v>39447</c:v>
                </c:pt>
                <c:pt idx="3417">
                  <c:v>39450</c:v>
                </c:pt>
                <c:pt idx="3418">
                  <c:v>39451</c:v>
                </c:pt>
                <c:pt idx="3419">
                  <c:v>39454</c:v>
                </c:pt>
                <c:pt idx="3420">
                  <c:v>39455</c:v>
                </c:pt>
                <c:pt idx="3421">
                  <c:v>39456</c:v>
                </c:pt>
                <c:pt idx="3422">
                  <c:v>39457</c:v>
                </c:pt>
                <c:pt idx="3423">
                  <c:v>39458</c:v>
                </c:pt>
                <c:pt idx="3424">
                  <c:v>39461</c:v>
                </c:pt>
                <c:pt idx="3425">
                  <c:v>39462</c:v>
                </c:pt>
                <c:pt idx="3426">
                  <c:v>39463</c:v>
                </c:pt>
                <c:pt idx="3427">
                  <c:v>39464</c:v>
                </c:pt>
                <c:pt idx="3428">
                  <c:v>39465</c:v>
                </c:pt>
                <c:pt idx="3429">
                  <c:v>39468</c:v>
                </c:pt>
                <c:pt idx="3430">
                  <c:v>39470</c:v>
                </c:pt>
                <c:pt idx="3431">
                  <c:v>39471</c:v>
                </c:pt>
                <c:pt idx="3432">
                  <c:v>39472</c:v>
                </c:pt>
                <c:pt idx="3433">
                  <c:v>39475</c:v>
                </c:pt>
                <c:pt idx="3434">
                  <c:v>39476</c:v>
                </c:pt>
                <c:pt idx="3435">
                  <c:v>39477</c:v>
                </c:pt>
                <c:pt idx="3436">
                  <c:v>39478</c:v>
                </c:pt>
                <c:pt idx="3437">
                  <c:v>39482</c:v>
                </c:pt>
                <c:pt idx="3438">
                  <c:v>39483</c:v>
                </c:pt>
                <c:pt idx="3439">
                  <c:v>39484</c:v>
                </c:pt>
                <c:pt idx="3440">
                  <c:v>39486</c:v>
                </c:pt>
                <c:pt idx="3441">
                  <c:v>39489</c:v>
                </c:pt>
                <c:pt idx="3442">
                  <c:v>39490</c:v>
                </c:pt>
                <c:pt idx="3443">
                  <c:v>39491</c:v>
                </c:pt>
                <c:pt idx="3444">
                  <c:v>39492</c:v>
                </c:pt>
                <c:pt idx="3445">
                  <c:v>39493</c:v>
                </c:pt>
                <c:pt idx="3446">
                  <c:v>39496</c:v>
                </c:pt>
                <c:pt idx="3447">
                  <c:v>39497</c:v>
                </c:pt>
                <c:pt idx="3448">
                  <c:v>39498</c:v>
                </c:pt>
                <c:pt idx="3449">
                  <c:v>39499</c:v>
                </c:pt>
                <c:pt idx="3450">
                  <c:v>39500</c:v>
                </c:pt>
                <c:pt idx="3451">
                  <c:v>39503</c:v>
                </c:pt>
                <c:pt idx="3452">
                  <c:v>39504</c:v>
                </c:pt>
                <c:pt idx="3453">
                  <c:v>39505</c:v>
                </c:pt>
                <c:pt idx="3454">
                  <c:v>39506</c:v>
                </c:pt>
                <c:pt idx="3455">
                  <c:v>39507</c:v>
                </c:pt>
                <c:pt idx="3456">
                  <c:v>39510</c:v>
                </c:pt>
                <c:pt idx="3457">
                  <c:v>39511</c:v>
                </c:pt>
                <c:pt idx="3458">
                  <c:v>39513</c:v>
                </c:pt>
                <c:pt idx="3459">
                  <c:v>39514</c:v>
                </c:pt>
                <c:pt idx="3460">
                  <c:v>39517</c:v>
                </c:pt>
                <c:pt idx="3461">
                  <c:v>39518</c:v>
                </c:pt>
                <c:pt idx="3462">
                  <c:v>39520</c:v>
                </c:pt>
                <c:pt idx="3463">
                  <c:v>39521</c:v>
                </c:pt>
                <c:pt idx="3464">
                  <c:v>39524</c:v>
                </c:pt>
                <c:pt idx="3465">
                  <c:v>39525</c:v>
                </c:pt>
                <c:pt idx="3466">
                  <c:v>39526</c:v>
                </c:pt>
                <c:pt idx="3467">
                  <c:v>39527</c:v>
                </c:pt>
                <c:pt idx="3468">
                  <c:v>39528</c:v>
                </c:pt>
                <c:pt idx="3469">
                  <c:v>39531</c:v>
                </c:pt>
                <c:pt idx="3470">
                  <c:v>39532</c:v>
                </c:pt>
                <c:pt idx="3471">
                  <c:v>39533</c:v>
                </c:pt>
                <c:pt idx="3472">
                  <c:v>39534</c:v>
                </c:pt>
                <c:pt idx="3473">
                  <c:v>39535</c:v>
                </c:pt>
                <c:pt idx="3474">
                  <c:v>39538</c:v>
                </c:pt>
                <c:pt idx="3475">
                  <c:v>39539</c:v>
                </c:pt>
                <c:pt idx="3476">
                  <c:v>39540</c:v>
                </c:pt>
                <c:pt idx="3477">
                  <c:v>39541</c:v>
                </c:pt>
                <c:pt idx="3478">
                  <c:v>39542</c:v>
                </c:pt>
                <c:pt idx="3479">
                  <c:v>39546</c:v>
                </c:pt>
                <c:pt idx="3480">
                  <c:v>39547</c:v>
                </c:pt>
                <c:pt idx="3481">
                  <c:v>39548</c:v>
                </c:pt>
                <c:pt idx="3482">
                  <c:v>39549</c:v>
                </c:pt>
                <c:pt idx="3483">
                  <c:v>39552</c:v>
                </c:pt>
                <c:pt idx="3484">
                  <c:v>39553</c:v>
                </c:pt>
                <c:pt idx="3485">
                  <c:v>39554</c:v>
                </c:pt>
                <c:pt idx="3486">
                  <c:v>39555</c:v>
                </c:pt>
                <c:pt idx="3487">
                  <c:v>39556</c:v>
                </c:pt>
                <c:pt idx="3488">
                  <c:v>39559</c:v>
                </c:pt>
                <c:pt idx="3489">
                  <c:v>39560</c:v>
                </c:pt>
                <c:pt idx="3490">
                  <c:v>39561</c:v>
                </c:pt>
                <c:pt idx="3491">
                  <c:v>39562</c:v>
                </c:pt>
                <c:pt idx="3492">
                  <c:v>39563</c:v>
                </c:pt>
                <c:pt idx="3493">
                  <c:v>39566</c:v>
                </c:pt>
                <c:pt idx="3494">
                  <c:v>39567</c:v>
                </c:pt>
                <c:pt idx="3495">
                  <c:v>39568</c:v>
                </c:pt>
                <c:pt idx="3496">
                  <c:v>39570</c:v>
                </c:pt>
                <c:pt idx="3497">
                  <c:v>39573</c:v>
                </c:pt>
                <c:pt idx="3498">
                  <c:v>39574</c:v>
                </c:pt>
                <c:pt idx="3499">
                  <c:v>39575</c:v>
                </c:pt>
                <c:pt idx="3500">
                  <c:v>39576</c:v>
                </c:pt>
                <c:pt idx="3501">
                  <c:v>39577</c:v>
                </c:pt>
                <c:pt idx="3502">
                  <c:v>39580</c:v>
                </c:pt>
                <c:pt idx="3503">
                  <c:v>39581</c:v>
                </c:pt>
                <c:pt idx="3504">
                  <c:v>39582</c:v>
                </c:pt>
                <c:pt idx="3505">
                  <c:v>39583</c:v>
                </c:pt>
                <c:pt idx="3506">
                  <c:v>39584</c:v>
                </c:pt>
                <c:pt idx="3507">
                  <c:v>39587</c:v>
                </c:pt>
                <c:pt idx="3508">
                  <c:v>39588</c:v>
                </c:pt>
                <c:pt idx="3509">
                  <c:v>39589</c:v>
                </c:pt>
                <c:pt idx="3510">
                  <c:v>39590</c:v>
                </c:pt>
                <c:pt idx="3511">
                  <c:v>39591</c:v>
                </c:pt>
                <c:pt idx="3512">
                  <c:v>39594</c:v>
                </c:pt>
                <c:pt idx="3513">
                  <c:v>39595</c:v>
                </c:pt>
                <c:pt idx="3514">
                  <c:v>39596</c:v>
                </c:pt>
                <c:pt idx="3515">
                  <c:v>39597</c:v>
                </c:pt>
                <c:pt idx="3516">
                  <c:v>39598</c:v>
                </c:pt>
                <c:pt idx="3517">
                  <c:v>39601</c:v>
                </c:pt>
                <c:pt idx="3518">
                  <c:v>39602</c:v>
                </c:pt>
                <c:pt idx="3519">
                  <c:v>39603</c:v>
                </c:pt>
                <c:pt idx="3520">
                  <c:v>39604</c:v>
                </c:pt>
                <c:pt idx="3521">
                  <c:v>39605</c:v>
                </c:pt>
                <c:pt idx="3522">
                  <c:v>39608</c:v>
                </c:pt>
                <c:pt idx="3523">
                  <c:v>39609</c:v>
                </c:pt>
                <c:pt idx="3524">
                  <c:v>39610</c:v>
                </c:pt>
                <c:pt idx="3525">
                  <c:v>39611</c:v>
                </c:pt>
                <c:pt idx="3526">
                  <c:v>39612</c:v>
                </c:pt>
                <c:pt idx="3527">
                  <c:v>39615</c:v>
                </c:pt>
                <c:pt idx="3528">
                  <c:v>39616</c:v>
                </c:pt>
                <c:pt idx="3529">
                  <c:v>39617</c:v>
                </c:pt>
                <c:pt idx="3530">
                  <c:v>39618</c:v>
                </c:pt>
                <c:pt idx="3531">
                  <c:v>39619</c:v>
                </c:pt>
                <c:pt idx="3532">
                  <c:v>39622</c:v>
                </c:pt>
                <c:pt idx="3533">
                  <c:v>39623</c:v>
                </c:pt>
                <c:pt idx="3534">
                  <c:v>39624</c:v>
                </c:pt>
                <c:pt idx="3535">
                  <c:v>39625</c:v>
                </c:pt>
                <c:pt idx="3536">
                  <c:v>39626</c:v>
                </c:pt>
                <c:pt idx="3537">
                  <c:v>39629</c:v>
                </c:pt>
                <c:pt idx="3538">
                  <c:v>39630</c:v>
                </c:pt>
                <c:pt idx="3539">
                  <c:v>39631</c:v>
                </c:pt>
                <c:pt idx="3540">
                  <c:v>39632</c:v>
                </c:pt>
                <c:pt idx="3541">
                  <c:v>39633</c:v>
                </c:pt>
                <c:pt idx="3542">
                  <c:v>39636</c:v>
                </c:pt>
                <c:pt idx="3543">
                  <c:v>39637</c:v>
                </c:pt>
                <c:pt idx="3544">
                  <c:v>39638</c:v>
                </c:pt>
                <c:pt idx="3545">
                  <c:v>39639</c:v>
                </c:pt>
                <c:pt idx="3546">
                  <c:v>39640</c:v>
                </c:pt>
                <c:pt idx="3547">
                  <c:v>39643</c:v>
                </c:pt>
                <c:pt idx="3548">
                  <c:v>39644</c:v>
                </c:pt>
                <c:pt idx="3549">
                  <c:v>39645</c:v>
                </c:pt>
                <c:pt idx="3550">
                  <c:v>39646</c:v>
                </c:pt>
                <c:pt idx="3551">
                  <c:v>39647</c:v>
                </c:pt>
                <c:pt idx="3552">
                  <c:v>39650</c:v>
                </c:pt>
                <c:pt idx="3553">
                  <c:v>39651</c:v>
                </c:pt>
                <c:pt idx="3554">
                  <c:v>39652</c:v>
                </c:pt>
                <c:pt idx="3555">
                  <c:v>39653</c:v>
                </c:pt>
                <c:pt idx="3556">
                  <c:v>39654</c:v>
                </c:pt>
                <c:pt idx="3557">
                  <c:v>39657</c:v>
                </c:pt>
                <c:pt idx="3558">
                  <c:v>39658</c:v>
                </c:pt>
                <c:pt idx="3559">
                  <c:v>39659</c:v>
                </c:pt>
                <c:pt idx="3560">
                  <c:v>39660</c:v>
                </c:pt>
                <c:pt idx="3561">
                  <c:v>39661</c:v>
                </c:pt>
                <c:pt idx="3562">
                  <c:v>39664</c:v>
                </c:pt>
                <c:pt idx="3563">
                  <c:v>39665</c:v>
                </c:pt>
                <c:pt idx="3564">
                  <c:v>39666</c:v>
                </c:pt>
                <c:pt idx="3565">
                  <c:v>39667</c:v>
                </c:pt>
                <c:pt idx="3566">
                  <c:v>39668</c:v>
                </c:pt>
                <c:pt idx="3567">
                  <c:v>39671</c:v>
                </c:pt>
                <c:pt idx="3568">
                  <c:v>39672</c:v>
                </c:pt>
                <c:pt idx="3569">
                  <c:v>39673</c:v>
                </c:pt>
                <c:pt idx="3570">
                  <c:v>39674</c:v>
                </c:pt>
                <c:pt idx="3571">
                  <c:v>39678</c:v>
                </c:pt>
                <c:pt idx="3572">
                  <c:v>39679</c:v>
                </c:pt>
                <c:pt idx="3573">
                  <c:v>39680</c:v>
                </c:pt>
                <c:pt idx="3574">
                  <c:v>39681</c:v>
                </c:pt>
                <c:pt idx="3575">
                  <c:v>39682</c:v>
                </c:pt>
                <c:pt idx="3576">
                  <c:v>39685</c:v>
                </c:pt>
                <c:pt idx="3577">
                  <c:v>39686</c:v>
                </c:pt>
                <c:pt idx="3578">
                  <c:v>39687</c:v>
                </c:pt>
                <c:pt idx="3579">
                  <c:v>39688</c:v>
                </c:pt>
                <c:pt idx="3580">
                  <c:v>39689</c:v>
                </c:pt>
                <c:pt idx="3581">
                  <c:v>39692</c:v>
                </c:pt>
                <c:pt idx="3582">
                  <c:v>39693</c:v>
                </c:pt>
                <c:pt idx="3583">
                  <c:v>39694</c:v>
                </c:pt>
                <c:pt idx="3584">
                  <c:v>39696</c:v>
                </c:pt>
                <c:pt idx="3585">
                  <c:v>39699</c:v>
                </c:pt>
                <c:pt idx="3586">
                  <c:v>39700</c:v>
                </c:pt>
                <c:pt idx="3587">
                  <c:v>39701</c:v>
                </c:pt>
                <c:pt idx="3588">
                  <c:v>39702</c:v>
                </c:pt>
                <c:pt idx="3589">
                  <c:v>39703</c:v>
                </c:pt>
                <c:pt idx="3590">
                  <c:v>39706</c:v>
                </c:pt>
                <c:pt idx="3591">
                  <c:v>39707</c:v>
                </c:pt>
                <c:pt idx="3592">
                  <c:v>39708</c:v>
                </c:pt>
                <c:pt idx="3593">
                  <c:v>39709</c:v>
                </c:pt>
                <c:pt idx="3594">
                  <c:v>39710</c:v>
                </c:pt>
                <c:pt idx="3595">
                  <c:v>39713</c:v>
                </c:pt>
                <c:pt idx="3596">
                  <c:v>39714</c:v>
                </c:pt>
                <c:pt idx="3597">
                  <c:v>39715</c:v>
                </c:pt>
                <c:pt idx="3598">
                  <c:v>39716</c:v>
                </c:pt>
                <c:pt idx="3599">
                  <c:v>39717</c:v>
                </c:pt>
                <c:pt idx="3600">
                  <c:v>39720</c:v>
                </c:pt>
                <c:pt idx="3601">
                  <c:v>39721</c:v>
                </c:pt>
                <c:pt idx="3602">
                  <c:v>39723</c:v>
                </c:pt>
                <c:pt idx="3603">
                  <c:v>39724</c:v>
                </c:pt>
                <c:pt idx="3604">
                  <c:v>39727</c:v>
                </c:pt>
                <c:pt idx="3605">
                  <c:v>39728</c:v>
                </c:pt>
                <c:pt idx="3606">
                  <c:v>39729</c:v>
                </c:pt>
                <c:pt idx="3607">
                  <c:v>39730</c:v>
                </c:pt>
                <c:pt idx="3608">
                  <c:v>39731</c:v>
                </c:pt>
                <c:pt idx="3609">
                  <c:v>39734</c:v>
                </c:pt>
                <c:pt idx="3610">
                  <c:v>39735</c:v>
                </c:pt>
                <c:pt idx="3611">
                  <c:v>39736</c:v>
                </c:pt>
                <c:pt idx="3612">
                  <c:v>39737</c:v>
                </c:pt>
                <c:pt idx="3613">
                  <c:v>39738</c:v>
                </c:pt>
                <c:pt idx="3614">
                  <c:v>39741</c:v>
                </c:pt>
                <c:pt idx="3615">
                  <c:v>39742</c:v>
                </c:pt>
                <c:pt idx="3616">
                  <c:v>39743</c:v>
                </c:pt>
                <c:pt idx="3617">
                  <c:v>39744</c:v>
                </c:pt>
                <c:pt idx="3618">
                  <c:v>39745</c:v>
                </c:pt>
                <c:pt idx="3619">
                  <c:v>39748</c:v>
                </c:pt>
                <c:pt idx="3620">
                  <c:v>39750</c:v>
                </c:pt>
                <c:pt idx="3621">
                  <c:v>39751</c:v>
                </c:pt>
                <c:pt idx="3622">
                  <c:v>39752</c:v>
                </c:pt>
                <c:pt idx="3623">
                  <c:v>39755</c:v>
                </c:pt>
                <c:pt idx="3624">
                  <c:v>39756</c:v>
                </c:pt>
                <c:pt idx="3625">
                  <c:v>39757</c:v>
                </c:pt>
                <c:pt idx="3626">
                  <c:v>39758</c:v>
                </c:pt>
                <c:pt idx="3627">
                  <c:v>39759</c:v>
                </c:pt>
                <c:pt idx="3628">
                  <c:v>39762</c:v>
                </c:pt>
                <c:pt idx="3629">
                  <c:v>39763</c:v>
                </c:pt>
                <c:pt idx="3630">
                  <c:v>39764</c:v>
                </c:pt>
                <c:pt idx="3631">
                  <c:v>39765</c:v>
                </c:pt>
                <c:pt idx="3632">
                  <c:v>39766</c:v>
                </c:pt>
                <c:pt idx="3633">
                  <c:v>39769</c:v>
                </c:pt>
                <c:pt idx="3634">
                  <c:v>39770</c:v>
                </c:pt>
                <c:pt idx="3635">
                  <c:v>39771</c:v>
                </c:pt>
                <c:pt idx="3636">
                  <c:v>39772</c:v>
                </c:pt>
                <c:pt idx="3637">
                  <c:v>39773</c:v>
                </c:pt>
                <c:pt idx="3638">
                  <c:v>39776</c:v>
                </c:pt>
                <c:pt idx="3639">
                  <c:v>39777</c:v>
                </c:pt>
                <c:pt idx="3640">
                  <c:v>39778</c:v>
                </c:pt>
                <c:pt idx="3641">
                  <c:v>39779</c:v>
                </c:pt>
                <c:pt idx="3642">
                  <c:v>39780</c:v>
                </c:pt>
                <c:pt idx="3643">
                  <c:v>39783</c:v>
                </c:pt>
                <c:pt idx="3644">
                  <c:v>39784</c:v>
                </c:pt>
                <c:pt idx="3645">
                  <c:v>39785</c:v>
                </c:pt>
                <c:pt idx="3646">
                  <c:v>39786</c:v>
                </c:pt>
                <c:pt idx="3647">
                  <c:v>39787</c:v>
                </c:pt>
                <c:pt idx="3648">
                  <c:v>39790</c:v>
                </c:pt>
                <c:pt idx="3649">
                  <c:v>39791</c:v>
                </c:pt>
                <c:pt idx="3650">
                  <c:v>39792</c:v>
                </c:pt>
                <c:pt idx="3651">
                  <c:v>39793</c:v>
                </c:pt>
                <c:pt idx="3652">
                  <c:v>39794</c:v>
                </c:pt>
                <c:pt idx="3653">
                  <c:v>39797</c:v>
                </c:pt>
                <c:pt idx="3654">
                  <c:v>39798</c:v>
                </c:pt>
                <c:pt idx="3655">
                  <c:v>39799</c:v>
                </c:pt>
                <c:pt idx="3656">
                  <c:v>39800</c:v>
                </c:pt>
                <c:pt idx="3657">
                  <c:v>39801</c:v>
                </c:pt>
                <c:pt idx="3658">
                  <c:v>39804</c:v>
                </c:pt>
                <c:pt idx="3659">
                  <c:v>39805</c:v>
                </c:pt>
                <c:pt idx="3660">
                  <c:v>39806</c:v>
                </c:pt>
                <c:pt idx="3661">
                  <c:v>39808</c:v>
                </c:pt>
                <c:pt idx="3662">
                  <c:v>39811</c:v>
                </c:pt>
                <c:pt idx="3663">
                  <c:v>39812</c:v>
                </c:pt>
                <c:pt idx="3664">
                  <c:v>39813</c:v>
                </c:pt>
                <c:pt idx="3665">
                  <c:v>39818</c:v>
                </c:pt>
                <c:pt idx="3666">
                  <c:v>39819</c:v>
                </c:pt>
                <c:pt idx="3667">
                  <c:v>39820</c:v>
                </c:pt>
                <c:pt idx="3668">
                  <c:v>39821</c:v>
                </c:pt>
                <c:pt idx="3669">
                  <c:v>39822</c:v>
                </c:pt>
                <c:pt idx="3670">
                  <c:v>39825</c:v>
                </c:pt>
                <c:pt idx="3671">
                  <c:v>39826</c:v>
                </c:pt>
                <c:pt idx="3672">
                  <c:v>39827</c:v>
                </c:pt>
                <c:pt idx="3673">
                  <c:v>39828</c:v>
                </c:pt>
                <c:pt idx="3674">
                  <c:v>39829</c:v>
                </c:pt>
                <c:pt idx="3675">
                  <c:v>39832</c:v>
                </c:pt>
                <c:pt idx="3676">
                  <c:v>39833</c:v>
                </c:pt>
                <c:pt idx="3677">
                  <c:v>39834</c:v>
                </c:pt>
                <c:pt idx="3678">
                  <c:v>39835</c:v>
                </c:pt>
                <c:pt idx="3679">
                  <c:v>39836</c:v>
                </c:pt>
                <c:pt idx="3680">
                  <c:v>39840</c:v>
                </c:pt>
                <c:pt idx="3681">
                  <c:v>39841</c:v>
                </c:pt>
                <c:pt idx="3682">
                  <c:v>39842</c:v>
                </c:pt>
                <c:pt idx="3683">
                  <c:v>39843</c:v>
                </c:pt>
                <c:pt idx="3684">
                  <c:v>39846</c:v>
                </c:pt>
                <c:pt idx="3685">
                  <c:v>39847</c:v>
                </c:pt>
                <c:pt idx="3686">
                  <c:v>39848</c:v>
                </c:pt>
                <c:pt idx="3687">
                  <c:v>39849</c:v>
                </c:pt>
                <c:pt idx="3688">
                  <c:v>39850</c:v>
                </c:pt>
                <c:pt idx="3689">
                  <c:v>39853</c:v>
                </c:pt>
                <c:pt idx="3690">
                  <c:v>39854</c:v>
                </c:pt>
                <c:pt idx="3691">
                  <c:v>39855</c:v>
                </c:pt>
                <c:pt idx="3692">
                  <c:v>39856</c:v>
                </c:pt>
                <c:pt idx="3693">
                  <c:v>39857</c:v>
                </c:pt>
                <c:pt idx="3694">
                  <c:v>39860</c:v>
                </c:pt>
                <c:pt idx="3695">
                  <c:v>39861</c:v>
                </c:pt>
                <c:pt idx="3696">
                  <c:v>39862</c:v>
                </c:pt>
                <c:pt idx="3697">
                  <c:v>39863</c:v>
                </c:pt>
                <c:pt idx="3698">
                  <c:v>39864</c:v>
                </c:pt>
                <c:pt idx="3699">
                  <c:v>39868</c:v>
                </c:pt>
                <c:pt idx="3700">
                  <c:v>39869</c:v>
                </c:pt>
                <c:pt idx="3701">
                  <c:v>39870</c:v>
                </c:pt>
                <c:pt idx="3702">
                  <c:v>39871</c:v>
                </c:pt>
                <c:pt idx="3703">
                  <c:v>39874</c:v>
                </c:pt>
                <c:pt idx="3704">
                  <c:v>39875</c:v>
                </c:pt>
                <c:pt idx="3705">
                  <c:v>39876</c:v>
                </c:pt>
                <c:pt idx="3706">
                  <c:v>39877</c:v>
                </c:pt>
                <c:pt idx="3707">
                  <c:v>39878</c:v>
                </c:pt>
                <c:pt idx="3708">
                  <c:v>39881</c:v>
                </c:pt>
                <c:pt idx="3709">
                  <c:v>39882</c:v>
                </c:pt>
                <c:pt idx="3710">
                  <c:v>39883</c:v>
                </c:pt>
                <c:pt idx="3711">
                  <c:v>39885</c:v>
                </c:pt>
                <c:pt idx="3712">
                  <c:v>39888</c:v>
                </c:pt>
                <c:pt idx="3713">
                  <c:v>39889</c:v>
                </c:pt>
                <c:pt idx="3714">
                  <c:v>39890</c:v>
                </c:pt>
                <c:pt idx="3715">
                  <c:v>39891</c:v>
                </c:pt>
                <c:pt idx="3716">
                  <c:v>39892</c:v>
                </c:pt>
                <c:pt idx="3717">
                  <c:v>39895</c:v>
                </c:pt>
                <c:pt idx="3718">
                  <c:v>39896</c:v>
                </c:pt>
                <c:pt idx="3719">
                  <c:v>39897</c:v>
                </c:pt>
                <c:pt idx="3720">
                  <c:v>39898</c:v>
                </c:pt>
                <c:pt idx="3721">
                  <c:v>39902</c:v>
                </c:pt>
                <c:pt idx="3722">
                  <c:v>39903</c:v>
                </c:pt>
                <c:pt idx="3723">
                  <c:v>39904</c:v>
                </c:pt>
                <c:pt idx="3724">
                  <c:v>39905</c:v>
                </c:pt>
                <c:pt idx="3725">
                  <c:v>39906</c:v>
                </c:pt>
                <c:pt idx="3726">
                  <c:v>39909</c:v>
                </c:pt>
                <c:pt idx="3727">
                  <c:v>39910</c:v>
                </c:pt>
                <c:pt idx="3728">
                  <c:v>39911</c:v>
                </c:pt>
                <c:pt idx="3729">
                  <c:v>39912</c:v>
                </c:pt>
                <c:pt idx="3730">
                  <c:v>39913</c:v>
                </c:pt>
                <c:pt idx="3731">
                  <c:v>39916</c:v>
                </c:pt>
                <c:pt idx="3732">
                  <c:v>39917</c:v>
                </c:pt>
                <c:pt idx="3733">
                  <c:v>39918</c:v>
                </c:pt>
                <c:pt idx="3734">
                  <c:v>39919</c:v>
                </c:pt>
                <c:pt idx="3735">
                  <c:v>39920</c:v>
                </c:pt>
                <c:pt idx="3736">
                  <c:v>39923</c:v>
                </c:pt>
                <c:pt idx="3737">
                  <c:v>39924</c:v>
                </c:pt>
                <c:pt idx="3738">
                  <c:v>39925</c:v>
                </c:pt>
                <c:pt idx="3739">
                  <c:v>39926</c:v>
                </c:pt>
                <c:pt idx="3740">
                  <c:v>39927</c:v>
                </c:pt>
                <c:pt idx="3741">
                  <c:v>39930</c:v>
                </c:pt>
                <c:pt idx="3742">
                  <c:v>39931</c:v>
                </c:pt>
                <c:pt idx="3743">
                  <c:v>39932</c:v>
                </c:pt>
                <c:pt idx="3744">
                  <c:v>39933</c:v>
                </c:pt>
                <c:pt idx="3745">
                  <c:v>39937</c:v>
                </c:pt>
                <c:pt idx="3746">
                  <c:v>39938</c:v>
                </c:pt>
                <c:pt idx="3747">
                  <c:v>39939</c:v>
                </c:pt>
                <c:pt idx="3748">
                  <c:v>39940</c:v>
                </c:pt>
                <c:pt idx="3749">
                  <c:v>39941</c:v>
                </c:pt>
                <c:pt idx="3750">
                  <c:v>39944</c:v>
                </c:pt>
                <c:pt idx="3751">
                  <c:v>39945</c:v>
                </c:pt>
                <c:pt idx="3752">
                  <c:v>39946</c:v>
                </c:pt>
                <c:pt idx="3753">
                  <c:v>39947</c:v>
                </c:pt>
                <c:pt idx="3754">
                  <c:v>39948</c:v>
                </c:pt>
                <c:pt idx="3755">
                  <c:v>39951</c:v>
                </c:pt>
                <c:pt idx="3756">
                  <c:v>39952</c:v>
                </c:pt>
                <c:pt idx="3757">
                  <c:v>39953</c:v>
                </c:pt>
                <c:pt idx="3758">
                  <c:v>39954</c:v>
                </c:pt>
                <c:pt idx="3759">
                  <c:v>39955</c:v>
                </c:pt>
                <c:pt idx="3760">
                  <c:v>39958</c:v>
                </c:pt>
                <c:pt idx="3761">
                  <c:v>39959</c:v>
                </c:pt>
                <c:pt idx="3762">
                  <c:v>39960</c:v>
                </c:pt>
                <c:pt idx="3763">
                  <c:v>39961</c:v>
                </c:pt>
                <c:pt idx="3764">
                  <c:v>39962</c:v>
                </c:pt>
                <c:pt idx="3765">
                  <c:v>39965</c:v>
                </c:pt>
                <c:pt idx="3766">
                  <c:v>39966</c:v>
                </c:pt>
                <c:pt idx="3767">
                  <c:v>39967</c:v>
                </c:pt>
                <c:pt idx="3768">
                  <c:v>39968</c:v>
                </c:pt>
                <c:pt idx="3769">
                  <c:v>39969</c:v>
                </c:pt>
                <c:pt idx="3770">
                  <c:v>39972</c:v>
                </c:pt>
                <c:pt idx="3771">
                  <c:v>39973</c:v>
                </c:pt>
                <c:pt idx="3772">
                  <c:v>39974</c:v>
                </c:pt>
                <c:pt idx="3773">
                  <c:v>39975</c:v>
                </c:pt>
                <c:pt idx="3774">
                  <c:v>39976</c:v>
                </c:pt>
                <c:pt idx="3775">
                  <c:v>39979</c:v>
                </c:pt>
                <c:pt idx="3776">
                  <c:v>39980</c:v>
                </c:pt>
                <c:pt idx="3777">
                  <c:v>39981</c:v>
                </c:pt>
                <c:pt idx="3778">
                  <c:v>39982</c:v>
                </c:pt>
                <c:pt idx="3779">
                  <c:v>39983</c:v>
                </c:pt>
                <c:pt idx="3780">
                  <c:v>39986</c:v>
                </c:pt>
                <c:pt idx="3781">
                  <c:v>39987</c:v>
                </c:pt>
                <c:pt idx="3782">
                  <c:v>39988</c:v>
                </c:pt>
                <c:pt idx="3783">
                  <c:v>39989</c:v>
                </c:pt>
                <c:pt idx="3784">
                  <c:v>39990</c:v>
                </c:pt>
                <c:pt idx="3785">
                  <c:v>39993</c:v>
                </c:pt>
                <c:pt idx="3786">
                  <c:v>39994</c:v>
                </c:pt>
                <c:pt idx="3787">
                  <c:v>39995</c:v>
                </c:pt>
                <c:pt idx="3788">
                  <c:v>39996</c:v>
                </c:pt>
                <c:pt idx="3789">
                  <c:v>39997</c:v>
                </c:pt>
                <c:pt idx="3790">
                  <c:v>40000</c:v>
                </c:pt>
                <c:pt idx="3791">
                  <c:v>40001</c:v>
                </c:pt>
                <c:pt idx="3792">
                  <c:v>40002</c:v>
                </c:pt>
                <c:pt idx="3793">
                  <c:v>40003</c:v>
                </c:pt>
                <c:pt idx="3794">
                  <c:v>40004</c:v>
                </c:pt>
                <c:pt idx="3795">
                  <c:v>40007</c:v>
                </c:pt>
                <c:pt idx="3796">
                  <c:v>40008</c:v>
                </c:pt>
                <c:pt idx="3797">
                  <c:v>40009</c:v>
                </c:pt>
                <c:pt idx="3798">
                  <c:v>40010</c:v>
                </c:pt>
                <c:pt idx="3799">
                  <c:v>40011</c:v>
                </c:pt>
                <c:pt idx="3800">
                  <c:v>40014</c:v>
                </c:pt>
                <c:pt idx="3801">
                  <c:v>40015</c:v>
                </c:pt>
                <c:pt idx="3802">
                  <c:v>40016</c:v>
                </c:pt>
                <c:pt idx="3803">
                  <c:v>40017</c:v>
                </c:pt>
                <c:pt idx="3804">
                  <c:v>40018</c:v>
                </c:pt>
                <c:pt idx="3805">
                  <c:v>40021</c:v>
                </c:pt>
                <c:pt idx="3806">
                  <c:v>40022</c:v>
                </c:pt>
                <c:pt idx="3807">
                  <c:v>40023</c:v>
                </c:pt>
                <c:pt idx="3808">
                  <c:v>40024</c:v>
                </c:pt>
                <c:pt idx="3809">
                  <c:v>40025</c:v>
                </c:pt>
                <c:pt idx="3810">
                  <c:v>40028</c:v>
                </c:pt>
                <c:pt idx="3811">
                  <c:v>40029</c:v>
                </c:pt>
                <c:pt idx="3812">
                  <c:v>40030</c:v>
                </c:pt>
                <c:pt idx="3813">
                  <c:v>40031</c:v>
                </c:pt>
                <c:pt idx="3814">
                  <c:v>40032</c:v>
                </c:pt>
                <c:pt idx="3815">
                  <c:v>40035</c:v>
                </c:pt>
                <c:pt idx="3816">
                  <c:v>40036</c:v>
                </c:pt>
                <c:pt idx="3817">
                  <c:v>40037</c:v>
                </c:pt>
                <c:pt idx="3818">
                  <c:v>40038</c:v>
                </c:pt>
                <c:pt idx="3819">
                  <c:v>40039</c:v>
                </c:pt>
                <c:pt idx="3820">
                  <c:v>40042</c:v>
                </c:pt>
                <c:pt idx="3821">
                  <c:v>40043</c:v>
                </c:pt>
                <c:pt idx="3822">
                  <c:v>40044</c:v>
                </c:pt>
                <c:pt idx="3823">
                  <c:v>40045</c:v>
                </c:pt>
                <c:pt idx="3824">
                  <c:v>40046</c:v>
                </c:pt>
                <c:pt idx="3825">
                  <c:v>40050</c:v>
                </c:pt>
                <c:pt idx="3826">
                  <c:v>40051</c:v>
                </c:pt>
                <c:pt idx="3827">
                  <c:v>40052</c:v>
                </c:pt>
                <c:pt idx="3828">
                  <c:v>40053</c:v>
                </c:pt>
                <c:pt idx="3829">
                  <c:v>40056</c:v>
                </c:pt>
                <c:pt idx="3830">
                  <c:v>40057</c:v>
                </c:pt>
                <c:pt idx="3831">
                  <c:v>40058</c:v>
                </c:pt>
                <c:pt idx="3832">
                  <c:v>40059</c:v>
                </c:pt>
                <c:pt idx="3833">
                  <c:v>40060</c:v>
                </c:pt>
                <c:pt idx="3834">
                  <c:v>40063</c:v>
                </c:pt>
                <c:pt idx="3835">
                  <c:v>40064</c:v>
                </c:pt>
                <c:pt idx="3836">
                  <c:v>40065</c:v>
                </c:pt>
                <c:pt idx="3837">
                  <c:v>40066</c:v>
                </c:pt>
                <c:pt idx="3838">
                  <c:v>40067</c:v>
                </c:pt>
                <c:pt idx="3839">
                  <c:v>40070</c:v>
                </c:pt>
                <c:pt idx="3840">
                  <c:v>40071</c:v>
                </c:pt>
                <c:pt idx="3841">
                  <c:v>40072</c:v>
                </c:pt>
                <c:pt idx="3842">
                  <c:v>40073</c:v>
                </c:pt>
                <c:pt idx="3843">
                  <c:v>40074</c:v>
                </c:pt>
                <c:pt idx="3844">
                  <c:v>40078</c:v>
                </c:pt>
                <c:pt idx="3845">
                  <c:v>40079</c:v>
                </c:pt>
                <c:pt idx="3846">
                  <c:v>40080</c:v>
                </c:pt>
                <c:pt idx="3847">
                  <c:v>40081</c:v>
                </c:pt>
                <c:pt idx="3848">
                  <c:v>40084</c:v>
                </c:pt>
                <c:pt idx="3849">
                  <c:v>40085</c:v>
                </c:pt>
                <c:pt idx="3850">
                  <c:v>40086</c:v>
                </c:pt>
                <c:pt idx="3851">
                  <c:v>40087</c:v>
                </c:pt>
                <c:pt idx="3852">
                  <c:v>40088</c:v>
                </c:pt>
                <c:pt idx="3853">
                  <c:v>40091</c:v>
                </c:pt>
                <c:pt idx="3854">
                  <c:v>40092</c:v>
                </c:pt>
                <c:pt idx="3855">
                  <c:v>40093</c:v>
                </c:pt>
                <c:pt idx="3856">
                  <c:v>40094</c:v>
                </c:pt>
                <c:pt idx="3857">
                  <c:v>40095</c:v>
                </c:pt>
                <c:pt idx="3858">
                  <c:v>40098</c:v>
                </c:pt>
                <c:pt idx="3859">
                  <c:v>40099</c:v>
                </c:pt>
                <c:pt idx="3860">
                  <c:v>40100</c:v>
                </c:pt>
                <c:pt idx="3861">
                  <c:v>40101</c:v>
                </c:pt>
                <c:pt idx="3862">
                  <c:v>40102</c:v>
                </c:pt>
                <c:pt idx="3863">
                  <c:v>40105</c:v>
                </c:pt>
                <c:pt idx="3864">
                  <c:v>40106</c:v>
                </c:pt>
                <c:pt idx="3865">
                  <c:v>40107</c:v>
                </c:pt>
                <c:pt idx="3866">
                  <c:v>40108</c:v>
                </c:pt>
                <c:pt idx="3867">
                  <c:v>40109</c:v>
                </c:pt>
                <c:pt idx="3868">
                  <c:v>40112</c:v>
                </c:pt>
                <c:pt idx="3869">
                  <c:v>40113</c:v>
                </c:pt>
                <c:pt idx="3870">
                  <c:v>40114</c:v>
                </c:pt>
                <c:pt idx="3871">
                  <c:v>40115</c:v>
                </c:pt>
                <c:pt idx="3872">
                  <c:v>40116</c:v>
                </c:pt>
                <c:pt idx="3873">
                  <c:v>40120</c:v>
                </c:pt>
                <c:pt idx="3874">
                  <c:v>40121</c:v>
                </c:pt>
                <c:pt idx="3875">
                  <c:v>40122</c:v>
                </c:pt>
                <c:pt idx="3876">
                  <c:v>40123</c:v>
                </c:pt>
                <c:pt idx="3877">
                  <c:v>40126</c:v>
                </c:pt>
                <c:pt idx="3878">
                  <c:v>40127</c:v>
                </c:pt>
                <c:pt idx="3879">
                  <c:v>40128</c:v>
                </c:pt>
                <c:pt idx="3880">
                  <c:v>40129</c:v>
                </c:pt>
                <c:pt idx="3881">
                  <c:v>40130</c:v>
                </c:pt>
                <c:pt idx="3882">
                  <c:v>40133</c:v>
                </c:pt>
                <c:pt idx="3883">
                  <c:v>40134</c:v>
                </c:pt>
                <c:pt idx="3884">
                  <c:v>40135</c:v>
                </c:pt>
                <c:pt idx="3885">
                  <c:v>40136</c:v>
                </c:pt>
                <c:pt idx="3886">
                  <c:v>40137</c:v>
                </c:pt>
                <c:pt idx="3887">
                  <c:v>40140</c:v>
                </c:pt>
                <c:pt idx="3888">
                  <c:v>40141</c:v>
                </c:pt>
                <c:pt idx="3889">
                  <c:v>40142</c:v>
                </c:pt>
                <c:pt idx="3890">
                  <c:v>40143</c:v>
                </c:pt>
                <c:pt idx="3891">
                  <c:v>40144</c:v>
                </c:pt>
                <c:pt idx="3892">
                  <c:v>40147</c:v>
                </c:pt>
                <c:pt idx="3893">
                  <c:v>40148</c:v>
                </c:pt>
                <c:pt idx="3894">
                  <c:v>40149</c:v>
                </c:pt>
                <c:pt idx="3895">
                  <c:v>40150</c:v>
                </c:pt>
                <c:pt idx="3896">
                  <c:v>40151</c:v>
                </c:pt>
                <c:pt idx="3897">
                  <c:v>40154</c:v>
                </c:pt>
                <c:pt idx="3898">
                  <c:v>40155</c:v>
                </c:pt>
                <c:pt idx="3899">
                  <c:v>40156</c:v>
                </c:pt>
                <c:pt idx="3900">
                  <c:v>40157</c:v>
                </c:pt>
                <c:pt idx="3901">
                  <c:v>40158</c:v>
                </c:pt>
                <c:pt idx="3902">
                  <c:v>40161</c:v>
                </c:pt>
                <c:pt idx="3903">
                  <c:v>40162</c:v>
                </c:pt>
                <c:pt idx="3904">
                  <c:v>40163</c:v>
                </c:pt>
                <c:pt idx="3905">
                  <c:v>40164</c:v>
                </c:pt>
                <c:pt idx="3906">
                  <c:v>40165</c:v>
                </c:pt>
                <c:pt idx="3907">
                  <c:v>40168</c:v>
                </c:pt>
                <c:pt idx="3908">
                  <c:v>40169</c:v>
                </c:pt>
                <c:pt idx="3909">
                  <c:v>40170</c:v>
                </c:pt>
                <c:pt idx="3910">
                  <c:v>40171</c:v>
                </c:pt>
                <c:pt idx="3911">
                  <c:v>40175</c:v>
                </c:pt>
                <c:pt idx="3912">
                  <c:v>40176</c:v>
                </c:pt>
                <c:pt idx="3913">
                  <c:v>40177</c:v>
                </c:pt>
                <c:pt idx="3914">
                  <c:v>40178</c:v>
                </c:pt>
                <c:pt idx="3915">
                  <c:v>40182</c:v>
                </c:pt>
                <c:pt idx="3916">
                  <c:v>40183</c:v>
                </c:pt>
                <c:pt idx="3917">
                  <c:v>40184</c:v>
                </c:pt>
                <c:pt idx="3918">
                  <c:v>40185</c:v>
                </c:pt>
                <c:pt idx="3919">
                  <c:v>40186</c:v>
                </c:pt>
                <c:pt idx="3920">
                  <c:v>40189</c:v>
                </c:pt>
                <c:pt idx="3921">
                  <c:v>40190</c:v>
                </c:pt>
                <c:pt idx="3922">
                  <c:v>40191</c:v>
                </c:pt>
                <c:pt idx="3923">
                  <c:v>40192</c:v>
                </c:pt>
                <c:pt idx="3924">
                  <c:v>40193</c:v>
                </c:pt>
                <c:pt idx="3925">
                  <c:v>40196</c:v>
                </c:pt>
                <c:pt idx="3926">
                  <c:v>40197</c:v>
                </c:pt>
                <c:pt idx="3927">
                  <c:v>40198</c:v>
                </c:pt>
                <c:pt idx="3928">
                  <c:v>40199</c:v>
                </c:pt>
                <c:pt idx="3929">
                  <c:v>40200</c:v>
                </c:pt>
                <c:pt idx="3930">
                  <c:v>40203</c:v>
                </c:pt>
                <c:pt idx="3931">
                  <c:v>40204</c:v>
                </c:pt>
                <c:pt idx="3932">
                  <c:v>40205</c:v>
                </c:pt>
                <c:pt idx="3933">
                  <c:v>40206</c:v>
                </c:pt>
                <c:pt idx="3934">
                  <c:v>40207</c:v>
                </c:pt>
                <c:pt idx="3935">
                  <c:v>40211</c:v>
                </c:pt>
                <c:pt idx="3936">
                  <c:v>40212</c:v>
                </c:pt>
                <c:pt idx="3937">
                  <c:v>40213</c:v>
                </c:pt>
                <c:pt idx="3938">
                  <c:v>40214</c:v>
                </c:pt>
                <c:pt idx="3939">
                  <c:v>40217</c:v>
                </c:pt>
                <c:pt idx="3940">
                  <c:v>40218</c:v>
                </c:pt>
                <c:pt idx="3941">
                  <c:v>40219</c:v>
                </c:pt>
                <c:pt idx="3942">
                  <c:v>40220</c:v>
                </c:pt>
                <c:pt idx="3943">
                  <c:v>40224</c:v>
                </c:pt>
                <c:pt idx="3944">
                  <c:v>40225</c:v>
                </c:pt>
                <c:pt idx="3945">
                  <c:v>40226</c:v>
                </c:pt>
                <c:pt idx="3946">
                  <c:v>40227</c:v>
                </c:pt>
                <c:pt idx="3947">
                  <c:v>40228</c:v>
                </c:pt>
                <c:pt idx="3948">
                  <c:v>40231</c:v>
                </c:pt>
                <c:pt idx="3949">
                  <c:v>40232</c:v>
                </c:pt>
                <c:pt idx="3950">
                  <c:v>40233</c:v>
                </c:pt>
                <c:pt idx="3951">
                  <c:v>40234</c:v>
                </c:pt>
                <c:pt idx="3952">
                  <c:v>40235</c:v>
                </c:pt>
                <c:pt idx="3953">
                  <c:v>40238</c:v>
                </c:pt>
                <c:pt idx="3954">
                  <c:v>40239</c:v>
                </c:pt>
                <c:pt idx="3955">
                  <c:v>40240</c:v>
                </c:pt>
                <c:pt idx="3956">
                  <c:v>40241</c:v>
                </c:pt>
                <c:pt idx="3957">
                  <c:v>40242</c:v>
                </c:pt>
                <c:pt idx="3958">
                  <c:v>40245</c:v>
                </c:pt>
                <c:pt idx="3959">
                  <c:v>40246</c:v>
                </c:pt>
                <c:pt idx="3960">
                  <c:v>40247</c:v>
                </c:pt>
                <c:pt idx="3961">
                  <c:v>40248</c:v>
                </c:pt>
                <c:pt idx="3962">
                  <c:v>40252</c:v>
                </c:pt>
                <c:pt idx="3963">
                  <c:v>40254</c:v>
                </c:pt>
                <c:pt idx="3964">
                  <c:v>40255</c:v>
                </c:pt>
                <c:pt idx="3965">
                  <c:v>40256</c:v>
                </c:pt>
                <c:pt idx="3966">
                  <c:v>40259</c:v>
                </c:pt>
                <c:pt idx="3967">
                  <c:v>40260</c:v>
                </c:pt>
                <c:pt idx="3968">
                  <c:v>40261</c:v>
                </c:pt>
                <c:pt idx="3969">
                  <c:v>40262</c:v>
                </c:pt>
                <c:pt idx="3970">
                  <c:v>40263</c:v>
                </c:pt>
                <c:pt idx="3971">
                  <c:v>40266</c:v>
                </c:pt>
                <c:pt idx="3972">
                  <c:v>40267</c:v>
                </c:pt>
                <c:pt idx="3973">
                  <c:v>40268</c:v>
                </c:pt>
                <c:pt idx="3974">
                  <c:v>40269</c:v>
                </c:pt>
                <c:pt idx="3975">
                  <c:v>40270</c:v>
                </c:pt>
                <c:pt idx="3976">
                  <c:v>40273</c:v>
                </c:pt>
                <c:pt idx="3977">
                  <c:v>40274</c:v>
                </c:pt>
                <c:pt idx="3978">
                  <c:v>40275</c:v>
                </c:pt>
                <c:pt idx="3979">
                  <c:v>40276</c:v>
                </c:pt>
                <c:pt idx="3980">
                  <c:v>40277</c:v>
                </c:pt>
                <c:pt idx="3981">
                  <c:v>40280</c:v>
                </c:pt>
                <c:pt idx="3982">
                  <c:v>40281</c:v>
                </c:pt>
                <c:pt idx="3983">
                  <c:v>40282</c:v>
                </c:pt>
                <c:pt idx="3984">
                  <c:v>40283</c:v>
                </c:pt>
                <c:pt idx="3985">
                  <c:v>40284</c:v>
                </c:pt>
                <c:pt idx="3986">
                  <c:v>40287</c:v>
                </c:pt>
                <c:pt idx="3987">
                  <c:v>40288</c:v>
                </c:pt>
                <c:pt idx="3988">
                  <c:v>40289</c:v>
                </c:pt>
                <c:pt idx="3989">
                  <c:v>40290</c:v>
                </c:pt>
                <c:pt idx="3990">
                  <c:v>40291</c:v>
                </c:pt>
                <c:pt idx="3991">
                  <c:v>40294</c:v>
                </c:pt>
                <c:pt idx="3992">
                  <c:v>40295</c:v>
                </c:pt>
                <c:pt idx="3993">
                  <c:v>40296</c:v>
                </c:pt>
                <c:pt idx="3994">
                  <c:v>40297</c:v>
                </c:pt>
                <c:pt idx="3995">
                  <c:v>40298</c:v>
                </c:pt>
                <c:pt idx="3996">
                  <c:v>40301</c:v>
                </c:pt>
                <c:pt idx="3997">
                  <c:v>40302</c:v>
                </c:pt>
                <c:pt idx="3998">
                  <c:v>40304</c:v>
                </c:pt>
                <c:pt idx="3999">
                  <c:v>40305</c:v>
                </c:pt>
                <c:pt idx="4000">
                  <c:v>40308</c:v>
                </c:pt>
                <c:pt idx="4001">
                  <c:v>40309</c:v>
                </c:pt>
                <c:pt idx="4002">
                  <c:v>40310</c:v>
                </c:pt>
                <c:pt idx="4003">
                  <c:v>40311</c:v>
                </c:pt>
                <c:pt idx="4004">
                  <c:v>40312</c:v>
                </c:pt>
                <c:pt idx="4005">
                  <c:v>40315</c:v>
                </c:pt>
                <c:pt idx="4006">
                  <c:v>40316</c:v>
                </c:pt>
                <c:pt idx="4007">
                  <c:v>40317</c:v>
                </c:pt>
                <c:pt idx="4008">
                  <c:v>40318</c:v>
                </c:pt>
                <c:pt idx="4009">
                  <c:v>40319</c:v>
                </c:pt>
                <c:pt idx="4010">
                  <c:v>40322</c:v>
                </c:pt>
                <c:pt idx="4011">
                  <c:v>40323</c:v>
                </c:pt>
                <c:pt idx="4012">
                  <c:v>40324</c:v>
                </c:pt>
                <c:pt idx="4013">
                  <c:v>40325</c:v>
                </c:pt>
                <c:pt idx="4014">
                  <c:v>40326</c:v>
                </c:pt>
                <c:pt idx="4015">
                  <c:v>40329</c:v>
                </c:pt>
                <c:pt idx="4016">
                  <c:v>40330</c:v>
                </c:pt>
                <c:pt idx="4017">
                  <c:v>40331</c:v>
                </c:pt>
                <c:pt idx="4018">
                  <c:v>40332</c:v>
                </c:pt>
                <c:pt idx="4019">
                  <c:v>40333</c:v>
                </c:pt>
                <c:pt idx="4020">
                  <c:v>40336</c:v>
                </c:pt>
                <c:pt idx="4021">
                  <c:v>40337</c:v>
                </c:pt>
                <c:pt idx="4022">
                  <c:v>40338</c:v>
                </c:pt>
                <c:pt idx="4023">
                  <c:v>40339</c:v>
                </c:pt>
                <c:pt idx="4024">
                  <c:v>40340</c:v>
                </c:pt>
                <c:pt idx="4025">
                  <c:v>40343</c:v>
                </c:pt>
                <c:pt idx="4026">
                  <c:v>40344</c:v>
                </c:pt>
                <c:pt idx="4027">
                  <c:v>40345</c:v>
                </c:pt>
                <c:pt idx="4028">
                  <c:v>40346</c:v>
                </c:pt>
                <c:pt idx="4029">
                  <c:v>40347</c:v>
                </c:pt>
                <c:pt idx="4030">
                  <c:v>40350</c:v>
                </c:pt>
                <c:pt idx="4031">
                  <c:v>40351</c:v>
                </c:pt>
                <c:pt idx="4032">
                  <c:v>40352</c:v>
                </c:pt>
                <c:pt idx="4033">
                  <c:v>40353</c:v>
                </c:pt>
                <c:pt idx="4034">
                  <c:v>40354</c:v>
                </c:pt>
                <c:pt idx="4035">
                  <c:v>40357</c:v>
                </c:pt>
                <c:pt idx="4036">
                  <c:v>40358</c:v>
                </c:pt>
                <c:pt idx="4037">
                  <c:v>40359</c:v>
                </c:pt>
                <c:pt idx="4038">
                  <c:v>40360</c:v>
                </c:pt>
                <c:pt idx="4039">
                  <c:v>40361</c:v>
                </c:pt>
                <c:pt idx="4040">
                  <c:v>40364</c:v>
                </c:pt>
                <c:pt idx="4041">
                  <c:v>40365</c:v>
                </c:pt>
                <c:pt idx="4042">
                  <c:v>40366</c:v>
                </c:pt>
                <c:pt idx="4043">
                  <c:v>40367</c:v>
                </c:pt>
                <c:pt idx="4044">
                  <c:v>40368</c:v>
                </c:pt>
                <c:pt idx="4045">
                  <c:v>40371</c:v>
                </c:pt>
                <c:pt idx="4046">
                  <c:v>40372</c:v>
                </c:pt>
                <c:pt idx="4047">
                  <c:v>40373</c:v>
                </c:pt>
                <c:pt idx="4048">
                  <c:v>40374</c:v>
                </c:pt>
                <c:pt idx="4049">
                  <c:v>40375</c:v>
                </c:pt>
                <c:pt idx="4050">
                  <c:v>40378</c:v>
                </c:pt>
                <c:pt idx="4051">
                  <c:v>40379</c:v>
                </c:pt>
                <c:pt idx="4052">
                  <c:v>40380</c:v>
                </c:pt>
                <c:pt idx="4053">
                  <c:v>40381</c:v>
                </c:pt>
                <c:pt idx="4054">
                  <c:v>40382</c:v>
                </c:pt>
                <c:pt idx="4055">
                  <c:v>40385</c:v>
                </c:pt>
                <c:pt idx="4056">
                  <c:v>40386</c:v>
                </c:pt>
                <c:pt idx="4057">
                  <c:v>40387</c:v>
                </c:pt>
                <c:pt idx="4058">
                  <c:v>40388</c:v>
                </c:pt>
                <c:pt idx="4059">
                  <c:v>40389</c:v>
                </c:pt>
                <c:pt idx="4060">
                  <c:v>40392</c:v>
                </c:pt>
                <c:pt idx="4061">
                  <c:v>40393</c:v>
                </c:pt>
                <c:pt idx="4062">
                  <c:v>40394</c:v>
                </c:pt>
                <c:pt idx="4063">
                  <c:v>40395</c:v>
                </c:pt>
                <c:pt idx="4064">
                  <c:v>40396</c:v>
                </c:pt>
                <c:pt idx="4065">
                  <c:v>40399</c:v>
                </c:pt>
                <c:pt idx="4066">
                  <c:v>40400</c:v>
                </c:pt>
                <c:pt idx="4067">
                  <c:v>40401</c:v>
                </c:pt>
                <c:pt idx="4068">
                  <c:v>40402</c:v>
                </c:pt>
                <c:pt idx="4069">
                  <c:v>40403</c:v>
                </c:pt>
                <c:pt idx="4070">
                  <c:v>40406</c:v>
                </c:pt>
                <c:pt idx="4071">
                  <c:v>40407</c:v>
                </c:pt>
                <c:pt idx="4072">
                  <c:v>40408</c:v>
                </c:pt>
                <c:pt idx="4073">
                  <c:v>40409</c:v>
                </c:pt>
                <c:pt idx="4074">
                  <c:v>40410</c:v>
                </c:pt>
                <c:pt idx="4075">
                  <c:v>40413</c:v>
                </c:pt>
                <c:pt idx="4076">
                  <c:v>40414</c:v>
                </c:pt>
                <c:pt idx="4077">
                  <c:v>40415</c:v>
                </c:pt>
                <c:pt idx="4078">
                  <c:v>40416</c:v>
                </c:pt>
                <c:pt idx="4079">
                  <c:v>40417</c:v>
                </c:pt>
                <c:pt idx="4080">
                  <c:v>40420</c:v>
                </c:pt>
                <c:pt idx="4081">
                  <c:v>40421</c:v>
                </c:pt>
                <c:pt idx="4082">
                  <c:v>40422</c:v>
                </c:pt>
                <c:pt idx="4083">
                  <c:v>40423</c:v>
                </c:pt>
                <c:pt idx="4084">
                  <c:v>40424</c:v>
                </c:pt>
                <c:pt idx="4085">
                  <c:v>40427</c:v>
                </c:pt>
                <c:pt idx="4086">
                  <c:v>40428</c:v>
                </c:pt>
                <c:pt idx="4087">
                  <c:v>40429</c:v>
                </c:pt>
                <c:pt idx="4088">
                  <c:v>40430</c:v>
                </c:pt>
                <c:pt idx="4089">
                  <c:v>40434</c:v>
                </c:pt>
                <c:pt idx="4090">
                  <c:v>40435</c:v>
                </c:pt>
                <c:pt idx="4091">
                  <c:v>40436</c:v>
                </c:pt>
                <c:pt idx="4092">
                  <c:v>40437</c:v>
                </c:pt>
                <c:pt idx="4093">
                  <c:v>40438</c:v>
                </c:pt>
                <c:pt idx="4094">
                  <c:v>40441</c:v>
                </c:pt>
                <c:pt idx="4095">
                  <c:v>40442</c:v>
                </c:pt>
                <c:pt idx="4096">
                  <c:v>40443</c:v>
                </c:pt>
                <c:pt idx="4097">
                  <c:v>40444</c:v>
                </c:pt>
                <c:pt idx="4098">
                  <c:v>40445</c:v>
                </c:pt>
                <c:pt idx="4099">
                  <c:v>40448</c:v>
                </c:pt>
                <c:pt idx="4100">
                  <c:v>40449</c:v>
                </c:pt>
                <c:pt idx="4101">
                  <c:v>40450</c:v>
                </c:pt>
                <c:pt idx="4102">
                  <c:v>40451</c:v>
                </c:pt>
                <c:pt idx="4103">
                  <c:v>40452</c:v>
                </c:pt>
                <c:pt idx="4104">
                  <c:v>40455</c:v>
                </c:pt>
                <c:pt idx="4105">
                  <c:v>40456</c:v>
                </c:pt>
                <c:pt idx="4106">
                  <c:v>40457</c:v>
                </c:pt>
                <c:pt idx="4107">
                  <c:v>40458</c:v>
                </c:pt>
                <c:pt idx="4108">
                  <c:v>40459</c:v>
                </c:pt>
                <c:pt idx="4109">
                  <c:v>40462</c:v>
                </c:pt>
                <c:pt idx="4110">
                  <c:v>40463</c:v>
                </c:pt>
                <c:pt idx="4111">
                  <c:v>40464</c:v>
                </c:pt>
                <c:pt idx="4112">
                  <c:v>40465</c:v>
                </c:pt>
                <c:pt idx="4113">
                  <c:v>40466</c:v>
                </c:pt>
                <c:pt idx="4114">
                  <c:v>40469</c:v>
                </c:pt>
                <c:pt idx="4115">
                  <c:v>40470</c:v>
                </c:pt>
                <c:pt idx="4116">
                  <c:v>40471</c:v>
                </c:pt>
                <c:pt idx="4117">
                  <c:v>40472</c:v>
                </c:pt>
                <c:pt idx="4118">
                  <c:v>40473</c:v>
                </c:pt>
                <c:pt idx="4119">
                  <c:v>40476</c:v>
                </c:pt>
                <c:pt idx="4120">
                  <c:v>40477</c:v>
                </c:pt>
                <c:pt idx="4121">
                  <c:v>40478</c:v>
                </c:pt>
                <c:pt idx="4122">
                  <c:v>40479</c:v>
                </c:pt>
                <c:pt idx="4123">
                  <c:v>40480</c:v>
                </c:pt>
                <c:pt idx="4124">
                  <c:v>40483</c:v>
                </c:pt>
                <c:pt idx="4125">
                  <c:v>40485</c:v>
                </c:pt>
                <c:pt idx="4126">
                  <c:v>40486</c:v>
                </c:pt>
                <c:pt idx="4127">
                  <c:v>40490</c:v>
                </c:pt>
                <c:pt idx="4128">
                  <c:v>40491</c:v>
                </c:pt>
                <c:pt idx="4129">
                  <c:v>40492</c:v>
                </c:pt>
                <c:pt idx="4130">
                  <c:v>40493</c:v>
                </c:pt>
                <c:pt idx="4131">
                  <c:v>40494</c:v>
                </c:pt>
                <c:pt idx="4132">
                  <c:v>40497</c:v>
                </c:pt>
                <c:pt idx="4133">
                  <c:v>40498</c:v>
                </c:pt>
                <c:pt idx="4134">
                  <c:v>40499</c:v>
                </c:pt>
                <c:pt idx="4135">
                  <c:v>40500</c:v>
                </c:pt>
                <c:pt idx="4136">
                  <c:v>40501</c:v>
                </c:pt>
                <c:pt idx="4137">
                  <c:v>40504</c:v>
                </c:pt>
                <c:pt idx="4138">
                  <c:v>40505</c:v>
                </c:pt>
                <c:pt idx="4139">
                  <c:v>40506</c:v>
                </c:pt>
                <c:pt idx="4140">
                  <c:v>40507</c:v>
                </c:pt>
                <c:pt idx="4141">
                  <c:v>40508</c:v>
                </c:pt>
                <c:pt idx="4142">
                  <c:v>40511</c:v>
                </c:pt>
                <c:pt idx="4143">
                  <c:v>40512</c:v>
                </c:pt>
                <c:pt idx="4144">
                  <c:v>40513</c:v>
                </c:pt>
                <c:pt idx="4145">
                  <c:v>40514</c:v>
                </c:pt>
                <c:pt idx="4146">
                  <c:v>40515</c:v>
                </c:pt>
                <c:pt idx="4147">
                  <c:v>40518</c:v>
                </c:pt>
                <c:pt idx="4148">
                  <c:v>40519</c:v>
                </c:pt>
                <c:pt idx="4149">
                  <c:v>40520</c:v>
                </c:pt>
                <c:pt idx="4150">
                  <c:v>40521</c:v>
                </c:pt>
                <c:pt idx="4151">
                  <c:v>40522</c:v>
                </c:pt>
                <c:pt idx="4152">
                  <c:v>40525</c:v>
                </c:pt>
                <c:pt idx="4153">
                  <c:v>40526</c:v>
                </c:pt>
                <c:pt idx="4154">
                  <c:v>40527</c:v>
                </c:pt>
                <c:pt idx="4155">
                  <c:v>40528</c:v>
                </c:pt>
                <c:pt idx="4156">
                  <c:v>40529</c:v>
                </c:pt>
                <c:pt idx="4157">
                  <c:v>40532</c:v>
                </c:pt>
                <c:pt idx="4158">
                  <c:v>40533</c:v>
                </c:pt>
                <c:pt idx="4159">
                  <c:v>40534</c:v>
                </c:pt>
                <c:pt idx="4160">
                  <c:v>40535</c:v>
                </c:pt>
                <c:pt idx="4161">
                  <c:v>40536</c:v>
                </c:pt>
                <c:pt idx="4162">
                  <c:v>40539</c:v>
                </c:pt>
                <c:pt idx="4163">
                  <c:v>40540</c:v>
                </c:pt>
                <c:pt idx="4164">
                  <c:v>40541</c:v>
                </c:pt>
                <c:pt idx="4165">
                  <c:v>40542</c:v>
                </c:pt>
                <c:pt idx="4166">
                  <c:v>40543</c:v>
                </c:pt>
                <c:pt idx="4167">
                  <c:v>40547</c:v>
                </c:pt>
                <c:pt idx="4168">
                  <c:v>40548</c:v>
                </c:pt>
                <c:pt idx="4169">
                  <c:v>40549</c:v>
                </c:pt>
                <c:pt idx="4170">
                  <c:v>40550</c:v>
                </c:pt>
                <c:pt idx="4171">
                  <c:v>40553</c:v>
                </c:pt>
                <c:pt idx="4172">
                  <c:v>40554</c:v>
                </c:pt>
                <c:pt idx="4173">
                  <c:v>40555</c:v>
                </c:pt>
                <c:pt idx="4174">
                  <c:v>40556</c:v>
                </c:pt>
                <c:pt idx="4175">
                  <c:v>40557</c:v>
                </c:pt>
                <c:pt idx="4176">
                  <c:v>40560</c:v>
                </c:pt>
                <c:pt idx="4177">
                  <c:v>40561</c:v>
                </c:pt>
                <c:pt idx="4178">
                  <c:v>40562</c:v>
                </c:pt>
                <c:pt idx="4179">
                  <c:v>40564</c:v>
                </c:pt>
                <c:pt idx="4180">
                  <c:v>40567</c:v>
                </c:pt>
                <c:pt idx="4181">
                  <c:v>40568</c:v>
                </c:pt>
                <c:pt idx="4182">
                  <c:v>40569</c:v>
                </c:pt>
                <c:pt idx="4183">
                  <c:v>40570</c:v>
                </c:pt>
                <c:pt idx="4184">
                  <c:v>40571</c:v>
                </c:pt>
                <c:pt idx="4185">
                  <c:v>40574</c:v>
                </c:pt>
                <c:pt idx="4186">
                  <c:v>40576</c:v>
                </c:pt>
                <c:pt idx="4187">
                  <c:v>40578</c:v>
                </c:pt>
                <c:pt idx="4188">
                  <c:v>40581</c:v>
                </c:pt>
                <c:pt idx="4189">
                  <c:v>40582</c:v>
                </c:pt>
                <c:pt idx="4190">
                  <c:v>40583</c:v>
                </c:pt>
                <c:pt idx="4191">
                  <c:v>40584</c:v>
                </c:pt>
                <c:pt idx="4192">
                  <c:v>40585</c:v>
                </c:pt>
                <c:pt idx="4193">
                  <c:v>40588</c:v>
                </c:pt>
                <c:pt idx="4194">
                  <c:v>40589</c:v>
                </c:pt>
                <c:pt idx="4195">
                  <c:v>40590</c:v>
                </c:pt>
                <c:pt idx="4196">
                  <c:v>40591</c:v>
                </c:pt>
                <c:pt idx="4197">
                  <c:v>40592</c:v>
                </c:pt>
                <c:pt idx="4198">
                  <c:v>40595</c:v>
                </c:pt>
                <c:pt idx="4199">
                  <c:v>40596</c:v>
                </c:pt>
                <c:pt idx="4200">
                  <c:v>40597</c:v>
                </c:pt>
                <c:pt idx="4201">
                  <c:v>40598</c:v>
                </c:pt>
                <c:pt idx="4202">
                  <c:v>40599</c:v>
                </c:pt>
                <c:pt idx="4203">
                  <c:v>40602</c:v>
                </c:pt>
                <c:pt idx="4204">
                  <c:v>40603</c:v>
                </c:pt>
                <c:pt idx="4205">
                  <c:v>40605</c:v>
                </c:pt>
                <c:pt idx="4206">
                  <c:v>40606</c:v>
                </c:pt>
                <c:pt idx="4207">
                  <c:v>40609</c:v>
                </c:pt>
                <c:pt idx="4208">
                  <c:v>40610</c:v>
                </c:pt>
                <c:pt idx="4209">
                  <c:v>40611</c:v>
                </c:pt>
                <c:pt idx="4210">
                  <c:v>40612</c:v>
                </c:pt>
                <c:pt idx="4211">
                  <c:v>40613</c:v>
                </c:pt>
                <c:pt idx="4212">
                  <c:v>40616</c:v>
                </c:pt>
                <c:pt idx="4213">
                  <c:v>40617</c:v>
                </c:pt>
                <c:pt idx="4214">
                  <c:v>40618</c:v>
                </c:pt>
                <c:pt idx="4215">
                  <c:v>40619</c:v>
                </c:pt>
                <c:pt idx="4216">
                  <c:v>40620</c:v>
                </c:pt>
                <c:pt idx="4217">
                  <c:v>40623</c:v>
                </c:pt>
                <c:pt idx="4218">
                  <c:v>40624</c:v>
                </c:pt>
                <c:pt idx="4219">
                  <c:v>40625</c:v>
                </c:pt>
                <c:pt idx="4220">
                  <c:v>40626</c:v>
                </c:pt>
                <c:pt idx="4221">
                  <c:v>40627</c:v>
                </c:pt>
                <c:pt idx="4222">
                  <c:v>40630</c:v>
                </c:pt>
                <c:pt idx="4223">
                  <c:v>40631</c:v>
                </c:pt>
                <c:pt idx="4224">
                  <c:v>40632</c:v>
                </c:pt>
                <c:pt idx="4225">
                  <c:v>40633</c:v>
                </c:pt>
                <c:pt idx="4226">
                  <c:v>40634</c:v>
                </c:pt>
                <c:pt idx="4227">
                  <c:v>40638</c:v>
                </c:pt>
                <c:pt idx="4228">
                  <c:v>40639</c:v>
                </c:pt>
                <c:pt idx="4229">
                  <c:v>40640</c:v>
                </c:pt>
                <c:pt idx="4230">
                  <c:v>40641</c:v>
                </c:pt>
                <c:pt idx="4231">
                  <c:v>40644</c:v>
                </c:pt>
                <c:pt idx="4232">
                  <c:v>40645</c:v>
                </c:pt>
                <c:pt idx="4233">
                  <c:v>40646</c:v>
                </c:pt>
                <c:pt idx="4234">
                  <c:v>40647</c:v>
                </c:pt>
                <c:pt idx="4235">
                  <c:v>40648</c:v>
                </c:pt>
                <c:pt idx="4236">
                  <c:v>40651</c:v>
                </c:pt>
                <c:pt idx="4237">
                  <c:v>40652</c:v>
                </c:pt>
                <c:pt idx="4238">
                  <c:v>40653</c:v>
                </c:pt>
                <c:pt idx="4239">
                  <c:v>40654</c:v>
                </c:pt>
                <c:pt idx="4240">
                  <c:v>40655</c:v>
                </c:pt>
                <c:pt idx="4241">
                  <c:v>40658</c:v>
                </c:pt>
                <c:pt idx="4242">
                  <c:v>40659</c:v>
                </c:pt>
                <c:pt idx="4243">
                  <c:v>40660</c:v>
                </c:pt>
                <c:pt idx="4244">
                  <c:v>40661</c:v>
                </c:pt>
                <c:pt idx="4245">
                  <c:v>40662</c:v>
                </c:pt>
                <c:pt idx="4246">
                  <c:v>40665</c:v>
                </c:pt>
                <c:pt idx="4247">
                  <c:v>40666</c:v>
                </c:pt>
                <c:pt idx="4248">
                  <c:v>40667</c:v>
                </c:pt>
                <c:pt idx="4249">
                  <c:v>40668</c:v>
                </c:pt>
                <c:pt idx="4250">
                  <c:v>40669</c:v>
                </c:pt>
                <c:pt idx="4251">
                  <c:v>40672</c:v>
                </c:pt>
                <c:pt idx="4252">
                  <c:v>40673</c:v>
                </c:pt>
                <c:pt idx="4253">
                  <c:v>40674</c:v>
                </c:pt>
                <c:pt idx="4254">
                  <c:v>40675</c:v>
                </c:pt>
                <c:pt idx="4255">
                  <c:v>40676</c:v>
                </c:pt>
                <c:pt idx="4256">
                  <c:v>40679</c:v>
                </c:pt>
                <c:pt idx="4257">
                  <c:v>40680</c:v>
                </c:pt>
                <c:pt idx="4258">
                  <c:v>40681</c:v>
                </c:pt>
                <c:pt idx="4259">
                  <c:v>40682</c:v>
                </c:pt>
                <c:pt idx="4260">
                  <c:v>40683</c:v>
                </c:pt>
                <c:pt idx="4261">
                  <c:v>40686</c:v>
                </c:pt>
                <c:pt idx="4262">
                  <c:v>40687</c:v>
                </c:pt>
                <c:pt idx="4263">
                  <c:v>40688</c:v>
                </c:pt>
                <c:pt idx="4264">
                  <c:v>40689</c:v>
                </c:pt>
                <c:pt idx="4265">
                  <c:v>40690</c:v>
                </c:pt>
                <c:pt idx="4266">
                  <c:v>40693</c:v>
                </c:pt>
                <c:pt idx="4267">
                  <c:v>40694</c:v>
                </c:pt>
                <c:pt idx="4268">
                  <c:v>40695</c:v>
                </c:pt>
                <c:pt idx="4269">
                  <c:v>40696</c:v>
                </c:pt>
                <c:pt idx="4270">
                  <c:v>40697</c:v>
                </c:pt>
                <c:pt idx="4271">
                  <c:v>40700</c:v>
                </c:pt>
                <c:pt idx="4272">
                  <c:v>40701</c:v>
                </c:pt>
                <c:pt idx="4273">
                  <c:v>40702</c:v>
                </c:pt>
                <c:pt idx="4274">
                  <c:v>40703</c:v>
                </c:pt>
                <c:pt idx="4275">
                  <c:v>40704</c:v>
                </c:pt>
                <c:pt idx="4276">
                  <c:v>40707</c:v>
                </c:pt>
                <c:pt idx="4277">
                  <c:v>40708</c:v>
                </c:pt>
                <c:pt idx="4278">
                  <c:v>40709</c:v>
                </c:pt>
                <c:pt idx="4279">
                  <c:v>40710</c:v>
                </c:pt>
                <c:pt idx="4280">
                  <c:v>40711</c:v>
                </c:pt>
                <c:pt idx="4281">
                  <c:v>40714</c:v>
                </c:pt>
                <c:pt idx="4282">
                  <c:v>40715</c:v>
                </c:pt>
                <c:pt idx="4283">
                  <c:v>40716</c:v>
                </c:pt>
                <c:pt idx="4284">
                  <c:v>40717</c:v>
                </c:pt>
                <c:pt idx="4285">
                  <c:v>40718</c:v>
                </c:pt>
                <c:pt idx="4286">
                  <c:v>40721</c:v>
                </c:pt>
                <c:pt idx="4287">
                  <c:v>40722</c:v>
                </c:pt>
                <c:pt idx="4288">
                  <c:v>40723</c:v>
                </c:pt>
                <c:pt idx="4289">
                  <c:v>40724</c:v>
                </c:pt>
                <c:pt idx="4290">
                  <c:v>40725</c:v>
                </c:pt>
                <c:pt idx="4291">
                  <c:v>40728</c:v>
                </c:pt>
                <c:pt idx="4292">
                  <c:v>40729</c:v>
                </c:pt>
                <c:pt idx="4293">
                  <c:v>40730</c:v>
                </c:pt>
                <c:pt idx="4294">
                  <c:v>40731</c:v>
                </c:pt>
                <c:pt idx="4295">
                  <c:v>40732</c:v>
                </c:pt>
                <c:pt idx="4296">
                  <c:v>40735</c:v>
                </c:pt>
                <c:pt idx="4297">
                  <c:v>40736</c:v>
                </c:pt>
                <c:pt idx="4298">
                  <c:v>40737</c:v>
                </c:pt>
                <c:pt idx="4299">
                  <c:v>40738</c:v>
                </c:pt>
                <c:pt idx="4300">
                  <c:v>40739</c:v>
                </c:pt>
                <c:pt idx="4301">
                  <c:v>40742</c:v>
                </c:pt>
                <c:pt idx="4302">
                  <c:v>40743</c:v>
                </c:pt>
                <c:pt idx="4303">
                  <c:v>40744</c:v>
                </c:pt>
                <c:pt idx="4304">
                  <c:v>40745</c:v>
                </c:pt>
                <c:pt idx="4305">
                  <c:v>40746</c:v>
                </c:pt>
                <c:pt idx="4306">
                  <c:v>40749</c:v>
                </c:pt>
                <c:pt idx="4307">
                  <c:v>40750</c:v>
                </c:pt>
                <c:pt idx="4308">
                  <c:v>40751</c:v>
                </c:pt>
                <c:pt idx="4309">
                  <c:v>40752</c:v>
                </c:pt>
                <c:pt idx="4310">
                  <c:v>40753</c:v>
                </c:pt>
                <c:pt idx="4311">
                  <c:v>40756</c:v>
                </c:pt>
                <c:pt idx="4312">
                  <c:v>40757</c:v>
                </c:pt>
                <c:pt idx="4313">
                  <c:v>40758</c:v>
                </c:pt>
                <c:pt idx="4314">
                  <c:v>40759</c:v>
                </c:pt>
                <c:pt idx="4315">
                  <c:v>40760</c:v>
                </c:pt>
                <c:pt idx="4316">
                  <c:v>40763</c:v>
                </c:pt>
                <c:pt idx="4317">
                  <c:v>40764</c:v>
                </c:pt>
                <c:pt idx="4318">
                  <c:v>40765</c:v>
                </c:pt>
                <c:pt idx="4319">
                  <c:v>40766</c:v>
                </c:pt>
                <c:pt idx="4320">
                  <c:v>40767</c:v>
                </c:pt>
                <c:pt idx="4321">
                  <c:v>40770</c:v>
                </c:pt>
                <c:pt idx="4322">
                  <c:v>40771</c:v>
                </c:pt>
                <c:pt idx="4323">
                  <c:v>40772</c:v>
                </c:pt>
                <c:pt idx="4324">
                  <c:v>40773</c:v>
                </c:pt>
                <c:pt idx="4325">
                  <c:v>40774</c:v>
                </c:pt>
                <c:pt idx="4326">
                  <c:v>40777</c:v>
                </c:pt>
                <c:pt idx="4327">
                  <c:v>40778</c:v>
                </c:pt>
                <c:pt idx="4328">
                  <c:v>40779</c:v>
                </c:pt>
                <c:pt idx="4329">
                  <c:v>40780</c:v>
                </c:pt>
                <c:pt idx="4330">
                  <c:v>40781</c:v>
                </c:pt>
                <c:pt idx="4331">
                  <c:v>40784</c:v>
                </c:pt>
                <c:pt idx="4332">
                  <c:v>40785</c:v>
                </c:pt>
                <c:pt idx="4333">
                  <c:v>40787</c:v>
                </c:pt>
                <c:pt idx="4334">
                  <c:v>40791</c:v>
                </c:pt>
                <c:pt idx="4335">
                  <c:v>40792</c:v>
                </c:pt>
                <c:pt idx="4336">
                  <c:v>40793</c:v>
                </c:pt>
                <c:pt idx="4337">
                  <c:v>40794</c:v>
                </c:pt>
                <c:pt idx="4338">
                  <c:v>40795</c:v>
                </c:pt>
                <c:pt idx="4339">
                  <c:v>40798</c:v>
                </c:pt>
                <c:pt idx="4340">
                  <c:v>40799</c:v>
                </c:pt>
                <c:pt idx="4341">
                  <c:v>40800</c:v>
                </c:pt>
                <c:pt idx="4342">
                  <c:v>40801</c:v>
                </c:pt>
                <c:pt idx="4343">
                  <c:v>40802</c:v>
                </c:pt>
                <c:pt idx="4344">
                  <c:v>40805</c:v>
                </c:pt>
                <c:pt idx="4345">
                  <c:v>40806</c:v>
                </c:pt>
                <c:pt idx="4346">
                  <c:v>40807</c:v>
                </c:pt>
                <c:pt idx="4347">
                  <c:v>40808</c:v>
                </c:pt>
                <c:pt idx="4348">
                  <c:v>40809</c:v>
                </c:pt>
                <c:pt idx="4349">
                  <c:v>40812</c:v>
                </c:pt>
                <c:pt idx="4350">
                  <c:v>40813</c:v>
                </c:pt>
                <c:pt idx="4351">
                  <c:v>40814</c:v>
                </c:pt>
                <c:pt idx="4352">
                  <c:v>40815</c:v>
                </c:pt>
                <c:pt idx="4353">
                  <c:v>40816</c:v>
                </c:pt>
                <c:pt idx="4354">
                  <c:v>40819</c:v>
                </c:pt>
                <c:pt idx="4355">
                  <c:v>40820</c:v>
                </c:pt>
                <c:pt idx="4356">
                  <c:v>40821</c:v>
                </c:pt>
                <c:pt idx="4357">
                  <c:v>40822</c:v>
                </c:pt>
                <c:pt idx="4358">
                  <c:v>40823</c:v>
                </c:pt>
                <c:pt idx="4359">
                  <c:v>40826</c:v>
                </c:pt>
                <c:pt idx="4360">
                  <c:v>40827</c:v>
                </c:pt>
                <c:pt idx="4361">
                  <c:v>40828</c:v>
                </c:pt>
                <c:pt idx="4362">
                  <c:v>40829</c:v>
                </c:pt>
                <c:pt idx="4363">
                  <c:v>40830</c:v>
                </c:pt>
                <c:pt idx="4364">
                  <c:v>40833</c:v>
                </c:pt>
                <c:pt idx="4365">
                  <c:v>40834</c:v>
                </c:pt>
                <c:pt idx="4366">
                  <c:v>40835</c:v>
                </c:pt>
                <c:pt idx="4367">
                  <c:v>40836</c:v>
                </c:pt>
                <c:pt idx="4368">
                  <c:v>40837</c:v>
                </c:pt>
                <c:pt idx="4369">
                  <c:v>40840</c:v>
                </c:pt>
                <c:pt idx="4370">
                  <c:v>40841</c:v>
                </c:pt>
                <c:pt idx="4371">
                  <c:v>40843</c:v>
                </c:pt>
                <c:pt idx="4372">
                  <c:v>40844</c:v>
                </c:pt>
                <c:pt idx="4373">
                  <c:v>40847</c:v>
                </c:pt>
                <c:pt idx="4374">
                  <c:v>40850</c:v>
                </c:pt>
                <c:pt idx="4375">
                  <c:v>40851</c:v>
                </c:pt>
                <c:pt idx="4376">
                  <c:v>40854</c:v>
                </c:pt>
                <c:pt idx="4377">
                  <c:v>40855</c:v>
                </c:pt>
                <c:pt idx="4378">
                  <c:v>40856</c:v>
                </c:pt>
                <c:pt idx="4379">
                  <c:v>40857</c:v>
                </c:pt>
                <c:pt idx="4380">
                  <c:v>40858</c:v>
                </c:pt>
                <c:pt idx="4381">
                  <c:v>40861</c:v>
                </c:pt>
                <c:pt idx="4382">
                  <c:v>40862</c:v>
                </c:pt>
                <c:pt idx="4383">
                  <c:v>40863</c:v>
                </c:pt>
                <c:pt idx="4384">
                  <c:v>40864</c:v>
                </c:pt>
                <c:pt idx="4385">
                  <c:v>40865</c:v>
                </c:pt>
                <c:pt idx="4386">
                  <c:v>40868</c:v>
                </c:pt>
                <c:pt idx="4387">
                  <c:v>40869</c:v>
                </c:pt>
                <c:pt idx="4388">
                  <c:v>40870</c:v>
                </c:pt>
                <c:pt idx="4389">
                  <c:v>40871</c:v>
                </c:pt>
                <c:pt idx="4390">
                  <c:v>40872</c:v>
                </c:pt>
                <c:pt idx="4391">
                  <c:v>40875</c:v>
                </c:pt>
                <c:pt idx="4392">
                  <c:v>40876</c:v>
                </c:pt>
                <c:pt idx="4393">
                  <c:v>40877</c:v>
                </c:pt>
                <c:pt idx="4394">
                  <c:v>40878</c:v>
                </c:pt>
                <c:pt idx="4395">
                  <c:v>40879</c:v>
                </c:pt>
                <c:pt idx="4396">
                  <c:v>40882</c:v>
                </c:pt>
                <c:pt idx="4397">
                  <c:v>40883</c:v>
                </c:pt>
                <c:pt idx="4398">
                  <c:v>40884</c:v>
                </c:pt>
                <c:pt idx="4399">
                  <c:v>40885</c:v>
                </c:pt>
                <c:pt idx="4400">
                  <c:v>40886</c:v>
                </c:pt>
                <c:pt idx="4401">
                  <c:v>40889</c:v>
                </c:pt>
                <c:pt idx="4402">
                  <c:v>40890</c:v>
                </c:pt>
                <c:pt idx="4403">
                  <c:v>40891</c:v>
                </c:pt>
                <c:pt idx="4404">
                  <c:v>40892</c:v>
                </c:pt>
                <c:pt idx="4405">
                  <c:v>40893</c:v>
                </c:pt>
                <c:pt idx="4406">
                  <c:v>40896</c:v>
                </c:pt>
                <c:pt idx="4407">
                  <c:v>40897</c:v>
                </c:pt>
                <c:pt idx="4408">
                  <c:v>40898</c:v>
                </c:pt>
                <c:pt idx="4409">
                  <c:v>40899</c:v>
                </c:pt>
                <c:pt idx="4410">
                  <c:v>40900</c:v>
                </c:pt>
                <c:pt idx="4411">
                  <c:v>40903</c:v>
                </c:pt>
                <c:pt idx="4412">
                  <c:v>40904</c:v>
                </c:pt>
                <c:pt idx="4413">
                  <c:v>40905</c:v>
                </c:pt>
                <c:pt idx="4414">
                  <c:v>40906</c:v>
                </c:pt>
                <c:pt idx="4415">
                  <c:v>40907</c:v>
                </c:pt>
                <c:pt idx="4416">
                  <c:v>40911</c:v>
                </c:pt>
                <c:pt idx="4417">
                  <c:v>40912</c:v>
                </c:pt>
                <c:pt idx="4418">
                  <c:v>40913</c:v>
                </c:pt>
                <c:pt idx="4419">
                  <c:v>40914</c:v>
                </c:pt>
                <c:pt idx="4420">
                  <c:v>40917</c:v>
                </c:pt>
                <c:pt idx="4421">
                  <c:v>40918</c:v>
                </c:pt>
                <c:pt idx="4422">
                  <c:v>40919</c:v>
                </c:pt>
                <c:pt idx="4423">
                  <c:v>40920</c:v>
                </c:pt>
                <c:pt idx="4424">
                  <c:v>40921</c:v>
                </c:pt>
                <c:pt idx="4425">
                  <c:v>40924</c:v>
                </c:pt>
                <c:pt idx="4426">
                  <c:v>40925</c:v>
                </c:pt>
                <c:pt idx="4427">
                  <c:v>40926</c:v>
                </c:pt>
                <c:pt idx="4428">
                  <c:v>40927</c:v>
                </c:pt>
                <c:pt idx="4429">
                  <c:v>40928</c:v>
                </c:pt>
                <c:pt idx="4430">
                  <c:v>40932</c:v>
                </c:pt>
                <c:pt idx="4431">
                  <c:v>40933</c:v>
                </c:pt>
                <c:pt idx="4432">
                  <c:v>40934</c:v>
                </c:pt>
                <c:pt idx="4433">
                  <c:v>40935</c:v>
                </c:pt>
                <c:pt idx="4434">
                  <c:v>40938</c:v>
                </c:pt>
                <c:pt idx="4435">
                  <c:v>40939</c:v>
                </c:pt>
                <c:pt idx="4436">
                  <c:v>40941</c:v>
                </c:pt>
                <c:pt idx="4437">
                  <c:v>40942</c:v>
                </c:pt>
                <c:pt idx="4438">
                  <c:v>40945</c:v>
                </c:pt>
                <c:pt idx="4439">
                  <c:v>40947</c:v>
                </c:pt>
                <c:pt idx="4440">
                  <c:v>40948</c:v>
                </c:pt>
                <c:pt idx="4441">
                  <c:v>40949</c:v>
                </c:pt>
                <c:pt idx="4442">
                  <c:v>40952</c:v>
                </c:pt>
                <c:pt idx="4443">
                  <c:v>40953</c:v>
                </c:pt>
                <c:pt idx="4444">
                  <c:v>40954</c:v>
                </c:pt>
                <c:pt idx="4445">
                  <c:v>40955</c:v>
                </c:pt>
                <c:pt idx="4446">
                  <c:v>40956</c:v>
                </c:pt>
                <c:pt idx="4447">
                  <c:v>40960</c:v>
                </c:pt>
                <c:pt idx="4448">
                  <c:v>40961</c:v>
                </c:pt>
                <c:pt idx="4449">
                  <c:v>40962</c:v>
                </c:pt>
                <c:pt idx="4450">
                  <c:v>40963</c:v>
                </c:pt>
                <c:pt idx="4451">
                  <c:v>40966</c:v>
                </c:pt>
                <c:pt idx="4452">
                  <c:v>40967</c:v>
                </c:pt>
                <c:pt idx="4453">
                  <c:v>40968</c:v>
                </c:pt>
                <c:pt idx="4454">
                  <c:v>40969</c:v>
                </c:pt>
                <c:pt idx="4455">
                  <c:v>40970</c:v>
                </c:pt>
                <c:pt idx="4456">
                  <c:v>40973</c:v>
                </c:pt>
                <c:pt idx="4457">
                  <c:v>40974</c:v>
                </c:pt>
                <c:pt idx="4458">
                  <c:v>40975</c:v>
                </c:pt>
                <c:pt idx="4459">
                  <c:v>40976</c:v>
                </c:pt>
                <c:pt idx="4460">
                  <c:v>40977</c:v>
                </c:pt>
                <c:pt idx="4461">
                  <c:v>40981</c:v>
                </c:pt>
                <c:pt idx="4462">
                  <c:v>40982</c:v>
                </c:pt>
                <c:pt idx="4463">
                  <c:v>40983</c:v>
                </c:pt>
                <c:pt idx="4464">
                  <c:v>40984</c:v>
                </c:pt>
                <c:pt idx="4465">
                  <c:v>40987</c:v>
                </c:pt>
                <c:pt idx="4466">
                  <c:v>40988</c:v>
                </c:pt>
                <c:pt idx="4467">
                  <c:v>40989</c:v>
                </c:pt>
                <c:pt idx="4468">
                  <c:v>40990</c:v>
                </c:pt>
                <c:pt idx="4469">
                  <c:v>40994</c:v>
                </c:pt>
                <c:pt idx="4470">
                  <c:v>40995</c:v>
                </c:pt>
                <c:pt idx="4471">
                  <c:v>40996</c:v>
                </c:pt>
                <c:pt idx="4472">
                  <c:v>40997</c:v>
                </c:pt>
                <c:pt idx="4473">
                  <c:v>40998</c:v>
                </c:pt>
                <c:pt idx="4474">
                  <c:v>41001</c:v>
                </c:pt>
                <c:pt idx="4475">
                  <c:v>41002</c:v>
                </c:pt>
                <c:pt idx="4476">
                  <c:v>41003</c:v>
                </c:pt>
                <c:pt idx="4477">
                  <c:v>41004</c:v>
                </c:pt>
                <c:pt idx="4478">
                  <c:v>41005</c:v>
                </c:pt>
                <c:pt idx="4479">
                  <c:v>41008</c:v>
                </c:pt>
                <c:pt idx="4480">
                  <c:v>41009</c:v>
                </c:pt>
                <c:pt idx="4481">
                  <c:v>41010</c:v>
                </c:pt>
                <c:pt idx="4482">
                  <c:v>41011</c:v>
                </c:pt>
                <c:pt idx="4483">
                  <c:v>41012</c:v>
                </c:pt>
                <c:pt idx="4484">
                  <c:v>41015</c:v>
                </c:pt>
                <c:pt idx="4485">
                  <c:v>41016</c:v>
                </c:pt>
                <c:pt idx="4486">
                  <c:v>41017</c:v>
                </c:pt>
                <c:pt idx="4487">
                  <c:v>41018</c:v>
                </c:pt>
                <c:pt idx="4488">
                  <c:v>41019</c:v>
                </c:pt>
                <c:pt idx="4489">
                  <c:v>41022</c:v>
                </c:pt>
                <c:pt idx="4490">
                  <c:v>41023</c:v>
                </c:pt>
                <c:pt idx="4491">
                  <c:v>41024</c:v>
                </c:pt>
                <c:pt idx="4492">
                  <c:v>41025</c:v>
                </c:pt>
                <c:pt idx="4493">
                  <c:v>41026</c:v>
                </c:pt>
                <c:pt idx="4494">
                  <c:v>41029</c:v>
                </c:pt>
                <c:pt idx="4495">
                  <c:v>41031</c:v>
                </c:pt>
                <c:pt idx="4496">
                  <c:v>41032</c:v>
                </c:pt>
                <c:pt idx="4497">
                  <c:v>41033</c:v>
                </c:pt>
                <c:pt idx="4498">
                  <c:v>41036</c:v>
                </c:pt>
                <c:pt idx="4499">
                  <c:v>41037</c:v>
                </c:pt>
                <c:pt idx="4500">
                  <c:v>41038</c:v>
                </c:pt>
                <c:pt idx="4501">
                  <c:v>41039</c:v>
                </c:pt>
                <c:pt idx="4502">
                  <c:v>41040</c:v>
                </c:pt>
                <c:pt idx="4503">
                  <c:v>41043</c:v>
                </c:pt>
                <c:pt idx="4504">
                  <c:v>41044</c:v>
                </c:pt>
                <c:pt idx="4505">
                  <c:v>41045</c:v>
                </c:pt>
                <c:pt idx="4506">
                  <c:v>41046</c:v>
                </c:pt>
                <c:pt idx="4507">
                  <c:v>41047</c:v>
                </c:pt>
                <c:pt idx="4508">
                  <c:v>41050</c:v>
                </c:pt>
                <c:pt idx="4509">
                  <c:v>41051</c:v>
                </c:pt>
                <c:pt idx="4510">
                  <c:v>41052</c:v>
                </c:pt>
                <c:pt idx="4511">
                  <c:v>41053</c:v>
                </c:pt>
                <c:pt idx="4512">
                  <c:v>41054</c:v>
                </c:pt>
                <c:pt idx="4513">
                  <c:v>41057</c:v>
                </c:pt>
                <c:pt idx="4514">
                  <c:v>41058</c:v>
                </c:pt>
                <c:pt idx="4515">
                  <c:v>41059</c:v>
                </c:pt>
                <c:pt idx="4516">
                  <c:v>41060</c:v>
                </c:pt>
                <c:pt idx="4517">
                  <c:v>41061</c:v>
                </c:pt>
                <c:pt idx="4518">
                  <c:v>41064</c:v>
                </c:pt>
                <c:pt idx="4519">
                  <c:v>41065</c:v>
                </c:pt>
                <c:pt idx="4520">
                  <c:v>41066</c:v>
                </c:pt>
                <c:pt idx="4521">
                  <c:v>41067</c:v>
                </c:pt>
                <c:pt idx="4522">
                  <c:v>41068</c:v>
                </c:pt>
                <c:pt idx="4523">
                  <c:v>41071</c:v>
                </c:pt>
                <c:pt idx="4524">
                  <c:v>41072</c:v>
                </c:pt>
                <c:pt idx="4525">
                  <c:v>41073</c:v>
                </c:pt>
                <c:pt idx="4526">
                  <c:v>41074</c:v>
                </c:pt>
                <c:pt idx="4527">
                  <c:v>41075</c:v>
                </c:pt>
                <c:pt idx="4528">
                  <c:v>41078</c:v>
                </c:pt>
                <c:pt idx="4529">
                  <c:v>41079</c:v>
                </c:pt>
                <c:pt idx="4530">
                  <c:v>41080</c:v>
                </c:pt>
                <c:pt idx="4531">
                  <c:v>41081</c:v>
                </c:pt>
                <c:pt idx="4532">
                  <c:v>41082</c:v>
                </c:pt>
                <c:pt idx="4533">
                  <c:v>41085</c:v>
                </c:pt>
                <c:pt idx="4534">
                  <c:v>41086</c:v>
                </c:pt>
                <c:pt idx="4535">
                  <c:v>41087</c:v>
                </c:pt>
                <c:pt idx="4536">
                  <c:v>41088</c:v>
                </c:pt>
                <c:pt idx="4537">
                  <c:v>41089</c:v>
                </c:pt>
                <c:pt idx="4538">
                  <c:v>41092</c:v>
                </c:pt>
                <c:pt idx="4539">
                  <c:v>41093</c:v>
                </c:pt>
                <c:pt idx="4540">
                  <c:v>41094</c:v>
                </c:pt>
                <c:pt idx="4541">
                  <c:v>41095</c:v>
                </c:pt>
                <c:pt idx="4542">
                  <c:v>41096</c:v>
                </c:pt>
                <c:pt idx="4543">
                  <c:v>41099</c:v>
                </c:pt>
                <c:pt idx="4544">
                  <c:v>41100</c:v>
                </c:pt>
                <c:pt idx="4545">
                  <c:v>41101</c:v>
                </c:pt>
                <c:pt idx="4546">
                  <c:v>41102</c:v>
                </c:pt>
                <c:pt idx="4547">
                  <c:v>41103</c:v>
                </c:pt>
                <c:pt idx="4548">
                  <c:v>41106</c:v>
                </c:pt>
                <c:pt idx="4549">
                  <c:v>41107</c:v>
                </c:pt>
                <c:pt idx="4550">
                  <c:v>41108</c:v>
                </c:pt>
                <c:pt idx="4551">
                  <c:v>41109</c:v>
                </c:pt>
                <c:pt idx="4552">
                  <c:v>41110</c:v>
                </c:pt>
                <c:pt idx="4553">
                  <c:v>41113</c:v>
                </c:pt>
                <c:pt idx="4554">
                  <c:v>41114</c:v>
                </c:pt>
                <c:pt idx="4555">
                  <c:v>41115</c:v>
                </c:pt>
                <c:pt idx="4556">
                  <c:v>41116</c:v>
                </c:pt>
                <c:pt idx="4557">
                  <c:v>41117</c:v>
                </c:pt>
                <c:pt idx="4558">
                  <c:v>41120</c:v>
                </c:pt>
                <c:pt idx="4559">
                  <c:v>41121</c:v>
                </c:pt>
                <c:pt idx="4560">
                  <c:v>41122</c:v>
                </c:pt>
                <c:pt idx="4561">
                  <c:v>41123</c:v>
                </c:pt>
                <c:pt idx="4562">
                  <c:v>41124</c:v>
                </c:pt>
                <c:pt idx="4563">
                  <c:v>41127</c:v>
                </c:pt>
                <c:pt idx="4564">
                  <c:v>41128</c:v>
                </c:pt>
                <c:pt idx="4565">
                  <c:v>41129</c:v>
                </c:pt>
                <c:pt idx="4566">
                  <c:v>41130</c:v>
                </c:pt>
                <c:pt idx="4567">
                  <c:v>41131</c:v>
                </c:pt>
                <c:pt idx="4568">
                  <c:v>41134</c:v>
                </c:pt>
                <c:pt idx="4569">
                  <c:v>41135</c:v>
                </c:pt>
                <c:pt idx="4570">
                  <c:v>41137</c:v>
                </c:pt>
                <c:pt idx="4571">
                  <c:v>41138</c:v>
                </c:pt>
                <c:pt idx="4572">
                  <c:v>41142</c:v>
                </c:pt>
                <c:pt idx="4573">
                  <c:v>41143</c:v>
                </c:pt>
                <c:pt idx="4574">
                  <c:v>41144</c:v>
                </c:pt>
                <c:pt idx="4575">
                  <c:v>41145</c:v>
                </c:pt>
                <c:pt idx="4576">
                  <c:v>41148</c:v>
                </c:pt>
                <c:pt idx="4577">
                  <c:v>41149</c:v>
                </c:pt>
                <c:pt idx="4578">
                  <c:v>41150</c:v>
                </c:pt>
                <c:pt idx="4579">
                  <c:v>41151</c:v>
                </c:pt>
                <c:pt idx="4580">
                  <c:v>41152</c:v>
                </c:pt>
                <c:pt idx="4581">
                  <c:v>41155</c:v>
                </c:pt>
                <c:pt idx="4582">
                  <c:v>41156</c:v>
                </c:pt>
                <c:pt idx="4583">
                  <c:v>41157</c:v>
                </c:pt>
                <c:pt idx="4584">
                  <c:v>41158</c:v>
                </c:pt>
                <c:pt idx="4585">
                  <c:v>41159</c:v>
                </c:pt>
                <c:pt idx="4586">
                  <c:v>41162</c:v>
                </c:pt>
                <c:pt idx="4587">
                  <c:v>41163</c:v>
                </c:pt>
                <c:pt idx="4588">
                  <c:v>41164</c:v>
                </c:pt>
                <c:pt idx="4589">
                  <c:v>41165</c:v>
                </c:pt>
                <c:pt idx="4590">
                  <c:v>41166</c:v>
                </c:pt>
                <c:pt idx="4591">
                  <c:v>41169</c:v>
                </c:pt>
                <c:pt idx="4592">
                  <c:v>41170</c:v>
                </c:pt>
                <c:pt idx="4593">
                  <c:v>41171</c:v>
                </c:pt>
                <c:pt idx="4594">
                  <c:v>41173</c:v>
                </c:pt>
                <c:pt idx="4595">
                  <c:v>41176</c:v>
                </c:pt>
                <c:pt idx="4596">
                  <c:v>41177</c:v>
                </c:pt>
                <c:pt idx="4597">
                  <c:v>41178</c:v>
                </c:pt>
                <c:pt idx="4598">
                  <c:v>41179</c:v>
                </c:pt>
                <c:pt idx="4599">
                  <c:v>41180</c:v>
                </c:pt>
                <c:pt idx="4600">
                  <c:v>41183</c:v>
                </c:pt>
                <c:pt idx="4601">
                  <c:v>41184</c:v>
                </c:pt>
                <c:pt idx="4602">
                  <c:v>41185</c:v>
                </c:pt>
                <c:pt idx="4603">
                  <c:v>41186</c:v>
                </c:pt>
                <c:pt idx="4604">
                  <c:v>41187</c:v>
                </c:pt>
                <c:pt idx="4605">
                  <c:v>41190</c:v>
                </c:pt>
                <c:pt idx="4606">
                  <c:v>41191</c:v>
                </c:pt>
                <c:pt idx="4607">
                  <c:v>41192</c:v>
                </c:pt>
                <c:pt idx="4608">
                  <c:v>41193</c:v>
                </c:pt>
                <c:pt idx="4609">
                  <c:v>41194</c:v>
                </c:pt>
                <c:pt idx="4610">
                  <c:v>41197</c:v>
                </c:pt>
                <c:pt idx="4611">
                  <c:v>41198</c:v>
                </c:pt>
                <c:pt idx="4612">
                  <c:v>41199</c:v>
                </c:pt>
                <c:pt idx="4613">
                  <c:v>41200</c:v>
                </c:pt>
                <c:pt idx="4614">
                  <c:v>41201</c:v>
                </c:pt>
                <c:pt idx="4615">
                  <c:v>41204</c:v>
                </c:pt>
                <c:pt idx="4616">
                  <c:v>41205</c:v>
                </c:pt>
                <c:pt idx="4617">
                  <c:v>41206</c:v>
                </c:pt>
                <c:pt idx="4618">
                  <c:v>41207</c:v>
                </c:pt>
                <c:pt idx="4619">
                  <c:v>41208</c:v>
                </c:pt>
                <c:pt idx="4620">
                  <c:v>41211</c:v>
                </c:pt>
                <c:pt idx="4621">
                  <c:v>41212</c:v>
                </c:pt>
                <c:pt idx="4622">
                  <c:v>41213</c:v>
                </c:pt>
                <c:pt idx="4623">
                  <c:v>41214</c:v>
                </c:pt>
                <c:pt idx="4624">
                  <c:v>41218</c:v>
                </c:pt>
                <c:pt idx="4625">
                  <c:v>41219</c:v>
                </c:pt>
                <c:pt idx="4626">
                  <c:v>41220</c:v>
                </c:pt>
                <c:pt idx="4627">
                  <c:v>41221</c:v>
                </c:pt>
                <c:pt idx="4628">
                  <c:v>41222</c:v>
                </c:pt>
                <c:pt idx="4629">
                  <c:v>41225</c:v>
                </c:pt>
                <c:pt idx="4630">
                  <c:v>41227</c:v>
                </c:pt>
                <c:pt idx="4631">
                  <c:v>41228</c:v>
                </c:pt>
                <c:pt idx="4632">
                  <c:v>41229</c:v>
                </c:pt>
                <c:pt idx="4633">
                  <c:v>41232</c:v>
                </c:pt>
                <c:pt idx="4634">
                  <c:v>41233</c:v>
                </c:pt>
                <c:pt idx="4635">
                  <c:v>41234</c:v>
                </c:pt>
                <c:pt idx="4636">
                  <c:v>41235</c:v>
                </c:pt>
                <c:pt idx="4637">
                  <c:v>41236</c:v>
                </c:pt>
                <c:pt idx="4638">
                  <c:v>41239</c:v>
                </c:pt>
                <c:pt idx="4639">
                  <c:v>41240</c:v>
                </c:pt>
                <c:pt idx="4640">
                  <c:v>41241</c:v>
                </c:pt>
                <c:pt idx="4641">
                  <c:v>41242</c:v>
                </c:pt>
                <c:pt idx="4642">
                  <c:v>41243</c:v>
                </c:pt>
                <c:pt idx="4643">
                  <c:v>41246</c:v>
                </c:pt>
                <c:pt idx="4644">
                  <c:v>41247</c:v>
                </c:pt>
                <c:pt idx="4645">
                  <c:v>41248</c:v>
                </c:pt>
                <c:pt idx="4646">
                  <c:v>41249</c:v>
                </c:pt>
                <c:pt idx="4647">
                  <c:v>41250</c:v>
                </c:pt>
                <c:pt idx="4648">
                  <c:v>41253</c:v>
                </c:pt>
                <c:pt idx="4649">
                  <c:v>41254</c:v>
                </c:pt>
                <c:pt idx="4650">
                  <c:v>41255</c:v>
                </c:pt>
                <c:pt idx="4651">
                  <c:v>41256</c:v>
                </c:pt>
                <c:pt idx="4652">
                  <c:v>41257</c:v>
                </c:pt>
                <c:pt idx="4653">
                  <c:v>41260</c:v>
                </c:pt>
                <c:pt idx="4654">
                  <c:v>41261</c:v>
                </c:pt>
                <c:pt idx="4655">
                  <c:v>41262</c:v>
                </c:pt>
                <c:pt idx="4656">
                  <c:v>41263</c:v>
                </c:pt>
                <c:pt idx="4657">
                  <c:v>41264</c:v>
                </c:pt>
                <c:pt idx="4658">
                  <c:v>41267</c:v>
                </c:pt>
                <c:pt idx="4659">
                  <c:v>41269</c:v>
                </c:pt>
                <c:pt idx="4660">
                  <c:v>41270</c:v>
                </c:pt>
                <c:pt idx="4661">
                  <c:v>41271</c:v>
                </c:pt>
                <c:pt idx="4662">
                  <c:v>41274</c:v>
                </c:pt>
                <c:pt idx="4663">
                  <c:v>41277</c:v>
                </c:pt>
                <c:pt idx="4664">
                  <c:v>41278</c:v>
                </c:pt>
                <c:pt idx="4665">
                  <c:v>41281</c:v>
                </c:pt>
                <c:pt idx="4666">
                  <c:v>41282</c:v>
                </c:pt>
                <c:pt idx="4667">
                  <c:v>41283</c:v>
                </c:pt>
                <c:pt idx="4668">
                  <c:v>41284</c:v>
                </c:pt>
                <c:pt idx="4669">
                  <c:v>41285</c:v>
                </c:pt>
                <c:pt idx="4670">
                  <c:v>41288</c:v>
                </c:pt>
                <c:pt idx="4671">
                  <c:v>41289</c:v>
                </c:pt>
                <c:pt idx="4672">
                  <c:v>41290</c:v>
                </c:pt>
                <c:pt idx="4673">
                  <c:v>41291</c:v>
                </c:pt>
                <c:pt idx="4674">
                  <c:v>41292</c:v>
                </c:pt>
                <c:pt idx="4675">
                  <c:v>41295</c:v>
                </c:pt>
                <c:pt idx="4676">
                  <c:v>41296</c:v>
                </c:pt>
                <c:pt idx="4677">
                  <c:v>41297</c:v>
                </c:pt>
                <c:pt idx="4678">
                  <c:v>41298</c:v>
                </c:pt>
                <c:pt idx="4679">
                  <c:v>41299</c:v>
                </c:pt>
                <c:pt idx="4680">
                  <c:v>41302</c:v>
                </c:pt>
                <c:pt idx="4681">
                  <c:v>41303</c:v>
                </c:pt>
                <c:pt idx="4682">
                  <c:v>41304</c:v>
                </c:pt>
                <c:pt idx="4683">
                  <c:v>41305</c:v>
                </c:pt>
                <c:pt idx="4684">
                  <c:v>41309</c:v>
                </c:pt>
                <c:pt idx="4685">
                  <c:v>41310</c:v>
                </c:pt>
                <c:pt idx="4686">
                  <c:v>41311</c:v>
                </c:pt>
                <c:pt idx="4687">
                  <c:v>41312</c:v>
                </c:pt>
                <c:pt idx="4688">
                  <c:v>41313</c:v>
                </c:pt>
                <c:pt idx="4689">
                  <c:v>41316</c:v>
                </c:pt>
                <c:pt idx="4690">
                  <c:v>41317</c:v>
                </c:pt>
                <c:pt idx="4691">
                  <c:v>41318</c:v>
                </c:pt>
                <c:pt idx="4692">
                  <c:v>41319</c:v>
                </c:pt>
                <c:pt idx="4693">
                  <c:v>41320</c:v>
                </c:pt>
                <c:pt idx="4694">
                  <c:v>41323</c:v>
                </c:pt>
                <c:pt idx="4695">
                  <c:v>41324</c:v>
                </c:pt>
                <c:pt idx="4696">
                  <c:v>41325</c:v>
                </c:pt>
                <c:pt idx="4697">
                  <c:v>41326</c:v>
                </c:pt>
                <c:pt idx="4698">
                  <c:v>41327</c:v>
                </c:pt>
                <c:pt idx="4699">
                  <c:v>41330</c:v>
                </c:pt>
                <c:pt idx="4700">
                  <c:v>41331</c:v>
                </c:pt>
                <c:pt idx="4701">
                  <c:v>41332</c:v>
                </c:pt>
                <c:pt idx="4702">
                  <c:v>41333</c:v>
                </c:pt>
                <c:pt idx="4703">
                  <c:v>41334</c:v>
                </c:pt>
                <c:pt idx="4704">
                  <c:v>41337</c:v>
                </c:pt>
                <c:pt idx="4705">
                  <c:v>41338</c:v>
                </c:pt>
                <c:pt idx="4706">
                  <c:v>41339</c:v>
                </c:pt>
                <c:pt idx="4707">
                  <c:v>41340</c:v>
                </c:pt>
                <c:pt idx="4708">
                  <c:v>41341</c:v>
                </c:pt>
                <c:pt idx="4709">
                  <c:v>41344</c:v>
                </c:pt>
                <c:pt idx="4710">
                  <c:v>41346</c:v>
                </c:pt>
                <c:pt idx="4711">
                  <c:v>41347</c:v>
                </c:pt>
                <c:pt idx="4712">
                  <c:v>41348</c:v>
                </c:pt>
                <c:pt idx="4713">
                  <c:v>41351</c:v>
                </c:pt>
                <c:pt idx="4714">
                  <c:v>41352</c:v>
                </c:pt>
                <c:pt idx="4715">
                  <c:v>41353</c:v>
                </c:pt>
                <c:pt idx="4716">
                  <c:v>41354</c:v>
                </c:pt>
                <c:pt idx="4717">
                  <c:v>41355</c:v>
                </c:pt>
                <c:pt idx="4718">
                  <c:v>41358</c:v>
                </c:pt>
                <c:pt idx="4719">
                  <c:v>41359</c:v>
                </c:pt>
                <c:pt idx="4720">
                  <c:v>41360</c:v>
                </c:pt>
                <c:pt idx="4721">
                  <c:v>41361</c:v>
                </c:pt>
                <c:pt idx="4722">
                  <c:v>41362</c:v>
                </c:pt>
                <c:pt idx="4723">
                  <c:v>41366</c:v>
                </c:pt>
                <c:pt idx="4724">
                  <c:v>41367</c:v>
                </c:pt>
                <c:pt idx="4725">
                  <c:v>41368</c:v>
                </c:pt>
                <c:pt idx="4726">
                  <c:v>41369</c:v>
                </c:pt>
                <c:pt idx="4727">
                  <c:v>41372</c:v>
                </c:pt>
                <c:pt idx="4728">
                  <c:v>41373</c:v>
                </c:pt>
                <c:pt idx="4729">
                  <c:v>41374</c:v>
                </c:pt>
                <c:pt idx="4730">
                  <c:v>41376</c:v>
                </c:pt>
                <c:pt idx="4731">
                  <c:v>41379</c:v>
                </c:pt>
                <c:pt idx="4732">
                  <c:v>41380</c:v>
                </c:pt>
                <c:pt idx="4733">
                  <c:v>41381</c:v>
                </c:pt>
                <c:pt idx="4734">
                  <c:v>41382</c:v>
                </c:pt>
                <c:pt idx="4735">
                  <c:v>41383</c:v>
                </c:pt>
                <c:pt idx="4736">
                  <c:v>41386</c:v>
                </c:pt>
                <c:pt idx="4737">
                  <c:v>41387</c:v>
                </c:pt>
                <c:pt idx="4738">
                  <c:v>41388</c:v>
                </c:pt>
                <c:pt idx="4739">
                  <c:v>41389</c:v>
                </c:pt>
                <c:pt idx="4740">
                  <c:v>41390</c:v>
                </c:pt>
                <c:pt idx="4741">
                  <c:v>41393</c:v>
                </c:pt>
                <c:pt idx="4742">
                  <c:v>41394</c:v>
                </c:pt>
                <c:pt idx="4743">
                  <c:v>41396</c:v>
                </c:pt>
                <c:pt idx="4744">
                  <c:v>41397</c:v>
                </c:pt>
                <c:pt idx="4745">
                  <c:v>41400</c:v>
                </c:pt>
                <c:pt idx="4746">
                  <c:v>41401</c:v>
                </c:pt>
                <c:pt idx="4747">
                  <c:v>41402</c:v>
                </c:pt>
                <c:pt idx="4748">
                  <c:v>41403</c:v>
                </c:pt>
                <c:pt idx="4749">
                  <c:v>41404</c:v>
                </c:pt>
                <c:pt idx="4750">
                  <c:v>41407</c:v>
                </c:pt>
                <c:pt idx="4751">
                  <c:v>41408</c:v>
                </c:pt>
                <c:pt idx="4752">
                  <c:v>41409</c:v>
                </c:pt>
                <c:pt idx="4753">
                  <c:v>41410</c:v>
                </c:pt>
                <c:pt idx="4754">
                  <c:v>41411</c:v>
                </c:pt>
                <c:pt idx="4755">
                  <c:v>41414</c:v>
                </c:pt>
                <c:pt idx="4756">
                  <c:v>41415</c:v>
                </c:pt>
                <c:pt idx="4757">
                  <c:v>41416</c:v>
                </c:pt>
                <c:pt idx="4758">
                  <c:v>41417</c:v>
                </c:pt>
                <c:pt idx="4759">
                  <c:v>41418</c:v>
                </c:pt>
                <c:pt idx="4760">
                  <c:v>41421</c:v>
                </c:pt>
                <c:pt idx="4761">
                  <c:v>41422</c:v>
                </c:pt>
                <c:pt idx="4762">
                  <c:v>41423</c:v>
                </c:pt>
                <c:pt idx="4763">
                  <c:v>41424</c:v>
                </c:pt>
                <c:pt idx="4764">
                  <c:v>41425</c:v>
                </c:pt>
                <c:pt idx="4765">
                  <c:v>41428</c:v>
                </c:pt>
                <c:pt idx="4766">
                  <c:v>41429</c:v>
                </c:pt>
                <c:pt idx="4767">
                  <c:v>41430</c:v>
                </c:pt>
                <c:pt idx="4768">
                  <c:v>41431</c:v>
                </c:pt>
                <c:pt idx="4769">
                  <c:v>41432</c:v>
                </c:pt>
                <c:pt idx="4770">
                  <c:v>41435</c:v>
                </c:pt>
                <c:pt idx="4771">
                  <c:v>41436</c:v>
                </c:pt>
                <c:pt idx="4772">
                  <c:v>41437</c:v>
                </c:pt>
                <c:pt idx="4773">
                  <c:v>41438</c:v>
                </c:pt>
                <c:pt idx="4774">
                  <c:v>41439</c:v>
                </c:pt>
                <c:pt idx="4775">
                  <c:v>41442</c:v>
                </c:pt>
                <c:pt idx="4776">
                  <c:v>41443</c:v>
                </c:pt>
                <c:pt idx="4777">
                  <c:v>41444</c:v>
                </c:pt>
                <c:pt idx="4778">
                  <c:v>41445</c:v>
                </c:pt>
                <c:pt idx="4779">
                  <c:v>41446</c:v>
                </c:pt>
                <c:pt idx="4780">
                  <c:v>41449</c:v>
                </c:pt>
                <c:pt idx="4781">
                  <c:v>41450</c:v>
                </c:pt>
                <c:pt idx="4782">
                  <c:v>41451</c:v>
                </c:pt>
                <c:pt idx="4783">
                  <c:v>41452</c:v>
                </c:pt>
                <c:pt idx="4784">
                  <c:v>41453</c:v>
                </c:pt>
                <c:pt idx="4785">
                  <c:v>41456</c:v>
                </c:pt>
                <c:pt idx="4786">
                  <c:v>41457</c:v>
                </c:pt>
                <c:pt idx="4787">
                  <c:v>41458</c:v>
                </c:pt>
                <c:pt idx="4788">
                  <c:v>41459</c:v>
                </c:pt>
                <c:pt idx="4789">
                  <c:v>41460</c:v>
                </c:pt>
                <c:pt idx="4790">
                  <c:v>41463</c:v>
                </c:pt>
                <c:pt idx="4791">
                  <c:v>41464</c:v>
                </c:pt>
                <c:pt idx="4792">
                  <c:v>41465</c:v>
                </c:pt>
                <c:pt idx="4793">
                  <c:v>41466</c:v>
                </c:pt>
                <c:pt idx="4794">
                  <c:v>41467</c:v>
                </c:pt>
                <c:pt idx="4795">
                  <c:v>41470</c:v>
                </c:pt>
                <c:pt idx="4796">
                  <c:v>41471</c:v>
                </c:pt>
                <c:pt idx="4797">
                  <c:v>41472</c:v>
                </c:pt>
                <c:pt idx="4798">
                  <c:v>41473</c:v>
                </c:pt>
                <c:pt idx="4799">
                  <c:v>41474</c:v>
                </c:pt>
                <c:pt idx="4800">
                  <c:v>41477</c:v>
                </c:pt>
                <c:pt idx="4801">
                  <c:v>41478</c:v>
                </c:pt>
                <c:pt idx="4802">
                  <c:v>41479</c:v>
                </c:pt>
                <c:pt idx="4803">
                  <c:v>41480</c:v>
                </c:pt>
                <c:pt idx="4804">
                  <c:v>41481</c:v>
                </c:pt>
                <c:pt idx="4805">
                  <c:v>41484</c:v>
                </c:pt>
                <c:pt idx="4806">
                  <c:v>41485</c:v>
                </c:pt>
                <c:pt idx="4807">
                  <c:v>41486</c:v>
                </c:pt>
                <c:pt idx="4808">
                  <c:v>41487</c:v>
                </c:pt>
                <c:pt idx="4809">
                  <c:v>41488</c:v>
                </c:pt>
                <c:pt idx="4810">
                  <c:v>41491</c:v>
                </c:pt>
                <c:pt idx="4811">
                  <c:v>41492</c:v>
                </c:pt>
                <c:pt idx="4812">
                  <c:v>41493</c:v>
                </c:pt>
                <c:pt idx="4813">
                  <c:v>41494</c:v>
                </c:pt>
                <c:pt idx="4814">
                  <c:v>41498</c:v>
                </c:pt>
                <c:pt idx="4815">
                  <c:v>41499</c:v>
                </c:pt>
                <c:pt idx="4816">
                  <c:v>41500</c:v>
                </c:pt>
                <c:pt idx="4817">
                  <c:v>41501</c:v>
                </c:pt>
                <c:pt idx="4818">
                  <c:v>41502</c:v>
                </c:pt>
                <c:pt idx="4819">
                  <c:v>41505</c:v>
                </c:pt>
                <c:pt idx="4820">
                  <c:v>41506</c:v>
                </c:pt>
                <c:pt idx="4821">
                  <c:v>41507</c:v>
                </c:pt>
                <c:pt idx="4822">
                  <c:v>41508</c:v>
                </c:pt>
                <c:pt idx="4823">
                  <c:v>41509</c:v>
                </c:pt>
                <c:pt idx="4824">
                  <c:v>41512</c:v>
                </c:pt>
                <c:pt idx="4825">
                  <c:v>41513</c:v>
                </c:pt>
                <c:pt idx="4826">
                  <c:v>41514</c:v>
                </c:pt>
                <c:pt idx="4827">
                  <c:v>41515</c:v>
                </c:pt>
                <c:pt idx="4828">
                  <c:v>41516</c:v>
                </c:pt>
                <c:pt idx="4829">
                  <c:v>41519</c:v>
                </c:pt>
                <c:pt idx="4830">
                  <c:v>41520</c:v>
                </c:pt>
                <c:pt idx="4831">
                  <c:v>41521</c:v>
                </c:pt>
                <c:pt idx="4832">
                  <c:v>41522</c:v>
                </c:pt>
                <c:pt idx="4833">
                  <c:v>41523</c:v>
                </c:pt>
                <c:pt idx="4834">
                  <c:v>41526</c:v>
                </c:pt>
                <c:pt idx="4835">
                  <c:v>41528</c:v>
                </c:pt>
                <c:pt idx="4836">
                  <c:v>41529</c:v>
                </c:pt>
                <c:pt idx="4837">
                  <c:v>41530</c:v>
                </c:pt>
                <c:pt idx="4838">
                  <c:v>41533</c:v>
                </c:pt>
                <c:pt idx="4839">
                  <c:v>41534</c:v>
                </c:pt>
                <c:pt idx="4840">
                  <c:v>41535</c:v>
                </c:pt>
                <c:pt idx="4841">
                  <c:v>41536</c:v>
                </c:pt>
                <c:pt idx="4842">
                  <c:v>41537</c:v>
                </c:pt>
                <c:pt idx="4843">
                  <c:v>41540</c:v>
                </c:pt>
                <c:pt idx="4844">
                  <c:v>41541</c:v>
                </c:pt>
                <c:pt idx="4845">
                  <c:v>41542</c:v>
                </c:pt>
                <c:pt idx="4846">
                  <c:v>41543</c:v>
                </c:pt>
                <c:pt idx="4847">
                  <c:v>41544</c:v>
                </c:pt>
                <c:pt idx="4848">
                  <c:v>41547</c:v>
                </c:pt>
                <c:pt idx="4849">
                  <c:v>41548</c:v>
                </c:pt>
                <c:pt idx="4850">
                  <c:v>41549</c:v>
                </c:pt>
                <c:pt idx="4851">
                  <c:v>41550</c:v>
                </c:pt>
                <c:pt idx="4852">
                  <c:v>41551</c:v>
                </c:pt>
                <c:pt idx="4853">
                  <c:v>41554</c:v>
                </c:pt>
                <c:pt idx="4854">
                  <c:v>41555</c:v>
                </c:pt>
                <c:pt idx="4855">
                  <c:v>41556</c:v>
                </c:pt>
                <c:pt idx="4856">
                  <c:v>41557</c:v>
                </c:pt>
                <c:pt idx="4857">
                  <c:v>41558</c:v>
                </c:pt>
                <c:pt idx="4858">
                  <c:v>41561</c:v>
                </c:pt>
                <c:pt idx="4859">
                  <c:v>41562</c:v>
                </c:pt>
                <c:pt idx="4860">
                  <c:v>41563</c:v>
                </c:pt>
                <c:pt idx="4861">
                  <c:v>41564</c:v>
                </c:pt>
                <c:pt idx="4862">
                  <c:v>41565</c:v>
                </c:pt>
                <c:pt idx="4863">
                  <c:v>41568</c:v>
                </c:pt>
                <c:pt idx="4864">
                  <c:v>41569</c:v>
                </c:pt>
                <c:pt idx="4865">
                  <c:v>41570</c:v>
                </c:pt>
                <c:pt idx="4866">
                  <c:v>41571</c:v>
                </c:pt>
                <c:pt idx="4867">
                  <c:v>41572</c:v>
                </c:pt>
                <c:pt idx="4868">
                  <c:v>41575</c:v>
                </c:pt>
                <c:pt idx="4869">
                  <c:v>41576</c:v>
                </c:pt>
                <c:pt idx="4870">
                  <c:v>41577</c:v>
                </c:pt>
                <c:pt idx="4871">
                  <c:v>41578</c:v>
                </c:pt>
                <c:pt idx="4872">
                  <c:v>41582</c:v>
                </c:pt>
                <c:pt idx="4873">
                  <c:v>41583</c:v>
                </c:pt>
                <c:pt idx="4874">
                  <c:v>41584</c:v>
                </c:pt>
                <c:pt idx="4875">
                  <c:v>41585</c:v>
                </c:pt>
                <c:pt idx="4876">
                  <c:v>41586</c:v>
                </c:pt>
                <c:pt idx="4877">
                  <c:v>41589</c:v>
                </c:pt>
                <c:pt idx="4878">
                  <c:v>41590</c:v>
                </c:pt>
                <c:pt idx="4879">
                  <c:v>41591</c:v>
                </c:pt>
                <c:pt idx="4880">
                  <c:v>41592</c:v>
                </c:pt>
                <c:pt idx="4881">
                  <c:v>41593</c:v>
                </c:pt>
                <c:pt idx="4882">
                  <c:v>41596</c:v>
                </c:pt>
                <c:pt idx="4883">
                  <c:v>41597</c:v>
                </c:pt>
                <c:pt idx="4884">
                  <c:v>41598</c:v>
                </c:pt>
                <c:pt idx="4885">
                  <c:v>41599</c:v>
                </c:pt>
                <c:pt idx="4886">
                  <c:v>41600</c:v>
                </c:pt>
                <c:pt idx="4887">
                  <c:v>41603</c:v>
                </c:pt>
                <c:pt idx="4888">
                  <c:v>41604</c:v>
                </c:pt>
                <c:pt idx="4889">
                  <c:v>41605</c:v>
                </c:pt>
                <c:pt idx="4890">
                  <c:v>41606</c:v>
                </c:pt>
                <c:pt idx="4891">
                  <c:v>41607</c:v>
                </c:pt>
                <c:pt idx="4892">
                  <c:v>41610</c:v>
                </c:pt>
                <c:pt idx="4893">
                  <c:v>41611</c:v>
                </c:pt>
                <c:pt idx="4894">
                  <c:v>41612</c:v>
                </c:pt>
                <c:pt idx="4895">
                  <c:v>41613</c:v>
                </c:pt>
                <c:pt idx="4896">
                  <c:v>41614</c:v>
                </c:pt>
                <c:pt idx="4897">
                  <c:v>41617</c:v>
                </c:pt>
                <c:pt idx="4898">
                  <c:v>41618</c:v>
                </c:pt>
                <c:pt idx="4899">
                  <c:v>41619</c:v>
                </c:pt>
                <c:pt idx="4900">
                  <c:v>41620</c:v>
                </c:pt>
                <c:pt idx="4901">
                  <c:v>41621</c:v>
                </c:pt>
                <c:pt idx="4902">
                  <c:v>41624</c:v>
                </c:pt>
                <c:pt idx="4903">
                  <c:v>41625</c:v>
                </c:pt>
                <c:pt idx="4904">
                  <c:v>41626</c:v>
                </c:pt>
                <c:pt idx="4905">
                  <c:v>41627</c:v>
                </c:pt>
                <c:pt idx="4906">
                  <c:v>41628</c:v>
                </c:pt>
                <c:pt idx="4907">
                  <c:v>41631</c:v>
                </c:pt>
                <c:pt idx="4908">
                  <c:v>41632</c:v>
                </c:pt>
                <c:pt idx="4909">
                  <c:v>41634</c:v>
                </c:pt>
                <c:pt idx="4910">
                  <c:v>41635</c:v>
                </c:pt>
                <c:pt idx="4911">
                  <c:v>41638</c:v>
                </c:pt>
                <c:pt idx="4912">
                  <c:v>41639</c:v>
                </c:pt>
                <c:pt idx="4913">
                  <c:v>41642</c:v>
                </c:pt>
                <c:pt idx="4914">
                  <c:v>41645</c:v>
                </c:pt>
                <c:pt idx="4915">
                  <c:v>41646</c:v>
                </c:pt>
                <c:pt idx="4916">
                  <c:v>41647</c:v>
                </c:pt>
                <c:pt idx="4917">
                  <c:v>41648</c:v>
                </c:pt>
                <c:pt idx="4918">
                  <c:v>41649</c:v>
                </c:pt>
                <c:pt idx="4919">
                  <c:v>41652</c:v>
                </c:pt>
                <c:pt idx="4920">
                  <c:v>41653</c:v>
                </c:pt>
                <c:pt idx="4921">
                  <c:v>41654</c:v>
                </c:pt>
                <c:pt idx="4922">
                  <c:v>41655</c:v>
                </c:pt>
                <c:pt idx="4923">
                  <c:v>41659</c:v>
                </c:pt>
                <c:pt idx="4924">
                  <c:v>41660</c:v>
                </c:pt>
                <c:pt idx="4925">
                  <c:v>41661</c:v>
                </c:pt>
                <c:pt idx="4926">
                  <c:v>41662</c:v>
                </c:pt>
                <c:pt idx="4927">
                  <c:v>41663</c:v>
                </c:pt>
                <c:pt idx="4928">
                  <c:v>41666</c:v>
                </c:pt>
                <c:pt idx="4929">
                  <c:v>41667</c:v>
                </c:pt>
                <c:pt idx="4930">
                  <c:v>41668</c:v>
                </c:pt>
                <c:pt idx="4931">
                  <c:v>41669</c:v>
                </c:pt>
                <c:pt idx="4932">
                  <c:v>41673</c:v>
                </c:pt>
                <c:pt idx="4933">
                  <c:v>41674</c:v>
                </c:pt>
                <c:pt idx="4934">
                  <c:v>41675</c:v>
                </c:pt>
                <c:pt idx="4935">
                  <c:v>41677</c:v>
                </c:pt>
                <c:pt idx="4936">
                  <c:v>41680</c:v>
                </c:pt>
                <c:pt idx="4937">
                  <c:v>41681</c:v>
                </c:pt>
                <c:pt idx="4938">
                  <c:v>41682</c:v>
                </c:pt>
                <c:pt idx="4939">
                  <c:v>41683</c:v>
                </c:pt>
                <c:pt idx="4940">
                  <c:v>41684</c:v>
                </c:pt>
                <c:pt idx="4941">
                  <c:v>41687</c:v>
                </c:pt>
                <c:pt idx="4942">
                  <c:v>41688</c:v>
                </c:pt>
                <c:pt idx="4943">
                  <c:v>41689</c:v>
                </c:pt>
                <c:pt idx="4944">
                  <c:v>41690</c:v>
                </c:pt>
                <c:pt idx="4945">
                  <c:v>41691</c:v>
                </c:pt>
                <c:pt idx="4946">
                  <c:v>41694</c:v>
                </c:pt>
                <c:pt idx="4947">
                  <c:v>41695</c:v>
                </c:pt>
                <c:pt idx="4948">
                  <c:v>41696</c:v>
                </c:pt>
                <c:pt idx="4949">
                  <c:v>41698</c:v>
                </c:pt>
                <c:pt idx="4950">
                  <c:v>41701</c:v>
                </c:pt>
                <c:pt idx="4951">
                  <c:v>41702</c:v>
                </c:pt>
                <c:pt idx="4952">
                  <c:v>41703</c:v>
                </c:pt>
                <c:pt idx="4953">
                  <c:v>41704</c:v>
                </c:pt>
                <c:pt idx="4954">
                  <c:v>41705</c:v>
                </c:pt>
                <c:pt idx="4955">
                  <c:v>41708</c:v>
                </c:pt>
                <c:pt idx="4956">
                  <c:v>41709</c:v>
                </c:pt>
                <c:pt idx="4957">
                  <c:v>41711</c:v>
                </c:pt>
                <c:pt idx="4958">
                  <c:v>41712</c:v>
                </c:pt>
                <c:pt idx="4959">
                  <c:v>41715</c:v>
                </c:pt>
                <c:pt idx="4960">
                  <c:v>41716</c:v>
                </c:pt>
                <c:pt idx="4961">
                  <c:v>41717</c:v>
                </c:pt>
                <c:pt idx="4962">
                  <c:v>41718</c:v>
                </c:pt>
                <c:pt idx="4963">
                  <c:v>41719</c:v>
                </c:pt>
                <c:pt idx="4964">
                  <c:v>41722</c:v>
                </c:pt>
                <c:pt idx="4965">
                  <c:v>41723</c:v>
                </c:pt>
                <c:pt idx="4966">
                  <c:v>41724</c:v>
                </c:pt>
                <c:pt idx="4967">
                  <c:v>41725</c:v>
                </c:pt>
                <c:pt idx="4968">
                  <c:v>41726</c:v>
                </c:pt>
                <c:pt idx="4969">
                  <c:v>41730</c:v>
                </c:pt>
                <c:pt idx="4970">
                  <c:v>41731</c:v>
                </c:pt>
                <c:pt idx="4971">
                  <c:v>41732</c:v>
                </c:pt>
                <c:pt idx="4972">
                  <c:v>41733</c:v>
                </c:pt>
                <c:pt idx="4973">
                  <c:v>41736</c:v>
                </c:pt>
                <c:pt idx="4974">
                  <c:v>41737</c:v>
                </c:pt>
                <c:pt idx="4975">
                  <c:v>41738</c:v>
                </c:pt>
                <c:pt idx="4976">
                  <c:v>41739</c:v>
                </c:pt>
                <c:pt idx="4977">
                  <c:v>41740</c:v>
                </c:pt>
                <c:pt idx="4978">
                  <c:v>41743</c:v>
                </c:pt>
                <c:pt idx="4979">
                  <c:v>41744</c:v>
                </c:pt>
                <c:pt idx="4980">
                  <c:v>41745</c:v>
                </c:pt>
                <c:pt idx="4981">
                  <c:v>41746</c:v>
                </c:pt>
                <c:pt idx="4982">
                  <c:v>41747</c:v>
                </c:pt>
                <c:pt idx="4983">
                  <c:v>41750</c:v>
                </c:pt>
                <c:pt idx="4984">
                  <c:v>41751</c:v>
                </c:pt>
                <c:pt idx="4985">
                  <c:v>41752</c:v>
                </c:pt>
                <c:pt idx="4986">
                  <c:v>41753</c:v>
                </c:pt>
                <c:pt idx="4987">
                  <c:v>41754</c:v>
                </c:pt>
                <c:pt idx="4988">
                  <c:v>41757</c:v>
                </c:pt>
                <c:pt idx="4989">
                  <c:v>41758</c:v>
                </c:pt>
                <c:pt idx="4990">
                  <c:v>41759</c:v>
                </c:pt>
                <c:pt idx="4991">
                  <c:v>41761</c:v>
                </c:pt>
                <c:pt idx="4992">
                  <c:v>41764</c:v>
                </c:pt>
                <c:pt idx="4993">
                  <c:v>41765</c:v>
                </c:pt>
                <c:pt idx="4994">
                  <c:v>41766</c:v>
                </c:pt>
                <c:pt idx="4995">
                  <c:v>41767</c:v>
                </c:pt>
                <c:pt idx="4996">
                  <c:v>41768</c:v>
                </c:pt>
                <c:pt idx="4997">
                  <c:v>41771</c:v>
                </c:pt>
                <c:pt idx="4998">
                  <c:v>41772</c:v>
                </c:pt>
                <c:pt idx="4999">
                  <c:v>41773</c:v>
                </c:pt>
                <c:pt idx="5000">
                  <c:v>41774</c:v>
                </c:pt>
                <c:pt idx="5001">
                  <c:v>41775</c:v>
                </c:pt>
                <c:pt idx="5002">
                  <c:v>41778</c:v>
                </c:pt>
                <c:pt idx="5003">
                  <c:v>41779</c:v>
                </c:pt>
                <c:pt idx="5004">
                  <c:v>41780</c:v>
                </c:pt>
                <c:pt idx="5005">
                  <c:v>41781</c:v>
                </c:pt>
                <c:pt idx="5006">
                  <c:v>41782</c:v>
                </c:pt>
                <c:pt idx="5007">
                  <c:v>41785</c:v>
                </c:pt>
                <c:pt idx="5008">
                  <c:v>41786</c:v>
                </c:pt>
                <c:pt idx="5009">
                  <c:v>41787</c:v>
                </c:pt>
                <c:pt idx="5010">
                  <c:v>41788</c:v>
                </c:pt>
                <c:pt idx="5011">
                  <c:v>41789</c:v>
                </c:pt>
                <c:pt idx="5012">
                  <c:v>41792</c:v>
                </c:pt>
                <c:pt idx="5013">
                  <c:v>41793</c:v>
                </c:pt>
                <c:pt idx="5014">
                  <c:v>41794</c:v>
                </c:pt>
                <c:pt idx="5015">
                  <c:v>41795</c:v>
                </c:pt>
                <c:pt idx="5016">
                  <c:v>41796</c:v>
                </c:pt>
                <c:pt idx="5017">
                  <c:v>41799</c:v>
                </c:pt>
                <c:pt idx="5018">
                  <c:v>41800</c:v>
                </c:pt>
                <c:pt idx="5019">
                  <c:v>41801</c:v>
                </c:pt>
                <c:pt idx="5020">
                  <c:v>41802</c:v>
                </c:pt>
                <c:pt idx="5021">
                  <c:v>41803</c:v>
                </c:pt>
                <c:pt idx="5022">
                  <c:v>41806</c:v>
                </c:pt>
                <c:pt idx="5023">
                  <c:v>41807</c:v>
                </c:pt>
                <c:pt idx="5024">
                  <c:v>41808</c:v>
                </c:pt>
                <c:pt idx="5025">
                  <c:v>41809</c:v>
                </c:pt>
                <c:pt idx="5026">
                  <c:v>41810</c:v>
                </c:pt>
                <c:pt idx="5027">
                  <c:v>41813</c:v>
                </c:pt>
                <c:pt idx="5028">
                  <c:v>41814</c:v>
                </c:pt>
                <c:pt idx="5029">
                  <c:v>41815</c:v>
                </c:pt>
                <c:pt idx="5030">
                  <c:v>41816</c:v>
                </c:pt>
                <c:pt idx="5031">
                  <c:v>41817</c:v>
                </c:pt>
                <c:pt idx="5032">
                  <c:v>41820</c:v>
                </c:pt>
                <c:pt idx="5033">
                  <c:v>41821</c:v>
                </c:pt>
                <c:pt idx="5034">
                  <c:v>41822</c:v>
                </c:pt>
                <c:pt idx="5035">
                  <c:v>41823</c:v>
                </c:pt>
                <c:pt idx="5036">
                  <c:v>41824</c:v>
                </c:pt>
                <c:pt idx="5037">
                  <c:v>41827</c:v>
                </c:pt>
                <c:pt idx="5038">
                  <c:v>41828</c:v>
                </c:pt>
                <c:pt idx="5039">
                  <c:v>41829</c:v>
                </c:pt>
                <c:pt idx="5040">
                  <c:v>41830</c:v>
                </c:pt>
                <c:pt idx="5041">
                  <c:v>41831</c:v>
                </c:pt>
                <c:pt idx="5042">
                  <c:v>41834</c:v>
                </c:pt>
                <c:pt idx="5043">
                  <c:v>41835</c:v>
                </c:pt>
                <c:pt idx="5044">
                  <c:v>41836</c:v>
                </c:pt>
                <c:pt idx="5045">
                  <c:v>41837</c:v>
                </c:pt>
                <c:pt idx="5046">
                  <c:v>41838</c:v>
                </c:pt>
                <c:pt idx="5047">
                  <c:v>41841</c:v>
                </c:pt>
                <c:pt idx="5048">
                  <c:v>41842</c:v>
                </c:pt>
                <c:pt idx="5049">
                  <c:v>41843</c:v>
                </c:pt>
                <c:pt idx="5050">
                  <c:v>41844</c:v>
                </c:pt>
                <c:pt idx="5051">
                  <c:v>41845</c:v>
                </c:pt>
                <c:pt idx="5052">
                  <c:v>41848</c:v>
                </c:pt>
                <c:pt idx="5053">
                  <c:v>41850</c:v>
                </c:pt>
                <c:pt idx="5054">
                  <c:v>41851</c:v>
                </c:pt>
                <c:pt idx="5055">
                  <c:v>41852</c:v>
                </c:pt>
                <c:pt idx="5056">
                  <c:v>41855</c:v>
                </c:pt>
                <c:pt idx="5057">
                  <c:v>41856</c:v>
                </c:pt>
                <c:pt idx="5058">
                  <c:v>41857</c:v>
                </c:pt>
                <c:pt idx="5059">
                  <c:v>41858</c:v>
                </c:pt>
                <c:pt idx="5060">
                  <c:v>41859</c:v>
                </c:pt>
                <c:pt idx="5061">
                  <c:v>41862</c:v>
                </c:pt>
                <c:pt idx="5062">
                  <c:v>41863</c:v>
                </c:pt>
                <c:pt idx="5063">
                  <c:v>41864</c:v>
                </c:pt>
                <c:pt idx="5064">
                  <c:v>41865</c:v>
                </c:pt>
                <c:pt idx="5065">
                  <c:v>41869</c:v>
                </c:pt>
                <c:pt idx="5066">
                  <c:v>41870</c:v>
                </c:pt>
                <c:pt idx="5067">
                  <c:v>41871</c:v>
                </c:pt>
                <c:pt idx="5068">
                  <c:v>41872</c:v>
                </c:pt>
                <c:pt idx="5069">
                  <c:v>41873</c:v>
                </c:pt>
                <c:pt idx="5070">
                  <c:v>41876</c:v>
                </c:pt>
                <c:pt idx="5071">
                  <c:v>41877</c:v>
                </c:pt>
                <c:pt idx="5072">
                  <c:v>41878</c:v>
                </c:pt>
                <c:pt idx="5073">
                  <c:v>41879</c:v>
                </c:pt>
                <c:pt idx="5074">
                  <c:v>41880</c:v>
                </c:pt>
                <c:pt idx="5075">
                  <c:v>41883</c:v>
                </c:pt>
                <c:pt idx="5076">
                  <c:v>41884</c:v>
                </c:pt>
                <c:pt idx="5077">
                  <c:v>41885</c:v>
                </c:pt>
                <c:pt idx="5078">
                  <c:v>41886</c:v>
                </c:pt>
                <c:pt idx="5079">
                  <c:v>41887</c:v>
                </c:pt>
                <c:pt idx="5080">
                  <c:v>41890</c:v>
                </c:pt>
                <c:pt idx="5081">
                  <c:v>41891</c:v>
                </c:pt>
                <c:pt idx="5082">
                  <c:v>41892</c:v>
                </c:pt>
                <c:pt idx="5083">
                  <c:v>41893</c:v>
                </c:pt>
                <c:pt idx="5084">
                  <c:v>41894</c:v>
                </c:pt>
                <c:pt idx="5085">
                  <c:v>41897</c:v>
                </c:pt>
                <c:pt idx="5086">
                  <c:v>41898</c:v>
                </c:pt>
                <c:pt idx="5087">
                  <c:v>41899</c:v>
                </c:pt>
                <c:pt idx="5088">
                  <c:v>41900</c:v>
                </c:pt>
                <c:pt idx="5089">
                  <c:v>41901</c:v>
                </c:pt>
                <c:pt idx="5090">
                  <c:v>41904</c:v>
                </c:pt>
                <c:pt idx="5091">
                  <c:v>41905</c:v>
                </c:pt>
                <c:pt idx="5092">
                  <c:v>41906</c:v>
                </c:pt>
                <c:pt idx="5093">
                  <c:v>41907</c:v>
                </c:pt>
                <c:pt idx="5094">
                  <c:v>41908</c:v>
                </c:pt>
                <c:pt idx="5095">
                  <c:v>41911</c:v>
                </c:pt>
                <c:pt idx="5096">
                  <c:v>41912</c:v>
                </c:pt>
                <c:pt idx="5097">
                  <c:v>41913</c:v>
                </c:pt>
                <c:pt idx="5098">
                  <c:v>41914</c:v>
                </c:pt>
                <c:pt idx="5099">
                  <c:v>41915</c:v>
                </c:pt>
                <c:pt idx="5100">
                  <c:v>41918</c:v>
                </c:pt>
                <c:pt idx="5101">
                  <c:v>41919</c:v>
                </c:pt>
                <c:pt idx="5102">
                  <c:v>41920</c:v>
                </c:pt>
                <c:pt idx="5103">
                  <c:v>41921</c:v>
                </c:pt>
                <c:pt idx="5104">
                  <c:v>41922</c:v>
                </c:pt>
                <c:pt idx="5105">
                  <c:v>41925</c:v>
                </c:pt>
                <c:pt idx="5106">
                  <c:v>41926</c:v>
                </c:pt>
                <c:pt idx="5107">
                  <c:v>41927</c:v>
                </c:pt>
                <c:pt idx="5108">
                  <c:v>41928</c:v>
                </c:pt>
                <c:pt idx="5109">
                  <c:v>41929</c:v>
                </c:pt>
                <c:pt idx="5110">
                  <c:v>41932</c:v>
                </c:pt>
                <c:pt idx="5111">
                  <c:v>41933</c:v>
                </c:pt>
                <c:pt idx="5112">
                  <c:v>41934</c:v>
                </c:pt>
                <c:pt idx="5113">
                  <c:v>41936</c:v>
                </c:pt>
                <c:pt idx="5114">
                  <c:v>41939</c:v>
                </c:pt>
                <c:pt idx="5115">
                  <c:v>41940</c:v>
                </c:pt>
                <c:pt idx="5116">
                  <c:v>41941</c:v>
                </c:pt>
                <c:pt idx="5117">
                  <c:v>41942</c:v>
                </c:pt>
                <c:pt idx="5118">
                  <c:v>41943</c:v>
                </c:pt>
                <c:pt idx="5119">
                  <c:v>41946</c:v>
                </c:pt>
                <c:pt idx="5120">
                  <c:v>41947</c:v>
                </c:pt>
                <c:pt idx="5121">
                  <c:v>41948</c:v>
                </c:pt>
                <c:pt idx="5122">
                  <c:v>41949</c:v>
                </c:pt>
                <c:pt idx="5123">
                  <c:v>41950</c:v>
                </c:pt>
                <c:pt idx="5124">
                  <c:v>41953</c:v>
                </c:pt>
                <c:pt idx="5125">
                  <c:v>41954</c:v>
                </c:pt>
                <c:pt idx="5126">
                  <c:v>41955</c:v>
                </c:pt>
                <c:pt idx="5127">
                  <c:v>41956</c:v>
                </c:pt>
                <c:pt idx="5128">
                  <c:v>41957</c:v>
                </c:pt>
                <c:pt idx="5129">
                  <c:v>41960</c:v>
                </c:pt>
                <c:pt idx="5130">
                  <c:v>41961</c:v>
                </c:pt>
                <c:pt idx="5131">
                  <c:v>41962</c:v>
                </c:pt>
                <c:pt idx="5132">
                  <c:v>41963</c:v>
                </c:pt>
                <c:pt idx="5133">
                  <c:v>41964</c:v>
                </c:pt>
                <c:pt idx="5134">
                  <c:v>41967</c:v>
                </c:pt>
                <c:pt idx="5135">
                  <c:v>41968</c:v>
                </c:pt>
                <c:pt idx="5136">
                  <c:v>41969</c:v>
                </c:pt>
                <c:pt idx="5137">
                  <c:v>41970</c:v>
                </c:pt>
                <c:pt idx="5138">
                  <c:v>41971</c:v>
                </c:pt>
                <c:pt idx="5139">
                  <c:v>41974</c:v>
                </c:pt>
                <c:pt idx="5140">
                  <c:v>41975</c:v>
                </c:pt>
                <c:pt idx="5141">
                  <c:v>41976</c:v>
                </c:pt>
                <c:pt idx="5142">
                  <c:v>41977</c:v>
                </c:pt>
                <c:pt idx="5143">
                  <c:v>41978</c:v>
                </c:pt>
                <c:pt idx="5144">
                  <c:v>41981</c:v>
                </c:pt>
                <c:pt idx="5145">
                  <c:v>41982</c:v>
                </c:pt>
                <c:pt idx="5146">
                  <c:v>41984</c:v>
                </c:pt>
                <c:pt idx="5147">
                  <c:v>41985</c:v>
                </c:pt>
                <c:pt idx="5148">
                  <c:v>41988</c:v>
                </c:pt>
                <c:pt idx="5149">
                  <c:v>41989</c:v>
                </c:pt>
                <c:pt idx="5150">
                  <c:v>41990</c:v>
                </c:pt>
                <c:pt idx="5151">
                  <c:v>41991</c:v>
                </c:pt>
                <c:pt idx="5152">
                  <c:v>41992</c:v>
                </c:pt>
                <c:pt idx="5153">
                  <c:v>41995</c:v>
                </c:pt>
                <c:pt idx="5154">
                  <c:v>41996</c:v>
                </c:pt>
                <c:pt idx="5155">
                  <c:v>41997</c:v>
                </c:pt>
                <c:pt idx="5156">
                  <c:v>41999</c:v>
                </c:pt>
                <c:pt idx="5157">
                  <c:v>42002</c:v>
                </c:pt>
                <c:pt idx="5158">
                  <c:v>42003</c:v>
                </c:pt>
                <c:pt idx="5159">
                  <c:v>42004</c:v>
                </c:pt>
                <c:pt idx="5160">
                  <c:v>42009</c:v>
                </c:pt>
                <c:pt idx="5161">
                  <c:v>42010</c:v>
                </c:pt>
                <c:pt idx="5162">
                  <c:v>42011</c:v>
                </c:pt>
                <c:pt idx="5163">
                  <c:v>42012</c:v>
                </c:pt>
                <c:pt idx="5164">
                  <c:v>42013</c:v>
                </c:pt>
                <c:pt idx="5165">
                  <c:v>42016</c:v>
                </c:pt>
                <c:pt idx="5166">
                  <c:v>42017</c:v>
                </c:pt>
                <c:pt idx="5167">
                  <c:v>42018</c:v>
                </c:pt>
                <c:pt idx="5168">
                  <c:v>42019</c:v>
                </c:pt>
                <c:pt idx="5169">
                  <c:v>42020</c:v>
                </c:pt>
                <c:pt idx="5170">
                  <c:v>42023</c:v>
                </c:pt>
                <c:pt idx="5171">
                  <c:v>42024</c:v>
                </c:pt>
                <c:pt idx="5172">
                  <c:v>42025</c:v>
                </c:pt>
                <c:pt idx="5173">
                  <c:v>42026</c:v>
                </c:pt>
                <c:pt idx="5174">
                  <c:v>42027</c:v>
                </c:pt>
                <c:pt idx="5175">
                  <c:v>42030</c:v>
                </c:pt>
                <c:pt idx="5176">
                  <c:v>42031</c:v>
                </c:pt>
                <c:pt idx="5177">
                  <c:v>42032</c:v>
                </c:pt>
                <c:pt idx="5178">
                  <c:v>42033</c:v>
                </c:pt>
                <c:pt idx="5179">
                  <c:v>42034</c:v>
                </c:pt>
                <c:pt idx="5180">
                  <c:v>42037</c:v>
                </c:pt>
                <c:pt idx="5181">
                  <c:v>42039</c:v>
                </c:pt>
                <c:pt idx="5182">
                  <c:v>42040</c:v>
                </c:pt>
                <c:pt idx="5183">
                  <c:v>42041</c:v>
                </c:pt>
                <c:pt idx="5184">
                  <c:v>42044</c:v>
                </c:pt>
                <c:pt idx="5185">
                  <c:v>42045</c:v>
                </c:pt>
                <c:pt idx="5186">
                  <c:v>42046</c:v>
                </c:pt>
                <c:pt idx="5187">
                  <c:v>42047</c:v>
                </c:pt>
                <c:pt idx="5188">
                  <c:v>42048</c:v>
                </c:pt>
                <c:pt idx="5189">
                  <c:v>42051</c:v>
                </c:pt>
                <c:pt idx="5190">
                  <c:v>42053</c:v>
                </c:pt>
                <c:pt idx="5191">
                  <c:v>42055</c:v>
                </c:pt>
                <c:pt idx="5192">
                  <c:v>42058</c:v>
                </c:pt>
                <c:pt idx="5193">
                  <c:v>42059</c:v>
                </c:pt>
                <c:pt idx="5194">
                  <c:v>42060</c:v>
                </c:pt>
                <c:pt idx="5195">
                  <c:v>42061</c:v>
                </c:pt>
                <c:pt idx="5196">
                  <c:v>42062</c:v>
                </c:pt>
                <c:pt idx="5197">
                  <c:v>42065</c:v>
                </c:pt>
                <c:pt idx="5198">
                  <c:v>42066</c:v>
                </c:pt>
                <c:pt idx="5199">
                  <c:v>42067</c:v>
                </c:pt>
                <c:pt idx="5200">
                  <c:v>42068</c:v>
                </c:pt>
                <c:pt idx="5201">
                  <c:v>42069</c:v>
                </c:pt>
                <c:pt idx="5202">
                  <c:v>42072</c:v>
                </c:pt>
                <c:pt idx="5203">
                  <c:v>42073</c:v>
                </c:pt>
                <c:pt idx="5204">
                  <c:v>42074</c:v>
                </c:pt>
                <c:pt idx="5205">
                  <c:v>42076</c:v>
                </c:pt>
                <c:pt idx="5206">
                  <c:v>42079</c:v>
                </c:pt>
                <c:pt idx="5207">
                  <c:v>42080</c:v>
                </c:pt>
                <c:pt idx="5208">
                  <c:v>42081</c:v>
                </c:pt>
                <c:pt idx="5209">
                  <c:v>42082</c:v>
                </c:pt>
                <c:pt idx="5210">
                  <c:v>42083</c:v>
                </c:pt>
                <c:pt idx="5211">
                  <c:v>42086</c:v>
                </c:pt>
                <c:pt idx="5212">
                  <c:v>42087</c:v>
                </c:pt>
                <c:pt idx="5213">
                  <c:v>42088</c:v>
                </c:pt>
                <c:pt idx="5214">
                  <c:v>42089</c:v>
                </c:pt>
                <c:pt idx="5215">
                  <c:v>42090</c:v>
                </c:pt>
                <c:pt idx="5216">
                  <c:v>42093</c:v>
                </c:pt>
                <c:pt idx="5217">
                  <c:v>42094</c:v>
                </c:pt>
                <c:pt idx="5218">
                  <c:v>42095</c:v>
                </c:pt>
                <c:pt idx="5219">
                  <c:v>42096</c:v>
                </c:pt>
                <c:pt idx="5220">
                  <c:v>42097</c:v>
                </c:pt>
                <c:pt idx="5221">
                  <c:v>42100</c:v>
                </c:pt>
                <c:pt idx="5222">
                  <c:v>42101</c:v>
                </c:pt>
                <c:pt idx="5223">
                  <c:v>42102</c:v>
                </c:pt>
                <c:pt idx="5224">
                  <c:v>42103</c:v>
                </c:pt>
                <c:pt idx="5225">
                  <c:v>42104</c:v>
                </c:pt>
                <c:pt idx="5226">
                  <c:v>42107</c:v>
                </c:pt>
                <c:pt idx="5227">
                  <c:v>42108</c:v>
                </c:pt>
                <c:pt idx="5228">
                  <c:v>42109</c:v>
                </c:pt>
                <c:pt idx="5229">
                  <c:v>42110</c:v>
                </c:pt>
                <c:pt idx="5230">
                  <c:v>42111</c:v>
                </c:pt>
                <c:pt idx="5231">
                  <c:v>42114</c:v>
                </c:pt>
                <c:pt idx="5232">
                  <c:v>42115</c:v>
                </c:pt>
                <c:pt idx="5233">
                  <c:v>42116</c:v>
                </c:pt>
                <c:pt idx="5234">
                  <c:v>42117</c:v>
                </c:pt>
                <c:pt idx="5235">
                  <c:v>42118</c:v>
                </c:pt>
                <c:pt idx="5236">
                  <c:v>42121</c:v>
                </c:pt>
                <c:pt idx="5237">
                  <c:v>42122</c:v>
                </c:pt>
                <c:pt idx="5238">
                  <c:v>42123</c:v>
                </c:pt>
                <c:pt idx="5239">
                  <c:v>42124</c:v>
                </c:pt>
                <c:pt idx="5240">
                  <c:v>42128</c:v>
                </c:pt>
                <c:pt idx="5241">
                  <c:v>42129</c:v>
                </c:pt>
                <c:pt idx="5242">
                  <c:v>42130</c:v>
                </c:pt>
                <c:pt idx="5243">
                  <c:v>42131</c:v>
                </c:pt>
                <c:pt idx="5244">
                  <c:v>42132</c:v>
                </c:pt>
                <c:pt idx="5245">
                  <c:v>42135</c:v>
                </c:pt>
                <c:pt idx="5246">
                  <c:v>42136</c:v>
                </c:pt>
                <c:pt idx="5247">
                  <c:v>42137</c:v>
                </c:pt>
                <c:pt idx="5248">
                  <c:v>42138</c:v>
                </c:pt>
                <c:pt idx="5249">
                  <c:v>42139</c:v>
                </c:pt>
                <c:pt idx="5250">
                  <c:v>42142</c:v>
                </c:pt>
                <c:pt idx="5251">
                  <c:v>42143</c:v>
                </c:pt>
                <c:pt idx="5252">
                  <c:v>42144</c:v>
                </c:pt>
                <c:pt idx="5253">
                  <c:v>42145</c:v>
                </c:pt>
                <c:pt idx="5254">
                  <c:v>42146</c:v>
                </c:pt>
                <c:pt idx="5255">
                  <c:v>42149</c:v>
                </c:pt>
                <c:pt idx="5256">
                  <c:v>42150</c:v>
                </c:pt>
                <c:pt idx="5257">
                  <c:v>42151</c:v>
                </c:pt>
                <c:pt idx="5258">
                  <c:v>42152</c:v>
                </c:pt>
                <c:pt idx="5259">
                  <c:v>42153</c:v>
                </c:pt>
                <c:pt idx="5260">
                  <c:v>42156</c:v>
                </c:pt>
                <c:pt idx="5261">
                  <c:v>42157</c:v>
                </c:pt>
                <c:pt idx="5262">
                  <c:v>42158</c:v>
                </c:pt>
                <c:pt idx="5263">
                  <c:v>42159</c:v>
                </c:pt>
                <c:pt idx="5264">
                  <c:v>42160</c:v>
                </c:pt>
                <c:pt idx="5265">
                  <c:v>42163</c:v>
                </c:pt>
                <c:pt idx="5266">
                  <c:v>42164</c:v>
                </c:pt>
                <c:pt idx="5267">
                  <c:v>42165</c:v>
                </c:pt>
                <c:pt idx="5268">
                  <c:v>42166</c:v>
                </c:pt>
                <c:pt idx="5269">
                  <c:v>42167</c:v>
                </c:pt>
                <c:pt idx="5270">
                  <c:v>42170</c:v>
                </c:pt>
                <c:pt idx="5271">
                  <c:v>42171</c:v>
                </c:pt>
                <c:pt idx="5272">
                  <c:v>42172</c:v>
                </c:pt>
                <c:pt idx="5273">
                  <c:v>42173</c:v>
                </c:pt>
                <c:pt idx="5274">
                  <c:v>42174</c:v>
                </c:pt>
                <c:pt idx="5275">
                  <c:v>42177</c:v>
                </c:pt>
                <c:pt idx="5276">
                  <c:v>42178</c:v>
                </c:pt>
                <c:pt idx="5277">
                  <c:v>42179</c:v>
                </c:pt>
                <c:pt idx="5278">
                  <c:v>42180</c:v>
                </c:pt>
                <c:pt idx="5279">
                  <c:v>42181</c:v>
                </c:pt>
                <c:pt idx="5280">
                  <c:v>42184</c:v>
                </c:pt>
                <c:pt idx="5281">
                  <c:v>42185</c:v>
                </c:pt>
                <c:pt idx="5282">
                  <c:v>42186</c:v>
                </c:pt>
                <c:pt idx="5283">
                  <c:v>42187</c:v>
                </c:pt>
                <c:pt idx="5284">
                  <c:v>42188</c:v>
                </c:pt>
                <c:pt idx="5285">
                  <c:v>42191</c:v>
                </c:pt>
                <c:pt idx="5286">
                  <c:v>42192</c:v>
                </c:pt>
                <c:pt idx="5287">
                  <c:v>42193</c:v>
                </c:pt>
                <c:pt idx="5288">
                  <c:v>42194</c:v>
                </c:pt>
                <c:pt idx="5289">
                  <c:v>42195</c:v>
                </c:pt>
                <c:pt idx="5290">
                  <c:v>42198</c:v>
                </c:pt>
                <c:pt idx="5291">
                  <c:v>42199</c:v>
                </c:pt>
                <c:pt idx="5292">
                  <c:v>42200</c:v>
                </c:pt>
                <c:pt idx="5293">
                  <c:v>42201</c:v>
                </c:pt>
                <c:pt idx="5294">
                  <c:v>42202</c:v>
                </c:pt>
                <c:pt idx="5295">
                  <c:v>42205</c:v>
                </c:pt>
                <c:pt idx="5296">
                  <c:v>42206</c:v>
                </c:pt>
                <c:pt idx="5297">
                  <c:v>42207</c:v>
                </c:pt>
                <c:pt idx="5298">
                  <c:v>42208</c:v>
                </c:pt>
                <c:pt idx="5299">
                  <c:v>42209</c:v>
                </c:pt>
                <c:pt idx="5300">
                  <c:v>42212</c:v>
                </c:pt>
                <c:pt idx="5301">
                  <c:v>42213</c:v>
                </c:pt>
                <c:pt idx="5302">
                  <c:v>42214</c:v>
                </c:pt>
                <c:pt idx="5303">
                  <c:v>42215</c:v>
                </c:pt>
                <c:pt idx="5304">
                  <c:v>42216</c:v>
                </c:pt>
                <c:pt idx="5305">
                  <c:v>42219</c:v>
                </c:pt>
                <c:pt idx="5306">
                  <c:v>42220</c:v>
                </c:pt>
                <c:pt idx="5307">
                  <c:v>42221</c:v>
                </c:pt>
                <c:pt idx="5308">
                  <c:v>42222</c:v>
                </c:pt>
                <c:pt idx="5309">
                  <c:v>42223</c:v>
                </c:pt>
                <c:pt idx="5310">
                  <c:v>42226</c:v>
                </c:pt>
                <c:pt idx="5311">
                  <c:v>42227</c:v>
                </c:pt>
                <c:pt idx="5312">
                  <c:v>42228</c:v>
                </c:pt>
                <c:pt idx="5313">
                  <c:v>42229</c:v>
                </c:pt>
                <c:pt idx="5314">
                  <c:v>42230</c:v>
                </c:pt>
                <c:pt idx="5315">
                  <c:v>42233</c:v>
                </c:pt>
                <c:pt idx="5316">
                  <c:v>42234</c:v>
                </c:pt>
                <c:pt idx="5317">
                  <c:v>42235</c:v>
                </c:pt>
                <c:pt idx="5318">
                  <c:v>42236</c:v>
                </c:pt>
                <c:pt idx="5319">
                  <c:v>42237</c:v>
                </c:pt>
                <c:pt idx="5320">
                  <c:v>42240</c:v>
                </c:pt>
                <c:pt idx="5321">
                  <c:v>42241</c:v>
                </c:pt>
                <c:pt idx="5322">
                  <c:v>42242</c:v>
                </c:pt>
                <c:pt idx="5323">
                  <c:v>42243</c:v>
                </c:pt>
                <c:pt idx="5324">
                  <c:v>42244</c:v>
                </c:pt>
                <c:pt idx="5325">
                  <c:v>42247</c:v>
                </c:pt>
                <c:pt idx="5326">
                  <c:v>42248</c:v>
                </c:pt>
                <c:pt idx="5327">
                  <c:v>42249</c:v>
                </c:pt>
                <c:pt idx="5328">
                  <c:v>42250</c:v>
                </c:pt>
                <c:pt idx="5329">
                  <c:v>42251</c:v>
                </c:pt>
                <c:pt idx="5330">
                  <c:v>42254</c:v>
                </c:pt>
                <c:pt idx="5331">
                  <c:v>42255</c:v>
                </c:pt>
                <c:pt idx="5332">
                  <c:v>42256</c:v>
                </c:pt>
                <c:pt idx="5333">
                  <c:v>42257</c:v>
                </c:pt>
                <c:pt idx="5334">
                  <c:v>42258</c:v>
                </c:pt>
                <c:pt idx="5335">
                  <c:v>42261</c:v>
                </c:pt>
                <c:pt idx="5336">
                  <c:v>42262</c:v>
                </c:pt>
                <c:pt idx="5337">
                  <c:v>42263</c:v>
                </c:pt>
                <c:pt idx="5338">
                  <c:v>42264</c:v>
                </c:pt>
                <c:pt idx="5339">
                  <c:v>42268</c:v>
                </c:pt>
                <c:pt idx="5340">
                  <c:v>42269</c:v>
                </c:pt>
                <c:pt idx="5341">
                  <c:v>42270</c:v>
                </c:pt>
                <c:pt idx="5342">
                  <c:v>42271</c:v>
                </c:pt>
                <c:pt idx="5343">
                  <c:v>42272</c:v>
                </c:pt>
                <c:pt idx="5344">
                  <c:v>42275</c:v>
                </c:pt>
                <c:pt idx="5345">
                  <c:v>42276</c:v>
                </c:pt>
                <c:pt idx="5346">
                  <c:v>42277</c:v>
                </c:pt>
                <c:pt idx="5347">
                  <c:v>42278</c:v>
                </c:pt>
                <c:pt idx="5348">
                  <c:v>42279</c:v>
                </c:pt>
                <c:pt idx="5349">
                  <c:v>42282</c:v>
                </c:pt>
                <c:pt idx="5350">
                  <c:v>42283</c:v>
                </c:pt>
                <c:pt idx="5351">
                  <c:v>42284</c:v>
                </c:pt>
                <c:pt idx="5352">
                  <c:v>42285</c:v>
                </c:pt>
                <c:pt idx="5353">
                  <c:v>42286</c:v>
                </c:pt>
                <c:pt idx="5354">
                  <c:v>42289</c:v>
                </c:pt>
                <c:pt idx="5355">
                  <c:v>42290</c:v>
                </c:pt>
                <c:pt idx="5356">
                  <c:v>42291</c:v>
                </c:pt>
                <c:pt idx="5357">
                  <c:v>42292</c:v>
                </c:pt>
                <c:pt idx="5358">
                  <c:v>42293</c:v>
                </c:pt>
                <c:pt idx="5359">
                  <c:v>42296</c:v>
                </c:pt>
                <c:pt idx="5360">
                  <c:v>42297</c:v>
                </c:pt>
                <c:pt idx="5361">
                  <c:v>42298</c:v>
                </c:pt>
                <c:pt idx="5362">
                  <c:v>42299</c:v>
                </c:pt>
                <c:pt idx="5363">
                  <c:v>42300</c:v>
                </c:pt>
                <c:pt idx="5364">
                  <c:v>42303</c:v>
                </c:pt>
                <c:pt idx="5365">
                  <c:v>42304</c:v>
                </c:pt>
                <c:pt idx="5366">
                  <c:v>42305</c:v>
                </c:pt>
                <c:pt idx="5367">
                  <c:v>42306</c:v>
                </c:pt>
                <c:pt idx="5368">
                  <c:v>42307</c:v>
                </c:pt>
                <c:pt idx="5369">
                  <c:v>42311</c:v>
                </c:pt>
                <c:pt idx="5370">
                  <c:v>42312</c:v>
                </c:pt>
                <c:pt idx="5371">
                  <c:v>42313</c:v>
                </c:pt>
                <c:pt idx="5372">
                  <c:v>42314</c:v>
                </c:pt>
                <c:pt idx="5373">
                  <c:v>42317</c:v>
                </c:pt>
                <c:pt idx="5374">
                  <c:v>42318</c:v>
                </c:pt>
                <c:pt idx="5375">
                  <c:v>42320</c:v>
                </c:pt>
                <c:pt idx="5376">
                  <c:v>42321</c:v>
                </c:pt>
                <c:pt idx="5377">
                  <c:v>42324</c:v>
                </c:pt>
                <c:pt idx="5378">
                  <c:v>42325</c:v>
                </c:pt>
                <c:pt idx="5379">
                  <c:v>42326</c:v>
                </c:pt>
                <c:pt idx="5380">
                  <c:v>42327</c:v>
                </c:pt>
                <c:pt idx="5381">
                  <c:v>42328</c:v>
                </c:pt>
                <c:pt idx="5382">
                  <c:v>42331</c:v>
                </c:pt>
                <c:pt idx="5383">
                  <c:v>42332</c:v>
                </c:pt>
                <c:pt idx="5384">
                  <c:v>42333</c:v>
                </c:pt>
                <c:pt idx="5385">
                  <c:v>42334</c:v>
                </c:pt>
                <c:pt idx="5386">
                  <c:v>42335</c:v>
                </c:pt>
                <c:pt idx="5387">
                  <c:v>42338</c:v>
                </c:pt>
                <c:pt idx="5388">
                  <c:v>42339</c:v>
                </c:pt>
                <c:pt idx="5389">
                  <c:v>42340</c:v>
                </c:pt>
                <c:pt idx="5390">
                  <c:v>42341</c:v>
                </c:pt>
                <c:pt idx="5391">
                  <c:v>42342</c:v>
                </c:pt>
                <c:pt idx="5392">
                  <c:v>42345</c:v>
                </c:pt>
                <c:pt idx="5393">
                  <c:v>42346</c:v>
                </c:pt>
                <c:pt idx="5394">
                  <c:v>42347</c:v>
                </c:pt>
                <c:pt idx="5395">
                  <c:v>42348</c:v>
                </c:pt>
                <c:pt idx="5396">
                  <c:v>42349</c:v>
                </c:pt>
                <c:pt idx="5397">
                  <c:v>42352</c:v>
                </c:pt>
                <c:pt idx="5398">
                  <c:v>42353</c:v>
                </c:pt>
                <c:pt idx="5399">
                  <c:v>42354</c:v>
                </c:pt>
                <c:pt idx="5400">
                  <c:v>42355</c:v>
                </c:pt>
                <c:pt idx="5401">
                  <c:v>42356</c:v>
                </c:pt>
                <c:pt idx="5402">
                  <c:v>42359</c:v>
                </c:pt>
                <c:pt idx="5403">
                  <c:v>42360</c:v>
                </c:pt>
                <c:pt idx="5404">
                  <c:v>42361</c:v>
                </c:pt>
                <c:pt idx="5405">
                  <c:v>42362</c:v>
                </c:pt>
                <c:pt idx="5406">
                  <c:v>42366</c:v>
                </c:pt>
                <c:pt idx="5407">
                  <c:v>42367</c:v>
                </c:pt>
                <c:pt idx="5408">
                  <c:v>42368</c:v>
                </c:pt>
                <c:pt idx="5409">
                  <c:v>42369</c:v>
                </c:pt>
                <c:pt idx="5410">
                  <c:v>42373</c:v>
                </c:pt>
                <c:pt idx="5411">
                  <c:v>42374</c:v>
                </c:pt>
                <c:pt idx="5412">
                  <c:v>42375</c:v>
                </c:pt>
                <c:pt idx="5413">
                  <c:v>42376</c:v>
                </c:pt>
                <c:pt idx="5414">
                  <c:v>42377</c:v>
                </c:pt>
                <c:pt idx="5415">
                  <c:v>42380</c:v>
                </c:pt>
                <c:pt idx="5416">
                  <c:v>42381</c:v>
                </c:pt>
                <c:pt idx="5417">
                  <c:v>42382</c:v>
                </c:pt>
                <c:pt idx="5418">
                  <c:v>42383</c:v>
                </c:pt>
                <c:pt idx="5419">
                  <c:v>42384</c:v>
                </c:pt>
                <c:pt idx="5420">
                  <c:v>42387</c:v>
                </c:pt>
                <c:pt idx="5421">
                  <c:v>42388</c:v>
                </c:pt>
                <c:pt idx="5422">
                  <c:v>42389</c:v>
                </c:pt>
                <c:pt idx="5423">
                  <c:v>42390</c:v>
                </c:pt>
                <c:pt idx="5424">
                  <c:v>42391</c:v>
                </c:pt>
                <c:pt idx="5425">
                  <c:v>42394</c:v>
                </c:pt>
                <c:pt idx="5426">
                  <c:v>42395</c:v>
                </c:pt>
                <c:pt idx="5427">
                  <c:v>42396</c:v>
                </c:pt>
                <c:pt idx="5428">
                  <c:v>42397</c:v>
                </c:pt>
                <c:pt idx="5429">
                  <c:v>42398</c:v>
                </c:pt>
                <c:pt idx="5430">
                  <c:v>42402</c:v>
                </c:pt>
                <c:pt idx="5431">
                  <c:v>42403</c:v>
                </c:pt>
                <c:pt idx="5432">
                  <c:v>42404</c:v>
                </c:pt>
                <c:pt idx="5433">
                  <c:v>42405</c:v>
                </c:pt>
                <c:pt idx="5434">
                  <c:v>42409</c:v>
                </c:pt>
                <c:pt idx="5435">
                  <c:v>42410</c:v>
                </c:pt>
                <c:pt idx="5436">
                  <c:v>42411</c:v>
                </c:pt>
                <c:pt idx="5437">
                  <c:v>42412</c:v>
                </c:pt>
                <c:pt idx="5438">
                  <c:v>42415</c:v>
                </c:pt>
                <c:pt idx="5439">
                  <c:v>42416</c:v>
                </c:pt>
                <c:pt idx="5440">
                  <c:v>42417</c:v>
                </c:pt>
                <c:pt idx="5441">
                  <c:v>42418</c:v>
                </c:pt>
                <c:pt idx="5442">
                  <c:v>42419</c:v>
                </c:pt>
                <c:pt idx="5443">
                  <c:v>42422</c:v>
                </c:pt>
                <c:pt idx="5444">
                  <c:v>42423</c:v>
                </c:pt>
                <c:pt idx="5445">
                  <c:v>42424</c:v>
                </c:pt>
                <c:pt idx="5446">
                  <c:v>42425</c:v>
                </c:pt>
                <c:pt idx="5447">
                  <c:v>42426</c:v>
                </c:pt>
                <c:pt idx="5448">
                  <c:v>42429</c:v>
                </c:pt>
                <c:pt idx="5449">
                  <c:v>42430</c:v>
                </c:pt>
                <c:pt idx="5450">
                  <c:v>42431</c:v>
                </c:pt>
                <c:pt idx="5451">
                  <c:v>42432</c:v>
                </c:pt>
                <c:pt idx="5452">
                  <c:v>42433</c:v>
                </c:pt>
                <c:pt idx="5453">
                  <c:v>42437</c:v>
                </c:pt>
                <c:pt idx="5454">
                  <c:v>42438</c:v>
                </c:pt>
                <c:pt idx="5455">
                  <c:v>42439</c:v>
                </c:pt>
                <c:pt idx="5456">
                  <c:v>42440</c:v>
                </c:pt>
                <c:pt idx="5457">
                  <c:v>42443</c:v>
                </c:pt>
                <c:pt idx="5458">
                  <c:v>42444</c:v>
                </c:pt>
                <c:pt idx="5459">
                  <c:v>42445</c:v>
                </c:pt>
                <c:pt idx="5460">
                  <c:v>42446</c:v>
                </c:pt>
                <c:pt idx="5461">
                  <c:v>42447</c:v>
                </c:pt>
                <c:pt idx="5462">
                  <c:v>42450</c:v>
                </c:pt>
                <c:pt idx="5463">
                  <c:v>42451</c:v>
                </c:pt>
                <c:pt idx="5464">
                  <c:v>42452</c:v>
                </c:pt>
                <c:pt idx="5465">
                  <c:v>42453</c:v>
                </c:pt>
                <c:pt idx="5466">
                  <c:v>42454</c:v>
                </c:pt>
                <c:pt idx="5467">
                  <c:v>42457</c:v>
                </c:pt>
                <c:pt idx="5468">
                  <c:v>42458</c:v>
                </c:pt>
                <c:pt idx="5469">
                  <c:v>42459</c:v>
                </c:pt>
                <c:pt idx="5470">
                  <c:v>42460</c:v>
                </c:pt>
                <c:pt idx="5471">
                  <c:v>42461</c:v>
                </c:pt>
                <c:pt idx="5472">
                  <c:v>42464</c:v>
                </c:pt>
                <c:pt idx="5473">
                  <c:v>42465</c:v>
                </c:pt>
                <c:pt idx="5474">
                  <c:v>42466</c:v>
                </c:pt>
                <c:pt idx="5475">
                  <c:v>42467</c:v>
                </c:pt>
                <c:pt idx="5476">
                  <c:v>42471</c:v>
                </c:pt>
                <c:pt idx="5477">
                  <c:v>42472</c:v>
                </c:pt>
                <c:pt idx="5478">
                  <c:v>42473</c:v>
                </c:pt>
                <c:pt idx="5479">
                  <c:v>42474</c:v>
                </c:pt>
                <c:pt idx="5480">
                  <c:v>42475</c:v>
                </c:pt>
                <c:pt idx="5481">
                  <c:v>42478</c:v>
                </c:pt>
                <c:pt idx="5482">
                  <c:v>42479</c:v>
                </c:pt>
                <c:pt idx="5483">
                  <c:v>42480</c:v>
                </c:pt>
                <c:pt idx="5484">
                  <c:v>42481</c:v>
                </c:pt>
                <c:pt idx="5485">
                  <c:v>42482</c:v>
                </c:pt>
                <c:pt idx="5486">
                  <c:v>42485</c:v>
                </c:pt>
                <c:pt idx="5487">
                  <c:v>42486</c:v>
                </c:pt>
                <c:pt idx="5488">
                  <c:v>42487</c:v>
                </c:pt>
                <c:pt idx="5489">
                  <c:v>42488</c:v>
                </c:pt>
                <c:pt idx="5490">
                  <c:v>42489</c:v>
                </c:pt>
                <c:pt idx="5491">
                  <c:v>42492</c:v>
                </c:pt>
                <c:pt idx="5492">
                  <c:v>42493</c:v>
                </c:pt>
                <c:pt idx="5493">
                  <c:v>42494</c:v>
                </c:pt>
                <c:pt idx="5494">
                  <c:v>42495</c:v>
                </c:pt>
                <c:pt idx="5495">
                  <c:v>42496</c:v>
                </c:pt>
                <c:pt idx="5496">
                  <c:v>42499</c:v>
                </c:pt>
                <c:pt idx="5497">
                  <c:v>42500</c:v>
                </c:pt>
                <c:pt idx="5498">
                  <c:v>42501</c:v>
                </c:pt>
                <c:pt idx="5499">
                  <c:v>42502</c:v>
                </c:pt>
                <c:pt idx="5500">
                  <c:v>42503</c:v>
                </c:pt>
                <c:pt idx="5501">
                  <c:v>42506</c:v>
                </c:pt>
                <c:pt idx="5502">
                  <c:v>42507</c:v>
                </c:pt>
                <c:pt idx="5503">
                  <c:v>42508</c:v>
                </c:pt>
                <c:pt idx="5504">
                  <c:v>42509</c:v>
                </c:pt>
                <c:pt idx="5505">
                  <c:v>42510</c:v>
                </c:pt>
                <c:pt idx="5506">
                  <c:v>42513</c:v>
                </c:pt>
                <c:pt idx="5507">
                  <c:v>42514</c:v>
                </c:pt>
                <c:pt idx="5508">
                  <c:v>42515</c:v>
                </c:pt>
                <c:pt idx="5509">
                  <c:v>42516</c:v>
                </c:pt>
                <c:pt idx="5510">
                  <c:v>42517</c:v>
                </c:pt>
                <c:pt idx="5511">
                  <c:v>42520</c:v>
                </c:pt>
                <c:pt idx="5512">
                  <c:v>42521</c:v>
                </c:pt>
                <c:pt idx="5513">
                  <c:v>42522</c:v>
                </c:pt>
                <c:pt idx="5514">
                  <c:v>42523</c:v>
                </c:pt>
                <c:pt idx="5515">
                  <c:v>42524</c:v>
                </c:pt>
                <c:pt idx="5516">
                  <c:v>42527</c:v>
                </c:pt>
                <c:pt idx="5517">
                  <c:v>42528</c:v>
                </c:pt>
                <c:pt idx="5518">
                  <c:v>42529</c:v>
                </c:pt>
                <c:pt idx="5519">
                  <c:v>42530</c:v>
                </c:pt>
                <c:pt idx="5520">
                  <c:v>42531</c:v>
                </c:pt>
                <c:pt idx="5521">
                  <c:v>42534</c:v>
                </c:pt>
                <c:pt idx="5522">
                  <c:v>42535</c:v>
                </c:pt>
                <c:pt idx="5523">
                  <c:v>42536</c:v>
                </c:pt>
                <c:pt idx="5524">
                  <c:v>42537</c:v>
                </c:pt>
                <c:pt idx="5525">
                  <c:v>42538</c:v>
                </c:pt>
                <c:pt idx="5526">
                  <c:v>42541</c:v>
                </c:pt>
                <c:pt idx="5527">
                  <c:v>42542</c:v>
                </c:pt>
                <c:pt idx="5528">
                  <c:v>42543</c:v>
                </c:pt>
                <c:pt idx="5529">
                  <c:v>42544</c:v>
                </c:pt>
                <c:pt idx="5530">
                  <c:v>42545</c:v>
                </c:pt>
                <c:pt idx="5531">
                  <c:v>42548</c:v>
                </c:pt>
                <c:pt idx="5532">
                  <c:v>42549</c:v>
                </c:pt>
                <c:pt idx="5533">
                  <c:v>42550</c:v>
                </c:pt>
                <c:pt idx="5534">
                  <c:v>42551</c:v>
                </c:pt>
                <c:pt idx="5535">
                  <c:v>42552</c:v>
                </c:pt>
                <c:pt idx="5536">
                  <c:v>42555</c:v>
                </c:pt>
                <c:pt idx="5537">
                  <c:v>42556</c:v>
                </c:pt>
                <c:pt idx="5538">
                  <c:v>42558</c:v>
                </c:pt>
                <c:pt idx="5539">
                  <c:v>42559</c:v>
                </c:pt>
                <c:pt idx="5540">
                  <c:v>42562</c:v>
                </c:pt>
                <c:pt idx="5541">
                  <c:v>42563</c:v>
                </c:pt>
                <c:pt idx="5542">
                  <c:v>42564</c:v>
                </c:pt>
                <c:pt idx="5543">
                  <c:v>42565</c:v>
                </c:pt>
                <c:pt idx="5544">
                  <c:v>42566</c:v>
                </c:pt>
                <c:pt idx="5545">
                  <c:v>42569</c:v>
                </c:pt>
                <c:pt idx="5546">
                  <c:v>42570</c:v>
                </c:pt>
                <c:pt idx="5547">
                  <c:v>42571</c:v>
                </c:pt>
                <c:pt idx="5548">
                  <c:v>42572</c:v>
                </c:pt>
                <c:pt idx="5549">
                  <c:v>42573</c:v>
                </c:pt>
                <c:pt idx="5550">
                  <c:v>42576</c:v>
                </c:pt>
                <c:pt idx="5551">
                  <c:v>42577</c:v>
                </c:pt>
                <c:pt idx="5552">
                  <c:v>42578</c:v>
                </c:pt>
                <c:pt idx="5553">
                  <c:v>42579</c:v>
                </c:pt>
                <c:pt idx="5554">
                  <c:v>42580</c:v>
                </c:pt>
                <c:pt idx="5555">
                  <c:v>42583</c:v>
                </c:pt>
                <c:pt idx="5556">
                  <c:v>42584</c:v>
                </c:pt>
                <c:pt idx="5557">
                  <c:v>42585</c:v>
                </c:pt>
                <c:pt idx="5558">
                  <c:v>42586</c:v>
                </c:pt>
                <c:pt idx="5559">
                  <c:v>42587</c:v>
                </c:pt>
                <c:pt idx="5560">
                  <c:v>42590</c:v>
                </c:pt>
                <c:pt idx="5561">
                  <c:v>42591</c:v>
                </c:pt>
                <c:pt idx="5562">
                  <c:v>42592</c:v>
                </c:pt>
                <c:pt idx="5563">
                  <c:v>42593</c:v>
                </c:pt>
                <c:pt idx="5564">
                  <c:v>42594</c:v>
                </c:pt>
                <c:pt idx="5565">
                  <c:v>42598</c:v>
                </c:pt>
                <c:pt idx="5566">
                  <c:v>42599</c:v>
                </c:pt>
                <c:pt idx="5567">
                  <c:v>42600</c:v>
                </c:pt>
                <c:pt idx="5568">
                  <c:v>42601</c:v>
                </c:pt>
                <c:pt idx="5569">
                  <c:v>42604</c:v>
                </c:pt>
                <c:pt idx="5570">
                  <c:v>42605</c:v>
                </c:pt>
                <c:pt idx="5571">
                  <c:v>42606</c:v>
                </c:pt>
                <c:pt idx="5572">
                  <c:v>42607</c:v>
                </c:pt>
                <c:pt idx="5573">
                  <c:v>42608</c:v>
                </c:pt>
                <c:pt idx="5574">
                  <c:v>42611</c:v>
                </c:pt>
                <c:pt idx="5575">
                  <c:v>42612</c:v>
                </c:pt>
                <c:pt idx="5576">
                  <c:v>42613</c:v>
                </c:pt>
                <c:pt idx="5577">
                  <c:v>42614</c:v>
                </c:pt>
                <c:pt idx="5578">
                  <c:v>42615</c:v>
                </c:pt>
                <c:pt idx="5579">
                  <c:v>42618</c:v>
                </c:pt>
                <c:pt idx="5580">
                  <c:v>42620</c:v>
                </c:pt>
                <c:pt idx="5581">
                  <c:v>42621</c:v>
                </c:pt>
                <c:pt idx="5582">
                  <c:v>42622</c:v>
                </c:pt>
                <c:pt idx="5583">
                  <c:v>42625</c:v>
                </c:pt>
                <c:pt idx="5584">
                  <c:v>42626</c:v>
                </c:pt>
                <c:pt idx="5585">
                  <c:v>42627</c:v>
                </c:pt>
                <c:pt idx="5586">
                  <c:v>42628</c:v>
                </c:pt>
                <c:pt idx="5587">
                  <c:v>42629</c:v>
                </c:pt>
                <c:pt idx="5588">
                  <c:v>42632</c:v>
                </c:pt>
                <c:pt idx="5589">
                  <c:v>42633</c:v>
                </c:pt>
                <c:pt idx="5590">
                  <c:v>42634</c:v>
                </c:pt>
                <c:pt idx="5591">
                  <c:v>42635</c:v>
                </c:pt>
                <c:pt idx="5592">
                  <c:v>42636</c:v>
                </c:pt>
                <c:pt idx="5593">
                  <c:v>42639</c:v>
                </c:pt>
                <c:pt idx="5594">
                  <c:v>42640</c:v>
                </c:pt>
                <c:pt idx="5595">
                  <c:v>42641</c:v>
                </c:pt>
                <c:pt idx="5596">
                  <c:v>42642</c:v>
                </c:pt>
                <c:pt idx="5597">
                  <c:v>42643</c:v>
                </c:pt>
                <c:pt idx="5598">
                  <c:v>42646</c:v>
                </c:pt>
                <c:pt idx="5599">
                  <c:v>42647</c:v>
                </c:pt>
                <c:pt idx="5600">
                  <c:v>42648</c:v>
                </c:pt>
                <c:pt idx="5601">
                  <c:v>42649</c:v>
                </c:pt>
                <c:pt idx="5602">
                  <c:v>42650</c:v>
                </c:pt>
                <c:pt idx="5603">
                  <c:v>42653</c:v>
                </c:pt>
                <c:pt idx="5604">
                  <c:v>42654</c:v>
                </c:pt>
                <c:pt idx="5605">
                  <c:v>42655</c:v>
                </c:pt>
                <c:pt idx="5606">
                  <c:v>42656</c:v>
                </c:pt>
                <c:pt idx="5607">
                  <c:v>42657</c:v>
                </c:pt>
                <c:pt idx="5608">
                  <c:v>42660</c:v>
                </c:pt>
                <c:pt idx="5609">
                  <c:v>42661</c:v>
                </c:pt>
                <c:pt idx="5610">
                  <c:v>42662</c:v>
                </c:pt>
                <c:pt idx="5611">
                  <c:v>42663</c:v>
                </c:pt>
                <c:pt idx="5612">
                  <c:v>42664</c:v>
                </c:pt>
                <c:pt idx="5613">
                  <c:v>42667</c:v>
                </c:pt>
                <c:pt idx="5614">
                  <c:v>42668</c:v>
                </c:pt>
                <c:pt idx="5615">
                  <c:v>42669</c:v>
                </c:pt>
                <c:pt idx="5616">
                  <c:v>42670</c:v>
                </c:pt>
                <c:pt idx="5617">
                  <c:v>42671</c:v>
                </c:pt>
                <c:pt idx="5618">
                  <c:v>42674</c:v>
                </c:pt>
                <c:pt idx="5619">
                  <c:v>42675</c:v>
                </c:pt>
                <c:pt idx="5620">
                  <c:v>42677</c:v>
                </c:pt>
                <c:pt idx="5621">
                  <c:v>42678</c:v>
                </c:pt>
                <c:pt idx="5622">
                  <c:v>42681</c:v>
                </c:pt>
                <c:pt idx="5623">
                  <c:v>42682</c:v>
                </c:pt>
                <c:pt idx="5624">
                  <c:v>42683</c:v>
                </c:pt>
                <c:pt idx="5625">
                  <c:v>42684</c:v>
                </c:pt>
                <c:pt idx="5626">
                  <c:v>42685</c:v>
                </c:pt>
                <c:pt idx="5627">
                  <c:v>42688</c:v>
                </c:pt>
                <c:pt idx="5628">
                  <c:v>42689</c:v>
                </c:pt>
                <c:pt idx="5629">
                  <c:v>42690</c:v>
                </c:pt>
                <c:pt idx="5630">
                  <c:v>42691</c:v>
                </c:pt>
                <c:pt idx="5631">
                  <c:v>42692</c:v>
                </c:pt>
                <c:pt idx="5632">
                  <c:v>42696</c:v>
                </c:pt>
                <c:pt idx="5633">
                  <c:v>42697</c:v>
                </c:pt>
                <c:pt idx="5634">
                  <c:v>42698</c:v>
                </c:pt>
                <c:pt idx="5635">
                  <c:v>42699</c:v>
                </c:pt>
                <c:pt idx="5636">
                  <c:v>42700</c:v>
                </c:pt>
                <c:pt idx="5637">
                  <c:v>42702</c:v>
                </c:pt>
                <c:pt idx="5638">
                  <c:v>42703</c:v>
                </c:pt>
                <c:pt idx="5639">
                  <c:v>42704</c:v>
                </c:pt>
                <c:pt idx="5640">
                  <c:v>42705</c:v>
                </c:pt>
                <c:pt idx="5641">
                  <c:v>42706</c:v>
                </c:pt>
                <c:pt idx="5642">
                  <c:v>42709</c:v>
                </c:pt>
                <c:pt idx="5643">
                  <c:v>42710</c:v>
                </c:pt>
                <c:pt idx="5644">
                  <c:v>42711</c:v>
                </c:pt>
                <c:pt idx="5645">
                  <c:v>42712</c:v>
                </c:pt>
                <c:pt idx="5646">
                  <c:v>42713</c:v>
                </c:pt>
                <c:pt idx="5647">
                  <c:v>42716</c:v>
                </c:pt>
                <c:pt idx="5648">
                  <c:v>42717</c:v>
                </c:pt>
                <c:pt idx="5649">
                  <c:v>42718</c:v>
                </c:pt>
                <c:pt idx="5650">
                  <c:v>42719</c:v>
                </c:pt>
                <c:pt idx="5651">
                  <c:v>42720</c:v>
                </c:pt>
                <c:pt idx="5652">
                  <c:v>42723</c:v>
                </c:pt>
                <c:pt idx="5653">
                  <c:v>42724</c:v>
                </c:pt>
                <c:pt idx="5654">
                  <c:v>42725</c:v>
                </c:pt>
                <c:pt idx="5655">
                  <c:v>42726</c:v>
                </c:pt>
                <c:pt idx="5656">
                  <c:v>42727</c:v>
                </c:pt>
                <c:pt idx="5657">
                  <c:v>42730</c:v>
                </c:pt>
                <c:pt idx="5658">
                  <c:v>42731</c:v>
                </c:pt>
                <c:pt idx="5659">
                  <c:v>42732</c:v>
                </c:pt>
                <c:pt idx="5660">
                  <c:v>42733</c:v>
                </c:pt>
                <c:pt idx="5661">
                  <c:v>42734</c:v>
                </c:pt>
                <c:pt idx="5662">
                  <c:v>42738</c:v>
                </c:pt>
                <c:pt idx="5663">
                  <c:v>42739</c:v>
                </c:pt>
                <c:pt idx="5664">
                  <c:v>42740</c:v>
                </c:pt>
                <c:pt idx="5665">
                  <c:v>42741</c:v>
                </c:pt>
                <c:pt idx="5666">
                  <c:v>42744</c:v>
                </c:pt>
                <c:pt idx="5667">
                  <c:v>42745</c:v>
                </c:pt>
                <c:pt idx="5668">
                  <c:v>42746</c:v>
                </c:pt>
                <c:pt idx="5669">
                  <c:v>42747</c:v>
                </c:pt>
                <c:pt idx="5670">
                  <c:v>42748</c:v>
                </c:pt>
                <c:pt idx="5671">
                  <c:v>42751</c:v>
                </c:pt>
                <c:pt idx="5672">
                  <c:v>42752</c:v>
                </c:pt>
                <c:pt idx="5673">
                  <c:v>42753</c:v>
                </c:pt>
                <c:pt idx="5674">
                  <c:v>42754</c:v>
                </c:pt>
                <c:pt idx="5675">
                  <c:v>42755</c:v>
                </c:pt>
                <c:pt idx="5676">
                  <c:v>42758</c:v>
                </c:pt>
                <c:pt idx="5677">
                  <c:v>42759</c:v>
                </c:pt>
                <c:pt idx="5678">
                  <c:v>42760</c:v>
                </c:pt>
                <c:pt idx="5679">
                  <c:v>42761</c:v>
                </c:pt>
                <c:pt idx="5680">
                  <c:v>42762</c:v>
                </c:pt>
                <c:pt idx="5681">
                  <c:v>42765</c:v>
                </c:pt>
                <c:pt idx="5682">
                  <c:v>42766</c:v>
                </c:pt>
                <c:pt idx="5683">
                  <c:v>42768</c:v>
                </c:pt>
                <c:pt idx="5684">
                  <c:v>42769</c:v>
                </c:pt>
                <c:pt idx="5685">
                  <c:v>42772</c:v>
                </c:pt>
                <c:pt idx="5686">
                  <c:v>42773</c:v>
                </c:pt>
                <c:pt idx="5687">
                  <c:v>42774</c:v>
                </c:pt>
                <c:pt idx="5688">
                  <c:v>42776</c:v>
                </c:pt>
                <c:pt idx="5689">
                  <c:v>42779</c:v>
                </c:pt>
                <c:pt idx="5690">
                  <c:v>42780</c:v>
                </c:pt>
                <c:pt idx="5691">
                  <c:v>42781</c:v>
                </c:pt>
                <c:pt idx="5692">
                  <c:v>42782</c:v>
                </c:pt>
                <c:pt idx="5693">
                  <c:v>42783</c:v>
                </c:pt>
                <c:pt idx="5694">
                  <c:v>42786</c:v>
                </c:pt>
                <c:pt idx="5695">
                  <c:v>42787</c:v>
                </c:pt>
                <c:pt idx="5696">
                  <c:v>42788</c:v>
                </c:pt>
                <c:pt idx="5697">
                  <c:v>42789</c:v>
                </c:pt>
                <c:pt idx="5698">
                  <c:v>42793</c:v>
                </c:pt>
                <c:pt idx="5699">
                  <c:v>42794</c:v>
                </c:pt>
                <c:pt idx="5700">
                  <c:v>42795</c:v>
                </c:pt>
                <c:pt idx="5701">
                  <c:v>42796</c:v>
                </c:pt>
                <c:pt idx="5702">
                  <c:v>42797</c:v>
                </c:pt>
                <c:pt idx="5703">
                  <c:v>42800</c:v>
                </c:pt>
                <c:pt idx="5704">
                  <c:v>42801</c:v>
                </c:pt>
                <c:pt idx="5705">
                  <c:v>42802</c:v>
                </c:pt>
                <c:pt idx="5706">
                  <c:v>42803</c:v>
                </c:pt>
                <c:pt idx="5707">
                  <c:v>42804</c:v>
                </c:pt>
                <c:pt idx="5708">
                  <c:v>42807</c:v>
                </c:pt>
                <c:pt idx="5709">
                  <c:v>42808</c:v>
                </c:pt>
                <c:pt idx="5710">
                  <c:v>42809</c:v>
                </c:pt>
                <c:pt idx="5711">
                  <c:v>42810</c:v>
                </c:pt>
                <c:pt idx="5712">
                  <c:v>42811</c:v>
                </c:pt>
                <c:pt idx="5713">
                  <c:v>42814</c:v>
                </c:pt>
                <c:pt idx="5714">
                  <c:v>42815</c:v>
                </c:pt>
                <c:pt idx="5715">
                  <c:v>42816</c:v>
                </c:pt>
                <c:pt idx="5716">
                  <c:v>42817</c:v>
                </c:pt>
                <c:pt idx="5717">
                  <c:v>42818</c:v>
                </c:pt>
                <c:pt idx="5718">
                  <c:v>42821</c:v>
                </c:pt>
                <c:pt idx="5719">
                  <c:v>42822</c:v>
                </c:pt>
                <c:pt idx="5720">
                  <c:v>42824</c:v>
                </c:pt>
                <c:pt idx="5721">
                  <c:v>42825</c:v>
                </c:pt>
                <c:pt idx="5722">
                  <c:v>42828</c:v>
                </c:pt>
                <c:pt idx="5723">
                  <c:v>42829</c:v>
                </c:pt>
                <c:pt idx="5724">
                  <c:v>42830</c:v>
                </c:pt>
                <c:pt idx="5725">
                  <c:v>42831</c:v>
                </c:pt>
                <c:pt idx="5726">
                  <c:v>42832</c:v>
                </c:pt>
                <c:pt idx="5727">
                  <c:v>42835</c:v>
                </c:pt>
                <c:pt idx="5728">
                  <c:v>42836</c:v>
                </c:pt>
                <c:pt idx="5729">
                  <c:v>42837</c:v>
                </c:pt>
                <c:pt idx="5730">
                  <c:v>42838</c:v>
                </c:pt>
                <c:pt idx="5731">
                  <c:v>42839</c:v>
                </c:pt>
                <c:pt idx="5732">
                  <c:v>42842</c:v>
                </c:pt>
                <c:pt idx="5733">
                  <c:v>42843</c:v>
                </c:pt>
                <c:pt idx="5734">
                  <c:v>42844</c:v>
                </c:pt>
                <c:pt idx="5735">
                  <c:v>42845</c:v>
                </c:pt>
                <c:pt idx="5736">
                  <c:v>42846</c:v>
                </c:pt>
                <c:pt idx="5737">
                  <c:v>42849</c:v>
                </c:pt>
                <c:pt idx="5738">
                  <c:v>42850</c:v>
                </c:pt>
                <c:pt idx="5739">
                  <c:v>42851</c:v>
                </c:pt>
                <c:pt idx="5740">
                  <c:v>42852</c:v>
                </c:pt>
                <c:pt idx="5741">
                  <c:v>42853</c:v>
                </c:pt>
                <c:pt idx="5742">
                  <c:v>42857</c:v>
                </c:pt>
                <c:pt idx="5743">
                  <c:v>42858</c:v>
                </c:pt>
                <c:pt idx="5744">
                  <c:v>42859</c:v>
                </c:pt>
                <c:pt idx="5745">
                  <c:v>42860</c:v>
                </c:pt>
                <c:pt idx="5746">
                  <c:v>42863</c:v>
                </c:pt>
                <c:pt idx="5747">
                  <c:v>42864</c:v>
                </c:pt>
                <c:pt idx="5748">
                  <c:v>42865</c:v>
                </c:pt>
                <c:pt idx="5749">
                  <c:v>42866</c:v>
                </c:pt>
                <c:pt idx="5750">
                  <c:v>42867</c:v>
                </c:pt>
                <c:pt idx="5751">
                  <c:v>42870</c:v>
                </c:pt>
                <c:pt idx="5752">
                  <c:v>42871</c:v>
                </c:pt>
                <c:pt idx="5753">
                  <c:v>42872</c:v>
                </c:pt>
                <c:pt idx="5754">
                  <c:v>42873</c:v>
                </c:pt>
                <c:pt idx="5755">
                  <c:v>42874</c:v>
                </c:pt>
                <c:pt idx="5756">
                  <c:v>42877</c:v>
                </c:pt>
                <c:pt idx="5757">
                  <c:v>42878</c:v>
                </c:pt>
                <c:pt idx="5758">
                  <c:v>42879</c:v>
                </c:pt>
                <c:pt idx="5759">
                  <c:v>42880</c:v>
                </c:pt>
                <c:pt idx="5760">
                  <c:v>42881</c:v>
                </c:pt>
                <c:pt idx="5761">
                  <c:v>42884</c:v>
                </c:pt>
                <c:pt idx="5762">
                  <c:v>42885</c:v>
                </c:pt>
                <c:pt idx="5763">
                  <c:v>42886</c:v>
                </c:pt>
                <c:pt idx="5764">
                  <c:v>42887</c:v>
                </c:pt>
                <c:pt idx="5765">
                  <c:v>42888</c:v>
                </c:pt>
                <c:pt idx="5766">
                  <c:v>42891</c:v>
                </c:pt>
                <c:pt idx="5767">
                  <c:v>42892</c:v>
                </c:pt>
                <c:pt idx="5768">
                  <c:v>42893</c:v>
                </c:pt>
                <c:pt idx="5769">
                  <c:v>42894</c:v>
                </c:pt>
                <c:pt idx="5770">
                  <c:v>42895</c:v>
                </c:pt>
                <c:pt idx="5771">
                  <c:v>42898</c:v>
                </c:pt>
                <c:pt idx="5772">
                  <c:v>42899</c:v>
                </c:pt>
                <c:pt idx="5773">
                  <c:v>42900</c:v>
                </c:pt>
                <c:pt idx="5774">
                  <c:v>42901</c:v>
                </c:pt>
                <c:pt idx="5775">
                  <c:v>42902</c:v>
                </c:pt>
                <c:pt idx="5776">
                  <c:v>42905</c:v>
                </c:pt>
                <c:pt idx="5777">
                  <c:v>42906</c:v>
                </c:pt>
                <c:pt idx="5778">
                  <c:v>42907</c:v>
                </c:pt>
                <c:pt idx="5779">
                  <c:v>42908</c:v>
                </c:pt>
                <c:pt idx="5780">
                  <c:v>42909</c:v>
                </c:pt>
                <c:pt idx="5781">
                  <c:v>42913</c:v>
                </c:pt>
                <c:pt idx="5782">
                  <c:v>42914</c:v>
                </c:pt>
                <c:pt idx="5783">
                  <c:v>42915</c:v>
                </c:pt>
                <c:pt idx="5784">
                  <c:v>42916</c:v>
                </c:pt>
                <c:pt idx="5785">
                  <c:v>42919</c:v>
                </c:pt>
                <c:pt idx="5786">
                  <c:v>42920</c:v>
                </c:pt>
                <c:pt idx="5787">
                  <c:v>42921</c:v>
                </c:pt>
                <c:pt idx="5788">
                  <c:v>42922</c:v>
                </c:pt>
                <c:pt idx="5789">
                  <c:v>42923</c:v>
                </c:pt>
                <c:pt idx="5790">
                  <c:v>42926</c:v>
                </c:pt>
                <c:pt idx="5791">
                  <c:v>42927</c:v>
                </c:pt>
                <c:pt idx="5792">
                  <c:v>42928</c:v>
                </c:pt>
                <c:pt idx="5793">
                  <c:v>42929</c:v>
                </c:pt>
                <c:pt idx="5794">
                  <c:v>42930</c:v>
                </c:pt>
                <c:pt idx="5795">
                  <c:v>42933</c:v>
                </c:pt>
                <c:pt idx="5796">
                  <c:v>42934</c:v>
                </c:pt>
                <c:pt idx="5797">
                  <c:v>42935</c:v>
                </c:pt>
                <c:pt idx="5798">
                  <c:v>42936</c:v>
                </c:pt>
                <c:pt idx="5799">
                  <c:v>42937</c:v>
                </c:pt>
                <c:pt idx="5800">
                  <c:v>42940</c:v>
                </c:pt>
                <c:pt idx="5801">
                  <c:v>42941</c:v>
                </c:pt>
                <c:pt idx="5802">
                  <c:v>42942</c:v>
                </c:pt>
                <c:pt idx="5803">
                  <c:v>42943</c:v>
                </c:pt>
                <c:pt idx="5804">
                  <c:v>42944</c:v>
                </c:pt>
                <c:pt idx="5805">
                  <c:v>42947</c:v>
                </c:pt>
                <c:pt idx="5806">
                  <c:v>42948</c:v>
                </c:pt>
                <c:pt idx="5807">
                  <c:v>42949</c:v>
                </c:pt>
                <c:pt idx="5808">
                  <c:v>42950</c:v>
                </c:pt>
                <c:pt idx="5809">
                  <c:v>42951</c:v>
                </c:pt>
                <c:pt idx="5810">
                  <c:v>42954</c:v>
                </c:pt>
                <c:pt idx="5811">
                  <c:v>42955</c:v>
                </c:pt>
                <c:pt idx="5812">
                  <c:v>42956</c:v>
                </c:pt>
                <c:pt idx="5813">
                  <c:v>42957</c:v>
                </c:pt>
                <c:pt idx="5814">
                  <c:v>42958</c:v>
                </c:pt>
                <c:pt idx="5815">
                  <c:v>42961</c:v>
                </c:pt>
                <c:pt idx="5816">
                  <c:v>42962</c:v>
                </c:pt>
                <c:pt idx="5817">
                  <c:v>42963</c:v>
                </c:pt>
                <c:pt idx="5818">
                  <c:v>42964</c:v>
                </c:pt>
                <c:pt idx="5819">
                  <c:v>42965</c:v>
                </c:pt>
                <c:pt idx="5820">
                  <c:v>42968</c:v>
                </c:pt>
                <c:pt idx="5821">
                  <c:v>42969</c:v>
                </c:pt>
                <c:pt idx="5822">
                  <c:v>42970</c:v>
                </c:pt>
                <c:pt idx="5823">
                  <c:v>42971</c:v>
                </c:pt>
                <c:pt idx="5824">
                  <c:v>42972</c:v>
                </c:pt>
                <c:pt idx="5825">
                  <c:v>42975</c:v>
                </c:pt>
                <c:pt idx="5826">
                  <c:v>42976</c:v>
                </c:pt>
                <c:pt idx="5827">
                  <c:v>42977</c:v>
                </c:pt>
                <c:pt idx="5828">
                  <c:v>42978</c:v>
                </c:pt>
                <c:pt idx="5829">
                  <c:v>42979</c:v>
                </c:pt>
                <c:pt idx="5830">
                  <c:v>42982</c:v>
                </c:pt>
                <c:pt idx="5831">
                  <c:v>42983</c:v>
                </c:pt>
                <c:pt idx="5832">
                  <c:v>42984</c:v>
                </c:pt>
                <c:pt idx="5833">
                  <c:v>42985</c:v>
                </c:pt>
                <c:pt idx="5834">
                  <c:v>42986</c:v>
                </c:pt>
                <c:pt idx="5835">
                  <c:v>42989</c:v>
                </c:pt>
                <c:pt idx="5836">
                  <c:v>42990</c:v>
                </c:pt>
                <c:pt idx="5837">
                  <c:v>42991</c:v>
                </c:pt>
                <c:pt idx="5838">
                  <c:v>42992</c:v>
                </c:pt>
                <c:pt idx="5839">
                  <c:v>42993</c:v>
                </c:pt>
                <c:pt idx="5840">
                  <c:v>42996</c:v>
                </c:pt>
                <c:pt idx="5841">
                  <c:v>42997</c:v>
                </c:pt>
                <c:pt idx="5842">
                  <c:v>42998</c:v>
                </c:pt>
                <c:pt idx="5843">
                  <c:v>42999</c:v>
                </c:pt>
                <c:pt idx="5844">
                  <c:v>43000</c:v>
                </c:pt>
                <c:pt idx="5845">
                  <c:v>43003</c:v>
                </c:pt>
                <c:pt idx="5846">
                  <c:v>43004</c:v>
                </c:pt>
                <c:pt idx="5847">
                  <c:v>43005</c:v>
                </c:pt>
                <c:pt idx="5848">
                  <c:v>43006</c:v>
                </c:pt>
                <c:pt idx="5849">
                  <c:v>43007</c:v>
                </c:pt>
                <c:pt idx="5850">
                  <c:v>43010</c:v>
                </c:pt>
                <c:pt idx="5851">
                  <c:v>43011</c:v>
                </c:pt>
                <c:pt idx="5852">
                  <c:v>43012</c:v>
                </c:pt>
                <c:pt idx="5853">
                  <c:v>43013</c:v>
                </c:pt>
                <c:pt idx="5854">
                  <c:v>43014</c:v>
                </c:pt>
                <c:pt idx="5855">
                  <c:v>43017</c:v>
                </c:pt>
                <c:pt idx="5856">
                  <c:v>43018</c:v>
                </c:pt>
                <c:pt idx="5857">
                  <c:v>43019</c:v>
                </c:pt>
                <c:pt idx="5858">
                  <c:v>43020</c:v>
                </c:pt>
                <c:pt idx="5859">
                  <c:v>43021</c:v>
                </c:pt>
                <c:pt idx="5860">
                  <c:v>43024</c:v>
                </c:pt>
                <c:pt idx="5861">
                  <c:v>43025</c:v>
                </c:pt>
                <c:pt idx="5862">
                  <c:v>43026</c:v>
                </c:pt>
                <c:pt idx="5863">
                  <c:v>43028</c:v>
                </c:pt>
                <c:pt idx="5864">
                  <c:v>43031</c:v>
                </c:pt>
                <c:pt idx="5865">
                  <c:v>43032</c:v>
                </c:pt>
                <c:pt idx="5866">
                  <c:v>43033</c:v>
                </c:pt>
                <c:pt idx="5867">
                  <c:v>43034</c:v>
                </c:pt>
                <c:pt idx="5868">
                  <c:v>43035</c:v>
                </c:pt>
                <c:pt idx="5869">
                  <c:v>43038</c:v>
                </c:pt>
                <c:pt idx="5870">
                  <c:v>43039</c:v>
                </c:pt>
                <c:pt idx="5871">
                  <c:v>43042</c:v>
                </c:pt>
                <c:pt idx="5872">
                  <c:v>43045</c:v>
                </c:pt>
                <c:pt idx="5873">
                  <c:v>43046</c:v>
                </c:pt>
                <c:pt idx="5874">
                  <c:v>43047</c:v>
                </c:pt>
                <c:pt idx="5875">
                  <c:v>43048</c:v>
                </c:pt>
                <c:pt idx="5876">
                  <c:v>43049</c:v>
                </c:pt>
                <c:pt idx="5877">
                  <c:v>43052</c:v>
                </c:pt>
                <c:pt idx="5878">
                  <c:v>43053</c:v>
                </c:pt>
                <c:pt idx="5879">
                  <c:v>43054</c:v>
                </c:pt>
                <c:pt idx="5880">
                  <c:v>43055</c:v>
                </c:pt>
                <c:pt idx="5881">
                  <c:v>43056</c:v>
                </c:pt>
                <c:pt idx="5882">
                  <c:v>43059</c:v>
                </c:pt>
                <c:pt idx="5883">
                  <c:v>43060</c:v>
                </c:pt>
                <c:pt idx="5884">
                  <c:v>43061</c:v>
                </c:pt>
                <c:pt idx="5885">
                  <c:v>43062</c:v>
                </c:pt>
                <c:pt idx="5886">
                  <c:v>43063</c:v>
                </c:pt>
                <c:pt idx="5887">
                  <c:v>43066</c:v>
                </c:pt>
                <c:pt idx="5888">
                  <c:v>43067</c:v>
                </c:pt>
                <c:pt idx="5889">
                  <c:v>43068</c:v>
                </c:pt>
                <c:pt idx="5890">
                  <c:v>43069</c:v>
                </c:pt>
                <c:pt idx="5891">
                  <c:v>43070</c:v>
                </c:pt>
                <c:pt idx="5892">
                  <c:v>43073</c:v>
                </c:pt>
                <c:pt idx="5893">
                  <c:v>43074</c:v>
                </c:pt>
                <c:pt idx="5894">
                  <c:v>43075</c:v>
                </c:pt>
                <c:pt idx="5895">
                  <c:v>43076</c:v>
                </c:pt>
                <c:pt idx="5896">
                  <c:v>43077</c:v>
                </c:pt>
                <c:pt idx="5897">
                  <c:v>43080</c:v>
                </c:pt>
                <c:pt idx="5898">
                  <c:v>43081</c:v>
                </c:pt>
                <c:pt idx="5899">
                  <c:v>43082</c:v>
                </c:pt>
                <c:pt idx="5900">
                  <c:v>43083</c:v>
                </c:pt>
                <c:pt idx="5901">
                  <c:v>43084</c:v>
                </c:pt>
                <c:pt idx="5902">
                  <c:v>43087</c:v>
                </c:pt>
                <c:pt idx="5903">
                  <c:v>43088</c:v>
                </c:pt>
                <c:pt idx="5904">
                  <c:v>43089</c:v>
                </c:pt>
                <c:pt idx="5905">
                  <c:v>43090</c:v>
                </c:pt>
                <c:pt idx="5906">
                  <c:v>43091</c:v>
                </c:pt>
                <c:pt idx="5907">
                  <c:v>43095</c:v>
                </c:pt>
                <c:pt idx="5908">
                  <c:v>43096</c:v>
                </c:pt>
                <c:pt idx="5909">
                  <c:v>43097</c:v>
                </c:pt>
                <c:pt idx="5910">
                  <c:v>43098</c:v>
                </c:pt>
                <c:pt idx="5911">
                  <c:v>43103</c:v>
                </c:pt>
                <c:pt idx="5912">
                  <c:v>43104</c:v>
                </c:pt>
                <c:pt idx="5913">
                  <c:v>43105</c:v>
                </c:pt>
                <c:pt idx="5914">
                  <c:v>43108</c:v>
                </c:pt>
                <c:pt idx="5915">
                  <c:v>43109</c:v>
                </c:pt>
                <c:pt idx="5916">
                  <c:v>43110</c:v>
                </c:pt>
                <c:pt idx="5917">
                  <c:v>43111</c:v>
                </c:pt>
                <c:pt idx="5918">
                  <c:v>43112</c:v>
                </c:pt>
                <c:pt idx="5919">
                  <c:v>43115</c:v>
                </c:pt>
                <c:pt idx="5920">
                  <c:v>43116</c:v>
                </c:pt>
                <c:pt idx="5921">
                  <c:v>43119</c:v>
                </c:pt>
                <c:pt idx="5922">
                  <c:v>43122</c:v>
                </c:pt>
                <c:pt idx="5923">
                  <c:v>43123</c:v>
                </c:pt>
                <c:pt idx="5924">
                  <c:v>43124</c:v>
                </c:pt>
                <c:pt idx="5925">
                  <c:v>43125</c:v>
                </c:pt>
                <c:pt idx="5926">
                  <c:v>43126</c:v>
                </c:pt>
                <c:pt idx="5927">
                  <c:v>43129</c:v>
                </c:pt>
                <c:pt idx="5928">
                  <c:v>43130</c:v>
                </c:pt>
                <c:pt idx="5929">
                  <c:v>43133</c:v>
                </c:pt>
                <c:pt idx="5930">
                  <c:v>43136</c:v>
                </c:pt>
                <c:pt idx="5931">
                  <c:v>43137</c:v>
                </c:pt>
                <c:pt idx="5932">
                  <c:v>43138</c:v>
                </c:pt>
                <c:pt idx="5933">
                  <c:v>43139</c:v>
                </c:pt>
                <c:pt idx="5934">
                  <c:v>43140</c:v>
                </c:pt>
                <c:pt idx="5935">
                  <c:v>43143</c:v>
                </c:pt>
                <c:pt idx="5936">
                  <c:v>43145</c:v>
                </c:pt>
                <c:pt idx="5937">
                  <c:v>43146</c:v>
                </c:pt>
                <c:pt idx="5938">
                  <c:v>43150</c:v>
                </c:pt>
                <c:pt idx="5939">
                  <c:v>43151</c:v>
                </c:pt>
                <c:pt idx="5940">
                  <c:v>43152</c:v>
                </c:pt>
                <c:pt idx="5941">
                  <c:v>43153</c:v>
                </c:pt>
                <c:pt idx="5942">
                  <c:v>43154</c:v>
                </c:pt>
                <c:pt idx="5943">
                  <c:v>43157</c:v>
                </c:pt>
                <c:pt idx="5944">
                  <c:v>43158</c:v>
                </c:pt>
                <c:pt idx="5945">
                  <c:v>43159</c:v>
                </c:pt>
                <c:pt idx="5946">
                  <c:v>43160</c:v>
                </c:pt>
                <c:pt idx="5947">
                  <c:v>43161</c:v>
                </c:pt>
                <c:pt idx="5948">
                  <c:v>43164</c:v>
                </c:pt>
                <c:pt idx="5949">
                  <c:v>43165</c:v>
                </c:pt>
                <c:pt idx="5950">
                  <c:v>43166</c:v>
                </c:pt>
                <c:pt idx="5951">
                  <c:v>43167</c:v>
                </c:pt>
                <c:pt idx="5952">
                  <c:v>43168</c:v>
                </c:pt>
                <c:pt idx="5953">
                  <c:v>43172</c:v>
                </c:pt>
                <c:pt idx="5954">
                  <c:v>43173</c:v>
                </c:pt>
                <c:pt idx="5955">
                  <c:v>43174</c:v>
                </c:pt>
                <c:pt idx="5956">
                  <c:v>43175</c:v>
                </c:pt>
                <c:pt idx="5957">
                  <c:v>43178</c:v>
                </c:pt>
                <c:pt idx="5958">
                  <c:v>43179</c:v>
                </c:pt>
                <c:pt idx="5959">
                  <c:v>43180</c:v>
                </c:pt>
                <c:pt idx="5960">
                  <c:v>43181</c:v>
                </c:pt>
                <c:pt idx="5961">
                  <c:v>43182</c:v>
                </c:pt>
                <c:pt idx="5962">
                  <c:v>43185</c:v>
                </c:pt>
                <c:pt idx="5963">
                  <c:v>43186</c:v>
                </c:pt>
                <c:pt idx="5964">
                  <c:v>43187</c:v>
                </c:pt>
                <c:pt idx="5965">
                  <c:v>43188</c:v>
                </c:pt>
                <c:pt idx="5966">
                  <c:v>43189</c:v>
                </c:pt>
                <c:pt idx="5967">
                  <c:v>43192</c:v>
                </c:pt>
                <c:pt idx="5968">
                  <c:v>43193</c:v>
                </c:pt>
                <c:pt idx="5969">
                  <c:v>43194</c:v>
                </c:pt>
                <c:pt idx="5970">
                  <c:v>43195</c:v>
                </c:pt>
                <c:pt idx="5971">
                  <c:v>43196</c:v>
                </c:pt>
                <c:pt idx="5972">
                  <c:v>43199</c:v>
                </c:pt>
                <c:pt idx="5973">
                  <c:v>43200</c:v>
                </c:pt>
                <c:pt idx="5974">
                  <c:v>43201</c:v>
                </c:pt>
                <c:pt idx="5975">
                  <c:v>43202</c:v>
                </c:pt>
                <c:pt idx="5976">
                  <c:v>43203</c:v>
                </c:pt>
                <c:pt idx="5977">
                  <c:v>43206</c:v>
                </c:pt>
                <c:pt idx="5978">
                  <c:v>43207</c:v>
                </c:pt>
                <c:pt idx="5979">
                  <c:v>43208</c:v>
                </c:pt>
                <c:pt idx="5980">
                  <c:v>43209</c:v>
                </c:pt>
                <c:pt idx="5981">
                  <c:v>43210</c:v>
                </c:pt>
                <c:pt idx="5982">
                  <c:v>43213</c:v>
                </c:pt>
                <c:pt idx="5983">
                  <c:v>43214</c:v>
                </c:pt>
                <c:pt idx="5984">
                  <c:v>43215</c:v>
                </c:pt>
                <c:pt idx="5985">
                  <c:v>43216</c:v>
                </c:pt>
                <c:pt idx="5986">
                  <c:v>43217</c:v>
                </c:pt>
                <c:pt idx="5987">
                  <c:v>43220</c:v>
                </c:pt>
                <c:pt idx="5988">
                  <c:v>43222</c:v>
                </c:pt>
                <c:pt idx="5989">
                  <c:v>43223</c:v>
                </c:pt>
                <c:pt idx="5990">
                  <c:v>43224</c:v>
                </c:pt>
                <c:pt idx="5991">
                  <c:v>43227</c:v>
                </c:pt>
                <c:pt idx="5992">
                  <c:v>43228</c:v>
                </c:pt>
                <c:pt idx="5993">
                  <c:v>43229</c:v>
                </c:pt>
                <c:pt idx="5994">
                  <c:v>43230</c:v>
                </c:pt>
                <c:pt idx="5995">
                  <c:v>43231</c:v>
                </c:pt>
                <c:pt idx="5996">
                  <c:v>43234</c:v>
                </c:pt>
                <c:pt idx="5997">
                  <c:v>43235</c:v>
                </c:pt>
                <c:pt idx="5998">
                  <c:v>43236</c:v>
                </c:pt>
                <c:pt idx="5999">
                  <c:v>43237</c:v>
                </c:pt>
                <c:pt idx="6000">
                  <c:v>43238</c:v>
                </c:pt>
                <c:pt idx="6001">
                  <c:v>43241</c:v>
                </c:pt>
                <c:pt idx="6002">
                  <c:v>43242</c:v>
                </c:pt>
                <c:pt idx="6003">
                  <c:v>43243</c:v>
                </c:pt>
                <c:pt idx="6004">
                  <c:v>43244</c:v>
                </c:pt>
                <c:pt idx="6005">
                  <c:v>43245</c:v>
                </c:pt>
                <c:pt idx="6006">
                  <c:v>43248</c:v>
                </c:pt>
                <c:pt idx="6007">
                  <c:v>43249</c:v>
                </c:pt>
                <c:pt idx="6008">
                  <c:v>43250</c:v>
                </c:pt>
                <c:pt idx="6009">
                  <c:v>43251</c:v>
                </c:pt>
                <c:pt idx="6010">
                  <c:v>43252</c:v>
                </c:pt>
                <c:pt idx="6011">
                  <c:v>43255</c:v>
                </c:pt>
                <c:pt idx="6012">
                  <c:v>43256</c:v>
                </c:pt>
                <c:pt idx="6013">
                  <c:v>43257</c:v>
                </c:pt>
                <c:pt idx="6014">
                  <c:v>43258</c:v>
                </c:pt>
                <c:pt idx="6015">
                  <c:v>43259</c:v>
                </c:pt>
                <c:pt idx="6016">
                  <c:v>43262</c:v>
                </c:pt>
                <c:pt idx="6017">
                  <c:v>43263</c:v>
                </c:pt>
                <c:pt idx="6018">
                  <c:v>43264</c:v>
                </c:pt>
                <c:pt idx="6019">
                  <c:v>43265</c:v>
                </c:pt>
                <c:pt idx="6020">
                  <c:v>43266</c:v>
                </c:pt>
                <c:pt idx="6021">
                  <c:v>43269</c:v>
                </c:pt>
                <c:pt idx="6022">
                  <c:v>43270</c:v>
                </c:pt>
                <c:pt idx="6023">
                  <c:v>43271</c:v>
                </c:pt>
                <c:pt idx="6024">
                  <c:v>43272</c:v>
                </c:pt>
                <c:pt idx="6025">
                  <c:v>43273</c:v>
                </c:pt>
                <c:pt idx="6026">
                  <c:v>43276</c:v>
                </c:pt>
                <c:pt idx="6027">
                  <c:v>43277</c:v>
                </c:pt>
                <c:pt idx="6028">
                  <c:v>43278</c:v>
                </c:pt>
                <c:pt idx="6029">
                  <c:v>43279</c:v>
                </c:pt>
                <c:pt idx="6030">
                  <c:v>43280</c:v>
                </c:pt>
                <c:pt idx="6031">
                  <c:v>43283</c:v>
                </c:pt>
                <c:pt idx="6032">
                  <c:v>43284</c:v>
                </c:pt>
                <c:pt idx="6033">
                  <c:v>43285</c:v>
                </c:pt>
                <c:pt idx="6034">
                  <c:v>43286</c:v>
                </c:pt>
                <c:pt idx="6035">
                  <c:v>43287</c:v>
                </c:pt>
                <c:pt idx="6036">
                  <c:v>43290</c:v>
                </c:pt>
                <c:pt idx="6037">
                  <c:v>43291</c:v>
                </c:pt>
                <c:pt idx="6038">
                  <c:v>43292</c:v>
                </c:pt>
                <c:pt idx="6039">
                  <c:v>43293</c:v>
                </c:pt>
                <c:pt idx="6040">
                  <c:v>43294</c:v>
                </c:pt>
                <c:pt idx="6041">
                  <c:v>43297</c:v>
                </c:pt>
                <c:pt idx="6042">
                  <c:v>43298</c:v>
                </c:pt>
                <c:pt idx="6043">
                  <c:v>43299</c:v>
                </c:pt>
                <c:pt idx="6044">
                  <c:v>43300</c:v>
                </c:pt>
                <c:pt idx="6045">
                  <c:v>43301</c:v>
                </c:pt>
                <c:pt idx="6046">
                  <c:v>43304</c:v>
                </c:pt>
                <c:pt idx="6047">
                  <c:v>43305</c:v>
                </c:pt>
                <c:pt idx="6048">
                  <c:v>43306</c:v>
                </c:pt>
                <c:pt idx="6049">
                  <c:v>43307</c:v>
                </c:pt>
                <c:pt idx="6050">
                  <c:v>43308</c:v>
                </c:pt>
                <c:pt idx="6051">
                  <c:v>43311</c:v>
                </c:pt>
                <c:pt idx="6052">
                  <c:v>43312</c:v>
                </c:pt>
                <c:pt idx="6053">
                  <c:v>43313</c:v>
                </c:pt>
                <c:pt idx="6054">
                  <c:v>43314</c:v>
                </c:pt>
                <c:pt idx="6055">
                  <c:v>43315</c:v>
                </c:pt>
                <c:pt idx="6056">
                  <c:v>43318</c:v>
                </c:pt>
                <c:pt idx="6057">
                  <c:v>43319</c:v>
                </c:pt>
                <c:pt idx="6058">
                  <c:v>43320</c:v>
                </c:pt>
                <c:pt idx="6059">
                  <c:v>43321</c:v>
                </c:pt>
                <c:pt idx="6060">
                  <c:v>43322</c:v>
                </c:pt>
                <c:pt idx="6061">
                  <c:v>43325</c:v>
                </c:pt>
                <c:pt idx="6062">
                  <c:v>43326</c:v>
                </c:pt>
                <c:pt idx="6063">
                  <c:v>43328</c:v>
                </c:pt>
                <c:pt idx="6064">
                  <c:v>43329</c:v>
                </c:pt>
                <c:pt idx="6065">
                  <c:v>43332</c:v>
                </c:pt>
                <c:pt idx="6066">
                  <c:v>43333</c:v>
                </c:pt>
                <c:pt idx="6067">
                  <c:v>43334</c:v>
                </c:pt>
                <c:pt idx="6068">
                  <c:v>43335</c:v>
                </c:pt>
                <c:pt idx="6069">
                  <c:v>43336</c:v>
                </c:pt>
                <c:pt idx="6070">
                  <c:v>43339</c:v>
                </c:pt>
                <c:pt idx="6071">
                  <c:v>43340</c:v>
                </c:pt>
                <c:pt idx="6072">
                  <c:v>43341</c:v>
                </c:pt>
                <c:pt idx="6073">
                  <c:v>43342</c:v>
                </c:pt>
                <c:pt idx="6074">
                  <c:v>43343</c:v>
                </c:pt>
                <c:pt idx="6075">
                  <c:v>43346</c:v>
                </c:pt>
                <c:pt idx="6076">
                  <c:v>43347</c:v>
                </c:pt>
                <c:pt idx="6077">
                  <c:v>43348</c:v>
                </c:pt>
                <c:pt idx="6078">
                  <c:v>43349</c:v>
                </c:pt>
                <c:pt idx="6079">
                  <c:v>43350</c:v>
                </c:pt>
                <c:pt idx="6080">
                  <c:v>43353</c:v>
                </c:pt>
                <c:pt idx="6081">
                  <c:v>43354</c:v>
                </c:pt>
                <c:pt idx="6082">
                  <c:v>43355</c:v>
                </c:pt>
                <c:pt idx="6083">
                  <c:v>43356</c:v>
                </c:pt>
                <c:pt idx="6084">
                  <c:v>43360</c:v>
                </c:pt>
                <c:pt idx="6085">
                  <c:v>43361</c:v>
                </c:pt>
                <c:pt idx="6086">
                  <c:v>43362</c:v>
                </c:pt>
                <c:pt idx="6087">
                  <c:v>43363</c:v>
                </c:pt>
                <c:pt idx="6088">
                  <c:v>43364</c:v>
                </c:pt>
                <c:pt idx="6089">
                  <c:v>43367</c:v>
                </c:pt>
                <c:pt idx="6090">
                  <c:v>43368</c:v>
                </c:pt>
                <c:pt idx="6091">
                  <c:v>43369</c:v>
                </c:pt>
                <c:pt idx="6092">
                  <c:v>43370</c:v>
                </c:pt>
                <c:pt idx="6093">
                  <c:v>43371</c:v>
                </c:pt>
                <c:pt idx="6094">
                  <c:v>43374</c:v>
                </c:pt>
                <c:pt idx="6095">
                  <c:v>43375</c:v>
                </c:pt>
                <c:pt idx="6096">
                  <c:v>43376</c:v>
                </c:pt>
                <c:pt idx="6097">
                  <c:v>43377</c:v>
                </c:pt>
                <c:pt idx="6098">
                  <c:v>43378</c:v>
                </c:pt>
                <c:pt idx="6099">
                  <c:v>43381</c:v>
                </c:pt>
                <c:pt idx="6100">
                  <c:v>43382</c:v>
                </c:pt>
                <c:pt idx="6101">
                  <c:v>43383</c:v>
                </c:pt>
                <c:pt idx="6102">
                  <c:v>43384</c:v>
                </c:pt>
                <c:pt idx="6103">
                  <c:v>43385</c:v>
                </c:pt>
                <c:pt idx="6104">
                  <c:v>43388</c:v>
                </c:pt>
                <c:pt idx="6105">
                  <c:v>43389</c:v>
                </c:pt>
                <c:pt idx="6106">
                  <c:v>43390</c:v>
                </c:pt>
                <c:pt idx="6107">
                  <c:v>43391</c:v>
                </c:pt>
                <c:pt idx="6108">
                  <c:v>43392</c:v>
                </c:pt>
                <c:pt idx="6109">
                  <c:v>43395</c:v>
                </c:pt>
                <c:pt idx="6110">
                  <c:v>43396</c:v>
                </c:pt>
                <c:pt idx="6111">
                  <c:v>43397</c:v>
                </c:pt>
                <c:pt idx="6112">
                  <c:v>43398</c:v>
                </c:pt>
                <c:pt idx="6113">
                  <c:v>43399</c:v>
                </c:pt>
                <c:pt idx="6114">
                  <c:v>43402</c:v>
                </c:pt>
                <c:pt idx="6115">
                  <c:v>43403</c:v>
                </c:pt>
                <c:pt idx="6116">
                  <c:v>43404</c:v>
                </c:pt>
                <c:pt idx="6117">
                  <c:v>43405</c:v>
                </c:pt>
                <c:pt idx="6118">
                  <c:v>43409</c:v>
                </c:pt>
                <c:pt idx="6119">
                  <c:v>43410</c:v>
                </c:pt>
                <c:pt idx="6120">
                  <c:v>43412</c:v>
                </c:pt>
                <c:pt idx="6121">
                  <c:v>43413</c:v>
                </c:pt>
                <c:pt idx="6122">
                  <c:v>43416</c:v>
                </c:pt>
                <c:pt idx="6123">
                  <c:v>43417</c:v>
                </c:pt>
                <c:pt idx="6124">
                  <c:v>43418</c:v>
                </c:pt>
                <c:pt idx="6125">
                  <c:v>43419</c:v>
                </c:pt>
                <c:pt idx="6126">
                  <c:v>43420</c:v>
                </c:pt>
                <c:pt idx="6127">
                  <c:v>43423</c:v>
                </c:pt>
                <c:pt idx="6128">
                  <c:v>43424</c:v>
                </c:pt>
                <c:pt idx="6129">
                  <c:v>43425</c:v>
                </c:pt>
                <c:pt idx="6130">
                  <c:v>43426</c:v>
                </c:pt>
                <c:pt idx="6131">
                  <c:v>43427</c:v>
                </c:pt>
                <c:pt idx="6132">
                  <c:v>43430</c:v>
                </c:pt>
                <c:pt idx="6133">
                  <c:v>43431</c:v>
                </c:pt>
                <c:pt idx="6134">
                  <c:v>43432</c:v>
                </c:pt>
                <c:pt idx="6135">
                  <c:v>43433</c:v>
                </c:pt>
                <c:pt idx="6136">
                  <c:v>43434</c:v>
                </c:pt>
                <c:pt idx="6137">
                  <c:v>43437</c:v>
                </c:pt>
                <c:pt idx="6138">
                  <c:v>43438</c:v>
                </c:pt>
                <c:pt idx="6139">
                  <c:v>43439</c:v>
                </c:pt>
                <c:pt idx="6140">
                  <c:v>43440</c:v>
                </c:pt>
                <c:pt idx="6141">
                  <c:v>43441</c:v>
                </c:pt>
                <c:pt idx="6142">
                  <c:v>43444</c:v>
                </c:pt>
                <c:pt idx="6143">
                  <c:v>43445</c:v>
                </c:pt>
                <c:pt idx="6144">
                  <c:v>43446</c:v>
                </c:pt>
                <c:pt idx="6145">
                  <c:v>43447</c:v>
                </c:pt>
                <c:pt idx="6146">
                  <c:v>43448</c:v>
                </c:pt>
                <c:pt idx="6147">
                  <c:v>43451</c:v>
                </c:pt>
                <c:pt idx="6148">
                  <c:v>43452</c:v>
                </c:pt>
                <c:pt idx="6149">
                  <c:v>43453</c:v>
                </c:pt>
                <c:pt idx="6150">
                  <c:v>43454</c:v>
                </c:pt>
                <c:pt idx="6151">
                  <c:v>43455</c:v>
                </c:pt>
                <c:pt idx="6152">
                  <c:v>43458</c:v>
                </c:pt>
                <c:pt idx="6153">
                  <c:v>43460</c:v>
                </c:pt>
                <c:pt idx="6154">
                  <c:v>43461</c:v>
                </c:pt>
                <c:pt idx="6155">
                  <c:v>43462</c:v>
                </c:pt>
                <c:pt idx="6156">
                  <c:v>43465</c:v>
                </c:pt>
                <c:pt idx="6157">
                  <c:v>43468</c:v>
                </c:pt>
                <c:pt idx="6158">
                  <c:v>43469</c:v>
                </c:pt>
                <c:pt idx="6159">
                  <c:v>43472</c:v>
                </c:pt>
                <c:pt idx="6160">
                  <c:v>43473</c:v>
                </c:pt>
                <c:pt idx="6161">
                  <c:v>43474</c:v>
                </c:pt>
                <c:pt idx="6162">
                  <c:v>43475</c:v>
                </c:pt>
                <c:pt idx="6163">
                  <c:v>43476</c:v>
                </c:pt>
                <c:pt idx="6164">
                  <c:v>43479</c:v>
                </c:pt>
                <c:pt idx="6165">
                  <c:v>43480</c:v>
                </c:pt>
                <c:pt idx="6166">
                  <c:v>43481</c:v>
                </c:pt>
                <c:pt idx="6167">
                  <c:v>43482</c:v>
                </c:pt>
                <c:pt idx="6168">
                  <c:v>43483</c:v>
                </c:pt>
                <c:pt idx="6169">
                  <c:v>43487</c:v>
                </c:pt>
                <c:pt idx="6170">
                  <c:v>43488</c:v>
                </c:pt>
                <c:pt idx="6171">
                  <c:v>43489</c:v>
                </c:pt>
                <c:pt idx="6172">
                  <c:v>43490</c:v>
                </c:pt>
                <c:pt idx="6173">
                  <c:v>43493</c:v>
                </c:pt>
                <c:pt idx="6174">
                  <c:v>43494</c:v>
                </c:pt>
                <c:pt idx="6175">
                  <c:v>43495</c:v>
                </c:pt>
                <c:pt idx="6176">
                  <c:v>43496</c:v>
                </c:pt>
                <c:pt idx="6177">
                  <c:v>43500</c:v>
                </c:pt>
                <c:pt idx="6178">
                  <c:v>43502</c:v>
                </c:pt>
                <c:pt idx="6179">
                  <c:v>43503</c:v>
                </c:pt>
                <c:pt idx="6180">
                  <c:v>43504</c:v>
                </c:pt>
                <c:pt idx="6181">
                  <c:v>43507</c:v>
                </c:pt>
                <c:pt idx="6182">
                  <c:v>43508</c:v>
                </c:pt>
                <c:pt idx="6183">
                  <c:v>43509</c:v>
                </c:pt>
                <c:pt idx="6184">
                  <c:v>43510</c:v>
                </c:pt>
                <c:pt idx="6185">
                  <c:v>43511</c:v>
                </c:pt>
                <c:pt idx="6186">
                  <c:v>43514</c:v>
                </c:pt>
                <c:pt idx="6187">
                  <c:v>43515</c:v>
                </c:pt>
                <c:pt idx="6188">
                  <c:v>43516</c:v>
                </c:pt>
                <c:pt idx="6189">
                  <c:v>43517</c:v>
                </c:pt>
                <c:pt idx="6190">
                  <c:v>43518</c:v>
                </c:pt>
                <c:pt idx="6191">
                  <c:v>43521</c:v>
                </c:pt>
                <c:pt idx="6192">
                  <c:v>43522</c:v>
                </c:pt>
                <c:pt idx="6193">
                  <c:v>43523</c:v>
                </c:pt>
                <c:pt idx="6194">
                  <c:v>43524</c:v>
                </c:pt>
                <c:pt idx="6195">
                  <c:v>43525</c:v>
                </c:pt>
                <c:pt idx="6196">
                  <c:v>43529</c:v>
                </c:pt>
                <c:pt idx="6197">
                  <c:v>43530</c:v>
                </c:pt>
                <c:pt idx="6198">
                  <c:v>43531</c:v>
                </c:pt>
                <c:pt idx="6199">
                  <c:v>43532</c:v>
                </c:pt>
                <c:pt idx="6200">
                  <c:v>43535</c:v>
                </c:pt>
                <c:pt idx="6201">
                  <c:v>43537</c:v>
                </c:pt>
                <c:pt idx="6202">
                  <c:v>43538</c:v>
                </c:pt>
                <c:pt idx="6203">
                  <c:v>43539</c:v>
                </c:pt>
                <c:pt idx="6204">
                  <c:v>43542</c:v>
                </c:pt>
                <c:pt idx="6205">
                  <c:v>43543</c:v>
                </c:pt>
                <c:pt idx="6206">
                  <c:v>43544</c:v>
                </c:pt>
                <c:pt idx="6207">
                  <c:v>43545</c:v>
                </c:pt>
                <c:pt idx="6208">
                  <c:v>43546</c:v>
                </c:pt>
                <c:pt idx="6209">
                  <c:v>43549</c:v>
                </c:pt>
                <c:pt idx="6210">
                  <c:v>43550</c:v>
                </c:pt>
                <c:pt idx="6211">
                  <c:v>43551</c:v>
                </c:pt>
                <c:pt idx="6212">
                  <c:v>43552</c:v>
                </c:pt>
                <c:pt idx="6213">
                  <c:v>43553</c:v>
                </c:pt>
                <c:pt idx="6214">
                  <c:v>43556</c:v>
                </c:pt>
                <c:pt idx="6215">
                  <c:v>43557</c:v>
                </c:pt>
                <c:pt idx="6216">
                  <c:v>43558</c:v>
                </c:pt>
                <c:pt idx="6217">
                  <c:v>43559</c:v>
                </c:pt>
                <c:pt idx="6218">
                  <c:v>43560</c:v>
                </c:pt>
                <c:pt idx="6219">
                  <c:v>43563</c:v>
                </c:pt>
                <c:pt idx="6220">
                  <c:v>43564</c:v>
                </c:pt>
                <c:pt idx="6221">
                  <c:v>43565</c:v>
                </c:pt>
                <c:pt idx="6222">
                  <c:v>43566</c:v>
                </c:pt>
                <c:pt idx="6223">
                  <c:v>43567</c:v>
                </c:pt>
                <c:pt idx="6224">
                  <c:v>43570</c:v>
                </c:pt>
                <c:pt idx="6225">
                  <c:v>43571</c:v>
                </c:pt>
                <c:pt idx="6226">
                  <c:v>43572</c:v>
                </c:pt>
                <c:pt idx="6227">
                  <c:v>43573</c:v>
                </c:pt>
                <c:pt idx="6228">
                  <c:v>43574</c:v>
                </c:pt>
                <c:pt idx="6229">
                  <c:v>43577</c:v>
                </c:pt>
                <c:pt idx="6230">
                  <c:v>43578</c:v>
                </c:pt>
                <c:pt idx="6231">
                  <c:v>43579</c:v>
                </c:pt>
                <c:pt idx="6232">
                  <c:v>43580</c:v>
                </c:pt>
                <c:pt idx="6233">
                  <c:v>43581</c:v>
                </c:pt>
                <c:pt idx="6234">
                  <c:v>43584</c:v>
                </c:pt>
                <c:pt idx="6235">
                  <c:v>43585</c:v>
                </c:pt>
                <c:pt idx="6236">
                  <c:v>43587</c:v>
                </c:pt>
                <c:pt idx="6237">
                  <c:v>43588</c:v>
                </c:pt>
                <c:pt idx="6238">
                  <c:v>43591</c:v>
                </c:pt>
                <c:pt idx="6239">
                  <c:v>43592</c:v>
                </c:pt>
                <c:pt idx="6240">
                  <c:v>43593</c:v>
                </c:pt>
                <c:pt idx="6241">
                  <c:v>43594</c:v>
                </c:pt>
                <c:pt idx="6242">
                  <c:v>43595</c:v>
                </c:pt>
                <c:pt idx="6243">
                  <c:v>43598</c:v>
                </c:pt>
                <c:pt idx="6244">
                  <c:v>43599</c:v>
                </c:pt>
                <c:pt idx="6245">
                  <c:v>43600</c:v>
                </c:pt>
                <c:pt idx="6246">
                  <c:v>43601</c:v>
                </c:pt>
                <c:pt idx="6247">
                  <c:v>43602</c:v>
                </c:pt>
                <c:pt idx="6248">
                  <c:v>43605</c:v>
                </c:pt>
                <c:pt idx="6249">
                  <c:v>43606</c:v>
                </c:pt>
                <c:pt idx="6250">
                  <c:v>43607</c:v>
                </c:pt>
                <c:pt idx="6251">
                  <c:v>43608</c:v>
                </c:pt>
                <c:pt idx="6252">
                  <c:v>43609</c:v>
                </c:pt>
                <c:pt idx="6253">
                  <c:v>43612</c:v>
                </c:pt>
                <c:pt idx="6254">
                  <c:v>43613</c:v>
                </c:pt>
                <c:pt idx="6255">
                  <c:v>43614</c:v>
                </c:pt>
                <c:pt idx="6256">
                  <c:v>43615</c:v>
                </c:pt>
                <c:pt idx="6257">
                  <c:v>43616</c:v>
                </c:pt>
                <c:pt idx="6258">
                  <c:v>43619</c:v>
                </c:pt>
                <c:pt idx="6259">
                  <c:v>43620</c:v>
                </c:pt>
                <c:pt idx="6260">
                  <c:v>43622</c:v>
                </c:pt>
                <c:pt idx="6261">
                  <c:v>43623</c:v>
                </c:pt>
                <c:pt idx="6262">
                  <c:v>43626</c:v>
                </c:pt>
                <c:pt idx="6263">
                  <c:v>43627</c:v>
                </c:pt>
                <c:pt idx="6264">
                  <c:v>43628</c:v>
                </c:pt>
                <c:pt idx="6265">
                  <c:v>43629</c:v>
                </c:pt>
                <c:pt idx="6266">
                  <c:v>43630</c:v>
                </c:pt>
                <c:pt idx="6267">
                  <c:v>43633</c:v>
                </c:pt>
                <c:pt idx="6268">
                  <c:v>43634</c:v>
                </c:pt>
                <c:pt idx="6269">
                  <c:v>43635</c:v>
                </c:pt>
                <c:pt idx="6270">
                  <c:v>43636</c:v>
                </c:pt>
                <c:pt idx="6271">
                  <c:v>43637</c:v>
                </c:pt>
                <c:pt idx="6272">
                  <c:v>43640</c:v>
                </c:pt>
                <c:pt idx="6273">
                  <c:v>43641</c:v>
                </c:pt>
                <c:pt idx="6274">
                  <c:v>43642</c:v>
                </c:pt>
                <c:pt idx="6275">
                  <c:v>43643</c:v>
                </c:pt>
                <c:pt idx="6276">
                  <c:v>43644</c:v>
                </c:pt>
                <c:pt idx="6277">
                  <c:v>43647</c:v>
                </c:pt>
                <c:pt idx="6278">
                  <c:v>43648</c:v>
                </c:pt>
                <c:pt idx="6279">
                  <c:v>43649</c:v>
                </c:pt>
                <c:pt idx="6280">
                  <c:v>43650</c:v>
                </c:pt>
                <c:pt idx="6281">
                  <c:v>43651</c:v>
                </c:pt>
                <c:pt idx="6282">
                  <c:v>43654</c:v>
                </c:pt>
                <c:pt idx="6283">
                  <c:v>43655</c:v>
                </c:pt>
                <c:pt idx="6284">
                  <c:v>43656</c:v>
                </c:pt>
                <c:pt idx="6285">
                  <c:v>43657</c:v>
                </c:pt>
                <c:pt idx="6286">
                  <c:v>43658</c:v>
                </c:pt>
                <c:pt idx="6287">
                  <c:v>43661</c:v>
                </c:pt>
                <c:pt idx="6288">
                  <c:v>43662</c:v>
                </c:pt>
                <c:pt idx="6289">
                  <c:v>43663</c:v>
                </c:pt>
                <c:pt idx="6290">
                  <c:v>43664</c:v>
                </c:pt>
                <c:pt idx="6291">
                  <c:v>43665</c:v>
                </c:pt>
                <c:pt idx="6292">
                  <c:v>43668</c:v>
                </c:pt>
                <c:pt idx="6293">
                  <c:v>43669</c:v>
                </c:pt>
                <c:pt idx="6294">
                  <c:v>43670</c:v>
                </c:pt>
                <c:pt idx="6295">
                  <c:v>43671</c:v>
                </c:pt>
                <c:pt idx="6296">
                  <c:v>43672</c:v>
                </c:pt>
                <c:pt idx="6297">
                  <c:v>43676</c:v>
                </c:pt>
                <c:pt idx="6298">
                  <c:v>43677</c:v>
                </c:pt>
                <c:pt idx="6299">
                  <c:v>43678</c:v>
                </c:pt>
                <c:pt idx="6300">
                  <c:v>43679</c:v>
                </c:pt>
                <c:pt idx="6301">
                  <c:v>43682</c:v>
                </c:pt>
                <c:pt idx="6302">
                  <c:v>43683</c:v>
                </c:pt>
                <c:pt idx="6303">
                  <c:v>43684</c:v>
                </c:pt>
                <c:pt idx="6304">
                  <c:v>43685</c:v>
                </c:pt>
                <c:pt idx="6305">
                  <c:v>43686</c:v>
                </c:pt>
                <c:pt idx="6306">
                  <c:v>43689</c:v>
                </c:pt>
                <c:pt idx="6307">
                  <c:v>43690</c:v>
                </c:pt>
                <c:pt idx="6308">
                  <c:v>43691</c:v>
                </c:pt>
                <c:pt idx="6309">
                  <c:v>43692</c:v>
                </c:pt>
                <c:pt idx="6310">
                  <c:v>43693</c:v>
                </c:pt>
                <c:pt idx="6311">
                  <c:v>43696</c:v>
                </c:pt>
                <c:pt idx="6312">
                  <c:v>43697</c:v>
                </c:pt>
                <c:pt idx="6313">
                  <c:v>43698</c:v>
                </c:pt>
                <c:pt idx="6314">
                  <c:v>43699</c:v>
                </c:pt>
                <c:pt idx="6315">
                  <c:v>43700</c:v>
                </c:pt>
                <c:pt idx="6316">
                  <c:v>43703</c:v>
                </c:pt>
                <c:pt idx="6317">
                  <c:v>43704</c:v>
                </c:pt>
                <c:pt idx="6318">
                  <c:v>43705</c:v>
                </c:pt>
                <c:pt idx="6319">
                  <c:v>43706</c:v>
                </c:pt>
                <c:pt idx="6320">
                  <c:v>43707</c:v>
                </c:pt>
              </c:numCache>
            </c:numRef>
          </c:cat>
          <c:val>
            <c:numRef>
              <c:f>Sheet2!$F$3:$F$6323</c:f>
              <c:numCache>
                <c:formatCode>_(* #,##0.00_);_(* \(#,##0.00\);_(* "-"??_);_(@_)</c:formatCode>
                <c:ptCount val="6321"/>
                <c:pt idx="0">
                  <c:v>100</c:v>
                </c:pt>
                <c:pt idx="1">
                  <c:v>103.52</c:v>
                </c:pt>
                <c:pt idx="2">
                  <c:v>107.24</c:v>
                </c:pt>
                <c:pt idx="3">
                  <c:v>111.97</c:v>
                </c:pt>
                <c:pt idx="4">
                  <c:v>115.04</c:v>
                </c:pt>
                <c:pt idx="5">
                  <c:v>118.46</c:v>
                </c:pt>
                <c:pt idx="6">
                  <c:v>116.49</c:v>
                </c:pt>
                <c:pt idx="7">
                  <c:v>115.9</c:v>
                </c:pt>
                <c:pt idx="8">
                  <c:v>113.81</c:v>
                </c:pt>
                <c:pt idx="9">
                  <c:v>110.26</c:v>
                </c:pt>
                <c:pt idx="10">
                  <c:v>110.04</c:v>
                </c:pt>
                <c:pt idx="11">
                  <c:v>111.5</c:v>
                </c:pt>
                <c:pt idx="12">
                  <c:v>113.43</c:v>
                </c:pt>
                <c:pt idx="13">
                  <c:v>116.71</c:v>
                </c:pt>
                <c:pt idx="14">
                  <c:v>119.51</c:v>
                </c:pt>
                <c:pt idx="15">
                  <c:v>117.02</c:v>
                </c:pt>
                <c:pt idx="16">
                  <c:v>115.02</c:v>
                </c:pt>
                <c:pt idx="17">
                  <c:v>114.15</c:v>
                </c:pt>
                <c:pt idx="18">
                  <c:v>116.6</c:v>
                </c:pt>
                <c:pt idx="19">
                  <c:v>116.19</c:v>
                </c:pt>
                <c:pt idx="20">
                  <c:v>116.64</c:v>
                </c:pt>
                <c:pt idx="21">
                  <c:v>116.03</c:v>
                </c:pt>
                <c:pt idx="22">
                  <c:v>117.39</c:v>
                </c:pt>
                <c:pt idx="23">
                  <c:v>116.9</c:v>
                </c:pt>
                <c:pt idx="24">
                  <c:v>116.1</c:v>
                </c:pt>
                <c:pt idx="25">
                  <c:v>117.34</c:v>
                </c:pt>
                <c:pt idx="26">
                  <c:v>119.81</c:v>
                </c:pt>
                <c:pt idx="27">
                  <c:v>121.29</c:v>
                </c:pt>
                <c:pt idx="28">
                  <c:v>124.22</c:v>
                </c:pt>
                <c:pt idx="29">
                  <c:v>127.64</c:v>
                </c:pt>
                <c:pt idx="30">
                  <c:v>131.12</c:v>
                </c:pt>
                <c:pt idx="31">
                  <c:v>135.53</c:v>
                </c:pt>
                <c:pt idx="32">
                  <c:v>136.15</c:v>
                </c:pt>
                <c:pt idx="33">
                  <c:v>137.32</c:v>
                </c:pt>
                <c:pt idx="34">
                  <c:v>137.77000000000001</c:v>
                </c:pt>
                <c:pt idx="35">
                  <c:v>137.49</c:v>
                </c:pt>
                <c:pt idx="36">
                  <c:v>139.65</c:v>
                </c:pt>
                <c:pt idx="37">
                  <c:v>140.80000000000001</c:v>
                </c:pt>
                <c:pt idx="38">
                  <c:v>137.81</c:v>
                </c:pt>
                <c:pt idx="39">
                  <c:v>137.5</c:v>
                </c:pt>
                <c:pt idx="40">
                  <c:v>137.82</c:v>
                </c:pt>
                <c:pt idx="41">
                  <c:v>137.28</c:v>
                </c:pt>
                <c:pt idx="42">
                  <c:v>135.87</c:v>
                </c:pt>
                <c:pt idx="43">
                  <c:v>135.6</c:v>
                </c:pt>
                <c:pt idx="44">
                  <c:v>136.69</c:v>
                </c:pt>
                <c:pt idx="45">
                  <c:v>137.41999999999999</c:v>
                </c:pt>
                <c:pt idx="46">
                  <c:v>138.93</c:v>
                </c:pt>
                <c:pt idx="47">
                  <c:v>142.88</c:v>
                </c:pt>
                <c:pt idx="48">
                  <c:v>146.16999999999999</c:v>
                </c:pt>
                <c:pt idx="49">
                  <c:v>148.13999999999999</c:v>
                </c:pt>
                <c:pt idx="50">
                  <c:v>149.71</c:v>
                </c:pt>
                <c:pt idx="51">
                  <c:v>153.25</c:v>
                </c:pt>
                <c:pt idx="52">
                  <c:v>158.97</c:v>
                </c:pt>
                <c:pt idx="53">
                  <c:v>161.31</c:v>
                </c:pt>
                <c:pt idx="54">
                  <c:v>165.93</c:v>
                </c:pt>
                <c:pt idx="55">
                  <c:v>167.97</c:v>
                </c:pt>
                <c:pt idx="56">
                  <c:v>173.43</c:v>
                </c:pt>
                <c:pt idx="57">
                  <c:v>175.72</c:v>
                </c:pt>
                <c:pt idx="58">
                  <c:v>179.03</c:v>
                </c:pt>
                <c:pt idx="59">
                  <c:v>176.97</c:v>
                </c:pt>
                <c:pt idx="60">
                  <c:v>177.77</c:v>
                </c:pt>
                <c:pt idx="61">
                  <c:v>175.6</c:v>
                </c:pt>
                <c:pt idx="62">
                  <c:v>171.44</c:v>
                </c:pt>
                <c:pt idx="63">
                  <c:v>163.92</c:v>
                </c:pt>
                <c:pt idx="64">
                  <c:v>164.73</c:v>
                </c:pt>
                <c:pt idx="65">
                  <c:v>164.89</c:v>
                </c:pt>
                <c:pt idx="66">
                  <c:v>168.05</c:v>
                </c:pt>
                <c:pt idx="67">
                  <c:v>169.8</c:v>
                </c:pt>
                <c:pt idx="68">
                  <c:v>170.7</c:v>
                </c:pt>
                <c:pt idx="69">
                  <c:v>168.53</c:v>
                </c:pt>
                <c:pt idx="70">
                  <c:v>166.9</c:v>
                </c:pt>
                <c:pt idx="71">
                  <c:v>168.16</c:v>
                </c:pt>
                <c:pt idx="72">
                  <c:v>169.6</c:v>
                </c:pt>
                <c:pt idx="73">
                  <c:v>170.81</c:v>
                </c:pt>
                <c:pt idx="74">
                  <c:v>174.05552046087237</c:v>
                </c:pt>
                <c:pt idx="75">
                  <c:v>170.06</c:v>
                </c:pt>
                <c:pt idx="76">
                  <c:v>171.23</c:v>
                </c:pt>
                <c:pt idx="77">
                  <c:v>170.82217692826217</c:v>
                </c:pt>
                <c:pt idx="78">
                  <c:v>167.40512180525207</c:v>
                </c:pt>
                <c:pt idx="79">
                  <c:v>165.46198007095967</c:v>
                </c:pt>
                <c:pt idx="80">
                  <c:v>163.31904473673549</c:v>
                </c:pt>
                <c:pt idx="81">
                  <c:v>161.23174256773635</c:v>
                </c:pt>
                <c:pt idx="82">
                  <c:v>160.4839839721146</c:v>
                </c:pt>
                <c:pt idx="83">
                  <c:v>159.16891125361076</c:v>
                </c:pt>
                <c:pt idx="84">
                  <c:v>159.97278549389114</c:v>
                </c:pt>
                <c:pt idx="85">
                  <c:v>160.94886381447853</c:v>
                </c:pt>
                <c:pt idx="86">
                  <c:v>159.53892673601774</c:v>
                </c:pt>
                <c:pt idx="87">
                  <c:v>160.90620002224321</c:v>
                </c:pt>
                <c:pt idx="88">
                  <c:v>160.59941151760034</c:v>
                </c:pt>
                <c:pt idx="89">
                  <c:v>157.59401082053876</c:v>
                </c:pt>
                <c:pt idx="90">
                  <c:v>158.3356276434574</c:v>
                </c:pt>
                <c:pt idx="91">
                  <c:v>158.96330046024997</c:v>
                </c:pt>
                <c:pt idx="92">
                  <c:v>159.18960585810783</c:v>
                </c:pt>
                <c:pt idx="93">
                  <c:v>160.21672401133321</c:v>
                </c:pt>
                <c:pt idx="94">
                  <c:v>158.97466910820916</c:v>
                </c:pt>
                <c:pt idx="95">
                  <c:v>157.84002872173178</c:v>
                </c:pt>
                <c:pt idx="96">
                  <c:v>159.03373967933965</c:v>
                </c:pt>
                <c:pt idx="97">
                  <c:v>157.61464191085111</c:v>
                </c:pt>
                <c:pt idx="98">
                  <c:v>156.77545952107678</c:v>
                </c:pt>
                <c:pt idx="99">
                  <c:v>154.05656601274083</c:v>
                </c:pt>
                <c:pt idx="100">
                  <c:v>156.12029782289082</c:v>
                </c:pt>
                <c:pt idx="101">
                  <c:v>156.24720210695594</c:v>
                </c:pt>
                <c:pt idx="102">
                  <c:v>154.78947875619363</c:v>
                </c:pt>
                <c:pt idx="103">
                  <c:v>154.28677838880662</c:v>
                </c:pt>
                <c:pt idx="104">
                  <c:v>152.76603444983596</c:v>
                </c:pt>
                <c:pt idx="105">
                  <c:v>150.62197999997261</c:v>
                </c:pt>
                <c:pt idx="106">
                  <c:v>150.03783469054062</c:v>
                </c:pt>
                <c:pt idx="107">
                  <c:v>149.07450163078039</c:v>
                </c:pt>
                <c:pt idx="108">
                  <c:v>149.21099753486016</c:v>
                </c:pt>
                <c:pt idx="109">
                  <c:v>148.12497574619857</c:v>
                </c:pt>
                <c:pt idx="110">
                  <c:v>148.81181833459516</c:v>
                </c:pt>
                <c:pt idx="111">
                  <c:v>148.40471142194659</c:v>
                </c:pt>
                <c:pt idx="112">
                  <c:v>148.86651642773103</c:v>
                </c:pt>
                <c:pt idx="113">
                  <c:v>149.72658568118695</c:v>
                </c:pt>
                <c:pt idx="114">
                  <c:v>150.41657457346474</c:v>
                </c:pt>
                <c:pt idx="115">
                  <c:v>149.55875800578207</c:v>
                </c:pt>
                <c:pt idx="116">
                  <c:v>150.24500625874506</c:v>
                </c:pt>
                <c:pt idx="117">
                  <c:v>150.03645545545493</c:v>
                </c:pt>
                <c:pt idx="118">
                  <c:v>149.41404115241215</c:v>
                </c:pt>
                <c:pt idx="119">
                  <c:v>150.38950348909546</c:v>
                </c:pt>
                <c:pt idx="120">
                  <c:v>151.03234244651074</c:v>
                </c:pt>
                <c:pt idx="121">
                  <c:v>151.66896913086691</c:v>
                </c:pt>
                <c:pt idx="122">
                  <c:v>151.88</c:v>
                </c:pt>
                <c:pt idx="123">
                  <c:v>152.95991477633743</c:v>
                </c:pt>
                <c:pt idx="124">
                  <c:v>152.51</c:v>
                </c:pt>
                <c:pt idx="125">
                  <c:v>154.75928874878971</c:v>
                </c:pt>
                <c:pt idx="126">
                  <c:v>154.17051297058782</c:v>
                </c:pt>
                <c:pt idx="127">
                  <c:v>154.38</c:v>
                </c:pt>
                <c:pt idx="128">
                  <c:v>152.13</c:v>
                </c:pt>
                <c:pt idx="129">
                  <c:v>152.13999999999999</c:v>
                </c:pt>
                <c:pt idx="130">
                  <c:v>151.69</c:v>
                </c:pt>
                <c:pt idx="131">
                  <c:v>151.97999999999999</c:v>
                </c:pt>
                <c:pt idx="132">
                  <c:v>152.52000000000001</c:v>
                </c:pt>
                <c:pt idx="133">
                  <c:v>152.30000000000001</c:v>
                </c:pt>
                <c:pt idx="134">
                  <c:v>151.9</c:v>
                </c:pt>
                <c:pt idx="135">
                  <c:v>151.93</c:v>
                </c:pt>
                <c:pt idx="136">
                  <c:v>151.43</c:v>
                </c:pt>
                <c:pt idx="137">
                  <c:v>150.85</c:v>
                </c:pt>
                <c:pt idx="138">
                  <c:v>150.66999999999999</c:v>
                </c:pt>
                <c:pt idx="139">
                  <c:v>151.63999999999999</c:v>
                </c:pt>
                <c:pt idx="140">
                  <c:v>152.1</c:v>
                </c:pt>
                <c:pt idx="141">
                  <c:v>151.84</c:v>
                </c:pt>
                <c:pt idx="142">
                  <c:v>152.18</c:v>
                </c:pt>
                <c:pt idx="143">
                  <c:v>152.94999999999999</c:v>
                </c:pt>
                <c:pt idx="144">
                  <c:v>153.01</c:v>
                </c:pt>
                <c:pt idx="145">
                  <c:v>153.16999999999999</c:v>
                </c:pt>
                <c:pt idx="146">
                  <c:v>152.72</c:v>
                </c:pt>
                <c:pt idx="147">
                  <c:v>152.63</c:v>
                </c:pt>
                <c:pt idx="148">
                  <c:v>151.91999999999999</c:v>
                </c:pt>
                <c:pt idx="149">
                  <c:v>151.09</c:v>
                </c:pt>
                <c:pt idx="150">
                  <c:v>150.38999999999999</c:v>
                </c:pt>
                <c:pt idx="151">
                  <c:v>149.05000000000001</c:v>
                </c:pt>
                <c:pt idx="152">
                  <c:v>149.32</c:v>
                </c:pt>
                <c:pt idx="153">
                  <c:v>149.11000000000001</c:v>
                </c:pt>
                <c:pt idx="154">
                  <c:v>148.24</c:v>
                </c:pt>
                <c:pt idx="155">
                  <c:v>149.07</c:v>
                </c:pt>
                <c:pt idx="156">
                  <c:v>149.38999999999999</c:v>
                </c:pt>
                <c:pt idx="157">
                  <c:v>148.85</c:v>
                </c:pt>
                <c:pt idx="158">
                  <c:v>149.26</c:v>
                </c:pt>
                <c:pt idx="159">
                  <c:v>150.06</c:v>
                </c:pt>
                <c:pt idx="160">
                  <c:v>150.07</c:v>
                </c:pt>
                <c:pt idx="161">
                  <c:v>149.76</c:v>
                </c:pt>
                <c:pt idx="162">
                  <c:v>150.88999999999999</c:v>
                </c:pt>
                <c:pt idx="163">
                  <c:v>150.4</c:v>
                </c:pt>
                <c:pt idx="164">
                  <c:v>150.29</c:v>
                </c:pt>
                <c:pt idx="165">
                  <c:v>150.80000000000001</c:v>
                </c:pt>
                <c:pt idx="166">
                  <c:v>151.02000000000001</c:v>
                </c:pt>
                <c:pt idx="167">
                  <c:v>150.6</c:v>
                </c:pt>
                <c:pt idx="168">
                  <c:v>151.19999999999999</c:v>
                </c:pt>
                <c:pt idx="169">
                  <c:v>150.91999999999999</c:v>
                </c:pt>
                <c:pt idx="170">
                  <c:v>151.29</c:v>
                </c:pt>
                <c:pt idx="171">
                  <c:v>151.49</c:v>
                </c:pt>
                <c:pt idx="172">
                  <c:v>152.68</c:v>
                </c:pt>
                <c:pt idx="173">
                  <c:v>154.08000000000001</c:v>
                </c:pt>
                <c:pt idx="174">
                  <c:v>154.55000000000001</c:v>
                </c:pt>
                <c:pt idx="175">
                  <c:v>156.38</c:v>
                </c:pt>
                <c:pt idx="176">
                  <c:v>157.32</c:v>
                </c:pt>
                <c:pt idx="177">
                  <c:v>158.75746597348157</c:v>
                </c:pt>
                <c:pt idx="178">
                  <c:v>160.09161963451152</c:v>
                </c:pt>
                <c:pt idx="179">
                  <c:v>162.01102734048618</c:v>
                </c:pt>
                <c:pt idx="180">
                  <c:v>163.86417719203197</c:v>
                </c:pt>
                <c:pt idx="181">
                  <c:v>165.25457154348217</c:v>
                </c:pt>
                <c:pt idx="182">
                  <c:v>165.11187446889625</c:v>
                </c:pt>
                <c:pt idx="183">
                  <c:v>162.95009412052028</c:v>
                </c:pt>
                <c:pt idx="184">
                  <c:v>161.46606116597098</c:v>
                </c:pt>
                <c:pt idx="185">
                  <c:v>160.79351719765964</c:v>
                </c:pt>
                <c:pt idx="186">
                  <c:v>160.31085135360419</c:v>
                </c:pt>
                <c:pt idx="187">
                  <c:v>159.88</c:v>
                </c:pt>
                <c:pt idx="188">
                  <c:v>159.54</c:v>
                </c:pt>
                <c:pt idx="189">
                  <c:v>159.09</c:v>
                </c:pt>
                <c:pt idx="190">
                  <c:v>158.88999999999999</c:v>
                </c:pt>
                <c:pt idx="191">
                  <c:v>159.37</c:v>
                </c:pt>
                <c:pt idx="192">
                  <c:v>159.72999999999999</c:v>
                </c:pt>
                <c:pt idx="193">
                  <c:v>161.19999999999999</c:v>
                </c:pt>
                <c:pt idx="194">
                  <c:v>162.13999999999999</c:v>
                </c:pt>
                <c:pt idx="195">
                  <c:v>163.34</c:v>
                </c:pt>
                <c:pt idx="196">
                  <c:v>165.04</c:v>
                </c:pt>
                <c:pt idx="197">
                  <c:v>167.17</c:v>
                </c:pt>
                <c:pt idx="198">
                  <c:v>170.43</c:v>
                </c:pt>
                <c:pt idx="199">
                  <c:v>174.13</c:v>
                </c:pt>
                <c:pt idx="200">
                  <c:v>177.2</c:v>
                </c:pt>
                <c:pt idx="201">
                  <c:v>181.28</c:v>
                </c:pt>
                <c:pt idx="202">
                  <c:v>181.21</c:v>
                </c:pt>
                <c:pt idx="203">
                  <c:v>182.8</c:v>
                </c:pt>
                <c:pt idx="204">
                  <c:v>183.71</c:v>
                </c:pt>
                <c:pt idx="205">
                  <c:v>185.3</c:v>
                </c:pt>
                <c:pt idx="206">
                  <c:v>185.01</c:v>
                </c:pt>
                <c:pt idx="207">
                  <c:v>186.38</c:v>
                </c:pt>
                <c:pt idx="208">
                  <c:v>187.57</c:v>
                </c:pt>
                <c:pt idx="209">
                  <c:v>188.02</c:v>
                </c:pt>
                <c:pt idx="210">
                  <c:v>189.09</c:v>
                </c:pt>
                <c:pt idx="211">
                  <c:v>189.93</c:v>
                </c:pt>
                <c:pt idx="212">
                  <c:v>190.34</c:v>
                </c:pt>
                <c:pt idx="213">
                  <c:v>191.12</c:v>
                </c:pt>
                <c:pt idx="214">
                  <c:v>191.49</c:v>
                </c:pt>
                <c:pt idx="215">
                  <c:v>190.07</c:v>
                </c:pt>
                <c:pt idx="216">
                  <c:v>189.6</c:v>
                </c:pt>
                <c:pt idx="217">
                  <c:v>189.41</c:v>
                </c:pt>
                <c:pt idx="218">
                  <c:v>188.48</c:v>
                </c:pt>
                <c:pt idx="219">
                  <c:v>187.53</c:v>
                </c:pt>
                <c:pt idx="220">
                  <c:v>187.92</c:v>
                </c:pt>
                <c:pt idx="221">
                  <c:v>187.9</c:v>
                </c:pt>
                <c:pt idx="222">
                  <c:v>187.38</c:v>
                </c:pt>
                <c:pt idx="223">
                  <c:v>186.9</c:v>
                </c:pt>
                <c:pt idx="224">
                  <c:v>184.51</c:v>
                </c:pt>
                <c:pt idx="225">
                  <c:v>183.18</c:v>
                </c:pt>
                <c:pt idx="226">
                  <c:v>186.06</c:v>
                </c:pt>
                <c:pt idx="227">
                  <c:v>189.17</c:v>
                </c:pt>
                <c:pt idx="228">
                  <c:v>192.92</c:v>
                </c:pt>
                <c:pt idx="229">
                  <c:v>195.14</c:v>
                </c:pt>
                <c:pt idx="230">
                  <c:v>197.14</c:v>
                </c:pt>
                <c:pt idx="231">
                  <c:v>199</c:v>
                </c:pt>
                <c:pt idx="232">
                  <c:v>198.09</c:v>
                </c:pt>
                <c:pt idx="233">
                  <c:v>198.15</c:v>
                </c:pt>
                <c:pt idx="234">
                  <c:v>197.87</c:v>
                </c:pt>
                <c:pt idx="235">
                  <c:v>200.67</c:v>
                </c:pt>
                <c:pt idx="236">
                  <c:v>201.55</c:v>
                </c:pt>
                <c:pt idx="237">
                  <c:v>204.73</c:v>
                </c:pt>
                <c:pt idx="238">
                  <c:v>207.12</c:v>
                </c:pt>
                <c:pt idx="239">
                  <c:v>210.1</c:v>
                </c:pt>
                <c:pt idx="240">
                  <c:v>217.94</c:v>
                </c:pt>
                <c:pt idx="241">
                  <c:v>221.53</c:v>
                </c:pt>
                <c:pt idx="242">
                  <c:v>225.54</c:v>
                </c:pt>
                <c:pt idx="243">
                  <c:v>228.78</c:v>
                </c:pt>
                <c:pt idx="244">
                  <c:v>228.29</c:v>
                </c:pt>
                <c:pt idx="245">
                  <c:v>229.78</c:v>
                </c:pt>
                <c:pt idx="246">
                  <c:v>230.4</c:v>
                </c:pt>
                <c:pt idx="247">
                  <c:v>231.18</c:v>
                </c:pt>
                <c:pt idx="248">
                  <c:v>229.67</c:v>
                </c:pt>
                <c:pt idx="249">
                  <c:v>229.4</c:v>
                </c:pt>
                <c:pt idx="250">
                  <c:v>231.49</c:v>
                </c:pt>
                <c:pt idx="251">
                  <c:v>234.39</c:v>
                </c:pt>
                <c:pt idx="252">
                  <c:v>237.98</c:v>
                </c:pt>
                <c:pt idx="253">
                  <c:v>240.56</c:v>
                </c:pt>
                <c:pt idx="254">
                  <c:v>242.75</c:v>
                </c:pt>
                <c:pt idx="255">
                  <c:v>247.2</c:v>
                </c:pt>
                <c:pt idx="256">
                  <c:v>249.53</c:v>
                </c:pt>
                <c:pt idx="257">
                  <c:v>254.69</c:v>
                </c:pt>
                <c:pt idx="258">
                  <c:v>262.23</c:v>
                </c:pt>
                <c:pt idx="259">
                  <c:v>264.89</c:v>
                </c:pt>
                <c:pt idx="260">
                  <c:v>268.45</c:v>
                </c:pt>
                <c:pt idx="261">
                  <c:v>273.73</c:v>
                </c:pt>
                <c:pt idx="262">
                  <c:v>277.32</c:v>
                </c:pt>
                <c:pt idx="263">
                  <c:v>278.72000000000003</c:v>
                </c:pt>
                <c:pt idx="264">
                  <c:v>279.51</c:v>
                </c:pt>
                <c:pt idx="265">
                  <c:v>283.27999999999997</c:v>
                </c:pt>
                <c:pt idx="266">
                  <c:v>284.38</c:v>
                </c:pt>
                <c:pt idx="267">
                  <c:v>281.39</c:v>
                </c:pt>
                <c:pt idx="268">
                  <c:v>280.43</c:v>
                </c:pt>
                <c:pt idx="269">
                  <c:v>278.89999999999998</c:v>
                </c:pt>
                <c:pt idx="270">
                  <c:v>277.27999999999997</c:v>
                </c:pt>
                <c:pt idx="271">
                  <c:v>276.25</c:v>
                </c:pt>
                <c:pt idx="272">
                  <c:v>275.47000000000003</c:v>
                </c:pt>
                <c:pt idx="273">
                  <c:v>275.49</c:v>
                </c:pt>
                <c:pt idx="274">
                  <c:v>274.27</c:v>
                </c:pt>
                <c:pt idx="275">
                  <c:v>279.94</c:v>
                </c:pt>
                <c:pt idx="276">
                  <c:v>280.02</c:v>
                </c:pt>
                <c:pt idx="277">
                  <c:v>280.98</c:v>
                </c:pt>
                <c:pt idx="278">
                  <c:v>275.3</c:v>
                </c:pt>
                <c:pt idx="279">
                  <c:v>272.45999999999998</c:v>
                </c:pt>
                <c:pt idx="280">
                  <c:v>273.61</c:v>
                </c:pt>
                <c:pt idx="281">
                  <c:v>281.77999999999997</c:v>
                </c:pt>
                <c:pt idx="282">
                  <c:v>282.99</c:v>
                </c:pt>
                <c:pt idx="283">
                  <c:v>280.93</c:v>
                </c:pt>
                <c:pt idx="284">
                  <c:v>279.16000000000003</c:v>
                </c:pt>
                <c:pt idx="285">
                  <c:v>278.87</c:v>
                </c:pt>
                <c:pt idx="286">
                  <c:v>280.57</c:v>
                </c:pt>
                <c:pt idx="287">
                  <c:v>276.69</c:v>
                </c:pt>
                <c:pt idx="288">
                  <c:v>279.92</c:v>
                </c:pt>
                <c:pt idx="289">
                  <c:v>279.83999999999997</c:v>
                </c:pt>
                <c:pt idx="290">
                  <c:v>279.33</c:v>
                </c:pt>
                <c:pt idx="291">
                  <c:v>279.38</c:v>
                </c:pt>
                <c:pt idx="292">
                  <c:v>278.91000000000003</c:v>
                </c:pt>
                <c:pt idx="293">
                  <c:v>279.33</c:v>
                </c:pt>
                <c:pt idx="294">
                  <c:v>280.70999999999998</c:v>
                </c:pt>
                <c:pt idx="295">
                  <c:v>281.95</c:v>
                </c:pt>
                <c:pt idx="296">
                  <c:v>283.27</c:v>
                </c:pt>
                <c:pt idx="297">
                  <c:v>283.33999999999997</c:v>
                </c:pt>
                <c:pt idx="298">
                  <c:v>283.56</c:v>
                </c:pt>
                <c:pt idx="299">
                  <c:v>284.62</c:v>
                </c:pt>
                <c:pt idx="300">
                  <c:v>284.73</c:v>
                </c:pt>
                <c:pt idx="301">
                  <c:v>284.5</c:v>
                </c:pt>
                <c:pt idx="302">
                  <c:v>284.81</c:v>
                </c:pt>
                <c:pt idx="303">
                  <c:v>287.39</c:v>
                </c:pt>
                <c:pt idx="304">
                  <c:v>289.51</c:v>
                </c:pt>
                <c:pt idx="305">
                  <c:v>290.02999999999997</c:v>
                </c:pt>
                <c:pt idx="306">
                  <c:v>291.31</c:v>
                </c:pt>
                <c:pt idx="307">
                  <c:v>292.27999999999997</c:v>
                </c:pt>
                <c:pt idx="308">
                  <c:v>292.25</c:v>
                </c:pt>
                <c:pt idx="309">
                  <c:v>292.08</c:v>
                </c:pt>
                <c:pt idx="310">
                  <c:v>290.98</c:v>
                </c:pt>
                <c:pt idx="311">
                  <c:v>290.58</c:v>
                </c:pt>
                <c:pt idx="312">
                  <c:v>291.20999999999998</c:v>
                </c:pt>
                <c:pt idx="313">
                  <c:v>290.75</c:v>
                </c:pt>
                <c:pt idx="314">
                  <c:v>290.45</c:v>
                </c:pt>
                <c:pt idx="315">
                  <c:v>289.04000000000002</c:v>
                </c:pt>
                <c:pt idx="316">
                  <c:v>290.13</c:v>
                </c:pt>
                <c:pt idx="317">
                  <c:v>291.29000000000002</c:v>
                </c:pt>
                <c:pt idx="318">
                  <c:v>295.57</c:v>
                </c:pt>
                <c:pt idx="319">
                  <c:v>297.44</c:v>
                </c:pt>
                <c:pt idx="320">
                  <c:v>301</c:v>
                </c:pt>
                <c:pt idx="321">
                  <c:v>302.51</c:v>
                </c:pt>
                <c:pt idx="322">
                  <c:v>302.63</c:v>
                </c:pt>
                <c:pt idx="323">
                  <c:v>307.33</c:v>
                </c:pt>
                <c:pt idx="324">
                  <c:v>314.88</c:v>
                </c:pt>
                <c:pt idx="325">
                  <c:v>321.81</c:v>
                </c:pt>
                <c:pt idx="326">
                  <c:v>326.42</c:v>
                </c:pt>
                <c:pt idx="327">
                  <c:v>332.23</c:v>
                </c:pt>
                <c:pt idx="328">
                  <c:v>334.62</c:v>
                </c:pt>
                <c:pt idx="329">
                  <c:v>339.3</c:v>
                </c:pt>
                <c:pt idx="330">
                  <c:v>345.04</c:v>
                </c:pt>
                <c:pt idx="331">
                  <c:v>345.23</c:v>
                </c:pt>
                <c:pt idx="332">
                  <c:v>345.83</c:v>
                </c:pt>
                <c:pt idx="333">
                  <c:v>347.42</c:v>
                </c:pt>
                <c:pt idx="334">
                  <c:v>349.56</c:v>
                </c:pt>
                <c:pt idx="335">
                  <c:v>350.54</c:v>
                </c:pt>
                <c:pt idx="336">
                  <c:v>350.7</c:v>
                </c:pt>
                <c:pt idx="337">
                  <c:v>350.95</c:v>
                </c:pt>
                <c:pt idx="338">
                  <c:v>347.53</c:v>
                </c:pt>
                <c:pt idx="339">
                  <c:v>347.8</c:v>
                </c:pt>
                <c:pt idx="340">
                  <c:v>346.4</c:v>
                </c:pt>
                <c:pt idx="341">
                  <c:v>344.63</c:v>
                </c:pt>
                <c:pt idx="342">
                  <c:v>342.99</c:v>
                </c:pt>
                <c:pt idx="343">
                  <c:v>338.34</c:v>
                </c:pt>
                <c:pt idx="344">
                  <c:v>338.16</c:v>
                </c:pt>
                <c:pt idx="345">
                  <c:v>339.98</c:v>
                </c:pt>
                <c:pt idx="346">
                  <c:v>337.72</c:v>
                </c:pt>
                <c:pt idx="347">
                  <c:v>339.4</c:v>
                </c:pt>
                <c:pt idx="348">
                  <c:v>341.61</c:v>
                </c:pt>
                <c:pt idx="349">
                  <c:v>346.58</c:v>
                </c:pt>
                <c:pt idx="350">
                  <c:v>347.97</c:v>
                </c:pt>
                <c:pt idx="351">
                  <c:v>350.14</c:v>
                </c:pt>
                <c:pt idx="352">
                  <c:v>352.53</c:v>
                </c:pt>
                <c:pt idx="353">
                  <c:v>352.6</c:v>
                </c:pt>
                <c:pt idx="354">
                  <c:v>352.52</c:v>
                </c:pt>
                <c:pt idx="355">
                  <c:v>352.14</c:v>
                </c:pt>
                <c:pt idx="356">
                  <c:v>346.63</c:v>
                </c:pt>
                <c:pt idx="357">
                  <c:v>347.68</c:v>
                </c:pt>
                <c:pt idx="358">
                  <c:v>347.77</c:v>
                </c:pt>
                <c:pt idx="359">
                  <c:v>346.39</c:v>
                </c:pt>
                <c:pt idx="360">
                  <c:v>346.46</c:v>
                </c:pt>
                <c:pt idx="361">
                  <c:v>343.84</c:v>
                </c:pt>
                <c:pt idx="362">
                  <c:v>342.56</c:v>
                </c:pt>
                <c:pt idx="363">
                  <c:v>341.99</c:v>
                </c:pt>
                <c:pt idx="364">
                  <c:v>341.59</c:v>
                </c:pt>
                <c:pt idx="365">
                  <c:v>341.91</c:v>
                </c:pt>
                <c:pt idx="366">
                  <c:v>342.83</c:v>
                </c:pt>
                <c:pt idx="367">
                  <c:v>345.91</c:v>
                </c:pt>
                <c:pt idx="368">
                  <c:v>346.39</c:v>
                </c:pt>
                <c:pt idx="369">
                  <c:v>349.27</c:v>
                </c:pt>
                <c:pt idx="370">
                  <c:v>352.32</c:v>
                </c:pt>
                <c:pt idx="371">
                  <c:v>353.58</c:v>
                </c:pt>
                <c:pt idx="372">
                  <c:v>354.23</c:v>
                </c:pt>
                <c:pt idx="373">
                  <c:v>353.72</c:v>
                </c:pt>
                <c:pt idx="374">
                  <c:v>354.1</c:v>
                </c:pt>
                <c:pt idx="375">
                  <c:v>352.27</c:v>
                </c:pt>
                <c:pt idx="376">
                  <c:v>354.21</c:v>
                </c:pt>
                <c:pt idx="377">
                  <c:v>355.71</c:v>
                </c:pt>
                <c:pt idx="378">
                  <c:v>359.01</c:v>
                </c:pt>
                <c:pt idx="379">
                  <c:v>361.85</c:v>
                </c:pt>
                <c:pt idx="380">
                  <c:v>364.19</c:v>
                </c:pt>
                <c:pt idx="381">
                  <c:v>363.92</c:v>
                </c:pt>
                <c:pt idx="382">
                  <c:v>366.12</c:v>
                </c:pt>
                <c:pt idx="383">
                  <c:v>369.81</c:v>
                </c:pt>
                <c:pt idx="384">
                  <c:v>373.77</c:v>
                </c:pt>
                <c:pt idx="385">
                  <c:v>380.54</c:v>
                </c:pt>
                <c:pt idx="386">
                  <c:v>381.76</c:v>
                </c:pt>
                <c:pt idx="387">
                  <c:v>378.09</c:v>
                </c:pt>
                <c:pt idx="388">
                  <c:v>374.45</c:v>
                </c:pt>
                <c:pt idx="389">
                  <c:v>373.27</c:v>
                </c:pt>
                <c:pt idx="390">
                  <c:v>375.31</c:v>
                </c:pt>
                <c:pt idx="391">
                  <c:v>374.33</c:v>
                </c:pt>
                <c:pt idx="392">
                  <c:v>374.16</c:v>
                </c:pt>
                <c:pt idx="393">
                  <c:v>375.71</c:v>
                </c:pt>
                <c:pt idx="394">
                  <c:v>374.76</c:v>
                </c:pt>
                <c:pt idx="395">
                  <c:v>379.3</c:v>
                </c:pt>
                <c:pt idx="396">
                  <c:v>374.83</c:v>
                </c:pt>
                <c:pt idx="397">
                  <c:v>371.45</c:v>
                </c:pt>
                <c:pt idx="398">
                  <c:v>371.74</c:v>
                </c:pt>
                <c:pt idx="399">
                  <c:v>371.75</c:v>
                </c:pt>
                <c:pt idx="400">
                  <c:v>374.78</c:v>
                </c:pt>
                <c:pt idx="401">
                  <c:v>376.91</c:v>
                </c:pt>
                <c:pt idx="402">
                  <c:v>379.08</c:v>
                </c:pt>
                <c:pt idx="403">
                  <c:v>381.45</c:v>
                </c:pt>
                <c:pt idx="404">
                  <c:v>383.51</c:v>
                </c:pt>
                <c:pt idx="405">
                  <c:v>388.71</c:v>
                </c:pt>
                <c:pt idx="406">
                  <c:v>390.32</c:v>
                </c:pt>
                <c:pt idx="407">
                  <c:v>391.87</c:v>
                </c:pt>
                <c:pt idx="408">
                  <c:v>396.66</c:v>
                </c:pt>
                <c:pt idx="409">
                  <c:v>404.45</c:v>
                </c:pt>
                <c:pt idx="410" formatCode="General">
                  <c:v>408.48</c:v>
                </c:pt>
                <c:pt idx="411" formatCode="General">
                  <c:v>412.04</c:v>
                </c:pt>
                <c:pt idx="412" formatCode="General">
                  <c:v>414.61</c:v>
                </c:pt>
                <c:pt idx="413" formatCode="General">
                  <c:v>416.8</c:v>
                </c:pt>
                <c:pt idx="414" formatCode="General">
                  <c:v>426.14</c:v>
                </c:pt>
                <c:pt idx="415" formatCode="General">
                  <c:v>441.47</c:v>
                </c:pt>
                <c:pt idx="416" formatCode="General">
                  <c:v>449.7</c:v>
                </c:pt>
                <c:pt idx="417" formatCode="General">
                  <c:v>454.78</c:v>
                </c:pt>
                <c:pt idx="418" formatCode="General">
                  <c:v>460.78</c:v>
                </c:pt>
                <c:pt idx="419" formatCode="General">
                  <c:v>461.34</c:v>
                </c:pt>
                <c:pt idx="420" formatCode="General">
                  <c:v>455.85</c:v>
                </c:pt>
                <c:pt idx="421" formatCode="General">
                  <c:v>457.16</c:v>
                </c:pt>
                <c:pt idx="422" formatCode="General">
                  <c:v>454.16</c:v>
                </c:pt>
                <c:pt idx="423" formatCode="General">
                  <c:v>456.02</c:v>
                </c:pt>
                <c:pt idx="424" formatCode="General">
                  <c:v>460.6</c:v>
                </c:pt>
                <c:pt idx="425" formatCode="General">
                  <c:v>455.47</c:v>
                </c:pt>
                <c:pt idx="426" formatCode="General">
                  <c:v>458.25</c:v>
                </c:pt>
                <c:pt idx="427" formatCode="General">
                  <c:v>458.76</c:v>
                </c:pt>
                <c:pt idx="428" formatCode="General">
                  <c:v>457.14</c:v>
                </c:pt>
                <c:pt idx="429" formatCode="General">
                  <c:v>457.91</c:v>
                </c:pt>
                <c:pt idx="430" formatCode="General">
                  <c:v>456.06</c:v>
                </c:pt>
                <c:pt idx="431" formatCode="General">
                  <c:v>459.33</c:v>
                </c:pt>
                <c:pt idx="432" formatCode="General">
                  <c:v>466.15</c:v>
                </c:pt>
                <c:pt idx="433" formatCode="General">
                  <c:v>470.34</c:v>
                </c:pt>
                <c:pt idx="434" formatCode="General">
                  <c:v>472.65</c:v>
                </c:pt>
                <c:pt idx="435" formatCode="General">
                  <c:v>471.57</c:v>
                </c:pt>
                <c:pt idx="436" formatCode="General">
                  <c:v>474.07</c:v>
                </c:pt>
                <c:pt idx="437" formatCode="General">
                  <c:v>471.17</c:v>
                </c:pt>
                <c:pt idx="438" formatCode="General">
                  <c:v>470.67</c:v>
                </c:pt>
                <c:pt idx="439" formatCode="General">
                  <c:v>473.72</c:v>
                </c:pt>
                <c:pt idx="440" formatCode="General">
                  <c:v>473.46</c:v>
                </c:pt>
                <c:pt idx="441" formatCode="General">
                  <c:v>473.18</c:v>
                </c:pt>
                <c:pt idx="442" formatCode="General">
                  <c:v>471.65</c:v>
                </c:pt>
                <c:pt idx="443" formatCode="General">
                  <c:v>471.07</c:v>
                </c:pt>
                <c:pt idx="444" formatCode="General">
                  <c:v>467.64</c:v>
                </c:pt>
                <c:pt idx="445" formatCode="General">
                  <c:v>465.26</c:v>
                </c:pt>
                <c:pt idx="446" formatCode="General">
                  <c:v>462.76</c:v>
                </c:pt>
                <c:pt idx="447" formatCode="General">
                  <c:v>462.67</c:v>
                </c:pt>
                <c:pt idx="448" formatCode="General">
                  <c:v>466.29</c:v>
                </c:pt>
                <c:pt idx="449" formatCode="General">
                  <c:v>467.46</c:v>
                </c:pt>
                <c:pt idx="450" formatCode="General">
                  <c:v>464.96</c:v>
                </c:pt>
                <c:pt idx="451" formatCode="General">
                  <c:v>460.37</c:v>
                </c:pt>
                <c:pt idx="452" formatCode="General">
                  <c:v>456.8</c:v>
                </c:pt>
                <c:pt idx="453" formatCode="General">
                  <c:v>452.19</c:v>
                </c:pt>
                <c:pt idx="454" formatCode="General">
                  <c:v>445.06</c:v>
                </c:pt>
                <c:pt idx="455" formatCode="General">
                  <c:v>444.52</c:v>
                </c:pt>
                <c:pt idx="456" formatCode="General">
                  <c:v>444.73</c:v>
                </c:pt>
                <c:pt idx="457" formatCode="General">
                  <c:v>445.04</c:v>
                </c:pt>
                <c:pt idx="458" formatCode="General">
                  <c:v>444.52</c:v>
                </c:pt>
                <c:pt idx="459" formatCode="General">
                  <c:v>446.89</c:v>
                </c:pt>
                <c:pt idx="460" formatCode="General">
                  <c:v>446.62</c:v>
                </c:pt>
                <c:pt idx="461" formatCode="General">
                  <c:v>447.47</c:v>
                </c:pt>
                <c:pt idx="462" formatCode="General">
                  <c:v>447.95</c:v>
                </c:pt>
                <c:pt idx="463" formatCode="General">
                  <c:v>452.17</c:v>
                </c:pt>
                <c:pt idx="464" formatCode="General">
                  <c:v>458.36</c:v>
                </c:pt>
                <c:pt idx="465" formatCode="General">
                  <c:v>461.97</c:v>
                </c:pt>
                <c:pt idx="466" formatCode="General">
                  <c:v>468.34</c:v>
                </c:pt>
                <c:pt idx="467" formatCode="General">
                  <c:v>471.04</c:v>
                </c:pt>
                <c:pt idx="468" formatCode="General">
                  <c:v>476.1</c:v>
                </c:pt>
                <c:pt idx="469" formatCode="General">
                  <c:v>484.5</c:v>
                </c:pt>
                <c:pt idx="470" formatCode="General">
                  <c:v>483.29</c:v>
                </c:pt>
                <c:pt idx="471" formatCode="General">
                  <c:v>487.34</c:v>
                </c:pt>
                <c:pt idx="472" formatCode="General">
                  <c:v>482.49</c:v>
                </c:pt>
                <c:pt idx="473" formatCode="General">
                  <c:v>482.67</c:v>
                </c:pt>
                <c:pt idx="474" formatCode="General">
                  <c:v>483.54</c:v>
                </c:pt>
                <c:pt idx="475" formatCode="General">
                  <c:v>478.03</c:v>
                </c:pt>
                <c:pt idx="476" formatCode="General">
                  <c:v>474.13</c:v>
                </c:pt>
                <c:pt idx="477" formatCode="General">
                  <c:v>473.63</c:v>
                </c:pt>
                <c:pt idx="478" formatCode="General">
                  <c:v>476.57</c:v>
                </c:pt>
                <c:pt idx="479" formatCode="General">
                  <c:v>477.2</c:v>
                </c:pt>
                <c:pt idx="480" formatCode="General">
                  <c:v>477.65</c:v>
                </c:pt>
                <c:pt idx="481" formatCode="General">
                  <c:v>476.17</c:v>
                </c:pt>
                <c:pt idx="482" formatCode="General">
                  <c:v>476.72</c:v>
                </c:pt>
                <c:pt idx="483" formatCode="General">
                  <c:v>473.93</c:v>
                </c:pt>
                <c:pt idx="484" formatCode="General">
                  <c:v>472.3</c:v>
                </c:pt>
                <c:pt idx="485" formatCode="General">
                  <c:v>471.33</c:v>
                </c:pt>
                <c:pt idx="486" formatCode="General">
                  <c:v>467.14</c:v>
                </c:pt>
                <c:pt idx="487" formatCode="General">
                  <c:v>467.27</c:v>
                </c:pt>
                <c:pt idx="488" formatCode="General">
                  <c:v>466.96</c:v>
                </c:pt>
                <c:pt idx="489" formatCode="General">
                  <c:v>462.81</c:v>
                </c:pt>
                <c:pt idx="490" formatCode="General">
                  <c:v>448.68</c:v>
                </c:pt>
                <c:pt idx="491" formatCode="General">
                  <c:v>436.99</c:v>
                </c:pt>
                <c:pt idx="492" formatCode="General">
                  <c:v>434.98</c:v>
                </c:pt>
                <c:pt idx="493" formatCode="General">
                  <c:v>443.66</c:v>
                </c:pt>
                <c:pt idx="494" formatCode="General">
                  <c:v>444.98</c:v>
                </c:pt>
                <c:pt idx="495" formatCode="General">
                  <c:v>443.08</c:v>
                </c:pt>
                <c:pt idx="496" formatCode="General">
                  <c:v>444.07</c:v>
                </c:pt>
                <c:pt idx="497" formatCode="General">
                  <c:v>437.58</c:v>
                </c:pt>
                <c:pt idx="498" formatCode="General">
                  <c:v>432.44</c:v>
                </c:pt>
                <c:pt idx="499" formatCode="General">
                  <c:v>427.08</c:v>
                </c:pt>
                <c:pt idx="500" formatCode="General">
                  <c:v>420.82</c:v>
                </c:pt>
                <c:pt idx="501" formatCode="General">
                  <c:v>412.6</c:v>
                </c:pt>
                <c:pt idx="502" formatCode="General">
                  <c:v>415.58</c:v>
                </c:pt>
                <c:pt idx="503" formatCode="General">
                  <c:v>396.2</c:v>
                </c:pt>
                <c:pt idx="504" formatCode="General">
                  <c:v>394.69</c:v>
                </c:pt>
                <c:pt idx="505" formatCode="General">
                  <c:v>399.37</c:v>
                </c:pt>
                <c:pt idx="506" formatCode="General">
                  <c:v>405.62</c:v>
                </c:pt>
                <c:pt idx="507" formatCode="General">
                  <c:v>408.42</c:v>
                </c:pt>
                <c:pt idx="508" formatCode="General">
                  <c:v>409.94</c:v>
                </c:pt>
                <c:pt idx="509" formatCode="General">
                  <c:v>407.75</c:v>
                </c:pt>
                <c:pt idx="510" formatCode="General">
                  <c:v>404.85</c:v>
                </c:pt>
                <c:pt idx="511" formatCode="General">
                  <c:v>404.19</c:v>
                </c:pt>
                <c:pt idx="512" formatCode="General">
                  <c:v>401.71</c:v>
                </c:pt>
                <c:pt idx="513" formatCode="General">
                  <c:v>396.05</c:v>
                </c:pt>
                <c:pt idx="514" formatCode="General">
                  <c:v>389.61</c:v>
                </c:pt>
                <c:pt idx="515" formatCode="General">
                  <c:v>386.12</c:v>
                </c:pt>
                <c:pt idx="516" formatCode="General">
                  <c:v>385.85</c:v>
                </c:pt>
                <c:pt idx="517" formatCode="General">
                  <c:v>383.38</c:v>
                </c:pt>
                <c:pt idx="518" formatCode="General">
                  <c:v>385.02</c:v>
                </c:pt>
                <c:pt idx="519" formatCode="General">
                  <c:v>383.71</c:v>
                </c:pt>
                <c:pt idx="520" formatCode="General">
                  <c:v>383.3</c:v>
                </c:pt>
                <c:pt idx="521" formatCode="General">
                  <c:v>382.9</c:v>
                </c:pt>
                <c:pt idx="522" formatCode="General">
                  <c:v>382.13</c:v>
                </c:pt>
                <c:pt idx="523" formatCode="General">
                  <c:v>381.04</c:v>
                </c:pt>
                <c:pt idx="524" formatCode="General">
                  <c:v>377.66</c:v>
                </c:pt>
                <c:pt idx="525" formatCode="General">
                  <c:v>373.89</c:v>
                </c:pt>
                <c:pt idx="526" formatCode="General">
                  <c:v>368.74</c:v>
                </c:pt>
                <c:pt idx="527" formatCode="General">
                  <c:v>362.96</c:v>
                </c:pt>
                <c:pt idx="528" formatCode="General">
                  <c:v>358.92</c:v>
                </c:pt>
                <c:pt idx="529" formatCode="General">
                  <c:v>358.29</c:v>
                </c:pt>
                <c:pt idx="530" formatCode="General">
                  <c:v>353.86</c:v>
                </c:pt>
                <c:pt idx="531" formatCode="General">
                  <c:v>355.07</c:v>
                </c:pt>
                <c:pt idx="532" formatCode="General">
                  <c:v>359.23</c:v>
                </c:pt>
                <c:pt idx="533" formatCode="General">
                  <c:v>374.27</c:v>
                </c:pt>
                <c:pt idx="534" formatCode="General">
                  <c:v>381.54</c:v>
                </c:pt>
                <c:pt idx="535" formatCode="General">
                  <c:v>392.13</c:v>
                </c:pt>
                <c:pt idx="536" formatCode="General">
                  <c:v>393.31</c:v>
                </c:pt>
                <c:pt idx="537" formatCode="General">
                  <c:v>389.37</c:v>
                </c:pt>
                <c:pt idx="538" formatCode="General">
                  <c:v>384.56</c:v>
                </c:pt>
                <c:pt idx="539" formatCode="General">
                  <c:v>377.49</c:v>
                </c:pt>
                <c:pt idx="540" formatCode="General">
                  <c:v>371.51</c:v>
                </c:pt>
                <c:pt idx="541" formatCode="General">
                  <c:v>366.43</c:v>
                </c:pt>
                <c:pt idx="542" formatCode="General">
                  <c:v>364.35</c:v>
                </c:pt>
                <c:pt idx="543" formatCode="General">
                  <c:v>366.26</c:v>
                </c:pt>
                <c:pt idx="544" formatCode="General">
                  <c:v>364.08</c:v>
                </c:pt>
                <c:pt idx="545" formatCode="General">
                  <c:v>362.98</c:v>
                </c:pt>
                <c:pt idx="546" formatCode="General">
                  <c:v>363.94</c:v>
                </c:pt>
                <c:pt idx="547" formatCode="General">
                  <c:v>361.61</c:v>
                </c:pt>
                <c:pt idx="548" formatCode="General">
                  <c:v>358.85</c:v>
                </c:pt>
                <c:pt idx="549" formatCode="General">
                  <c:v>360.68</c:v>
                </c:pt>
                <c:pt idx="550" formatCode="General">
                  <c:v>359.59</c:v>
                </c:pt>
                <c:pt idx="551" formatCode="General">
                  <c:v>360.99</c:v>
                </c:pt>
                <c:pt idx="552" formatCode="General">
                  <c:v>360.61</c:v>
                </c:pt>
                <c:pt idx="553" formatCode="General">
                  <c:v>360.14</c:v>
                </c:pt>
                <c:pt idx="554" formatCode="General">
                  <c:v>357.29</c:v>
                </c:pt>
                <c:pt idx="555" formatCode="General">
                  <c:v>355.02</c:v>
                </c:pt>
                <c:pt idx="556" formatCode="General">
                  <c:v>353.14</c:v>
                </c:pt>
                <c:pt idx="557" formatCode="General">
                  <c:v>350.47</c:v>
                </c:pt>
                <c:pt idx="558" formatCode="General">
                  <c:v>349.14</c:v>
                </c:pt>
                <c:pt idx="559" formatCode="General">
                  <c:v>346.56</c:v>
                </c:pt>
                <c:pt idx="560" formatCode="General">
                  <c:v>345.86</c:v>
                </c:pt>
                <c:pt idx="561" formatCode="General">
                  <c:v>345.93</c:v>
                </c:pt>
                <c:pt idx="562" formatCode="General">
                  <c:v>343.28</c:v>
                </c:pt>
                <c:pt idx="563" formatCode="General">
                  <c:v>337.04</c:v>
                </c:pt>
                <c:pt idx="564" formatCode="General">
                  <c:v>335.11</c:v>
                </c:pt>
                <c:pt idx="565" formatCode="General">
                  <c:v>332.19</c:v>
                </c:pt>
                <c:pt idx="566" formatCode="General">
                  <c:v>330.02</c:v>
                </c:pt>
                <c:pt idx="567" formatCode="General">
                  <c:v>328.1</c:v>
                </c:pt>
                <c:pt idx="568" formatCode="General">
                  <c:v>325.52</c:v>
                </c:pt>
                <c:pt idx="569" formatCode="General">
                  <c:v>324.31</c:v>
                </c:pt>
                <c:pt idx="570" formatCode="General">
                  <c:v>324.02</c:v>
                </c:pt>
                <c:pt idx="571" formatCode="General">
                  <c:v>325.97000000000003</c:v>
                </c:pt>
                <c:pt idx="572" formatCode="General">
                  <c:v>328.14</c:v>
                </c:pt>
                <c:pt idx="573" formatCode="General">
                  <c:v>331.69</c:v>
                </c:pt>
                <c:pt idx="574" formatCode="General">
                  <c:v>333.88</c:v>
                </c:pt>
                <c:pt idx="575" formatCode="General">
                  <c:v>333.86</c:v>
                </c:pt>
                <c:pt idx="576" formatCode="General">
                  <c:v>334.79</c:v>
                </c:pt>
                <c:pt idx="577" formatCode="General">
                  <c:v>335.01</c:v>
                </c:pt>
                <c:pt idx="578" formatCode="General">
                  <c:v>335.12</c:v>
                </c:pt>
                <c:pt idx="579" formatCode="General">
                  <c:v>335.28</c:v>
                </c:pt>
                <c:pt idx="580" formatCode="General">
                  <c:v>335.61</c:v>
                </c:pt>
                <c:pt idx="581" formatCode="General">
                  <c:v>334.1</c:v>
                </c:pt>
                <c:pt idx="582" formatCode="General">
                  <c:v>332.73</c:v>
                </c:pt>
                <c:pt idx="583" formatCode="General">
                  <c:v>331.98</c:v>
                </c:pt>
                <c:pt idx="584" formatCode="General">
                  <c:v>329.63</c:v>
                </c:pt>
                <c:pt idx="585" formatCode="General">
                  <c:v>328.49</c:v>
                </c:pt>
                <c:pt idx="586" formatCode="General">
                  <c:v>327.27</c:v>
                </c:pt>
                <c:pt idx="587" formatCode="General">
                  <c:v>326.7</c:v>
                </c:pt>
                <c:pt idx="588" formatCode="General">
                  <c:v>326.63</c:v>
                </c:pt>
                <c:pt idx="589" formatCode="General">
                  <c:v>325.68</c:v>
                </c:pt>
                <c:pt idx="590" formatCode="General">
                  <c:v>323.08999999999997</c:v>
                </c:pt>
                <c:pt idx="591" formatCode="General">
                  <c:v>320.07</c:v>
                </c:pt>
                <c:pt idx="592" formatCode="General">
                  <c:v>317.62</c:v>
                </c:pt>
                <c:pt idx="593" formatCode="General">
                  <c:v>315.51</c:v>
                </c:pt>
                <c:pt idx="594" formatCode="General">
                  <c:v>314.92</c:v>
                </c:pt>
                <c:pt idx="595" formatCode="General">
                  <c:v>314.11</c:v>
                </c:pt>
                <c:pt idx="596" formatCode="General">
                  <c:v>314.76</c:v>
                </c:pt>
                <c:pt idx="597" formatCode="General">
                  <c:v>314.86</c:v>
                </c:pt>
                <c:pt idx="598" formatCode="General">
                  <c:v>317.66000000000003</c:v>
                </c:pt>
                <c:pt idx="599" formatCode="General">
                  <c:v>318.45999999999998</c:v>
                </c:pt>
                <c:pt idx="600" formatCode="General">
                  <c:v>321.62</c:v>
                </c:pt>
                <c:pt idx="601" formatCode="General">
                  <c:v>322.92</c:v>
                </c:pt>
                <c:pt idx="602" formatCode="General">
                  <c:v>325.91000000000003</c:v>
                </c:pt>
                <c:pt idx="603" formatCode="General">
                  <c:v>326.57</c:v>
                </c:pt>
                <c:pt idx="604" formatCode="General">
                  <c:v>330.42</c:v>
                </c:pt>
                <c:pt idx="605" formatCode="General">
                  <c:v>332.75</c:v>
                </c:pt>
                <c:pt idx="606" formatCode="General">
                  <c:v>333.84</c:v>
                </c:pt>
                <c:pt idx="607" formatCode="General">
                  <c:v>336.91</c:v>
                </c:pt>
                <c:pt idx="608" formatCode="General">
                  <c:v>338.18</c:v>
                </c:pt>
                <c:pt idx="609" formatCode="General">
                  <c:v>340.4</c:v>
                </c:pt>
                <c:pt idx="610" formatCode="General">
                  <c:v>344.44</c:v>
                </c:pt>
                <c:pt idx="611" formatCode="General">
                  <c:v>350.56</c:v>
                </c:pt>
                <c:pt idx="612" formatCode="General">
                  <c:v>356.79</c:v>
                </c:pt>
                <c:pt idx="613" formatCode="General">
                  <c:v>363.67</c:v>
                </c:pt>
                <c:pt idx="614" formatCode="General">
                  <c:v>369.28</c:v>
                </c:pt>
                <c:pt idx="615" formatCode="General">
                  <c:v>373.79</c:v>
                </c:pt>
                <c:pt idx="616" formatCode="General">
                  <c:v>372.96</c:v>
                </c:pt>
                <c:pt idx="617" formatCode="General">
                  <c:v>372.63</c:v>
                </c:pt>
                <c:pt idx="618" formatCode="General">
                  <c:v>366.96</c:v>
                </c:pt>
                <c:pt idx="619" formatCode="General">
                  <c:v>360.4</c:v>
                </c:pt>
                <c:pt idx="620" formatCode="General">
                  <c:v>358.27</c:v>
                </c:pt>
                <c:pt idx="621" formatCode="General">
                  <c:v>356.88</c:v>
                </c:pt>
                <c:pt idx="622" formatCode="General">
                  <c:v>362.17</c:v>
                </c:pt>
                <c:pt idx="623" formatCode="General">
                  <c:v>359.49</c:v>
                </c:pt>
                <c:pt idx="624" formatCode="General">
                  <c:v>358.89</c:v>
                </c:pt>
                <c:pt idx="625" formatCode="General">
                  <c:v>358.36</c:v>
                </c:pt>
                <c:pt idx="626" formatCode="General">
                  <c:v>361.35</c:v>
                </c:pt>
                <c:pt idx="627" formatCode="General">
                  <c:v>360.74</c:v>
                </c:pt>
                <c:pt idx="628" formatCode="General">
                  <c:v>360.29</c:v>
                </c:pt>
                <c:pt idx="629" formatCode="General">
                  <c:v>363.43</c:v>
                </c:pt>
                <c:pt idx="630" formatCode="General">
                  <c:v>365.4</c:v>
                </c:pt>
                <c:pt idx="631" formatCode="General">
                  <c:v>365.51</c:v>
                </c:pt>
                <c:pt idx="632" formatCode="General">
                  <c:v>363.45</c:v>
                </c:pt>
                <c:pt idx="633" formatCode="General">
                  <c:v>363.28</c:v>
                </c:pt>
                <c:pt idx="634" formatCode="General">
                  <c:v>361.72</c:v>
                </c:pt>
                <c:pt idx="635" formatCode="General">
                  <c:v>358.41</c:v>
                </c:pt>
                <c:pt idx="636" formatCode="General">
                  <c:v>356.24</c:v>
                </c:pt>
                <c:pt idx="637" formatCode="General">
                  <c:v>354.61</c:v>
                </c:pt>
                <c:pt idx="638" formatCode="General">
                  <c:v>353.86</c:v>
                </c:pt>
                <c:pt idx="639" formatCode="General">
                  <c:v>351.86</c:v>
                </c:pt>
                <c:pt idx="640" formatCode="General">
                  <c:v>349.56</c:v>
                </c:pt>
                <c:pt idx="641" formatCode="General">
                  <c:v>345.87</c:v>
                </c:pt>
                <c:pt idx="642" formatCode="General">
                  <c:v>343.04</c:v>
                </c:pt>
                <c:pt idx="643" formatCode="General">
                  <c:v>339.42</c:v>
                </c:pt>
                <c:pt idx="644" formatCode="General">
                  <c:v>338.5</c:v>
                </c:pt>
                <c:pt idx="645" formatCode="General">
                  <c:v>336.83</c:v>
                </c:pt>
                <c:pt idx="646" formatCode="General">
                  <c:v>334.87</c:v>
                </c:pt>
                <c:pt idx="647" formatCode="General">
                  <c:v>334.42</c:v>
                </c:pt>
                <c:pt idx="648" formatCode="General">
                  <c:v>335.72</c:v>
                </c:pt>
                <c:pt idx="649" formatCode="General">
                  <c:v>337.14</c:v>
                </c:pt>
                <c:pt idx="650" formatCode="General">
                  <c:v>336.32</c:v>
                </c:pt>
                <c:pt idx="651" formatCode="General">
                  <c:v>337.06</c:v>
                </c:pt>
                <c:pt idx="652" formatCode="General">
                  <c:v>338.88</c:v>
                </c:pt>
                <c:pt idx="653" formatCode="General">
                  <c:v>342.28</c:v>
                </c:pt>
                <c:pt idx="654" formatCode="General">
                  <c:v>340.73</c:v>
                </c:pt>
                <c:pt idx="655" formatCode="General">
                  <c:v>340.77</c:v>
                </c:pt>
                <c:pt idx="656" formatCode="General">
                  <c:v>340.99</c:v>
                </c:pt>
                <c:pt idx="657" formatCode="General">
                  <c:v>342.15</c:v>
                </c:pt>
                <c:pt idx="658" formatCode="General">
                  <c:v>339.74</c:v>
                </c:pt>
                <c:pt idx="659" formatCode="General">
                  <c:v>340.94</c:v>
                </c:pt>
                <c:pt idx="660" formatCode="General">
                  <c:v>342.15356150307207</c:v>
                </c:pt>
                <c:pt idx="661" formatCode="General">
                  <c:v>342.4</c:v>
                </c:pt>
                <c:pt idx="662" formatCode="General">
                  <c:v>343.56</c:v>
                </c:pt>
                <c:pt idx="663" formatCode="General">
                  <c:v>343.65</c:v>
                </c:pt>
                <c:pt idx="664" formatCode="General">
                  <c:v>342.93</c:v>
                </c:pt>
                <c:pt idx="665" formatCode="General">
                  <c:v>342.48</c:v>
                </c:pt>
                <c:pt idx="666" formatCode="General">
                  <c:v>342.21</c:v>
                </c:pt>
                <c:pt idx="667" formatCode="General">
                  <c:v>341.36</c:v>
                </c:pt>
                <c:pt idx="668" formatCode="General">
                  <c:v>340.92</c:v>
                </c:pt>
                <c:pt idx="669" formatCode="General">
                  <c:v>340.05</c:v>
                </c:pt>
                <c:pt idx="670" formatCode="General">
                  <c:v>339.1</c:v>
                </c:pt>
                <c:pt idx="671" formatCode="General">
                  <c:v>318.66000000000003</c:v>
                </c:pt>
                <c:pt idx="672" formatCode="General">
                  <c:v>315.49</c:v>
                </c:pt>
                <c:pt idx="673" formatCode="General">
                  <c:v>322.31</c:v>
                </c:pt>
                <c:pt idx="674" formatCode="General">
                  <c:v>331.96</c:v>
                </c:pt>
                <c:pt idx="675" formatCode="General">
                  <c:v>335.07</c:v>
                </c:pt>
                <c:pt idx="676" formatCode="General">
                  <c:v>334.05</c:v>
                </c:pt>
                <c:pt idx="677" formatCode="General">
                  <c:v>333.23</c:v>
                </c:pt>
                <c:pt idx="678" formatCode="General">
                  <c:v>330.52</c:v>
                </c:pt>
                <c:pt idx="679" formatCode="General">
                  <c:v>325.26</c:v>
                </c:pt>
                <c:pt idx="680" formatCode="General">
                  <c:v>323.29000000000002</c:v>
                </c:pt>
                <c:pt idx="681" formatCode="General">
                  <c:v>321.49</c:v>
                </c:pt>
                <c:pt idx="682" formatCode="General">
                  <c:v>320.70999999999998</c:v>
                </c:pt>
                <c:pt idx="683" formatCode="General">
                  <c:v>320.57</c:v>
                </c:pt>
                <c:pt idx="684" formatCode="General">
                  <c:v>320.12</c:v>
                </c:pt>
                <c:pt idx="685" formatCode="General">
                  <c:v>321.20999999999998</c:v>
                </c:pt>
                <c:pt idx="686" formatCode="General">
                  <c:v>321.48</c:v>
                </c:pt>
                <c:pt idx="687" formatCode="General">
                  <c:v>321.99</c:v>
                </c:pt>
                <c:pt idx="688" formatCode="General">
                  <c:v>322.52</c:v>
                </c:pt>
                <c:pt idx="689" formatCode="General">
                  <c:v>322.69</c:v>
                </c:pt>
                <c:pt idx="690" formatCode="General">
                  <c:v>322.41000000000003</c:v>
                </c:pt>
                <c:pt idx="691" formatCode="General">
                  <c:v>322.22000000000003</c:v>
                </c:pt>
                <c:pt idx="692" formatCode="General">
                  <c:v>322.89</c:v>
                </c:pt>
                <c:pt idx="693" formatCode="General">
                  <c:v>322.08999999999997</c:v>
                </c:pt>
                <c:pt idx="694" formatCode="General">
                  <c:v>323.26</c:v>
                </c:pt>
                <c:pt idx="695" formatCode="General">
                  <c:v>325.83999999999997</c:v>
                </c:pt>
                <c:pt idx="696" formatCode="General">
                  <c:v>324.79000000000002</c:v>
                </c:pt>
                <c:pt idx="697" formatCode="General">
                  <c:v>324.8</c:v>
                </c:pt>
                <c:pt idx="698" formatCode="General">
                  <c:v>324.45</c:v>
                </c:pt>
                <c:pt idx="699" formatCode="General">
                  <c:v>322.97000000000003</c:v>
                </c:pt>
                <c:pt idx="700" formatCode="General">
                  <c:v>323.22000000000003</c:v>
                </c:pt>
                <c:pt idx="701" formatCode="General">
                  <c:v>322.83</c:v>
                </c:pt>
                <c:pt idx="702" formatCode="General">
                  <c:v>321.89</c:v>
                </c:pt>
                <c:pt idx="703" formatCode="General">
                  <c:v>321.33999999999997</c:v>
                </c:pt>
                <c:pt idx="704" formatCode="General">
                  <c:v>324.19</c:v>
                </c:pt>
                <c:pt idx="705" formatCode="General">
                  <c:v>321.63</c:v>
                </c:pt>
                <c:pt idx="706" formatCode="General">
                  <c:v>322.12</c:v>
                </c:pt>
                <c:pt idx="707" formatCode="General">
                  <c:v>322.32</c:v>
                </c:pt>
                <c:pt idx="708" formatCode="General">
                  <c:v>321.39999999999998</c:v>
                </c:pt>
                <c:pt idx="709" formatCode="General">
                  <c:v>321.79000000000002</c:v>
                </c:pt>
                <c:pt idx="710" formatCode="General">
                  <c:v>321.70999999999998</c:v>
                </c:pt>
                <c:pt idx="711" formatCode="General">
                  <c:v>322.08999999999997</c:v>
                </c:pt>
                <c:pt idx="712" formatCode="General">
                  <c:v>322.67</c:v>
                </c:pt>
                <c:pt idx="713" formatCode="General">
                  <c:v>322.32</c:v>
                </c:pt>
                <c:pt idx="714" formatCode="General">
                  <c:v>322.02999999999997</c:v>
                </c:pt>
                <c:pt idx="715" formatCode="General">
                  <c:v>321</c:v>
                </c:pt>
                <c:pt idx="716" formatCode="General">
                  <c:v>320.56</c:v>
                </c:pt>
                <c:pt idx="717" formatCode="General">
                  <c:v>320.52</c:v>
                </c:pt>
                <c:pt idx="718" formatCode="General">
                  <c:v>320.01</c:v>
                </c:pt>
                <c:pt idx="719" formatCode="General">
                  <c:v>318.68</c:v>
                </c:pt>
                <c:pt idx="720" formatCode="General">
                  <c:v>318.41000000000003</c:v>
                </c:pt>
                <c:pt idx="721" formatCode="General">
                  <c:v>317.7</c:v>
                </c:pt>
                <c:pt idx="722" formatCode="General">
                  <c:v>317.44</c:v>
                </c:pt>
                <c:pt idx="723" formatCode="General">
                  <c:v>316.87</c:v>
                </c:pt>
                <c:pt idx="724" formatCode="General">
                  <c:v>316.06</c:v>
                </c:pt>
                <c:pt idx="725" formatCode="General">
                  <c:v>313.87</c:v>
                </c:pt>
                <c:pt idx="726" formatCode="General">
                  <c:v>311.54000000000002</c:v>
                </c:pt>
                <c:pt idx="727" formatCode="General">
                  <c:v>309.20999999999998</c:v>
                </c:pt>
                <c:pt idx="728" formatCode="General">
                  <c:v>307.77999999999997</c:v>
                </c:pt>
                <c:pt idx="729" formatCode="General">
                  <c:v>305.77999999999997</c:v>
                </c:pt>
                <c:pt idx="730" formatCode="General">
                  <c:v>305.45999999999998</c:v>
                </c:pt>
                <c:pt idx="731" formatCode="General">
                  <c:v>305.41000000000003</c:v>
                </c:pt>
                <c:pt idx="732" formatCode="General">
                  <c:v>310.08999999999997</c:v>
                </c:pt>
                <c:pt idx="733" formatCode="General">
                  <c:v>313.55</c:v>
                </c:pt>
                <c:pt idx="734" formatCode="General">
                  <c:v>317.16000000000003</c:v>
                </c:pt>
                <c:pt idx="735" formatCode="General">
                  <c:v>319.81</c:v>
                </c:pt>
                <c:pt idx="736" formatCode="General">
                  <c:v>323.24</c:v>
                </c:pt>
                <c:pt idx="737" formatCode="General">
                  <c:v>326.33999999999997</c:v>
                </c:pt>
                <c:pt idx="738" formatCode="General">
                  <c:v>328.05</c:v>
                </c:pt>
                <c:pt idx="739" formatCode="General">
                  <c:v>328.68</c:v>
                </c:pt>
                <c:pt idx="740" formatCode="General">
                  <c:v>327.56</c:v>
                </c:pt>
                <c:pt idx="741" formatCode="General">
                  <c:v>327.43</c:v>
                </c:pt>
                <c:pt idx="742" formatCode="General">
                  <c:v>327.92</c:v>
                </c:pt>
                <c:pt idx="743" formatCode="General">
                  <c:v>326.74</c:v>
                </c:pt>
                <c:pt idx="744" formatCode="General">
                  <c:v>325.70999999999998</c:v>
                </c:pt>
                <c:pt idx="745" formatCode="General">
                  <c:v>325.54000000000002</c:v>
                </c:pt>
                <c:pt idx="746" formatCode="General">
                  <c:v>325.77</c:v>
                </c:pt>
                <c:pt idx="747" formatCode="General">
                  <c:v>325.56</c:v>
                </c:pt>
                <c:pt idx="748" formatCode="General">
                  <c:v>326.60000000000002</c:v>
                </c:pt>
                <c:pt idx="749" formatCode="General">
                  <c:v>327.35000000000002</c:v>
                </c:pt>
                <c:pt idx="750" formatCode="General">
                  <c:v>329.02</c:v>
                </c:pt>
                <c:pt idx="751" formatCode="General">
                  <c:v>330.84</c:v>
                </c:pt>
                <c:pt idx="752" formatCode="General">
                  <c:v>333.28</c:v>
                </c:pt>
                <c:pt idx="753" formatCode="General">
                  <c:v>335.84</c:v>
                </c:pt>
                <c:pt idx="754" formatCode="General">
                  <c:v>338.18</c:v>
                </c:pt>
                <c:pt idx="755" formatCode="General">
                  <c:v>341.86</c:v>
                </c:pt>
                <c:pt idx="756" formatCode="General">
                  <c:v>347.16</c:v>
                </c:pt>
                <c:pt idx="757" formatCode="General">
                  <c:v>351.32</c:v>
                </c:pt>
                <c:pt idx="758" formatCode="General">
                  <c:v>353.46</c:v>
                </c:pt>
                <c:pt idx="759" formatCode="General">
                  <c:v>354</c:v>
                </c:pt>
                <c:pt idx="760" formatCode="General">
                  <c:v>357.7</c:v>
                </c:pt>
                <c:pt idx="761" formatCode="General">
                  <c:v>359.92</c:v>
                </c:pt>
                <c:pt idx="762" formatCode="General">
                  <c:v>361.09</c:v>
                </c:pt>
                <c:pt idx="763" formatCode="General">
                  <c:v>363.6</c:v>
                </c:pt>
                <c:pt idx="764" formatCode="General">
                  <c:v>363.77</c:v>
                </c:pt>
                <c:pt idx="765" formatCode="General">
                  <c:v>362.96</c:v>
                </c:pt>
                <c:pt idx="766" formatCode="General">
                  <c:v>365.73</c:v>
                </c:pt>
                <c:pt idx="767" formatCode="General">
                  <c:v>367.97</c:v>
                </c:pt>
                <c:pt idx="768" formatCode="General">
                  <c:v>368.3</c:v>
                </c:pt>
                <c:pt idx="769" formatCode="General">
                  <c:v>364.43</c:v>
                </c:pt>
                <c:pt idx="770" formatCode="General">
                  <c:v>364.28</c:v>
                </c:pt>
                <c:pt idx="771" formatCode="General">
                  <c:v>364.16</c:v>
                </c:pt>
                <c:pt idx="772" formatCode="General">
                  <c:v>365.59</c:v>
                </c:pt>
                <c:pt idx="773" formatCode="General">
                  <c:v>367.76</c:v>
                </c:pt>
                <c:pt idx="774" formatCode="General">
                  <c:v>368.32</c:v>
                </c:pt>
                <c:pt idx="775" formatCode="General">
                  <c:v>368.9</c:v>
                </c:pt>
                <c:pt idx="776" formatCode="General">
                  <c:v>369.42</c:v>
                </c:pt>
                <c:pt idx="777" formatCode="General">
                  <c:v>369.21</c:v>
                </c:pt>
                <c:pt idx="778" formatCode="General">
                  <c:v>367.87</c:v>
                </c:pt>
                <c:pt idx="779" formatCode="General">
                  <c:v>367.77</c:v>
                </c:pt>
                <c:pt idx="780" formatCode="General">
                  <c:v>366.9</c:v>
                </c:pt>
                <c:pt idx="781" formatCode="General">
                  <c:v>368.49</c:v>
                </c:pt>
                <c:pt idx="782" formatCode="General">
                  <c:v>367.85</c:v>
                </c:pt>
                <c:pt idx="783" formatCode="General">
                  <c:v>366.06</c:v>
                </c:pt>
                <c:pt idx="784" formatCode="General">
                  <c:v>366.44</c:v>
                </c:pt>
                <c:pt idx="785" formatCode="General">
                  <c:v>361.98</c:v>
                </c:pt>
                <c:pt idx="786" formatCode="General">
                  <c:v>360.93</c:v>
                </c:pt>
                <c:pt idx="787" formatCode="General">
                  <c:v>361.13</c:v>
                </c:pt>
                <c:pt idx="788" formatCode="General">
                  <c:v>361.84</c:v>
                </c:pt>
                <c:pt idx="789" formatCode="General">
                  <c:v>363.38</c:v>
                </c:pt>
                <c:pt idx="790" formatCode="General">
                  <c:v>364</c:v>
                </c:pt>
                <c:pt idx="791" formatCode="General">
                  <c:v>366.24</c:v>
                </c:pt>
                <c:pt idx="792" formatCode="General">
                  <c:v>368.76</c:v>
                </c:pt>
                <c:pt idx="793" formatCode="General">
                  <c:v>371.89</c:v>
                </c:pt>
                <c:pt idx="794" formatCode="General">
                  <c:v>372.19</c:v>
                </c:pt>
                <c:pt idx="795" formatCode="General">
                  <c:v>378.8</c:v>
                </c:pt>
                <c:pt idx="796" formatCode="General">
                  <c:v>379.72</c:v>
                </c:pt>
                <c:pt idx="797" formatCode="General">
                  <c:v>382.52</c:v>
                </c:pt>
                <c:pt idx="798" formatCode="General">
                  <c:v>385.49</c:v>
                </c:pt>
                <c:pt idx="799" formatCode="General">
                  <c:v>385.35</c:v>
                </c:pt>
                <c:pt idx="800" formatCode="General">
                  <c:v>384.03</c:v>
                </c:pt>
                <c:pt idx="801" formatCode="General">
                  <c:v>385.52</c:v>
                </c:pt>
                <c:pt idx="802" formatCode="General">
                  <c:v>389.31</c:v>
                </c:pt>
                <c:pt idx="803" formatCode="General">
                  <c:v>389.9</c:v>
                </c:pt>
                <c:pt idx="804" formatCode="General">
                  <c:v>391.5</c:v>
                </c:pt>
                <c:pt idx="805" formatCode="General">
                  <c:v>391.25</c:v>
                </c:pt>
                <c:pt idx="806" formatCode="General">
                  <c:v>394.79</c:v>
                </c:pt>
                <c:pt idx="807" formatCode="General">
                  <c:v>394.04</c:v>
                </c:pt>
                <c:pt idx="808" formatCode="General">
                  <c:v>393.68</c:v>
                </c:pt>
                <c:pt idx="809" formatCode="General">
                  <c:v>389.2</c:v>
                </c:pt>
                <c:pt idx="810" formatCode="General">
                  <c:v>386.1</c:v>
                </c:pt>
                <c:pt idx="811" formatCode="General">
                  <c:v>385.56</c:v>
                </c:pt>
                <c:pt idx="812" formatCode="General">
                  <c:v>385.12</c:v>
                </c:pt>
                <c:pt idx="813" formatCode="General">
                  <c:v>384.84</c:v>
                </c:pt>
                <c:pt idx="814" formatCode="General">
                  <c:v>383.52</c:v>
                </c:pt>
                <c:pt idx="815" formatCode="General">
                  <c:v>380.95</c:v>
                </c:pt>
                <c:pt idx="816" formatCode="General">
                  <c:v>379.6</c:v>
                </c:pt>
                <c:pt idx="817" formatCode="General">
                  <c:v>379.22</c:v>
                </c:pt>
                <c:pt idx="818" formatCode="General">
                  <c:v>378.45</c:v>
                </c:pt>
                <c:pt idx="819" formatCode="General">
                  <c:v>379.22</c:v>
                </c:pt>
                <c:pt idx="820" formatCode="General">
                  <c:v>377.19</c:v>
                </c:pt>
                <c:pt idx="821" formatCode="General">
                  <c:v>377.68</c:v>
                </c:pt>
                <c:pt idx="822" formatCode="General">
                  <c:v>383.79</c:v>
                </c:pt>
                <c:pt idx="823" formatCode="General">
                  <c:v>388.61</c:v>
                </c:pt>
                <c:pt idx="824" formatCode="General">
                  <c:v>388.94</c:v>
                </c:pt>
                <c:pt idx="825" formatCode="General">
                  <c:v>390.89</c:v>
                </c:pt>
                <c:pt idx="826" formatCode="General">
                  <c:v>390.2</c:v>
                </c:pt>
                <c:pt idx="827" formatCode="General">
                  <c:v>387.72</c:v>
                </c:pt>
                <c:pt idx="828" formatCode="General">
                  <c:v>385.97</c:v>
                </c:pt>
                <c:pt idx="829" formatCode="General">
                  <c:v>382.32</c:v>
                </c:pt>
                <c:pt idx="830" formatCode="General">
                  <c:v>381.47</c:v>
                </c:pt>
                <c:pt idx="831" formatCode="General">
                  <c:v>380.27</c:v>
                </c:pt>
                <c:pt idx="832" formatCode="General">
                  <c:v>380.56</c:v>
                </c:pt>
                <c:pt idx="833" formatCode="General">
                  <c:v>380.83</c:v>
                </c:pt>
                <c:pt idx="834" formatCode="General">
                  <c:v>381.86</c:v>
                </c:pt>
                <c:pt idx="835" formatCode="General">
                  <c:v>380.97</c:v>
                </c:pt>
                <c:pt idx="836" formatCode="General">
                  <c:v>380.46</c:v>
                </c:pt>
                <c:pt idx="837" formatCode="General">
                  <c:v>379.24</c:v>
                </c:pt>
                <c:pt idx="838" formatCode="General">
                  <c:v>379.28</c:v>
                </c:pt>
                <c:pt idx="839" formatCode="General">
                  <c:v>379.42</c:v>
                </c:pt>
                <c:pt idx="840" formatCode="General">
                  <c:v>379.68</c:v>
                </c:pt>
                <c:pt idx="841" formatCode="General">
                  <c:v>376.31</c:v>
                </c:pt>
                <c:pt idx="842" formatCode="General">
                  <c:v>374.49</c:v>
                </c:pt>
                <c:pt idx="843" formatCode="General">
                  <c:v>370.4</c:v>
                </c:pt>
                <c:pt idx="844" formatCode="General">
                  <c:v>367.66</c:v>
                </c:pt>
                <c:pt idx="845" formatCode="General">
                  <c:v>365.92</c:v>
                </c:pt>
                <c:pt idx="846" formatCode="General">
                  <c:v>364.26</c:v>
                </c:pt>
                <c:pt idx="847" formatCode="General">
                  <c:v>363.85</c:v>
                </c:pt>
                <c:pt idx="848" formatCode="General">
                  <c:v>363.34</c:v>
                </c:pt>
                <c:pt idx="849" formatCode="General">
                  <c:v>362.9</c:v>
                </c:pt>
                <c:pt idx="850" formatCode="General">
                  <c:v>364.44</c:v>
                </c:pt>
                <c:pt idx="851" formatCode="General">
                  <c:v>365.47</c:v>
                </c:pt>
                <c:pt idx="852" formatCode="General">
                  <c:v>366.26</c:v>
                </c:pt>
                <c:pt idx="853" formatCode="General">
                  <c:v>367.31</c:v>
                </c:pt>
                <c:pt idx="854" formatCode="General">
                  <c:v>368.02</c:v>
                </c:pt>
                <c:pt idx="855" formatCode="General">
                  <c:v>369.21</c:v>
                </c:pt>
                <c:pt idx="856" formatCode="General">
                  <c:v>369.67</c:v>
                </c:pt>
                <c:pt idx="857" formatCode="General">
                  <c:v>370.38</c:v>
                </c:pt>
                <c:pt idx="858" formatCode="General">
                  <c:v>371.18</c:v>
                </c:pt>
                <c:pt idx="859" formatCode="General">
                  <c:v>374</c:v>
                </c:pt>
                <c:pt idx="860" formatCode="General">
                  <c:v>375.65</c:v>
                </c:pt>
                <c:pt idx="861" formatCode="General">
                  <c:v>378.3</c:v>
                </c:pt>
                <c:pt idx="862" formatCode="General">
                  <c:v>378.88</c:v>
                </c:pt>
                <c:pt idx="863" formatCode="General">
                  <c:v>379.59</c:v>
                </c:pt>
                <c:pt idx="864" formatCode="General">
                  <c:v>383.3</c:v>
                </c:pt>
                <c:pt idx="865" formatCode="General">
                  <c:v>386.39</c:v>
                </c:pt>
                <c:pt idx="866" formatCode="General">
                  <c:v>388.59</c:v>
                </c:pt>
                <c:pt idx="867" formatCode="General">
                  <c:v>392.84</c:v>
                </c:pt>
                <c:pt idx="868" formatCode="General">
                  <c:v>396.21</c:v>
                </c:pt>
                <c:pt idx="869" formatCode="General">
                  <c:v>398.85</c:v>
                </c:pt>
                <c:pt idx="870" formatCode="General">
                  <c:v>402.85</c:v>
                </c:pt>
                <c:pt idx="871" formatCode="General">
                  <c:v>403.71</c:v>
                </c:pt>
                <c:pt idx="872" formatCode="General">
                  <c:v>405.14</c:v>
                </c:pt>
                <c:pt idx="873" formatCode="General">
                  <c:v>408.19</c:v>
                </c:pt>
                <c:pt idx="874" formatCode="General">
                  <c:v>411.01</c:v>
                </c:pt>
                <c:pt idx="875" formatCode="General">
                  <c:v>411.16</c:v>
                </c:pt>
                <c:pt idx="876" formatCode="General">
                  <c:v>412.73</c:v>
                </c:pt>
                <c:pt idx="877" formatCode="General">
                  <c:v>410.98</c:v>
                </c:pt>
                <c:pt idx="878" formatCode="General">
                  <c:v>406.57</c:v>
                </c:pt>
                <c:pt idx="879" formatCode="General">
                  <c:v>403.21</c:v>
                </c:pt>
                <c:pt idx="880" formatCode="General">
                  <c:v>400.37</c:v>
                </c:pt>
                <c:pt idx="881" formatCode="General">
                  <c:v>398.65</c:v>
                </c:pt>
                <c:pt idx="882" formatCode="General">
                  <c:v>396.35</c:v>
                </c:pt>
                <c:pt idx="883" formatCode="General">
                  <c:v>395.91</c:v>
                </c:pt>
                <c:pt idx="884" formatCode="General">
                  <c:v>396.48</c:v>
                </c:pt>
                <c:pt idx="885" formatCode="General">
                  <c:v>395.83</c:v>
                </c:pt>
                <c:pt idx="886" formatCode="General">
                  <c:v>396.17</c:v>
                </c:pt>
                <c:pt idx="887" formatCode="General">
                  <c:v>396.04</c:v>
                </c:pt>
                <c:pt idx="888" formatCode="General">
                  <c:v>397.77</c:v>
                </c:pt>
                <c:pt idx="889" formatCode="General">
                  <c:v>398.51</c:v>
                </c:pt>
                <c:pt idx="890" formatCode="General">
                  <c:v>397.42</c:v>
                </c:pt>
                <c:pt idx="891" formatCode="General">
                  <c:v>393.91</c:v>
                </c:pt>
                <c:pt idx="892" formatCode="General">
                  <c:v>392.85</c:v>
                </c:pt>
                <c:pt idx="893" formatCode="General">
                  <c:v>392.81</c:v>
                </c:pt>
                <c:pt idx="894" formatCode="General">
                  <c:v>392.85</c:v>
                </c:pt>
                <c:pt idx="895" formatCode="General">
                  <c:v>392.37</c:v>
                </c:pt>
                <c:pt idx="896" formatCode="General">
                  <c:v>392.9</c:v>
                </c:pt>
                <c:pt idx="897" formatCode="General">
                  <c:v>393.74</c:v>
                </c:pt>
                <c:pt idx="898" formatCode="General">
                  <c:v>397.17</c:v>
                </c:pt>
                <c:pt idx="899" formatCode="General">
                  <c:v>399</c:v>
                </c:pt>
                <c:pt idx="900" formatCode="General">
                  <c:v>401.15</c:v>
                </c:pt>
                <c:pt idx="901" formatCode="General">
                  <c:v>399.57</c:v>
                </c:pt>
                <c:pt idx="902" formatCode="General">
                  <c:v>397.92</c:v>
                </c:pt>
                <c:pt idx="903" formatCode="General">
                  <c:v>397.33</c:v>
                </c:pt>
                <c:pt idx="904" formatCode="General">
                  <c:v>396.17</c:v>
                </c:pt>
                <c:pt idx="905" formatCode="General">
                  <c:v>395.71</c:v>
                </c:pt>
                <c:pt idx="906" formatCode="General">
                  <c:v>394.56</c:v>
                </c:pt>
                <c:pt idx="907" formatCode="General">
                  <c:v>392.93</c:v>
                </c:pt>
                <c:pt idx="908" formatCode="General">
                  <c:v>393.61</c:v>
                </c:pt>
                <c:pt idx="909" formatCode="General">
                  <c:v>393.58</c:v>
                </c:pt>
                <c:pt idx="910" formatCode="General">
                  <c:v>393.79</c:v>
                </c:pt>
                <c:pt idx="911" formatCode="General">
                  <c:v>392.03</c:v>
                </c:pt>
                <c:pt idx="912" formatCode="General">
                  <c:v>391.26</c:v>
                </c:pt>
                <c:pt idx="913" formatCode="General">
                  <c:v>391.5</c:v>
                </c:pt>
                <c:pt idx="914" formatCode="General">
                  <c:v>390.38</c:v>
                </c:pt>
                <c:pt idx="915" formatCode="General">
                  <c:v>390.43</c:v>
                </c:pt>
                <c:pt idx="916" formatCode="General">
                  <c:v>390.72</c:v>
                </c:pt>
                <c:pt idx="917" formatCode="General">
                  <c:v>390.72</c:v>
                </c:pt>
                <c:pt idx="918" formatCode="General">
                  <c:v>391.12</c:v>
                </c:pt>
                <c:pt idx="919" formatCode="General">
                  <c:v>391.21</c:v>
                </c:pt>
                <c:pt idx="920" formatCode="General">
                  <c:v>391.16</c:v>
                </c:pt>
                <c:pt idx="921" formatCode="General">
                  <c:v>391.16</c:v>
                </c:pt>
                <c:pt idx="922" formatCode="General">
                  <c:v>391.64</c:v>
                </c:pt>
                <c:pt idx="923" formatCode="General">
                  <c:v>392.18</c:v>
                </c:pt>
                <c:pt idx="924" formatCode="General">
                  <c:v>391.83</c:v>
                </c:pt>
                <c:pt idx="925" formatCode="General">
                  <c:v>392.99</c:v>
                </c:pt>
                <c:pt idx="926" formatCode="General">
                  <c:v>393.98</c:v>
                </c:pt>
                <c:pt idx="927" formatCode="General">
                  <c:v>397.27</c:v>
                </c:pt>
                <c:pt idx="928" formatCode="General">
                  <c:v>400.24</c:v>
                </c:pt>
                <c:pt idx="929" formatCode="General">
                  <c:v>401.43</c:v>
                </c:pt>
                <c:pt idx="930" formatCode="General">
                  <c:v>402.26</c:v>
                </c:pt>
                <c:pt idx="931" formatCode="General">
                  <c:v>403.24</c:v>
                </c:pt>
                <c:pt idx="932" formatCode="General">
                  <c:v>403.2</c:v>
                </c:pt>
                <c:pt idx="933" formatCode="General">
                  <c:v>403.33</c:v>
                </c:pt>
                <c:pt idx="934" formatCode="General">
                  <c:v>403.87</c:v>
                </c:pt>
                <c:pt idx="935" formatCode="General">
                  <c:v>404.11</c:v>
                </c:pt>
                <c:pt idx="936" formatCode="General">
                  <c:v>404.97</c:v>
                </c:pt>
                <c:pt idx="937" formatCode="General">
                  <c:v>406.45</c:v>
                </c:pt>
                <c:pt idx="938" formatCode="General">
                  <c:v>409.95</c:v>
                </c:pt>
                <c:pt idx="939" formatCode="General">
                  <c:v>409.42</c:v>
                </c:pt>
                <c:pt idx="940" formatCode="General">
                  <c:v>412.41</c:v>
                </c:pt>
                <c:pt idx="941" formatCode="General">
                  <c:v>414.79</c:v>
                </c:pt>
                <c:pt idx="942" formatCode="General">
                  <c:v>415.68</c:v>
                </c:pt>
                <c:pt idx="943" formatCode="General">
                  <c:v>414.54</c:v>
                </c:pt>
                <c:pt idx="944" formatCode="General">
                  <c:v>412.78</c:v>
                </c:pt>
                <c:pt idx="945" formatCode="General">
                  <c:v>412.6</c:v>
                </c:pt>
                <c:pt idx="946" formatCode="General">
                  <c:v>412.44</c:v>
                </c:pt>
                <c:pt idx="947" formatCode="General">
                  <c:v>413.39</c:v>
                </c:pt>
                <c:pt idx="948" formatCode="General">
                  <c:v>414.2</c:v>
                </c:pt>
                <c:pt idx="949" formatCode="General">
                  <c:v>415.09</c:v>
                </c:pt>
                <c:pt idx="950" formatCode="General">
                  <c:v>415.79</c:v>
                </c:pt>
                <c:pt idx="951" formatCode="General">
                  <c:v>413.45</c:v>
                </c:pt>
                <c:pt idx="952" formatCode="General">
                  <c:v>413.01</c:v>
                </c:pt>
                <c:pt idx="953" formatCode="General">
                  <c:v>413.79</c:v>
                </c:pt>
                <c:pt idx="954" formatCode="General">
                  <c:v>415.88</c:v>
                </c:pt>
                <c:pt idx="955" formatCode="General">
                  <c:v>416.76</c:v>
                </c:pt>
                <c:pt idx="956" formatCode="General">
                  <c:v>417.1</c:v>
                </c:pt>
                <c:pt idx="957" formatCode="General">
                  <c:v>417.78</c:v>
                </c:pt>
                <c:pt idx="958" formatCode="General">
                  <c:v>415.43</c:v>
                </c:pt>
                <c:pt idx="959" formatCode="General">
                  <c:v>416.76</c:v>
                </c:pt>
                <c:pt idx="960" formatCode="General">
                  <c:v>418.88</c:v>
                </c:pt>
                <c:pt idx="961" formatCode="General">
                  <c:v>419.58</c:v>
                </c:pt>
                <c:pt idx="962" formatCode="General">
                  <c:v>419.89</c:v>
                </c:pt>
                <c:pt idx="963" formatCode="General">
                  <c:v>420.05</c:v>
                </c:pt>
                <c:pt idx="964" formatCode="General">
                  <c:v>420.39</c:v>
                </c:pt>
                <c:pt idx="965" formatCode="General">
                  <c:v>419.79</c:v>
                </c:pt>
                <c:pt idx="966" formatCode="General">
                  <c:v>421.67</c:v>
                </c:pt>
                <c:pt idx="967" formatCode="General">
                  <c:v>423.09</c:v>
                </c:pt>
                <c:pt idx="968" formatCode="General">
                  <c:v>423.77</c:v>
                </c:pt>
                <c:pt idx="969" formatCode="General">
                  <c:v>425.39</c:v>
                </c:pt>
                <c:pt idx="970" formatCode="General">
                  <c:v>427.01</c:v>
                </c:pt>
                <c:pt idx="971" formatCode="General">
                  <c:v>429.05</c:v>
                </c:pt>
                <c:pt idx="972" formatCode="General">
                  <c:v>432.47</c:v>
                </c:pt>
                <c:pt idx="973" formatCode="General">
                  <c:v>431.82</c:v>
                </c:pt>
                <c:pt idx="974" formatCode="General">
                  <c:v>432.09</c:v>
                </c:pt>
                <c:pt idx="975" formatCode="General">
                  <c:v>437.82</c:v>
                </c:pt>
                <c:pt idx="976" formatCode="General">
                  <c:v>438.42415734638098</c:v>
                </c:pt>
                <c:pt idx="977" formatCode="General">
                  <c:v>437.91882152773826</c:v>
                </c:pt>
                <c:pt idx="978" formatCode="General">
                  <c:v>438.17</c:v>
                </c:pt>
                <c:pt idx="979" formatCode="General">
                  <c:v>439.55</c:v>
                </c:pt>
                <c:pt idx="980" formatCode="General">
                  <c:v>439.69</c:v>
                </c:pt>
                <c:pt idx="981" formatCode="General">
                  <c:v>441</c:v>
                </c:pt>
                <c:pt idx="982" formatCode="General">
                  <c:v>443.73</c:v>
                </c:pt>
                <c:pt idx="983" formatCode="General">
                  <c:v>444.23</c:v>
                </c:pt>
                <c:pt idx="984" formatCode="General">
                  <c:v>445.92</c:v>
                </c:pt>
                <c:pt idx="985" formatCode="General">
                  <c:v>445.86</c:v>
                </c:pt>
                <c:pt idx="986" formatCode="General">
                  <c:v>444.9</c:v>
                </c:pt>
                <c:pt idx="987" formatCode="General">
                  <c:v>444.86</c:v>
                </c:pt>
                <c:pt idx="988" formatCode="General">
                  <c:v>448.07</c:v>
                </c:pt>
                <c:pt idx="989" formatCode="General">
                  <c:v>452</c:v>
                </c:pt>
                <c:pt idx="990" formatCode="General">
                  <c:v>452.68</c:v>
                </c:pt>
                <c:pt idx="991" formatCode="General">
                  <c:v>454.29</c:v>
                </c:pt>
                <c:pt idx="992" formatCode="General">
                  <c:v>451.99</c:v>
                </c:pt>
                <c:pt idx="993" formatCode="General">
                  <c:v>452.52</c:v>
                </c:pt>
                <c:pt idx="994" formatCode="General">
                  <c:v>454.1</c:v>
                </c:pt>
                <c:pt idx="995" formatCode="General">
                  <c:v>455.08</c:v>
                </c:pt>
                <c:pt idx="996" formatCode="General">
                  <c:v>454.37</c:v>
                </c:pt>
                <c:pt idx="997" formatCode="General">
                  <c:v>452.82</c:v>
                </c:pt>
                <c:pt idx="998" formatCode="General">
                  <c:v>453.7</c:v>
                </c:pt>
                <c:pt idx="999" formatCode="General">
                  <c:v>452</c:v>
                </c:pt>
                <c:pt idx="1000" formatCode="General">
                  <c:v>451.98</c:v>
                </c:pt>
                <c:pt idx="1001" formatCode="General">
                  <c:v>452.75</c:v>
                </c:pt>
                <c:pt idx="1002" formatCode="General">
                  <c:v>453.64</c:v>
                </c:pt>
                <c:pt idx="1003" formatCode="General">
                  <c:v>453.27</c:v>
                </c:pt>
                <c:pt idx="1004" formatCode="General">
                  <c:v>452.92</c:v>
                </c:pt>
                <c:pt idx="1005" formatCode="General">
                  <c:v>454.25</c:v>
                </c:pt>
                <c:pt idx="1006" formatCode="General">
                  <c:v>455.46</c:v>
                </c:pt>
                <c:pt idx="1007" formatCode="General">
                  <c:v>455.9</c:v>
                </c:pt>
                <c:pt idx="1008" formatCode="General">
                  <c:v>455.84</c:v>
                </c:pt>
                <c:pt idx="1009" formatCode="General">
                  <c:v>456.55</c:v>
                </c:pt>
                <c:pt idx="1010" formatCode="General">
                  <c:v>456.09</c:v>
                </c:pt>
                <c:pt idx="1011" formatCode="General">
                  <c:v>456.03</c:v>
                </c:pt>
                <c:pt idx="1012" formatCode="General">
                  <c:v>456.26</c:v>
                </c:pt>
                <c:pt idx="1013" formatCode="General">
                  <c:v>456.19</c:v>
                </c:pt>
                <c:pt idx="1014" formatCode="General">
                  <c:v>455.61</c:v>
                </c:pt>
                <c:pt idx="1015" formatCode="General">
                  <c:v>455.84</c:v>
                </c:pt>
                <c:pt idx="1016" formatCode="General">
                  <c:v>456.21</c:v>
                </c:pt>
                <c:pt idx="1017" formatCode="General">
                  <c:v>456.28</c:v>
                </c:pt>
                <c:pt idx="1018" formatCode="General">
                  <c:v>452.47</c:v>
                </c:pt>
                <c:pt idx="1019" formatCode="General">
                  <c:v>451.55</c:v>
                </c:pt>
                <c:pt idx="1020" formatCode="General">
                  <c:v>451.89</c:v>
                </c:pt>
                <c:pt idx="1021" formatCode="General">
                  <c:v>452</c:v>
                </c:pt>
                <c:pt idx="1022" formatCode="General">
                  <c:v>451.36</c:v>
                </c:pt>
                <c:pt idx="1023" formatCode="General">
                  <c:v>452.14</c:v>
                </c:pt>
                <c:pt idx="1024" formatCode="General">
                  <c:v>452.68</c:v>
                </c:pt>
                <c:pt idx="1025" formatCode="General">
                  <c:v>454.26</c:v>
                </c:pt>
                <c:pt idx="1026" formatCode="General">
                  <c:v>455.29</c:v>
                </c:pt>
                <c:pt idx="1027" formatCode="General">
                  <c:v>456.23</c:v>
                </c:pt>
                <c:pt idx="1028" formatCode="General">
                  <c:v>455.39</c:v>
                </c:pt>
                <c:pt idx="1029" formatCode="General">
                  <c:v>456.05</c:v>
                </c:pt>
                <c:pt idx="1030" formatCode="General">
                  <c:v>456.7</c:v>
                </c:pt>
                <c:pt idx="1031" formatCode="General">
                  <c:v>456.34</c:v>
                </c:pt>
                <c:pt idx="1032" formatCode="General">
                  <c:v>457.87</c:v>
                </c:pt>
                <c:pt idx="1033" formatCode="General">
                  <c:v>458.41</c:v>
                </c:pt>
                <c:pt idx="1034" formatCode="General">
                  <c:v>459.81</c:v>
                </c:pt>
                <c:pt idx="1035" formatCode="General">
                  <c:v>461.58</c:v>
                </c:pt>
                <c:pt idx="1036" formatCode="General">
                  <c:v>461.3</c:v>
                </c:pt>
                <c:pt idx="1037" formatCode="General">
                  <c:v>464.04</c:v>
                </c:pt>
                <c:pt idx="1038" formatCode="General">
                  <c:v>467.15</c:v>
                </c:pt>
                <c:pt idx="1039" formatCode="General">
                  <c:v>465.93</c:v>
                </c:pt>
                <c:pt idx="1040" formatCode="General">
                  <c:v>465.14</c:v>
                </c:pt>
                <c:pt idx="1041" formatCode="General">
                  <c:v>472.34</c:v>
                </c:pt>
                <c:pt idx="1042" formatCode="General">
                  <c:v>478.99</c:v>
                </c:pt>
                <c:pt idx="1043" formatCode="General">
                  <c:v>481.3</c:v>
                </c:pt>
                <c:pt idx="1044" formatCode="General">
                  <c:v>485.82</c:v>
                </c:pt>
                <c:pt idx="1045" formatCode="General">
                  <c:v>485.22</c:v>
                </c:pt>
                <c:pt idx="1046" formatCode="General">
                  <c:v>487.68</c:v>
                </c:pt>
                <c:pt idx="1047" formatCode="General">
                  <c:v>486.29</c:v>
                </c:pt>
                <c:pt idx="1048" formatCode="General">
                  <c:v>485.66</c:v>
                </c:pt>
                <c:pt idx="1049" formatCode="General">
                  <c:v>487.31</c:v>
                </c:pt>
                <c:pt idx="1050" formatCode="General">
                  <c:v>488.75</c:v>
                </c:pt>
                <c:pt idx="1051" formatCode="General">
                  <c:v>490.72</c:v>
                </c:pt>
                <c:pt idx="1052" formatCode="General">
                  <c:v>491.21</c:v>
                </c:pt>
                <c:pt idx="1053" formatCode="General">
                  <c:v>494.87</c:v>
                </c:pt>
                <c:pt idx="1054" formatCode="General">
                  <c:v>495.65</c:v>
                </c:pt>
                <c:pt idx="1055" formatCode="General">
                  <c:v>498.06</c:v>
                </c:pt>
                <c:pt idx="1056" formatCode="General">
                  <c:v>501.58</c:v>
                </c:pt>
                <c:pt idx="1057" formatCode="General">
                  <c:v>503.5</c:v>
                </c:pt>
                <c:pt idx="1058" formatCode="General">
                  <c:v>504.3</c:v>
                </c:pt>
                <c:pt idx="1059" formatCode="General">
                  <c:v>511.58</c:v>
                </c:pt>
                <c:pt idx="1060" formatCode="General">
                  <c:v>516.89</c:v>
                </c:pt>
                <c:pt idx="1061" formatCode="General">
                  <c:v>526.37</c:v>
                </c:pt>
                <c:pt idx="1062" formatCode="General">
                  <c:v>534.35</c:v>
                </c:pt>
                <c:pt idx="1063" formatCode="General">
                  <c:v>537.30999999999995</c:v>
                </c:pt>
                <c:pt idx="1064" formatCode="General">
                  <c:v>535.78</c:v>
                </c:pt>
                <c:pt idx="1065" formatCode="General">
                  <c:v>527.79999999999995</c:v>
                </c:pt>
                <c:pt idx="1066" formatCode="General">
                  <c:v>521.57000000000005</c:v>
                </c:pt>
                <c:pt idx="1067" formatCode="General">
                  <c:v>512.72</c:v>
                </c:pt>
                <c:pt idx="1068" formatCode="General">
                  <c:v>512.1</c:v>
                </c:pt>
                <c:pt idx="1069" formatCode="General">
                  <c:v>512.54</c:v>
                </c:pt>
                <c:pt idx="1070" formatCode="General">
                  <c:v>513.70000000000005</c:v>
                </c:pt>
                <c:pt idx="1071" formatCode="General">
                  <c:v>515.20000000000005</c:v>
                </c:pt>
                <c:pt idx="1072" formatCode="General">
                  <c:v>514.73</c:v>
                </c:pt>
                <c:pt idx="1073" formatCode="General">
                  <c:v>512.02</c:v>
                </c:pt>
                <c:pt idx="1074" formatCode="General">
                  <c:v>512.25</c:v>
                </c:pt>
                <c:pt idx="1075" formatCode="General">
                  <c:v>512.73</c:v>
                </c:pt>
                <c:pt idx="1076" formatCode="General">
                  <c:v>512.65</c:v>
                </c:pt>
                <c:pt idx="1077" formatCode="General">
                  <c:v>514.32000000000005</c:v>
                </c:pt>
                <c:pt idx="1078" formatCode="General">
                  <c:v>512.88</c:v>
                </c:pt>
                <c:pt idx="1079" formatCode="General">
                  <c:v>512.96</c:v>
                </c:pt>
                <c:pt idx="1080" formatCode="General">
                  <c:v>514.41</c:v>
                </c:pt>
                <c:pt idx="1081" formatCode="General">
                  <c:v>513.6</c:v>
                </c:pt>
                <c:pt idx="1082" formatCode="General">
                  <c:v>512.72</c:v>
                </c:pt>
                <c:pt idx="1083" formatCode="General">
                  <c:v>504.37</c:v>
                </c:pt>
                <c:pt idx="1084" formatCode="General">
                  <c:v>504.19</c:v>
                </c:pt>
                <c:pt idx="1085" formatCode="General">
                  <c:v>502.26</c:v>
                </c:pt>
                <c:pt idx="1086" formatCode="General">
                  <c:v>502.17</c:v>
                </c:pt>
                <c:pt idx="1087" formatCode="General">
                  <c:v>503.75</c:v>
                </c:pt>
                <c:pt idx="1088" formatCode="General">
                  <c:v>503.12</c:v>
                </c:pt>
                <c:pt idx="1089" formatCode="General">
                  <c:v>502.02</c:v>
                </c:pt>
                <c:pt idx="1090" formatCode="General">
                  <c:v>499.38</c:v>
                </c:pt>
                <c:pt idx="1091" formatCode="General">
                  <c:v>494.82</c:v>
                </c:pt>
                <c:pt idx="1092" formatCode="General">
                  <c:v>489.05</c:v>
                </c:pt>
                <c:pt idx="1093" formatCode="General">
                  <c:v>485.56</c:v>
                </c:pt>
                <c:pt idx="1094" formatCode="General">
                  <c:v>477.34</c:v>
                </c:pt>
                <c:pt idx="1095" formatCode="General">
                  <c:v>472.94</c:v>
                </c:pt>
                <c:pt idx="1096" formatCode="General">
                  <c:v>471.23</c:v>
                </c:pt>
                <c:pt idx="1097" formatCode="General">
                  <c:v>468.41</c:v>
                </c:pt>
                <c:pt idx="1098" formatCode="General">
                  <c:v>467.17</c:v>
                </c:pt>
                <c:pt idx="1099" formatCode="General">
                  <c:v>466.55</c:v>
                </c:pt>
                <c:pt idx="1100" formatCode="General">
                  <c:v>464.6</c:v>
                </c:pt>
                <c:pt idx="1101" formatCode="General">
                  <c:v>461.72</c:v>
                </c:pt>
                <c:pt idx="1102" formatCode="General">
                  <c:v>460.55</c:v>
                </c:pt>
                <c:pt idx="1103" formatCode="General">
                  <c:v>460.92</c:v>
                </c:pt>
                <c:pt idx="1104" formatCode="General">
                  <c:v>461.25</c:v>
                </c:pt>
                <c:pt idx="1105" formatCode="General">
                  <c:v>457.69</c:v>
                </c:pt>
                <c:pt idx="1106" formatCode="General">
                  <c:v>455.9</c:v>
                </c:pt>
                <c:pt idx="1107" formatCode="General">
                  <c:v>452.82</c:v>
                </c:pt>
                <c:pt idx="1108" formatCode="General">
                  <c:v>447.94</c:v>
                </c:pt>
                <c:pt idx="1109" formatCode="General">
                  <c:v>438.99</c:v>
                </c:pt>
                <c:pt idx="1110" formatCode="General">
                  <c:v>430.07</c:v>
                </c:pt>
                <c:pt idx="1111" formatCode="General">
                  <c:v>424.78</c:v>
                </c:pt>
                <c:pt idx="1112" formatCode="General">
                  <c:v>422.49</c:v>
                </c:pt>
                <c:pt idx="1113" formatCode="General">
                  <c:v>431.66</c:v>
                </c:pt>
                <c:pt idx="1114" formatCode="General">
                  <c:v>432.35</c:v>
                </c:pt>
                <c:pt idx="1115" formatCode="General">
                  <c:v>444.54</c:v>
                </c:pt>
                <c:pt idx="1116" formatCode="General">
                  <c:v>461.84</c:v>
                </c:pt>
                <c:pt idx="1117" formatCode="General">
                  <c:v>462.67</c:v>
                </c:pt>
                <c:pt idx="1118" formatCode="General">
                  <c:v>458.91</c:v>
                </c:pt>
                <c:pt idx="1119" formatCode="General">
                  <c:v>453.93</c:v>
                </c:pt>
                <c:pt idx="1120" formatCode="General">
                  <c:v>454.49</c:v>
                </c:pt>
                <c:pt idx="1121" formatCode="General">
                  <c:v>452.61</c:v>
                </c:pt>
                <c:pt idx="1122" formatCode="General">
                  <c:v>450.24</c:v>
                </c:pt>
                <c:pt idx="1123" formatCode="General">
                  <c:v>449.83</c:v>
                </c:pt>
                <c:pt idx="1124" formatCode="General">
                  <c:v>450.96</c:v>
                </c:pt>
                <c:pt idx="1125" formatCode="General">
                  <c:v>452.17</c:v>
                </c:pt>
                <c:pt idx="1126" formatCode="General">
                  <c:v>454.53</c:v>
                </c:pt>
                <c:pt idx="1127" formatCode="General">
                  <c:v>457.1</c:v>
                </c:pt>
                <c:pt idx="1128" formatCode="General">
                  <c:v>456.77</c:v>
                </c:pt>
                <c:pt idx="1129" formatCode="General">
                  <c:v>458.24</c:v>
                </c:pt>
                <c:pt idx="1130" formatCode="General">
                  <c:v>459.32</c:v>
                </c:pt>
                <c:pt idx="1131" formatCode="General">
                  <c:v>458.79</c:v>
                </c:pt>
                <c:pt idx="1132" formatCode="General">
                  <c:v>458.08</c:v>
                </c:pt>
                <c:pt idx="1133" formatCode="General">
                  <c:v>457.94</c:v>
                </c:pt>
                <c:pt idx="1134" formatCode="General">
                  <c:v>457.34</c:v>
                </c:pt>
                <c:pt idx="1135" formatCode="General">
                  <c:v>456.69</c:v>
                </c:pt>
                <c:pt idx="1136" formatCode="General">
                  <c:v>457.55</c:v>
                </c:pt>
                <c:pt idx="1137" formatCode="General">
                  <c:v>456.12</c:v>
                </c:pt>
                <c:pt idx="1138" formatCode="General">
                  <c:v>455.18</c:v>
                </c:pt>
                <c:pt idx="1139" formatCode="General">
                  <c:v>456.01</c:v>
                </c:pt>
                <c:pt idx="1140" formatCode="General">
                  <c:v>456.19</c:v>
                </c:pt>
                <c:pt idx="1141" formatCode="General">
                  <c:v>457.23</c:v>
                </c:pt>
                <c:pt idx="1142" formatCode="General">
                  <c:v>456.13</c:v>
                </c:pt>
                <c:pt idx="1143" formatCode="General">
                  <c:v>454.28</c:v>
                </c:pt>
                <c:pt idx="1144" formatCode="General">
                  <c:v>453.72</c:v>
                </c:pt>
                <c:pt idx="1145" formatCode="General">
                  <c:v>453.97</c:v>
                </c:pt>
                <c:pt idx="1146" formatCode="General">
                  <c:v>453.91</c:v>
                </c:pt>
                <c:pt idx="1147" formatCode="General">
                  <c:v>454.18</c:v>
                </c:pt>
                <c:pt idx="1148" formatCode="General">
                  <c:v>456.3</c:v>
                </c:pt>
                <c:pt idx="1149" formatCode="General">
                  <c:v>458.13</c:v>
                </c:pt>
                <c:pt idx="1150" formatCode="General">
                  <c:v>459.61</c:v>
                </c:pt>
                <c:pt idx="1151" formatCode="General">
                  <c:v>459.77</c:v>
                </c:pt>
                <c:pt idx="1152" formatCode="General">
                  <c:v>460.64</c:v>
                </c:pt>
                <c:pt idx="1153" formatCode="General">
                  <c:v>461.65</c:v>
                </c:pt>
                <c:pt idx="1154" formatCode="General">
                  <c:v>463.75</c:v>
                </c:pt>
                <c:pt idx="1155" formatCode="General">
                  <c:v>463.81</c:v>
                </c:pt>
                <c:pt idx="1156" formatCode="General">
                  <c:v>465.63</c:v>
                </c:pt>
                <c:pt idx="1157" formatCode="General">
                  <c:v>464.64</c:v>
                </c:pt>
                <c:pt idx="1158" formatCode="General">
                  <c:v>462.53</c:v>
                </c:pt>
                <c:pt idx="1159" formatCode="General">
                  <c:v>460.4</c:v>
                </c:pt>
                <c:pt idx="1160" formatCode="General">
                  <c:v>460.52</c:v>
                </c:pt>
                <c:pt idx="1161" formatCode="General">
                  <c:v>460.41</c:v>
                </c:pt>
                <c:pt idx="1162" formatCode="General">
                  <c:v>460.93</c:v>
                </c:pt>
                <c:pt idx="1163" formatCode="General">
                  <c:v>461.05</c:v>
                </c:pt>
                <c:pt idx="1164" formatCode="General">
                  <c:v>460.34</c:v>
                </c:pt>
                <c:pt idx="1165" formatCode="General">
                  <c:v>460.61</c:v>
                </c:pt>
                <c:pt idx="1166" formatCode="General">
                  <c:v>464.33</c:v>
                </c:pt>
                <c:pt idx="1167" formatCode="General">
                  <c:v>465.6</c:v>
                </c:pt>
                <c:pt idx="1168" formatCode="General">
                  <c:v>466.13</c:v>
                </c:pt>
                <c:pt idx="1169" formatCode="General">
                  <c:v>464.74</c:v>
                </c:pt>
                <c:pt idx="1170" formatCode="General">
                  <c:v>464.89</c:v>
                </c:pt>
                <c:pt idx="1171" formatCode="General">
                  <c:v>466.12</c:v>
                </c:pt>
                <c:pt idx="1172" formatCode="General">
                  <c:v>466.67</c:v>
                </c:pt>
                <c:pt idx="1173" formatCode="General">
                  <c:v>465.97</c:v>
                </c:pt>
                <c:pt idx="1174" formatCode="General">
                  <c:v>465.38</c:v>
                </c:pt>
                <c:pt idx="1175" formatCode="General">
                  <c:v>465.25</c:v>
                </c:pt>
                <c:pt idx="1176" formatCode="General">
                  <c:v>461.09</c:v>
                </c:pt>
                <c:pt idx="1177" formatCode="General">
                  <c:v>459.63</c:v>
                </c:pt>
                <c:pt idx="1178" formatCode="General">
                  <c:v>457.59</c:v>
                </c:pt>
                <c:pt idx="1179" formatCode="General">
                  <c:v>455.71</c:v>
                </c:pt>
                <c:pt idx="1180" formatCode="General">
                  <c:v>454.84</c:v>
                </c:pt>
                <c:pt idx="1181" formatCode="General">
                  <c:v>454</c:v>
                </c:pt>
                <c:pt idx="1182" formatCode="General">
                  <c:v>452.42</c:v>
                </c:pt>
                <c:pt idx="1183" formatCode="General">
                  <c:v>450.42</c:v>
                </c:pt>
                <c:pt idx="1184" formatCode="General">
                  <c:v>450.01</c:v>
                </c:pt>
                <c:pt idx="1185" formatCode="General">
                  <c:v>450.24</c:v>
                </c:pt>
                <c:pt idx="1186" formatCode="General">
                  <c:v>448.53</c:v>
                </c:pt>
                <c:pt idx="1187" formatCode="General">
                  <c:v>448.36</c:v>
                </c:pt>
                <c:pt idx="1188" formatCode="General">
                  <c:v>448.19</c:v>
                </c:pt>
                <c:pt idx="1189" formatCode="General">
                  <c:v>448.39</c:v>
                </c:pt>
                <c:pt idx="1190" formatCode="General">
                  <c:v>447.54</c:v>
                </c:pt>
                <c:pt idx="1191" formatCode="General">
                  <c:v>447.01</c:v>
                </c:pt>
                <c:pt idx="1192" formatCode="General">
                  <c:v>446.43</c:v>
                </c:pt>
                <c:pt idx="1193" formatCode="General">
                  <c:v>445.96</c:v>
                </c:pt>
                <c:pt idx="1194" formatCode="General">
                  <c:v>445.15</c:v>
                </c:pt>
                <c:pt idx="1195" formatCode="General">
                  <c:v>445.6</c:v>
                </c:pt>
                <c:pt idx="1196" formatCode="General">
                  <c:v>443.95</c:v>
                </c:pt>
                <c:pt idx="1197" formatCode="General">
                  <c:v>443.22</c:v>
                </c:pt>
                <c:pt idx="1198" formatCode="General">
                  <c:v>443.4</c:v>
                </c:pt>
                <c:pt idx="1199" formatCode="General">
                  <c:v>443.63</c:v>
                </c:pt>
                <c:pt idx="1200" formatCode="General">
                  <c:v>442.99</c:v>
                </c:pt>
                <c:pt idx="1201" formatCode="General">
                  <c:v>441.92</c:v>
                </c:pt>
                <c:pt idx="1202" formatCode="General">
                  <c:v>440.2</c:v>
                </c:pt>
                <c:pt idx="1203" formatCode="General">
                  <c:v>437.01</c:v>
                </c:pt>
                <c:pt idx="1204" formatCode="General">
                  <c:v>438.1</c:v>
                </c:pt>
                <c:pt idx="1205" formatCode="General">
                  <c:v>436.88</c:v>
                </c:pt>
                <c:pt idx="1206" formatCode="General">
                  <c:v>435.74</c:v>
                </c:pt>
                <c:pt idx="1207" formatCode="General">
                  <c:v>433.99</c:v>
                </c:pt>
                <c:pt idx="1208" formatCode="General">
                  <c:v>433.36</c:v>
                </c:pt>
                <c:pt idx="1209" formatCode="General">
                  <c:v>431.79</c:v>
                </c:pt>
                <c:pt idx="1210" formatCode="General">
                  <c:v>427.33</c:v>
                </c:pt>
                <c:pt idx="1211" formatCode="General">
                  <c:v>422.75</c:v>
                </c:pt>
                <c:pt idx="1212" formatCode="General">
                  <c:v>416.33</c:v>
                </c:pt>
                <c:pt idx="1213" formatCode="General">
                  <c:v>413.28</c:v>
                </c:pt>
                <c:pt idx="1214" formatCode="General">
                  <c:v>411.88</c:v>
                </c:pt>
                <c:pt idx="1215" formatCode="General">
                  <c:v>417.06</c:v>
                </c:pt>
                <c:pt idx="1216" formatCode="General">
                  <c:v>421.09</c:v>
                </c:pt>
                <c:pt idx="1217" formatCode="General">
                  <c:v>423.24</c:v>
                </c:pt>
                <c:pt idx="1218" formatCode="General">
                  <c:v>427.05</c:v>
                </c:pt>
                <c:pt idx="1219" formatCode="General">
                  <c:v>427.58</c:v>
                </c:pt>
                <c:pt idx="1220" formatCode="General">
                  <c:v>427.04</c:v>
                </c:pt>
                <c:pt idx="1221" formatCode="General">
                  <c:v>427.3</c:v>
                </c:pt>
                <c:pt idx="1222" formatCode="General">
                  <c:v>427.43</c:v>
                </c:pt>
                <c:pt idx="1223" formatCode="General">
                  <c:v>428.81</c:v>
                </c:pt>
                <c:pt idx="1224" formatCode="General">
                  <c:v>428.94</c:v>
                </c:pt>
                <c:pt idx="1225" formatCode="General">
                  <c:v>428.22</c:v>
                </c:pt>
                <c:pt idx="1226" formatCode="General">
                  <c:v>428.42</c:v>
                </c:pt>
                <c:pt idx="1227" formatCode="General">
                  <c:v>425.93</c:v>
                </c:pt>
                <c:pt idx="1228" formatCode="General">
                  <c:v>424.67</c:v>
                </c:pt>
                <c:pt idx="1229" formatCode="General">
                  <c:v>423.55</c:v>
                </c:pt>
                <c:pt idx="1230" formatCode="General">
                  <c:v>420.75</c:v>
                </c:pt>
                <c:pt idx="1231" formatCode="General">
                  <c:v>419.47</c:v>
                </c:pt>
                <c:pt idx="1232" formatCode="General">
                  <c:v>418.19</c:v>
                </c:pt>
                <c:pt idx="1233" formatCode="General">
                  <c:v>416.14</c:v>
                </c:pt>
                <c:pt idx="1234" formatCode="General">
                  <c:v>414.89</c:v>
                </c:pt>
                <c:pt idx="1235" formatCode="General">
                  <c:v>411.64</c:v>
                </c:pt>
                <c:pt idx="1236" formatCode="General">
                  <c:v>410.3</c:v>
                </c:pt>
                <c:pt idx="1237" formatCode="General">
                  <c:v>408.33</c:v>
                </c:pt>
                <c:pt idx="1238" formatCode="General">
                  <c:v>406.4</c:v>
                </c:pt>
                <c:pt idx="1239" formatCode="General">
                  <c:v>403.9</c:v>
                </c:pt>
                <c:pt idx="1240" formatCode="General">
                  <c:v>404.11</c:v>
                </c:pt>
                <c:pt idx="1241" formatCode="General">
                  <c:v>404.02</c:v>
                </c:pt>
                <c:pt idx="1242" formatCode="General">
                  <c:v>402.55</c:v>
                </c:pt>
                <c:pt idx="1243" formatCode="General">
                  <c:v>403.63</c:v>
                </c:pt>
                <c:pt idx="1244" formatCode="General">
                  <c:v>403.57</c:v>
                </c:pt>
                <c:pt idx="1245" formatCode="General">
                  <c:v>402.85</c:v>
                </c:pt>
                <c:pt idx="1246" formatCode="General">
                  <c:v>402.5</c:v>
                </c:pt>
                <c:pt idx="1247" formatCode="General">
                  <c:v>402.03</c:v>
                </c:pt>
                <c:pt idx="1248" formatCode="General">
                  <c:v>403.37</c:v>
                </c:pt>
                <c:pt idx="1249" formatCode="General">
                  <c:v>401.22</c:v>
                </c:pt>
                <c:pt idx="1250" formatCode="General">
                  <c:v>399.78</c:v>
                </c:pt>
                <c:pt idx="1251" formatCode="General">
                  <c:v>399.95</c:v>
                </c:pt>
                <c:pt idx="1252" formatCode="General">
                  <c:v>400.15</c:v>
                </c:pt>
                <c:pt idx="1253" formatCode="General">
                  <c:v>399.77</c:v>
                </c:pt>
                <c:pt idx="1254" formatCode="General">
                  <c:v>398.66</c:v>
                </c:pt>
                <c:pt idx="1255" formatCode="General">
                  <c:v>399.08</c:v>
                </c:pt>
                <c:pt idx="1256" formatCode="General">
                  <c:v>400.66</c:v>
                </c:pt>
                <c:pt idx="1257" formatCode="General">
                  <c:v>398.51</c:v>
                </c:pt>
                <c:pt idx="1258" formatCode="General">
                  <c:v>399.01</c:v>
                </c:pt>
                <c:pt idx="1259" formatCode="General">
                  <c:v>398.92</c:v>
                </c:pt>
                <c:pt idx="1260" formatCode="General">
                  <c:v>399.52</c:v>
                </c:pt>
                <c:pt idx="1261" formatCode="General">
                  <c:v>399.24</c:v>
                </c:pt>
                <c:pt idx="1262" formatCode="General">
                  <c:v>400.26</c:v>
                </c:pt>
                <c:pt idx="1263" formatCode="General">
                  <c:v>401.92</c:v>
                </c:pt>
                <c:pt idx="1264" formatCode="General">
                  <c:v>404.44</c:v>
                </c:pt>
                <c:pt idx="1265" formatCode="General">
                  <c:v>404.34</c:v>
                </c:pt>
                <c:pt idx="1266" formatCode="General">
                  <c:v>404.87</c:v>
                </c:pt>
                <c:pt idx="1267" formatCode="General">
                  <c:v>401.86</c:v>
                </c:pt>
                <c:pt idx="1268" formatCode="General">
                  <c:v>401.52</c:v>
                </c:pt>
                <c:pt idx="1269" formatCode="General">
                  <c:v>401.82</c:v>
                </c:pt>
                <c:pt idx="1270" formatCode="General">
                  <c:v>401.77</c:v>
                </c:pt>
                <c:pt idx="1271" formatCode="General">
                  <c:v>401.53</c:v>
                </c:pt>
                <c:pt idx="1272" formatCode="General">
                  <c:v>402.48</c:v>
                </c:pt>
                <c:pt idx="1273" formatCode="General">
                  <c:v>402.63</c:v>
                </c:pt>
                <c:pt idx="1274" formatCode="General">
                  <c:v>402.89</c:v>
                </c:pt>
                <c:pt idx="1275" formatCode="General">
                  <c:v>402.12</c:v>
                </c:pt>
                <c:pt idx="1276" formatCode="General">
                  <c:v>401.68</c:v>
                </c:pt>
                <c:pt idx="1277" formatCode="General">
                  <c:v>404.9</c:v>
                </c:pt>
                <c:pt idx="1278" formatCode="General">
                  <c:v>405.97</c:v>
                </c:pt>
                <c:pt idx="1279" formatCode="General">
                  <c:v>409.51</c:v>
                </c:pt>
                <c:pt idx="1280" formatCode="General">
                  <c:v>413.36</c:v>
                </c:pt>
                <c:pt idx="1281" formatCode="General">
                  <c:v>416.63</c:v>
                </c:pt>
                <c:pt idx="1282" formatCode="General">
                  <c:v>418.87</c:v>
                </c:pt>
                <c:pt idx="1283" formatCode="General">
                  <c:v>420.2</c:v>
                </c:pt>
                <c:pt idx="1284" formatCode="General">
                  <c:v>420.91</c:v>
                </c:pt>
                <c:pt idx="1285" formatCode="General">
                  <c:v>423.2</c:v>
                </c:pt>
                <c:pt idx="1286" formatCode="General">
                  <c:v>422.58</c:v>
                </c:pt>
                <c:pt idx="1287" formatCode="General">
                  <c:v>420.65</c:v>
                </c:pt>
                <c:pt idx="1288" formatCode="General">
                  <c:v>418.85</c:v>
                </c:pt>
                <c:pt idx="1289" formatCode="General">
                  <c:v>414.56</c:v>
                </c:pt>
                <c:pt idx="1290" formatCode="General">
                  <c:v>413.04</c:v>
                </c:pt>
                <c:pt idx="1291" formatCode="General">
                  <c:v>412.44</c:v>
                </c:pt>
                <c:pt idx="1292" formatCode="General">
                  <c:v>409.26</c:v>
                </c:pt>
                <c:pt idx="1293" formatCode="General">
                  <c:v>409.03</c:v>
                </c:pt>
                <c:pt idx="1294" formatCode="General">
                  <c:v>408.98</c:v>
                </c:pt>
                <c:pt idx="1295" formatCode="General">
                  <c:v>407.99</c:v>
                </c:pt>
                <c:pt idx="1296" formatCode="General">
                  <c:v>408.53</c:v>
                </c:pt>
                <c:pt idx="1297" formatCode="General">
                  <c:v>409.01</c:v>
                </c:pt>
                <c:pt idx="1298" formatCode="General">
                  <c:v>409.41</c:v>
                </c:pt>
                <c:pt idx="1299" formatCode="General">
                  <c:v>408.5</c:v>
                </c:pt>
                <c:pt idx="1300" formatCode="General">
                  <c:v>408.18843266556206</c:v>
                </c:pt>
                <c:pt idx="1301" formatCode="General">
                  <c:v>406.81277975548846</c:v>
                </c:pt>
                <c:pt idx="1302" formatCode="General">
                  <c:v>406.08086968670671</c:v>
                </c:pt>
                <c:pt idx="1303" formatCode="General">
                  <c:v>404.31286098996651</c:v>
                </c:pt>
                <c:pt idx="1304" formatCode="General">
                  <c:v>403.12894587632258</c:v>
                </c:pt>
                <c:pt idx="1305" formatCode="General">
                  <c:v>400.04245200210863</c:v>
                </c:pt>
                <c:pt idx="1306" formatCode="General">
                  <c:v>399.58579102999624</c:v>
                </c:pt>
                <c:pt idx="1307" formatCode="General">
                  <c:v>396.22320898682551</c:v>
                </c:pt>
                <c:pt idx="1308" formatCode="General">
                  <c:v>396.45584527471078</c:v>
                </c:pt>
                <c:pt idx="1309" formatCode="General">
                  <c:v>395.08284462528212</c:v>
                </c:pt>
                <c:pt idx="1310" formatCode="General">
                  <c:v>396.88</c:v>
                </c:pt>
                <c:pt idx="1311" formatCode="General">
                  <c:v>397.61</c:v>
                </c:pt>
                <c:pt idx="1312" formatCode="General">
                  <c:v>397.49</c:v>
                </c:pt>
                <c:pt idx="1313" formatCode="General">
                  <c:v>395.7</c:v>
                </c:pt>
                <c:pt idx="1314" formatCode="General">
                  <c:v>395</c:v>
                </c:pt>
                <c:pt idx="1315" formatCode="General">
                  <c:v>393</c:v>
                </c:pt>
                <c:pt idx="1316" formatCode="General">
                  <c:v>391.99</c:v>
                </c:pt>
                <c:pt idx="1317" formatCode="General">
                  <c:v>391.47</c:v>
                </c:pt>
                <c:pt idx="1318" formatCode="General">
                  <c:v>391.1</c:v>
                </c:pt>
                <c:pt idx="1319" formatCode="General">
                  <c:v>390.18</c:v>
                </c:pt>
                <c:pt idx="1320" formatCode="General">
                  <c:v>390.1</c:v>
                </c:pt>
                <c:pt idx="1321" formatCode="General">
                  <c:v>391.02</c:v>
                </c:pt>
                <c:pt idx="1322" formatCode="General">
                  <c:v>391.34</c:v>
                </c:pt>
                <c:pt idx="1323" formatCode="General">
                  <c:v>393.38</c:v>
                </c:pt>
                <c:pt idx="1324" formatCode="General">
                  <c:v>394.4</c:v>
                </c:pt>
                <c:pt idx="1325" formatCode="General">
                  <c:v>395.48</c:v>
                </c:pt>
                <c:pt idx="1326" formatCode="General">
                  <c:v>397.85</c:v>
                </c:pt>
                <c:pt idx="1327" formatCode="General">
                  <c:v>399.68</c:v>
                </c:pt>
                <c:pt idx="1328" formatCode="General">
                  <c:v>401.5</c:v>
                </c:pt>
                <c:pt idx="1329" formatCode="General">
                  <c:v>402.21</c:v>
                </c:pt>
                <c:pt idx="1330" formatCode="General">
                  <c:v>402.33</c:v>
                </c:pt>
                <c:pt idx="1331" formatCode="General">
                  <c:v>403.34</c:v>
                </c:pt>
                <c:pt idx="1332" formatCode="General">
                  <c:v>402.92</c:v>
                </c:pt>
                <c:pt idx="1333" formatCode="General">
                  <c:v>403.24</c:v>
                </c:pt>
                <c:pt idx="1334" formatCode="General">
                  <c:v>404.71</c:v>
                </c:pt>
                <c:pt idx="1335" formatCode="General">
                  <c:v>405.9</c:v>
                </c:pt>
                <c:pt idx="1336" formatCode="General">
                  <c:v>406.26</c:v>
                </c:pt>
                <c:pt idx="1337" formatCode="General">
                  <c:v>407.06</c:v>
                </c:pt>
                <c:pt idx="1338" formatCode="General">
                  <c:v>407.79</c:v>
                </c:pt>
                <c:pt idx="1339" formatCode="General">
                  <c:v>410.09</c:v>
                </c:pt>
                <c:pt idx="1340" formatCode="General">
                  <c:v>410.21</c:v>
                </c:pt>
                <c:pt idx="1341" formatCode="General">
                  <c:v>410.38</c:v>
                </c:pt>
                <c:pt idx="1342" formatCode="General">
                  <c:v>409.06</c:v>
                </c:pt>
                <c:pt idx="1343" formatCode="General">
                  <c:v>408.58</c:v>
                </c:pt>
                <c:pt idx="1344" formatCode="General">
                  <c:v>406.89</c:v>
                </c:pt>
                <c:pt idx="1345" formatCode="General">
                  <c:v>407.08</c:v>
                </c:pt>
                <c:pt idx="1346" formatCode="General">
                  <c:v>407.61</c:v>
                </c:pt>
                <c:pt idx="1347" formatCode="General">
                  <c:v>407.82</c:v>
                </c:pt>
                <c:pt idx="1348" formatCode="General">
                  <c:v>406</c:v>
                </c:pt>
                <c:pt idx="1349" formatCode="General">
                  <c:v>403.36</c:v>
                </c:pt>
                <c:pt idx="1350" formatCode="General">
                  <c:v>403.69</c:v>
                </c:pt>
                <c:pt idx="1351" formatCode="General">
                  <c:v>403.45</c:v>
                </c:pt>
                <c:pt idx="1352" formatCode="General">
                  <c:v>402.17</c:v>
                </c:pt>
                <c:pt idx="1353" formatCode="General">
                  <c:v>402.51</c:v>
                </c:pt>
                <c:pt idx="1354" formatCode="General">
                  <c:v>403.51</c:v>
                </c:pt>
                <c:pt idx="1355" formatCode="General">
                  <c:v>404.59</c:v>
                </c:pt>
                <c:pt idx="1356" formatCode="General">
                  <c:v>404.98</c:v>
                </c:pt>
                <c:pt idx="1357" formatCode="General">
                  <c:v>406.05</c:v>
                </c:pt>
                <c:pt idx="1358" formatCode="General">
                  <c:v>406.6</c:v>
                </c:pt>
                <c:pt idx="1359" formatCode="General">
                  <c:v>406.1</c:v>
                </c:pt>
                <c:pt idx="1360" formatCode="General">
                  <c:v>407.69</c:v>
                </c:pt>
                <c:pt idx="1361" formatCode="General">
                  <c:v>406.6</c:v>
                </c:pt>
                <c:pt idx="1362" formatCode="General">
                  <c:v>407.79</c:v>
                </c:pt>
                <c:pt idx="1363" formatCode="General">
                  <c:v>407.65</c:v>
                </c:pt>
                <c:pt idx="1364" formatCode="General">
                  <c:v>408.47</c:v>
                </c:pt>
                <c:pt idx="1365" formatCode="General">
                  <c:v>411.95</c:v>
                </c:pt>
                <c:pt idx="1366" formatCode="General">
                  <c:v>410.72</c:v>
                </c:pt>
                <c:pt idx="1367" formatCode="General">
                  <c:v>410.15</c:v>
                </c:pt>
                <c:pt idx="1368" formatCode="General">
                  <c:v>410.25</c:v>
                </c:pt>
                <c:pt idx="1369" formatCode="General">
                  <c:v>410.88</c:v>
                </c:pt>
                <c:pt idx="1370" formatCode="General">
                  <c:v>410.26</c:v>
                </c:pt>
                <c:pt idx="1371" formatCode="General">
                  <c:v>409.61</c:v>
                </c:pt>
                <c:pt idx="1372" formatCode="General">
                  <c:v>409.23</c:v>
                </c:pt>
                <c:pt idx="1373" formatCode="General">
                  <c:v>407.32</c:v>
                </c:pt>
                <c:pt idx="1374" formatCode="General">
                  <c:v>406.24</c:v>
                </c:pt>
                <c:pt idx="1375" formatCode="General">
                  <c:v>406.83</c:v>
                </c:pt>
                <c:pt idx="1376" formatCode="General">
                  <c:v>408.08</c:v>
                </c:pt>
                <c:pt idx="1377" formatCode="General">
                  <c:v>410.88</c:v>
                </c:pt>
                <c:pt idx="1378" formatCode="General">
                  <c:v>412.16</c:v>
                </c:pt>
                <c:pt idx="1379" formatCode="General">
                  <c:v>408.39</c:v>
                </c:pt>
                <c:pt idx="1380" formatCode="General">
                  <c:v>408.47</c:v>
                </c:pt>
                <c:pt idx="1381" formatCode="General">
                  <c:v>408.95</c:v>
                </c:pt>
                <c:pt idx="1382" formatCode="General">
                  <c:v>407.21</c:v>
                </c:pt>
                <c:pt idx="1383" formatCode="General">
                  <c:v>407.06</c:v>
                </c:pt>
                <c:pt idx="1384" formatCode="General">
                  <c:v>406.91</c:v>
                </c:pt>
                <c:pt idx="1385" formatCode="General">
                  <c:v>407.75</c:v>
                </c:pt>
                <c:pt idx="1386" formatCode="General">
                  <c:v>407.89</c:v>
                </c:pt>
                <c:pt idx="1387" formatCode="General">
                  <c:v>408.62</c:v>
                </c:pt>
                <c:pt idx="1388" formatCode="General">
                  <c:v>411</c:v>
                </c:pt>
                <c:pt idx="1389" formatCode="General">
                  <c:v>410.66</c:v>
                </c:pt>
                <c:pt idx="1390" formatCode="General">
                  <c:v>410.2</c:v>
                </c:pt>
                <c:pt idx="1391" formatCode="General">
                  <c:v>411.35</c:v>
                </c:pt>
                <c:pt idx="1392" formatCode="General">
                  <c:v>411.21</c:v>
                </c:pt>
                <c:pt idx="1393" formatCode="General">
                  <c:v>413.28</c:v>
                </c:pt>
                <c:pt idx="1394" formatCode="General">
                  <c:v>416.3</c:v>
                </c:pt>
                <c:pt idx="1395" formatCode="General">
                  <c:v>416.41</c:v>
                </c:pt>
                <c:pt idx="1396" formatCode="General">
                  <c:v>417.39</c:v>
                </c:pt>
                <c:pt idx="1397" formatCode="General">
                  <c:v>417.61</c:v>
                </c:pt>
                <c:pt idx="1398" formatCode="General">
                  <c:v>418.01</c:v>
                </c:pt>
                <c:pt idx="1399" formatCode="General">
                  <c:v>419.74</c:v>
                </c:pt>
                <c:pt idx="1400" formatCode="General">
                  <c:v>420.37</c:v>
                </c:pt>
                <c:pt idx="1401" formatCode="General">
                  <c:v>421.89</c:v>
                </c:pt>
                <c:pt idx="1402" formatCode="General">
                  <c:v>423.22</c:v>
                </c:pt>
                <c:pt idx="1403" formatCode="General">
                  <c:v>424</c:v>
                </c:pt>
                <c:pt idx="1404" formatCode="General">
                  <c:v>424.73</c:v>
                </c:pt>
                <c:pt idx="1405" formatCode="General">
                  <c:v>426.5</c:v>
                </c:pt>
                <c:pt idx="1406" formatCode="General">
                  <c:v>428.89</c:v>
                </c:pt>
                <c:pt idx="1407" formatCode="General">
                  <c:v>433.42</c:v>
                </c:pt>
                <c:pt idx="1408" formatCode="General">
                  <c:v>437.25</c:v>
                </c:pt>
                <c:pt idx="1409" formatCode="General">
                  <c:v>436.26</c:v>
                </c:pt>
                <c:pt idx="1410" formatCode="General">
                  <c:v>435.63</c:v>
                </c:pt>
                <c:pt idx="1411" formatCode="General">
                  <c:v>435.76</c:v>
                </c:pt>
                <c:pt idx="1412" formatCode="General">
                  <c:v>435.01</c:v>
                </c:pt>
                <c:pt idx="1413" formatCode="General">
                  <c:v>433.81</c:v>
                </c:pt>
                <c:pt idx="1414" formatCode="General">
                  <c:v>436.23</c:v>
                </c:pt>
                <c:pt idx="1415" formatCode="General">
                  <c:v>437.16</c:v>
                </c:pt>
                <c:pt idx="1416" formatCode="General">
                  <c:v>437.36</c:v>
                </c:pt>
                <c:pt idx="1417" formatCode="General">
                  <c:v>435.69</c:v>
                </c:pt>
                <c:pt idx="1418" formatCode="General">
                  <c:v>434.86</c:v>
                </c:pt>
                <c:pt idx="1419" formatCode="General">
                  <c:v>435.8</c:v>
                </c:pt>
                <c:pt idx="1420" formatCode="General">
                  <c:v>436.25</c:v>
                </c:pt>
                <c:pt idx="1421" formatCode="General">
                  <c:v>436.92</c:v>
                </c:pt>
                <c:pt idx="1422" formatCode="General">
                  <c:v>436.86</c:v>
                </c:pt>
                <c:pt idx="1423" formatCode="General">
                  <c:v>438.31</c:v>
                </c:pt>
                <c:pt idx="1424" formatCode="General">
                  <c:v>438.12</c:v>
                </c:pt>
                <c:pt idx="1425" formatCode="General">
                  <c:v>438.56</c:v>
                </c:pt>
                <c:pt idx="1426" formatCode="General">
                  <c:v>440.19</c:v>
                </c:pt>
                <c:pt idx="1427" formatCode="General">
                  <c:v>438.86</c:v>
                </c:pt>
                <c:pt idx="1428" formatCode="General">
                  <c:v>438.62</c:v>
                </c:pt>
                <c:pt idx="1429" formatCode="General">
                  <c:v>437.31</c:v>
                </c:pt>
                <c:pt idx="1430" formatCode="General">
                  <c:v>436.36</c:v>
                </c:pt>
                <c:pt idx="1431" formatCode="General">
                  <c:v>436.84</c:v>
                </c:pt>
                <c:pt idx="1432" formatCode="General">
                  <c:v>437.02</c:v>
                </c:pt>
                <c:pt idx="1433" formatCode="General">
                  <c:v>437.2</c:v>
                </c:pt>
                <c:pt idx="1434" formatCode="General">
                  <c:v>436.53</c:v>
                </c:pt>
                <c:pt idx="1435" formatCode="General">
                  <c:v>435.6</c:v>
                </c:pt>
                <c:pt idx="1436" formatCode="General">
                  <c:v>435.26</c:v>
                </c:pt>
                <c:pt idx="1437" formatCode="General">
                  <c:v>435.71</c:v>
                </c:pt>
                <c:pt idx="1438" formatCode="General">
                  <c:v>435.34</c:v>
                </c:pt>
                <c:pt idx="1439" formatCode="General">
                  <c:v>434.96</c:v>
                </c:pt>
                <c:pt idx="1440" formatCode="General">
                  <c:v>434.94</c:v>
                </c:pt>
                <c:pt idx="1441" formatCode="General">
                  <c:v>434.69</c:v>
                </c:pt>
                <c:pt idx="1442" formatCode="General">
                  <c:v>435.25</c:v>
                </c:pt>
                <c:pt idx="1443" formatCode="General">
                  <c:v>435.68</c:v>
                </c:pt>
                <c:pt idx="1444" formatCode="General">
                  <c:v>435.83</c:v>
                </c:pt>
                <c:pt idx="1445" formatCode="General">
                  <c:v>435.09</c:v>
                </c:pt>
                <c:pt idx="1446" formatCode="General">
                  <c:v>434.3</c:v>
                </c:pt>
                <c:pt idx="1447" formatCode="General">
                  <c:v>434.37</c:v>
                </c:pt>
                <c:pt idx="1448" formatCode="General">
                  <c:v>432.47</c:v>
                </c:pt>
                <c:pt idx="1449" formatCode="General">
                  <c:v>433.68</c:v>
                </c:pt>
                <c:pt idx="1450" formatCode="General">
                  <c:v>433.13</c:v>
                </c:pt>
                <c:pt idx="1451" formatCode="General">
                  <c:v>433.16</c:v>
                </c:pt>
                <c:pt idx="1452" formatCode="General">
                  <c:v>432.3</c:v>
                </c:pt>
                <c:pt idx="1453" formatCode="General">
                  <c:v>428.89</c:v>
                </c:pt>
                <c:pt idx="1454" formatCode="General">
                  <c:v>428.03</c:v>
                </c:pt>
                <c:pt idx="1455" formatCode="General">
                  <c:v>427.25</c:v>
                </c:pt>
                <c:pt idx="1456" formatCode="General">
                  <c:v>427.46</c:v>
                </c:pt>
                <c:pt idx="1457" formatCode="General">
                  <c:v>427.05</c:v>
                </c:pt>
                <c:pt idx="1458" formatCode="General">
                  <c:v>426.85</c:v>
                </c:pt>
                <c:pt idx="1459" formatCode="General">
                  <c:v>428.94</c:v>
                </c:pt>
                <c:pt idx="1460" formatCode="General">
                  <c:v>428.35</c:v>
                </c:pt>
                <c:pt idx="1461" formatCode="General">
                  <c:v>428.97</c:v>
                </c:pt>
                <c:pt idx="1462" formatCode="General">
                  <c:v>427.77</c:v>
                </c:pt>
                <c:pt idx="1463" formatCode="General">
                  <c:v>427.81</c:v>
                </c:pt>
                <c:pt idx="1464" formatCode="General">
                  <c:v>425.86</c:v>
                </c:pt>
                <c:pt idx="1465" formatCode="General">
                  <c:v>424.83</c:v>
                </c:pt>
                <c:pt idx="1466" formatCode="General">
                  <c:v>424.07</c:v>
                </c:pt>
                <c:pt idx="1467" formatCode="General">
                  <c:v>423.42</c:v>
                </c:pt>
                <c:pt idx="1468" formatCode="General">
                  <c:v>423.18</c:v>
                </c:pt>
                <c:pt idx="1469" formatCode="General">
                  <c:v>422.47</c:v>
                </c:pt>
                <c:pt idx="1470" formatCode="General">
                  <c:v>420.4</c:v>
                </c:pt>
                <c:pt idx="1471" formatCode="General">
                  <c:v>419.03</c:v>
                </c:pt>
                <c:pt idx="1472" formatCode="General">
                  <c:v>417.72</c:v>
                </c:pt>
                <c:pt idx="1473" formatCode="General">
                  <c:v>416.07</c:v>
                </c:pt>
                <c:pt idx="1474" formatCode="General">
                  <c:v>415.52</c:v>
                </c:pt>
                <c:pt idx="1475" formatCode="General">
                  <c:v>415.15</c:v>
                </c:pt>
                <c:pt idx="1476" formatCode="General">
                  <c:v>413.88</c:v>
                </c:pt>
                <c:pt idx="1477" formatCode="General">
                  <c:v>412.34</c:v>
                </c:pt>
                <c:pt idx="1478" formatCode="General">
                  <c:v>412.81</c:v>
                </c:pt>
                <c:pt idx="1479" formatCode="General">
                  <c:v>412.71</c:v>
                </c:pt>
                <c:pt idx="1480" formatCode="General">
                  <c:v>412.09</c:v>
                </c:pt>
                <c:pt idx="1481" formatCode="General">
                  <c:v>406.33</c:v>
                </c:pt>
                <c:pt idx="1482" formatCode="General">
                  <c:v>406.21</c:v>
                </c:pt>
                <c:pt idx="1483" formatCode="General">
                  <c:v>405.44</c:v>
                </c:pt>
                <c:pt idx="1484" formatCode="General">
                  <c:v>404.94</c:v>
                </c:pt>
                <c:pt idx="1485" formatCode="General">
                  <c:v>404.21</c:v>
                </c:pt>
                <c:pt idx="1486" formatCode="General">
                  <c:v>404.74</c:v>
                </c:pt>
                <c:pt idx="1487" formatCode="General">
                  <c:v>403.86</c:v>
                </c:pt>
                <c:pt idx="1488" formatCode="General">
                  <c:v>404.32</c:v>
                </c:pt>
                <c:pt idx="1489" formatCode="General">
                  <c:v>404.61</c:v>
                </c:pt>
                <c:pt idx="1490" formatCode="General">
                  <c:v>405.01</c:v>
                </c:pt>
                <c:pt idx="1491" formatCode="General">
                  <c:v>405.72</c:v>
                </c:pt>
                <c:pt idx="1492" formatCode="General">
                  <c:v>406.51</c:v>
                </c:pt>
                <c:pt idx="1493" formatCode="General">
                  <c:v>405.46</c:v>
                </c:pt>
                <c:pt idx="1494" formatCode="General">
                  <c:v>405.76</c:v>
                </c:pt>
                <c:pt idx="1495" formatCode="General">
                  <c:v>405.06</c:v>
                </c:pt>
                <c:pt idx="1496" formatCode="General">
                  <c:v>405.78</c:v>
                </c:pt>
                <c:pt idx="1497" formatCode="General">
                  <c:v>406.64</c:v>
                </c:pt>
                <c:pt idx="1498" formatCode="General">
                  <c:v>407.5</c:v>
                </c:pt>
                <c:pt idx="1499" formatCode="General">
                  <c:v>408.62</c:v>
                </c:pt>
                <c:pt idx="1500" formatCode="General">
                  <c:v>409.86</c:v>
                </c:pt>
                <c:pt idx="1501" formatCode="General">
                  <c:v>410.3</c:v>
                </c:pt>
                <c:pt idx="1502" formatCode="General">
                  <c:v>411.72</c:v>
                </c:pt>
                <c:pt idx="1503" formatCode="General">
                  <c:v>412.55</c:v>
                </c:pt>
                <c:pt idx="1504" formatCode="General">
                  <c:v>412.84</c:v>
                </c:pt>
                <c:pt idx="1505" formatCode="General">
                  <c:v>413.29</c:v>
                </c:pt>
                <c:pt idx="1506" formatCode="General">
                  <c:v>413.51</c:v>
                </c:pt>
                <c:pt idx="1507" formatCode="General">
                  <c:v>413.82</c:v>
                </c:pt>
                <c:pt idx="1508" formatCode="General">
                  <c:v>414.18</c:v>
                </c:pt>
                <c:pt idx="1509" formatCode="General">
                  <c:v>414.04</c:v>
                </c:pt>
                <c:pt idx="1510" formatCode="General">
                  <c:v>414.76</c:v>
                </c:pt>
                <c:pt idx="1511" formatCode="General">
                  <c:v>414.9</c:v>
                </c:pt>
                <c:pt idx="1512" formatCode="General">
                  <c:v>414.8</c:v>
                </c:pt>
                <c:pt idx="1513" formatCode="General">
                  <c:v>416.29</c:v>
                </c:pt>
                <c:pt idx="1514" formatCode="General">
                  <c:v>415.76</c:v>
                </c:pt>
                <c:pt idx="1515" formatCode="General">
                  <c:v>415.47</c:v>
                </c:pt>
                <c:pt idx="1516" formatCode="General">
                  <c:v>415.82</c:v>
                </c:pt>
                <c:pt idx="1517" formatCode="General">
                  <c:v>415.13</c:v>
                </c:pt>
                <c:pt idx="1518" formatCode="General">
                  <c:v>413.43</c:v>
                </c:pt>
                <c:pt idx="1519" formatCode="General">
                  <c:v>412.7</c:v>
                </c:pt>
                <c:pt idx="1520" formatCode="General">
                  <c:v>411.41041192131229</c:v>
                </c:pt>
                <c:pt idx="1521" formatCode="General">
                  <c:v>409.04</c:v>
                </c:pt>
                <c:pt idx="1522" formatCode="General">
                  <c:v>408.64</c:v>
                </c:pt>
                <c:pt idx="1523" formatCode="General">
                  <c:v>408.77</c:v>
                </c:pt>
                <c:pt idx="1524" formatCode="General">
                  <c:v>408.49</c:v>
                </c:pt>
                <c:pt idx="1525" formatCode="General">
                  <c:v>407.55</c:v>
                </c:pt>
                <c:pt idx="1526" formatCode="General">
                  <c:v>407.41</c:v>
                </c:pt>
                <c:pt idx="1527" formatCode="General">
                  <c:v>407.66</c:v>
                </c:pt>
                <c:pt idx="1528" formatCode="General">
                  <c:v>406.52</c:v>
                </c:pt>
                <c:pt idx="1529" formatCode="General">
                  <c:v>405.62</c:v>
                </c:pt>
                <c:pt idx="1530" formatCode="General">
                  <c:v>405.62</c:v>
                </c:pt>
                <c:pt idx="1531" formatCode="General">
                  <c:v>406.61</c:v>
                </c:pt>
                <c:pt idx="1532" formatCode="General">
                  <c:v>407.25</c:v>
                </c:pt>
                <c:pt idx="1533" formatCode="General">
                  <c:v>407.76</c:v>
                </c:pt>
                <c:pt idx="1534" formatCode="General">
                  <c:v>407.62</c:v>
                </c:pt>
                <c:pt idx="1535" formatCode="General">
                  <c:v>407.97</c:v>
                </c:pt>
                <c:pt idx="1536" formatCode="General">
                  <c:v>406.72</c:v>
                </c:pt>
                <c:pt idx="1537" formatCode="General">
                  <c:v>406.69</c:v>
                </c:pt>
                <c:pt idx="1538" formatCode="General">
                  <c:v>407.85</c:v>
                </c:pt>
                <c:pt idx="1539" formatCode="General">
                  <c:v>407.79</c:v>
                </c:pt>
                <c:pt idx="1540" formatCode="General">
                  <c:v>409.1</c:v>
                </c:pt>
                <c:pt idx="1541" formatCode="General">
                  <c:v>410.01</c:v>
                </c:pt>
                <c:pt idx="1542" formatCode="General">
                  <c:v>410.28</c:v>
                </c:pt>
                <c:pt idx="1543" formatCode="General">
                  <c:v>412.37</c:v>
                </c:pt>
                <c:pt idx="1544" formatCode="General">
                  <c:v>411.88</c:v>
                </c:pt>
                <c:pt idx="1545" formatCode="General">
                  <c:v>410.33</c:v>
                </c:pt>
                <c:pt idx="1546" formatCode="General">
                  <c:v>409.48</c:v>
                </c:pt>
                <c:pt idx="1547" formatCode="General">
                  <c:v>409.08</c:v>
                </c:pt>
                <c:pt idx="1548" formatCode="General">
                  <c:v>409.38</c:v>
                </c:pt>
                <c:pt idx="1549" formatCode="General">
                  <c:v>409.61</c:v>
                </c:pt>
                <c:pt idx="1550" formatCode="General">
                  <c:v>409.57</c:v>
                </c:pt>
                <c:pt idx="1551" formatCode="General">
                  <c:v>409.71</c:v>
                </c:pt>
                <c:pt idx="1552" formatCode="General">
                  <c:v>407.89</c:v>
                </c:pt>
                <c:pt idx="1553" formatCode="General">
                  <c:v>407.63</c:v>
                </c:pt>
                <c:pt idx="1554" formatCode="General">
                  <c:v>407.86</c:v>
                </c:pt>
                <c:pt idx="1555" formatCode="General">
                  <c:v>408.18</c:v>
                </c:pt>
                <c:pt idx="1556" formatCode="General">
                  <c:v>408.78</c:v>
                </c:pt>
                <c:pt idx="1557" formatCode="General">
                  <c:v>408.92</c:v>
                </c:pt>
                <c:pt idx="1558" formatCode="General">
                  <c:v>408.32</c:v>
                </c:pt>
                <c:pt idx="1559" formatCode="General">
                  <c:v>407.97</c:v>
                </c:pt>
                <c:pt idx="1560" formatCode="General">
                  <c:v>407.71</c:v>
                </c:pt>
                <c:pt idx="1561" formatCode="General">
                  <c:v>406.9</c:v>
                </c:pt>
                <c:pt idx="1562" formatCode="General">
                  <c:v>406.12</c:v>
                </c:pt>
                <c:pt idx="1563" formatCode="General">
                  <c:v>404.79</c:v>
                </c:pt>
                <c:pt idx="1564" formatCode="General">
                  <c:v>406.21</c:v>
                </c:pt>
                <c:pt idx="1565" formatCode="General">
                  <c:v>405.48</c:v>
                </c:pt>
                <c:pt idx="1566" formatCode="General">
                  <c:v>405.51</c:v>
                </c:pt>
                <c:pt idx="1567" formatCode="General">
                  <c:v>405.06</c:v>
                </c:pt>
                <c:pt idx="1568" formatCode="General">
                  <c:v>404.45</c:v>
                </c:pt>
                <c:pt idx="1569" formatCode="General">
                  <c:v>403.45</c:v>
                </c:pt>
                <c:pt idx="1570" formatCode="General">
                  <c:v>403.63</c:v>
                </c:pt>
                <c:pt idx="1571" formatCode="General">
                  <c:v>402.54</c:v>
                </c:pt>
                <c:pt idx="1572" formatCode="General">
                  <c:v>401.95</c:v>
                </c:pt>
                <c:pt idx="1573" formatCode="General">
                  <c:v>401.93</c:v>
                </c:pt>
                <c:pt idx="1574" formatCode="General">
                  <c:v>402.08</c:v>
                </c:pt>
                <c:pt idx="1575" formatCode="General">
                  <c:v>401.16</c:v>
                </c:pt>
                <c:pt idx="1576" formatCode="General">
                  <c:v>401.22</c:v>
                </c:pt>
                <c:pt idx="1577" formatCode="General">
                  <c:v>400.18</c:v>
                </c:pt>
                <c:pt idx="1578" formatCode="General">
                  <c:v>399.21</c:v>
                </c:pt>
                <c:pt idx="1579" formatCode="General">
                  <c:v>398.98</c:v>
                </c:pt>
                <c:pt idx="1580" formatCode="General">
                  <c:v>398.56</c:v>
                </c:pt>
                <c:pt idx="1581" formatCode="General">
                  <c:v>399.78</c:v>
                </c:pt>
                <c:pt idx="1582" formatCode="General">
                  <c:v>399.89</c:v>
                </c:pt>
                <c:pt idx="1583" formatCode="General">
                  <c:v>400.75</c:v>
                </c:pt>
                <c:pt idx="1584" formatCode="General">
                  <c:v>401.85</c:v>
                </c:pt>
                <c:pt idx="1585" formatCode="General">
                  <c:v>402.23</c:v>
                </c:pt>
                <c:pt idx="1586" formatCode="General">
                  <c:v>401.12</c:v>
                </c:pt>
                <c:pt idx="1587" formatCode="General">
                  <c:v>400.34</c:v>
                </c:pt>
                <c:pt idx="1588" formatCode="General">
                  <c:v>400.44</c:v>
                </c:pt>
                <c:pt idx="1589" formatCode="General">
                  <c:v>401.95</c:v>
                </c:pt>
                <c:pt idx="1590" formatCode="General">
                  <c:v>401.7</c:v>
                </c:pt>
                <c:pt idx="1591" formatCode="General">
                  <c:v>402.86</c:v>
                </c:pt>
                <c:pt idx="1592" formatCode="General">
                  <c:v>402.75</c:v>
                </c:pt>
                <c:pt idx="1593" formatCode="General">
                  <c:v>403.49</c:v>
                </c:pt>
                <c:pt idx="1594" formatCode="General">
                  <c:v>404.19</c:v>
                </c:pt>
                <c:pt idx="1595" formatCode="General">
                  <c:v>404.21</c:v>
                </c:pt>
                <c:pt idx="1596" formatCode="General">
                  <c:v>403.62</c:v>
                </c:pt>
                <c:pt idx="1597" formatCode="General">
                  <c:v>403.38</c:v>
                </c:pt>
                <c:pt idx="1598" formatCode="General">
                  <c:v>403.97</c:v>
                </c:pt>
                <c:pt idx="1599" formatCode="General">
                  <c:v>403.72</c:v>
                </c:pt>
                <c:pt idx="1600" formatCode="General">
                  <c:v>404.12</c:v>
                </c:pt>
                <c:pt idx="1601" formatCode="General">
                  <c:v>403.61</c:v>
                </c:pt>
                <c:pt idx="1602" formatCode="General">
                  <c:v>403.79</c:v>
                </c:pt>
                <c:pt idx="1603" formatCode="General">
                  <c:v>404.42</c:v>
                </c:pt>
                <c:pt idx="1604" formatCode="General">
                  <c:v>404.59</c:v>
                </c:pt>
                <c:pt idx="1605" formatCode="General">
                  <c:v>404.88</c:v>
                </c:pt>
                <c:pt idx="1606" formatCode="General">
                  <c:v>405.77</c:v>
                </c:pt>
                <c:pt idx="1607" formatCode="General">
                  <c:v>405.78</c:v>
                </c:pt>
                <c:pt idx="1608" formatCode="General">
                  <c:v>406.07</c:v>
                </c:pt>
                <c:pt idx="1609" formatCode="General">
                  <c:v>406.3</c:v>
                </c:pt>
                <c:pt idx="1610" formatCode="General">
                  <c:v>405.47</c:v>
                </c:pt>
                <c:pt idx="1611" formatCode="General">
                  <c:v>405.4</c:v>
                </c:pt>
                <c:pt idx="1612" formatCode="General">
                  <c:v>405.8</c:v>
                </c:pt>
                <c:pt idx="1613" formatCode="General">
                  <c:v>405.99</c:v>
                </c:pt>
                <c:pt idx="1614" formatCode="General">
                  <c:v>406.02</c:v>
                </c:pt>
                <c:pt idx="1615" formatCode="General">
                  <c:v>406.28</c:v>
                </c:pt>
                <c:pt idx="1616" formatCode="General">
                  <c:v>406.84</c:v>
                </c:pt>
                <c:pt idx="1617" formatCode="General">
                  <c:v>407.05</c:v>
                </c:pt>
                <c:pt idx="1618" formatCode="General">
                  <c:v>407.48</c:v>
                </c:pt>
                <c:pt idx="1619" formatCode="General">
                  <c:v>408.06</c:v>
                </c:pt>
                <c:pt idx="1620" formatCode="General">
                  <c:v>408.32</c:v>
                </c:pt>
                <c:pt idx="1621" formatCode="General">
                  <c:v>409.39</c:v>
                </c:pt>
                <c:pt idx="1622" formatCode="General">
                  <c:v>408.61</c:v>
                </c:pt>
                <c:pt idx="1623" formatCode="General">
                  <c:v>407.84</c:v>
                </c:pt>
                <c:pt idx="1624" formatCode="General">
                  <c:v>406.2</c:v>
                </c:pt>
                <c:pt idx="1625" formatCode="General">
                  <c:v>405.55</c:v>
                </c:pt>
                <c:pt idx="1626" formatCode="General">
                  <c:v>404.92</c:v>
                </c:pt>
                <c:pt idx="1627" formatCode="General">
                  <c:v>405.43</c:v>
                </c:pt>
                <c:pt idx="1628" formatCode="General">
                  <c:v>405.17</c:v>
                </c:pt>
                <c:pt idx="1629" formatCode="General">
                  <c:v>404.45</c:v>
                </c:pt>
                <c:pt idx="1630" formatCode="General">
                  <c:v>404.73</c:v>
                </c:pt>
                <c:pt idx="1631" formatCode="General">
                  <c:v>405.92</c:v>
                </c:pt>
                <c:pt idx="1632" formatCode="General">
                  <c:v>405.71</c:v>
                </c:pt>
                <c:pt idx="1633" formatCode="General">
                  <c:v>406.44</c:v>
                </c:pt>
                <c:pt idx="1634" formatCode="General">
                  <c:v>404.82</c:v>
                </c:pt>
                <c:pt idx="1635" formatCode="General">
                  <c:v>405.38</c:v>
                </c:pt>
                <c:pt idx="1636" formatCode="General">
                  <c:v>405.62</c:v>
                </c:pt>
                <c:pt idx="1637" formatCode="General">
                  <c:v>405.28</c:v>
                </c:pt>
                <c:pt idx="1638" formatCode="General">
                  <c:v>405.35</c:v>
                </c:pt>
                <c:pt idx="1639" formatCode="General">
                  <c:v>405.47</c:v>
                </c:pt>
                <c:pt idx="1640" formatCode="General">
                  <c:v>404.37</c:v>
                </c:pt>
                <c:pt idx="1641" formatCode="General">
                  <c:v>401.84</c:v>
                </c:pt>
                <c:pt idx="1642" formatCode="General">
                  <c:v>401.31</c:v>
                </c:pt>
                <c:pt idx="1643" formatCode="General">
                  <c:v>400.91</c:v>
                </c:pt>
                <c:pt idx="1644" formatCode="General">
                  <c:v>401.73</c:v>
                </c:pt>
                <c:pt idx="1645" formatCode="General">
                  <c:v>400.98</c:v>
                </c:pt>
                <c:pt idx="1646" formatCode="General">
                  <c:v>401.18</c:v>
                </c:pt>
                <c:pt idx="1647" formatCode="General">
                  <c:v>400.79</c:v>
                </c:pt>
                <c:pt idx="1648" formatCode="General">
                  <c:v>400.66</c:v>
                </c:pt>
                <c:pt idx="1649" formatCode="General">
                  <c:v>399.09</c:v>
                </c:pt>
                <c:pt idx="1650" formatCode="General">
                  <c:v>398.19</c:v>
                </c:pt>
                <c:pt idx="1651" formatCode="General">
                  <c:v>396.55</c:v>
                </c:pt>
                <c:pt idx="1652" formatCode="General">
                  <c:v>394.56</c:v>
                </c:pt>
                <c:pt idx="1653" formatCode="General">
                  <c:v>394.49</c:v>
                </c:pt>
                <c:pt idx="1654" formatCode="General">
                  <c:v>393.46</c:v>
                </c:pt>
                <c:pt idx="1655" formatCode="General">
                  <c:v>392.92</c:v>
                </c:pt>
                <c:pt idx="1656" formatCode="General">
                  <c:v>391.94</c:v>
                </c:pt>
                <c:pt idx="1657" formatCode="General">
                  <c:v>391.65</c:v>
                </c:pt>
                <c:pt idx="1658" formatCode="General">
                  <c:v>393.85</c:v>
                </c:pt>
                <c:pt idx="1659" formatCode="General">
                  <c:v>390.67</c:v>
                </c:pt>
                <c:pt idx="1660" formatCode="General">
                  <c:v>389.62</c:v>
                </c:pt>
                <c:pt idx="1661" formatCode="General">
                  <c:v>390.15</c:v>
                </c:pt>
                <c:pt idx="1662" formatCode="General">
                  <c:v>389.98</c:v>
                </c:pt>
                <c:pt idx="1663" formatCode="General">
                  <c:v>390.04</c:v>
                </c:pt>
                <c:pt idx="1664" formatCode="General">
                  <c:v>390.25</c:v>
                </c:pt>
                <c:pt idx="1665" formatCode="General">
                  <c:v>389.98</c:v>
                </c:pt>
                <c:pt idx="1666" formatCode="General">
                  <c:v>390.1</c:v>
                </c:pt>
                <c:pt idx="1667" formatCode="General">
                  <c:v>390.09</c:v>
                </c:pt>
                <c:pt idx="1668" formatCode="General">
                  <c:v>388.58</c:v>
                </c:pt>
                <c:pt idx="1669" formatCode="General">
                  <c:v>387.56</c:v>
                </c:pt>
                <c:pt idx="1670" formatCode="General">
                  <c:v>388.18</c:v>
                </c:pt>
                <c:pt idx="1671" formatCode="General">
                  <c:v>389.39</c:v>
                </c:pt>
                <c:pt idx="1672" formatCode="General">
                  <c:v>388.84</c:v>
                </c:pt>
                <c:pt idx="1673" formatCode="General">
                  <c:v>389.84</c:v>
                </c:pt>
                <c:pt idx="1674" formatCode="General">
                  <c:v>390.48</c:v>
                </c:pt>
                <c:pt idx="1675" formatCode="General">
                  <c:v>391.38</c:v>
                </c:pt>
                <c:pt idx="1676" formatCode="General">
                  <c:v>391.34</c:v>
                </c:pt>
                <c:pt idx="1677" formatCode="General">
                  <c:v>390.24</c:v>
                </c:pt>
                <c:pt idx="1678" formatCode="General">
                  <c:v>390.5</c:v>
                </c:pt>
                <c:pt idx="1679" formatCode="General">
                  <c:v>391.54</c:v>
                </c:pt>
                <c:pt idx="1680" formatCode="General">
                  <c:v>391.97</c:v>
                </c:pt>
                <c:pt idx="1681" formatCode="General">
                  <c:v>391.45</c:v>
                </c:pt>
                <c:pt idx="1682" formatCode="General">
                  <c:v>391.65</c:v>
                </c:pt>
                <c:pt idx="1683" formatCode="General">
                  <c:v>392.26</c:v>
                </c:pt>
                <c:pt idx="1684" formatCode="General">
                  <c:v>391.93</c:v>
                </c:pt>
                <c:pt idx="1685" formatCode="General">
                  <c:v>391.53</c:v>
                </c:pt>
                <c:pt idx="1686" formatCode="General">
                  <c:v>390.95</c:v>
                </c:pt>
                <c:pt idx="1687" formatCode="General">
                  <c:v>391.44</c:v>
                </c:pt>
                <c:pt idx="1688" formatCode="General">
                  <c:v>392.16</c:v>
                </c:pt>
                <c:pt idx="1689" formatCode="General">
                  <c:v>392.98</c:v>
                </c:pt>
                <c:pt idx="1690" formatCode="General">
                  <c:v>393.17</c:v>
                </c:pt>
                <c:pt idx="1691" formatCode="General">
                  <c:v>396.11</c:v>
                </c:pt>
                <c:pt idx="1692" formatCode="General">
                  <c:v>396.58</c:v>
                </c:pt>
                <c:pt idx="1693" formatCode="General">
                  <c:v>397.97</c:v>
                </c:pt>
                <c:pt idx="1694" formatCode="General">
                  <c:v>397.56</c:v>
                </c:pt>
                <c:pt idx="1695" formatCode="General">
                  <c:v>397.59</c:v>
                </c:pt>
                <c:pt idx="1696" formatCode="General">
                  <c:v>397.04</c:v>
                </c:pt>
                <c:pt idx="1697" formatCode="General">
                  <c:v>397.01</c:v>
                </c:pt>
                <c:pt idx="1698" formatCode="General">
                  <c:v>397.08</c:v>
                </c:pt>
                <c:pt idx="1699" formatCode="General">
                  <c:v>396.48</c:v>
                </c:pt>
                <c:pt idx="1700" formatCode="General">
                  <c:v>396.07</c:v>
                </c:pt>
                <c:pt idx="1701" formatCode="General">
                  <c:v>396.24</c:v>
                </c:pt>
                <c:pt idx="1702" formatCode="General">
                  <c:v>396.18</c:v>
                </c:pt>
                <c:pt idx="1703" formatCode="General">
                  <c:v>396.78</c:v>
                </c:pt>
                <c:pt idx="1704" formatCode="General">
                  <c:v>396.85</c:v>
                </c:pt>
                <c:pt idx="1705" formatCode="General">
                  <c:v>395.46</c:v>
                </c:pt>
                <c:pt idx="1706" formatCode="General">
                  <c:v>397.03</c:v>
                </c:pt>
                <c:pt idx="1707" formatCode="General">
                  <c:v>397.72</c:v>
                </c:pt>
                <c:pt idx="1708" formatCode="General">
                  <c:v>395.06</c:v>
                </c:pt>
                <c:pt idx="1709" formatCode="General">
                  <c:v>394.64</c:v>
                </c:pt>
                <c:pt idx="1710" formatCode="General">
                  <c:v>396.22</c:v>
                </c:pt>
                <c:pt idx="1711" formatCode="General">
                  <c:v>395.49</c:v>
                </c:pt>
                <c:pt idx="1712" formatCode="General">
                  <c:v>395.41</c:v>
                </c:pt>
                <c:pt idx="1713" formatCode="General">
                  <c:v>395.93</c:v>
                </c:pt>
                <c:pt idx="1714" formatCode="General">
                  <c:v>394.95</c:v>
                </c:pt>
                <c:pt idx="1715" formatCode="General">
                  <c:v>394.48</c:v>
                </c:pt>
                <c:pt idx="1716" formatCode="General">
                  <c:v>394.22</c:v>
                </c:pt>
                <c:pt idx="1717" formatCode="General">
                  <c:v>395.79</c:v>
                </c:pt>
                <c:pt idx="1718" formatCode="General">
                  <c:v>395.73</c:v>
                </c:pt>
                <c:pt idx="1719" formatCode="General">
                  <c:v>392.54</c:v>
                </c:pt>
                <c:pt idx="1720" formatCode="General">
                  <c:v>392.86</c:v>
                </c:pt>
                <c:pt idx="1721" formatCode="General">
                  <c:v>392.15</c:v>
                </c:pt>
                <c:pt idx="1722" formatCode="General">
                  <c:v>391.81</c:v>
                </c:pt>
                <c:pt idx="1723" formatCode="General">
                  <c:v>391.71</c:v>
                </c:pt>
                <c:pt idx="1724" formatCode="General">
                  <c:v>391.43</c:v>
                </c:pt>
                <c:pt idx="1725" formatCode="General">
                  <c:v>390.91</c:v>
                </c:pt>
                <c:pt idx="1726" formatCode="General">
                  <c:v>390.28</c:v>
                </c:pt>
                <c:pt idx="1727" formatCode="General">
                  <c:v>401.46</c:v>
                </c:pt>
                <c:pt idx="1728" formatCode="General">
                  <c:v>401.96</c:v>
                </c:pt>
                <c:pt idx="1729" formatCode="General">
                  <c:v>399.96</c:v>
                </c:pt>
                <c:pt idx="1730" formatCode="General">
                  <c:v>399.25</c:v>
                </c:pt>
                <c:pt idx="1731" formatCode="General">
                  <c:v>399.32</c:v>
                </c:pt>
                <c:pt idx="1732" formatCode="General">
                  <c:v>399.41</c:v>
                </c:pt>
                <c:pt idx="1733" formatCode="General">
                  <c:v>399.04</c:v>
                </c:pt>
                <c:pt idx="1734" formatCode="General">
                  <c:v>398.66</c:v>
                </c:pt>
                <c:pt idx="1735" formatCode="General">
                  <c:v>396.94</c:v>
                </c:pt>
                <c:pt idx="1736" formatCode="General">
                  <c:v>396.33</c:v>
                </c:pt>
                <c:pt idx="1737" formatCode="General">
                  <c:v>397.23</c:v>
                </c:pt>
                <c:pt idx="1738" formatCode="General">
                  <c:v>398.72</c:v>
                </c:pt>
                <c:pt idx="1739" formatCode="General">
                  <c:v>399.12</c:v>
                </c:pt>
                <c:pt idx="1740" formatCode="General">
                  <c:v>399.12</c:v>
                </c:pt>
                <c:pt idx="1741" formatCode="General">
                  <c:v>400.24</c:v>
                </c:pt>
                <c:pt idx="1742" formatCode="General">
                  <c:v>400.12</c:v>
                </c:pt>
                <c:pt idx="1743" formatCode="General">
                  <c:v>400.02</c:v>
                </c:pt>
                <c:pt idx="1744" formatCode="General">
                  <c:v>399.98</c:v>
                </c:pt>
                <c:pt idx="1745" formatCode="General">
                  <c:v>396.46</c:v>
                </c:pt>
                <c:pt idx="1746" formatCode="General">
                  <c:v>396.02</c:v>
                </c:pt>
                <c:pt idx="1747" formatCode="General">
                  <c:v>397.45</c:v>
                </c:pt>
                <c:pt idx="1748" formatCode="General">
                  <c:v>396.39</c:v>
                </c:pt>
                <c:pt idx="1749" formatCode="General">
                  <c:v>395.09</c:v>
                </c:pt>
                <c:pt idx="1750" formatCode="General">
                  <c:v>393.79</c:v>
                </c:pt>
                <c:pt idx="1751" formatCode="General">
                  <c:v>392.88</c:v>
                </c:pt>
                <c:pt idx="1752" formatCode="General">
                  <c:v>390.96</c:v>
                </c:pt>
                <c:pt idx="1753" formatCode="General">
                  <c:v>390.49</c:v>
                </c:pt>
                <c:pt idx="1754" formatCode="General">
                  <c:v>391.1</c:v>
                </c:pt>
                <c:pt idx="1755" formatCode="General">
                  <c:v>389.48</c:v>
                </c:pt>
                <c:pt idx="1756" formatCode="General">
                  <c:v>390.46</c:v>
                </c:pt>
                <c:pt idx="1757" formatCode="General">
                  <c:v>391.57</c:v>
                </c:pt>
                <c:pt idx="1758" formatCode="General">
                  <c:v>385.42</c:v>
                </c:pt>
                <c:pt idx="1759" formatCode="General">
                  <c:v>385.55</c:v>
                </c:pt>
                <c:pt idx="1760" formatCode="General">
                  <c:v>385.44</c:v>
                </c:pt>
                <c:pt idx="1761" formatCode="General">
                  <c:v>385.23</c:v>
                </c:pt>
                <c:pt idx="1762" formatCode="General">
                  <c:v>384.53</c:v>
                </c:pt>
                <c:pt idx="1763" formatCode="General">
                  <c:v>383.48</c:v>
                </c:pt>
                <c:pt idx="1764" formatCode="General">
                  <c:v>384.39</c:v>
                </c:pt>
                <c:pt idx="1765" formatCode="General">
                  <c:v>384.51</c:v>
                </c:pt>
                <c:pt idx="1766" formatCode="General">
                  <c:v>382.78</c:v>
                </c:pt>
                <c:pt idx="1767" formatCode="General">
                  <c:v>384.27</c:v>
                </c:pt>
                <c:pt idx="1768" formatCode="General">
                  <c:v>385.26</c:v>
                </c:pt>
                <c:pt idx="1769" formatCode="General">
                  <c:v>385.87</c:v>
                </c:pt>
                <c:pt idx="1770" formatCode="General">
                  <c:v>386.08</c:v>
                </c:pt>
                <c:pt idx="1771" formatCode="General">
                  <c:v>386.77</c:v>
                </c:pt>
                <c:pt idx="1772" formatCode="General">
                  <c:v>388.12</c:v>
                </c:pt>
                <c:pt idx="1773" formatCode="General">
                  <c:v>389.04</c:v>
                </c:pt>
                <c:pt idx="1774" formatCode="General">
                  <c:v>389.26</c:v>
                </c:pt>
                <c:pt idx="1775" formatCode="General">
                  <c:v>390.34</c:v>
                </c:pt>
                <c:pt idx="1776" formatCode="General">
                  <c:v>388.56</c:v>
                </c:pt>
                <c:pt idx="1777" formatCode="General">
                  <c:v>388.83</c:v>
                </c:pt>
                <c:pt idx="1778" formatCode="General">
                  <c:v>389.29</c:v>
                </c:pt>
                <c:pt idx="1779" formatCode="General">
                  <c:v>389.55</c:v>
                </c:pt>
                <c:pt idx="1780" formatCode="General">
                  <c:v>391</c:v>
                </c:pt>
                <c:pt idx="1781" formatCode="General">
                  <c:v>389.45</c:v>
                </c:pt>
                <c:pt idx="1782" formatCode="General">
                  <c:v>388.92</c:v>
                </c:pt>
                <c:pt idx="1783" formatCode="General">
                  <c:v>388.6</c:v>
                </c:pt>
                <c:pt idx="1784" formatCode="General">
                  <c:v>387.86</c:v>
                </c:pt>
                <c:pt idx="1785" formatCode="General">
                  <c:v>386.29</c:v>
                </c:pt>
                <c:pt idx="1786" formatCode="General">
                  <c:v>386.02</c:v>
                </c:pt>
                <c:pt idx="1787" formatCode="General">
                  <c:v>386.9</c:v>
                </c:pt>
                <c:pt idx="1788" formatCode="General">
                  <c:v>386.38</c:v>
                </c:pt>
                <c:pt idx="1789" formatCode="General">
                  <c:v>387.29</c:v>
                </c:pt>
                <c:pt idx="1790" formatCode="General">
                  <c:v>387.48</c:v>
                </c:pt>
                <c:pt idx="1791" formatCode="General">
                  <c:v>387.65</c:v>
                </c:pt>
                <c:pt idx="1792" formatCode="General">
                  <c:v>382.78</c:v>
                </c:pt>
                <c:pt idx="1793" formatCode="General">
                  <c:v>383.82</c:v>
                </c:pt>
                <c:pt idx="1794" formatCode="General">
                  <c:v>380.13</c:v>
                </c:pt>
                <c:pt idx="1795" formatCode="General">
                  <c:v>379.6</c:v>
                </c:pt>
                <c:pt idx="1796" formatCode="General">
                  <c:v>379.34</c:v>
                </c:pt>
                <c:pt idx="1797" formatCode="General">
                  <c:v>379.92</c:v>
                </c:pt>
                <c:pt idx="1798" formatCode="General">
                  <c:v>380.89</c:v>
                </c:pt>
                <c:pt idx="1799" formatCode="General">
                  <c:v>381.23</c:v>
                </c:pt>
                <c:pt idx="1800" formatCode="General">
                  <c:v>379.5</c:v>
                </c:pt>
                <c:pt idx="1801" formatCode="General">
                  <c:v>377.83</c:v>
                </c:pt>
                <c:pt idx="1802" formatCode="General">
                  <c:v>378.41</c:v>
                </c:pt>
                <c:pt idx="1803" formatCode="General">
                  <c:v>377.72887846625133</c:v>
                </c:pt>
                <c:pt idx="1804" formatCode="General">
                  <c:v>374.83</c:v>
                </c:pt>
                <c:pt idx="1805" formatCode="General">
                  <c:v>375.79</c:v>
                </c:pt>
                <c:pt idx="1806" formatCode="General">
                  <c:v>374.38</c:v>
                </c:pt>
                <c:pt idx="1807" formatCode="General">
                  <c:v>373.68</c:v>
                </c:pt>
                <c:pt idx="1808" formatCode="General">
                  <c:v>372.03</c:v>
                </c:pt>
                <c:pt idx="1809" formatCode="General">
                  <c:v>371.71</c:v>
                </c:pt>
                <c:pt idx="1810" formatCode="General">
                  <c:v>370.06</c:v>
                </c:pt>
                <c:pt idx="1811" formatCode="General">
                  <c:v>369.45</c:v>
                </c:pt>
                <c:pt idx="1812" formatCode="General">
                  <c:v>367.5</c:v>
                </c:pt>
                <c:pt idx="1813" formatCode="General">
                  <c:v>368.82</c:v>
                </c:pt>
                <c:pt idx="1814" formatCode="General">
                  <c:v>367.67</c:v>
                </c:pt>
                <c:pt idx="1815" formatCode="General">
                  <c:v>367.42</c:v>
                </c:pt>
                <c:pt idx="1816" formatCode="General">
                  <c:v>367.17</c:v>
                </c:pt>
                <c:pt idx="1817" formatCode="General">
                  <c:v>367.64</c:v>
                </c:pt>
                <c:pt idx="1818" formatCode="General">
                  <c:v>367.99</c:v>
                </c:pt>
                <c:pt idx="1819" formatCode="General">
                  <c:v>367.32</c:v>
                </c:pt>
                <c:pt idx="1820" formatCode="General">
                  <c:v>362.65</c:v>
                </c:pt>
                <c:pt idx="1821" formatCode="General">
                  <c:v>365</c:v>
                </c:pt>
                <c:pt idx="1822" formatCode="General">
                  <c:v>366.19</c:v>
                </c:pt>
                <c:pt idx="1823" formatCode="General">
                  <c:v>367.47</c:v>
                </c:pt>
                <c:pt idx="1824" formatCode="General">
                  <c:v>367.77</c:v>
                </c:pt>
                <c:pt idx="1825" formatCode="General">
                  <c:v>366.25</c:v>
                </c:pt>
                <c:pt idx="1826" formatCode="General">
                  <c:v>366.93</c:v>
                </c:pt>
                <c:pt idx="1827" formatCode="General">
                  <c:v>359.6</c:v>
                </c:pt>
                <c:pt idx="1828" formatCode="General">
                  <c:v>362.74</c:v>
                </c:pt>
                <c:pt idx="1829" formatCode="General">
                  <c:v>366.58</c:v>
                </c:pt>
                <c:pt idx="1830" formatCode="General">
                  <c:v>365.5</c:v>
                </c:pt>
                <c:pt idx="1831" formatCode="General">
                  <c:v>365.73</c:v>
                </c:pt>
                <c:pt idx="1832" formatCode="General">
                  <c:v>365.36</c:v>
                </c:pt>
                <c:pt idx="1833" formatCode="General">
                  <c:v>363.98</c:v>
                </c:pt>
                <c:pt idx="1834" formatCode="General">
                  <c:v>364.53</c:v>
                </c:pt>
                <c:pt idx="1835" formatCode="General">
                  <c:v>365.31</c:v>
                </c:pt>
                <c:pt idx="1836" formatCode="General">
                  <c:v>365.51</c:v>
                </c:pt>
                <c:pt idx="1837" formatCode="General">
                  <c:v>364.7</c:v>
                </c:pt>
                <c:pt idx="1838" formatCode="General">
                  <c:v>366.83</c:v>
                </c:pt>
                <c:pt idx="1839" formatCode="General">
                  <c:v>365.39</c:v>
                </c:pt>
                <c:pt idx="1840" formatCode="General">
                  <c:v>365.21</c:v>
                </c:pt>
                <c:pt idx="1841" formatCode="General">
                  <c:v>364.19</c:v>
                </c:pt>
                <c:pt idx="1842" formatCode="General">
                  <c:v>361.33</c:v>
                </c:pt>
                <c:pt idx="1843" formatCode="General">
                  <c:v>361.19</c:v>
                </c:pt>
                <c:pt idx="1844" formatCode="General">
                  <c:v>360.45</c:v>
                </c:pt>
                <c:pt idx="1845" formatCode="General">
                  <c:v>360.66</c:v>
                </c:pt>
                <c:pt idx="1846" formatCode="General">
                  <c:v>358.63</c:v>
                </c:pt>
                <c:pt idx="1847" formatCode="General">
                  <c:v>358.06</c:v>
                </c:pt>
                <c:pt idx="1848" formatCode="General">
                  <c:v>356.74</c:v>
                </c:pt>
                <c:pt idx="1849" formatCode="General">
                  <c:v>357.9</c:v>
                </c:pt>
                <c:pt idx="1850" formatCode="General">
                  <c:v>357.71</c:v>
                </c:pt>
                <c:pt idx="1851" formatCode="General">
                  <c:v>356.13</c:v>
                </c:pt>
                <c:pt idx="1852" formatCode="General">
                  <c:v>356.2</c:v>
                </c:pt>
                <c:pt idx="1853" formatCode="General">
                  <c:v>354.65</c:v>
                </c:pt>
                <c:pt idx="1854" formatCode="General">
                  <c:v>354.34</c:v>
                </c:pt>
                <c:pt idx="1855" formatCode="General">
                  <c:v>355.08</c:v>
                </c:pt>
                <c:pt idx="1856" formatCode="General">
                  <c:v>355.93</c:v>
                </c:pt>
                <c:pt idx="1857" formatCode="General">
                  <c:v>355.72</c:v>
                </c:pt>
                <c:pt idx="1858" formatCode="General">
                  <c:v>353.25</c:v>
                </c:pt>
                <c:pt idx="1859" formatCode="General">
                  <c:v>351.66</c:v>
                </c:pt>
                <c:pt idx="1860" formatCode="General">
                  <c:v>349.36</c:v>
                </c:pt>
                <c:pt idx="1861" formatCode="General">
                  <c:v>348.85</c:v>
                </c:pt>
                <c:pt idx="1862" formatCode="General">
                  <c:v>348.36</c:v>
                </c:pt>
                <c:pt idx="1863" formatCode="General">
                  <c:v>348.68</c:v>
                </c:pt>
                <c:pt idx="1864" formatCode="General">
                  <c:v>348.06</c:v>
                </c:pt>
                <c:pt idx="1865" formatCode="General">
                  <c:v>347.35</c:v>
                </c:pt>
                <c:pt idx="1866" formatCode="General">
                  <c:v>348.01</c:v>
                </c:pt>
                <c:pt idx="1867" formatCode="General">
                  <c:v>348.24</c:v>
                </c:pt>
                <c:pt idx="1868" formatCode="General">
                  <c:v>348.18</c:v>
                </c:pt>
                <c:pt idx="1869" formatCode="General">
                  <c:v>348.19</c:v>
                </c:pt>
                <c:pt idx="1870" formatCode="General">
                  <c:v>348.52</c:v>
                </c:pt>
                <c:pt idx="1871" formatCode="General">
                  <c:v>348.73</c:v>
                </c:pt>
                <c:pt idx="1872" formatCode="General">
                  <c:v>348.66</c:v>
                </c:pt>
                <c:pt idx="1873" formatCode="General">
                  <c:v>347.86</c:v>
                </c:pt>
                <c:pt idx="1874" formatCode="General">
                  <c:v>349.17</c:v>
                </c:pt>
                <c:pt idx="1875" formatCode="General">
                  <c:v>349.89</c:v>
                </c:pt>
                <c:pt idx="1876" formatCode="General">
                  <c:v>347.39</c:v>
                </c:pt>
                <c:pt idx="1877" formatCode="General">
                  <c:v>346.93</c:v>
                </c:pt>
                <c:pt idx="1878" formatCode="General">
                  <c:v>347.99</c:v>
                </c:pt>
                <c:pt idx="1879" formatCode="General">
                  <c:v>349.23</c:v>
                </c:pt>
                <c:pt idx="1880" formatCode="General">
                  <c:v>348.53</c:v>
                </c:pt>
                <c:pt idx="1881" formatCode="General">
                  <c:v>347.59</c:v>
                </c:pt>
                <c:pt idx="1882" formatCode="General">
                  <c:v>347.49</c:v>
                </c:pt>
                <c:pt idx="1883" formatCode="General">
                  <c:v>345.09</c:v>
                </c:pt>
                <c:pt idx="1884" formatCode="General">
                  <c:v>346.1</c:v>
                </c:pt>
                <c:pt idx="1885" formatCode="General">
                  <c:v>347.54</c:v>
                </c:pt>
                <c:pt idx="1886" formatCode="General">
                  <c:v>345.79</c:v>
                </c:pt>
                <c:pt idx="1887" formatCode="General">
                  <c:v>347.02</c:v>
                </c:pt>
                <c:pt idx="1888" formatCode="General">
                  <c:v>347.69</c:v>
                </c:pt>
                <c:pt idx="1889" formatCode="General">
                  <c:v>347.26</c:v>
                </c:pt>
                <c:pt idx="1890" formatCode="General">
                  <c:v>347.01</c:v>
                </c:pt>
                <c:pt idx="1891" formatCode="General">
                  <c:v>348.08</c:v>
                </c:pt>
                <c:pt idx="1892" formatCode="General">
                  <c:v>347.8</c:v>
                </c:pt>
                <c:pt idx="1893" formatCode="General">
                  <c:v>348.38</c:v>
                </c:pt>
                <c:pt idx="1894" formatCode="General">
                  <c:v>347.88</c:v>
                </c:pt>
                <c:pt idx="1895" formatCode="General">
                  <c:v>348.02</c:v>
                </c:pt>
                <c:pt idx="1896" formatCode="General">
                  <c:v>347.57</c:v>
                </c:pt>
                <c:pt idx="1897" formatCode="General">
                  <c:v>345.57</c:v>
                </c:pt>
                <c:pt idx="1898" formatCode="General">
                  <c:v>345.17</c:v>
                </c:pt>
                <c:pt idx="1899" formatCode="General">
                  <c:v>343.95932501683302</c:v>
                </c:pt>
                <c:pt idx="1900" formatCode="General">
                  <c:v>343.46</c:v>
                </c:pt>
                <c:pt idx="1901" formatCode="General">
                  <c:v>343</c:v>
                </c:pt>
                <c:pt idx="1902" formatCode="General">
                  <c:v>341.8</c:v>
                </c:pt>
                <c:pt idx="1903" formatCode="General">
                  <c:v>341.25</c:v>
                </c:pt>
                <c:pt idx="1904" formatCode="General">
                  <c:v>338.58</c:v>
                </c:pt>
                <c:pt idx="1905" formatCode="General">
                  <c:v>337.77</c:v>
                </c:pt>
                <c:pt idx="1906" formatCode="General">
                  <c:v>339.03</c:v>
                </c:pt>
                <c:pt idx="1907" formatCode="General">
                  <c:v>338.89</c:v>
                </c:pt>
                <c:pt idx="1908" formatCode="General">
                  <c:v>338.67</c:v>
                </c:pt>
                <c:pt idx="1909" formatCode="General">
                  <c:v>337.8</c:v>
                </c:pt>
                <c:pt idx="1910" formatCode="General">
                  <c:v>337.22</c:v>
                </c:pt>
                <c:pt idx="1911" formatCode="General">
                  <c:v>339.45</c:v>
                </c:pt>
                <c:pt idx="1912" formatCode="General">
                  <c:v>340.92</c:v>
                </c:pt>
                <c:pt idx="1913" formatCode="General">
                  <c:v>341.02</c:v>
                </c:pt>
                <c:pt idx="1914" formatCode="General">
                  <c:v>341.79</c:v>
                </c:pt>
                <c:pt idx="1915" formatCode="General">
                  <c:v>343.98</c:v>
                </c:pt>
                <c:pt idx="1916" formatCode="General">
                  <c:v>345.68</c:v>
                </c:pt>
                <c:pt idx="1917" formatCode="General">
                  <c:v>345.9</c:v>
                </c:pt>
                <c:pt idx="1918" formatCode="General">
                  <c:v>346.77</c:v>
                </c:pt>
                <c:pt idx="1919" formatCode="General">
                  <c:v>346.92</c:v>
                </c:pt>
                <c:pt idx="1920" formatCode="General">
                  <c:v>348.66</c:v>
                </c:pt>
                <c:pt idx="1921" formatCode="General">
                  <c:v>354.1</c:v>
                </c:pt>
                <c:pt idx="1922" formatCode="General">
                  <c:v>357.96</c:v>
                </c:pt>
                <c:pt idx="1923" formatCode="General">
                  <c:v>359.79</c:v>
                </c:pt>
                <c:pt idx="1924" formatCode="General">
                  <c:v>361.96</c:v>
                </c:pt>
                <c:pt idx="1925" formatCode="General">
                  <c:v>363.46</c:v>
                </c:pt>
                <c:pt idx="1926" formatCode="General">
                  <c:v>363.87</c:v>
                </c:pt>
                <c:pt idx="1927" formatCode="General">
                  <c:v>364.46</c:v>
                </c:pt>
                <c:pt idx="1928" formatCode="General">
                  <c:v>366.2</c:v>
                </c:pt>
                <c:pt idx="1929" formatCode="General">
                  <c:v>367.59</c:v>
                </c:pt>
                <c:pt idx="1930" formatCode="General">
                  <c:v>369.94</c:v>
                </c:pt>
                <c:pt idx="1931" formatCode="General">
                  <c:v>373.88</c:v>
                </c:pt>
                <c:pt idx="1932" formatCode="General">
                  <c:v>376.24</c:v>
                </c:pt>
                <c:pt idx="1933" formatCode="General">
                  <c:v>380.22</c:v>
                </c:pt>
                <c:pt idx="1934" formatCode="General">
                  <c:v>386.51</c:v>
                </c:pt>
                <c:pt idx="1935" formatCode="General">
                  <c:v>388.91</c:v>
                </c:pt>
                <c:pt idx="1936" formatCode="General">
                  <c:v>386.59</c:v>
                </c:pt>
                <c:pt idx="1937" formatCode="General">
                  <c:v>386.44</c:v>
                </c:pt>
                <c:pt idx="1938" formatCode="General">
                  <c:v>383.49</c:v>
                </c:pt>
                <c:pt idx="1939" formatCode="General">
                  <c:v>379.67</c:v>
                </c:pt>
                <c:pt idx="1940" formatCode="General">
                  <c:v>377.41</c:v>
                </c:pt>
                <c:pt idx="1941" formatCode="General">
                  <c:v>374.6</c:v>
                </c:pt>
                <c:pt idx="1942" formatCode="General">
                  <c:v>375.44</c:v>
                </c:pt>
                <c:pt idx="1943" formatCode="General">
                  <c:v>375.09</c:v>
                </c:pt>
                <c:pt idx="1944" formatCode="General">
                  <c:v>374.23</c:v>
                </c:pt>
                <c:pt idx="1945" formatCode="General">
                  <c:v>374.65</c:v>
                </c:pt>
                <c:pt idx="1946" formatCode="General">
                  <c:v>372.56</c:v>
                </c:pt>
                <c:pt idx="1947" formatCode="General">
                  <c:v>370.92</c:v>
                </c:pt>
                <c:pt idx="1948" formatCode="General">
                  <c:v>371.03</c:v>
                </c:pt>
                <c:pt idx="1949" formatCode="General">
                  <c:v>372.95</c:v>
                </c:pt>
                <c:pt idx="1950" formatCode="General">
                  <c:v>373.62</c:v>
                </c:pt>
                <c:pt idx="1951" formatCode="General">
                  <c:v>373.65</c:v>
                </c:pt>
                <c:pt idx="1952" formatCode="General">
                  <c:v>372.17</c:v>
                </c:pt>
                <c:pt idx="1953" formatCode="General">
                  <c:v>373.96</c:v>
                </c:pt>
                <c:pt idx="1954" formatCode="General">
                  <c:v>373.62</c:v>
                </c:pt>
                <c:pt idx="1955" formatCode="General">
                  <c:v>373.3</c:v>
                </c:pt>
                <c:pt idx="1956" formatCode="General">
                  <c:v>373.39</c:v>
                </c:pt>
                <c:pt idx="1957" formatCode="General">
                  <c:v>374.39</c:v>
                </c:pt>
                <c:pt idx="1958" formatCode="General">
                  <c:v>374.99</c:v>
                </c:pt>
                <c:pt idx="1959" formatCode="General">
                  <c:v>376.27</c:v>
                </c:pt>
                <c:pt idx="1960" formatCode="General">
                  <c:v>376.75</c:v>
                </c:pt>
                <c:pt idx="1961" formatCode="General">
                  <c:v>374.9</c:v>
                </c:pt>
                <c:pt idx="1962" formatCode="General">
                  <c:v>375.28</c:v>
                </c:pt>
                <c:pt idx="1963" formatCode="General">
                  <c:v>374.92</c:v>
                </c:pt>
                <c:pt idx="1964" formatCode="General">
                  <c:v>375.05</c:v>
                </c:pt>
                <c:pt idx="1965" formatCode="General">
                  <c:v>375.05</c:v>
                </c:pt>
                <c:pt idx="1966" formatCode="General">
                  <c:v>374.54</c:v>
                </c:pt>
                <c:pt idx="1967" formatCode="General">
                  <c:v>373.02</c:v>
                </c:pt>
                <c:pt idx="1968" formatCode="General">
                  <c:v>373.04</c:v>
                </c:pt>
                <c:pt idx="1969" formatCode="General">
                  <c:v>373.43</c:v>
                </c:pt>
                <c:pt idx="1970" formatCode="General">
                  <c:v>372.62</c:v>
                </c:pt>
                <c:pt idx="1971" formatCode="General">
                  <c:v>369.5</c:v>
                </c:pt>
                <c:pt idx="1972" formatCode="General">
                  <c:v>365.51</c:v>
                </c:pt>
                <c:pt idx="1973" formatCode="General">
                  <c:v>365.16</c:v>
                </c:pt>
                <c:pt idx="1974" formatCode="General">
                  <c:v>365.9</c:v>
                </c:pt>
                <c:pt idx="1975" formatCode="General">
                  <c:v>364.82</c:v>
                </c:pt>
                <c:pt idx="1976" formatCode="General">
                  <c:v>364.27</c:v>
                </c:pt>
                <c:pt idx="1977" formatCode="General">
                  <c:v>364.28</c:v>
                </c:pt>
                <c:pt idx="1978" formatCode="General">
                  <c:v>364.71</c:v>
                </c:pt>
                <c:pt idx="1979" formatCode="General">
                  <c:v>362.67</c:v>
                </c:pt>
                <c:pt idx="1980" formatCode="General">
                  <c:v>360.48</c:v>
                </c:pt>
                <c:pt idx="1981" formatCode="General">
                  <c:v>361</c:v>
                </c:pt>
                <c:pt idx="1982" formatCode="General">
                  <c:v>361.26</c:v>
                </c:pt>
                <c:pt idx="1983" formatCode="General">
                  <c:v>360.47</c:v>
                </c:pt>
                <c:pt idx="1984" formatCode="General">
                  <c:v>359.93</c:v>
                </c:pt>
                <c:pt idx="1985" formatCode="General">
                  <c:v>359.64</c:v>
                </c:pt>
                <c:pt idx="1986" formatCode="General">
                  <c:v>359.33</c:v>
                </c:pt>
                <c:pt idx="1987" formatCode="General">
                  <c:v>359.44</c:v>
                </c:pt>
                <c:pt idx="1988" formatCode="General">
                  <c:v>355.79</c:v>
                </c:pt>
                <c:pt idx="1989" formatCode="General">
                  <c:v>355.05</c:v>
                </c:pt>
                <c:pt idx="1990" formatCode="General">
                  <c:v>354.34</c:v>
                </c:pt>
                <c:pt idx="1991" formatCode="General">
                  <c:v>353.64</c:v>
                </c:pt>
                <c:pt idx="1992" formatCode="General">
                  <c:v>353.88</c:v>
                </c:pt>
                <c:pt idx="1993" formatCode="General">
                  <c:v>352.43</c:v>
                </c:pt>
                <c:pt idx="1994" formatCode="General">
                  <c:v>353.46</c:v>
                </c:pt>
                <c:pt idx="1995" formatCode="General">
                  <c:v>351.69</c:v>
                </c:pt>
                <c:pt idx="1996" formatCode="General">
                  <c:v>351.7</c:v>
                </c:pt>
                <c:pt idx="1997" formatCode="General">
                  <c:v>352.93</c:v>
                </c:pt>
                <c:pt idx="1998" formatCode="General">
                  <c:v>354.91</c:v>
                </c:pt>
                <c:pt idx="1999" formatCode="General">
                  <c:v>354.85</c:v>
                </c:pt>
                <c:pt idx="2000" formatCode="General">
                  <c:v>354.97</c:v>
                </c:pt>
                <c:pt idx="2001" formatCode="General">
                  <c:v>354.97</c:v>
                </c:pt>
                <c:pt idx="2002" formatCode="General">
                  <c:v>354.39</c:v>
                </c:pt>
                <c:pt idx="2003" formatCode="General">
                  <c:v>355.98</c:v>
                </c:pt>
                <c:pt idx="2004" formatCode="General">
                  <c:v>353.95</c:v>
                </c:pt>
                <c:pt idx="2005" formatCode="General">
                  <c:v>352.59</c:v>
                </c:pt>
                <c:pt idx="2006" formatCode="General">
                  <c:v>352.37</c:v>
                </c:pt>
                <c:pt idx="2007" formatCode="General">
                  <c:v>352.15</c:v>
                </c:pt>
                <c:pt idx="2008" formatCode="General">
                  <c:v>352.39</c:v>
                </c:pt>
                <c:pt idx="2009" formatCode="General">
                  <c:v>354.17</c:v>
                </c:pt>
                <c:pt idx="2010" formatCode="General">
                  <c:v>354.11</c:v>
                </c:pt>
                <c:pt idx="2011" formatCode="General">
                  <c:v>354.2</c:v>
                </c:pt>
                <c:pt idx="2012" formatCode="General">
                  <c:v>354.04</c:v>
                </c:pt>
                <c:pt idx="2013" formatCode="General">
                  <c:v>354.03</c:v>
                </c:pt>
                <c:pt idx="2014" formatCode="General">
                  <c:v>355.35</c:v>
                </c:pt>
                <c:pt idx="2015" formatCode="General">
                  <c:v>355.55</c:v>
                </c:pt>
                <c:pt idx="2016" formatCode="General">
                  <c:v>354</c:v>
                </c:pt>
                <c:pt idx="2017" formatCode="General">
                  <c:v>353.59</c:v>
                </c:pt>
                <c:pt idx="2018" formatCode="General">
                  <c:v>353.57</c:v>
                </c:pt>
                <c:pt idx="2019" formatCode="General">
                  <c:v>353.41</c:v>
                </c:pt>
                <c:pt idx="2020" formatCode="General">
                  <c:v>353.42</c:v>
                </c:pt>
                <c:pt idx="2021" formatCode="General">
                  <c:v>352.92</c:v>
                </c:pt>
                <c:pt idx="2022" formatCode="General">
                  <c:v>353.99</c:v>
                </c:pt>
                <c:pt idx="2023" formatCode="General">
                  <c:v>354.38</c:v>
                </c:pt>
                <c:pt idx="2024" formatCode="General">
                  <c:v>350.63</c:v>
                </c:pt>
                <c:pt idx="2025" formatCode="General">
                  <c:v>350.64</c:v>
                </c:pt>
                <c:pt idx="2026" formatCode="General">
                  <c:v>349.09</c:v>
                </c:pt>
                <c:pt idx="2027" formatCode="General">
                  <c:v>351.23</c:v>
                </c:pt>
                <c:pt idx="2028" formatCode="General">
                  <c:v>351.66</c:v>
                </c:pt>
                <c:pt idx="2029" formatCode="General">
                  <c:v>351.6</c:v>
                </c:pt>
                <c:pt idx="2030" formatCode="General">
                  <c:v>351.54</c:v>
                </c:pt>
                <c:pt idx="2031" formatCode="General">
                  <c:v>351.71</c:v>
                </c:pt>
                <c:pt idx="2032" formatCode="General">
                  <c:v>354.6</c:v>
                </c:pt>
                <c:pt idx="2033" formatCode="General">
                  <c:v>358.65</c:v>
                </c:pt>
                <c:pt idx="2034" formatCode="General">
                  <c:v>360.26</c:v>
                </c:pt>
                <c:pt idx="2035" formatCode="General">
                  <c:v>359.14</c:v>
                </c:pt>
                <c:pt idx="2036" formatCode="General">
                  <c:v>358.1</c:v>
                </c:pt>
                <c:pt idx="2037" formatCode="General">
                  <c:v>355.73</c:v>
                </c:pt>
                <c:pt idx="2038" formatCode="General">
                  <c:v>357.2</c:v>
                </c:pt>
                <c:pt idx="2039" formatCode="General">
                  <c:v>356.87</c:v>
                </c:pt>
                <c:pt idx="2040" formatCode="General">
                  <c:v>358</c:v>
                </c:pt>
                <c:pt idx="2041" formatCode="General">
                  <c:v>357.22</c:v>
                </c:pt>
                <c:pt idx="2042" formatCode="General">
                  <c:v>357.2</c:v>
                </c:pt>
                <c:pt idx="2043" formatCode="General">
                  <c:v>355.41</c:v>
                </c:pt>
                <c:pt idx="2044" formatCode="General">
                  <c:v>355.49</c:v>
                </c:pt>
                <c:pt idx="2045" formatCode="General">
                  <c:v>356.44</c:v>
                </c:pt>
                <c:pt idx="2046" formatCode="General">
                  <c:v>358.15</c:v>
                </c:pt>
                <c:pt idx="2047" formatCode="General">
                  <c:v>359.9</c:v>
                </c:pt>
                <c:pt idx="2048" formatCode="General">
                  <c:v>361.16</c:v>
                </c:pt>
                <c:pt idx="2049" formatCode="General">
                  <c:v>362.52</c:v>
                </c:pt>
                <c:pt idx="2050" formatCode="General">
                  <c:v>363</c:v>
                </c:pt>
                <c:pt idx="2051" formatCode="General">
                  <c:v>362.42</c:v>
                </c:pt>
                <c:pt idx="2052" formatCode="General">
                  <c:v>362.61</c:v>
                </c:pt>
                <c:pt idx="2053" formatCode="General">
                  <c:v>364.71</c:v>
                </c:pt>
                <c:pt idx="2054" formatCode="General">
                  <c:v>365.36</c:v>
                </c:pt>
                <c:pt idx="2055" formatCode="General">
                  <c:v>364.14</c:v>
                </c:pt>
                <c:pt idx="2056" formatCode="General">
                  <c:v>365.69</c:v>
                </c:pt>
                <c:pt idx="2057" formatCode="General">
                  <c:v>364.61</c:v>
                </c:pt>
                <c:pt idx="2058" formatCode="General">
                  <c:v>366</c:v>
                </c:pt>
                <c:pt idx="2059" formatCode="General">
                  <c:v>366.26</c:v>
                </c:pt>
                <c:pt idx="2060" formatCode="General">
                  <c:v>367.12</c:v>
                </c:pt>
                <c:pt idx="2061" formatCode="General">
                  <c:v>367.77</c:v>
                </c:pt>
                <c:pt idx="2062" formatCode="General">
                  <c:v>366.29</c:v>
                </c:pt>
                <c:pt idx="2063" formatCode="General">
                  <c:v>366.19</c:v>
                </c:pt>
                <c:pt idx="2064" formatCode="General">
                  <c:v>367.73</c:v>
                </c:pt>
                <c:pt idx="2065" formatCode="General">
                  <c:v>368.32</c:v>
                </c:pt>
                <c:pt idx="2066" formatCode="General">
                  <c:v>368.88</c:v>
                </c:pt>
                <c:pt idx="2067" formatCode="General">
                  <c:v>369.84</c:v>
                </c:pt>
                <c:pt idx="2068" formatCode="General">
                  <c:v>369.91</c:v>
                </c:pt>
                <c:pt idx="2069" formatCode="General">
                  <c:v>370.17</c:v>
                </c:pt>
                <c:pt idx="2070" formatCode="General">
                  <c:v>370.65</c:v>
                </c:pt>
                <c:pt idx="2071" formatCode="General">
                  <c:v>370.98</c:v>
                </c:pt>
                <c:pt idx="2072" formatCode="General">
                  <c:v>371.75</c:v>
                </c:pt>
                <c:pt idx="2073" formatCode="General">
                  <c:v>372.15</c:v>
                </c:pt>
                <c:pt idx="2074" formatCode="General">
                  <c:v>371.56</c:v>
                </c:pt>
                <c:pt idx="2075" formatCode="General">
                  <c:v>371.74</c:v>
                </c:pt>
                <c:pt idx="2076" formatCode="General">
                  <c:v>371.5</c:v>
                </c:pt>
                <c:pt idx="2077" formatCode="General">
                  <c:v>375.23</c:v>
                </c:pt>
                <c:pt idx="2078" formatCode="General">
                  <c:v>376.64</c:v>
                </c:pt>
                <c:pt idx="2079" formatCode="General">
                  <c:v>380.22</c:v>
                </c:pt>
                <c:pt idx="2080" formatCode="General">
                  <c:v>378.08</c:v>
                </c:pt>
                <c:pt idx="2081" formatCode="General">
                  <c:v>382.05</c:v>
                </c:pt>
                <c:pt idx="2082" formatCode="General">
                  <c:v>383.05</c:v>
                </c:pt>
                <c:pt idx="2083" formatCode="General">
                  <c:v>383.5</c:v>
                </c:pt>
                <c:pt idx="2084" formatCode="General">
                  <c:v>382.36</c:v>
                </c:pt>
                <c:pt idx="2085" formatCode="General">
                  <c:v>382.09</c:v>
                </c:pt>
                <c:pt idx="2086" formatCode="General">
                  <c:v>382.25</c:v>
                </c:pt>
                <c:pt idx="2087" formatCode="General">
                  <c:v>381.43</c:v>
                </c:pt>
                <c:pt idx="2088" formatCode="General">
                  <c:v>382.23</c:v>
                </c:pt>
                <c:pt idx="2089" formatCode="General">
                  <c:v>381.95</c:v>
                </c:pt>
                <c:pt idx="2090" formatCode="General">
                  <c:v>381.74</c:v>
                </c:pt>
                <c:pt idx="2091" formatCode="General">
                  <c:v>381.49</c:v>
                </c:pt>
                <c:pt idx="2092" formatCode="General">
                  <c:v>381.48</c:v>
                </c:pt>
                <c:pt idx="2093" formatCode="General">
                  <c:v>381.64</c:v>
                </c:pt>
                <c:pt idx="2094" formatCode="General">
                  <c:v>381</c:v>
                </c:pt>
                <c:pt idx="2095" formatCode="General">
                  <c:v>380.97</c:v>
                </c:pt>
                <c:pt idx="2096" formatCode="General">
                  <c:v>381.11</c:v>
                </c:pt>
                <c:pt idx="2097" formatCode="General">
                  <c:v>379.73</c:v>
                </c:pt>
                <c:pt idx="2098" formatCode="General">
                  <c:v>379.33</c:v>
                </c:pt>
                <c:pt idx="2099" formatCode="General">
                  <c:v>379.19</c:v>
                </c:pt>
                <c:pt idx="2100" formatCode="General">
                  <c:v>377.39</c:v>
                </c:pt>
                <c:pt idx="2101" formatCode="General">
                  <c:v>376.59</c:v>
                </c:pt>
                <c:pt idx="2102" formatCode="General">
                  <c:v>375.23</c:v>
                </c:pt>
                <c:pt idx="2103" formatCode="General">
                  <c:v>375.41</c:v>
                </c:pt>
                <c:pt idx="2104" formatCode="General">
                  <c:v>377.03</c:v>
                </c:pt>
                <c:pt idx="2105" formatCode="General">
                  <c:v>377.19</c:v>
                </c:pt>
                <c:pt idx="2106" formatCode="General">
                  <c:v>377.32</c:v>
                </c:pt>
                <c:pt idx="2107" formatCode="General">
                  <c:v>376.65</c:v>
                </c:pt>
                <c:pt idx="2108" formatCode="General">
                  <c:v>377.03</c:v>
                </c:pt>
                <c:pt idx="2109" formatCode="General">
                  <c:v>378.15</c:v>
                </c:pt>
                <c:pt idx="2110" formatCode="General">
                  <c:v>380.85</c:v>
                </c:pt>
                <c:pt idx="2111" formatCode="General">
                  <c:v>381.4</c:v>
                </c:pt>
                <c:pt idx="2112" formatCode="General">
                  <c:v>382.86</c:v>
                </c:pt>
                <c:pt idx="2113" formatCode="General">
                  <c:v>383.35</c:v>
                </c:pt>
                <c:pt idx="2114" formatCode="General">
                  <c:v>382.71</c:v>
                </c:pt>
                <c:pt idx="2115" formatCode="General">
                  <c:v>382.31</c:v>
                </c:pt>
                <c:pt idx="2116" formatCode="General">
                  <c:v>381.22</c:v>
                </c:pt>
                <c:pt idx="2117" formatCode="General">
                  <c:v>380.31</c:v>
                </c:pt>
                <c:pt idx="2118" formatCode="General">
                  <c:v>378.73</c:v>
                </c:pt>
                <c:pt idx="2119" formatCode="General">
                  <c:v>379.87</c:v>
                </c:pt>
                <c:pt idx="2120" formatCode="General">
                  <c:v>379.02</c:v>
                </c:pt>
                <c:pt idx="2121" formatCode="General">
                  <c:v>379.30552562535064</c:v>
                </c:pt>
                <c:pt idx="2122" formatCode="General">
                  <c:v>379.03</c:v>
                </c:pt>
                <c:pt idx="2123" formatCode="General">
                  <c:v>377.95</c:v>
                </c:pt>
                <c:pt idx="2124" formatCode="General">
                  <c:v>378.49</c:v>
                </c:pt>
                <c:pt idx="2125" formatCode="General">
                  <c:v>378.88</c:v>
                </c:pt>
                <c:pt idx="2126" formatCode="General">
                  <c:v>378.4</c:v>
                </c:pt>
                <c:pt idx="2127" formatCode="General">
                  <c:v>378.38</c:v>
                </c:pt>
                <c:pt idx="2128" formatCode="General">
                  <c:v>378.94</c:v>
                </c:pt>
                <c:pt idx="2129" formatCode="General">
                  <c:v>377.99</c:v>
                </c:pt>
                <c:pt idx="2130" formatCode="General">
                  <c:v>378.08</c:v>
                </c:pt>
                <c:pt idx="2131" formatCode="General">
                  <c:v>379.98</c:v>
                </c:pt>
                <c:pt idx="2132" formatCode="General">
                  <c:v>380.48</c:v>
                </c:pt>
                <c:pt idx="2133" formatCode="General">
                  <c:v>380.21</c:v>
                </c:pt>
                <c:pt idx="2134" formatCode="General">
                  <c:v>381.96</c:v>
                </c:pt>
                <c:pt idx="2135" formatCode="General">
                  <c:v>383.8498598291942</c:v>
                </c:pt>
                <c:pt idx="2136" formatCode="General">
                  <c:v>384</c:v>
                </c:pt>
                <c:pt idx="2137" formatCode="General">
                  <c:v>384.84</c:v>
                </c:pt>
                <c:pt idx="2138" formatCode="General">
                  <c:v>385.74</c:v>
                </c:pt>
                <c:pt idx="2139" formatCode="General">
                  <c:v>386.14</c:v>
                </c:pt>
                <c:pt idx="2140" formatCode="General">
                  <c:v>385.73</c:v>
                </c:pt>
                <c:pt idx="2141" formatCode="General">
                  <c:v>388.24</c:v>
                </c:pt>
                <c:pt idx="2142" formatCode="General">
                  <c:v>388.13</c:v>
                </c:pt>
                <c:pt idx="2143" formatCode="General">
                  <c:v>386.06</c:v>
                </c:pt>
                <c:pt idx="2144" formatCode="General">
                  <c:v>386.29</c:v>
                </c:pt>
                <c:pt idx="2145" formatCode="General">
                  <c:v>386.4</c:v>
                </c:pt>
                <c:pt idx="2146" formatCode="General">
                  <c:v>386.67</c:v>
                </c:pt>
                <c:pt idx="2147" formatCode="General">
                  <c:v>385.27</c:v>
                </c:pt>
                <c:pt idx="2148" formatCode="General">
                  <c:v>385.23</c:v>
                </c:pt>
                <c:pt idx="2149" formatCode="General">
                  <c:v>387.41</c:v>
                </c:pt>
                <c:pt idx="2150" formatCode="General">
                  <c:v>390.53</c:v>
                </c:pt>
                <c:pt idx="2151" formatCode="General">
                  <c:v>392.75</c:v>
                </c:pt>
                <c:pt idx="2152" formatCode="General">
                  <c:v>396.95</c:v>
                </c:pt>
                <c:pt idx="2153" formatCode="General">
                  <c:v>397.58</c:v>
                </c:pt>
                <c:pt idx="2154" formatCode="General">
                  <c:v>399.55</c:v>
                </c:pt>
                <c:pt idx="2155" formatCode="General">
                  <c:v>401.2</c:v>
                </c:pt>
                <c:pt idx="2156" formatCode="General">
                  <c:v>402.61</c:v>
                </c:pt>
                <c:pt idx="2157" formatCode="General">
                  <c:v>402.02</c:v>
                </c:pt>
                <c:pt idx="2158" formatCode="General">
                  <c:v>401.93</c:v>
                </c:pt>
                <c:pt idx="2159" formatCode="General">
                  <c:v>401.73</c:v>
                </c:pt>
                <c:pt idx="2160" formatCode="General">
                  <c:v>399.26</c:v>
                </c:pt>
                <c:pt idx="2161" formatCode="General">
                  <c:v>399.18</c:v>
                </c:pt>
                <c:pt idx="2162" formatCode="General">
                  <c:v>399.63</c:v>
                </c:pt>
                <c:pt idx="2163" formatCode="General">
                  <c:v>400.23</c:v>
                </c:pt>
                <c:pt idx="2164" formatCode="General">
                  <c:v>404.57</c:v>
                </c:pt>
                <c:pt idx="2165" formatCode="General">
                  <c:v>407.54</c:v>
                </c:pt>
                <c:pt idx="2166" formatCode="General">
                  <c:v>408.4</c:v>
                </c:pt>
                <c:pt idx="2167" formatCode="General">
                  <c:v>409.36</c:v>
                </c:pt>
                <c:pt idx="2168" formatCode="General">
                  <c:v>410.35</c:v>
                </c:pt>
                <c:pt idx="2169" formatCode="General">
                  <c:v>412.08</c:v>
                </c:pt>
                <c:pt idx="2170" formatCode="General">
                  <c:v>414.43</c:v>
                </c:pt>
                <c:pt idx="2171" formatCode="General">
                  <c:v>420.15</c:v>
                </c:pt>
                <c:pt idx="2172" formatCode="General">
                  <c:v>421.51</c:v>
                </c:pt>
                <c:pt idx="2173" formatCode="General">
                  <c:v>422.68</c:v>
                </c:pt>
                <c:pt idx="2174" formatCode="General">
                  <c:v>421.08</c:v>
                </c:pt>
                <c:pt idx="2175" formatCode="General">
                  <c:v>421.6</c:v>
                </c:pt>
                <c:pt idx="2176" formatCode="General">
                  <c:v>423.29</c:v>
                </c:pt>
                <c:pt idx="2177" formatCode="General">
                  <c:v>424.52</c:v>
                </c:pt>
                <c:pt idx="2178" formatCode="General">
                  <c:v>435.77</c:v>
                </c:pt>
                <c:pt idx="2179" formatCode="General">
                  <c:v>451.11</c:v>
                </c:pt>
                <c:pt idx="2180" formatCode="General">
                  <c:v>450.8</c:v>
                </c:pt>
                <c:pt idx="2181" formatCode="General">
                  <c:v>448.35</c:v>
                </c:pt>
                <c:pt idx="2182" formatCode="General">
                  <c:v>445.85</c:v>
                </c:pt>
                <c:pt idx="2183" formatCode="General">
                  <c:v>443.63</c:v>
                </c:pt>
                <c:pt idx="2184" formatCode="General">
                  <c:v>440.7</c:v>
                </c:pt>
                <c:pt idx="2185" formatCode="General">
                  <c:v>437.29</c:v>
                </c:pt>
                <c:pt idx="2186" formatCode="General">
                  <c:v>435.9</c:v>
                </c:pt>
                <c:pt idx="2187" formatCode="General">
                  <c:v>433.68</c:v>
                </c:pt>
                <c:pt idx="2188" formatCode="General">
                  <c:v>427.63</c:v>
                </c:pt>
                <c:pt idx="2189" formatCode="General">
                  <c:v>425.37</c:v>
                </c:pt>
                <c:pt idx="2190" formatCode="General">
                  <c:v>427.27</c:v>
                </c:pt>
                <c:pt idx="2191" formatCode="General">
                  <c:v>426.99</c:v>
                </c:pt>
                <c:pt idx="2192" formatCode="General">
                  <c:v>429.41</c:v>
                </c:pt>
                <c:pt idx="2193" formatCode="General">
                  <c:v>433.17</c:v>
                </c:pt>
                <c:pt idx="2194" formatCode="General">
                  <c:v>431.08621276791848</c:v>
                </c:pt>
                <c:pt idx="2195" formatCode="General">
                  <c:v>431</c:v>
                </c:pt>
                <c:pt idx="2196" formatCode="General">
                  <c:v>419.01</c:v>
                </c:pt>
                <c:pt idx="2197" formatCode="General">
                  <c:v>415.21</c:v>
                </c:pt>
                <c:pt idx="2198" formatCode="General">
                  <c:v>421.76</c:v>
                </c:pt>
                <c:pt idx="2199" formatCode="General">
                  <c:v>424.55</c:v>
                </c:pt>
                <c:pt idx="2200" formatCode="General">
                  <c:v>423.47</c:v>
                </c:pt>
                <c:pt idx="2201" formatCode="General">
                  <c:v>422.96</c:v>
                </c:pt>
                <c:pt idx="2202" formatCode="General">
                  <c:v>424.47</c:v>
                </c:pt>
                <c:pt idx="2203" formatCode="General">
                  <c:v>424.57</c:v>
                </c:pt>
                <c:pt idx="2204" formatCode="General">
                  <c:v>426.42</c:v>
                </c:pt>
                <c:pt idx="2205" formatCode="General">
                  <c:v>428.73</c:v>
                </c:pt>
                <c:pt idx="2206" formatCode="General">
                  <c:v>431.23</c:v>
                </c:pt>
                <c:pt idx="2207" formatCode="General">
                  <c:v>431.61</c:v>
                </c:pt>
                <c:pt idx="2208" formatCode="General">
                  <c:v>430.48</c:v>
                </c:pt>
                <c:pt idx="2209" formatCode="General">
                  <c:v>430.15</c:v>
                </c:pt>
                <c:pt idx="2210" formatCode="General">
                  <c:v>429.54</c:v>
                </c:pt>
                <c:pt idx="2211" formatCode="General">
                  <c:v>428.12</c:v>
                </c:pt>
                <c:pt idx="2212" formatCode="General">
                  <c:v>417.07</c:v>
                </c:pt>
                <c:pt idx="2213" formatCode="General">
                  <c:v>417.35</c:v>
                </c:pt>
                <c:pt idx="2214" formatCode="General">
                  <c:v>420.13348673588303</c:v>
                </c:pt>
                <c:pt idx="2215" formatCode="General">
                  <c:v>424.06</c:v>
                </c:pt>
                <c:pt idx="2216" formatCode="General">
                  <c:v>422.08</c:v>
                </c:pt>
                <c:pt idx="2217" formatCode="General">
                  <c:v>423.01</c:v>
                </c:pt>
                <c:pt idx="2218" formatCode="General">
                  <c:v>423.5</c:v>
                </c:pt>
                <c:pt idx="2219" formatCode="General">
                  <c:v>422.45</c:v>
                </c:pt>
                <c:pt idx="2220" formatCode="General">
                  <c:v>425.33</c:v>
                </c:pt>
                <c:pt idx="2221" formatCode="General">
                  <c:v>426.21</c:v>
                </c:pt>
                <c:pt idx="2222" formatCode="General">
                  <c:v>428.73</c:v>
                </c:pt>
                <c:pt idx="2223" formatCode="General">
                  <c:v>432.45</c:v>
                </c:pt>
                <c:pt idx="2224" formatCode="General">
                  <c:v>430.11</c:v>
                </c:pt>
                <c:pt idx="2225" formatCode="General">
                  <c:v>430.16</c:v>
                </c:pt>
                <c:pt idx="2226" formatCode="General">
                  <c:v>431.79855684263231</c:v>
                </c:pt>
                <c:pt idx="2227" formatCode="General">
                  <c:v>432.92854474636169</c:v>
                </c:pt>
                <c:pt idx="2228" formatCode="General">
                  <c:v>435.86583198142756</c:v>
                </c:pt>
                <c:pt idx="2229" formatCode="General">
                  <c:v>441.21</c:v>
                </c:pt>
                <c:pt idx="2230" formatCode="General">
                  <c:v>439.65</c:v>
                </c:pt>
                <c:pt idx="2231" formatCode="General">
                  <c:v>441.58</c:v>
                </c:pt>
                <c:pt idx="2232" formatCode="General">
                  <c:v>448.58</c:v>
                </c:pt>
                <c:pt idx="2233" formatCode="General">
                  <c:v>449.67</c:v>
                </c:pt>
                <c:pt idx="2234" formatCode="General">
                  <c:v>448.05</c:v>
                </c:pt>
                <c:pt idx="2235" formatCode="General">
                  <c:v>448.23</c:v>
                </c:pt>
                <c:pt idx="2236" formatCode="General">
                  <c:v>443.88</c:v>
                </c:pt>
                <c:pt idx="2237" formatCode="General">
                  <c:v>443.72</c:v>
                </c:pt>
                <c:pt idx="2238" formatCode="General">
                  <c:v>443.15103781248587</c:v>
                </c:pt>
                <c:pt idx="2239" formatCode="General">
                  <c:v>444.85</c:v>
                </c:pt>
                <c:pt idx="2240" formatCode="General">
                  <c:v>447.53</c:v>
                </c:pt>
                <c:pt idx="2241" formatCode="General">
                  <c:v>454.46</c:v>
                </c:pt>
                <c:pt idx="2242" formatCode="General">
                  <c:v>455.38</c:v>
                </c:pt>
                <c:pt idx="2243" formatCode="General">
                  <c:v>455.51</c:v>
                </c:pt>
                <c:pt idx="2244" formatCode="General">
                  <c:v>455.78</c:v>
                </c:pt>
                <c:pt idx="2245" formatCode="General">
                  <c:v>456.7</c:v>
                </c:pt>
                <c:pt idx="2246" formatCode="General">
                  <c:v>456.76</c:v>
                </c:pt>
                <c:pt idx="2247" formatCode="General">
                  <c:v>458.63</c:v>
                </c:pt>
                <c:pt idx="2248" formatCode="General">
                  <c:v>461.1</c:v>
                </c:pt>
                <c:pt idx="2249" formatCode="General">
                  <c:v>462.66</c:v>
                </c:pt>
                <c:pt idx="2250" formatCode="General">
                  <c:v>462.66</c:v>
                </c:pt>
                <c:pt idx="2251" formatCode="General">
                  <c:v>463.06</c:v>
                </c:pt>
                <c:pt idx="2252" formatCode="General">
                  <c:v>464.38002521824347</c:v>
                </c:pt>
                <c:pt idx="2253" formatCode="General">
                  <c:v>464.78</c:v>
                </c:pt>
                <c:pt idx="2254" formatCode="General">
                  <c:v>465.61</c:v>
                </c:pt>
                <c:pt idx="2255" formatCode="General">
                  <c:v>467.5</c:v>
                </c:pt>
                <c:pt idx="2256" formatCode="General">
                  <c:v>471.01</c:v>
                </c:pt>
                <c:pt idx="2257" formatCode="General">
                  <c:v>473.27485475230395</c:v>
                </c:pt>
                <c:pt idx="2258" formatCode="General">
                  <c:v>474.93</c:v>
                </c:pt>
                <c:pt idx="2259" formatCode="General">
                  <c:v>474.88</c:v>
                </c:pt>
                <c:pt idx="2260" formatCode="General">
                  <c:v>475.97</c:v>
                </c:pt>
                <c:pt idx="2261" formatCode="General">
                  <c:v>474.95</c:v>
                </c:pt>
                <c:pt idx="2262" formatCode="General">
                  <c:v>475.2</c:v>
                </c:pt>
                <c:pt idx="2263" formatCode="General">
                  <c:v>475.14</c:v>
                </c:pt>
                <c:pt idx="2264" formatCode="General">
                  <c:v>474.52</c:v>
                </c:pt>
                <c:pt idx="2265" formatCode="General">
                  <c:v>474.61</c:v>
                </c:pt>
                <c:pt idx="2266" formatCode="General">
                  <c:v>476.13</c:v>
                </c:pt>
                <c:pt idx="2267" formatCode="General">
                  <c:v>475.75</c:v>
                </c:pt>
                <c:pt idx="2268" formatCode="General">
                  <c:v>475.12</c:v>
                </c:pt>
                <c:pt idx="2269" formatCode="General">
                  <c:v>475.85</c:v>
                </c:pt>
                <c:pt idx="2270" formatCode="General">
                  <c:v>475.48</c:v>
                </c:pt>
                <c:pt idx="2271" formatCode="General">
                  <c:v>475.05</c:v>
                </c:pt>
                <c:pt idx="2272" formatCode="General">
                  <c:v>476.18</c:v>
                </c:pt>
                <c:pt idx="2273" formatCode="General">
                  <c:v>477.79</c:v>
                </c:pt>
                <c:pt idx="2274" formatCode="General">
                  <c:v>481.51</c:v>
                </c:pt>
                <c:pt idx="2275" formatCode="General">
                  <c:v>486.39</c:v>
                </c:pt>
                <c:pt idx="2276" formatCode="General">
                  <c:v>487.94</c:v>
                </c:pt>
                <c:pt idx="2277" formatCode="General">
                  <c:v>487.64011148610263</c:v>
                </c:pt>
                <c:pt idx="2278" formatCode="General">
                  <c:v>488.68</c:v>
                </c:pt>
                <c:pt idx="2279" formatCode="General">
                  <c:v>489.45</c:v>
                </c:pt>
                <c:pt idx="2280" formatCode="General">
                  <c:v>489.27</c:v>
                </c:pt>
                <c:pt idx="2281" formatCode="General">
                  <c:v>487.16</c:v>
                </c:pt>
                <c:pt idx="2282" formatCode="General">
                  <c:v>485.31354085870413</c:v>
                </c:pt>
                <c:pt idx="2283" formatCode="General">
                  <c:v>486.56</c:v>
                </c:pt>
                <c:pt idx="2284" formatCode="General">
                  <c:v>483.65</c:v>
                </c:pt>
                <c:pt idx="2285" formatCode="General">
                  <c:v>475.83</c:v>
                </c:pt>
                <c:pt idx="2286" formatCode="General">
                  <c:v>482</c:v>
                </c:pt>
                <c:pt idx="2287" formatCode="General">
                  <c:v>481.8</c:v>
                </c:pt>
                <c:pt idx="2288" formatCode="General">
                  <c:v>482.27</c:v>
                </c:pt>
                <c:pt idx="2289" formatCode="General">
                  <c:v>482.51</c:v>
                </c:pt>
                <c:pt idx="2290" formatCode="General">
                  <c:v>483.34</c:v>
                </c:pt>
                <c:pt idx="2291" formatCode="General">
                  <c:v>482.66</c:v>
                </c:pt>
                <c:pt idx="2292" formatCode="General">
                  <c:v>481.53423411468646</c:v>
                </c:pt>
                <c:pt idx="2293" formatCode="General">
                  <c:v>480.29</c:v>
                </c:pt>
                <c:pt idx="2294" formatCode="General">
                  <c:v>480.1</c:v>
                </c:pt>
                <c:pt idx="2295" formatCode="General">
                  <c:v>480.46</c:v>
                </c:pt>
                <c:pt idx="2296" formatCode="General">
                  <c:v>481.84</c:v>
                </c:pt>
                <c:pt idx="2297" formatCode="General">
                  <c:v>481.55</c:v>
                </c:pt>
                <c:pt idx="2298" formatCode="General">
                  <c:v>481.22</c:v>
                </c:pt>
                <c:pt idx="2299" formatCode="General">
                  <c:v>481.65</c:v>
                </c:pt>
                <c:pt idx="2300" formatCode="General">
                  <c:v>480.63</c:v>
                </c:pt>
                <c:pt idx="2301" formatCode="General">
                  <c:v>478.39</c:v>
                </c:pt>
                <c:pt idx="2302" formatCode="General">
                  <c:v>477.58</c:v>
                </c:pt>
                <c:pt idx="2303" formatCode="General">
                  <c:v>477.89</c:v>
                </c:pt>
                <c:pt idx="2304" formatCode="General">
                  <c:v>475.85</c:v>
                </c:pt>
                <c:pt idx="2305" formatCode="General">
                  <c:v>475.97</c:v>
                </c:pt>
                <c:pt idx="2306" formatCode="General">
                  <c:v>475.54</c:v>
                </c:pt>
                <c:pt idx="2307" formatCode="General">
                  <c:v>475.26</c:v>
                </c:pt>
                <c:pt idx="2308" formatCode="General">
                  <c:v>472.88</c:v>
                </c:pt>
                <c:pt idx="2309" formatCode="General">
                  <c:v>474.57</c:v>
                </c:pt>
                <c:pt idx="2310" formatCode="General">
                  <c:v>474.53</c:v>
                </c:pt>
                <c:pt idx="2311" formatCode="General">
                  <c:v>474.48</c:v>
                </c:pt>
                <c:pt idx="2312" formatCode="General">
                  <c:v>474.01023065528989</c:v>
                </c:pt>
                <c:pt idx="2313" formatCode="General">
                  <c:v>474.14</c:v>
                </c:pt>
                <c:pt idx="2314" formatCode="General">
                  <c:v>473.81</c:v>
                </c:pt>
                <c:pt idx="2315" formatCode="General">
                  <c:v>472.91</c:v>
                </c:pt>
                <c:pt idx="2316" formatCode="General">
                  <c:v>471.51</c:v>
                </c:pt>
                <c:pt idx="2317" formatCode="General">
                  <c:v>471.56</c:v>
                </c:pt>
                <c:pt idx="2318" formatCode="General">
                  <c:v>471.61</c:v>
                </c:pt>
                <c:pt idx="2319" formatCode="General">
                  <c:v>471.74</c:v>
                </c:pt>
                <c:pt idx="2320" formatCode="General">
                  <c:v>470.67</c:v>
                </c:pt>
                <c:pt idx="2321" formatCode="General">
                  <c:v>470.7</c:v>
                </c:pt>
                <c:pt idx="2322" formatCode="General">
                  <c:v>470.52352831792382</c:v>
                </c:pt>
                <c:pt idx="2323" formatCode="General">
                  <c:v>470.25</c:v>
                </c:pt>
                <c:pt idx="2324" formatCode="General">
                  <c:v>470.9</c:v>
                </c:pt>
                <c:pt idx="2325" formatCode="General">
                  <c:v>471.44</c:v>
                </c:pt>
                <c:pt idx="2326" formatCode="General">
                  <c:v>470.87</c:v>
                </c:pt>
                <c:pt idx="2327" formatCode="General">
                  <c:v>472.04</c:v>
                </c:pt>
                <c:pt idx="2328" formatCode="General">
                  <c:v>470.7</c:v>
                </c:pt>
                <c:pt idx="2329" formatCode="General">
                  <c:v>477.26</c:v>
                </c:pt>
                <c:pt idx="2330" formatCode="General">
                  <c:v>475.84</c:v>
                </c:pt>
                <c:pt idx="2331" formatCode="General">
                  <c:v>473</c:v>
                </c:pt>
                <c:pt idx="2332" formatCode="General">
                  <c:v>473.5</c:v>
                </c:pt>
                <c:pt idx="2333" formatCode="General">
                  <c:v>473.61</c:v>
                </c:pt>
                <c:pt idx="2334" formatCode="General">
                  <c:v>475.93</c:v>
                </c:pt>
                <c:pt idx="2335" formatCode="General">
                  <c:v>479.15</c:v>
                </c:pt>
                <c:pt idx="2336" formatCode="General">
                  <c:v>479.12</c:v>
                </c:pt>
                <c:pt idx="2337" formatCode="General">
                  <c:v>485.83</c:v>
                </c:pt>
                <c:pt idx="2338" formatCode="General">
                  <c:v>484.4</c:v>
                </c:pt>
                <c:pt idx="2339" formatCode="General">
                  <c:v>484.86</c:v>
                </c:pt>
                <c:pt idx="2340" formatCode="General">
                  <c:v>484.58</c:v>
                </c:pt>
                <c:pt idx="2341" formatCode="General">
                  <c:v>486.52</c:v>
                </c:pt>
                <c:pt idx="2342" formatCode="General">
                  <c:v>487.33</c:v>
                </c:pt>
                <c:pt idx="2343" formatCode="General">
                  <c:v>490.57</c:v>
                </c:pt>
                <c:pt idx="2344" formatCode="General">
                  <c:v>490.42</c:v>
                </c:pt>
                <c:pt idx="2345" formatCode="General">
                  <c:v>491.68</c:v>
                </c:pt>
                <c:pt idx="2346" formatCode="General">
                  <c:v>492.1</c:v>
                </c:pt>
                <c:pt idx="2347" formatCode="General">
                  <c:v>493.75</c:v>
                </c:pt>
                <c:pt idx="2348" formatCode="General">
                  <c:v>494.58</c:v>
                </c:pt>
                <c:pt idx="2349" formatCode="General">
                  <c:v>494.19373358214926</c:v>
                </c:pt>
                <c:pt idx="2350" formatCode="General">
                  <c:v>496.28378903495695</c:v>
                </c:pt>
                <c:pt idx="2351" formatCode="General">
                  <c:v>498.47071472365639</c:v>
                </c:pt>
                <c:pt idx="2352" formatCode="General">
                  <c:v>501.36144408291523</c:v>
                </c:pt>
                <c:pt idx="2353" formatCode="General">
                  <c:v>502.86174518306666</c:v>
                </c:pt>
                <c:pt idx="2354" formatCode="General">
                  <c:v>507.6</c:v>
                </c:pt>
                <c:pt idx="2355" formatCode="General">
                  <c:v>505.91</c:v>
                </c:pt>
                <c:pt idx="2356" formatCode="General">
                  <c:v>506.86</c:v>
                </c:pt>
                <c:pt idx="2357" formatCode="General">
                  <c:v>508.46</c:v>
                </c:pt>
                <c:pt idx="2358" formatCode="General">
                  <c:v>505.41</c:v>
                </c:pt>
                <c:pt idx="2359" formatCode="General">
                  <c:v>508.03</c:v>
                </c:pt>
                <c:pt idx="2360" formatCode="General">
                  <c:v>512.04</c:v>
                </c:pt>
                <c:pt idx="2361" formatCode="General">
                  <c:v>512.46856563222491</c:v>
                </c:pt>
                <c:pt idx="2362" formatCode="General">
                  <c:v>514.19000000000005</c:v>
                </c:pt>
                <c:pt idx="2363" formatCode="General">
                  <c:v>520.1</c:v>
                </c:pt>
                <c:pt idx="2364" formatCode="General">
                  <c:v>520.61</c:v>
                </c:pt>
                <c:pt idx="2365" formatCode="General">
                  <c:v>519.76</c:v>
                </c:pt>
                <c:pt idx="2366" formatCode="General">
                  <c:v>521.63</c:v>
                </c:pt>
                <c:pt idx="2367" formatCode="General">
                  <c:v>522.20000000000005</c:v>
                </c:pt>
                <c:pt idx="2368" formatCode="General">
                  <c:v>522.72</c:v>
                </c:pt>
                <c:pt idx="2369" formatCode="General">
                  <c:v>524</c:v>
                </c:pt>
                <c:pt idx="2370" formatCode="General">
                  <c:v>527.54</c:v>
                </c:pt>
                <c:pt idx="2371" formatCode="General">
                  <c:v>530.04</c:v>
                </c:pt>
                <c:pt idx="2372" formatCode="General">
                  <c:v>529.58000000000004</c:v>
                </c:pt>
                <c:pt idx="2373" formatCode="General">
                  <c:v>538.29</c:v>
                </c:pt>
                <c:pt idx="2374" formatCode="General">
                  <c:v>541.89967538050632</c:v>
                </c:pt>
                <c:pt idx="2375" formatCode="General">
                  <c:v>544.89702764074468</c:v>
                </c:pt>
                <c:pt idx="2376" formatCode="General">
                  <c:v>548.45000000000005</c:v>
                </c:pt>
                <c:pt idx="2377" formatCode="General">
                  <c:v>551.38</c:v>
                </c:pt>
                <c:pt idx="2378" formatCode="General">
                  <c:v>551.92999999999995</c:v>
                </c:pt>
                <c:pt idx="2379" formatCode="General">
                  <c:v>551.69000000000005</c:v>
                </c:pt>
                <c:pt idx="2380" formatCode="General">
                  <c:v>550.26</c:v>
                </c:pt>
                <c:pt idx="2381" formatCode="General">
                  <c:v>548.13</c:v>
                </c:pt>
                <c:pt idx="2382" formatCode="General">
                  <c:v>547.15</c:v>
                </c:pt>
                <c:pt idx="2383" formatCode="General">
                  <c:v>544.93281163671361</c:v>
                </c:pt>
                <c:pt idx="2384" formatCode="General">
                  <c:v>541.53324479018158</c:v>
                </c:pt>
                <c:pt idx="2385" formatCode="General">
                  <c:v>544.07076015625648</c:v>
                </c:pt>
                <c:pt idx="2386" formatCode="General">
                  <c:v>542.19000000000005</c:v>
                </c:pt>
                <c:pt idx="2387" formatCode="General">
                  <c:v>545.19000000000005</c:v>
                </c:pt>
                <c:pt idx="2388" formatCode="General">
                  <c:v>545.09438418191905</c:v>
                </c:pt>
                <c:pt idx="2389" formatCode="General">
                  <c:v>546.04010990823406</c:v>
                </c:pt>
                <c:pt idx="2390" formatCode="General">
                  <c:v>546.88</c:v>
                </c:pt>
                <c:pt idx="2391" formatCode="General">
                  <c:v>547.39</c:v>
                </c:pt>
                <c:pt idx="2392" formatCode="General">
                  <c:v>548.57023300212461</c:v>
                </c:pt>
                <c:pt idx="2393" formatCode="General">
                  <c:v>549.82848931087892</c:v>
                </c:pt>
                <c:pt idx="2394" formatCode="General">
                  <c:v>552.13412141384276</c:v>
                </c:pt>
                <c:pt idx="2395" formatCode="General">
                  <c:v>552.84311695882536</c:v>
                </c:pt>
                <c:pt idx="2396" formatCode="General">
                  <c:v>555.33009092396878</c:v>
                </c:pt>
                <c:pt idx="2397" formatCode="General">
                  <c:v>554.70505392315454</c:v>
                </c:pt>
                <c:pt idx="2398" formatCode="General">
                  <c:v>554.67385156750493</c:v>
                </c:pt>
                <c:pt idx="2399" formatCode="General">
                  <c:v>555.79990044729982</c:v>
                </c:pt>
                <c:pt idx="2400" formatCode="General">
                  <c:v>556.61515707229842</c:v>
                </c:pt>
                <c:pt idx="2401" formatCode="General">
                  <c:v>556.74261281797396</c:v>
                </c:pt>
                <c:pt idx="2402" formatCode="General">
                  <c:v>556.18320151231262</c:v>
                </c:pt>
                <c:pt idx="2403" formatCode="General">
                  <c:v>558.0853130330778</c:v>
                </c:pt>
                <c:pt idx="2404" formatCode="General">
                  <c:v>557.9890670719966</c:v>
                </c:pt>
                <c:pt idx="2405" formatCode="General">
                  <c:v>557.07119344719729</c:v>
                </c:pt>
                <c:pt idx="2406" formatCode="General">
                  <c:v>557.97877820423207</c:v>
                </c:pt>
                <c:pt idx="2407" formatCode="General">
                  <c:v>559.72962173443261</c:v>
                </c:pt>
                <c:pt idx="2408" formatCode="General">
                  <c:v>562.66999999999996</c:v>
                </c:pt>
                <c:pt idx="2409" formatCode="General">
                  <c:v>558.30915387189748</c:v>
                </c:pt>
                <c:pt idx="2410" formatCode="General">
                  <c:v>554.26928713438258</c:v>
                </c:pt>
                <c:pt idx="2411" formatCode="General">
                  <c:v>549.95626733489723</c:v>
                </c:pt>
                <c:pt idx="2412" formatCode="General">
                  <c:v>549.58000000000004</c:v>
                </c:pt>
                <c:pt idx="2413" formatCode="General">
                  <c:v>549.88339716955306</c:v>
                </c:pt>
                <c:pt idx="2414" formatCode="General">
                  <c:v>552.46852878259551</c:v>
                </c:pt>
                <c:pt idx="2415" formatCode="General">
                  <c:v>553.75363259111487</c:v>
                </c:pt>
                <c:pt idx="2416" formatCode="General">
                  <c:v>556.7433482834856</c:v>
                </c:pt>
                <c:pt idx="2417" formatCode="General">
                  <c:v>559.45766429591879</c:v>
                </c:pt>
                <c:pt idx="2418" formatCode="General">
                  <c:v>560.51020553129581</c:v>
                </c:pt>
                <c:pt idx="2419" formatCode="General">
                  <c:v>560.3196387528003</c:v>
                </c:pt>
                <c:pt idx="2420" formatCode="General">
                  <c:v>559.94425809699328</c:v>
                </c:pt>
                <c:pt idx="2421" formatCode="General">
                  <c:v>561.42764000892203</c:v>
                </c:pt>
                <c:pt idx="2422" formatCode="General">
                  <c:v>564.95638867877972</c:v>
                </c:pt>
                <c:pt idx="2423" formatCode="General">
                  <c:v>567.74</c:v>
                </c:pt>
                <c:pt idx="2424" formatCode="General">
                  <c:v>567.87762340862503</c:v>
                </c:pt>
                <c:pt idx="2425" formatCode="General">
                  <c:v>571.90846981705704</c:v>
                </c:pt>
                <c:pt idx="2426" formatCode="General">
                  <c:v>571.62</c:v>
                </c:pt>
                <c:pt idx="2427" formatCode="General">
                  <c:v>573.29161518991395</c:v>
                </c:pt>
                <c:pt idx="2428" formatCode="General">
                  <c:v>573.93032049663827</c:v>
                </c:pt>
                <c:pt idx="2429" formatCode="General">
                  <c:v>577.12191906520309</c:v>
                </c:pt>
                <c:pt idx="2430" formatCode="General">
                  <c:v>577.93948563817833</c:v>
                </c:pt>
                <c:pt idx="2431" formatCode="General">
                  <c:v>581.63189064188248</c:v>
                </c:pt>
                <c:pt idx="2432" formatCode="General">
                  <c:v>584.76188046576976</c:v>
                </c:pt>
                <c:pt idx="2433" formatCode="General">
                  <c:v>590.51193151002406</c:v>
                </c:pt>
                <c:pt idx="2434" formatCode="General">
                  <c:v>595.98819952907331</c:v>
                </c:pt>
                <c:pt idx="2435" formatCode="General">
                  <c:v>605.96054174457061</c:v>
                </c:pt>
                <c:pt idx="2436" formatCode="General">
                  <c:v>605.61901759765146</c:v>
                </c:pt>
                <c:pt idx="2437" formatCode="General">
                  <c:v>607.90758124080037</c:v>
                </c:pt>
                <c:pt idx="2438" formatCode="General">
                  <c:v>609.54944503787988</c:v>
                </c:pt>
                <c:pt idx="2439" formatCode="General">
                  <c:v>607.66</c:v>
                </c:pt>
                <c:pt idx="2440" formatCode="General">
                  <c:v>609.23</c:v>
                </c:pt>
                <c:pt idx="2441" formatCode="General">
                  <c:v>609.41725163272963</c:v>
                </c:pt>
                <c:pt idx="2442" formatCode="General">
                  <c:v>607.62255293638941</c:v>
                </c:pt>
                <c:pt idx="2443" formatCode="General">
                  <c:v>600.69000000000005</c:v>
                </c:pt>
                <c:pt idx="2444" formatCode="General">
                  <c:v>592.91</c:v>
                </c:pt>
                <c:pt idx="2445" formatCode="General">
                  <c:v>589.94751655380742</c:v>
                </c:pt>
                <c:pt idx="2446" formatCode="General">
                  <c:v>589.31111864561763</c:v>
                </c:pt>
                <c:pt idx="2447" formatCode="General">
                  <c:v>589.41547790187963</c:v>
                </c:pt>
                <c:pt idx="2448" formatCode="General">
                  <c:v>595.13112085500859</c:v>
                </c:pt>
                <c:pt idx="2449" formatCode="General">
                  <c:v>596.22569235318963</c:v>
                </c:pt>
                <c:pt idx="2450" formatCode="General">
                  <c:v>597.7927838152807</c:v>
                </c:pt>
                <c:pt idx="2451" formatCode="General">
                  <c:v>600.68448187638216</c:v>
                </c:pt>
                <c:pt idx="2452" formatCode="General">
                  <c:v>600.62419855220185</c:v>
                </c:pt>
                <c:pt idx="2453" formatCode="General">
                  <c:v>602.75871734669272</c:v>
                </c:pt>
                <c:pt idx="2454" formatCode="General">
                  <c:v>602.1623839064282</c:v>
                </c:pt>
                <c:pt idx="2455" formatCode="General">
                  <c:v>603.4292555143453</c:v>
                </c:pt>
                <c:pt idx="2456" formatCode="General">
                  <c:v>604.7741279265922</c:v>
                </c:pt>
                <c:pt idx="2457" formatCode="General">
                  <c:v>604.60061294654679</c:v>
                </c:pt>
                <c:pt idx="2458" formatCode="General">
                  <c:v>605.51691031581186</c:v>
                </c:pt>
                <c:pt idx="2459" formatCode="General">
                  <c:v>606.10749318334513</c:v>
                </c:pt>
                <c:pt idx="2460" formatCode="General">
                  <c:v>608.70772586518683</c:v>
                </c:pt>
                <c:pt idx="2461" formatCode="General">
                  <c:v>608.6207849119495</c:v>
                </c:pt>
                <c:pt idx="2462" formatCode="General">
                  <c:v>608.098785674341</c:v>
                </c:pt>
                <c:pt idx="2463" formatCode="General">
                  <c:v>608.10497783984056</c:v>
                </c:pt>
                <c:pt idx="2464" formatCode="General">
                  <c:v>607.90723464797725</c:v>
                </c:pt>
                <c:pt idx="2465" formatCode="General">
                  <c:v>607.98816693704225</c:v>
                </c:pt>
                <c:pt idx="2466" formatCode="General">
                  <c:v>608.01559902955489</c:v>
                </c:pt>
                <c:pt idx="2467" formatCode="General">
                  <c:v>607.68209113685327</c:v>
                </c:pt>
                <c:pt idx="2468" formatCode="General">
                  <c:v>606.35736013282701</c:v>
                </c:pt>
                <c:pt idx="2469" formatCode="General">
                  <c:v>606.61736894604837</c:v>
                </c:pt>
                <c:pt idx="2470" formatCode="General">
                  <c:v>604.93059740975536</c:v>
                </c:pt>
                <c:pt idx="2471" formatCode="General">
                  <c:v>607.6356505533314</c:v>
                </c:pt>
                <c:pt idx="2472" formatCode="General">
                  <c:v>608.72608881911162</c:v>
                </c:pt>
                <c:pt idx="2473" formatCode="General">
                  <c:v>609.39</c:v>
                </c:pt>
                <c:pt idx="2474" formatCode="General">
                  <c:v>610.39190487961332</c:v>
                </c:pt>
                <c:pt idx="2475" formatCode="General">
                  <c:v>610.58564088692151</c:v>
                </c:pt>
                <c:pt idx="2476" formatCode="General">
                  <c:v>610.72508262609256</c:v>
                </c:pt>
                <c:pt idx="2477" formatCode="General">
                  <c:v>614.58776933508329</c:v>
                </c:pt>
                <c:pt idx="2478" formatCode="General">
                  <c:v>615.01751255457214</c:v>
                </c:pt>
                <c:pt idx="2479" formatCode="General">
                  <c:v>614.78572536666309</c:v>
                </c:pt>
                <c:pt idx="2480" formatCode="General">
                  <c:v>614.91344887585399</c:v>
                </c:pt>
                <c:pt idx="2481" formatCode="General">
                  <c:v>616.41999999999996</c:v>
                </c:pt>
                <c:pt idx="2482" formatCode="General">
                  <c:v>618.86</c:v>
                </c:pt>
                <c:pt idx="2483" formatCode="General">
                  <c:v>625.08992383319367</c:v>
                </c:pt>
                <c:pt idx="2484" formatCode="General">
                  <c:v>631.73</c:v>
                </c:pt>
                <c:pt idx="2485" formatCode="General">
                  <c:v>632</c:v>
                </c:pt>
                <c:pt idx="2486" formatCode="General">
                  <c:v>633.41628485048238</c:v>
                </c:pt>
                <c:pt idx="2487" formatCode="General">
                  <c:v>631.58628796811729</c:v>
                </c:pt>
                <c:pt idx="2488" formatCode="General">
                  <c:v>633.28130888773421</c:v>
                </c:pt>
                <c:pt idx="2489" formatCode="General">
                  <c:v>634.4453846415422</c:v>
                </c:pt>
                <c:pt idx="2490" formatCode="General">
                  <c:v>636.28021337316034</c:v>
                </c:pt>
                <c:pt idx="2491" formatCode="General">
                  <c:v>639.41</c:v>
                </c:pt>
                <c:pt idx="2492" formatCode="General">
                  <c:v>642.34647603788494</c:v>
                </c:pt>
                <c:pt idx="2493" formatCode="General">
                  <c:v>643.17089668158781</c:v>
                </c:pt>
                <c:pt idx="2494" formatCode="General">
                  <c:v>651.63</c:v>
                </c:pt>
                <c:pt idx="2495" formatCode="General">
                  <c:v>651.98914048064353</c:v>
                </c:pt>
                <c:pt idx="2496" formatCode="General">
                  <c:v>650.91325395782235</c:v>
                </c:pt>
                <c:pt idx="2497" formatCode="General">
                  <c:v>652.11</c:v>
                </c:pt>
                <c:pt idx="2498" formatCode="General">
                  <c:v>653.50975557254719</c:v>
                </c:pt>
                <c:pt idx="2499" formatCode="General">
                  <c:v>655.56088641040174</c:v>
                </c:pt>
                <c:pt idx="2500" formatCode="General">
                  <c:v>656.46734738114583</c:v>
                </c:pt>
                <c:pt idx="2501" formatCode="General">
                  <c:v>654.85031838197676</c:v>
                </c:pt>
                <c:pt idx="2502" formatCode="General">
                  <c:v>656.1469105767751</c:v>
                </c:pt>
                <c:pt idx="2503" formatCode="General">
                  <c:v>656.10033230519343</c:v>
                </c:pt>
                <c:pt idx="2504" formatCode="General">
                  <c:v>653.69728704842748</c:v>
                </c:pt>
                <c:pt idx="2505" formatCode="General">
                  <c:v>649.29042437703379</c:v>
                </c:pt>
                <c:pt idx="2506" formatCode="General">
                  <c:v>647.52049407448135</c:v>
                </c:pt>
                <c:pt idx="2507" formatCode="General">
                  <c:v>646.17431410413712</c:v>
                </c:pt>
                <c:pt idx="2508" formatCode="General">
                  <c:v>646.41</c:v>
                </c:pt>
                <c:pt idx="2509" formatCode="General">
                  <c:v>645.68458721982256</c:v>
                </c:pt>
                <c:pt idx="2510" formatCode="General">
                  <c:v>646.51530297730608</c:v>
                </c:pt>
                <c:pt idx="2511" formatCode="General">
                  <c:v>647.67366664582471</c:v>
                </c:pt>
                <c:pt idx="2512" formatCode="General">
                  <c:v>648.3871279276425</c:v>
                </c:pt>
                <c:pt idx="2513" formatCode="General">
                  <c:v>650.02105485109473</c:v>
                </c:pt>
                <c:pt idx="2514" formatCode="General">
                  <c:v>649.09396447741597</c:v>
                </c:pt>
                <c:pt idx="2515" formatCode="General">
                  <c:v>651.34722169228803</c:v>
                </c:pt>
                <c:pt idx="2516" formatCode="General">
                  <c:v>652.57117970077559</c:v>
                </c:pt>
                <c:pt idx="2517" formatCode="General">
                  <c:v>653.02767174016708</c:v>
                </c:pt>
                <c:pt idx="2518" formatCode="General">
                  <c:v>655.76164663186682</c:v>
                </c:pt>
                <c:pt idx="2519" formatCode="General">
                  <c:v>655.35</c:v>
                </c:pt>
                <c:pt idx="2520" formatCode="General">
                  <c:v>656.22518546469951</c:v>
                </c:pt>
                <c:pt idx="2521" formatCode="General">
                  <c:v>660.76</c:v>
                </c:pt>
                <c:pt idx="2522" formatCode="General">
                  <c:v>662.34</c:v>
                </c:pt>
                <c:pt idx="2523" formatCode="General">
                  <c:v>662.66</c:v>
                </c:pt>
                <c:pt idx="2524" formatCode="General">
                  <c:v>664.40306615930695</c:v>
                </c:pt>
                <c:pt idx="2525" formatCode="General">
                  <c:v>662.41575108788743</c:v>
                </c:pt>
                <c:pt idx="2526" formatCode="General">
                  <c:v>659.55815438887942</c:v>
                </c:pt>
                <c:pt idx="2527" formatCode="General">
                  <c:v>658.8034342643349</c:v>
                </c:pt>
                <c:pt idx="2528" formatCode="General">
                  <c:v>660.2086162636416</c:v>
                </c:pt>
                <c:pt idx="2529" formatCode="General">
                  <c:v>658.49950955429608</c:v>
                </c:pt>
                <c:pt idx="2530" formatCode="General">
                  <c:v>656.41475923380426</c:v>
                </c:pt>
                <c:pt idx="2531" formatCode="General">
                  <c:v>656.49059962830779</c:v>
                </c:pt>
                <c:pt idx="2532" formatCode="General">
                  <c:v>654.75532457595193</c:v>
                </c:pt>
                <c:pt idx="2533" formatCode="General">
                  <c:v>652.74</c:v>
                </c:pt>
                <c:pt idx="2534" formatCode="General">
                  <c:v>650.69639866763907</c:v>
                </c:pt>
                <c:pt idx="2535" formatCode="General">
                  <c:v>649.48353424052061</c:v>
                </c:pt>
                <c:pt idx="2536" formatCode="General">
                  <c:v>655.08728206870228</c:v>
                </c:pt>
                <c:pt idx="2537" formatCode="General">
                  <c:v>655.69817184484498</c:v>
                </c:pt>
                <c:pt idx="2538" formatCode="General">
                  <c:v>656.10634184661376</c:v>
                </c:pt>
                <c:pt idx="2539" formatCode="General">
                  <c:v>656.74887758097407</c:v>
                </c:pt>
                <c:pt idx="2540" formatCode="General">
                  <c:v>655.6774043678239</c:v>
                </c:pt>
                <c:pt idx="2541" formatCode="General">
                  <c:v>654.55002002533217</c:v>
                </c:pt>
                <c:pt idx="2542" formatCode="General">
                  <c:v>653.443038727155</c:v>
                </c:pt>
                <c:pt idx="2543" formatCode="General">
                  <c:v>651.49146791147678</c:v>
                </c:pt>
                <c:pt idx="2544" formatCode="General">
                  <c:v>650.94453087111833</c:v>
                </c:pt>
                <c:pt idx="2545" formatCode="General">
                  <c:v>651.25</c:v>
                </c:pt>
                <c:pt idx="2546" formatCode="General">
                  <c:v>650.74809107395856</c:v>
                </c:pt>
                <c:pt idx="2547" formatCode="General">
                  <c:v>650.97784590127526</c:v>
                </c:pt>
                <c:pt idx="2548" formatCode="General">
                  <c:v>648.53</c:v>
                </c:pt>
                <c:pt idx="2549" formatCode="General">
                  <c:v>647.94298621421444</c:v>
                </c:pt>
                <c:pt idx="2550" formatCode="General">
                  <c:v>647.38681267064965</c:v>
                </c:pt>
                <c:pt idx="2551" formatCode="General">
                  <c:v>647.28052919383731</c:v>
                </c:pt>
                <c:pt idx="2552" formatCode="General">
                  <c:v>648.73</c:v>
                </c:pt>
                <c:pt idx="2553" formatCode="General">
                  <c:v>649.44000000000005</c:v>
                </c:pt>
                <c:pt idx="2554" formatCode="General">
                  <c:v>648.79631072701295</c:v>
                </c:pt>
                <c:pt idx="2555" formatCode="General">
                  <c:v>649.15924893458532</c:v>
                </c:pt>
                <c:pt idx="2556" formatCode="General">
                  <c:v>650.45000000000005</c:v>
                </c:pt>
                <c:pt idx="2557" formatCode="General">
                  <c:v>649.60248665342954</c:v>
                </c:pt>
                <c:pt idx="2558" formatCode="General">
                  <c:v>648.91664660879928</c:v>
                </c:pt>
                <c:pt idx="2559" formatCode="General">
                  <c:v>648.71</c:v>
                </c:pt>
                <c:pt idx="2560" formatCode="General">
                  <c:v>650.00533811426828</c:v>
                </c:pt>
                <c:pt idx="2561" formatCode="General">
                  <c:v>649.86363131282792</c:v>
                </c:pt>
                <c:pt idx="2562" formatCode="General">
                  <c:v>649.44109405921097</c:v>
                </c:pt>
                <c:pt idx="2563" formatCode="General">
                  <c:v>650.41029896648752</c:v>
                </c:pt>
                <c:pt idx="2564" formatCode="General">
                  <c:v>646.05999999999995</c:v>
                </c:pt>
                <c:pt idx="2565" formatCode="General">
                  <c:v>646.77</c:v>
                </c:pt>
                <c:pt idx="2566" formatCode="General">
                  <c:v>648.56916672662021</c:v>
                </c:pt>
                <c:pt idx="2567" formatCode="General">
                  <c:v>648.09292341368905</c:v>
                </c:pt>
                <c:pt idx="2568" formatCode="General">
                  <c:v>648.21</c:v>
                </c:pt>
                <c:pt idx="2569" formatCode="General">
                  <c:v>647.79</c:v>
                </c:pt>
                <c:pt idx="2570" formatCode="General">
                  <c:v>647.85527690366723</c:v>
                </c:pt>
                <c:pt idx="2571" formatCode="General">
                  <c:v>646.28224152622909</c:v>
                </c:pt>
                <c:pt idx="2572" formatCode="General">
                  <c:v>648.07673873197723</c:v>
                </c:pt>
                <c:pt idx="2573" formatCode="General">
                  <c:v>646.59</c:v>
                </c:pt>
                <c:pt idx="2574" formatCode="General">
                  <c:v>645.82034975542444</c:v>
                </c:pt>
                <c:pt idx="2575" formatCode="General">
                  <c:v>643.63</c:v>
                </c:pt>
                <c:pt idx="2576" formatCode="General">
                  <c:v>643.30501108830458</c:v>
                </c:pt>
                <c:pt idx="2577" formatCode="General">
                  <c:v>644.59571821103884</c:v>
                </c:pt>
                <c:pt idx="2578" formatCode="General">
                  <c:v>643.69000000000005</c:v>
                </c:pt>
                <c:pt idx="2579" formatCode="General">
                  <c:v>643.52626527578684</c:v>
                </c:pt>
                <c:pt idx="2580" formatCode="General">
                  <c:v>642.12479276519764</c:v>
                </c:pt>
                <c:pt idx="2581" formatCode="General">
                  <c:v>642.89086460056342</c:v>
                </c:pt>
                <c:pt idx="2582" formatCode="General">
                  <c:v>643.7235123252226</c:v>
                </c:pt>
                <c:pt idx="2583" formatCode="General">
                  <c:v>643.88264448162295</c:v>
                </c:pt>
                <c:pt idx="2584" formatCode="General">
                  <c:v>645.45426931243185</c:v>
                </c:pt>
                <c:pt idx="2585" formatCode="General">
                  <c:v>647.47</c:v>
                </c:pt>
                <c:pt idx="2586" formatCode="General">
                  <c:v>647.24911018379498</c:v>
                </c:pt>
                <c:pt idx="2587" formatCode="General">
                  <c:v>648.71373305738541</c:v>
                </c:pt>
                <c:pt idx="2588" formatCode="General">
                  <c:v>652.12</c:v>
                </c:pt>
                <c:pt idx="2589" formatCode="General">
                  <c:v>650.50676062964931</c:v>
                </c:pt>
                <c:pt idx="2590" formatCode="General">
                  <c:v>650.01</c:v>
                </c:pt>
                <c:pt idx="2591" formatCode="General">
                  <c:v>650.47518821283688</c:v>
                </c:pt>
                <c:pt idx="2592" formatCode="General">
                  <c:v>651.64384167174796</c:v>
                </c:pt>
                <c:pt idx="2593" formatCode="General">
                  <c:v>651.26</c:v>
                </c:pt>
                <c:pt idx="2594" formatCode="General">
                  <c:v>649.99</c:v>
                </c:pt>
                <c:pt idx="2595" formatCode="General">
                  <c:v>651.66</c:v>
                </c:pt>
                <c:pt idx="2596" formatCode="General">
                  <c:v>655.59207287569427</c:v>
                </c:pt>
                <c:pt idx="2597" formatCode="General">
                  <c:v>654.31875725348925</c:v>
                </c:pt>
                <c:pt idx="2598" formatCode="General">
                  <c:v>654.99</c:v>
                </c:pt>
                <c:pt idx="2599" formatCode="General">
                  <c:v>654.78</c:v>
                </c:pt>
                <c:pt idx="2600" formatCode="General">
                  <c:v>657.04</c:v>
                </c:pt>
                <c:pt idx="2601" formatCode="General">
                  <c:v>658.40394594622501</c:v>
                </c:pt>
                <c:pt idx="2602" formatCode="General">
                  <c:v>660.82285500942396</c:v>
                </c:pt>
                <c:pt idx="2603" formatCode="General">
                  <c:v>661.03355248505841</c:v>
                </c:pt>
                <c:pt idx="2604" formatCode="General">
                  <c:v>661.91378051571076</c:v>
                </c:pt>
                <c:pt idx="2605" formatCode="General">
                  <c:v>663.49282706314057</c:v>
                </c:pt>
                <c:pt idx="2606" formatCode="General">
                  <c:v>663.30149160079077</c:v>
                </c:pt>
                <c:pt idx="2607" formatCode="General">
                  <c:v>663.57341428454038</c:v>
                </c:pt>
                <c:pt idx="2608" formatCode="General">
                  <c:v>664.78</c:v>
                </c:pt>
                <c:pt idx="2609" formatCode="General">
                  <c:v>668.09</c:v>
                </c:pt>
                <c:pt idx="2610" formatCode="General">
                  <c:v>668.29</c:v>
                </c:pt>
                <c:pt idx="2611" formatCode="General">
                  <c:v>670.58788999366516</c:v>
                </c:pt>
                <c:pt idx="2612" formatCode="General">
                  <c:v>667.14770864292632</c:v>
                </c:pt>
                <c:pt idx="2613" formatCode="General">
                  <c:v>665.48</c:v>
                </c:pt>
                <c:pt idx="2614" formatCode="General">
                  <c:v>665.59</c:v>
                </c:pt>
                <c:pt idx="2615" formatCode="General">
                  <c:v>665.56</c:v>
                </c:pt>
                <c:pt idx="2616" formatCode="General">
                  <c:v>666.88931880280359</c:v>
                </c:pt>
                <c:pt idx="2617" formatCode="General">
                  <c:v>665.09164655311633</c:v>
                </c:pt>
                <c:pt idx="2618" formatCode="General">
                  <c:v>664.54961705200333</c:v>
                </c:pt>
                <c:pt idx="2619" formatCode="General">
                  <c:v>666.87</c:v>
                </c:pt>
                <c:pt idx="2620" formatCode="General">
                  <c:v>668.93</c:v>
                </c:pt>
                <c:pt idx="2621" formatCode="General">
                  <c:v>669.45</c:v>
                </c:pt>
                <c:pt idx="2622" formatCode="General">
                  <c:v>670.85245044299177</c:v>
                </c:pt>
                <c:pt idx="2623" formatCode="General">
                  <c:v>671.31</c:v>
                </c:pt>
                <c:pt idx="2624" formatCode="General">
                  <c:v>672.22</c:v>
                </c:pt>
                <c:pt idx="2625" formatCode="General">
                  <c:v>672.95911838904101</c:v>
                </c:pt>
                <c:pt idx="2626" formatCode="General">
                  <c:v>672.90337554567668</c:v>
                </c:pt>
                <c:pt idx="2627" formatCode="General">
                  <c:v>671.17</c:v>
                </c:pt>
                <c:pt idx="2628" formatCode="General">
                  <c:v>672.08</c:v>
                </c:pt>
                <c:pt idx="2629" formatCode="General">
                  <c:v>673.16</c:v>
                </c:pt>
                <c:pt idx="2630" formatCode="General">
                  <c:v>673.7</c:v>
                </c:pt>
                <c:pt idx="2631" formatCode="General">
                  <c:v>675.36</c:v>
                </c:pt>
                <c:pt idx="2632" formatCode="General">
                  <c:v>673.64</c:v>
                </c:pt>
                <c:pt idx="2633" formatCode="General">
                  <c:v>674.01</c:v>
                </c:pt>
                <c:pt idx="2634" formatCode="General">
                  <c:v>675.26</c:v>
                </c:pt>
                <c:pt idx="2635" formatCode="General">
                  <c:v>677.20035016003953</c:v>
                </c:pt>
                <c:pt idx="2636" formatCode="General">
                  <c:v>678.19</c:v>
                </c:pt>
                <c:pt idx="2637" formatCode="General">
                  <c:v>677.31</c:v>
                </c:pt>
                <c:pt idx="2638" formatCode="General">
                  <c:v>678.8</c:v>
                </c:pt>
                <c:pt idx="2639" formatCode="General">
                  <c:v>681.35</c:v>
                </c:pt>
                <c:pt idx="2640" formatCode="General">
                  <c:v>684.72353689351598</c:v>
                </c:pt>
                <c:pt idx="2641" formatCode="General">
                  <c:v>688.18</c:v>
                </c:pt>
                <c:pt idx="2642" formatCode="General">
                  <c:v>690.71</c:v>
                </c:pt>
                <c:pt idx="2643" formatCode="General">
                  <c:v>692.53</c:v>
                </c:pt>
                <c:pt idx="2644" formatCode="General">
                  <c:v>698.49889617504402</c:v>
                </c:pt>
                <c:pt idx="2645" formatCode="General">
                  <c:v>695.37746464312568</c:v>
                </c:pt>
                <c:pt idx="2646" formatCode="General">
                  <c:v>695.8</c:v>
                </c:pt>
                <c:pt idx="2647" formatCode="General">
                  <c:v>695.65427948450167</c:v>
                </c:pt>
                <c:pt idx="2648" formatCode="General">
                  <c:v>699.48</c:v>
                </c:pt>
                <c:pt idx="2649" formatCode="General">
                  <c:v>694.03439509692123</c:v>
                </c:pt>
                <c:pt idx="2650" formatCode="General">
                  <c:v>690.64274741354495</c:v>
                </c:pt>
                <c:pt idx="2651" formatCode="General">
                  <c:v>690.34</c:v>
                </c:pt>
                <c:pt idx="2652" formatCode="General">
                  <c:v>690.21</c:v>
                </c:pt>
                <c:pt idx="2653" formatCode="General">
                  <c:v>690.92</c:v>
                </c:pt>
                <c:pt idx="2654" formatCode="General">
                  <c:v>691.18</c:v>
                </c:pt>
                <c:pt idx="2655" formatCode="General">
                  <c:v>691.98</c:v>
                </c:pt>
                <c:pt idx="2656" formatCode="General">
                  <c:v>692.96</c:v>
                </c:pt>
                <c:pt idx="2657" formatCode="General">
                  <c:v>693.95</c:v>
                </c:pt>
                <c:pt idx="2658" formatCode="General">
                  <c:v>696.33</c:v>
                </c:pt>
                <c:pt idx="2659" formatCode="General">
                  <c:v>695.31598117426631</c:v>
                </c:pt>
                <c:pt idx="2660" formatCode="General">
                  <c:v>698.2354523125324</c:v>
                </c:pt>
                <c:pt idx="2661" formatCode="General">
                  <c:v>700.32</c:v>
                </c:pt>
                <c:pt idx="2662" formatCode="General">
                  <c:v>702.65349780028123</c:v>
                </c:pt>
                <c:pt idx="2663" formatCode="General">
                  <c:v>703.26</c:v>
                </c:pt>
                <c:pt idx="2664" formatCode="General">
                  <c:v>705.36</c:v>
                </c:pt>
                <c:pt idx="2665" formatCode="General">
                  <c:v>708.05</c:v>
                </c:pt>
                <c:pt idx="2666" formatCode="General">
                  <c:v>710.77</c:v>
                </c:pt>
                <c:pt idx="2667" formatCode="General">
                  <c:v>710.49</c:v>
                </c:pt>
                <c:pt idx="2668" formatCode="General">
                  <c:v>711.65</c:v>
                </c:pt>
                <c:pt idx="2669" formatCode="General">
                  <c:v>712.45</c:v>
                </c:pt>
                <c:pt idx="2670" formatCode="General">
                  <c:v>716.28</c:v>
                </c:pt>
                <c:pt idx="2671" formatCode="General">
                  <c:v>711.31368698081394</c:v>
                </c:pt>
                <c:pt idx="2672" formatCode="General">
                  <c:v>713.23</c:v>
                </c:pt>
                <c:pt idx="2673" formatCode="General">
                  <c:v>713.14257041763562</c:v>
                </c:pt>
                <c:pt idx="2674" formatCode="General">
                  <c:v>715.34</c:v>
                </c:pt>
                <c:pt idx="2675" formatCode="General">
                  <c:v>720.04</c:v>
                </c:pt>
                <c:pt idx="2676" formatCode="General">
                  <c:v>723.63</c:v>
                </c:pt>
                <c:pt idx="2677" formatCode="General">
                  <c:v>726.79</c:v>
                </c:pt>
                <c:pt idx="2678" formatCode="General">
                  <c:v>729.92840887491695</c:v>
                </c:pt>
                <c:pt idx="2679" formatCode="General">
                  <c:v>733.80423591808858</c:v>
                </c:pt>
                <c:pt idx="2680" formatCode="General">
                  <c:v>732.49</c:v>
                </c:pt>
                <c:pt idx="2681" formatCode="General">
                  <c:v>732.0350196936372</c:v>
                </c:pt>
                <c:pt idx="2682" formatCode="General">
                  <c:v>730.63901506207344</c:v>
                </c:pt>
                <c:pt idx="2683" formatCode="General">
                  <c:v>729.73540837130065</c:v>
                </c:pt>
                <c:pt idx="2684" formatCode="General">
                  <c:v>729.12</c:v>
                </c:pt>
                <c:pt idx="2685" formatCode="General">
                  <c:v>729.75</c:v>
                </c:pt>
                <c:pt idx="2686" formatCode="General">
                  <c:v>729.48115431249119</c:v>
                </c:pt>
                <c:pt idx="2687" formatCode="General">
                  <c:v>729.52318704240133</c:v>
                </c:pt>
                <c:pt idx="2688" formatCode="General">
                  <c:v>728.95</c:v>
                </c:pt>
                <c:pt idx="2689" formatCode="General">
                  <c:v>729.87</c:v>
                </c:pt>
                <c:pt idx="2690" formatCode="General">
                  <c:v>727.29</c:v>
                </c:pt>
                <c:pt idx="2691" formatCode="General">
                  <c:v>729.20386589555665</c:v>
                </c:pt>
                <c:pt idx="2692" formatCode="General">
                  <c:v>726</c:v>
                </c:pt>
                <c:pt idx="2693" formatCode="General">
                  <c:v>724.84</c:v>
                </c:pt>
                <c:pt idx="2694" formatCode="General">
                  <c:v>725.74</c:v>
                </c:pt>
                <c:pt idx="2695" formatCode="General">
                  <c:v>727.88694547140733</c:v>
                </c:pt>
                <c:pt idx="2696" formatCode="General">
                  <c:v>729.53</c:v>
                </c:pt>
                <c:pt idx="2697" formatCode="General">
                  <c:v>735.33</c:v>
                </c:pt>
                <c:pt idx="2698" formatCode="General">
                  <c:v>735.07</c:v>
                </c:pt>
                <c:pt idx="2699" formatCode="General">
                  <c:v>734.54</c:v>
                </c:pt>
                <c:pt idx="2700" formatCode="General">
                  <c:v>735.35</c:v>
                </c:pt>
                <c:pt idx="2701" formatCode="General">
                  <c:v>737.17542708850999</c:v>
                </c:pt>
                <c:pt idx="2702" formatCode="General">
                  <c:v>736.54</c:v>
                </c:pt>
                <c:pt idx="2703" formatCode="General">
                  <c:v>736.25</c:v>
                </c:pt>
                <c:pt idx="2704" formatCode="General">
                  <c:v>736.84</c:v>
                </c:pt>
                <c:pt idx="2705" formatCode="General">
                  <c:v>739.12010271541919</c:v>
                </c:pt>
                <c:pt idx="2706" formatCode="General">
                  <c:v>737.55587652012821</c:v>
                </c:pt>
                <c:pt idx="2707" formatCode="General">
                  <c:v>739.28</c:v>
                </c:pt>
                <c:pt idx="2708" formatCode="General">
                  <c:v>740.21</c:v>
                </c:pt>
                <c:pt idx="2709" formatCode="General">
                  <c:v>745.16</c:v>
                </c:pt>
                <c:pt idx="2710" formatCode="General">
                  <c:v>744.69</c:v>
                </c:pt>
                <c:pt idx="2711" formatCode="General">
                  <c:v>744.35</c:v>
                </c:pt>
                <c:pt idx="2712" formatCode="General">
                  <c:v>745.88</c:v>
                </c:pt>
                <c:pt idx="2713" formatCode="General">
                  <c:v>740.27358456700495</c:v>
                </c:pt>
                <c:pt idx="2714" formatCode="General">
                  <c:v>742.58635437661303</c:v>
                </c:pt>
                <c:pt idx="2715" formatCode="General">
                  <c:v>747.61</c:v>
                </c:pt>
                <c:pt idx="2716" formatCode="General">
                  <c:v>746.12574058845303</c:v>
                </c:pt>
                <c:pt idx="2717" formatCode="General">
                  <c:v>744.7</c:v>
                </c:pt>
                <c:pt idx="2718" formatCode="General">
                  <c:v>740.57187455372264</c:v>
                </c:pt>
                <c:pt idx="2719" formatCode="General">
                  <c:v>741.49</c:v>
                </c:pt>
                <c:pt idx="2720" formatCode="General">
                  <c:v>743.85</c:v>
                </c:pt>
                <c:pt idx="2721" formatCode="General">
                  <c:v>744.73</c:v>
                </c:pt>
                <c:pt idx="2722" formatCode="General">
                  <c:v>743.66380526511739</c:v>
                </c:pt>
                <c:pt idx="2723" formatCode="General">
                  <c:v>744.23</c:v>
                </c:pt>
                <c:pt idx="2724" formatCode="General">
                  <c:v>743.18</c:v>
                </c:pt>
                <c:pt idx="2725" formatCode="General">
                  <c:v>741.42</c:v>
                </c:pt>
                <c:pt idx="2726" formatCode="General">
                  <c:v>739.54</c:v>
                </c:pt>
                <c:pt idx="2727" formatCode="General">
                  <c:v>740.8</c:v>
                </c:pt>
                <c:pt idx="2728" formatCode="General">
                  <c:v>739.06</c:v>
                </c:pt>
                <c:pt idx="2729" formatCode="General">
                  <c:v>739.19</c:v>
                </c:pt>
                <c:pt idx="2730" formatCode="General">
                  <c:v>738.69554522074782</c:v>
                </c:pt>
                <c:pt idx="2731" formatCode="General">
                  <c:v>734.09</c:v>
                </c:pt>
                <c:pt idx="2732" formatCode="General">
                  <c:v>733.90445346652609</c:v>
                </c:pt>
                <c:pt idx="2733" formatCode="General">
                  <c:v>733.00055316419525</c:v>
                </c:pt>
                <c:pt idx="2734" formatCode="General">
                  <c:v>732.81</c:v>
                </c:pt>
                <c:pt idx="2735" formatCode="General">
                  <c:v>731.92661745893645</c:v>
                </c:pt>
                <c:pt idx="2736" formatCode="General">
                  <c:v>730.46</c:v>
                </c:pt>
                <c:pt idx="2737" formatCode="General">
                  <c:v>729.21647889442886</c:v>
                </c:pt>
                <c:pt idx="2738" formatCode="General">
                  <c:v>728.39388423093624</c:v>
                </c:pt>
                <c:pt idx="2739" formatCode="General">
                  <c:v>726.95</c:v>
                </c:pt>
                <c:pt idx="2740" formatCode="General">
                  <c:v>722.45</c:v>
                </c:pt>
                <c:pt idx="2741" formatCode="General">
                  <c:v>719.59</c:v>
                </c:pt>
                <c:pt idx="2742" formatCode="General">
                  <c:v>718.56346682959588</c:v>
                </c:pt>
                <c:pt idx="2743" formatCode="General">
                  <c:v>712.46931197988408</c:v>
                </c:pt>
                <c:pt idx="2744" formatCode="General">
                  <c:v>713.89</c:v>
                </c:pt>
                <c:pt idx="2745" formatCode="General">
                  <c:v>699.82</c:v>
                </c:pt>
                <c:pt idx="2746" formatCode="General">
                  <c:v>695.79516982941607</c:v>
                </c:pt>
                <c:pt idx="2747" formatCode="General">
                  <c:v>694.161797943377</c:v>
                </c:pt>
                <c:pt idx="2748" formatCode="General">
                  <c:v>693.23168314906036</c:v>
                </c:pt>
                <c:pt idx="2749" formatCode="General">
                  <c:v>694.39</c:v>
                </c:pt>
                <c:pt idx="2750" formatCode="General">
                  <c:v>694.51</c:v>
                </c:pt>
                <c:pt idx="2751" formatCode="General">
                  <c:v>696.43</c:v>
                </c:pt>
                <c:pt idx="2752" formatCode="General">
                  <c:v>696.47451321702817</c:v>
                </c:pt>
                <c:pt idx="2753" formatCode="General">
                  <c:v>702.33170324762216</c:v>
                </c:pt>
                <c:pt idx="2754" formatCode="General">
                  <c:v>707.57</c:v>
                </c:pt>
                <c:pt idx="2755" formatCode="General">
                  <c:v>705.71</c:v>
                </c:pt>
                <c:pt idx="2756" formatCode="General">
                  <c:v>708.47</c:v>
                </c:pt>
                <c:pt idx="2757" formatCode="General">
                  <c:v>708.08</c:v>
                </c:pt>
                <c:pt idx="2758" formatCode="General">
                  <c:v>709.95</c:v>
                </c:pt>
                <c:pt idx="2759" formatCode="General">
                  <c:v>710.44520148561764</c:v>
                </c:pt>
                <c:pt idx="2760" formatCode="General">
                  <c:v>712.43</c:v>
                </c:pt>
                <c:pt idx="2761" formatCode="General">
                  <c:v>712.19</c:v>
                </c:pt>
                <c:pt idx="2762" formatCode="General">
                  <c:v>715.32334779517691</c:v>
                </c:pt>
                <c:pt idx="2763" formatCode="General">
                  <c:v>715.05720690014289</c:v>
                </c:pt>
                <c:pt idx="2764" formatCode="General">
                  <c:v>714.08</c:v>
                </c:pt>
                <c:pt idx="2765" formatCode="General">
                  <c:v>713.92</c:v>
                </c:pt>
                <c:pt idx="2766" formatCode="General">
                  <c:v>714.39</c:v>
                </c:pt>
                <c:pt idx="2767" formatCode="General">
                  <c:v>714.85252187355604</c:v>
                </c:pt>
                <c:pt idx="2768" formatCode="General">
                  <c:v>713.07107169440576</c:v>
                </c:pt>
                <c:pt idx="2769" formatCode="General">
                  <c:v>713.19</c:v>
                </c:pt>
                <c:pt idx="2770" formatCode="General">
                  <c:v>713.61</c:v>
                </c:pt>
                <c:pt idx="2771" formatCode="General">
                  <c:v>713.92</c:v>
                </c:pt>
                <c:pt idx="2772" formatCode="General">
                  <c:v>714.51068718387467</c:v>
                </c:pt>
                <c:pt idx="2773" formatCode="General">
                  <c:v>714.81756573424752</c:v>
                </c:pt>
                <c:pt idx="2774" formatCode="General">
                  <c:v>716.28</c:v>
                </c:pt>
                <c:pt idx="2775" formatCode="General">
                  <c:v>716.69</c:v>
                </c:pt>
                <c:pt idx="2776" formatCode="General">
                  <c:v>715.34</c:v>
                </c:pt>
                <c:pt idx="2777" formatCode="General">
                  <c:v>715.33518302828884</c:v>
                </c:pt>
                <c:pt idx="2778" formatCode="General">
                  <c:v>716.04897806248346</c:v>
                </c:pt>
                <c:pt idx="2779" formatCode="General">
                  <c:v>716.67</c:v>
                </c:pt>
                <c:pt idx="2780" formatCode="General">
                  <c:v>717.79</c:v>
                </c:pt>
                <c:pt idx="2781" formatCode="General">
                  <c:v>717.81</c:v>
                </c:pt>
                <c:pt idx="2782" formatCode="General">
                  <c:v>722.94</c:v>
                </c:pt>
                <c:pt idx="2783" formatCode="General">
                  <c:v>719.54604122461808</c:v>
                </c:pt>
                <c:pt idx="2784" formatCode="General">
                  <c:v>721.19</c:v>
                </c:pt>
                <c:pt idx="2785" formatCode="General">
                  <c:v>719.98</c:v>
                </c:pt>
                <c:pt idx="2786" formatCode="General">
                  <c:v>723.67</c:v>
                </c:pt>
                <c:pt idx="2787" formatCode="General">
                  <c:v>725.11</c:v>
                </c:pt>
                <c:pt idx="2788" formatCode="General">
                  <c:v>723.52886140961323</c:v>
                </c:pt>
                <c:pt idx="2789" formatCode="General">
                  <c:v>723.66</c:v>
                </c:pt>
                <c:pt idx="2790" formatCode="General">
                  <c:v>722</c:v>
                </c:pt>
                <c:pt idx="2791" formatCode="General">
                  <c:v>723.1</c:v>
                </c:pt>
                <c:pt idx="2792" formatCode="General">
                  <c:v>716.94570407846936</c:v>
                </c:pt>
                <c:pt idx="2793" formatCode="General">
                  <c:v>717.4009007196322</c:v>
                </c:pt>
                <c:pt idx="2794" formatCode="General">
                  <c:v>717.96</c:v>
                </c:pt>
                <c:pt idx="2795" formatCode="General">
                  <c:v>717.36</c:v>
                </c:pt>
                <c:pt idx="2796" formatCode="General">
                  <c:v>719.88</c:v>
                </c:pt>
                <c:pt idx="2797" formatCode="General">
                  <c:v>721.94</c:v>
                </c:pt>
                <c:pt idx="2798" formatCode="General">
                  <c:v>727.27</c:v>
                </c:pt>
                <c:pt idx="2799" formatCode="General">
                  <c:v>729.23</c:v>
                </c:pt>
                <c:pt idx="2800" formatCode="General">
                  <c:v>729.61</c:v>
                </c:pt>
                <c:pt idx="2801" formatCode="General">
                  <c:v>729.51</c:v>
                </c:pt>
                <c:pt idx="2802" formatCode="General">
                  <c:v>729.89</c:v>
                </c:pt>
                <c:pt idx="2803" formatCode="General">
                  <c:v>730.54747487217981</c:v>
                </c:pt>
                <c:pt idx="2804" formatCode="General">
                  <c:v>732.62</c:v>
                </c:pt>
                <c:pt idx="2805" formatCode="General">
                  <c:v>734.28</c:v>
                </c:pt>
                <c:pt idx="2806" formatCode="General">
                  <c:v>734.96</c:v>
                </c:pt>
                <c:pt idx="2807" formatCode="General">
                  <c:v>732.79</c:v>
                </c:pt>
                <c:pt idx="2808" formatCode="General">
                  <c:v>734.945774571622</c:v>
                </c:pt>
                <c:pt idx="2809" formatCode="General">
                  <c:v>736.34</c:v>
                </c:pt>
                <c:pt idx="2810" formatCode="General">
                  <c:v>738.08</c:v>
                </c:pt>
                <c:pt idx="2811" formatCode="General">
                  <c:v>743.13</c:v>
                </c:pt>
                <c:pt idx="2812" formatCode="General">
                  <c:v>750.18834054745321</c:v>
                </c:pt>
                <c:pt idx="2813" formatCode="General">
                  <c:v>764.82138894839261</c:v>
                </c:pt>
                <c:pt idx="2814" formatCode="General">
                  <c:v>763.96</c:v>
                </c:pt>
                <c:pt idx="2815" formatCode="General">
                  <c:v>765.3</c:v>
                </c:pt>
                <c:pt idx="2816" formatCode="General">
                  <c:v>766.14</c:v>
                </c:pt>
                <c:pt idx="2817" formatCode="General">
                  <c:v>765.32</c:v>
                </c:pt>
                <c:pt idx="2818" formatCode="General">
                  <c:v>764.28221727837183</c:v>
                </c:pt>
                <c:pt idx="2819" formatCode="General">
                  <c:v>763.62</c:v>
                </c:pt>
                <c:pt idx="2820" formatCode="General">
                  <c:v>761.81</c:v>
                </c:pt>
                <c:pt idx="2821" formatCode="General">
                  <c:v>759.26693609717915</c:v>
                </c:pt>
                <c:pt idx="2822" formatCode="General">
                  <c:v>759.93351020591786</c:v>
                </c:pt>
                <c:pt idx="2823" formatCode="General">
                  <c:v>758.71860570782439</c:v>
                </c:pt>
                <c:pt idx="2824" formatCode="General">
                  <c:v>758.81</c:v>
                </c:pt>
                <c:pt idx="2825" formatCode="General">
                  <c:v>759.22</c:v>
                </c:pt>
                <c:pt idx="2826" formatCode="General">
                  <c:v>758.83</c:v>
                </c:pt>
                <c:pt idx="2827" formatCode="General">
                  <c:v>760.62</c:v>
                </c:pt>
                <c:pt idx="2828" formatCode="General">
                  <c:v>760.8</c:v>
                </c:pt>
                <c:pt idx="2829" formatCode="General">
                  <c:v>760.86</c:v>
                </c:pt>
                <c:pt idx="2830" formatCode="General">
                  <c:v>762.46</c:v>
                </c:pt>
                <c:pt idx="2831" formatCode="General">
                  <c:v>763.63</c:v>
                </c:pt>
                <c:pt idx="2832" formatCode="General">
                  <c:v>767.03</c:v>
                </c:pt>
                <c:pt idx="2833" formatCode="General">
                  <c:v>772.04</c:v>
                </c:pt>
                <c:pt idx="2834" formatCode="General">
                  <c:v>775.56</c:v>
                </c:pt>
                <c:pt idx="2835" formatCode="General">
                  <c:v>778.49</c:v>
                </c:pt>
                <c:pt idx="2836" formatCode="General">
                  <c:v>788.86</c:v>
                </c:pt>
                <c:pt idx="2837" formatCode="General">
                  <c:v>806.99</c:v>
                </c:pt>
                <c:pt idx="2838" formatCode="General">
                  <c:v>801.08</c:v>
                </c:pt>
                <c:pt idx="2839" formatCode="General">
                  <c:v>801.4</c:v>
                </c:pt>
                <c:pt idx="2840" formatCode="General">
                  <c:v>802.72</c:v>
                </c:pt>
                <c:pt idx="2841" formatCode="General">
                  <c:v>802.76859485649493</c:v>
                </c:pt>
                <c:pt idx="2842" formatCode="General">
                  <c:v>806.2</c:v>
                </c:pt>
                <c:pt idx="2843" formatCode="General">
                  <c:v>807.28</c:v>
                </c:pt>
                <c:pt idx="2844" formatCode="General">
                  <c:v>809.4</c:v>
                </c:pt>
                <c:pt idx="2845" formatCode="General">
                  <c:v>810.02</c:v>
                </c:pt>
                <c:pt idx="2846" formatCode="General">
                  <c:v>812.36660829235825</c:v>
                </c:pt>
                <c:pt idx="2847" formatCode="General">
                  <c:v>812.48458248057671</c:v>
                </c:pt>
                <c:pt idx="2848" formatCode="General">
                  <c:v>815.54</c:v>
                </c:pt>
                <c:pt idx="2849" formatCode="General">
                  <c:v>818.33</c:v>
                </c:pt>
                <c:pt idx="2850" formatCode="General">
                  <c:v>815.5</c:v>
                </c:pt>
                <c:pt idx="2851" formatCode="General">
                  <c:v>822.11476158463267</c:v>
                </c:pt>
                <c:pt idx="2852" formatCode="General">
                  <c:v>828.11376709460694</c:v>
                </c:pt>
                <c:pt idx="2853" formatCode="General">
                  <c:v>832.84</c:v>
                </c:pt>
                <c:pt idx="2854" formatCode="General">
                  <c:v>830.47</c:v>
                </c:pt>
                <c:pt idx="2855" formatCode="General">
                  <c:v>830.01245971038293</c:v>
                </c:pt>
                <c:pt idx="2856" formatCode="General">
                  <c:v>830.45464563733003</c:v>
                </c:pt>
                <c:pt idx="2857" formatCode="General">
                  <c:v>825.19</c:v>
                </c:pt>
                <c:pt idx="2858" formatCode="General">
                  <c:v>823.13</c:v>
                </c:pt>
                <c:pt idx="2859" formatCode="General">
                  <c:v>814.85</c:v>
                </c:pt>
                <c:pt idx="2860" formatCode="General">
                  <c:v>823.45</c:v>
                </c:pt>
                <c:pt idx="2861" formatCode="General">
                  <c:v>825.57</c:v>
                </c:pt>
                <c:pt idx="2862" formatCode="General">
                  <c:v>816.5288843665893</c:v>
                </c:pt>
                <c:pt idx="2863" formatCode="General">
                  <c:v>815.24</c:v>
                </c:pt>
                <c:pt idx="2864" formatCode="General">
                  <c:v>815.52</c:v>
                </c:pt>
                <c:pt idx="2865" formatCode="General">
                  <c:v>809.91</c:v>
                </c:pt>
                <c:pt idx="2866" formatCode="General">
                  <c:v>807.62629773428534</c:v>
                </c:pt>
                <c:pt idx="2867" formatCode="General">
                  <c:v>802.87</c:v>
                </c:pt>
                <c:pt idx="2868" formatCode="General">
                  <c:v>806.16</c:v>
                </c:pt>
                <c:pt idx="2869" formatCode="General">
                  <c:v>806.71</c:v>
                </c:pt>
                <c:pt idx="2870" formatCode="General">
                  <c:v>809.44</c:v>
                </c:pt>
                <c:pt idx="2871" formatCode="General">
                  <c:v>807.31</c:v>
                </c:pt>
                <c:pt idx="2872" formatCode="General">
                  <c:v>807.21</c:v>
                </c:pt>
                <c:pt idx="2873" formatCode="General">
                  <c:v>810.15</c:v>
                </c:pt>
                <c:pt idx="2874" formatCode="General">
                  <c:v>811.58</c:v>
                </c:pt>
                <c:pt idx="2875" formatCode="General">
                  <c:v>807.94</c:v>
                </c:pt>
                <c:pt idx="2876" formatCode="General">
                  <c:v>809.79</c:v>
                </c:pt>
                <c:pt idx="2877" formatCode="General">
                  <c:v>810.61</c:v>
                </c:pt>
                <c:pt idx="2878" formatCode="General">
                  <c:v>812.88976576145592</c:v>
                </c:pt>
                <c:pt idx="2879" formatCode="General">
                  <c:v>813.49621976662047</c:v>
                </c:pt>
                <c:pt idx="2880" formatCode="General">
                  <c:v>811.89</c:v>
                </c:pt>
                <c:pt idx="2881" formatCode="General">
                  <c:v>813.37</c:v>
                </c:pt>
                <c:pt idx="2882" formatCode="General">
                  <c:v>812.74</c:v>
                </c:pt>
                <c:pt idx="2883" formatCode="General">
                  <c:v>816.85927244467007</c:v>
                </c:pt>
                <c:pt idx="2884" formatCode="General">
                  <c:v>816.85927244467007</c:v>
                </c:pt>
                <c:pt idx="2885" formatCode="General">
                  <c:v>819.95</c:v>
                </c:pt>
                <c:pt idx="2886" formatCode="General">
                  <c:v>821.52</c:v>
                </c:pt>
                <c:pt idx="2887" formatCode="General">
                  <c:v>821.02</c:v>
                </c:pt>
                <c:pt idx="2888" formatCode="General">
                  <c:v>822.21380036285495</c:v>
                </c:pt>
                <c:pt idx="2889" formatCode="General">
                  <c:v>822.75</c:v>
                </c:pt>
                <c:pt idx="2890" formatCode="General">
                  <c:v>821.06</c:v>
                </c:pt>
                <c:pt idx="2891" formatCode="General">
                  <c:v>822.17</c:v>
                </c:pt>
                <c:pt idx="2892" formatCode="General">
                  <c:v>822.04240851223494</c:v>
                </c:pt>
                <c:pt idx="2893" formatCode="General">
                  <c:v>818.96288455465651</c:v>
                </c:pt>
                <c:pt idx="2894" formatCode="General">
                  <c:v>819.30205213979616</c:v>
                </c:pt>
                <c:pt idx="2895" formatCode="General">
                  <c:v>818.21</c:v>
                </c:pt>
                <c:pt idx="2896" formatCode="General">
                  <c:v>816.92313648412153</c:v>
                </c:pt>
                <c:pt idx="2897" formatCode="General">
                  <c:v>815.43361059808069</c:v>
                </c:pt>
                <c:pt idx="2898" formatCode="General">
                  <c:v>816.90241249077053</c:v>
                </c:pt>
                <c:pt idx="2899" formatCode="General">
                  <c:v>814.64575690761865</c:v>
                </c:pt>
                <c:pt idx="2900" formatCode="General">
                  <c:v>809.72759396064384</c:v>
                </c:pt>
                <c:pt idx="2901" formatCode="General">
                  <c:v>810.7</c:v>
                </c:pt>
                <c:pt idx="2902" formatCode="General">
                  <c:v>811.4373803836877</c:v>
                </c:pt>
                <c:pt idx="2903" formatCode="General">
                  <c:v>809.24590262457002</c:v>
                </c:pt>
                <c:pt idx="2904" formatCode="General">
                  <c:v>808.28563035802551</c:v>
                </c:pt>
                <c:pt idx="2905" formatCode="General">
                  <c:v>806.58667355627642</c:v>
                </c:pt>
                <c:pt idx="2906" formatCode="General">
                  <c:v>803.43267747241532</c:v>
                </c:pt>
                <c:pt idx="2907" formatCode="General">
                  <c:v>801.68</c:v>
                </c:pt>
                <c:pt idx="2908" formatCode="General">
                  <c:v>799.55203280435774</c:v>
                </c:pt>
                <c:pt idx="2909" formatCode="General">
                  <c:v>797.72879212321914</c:v>
                </c:pt>
                <c:pt idx="2910" formatCode="General">
                  <c:v>799.17</c:v>
                </c:pt>
                <c:pt idx="2911" formatCode="General">
                  <c:v>801.17</c:v>
                </c:pt>
                <c:pt idx="2912" formatCode="General">
                  <c:v>801.57</c:v>
                </c:pt>
                <c:pt idx="2913" formatCode="General">
                  <c:v>801.17126729644519</c:v>
                </c:pt>
                <c:pt idx="2914" formatCode="General">
                  <c:v>802.86</c:v>
                </c:pt>
                <c:pt idx="2915" formatCode="General">
                  <c:v>804.03</c:v>
                </c:pt>
                <c:pt idx="2916" formatCode="General">
                  <c:v>804.43692088667206</c:v>
                </c:pt>
                <c:pt idx="2917" formatCode="General">
                  <c:v>805.4395661105001</c:v>
                </c:pt>
                <c:pt idx="2918" formatCode="General">
                  <c:v>805.3896284232593</c:v>
                </c:pt>
                <c:pt idx="2919" formatCode="General">
                  <c:v>806.66</c:v>
                </c:pt>
                <c:pt idx="2920" formatCode="General">
                  <c:v>807.6</c:v>
                </c:pt>
                <c:pt idx="2921" formatCode="General">
                  <c:v>809.58</c:v>
                </c:pt>
                <c:pt idx="2922" formatCode="General">
                  <c:v>809.32168061788138</c:v>
                </c:pt>
                <c:pt idx="2923" formatCode="General">
                  <c:v>810.85656769625791</c:v>
                </c:pt>
                <c:pt idx="2924" formatCode="General">
                  <c:v>813.25</c:v>
                </c:pt>
                <c:pt idx="2925" formatCode="General">
                  <c:v>815.54</c:v>
                </c:pt>
                <c:pt idx="2926" formatCode="General">
                  <c:v>817.01</c:v>
                </c:pt>
                <c:pt idx="2927" formatCode="General">
                  <c:v>818.11</c:v>
                </c:pt>
                <c:pt idx="2928" formatCode="General">
                  <c:v>822.23</c:v>
                </c:pt>
                <c:pt idx="2929" formatCode="General">
                  <c:v>832.77</c:v>
                </c:pt>
                <c:pt idx="2930" formatCode="General">
                  <c:v>820.66</c:v>
                </c:pt>
                <c:pt idx="2931" formatCode="General">
                  <c:v>821.57827259487101</c:v>
                </c:pt>
                <c:pt idx="2932" formatCode="General">
                  <c:v>823.41667154770505</c:v>
                </c:pt>
                <c:pt idx="2933" formatCode="General">
                  <c:v>822.43376908225355</c:v>
                </c:pt>
                <c:pt idx="2934" formatCode="General">
                  <c:v>823.58</c:v>
                </c:pt>
                <c:pt idx="2935" formatCode="General">
                  <c:v>825.27</c:v>
                </c:pt>
                <c:pt idx="2936" formatCode="General">
                  <c:v>825.91</c:v>
                </c:pt>
                <c:pt idx="2937" formatCode="General">
                  <c:v>826.65289348167801</c:v>
                </c:pt>
                <c:pt idx="2938" formatCode="General">
                  <c:v>828</c:v>
                </c:pt>
                <c:pt idx="2939" formatCode="General">
                  <c:v>827.22</c:v>
                </c:pt>
                <c:pt idx="2940" formatCode="General">
                  <c:v>828.9</c:v>
                </c:pt>
                <c:pt idx="2941" formatCode="General">
                  <c:v>830.40889544960453</c:v>
                </c:pt>
                <c:pt idx="2942" formatCode="General">
                  <c:v>831.13431588806122</c:v>
                </c:pt>
                <c:pt idx="2943" formatCode="General">
                  <c:v>830.7</c:v>
                </c:pt>
                <c:pt idx="2944" formatCode="General">
                  <c:v>830.78</c:v>
                </c:pt>
                <c:pt idx="2945" formatCode="General">
                  <c:v>830.33219999999994</c:v>
                </c:pt>
                <c:pt idx="2946" formatCode="General">
                  <c:v>842.55</c:v>
                </c:pt>
                <c:pt idx="2947" formatCode="General">
                  <c:v>838.17</c:v>
                </c:pt>
                <c:pt idx="2948" formatCode="General">
                  <c:v>833.85</c:v>
                </c:pt>
                <c:pt idx="2949" formatCode="General">
                  <c:v>834.50138277663962</c:v>
                </c:pt>
                <c:pt idx="2950" formatCode="General">
                  <c:v>835.99</c:v>
                </c:pt>
                <c:pt idx="2951" formatCode="General">
                  <c:v>838.61</c:v>
                </c:pt>
                <c:pt idx="2952" formatCode="General">
                  <c:v>840.35511568062725</c:v>
                </c:pt>
                <c:pt idx="2953" formatCode="General">
                  <c:v>838.9206743788742</c:v>
                </c:pt>
                <c:pt idx="2954" formatCode="General">
                  <c:v>843.87</c:v>
                </c:pt>
                <c:pt idx="2955" formatCode="General">
                  <c:v>845.97</c:v>
                </c:pt>
                <c:pt idx="2956" formatCode="General">
                  <c:v>844.27</c:v>
                </c:pt>
                <c:pt idx="2957" formatCode="General">
                  <c:v>836.58311966529254</c:v>
                </c:pt>
                <c:pt idx="2958" formatCode="General">
                  <c:v>833.08</c:v>
                </c:pt>
                <c:pt idx="2959" formatCode="General">
                  <c:v>832.55</c:v>
                </c:pt>
                <c:pt idx="2960" formatCode="General">
                  <c:v>837.06</c:v>
                </c:pt>
                <c:pt idx="2961" formatCode="General">
                  <c:v>840.19673419352205</c:v>
                </c:pt>
                <c:pt idx="2962" formatCode="General">
                  <c:v>843.21438261414801</c:v>
                </c:pt>
                <c:pt idx="2963" formatCode="General">
                  <c:v>845.92</c:v>
                </c:pt>
                <c:pt idx="2964" formatCode="General">
                  <c:v>853.26</c:v>
                </c:pt>
                <c:pt idx="2965" formatCode="General">
                  <c:v>856.30738158541408</c:v>
                </c:pt>
                <c:pt idx="2966" formatCode="General">
                  <c:v>857.49</c:v>
                </c:pt>
                <c:pt idx="2967" formatCode="General">
                  <c:v>856.82453886679571</c:v>
                </c:pt>
                <c:pt idx="2968" formatCode="General">
                  <c:v>854.34</c:v>
                </c:pt>
                <c:pt idx="2969" formatCode="General">
                  <c:v>851.72</c:v>
                </c:pt>
                <c:pt idx="2970" formatCode="General">
                  <c:v>848.89</c:v>
                </c:pt>
                <c:pt idx="2971" formatCode="General">
                  <c:v>844.95996159403933</c:v>
                </c:pt>
                <c:pt idx="2972" formatCode="General">
                  <c:v>841.01998702807123</c:v>
                </c:pt>
                <c:pt idx="2973" formatCode="General">
                  <c:v>842.94269476225827</c:v>
                </c:pt>
                <c:pt idx="2974" formatCode="General">
                  <c:v>847.78</c:v>
                </c:pt>
                <c:pt idx="2975" formatCode="General">
                  <c:v>843.91</c:v>
                </c:pt>
                <c:pt idx="2976" formatCode="General">
                  <c:v>844.66826983688748</c:v>
                </c:pt>
                <c:pt idx="2977" formatCode="General">
                  <c:v>848.26</c:v>
                </c:pt>
                <c:pt idx="2978" formatCode="General">
                  <c:v>843.63234901808437</c:v>
                </c:pt>
                <c:pt idx="2979" formatCode="General">
                  <c:v>843.81</c:v>
                </c:pt>
                <c:pt idx="2980" formatCode="General">
                  <c:v>843.7959552666747</c:v>
                </c:pt>
                <c:pt idx="2981" formatCode="General">
                  <c:v>842.18464221822217</c:v>
                </c:pt>
                <c:pt idx="2982" formatCode="General">
                  <c:v>843.27</c:v>
                </c:pt>
                <c:pt idx="2983" formatCode="General">
                  <c:v>840.86</c:v>
                </c:pt>
                <c:pt idx="2984" formatCode="General">
                  <c:v>837.7</c:v>
                </c:pt>
                <c:pt idx="2985" formatCode="General">
                  <c:v>834.91432573288421</c:v>
                </c:pt>
                <c:pt idx="2986" formatCode="General">
                  <c:v>835.40485551450365</c:v>
                </c:pt>
                <c:pt idx="2987" formatCode="General">
                  <c:v>833.18</c:v>
                </c:pt>
                <c:pt idx="2988" formatCode="General">
                  <c:v>831.6</c:v>
                </c:pt>
                <c:pt idx="2989" formatCode="General">
                  <c:v>831.91</c:v>
                </c:pt>
                <c:pt idx="2990" formatCode="General">
                  <c:v>827.37</c:v>
                </c:pt>
                <c:pt idx="2991" formatCode="General">
                  <c:v>828.21378271026003</c:v>
                </c:pt>
                <c:pt idx="2992" formatCode="General">
                  <c:v>827.98</c:v>
                </c:pt>
                <c:pt idx="2993" formatCode="General">
                  <c:v>829.1</c:v>
                </c:pt>
                <c:pt idx="2994" formatCode="General">
                  <c:v>825.00969249302557</c:v>
                </c:pt>
                <c:pt idx="2995" formatCode="General">
                  <c:v>823.64526436218011</c:v>
                </c:pt>
                <c:pt idx="2996" formatCode="General">
                  <c:v>824.36</c:v>
                </c:pt>
                <c:pt idx="2997" formatCode="General">
                  <c:v>827.72</c:v>
                </c:pt>
                <c:pt idx="2998" formatCode="General">
                  <c:v>827.28</c:v>
                </c:pt>
                <c:pt idx="2999" formatCode="General">
                  <c:v>825.13858198448702</c:v>
                </c:pt>
                <c:pt idx="3000" formatCode="General">
                  <c:v>827.15957834566791</c:v>
                </c:pt>
                <c:pt idx="3001" formatCode="General">
                  <c:v>826.93526488382383</c:v>
                </c:pt>
                <c:pt idx="3002" formatCode="General">
                  <c:v>831.55</c:v>
                </c:pt>
                <c:pt idx="3003" formatCode="General">
                  <c:v>833.38</c:v>
                </c:pt>
                <c:pt idx="3004" formatCode="General">
                  <c:v>834.00316375388786</c:v>
                </c:pt>
                <c:pt idx="3005" formatCode="General">
                  <c:v>833.60478697322458</c:v>
                </c:pt>
                <c:pt idx="3006" formatCode="General">
                  <c:v>833.53</c:v>
                </c:pt>
                <c:pt idx="3007" formatCode="General">
                  <c:v>836.3</c:v>
                </c:pt>
                <c:pt idx="3008" formatCode="General">
                  <c:v>833.7</c:v>
                </c:pt>
                <c:pt idx="3009" formatCode="General">
                  <c:v>835.4389145105539</c:v>
                </c:pt>
                <c:pt idx="3010" formatCode="General">
                  <c:v>834.49509504548996</c:v>
                </c:pt>
                <c:pt idx="3011" formatCode="General">
                  <c:v>831.45</c:v>
                </c:pt>
                <c:pt idx="3012" formatCode="General">
                  <c:v>828.65</c:v>
                </c:pt>
                <c:pt idx="3013" formatCode="General">
                  <c:v>827.89737616632704</c:v>
                </c:pt>
                <c:pt idx="3014" formatCode="General">
                  <c:v>827.31253468105751</c:v>
                </c:pt>
                <c:pt idx="3015" formatCode="General">
                  <c:v>825.4278636580143</c:v>
                </c:pt>
                <c:pt idx="3016" formatCode="General">
                  <c:v>825.32</c:v>
                </c:pt>
                <c:pt idx="3017" formatCode="General">
                  <c:v>819.09</c:v>
                </c:pt>
                <c:pt idx="3018" formatCode="General">
                  <c:v>815.42</c:v>
                </c:pt>
                <c:pt idx="3019" formatCode="General">
                  <c:v>811.82999965688725</c:v>
                </c:pt>
                <c:pt idx="3020" formatCode="General">
                  <c:v>811.26911498161758</c:v>
                </c:pt>
                <c:pt idx="3021" formatCode="General">
                  <c:v>808.54</c:v>
                </c:pt>
                <c:pt idx="3022" formatCode="General">
                  <c:v>805.25001913501626</c:v>
                </c:pt>
                <c:pt idx="3023" formatCode="General">
                  <c:v>806.15</c:v>
                </c:pt>
                <c:pt idx="3024" formatCode="General">
                  <c:v>802.70710560338989</c:v>
                </c:pt>
                <c:pt idx="3025" formatCode="General">
                  <c:v>796.70253323233453</c:v>
                </c:pt>
                <c:pt idx="3026" formatCode="General">
                  <c:v>798.17</c:v>
                </c:pt>
                <c:pt idx="3027" formatCode="General">
                  <c:v>803.33</c:v>
                </c:pt>
                <c:pt idx="3028" formatCode="General">
                  <c:v>806.5</c:v>
                </c:pt>
                <c:pt idx="3029" formatCode="General">
                  <c:v>809.8593639018876</c:v>
                </c:pt>
                <c:pt idx="3030" formatCode="General">
                  <c:v>819.01</c:v>
                </c:pt>
                <c:pt idx="3031" formatCode="General">
                  <c:v>824.87</c:v>
                </c:pt>
                <c:pt idx="3032" formatCode="General">
                  <c:v>825.12</c:v>
                </c:pt>
                <c:pt idx="3033" formatCode="General">
                  <c:v>825.18</c:v>
                </c:pt>
                <c:pt idx="3034" formatCode="General">
                  <c:v>827.99</c:v>
                </c:pt>
                <c:pt idx="3035" formatCode="General">
                  <c:v>832.44287042923463</c:v>
                </c:pt>
                <c:pt idx="3036" formatCode="General">
                  <c:v>830.92</c:v>
                </c:pt>
                <c:pt idx="3037" formatCode="General">
                  <c:v>830.91</c:v>
                </c:pt>
                <c:pt idx="3038" formatCode="General">
                  <c:v>829.84834078534766</c:v>
                </c:pt>
                <c:pt idx="3039" formatCode="General">
                  <c:v>836.10163876371394</c:v>
                </c:pt>
                <c:pt idx="3040" formatCode="General">
                  <c:v>844.55</c:v>
                </c:pt>
                <c:pt idx="3041" formatCode="General">
                  <c:v>841.39</c:v>
                </c:pt>
                <c:pt idx="3042" formatCode="General">
                  <c:v>842.13</c:v>
                </c:pt>
                <c:pt idx="3043" formatCode="General">
                  <c:v>843.6</c:v>
                </c:pt>
                <c:pt idx="3044" formatCode="General">
                  <c:v>843.24094743687942</c:v>
                </c:pt>
                <c:pt idx="3045" formatCode="General">
                  <c:v>843.06368918972203</c:v>
                </c:pt>
                <c:pt idx="3046" formatCode="General">
                  <c:v>844.78</c:v>
                </c:pt>
                <c:pt idx="3047" formatCode="General">
                  <c:v>847.4</c:v>
                </c:pt>
                <c:pt idx="3048" formatCode="General">
                  <c:v>847.74</c:v>
                </c:pt>
                <c:pt idx="3049" formatCode="General">
                  <c:v>848.36209376347188</c:v>
                </c:pt>
                <c:pt idx="3050" formatCode="General">
                  <c:v>847.49</c:v>
                </c:pt>
                <c:pt idx="3051" formatCode="General">
                  <c:v>848.79</c:v>
                </c:pt>
                <c:pt idx="3052" formatCode="General">
                  <c:v>849.93</c:v>
                </c:pt>
                <c:pt idx="3053" formatCode="General">
                  <c:v>847.89</c:v>
                </c:pt>
                <c:pt idx="3054" formatCode="General">
                  <c:v>850.77</c:v>
                </c:pt>
                <c:pt idx="3055" formatCode="General">
                  <c:v>852.30913532646446</c:v>
                </c:pt>
                <c:pt idx="3056" formatCode="General">
                  <c:v>853.47</c:v>
                </c:pt>
                <c:pt idx="3057" formatCode="General">
                  <c:v>857.37</c:v>
                </c:pt>
                <c:pt idx="3058" formatCode="General">
                  <c:v>861.35</c:v>
                </c:pt>
                <c:pt idx="3059" formatCode="General">
                  <c:v>862.83793247789458</c:v>
                </c:pt>
                <c:pt idx="3060" formatCode="General">
                  <c:v>866.20122575721791</c:v>
                </c:pt>
                <c:pt idx="3061" formatCode="General">
                  <c:v>869.54</c:v>
                </c:pt>
                <c:pt idx="3062" formatCode="General">
                  <c:v>871.34</c:v>
                </c:pt>
                <c:pt idx="3063" formatCode="General">
                  <c:v>864.27410282924552</c:v>
                </c:pt>
                <c:pt idx="3064" formatCode="General">
                  <c:v>866.07575846151144</c:v>
                </c:pt>
                <c:pt idx="3065" formatCode="General">
                  <c:v>869.9814821855332</c:v>
                </c:pt>
                <c:pt idx="3066" formatCode="General">
                  <c:v>875.34</c:v>
                </c:pt>
                <c:pt idx="3067" formatCode="General">
                  <c:v>876.32091736106668</c:v>
                </c:pt>
                <c:pt idx="3068" formatCode="General">
                  <c:v>878.05</c:v>
                </c:pt>
                <c:pt idx="3069" formatCode="General">
                  <c:v>878.51366104083365</c:v>
                </c:pt>
                <c:pt idx="3070" formatCode="General">
                  <c:v>882.95950634722976</c:v>
                </c:pt>
                <c:pt idx="3071" formatCode="General">
                  <c:v>886.36</c:v>
                </c:pt>
                <c:pt idx="3072" formatCode="General">
                  <c:v>891.92431799921974</c:v>
                </c:pt>
                <c:pt idx="3073" formatCode="General">
                  <c:v>891.35290821519334</c:v>
                </c:pt>
                <c:pt idx="3074" formatCode="General">
                  <c:v>891.51708200480448</c:v>
                </c:pt>
                <c:pt idx="3075" formatCode="General">
                  <c:v>891.79293452434297</c:v>
                </c:pt>
                <c:pt idx="3076" formatCode="General">
                  <c:v>893.23</c:v>
                </c:pt>
                <c:pt idx="3077" formatCode="General">
                  <c:v>893.47</c:v>
                </c:pt>
                <c:pt idx="3078" formatCode="General">
                  <c:v>905.44</c:v>
                </c:pt>
                <c:pt idx="3079" formatCode="General">
                  <c:v>910.9</c:v>
                </c:pt>
                <c:pt idx="3080" formatCode="General">
                  <c:v>913.16</c:v>
                </c:pt>
                <c:pt idx="3081" formatCode="General">
                  <c:v>913.09</c:v>
                </c:pt>
                <c:pt idx="3082" formatCode="General">
                  <c:v>911.55088426669715</c:v>
                </c:pt>
                <c:pt idx="3083" formatCode="General">
                  <c:v>915.61</c:v>
                </c:pt>
                <c:pt idx="3084" formatCode="General">
                  <c:v>922</c:v>
                </c:pt>
                <c:pt idx="3085" formatCode="General">
                  <c:v>924.72</c:v>
                </c:pt>
                <c:pt idx="3086" formatCode="General">
                  <c:v>932.20925918302498</c:v>
                </c:pt>
                <c:pt idx="3087" formatCode="General">
                  <c:v>949.72653908194934</c:v>
                </c:pt>
                <c:pt idx="3088" formatCode="General">
                  <c:v>965.58</c:v>
                </c:pt>
                <c:pt idx="3089" formatCode="General">
                  <c:v>975.86015570919903</c:v>
                </c:pt>
                <c:pt idx="3090" formatCode="General">
                  <c:v>989.42688226792427</c:v>
                </c:pt>
                <c:pt idx="3091" formatCode="General">
                  <c:v>983.83</c:v>
                </c:pt>
                <c:pt idx="3092" formatCode="General">
                  <c:v>971.25751671206433</c:v>
                </c:pt>
                <c:pt idx="3093" formatCode="General">
                  <c:v>961.69372538332209</c:v>
                </c:pt>
                <c:pt idx="3094" formatCode="General">
                  <c:v>952.9971088539105</c:v>
                </c:pt>
                <c:pt idx="3095" formatCode="General">
                  <c:v>957.22</c:v>
                </c:pt>
                <c:pt idx="3096" formatCode="General">
                  <c:v>960.7619058819738</c:v>
                </c:pt>
                <c:pt idx="3097" formatCode="General">
                  <c:v>962.57093436223954</c:v>
                </c:pt>
                <c:pt idx="3098" formatCode="General">
                  <c:v>956.95456531621051</c:v>
                </c:pt>
                <c:pt idx="3099" formatCode="General">
                  <c:v>956.67</c:v>
                </c:pt>
                <c:pt idx="3100" formatCode="General">
                  <c:v>950.52</c:v>
                </c:pt>
                <c:pt idx="3101" formatCode="General">
                  <c:v>950.73</c:v>
                </c:pt>
                <c:pt idx="3102" formatCode="General">
                  <c:v>952.76441584127747</c:v>
                </c:pt>
                <c:pt idx="3103" formatCode="General">
                  <c:v>955.13</c:v>
                </c:pt>
                <c:pt idx="3104" formatCode="General">
                  <c:v>965.66</c:v>
                </c:pt>
                <c:pt idx="3105" formatCode="General">
                  <c:v>1006.44</c:v>
                </c:pt>
                <c:pt idx="3106" formatCode="General">
                  <c:v>999.36</c:v>
                </c:pt>
                <c:pt idx="3107" formatCode="General">
                  <c:v>1006.3979093193315</c:v>
                </c:pt>
                <c:pt idx="3108" formatCode="General">
                  <c:v>1006.7548541616004</c:v>
                </c:pt>
                <c:pt idx="3109" formatCode="General">
                  <c:v>1005.79</c:v>
                </c:pt>
                <c:pt idx="3110" formatCode="General">
                  <c:v>1011.78</c:v>
                </c:pt>
                <c:pt idx="3111" formatCode="General">
                  <c:v>1017.1324956605415</c:v>
                </c:pt>
                <c:pt idx="3112" formatCode="General">
                  <c:v>1026.433397684757</c:v>
                </c:pt>
                <c:pt idx="3113" formatCode="General">
                  <c:v>1052.8372134743036</c:v>
                </c:pt>
                <c:pt idx="3114" formatCode="General">
                  <c:v>1072.1332841047495</c:v>
                </c:pt>
                <c:pt idx="3115" formatCode="General">
                  <c:v>1071.5643853992615</c:v>
                </c:pt>
                <c:pt idx="3116" formatCode="General">
                  <c:v>1063.2062724877662</c:v>
                </c:pt>
                <c:pt idx="3117" formatCode="General">
                  <c:v>1066.6278312981733</c:v>
                </c:pt>
                <c:pt idx="3118" formatCode="General">
                  <c:v>1070.4357764817505</c:v>
                </c:pt>
                <c:pt idx="3119" formatCode="General">
                  <c:v>1070.03</c:v>
                </c:pt>
                <c:pt idx="3120" formatCode="General">
                  <c:v>1070.2740220092376</c:v>
                </c:pt>
                <c:pt idx="3121" formatCode="General">
                  <c:v>1067.8012838785767</c:v>
                </c:pt>
                <c:pt idx="3122" formatCode="General">
                  <c:v>1071.0092990003534</c:v>
                </c:pt>
                <c:pt idx="3123" formatCode="General">
                  <c:v>1068.8599999999999</c:v>
                </c:pt>
                <c:pt idx="3124" formatCode="General">
                  <c:v>1070.3499999999999</c:v>
                </c:pt>
                <c:pt idx="3125" formatCode="General">
                  <c:v>1072.51</c:v>
                </c:pt>
                <c:pt idx="3126" formatCode="General">
                  <c:v>1076.1106636042491</c:v>
                </c:pt>
                <c:pt idx="3127" formatCode="General">
                  <c:v>1078.922033142368</c:v>
                </c:pt>
                <c:pt idx="3128" formatCode="General">
                  <c:v>1081.7884816209205</c:v>
                </c:pt>
                <c:pt idx="3129" formatCode="General">
                  <c:v>1083.8640560553822</c:v>
                </c:pt>
                <c:pt idx="3130" formatCode="General">
                  <c:v>1091.7374367849923</c:v>
                </c:pt>
                <c:pt idx="3131" formatCode="General">
                  <c:v>1098.8298735552019</c:v>
                </c:pt>
                <c:pt idx="3132" formatCode="General">
                  <c:v>1115.1099999999999</c:v>
                </c:pt>
                <c:pt idx="3133" formatCode="General">
                  <c:v>1159.6199999999999</c:v>
                </c:pt>
                <c:pt idx="3134" formatCode="General">
                  <c:v>1172.47</c:v>
                </c:pt>
                <c:pt idx="3135" formatCode="General">
                  <c:v>1181.2611526209669</c:v>
                </c:pt>
                <c:pt idx="3136" formatCode="General">
                  <c:v>1201.4032106937443</c:v>
                </c:pt>
                <c:pt idx="3137" formatCode="General">
                  <c:v>1216.67</c:v>
                </c:pt>
                <c:pt idx="3138" formatCode="General">
                  <c:v>1229.04</c:v>
                </c:pt>
                <c:pt idx="3139" formatCode="General">
                  <c:v>1239.6243392057308</c:v>
                </c:pt>
                <c:pt idx="3140" formatCode="General">
                  <c:v>1267.0184017865074</c:v>
                </c:pt>
                <c:pt idx="3141" formatCode="General">
                  <c:v>1277.828119532048</c:v>
                </c:pt>
                <c:pt idx="3142" formatCode="General">
                  <c:v>1243.4100000000001</c:v>
                </c:pt>
                <c:pt idx="3143" formatCode="General">
                  <c:v>1249.56</c:v>
                </c:pt>
                <c:pt idx="3144" formatCode="General">
                  <c:v>1246.18</c:v>
                </c:pt>
                <c:pt idx="3145" formatCode="General">
                  <c:v>1243.391747149187</c:v>
                </c:pt>
                <c:pt idx="3146" formatCode="General">
                  <c:v>1250.83</c:v>
                </c:pt>
                <c:pt idx="3147" formatCode="General">
                  <c:v>1245.6300000000001</c:v>
                </c:pt>
                <c:pt idx="3148" formatCode="General">
                  <c:v>1241.56</c:v>
                </c:pt>
                <c:pt idx="3149" formatCode="General">
                  <c:v>1226.264732279456</c:v>
                </c:pt>
                <c:pt idx="3150" formatCode="General">
                  <c:v>1183.6189575301573</c:v>
                </c:pt>
                <c:pt idx="3151" formatCode="General">
                  <c:v>1149.9651042504547</c:v>
                </c:pt>
                <c:pt idx="3152" formatCode="General">
                  <c:v>1148.2151825615508</c:v>
                </c:pt>
                <c:pt idx="3153" formatCode="General">
                  <c:v>1143.684449456563</c:v>
                </c:pt>
                <c:pt idx="3154" formatCode="General">
                  <c:v>1146.32</c:v>
                </c:pt>
                <c:pt idx="3155" formatCode="General">
                  <c:v>1162.7231424609108</c:v>
                </c:pt>
                <c:pt idx="3156" formatCode="General">
                  <c:v>1189.5555791966026</c:v>
                </c:pt>
                <c:pt idx="3157" formatCode="General">
                  <c:v>1222.27</c:v>
                </c:pt>
                <c:pt idx="3158" formatCode="General">
                  <c:v>1218.8776413991382</c:v>
                </c:pt>
                <c:pt idx="3159" formatCode="General">
                  <c:v>1209.5899999999999</c:v>
                </c:pt>
                <c:pt idx="3160" formatCode="General">
                  <c:v>1203.3917626943708</c:v>
                </c:pt>
                <c:pt idx="3161" formatCode="General">
                  <c:v>1196.7341024604407</c:v>
                </c:pt>
                <c:pt idx="3162" formatCode="General">
                  <c:v>1191.4175304750756</c:v>
                </c:pt>
                <c:pt idx="3163" formatCode="General">
                  <c:v>1191.0159988287655</c:v>
                </c:pt>
                <c:pt idx="3164" formatCode="General">
                  <c:v>1196.723472770178</c:v>
                </c:pt>
                <c:pt idx="3165" formatCode="General">
                  <c:v>1201.6783072250328</c:v>
                </c:pt>
                <c:pt idx="3166" formatCode="General">
                  <c:v>1204.46</c:v>
                </c:pt>
                <c:pt idx="3167" formatCode="General">
                  <c:v>1211.54379685872</c:v>
                </c:pt>
                <c:pt idx="3168" formatCode="General">
                  <c:v>1223.1150415470036</c:v>
                </c:pt>
                <c:pt idx="3169" formatCode="General">
                  <c:v>1233.29</c:v>
                </c:pt>
                <c:pt idx="3170" formatCode="General">
                  <c:v>1243.1495526492324</c:v>
                </c:pt>
                <c:pt idx="3171" formatCode="General">
                  <c:v>1271.4936287418161</c:v>
                </c:pt>
                <c:pt idx="3172" formatCode="General">
                  <c:v>1309.4171648062252</c:v>
                </c:pt>
                <c:pt idx="3173" formatCode="General">
                  <c:v>1313.2909010636729</c:v>
                </c:pt>
                <c:pt idx="3174" formatCode="General">
                  <c:v>1300.55</c:v>
                </c:pt>
                <c:pt idx="3175" formatCode="General">
                  <c:v>1296.958303341288</c:v>
                </c:pt>
                <c:pt idx="3176" formatCode="General">
                  <c:v>1303.53</c:v>
                </c:pt>
                <c:pt idx="3177" formatCode="General">
                  <c:v>1301.3816221787717</c:v>
                </c:pt>
                <c:pt idx="3178" formatCode="General">
                  <c:v>1300.761738830585</c:v>
                </c:pt>
                <c:pt idx="3179" formatCode="General">
                  <c:v>1298.03</c:v>
                </c:pt>
                <c:pt idx="3180" formatCode="General">
                  <c:v>1290.6673051233308</c:v>
                </c:pt>
                <c:pt idx="3181" formatCode="General">
                  <c:v>1294.3033173606259</c:v>
                </c:pt>
                <c:pt idx="3182" formatCode="General">
                  <c:v>1286.8814611001924</c:v>
                </c:pt>
                <c:pt idx="3183" formatCode="General">
                  <c:v>1284.614507489697</c:v>
                </c:pt>
                <c:pt idx="3184" formatCode="General">
                  <c:v>1273.92</c:v>
                </c:pt>
                <c:pt idx="3185" formatCode="General">
                  <c:v>1260.06</c:v>
                </c:pt>
                <c:pt idx="3186" formatCode="General">
                  <c:v>1256.2596685000512</c:v>
                </c:pt>
                <c:pt idx="3187" formatCode="General">
                  <c:v>1253.5982916325327</c:v>
                </c:pt>
                <c:pt idx="3188" formatCode="General">
                  <c:v>1254.5602763430006</c:v>
                </c:pt>
                <c:pt idx="3189" formatCode="General">
                  <c:v>1258.3499999999999</c:v>
                </c:pt>
                <c:pt idx="3190" formatCode="General">
                  <c:v>1262.33</c:v>
                </c:pt>
                <c:pt idx="3191" formatCode="General">
                  <c:v>1266.6985928976314</c:v>
                </c:pt>
                <c:pt idx="3192" formatCode="General">
                  <c:v>1268.8115791678356</c:v>
                </c:pt>
                <c:pt idx="3193" formatCode="General">
                  <c:v>1280.79</c:v>
                </c:pt>
                <c:pt idx="3194" formatCode="General">
                  <c:v>1286.28</c:v>
                </c:pt>
                <c:pt idx="3195" formatCode="General">
                  <c:v>1289.53</c:v>
                </c:pt>
                <c:pt idx="3196" formatCode="General">
                  <c:v>1291.7190623462018</c:v>
                </c:pt>
                <c:pt idx="3197" formatCode="General">
                  <c:v>1283.04</c:v>
                </c:pt>
                <c:pt idx="3198" formatCode="General">
                  <c:v>1288.32</c:v>
                </c:pt>
                <c:pt idx="3199" formatCode="General">
                  <c:v>1286.04</c:v>
                </c:pt>
                <c:pt idx="3200" formatCode="General">
                  <c:v>1296.3499999999999</c:v>
                </c:pt>
                <c:pt idx="3201" formatCode="General">
                  <c:v>1297.6783335286264</c:v>
                </c:pt>
                <c:pt idx="3202" formatCode="General">
                  <c:v>1301.0899999999999</c:v>
                </c:pt>
                <c:pt idx="3203" formatCode="General">
                  <c:v>1302.8499999999999</c:v>
                </c:pt>
                <c:pt idx="3204" formatCode="General">
                  <c:v>1300.9912486323117</c:v>
                </c:pt>
                <c:pt idx="3205" formatCode="General">
                  <c:v>1297.1740324212205</c:v>
                </c:pt>
                <c:pt idx="3206" formatCode="General">
                  <c:v>1299.1721252850205</c:v>
                </c:pt>
                <c:pt idx="3207" formatCode="General">
                  <c:v>1294.8438393245081</c:v>
                </c:pt>
                <c:pt idx="3208" formatCode="General">
                  <c:v>1292.2891768827667</c:v>
                </c:pt>
                <c:pt idx="3209" formatCode="General">
                  <c:v>1291.9255882733803</c:v>
                </c:pt>
                <c:pt idx="3210" formatCode="General">
                  <c:v>1288.2798060528771</c:v>
                </c:pt>
                <c:pt idx="3211" formatCode="General">
                  <c:v>1284.0441903190517</c:v>
                </c:pt>
                <c:pt idx="3212" formatCode="General">
                  <c:v>1283.68</c:v>
                </c:pt>
                <c:pt idx="3213" formatCode="General">
                  <c:v>1289.3599999999999</c:v>
                </c:pt>
                <c:pt idx="3214" formatCode="General">
                  <c:v>1301.3319561418982</c:v>
                </c:pt>
                <c:pt idx="3215" formatCode="General">
                  <c:v>1304.6030495831988</c:v>
                </c:pt>
                <c:pt idx="3216" formatCode="General">
                  <c:v>1299.05</c:v>
                </c:pt>
                <c:pt idx="3217" formatCode="General">
                  <c:v>1296.46</c:v>
                </c:pt>
                <c:pt idx="3218" formatCode="General">
                  <c:v>1299.6599719497092</c:v>
                </c:pt>
                <c:pt idx="3219" formatCode="General">
                  <c:v>1306.6495821590124</c:v>
                </c:pt>
                <c:pt idx="3220" formatCode="General">
                  <c:v>1314.2180496280087</c:v>
                </c:pt>
                <c:pt idx="3221" formatCode="General">
                  <c:v>1320</c:v>
                </c:pt>
                <c:pt idx="3222" formatCode="General">
                  <c:v>1324.3640811528157</c:v>
                </c:pt>
                <c:pt idx="3223" formatCode="General">
                  <c:v>1334.0598686786782</c:v>
                </c:pt>
                <c:pt idx="3224" formatCode="General">
                  <c:v>1341.1586553035895</c:v>
                </c:pt>
                <c:pt idx="3225" formatCode="General">
                  <c:v>1346.4109522344741</c:v>
                </c:pt>
                <c:pt idx="3226" formatCode="General">
                  <c:v>1346.6</c:v>
                </c:pt>
                <c:pt idx="3227" formatCode="General">
                  <c:v>1346.7772363772253</c:v>
                </c:pt>
                <c:pt idx="3228" formatCode="General">
                  <c:v>1344.3490347060651</c:v>
                </c:pt>
                <c:pt idx="3229" formatCode="General">
                  <c:v>1340.8746523598516</c:v>
                </c:pt>
                <c:pt idx="3230" formatCode="General">
                  <c:v>1338.4255632203149</c:v>
                </c:pt>
                <c:pt idx="3231" formatCode="General">
                  <c:v>1331.28</c:v>
                </c:pt>
                <c:pt idx="3232" formatCode="General">
                  <c:v>1335.7134545236058</c:v>
                </c:pt>
                <c:pt idx="3233" formatCode="General">
                  <c:v>1330.8187141347371</c:v>
                </c:pt>
                <c:pt idx="3234" formatCode="General">
                  <c:v>1327.6526029497193</c:v>
                </c:pt>
                <c:pt idx="3235" formatCode="General">
                  <c:v>1329.76</c:v>
                </c:pt>
                <c:pt idx="3236" formatCode="General">
                  <c:v>1327.3412197582786</c:v>
                </c:pt>
                <c:pt idx="3237" formatCode="General">
                  <c:v>1326.1458026071541</c:v>
                </c:pt>
                <c:pt idx="3238" formatCode="General">
                  <c:v>1335.3062870968442</c:v>
                </c:pt>
                <c:pt idx="3239" formatCode="General">
                  <c:v>1334.8945063681265</c:v>
                </c:pt>
                <c:pt idx="3240" formatCode="General">
                  <c:v>1346.34</c:v>
                </c:pt>
                <c:pt idx="3241" formatCode="General">
                  <c:v>1344.3645806336817</c:v>
                </c:pt>
                <c:pt idx="3242" formatCode="General">
                  <c:v>1355.2284554232733</c:v>
                </c:pt>
                <c:pt idx="3243" formatCode="General">
                  <c:v>1361.6906335510505</c:v>
                </c:pt>
                <c:pt idx="3244" formatCode="General">
                  <c:v>1382.9337499694104</c:v>
                </c:pt>
                <c:pt idx="3245" formatCode="General">
                  <c:v>1383.0284309182571</c:v>
                </c:pt>
                <c:pt idx="3246" formatCode="General">
                  <c:v>1381.2280090447612</c:v>
                </c:pt>
                <c:pt idx="3247" formatCode="General">
                  <c:v>1386.4288424615522</c:v>
                </c:pt>
                <c:pt idx="3248" formatCode="General">
                  <c:v>1384.751900575875</c:v>
                </c:pt>
                <c:pt idx="3249" formatCode="General">
                  <c:v>1382.2849212500439</c:v>
                </c:pt>
                <c:pt idx="3250" formatCode="General">
                  <c:v>1380.9127922083458</c:v>
                </c:pt>
                <c:pt idx="3251" formatCode="General">
                  <c:v>1384.94</c:v>
                </c:pt>
                <c:pt idx="3252" formatCode="General">
                  <c:v>1390.11</c:v>
                </c:pt>
                <c:pt idx="3253" formatCode="General">
                  <c:v>1400.9160756198721</c:v>
                </c:pt>
                <c:pt idx="3254" formatCode="General">
                  <c:v>1413.6125034822599</c:v>
                </c:pt>
                <c:pt idx="3255" formatCode="General">
                  <c:v>1412.9925593449591</c:v>
                </c:pt>
                <c:pt idx="3256" formatCode="General">
                  <c:v>1409.6207292469619</c:v>
                </c:pt>
                <c:pt idx="3257" formatCode="General">
                  <c:v>1380.7609167685464</c:v>
                </c:pt>
                <c:pt idx="3258" formatCode="General">
                  <c:v>1307.5032893817381</c:v>
                </c:pt>
                <c:pt idx="3259" formatCode="General">
                  <c:v>1379.27</c:v>
                </c:pt>
                <c:pt idx="3260" formatCode="General">
                  <c:v>1397.7033173100024</c:v>
                </c:pt>
                <c:pt idx="3261" formatCode="General">
                  <c:v>1382.4025655717608</c:v>
                </c:pt>
                <c:pt idx="3262" formatCode="General">
                  <c:v>1360.3405628445184</c:v>
                </c:pt>
                <c:pt idx="3263" formatCode="General">
                  <c:v>1336.1806640445332</c:v>
                </c:pt>
                <c:pt idx="3264" formatCode="General">
                  <c:v>1330.76</c:v>
                </c:pt>
                <c:pt idx="3265" formatCode="General">
                  <c:v>1321.72</c:v>
                </c:pt>
                <c:pt idx="3266" formatCode="General">
                  <c:v>1322.48</c:v>
                </c:pt>
                <c:pt idx="3267" formatCode="General">
                  <c:v>1317.0749171781642</c:v>
                </c:pt>
                <c:pt idx="3268" formatCode="General">
                  <c:v>1341.2789373027852</c:v>
                </c:pt>
                <c:pt idx="3269" formatCode="General">
                  <c:v>1362.11</c:v>
                </c:pt>
                <c:pt idx="3270" formatCode="General">
                  <c:v>1361.9039005427276</c:v>
                </c:pt>
                <c:pt idx="3271" formatCode="General">
                  <c:v>1359.1547105150592</c:v>
                </c:pt>
                <c:pt idx="3272" formatCode="General">
                  <c:v>1356.303732808047</c:v>
                </c:pt>
                <c:pt idx="3273" formatCode="General">
                  <c:v>1353.3844548471307</c:v>
                </c:pt>
                <c:pt idx="3274" formatCode="General">
                  <c:v>1357.57</c:v>
                </c:pt>
                <c:pt idx="3275" formatCode="General">
                  <c:v>1352.4</c:v>
                </c:pt>
                <c:pt idx="3276" formatCode="General">
                  <c:v>1352.19</c:v>
                </c:pt>
                <c:pt idx="3277" formatCode="General">
                  <c:v>1352.3339061278423</c:v>
                </c:pt>
                <c:pt idx="3278" formatCode="General">
                  <c:v>1351.9010877821931</c:v>
                </c:pt>
                <c:pt idx="3279" formatCode="General">
                  <c:v>1352.28</c:v>
                </c:pt>
                <c:pt idx="3280" formatCode="General">
                  <c:v>1404.37</c:v>
                </c:pt>
                <c:pt idx="3281" formatCode="General">
                  <c:v>1439.74</c:v>
                </c:pt>
                <c:pt idx="3282" formatCode="General">
                  <c:v>1418.5430709871223</c:v>
                </c:pt>
                <c:pt idx="3283" formatCode="General">
                  <c:v>1423.1276579370865</c:v>
                </c:pt>
                <c:pt idx="3284" formatCode="General">
                  <c:v>1413.94</c:v>
                </c:pt>
                <c:pt idx="3285" formatCode="General">
                  <c:v>1413.83</c:v>
                </c:pt>
                <c:pt idx="3286" formatCode="General">
                  <c:v>1408.54</c:v>
                </c:pt>
                <c:pt idx="3287" formatCode="General">
                  <c:v>1410.4036391875763</c:v>
                </c:pt>
                <c:pt idx="3288" formatCode="General">
                  <c:v>1429.5115024596594</c:v>
                </c:pt>
                <c:pt idx="3289" formatCode="General">
                  <c:v>1433.07</c:v>
                </c:pt>
                <c:pt idx="3290" formatCode="General">
                  <c:v>1426.7133716177582</c:v>
                </c:pt>
                <c:pt idx="3291" formatCode="General">
                  <c:v>1433.8917094677645</c:v>
                </c:pt>
                <c:pt idx="3292" formatCode="General">
                  <c:v>1448.8992566254819</c:v>
                </c:pt>
                <c:pt idx="3293" formatCode="General">
                  <c:v>1449.2050404651261</c:v>
                </c:pt>
                <c:pt idx="3294" formatCode="General">
                  <c:v>1451.5558894283861</c:v>
                </c:pt>
                <c:pt idx="3295" formatCode="General">
                  <c:v>1441.4</c:v>
                </c:pt>
                <c:pt idx="3296" formatCode="General">
                  <c:v>1441.7577555467788</c:v>
                </c:pt>
                <c:pt idx="3297" formatCode="General">
                  <c:v>1435.9386397498051</c:v>
                </c:pt>
                <c:pt idx="3298" formatCode="General">
                  <c:v>1456.8371589804426</c:v>
                </c:pt>
                <c:pt idx="3299" formatCode="General">
                  <c:v>1454.0471485910057</c:v>
                </c:pt>
                <c:pt idx="3300" formatCode="General">
                  <c:v>1454.09</c:v>
                </c:pt>
                <c:pt idx="3301" formatCode="General">
                  <c:v>1451.17</c:v>
                </c:pt>
                <c:pt idx="3302" formatCode="General">
                  <c:v>1462.0167089031565</c:v>
                </c:pt>
                <c:pt idx="3303" formatCode="General">
                  <c:v>1473.6625859908431</c:v>
                </c:pt>
                <c:pt idx="3304" formatCode="General">
                  <c:v>1472.24</c:v>
                </c:pt>
                <c:pt idx="3305" formatCode="General">
                  <c:v>1474.42</c:v>
                </c:pt>
                <c:pt idx="3306" formatCode="General">
                  <c:v>1467.14</c:v>
                </c:pt>
                <c:pt idx="3307" formatCode="General">
                  <c:v>1468.0194712617083</c:v>
                </c:pt>
                <c:pt idx="3308" formatCode="General">
                  <c:v>1474.0604047223846</c:v>
                </c:pt>
                <c:pt idx="3309" formatCode="General">
                  <c:v>1475.2225159088139</c:v>
                </c:pt>
                <c:pt idx="3310" formatCode="General">
                  <c:v>1476.8212543180346</c:v>
                </c:pt>
                <c:pt idx="3311" formatCode="General">
                  <c:v>1475.76</c:v>
                </c:pt>
                <c:pt idx="3312" formatCode="General">
                  <c:v>1477.9827057298673</c:v>
                </c:pt>
                <c:pt idx="3313" formatCode="General">
                  <c:v>1505.05103310502</c:v>
                </c:pt>
                <c:pt idx="3314" formatCode="General">
                  <c:v>1516.89</c:v>
                </c:pt>
                <c:pt idx="3315" formatCode="General">
                  <c:v>1532.29</c:v>
                </c:pt>
                <c:pt idx="3316" formatCode="General">
                  <c:v>1537.0194651680042</c:v>
                </c:pt>
                <c:pt idx="3317" formatCode="General">
                  <c:v>1531.6522976142437</c:v>
                </c:pt>
                <c:pt idx="3318" formatCode="General">
                  <c:v>1527.4559415735694</c:v>
                </c:pt>
                <c:pt idx="3319" formatCode="General">
                  <c:v>1512.2605651499973</c:v>
                </c:pt>
                <c:pt idx="3320" formatCode="General">
                  <c:v>1504.08</c:v>
                </c:pt>
                <c:pt idx="3321" formatCode="General">
                  <c:v>1471.83</c:v>
                </c:pt>
                <c:pt idx="3322" formatCode="General">
                  <c:v>1454.1147351469672</c:v>
                </c:pt>
                <c:pt idx="3323" formatCode="General">
                  <c:v>1459.8618182973053</c:v>
                </c:pt>
                <c:pt idx="3324" formatCode="General">
                  <c:v>1444.03</c:v>
                </c:pt>
                <c:pt idx="3325" formatCode="General">
                  <c:v>1447.1723682604352</c:v>
                </c:pt>
                <c:pt idx="3326" formatCode="General">
                  <c:v>1465.72</c:v>
                </c:pt>
                <c:pt idx="3327" formatCode="General">
                  <c:v>1468.8802189968114</c:v>
                </c:pt>
                <c:pt idx="3328" formatCode="General">
                  <c:v>1460.73</c:v>
                </c:pt>
                <c:pt idx="3329" formatCode="General">
                  <c:v>1460.12</c:v>
                </c:pt>
                <c:pt idx="3330" formatCode="General">
                  <c:v>1462.57</c:v>
                </c:pt>
                <c:pt idx="3331" formatCode="General">
                  <c:v>1461.71</c:v>
                </c:pt>
                <c:pt idx="3332" formatCode="General">
                  <c:v>1449.1159424258508</c:v>
                </c:pt>
                <c:pt idx="3333" formatCode="General">
                  <c:v>1447.5743429985084</c:v>
                </c:pt>
                <c:pt idx="3334" formatCode="General">
                  <c:v>1455.61</c:v>
                </c:pt>
                <c:pt idx="3335" formatCode="General">
                  <c:v>1460.39</c:v>
                </c:pt>
                <c:pt idx="3336" formatCode="General">
                  <c:v>1462.4</c:v>
                </c:pt>
                <c:pt idx="3337" formatCode="General">
                  <c:v>1468.2192542253383</c:v>
                </c:pt>
                <c:pt idx="3338" formatCode="General">
                  <c:v>1461.6884964260082</c:v>
                </c:pt>
                <c:pt idx="3339" formatCode="General">
                  <c:v>1461.56</c:v>
                </c:pt>
                <c:pt idx="3340" formatCode="General">
                  <c:v>1466.09</c:v>
                </c:pt>
                <c:pt idx="3341" formatCode="General">
                  <c:v>1462.4187706240823</c:v>
                </c:pt>
                <c:pt idx="3342" formatCode="General">
                  <c:v>1466.0948744252366</c:v>
                </c:pt>
                <c:pt idx="3343" formatCode="General">
                  <c:v>1472.6324608177395</c:v>
                </c:pt>
                <c:pt idx="3344" formatCode="General">
                  <c:v>1475.55</c:v>
                </c:pt>
                <c:pt idx="3345" formatCode="General">
                  <c:v>1472.21</c:v>
                </c:pt>
                <c:pt idx="3346" formatCode="General">
                  <c:v>1476.13</c:v>
                </c:pt>
                <c:pt idx="3347" formatCode="General">
                  <c:v>1484.1449164129908</c:v>
                </c:pt>
                <c:pt idx="3348" formatCode="General">
                  <c:v>1491.45</c:v>
                </c:pt>
                <c:pt idx="3349" formatCode="General">
                  <c:v>1500.26</c:v>
                </c:pt>
                <c:pt idx="3350" formatCode="General">
                  <c:v>1512.4691653181894</c:v>
                </c:pt>
                <c:pt idx="3351" formatCode="General">
                  <c:v>1514.43</c:v>
                </c:pt>
                <c:pt idx="3352" formatCode="General">
                  <c:v>1517.89</c:v>
                </c:pt>
                <c:pt idx="3353" formatCode="General">
                  <c:v>1518.14</c:v>
                </c:pt>
                <c:pt idx="3354" formatCode="General">
                  <c:v>1543.42</c:v>
                </c:pt>
                <c:pt idx="3355" formatCode="General">
                  <c:v>1539.47</c:v>
                </c:pt>
                <c:pt idx="3356" formatCode="General">
                  <c:v>1543.16</c:v>
                </c:pt>
                <c:pt idx="3357" formatCode="General">
                  <c:v>1553.86</c:v>
                </c:pt>
                <c:pt idx="3358" formatCode="General">
                  <c:v>1556.83</c:v>
                </c:pt>
                <c:pt idx="3359" formatCode="General">
                  <c:v>1555.63</c:v>
                </c:pt>
                <c:pt idx="3360" formatCode="General">
                  <c:v>1563.83</c:v>
                </c:pt>
                <c:pt idx="3361" formatCode="General">
                  <c:v>1569.15</c:v>
                </c:pt>
                <c:pt idx="3362" formatCode="General">
                  <c:v>1583.67</c:v>
                </c:pt>
                <c:pt idx="3363" formatCode="General">
                  <c:v>1603.16</c:v>
                </c:pt>
                <c:pt idx="3364" formatCode="General">
                  <c:v>1644</c:v>
                </c:pt>
                <c:pt idx="3365" formatCode="General">
                  <c:v>1679.3</c:v>
                </c:pt>
                <c:pt idx="3366" formatCode="General">
                  <c:v>1682.68</c:v>
                </c:pt>
                <c:pt idx="3367" formatCode="General">
                  <c:v>1673.46</c:v>
                </c:pt>
                <c:pt idx="3368" formatCode="General">
                  <c:v>1684.17</c:v>
                </c:pt>
                <c:pt idx="3369" formatCode="General">
                  <c:v>1705.34</c:v>
                </c:pt>
                <c:pt idx="3370" formatCode="General">
                  <c:v>1706.67</c:v>
                </c:pt>
                <c:pt idx="3371" formatCode="General">
                  <c:v>1710.04</c:v>
                </c:pt>
                <c:pt idx="3372" formatCode="General">
                  <c:v>1712.63</c:v>
                </c:pt>
                <c:pt idx="3373" formatCode="General">
                  <c:v>1714.25</c:v>
                </c:pt>
                <c:pt idx="3374" formatCode="General">
                  <c:v>1711.43</c:v>
                </c:pt>
                <c:pt idx="3375" formatCode="General">
                  <c:v>1709.26</c:v>
                </c:pt>
                <c:pt idx="3376" formatCode="General">
                  <c:v>1714.54</c:v>
                </c:pt>
                <c:pt idx="3377" formatCode="General">
                  <c:v>1718.06</c:v>
                </c:pt>
                <c:pt idx="3378" formatCode="General">
                  <c:v>1709.48</c:v>
                </c:pt>
                <c:pt idx="3379" formatCode="General">
                  <c:v>1711.77</c:v>
                </c:pt>
                <c:pt idx="3380" formatCode="General">
                  <c:v>1731.23</c:v>
                </c:pt>
                <c:pt idx="3381" formatCode="General">
                  <c:v>1752.68</c:v>
                </c:pt>
                <c:pt idx="3382" formatCode="General">
                  <c:v>1786.9</c:v>
                </c:pt>
                <c:pt idx="3383" formatCode="General">
                  <c:v>1879.95</c:v>
                </c:pt>
                <c:pt idx="3384" formatCode="General">
                  <c:v>1861.05</c:v>
                </c:pt>
                <c:pt idx="3385" formatCode="General">
                  <c:v>1850.73</c:v>
                </c:pt>
                <c:pt idx="3386" formatCode="General">
                  <c:v>1814.66</c:v>
                </c:pt>
                <c:pt idx="3387" formatCode="General">
                  <c:v>1814.48</c:v>
                </c:pt>
                <c:pt idx="3388" formatCode="General">
                  <c:v>1820.54</c:v>
                </c:pt>
                <c:pt idx="3389" formatCode="General">
                  <c:v>1819.19</c:v>
                </c:pt>
                <c:pt idx="3390" formatCode="General">
                  <c:v>1817.24</c:v>
                </c:pt>
                <c:pt idx="3391" formatCode="General">
                  <c:v>1826.52</c:v>
                </c:pt>
                <c:pt idx="3392" formatCode="General">
                  <c:v>1846.83</c:v>
                </c:pt>
                <c:pt idx="3393" formatCode="General">
                  <c:v>1841.36</c:v>
                </c:pt>
                <c:pt idx="3394" formatCode="General">
                  <c:v>1839.4</c:v>
                </c:pt>
                <c:pt idx="3395" formatCode="General">
                  <c:v>1828.36</c:v>
                </c:pt>
                <c:pt idx="3396" formatCode="General">
                  <c:v>1830.13</c:v>
                </c:pt>
                <c:pt idx="3397" formatCode="General">
                  <c:v>1816.4905128263022</c:v>
                </c:pt>
                <c:pt idx="3398" formatCode="General">
                  <c:v>1815.2</c:v>
                </c:pt>
                <c:pt idx="3399" formatCode="General">
                  <c:v>1806.99</c:v>
                </c:pt>
                <c:pt idx="3400" formatCode="General">
                  <c:v>1808.78</c:v>
                </c:pt>
                <c:pt idx="3401" formatCode="General">
                  <c:v>1809.39</c:v>
                </c:pt>
                <c:pt idx="3402" formatCode="General">
                  <c:v>1803.57</c:v>
                </c:pt>
                <c:pt idx="3403" formatCode="General">
                  <c:v>1807.71</c:v>
                </c:pt>
                <c:pt idx="3404" formatCode="General">
                  <c:v>1811.61</c:v>
                </c:pt>
                <c:pt idx="3405" formatCode="General">
                  <c:v>1809.45</c:v>
                </c:pt>
                <c:pt idx="3406" formatCode="General">
                  <c:v>1820.74</c:v>
                </c:pt>
                <c:pt idx="3407" formatCode="General">
                  <c:v>1834.3</c:v>
                </c:pt>
                <c:pt idx="3408" formatCode="General">
                  <c:v>1828.43</c:v>
                </c:pt>
                <c:pt idx="3409" formatCode="General">
                  <c:v>1815.86</c:v>
                </c:pt>
                <c:pt idx="3410" formatCode="General">
                  <c:v>1812.94</c:v>
                </c:pt>
                <c:pt idx="3411" formatCode="General">
                  <c:v>1808.78</c:v>
                </c:pt>
                <c:pt idx="3412" formatCode="General">
                  <c:v>1816.57</c:v>
                </c:pt>
                <c:pt idx="3413" formatCode="General">
                  <c:v>1831.27</c:v>
                </c:pt>
                <c:pt idx="3414" formatCode="General">
                  <c:v>1839.94</c:v>
                </c:pt>
                <c:pt idx="3415" formatCode="General">
                  <c:v>1843.56</c:v>
                </c:pt>
                <c:pt idx="3416" formatCode="General">
                  <c:v>1852.21</c:v>
                </c:pt>
                <c:pt idx="3417" formatCode="General">
                  <c:v>1857.78</c:v>
                </c:pt>
                <c:pt idx="3418" formatCode="General">
                  <c:v>1874.19</c:v>
                </c:pt>
                <c:pt idx="3419" formatCode="General">
                  <c:v>1895.44</c:v>
                </c:pt>
                <c:pt idx="3420" formatCode="General">
                  <c:v>1928.08</c:v>
                </c:pt>
                <c:pt idx="3421" formatCode="General">
                  <c:v>1958.5</c:v>
                </c:pt>
                <c:pt idx="3422" formatCode="General">
                  <c:v>1970.99</c:v>
                </c:pt>
                <c:pt idx="3423" formatCode="General">
                  <c:v>1976.31</c:v>
                </c:pt>
                <c:pt idx="3424" formatCode="General">
                  <c:v>2003.87</c:v>
                </c:pt>
                <c:pt idx="3425" formatCode="General">
                  <c:v>2006.83</c:v>
                </c:pt>
                <c:pt idx="3426" formatCode="General">
                  <c:v>1984.67</c:v>
                </c:pt>
                <c:pt idx="3427" formatCode="General">
                  <c:v>1969.02</c:v>
                </c:pt>
                <c:pt idx="3428" formatCode="General">
                  <c:v>1938.84</c:v>
                </c:pt>
                <c:pt idx="3429" formatCode="General">
                  <c:v>1911.23</c:v>
                </c:pt>
                <c:pt idx="3430" formatCode="General">
                  <c:v>1878.1</c:v>
                </c:pt>
                <c:pt idx="3431" formatCode="General">
                  <c:v>1904.97</c:v>
                </c:pt>
                <c:pt idx="3432" formatCode="General">
                  <c:v>1935.64</c:v>
                </c:pt>
                <c:pt idx="3433" formatCode="General">
                  <c:v>1937.16</c:v>
                </c:pt>
                <c:pt idx="3434" formatCode="General">
                  <c:v>1938.84</c:v>
                </c:pt>
                <c:pt idx="3435" formatCode="General">
                  <c:v>1941.43</c:v>
                </c:pt>
                <c:pt idx="3436" formatCode="General">
                  <c:v>1965.39</c:v>
                </c:pt>
                <c:pt idx="3437" formatCode="General">
                  <c:v>1958.34</c:v>
                </c:pt>
                <c:pt idx="3438" formatCode="General">
                  <c:v>1966.97</c:v>
                </c:pt>
                <c:pt idx="3439" formatCode="General">
                  <c:v>1987.6635821432887</c:v>
                </c:pt>
                <c:pt idx="3440" formatCode="General">
                  <c:v>2003.38</c:v>
                </c:pt>
                <c:pt idx="3441" formatCode="General">
                  <c:v>2005.76</c:v>
                </c:pt>
                <c:pt idx="3442" formatCode="General">
                  <c:v>2010.74</c:v>
                </c:pt>
                <c:pt idx="3443" formatCode="General">
                  <c:v>2019.44</c:v>
                </c:pt>
                <c:pt idx="3444" formatCode="General">
                  <c:v>2039.77</c:v>
                </c:pt>
                <c:pt idx="3445" formatCode="General">
                  <c:v>2094.8000000000002</c:v>
                </c:pt>
                <c:pt idx="3446" formatCode="General">
                  <c:v>2101.34</c:v>
                </c:pt>
                <c:pt idx="3447" formatCode="General">
                  <c:v>2100.21</c:v>
                </c:pt>
                <c:pt idx="3448" formatCode="General">
                  <c:v>2096.4699999999998</c:v>
                </c:pt>
                <c:pt idx="3449" formatCode="General">
                  <c:v>2057.86</c:v>
                </c:pt>
                <c:pt idx="3450" formatCode="General">
                  <c:v>2025.66</c:v>
                </c:pt>
                <c:pt idx="3451" formatCode="General">
                  <c:v>2012.46</c:v>
                </c:pt>
                <c:pt idx="3452" formatCode="General">
                  <c:v>2019.66</c:v>
                </c:pt>
                <c:pt idx="3453" formatCode="General">
                  <c:v>2015</c:v>
                </c:pt>
                <c:pt idx="3454" formatCode="General">
                  <c:v>2015.22</c:v>
                </c:pt>
                <c:pt idx="3455" formatCode="General">
                  <c:v>2013.61</c:v>
                </c:pt>
                <c:pt idx="3456" formatCode="General">
                  <c:v>2005</c:v>
                </c:pt>
                <c:pt idx="3457" formatCode="General">
                  <c:v>2010.1</c:v>
                </c:pt>
                <c:pt idx="3458" formatCode="General">
                  <c:v>1999.21</c:v>
                </c:pt>
                <c:pt idx="3459" formatCode="General">
                  <c:v>1974.25</c:v>
                </c:pt>
                <c:pt idx="3460" formatCode="General">
                  <c:v>1969.67</c:v>
                </c:pt>
                <c:pt idx="3461" formatCode="General">
                  <c:v>1957.55</c:v>
                </c:pt>
                <c:pt idx="3462" formatCode="General">
                  <c:v>1960.41</c:v>
                </c:pt>
                <c:pt idx="3463" formatCode="General">
                  <c:v>1958.24</c:v>
                </c:pt>
                <c:pt idx="3464" formatCode="General">
                  <c:v>1957.32</c:v>
                </c:pt>
                <c:pt idx="3465" formatCode="General">
                  <c:v>1948.34</c:v>
                </c:pt>
                <c:pt idx="3466" formatCode="General">
                  <c:v>1908.93</c:v>
                </c:pt>
                <c:pt idx="3467" formatCode="General">
                  <c:v>1850.76</c:v>
                </c:pt>
                <c:pt idx="3468" formatCode="General">
                  <c:v>1858.56</c:v>
                </c:pt>
                <c:pt idx="3469" formatCode="General">
                  <c:v>1850.17</c:v>
                </c:pt>
                <c:pt idx="3470" formatCode="General">
                  <c:v>1836.43</c:v>
                </c:pt>
                <c:pt idx="3471" formatCode="General">
                  <c:v>1751.08</c:v>
                </c:pt>
                <c:pt idx="3472" formatCode="General">
                  <c:v>1840.05</c:v>
                </c:pt>
                <c:pt idx="3473" formatCode="General">
                  <c:v>1899.03</c:v>
                </c:pt>
                <c:pt idx="3474" formatCode="General">
                  <c:v>1880.95</c:v>
                </c:pt>
                <c:pt idx="3475" formatCode="General">
                  <c:v>1868.44</c:v>
                </c:pt>
                <c:pt idx="3476" formatCode="General">
                  <c:v>1848.34</c:v>
                </c:pt>
                <c:pt idx="3477" formatCode="General">
                  <c:v>1844.2</c:v>
                </c:pt>
                <c:pt idx="3478" formatCode="General">
                  <c:v>1839.13</c:v>
                </c:pt>
                <c:pt idx="3479" formatCode="General">
                  <c:v>1825.04</c:v>
                </c:pt>
                <c:pt idx="3480" formatCode="General">
                  <c:v>1785.21</c:v>
                </c:pt>
                <c:pt idx="3481" formatCode="General">
                  <c:v>1748.18</c:v>
                </c:pt>
                <c:pt idx="3482" formatCode="General">
                  <c:v>1746.15</c:v>
                </c:pt>
                <c:pt idx="3483" formatCode="General">
                  <c:v>1753.24</c:v>
                </c:pt>
                <c:pt idx="3484" formatCode="General">
                  <c:v>1759.35</c:v>
                </c:pt>
                <c:pt idx="3485" formatCode="General">
                  <c:v>1751.17</c:v>
                </c:pt>
                <c:pt idx="3486" formatCode="General">
                  <c:v>1745.46</c:v>
                </c:pt>
                <c:pt idx="3487" formatCode="General">
                  <c:v>1737.67</c:v>
                </c:pt>
                <c:pt idx="3488" formatCode="General">
                  <c:v>1736.14</c:v>
                </c:pt>
                <c:pt idx="3489" formatCode="General">
                  <c:v>1733.9</c:v>
                </c:pt>
                <c:pt idx="3490" formatCode="General">
                  <c:v>1751.98</c:v>
                </c:pt>
                <c:pt idx="3491" formatCode="General">
                  <c:v>1809.54</c:v>
                </c:pt>
                <c:pt idx="3492" formatCode="General">
                  <c:v>1856.27</c:v>
                </c:pt>
                <c:pt idx="3493" formatCode="General">
                  <c:v>1863.12</c:v>
                </c:pt>
                <c:pt idx="3494" formatCode="General">
                  <c:v>1859.95</c:v>
                </c:pt>
                <c:pt idx="3495" formatCode="General">
                  <c:v>1853.68</c:v>
                </c:pt>
                <c:pt idx="3496" formatCode="General">
                  <c:v>1854.35</c:v>
                </c:pt>
                <c:pt idx="3497" formatCode="General">
                  <c:v>1855.56</c:v>
                </c:pt>
                <c:pt idx="3498" formatCode="General">
                  <c:v>1861.86</c:v>
                </c:pt>
                <c:pt idx="3499" formatCode="General">
                  <c:v>1867.61</c:v>
                </c:pt>
                <c:pt idx="3500" formatCode="General">
                  <c:v>1880.13</c:v>
                </c:pt>
                <c:pt idx="3501" formatCode="General">
                  <c:v>1879.69</c:v>
                </c:pt>
                <c:pt idx="3502" formatCode="General">
                  <c:v>1878.36</c:v>
                </c:pt>
                <c:pt idx="3503" formatCode="General">
                  <c:v>1875.07</c:v>
                </c:pt>
                <c:pt idx="3504" formatCode="General">
                  <c:v>1867.67</c:v>
                </c:pt>
                <c:pt idx="3505" formatCode="General">
                  <c:v>1880.31</c:v>
                </c:pt>
                <c:pt idx="3506" formatCode="General">
                  <c:v>1876.37</c:v>
                </c:pt>
                <c:pt idx="3507" formatCode="General">
                  <c:v>1873.53</c:v>
                </c:pt>
                <c:pt idx="3508" formatCode="General">
                  <c:v>1873</c:v>
                </c:pt>
                <c:pt idx="3509" formatCode="General">
                  <c:v>1869.08</c:v>
                </c:pt>
                <c:pt idx="3510" formatCode="General">
                  <c:v>1869.9</c:v>
                </c:pt>
                <c:pt idx="3511" formatCode="General">
                  <c:v>1874.56</c:v>
                </c:pt>
                <c:pt idx="3512" formatCode="General">
                  <c:v>1866.02</c:v>
                </c:pt>
                <c:pt idx="3513" formatCode="General">
                  <c:v>1867.93</c:v>
                </c:pt>
                <c:pt idx="3514" formatCode="General">
                  <c:v>1869.69</c:v>
                </c:pt>
                <c:pt idx="3515" formatCode="General">
                  <c:v>1868.15</c:v>
                </c:pt>
                <c:pt idx="3516" formatCode="General">
                  <c:v>1875.81</c:v>
                </c:pt>
                <c:pt idx="3517" formatCode="General">
                  <c:v>1882.07</c:v>
                </c:pt>
                <c:pt idx="3518" formatCode="General">
                  <c:v>1886.62</c:v>
                </c:pt>
                <c:pt idx="3519" formatCode="General">
                  <c:v>1898.68</c:v>
                </c:pt>
                <c:pt idx="3520" formatCode="General">
                  <c:v>1918.85</c:v>
                </c:pt>
                <c:pt idx="3521" formatCode="General">
                  <c:v>1921.81</c:v>
                </c:pt>
                <c:pt idx="3522" formatCode="General">
                  <c:v>1913.55</c:v>
                </c:pt>
                <c:pt idx="3523" formatCode="General">
                  <c:v>1905.45</c:v>
                </c:pt>
                <c:pt idx="3524" formatCode="General">
                  <c:v>1884.07</c:v>
                </c:pt>
                <c:pt idx="3525" formatCode="General">
                  <c:v>1864.52</c:v>
                </c:pt>
                <c:pt idx="3526" formatCode="General">
                  <c:v>1856.47</c:v>
                </c:pt>
                <c:pt idx="3527" formatCode="General">
                  <c:v>1855.82</c:v>
                </c:pt>
                <c:pt idx="3528" formatCode="General">
                  <c:v>1859.23</c:v>
                </c:pt>
                <c:pt idx="3529" formatCode="General">
                  <c:v>1858</c:v>
                </c:pt>
                <c:pt idx="3530" formatCode="General">
                  <c:v>1855.26</c:v>
                </c:pt>
                <c:pt idx="3531" formatCode="General">
                  <c:v>1851.32</c:v>
                </c:pt>
                <c:pt idx="3532" formatCode="General">
                  <c:v>1839.82</c:v>
                </c:pt>
                <c:pt idx="3533" formatCode="General">
                  <c:v>1849.9</c:v>
                </c:pt>
                <c:pt idx="3534" formatCode="General">
                  <c:v>1856.82</c:v>
                </c:pt>
                <c:pt idx="3535" formatCode="General">
                  <c:v>1858.66</c:v>
                </c:pt>
                <c:pt idx="3536" formatCode="General">
                  <c:v>1849.44</c:v>
                </c:pt>
                <c:pt idx="3537" formatCode="General">
                  <c:v>1842.14</c:v>
                </c:pt>
                <c:pt idx="3538" formatCode="General">
                  <c:v>1817.84</c:v>
                </c:pt>
                <c:pt idx="3539" formatCode="General">
                  <c:v>1798.13</c:v>
                </c:pt>
                <c:pt idx="3540" formatCode="General">
                  <c:v>1759.15</c:v>
                </c:pt>
                <c:pt idx="3541" formatCode="General">
                  <c:v>1754.17</c:v>
                </c:pt>
                <c:pt idx="3542" formatCode="General">
                  <c:v>1734.36</c:v>
                </c:pt>
                <c:pt idx="3543" formatCode="General">
                  <c:v>1717.8</c:v>
                </c:pt>
                <c:pt idx="3544" formatCode="General">
                  <c:v>1694.16</c:v>
                </c:pt>
                <c:pt idx="3545" formatCode="General">
                  <c:v>1663.14</c:v>
                </c:pt>
                <c:pt idx="3546" formatCode="General">
                  <c:v>1697.99</c:v>
                </c:pt>
                <c:pt idx="3547" formatCode="General">
                  <c:v>1669.44</c:v>
                </c:pt>
                <c:pt idx="3548" formatCode="General">
                  <c:v>1654.53</c:v>
                </c:pt>
                <c:pt idx="3549" formatCode="General">
                  <c:v>1657.94</c:v>
                </c:pt>
                <c:pt idx="3550" formatCode="General">
                  <c:v>1642.15</c:v>
                </c:pt>
                <c:pt idx="3551" formatCode="General">
                  <c:v>1638.58</c:v>
                </c:pt>
                <c:pt idx="3552" formatCode="General">
                  <c:v>1662.29</c:v>
                </c:pt>
                <c:pt idx="3553" formatCode="General">
                  <c:v>1680.96</c:v>
                </c:pt>
                <c:pt idx="3554" formatCode="General">
                  <c:v>1714.64</c:v>
                </c:pt>
                <c:pt idx="3555" formatCode="General">
                  <c:v>1736.17</c:v>
                </c:pt>
                <c:pt idx="3556" formatCode="General">
                  <c:v>1727.29</c:v>
                </c:pt>
                <c:pt idx="3557" formatCode="General">
                  <c:v>1726.06</c:v>
                </c:pt>
                <c:pt idx="3558" formatCode="General">
                  <c:v>1719.68</c:v>
                </c:pt>
                <c:pt idx="3559" formatCode="General">
                  <c:v>1730.23</c:v>
                </c:pt>
                <c:pt idx="3560" formatCode="General">
                  <c:v>1731.05</c:v>
                </c:pt>
                <c:pt idx="3561" formatCode="General">
                  <c:v>1734.7</c:v>
                </c:pt>
                <c:pt idx="3562" formatCode="General">
                  <c:v>1737.29</c:v>
                </c:pt>
                <c:pt idx="3563" formatCode="General">
                  <c:v>1732.36</c:v>
                </c:pt>
                <c:pt idx="3564" formatCode="General">
                  <c:v>1745.89</c:v>
                </c:pt>
                <c:pt idx="3565" formatCode="General">
                  <c:v>1752.98</c:v>
                </c:pt>
                <c:pt idx="3566" formatCode="General">
                  <c:v>1752.83</c:v>
                </c:pt>
                <c:pt idx="3567" formatCode="General">
                  <c:v>1751.11</c:v>
                </c:pt>
                <c:pt idx="3568" formatCode="General">
                  <c:v>1746.34</c:v>
                </c:pt>
                <c:pt idx="3569" formatCode="General">
                  <c:v>1735.44</c:v>
                </c:pt>
                <c:pt idx="3570" formatCode="General">
                  <c:v>1727.42</c:v>
                </c:pt>
                <c:pt idx="3571" formatCode="General">
                  <c:v>1722.44</c:v>
                </c:pt>
                <c:pt idx="3572" formatCode="General">
                  <c:v>1710.4</c:v>
                </c:pt>
                <c:pt idx="3573" formatCode="General">
                  <c:v>1694.73</c:v>
                </c:pt>
                <c:pt idx="3574" formatCode="General">
                  <c:v>1677.46</c:v>
                </c:pt>
                <c:pt idx="3575" formatCode="General">
                  <c:v>1673.82</c:v>
                </c:pt>
                <c:pt idx="3576" formatCode="General">
                  <c:v>1668.62</c:v>
                </c:pt>
                <c:pt idx="3577" formatCode="General">
                  <c:v>1659.61</c:v>
                </c:pt>
                <c:pt idx="3578" formatCode="General">
                  <c:v>1653.92</c:v>
                </c:pt>
                <c:pt idx="3579" formatCode="General">
                  <c:v>1646.93</c:v>
                </c:pt>
                <c:pt idx="3580" formatCode="General">
                  <c:v>1655.84</c:v>
                </c:pt>
                <c:pt idx="3581" formatCode="General">
                  <c:v>1663.06</c:v>
                </c:pt>
                <c:pt idx="3582" formatCode="General">
                  <c:v>1652.48</c:v>
                </c:pt>
                <c:pt idx="3583" formatCode="General">
                  <c:v>1639.46</c:v>
                </c:pt>
                <c:pt idx="3584" formatCode="General">
                  <c:v>1637.5</c:v>
                </c:pt>
                <c:pt idx="3585" formatCode="General">
                  <c:v>1648.8</c:v>
                </c:pt>
                <c:pt idx="3586" formatCode="General">
                  <c:v>1652.17</c:v>
                </c:pt>
                <c:pt idx="3587" formatCode="General">
                  <c:v>1650.96</c:v>
                </c:pt>
                <c:pt idx="3588" formatCode="General">
                  <c:v>1652.77</c:v>
                </c:pt>
                <c:pt idx="3589" formatCode="General">
                  <c:v>1654.33</c:v>
                </c:pt>
                <c:pt idx="3590" formatCode="General">
                  <c:v>1659.06</c:v>
                </c:pt>
                <c:pt idx="3591" formatCode="General">
                  <c:v>1633.36</c:v>
                </c:pt>
                <c:pt idx="3592" formatCode="General">
                  <c:v>1618.87</c:v>
                </c:pt>
                <c:pt idx="3593" formatCode="General">
                  <c:v>1567.1</c:v>
                </c:pt>
                <c:pt idx="3594" formatCode="General">
                  <c:v>1604.73</c:v>
                </c:pt>
                <c:pt idx="3595" formatCode="General">
                  <c:v>1619.08</c:v>
                </c:pt>
                <c:pt idx="3596" formatCode="General">
                  <c:v>1611.79</c:v>
                </c:pt>
                <c:pt idx="3597" formatCode="General">
                  <c:v>1614.49</c:v>
                </c:pt>
                <c:pt idx="3598" formatCode="General">
                  <c:v>1621.5</c:v>
                </c:pt>
                <c:pt idx="3599" formatCode="General">
                  <c:v>1642.06</c:v>
                </c:pt>
                <c:pt idx="3600" formatCode="General">
                  <c:v>1634.72</c:v>
                </c:pt>
                <c:pt idx="3601" formatCode="General">
                  <c:v>1565.58</c:v>
                </c:pt>
                <c:pt idx="3602" formatCode="General">
                  <c:v>1585.9</c:v>
                </c:pt>
                <c:pt idx="3603" formatCode="General">
                  <c:v>1578.8</c:v>
                </c:pt>
                <c:pt idx="3604" formatCode="General">
                  <c:v>1519.12</c:v>
                </c:pt>
                <c:pt idx="3605" formatCode="General">
                  <c:v>1526.71</c:v>
                </c:pt>
                <c:pt idx="3606" formatCode="General">
                  <c:v>1466.58</c:v>
                </c:pt>
                <c:pt idx="3607" formatCode="General">
                  <c:v>1419.88</c:v>
                </c:pt>
                <c:pt idx="3608" formatCode="General">
                  <c:v>1349.1</c:v>
                </c:pt>
                <c:pt idx="3609" formatCode="General">
                  <c:v>1436.85</c:v>
                </c:pt>
                <c:pt idx="3610" formatCode="General">
                  <c:v>1505.37</c:v>
                </c:pt>
                <c:pt idx="3611" formatCode="General">
                  <c:v>1479.1</c:v>
                </c:pt>
                <c:pt idx="3612" formatCode="General">
                  <c:v>1418.59</c:v>
                </c:pt>
                <c:pt idx="3613" formatCode="General">
                  <c:v>1429.9</c:v>
                </c:pt>
                <c:pt idx="3614" formatCode="General">
                  <c:v>1436.31</c:v>
                </c:pt>
                <c:pt idx="3615" formatCode="General">
                  <c:v>1430.37</c:v>
                </c:pt>
                <c:pt idx="3616" formatCode="General">
                  <c:v>1419.63</c:v>
                </c:pt>
                <c:pt idx="3617" formatCode="General">
                  <c:v>1397.39</c:v>
                </c:pt>
                <c:pt idx="3618" formatCode="General">
                  <c:v>1382.63</c:v>
                </c:pt>
                <c:pt idx="3619" formatCode="General">
                  <c:v>1332.95</c:v>
                </c:pt>
                <c:pt idx="3620" formatCode="General">
                  <c:v>1342.12</c:v>
                </c:pt>
                <c:pt idx="3621" formatCode="General">
                  <c:v>1333.87</c:v>
                </c:pt>
                <c:pt idx="3622" formatCode="General">
                  <c:v>1328.06</c:v>
                </c:pt>
                <c:pt idx="3623" formatCode="General">
                  <c:v>1334.3</c:v>
                </c:pt>
                <c:pt idx="3624" formatCode="General">
                  <c:v>1322.98</c:v>
                </c:pt>
                <c:pt idx="3625" formatCode="General">
                  <c:v>1327.62</c:v>
                </c:pt>
                <c:pt idx="3626" formatCode="General">
                  <c:v>1336.85</c:v>
                </c:pt>
                <c:pt idx="3627" formatCode="General">
                  <c:v>1339.23</c:v>
                </c:pt>
                <c:pt idx="3628" formatCode="General">
                  <c:v>1334.11</c:v>
                </c:pt>
                <c:pt idx="3629" formatCode="General">
                  <c:v>1331.41</c:v>
                </c:pt>
                <c:pt idx="3630" formatCode="General">
                  <c:v>1325.3</c:v>
                </c:pt>
                <c:pt idx="3631" formatCode="General">
                  <c:v>1313.34</c:v>
                </c:pt>
                <c:pt idx="3632" formatCode="General">
                  <c:v>1304.28</c:v>
                </c:pt>
                <c:pt idx="3633" formatCode="General">
                  <c:v>1306.3</c:v>
                </c:pt>
                <c:pt idx="3634" formatCode="General">
                  <c:v>1293.28</c:v>
                </c:pt>
                <c:pt idx="3635" formatCode="General">
                  <c:v>1271.1600000000001</c:v>
                </c:pt>
                <c:pt idx="3636" formatCode="General">
                  <c:v>1258.8900000000001</c:v>
                </c:pt>
                <c:pt idx="3637" formatCode="General">
                  <c:v>1181.05</c:v>
                </c:pt>
                <c:pt idx="3638" formatCode="General">
                  <c:v>1112.17</c:v>
                </c:pt>
                <c:pt idx="3639" formatCode="General">
                  <c:v>1156.54</c:v>
                </c:pt>
                <c:pt idx="3640" formatCode="General">
                  <c:v>1156.71</c:v>
                </c:pt>
                <c:pt idx="3641" formatCode="General">
                  <c:v>1159.5899999999999</c:v>
                </c:pt>
                <c:pt idx="3642" formatCode="General">
                  <c:v>1171.08</c:v>
                </c:pt>
                <c:pt idx="3643" formatCode="General">
                  <c:v>1181.8499999999999</c:v>
                </c:pt>
                <c:pt idx="3644" formatCode="General">
                  <c:v>1165.25</c:v>
                </c:pt>
                <c:pt idx="3645" formatCode="General">
                  <c:v>1154.56</c:v>
                </c:pt>
                <c:pt idx="3646" formatCode="General">
                  <c:v>1144.0999999999999</c:v>
                </c:pt>
                <c:pt idx="3647" formatCode="General">
                  <c:v>1141.71</c:v>
                </c:pt>
                <c:pt idx="3648" formatCode="General">
                  <c:v>1143.1500000000001</c:v>
                </c:pt>
                <c:pt idx="3649" formatCode="General">
                  <c:v>1150.94</c:v>
                </c:pt>
                <c:pt idx="3650" formatCode="General">
                  <c:v>1193.28</c:v>
                </c:pt>
                <c:pt idx="3651" formatCode="General">
                  <c:v>1211.23</c:v>
                </c:pt>
                <c:pt idx="3652" formatCode="General">
                  <c:v>1215.0999999999999</c:v>
                </c:pt>
                <c:pt idx="3653" formatCode="General">
                  <c:v>1225.53</c:v>
                </c:pt>
                <c:pt idx="3654" formatCode="General">
                  <c:v>1222.67</c:v>
                </c:pt>
                <c:pt idx="3655" formatCode="General">
                  <c:v>1208.77</c:v>
                </c:pt>
                <c:pt idx="3656" formatCode="General">
                  <c:v>1174.8</c:v>
                </c:pt>
                <c:pt idx="3657" formatCode="General">
                  <c:v>1177.1400000000001</c:v>
                </c:pt>
                <c:pt idx="3658" formatCode="General">
                  <c:v>1172.92</c:v>
                </c:pt>
                <c:pt idx="3659" formatCode="General">
                  <c:v>1175.02</c:v>
                </c:pt>
                <c:pt idx="3660" formatCode="General">
                  <c:v>1173.32</c:v>
                </c:pt>
                <c:pt idx="3661" formatCode="General">
                  <c:v>1179.76</c:v>
                </c:pt>
                <c:pt idx="3662" formatCode="General">
                  <c:v>1177.3699999999999</c:v>
                </c:pt>
                <c:pt idx="3663" formatCode="General">
                  <c:v>1172.6199999999999</c:v>
                </c:pt>
                <c:pt idx="3664" formatCode="General">
                  <c:v>1182.74</c:v>
                </c:pt>
                <c:pt idx="3665" formatCode="General">
                  <c:v>1182.19</c:v>
                </c:pt>
                <c:pt idx="3666" formatCode="General">
                  <c:v>1178.93</c:v>
                </c:pt>
                <c:pt idx="3667" formatCode="General">
                  <c:v>1181.58</c:v>
                </c:pt>
                <c:pt idx="3668" formatCode="General">
                  <c:v>1177.78</c:v>
                </c:pt>
                <c:pt idx="3669" formatCode="General">
                  <c:v>1185.01</c:v>
                </c:pt>
                <c:pt idx="3670" formatCode="General">
                  <c:v>1191.6500000000001</c:v>
                </c:pt>
                <c:pt idx="3671" formatCode="General">
                  <c:v>1192.4000000000001</c:v>
                </c:pt>
                <c:pt idx="3672" formatCode="General">
                  <c:v>1195.9100000000001</c:v>
                </c:pt>
                <c:pt idx="3673" formatCode="General">
                  <c:v>1192.08</c:v>
                </c:pt>
                <c:pt idx="3674" formatCode="General">
                  <c:v>1188.5</c:v>
                </c:pt>
                <c:pt idx="3675" formatCode="General">
                  <c:v>1188.55</c:v>
                </c:pt>
                <c:pt idx="3676" formatCode="General">
                  <c:v>1171.44</c:v>
                </c:pt>
                <c:pt idx="3677" formatCode="General">
                  <c:v>1163.33</c:v>
                </c:pt>
                <c:pt idx="3678" formatCode="General">
                  <c:v>1155.76</c:v>
                </c:pt>
                <c:pt idx="3679" formatCode="General">
                  <c:v>1155.0999999999999</c:v>
                </c:pt>
                <c:pt idx="3680" formatCode="General">
                  <c:v>1134</c:v>
                </c:pt>
                <c:pt idx="3681" formatCode="General">
                  <c:v>1140.3699999999999</c:v>
                </c:pt>
                <c:pt idx="3682" formatCode="General">
                  <c:v>1138.0899999999999</c:v>
                </c:pt>
                <c:pt idx="3683" formatCode="General">
                  <c:v>1137.8399999999999</c:v>
                </c:pt>
                <c:pt idx="3684" formatCode="General">
                  <c:v>1121.74</c:v>
                </c:pt>
                <c:pt idx="3685" formatCode="General">
                  <c:v>1097.52</c:v>
                </c:pt>
                <c:pt idx="3686" formatCode="General">
                  <c:v>1087.78</c:v>
                </c:pt>
                <c:pt idx="3687" formatCode="General">
                  <c:v>1053.6500000000001</c:v>
                </c:pt>
                <c:pt idx="3688" formatCode="General">
                  <c:v>1042.49</c:v>
                </c:pt>
                <c:pt idx="3689" formatCode="General">
                  <c:v>1038.1600000000001</c:v>
                </c:pt>
                <c:pt idx="3690" formatCode="General">
                  <c:v>1022.32</c:v>
                </c:pt>
                <c:pt idx="3691" formatCode="General">
                  <c:v>997.53</c:v>
                </c:pt>
                <c:pt idx="3692" formatCode="General">
                  <c:v>998.96</c:v>
                </c:pt>
                <c:pt idx="3693" formatCode="General">
                  <c:v>1000.44</c:v>
                </c:pt>
                <c:pt idx="3694" formatCode="General">
                  <c:v>1004.84</c:v>
                </c:pt>
                <c:pt idx="3695" formatCode="General">
                  <c:v>1004.12</c:v>
                </c:pt>
                <c:pt idx="3696" formatCode="General">
                  <c:v>1005.42</c:v>
                </c:pt>
                <c:pt idx="3697" formatCode="General">
                  <c:v>1001.83</c:v>
                </c:pt>
                <c:pt idx="3698" formatCode="General">
                  <c:v>990.59</c:v>
                </c:pt>
                <c:pt idx="3699" formatCode="General">
                  <c:v>961.09</c:v>
                </c:pt>
                <c:pt idx="3700" formatCode="General">
                  <c:v>937.1</c:v>
                </c:pt>
                <c:pt idx="3701" formatCode="General">
                  <c:v>929.07</c:v>
                </c:pt>
                <c:pt idx="3702" formatCode="General">
                  <c:v>926.33</c:v>
                </c:pt>
                <c:pt idx="3703" formatCode="General">
                  <c:v>923.06</c:v>
                </c:pt>
                <c:pt idx="3704" formatCode="General">
                  <c:v>919.83</c:v>
                </c:pt>
                <c:pt idx="3705" formatCode="General">
                  <c:v>920.52</c:v>
                </c:pt>
                <c:pt idx="3706" formatCode="General">
                  <c:v>928.73</c:v>
                </c:pt>
                <c:pt idx="3707" formatCode="General">
                  <c:v>942.02</c:v>
                </c:pt>
                <c:pt idx="3708" formatCode="General">
                  <c:v>963.5</c:v>
                </c:pt>
                <c:pt idx="3709" formatCode="General">
                  <c:v>965.8</c:v>
                </c:pt>
                <c:pt idx="3710" formatCode="General">
                  <c:v>965.21</c:v>
                </c:pt>
                <c:pt idx="3711" formatCode="General">
                  <c:v>966.96</c:v>
                </c:pt>
                <c:pt idx="3712" formatCode="General">
                  <c:v>953.32</c:v>
                </c:pt>
                <c:pt idx="3713" formatCode="General">
                  <c:v>955.4</c:v>
                </c:pt>
                <c:pt idx="3714" formatCode="General">
                  <c:v>955.21</c:v>
                </c:pt>
                <c:pt idx="3715" formatCode="General">
                  <c:v>965.31</c:v>
                </c:pt>
                <c:pt idx="3716" formatCode="General">
                  <c:v>976.6</c:v>
                </c:pt>
                <c:pt idx="3717" formatCode="General">
                  <c:v>1009.54</c:v>
                </c:pt>
                <c:pt idx="3718" formatCode="General">
                  <c:v>1010.74</c:v>
                </c:pt>
                <c:pt idx="3719" formatCode="General">
                  <c:v>1013.21</c:v>
                </c:pt>
                <c:pt idx="3720" formatCode="General">
                  <c:v>1031.3699999999999</c:v>
                </c:pt>
                <c:pt idx="3721" formatCode="General">
                  <c:v>1057.98</c:v>
                </c:pt>
                <c:pt idx="3722" formatCode="General">
                  <c:v>1072.01</c:v>
                </c:pt>
                <c:pt idx="3723" formatCode="General">
                  <c:v>1157.29</c:v>
                </c:pt>
                <c:pt idx="3724" formatCode="General">
                  <c:v>1110.3699999999999</c:v>
                </c:pt>
                <c:pt idx="3725" formatCode="General">
                  <c:v>1109.24</c:v>
                </c:pt>
                <c:pt idx="3726" formatCode="General">
                  <c:v>1127.48</c:v>
                </c:pt>
                <c:pt idx="3727" formatCode="General">
                  <c:v>1139.3399999999999</c:v>
                </c:pt>
                <c:pt idx="3728" formatCode="General">
                  <c:v>1141.82</c:v>
                </c:pt>
                <c:pt idx="3729" formatCode="General">
                  <c:v>1150.76</c:v>
                </c:pt>
                <c:pt idx="3730" formatCode="General">
                  <c:v>1176.0999999999999</c:v>
                </c:pt>
                <c:pt idx="3731" formatCode="General">
                  <c:v>1190.49</c:v>
                </c:pt>
                <c:pt idx="3732" formatCode="General">
                  <c:v>1159.6500000000001</c:v>
                </c:pt>
                <c:pt idx="3733" formatCode="General">
                  <c:v>1155.06</c:v>
                </c:pt>
                <c:pt idx="3734" formatCode="General">
                  <c:v>1147.53</c:v>
                </c:pt>
                <c:pt idx="3735" formatCode="General">
                  <c:v>1158.1199999999999</c:v>
                </c:pt>
                <c:pt idx="3736" formatCode="General">
                  <c:v>1152.3399999999999</c:v>
                </c:pt>
                <c:pt idx="3737" formatCode="General">
                  <c:v>1140.0899999999999</c:v>
                </c:pt>
                <c:pt idx="3738" formatCode="General">
                  <c:v>1123.23</c:v>
                </c:pt>
                <c:pt idx="3739" formatCode="General">
                  <c:v>1135.1099999999999</c:v>
                </c:pt>
                <c:pt idx="3740" formatCode="General">
                  <c:v>1135.5999999999999</c:v>
                </c:pt>
                <c:pt idx="3741" formatCode="General">
                  <c:v>1138.1199999999999</c:v>
                </c:pt>
                <c:pt idx="3742" formatCode="General">
                  <c:v>1125.96</c:v>
                </c:pt>
                <c:pt idx="3743" formatCode="General">
                  <c:v>1115.76</c:v>
                </c:pt>
                <c:pt idx="3744" formatCode="General">
                  <c:v>1126.23</c:v>
                </c:pt>
                <c:pt idx="3745" formatCode="General">
                  <c:v>1133.1300000000001</c:v>
                </c:pt>
                <c:pt idx="3746" formatCode="General">
                  <c:v>1138.46</c:v>
                </c:pt>
                <c:pt idx="3747" formatCode="General">
                  <c:v>1146.51</c:v>
                </c:pt>
                <c:pt idx="3748" formatCode="General">
                  <c:v>1166.28</c:v>
                </c:pt>
                <c:pt idx="3749" formatCode="General">
                  <c:v>1178.08</c:v>
                </c:pt>
                <c:pt idx="3750" formatCode="General">
                  <c:v>1209.93</c:v>
                </c:pt>
                <c:pt idx="3751" formatCode="General">
                  <c:v>1209.8800000000001</c:v>
                </c:pt>
                <c:pt idx="3752" formatCode="General">
                  <c:v>1196.01</c:v>
                </c:pt>
                <c:pt idx="3753" formatCode="General">
                  <c:v>1187.56</c:v>
                </c:pt>
                <c:pt idx="3754" formatCode="General">
                  <c:v>1195.97</c:v>
                </c:pt>
                <c:pt idx="3755" formatCode="General">
                  <c:v>1177.57</c:v>
                </c:pt>
                <c:pt idx="3756" formatCode="General">
                  <c:v>1172.2</c:v>
                </c:pt>
                <c:pt idx="3757" formatCode="General">
                  <c:v>1187.17</c:v>
                </c:pt>
                <c:pt idx="3758" formatCode="General">
                  <c:v>1197.67</c:v>
                </c:pt>
                <c:pt idx="3759" formatCode="General">
                  <c:v>1204.72</c:v>
                </c:pt>
                <c:pt idx="3760" formatCode="General">
                  <c:v>1200.6600000000001</c:v>
                </c:pt>
                <c:pt idx="3761" formatCode="General">
                  <c:v>1213.67</c:v>
                </c:pt>
                <c:pt idx="3762" formatCode="General">
                  <c:v>1233.03</c:v>
                </c:pt>
                <c:pt idx="3763" formatCode="General">
                  <c:v>1242.9100000000001</c:v>
                </c:pt>
                <c:pt idx="3764" formatCode="General">
                  <c:v>1295.8</c:v>
                </c:pt>
                <c:pt idx="3765" formatCode="General">
                  <c:v>1336.79</c:v>
                </c:pt>
                <c:pt idx="3766" formatCode="General">
                  <c:v>1328.61</c:v>
                </c:pt>
                <c:pt idx="3767" formatCode="General">
                  <c:v>1348.49</c:v>
                </c:pt>
                <c:pt idx="3768" formatCode="General">
                  <c:v>1353.42</c:v>
                </c:pt>
                <c:pt idx="3769" formatCode="General">
                  <c:v>1358.7303658481537</c:v>
                </c:pt>
                <c:pt idx="3770" formatCode="General">
                  <c:v>1352.1507380892772</c:v>
                </c:pt>
                <c:pt idx="3771" formatCode="General">
                  <c:v>1350.7353319726046</c:v>
                </c:pt>
                <c:pt idx="3772" formatCode="General">
                  <c:v>1357.919493455933</c:v>
                </c:pt>
                <c:pt idx="3773" formatCode="General">
                  <c:v>1379.25</c:v>
                </c:pt>
                <c:pt idx="3774" formatCode="General">
                  <c:v>1431.37</c:v>
                </c:pt>
                <c:pt idx="3775" formatCode="General">
                  <c:v>1493.07</c:v>
                </c:pt>
                <c:pt idx="3776" formatCode="General">
                  <c:v>1457.01</c:v>
                </c:pt>
                <c:pt idx="3777" formatCode="General">
                  <c:v>1447.95</c:v>
                </c:pt>
                <c:pt idx="3778" formatCode="General">
                  <c:v>1453.01</c:v>
                </c:pt>
                <c:pt idx="3779" formatCode="General">
                  <c:v>1456.98</c:v>
                </c:pt>
                <c:pt idx="3780" formatCode="General">
                  <c:v>1471.52</c:v>
                </c:pt>
                <c:pt idx="3781" formatCode="General">
                  <c:v>1470.13</c:v>
                </c:pt>
                <c:pt idx="3782" formatCode="General">
                  <c:v>1452.12</c:v>
                </c:pt>
                <c:pt idx="3783" formatCode="General">
                  <c:v>1454.73</c:v>
                </c:pt>
                <c:pt idx="3784" formatCode="General">
                  <c:v>1451.6297253450268</c:v>
                </c:pt>
                <c:pt idx="3785" formatCode="General">
                  <c:v>1443.52</c:v>
                </c:pt>
                <c:pt idx="3786" formatCode="General">
                  <c:v>1417.47</c:v>
                </c:pt>
                <c:pt idx="3787" formatCode="General">
                  <c:v>1416.89</c:v>
                </c:pt>
                <c:pt idx="3788" formatCode="General">
                  <c:v>1404.74</c:v>
                </c:pt>
                <c:pt idx="3789" formatCode="General">
                  <c:v>1393.04</c:v>
                </c:pt>
                <c:pt idx="3790" formatCode="General">
                  <c:v>1353.34</c:v>
                </c:pt>
                <c:pt idx="3791" formatCode="General">
                  <c:v>1377.3</c:v>
                </c:pt>
                <c:pt idx="3792" formatCode="General">
                  <c:v>1395.73</c:v>
                </c:pt>
                <c:pt idx="3793" formatCode="General">
                  <c:v>1404.3</c:v>
                </c:pt>
                <c:pt idx="3794" formatCode="General">
                  <c:v>1396.9</c:v>
                </c:pt>
                <c:pt idx="3795" formatCode="General">
                  <c:v>1391.87</c:v>
                </c:pt>
                <c:pt idx="3796" formatCode="General">
                  <c:v>1380.85</c:v>
                </c:pt>
                <c:pt idx="3797" formatCode="General">
                  <c:v>1377.5</c:v>
                </c:pt>
                <c:pt idx="3798" formatCode="General">
                  <c:v>1378.59</c:v>
                </c:pt>
                <c:pt idx="3799" formatCode="General">
                  <c:v>1381.69</c:v>
                </c:pt>
                <c:pt idx="3800" formatCode="General">
                  <c:v>1393.9</c:v>
                </c:pt>
                <c:pt idx="3801" formatCode="General">
                  <c:v>1397.39</c:v>
                </c:pt>
                <c:pt idx="3802" formatCode="General">
                  <c:v>1403.28</c:v>
                </c:pt>
                <c:pt idx="3803" formatCode="General">
                  <c:v>1419.99</c:v>
                </c:pt>
                <c:pt idx="3804" formatCode="General">
                  <c:v>1425.5</c:v>
                </c:pt>
                <c:pt idx="3805" formatCode="General">
                  <c:v>1436.03</c:v>
                </c:pt>
                <c:pt idx="3806" formatCode="General">
                  <c:v>1455.18</c:v>
                </c:pt>
                <c:pt idx="3807" formatCode="General">
                  <c:v>1453.5</c:v>
                </c:pt>
                <c:pt idx="3808" formatCode="General">
                  <c:v>1468.06</c:v>
                </c:pt>
                <c:pt idx="3809" formatCode="General">
                  <c:v>1482.71</c:v>
                </c:pt>
                <c:pt idx="3810" formatCode="General">
                  <c:v>1499.53</c:v>
                </c:pt>
                <c:pt idx="3811" formatCode="General">
                  <c:v>1513.29</c:v>
                </c:pt>
                <c:pt idx="3812" formatCode="General">
                  <c:v>1519.8</c:v>
                </c:pt>
                <c:pt idx="3813" formatCode="General">
                  <c:v>1518.34</c:v>
                </c:pt>
                <c:pt idx="3814" formatCode="General">
                  <c:v>1506.98</c:v>
                </c:pt>
                <c:pt idx="3815" formatCode="General">
                  <c:v>1490.79</c:v>
                </c:pt>
                <c:pt idx="3816" formatCode="General">
                  <c:v>1505.13</c:v>
                </c:pt>
                <c:pt idx="3817" formatCode="General">
                  <c:v>1506.43</c:v>
                </c:pt>
                <c:pt idx="3818" formatCode="General">
                  <c:v>1499.8</c:v>
                </c:pt>
                <c:pt idx="3819" formatCode="General">
                  <c:v>1504.21</c:v>
                </c:pt>
                <c:pt idx="3820" formatCode="General">
                  <c:v>1481.7</c:v>
                </c:pt>
                <c:pt idx="3821" formatCode="General">
                  <c:v>1470.88</c:v>
                </c:pt>
                <c:pt idx="3822" formatCode="General">
                  <c:v>1472.09</c:v>
                </c:pt>
                <c:pt idx="3823" formatCode="General">
                  <c:v>1463.07</c:v>
                </c:pt>
                <c:pt idx="3824" formatCode="General">
                  <c:v>1473.81</c:v>
                </c:pt>
                <c:pt idx="3825" formatCode="General">
                  <c:v>1473.14</c:v>
                </c:pt>
                <c:pt idx="3826" formatCode="General">
                  <c:v>1483.06</c:v>
                </c:pt>
                <c:pt idx="3827" formatCode="General">
                  <c:v>1492.43</c:v>
                </c:pt>
                <c:pt idx="3828" formatCode="General">
                  <c:v>1494.41</c:v>
                </c:pt>
                <c:pt idx="3829" formatCode="General">
                  <c:v>1494.06</c:v>
                </c:pt>
                <c:pt idx="3830" formatCode="General">
                  <c:v>1513.25</c:v>
                </c:pt>
                <c:pt idx="3831" formatCode="General">
                  <c:v>1515.49</c:v>
                </c:pt>
                <c:pt idx="3832" formatCode="General">
                  <c:v>1513.74</c:v>
                </c:pt>
                <c:pt idx="3833" formatCode="General">
                  <c:v>1522.93</c:v>
                </c:pt>
                <c:pt idx="3834" formatCode="General">
                  <c:v>1533.48</c:v>
                </c:pt>
                <c:pt idx="3835" formatCode="General">
                  <c:v>1556.52</c:v>
                </c:pt>
                <c:pt idx="3836" formatCode="General">
                  <c:v>1579.48</c:v>
                </c:pt>
                <c:pt idx="3837" formatCode="General">
                  <c:v>1591.41</c:v>
                </c:pt>
                <c:pt idx="3838" formatCode="General">
                  <c:v>1597.68</c:v>
                </c:pt>
                <c:pt idx="3839" formatCode="General">
                  <c:v>1601.99</c:v>
                </c:pt>
                <c:pt idx="3840" formatCode="General">
                  <c:v>1608.93</c:v>
                </c:pt>
                <c:pt idx="3841" formatCode="General">
                  <c:v>1616.74</c:v>
                </c:pt>
                <c:pt idx="3842" formatCode="General">
                  <c:v>1631.44</c:v>
                </c:pt>
                <c:pt idx="3843" formatCode="General">
                  <c:v>1638.22</c:v>
                </c:pt>
                <c:pt idx="3844" formatCode="General">
                  <c:v>1644.04</c:v>
                </c:pt>
                <c:pt idx="3845" formatCode="General">
                  <c:v>1650.24</c:v>
                </c:pt>
                <c:pt idx="3846" formatCode="General">
                  <c:v>1661.52</c:v>
                </c:pt>
                <c:pt idx="3847" formatCode="General">
                  <c:v>1653.11</c:v>
                </c:pt>
                <c:pt idx="3848" formatCode="General">
                  <c:v>1624.55</c:v>
                </c:pt>
                <c:pt idx="3849" formatCode="General">
                  <c:v>1634.83</c:v>
                </c:pt>
                <c:pt idx="3850" formatCode="General">
                  <c:v>1655.12</c:v>
                </c:pt>
                <c:pt idx="3851" formatCode="General">
                  <c:v>1656.82</c:v>
                </c:pt>
                <c:pt idx="3852" formatCode="General">
                  <c:v>1654.07</c:v>
                </c:pt>
                <c:pt idx="3853" formatCode="General">
                  <c:v>1663.42</c:v>
                </c:pt>
                <c:pt idx="3854" formatCode="General">
                  <c:v>1660.29</c:v>
                </c:pt>
                <c:pt idx="3855" formatCode="General">
                  <c:v>1660.33</c:v>
                </c:pt>
                <c:pt idx="3856" formatCode="General">
                  <c:v>1662.57</c:v>
                </c:pt>
                <c:pt idx="3857" formatCode="General">
                  <c:v>1674.3</c:v>
                </c:pt>
                <c:pt idx="3858" formatCode="General">
                  <c:v>1675.02</c:v>
                </c:pt>
                <c:pt idx="3859" formatCode="General">
                  <c:v>1695.79</c:v>
                </c:pt>
                <c:pt idx="3860" formatCode="General">
                  <c:v>1732</c:v>
                </c:pt>
                <c:pt idx="3861" formatCode="General">
                  <c:v>1740.04</c:v>
                </c:pt>
                <c:pt idx="3862" formatCode="General">
                  <c:v>1741.22</c:v>
                </c:pt>
                <c:pt idx="3863" formatCode="General">
                  <c:v>1743.3</c:v>
                </c:pt>
                <c:pt idx="3864" formatCode="General">
                  <c:v>1735.48</c:v>
                </c:pt>
                <c:pt idx="3865" formatCode="General">
                  <c:v>1724.92</c:v>
                </c:pt>
                <c:pt idx="3866" formatCode="General">
                  <c:v>1713.85</c:v>
                </c:pt>
                <c:pt idx="3867" formatCode="General">
                  <c:v>1709.8</c:v>
                </c:pt>
                <c:pt idx="3868" formatCode="General">
                  <c:v>1723.3</c:v>
                </c:pt>
                <c:pt idx="3869" formatCode="General">
                  <c:v>1706.63</c:v>
                </c:pt>
                <c:pt idx="3870" formatCode="General">
                  <c:v>1693.9</c:v>
                </c:pt>
                <c:pt idx="3871" formatCode="General">
                  <c:v>1674.96</c:v>
                </c:pt>
                <c:pt idx="3872" formatCode="General">
                  <c:v>1681.61</c:v>
                </c:pt>
                <c:pt idx="3873" formatCode="General">
                  <c:v>1676.53</c:v>
                </c:pt>
                <c:pt idx="3874" formatCode="General">
                  <c:v>1665.34</c:v>
                </c:pt>
                <c:pt idx="3875" formatCode="General">
                  <c:v>1661.15</c:v>
                </c:pt>
                <c:pt idx="3876" formatCode="General">
                  <c:v>1660.95</c:v>
                </c:pt>
                <c:pt idx="3877" formatCode="General">
                  <c:v>1653.5</c:v>
                </c:pt>
                <c:pt idx="3878" formatCode="General">
                  <c:v>1668.55</c:v>
                </c:pt>
                <c:pt idx="3879" formatCode="General">
                  <c:v>1687.63</c:v>
                </c:pt>
                <c:pt idx="3880" formatCode="General">
                  <c:v>1704.16</c:v>
                </c:pt>
                <c:pt idx="3881" formatCode="General">
                  <c:v>1710.88</c:v>
                </c:pt>
                <c:pt idx="3882" formatCode="General">
                  <c:v>1706.48</c:v>
                </c:pt>
                <c:pt idx="3883" formatCode="General">
                  <c:v>1699.19</c:v>
                </c:pt>
                <c:pt idx="3884" formatCode="General">
                  <c:v>1697.4</c:v>
                </c:pt>
                <c:pt idx="3885" formatCode="General">
                  <c:v>1699.49</c:v>
                </c:pt>
                <c:pt idx="3886" formatCode="General">
                  <c:v>1691.06</c:v>
                </c:pt>
                <c:pt idx="3887" formatCode="General">
                  <c:v>1689.93</c:v>
                </c:pt>
                <c:pt idx="3888" formatCode="General">
                  <c:v>1680.12</c:v>
                </c:pt>
                <c:pt idx="3889" formatCode="General">
                  <c:v>1672.8</c:v>
                </c:pt>
                <c:pt idx="3890" formatCode="General">
                  <c:v>1658.17</c:v>
                </c:pt>
                <c:pt idx="3891" formatCode="General">
                  <c:v>1633.48</c:v>
                </c:pt>
                <c:pt idx="3892" formatCode="General">
                  <c:v>1630.15</c:v>
                </c:pt>
                <c:pt idx="3893" formatCode="General">
                  <c:v>1639.56</c:v>
                </c:pt>
                <c:pt idx="3894" formatCode="General">
                  <c:v>1651.46</c:v>
                </c:pt>
                <c:pt idx="3895" formatCode="General">
                  <c:v>1659.08</c:v>
                </c:pt>
                <c:pt idx="3896" formatCode="General">
                  <c:v>1663.78</c:v>
                </c:pt>
                <c:pt idx="3897" formatCode="General">
                  <c:v>1669.13</c:v>
                </c:pt>
                <c:pt idx="3898" formatCode="General">
                  <c:v>1679.61</c:v>
                </c:pt>
                <c:pt idx="3899" formatCode="General">
                  <c:v>1677.19</c:v>
                </c:pt>
                <c:pt idx="3900" formatCode="General">
                  <c:v>1662.01</c:v>
                </c:pt>
                <c:pt idx="3901" formatCode="General">
                  <c:v>1664.74</c:v>
                </c:pt>
                <c:pt idx="3902" formatCode="General">
                  <c:v>1655.6</c:v>
                </c:pt>
                <c:pt idx="3903" formatCode="General">
                  <c:v>1644.67</c:v>
                </c:pt>
                <c:pt idx="3904" formatCode="General">
                  <c:v>1651.53</c:v>
                </c:pt>
                <c:pt idx="3905" formatCode="General">
                  <c:v>1647.45</c:v>
                </c:pt>
                <c:pt idx="3906" formatCode="General">
                  <c:v>1643.74</c:v>
                </c:pt>
                <c:pt idx="3907" formatCode="General">
                  <c:v>1641.18</c:v>
                </c:pt>
                <c:pt idx="3908" formatCode="General">
                  <c:v>1646.18</c:v>
                </c:pt>
                <c:pt idx="3909" formatCode="General">
                  <c:v>1662.1</c:v>
                </c:pt>
                <c:pt idx="3910" formatCode="General">
                  <c:v>1665.05</c:v>
                </c:pt>
                <c:pt idx="3911" formatCode="General">
                  <c:v>1666.97</c:v>
                </c:pt>
                <c:pt idx="3912" formatCode="General">
                  <c:v>1657.67</c:v>
                </c:pt>
                <c:pt idx="3913" formatCode="General">
                  <c:v>1659.67</c:v>
                </c:pt>
                <c:pt idx="3914" formatCode="General">
                  <c:v>1660.87</c:v>
                </c:pt>
                <c:pt idx="3915" formatCode="General">
                  <c:v>1657.99</c:v>
                </c:pt>
                <c:pt idx="3916" formatCode="General">
                  <c:v>1670.32</c:v>
                </c:pt>
                <c:pt idx="3917" formatCode="General">
                  <c:v>1677.65</c:v>
                </c:pt>
                <c:pt idx="3918" formatCode="General">
                  <c:v>1691.99</c:v>
                </c:pt>
                <c:pt idx="3919" formatCode="General">
                  <c:v>1701.38</c:v>
                </c:pt>
                <c:pt idx="3920" formatCode="General">
                  <c:v>1700.13</c:v>
                </c:pt>
                <c:pt idx="3921" formatCode="General">
                  <c:v>1705.93</c:v>
                </c:pt>
                <c:pt idx="3922" formatCode="General">
                  <c:v>1694.73</c:v>
                </c:pt>
                <c:pt idx="3923" formatCode="General">
                  <c:v>1688.95</c:v>
                </c:pt>
                <c:pt idx="3924" formatCode="General">
                  <c:v>1704.53</c:v>
                </c:pt>
                <c:pt idx="3925" formatCode="General">
                  <c:v>1700.58</c:v>
                </c:pt>
                <c:pt idx="3926" formatCode="General">
                  <c:v>1701.54</c:v>
                </c:pt>
                <c:pt idx="3927" formatCode="General">
                  <c:v>1707.4</c:v>
                </c:pt>
                <c:pt idx="3928" formatCode="General">
                  <c:v>1709.84</c:v>
                </c:pt>
                <c:pt idx="3929" formatCode="General">
                  <c:v>1703.99</c:v>
                </c:pt>
                <c:pt idx="3930" formatCode="General">
                  <c:v>1705.39</c:v>
                </c:pt>
                <c:pt idx="3931" formatCode="General">
                  <c:v>1712.44</c:v>
                </c:pt>
                <c:pt idx="3932" formatCode="General">
                  <c:v>1712.15</c:v>
                </c:pt>
                <c:pt idx="3933" formatCode="General">
                  <c:v>1720.8</c:v>
                </c:pt>
                <c:pt idx="3934" formatCode="General">
                  <c:v>1740.97</c:v>
                </c:pt>
                <c:pt idx="3935" formatCode="General">
                  <c:v>1745.06</c:v>
                </c:pt>
                <c:pt idx="3936" formatCode="General">
                  <c:v>1746.73</c:v>
                </c:pt>
                <c:pt idx="3937" formatCode="General">
                  <c:v>1745.62</c:v>
                </c:pt>
                <c:pt idx="3938" formatCode="General">
                  <c:v>1724.92</c:v>
                </c:pt>
                <c:pt idx="3939" formatCode="General">
                  <c:v>1711.91</c:v>
                </c:pt>
                <c:pt idx="3940" formatCode="General">
                  <c:v>1711.43</c:v>
                </c:pt>
                <c:pt idx="3941" formatCode="General">
                  <c:v>1709.4</c:v>
                </c:pt>
                <c:pt idx="3942" formatCode="General">
                  <c:v>1708.27</c:v>
                </c:pt>
                <c:pt idx="3943" formatCode="General">
                  <c:v>1689.39</c:v>
                </c:pt>
                <c:pt idx="3944" formatCode="General">
                  <c:v>1675.29</c:v>
                </c:pt>
                <c:pt idx="3945" formatCode="General">
                  <c:v>1669.24</c:v>
                </c:pt>
                <c:pt idx="3946" formatCode="General">
                  <c:v>1665.24</c:v>
                </c:pt>
                <c:pt idx="3947" formatCode="General">
                  <c:v>1671.23</c:v>
                </c:pt>
                <c:pt idx="3948" formatCode="General">
                  <c:v>1666.32</c:v>
                </c:pt>
                <c:pt idx="3949" formatCode="General">
                  <c:v>1662.52</c:v>
                </c:pt>
                <c:pt idx="3950" formatCode="General">
                  <c:v>1659.6</c:v>
                </c:pt>
                <c:pt idx="3951" formatCode="General">
                  <c:v>1651.51</c:v>
                </c:pt>
                <c:pt idx="3952" formatCode="General">
                  <c:v>1646.1</c:v>
                </c:pt>
                <c:pt idx="3953" formatCode="General">
                  <c:v>1634.24</c:v>
                </c:pt>
                <c:pt idx="3954" formatCode="General">
                  <c:v>1623.32</c:v>
                </c:pt>
                <c:pt idx="3955" formatCode="General">
                  <c:v>1614.35</c:v>
                </c:pt>
                <c:pt idx="3956" formatCode="General">
                  <c:v>1619.1</c:v>
                </c:pt>
                <c:pt idx="3957" formatCode="General">
                  <c:v>1639.29</c:v>
                </c:pt>
                <c:pt idx="3958" formatCode="General">
                  <c:v>1638.11</c:v>
                </c:pt>
                <c:pt idx="3959" formatCode="General">
                  <c:v>1652.97</c:v>
                </c:pt>
                <c:pt idx="3960" formatCode="General">
                  <c:v>1660.53</c:v>
                </c:pt>
                <c:pt idx="3961" formatCode="General">
                  <c:v>1664.51</c:v>
                </c:pt>
                <c:pt idx="3962" formatCode="General">
                  <c:v>1654.68</c:v>
                </c:pt>
                <c:pt idx="3963" formatCode="General">
                  <c:v>1652.02</c:v>
                </c:pt>
                <c:pt idx="3964" formatCode="General">
                  <c:v>1655.42</c:v>
                </c:pt>
                <c:pt idx="3965" formatCode="General">
                  <c:v>1651.56</c:v>
                </c:pt>
                <c:pt idx="3966" formatCode="General">
                  <c:v>1649.44</c:v>
                </c:pt>
                <c:pt idx="3967" formatCode="General">
                  <c:v>1647.85</c:v>
                </c:pt>
                <c:pt idx="3968" formatCode="General">
                  <c:v>1640.17</c:v>
                </c:pt>
                <c:pt idx="3969" formatCode="General">
                  <c:v>1644.59</c:v>
                </c:pt>
                <c:pt idx="3970" formatCode="General">
                  <c:v>1645.27</c:v>
                </c:pt>
                <c:pt idx="3971" formatCode="General">
                  <c:v>1648.52</c:v>
                </c:pt>
                <c:pt idx="3972" formatCode="General">
                  <c:v>1644.22</c:v>
                </c:pt>
                <c:pt idx="3973" formatCode="General">
                  <c:v>1639.49</c:v>
                </c:pt>
                <c:pt idx="3974" formatCode="General">
                  <c:v>1639.46</c:v>
                </c:pt>
                <c:pt idx="3975" formatCode="General">
                  <c:v>1648.84</c:v>
                </c:pt>
                <c:pt idx="3976" formatCode="General">
                  <c:v>1653.51</c:v>
                </c:pt>
                <c:pt idx="3977" formatCode="General">
                  <c:v>1645.87</c:v>
                </c:pt>
                <c:pt idx="3978" formatCode="General">
                  <c:v>1652.56</c:v>
                </c:pt>
                <c:pt idx="3979" formatCode="General">
                  <c:v>1657.5</c:v>
                </c:pt>
                <c:pt idx="3980" formatCode="General">
                  <c:v>1661.1</c:v>
                </c:pt>
                <c:pt idx="3981" formatCode="General">
                  <c:v>1656.55</c:v>
                </c:pt>
                <c:pt idx="3982" formatCode="General">
                  <c:v>1658.61</c:v>
                </c:pt>
                <c:pt idx="3983" formatCode="General">
                  <c:v>1663.4</c:v>
                </c:pt>
                <c:pt idx="3984" formatCode="General">
                  <c:v>1666.28</c:v>
                </c:pt>
                <c:pt idx="3985" formatCode="General">
                  <c:v>1670.49</c:v>
                </c:pt>
                <c:pt idx="3986" formatCode="General">
                  <c:v>1669.07</c:v>
                </c:pt>
                <c:pt idx="3987" formatCode="General">
                  <c:v>1676.65</c:v>
                </c:pt>
                <c:pt idx="3988" formatCode="General">
                  <c:v>1680.32</c:v>
                </c:pt>
                <c:pt idx="3989" formatCode="General">
                  <c:v>1684.52</c:v>
                </c:pt>
                <c:pt idx="3990" formatCode="General">
                  <c:v>1687.08</c:v>
                </c:pt>
                <c:pt idx="3991" formatCode="General">
                  <c:v>1689.6</c:v>
                </c:pt>
                <c:pt idx="3992" formatCode="General">
                  <c:v>1690.66</c:v>
                </c:pt>
                <c:pt idx="3993" formatCode="General">
                  <c:v>1687.03</c:v>
                </c:pt>
                <c:pt idx="3994" formatCode="General">
                  <c:v>1687.4</c:v>
                </c:pt>
                <c:pt idx="3995" formatCode="General">
                  <c:v>1687.27</c:v>
                </c:pt>
                <c:pt idx="3996" formatCode="General">
                  <c:v>1685.82</c:v>
                </c:pt>
                <c:pt idx="3997" formatCode="General">
                  <c:v>1678.04</c:v>
                </c:pt>
                <c:pt idx="3998" formatCode="General">
                  <c:v>1680.44</c:v>
                </c:pt>
                <c:pt idx="3999" formatCode="General">
                  <c:v>1666.13</c:v>
                </c:pt>
                <c:pt idx="4000" formatCode="General">
                  <c:v>1642.07</c:v>
                </c:pt>
                <c:pt idx="4001" formatCode="General">
                  <c:v>1651</c:v>
                </c:pt>
                <c:pt idx="4002" formatCode="General">
                  <c:v>1648.39</c:v>
                </c:pt>
                <c:pt idx="4003" formatCode="General">
                  <c:v>1627.47</c:v>
                </c:pt>
                <c:pt idx="4004" formatCode="General">
                  <c:v>1621.1</c:v>
                </c:pt>
                <c:pt idx="4005" formatCode="General">
                  <c:v>1599.02</c:v>
                </c:pt>
                <c:pt idx="4006" formatCode="General">
                  <c:v>1621.85</c:v>
                </c:pt>
                <c:pt idx="4007" formatCode="General">
                  <c:v>1628.71</c:v>
                </c:pt>
                <c:pt idx="4008" formatCode="General">
                  <c:v>1631.6</c:v>
                </c:pt>
                <c:pt idx="4009" formatCode="General">
                  <c:v>1631.03</c:v>
                </c:pt>
                <c:pt idx="4010" formatCode="General">
                  <c:v>1621.52</c:v>
                </c:pt>
                <c:pt idx="4011" formatCode="General">
                  <c:v>1610.02</c:v>
                </c:pt>
                <c:pt idx="4012" formatCode="General">
                  <c:v>1593.38</c:v>
                </c:pt>
                <c:pt idx="4013" formatCode="General">
                  <c:v>1591.2</c:v>
                </c:pt>
                <c:pt idx="4014" formatCode="General">
                  <c:v>1597.07</c:v>
                </c:pt>
                <c:pt idx="4015" formatCode="General">
                  <c:v>1609.97</c:v>
                </c:pt>
                <c:pt idx="4016" formatCode="General">
                  <c:v>1621.26</c:v>
                </c:pt>
                <c:pt idx="4017" formatCode="General">
                  <c:v>1619.76</c:v>
                </c:pt>
                <c:pt idx="4018" formatCode="General">
                  <c:v>1626.11</c:v>
                </c:pt>
                <c:pt idx="4019" formatCode="General">
                  <c:v>1632.18</c:v>
                </c:pt>
                <c:pt idx="4020" formatCode="General">
                  <c:v>1626.13</c:v>
                </c:pt>
                <c:pt idx="4021" formatCode="General">
                  <c:v>1622.89</c:v>
                </c:pt>
                <c:pt idx="4022" formatCode="General">
                  <c:v>1621.19</c:v>
                </c:pt>
                <c:pt idx="4023" formatCode="General">
                  <c:v>1620.15</c:v>
                </c:pt>
                <c:pt idx="4024" formatCode="General">
                  <c:v>1617.44</c:v>
                </c:pt>
                <c:pt idx="4025" formatCode="General">
                  <c:v>1615.49</c:v>
                </c:pt>
                <c:pt idx="4026" formatCode="General">
                  <c:v>1623.04</c:v>
                </c:pt>
                <c:pt idx="4027" formatCode="General">
                  <c:v>1628.52</c:v>
                </c:pt>
                <c:pt idx="4028" formatCode="General">
                  <c:v>1633.95</c:v>
                </c:pt>
                <c:pt idx="4029" formatCode="General">
                  <c:v>1638.95</c:v>
                </c:pt>
                <c:pt idx="4030" formatCode="General">
                  <c:v>1643.28</c:v>
                </c:pt>
                <c:pt idx="4031" formatCode="General">
                  <c:v>1642.21</c:v>
                </c:pt>
                <c:pt idx="4032" formatCode="General">
                  <c:v>1644.6</c:v>
                </c:pt>
                <c:pt idx="4033" formatCode="General">
                  <c:v>1645.46</c:v>
                </c:pt>
                <c:pt idx="4034" formatCode="General">
                  <c:v>1646.99</c:v>
                </c:pt>
                <c:pt idx="4035" formatCode="General">
                  <c:v>1649.02</c:v>
                </c:pt>
                <c:pt idx="4036" formatCode="General">
                  <c:v>1652.8</c:v>
                </c:pt>
                <c:pt idx="4037" formatCode="General">
                  <c:v>1654.16</c:v>
                </c:pt>
                <c:pt idx="4038" formatCode="General">
                  <c:v>1648.03</c:v>
                </c:pt>
                <c:pt idx="4039" formatCode="General">
                  <c:v>1654.56</c:v>
                </c:pt>
                <c:pt idx="4040" formatCode="General">
                  <c:v>1660.5</c:v>
                </c:pt>
                <c:pt idx="4041" formatCode="General">
                  <c:v>1656.29</c:v>
                </c:pt>
                <c:pt idx="4042" formatCode="General">
                  <c:v>1658.38</c:v>
                </c:pt>
                <c:pt idx="4043" formatCode="General">
                  <c:v>1659.52</c:v>
                </c:pt>
                <c:pt idx="4044" formatCode="General">
                  <c:v>1665.6</c:v>
                </c:pt>
                <c:pt idx="4045" formatCode="General">
                  <c:v>1668.26</c:v>
                </c:pt>
                <c:pt idx="4046" formatCode="General">
                  <c:v>1676.4</c:v>
                </c:pt>
                <c:pt idx="4047" formatCode="General">
                  <c:v>1687.94</c:v>
                </c:pt>
                <c:pt idx="4048" formatCode="General">
                  <c:v>1693.94</c:v>
                </c:pt>
                <c:pt idx="4049" formatCode="General">
                  <c:v>1688.69</c:v>
                </c:pt>
                <c:pt idx="4050" formatCode="General">
                  <c:v>1686.02</c:v>
                </c:pt>
                <c:pt idx="4051" formatCode="General">
                  <c:v>1693.29</c:v>
                </c:pt>
                <c:pt idx="4052" formatCode="General">
                  <c:v>1697.68</c:v>
                </c:pt>
                <c:pt idx="4053" formatCode="General">
                  <c:v>1696.91</c:v>
                </c:pt>
                <c:pt idx="4054" formatCode="General">
                  <c:v>1693.96</c:v>
                </c:pt>
                <c:pt idx="4055" formatCode="General">
                  <c:v>1691.63</c:v>
                </c:pt>
                <c:pt idx="4056" formatCode="General">
                  <c:v>1693.01</c:v>
                </c:pt>
                <c:pt idx="4057" formatCode="General">
                  <c:v>1709.39</c:v>
                </c:pt>
                <c:pt idx="4058" formatCode="General">
                  <c:v>1717.27</c:v>
                </c:pt>
                <c:pt idx="4059" formatCode="General">
                  <c:v>1716.06</c:v>
                </c:pt>
                <c:pt idx="4060" formatCode="General">
                  <c:v>1719.535222400938</c:v>
                </c:pt>
                <c:pt idx="4061" formatCode="General">
                  <c:v>1720.22</c:v>
                </c:pt>
                <c:pt idx="4062" formatCode="General">
                  <c:v>1733.15</c:v>
                </c:pt>
                <c:pt idx="4063" formatCode="General">
                  <c:v>1740.33</c:v>
                </c:pt>
                <c:pt idx="4064" formatCode="General">
                  <c:v>1743.08</c:v>
                </c:pt>
                <c:pt idx="4065" formatCode="General">
                  <c:v>1742.93</c:v>
                </c:pt>
                <c:pt idx="4066" formatCode="General">
                  <c:v>1746.08</c:v>
                </c:pt>
                <c:pt idx="4067" formatCode="General">
                  <c:v>1742.77</c:v>
                </c:pt>
                <c:pt idx="4068" formatCode="General">
                  <c:v>1732.06</c:v>
                </c:pt>
                <c:pt idx="4069" formatCode="General">
                  <c:v>1729.12</c:v>
                </c:pt>
                <c:pt idx="4070" formatCode="General">
                  <c:v>1728.5</c:v>
                </c:pt>
                <c:pt idx="4071" formatCode="General">
                  <c:v>1729.17</c:v>
                </c:pt>
                <c:pt idx="4072" formatCode="General">
                  <c:v>1730.09</c:v>
                </c:pt>
                <c:pt idx="4073" formatCode="General">
                  <c:v>1729.04</c:v>
                </c:pt>
                <c:pt idx="4074" formatCode="General">
                  <c:v>1729.81</c:v>
                </c:pt>
                <c:pt idx="4075" formatCode="General">
                  <c:v>1740.7</c:v>
                </c:pt>
                <c:pt idx="4076" formatCode="General">
                  <c:v>1728.1</c:v>
                </c:pt>
                <c:pt idx="4077" formatCode="General">
                  <c:v>1729.73</c:v>
                </c:pt>
                <c:pt idx="4078" formatCode="General">
                  <c:v>1732.24</c:v>
                </c:pt>
                <c:pt idx="4079" formatCode="General">
                  <c:v>1732.68</c:v>
                </c:pt>
                <c:pt idx="4080" formatCode="General">
                  <c:v>1727.05</c:v>
                </c:pt>
                <c:pt idx="4081" formatCode="General">
                  <c:v>1719.67</c:v>
                </c:pt>
                <c:pt idx="4082" formatCode="General">
                  <c:v>1713.34</c:v>
                </c:pt>
                <c:pt idx="4083" formatCode="General">
                  <c:v>1697.41</c:v>
                </c:pt>
                <c:pt idx="4084" formatCode="General">
                  <c:v>1698.02</c:v>
                </c:pt>
                <c:pt idx="4085" formatCode="General">
                  <c:v>1701.93</c:v>
                </c:pt>
                <c:pt idx="4086" formatCode="General">
                  <c:v>1694.29</c:v>
                </c:pt>
                <c:pt idx="4087" formatCode="General">
                  <c:v>1688.89</c:v>
                </c:pt>
                <c:pt idx="4088" formatCode="General">
                  <c:v>1692.72</c:v>
                </c:pt>
                <c:pt idx="4089" formatCode="General">
                  <c:v>1698.17</c:v>
                </c:pt>
                <c:pt idx="4090" formatCode="General">
                  <c:v>1704.26</c:v>
                </c:pt>
                <c:pt idx="4091" formatCode="General">
                  <c:v>1731.55</c:v>
                </c:pt>
                <c:pt idx="4092" formatCode="General">
                  <c:v>1761.77</c:v>
                </c:pt>
                <c:pt idx="4093" formatCode="General">
                  <c:v>1782.48</c:v>
                </c:pt>
                <c:pt idx="4094" formatCode="General">
                  <c:v>1773.73</c:v>
                </c:pt>
                <c:pt idx="4095" formatCode="General">
                  <c:v>1763.37</c:v>
                </c:pt>
                <c:pt idx="4096" formatCode="General">
                  <c:v>1780.61</c:v>
                </c:pt>
                <c:pt idx="4097" formatCode="General">
                  <c:v>1778.01</c:v>
                </c:pt>
                <c:pt idx="4098" formatCode="General">
                  <c:v>1766.53</c:v>
                </c:pt>
                <c:pt idx="4099" formatCode="General">
                  <c:v>1762.52</c:v>
                </c:pt>
                <c:pt idx="4100" formatCode="General">
                  <c:v>1773.7</c:v>
                </c:pt>
                <c:pt idx="4101" formatCode="General">
                  <c:v>1774.36</c:v>
                </c:pt>
                <c:pt idx="4102" formatCode="General">
                  <c:v>1760.87</c:v>
                </c:pt>
                <c:pt idx="4103" formatCode="General">
                  <c:v>1747.03</c:v>
                </c:pt>
                <c:pt idx="4104" formatCode="General">
                  <c:v>1751.18</c:v>
                </c:pt>
                <c:pt idx="4105" formatCode="General">
                  <c:v>1773.5</c:v>
                </c:pt>
                <c:pt idx="4106" formatCode="General">
                  <c:v>1781.02</c:v>
                </c:pt>
                <c:pt idx="4107" formatCode="General">
                  <c:v>1783.55</c:v>
                </c:pt>
                <c:pt idx="4108" formatCode="General">
                  <c:v>1794.52</c:v>
                </c:pt>
                <c:pt idx="4109" formatCode="General">
                  <c:v>1802.6</c:v>
                </c:pt>
                <c:pt idx="4110" formatCode="General">
                  <c:v>1813.86</c:v>
                </c:pt>
                <c:pt idx="4111" formatCode="General">
                  <c:v>1836.43</c:v>
                </c:pt>
                <c:pt idx="4112" formatCode="General">
                  <c:v>1860.2</c:v>
                </c:pt>
                <c:pt idx="4113" formatCode="General">
                  <c:v>1867.8288620846211</c:v>
                </c:pt>
                <c:pt idx="4114" formatCode="General">
                  <c:v>1862.43</c:v>
                </c:pt>
                <c:pt idx="4115" formatCode="General">
                  <c:v>1850.72</c:v>
                </c:pt>
                <c:pt idx="4116" formatCode="General">
                  <c:v>1842.9</c:v>
                </c:pt>
                <c:pt idx="4117" formatCode="General">
                  <c:v>1839.1</c:v>
                </c:pt>
                <c:pt idx="4118" formatCode="General">
                  <c:v>1841.54</c:v>
                </c:pt>
                <c:pt idx="4119" formatCode="General">
                  <c:v>1844.48</c:v>
                </c:pt>
                <c:pt idx="4120" formatCode="General">
                  <c:v>1845.38</c:v>
                </c:pt>
                <c:pt idx="4121" formatCode="General">
                  <c:v>1849.25</c:v>
                </c:pt>
                <c:pt idx="4122" formatCode="General">
                  <c:v>1853.24</c:v>
                </c:pt>
                <c:pt idx="4123" formatCode="General">
                  <c:v>1861.86</c:v>
                </c:pt>
                <c:pt idx="4124" formatCode="General">
                  <c:v>1865.9</c:v>
                </c:pt>
                <c:pt idx="4125" formatCode="General">
                  <c:v>1862.67</c:v>
                </c:pt>
                <c:pt idx="4126" formatCode="General">
                  <c:v>1865.75</c:v>
                </c:pt>
                <c:pt idx="4127" formatCode="General">
                  <c:v>1871.05</c:v>
                </c:pt>
                <c:pt idx="4128" formatCode="General">
                  <c:v>1890.15</c:v>
                </c:pt>
                <c:pt idx="4129" formatCode="General">
                  <c:v>1886.81</c:v>
                </c:pt>
                <c:pt idx="4130" formatCode="General">
                  <c:v>1888.38</c:v>
                </c:pt>
                <c:pt idx="4131" formatCode="General">
                  <c:v>1888.19</c:v>
                </c:pt>
                <c:pt idx="4132" formatCode="General">
                  <c:v>1898.37</c:v>
                </c:pt>
                <c:pt idx="4133" formatCode="General">
                  <c:v>1908.47</c:v>
                </c:pt>
                <c:pt idx="4134" formatCode="General">
                  <c:v>1922.56</c:v>
                </c:pt>
                <c:pt idx="4135" formatCode="General">
                  <c:v>1919.29</c:v>
                </c:pt>
                <c:pt idx="4136" formatCode="General">
                  <c:v>1918.87</c:v>
                </c:pt>
                <c:pt idx="4137" formatCode="General">
                  <c:v>1911.48</c:v>
                </c:pt>
                <c:pt idx="4138" formatCode="General">
                  <c:v>1912.47</c:v>
                </c:pt>
                <c:pt idx="4139" formatCode="General">
                  <c:v>1898.74</c:v>
                </c:pt>
                <c:pt idx="4140" formatCode="General">
                  <c:v>1904.62</c:v>
                </c:pt>
                <c:pt idx="4141" formatCode="General">
                  <c:v>1908.96</c:v>
                </c:pt>
                <c:pt idx="4142" formatCode="General">
                  <c:v>1904.93</c:v>
                </c:pt>
                <c:pt idx="4143" formatCode="General">
                  <c:v>1906.79</c:v>
                </c:pt>
                <c:pt idx="4144" formatCode="General">
                  <c:v>1916.11</c:v>
                </c:pt>
                <c:pt idx="4145" formatCode="General">
                  <c:v>1924.01</c:v>
                </c:pt>
                <c:pt idx="4146" formatCode="General">
                  <c:v>1925.25</c:v>
                </c:pt>
                <c:pt idx="4147" formatCode="General">
                  <c:v>1931.89</c:v>
                </c:pt>
                <c:pt idx="4148" formatCode="General">
                  <c:v>1935.04</c:v>
                </c:pt>
                <c:pt idx="4149" formatCode="General">
                  <c:v>1937.14</c:v>
                </c:pt>
                <c:pt idx="4150" formatCode="General">
                  <c:v>1929.41</c:v>
                </c:pt>
                <c:pt idx="4151" formatCode="General">
                  <c:v>1919.05</c:v>
                </c:pt>
                <c:pt idx="4152" formatCode="General">
                  <c:v>1917.24</c:v>
                </c:pt>
                <c:pt idx="4153" formatCode="General">
                  <c:v>1915.28</c:v>
                </c:pt>
                <c:pt idx="4154" formatCode="General">
                  <c:v>1914.44</c:v>
                </c:pt>
                <c:pt idx="4155" formatCode="General">
                  <c:v>1913.69</c:v>
                </c:pt>
                <c:pt idx="4156" formatCode="General">
                  <c:v>1914.02</c:v>
                </c:pt>
                <c:pt idx="4157" formatCode="General">
                  <c:v>1907.49</c:v>
                </c:pt>
                <c:pt idx="4158" formatCode="General">
                  <c:v>1895.54</c:v>
                </c:pt>
                <c:pt idx="4159" formatCode="General">
                  <c:v>1913.79</c:v>
                </c:pt>
                <c:pt idx="4160" formatCode="General">
                  <c:v>1928.46</c:v>
                </c:pt>
                <c:pt idx="4161" formatCode="General">
                  <c:v>1925.63</c:v>
                </c:pt>
                <c:pt idx="4162" formatCode="General">
                  <c:v>1924.65</c:v>
                </c:pt>
                <c:pt idx="4163" formatCode="General">
                  <c:v>1925.96</c:v>
                </c:pt>
                <c:pt idx="4164" formatCode="General">
                  <c:v>1935.92</c:v>
                </c:pt>
                <c:pt idx="4165" formatCode="General">
                  <c:v>1951.67</c:v>
                </c:pt>
                <c:pt idx="4166" formatCode="General">
                  <c:v>1967.45</c:v>
                </c:pt>
                <c:pt idx="4167" formatCode="General">
                  <c:v>1980.9</c:v>
                </c:pt>
                <c:pt idx="4168" formatCode="General">
                  <c:v>1990.59</c:v>
                </c:pt>
                <c:pt idx="4169" formatCode="General">
                  <c:v>1999.18</c:v>
                </c:pt>
                <c:pt idx="4170" formatCode="General">
                  <c:v>2002.85</c:v>
                </c:pt>
                <c:pt idx="4171" formatCode="General">
                  <c:v>2010.12</c:v>
                </c:pt>
                <c:pt idx="4172" formatCode="General">
                  <c:v>2012.35</c:v>
                </c:pt>
                <c:pt idx="4173" formatCode="General">
                  <c:v>2020.04</c:v>
                </c:pt>
                <c:pt idx="4174" formatCode="General">
                  <c:v>2016.62</c:v>
                </c:pt>
                <c:pt idx="4175" formatCode="General">
                  <c:v>2027.3</c:v>
                </c:pt>
                <c:pt idx="4176" formatCode="General">
                  <c:v>2043.33</c:v>
                </c:pt>
                <c:pt idx="4177" formatCode="General">
                  <c:v>2049.81</c:v>
                </c:pt>
                <c:pt idx="4178" formatCode="General">
                  <c:v>2055.0300000000002</c:v>
                </c:pt>
                <c:pt idx="4179" formatCode="General">
                  <c:v>2042.64</c:v>
                </c:pt>
                <c:pt idx="4180" formatCode="General">
                  <c:v>2028.15</c:v>
                </c:pt>
                <c:pt idx="4181" formatCode="General">
                  <c:v>2033.71</c:v>
                </c:pt>
                <c:pt idx="4182" formatCode="General">
                  <c:v>2036.22</c:v>
                </c:pt>
                <c:pt idx="4183" formatCode="General">
                  <c:v>2040.52</c:v>
                </c:pt>
                <c:pt idx="4184" formatCode="General">
                  <c:v>2039.82</c:v>
                </c:pt>
                <c:pt idx="4185" formatCode="General">
                  <c:v>2024.04</c:v>
                </c:pt>
                <c:pt idx="4186" formatCode="General">
                  <c:v>2029.42</c:v>
                </c:pt>
                <c:pt idx="4187" formatCode="General">
                  <c:v>2026.7</c:v>
                </c:pt>
                <c:pt idx="4188" formatCode="General">
                  <c:v>2023.56</c:v>
                </c:pt>
                <c:pt idx="4189" formatCode="General">
                  <c:v>2014.47</c:v>
                </c:pt>
                <c:pt idx="4190" formatCode="General">
                  <c:v>2021.34</c:v>
                </c:pt>
                <c:pt idx="4191" formatCode="General">
                  <c:v>2040.47</c:v>
                </c:pt>
                <c:pt idx="4192" formatCode="General">
                  <c:v>2062.0100000000002</c:v>
                </c:pt>
                <c:pt idx="4193" formatCode="General">
                  <c:v>2072.6</c:v>
                </c:pt>
                <c:pt idx="4194" formatCode="General">
                  <c:v>2073.37</c:v>
                </c:pt>
                <c:pt idx="4195" formatCode="General">
                  <c:v>2072.4499999999998</c:v>
                </c:pt>
                <c:pt idx="4196" formatCode="General">
                  <c:v>2066.14</c:v>
                </c:pt>
                <c:pt idx="4197" formatCode="General">
                  <c:v>2059.42</c:v>
                </c:pt>
                <c:pt idx="4198" formatCode="General">
                  <c:v>2054.81</c:v>
                </c:pt>
                <c:pt idx="4199" formatCode="General">
                  <c:v>2034.75</c:v>
                </c:pt>
                <c:pt idx="4200" formatCode="General">
                  <c:v>2032.29</c:v>
                </c:pt>
                <c:pt idx="4201" formatCode="General">
                  <c:v>2029.25</c:v>
                </c:pt>
                <c:pt idx="4202" formatCode="General">
                  <c:v>2033.61</c:v>
                </c:pt>
                <c:pt idx="4203" formatCode="General">
                  <c:v>2026.77</c:v>
                </c:pt>
                <c:pt idx="4204" formatCode="General">
                  <c:v>2024.74</c:v>
                </c:pt>
                <c:pt idx="4205" formatCode="General">
                  <c:v>2020.59</c:v>
                </c:pt>
                <c:pt idx="4206" formatCode="General">
                  <c:v>2019.46</c:v>
                </c:pt>
                <c:pt idx="4207" formatCode="General">
                  <c:v>2013.4</c:v>
                </c:pt>
                <c:pt idx="4208" formatCode="General">
                  <c:v>2012.39</c:v>
                </c:pt>
                <c:pt idx="4209" formatCode="General">
                  <c:v>2005.62</c:v>
                </c:pt>
                <c:pt idx="4210" formatCode="General">
                  <c:v>2006.01</c:v>
                </c:pt>
                <c:pt idx="4211" formatCode="General">
                  <c:v>2003.45</c:v>
                </c:pt>
                <c:pt idx="4212" formatCode="General">
                  <c:v>1997.51</c:v>
                </c:pt>
                <c:pt idx="4213" formatCode="General">
                  <c:v>1995.99</c:v>
                </c:pt>
                <c:pt idx="4214" formatCode="General">
                  <c:v>1979.31</c:v>
                </c:pt>
                <c:pt idx="4215" formatCode="General">
                  <c:v>1946.92</c:v>
                </c:pt>
                <c:pt idx="4216" formatCode="General">
                  <c:v>1932.13</c:v>
                </c:pt>
                <c:pt idx="4217" formatCode="General">
                  <c:v>1946.75</c:v>
                </c:pt>
                <c:pt idx="4218" formatCode="General">
                  <c:v>1971.17</c:v>
                </c:pt>
                <c:pt idx="4219" formatCode="General">
                  <c:v>1978.94</c:v>
                </c:pt>
                <c:pt idx="4220" formatCode="General">
                  <c:v>1989.45</c:v>
                </c:pt>
                <c:pt idx="4221" formatCode="General">
                  <c:v>1993.32</c:v>
                </c:pt>
                <c:pt idx="4222" formatCode="General">
                  <c:v>1995.15</c:v>
                </c:pt>
                <c:pt idx="4223" formatCode="General">
                  <c:v>1995.4155609423303</c:v>
                </c:pt>
                <c:pt idx="4224" formatCode="General">
                  <c:v>1998.67</c:v>
                </c:pt>
                <c:pt idx="4225" formatCode="General">
                  <c:v>2005.55</c:v>
                </c:pt>
                <c:pt idx="4226" formatCode="General">
                  <c:v>2005.87</c:v>
                </c:pt>
                <c:pt idx="4227" formatCode="General">
                  <c:v>2003.52</c:v>
                </c:pt>
                <c:pt idx="4228" formatCode="General">
                  <c:v>2010.09</c:v>
                </c:pt>
                <c:pt idx="4229" formatCode="General">
                  <c:v>2016.76</c:v>
                </c:pt>
                <c:pt idx="4230" formatCode="General">
                  <c:v>2029.26</c:v>
                </c:pt>
                <c:pt idx="4231" formatCode="General">
                  <c:v>2040.67</c:v>
                </c:pt>
                <c:pt idx="4232" formatCode="General">
                  <c:v>2038.03</c:v>
                </c:pt>
                <c:pt idx="4233" formatCode="General">
                  <c:v>2047.6</c:v>
                </c:pt>
                <c:pt idx="4234" formatCode="General">
                  <c:v>2053.5700000000002</c:v>
                </c:pt>
                <c:pt idx="4235" formatCode="General">
                  <c:v>2048.98</c:v>
                </c:pt>
                <c:pt idx="4236" formatCode="General">
                  <c:v>2043.01</c:v>
                </c:pt>
                <c:pt idx="4237" formatCode="General">
                  <c:v>2042.61</c:v>
                </c:pt>
                <c:pt idx="4238" formatCode="General">
                  <c:v>2042.97</c:v>
                </c:pt>
                <c:pt idx="4239" formatCode="General">
                  <c:v>2048.64</c:v>
                </c:pt>
                <c:pt idx="4240" formatCode="General">
                  <c:v>2060.62</c:v>
                </c:pt>
                <c:pt idx="4241" formatCode="General">
                  <c:v>2057.1999999999998</c:v>
                </c:pt>
                <c:pt idx="4242" formatCode="General">
                  <c:v>2058.02</c:v>
                </c:pt>
                <c:pt idx="4243" formatCode="General">
                  <c:v>2058.69</c:v>
                </c:pt>
                <c:pt idx="4244" formatCode="General">
                  <c:v>2060.84</c:v>
                </c:pt>
                <c:pt idx="4245" formatCode="General">
                  <c:v>2063.0100000000002</c:v>
                </c:pt>
                <c:pt idx="4246" formatCode="General">
                  <c:v>2061.65</c:v>
                </c:pt>
                <c:pt idx="4247" formatCode="General">
                  <c:v>2065.9699999999998</c:v>
                </c:pt>
                <c:pt idx="4248" formatCode="General">
                  <c:v>2059.7800000000002</c:v>
                </c:pt>
                <c:pt idx="4249" formatCode="General">
                  <c:v>2050.56</c:v>
                </c:pt>
                <c:pt idx="4250" formatCode="General">
                  <c:v>2059.98</c:v>
                </c:pt>
                <c:pt idx="4251" formatCode="General">
                  <c:v>2067.4699999999998</c:v>
                </c:pt>
                <c:pt idx="4252" formatCode="General">
                  <c:v>2086.4299999999998</c:v>
                </c:pt>
                <c:pt idx="4253" formatCode="General">
                  <c:v>2105.62</c:v>
                </c:pt>
                <c:pt idx="4254" formatCode="General">
                  <c:v>2104.39</c:v>
                </c:pt>
                <c:pt idx="4255" formatCode="General">
                  <c:v>2108.62</c:v>
                </c:pt>
                <c:pt idx="4256" formatCode="General">
                  <c:v>2113.61</c:v>
                </c:pt>
                <c:pt idx="4257" formatCode="General">
                  <c:v>2110.5700000000002</c:v>
                </c:pt>
                <c:pt idx="4258" formatCode="General">
                  <c:v>2100.65</c:v>
                </c:pt>
                <c:pt idx="4259" formatCode="General">
                  <c:v>2095.2600000000002</c:v>
                </c:pt>
                <c:pt idx="4260" formatCode="General">
                  <c:v>2098.48</c:v>
                </c:pt>
                <c:pt idx="4261" formatCode="General">
                  <c:v>2085.4499999999998</c:v>
                </c:pt>
                <c:pt idx="4262" formatCode="General">
                  <c:v>2084.37</c:v>
                </c:pt>
                <c:pt idx="4263" formatCode="General">
                  <c:v>2085.1999999999998</c:v>
                </c:pt>
                <c:pt idx="4264" formatCode="General">
                  <c:v>2080.4</c:v>
                </c:pt>
                <c:pt idx="4265" formatCode="General">
                  <c:v>2083.35</c:v>
                </c:pt>
                <c:pt idx="4266" formatCode="General">
                  <c:v>2077.66</c:v>
                </c:pt>
                <c:pt idx="4267" formatCode="General">
                  <c:v>2079.75</c:v>
                </c:pt>
                <c:pt idx="4268" formatCode="General">
                  <c:v>2081.04</c:v>
                </c:pt>
                <c:pt idx="4269" formatCode="General">
                  <c:v>2078.9499999999998</c:v>
                </c:pt>
                <c:pt idx="4270" formatCode="General">
                  <c:v>2082.9899999999998</c:v>
                </c:pt>
                <c:pt idx="4271" formatCode="General">
                  <c:v>2077.69</c:v>
                </c:pt>
                <c:pt idx="4272" formatCode="General">
                  <c:v>2081.41</c:v>
                </c:pt>
                <c:pt idx="4273" formatCode="General">
                  <c:v>2077.83</c:v>
                </c:pt>
                <c:pt idx="4274" formatCode="General">
                  <c:v>2083</c:v>
                </c:pt>
                <c:pt idx="4275" formatCode="General">
                  <c:v>2085.1</c:v>
                </c:pt>
                <c:pt idx="4276" formatCode="General">
                  <c:v>2081.9699999999998</c:v>
                </c:pt>
                <c:pt idx="4277" formatCode="General">
                  <c:v>2083.38</c:v>
                </c:pt>
                <c:pt idx="4278" formatCode="General">
                  <c:v>2085.3200000000002</c:v>
                </c:pt>
                <c:pt idx="4279" formatCode="General">
                  <c:v>2088.39</c:v>
                </c:pt>
                <c:pt idx="4280" formatCode="General">
                  <c:v>2094.46</c:v>
                </c:pt>
                <c:pt idx="4281" formatCode="General">
                  <c:v>2084.75</c:v>
                </c:pt>
                <c:pt idx="4282" formatCode="General">
                  <c:v>2082.86</c:v>
                </c:pt>
                <c:pt idx="4283" formatCode="General">
                  <c:v>2091.1999999999998</c:v>
                </c:pt>
                <c:pt idx="4284" formatCode="General">
                  <c:v>2085.21</c:v>
                </c:pt>
                <c:pt idx="4285" formatCode="General">
                  <c:v>2088.16</c:v>
                </c:pt>
                <c:pt idx="4286" formatCode="General">
                  <c:v>2088.58</c:v>
                </c:pt>
                <c:pt idx="4287" formatCode="General">
                  <c:v>2087.25</c:v>
                </c:pt>
                <c:pt idx="4288" formatCode="General">
                  <c:v>2090.69</c:v>
                </c:pt>
                <c:pt idx="4289" formatCode="General">
                  <c:v>2097.7399999999998</c:v>
                </c:pt>
                <c:pt idx="4290" formatCode="General">
                  <c:v>2097.1</c:v>
                </c:pt>
                <c:pt idx="4291" formatCode="General">
                  <c:v>2098.4899999999998</c:v>
                </c:pt>
                <c:pt idx="4292" formatCode="General">
                  <c:v>2103.7800000000002</c:v>
                </c:pt>
                <c:pt idx="4293" formatCode="General">
                  <c:v>2098.44</c:v>
                </c:pt>
                <c:pt idx="4294" formatCode="General">
                  <c:v>2099.6799999999998</c:v>
                </c:pt>
                <c:pt idx="4295" formatCode="General">
                  <c:v>2099.4</c:v>
                </c:pt>
                <c:pt idx="4296" formatCode="General">
                  <c:v>2089.38</c:v>
                </c:pt>
                <c:pt idx="4297" formatCode="General">
                  <c:v>2079.86</c:v>
                </c:pt>
                <c:pt idx="4298" formatCode="General">
                  <c:v>2063.8200000000002</c:v>
                </c:pt>
                <c:pt idx="4299" formatCode="General">
                  <c:v>2057.6799999999998</c:v>
                </c:pt>
                <c:pt idx="4300" formatCode="General">
                  <c:v>2060.98</c:v>
                </c:pt>
                <c:pt idx="4301" formatCode="General">
                  <c:v>2053.0100000000002</c:v>
                </c:pt>
                <c:pt idx="4302" formatCode="General">
                  <c:v>2051.5700000000002</c:v>
                </c:pt>
                <c:pt idx="4303" formatCode="General">
                  <c:v>2045.82</c:v>
                </c:pt>
                <c:pt idx="4304" formatCode="General">
                  <c:v>2045.05</c:v>
                </c:pt>
                <c:pt idx="4305" formatCode="General">
                  <c:v>2048.17</c:v>
                </c:pt>
                <c:pt idx="4306" formatCode="General">
                  <c:v>2036.5</c:v>
                </c:pt>
                <c:pt idx="4307" formatCode="General">
                  <c:v>2038.2561116901495</c:v>
                </c:pt>
                <c:pt idx="4308" formatCode="General">
                  <c:v>2031.25</c:v>
                </c:pt>
                <c:pt idx="4309" formatCode="General">
                  <c:v>2023.2242637059962</c:v>
                </c:pt>
                <c:pt idx="4310" formatCode="General">
                  <c:v>2026.95</c:v>
                </c:pt>
                <c:pt idx="4311" formatCode="General">
                  <c:v>2034.33</c:v>
                </c:pt>
                <c:pt idx="4312" formatCode="General">
                  <c:v>2032.55</c:v>
                </c:pt>
                <c:pt idx="4313" formatCode="General">
                  <c:v>2023.1321812519991</c:v>
                </c:pt>
                <c:pt idx="4314" formatCode="General">
                  <c:v>2031.943406174591</c:v>
                </c:pt>
                <c:pt idx="4315" formatCode="General">
                  <c:v>1997.8592474033082</c:v>
                </c:pt>
                <c:pt idx="4316" formatCode="General">
                  <c:v>1942.6478987839414</c:v>
                </c:pt>
                <c:pt idx="4317" formatCode="General">
                  <c:v>1893.5864800585357</c:v>
                </c:pt>
                <c:pt idx="4318" formatCode="General">
                  <c:v>1957.3320022467087</c:v>
                </c:pt>
                <c:pt idx="4319" formatCode="General">
                  <c:v>1935.7002945906863</c:v>
                </c:pt>
                <c:pt idx="4320" formatCode="General">
                  <c:v>1945.9374158329904</c:v>
                </c:pt>
                <c:pt idx="4321" formatCode="General">
                  <c:v>1953.6282636890394</c:v>
                </c:pt>
                <c:pt idx="4322" formatCode="General">
                  <c:v>1955.8227830569404</c:v>
                </c:pt>
                <c:pt idx="4323" formatCode="General">
                  <c:v>1949.3373846960897</c:v>
                </c:pt>
                <c:pt idx="4324" formatCode="General">
                  <c:v>1944.7161391027312</c:v>
                </c:pt>
                <c:pt idx="4325" formatCode="General">
                  <c:v>1920.1582334233769</c:v>
                </c:pt>
                <c:pt idx="4326" formatCode="General">
                  <c:v>1913.7532800051463</c:v>
                </c:pt>
                <c:pt idx="4327" formatCode="General">
                  <c:v>1932.5716311831297</c:v>
                </c:pt>
                <c:pt idx="4328" formatCode="General">
                  <c:v>1940.5257535777171</c:v>
                </c:pt>
                <c:pt idx="4329" formatCode="General">
                  <c:v>1944.6841795775654</c:v>
                </c:pt>
                <c:pt idx="4330" formatCode="General">
                  <c:v>1941.6992144937342</c:v>
                </c:pt>
                <c:pt idx="4331" formatCode="General">
                  <c:v>1945.15</c:v>
                </c:pt>
                <c:pt idx="4332" formatCode="General">
                  <c:v>1950.66</c:v>
                </c:pt>
                <c:pt idx="4333" formatCode="General">
                  <c:v>1954.09</c:v>
                </c:pt>
                <c:pt idx="4334" formatCode="General">
                  <c:v>1946.98</c:v>
                </c:pt>
                <c:pt idx="4335" formatCode="General">
                  <c:v>1929.85</c:v>
                </c:pt>
                <c:pt idx="4336" formatCode="General">
                  <c:v>1932.21</c:v>
                </c:pt>
                <c:pt idx="4337" formatCode="General">
                  <c:v>1947.26</c:v>
                </c:pt>
                <c:pt idx="4338" formatCode="General">
                  <c:v>1931.66</c:v>
                </c:pt>
                <c:pt idx="4339" formatCode="General">
                  <c:v>1929.05</c:v>
                </c:pt>
                <c:pt idx="4340" formatCode="General">
                  <c:v>1925.58</c:v>
                </c:pt>
                <c:pt idx="4341" formatCode="General">
                  <c:v>1907.27</c:v>
                </c:pt>
                <c:pt idx="4342" formatCode="General">
                  <c:v>1895.97</c:v>
                </c:pt>
                <c:pt idx="4343" formatCode="General">
                  <c:v>1899.5</c:v>
                </c:pt>
                <c:pt idx="4344" formatCode="General">
                  <c:v>1899.19</c:v>
                </c:pt>
                <c:pt idx="4345" formatCode="General">
                  <c:v>1892.86</c:v>
                </c:pt>
                <c:pt idx="4346" formatCode="General">
                  <c:v>1892.43</c:v>
                </c:pt>
                <c:pt idx="4347" formatCode="General">
                  <c:v>1886.58</c:v>
                </c:pt>
                <c:pt idx="4348" formatCode="General">
                  <c:v>1856.72</c:v>
                </c:pt>
                <c:pt idx="4349" formatCode="General">
                  <c:v>1850.12</c:v>
                </c:pt>
                <c:pt idx="4350" formatCode="General">
                  <c:v>1862.23</c:v>
                </c:pt>
                <c:pt idx="4351" formatCode="General">
                  <c:v>1886.77</c:v>
                </c:pt>
                <c:pt idx="4352" formatCode="General">
                  <c:v>1886.66</c:v>
                </c:pt>
                <c:pt idx="4353" formatCode="General">
                  <c:v>1900.68</c:v>
                </c:pt>
                <c:pt idx="4354" formatCode="General">
                  <c:v>1893.89</c:v>
                </c:pt>
                <c:pt idx="4355" formatCode="General">
                  <c:v>1894.34</c:v>
                </c:pt>
                <c:pt idx="4356" formatCode="General">
                  <c:v>1886.44</c:v>
                </c:pt>
                <c:pt idx="4357" formatCode="General">
                  <c:v>1881.05</c:v>
                </c:pt>
                <c:pt idx="4358" formatCode="General">
                  <c:v>1887.07</c:v>
                </c:pt>
                <c:pt idx="4359" formatCode="General">
                  <c:v>1884.59</c:v>
                </c:pt>
                <c:pt idx="4360" formatCode="General">
                  <c:v>1884.3</c:v>
                </c:pt>
                <c:pt idx="4361" formatCode="General">
                  <c:v>1883.19</c:v>
                </c:pt>
                <c:pt idx="4362" formatCode="General">
                  <c:v>1881.29</c:v>
                </c:pt>
                <c:pt idx="4363" formatCode="General">
                  <c:v>1883.66</c:v>
                </c:pt>
                <c:pt idx="4364" formatCode="General">
                  <c:v>1880.33</c:v>
                </c:pt>
                <c:pt idx="4365" formatCode="General">
                  <c:v>1890.96</c:v>
                </c:pt>
                <c:pt idx="4366" formatCode="General">
                  <c:v>1886.77</c:v>
                </c:pt>
                <c:pt idx="4367" formatCode="General">
                  <c:v>1886.46</c:v>
                </c:pt>
                <c:pt idx="4368" formatCode="General">
                  <c:v>1896.85</c:v>
                </c:pt>
                <c:pt idx="4369" formatCode="General">
                  <c:v>1900.32</c:v>
                </c:pt>
                <c:pt idx="4370" formatCode="General">
                  <c:v>1913.81</c:v>
                </c:pt>
                <c:pt idx="4371" formatCode="General">
                  <c:v>1904.2</c:v>
                </c:pt>
                <c:pt idx="4372" formatCode="General">
                  <c:v>1893.72</c:v>
                </c:pt>
                <c:pt idx="4373" formatCode="General">
                  <c:v>1883.01</c:v>
                </c:pt>
                <c:pt idx="4374" formatCode="General">
                  <c:v>1888.97</c:v>
                </c:pt>
                <c:pt idx="4375" formatCode="General">
                  <c:v>1892.54</c:v>
                </c:pt>
                <c:pt idx="4376" formatCode="General">
                  <c:v>1909.48</c:v>
                </c:pt>
                <c:pt idx="4377" formatCode="General">
                  <c:v>1910.99</c:v>
                </c:pt>
                <c:pt idx="4378" formatCode="General">
                  <c:v>1911.7</c:v>
                </c:pt>
                <c:pt idx="4379" formatCode="General">
                  <c:v>1912.16</c:v>
                </c:pt>
                <c:pt idx="4380" formatCode="General">
                  <c:v>1920.1</c:v>
                </c:pt>
                <c:pt idx="4381" formatCode="General">
                  <c:v>1923.94</c:v>
                </c:pt>
                <c:pt idx="4382" formatCode="General">
                  <c:v>1918.09</c:v>
                </c:pt>
                <c:pt idx="4383" formatCode="General">
                  <c:v>1908.67</c:v>
                </c:pt>
                <c:pt idx="4384" formatCode="General">
                  <c:v>1908.56</c:v>
                </c:pt>
                <c:pt idx="4385" formatCode="General">
                  <c:v>1899.89</c:v>
                </c:pt>
                <c:pt idx="4386" formatCode="General">
                  <c:v>1896.14</c:v>
                </c:pt>
                <c:pt idx="4387" formatCode="General">
                  <c:v>1894.03</c:v>
                </c:pt>
                <c:pt idx="4388" formatCode="General">
                  <c:v>1891.27</c:v>
                </c:pt>
                <c:pt idx="4389" formatCode="General">
                  <c:v>1890.18</c:v>
                </c:pt>
                <c:pt idx="4390" formatCode="General">
                  <c:v>1884.59</c:v>
                </c:pt>
                <c:pt idx="4391" formatCode="General">
                  <c:v>1881.27</c:v>
                </c:pt>
                <c:pt idx="4392" formatCode="General">
                  <c:v>1874.92</c:v>
                </c:pt>
                <c:pt idx="4393" formatCode="General">
                  <c:v>1864.08</c:v>
                </c:pt>
                <c:pt idx="4394" formatCode="General">
                  <c:v>1859.93</c:v>
                </c:pt>
                <c:pt idx="4395" formatCode="General">
                  <c:v>1859.72</c:v>
                </c:pt>
                <c:pt idx="4396" formatCode="General">
                  <c:v>1861.26</c:v>
                </c:pt>
                <c:pt idx="4397" formatCode="General">
                  <c:v>1864.47</c:v>
                </c:pt>
                <c:pt idx="4398" formatCode="General">
                  <c:v>1864.15</c:v>
                </c:pt>
                <c:pt idx="4399" formatCode="General">
                  <c:v>1859.48</c:v>
                </c:pt>
                <c:pt idx="4400" formatCode="General">
                  <c:v>1859.92</c:v>
                </c:pt>
                <c:pt idx="4401" formatCode="General">
                  <c:v>1857.13</c:v>
                </c:pt>
                <c:pt idx="4402" formatCode="General">
                  <c:v>1861.18</c:v>
                </c:pt>
                <c:pt idx="4403" formatCode="General">
                  <c:v>1857.64</c:v>
                </c:pt>
                <c:pt idx="4404" formatCode="General">
                  <c:v>1862.04</c:v>
                </c:pt>
                <c:pt idx="4405" formatCode="General">
                  <c:v>1855.75</c:v>
                </c:pt>
                <c:pt idx="4406" formatCode="General">
                  <c:v>1854.98</c:v>
                </c:pt>
                <c:pt idx="4407" formatCode="General">
                  <c:v>1850.2</c:v>
                </c:pt>
                <c:pt idx="4408" formatCode="General">
                  <c:v>1858.56</c:v>
                </c:pt>
                <c:pt idx="4409" formatCode="General">
                  <c:v>1860.14</c:v>
                </c:pt>
                <c:pt idx="4410" formatCode="General">
                  <c:v>1869.76</c:v>
                </c:pt>
                <c:pt idx="4411" formatCode="General">
                  <c:v>1873.01</c:v>
                </c:pt>
                <c:pt idx="4412" formatCode="General">
                  <c:v>1871.15</c:v>
                </c:pt>
                <c:pt idx="4413" formatCode="General">
                  <c:v>1882.34</c:v>
                </c:pt>
                <c:pt idx="4414" formatCode="General">
                  <c:v>1881.7</c:v>
                </c:pt>
                <c:pt idx="4415" formatCode="General">
                  <c:v>1888.38</c:v>
                </c:pt>
                <c:pt idx="4416" formatCode="General">
                  <c:v>1887.7</c:v>
                </c:pt>
                <c:pt idx="4417" formatCode="General">
                  <c:v>1890.12</c:v>
                </c:pt>
                <c:pt idx="4418" formatCode="General">
                  <c:v>1891.56</c:v>
                </c:pt>
                <c:pt idx="4419" formatCode="General">
                  <c:v>1893.72</c:v>
                </c:pt>
                <c:pt idx="4420" formatCode="General">
                  <c:v>1888.39</c:v>
                </c:pt>
                <c:pt idx="4421" formatCode="General">
                  <c:v>1884.39</c:v>
                </c:pt>
                <c:pt idx="4422" formatCode="General">
                  <c:v>1877.66</c:v>
                </c:pt>
                <c:pt idx="4423" formatCode="General">
                  <c:v>1871.27</c:v>
                </c:pt>
                <c:pt idx="4424" formatCode="General">
                  <c:v>1873.14</c:v>
                </c:pt>
                <c:pt idx="4425" formatCode="General">
                  <c:v>1872.26</c:v>
                </c:pt>
                <c:pt idx="4426" formatCode="General">
                  <c:v>1872.9</c:v>
                </c:pt>
                <c:pt idx="4427" formatCode="General">
                  <c:v>1864.49</c:v>
                </c:pt>
                <c:pt idx="4428" formatCode="General">
                  <c:v>1863.44</c:v>
                </c:pt>
                <c:pt idx="4429" formatCode="General">
                  <c:v>1852.89</c:v>
                </c:pt>
                <c:pt idx="4430" formatCode="General">
                  <c:v>1847.53</c:v>
                </c:pt>
                <c:pt idx="4431" formatCode="General">
                  <c:v>1837.2</c:v>
                </c:pt>
                <c:pt idx="4432" formatCode="General">
                  <c:v>1835.99</c:v>
                </c:pt>
                <c:pt idx="4433" formatCode="General">
                  <c:v>1835.39</c:v>
                </c:pt>
                <c:pt idx="4434" formatCode="General">
                  <c:v>1839.69</c:v>
                </c:pt>
                <c:pt idx="4435" formatCode="General">
                  <c:v>1828.13</c:v>
                </c:pt>
                <c:pt idx="4436" formatCode="General">
                  <c:v>1831.28</c:v>
                </c:pt>
                <c:pt idx="4437" formatCode="General">
                  <c:v>1832.78</c:v>
                </c:pt>
                <c:pt idx="4438" formatCode="General">
                  <c:v>1829.01</c:v>
                </c:pt>
                <c:pt idx="4439" formatCode="General">
                  <c:v>1833.49</c:v>
                </c:pt>
                <c:pt idx="4440" formatCode="General">
                  <c:v>1833.1</c:v>
                </c:pt>
                <c:pt idx="4441" formatCode="General">
                  <c:v>1832.83</c:v>
                </c:pt>
                <c:pt idx="4442" formatCode="General">
                  <c:v>1824.86</c:v>
                </c:pt>
                <c:pt idx="4443" formatCode="General">
                  <c:v>1814.91</c:v>
                </c:pt>
                <c:pt idx="4444" formatCode="General">
                  <c:v>1824.28</c:v>
                </c:pt>
                <c:pt idx="4445" formatCode="General">
                  <c:v>1820.55</c:v>
                </c:pt>
                <c:pt idx="4446" formatCode="General">
                  <c:v>1823.09</c:v>
                </c:pt>
                <c:pt idx="4447" formatCode="General">
                  <c:v>1816.22</c:v>
                </c:pt>
                <c:pt idx="4448" formatCode="General">
                  <c:v>1812.98</c:v>
                </c:pt>
                <c:pt idx="4449" formatCode="General">
                  <c:v>1809.36</c:v>
                </c:pt>
                <c:pt idx="4450" formatCode="General">
                  <c:v>1800.75</c:v>
                </c:pt>
                <c:pt idx="4451" formatCode="General">
                  <c:v>1798.69</c:v>
                </c:pt>
                <c:pt idx="4452" formatCode="General">
                  <c:v>1784.22</c:v>
                </c:pt>
                <c:pt idx="4453" formatCode="General">
                  <c:v>1773.31</c:v>
                </c:pt>
                <c:pt idx="4454" formatCode="General">
                  <c:v>1779.7</c:v>
                </c:pt>
                <c:pt idx="4455" formatCode="General">
                  <c:v>1779.89</c:v>
                </c:pt>
                <c:pt idx="4456" formatCode="General">
                  <c:v>1778.41</c:v>
                </c:pt>
                <c:pt idx="4457" formatCode="General">
                  <c:v>1780.43</c:v>
                </c:pt>
                <c:pt idx="4458" formatCode="General">
                  <c:v>1779.55</c:v>
                </c:pt>
                <c:pt idx="4459" formatCode="General">
                  <c:v>1768.65</c:v>
                </c:pt>
                <c:pt idx="4460" formatCode="General">
                  <c:v>1768.22</c:v>
                </c:pt>
                <c:pt idx="4461" formatCode="General">
                  <c:v>1771.32</c:v>
                </c:pt>
                <c:pt idx="4462" formatCode="General">
                  <c:v>1766.25</c:v>
                </c:pt>
                <c:pt idx="4463" formatCode="General">
                  <c:v>1763.3</c:v>
                </c:pt>
                <c:pt idx="4464" formatCode="General">
                  <c:v>1761.25</c:v>
                </c:pt>
                <c:pt idx="4465" formatCode="General">
                  <c:v>1755.88</c:v>
                </c:pt>
                <c:pt idx="4466" formatCode="General">
                  <c:v>1759.39</c:v>
                </c:pt>
                <c:pt idx="4467" formatCode="General">
                  <c:v>1760.74</c:v>
                </c:pt>
                <c:pt idx="4468" formatCode="General">
                  <c:v>1763.53</c:v>
                </c:pt>
                <c:pt idx="4469" formatCode="General">
                  <c:v>1763.59</c:v>
                </c:pt>
                <c:pt idx="4470" formatCode="General">
                  <c:v>1767.4</c:v>
                </c:pt>
                <c:pt idx="4471" formatCode="General">
                  <c:v>1773.45</c:v>
                </c:pt>
                <c:pt idx="4472" formatCode="General">
                  <c:v>1793.78</c:v>
                </c:pt>
                <c:pt idx="4473" formatCode="General">
                  <c:v>1806.05</c:v>
                </c:pt>
                <c:pt idx="4474" formatCode="General">
                  <c:v>1796.96</c:v>
                </c:pt>
                <c:pt idx="4475" formatCode="General">
                  <c:v>1801.53</c:v>
                </c:pt>
                <c:pt idx="4476" formatCode="General">
                  <c:v>1804.62</c:v>
                </c:pt>
                <c:pt idx="4477" formatCode="General">
                  <c:v>1800.7</c:v>
                </c:pt>
                <c:pt idx="4478" formatCode="General">
                  <c:v>1800.92</c:v>
                </c:pt>
                <c:pt idx="4479" formatCode="General">
                  <c:v>1804.05</c:v>
                </c:pt>
                <c:pt idx="4480" formatCode="General">
                  <c:v>1802.65</c:v>
                </c:pt>
                <c:pt idx="4481" formatCode="General">
                  <c:v>1801.03</c:v>
                </c:pt>
                <c:pt idx="4482" formatCode="General">
                  <c:v>1801.58</c:v>
                </c:pt>
                <c:pt idx="4483" formatCode="General">
                  <c:v>1802.8</c:v>
                </c:pt>
                <c:pt idx="4484" formatCode="General">
                  <c:v>1798.58</c:v>
                </c:pt>
                <c:pt idx="4485" formatCode="General">
                  <c:v>1792.6</c:v>
                </c:pt>
                <c:pt idx="4486" formatCode="General">
                  <c:v>1790.39</c:v>
                </c:pt>
                <c:pt idx="4487" formatCode="General">
                  <c:v>1793.45</c:v>
                </c:pt>
                <c:pt idx="4488" formatCode="General">
                  <c:v>1792.33</c:v>
                </c:pt>
                <c:pt idx="4489" formatCode="General">
                  <c:v>1794.4</c:v>
                </c:pt>
                <c:pt idx="4490" formatCode="General">
                  <c:v>1793.2</c:v>
                </c:pt>
                <c:pt idx="4491" formatCode="General">
                  <c:v>1795.82</c:v>
                </c:pt>
                <c:pt idx="4492" formatCode="General">
                  <c:v>1794.93</c:v>
                </c:pt>
                <c:pt idx="4493" formatCode="General">
                  <c:v>1796.04</c:v>
                </c:pt>
                <c:pt idx="4494" formatCode="General">
                  <c:v>1797.62</c:v>
                </c:pt>
                <c:pt idx="4495" formatCode="General">
                  <c:v>1799.44</c:v>
                </c:pt>
                <c:pt idx="4496" formatCode="General">
                  <c:v>1799.61</c:v>
                </c:pt>
                <c:pt idx="4497" formatCode="General">
                  <c:v>1798.07</c:v>
                </c:pt>
                <c:pt idx="4498" formatCode="General">
                  <c:v>1795.86</c:v>
                </c:pt>
                <c:pt idx="4499" formatCode="General">
                  <c:v>1800.93</c:v>
                </c:pt>
                <c:pt idx="4500" formatCode="General">
                  <c:v>1804.23</c:v>
                </c:pt>
                <c:pt idx="4501" formatCode="General">
                  <c:v>1799.56</c:v>
                </c:pt>
                <c:pt idx="4502" formatCode="General">
                  <c:v>1800</c:v>
                </c:pt>
                <c:pt idx="4503" formatCode="General">
                  <c:v>1805.85</c:v>
                </c:pt>
                <c:pt idx="4504" formatCode="General">
                  <c:v>1808.32</c:v>
                </c:pt>
                <c:pt idx="4505" formatCode="General">
                  <c:v>1821.15</c:v>
                </c:pt>
                <c:pt idx="4506" formatCode="General">
                  <c:v>1826.99</c:v>
                </c:pt>
                <c:pt idx="4507" formatCode="General">
                  <c:v>1821.63</c:v>
                </c:pt>
                <c:pt idx="4508" formatCode="General">
                  <c:v>1826.33</c:v>
                </c:pt>
                <c:pt idx="4509" formatCode="General">
                  <c:v>1823.69</c:v>
                </c:pt>
                <c:pt idx="4510" formatCode="General">
                  <c:v>1820.17</c:v>
                </c:pt>
                <c:pt idx="4511" formatCode="General">
                  <c:v>1813.9</c:v>
                </c:pt>
                <c:pt idx="4512" formatCode="General">
                  <c:v>1814.36</c:v>
                </c:pt>
                <c:pt idx="4513" formatCode="General">
                  <c:v>1806.37</c:v>
                </c:pt>
                <c:pt idx="4514" formatCode="General">
                  <c:v>1806.15</c:v>
                </c:pt>
                <c:pt idx="4515" formatCode="General">
                  <c:v>1810.55</c:v>
                </c:pt>
                <c:pt idx="4516" formatCode="General">
                  <c:v>1804.94</c:v>
                </c:pt>
                <c:pt idx="4517" formatCode="General">
                  <c:v>1805.98</c:v>
                </c:pt>
                <c:pt idx="4518" formatCode="General">
                  <c:v>1801.03</c:v>
                </c:pt>
                <c:pt idx="4519" formatCode="General">
                  <c:v>1797.9</c:v>
                </c:pt>
                <c:pt idx="4520" formatCode="General">
                  <c:v>1794.25</c:v>
                </c:pt>
                <c:pt idx="4521" formatCode="General">
                  <c:v>1793.14</c:v>
                </c:pt>
                <c:pt idx="4522" formatCode="General">
                  <c:v>1794.47</c:v>
                </c:pt>
                <c:pt idx="4523" formatCode="General">
                  <c:v>1792.79</c:v>
                </c:pt>
                <c:pt idx="4524" formatCode="General">
                  <c:v>1789.7</c:v>
                </c:pt>
                <c:pt idx="4525" formatCode="General">
                  <c:v>1790.41</c:v>
                </c:pt>
                <c:pt idx="4526" formatCode="General">
                  <c:v>1791.72</c:v>
                </c:pt>
                <c:pt idx="4527" formatCode="General">
                  <c:v>1788.74</c:v>
                </c:pt>
                <c:pt idx="4528" formatCode="General">
                  <c:v>1786.76</c:v>
                </c:pt>
                <c:pt idx="4529" formatCode="General">
                  <c:v>1787.8</c:v>
                </c:pt>
                <c:pt idx="4530" formatCode="General">
                  <c:v>1784.54</c:v>
                </c:pt>
                <c:pt idx="4531" formatCode="General">
                  <c:v>1782.26</c:v>
                </c:pt>
                <c:pt idx="4532" formatCode="General">
                  <c:v>1780.58</c:v>
                </c:pt>
                <c:pt idx="4533" formatCode="General">
                  <c:v>1789.23</c:v>
                </c:pt>
                <c:pt idx="4534" formatCode="General">
                  <c:v>1783.35</c:v>
                </c:pt>
                <c:pt idx="4535" formatCode="General">
                  <c:v>1775.74</c:v>
                </c:pt>
                <c:pt idx="4536" formatCode="General">
                  <c:v>1776.58</c:v>
                </c:pt>
                <c:pt idx="4537" formatCode="General">
                  <c:v>1775.88</c:v>
                </c:pt>
                <c:pt idx="4538" formatCode="General">
                  <c:v>1778.31</c:v>
                </c:pt>
                <c:pt idx="4539" formatCode="General">
                  <c:v>1779.91</c:v>
                </c:pt>
                <c:pt idx="4540" formatCode="General">
                  <c:v>1777.02</c:v>
                </c:pt>
                <c:pt idx="4541" formatCode="General">
                  <c:v>1776.5</c:v>
                </c:pt>
                <c:pt idx="4542" formatCode="General">
                  <c:v>1775.55</c:v>
                </c:pt>
                <c:pt idx="4543" formatCode="General">
                  <c:v>1763.07</c:v>
                </c:pt>
                <c:pt idx="4544" formatCode="General">
                  <c:v>1759.96</c:v>
                </c:pt>
                <c:pt idx="4545" formatCode="General">
                  <c:v>1755.65</c:v>
                </c:pt>
                <c:pt idx="4546" formatCode="General">
                  <c:v>1755.8</c:v>
                </c:pt>
                <c:pt idx="4547" formatCode="General">
                  <c:v>1755.81</c:v>
                </c:pt>
                <c:pt idx="4548" formatCode="General">
                  <c:v>1756.27</c:v>
                </c:pt>
                <c:pt idx="4549" formatCode="General">
                  <c:v>1750.83</c:v>
                </c:pt>
                <c:pt idx="4550" formatCode="General">
                  <c:v>1747.06</c:v>
                </c:pt>
                <c:pt idx="4551" formatCode="General">
                  <c:v>1744.89</c:v>
                </c:pt>
                <c:pt idx="4552" formatCode="General">
                  <c:v>1742.84</c:v>
                </c:pt>
                <c:pt idx="4553" formatCode="General">
                  <c:v>1743.98</c:v>
                </c:pt>
                <c:pt idx="4554" formatCode="General">
                  <c:v>1743.69</c:v>
                </c:pt>
                <c:pt idx="4555" formatCode="General">
                  <c:v>1745.91</c:v>
                </c:pt>
                <c:pt idx="4556" formatCode="General">
                  <c:v>1745.22</c:v>
                </c:pt>
                <c:pt idx="4557" formatCode="General">
                  <c:v>1749.51</c:v>
                </c:pt>
                <c:pt idx="4558" formatCode="General">
                  <c:v>1754.06</c:v>
                </c:pt>
                <c:pt idx="4559" formatCode="General">
                  <c:v>1752.73</c:v>
                </c:pt>
                <c:pt idx="4560" formatCode="General">
                  <c:v>1754.52</c:v>
                </c:pt>
                <c:pt idx="4561" formatCode="General">
                  <c:v>1753.55</c:v>
                </c:pt>
                <c:pt idx="4562" formatCode="General">
                  <c:v>1749.19</c:v>
                </c:pt>
                <c:pt idx="4563" formatCode="General">
                  <c:v>1744.16</c:v>
                </c:pt>
                <c:pt idx="4564" formatCode="General">
                  <c:v>1745.76</c:v>
                </c:pt>
                <c:pt idx="4565" formatCode="General">
                  <c:v>1736.29</c:v>
                </c:pt>
                <c:pt idx="4566" formatCode="General">
                  <c:v>1731.79</c:v>
                </c:pt>
                <c:pt idx="4567" formatCode="General">
                  <c:v>1732.63</c:v>
                </c:pt>
                <c:pt idx="4568" formatCode="General">
                  <c:v>1728.54</c:v>
                </c:pt>
                <c:pt idx="4569" formatCode="General">
                  <c:v>1728.27</c:v>
                </c:pt>
                <c:pt idx="4570" formatCode="General">
                  <c:v>1724.75</c:v>
                </c:pt>
                <c:pt idx="4571" formatCode="General">
                  <c:v>1718.31</c:v>
                </c:pt>
                <c:pt idx="4572" formatCode="General">
                  <c:v>1718.66</c:v>
                </c:pt>
                <c:pt idx="4573" formatCode="General">
                  <c:v>1712.4</c:v>
                </c:pt>
                <c:pt idx="4574" formatCode="General">
                  <c:v>1706.51</c:v>
                </c:pt>
                <c:pt idx="4575" formatCode="General">
                  <c:v>1704.18</c:v>
                </c:pt>
                <c:pt idx="4576" formatCode="General">
                  <c:v>1692.95</c:v>
                </c:pt>
                <c:pt idx="4577" formatCode="General">
                  <c:v>1686.8</c:v>
                </c:pt>
                <c:pt idx="4578" formatCode="General">
                  <c:v>1682.39</c:v>
                </c:pt>
                <c:pt idx="4579" formatCode="General">
                  <c:v>1681.07</c:v>
                </c:pt>
                <c:pt idx="4580" formatCode="General">
                  <c:v>1686.45</c:v>
                </c:pt>
                <c:pt idx="4581" formatCode="General">
                  <c:v>1688.91</c:v>
                </c:pt>
                <c:pt idx="4582" formatCode="General">
                  <c:v>1693.55</c:v>
                </c:pt>
                <c:pt idx="4583" formatCode="General">
                  <c:v>1697.12</c:v>
                </c:pt>
                <c:pt idx="4584" formatCode="General">
                  <c:v>1693.81</c:v>
                </c:pt>
                <c:pt idx="4585" formatCode="General">
                  <c:v>1695.46</c:v>
                </c:pt>
                <c:pt idx="4586" formatCode="General">
                  <c:v>1694.64</c:v>
                </c:pt>
                <c:pt idx="4587" formatCode="General">
                  <c:v>1700.71</c:v>
                </c:pt>
                <c:pt idx="4588" formatCode="General">
                  <c:v>1698.63</c:v>
                </c:pt>
                <c:pt idx="4589" formatCode="General">
                  <c:v>1696.65</c:v>
                </c:pt>
                <c:pt idx="4590" formatCode="General">
                  <c:v>1702.24</c:v>
                </c:pt>
                <c:pt idx="4591" formatCode="General">
                  <c:v>1705.24</c:v>
                </c:pt>
                <c:pt idx="4592" formatCode="General">
                  <c:v>1707.82</c:v>
                </c:pt>
                <c:pt idx="4593" formatCode="General">
                  <c:v>1717.33</c:v>
                </c:pt>
                <c:pt idx="4594" formatCode="General">
                  <c:v>1716.84</c:v>
                </c:pt>
                <c:pt idx="4595" formatCode="General">
                  <c:v>1715.44</c:v>
                </c:pt>
                <c:pt idx="4596" formatCode="General">
                  <c:v>1712.58</c:v>
                </c:pt>
                <c:pt idx="4597" formatCode="General">
                  <c:v>1694.83</c:v>
                </c:pt>
                <c:pt idx="4598" formatCode="General">
                  <c:v>1705.19</c:v>
                </c:pt>
                <c:pt idx="4599" formatCode="General">
                  <c:v>1703.16</c:v>
                </c:pt>
                <c:pt idx="4600" formatCode="General">
                  <c:v>1699.91</c:v>
                </c:pt>
                <c:pt idx="4601" formatCode="General">
                  <c:v>1701.91</c:v>
                </c:pt>
                <c:pt idx="4602" formatCode="General">
                  <c:v>1698.75</c:v>
                </c:pt>
                <c:pt idx="4603" formatCode="General">
                  <c:v>1698.01</c:v>
                </c:pt>
                <c:pt idx="4604" formatCode="General">
                  <c:v>1697.71</c:v>
                </c:pt>
                <c:pt idx="4605" formatCode="General">
                  <c:v>1698.36</c:v>
                </c:pt>
                <c:pt idx="4606" formatCode="General">
                  <c:v>1697.66</c:v>
                </c:pt>
                <c:pt idx="4607" formatCode="General">
                  <c:v>1699.4</c:v>
                </c:pt>
                <c:pt idx="4608" formatCode="General">
                  <c:v>1697.19</c:v>
                </c:pt>
                <c:pt idx="4609" formatCode="General">
                  <c:v>1691.83</c:v>
                </c:pt>
                <c:pt idx="4610" formatCode="General">
                  <c:v>1694.1</c:v>
                </c:pt>
                <c:pt idx="4611" formatCode="General">
                  <c:v>1689.45</c:v>
                </c:pt>
                <c:pt idx="4612" formatCode="General">
                  <c:v>1690.26</c:v>
                </c:pt>
                <c:pt idx="4613" formatCode="General">
                  <c:v>1695.8</c:v>
                </c:pt>
                <c:pt idx="4614" formatCode="General">
                  <c:v>1694.77</c:v>
                </c:pt>
                <c:pt idx="4615" formatCode="General">
                  <c:v>1694.58</c:v>
                </c:pt>
                <c:pt idx="4616" formatCode="General">
                  <c:v>1697.88</c:v>
                </c:pt>
                <c:pt idx="4617" formatCode="General">
                  <c:v>1693.85</c:v>
                </c:pt>
                <c:pt idx="4618" formatCode="General">
                  <c:v>1691.21</c:v>
                </c:pt>
                <c:pt idx="4619" formatCode="General">
                  <c:v>1690.38</c:v>
                </c:pt>
                <c:pt idx="4620" formatCode="General">
                  <c:v>1682.84</c:v>
                </c:pt>
                <c:pt idx="4621" formatCode="General">
                  <c:v>1666.15</c:v>
                </c:pt>
                <c:pt idx="4622" formatCode="General">
                  <c:v>1667.55</c:v>
                </c:pt>
                <c:pt idx="4623" formatCode="General">
                  <c:v>1660.59</c:v>
                </c:pt>
                <c:pt idx="4624" formatCode="General">
                  <c:v>1664.14</c:v>
                </c:pt>
                <c:pt idx="4625" formatCode="General">
                  <c:v>1663.33</c:v>
                </c:pt>
                <c:pt idx="4626" formatCode="General">
                  <c:v>1665.04</c:v>
                </c:pt>
                <c:pt idx="4627" formatCode="General">
                  <c:v>1664.82</c:v>
                </c:pt>
                <c:pt idx="4628" formatCode="General">
                  <c:v>1659.36</c:v>
                </c:pt>
                <c:pt idx="4629" formatCode="General">
                  <c:v>1659.61</c:v>
                </c:pt>
                <c:pt idx="4630" formatCode="General">
                  <c:v>1655.23</c:v>
                </c:pt>
                <c:pt idx="4631" formatCode="General">
                  <c:v>1655.85</c:v>
                </c:pt>
                <c:pt idx="4632" formatCode="General">
                  <c:v>1657.27</c:v>
                </c:pt>
                <c:pt idx="4633" formatCode="General">
                  <c:v>1653.98</c:v>
                </c:pt>
                <c:pt idx="4634" formatCode="General">
                  <c:v>1654.81</c:v>
                </c:pt>
                <c:pt idx="4635" formatCode="General">
                  <c:v>1657.22</c:v>
                </c:pt>
                <c:pt idx="4636" formatCode="General">
                  <c:v>1659.84</c:v>
                </c:pt>
                <c:pt idx="4637" formatCode="General">
                  <c:v>1667.43</c:v>
                </c:pt>
                <c:pt idx="4638" formatCode="General">
                  <c:v>1671.77</c:v>
                </c:pt>
                <c:pt idx="4639" formatCode="General">
                  <c:v>1670.47</c:v>
                </c:pt>
                <c:pt idx="4640" formatCode="General">
                  <c:v>1674.03</c:v>
                </c:pt>
                <c:pt idx="4641" formatCode="General">
                  <c:v>1675.68</c:v>
                </c:pt>
                <c:pt idx="4642" formatCode="General">
                  <c:v>1682.05</c:v>
                </c:pt>
                <c:pt idx="4643" formatCode="General">
                  <c:v>1688.11</c:v>
                </c:pt>
                <c:pt idx="4644" formatCode="General">
                  <c:v>1686.49</c:v>
                </c:pt>
                <c:pt idx="4645" formatCode="General">
                  <c:v>1691.56</c:v>
                </c:pt>
                <c:pt idx="4646" formatCode="General">
                  <c:v>1701.61</c:v>
                </c:pt>
                <c:pt idx="4647" formatCode="General">
                  <c:v>1708.42</c:v>
                </c:pt>
                <c:pt idx="4648" formatCode="General">
                  <c:v>1710.57</c:v>
                </c:pt>
                <c:pt idx="4649" formatCode="General">
                  <c:v>1708.65</c:v>
                </c:pt>
                <c:pt idx="4650" formatCode="General">
                  <c:v>1710.3</c:v>
                </c:pt>
                <c:pt idx="4651" formatCode="General">
                  <c:v>1708.71</c:v>
                </c:pt>
                <c:pt idx="4652" formatCode="General">
                  <c:v>1704.5</c:v>
                </c:pt>
                <c:pt idx="4653" formatCode="General">
                  <c:v>1709.16</c:v>
                </c:pt>
                <c:pt idx="4654" formatCode="General">
                  <c:v>1707.92</c:v>
                </c:pt>
                <c:pt idx="4655" formatCode="General">
                  <c:v>1711.28</c:v>
                </c:pt>
                <c:pt idx="4656" formatCode="General">
                  <c:v>1720.54</c:v>
                </c:pt>
                <c:pt idx="4657" formatCode="General">
                  <c:v>1719.5179950453394</c:v>
                </c:pt>
                <c:pt idx="4658" formatCode="General">
                  <c:v>1722.64</c:v>
                </c:pt>
                <c:pt idx="4659" formatCode="General">
                  <c:v>1722.07</c:v>
                </c:pt>
                <c:pt idx="4660" formatCode="General">
                  <c:v>1727.31</c:v>
                </c:pt>
                <c:pt idx="4661" formatCode="General">
                  <c:v>1728.57</c:v>
                </c:pt>
                <c:pt idx="4662" formatCode="General">
                  <c:v>1732.06</c:v>
                </c:pt>
                <c:pt idx="4663" formatCode="General">
                  <c:v>1731.62</c:v>
                </c:pt>
                <c:pt idx="4664" formatCode="General">
                  <c:v>1732.29</c:v>
                </c:pt>
                <c:pt idx="4665" formatCode="General">
                  <c:v>1732.19</c:v>
                </c:pt>
                <c:pt idx="4666" formatCode="General">
                  <c:v>1733.7</c:v>
                </c:pt>
                <c:pt idx="4667" formatCode="General">
                  <c:v>1736.42</c:v>
                </c:pt>
                <c:pt idx="4668" formatCode="General">
                  <c:v>1744.81</c:v>
                </c:pt>
                <c:pt idx="4669" formatCode="General">
                  <c:v>1757.35</c:v>
                </c:pt>
                <c:pt idx="4670" formatCode="General">
                  <c:v>1779.57</c:v>
                </c:pt>
                <c:pt idx="4671" formatCode="General">
                  <c:v>1790.87</c:v>
                </c:pt>
                <c:pt idx="4672" formatCode="General">
                  <c:v>1788.57</c:v>
                </c:pt>
                <c:pt idx="4673" formatCode="General">
                  <c:v>1788.33</c:v>
                </c:pt>
                <c:pt idx="4674" formatCode="General">
                  <c:v>1786.93</c:v>
                </c:pt>
                <c:pt idx="4675" formatCode="General">
                  <c:v>1780.4003374022304</c:v>
                </c:pt>
                <c:pt idx="4676" formatCode="General">
                  <c:v>1784.38</c:v>
                </c:pt>
                <c:pt idx="4677" formatCode="General">
                  <c:v>1784.07</c:v>
                </c:pt>
                <c:pt idx="4678" formatCode="General">
                  <c:v>1787.33</c:v>
                </c:pt>
                <c:pt idx="4679" formatCode="General">
                  <c:v>1789.02</c:v>
                </c:pt>
                <c:pt idx="4680" formatCode="General">
                  <c:v>1791.13</c:v>
                </c:pt>
                <c:pt idx="4681" formatCode="General">
                  <c:v>1793.66</c:v>
                </c:pt>
                <c:pt idx="4682" formatCode="General">
                  <c:v>1797.22</c:v>
                </c:pt>
                <c:pt idx="4683" formatCode="General">
                  <c:v>1800.65</c:v>
                </c:pt>
                <c:pt idx="4684" formatCode="General">
                  <c:v>1805.63</c:v>
                </c:pt>
                <c:pt idx="4685" formatCode="General">
                  <c:v>1807.69</c:v>
                </c:pt>
                <c:pt idx="4686" formatCode="General">
                  <c:v>1813.86</c:v>
                </c:pt>
                <c:pt idx="4687" formatCode="General">
                  <c:v>1814.71</c:v>
                </c:pt>
                <c:pt idx="4688" formatCode="General">
                  <c:v>1819.09</c:v>
                </c:pt>
                <c:pt idx="4689" formatCode="General">
                  <c:v>1824.6983617662477</c:v>
                </c:pt>
                <c:pt idx="4690" formatCode="General">
                  <c:v>1828.16</c:v>
                </c:pt>
                <c:pt idx="4691" formatCode="General">
                  <c:v>1834.29</c:v>
                </c:pt>
                <c:pt idx="4692" formatCode="General">
                  <c:v>1834.48</c:v>
                </c:pt>
                <c:pt idx="4693" formatCode="General">
                  <c:v>1850.95</c:v>
                </c:pt>
                <c:pt idx="4694" formatCode="General">
                  <c:v>1851.67</c:v>
                </c:pt>
                <c:pt idx="4695" formatCode="General">
                  <c:v>1855.03</c:v>
                </c:pt>
                <c:pt idx="4696" formatCode="General">
                  <c:v>1863.37</c:v>
                </c:pt>
                <c:pt idx="4697" formatCode="General">
                  <c:v>1864.06</c:v>
                </c:pt>
                <c:pt idx="4698" formatCode="General">
                  <c:v>1872.82</c:v>
                </c:pt>
                <c:pt idx="4699" formatCode="General">
                  <c:v>1868.62</c:v>
                </c:pt>
                <c:pt idx="4700" formatCode="General">
                  <c:v>1869.03</c:v>
                </c:pt>
                <c:pt idx="4701" formatCode="General">
                  <c:v>1863.67</c:v>
                </c:pt>
                <c:pt idx="4702" formatCode="General">
                  <c:v>1866.33</c:v>
                </c:pt>
                <c:pt idx="4703" formatCode="General">
                  <c:v>1875.13</c:v>
                </c:pt>
                <c:pt idx="4704" formatCode="General">
                  <c:v>1876.17</c:v>
                </c:pt>
                <c:pt idx="4705" formatCode="General">
                  <c:v>1884.39</c:v>
                </c:pt>
                <c:pt idx="4706" formatCode="General">
                  <c:v>1894.75</c:v>
                </c:pt>
                <c:pt idx="4707" formatCode="General">
                  <c:v>1889.76</c:v>
                </c:pt>
                <c:pt idx="4708" formatCode="General">
                  <c:v>1891.42</c:v>
                </c:pt>
                <c:pt idx="4709" formatCode="General">
                  <c:v>1894.46</c:v>
                </c:pt>
                <c:pt idx="4710" formatCode="General">
                  <c:v>1901.68</c:v>
                </c:pt>
                <c:pt idx="4711" formatCode="General">
                  <c:v>1914.9</c:v>
                </c:pt>
                <c:pt idx="4712" formatCode="General">
                  <c:v>1915.93</c:v>
                </c:pt>
                <c:pt idx="4713" formatCode="General">
                  <c:v>1916.53</c:v>
                </c:pt>
                <c:pt idx="4714" formatCode="General">
                  <c:v>1912.91</c:v>
                </c:pt>
                <c:pt idx="4715" formatCode="General">
                  <c:v>1907.88</c:v>
                </c:pt>
                <c:pt idx="4716" formatCode="General">
                  <c:v>1909.75</c:v>
                </c:pt>
                <c:pt idx="4717" formatCode="General">
                  <c:v>1903.67</c:v>
                </c:pt>
                <c:pt idx="4718" formatCode="General">
                  <c:v>1904.02</c:v>
                </c:pt>
                <c:pt idx="4719" formatCode="General">
                  <c:v>1912.25</c:v>
                </c:pt>
                <c:pt idx="4720" formatCode="General">
                  <c:v>1915.38</c:v>
                </c:pt>
                <c:pt idx="4721" formatCode="General">
                  <c:v>1925.47</c:v>
                </c:pt>
                <c:pt idx="4722" formatCode="General">
                  <c:v>1924.85</c:v>
                </c:pt>
                <c:pt idx="4723" formatCode="General">
                  <c:v>1923.62</c:v>
                </c:pt>
                <c:pt idx="4724" formatCode="General">
                  <c:v>1918.28</c:v>
                </c:pt>
                <c:pt idx="4725" formatCode="General">
                  <c:v>1913</c:v>
                </c:pt>
                <c:pt idx="4726" formatCode="General">
                  <c:v>1910.3</c:v>
                </c:pt>
                <c:pt idx="4727" formatCode="General">
                  <c:v>1913.98</c:v>
                </c:pt>
                <c:pt idx="4728" formatCode="General">
                  <c:v>1913.92</c:v>
                </c:pt>
                <c:pt idx="4729" formatCode="General">
                  <c:v>1915.2</c:v>
                </c:pt>
                <c:pt idx="4730" formatCode="General">
                  <c:v>1913.86</c:v>
                </c:pt>
                <c:pt idx="4731" formatCode="General">
                  <c:v>1903.47</c:v>
                </c:pt>
                <c:pt idx="4732" formatCode="General">
                  <c:v>1905.75</c:v>
                </c:pt>
                <c:pt idx="4733" formatCode="General">
                  <c:v>1908.8</c:v>
                </c:pt>
                <c:pt idx="4734" formatCode="General">
                  <c:v>1905.49</c:v>
                </c:pt>
                <c:pt idx="4735" formatCode="General">
                  <c:v>1904.41</c:v>
                </c:pt>
                <c:pt idx="4736" formatCode="General">
                  <c:v>1905.1589742942851</c:v>
                </c:pt>
                <c:pt idx="4737" formatCode="General">
                  <c:v>1905.59</c:v>
                </c:pt>
                <c:pt idx="4738" formatCode="General">
                  <c:v>1902.77</c:v>
                </c:pt>
                <c:pt idx="4739" formatCode="General">
                  <c:v>1898.67</c:v>
                </c:pt>
                <c:pt idx="4740" formatCode="General">
                  <c:v>1900.18</c:v>
                </c:pt>
                <c:pt idx="4741" formatCode="General">
                  <c:v>1907.52</c:v>
                </c:pt>
                <c:pt idx="4742" formatCode="General">
                  <c:v>1913.69</c:v>
                </c:pt>
                <c:pt idx="4743" formatCode="General">
                  <c:v>1921.71</c:v>
                </c:pt>
                <c:pt idx="4744" formatCode="General">
                  <c:v>1923.27</c:v>
                </c:pt>
                <c:pt idx="4745" formatCode="General">
                  <c:v>1922.79</c:v>
                </c:pt>
                <c:pt idx="4746" formatCode="General">
                  <c:v>1923.32</c:v>
                </c:pt>
                <c:pt idx="4747" formatCode="General">
                  <c:v>1935.41</c:v>
                </c:pt>
                <c:pt idx="4748" formatCode="General">
                  <c:v>1946.76</c:v>
                </c:pt>
                <c:pt idx="4749" formatCode="General">
                  <c:v>1953.84</c:v>
                </c:pt>
                <c:pt idx="4750" formatCode="General">
                  <c:v>1958.01</c:v>
                </c:pt>
                <c:pt idx="4751" formatCode="General">
                  <c:v>1949.95</c:v>
                </c:pt>
                <c:pt idx="4752" formatCode="General">
                  <c:v>1956.29</c:v>
                </c:pt>
                <c:pt idx="4753" formatCode="General">
                  <c:v>1954.57</c:v>
                </c:pt>
                <c:pt idx="4754" formatCode="General">
                  <c:v>1949.02</c:v>
                </c:pt>
                <c:pt idx="4755" formatCode="General">
                  <c:v>1948.33</c:v>
                </c:pt>
                <c:pt idx="4756" formatCode="General">
                  <c:v>1948.36</c:v>
                </c:pt>
                <c:pt idx="4757" formatCode="General">
                  <c:v>1948.37</c:v>
                </c:pt>
                <c:pt idx="4758" formatCode="General">
                  <c:v>1947.44</c:v>
                </c:pt>
                <c:pt idx="4759" formatCode="General">
                  <c:v>1942.79</c:v>
                </c:pt>
                <c:pt idx="4760" formatCode="General">
                  <c:v>1949.38</c:v>
                </c:pt>
                <c:pt idx="4761" formatCode="General">
                  <c:v>1946.96</c:v>
                </c:pt>
                <c:pt idx="4762" formatCode="General">
                  <c:v>1943.66</c:v>
                </c:pt>
                <c:pt idx="4763" formatCode="General">
                  <c:v>1939.96</c:v>
                </c:pt>
                <c:pt idx="4764" formatCode="General">
                  <c:v>1943.88</c:v>
                </c:pt>
                <c:pt idx="4765" formatCode="General">
                  <c:v>1941.45</c:v>
                </c:pt>
                <c:pt idx="4766" formatCode="General">
                  <c:v>1945.31</c:v>
                </c:pt>
                <c:pt idx="4767" formatCode="General">
                  <c:v>1946.46</c:v>
                </c:pt>
                <c:pt idx="4768" formatCode="General">
                  <c:v>1942.05</c:v>
                </c:pt>
                <c:pt idx="4769" formatCode="General">
                  <c:v>1935.41</c:v>
                </c:pt>
                <c:pt idx="4770" formatCode="General">
                  <c:v>1932.1</c:v>
                </c:pt>
                <c:pt idx="4771" formatCode="General">
                  <c:v>1935.61</c:v>
                </c:pt>
                <c:pt idx="4772" formatCode="General">
                  <c:v>1935.16</c:v>
                </c:pt>
                <c:pt idx="4773" formatCode="General">
                  <c:v>1931.01</c:v>
                </c:pt>
                <c:pt idx="4774" formatCode="General">
                  <c:v>1926.17</c:v>
                </c:pt>
                <c:pt idx="4775" formatCode="General">
                  <c:v>1925.89</c:v>
                </c:pt>
                <c:pt idx="4776" formatCode="General">
                  <c:v>1934.53</c:v>
                </c:pt>
                <c:pt idx="4777" formatCode="General">
                  <c:v>1932.66</c:v>
                </c:pt>
                <c:pt idx="4778" formatCode="General">
                  <c:v>1930.29</c:v>
                </c:pt>
                <c:pt idx="4779" formatCode="General">
                  <c:v>1931.55</c:v>
                </c:pt>
                <c:pt idx="4780" formatCode="General">
                  <c:v>1922.44</c:v>
                </c:pt>
                <c:pt idx="4781" formatCode="General">
                  <c:v>1915.33</c:v>
                </c:pt>
                <c:pt idx="4782" formatCode="General">
                  <c:v>1907.39</c:v>
                </c:pt>
                <c:pt idx="4783" formatCode="General">
                  <c:v>1913.29</c:v>
                </c:pt>
                <c:pt idx="4784" formatCode="General">
                  <c:v>1914.64</c:v>
                </c:pt>
                <c:pt idx="4785" formatCode="General">
                  <c:v>1909.21</c:v>
                </c:pt>
                <c:pt idx="4786" formatCode="General">
                  <c:v>1908.5</c:v>
                </c:pt>
                <c:pt idx="4787" formatCode="General">
                  <c:v>1899.501541399603</c:v>
                </c:pt>
                <c:pt idx="4788" formatCode="General">
                  <c:v>1898.49</c:v>
                </c:pt>
                <c:pt idx="4789" formatCode="General">
                  <c:v>1893.95</c:v>
                </c:pt>
                <c:pt idx="4790" formatCode="General">
                  <c:v>1877.08</c:v>
                </c:pt>
                <c:pt idx="4791" formatCode="General">
                  <c:v>1876.03</c:v>
                </c:pt>
                <c:pt idx="4792" formatCode="General">
                  <c:v>1869.06</c:v>
                </c:pt>
                <c:pt idx="4793" formatCode="General">
                  <c:v>1870.96</c:v>
                </c:pt>
                <c:pt idx="4794" formatCode="General">
                  <c:v>1859.99</c:v>
                </c:pt>
                <c:pt idx="4795" formatCode="General">
                  <c:v>1859.38</c:v>
                </c:pt>
                <c:pt idx="4796" formatCode="General">
                  <c:v>1862.14</c:v>
                </c:pt>
                <c:pt idx="4797" formatCode="General">
                  <c:v>1853.55</c:v>
                </c:pt>
                <c:pt idx="4798" formatCode="General">
                  <c:v>1862.8</c:v>
                </c:pt>
                <c:pt idx="4799" formatCode="General">
                  <c:v>1862.16</c:v>
                </c:pt>
                <c:pt idx="4800" formatCode="General">
                  <c:v>1865.12</c:v>
                </c:pt>
                <c:pt idx="4801" formatCode="General">
                  <c:v>1866.39</c:v>
                </c:pt>
                <c:pt idx="4802" formatCode="General">
                  <c:v>1868.28</c:v>
                </c:pt>
                <c:pt idx="4803" formatCode="General">
                  <c:v>1865.45</c:v>
                </c:pt>
                <c:pt idx="4804" formatCode="General">
                  <c:v>1865.86</c:v>
                </c:pt>
                <c:pt idx="4805" formatCode="General">
                  <c:v>1867.62</c:v>
                </c:pt>
                <c:pt idx="4806" formatCode="General">
                  <c:v>1866.72</c:v>
                </c:pt>
                <c:pt idx="4807" formatCode="General">
                  <c:v>1866.24</c:v>
                </c:pt>
                <c:pt idx="4808" formatCode="General">
                  <c:v>1872.39</c:v>
                </c:pt>
                <c:pt idx="4809" formatCode="General">
                  <c:v>1870.95</c:v>
                </c:pt>
                <c:pt idx="4810" formatCode="General">
                  <c:v>1871.08</c:v>
                </c:pt>
                <c:pt idx="4811" formatCode="General">
                  <c:v>1876.55</c:v>
                </c:pt>
                <c:pt idx="4812" formatCode="General">
                  <c:v>1869.69</c:v>
                </c:pt>
                <c:pt idx="4813" formatCode="General">
                  <c:v>1866.45</c:v>
                </c:pt>
                <c:pt idx="4814" formatCode="General">
                  <c:v>1867.11</c:v>
                </c:pt>
                <c:pt idx="4815" formatCode="General">
                  <c:v>1865.53</c:v>
                </c:pt>
                <c:pt idx="4816" formatCode="General">
                  <c:v>1875.31</c:v>
                </c:pt>
                <c:pt idx="4817" formatCode="General">
                  <c:v>1883.72</c:v>
                </c:pt>
                <c:pt idx="4818" formatCode="General">
                  <c:v>1888.47</c:v>
                </c:pt>
                <c:pt idx="4819" formatCode="General">
                  <c:v>1895.35</c:v>
                </c:pt>
                <c:pt idx="4820" formatCode="General">
                  <c:v>1897.35</c:v>
                </c:pt>
                <c:pt idx="4821" formatCode="General">
                  <c:v>1904.53</c:v>
                </c:pt>
                <c:pt idx="4822" formatCode="General">
                  <c:v>1913.72</c:v>
                </c:pt>
                <c:pt idx="4823" formatCode="General">
                  <c:v>1921.7438970994046</c:v>
                </c:pt>
                <c:pt idx="4824" formatCode="General">
                  <c:v>1927.74</c:v>
                </c:pt>
                <c:pt idx="4825" formatCode="General">
                  <c:v>1927.09</c:v>
                </c:pt>
                <c:pt idx="4826" formatCode="General">
                  <c:v>1924.58</c:v>
                </c:pt>
                <c:pt idx="4827" formatCode="General">
                  <c:v>1929.73</c:v>
                </c:pt>
                <c:pt idx="4828" formatCode="General">
                  <c:v>1929.09</c:v>
                </c:pt>
                <c:pt idx="4829" formatCode="General">
                  <c:v>1929.79</c:v>
                </c:pt>
                <c:pt idx="4830" formatCode="General">
                  <c:v>1929.04</c:v>
                </c:pt>
                <c:pt idx="4831" formatCode="General">
                  <c:v>1935.3</c:v>
                </c:pt>
                <c:pt idx="4832" formatCode="General">
                  <c:v>1935.82</c:v>
                </c:pt>
                <c:pt idx="4833" formatCode="General">
                  <c:v>1933.97</c:v>
                </c:pt>
                <c:pt idx="4834" formatCode="General">
                  <c:v>1937.75</c:v>
                </c:pt>
                <c:pt idx="4835" formatCode="General">
                  <c:v>1949.16</c:v>
                </c:pt>
                <c:pt idx="4836" formatCode="General">
                  <c:v>1944.28</c:v>
                </c:pt>
                <c:pt idx="4837" formatCode="General">
                  <c:v>1945.51</c:v>
                </c:pt>
                <c:pt idx="4838" formatCode="General">
                  <c:v>1952.82</c:v>
                </c:pt>
                <c:pt idx="4839" formatCode="General">
                  <c:v>1964.67</c:v>
                </c:pt>
                <c:pt idx="4840" formatCode="General">
                  <c:v>1958.6</c:v>
                </c:pt>
                <c:pt idx="4841" formatCode="General">
                  <c:v>1959.49</c:v>
                </c:pt>
                <c:pt idx="4842" formatCode="General">
                  <c:v>1962.26</c:v>
                </c:pt>
                <c:pt idx="4843" formatCode="General">
                  <c:v>1964.19</c:v>
                </c:pt>
                <c:pt idx="4844" formatCode="General">
                  <c:v>1954.09</c:v>
                </c:pt>
                <c:pt idx="4845" formatCode="General">
                  <c:v>1952.53</c:v>
                </c:pt>
                <c:pt idx="4846" formatCode="General">
                  <c:v>1953.76</c:v>
                </c:pt>
                <c:pt idx="4847" formatCode="General">
                  <c:v>1958.74</c:v>
                </c:pt>
                <c:pt idx="4848" formatCode="General">
                  <c:v>1961.3793476373339</c:v>
                </c:pt>
                <c:pt idx="4849" formatCode="General">
                  <c:v>1963.67</c:v>
                </c:pt>
                <c:pt idx="4850" formatCode="General">
                  <c:v>1960.85</c:v>
                </c:pt>
                <c:pt idx="4851" formatCode="General">
                  <c:v>1960.15</c:v>
                </c:pt>
                <c:pt idx="4852" formatCode="General">
                  <c:v>1961.53</c:v>
                </c:pt>
                <c:pt idx="4853" formatCode="General">
                  <c:v>1965.39</c:v>
                </c:pt>
                <c:pt idx="4854" formatCode="General">
                  <c:v>1965.83</c:v>
                </c:pt>
                <c:pt idx="4855" formatCode="General">
                  <c:v>1971.75</c:v>
                </c:pt>
                <c:pt idx="4856" formatCode="General">
                  <c:v>1971.8</c:v>
                </c:pt>
                <c:pt idx="4857" formatCode="General">
                  <c:v>1969.51</c:v>
                </c:pt>
                <c:pt idx="4858" formatCode="General">
                  <c:v>1965.37</c:v>
                </c:pt>
                <c:pt idx="4859" formatCode="General">
                  <c:v>1971.01</c:v>
                </c:pt>
                <c:pt idx="4860" formatCode="General">
                  <c:v>1978.01</c:v>
                </c:pt>
                <c:pt idx="4861" formatCode="General">
                  <c:v>1979.52</c:v>
                </c:pt>
                <c:pt idx="4862" formatCode="General">
                  <c:v>1980.84</c:v>
                </c:pt>
                <c:pt idx="4863" formatCode="General">
                  <c:v>1982.45</c:v>
                </c:pt>
                <c:pt idx="4864" formatCode="General">
                  <c:v>1984.67</c:v>
                </c:pt>
                <c:pt idx="4865" formatCode="General">
                  <c:v>1989.22</c:v>
                </c:pt>
                <c:pt idx="4866" formatCode="General">
                  <c:v>2002.56</c:v>
                </c:pt>
                <c:pt idx="4867" formatCode="General">
                  <c:v>2006.2280626561815</c:v>
                </c:pt>
                <c:pt idx="4868" formatCode="General">
                  <c:v>2012.82</c:v>
                </c:pt>
                <c:pt idx="4869" formatCode="General">
                  <c:v>2026.63</c:v>
                </c:pt>
                <c:pt idx="4870" formatCode="General">
                  <c:v>2030.2</c:v>
                </c:pt>
                <c:pt idx="4871" formatCode="General">
                  <c:v>2038.15</c:v>
                </c:pt>
                <c:pt idx="4872" formatCode="General">
                  <c:v>2031.21</c:v>
                </c:pt>
                <c:pt idx="4873" formatCode="General">
                  <c:v>2038.34</c:v>
                </c:pt>
                <c:pt idx="4874" formatCode="General">
                  <c:v>2037.67</c:v>
                </c:pt>
                <c:pt idx="4875" formatCode="General">
                  <c:v>2042.21</c:v>
                </c:pt>
                <c:pt idx="4876" formatCode="General">
                  <c:v>2040.4494201393923</c:v>
                </c:pt>
                <c:pt idx="4877" formatCode="General">
                  <c:v>2029.5</c:v>
                </c:pt>
                <c:pt idx="4878" formatCode="General">
                  <c:v>2022.88</c:v>
                </c:pt>
                <c:pt idx="4879" formatCode="General">
                  <c:v>2033.76</c:v>
                </c:pt>
                <c:pt idx="4880" formatCode="General">
                  <c:v>2035.73</c:v>
                </c:pt>
                <c:pt idx="4881" formatCode="General">
                  <c:v>2051.19</c:v>
                </c:pt>
                <c:pt idx="4882" formatCode="General">
                  <c:v>2042.8</c:v>
                </c:pt>
                <c:pt idx="4883" formatCode="General">
                  <c:v>2042.52</c:v>
                </c:pt>
                <c:pt idx="4884" formatCode="General">
                  <c:v>2043.61</c:v>
                </c:pt>
                <c:pt idx="4885" formatCode="General">
                  <c:v>2042.23</c:v>
                </c:pt>
                <c:pt idx="4886" formatCode="General">
                  <c:v>2038.59</c:v>
                </c:pt>
                <c:pt idx="4887" formatCode="General">
                  <c:v>2033.97</c:v>
                </c:pt>
                <c:pt idx="4888" formatCode="General">
                  <c:v>2033.16</c:v>
                </c:pt>
                <c:pt idx="4889" formatCode="General">
                  <c:v>2031.2</c:v>
                </c:pt>
                <c:pt idx="4890" formatCode="General">
                  <c:v>2033.59</c:v>
                </c:pt>
                <c:pt idx="4891" formatCode="General">
                  <c:v>2031.87</c:v>
                </c:pt>
                <c:pt idx="4892" formatCode="General">
                  <c:v>2032.07</c:v>
                </c:pt>
                <c:pt idx="4893" formatCode="General">
                  <c:v>2039.45</c:v>
                </c:pt>
                <c:pt idx="4894" formatCode="General">
                  <c:v>2036.47</c:v>
                </c:pt>
                <c:pt idx="4895" formatCode="General">
                  <c:v>2039.03</c:v>
                </c:pt>
                <c:pt idx="4896" formatCode="General">
                  <c:v>2037.55</c:v>
                </c:pt>
                <c:pt idx="4897" formatCode="General">
                  <c:v>2047.77</c:v>
                </c:pt>
                <c:pt idx="4898" formatCode="General">
                  <c:v>2053.84</c:v>
                </c:pt>
                <c:pt idx="4899" formatCode="General">
                  <c:v>2058.35</c:v>
                </c:pt>
                <c:pt idx="4900" formatCode="General">
                  <c:v>2069.14</c:v>
                </c:pt>
                <c:pt idx="4901" formatCode="General">
                  <c:v>2066.8000000000002</c:v>
                </c:pt>
                <c:pt idx="4902" formatCode="General">
                  <c:v>2072.9499999999998</c:v>
                </c:pt>
                <c:pt idx="4903" formatCode="General">
                  <c:v>2072.79</c:v>
                </c:pt>
                <c:pt idx="4904" formatCode="General">
                  <c:v>2069.9699999999998</c:v>
                </c:pt>
                <c:pt idx="4905" formatCode="General">
                  <c:v>2065.9299999999998</c:v>
                </c:pt>
                <c:pt idx="4906" formatCode="General">
                  <c:v>2072.16</c:v>
                </c:pt>
                <c:pt idx="4907" formatCode="General">
                  <c:v>2081.06</c:v>
                </c:pt>
                <c:pt idx="4908" formatCode="General">
                  <c:v>2081.61</c:v>
                </c:pt>
                <c:pt idx="4909" formatCode="General">
                  <c:v>2086.6</c:v>
                </c:pt>
                <c:pt idx="4910" formatCode="General">
                  <c:v>2090.9</c:v>
                </c:pt>
                <c:pt idx="4911" formatCode="General">
                  <c:v>2091.4899999999998</c:v>
                </c:pt>
                <c:pt idx="4912" formatCode="General">
                  <c:v>2095.69</c:v>
                </c:pt>
                <c:pt idx="4913" formatCode="General">
                  <c:v>2110.37</c:v>
                </c:pt>
                <c:pt idx="4914" formatCode="General">
                  <c:v>2119.9499999999998</c:v>
                </c:pt>
                <c:pt idx="4915" formatCode="General">
                  <c:v>2122.5500000000002</c:v>
                </c:pt>
                <c:pt idx="4916" formatCode="General">
                  <c:v>2124.3000000000002</c:v>
                </c:pt>
                <c:pt idx="4917" formatCode="General">
                  <c:v>2132.92</c:v>
                </c:pt>
                <c:pt idx="4918" formatCode="General">
                  <c:v>2134.25</c:v>
                </c:pt>
                <c:pt idx="4919" formatCode="General">
                  <c:v>2131.3400400020305</c:v>
                </c:pt>
                <c:pt idx="4920" formatCode="General">
                  <c:v>2127.1799999999998</c:v>
                </c:pt>
                <c:pt idx="4921" formatCode="General">
                  <c:v>2129.6799999999998</c:v>
                </c:pt>
                <c:pt idx="4922" formatCode="General">
                  <c:v>2133.38</c:v>
                </c:pt>
                <c:pt idx="4923" formatCode="General">
                  <c:v>2126.5700000000002</c:v>
                </c:pt>
                <c:pt idx="4924" formatCode="General">
                  <c:v>2126.64</c:v>
                </c:pt>
                <c:pt idx="4925" formatCode="General">
                  <c:v>2124.0500000000002</c:v>
                </c:pt>
                <c:pt idx="4926" formatCode="General">
                  <c:v>2117.6999999999998</c:v>
                </c:pt>
                <c:pt idx="4927" formatCode="General">
                  <c:v>2114.75</c:v>
                </c:pt>
                <c:pt idx="4928" formatCode="General">
                  <c:v>2112.5922372609411</c:v>
                </c:pt>
                <c:pt idx="4929" formatCode="General">
                  <c:v>2105.0658642066105</c:v>
                </c:pt>
                <c:pt idx="4930" formatCode="General">
                  <c:v>2096.4</c:v>
                </c:pt>
                <c:pt idx="4931" formatCode="General">
                  <c:v>2086.62</c:v>
                </c:pt>
                <c:pt idx="4932" formatCode="General">
                  <c:v>2074.0518854707061</c:v>
                </c:pt>
                <c:pt idx="4933" formatCode="General">
                  <c:v>2059.6999999999998</c:v>
                </c:pt>
                <c:pt idx="4934" formatCode="General">
                  <c:v>2056.44</c:v>
                </c:pt>
                <c:pt idx="4935" formatCode="General">
                  <c:v>2068.3004119467078</c:v>
                </c:pt>
                <c:pt idx="4936" formatCode="General">
                  <c:v>2067.7800000000002</c:v>
                </c:pt>
                <c:pt idx="4937" formatCode="General">
                  <c:v>2066.3200000000002</c:v>
                </c:pt>
                <c:pt idx="4938" formatCode="General">
                  <c:v>2082.7800000000002</c:v>
                </c:pt>
                <c:pt idx="4939" formatCode="General">
                  <c:v>2087.23</c:v>
                </c:pt>
                <c:pt idx="4940" formatCode="General">
                  <c:v>2088.2945403961853</c:v>
                </c:pt>
                <c:pt idx="4941" formatCode="General">
                  <c:v>2080.4</c:v>
                </c:pt>
                <c:pt idx="4942" formatCode="General">
                  <c:v>2083.1844316963275</c:v>
                </c:pt>
                <c:pt idx="4943" formatCode="General">
                  <c:v>2088.7199999999998</c:v>
                </c:pt>
                <c:pt idx="4944" formatCode="General">
                  <c:v>2087.58</c:v>
                </c:pt>
                <c:pt idx="4945" formatCode="General">
                  <c:v>2085.39</c:v>
                </c:pt>
                <c:pt idx="4946" formatCode="General">
                  <c:v>2084.5199416513792</c:v>
                </c:pt>
                <c:pt idx="4947" formatCode="General">
                  <c:v>2086.8735117270403</c:v>
                </c:pt>
                <c:pt idx="4948" formatCode="General">
                  <c:v>2084</c:v>
                </c:pt>
                <c:pt idx="4949" formatCode="General">
                  <c:v>2079.2199999999998</c:v>
                </c:pt>
                <c:pt idx="4950" formatCode="General">
                  <c:v>2084.81</c:v>
                </c:pt>
                <c:pt idx="4951" formatCode="General">
                  <c:v>2079.08</c:v>
                </c:pt>
                <c:pt idx="4952" formatCode="General">
                  <c:v>2079.36</c:v>
                </c:pt>
                <c:pt idx="4953" formatCode="General">
                  <c:v>2078.02</c:v>
                </c:pt>
                <c:pt idx="4954" formatCode="General">
                  <c:v>2074.5100000000002</c:v>
                </c:pt>
                <c:pt idx="4955" formatCode="General">
                  <c:v>2072.23</c:v>
                </c:pt>
                <c:pt idx="4956" formatCode="General">
                  <c:v>2072.6</c:v>
                </c:pt>
                <c:pt idx="4957" formatCode="General">
                  <c:v>2067.59</c:v>
                </c:pt>
                <c:pt idx="4958" formatCode="General">
                  <c:v>2067.21</c:v>
                </c:pt>
                <c:pt idx="4959" formatCode="General">
                  <c:v>2063.29</c:v>
                </c:pt>
                <c:pt idx="4960" formatCode="General">
                  <c:v>2066.98</c:v>
                </c:pt>
                <c:pt idx="4961" formatCode="General">
                  <c:v>2069.02</c:v>
                </c:pt>
                <c:pt idx="4962" formatCode="General">
                  <c:v>2066.46</c:v>
                </c:pt>
                <c:pt idx="4963" formatCode="General">
                  <c:v>2062.46</c:v>
                </c:pt>
                <c:pt idx="4964" formatCode="General">
                  <c:v>2060.92</c:v>
                </c:pt>
                <c:pt idx="4965" formatCode="General">
                  <c:v>2066.65</c:v>
                </c:pt>
                <c:pt idx="4966" formatCode="General">
                  <c:v>2081.12</c:v>
                </c:pt>
                <c:pt idx="4967" formatCode="General">
                  <c:v>2086.4</c:v>
                </c:pt>
                <c:pt idx="4968" formatCode="General">
                  <c:v>2092.4</c:v>
                </c:pt>
                <c:pt idx="4969" formatCode="General">
                  <c:v>2089.91</c:v>
                </c:pt>
                <c:pt idx="4970" formatCode="General">
                  <c:v>2090.33</c:v>
                </c:pt>
                <c:pt idx="4971" formatCode="General">
                  <c:v>2092.73</c:v>
                </c:pt>
                <c:pt idx="4972" formatCode="General">
                  <c:v>2102.08</c:v>
                </c:pt>
                <c:pt idx="4973" formatCode="General">
                  <c:v>2100.85</c:v>
                </c:pt>
                <c:pt idx="4974" formatCode="General">
                  <c:v>2097.6</c:v>
                </c:pt>
                <c:pt idx="4975" formatCode="General">
                  <c:v>2098.58</c:v>
                </c:pt>
                <c:pt idx="4976" formatCode="General">
                  <c:v>2101.38</c:v>
                </c:pt>
                <c:pt idx="4977" formatCode="General">
                  <c:v>2095.38</c:v>
                </c:pt>
                <c:pt idx="4978" formatCode="General">
                  <c:v>2089.23</c:v>
                </c:pt>
                <c:pt idx="4979" formatCode="General">
                  <c:v>2087.94</c:v>
                </c:pt>
                <c:pt idx="4980" formatCode="General">
                  <c:v>2086.36</c:v>
                </c:pt>
                <c:pt idx="4981" formatCode="General">
                  <c:v>2090.23</c:v>
                </c:pt>
                <c:pt idx="4982" formatCode="General">
                  <c:v>2084.5700000000002</c:v>
                </c:pt>
                <c:pt idx="4983" formatCode="General">
                  <c:v>2087.48</c:v>
                </c:pt>
                <c:pt idx="4984" formatCode="General">
                  <c:v>2087.08</c:v>
                </c:pt>
                <c:pt idx="4985" formatCode="General">
                  <c:v>2086.0300000000002</c:v>
                </c:pt>
                <c:pt idx="4986" formatCode="General">
                  <c:v>2081.0100000000002</c:v>
                </c:pt>
                <c:pt idx="4987" formatCode="General">
                  <c:v>2082.25</c:v>
                </c:pt>
                <c:pt idx="4988" formatCode="General">
                  <c:v>2079.27</c:v>
                </c:pt>
                <c:pt idx="4989" formatCode="General">
                  <c:v>2074.71</c:v>
                </c:pt>
                <c:pt idx="4990" formatCode="General">
                  <c:v>2073.81</c:v>
                </c:pt>
                <c:pt idx="4991" formatCode="General">
                  <c:v>2065.1799999999998</c:v>
                </c:pt>
                <c:pt idx="4992" formatCode="General">
                  <c:v>2052.23</c:v>
                </c:pt>
                <c:pt idx="4993" formatCode="General">
                  <c:v>2044.55</c:v>
                </c:pt>
                <c:pt idx="4994" formatCode="General">
                  <c:v>2031.38</c:v>
                </c:pt>
                <c:pt idx="4995" formatCode="General">
                  <c:v>2031.66</c:v>
                </c:pt>
                <c:pt idx="4996" formatCode="General">
                  <c:v>2033.87</c:v>
                </c:pt>
                <c:pt idx="4997" formatCode="General">
                  <c:v>2035.54</c:v>
                </c:pt>
                <c:pt idx="4998" formatCode="General">
                  <c:v>2038.6331084493911</c:v>
                </c:pt>
                <c:pt idx="4999" formatCode="General">
                  <c:v>2042.16</c:v>
                </c:pt>
                <c:pt idx="5000" formatCode="General">
                  <c:v>2045.15</c:v>
                </c:pt>
                <c:pt idx="5001" formatCode="General">
                  <c:v>2055.1799999999998</c:v>
                </c:pt>
                <c:pt idx="5002" formatCode="General">
                  <c:v>2059.84</c:v>
                </c:pt>
                <c:pt idx="5003" formatCode="General">
                  <c:v>2058.62</c:v>
                </c:pt>
                <c:pt idx="5004" formatCode="General">
                  <c:v>2060.9</c:v>
                </c:pt>
                <c:pt idx="5005" formatCode="General">
                  <c:v>2064.9</c:v>
                </c:pt>
                <c:pt idx="5006" formatCode="General">
                  <c:v>2071.7800000000002</c:v>
                </c:pt>
                <c:pt idx="5007" formatCode="General">
                  <c:v>2072.1999999999998</c:v>
                </c:pt>
                <c:pt idx="5008" formatCode="General">
                  <c:v>2075.2199999999998</c:v>
                </c:pt>
                <c:pt idx="5009" formatCode="General">
                  <c:v>2075.9499999999998</c:v>
                </c:pt>
                <c:pt idx="5010" formatCode="General">
                  <c:v>2085.85</c:v>
                </c:pt>
                <c:pt idx="5011" formatCode="General">
                  <c:v>2077.87</c:v>
                </c:pt>
                <c:pt idx="5012" formatCode="General">
                  <c:v>2076.9299999999998</c:v>
                </c:pt>
                <c:pt idx="5013" formatCode="General">
                  <c:v>2079.06</c:v>
                </c:pt>
                <c:pt idx="5014" formatCode="General">
                  <c:v>2080.59</c:v>
                </c:pt>
                <c:pt idx="5015" formatCode="General">
                  <c:v>2089.11</c:v>
                </c:pt>
                <c:pt idx="5016" formatCode="General">
                  <c:v>2091.96</c:v>
                </c:pt>
                <c:pt idx="5017" formatCode="General">
                  <c:v>2092.9699999999998</c:v>
                </c:pt>
                <c:pt idx="5018" formatCode="General">
                  <c:v>2090.7600000000002</c:v>
                </c:pt>
                <c:pt idx="5019" formatCode="General">
                  <c:v>2086.7199999999998</c:v>
                </c:pt>
                <c:pt idx="5020" formatCode="General">
                  <c:v>2080.19</c:v>
                </c:pt>
                <c:pt idx="5021" formatCode="General">
                  <c:v>2075.14</c:v>
                </c:pt>
                <c:pt idx="5022" formatCode="General">
                  <c:v>2074.2399999999998</c:v>
                </c:pt>
                <c:pt idx="5023" formatCode="General">
                  <c:v>2070.62</c:v>
                </c:pt>
                <c:pt idx="5024" formatCode="General">
                  <c:v>2069.66</c:v>
                </c:pt>
                <c:pt idx="5025" formatCode="General">
                  <c:v>2062.2199999999998</c:v>
                </c:pt>
                <c:pt idx="5026" formatCode="General">
                  <c:v>2068.29</c:v>
                </c:pt>
                <c:pt idx="5027" formatCode="General">
                  <c:v>2075.5700000000002</c:v>
                </c:pt>
                <c:pt idx="5028" formatCode="General">
                  <c:v>2073.5500000000002</c:v>
                </c:pt>
                <c:pt idx="5029" formatCode="General">
                  <c:v>2074.6</c:v>
                </c:pt>
                <c:pt idx="5030" formatCode="General">
                  <c:v>2075.1999999999998</c:v>
                </c:pt>
                <c:pt idx="5031" formatCode="General">
                  <c:v>2077.08</c:v>
                </c:pt>
                <c:pt idx="5032" formatCode="General">
                  <c:v>2084.6999999999998</c:v>
                </c:pt>
                <c:pt idx="5033" formatCode="General">
                  <c:v>2091.4699999999998</c:v>
                </c:pt>
                <c:pt idx="5034" formatCode="General">
                  <c:v>2092.11</c:v>
                </c:pt>
                <c:pt idx="5035" formatCode="General">
                  <c:v>2089.06</c:v>
                </c:pt>
                <c:pt idx="5036" formatCode="General">
                  <c:v>2087.6</c:v>
                </c:pt>
                <c:pt idx="5037" formatCode="General">
                  <c:v>2085.92</c:v>
                </c:pt>
                <c:pt idx="5038" formatCode="General">
                  <c:v>2078.46</c:v>
                </c:pt>
                <c:pt idx="5039" formatCode="General">
                  <c:v>2070.17</c:v>
                </c:pt>
                <c:pt idx="5040" formatCode="General">
                  <c:v>2080.13</c:v>
                </c:pt>
                <c:pt idx="5041" formatCode="General">
                  <c:v>2075.8200000000002</c:v>
                </c:pt>
                <c:pt idx="5042" formatCode="General">
                  <c:v>2070.81</c:v>
                </c:pt>
                <c:pt idx="5043" formatCode="General">
                  <c:v>2063.04</c:v>
                </c:pt>
                <c:pt idx="5044" formatCode="General">
                  <c:v>2065.06</c:v>
                </c:pt>
                <c:pt idx="5045" formatCode="General">
                  <c:v>2071.6999999999998</c:v>
                </c:pt>
                <c:pt idx="5046" formatCode="General">
                  <c:v>2078.19</c:v>
                </c:pt>
                <c:pt idx="5047" formatCode="General">
                  <c:v>2075.86</c:v>
                </c:pt>
                <c:pt idx="5048" formatCode="General">
                  <c:v>2080.27</c:v>
                </c:pt>
                <c:pt idx="5049" formatCode="General">
                  <c:v>2082.5300000000002</c:v>
                </c:pt>
                <c:pt idx="5050" formatCode="General">
                  <c:v>2087.5500000000002</c:v>
                </c:pt>
                <c:pt idx="5051" formatCode="General">
                  <c:v>2090.8200000000002</c:v>
                </c:pt>
                <c:pt idx="5052" formatCode="General">
                  <c:v>2089.63</c:v>
                </c:pt>
                <c:pt idx="5053" formatCode="General">
                  <c:v>2093.41</c:v>
                </c:pt>
                <c:pt idx="5054" formatCode="General">
                  <c:v>2102.65</c:v>
                </c:pt>
                <c:pt idx="5055" formatCode="General">
                  <c:v>2097.86</c:v>
                </c:pt>
                <c:pt idx="5056" formatCode="General">
                  <c:v>2099.56</c:v>
                </c:pt>
                <c:pt idx="5057" formatCode="General">
                  <c:v>2099.04</c:v>
                </c:pt>
                <c:pt idx="5058" formatCode="General">
                  <c:v>2101.19</c:v>
                </c:pt>
                <c:pt idx="5059" formatCode="General">
                  <c:v>2106.48</c:v>
                </c:pt>
                <c:pt idx="5060" formatCode="General">
                  <c:v>2106.17</c:v>
                </c:pt>
                <c:pt idx="5061" formatCode="General">
                  <c:v>2095.37</c:v>
                </c:pt>
                <c:pt idx="5062" formatCode="General">
                  <c:v>2094.12</c:v>
                </c:pt>
                <c:pt idx="5063" formatCode="General">
                  <c:v>2095.46</c:v>
                </c:pt>
                <c:pt idx="5064" formatCode="General">
                  <c:v>2098.58</c:v>
                </c:pt>
                <c:pt idx="5065" formatCode="General">
                  <c:v>2106.4</c:v>
                </c:pt>
                <c:pt idx="5066" formatCode="General">
                  <c:v>2109.52</c:v>
                </c:pt>
                <c:pt idx="5067" formatCode="General">
                  <c:v>2112.5500000000002</c:v>
                </c:pt>
                <c:pt idx="5068" formatCode="General">
                  <c:v>2125.77</c:v>
                </c:pt>
                <c:pt idx="5069" formatCode="General">
                  <c:v>2116.79</c:v>
                </c:pt>
                <c:pt idx="5070" formatCode="General">
                  <c:v>2114.3000000000002</c:v>
                </c:pt>
                <c:pt idx="5071" formatCode="General">
                  <c:v>2111.41</c:v>
                </c:pt>
                <c:pt idx="5072" formatCode="General">
                  <c:v>2111.02</c:v>
                </c:pt>
                <c:pt idx="5073" formatCode="General">
                  <c:v>2112.42</c:v>
                </c:pt>
                <c:pt idx="5074" formatCode="General">
                  <c:v>2108.7199999999998</c:v>
                </c:pt>
                <c:pt idx="5075" formatCode="General">
                  <c:v>2109.11</c:v>
                </c:pt>
                <c:pt idx="5076" formatCode="General">
                  <c:v>2111.06</c:v>
                </c:pt>
                <c:pt idx="5077" formatCode="General">
                  <c:v>2108.0100000000002</c:v>
                </c:pt>
                <c:pt idx="5078" formatCode="General">
                  <c:v>2106.6999999999998</c:v>
                </c:pt>
                <c:pt idx="5079" formatCode="General">
                  <c:v>2114.64</c:v>
                </c:pt>
                <c:pt idx="5080" formatCode="General">
                  <c:v>2116.8000000000002</c:v>
                </c:pt>
                <c:pt idx="5081" formatCode="General">
                  <c:v>2115.79</c:v>
                </c:pt>
                <c:pt idx="5082" formatCode="General">
                  <c:v>2116.12</c:v>
                </c:pt>
                <c:pt idx="5083" formatCode="General">
                  <c:v>2120.75</c:v>
                </c:pt>
                <c:pt idx="5084" formatCode="General">
                  <c:v>2125.64</c:v>
                </c:pt>
                <c:pt idx="5085" formatCode="General">
                  <c:v>2124.85</c:v>
                </c:pt>
                <c:pt idx="5086" formatCode="General">
                  <c:v>2126.0700000000002</c:v>
                </c:pt>
                <c:pt idx="5087" formatCode="General">
                  <c:v>2121.5300000000002</c:v>
                </c:pt>
                <c:pt idx="5088" formatCode="General">
                  <c:v>2120.91</c:v>
                </c:pt>
                <c:pt idx="5089" formatCode="General">
                  <c:v>2121.58</c:v>
                </c:pt>
                <c:pt idx="5090" formatCode="General">
                  <c:v>2119.1999999999998</c:v>
                </c:pt>
                <c:pt idx="5091" formatCode="General">
                  <c:v>2120.9899999999998</c:v>
                </c:pt>
                <c:pt idx="5092" formatCode="General">
                  <c:v>2132.56</c:v>
                </c:pt>
                <c:pt idx="5093" formatCode="General">
                  <c:v>2142.04</c:v>
                </c:pt>
                <c:pt idx="5094" formatCode="General">
                  <c:v>2152.62</c:v>
                </c:pt>
                <c:pt idx="5095" formatCode="General">
                  <c:v>2154.5808423334734</c:v>
                </c:pt>
                <c:pt idx="5096" formatCode="General">
                  <c:v>2154.41</c:v>
                </c:pt>
                <c:pt idx="5097" formatCode="General">
                  <c:v>2147</c:v>
                </c:pt>
                <c:pt idx="5098" formatCode="General">
                  <c:v>2156.5100000000002</c:v>
                </c:pt>
                <c:pt idx="5099" formatCode="General">
                  <c:v>2156.87</c:v>
                </c:pt>
                <c:pt idx="5100" formatCode="General">
                  <c:v>2162.85</c:v>
                </c:pt>
                <c:pt idx="5101" formatCode="General">
                  <c:v>2164.04</c:v>
                </c:pt>
                <c:pt idx="5102" formatCode="General">
                  <c:v>2170.71</c:v>
                </c:pt>
                <c:pt idx="5103" formatCode="General">
                  <c:v>2165.35</c:v>
                </c:pt>
                <c:pt idx="5104" formatCode="General">
                  <c:v>2156.31</c:v>
                </c:pt>
                <c:pt idx="5105" formatCode="General">
                  <c:v>2153.89</c:v>
                </c:pt>
                <c:pt idx="5106" formatCode="General">
                  <c:v>2153.48</c:v>
                </c:pt>
                <c:pt idx="5107" formatCode="General">
                  <c:v>2149.4699999999998</c:v>
                </c:pt>
                <c:pt idx="5108" formatCode="General">
                  <c:v>2141.1999999999998</c:v>
                </c:pt>
                <c:pt idx="5109" formatCode="General">
                  <c:v>2133</c:v>
                </c:pt>
                <c:pt idx="5110" formatCode="General">
                  <c:v>2137.0100000000002</c:v>
                </c:pt>
                <c:pt idx="5111" formatCode="General">
                  <c:v>2133.61</c:v>
                </c:pt>
                <c:pt idx="5112" formatCode="General">
                  <c:v>2130.3200000000002</c:v>
                </c:pt>
                <c:pt idx="5113" formatCode="General">
                  <c:v>2126.9899999999998</c:v>
                </c:pt>
                <c:pt idx="5114" formatCode="General">
                  <c:v>2129.87</c:v>
                </c:pt>
                <c:pt idx="5115" formatCode="General">
                  <c:v>2130.73</c:v>
                </c:pt>
                <c:pt idx="5116" formatCode="General">
                  <c:v>2130.54</c:v>
                </c:pt>
                <c:pt idx="5117" formatCode="General">
                  <c:v>2131.61</c:v>
                </c:pt>
                <c:pt idx="5118" formatCode="General">
                  <c:v>2130.25</c:v>
                </c:pt>
                <c:pt idx="5119" formatCode="General">
                  <c:v>2129.6999999999998</c:v>
                </c:pt>
                <c:pt idx="5120" formatCode="General">
                  <c:v>2122.8200000000002</c:v>
                </c:pt>
                <c:pt idx="5121" formatCode="General">
                  <c:v>2121.94</c:v>
                </c:pt>
                <c:pt idx="5122" formatCode="General">
                  <c:v>2119.48</c:v>
                </c:pt>
                <c:pt idx="5123" formatCode="General">
                  <c:v>2114.9899999999998</c:v>
                </c:pt>
                <c:pt idx="5124" formatCode="General">
                  <c:v>2109.4899999999998</c:v>
                </c:pt>
                <c:pt idx="5125" formatCode="General">
                  <c:v>2105.41</c:v>
                </c:pt>
                <c:pt idx="5126" formatCode="General">
                  <c:v>2106.7600000000002</c:v>
                </c:pt>
                <c:pt idx="5127" formatCode="General">
                  <c:v>2108.16</c:v>
                </c:pt>
                <c:pt idx="5128" formatCode="General">
                  <c:v>2103.42</c:v>
                </c:pt>
                <c:pt idx="5129" formatCode="General">
                  <c:v>2100.37</c:v>
                </c:pt>
                <c:pt idx="5130" formatCode="General">
                  <c:v>2099.67</c:v>
                </c:pt>
                <c:pt idx="5131" formatCode="General">
                  <c:v>2096.1999999999998</c:v>
                </c:pt>
                <c:pt idx="5132" formatCode="General">
                  <c:v>2095.16</c:v>
                </c:pt>
                <c:pt idx="5133" formatCode="General">
                  <c:v>2096.31</c:v>
                </c:pt>
                <c:pt idx="5134" formatCode="General">
                  <c:v>2094.44</c:v>
                </c:pt>
                <c:pt idx="5135" formatCode="General">
                  <c:v>2093.4</c:v>
                </c:pt>
                <c:pt idx="5136" formatCode="General">
                  <c:v>2094.59</c:v>
                </c:pt>
                <c:pt idx="5137" formatCode="General">
                  <c:v>2096.1999999999998</c:v>
                </c:pt>
                <c:pt idx="5138" formatCode="General">
                  <c:v>2100.4699999999998</c:v>
                </c:pt>
                <c:pt idx="5139" formatCode="General">
                  <c:v>2101.2199999999998</c:v>
                </c:pt>
                <c:pt idx="5140" formatCode="General">
                  <c:v>2100.42</c:v>
                </c:pt>
                <c:pt idx="5141" formatCode="General">
                  <c:v>2100.8000000000002</c:v>
                </c:pt>
                <c:pt idx="5142" formatCode="General">
                  <c:v>2100.52</c:v>
                </c:pt>
                <c:pt idx="5143" formatCode="General">
                  <c:v>2101.59</c:v>
                </c:pt>
                <c:pt idx="5144" formatCode="General">
                  <c:v>2097.33</c:v>
                </c:pt>
                <c:pt idx="5145" formatCode="General">
                  <c:v>2091.12</c:v>
                </c:pt>
                <c:pt idx="5146" formatCode="General">
                  <c:v>2090.15</c:v>
                </c:pt>
                <c:pt idx="5147" formatCode="General">
                  <c:v>2085.33</c:v>
                </c:pt>
                <c:pt idx="5148" formatCode="General">
                  <c:v>2079.5500000000002</c:v>
                </c:pt>
                <c:pt idx="5149" formatCode="General">
                  <c:v>2080.06</c:v>
                </c:pt>
                <c:pt idx="5150" formatCode="General">
                  <c:v>2072.9299999999998</c:v>
                </c:pt>
                <c:pt idx="5151" formatCode="General">
                  <c:v>2064.9</c:v>
                </c:pt>
                <c:pt idx="5152" formatCode="General">
                  <c:v>2060.0500000000002</c:v>
                </c:pt>
                <c:pt idx="5153" formatCode="General">
                  <c:v>2063.04</c:v>
                </c:pt>
                <c:pt idx="5154" formatCode="General">
                  <c:v>2070.4499999999998</c:v>
                </c:pt>
                <c:pt idx="5155" formatCode="General">
                  <c:v>2068.92</c:v>
                </c:pt>
                <c:pt idx="5156" formatCode="General">
                  <c:v>2070.3000000000002</c:v>
                </c:pt>
                <c:pt idx="5157" formatCode="General">
                  <c:v>2072.94</c:v>
                </c:pt>
                <c:pt idx="5158" formatCode="General">
                  <c:v>2067.89</c:v>
                </c:pt>
                <c:pt idx="5159" formatCode="General">
                  <c:v>2073.7199999999998</c:v>
                </c:pt>
                <c:pt idx="5160" formatCode="General">
                  <c:v>2070.16</c:v>
                </c:pt>
                <c:pt idx="5161" formatCode="General">
                  <c:v>2061.92</c:v>
                </c:pt>
                <c:pt idx="5162" formatCode="General">
                  <c:v>2057.46</c:v>
                </c:pt>
                <c:pt idx="5163" formatCode="General">
                  <c:v>2051.94</c:v>
                </c:pt>
                <c:pt idx="5164" formatCode="General">
                  <c:v>2054.96</c:v>
                </c:pt>
                <c:pt idx="5165" formatCode="General">
                  <c:v>2048.7600000000002</c:v>
                </c:pt>
                <c:pt idx="5166" formatCode="General">
                  <c:v>2049.09</c:v>
                </c:pt>
                <c:pt idx="5167" formatCode="General">
                  <c:v>2042.05</c:v>
                </c:pt>
                <c:pt idx="5168" formatCode="General">
                  <c:v>2042.16</c:v>
                </c:pt>
                <c:pt idx="5169" formatCode="General">
                  <c:v>2040.96</c:v>
                </c:pt>
                <c:pt idx="5170" formatCode="General">
                  <c:v>2039.21</c:v>
                </c:pt>
                <c:pt idx="5171" formatCode="General">
                  <c:v>2031.53</c:v>
                </c:pt>
                <c:pt idx="5172" formatCode="General">
                  <c:v>2026.6</c:v>
                </c:pt>
                <c:pt idx="5173" formatCode="General">
                  <c:v>2018.68</c:v>
                </c:pt>
                <c:pt idx="5174" formatCode="General">
                  <c:v>2021.75</c:v>
                </c:pt>
                <c:pt idx="5175" formatCode="General">
                  <c:v>2025.78</c:v>
                </c:pt>
                <c:pt idx="5176" formatCode="General">
                  <c:v>2021.34</c:v>
                </c:pt>
                <c:pt idx="5177" formatCode="General">
                  <c:v>2022.89</c:v>
                </c:pt>
                <c:pt idx="5178" formatCode="General">
                  <c:v>2018.94</c:v>
                </c:pt>
                <c:pt idx="5179" formatCode="General">
                  <c:v>2019.43</c:v>
                </c:pt>
                <c:pt idx="5180" formatCode="General">
                  <c:v>2007.74</c:v>
                </c:pt>
                <c:pt idx="5181" formatCode="General">
                  <c:v>2003.15</c:v>
                </c:pt>
                <c:pt idx="5182" formatCode="General">
                  <c:v>1998.48</c:v>
                </c:pt>
                <c:pt idx="5183" formatCode="General">
                  <c:v>1994.83</c:v>
                </c:pt>
                <c:pt idx="5184" formatCode="General">
                  <c:v>1990.82</c:v>
                </c:pt>
                <c:pt idx="5185" formatCode="General">
                  <c:v>1991.01</c:v>
                </c:pt>
                <c:pt idx="5186" formatCode="General">
                  <c:v>1988.95</c:v>
                </c:pt>
                <c:pt idx="5187" formatCode="General">
                  <c:v>1989.69</c:v>
                </c:pt>
                <c:pt idx="5188" formatCode="General">
                  <c:v>1988.44</c:v>
                </c:pt>
                <c:pt idx="5189" formatCode="General">
                  <c:v>1993.38</c:v>
                </c:pt>
                <c:pt idx="5190" formatCode="General">
                  <c:v>2001.3</c:v>
                </c:pt>
                <c:pt idx="5191" formatCode="General">
                  <c:v>2001.13</c:v>
                </c:pt>
                <c:pt idx="5192" formatCode="General">
                  <c:v>2006.57</c:v>
                </c:pt>
                <c:pt idx="5193" formatCode="General">
                  <c:v>2015.19</c:v>
                </c:pt>
                <c:pt idx="5194" formatCode="General">
                  <c:v>2017.05</c:v>
                </c:pt>
                <c:pt idx="5195" formatCode="General">
                  <c:v>2024.87</c:v>
                </c:pt>
                <c:pt idx="5196" formatCode="General">
                  <c:v>2018.63</c:v>
                </c:pt>
                <c:pt idx="5197" formatCode="General">
                  <c:v>2018.65</c:v>
                </c:pt>
                <c:pt idx="5198" formatCode="General">
                  <c:v>2013.16</c:v>
                </c:pt>
                <c:pt idx="5199" formatCode="General">
                  <c:v>2009.11</c:v>
                </c:pt>
                <c:pt idx="5200" formatCode="General">
                  <c:v>2004.2</c:v>
                </c:pt>
                <c:pt idx="5201" formatCode="General">
                  <c:v>2001.62</c:v>
                </c:pt>
                <c:pt idx="5202" formatCode="General">
                  <c:v>1996.7</c:v>
                </c:pt>
                <c:pt idx="5203" formatCode="General">
                  <c:v>1995.41</c:v>
                </c:pt>
                <c:pt idx="5204" formatCode="General">
                  <c:v>1988.59</c:v>
                </c:pt>
                <c:pt idx="5205" formatCode="General">
                  <c:v>1977.94</c:v>
                </c:pt>
                <c:pt idx="5206" formatCode="General">
                  <c:v>1971.52</c:v>
                </c:pt>
                <c:pt idx="5207" formatCode="General">
                  <c:v>1968.25</c:v>
                </c:pt>
                <c:pt idx="5208" formatCode="General">
                  <c:v>1961.79</c:v>
                </c:pt>
                <c:pt idx="5209" formatCode="General">
                  <c:v>1962.16</c:v>
                </c:pt>
                <c:pt idx="5210" formatCode="General">
                  <c:v>1955.9</c:v>
                </c:pt>
                <c:pt idx="5211" formatCode="General">
                  <c:v>1961.98</c:v>
                </c:pt>
                <c:pt idx="5212" formatCode="General">
                  <c:v>1974.61</c:v>
                </c:pt>
                <c:pt idx="5213" formatCode="General">
                  <c:v>1979.39</c:v>
                </c:pt>
                <c:pt idx="5214" formatCode="General">
                  <c:v>1979.42</c:v>
                </c:pt>
                <c:pt idx="5215" formatCode="General">
                  <c:v>1984.98</c:v>
                </c:pt>
                <c:pt idx="5216" formatCode="General">
                  <c:v>1978.5</c:v>
                </c:pt>
                <c:pt idx="5217" formatCode="General">
                  <c:v>1975.21</c:v>
                </c:pt>
                <c:pt idx="5218" formatCode="General">
                  <c:v>1977.83</c:v>
                </c:pt>
                <c:pt idx="5219" formatCode="General">
                  <c:v>1975.54</c:v>
                </c:pt>
                <c:pt idx="5220" formatCode="General">
                  <c:v>1972.98</c:v>
                </c:pt>
                <c:pt idx="5221" formatCode="General">
                  <c:v>1977.88</c:v>
                </c:pt>
                <c:pt idx="5222" formatCode="General">
                  <c:v>1964.14</c:v>
                </c:pt>
                <c:pt idx="5223" formatCode="General">
                  <c:v>1962.4</c:v>
                </c:pt>
                <c:pt idx="5224" formatCode="General">
                  <c:v>1962.37</c:v>
                </c:pt>
                <c:pt idx="5225" formatCode="General">
                  <c:v>1962.3</c:v>
                </c:pt>
                <c:pt idx="5226" formatCode="General">
                  <c:v>1953.08</c:v>
                </c:pt>
                <c:pt idx="5227" formatCode="General">
                  <c:v>1951.77</c:v>
                </c:pt>
                <c:pt idx="5228" formatCode="General">
                  <c:v>1948.47</c:v>
                </c:pt>
                <c:pt idx="5229" formatCode="General">
                  <c:v>1949.42</c:v>
                </c:pt>
                <c:pt idx="5230" formatCode="General">
                  <c:v>1943.01</c:v>
                </c:pt>
                <c:pt idx="5231" formatCode="General">
                  <c:v>1945.01</c:v>
                </c:pt>
                <c:pt idx="5232" formatCode="General">
                  <c:v>1940.71</c:v>
                </c:pt>
                <c:pt idx="5233" formatCode="General">
                  <c:v>1934.42</c:v>
                </c:pt>
                <c:pt idx="5234" formatCode="General">
                  <c:v>1931.34</c:v>
                </c:pt>
                <c:pt idx="5235" formatCode="General">
                  <c:v>1930.44</c:v>
                </c:pt>
                <c:pt idx="5236" formatCode="General">
                  <c:v>1936.45</c:v>
                </c:pt>
                <c:pt idx="5237" formatCode="General">
                  <c:v>1943.97</c:v>
                </c:pt>
                <c:pt idx="5238" formatCode="General">
                  <c:v>1953.22</c:v>
                </c:pt>
                <c:pt idx="5239" formatCode="General">
                  <c:v>1955.81</c:v>
                </c:pt>
                <c:pt idx="5240" formatCode="General">
                  <c:v>1950.99</c:v>
                </c:pt>
                <c:pt idx="5241" formatCode="General">
                  <c:v>1948.8</c:v>
                </c:pt>
                <c:pt idx="5242" formatCode="General">
                  <c:v>1945.66</c:v>
                </c:pt>
                <c:pt idx="5243" formatCode="General">
                  <c:v>1952.47</c:v>
                </c:pt>
                <c:pt idx="5244" formatCode="General">
                  <c:v>1955.83</c:v>
                </c:pt>
                <c:pt idx="5245" formatCode="General">
                  <c:v>1946.11</c:v>
                </c:pt>
                <c:pt idx="5246" formatCode="General">
                  <c:v>1939.67</c:v>
                </c:pt>
                <c:pt idx="5247" formatCode="General">
                  <c:v>1956.38</c:v>
                </c:pt>
                <c:pt idx="5248" formatCode="General">
                  <c:v>1964.89</c:v>
                </c:pt>
                <c:pt idx="5249" formatCode="General">
                  <c:v>1975.98</c:v>
                </c:pt>
                <c:pt idx="5250" formatCode="General">
                  <c:v>1975.46</c:v>
                </c:pt>
                <c:pt idx="5251" formatCode="General">
                  <c:v>1969.44</c:v>
                </c:pt>
                <c:pt idx="5252" formatCode="General">
                  <c:v>1965.47</c:v>
                </c:pt>
                <c:pt idx="5253" formatCode="General">
                  <c:v>1968.72</c:v>
                </c:pt>
                <c:pt idx="5254" formatCode="General">
                  <c:v>1974.9</c:v>
                </c:pt>
                <c:pt idx="5255" formatCode="General">
                  <c:v>1972.73</c:v>
                </c:pt>
                <c:pt idx="5256" formatCode="General">
                  <c:v>1967.91</c:v>
                </c:pt>
                <c:pt idx="5257" formatCode="General">
                  <c:v>1962.95</c:v>
                </c:pt>
                <c:pt idx="5258" formatCode="General">
                  <c:v>1956.13</c:v>
                </c:pt>
                <c:pt idx="5259" formatCode="General">
                  <c:v>1952</c:v>
                </c:pt>
                <c:pt idx="5260" formatCode="General">
                  <c:v>1953.59</c:v>
                </c:pt>
                <c:pt idx="5261" formatCode="General">
                  <c:v>1956.99</c:v>
                </c:pt>
                <c:pt idx="5262" formatCode="General">
                  <c:v>1959.73</c:v>
                </c:pt>
                <c:pt idx="5263" formatCode="General">
                  <c:v>1967.64</c:v>
                </c:pt>
                <c:pt idx="5264" formatCode="General">
                  <c:v>1970.79</c:v>
                </c:pt>
                <c:pt idx="5265" formatCode="General">
                  <c:v>1974.65</c:v>
                </c:pt>
                <c:pt idx="5266" formatCode="General">
                  <c:v>1976.34</c:v>
                </c:pt>
                <c:pt idx="5267" formatCode="General">
                  <c:v>1976.57</c:v>
                </c:pt>
                <c:pt idx="5268" formatCode="General">
                  <c:v>1978.09</c:v>
                </c:pt>
                <c:pt idx="5269" formatCode="General">
                  <c:v>1975.05</c:v>
                </c:pt>
                <c:pt idx="5270" formatCode="General">
                  <c:v>1972.76</c:v>
                </c:pt>
                <c:pt idx="5271" formatCode="General">
                  <c:v>1973.34</c:v>
                </c:pt>
                <c:pt idx="5272" formatCode="General">
                  <c:v>1975.82</c:v>
                </c:pt>
                <c:pt idx="5273" formatCode="General">
                  <c:v>1983.23</c:v>
                </c:pt>
                <c:pt idx="5274" formatCode="General">
                  <c:v>1987.04</c:v>
                </c:pt>
                <c:pt idx="5275" formatCode="General">
                  <c:v>1985.72</c:v>
                </c:pt>
                <c:pt idx="5276" formatCode="General">
                  <c:v>1984.76</c:v>
                </c:pt>
                <c:pt idx="5277" formatCode="General">
                  <c:v>1982.2</c:v>
                </c:pt>
                <c:pt idx="5278" formatCode="General">
                  <c:v>1985.89</c:v>
                </c:pt>
                <c:pt idx="5279" formatCode="General">
                  <c:v>1981.39</c:v>
                </c:pt>
                <c:pt idx="5280" formatCode="General">
                  <c:v>1980.11</c:v>
                </c:pt>
                <c:pt idx="5281" formatCode="General">
                  <c:v>1980.9</c:v>
                </c:pt>
                <c:pt idx="5282" formatCode="General">
                  <c:v>1973.01</c:v>
                </c:pt>
                <c:pt idx="5283" formatCode="General">
                  <c:v>1966.19</c:v>
                </c:pt>
                <c:pt idx="5284" formatCode="General">
                  <c:v>1964.42</c:v>
                </c:pt>
                <c:pt idx="5285" formatCode="General">
                  <c:v>1964.65</c:v>
                </c:pt>
                <c:pt idx="5286" formatCode="General">
                  <c:v>1973.28</c:v>
                </c:pt>
                <c:pt idx="5287" formatCode="General">
                  <c:v>1969.62</c:v>
                </c:pt>
                <c:pt idx="5288" formatCode="General">
                  <c:v>1964.43</c:v>
                </c:pt>
                <c:pt idx="5289" formatCode="General">
                  <c:v>1960.27</c:v>
                </c:pt>
                <c:pt idx="5290" formatCode="General">
                  <c:v>1945.05</c:v>
                </c:pt>
                <c:pt idx="5291" formatCode="General">
                  <c:v>1947.78</c:v>
                </c:pt>
                <c:pt idx="5292" formatCode="General">
                  <c:v>1951.02</c:v>
                </c:pt>
                <c:pt idx="5293" formatCode="General">
                  <c:v>1950.83</c:v>
                </c:pt>
                <c:pt idx="5294" formatCode="General">
                  <c:v>1950.52</c:v>
                </c:pt>
                <c:pt idx="5295" formatCode="General">
                  <c:v>1955.84</c:v>
                </c:pt>
                <c:pt idx="5296" formatCode="General">
                  <c:v>1952.9</c:v>
                </c:pt>
                <c:pt idx="5297" formatCode="General">
                  <c:v>1953.19</c:v>
                </c:pt>
                <c:pt idx="5298" formatCode="General">
                  <c:v>1953.54</c:v>
                </c:pt>
                <c:pt idx="5299" formatCode="General">
                  <c:v>1953.78</c:v>
                </c:pt>
                <c:pt idx="5300" formatCode="General">
                  <c:v>1958.29</c:v>
                </c:pt>
                <c:pt idx="5301" formatCode="General">
                  <c:v>1968.92</c:v>
                </c:pt>
                <c:pt idx="5302" formatCode="General">
                  <c:v>1971.23</c:v>
                </c:pt>
                <c:pt idx="5303" formatCode="General">
                  <c:v>1973.38</c:v>
                </c:pt>
                <c:pt idx="5304" formatCode="General">
                  <c:v>1974.5</c:v>
                </c:pt>
                <c:pt idx="5305" formatCode="General">
                  <c:v>1972.73</c:v>
                </c:pt>
                <c:pt idx="5306" formatCode="General">
                  <c:v>1979.49</c:v>
                </c:pt>
                <c:pt idx="5307" formatCode="General">
                  <c:v>1982.5</c:v>
                </c:pt>
                <c:pt idx="5308" formatCode="General">
                  <c:v>1981.57</c:v>
                </c:pt>
                <c:pt idx="5309" formatCode="General">
                  <c:v>1975.49</c:v>
                </c:pt>
                <c:pt idx="5310" formatCode="General">
                  <c:v>1966.43</c:v>
                </c:pt>
                <c:pt idx="5311" formatCode="General">
                  <c:v>1964.27</c:v>
                </c:pt>
                <c:pt idx="5312" formatCode="General">
                  <c:v>1961.46</c:v>
                </c:pt>
                <c:pt idx="5313" formatCode="General">
                  <c:v>1965.75</c:v>
                </c:pt>
                <c:pt idx="5314" formatCode="General">
                  <c:v>1965.02</c:v>
                </c:pt>
                <c:pt idx="5315" formatCode="General">
                  <c:v>1970.45</c:v>
                </c:pt>
                <c:pt idx="5316" formatCode="General">
                  <c:v>1966.43</c:v>
                </c:pt>
                <c:pt idx="5317" formatCode="General">
                  <c:v>1969.59</c:v>
                </c:pt>
                <c:pt idx="5318" formatCode="General">
                  <c:v>1966.82</c:v>
                </c:pt>
                <c:pt idx="5319" formatCode="General">
                  <c:v>1959.39</c:v>
                </c:pt>
                <c:pt idx="5320" formatCode="General">
                  <c:v>1957.17</c:v>
                </c:pt>
                <c:pt idx="5321" formatCode="General">
                  <c:v>1943.6</c:v>
                </c:pt>
                <c:pt idx="5322" formatCode="General">
                  <c:v>1938.57</c:v>
                </c:pt>
                <c:pt idx="5323" formatCode="General">
                  <c:v>1933.17</c:v>
                </c:pt>
                <c:pt idx="5324" formatCode="General">
                  <c:v>1929</c:v>
                </c:pt>
                <c:pt idx="5325" formatCode="General">
                  <c:v>1930.7</c:v>
                </c:pt>
                <c:pt idx="5326" formatCode="General">
                  <c:v>1928.47</c:v>
                </c:pt>
                <c:pt idx="5327" formatCode="General">
                  <c:v>1944.99</c:v>
                </c:pt>
                <c:pt idx="5328" formatCode="General">
                  <c:v>1944</c:v>
                </c:pt>
                <c:pt idx="5329" formatCode="General">
                  <c:v>1942.85</c:v>
                </c:pt>
                <c:pt idx="5330" formatCode="General">
                  <c:v>1940.45</c:v>
                </c:pt>
                <c:pt idx="5331" formatCode="General">
                  <c:v>1940.25</c:v>
                </c:pt>
                <c:pt idx="5332" formatCode="General">
                  <c:v>1938.25</c:v>
                </c:pt>
                <c:pt idx="5333" formatCode="General">
                  <c:v>1933.58</c:v>
                </c:pt>
                <c:pt idx="5334" formatCode="General">
                  <c:v>1929.11</c:v>
                </c:pt>
                <c:pt idx="5335" formatCode="General">
                  <c:v>1925.7</c:v>
                </c:pt>
                <c:pt idx="5336" formatCode="General">
                  <c:v>1923.12</c:v>
                </c:pt>
                <c:pt idx="5337" formatCode="General">
                  <c:v>1918.76</c:v>
                </c:pt>
                <c:pt idx="5338" formatCode="General">
                  <c:v>1917.14</c:v>
                </c:pt>
                <c:pt idx="5339" formatCode="General">
                  <c:v>1919.2</c:v>
                </c:pt>
                <c:pt idx="5340" formatCode="General">
                  <c:v>1914.4</c:v>
                </c:pt>
                <c:pt idx="5341" formatCode="General">
                  <c:v>1914.4</c:v>
                </c:pt>
                <c:pt idx="5342" formatCode="General">
                  <c:v>1914.32</c:v>
                </c:pt>
                <c:pt idx="5343" formatCode="General">
                  <c:v>1913.05</c:v>
                </c:pt>
                <c:pt idx="5344" formatCode="General">
                  <c:v>1913.82</c:v>
                </c:pt>
                <c:pt idx="5345" formatCode="General">
                  <c:v>1911.59</c:v>
                </c:pt>
                <c:pt idx="5346" formatCode="General">
                  <c:v>1910.46</c:v>
                </c:pt>
                <c:pt idx="5347" formatCode="General">
                  <c:v>1914.84</c:v>
                </c:pt>
                <c:pt idx="5348" formatCode="General">
                  <c:v>1915.3</c:v>
                </c:pt>
                <c:pt idx="5349" formatCode="General">
                  <c:v>1914.41</c:v>
                </c:pt>
                <c:pt idx="5350" formatCode="General">
                  <c:v>1913.48</c:v>
                </c:pt>
                <c:pt idx="5351" formatCode="General">
                  <c:v>1909.31</c:v>
                </c:pt>
                <c:pt idx="5352" formatCode="General">
                  <c:v>1900.93</c:v>
                </c:pt>
                <c:pt idx="5353" formatCode="General">
                  <c:v>1896.93</c:v>
                </c:pt>
                <c:pt idx="5354" formatCode="General">
                  <c:v>1891.99</c:v>
                </c:pt>
                <c:pt idx="5355" formatCode="General">
                  <c:v>1883.94</c:v>
                </c:pt>
                <c:pt idx="5356" formatCode="General">
                  <c:v>1872.38</c:v>
                </c:pt>
                <c:pt idx="5357" formatCode="General">
                  <c:v>1865.81</c:v>
                </c:pt>
                <c:pt idx="5358" formatCode="General">
                  <c:v>1859.5</c:v>
                </c:pt>
                <c:pt idx="5359" formatCode="General">
                  <c:v>1865.14</c:v>
                </c:pt>
                <c:pt idx="5360" formatCode="General">
                  <c:v>1869.41</c:v>
                </c:pt>
                <c:pt idx="5361" formatCode="General">
                  <c:v>1867.83</c:v>
                </c:pt>
                <c:pt idx="5362" formatCode="General">
                  <c:v>1871.43</c:v>
                </c:pt>
                <c:pt idx="5363" formatCode="General">
                  <c:v>1871.15</c:v>
                </c:pt>
                <c:pt idx="5364" formatCode="General">
                  <c:v>1878.33</c:v>
                </c:pt>
                <c:pt idx="5365" formatCode="General">
                  <c:v>1877.15</c:v>
                </c:pt>
                <c:pt idx="5366" formatCode="General">
                  <c:v>1881.88</c:v>
                </c:pt>
                <c:pt idx="5367" formatCode="General">
                  <c:v>1880.08</c:v>
                </c:pt>
                <c:pt idx="5368" formatCode="General">
                  <c:v>1881.14</c:v>
                </c:pt>
                <c:pt idx="5369" formatCode="General">
                  <c:v>1884.35</c:v>
                </c:pt>
                <c:pt idx="5370" formatCode="General">
                  <c:v>1887.11</c:v>
                </c:pt>
                <c:pt idx="5371" formatCode="General">
                  <c:v>1884.62</c:v>
                </c:pt>
                <c:pt idx="5372" formatCode="General">
                  <c:v>1875.63</c:v>
                </c:pt>
                <c:pt idx="5373" formatCode="General">
                  <c:v>1874.37</c:v>
                </c:pt>
                <c:pt idx="5374" formatCode="General">
                  <c:v>1871.86</c:v>
                </c:pt>
                <c:pt idx="5375" formatCode="General">
                  <c:v>1859.59</c:v>
                </c:pt>
                <c:pt idx="5376" formatCode="General">
                  <c:v>1854.88</c:v>
                </c:pt>
                <c:pt idx="5377" formatCode="General">
                  <c:v>1850.44</c:v>
                </c:pt>
                <c:pt idx="5378" formatCode="General">
                  <c:v>1841.87</c:v>
                </c:pt>
                <c:pt idx="5379" formatCode="General">
                  <c:v>1832.22</c:v>
                </c:pt>
                <c:pt idx="5380" formatCode="General">
                  <c:v>1825.49</c:v>
                </c:pt>
                <c:pt idx="5381" formatCode="General">
                  <c:v>1816.34</c:v>
                </c:pt>
                <c:pt idx="5382" formatCode="General">
                  <c:v>1812.74</c:v>
                </c:pt>
                <c:pt idx="5383" formatCode="General">
                  <c:v>1813.86</c:v>
                </c:pt>
                <c:pt idx="5384" formatCode="General">
                  <c:v>1818.67</c:v>
                </c:pt>
                <c:pt idx="5385" formatCode="General">
                  <c:v>1816.28</c:v>
                </c:pt>
                <c:pt idx="5386" formatCode="General">
                  <c:v>1822.74</c:v>
                </c:pt>
                <c:pt idx="5387" formatCode="General">
                  <c:v>1819.96</c:v>
                </c:pt>
                <c:pt idx="5388" formatCode="General">
                  <c:v>1819.16</c:v>
                </c:pt>
                <c:pt idx="5389" formatCode="General">
                  <c:v>1816.49</c:v>
                </c:pt>
                <c:pt idx="5390" formatCode="General">
                  <c:v>1816.93</c:v>
                </c:pt>
                <c:pt idx="5391" formatCode="General">
                  <c:v>1815.24</c:v>
                </c:pt>
                <c:pt idx="5392" formatCode="General">
                  <c:v>1807.35</c:v>
                </c:pt>
                <c:pt idx="5393" formatCode="General">
                  <c:v>1803.03</c:v>
                </c:pt>
                <c:pt idx="5394" formatCode="General">
                  <c:v>1807.97</c:v>
                </c:pt>
                <c:pt idx="5395" formatCode="General">
                  <c:v>1808.55</c:v>
                </c:pt>
                <c:pt idx="5396" formatCode="General">
                  <c:v>1810.55</c:v>
                </c:pt>
                <c:pt idx="5397" formatCode="General">
                  <c:v>1809.99</c:v>
                </c:pt>
                <c:pt idx="5398" formatCode="General">
                  <c:v>1806.44</c:v>
                </c:pt>
                <c:pt idx="5399" formatCode="General">
                  <c:v>1804.69</c:v>
                </c:pt>
                <c:pt idx="5400" formatCode="General">
                  <c:v>1802.85</c:v>
                </c:pt>
                <c:pt idx="5401" formatCode="General">
                  <c:v>1804.94</c:v>
                </c:pt>
                <c:pt idx="5402" formatCode="General">
                  <c:v>1805.07</c:v>
                </c:pt>
                <c:pt idx="5403" formatCode="General">
                  <c:v>1802.73</c:v>
                </c:pt>
                <c:pt idx="5404" formatCode="General">
                  <c:v>1796.88</c:v>
                </c:pt>
                <c:pt idx="5405" formatCode="General">
                  <c:v>1792.8</c:v>
                </c:pt>
                <c:pt idx="5406" formatCode="General">
                  <c:v>1796.99</c:v>
                </c:pt>
                <c:pt idx="5407" formatCode="General">
                  <c:v>1800.63</c:v>
                </c:pt>
                <c:pt idx="5408" formatCode="General">
                  <c:v>1810.41</c:v>
                </c:pt>
                <c:pt idx="5409" formatCode="General">
                  <c:v>1811.07</c:v>
                </c:pt>
                <c:pt idx="5410" formatCode="General">
                  <c:v>1806.07</c:v>
                </c:pt>
                <c:pt idx="5411" formatCode="General">
                  <c:v>1804.58</c:v>
                </c:pt>
                <c:pt idx="5412" formatCode="General">
                  <c:v>1803.39</c:v>
                </c:pt>
                <c:pt idx="5413" formatCode="General">
                  <c:v>1801.29</c:v>
                </c:pt>
                <c:pt idx="5414" formatCode="General">
                  <c:v>1800.51</c:v>
                </c:pt>
                <c:pt idx="5415" formatCode="General">
                  <c:v>1798.43</c:v>
                </c:pt>
                <c:pt idx="5416" formatCode="General">
                  <c:v>1799.13</c:v>
                </c:pt>
                <c:pt idx="5417" formatCode="General">
                  <c:v>1805.4</c:v>
                </c:pt>
                <c:pt idx="5418" formatCode="General">
                  <c:v>1807.9</c:v>
                </c:pt>
                <c:pt idx="5419" formatCode="General">
                  <c:v>1813.06</c:v>
                </c:pt>
                <c:pt idx="5420" formatCode="General">
                  <c:v>1817.04</c:v>
                </c:pt>
                <c:pt idx="5421" formatCode="General">
                  <c:v>1817.61</c:v>
                </c:pt>
                <c:pt idx="5422" formatCode="General">
                  <c:v>1821.14</c:v>
                </c:pt>
                <c:pt idx="5423" formatCode="General">
                  <c:v>1815.04</c:v>
                </c:pt>
                <c:pt idx="5424" formatCode="General">
                  <c:v>1809.41</c:v>
                </c:pt>
                <c:pt idx="5425" formatCode="General">
                  <c:v>1808.07</c:v>
                </c:pt>
                <c:pt idx="5426" formatCode="General">
                  <c:v>1807.73</c:v>
                </c:pt>
                <c:pt idx="5427" formatCode="General">
                  <c:v>1811.4</c:v>
                </c:pt>
                <c:pt idx="5428" formatCode="General">
                  <c:v>1832.95</c:v>
                </c:pt>
                <c:pt idx="5429" formatCode="General">
                  <c:v>1843.03</c:v>
                </c:pt>
                <c:pt idx="5430" formatCode="General">
                  <c:v>1852.76</c:v>
                </c:pt>
                <c:pt idx="5431" formatCode="General">
                  <c:v>1842.62</c:v>
                </c:pt>
                <c:pt idx="5432" formatCode="General">
                  <c:v>1841.32</c:v>
                </c:pt>
                <c:pt idx="5433" formatCode="General">
                  <c:v>1857.27</c:v>
                </c:pt>
                <c:pt idx="5434" formatCode="General">
                  <c:v>1865.19</c:v>
                </c:pt>
                <c:pt idx="5435" formatCode="General">
                  <c:v>1877.49</c:v>
                </c:pt>
                <c:pt idx="5436" formatCode="General">
                  <c:v>1853.84</c:v>
                </c:pt>
                <c:pt idx="5437" formatCode="General">
                  <c:v>1853.38</c:v>
                </c:pt>
                <c:pt idx="5438" formatCode="General">
                  <c:v>1848.71</c:v>
                </c:pt>
                <c:pt idx="5439" formatCode="General">
                  <c:v>1842.87</c:v>
                </c:pt>
                <c:pt idx="5440" formatCode="General">
                  <c:v>1841.26</c:v>
                </c:pt>
                <c:pt idx="5441" formatCode="General">
                  <c:v>1831.44</c:v>
                </c:pt>
                <c:pt idx="5442" formatCode="General">
                  <c:v>1827.63</c:v>
                </c:pt>
                <c:pt idx="5443" formatCode="General">
                  <c:v>1818.83</c:v>
                </c:pt>
                <c:pt idx="5444" formatCode="General">
                  <c:v>1815.36</c:v>
                </c:pt>
                <c:pt idx="5445" formatCode="General">
                  <c:v>1809.04</c:v>
                </c:pt>
                <c:pt idx="5446" formatCode="General">
                  <c:v>1802.22</c:v>
                </c:pt>
                <c:pt idx="5447" formatCode="General">
                  <c:v>1806.29</c:v>
                </c:pt>
                <c:pt idx="5448" formatCode="General">
                  <c:v>1810.69</c:v>
                </c:pt>
                <c:pt idx="5449" formatCode="General">
                  <c:v>1811.12</c:v>
                </c:pt>
                <c:pt idx="5450" formatCode="General">
                  <c:v>1819.26</c:v>
                </c:pt>
                <c:pt idx="5451" formatCode="General">
                  <c:v>1821.87</c:v>
                </c:pt>
                <c:pt idx="5452" formatCode="General">
                  <c:v>1820.9</c:v>
                </c:pt>
                <c:pt idx="5453" formatCode="General">
                  <c:v>1819.66</c:v>
                </c:pt>
                <c:pt idx="5454" formatCode="General">
                  <c:v>1818.14</c:v>
                </c:pt>
                <c:pt idx="5455" formatCode="General">
                  <c:v>1816.35</c:v>
                </c:pt>
                <c:pt idx="5456" formatCode="General">
                  <c:v>1812.3</c:v>
                </c:pt>
                <c:pt idx="5457" formatCode="General">
                  <c:v>1809.27</c:v>
                </c:pt>
                <c:pt idx="5458" formatCode="General">
                  <c:v>1801.94</c:v>
                </c:pt>
                <c:pt idx="5459" formatCode="General">
                  <c:v>1800.0145650692261</c:v>
                </c:pt>
                <c:pt idx="5460" formatCode="General">
                  <c:v>1796.9402844041504</c:v>
                </c:pt>
                <c:pt idx="5461" formatCode="General">
                  <c:v>1791.43</c:v>
                </c:pt>
                <c:pt idx="5462" formatCode="General">
                  <c:v>1787.24</c:v>
                </c:pt>
                <c:pt idx="5463" formatCode="General">
                  <c:v>1784.6</c:v>
                </c:pt>
                <c:pt idx="5464" formatCode="General">
                  <c:v>1784.02</c:v>
                </c:pt>
                <c:pt idx="5465" formatCode="General">
                  <c:v>1784.13</c:v>
                </c:pt>
                <c:pt idx="5466" formatCode="General">
                  <c:v>1789.67</c:v>
                </c:pt>
                <c:pt idx="5467" formatCode="General">
                  <c:v>1800.55</c:v>
                </c:pt>
                <c:pt idx="5468" formatCode="General">
                  <c:v>1793.94</c:v>
                </c:pt>
                <c:pt idx="5469" formatCode="General">
                  <c:v>1793.82</c:v>
                </c:pt>
                <c:pt idx="5470" formatCode="General">
                  <c:v>1797.16</c:v>
                </c:pt>
                <c:pt idx="5471" formatCode="General">
                  <c:v>1795.9900800162054</c:v>
                </c:pt>
                <c:pt idx="5472" formatCode="General">
                  <c:v>1795.3774521583878</c:v>
                </c:pt>
                <c:pt idx="5473" formatCode="General">
                  <c:v>1800.56</c:v>
                </c:pt>
                <c:pt idx="5474" formatCode="General">
                  <c:v>1798.84</c:v>
                </c:pt>
                <c:pt idx="5475" formatCode="General">
                  <c:v>1791.76</c:v>
                </c:pt>
                <c:pt idx="5476" formatCode="General">
                  <c:v>1790.54</c:v>
                </c:pt>
                <c:pt idx="5477" formatCode="General">
                  <c:v>1784.99</c:v>
                </c:pt>
                <c:pt idx="5478" formatCode="General">
                  <c:v>1786.07</c:v>
                </c:pt>
                <c:pt idx="5479" formatCode="General">
                  <c:v>1785.67</c:v>
                </c:pt>
                <c:pt idx="5480" formatCode="General">
                  <c:v>1784.89</c:v>
                </c:pt>
                <c:pt idx="5481" formatCode="General">
                  <c:v>1778.05</c:v>
                </c:pt>
                <c:pt idx="5482" formatCode="General">
                  <c:v>1776.81</c:v>
                </c:pt>
                <c:pt idx="5483" formatCode="General">
                  <c:v>1768.72</c:v>
                </c:pt>
                <c:pt idx="5484" formatCode="General">
                  <c:v>1767.09</c:v>
                </c:pt>
                <c:pt idx="5485" formatCode="General">
                  <c:v>1765.78</c:v>
                </c:pt>
                <c:pt idx="5486" formatCode="General">
                  <c:v>1763.6</c:v>
                </c:pt>
                <c:pt idx="5487" formatCode="General">
                  <c:v>1765.92</c:v>
                </c:pt>
                <c:pt idx="5488" formatCode="General">
                  <c:v>1767.18</c:v>
                </c:pt>
                <c:pt idx="5489" formatCode="General">
                  <c:v>1773.09</c:v>
                </c:pt>
                <c:pt idx="5490" formatCode="General">
                  <c:v>1781.93</c:v>
                </c:pt>
                <c:pt idx="5491" formatCode="General">
                  <c:v>1784.7</c:v>
                </c:pt>
                <c:pt idx="5492" formatCode="General">
                  <c:v>1785.04</c:v>
                </c:pt>
                <c:pt idx="5493" formatCode="General">
                  <c:v>1786.46</c:v>
                </c:pt>
                <c:pt idx="5494" formatCode="General">
                  <c:v>1786.07</c:v>
                </c:pt>
                <c:pt idx="5495" formatCode="General">
                  <c:v>1778.59</c:v>
                </c:pt>
                <c:pt idx="5496" formatCode="General">
                  <c:v>1778.07</c:v>
                </c:pt>
                <c:pt idx="5497" formatCode="General">
                  <c:v>1769.72</c:v>
                </c:pt>
                <c:pt idx="5498" formatCode="General">
                  <c:v>1764.73</c:v>
                </c:pt>
                <c:pt idx="5499" formatCode="General">
                  <c:v>1763.15</c:v>
                </c:pt>
                <c:pt idx="5500" formatCode="General">
                  <c:v>1776.64</c:v>
                </c:pt>
                <c:pt idx="5501" formatCode="General">
                  <c:v>1785.53</c:v>
                </c:pt>
                <c:pt idx="5502" formatCode="General">
                  <c:v>1780.5</c:v>
                </c:pt>
                <c:pt idx="5503" formatCode="General">
                  <c:v>1777.34</c:v>
                </c:pt>
                <c:pt idx="5504" formatCode="General">
                  <c:v>1767.45</c:v>
                </c:pt>
                <c:pt idx="5505" formatCode="General">
                  <c:v>1759.79</c:v>
                </c:pt>
                <c:pt idx="5506" formatCode="General">
                  <c:v>1755.06</c:v>
                </c:pt>
                <c:pt idx="5507" formatCode="General">
                  <c:v>1748.26</c:v>
                </c:pt>
                <c:pt idx="5508" formatCode="General">
                  <c:v>1747.8</c:v>
                </c:pt>
                <c:pt idx="5509" formatCode="General">
                  <c:v>1743.68</c:v>
                </c:pt>
                <c:pt idx="5510" formatCode="General">
                  <c:v>1749.33</c:v>
                </c:pt>
                <c:pt idx="5511" formatCode="General">
                  <c:v>1744.9</c:v>
                </c:pt>
                <c:pt idx="5512" formatCode="General">
                  <c:v>1746.53</c:v>
                </c:pt>
                <c:pt idx="5513" formatCode="General">
                  <c:v>1751.45</c:v>
                </c:pt>
                <c:pt idx="5514" formatCode="General">
                  <c:v>1755.34</c:v>
                </c:pt>
                <c:pt idx="5515" formatCode="General">
                  <c:v>1756.11</c:v>
                </c:pt>
                <c:pt idx="5516" formatCode="General">
                  <c:v>1757.53</c:v>
                </c:pt>
                <c:pt idx="5517" formatCode="General">
                  <c:v>1756.56</c:v>
                </c:pt>
                <c:pt idx="5518" formatCode="General">
                  <c:v>1757.04</c:v>
                </c:pt>
                <c:pt idx="5519" formatCode="General">
                  <c:v>1752.58</c:v>
                </c:pt>
                <c:pt idx="5520" formatCode="General">
                  <c:v>1755.94</c:v>
                </c:pt>
                <c:pt idx="5521" formatCode="General">
                  <c:v>1754.12</c:v>
                </c:pt>
                <c:pt idx="5522" formatCode="General">
                  <c:v>1749.52</c:v>
                </c:pt>
                <c:pt idx="5523" formatCode="General">
                  <c:v>1749.71</c:v>
                </c:pt>
                <c:pt idx="5524" formatCode="General">
                  <c:v>1745.96</c:v>
                </c:pt>
                <c:pt idx="5525" formatCode="General">
                  <c:v>1745.12</c:v>
                </c:pt>
                <c:pt idx="5526" formatCode="General">
                  <c:v>1746.62</c:v>
                </c:pt>
                <c:pt idx="5527" formatCode="General">
                  <c:v>1747.14</c:v>
                </c:pt>
                <c:pt idx="5528" formatCode="General">
                  <c:v>1753.04</c:v>
                </c:pt>
                <c:pt idx="5529" formatCode="General">
                  <c:v>1757.99</c:v>
                </c:pt>
                <c:pt idx="5530" formatCode="General">
                  <c:v>1756.09</c:v>
                </c:pt>
                <c:pt idx="5531" formatCode="General">
                  <c:v>1753.63</c:v>
                </c:pt>
                <c:pt idx="5532" formatCode="General">
                  <c:v>1751.54</c:v>
                </c:pt>
                <c:pt idx="5533" formatCode="General">
                  <c:v>1752.03</c:v>
                </c:pt>
                <c:pt idx="5534" formatCode="General">
                  <c:v>1752.41</c:v>
                </c:pt>
                <c:pt idx="5535" formatCode="General">
                  <c:v>1752.4</c:v>
                </c:pt>
                <c:pt idx="5536" formatCode="General">
                  <c:v>1751.12</c:v>
                </c:pt>
                <c:pt idx="5537" formatCode="General">
                  <c:v>1755.03</c:v>
                </c:pt>
                <c:pt idx="5538" formatCode="General">
                  <c:v>1761.47</c:v>
                </c:pt>
                <c:pt idx="5539" formatCode="General">
                  <c:v>1759.11</c:v>
                </c:pt>
                <c:pt idx="5540" formatCode="General">
                  <c:v>1757.05</c:v>
                </c:pt>
                <c:pt idx="5541" formatCode="General">
                  <c:v>1747.53</c:v>
                </c:pt>
                <c:pt idx="5542" formatCode="General">
                  <c:v>1747.58</c:v>
                </c:pt>
                <c:pt idx="5543" formatCode="General">
                  <c:v>1753.79</c:v>
                </c:pt>
                <c:pt idx="5544" formatCode="General">
                  <c:v>1751.33</c:v>
                </c:pt>
                <c:pt idx="5545" formatCode="General">
                  <c:v>1742.09</c:v>
                </c:pt>
                <c:pt idx="5546" formatCode="General">
                  <c:v>1740.45</c:v>
                </c:pt>
                <c:pt idx="5547" formatCode="General">
                  <c:v>1742.94</c:v>
                </c:pt>
                <c:pt idx="5548" formatCode="General">
                  <c:v>1745.33</c:v>
                </c:pt>
                <c:pt idx="5549" formatCode="General">
                  <c:v>1750</c:v>
                </c:pt>
                <c:pt idx="5550" formatCode="General">
                  <c:v>1756.08</c:v>
                </c:pt>
                <c:pt idx="5551" formatCode="General">
                  <c:v>1759.88</c:v>
                </c:pt>
                <c:pt idx="5552" formatCode="General">
                  <c:v>1777.5</c:v>
                </c:pt>
                <c:pt idx="5553" formatCode="General">
                  <c:v>1779.81</c:v>
                </c:pt>
                <c:pt idx="5554" formatCode="General">
                  <c:v>1787.01</c:v>
                </c:pt>
                <c:pt idx="5555" formatCode="General">
                  <c:v>1795.43</c:v>
                </c:pt>
                <c:pt idx="5556" formatCode="General">
                  <c:v>1805.89</c:v>
                </c:pt>
                <c:pt idx="5557" formatCode="General">
                  <c:v>1818.19</c:v>
                </c:pt>
                <c:pt idx="5558" formatCode="General">
                  <c:v>1845.63</c:v>
                </c:pt>
                <c:pt idx="5559" formatCode="General">
                  <c:v>1846.12</c:v>
                </c:pt>
                <c:pt idx="5560" formatCode="General">
                  <c:v>1846.08</c:v>
                </c:pt>
                <c:pt idx="5561" formatCode="General">
                  <c:v>1830.23</c:v>
                </c:pt>
                <c:pt idx="5562" formatCode="General">
                  <c:v>1826.2</c:v>
                </c:pt>
                <c:pt idx="5563" formatCode="General">
                  <c:v>1826.8</c:v>
                </c:pt>
                <c:pt idx="5564" formatCode="General">
                  <c:v>1830.35</c:v>
                </c:pt>
                <c:pt idx="5565" formatCode="General">
                  <c:v>1817</c:v>
                </c:pt>
                <c:pt idx="5566" formatCode="General">
                  <c:v>1818.54</c:v>
                </c:pt>
                <c:pt idx="5567" formatCode="General">
                  <c:v>1812.55</c:v>
                </c:pt>
                <c:pt idx="5568" formatCode="General">
                  <c:v>1810.22</c:v>
                </c:pt>
                <c:pt idx="5569" formatCode="General">
                  <c:v>1814.6</c:v>
                </c:pt>
                <c:pt idx="5570" formatCode="General">
                  <c:v>1813.24</c:v>
                </c:pt>
                <c:pt idx="5571" formatCode="General">
                  <c:v>1811.94</c:v>
                </c:pt>
                <c:pt idx="5572" formatCode="General">
                  <c:v>1816.09</c:v>
                </c:pt>
                <c:pt idx="5573" formatCode="General">
                  <c:v>1818.23</c:v>
                </c:pt>
                <c:pt idx="5574" formatCode="General">
                  <c:v>1814.24</c:v>
                </c:pt>
                <c:pt idx="5575" formatCode="General">
                  <c:v>1814.56</c:v>
                </c:pt>
                <c:pt idx="5576" formatCode="General">
                  <c:v>1813.83</c:v>
                </c:pt>
                <c:pt idx="5577" formatCode="General">
                  <c:v>1816.76</c:v>
                </c:pt>
                <c:pt idx="5578" formatCode="General">
                  <c:v>1819.53</c:v>
                </c:pt>
                <c:pt idx="5579" formatCode="General">
                  <c:v>1816.25</c:v>
                </c:pt>
                <c:pt idx="5580" formatCode="General">
                  <c:v>1814.56</c:v>
                </c:pt>
                <c:pt idx="5581" formatCode="General">
                  <c:v>1812.7</c:v>
                </c:pt>
                <c:pt idx="5582" formatCode="General">
                  <c:v>1810.68</c:v>
                </c:pt>
                <c:pt idx="5583" formatCode="General">
                  <c:v>1805.1</c:v>
                </c:pt>
                <c:pt idx="5584" formatCode="General">
                  <c:v>1804.07</c:v>
                </c:pt>
                <c:pt idx="5585" formatCode="General">
                  <c:v>1797.03</c:v>
                </c:pt>
                <c:pt idx="5586" formatCode="General">
                  <c:v>1793.18</c:v>
                </c:pt>
                <c:pt idx="5587" formatCode="General">
                  <c:v>1795.6</c:v>
                </c:pt>
                <c:pt idx="5588" formatCode="General">
                  <c:v>1794.17</c:v>
                </c:pt>
                <c:pt idx="5589" formatCode="General">
                  <c:v>1797.49</c:v>
                </c:pt>
                <c:pt idx="5590" formatCode="General">
                  <c:v>1801.75</c:v>
                </c:pt>
                <c:pt idx="5591" formatCode="General">
                  <c:v>1803.87</c:v>
                </c:pt>
                <c:pt idx="5592" formatCode="General">
                  <c:v>1809.13</c:v>
                </c:pt>
                <c:pt idx="5593" formatCode="General">
                  <c:v>1810.36</c:v>
                </c:pt>
                <c:pt idx="5594" formatCode="General">
                  <c:v>1815.5</c:v>
                </c:pt>
                <c:pt idx="5595" formatCode="General">
                  <c:v>1818.67</c:v>
                </c:pt>
                <c:pt idx="5596" formatCode="General">
                  <c:v>1823.75</c:v>
                </c:pt>
                <c:pt idx="5597" formatCode="General">
                  <c:v>1829.66</c:v>
                </c:pt>
                <c:pt idx="5598" formatCode="General">
                  <c:v>1832.49</c:v>
                </c:pt>
                <c:pt idx="5599" formatCode="General">
                  <c:v>1837.28</c:v>
                </c:pt>
                <c:pt idx="5600" formatCode="General">
                  <c:v>1837.23</c:v>
                </c:pt>
                <c:pt idx="5601" formatCode="General">
                  <c:v>1838.16</c:v>
                </c:pt>
                <c:pt idx="5602" formatCode="General">
                  <c:v>1837.69</c:v>
                </c:pt>
                <c:pt idx="5603" formatCode="General">
                  <c:v>1837.52</c:v>
                </c:pt>
                <c:pt idx="5604" formatCode="General">
                  <c:v>1841.02</c:v>
                </c:pt>
                <c:pt idx="5605" formatCode="General">
                  <c:v>1836.75</c:v>
                </c:pt>
                <c:pt idx="5606" formatCode="General">
                  <c:v>1829.02</c:v>
                </c:pt>
                <c:pt idx="5607" formatCode="General">
                  <c:v>1825.85</c:v>
                </c:pt>
                <c:pt idx="5608" formatCode="General">
                  <c:v>1825.45</c:v>
                </c:pt>
                <c:pt idx="5609" formatCode="General">
                  <c:v>1822.19</c:v>
                </c:pt>
                <c:pt idx="5610" formatCode="General">
                  <c:v>1823.32</c:v>
                </c:pt>
                <c:pt idx="5611" formatCode="General">
                  <c:v>1819.12</c:v>
                </c:pt>
                <c:pt idx="5612" formatCode="General">
                  <c:v>1820.89</c:v>
                </c:pt>
                <c:pt idx="5613" formatCode="General">
                  <c:v>1821.07</c:v>
                </c:pt>
                <c:pt idx="5614" formatCode="General">
                  <c:v>1817.18</c:v>
                </c:pt>
                <c:pt idx="5615" formatCode="General">
                  <c:v>1818.21</c:v>
                </c:pt>
                <c:pt idx="5616" formatCode="General">
                  <c:v>1817.483386465721</c:v>
                </c:pt>
                <c:pt idx="5617" formatCode="General">
                  <c:v>1815.1</c:v>
                </c:pt>
                <c:pt idx="5618" formatCode="General">
                  <c:v>1802.35</c:v>
                </c:pt>
                <c:pt idx="5619" formatCode="General">
                  <c:v>1801.77</c:v>
                </c:pt>
                <c:pt idx="5620" formatCode="General">
                  <c:v>1798.85</c:v>
                </c:pt>
                <c:pt idx="5621" formatCode="General">
                  <c:v>1803.98</c:v>
                </c:pt>
                <c:pt idx="5622" formatCode="General">
                  <c:v>1802.1</c:v>
                </c:pt>
                <c:pt idx="5623" formatCode="General">
                  <c:v>1809.34</c:v>
                </c:pt>
                <c:pt idx="5624" formatCode="General">
                  <c:v>1803.53</c:v>
                </c:pt>
                <c:pt idx="5625" formatCode="General">
                  <c:v>1806.43</c:v>
                </c:pt>
                <c:pt idx="5626" formatCode="General">
                  <c:v>1797.88</c:v>
                </c:pt>
                <c:pt idx="5627" formatCode="General">
                  <c:v>1802.6</c:v>
                </c:pt>
                <c:pt idx="5628" formatCode="General">
                  <c:v>1811.5470307163587</c:v>
                </c:pt>
                <c:pt idx="5629" formatCode="General">
                  <c:v>1814.65</c:v>
                </c:pt>
                <c:pt idx="5630" formatCode="General">
                  <c:v>1818.17</c:v>
                </c:pt>
                <c:pt idx="5631" formatCode="General">
                  <c:v>1820.76</c:v>
                </c:pt>
                <c:pt idx="5632" formatCode="General">
                  <c:v>1814.26</c:v>
                </c:pt>
                <c:pt idx="5633" formatCode="General">
                  <c:v>1808.67</c:v>
                </c:pt>
                <c:pt idx="5634" formatCode="General">
                  <c:v>1809.85</c:v>
                </c:pt>
                <c:pt idx="5635" formatCode="General">
                  <c:v>1807.33</c:v>
                </c:pt>
                <c:pt idx="5636" formatCode="General">
                  <c:v>1804.73</c:v>
                </c:pt>
                <c:pt idx="5637" formatCode="General">
                  <c:v>1804.44</c:v>
                </c:pt>
                <c:pt idx="5638" formatCode="General">
                  <c:v>1800.74</c:v>
                </c:pt>
                <c:pt idx="5639" formatCode="General">
                  <c:v>1802.64</c:v>
                </c:pt>
                <c:pt idx="5640" formatCode="General">
                  <c:v>1803.01</c:v>
                </c:pt>
                <c:pt idx="5641" formatCode="General">
                  <c:v>1805.25</c:v>
                </c:pt>
                <c:pt idx="5642" formatCode="General">
                  <c:v>1806.24</c:v>
                </c:pt>
                <c:pt idx="5643" formatCode="General">
                  <c:v>1806.81</c:v>
                </c:pt>
                <c:pt idx="5644" formatCode="General">
                  <c:v>1806.33</c:v>
                </c:pt>
                <c:pt idx="5645" formatCode="General">
                  <c:v>1806.28</c:v>
                </c:pt>
                <c:pt idx="5646" formatCode="General">
                  <c:v>1806.55</c:v>
                </c:pt>
                <c:pt idx="5647" formatCode="General">
                  <c:v>1810.49</c:v>
                </c:pt>
                <c:pt idx="5648" formatCode="General">
                  <c:v>1810.58</c:v>
                </c:pt>
                <c:pt idx="5649" formatCode="General">
                  <c:v>1811.94</c:v>
                </c:pt>
                <c:pt idx="5650" formatCode="General">
                  <c:v>1815.92</c:v>
                </c:pt>
                <c:pt idx="5651" formatCode="General">
                  <c:v>1812.78</c:v>
                </c:pt>
                <c:pt idx="5652" formatCode="General">
                  <c:v>1815.74</c:v>
                </c:pt>
                <c:pt idx="5653" formatCode="General">
                  <c:v>1819.06</c:v>
                </c:pt>
                <c:pt idx="5654" formatCode="General">
                  <c:v>1817.9</c:v>
                </c:pt>
                <c:pt idx="5655" formatCode="General">
                  <c:v>1818.36</c:v>
                </c:pt>
                <c:pt idx="5656" formatCode="General">
                  <c:v>1816.63</c:v>
                </c:pt>
                <c:pt idx="5657" formatCode="General">
                  <c:v>1814.95</c:v>
                </c:pt>
                <c:pt idx="5658" formatCode="General">
                  <c:v>1811.44</c:v>
                </c:pt>
                <c:pt idx="5659" formatCode="General">
                  <c:v>1811.31</c:v>
                </c:pt>
                <c:pt idx="5660" formatCode="General">
                  <c:v>1812.52</c:v>
                </c:pt>
                <c:pt idx="5661" formatCode="General">
                  <c:v>1808.37</c:v>
                </c:pt>
                <c:pt idx="5662" formatCode="General">
                  <c:v>1808.36</c:v>
                </c:pt>
                <c:pt idx="5663" formatCode="General">
                  <c:v>1807.31</c:v>
                </c:pt>
                <c:pt idx="5664" formatCode="General">
                  <c:v>1805.07</c:v>
                </c:pt>
                <c:pt idx="5665" formatCode="General">
                  <c:v>1803.1684934237705</c:v>
                </c:pt>
                <c:pt idx="5666" formatCode="General">
                  <c:v>1803.0894305587512</c:v>
                </c:pt>
                <c:pt idx="5667" formatCode="General">
                  <c:v>1806.3208842774682</c:v>
                </c:pt>
                <c:pt idx="5668" formatCode="General">
                  <c:v>1810.94</c:v>
                </c:pt>
                <c:pt idx="5669" formatCode="General">
                  <c:v>1809.5</c:v>
                </c:pt>
                <c:pt idx="5670" formatCode="General">
                  <c:v>1819.68</c:v>
                </c:pt>
                <c:pt idx="5671" formatCode="General">
                  <c:v>1822.72</c:v>
                </c:pt>
                <c:pt idx="5672" formatCode="General">
                  <c:v>1837.2</c:v>
                </c:pt>
                <c:pt idx="5673" formatCode="General">
                  <c:v>1838.8</c:v>
                </c:pt>
                <c:pt idx="5674" formatCode="General">
                  <c:v>1842.86</c:v>
                </c:pt>
                <c:pt idx="5675" formatCode="General">
                  <c:v>1843.54</c:v>
                </c:pt>
                <c:pt idx="5676" formatCode="General">
                  <c:v>1842.65</c:v>
                </c:pt>
                <c:pt idx="5677" formatCode="General">
                  <c:v>1848.45</c:v>
                </c:pt>
                <c:pt idx="5678" formatCode="General">
                  <c:v>1856.8</c:v>
                </c:pt>
                <c:pt idx="5679" formatCode="General">
                  <c:v>1860.78</c:v>
                </c:pt>
                <c:pt idx="5680" formatCode="General">
                  <c:v>1877.76</c:v>
                </c:pt>
                <c:pt idx="5681" formatCode="General">
                  <c:v>1879.62</c:v>
                </c:pt>
                <c:pt idx="5682" formatCode="General">
                  <c:v>1880.9</c:v>
                </c:pt>
                <c:pt idx="5683" formatCode="General">
                  <c:v>1885.27</c:v>
                </c:pt>
                <c:pt idx="5684" formatCode="General">
                  <c:v>1888.5</c:v>
                </c:pt>
                <c:pt idx="5685" formatCode="General">
                  <c:v>1892.28</c:v>
                </c:pt>
                <c:pt idx="5686" formatCode="General">
                  <c:v>1897.58</c:v>
                </c:pt>
                <c:pt idx="5687" formatCode="General">
                  <c:v>1893.52</c:v>
                </c:pt>
                <c:pt idx="5688" formatCode="General">
                  <c:v>1894.01</c:v>
                </c:pt>
                <c:pt idx="5689" formatCode="General">
                  <c:v>1894.19</c:v>
                </c:pt>
                <c:pt idx="5690" formatCode="General">
                  <c:v>1910.52</c:v>
                </c:pt>
                <c:pt idx="5691" formatCode="General">
                  <c:v>1924.67</c:v>
                </c:pt>
                <c:pt idx="5692" formatCode="General">
                  <c:v>1923.72</c:v>
                </c:pt>
                <c:pt idx="5693" formatCode="General">
                  <c:v>1926.39</c:v>
                </c:pt>
                <c:pt idx="5694" formatCode="General">
                  <c:v>1923.24</c:v>
                </c:pt>
                <c:pt idx="5695" formatCode="General">
                  <c:v>1925.18</c:v>
                </c:pt>
                <c:pt idx="5696" formatCode="General">
                  <c:v>1925.26</c:v>
                </c:pt>
                <c:pt idx="5697" formatCode="General">
                  <c:v>1924.61</c:v>
                </c:pt>
                <c:pt idx="5698" formatCode="General">
                  <c:v>1924.53</c:v>
                </c:pt>
                <c:pt idx="5699" formatCode="General">
                  <c:v>1922.77</c:v>
                </c:pt>
                <c:pt idx="5700" formatCode="General">
                  <c:v>1922.16</c:v>
                </c:pt>
                <c:pt idx="5701" formatCode="General">
                  <c:v>1921.19</c:v>
                </c:pt>
                <c:pt idx="5702" formatCode="General">
                  <c:v>1917.37</c:v>
                </c:pt>
                <c:pt idx="5703" formatCode="General">
                  <c:v>1918.24</c:v>
                </c:pt>
                <c:pt idx="5704" formatCode="General">
                  <c:v>1918.38</c:v>
                </c:pt>
                <c:pt idx="5705" formatCode="General">
                  <c:v>1916.38</c:v>
                </c:pt>
                <c:pt idx="5706" formatCode="General">
                  <c:v>1918.37</c:v>
                </c:pt>
                <c:pt idx="5707" formatCode="General">
                  <c:v>1917.76</c:v>
                </c:pt>
                <c:pt idx="5708" formatCode="General">
                  <c:v>1917.88</c:v>
                </c:pt>
                <c:pt idx="5709" formatCode="General">
                  <c:v>1922.29</c:v>
                </c:pt>
                <c:pt idx="5710" formatCode="General">
                  <c:v>1918.08</c:v>
                </c:pt>
                <c:pt idx="5711" formatCode="General">
                  <c:v>1916.09</c:v>
                </c:pt>
                <c:pt idx="5712" formatCode="General">
                  <c:v>1920.26</c:v>
                </c:pt>
                <c:pt idx="5713" formatCode="General">
                  <c:v>1920.44</c:v>
                </c:pt>
                <c:pt idx="5714" formatCode="General">
                  <c:v>1922.82</c:v>
                </c:pt>
                <c:pt idx="5715" formatCode="General">
                  <c:v>1922.67</c:v>
                </c:pt>
                <c:pt idx="5716" formatCode="General">
                  <c:v>1921.75</c:v>
                </c:pt>
                <c:pt idx="5717" formatCode="General">
                  <c:v>1923.47</c:v>
                </c:pt>
                <c:pt idx="5718" formatCode="General">
                  <c:v>1923.73</c:v>
                </c:pt>
                <c:pt idx="5719" formatCode="General">
                  <c:v>1928.35</c:v>
                </c:pt>
                <c:pt idx="5720" formatCode="General">
                  <c:v>1930.27</c:v>
                </c:pt>
                <c:pt idx="5721" formatCode="General">
                  <c:v>1933.37</c:v>
                </c:pt>
                <c:pt idx="5722" formatCode="General">
                  <c:v>1935.97</c:v>
                </c:pt>
                <c:pt idx="5723" formatCode="General">
                  <c:v>1941.76</c:v>
                </c:pt>
                <c:pt idx="5724" formatCode="General">
                  <c:v>1944.03</c:v>
                </c:pt>
                <c:pt idx="5725" formatCode="General">
                  <c:v>1946.91</c:v>
                </c:pt>
                <c:pt idx="5726" formatCode="General">
                  <c:v>1953.75</c:v>
                </c:pt>
                <c:pt idx="5727" formatCode="General">
                  <c:v>1960.32</c:v>
                </c:pt>
                <c:pt idx="5728" formatCode="General">
                  <c:v>1961.72</c:v>
                </c:pt>
                <c:pt idx="5729" formatCode="General">
                  <c:v>1976.66</c:v>
                </c:pt>
                <c:pt idx="5730" formatCode="General">
                  <c:v>1985.2</c:v>
                </c:pt>
                <c:pt idx="5731" formatCode="General">
                  <c:v>1985.6</c:v>
                </c:pt>
                <c:pt idx="5732" formatCode="General">
                  <c:v>1986.07</c:v>
                </c:pt>
                <c:pt idx="5733" formatCode="General">
                  <c:v>1983.85</c:v>
                </c:pt>
                <c:pt idx="5734" formatCode="General">
                  <c:v>1985.05</c:v>
                </c:pt>
                <c:pt idx="5735" formatCode="General">
                  <c:v>2004.41</c:v>
                </c:pt>
                <c:pt idx="5736" formatCode="General">
                  <c:v>2004.47</c:v>
                </c:pt>
                <c:pt idx="5737" formatCode="General">
                  <c:v>2006.25</c:v>
                </c:pt>
                <c:pt idx="5738" formatCode="General">
                  <c:v>2008.52</c:v>
                </c:pt>
                <c:pt idx="5739" formatCode="General">
                  <c:v>2013.51</c:v>
                </c:pt>
                <c:pt idx="5740" formatCode="General">
                  <c:v>2016</c:v>
                </c:pt>
                <c:pt idx="5741" formatCode="General">
                  <c:v>2016.94</c:v>
                </c:pt>
                <c:pt idx="5742" formatCode="General">
                  <c:v>2022.61</c:v>
                </c:pt>
                <c:pt idx="5743" formatCode="General">
                  <c:v>2021.53</c:v>
                </c:pt>
                <c:pt idx="5744" formatCode="General">
                  <c:v>2024.52</c:v>
                </c:pt>
                <c:pt idx="5745" formatCode="General">
                  <c:v>2027.16</c:v>
                </c:pt>
                <c:pt idx="5746" formatCode="General">
                  <c:v>2025.56</c:v>
                </c:pt>
                <c:pt idx="5747" formatCode="General">
                  <c:v>2031.11</c:v>
                </c:pt>
                <c:pt idx="5748" formatCode="General">
                  <c:v>2037.24</c:v>
                </c:pt>
                <c:pt idx="5749" formatCode="General">
                  <c:v>2047.71</c:v>
                </c:pt>
                <c:pt idx="5750" formatCode="General">
                  <c:v>2058.16</c:v>
                </c:pt>
                <c:pt idx="5751" formatCode="General">
                  <c:v>2046.07</c:v>
                </c:pt>
                <c:pt idx="5752" formatCode="General">
                  <c:v>2040.98</c:v>
                </c:pt>
                <c:pt idx="5753" formatCode="General">
                  <c:v>2046.7</c:v>
                </c:pt>
                <c:pt idx="5754" formatCode="General">
                  <c:v>2048.34</c:v>
                </c:pt>
                <c:pt idx="5755" formatCode="General">
                  <c:v>2070.94</c:v>
                </c:pt>
                <c:pt idx="5756" formatCode="General">
                  <c:v>2072.2800000000002</c:v>
                </c:pt>
                <c:pt idx="5757" formatCode="General">
                  <c:v>2070.36</c:v>
                </c:pt>
                <c:pt idx="5758" formatCode="General">
                  <c:v>2062.56</c:v>
                </c:pt>
                <c:pt idx="5759" formatCode="General">
                  <c:v>2067.71</c:v>
                </c:pt>
                <c:pt idx="5760" formatCode="General">
                  <c:v>2064.75</c:v>
                </c:pt>
                <c:pt idx="5761" formatCode="General">
                  <c:v>2061.6799999999998</c:v>
                </c:pt>
                <c:pt idx="5762" formatCode="General">
                  <c:v>2072.17</c:v>
                </c:pt>
                <c:pt idx="5763" formatCode="General">
                  <c:v>2075.12</c:v>
                </c:pt>
                <c:pt idx="5764" formatCode="General">
                  <c:v>2076</c:v>
                </c:pt>
                <c:pt idx="5765" formatCode="General">
                  <c:v>2076.4299999999998</c:v>
                </c:pt>
                <c:pt idx="5766" formatCode="General">
                  <c:v>2079.67</c:v>
                </c:pt>
                <c:pt idx="5767" formatCode="General">
                  <c:v>2087.71</c:v>
                </c:pt>
                <c:pt idx="5768" formatCode="General">
                  <c:v>2087.48</c:v>
                </c:pt>
                <c:pt idx="5769" formatCode="General">
                  <c:v>2087.09</c:v>
                </c:pt>
                <c:pt idx="5770" formatCode="General">
                  <c:v>2086.98</c:v>
                </c:pt>
                <c:pt idx="5771" formatCode="General">
                  <c:v>2075.5700000000002</c:v>
                </c:pt>
                <c:pt idx="5772" formatCode="General">
                  <c:v>2074.9699999999998</c:v>
                </c:pt>
                <c:pt idx="5773" formatCode="General">
                  <c:v>2076.14</c:v>
                </c:pt>
                <c:pt idx="5774" formatCode="General">
                  <c:v>2081.75</c:v>
                </c:pt>
                <c:pt idx="5775" formatCode="General">
                  <c:v>2080.6799999999998</c:v>
                </c:pt>
                <c:pt idx="5776" formatCode="General">
                  <c:v>2085.7199999999998</c:v>
                </c:pt>
                <c:pt idx="5777" formatCode="General">
                  <c:v>2092.04</c:v>
                </c:pt>
                <c:pt idx="5778" formatCode="General">
                  <c:v>2098.1999999999998</c:v>
                </c:pt>
                <c:pt idx="5779" formatCode="General">
                  <c:v>2107.37</c:v>
                </c:pt>
                <c:pt idx="5780" formatCode="General">
                  <c:v>2111.36</c:v>
                </c:pt>
                <c:pt idx="5781" formatCode="General">
                  <c:v>2115.42</c:v>
                </c:pt>
                <c:pt idx="5782" formatCode="General">
                  <c:v>2129.19</c:v>
                </c:pt>
                <c:pt idx="5783" formatCode="General">
                  <c:v>2130.7199999999998</c:v>
                </c:pt>
                <c:pt idx="5784" formatCode="General">
                  <c:v>2122.91</c:v>
                </c:pt>
                <c:pt idx="5785" formatCode="General">
                  <c:v>2129.9899999999998</c:v>
                </c:pt>
                <c:pt idx="5786" formatCode="General">
                  <c:v>2130.54</c:v>
                </c:pt>
                <c:pt idx="5787" formatCode="General">
                  <c:v>2131.2199999999998</c:v>
                </c:pt>
                <c:pt idx="5788" formatCode="General">
                  <c:v>2128.2399999999998</c:v>
                </c:pt>
                <c:pt idx="5789" formatCode="General">
                  <c:v>2135.16</c:v>
                </c:pt>
                <c:pt idx="5790" formatCode="General">
                  <c:v>2132.84</c:v>
                </c:pt>
                <c:pt idx="5791" formatCode="General">
                  <c:v>2140.98</c:v>
                </c:pt>
                <c:pt idx="5792" formatCode="General">
                  <c:v>2151.94</c:v>
                </c:pt>
                <c:pt idx="5793" formatCode="General">
                  <c:v>2158.7399999999998</c:v>
                </c:pt>
                <c:pt idx="5794" formatCode="General">
                  <c:v>2158.61</c:v>
                </c:pt>
                <c:pt idx="5795" formatCode="General">
                  <c:v>2163.37</c:v>
                </c:pt>
                <c:pt idx="5796" formatCode="General">
                  <c:v>2168.31</c:v>
                </c:pt>
                <c:pt idx="5797" formatCode="General">
                  <c:v>2175.71</c:v>
                </c:pt>
                <c:pt idx="5798" formatCode="General">
                  <c:v>2174.6</c:v>
                </c:pt>
                <c:pt idx="5799" formatCode="General">
                  <c:v>2168.12</c:v>
                </c:pt>
                <c:pt idx="5800" formatCode="General">
                  <c:v>2172.2800000000002</c:v>
                </c:pt>
                <c:pt idx="5801" formatCode="General">
                  <c:v>2185.64</c:v>
                </c:pt>
                <c:pt idx="5802" formatCode="General">
                  <c:v>2187.2800000000002</c:v>
                </c:pt>
                <c:pt idx="5803" formatCode="General">
                  <c:v>2206.5300000000002</c:v>
                </c:pt>
                <c:pt idx="5804" formatCode="General">
                  <c:v>2210.7600000000002</c:v>
                </c:pt>
                <c:pt idx="5805" formatCode="General">
                  <c:v>2185.27</c:v>
                </c:pt>
                <c:pt idx="5806" formatCode="General">
                  <c:v>2181.71</c:v>
                </c:pt>
                <c:pt idx="5807" formatCode="General">
                  <c:v>2176.4499999999998</c:v>
                </c:pt>
                <c:pt idx="5808" formatCode="General">
                  <c:v>2176.48</c:v>
                </c:pt>
                <c:pt idx="5809" formatCode="General">
                  <c:v>2179</c:v>
                </c:pt>
                <c:pt idx="5810" formatCode="General">
                  <c:v>2186.89666015076</c:v>
                </c:pt>
                <c:pt idx="5811" formatCode="General">
                  <c:v>2183.5510204839179</c:v>
                </c:pt>
                <c:pt idx="5812" formatCode="General">
                  <c:v>2186.621646297483</c:v>
                </c:pt>
                <c:pt idx="5813" formatCode="General">
                  <c:v>2182.4252442336096</c:v>
                </c:pt>
                <c:pt idx="5814" formatCode="General">
                  <c:v>2185.9899999999998</c:v>
                </c:pt>
                <c:pt idx="5815" formatCode="General">
                  <c:v>2187.08</c:v>
                </c:pt>
                <c:pt idx="5816" formatCode="General">
                  <c:v>2184.6799999999998</c:v>
                </c:pt>
                <c:pt idx="5817" formatCode="General">
                  <c:v>2190.31</c:v>
                </c:pt>
                <c:pt idx="5818" formatCode="General">
                  <c:v>2196.06</c:v>
                </c:pt>
                <c:pt idx="5819" formatCode="General">
                  <c:v>2185.98</c:v>
                </c:pt>
                <c:pt idx="5820" formatCode="General">
                  <c:v>2186.23</c:v>
                </c:pt>
                <c:pt idx="5821" formatCode="General">
                  <c:v>2187.98</c:v>
                </c:pt>
                <c:pt idx="5822" formatCode="General">
                  <c:v>2193.91</c:v>
                </c:pt>
                <c:pt idx="5823" formatCode="General">
                  <c:v>2196.61</c:v>
                </c:pt>
                <c:pt idx="5824" formatCode="General">
                  <c:v>2195.94</c:v>
                </c:pt>
                <c:pt idx="5825" formatCode="General">
                  <c:v>2197.34</c:v>
                </c:pt>
                <c:pt idx="5826" formatCode="General">
                  <c:v>2195.8200000000002</c:v>
                </c:pt>
                <c:pt idx="5827" formatCode="General">
                  <c:v>2195.83</c:v>
                </c:pt>
                <c:pt idx="5828" formatCode="General">
                  <c:v>2193.0100000000002</c:v>
                </c:pt>
                <c:pt idx="5829" formatCode="General">
                  <c:v>2189.2199999999998</c:v>
                </c:pt>
                <c:pt idx="5830" formatCode="General">
                  <c:v>2179.63</c:v>
                </c:pt>
                <c:pt idx="5831" formatCode="General">
                  <c:v>2177.65</c:v>
                </c:pt>
                <c:pt idx="5832" formatCode="General">
                  <c:v>2167.04</c:v>
                </c:pt>
                <c:pt idx="5833" formatCode="General">
                  <c:v>2165.59</c:v>
                </c:pt>
                <c:pt idx="5834" formatCode="General">
                  <c:v>2165.9499999999998</c:v>
                </c:pt>
                <c:pt idx="5835" formatCode="General">
                  <c:v>2180.67</c:v>
                </c:pt>
                <c:pt idx="5836" formatCode="General">
                  <c:v>2178.5</c:v>
                </c:pt>
                <c:pt idx="5837" formatCode="General">
                  <c:v>2179.58</c:v>
                </c:pt>
                <c:pt idx="5838" formatCode="General">
                  <c:v>2188.0700000000002</c:v>
                </c:pt>
                <c:pt idx="5839" formatCode="General">
                  <c:v>2186.67</c:v>
                </c:pt>
                <c:pt idx="5840" formatCode="General">
                  <c:v>2185.9499999999998</c:v>
                </c:pt>
                <c:pt idx="5841" formatCode="General">
                  <c:v>2181.91</c:v>
                </c:pt>
                <c:pt idx="5842" formatCode="General">
                  <c:v>2185.44</c:v>
                </c:pt>
                <c:pt idx="5843" formatCode="General">
                  <c:v>2187.3000000000002</c:v>
                </c:pt>
                <c:pt idx="5844" formatCode="General">
                  <c:v>2193.16</c:v>
                </c:pt>
                <c:pt idx="5845" formatCode="General">
                  <c:v>2203.13</c:v>
                </c:pt>
                <c:pt idx="5846" formatCode="General">
                  <c:v>2223.54</c:v>
                </c:pt>
                <c:pt idx="5847" formatCode="General">
                  <c:v>2227.11</c:v>
                </c:pt>
                <c:pt idx="5848" formatCode="General">
                  <c:v>2229.9899999999998</c:v>
                </c:pt>
                <c:pt idx="5849" formatCode="General">
                  <c:v>2229.79</c:v>
                </c:pt>
                <c:pt idx="5850" formatCode="General">
                  <c:v>2221.5300000000002</c:v>
                </c:pt>
                <c:pt idx="5851" formatCode="General">
                  <c:v>2223.13</c:v>
                </c:pt>
                <c:pt idx="5852" formatCode="General">
                  <c:v>2222.08</c:v>
                </c:pt>
                <c:pt idx="5853" formatCode="General">
                  <c:v>2221.6</c:v>
                </c:pt>
                <c:pt idx="5854" formatCode="General">
                  <c:v>2225.0700000000002</c:v>
                </c:pt>
                <c:pt idx="5855" formatCode="General">
                  <c:v>2219.06</c:v>
                </c:pt>
                <c:pt idx="5856" formatCode="General">
                  <c:v>2212.8000000000002</c:v>
                </c:pt>
                <c:pt idx="5857" formatCode="General">
                  <c:v>2217.1799999999998</c:v>
                </c:pt>
                <c:pt idx="5858" formatCode="General">
                  <c:v>2220.9699999999998</c:v>
                </c:pt>
                <c:pt idx="5859" formatCode="General">
                  <c:v>2218.6999999999998</c:v>
                </c:pt>
                <c:pt idx="5860" formatCode="General">
                  <c:v>2211.73</c:v>
                </c:pt>
                <c:pt idx="5861" formatCode="General">
                  <c:v>2210.44</c:v>
                </c:pt>
                <c:pt idx="5862" formatCode="General">
                  <c:v>2206.31</c:v>
                </c:pt>
                <c:pt idx="5863" formatCode="General">
                  <c:v>2206.2199999999998</c:v>
                </c:pt>
                <c:pt idx="5864" formatCode="General">
                  <c:v>2204.04</c:v>
                </c:pt>
                <c:pt idx="5865" formatCode="General">
                  <c:v>2201</c:v>
                </c:pt>
                <c:pt idx="5866" formatCode="General">
                  <c:v>2198.37</c:v>
                </c:pt>
                <c:pt idx="5867" formatCode="General">
                  <c:v>2196.83</c:v>
                </c:pt>
                <c:pt idx="5868" formatCode="General">
                  <c:v>2202.6999999999998</c:v>
                </c:pt>
                <c:pt idx="5869" formatCode="General">
                  <c:v>2198.6799999999998</c:v>
                </c:pt>
                <c:pt idx="5870" formatCode="General">
                  <c:v>2197.96</c:v>
                </c:pt>
                <c:pt idx="5871" formatCode="General">
                  <c:v>2197.79</c:v>
                </c:pt>
                <c:pt idx="5872" formatCode="General">
                  <c:v>2197.09</c:v>
                </c:pt>
                <c:pt idx="5873" formatCode="General">
                  <c:v>2197.9699999999998</c:v>
                </c:pt>
                <c:pt idx="5874" formatCode="General">
                  <c:v>2201.9699999999998</c:v>
                </c:pt>
                <c:pt idx="5875" formatCode="General">
                  <c:v>2205.67</c:v>
                </c:pt>
                <c:pt idx="5876" formatCode="General">
                  <c:v>2215.13</c:v>
                </c:pt>
                <c:pt idx="5877" formatCode="General">
                  <c:v>2207.42</c:v>
                </c:pt>
                <c:pt idx="5878" formatCode="General">
                  <c:v>2202.89</c:v>
                </c:pt>
                <c:pt idx="5879" formatCode="General">
                  <c:v>2211.2800000000002</c:v>
                </c:pt>
                <c:pt idx="5880" formatCode="General">
                  <c:v>2217.7800000000002</c:v>
                </c:pt>
                <c:pt idx="5881" formatCode="General">
                  <c:v>2221.67</c:v>
                </c:pt>
                <c:pt idx="5882" formatCode="General">
                  <c:v>2221</c:v>
                </c:pt>
                <c:pt idx="5883" formatCode="General">
                  <c:v>2219.75</c:v>
                </c:pt>
                <c:pt idx="5884" formatCode="General">
                  <c:v>2219.9499999999998</c:v>
                </c:pt>
                <c:pt idx="5885" formatCode="General">
                  <c:v>2222.4699999999998</c:v>
                </c:pt>
                <c:pt idx="5886" formatCode="General">
                  <c:v>2220.59</c:v>
                </c:pt>
                <c:pt idx="5887" formatCode="General">
                  <c:v>2217.91</c:v>
                </c:pt>
                <c:pt idx="5888" formatCode="General">
                  <c:v>2211.62</c:v>
                </c:pt>
                <c:pt idx="5889" formatCode="General">
                  <c:v>2198.91</c:v>
                </c:pt>
                <c:pt idx="5890" formatCode="General">
                  <c:v>2179.89</c:v>
                </c:pt>
                <c:pt idx="5891" formatCode="General">
                  <c:v>2181.27</c:v>
                </c:pt>
                <c:pt idx="5892" formatCode="General">
                  <c:v>2177.2399999999998</c:v>
                </c:pt>
                <c:pt idx="5893" formatCode="General">
                  <c:v>2177.21</c:v>
                </c:pt>
                <c:pt idx="5894" formatCode="General">
                  <c:v>2178.14</c:v>
                </c:pt>
                <c:pt idx="5895" formatCode="General">
                  <c:v>2173.92</c:v>
                </c:pt>
                <c:pt idx="5896" formatCode="General">
                  <c:v>2164.19</c:v>
                </c:pt>
                <c:pt idx="5897" formatCode="General">
                  <c:v>2164.9699999999998</c:v>
                </c:pt>
                <c:pt idx="5898" formatCode="General">
                  <c:v>2162</c:v>
                </c:pt>
                <c:pt idx="5899" formatCode="General">
                  <c:v>2156.9699999999998</c:v>
                </c:pt>
                <c:pt idx="5900" formatCode="General">
                  <c:v>2152.94</c:v>
                </c:pt>
                <c:pt idx="5901" formatCode="General">
                  <c:v>2155.4699999999998</c:v>
                </c:pt>
                <c:pt idx="5902" formatCode="General">
                  <c:v>2176.06</c:v>
                </c:pt>
                <c:pt idx="5903" formatCode="General">
                  <c:v>2189.88</c:v>
                </c:pt>
                <c:pt idx="5904" formatCode="General">
                  <c:v>2189.3000000000002</c:v>
                </c:pt>
                <c:pt idx="5905" formatCode="General">
                  <c:v>2195.5300000000002</c:v>
                </c:pt>
                <c:pt idx="5906" formatCode="General">
                  <c:v>2192.6799999999998</c:v>
                </c:pt>
                <c:pt idx="5907" formatCode="General">
                  <c:v>2193.0700000000002</c:v>
                </c:pt>
                <c:pt idx="5908" formatCode="General">
                  <c:v>2192.7199999999998</c:v>
                </c:pt>
                <c:pt idx="5909" formatCode="General">
                  <c:v>2195.840809925523</c:v>
                </c:pt>
                <c:pt idx="5910" formatCode="General">
                  <c:v>2202.14</c:v>
                </c:pt>
                <c:pt idx="5911" formatCode="General">
                  <c:v>2215.67</c:v>
                </c:pt>
                <c:pt idx="5912" formatCode="General">
                  <c:v>2220.52</c:v>
                </c:pt>
                <c:pt idx="5913" formatCode="General">
                  <c:v>2223.4899999999998</c:v>
                </c:pt>
                <c:pt idx="5914" formatCode="General">
                  <c:v>2228.7399999999998</c:v>
                </c:pt>
                <c:pt idx="5915" formatCode="General">
                  <c:v>2235.37</c:v>
                </c:pt>
                <c:pt idx="5916" formatCode="General">
                  <c:v>2241.71</c:v>
                </c:pt>
                <c:pt idx="5917" formatCode="General">
                  <c:v>2248.87</c:v>
                </c:pt>
                <c:pt idx="5918" formatCode="General">
                  <c:v>2258.84</c:v>
                </c:pt>
                <c:pt idx="5919" formatCode="General">
                  <c:v>2257.1999999999998</c:v>
                </c:pt>
                <c:pt idx="5920" formatCode="General">
                  <c:v>2258.0700000000002</c:v>
                </c:pt>
                <c:pt idx="5921" formatCode="General">
                  <c:v>2257.87</c:v>
                </c:pt>
                <c:pt idx="5922" formatCode="General">
                  <c:v>2261.4299999999998</c:v>
                </c:pt>
                <c:pt idx="5923" formatCode="General">
                  <c:v>2265.7600000000002</c:v>
                </c:pt>
                <c:pt idx="5924" formatCode="General">
                  <c:v>2268.5300000000002</c:v>
                </c:pt>
                <c:pt idx="5925" formatCode="General">
                  <c:v>2263.91</c:v>
                </c:pt>
                <c:pt idx="5926" formatCode="General">
                  <c:v>2253.2800000000002</c:v>
                </c:pt>
                <c:pt idx="5927" formatCode="General">
                  <c:v>2246.19</c:v>
                </c:pt>
                <c:pt idx="5928" formatCode="General">
                  <c:v>2255.66</c:v>
                </c:pt>
                <c:pt idx="5929" formatCode="General">
                  <c:v>2256.9899999999998</c:v>
                </c:pt>
                <c:pt idx="5930" formatCode="General">
                  <c:v>2259.9899999999998</c:v>
                </c:pt>
                <c:pt idx="5931" formatCode="General">
                  <c:v>2261.52</c:v>
                </c:pt>
                <c:pt idx="5932" formatCode="General">
                  <c:v>2261.8000000000002</c:v>
                </c:pt>
                <c:pt idx="5933" formatCode="General">
                  <c:v>2255.1999999999998</c:v>
                </c:pt>
                <c:pt idx="5934" formatCode="General">
                  <c:v>2255.8000000000002</c:v>
                </c:pt>
                <c:pt idx="5935" formatCode="General">
                  <c:v>2284.98</c:v>
                </c:pt>
                <c:pt idx="5936" formatCode="General">
                  <c:v>2287.0300000000002</c:v>
                </c:pt>
                <c:pt idx="5937" formatCode="General">
                  <c:v>2288.0500000000002</c:v>
                </c:pt>
                <c:pt idx="5938" formatCode="General">
                  <c:v>2285.91</c:v>
                </c:pt>
                <c:pt idx="5939" formatCode="General">
                  <c:v>2281.54</c:v>
                </c:pt>
                <c:pt idx="5940" formatCode="General">
                  <c:v>2290.81</c:v>
                </c:pt>
                <c:pt idx="5941" formatCode="General">
                  <c:v>2291.06</c:v>
                </c:pt>
                <c:pt idx="5942" formatCode="General">
                  <c:v>2287.64</c:v>
                </c:pt>
                <c:pt idx="5943" formatCode="General">
                  <c:v>2286.31</c:v>
                </c:pt>
                <c:pt idx="5944" formatCode="General">
                  <c:v>2286.85</c:v>
                </c:pt>
                <c:pt idx="5945" formatCode="General">
                  <c:v>2292.9899999999998</c:v>
                </c:pt>
                <c:pt idx="5946" formatCode="General">
                  <c:v>2280.14</c:v>
                </c:pt>
                <c:pt idx="5947" formatCode="General">
                  <c:v>2279.86</c:v>
                </c:pt>
                <c:pt idx="5948" formatCode="General">
                  <c:v>2278.81</c:v>
                </c:pt>
                <c:pt idx="5949" formatCode="General">
                  <c:v>2281</c:v>
                </c:pt>
                <c:pt idx="5950" formatCode="General">
                  <c:v>2283.56</c:v>
                </c:pt>
                <c:pt idx="5951" formatCode="General">
                  <c:v>2284.08</c:v>
                </c:pt>
                <c:pt idx="5952" formatCode="General">
                  <c:v>2297.83</c:v>
                </c:pt>
                <c:pt idx="5953" formatCode="General">
                  <c:v>2307.7199999999998</c:v>
                </c:pt>
                <c:pt idx="5954" formatCode="General">
                  <c:v>2304.4299999999998</c:v>
                </c:pt>
                <c:pt idx="5955" formatCode="General">
                  <c:v>2306.71</c:v>
                </c:pt>
                <c:pt idx="5956" formatCode="General">
                  <c:v>2307.8200000000002</c:v>
                </c:pt>
                <c:pt idx="5957" formatCode="General">
                  <c:v>2308.39</c:v>
                </c:pt>
                <c:pt idx="5958" formatCode="General">
                  <c:v>2299.59</c:v>
                </c:pt>
                <c:pt idx="5959" formatCode="General">
                  <c:v>2295.84</c:v>
                </c:pt>
                <c:pt idx="5960" formatCode="General">
                  <c:v>2294.0700000000002</c:v>
                </c:pt>
                <c:pt idx="5961" formatCode="General">
                  <c:v>2286.7199999999998</c:v>
                </c:pt>
                <c:pt idx="5962" formatCode="General">
                  <c:v>2287.14</c:v>
                </c:pt>
                <c:pt idx="5963" formatCode="General">
                  <c:v>2286.2600000000002</c:v>
                </c:pt>
                <c:pt idx="5964" formatCode="General">
                  <c:v>2283.38</c:v>
                </c:pt>
                <c:pt idx="5965" formatCode="General">
                  <c:v>2278.54</c:v>
                </c:pt>
                <c:pt idx="5966" formatCode="General">
                  <c:v>2287.85</c:v>
                </c:pt>
                <c:pt idx="5967" formatCode="General">
                  <c:v>2292.89</c:v>
                </c:pt>
                <c:pt idx="5968" formatCode="General">
                  <c:v>2292.65</c:v>
                </c:pt>
                <c:pt idx="5969" formatCode="General">
                  <c:v>2286.52</c:v>
                </c:pt>
                <c:pt idx="5970" formatCode="General">
                  <c:v>2285.9499999999998</c:v>
                </c:pt>
                <c:pt idx="5971" formatCode="General">
                  <c:v>2286.6999999999998</c:v>
                </c:pt>
                <c:pt idx="5972" formatCode="General">
                  <c:v>2288.9299999999998</c:v>
                </c:pt>
                <c:pt idx="5973" formatCode="General">
                  <c:v>2292.02</c:v>
                </c:pt>
                <c:pt idx="5974" formatCode="General">
                  <c:v>2292.0500000000002</c:v>
                </c:pt>
                <c:pt idx="5975" formatCode="General">
                  <c:v>2291.98</c:v>
                </c:pt>
                <c:pt idx="5976" formatCode="General">
                  <c:v>2292.6999999999998</c:v>
                </c:pt>
                <c:pt idx="5977" formatCode="General">
                  <c:v>2292.2600000000002</c:v>
                </c:pt>
                <c:pt idx="5978" formatCode="General">
                  <c:v>2286.34</c:v>
                </c:pt>
                <c:pt idx="5979" formatCode="General">
                  <c:v>2277.83</c:v>
                </c:pt>
                <c:pt idx="5980" formatCode="General">
                  <c:v>2277.1999999999998</c:v>
                </c:pt>
                <c:pt idx="5981" formatCode="General">
                  <c:v>2273.4299999999998</c:v>
                </c:pt>
                <c:pt idx="5982" formatCode="General">
                  <c:v>2270.36</c:v>
                </c:pt>
                <c:pt idx="5983" formatCode="General">
                  <c:v>2270.62</c:v>
                </c:pt>
                <c:pt idx="5984" formatCode="General">
                  <c:v>2269.89</c:v>
                </c:pt>
                <c:pt idx="5985" formatCode="General">
                  <c:v>2270.58</c:v>
                </c:pt>
                <c:pt idx="5986" formatCode="General">
                  <c:v>2273.4299999999998</c:v>
                </c:pt>
                <c:pt idx="5987" formatCode="General">
                  <c:v>2286.52</c:v>
                </c:pt>
                <c:pt idx="5988" formatCode="General">
                  <c:v>2285.5</c:v>
                </c:pt>
                <c:pt idx="5989" formatCode="General">
                  <c:v>2284.0700000000002</c:v>
                </c:pt>
                <c:pt idx="5990" formatCode="General">
                  <c:v>2282.2199999999998</c:v>
                </c:pt>
                <c:pt idx="5991" formatCode="General">
                  <c:v>2278.02</c:v>
                </c:pt>
                <c:pt idx="5992" formatCode="General">
                  <c:v>2280.8200000000002</c:v>
                </c:pt>
                <c:pt idx="5993" formatCode="General">
                  <c:v>2281.75</c:v>
                </c:pt>
                <c:pt idx="5994" formatCode="General">
                  <c:v>2277.84</c:v>
                </c:pt>
                <c:pt idx="5995" formatCode="General">
                  <c:v>2274.17</c:v>
                </c:pt>
                <c:pt idx="5996" formatCode="General">
                  <c:v>2270.4899999999998</c:v>
                </c:pt>
                <c:pt idx="5997" formatCode="General">
                  <c:v>2279.29</c:v>
                </c:pt>
                <c:pt idx="5998" formatCode="General">
                  <c:v>2277.73</c:v>
                </c:pt>
                <c:pt idx="5999" formatCode="General">
                  <c:v>2277.04</c:v>
                </c:pt>
                <c:pt idx="6000" formatCode="General">
                  <c:v>2275.39</c:v>
                </c:pt>
                <c:pt idx="6001" formatCode="General">
                  <c:v>2275.4499999999998</c:v>
                </c:pt>
                <c:pt idx="6002" formatCode="General">
                  <c:v>2275.85</c:v>
                </c:pt>
                <c:pt idx="6003" formatCode="General">
                  <c:v>2266.23</c:v>
                </c:pt>
                <c:pt idx="6004" formatCode="General">
                  <c:v>2267.13</c:v>
                </c:pt>
                <c:pt idx="6005" formatCode="General">
                  <c:v>2265.98</c:v>
                </c:pt>
                <c:pt idx="6006" formatCode="General">
                  <c:v>2261.64</c:v>
                </c:pt>
                <c:pt idx="6007" formatCode="General">
                  <c:v>2256.35</c:v>
                </c:pt>
                <c:pt idx="6008" formatCode="General">
                  <c:v>2253.5300000000002</c:v>
                </c:pt>
                <c:pt idx="6009" formatCode="General">
                  <c:v>2249.19</c:v>
                </c:pt>
                <c:pt idx="6010" formatCode="General">
                  <c:v>2247.64</c:v>
                </c:pt>
                <c:pt idx="6011" formatCode="General">
                  <c:v>2225.4899999999998</c:v>
                </c:pt>
                <c:pt idx="6012" formatCode="General">
                  <c:v>2230.88</c:v>
                </c:pt>
                <c:pt idx="6013" formatCode="General">
                  <c:v>2232.9499999999998</c:v>
                </c:pt>
                <c:pt idx="6014" formatCode="General">
                  <c:v>2238.5300000000002</c:v>
                </c:pt>
                <c:pt idx="6015" formatCode="General">
                  <c:v>2244.34</c:v>
                </c:pt>
                <c:pt idx="6016" formatCode="General">
                  <c:v>2243.62</c:v>
                </c:pt>
                <c:pt idx="6017" formatCode="General">
                  <c:v>2239.7199999999998</c:v>
                </c:pt>
                <c:pt idx="6018" formatCode="General">
                  <c:v>2240.86</c:v>
                </c:pt>
                <c:pt idx="6019" formatCode="General">
                  <c:v>2237.39</c:v>
                </c:pt>
                <c:pt idx="6020" formatCode="General">
                  <c:v>2234.94</c:v>
                </c:pt>
                <c:pt idx="6021" formatCode="General">
                  <c:v>2234.21</c:v>
                </c:pt>
                <c:pt idx="6022" formatCode="General">
                  <c:v>2227.1</c:v>
                </c:pt>
                <c:pt idx="6023" formatCode="General">
                  <c:v>2231.0700000000002</c:v>
                </c:pt>
                <c:pt idx="6024" formatCode="General">
                  <c:v>2234.44</c:v>
                </c:pt>
                <c:pt idx="6025" formatCode="General">
                  <c:v>2235.44</c:v>
                </c:pt>
                <c:pt idx="6026" formatCode="General">
                  <c:v>2238.4499999999998</c:v>
                </c:pt>
                <c:pt idx="6027" formatCode="General">
                  <c:v>2240.33</c:v>
                </c:pt>
                <c:pt idx="6028" formatCode="General">
                  <c:v>2241.38</c:v>
                </c:pt>
                <c:pt idx="6029" formatCode="General">
                  <c:v>2238.98</c:v>
                </c:pt>
                <c:pt idx="6030" formatCode="General">
                  <c:v>2244.64</c:v>
                </c:pt>
                <c:pt idx="6031" formatCode="General">
                  <c:v>2243.0700000000002</c:v>
                </c:pt>
                <c:pt idx="6032" formatCode="General">
                  <c:v>2238.6799999999998</c:v>
                </c:pt>
                <c:pt idx="6033" formatCode="General">
                  <c:v>2231.52</c:v>
                </c:pt>
                <c:pt idx="6034" formatCode="General">
                  <c:v>2232.2399999999998</c:v>
                </c:pt>
                <c:pt idx="6035" formatCode="General">
                  <c:v>2225.73</c:v>
                </c:pt>
                <c:pt idx="6036" formatCode="General">
                  <c:v>2232.35</c:v>
                </c:pt>
                <c:pt idx="6037" formatCode="General">
                  <c:v>2216.5</c:v>
                </c:pt>
                <c:pt idx="6038" formatCode="General">
                  <c:v>2214.98</c:v>
                </c:pt>
                <c:pt idx="6039" formatCode="General">
                  <c:v>2216.89</c:v>
                </c:pt>
                <c:pt idx="6040" formatCode="General">
                  <c:v>2220.4299999999998</c:v>
                </c:pt>
                <c:pt idx="6041" formatCode="General">
                  <c:v>2223.4899999999998</c:v>
                </c:pt>
                <c:pt idx="6042" formatCode="General">
                  <c:v>2224.5100000000002</c:v>
                </c:pt>
                <c:pt idx="6043" formatCode="General">
                  <c:v>2223.5500000000002</c:v>
                </c:pt>
                <c:pt idx="6044" formatCode="General">
                  <c:v>2231.7800000000002</c:v>
                </c:pt>
                <c:pt idx="6045" formatCode="General">
                  <c:v>2236.9299999999998</c:v>
                </c:pt>
                <c:pt idx="6046" formatCode="General">
                  <c:v>2234.04</c:v>
                </c:pt>
                <c:pt idx="6047" formatCode="General">
                  <c:v>2230.75</c:v>
                </c:pt>
                <c:pt idx="6048" formatCode="General">
                  <c:v>2247.31</c:v>
                </c:pt>
                <c:pt idx="6049" formatCode="General">
                  <c:v>2264.37</c:v>
                </c:pt>
                <c:pt idx="6050" formatCode="General">
                  <c:v>2256.7199999999998</c:v>
                </c:pt>
                <c:pt idx="6051" formatCode="General">
                  <c:v>2244.77</c:v>
                </c:pt>
                <c:pt idx="6052" formatCode="General">
                  <c:v>2241.12</c:v>
                </c:pt>
                <c:pt idx="6053" formatCode="General">
                  <c:v>2242.77</c:v>
                </c:pt>
                <c:pt idx="6054" formatCode="General">
                  <c:v>2240.84</c:v>
                </c:pt>
                <c:pt idx="6055" formatCode="General">
                  <c:v>2241.09</c:v>
                </c:pt>
                <c:pt idx="6056" formatCode="General">
                  <c:v>2238.54</c:v>
                </c:pt>
                <c:pt idx="6057" formatCode="General">
                  <c:v>2235.75</c:v>
                </c:pt>
                <c:pt idx="6058" formatCode="General">
                  <c:v>2232.9899999999998</c:v>
                </c:pt>
                <c:pt idx="6059" formatCode="General">
                  <c:v>2230.16</c:v>
                </c:pt>
                <c:pt idx="6060" formatCode="General">
                  <c:v>2234.08</c:v>
                </c:pt>
                <c:pt idx="6061" formatCode="General">
                  <c:v>2234.77</c:v>
                </c:pt>
                <c:pt idx="6062" formatCode="General">
                  <c:v>2235.17</c:v>
                </c:pt>
                <c:pt idx="6063" formatCode="General">
                  <c:v>2237.63</c:v>
                </c:pt>
                <c:pt idx="6064" formatCode="General">
                  <c:v>2244.67</c:v>
                </c:pt>
                <c:pt idx="6065" formatCode="General">
                  <c:v>2242.85</c:v>
                </c:pt>
                <c:pt idx="6066" formatCode="General">
                  <c:v>2233.6</c:v>
                </c:pt>
                <c:pt idx="6067" formatCode="General">
                  <c:v>2228</c:v>
                </c:pt>
                <c:pt idx="6068" formatCode="General">
                  <c:v>2223.37</c:v>
                </c:pt>
                <c:pt idx="6069" formatCode="General">
                  <c:v>2233.38</c:v>
                </c:pt>
                <c:pt idx="6070" formatCode="General">
                  <c:v>2226.71</c:v>
                </c:pt>
                <c:pt idx="6071" formatCode="General">
                  <c:v>2226.7600000000002</c:v>
                </c:pt>
                <c:pt idx="6072" formatCode="General">
                  <c:v>2227.63</c:v>
                </c:pt>
                <c:pt idx="6073" formatCode="General">
                  <c:v>2225.44</c:v>
                </c:pt>
                <c:pt idx="6074" formatCode="General">
                  <c:v>2220.77</c:v>
                </c:pt>
                <c:pt idx="6075" formatCode="General">
                  <c:v>2218.08</c:v>
                </c:pt>
                <c:pt idx="6076" formatCode="General">
                  <c:v>2217.0700000000002</c:v>
                </c:pt>
                <c:pt idx="6077" formatCode="General">
                  <c:v>2217.12</c:v>
                </c:pt>
                <c:pt idx="6078" formatCode="General">
                  <c:v>2212.0500000000002</c:v>
                </c:pt>
                <c:pt idx="6079" formatCode="General">
                  <c:v>2208.58</c:v>
                </c:pt>
                <c:pt idx="6080" formatCode="General">
                  <c:v>2208.67</c:v>
                </c:pt>
                <c:pt idx="6081" formatCode="General">
                  <c:v>2205.17</c:v>
                </c:pt>
                <c:pt idx="6082" formatCode="General">
                  <c:v>2206.27</c:v>
                </c:pt>
                <c:pt idx="6083" formatCode="General">
                  <c:v>2205.34</c:v>
                </c:pt>
                <c:pt idx="6084" formatCode="General">
                  <c:v>2201.06</c:v>
                </c:pt>
                <c:pt idx="6085" formatCode="General">
                  <c:v>2211.46</c:v>
                </c:pt>
                <c:pt idx="6086" formatCode="General">
                  <c:v>2211.91</c:v>
                </c:pt>
                <c:pt idx="6087" formatCode="General">
                  <c:v>2213.9699999999998</c:v>
                </c:pt>
                <c:pt idx="6088" formatCode="General">
                  <c:v>2225.7600000000002</c:v>
                </c:pt>
                <c:pt idx="6089" formatCode="General">
                  <c:v>2228.5300000000002</c:v>
                </c:pt>
                <c:pt idx="6090" formatCode="General">
                  <c:v>2222.54</c:v>
                </c:pt>
                <c:pt idx="6091" formatCode="General">
                  <c:v>2226.61</c:v>
                </c:pt>
                <c:pt idx="6092" formatCode="General">
                  <c:v>2248.17</c:v>
                </c:pt>
                <c:pt idx="6093" formatCode="General">
                  <c:v>2251.4299999999998</c:v>
                </c:pt>
                <c:pt idx="6094" formatCode="General">
                  <c:v>2252.0300000000002</c:v>
                </c:pt>
                <c:pt idx="6095" formatCode="General">
                  <c:v>2256.4499999999998</c:v>
                </c:pt>
                <c:pt idx="6096" formatCode="General">
                  <c:v>2260.06</c:v>
                </c:pt>
                <c:pt idx="6097" formatCode="General">
                  <c:v>2248.37</c:v>
                </c:pt>
                <c:pt idx="6098" formatCode="General">
                  <c:v>2255.69</c:v>
                </c:pt>
                <c:pt idx="6099" formatCode="General">
                  <c:v>2252.15</c:v>
                </c:pt>
                <c:pt idx="6100" formatCode="General">
                  <c:v>2252.79</c:v>
                </c:pt>
                <c:pt idx="6101" formatCode="General">
                  <c:v>2246.31</c:v>
                </c:pt>
                <c:pt idx="6102" formatCode="General">
                  <c:v>2224.4</c:v>
                </c:pt>
                <c:pt idx="6103" formatCode="General">
                  <c:v>2225.19</c:v>
                </c:pt>
                <c:pt idx="6104" formatCode="General">
                  <c:v>2225.64</c:v>
                </c:pt>
                <c:pt idx="6105" formatCode="General">
                  <c:v>2227.7199999999998</c:v>
                </c:pt>
                <c:pt idx="6106" formatCode="General">
                  <c:v>2228.7399999999998</c:v>
                </c:pt>
                <c:pt idx="6107" formatCode="General">
                  <c:v>2230.94</c:v>
                </c:pt>
                <c:pt idx="6108" formatCode="General">
                  <c:v>2232.96</c:v>
                </c:pt>
                <c:pt idx="6109" formatCode="General">
                  <c:v>2230.21</c:v>
                </c:pt>
                <c:pt idx="6110" formatCode="General">
                  <c:v>2241.9</c:v>
                </c:pt>
                <c:pt idx="6111" formatCode="General">
                  <c:v>2239.1</c:v>
                </c:pt>
                <c:pt idx="6112" formatCode="General">
                  <c:v>2239.9899999999998</c:v>
                </c:pt>
                <c:pt idx="6113" formatCode="General">
                  <c:v>2240.0100000000002</c:v>
                </c:pt>
                <c:pt idx="6114" formatCode="General">
                  <c:v>2240.41</c:v>
                </c:pt>
                <c:pt idx="6115" formatCode="General">
                  <c:v>2239.1</c:v>
                </c:pt>
                <c:pt idx="6116" formatCode="General">
                  <c:v>2239.5700000000002</c:v>
                </c:pt>
                <c:pt idx="6117" formatCode="General">
                  <c:v>2238.9299999999998</c:v>
                </c:pt>
                <c:pt idx="6118" formatCode="General">
                  <c:v>2239.7600000000002</c:v>
                </c:pt>
                <c:pt idx="6119" formatCode="General">
                  <c:v>2241.13</c:v>
                </c:pt>
                <c:pt idx="6120" formatCode="General">
                  <c:v>2240.27</c:v>
                </c:pt>
                <c:pt idx="6121" formatCode="General">
                  <c:v>2248.7199999999998</c:v>
                </c:pt>
                <c:pt idx="6122" formatCode="General">
                  <c:v>2230.6799999999998</c:v>
                </c:pt>
                <c:pt idx="6123" formatCode="General">
                  <c:v>2229.2399999999998</c:v>
                </c:pt>
                <c:pt idx="6124" formatCode="General">
                  <c:v>2244.4</c:v>
                </c:pt>
                <c:pt idx="6125" formatCode="General">
                  <c:v>2238.85</c:v>
                </c:pt>
                <c:pt idx="6126" formatCode="General">
                  <c:v>2238.64</c:v>
                </c:pt>
                <c:pt idx="6127" formatCode="General">
                  <c:v>2244.3000000000002</c:v>
                </c:pt>
                <c:pt idx="6128" formatCode="General">
                  <c:v>2239.8200000000002</c:v>
                </c:pt>
                <c:pt idx="6129" formatCode="General">
                  <c:v>2234.9</c:v>
                </c:pt>
                <c:pt idx="6130" formatCode="General">
                  <c:v>2230.62</c:v>
                </c:pt>
                <c:pt idx="6131" formatCode="General">
                  <c:v>2225.5</c:v>
                </c:pt>
                <c:pt idx="6132" formatCode="General">
                  <c:v>2227.66</c:v>
                </c:pt>
                <c:pt idx="6133" formatCode="General">
                  <c:v>2234.31</c:v>
                </c:pt>
                <c:pt idx="6134" formatCode="General">
                  <c:v>2229.67</c:v>
                </c:pt>
                <c:pt idx="6135" formatCode="General">
                  <c:v>2230.4899999999998</c:v>
                </c:pt>
                <c:pt idx="6136" formatCode="General">
                  <c:v>2233.9899999999998</c:v>
                </c:pt>
                <c:pt idx="6137" formatCode="General">
                  <c:v>2233.83</c:v>
                </c:pt>
                <c:pt idx="6138" formatCode="General">
                  <c:v>2236.4499999999998</c:v>
                </c:pt>
                <c:pt idx="6139" formatCode="General">
                  <c:v>2231.2399999999998</c:v>
                </c:pt>
                <c:pt idx="6140" formatCode="General">
                  <c:v>2225.19</c:v>
                </c:pt>
                <c:pt idx="6141" formatCode="General">
                  <c:v>2222.7600000000002</c:v>
                </c:pt>
                <c:pt idx="6142" formatCode="General">
                  <c:v>2222.54</c:v>
                </c:pt>
                <c:pt idx="6143" formatCode="General">
                  <c:v>2216.3200000000002</c:v>
                </c:pt>
                <c:pt idx="6144" formatCode="General">
                  <c:v>2216.48</c:v>
                </c:pt>
                <c:pt idx="6145" formatCode="General">
                  <c:v>2217.88</c:v>
                </c:pt>
                <c:pt idx="6146" formatCode="General">
                  <c:v>2220.38</c:v>
                </c:pt>
                <c:pt idx="6147" formatCode="General">
                  <c:v>2224.4699999999998</c:v>
                </c:pt>
                <c:pt idx="6148" formatCode="General">
                  <c:v>2226.8200000000002</c:v>
                </c:pt>
                <c:pt idx="6149" formatCode="General">
                  <c:v>2220.29</c:v>
                </c:pt>
                <c:pt idx="6150" formatCode="General">
                  <c:v>2215.17</c:v>
                </c:pt>
                <c:pt idx="6151" formatCode="General">
                  <c:v>2211.6999999999998</c:v>
                </c:pt>
                <c:pt idx="6152" formatCode="General">
                  <c:v>2213.11</c:v>
                </c:pt>
                <c:pt idx="6153" formatCode="General">
                  <c:v>2213.31</c:v>
                </c:pt>
                <c:pt idx="6154" formatCode="General">
                  <c:v>2214.7600000000002</c:v>
                </c:pt>
                <c:pt idx="6155" formatCode="General">
                  <c:v>2213.9</c:v>
                </c:pt>
                <c:pt idx="6156" formatCode="General">
                  <c:v>2218.52</c:v>
                </c:pt>
                <c:pt idx="6157" formatCode="General">
                  <c:v>2219.4</c:v>
                </c:pt>
                <c:pt idx="6158" formatCode="General">
                  <c:v>2216.5500000000002</c:v>
                </c:pt>
                <c:pt idx="6159" formatCode="General">
                  <c:v>2214.4</c:v>
                </c:pt>
                <c:pt idx="6160" formatCode="General">
                  <c:v>2215.14</c:v>
                </c:pt>
                <c:pt idx="6161" formatCode="General">
                  <c:v>2221.1</c:v>
                </c:pt>
                <c:pt idx="6162" formatCode="General">
                  <c:v>2208.8200000000002</c:v>
                </c:pt>
                <c:pt idx="6163" formatCode="General">
                  <c:v>2205.19</c:v>
                </c:pt>
                <c:pt idx="6164" formatCode="General">
                  <c:v>2214.31</c:v>
                </c:pt>
                <c:pt idx="6165" formatCode="General">
                  <c:v>2214.7600000000002</c:v>
                </c:pt>
                <c:pt idx="6166" formatCode="General">
                  <c:v>2219.2199999999998</c:v>
                </c:pt>
                <c:pt idx="6167" formatCode="General">
                  <c:v>2223.9</c:v>
                </c:pt>
                <c:pt idx="6168" formatCode="General">
                  <c:v>2226.77</c:v>
                </c:pt>
                <c:pt idx="6169" formatCode="General">
                  <c:v>2223.73</c:v>
                </c:pt>
                <c:pt idx="6170" formatCode="General">
                  <c:v>2230.91</c:v>
                </c:pt>
                <c:pt idx="6171" formatCode="General">
                  <c:v>2224.77</c:v>
                </c:pt>
                <c:pt idx="6172" formatCode="General">
                  <c:v>2220.58</c:v>
                </c:pt>
                <c:pt idx="6173" formatCode="General">
                  <c:v>2219.38</c:v>
                </c:pt>
                <c:pt idx="6174" formatCode="General">
                  <c:v>2219.6799999999998</c:v>
                </c:pt>
                <c:pt idx="6175" formatCode="General">
                  <c:v>2215.5500000000002</c:v>
                </c:pt>
                <c:pt idx="6176" formatCode="General">
                  <c:v>2212.92</c:v>
                </c:pt>
                <c:pt idx="6177" formatCode="General">
                  <c:v>2214.04</c:v>
                </c:pt>
                <c:pt idx="6178" formatCode="General">
                  <c:v>2207.8200000000002</c:v>
                </c:pt>
                <c:pt idx="6179" formatCode="General">
                  <c:v>2205.75</c:v>
                </c:pt>
                <c:pt idx="6180" formatCode="General">
                  <c:v>2210.58</c:v>
                </c:pt>
                <c:pt idx="6181" formatCode="General">
                  <c:v>2205.6799999999998</c:v>
                </c:pt>
                <c:pt idx="6182" formatCode="General">
                  <c:v>2204.2600000000002</c:v>
                </c:pt>
                <c:pt idx="6183" formatCode="General">
                  <c:v>2202.38</c:v>
                </c:pt>
                <c:pt idx="6184" formatCode="General">
                  <c:v>2200.5700000000002</c:v>
                </c:pt>
                <c:pt idx="6185" formatCode="General">
                  <c:v>2198.31</c:v>
                </c:pt>
                <c:pt idx="6186" formatCode="General">
                  <c:v>2202.52</c:v>
                </c:pt>
                <c:pt idx="6187" formatCode="General">
                  <c:v>2199.8000000000002</c:v>
                </c:pt>
                <c:pt idx="6188" formatCode="General">
                  <c:v>2200.6999999999998</c:v>
                </c:pt>
                <c:pt idx="6189" formatCode="General">
                  <c:v>2209.16</c:v>
                </c:pt>
                <c:pt idx="6190" formatCode="General">
                  <c:v>2207.1999999999998</c:v>
                </c:pt>
                <c:pt idx="6191" formatCode="General">
                  <c:v>2203.91</c:v>
                </c:pt>
                <c:pt idx="6192" formatCode="General">
                  <c:v>2201.06</c:v>
                </c:pt>
                <c:pt idx="6193" formatCode="General">
                  <c:v>2202.98</c:v>
                </c:pt>
                <c:pt idx="6194" formatCode="General">
                  <c:v>2206.6999999999998</c:v>
                </c:pt>
                <c:pt idx="6195" formatCode="General">
                  <c:v>2207.04</c:v>
                </c:pt>
                <c:pt idx="6196" formatCode="General">
                  <c:v>2204.36</c:v>
                </c:pt>
                <c:pt idx="6197" formatCode="General">
                  <c:v>2195.4</c:v>
                </c:pt>
                <c:pt idx="6198" formatCode="General">
                  <c:v>2200.08</c:v>
                </c:pt>
                <c:pt idx="6199" formatCode="General">
                  <c:v>2195.5100000000002</c:v>
                </c:pt>
                <c:pt idx="6200" formatCode="General">
                  <c:v>2194.88</c:v>
                </c:pt>
                <c:pt idx="6201" formatCode="General">
                  <c:v>2191.17</c:v>
                </c:pt>
                <c:pt idx="6202" formatCode="General">
                  <c:v>2189.6999999999998</c:v>
                </c:pt>
                <c:pt idx="6203" formatCode="General">
                  <c:v>2187.52</c:v>
                </c:pt>
                <c:pt idx="6204" formatCode="General">
                  <c:v>2190</c:v>
                </c:pt>
                <c:pt idx="6205" formatCode="General">
                  <c:v>2187.87</c:v>
                </c:pt>
                <c:pt idx="6206" formatCode="General">
                  <c:v>2183.4499999999998</c:v>
                </c:pt>
                <c:pt idx="6207" formatCode="General">
                  <c:v>2180.67</c:v>
                </c:pt>
                <c:pt idx="6208" formatCode="General">
                  <c:v>2171.92</c:v>
                </c:pt>
                <c:pt idx="6209" formatCode="General">
                  <c:v>2171.31</c:v>
                </c:pt>
                <c:pt idx="6210" formatCode="General">
                  <c:v>2168.69</c:v>
                </c:pt>
                <c:pt idx="6211" formatCode="General">
                  <c:v>2169.91</c:v>
                </c:pt>
                <c:pt idx="6212" formatCode="General">
                  <c:v>2167.4899999999998</c:v>
                </c:pt>
                <c:pt idx="6213" formatCode="General">
                  <c:v>2164.7800000000002</c:v>
                </c:pt>
                <c:pt idx="6214" formatCode="General">
                  <c:v>2166.94</c:v>
                </c:pt>
                <c:pt idx="6215" formatCode="General">
                  <c:v>2160.44</c:v>
                </c:pt>
                <c:pt idx="6216" formatCode="General">
                  <c:v>2165.63</c:v>
                </c:pt>
                <c:pt idx="6217" formatCode="General">
                  <c:v>2166.09</c:v>
                </c:pt>
                <c:pt idx="6218" formatCode="General">
                  <c:v>2178.09</c:v>
                </c:pt>
                <c:pt idx="6219" formatCode="General">
                  <c:v>2186.06</c:v>
                </c:pt>
                <c:pt idx="6220" formatCode="General">
                  <c:v>2185.91</c:v>
                </c:pt>
                <c:pt idx="6221" formatCode="General">
                  <c:v>2179.19</c:v>
                </c:pt>
                <c:pt idx="6222" formatCode="General">
                  <c:v>2176.81</c:v>
                </c:pt>
                <c:pt idx="6223" formatCode="General">
                  <c:v>2169.6799999999998</c:v>
                </c:pt>
                <c:pt idx="6224" formatCode="General">
                  <c:v>2169.67</c:v>
                </c:pt>
                <c:pt idx="6225" formatCode="General">
                  <c:v>2167.34</c:v>
                </c:pt>
                <c:pt idx="6226" formatCode="General">
                  <c:v>2159.41</c:v>
                </c:pt>
                <c:pt idx="6227" formatCode="General">
                  <c:v>2154.54</c:v>
                </c:pt>
                <c:pt idx="6228" formatCode="General">
                  <c:v>2155.3000000000002</c:v>
                </c:pt>
                <c:pt idx="6229" formatCode="General">
                  <c:v>2156.73</c:v>
                </c:pt>
                <c:pt idx="6230" formatCode="General">
                  <c:v>2151.9279000000001</c:v>
                </c:pt>
                <c:pt idx="6231" formatCode="General">
                  <c:v>2147.3125</c:v>
                </c:pt>
                <c:pt idx="6232" formatCode="General">
                  <c:v>2146.9058</c:v>
                </c:pt>
                <c:pt idx="6233" formatCode="General">
                  <c:v>2145.7071999999998</c:v>
                </c:pt>
                <c:pt idx="6234" formatCode="General">
                  <c:v>2142.11</c:v>
                </c:pt>
                <c:pt idx="6235" formatCode="General">
                  <c:v>2141.35</c:v>
                </c:pt>
                <c:pt idx="6236" formatCode="General">
                  <c:v>2140.5100000000002</c:v>
                </c:pt>
                <c:pt idx="6237" formatCode="General">
                  <c:v>2137.64</c:v>
                </c:pt>
                <c:pt idx="6238" formatCode="General">
                  <c:v>2136.71</c:v>
                </c:pt>
                <c:pt idx="6239" formatCode="General">
                  <c:v>2130.09</c:v>
                </c:pt>
                <c:pt idx="6240" formatCode="General">
                  <c:v>2128.35</c:v>
                </c:pt>
                <c:pt idx="6241" formatCode="General">
                  <c:v>2129.36</c:v>
                </c:pt>
                <c:pt idx="6242" formatCode="General">
                  <c:v>2139.5500000000002</c:v>
                </c:pt>
                <c:pt idx="6243" formatCode="General">
                  <c:v>2140.4499999999998</c:v>
                </c:pt>
                <c:pt idx="6244" formatCode="General">
                  <c:v>2141.46</c:v>
                </c:pt>
                <c:pt idx="6245" formatCode="General">
                  <c:v>2156.0300000000002</c:v>
                </c:pt>
                <c:pt idx="6246" formatCode="General">
                  <c:v>2155.1799999999998</c:v>
                </c:pt>
                <c:pt idx="6247" formatCode="General">
                  <c:v>2154.21</c:v>
                </c:pt>
                <c:pt idx="6248" formatCode="General">
                  <c:v>2154.42</c:v>
                </c:pt>
                <c:pt idx="6249" formatCode="General">
                  <c:v>2152.7399999999998</c:v>
                </c:pt>
                <c:pt idx="6250" formatCode="General">
                  <c:v>2149.14</c:v>
                </c:pt>
                <c:pt idx="6251" formatCode="General">
                  <c:v>2144.38</c:v>
                </c:pt>
                <c:pt idx="6252" formatCode="General">
                  <c:v>2145.54</c:v>
                </c:pt>
                <c:pt idx="6253" formatCode="General">
                  <c:v>2140.9499999999998</c:v>
                </c:pt>
                <c:pt idx="6254" formatCode="General">
                  <c:v>2144.02</c:v>
                </c:pt>
                <c:pt idx="6255" formatCode="General">
                  <c:v>2146.02</c:v>
                </c:pt>
                <c:pt idx="6256" formatCode="General">
                  <c:v>2138.77</c:v>
                </c:pt>
                <c:pt idx="6257" formatCode="General">
                  <c:v>2133.33</c:v>
                </c:pt>
                <c:pt idx="6258" formatCode="General">
                  <c:v>2132.19</c:v>
                </c:pt>
                <c:pt idx="6259" formatCode="General">
                  <c:v>2131.06</c:v>
                </c:pt>
                <c:pt idx="6260" formatCode="General">
                  <c:v>2129.92</c:v>
                </c:pt>
                <c:pt idx="6261" formatCode="General">
                  <c:v>2125.7399999999998</c:v>
                </c:pt>
                <c:pt idx="6262" formatCode="General">
                  <c:v>2120.31</c:v>
                </c:pt>
                <c:pt idx="6263" formatCode="General">
                  <c:v>2123.42</c:v>
                </c:pt>
                <c:pt idx="6264" formatCode="General">
                  <c:v>2122.29</c:v>
                </c:pt>
                <c:pt idx="6265" formatCode="General">
                  <c:v>2114.64</c:v>
                </c:pt>
                <c:pt idx="6266" formatCode="General">
                  <c:v>2111.21</c:v>
                </c:pt>
                <c:pt idx="6267" formatCode="General">
                  <c:v>2109.88</c:v>
                </c:pt>
                <c:pt idx="6268" formatCode="General">
                  <c:v>2110.41</c:v>
                </c:pt>
                <c:pt idx="6269" formatCode="General">
                  <c:v>2108.15</c:v>
                </c:pt>
                <c:pt idx="6270" formatCode="General">
                  <c:v>2110.5100000000002</c:v>
                </c:pt>
                <c:pt idx="6271" formatCode="General">
                  <c:v>2115.73</c:v>
                </c:pt>
                <c:pt idx="6272" formatCode="General">
                  <c:v>2132.15</c:v>
                </c:pt>
                <c:pt idx="6273" formatCode="General">
                  <c:v>2158.23</c:v>
                </c:pt>
                <c:pt idx="6274" formatCode="General">
                  <c:v>2158.89</c:v>
                </c:pt>
                <c:pt idx="6275" formatCode="General">
                  <c:v>2130.92</c:v>
                </c:pt>
                <c:pt idx="6276" formatCode="General">
                  <c:v>2128.4</c:v>
                </c:pt>
                <c:pt idx="6277" formatCode="General">
                  <c:v>2133.92</c:v>
                </c:pt>
                <c:pt idx="6278" formatCode="General">
                  <c:v>2132.39</c:v>
                </c:pt>
                <c:pt idx="6279" formatCode="General">
                  <c:v>2137.75</c:v>
                </c:pt>
                <c:pt idx="6280" formatCode="General">
                  <c:v>2139.79</c:v>
                </c:pt>
                <c:pt idx="6281" formatCode="General">
                  <c:v>2140.1999999999998</c:v>
                </c:pt>
                <c:pt idx="6282" formatCode="General">
                  <c:v>2150.64</c:v>
                </c:pt>
                <c:pt idx="6283" formatCode="General">
                  <c:v>2157.36</c:v>
                </c:pt>
                <c:pt idx="6284" formatCode="General">
                  <c:v>2147.61</c:v>
                </c:pt>
                <c:pt idx="6285" formatCode="General">
                  <c:v>2152.9499999999998</c:v>
                </c:pt>
                <c:pt idx="6286" formatCode="General">
                  <c:v>2154.44</c:v>
                </c:pt>
                <c:pt idx="6287" formatCode="General">
                  <c:v>2153.86</c:v>
                </c:pt>
                <c:pt idx="6288" formatCode="General">
                  <c:v>2155.61</c:v>
                </c:pt>
                <c:pt idx="6289" formatCode="General">
                  <c:v>2155.56</c:v>
                </c:pt>
                <c:pt idx="6290" formatCode="General">
                  <c:v>2146.04</c:v>
                </c:pt>
                <c:pt idx="6291" formatCode="General">
                  <c:v>2148.6799999999998</c:v>
                </c:pt>
                <c:pt idx="6292" formatCode="General">
                  <c:v>2153.94</c:v>
                </c:pt>
                <c:pt idx="6293" formatCode="General">
                  <c:v>2152.3200000000002</c:v>
                </c:pt>
                <c:pt idx="6294" formatCode="General">
                  <c:v>2154.59</c:v>
                </c:pt>
                <c:pt idx="6295" formatCode="General">
                  <c:v>2153.19</c:v>
                </c:pt>
                <c:pt idx="6296" formatCode="General">
                  <c:v>2153.06</c:v>
                </c:pt>
                <c:pt idx="6297" formatCode="General">
                  <c:v>2152.67</c:v>
                </c:pt>
                <c:pt idx="6298" formatCode="General">
                  <c:v>2160.2600000000002</c:v>
                </c:pt>
                <c:pt idx="6299" formatCode="General">
                  <c:v>2168.89</c:v>
                </c:pt>
                <c:pt idx="6300" formatCode="General">
                  <c:v>2169.17</c:v>
                </c:pt>
                <c:pt idx="6301" formatCode="General">
                  <c:v>2170.44</c:v>
                </c:pt>
                <c:pt idx="6302" formatCode="General">
                  <c:v>2163.71</c:v>
                </c:pt>
                <c:pt idx="6303" formatCode="General">
                  <c:v>2165.37</c:v>
                </c:pt>
                <c:pt idx="6304" formatCode="General">
                  <c:v>2163.69</c:v>
                </c:pt>
                <c:pt idx="6305" formatCode="General">
                  <c:v>2161.0100000000002</c:v>
                </c:pt>
                <c:pt idx="6306" formatCode="General">
                  <c:v>2171.71</c:v>
                </c:pt>
                <c:pt idx="6307" formatCode="General">
                  <c:v>2170.87</c:v>
                </c:pt>
                <c:pt idx="6308" formatCode="General">
                  <c:v>2173.36</c:v>
                </c:pt>
                <c:pt idx="6309" formatCode="General">
                  <c:v>2170.42</c:v>
                </c:pt>
                <c:pt idx="6310" formatCode="General">
                  <c:v>2172.98</c:v>
                </c:pt>
                <c:pt idx="6311" formatCode="General">
                  <c:v>2169.1</c:v>
                </c:pt>
                <c:pt idx="6312" formatCode="General">
                  <c:v>2167.7199999999998</c:v>
                </c:pt>
                <c:pt idx="6313" formatCode="General">
                  <c:v>2171.54</c:v>
                </c:pt>
                <c:pt idx="6314" formatCode="General">
                  <c:v>2164.73</c:v>
                </c:pt>
                <c:pt idx="6315" formatCode="General">
                  <c:v>2167.19</c:v>
                </c:pt>
                <c:pt idx="6316" formatCode="General">
                  <c:v>2169.62</c:v>
                </c:pt>
                <c:pt idx="6317" formatCode="General">
                  <c:v>2169.79</c:v>
                </c:pt>
                <c:pt idx="6318" formatCode="General">
                  <c:v>2161.17</c:v>
                </c:pt>
                <c:pt idx="6319" formatCode="General">
                  <c:v>2164.1999999999998</c:v>
                </c:pt>
                <c:pt idx="6320" formatCode="General">
                  <c:v>2161.98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4-474E-BF21-9EAC8BC5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6308767"/>
        <c:axId val="1"/>
      </c:lineChart>
      <c:lineChart>
        <c:grouping val="standard"/>
        <c:varyColors val="0"/>
        <c:ser>
          <c:idx val="1"/>
          <c:order val="1"/>
          <c:tx>
            <c:strRef>
              <c:f>Sheet2!$G$2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Sheet2!$E$3:$E$6323</c:f>
              <c:numCache>
                <c:formatCode>d\-mmm\-yy</c:formatCode>
                <c:ptCount val="6321"/>
                <c:pt idx="0">
                  <c:v>32694</c:v>
                </c:pt>
                <c:pt idx="1">
                  <c:v>32701</c:v>
                </c:pt>
                <c:pt idx="2">
                  <c:v>32708</c:v>
                </c:pt>
                <c:pt idx="3">
                  <c:v>32715</c:v>
                </c:pt>
                <c:pt idx="4">
                  <c:v>32722</c:v>
                </c:pt>
                <c:pt idx="5">
                  <c:v>32729</c:v>
                </c:pt>
                <c:pt idx="6">
                  <c:v>32736</c:v>
                </c:pt>
                <c:pt idx="7">
                  <c:v>32743</c:v>
                </c:pt>
                <c:pt idx="8">
                  <c:v>32750</c:v>
                </c:pt>
                <c:pt idx="9">
                  <c:v>32757</c:v>
                </c:pt>
                <c:pt idx="10">
                  <c:v>32764</c:v>
                </c:pt>
                <c:pt idx="11">
                  <c:v>32771</c:v>
                </c:pt>
                <c:pt idx="12">
                  <c:v>32778</c:v>
                </c:pt>
                <c:pt idx="13">
                  <c:v>32785</c:v>
                </c:pt>
                <c:pt idx="14">
                  <c:v>32792</c:v>
                </c:pt>
                <c:pt idx="15">
                  <c:v>32799</c:v>
                </c:pt>
                <c:pt idx="16">
                  <c:v>32806</c:v>
                </c:pt>
                <c:pt idx="17">
                  <c:v>32813</c:v>
                </c:pt>
                <c:pt idx="18">
                  <c:v>32820</c:v>
                </c:pt>
                <c:pt idx="19">
                  <c:v>32827</c:v>
                </c:pt>
                <c:pt idx="20">
                  <c:v>32834</c:v>
                </c:pt>
                <c:pt idx="21">
                  <c:v>32841</c:v>
                </c:pt>
                <c:pt idx="22">
                  <c:v>32848</c:v>
                </c:pt>
                <c:pt idx="23">
                  <c:v>32855</c:v>
                </c:pt>
                <c:pt idx="24">
                  <c:v>32862</c:v>
                </c:pt>
                <c:pt idx="25">
                  <c:v>32869</c:v>
                </c:pt>
                <c:pt idx="26">
                  <c:v>32883</c:v>
                </c:pt>
                <c:pt idx="27">
                  <c:v>32890</c:v>
                </c:pt>
                <c:pt idx="28">
                  <c:v>32897</c:v>
                </c:pt>
                <c:pt idx="29">
                  <c:v>32904</c:v>
                </c:pt>
                <c:pt idx="30">
                  <c:v>32911</c:v>
                </c:pt>
                <c:pt idx="31">
                  <c:v>32918</c:v>
                </c:pt>
                <c:pt idx="32">
                  <c:v>32925</c:v>
                </c:pt>
                <c:pt idx="33">
                  <c:v>32932</c:v>
                </c:pt>
                <c:pt idx="34">
                  <c:v>32939</c:v>
                </c:pt>
                <c:pt idx="35">
                  <c:v>32946</c:v>
                </c:pt>
                <c:pt idx="36">
                  <c:v>32953</c:v>
                </c:pt>
                <c:pt idx="37">
                  <c:v>32960</c:v>
                </c:pt>
                <c:pt idx="38">
                  <c:v>32967</c:v>
                </c:pt>
                <c:pt idx="39">
                  <c:v>32974</c:v>
                </c:pt>
                <c:pt idx="40">
                  <c:v>32981</c:v>
                </c:pt>
                <c:pt idx="41">
                  <c:v>32988</c:v>
                </c:pt>
                <c:pt idx="42">
                  <c:v>32995</c:v>
                </c:pt>
                <c:pt idx="43">
                  <c:v>33002</c:v>
                </c:pt>
                <c:pt idx="44">
                  <c:v>33009</c:v>
                </c:pt>
                <c:pt idx="45">
                  <c:v>33016</c:v>
                </c:pt>
                <c:pt idx="46">
                  <c:v>33023</c:v>
                </c:pt>
                <c:pt idx="47">
                  <c:v>33030</c:v>
                </c:pt>
                <c:pt idx="48">
                  <c:v>33037</c:v>
                </c:pt>
                <c:pt idx="49">
                  <c:v>33044</c:v>
                </c:pt>
                <c:pt idx="50">
                  <c:v>33051</c:v>
                </c:pt>
                <c:pt idx="51">
                  <c:v>33058</c:v>
                </c:pt>
                <c:pt idx="52">
                  <c:v>33065</c:v>
                </c:pt>
                <c:pt idx="53">
                  <c:v>33072</c:v>
                </c:pt>
                <c:pt idx="54">
                  <c:v>33079</c:v>
                </c:pt>
                <c:pt idx="55">
                  <c:v>33086</c:v>
                </c:pt>
                <c:pt idx="56">
                  <c:v>33093</c:v>
                </c:pt>
                <c:pt idx="57">
                  <c:v>33100</c:v>
                </c:pt>
                <c:pt idx="58">
                  <c:v>33107</c:v>
                </c:pt>
                <c:pt idx="59">
                  <c:v>33114</c:v>
                </c:pt>
                <c:pt idx="60">
                  <c:v>33121</c:v>
                </c:pt>
                <c:pt idx="61">
                  <c:v>33128</c:v>
                </c:pt>
                <c:pt idx="62">
                  <c:v>33135</c:v>
                </c:pt>
                <c:pt idx="63">
                  <c:v>33142</c:v>
                </c:pt>
                <c:pt idx="64">
                  <c:v>33149</c:v>
                </c:pt>
                <c:pt idx="65">
                  <c:v>33156</c:v>
                </c:pt>
                <c:pt idx="66">
                  <c:v>33163</c:v>
                </c:pt>
                <c:pt idx="67">
                  <c:v>33170</c:v>
                </c:pt>
                <c:pt idx="68">
                  <c:v>33177</c:v>
                </c:pt>
                <c:pt idx="69">
                  <c:v>33184</c:v>
                </c:pt>
                <c:pt idx="70">
                  <c:v>33191</c:v>
                </c:pt>
                <c:pt idx="71">
                  <c:v>33198</c:v>
                </c:pt>
                <c:pt idx="72">
                  <c:v>33205</c:v>
                </c:pt>
                <c:pt idx="73">
                  <c:v>33212</c:v>
                </c:pt>
                <c:pt idx="74">
                  <c:v>33219</c:v>
                </c:pt>
                <c:pt idx="75">
                  <c:v>33226</c:v>
                </c:pt>
                <c:pt idx="76">
                  <c:v>33234</c:v>
                </c:pt>
                <c:pt idx="77">
                  <c:v>33247</c:v>
                </c:pt>
                <c:pt idx="78">
                  <c:v>33254</c:v>
                </c:pt>
                <c:pt idx="79">
                  <c:v>33261</c:v>
                </c:pt>
                <c:pt idx="80">
                  <c:v>33268</c:v>
                </c:pt>
                <c:pt idx="81">
                  <c:v>33275</c:v>
                </c:pt>
                <c:pt idx="82">
                  <c:v>33282</c:v>
                </c:pt>
                <c:pt idx="83">
                  <c:v>33289</c:v>
                </c:pt>
                <c:pt idx="84">
                  <c:v>33296</c:v>
                </c:pt>
                <c:pt idx="85">
                  <c:v>33303</c:v>
                </c:pt>
                <c:pt idx="86">
                  <c:v>33310</c:v>
                </c:pt>
                <c:pt idx="87">
                  <c:v>33317</c:v>
                </c:pt>
                <c:pt idx="88">
                  <c:v>33324</c:v>
                </c:pt>
                <c:pt idx="89">
                  <c:v>33331</c:v>
                </c:pt>
                <c:pt idx="90">
                  <c:v>33338</c:v>
                </c:pt>
                <c:pt idx="91">
                  <c:v>33346</c:v>
                </c:pt>
                <c:pt idx="92">
                  <c:v>33352</c:v>
                </c:pt>
                <c:pt idx="93">
                  <c:v>33360</c:v>
                </c:pt>
                <c:pt idx="94">
                  <c:v>33366</c:v>
                </c:pt>
                <c:pt idx="95">
                  <c:v>33373</c:v>
                </c:pt>
                <c:pt idx="96">
                  <c:v>33380</c:v>
                </c:pt>
                <c:pt idx="97">
                  <c:v>33387</c:v>
                </c:pt>
                <c:pt idx="98">
                  <c:v>33394</c:v>
                </c:pt>
                <c:pt idx="99">
                  <c:v>33401</c:v>
                </c:pt>
                <c:pt idx="100">
                  <c:v>33408</c:v>
                </c:pt>
                <c:pt idx="101">
                  <c:v>33415</c:v>
                </c:pt>
                <c:pt idx="102">
                  <c:v>33422</c:v>
                </c:pt>
                <c:pt idx="103">
                  <c:v>33429</c:v>
                </c:pt>
                <c:pt idx="104">
                  <c:v>33436</c:v>
                </c:pt>
                <c:pt idx="105">
                  <c:v>33443</c:v>
                </c:pt>
                <c:pt idx="106">
                  <c:v>33450</c:v>
                </c:pt>
                <c:pt idx="107">
                  <c:v>33457</c:v>
                </c:pt>
                <c:pt idx="108">
                  <c:v>33464</c:v>
                </c:pt>
                <c:pt idx="109">
                  <c:v>33471</c:v>
                </c:pt>
                <c:pt idx="110">
                  <c:v>33478</c:v>
                </c:pt>
                <c:pt idx="111">
                  <c:v>33485</c:v>
                </c:pt>
                <c:pt idx="112">
                  <c:v>33492</c:v>
                </c:pt>
                <c:pt idx="113">
                  <c:v>33499</c:v>
                </c:pt>
                <c:pt idx="114">
                  <c:v>33506</c:v>
                </c:pt>
                <c:pt idx="115">
                  <c:v>33513</c:v>
                </c:pt>
                <c:pt idx="116">
                  <c:v>33520</c:v>
                </c:pt>
                <c:pt idx="117">
                  <c:v>33527</c:v>
                </c:pt>
                <c:pt idx="118">
                  <c:v>33534</c:v>
                </c:pt>
                <c:pt idx="119">
                  <c:v>33541</c:v>
                </c:pt>
                <c:pt idx="120">
                  <c:v>33548</c:v>
                </c:pt>
                <c:pt idx="121">
                  <c:v>33555</c:v>
                </c:pt>
                <c:pt idx="122">
                  <c:v>33562</c:v>
                </c:pt>
                <c:pt idx="123">
                  <c:v>33569</c:v>
                </c:pt>
                <c:pt idx="124">
                  <c:v>33576</c:v>
                </c:pt>
                <c:pt idx="125">
                  <c:v>33583</c:v>
                </c:pt>
                <c:pt idx="126">
                  <c:v>33590</c:v>
                </c:pt>
                <c:pt idx="127">
                  <c:v>33611</c:v>
                </c:pt>
                <c:pt idx="128">
                  <c:v>33618</c:v>
                </c:pt>
                <c:pt idx="129">
                  <c:v>33619</c:v>
                </c:pt>
                <c:pt idx="130">
                  <c:v>33625</c:v>
                </c:pt>
                <c:pt idx="131">
                  <c:v>33626</c:v>
                </c:pt>
                <c:pt idx="132">
                  <c:v>33632</c:v>
                </c:pt>
                <c:pt idx="133">
                  <c:v>33633</c:v>
                </c:pt>
                <c:pt idx="134">
                  <c:v>33639</c:v>
                </c:pt>
                <c:pt idx="135">
                  <c:v>33640</c:v>
                </c:pt>
                <c:pt idx="136">
                  <c:v>33646</c:v>
                </c:pt>
                <c:pt idx="137">
                  <c:v>33647</c:v>
                </c:pt>
                <c:pt idx="138">
                  <c:v>33653</c:v>
                </c:pt>
                <c:pt idx="139">
                  <c:v>33654</c:v>
                </c:pt>
                <c:pt idx="140">
                  <c:v>33660</c:v>
                </c:pt>
                <c:pt idx="141">
                  <c:v>33661</c:v>
                </c:pt>
                <c:pt idx="142">
                  <c:v>33667</c:v>
                </c:pt>
                <c:pt idx="143">
                  <c:v>33668</c:v>
                </c:pt>
                <c:pt idx="144">
                  <c:v>33673</c:v>
                </c:pt>
                <c:pt idx="145">
                  <c:v>33674</c:v>
                </c:pt>
                <c:pt idx="146">
                  <c:v>33680</c:v>
                </c:pt>
                <c:pt idx="147">
                  <c:v>33682</c:v>
                </c:pt>
                <c:pt idx="148">
                  <c:v>33687</c:v>
                </c:pt>
                <c:pt idx="149">
                  <c:v>33689</c:v>
                </c:pt>
                <c:pt idx="150">
                  <c:v>33694</c:v>
                </c:pt>
                <c:pt idx="151">
                  <c:v>33696</c:v>
                </c:pt>
                <c:pt idx="152">
                  <c:v>33701</c:v>
                </c:pt>
                <c:pt idx="153">
                  <c:v>33703</c:v>
                </c:pt>
                <c:pt idx="154">
                  <c:v>33708</c:v>
                </c:pt>
                <c:pt idx="155">
                  <c:v>33710</c:v>
                </c:pt>
                <c:pt idx="156">
                  <c:v>33715</c:v>
                </c:pt>
                <c:pt idx="157">
                  <c:v>33717</c:v>
                </c:pt>
                <c:pt idx="158">
                  <c:v>33722</c:v>
                </c:pt>
                <c:pt idx="159">
                  <c:v>33724</c:v>
                </c:pt>
                <c:pt idx="160">
                  <c:v>33729</c:v>
                </c:pt>
                <c:pt idx="161">
                  <c:v>33731</c:v>
                </c:pt>
                <c:pt idx="162">
                  <c:v>33736</c:v>
                </c:pt>
                <c:pt idx="163">
                  <c:v>33738</c:v>
                </c:pt>
                <c:pt idx="164">
                  <c:v>33743</c:v>
                </c:pt>
                <c:pt idx="165">
                  <c:v>33745</c:v>
                </c:pt>
                <c:pt idx="166">
                  <c:v>33750</c:v>
                </c:pt>
                <c:pt idx="167">
                  <c:v>33752</c:v>
                </c:pt>
                <c:pt idx="168">
                  <c:v>33757</c:v>
                </c:pt>
                <c:pt idx="169">
                  <c:v>33759</c:v>
                </c:pt>
                <c:pt idx="170">
                  <c:v>33764</c:v>
                </c:pt>
                <c:pt idx="171">
                  <c:v>33766</c:v>
                </c:pt>
                <c:pt idx="172">
                  <c:v>33771</c:v>
                </c:pt>
                <c:pt idx="173">
                  <c:v>33773</c:v>
                </c:pt>
                <c:pt idx="174">
                  <c:v>33778</c:v>
                </c:pt>
                <c:pt idx="175">
                  <c:v>33780</c:v>
                </c:pt>
                <c:pt idx="176">
                  <c:v>33785</c:v>
                </c:pt>
                <c:pt idx="177">
                  <c:v>33787</c:v>
                </c:pt>
                <c:pt idx="178">
                  <c:v>33792</c:v>
                </c:pt>
                <c:pt idx="179">
                  <c:v>33794</c:v>
                </c:pt>
                <c:pt idx="180">
                  <c:v>33799</c:v>
                </c:pt>
                <c:pt idx="181">
                  <c:v>33801</c:v>
                </c:pt>
                <c:pt idx="182">
                  <c:v>33806</c:v>
                </c:pt>
                <c:pt idx="183">
                  <c:v>33808</c:v>
                </c:pt>
                <c:pt idx="184">
                  <c:v>33813</c:v>
                </c:pt>
                <c:pt idx="185">
                  <c:v>33815</c:v>
                </c:pt>
                <c:pt idx="186">
                  <c:v>33820</c:v>
                </c:pt>
                <c:pt idx="187">
                  <c:v>33822</c:v>
                </c:pt>
                <c:pt idx="188">
                  <c:v>33827</c:v>
                </c:pt>
                <c:pt idx="189">
                  <c:v>33829</c:v>
                </c:pt>
                <c:pt idx="190">
                  <c:v>33834</c:v>
                </c:pt>
                <c:pt idx="191">
                  <c:v>33836</c:v>
                </c:pt>
                <c:pt idx="192">
                  <c:v>33841</c:v>
                </c:pt>
                <c:pt idx="193">
                  <c:v>33843</c:v>
                </c:pt>
                <c:pt idx="194">
                  <c:v>33850</c:v>
                </c:pt>
                <c:pt idx="195">
                  <c:v>33855</c:v>
                </c:pt>
                <c:pt idx="196">
                  <c:v>33857</c:v>
                </c:pt>
                <c:pt idx="197">
                  <c:v>33862</c:v>
                </c:pt>
                <c:pt idx="198">
                  <c:v>33864</c:v>
                </c:pt>
                <c:pt idx="199">
                  <c:v>33869</c:v>
                </c:pt>
                <c:pt idx="200">
                  <c:v>33871</c:v>
                </c:pt>
                <c:pt idx="201">
                  <c:v>33876</c:v>
                </c:pt>
                <c:pt idx="202">
                  <c:v>33878</c:v>
                </c:pt>
                <c:pt idx="203">
                  <c:v>33883</c:v>
                </c:pt>
                <c:pt idx="204">
                  <c:v>33885</c:v>
                </c:pt>
                <c:pt idx="205">
                  <c:v>33890</c:v>
                </c:pt>
                <c:pt idx="206">
                  <c:v>33892</c:v>
                </c:pt>
                <c:pt idx="207">
                  <c:v>33897</c:v>
                </c:pt>
                <c:pt idx="208">
                  <c:v>33899</c:v>
                </c:pt>
                <c:pt idx="209">
                  <c:v>33904</c:v>
                </c:pt>
                <c:pt idx="210">
                  <c:v>33906</c:v>
                </c:pt>
                <c:pt idx="211">
                  <c:v>33911</c:v>
                </c:pt>
                <c:pt idx="212">
                  <c:v>33913</c:v>
                </c:pt>
                <c:pt idx="213">
                  <c:v>33918</c:v>
                </c:pt>
                <c:pt idx="214">
                  <c:v>33920</c:v>
                </c:pt>
                <c:pt idx="215">
                  <c:v>33925</c:v>
                </c:pt>
                <c:pt idx="216">
                  <c:v>33927</c:v>
                </c:pt>
                <c:pt idx="217">
                  <c:v>33932</c:v>
                </c:pt>
                <c:pt idx="218">
                  <c:v>33934</c:v>
                </c:pt>
                <c:pt idx="219">
                  <c:v>33939</c:v>
                </c:pt>
                <c:pt idx="220">
                  <c:v>33941</c:v>
                </c:pt>
                <c:pt idx="221">
                  <c:v>33946</c:v>
                </c:pt>
                <c:pt idx="222">
                  <c:v>33948</c:v>
                </c:pt>
                <c:pt idx="223">
                  <c:v>33953</c:v>
                </c:pt>
                <c:pt idx="224">
                  <c:v>33955</c:v>
                </c:pt>
                <c:pt idx="225">
                  <c:v>33960</c:v>
                </c:pt>
                <c:pt idx="226">
                  <c:v>33981</c:v>
                </c:pt>
                <c:pt idx="227">
                  <c:v>33983</c:v>
                </c:pt>
                <c:pt idx="228">
                  <c:v>33990</c:v>
                </c:pt>
                <c:pt idx="229">
                  <c:v>33995</c:v>
                </c:pt>
                <c:pt idx="230">
                  <c:v>33997</c:v>
                </c:pt>
                <c:pt idx="231">
                  <c:v>34002</c:v>
                </c:pt>
                <c:pt idx="232">
                  <c:v>34004</c:v>
                </c:pt>
                <c:pt idx="233">
                  <c:v>34009</c:v>
                </c:pt>
                <c:pt idx="234">
                  <c:v>34011</c:v>
                </c:pt>
                <c:pt idx="235">
                  <c:v>34016</c:v>
                </c:pt>
                <c:pt idx="236">
                  <c:v>34018</c:v>
                </c:pt>
                <c:pt idx="237">
                  <c:v>34023</c:v>
                </c:pt>
                <c:pt idx="238">
                  <c:v>34025</c:v>
                </c:pt>
                <c:pt idx="239">
                  <c:v>34030</c:v>
                </c:pt>
                <c:pt idx="240">
                  <c:v>34032</c:v>
                </c:pt>
                <c:pt idx="241">
                  <c:v>34037</c:v>
                </c:pt>
                <c:pt idx="242">
                  <c:v>34039</c:v>
                </c:pt>
                <c:pt idx="243">
                  <c:v>34044</c:v>
                </c:pt>
                <c:pt idx="244">
                  <c:v>34046</c:v>
                </c:pt>
                <c:pt idx="245">
                  <c:v>34051</c:v>
                </c:pt>
                <c:pt idx="246">
                  <c:v>34058</c:v>
                </c:pt>
                <c:pt idx="247">
                  <c:v>34060</c:v>
                </c:pt>
                <c:pt idx="248">
                  <c:v>34065</c:v>
                </c:pt>
                <c:pt idx="249">
                  <c:v>34067</c:v>
                </c:pt>
                <c:pt idx="250">
                  <c:v>34072</c:v>
                </c:pt>
                <c:pt idx="251">
                  <c:v>34074</c:v>
                </c:pt>
                <c:pt idx="252">
                  <c:v>34079</c:v>
                </c:pt>
                <c:pt idx="253">
                  <c:v>34081</c:v>
                </c:pt>
                <c:pt idx="254">
                  <c:v>34086</c:v>
                </c:pt>
                <c:pt idx="255">
                  <c:v>34088</c:v>
                </c:pt>
                <c:pt idx="256">
                  <c:v>34093</c:v>
                </c:pt>
                <c:pt idx="257">
                  <c:v>34095</c:v>
                </c:pt>
                <c:pt idx="258">
                  <c:v>34100</c:v>
                </c:pt>
                <c:pt idx="259">
                  <c:v>34102</c:v>
                </c:pt>
                <c:pt idx="260">
                  <c:v>34107</c:v>
                </c:pt>
                <c:pt idx="261">
                  <c:v>34109</c:v>
                </c:pt>
                <c:pt idx="262">
                  <c:v>34114</c:v>
                </c:pt>
                <c:pt idx="263">
                  <c:v>34116</c:v>
                </c:pt>
                <c:pt idx="264">
                  <c:v>34121</c:v>
                </c:pt>
                <c:pt idx="265">
                  <c:v>34123</c:v>
                </c:pt>
                <c:pt idx="266">
                  <c:v>34128</c:v>
                </c:pt>
                <c:pt idx="267">
                  <c:v>34130</c:v>
                </c:pt>
                <c:pt idx="268">
                  <c:v>34135</c:v>
                </c:pt>
                <c:pt idx="269">
                  <c:v>34137</c:v>
                </c:pt>
                <c:pt idx="270">
                  <c:v>34142</c:v>
                </c:pt>
                <c:pt idx="271">
                  <c:v>34144</c:v>
                </c:pt>
                <c:pt idx="272">
                  <c:v>34149</c:v>
                </c:pt>
                <c:pt idx="273">
                  <c:v>34151</c:v>
                </c:pt>
                <c:pt idx="274">
                  <c:v>34156</c:v>
                </c:pt>
                <c:pt idx="275">
                  <c:v>34158</c:v>
                </c:pt>
                <c:pt idx="276">
                  <c:v>34163</c:v>
                </c:pt>
                <c:pt idx="277">
                  <c:v>34165</c:v>
                </c:pt>
                <c:pt idx="278">
                  <c:v>34170</c:v>
                </c:pt>
                <c:pt idx="279">
                  <c:v>34172</c:v>
                </c:pt>
                <c:pt idx="280">
                  <c:v>34177</c:v>
                </c:pt>
                <c:pt idx="281">
                  <c:v>34179</c:v>
                </c:pt>
                <c:pt idx="282">
                  <c:v>34184</c:v>
                </c:pt>
                <c:pt idx="283">
                  <c:v>34186</c:v>
                </c:pt>
                <c:pt idx="284">
                  <c:v>34191</c:v>
                </c:pt>
                <c:pt idx="285">
                  <c:v>34193</c:v>
                </c:pt>
                <c:pt idx="286">
                  <c:v>34198</c:v>
                </c:pt>
                <c:pt idx="287">
                  <c:v>34200</c:v>
                </c:pt>
                <c:pt idx="288">
                  <c:v>34205</c:v>
                </c:pt>
                <c:pt idx="289">
                  <c:v>34207</c:v>
                </c:pt>
                <c:pt idx="290">
                  <c:v>34212</c:v>
                </c:pt>
                <c:pt idx="291">
                  <c:v>34214</c:v>
                </c:pt>
                <c:pt idx="292">
                  <c:v>34219</c:v>
                </c:pt>
                <c:pt idx="293">
                  <c:v>34221</c:v>
                </c:pt>
                <c:pt idx="294">
                  <c:v>34226</c:v>
                </c:pt>
                <c:pt idx="295">
                  <c:v>34228</c:v>
                </c:pt>
                <c:pt idx="296">
                  <c:v>34233</c:v>
                </c:pt>
                <c:pt idx="297">
                  <c:v>34235</c:v>
                </c:pt>
                <c:pt idx="298">
                  <c:v>34240</c:v>
                </c:pt>
                <c:pt idx="299">
                  <c:v>34242</c:v>
                </c:pt>
                <c:pt idx="300">
                  <c:v>34247</c:v>
                </c:pt>
                <c:pt idx="301">
                  <c:v>34249</c:v>
                </c:pt>
                <c:pt idx="302">
                  <c:v>34254</c:v>
                </c:pt>
                <c:pt idx="303">
                  <c:v>34256</c:v>
                </c:pt>
                <c:pt idx="304">
                  <c:v>34261</c:v>
                </c:pt>
                <c:pt idx="305">
                  <c:v>34263</c:v>
                </c:pt>
                <c:pt idx="306">
                  <c:v>34268</c:v>
                </c:pt>
                <c:pt idx="307">
                  <c:v>34270</c:v>
                </c:pt>
                <c:pt idx="308">
                  <c:v>34275</c:v>
                </c:pt>
                <c:pt idx="309">
                  <c:v>34277</c:v>
                </c:pt>
                <c:pt idx="310">
                  <c:v>34282</c:v>
                </c:pt>
                <c:pt idx="311">
                  <c:v>34284</c:v>
                </c:pt>
                <c:pt idx="312">
                  <c:v>34289</c:v>
                </c:pt>
                <c:pt idx="313">
                  <c:v>34291</c:v>
                </c:pt>
                <c:pt idx="314">
                  <c:v>34296</c:v>
                </c:pt>
                <c:pt idx="315">
                  <c:v>34298</c:v>
                </c:pt>
                <c:pt idx="316">
                  <c:v>34303</c:v>
                </c:pt>
                <c:pt idx="317">
                  <c:v>34305</c:v>
                </c:pt>
                <c:pt idx="318">
                  <c:v>34310</c:v>
                </c:pt>
                <c:pt idx="319">
                  <c:v>34312</c:v>
                </c:pt>
                <c:pt idx="320">
                  <c:v>34317</c:v>
                </c:pt>
                <c:pt idx="321">
                  <c:v>34319</c:v>
                </c:pt>
                <c:pt idx="322">
                  <c:v>34324</c:v>
                </c:pt>
                <c:pt idx="323">
                  <c:v>34344</c:v>
                </c:pt>
                <c:pt idx="324">
                  <c:v>34346</c:v>
                </c:pt>
                <c:pt idx="325">
                  <c:v>34348</c:v>
                </c:pt>
                <c:pt idx="326">
                  <c:v>34351</c:v>
                </c:pt>
                <c:pt idx="327">
                  <c:v>34353</c:v>
                </c:pt>
                <c:pt idx="328">
                  <c:v>34355</c:v>
                </c:pt>
                <c:pt idx="329">
                  <c:v>34358</c:v>
                </c:pt>
                <c:pt idx="330">
                  <c:v>34360</c:v>
                </c:pt>
                <c:pt idx="331">
                  <c:v>34362</c:v>
                </c:pt>
                <c:pt idx="332">
                  <c:v>34365</c:v>
                </c:pt>
                <c:pt idx="333">
                  <c:v>34367</c:v>
                </c:pt>
                <c:pt idx="334">
                  <c:v>34369</c:v>
                </c:pt>
                <c:pt idx="335">
                  <c:v>34372</c:v>
                </c:pt>
                <c:pt idx="336">
                  <c:v>34374</c:v>
                </c:pt>
                <c:pt idx="337">
                  <c:v>34379</c:v>
                </c:pt>
                <c:pt idx="338">
                  <c:v>34381</c:v>
                </c:pt>
                <c:pt idx="339">
                  <c:v>34383</c:v>
                </c:pt>
                <c:pt idx="340">
                  <c:v>34386</c:v>
                </c:pt>
                <c:pt idx="341">
                  <c:v>34388</c:v>
                </c:pt>
                <c:pt idx="342">
                  <c:v>34390</c:v>
                </c:pt>
                <c:pt idx="343">
                  <c:v>34393</c:v>
                </c:pt>
                <c:pt idx="344">
                  <c:v>34395</c:v>
                </c:pt>
                <c:pt idx="345">
                  <c:v>34397</c:v>
                </c:pt>
                <c:pt idx="346">
                  <c:v>34400</c:v>
                </c:pt>
                <c:pt idx="347">
                  <c:v>34402</c:v>
                </c:pt>
                <c:pt idx="348">
                  <c:v>34404</c:v>
                </c:pt>
                <c:pt idx="349">
                  <c:v>34409</c:v>
                </c:pt>
                <c:pt idx="350">
                  <c:v>34411</c:v>
                </c:pt>
                <c:pt idx="351">
                  <c:v>34414</c:v>
                </c:pt>
                <c:pt idx="352">
                  <c:v>34416</c:v>
                </c:pt>
                <c:pt idx="353">
                  <c:v>34418</c:v>
                </c:pt>
                <c:pt idx="354">
                  <c:v>34421</c:v>
                </c:pt>
                <c:pt idx="355">
                  <c:v>34423</c:v>
                </c:pt>
                <c:pt idx="356">
                  <c:v>34425</c:v>
                </c:pt>
                <c:pt idx="357">
                  <c:v>34428</c:v>
                </c:pt>
                <c:pt idx="358">
                  <c:v>34430</c:v>
                </c:pt>
                <c:pt idx="359">
                  <c:v>34432</c:v>
                </c:pt>
                <c:pt idx="360">
                  <c:v>34437</c:v>
                </c:pt>
                <c:pt idx="361">
                  <c:v>34439</c:v>
                </c:pt>
                <c:pt idx="362">
                  <c:v>34442</c:v>
                </c:pt>
                <c:pt idx="363">
                  <c:v>34444</c:v>
                </c:pt>
                <c:pt idx="364">
                  <c:v>34446</c:v>
                </c:pt>
                <c:pt idx="365">
                  <c:v>34449</c:v>
                </c:pt>
                <c:pt idx="366">
                  <c:v>34451</c:v>
                </c:pt>
                <c:pt idx="367">
                  <c:v>34453</c:v>
                </c:pt>
                <c:pt idx="368">
                  <c:v>34456</c:v>
                </c:pt>
                <c:pt idx="369">
                  <c:v>34458</c:v>
                </c:pt>
                <c:pt idx="370">
                  <c:v>34460</c:v>
                </c:pt>
                <c:pt idx="371">
                  <c:v>34463</c:v>
                </c:pt>
                <c:pt idx="372">
                  <c:v>34465</c:v>
                </c:pt>
                <c:pt idx="373">
                  <c:v>34467</c:v>
                </c:pt>
                <c:pt idx="374">
                  <c:v>34469</c:v>
                </c:pt>
                <c:pt idx="375">
                  <c:v>34472</c:v>
                </c:pt>
                <c:pt idx="376">
                  <c:v>34474</c:v>
                </c:pt>
                <c:pt idx="377">
                  <c:v>34477</c:v>
                </c:pt>
                <c:pt idx="378">
                  <c:v>34479</c:v>
                </c:pt>
                <c:pt idx="379">
                  <c:v>34481</c:v>
                </c:pt>
                <c:pt idx="380">
                  <c:v>34484</c:v>
                </c:pt>
                <c:pt idx="381">
                  <c:v>34486</c:v>
                </c:pt>
                <c:pt idx="382">
                  <c:v>34488</c:v>
                </c:pt>
                <c:pt idx="383">
                  <c:v>34491</c:v>
                </c:pt>
                <c:pt idx="384">
                  <c:v>34493</c:v>
                </c:pt>
                <c:pt idx="385">
                  <c:v>34495</c:v>
                </c:pt>
                <c:pt idx="386">
                  <c:v>34498</c:v>
                </c:pt>
                <c:pt idx="387">
                  <c:v>34500</c:v>
                </c:pt>
                <c:pt idx="388">
                  <c:v>34502</c:v>
                </c:pt>
                <c:pt idx="389">
                  <c:v>34505</c:v>
                </c:pt>
                <c:pt idx="390">
                  <c:v>34507</c:v>
                </c:pt>
                <c:pt idx="391">
                  <c:v>34509</c:v>
                </c:pt>
                <c:pt idx="392">
                  <c:v>34512</c:v>
                </c:pt>
                <c:pt idx="393">
                  <c:v>34514</c:v>
                </c:pt>
                <c:pt idx="394">
                  <c:v>34516</c:v>
                </c:pt>
                <c:pt idx="395">
                  <c:v>34519</c:v>
                </c:pt>
                <c:pt idx="396">
                  <c:v>34521</c:v>
                </c:pt>
                <c:pt idx="397">
                  <c:v>34523</c:v>
                </c:pt>
                <c:pt idx="398">
                  <c:v>34526</c:v>
                </c:pt>
                <c:pt idx="399">
                  <c:v>34528</c:v>
                </c:pt>
                <c:pt idx="400">
                  <c:v>34530</c:v>
                </c:pt>
                <c:pt idx="401">
                  <c:v>34533</c:v>
                </c:pt>
                <c:pt idx="402">
                  <c:v>34535</c:v>
                </c:pt>
                <c:pt idx="403">
                  <c:v>34537</c:v>
                </c:pt>
                <c:pt idx="404">
                  <c:v>34540</c:v>
                </c:pt>
                <c:pt idx="405">
                  <c:v>34542</c:v>
                </c:pt>
                <c:pt idx="406">
                  <c:v>34544</c:v>
                </c:pt>
                <c:pt idx="407">
                  <c:v>34547</c:v>
                </c:pt>
                <c:pt idx="408">
                  <c:v>34549</c:v>
                </c:pt>
                <c:pt idx="409">
                  <c:v>34551</c:v>
                </c:pt>
                <c:pt idx="410">
                  <c:v>34554</c:v>
                </c:pt>
                <c:pt idx="411">
                  <c:v>34556</c:v>
                </c:pt>
                <c:pt idx="412">
                  <c:v>34558</c:v>
                </c:pt>
                <c:pt idx="413">
                  <c:v>34561</c:v>
                </c:pt>
                <c:pt idx="414">
                  <c:v>34563</c:v>
                </c:pt>
                <c:pt idx="415">
                  <c:v>34565</c:v>
                </c:pt>
                <c:pt idx="416">
                  <c:v>34568</c:v>
                </c:pt>
                <c:pt idx="417">
                  <c:v>34570</c:v>
                </c:pt>
                <c:pt idx="418">
                  <c:v>34572</c:v>
                </c:pt>
                <c:pt idx="419">
                  <c:v>34575</c:v>
                </c:pt>
                <c:pt idx="420">
                  <c:v>34577</c:v>
                </c:pt>
                <c:pt idx="421">
                  <c:v>34579</c:v>
                </c:pt>
                <c:pt idx="422">
                  <c:v>34582</c:v>
                </c:pt>
                <c:pt idx="423">
                  <c:v>34584</c:v>
                </c:pt>
                <c:pt idx="424">
                  <c:v>34586</c:v>
                </c:pt>
                <c:pt idx="425">
                  <c:v>34589</c:v>
                </c:pt>
                <c:pt idx="426">
                  <c:v>34591</c:v>
                </c:pt>
                <c:pt idx="427">
                  <c:v>34593</c:v>
                </c:pt>
                <c:pt idx="428">
                  <c:v>34596</c:v>
                </c:pt>
                <c:pt idx="429">
                  <c:v>34598</c:v>
                </c:pt>
                <c:pt idx="430">
                  <c:v>34600</c:v>
                </c:pt>
                <c:pt idx="431">
                  <c:v>34603</c:v>
                </c:pt>
                <c:pt idx="432">
                  <c:v>34605</c:v>
                </c:pt>
                <c:pt idx="433">
                  <c:v>34607</c:v>
                </c:pt>
                <c:pt idx="434">
                  <c:v>34610</c:v>
                </c:pt>
                <c:pt idx="435">
                  <c:v>34612</c:v>
                </c:pt>
                <c:pt idx="436">
                  <c:v>34614</c:v>
                </c:pt>
                <c:pt idx="437">
                  <c:v>34617</c:v>
                </c:pt>
                <c:pt idx="438">
                  <c:v>34619</c:v>
                </c:pt>
                <c:pt idx="439">
                  <c:v>34621</c:v>
                </c:pt>
                <c:pt idx="440">
                  <c:v>34624</c:v>
                </c:pt>
                <c:pt idx="441">
                  <c:v>34626</c:v>
                </c:pt>
                <c:pt idx="442">
                  <c:v>34628</c:v>
                </c:pt>
                <c:pt idx="443">
                  <c:v>34631</c:v>
                </c:pt>
                <c:pt idx="444">
                  <c:v>34633</c:v>
                </c:pt>
                <c:pt idx="445">
                  <c:v>34635</c:v>
                </c:pt>
                <c:pt idx="446">
                  <c:v>34638</c:v>
                </c:pt>
                <c:pt idx="447">
                  <c:v>34640</c:v>
                </c:pt>
                <c:pt idx="448">
                  <c:v>34642</c:v>
                </c:pt>
                <c:pt idx="449">
                  <c:v>34645</c:v>
                </c:pt>
                <c:pt idx="450">
                  <c:v>34647</c:v>
                </c:pt>
                <c:pt idx="451">
                  <c:v>34649</c:v>
                </c:pt>
                <c:pt idx="452">
                  <c:v>34652</c:v>
                </c:pt>
                <c:pt idx="453">
                  <c:v>34654</c:v>
                </c:pt>
                <c:pt idx="454">
                  <c:v>34656</c:v>
                </c:pt>
                <c:pt idx="455">
                  <c:v>34659</c:v>
                </c:pt>
                <c:pt idx="456">
                  <c:v>34661</c:v>
                </c:pt>
                <c:pt idx="457">
                  <c:v>34663</c:v>
                </c:pt>
                <c:pt idx="458">
                  <c:v>34666</c:v>
                </c:pt>
                <c:pt idx="459">
                  <c:v>34668</c:v>
                </c:pt>
                <c:pt idx="460">
                  <c:v>34670</c:v>
                </c:pt>
                <c:pt idx="461">
                  <c:v>34673</c:v>
                </c:pt>
                <c:pt idx="462">
                  <c:v>34675</c:v>
                </c:pt>
                <c:pt idx="463">
                  <c:v>34677</c:v>
                </c:pt>
                <c:pt idx="464">
                  <c:v>34680</c:v>
                </c:pt>
                <c:pt idx="465">
                  <c:v>34682</c:v>
                </c:pt>
                <c:pt idx="466">
                  <c:v>34684</c:v>
                </c:pt>
                <c:pt idx="467">
                  <c:v>34687</c:v>
                </c:pt>
                <c:pt idx="468">
                  <c:v>34689</c:v>
                </c:pt>
                <c:pt idx="469">
                  <c:v>34708</c:v>
                </c:pt>
                <c:pt idx="470">
                  <c:v>34710</c:v>
                </c:pt>
                <c:pt idx="471">
                  <c:v>34712</c:v>
                </c:pt>
                <c:pt idx="472">
                  <c:v>34715</c:v>
                </c:pt>
                <c:pt idx="473">
                  <c:v>34717</c:v>
                </c:pt>
                <c:pt idx="474">
                  <c:v>34719</c:v>
                </c:pt>
                <c:pt idx="475">
                  <c:v>34722</c:v>
                </c:pt>
                <c:pt idx="476">
                  <c:v>34724</c:v>
                </c:pt>
                <c:pt idx="477">
                  <c:v>34726</c:v>
                </c:pt>
                <c:pt idx="478">
                  <c:v>34729</c:v>
                </c:pt>
                <c:pt idx="479">
                  <c:v>34731</c:v>
                </c:pt>
                <c:pt idx="480">
                  <c:v>34733</c:v>
                </c:pt>
                <c:pt idx="481">
                  <c:v>34736</c:v>
                </c:pt>
                <c:pt idx="482">
                  <c:v>34738</c:v>
                </c:pt>
                <c:pt idx="483">
                  <c:v>34740</c:v>
                </c:pt>
                <c:pt idx="484">
                  <c:v>34743</c:v>
                </c:pt>
                <c:pt idx="485">
                  <c:v>34745</c:v>
                </c:pt>
                <c:pt idx="486">
                  <c:v>34747</c:v>
                </c:pt>
                <c:pt idx="487">
                  <c:v>34750</c:v>
                </c:pt>
                <c:pt idx="488">
                  <c:v>34752</c:v>
                </c:pt>
                <c:pt idx="489">
                  <c:v>34754</c:v>
                </c:pt>
                <c:pt idx="490">
                  <c:v>34759</c:v>
                </c:pt>
                <c:pt idx="491">
                  <c:v>34764</c:v>
                </c:pt>
                <c:pt idx="492">
                  <c:v>34766</c:v>
                </c:pt>
                <c:pt idx="493">
                  <c:v>34768</c:v>
                </c:pt>
                <c:pt idx="494">
                  <c:v>34773</c:v>
                </c:pt>
                <c:pt idx="495">
                  <c:v>34775</c:v>
                </c:pt>
                <c:pt idx="496">
                  <c:v>34778</c:v>
                </c:pt>
                <c:pt idx="497">
                  <c:v>34780</c:v>
                </c:pt>
                <c:pt idx="498">
                  <c:v>34782</c:v>
                </c:pt>
                <c:pt idx="499">
                  <c:v>34785</c:v>
                </c:pt>
                <c:pt idx="500">
                  <c:v>34787</c:v>
                </c:pt>
                <c:pt idx="501">
                  <c:v>34789</c:v>
                </c:pt>
                <c:pt idx="502">
                  <c:v>34792</c:v>
                </c:pt>
                <c:pt idx="503">
                  <c:v>34794</c:v>
                </c:pt>
                <c:pt idx="504">
                  <c:v>34796</c:v>
                </c:pt>
                <c:pt idx="505">
                  <c:v>34799</c:v>
                </c:pt>
                <c:pt idx="506">
                  <c:v>34801</c:v>
                </c:pt>
                <c:pt idx="507">
                  <c:v>34803</c:v>
                </c:pt>
                <c:pt idx="508">
                  <c:v>34806</c:v>
                </c:pt>
                <c:pt idx="509">
                  <c:v>34808</c:v>
                </c:pt>
                <c:pt idx="510">
                  <c:v>34810</c:v>
                </c:pt>
                <c:pt idx="511">
                  <c:v>34813</c:v>
                </c:pt>
                <c:pt idx="512">
                  <c:v>34815</c:v>
                </c:pt>
                <c:pt idx="513">
                  <c:v>34817</c:v>
                </c:pt>
                <c:pt idx="514">
                  <c:v>34822</c:v>
                </c:pt>
                <c:pt idx="515">
                  <c:v>34824</c:v>
                </c:pt>
                <c:pt idx="516">
                  <c:v>34827</c:v>
                </c:pt>
                <c:pt idx="517">
                  <c:v>34829</c:v>
                </c:pt>
                <c:pt idx="518">
                  <c:v>34831</c:v>
                </c:pt>
                <c:pt idx="519">
                  <c:v>34834</c:v>
                </c:pt>
                <c:pt idx="520">
                  <c:v>34836</c:v>
                </c:pt>
                <c:pt idx="521">
                  <c:v>34838</c:v>
                </c:pt>
                <c:pt idx="522">
                  <c:v>34841</c:v>
                </c:pt>
                <c:pt idx="523">
                  <c:v>34843</c:v>
                </c:pt>
                <c:pt idx="524">
                  <c:v>34845</c:v>
                </c:pt>
                <c:pt idx="525">
                  <c:v>34848</c:v>
                </c:pt>
                <c:pt idx="526">
                  <c:v>34850</c:v>
                </c:pt>
                <c:pt idx="527">
                  <c:v>34852</c:v>
                </c:pt>
                <c:pt idx="528">
                  <c:v>34855</c:v>
                </c:pt>
                <c:pt idx="529">
                  <c:v>34857</c:v>
                </c:pt>
                <c:pt idx="530">
                  <c:v>34859</c:v>
                </c:pt>
                <c:pt idx="531">
                  <c:v>34862</c:v>
                </c:pt>
                <c:pt idx="532">
                  <c:v>34864</c:v>
                </c:pt>
                <c:pt idx="533">
                  <c:v>34866</c:v>
                </c:pt>
                <c:pt idx="534">
                  <c:v>34869</c:v>
                </c:pt>
                <c:pt idx="535">
                  <c:v>34871</c:v>
                </c:pt>
                <c:pt idx="536">
                  <c:v>34873</c:v>
                </c:pt>
                <c:pt idx="537">
                  <c:v>34876</c:v>
                </c:pt>
                <c:pt idx="538">
                  <c:v>34878</c:v>
                </c:pt>
                <c:pt idx="539">
                  <c:v>34880</c:v>
                </c:pt>
                <c:pt idx="540">
                  <c:v>34883</c:v>
                </c:pt>
                <c:pt idx="541">
                  <c:v>34885</c:v>
                </c:pt>
                <c:pt idx="542">
                  <c:v>34887</c:v>
                </c:pt>
                <c:pt idx="543">
                  <c:v>34890</c:v>
                </c:pt>
                <c:pt idx="544">
                  <c:v>34892</c:v>
                </c:pt>
                <c:pt idx="545">
                  <c:v>34894</c:v>
                </c:pt>
                <c:pt idx="546">
                  <c:v>34897</c:v>
                </c:pt>
                <c:pt idx="547">
                  <c:v>34899</c:v>
                </c:pt>
                <c:pt idx="548">
                  <c:v>34901</c:v>
                </c:pt>
                <c:pt idx="549">
                  <c:v>34904</c:v>
                </c:pt>
                <c:pt idx="550">
                  <c:v>34906</c:v>
                </c:pt>
                <c:pt idx="551">
                  <c:v>34908</c:v>
                </c:pt>
                <c:pt idx="552">
                  <c:v>34911</c:v>
                </c:pt>
                <c:pt idx="553">
                  <c:v>34913</c:v>
                </c:pt>
                <c:pt idx="554">
                  <c:v>34915</c:v>
                </c:pt>
                <c:pt idx="555">
                  <c:v>34918</c:v>
                </c:pt>
                <c:pt idx="556">
                  <c:v>34920</c:v>
                </c:pt>
                <c:pt idx="557">
                  <c:v>34922</c:v>
                </c:pt>
                <c:pt idx="558">
                  <c:v>34925</c:v>
                </c:pt>
                <c:pt idx="559">
                  <c:v>34927</c:v>
                </c:pt>
                <c:pt idx="560">
                  <c:v>34929</c:v>
                </c:pt>
                <c:pt idx="561">
                  <c:v>34932</c:v>
                </c:pt>
                <c:pt idx="562">
                  <c:v>34934</c:v>
                </c:pt>
                <c:pt idx="563">
                  <c:v>34936</c:v>
                </c:pt>
                <c:pt idx="564">
                  <c:v>34939</c:v>
                </c:pt>
                <c:pt idx="565">
                  <c:v>34943</c:v>
                </c:pt>
                <c:pt idx="566">
                  <c:v>34946</c:v>
                </c:pt>
                <c:pt idx="567">
                  <c:v>34948</c:v>
                </c:pt>
                <c:pt idx="568">
                  <c:v>34950</c:v>
                </c:pt>
                <c:pt idx="569">
                  <c:v>34953</c:v>
                </c:pt>
                <c:pt idx="570">
                  <c:v>34955</c:v>
                </c:pt>
                <c:pt idx="571">
                  <c:v>34957</c:v>
                </c:pt>
                <c:pt idx="572">
                  <c:v>34960</c:v>
                </c:pt>
                <c:pt idx="573">
                  <c:v>34962</c:v>
                </c:pt>
                <c:pt idx="574">
                  <c:v>34964</c:v>
                </c:pt>
                <c:pt idx="575">
                  <c:v>34967</c:v>
                </c:pt>
                <c:pt idx="576">
                  <c:v>34969</c:v>
                </c:pt>
                <c:pt idx="577">
                  <c:v>34971</c:v>
                </c:pt>
                <c:pt idx="578">
                  <c:v>34974</c:v>
                </c:pt>
                <c:pt idx="579">
                  <c:v>34976</c:v>
                </c:pt>
                <c:pt idx="580">
                  <c:v>34978</c:v>
                </c:pt>
                <c:pt idx="581">
                  <c:v>34981</c:v>
                </c:pt>
                <c:pt idx="582">
                  <c:v>34983</c:v>
                </c:pt>
                <c:pt idx="583">
                  <c:v>34985</c:v>
                </c:pt>
                <c:pt idx="584">
                  <c:v>34988</c:v>
                </c:pt>
                <c:pt idx="585">
                  <c:v>34990</c:v>
                </c:pt>
                <c:pt idx="586">
                  <c:v>34992</c:v>
                </c:pt>
                <c:pt idx="587">
                  <c:v>34997</c:v>
                </c:pt>
                <c:pt idx="588">
                  <c:v>34999</c:v>
                </c:pt>
                <c:pt idx="589">
                  <c:v>35002</c:v>
                </c:pt>
                <c:pt idx="590">
                  <c:v>35006</c:v>
                </c:pt>
                <c:pt idx="591">
                  <c:v>35009</c:v>
                </c:pt>
                <c:pt idx="592">
                  <c:v>35011</c:v>
                </c:pt>
                <c:pt idx="593">
                  <c:v>35013</c:v>
                </c:pt>
                <c:pt idx="594">
                  <c:v>35016</c:v>
                </c:pt>
                <c:pt idx="595">
                  <c:v>35018</c:v>
                </c:pt>
                <c:pt idx="596">
                  <c:v>35020</c:v>
                </c:pt>
                <c:pt idx="597">
                  <c:v>35023</c:v>
                </c:pt>
                <c:pt idx="598">
                  <c:v>35025</c:v>
                </c:pt>
                <c:pt idx="599">
                  <c:v>35027</c:v>
                </c:pt>
                <c:pt idx="600">
                  <c:v>35030</c:v>
                </c:pt>
                <c:pt idx="601">
                  <c:v>35032</c:v>
                </c:pt>
                <c:pt idx="602">
                  <c:v>35034</c:v>
                </c:pt>
                <c:pt idx="603">
                  <c:v>35037</c:v>
                </c:pt>
                <c:pt idx="604">
                  <c:v>35039</c:v>
                </c:pt>
                <c:pt idx="605">
                  <c:v>35041</c:v>
                </c:pt>
                <c:pt idx="606">
                  <c:v>35044</c:v>
                </c:pt>
                <c:pt idx="607">
                  <c:v>35046</c:v>
                </c:pt>
                <c:pt idx="608">
                  <c:v>35048</c:v>
                </c:pt>
                <c:pt idx="609">
                  <c:v>35051</c:v>
                </c:pt>
                <c:pt idx="610">
                  <c:v>35055</c:v>
                </c:pt>
                <c:pt idx="611">
                  <c:v>35072</c:v>
                </c:pt>
                <c:pt idx="612">
                  <c:v>35074</c:v>
                </c:pt>
                <c:pt idx="613">
                  <c:v>35076</c:v>
                </c:pt>
                <c:pt idx="614">
                  <c:v>35079</c:v>
                </c:pt>
                <c:pt idx="615">
                  <c:v>35081</c:v>
                </c:pt>
                <c:pt idx="616">
                  <c:v>35083</c:v>
                </c:pt>
                <c:pt idx="617">
                  <c:v>35086</c:v>
                </c:pt>
                <c:pt idx="618">
                  <c:v>35088</c:v>
                </c:pt>
                <c:pt idx="619">
                  <c:v>35090</c:v>
                </c:pt>
                <c:pt idx="620">
                  <c:v>35093</c:v>
                </c:pt>
                <c:pt idx="621">
                  <c:v>35095</c:v>
                </c:pt>
                <c:pt idx="622">
                  <c:v>35097</c:v>
                </c:pt>
                <c:pt idx="623">
                  <c:v>35100</c:v>
                </c:pt>
                <c:pt idx="624">
                  <c:v>35102</c:v>
                </c:pt>
                <c:pt idx="625">
                  <c:v>35104</c:v>
                </c:pt>
                <c:pt idx="626">
                  <c:v>35107</c:v>
                </c:pt>
                <c:pt idx="627">
                  <c:v>35109</c:v>
                </c:pt>
                <c:pt idx="628">
                  <c:v>35111</c:v>
                </c:pt>
                <c:pt idx="629">
                  <c:v>35118</c:v>
                </c:pt>
                <c:pt idx="630">
                  <c:v>35121</c:v>
                </c:pt>
                <c:pt idx="631">
                  <c:v>35123</c:v>
                </c:pt>
                <c:pt idx="632">
                  <c:v>35125</c:v>
                </c:pt>
                <c:pt idx="633">
                  <c:v>35128</c:v>
                </c:pt>
                <c:pt idx="634">
                  <c:v>35130</c:v>
                </c:pt>
                <c:pt idx="635">
                  <c:v>35132</c:v>
                </c:pt>
                <c:pt idx="636">
                  <c:v>35135</c:v>
                </c:pt>
                <c:pt idx="637">
                  <c:v>35137</c:v>
                </c:pt>
                <c:pt idx="638">
                  <c:v>35139</c:v>
                </c:pt>
                <c:pt idx="639">
                  <c:v>35142</c:v>
                </c:pt>
                <c:pt idx="640">
                  <c:v>35146</c:v>
                </c:pt>
                <c:pt idx="641">
                  <c:v>35149</c:v>
                </c:pt>
                <c:pt idx="642">
                  <c:v>35151</c:v>
                </c:pt>
                <c:pt idx="643">
                  <c:v>35153</c:v>
                </c:pt>
                <c:pt idx="644">
                  <c:v>35156</c:v>
                </c:pt>
                <c:pt idx="645">
                  <c:v>35158</c:v>
                </c:pt>
                <c:pt idx="646">
                  <c:v>35160</c:v>
                </c:pt>
                <c:pt idx="647">
                  <c:v>35163</c:v>
                </c:pt>
                <c:pt idx="648">
                  <c:v>35165</c:v>
                </c:pt>
                <c:pt idx="649">
                  <c:v>35167</c:v>
                </c:pt>
                <c:pt idx="650">
                  <c:v>35170</c:v>
                </c:pt>
                <c:pt idx="651">
                  <c:v>35172</c:v>
                </c:pt>
                <c:pt idx="652">
                  <c:v>35174</c:v>
                </c:pt>
                <c:pt idx="653">
                  <c:v>35177</c:v>
                </c:pt>
                <c:pt idx="654">
                  <c:v>35179</c:v>
                </c:pt>
                <c:pt idx="655">
                  <c:v>35181</c:v>
                </c:pt>
                <c:pt idx="656">
                  <c:v>35184</c:v>
                </c:pt>
                <c:pt idx="657">
                  <c:v>35188</c:v>
                </c:pt>
                <c:pt idx="658">
                  <c:v>35191</c:v>
                </c:pt>
                <c:pt idx="659">
                  <c:v>35193</c:v>
                </c:pt>
                <c:pt idx="660">
                  <c:v>35195</c:v>
                </c:pt>
                <c:pt idx="661">
                  <c:v>35198</c:v>
                </c:pt>
                <c:pt idx="662">
                  <c:v>35200</c:v>
                </c:pt>
                <c:pt idx="663">
                  <c:v>35202</c:v>
                </c:pt>
                <c:pt idx="664">
                  <c:v>35205</c:v>
                </c:pt>
                <c:pt idx="665">
                  <c:v>35207</c:v>
                </c:pt>
                <c:pt idx="666">
                  <c:v>35209</c:v>
                </c:pt>
                <c:pt idx="667">
                  <c:v>35212</c:v>
                </c:pt>
                <c:pt idx="668">
                  <c:v>35214</c:v>
                </c:pt>
                <c:pt idx="669">
                  <c:v>35216</c:v>
                </c:pt>
                <c:pt idx="670">
                  <c:v>35219</c:v>
                </c:pt>
                <c:pt idx="671">
                  <c:v>35221</c:v>
                </c:pt>
                <c:pt idx="672">
                  <c:v>35223</c:v>
                </c:pt>
                <c:pt idx="673">
                  <c:v>35226</c:v>
                </c:pt>
                <c:pt idx="674">
                  <c:v>35228</c:v>
                </c:pt>
                <c:pt idx="675">
                  <c:v>35230</c:v>
                </c:pt>
                <c:pt idx="676">
                  <c:v>35233</c:v>
                </c:pt>
                <c:pt idx="677">
                  <c:v>35235</c:v>
                </c:pt>
                <c:pt idx="678">
                  <c:v>35237</c:v>
                </c:pt>
                <c:pt idx="679">
                  <c:v>35240</c:v>
                </c:pt>
                <c:pt idx="680">
                  <c:v>35242</c:v>
                </c:pt>
                <c:pt idx="681">
                  <c:v>35244</c:v>
                </c:pt>
                <c:pt idx="682">
                  <c:v>35247</c:v>
                </c:pt>
                <c:pt idx="683">
                  <c:v>35249</c:v>
                </c:pt>
                <c:pt idx="684">
                  <c:v>35251</c:v>
                </c:pt>
                <c:pt idx="685">
                  <c:v>35254</c:v>
                </c:pt>
                <c:pt idx="686">
                  <c:v>35256</c:v>
                </c:pt>
                <c:pt idx="687">
                  <c:v>35258</c:v>
                </c:pt>
                <c:pt idx="688">
                  <c:v>35261</c:v>
                </c:pt>
                <c:pt idx="689">
                  <c:v>35263</c:v>
                </c:pt>
                <c:pt idx="690">
                  <c:v>35265</c:v>
                </c:pt>
                <c:pt idx="691">
                  <c:v>35268</c:v>
                </c:pt>
                <c:pt idx="692">
                  <c:v>35270</c:v>
                </c:pt>
                <c:pt idx="693">
                  <c:v>35272</c:v>
                </c:pt>
                <c:pt idx="694">
                  <c:v>35275</c:v>
                </c:pt>
                <c:pt idx="695">
                  <c:v>35277</c:v>
                </c:pt>
                <c:pt idx="696">
                  <c:v>35279</c:v>
                </c:pt>
                <c:pt idx="697">
                  <c:v>35282</c:v>
                </c:pt>
                <c:pt idx="698">
                  <c:v>35284</c:v>
                </c:pt>
                <c:pt idx="699">
                  <c:v>35286</c:v>
                </c:pt>
                <c:pt idx="700">
                  <c:v>35289</c:v>
                </c:pt>
                <c:pt idx="701">
                  <c:v>35291</c:v>
                </c:pt>
                <c:pt idx="702">
                  <c:v>35293</c:v>
                </c:pt>
                <c:pt idx="703">
                  <c:v>35296</c:v>
                </c:pt>
                <c:pt idx="704">
                  <c:v>35298</c:v>
                </c:pt>
                <c:pt idx="705">
                  <c:v>35300</c:v>
                </c:pt>
                <c:pt idx="706">
                  <c:v>35303</c:v>
                </c:pt>
                <c:pt idx="707">
                  <c:v>35305</c:v>
                </c:pt>
                <c:pt idx="708">
                  <c:v>35307</c:v>
                </c:pt>
                <c:pt idx="709">
                  <c:v>35310</c:v>
                </c:pt>
                <c:pt idx="710">
                  <c:v>35312</c:v>
                </c:pt>
                <c:pt idx="711">
                  <c:v>35314</c:v>
                </c:pt>
                <c:pt idx="712">
                  <c:v>35317</c:v>
                </c:pt>
                <c:pt idx="713">
                  <c:v>35319</c:v>
                </c:pt>
                <c:pt idx="714">
                  <c:v>35321</c:v>
                </c:pt>
                <c:pt idx="715">
                  <c:v>35324</c:v>
                </c:pt>
                <c:pt idx="716">
                  <c:v>35326</c:v>
                </c:pt>
                <c:pt idx="717">
                  <c:v>35328</c:v>
                </c:pt>
                <c:pt idx="718">
                  <c:v>35331</c:v>
                </c:pt>
                <c:pt idx="719">
                  <c:v>35333</c:v>
                </c:pt>
                <c:pt idx="720">
                  <c:v>35335</c:v>
                </c:pt>
                <c:pt idx="721">
                  <c:v>35338</c:v>
                </c:pt>
                <c:pt idx="722">
                  <c:v>35340</c:v>
                </c:pt>
                <c:pt idx="723">
                  <c:v>35342</c:v>
                </c:pt>
                <c:pt idx="724">
                  <c:v>35345</c:v>
                </c:pt>
                <c:pt idx="725">
                  <c:v>35347</c:v>
                </c:pt>
                <c:pt idx="726">
                  <c:v>35349</c:v>
                </c:pt>
                <c:pt idx="727">
                  <c:v>35352</c:v>
                </c:pt>
                <c:pt idx="728">
                  <c:v>35354</c:v>
                </c:pt>
                <c:pt idx="729">
                  <c:v>35356</c:v>
                </c:pt>
                <c:pt idx="730">
                  <c:v>35359</c:v>
                </c:pt>
                <c:pt idx="731">
                  <c:v>35361</c:v>
                </c:pt>
                <c:pt idx="732">
                  <c:v>35363</c:v>
                </c:pt>
                <c:pt idx="733">
                  <c:v>35366</c:v>
                </c:pt>
                <c:pt idx="734">
                  <c:v>35368</c:v>
                </c:pt>
                <c:pt idx="735">
                  <c:v>35373</c:v>
                </c:pt>
                <c:pt idx="736">
                  <c:v>35375</c:v>
                </c:pt>
                <c:pt idx="737">
                  <c:v>35377</c:v>
                </c:pt>
                <c:pt idx="738">
                  <c:v>35380</c:v>
                </c:pt>
                <c:pt idx="739">
                  <c:v>35382</c:v>
                </c:pt>
                <c:pt idx="740">
                  <c:v>35384</c:v>
                </c:pt>
                <c:pt idx="741">
                  <c:v>35387</c:v>
                </c:pt>
                <c:pt idx="742">
                  <c:v>35389</c:v>
                </c:pt>
                <c:pt idx="743">
                  <c:v>35391</c:v>
                </c:pt>
                <c:pt idx="744">
                  <c:v>35394</c:v>
                </c:pt>
                <c:pt idx="745">
                  <c:v>35396</c:v>
                </c:pt>
                <c:pt idx="746">
                  <c:v>35398</c:v>
                </c:pt>
                <c:pt idx="747">
                  <c:v>35401</c:v>
                </c:pt>
                <c:pt idx="748">
                  <c:v>35403</c:v>
                </c:pt>
                <c:pt idx="749">
                  <c:v>35405</c:v>
                </c:pt>
                <c:pt idx="750">
                  <c:v>35408</c:v>
                </c:pt>
                <c:pt idx="751">
                  <c:v>35410</c:v>
                </c:pt>
                <c:pt idx="752">
                  <c:v>35412</c:v>
                </c:pt>
                <c:pt idx="753">
                  <c:v>35415</c:v>
                </c:pt>
                <c:pt idx="754">
                  <c:v>35417</c:v>
                </c:pt>
                <c:pt idx="755">
                  <c:v>35419</c:v>
                </c:pt>
                <c:pt idx="756">
                  <c:v>35422</c:v>
                </c:pt>
                <c:pt idx="757">
                  <c:v>35426</c:v>
                </c:pt>
                <c:pt idx="758">
                  <c:v>35429</c:v>
                </c:pt>
                <c:pt idx="759">
                  <c:v>35436</c:v>
                </c:pt>
                <c:pt idx="760">
                  <c:v>35438</c:v>
                </c:pt>
                <c:pt idx="761">
                  <c:v>35440</c:v>
                </c:pt>
                <c:pt idx="762">
                  <c:v>35443</c:v>
                </c:pt>
                <c:pt idx="763">
                  <c:v>35445</c:v>
                </c:pt>
                <c:pt idx="764">
                  <c:v>35447</c:v>
                </c:pt>
                <c:pt idx="765">
                  <c:v>35450</c:v>
                </c:pt>
                <c:pt idx="766">
                  <c:v>35452</c:v>
                </c:pt>
                <c:pt idx="767">
                  <c:v>35454</c:v>
                </c:pt>
                <c:pt idx="768">
                  <c:v>35457</c:v>
                </c:pt>
                <c:pt idx="769">
                  <c:v>35459</c:v>
                </c:pt>
                <c:pt idx="770">
                  <c:v>35461</c:v>
                </c:pt>
                <c:pt idx="771">
                  <c:v>35464</c:v>
                </c:pt>
                <c:pt idx="772">
                  <c:v>35466</c:v>
                </c:pt>
                <c:pt idx="773">
                  <c:v>35473</c:v>
                </c:pt>
                <c:pt idx="774">
                  <c:v>35475</c:v>
                </c:pt>
                <c:pt idx="775">
                  <c:v>35478</c:v>
                </c:pt>
                <c:pt idx="776">
                  <c:v>35480</c:v>
                </c:pt>
                <c:pt idx="777">
                  <c:v>35482</c:v>
                </c:pt>
                <c:pt idx="778">
                  <c:v>35485</c:v>
                </c:pt>
                <c:pt idx="779">
                  <c:v>35487</c:v>
                </c:pt>
                <c:pt idx="780">
                  <c:v>35489</c:v>
                </c:pt>
                <c:pt idx="781">
                  <c:v>35492</c:v>
                </c:pt>
                <c:pt idx="782">
                  <c:v>35494</c:v>
                </c:pt>
                <c:pt idx="783">
                  <c:v>35499</c:v>
                </c:pt>
                <c:pt idx="784">
                  <c:v>35503</c:v>
                </c:pt>
                <c:pt idx="785">
                  <c:v>35506</c:v>
                </c:pt>
                <c:pt idx="786">
                  <c:v>35508</c:v>
                </c:pt>
                <c:pt idx="787">
                  <c:v>35510</c:v>
                </c:pt>
                <c:pt idx="788">
                  <c:v>35513</c:v>
                </c:pt>
                <c:pt idx="789">
                  <c:v>35515</c:v>
                </c:pt>
                <c:pt idx="790">
                  <c:v>35517</c:v>
                </c:pt>
                <c:pt idx="791">
                  <c:v>35520</c:v>
                </c:pt>
                <c:pt idx="792">
                  <c:v>35522</c:v>
                </c:pt>
                <c:pt idx="793">
                  <c:v>35524</c:v>
                </c:pt>
                <c:pt idx="794">
                  <c:v>35527</c:v>
                </c:pt>
                <c:pt idx="795">
                  <c:v>35529</c:v>
                </c:pt>
                <c:pt idx="796">
                  <c:v>35531</c:v>
                </c:pt>
                <c:pt idx="797">
                  <c:v>35534</c:v>
                </c:pt>
                <c:pt idx="798">
                  <c:v>35536</c:v>
                </c:pt>
                <c:pt idx="799">
                  <c:v>35538</c:v>
                </c:pt>
                <c:pt idx="800">
                  <c:v>35541</c:v>
                </c:pt>
                <c:pt idx="801">
                  <c:v>35543</c:v>
                </c:pt>
                <c:pt idx="802">
                  <c:v>35545</c:v>
                </c:pt>
                <c:pt idx="803">
                  <c:v>35548</c:v>
                </c:pt>
                <c:pt idx="804">
                  <c:v>35550</c:v>
                </c:pt>
                <c:pt idx="805">
                  <c:v>35552</c:v>
                </c:pt>
                <c:pt idx="806">
                  <c:v>35555</c:v>
                </c:pt>
                <c:pt idx="807">
                  <c:v>35557</c:v>
                </c:pt>
                <c:pt idx="808">
                  <c:v>35559</c:v>
                </c:pt>
                <c:pt idx="809">
                  <c:v>35562</c:v>
                </c:pt>
                <c:pt idx="810">
                  <c:v>35564</c:v>
                </c:pt>
                <c:pt idx="811">
                  <c:v>35566</c:v>
                </c:pt>
                <c:pt idx="812">
                  <c:v>35569</c:v>
                </c:pt>
                <c:pt idx="813">
                  <c:v>35571</c:v>
                </c:pt>
                <c:pt idx="814">
                  <c:v>35573</c:v>
                </c:pt>
                <c:pt idx="815">
                  <c:v>35576</c:v>
                </c:pt>
                <c:pt idx="816">
                  <c:v>35578</c:v>
                </c:pt>
                <c:pt idx="817">
                  <c:v>35580</c:v>
                </c:pt>
                <c:pt idx="818">
                  <c:v>35583</c:v>
                </c:pt>
                <c:pt idx="819">
                  <c:v>35585</c:v>
                </c:pt>
                <c:pt idx="820">
                  <c:v>35587</c:v>
                </c:pt>
                <c:pt idx="821">
                  <c:v>35590</c:v>
                </c:pt>
                <c:pt idx="822">
                  <c:v>35592</c:v>
                </c:pt>
                <c:pt idx="823">
                  <c:v>35594</c:v>
                </c:pt>
                <c:pt idx="824">
                  <c:v>35597</c:v>
                </c:pt>
                <c:pt idx="825">
                  <c:v>35599</c:v>
                </c:pt>
                <c:pt idx="826">
                  <c:v>35601</c:v>
                </c:pt>
                <c:pt idx="827">
                  <c:v>35604</c:v>
                </c:pt>
                <c:pt idx="828">
                  <c:v>35606</c:v>
                </c:pt>
                <c:pt idx="829">
                  <c:v>35608</c:v>
                </c:pt>
                <c:pt idx="830">
                  <c:v>35611</c:v>
                </c:pt>
                <c:pt idx="831">
                  <c:v>35613</c:v>
                </c:pt>
                <c:pt idx="832">
                  <c:v>35615</c:v>
                </c:pt>
                <c:pt idx="833">
                  <c:v>35618</c:v>
                </c:pt>
                <c:pt idx="834">
                  <c:v>35620</c:v>
                </c:pt>
                <c:pt idx="835">
                  <c:v>35622</c:v>
                </c:pt>
                <c:pt idx="836">
                  <c:v>35625</c:v>
                </c:pt>
                <c:pt idx="837">
                  <c:v>35627</c:v>
                </c:pt>
                <c:pt idx="838">
                  <c:v>35629</c:v>
                </c:pt>
                <c:pt idx="839">
                  <c:v>35632</c:v>
                </c:pt>
                <c:pt idx="840">
                  <c:v>35634</c:v>
                </c:pt>
                <c:pt idx="841">
                  <c:v>35636</c:v>
                </c:pt>
                <c:pt idx="842">
                  <c:v>35639</c:v>
                </c:pt>
                <c:pt idx="843">
                  <c:v>35641</c:v>
                </c:pt>
                <c:pt idx="844">
                  <c:v>35643</c:v>
                </c:pt>
                <c:pt idx="845">
                  <c:v>35646</c:v>
                </c:pt>
                <c:pt idx="846">
                  <c:v>35648</c:v>
                </c:pt>
                <c:pt idx="847">
                  <c:v>35650</c:v>
                </c:pt>
                <c:pt idx="848">
                  <c:v>35653</c:v>
                </c:pt>
                <c:pt idx="849">
                  <c:v>35655</c:v>
                </c:pt>
                <c:pt idx="850">
                  <c:v>35657</c:v>
                </c:pt>
                <c:pt idx="851">
                  <c:v>35660</c:v>
                </c:pt>
                <c:pt idx="852">
                  <c:v>35662</c:v>
                </c:pt>
                <c:pt idx="853">
                  <c:v>35664</c:v>
                </c:pt>
                <c:pt idx="854">
                  <c:v>35667</c:v>
                </c:pt>
                <c:pt idx="855">
                  <c:v>35669</c:v>
                </c:pt>
                <c:pt idx="856">
                  <c:v>35671</c:v>
                </c:pt>
                <c:pt idx="857">
                  <c:v>35674</c:v>
                </c:pt>
                <c:pt idx="858">
                  <c:v>35676</c:v>
                </c:pt>
                <c:pt idx="859">
                  <c:v>35678</c:v>
                </c:pt>
                <c:pt idx="860">
                  <c:v>35681</c:v>
                </c:pt>
                <c:pt idx="861">
                  <c:v>35683</c:v>
                </c:pt>
                <c:pt idx="862">
                  <c:v>35685</c:v>
                </c:pt>
                <c:pt idx="863">
                  <c:v>35688</c:v>
                </c:pt>
                <c:pt idx="864">
                  <c:v>35690</c:v>
                </c:pt>
                <c:pt idx="865">
                  <c:v>35692</c:v>
                </c:pt>
                <c:pt idx="866">
                  <c:v>35695</c:v>
                </c:pt>
                <c:pt idx="867">
                  <c:v>35697</c:v>
                </c:pt>
                <c:pt idx="868">
                  <c:v>35699</c:v>
                </c:pt>
                <c:pt idx="869">
                  <c:v>35702</c:v>
                </c:pt>
                <c:pt idx="870">
                  <c:v>35704</c:v>
                </c:pt>
                <c:pt idx="871">
                  <c:v>35706</c:v>
                </c:pt>
                <c:pt idx="872">
                  <c:v>35709</c:v>
                </c:pt>
                <c:pt idx="873">
                  <c:v>35711</c:v>
                </c:pt>
                <c:pt idx="874">
                  <c:v>35713</c:v>
                </c:pt>
                <c:pt idx="875">
                  <c:v>35716</c:v>
                </c:pt>
                <c:pt idx="876">
                  <c:v>35718</c:v>
                </c:pt>
                <c:pt idx="877">
                  <c:v>35720</c:v>
                </c:pt>
                <c:pt idx="878">
                  <c:v>35723</c:v>
                </c:pt>
                <c:pt idx="879">
                  <c:v>35725</c:v>
                </c:pt>
                <c:pt idx="880">
                  <c:v>35727</c:v>
                </c:pt>
                <c:pt idx="881">
                  <c:v>35730</c:v>
                </c:pt>
                <c:pt idx="882">
                  <c:v>35732</c:v>
                </c:pt>
                <c:pt idx="883">
                  <c:v>35734</c:v>
                </c:pt>
                <c:pt idx="884">
                  <c:v>35737</c:v>
                </c:pt>
                <c:pt idx="885">
                  <c:v>35739</c:v>
                </c:pt>
                <c:pt idx="886">
                  <c:v>35741</c:v>
                </c:pt>
                <c:pt idx="887">
                  <c:v>35744</c:v>
                </c:pt>
                <c:pt idx="888">
                  <c:v>35746</c:v>
                </c:pt>
                <c:pt idx="889">
                  <c:v>35748</c:v>
                </c:pt>
                <c:pt idx="890">
                  <c:v>35751</c:v>
                </c:pt>
                <c:pt idx="891">
                  <c:v>35753</c:v>
                </c:pt>
                <c:pt idx="892">
                  <c:v>35755</c:v>
                </c:pt>
                <c:pt idx="893">
                  <c:v>35758</c:v>
                </c:pt>
                <c:pt idx="894">
                  <c:v>35759</c:v>
                </c:pt>
                <c:pt idx="895">
                  <c:v>35760</c:v>
                </c:pt>
                <c:pt idx="896">
                  <c:v>35761</c:v>
                </c:pt>
                <c:pt idx="897">
                  <c:v>35762</c:v>
                </c:pt>
                <c:pt idx="898">
                  <c:v>35765</c:v>
                </c:pt>
                <c:pt idx="899">
                  <c:v>35766</c:v>
                </c:pt>
                <c:pt idx="900">
                  <c:v>35767</c:v>
                </c:pt>
                <c:pt idx="901">
                  <c:v>35768</c:v>
                </c:pt>
                <c:pt idx="902">
                  <c:v>35769</c:v>
                </c:pt>
                <c:pt idx="903">
                  <c:v>35772</c:v>
                </c:pt>
                <c:pt idx="904">
                  <c:v>35773</c:v>
                </c:pt>
                <c:pt idx="905">
                  <c:v>35774</c:v>
                </c:pt>
                <c:pt idx="906">
                  <c:v>35775</c:v>
                </c:pt>
                <c:pt idx="907">
                  <c:v>35776</c:v>
                </c:pt>
                <c:pt idx="908">
                  <c:v>35779</c:v>
                </c:pt>
                <c:pt idx="909">
                  <c:v>35780</c:v>
                </c:pt>
                <c:pt idx="910">
                  <c:v>35781</c:v>
                </c:pt>
                <c:pt idx="911">
                  <c:v>35782</c:v>
                </c:pt>
                <c:pt idx="912">
                  <c:v>35783</c:v>
                </c:pt>
                <c:pt idx="913">
                  <c:v>35786</c:v>
                </c:pt>
                <c:pt idx="914">
                  <c:v>35787</c:v>
                </c:pt>
                <c:pt idx="915">
                  <c:v>35788</c:v>
                </c:pt>
                <c:pt idx="916">
                  <c:v>35793</c:v>
                </c:pt>
                <c:pt idx="917">
                  <c:v>35794</c:v>
                </c:pt>
                <c:pt idx="918">
                  <c:v>35795</c:v>
                </c:pt>
                <c:pt idx="919">
                  <c:v>35800</c:v>
                </c:pt>
                <c:pt idx="920">
                  <c:v>35801</c:v>
                </c:pt>
                <c:pt idx="921">
                  <c:v>35802</c:v>
                </c:pt>
                <c:pt idx="922">
                  <c:v>35803</c:v>
                </c:pt>
                <c:pt idx="923">
                  <c:v>35804</c:v>
                </c:pt>
                <c:pt idx="924">
                  <c:v>35807</c:v>
                </c:pt>
                <c:pt idx="925">
                  <c:v>35808</c:v>
                </c:pt>
                <c:pt idx="926">
                  <c:v>35809</c:v>
                </c:pt>
                <c:pt idx="927">
                  <c:v>35810</c:v>
                </c:pt>
                <c:pt idx="928">
                  <c:v>35811</c:v>
                </c:pt>
                <c:pt idx="929">
                  <c:v>35814</c:v>
                </c:pt>
                <c:pt idx="930">
                  <c:v>35815</c:v>
                </c:pt>
                <c:pt idx="931">
                  <c:v>35816</c:v>
                </c:pt>
                <c:pt idx="932">
                  <c:v>35817</c:v>
                </c:pt>
                <c:pt idx="933">
                  <c:v>35818</c:v>
                </c:pt>
                <c:pt idx="934">
                  <c:v>35821</c:v>
                </c:pt>
                <c:pt idx="935">
                  <c:v>35822</c:v>
                </c:pt>
                <c:pt idx="936">
                  <c:v>35824</c:v>
                </c:pt>
                <c:pt idx="937">
                  <c:v>35828</c:v>
                </c:pt>
                <c:pt idx="938">
                  <c:v>35829</c:v>
                </c:pt>
                <c:pt idx="939">
                  <c:v>35830</c:v>
                </c:pt>
                <c:pt idx="940">
                  <c:v>35831</c:v>
                </c:pt>
                <c:pt idx="941">
                  <c:v>35832</c:v>
                </c:pt>
                <c:pt idx="942">
                  <c:v>35835</c:v>
                </c:pt>
                <c:pt idx="943">
                  <c:v>35838</c:v>
                </c:pt>
                <c:pt idx="944">
                  <c:v>35839</c:v>
                </c:pt>
                <c:pt idx="945">
                  <c:v>35842</c:v>
                </c:pt>
                <c:pt idx="946">
                  <c:v>35843</c:v>
                </c:pt>
                <c:pt idx="947">
                  <c:v>35844</c:v>
                </c:pt>
                <c:pt idx="948">
                  <c:v>35845</c:v>
                </c:pt>
                <c:pt idx="949">
                  <c:v>35846</c:v>
                </c:pt>
                <c:pt idx="950">
                  <c:v>35849</c:v>
                </c:pt>
                <c:pt idx="951">
                  <c:v>35850</c:v>
                </c:pt>
                <c:pt idx="952">
                  <c:v>35852</c:v>
                </c:pt>
                <c:pt idx="953">
                  <c:v>35853</c:v>
                </c:pt>
                <c:pt idx="954">
                  <c:v>35856</c:v>
                </c:pt>
                <c:pt idx="955">
                  <c:v>35857</c:v>
                </c:pt>
                <c:pt idx="956">
                  <c:v>35858</c:v>
                </c:pt>
                <c:pt idx="957">
                  <c:v>35859</c:v>
                </c:pt>
                <c:pt idx="958">
                  <c:v>35860</c:v>
                </c:pt>
                <c:pt idx="959">
                  <c:v>35863</c:v>
                </c:pt>
                <c:pt idx="960">
                  <c:v>35864</c:v>
                </c:pt>
                <c:pt idx="961">
                  <c:v>35865</c:v>
                </c:pt>
                <c:pt idx="962">
                  <c:v>35867</c:v>
                </c:pt>
                <c:pt idx="963">
                  <c:v>35870</c:v>
                </c:pt>
                <c:pt idx="964">
                  <c:v>35871</c:v>
                </c:pt>
                <c:pt idx="965">
                  <c:v>35872</c:v>
                </c:pt>
                <c:pt idx="966">
                  <c:v>35873</c:v>
                </c:pt>
                <c:pt idx="967">
                  <c:v>35874</c:v>
                </c:pt>
                <c:pt idx="968">
                  <c:v>35877</c:v>
                </c:pt>
                <c:pt idx="969">
                  <c:v>35878</c:v>
                </c:pt>
                <c:pt idx="970">
                  <c:v>35879</c:v>
                </c:pt>
                <c:pt idx="971">
                  <c:v>35880</c:v>
                </c:pt>
                <c:pt idx="972">
                  <c:v>35881</c:v>
                </c:pt>
                <c:pt idx="973">
                  <c:v>35884</c:v>
                </c:pt>
                <c:pt idx="974">
                  <c:v>35885</c:v>
                </c:pt>
                <c:pt idx="975">
                  <c:v>35886</c:v>
                </c:pt>
                <c:pt idx="976">
                  <c:v>35887</c:v>
                </c:pt>
                <c:pt idx="977">
                  <c:v>35888</c:v>
                </c:pt>
                <c:pt idx="978">
                  <c:v>35891</c:v>
                </c:pt>
                <c:pt idx="979">
                  <c:v>35892</c:v>
                </c:pt>
                <c:pt idx="980">
                  <c:v>35893</c:v>
                </c:pt>
                <c:pt idx="981">
                  <c:v>35894</c:v>
                </c:pt>
                <c:pt idx="982">
                  <c:v>35895</c:v>
                </c:pt>
                <c:pt idx="983">
                  <c:v>35898</c:v>
                </c:pt>
                <c:pt idx="984">
                  <c:v>35899</c:v>
                </c:pt>
                <c:pt idx="985">
                  <c:v>35900</c:v>
                </c:pt>
                <c:pt idx="986">
                  <c:v>35901</c:v>
                </c:pt>
                <c:pt idx="987">
                  <c:v>35902</c:v>
                </c:pt>
                <c:pt idx="988">
                  <c:v>35905</c:v>
                </c:pt>
                <c:pt idx="989">
                  <c:v>35906</c:v>
                </c:pt>
                <c:pt idx="990">
                  <c:v>35907</c:v>
                </c:pt>
                <c:pt idx="991">
                  <c:v>35908</c:v>
                </c:pt>
                <c:pt idx="992">
                  <c:v>35909</c:v>
                </c:pt>
                <c:pt idx="993">
                  <c:v>35912</c:v>
                </c:pt>
                <c:pt idx="994">
                  <c:v>35913</c:v>
                </c:pt>
                <c:pt idx="995">
                  <c:v>35914</c:v>
                </c:pt>
                <c:pt idx="996">
                  <c:v>35915</c:v>
                </c:pt>
                <c:pt idx="997">
                  <c:v>35919</c:v>
                </c:pt>
                <c:pt idx="998">
                  <c:v>35920</c:v>
                </c:pt>
                <c:pt idx="999">
                  <c:v>35921</c:v>
                </c:pt>
                <c:pt idx="1000">
                  <c:v>35922</c:v>
                </c:pt>
                <c:pt idx="1001">
                  <c:v>35923</c:v>
                </c:pt>
                <c:pt idx="1002">
                  <c:v>35926</c:v>
                </c:pt>
                <c:pt idx="1003">
                  <c:v>35927</c:v>
                </c:pt>
                <c:pt idx="1004">
                  <c:v>35928</c:v>
                </c:pt>
                <c:pt idx="1005">
                  <c:v>35929</c:v>
                </c:pt>
                <c:pt idx="1006">
                  <c:v>35930</c:v>
                </c:pt>
                <c:pt idx="1007">
                  <c:v>35933</c:v>
                </c:pt>
                <c:pt idx="1008">
                  <c:v>35934</c:v>
                </c:pt>
                <c:pt idx="1009">
                  <c:v>35935</c:v>
                </c:pt>
                <c:pt idx="1010">
                  <c:v>35936</c:v>
                </c:pt>
                <c:pt idx="1011">
                  <c:v>35937</c:v>
                </c:pt>
                <c:pt idx="1012">
                  <c:v>35940</c:v>
                </c:pt>
                <c:pt idx="1013">
                  <c:v>35941</c:v>
                </c:pt>
                <c:pt idx="1014">
                  <c:v>35942</c:v>
                </c:pt>
                <c:pt idx="1015">
                  <c:v>35943</c:v>
                </c:pt>
                <c:pt idx="1016">
                  <c:v>35944</c:v>
                </c:pt>
                <c:pt idx="1017">
                  <c:v>35947</c:v>
                </c:pt>
                <c:pt idx="1018">
                  <c:v>35948</c:v>
                </c:pt>
                <c:pt idx="1019">
                  <c:v>35949</c:v>
                </c:pt>
                <c:pt idx="1020">
                  <c:v>35950</c:v>
                </c:pt>
                <c:pt idx="1021">
                  <c:v>35951</c:v>
                </c:pt>
                <c:pt idx="1022">
                  <c:v>35954</c:v>
                </c:pt>
                <c:pt idx="1023">
                  <c:v>35955</c:v>
                </c:pt>
                <c:pt idx="1024">
                  <c:v>35956</c:v>
                </c:pt>
                <c:pt idx="1025">
                  <c:v>35957</c:v>
                </c:pt>
                <c:pt idx="1026">
                  <c:v>35958</c:v>
                </c:pt>
                <c:pt idx="1027">
                  <c:v>35961</c:v>
                </c:pt>
                <c:pt idx="1028">
                  <c:v>35962</c:v>
                </c:pt>
                <c:pt idx="1029">
                  <c:v>35963</c:v>
                </c:pt>
                <c:pt idx="1030">
                  <c:v>35964</c:v>
                </c:pt>
                <c:pt idx="1031">
                  <c:v>35965</c:v>
                </c:pt>
                <c:pt idx="1032">
                  <c:v>35968</c:v>
                </c:pt>
                <c:pt idx="1033">
                  <c:v>35969</c:v>
                </c:pt>
                <c:pt idx="1034">
                  <c:v>35970</c:v>
                </c:pt>
                <c:pt idx="1035">
                  <c:v>35971</c:v>
                </c:pt>
                <c:pt idx="1036">
                  <c:v>35972</c:v>
                </c:pt>
                <c:pt idx="1037">
                  <c:v>35975</c:v>
                </c:pt>
                <c:pt idx="1038">
                  <c:v>35976</c:v>
                </c:pt>
                <c:pt idx="1039">
                  <c:v>35977</c:v>
                </c:pt>
                <c:pt idx="1040">
                  <c:v>35978</c:v>
                </c:pt>
                <c:pt idx="1041">
                  <c:v>35979</c:v>
                </c:pt>
                <c:pt idx="1042">
                  <c:v>35982</c:v>
                </c:pt>
                <c:pt idx="1043">
                  <c:v>35983</c:v>
                </c:pt>
                <c:pt idx="1044">
                  <c:v>35984</c:v>
                </c:pt>
                <c:pt idx="1045">
                  <c:v>35985</c:v>
                </c:pt>
                <c:pt idx="1046">
                  <c:v>35986</c:v>
                </c:pt>
                <c:pt idx="1047">
                  <c:v>35989</c:v>
                </c:pt>
                <c:pt idx="1048">
                  <c:v>35990</c:v>
                </c:pt>
                <c:pt idx="1049">
                  <c:v>35991</c:v>
                </c:pt>
                <c:pt idx="1050">
                  <c:v>35992</c:v>
                </c:pt>
                <c:pt idx="1051">
                  <c:v>35993</c:v>
                </c:pt>
                <c:pt idx="1052">
                  <c:v>35996</c:v>
                </c:pt>
                <c:pt idx="1053">
                  <c:v>35997</c:v>
                </c:pt>
                <c:pt idx="1054">
                  <c:v>35998</c:v>
                </c:pt>
                <c:pt idx="1055">
                  <c:v>35999</c:v>
                </c:pt>
                <c:pt idx="1056">
                  <c:v>36000</c:v>
                </c:pt>
                <c:pt idx="1057">
                  <c:v>36003</c:v>
                </c:pt>
                <c:pt idx="1058">
                  <c:v>36004</c:v>
                </c:pt>
                <c:pt idx="1059">
                  <c:v>36005</c:v>
                </c:pt>
                <c:pt idx="1060">
                  <c:v>36006</c:v>
                </c:pt>
                <c:pt idx="1061">
                  <c:v>36007</c:v>
                </c:pt>
                <c:pt idx="1062">
                  <c:v>36010</c:v>
                </c:pt>
                <c:pt idx="1063">
                  <c:v>36011</c:v>
                </c:pt>
                <c:pt idx="1064">
                  <c:v>36012</c:v>
                </c:pt>
                <c:pt idx="1065">
                  <c:v>36013</c:v>
                </c:pt>
                <c:pt idx="1066">
                  <c:v>36014</c:v>
                </c:pt>
                <c:pt idx="1067">
                  <c:v>36017</c:v>
                </c:pt>
                <c:pt idx="1068">
                  <c:v>36018</c:v>
                </c:pt>
                <c:pt idx="1069">
                  <c:v>36019</c:v>
                </c:pt>
                <c:pt idx="1070">
                  <c:v>36020</c:v>
                </c:pt>
                <c:pt idx="1071">
                  <c:v>36021</c:v>
                </c:pt>
                <c:pt idx="1072">
                  <c:v>36024</c:v>
                </c:pt>
                <c:pt idx="1073">
                  <c:v>36025</c:v>
                </c:pt>
                <c:pt idx="1074">
                  <c:v>36026</c:v>
                </c:pt>
                <c:pt idx="1075">
                  <c:v>36027</c:v>
                </c:pt>
                <c:pt idx="1076">
                  <c:v>36028</c:v>
                </c:pt>
                <c:pt idx="1077">
                  <c:v>36031</c:v>
                </c:pt>
                <c:pt idx="1078">
                  <c:v>36032</c:v>
                </c:pt>
                <c:pt idx="1079">
                  <c:v>36033</c:v>
                </c:pt>
                <c:pt idx="1080">
                  <c:v>36035</c:v>
                </c:pt>
                <c:pt idx="1081">
                  <c:v>36038</c:v>
                </c:pt>
                <c:pt idx="1082">
                  <c:v>36039</c:v>
                </c:pt>
                <c:pt idx="1083">
                  <c:v>36040</c:v>
                </c:pt>
                <c:pt idx="1084">
                  <c:v>36041</c:v>
                </c:pt>
                <c:pt idx="1085">
                  <c:v>36042</c:v>
                </c:pt>
                <c:pt idx="1086">
                  <c:v>36045</c:v>
                </c:pt>
                <c:pt idx="1087">
                  <c:v>36046</c:v>
                </c:pt>
                <c:pt idx="1088">
                  <c:v>36047</c:v>
                </c:pt>
                <c:pt idx="1089">
                  <c:v>36048</c:v>
                </c:pt>
                <c:pt idx="1090">
                  <c:v>36049</c:v>
                </c:pt>
                <c:pt idx="1091">
                  <c:v>36052</c:v>
                </c:pt>
                <c:pt idx="1092">
                  <c:v>36053</c:v>
                </c:pt>
                <c:pt idx="1093">
                  <c:v>36054</c:v>
                </c:pt>
                <c:pt idx="1094">
                  <c:v>36055</c:v>
                </c:pt>
                <c:pt idx="1095">
                  <c:v>36056</c:v>
                </c:pt>
                <c:pt idx="1096">
                  <c:v>36059</c:v>
                </c:pt>
                <c:pt idx="1097">
                  <c:v>36060</c:v>
                </c:pt>
                <c:pt idx="1098">
                  <c:v>36061</c:v>
                </c:pt>
                <c:pt idx="1099">
                  <c:v>36062</c:v>
                </c:pt>
                <c:pt idx="1100">
                  <c:v>36063</c:v>
                </c:pt>
                <c:pt idx="1101">
                  <c:v>36066</c:v>
                </c:pt>
                <c:pt idx="1102">
                  <c:v>36067</c:v>
                </c:pt>
                <c:pt idx="1103">
                  <c:v>36068</c:v>
                </c:pt>
                <c:pt idx="1104">
                  <c:v>36069</c:v>
                </c:pt>
                <c:pt idx="1105">
                  <c:v>36070</c:v>
                </c:pt>
                <c:pt idx="1106">
                  <c:v>36073</c:v>
                </c:pt>
                <c:pt idx="1107">
                  <c:v>36074</c:v>
                </c:pt>
                <c:pt idx="1108">
                  <c:v>36075</c:v>
                </c:pt>
                <c:pt idx="1109">
                  <c:v>36076</c:v>
                </c:pt>
                <c:pt idx="1110">
                  <c:v>36077</c:v>
                </c:pt>
                <c:pt idx="1111">
                  <c:v>36080</c:v>
                </c:pt>
                <c:pt idx="1112">
                  <c:v>36081</c:v>
                </c:pt>
                <c:pt idx="1113">
                  <c:v>36082</c:v>
                </c:pt>
                <c:pt idx="1114">
                  <c:v>36083</c:v>
                </c:pt>
                <c:pt idx="1115">
                  <c:v>36084</c:v>
                </c:pt>
                <c:pt idx="1116">
                  <c:v>36088</c:v>
                </c:pt>
                <c:pt idx="1117">
                  <c:v>36089</c:v>
                </c:pt>
                <c:pt idx="1118">
                  <c:v>36090</c:v>
                </c:pt>
                <c:pt idx="1119">
                  <c:v>36091</c:v>
                </c:pt>
                <c:pt idx="1120">
                  <c:v>36094</c:v>
                </c:pt>
                <c:pt idx="1121">
                  <c:v>36095</c:v>
                </c:pt>
                <c:pt idx="1122">
                  <c:v>36096</c:v>
                </c:pt>
                <c:pt idx="1123">
                  <c:v>36097</c:v>
                </c:pt>
                <c:pt idx="1124">
                  <c:v>36098</c:v>
                </c:pt>
                <c:pt idx="1125">
                  <c:v>36101</c:v>
                </c:pt>
                <c:pt idx="1126">
                  <c:v>36102</c:v>
                </c:pt>
                <c:pt idx="1127">
                  <c:v>36103</c:v>
                </c:pt>
                <c:pt idx="1128">
                  <c:v>36104</c:v>
                </c:pt>
                <c:pt idx="1129">
                  <c:v>36105</c:v>
                </c:pt>
                <c:pt idx="1130">
                  <c:v>36108</c:v>
                </c:pt>
                <c:pt idx="1131">
                  <c:v>36109</c:v>
                </c:pt>
                <c:pt idx="1132">
                  <c:v>36110</c:v>
                </c:pt>
                <c:pt idx="1133">
                  <c:v>36111</c:v>
                </c:pt>
                <c:pt idx="1134">
                  <c:v>36112</c:v>
                </c:pt>
                <c:pt idx="1135">
                  <c:v>36115</c:v>
                </c:pt>
                <c:pt idx="1136">
                  <c:v>36116</c:v>
                </c:pt>
                <c:pt idx="1137">
                  <c:v>36117</c:v>
                </c:pt>
                <c:pt idx="1138">
                  <c:v>36118</c:v>
                </c:pt>
                <c:pt idx="1139">
                  <c:v>36119</c:v>
                </c:pt>
                <c:pt idx="1140">
                  <c:v>36122</c:v>
                </c:pt>
                <c:pt idx="1141">
                  <c:v>36123</c:v>
                </c:pt>
                <c:pt idx="1142">
                  <c:v>36124</c:v>
                </c:pt>
                <c:pt idx="1143">
                  <c:v>36125</c:v>
                </c:pt>
                <c:pt idx="1144">
                  <c:v>36126</c:v>
                </c:pt>
                <c:pt idx="1145">
                  <c:v>36129</c:v>
                </c:pt>
                <c:pt idx="1146">
                  <c:v>36130</c:v>
                </c:pt>
                <c:pt idx="1147">
                  <c:v>36131</c:v>
                </c:pt>
                <c:pt idx="1148">
                  <c:v>36132</c:v>
                </c:pt>
                <c:pt idx="1149">
                  <c:v>36133</c:v>
                </c:pt>
                <c:pt idx="1150">
                  <c:v>36136</c:v>
                </c:pt>
                <c:pt idx="1151">
                  <c:v>36137</c:v>
                </c:pt>
                <c:pt idx="1152">
                  <c:v>36138</c:v>
                </c:pt>
                <c:pt idx="1153">
                  <c:v>36139</c:v>
                </c:pt>
                <c:pt idx="1154">
                  <c:v>36140</c:v>
                </c:pt>
                <c:pt idx="1155">
                  <c:v>36143</c:v>
                </c:pt>
                <c:pt idx="1156">
                  <c:v>36144</c:v>
                </c:pt>
                <c:pt idx="1157">
                  <c:v>36145</c:v>
                </c:pt>
                <c:pt idx="1158">
                  <c:v>36146</c:v>
                </c:pt>
                <c:pt idx="1159">
                  <c:v>36147</c:v>
                </c:pt>
                <c:pt idx="1160">
                  <c:v>36150</c:v>
                </c:pt>
                <c:pt idx="1161">
                  <c:v>36151</c:v>
                </c:pt>
                <c:pt idx="1162">
                  <c:v>36152</c:v>
                </c:pt>
                <c:pt idx="1163">
                  <c:v>36153</c:v>
                </c:pt>
                <c:pt idx="1164">
                  <c:v>36157</c:v>
                </c:pt>
                <c:pt idx="1165">
                  <c:v>36158</c:v>
                </c:pt>
                <c:pt idx="1166">
                  <c:v>36159</c:v>
                </c:pt>
                <c:pt idx="1167">
                  <c:v>36160</c:v>
                </c:pt>
                <c:pt idx="1168">
                  <c:v>36164</c:v>
                </c:pt>
                <c:pt idx="1169">
                  <c:v>36165</c:v>
                </c:pt>
                <c:pt idx="1170">
                  <c:v>36166</c:v>
                </c:pt>
                <c:pt idx="1171">
                  <c:v>36167</c:v>
                </c:pt>
                <c:pt idx="1172">
                  <c:v>36168</c:v>
                </c:pt>
                <c:pt idx="1173">
                  <c:v>36171</c:v>
                </c:pt>
                <c:pt idx="1174">
                  <c:v>36172</c:v>
                </c:pt>
                <c:pt idx="1175">
                  <c:v>36173</c:v>
                </c:pt>
                <c:pt idx="1176">
                  <c:v>36174</c:v>
                </c:pt>
                <c:pt idx="1177">
                  <c:v>36175</c:v>
                </c:pt>
                <c:pt idx="1178">
                  <c:v>36178</c:v>
                </c:pt>
                <c:pt idx="1179">
                  <c:v>36179</c:v>
                </c:pt>
                <c:pt idx="1180">
                  <c:v>36181</c:v>
                </c:pt>
                <c:pt idx="1181">
                  <c:v>36182</c:v>
                </c:pt>
                <c:pt idx="1182">
                  <c:v>36185</c:v>
                </c:pt>
                <c:pt idx="1183">
                  <c:v>36186</c:v>
                </c:pt>
                <c:pt idx="1184">
                  <c:v>36187</c:v>
                </c:pt>
                <c:pt idx="1185">
                  <c:v>36188</c:v>
                </c:pt>
                <c:pt idx="1186">
                  <c:v>36189</c:v>
                </c:pt>
                <c:pt idx="1187">
                  <c:v>36192</c:v>
                </c:pt>
                <c:pt idx="1188">
                  <c:v>36193</c:v>
                </c:pt>
                <c:pt idx="1189">
                  <c:v>36194</c:v>
                </c:pt>
                <c:pt idx="1190">
                  <c:v>36195</c:v>
                </c:pt>
                <c:pt idx="1191">
                  <c:v>36196</c:v>
                </c:pt>
                <c:pt idx="1192">
                  <c:v>36199</c:v>
                </c:pt>
                <c:pt idx="1193">
                  <c:v>36200</c:v>
                </c:pt>
                <c:pt idx="1194">
                  <c:v>36201</c:v>
                </c:pt>
                <c:pt idx="1195">
                  <c:v>36202</c:v>
                </c:pt>
                <c:pt idx="1196">
                  <c:v>36203</c:v>
                </c:pt>
                <c:pt idx="1197">
                  <c:v>36208</c:v>
                </c:pt>
                <c:pt idx="1198">
                  <c:v>36209</c:v>
                </c:pt>
                <c:pt idx="1199">
                  <c:v>36210</c:v>
                </c:pt>
                <c:pt idx="1200">
                  <c:v>36213</c:v>
                </c:pt>
                <c:pt idx="1201">
                  <c:v>36214</c:v>
                </c:pt>
                <c:pt idx="1202">
                  <c:v>36216</c:v>
                </c:pt>
                <c:pt idx="1203">
                  <c:v>36217</c:v>
                </c:pt>
                <c:pt idx="1204">
                  <c:v>36220</c:v>
                </c:pt>
                <c:pt idx="1205">
                  <c:v>36221</c:v>
                </c:pt>
                <c:pt idx="1206">
                  <c:v>36222</c:v>
                </c:pt>
                <c:pt idx="1207">
                  <c:v>36223</c:v>
                </c:pt>
                <c:pt idx="1208">
                  <c:v>36224</c:v>
                </c:pt>
                <c:pt idx="1209">
                  <c:v>36227</c:v>
                </c:pt>
                <c:pt idx="1210">
                  <c:v>36229</c:v>
                </c:pt>
                <c:pt idx="1211">
                  <c:v>36230</c:v>
                </c:pt>
                <c:pt idx="1212">
                  <c:v>36234</c:v>
                </c:pt>
                <c:pt idx="1213">
                  <c:v>36235</c:v>
                </c:pt>
                <c:pt idx="1214">
                  <c:v>36236</c:v>
                </c:pt>
                <c:pt idx="1215">
                  <c:v>36238</c:v>
                </c:pt>
                <c:pt idx="1216">
                  <c:v>36241</c:v>
                </c:pt>
                <c:pt idx="1217">
                  <c:v>36242</c:v>
                </c:pt>
                <c:pt idx="1218">
                  <c:v>36243</c:v>
                </c:pt>
                <c:pt idx="1219">
                  <c:v>36244</c:v>
                </c:pt>
                <c:pt idx="1220">
                  <c:v>36245</c:v>
                </c:pt>
                <c:pt idx="1221">
                  <c:v>36248</c:v>
                </c:pt>
                <c:pt idx="1222">
                  <c:v>36249</c:v>
                </c:pt>
                <c:pt idx="1223">
                  <c:v>36250</c:v>
                </c:pt>
                <c:pt idx="1224">
                  <c:v>36251</c:v>
                </c:pt>
                <c:pt idx="1225">
                  <c:v>36252</c:v>
                </c:pt>
                <c:pt idx="1226">
                  <c:v>36255</c:v>
                </c:pt>
                <c:pt idx="1227">
                  <c:v>36256</c:v>
                </c:pt>
                <c:pt idx="1228">
                  <c:v>36257</c:v>
                </c:pt>
                <c:pt idx="1229">
                  <c:v>36258</c:v>
                </c:pt>
                <c:pt idx="1230">
                  <c:v>36259</c:v>
                </c:pt>
                <c:pt idx="1231">
                  <c:v>36262</c:v>
                </c:pt>
                <c:pt idx="1232">
                  <c:v>36263</c:v>
                </c:pt>
                <c:pt idx="1233">
                  <c:v>36264</c:v>
                </c:pt>
                <c:pt idx="1234">
                  <c:v>36265</c:v>
                </c:pt>
                <c:pt idx="1235">
                  <c:v>36266</c:v>
                </c:pt>
                <c:pt idx="1236">
                  <c:v>36269</c:v>
                </c:pt>
                <c:pt idx="1237">
                  <c:v>36270</c:v>
                </c:pt>
                <c:pt idx="1238">
                  <c:v>36271</c:v>
                </c:pt>
                <c:pt idx="1239">
                  <c:v>36272</c:v>
                </c:pt>
                <c:pt idx="1240">
                  <c:v>36273</c:v>
                </c:pt>
                <c:pt idx="1241">
                  <c:v>36276</c:v>
                </c:pt>
                <c:pt idx="1242">
                  <c:v>36277</c:v>
                </c:pt>
                <c:pt idx="1243">
                  <c:v>36278</c:v>
                </c:pt>
                <c:pt idx="1244">
                  <c:v>36279</c:v>
                </c:pt>
                <c:pt idx="1245">
                  <c:v>36280</c:v>
                </c:pt>
                <c:pt idx="1246">
                  <c:v>36283</c:v>
                </c:pt>
                <c:pt idx="1247">
                  <c:v>36284</c:v>
                </c:pt>
                <c:pt idx="1248">
                  <c:v>36285</c:v>
                </c:pt>
                <c:pt idx="1249">
                  <c:v>36286</c:v>
                </c:pt>
                <c:pt idx="1250">
                  <c:v>36287</c:v>
                </c:pt>
                <c:pt idx="1251">
                  <c:v>36290</c:v>
                </c:pt>
                <c:pt idx="1252">
                  <c:v>36291</c:v>
                </c:pt>
                <c:pt idx="1253">
                  <c:v>36292</c:v>
                </c:pt>
                <c:pt idx="1254">
                  <c:v>36293</c:v>
                </c:pt>
                <c:pt idx="1255">
                  <c:v>36294</c:v>
                </c:pt>
                <c:pt idx="1256">
                  <c:v>36297</c:v>
                </c:pt>
                <c:pt idx="1257">
                  <c:v>36298</c:v>
                </c:pt>
                <c:pt idx="1258">
                  <c:v>36299</c:v>
                </c:pt>
                <c:pt idx="1259">
                  <c:v>36300</c:v>
                </c:pt>
                <c:pt idx="1260">
                  <c:v>36301</c:v>
                </c:pt>
                <c:pt idx="1261">
                  <c:v>36304</c:v>
                </c:pt>
                <c:pt idx="1262">
                  <c:v>36305</c:v>
                </c:pt>
                <c:pt idx="1263">
                  <c:v>36306</c:v>
                </c:pt>
                <c:pt idx="1264">
                  <c:v>36307</c:v>
                </c:pt>
                <c:pt idx="1265">
                  <c:v>36308</c:v>
                </c:pt>
                <c:pt idx="1266">
                  <c:v>36311</c:v>
                </c:pt>
                <c:pt idx="1267">
                  <c:v>36312</c:v>
                </c:pt>
                <c:pt idx="1268">
                  <c:v>36313</c:v>
                </c:pt>
                <c:pt idx="1269">
                  <c:v>36314</c:v>
                </c:pt>
                <c:pt idx="1270">
                  <c:v>36315</c:v>
                </c:pt>
                <c:pt idx="1271">
                  <c:v>36318</c:v>
                </c:pt>
                <c:pt idx="1272">
                  <c:v>36319</c:v>
                </c:pt>
                <c:pt idx="1273">
                  <c:v>36320</c:v>
                </c:pt>
                <c:pt idx="1274">
                  <c:v>36321</c:v>
                </c:pt>
                <c:pt idx="1275">
                  <c:v>36322</c:v>
                </c:pt>
                <c:pt idx="1276">
                  <c:v>36325</c:v>
                </c:pt>
                <c:pt idx="1277">
                  <c:v>36326</c:v>
                </c:pt>
                <c:pt idx="1278">
                  <c:v>36327</c:v>
                </c:pt>
                <c:pt idx="1279">
                  <c:v>36328</c:v>
                </c:pt>
                <c:pt idx="1280">
                  <c:v>36329</c:v>
                </c:pt>
                <c:pt idx="1281">
                  <c:v>36332</c:v>
                </c:pt>
                <c:pt idx="1282">
                  <c:v>36333</c:v>
                </c:pt>
                <c:pt idx="1283">
                  <c:v>36334</c:v>
                </c:pt>
                <c:pt idx="1284">
                  <c:v>36335</c:v>
                </c:pt>
                <c:pt idx="1285">
                  <c:v>36336</c:v>
                </c:pt>
                <c:pt idx="1286">
                  <c:v>36339</c:v>
                </c:pt>
                <c:pt idx="1287">
                  <c:v>36340</c:v>
                </c:pt>
                <c:pt idx="1288">
                  <c:v>36341</c:v>
                </c:pt>
                <c:pt idx="1289">
                  <c:v>36342</c:v>
                </c:pt>
                <c:pt idx="1290">
                  <c:v>36343</c:v>
                </c:pt>
                <c:pt idx="1291">
                  <c:v>36346</c:v>
                </c:pt>
                <c:pt idx="1292">
                  <c:v>36347</c:v>
                </c:pt>
                <c:pt idx="1293">
                  <c:v>36348</c:v>
                </c:pt>
                <c:pt idx="1294">
                  <c:v>36349</c:v>
                </c:pt>
                <c:pt idx="1295">
                  <c:v>36350</c:v>
                </c:pt>
                <c:pt idx="1296">
                  <c:v>36353</c:v>
                </c:pt>
                <c:pt idx="1297">
                  <c:v>36354</c:v>
                </c:pt>
                <c:pt idx="1298">
                  <c:v>36355</c:v>
                </c:pt>
                <c:pt idx="1299">
                  <c:v>36356</c:v>
                </c:pt>
                <c:pt idx="1300">
                  <c:v>36357</c:v>
                </c:pt>
                <c:pt idx="1301">
                  <c:v>36360</c:v>
                </c:pt>
                <c:pt idx="1302">
                  <c:v>36361</c:v>
                </c:pt>
                <c:pt idx="1303">
                  <c:v>36362</c:v>
                </c:pt>
                <c:pt idx="1304">
                  <c:v>36363</c:v>
                </c:pt>
                <c:pt idx="1305">
                  <c:v>36364</c:v>
                </c:pt>
                <c:pt idx="1306">
                  <c:v>36367</c:v>
                </c:pt>
                <c:pt idx="1307">
                  <c:v>36368</c:v>
                </c:pt>
                <c:pt idx="1308">
                  <c:v>36369</c:v>
                </c:pt>
                <c:pt idx="1309">
                  <c:v>36370</c:v>
                </c:pt>
                <c:pt idx="1310">
                  <c:v>36371</c:v>
                </c:pt>
                <c:pt idx="1311">
                  <c:v>36374</c:v>
                </c:pt>
                <c:pt idx="1312">
                  <c:v>36375</c:v>
                </c:pt>
                <c:pt idx="1313">
                  <c:v>36376</c:v>
                </c:pt>
                <c:pt idx="1314">
                  <c:v>36377</c:v>
                </c:pt>
                <c:pt idx="1315">
                  <c:v>36378</c:v>
                </c:pt>
                <c:pt idx="1316">
                  <c:v>36381</c:v>
                </c:pt>
                <c:pt idx="1317">
                  <c:v>36382</c:v>
                </c:pt>
                <c:pt idx="1318">
                  <c:v>36383</c:v>
                </c:pt>
                <c:pt idx="1319">
                  <c:v>36384</c:v>
                </c:pt>
                <c:pt idx="1320">
                  <c:v>36385</c:v>
                </c:pt>
                <c:pt idx="1321">
                  <c:v>36388</c:v>
                </c:pt>
                <c:pt idx="1322">
                  <c:v>36389</c:v>
                </c:pt>
                <c:pt idx="1323">
                  <c:v>36390</c:v>
                </c:pt>
                <c:pt idx="1324">
                  <c:v>36391</c:v>
                </c:pt>
                <c:pt idx="1325">
                  <c:v>36392</c:v>
                </c:pt>
                <c:pt idx="1326">
                  <c:v>36395</c:v>
                </c:pt>
                <c:pt idx="1327">
                  <c:v>36396</c:v>
                </c:pt>
                <c:pt idx="1328">
                  <c:v>36397</c:v>
                </c:pt>
                <c:pt idx="1329">
                  <c:v>36398</c:v>
                </c:pt>
                <c:pt idx="1330">
                  <c:v>36399</c:v>
                </c:pt>
                <c:pt idx="1331">
                  <c:v>36402</c:v>
                </c:pt>
                <c:pt idx="1332">
                  <c:v>36403</c:v>
                </c:pt>
                <c:pt idx="1333">
                  <c:v>36404</c:v>
                </c:pt>
                <c:pt idx="1334">
                  <c:v>36405</c:v>
                </c:pt>
                <c:pt idx="1335">
                  <c:v>36406</c:v>
                </c:pt>
                <c:pt idx="1336">
                  <c:v>36409</c:v>
                </c:pt>
                <c:pt idx="1337">
                  <c:v>36410</c:v>
                </c:pt>
                <c:pt idx="1338">
                  <c:v>36411</c:v>
                </c:pt>
                <c:pt idx="1339">
                  <c:v>36412</c:v>
                </c:pt>
                <c:pt idx="1340">
                  <c:v>36413</c:v>
                </c:pt>
                <c:pt idx="1341">
                  <c:v>36416</c:v>
                </c:pt>
                <c:pt idx="1342">
                  <c:v>36418</c:v>
                </c:pt>
                <c:pt idx="1343">
                  <c:v>36419</c:v>
                </c:pt>
                <c:pt idx="1344">
                  <c:v>36420</c:v>
                </c:pt>
                <c:pt idx="1345">
                  <c:v>36423</c:v>
                </c:pt>
                <c:pt idx="1346">
                  <c:v>36424</c:v>
                </c:pt>
                <c:pt idx="1347">
                  <c:v>36425</c:v>
                </c:pt>
                <c:pt idx="1348">
                  <c:v>36426</c:v>
                </c:pt>
                <c:pt idx="1349">
                  <c:v>36427</c:v>
                </c:pt>
                <c:pt idx="1350">
                  <c:v>36430</c:v>
                </c:pt>
                <c:pt idx="1351">
                  <c:v>36431</c:v>
                </c:pt>
                <c:pt idx="1352">
                  <c:v>36432</c:v>
                </c:pt>
                <c:pt idx="1353">
                  <c:v>36433</c:v>
                </c:pt>
                <c:pt idx="1354">
                  <c:v>36434</c:v>
                </c:pt>
                <c:pt idx="1355">
                  <c:v>36437</c:v>
                </c:pt>
                <c:pt idx="1356">
                  <c:v>36438</c:v>
                </c:pt>
                <c:pt idx="1357">
                  <c:v>36439</c:v>
                </c:pt>
                <c:pt idx="1358">
                  <c:v>36440</c:v>
                </c:pt>
                <c:pt idx="1359">
                  <c:v>36441</c:v>
                </c:pt>
                <c:pt idx="1360">
                  <c:v>36444</c:v>
                </c:pt>
                <c:pt idx="1361">
                  <c:v>36445</c:v>
                </c:pt>
                <c:pt idx="1362">
                  <c:v>36446</c:v>
                </c:pt>
                <c:pt idx="1363">
                  <c:v>36447</c:v>
                </c:pt>
                <c:pt idx="1364">
                  <c:v>36448</c:v>
                </c:pt>
                <c:pt idx="1365">
                  <c:v>36451</c:v>
                </c:pt>
                <c:pt idx="1366">
                  <c:v>36452</c:v>
                </c:pt>
                <c:pt idx="1367">
                  <c:v>36453</c:v>
                </c:pt>
                <c:pt idx="1368">
                  <c:v>36454</c:v>
                </c:pt>
                <c:pt idx="1369">
                  <c:v>36455</c:v>
                </c:pt>
                <c:pt idx="1370">
                  <c:v>36458</c:v>
                </c:pt>
                <c:pt idx="1371">
                  <c:v>36459</c:v>
                </c:pt>
                <c:pt idx="1372">
                  <c:v>36460</c:v>
                </c:pt>
                <c:pt idx="1373">
                  <c:v>36461</c:v>
                </c:pt>
                <c:pt idx="1374">
                  <c:v>36462</c:v>
                </c:pt>
                <c:pt idx="1375">
                  <c:v>36466</c:v>
                </c:pt>
                <c:pt idx="1376">
                  <c:v>36467</c:v>
                </c:pt>
                <c:pt idx="1377">
                  <c:v>36468</c:v>
                </c:pt>
                <c:pt idx="1378">
                  <c:v>36469</c:v>
                </c:pt>
                <c:pt idx="1379">
                  <c:v>36472</c:v>
                </c:pt>
                <c:pt idx="1380">
                  <c:v>36473</c:v>
                </c:pt>
                <c:pt idx="1381">
                  <c:v>36474</c:v>
                </c:pt>
                <c:pt idx="1382">
                  <c:v>36475</c:v>
                </c:pt>
                <c:pt idx="1383">
                  <c:v>36476</c:v>
                </c:pt>
                <c:pt idx="1384">
                  <c:v>36479</c:v>
                </c:pt>
                <c:pt idx="1385">
                  <c:v>36480</c:v>
                </c:pt>
                <c:pt idx="1386">
                  <c:v>36481</c:v>
                </c:pt>
                <c:pt idx="1387">
                  <c:v>36482</c:v>
                </c:pt>
                <c:pt idx="1388">
                  <c:v>36483</c:v>
                </c:pt>
                <c:pt idx="1389">
                  <c:v>36486</c:v>
                </c:pt>
                <c:pt idx="1390">
                  <c:v>36487</c:v>
                </c:pt>
                <c:pt idx="1391">
                  <c:v>36488</c:v>
                </c:pt>
                <c:pt idx="1392">
                  <c:v>36489</c:v>
                </c:pt>
                <c:pt idx="1393">
                  <c:v>36490</c:v>
                </c:pt>
                <c:pt idx="1394">
                  <c:v>36493</c:v>
                </c:pt>
                <c:pt idx="1395">
                  <c:v>36494</c:v>
                </c:pt>
                <c:pt idx="1396">
                  <c:v>36495</c:v>
                </c:pt>
                <c:pt idx="1397">
                  <c:v>36496</c:v>
                </c:pt>
                <c:pt idx="1398">
                  <c:v>36497</c:v>
                </c:pt>
                <c:pt idx="1399">
                  <c:v>36500</c:v>
                </c:pt>
                <c:pt idx="1400">
                  <c:v>36501</c:v>
                </c:pt>
                <c:pt idx="1401">
                  <c:v>36502</c:v>
                </c:pt>
                <c:pt idx="1402">
                  <c:v>36503</c:v>
                </c:pt>
                <c:pt idx="1403">
                  <c:v>36504</c:v>
                </c:pt>
                <c:pt idx="1404">
                  <c:v>36507</c:v>
                </c:pt>
                <c:pt idx="1405">
                  <c:v>36508</c:v>
                </c:pt>
                <c:pt idx="1406">
                  <c:v>36509</c:v>
                </c:pt>
                <c:pt idx="1407">
                  <c:v>36510</c:v>
                </c:pt>
                <c:pt idx="1408">
                  <c:v>36511</c:v>
                </c:pt>
                <c:pt idx="1409">
                  <c:v>36514</c:v>
                </c:pt>
                <c:pt idx="1410">
                  <c:v>36515</c:v>
                </c:pt>
                <c:pt idx="1411">
                  <c:v>36516</c:v>
                </c:pt>
                <c:pt idx="1412">
                  <c:v>36517</c:v>
                </c:pt>
                <c:pt idx="1413">
                  <c:v>36518</c:v>
                </c:pt>
                <c:pt idx="1414">
                  <c:v>36521</c:v>
                </c:pt>
                <c:pt idx="1415">
                  <c:v>36522</c:v>
                </c:pt>
                <c:pt idx="1416">
                  <c:v>36523</c:v>
                </c:pt>
                <c:pt idx="1417">
                  <c:v>36524</c:v>
                </c:pt>
                <c:pt idx="1418">
                  <c:v>36529</c:v>
                </c:pt>
                <c:pt idx="1419">
                  <c:v>36530</c:v>
                </c:pt>
                <c:pt idx="1420">
                  <c:v>36531</c:v>
                </c:pt>
                <c:pt idx="1421">
                  <c:v>36532</c:v>
                </c:pt>
                <c:pt idx="1422">
                  <c:v>36535</c:v>
                </c:pt>
                <c:pt idx="1423">
                  <c:v>36536</c:v>
                </c:pt>
                <c:pt idx="1424">
                  <c:v>36537</c:v>
                </c:pt>
                <c:pt idx="1425">
                  <c:v>36538</c:v>
                </c:pt>
                <c:pt idx="1426">
                  <c:v>36539</c:v>
                </c:pt>
                <c:pt idx="1427">
                  <c:v>36542</c:v>
                </c:pt>
                <c:pt idx="1428">
                  <c:v>36543</c:v>
                </c:pt>
                <c:pt idx="1429">
                  <c:v>36544</c:v>
                </c:pt>
                <c:pt idx="1430">
                  <c:v>36545</c:v>
                </c:pt>
                <c:pt idx="1431">
                  <c:v>36549</c:v>
                </c:pt>
                <c:pt idx="1432">
                  <c:v>36550</c:v>
                </c:pt>
                <c:pt idx="1433">
                  <c:v>36551</c:v>
                </c:pt>
                <c:pt idx="1434">
                  <c:v>36552</c:v>
                </c:pt>
                <c:pt idx="1435">
                  <c:v>36553</c:v>
                </c:pt>
                <c:pt idx="1436">
                  <c:v>36556</c:v>
                </c:pt>
                <c:pt idx="1437">
                  <c:v>36557</c:v>
                </c:pt>
                <c:pt idx="1438">
                  <c:v>36558</c:v>
                </c:pt>
                <c:pt idx="1439">
                  <c:v>36559</c:v>
                </c:pt>
                <c:pt idx="1440">
                  <c:v>36560</c:v>
                </c:pt>
                <c:pt idx="1441">
                  <c:v>36563</c:v>
                </c:pt>
                <c:pt idx="1442">
                  <c:v>36564</c:v>
                </c:pt>
                <c:pt idx="1443">
                  <c:v>36565</c:v>
                </c:pt>
                <c:pt idx="1444">
                  <c:v>36566</c:v>
                </c:pt>
                <c:pt idx="1445">
                  <c:v>36567</c:v>
                </c:pt>
                <c:pt idx="1446">
                  <c:v>36570</c:v>
                </c:pt>
                <c:pt idx="1447">
                  <c:v>36572</c:v>
                </c:pt>
                <c:pt idx="1448">
                  <c:v>36573</c:v>
                </c:pt>
                <c:pt idx="1449">
                  <c:v>36574</c:v>
                </c:pt>
                <c:pt idx="1450">
                  <c:v>36577</c:v>
                </c:pt>
                <c:pt idx="1451">
                  <c:v>36578</c:v>
                </c:pt>
                <c:pt idx="1452">
                  <c:v>36579</c:v>
                </c:pt>
                <c:pt idx="1453">
                  <c:v>36580</c:v>
                </c:pt>
                <c:pt idx="1454">
                  <c:v>36581</c:v>
                </c:pt>
                <c:pt idx="1455">
                  <c:v>36584</c:v>
                </c:pt>
                <c:pt idx="1456">
                  <c:v>36585</c:v>
                </c:pt>
                <c:pt idx="1457">
                  <c:v>36586</c:v>
                </c:pt>
                <c:pt idx="1458">
                  <c:v>36587</c:v>
                </c:pt>
                <c:pt idx="1459">
                  <c:v>36588</c:v>
                </c:pt>
                <c:pt idx="1460">
                  <c:v>36591</c:v>
                </c:pt>
                <c:pt idx="1461">
                  <c:v>36592</c:v>
                </c:pt>
                <c:pt idx="1462">
                  <c:v>36593</c:v>
                </c:pt>
                <c:pt idx="1463">
                  <c:v>36594</c:v>
                </c:pt>
                <c:pt idx="1464">
                  <c:v>36595</c:v>
                </c:pt>
                <c:pt idx="1465">
                  <c:v>36598</c:v>
                </c:pt>
                <c:pt idx="1466">
                  <c:v>36599</c:v>
                </c:pt>
                <c:pt idx="1467">
                  <c:v>36600</c:v>
                </c:pt>
                <c:pt idx="1468">
                  <c:v>36601</c:v>
                </c:pt>
                <c:pt idx="1469">
                  <c:v>36602</c:v>
                </c:pt>
                <c:pt idx="1470">
                  <c:v>36605</c:v>
                </c:pt>
                <c:pt idx="1471">
                  <c:v>36606</c:v>
                </c:pt>
                <c:pt idx="1472">
                  <c:v>36607</c:v>
                </c:pt>
                <c:pt idx="1473">
                  <c:v>36608</c:v>
                </c:pt>
                <c:pt idx="1474">
                  <c:v>36609</c:v>
                </c:pt>
                <c:pt idx="1475">
                  <c:v>36612</c:v>
                </c:pt>
                <c:pt idx="1476">
                  <c:v>36613</c:v>
                </c:pt>
                <c:pt idx="1477">
                  <c:v>36614</c:v>
                </c:pt>
                <c:pt idx="1478">
                  <c:v>36615</c:v>
                </c:pt>
                <c:pt idx="1479">
                  <c:v>36616</c:v>
                </c:pt>
                <c:pt idx="1480">
                  <c:v>36619</c:v>
                </c:pt>
                <c:pt idx="1481">
                  <c:v>36620</c:v>
                </c:pt>
                <c:pt idx="1482">
                  <c:v>36622</c:v>
                </c:pt>
                <c:pt idx="1483">
                  <c:v>36623</c:v>
                </c:pt>
                <c:pt idx="1484">
                  <c:v>36626</c:v>
                </c:pt>
                <c:pt idx="1485">
                  <c:v>36627</c:v>
                </c:pt>
                <c:pt idx="1486">
                  <c:v>36628</c:v>
                </c:pt>
                <c:pt idx="1487">
                  <c:v>36629</c:v>
                </c:pt>
                <c:pt idx="1488">
                  <c:v>36630</c:v>
                </c:pt>
                <c:pt idx="1489">
                  <c:v>36633</c:v>
                </c:pt>
                <c:pt idx="1490">
                  <c:v>36634</c:v>
                </c:pt>
                <c:pt idx="1491">
                  <c:v>36635</c:v>
                </c:pt>
                <c:pt idx="1492">
                  <c:v>36636</c:v>
                </c:pt>
                <c:pt idx="1493">
                  <c:v>36637</c:v>
                </c:pt>
                <c:pt idx="1494">
                  <c:v>36640</c:v>
                </c:pt>
                <c:pt idx="1495">
                  <c:v>36641</c:v>
                </c:pt>
                <c:pt idx="1496">
                  <c:v>36642</c:v>
                </c:pt>
                <c:pt idx="1497">
                  <c:v>36643</c:v>
                </c:pt>
                <c:pt idx="1498">
                  <c:v>36644</c:v>
                </c:pt>
                <c:pt idx="1499">
                  <c:v>36648</c:v>
                </c:pt>
                <c:pt idx="1500">
                  <c:v>36649</c:v>
                </c:pt>
                <c:pt idx="1501">
                  <c:v>36650</c:v>
                </c:pt>
                <c:pt idx="1502">
                  <c:v>36651</c:v>
                </c:pt>
                <c:pt idx="1503">
                  <c:v>36654</c:v>
                </c:pt>
                <c:pt idx="1504">
                  <c:v>36655</c:v>
                </c:pt>
                <c:pt idx="1505">
                  <c:v>36656</c:v>
                </c:pt>
                <c:pt idx="1506">
                  <c:v>36657</c:v>
                </c:pt>
                <c:pt idx="1507">
                  <c:v>36658</c:v>
                </c:pt>
                <c:pt idx="1508">
                  <c:v>36661</c:v>
                </c:pt>
                <c:pt idx="1509">
                  <c:v>36662</c:v>
                </c:pt>
                <c:pt idx="1510">
                  <c:v>36663</c:v>
                </c:pt>
                <c:pt idx="1511">
                  <c:v>36664</c:v>
                </c:pt>
                <c:pt idx="1512">
                  <c:v>36665</c:v>
                </c:pt>
                <c:pt idx="1513">
                  <c:v>36668</c:v>
                </c:pt>
                <c:pt idx="1514">
                  <c:v>36669</c:v>
                </c:pt>
                <c:pt idx="1515">
                  <c:v>36670</c:v>
                </c:pt>
                <c:pt idx="1516">
                  <c:v>36671</c:v>
                </c:pt>
                <c:pt idx="1517">
                  <c:v>36672</c:v>
                </c:pt>
                <c:pt idx="1518">
                  <c:v>36675</c:v>
                </c:pt>
                <c:pt idx="1519">
                  <c:v>36676</c:v>
                </c:pt>
                <c:pt idx="1520">
                  <c:v>36677</c:v>
                </c:pt>
                <c:pt idx="1521">
                  <c:v>36678</c:v>
                </c:pt>
                <c:pt idx="1522">
                  <c:v>36679</c:v>
                </c:pt>
                <c:pt idx="1523">
                  <c:v>36682</c:v>
                </c:pt>
                <c:pt idx="1524">
                  <c:v>36683</c:v>
                </c:pt>
                <c:pt idx="1525">
                  <c:v>36684</c:v>
                </c:pt>
                <c:pt idx="1526">
                  <c:v>36685</c:v>
                </c:pt>
                <c:pt idx="1527">
                  <c:v>36686</c:v>
                </c:pt>
                <c:pt idx="1528">
                  <c:v>36689</c:v>
                </c:pt>
                <c:pt idx="1529">
                  <c:v>36690</c:v>
                </c:pt>
                <c:pt idx="1530">
                  <c:v>36691</c:v>
                </c:pt>
                <c:pt idx="1531">
                  <c:v>36692</c:v>
                </c:pt>
                <c:pt idx="1532">
                  <c:v>36693</c:v>
                </c:pt>
                <c:pt idx="1533">
                  <c:v>36696</c:v>
                </c:pt>
                <c:pt idx="1534">
                  <c:v>36697</c:v>
                </c:pt>
                <c:pt idx="1535">
                  <c:v>36698</c:v>
                </c:pt>
                <c:pt idx="1536">
                  <c:v>36699</c:v>
                </c:pt>
                <c:pt idx="1537">
                  <c:v>36700</c:v>
                </c:pt>
                <c:pt idx="1538">
                  <c:v>36703</c:v>
                </c:pt>
                <c:pt idx="1539">
                  <c:v>36704</c:v>
                </c:pt>
                <c:pt idx="1540">
                  <c:v>36705</c:v>
                </c:pt>
                <c:pt idx="1541">
                  <c:v>36706</c:v>
                </c:pt>
                <c:pt idx="1542">
                  <c:v>36707</c:v>
                </c:pt>
                <c:pt idx="1543">
                  <c:v>36710</c:v>
                </c:pt>
                <c:pt idx="1544">
                  <c:v>36711</c:v>
                </c:pt>
                <c:pt idx="1545">
                  <c:v>36712</c:v>
                </c:pt>
                <c:pt idx="1546">
                  <c:v>36713</c:v>
                </c:pt>
                <c:pt idx="1547">
                  <c:v>36714</c:v>
                </c:pt>
                <c:pt idx="1548">
                  <c:v>36717</c:v>
                </c:pt>
                <c:pt idx="1549">
                  <c:v>36718</c:v>
                </c:pt>
                <c:pt idx="1550">
                  <c:v>36719</c:v>
                </c:pt>
                <c:pt idx="1551">
                  <c:v>36720</c:v>
                </c:pt>
                <c:pt idx="1552">
                  <c:v>36721</c:v>
                </c:pt>
                <c:pt idx="1553">
                  <c:v>36724</c:v>
                </c:pt>
                <c:pt idx="1554">
                  <c:v>36725</c:v>
                </c:pt>
                <c:pt idx="1555">
                  <c:v>36726</c:v>
                </c:pt>
                <c:pt idx="1556">
                  <c:v>36727</c:v>
                </c:pt>
                <c:pt idx="1557">
                  <c:v>36728</c:v>
                </c:pt>
                <c:pt idx="1558">
                  <c:v>36731</c:v>
                </c:pt>
                <c:pt idx="1559">
                  <c:v>36732</c:v>
                </c:pt>
                <c:pt idx="1560">
                  <c:v>36733</c:v>
                </c:pt>
                <c:pt idx="1561">
                  <c:v>36734</c:v>
                </c:pt>
                <c:pt idx="1562">
                  <c:v>36735</c:v>
                </c:pt>
                <c:pt idx="1563">
                  <c:v>36738</c:v>
                </c:pt>
                <c:pt idx="1564">
                  <c:v>36739</c:v>
                </c:pt>
                <c:pt idx="1565">
                  <c:v>36740</c:v>
                </c:pt>
                <c:pt idx="1566">
                  <c:v>36741</c:v>
                </c:pt>
                <c:pt idx="1567">
                  <c:v>36742</c:v>
                </c:pt>
                <c:pt idx="1568">
                  <c:v>36745</c:v>
                </c:pt>
                <c:pt idx="1569">
                  <c:v>36746</c:v>
                </c:pt>
                <c:pt idx="1570">
                  <c:v>36747</c:v>
                </c:pt>
                <c:pt idx="1571">
                  <c:v>36748</c:v>
                </c:pt>
                <c:pt idx="1572">
                  <c:v>36749</c:v>
                </c:pt>
                <c:pt idx="1573">
                  <c:v>36752</c:v>
                </c:pt>
                <c:pt idx="1574">
                  <c:v>36754</c:v>
                </c:pt>
                <c:pt idx="1575">
                  <c:v>36755</c:v>
                </c:pt>
                <c:pt idx="1576">
                  <c:v>36756</c:v>
                </c:pt>
                <c:pt idx="1577">
                  <c:v>36759</c:v>
                </c:pt>
                <c:pt idx="1578">
                  <c:v>36760</c:v>
                </c:pt>
                <c:pt idx="1579">
                  <c:v>36761</c:v>
                </c:pt>
                <c:pt idx="1580">
                  <c:v>36762</c:v>
                </c:pt>
                <c:pt idx="1581">
                  <c:v>36763</c:v>
                </c:pt>
                <c:pt idx="1582">
                  <c:v>36766</c:v>
                </c:pt>
                <c:pt idx="1583">
                  <c:v>36767</c:v>
                </c:pt>
                <c:pt idx="1584">
                  <c:v>36768</c:v>
                </c:pt>
                <c:pt idx="1585">
                  <c:v>36769</c:v>
                </c:pt>
                <c:pt idx="1586">
                  <c:v>36770</c:v>
                </c:pt>
                <c:pt idx="1587">
                  <c:v>36773</c:v>
                </c:pt>
                <c:pt idx="1588">
                  <c:v>36774</c:v>
                </c:pt>
                <c:pt idx="1589">
                  <c:v>36775</c:v>
                </c:pt>
                <c:pt idx="1590">
                  <c:v>36776</c:v>
                </c:pt>
                <c:pt idx="1591">
                  <c:v>36777</c:v>
                </c:pt>
                <c:pt idx="1592">
                  <c:v>36781</c:v>
                </c:pt>
                <c:pt idx="1593">
                  <c:v>36782</c:v>
                </c:pt>
                <c:pt idx="1594">
                  <c:v>36783</c:v>
                </c:pt>
                <c:pt idx="1595">
                  <c:v>36784</c:v>
                </c:pt>
                <c:pt idx="1596">
                  <c:v>36788</c:v>
                </c:pt>
                <c:pt idx="1597">
                  <c:v>36789</c:v>
                </c:pt>
                <c:pt idx="1598">
                  <c:v>36790</c:v>
                </c:pt>
                <c:pt idx="1599">
                  <c:v>36791</c:v>
                </c:pt>
                <c:pt idx="1600">
                  <c:v>36794</c:v>
                </c:pt>
                <c:pt idx="1601">
                  <c:v>36795</c:v>
                </c:pt>
                <c:pt idx="1602">
                  <c:v>36796</c:v>
                </c:pt>
                <c:pt idx="1603">
                  <c:v>36797</c:v>
                </c:pt>
                <c:pt idx="1604">
                  <c:v>36798</c:v>
                </c:pt>
                <c:pt idx="1605">
                  <c:v>36801</c:v>
                </c:pt>
                <c:pt idx="1606">
                  <c:v>36802</c:v>
                </c:pt>
                <c:pt idx="1607">
                  <c:v>36803</c:v>
                </c:pt>
                <c:pt idx="1608">
                  <c:v>36804</c:v>
                </c:pt>
                <c:pt idx="1609">
                  <c:v>36805</c:v>
                </c:pt>
                <c:pt idx="1610">
                  <c:v>36808</c:v>
                </c:pt>
                <c:pt idx="1611">
                  <c:v>36809</c:v>
                </c:pt>
                <c:pt idx="1612">
                  <c:v>36810</c:v>
                </c:pt>
                <c:pt idx="1613">
                  <c:v>36811</c:v>
                </c:pt>
                <c:pt idx="1614">
                  <c:v>36812</c:v>
                </c:pt>
                <c:pt idx="1615">
                  <c:v>36815</c:v>
                </c:pt>
                <c:pt idx="1616">
                  <c:v>36816</c:v>
                </c:pt>
                <c:pt idx="1617">
                  <c:v>36817</c:v>
                </c:pt>
                <c:pt idx="1618">
                  <c:v>36818</c:v>
                </c:pt>
                <c:pt idx="1619">
                  <c:v>36819</c:v>
                </c:pt>
                <c:pt idx="1620">
                  <c:v>36822</c:v>
                </c:pt>
                <c:pt idx="1621">
                  <c:v>36823</c:v>
                </c:pt>
                <c:pt idx="1622">
                  <c:v>36824</c:v>
                </c:pt>
                <c:pt idx="1623">
                  <c:v>36826</c:v>
                </c:pt>
                <c:pt idx="1624">
                  <c:v>36829</c:v>
                </c:pt>
                <c:pt idx="1625">
                  <c:v>36830</c:v>
                </c:pt>
                <c:pt idx="1626">
                  <c:v>36831</c:v>
                </c:pt>
                <c:pt idx="1627">
                  <c:v>36832</c:v>
                </c:pt>
                <c:pt idx="1628">
                  <c:v>36833</c:v>
                </c:pt>
                <c:pt idx="1629">
                  <c:v>36836</c:v>
                </c:pt>
                <c:pt idx="1630">
                  <c:v>36837</c:v>
                </c:pt>
                <c:pt idx="1631">
                  <c:v>36838</c:v>
                </c:pt>
                <c:pt idx="1632">
                  <c:v>36839</c:v>
                </c:pt>
                <c:pt idx="1633">
                  <c:v>36840</c:v>
                </c:pt>
                <c:pt idx="1634">
                  <c:v>36843</c:v>
                </c:pt>
                <c:pt idx="1635">
                  <c:v>36844</c:v>
                </c:pt>
                <c:pt idx="1636">
                  <c:v>36845</c:v>
                </c:pt>
                <c:pt idx="1637">
                  <c:v>36846</c:v>
                </c:pt>
                <c:pt idx="1638">
                  <c:v>36847</c:v>
                </c:pt>
                <c:pt idx="1639">
                  <c:v>36850</c:v>
                </c:pt>
                <c:pt idx="1640">
                  <c:v>36851</c:v>
                </c:pt>
                <c:pt idx="1641">
                  <c:v>36852</c:v>
                </c:pt>
                <c:pt idx="1642">
                  <c:v>36853</c:v>
                </c:pt>
                <c:pt idx="1643">
                  <c:v>36854</c:v>
                </c:pt>
                <c:pt idx="1644">
                  <c:v>36857</c:v>
                </c:pt>
                <c:pt idx="1645">
                  <c:v>36858</c:v>
                </c:pt>
                <c:pt idx="1646">
                  <c:v>36859</c:v>
                </c:pt>
                <c:pt idx="1647">
                  <c:v>36860</c:v>
                </c:pt>
                <c:pt idx="1648">
                  <c:v>36861</c:v>
                </c:pt>
                <c:pt idx="1649">
                  <c:v>36864</c:v>
                </c:pt>
                <c:pt idx="1650">
                  <c:v>36865</c:v>
                </c:pt>
                <c:pt idx="1651">
                  <c:v>36866</c:v>
                </c:pt>
                <c:pt idx="1652">
                  <c:v>36867</c:v>
                </c:pt>
                <c:pt idx="1653">
                  <c:v>36868</c:v>
                </c:pt>
                <c:pt idx="1654">
                  <c:v>36871</c:v>
                </c:pt>
                <c:pt idx="1655">
                  <c:v>36872</c:v>
                </c:pt>
                <c:pt idx="1656">
                  <c:v>36873</c:v>
                </c:pt>
                <c:pt idx="1657">
                  <c:v>36874</c:v>
                </c:pt>
                <c:pt idx="1658">
                  <c:v>36875</c:v>
                </c:pt>
                <c:pt idx="1659">
                  <c:v>36878</c:v>
                </c:pt>
                <c:pt idx="1660">
                  <c:v>36879</c:v>
                </c:pt>
                <c:pt idx="1661">
                  <c:v>36880</c:v>
                </c:pt>
                <c:pt idx="1662">
                  <c:v>36881</c:v>
                </c:pt>
                <c:pt idx="1663">
                  <c:v>36882</c:v>
                </c:pt>
                <c:pt idx="1664">
                  <c:v>36886</c:v>
                </c:pt>
                <c:pt idx="1665">
                  <c:v>36887</c:v>
                </c:pt>
                <c:pt idx="1666">
                  <c:v>36889</c:v>
                </c:pt>
                <c:pt idx="1667">
                  <c:v>36894</c:v>
                </c:pt>
                <c:pt idx="1668">
                  <c:v>36895</c:v>
                </c:pt>
                <c:pt idx="1669">
                  <c:v>36896</c:v>
                </c:pt>
                <c:pt idx="1670">
                  <c:v>36899</c:v>
                </c:pt>
                <c:pt idx="1671">
                  <c:v>36900</c:v>
                </c:pt>
                <c:pt idx="1672">
                  <c:v>36901</c:v>
                </c:pt>
                <c:pt idx="1673">
                  <c:v>36902</c:v>
                </c:pt>
                <c:pt idx="1674">
                  <c:v>36903</c:v>
                </c:pt>
                <c:pt idx="1675">
                  <c:v>36906</c:v>
                </c:pt>
                <c:pt idx="1676">
                  <c:v>36907</c:v>
                </c:pt>
                <c:pt idx="1677">
                  <c:v>36908</c:v>
                </c:pt>
                <c:pt idx="1678">
                  <c:v>36909</c:v>
                </c:pt>
                <c:pt idx="1679">
                  <c:v>36910</c:v>
                </c:pt>
                <c:pt idx="1680">
                  <c:v>36913</c:v>
                </c:pt>
                <c:pt idx="1681">
                  <c:v>36914</c:v>
                </c:pt>
                <c:pt idx="1682">
                  <c:v>36916</c:v>
                </c:pt>
                <c:pt idx="1683">
                  <c:v>36917</c:v>
                </c:pt>
                <c:pt idx="1684">
                  <c:v>36920</c:v>
                </c:pt>
                <c:pt idx="1685">
                  <c:v>36921</c:v>
                </c:pt>
                <c:pt idx="1686">
                  <c:v>36922</c:v>
                </c:pt>
                <c:pt idx="1687">
                  <c:v>36924</c:v>
                </c:pt>
                <c:pt idx="1688">
                  <c:v>36927</c:v>
                </c:pt>
                <c:pt idx="1689">
                  <c:v>36928</c:v>
                </c:pt>
                <c:pt idx="1690">
                  <c:v>36930</c:v>
                </c:pt>
                <c:pt idx="1691">
                  <c:v>36931</c:v>
                </c:pt>
                <c:pt idx="1692">
                  <c:v>36934</c:v>
                </c:pt>
                <c:pt idx="1693">
                  <c:v>36935</c:v>
                </c:pt>
                <c:pt idx="1694">
                  <c:v>36936</c:v>
                </c:pt>
                <c:pt idx="1695">
                  <c:v>36937</c:v>
                </c:pt>
                <c:pt idx="1696">
                  <c:v>36938</c:v>
                </c:pt>
                <c:pt idx="1697">
                  <c:v>36941</c:v>
                </c:pt>
                <c:pt idx="1698">
                  <c:v>36942</c:v>
                </c:pt>
                <c:pt idx="1699">
                  <c:v>36944</c:v>
                </c:pt>
                <c:pt idx="1700">
                  <c:v>36945</c:v>
                </c:pt>
                <c:pt idx="1701">
                  <c:v>36948</c:v>
                </c:pt>
                <c:pt idx="1702">
                  <c:v>36949</c:v>
                </c:pt>
                <c:pt idx="1703">
                  <c:v>36950</c:v>
                </c:pt>
                <c:pt idx="1704">
                  <c:v>36951</c:v>
                </c:pt>
                <c:pt idx="1705">
                  <c:v>36952</c:v>
                </c:pt>
                <c:pt idx="1706">
                  <c:v>36955</c:v>
                </c:pt>
                <c:pt idx="1707">
                  <c:v>36956</c:v>
                </c:pt>
                <c:pt idx="1708">
                  <c:v>36957</c:v>
                </c:pt>
                <c:pt idx="1709">
                  <c:v>36958</c:v>
                </c:pt>
                <c:pt idx="1710">
                  <c:v>36959</c:v>
                </c:pt>
                <c:pt idx="1711">
                  <c:v>36963</c:v>
                </c:pt>
                <c:pt idx="1712">
                  <c:v>36964</c:v>
                </c:pt>
                <c:pt idx="1713">
                  <c:v>36965</c:v>
                </c:pt>
                <c:pt idx="1714">
                  <c:v>36966</c:v>
                </c:pt>
                <c:pt idx="1715">
                  <c:v>36969</c:v>
                </c:pt>
                <c:pt idx="1716">
                  <c:v>36970</c:v>
                </c:pt>
                <c:pt idx="1717">
                  <c:v>36971</c:v>
                </c:pt>
                <c:pt idx="1718">
                  <c:v>36972</c:v>
                </c:pt>
                <c:pt idx="1719">
                  <c:v>36973</c:v>
                </c:pt>
                <c:pt idx="1720">
                  <c:v>36977</c:v>
                </c:pt>
                <c:pt idx="1721">
                  <c:v>36978</c:v>
                </c:pt>
                <c:pt idx="1722">
                  <c:v>36979</c:v>
                </c:pt>
                <c:pt idx="1723">
                  <c:v>36980</c:v>
                </c:pt>
                <c:pt idx="1724">
                  <c:v>36983</c:v>
                </c:pt>
                <c:pt idx="1725">
                  <c:v>36984</c:v>
                </c:pt>
                <c:pt idx="1726">
                  <c:v>36985</c:v>
                </c:pt>
                <c:pt idx="1727">
                  <c:v>36986</c:v>
                </c:pt>
                <c:pt idx="1728">
                  <c:v>36987</c:v>
                </c:pt>
                <c:pt idx="1729">
                  <c:v>36990</c:v>
                </c:pt>
                <c:pt idx="1730">
                  <c:v>36991</c:v>
                </c:pt>
                <c:pt idx="1731">
                  <c:v>36992</c:v>
                </c:pt>
                <c:pt idx="1732">
                  <c:v>36993</c:v>
                </c:pt>
                <c:pt idx="1733">
                  <c:v>36994</c:v>
                </c:pt>
                <c:pt idx="1734">
                  <c:v>36997</c:v>
                </c:pt>
                <c:pt idx="1735">
                  <c:v>36998</c:v>
                </c:pt>
                <c:pt idx="1736">
                  <c:v>36999</c:v>
                </c:pt>
                <c:pt idx="1737">
                  <c:v>37000</c:v>
                </c:pt>
                <c:pt idx="1738">
                  <c:v>37001</c:v>
                </c:pt>
                <c:pt idx="1739">
                  <c:v>37004</c:v>
                </c:pt>
                <c:pt idx="1740">
                  <c:v>37005</c:v>
                </c:pt>
                <c:pt idx="1741">
                  <c:v>37006</c:v>
                </c:pt>
                <c:pt idx="1742">
                  <c:v>37007</c:v>
                </c:pt>
                <c:pt idx="1743">
                  <c:v>37008</c:v>
                </c:pt>
                <c:pt idx="1744">
                  <c:v>37011</c:v>
                </c:pt>
                <c:pt idx="1745">
                  <c:v>37013</c:v>
                </c:pt>
                <c:pt idx="1746">
                  <c:v>37014</c:v>
                </c:pt>
                <c:pt idx="1747">
                  <c:v>37015</c:v>
                </c:pt>
                <c:pt idx="1748">
                  <c:v>37018</c:v>
                </c:pt>
                <c:pt idx="1749">
                  <c:v>37019</c:v>
                </c:pt>
                <c:pt idx="1750">
                  <c:v>37020</c:v>
                </c:pt>
                <c:pt idx="1751">
                  <c:v>37021</c:v>
                </c:pt>
                <c:pt idx="1752">
                  <c:v>37022</c:v>
                </c:pt>
                <c:pt idx="1753">
                  <c:v>37025</c:v>
                </c:pt>
                <c:pt idx="1754">
                  <c:v>37026</c:v>
                </c:pt>
                <c:pt idx="1755">
                  <c:v>37027</c:v>
                </c:pt>
                <c:pt idx="1756">
                  <c:v>37028</c:v>
                </c:pt>
                <c:pt idx="1757">
                  <c:v>37029</c:v>
                </c:pt>
                <c:pt idx="1758">
                  <c:v>37032</c:v>
                </c:pt>
                <c:pt idx="1759">
                  <c:v>37033</c:v>
                </c:pt>
                <c:pt idx="1760">
                  <c:v>37034</c:v>
                </c:pt>
                <c:pt idx="1761">
                  <c:v>37035</c:v>
                </c:pt>
                <c:pt idx="1762">
                  <c:v>37036</c:v>
                </c:pt>
                <c:pt idx="1763">
                  <c:v>37039</c:v>
                </c:pt>
                <c:pt idx="1764">
                  <c:v>37040</c:v>
                </c:pt>
                <c:pt idx="1765">
                  <c:v>37041</c:v>
                </c:pt>
                <c:pt idx="1766">
                  <c:v>37042</c:v>
                </c:pt>
                <c:pt idx="1767">
                  <c:v>37043</c:v>
                </c:pt>
                <c:pt idx="1768">
                  <c:v>37046</c:v>
                </c:pt>
                <c:pt idx="1769">
                  <c:v>37047</c:v>
                </c:pt>
                <c:pt idx="1770">
                  <c:v>37048</c:v>
                </c:pt>
                <c:pt idx="1771">
                  <c:v>37049</c:v>
                </c:pt>
                <c:pt idx="1772">
                  <c:v>37050</c:v>
                </c:pt>
                <c:pt idx="1773">
                  <c:v>37053</c:v>
                </c:pt>
                <c:pt idx="1774">
                  <c:v>37054</c:v>
                </c:pt>
                <c:pt idx="1775">
                  <c:v>37055</c:v>
                </c:pt>
                <c:pt idx="1776">
                  <c:v>37056</c:v>
                </c:pt>
                <c:pt idx="1777">
                  <c:v>37057</c:v>
                </c:pt>
                <c:pt idx="1778">
                  <c:v>37060</c:v>
                </c:pt>
                <c:pt idx="1779">
                  <c:v>37061</c:v>
                </c:pt>
                <c:pt idx="1780">
                  <c:v>37062</c:v>
                </c:pt>
                <c:pt idx="1781">
                  <c:v>37063</c:v>
                </c:pt>
                <c:pt idx="1782">
                  <c:v>37064</c:v>
                </c:pt>
                <c:pt idx="1783">
                  <c:v>37067</c:v>
                </c:pt>
                <c:pt idx="1784">
                  <c:v>37068</c:v>
                </c:pt>
                <c:pt idx="1785">
                  <c:v>37069</c:v>
                </c:pt>
                <c:pt idx="1786">
                  <c:v>37070</c:v>
                </c:pt>
                <c:pt idx="1787">
                  <c:v>37071</c:v>
                </c:pt>
                <c:pt idx="1788">
                  <c:v>37074</c:v>
                </c:pt>
                <c:pt idx="1789">
                  <c:v>37075</c:v>
                </c:pt>
                <c:pt idx="1790">
                  <c:v>37076</c:v>
                </c:pt>
                <c:pt idx="1791">
                  <c:v>37077</c:v>
                </c:pt>
                <c:pt idx="1792">
                  <c:v>37078</c:v>
                </c:pt>
                <c:pt idx="1793">
                  <c:v>37081</c:v>
                </c:pt>
                <c:pt idx="1794">
                  <c:v>37082</c:v>
                </c:pt>
                <c:pt idx="1795">
                  <c:v>37083</c:v>
                </c:pt>
                <c:pt idx="1796">
                  <c:v>37084</c:v>
                </c:pt>
                <c:pt idx="1797">
                  <c:v>37085</c:v>
                </c:pt>
                <c:pt idx="1798">
                  <c:v>37088</c:v>
                </c:pt>
                <c:pt idx="1799">
                  <c:v>37089</c:v>
                </c:pt>
                <c:pt idx="1800">
                  <c:v>37090</c:v>
                </c:pt>
                <c:pt idx="1801">
                  <c:v>37091</c:v>
                </c:pt>
                <c:pt idx="1802">
                  <c:v>37092</c:v>
                </c:pt>
                <c:pt idx="1803">
                  <c:v>37095</c:v>
                </c:pt>
                <c:pt idx="1804">
                  <c:v>37096</c:v>
                </c:pt>
                <c:pt idx="1805">
                  <c:v>37097</c:v>
                </c:pt>
                <c:pt idx="1806">
                  <c:v>37098</c:v>
                </c:pt>
                <c:pt idx="1807">
                  <c:v>37099</c:v>
                </c:pt>
                <c:pt idx="1808">
                  <c:v>37102</c:v>
                </c:pt>
                <c:pt idx="1809">
                  <c:v>37103</c:v>
                </c:pt>
                <c:pt idx="1810">
                  <c:v>37104</c:v>
                </c:pt>
                <c:pt idx="1811">
                  <c:v>37105</c:v>
                </c:pt>
                <c:pt idx="1812">
                  <c:v>37106</c:v>
                </c:pt>
                <c:pt idx="1813">
                  <c:v>37109</c:v>
                </c:pt>
                <c:pt idx="1814">
                  <c:v>37110</c:v>
                </c:pt>
                <c:pt idx="1815">
                  <c:v>37111</c:v>
                </c:pt>
                <c:pt idx="1816">
                  <c:v>37112</c:v>
                </c:pt>
                <c:pt idx="1817">
                  <c:v>37113</c:v>
                </c:pt>
                <c:pt idx="1818">
                  <c:v>37116</c:v>
                </c:pt>
                <c:pt idx="1819">
                  <c:v>37117</c:v>
                </c:pt>
                <c:pt idx="1820">
                  <c:v>37118</c:v>
                </c:pt>
                <c:pt idx="1821">
                  <c:v>37119</c:v>
                </c:pt>
                <c:pt idx="1822">
                  <c:v>37120</c:v>
                </c:pt>
                <c:pt idx="1823">
                  <c:v>37123</c:v>
                </c:pt>
                <c:pt idx="1824">
                  <c:v>37124</c:v>
                </c:pt>
                <c:pt idx="1825">
                  <c:v>37125</c:v>
                </c:pt>
                <c:pt idx="1826">
                  <c:v>37127</c:v>
                </c:pt>
                <c:pt idx="1827">
                  <c:v>37130</c:v>
                </c:pt>
                <c:pt idx="1828">
                  <c:v>37131</c:v>
                </c:pt>
                <c:pt idx="1829">
                  <c:v>37132</c:v>
                </c:pt>
                <c:pt idx="1830">
                  <c:v>37133</c:v>
                </c:pt>
                <c:pt idx="1831">
                  <c:v>37134</c:v>
                </c:pt>
                <c:pt idx="1832">
                  <c:v>37137</c:v>
                </c:pt>
                <c:pt idx="1833">
                  <c:v>37138</c:v>
                </c:pt>
                <c:pt idx="1834">
                  <c:v>37139</c:v>
                </c:pt>
                <c:pt idx="1835">
                  <c:v>37140</c:v>
                </c:pt>
                <c:pt idx="1836">
                  <c:v>37141</c:v>
                </c:pt>
                <c:pt idx="1837">
                  <c:v>37144</c:v>
                </c:pt>
                <c:pt idx="1838">
                  <c:v>37145</c:v>
                </c:pt>
                <c:pt idx="1839">
                  <c:v>37146</c:v>
                </c:pt>
                <c:pt idx="1840">
                  <c:v>37147</c:v>
                </c:pt>
                <c:pt idx="1841">
                  <c:v>37148</c:v>
                </c:pt>
                <c:pt idx="1842">
                  <c:v>37151</c:v>
                </c:pt>
                <c:pt idx="1843">
                  <c:v>37152</c:v>
                </c:pt>
                <c:pt idx="1844">
                  <c:v>37153</c:v>
                </c:pt>
                <c:pt idx="1845">
                  <c:v>37154</c:v>
                </c:pt>
                <c:pt idx="1846">
                  <c:v>37155</c:v>
                </c:pt>
                <c:pt idx="1847">
                  <c:v>37158</c:v>
                </c:pt>
                <c:pt idx="1848">
                  <c:v>37159</c:v>
                </c:pt>
                <c:pt idx="1849">
                  <c:v>37160</c:v>
                </c:pt>
                <c:pt idx="1850">
                  <c:v>37161</c:v>
                </c:pt>
                <c:pt idx="1851">
                  <c:v>37162</c:v>
                </c:pt>
                <c:pt idx="1852">
                  <c:v>37165</c:v>
                </c:pt>
                <c:pt idx="1853">
                  <c:v>37166</c:v>
                </c:pt>
                <c:pt idx="1854">
                  <c:v>37167</c:v>
                </c:pt>
                <c:pt idx="1855">
                  <c:v>37168</c:v>
                </c:pt>
                <c:pt idx="1856">
                  <c:v>37169</c:v>
                </c:pt>
                <c:pt idx="1857">
                  <c:v>37172</c:v>
                </c:pt>
                <c:pt idx="1858">
                  <c:v>37173</c:v>
                </c:pt>
                <c:pt idx="1859">
                  <c:v>37174</c:v>
                </c:pt>
                <c:pt idx="1860">
                  <c:v>37175</c:v>
                </c:pt>
                <c:pt idx="1861">
                  <c:v>37176</c:v>
                </c:pt>
                <c:pt idx="1862">
                  <c:v>37179</c:v>
                </c:pt>
                <c:pt idx="1863">
                  <c:v>37180</c:v>
                </c:pt>
                <c:pt idx="1864">
                  <c:v>37181</c:v>
                </c:pt>
                <c:pt idx="1865">
                  <c:v>37182</c:v>
                </c:pt>
                <c:pt idx="1866">
                  <c:v>37183</c:v>
                </c:pt>
                <c:pt idx="1867">
                  <c:v>37186</c:v>
                </c:pt>
                <c:pt idx="1868">
                  <c:v>37187</c:v>
                </c:pt>
                <c:pt idx="1869">
                  <c:v>37188</c:v>
                </c:pt>
                <c:pt idx="1870">
                  <c:v>37189</c:v>
                </c:pt>
                <c:pt idx="1871">
                  <c:v>37190</c:v>
                </c:pt>
                <c:pt idx="1872">
                  <c:v>37193</c:v>
                </c:pt>
                <c:pt idx="1873">
                  <c:v>37194</c:v>
                </c:pt>
                <c:pt idx="1874">
                  <c:v>37195</c:v>
                </c:pt>
                <c:pt idx="1875">
                  <c:v>37200</c:v>
                </c:pt>
                <c:pt idx="1876">
                  <c:v>37201</c:v>
                </c:pt>
                <c:pt idx="1877">
                  <c:v>37202</c:v>
                </c:pt>
                <c:pt idx="1878">
                  <c:v>37203</c:v>
                </c:pt>
                <c:pt idx="1879">
                  <c:v>37204</c:v>
                </c:pt>
                <c:pt idx="1880">
                  <c:v>37207</c:v>
                </c:pt>
                <c:pt idx="1881">
                  <c:v>37208</c:v>
                </c:pt>
                <c:pt idx="1882">
                  <c:v>37210</c:v>
                </c:pt>
                <c:pt idx="1883">
                  <c:v>37211</c:v>
                </c:pt>
                <c:pt idx="1884">
                  <c:v>37214</c:v>
                </c:pt>
                <c:pt idx="1885">
                  <c:v>37215</c:v>
                </c:pt>
                <c:pt idx="1886">
                  <c:v>37216</c:v>
                </c:pt>
                <c:pt idx="1887">
                  <c:v>37217</c:v>
                </c:pt>
                <c:pt idx="1888">
                  <c:v>37218</c:v>
                </c:pt>
                <c:pt idx="1889">
                  <c:v>37221</c:v>
                </c:pt>
                <c:pt idx="1890">
                  <c:v>37222</c:v>
                </c:pt>
                <c:pt idx="1891">
                  <c:v>37223</c:v>
                </c:pt>
                <c:pt idx="1892">
                  <c:v>37224</c:v>
                </c:pt>
                <c:pt idx="1893">
                  <c:v>37225</c:v>
                </c:pt>
                <c:pt idx="1894">
                  <c:v>37228</c:v>
                </c:pt>
                <c:pt idx="1895">
                  <c:v>37229</c:v>
                </c:pt>
                <c:pt idx="1896">
                  <c:v>37230</c:v>
                </c:pt>
                <c:pt idx="1897">
                  <c:v>37231</c:v>
                </c:pt>
                <c:pt idx="1898">
                  <c:v>37232</c:v>
                </c:pt>
                <c:pt idx="1899">
                  <c:v>37235</c:v>
                </c:pt>
                <c:pt idx="1900">
                  <c:v>37236</c:v>
                </c:pt>
                <c:pt idx="1901">
                  <c:v>37237</c:v>
                </c:pt>
                <c:pt idx="1902">
                  <c:v>37238</c:v>
                </c:pt>
                <c:pt idx="1903">
                  <c:v>37239</c:v>
                </c:pt>
                <c:pt idx="1904">
                  <c:v>37243</c:v>
                </c:pt>
                <c:pt idx="1905">
                  <c:v>37244</c:v>
                </c:pt>
                <c:pt idx="1906">
                  <c:v>37245</c:v>
                </c:pt>
                <c:pt idx="1907">
                  <c:v>37246</c:v>
                </c:pt>
                <c:pt idx="1908">
                  <c:v>37249</c:v>
                </c:pt>
                <c:pt idx="1909">
                  <c:v>37251</c:v>
                </c:pt>
                <c:pt idx="1910">
                  <c:v>37252</c:v>
                </c:pt>
                <c:pt idx="1911">
                  <c:v>37253</c:v>
                </c:pt>
                <c:pt idx="1912">
                  <c:v>37256</c:v>
                </c:pt>
                <c:pt idx="1913">
                  <c:v>37259</c:v>
                </c:pt>
                <c:pt idx="1914">
                  <c:v>37260</c:v>
                </c:pt>
                <c:pt idx="1915">
                  <c:v>37263</c:v>
                </c:pt>
                <c:pt idx="1916">
                  <c:v>37264</c:v>
                </c:pt>
                <c:pt idx="1917">
                  <c:v>37265</c:v>
                </c:pt>
                <c:pt idx="1918">
                  <c:v>37266</c:v>
                </c:pt>
                <c:pt idx="1919">
                  <c:v>37267</c:v>
                </c:pt>
                <c:pt idx="1920">
                  <c:v>37270</c:v>
                </c:pt>
                <c:pt idx="1921">
                  <c:v>37271</c:v>
                </c:pt>
                <c:pt idx="1922">
                  <c:v>37272</c:v>
                </c:pt>
                <c:pt idx="1923">
                  <c:v>37273</c:v>
                </c:pt>
                <c:pt idx="1924">
                  <c:v>37274</c:v>
                </c:pt>
                <c:pt idx="1925">
                  <c:v>37277</c:v>
                </c:pt>
                <c:pt idx="1926">
                  <c:v>37279</c:v>
                </c:pt>
                <c:pt idx="1927">
                  <c:v>37280</c:v>
                </c:pt>
                <c:pt idx="1928">
                  <c:v>37281</c:v>
                </c:pt>
                <c:pt idx="1929">
                  <c:v>37285</c:v>
                </c:pt>
                <c:pt idx="1930">
                  <c:v>37286</c:v>
                </c:pt>
                <c:pt idx="1931">
                  <c:v>37287</c:v>
                </c:pt>
                <c:pt idx="1932">
                  <c:v>37291</c:v>
                </c:pt>
                <c:pt idx="1933">
                  <c:v>37292</c:v>
                </c:pt>
                <c:pt idx="1934">
                  <c:v>37293</c:v>
                </c:pt>
                <c:pt idx="1935">
                  <c:v>37294</c:v>
                </c:pt>
                <c:pt idx="1936">
                  <c:v>37295</c:v>
                </c:pt>
                <c:pt idx="1937">
                  <c:v>37298</c:v>
                </c:pt>
                <c:pt idx="1938">
                  <c:v>37300</c:v>
                </c:pt>
                <c:pt idx="1939">
                  <c:v>37301</c:v>
                </c:pt>
                <c:pt idx="1940">
                  <c:v>37302</c:v>
                </c:pt>
                <c:pt idx="1941">
                  <c:v>37305</c:v>
                </c:pt>
                <c:pt idx="1942">
                  <c:v>37306</c:v>
                </c:pt>
                <c:pt idx="1943">
                  <c:v>37307</c:v>
                </c:pt>
                <c:pt idx="1944">
                  <c:v>37308</c:v>
                </c:pt>
                <c:pt idx="1945">
                  <c:v>37309</c:v>
                </c:pt>
                <c:pt idx="1946">
                  <c:v>37312</c:v>
                </c:pt>
                <c:pt idx="1947">
                  <c:v>37313</c:v>
                </c:pt>
                <c:pt idx="1948">
                  <c:v>37314</c:v>
                </c:pt>
                <c:pt idx="1949">
                  <c:v>37315</c:v>
                </c:pt>
                <c:pt idx="1950">
                  <c:v>37316</c:v>
                </c:pt>
                <c:pt idx="1951">
                  <c:v>37319</c:v>
                </c:pt>
                <c:pt idx="1952">
                  <c:v>37320</c:v>
                </c:pt>
                <c:pt idx="1953">
                  <c:v>37321</c:v>
                </c:pt>
                <c:pt idx="1954">
                  <c:v>37322</c:v>
                </c:pt>
                <c:pt idx="1955">
                  <c:v>37323</c:v>
                </c:pt>
                <c:pt idx="1956">
                  <c:v>37326</c:v>
                </c:pt>
                <c:pt idx="1957">
                  <c:v>37328</c:v>
                </c:pt>
                <c:pt idx="1958">
                  <c:v>37329</c:v>
                </c:pt>
                <c:pt idx="1959">
                  <c:v>37330</c:v>
                </c:pt>
                <c:pt idx="1960">
                  <c:v>37333</c:v>
                </c:pt>
                <c:pt idx="1961">
                  <c:v>37334</c:v>
                </c:pt>
                <c:pt idx="1962">
                  <c:v>37335</c:v>
                </c:pt>
                <c:pt idx="1963">
                  <c:v>37336</c:v>
                </c:pt>
                <c:pt idx="1964">
                  <c:v>37337</c:v>
                </c:pt>
                <c:pt idx="1965">
                  <c:v>37340</c:v>
                </c:pt>
                <c:pt idx="1966">
                  <c:v>37341</c:v>
                </c:pt>
                <c:pt idx="1967">
                  <c:v>37342</c:v>
                </c:pt>
                <c:pt idx="1968">
                  <c:v>37343</c:v>
                </c:pt>
                <c:pt idx="1969">
                  <c:v>37344</c:v>
                </c:pt>
                <c:pt idx="1970">
                  <c:v>37347</c:v>
                </c:pt>
                <c:pt idx="1971">
                  <c:v>37348</c:v>
                </c:pt>
                <c:pt idx="1972">
                  <c:v>37349</c:v>
                </c:pt>
                <c:pt idx="1973">
                  <c:v>37350</c:v>
                </c:pt>
                <c:pt idx="1974">
                  <c:v>37351</c:v>
                </c:pt>
                <c:pt idx="1975">
                  <c:v>37354</c:v>
                </c:pt>
                <c:pt idx="1976">
                  <c:v>37355</c:v>
                </c:pt>
                <c:pt idx="1977">
                  <c:v>37356</c:v>
                </c:pt>
                <c:pt idx="1978">
                  <c:v>37357</c:v>
                </c:pt>
                <c:pt idx="1979">
                  <c:v>37358</c:v>
                </c:pt>
                <c:pt idx="1980">
                  <c:v>37361</c:v>
                </c:pt>
                <c:pt idx="1981">
                  <c:v>37362</c:v>
                </c:pt>
                <c:pt idx="1982">
                  <c:v>37363</c:v>
                </c:pt>
                <c:pt idx="1983">
                  <c:v>37364</c:v>
                </c:pt>
                <c:pt idx="1984">
                  <c:v>37365</c:v>
                </c:pt>
                <c:pt idx="1985">
                  <c:v>37368</c:v>
                </c:pt>
                <c:pt idx="1986">
                  <c:v>37369</c:v>
                </c:pt>
                <c:pt idx="1987">
                  <c:v>37370</c:v>
                </c:pt>
                <c:pt idx="1988">
                  <c:v>37371</c:v>
                </c:pt>
                <c:pt idx="1989">
                  <c:v>37372</c:v>
                </c:pt>
                <c:pt idx="1990">
                  <c:v>37375</c:v>
                </c:pt>
                <c:pt idx="1991">
                  <c:v>37376</c:v>
                </c:pt>
                <c:pt idx="1992">
                  <c:v>37378</c:v>
                </c:pt>
                <c:pt idx="1993">
                  <c:v>37379</c:v>
                </c:pt>
                <c:pt idx="1994">
                  <c:v>37382</c:v>
                </c:pt>
                <c:pt idx="1995">
                  <c:v>37383</c:v>
                </c:pt>
                <c:pt idx="1996">
                  <c:v>37384</c:v>
                </c:pt>
                <c:pt idx="1997">
                  <c:v>37385</c:v>
                </c:pt>
                <c:pt idx="1998">
                  <c:v>37386</c:v>
                </c:pt>
                <c:pt idx="1999">
                  <c:v>37389</c:v>
                </c:pt>
                <c:pt idx="2000">
                  <c:v>37390</c:v>
                </c:pt>
                <c:pt idx="2001">
                  <c:v>37391</c:v>
                </c:pt>
                <c:pt idx="2002">
                  <c:v>37392</c:v>
                </c:pt>
                <c:pt idx="2003">
                  <c:v>37393</c:v>
                </c:pt>
                <c:pt idx="2004">
                  <c:v>37396</c:v>
                </c:pt>
                <c:pt idx="2005">
                  <c:v>37397</c:v>
                </c:pt>
                <c:pt idx="2006">
                  <c:v>37398</c:v>
                </c:pt>
                <c:pt idx="2007">
                  <c:v>37399</c:v>
                </c:pt>
                <c:pt idx="2008">
                  <c:v>37400</c:v>
                </c:pt>
                <c:pt idx="2009">
                  <c:v>37403</c:v>
                </c:pt>
                <c:pt idx="2010">
                  <c:v>37404</c:v>
                </c:pt>
                <c:pt idx="2011">
                  <c:v>37405</c:v>
                </c:pt>
                <c:pt idx="2012">
                  <c:v>37406</c:v>
                </c:pt>
                <c:pt idx="2013">
                  <c:v>37407</c:v>
                </c:pt>
                <c:pt idx="2014">
                  <c:v>37410</c:v>
                </c:pt>
                <c:pt idx="2015">
                  <c:v>37411</c:v>
                </c:pt>
                <c:pt idx="2016">
                  <c:v>37412</c:v>
                </c:pt>
                <c:pt idx="2017">
                  <c:v>37413</c:v>
                </c:pt>
                <c:pt idx="2018">
                  <c:v>37414</c:v>
                </c:pt>
                <c:pt idx="2019">
                  <c:v>37417</c:v>
                </c:pt>
                <c:pt idx="2020">
                  <c:v>37418</c:v>
                </c:pt>
                <c:pt idx="2021">
                  <c:v>37419</c:v>
                </c:pt>
                <c:pt idx="2022">
                  <c:v>37420</c:v>
                </c:pt>
                <c:pt idx="2023">
                  <c:v>37421</c:v>
                </c:pt>
                <c:pt idx="2024">
                  <c:v>37424</c:v>
                </c:pt>
                <c:pt idx="2025">
                  <c:v>37425</c:v>
                </c:pt>
                <c:pt idx="2026">
                  <c:v>37426</c:v>
                </c:pt>
                <c:pt idx="2027">
                  <c:v>37427</c:v>
                </c:pt>
                <c:pt idx="2028">
                  <c:v>37428</c:v>
                </c:pt>
                <c:pt idx="2029">
                  <c:v>37431</c:v>
                </c:pt>
                <c:pt idx="2030">
                  <c:v>37432</c:v>
                </c:pt>
                <c:pt idx="2031">
                  <c:v>37433</c:v>
                </c:pt>
                <c:pt idx="2032">
                  <c:v>37434</c:v>
                </c:pt>
                <c:pt idx="2033">
                  <c:v>37435</c:v>
                </c:pt>
                <c:pt idx="2034">
                  <c:v>37438</c:v>
                </c:pt>
                <c:pt idx="2035">
                  <c:v>37439</c:v>
                </c:pt>
                <c:pt idx="2036">
                  <c:v>37440</c:v>
                </c:pt>
                <c:pt idx="2037">
                  <c:v>37441</c:v>
                </c:pt>
                <c:pt idx="2038">
                  <c:v>37442</c:v>
                </c:pt>
                <c:pt idx="2039">
                  <c:v>37445</c:v>
                </c:pt>
                <c:pt idx="2040">
                  <c:v>37446</c:v>
                </c:pt>
                <c:pt idx="2041">
                  <c:v>37447</c:v>
                </c:pt>
                <c:pt idx="2042">
                  <c:v>37448</c:v>
                </c:pt>
                <c:pt idx="2043">
                  <c:v>37449</c:v>
                </c:pt>
                <c:pt idx="2044">
                  <c:v>37452</c:v>
                </c:pt>
                <c:pt idx="2045">
                  <c:v>37453</c:v>
                </c:pt>
                <c:pt idx="2046">
                  <c:v>37454</c:v>
                </c:pt>
                <c:pt idx="2047">
                  <c:v>37455</c:v>
                </c:pt>
                <c:pt idx="2048">
                  <c:v>37456</c:v>
                </c:pt>
                <c:pt idx="2049">
                  <c:v>37459</c:v>
                </c:pt>
                <c:pt idx="2050">
                  <c:v>37460</c:v>
                </c:pt>
                <c:pt idx="2051">
                  <c:v>37461</c:v>
                </c:pt>
                <c:pt idx="2052">
                  <c:v>37462</c:v>
                </c:pt>
                <c:pt idx="2053">
                  <c:v>37463</c:v>
                </c:pt>
                <c:pt idx="2054">
                  <c:v>37466</c:v>
                </c:pt>
                <c:pt idx="2055">
                  <c:v>37467</c:v>
                </c:pt>
                <c:pt idx="2056">
                  <c:v>37468</c:v>
                </c:pt>
                <c:pt idx="2057">
                  <c:v>37469</c:v>
                </c:pt>
                <c:pt idx="2058">
                  <c:v>37470</c:v>
                </c:pt>
                <c:pt idx="2059">
                  <c:v>37473</c:v>
                </c:pt>
                <c:pt idx="2060">
                  <c:v>37474</c:v>
                </c:pt>
                <c:pt idx="2061">
                  <c:v>37475</c:v>
                </c:pt>
                <c:pt idx="2062">
                  <c:v>37476</c:v>
                </c:pt>
                <c:pt idx="2063">
                  <c:v>37477</c:v>
                </c:pt>
                <c:pt idx="2064">
                  <c:v>37480</c:v>
                </c:pt>
                <c:pt idx="2065">
                  <c:v>37481</c:v>
                </c:pt>
                <c:pt idx="2066">
                  <c:v>37482</c:v>
                </c:pt>
                <c:pt idx="2067">
                  <c:v>37484</c:v>
                </c:pt>
                <c:pt idx="2068">
                  <c:v>37487</c:v>
                </c:pt>
                <c:pt idx="2069">
                  <c:v>37488</c:v>
                </c:pt>
                <c:pt idx="2070">
                  <c:v>37489</c:v>
                </c:pt>
                <c:pt idx="2071">
                  <c:v>37490</c:v>
                </c:pt>
                <c:pt idx="2072">
                  <c:v>37491</c:v>
                </c:pt>
                <c:pt idx="2073">
                  <c:v>37494</c:v>
                </c:pt>
                <c:pt idx="2074">
                  <c:v>37495</c:v>
                </c:pt>
                <c:pt idx="2075">
                  <c:v>37496</c:v>
                </c:pt>
                <c:pt idx="2076">
                  <c:v>37497</c:v>
                </c:pt>
                <c:pt idx="2077">
                  <c:v>37498</c:v>
                </c:pt>
                <c:pt idx="2078">
                  <c:v>37501</c:v>
                </c:pt>
                <c:pt idx="2079">
                  <c:v>37502</c:v>
                </c:pt>
                <c:pt idx="2080">
                  <c:v>37503</c:v>
                </c:pt>
                <c:pt idx="2081">
                  <c:v>37504</c:v>
                </c:pt>
                <c:pt idx="2082">
                  <c:v>37505</c:v>
                </c:pt>
                <c:pt idx="2083">
                  <c:v>37508</c:v>
                </c:pt>
                <c:pt idx="2084">
                  <c:v>37509</c:v>
                </c:pt>
                <c:pt idx="2085">
                  <c:v>37511</c:v>
                </c:pt>
                <c:pt idx="2086">
                  <c:v>37512</c:v>
                </c:pt>
                <c:pt idx="2087">
                  <c:v>37515</c:v>
                </c:pt>
                <c:pt idx="2088">
                  <c:v>37516</c:v>
                </c:pt>
                <c:pt idx="2089">
                  <c:v>37517</c:v>
                </c:pt>
                <c:pt idx="2090">
                  <c:v>37518</c:v>
                </c:pt>
                <c:pt idx="2091">
                  <c:v>37519</c:v>
                </c:pt>
                <c:pt idx="2092">
                  <c:v>37522</c:v>
                </c:pt>
                <c:pt idx="2093">
                  <c:v>37523</c:v>
                </c:pt>
                <c:pt idx="2094">
                  <c:v>37524</c:v>
                </c:pt>
                <c:pt idx="2095">
                  <c:v>37525</c:v>
                </c:pt>
                <c:pt idx="2096">
                  <c:v>37526</c:v>
                </c:pt>
                <c:pt idx="2097">
                  <c:v>37529</c:v>
                </c:pt>
                <c:pt idx="2098">
                  <c:v>37530</c:v>
                </c:pt>
                <c:pt idx="2099">
                  <c:v>37531</c:v>
                </c:pt>
                <c:pt idx="2100">
                  <c:v>37532</c:v>
                </c:pt>
                <c:pt idx="2101">
                  <c:v>37533</c:v>
                </c:pt>
                <c:pt idx="2102">
                  <c:v>37536</c:v>
                </c:pt>
                <c:pt idx="2103">
                  <c:v>37537</c:v>
                </c:pt>
                <c:pt idx="2104">
                  <c:v>37538</c:v>
                </c:pt>
                <c:pt idx="2105">
                  <c:v>37539</c:v>
                </c:pt>
                <c:pt idx="2106">
                  <c:v>37540</c:v>
                </c:pt>
                <c:pt idx="2107">
                  <c:v>37543</c:v>
                </c:pt>
                <c:pt idx="2108">
                  <c:v>37544</c:v>
                </c:pt>
                <c:pt idx="2109">
                  <c:v>37545</c:v>
                </c:pt>
                <c:pt idx="2110">
                  <c:v>37546</c:v>
                </c:pt>
                <c:pt idx="2111">
                  <c:v>37547</c:v>
                </c:pt>
                <c:pt idx="2112">
                  <c:v>37550</c:v>
                </c:pt>
                <c:pt idx="2113">
                  <c:v>37551</c:v>
                </c:pt>
                <c:pt idx="2114">
                  <c:v>37552</c:v>
                </c:pt>
                <c:pt idx="2115">
                  <c:v>37553</c:v>
                </c:pt>
                <c:pt idx="2116">
                  <c:v>37554</c:v>
                </c:pt>
                <c:pt idx="2117">
                  <c:v>37557</c:v>
                </c:pt>
                <c:pt idx="2118">
                  <c:v>37558</c:v>
                </c:pt>
                <c:pt idx="2119">
                  <c:v>37559</c:v>
                </c:pt>
                <c:pt idx="2120">
                  <c:v>37560</c:v>
                </c:pt>
                <c:pt idx="2121">
                  <c:v>37561</c:v>
                </c:pt>
                <c:pt idx="2122">
                  <c:v>37565</c:v>
                </c:pt>
                <c:pt idx="2123">
                  <c:v>37566</c:v>
                </c:pt>
                <c:pt idx="2124">
                  <c:v>37567</c:v>
                </c:pt>
                <c:pt idx="2125">
                  <c:v>37568</c:v>
                </c:pt>
                <c:pt idx="2126">
                  <c:v>37571</c:v>
                </c:pt>
                <c:pt idx="2127">
                  <c:v>37572</c:v>
                </c:pt>
                <c:pt idx="2128">
                  <c:v>37573</c:v>
                </c:pt>
                <c:pt idx="2129">
                  <c:v>37574</c:v>
                </c:pt>
                <c:pt idx="2130">
                  <c:v>37575</c:v>
                </c:pt>
                <c:pt idx="2131">
                  <c:v>37578</c:v>
                </c:pt>
                <c:pt idx="2132">
                  <c:v>37579</c:v>
                </c:pt>
                <c:pt idx="2133">
                  <c:v>37580</c:v>
                </c:pt>
                <c:pt idx="2134">
                  <c:v>37581</c:v>
                </c:pt>
                <c:pt idx="2135">
                  <c:v>37582</c:v>
                </c:pt>
                <c:pt idx="2136">
                  <c:v>37585</c:v>
                </c:pt>
                <c:pt idx="2137">
                  <c:v>37586</c:v>
                </c:pt>
                <c:pt idx="2138">
                  <c:v>37587</c:v>
                </c:pt>
                <c:pt idx="2139">
                  <c:v>37588</c:v>
                </c:pt>
                <c:pt idx="2140">
                  <c:v>37589</c:v>
                </c:pt>
                <c:pt idx="2141">
                  <c:v>37592</c:v>
                </c:pt>
                <c:pt idx="2142">
                  <c:v>37593</c:v>
                </c:pt>
                <c:pt idx="2143">
                  <c:v>37594</c:v>
                </c:pt>
                <c:pt idx="2144">
                  <c:v>37595</c:v>
                </c:pt>
                <c:pt idx="2145">
                  <c:v>37599</c:v>
                </c:pt>
                <c:pt idx="2146">
                  <c:v>37600</c:v>
                </c:pt>
                <c:pt idx="2147">
                  <c:v>37601</c:v>
                </c:pt>
                <c:pt idx="2148">
                  <c:v>37602</c:v>
                </c:pt>
                <c:pt idx="2149">
                  <c:v>37603</c:v>
                </c:pt>
                <c:pt idx="2150">
                  <c:v>37606</c:v>
                </c:pt>
                <c:pt idx="2151">
                  <c:v>37607</c:v>
                </c:pt>
                <c:pt idx="2152">
                  <c:v>37608</c:v>
                </c:pt>
                <c:pt idx="2153">
                  <c:v>37609</c:v>
                </c:pt>
                <c:pt idx="2154">
                  <c:v>37610</c:v>
                </c:pt>
                <c:pt idx="2155">
                  <c:v>37613</c:v>
                </c:pt>
                <c:pt idx="2156">
                  <c:v>37614</c:v>
                </c:pt>
                <c:pt idx="2157">
                  <c:v>37616</c:v>
                </c:pt>
                <c:pt idx="2158">
                  <c:v>37617</c:v>
                </c:pt>
                <c:pt idx="2159">
                  <c:v>37620</c:v>
                </c:pt>
                <c:pt idx="2160">
                  <c:v>37621</c:v>
                </c:pt>
                <c:pt idx="2161">
                  <c:v>37624</c:v>
                </c:pt>
                <c:pt idx="2162">
                  <c:v>37627</c:v>
                </c:pt>
                <c:pt idx="2163">
                  <c:v>37628</c:v>
                </c:pt>
                <c:pt idx="2164">
                  <c:v>37629</c:v>
                </c:pt>
                <c:pt idx="2165">
                  <c:v>37630</c:v>
                </c:pt>
                <c:pt idx="2166">
                  <c:v>37631</c:v>
                </c:pt>
                <c:pt idx="2167">
                  <c:v>37634</c:v>
                </c:pt>
                <c:pt idx="2168">
                  <c:v>37635</c:v>
                </c:pt>
                <c:pt idx="2169">
                  <c:v>37636</c:v>
                </c:pt>
                <c:pt idx="2170">
                  <c:v>37637</c:v>
                </c:pt>
                <c:pt idx="2171">
                  <c:v>37638</c:v>
                </c:pt>
                <c:pt idx="2172">
                  <c:v>37641</c:v>
                </c:pt>
                <c:pt idx="2173">
                  <c:v>37642</c:v>
                </c:pt>
                <c:pt idx="2174">
                  <c:v>37643</c:v>
                </c:pt>
                <c:pt idx="2175">
                  <c:v>37644</c:v>
                </c:pt>
                <c:pt idx="2176">
                  <c:v>37645</c:v>
                </c:pt>
                <c:pt idx="2177">
                  <c:v>37648</c:v>
                </c:pt>
                <c:pt idx="2178">
                  <c:v>37649</c:v>
                </c:pt>
                <c:pt idx="2179">
                  <c:v>37650</c:v>
                </c:pt>
                <c:pt idx="2180">
                  <c:v>37651</c:v>
                </c:pt>
                <c:pt idx="2181">
                  <c:v>37652</c:v>
                </c:pt>
                <c:pt idx="2182">
                  <c:v>37655</c:v>
                </c:pt>
                <c:pt idx="2183">
                  <c:v>37656</c:v>
                </c:pt>
                <c:pt idx="2184">
                  <c:v>37657</c:v>
                </c:pt>
                <c:pt idx="2185">
                  <c:v>37658</c:v>
                </c:pt>
                <c:pt idx="2186">
                  <c:v>37659</c:v>
                </c:pt>
                <c:pt idx="2187">
                  <c:v>37662</c:v>
                </c:pt>
                <c:pt idx="2188">
                  <c:v>37663</c:v>
                </c:pt>
                <c:pt idx="2189">
                  <c:v>37664</c:v>
                </c:pt>
                <c:pt idx="2190">
                  <c:v>37666</c:v>
                </c:pt>
                <c:pt idx="2191">
                  <c:v>37669</c:v>
                </c:pt>
                <c:pt idx="2192">
                  <c:v>37670</c:v>
                </c:pt>
                <c:pt idx="2193">
                  <c:v>37671</c:v>
                </c:pt>
                <c:pt idx="2194">
                  <c:v>37672</c:v>
                </c:pt>
                <c:pt idx="2195">
                  <c:v>37673</c:v>
                </c:pt>
                <c:pt idx="2196">
                  <c:v>37676</c:v>
                </c:pt>
                <c:pt idx="2197">
                  <c:v>37677</c:v>
                </c:pt>
                <c:pt idx="2198">
                  <c:v>37678</c:v>
                </c:pt>
                <c:pt idx="2199">
                  <c:v>37679</c:v>
                </c:pt>
                <c:pt idx="2200">
                  <c:v>37680</c:v>
                </c:pt>
                <c:pt idx="2201">
                  <c:v>37683</c:v>
                </c:pt>
                <c:pt idx="2202">
                  <c:v>37684</c:v>
                </c:pt>
                <c:pt idx="2203">
                  <c:v>37685</c:v>
                </c:pt>
                <c:pt idx="2204">
                  <c:v>37686</c:v>
                </c:pt>
                <c:pt idx="2205">
                  <c:v>37687</c:v>
                </c:pt>
                <c:pt idx="2206">
                  <c:v>37690</c:v>
                </c:pt>
                <c:pt idx="2207">
                  <c:v>37691</c:v>
                </c:pt>
                <c:pt idx="2208">
                  <c:v>37693</c:v>
                </c:pt>
                <c:pt idx="2209">
                  <c:v>37694</c:v>
                </c:pt>
                <c:pt idx="2210">
                  <c:v>37697</c:v>
                </c:pt>
                <c:pt idx="2211">
                  <c:v>37698</c:v>
                </c:pt>
                <c:pt idx="2212">
                  <c:v>37699</c:v>
                </c:pt>
                <c:pt idx="2213">
                  <c:v>37700</c:v>
                </c:pt>
                <c:pt idx="2214">
                  <c:v>37701</c:v>
                </c:pt>
                <c:pt idx="2215">
                  <c:v>37704</c:v>
                </c:pt>
                <c:pt idx="2216">
                  <c:v>37705</c:v>
                </c:pt>
                <c:pt idx="2217">
                  <c:v>37706</c:v>
                </c:pt>
                <c:pt idx="2218">
                  <c:v>37707</c:v>
                </c:pt>
                <c:pt idx="2219">
                  <c:v>37708</c:v>
                </c:pt>
                <c:pt idx="2220">
                  <c:v>37711</c:v>
                </c:pt>
                <c:pt idx="2221">
                  <c:v>37712</c:v>
                </c:pt>
                <c:pt idx="2222">
                  <c:v>37714</c:v>
                </c:pt>
                <c:pt idx="2223">
                  <c:v>37715</c:v>
                </c:pt>
                <c:pt idx="2224">
                  <c:v>37718</c:v>
                </c:pt>
                <c:pt idx="2225">
                  <c:v>37719</c:v>
                </c:pt>
                <c:pt idx="2226">
                  <c:v>37720</c:v>
                </c:pt>
                <c:pt idx="2227">
                  <c:v>37721</c:v>
                </c:pt>
                <c:pt idx="2228">
                  <c:v>37722</c:v>
                </c:pt>
                <c:pt idx="2229">
                  <c:v>37725</c:v>
                </c:pt>
                <c:pt idx="2230">
                  <c:v>37726</c:v>
                </c:pt>
                <c:pt idx="2231">
                  <c:v>37727</c:v>
                </c:pt>
                <c:pt idx="2232">
                  <c:v>37728</c:v>
                </c:pt>
                <c:pt idx="2233">
                  <c:v>37729</c:v>
                </c:pt>
                <c:pt idx="2234">
                  <c:v>37732</c:v>
                </c:pt>
                <c:pt idx="2235">
                  <c:v>37733</c:v>
                </c:pt>
                <c:pt idx="2236">
                  <c:v>37734</c:v>
                </c:pt>
                <c:pt idx="2237">
                  <c:v>37735</c:v>
                </c:pt>
                <c:pt idx="2238">
                  <c:v>37736</c:v>
                </c:pt>
                <c:pt idx="2239">
                  <c:v>37739</c:v>
                </c:pt>
                <c:pt idx="2240">
                  <c:v>37740</c:v>
                </c:pt>
                <c:pt idx="2241">
                  <c:v>37741</c:v>
                </c:pt>
                <c:pt idx="2242">
                  <c:v>37743</c:v>
                </c:pt>
                <c:pt idx="2243">
                  <c:v>37746</c:v>
                </c:pt>
                <c:pt idx="2244">
                  <c:v>37747</c:v>
                </c:pt>
                <c:pt idx="2245">
                  <c:v>37748</c:v>
                </c:pt>
                <c:pt idx="2246">
                  <c:v>37749</c:v>
                </c:pt>
                <c:pt idx="2247">
                  <c:v>37750</c:v>
                </c:pt>
                <c:pt idx="2248">
                  <c:v>37753</c:v>
                </c:pt>
                <c:pt idx="2249">
                  <c:v>37754</c:v>
                </c:pt>
                <c:pt idx="2250">
                  <c:v>37755</c:v>
                </c:pt>
                <c:pt idx="2251">
                  <c:v>37756</c:v>
                </c:pt>
                <c:pt idx="2252">
                  <c:v>37757</c:v>
                </c:pt>
                <c:pt idx="2253">
                  <c:v>37760</c:v>
                </c:pt>
                <c:pt idx="2254">
                  <c:v>37761</c:v>
                </c:pt>
                <c:pt idx="2255">
                  <c:v>37762</c:v>
                </c:pt>
                <c:pt idx="2256">
                  <c:v>37763</c:v>
                </c:pt>
                <c:pt idx="2257">
                  <c:v>37764</c:v>
                </c:pt>
                <c:pt idx="2258">
                  <c:v>37767</c:v>
                </c:pt>
                <c:pt idx="2259">
                  <c:v>37768</c:v>
                </c:pt>
                <c:pt idx="2260">
                  <c:v>37769</c:v>
                </c:pt>
                <c:pt idx="2261">
                  <c:v>37770</c:v>
                </c:pt>
                <c:pt idx="2262">
                  <c:v>37771</c:v>
                </c:pt>
                <c:pt idx="2263">
                  <c:v>37774</c:v>
                </c:pt>
                <c:pt idx="2264">
                  <c:v>37775</c:v>
                </c:pt>
                <c:pt idx="2265">
                  <c:v>37776</c:v>
                </c:pt>
                <c:pt idx="2266">
                  <c:v>37777</c:v>
                </c:pt>
                <c:pt idx="2267">
                  <c:v>37778</c:v>
                </c:pt>
                <c:pt idx="2268">
                  <c:v>37781</c:v>
                </c:pt>
                <c:pt idx="2269">
                  <c:v>37782</c:v>
                </c:pt>
                <c:pt idx="2270">
                  <c:v>37783</c:v>
                </c:pt>
                <c:pt idx="2271">
                  <c:v>37784</c:v>
                </c:pt>
                <c:pt idx="2272">
                  <c:v>37785</c:v>
                </c:pt>
                <c:pt idx="2273">
                  <c:v>37788</c:v>
                </c:pt>
                <c:pt idx="2274">
                  <c:v>37789</c:v>
                </c:pt>
                <c:pt idx="2275">
                  <c:v>37790</c:v>
                </c:pt>
                <c:pt idx="2276">
                  <c:v>37791</c:v>
                </c:pt>
                <c:pt idx="2277">
                  <c:v>37792</c:v>
                </c:pt>
                <c:pt idx="2278">
                  <c:v>37795</c:v>
                </c:pt>
                <c:pt idx="2279">
                  <c:v>37796</c:v>
                </c:pt>
                <c:pt idx="2280">
                  <c:v>37797</c:v>
                </c:pt>
                <c:pt idx="2281">
                  <c:v>37798</c:v>
                </c:pt>
                <c:pt idx="2282">
                  <c:v>37799</c:v>
                </c:pt>
                <c:pt idx="2283">
                  <c:v>37802</c:v>
                </c:pt>
                <c:pt idx="2284">
                  <c:v>37803</c:v>
                </c:pt>
                <c:pt idx="2285">
                  <c:v>37804</c:v>
                </c:pt>
                <c:pt idx="2286">
                  <c:v>37805</c:v>
                </c:pt>
                <c:pt idx="2287">
                  <c:v>37806</c:v>
                </c:pt>
                <c:pt idx="2288">
                  <c:v>37809</c:v>
                </c:pt>
                <c:pt idx="2289">
                  <c:v>37810</c:v>
                </c:pt>
                <c:pt idx="2290">
                  <c:v>37811</c:v>
                </c:pt>
                <c:pt idx="2291">
                  <c:v>37812</c:v>
                </c:pt>
                <c:pt idx="2292">
                  <c:v>37813</c:v>
                </c:pt>
                <c:pt idx="2293">
                  <c:v>37816</c:v>
                </c:pt>
                <c:pt idx="2294">
                  <c:v>37817</c:v>
                </c:pt>
                <c:pt idx="2295">
                  <c:v>37818</c:v>
                </c:pt>
                <c:pt idx="2296">
                  <c:v>37819</c:v>
                </c:pt>
                <c:pt idx="2297">
                  <c:v>37820</c:v>
                </c:pt>
                <c:pt idx="2298">
                  <c:v>37823</c:v>
                </c:pt>
                <c:pt idx="2299">
                  <c:v>37824</c:v>
                </c:pt>
                <c:pt idx="2300">
                  <c:v>37825</c:v>
                </c:pt>
                <c:pt idx="2301">
                  <c:v>37826</c:v>
                </c:pt>
                <c:pt idx="2302">
                  <c:v>37827</c:v>
                </c:pt>
                <c:pt idx="2303">
                  <c:v>37830</c:v>
                </c:pt>
                <c:pt idx="2304">
                  <c:v>37831</c:v>
                </c:pt>
                <c:pt idx="2305">
                  <c:v>37832</c:v>
                </c:pt>
                <c:pt idx="2306">
                  <c:v>37833</c:v>
                </c:pt>
                <c:pt idx="2307">
                  <c:v>37834</c:v>
                </c:pt>
                <c:pt idx="2308">
                  <c:v>37837</c:v>
                </c:pt>
                <c:pt idx="2309">
                  <c:v>37838</c:v>
                </c:pt>
                <c:pt idx="2310">
                  <c:v>37839</c:v>
                </c:pt>
                <c:pt idx="2311">
                  <c:v>37840</c:v>
                </c:pt>
                <c:pt idx="2312">
                  <c:v>37841</c:v>
                </c:pt>
                <c:pt idx="2313">
                  <c:v>37844</c:v>
                </c:pt>
                <c:pt idx="2314">
                  <c:v>37845</c:v>
                </c:pt>
                <c:pt idx="2315">
                  <c:v>37846</c:v>
                </c:pt>
                <c:pt idx="2316">
                  <c:v>37847</c:v>
                </c:pt>
                <c:pt idx="2317">
                  <c:v>37848</c:v>
                </c:pt>
                <c:pt idx="2318">
                  <c:v>37851</c:v>
                </c:pt>
                <c:pt idx="2319">
                  <c:v>37852</c:v>
                </c:pt>
                <c:pt idx="2320">
                  <c:v>37853</c:v>
                </c:pt>
                <c:pt idx="2321">
                  <c:v>37854</c:v>
                </c:pt>
                <c:pt idx="2322">
                  <c:v>37855</c:v>
                </c:pt>
                <c:pt idx="2323">
                  <c:v>37858</c:v>
                </c:pt>
                <c:pt idx="2324">
                  <c:v>37859</c:v>
                </c:pt>
                <c:pt idx="2325">
                  <c:v>37860</c:v>
                </c:pt>
                <c:pt idx="2326">
                  <c:v>37861</c:v>
                </c:pt>
                <c:pt idx="2327">
                  <c:v>37862</c:v>
                </c:pt>
                <c:pt idx="2328">
                  <c:v>37866</c:v>
                </c:pt>
                <c:pt idx="2329">
                  <c:v>37867</c:v>
                </c:pt>
                <c:pt idx="2330">
                  <c:v>37868</c:v>
                </c:pt>
                <c:pt idx="2331">
                  <c:v>37869</c:v>
                </c:pt>
                <c:pt idx="2332">
                  <c:v>37872</c:v>
                </c:pt>
                <c:pt idx="2333">
                  <c:v>37873</c:v>
                </c:pt>
                <c:pt idx="2334">
                  <c:v>37874</c:v>
                </c:pt>
                <c:pt idx="2335">
                  <c:v>37875</c:v>
                </c:pt>
                <c:pt idx="2336">
                  <c:v>37876</c:v>
                </c:pt>
                <c:pt idx="2337">
                  <c:v>37879</c:v>
                </c:pt>
                <c:pt idx="2338">
                  <c:v>37880</c:v>
                </c:pt>
                <c:pt idx="2339">
                  <c:v>37881</c:v>
                </c:pt>
                <c:pt idx="2340">
                  <c:v>37882</c:v>
                </c:pt>
                <c:pt idx="2341">
                  <c:v>37883</c:v>
                </c:pt>
                <c:pt idx="2342">
                  <c:v>37886</c:v>
                </c:pt>
                <c:pt idx="2343">
                  <c:v>37887</c:v>
                </c:pt>
                <c:pt idx="2344">
                  <c:v>37888</c:v>
                </c:pt>
                <c:pt idx="2345">
                  <c:v>37889</c:v>
                </c:pt>
                <c:pt idx="2346">
                  <c:v>37890</c:v>
                </c:pt>
                <c:pt idx="2347">
                  <c:v>37893</c:v>
                </c:pt>
                <c:pt idx="2348">
                  <c:v>37894</c:v>
                </c:pt>
                <c:pt idx="2349">
                  <c:v>37895</c:v>
                </c:pt>
                <c:pt idx="2350">
                  <c:v>37896</c:v>
                </c:pt>
                <c:pt idx="2351">
                  <c:v>37897</c:v>
                </c:pt>
                <c:pt idx="2352">
                  <c:v>37900</c:v>
                </c:pt>
                <c:pt idx="2353">
                  <c:v>37901</c:v>
                </c:pt>
                <c:pt idx="2354">
                  <c:v>37902</c:v>
                </c:pt>
                <c:pt idx="2355">
                  <c:v>37903</c:v>
                </c:pt>
                <c:pt idx="2356">
                  <c:v>37904</c:v>
                </c:pt>
                <c:pt idx="2357">
                  <c:v>37907</c:v>
                </c:pt>
                <c:pt idx="2358">
                  <c:v>37908</c:v>
                </c:pt>
                <c:pt idx="2359">
                  <c:v>37909</c:v>
                </c:pt>
                <c:pt idx="2360">
                  <c:v>37910</c:v>
                </c:pt>
                <c:pt idx="2361">
                  <c:v>37911</c:v>
                </c:pt>
                <c:pt idx="2362">
                  <c:v>37914</c:v>
                </c:pt>
                <c:pt idx="2363">
                  <c:v>37915</c:v>
                </c:pt>
                <c:pt idx="2364">
                  <c:v>37916</c:v>
                </c:pt>
                <c:pt idx="2365">
                  <c:v>37917</c:v>
                </c:pt>
                <c:pt idx="2366">
                  <c:v>37918</c:v>
                </c:pt>
                <c:pt idx="2367">
                  <c:v>37921</c:v>
                </c:pt>
                <c:pt idx="2368">
                  <c:v>37922</c:v>
                </c:pt>
                <c:pt idx="2369">
                  <c:v>37923</c:v>
                </c:pt>
                <c:pt idx="2370">
                  <c:v>37924</c:v>
                </c:pt>
                <c:pt idx="2371">
                  <c:v>37925</c:v>
                </c:pt>
                <c:pt idx="2372">
                  <c:v>37928</c:v>
                </c:pt>
                <c:pt idx="2373">
                  <c:v>37929</c:v>
                </c:pt>
                <c:pt idx="2374">
                  <c:v>37930</c:v>
                </c:pt>
                <c:pt idx="2375">
                  <c:v>37931</c:v>
                </c:pt>
                <c:pt idx="2376">
                  <c:v>37932</c:v>
                </c:pt>
                <c:pt idx="2377">
                  <c:v>37935</c:v>
                </c:pt>
                <c:pt idx="2378">
                  <c:v>37936</c:v>
                </c:pt>
                <c:pt idx="2379">
                  <c:v>37937</c:v>
                </c:pt>
                <c:pt idx="2380">
                  <c:v>37938</c:v>
                </c:pt>
                <c:pt idx="2381">
                  <c:v>37939</c:v>
                </c:pt>
                <c:pt idx="2382">
                  <c:v>37942</c:v>
                </c:pt>
                <c:pt idx="2383">
                  <c:v>37943</c:v>
                </c:pt>
                <c:pt idx="2384">
                  <c:v>37944</c:v>
                </c:pt>
                <c:pt idx="2385">
                  <c:v>37945</c:v>
                </c:pt>
                <c:pt idx="2386">
                  <c:v>37946</c:v>
                </c:pt>
                <c:pt idx="2387">
                  <c:v>37949</c:v>
                </c:pt>
                <c:pt idx="2388">
                  <c:v>37950</c:v>
                </c:pt>
                <c:pt idx="2389">
                  <c:v>37952</c:v>
                </c:pt>
                <c:pt idx="2390">
                  <c:v>37953</c:v>
                </c:pt>
                <c:pt idx="2391">
                  <c:v>37956</c:v>
                </c:pt>
                <c:pt idx="2392">
                  <c:v>37957</c:v>
                </c:pt>
                <c:pt idx="2393">
                  <c:v>37958</c:v>
                </c:pt>
                <c:pt idx="2394">
                  <c:v>37959</c:v>
                </c:pt>
                <c:pt idx="2395">
                  <c:v>37960</c:v>
                </c:pt>
                <c:pt idx="2396">
                  <c:v>37963</c:v>
                </c:pt>
                <c:pt idx="2397">
                  <c:v>37964</c:v>
                </c:pt>
                <c:pt idx="2398">
                  <c:v>37965</c:v>
                </c:pt>
                <c:pt idx="2399">
                  <c:v>37966</c:v>
                </c:pt>
                <c:pt idx="2400">
                  <c:v>37967</c:v>
                </c:pt>
                <c:pt idx="2401">
                  <c:v>37970</c:v>
                </c:pt>
                <c:pt idx="2402">
                  <c:v>37971</c:v>
                </c:pt>
                <c:pt idx="2403">
                  <c:v>37972</c:v>
                </c:pt>
                <c:pt idx="2404">
                  <c:v>37973</c:v>
                </c:pt>
                <c:pt idx="2405">
                  <c:v>37974</c:v>
                </c:pt>
                <c:pt idx="2406">
                  <c:v>37977</c:v>
                </c:pt>
                <c:pt idx="2407">
                  <c:v>37978</c:v>
                </c:pt>
                <c:pt idx="2408">
                  <c:v>37979</c:v>
                </c:pt>
                <c:pt idx="2409">
                  <c:v>37981</c:v>
                </c:pt>
                <c:pt idx="2410">
                  <c:v>37984</c:v>
                </c:pt>
                <c:pt idx="2411">
                  <c:v>37985</c:v>
                </c:pt>
                <c:pt idx="2412">
                  <c:v>37986</c:v>
                </c:pt>
                <c:pt idx="2413">
                  <c:v>37991</c:v>
                </c:pt>
                <c:pt idx="2414">
                  <c:v>37992</c:v>
                </c:pt>
                <c:pt idx="2415">
                  <c:v>37993</c:v>
                </c:pt>
                <c:pt idx="2416">
                  <c:v>37994</c:v>
                </c:pt>
                <c:pt idx="2417">
                  <c:v>37995</c:v>
                </c:pt>
                <c:pt idx="2418">
                  <c:v>37998</c:v>
                </c:pt>
                <c:pt idx="2419">
                  <c:v>37999</c:v>
                </c:pt>
                <c:pt idx="2420">
                  <c:v>38000</c:v>
                </c:pt>
                <c:pt idx="2421">
                  <c:v>38001</c:v>
                </c:pt>
                <c:pt idx="2422">
                  <c:v>38002</c:v>
                </c:pt>
                <c:pt idx="2423">
                  <c:v>38005</c:v>
                </c:pt>
                <c:pt idx="2424">
                  <c:v>38006</c:v>
                </c:pt>
                <c:pt idx="2425">
                  <c:v>38007</c:v>
                </c:pt>
                <c:pt idx="2426">
                  <c:v>38009</c:v>
                </c:pt>
                <c:pt idx="2427">
                  <c:v>38012</c:v>
                </c:pt>
                <c:pt idx="2428">
                  <c:v>38013</c:v>
                </c:pt>
                <c:pt idx="2429">
                  <c:v>38014</c:v>
                </c:pt>
                <c:pt idx="2430">
                  <c:v>38015</c:v>
                </c:pt>
                <c:pt idx="2431">
                  <c:v>38016</c:v>
                </c:pt>
                <c:pt idx="2432">
                  <c:v>38019</c:v>
                </c:pt>
                <c:pt idx="2433">
                  <c:v>38020</c:v>
                </c:pt>
                <c:pt idx="2434">
                  <c:v>38021</c:v>
                </c:pt>
                <c:pt idx="2435">
                  <c:v>38023</c:v>
                </c:pt>
                <c:pt idx="2436">
                  <c:v>38026</c:v>
                </c:pt>
                <c:pt idx="2437">
                  <c:v>38027</c:v>
                </c:pt>
                <c:pt idx="2438">
                  <c:v>38028</c:v>
                </c:pt>
                <c:pt idx="2439">
                  <c:v>38029</c:v>
                </c:pt>
                <c:pt idx="2440">
                  <c:v>38030</c:v>
                </c:pt>
                <c:pt idx="2441">
                  <c:v>38033</c:v>
                </c:pt>
                <c:pt idx="2442">
                  <c:v>38034</c:v>
                </c:pt>
                <c:pt idx="2443">
                  <c:v>38036</c:v>
                </c:pt>
                <c:pt idx="2444">
                  <c:v>38037</c:v>
                </c:pt>
                <c:pt idx="2445">
                  <c:v>38040</c:v>
                </c:pt>
                <c:pt idx="2446">
                  <c:v>38041</c:v>
                </c:pt>
                <c:pt idx="2447">
                  <c:v>38042</c:v>
                </c:pt>
                <c:pt idx="2448">
                  <c:v>38043</c:v>
                </c:pt>
                <c:pt idx="2449">
                  <c:v>38044</c:v>
                </c:pt>
                <c:pt idx="2450">
                  <c:v>38047</c:v>
                </c:pt>
                <c:pt idx="2451">
                  <c:v>38048</c:v>
                </c:pt>
                <c:pt idx="2452">
                  <c:v>38049</c:v>
                </c:pt>
                <c:pt idx="2453">
                  <c:v>38050</c:v>
                </c:pt>
                <c:pt idx="2454">
                  <c:v>38051</c:v>
                </c:pt>
                <c:pt idx="2455">
                  <c:v>38054</c:v>
                </c:pt>
                <c:pt idx="2456">
                  <c:v>38055</c:v>
                </c:pt>
                <c:pt idx="2457">
                  <c:v>38056</c:v>
                </c:pt>
                <c:pt idx="2458">
                  <c:v>38057</c:v>
                </c:pt>
                <c:pt idx="2459">
                  <c:v>38061</c:v>
                </c:pt>
                <c:pt idx="2460">
                  <c:v>38062</c:v>
                </c:pt>
                <c:pt idx="2461">
                  <c:v>38063</c:v>
                </c:pt>
                <c:pt idx="2462">
                  <c:v>38064</c:v>
                </c:pt>
                <c:pt idx="2463">
                  <c:v>38065</c:v>
                </c:pt>
                <c:pt idx="2464">
                  <c:v>38068</c:v>
                </c:pt>
                <c:pt idx="2465">
                  <c:v>38069</c:v>
                </c:pt>
                <c:pt idx="2466">
                  <c:v>38070</c:v>
                </c:pt>
                <c:pt idx="2467">
                  <c:v>38071</c:v>
                </c:pt>
                <c:pt idx="2468">
                  <c:v>38072</c:v>
                </c:pt>
                <c:pt idx="2469">
                  <c:v>38075</c:v>
                </c:pt>
                <c:pt idx="2470">
                  <c:v>38076</c:v>
                </c:pt>
                <c:pt idx="2471">
                  <c:v>38077</c:v>
                </c:pt>
                <c:pt idx="2472">
                  <c:v>38078</c:v>
                </c:pt>
                <c:pt idx="2473">
                  <c:v>38079</c:v>
                </c:pt>
                <c:pt idx="2474">
                  <c:v>38082</c:v>
                </c:pt>
                <c:pt idx="2475">
                  <c:v>38083</c:v>
                </c:pt>
                <c:pt idx="2476">
                  <c:v>38084</c:v>
                </c:pt>
                <c:pt idx="2477">
                  <c:v>38085</c:v>
                </c:pt>
                <c:pt idx="2478">
                  <c:v>38086</c:v>
                </c:pt>
                <c:pt idx="2479">
                  <c:v>38089</c:v>
                </c:pt>
                <c:pt idx="2480">
                  <c:v>38090</c:v>
                </c:pt>
                <c:pt idx="2481">
                  <c:v>38091</c:v>
                </c:pt>
                <c:pt idx="2482">
                  <c:v>38092</c:v>
                </c:pt>
                <c:pt idx="2483">
                  <c:v>38093</c:v>
                </c:pt>
                <c:pt idx="2484">
                  <c:v>38096</c:v>
                </c:pt>
                <c:pt idx="2485">
                  <c:v>38097</c:v>
                </c:pt>
                <c:pt idx="2486">
                  <c:v>38098</c:v>
                </c:pt>
                <c:pt idx="2487">
                  <c:v>38099</c:v>
                </c:pt>
                <c:pt idx="2488">
                  <c:v>38100</c:v>
                </c:pt>
                <c:pt idx="2489">
                  <c:v>38103</c:v>
                </c:pt>
                <c:pt idx="2490">
                  <c:v>38104</c:v>
                </c:pt>
                <c:pt idx="2491">
                  <c:v>38105</c:v>
                </c:pt>
                <c:pt idx="2492">
                  <c:v>38106</c:v>
                </c:pt>
                <c:pt idx="2493">
                  <c:v>38107</c:v>
                </c:pt>
                <c:pt idx="2494">
                  <c:v>38110</c:v>
                </c:pt>
                <c:pt idx="2495">
                  <c:v>38111</c:v>
                </c:pt>
                <c:pt idx="2496">
                  <c:v>38112</c:v>
                </c:pt>
                <c:pt idx="2497">
                  <c:v>38113</c:v>
                </c:pt>
                <c:pt idx="2498">
                  <c:v>38114</c:v>
                </c:pt>
                <c:pt idx="2499">
                  <c:v>38117</c:v>
                </c:pt>
                <c:pt idx="2500">
                  <c:v>38118</c:v>
                </c:pt>
                <c:pt idx="2501">
                  <c:v>38119</c:v>
                </c:pt>
                <c:pt idx="2502">
                  <c:v>38120</c:v>
                </c:pt>
                <c:pt idx="2503">
                  <c:v>38121</c:v>
                </c:pt>
                <c:pt idx="2504">
                  <c:v>38124</c:v>
                </c:pt>
                <c:pt idx="2505">
                  <c:v>38125</c:v>
                </c:pt>
                <c:pt idx="2506">
                  <c:v>38126</c:v>
                </c:pt>
                <c:pt idx="2507">
                  <c:v>38127</c:v>
                </c:pt>
                <c:pt idx="2508">
                  <c:v>38128</c:v>
                </c:pt>
                <c:pt idx="2509">
                  <c:v>38131</c:v>
                </c:pt>
                <c:pt idx="2510">
                  <c:v>38132</c:v>
                </c:pt>
                <c:pt idx="2511">
                  <c:v>38133</c:v>
                </c:pt>
                <c:pt idx="2512">
                  <c:v>38134</c:v>
                </c:pt>
                <c:pt idx="2513">
                  <c:v>38135</c:v>
                </c:pt>
                <c:pt idx="2514">
                  <c:v>38138</c:v>
                </c:pt>
                <c:pt idx="2515">
                  <c:v>38139</c:v>
                </c:pt>
                <c:pt idx="2516">
                  <c:v>38140</c:v>
                </c:pt>
                <c:pt idx="2517">
                  <c:v>38141</c:v>
                </c:pt>
                <c:pt idx="2518">
                  <c:v>38142</c:v>
                </c:pt>
                <c:pt idx="2519">
                  <c:v>38145</c:v>
                </c:pt>
                <c:pt idx="2520">
                  <c:v>38146</c:v>
                </c:pt>
                <c:pt idx="2521">
                  <c:v>38147</c:v>
                </c:pt>
                <c:pt idx="2522">
                  <c:v>38148</c:v>
                </c:pt>
                <c:pt idx="2523">
                  <c:v>38149</c:v>
                </c:pt>
                <c:pt idx="2524">
                  <c:v>38152</c:v>
                </c:pt>
                <c:pt idx="2525">
                  <c:v>38153</c:v>
                </c:pt>
                <c:pt idx="2526">
                  <c:v>38154</c:v>
                </c:pt>
                <c:pt idx="2527">
                  <c:v>38155</c:v>
                </c:pt>
                <c:pt idx="2528">
                  <c:v>38156</c:v>
                </c:pt>
                <c:pt idx="2529">
                  <c:v>38159</c:v>
                </c:pt>
                <c:pt idx="2530">
                  <c:v>38160</c:v>
                </c:pt>
                <c:pt idx="2531">
                  <c:v>38161</c:v>
                </c:pt>
                <c:pt idx="2532">
                  <c:v>38162</c:v>
                </c:pt>
                <c:pt idx="2533">
                  <c:v>38163</c:v>
                </c:pt>
                <c:pt idx="2534">
                  <c:v>38166</c:v>
                </c:pt>
                <c:pt idx="2535">
                  <c:v>38167</c:v>
                </c:pt>
                <c:pt idx="2536">
                  <c:v>38168</c:v>
                </c:pt>
                <c:pt idx="2537">
                  <c:v>38169</c:v>
                </c:pt>
                <c:pt idx="2538">
                  <c:v>38170</c:v>
                </c:pt>
                <c:pt idx="2539">
                  <c:v>38173</c:v>
                </c:pt>
                <c:pt idx="2540">
                  <c:v>38174</c:v>
                </c:pt>
                <c:pt idx="2541">
                  <c:v>38175</c:v>
                </c:pt>
                <c:pt idx="2542">
                  <c:v>38176</c:v>
                </c:pt>
                <c:pt idx="2543">
                  <c:v>38177</c:v>
                </c:pt>
                <c:pt idx="2544">
                  <c:v>38180</c:v>
                </c:pt>
                <c:pt idx="2545">
                  <c:v>38181</c:v>
                </c:pt>
                <c:pt idx="2546">
                  <c:v>38182</c:v>
                </c:pt>
                <c:pt idx="2547">
                  <c:v>38183</c:v>
                </c:pt>
                <c:pt idx="2548">
                  <c:v>38184</c:v>
                </c:pt>
                <c:pt idx="2549">
                  <c:v>38187</c:v>
                </c:pt>
                <c:pt idx="2550">
                  <c:v>38188</c:v>
                </c:pt>
                <c:pt idx="2551">
                  <c:v>38189</c:v>
                </c:pt>
                <c:pt idx="2552">
                  <c:v>38190</c:v>
                </c:pt>
                <c:pt idx="2553">
                  <c:v>38191</c:v>
                </c:pt>
                <c:pt idx="2554">
                  <c:v>38194</c:v>
                </c:pt>
                <c:pt idx="2555">
                  <c:v>38195</c:v>
                </c:pt>
                <c:pt idx="2556">
                  <c:v>38196</c:v>
                </c:pt>
                <c:pt idx="2557">
                  <c:v>38197</c:v>
                </c:pt>
                <c:pt idx="2558">
                  <c:v>38198</c:v>
                </c:pt>
                <c:pt idx="2559">
                  <c:v>38201</c:v>
                </c:pt>
                <c:pt idx="2560">
                  <c:v>38202</c:v>
                </c:pt>
                <c:pt idx="2561">
                  <c:v>38203</c:v>
                </c:pt>
                <c:pt idx="2562">
                  <c:v>38204</c:v>
                </c:pt>
                <c:pt idx="2563">
                  <c:v>38205</c:v>
                </c:pt>
                <c:pt idx="2564">
                  <c:v>38208</c:v>
                </c:pt>
                <c:pt idx="2565">
                  <c:v>38209</c:v>
                </c:pt>
                <c:pt idx="2566">
                  <c:v>38210</c:v>
                </c:pt>
                <c:pt idx="2567">
                  <c:v>38211</c:v>
                </c:pt>
                <c:pt idx="2568">
                  <c:v>38212</c:v>
                </c:pt>
                <c:pt idx="2569">
                  <c:v>38215</c:v>
                </c:pt>
                <c:pt idx="2570">
                  <c:v>38216</c:v>
                </c:pt>
                <c:pt idx="2571">
                  <c:v>38217</c:v>
                </c:pt>
                <c:pt idx="2572">
                  <c:v>38218</c:v>
                </c:pt>
                <c:pt idx="2573">
                  <c:v>38219</c:v>
                </c:pt>
                <c:pt idx="2574">
                  <c:v>38222</c:v>
                </c:pt>
                <c:pt idx="2575">
                  <c:v>38223</c:v>
                </c:pt>
                <c:pt idx="2576">
                  <c:v>38224</c:v>
                </c:pt>
                <c:pt idx="2577">
                  <c:v>38225</c:v>
                </c:pt>
                <c:pt idx="2578">
                  <c:v>38226</c:v>
                </c:pt>
                <c:pt idx="2579">
                  <c:v>38229</c:v>
                </c:pt>
                <c:pt idx="2580">
                  <c:v>38230</c:v>
                </c:pt>
                <c:pt idx="2581">
                  <c:v>38231</c:v>
                </c:pt>
                <c:pt idx="2582">
                  <c:v>38232</c:v>
                </c:pt>
                <c:pt idx="2583">
                  <c:v>38233</c:v>
                </c:pt>
                <c:pt idx="2584">
                  <c:v>38236</c:v>
                </c:pt>
                <c:pt idx="2585">
                  <c:v>38237</c:v>
                </c:pt>
                <c:pt idx="2586">
                  <c:v>38238</c:v>
                </c:pt>
                <c:pt idx="2587">
                  <c:v>38239</c:v>
                </c:pt>
                <c:pt idx="2588">
                  <c:v>38240</c:v>
                </c:pt>
                <c:pt idx="2589">
                  <c:v>38243</c:v>
                </c:pt>
                <c:pt idx="2590">
                  <c:v>38244</c:v>
                </c:pt>
                <c:pt idx="2591">
                  <c:v>38245</c:v>
                </c:pt>
                <c:pt idx="2592">
                  <c:v>38246</c:v>
                </c:pt>
                <c:pt idx="2593">
                  <c:v>38247</c:v>
                </c:pt>
                <c:pt idx="2594">
                  <c:v>38250</c:v>
                </c:pt>
                <c:pt idx="2595">
                  <c:v>38251</c:v>
                </c:pt>
                <c:pt idx="2596">
                  <c:v>38252</c:v>
                </c:pt>
                <c:pt idx="2597">
                  <c:v>38253</c:v>
                </c:pt>
                <c:pt idx="2598">
                  <c:v>38254</c:v>
                </c:pt>
                <c:pt idx="2599">
                  <c:v>38257</c:v>
                </c:pt>
                <c:pt idx="2600">
                  <c:v>38258</c:v>
                </c:pt>
                <c:pt idx="2601">
                  <c:v>38259</c:v>
                </c:pt>
                <c:pt idx="2602">
                  <c:v>38260</c:v>
                </c:pt>
                <c:pt idx="2603">
                  <c:v>38261</c:v>
                </c:pt>
                <c:pt idx="2604">
                  <c:v>38264</c:v>
                </c:pt>
                <c:pt idx="2605">
                  <c:v>38265</c:v>
                </c:pt>
                <c:pt idx="2606">
                  <c:v>38266</c:v>
                </c:pt>
                <c:pt idx="2607">
                  <c:v>38267</c:v>
                </c:pt>
                <c:pt idx="2608">
                  <c:v>38268</c:v>
                </c:pt>
                <c:pt idx="2609">
                  <c:v>38271</c:v>
                </c:pt>
                <c:pt idx="2610">
                  <c:v>38272</c:v>
                </c:pt>
                <c:pt idx="2611">
                  <c:v>38273</c:v>
                </c:pt>
                <c:pt idx="2612">
                  <c:v>38274</c:v>
                </c:pt>
                <c:pt idx="2613">
                  <c:v>38275</c:v>
                </c:pt>
                <c:pt idx="2614">
                  <c:v>38278</c:v>
                </c:pt>
                <c:pt idx="2615">
                  <c:v>38279</c:v>
                </c:pt>
                <c:pt idx="2616">
                  <c:v>38280</c:v>
                </c:pt>
                <c:pt idx="2617">
                  <c:v>38281</c:v>
                </c:pt>
                <c:pt idx="2618">
                  <c:v>38282</c:v>
                </c:pt>
                <c:pt idx="2619">
                  <c:v>38285</c:v>
                </c:pt>
                <c:pt idx="2620">
                  <c:v>38286</c:v>
                </c:pt>
                <c:pt idx="2621">
                  <c:v>38287</c:v>
                </c:pt>
                <c:pt idx="2622">
                  <c:v>38288</c:v>
                </c:pt>
                <c:pt idx="2623">
                  <c:v>38289</c:v>
                </c:pt>
                <c:pt idx="2624">
                  <c:v>38292</c:v>
                </c:pt>
                <c:pt idx="2625">
                  <c:v>38294</c:v>
                </c:pt>
                <c:pt idx="2626">
                  <c:v>38295</c:v>
                </c:pt>
                <c:pt idx="2627">
                  <c:v>38296</c:v>
                </c:pt>
                <c:pt idx="2628">
                  <c:v>38299</c:v>
                </c:pt>
                <c:pt idx="2629">
                  <c:v>38300</c:v>
                </c:pt>
                <c:pt idx="2630">
                  <c:v>38301</c:v>
                </c:pt>
                <c:pt idx="2631">
                  <c:v>38302</c:v>
                </c:pt>
                <c:pt idx="2632">
                  <c:v>38306</c:v>
                </c:pt>
                <c:pt idx="2633">
                  <c:v>38307</c:v>
                </c:pt>
                <c:pt idx="2634">
                  <c:v>38308</c:v>
                </c:pt>
                <c:pt idx="2635">
                  <c:v>38309</c:v>
                </c:pt>
                <c:pt idx="2636">
                  <c:v>38310</c:v>
                </c:pt>
                <c:pt idx="2637">
                  <c:v>38313</c:v>
                </c:pt>
                <c:pt idx="2638">
                  <c:v>38314</c:v>
                </c:pt>
                <c:pt idx="2639">
                  <c:v>38315</c:v>
                </c:pt>
                <c:pt idx="2640">
                  <c:v>38316</c:v>
                </c:pt>
                <c:pt idx="2641">
                  <c:v>38317</c:v>
                </c:pt>
                <c:pt idx="2642">
                  <c:v>38320</c:v>
                </c:pt>
                <c:pt idx="2643">
                  <c:v>38321</c:v>
                </c:pt>
                <c:pt idx="2644">
                  <c:v>38322</c:v>
                </c:pt>
                <c:pt idx="2645">
                  <c:v>38323</c:v>
                </c:pt>
                <c:pt idx="2646">
                  <c:v>38324</c:v>
                </c:pt>
                <c:pt idx="2647">
                  <c:v>38327</c:v>
                </c:pt>
                <c:pt idx="2648">
                  <c:v>38328</c:v>
                </c:pt>
                <c:pt idx="2649">
                  <c:v>38329</c:v>
                </c:pt>
                <c:pt idx="2650">
                  <c:v>38330</c:v>
                </c:pt>
                <c:pt idx="2651">
                  <c:v>38331</c:v>
                </c:pt>
                <c:pt idx="2652">
                  <c:v>38334</c:v>
                </c:pt>
                <c:pt idx="2653">
                  <c:v>38335</c:v>
                </c:pt>
                <c:pt idx="2654">
                  <c:v>38336</c:v>
                </c:pt>
                <c:pt idx="2655">
                  <c:v>38337</c:v>
                </c:pt>
                <c:pt idx="2656">
                  <c:v>38338</c:v>
                </c:pt>
                <c:pt idx="2657">
                  <c:v>38341</c:v>
                </c:pt>
                <c:pt idx="2658">
                  <c:v>38342</c:v>
                </c:pt>
                <c:pt idx="2659">
                  <c:v>38343</c:v>
                </c:pt>
                <c:pt idx="2660">
                  <c:v>38344</c:v>
                </c:pt>
                <c:pt idx="2661">
                  <c:v>38345</c:v>
                </c:pt>
                <c:pt idx="2662">
                  <c:v>38348</c:v>
                </c:pt>
                <c:pt idx="2663">
                  <c:v>38349</c:v>
                </c:pt>
                <c:pt idx="2664">
                  <c:v>38350</c:v>
                </c:pt>
                <c:pt idx="2665">
                  <c:v>38351</c:v>
                </c:pt>
                <c:pt idx="2666">
                  <c:v>38352</c:v>
                </c:pt>
                <c:pt idx="2667">
                  <c:v>38356</c:v>
                </c:pt>
                <c:pt idx="2668">
                  <c:v>38357</c:v>
                </c:pt>
                <c:pt idx="2669">
                  <c:v>38358</c:v>
                </c:pt>
                <c:pt idx="2670">
                  <c:v>38359</c:v>
                </c:pt>
                <c:pt idx="2671">
                  <c:v>38362</c:v>
                </c:pt>
                <c:pt idx="2672">
                  <c:v>38363</c:v>
                </c:pt>
                <c:pt idx="2673">
                  <c:v>38364</c:v>
                </c:pt>
                <c:pt idx="2674">
                  <c:v>38365</c:v>
                </c:pt>
                <c:pt idx="2675">
                  <c:v>38366</c:v>
                </c:pt>
                <c:pt idx="2676">
                  <c:v>38369</c:v>
                </c:pt>
                <c:pt idx="2677">
                  <c:v>38370</c:v>
                </c:pt>
                <c:pt idx="2678">
                  <c:v>38371</c:v>
                </c:pt>
                <c:pt idx="2679">
                  <c:v>38372</c:v>
                </c:pt>
                <c:pt idx="2680">
                  <c:v>38373</c:v>
                </c:pt>
                <c:pt idx="2681">
                  <c:v>38376</c:v>
                </c:pt>
                <c:pt idx="2682">
                  <c:v>38378</c:v>
                </c:pt>
                <c:pt idx="2683">
                  <c:v>38379</c:v>
                </c:pt>
                <c:pt idx="2684">
                  <c:v>38380</c:v>
                </c:pt>
                <c:pt idx="2685">
                  <c:v>38383</c:v>
                </c:pt>
                <c:pt idx="2686">
                  <c:v>38385</c:v>
                </c:pt>
                <c:pt idx="2687">
                  <c:v>38386</c:v>
                </c:pt>
                <c:pt idx="2688">
                  <c:v>38387</c:v>
                </c:pt>
                <c:pt idx="2689">
                  <c:v>38390</c:v>
                </c:pt>
                <c:pt idx="2690">
                  <c:v>38391</c:v>
                </c:pt>
                <c:pt idx="2691">
                  <c:v>38393</c:v>
                </c:pt>
                <c:pt idx="2692">
                  <c:v>38394</c:v>
                </c:pt>
                <c:pt idx="2693">
                  <c:v>38397</c:v>
                </c:pt>
                <c:pt idx="2694">
                  <c:v>38398</c:v>
                </c:pt>
                <c:pt idx="2695">
                  <c:v>38399</c:v>
                </c:pt>
                <c:pt idx="2696">
                  <c:v>38400</c:v>
                </c:pt>
                <c:pt idx="2697">
                  <c:v>38401</c:v>
                </c:pt>
                <c:pt idx="2698">
                  <c:v>38404</c:v>
                </c:pt>
                <c:pt idx="2699">
                  <c:v>38405</c:v>
                </c:pt>
                <c:pt idx="2700">
                  <c:v>38406</c:v>
                </c:pt>
                <c:pt idx="2701">
                  <c:v>38407</c:v>
                </c:pt>
                <c:pt idx="2702">
                  <c:v>38408</c:v>
                </c:pt>
                <c:pt idx="2703">
                  <c:v>38411</c:v>
                </c:pt>
                <c:pt idx="2704">
                  <c:v>38412</c:v>
                </c:pt>
                <c:pt idx="2705">
                  <c:v>38413</c:v>
                </c:pt>
                <c:pt idx="2706">
                  <c:v>38414</c:v>
                </c:pt>
                <c:pt idx="2707">
                  <c:v>38415</c:v>
                </c:pt>
                <c:pt idx="2708">
                  <c:v>38420</c:v>
                </c:pt>
                <c:pt idx="2709">
                  <c:v>38421</c:v>
                </c:pt>
                <c:pt idx="2710">
                  <c:v>38422</c:v>
                </c:pt>
                <c:pt idx="2711">
                  <c:v>38425</c:v>
                </c:pt>
                <c:pt idx="2712">
                  <c:v>38426</c:v>
                </c:pt>
                <c:pt idx="2713">
                  <c:v>38427</c:v>
                </c:pt>
                <c:pt idx="2714">
                  <c:v>38428</c:v>
                </c:pt>
                <c:pt idx="2715">
                  <c:v>38429</c:v>
                </c:pt>
                <c:pt idx="2716">
                  <c:v>38432</c:v>
                </c:pt>
                <c:pt idx="2717">
                  <c:v>38433</c:v>
                </c:pt>
                <c:pt idx="2718">
                  <c:v>38434</c:v>
                </c:pt>
                <c:pt idx="2719">
                  <c:v>38436</c:v>
                </c:pt>
                <c:pt idx="2720">
                  <c:v>38439</c:v>
                </c:pt>
                <c:pt idx="2721">
                  <c:v>38440</c:v>
                </c:pt>
                <c:pt idx="2722">
                  <c:v>38441</c:v>
                </c:pt>
                <c:pt idx="2723">
                  <c:v>38442</c:v>
                </c:pt>
                <c:pt idx="2724">
                  <c:v>38443</c:v>
                </c:pt>
                <c:pt idx="2725">
                  <c:v>38446</c:v>
                </c:pt>
                <c:pt idx="2726">
                  <c:v>38447</c:v>
                </c:pt>
                <c:pt idx="2727">
                  <c:v>38448</c:v>
                </c:pt>
                <c:pt idx="2728">
                  <c:v>38449</c:v>
                </c:pt>
                <c:pt idx="2729">
                  <c:v>38450</c:v>
                </c:pt>
                <c:pt idx="2730">
                  <c:v>38453</c:v>
                </c:pt>
                <c:pt idx="2731">
                  <c:v>38454</c:v>
                </c:pt>
                <c:pt idx="2732">
                  <c:v>38455</c:v>
                </c:pt>
                <c:pt idx="2733">
                  <c:v>38456</c:v>
                </c:pt>
                <c:pt idx="2734">
                  <c:v>38457</c:v>
                </c:pt>
                <c:pt idx="2735">
                  <c:v>38460</c:v>
                </c:pt>
                <c:pt idx="2736">
                  <c:v>38461</c:v>
                </c:pt>
                <c:pt idx="2737">
                  <c:v>38462</c:v>
                </c:pt>
                <c:pt idx="2738">
                  <c:v>38463</c:v>
                </c:pt>
                <c:pt idx="2739">
                  <c:v>38464</c:v>
                </c:pt>
                <c:pt idx="2740">
                  <c:v>38467</c:v>
                </c:pt>
                <c:pt idx="2741">
                  <c:v>38468</c:v>
                </c:pt>
                <c:pt idx="2742">
                  <c:v>38469</c:v>
                </c:pt>
                <c:pt idx="2743">
                  <c:v>38470</c:v>
                </c:pt>
                <c:pt idx="2744">
                  <c:v>38471</c:v>
                </c:pt>
                <c:pt idx="2745">
                  <c:v>38474</c:v>
                </c:pt>
                <c:pt idx="2746">
                  <c:v>38475</c:v>
                </c:pt>
                <c:pt idx="2747">
                  <c:v>38476</c:v>
                </c:pt>
                <c:pt idx="2748">
                  <c:v>38477</c:v>
                </c:pt>
                <c:pt idx="2749">
                  <c:v>38478</c:v>
                </c:pt>
                <c:pt idx="2750">
                  <c:v>38481</c:v>
                </c:pt>
                <c:pt idx="2751">
                  <c:v>38482</c:v>
                </c:pt>
                <c:pt idx="2752">
                  <c:v>38483</c:v>
                </c:pt>
                <c:pt idx="2753">
                  <c:v>38484</c:v>
                </c:pt>
                <c:pt idx="2754">
                  <c:v>38485</c:v>
                </c:pt>
                <c:pt idx="2755">
                  <c:v>38488</c:v>
                </c:pt>
                <c:pt idx="2756">
                  <c:v>38489</c:v>
                </c:pt>
                <c:pt idx="2757">
                  <c:v>38490</c:v>
                </c:pt>
                <c:pt idx="2758">
                  <c:v>38491</c:v>
                </c:pt>
                <c:pt idx="2759">
                  <c:v>38492</c:v>
                </c:pt>
                <c:pt idx="2760">
                  <c:v>38495</c:v>
                </c:pt>
                <c:pt idx="2761">
                  <c:v>38496</c:v>
                </c:pt>
                <c:pt idx="2762">
                  <c:v>38497</c:v>
                </c:pt>
                <c:pt idx="2763">
                  <c:v>38498</c:v>
                </c:pt>
                <c:pt idx="2764">
                  <c:v>38499</c:v>
                </c:pt>
                <c:pt idx="2765">
                  <c:v>38502</c:v>
                </c:pt>
                <c:pt idx="2766">
                  <c:v>38503</c:v>
                </c:pt>
                <c:pt idx="2767">
                  <c:v>38504</c:v>
                </c:pt>
                <c:pt idx="2768">
                  <c:v>38505</c:v>
                </c:pt>
                <c:pt idx="2769">
                  <c:v>38506</c:v>
                </c:pt>
                <c:pt idx="2770">
                  <c:v>38509</c:v>
                </c:pt>
                <c:pt idx="2771">
                  <c:v>38510</c:v>
                </c:pt>
                <c:pt idx="2772">
                  <c:v>38511</c:v>
                </c:pt>
                <c:pt idx="2773">
                  <c:v>38512</c:v>
                </c:pt>
                <c:pt idx="2774">
                  <c:v>38513</c:v>
                </c:pt>
                <c:pt idx="2775">
                  <c:v>38516</c:v>
                </c:pt>
                <c:pt idx="2776">
                  <c:v>38517</c:v>
                </c:pt>
                <c:pt idx="2777">
                  <c:v>38518</c:v>
                </c:pt>
                <c:pt idx="2778">
                  <c:v>38519</c:v>
                </c:pt>
                <c:pt idx="2779">
                  <c:v>38520</c:v>
                </c:pt>
                <c:pt idx="2780">
                  <c:v>38523</c:v>
                </c:pt>
                <c:pt idx="2781">
                  <c:v>38524</c:v>
                </c:pt>
                <c:pt idx="2782">
                  <c:v>38525</c:v>
                </c:pt>
                <c:pt idx="2783">
                  <c:v>38526</c:v>
                </c:pt>
                <c:pt idx="2784">
                  <c:v>38527</c:v>
                </c:pt>
                <c:pt idx="2785">
                  <c:v>38530</c:v>
                </c:pt>
                <c:pt idx="2786">
                  <c:v>38531</c:v>
                </c:pt>
                <c:pt idx="2787">
                  <c:v>38532</c:v>
                </c:pt>
                <c:pt idx="2788">
                  <c:v>38533</c:v>
                </c:pt>
                <c:pt idx="2789">
                  <c:v>38534</c:v>
                </c:pt>
                <c:pt idx="2790">
                  <c:v>38537</c:v>
                </c:pt>
                <c:pt idx="2791">
                  <c:v>38538</c:v>
                </c:pt>
                <c:pt idx="2792">
                  <c:v>38539</c:v>
                </c:pt>
                <c:pt idx="2793">
                  <c:v>38540</c:v>
                </c:pt>
                <c:pt idx="2794">
                  <c:v>38541</c:v>
                </c:pt>
                <c:pt idx="2795">
                  <c:v>38544</c:v>
                </c:pt>
                <c:pt idx="2796">
                  <c:v>38545</c:v>
                </c:pt>
                <c:pt idx="2797">
                  <c:v>38546</c:v>
                </c:pt>
                <c:pt idx="2798">
                  <c:v>38547</c:v>
                </c:pt>
                <c:pt idx="2799">
                  <c:v>38548</c:v>
                </c:pt>
                <c:pt idx="2800">
                  <c:v>38551</c:v>
                </c:pt>
                <c:pt idx="2801">
                  <c:v>38552</c:v>
                </c:pt>
                <c:pt idx="2802">
                  <c:v>38553</c:v>
                </c:pt>
                <c:pt idx="2803">
                  <c:v>38554</c:v>
                </c:pt>
                <c:pt idx="2804">
                  <c:v>38555</c:v>
                </c:pt>
                <c:pt idx="2805">
                  <c:v>38558</c:v>
                </c:pt>
                <c:pt idx="2806">
                  <c:v>38559</c:v>
                </c:pt>
                <c:pt idx="2807">
                  <c:v>38560</c:v>
                </c:pt>
                <c:pt idx="2808">
                  <c:v>38561</c:v>
                </c:pt>
                <c:pt idx="2809">
                  <c:v>38562</c:v>
                </c:pt>
                <c:pt idx="2810">
                  <c:v>38565</c:v>
                </c:pt>
                <c:pt idx="2811">
                  <c:v>38566</c:v>
                </c:pt>
                <c:pt idx="2812">
                  <c:v>38567</c:v>
                </c:pt>
                <c:pt idx="2813">
                  <c:v>38568</c:v>
                </c:pt>
                <c:pt idx="2814">
                  <c:v>38569</c:v>
                </c:pt>
                <c:pt idx="2815">
                  <c:v>38572</c:v>
                </c:pt>
                <c:pt idx="2816">
                  <c:v>38573</c:v>
                </c:pt>
                <c:pt idx="2817">
                  <c:v>38574</c:v>
                </c:pt>
                <c:pt idx="2818">
                  <c:v>38575</c:v>
                </c:pt>
                <c:pt idx="2819">
                  <c:v>38576</c:v>
                </c:pt>
                <c:pt idx="2820">
                  <c:v>38579</c:v>
                </c:pt>
                <c:pt idx="2821">
                  <c:v>38580</c:v>
                </c:pt>
                <c:pt idx="2822">
                  <c:v>38581</c:v>
                </c:pt>
                <c:pt idx="2823">
                  <c:v>38582</c:v>
                </c:pt>
                <c:pt idx="2824">
                  <c:v>38583</c:v>
                </c:pt>
                <c:pt idx="2825">
                  <c:v>38586</c:v>
                </c:pt>
                <c:pt idx="2826">
                  <c:v>38587</c:v>
                </c:pt>
                <c:pt idx="2827">
                  <c:v>38588</c:v>
                </c:pt>
                <c:pt idx="2828">
                  <c:v>38589</c:v>
                </c:pt>
                <c:pt idx="2829">
                  <c:v>38590</c:v>
                </c:pt>
                <c:pt idx="2830">
                  <c:v>38593</c:v>
                </c:pt>
                <c:pt idx="2831">
                  <c:v>38594</c:v>
                </c:pt>
                <c:pt idx="2832">
                  <c:v>38595</c:v>
                </c:pt>
                <c:pt idx="2833">
                  <c:v>38596</c:v>
                </c:pt>
                <c:pt idx="2834">
                  <c:v>38597</c:v>
                </c:pt>
                <c:pt idx="2835">
                  <c:v>38600</c:v>
                </c:pt>
                <c:pt idx="2836">
                  <c:v>38601</c:v>
                </c:pt>
                <c:pt idx="2837">
                  <c:v>38602</c:v>
                </c:pt>
                <c:pt idx="2838">
                  <c:v>38604</c:v>
                </c:pt>
                <c:pt idx="2839">
                  <c:v>38607</c:v>
                </c:pt>
                <c:pt idx="2840">
                  <c:v>38608</c:v>
                </c:pt>
                <c:pt idx="2841">
                  <c:v>38609</c:v>
                </c:pt>
                <c:pt idx="2842">
                  <c:v>38610</c:v>
                </c:pt>
                <c:pt idx="2843">
                  <c:v>38611</c:v>
                </c:pt>
                <c:pt idx="2844">
                  <c:v>38614</c:v>
                </c:pt>
                <c:pt idx="2845">
                  <c:v>38615</c:v>
                </c:pt>
                <c:pt idx="2846">
                  <c:v>38616</c:v>
                </c:pt>
                <c:pt idx="2847">
                  <c:v>38617</c:v>
                </c:pt>
                <c:pt idx="2848">
                  <c:v>38618</c:v>
                </c:pt>
                <c:pt idx="2849">
                  <c:v>38621</c:v>
                </c:pt>
                <c:pt idx="2850">
                  <c:v>38622</c:v>
                </c:pt>
                <c:pt idx="2851">
                  <c:v>38623</c:v>
                </c:pt>
                <c:pt idx="2852">
                  <c:v>38624</c:v>
                </c:pt>
                <c:pt idx="2853">
                  <c:v>38625</c:v>
                </c:pt>
                <c:pt idx="2854">
                  <c:v>38628</c:v>
                </c:pt>
                <c:pt idx="2855">
                  <c:v>38629</c:v>
                </c:pt>
                <c:pt idx="2856">
                  <c:v>38630</c:v>
                </c:pt>
                <c:pt idx="2857">
                  <c:v>38631</c:v>
                </c:pt>
                <c:pt idx="2858">
                  <c:v>38602</c:v>
                </c:pt>
                <c:pt idx="2859">
                  <c:v>38635</c:v>
                </c:pt>
                <c:pt idx="2860">
                  <c:v>38636</c:v>
                </c:pt>
                <c:pt idx="2861">
                  <c:v>38637</c:v>
                </c:pt>
                <c:pt idx="2862">
                  <c:v>38638</c:v>
                </c:pt>
                <c:pt idx="2863">
                  <c:v>38639</c:v>
                </c:pt>
                <c:pt idx="2864">
                  <c:v>38642</c:v>
                </c:pt>
                <c:pt idx="2865">
                  <c:v>38643</c:v>
                </c:pt>
                <c:pt idx="2866">
                  <c:v>38644</c:v>
                </c:pt>
                <c:pt idx="2867">
                  <c:v>38645</c:v>
                </c:pt>
                <c:pt idx="2868">
                  <c:v>38646</c:v>
                </c:pt>
                <c:pt idx="2869">
                  <c:v>38649</c:v>
                </c:pt>
                <c:pt idx="2870">
                  <c:v>38650</c:v>
                </c:pt>
                <c:pt idx="2871">
                  <c:v>38651</c:v>
                </c:pt>
                <c:pt idx="2872">
                  <c:v>38652</c:v>
                </c:pt>
                <c:pt idx="2873">
                  <c:v>38653</c:v>
                </c:pt>
                <c:pt idx="2874">
                  <c:v>38656</c:v>
                </c:pt>
                <c:pt idx="2875">
                  <c:v>38659</c:v>
                </c:pt>
                <c:pt idx="2876">
                  <c:v>38663</c:v>
                </c:pt>
                <c:pt idx="2877">
                  <c:v>38664</c:v>
                </c:pt>
                <c:pt idx="2878">
                  <c:v>38665</c:v>
                </c:pt>
                <c:pt idx="2879">
                  <c:v>38666</c:v>
                </c:pt>
                <c:pt idx="2880">
                  <c:v>38667</c:v>
                </c:pt>
                <c:pt idx="2881">
                  <c:v>38670</c:v>
                </c:pt>
                <c:pt idx="2882">
                  <c:v>38671</c:v>
                </c:pt>
                <c:pt idx="2883">
                  <c:v>38672</c:v>
                </c:pt>
                <c:pt idx="2884">
                  <c:v>38673</c:v>
                </c:pt>
                <c:pt idx="2885">
                  <c:v>38674</c:v>
                </c:pt>
                <c:pt idx="2886">
                  <c:v>38677</c:v>
                </c:pt>
                <c:pt idx="2887">
                  <c:v>38678</c:v>
                </c:pt>
                <c:pt idx="2888">
                  <c:v>38679</c:v>
                </c:pt>
                <c:pt idx="2889">
                  <c:v>38680</c:v>
                </c:pt>
                <c:pt idx="2890">
                  <c:v>38681</c:v>
                </c:pt>
                <c:pt idx="2891">
                  <c:v>38684</c:v>
                </c:pt>
                <c:pt idx="2892">
                  <c:v>38685</c:v>
                </c:pt>
                <c:pt idx="2893">
                  <c:v>38686</c:v>
                </c:pt>
                <c:pt idx="2894">
                  <c:v>38687</c:v>
                </c:pt>
                <c:pt idx="2895">
                  <c:v>38688</c:v>
                </c:pt>
                <c:pt idx="2896">
                  <c:v>38691</c:v>
                </c:pt>
                <c:pt idx="2897">
                  <c:v>38692</c:v>
                </c:pt>
                <c:pt idx="2898">
                  <c:v>38693</c:v>
                </c:pt>
                <c:pt idx="2899">
                  <c:v>38694</c:v>
                </c:pt>
                <c:pt idx="2900">
                  <c:v>38695</c:v>
                </c:pt>
                <c:pt idx="2901">
                  <c:v>38698</c:v>
                </c:pt>
                <c:pt idx="2902">
                  <c:v>38699</c:v>
                </c:pt>
                <c:pt idx="2903">
                  <c:v>38700</c:v>
                </c:pt>
                <c:pt idx="2904">
                  <c:v>38701</c:v>
                </c:pt>
                <c:pt idx="2905">
                  <c:v>38702</c:v>
                </c:pt>
                <c:pt idx="2906">
                  <c:v>38705</c:v>
                </c:pt>
                <c:pt idx="2907">
                  <c:v>38706</c:v>
                </c:pt>
                <c:pt idx="2908">
                  <c:v>38707</c:v>
                </c:pt>
                <c:pt idx="2909">
                  <c:v>38708</c:v>
                </c:pt>
                <c:pt idx="2910">
                  <c:v>38709</c:v>
                </c:pt>
                <c:pt idx="2911">
                  <c:v>38712</c:v>
                </c:pt>
                <c:pt idx="2912">
                  <c:v>38713</c:v>
                </c:pt>
                <c:pt idx="2913">
                  <c:v>38714</c:v>
                </c:pt>
                <c:pt idx="2914">
                  <c:v>38715</c:v>
                </c:pt>
                <c:pt idx="2915">
                  <c:v>38716</c:v>
                </c:pt>
                <c:pt idx="2916">
                  <c:v>38720</c:v>
                </c:pt>
                <c:pt idx="2917">
                  <c:v>38721</c:v>
                </c:pt>
                <c:pt idx="2918">
                  <c:v>38722</c:v>
                </c:pt>
                <c:pt idx="2919">
                  <c:v>38723</c:v>
                </c:pt>
                <c:pt idx="2920">
                  <c:v>38726</c:v>
                </c:pt>
                <c:pt idx="2921">
                  <c:v>38727</c:v>
                </c:pt>
                <c:pt idx="2922">
                  <c:v>38728</c:v>
                </c:pt>
                <c:pt idx="2923">
                  <c:v>38729</c:v>
                </c:pt>
                <c:pt idx="2924">
                  <c:v>38730</c:v>
                </c:pt>
                <c:pt idx="2925">
                  <c:v>38733</c:v>
                </c:pt>
                <c:pt idx="2926">
                  <c:v>38734</c:v>
                </c:pt>
                <c:pt idx="2927">
                  <c:v>38735</c:v>
                </c:pt>
                <c:pt idx="2928">
                  <c:v>38736</c:v>
                </c:pt>
                <c:pt idx="2929">
                  <c:v>38737</c:v>
                </c:pt>
                <c:pt idx="2930">
                  <c:v>38740</c:v>
                </c:pt>
                <c:pt idx="2931">
                  <c:v>38741</c:v>
                </c:pt>
                <c:pt idx="2932">
                  <c:v>38742</c:v>
                </c:pt>
                <c:pt idx="2933">
                  <c:v>38743</c:v>
                </c:pt>
                <c:pt idx="2934">
                  <c:v>38744</c:v>
                </c:pt>
                <c:pt idx="2935">
                  <c:v>38747</c:v>
                </c:pt>
                <c:pt idx="2936">
                  <c:v>38748</c:v>
                </c:pt>
                <c:pt idx="2937">
                  <c:v>38750</c:v>
                </c:pt>
                <c:pt idx="2938">
                  <c:v>38751</c:v>
                </c:pt>
                <c:pt idx="2939">
                  <c:v>38754</c:v>
                </c:pt>
                <c:pt idx="2940">
                  <c:v>38755</c:v>
                </c:pt>
                <c:pt idx="2941">
                  <c:v>38756</c:v>
                </c:pt>
                <c:pt idx="2942">
                  <c:v>38757</c:v>
                </c:pt>
                <c:pt idx="2943">
                  <c:v>38758</c:v>
                </c:pt>
                <c:pt idx="2944">
                  <c:v>38761</c:v>
                </c:pt>
                <c:pt idx="2945">
                  <c:v>38762</c:v>
                </c:pt>
                <c:pt idx="2946">
                  <c:v>38763</c:v>
                </c:pt>
                <c:pt idx="2947">
                  <c:v>38764</c:v>
                </c:pt>
                <c:pt idx="2948">
                  <c:v>38765</c:v>
                </c:pt>
                <c:pt idx="2949">
                  <c:v>38768</c:v>
                </c:pt>
                <c:pt idx="2950">
                  <c:v>38769</c:v>
                </c:pt>
                <c:pt idx="2951">
                  <c:v>38770</c:v>
                </c:pt>
                <c:pt idx="2952">
                  <c:v>38771</c:v>
                </c:pt>
                <c:pt idx="2953">
                  <c:v>38772</c:v>
                </c:pt>
                <c:pt idx="2954">
                  <c:v>38775</c:v>
                </c:pt>
                <c:pt idx="2955">
                  <c:v>38776</c:v>
                </c:pt>
                <c:pt idx="2956">
                  <c:v>38777</c:v>
                </c:pt>
                <c:pt idx="2957">
                  <c:v>38778</c:v>
                </c:pt>
                <c:pt idx="2958">
                  <c:v>38779</c:v>
                </c:pt>
                <c:pt idx="2959">
                  <c:v>38782</c:v>
                </c:pt>
                <c:pt idx="2960">
                  <c:v>38783</c:v>
                </c:pt>
                <c:pt idx="2961">
                  <c:v>38784</c:v>
                </c:pt>
                <c:pt idx="2962">
                  <c:v>38785</c:v>
                </c:pt>
                <c:pt idx="2963">
                  <c:v>38786</c:v>
                </c:pt>
                <c:pt idx="2964">
                  <c:v>38789</c:v>
                </c:pt>
                <c:pt idx="2965">
                  <c:v>38790</c:v>
                </c:pt>
                <c:pt idx="2966">
                  <c:v>38791</c:v>
                </c:pt>
                <c:pt idx="2967">
                  <c:v>38792</c:v>
                </c:pt>
                <c:pt idx="2968">
                  <c:v>38793</c:v>
                </c:pt>
                <c:pt idx="2969">
                  <c:v>38796</c:v>
                </c:pt>
                <c:pt idx="2970">
                  <c:v>38797</c:v>
                </c:pt>
                <c:pt idx="2971">
                  <c:v>38798</c:v>
                </c:pt>
                <c:pt idx="2972">
                  <c:v>38799</c:v>
                </c:pt>
                <c:pt idx="2973">
                  <c:v>38800</c:v>
                </c:pt>
                <c:pt idx="2974">
                  <c:v>38803</c:v>
                </c:pt>
                <c:pt idx="2975">
                  <c:v>38804</c:v>
                </c:pt>
                <c:pt idx="2976">
                  <c:v>38805</c:v>
                </c:pt>
                <c:pt idx="2977">
                  <c:v>38807</c:v>
                </c:pt>
                <c:pt idx="2978">
                  <c:v>38810</c:v>
                </c:pt>
                <c:pt idx="2979">
                  <c:v>38811</c:v>
                </c:pt>
                <c:pt idx="2980">
                  <c:v>38812</c:v>
                </c:pt>
                <c:pt idx="2981">
                  <c:v>38813</c:v>
                </c:pt>
                <c:pt idx="2982">
                  <c:v>38814</c:v>
                </c:pt>
                <c:pt idx="2983">
                  <c:v>38817</c:v>
                </c:pt>
                <c:pt idx="2984">
                  <c:v>38818</c:v>
                </c:pt>
                <c:pt idx="2985">
                  <c:v>38819</c:v>
                </c:pt>
                <c:pt idx="2986">
                  <c:v>38820</c:v>
                </c:pt>
                <c:pt idx="2987">
                  <c:v>38821</c:v>
                </c:pt>
                <c:pt idx="2988">
                  <c:v>38824</c:v>
                </c:pt>
                <c:pt idx="2989">
                  <c:v>38825</c:v>
                </c:pt>
                <c:pt idx="2990">
                  <c:v>38826</c:v>
                </c:pt>
                <c:pt idx="2991">
                  <c:v>38827</c:v>
                </c:pt>
                <c:pt idx="2992">
                  <c:v>38828</c:v>
                </c:pt>
                <c:pt idx="2993">
                  <c:v>38831</c:v>
                </c:pt>
                <c:pt idx="2994">
                  <c:v>38832</c:v>
                </c:pt>
                <c:pt idx="2995">
                  <c:v>38833</c:v>
                </c:pt>
                <c:pt idx="2996">
                  <c:v>38834</c:v>
                </c:pt>
                <c:pt idx="2997">
                  <c:v>38835</c:v>
                </c:pt>
                <c:pt idx="2998">
                  <c:v>38839</c:v>
                </c:pt>
                <c:pt idx="2999">
                  <c:v>38840</c:v>
                </c:pt>
                <c:pt idx="3000">
                  <c:v>38841</c:v>
                </c:pt>
                <c:pt idx="3001">
                  <c:v>38842</c:v>
                </c:pt>
                <c:pt idx="3002">
                  <c:v>38845</c:v>
                </c:pt>
                <c:pt idx="3003">
                  <c:v>38846</c:v>
                </c:pt>
                <c:pt idx="3004">
                  <c:v>38847</c:v>
                </c:pt>
                <c:pt idx="3005">
                  <c:v>38848</c:v>
                </c:pt>
                <c:pt idx="3006">
                  <c:v>38849</c:v>
                </c:pt>
                <c:pt idx="3007">
                  <c:v>38852</c:v>
                </c:pt>
                <c:pt idx="3008">
                  <c:v>38853</c:v>
                </c:pt>
                <c:pt idx="3009">
                  <c:v>38854</c:v>
                </c:pt>
                <c:pt idx="3010">
                  <c:v>38855</c:v>
                </c:pt>
                <c:pt idx="3011">
                  <c:v>38856</c:v>
                </c:pt>
                <c:pt idx="3012">
                  <c:v>38859</c:v>
                </c:pt>
                <c:pt idx="3013">
                  <c:v>38860</c:v>
                </c:pt>
                <c:pt idx="3014">
                  <c:v>38861</c:v>
                </c:pt>
                <c:pt idx="3015">
                  <c:v>38862</c:v>
                </c:pt>
                <c:pt idx="3016">
                  <c:v>38863</c:v>
                </c:pt>
                <c:pt idx="3017">
                  <c:v>38866</c:v>
                </c:pt>
                <c:pt idx="3018">
                  <c:v>38867</c:v>
                </c:pt>
                <c:pt idx="3019">
                  <c:v>38868</c:v>
                </c:pt>
                <c:pt idx="3020">
                  <c:v>38869</c:v>
                </c:pt>
                <c:pt idx="3021">
                  <c:v>38870</c:v>
                </c:pt>
                <c:pt idx="3022">
                  <c:v>38873</c:v>
                </c:pt>
                <c:pt idx="3023">
                  <c:v>38874</c:v>
                </c:pt>
                <c:pt idx="3024">
                  <c:v>38875</c:v>
                </c:pt>
                <c:pt idx="3025">
                  <c:v>38876</c:v>
                </c:pt>
                <c:pt idx="3026">
                  <c:v>38877</c:v>
                </c:pt>
                <c:pt idx="3027">
                  <c:v>38880</c:v>
                </c:pt>
                <c:pt idx="3028">
                  <c:v>38881</c:v>
                </c:pt>
                <c:pt idx="3029">
                  <c:v>38882</c:v>
                </c:pt>
                <c:pt idx="3030">
                  <c:v>38883</c:v>
                </c:pt>
                <c:pt idx="3031">
                  <c:v>38884</c:v>
                </c:pt>
                <c:pt idx="3032">
                  <c:v>38887</c:v>
                </c:pt>
                <c:pt idx="3033">
                  <c:v>38888</c:v>
                </c:pt>
                <c:pt idx="3034">
                  <c:v>38889</c:v>
                </c:pt>
                <c:pt idx="3035">
                  <c:v>38890</c:v>
                </c:pt>
                <c:pt idx="3036">
                  <c:v>38891</c:v>
                </c:pt>
                <c:pt idx="3037">
                  <c:v>38894</c:v>
                </c:pt>
                <c:pt idx="3038">
                  <c:v>38895</c:v>
                </c:pt>
                <c:pt idx="3039">
                  <c:v>38896</c:v>
                </c:pt>
                <c:pt idx="3040">
                  <c:v>38897</c:v>
                </c:pt>
                <c:pt idx="3041">
                  <c:v>38898</c:v>
                </c:pt>
                <c:pt idx="3042">
                  <c:v>38901</c:v>
                </c:pt>
                <c:pt idx="3043">
                  <c:v>38902</c:v>
                </c:pt>
                <c:pt idx="3044">
                  <c:v>38903</c:v>
                </c:pt>
                <c:pt idx="3045">
                  <c:v>38904</c:v>
                </c:pt>
                <c:pt idx="3046">
                  <c:v>38905</c:v>
                </c:pt>
                <c:pt idx="3047">
                  <c:v>38908</c:v>
                </c:pt>
                <c:pt idx="3048">
                  <c:v>38909</c:v>
                </c:pt>
                <c:pt idx="3049">
                  <c:v>38910</c:v>
                </c:pt>
                <c:pt idx="3050">
                  <c:v>38911</c:v>
                </c:pt>
                <c:pt idx="3051">
                  <c:v>38912</c:v>
                </c:pt>
                <c:pt idx="3052">
                  <c:v>38915</c:v>
                </c:pt>
                <c:pt idx="3053">
                  <c:v>38916</c:v>
                </c:pt>
                <c:pt idx="3054">
                  <c:v>38917</c:v>
                </c:pt>
                <c:pt idx="3055">
                  <c:v>38918</c:v>
                </c:pt>
                <c:pt idx="3056">
                  <c:v>38919</c:v>
                </c:pt>
                <c:pt idx="3057">
                  <c:v>38922</c:v>
                </c:pt>
                <c:pt idx="3058">
                  <c:v>38923</c:v>
                </c:pt>
                <c:pt idx="3059">
                  <c:v>38924</c:v>
                </c:pt>
                <c:pt idx="3060">
                  <c:v>38925</c:v>
                </c:pt>
                <c:pt idx="3061">
                  <c:v>38926</c:v>
                </c:pt>
                <c:pt idx="3062">
                  <c:v>38929</c:v>
                </c:pt>
                <c:pt idx="3063">
                  <c:v>38930</c:v>
                </c:pt>
                <c:pt idx="3064">
                  <c:v>38931</c:v>
                </c:pt>
                <c:pt idx="3065">
                  <c:v>38932</c:v>
                </c:pt>
                <c:pt idx="3066">
                  <c:v>38933</c:v>
                </c:pt>
                <c:pt idx="3067">
                  <c:v>38936</c:v>
                </c:pt>
                <c:pt idx="3068">
                  <c:v>38937</c:v>
                </c:pt>
                <c:pt idx="3069">
                  <c:v>38938</c:v>
                </c:pt>
                <c:pt idx="3070">
                  <c:v>38939</c:v>
                </c:pt>
                <c:pt idx="3071">
                  <c:v>38940</c:v>
                </c:pt>
                <c:pt idx="3072">
                  <c:v>38943</c:v>
                </c:pt>
                <c:pt idx="3073">
                  <c:v>38945</c:v>
                </c:pt>
                <c:pt idx="3074">
                  <c:v>38946</c:v>
                </c:pt>
                <c:pt idx="3075">
                  <c:v>38947</c:v>
                </c:pt>
                <c:pt idx="3076">
                  <c:v>38950</c:v>
                </c:pt>
                <c:pt idx="3077">
                  <c:v>38951</c:v>
                </c:pt>
                <c:pt idx="3078">
                  <c:v>38952</c:v>
                </c:pt>
                <c:pt idx="3079">
                  <c:v>38953</c:v>
                </c:pt>
                <c:pt idx="3080">
                  <c:v>38954</c:v>
                </c:pt>
                <c:pt idx="3081">
                  <c:v>38958</c:v>
                </c:pt>
                <c:pt idx="3082">
                  <c:v>38959</c:v>
                </c:pt>
                <c:pt idx="3083">
                  <c:v>38960</c:v>
                </c:pt>
                <c:pt idx="3084">
                  <c:v>38961</c:v>
                </c:pt>
                <c:pt idx="3085">
                  <c:v>38964</c:v>
                </c:pt>
                <c:pt idx="3086">
                  <c:v>38965</c:v>
                </c:pt>
                <c:pt idx="3087">
                  <c:v>38966</c:v>
                </c:pt>
                <c:pt idx="3088">
                  <c:v>38967</c:v>
                </c:pt>
                <c:pt idx="3089">
                  <c:v>38968</c:v>
                </c:pt>
                <c:pt idx="3090">
                  <c:v>38971</c:v>
                </c:pt>
                <c:pt idx="3091">
                  <c:v>38972</c:v>
                </c:pt>
                <c:pt idx="3092">
                  <c:v>38973</c:v>
                </c:pt>
                <c:pt idx="3093">
                  <c:v>38974</c:v>
                </c:pt>
                <c:pt idx="3094">
                  <c:v>38975</c:v>
                </c:pt>
                <c:pt idx="3095">
                  <c:v>38978</c:v>
                </c:pt>
                <c:pt idx="3096">
                  <c:v>38979</c:v>
                </c:pt>
                <c:pt idx="3097">
                  <c:v>38980</c:v>
                </c:pt>
                <c:pt idx="3098">
                  <c:v>38981</c:v>
                </c:pt>
                <c:pt idx="3099">
                  <c:v>38982</c:v>
                </c:pt>
                <c:pt idx="3100">
                  <c:v>38985</c:v>
                </c:pt>
                <c:pt idx="3101">
                  <c:v>38986</c:v>
                </c:pt>
                <c:pt idx="3102">
                  <c:v>38987</c:v>
                </c:pt>
                <c:pt idx="3103">
                  <c:v>38988</c:v>
                </c:pt>
                <c:pt idx="3104">
                  <c:v>38989</c:v>
                </c:pt>
                <c:pt idx="3105">
                  <c:v>38992</c:v>
                </c:pt>
                <c:pt idx="3106">
                  <c:v>38993</c:v>
                </c:pt>
                <c:pt idx="3107">
                  <c:v>38994</c:v>
                </c:pt>
                <c:pt idx="3108">
                  <c:v>38995</c:v>
                </c:pt>
                <c:pt idx="3109">
                  <c:v>38996</c:v>
                </c:pt>
                <c:pt idx="3110">
                  <c:v>38999</c:v>
                </c:pt>
                <c:pt idx="3111">
                  <c:v>39000</c:v>
                </c:pt>
                <c:pt idx="3112">
                  <c:v>39001</c:v>
                </c:pt>
                <c:pt idx="3113">
                  <c:v>39002</c:v>
                </c:pt>
                <c:pt idx="3114">
                  <c:v>39003</c:v>
                </c:pt>
                <c:pt idx="3115">
                  <c:v>39006</c:v>
                </c:pt>
                <c:pt idx="3116">
                  <c:v>39007</c:v>
                </c:pt>
                <c:pt idx="3117">
                  <c:v>39008</c:v>
                </c:pt>
                <c:pt idx="3118">
                  <c:v>39009</c:v>
                </c:pt>
                <c:pt idx="3119">
                  <c:v>39010</c:v>
                </c:pt>
                <c:pt idx="3120">
                  <c:v>39013</c:v>
                </c:pt>
                <c:pt idx="3121">
                  <c:v>39015</c:v>
                </c:pt>
                <c:pt idx="3122">
                  <c:v>39016</c:v>
                </c:pt>
                <c:pt idx="3123">
                  <c:v>39017</c:v>
                </c:pt>
                <c:pt idx="3124">
                  <c:v>39020</c:v>
                </c:pt>
                <c:pt idx="3125">
                  <c:v>39021</c:v>
                </c:pt>
                <c:pt idx="3126">
                  <c:v>39022</c:v>
                </c:pt>
                <c:pt idx="3127">
                  <c:v>39024</c:v>
                </c:pt>
                <c:pt idx="3128">
                  <c:v>39027</c:v>
                </c:pt>
                <c:pt idx="3129">
                  <c:v>39028</c:v>
                </c:pt>
                <c:pt idx="3130">
                  <c:v>39029</c:v>
                </c:pt>
                <c:pt idx="3131">
                  <c:v>39030</c:v>
                </c:pt>
                <c:pt idx="3132">
                  <c:v>39031</c:v>
                </c:pt>
                <c:pt idx="3133">
                  <c:v>39034</c:v>
                </c:pt>
                <c:pt idx="3134">
                  <c:v>39035</c:v>
                </c:pt>
                <c:pt idx="3135">
                  <c:v>39036</c:v>
                </c:pt>
                <c:pt idx="3136">
                  <c:v>39037</c:v>
                </c:pt>
                <c:pt idx="3137">
                  <c:v>39038</c:v>
                </c:pt>
                <c:pt idx="3138">
                  <c:v>39041</c:v>
                </c:pt>
                <c:pt idx="3139">
                  <c:v>39042</c:v>
                </c:pt>
                <c:pt idx="3140">
                  <c:v>39043</c:v>
                </c:pt>
                <c:pt idx="3141">
                  <c:v>39044</c:v>
                </c:pt>
                <c:pt idx="3142">
                  <c:v>39045</c:v>
                </c:pt>
                <c:pt idx="3143">
                  <c:v>39048</c:v>
                </c:pt>
                <c:pt idx="3144">
                  <c:v>39049</c:v>
                </c:pt>
                <c:pt idx="3145">
                  <c:v>39050</c:v>
                </c:pt>
                <c:pt idx="3146">
                  <c:v>39051</c:v>
                </c:pt>
                <c:pt idx="3147">
                  <c:v>39052</c:v>
                </c:pt>
                <c:pt idx="3148">
                  <c:v>39055</c:v>
                </c:pt>
                <c:pt idx="3149">
                  <c:v>39056</c:v>
                </c:pt>
                <c:pt idx="3150">
                  <c:v>39057</c:v>
                </c:pt>
                <c:pt idx="3151">
                  <c:v>39058</c:v>
                </c:pt>
                <c:pt idx="3152">
                  <c:v>39059</c:v>
                </c:pt>
                <c:pt idx="3153">
                  <c:v>39062</c:v>
                </c:pt>
                <c:pt idx="3154">
                  <c:v>39063</c:v>
                </c:pt>
                <c:pt idx="3155">
                  <c:v>39064</c:v>
                </c:pt>
                <c:pt idx="3156">
                  <c:v>39065</c:v>
                </c:pt>
                <c:pt idx="3157">
                  <c:v>39066</c:v>
                </c:pt>
                <c:pt idx="3158">
                  <c:v>39069</c:v>
                </c:pt>
                <c:pt idx="3159">
                  <c:v>39070</c:v>
                </c:pt>
                <c:pt idx="3160">
                  <c:v>39071</c:v>
                </c:pt>
                <c:pt idx="3161">
                  <c:v>39072</c:v>
                </c:pt>
                <c:pt idx="3162">
                  <c:v>39073</c:v>
                </c:pt>
                <c:pt idx="3163">
                  <c:v>39077</c:v>
                </c:pt>
                <c:pt idx="3164">
                  <c:v>39078</c:v>
                </c:pt>
                <c:pt idx="3165">
                  <c:v>39079</c:v>
                </c:pt>
                <c:pt idx="3166">
                  <c:v>39080</c:v>
                </c:pt>
                <c:pt idx="3167">
                  <c:v>39085</c:v>
                </c:pt>
                <c:pt idx="3168">
                  <c:v>39086</c:v>
                </c:pt>
                <c:pt idx="3169">
                  <c:v>39087</c:v>
                </c:pt>
                <c:pt idx="3170">
                  <c:v>39090</c:v>
                </c:pt>
                <c:pt idx="3171">
                  <c:v>39091</c:v>
                </c:pt>
                <c:pt idx="3172">
                  <c:v>39092</c:v>
                </c:pt>
                <c:pt idx="3173">
                  <c:v>39093</c:v>
                </c:pt>
                <c:pt idx="3174">
                  <c:v>39094</c:v>
                </c:pt>
                <c:pt idx="3175">
                  <c:v>39097</c:v>
                </c:pt>
                <c:pt idx="3176">
                  <c:v>39098</c:v>
                </c:pt>
                <c:pt idx="3177">
                  <c:v>39099</c:v>
                </c:pt>
                <c:pt idx="3178">
                  <c:v>39100</c:v>
                </c:pt>
                <c:pt idx="3179">
                  <c:v>39101</c:v>
                </c:pt>
                <c:pt idx="3180">
                  <c:v>39104</c:v>
                </c:pt>
                <c:pt idx="3181">
                  <c:v>39105</c:v>
                </c:pt>
                <c:pt idx="3182">
                  <c:v>39106</c:v>
                </c:pt>
                <c:pt idx="3183">
                  <c:v>39107</c:v>
                </c:pt>
                <c:pt idx="3184">
                  <c:v>39108</c:v>
                </c:pt>
                <c:pt idx="3185">
                  <c:v>39111</c:v>
                </c:pt>
                <c:pt idx="3186">
                  <c:v>39112</c:v>
                </c:pt>
                <c:pt idx="3187">
                  <c:v>39113</c:v>
                </c:pt>
                <c:pt idx="3188">
                  <c:v>39115</c:v>
                </c:pt>
                <c:pt idx="3189">
                  <c:v>39118</c:v>
                </c:pt>
                <c:pt idx="3190">
                  <c:v>39119</c:v>
                </c:pt>
                <c:pt idx="3191">
                  <c:v>39120</c:v>
                </c:pt>
                <c:pt idx="3192">
                  <c:v>39121</c:v>
                </c:pt>
                <c:pt idx="3193">
                  <c:v>39122</c:v>
                </c:pt>
                <c:pt idx="3194">
                  <c:v>39125</c:v>
                </c:pt>
                <c:pt idx="3195">
                  <c:v>39126</c:v>
                </c:pt>
                <c:pt idx="3196">
                  <c:v>39127</c:v>
                </c:pt>
                <c:pt idx="3197">
                  <c:v>39128</c:v>
                </c:pt>
                <c:pt idx="3198">
                  <c:v>39132</c:v>
                </c:pt>
                <c:pt idx="3199">
                  <c:v>39133</c:v>
                </c:pt>
                <c:pt idx="3200">
                  <c:v>39134</c:v>
                </c:pt>
                <c:pt idx="3201">
                  <c:v>39135</c:v>
                </c:pt>
                <c:pt idx="3202">
                  <c:v>39136</c:v>
                </c:pt>
                <c:pt idx="3203">
                  <c:v>39139</c:v>
                </c:pt>
                <c:pt idx="3204">
                  <c:v>39140</c:v>
                </c:pt>
                <c:pt idx="3205">
                  <c:v>39141</c:v>
                </c:pt>
                <c:pt idx="3206">
                  <c:v>39142</c:v>
                </c:pt>
                <c:pt idx="3207">
                  <c:v>39143</c:v>
                </c:pt>
                <c:pt idx="3208">
                  <c:v>39146</c:v>
                </c:pt>
                <c:pt idx="3209">
                  <c:v>39147</c:v>
                </c:pt>
                <c:pt idx="3210">
                  <c:v>39148</c:v>
                </c:pt>
                <c:pt idx="3211">
                  <c:v>39149</c:v>
                </c:pt>
                <c:pt idx="3212">
                  <c:v>39150</c:v>
                </c:pt>
                <c:pt idx="3213">
                  <c:v>39154</c:v>
                </c:pt>
                <c:pt idx="3214">
                  <c:v>39155</c:v>
                </c:pt>
                <c:pt idx="3215">
                  <c:v>39156</c:v>
                </c:pt>
                <c:pt idx="3216">
                  <c:v>39157</c:v>
                </c:pt>
                <c:pt idx="3217">
                  <c:v>39160</c:v>
                </c:pt>
                <c:pt idx="3218">
                  <c:v>39162</c:v>
                </c:pt>
                <c:pt idx="3219">
                  <c:v>39163</c:v>
                </c:pt>
                <c:pt idx="3220">
                  <c:v>39164</c:v>
                </c:pt>
                <c:pt idx="3221">
                  <c:v>39167</c:v>
                </c:pt>
                <c:pt idx="3222">
                  <c:v>39168</c:v>
                </c:pt>
                <c:pt idx="3223">
                  <c:v>39169</c:v>
                </c:pt>
                <c:pt idx="3224">
                  <c:v>39170</c:v>
                </c:pt>
                <c:pt idx="3225">
                  <c:v>39171</c:v>
                </c:pt>
                <c:pt idx="3226">
                  <c:v>39174</c:v>
                </c:pt>
                <c:pt idx="3227">
                  <c:v>39175</c:v>
                </c:pt>
                <c:pt idx="3228">
                  <c:v>39176</c:v>
                </c:pt>
                <c:pt idx="3229">
                  <c:v>39177</c:v>
                </c:pt>
                <c:pt idx="3230">
                  <c:v>39178</c:v>
                </c:pt>
                <c:pt idx="3231">
                  <c:v>39181</c:v>
                </c:pt>
                <c:pt idx="3232">
                  <c:v>39182</c:v>
                </c:pt>
                <c:pt idx="3233">
                  <c:v>39183</c:v>
                </c:pt>
                <c:pt idx="3234">
                  <c:v>39184</c:v>
                </c:pt>
                <c:pt idx="3235">
                  <c:v>39185</c:v>
                </c:pt>
                <c:pt idx="3236">
                  <c:v>39188</c:v>
                </c:pt>
                <c:pt idx="3237">
                  <c:v>39189</c:v>
                </c:pt>
                <c:pt idx="3238">
                  <c:v>39190</c:v>
                </c:pt>
                <c:pt idx="3239">
                  <c:v>39191</c:v>
                </c:pt>
                <c:pt idx="3240">
                  <c:v>39192</c:v>
                </c:pt>
                <c:pt idx="3241">
                  <c:v>39195</c:v>
                </c:pt>
                <c:pt idx="3242">
                  <c:v>39196</c:v>
                </c:pt>
                <c:pt idx="3243">
                  <c:v>39197</c:v>
                </c:pt>
                <c:pt idx="3244">
                  <c:v>39198</c:v>
                </c:pt>
                <c:pt idx="3245">
                  <c:v>39199</c:v>
                </c:pt>
                <c:pt idx="3246">
                  <c:v>39202</c:v>
                </c:pt>
                <c:pt idx="3247">
                  <c:v>39204</c:v>
                </c:pt>
                <c:pt idx="3248">
                  <c:v>39205</c:v>
                </c:pt>
                <c:pt idx="3249">
                  <c:v>39206</c:v>
                </c:pt>
                <c:pt idx="3250">
                  <c:v>39209</c:v>
                </c:pt>
                <c:pt idx="3251">
                  <c:v>39210</c:v>
                </c:pt>
                <c:pt idx="3252">
                  <c:v>39211</c:v>
                </c:pt>
                <c:pt idx="3253">
                  <c:v>39212</c:v>
                </c:pt>
                <c:pt idx="3254">
                  <c:v>39213</c:v>
                </c:pt>
                <c:pt idx="3255">
                  <c:v>39216</c:v>
                </c:pt>
                <c:pt idx="3256">
                  <c:v>39217</c:v>
                </c:pt>
                <c:pt idx="3257">
                  <c:v>39218</c:v>
                </c:pt>
                <c:pt idx="3258">
                  <c:v>39219</c:v>
                </c:pt>
                <c:pt idx="3259">
                  <c:v>39220</c:v>
                </c:pt>
                <c:pt idx="3260">
                  <c:v>39223</c:v>
                </c:pt>
                <c:pt idx="3261">
                  <c:v>39224</c:v>
                </c:pt>
                <c:pt idx="3262">
                  <c:v>39225</c:v>
                </c:pt>
                <c:pt idx="3263">
                  <c:v>39226</c:v>
                </c:pt>
                <c:pt idx="3264">
                  <c:v>39227</c:v>
                </c:pt>
                <c:pt idx="3265">
                  <c:v>39230</c:v>
                </c:pt>
                <c:pt idx="3266">
                  <c:v>39231</c:v>
                </c:pt>
                <c:pt idx="3267">
                  <c:v>39232</c:v>
                </c:pt>
                <c:pt idx="3268">
                  <c:v>39233</c:v>
                </c:pt>
                <c:pt idx="3269">
                  <c:v>39234</c:v>
                </c:pt>
                <c:pt idx="3270">
                  <c:v>39237</c:v>
                </c:pt>
                <c:pt idx="3271">
                  <c:v>39238</c:v>
                </c:pt>
                <c:pt idx="3272">
                  <c:v>39239</c:v>
                </c:pt>
                <c:pt idx="3273">
                  <c:v>39240</c:v>
                </c:pt>
                <c:pt idx="3274">
                  <c:v>39241</c:v>
                </c:pt>
                <c:pt idx="3275">
                  <c:v>39244</c:v>
                </c:pt>
                <c:pt idx="3276">
                  <c:v>39245</c:v>
                </c:pt>
                <c:pt idx="3277">
                  <c:v>39246</c:v>
                </c:pt>
                <c:pt idx="3278">
                  <c:v>39247</c:v>
                </c:pt>
                <c:pt idx="3279">
                  <c:v>39248</c:v>
                </c:pt>
                <c:pt idx="3280">
                  <c:v>39251</c:v>
                </c:pt>
                <c:pt idx="3281">
                  <c:v>39252</c:v>
                </c:pt>
                <c:pt idx="3282">
                  <c:v>39253</c:v>
                </c:pt>
                <c:pt idx="3283">
                  <c:v>39254</c:v>
                </c:pt>
                <c:pt idx="3284">
                  <c:v>39255</c:v>
                </c:pt>
                <c:pt idx="3285">
                  <c:v>39258</c:v>
                </c:pt>
                <c:pt idx="3286">
                  <c:v>39259</c:v>
                </c:pt>
                <c:pt idx="3287">
                  <c:v>39260</c:v>
                </c:pt>
                <c:pt idx="3288">
                  <c:v>39261</c:v>
                </c:pt>
                <c:pt idx="3289">
                  <c:v>39262</c:v>
                </c:pt>
                <c:pt idx="3290">
                  <c:v>39265</c:v>
                </c:pt>
                <c:pt idx="3291">
                  <c:v>39266</c:v>
                </c:pt>
                <c:pt idx="3292">
                  <c:v>39267</c:v>
                </c:pt>
                <c:pt idx="3293">
                  <c:v>39268</c:v>
                </c:pt>
                <c:pt idx="3294">
                  <c:v>39269</c:v>
                </c:pt>
                <c:pt idx="3295">
                  <c:v>39272</c:v>
                </c:pt>
                <c:pt idx="3296">
                  <c:v>39273</c:v>
                </c:pt>
                <c:pt idx="3297">
                  <c:v>39274</c:v>
                </c:pt>
                <c:pt idx="3298">
                  <c:v>39275</c:v>
                </c:pt>
                <c:pt idx="3299">
                  <c:v>39276</c:v>
                </c:pt>
                <c:pt idx="3300">
                  <c:v>39279</c:v>
                </c:pt>
                <c:pt idx="3301">
                  <c:v>39280</c:v>
                </c:pt>
                <c:pt idx="3302">
                  <c:v>39281</c:v>
                </c:pt>
                <c:pt idx="3303">
                  <c:v>39282</c:v>
                </c:pt>
                <c:pt idx="3304">
                  <c:v>39283</c:v>
                </c:pt>
                <c:pt idx="3305">
                  <c:v>39286</c:v>
                </c:pt>
                <c:pt idx="3306">
                  <c:v>39287</c:v>
                </c:pt>
                <c:pt idx="3307">
                  <c:v>39288</c:v>
                </c:pt>
                <c:pt idx="3308">
                  <c:v>39289</c:v>
                </c:pt>
                <c:pt idx="3309">
                  <c:v>39290</c:v>
                </c:pt>
                <c:pt idx="3310">
                  <c:v>39293</c:v>
                </c:pt>
                <c:pt idx="3311">
                  <c:v>39294</c:v>
                </c:pt>
                <c:pt idx="3312">
                  <c:v>39295</c:v>
                </c:pt>
                <c:pt idx="3313">
                  <c:v>39296</c:v>
                </c:pt>
                <c:pt idx="3314">
                  <c:v>39297</c:v>
                </c:pt>
                <c:pt idx="3315">
                  <c:v>39300</c:v>
                </c:pt>
                <c:pt idx="3316">
                  <c:v>39301</c:v>
                </c:pt>
                <c:pt idx="3317">
                  <c:v>39302</c:v>
                </c:pt>
                <c:pt idx="3318">
                  <c:v>39303</c:v>
                </c:pt>
                <c:pt idx="3319">
                  <c:v>39304</c:v>
                </c:pt>
                <c:pt idx="3320">
                  <c:v>39307</c:v>
                </c:pt>
                <c:pt idx="3321">
                  <c:v>39308</c:v>
                </c:pt>
                <c:pt idx="3322">
                  <c:v>39309</c:v>
                </c:pt>
                <c:pt idx="3323">
                  <c:v>39310</c:v>
                </c:pt>
                <c:pt idx="3324">
                  <c:v>39311</c:v>
                </c:pt>
                <c:pt idx="3325">
                  <c:v>39314</c:v>
                </c:pt>
                <c:pt idx="3326">
                  <c:v>39315</c:v>
                </c:pt>
                <c:pt idx="3327">
                  <c:v>39316</c:v>
                </c:pt>
                <c:pt idx="3328">
                  <c:v>39317</c:v>
                </c:pt>
                <c:pt idx="3329">
                  <c:v>39318</c:v>
                </c:pt>
                <c:pt idx="3330">
                  <c:v>39321</c:v>
                </c:pt>
                <c:pt idx="3331">
                  <c:v>39322</c:v>
                </c:pt>
                <c:pt idx="3332">
                  <c:v>39323</c:v>
                </c:pt>
                <c:pt idx="3333">
                  <c:v>39324</c:v>
                </c:pt>
                <c:pt idx="3334">
                  <c:v>39325</c:v>
                </c:pt>
                <c:pt idx="3335">
                  <c:v>39328</c:v>
                </c:pt>
                <c:pt idx="3336">
                  <c:v>39329</c:v>
                </c:pt>
                <c:pt idx="3337">
                  <c:v>39330</c:v>
                </c:pt>
                <c:pt idx="3338">
                  <c:v>39331</c:v>
                </c:pt>
                <c:pt idx="3339">
                  <c:v>39332</c:v>
                </c:pt>
                <c:pt idx="3340">
                  <c:v>39335</c:v>
                </c:pt>
                <c:pt idx="3341">
                  <c:v>39336</c:v>
                </c:pt>
                <c:pt idx="3342">
                  <c:v>39337</c:v>
                </c:pt>
                <c:pt idx="3343">
                  <c:v>39338</c:v>
                </c:pt>
                <c:pt idx="3344">
                  <c:v>39339</c:v>
                </c:pt>
                <c:pt idx="3345">
                  <c:v>39342</c:v>
                </c:pt>
                <c:pt idx="3346">
                  <c:v>39343</c:v>
                </c:pt>
                <c:pt idx="3347">
                  <c:v>39344</c:v>
                </c:pt>
                <c:pt idx="3348">
                  <c:v>39345</c:v>
                </c:pt>
                <c:pt idx="3349">
                  <c:v>39346</c:v>
                </c:pt>
                <c:pt idx="3350">
                  <c:v>39349</c:v>
                </c:pt>
                <c:pt idx="3351">
                  <c:v>39350</c:v>
                </c:pt>
                <c:pt idx="3352">
                  <c:v>39351</c:v>
                </c:pt>
                <c:pt idx="3353">
                  <c:v>39352</c:v>
                </c:pt>
                <c:pt idx="3354">
                  <c:v>39353</c:v>
                </c:pt>
                <c:pt idx="3355">
                  <c:v>39356</c:v>
                </c:pt>
                <c:pt idx="3356">
                  <c:v>39357</c:v>
                </c:pt>
                <c:pt idx="3357">
                  <c:v>39358</c:v>
                </c:pt>
                <c:pt idx="3358">
                  <c:v>39359</c:v>
                </c:pt>
                <c:pt idx="3359">
                  <c:v>39360</c:v>
                </c:pt>
                <c:pt idx="3360">
                  <c:v>39363</c:v>
                </c:pt>
                <c:pt idx="3361">
                  <c:v>39364</c:v>
                </c:pt>
                <c:pt idx="3362">
                  <c:v>39365</c:v>
                </c:pt>
                <c:pt idx="3363">
                  <c:v>39366</c:v>
                </c:pt>
                <c:pt idx="3364">
                  <c:v>39367</c:v>
                </c:pt>
                <c:pt idx="3365">
                  <c:v>39370</c:v>
                </c:pt>
                <c:pt idx="3366">
                  <c:v>39371</c:v>
                </c:pt>
                <c:pt idx="3367">
                  <c:v>39372</c:v>
                </c:pt>
                <c:pt idx="3368">
                  <c:v>39373</c:v>
                </c:pt>
                <c:pt idx="3369">
                  <c:v>39374</c:v>
                </c:pt>
                <c:pt idx="3370">
                  <c:v>39377</c:v>
                </c:pt>
                <c:pt idx="3371">
                  <c:v>39378</c:v>
                </c:pt>
                <c:pt idx="3372">
                  <c:v>39379</c:v>
                </c:pt>
                <c:pt idx="3373">
                  <c:v>39380</c:v>
                </c:pt>
                <c:pt idx="3374">
                  <c:v>39381</c:v>
                </c:pt>
                <c:pt idx="3375">
                  <c:v>39384</c:v>
                </c:pt>
                <c:pt idx="3376">
                  <c:v>39385</c:v>
                </c:pt>
                <c:pt idx="3377">
                  <c:v>39386</c:v>
                </c:pt>
                <c:pt idx="3378">
                  <c:v>39391</c:v>
                </c:pt>
                <c:pt idx="3379">
                  <c:v>39392</c:v>
                </c:pt>
                <c:pt idx="3380">
                  <c:v>39393</c:v>
                </c:pt>
                <c:pt idx="3381">
                  <c:v>39394</c:v>
                </c:pt>
                <c:pt idx="3382">
                  <c:v>39398</c:v>
                </c:pt>
                <c:pt idx="3383">
                  <c:v>39399</c:v>
                </c:pt>
                <c:pt idx="3384">
                  <c:v>39400</c:v>
                </c:pt>
                <c:pt idx="3385">
                  <c:v>39401</c:v>
                </c:pt>
                <c:pt idx="3386">
                  <c:v>39402</c:v>
                </c:pt>
                <c:pt idx="3387">
                  <c:v>39405</c:v>
                </c:pt>
                <c:pt idx="3388">
                  <c:v>39406</c:v>
                </c:pt>
                <c:pt idx="3389">
                  <c:v>39407</c:v>
                </c:pt>
                <c:pt idx="3390">
                  <c:v>39408</c:v>
                </c:pt>
                <c:pt idx="3391">
                  <c:v>39409</c:v>
                </c:pt>
                <c:pt idx="3392">
                  <c:v>39412</c:v>
                </c:pt>
                <c:pt idx="3393">
                  <c:v>39413</c:v>
                </c:pt>
                <c:pt idx="3394">
                  <c:v>39414</c:v>
                </c:pt>
                <c:pt idx="3395">
                  <c:v>39415</c:v>
                </c:pt>
                <c:pt idx="3396">
                  <c:v>39416</c:v>
                </c:pt>
                <c:pt idx="3397">
                  <c:v>39419</c:v>
                </c:pt>
                <c:pt idx="3398">
                  <c:v>39420</c:v>
                </c:pt>
                <c:pt idx="3399">
                  <c:v>39421</c:v>
                </c:pt>
                <c:pt idx="3400">
                  <c:v>39422</c:v>
                </c:pt>
                <c:pt idx="3401">
                  <c:v>39423</c:v>
                </c:pt>
                <c:pt idx="3402">
                  <c:v>39426</c:v>
                </c:pt>
                <c:pt idx="3403">
                  <c:v>39427</c:v>
                </c:pt>
                <c:pt idx="3404">
                  <c:v>39428</c:v>
                </c:pt>
                <c:pt idx="3405">
                  <c:v>39429</c:v>
                </c:pt>
                <c:pt idx="3406">
                  <c:v>39430</c:v>
                </c:pt>
                <c:pt idx="3407">
                  <c:v>39433</c:v>
                </c:pt>
                <c:pt idx="3408">
                  <c:v>39434</c:v>
                </c:pt>
                <c:pt idx="3409">
                  <c:v>39435</c:v>
                </c:pt>
                <c:pt idx="3410">
                  <c:v>39436</c:v>
                </c:pt>
                <c:pt idx="3411">
                  <c:v>39437</c:v>
                </c:pt>
                <c:pt idx="3412">
                  <c:v>39440</c:v>
                </c:pt>
                <c:pt idx="3413">
                  <c:v>39442</c:v>
                </c:pt>
                <c:pt idx="3414">
                  <c:v>39443</c:v>
                </c:pt>
                <c:pt idx="3415">
                  <c:v>39444</c:v>
                </c:pt>
                <c:pt idx="3416">
                  <c:v>39447</c:v>
                </c:pt>
                <c:pt idx="3417">
                  <c:v>39450</c:v>
                </c:pt>
                <c:pt idx="3418">
                  <c:v>39451</c:v>
                </c:pt>
                <c:pt idx="3419">
                  <c:v>39454</c:v>
                </c:pt>
                <c:pt idx="3420">
                  <c:v>39455</c:v>
                </c:pt>
                <c:pt idx="3421">
                  <c:v>39456</c:v>
                </c:pt>
                <c:pt idx="3422">
                  <c:v>39457</c:v>
                </c:pt>
                <c:pt idx="3423">
                  <c:v>39458</c:v>
                </c:pt>
                <c:pt idx="3424">
                  <c:v>39461</c:v>
                </c:pt>
                <c:pt idx="3425">
                  <c:v>39462</c:v>
                </c:pt>
                <c:pt idx="3426">
                  <c:v>39463</c:v>
                </c:pt>
                <c:pt idx="3427">
                  <c:v>39464</c:v>
                </c:pt>
                <c:pt idx="3428">
                  <c:v>39465</c:v>
                </c:pt>
                <c:pt idx="3429">
                  <c:v>39468</c:v>
                </c:pt>
                <c:pt idx="3430">
                  <c:v>39470</c:v>
                </c:pt>
                <c:pt idx="3431">
                  <c:v>39471</c:v>
                </c:pt>
                <c:pt idx="3432">
                  <c:v>39472</c:v>
                </c:pt>
                <c:pt idx="3433">
                  <c:v>39475</c:v>
                </c:pt>
                <c:pt idx="3434">
                  <c:v>39476</c:v>
                </c:pt>
                <c:pt idx="3435">
                  <c:v>39477</c:v>
                </c:pt>
                <c:pt idx="3436">
                  <c:v>39478</c:v>
                </c:pt>
                <c:pt idx="3437">
                  <c:v>39482</c:v>
                </c:pt>
                <c:pt idx="3438">
                  <c:v>39483</c:v>
                </c:pt>
                <c:pt idx="3439">
                  <c:v>39484</c:v>
                </c:pt>
                <c:pt idx="3440">
                  <c:v>39486</c:v>
                </c:pt>
                <c:pt idx="3441">
                  <c:v>39489</c:v>
                </c:pt>
                <c:pt idx="3442">
                  <c:v>39490</c:v>
                </c:pt>
                <c:pt idx="3443">
                  <c:v>39491</c:v>
                </c:pt>
                <c:pt idx="3444">
                  <c:v>39492</c:v>
                </c:pt>
                <c:pt idx="3445">
                  <c:v>39493</c:v>
                </c:pt>
                <c:pt idx="3446">
                  <c:v>39496</c:v>
                </c:pt>
                <c:pt idx="3447">
                  <c:v>39497</c:v>
                </c:pt>
                <c:pt idx="3448">
                  <c:v>39498</c:v>
                </c:pt>
                <c:pt idx="3449">
                  <c:v>39499</c:v>
                </c:pt>
                <c:pt idx="3450">
                  <c:v>39500</c:v>
                </c:pt>
                <c:pt idx="3451">
                  <c:v>39503</c:v>
                </c:pt>
                <c:pt idx="3452">
                  <c:v>39504</c:v>
                </c:pt>
                <c:pt idx="3453">
                  <c:v>39505</c:v>
                </c:pt>
                <c:pt idx="3454">
                  <c:v>39506</c:v>
                </c:pt>
                <c:pt idx="3455">
                  <c:v>39507</c:v>
                </c:pt>
                <c:pt idx="3456">
                  <c:v>39510</c:v>
                </c:pt>
                <c:pt idx="3457">
                  <c:v>39511</c:v>
                </c:pt>
                <c:pt idx="3458">
                  <c:v>39513</c:v>
                </c:pt>
                <c:pt idx="3459">
                  <c:v>39514</c:v>
                </c:pt>
                <c:pt idx="3460">
                  <c:v>39517</c:v>
                </c:pt>
                <c:pt idx="3461">
                  <c:v>39518</c:v>
                </c:pt>
                <c:pt idx="3462">
                  <c:v>39520</c:v>
                </c:pt>
                <c:pt idx="3463">
                  <c:v>39521</c:v>
                </c:pt>
                <c:pt idx="3464">
                  <c:v>39524</c:v>
                </c:pt>
                <c:pt idx="3465">
                  <c:v>39525</c:v>
                </c:pt>
                <c:pt idx="3466">
                  <c:v>39526</c:v>
                </c:pt>
                <c:pt idx="3467">
                  <c:v>39527</c:v>
                </c:pt>
                <c:pt idx="3468">
                  <c:v>39528</c:v>
                </c:pt>
                <c:pt idx="3469">
                  <c:v>39531</c:v>
                </c:pt>
                <c:pt idx="3470">
                  <c:v>39532</c:v>
                </c:pt>
                <c:pt idx="3471">
                  <c:v>39533</c:v>
                </c:pt>
                <c:pt idx="3472">
                  <c:v>39534</c:v>
                </c:pt>
                <c:pt idx="3473">
                  <c:v>39535</c:v>
                </c:pt>
                <c:pt idx="3474">
                  <c:v>39538</c:v>
                </c:pt>
                <c:pt idx="3475">
                  <c:v>39539</c:v>
                </c:pt>
                <c:pt idx="3476">
                  <c:v>39540</c:v>
                </c:pt>
                <c:pt idx="3477">
                  <c:v>39541</c:v>
                </c:pt>
                <c:pt idx="3478">
                  <c:v>39542</c:v>
                </c:pt>
                <c:pt idx="3479">
                  <c:v>39546</c:v>
                </c:pt>
                <c:pt idx="3480">
                  <c:v>39547</c:v>
                </c:pt>
                <c:pt idx="3481">
                  <c:v>39548</c:v>
                </c:pt>
                <c:pt idx="3482">
                  <c:v>39549</c:v>
                </c:pt>
                <c:pt idx="3483">
                  <c:v>39552</c:v>
                </c:pt>
                <c:pt idx="3484">
                  <c:v>39553</c:v>
                </c:pt>
                <c:pt idx="3485">
                  <c:v>39554</c:v>
                </c:pt>
                <c:pt idx="3486">
                  <c:v>39555</c:v>
                </c:pt>
                <c:pt idx="3487">
                  <c:v>39556</c:v>
                </c:pt>
                <c:pt idx="3488">
                  <c:v>39559</c:v>
                </c:pt>
                <c:pt idx="3489">
                  <c:v>39560</c:v>
                </c:pt>
                <c:pt idx="3490">
                  <c:v>39561</c:v>
                </c:pt>
                <c:pt idx="3491">
                  <c:v>39562</c:v>
                </c:pt>
                <c:pt idx="3492">
                  <c:v>39563</c:v>
                </c:pt>
                <c:pt idx="3493">
                  <c:v>39566</c:v>
                </c:pt>
                <c:pt idx="3494">
                  <c:v>39567</c:v>
                </c:pt>
                <c:pt idx="3495">
                  <c:v>39568</c:v>
                </c:pt>
                <c:pt idx="3496">
                  <c:v>39570</c:v>
                </c:pt>
                <c:pt idx="3497">
                  <c:v>39573</c:v>
                </c:pt>
                <c:pt idx="3498">
                  <c:v>39574</c:v>
                </c:pt>
                <c:pt idx="3499">
                  <c:v>39575</c:v>
                </c:pt>
                <c:pt idx="3500">
                  <c:v>39576</c:v>
                </c:pt>
                <c:pt idx="3501">
                  <c:v>39577</c:v>
                </c:pt>
                <c:pt idx="3502">
                  <c:v>39580</c:v>
                </c:pt>
                <c:pt idx="3503">
                  <c:v>39581</c:v>
                </c:pt>
                <c:pt idx="3504">
                  <c:v>39582</c:v>
                </c:pt>
                <c:pt idx="3505">
                  <c:v>39583</c:v>
                </c:pt>
                <c:pt idx="3506">
                  <c:v>39584</c:v>
                </c:pt>
                <c:pt idx="3507">
                  <c:v>39587</c:v>
                </c:pt>
                <c:pt idx="3508">
                  <c:v>39588</c:v>
                </c:pt>
                <c:pt idx="3509">
                  <c:v>39589</c:v>
                </c:pt>
                <c:pt idx="3510">
                  <c:v>39590</c:v>
                </c:pt>
                <c:pt idx="3511">
                  <c:v>39591</c:v>
                </c:pt>
                <c:pt idx="3512">
                  <c:v>39594</c:v>
                </c:pt>
                <c:pt idx="3513">
                  <c:v>39595</c:v>
                </c:pt>
                <c:pt idx="3514">
                  <c:v>39596</c:v>
                </c:pt>
                <c:pt idx="3515">
                  <c:v>39597</c:v>
                </c:pt>
                <c:pt idx="3516">
                  <c:v>39598</c:v>
                </c:pt>
                <c:pt idx="3517">
                  <c:v>39601</c:v>
                </c:pt>
                <c:pt idx="3518">
                  <c:v>39602</c:v>
                </c:pt>
                <c:pt idx="3519">
                  <c:v>39603</c:v>
                </c:pt>
                <c:pt idx="3520">
                  <c:v>39604</c:v>
                </c:pt>
                <c:pt idx="3521">
                  <c:v>39605</c:v>
                </c:pt>
                <c:pt idx="3522">
                  <c:v>39608</c:v>
                </c:pt>
                <c:pt idx="3523">
                  <c:v>39609</c:v>
                </c:pt>
                <c:pt idx="3524">
                  <c:v>39610</c:v>
                </c:pt>
                <c:pt idx="3525">
                  <c:v>39611</c:v>
                </c:pt>
                <c:pt idx="3526">
                  <c:v>39612</c:v>
                </c:pt>
                <c:pt idx="3527">
                  <c:v>39615</c:v>
                </c:pt>
                <c:pt idx="3528">
                  <c:v>39616</c:v>
                </c:pt>
                <c:pt idx="3529">
                  <c:v>39617</c:v>
                </c:pt>
                <c:pt idx="3530">
                  <c:v>39618</c:v>
                </c:pt>
                <c:pt idx="3531">
                  <c:v>39619</c:v>
                </c:pt>
                <c:pt idx="3532">
                  <c:v>39622</c:v>
                </c:pt>
                <c:pt idx="3533">
                  <c:v>39623</c:v>
                </c:pt>
                <c:pt idx="3534">
                  <c:v>39624</c:v>
                </c:pt>
                <c:pt idx="3535">
                  <c:v>39625</c:v>
                </c:pt>
                <c:pt idx="3536">
                  <c:v>39626</c:v>
                </c:pt>
                <c:pt idx="3537">
                  <c:v>39629</c:v>
                </c:pt>
                <c:pt idx="3538">
                  <c:v>39630</c:v>
                </c:pt>
                <c:pt idx="3539">
                  <c:v>39631</c:v>
                </c:pt>
                <c:pt idx="3540">
                  <c:v>39632</c:v>
                </c:pt>
                <c:pt idx="3541">
                  <c:v>39633</c:v>
                </c:pt>
                <c:pt idx="3542">
                  <c:v>39636</c:v>
                </c:pt>
                <c:pt idx="3543">
                  <c:v>39637</c:v>
                </c:pt>
                <c:pt idx="3544">
                  <c:v>39638</c:v>
                </c:pt>
                <c:pt idx="3545">
                  <c:v>39639</c:v>
                </c:pt>
                <c:pt idx="3546">
                  <c:v>39640</c:v>
                </c:pt>
                <c:pt idx="3547">
                  <c:v>39643</c:v>
                </c:pt>
                <c:pt idx="3548">
                  <c:v>39644</c:v>
                </c:pt>
                <c:pt idx="3549">
                  <c:v>39645</c:v>
                </c:pt>
                <c:pt idx="3550">
                  <c:v>39646</c:v>
                </c:pt>
                <c:pt idx="3551">
                  <c:v>39647</c:v>
                </c:pt>
                <c:pt idx="3552">
                  <c:v>39650</c:v>
                </c:pt>
                <c:pt idx="3553">
                  <c:v>39651</c:v>
                </c:pt>
                <c:pt idx="3554">
                  <c:v>39652</c:v>
                </c:pt>
                <c:pt idx="3555">
                  <c:v>39653</c:v>
                </c:pt>
                <c:pt idx="3556">
                  <c:v>39654</c:v>
                </c:pt>
                <c:pt idx="3557">
                  <c:v>39657</c:v>
                </c:pt>
                <c:pt idx="3558">
                  <c:v>39658</c:v>
                </c:pt>
                <c:pt idx="3559">
                  <c:v>39659</c:v>
                </c:pt>
                <c:pt idx="3560">
                  <c:v>39660</c:v>
                </c:pt>
                <c:pt idx="3561">
                  <c:v>39661</c:v>
                </c:pt>
                <c:pt idx="3562">
                  <c:v>39664</c:v>
                </c:pt>
                <c:pt idx="3563">
                  <c:v>39665</c:v>
                </c:pt>
                <c:pt idx="3564">
                  <c:v>39666</c:v>
                </c:pt>
                <c:pt idx="3565">
                  <c:v>39667</c:v>
                </c:pt>
                <c:pt idx="3566">
                  <c:v>39668</c:v>
                </c:pt>
                <c:pt idx="3567">
                  <c:v>39671</c:v>
                </c:pt>
                <c:pt idx="3568">
                  <c:v>39672</c:v>
                </c:pt>
                <c:pt idx="3569">
                  <c:v>39673</c:v>
                </c:pt>
                <c:pt idx="3570">
                  <c:v>39674</c:v>
                </c:pt>
                <c:pt idx="3571">
                  <c:v>39678</c:v>
                </c:pt>
                <c:pt idx="3572">
                  <c:v>39679</c:v>
                </c:pt>
                <c:pt idx="3573">
                  <c:v>39680</c:v>
                </c:pt>
                <c:pt idx="3574">
                  <c:v>39681</c:v>
                </c:pt>
                <c:pt idx="3575">
                  <c:v>39682</c:v>
                </c:pt>
                <c:pt idx="3576">
                  <c:v>39685</c:v>
                </c:pt>
                <c:pt idx="3577">
                  <c:v>39686</c:v>
                </c:pt>
                <c:pt idx="3578">
                  <c:v>39687</c:v>
                </c:pt>
                <c:pt idx="3579">
                  <c:v>39688</c:v>
                </c:pt>
                <c:pt idx="3580">
                  <c:v>39689</c:v>
                </c:pt>
                <c:pt idx="3581">
                  <c:v>39692</c:v>
                </c:pt>
                <c:pt idx="3582">
                  <c:v>39693</c:v>
                </c:pt>
                <c:pt idx="3583">
                  <c:v>39694</c:v>
                </c:pt>
                <c:pt idx="3584">
                  <c:v>39696</c:v>
                </c:pt>
                <c:pt idx="3585">
                  <c:v>39699</c:v>
                </c:pt>
                <c:pt idx="3586">
                  <c:v>39700</c:v>
                </c:pt>
                <c:pt idx="3587">
                  <c:v>39701</c:v>
                </c:pt>
                <c:pt idx="3588">
                  <c:v>39702</c:v>
                </c:pt>
                <c:pt idx="3589">
                  <c:v>39703</c:v>
                </c:pt>
                <c:pt idx="3590">
                  <c:v>39706</c:v>
                </c:pt>
                <c:pt idx="3591">
                  <c:v>39707</c:v>
                </c:pt>
                <c:pt idx="3592">
                  <c:v>39708</c:v>
                </c:pt>
                <c:pt idx="3593">
                  <c:v>39709</c:v>
                </c:pt>
                <c:pt idx="3594">
                  <c:v>39710</c:v>
                </c:pt>
                <c:pt idx="3595">
                  <c:v>39713</c:v>
                </c:pt>
                <c:pt idx="3596">
                  <c:v>39714</c:v>
                </c:pt>
                <c:pt idx="3597">
                  <c:v>39715</c:v>
                </c:pt>
                <c:pt idx="3598">
                  <c:v>39716</c:v>
                </c:pt>
                <c:pt idx="3599">
                  <c:v>39717</c:v>
                </c:pt>
                <c:pt idx="3600">
                  <c:v>39720</c:v>
                </c:pt>
                <c:pt idx="3601">
                  <c:v>39721</c:v>
                </c:pt>
                <c:pt idx="3602">
                  <c:v>39723</c:v>
                </c:pt>
                <c:pt idx="3603">
                  <c:v>39724</c:v>
                </c:pt>
                <c:pt idx="3604">
                  <c:v>39727</c:v>
                </c:pt>
                <c:pt idx="3605">
                  <c:v>39728</c:v>
                </c:pt>
                <c:pt idx="3606">
                  <c:v>39729</c:v>
                </c:pt>
                <c:pt idx="3607">
                  <c:v>39730</c:v>
                </c:pt>
                <c:pt idx="3608">
                  <c:v>39731</c:v>
                </c:pt>
                <c:pt idx="3609">
                  <c:v>39734</c:v>
                </c:pt>
                <c:pt idx="3610">
                  <c:v>39735</c:v>
                </c:pt>
                <c:pt idx="3611">
                  <c:v>39736</c:v>
                </c:pt>
                <c:pt idx="3612">
                  <c:v>39737</c:v>
                </c:pt>
                <c:pt idx="3613">
                  <c:v>39738</c:v>
                </c:pt>
                <c:pt idx="3614">
                  <c:v>39741</c:v>
                </c:pt>
                <c:pt idx="3615">
                  <c:v>39742</c:v>
                </c:pt>
                <c:pt idx="3616">
                  <c:v>39743</c:v>
                </c:pt>
                <c:pt idx="3617">
                  <c:v>39744</c:v>
                </c:pt>
                <c:pt idx="3618">
                  <c:v>39745</c:v>
                </c:pt>
                <c:pt idx="3619">
                  <c:v>39748</c:v>
                </c:pt>
                <c:pt idx="3620">
                  <c:v>39750</c:v>
                </c:pt>
                <c:pt idx="3621">
                  <c:v>39751</c:v>
                </c:pt>
                <c:pt idx="3622">
                  <c:v>39752</c:v>
                </c:pt>
                <c:pt idx="3623">
                  <c:v>39755</c:v>
                </c:pt>
                <c:pt idx="3624">
                  <c:v>39756</c:v>
                </c:pt>
                <c:pt idx="3625">
                  <c:v>39757</c:v>
                </c:pt>
                <c:pt idx="3626">
                  <c:v>39758</c:v>
                </c:pt>
                <c:pt idx="3627">
                  <c:v>39759</c:v>
                </c:pt>
                <c:pt idx="3628">
                  <c:v>39762</c:v>
                </c:pt>
                <c:pt idx="3629">
                  <c:v>39763</c:v>
                </c:pt>
                <c:pt idx="3630">
                  <c:v>39764</c:v>
                </c:pt>
                <c:pt idx="3631">
                  <c:v>39765</c:v>
                </c:pt>
                <c:pt idx="3632">
                  <c:v>39766</c:v>
                </c:pt>
                <c:pt idx="3633">
                  <c:v>39769</c:v>
                </c:pt>
                <c:pt idx="3634">
                  <c:v>39770</c:v>
                </c:pt>
                <c:pt idx="3635">
                  <c:v>39771</c:v>
                </c:pt>
                <c:pt idx="3636">
                  <c:v>39772</c:v>
                </c:pt>
                <c:pt idx="3637">
                  <c:v>39773</c:v>
                </c:pt>
                <c:pt idx="3638">
                  <c:v>39776</c:v>
                </c:pt>
                <c:pt idx="3639">
                  <c:v>39777</c:v>
                </c:pt>
                <c:pt idx="3640">
                  <c:v>39778</c:v>
                </c:pt>
                <c:pt idx="3641">
                  <c:v>39779</c:v>
                </c:pt>
                <c:pt idx="3642">
                  <c:v>39780</c:v>
                </c:pt>
                <c:pt idx="3643">
                  <c:v>39783</c:v>
                </c:pt>
                <c:pt idx="3644">
                  <c:v>39784</c:v>
                </c:pt>
                <c:pt idx="3645">
                  <c:v>39785</c:v>
                </c:pt>
                <c:pt idx="3646">
                  <c:v>39786</c:v>
                </c:pt>
                <c:pt idx="3647">
                  <c:v>39787</c:v>
                </c:pt>
                <c:pt idx="3648">
                  <c:v>39790</c:v>
                </c:pt>
                <c:pt idx="3649">
                  <c:v>39791</c:v>
                </c:pt>
                <c:pt idx="3650">
                  <c:v>39792</c:v>
                </c:pt>
                <c:pt idx="3651">
                  <c:v>39793</c:v>
                </c:pt>
                <c:pt idx="3652">
                  <c:v>39794</c:v>
                </c:pt>
                <c:pt idx="3653">
                  <c:v>39797</c:v>
                </c:pt>
                <c:pt idx="3654">
                  <c:v>39798</c:v>
                </c:pt>
                <c:pt idx="3655">
                  <c:v>39799</c:v>
                </c:pt>
                <c:pt idx="3656">
                  <c:v>39800</c:v>
                </c:pt>
                <c:pt idx="3657">
                  <c:v>39801</c:v>
                </c:pt>
                <c:pt idx="3658">
                  <c:v>39804</c:v>
                </c:pt>
                <c:pt idx="3659">
                  <c:v>39805</c:v>
                </c:pt>
                <c:pt idx="3660">
                  <c:v>39806</c:v>
                </c:pt>
                <c:pt idx="3661">
                  <c:v>39808</c:v>
                </c:pt>
                <c:pt idx="3662">
                  <c:v>39811</c:v>
                </c:pt>
                <c:pt idx="3663">
                  <c:v>39812</c:v>
                </c:pt>
                <c:pt idx="3664">
                  <c:v>39813</c:v>
                </c:pt>
                <c:pt idx="3665">
                  <c:v>39818</c:v>
                </c:pt>
                <c:pt idx="3666">
                  <c:v>39819</c:v>
                </c:pt>
                <c:pt idx="3667">
                  <c:v>39820</c:v>
                </c:pt>
                <c:pt idx="3668">
                  <c:v>39821</c:v>
                </c:pt>
                <c:pt idx="3669">
                  <c:v>39822</c:v>
                </c:pt>
                <c:pt idx="3670">
                  <c:v>39825</c:v>
                </c:pt>
                <c:pt idx="3671">
                  <c:v>39826</c:v>
                </c:pt>
                <c:pt idx="3672">
                  <c:v>39827</c:v>
                </c:pt>
                <c:pt idx="3673">
                  <c:v>39828</c:v>
                </c:pt>
                <c:pt idx="3674">
                  <c:v>39829</c:v>
                </c:pt>
                <c:pt idx="3675">
                  <c:v>39832</c:v>
                </c:pt>
                <c:pt idx="3676">
                  <c:v>39833</c:v>
                </c:pt>
                <c:pt idx="3677">
                  <c:v>39834</c:v>
                </c:pt>
                <c:pt idx="3678">
                  <c:v>39835</c:v>
                </c:pt>
                <c:pt idx="3679">
                  <c:v>39836</c:v>
                </c:pt>
                <c:pt idx="3680">
                  <c:v>39840</c:v>
                </c:pt>
                <c:pt idx="3681">
                  <c:v>39841</c:v>
                </c:pt>
                <c:pt idx="3682">
                  <c:v>39842</c:v>
                </c:pt>
                <c:pt idx="3683">
                  <c:v>39843</c:v>
                </c:pt>
                <c:pt idx="3684">
                  <c:v>39846</c:v>
                </c:pt>
                <c:pt idx="3685">
                  <c:v>39847</c:v>
                </c:pt>
                <c:pt idx="3686">
                  <c:v>39848</c:v>
                </c:pt>
                <c:pt idx="3687">
                  <c:v>39849</c:v>
                </c:pt>
                <c:pt idx="3688">
                  <c:v>39850</c:v>
                </c:pt>
                <c:pt idx="3689">
                  <c:v>39853</c:v>
                </c:pt>
                <c:pt idx="3690">
                  <c:v>39854</c:v>
                </c:pt>
                <c:pt idx="3691">
                  <c:v>39855</c:v>
                </c:pt>
                <c:pt idx="3692">
                  <c:v>39856</c:v>
                </c:pt>
                <c:pt idx="3693">
                  <c:v>39857</c:v>
                </c:pt>
                <c:pt idx="3694">
                  <c:v>39860</c:v>
                </c:pt>
                <c:pt idx="3695">
                  <c:v>39861</c:v>
                </c:pt>
                <c:pt idx="3696">
                  <c:v>39862</c:v>
                </c:pt>
                <c:pt idx="3697">
                  <c:v>39863</c:v>
                </c:pt>
                <c:pt idx="3698">
                  <c:v>39864</c:v>
                </c:pt>
                <c:pt idx="3699">
                  <c:v>39868</c:v>
                </c:pt>
                <c:pt idx="3700">
                  <c:v>39869</c:v>
                </c:pt>
                <c:pt idx="3701">
                  <c:v>39870</c:v>
                </c:pt>
                <c:pt idx="3702">
                  <c:v>39871</c:v>
                </c:pt>
                <c:pt idx="3703">
                  <c:v>39874</c:v>
                </c:pt>
                <c:pt idx="3704">
                  <c:v>39875</c:v>
                </c:pt>
                <c:pt idx="3705">
                  <c:v>39876</c:v>
                </c:pt>
                <c:pt idx="3706">
                  <c:v>39877</c:v>
                </c:pt>
                <c:pt idx="3707">
                  <c:v>39878</c:v>
                </c:pt>
                <c:pt idx="3708">
                  <c:v>39881</c:v>
                </c:pt>
                <c:pt idx="3709">
                  <c:v>39882</c:v>
                </c:pt>
                <c:pt idx="3710">
                  <c:v>39883</c:v>
                </c:pt>
                <c:pt idx="3711">
                  <c:v>39885</c:v>
                </c:pt>
                <c:pt idx="3712">
                  <c:v>39888</c:v>
                </c:pt>
                <c:pt idx="3713">
                  <c:v>39889</c:v>
                </c:pt>
                <c:pt idx="3714">
                  <c:v>39890</c:v>
                </c:pt>
                <c:pt idx="3715">
                  <c:v>39891</c:v>
                </c:pt>
                <c:pt idx="3716">
                  <c:v>39892</c:v>
                </c:pt>
                <c:pt idx="3717">
                  <c:v>39895</c:v>
                </c:pt>
                <c:pt idx="3718">
                  <c:v>39896</c:v>
                </c:pt>
                <c:pt idx="3719">
                  <c:v>39897</c:v>
                </c:pt>
                <c:pt idx="3720">
                  <c:v>39898</c:v>
                </c:pt>
                <c:pt idx="3721">
                  <c:v>39902</c:v>
                </c:pt>
                <c:pt idx="3722">
                  <c:v>39903</c:v>
                </c:pt>
                <c:pt idx="3723">
                  <c:v>39904</c:v>
                </c:pt>
                <c:pt idx="3724">
                  <c:v>39905</c:v>
                </c:pt>
                <c:pt idx="3725">
                  <c:v>39906</c:v>
                </c:pt>
                <c:pt idx="3726">
                  <c:v>39909</c:v>
                </c:pt>
                <c:pt idx="3727">
                  <c:v>39910</c:v>
                </c:pt>
                <c:pt idx="3728">
                  <c:v>39911</c:v>
                </c:pt>
                <c:pt idx="3729">
                  <c:v>39912</c:v>
                </c:pt>
                <c:pt idx="3730">
                  <c:v>39913</c:v>
                </c:pt>
                <c:pt idx="3731">
                  <c:v>39916</c:v>
                </c:pt>
                <c:pt idx="3732">
                  <c:v>39917</c:v>
                </c:pt>
                <c:pt idx="3733">
                  <c:v>39918</c:v>
                </c:pt>
                <c:pt idx="3734">
                  <c:v>39919</c:v>
                </c:pt>
                <c:pt idx="3735">
                  <c:v>39920</c:v>
                </c:pt>
                <c:pt idx="3736">
                  <c:v>39923</c:v>
                </c:pt>
                <c:pt idx="3737">
                  <c:v>39924</c:v>
                </c:pt>
                <c:pt idx="3738">
                  <c:v>39925</c:v>
                </c:pt>
                <c:pt idx="3739">
                  <c:v>39926</c:v>
                </c:pt>
                <c:pt idx="3740">
                  <c:v>39927</c:v>
                </c:pt>
                <c:pt idx="3741">
                  <c:v>39930</c:v>
                </c:pt>
                <c:pt idx="3742">
                  <c:v>39931</c:v>
                </c:pt>
                <c:pt idx="3743">
                  <c:v>39932</c:v>
                </c:pt>
                <c:pt idx="3744">
                  <c:v>39933</c:v>
                </c:pt>
                <c:pt idx="3745">
                  <c:v>39937</c:v>
                </c:pt>
                <c:pt idx="3746">
                  <c:v>39938</c:v>
                </c:pt>
                <c:pt idx="3747">
                  <c:v>39939</c:v>
                </c:pt>
                <c:pt idx="3748">
                  <c:v>39940</c:v>
                </c:pt>
                <c:pt idx="3749">
                  <c:v>39941</c:v>
                </c:pt>
                <c:pt idx="3750">
                  <c:v>39944</c:v>
                </c:pt>
                <c:pt idx="3751">
                  <c:v>39945</c:v>
                </c:pt>
                <c:pt idx="3752">
                  <c:v>39946</c:v>
                </c:pt>
                <c:pt idx="3753">
                  <c:v>39947</c:v>
                </c:pt>
                <c:pt idx="3754">
                  <c:v>39948</c:v>
                </c:pt>
                <c:pt idx="3755">
                  <c:v>39951</c:v>
                </c:pt>
                <c:pt idx="3756">
                  <c:v>39952</c:v>
                </c:pt>
                <c:pt idx="3757">
                  <c:v>39953</c:v>
                </c:pt>
                <c:pt idx="3758">
                  <c:v>39954</c:v>
                </c:pt>
                <c:pt idx="3759">
                  <c:v>39955</c:v>
                </c:pt>
                <c:pt idx="3760">
                  <c:v>39958</c:v>
                </c:pt>
                <c:pt idx="3761">
                  <c:v>39959</c:v>
                </c:pt>
                <c:pt idx="3762">
                  <c:v>39960</c:v>
                </c:pt>
                <c:pt idx="3763">
                  <c:v>39961</c:v>
                </c:pt>
                <c:pt idx="3764">
                  <c:v>39962</c:v>
                </c:pt>
                <c:pt idx="3765">
                  <c:v>39965</c:v>
                </c:pt>
                <c:pt idx="3766">
                  <c:v>39966</c:v>
                </c:pt>
                <c:pt idx="3767">
                  <c:v>39967</c:v>
                </c:pt>
                <c:pt idx="3768">
                  <c:v>39968</c:v>
                </c:pt>
                <c:pt idx="3769">
                  <c:v>39969</c:v>
                </c:pt>
                <c:pt idx="3770">
                  <c:v>39972</c:v>
                </c:pt>
                <c:pt idx="3771">
                  <c:v>39973</c:v>
                </c:pt>
                <c:pt idx="3772">
                  <c:v>39974</c:v>
                </c:pt>
                <c:pt idx="3773">
                  <c:v>39975</c:v>
                </c:pt>
                <c:pt idx="3774">
                  <c:v>39976</c:v>
                </c:pt>
                <c:pt idx="3775">
                  <c:v>39979</c:v>
                </c:pt>
                <c:pt idx="3776">
                  <c:v>39980</c:v>
                </c:pt>
                <c:pt idx="3777">
                  <c:v>39981</c:v>
                </c:pt>
                <c:pt idx="3778">
                  <c:v>39982</c:v>
                </c:pt>
                <c:pt idx="3779">
                  <c:v>39983</c:v>
                </c:pt>
                <c:pt idx="3780">
                  <c:v>39986</c:v>
                </c:pt>
                <c:pt idx="3781">
                  <c:v>39987</c:v>
                </c:pt>
                <c:pt idx="3782">
                  <c:v>39988</c:v>
                </c:pt>
                <c:pt idx="3783">
                  <c:v>39989</c:v>
                </c:pt>
                <c:pt idx="3784">
                  <c:v>39990</c:v>
                </c:pt>
                <c:pt idx="3785">
                  <c:v>39993</c:v>
                </c:pt>
                <c:pt idx="3786">
                  <c:v>39994</c:v>
                </c:pt>
                <c:pt idx="3787">
                  <c:v>39995</c:v>
                </c:pt>
                <c:pt idx="3788">
                  <c:v>39996</c:v>
                </c:pt>
                <c:pt idx="3789">
                  <c:v>39997</c:v>
                </c:pt>
                <c:pt idx="3790">
                  <c:v>40000</c:v>
                </c:pt>
                <c:pt idx="3791">
                  <c:v>40001</c:v>
                </c:pt>
                <c:pt idx="3792">
                  <c:v>40002</c:v>
                </c:pt>
                <c:pt idx="3793">
                  <c:v>40003</c:v>
                </c:pt>
                <c:pt idx="3794">
                  <c:v>40004</c:v>
                </c:pt>
                <c:pt idx="3795">
                  <c:v>40007</c:v>
                </c:pt>
                <c:pt idx="3796">
                  <c:v>40008</c:v>
                </c:pt>
                <c:pt idx="3797">
                  <c:v>40009</c:v>
                </c:pt>
                <c:pt idx="3798">
                  <c:v>40010</c:v>
                </c:pt>
                <c:pt idx="3799">
                  <c:v>40011</c:v>
                </c:pt>
                <c:pt idx="3800">
                  <c:v>40014</c:v>
                </c:pt>
                <c:pt idx="3801">
                  <c:v>40015</c:v>
                </c:pt>
                <c:pt idx="3802">
                  <c:v>40016</c:v>
                </c:pt>
                <c:pt idx="3803">
                  <c:v>40017</c:v>
                </c:pt>
                <c:pt idx="3804">
                  <c:v>40018</c:v>
                </c:pt>
                <c:pt idx="3805">
                  <c:v>40021</c:v>
                </c:pt>
                <c:pt idx="3806">
                  <c:v>40022</c:v>
                </c:pt>
                <c:pt idx="3807">
                  <c:v>40023</c:v>
                </c:pt>
                <c:pt idx="3808">
                  <c:v>40024</c:v>
                </c:pt>
                <c:pt idx="3809">
                  <c:v>40025</c:v>
                </c:pt>
                <c:pt idx="3810">
                  <c:v>40028</c:v>
                </c:pt>
                <c:pt idx="3811">
                  <c:v>40029</c:v>
                </c:pt>
                <c:pt idx="3812">
                  <c:v>40030</c:v>
                </c:pt>
                <c:pt idx="3813">
                  <c:v>40031</c:v>
                </c:pt>
                <c:pt idx="3814">
                  <c:v>40032</c:v>
                </c:pt>
                <c:pt idx="3815">
                  <c:v>40035</c:v>
                </c:pt>
                <c:pt idx="3816">
                  <c:v>40036</c:v>
                </c:pt>
                <c:pt idx="3817">
                  <c:v>40037</c:v>
                </c:pt>
                <c:pt idx="3818">
                  <c:v>40038</c:v>
                </c:pt>
                <c:pt idx="3819">
                  <c:v>40039</c:v>
                </c:pt>
                <c:pt idx="3820">
                  <c:v>40042</c:v>
                </c:pt>
                <c:pt idx="3821">
                  <c:v>40043</c:v>
                </c:pt>
                <c:pt idx="3822">
                  <c:v>40044</c:v>
                </c:pt>
                <c:pt idx="3823">
                  <c:v>40045</c:v>
                </c:pt>
                <c:pt idx="3824">
                  <c:v>40046</c:v>
                </c:pt>
                <c:pt idx="3825">
                  <c:v>40050</c:v>
                </c:pt>
                <c:pt idx="3826">
                  <c:v>40051</c:v>
                </c:pt>
                <c:pt idx="3827">
                  <c:v>40052</c:v>
                </c:pt>
                <c:pt idx="3828">
                  <c:v>40053</c:v>
                </c:pt>
                <c:pt idx="3829">
                  <c:v>40056</c:v>
                </c:pt>
                <c:pt idx="3830">
                  <c:v>40057</c:v>
                </c:pt>
                <c:pt idx="3831">
                  <c:v>40058</c:v>
                </c:pt>
                <c:pt idx="3832">
                  <c:v>40059</c:v>
                </c:pt>
                <c:pt idx="3833">
                  <c:v>40060</c:v>
                </c:pt>
                <c:pt idx="3834">
                  <c:v>40063</c:v>
                </c:pt>
                <c:pt idx="3835">
                  <c:v>40064</c:v>
                </c:pt>
                <c:pt idx="3836">
                  <c:v>40065</c:v>
                </c:pt>
                <c:pt idx="3837">
                  <c:v>40066</c:v>
                </c:pt>
                <c:pt idx="3838">
                  <c:v>40067</c:v>
                </c:pt>
                <c:pt idx="3839">
                  <c:v>40070</c:v>
                </c:pt>
                <c:pt idx="3840">
                  <c:v>40071</c:v>
                </c:pt>
                <c:pt idx="3841">
                  <c:v>40072</c:v>
                </c:pt>
                <c:pt idx="3842">
                  <c:v>40073</c:v>
                </c:pt>
                <c:pt idx="3843">
                  <c:v>40074</c:v>
                </c:pt>
                <c:pt idx="3844">
                  <c:v>40078</c:v>
                </c:pt>
                <c:pt idx="3845">
                  <c:v>40079</c:v>
                </c:pt>
                <c:pt idx="3846">
                  <c:v>40080</c:v>
                </c:pt>
                <c:pt idx="3847">
                  <c:v>40081</c:v>
                </c:pt>
                <c:pt idx="3848">
                  <c:v>40084</c:v>
                </c:pt>
                <c:pt idx="3849">
                  <c:v>40085</c:v>
                </c:pt>
                <c:pt idx="3850">
                  <c:v>40086</c:v>
                </c:pt>
                <c:pt idx="3851">
                  <c:v>40087</c:v>
                </c:pt>
                <c:pt idx="3852">
                  <c:v>40088</c:v>
                </c:pt>
                <c:pt idx="3853">
                  <c:v>40091</c:v>
                </c:pt>
                <c:pt idx="3854">
                  <c:v>40092</c:v>
                </c:pt>
                <c:pt idx="3855">
                  <c:v>40093</c:v>
                </c:pt>
                <c:pt idx="3856">
                  <c:v>40094</c:v>
                </c:pt>
                <c:pt idx="3857">
                  <c:v>40095</c:v>
                </c:pt>
                <c:pt idx="3858">
                  <c:v>40098</c:v>
                </c:pt>
                <c:pt idx="3859">
                  <c:v>40099</c:v>
                </c:pt>
                <c:pt idx="3860">
                  <c:v>40100</c:v>
                </c:pt>
                <c:pt idx="3861">
                  <c:v>40101</c:v>
                </c:pt>
                <c:pt idx="3862">
                  <c:v>40102</c:v>
                </c:pt>
                <c:pt idx="3863">
                  <c:v>40105</c:v>
                </c:pt>
                <c:pt idx="3864">
                  <c:v>40106</c:v>
                </c:pt>
                <c:pt idx="3865">
                  <c:v>40107</c:v>
                </c:pt>
                <c:pt idx="3866">
                  <c:v>40108</c:v>
                </c:pt>
                <c:pt idx="3867">
                  <c:v>40109</c:v>
                </c:pt>
                <c:pt idx="3868">
                  <c:v>40112</c:v>
                </c:pt>
                <c:pt idx="3869">
                  <c:v>40113</c:v>
                </c:pt>
                <c:pt idx="3870">
                  <c:v>40114</c:v>
                </c:pt>
                <c:pt idx="3871">
                  <c:v>40115</c:v>
                </c:pt>
                <c:pt idx="3872">
                  <c:v>40116</c:v>
                </c:pt>
                <c:pt idx="3873">
                  <c:v>40120</c:v>
                </c:pt>
                <c:pt idx="3874">
                  <c:v>40121</c:v>
                </c:pt>
                <c:pt idx="3875">
                  <c:v>40122</c:v>
                </c:pt>
                <c:pt idx="3876">
                  <c:v>40123</c:v>
                </c:pt>
                <c:pt idx="3877">
                  <c:v>40126</c:v>
                </c:pt>
                <c:pt idx="3878">
                  <c:v>40127</c:v>
                </c:pt>
                <c:pt idx="3879">
                  <c:v>40128</c:v>
                </c:pt>
                <c:pt idx="3880">
                  <c:v>40129</c:v>
                </c:pt>
                <c:pt idx="3881">
                  <c:v>40130</c:v>
                </c:pt>
                <c:pt idx="3882">
                  <c:v>40133</c:v>
                </c:pt>
                <c:pt idx="3883">
                  <c:v>40134</c:v>
                </c:pt>
                <c:pt idx="3884">
                  <c:v>40135</c:v>
                </c:pt>
                <c:pt idx="3885">
                  <c:v>40136</c:v>
                </c:pt>
                <c:pt idx="3886">
                  <c:v>40137</c:v>
                </c:pt>
                <c:pt idx="3887">
                  <c:v>40140</c:v>
                </c:pt>
                <c:pt idx="3888">
                  <c:v>40141</c:v>
                </c:pt>
                <c:pt idx="3889">
                  <c:v>40142</c:v>
                </c:pt>
                <c:pt idx="3890">
                  <c:v>40143</c:v>
                </c:pt>
                <c:pt idx="3891">
                  <c:v>40144</c:v>
                </c:pt>
                <c:pt idx="3892">
                  <c:v>40147</c:v>
                </c:pt>
                <c:pt idx="3893">
                  <c:v>40148</c:v>
                </c:pt>
                <c:pt idx="3894">
                  <c:v>40149</c:v>
                </c:pt>
                <c:pt idx="3895">
                  <c:v>40150</c:v>
                </c:pt>
                <c:pt idx="3896">
                  <c:v>40151</c:v>
                </c:pt>
                <c:pt idx="3897">
                  <c:v>40154</c:v>
                </c:pt>
                <c:pt idx="3898">
                  <c:v>40155</c:v>
                </c:pt>
                <c:pt idx="3899">
                  <c:v>40156</c:v>
                </c:pt>
                <c:pt idx="3900">
                  <c:v>40157</c:v>
                </c:pt>
                <c:pt idx="3901">
                  <c:v>40158</c:v>
                </c:pt>
                <c:pt idx="3902">
                  <c:v>40161</c:v>
                </c:pt>
                <c:pt idx="3903">
                  <c:v>40162</c:v>
                </c:pt>
                <c:pt idx="3904">
                  <c:v>40163</c:v>
                </c:pt>
                <c:pt idx="3905">
                  <c:v>40164</c:v>
                </c:pt>
                <c:pt idx="3906">
                  <c:v>40165</c:v>
                </c:pt>
                <c:pt idx="3907">
                  <c:v>40168</c:v>
                </c:pt>
                <c:pt idx="3908">
                  <c:v>40169</c:v>
                </c:pt>
                <c:pt idx="3909">
                  <c:v>40170</c:v>
                </c:pt>
                <c:pt idx="3910">
                  <c:v>40171</c:v>
                </c:pt>
                <c:pt idx="3911">
                  <c:v>40175</c:v>
                </c:pt>
                <c:pt idx="3912">
                  <c:v>40176</c:v>
                </c:pt>
                <c:pt idx="3913">
                  <c:v>40177</c:v>
                </c:pt>
                <c:pt idx="3914">
                  <c:v>40178</c:v>
                </c:pt>
                <c:pt idx="3915">
                  <c:v>40182</c:v>
                </c:pt>
                <c:pt idx="3916">
                  <c:v>40183</c:v>
                </c:pt>
                <c:pt idx="3917">
                  <c:v>40184</c:v>
                </c:pt>
                <c:pt idx="3918">
                  <c:v>40185</c:v>
                </c:pt>
                <c:pt idx="3919">
                  <c:v>40186</c:v>
                </c:pt>
                <c:pt idx="3920">
                  <c:v>40189</c:v>
                </c:pt>
                <c:pt idx="3921">
                  <c:v>40190</c:v>
                </c:pt>
                <c:pt idx="3922">
                  <c:v>40191</c:v>
                </c:pt>
                <c:pt idx="3923">
                  <c:v>40192</c:v>
                </c:pt>
                <c:pt idx="3924">
                  <c:v>40193</c:v>
                </c:pt>
                <c:pt idx="3925">
                  <c:v>40196</c:v>
                </c:pt>
                <c:pt idx="3926">
                  <c:v>40197</c:v>
                </c:pt>
                <c:pt idx="3927">
                  <c:v>40198</c:v>
                </c:pt>
                <c:pt idx="3928">
                  <c:v>40199</c:v>
                </c:pt>
                <c:pt idx="3929">
                  <c:v>40200</c:v>
                </c:pt>
                <c:pt idx="3930">
                  <c:v>40203</c:v>
                </c:pt>
                <c:pt idx="3931">
                  <c:v>40204</c:v>
                </c:pt>
                <c:pt idx="3932">
                  <c:v>40205</c:v>
                </c:pt>
                <c:pt idx="3933">
                  <c:v>40206</c:v>
                </c:pt>
                <c:pt idx="3934">
                  <c:v>40207</c:v>
                </c:pt>
                <c:pt idx="3935">
                  <c:v>40211</c:v>
                </c:pt>
                <c:pt idx="3936">
                  <c:v>40212</c:v>
                </c:pt>
                <c:pt idx="3937">
                  <c:v>40213</c:v>
                </c:pt>
                <c:pt idx="3938">
                  <c:v>40214</c:v>
                </c:pt>
                <c:pt idx="3939">
                  <c:v>40217</c:v>
                </c:pt>
                <c:pt idx="3940">
                  <c:v>40218</c:v>
                </c:pt>
                <c:pt idx="3941">
                  <c:v>40219</c:v>
                </c:pt>
                <c:pt idx="3942">
                  <c:v>40220</c:v>
                </c:pt>
                <c:pt idx="3943">
                  <c:v>40224</c:v>
                </c:pt>
                <c:pt idx="3944">
                  <c:v>40225</c:v>
                </c:pt>
                <c:pt idx="3945">
                  <c:v>40226</c:v>
                </c:pt>
                <c:pt idx="3946">
                  <c:v>40227</c:v>
                </c:pt>
                <c:pt idx="3947">
                  <c:v>40228</c:v>
                </c:pt>
                <c:pt idx="3948">
                  <c:v>40231</c:v>
                </c:pt>
                <c:pt idx="3949">
                  <c:v>40232</c:v>
                </c:pt>
                <c:pt idx="3950">
                  <c:v>40233</c:v>
                </c:pt>
                <c:pt idx="3951">
                  <c:v>40234</c:v>
                </c:pt>
                <c:pt idx="3952">
                  <c:v>40235</c:v>
                </c:pt>
                <c:pt idx="3953">
                  <c:v>40238</c:v>
                </c:pt>
                <c:pt idx="3954">
                  <c:v>40239</c:v>
                </c:pt>
                <c:pt idx="3955">
                  <c:v>40240</c:v>
                </c:pt>
                <c:pt idx="3956">
                  <c:v>40241</c:v>
                </c:pt>
                <c:pt idx="3957">
                  <c:v>40242</c:v>
                </c:pt>
                <c:pt idx="3958">
                  <c:v>40245</c:v>
                </c:pt>
                <c:pt idx="3959">
                  <c:v>40246</c:v>
                </c:pt>
                <c:pt idx="3960">
                  <c:v>40247</c:v>
                </c:pt>
                <c:pt idx="3961">
                  <c:v>40248</c:v>
                </c:pt>
                <c:pt idx="3962">
                  <c:v>40252</c:v>
                </c:pt>
                <c:pt idx="3963">
                  <c:v>40254</c:v>
                </c:pt>
                <c:pt idx="3964">
                  <c:v>40255</c:v>
                </c:pt>
                <c:pt idx="3965">
                  <c:v>40256</c:v>
                </c:pt>
                <c:pt idx="3966">
                  <c:v>40259</c:v>
                </c:pt>
                <c:pt idx="3967">
                  <c:v>40260</c:v>
                </c:pt>
                <c:pt idx="3968">
                  <c:v>40261</c:v>
                </c:pt>
                <c:pt idx="3969">
                  <c:v>40262</c:v>
                </c:pt>
                <c:pt idx="3970">
                  <c:v>40263</c:v>
                </c:pt>
                <c:pt idx="3971">
                  <c:v>40266</c:v>
                </c:pt>
                <c:pt idx="3972">
                  <c:v>40267</c:v>
                </c:pt>
                <c:pt idx="3973">
                  <c:v>40268</c:v>
                </c:pt>
                <c:pt idx="3974">
                  <c:v>40269</c:v>
                </c:pt>
                <c:pt idx="3975">
                  <c:v>40270</c:v>
                </c:pt>
                <c:pt idx="3976">
                  <c:v>40273</c:v>
                </c:pt>
                <c:pt idx="3977">
                  <c:v>40274</c:v>
                </c:pt>
                <c:pt idx="3978">
                  <c:v>40275</c:v>
                </c:pt>
                <c:pt idx="3979">
                  <c:v>40276</c:v>
                </c:pt>
                <c:pt idx="3980">
                  <c:v>40277</c:v>
                </c:pt>
                <c:pt idx="3981">
                  <c:v>40280</c:v>
                </c:pt>
                <c:pt idx="3982">
                  <c:v>40281</c:v>
                </c:pt>
                <c:pt idx="3983">
                  <c:v>40282</c:v>
                </c:pt>
                <c:pt idx="3984">
                  <c:v>40283</c:v>
                </c:pt>
                <c:pt idx="3985">
                  <c:v>40284</c:v>
                </c:pt>
                <c:pt idx="3986">
                  <c:v>40287</c:v>
                </c:pt>
                <c:pt idx="3987">
                  <c:v>40288</c:v>
                </c:pt>
                <c:pt idx="3988">
                  <c:v>40289</c:v>
                </c:pt>
                <c:pt idx="3989">
                  <c:v>40290</c:v>
                </c:pt>
                <c:pt idx="3990">
                  <c:v>40291</c:v>
                </c:pt>
                <c:pt idx="3991">
                  <c:v>40294</c:v>
                </c:pt>
                <c:pt idx="3992">
                  <c:v>40295</c:v>
                </c:pt>
                <c:pt idx="3993">
                  <c:v>40296</c:v>
                </c:pt>
                <c:pt idx="3994">
                  <c:v>40297</c:v>
                </c:pt>
                <c:pt idx="3995">
                  <c:v>40298</c:v>
                </c:pt>
                <c:pt idx="3996">
                  <c:v>40301</c:v>
                </c:pt>
                <c:pt idx="3997">
                  <c:v>40302</c:v>
                </c:pt>
                <c:pt idx="3998">
                  <c:v>40304</c:v>
                </c:pt>
                <c:pt idx="3999">
                  <c:v>40305</c:v>
                </c:pt>
                <c:pt idx="4000">
                  <c:v>40308</c:v>
                </c:pt>
                <c:pt idx="4001">
                  <c:v>40309</c:v>
                </c:pt>
                <c:pt idx="4002">
                  <c:v>40310</c:v>
                </c:pt>
                <c:pt idx="4003">
                  <c:v>40311</c:v>
                </c:pt>
                <c:pt idx="4004">
                  <c:v>40312</c:v>
                </c:pt>
                <c:pt idx="4005">
                  <c:v>40315</c:v>
                </c:pt>
                <c:pt idx="4006">
                  <c:v>40316</c:v>
                </c:pt>
                <c:pt idx="4007">
                  <c:v>40317</c:v>
                </c:pt>
                <c:pt idx="4008">
                  <c:v>40318</c:v>
                </c:pt>
                <c:pt idx="4009">
                  <c:v>40319</c:v>
                </c:pt>
                <c:pt idx="4010">
                  <c:v>40322</c:v>
                </c:pt>
                <c:pt idx="4011">
                  <c:v>40323</c:v>
                </c:pt>
                <c:pt idx="4012">
                  <c:v>40324</c:v>
                </c:pt>
                <c:pt idx="4013">
                  <c:v>40325</c:v>
                </c:pt>
                <c:pt idx="4014">
                  <c:v>40326</c:v>
                </c:pt>
                <c:pt idx="4015">
                  <c:v>40329</c:v>
                </c:pt>
                <c:pt idx="4016">
                  <c:v>40330</c:v>
                </c:pt>
                <c:pt idx="4017">
                  <c:v>40331</c:v>
                </c:pt>
                <c:pt idx="4018">
                  <c:v>40332</c:v>
                </c:pt>
                <c:pt idx="4019">
                  <c:v>40333</c:v>
                </c:pt>
                <c:pt idx="4020">
                  <c:v>40336</c:v>
                </c:pt>
                <c:pt idx="4021">
                  <c:v>40337</c:v>
                </c:pt>
                <c:pt idx="4022">
                  <c:v>40338</c:v>
                </c:pt>
                <c:pt idx="4023">
                  <c:v>40339</c:v>
                </c:pt>
                <c:pt idx="4024">
                  <c:v>40340</c:v>
                </c:pt>
                <c:pt idx="4025">
                  <c:v>40343</c:v>
                </c:pt>
                <c:pt idx="4026">
                  <c:v>40344</c:v>
                </c:pt>
                <c:pt idx="4027">
                  <c:v>40345</c:v>
                </c:pt>
                <c:pt idx="4028">
                  <c:v>40346</c:v>
                </c:pt>
                <c:pt idx="4029">
                  <c:v>40347</c:v>
                </c:pt>
                <c:pt idx="4030">
                  <c:v>40350</c:v>
                </c:pt>
                <c:pt idx="4031">
                  <c:v>40351</c:v>
                </c:pt>
                <c:pt idx="4032">
                  <c:v>40352</c:v>
                </c:pt>
                <c:pt idx="4033">
                  <c:v>40353</c:v>
                </c:pt>
                <c:pt idx="4034">
                  <c:v>40354</c:v>
                </c:pt>
                <c:pt idx="4035">
                  <c:v>40357</c:v>
                </c:pt>
                <c:pt idx="4036">
                  <c:v>40358</c:v>
                </c:pt>
                <c:pt idx="4037">
                  <c:v>40359</c:v>
                </c:pt>
                <c:pt idx="4038">
                  <c:v>40360</c:v>
                </c:pt>
                <c:pt idx="4039">
                  <c:v>40361</c:v>
                </c:pt>
                <c:pt idx="4040">
                  <c:v>40364</c:v>
                </c:pt>
                <c:pt idx="4041">
                  <c:v>40365</c:v>
                </c:pt>
                <c:pt idx="4042">
                  <c:v>40366</c:v>
                </c:pt>
                <c:pt idx="4043">
                  <c:v>40367</c:v>
                </c:pt>
                <c:pt idx="4044">
                  <c:v>40368</c:v>
                </c:pt>
                <c:pt idx="4045">
                  <c:v>40371</c:v>
                </c:pt>
                <c:pt idx="4046">
                  <c:v>40372</c:v>
                </c:pt>
                <c:pt idx="4047">
                  <c:v>40373</c:v>
                </c:pt>
                <c:pt idx="4048">
                  <c:v>40374</c:v>
                </c:pt>
                <c:pt idx="4049">
                  <c:v>40375</c:v>
                </c:pt>
                <c:pt idx="4050">
                  <c:v>40378</c:v>
                </c:pt>
                <c:pt idx="4051">
                  <c:v>40379</c:v>
                </c:pt>
                <c:pt idx="4052">
                  <c:v>40380</c:v>
                </c:pt>
                <c:pt idx="4053">
                  <c:v>40381</c:v>
                </c:pt>
                <c:pt idx="4054">
                  <c:v>40382</c:v>
                </c:pt>
                <c:pt idx="4055">
                  <c:v>40385</c:v>
                </c:pt>
                <c:pt idx="4056">
                  <c:v>40386</c:v>
                </c:pt>
                <c:pt idx="4057">
                  <c:v>40387</c:v>
                </c:pt>
                <c:pt idx="4058">
                  <c:v>40388</c:v>
                </c:pt>
                <c:pt idx="4059">
                  <c:v>40389</c:v>
                </c:pt>
                <c:pt idx="4060">
                  <c:v>40392</c:v>
                </c:pt>
                <c:pt idx="4061">
                  <c:v>40393</c:v>
                </c:pt>
                <c:pt idx="4062">
                  <c:v>40394</c:v>
                </c:pt>
                <c:pt idx="4063">
                  <c:v>40395</c:v>
                </c:pt>
                <c:pt idx="4064">
                  <c:v>40396</c:v>
                </c:pt>
                <c:pt idx="4065">
                  <c:v>40399</c:v>
                </c:pt>
                <c:pt idx="4066">
                  <c:v>40400</c:v>
                </c:pt>
                <c:pt idx="4067">
                  <c:v>40401</c:v>
                </c:pt>
                <c:pt idx="4068">
                  <c:v>40402</c:v>
                </c:pt>
                <c:pt idx="4069">
                  <c:v>40403</c:v>
                </c:pt>
                <c:pt idx="4070">
                  <c:v>40406</c:v>
                </c:pt>
                <c:pt idx="4071">
                  <c:v>40407</c:v>
                </c:pt>
                <c:pt idx="4072">
                  <c:v>40408</c:v>
                </c:pt>
                <c:pt idx="4073">
                  <c:v>40409</c:v>
                </c:pt>
                <c:pt idx="4074">
                  <c:v>40410</c:v>
                </c:pt>
                <c:pt idx="4075">
                  <c:v>40413</c:v>
                </c:pt>
                <c:pt idx="4076">
                  <c:v>40414</c:v>
                </c:pt>
                <c:pt idx="4077">
                  <c:v>40415</c:v>
                </c:pt>
                <c:pt idx="4078">
                  <c:v>40416</c:v>
                </c:pt>
                <c:pt idx="4079">
                  <c:v>40417</c:v>
                </c:pt>
                <c:pt idx="4080">
                  <c:v>40420</c:v>
                </c:pt>
                <c:pt idx="4081">
                  <c:v>40421</c:v>
                </c:pt>
                <c:pt idx="4082">
                  <c:v>40422</c:v>
                </c:pt>
                <c:pt idx="4083">
                  <c:v>40423</c:v>
                </c:pt>
                <c:pt idx="4084">
                  <c:v>40424</c:v>
                </c:pt>
                <c:pt idx="4085">
                  <c:v>40427</c:v>
                </c:pt>
                <c:pt idx="4086">
                  <c:v>40428</c:v>
                </c:pt>
                <c:pt idx="4087">
                  <c:v>40429</c:v>
                </c:pt>
                <c:pt idx="4088">
                  <c:v>40430</c:v>
                </c:pt>
                <c:pt idx="4089">
                  <c:v>40434</c:v>
                </c:pt>
                <c:pt idx="4090">
                  <c:v>40435</c:v>
                </c:pt>
                <c:pt idx="4091">
                  <c:v>40436</c:v>
                </c:pt>
                <c:pt idx="4092">
                  <c:v>40437</c:v>
                </c:pt>
                <c:pt idx="4093">
                  <c:v>40438</c:v>
                </c:pt>
                <c:pt idx="4094">
                  <c:v>40441</c:v>
                </c:pt>
                <c:pt idx="4095">
                  <c:v>40442</c:v>
                </c:pt>
                <c:pt idx="4096">
                  <c:v>40443</c:v>
                </c:pt>
                <c:pt idx="4097">
                  <c:v>40444</c:v>
                </c:pt>
                <c:pt idx="4098">
                  <c:v>40445</c:v>
                </c:pt>
                <c:pt idx="4099">
                  <c:v>40448</c:v>
                </c:pt>
                <c:pt idx="4100">
                  <c:v>40449</c:v>
                </c:pt>
                <c:pt idx="4101">
                  <c:v>40450</c:v>
                </c:pt>
                <c:pt idx="4102">
                  <c:v>40451</c:v>
                </c:pt>
                <c:pt idx="4103">
                  <c:v>40452</c:v>
                </c:pt>
                <c:pt idx="4104">
                  <c:v>40455</c:v>
                </c:pt>
                <c:pt idx="4105">
                  <c:v>40456</c:v>
                </c:pt>
                <c:pt idx="4106">
                  <c:v>40457</c:v>
                </c:pt>
                <c:pt idx="4107">
                  <c:v>40458</c:v>
                </c:pt>
                <c:pt idx="4108">
                  <c:v>40459</c:v>
                </c:pt>
                <c:pt idx="4109">
                  <c:v>40462</c:v>
                </c:pt>
                <c:pt idx="4110">
                  <c:v>40463</c:v>
                </c:pt>
                <c:pt idx="4111">
                  <c:v>40464</c:v>
                </c:pt>
                <c:pt idx="4112">
                  <c:v>40465</c:v>
                </c:pt>
                <c:pt idx="4113">
                  <c:v>40466</c:v>
                </c:pt>
                <c:pt idx="4114">
                  <c:v>40469</c:v>
                </c:pt>
                <c:pt idx="4115">
                  <c:v>40470</c:v>
                </c:pt>
                <c:pt idx="4116">
                  <c:v>40471</c:v>
                </c:pt>
                <c:pt idx="4117">
                  <c:v>40472</c:v>
                </c:pt>
                <c:pt idx="4118">
                  <c:v>40473</c:v>
                </c:pt>
                <c:pt idx="4119">
                  <c:v>40476</c:v>
                </c:pt>
                <c:pt idx="4120">
                  <c:v>40477</c:v>
                </c:pt>
                <c:pt idx="4121">
                  <c:v>40478</c:v>
                </c:pt>
                <c:pt idx="4122">
                  <c:v>40479</c:v>
                </c:pt>
                <c:pt idx="4123">
                  <c:v>40480</c:v>
                </c:pt>
                <c:pt idx="4124">
                  <c:v>40483</c:v>
                </c:pt>
                <c:pt idx="4125">
                  <c:v>40485</c:v>
                </c:pt>
                <c:pt idx="4126">
                  <c:v>40486</c:v>
                </c:pt>
                <c:pt idx="4127">
                  <c:v>40490</c:v>
                </c:pt>
                <c:pt idx="4128">
                  <c:v>40491</c:v>
                </c:pt>
                <c:pt idx="4129">
                  <c:v>40492</c:v>
                </c:pt>
                <c:pt idx="4130">
                  <c:v>40493</c:v>
                </c:pt>
                <c:pt idx="4131">
                  <c:v>40494</c:v>
                </c:pt>
                <c:pt idx="4132">
                  <c:v>40497</c:v>
                </c:pt>
                <c:pt idx="4133">
                  <c:v>40498</c:v>
                </c:pt>
                <c:pt idx="4134">
                  <c:v>40499</c:v>
                </c:pt>
                <c:pt idx="4135">
                  <c:v>40500</c:v>
                </c:pt>
                <c:pt idx="4136">
                  <c:v>40501</c:v>
                </c:pt>
                <c:pt idx="4137">
                  <c:v>40504</c:v>
                </c:pt>
                <c:pt idx="4138">
                  <c:v>40505</c:v>
                </c:pt>
                <c:pt idx="4139">
                  <c:v>40506</c:v>
                </c:pt>
                <c:pt idx="4140">
                  <c:v>40507</c:v>
                </c:pt>
                <c:pt idx="4141">
                  <c:v>40508</c:v>
                </c:pt>
                <c:pt idx="4142">
                  <c:v>40511</c:v>
                </c:pt>
                <c:pt idx="4143">
                  <c:v>40512</c:v>
                </c:pt>
                <c:pt idx="4144">
                  <c:v>40513</c:v>
                </c:pt>
                <c:pt idx="4145">
                  <c:v>40514</c:v>
                </c:pt>
                <c:pt idx="4146">
                  <c:v>40515</c:v>
                </c:pt>
                <c:pt idx="4147">
                  <c:v>40518</c:v>
                </c:pt>
                <c:pt idx="4148">
                  <c:v>40519</c:v>
                </c:pt>
                <c:pt idx="4149">
                  <c:v>40520</c:v>
                </c:pt>
                <c:pt idx="4150">
                  <c:v>40521</c:v>
                </c:pt>
                <c:pt idx="4151">
                  <c:v>40522</c:v>
                </c:pt>
                <c:pt idx="4152">
                  <c:v>40525</c:v>
                </c:pt>
                <c:pt idx="4153">
                  <c:v>40526</c:v>
                </c:pt>
                <c:pt idx="4154">
                  <c:v>40527</c:v>
                </c:pt>
                <c:pt idx="4155">
                  <c:v>40528</c:v>
                </c:pt>
                <c:pt idx="4156">
                  <c:v>40529</c:v>
                </c:pt>
                <c:pt idx="4157">
                  <c:v>40532</c:v>
                </c:pt>
                <c:pt idx="4158">
                  <c:v>40533</c:v>
                </c:pt>
                <c:pt idx="4159">
                  <c:v>40534</c:v>
                </c:pt>
                <c:pt idx="4160">
                  <c:v>40535</c:v>
                </c:pt>
                <c:pt idx="4161">
                  <c:v>40536</c:v>
                </c:pt>
                <c:pt idx="4162">
                  <c:v>40539</c:v>
                </c:pt>
                <c:pt idx="4163">
                  <c:v>40540</c:v>
                </c:pt>
                <c:pt idx="4164">
                  <c:v>40541</c:v>
                </c:pt>
                <c:pt idx="4165">
                  <c:v>40542</c:v>
                </c:pt>
                <c:pt idx="4166">
                  <c:v>40543</c:v>
                </c:pt>
                <c:pt idx="4167">
                  <c:v>40547</c:v>
                </c:pt>
                <c:pt idx="4168">
                  <c:v>40548</c:v>
                </c:pt>
                <c:pt idx="4169">
                  <c:v>40549</c:v>
                </c:pt>
                <c:pt idx="4170">
                  <c:v>40550</c:v>
                </c:pt>
                <c:pt idx="4171">
                  <c:v>40553</c:v>
                </c:pt>
                <c:pt idx="4172">
                  <c:v>40554</c:v>
                </c:pt>
                <c:pt idx="4173">
                  <c:v>40555</c:v>
                </c:pt>
                <c:pt idx="4174">
                  <c:v>40556</c:v>
                </c:pt>
                <c:pt idx="4175">
                  <c:v>40557</c:v>
                </c:pt>
                <c:pt idx="4176">
                  <c:v>40560</c:v>
                </c:pt>
                <c:pt idx="4177">
                  <c:v>40561</c:v>
                </c:pt>
                <c:pt idx="4178">
                  <c:v>40562</c:v>
                </c:pt>
                <c:pt idx="4179">
                  <c:v>40564</c:v>
                </c:pt>
                <c:pt idx="4180">
                  <c:v>40567</c:v>
                </c:pt>
                <c:pt idx="4181">
                  <c:v>40568</c:v>
                </c:pt>
                <c:pt idx="4182">
                  <c:v>40569</c:v>
                </c:pt>
                <c:pt idx="4183">
                  <c:v>40570</c:v>
                </c:pt>
                <c:pt idx="4184">
                  <c:v>40571</c:v>
                </c:pt>
                <c:pt idx="4185">
                  <c:v>40574</c:v>
                </c:pt>
                <c:pt idx="4186">
                  <c:v>40576</c:v>
                </c:pt>
                <c:pt idx="4187">
                  <c:v>40578</c:v>
                </c:pt>
                <c:pt idx="4188">
                  <c:v>40581</c:v>
                </c:pt>
                <c:pt idx="4189">
                  <c:v>40582</c:v>
                </c:pt>
                <c:pt idx="4190">
                  <c:v>40583</c:v>
                </c:pt>
                <c:pt idx="4191">
                  <c:v>40584</c:v>
                </c:pt>
                <c:pt idx="4192">
                  <c:v>40585</c:v>
                </c:pt>
                <c:pt idx="4193">
                  <c:v>40588</c:v>
                </c:pt>
                <c:pt idx="4194">
                  <c:v>40589</c:v>
                </c:pt>
                <c:pt idx="4195">
                  <c:v>40590</c:v>
                </c:pt>
                <c:pt idx="4196">
                  <c:v>40591</c:v>
                </c:pt>
                <c:pt idx="4197">
                  <c:v>40592</c:v>
                </c:pt>
                <c:pt idx="4198">
                  <c:v>40595</c:v>
                </c:pt>
                <c:pt idx="4199">
                  <c:v>40596</c:v>
                </c:pt>
                <c:pt idx="4200">
                  <c:v>40597</c:v>
                </c:pt>
                <c:pt idx="4201">
                  <c:v>40598</c:v>
                </c:pt>
                <c:pt idx="4202">
                  <c:v>40599</c:v>
                </c:pt>
                <c:pt idx="4203">
                  <c:v>40602</c:v>
                </c:pt>
                <c:pt idx="4204">
                  <c:v>40603</c:v>
                </c:pt>
                <c:pt idx="4205">
                  <c:v>40605</c:v>
                </c:pt>
                <c:pt idx="4206">
                  <c:v>40606</c:v>
                </c:pt>
                <c:pt idx="4207">
                  <c:v>40609</c:v>
                </c:pt>
                <c:pt idx="4208">
                  <c:v>40610</c:v>
                </c:pt>
                <c:pt idx="4209">
                  <c:v>40611</c:v>
                </c:pt>
                <c:pt idx="4210">
                  <c:v>40612</c:v>
                </c:pt>
                <c:pt idx="4211">
                  <c:v>40613</c:v>
                </c:pt>
                <c:pt idx="4212">
                  <c:v>40616</c:v>
                </c:pt>
                <c:pt idx="4213">
                  <c:v>40617</c:v>
                </c:pt>
                <c:pt idx="4214">
                  <c:v>40618</c:v>
                </c:pt>
                <c:pt idx="4215">
                  <c:v>40619</c:v>
                </c:pt>
                <c:pt idx="4216">
                  <c:v>40620</c:v>
                </c:pt>
                <c:pt idx="4217">
                  <c:v>40623</c:v>
                </c:pt>
                <c:pt idx="4218">
                  <c:v>40624</c:v>
                </c:pt>
                <c:pt idx="4219">
                  <c:v>40625</c:v>
                </c:pt>
                <c:pt idx="4220">
                  <c:v>40626</c:v>
                </c:pt>
                <c:pt idx="4221">
                  <c:v>40627</c:v>
                </c:pt>
                <c:pt idx="4222">
                  <c:v>40630</c:v>
                </c:pt>
                <c:pt idx="4223">
                  <c:v>40631</c:v>
                </c:pt>
                <c:pt idx="4224">
                  <c:v>40632</c:v>
                </c:pt>
                <c:pt idx="4225">
                  <c:v>40633</c:v>
                </c:pt>
                <c:pt idx="4226">
                  <c:v>40634</c:v>
                </c:pt>
                <c:pt idx="4227">
                  <c:v>40638</c:v>
                </c:pt>
                <c:pt idx="4228">
                  <c:v>40639</c:v>
                </c:pt>
                <c:pt idx="4229">
                  <c:v>40640</c:v>
                </c:pt>
                <c:pt idx="4230">
                  <c:v>40641</c:v>
                </c:pt>
                <c:pt idx="4231">
                  <c:v>40644</c:v>
                </c:pt>
                <c:pt idx="4232">
                  <c:v>40645</c:v>
                </c:pt>
                <c:pt idx="4233">
                  <c:v>40646</c:v>
                </c:pt>
                <c:pt idx="4234">
                  <c:v>40647</c:v>
                </c:pt>
                <c:pt idx="4235">
                  <c:v>40648</c:v>
                </c:pt>
                <c:pt idx="4236">
                  <c:v>40651</c:v>
                </c:pt>
                <c:pt idx="4237">
                  <c:v>40652</c:v>
                </c:pt>
                <c:pt idx="4238">
                  <c:v>40653</c:v>
                </c:pt>
                <c:pt idx="4239">
                  <c:v>40654</c:v>
                </c:pt>
                <c:pt idx="4240">
                  <c:v>40655</c:v>
                </c:pt>
                <c:pt idx="4241">
                  <c:v>40658</c:v>
                </c:pt>
                <c:pt idx="4242">
                  <c:v>40659</c:v>
                </c:pt>
                <c:pt idx="4243">
                  <c:v>40660</c:v>
                </c:pt>
                <c:pt idx="4244">
                  <c:v>40661</c:v>
                </c:pt>
                <c:pt idx="4245">
                  <c:v>40662</c:v>
                </c:pt>
                <c:pt idx="4246">
                  <c:v>40665</c:v>
                </c:pt>
                <c:pt idx="4247">
                  <c:v>40666</c:v>
                </c:pt>
                <c:pt idx="4248">
                  <c:v>40667</c:v>
                </c:pt>
                <c:pt idx="4249">
                  <c:v>40668</c:v>
                </c:pt>
                <c:pt idx="4250">
                  <c:v>40669</c:v>
                </c:pt>
                <c:pt idx="4251">
                  <c:v>40672</c:v>
                </c:pt>
                <c:pt idx="4252">
                  <c:v>40673</c:v>
                </c:pt>
                <c:pt idx="4253">
                  <c:v>40674</c:v>
                </c:pt>
                <c:pt idx="4254">
                  <c:v>40675</c:v>
                </c:pt>
                <c:pt idx="4255">
                  <c:v>40676</c:v>
                </c:pt>
                <c:pt idx="4256">
                  <c:v>40679</c:v>
                </c:pt>
                <c:pt idx="4257">
                  <c:v>40680</c:v>
                </c:pt>
                <c:pt idx="4258">
                  <c:v>40681</c:v>
                </c:pt>
                <c:pt idx="4259">
                  <c:v>40682</c:v>
                </c:pt>
                <c:pt idx="4260">
                  <c:v>40683</c:v>
                </c:pt>
                <c:pt idx="4261">
                  <c:v>40686</c:v>
                </c:pt>
                <c:pt idx="4262">
                  <c:v>40687</c:v>
                </c:pt>
                <c:pt idx="4263">
                  <c:v>40688</c:v>
                </c:pt>
                <c:pt idx="4264">
                  <c:v>40689</c:v>
                </c:pt>
                <c:pt idx="4265">
                  <c:v>40690</c:v>
                </c:pt>
                <c:pt idx="4266">
                  <c:v>40693</c:v>
                </c:pt>
                <c:pt idx="4267">
                  <c:v>40694</c:v>
                </c:pt>
                <c:pt idx="4268">
                  <c:v>40695</c:v>
                </c:pt>
                <c:pt idx="4269">
                  <c:v>40696</c:v>
                </c:pt>
                <c:pt idx="4270">
                  <c:v>40697</c:v>
                </c:pt>
                <c:pt idx="4271">
                  <c:v>40700</c:v>
                </c:pt>
                <c:pt idx="4272">
                  <c:v>40701</c:v>
                </c:pt>
                <c:pt idx="4273">
                  <c:v>40702</c:v>
                </c:pt>
                <c:pt idx="4274">
                  <c:v>40703</c:v>
                </c:pt>
                <c:pt idx="4275">
                  <c:v>40704</c:v>
                </c:pt>
                <c:pt idx="4276">
                  <c:v>40707</c:v>
                </c:pt>
                <c:pt idx="4277">
                  <c:v>40708</c:v>
                </c:pt>
                <c:pt idx="4278">
                  <c:v>40709</c:v>
                </c:pt>
                <c:pt idx="4279">
                  <c:v>40710</c:v>
                </c:pt>
                <c:pt idx="4280">
                  <c:v>40711</c:v>
                </c:pt>
                <c:pt idx="4281">
                  <c:v>40714</c:v>
                </c:pt>
                <c:pt idx="4282">
                  <c:v>40715</c:v>
                </c:pt>
                <c:pt idx="4283">
                  <c:v>40716</c:v>
                </c:pt>
                <c:pt idx="4284">
                  <c:v>40717</c:v>
                </c:pt>
                <c:pt idx="4285">
                  <c:v>40718</c:v>
                </c:pt>
                <c:pt idx="4286">
                  <c:v>40721</c:v>
                </c:pt>
                <c:pt idx="4287">
                  <c:v>40722</c:v>
                </c:pt>
                <c:pt idx="4288">
                  <c:v>40723</c:v>
                </c:pt>
                <c:pt idx="4289">
                  <c:v>40724</c:v>
                </c:pt>
                <c:pt idx="4290">
                  <c:v>40725</c:v>
                </c:pt>
                <c:pt idx="4291">
                  <c:v>40728</c:v>
                </c:pt>
                <c:pt idx="4292">
                  <c:v>40729</c:v>
                </c:pt>
                <c:pt idx="4293">
                  <c:v>40730</c:v>
                </c:pt>
                <c:pt idx="4294">
                  <c:v>40731</c:v>
                </c:pt>
                <c:pt idx="4295">
                  <c:v>40732</c:v>
                </c:pt>
                <c:pt idx="4296">
                  <c:v>40735</c:v>
                </c:pt>
                <c:pt idx="4297">
                  <c:v>40736</c:v>
                </c:pt>
                <c:pt idx="4298">
                  <c:v>40737</c:v>
                </c:pt>
                <c:pt idx="4299">
                  <c:v>40738</c:v>
                </c:pt>
                <c:pt idx="4300">
                  <c:v>40739</c:v>
                </c:pt>
                <c:pt idx="4301">
                  <c:v>40742</c:v>
                </c:pt>
                <c:pt idx="4302">
                  <c:v>40743</c:v>
                </c:pt>
                <c:pt idx="4303">
                  <c:v>40744</c:v>
                </c:pt>
                <c:pt idx="4304">
                  <c:v>40745</c:v>
                </c:pt>
                <c:pt idx="4305">
                  <c:v>40746</c:v>
                </c:pt>
                <c:pt idx="4306">
                  <c:v>40749</c:v>
                </c:pt>
                <c:pt idx="4307">
                  <c:v>40750</c:v>
                </c:pt>
                <c:pt idx="4308">
                  <c:v>40751</c:v>
                </c:pt>
                <c:pt idx="4309">
                  <c:v>40752</c:v>
                </c:pt>
                <c:pt idx="4310">
                  <c:v>40753</c:v>
                </c:pt>
                <c:pt idx="4311">
                  <c:v>40756</c:v>
                </c:pt>
                <c:pt idx="4312">
                  <c:v>40757</c:v>
                </c:pt>
                <c:pt idx="4313">
                  <c:v>40758</c:v>
                </c:pt>
                <c:pt idx="4314">
                  <c:v>40759</c:v>
                </c:pt>
                <c:pt idx="4315">
                  <c:v>40760</c:v>
                </c:pt>
                <c:pt idx="4316">
                  <c:v>40763</c:v>
                </c:pt>
                <c:pt idx="4317">
                  <c:v>40764</c:v>
                </c:pt>
                <c:pt idx="4318">
                  <c:v>40765</c:v>
                </c:pt>
                <c:pt idx="4319">
                  <c:v>40766</c:v>
                </c:pt>
                <c:pt idx="4320">
                  <c:v>40767</c:v>
                </c:pt>
                <c:pt idx="4321">
                  <c:v>40770</c:v>
                </c:pt>
                <c:pt idx="4322">
                  <c:v>40771</c:v>
                </c:pt>
                <c:pt idx="4323">
                  <c:v>40772</c:v>
                </c:pt>
                <c:pt idx="4324">
                  <c:v>40773</c:v>
                </c:pt>
                <c:pt idx="4325">
                  <c:v>40774</c:v>
                </c:pt>
                <c:pt idx="4326">
                  <c:v>40777</c:v>
                </c:pt>
                <c:pt idx="4327">
                  <c:v>40778</c:v>
                </c:pt>
                <c:pt idx="4328">
                  <c:v>40779</c:v>
                </c:pt>
                <c:pt idx="4329">
                  <c:v>40780</c:v>
                </c:pt>
                <c:pt idx="4330">
                  <c:v>40781</c:v>
                </c:pt>
                <c:pt idx="4331">
                  <c:v>40784</c:v>
                </c:pt>
                <c:pt idx="4332">
                  <c:v>40785</c:v>
                </c:pt>
                <c:pt idx="4333">
                  <c:v>40787</c:v>
                </c:pt>
                <c:pt idx="4334">
                  <c:v>40791</c:v>
                </c:pt>
                <c:pt idx="4335">
                  <c:v>40792</c:v>
                </c:pt>
                <c:pt idx="4336">
                  <c:v>40793</c:v>
                </c:pt>
                <c:pt idx="4337">
                  <c:v>40794</c:v>
                </c:pt>
                <c:pt idx="4338">
                  <c:v>40795</c:v>
                </c:pt>
                <c:pt idx="4339">
                  <c:v>40798</c:v>
                </c:pt>
                <c:pt idx="4340">
                  <c:v>40799</c:v>
                </c:pt>
                <c:pt idx="4341">
                  <c:v>40800</c:v>
                </c:pt>
                <c:pt idx="4342">
                  <c:v>40801</c:v>
                </c:pt>
                <c:pt idx="4343">
                  <c:v>40802</c:v>
                </c:pt>
                <c:pt idx="4344">
                  <c:v>40805</c:v>
                </c:pt>
                <c:pt idx="4345">
                  <c:v>40806</c:v>
                </c:pt>
                <c:pt idx="4346">
                  <c:v>40807</c:v>
                </c:pt>
                <c:pt idx="4347">
                  <c:v>40808</c:v>
                </c:pt>
                <c:pt idx="4348">
                  <c:v>40809</c:v>
                </c:pt>
                <c:pt idx="4349">
                  <c:v>40812</c:v>
                </c:pt>
                <c:pt idx="4350">
                  <c:v>40813</c:v>
                </c:pt>
                <c:pt idx="4351">
                  <c:v>40814</c:v>
                </c:pt>
                <c:pt idx="4352">
                  <c:v>40815</c:v>
                </c:pt>
                <c:pt idx="4353">
                  <c:v>40816</c:v>
                </c:pt>
                <c:pt idx="4354">
                  <c:v>40819</c:v>
                </c:pt>
                <c:pt idx="4355">
                  <c:v>40820</c:v>
                </c:pt>
                <c:pt idx="4356">
                  <c:v>40821</c:v>
                </c:pt>
                <c:pt idx="4357">
                  <c:v>40822</c:v>
                </c:pt>
                <c:pt idx="4358">
                  <c:v>40823</c:v>
                </c:pt>
                <c:pt idx="4359">
                  <c:v>40826</c:v>
                </c:pt>
                <c:pt idx="4360">
                  <c:v>40827</c:v>
                </c:pt>
                <c:pt idx="4361">
                  <c:v>40828</c:v>
                </c:pt>
                <c:pt idx="4362">
                  <c:v>40829</c:v>
                </c:pt>
                <c:pt idx="4363">
                  <c:v>40830</c:v>
                </c:pt>
                <c:pt idx="4364">
                  <c:v>40833</c:v>
                </c:pt>
                <c:pt idx="4365">
                  <c:v>40834</c:v>
                </c:pt>
                <c:pt idx="4366">
                  <c:v>40835</c:v>
                </c:pt>
                <c:pt idx="4367">
                  <c:v>40836</c:v>
                </c:pt>
                <c:pt idx="4368">
                  <c:v>40837</c:v>
                </c:pt>
                <c:pt idx="4369">
                  <c:v>40840</c:v>
                </c:pt>
                <c:pt idx="4370">
                  <c:v>40841</c:v>
                </c:pt>
                <c:pt idx="4371">
                  <c:v>40843</c:v>
                </c:pt>
                <c:pt idx="4372">
                  <c:v>40844</c:v>
                </c:pt>
                <c:pt idx="4373">
                  <c:v>40847</c:v>
                </c:pt>
                <c:pt idx="4374">
                  <c:v>40850</c:v>
                </c:pt>
                <c:pt idx="4375">
                  <c:v>40851</c:v>
                </c:pt>
                <c:pt idx="4376">
                  <c:v>40854</c:v>
                </c:pt>
                <c:pt idx="4377">
                  <c:v>40855</c:v>
                </c:pt>
                <c:pt idx="4378">
                  <c:v>40856</c:v>
                </c:pt>
                <c:pt idx="4379">
                  <c:v>40857</c:v>
                </c:pt>
                <c:pt idx="4380">
                  <c:v>40858</c:v>
                </c:pt>
                <c:pt idx="4381">
                  <c:v>40861</c:v>
                </c:pt>
                <c:pt idx="4382">
                  <c:v>40862</c:v>
                </c:pt>
                <c:pt idx="4383">
                  <c:v>40863</c:v>
                </c:pt>
                <c:pt idx="4384">
                  <c:v>40864</c:v>
                </c:pt>
                <c:pt idx="4385">
                  <c:v>40865</c:v>
                </c:pt>
                <c:pt idx="4386">
                  <c:v>40868</c:v>
                </c:pt>
                <c:pt idx="4387">
                  <c:v>40869</c:v>
                </c:pt>
                <c:pt idx="4388">
                  <c:v>40870</c:v>
                </c:pt>
                <c:pt idx="4389">
                  <c:v>40871</c:v>
                </c:pt>
                <c:pt idx="4390">
                  <c:v>40872</c:v>
                </c:pt>
                <c:pt idx="4391">
                  <c:v>40875</c:v>
                </c:pt>
                <c:pt idx="4392">
                  <c:v>40876</c:v>
                </c:pt>
                <c:pt idx="4393">
                  <c:v>40877</c:v>
                </c:pt>
                <c:pt idx="4394">
                  <c:v>40878</c:v>
                </c:pt>
                <c:pt idx="4395">
                  <c:v>40879</c:v>
                </c:pt>
                <c:pt idx="4396">
                  <c:v>40882</c:v>
                </c:pt>
                <c:pt idx="4397">
                  <c:v>40883</c:v>
                </c:pt>
                <c:pt idx="4398">
                  <c:v>40884</c:v>
                </c:pt>
                <c:pt idx="4399">
                  <c:v>40885</c:v>
                </c:pt>
                <c:pt idx="4400">
                  <c:v>40886</c:v>
                </c:pt>
                <c:pt idx="4401">
                  <c:v>40889</c:v>
                </c:pt>
                <c:pt idx="4402">
                  <c:v>40890</c:v>
                </c:pt>
                <c:pt idx="4403">
                  <c:v>40891</c:v>
                </c:pt>
                <c:pt idx="4404">
                  <c:v>40892</c:v>
                </c:pt>
                <c:pt idx="4405">
                  <c:v>40893</c:v>
                </c:pt>
                <c:pt idx="4406">
                  <c:v>40896</c:v>
                </c:pt>
                <c:pt idx="4407">
                  <c:v>40897</c:v>
                </c:pt>
                <c:pt idx="4408">
                  <c:v>40898</c:v>
                </c:pt>
                <c:pt idx="4409">
                  <c:v>40899</c:v>
                </c:pt>
                <c:pt idx="4410">
                  <c:v>40900</c:v>
                </c:pt>
                <c:pt idx="4411">
                  <c:v>40903</c:v>
                </c:pt>
                <c:pt idx="4412">
                  <c:v>40904</c:v>
                </c:pt>
                <c:pt idx="4413">
                  <c:v>40905</c:v>
                </c:pt>
                <c:pt idx="4414">
                  <c:v>40906</c:v>
                </c:pt>
                <c:pt idx="4415">
                  <c:v>40907</c:v>
                </c:pt>
                <c:pt idx="4416">
                  <c:v>40911</c:v>
                </c:pt>
                <c:pt idx="4417">
                  <c:v>40912</c:v>
                </c:pt>
                <c:pt idx="4418">
                  <c:v>40913</c:v>
                </c:pt>
                <c:pt idx="4419">
                  <c:v>40914</c:v>
                </c:pt>
                <c:pt idx="4420">
                  <c:v>40917</c:v>
                </c:pt>
                <c:pt idx="4421">
                  <c:v>40918</c:v>
                </c:pt>
                <c:pt idx="4422">
                  <c:v>40919</c:v>
                </c:pt>
                <c:pt idx="4423">
                  <c:v>40920</c:v>
                </c:pt>
                <c:pt idx="4424">
                  <c:v>40921</c:v>
                </c:pt>
                <c:pt idx="4425">
                  <c:v>40924</c:v>
                </c:pt>
                <c:pt idx="4426">
                  <c:v>40925</c:v>
                </c:pt>
                <c:pt idx="4427">
                  <c:v>40926</c:v>
                </c:pt>
                <c:pt idx="4428">
                  <c:v>40927</c:v>
                </c:pt>
                <c:pt idx="4429">
                  <c:v>40928</c:v>
                </c:pt>
                <c:pt idx="4430">
                  <c:v>40932</c:v>
                </c:pt>
                <c:pt idx="4431">
                  <c:v>40933</c:v>
                </c:pt>
                <c:pt idx="4432">
                  <c:v>40934</c:v>
                </c:pt>
                <c:pt idx="4433">
                  <c:v>40935</c:v>
                </c:pt>
                <c:pt idx="4434">
                  <c:v>40938</c:v>
                </c:pt>
                <c:pt idx="4435">
                  <c:v>40939</c:v>
                </c:pt>
                <c:pt idx="4436">
                  <c:v>40941</c:v>
                </c:pt>
                <c:pt idx="4437">
                  <c:v>40942</c:v>
                </c:pt>
                <c:pt idx="4438">
                  <c:v>40945</c:v>
                </c:pt>
                <c:pt idx="4439">
                  <c:v>40947</c:v>
                </c:pt>
                <c:pt idx="4440">
                  <c:v>40948</c:v>
                </c:pt>
                <c:pt idx="4441">
                  <c:v>40949</c:v>
                </c:pt>
                <c:pt idx="4442">
                  <c:v>40952</c:v>
                </c:pt>
                <c:pt idx="4443">
                  <c:v>40953</c:v>
                </c:pt>
                <c:pt idx="4444">
                  <c:v>40954</c:v>
                </c:pt>
                <c:pt idx="4445">
                  <c:v>40955</c:v>
                </c:pt>
                <c:pt idx="4446">
                  <c:v>40956</c:v>
                </c:pt>
                <c:pt idx="4447">
                  <c:v>40960</c:v>
                </c:pt>
                <c:pt idx="4448">
                  <c:v>40961</c:v>
                </c:pt>
                <c:pt idx="4449">
                  <c:v>40962</c:v>
                </c:pt>
                <c:pt idx="4450">
                  <c:v>40963</c:v>
                </c:pt>
                <c:pt idx="4451">
                  <c:v>40966</c:v>
                </c:pt>
                <c:pt idx="4452">
                  <c:v>40967</c:v>
                </c:pt>
                <c:pt idx="4453">
                  <c:v>40968</c:v>
                </c:pt>
                <c:pt idx="4454">
                  <c:v>40969</c:v>
                </c:pt>
                <c:pt idx="4455">
                  <c:v>40970</c:v>
                </c:pt>
                <c:pt idx="4456">
                  <c:v>40973</c:v>
                </c:pt>
                <c:pt idx="4457">
                  <c:v>40974</c:v>
                </c:pt>
                <c:pt idx="4458">
                  <c:v>40975</c:v>
                </c:pt>
                <c:pt idx="4459">
                  <c:v>40976</c:v>
                </c:pt>
                <c:pt idx="4460">
                  <c:v>40977</c:v>
                </c:pt>
                <c:pt idx="4461">
                  <c:v>40981</c:v>
                </c:pt>
                <c:pt idx="4462">
                  <c:v>40982</c:v>
                </c:pt>
                <c:pt idx="4463">
                  <c:v>40983</c:v>
                </c:pt>
                <c:pt idx="4464">
                  <c:v>40984</c:v>
                </c:pt>
                <c:pt idx="4465">
                  <c:v>40987</c:v>
                </c:pt>
                <c:pt idx="4466">
                  <c:v>40988</c:v>
                </c:pt>
                <c:pt idx="4467">
                  <c:v>40989</c:v>
                </c:pt>
                <c:pt idx="4468">
                  <c:v>40990</c:v>
                </c:pt>
                <c:pt idx="4469">
                  <c:v>40994</c:v>
                </c:pt>
                <c:pt idx="4470">
                  <c:v>40995</c:v>
                </c:pt>
                <c:pt idx="4471">
                  <c:v>40996</c:v>
                </c:pt>
                <c:pt idx="4472">
                  <c:v>40997</c:v>
                </c:pt>
                <c:pt idx="4473">
                  <c:v>40998</c:v>
                </c:pt>
                <c:pt idx="4474">
                  <c:v>41001</c:v>
                </c:pt>
                <c:pt idx="4475">
                  <c:v>41002</c:v>
                </c:pt>
                <c:pt idx="4476">
                  <c:v>41003</c:v>
                </c:pt>
                <c:pt idx="4477">
                  <c:v>41004</c:v>
                </c:pt>
                <c:pt idx="4478">
                  <c:v>41005</c:v>
                </c:pt>
                <c:pt idx="4479">
                  <c:v>41008</c:v>
                </c:pt>
                <c:pt idx="4480">
                  <c:v>41009</c:v>
                </c:pt>
                <c:pt idx="4481">
                  <c:v>41010</c:v>
                </c:pt>
                <c:pt idx="4482">
                  <c:v>41011</c:v>
                </c:pt>
                <c:pt idx="4483">
                  <c:v>41012</c:v>
                </c:pt>
                <c:pt idx="4484">
                  <c:v>41015</c:v>
                </c:pt>
                <c:pt idx="4485">
                  <c:v>41016</c:v>
                </c:pt>
                <c:pt idx="4486">
                  <c:v>41017</c:v>
                </c:pt>
                <c:pt idx="4487">
                  <c:v>41018</c:v>
                </c:pt>
                <c:pt idx="4488">
                  <c:v>41019</c:v>
                </c:pt>
                <c:pt idx="4489">
                  <c:v>41022</c:v>
                </c:pt>
                <c:pt idx="4490">
                  <c:v>41023</c:v>
                </c:pt>
                <c:pt idx="4491">
                  <c:v>41024</c:v>
                </c:pt>
                <c:pt idx="4492">
                  <c:v>41025</c:v>
                </c:pt>
                <c:pt idx="4493">
                  <c:v>41026</c:v>
                </c:pt>
                <c:pt idx="4494">
                  <c:v>41029</c:v>
                </c:pt>
                <c:pt idx="4495">
                  <c:v>41031</c:v>
                </c:pt>
                <c:pt idx="4496">
                  <c:v>41032</c:v>
                </c:pt>
                <c:pt idx="4497">
                  <c:v>41033</c:v>
                </c:pt>
                <c:pt idx="4498">
                  <c:v>41036</c:v>
                </c:pt>
                <c:pt idx="4499">
                  <c:v>41037</c:v>
                </c:pt>
                <c:pt idx="4500">
                  <c:v>41038</c:v>
                </c:pt>
                <c:pt idx="4501">
                  <c:v>41039</c:v>
                </c:pt>
                <c:pt idx="4502">
                  <c:v>41040</c:v>
                </c:pt>
                <c:pt idx="4503">
                  <c:v>41043</c:v>
                </c:pt>
                <c:pt idx="4504">
                  <c:v>41044</c:v>
                </c:pt>
                <c:pt idx="4505">
                  <c:v>41045</c:v>
                </c:pt>
                <c:pt idx="4506">
                  <c:v>41046</c:v>
                </c:pt>
                <c:pt idx="4507">
                  <c:v>41047</c:v>
                </c:pt>
                <c:pt idx="4508">
                  <c:v>41050</c:v>
                </c:pt>
                <c:pt idx="4509">
                  <c:v>41051</c:v>
                </c:pt>
                <c:pt idx="4510">
                  <c:v>41052</c:v>
                </c:pt>
                <c:pt idx="4511">
                  <c:v>41053</c:v>
                </c:pt>
                <c:pt idx="4512">
                  <c:v>41054</c:v>
                </c:pt>
                <c:pt idx="4513">
                  <c:v>41057</c:v>
                </c:pt>
                <c:pt idx="4514">
                  <c:v>41058</c:v>
                </c:pt>
                <c:pt idx="4515">
                  <c:v>41059</c:v>
                </c:pt>
                <c:pt idx="4516">
                  <c:v>41060</c:v>
                </c:pt>
                <c:pt idx="4517">
                  <c:v>41061</c:v>
                </c:pt>
                <c:pt idx="4518">
                  <c:v>41064</c:v>
                </c:pt>
                <c:pt idx="4519">
                  <c:v>41065</c:v>
                </c:pt>
                <c:pt idx="4520">
                  <c:v>41066</c:v>
                </c:pt>
                <c:pt idx="4521">
                  <c:v>41067</c:v>
                </c:pt>
                <c:pt idx="4522">
                  <c:v>41068</c:v>
                </c:pt>
                <c:pt idx="4523">
                  <c:v>41071</c:v>
                </c:pt>
                <c:pt idx="4524">
                  <c:v>41072</c:v>
                </c:pt>
                <c:pt idx="4525">
                  <c:v>41073</c:v>
                </c:pt>
                <c:pt idx="4526">
                  <c:v>41074</c:v>
                </c:pt>
                <c:pt idx="4527">
                  <c:v>41075</c:v>
                </c:pt>
                <c:pt idx="4528">
                  <c:v>41078</c:v>
                </c:pt>
                <c:pt idx="4529">
                  <c:v>41079</c:v>
                </c:pt>
                <c:pt idx="4530">
                  <c:v>41080</c:v>
                </c:pt>
                <c:pt idx="4531">
                  <c:v>41081</c:v>
                </c:pt>
                <c:pt idx="4532">
                  <c:v>41082</c:v>
                </c:pt>
                <c:pt idx="4533">
                  <c:v>41085</c:v>
                </c:pt>
                <c:pt idx="4534">
                  <c:v>41086</c:v>
                </c:pt>
                <c:pt idx="4535">
                  <c:v>41087</c:v>
                </c:pt>
                <c:pt idx="4536">
                  <c:v>41088</c:v>
                </c:pt>
                <c:pt idx="4537">
                  <c:v>41089</c:v>
                </c:pt>
                <c:pt idx="4538">
                  <c:v>41092</c:v>
                </c:pt>
                <c:pt idx="4539">
                  <c:v>41093</c:v>
                </c:pt>
                <c:pt idx="4540">
                  <c:v>41094</c:v>
                </c:pt>
                <c:pt idx="4541">
                  <c:v>41095</c:v>
                </c:pt>
                <c:pt idx="4542">
                  <c:v>41096</c:v>
                </c:pt>
                <c:pt idx="4543">
                  <c:v>41099</c:v>
                </c:pt>
                <c:pt idx="4544">
                  <c:v>41100</c:v>
                </c:pt>
                <c:pt idx="4545">
                  <c:v>41101</c:v>
                </c:pt>
                <c:pt idx="4546">
                  <c:v>41102</c:v>
                </c:pt>
                <c:pt idx="4547">
                  <c:v>41103</c:v>
                </c:pt>
                <c:pt idx="4548">
                  <c:v>41106</c:v>
                </c:pt>
                <c:pt idx="4549">
                  <c:v>41107</c:v>
                </c:pt>
                <c:pt idx="4550">
                  <c:v>41108</c:v>
                </c:pt>
                <c:pt idx="4551">
                  <c:v>41109</c:v>
                </c:pt>
                <c:pt idx="4552">
                  <c:v>41110</c:v>
                </c:pt>
                <c:pt idx="4553">
                  <c:v>41113</c:v>
                </c:pt>
                <c:pt idx="4554">
                  <c:v>41114</c:v>
                </c:pt>
                <c:pt idx="4555">
                  <c:v>41115</c:v>
                </c:pt>
                <c:pt idx="4556">
                  <c:v>41116</c:v>
                </c:pt>
                <c:pt idx="4557">
                  <c:v>41117</c:v>
                </c:pt>
                <c:pt idx="4558">
                  <c:v>41120</c:v>
                </c:pt>
                <c:pt idx="4559">
                  <c:v>41121</c:v>
                </c:pt>
                <c:pt idx="4560">
                  <c:v>41122</c:v>
                </c:pt>
                <c:pt idx="4561">
                  <c:v>41123</c:v>
                </c:pt>
                <c:pt idx="4562">
                  <c:v>41124</c:v>
                </c:pt>
                <c:pt idx="4563">
                  <c:v>41127</c:v>
                </c:pt>
                <c:pt idx="4564">
                  <c:v>41128</c:v>
                </c:pt>
                <c:pt idx="4565">
                  <c:v>41129</c:v>
                </c:pt>
                <c:pt idx="4566">
                  <c:v>41130</c:v>
                </c:pt>
                <c:pt idx="4567">
                  <c:v>41131</c:v>
                </c:pt>
                <c:pt idx="4568">
                  <c:v>41134</c:v>
                </c:pt>
                <c:pt idx="4569">
                  <c:v>41135</c:v>
                </c:pt>
                <c:pt idx="4570">
                  <c:v>41137</c:v>
                </c:pt>
                <c:pt idx="4571">
                  <c:v>41138</c:v>
                </c:pt>
                <c:pt idx="4572">
                  <c:v>41142</c:v>
                </c:pt>
                <c:pt idx="4573">
                  <c:v>41143</c:v>
                </c:pt>
                <c:pt idx="4574">
                  <c:v>41144</c:v>
                </c:pt>
                <c:pt idx="4575">
                  <c:v>41145</c:v>
                </c:pt>
                <c:pt idx="4576">
                  <c:v>41148</c:v>
                </c:pt>
                <c:pt idx="4577">
                  <c:v>41149</c:v>
                </c:pt>
                <c:pt idx="4578">
                  <c:v>41150</c:v>
                </c:pt>
                <c:pt idx="4579">
                  <c:v>41151</c:v>
                </c:pt>
                <c:pt idx="4580">
                  <c:v>41152</c:v>
                </c:pt>
                <c:pt idx="4581">
                  <c:v>41155</c:v>
                </c:pt>
                <c:pt idx="4582">
                  <c:v>41156</c:v>
                </c:pt>
                <c:pt idx="4583">
                  <c:v>41157</c:v>
                </c:pt>
                <c:pt idx="4584">
                  <c:v>41158</c:v>
                </c:pt>
                <c:pt idx="4585">
                  <c:v>41159</c:v>
                </c:pt>
                <c:pt idx="4586">
                  <c:v>41162</c:v>
                </c:pt>
                <c:pt idx="4587">
                  <c:v>41163</c:v>
                </c:pt>
                <c:pt idx="4588">
                  <c:v>41164</c:v>
                </c:pt>
                <c:pt idx="4589">
                  <c:v>41165</c:v>
                </c:pt>
                <c:pt idx="4590">
                  <c:v>41166</c:v>
                </c:pt>
                <c:pt idx="4591">
                  <c:v>41169</c:v>
                </c:pt>
                <c:pt idx="4592">
                  <c:v>41170</c:v>
                </c:pt>
                <c:pt idx="4593">
                  <c:v>41171</c:v>
                </c:pt>
                <c:pt idx="4594">
                  <c:v>41173</c:v>
                </c:pt>
                <c:pt idx="4595">
                  <c:v>41176</c:v>
                </c:pt>
                <c:pt idx="4596">
                  <c:v>41177</c:v>
                </c:pt>
                <c:pt idx="4597">
                  <c:v>41178</c:v>
                </c:pt>
                <c:pt idx="4598">
                  <c:v>41179</c:v>
                </c:pt>
                <c:pt idx="4599">
                  <c:v>41180</c:v>
                </c:pt>
                <c:pt idx="4600">
                  <c:v>41183</c:v>
                </c:pt>
                <c:pt idx="4601">
                  <c:v>41184</c:v>
                </c:pt>
                <c:pt idx="4602">
                  <c:v>41185</c:v>
                </c:pt>
                <c:pt idx="4603">
                  <c:v>41186</c:v>
                </c:pt>
                <c:pt idx="4604">
                  <c:v>41187</c:v>
                </c:pt>
                <c:pt idx="4605">
                  <c:v>41190</c:v>
                </c:pt>
                <c:pt idx="4606">
                  <c:v>41191</c:v>
                </c:pt>
                <c:pt idx="4607">
                  <c:v>41192</c:v>
                </c:pt>
                <c:pt idx="4608">
                  <c:v>41193</c:v>
                </c:pt>
                <c:pt idx="4609">
                  <c:v>41194</c:v>
                </c:pt>
                <c:pt idx="4610">
                  <c:v>41197</c:v>
                </c:pt>
                <c:pt idx="4611">
                  <c:v>41198</c:v>
                </c:pt>
                <c:pt idx="4612">
                  <c:v>41199</c:v>
                </c:pt>
                <c:pt idx="4613">
                  <c:v>41200</c:v>
                </c:pt>
                <c:pt idx="4614">
                  <c:v>41201</c:v>
                </c:pt>
                <c:pt idx="4615">
                  <c:v>41204</c:v>
                </c:pt>
                <c:pt idx="4616">
                  <c:v>41205</c:v>
                </c:pt>
                <c:pt idx="4617">
                  <c:v>41206</c:v>
                </c:pt>
                <c:pt idx="4618">
                  <c:v>41207</c:v>
                </c:pt>
                <c:pt idx="4619">
                  <c:v>41208</c:v>
                </c:pt>
                <c:pt idx="4620">
                  <c:v>41211</c:v>
                </c:pt>
                <c:pt idx="4621">
                  <c:v>41212</c:v>
                </c:pt>
                <c:pt idx="4622">
                  <c:v>41213</c:v>
                </c:pt>
                <c:pt idx="4623">
                  <c:v>41214</c:v>
                </c:pt>
                <c:pt idx="4624">
                  <c:v>41218</c:v>
                </c:pt>
                <c:pt idx="4625">
                  <c:v>41219</c:v>
                </c:pt>
                <c:pt idx="4626">
                  <c:v>41220</c:v>
                </c:pt>
                <c:pt idx="4627">
                  <c:v>41221</c:v>
                </c:pt>
                <c:pt idx="4628">
                  <c:v>41222</c:v>
                </c:pt>
                <c:pt idx="4629">
                  <c:v>41225</c:v>
                </c:pt>
                <c:pt idx="4630">
                  <c:v>41227</c:v>
                </c:pt>
                <c:pt idx="4631">
                  <c:v>41228</c:v>
                </c:pt>
                <c:pt idx="4632">
                  <c:v>41229</c:v>
                </c:pt>
                <c:pt idx="4633">
                  <c:v>41232</c:v>
                </c:pt>
                <c:pt idx="4634">
                  <c:v>41233</c:v>
                </c:pt>
                <c:pt idx="4635">
                  <c:v>41234</c:v>
                </c:pt>
                <c:pt idx="4636">
                  <c:v>41235</c:v>
                </c:pt>
                <c:pt idx="4637">
                  <c:v>41236</c:v>
                </c:pt>
                <c:pt idx="4638">
                  <c:v>41239</c:v>
                </c:pt>
                <c:pt idx="4639">
                  <c:v>41240</c:v>
                </c:pt>
                <c:pt idx="4640">
                  <c:v>41241</c:v>
                </c:pt>
                <c:pt idx="4641">
                  <c:v>41242</c:v>
                </c:pt>
                <c:pt idx="4642">
                  <c:v>41243</c:v>
                </c:pt>
                <c:pt idx="4643">
                  <c:v>41246</c:v>
                </c:pt>
                <c:pt idx="4644">
                  <c:v>41247</c:v>
                </c:pt>
                <c:pt idx="4645">
                  <c:v>41248</c:v>
                </c:pt>
                <c:pt idx="4646">
                  <c:v>41249</c:v>
                </c:pt>
                <c:pt idx="4647">
                  <c:v>41250</c:v>
                </c:pt>
                <c:pt idx="4648">
                  <c:v>41253</c:v>
                </c:pt>
                <c:pt idx="4649">
                  <c:v>41254</c:v>
                </c:pt>
                <c:pt idx="4650">
                  <c:v>41255</c:v>
                </c:pt>
                <c:pt idx="4651">
                  <c:v>41256</c:v>
                </c:pt>
                <c:pt idx="4652">
                  <c:v>41257</c:v>
                </c:pt>
                <c:pt idx="4653">
                  <c:v>41260</c:v>
                </c:pt>
                <c:pt idx="4654">
                  <c:v>41261</c:v>
                </c:pt>
                <c:pt idx="4655">
                  <c:v>41262</c:v>
                </c:pt>
                <c:pt idx="4656">
                  <c:v>41263</c:v>
                </c:pt>
                <c:pt idx="4657">
                  <c:v>41264</c:v>
                </c:pt>
                <c:pt idx="4658">
                  <c:v>41267</c:v>
                </c:pt>
                <c:pt idx="4659">
                  <c:v>41269</c:v>
                </c:pt>
                <c:pt idx="4660">
                  <c:v>41270</c:v>
                </c:pt>
                <c:pt idx="4661">
                  <c:v>41271</c:v>
                </c:pt>
                <c:pt idx="4662">
                  <c:v>41274</c:v>
                </c:pt>
                <c:pt idx="4663">
                  <c:v>41277</c:v>
                </c:pt>
                <c:pt idx="4664">
                  <c:v>41278</c:v>
                </c:pt>
                <c:pt idx="4665">
                  <c:v>41281</c:v>
                </c:pt>
                <c:pt idx="4666">
                  <c:v>41282</c:v>
                </c:pt>
                <c:pt idx="4667">
                  <c:v>41283</c:v>
                </c:pt>
                <c:pt idx="4668">
                  <c:v>41284</c:v>
                </c:pt>
                <c:pt idx="4669">
                  <c:v>41285</c:v>
                </c:pt>
                <c:pt idx="4670">
                  <c:v>41288</c:v>
                </c:pt>
                <c:pt idx="4671">
                  <c:v>41289</c:v>
                </c:pt>
                <c:pt idx="4672">
                  <c:v>41290</c:v>
                </c:pt>
                <c:pt idx="4673">
                  <c:v>41291</c:v>
                </c:pt>
                <c:pt idx="4674">
                  <c:v>41292</c:v>
                </c:pt>
                <c:pt idx="4675">
                  <c:v>41295</c:v>
                </c:pt>
                <c:pt idx="4676">
                  <c:v>41296</c:v>
                </c:pt>
                <c:pt idx="4677">
                  <c:v>41297</c:v>
                </c:pt>
                <c:pt idx="4678">
                  <c:v>41298</c:v>
                </c:pt>
                <c:pt idx="4679">
                  <c:v>41299</c:v>
                </c:pt>
                <c:pt idx="4680">
                  <c:v>41302</c:v>
                </c:pt>
                <c:pt idx="4681">
                  <c:v>41303</c:v>
                </c:pt>
                <c:pt idx="4682">
                  <c:v>41304</c:v>
                </c:pt>
                <c:pt idx="4683">
                  <c:v>41305</c:v>
                </c:pt>
                <c:pt idx="4684">
                  <c:v>41309</c:v>
                </c:pt>
                <c:pt idx="4685">
                  <c:v>41310</c:v>
                </c:pt>
                <c:pt idx="4686">
                  <c:v>41311</c:v>
                </c:pt>
                <c:pt idx="4687">
                  <c:v>41312</c:v>
                </c:pt>
                <c:pt idx="4688">
                  <c:v>41313</c:v>
                </c:pt>
                <c:pt idx="4689">
                  <c:v>41316</c:v>
                </c:pt>
                <c:pt idx="4690">
                  <c:v>41317</c:v>
                </c:pt>
                <c:pt idx="4691">
                  <c:v>41318</c:v>
                </c:pt>
                <c:pt idx="4692">
                  <c:v>41319</c:v>
                </c:pt>
                <c:pt idx="4693">
                  <c:v>41320</c:v>
                </c:pt>
                <c:pt idx="4694">
                  <c:v>41323</c:v>
                </c:pt>
                <c:pt idx="4695">
                  <c:v>41324</c:v>
                </c:pt>
                <c:pt idx="4696">
                  <c:v>41325</c:v>
                </c:pt>
                <c:pt idx="4697">
                  <c:v>41326</c:v>
                </c:pt>
                <c:pt idx="4698">
                  <c:v>41327</c:v>
                </c:pt>
                <c:pt idx="4699">
                  <c:v>41330</c:v>
                </c:pt>
                <c:pt idx="4700">
                  <c:v>41331</c:v>
                </c:pt>
                <c:pt idx="4701">
                  <c:v>41332</c:v>
                </c:pt>
                <c:pt idx="4702">
                  <c:v>41333</c:v>
                </c:pt>
                <c:pt idx="4703">
                  <c:v>41334</c:v>
                </c:pt>
                <c:pt idx="4704">
                  <c:v>41337</c:v>
                </c:pt>
                <c:pt idx="4705">
                  <c:v>41338</c:v>
                </c:pt>
                <c:pt idx="4706">
                  <c:v>41339</c:v>
                </c:pt>
                <c:pt idx="4707">
                  <c:v>41340</c:v>
                </c:pt>
                <c:pt idx="4708">
                  <c:v>41341</c:v>
                </c:pt>
                <c:pt idx="4709">
                  <c:v>41344</c:v>
                </c:pt>
                <c:pt idx="4710">
                  <c:v>41346</c:v>
                </c:pt>
                <c:pt idx="4711">
                  <c:v>41347</c:v>
                </c:pt>
                <c:pt idx="4712">
                  <c:v>41348</c:v>
                </c:pt>
                <c:pt idx="4713">
                  <c:v>41351</c:v>
                </c:pt>
                <c:pt idx="4714">
                  <c:v>41352</c:v>
                </c:pt>
                <c:pt idx="4715">
                  <c:v>41353</c:v>
                </c:pt>
                <c:pt idx="4716">
                  <c:v>41354</c:v>
                </c:pt>
                <c:pt idx="4717">
                  <c:v>41355</c:v>
                </c:pt>
                <c:pt idx="4718">
                  <c:v>41358</c:v>
                </c:pt>
                <c:pt idx="4719">
                  <c:v>41359</c:v>
                </c:pt>
                <c:pt idx="4720">
                  <c:v>41360</c:v>
                </c:pt>
                <c:pt idx="4721">
                  <c:v>41361</c:v>
                </c:pt>
                <c:pt idx="4722">
                  <c:v>41362</c:v>
                </c:pt>
                <c:pt idx="4723">
                  <c:v>41366</c:v>
                </c:pt>
                <c:pt idx="4724">
                  <c:v>41367</c:v>
                </c:pt>
                <c:pt idx="4725">
                  <c:v>41368</c:v>
                </c:pt>
                <c:pt idx="4726">
                  <c:v>41369</c:v>
                </c:pt>
                <c:pt idx="4727">
                  <c:v>41372</c:v>
                </c:pt>
                <c:pt idx="4728">
                  <c:v>41373</c:v>
                </c:pt>
                <c:pt idx="4729">
                  <c:v>41374</c:v>
                </c:pt>
                <c:pt idx="4730">
                  <c:v>41376</c:v>
                </c:pt>
                <c:pt idx="4731">
                  <c:v>41379</c:v>
                </c:pt>
                <c:pt idx="4732">
                  <c:v>41380</c:v>
                </c:pt>
                <c:pt idx="4733">
                  <c:v>41381</c:v>
                </c:pt>
                <c:pt idx="4734">
                  <c:v>41382</c:v>
                </c:pt>
                <c:pt idx="4735">
                  <c:v>41383</c:v>
                </c:pt>
                <c:pt idx="4736">
                  <c:v>41386</c:v>
                </c:pt>
                <c:pt idx="4737">
                  <c:v>41387</c:v>
                </c:pt>
                <c:pt idx="4738">
                  <c:v>41388</c:v>
                </c:pt>
                <c:pt idx="4739">
                  <c:v>41389</c:v>
                </c:pt>
                <c:pt idx="4740">
                  <c:v>41390</c:v>
                </c:pt>
                <c:pt idx="4741">
                  <c:v>41393</c:v>
                </c:pt>
                <c:pt idx="4742">
                  <c:v>41394</c:v>
                </c:pt>
                <c:pt idx="4743">
                  <c:v>41396</c:v>
                </c:pt>
                <c:pt idx="4744">
                  <c:v>41397</c:v>
                </c:pt>
                <c:pt idx="4745">
                  <c:v>41400</c:v>
                </c:pt>
                <c:pt idx="4746">
                  <c:v>41401</c:v>
                </c:pt>
                <c:pt idx="4747">
                  <c:v>41402</c:v>
                </c:pt>
                <c:pt idx="4748">
                  <c:v>41403</c:v>
                </c:pt>
                <c:pt idx="4749">
                  <c:v>41404</c:v>
                </c:pt>
                <c:pt idx="4750">
                  <c:v>41407</c:v>
                </c:pt>
                <c:pt idx="4751">
                  <c:v>41408</c:v>
                </c:pt>
                <c:pt idx="4752">
                  <c:v>41409</c:v>
                </c:pt>
                <c:pt idx="4753">
                  <c:v>41410</c:v>
                </c:pt>
                <c:pt idx="4754">
                  <c:v>41411</c:v>
                </c:pt>
                <c:pt idx="4755">
                  <c:v>41414</c:v>
                </c:pt>
                <c:pt idx="4756">
                  <c:v>41415</c:v>
                </c:pt>
                <c:pt idx="4757">
                  <c:v>41416</c:v>
                </c:pt>
                <c:pt idx="4758">
                  <c:v>41417</c:v>
                </c:pt>
                <c:pt idx="4759">
                  <c:v>41418</c:v>
                </c:pt>
                <c:pt idx="4760">
                  <c:v>41421</c:v>
                </c:pt>
                <c:pt idx="4761">
                  <c:v>41422</c:v>
                </c:pt>
                <c:pt idx="4762">
                  <c:v>41423</c:v>
                </c:pt>
                <c:pt idx="4763">
                  <c:v>41424</c:v>
                </c:pt>
                <c:pt idx="4764">
                  <c:v>41425</c:v>
                </c:pt>
                <c:pt idx="4765">
                  <c:v>41428</c:v>
                </c:pt>
                <c:pt idx="4766">
                  <c:v>41429</c:v>
                </c:pt>
                <c:pt idx="4767">
                  <c:v>41430</c:v>
                </c:pt>
                <c:pt idx="4768">
                  <c:v>41431</c:v>
                </c:pt>
                <c:pt idx="4769">
                  <c:v>41432</c:v>
                </c:pt>
                <c:pt idx="4770">
                  <c:v>41435</c:v>
                </c:pt>
                <c:pt idx="4771">
                  <c:v>41436</c:v>
                </c:pt>
                <c:pt idx="4772">
                  <c:v>41437</c:v>
                </c:pt>
                <c:pt idx="4773">
                  <c:v>41438</c:v>
                </c:pt>
                <c:pt idx="4774">
                  <c:v>41439</c:v>
                </c:pt>
                <c:pt idx="4775">
                  <c:v>41442</c:v>
                </c:pt>
                <c:pt idx="4776">
                  <c:v>41443</c:v>
                </c:pt>
                <c:pt idx="4777">
                  <c:v>41444</c:v>
                </c:pt>
                <c:pt idx="4778">
                  <c:v>41445</c:v>
                </c:pt>
                <c:pt idx="4779">
                  <c:v>41446</c:v>
                </c:pt>
                <c:pt idx="4780">
                  <c:v>41449</c:v>
                </c:pt>
                <c:pt idx="4781">
                  <c:v>41450</c:v>
                </c:pt>
                <c:pt idx="4782">
                  <c:v>41451</c:v>
                </c:pt>
                <c:pt idx="4783">
                  <c:v>41452</c:v>
                </c:pt>
                <c:pt idx="4784">
                  <c:v>41453</c:v>
                </c:pt>
                <c:pt idx="4785">
                  <c:v>41456</c:v>
                </c:pt>
                <c:pt idx="4786">
                  <c:v>41457</c:v>
                </c:pt>
                <c:pt idx="4787">
                  <c:v>41458</c:v>
                </c:pt>
                <c:pt idx="4788">
                  <c:v>41459</c:v>
                </c:pt>
                <c:pt idx="4789">
                  <c:v>41460</c:v>
                </c:pt>
                <c:pt idx="4790">
                  <c:v>41463</c:v>
                </c:pt>
                <c:pt idx="4791">
                  <c:v>41464</c:v>
                </c:pt>
                <c:pt idx="4792">
                  <c:v>41465</c:v>
                </c:pt>
                <c:pt idx="4793">
                  <c:v>41466</c:v>
                </c:pt>
                <c:pt idx="4794">
                  <c:v>41467</c:v>
                </c:pt>
                <c:pt idx="4795">
                  <c:v>41470</c:v>
                </c:pt>
                <c:pt idx="4796">
                  <c:v>41471</c:v>
                </c:pt>
                <c:pt idx="4797">
                  <c:v>41472</c:v>
                </c:pt>
                <c:pt idx="4798">
                  <c:v>41473</c:v>
                </c:pt>
                <c:pt idx="4799">
                  <c:v>41474</c:v>
                </c:pt>
                <c:pt idx="4800">
                  <c:v>41477</c:v>
                </c:pt>
                <c:pt idx="4801">
                  <c:v>41478</c:v>
                </c:pt>
                <c:pt idx="4802">
                  <c:v>41479</c:v>
                </c:pt>
                <c:pt idx="4803">
                  <c:v>41480</c:v>
                </c:pt>
                <c:pt idx="4804">
                  <c:v>41481</c:v>
                </c:pt>
                <c:pt idx="4805">
                  <c:v>41484</c:v>
                </c:pt>
                <c:pt idx="4806">
                  <c:v>41485</c:v>
                </c:pt>
                <c:pt idx="4807">
                  <c:v>41486</c:v>
                </c:pt>
                <c:pt idx="4808">
                  <c:v>41487</c:v>
                </c:pt>
                <c:pt idx="4809">
                  <c:v>41488</c:v>
                </c:pt>
                <c:pt idx="4810">
                  <c:v>41491</c:v>
                </c:pt>
                <c:pt idx="4811">
                  <c:v>41492</c:v>
                </c:pt>
                <c:pt idx="4812">
                  <c:v>41493</c:v>
                </c:pt>
                <c:pt idx="4813">
                  <c:v>41494</c:v>
                </c:pt>
                <c:pt idx="4814">
                  <c:v>41498</c:v>
                </c:pt>
                <c:pt idx="4815">
                  <c:v>41499</c:v>
                </c:pt>
                <c:pt idx="4816">
                  <c:v>41500</c:v>
                </c:pt>
                <c:pt idx="4817">
                  <c:v>41501</c:v>
                </c:pt>
                <c:pt idx="4818">
                  <c:v>41502</c:v>
                </c:pt>
                <c:pt idx="4819">
                  <c:v>41505</c:v>
                </c:pt>
                <c:pt idx="4820">
                  <c:v>41506</c:v>
                </c:pt>
                <c:pt idx="4821">
                  <c:v>41507</c:v>
                </c:pt>
                <c:pt idx="4822">
                  <c:v>41508</c:v>
                </c:pt>
                <c:pt idx="4823">
                  <c:v>41509</c:v>
                </c:pt>
                <c:pt idx="4824">
                  <c:v>41512</c:v>
                </c:pt>
                <c:pt idx="4825">
                  <c:v>41513</c:v>
                </c:pt>
                <c:pt idx="4826">
                  <c:v>41514</c:v>
                </c:pt>
                <c:pt idx="4827">
                  <c:v>41515</c:v>
                </c:pt>
                <c:pt idx="4828">
                  <c:v>41516</c:v>
                </c:pt>
                <c:pt idx="4829">
                  <c:v>41519</c:v>
                </c:pt>
                <c:pt idx="4830">
                  <c:v>41520</c:v>
                </c:pt>
                <c:pt idx="4831">
                  <c:v>41521</c:v>
                </c:pt>
                <c:pt idx="4832">
                  <c:v>41522</c:v>
                </c:pt>
                <c:pt idx="4833">
                  <c:v>41523</c:v>
                </c:pt>
                <c:pt idx="4834">
                  <c:v>41526</c:v>
                </c:pt>
                <c:pt idx="4835">
                  <c:v>41528</c:v>
                </c:pt>
                <c:pt idx="4836">
                  <c:v>41529</c:v>
                </c:pt>
                <c:pt idx="4837">
                  <c:v>41530</c:v>
                </c:pt>
                <c:pt idx="4838">
                  <c:v>41533</c:v>
                </c:pt>
                <c:pt idx="4839">
                  <c:v>41534</c:v>
                </c:pt>
                <c:pt idx="4840">
                  <c:v>41535</c:v>
                </c:pt>
                <c:pt idx="4841">
                  <c:v>41536</c:v>
                </c:pt>
                <c:pt idx="4842">
                  <c:v>41537</c:v>
                </c:pt>
                <c:pt idx="4843">
                  <c:v>41540</c:v>
                </c:pt>
                <c:pt idx="4844">
                  <c:v>41541</c:v>
                </c:pt>
                <c:pt idx="4845">
                  <c:v>41542</c:v>
                </c:pt>
                <c:pt idx="4846">
                  <c:v>41543</c:v>
                </c:pt>
                <c:pt idx="4847">
                  <c:v>41544</c:v>
                </c:pt>
                <c:pt idx="4848">
                  <c:v>41547</c:v>
                </c:pt>
                <c:pt idx="4849">
                  <c:v>41548</c:v>
                </c:pt>
                <c:pt idx="4850">
                  <c:v>41549</c:v>
                </c:pt>
                <c:pt idx="4851">
                  <c:v>41550</c:v>
                </c:pt>
                <c:pt idx="4852">
                  <c:v>41551</c:v>
                </c:pt>
                <c:pt idx="4853">
                  <c:v>41554</c:v>
                </c:pt>
                <c:pt idx="4854">
                  <c:v>41555</c:v>
                </c:pt>
                <c:pt idx="4855">
                  <c:v>41556</c:v>
                </c:pt>
                <c:pt idx="4856">
                  <c:v>41557</c:v>
                </c:pt>
                <c:pt idx="4857">
                  <c:v>41558</c:v>
                </c:pt>
                <c:pt idx="4858">
                  <c:v>41561</c:v>
                </c:pt>
                <c:pt idx="4859">
                  <c:v>41562</c:v>
                </c:pt>
                <c:pt idx="4860">
                  <c:v>41563</c:v>
                </c:pt>
                <c:pt idx="4861">
                  <c:v>41564</c:v>
                </c:pt>
                <c:pt idx="4862">
                  <c:v>41565</c:v>
                </c:pt>
                <c:pt idx="4863">
                  <c:v>41568</c:v>
                </c:pt>
                <c:pt idx="4864">
                  <c:v>41569</c:v>
                </c:pt>
                <c:pt idx="4865">
                  <c:v>41570</c:v>
                </c:pt>
                <c:pt idx="4866">
                  <c:v>41571</c:v>
                </c:pt>
                <c:pt idx="4867">
                  <c:v>41572</c:v>
                </c:pt>
                <c:pt idx="4868">
                  <c:v>41575</c:v>
                </c:pt>
                <c:pt idx="4869">
                  <c:v>41576</c:v>
                </c:pt>
                <c:pt idx="4870">
                  <c:v>41577</c:v>
                </c:pt>
                <c:pt idx="4871">
                  <c:v>41578</c:v>
                </c:pt>
                <c:pt idx="4872">
                  <c:v>41582</c:v>
                </c:pt>
                <c:pt idx="4873">
                  <c:v>41583</c:v>
                </c:pt>
                <c:pt idx="4874">
                  <c:v>41584</c:v>
                </c:pt>
                <c:pt idx="4875">
                  <c:v>41585</c:v>
                </c:pt>
                <c:pt idx="4876">
                  <c:v>41586</c:v>
                </c:pt>
                <c:pt idx="4877">
                  <c:v>41589</c:v>
                </c:pt>
                <c:pt idx="4878">
                  <c:v>41590</c:v>
                </c:pt>
                <c:pt idx="4879">
                  <c:v>41591</c:v>
                </c:pt>
                <c:pt idx="4880">
                  <c:v>41592</c:v>
                </c:pt>
                <c:pt idx="4881">
                  <c:v>41593</c:v>
                </c:pt>
                <c:pt idx="4882">
                  <c:v>41596</c:v>
                </c:pt>
                <c:pt idx="4883">
                  <c:v>41597</c:v>
                </c:pt>
                <c:pt idx="4884">
                  <c:v>41598</c:v>
                </c:pt>
                <c:pt idx="4885">
                  <c:v>41599</c:v>
                </c:pt>
                <c:pt idx="4886">
                  <c:v>41600</c:v>
                </c:pt>
                <c:pt idx="4887">
                  <c:v>41603</c:v>
                </c:pt>
                <c:pt idx="4888">
                  <c:v>41604</c:v>
                </c:pt>
                <c:pt idx="4889">
                  <c:v>41605</c:v>
                </c:pt>
                <c:pt idx="4890">
                  <c:v>41606</c:v>
                </c:pt>
                <c:pt idx="4891">
                  <c:v>41607</c:v>
                </c:pt>
                <c:pt idx="4892">
                  <c:v>41610</c:v>
                </c:pt>
                <c:pt idx="4893">
                  <c:v>41611</c:v>
                </c:pt>
                <c:pt idx="4894">
                  <c:v>41612</c:v>
                </c:pt>
                <c:pt idx="4895">
                  <c:v>41613</c:v>
                </c:pt>
                <c:pt idx="4896">
                  <c:v>41614</c:v>
                </c:pt>
                <c:pt idx="4897">
                  <c:v>41617</c:v>
                </c:pt>
                <c:pt idx="4898">
                  <c:v>41618</c:v>
                </c:pt>
                <c:pt idx="4899">
                  <c:v>41619</c:v>
                </c:pt>
                <c:pt idx="4900">
                  <c:v>41620</c:v>
                </c:pt>
                <c:pt idx="4901">
                  <c:v>41621</c:v>
                </c:pt>
                <c:pt idx="4902">
                  <c:v>41624</c:v>
                </c:pt>
                <c:pt idx="4903">
                  <c:v>41625</c:v>
                </c:pt>
                <c:pt idx="4904">
                  <c:v>41626</c:v>
                </c:pt>
                <c:pt idx="4905">
                  <c:v>41627</c:v>
                </c:pt>
                <c:pt idx="4906">
                  <c:v>41628</c:v>
                </c:pt>
                <c:pt idx="4907">
                  <c:v>41631</c:v>
                </c:pt>
                <c:pt idx="4908">
                  <c:v>41632</c:v>
                </c:pt>
                <c:pt idx="4909">
                  <c:v>41634</c:v>
                </c:pt>
                <c:pt idx="4910">
                  <c:v>41635</c:v>
                </c:pt>
                <c:pt idx="4911">
                  <c:v>41638</c:v>
                </c:pt>
                <c:pt idx="4912">
                  <c:v>41639</c:v>
                </c:pt>
                <c:pt idx="4913">
                  <c:v>41642</c:v>
                </c:pt>
                <c:pt idx="4914">
                  <c:v>41645</c:v>
                </c:pt>
                <c:pt idx="4915">
                  <c:v>41646</c:v>
                </c:pt>
                <c:pt idx="4916">
                  <c:v>41647</c:v>
                </c:pt>
                <c:pt idx="4917">
                  <c:v>41648</c:v>
                </c:pt>
                <c:pt idx="4918">
                  <c:v>41649</c:v>
                </c:pt>
                <c:pt idx="4919">
                  <c:v>41652</c:v>
                </c:pt>
                <c:pt idx="4920">
                  <c:v>41653</c:v>
                </c:pt>
                <c:pt idx="4921">
                  <c:v>41654</c:v>
                </c:pt>
                <c:pt idx="4922">
                  <c:v>41655</c:v>
                </c:pt>
                <c:pt idx="4923">
                  <c:v>41659</c:v>
                </c:pt>
                <c:pt idx="4924">
                  <c:v>41660</c:v>
                </c:pt>
                <c:pt idx="4925">
                  <c:v>41661</c:v>
                </c:pt>
                <c:pt idx="4926">
                  <c:v>41662</c:v>
                </c:pt>
                <c:pt idx="4927">
                  <c:v>41663</c:v>
                </c:pt>
                <c:pt idx="4928">
                  <c:v>41666</c:v>
                </c:pt>
                <c:pt idx="4929">
                  <c:v>41667</c:v>
                </c:pt>
                <c:pt idx="4930">
                  <c:v>41668</c:v>
                </c:pt>
                <c:pt idx="4931">
                  <c:v>41669</c:v>
                </c:pt>
                <c:pt idx="4932">
                  <c:v>41673</c:v>
                </c:pt>
                <c:pt idx="4933">
                  <c:v>41674</c:v>
                </c:pt>
                <c:pt idx="4934">
                  <c:v>41675</c:v>
                </c:pt>
                <c:pt idx="4935">
                  <c:v>41677</c:v>
                </c:pt>
                <c:pt idx="4936">
                  <c:v>41680</c:v>
                </c:pt>
                <c:pt idx="4937">
                  <c:v>41681</c:v>
                </c:pt>
                <c:pt idx="4938">
                  <c:v>41682</c:v>
                </c:pt>
                <c:pt idx="4939">
                  <c:v>41683</c:v>
                </c:pt>
                <c:pt idx="4940">
                  <c:v>41684</c:v>
                </c:pt>
                <c:pt idx="4941">
                  <c:v>41687</c:v>
                </c:pt>
                <c:pt idx="4942">
                  <c:v>41688</c:v>
                </c:pt>
                <c:pt idx="4943">
                  <c:v>41689</c:v>
                </c:pt>
                <c:pt idx="4944">
                  <c:v>41690</c:v>
                </c:pt>
                <c:pt idx="4945">
                  <c:v>41691</c:v>
                </c:pt>
                <c:pt idx="4946">
                  <c:v>41694</c:v>
                </c:pt>
                <c:pt idx="4947">
                  <c:v>41695</c:v>
                </c:pt>
                <c:pt idx="4948">
                  <c:v>41696</c:v>
                </c:pt>
                <c:pt idx="4949">
                  <c:v>41698</c:v>
                </c:pt>
                <c:pt idx="4950">
                  <c:v>41701</c:v>
                </c:pt>
                <c:pt idx="4951">
                  <c:v>41702</c:v>
                </c:pt>
                <c:pt idx="4952">
                  <c:v>41703</c:v>
                </c:pt>
                <c:pt idx="4953">
                  <c:v>41704</c:v>
                </c:pt>
                <c:pt idx="4954">
                  <c:v>41705</c:v>
                </c:pt>
                <c:pt idx="4955">
                  <c:v>41708</c:v>
                </c:pt>
                <c:pt idx="4956">
                  <c:v>41709</c:v>
                </c:pt>
                <c:pt idx="4957">
                  <c:v>41711</c:v>
                </c:pt>
                <c:pt idx="4958">
                  <c:v>41712</c:v>
                </c:pt>
                <c:pt idx="4959">
                  <c:v>41715</c:v>
                </c:pt>
                <c:pt idx="4960">
                  <c:v>41716</c:v>
                </c:pt>
                <c:pt idx="4961">
                  <c:v>41717</c:v>
                </c:pt>
                <c:pt idx="4962">
                  <c:v>41718</c:v>
                </c:pt>
                <c:pt idx="4963">
                  <c:v>41719</c:v>
                </c:pt>
                <c:pt idx="4964">
                  <c:v>41722</c:v>
                </c:pt>
                <c:pt idx="4965">
                  <c:v>41723</c:v>
                </c:pt>
                <c:pt idx="4966">
                  <c:v>41724</c:v>
                </c:pt>
                <c:pt idx="4967">
                  <c:v>41725</c:v>
                </c:pt>
                <c:pt idx="4968">
                  <c:v>41726</c:v>
                </c:pt>
                <c:pt idx="4969">
                  <c:v>41730</c:v>
                </c:pt>
                <c:pt idx="4970">
                  <c:v>41731</c:v>
                </c:pt>
                <c:pt idx="4971">
                  <c:v>41732</c:v>
                </c:pt>
                <c:pt idx="4972">
                  <c:v>41733</c:v>
                </c:pt>
                <c:pt idx="4973">
                  <c:v>41736</c:v>
                </c:pt>
                <c:pt idx="4974">
                  <c:v>41737</c:v>
                </c:pt>
                <c:pt idx="4975">
                  <c:v>41738</c:v>
                </c:pt>
                <c:pt idx="4976">
                  <c:v>41739</c:v>
                </c:pt>
                <c:pt idx="4977">
                  <c:v>41740</c:v>
                </c:pt>
                <c:pt idx="4978">
                  <c:v>41743</c:v>
                </c:pt>
                <c:pt idx="4979">
                  <c:v>41744</c:v>
                </c:pt>
                <c:pt idx="4980">
                  <c:v>41745</c:v>
                </c:pt>
                <c:pt idx="4981">
                  <c:v>41746</c:v>
                </c:pt>
                <c:pt idx="4982">
                  <c:v>41747</c:v>
                </c:pt>
                <c:pt idx="4983">
                  <c:v>41750</c:v>
                </c:pt>
                <c:pt idx="4984">
                  <c:v>41751</c:v>
                </c:pt>
                <c:pt idx="4985">
                  <c:v>41752</c:v>
                </c:pt>
                <c:pt idx="4986">
                  <c:v>41753</c:v>
                </c:pt>
                <c:pt idx="4987">
                  <c:v>41754</c:v>
                </c:pt>
                <c:pt idx="4988">
                  <c:v>41757</c:v>
                </c:pt>
                <c:pt idx="4989">
                  <c:v>41758</c:v>
                </c:pt>
                <c:pt idx="4990">
                  <c:v>41759</c:v>
                </c:pt>
                <c:pt idx="4991">
                  <c:v>41761</c:v>
                </c:pt>
                <c:pt idx="4992">
                  <c:v>41764</c:v>
                </c:pt>
                <c:pt idx="4993">
                  <c:v>41765</c:v>
                </c:pt>
                <c:pt idx="4994">
                  <c:v>41766</c:v>
                </c:pt>
                <c:pt idx="4995">
                  <c:v>41767</c:v>
                </c:pt>
                <c:pt idx="4996">
                  <c:v>41768</c:v>
                </c:pt>
                <c:pt idx="4997">
                  <c:v>41771</c:v>
                </c:pt>
                <c:pt idx="4998">
                  <c:v>41772</c:v>
                </c:pt>
                <c:pt idx="4999">
                  <c:v>41773</c:v>
                </c:pt>
                <c:pt idx="5000">
                  <c:v>41774</c:v>
                </c:pt>
                <c:pt idx="5001">
                  <c:v>41775</c:v>
                </c:pt>
                <c:pt idx="5002">
                  <c:v>41778</c:v>
                </c:pt>
                <c:pt idx="5003">
                  <c:v>41779</c:v>
                </c:pt>
                <c:pt idx="5004">
                  <c:v>41780</c:v>
                </c:pt>
                <c:pt idx="5005">
                  <c:v>41781</c:v>
                </c:pt>
                <c:pt idx="5006">
                  <c:v>41782</c:v>
                </c:pt>
                <c:pt idx="5007">
                  <c:v>41785</c:v>
                </c:pt>
                <c:pt idx="5008">
                  <c:v>41786</c:v>
                </c:pt>
                <c:pt idx="5009">
                  <c:v>41787</c:v>
                </c:pt>
                <c:pt idx="5010">
                  <c:v>41788</c:v>
                </c:pt>
                <c:pt idx="5011">
                  <c:v>41789</c:v>
                </c:pt>
                <c:pt idx="5012">
                  <c:v>41792</c:v>
                </c:pt>
                <c:pt idx="5013">
                  <c:v>41793</c:v>
                </c:pt>
                <c:pt idx="5014">
                  <c:v>41794</c:v>
                </c:pt>
                <c:pt idx="5015">
                  <c:v>41795</c:v>
                </c:pt>
                <c:pt idx="5016">
                  <c:v>41796</c:v>
                </c:pt>
                <c:pt idx="5017">
                  <c:v>41799</c:v>
                </c:pt>
                <c:pt idx="5018">
                  <c:v>41800</c:v>
                </c:pt>
                <c:pt idx="5019">
                  <c:v>41801</c:v>
                </c:pt>
                <c:pt idx="5020">
                  <c:v>41802</c:v>
                </c:pt>
                <c:pt idx="5021">
                  <c:v>41803</c:v>
                </c:pt>
                <c:pt idx="5022">
                  <c:v>41806</c:v>
                </c:pt>
                <c:pt idx="5023">
                  <c:v>41807</c:v>
                </c:pt>
                <c:pt idx="5024">
                  <c:v>41808</c:v>
                </c:pt>
                <c:pt idx="5025">
                  <c:v>41809</c:v>
                </c:pt>
                <c:pt idx="5026">
                  <c:v>41810</c:v>
                </c:pt>
                <c:pt idx="5027">
                  <c:v>41813</c:v>
                </c:pt>
                <c:pt idx="5028">
                  <c:v>41814</c:v>
                </c:pt>
                <c:pt idx="5029">
                  <c:v>41815</c:v>
                </c:pt>
                <c:pt idx="5030">
                  <c:v>41816</c:v>
                </c:pt>
                <c:pt idx="5031">
                  <c:v>41817</c:v>
                </c:pt>
                <c:pt idx="5032">
                  <c:v>41820</c:v>
                </c:pt>
                <c:pt idx="5033">
                  <c:v>41821</c:v>
                </c:pt>
                <c:pt idx="5034">
                  <c:v>41822</c:v>
                </c:pt>
                <c:pt idx="5035">
                  <c:v>41823</c:v>
                </c:pt>
                <c:pt idx="5036">
                  <c:v>41824</c:v>
                </c:pt>
                <c:pt idx="5037">
                  <c:v>41827</c:v>
                </c:pt>
                <c:pt idx="5038">
                  <c:v>41828</c:v>
                </c:pt>
                <c:pt idx="5039">
                  <c:v>41829</c:v>
                </c:pt>
                <c:pt idx="5040">
                  <c:v>41830</c:v>
                </c:pt>
                <c:pt idx="5041">
                  <c:v>41831</c:v>
                </c:pt>
                <c:pt idx="5042">
                  <c:v>41834</c:v>
                </c:pt>
                <c:pt idx="5043">
                  <c:v>41835</c:v>
                </c:pt>
                <c:pt idx="5044">
                  <c:v>41836</c:v>
                </c:pt>
                <c:pt idx="5045">
                  <c:v>41837</c:v>
                </c:pt>
                <c:pt idx="5046">
                  <c:v>41838</c:v>
                </c:pt>
                <c:pt idx="5047">
                  <c:v>41841</c:v>
                </c:pt>
                <c:pt idx="5048">
                  <c:v>41842</c:v>
                </c:pt>
                <c:pt idx="5049">
                  <c:v>41843</c:v>
                </c:pt>
                <c:pt idx="5050">
                  <c:v>41844</c:v>
                </c:pt>
                <c:pt idx="5051">
                  <c:v>41845</c:v>
                </c:pt>
                <c:pt idx="5052">
                  <c:v>41848</c:v>
                </c:pt>
                <c:pt idx="5053">
                  <c:v>41850</c:v>
                </c:pt>
                <c:pt idx="5054">
                  <c:v>41851</c:v>
                </c:pt>
                <c:pt idx="5055">
                  <c:v>41852</c:v>
                </c:pt>
                <c:pt idx="5056">
                  <c:v>41855</c:v>
                </c:pt>
                <c:pt idx="5057">
                  <c:v>41856</c:v>
                </c:pt>
                <c:pt idx="5058">
                  <c:v>41857</c:v>
                </c:pt>
                <c:pt idx="5059">
                  <c:v>41858</c:v>
                </c:pt>
                <c:pt idx="5060">
                  <c:v>41859</c:v>
                </c:pt>
                <c:pt idx="5061">
                  <c:v>41862</c:v>
                </c:pt>
                <c:pt idx="5062">
                  <c:v>41863</c:v>
                </c:pt>
                <c:pt idx="5063">
                  <c:v>41864</c:v>
                </c:pt>
                <c:pt idx="5064">
                  <c:v>41865</c:v>
                </c:pt>
                <c:pt idx="5065">
                  <c:v>41869</c:v>
                </c:pt>
                <c:pt idx="5066">
                  <c:v>41870</c:v>
                </c:pt>
                <c:pt idx="5067">
                  <c:v>41871</c:v>
                </c:pt>
                <c:pt idx="5068">
                  <c:v>41872</c:v>
                </c:pt>
                <c:pt idx="5069">
                  <c:v>41873</c:v>
                </c:pt>
                <c:pt idx="5070">
                  <c:v>41876</c:v>
                </c:pt>
                <c:pt idx="5071">
                  <c:v>41877</c:v>
                </c:pt>
                <c:pt idx="5072">
                  <c:v>41878</c:v>
                </c:pt>
                <c:pt idx="5073">
                  <c:v>41879</c:v>
                </c:pt>
                <c:pt idx="5074">
                  <c:v>41880</c:v>
                </c:pt>
                <c:pt idx="5075">
                  <c:v>41883</c:v>
                </c:pt>
                <c:pt idx="5076">
                  <c:v>41884</c:v>
                </c:pt>
                <c:pt idx="5077">
                  <c:v>41885</c:v>
                </c:pt>
                <c:pt idx="5078">
                  <c:v>41886</c:v>
                </c:pt>
                <c:pt idx="5079">
                  <c:v>41887</c:v>
                </c:pt>
                <c:pt idx="5080">
                  <c:v>41890</c:v>
                </c:pt>
                <c:pt idx="5081">
                  <c:v>41891</c:v>
                </c:pt>
                <c:pt idx="5082">
                  <c:v>41892</c:v>
                </c:pt>
                <c:pt idx="5083">
                  <c:v>41893</c:v>
                </c:pt>
                <c:pt idx="5084">
                  <c:v>41894</c:v>
                </c:pt>
                <c:pt idx="5085">
                  <c:v>41897</c:v>
                </c:pt>
                <c:pt idx="5086">
                  <c:v>41898</c:v>
                </c:pt>
                <c:pt idx="5087">
                  <c:v>41899</c:v>
                </c:pt>
                <c:pt idx="5088">
                  <c:v>41900</c:v>
                </c:pt>
                <c:pt idx="5089">
                  <c:v>41901</c:v>
                </c:pt>
                <c:pt idx="5090">
                  <c:v>41904</c:v>
                </c:pt>
                <c:pt idx="5091">
                  <c:v>41905</c:v>
                </c:pt>
                <c:pt idx="5092">
                  <c:v>41906</c:v>
                </c:pt>
                <c:pt idx="5093">
                  <c:v>41907</c:v>
                </c:pt>
                <c:pt idx="5094">
                  <c:v>41908</c:v>
                </c:pt>
                <c:pt idx="5095">
                  <c:v>41911</c:v>
                </c:pt>
                <c:pt idx="5096">
                  <c:v>41912</c:v>
                </c:pt>
                <c:pt idx="5097">
                  <c:v>41913</c:v>
                </c:pt>
                <c:pt idx="5098">
                  <c:v>41914</c:v>
                </c:pt>
                <c:pt idx="5099">
                  <c:v>41915</c:v>
                </c:pt>
                <c:pt idx="5100">
                  <c:v>41918</c:v>
                </c:pt>
                <c:pt idx="5101">
                  <c:v>41919</c:v>
                </c:pt>
                <c:pt idx="5102">
                  <c:v>41920</c:v>
                </c:pt>
                <c:pt idx="5103">
                  <c:v>41921</c:v>
                </c:pt>
                <c:pt idx="5104">
                  <c:v>41922</c:v>
                </c:pt>
                <c:pt idx="5105">
                  <c:v>41925</c:v>
                </c:pt>
                <c:pt idx="5106">
                  <c:v>41926</c:v>
                </c:pt>
                <c:pt idx="5107">
                  <c:v>41927</c:v>
                </c:pt>
                <c:pt idx="5108">
                  <c:v>41928</c:v>
                </c:pt>
                <c:pt idx="5109">
                  <c:v>41929</c:v>
                </c:pt>
                <c:pt idx="5110">
                  <c:v>41932</c:v>
                </c:pt>
                <c:pt idx="5111">
                  <c:v>41933</c:v>
                </c:pt>
                <c:pt idx="5112">
                  <c:v>41934</c:v>
                </c:pt>
                <c:pt idx="5113">
                  <c:v>41936</c:v>
                </c:pt>
                <c:pt idx="5114">
                  <c:v>41939</c:v>
                </c:pt>
                <c:pt idx="5115">
                  <c:v>41940</c:v>
                </c:pt>
                <c:pt idx="5116">
                  <c:v>41941</c:v>
                </c:pt>
                <c:pt idx="5117">
                  <c:v>41942</c:v>
                </c:pt>
                <c:pt idx="5118">
                  <c:v>41943</c:v>
                </c:pt>
                <c:pt idx="5119">
                  <c:v>41946</c:v>
                </c:pt>
                <c:pt idx="5120">
                  <c:v>41947</c:v>
                </c:pt>
                <c:pt idx="5121">
                  <c:v>41948</c:v>
                </c:pt>
                <c:pt idx="5122">
                  <c:v>41949</c:v>
                </c:pt>
                <c:pt idx="5123">
                  <c:v>41950</c:v>
                </c:pt>
                <c:pt idx="5124">
                  <c:v>41953</c:v>
                </c:pt>
                <c:pt idx="5125">
                  <c:v>41954</c:v>
                </c:pt>
                <c:pt idx="5126">
                  <c:v>41955</c:v>
                </c:pt>
                <c:pt idx="5127">
                  <c:v>41956</c:v>
                </c:pt>
                <c:pt idx="5128">
                  <c:v>41957</c:v>
                </c:pt>
                <c:pt idx="5129">
                  <c:v>41960</c:v>
                </c:pt>
                <c:pt idx="5130">
                  <c:v>41961</c:v>
                </c:pt>
                <c:pt idx="5131">
                  <c:v>41962</c:v>
                </c:pt>
                <c:pt idx="5132">
                  <c:v>41963</c:v>
                </c:pt>
                <c:pt idx="5133">
                  <c:v>41964</c:v>
                </c:pt>
                <c:pt idx="5134">
                  <c:v>41967</c:v>
                </c:pt>
                <c:pt idx="5135">
                  <c:v>41968</c:v>
                </c:pt>
                <c:pt idx="5136">
                  <c:v>41969</c:v>
                </c:pt>
                <c:pt idx="5137">
                  <c:v>41970</c:v>
                </c:pt>
                <c:pt idx="5138">
                  <c:v>41971</c:v>
                </c:pt>
                <c:pt idx="5139">
                  <c:v>41974</c:v>
                </c:pt>
                <c:pt idx="5140">
                  <c:v>41975</c:v>
                </c:pt>
                <c:pt idx="5141">
                  <c:v>41976</c:v>
                </c:pt>
                <c:pt idx="5142">
                  <c:v>41977</c:v>
                </c:pt>
                <c:pt idx="5143">
                  <c:v>41978</c:v>
                </c:pt>
                <c:pt idx="5144">
                  <c:v>41981</c:v>
                </c:pt>
                <c:pt idx="5145">
                  <c:v>41982</c:v>
                </c:pt>
                <c:pt idx="5146">
                  <c:v>41984</c:v>
                </c:pt>
                <c:pt idx="5147">
                  <c:v>41985</c:v>
                </c:pt>
                <c:pt idx="5148">
                  <c:v>41988</c:v>
                </c:pt>
                <c:pt idx="5149">
                  <c:v>41989</c:v>
                </c:pt>
                <c:pt idx="5150">
                  <c:v>41990</c:v>
                </c:pt>
                <c:pt idx="5151">
                  <c:v>41991</c:v>
                </c:pt>
                <c:pt idx="5152">
                  <c:v>41992</c:v>
                </c:pt>
                <c:pt idx="5153">
                  <c:v>41995</c:v>
                </c:pt>
                <c:pt idx="5154">
                  <c:v>41996</c:v>
                </c:pt>
                <c:pt idx="5155">
                  <c:v>41997</c:v>
                </c:pt>
                <c:pt idx="5156">
                  <c:v>41999</c:v>
                </c:pt>
                <c:pt idx="5157">
                  <c:v>42002</c:v>
                </c:pt>
                <c:pt idx="5158">
                  <c:v>42003</c:v>
                </c:pt>
                <c:pt idx="5159">
                  <c:v>42004</c:v>
                </c:pt>
                <c:pt idx="5160">
                  <c:v>42009</c:v>
                </c:pt>
                <c:pt idx="5161">
                  <c:v>42010</c:v>
                </c:pt>
                <c:pt idx="5162">
                  <c:v>42011</c:v>
                </c:pt>
                <c:pt idx="5163">
                  <c:v>42012</c:v>
                </c:pt>
                <c:pt idx="5164">
                  <c:v>42013</c:v>
                </c:pt>
                <c:pt idx="5165">
                  <c:v>42016</c:v>
                </c:pt>
                <c:pt idx="5166">
                  <c:v>42017</c:v>
                </c:pt>
                <c:pt idx="5167">
                  <c:v>42018</c:v>
                </c:pt>
                <c:pt idx="5168">
                  <c:v>42019</c:v>
                </c:pt>
                <c:pt idx="5169">
                  <c:v>42020</c:v>
                </c:pt>
                <c:pt idx="5170">
                  <c:v>42023</c:v>
                </c:pt>
                <c:pt idx="5171">
                  <c:v>42024</c:v>
                </c:pt>
                <c:pt idx="5172">
                  <c:v>42025</c:v>
                </c:pt>
                <c:pt idx="5173">
                  <c:v>42026</c:v>
                </c:pt>
                <c:pt idx="5174">
                  <c:v>42027</c:v>
                </c:pt>
                <c:pt idx="5175">
                  <c:v>42030</c:v>
                </c:pt>
                <c:pt idx="5176">
                  <c:v>42031</c:v>
                </c:pt>
                <c:pt idx="5177">
                  <c:v>42032</c:v>
                </c:pt>
                <c:pt idx="5178">
                  <c:v>42033</c:v>
                </c:pt>
                <c:pt idx="5179">
                  <c:v>42034</c:v>
                </c:pt>
                <c:pt idx="5180">
                  <c:v>42037</c:v>
                </c:pt>
                <c:pt idx="5181">
                  <c:v>42039</c:v>
                </c:pt>
                <c:pt idx="5182">
                  <c:v>42040</c:v>
                </c:pt>
                <c:pt idx="5183">
                  <c:v>42041</c:v>
                </c:pt>
                <c:pt idx="5184">
                  <c:v>42044</c:v>
                </c:pt>
                <c:pt idx="5185">
                  <c:v>42045</c:v>
                </c:pt>
                <c:pt idx="5186">
                  <c:v>42046</c:v>
                </c:pt>
                <c:pt idx="5187">
                  <c:v>42047</c:v>
                </c:pt>
                <c:pt idx="5188">
                  <c:v>42048</c:v>
                </c:pt>
                <c:pt idx="5189">
                  <c:v>42051</c:v>
                </c:pt>
                <c:pt idx="5190">
                  <c:v>42053</c:v>
                </c:pt>
                <c:pt idx="5191">
                  <c:v>42055</c:v>
                </c:pt>
                <c:pt idx="5192">
                  <c:v>42058</c:v>
                </c:pt>
                <c:pt idx="5193">
                  <c:v>42059</c:v>
                </c:pt>
                <c:pt idx="5194">
                  <c:v>42060</c:v>
                </c:pt>
                <c:pt idx="5195">
                  <c:v>42061</c:v>
                </c:pt>
                <c:pt idx="5196">
                  <c:v>42062</c:v>
                </c:pt>
                <c:pt idx="5197">
                  <c:v>42065</c:v>
                </c:pt>
                <c:pt idx="5198">
                  <c:v>42066</c:v>
                </c:pt>
                <c:pt idx="5199">
                  <c:v>42067</c:v>
                </c:pt>
                <c:pt idx="5200">
                  <c:v>42068</c:v>
                </c:pt>
                <c:pt idx="5201">
                  <c:v>42069</c:v>
                </c:pt>
                <c:pt idx="5202">
                  <c:v>42072</c:v>
                </c:pt>
                <c:pt idx="5203">
                  <c:v>42073</c:v>
                </c:pt>
                <c:pt idx="5204">
                  <c:v>42074</c:v>
                </c:pt>
                <c:pt idx="5205">
                  <c:v>42076</c:v>
                </c:pt>
                <c:pt idx="5206">
                  <c:v>42079</c:v>
                </c:pt>
                <c:pt idx="5207">
                  <c:v>42080</c:v>
                </c:pt>
                <c:pt idx="5208">
                  <c:v>42081</c:v>
                </c:pt>
                <c:pt idx="5209">
                  <c:v>42082</c:v>
                </c:pt>
                <c:pt idx="5210">
                  <c:v>42083</c:v>
                </c:pt>
                <c:pt idx="5211">
                  <c:v>42086</c:v>
                </c:pt>
                <c:pt idx="5212">
                  <c:v>42087</c:v>
                </c:pt>
                <c:pt idx="5213">
                  <c:v>42088</c:v>
                </c:pt>
                <c:pt idx="5214">
                  <c:v>42089</c:v>
                </c:pt>
                <c:pt idx="5215">
                  <c:v>42090</c:v>
                </c:pt>
                <c:pt idx="5216">
                  <c:v>42093</c:v>
                </c:pt>
                <c:pt idx="5217">
                  <c:v>42094</c:v>
                </c:pt>
                <c:pt idx="5218">
                  <c:v>42095</c:v>
                </c:pt>
                <c:pt idx="5219">
                  <c:v>42096</c:v>
                </c:pt>
                <c:pt idx="5220">
                  <c:v>42097</c:v>
                </c:pt>
                <c:pt idx="5221">
                  <c:v>42100</c:v>
                </c:pt>
                <c:pt idx="5222">
                  <c:v>42101</c:v>
                </c:pt>
                <c:pt idx="5223">
                  <c:v>42102</c:v>
                </c:pt>
                <c:pt idx="5224">
                  <c:v>42103</c:v>
                </c:pt>
                <c:pt idx="5225">
                  <c:v>42104</c:v>
                </c:pt>
                <c:pt idx="5226">
                  <c:v>42107</c:v>
                </c:pt>
                <c:pt idx="5227">
                  <c:v>42108</c:v>
                </c:pt>
                <c:pt idx="5228">
                  <c:v>42109</c:v>
                </c:pt>
                <c:pt idx="5229">
                  <c:v>42110</c:v>
                </c:pt>
                <c:pt idx="5230">
                  <c:v>42111</c:v>
                </c:pt>
                <c:pt idx="5231">
                  <c:v>42114</c:v>
                </c:pt>
                <c:pt idx="5232">
                  <c:v>42115</c:v>
                </c:pt>
                <c:pt idx="5233">
                  <c:v>42116</c:v>
                </c:pt>
                <c:pt idx="5234">
                  <c:v>42117</c:v>
                </c:pt>
                <c:pt idx="5235">
                  <c:v>42118</c:v>
                </c:pt>
                <c:pt idx="5236">
                  <c:v>42121</c:v>
                </c:pt>
                <c:pt idx="5237">
                  <c:v>42122</c:v>
                </c:pt>
                <c:pt idx="5238">
                  <c:v>42123</c:v>
                </c:pt>
                <c:pt idx="5239">
                  <c:v>42124</c:v>
                </c:pt>
                <c:pt idx="5240">
                  <c:v>42128</c:v>
                </c:pt>
                <c:pt idx="5241">
                  <c:v>42129</c:v>
                </c:pt>
                <c:pt idx="5242">
                  <c:v>42130</c:v>
                </c:pt>
                <c:pt idx="5243">
                  <c:v>42131</c:v>
                </c:pt>
                <c:pt idx="5244">
                  <c:v>42132</c:v>
                </c:pt>
                <c:pt idx="5245">
                  <c:v>42135</c:v>
                </c:pt>
                <c:pt idx="5246">
                  <c:v>42136</c:v>
                </c:pt>
                <c:pt idx="5247">
                  <c:v>42137</c:v>
                </c:pt>
                <c:pt idx="5248">
                  <c:v>42138</c:v>
                </c:pt>
                <c:pt idx="5249">
                  <c:v>42139</c:v>
                </c:pt>
                <c:pt idx="5250">
                  <c:v>42142</c:v>
                </c:pt>
                <c:pt idx="5251">
                  <c:v>42143</c:v>
                </c:pt>
                <c:pt idx="5252">
                  <c:v>42144</c:v>
                </c:pt>
                <c:pt idx="5253">
                  <c:v>42145</c:v>
                </c:pt>
                <c:pt idx="5254">
                  <c:v>42146</c:v>
                </c:pt>
                <c:pt idx="5255">
                  <c:v>42149</c:v>
                </c:pt>
                <c:pt idx="5256">
                  <c:v>42150</c:v>
                </c:pt>
                <c:pt idx="5257">
                  <c:v>42151</c:v>
                </c:pt>
                <c:pt idx="5258">
                  <c:v>42152</c:v>
                </c:pt>
                <c:pt idx="5259">
                  <c:v>42153</c:v>
                </c:pt>
                <c:pt idx="5260">
                  <c:v>42156</c:v>
                </c:pt>
                <c:pt idx="5261">
                  <c:v>42157</c:v>
                </c:pt>
                <c:pt idx="5262">
                  <c:v>42158</c:v>
                </c:pt>
                <c:pt idx="5263">
                  <c:v>42159</c:v>
                </c:pt>
                <c:pt idx="5264">
                  <c:v>42160</c:v>
                </c:pt>
                <c:pt idx="5265">
                  <c:v>42163</c:v>
                </c:pt>
                <c:pt idx="5266">
                  <c:v>42164</c:v>
                </c:pt>
                <c:pt idx="5267">
                  <c:v>42165</c:v>
                </c:pt>
                <c:pt idx="5268">
                  <c:v>42166</c:v>
                </c:pt>
                <c:pt idx="5269">
                  <c:v>42167</c:v>
                </c:pt>
                <c:pt idx="5270">
                  <c:v>42170</c:v>
                </c:pt>
                <c:pt idx="5271">
                  <c:v>42171</c:v>
                </c:pt>
                <c:pt idx="5272">
                  <c:v>42172</c:v>
                </c:pt>
                <c:pt idx="5273">
                  <c:v>42173</c:v>
                </c:pt>
                <c:pt idx="5274">
                  <c:v>42174</c:v>
                </c:pt>
                <c:pt idx="5275">
                  <c:v>42177</c:v>
                </c:pt>
                <c:pt idx="5276">
                  <c:v>42178</c:v>
                </c:pt>
                <c:pt idx="5277">
                  <c:v>42179</c:v>
                </c:pt>
                <c:pt idx="5278">
                  <c:v>42180</c:v>
                </c:pt>
                <c:pt idx="5279">
                  <c:v>42181</c:v>
                </c:pt>
                <c:pt idx="5280">
                  <c:v>42184</c:v>
                </c:pt>
                <c:pt idx="5281">
                  <c:v>42185</c:v>
                </c:pt>
                <c:pt idx="5282">
                  <c:v>42186</c:v>
                </c:pt>
                <c:pt idx="5283">
                  <c:v>42187</c:v>
                </c:pt>
                <c:pt idx="5284">
                  <c:v>42188</c:v>
                </c:pt>
                <c:pt idx="5285">
                  <c:v>42191</c:v>
                </c:pt>
                <c:pt idx="5286">
                  <c:v>42192</c:v>
                </c:pt>
                <c:pt idx="5287">
                  <c:v>42193</c:v>
                </c:pt>
                <c:pt idx="5288">
                  <c:v>42194</c:v>
                </c:pt>
                <c:pt idx="5289">
                  <c:v>42195</c:v>
                </c:pt>
                <c:pt idx="5290">
                  <c:v>42198</c:v>
                </c:pt>
                <c:pt idx="5291">
                  <c:v>42199</c:v>
                </c:pt>
                <c:pt idx="5292">
                  <c:v>42200</c:v>
                </c:pt>
                <c:pt idx="5293">
                  <c:v>42201</c:v>
                </c:pt>
                <c:pt idx="5294">
                  <c:v>42202</c:v>
                </c:pt>
                <c:pt idx="5295">
                  <c:v>42205</c:v>
                </c:pt>
                <c:pt idx="5296">
                  <c:v>42206</c:v>
                </c:pt>
                <c:pt idx="5297">
                  <c:v>42207</c:v>
                </c:pt>
                <c:pt idx="5298">
                  <c:v>42208</c:v>
                </c:pt>
                <c:pt idx="5299">
                  <c:v>42209</c:v>
                </c:pt>
                <c:pt idx="5300">
                  <c:v>42212</c:v>
                </c:pt>
                <c:pt idx="5301">
                  <c:v>42213</c:v>
                </c:pt>
                <c:pt idx="5302">
                  <c:v>42214</c:v>
                </c:pt>
                <c:pt idx="5303">
                  <c:v>42215</c:v>
                </c:pt>
                <c:pt idx="5304">
                  <c:v>42216</c:v>
                </c:pt>
                <c:pt idx="5305">
                  <c:v>42219</c:v>
                </c:pt>
                <c:pt idx="5306">
                  <c:v>42220</c:v>
                </c:pt>
                <c:pt idx="5307">
                  <c:v>42221</c:v>
                </c:pt>
                <c:pt idx="5308">
                  <c:v>42222</c:v>
                </c:pt>
                <c:pt idx="5309">
                  <c:v>42223</c:v>
                </c:pt>
                <c:pt idx="5310">
                  <c:v>42226</c:v>
                </c:pt>
                <c:pt idx="5311">
                  <c:v>42227</c:v>
                </c:pt>
                <c:pt idx="5312">
                  <c:v>42228</c:v>
                </c:pt>
                <c:pt idx="5313">
                  <c:v>42229</c:v>
                </c:pt>
                <c:pt idx="5314">
                  <c:v>42230</c:v>
                </c:pt>
                <c:pt idx="5315">
                  <c:v>42233</c:v>
                </c:pt>
                <c:pt idx="5316">
                  <c:v>42234</c:v>
                </c:pt>
                <c:pt idx="5317">
                  <c:v>42235</c:v>
                </c:pt>
                <c:pt idx="5318">
                  <c:v>42236</c:v>
                </c:pt>
                <c:pt idx="5319">
                  <c:v>42237</c:v>
                </c:pt>
                <c:pt idx="5320">
                  <c:v>42240</c:v>
                </c:pt>
                <c:pt idx="5321">
                  <c:v>42241</c:v>
                </c:pt>
                <c:pt idx="5322">
                  <c:v>42242</c:v>
                </c:pt>
                <c:pt idx="5323">
                  <c:v>42243</c:v>
                </c:pt>
                <c:pt idx="5324">
                  <c:v>42244</c:v>
                </c:pt>
                <c:pt idx="5325">
                  <c:v>42247</c:v>
                </c:pt>
                <c:pt idx="5326">
                  <c:v>42248</c:v>
                </c:pt>
                <c:pt idx="5327">
                  <c:v>42249</c:v>
                </c:pt>
                <c:pt idx="5328">
                  <c:v>42250</c:v>
                </c:pt>
                <c:pt idx="5329">
                  <c:v>42251</c:v>
                </c:pt>
                <c:pt idx="5330">
                  <c:v>42254</c:v>
                </c:pt>
                <c:pt idx="5331">
                  <c:v>42255</c:v>
                </c:pt>
                <c:pt idx="5332">
                  <c:v>42256</c:v>
                </c:pt>
                <c:pt idx="5333">
                  <c:v>42257</c:v>
                </c:pt>
                <c:pt idx="5334">
                  <c:v>42258</c:v>
                </c:pt>
                <c:pt idx="5335">
                  <c:v>42261</c:v>
                </c:pt>
                <c:pt idx="5336">
                  <c:v>42262</c:v>
                </c:pt>
                <c:pt idx="5337">
                  <c:v>42263</c:v>
                </c:pt>
                <c:pt idx="5338">
                  <c:v>42264</c:v>
                </c:pt>
                <c:pt idx="5339">
                  <c:v>42268</c:v>
                </c:pt>
                <c:pt idx="5340">
                  <c:v>42269</c:v>
                </c:pt>
                <c:pt idx="5341">
                  <c:v>42270</c:v>
                </c:pt>
                <c:pt idx="5342">
                  <c:v>42271</c:v>
                </c:pt>
                <c:pt idx="5343">
                  <c:v>42272</c:v>
                </c:pt>
                <c:pt idx="5344">
                  <c:v>42275</c:v>
                </c:pt>
                <c:pt idx="5345">
                  <c:v>42276</c:v>
                </c:pt>
                <c:pt idx="5346">
                  <c:v>42277</c:v>
                </c:pt>
                <c:pt idx="5347">
                  <c:v>42278</c:v>
                </c:pt>
                <c:pt idx="5348">
                  <c:v>42279</c:v>
                </c:pt>
                <c:pt idx="5349">
                  <c:v>42282</c:v>
                </c:pt>
                <c:pt idx="5350">
                  <c:v>42283</c:v>
                </c:pt>
                <c:pt idx="5351">
                  <c:v>42284</c:v>
                </c:pt>
                <c:pt idx="5352">
                  <c:v>42285</c:v>
                </c:pt>
                <c:pt idx="5353">
                  <c:v>42286</c:v>
                </c:pt>
                <c:pt idx="5354">
                  <c:v>42289</c:v>
                </c:pt>
                <c:pt idx="5355">
                  <c:v>42290</c:v>
                </c:pt>
                <c:pt idx="5356">
                  <c:v>42291</c:v>
                </c:pt>
                <c:pt idx="5357">
                  <c:v>42292</c:v>
                </c:pt>
                <c:pt idx="5358">
                  <c:v>42293</c:v>
                </c:pt>
                <c:pt idx="5359">
                  <c:v>42296</c:v>
                </c:pt>
                <c:pt idx="5360">
                  <c:v>42297</c:v>
                </c:pt>
                <c:pt idx="5361">
                  <c:v>42298</c:v>
                </c:pt>
                <c:pt idx="5362">
                  <c:v>42299</c:v>
                </c:pt>
                <c:pt idx="5363">
                  <c:v>42300</c:v>
                </c:pt>
                <c:pt idx="5364">
                  <c:v>42303</c:v>
                </c:pt>
                <c:pt idx="5365">
                  <c:v>42304</c:v>
                </c:pt>
                <c:pt idx="5366">
                  <c:v>42305</c:v>
                </c:pt>
                <c:pt idx="5367">
                  <c:v>42306</c:v>
                </c:pt>
                <c:pt idx="5368">
                  <c:v>42307</c:v>
                </c:pt>
                <c:pt idx="5369">
                  <c:v>42311</c:v>
                </c:pt>
                <c:pt idx="5370">
                  <c:v>42312</c:v>
                </c:pt>
                <c:pt idx="5371">
                  <c:v>42313</c:v>
                </c:pt>
                <c:pt idx="5372">
                  <c:v>42314</c:v>
                </c:pt>
                <c:pt idx="5373">
                  <c:v>42317</c:v>
                </c:pt>
                <c:pt idx="5374">
                  <c:v>42318</c:v>
                </c:pt>
                <c:pt idx="5375">
                  <c:v>42320</c:v>
                </c:pt>
                <c:pt idx="5376">
                  <c:v>42321</c:v>
                </c:pt>
                <c:pt idx="5377">
                  <c:v>42324</c:v>
                </c:pt>
                <c:pt idx="5378">
                  <c:v>42325</c:v>
                </c:pt>
                <c:pt idx="5379">
                  <c:v>42326</c:v>
                </c:pt>
                <c:pt idx="5380">
                  <c:v>42327</c:v>
                </c:pt>
                <c:pt idx="5381">
                  <c:v>42328</c:v>
                </c:pt>
                <c:pt idx="5382">
                  <c:v>42331</c:v>
                </c:pt>
                <c:pt idx="5383">
                  <c:v>42332</c:v>
                </c:pt>
                <c:pt idx="5384">
                  <c:v>42333</c:v>
                </c:pt>
                <c:pt idx="5385">
                  <c:v>42334</c:v>
                </c:pt>
                <c:pt idx="5386">
                  <c:v>42335</c:v>
                </c:pt>
                <c:pt idx="5387">
                  <c:v>42338</c:v>
                </c:pt>
                <c:pt idx="5388">
                  <c:v>42339</c:v>
                </c:pt>
                <c:pt idx="5389">
                  <c:v>42340</c:v>
                </c:pt>
                <c:pt idx="5390">
                  <c:v>42341</c:v>
                </c:pt>
                <c:pt idx="5391">
                  <c:v>42342</c:v>
                </c:pt>
                <c:pt idx="5392">
                  <c:v>42345</c:v>
                </c:pt>
                <c:pt idx="5393">
                  <c:v>42346</c:v>
                </c:pt>
                <c:pt idx="5394">
                  <c:v>42347</c:v>
                </c:pt>
                <c:pt idx="5395">
                  <c:v>42348</c:v>
                </c:pt>
                <c:pt idx="5396">
                  <c:v>42349</c:v>
                </c:pt>
                <c:pt idx="5397">
                  <c:v>42352</c:v>
                </c:pt>
                <c:pt idx="5398">
                  <c:v>42353</c:v>
                </c:pt>
                <c:pt idx="5399">
                  <c:v>42354</c:v>
                </c:pt>
                <c:pt idx="5400">
                  <c:v>42355</c:v>
                </c:pt>
                <c:pt idx="5401">
                  <c:v>42356</c:v>
                </c:pt>
                <c:pt idx="5402">
                  <c:v>42359</c:v>
                </c:pt>
                <c:pt idx="5403">
                  <c:v>42360</c:v>
                </c:pt>
                <c:pt idx="5404">
                  <c:v>42361</c:v>
                </c:pt>
                <c:pt idx="5405">
                  <c:v>42362</c:v>
                </c:pt>
                <c:pt idx="5406">
                  <c:v>42366</c:v>
                </c:pt>
                <c:pt idx="5407">
                  <c:v>42367</c:v>
                </c:pt>
                <c:pt idx="5408">
                  <c:v>42368</c:v>
                </c:pt>
                <c:pt idx="5409">
                  <c:v>42369</c:v>
                </c:pt>
                <c:pt idx="5410">
                  <c:v>42373</c:v>
                </c:pt>
                <c:pt idx="5411">
                  <c:v>42374</c:v>
                </c:pt>
                <c:pt idx="5412">
                  <c:v>42375</c:v>
                </c:pt>
                <c:pt idx="5413">
                  <c:v>42376</c:v>
                </c:pt>
                <c:pt idx="5414">
                  <c:v>42377</c:v>
                </c:pt>
                <c:pt idx="5415">
                  <c:v>42380</c:v>
                </c:pt>
                <c:pt idx="5416">
                  <c:v>42381</c:v>
                </c:pt>
                <c:pt idx="5417">
                  <c:v>42382</c:v>
                </c:pt>
                <c:pt idx="5418">
                  <c:v>42383</c:v>
                </c:pt>
                <c:pt idx="5419">
                  <c:v>42384</c:v>
                </c:pt>
                <c:pt idx="5420">
                  <c:v>42387</c:v>
                </c:pt>
                <c:pt idx="5421">
                  <c:v>42388</c:v>
                </c:pt>
                <c:pt idx="5422">
                  <c:v>42389</c:v>
                </c:pt>
                <c:pt idx="5423">
                  <c:v>42390</c:v>
                </c:pt>
                <c:pt idx="5424">
                  <c:v>42391</c:v>
                </c:pt>
                <c:pt idx="5425">
                  <c:v>42394</c:v>
                </c:pt>
                <c:pt idx="5426">
                  <c:v>42395</c:v>
                </c:pt>
                <c:pt idx="5427">
                  <c:v>42396</c:v>
                </c:pt>
                <c:pt idx="5428">
                  <c:v>42397</c:v>
                </c:pt>
                <c:pt idx="5429">
                  <c:v>42398</c:v>
                </c:pt>
                <c:pt idx="5430">
                  <c:v>42402</c:v>
                </c:pt>
                <c:pt idx="5431">
                  <c:v>42403</c:v>
                </c:pt>
                <c:pt idx="5432">
                  <c:v>42404</c:v>
                </c:pt>
                <c:pt idx="5433">
                  <c:v>42405</c:v>
                </c:pt>
                <c:pt idx="5434">
                  <c:v>42409</c:v>
                </c:pt>
                <c:pt idx="5435">
                  <c:v>42410</c:v>
                </c:pt>
                <c:pt idx="5436">
                  <c:v>42411</c:v>
                </c:pt>
                <c:pt idx="5437">
                  <c:v>42412</c:v>
                </c:pt>
                <c:pt idx="5438">
                  <c:v>42415</c:v>
                </c:pt>
                <c:pt idx="5439">
                  <c:v>42416</c:v>
                </c:pt>
                <c:pt idx="5440">
                  <c:v>42417</c:v>
                </c:pt>
                <c:pt idx="5441">
                  <c:v>42418</c:v>
                </c:pt>
                <c:pt idx="5442">
                  <c:v>42419</c:v>
                </c:pt>
                <c:pt idx="5443">
                  <c:v>42422</c:v>
                </c:pt>
                <c:pt idx="5444">
                  <c:v>42423</c:v>
                </c:pt>
                <c:pt idx="5445">
                  <c:v>42424</c:v>
                </c:pt>
                <c:pt idx="5446">
                  <c:v>42425</c:v>
                </c:pt>
                <c:pt idx="5447">
                  <c:v>42426</c:v>
                </c:pt>
                <c:pt idx="5448">
                  <c:v>42429</c:v>
                </c:pt>
                <c:pt idx="5449">
                  <c:v>42430</c:v>
                </c:pt>
                <c:pt idx="5450">
                  <c:v>42431</c:v>
                </c:pt>
                <c:pt idx="5451">
                  <c:v>42432</c:v>
                </c:pt>
                <c:pt idx="5452">
                  <c:v>42433</c:v>
                </c:pt>
                <c:pt idx="5453">
                  <c:v>42437</c:v>
                </c:pt>
                <c:pt idx="5454">
                  <c:v>42438</c:v>
                </c:pt>
                <c:pt idx="5455">
                  <c:v>42439</c:v>
                </c:pt>
                <c:pt idx="5456">
                  <c:v>42440</c:v>
                </c:pt>
                <c:pt idx="5457">
                  <c:v>42443</c:v>
                </c:pt>
                <c:pt idx="5458">
                  <c:v>42444</c:v>
                </c:pt>
                <c:pt idx="5459">
                  <c:v>42445</c:v>
                </c:pt>
                <c:pt idx="5460">
                  <c:v>42446</c:v>
                </c:pt>
                <c:pt idx="5461">
                  <c:v>42447</c:v>
                </c:pt>
                <c:pt idx="5462">
                  <c:v>42450</c:v>
                </c:pt>
                <c:pt idx="5463">
                  <c:v>42451</c:v>
                </c:pt>
                <c:pt idx="5464">
                  <c:v>42452</c:v>
                </c:pt>
                <c:pt idx="5465">
                  <c:v>42453</c:v>
                </c:pt>
                <c:pt idx="5466">
                  <c:v>42454</c:v>
                </c:pt>
                <c:pt idx="5467">
                  <c:v>42457</c:v>
                </c:pt>
                <c:pt idx="5468">
                  <c:v>42458</c:v>
                </c:pt>
                <c:pt idx="5469">
                  <c:v>42459</c:v>
                </c:pt>
                <c:pt idx="5470">
                  <c:v>42460</c:v>
                </c:pt>
                <c:pt idx="5471">
                  <c:v>42461</c:v>
                </c:pt>
                <c:pt idx="5472">
                  <c:v>42464</c:v>
                </c:pt>
                <c:pt idx="5473">
                  <c:v>42465</c:v>
                </c:pt>
                <c:pt idx="5474">
                  <c:v>42466</c:v>
                </c:pt>
                <c:pt idx="5475">
                  <c:v>42467</c:v>
                </c:pt>
                <c:pt idx="5476">
                  <c:v>42471</c:v>
                </c:pt>
                <c:pt idx="5477">
                  <c:v>42472</c:v>
                </c:pt>
                <c:pt idx="5478">
                  <c:v>42473</c:v>
                </c:pt>
                <c:pt idx="5479">
                  <c:v>42474</c:v>
                </c:pt>
                <c:pt idx="5480">
                  <c:v>42475</c:v>
                </c:pt>
                <c:pt idx="5481">
                  <c:v>42478</c:v>
                </c:pt>
                <c:pt idx="5482">
                  <c:v>42479</c:v>
                </c:pt>
                <c:pt idx="5483">
                  <c:v>42480</c:v>
                </c:pt>
                <c:pt idx="5484">
                  <c:v>42481</c:v>
                </c:pt>
                <c:pt idx="5485">
                  <c:v>42482</c:v>
                </c:pt>
                <c:pt idx="5486">
                  <c:v>42485</c:v>
                </c:pt>
                <c:pt idx="5487">
                  <c:v>42486</c:v>
                </c:pt>
                <c:pt idx="5488">
                  <c:v>42487</c:v>
                </c:pt>
                <c:pt idx="5489">
                  <c:v>42488</c:v>
                </c:pt>
                <c:pt idx="5490">
                  <c:v>42489</c:v>
                </c:pt>
                <c:pt idx="5491">
                  <c:v>42492</c:v>
                </c:pt>
                <c:pt idx="5492">
                  <c:v>42493</c:v>
                </c:pt>
                <c:pt idx="5493">
                  <c:v>42494</c:v>
                </c:pt>
                <c:pt idx="5494">
                  <c:v>42495</c:v>
                </c:pt>
                <c:pt idx="5495">
                  <c:v>42496</c:v>
                </c:pt>
                <c:pt idx="5496">
                  <c:v>42499</c:v>
                </c:pt>
                <c:pt idx="5497">
                  <c:v>42500</c:v>
                </c:pt>
                <c:pt idx="5498">
                  <c:v>42501</c:v>
                </c:pt>
                <c:pt idx="5499">
                  <c:v>42502</c:v>
                </c:pt>
                <c:pt idx="5500">
                  <c:v>42503</c:v>
                </c:pt>
                <c:pt idx="5501">
                  <c:v>42506</c:v>
                </c:pt>
                <c:pt idx="5502">
                  <c:v>42507</c:v>
                </c:pt>
                <c:pt idx="5503">
                  <c:v>42508</c:v>
                </c:pt>
                <c:pt idx="5504">
                  <c:v>42509</c:v>
                </c:pt>
                <c:pt idx="5505">
                  <c:v>42510</c:v>
                </c:pt>
                <c:pt idx="5506">
                  <c:v>42513</c:v>
                </c:pt>
                <c:pt idx="5507">
                  <c:v>42514</c:v>
                </c:pt>
                <c:pt idx="5508">
                  <c:v>42515</c:v>
                </c:pt>
                <c:pt idx="5509">
                  <c:v>42516</c:v>
                </c:pt>
                <c:pt idx="5510">
                  <c:v>42517</c:v>
                </c:pt>
                <c:pt idx="5511">
                  <c:v>42520</c:v>
                </c:pt>
                <c:pt idx="5512">
                  <c:v>42521</c:v>
                </c:pt>
                <c:pt idx="5513">
                  <c:v>42522</c:v>
                </c:pt>
                <c:pt idx="5514">
                  <c:v>42523</c:v>
                </c:pt>
                <c:pt idx="5515">
                  <c:v>42524</c:v>
                </c:pt>
                <c:pt idx="5516">
                  <c:v>42527</c:v>
                </c:pt>
                <c:pt idx="5517">
                  <c:v>42528</c:v>
                </c:pt>
                <c:pt idx="5518">
                  <c:v>42529</c:v>
                </c:pt>
                <c:pt idx="5519">
                  <c:v>42530</c:v>
                </c:pt>
                <c:pt idx="5520">
                  <c:v>42531</c:v>
                </c:pt>
                <c:pt idx="5521">
                  <c:v>42534</c:v>
                </c:pt>
                <c:pt idx="5522">
                  <c:v>42535</c:v>
                </c:pt>
                <c:pt idx="5523">
                  <c:v>42536</c:v>
                </c:pt>
                <c:pt idx="5524">
                  <c:v>42537</c:v>
                </c:pt>
                <c:pt idx="5525">
                  <c:v>42538</c:v>
                </c:pt>
                <c:pt idx="5526">
                  <c:v>42541</c:v>
                </c:pt>
                <c:pt idx="5527">
                  <c:v>42542</c:v>
                </c:pt>
                <c:pt idx="5528">
                  <c:v>42543</c:v>
                </c:pt>
                <c:pt idx="5529">
                  <c:v>42544</c:v>
                </c:pt>
                <c:pt idx="5530">
                  <c:v>42545</c:v>
                </c:pt>
                <c:pt idx="5531">
                  <c:v>42548</c:v>
                </c:pt>
                <c:pt idx="5532">
                  <c:v>42549</c:v>
                </c:pt>
                <c:pt idx="5533">
                  <c:v>42550</c:v>
                </c:pt>
                <c:pt idx="5534">
                  <c:v>42551</c:v>
                </c:pt>
                <c:pt idx="5535">
                  <c:v>42552</c:v>
                </c:pt>
                <c:pt idx="5536">
                  <c:v>42555</c:v>
                </c:pt>
                <c:pt idx="5537">
                  <c:v>42556</c:v>
                </c:pt>
                <c:pt idx="5538">
                  <c:v>42558</c:v>
                </c:pt>
                <c:pt idx="5539">
                  <c:v>42559</c:v>
                </c:pt>
                <c:pt idx="5540">
                  <c:v>42562</c:v>
                </c:pt>
                <c:pt idx="5541">
                  <c:v>42563</c:v>
                </c:pt>
                <c:pt idx="5542">
                  <c:v>42564</c:v>
                </c:pt>
                <c:pt idx="5543">
                  <c:v>42565</c:v>
                </c:pt>
                <c:pt idx="5544">
                  <c:v>42566</c:v>
                </c:pt>
                <c:pt idx="5545">
                  <c:v>42569</c:v>
                </c:pt>
                <c:pt idx="5546">
                  <c:v>42570</c:v>
                </c:pt>
                <c:pt idx="5547">
                  <c:v>42571</c:v>
                </c:pt>
                <c:pt idx="5548">
                  <c:v>42572</c:v>
                </c:pt>
                <c:pt idx="5549">
                  <c:v>42573</c:v>
                </c:pt>
                <c:pt idx="5550">
                  <c:v>42576</c:v>
                </c:pt>
                <c:pt idx="5551">
                  <c:v>42577</c:v>
                </c:pt>
                <c:pt idx="5552">
                  <c:v>42578</c:v>
                </c:pt>
                <c:pt idx="5553">
                  <c:v>42579</c:v>
                </c:pt>
                <c:pt idx="5554">
                  <c:v>42580</c:v>
                </c:pt>
                <c:pt idx="5555">
                  <c:v>42583</c:v>
                </c:pt>
                <c:pt idx="5556">
                  <c:v>42584</c:v>
                </c:pt>
                <c:pt idx="5557">
                  <c:v>42585</c:v>
                </c:pt>
                <c:pt idx="5558">
                  <c:v>42586</c:v>
                </c:pt>
                <c:pt idx="5559">
                  <c:v>42587</c:v>
                </c:pt>
                <c:pt idx="5560">
                  <c:v>42590</c:v>
                </c:pt>
                <c:pt idx="5561">
                  <c:v>42591</c:v>
                </c:pt>
                <c:pt idx="5562">
                  <c:v>42592</c:v>
                </c:pt>
                <c:pt idx="5563">
                  <c:v>42593</c:v>
                </c:pt>
                <c:pt idx="5564">
                  <c:v>42594</c:v>
                </c:pt>
                <c:pt idx="5565">
                  <c:v>42598</c:v>
                </c:pt>
                <c:pt idx="5566">
                  <c:v>42599</c:v>
                </c:pt>
                <c:pt idx="5567">
                  <c:v>42600</c:v>
                </c:pt>
                <c:pt idx="5568">
                  <c:v>42601</c:v>
                </c:pt>
                <c:pt idx="5569">
                  <c:v>42604</c:v>
                </c:pt>
                <c:pt idx="5570">
                  <c:v>42605</c:v>
                </c:pt>
                <c:pt idx="5571">
                  <c:v>42606</c:v>
                </c:pt>
                <c:pt idx="5572">
                  <c:v>42607</c:v>
                </c:pt>
                <c:pt idx="5573">
                  <c:v>42608</c:v>
                </c:pt>
                <c:pt idx="5574">
                  <c:v>42611</c:v>
                </c:pt>
                <c:pt idx="5575">
                  <c:v>42612</c:v>
                </c:pt>
                <c:pt idx="5576">
                  <c:v>42613</c:v>
                </c:pt>
                <c:pt idx="5577">
                  <c:v>42614</c:v>
                </c:pt>
                <c:pt idx="5578">
                  <c:v>42615</c:v>
                </c:pt>
                <c:pt idx="5579">
                  <c:v>42618</c:v>
                </c:pt>
                <c:pt idx="5580">
                  <c:v>42620</c:v>
                </c:pt>
                <c:pt idx="5581">
                  <c:v>42621</c:v>
                </c:pt>
                <c:pt idx="5582">
                  <c:v>42622</c:v>
                </c:pt>
                <c:pt idx="5583">
                  <c:v>42625</c:v>
                </c:pt>
                <c:pt idx="5584">
                  <c:v>42626</c:v>
                </c:pt>
                <c:pt idx="5585">
                  <c:v>42627</c:v>
                </c:pt>
                <c:pt idx="5586">
                  <c:v>42628</c:v>
                </c:pt>
                <c:pt idx="5587">
                  <c:v>42629</c:v>
                </c:pt>
                <c:pt idx="5588">
                  <c:v>42632</c:v>
                </c:pt>
                <c:pt idx="5589">
                  <c:v>42633</c:v>
                </c:pt>
                <c:pt idx="5590">
                  <c:v>42634</c:v>
                </c:pt>
                <c:pt idx="5591">
                  <c:v>42635</c:v>
                </c:pt>
                <c:pt idx="5592">
                  <c:v>42636</c:v>
                </c:pt>
                <c:pt idx="5593">
                  <c:v>42639</c:v>
                </c:pt>
                <c:pt idx="5594">
                  <c:v>42640</c:v>
                </c:pt>
                <c:pt idx="5595">
                  <c:v>42641</c:v>
                </c:pt>
                <c:pt idx="5596">
                  <c:v>42642</c:v>
                </c:pt>
                <c:pt idx="5597">
                  <c:v>42643</c:v>
                </c:pt>
                <c:pt idx="5598">
                  <c:v>42646</c:v>
                </c:pt>
                <c:pt idx="5599">
                  <c:v>42647</c:v>
                </c:pt>
                <c:pt idx="5600">
                  <c:v>42648</c:v>
                </c:pt>
                <c:pt idx="5601">
                  <c:v>42649</c:v>
                </c:pt>
                <c:pt idx="5602">
                  <c:v>42650</c:v>
                </c:pt>
                <c:pt idx="5603">
                  <c:v>42653</c:v>
                </c:pt>
                <c:pt idx="5604">
                  <c:v>42654</c:v>
                </c:pt>
                <c:pt idx="5605">
                  <c:v>42655</c:v>
                </c:pt>
                <c:pt idx="5606">
                  <c:v>42656</c:v>
                </c:pt>
                <c:pt idx="5607">
                  <c:v>42657</c:v>
                </c:pt>
                <c:pt idx="5608">
                  <c:v>42660</c:v>
                </c:pt>
                <c:pt idx="5609">
                  <c:v>42661</c:v>
                </c:pt>
                <c:pt idx="5610">
                  <c:v>42662</c:v>
                </c:pt>
                <c:pt idx="5611">
                  <c:v>42663</c:v>
                </c:pt>
                <c:pt idx="5612">
                  <c:v>42664</c:v>
                </c:pt>
                <c:pt idx="5613">
                  <c:v>42667</c:v>
                </c:pt>
                <c:pt idx="5614">
                  <c:v>42668</c:v>
                </c:pt>
                <c:pt idx="5615">
                  <c:v>42669</c:v>
                </c:pt>
                <c:pt idx="5616">
                  <c:v>42670</c:v>
                </c:pt>
                <c:pt idx="5617">
                  <c:v>42671</c:v>
                </c:pt>
                <c:pt idx="5618">
                  <c:v>42674</c:v>
                </c:pt>
                <c:pt idx="5619">
                  <c:v>42675</c:v>
                </c:pt>
                <c:pt idx="5620">
                  <c:v>42677</c:v>
                </c:pt>
                <c:pt idx="5621">
                  <c:v>42678</c:v>
                </c:pt>
                <c:pt idx="5622">
                  <c:v>42681</c:v>
                </c:pt>
                <c:pt idx="5623">
                  <c:v>42682</c:v>
                </c:pt>
                <c:pt idx="5624">
                  <c:v>42683</c:v>
                </c:pt>
                <c:pt idx="5625">
                  <c:v>42684</c:v>
                </c:pt>
                <c:pt idx="5626">
                  <c:v>42685</c:v>
                </c:pt>
                <c:pt idx="5627">
                  <c:v>42688</c:v>
                </c:pt>
                <c:pt idx="5628">
                  <c:v>42689</c:v>
                </c:pt>
                <c:pt idx="5629">
                  <c:v>42690</c:v>
                </c:pt>
                <c:pt idx="5630">
                  <c:v>42691</c:v>
                </c:pt>
                <c:pt idx="5631">
                  <c:v>42692</c:v>
                </c:pt>
                <c:pt idx="5632">
                  <c:v>42696</c:v>
                </c:pt>
                <c:pt idx="5633">
                  <c:v>42697</c:v>
                </c:pt>
                <c:pt idx="5634">
                  <c:v>42698</c:v>
                </c:pt>
                <c:pt idx="5635">
                  <c:v>42699</c:v>
                </c:pt>
                <c:pt idx="5636">
                  <c:v>42700</c:v>
                </c:pt>
                <c:pt idx="5637">
                  <c:v>42702</c:v>
                </c:pt>
                <c:pt idx="5638">
                  <c:v>42703</c:v>
                </c:pt>
                <c:pt idx="5639">
                  <c:v>42704</c:v>
                </c:pt>
                <c:pt idx="5640">
                  <c:v>42705</c:v>
                </c:pt>
                <c:pt idx="5641">
                  <c:v>42706</c:v>
                </c:pt>
                <c:pt idx="5642">
                  <c:v>42709</c:v>
                </c:pt>
                <c:pt idx="5643">
                  <c:v>42710</c:v>
                </c:pt>
                <c:pt idx="5644">
                  <c:v>42711</c:v>
                </c:pt>
                <c:pt idx="5645">
                  <c:v>42712</c:v>
                </c:pt>
                <c:pt idx="5646">
                  <c:v>42713</c:v>
                </c:pt>
                <c:pt idx="5647">
                  <c:v>42716</c:v>
                </c:pt>
                <c:pt idx="5648">
                  <c:v>42717</c:v>
                </c:pt>
                <c:pt idx="5649">
                  <c:v>42718</c:v>
                </c:pt>
                <c:pt idx="5650">
                  <c:v>42719</c:v>
                </c:pt>
                <c:pt idx="5651">
                  <c:v>42720</c:v>
                </c:pt>
                <c:pt idx="5652">
                  <c:v>42723</c:v>
                </c:pt>
                <c:pt idx="5653">
                  <c:v>42724</c:v>
                </c:pt>
                <c:pt idx="5654">
                  <c:v>42725</c:v>
                </c:pt>
                <c:pt idx="5655">
                  <c:v>42726</c:v>
                </c:pt>
                <c:pt idx="5656">
                  <c:v>42727</c:v>
                </c:pt>
                <c:pt idx="5657">
                  <c:v>42730</c:v>
                </c:pt>
                <c:pt idx="5658">
                  <c:v>42731</c:v>
                </c:pt>
                <c:pt idx="5659">
                  <c:v>42732</c:v>
                </c:pt>
                <c:pt idx="5660">
                  <c:v>42733</c:v>
                </c:pt>
                <c:pt idx="5661">
                  <c:v>42734</c:v>
                </c:pt>
                <c:pt idx="5662">
                  <c:v>42738</c:v>
                </c:pt>
                <c:pt idx="5663">
                  <c:v>42739</c:v>
                </c:pt>
                <c:pt idx="5664">
                  <c:v>42740</c:v>
                </c:pt>
                <c:pt idx="5665">
                  <c:v>42741</c:v>
                </c:pt>
                <c:pt idx="5666">
                  <c:v>42744</c:v>
                </c:pt>
                <c:pt idx="5667">
                  <c:v>42745</c:v>
                </c:pt>
                <c:pt idx="5668">
                  <c:v>42746</c:v>
                </c:pt>
                <c:pt idx="5669">
                  <c:v>42747</c:v>
                </c:pt>
                <c:pt idx="5670">
                  <c:v>42748</c:v>
                </c:pt>
                <c:pt idx="5671">
                  <c:v>42751</c:v>
                </c:pt>
                <c:pt idx="5672">
                  <c:v>42752</c:v>
                </c:pt>
                <c:pt idx="5673">
                  <c:v>42753</c:v>
                </c:pt>
                <c:pt idx="5674">
                  <c:v>42754</c:v>
                </c:pt>
                <c:pt idx="5675">
                  <c:v>42755</c:v>
                </c:pt>
                <c:pt idx="5676">
                  <c:v>42758</c:v>
                </c:pt>
                <c:pt idx="5677">
                  <c:v>42759</c:v>
                </c:pt>
                <c:pt idx="5678">
                  <c:v>42760</c:v>
                </c:pt>
                <c:pt idx="5679">
                  <c:v>42761</c:v>
                </c:pt>
                <c:pt idx="5680">
                  <c:v>42762</c:v>
                </c:pt>
                <c:pt idx="5681">
                  <c:v>42765</c:v>
                </c:pt>
                <c:pt idx="5682">
                  <c:v>42766</c:v>
                </c:pt>
                <c:pt idx="5683">
                  <c:v>42768</c:v>
                </c:pt>
                <c:pt idx="5684">
                  <c:v>42769</c:v>
                </c:pt>
                <c:pt idx="5685">
                  <c:v>42772</c:v>
                </c:pt>
                <c:pt idx="5686">
                  <c:v>42773</c:v>
                </c:pt>
                <c:pt idx="5687">
                  <c:v>42774</c:v>
                </c:pt>
                <c:pt idx="5688">
                  <c:v>42776</c:v>
                </c:pt>
                <c:pt idx="5689">
                  <c:v>42779</c:v>
                </c:pt>
                <c:pt idx="5690">
                  <c:v>42780</c:v>
                </c:pt>
                <c:pt idx="5691">
                  <c:v>42781</c:v>
                </c:pt>
                <c:pt idx="5692">
                  <c:v>42782</c:v>
                </c:pt>
                <c:pt idx="5693">
                  <c:v>42783</c:v>
                </c:pt>
                <c:pt idx="5694">
                  <c:v>42786</c:v>
                </c:pt>
                <c:pt idx="5695">
                  <c:v>42787</c:v>
                </c:pt>
                <c:pt idx="5696">
                  <c:v>42788</c:v>
                </c:pt>
                <c:pt idx="5697">
                  <c:v>42789</c:v>
                </c:pt>
                <c:pt idx="5698">
                  <c:v>42793</c:v>
                </c:pt>
                <c:pt idx="5699">
                  <c:v>42794</c:v>
                </c:pt>
                <c:pt idx="5700">
                  <c:v>42795</c:v>
                </c:pt>
                <c:pt idx="5701">
                  <c:v>42796</c:v>
                </c:pt>
                <c:pt idx="5702">
                  <c:v>42797</c:v>
                </c:pt>
                <c:pt idx="5703">
                  <c:v>42800</c:v>
                </c:pt>
                <c:pt idx="5704">
                  <c:v>42801</c:v>
                </c:pt>
                <c:pt idx="5705">
                  <c:v>42802</c:v>
                </c:pt>
                <c:pt idx="5706">
                  <c:v>42803</c:v>
                </c:pt>
                <c:pt idx="5707">
                  <c:v>42804</c:v>
                </c:pt>
                <c:pt idx="5708">
                  <c:v>42807</c:v>
                </c:pt>
                <c:pt idx="5709">
                  <c:v>42808</c:v>
                </c:pt>
                <c:pt idx="5710">
                  <c:v>42809</c:v>
                </c:pt>
                <c:pt idx="5711">
                  <c:v>42810</c:v>
                </c:pt>
                <c:pt idx="5712">
                  <c:v>42811</c:v>
                </c:pt>
                <c:pt idx="5713">
                  <c:v>42814</c:v>
                </c:pt>
                <c:pt idx="5714">
                  <c:v>42815</c:v>
                </c:pt>
                <c:pt idx="5715">
                  <c:v>42816</c:v>
                </c:pt>
                <c:pt idx="5716">
                  <c:v>42817</c:v>
                </c:pt>
                <c:pt idx="5717">
                  <c:v>42818</c:v>
                </c:pt>
                <c:pt idx="5718">
                  <c:v>42821</c:v>
                </c:pt>
                <c:pt idx="5719">
                  <c:v>42822</c:v>
                </c:pt>
                <c:pt idx="5720">
                  <c:v>42824</c:v>
                </c:pt>
                <c:pt idx="5721">
                  <c:v>42825</c:v>
                </c:pt>
                <c:pt idx="5722">
                  <c:v>42828</c:v>
                </c:pt>
                <c:pt idx="5723">
                  <c:v>42829</c:v>
                </c:pt>
                <c:pt idx="5724">
                  <c:v>42830</c:v>
                </c:pt>
                <c:pt idx="5725">
                  <c:v>42831</c:v>
                </c:pt>
                <c:pt idx="5726">
                  <c:v>42832</c:v>
                </c:pt>
                <c:pt idx="5727">
                  <c:v>42835</c:v>
                </c:pt>
                <c:pt idx="5728">
                  <c:v>42836</c:v>
                </c:pt>
                <c:pt idx="5729">
                  <c:v>42837</c:v>
                </c:pt>
                <c:pt idx="5730">
                  <c:v>42838</c:v>
                </c:pt>
                <c:pt idx="5731">
                  <c:v>42839</c:v>
                </c:pt>
                <c:pt idx="5732">
                  <c:v>42842</c:v>
                </c:pt>
                <c:pt idx="5733">
                  <c:v>42843</c:v>
                </c:pt>
                <c:pt idx="5734">
                  <c:v>42844</c:v>
                </c:pt>
                <c:pt idx="5735">
                  <c:v>42845</c:v>
                </c:pt>
                <c:pt idx="5736">
                  <c:v>42846</c:v>
                </c:pt>
                <c:pt idx="5737">
                  <c:v>42849</c:v>
                </c:pt>
                <c:pt idx="5738">
                  <c:v>42850</c:v>
                </c:pt>
                <c:pt idx="5739">
                  <c:v>42851</c:v>
                </c:pt>
                <c:pt idx="5740">
                  <c:v>42852</c:v>
                </c:pt>
                <c:pt idx="5741">
                  <c:v>42853</c:v>
                </c:pt>
                <c:pt idx="5742">
                  <c:v>42857</c:v>
                </c:pt>
                <c:pt idx="5743">
                  <c:v>42858</c:v>
                </c:pt>
                <c:pt idx="5744">
                  <c:v>42859</c:v>
                </c:pt>
                <c:pt idx="5745">
                  <c:v>42860</c:v>
                </c:pt>
                <c:pt idx="5746">
                  <c:v>42863</c:v>
                </c:pt>
                <c:pt idx="5747">
                  <c:v>42864</c:v>
                </c:pt>
                <c:pt idx="5748">
                  <c:v>42865</c:v>
                </c:pt>
                <c:pt idx="5749">
                  <c:v>42866</c:v>
                </c:pt>
                <c:pt idx="5750">
                  <c:v>42867</c:v>
                </c:pt>
                <c:pt idx="5751">
                  <c:v>42870</c:v>
                </c:pt>
                <c:pt idx="5752">
                  <c:v>42871</c:v>
                </c:pt>
                <c:pt idx="5753">
                  <c:v>42872</c:v>
                </c:pt>
                <c:pt idx="5754">
                  <c:v>42873</c:v>
                </c:pt>
                <c:pt idx="5755">
                  <c:v>42874</c:v>
                </c:pt>
                <c:pt idx="5756">
                  <c:v>42877</c:v>
                </c:pt>
                <c:pt idx="5757">
                  <c:v>42878</c:v>
                </c:pt>
                <c:pt idx="5758">
                  <c:v>42879</c:v>
                </c:pt>
                <c:pt idx="5759">
                  <c:v>42880</c:v>
                </c:pt>
                <c:pt idx="5760">
                  <c:v>42881</c:v>
                </c:pt>
                <c:pt idx="5761">
                  <c:v>42884</c:v>
                </c:pt>
                <c:pt idx="5762">
                  <c:v>42885</c:v>
                </c:pt>
                <c:pt idx="5763">
                  <c:v>42886</c:v>
                </c:pt>
                <c:pt idx="5764">
                  <c:v>42887</c:v>
                </c:pt>
                <c:pt idx="5765">
                  <c:v>42888</c:v>
                </c:pt>
                <c:pt idx="5766">
                  <c:v>42891</c:v>
                </c:pt>
                <c:pt idx="5767">
                  <c:v>42892</c:v>
                </c:pt>
                <c:pt idx="5768">
                  <c:v>42893</c:v>
                </c:pt>
                <c:pt idx="5769">
                  <c:v>42894</c:v>
                </c:pt>
                <c:pt idx="5770">
                  <c:v>42895</c:v>
                </c:pt>
                <c:pt idx="5771">
                  <c:v>42898</c:v>
                </c:pt>
                <c:pt idx="5772">
                  <c:v>42899</c:v>
                </c:pt>
                <c:pt idx="5773">
                  <c:v>42900</c:v>
                </c:pt>
                <c:pt idx="5774">
                  <c:v>42901</c:v>
                </c:pt>
                <c:pt idx="5775">
                  <c:v>42902</c:v>
                </c:pt>
                <c:pt idx="5776">
                  <c:v>42905</c:v>
                </c:pt>
                <c:pt idx="5777">
                  <c:v>42906</c:v>
                </c:pt>
                <c:pt idx="5778">
                  <c:v>42907</c:v>
                </c:pt>
                <c:pt idx="5779">
                  <c:v>42908</c:v>
                </c:pt>
                <c:pt idx="5780">
                  <c:v>42909</c:v>
                </c:pt>
                <c:pt idx="5781">
                  <c:v>42913</c:v>
                </c:pt>
                <c:pt idx="5782">
                  <c:v>42914</c:v>
                </c:pt>
                <c:pt idx="5783">
                  <c:v>42915</c:v>
                </c:pt>
                <c:pt idx="5784">
                  <c:v>42916</c:v>
                </c:pt>
                <c:pt idx="5785">
                  <c:v>42919</c:v>
                </c:pt>
                <c:pt idx="5786">
                  <c:v>42920</c:v>
                </c:pt>
                <c:pt idx="5787">
                  <c:v>42921</c:v>
                </c:pt>
                <c:pt idx="5788">
                  <c:v>42922</c:v>
                </c:pt>
                <c:pt idx="5789">
                  <c:v>42923</c:v>
                </c:pt>
                <c:pt idx="5790">
                  <c:v>42926</c:v>
                </c:pt>
                <c:pt idx="5791">
                  <c:v>42927</c:v>
                </c:pt>
                <c:pt idx="5792">
                  <c:v>42928</c:v>
                </c:pt>
                <c:pt idx="5793">
                  <c:v>42929</c:v>
                </c:pt>
                <c:pt idx="5794">
                  <c:v>42930</c:v>
                </c:pt>
                <c:pt idx="5795">
                  <c:v>42933</c:v>
                </c:pt>
                <c:pt idx="5796">
                  <c:v>42934</c:v>
                </c:pt>
                <c:pt idx="5797">
                  <c:v>42935</c:v>
                </c:pt>
                <c:pt idx="5798">
                  <c:v>42936</c:v>
                </c:pt>
                <c:pt idx="5799">
                  <c:v>42937</c:v>
                </c:pt>
                <c:pt idx="5800">
                  <c:v>42940</c:v>
                </c:pt>
                <c:pt idx="5801">
                  <c:v>42941</c:v>
                </c:pt>
                <c:pt idx="5802">
                  <c:v>42942</c:v>
                </c:pt>
                <c:pt idx="5803">
                  <c:v>42943</c:v>
                </c:pt>
                <c:pt idx="5804">
                  <c:v>42944</c:v>
                </c:pt>
                <c:pt idx="5805">
                  <c:v>42947</c:v>
                </c:pt>
                <c:pt idx="5806">
                  <c:v>42948</c:v>
                </c:pt>
                <c:pt idx="5807">
                  <c:v>42949</c:v>
                </c:pt>
                <c:pt idx="5808">
                  <c:v>42950</c:v>
                </c:pt>
                <c:pt idx="5809">
                  <c:v>42951</c:v>
                </c:pt>
                <c:pt idx="5810">
                  <c:v>42954</c:v>
                </c:pt>
                <c:pt idx="5811">
                  <c:v>42955</c:v>
                </c:pt>
                <c:pt idx="5812">
                  <c:v>42956</c:v>
                </c:pt>
                <c:pt idx="5813">
                  <c:v>42957</c:v>
                </c:pt>
                <c:pt idx="5814">
                  <c:v>42958</c:v>
                </c:pt>
                <c:pt idx="5815">
                  <c:v>42961</c:v>
                </c:pt>
                <c:pt idx="5816">
                  <c:v>42962</c:v>
                </c:pt>
                <c:pt idx="5817">
                  <c:v>42963</c:v>
                </c:pt>
                <c:pt idx="5818">
                  <c:v>42964</c:v>
                </c:pt>
                <c:pt idx="5819">
                  <c:v>42965</c:v>
                </c:pt>
                <c:pt idx="5820">
                  <c:v>42968</c:v>
                </c:pt>
                <c:pt idx="5821">
                  <c:v>42969</c:v>
                </c:pt>
                <c:pt idx="5822">
                  <c:v>42970</c:v>
                </c:pt>
                <c:pt idx="5823">
                  <c:v>42971</c:v>
                </c:pt>
                <c:pt idx="5824">
                  <c:v>42972</c:v>
                </c:pt>
                <c:pt idx="5825">
                  <c:v>42975</c:v>
                </c:pt>
                <c:pt idx="5826">
                  <c:v>42976</c:v>
                </c:pt>
                <c:pt idx="5827">
                  <c:v>42977</c:v>
                </c:pt>
                <c:pt idx="5828">
                  <c:v>42978</c:v>
                </c:pt>
                <c:pt idx="5829">
                  <c:v>42979</c:v>
                </c:pt>
                <c:pt idx="5830">
                  <c:v>42982</c:v>
                </c:pt>
                <c:pt idx="5831">
                  <c:v>42983</c:v>
                </c:pt>
                <c:pt idx="5832">
                  <c:v>42984</c:v>
                </c:pt>
                <c:pt idx="5833">
                  <c:v>42985</c:v>
                </c:pt>
                <c:pt idx="5834">
                  <c:v>42986</c:v>
                </c:pt>
                <c:pt idx="5835">
                  <c:v>42989</c:v>
                </c:pt>
                <c:pt idx="5836">
                  <c:v>42990</c:v>
                </c:pt>
                <c:pt idx="5837">
                  <c:v>42991</c:v>
                </c:pt>
                <c:pt idx="5838">
                  <c:v>42992</c:v>
                </c:pt>
                <c:pt idx="5839">
                  <c:v>42993</c:v>
                </c:pt>
                <c:pt idx="5840">
                  <c:v>42996</c:v>
                </c:pt>
                <c:pt idx="5841">
                  <c:v>42997</c:v>
                </c:pt>
                <c:pt idx="5842">
                  <c:v>42998</c:v>
                </c:pt>
                <c:pt idx="5843">
                  <c:v>42999</c:v>
                </c:pt>
                <c:pt idx="5844">
                  <c:v>43000</c:v>
                </c:pt>
                <c:pt idx="5845">
                  <c:v>43003</c:v>
                </c:pt>
                <c:pt idx="5846">
                  <c:v>43004</c:v>
                </c:pt>
                <c:pt idx="5847">
                  <c:v>43005</c:v>
                </c:pt>
                <c:pt idx="5848">
                  <c:v>43006</c:v>
                </c:pt>
                <c:pt idx="5849">
                  <c:v>43007</c:v>
                </c:pt>
                <c:pt idx="5850">
                  <c:v>43010</c:v>
                </c:pt>
                <c:pt idx="5851">
                  <c:v>43011</c:v>
                </c:pt>
                <c:pt idx="5852">
                  <c:v>43012</c:v>
                </c:pt>
                <c:pt idx="5853">
                  <c:v>43013</c:v>
                </c:pt>
                <c:pt idx="5854">
                  <c:v>43014</c:v>
                </c:pt>
                <c:pt idx="5855">
                  <c:v>43017</c:v>
                </c:pt>
                <c:pt idx="5856">
                  <c:v>43018</c:v>
                </c:pt>
                <c:pt idx="5857">
                  <c:v>43019</c:v>
                </c:pt>
                <c:pt idx="5858">
                  <c:v>43020</c:v>
                </c:pt>
                <c:pt idx="5859">
                  <c:v>43021</c:v>
                </c:pt>
                <c:pt idx="5860">
                  <c:v>43024</c:v>
                </c:pt>
                <c:pt idx="5861">
                  <c:v>43025</c:v>
                </c:pt>
                <c:pt idx="5862">
                  <c:v>43026</c:v>
                </c:pt>
                <c:pt idx="5863">
                  <c:v>43028</c:v>
                </c:pt>
                <c:pt idx="5864">
                  <c:v>43031</c:v>
                </c:pt>
                <c:pt idx="5865">
                  <c:v>43032</c:v>
                </c:pt>
                <c:pt idx="5866">
                  <c:v>43033</c:v>
                </c:pt>
                <c:pt idx="5867">
                  <c:v>43034</c:v>
                </c:pt>
                <c:pt idx="5868">
                  <c:v>43035</c:v>
                </c:pt>
                <c:pt idx="5869">
                  <c:v>43038</c:v>
                </c:pt>
                <c:pt idx="5870">
                  <c:v>43039</c:v>
                </c:pt>
                <c:pt idx="5871">
                  <c:v>43042</c:v>
                </c:pt>
                <c:pt idx="5872">
                  <c:v>43045</c:v>
                </c:pt>
                <c:pt idx="5873">
                  <c:v>43046</c:v>
                </c:pt>
                <c:pt idx="5874">
                  <c:v>43047</c:v>
                </c:pt>
                <c:pt idx="5875">
                  <c:v>43048</c:v>
                </c:pt>
                <c:pt idx="5876">
                  <c:v>43049</c:v>
                </c:pt>
                <c:pt idx="5877">
                  <c:v>43052</c:v>
                </c:pt>
                <c:pt idx="5878">
                  <c:v>43053</c:v>
                </c:pt>
                <c:pt idx="5879">
                  <c:v>43054</c:v>
                </c:pt>
                <c:pt idx="5880">
                  <c:v>43055</c:v>
                </c:pt>
                <c:pt idx="5881">
                  <c:v>43056</c:v>
                </c:pt>
                <c:pt idx="5882">
                  <c:v>43059</c:v>
                </c:pt>
                <c:pt idx="5883">
                  <c:v>43060</c:v>
                </c:pt>
                <c:pt idx="5884">
                  <c:v>43061</c:v>
                </c:pt>
                <c:pt idx="5885">
                  <c:v>43062</c:v>
                </c:pt>
                <c:pt idx="5886">
                  <c:v>43063</c:v>
                </c:pt>
                <c:pt idx="5887">
                  <c:v>43066</c:v>
                </c:pt>
                <c:pt idx="5888">
                  <c:v>43067</c:v>
                </c:pt>
                <c:pt idx="5889">
                  <c:v>43068</c:v>
                </c:pt>
                <c:pt idx="5890">
                  <c:v>43069</c:v>
                </c:pt>
                <c:pt idx="5891">
                  <c:v>43070</c:v>
                </c:pt>
                <c:pt idx="5892">
                  <c:v>43073</c:v>
                </c:pt>
                <c:pt idx="5893">
                  <c:v>43074</c:v>
                </c:pt>
                <c:pt idx="5894">
                  <c:v>43075</c:v>
                </c:pt>
                <c:pt idx="5895">
                  <c:v>43076</c:v>
                </c:pt>
                <c:pt idx="5896">
                  <c:v>43077</c:v>
                </c:pt>
                <c:pt idx="5897">
                  <c:v>43080</c:v>
                </c:pt>
                <c:pt idx="5898">
                  <c:v>43081</c:v>
                </c:pt>
                <c:pt idx="5899">
                  <c:v>43082</c:v>
                </c:pt>
                <c:pt idx="5900">
                  <c:v>43083</c:v>
                </c:pt>
                <c:pt idx="5901">
                  <c:v>43084</c:v>
                </c:pt>
                <c:pt idx="5902">
                  <c:v>43087</c:v>
                </c:pt>
                <c:pt idx="5903">
                  <c:v>43088</c:v>
                </c:pt>
                <c:pt idx="5904">
                  <c:v>43089</c:v>
                </c:pt>
                <c:pt idx="5905">
                  <c:v>43090</c:v>
                </c:pt>
                <c:pt idx="5906">
                  <c:v>43091</c:v>
                </c:pt>
                <c:pt idx="5907">
                  <c:v>43095</c:v>
                </c:pt>
                <c:pt idx="5908">
                  <c:v>43096</c:v>
                </c:pt>
                <c:pt idx="5909">
                  <c:v>43097</c:v>
                </c:pt>
                <c:pt idx="5910">
                  <c:v>43098</c:v>
                </c:pt>
                <c:pt idx="5911">
                  <c:v>43103</c:v>
                </c:pt>
                <c:pt idx="5912">
                  <c:v>43104</c:v>
                </c:pt>
                <c:pt idx="5913">
                  <c:v>43105</c:v>
                </c:pt>
                <c:pt idx="5914">
                  <c:v>43108</c:v>
                </c:pt>
                <c:pt idx="5915">
                  <c:v>43109</c:v>
                </c:pt>
                <c:pt idx="5916">
                  <c:v>43110</c:v>
                </c:pt>
                <c:pt idx="5917">
                  <c:v>43111</c:v>
                </c:pt>
                <c:pt idx="5918">
                  <c:v>43112</c:v>
                </c:pt>
                <c:pt idx="5919">
                  <c:v>43115</c:v>
                </c:pt>
                <c:pt idx="5920">
                  <c:v>43116</c:v>
                </c:pt>
                <c:pt idx="5921">
                  <c:v>43119</c:v>
                </c:pt>
                <c:pt idx="5922">
                  <c:v>43122</c:v>
                </c:pt>
                <c:pt idx="5923">
                  <c:v>43123</c:v>
                </c:pt>
                <c:pt idx="5924">
                  <c:v>43124</c:v>
                </c:pt>
                <c:pt idx="5925">
                  <c:v>43125</c:v>
                </c:pt>
                <c:pt idx="5926">
                  <c:v>43126</c:v>
                </c:pt>
                <c:pt idx="5927">
                  <c:v>43129</c:v>
                </c:pt>
                <c:pt idx="5928">
                  <c:v>43130</c:v>
                </c:pt>
                <c:pt idx="5929">
                  <c:v>43133</c:v>
                </c:pt>
                <c:pt idx="5930">
                  <c:v>43136</c:v>
                </c:pt>
                <c:pt idx="5931">
                  <c:v>43137</c:v>
                </c:pt>
                <c:pt idx="5932">
                  <c:v>43138</c:v>
                </c:pt>
                <c:pt idx="5933">
                  <c:v>43139</c:v>
                </c:pt>
                <c:pt idx="5934">
                  <c:v>43140</c:v>
                </c:pt>
                <c:pt idx="5935">
                  <c:v>43143</c:v>
                </c:pt>
                <c:pt idx="5936">
                  <c:v>43145</c:v>
                </c:pt>
                <c:pt idx="5937">
                  <c:v>43146</c:v>
                </c:pt>
                <c:pt idx="5938">
                  <c:v>43150</c:v>
                </c:pt>
                <c:pt idx="5939">
                  <c:v>43151</c:v>
                </c:pt>
                <c:pt idx="5940">
                  <c:v>43152</c:v>
                </c:pt>
                <c:pt idx="5941">
                  <c:v>43153</c:v>
                </c:pt>
                <c:pt idx="5942">
                  <c:v>43154</c:v>
                </c:pt>
                <c:pt idx="5943">
                  <c:v>43157</c:v>
                </c:pt>
                <c:pt idx="5944">
                  <c:v>43158</c:v>
                </c:pt>
                <c:pt idx="5945">
                  <c:v>43159</c:v>
                </c:pt>
                <c:pt idx="5946">
                  <c:v>43160</c:v>
                </c:pt>
                <c:pt idx="5947">
                  <c:v>43161</c:v>
                </c:pt>
                <c:pt idx="5948">
                  <c:v>43164</c:v>
                </c:pt>
                <c:pt idx="5949">
                  <c:v>43165</c:v>
                </c:pt>
                <c:pt idx="5950">
                  <c:v>43166</c:v>
                </c:pt>
                <c:pt idx="5951">
                  <c:v>43167</c:v>
                </c:pt>
                <c:pt idx="5952">
                  <c:v>43168</c:v>
                </c:pt>
                <c:pt idx="5953">
                  <c:v>43172</c:v>
                </c:pt>
                <c:pt idx="5954">
                  <c:v>43173</c:v>
                </c:pt>
                <c:pt idx="5955">
                  <c:v>43174</c:v>
                </c:pt>
                <c:pt idx="5956">
                  <c:v>43175</c:v>
                </c:pt>
                <c:pt idx="5957">
                  <c:v>43178</c:v>
                </c:pt>
                <c:pt idx="5958">
                  <c:v>43179</c:v>
                </c:pt>
                <c:pt idx="5959">
                  <c:v>43180</c:v>
                </c:pt>
                <c:pt idx="5960">
                  <c:v>43181</c:v>
                </c:pt>
                <c:pt idx="5961">
                  <c:v>43182</c:v>
                </c:pt>
                <c:pt idx="5962">
                  <c:v>43185</c:v>
                </c:pt>
                <c:pt idx="5963">
                  <c:v>43186</c:v>
                </c:pt>
                <c:pt idx="5964">
                  <c:v>43187</c:v>
                </c:pt>
                <c:pt idx="5965">
                  <c:v>43188</c:v>
                </c:pt>
                <c:pt idx="5966">
                  <c:v>43189</c:v>
                </c:pt>
                <c:pt idx="5967">
                  <c:v>43192</c:v>
                </c:pt>
                <c:pt idx="5968">
                  <c:v>43193</c:v>
                </c:pt>
                <c:pt idx="5969">
                  <c:v>43194</c:v>
                </c:pt>
                <c:pt idx="5970">
                  <c:v>43195</c:v>
                </c:pt>
                <c:pt idx="5971">
                  <c:v>43196</c:v>
                </c:pt>
                <c:pt idx="5972">
                  <c:v>43199</c:v>
                </c:pt>
                <c:pt idx="5973">
                  <c:v>43200</c:v>
                </c:pt>
                <c:pt idx="5974">
                  <c:v>43201</c:v>
                </c:pt>
                <c:pt idx="5975">
                  <c:v>43202</c:v>
                </c:pt>
                <c:pt idx="5976">
                  <c:v>43203</c:v>
                </c:pt>
                <c:pt idx="5977">
                  <c:v>43206</c:v>
                </c:pt>
                <c:pt idx="5978">
                  <c:v>43207</c:v>
                </c:pt>
                <c:pt idx="5979">
                  <c:v>43208</c:v>
                </c:pt>
                <c:pt idx="5980">
                  <c:v>43209</c:v>
                </c:pt>
                <c:pt idx="5981">
                  <c:v>43210</c:v>
                </c:pt>
                <c:pt idx="5982">
                  <c:v>43213</c:v>
                </c:pt>
                <c:pt idx="5983">
                  <c:v>43214</c:v>
                </c:pt>
                <c:pt idx="5984">
                  <c:v>43215</c:v>
                </c:pt>
                <c:pt idx="5985">
                  <c:v>43216</c:v>
                </c:pt>
                <c:pt idx="5986">
                  <c:v>43217</c:v>
                </c:pt>
                <c:pt idx="5987">
                  <c:v>43220</c:v>
                </c:pt>
                <c:pt idx="5988">
                  <c:v>43222</c:v>
                </c:pt>
                <c:pt idx="5989">
                  <c:v>43223</c:v>
                </c:pt>
                <c:pt idx="5990">
                  <c:v>43224</c:v>
                </c:pt>
                <c:pt idx="5991">
                  <c:v>43227</c:v>
                </c:pt>
                <c:pt idx="5992">
                  <c:v>43228</c:v>
                </c:pt>
                <c:pt idx="5993">
                  <c:v>43229</c:v>
                </c:pt>
                <c:pt idx="5994">
                  <c:v>43230</c:v>
                </c:pt>
                <c:pt idx="5995">
                  <c:v>43231</c:v>
                </c:pt>
                <c:pt idx="5996">
                  <c:v>43234</c:v>
                </c:pt>
                <c:pt idx="5997">
                  <c:v>43235</c:v>
                </c:pt>
                <c:pt idx="5998">
                  <c:v>43236</c:v>
                </c:pt>
                <c:pt idx="5999">
                  <c:v>43237</c:v>
                </c:pt>
                <c:pt idx="6000">
                  <c:v>43238</c:v>
                </c:pt>
                <c:pt idx="6001">
                  <c:v>43241</c:v>
                </c:pt>
                <c:pt idx="6002">
                  <c:v>43242</c:v>
                </c:pt>
                <c:pt idx="6003">
                  <c:v>43243</c:v>
                </c:pt>
                <c:pt idx="6004">
                  <c:v>43244</c:v>
                </c:pt>
                <c:pt idx="6005">
                  <c:v>43245</c:v>
                </c:pt>
                <c:pt idx="6006">
                  <c:v>43248</c:v>
                </c:pt>
                <c:pt idx="6007">
                  <c:v>43249</c:v>
                </c:pt>
                <c:pt idx="6008">
                  <c:v>43250</c:v>
                </c:pt>
                <c:pt idx="6009">
                  <c:v>43251</c:v>
                </c:pt>
                <c:pt idx="6010">
                  <c:v>43252</c:v>
                </c:pt>
                <c:pt idx="6011">
                  <c:v>43255</c:v>
                </c:pt>
                <c:pt idx="6012">
                  <c:v>43256</c:v>
                </c:pt>
                <c:pt idx="6013">
                  <c:v>43257</c:v>
                </c:pt>
                <c:pt idx="6014">
                  <c:v>43258</c:v>
                </c:pt>
                <c:pt idx="6015">
                  <c:v>43259</c:v>
                </c:pt>
                <c:pt idx="6016">
                  <c:v>43262</c:v>
                </c:pt>
                <c:pt idx="6017">
                  <c:v>43263</c:v>
                </c:pt>
                <c:pt idx="6018">
                  <c:v>43264</c:v>
                </c:pt>
                <c:pt idx="6019">
                  <c:v>43265</c:v>
                </c:pt>
                <c:pt idx="6020">
                  <c:v>43266</c:v>
                </c:pt>
                <c:pt idx="6021">
                  <c:v>43269</c:v>
                </c:pt>
                <c:pt idx="6022">
                  <c:v>43270</c:v>
                </c:pt>
                <c:pt idx="6023">
                  <c:v>43271</c:v>
                </c:pt>
                <c:pt idx="6024">
                  <c:v>43272</c:v>
                </c:pt>
                <c:pt idx="6025">
                  <c:v>43273</c:v>
                </c:pt>
                <c:pt idx="6026">
                  <c:v>43276</c:v>
                </c:pt>
                <c:pt idx="6027">
                  <c:v>43277</c:v>
                </c:pt>
                <c:pt idx="6028">
                  <c:v>43278</c:v>
                </c:pt>
                <c:pt idx="6029">
                  <c:v>43279</c:v>
                </c:pt>
                <c:pt idx="6030">
                  <c:v>43280</c:v>
                </c:pt>
                <c:pt idx="6031">
                  <c:v>43283</c:v>
                </c:pt>
                <c:pt idx="6032">
                  <c:v>43284</c:v>
                </c:pt>
                <c:pt idx="6033">
                  <c:v>43285</c:v>
                </c:pt>
                <c:pt idx="6034">
                  <c:v>43286</c:v>
                </c:pt>
                <c:pt idx="6035">
                  <c:v>43287</c:v>
                </c:pt>
                <c:pt idx="6036">
                  <c:v>43290</c:v>
                </c:pt>
                <c:pt idx="6037">
                  <c:v>43291</c:v>
                </c:pt>
                <c:pt idx="6038">
                  <c:v>43292</c:v>
                </c:pt>
                <c:pt idx="6039">
                  <c:v>43293</c:v>
                </c:pt>
                <c:pt idx="6040">
                  <c:v>43294</c:v>
                </c:pt>
                <c:pt idx="6041">
                  <c:v>43297</c:v>
                </c:pt>
                <c:pt idx="6042">
                  <c:v>43298</c:v>
                </c:pt>
                <c:pt idx="6043">
                  <c:v>43299</c:v>
                </c:pt>
                <c:pt idx="6044">
                  <c:v>43300</c:v>
                </c:pt>
                <c:pt idx="6045">
                  <c:v>43301</c:v>
                </c:pt>
                <c:pt idx="6046">
                  <c:v>43304</c:v>
                </c:pt>
                <c:pt idx="6047">
                  <c:v>43305</c:v>
                </c:pt>
                <c:pt idx="6048">
                  <c:v>43306</c:v>
                </c:pt>
                <c:pt idx="6049">
                  <c:v>43307</c:v>
                </c:pt>
                <c:pt idx="6050">
                  <c:v>43308</c:v>
                </c:pt>
                <c:pt idx="6051">
                  <c:v>43311</c:v>
                </c:pt>
                <c:pt idx="6052">
                  <c:v>43312</c:v>
                </c:pt>
                <c:pt idx="6053">
                  <c:v>43313</c:v>
                </c:pt>
                <c:pt idx="6054">
                  <c:v>43314</c:v>
                </c:pt>
                <c:pt idx="6055">
                  <c:v>43315</c:v>
                </c:pt>
                <c:pt idx="6056">
                  <c:v>43318</c:v>
                </c:pt>
                <c:pt idx="6057">
                  <c:v>43319</c:v>
                </c:pt>
                <c:pt idx="6058">
                  <c:v>43320</c:v>
                </c:pt>
                <c:pt idx="6059">
                  <c:v>43321</c:v>
                </c:pt>
                <c:pt idx="6060">
                  <c:v>43322</c:v>
                </c:pt>
                <c:pt idx="6061">
                  <c:v>43325</c:v>
                </c:pt>
                <c:pt idx="6062">
                  <c:v>43326</c:v>
                </c:pt>
                <c:pt idx="6063">
                  <c:v>43328</c:v>
                </c:pt>
                <c:pt idx="6064">
                  <c:v>43329</c:v>
                </c:pt>
                <c:pt idx="6065">
                  <c:v>43332</c:v>
                </c:pt>
                <c:pt idx="6066">
                  <c:v>43333</c:v>
                </c:pt>
                <c:pt idx="6067">
                  <c:v>43334</c:v>
                </c:pt>
                <c:pt idx="6068">
                  <c:v>43335</c:v>
                </c:pt>
                <c:pt idx="6069">
                  <c:v>43336</c:v>
                </c:pt>
                <c:pt idx="6070">
                  <c:v>43339</c:v>
                </c:pt>
                <c:pt idx="6071">
                  <c:v>43340</c:v>
                </c:pt>
                <c:pt idx="6072">
                  <c:v>43341</c:v>
                </c:pt>
                <c:pt idx="6073">
                  <c:v>43342</c:v>
                </c:pt>
                <c:pt idx="6074">
                  <c:v>43343</c:v>
                </c:pt>
                <c:pt idx="6075">
                  <c:v>43346</c:v>
                </c:pt>
                <c:pt idx="6076">
                  <c:v>43347</c:v>
                </c:pt>
                <c:pt idx="6077">
                  <c:v>43348</c:v>
                </c:pt>
                <c:pt idx="6078">
                  <c:v>43349</c:v>
                </c:pt>
                <c:pt idx="6079">
                  <c:v>43350</c:v>
                </c:pt>
                <c:pt idx="6080">
                  <c:v>43353</c:v>
                </c:pt>
                <c:pt idx="6081">
                  <c:v>43354</c:v>
                </c:pt>
                <c:pt idx="6082">
                  <c:v>43355</c:v>
                </c:pt>
                <c:pt idx="6083">
                  <c:v>43356</c:v>
                </c:pt>
                <c:pt idx="6084">
                  <c:v>43360</c:v>
                </c:pt>
                <c:pt idx="6085">
                  <c:v>43361</c:v>
                </c:pt>
                <c:pt idx="6086">
                  <c:v>43362</c:v>
                </c:pt>
                <c:pt idx="6087">
                  <c:v>43363</c:v>
                </c:pt>
                <c:pt idx="6088">
                  <c:v>43364</c:v>
                </c:pt>
                <c:pt idx="6089">
                  <c:v>43367</c:v>
                </c:pt>
                <c:pt idx="6090">
                  <c:v>43368</c:v>
                </c:pt>
                <c:pt idx="6091">
                  <c:v>43369</c:v>
                </c:pt>
                <c:pt idx="6092">
                  <c:v>43370</c:v>
                </c:pt>
                <c:pt idx="6093">
                  <c:v>43371</c:v>
                </c:pt>
                <c:pt idx="6094">
                  <c:v>43374</c:v>
                </c:pt>
                <c:pt idx="6095">
                  <c:v>43375</c:v>
                </c:pt>
                <c:pt idx="6096">
                  <c:v>43376</c:v>
                </c:pt>
                <c:pt idx="6097">
                  <c:v>43377</c:v>
                </c:pt>
                <c:pt idx="6098">
                  <c:v>43378</c:v>
                </c:pt>
                <c:pt idx="6099">
                  <c:v>43381</c:v>
                </c:pt>
                <c:pt idx="6100">
                  <c:v>43382</c:v>
                </c:pt>
                <c:pt idx="6101">
                  <c:v>43383</c:v>
                </c:pt>
                <c:pt idx="6102">
                  <c:v>43384</c:v>
                </c:pt>
                <c:pt idx="6103">
                  <c:v>43385</c:v>
                </c:pt>
                <c:pt idx="6104">
                  <c:v>43388</c:v>
                </c:pt>
                <c:pt idx="6105">
                  <c:v>43389</c:v>
                </c:pt>
                <c:pt idx="6106">
                  <c:v>43390</c:v>
                </c:pt>
                <c:pt idx="6107">
                  <c:v>43391</c:v>
                </c:pt>
                <c:pt idx="6108">
                  <c:v>43392</c:v>
                </c:pt>
                <c:pt idx="6109">
                  <c:v>43395</c:v>
                </c:pt>
                <c:pt idx="6110">
                  <c:v>43396</c:v>
                </c:pt>
                <c:pt idx="6111">
                  <c:v>43397</c:v>
                </c:pt>
                <c:pt idx="6112">
                  <c:v>43398</c:v>
                </c:pt>
                <c:pt idx="6113">
                  <c:v>43399</c:v>
                </c:pt>
                <c:pt idx="6114">
                  <c:v>43402</c:v>
                </c:pt>
                <c:pt idx="6115">
                  <c:v>43403</c:v>
                </c:pt>
                <c:pt idx="6116">
                  <c:v>43404</c:v>
                </c:pt>
                <c:pt idx="6117">
                  <c:v>43405</c:v>
                </c:pt>
                <c:pt idx="6118">
                  <c:v>43409</c:v>
                </c:pt>
                <c:pt idx="6119">
                  <c:v>43410</c:v>
                </c:pt>
                <c:pt idx="6120">
                  <c:v>43412</c:v>
                </c:pt>
                <c:pt idx="6121">
                  <c:v>43413</c:v>
                </c:pt>
                <c:pt idx="6122">
                  <c:v>43416</c:v>
                </c:pt>
                <c:pt idx="6123">
                  <c:v>43417</c:v>
                </c:pt>
                <c:pt idx="6124">
                  <c:v>43418</c:v>
                </c:pt>
                <c:pt idx="6125">
                  <c:v>43419</c:v>
                </c:pt>
                <c:pt idx="6126">
                  <c:v>43420</c:v>
                </c:pt>
                <c:pt idx="6127">
                  <c:v>43423</c:v>
                </c:pt>
                <c:pt idx="6128">
                  <c:v>43424</c:v>
                </c:pt>
                <c:pt idx="6129">
                  <c:v>43425</c:v>
                </c:pt>
                <c:pt idx="6130">
                  <c:v>43426</c:v>
                </c:pt>
                <c:pt idx="6131">
                  <c:v>43427</c:v>
                </c:pt>
                <c:pt idx="6132">
                  <c:v>43430</c:v>
                </c:pt>
                <c:pt idx="6133">
                  <c:v>43431</c:v>
                </c:pt>
                <c:pt idx="6134">
                  <c:v>43432</c:v>
                </c:pt>
                <c:pt idx="6135">
                  <c:v>43433</c:v>
                </c:pt>
                <c:pt idx="6136">
                  <c:v>43434</c:v>
                </c:pt>
                <c:pt idx="6137">
                  <c:v>43437</c:v>
                </c:pt>
                <c:pt idx="6138">
                  <c:v>43438</c:v>
                </c:pt>
                <c:pt idx="6139">
                  <c:v>43439</c:v>
                </c:pt>
                <c:pt idx="6140">
                  <c:v>43440</c:v>
                </c:pt>
                <c:pt idx="6141">
                  <c:v>43441</c:v>
                </c:pt>
                <c:pt idx="6142">
                  <c:v>43444</c:v>
                </c:pt>
                <c:pt idx="6143">
                  <c:v>43445</c:v>
                </c:pt>
                <c:pt idx="6144">
                  <c:v>43446</c:v>
                </c:pt>
                <c:pt idx="6145">
                  <c:v>43447</c:v>
                </c:pt>
                <c:pt idx="6146">
                  <c:v>43448</c:v>
                </c:pt>
                <c:pt idx="6147">
                  <c:v>43451</c:v>
                </c:pt>
                <c:pt idx="6148">
                  <c:v>43452</c:v>
                </c:pt>
                <c:pt idx="6149">
                  <c:v>43453</c:v>
                </c:pt>
                <c:pt idx="6150">
                  <c:v>43454</c:v>
                </c:pt>
                <c:pt idx="6151">
                  <c:v>43455</c:v>
                </c:pt>
                <c:pt idx="6152">
                  <c:v>43458</c:v>
                </c:pt>
                <c:pt idx="6153">
                  <c:v>43460</c:v>
                </c:pt>
                <c:pt idx="6154">
                  <c:v>43461</c:v>
                </c:pt>
                <c:pt idx="6155">
                  <c:v>43462</c:v>
                </c:pt>
                <c:pt idx="6156">
                  <c:v>43465</c:v>
                </c:pt>
                <c:pt idx="6157">
                  <c:v>43468</c:v>
                </c:pt>
                <c:pt idx="6158">
                  <c:v>43469</c:v>
                </c:pt>
                <c:pt idx="6159">
                  <c:v>43472</c:v>
                </c:pt>
                <c:pt idx="6160">
                  <c:v>43473</c:v>
                </c:pt>
                <c:pt idx="6161">
                  <c:v>43474</c:v>
                </c:pt>
                <c:pt idx="6162">
                  <c:v>43475</c:v>
                </c:pt>
                <c:pt idx="6163">
                  <c:v>43476</c:v>
                </c:pt>
                <c:pt idx="6164">
                  <c:v>43479</c:v>
                </c:pt>
                <c:pt idx="6165">
                  <c:v>43480</c:v>
                </c:pt>
                <c:pt idx="6166">
                  <c:v>43481</c:v>
                </c:pt>
                <c:pt idx="6167">
                  <c:v>43482</c:v>
                </c:pt>
                <c:pt idx="6168">
                  <c:v>43483</c:v>
                </c:pt>
                <c:pt idx="6169">
                  <c:v>43487</c:v>
                </c:pt>
                <c:pt idx="6170">
                  <c:v>43488</c:v>
                </c:pt>
                <c:pt idx="6171">
                  <c:v>43489</c:v>
                </c:pt>
                <c:pt idx="6172">
                  <c:v>43490</c:v>
                </c:pt>
                <c:pt idx="6173">
                  <c:v>43493</c:v>
                </c:pt>
                <c:pt idx="6174">
                  <c:v>43494</c:v>
                </c:pt>
                <c:pt idx="6175">
                  <c:v>43495</c:v>
                </c:pt>
                <c:pt idx="6176">
                  <c:v>43496</c:v>
                </c:pt>
                <c:pt idx="6177">
                  <c:v>43500</c:v>
                </c:pt>
                <c:pt idx="6178">
                  <c:v>43502</c:v>
                </c:pt>
                <c:pt idx="6179">
                  <c:v>43503</c:v>
                </c:pt>
                <c:pt idx="6180">
                  <c:v>43504</c:v>
                </c:pt>
                <c:pt idx="6181">
                  <c:v>43507</c:v>
                </c:pt>
                <c:pt idx="6182">
                  <c:v>43508</c:v>
                </c:pt>
                <c:pt idx="6183">
                  <c:v>43509</c:v>
                </c:pt>
                <c:pt idx="6184">
                  <c:v>43510</c:v>
                </c:pt>
                <c:pt idx="6185">
                  <c:v>43511</c:v>
                </c:pt>
                <c:pt idx="6186">
                  <c:v>43514</c:v>
                </c:pt>
                <c:pt idx="6187">
                  <c:v>43515</c:v>
                </c:pt>
                <c:pt idx="6188">
                  <c:v>43516</c:v>
                </c:pt>
                <c:pt idx="6189">
                  <c:v>43517</c:v>
                </c:pt>
                <c:pt idx="6190">
                  <c:v>43518</c:v>
                </c:pt>
                <c:pt idx="6191">
                  <c:v>43521</c:v>
                </c:pt>
                <c:pt idx="6192">
                  <c:v>43522</c:v>
                </c:pt>
                <c:pt idx="6193">
                  <c:v>43523</c:v>
                </c:pt>
                <c:pt idx="6194">
                  <c:v>43524</c:v>
                </c:pt>
                <c:pt idx="6195">
                  <c:v>43525</c:v>
                </c:pt>
                <c:pt idx="6196">
                  <c:v>43529</c:v>
                </c:pt>
                <c:pt idx="6197">
                  <c:v>43530</c:v>
                </c:pt>
                <c:pt idx="6198">
                  <c:v>43531</c:v>
                </c:pt>
                <c:pt idx="6199">
                  <c:v>43532</c:v>
                </c:pt>
                <c:pt idx="6200">
                  <c:v>43535</c:v>
                </c:pt>
                <c:pt idx="6201">
                  <c:v>43537</c:v>
                </c:pt>
                <c:pt idx="6202">
                  <c:v>43538</c:v>
                </c:pt>
                <c:pt idx="6203">
                  <c:v>43539</c:v>
                </c:pt>
                <c:pt idx="6204">
                  <c:v>43542</c:v>
                </c:pt>
                <c:pt idx="6205">
                  <c:v>43543</c:v>
                </c:pt>
                <c:pt idx="6206">
                  <c:v>43544</c:v>
                </c:pt>
                <c:pt idx="6207">
                  <c:v>43545</c:v>
                </c:pt>
                <c:pt idx="6208">
                  <c:v>43546</c:v>
                </c:pt>
                <c:pt idx="6209">
                  <c:v>43549</c:v>
                </c:pt>
                <c:pt idx="6210">
                  <c:v>43550</c:v>
                </c:pt>
                <c:pt idx="6211">
                  <c:v>43551</c:v>
                </c:pt>
                <c:pt idx="6212">
                  <c:v>43552</c:v>
                </c:pt>
                <c:pt idx="6213">
                  <c:v>43553</c:v>
                </c:pt>
                <c:pt idx="6214">
                  <c:v>43556</c:v>
                </c:pt>
                <c:pt idx="6215">
                  <c:v>43557</c:v>
                </c:pt>
                <c:pt idx="6216">
                  <c:v>43558</c:v>
                </c:pt>
                <c:pt idx="6217">
                  <c:v>43559</c:v>
                </c:pt>
                <c:pt idx="6218">
                  <c:v>43560</c:v>
                </c:pt>
                <c:pt idx="6219">
                  <c:v>43563</c:v>
                </c:pt>
                <c:pt idx="6220">
                  <c:v>43564</c:v>
                </c:pt>
                <c:pt idx="6221">
                  <c:v>43565</c:v>
                </c:pt>
                <c:pt idx="6222">
                  <c:v>43566</c:v>
                </c:pt>
                <c:pt idx="6223">
                  <c:v>43567</c:v>
                </c:pt>
                <c:pt idx="6224">
                  <c:v>43570</c:v>
                </c:pt>
                <c:pt idx="6225">
                  <c:v>43571</c:v>
                </c:pt>
                <c:pt idx="6226">
                  <c:v>43572</c:v>
                </c:pt>
                <c:pt idx="6227">
                  <c:v>43573</c:v>
                </c:pt>
                <c:pt idx="6228">
                  <c:v>43574</c:v>
                </c:pt>
                <c:pt idx="6229">
                  <c:v>43577</c:v>
                </c:pt>
                <c:pt idx="6230">
                  <c:v>43578</c:v>
                </c:pt>
                <c:pt idx="6231">
                  <c:v>43579</c:v>
                </c:pt>
                <c:pt idx="6232">
                  <c:v>43580</c:v>
                </c:pt>
                <c:pt idx="6233">
                  <c:v>43581</c:v>
                </c:pt>
                <c:pt idx="6234">
                  <c:v>43584</c:v>
                </c:pt>
                <c:pt idx="6235">
                  <c:v>43585</c:v>
                </c:pt>
                <c:pt idx="6236">
                  <c:v>43587</c:v>
                </c:pt>
                <c:pt idx="6237">
                  <c:v>43588</c:v>
                </c:pt>
                <c:pt idx="6238">
                  <c:v>43591</c:v>
                </c:pt>
                <c:pt idx="6239">
                  <c:v>43592</c:v>
                </c:pt>
                <c:pt idx="6240">
                  <c:v>43593</c:v>
                </c:pt>
                <c:pt idx="6241">
                  <c:v>43594</c:v>
                </c:pt>
                <c:pt idx="6242">
                  <c:v>43595</c:v>
                </c:pt>
                <c:pt idx="6243">
                  <c:v>43598</c:v>
                </c:pt>
                <c:pt idx="6244">
                  <c:v>43599</c:v>
                </c:pt>
                <c:pt idx="6245">
                  <c:v>43600</c:v>
                </c:pt>
                <c:pt idx="6246">
                  <c:v>43601</c:v>
                </c:pt>
                <c:pt idx="6247">
                  <c:v>43602</c:v>
                </c:pt>
                <c:pt idx="6248">
                  <c:v>43605</c:v>
                </c:pt>
                <c:pt idx="6249">
                  <c:v>43606</c:v>
                </c:pt>
                <c:pt idx="6250">
                  <c:v>43607</c:v>
                </c:pt>
                <c:pt idx="6251">
                  <c:v>43608</c:v>
                </c:pt>
                <c:pt idx="6252">
                  <c:v>43609</c:v>
                </c:pt>
                <c:pt idx="6253">
                  <c:v>43612</c:v>
                </c:pt>
                <c:pt idx="6254">
                  <c:v>43613</c:v>
                </c:pt>
                <c:pt idx="6255">
                  <c:v>43614</c:v>
                </c:pt>
                <c:pt idx="6256">
                  <c:v>43615</c:v>
                </c:pt>
                <c:pt idx="6257">
                  <c:v>43616</c:v>
                </c:pt>
                <c:pt idx="6258">
                  <c:v>43619</c:v>
                </c:pt>
                <c:pt idx="6259">
                  <c:v>43620</c:v>
                </c:pt>
                <c:pt idx="6260">
                  <c:v>43622</c:v>
                </c:pt>
                <c:pt idx="6261">
                  <c:v>43623</c:v>
                </c:pt>
                <c:pt idx="6262">
                  <c:v>43626</c:v>
                </c:pt>
                <c:pt idx="6263">
                  <c:v>43627</c:v>
                </c:pt>
                <c:pt idx="6264">
                  <c:v>43628</c:v>
                </c:pt>
                <c:pt idx="6265">
                  <c:v>43629</c:v>
                </c:pt>
                <c:pt idx="6266">
                  <c:v>43630</c:v>
                </c:pt>
                <c:pt idx="6267">
                  <c:v>43633</c:v>
                </c:pt>
                <c:pt idx="6268">
                  <c:v>43634</c:v>
                </c:pt>
                <c:pt idx="6269">
                  <c:v>43635</c:v>
                </c:pt>
                <c:pt idx="6270">
                  <c:v>43636</c:v>
                </c:pt>
                <c:pt idx="6271">
                  <c:v>43637</c:v>
                </c:pt>
                <c:pt idx="6272">
                  <c:v>43640</c:v>
                </c:pt>
                <c:pt idx="6273">
                  <c:v>43641</c:v>
                </c:pt>
                <c:pt idx="6274">
                  <c:v>43642</c:v>
                </c:pt>
                <c:pt idx="6275">
                  <c:v>43643</c:v>
                </c:pt>
                <c:pt idx="6276">
                  <c:v>43644</c:v>
                </c:pt>
                <c:pt idx="6277">
                  <c:v>43647</c:v>
                </c:pt>
                <c:pt idx="6278">
                  <c:v>43648</c:v>
                </c:pt>
                <c:pt idx="6279">
                  <c:v>43649</c:v>
                </c:pt>
                <c:pt idx="6280">
                  <c:v>43650</c:v>
                </c:pt>
                <c:pt idx="6281">
                  <c:v>43651</c:v>
                </c:pt>
                <c:pt idx="6282">
                  <c:v>43654</c:v>
                </c:pt>
                <c:pt idx="6283">
                  <c:v>43655</c:v>
                </c:pt>
                <c:pt idx="6284">
                  <c:v>43656</c:v>
                </c:pt>
                <c:pt idx="6285">
                  <c:v>43657</c:v>
                </c:pt>
                <c:pt idx="6286">
                  <c:v>43658</c:v>
                </c:pt>
                <c:pt idx="6287">
                  <c:v>43661</c:v>
                </c:pt>
                <c:pt idx="6288">
                  <c:v>43662</c:v>
                </c:pt>
                <c:pt idx="6289">
                  <c:v>43663</c:v>
                </c:pt>
                <c:pt idx="6290">
                  <c:v>43664</c:v>
                </c:pt>
                <c:pt idx="6291">
                  <c:v>43665</c:v>
                </c:pt>
                <c:pt idx="6292">
                  <c:v>43668</c:v>
                </c:pt>
                <c:pt idx="6293">
                  <c:v>43669</c:v>
                </c:pt>
                <c:pt idx="6294">
                  <c:v>43670</c:v>
                </c:pt>
                <c:pt idx="6295">
                  <c:v>43671</c:v>
                </c:pt>
                <c:pt idx="6296">
                  <c:v>43672</c:v>
                </c:pt>
                <c:pt idx="6297">
                  <c:v>43676</c:v>
                </c:pt>
                <c:pt idx="6298">
                  <c:v>43677</c:v>
                </c:pt>
                <c:pt idx="6299">
                  <c:v>43678</c:v>
                </c:pt>
                <c:pt idx="6300">
                  <c:v>43679</c:v>
                </c:pt>
                <c:pt idx="6301">
                  <c:v>43682</c:v>
                </c:pt>
                <c:pt idx="6302">
                  <c:v>43683</c:v>
                </c:pt>
                <c:pt idx="6303">
                  <c:v>43684</c:v>
                </c:pt>
                <c:pt idx="6304">
                  <c:v>43685</c:v>
                </c:pt>
                <c:pt idx="6305">
                  <c:v>43686</c:v>
                </c:pt>
                <c:pt idx="6306">
                  <c:v>43689</c:v>
                </c:pt>
                <c:pt idx="6307">
                  <c:v>43690</c:v>
                </c:pt>
                <c:pt idx="6308">
                  <c:v>43691</c:v>
                </c:pt>
                <c:pt idx="6309">
                  <c:v>43692</c:v>
                </c:pt>
                <c:pt idx="6310">
                  <c:v>43693</c:v>
                </c:pt>
                <c:pt idx="6311">
                  <c:v>43696</c:v>
                </c:pt>
                <c:pt idx="6312">
                  <c:v>43697</c:v>
                </c:pt>
                <c:pt idx="6313">
                  <c:v>43698</c:v>
                </c:pt>
                <c:pt idx="6314">
                  <c:v>43699</c:v>
                </c:pt>
                <c:pt idx="6315">
                  <c:v>43700</c:v>
                </c:pt>
                <c:pt idx="6316">
                  <c:v>43703</c:v>
                </c:pt>
                <c:pt idx="6317">
                  <c:v>43704</c:v>
                </c:pt>
                <c:pt idx="6318">
                  <c:v>43705</c:v>
                </c:pt>
                <c:pt idx="6319">
                  <c:v>43706</c:v>
                </c:pt>
                <c:pt idx="6320">
                  <c:v>43707</c:v>
                </c:pt>
              </c:numCache>
            </c:numRef>
          </c:cat>
          <c:val>
            <c:numRef>
              <c:f>Sheet2!$G$3:$G$6323</c:f>
              <c:numCache>
                <c:formatCode>_(* #,##0.00_);_(* \(#,##0.00\);_(* "-"??_);_(@_)</c:formatCode>
                <c:ptCount val="6321"/>
                <c:pt idx="0">
                  <c:v>100</c:v>
                </c:pt>
                <c:pt idx="1">
                  <c:v>103.52</c:v>
                </c:pt>
                <c:pt idx="2">
                  <c:v>107.24</c:v>
                </c:pt>
                <c:pt idx="3">
                  <c:v>111.97</c:v>
                </c:pt>
                <c:pt idx="4">
                  <c:v>115.04</c:v>
                </c:pt>
                <c:pt idx="5">
                  <c:v>118.46</c:v>
                </c:pt>
                <c:pt idx="6">
                  <c:v>116.49</c:v>
                </c:pt>
                <c:pt idx="7">
                  <c:v>115.9</c:v>
                </c:pt>
                <c:pt idx="8">
                  <c:v>113.81</c:v>
                </c:pt>
                <c:pt idx="9">
                  <c:v>110.26</c:v>
                </c:pt>
                <c:pt idx="10">
                  <c:v>110.04</c:v>
                </c:pt>
                <c:pt idx="11">
                  <c:v>111.5</c:v>
                </c:pt>
                <c:pt idx="12">
                  <c:v>113.69240873115898</c:v>
                </c:pt>
                <c:pt idx="13">
                  <c:v>116.97999667648385</c:v>
                </c:pt>
                <c:pt idx="14">
                  <c:v>119.7864741907856</c:v>
                </c:pt>
                <c:pt idx="15">
                  <c:v>117.29071382985298</c:v>
                </c:pt>
                <c:pt idx="16">
                  <c:v>115.28608703392317</c:v>
                </c:pt>
                <c:pt idx="17">
                  <c:v>114.41407437769371</c:v>
                </c:pt>
                <c:pt idx="18">
                  <c:v>116.8697422027077</c:v>
                </c:pt>
                <c:pt idx="19">
                  <c:v>116.45879370954209</c:v>
                </c:pt>
                <c:pt idx="20">
                  <c:v>116.90983473862629</c:v>
                </c:pt>
                <c:pt idx="21">
                  <c:v>116.29842356586769</c:v>
                </c:pt>
                <c:pt idx="22">
                  <c:v>118.99628785608952</c:v>
                </c:pt>
                <c:pt idx="23">
                  <c:v>118.49958301709572</c:v>
                </c:pt>
                <c:pt idx="24">
                  <c:v>117.68863634118743</c:v>
                </c:pt>
                <c:pt idx="25">
                  <c:v>118.94560368884525</c:v>
                </c:pt>
                <c:pt idx="26">
                  <c:v>121.44940155071203</c:v>
                </c:pt>
                <c:pt idx="27">
                  <c:v>122.94965290114233</c:v>
                </c:pt>
                <c:pt idx="28">
                  <c:v>125.91974510165636</c:v>
                </c:pt>
                <c:pt idx="29">
                  <c:v>129.38654214116423</c:v>
                </c:pt>
                <c:pt idx="30">
                  <c:v>132.91416018136519</c:v>
                </c:pt>
                <c:pt idx="31">
                  <c:v>137.38450373230953</c:v>
                </c:pt>
                <c:pt idx="32">
                  <c:v>138.01298740613845</c:v>
                </c:pt>
                <c:pt idx="33">
                  <c:v>139.19899691965426</c:v>
                </c:pt>
                <c:pt idx="34">
                  <c:v>139.6551544248527</c:v>
                </c:pt>
                <c:pt idx="35">
                  <c:v>139.37132308828478</c:v>
                </c:pt>
                <c:pt idx="36">
                  <c:v>141.56087911323709</c:v>
                </c:pt>
                <c:pt idx="37">
                  <c:v>142.72661495985525</c:v>
                </c:pt>
                <c:pt idx="38">
                  <c:v>142.03187295610826</c:v>
                </c:pt>
                <c:pt idx="39">
                  <c:v>141.71237596302799</c:v>
                </c:pt>
                <c:pt idx="40">
                  <c:v>142.04217931072378</c:v>
                </c:pt>
                <c:pt idx="41">
                  <c:v>141.48563616148718</c:v>
                </c:pt>
                <c:pt idx="42">
                  <c:v>140.03244016070269</c:v>
                </c:pt>
                <c:pt idx="43">
                  <c:v>139.75416858608438</c:v>
                </c:pt>
                <c:pt idx="44">
                  <c:v>140.8775612391731</c:v>
                </c:pt>
                <c:pt idx="45">
                  <c:v>142.23231613873546</c:v>
                </c:pt>
                <c:pt idx="46">
                  <c:v>143.79519488542073</c:v>
                </c:pt>
                <c:pt idx="47">
                  <c:v>150.05560597322895</c:v>
                </c:pt>
                <c:pt idx="48">
                  <c:v>153.51083374234935</c:v>
                </c:pt>
                <c:pt idx="49">
                  <c:v>155.5797695189959</c:v>
                </c:pt>
                <c:pt idx="50">
                  <c:v>157.75624190068297</c:v>
                </c:pt>
                <c:pt idx="51">
                  <c:v>161.48650104388261</c:v>
                </c:pt>
                <c:pt idx="52">
                  <c:v>167.51392542216001</c:v>
                </c:pt>
                <c:pt idx="53">
                  <c:v>169.97968994054622</c:v>
                </c:pt>
                <c:pt idx="54">
                  <c:v>174.84799424607795</c:v>
                </c:pt>
                <c:pt idx="55">
                  <c:v>176.99763510826077</c:v>
                </c:pt>
                <c:pt idx="56">
                  <c:v>182.75108565116193</c:v>
                </c:pt>
                <c:pt idx="57">
                  <c:v>185.16416289351423</c:v>
                </c:pt>
                <c:pt idx="58">
                  <c:v>188.65206056695794</c:v>
                </c:pt>
                <c:pt idx="59">
                  <c:v>186.48134479436155</c:v>
                </c:pt>
                <c:pt idx="60">
                  <c:v>187.32434121090384</c:v>
                </c:pt>
                <c:pt idx="61">
                  <c:v>185.03771343103287</c:v>
                </c:pt>
                <c:pt idx="62">
                  <c:v>181.64525969086068</c:v>
                </c:pt>
                <c:pt idx="63">
                  <c:v>173.67761880848042</c:v>
                </c:pt>
                <c:pt idx="64">
                  <c:v>174.71376154674442</c:v>
                </c:pt>
                <c:pt idx="65">
                  <c:v>175.03720279091192</c:v>
                </c:pt>
                <c:pt idx="66">
                  <c:v>178.39166674154134</c:v>
                </c:pt>
                <c:pt idx="67">
                  <c:v>180.24936038508611</c:v>
                </c:pt>
                <c:pt idx="68">
                  <c:v>181.20474568748051</c:v>
                </c:pt>
                <c:pt idx="69">
                  <c:v>178.90120556948503</c:v>
                </c:pt>
                <c:pt idx="70">
                  <c:v>177.1708966329262</c:v>
                </c:pt>
                <c:pt idx="71">
                  <c:v>178.50843605627844</c:v>
                </c:pt>
                <c:pt idx="72">
                  <c:v>180.03705254010958</c:v>
                </c:pt>
                <c:pt idx="73">
                  <c:v>182.33130945561831</c:v>
                </c:pt>
                <c:pt idx="74">
                  <c:v>185.7957435958669</c:v>
                </c:pt>
                <c:pt idx="75">
                  <c:v>182.5400799168778</c:v>
                </c:pt>
                <c:pt idx="76">
                  <c:v>183.79594192736084</c:v>
                </c:pt>
                <c:pt idx="77">
                  <c:v>183.35819021557106</c:v>
                </c:pt>
                <c:pt idx="78">
                  <c:v>179.69036994487459</c:v>
                </c:pt>
                <c:pt idx="79">
                  <c:v>177.60462816275324</c:v>
                </c:pt>
                <c:pt idx="80">
                  <c:v>175.30443066089518</c:v>
                </c:pt>
                <c:pt idx="81">
                  <c:v>173.06394903829272</c:v>
                </c:pt>
                <c:pt idx="82">
                  <c:v>172.2613151808111</c:v>
                </c:pt>
                <c:pt idx="83">
                  <c:v>170.84973409688661</c:v>
                </c:pt>
                <c:pt idx="84">
                  <c:v>171.71260172045419</c:v>
                </c:pt>
                <c:pt idx="85">
                  <c:v>172.76031085043863</c:v>
                </c:pt>
                <c:pt idx="86">
                  <c:v>171.24690365897678</c:v>
                </c:pt>
                <c:pt idx="87">
                  <c:v>172.71451611890745</c:v>
                </c:pt>
                <c:pt idx="88">
                  <c:v>172.80098280393059</c:v>
                </c:pt>
                <c:pt idx="89">
                  <c:v>170.89152949216373</c:v>
                </c:pt>
                <c:pt idx="90">
                  <c:v>171.69572270043233</c:v>
                </c:pt>
                <c:pt idx="91">
                  <c:v>172.37635749818796</c:v>
                </c:pt>
                <c:pt idx="92">
                  <c:v>172.6217581664678</c:v>
                </c:pt>
                <c:pt idx="93">
                  <c:v>173.73554282909518</c:v>
                </c:pt>
                <c:pt idx="94">
                  <c:v>172.38868541362004</c:v>
                </c:pt>
                <c:pt idx="95">
                  <c:v>171.15830597179277</c:v>
                </c:pt>
                <c:pt idx="96">
                  <c:v>172.45274026060255</c:v>
                </c:pt>
                <c:pt idx="97">
                  <c:v>170.91390139932065</c:v>
                </c:pt>
                <c:pt idx="98">
                  <c:v>170.00391020508212</c:v>
                </c:pt>
                <c:pt idx="99">
                  <c:v>168.14196648504119</c:v>
                </c:pt>
                <c:pt idx="100">
                  <c:v>170.39438541035761</c:v>
                </c:pt>
                <c:pt idx="101">
                  <c:v>170.91679650084541</c:v>
                </c:pt>
                <c:pt idx="102">
                  <c:v>169.82719655057744</c:v>
                </c:pt>
                <c:pt idx="103">
                  <c:v>169.27565910252679</c:v>
                </c:pt>
                <c:pt idx="104">
                  <c:v>167.84292802719796</c:v>
                </c:pt>
                <c:pt idx="105">
                  <c:v>165.48727103832078</c:v>
                </c:pt>
                <c:pt idx="106">
                  <c:v>164.84547484663779</c:v>
                </c:pt>
                <c:pt idx="107">
                  <c:v>163.78706783883754</c:v>
                </c:pt>
                <c:pt idx="108">
                  <c:v>163.93703489327456</c:v>
                </c:pt>
                <c:pt idx="109">
                  <c:v>162.74383067371912</c:v>
                </c:pt>
                <c:pt idx="110">
                  <c:v>163.49845961689641</c:v>
                </c:pt>
                <c:pt idx="111">
                  <c:v>163.05117422073403</c:v>
                </c:pt>
                <c:pt idx="112">
                  <c:v>163.55855601294735</c:v>
                </c:pt>
                <c:pt idx="113">
                  <c:v>165.16137240830531</c:v>
                </c:pt>
                <c:pt idx="114">
                  <c:v>166.31164039913526</c:v>
                </c:pt>
                <c:pt idx="115">
                  <c:v>165.36317523871384</c:v>
                </c:pt>
                <c:pt idx="116">
                  <c:v>166.33047992464208</c:v>
                </c:pt>
                <c:pt idx="117">
                  <c:v>166.09960133463971</c:v>
                </c:pt>
                <c:pt idx="118">
                  <c:v>165.41055034842074</c:v>
                </c:pt>
                <c:pt idx="119">
                  <c:v>166.49044726246214</c:v>
                </c:pt>
                <c:pt idx="120">
                  <c:v>167.20210959962495</c:v>
                </c:pt>
                <c:pt idx="121">
                  <c:v>167.90689456771523</c:v>
                </c:pt>
                <c:pt idx="122">
                  <c:v>168.14051874342576</c:v>
                </c:pt>
                <c:pt idx="123">
                  <c:v>169.33605094445335</c:v>
                </c:pt>
                <c:pt idx="124">
                  <c:v>170.09130418281325</c:v>
                </c:pt>
                <c:pt idx="125">
                  <c:v>173.42556954174842</c:v>
                </c:pt>
                <c:pt idx="126">
                  <c:v>173.11271173095398</c:v>
                </c:pt>
                <c:pt idx="127">
                  <c:v>173.34793743679907</c:v>
                </c:pt>
                <c:pt idx="128">
                  <c:v>170.82149062223243</c:v>
                </c:pt>
                <c:pt idx="129">
                  <c:v>170.83271927474161</c:v>
                </c:pt>
                <c:pt idx="130">
                  <c:v>170.32742991182829</c:v>
                </c:pt>
                <c:pt idx="131">
                  <c:v>170.65306083459467</c:v>
                </c:pt>
                <c:pt idx="132">
                  <c:v>171.25940807009067</c:v>
                </c:pt>
                <c:pt idx="133">
                  <c:v>171.0123777148886</c:v>
                </c:pt>
                <c:pt idx="134">
                  <c:v>170.56323161452119</c:v>
                </c:pt>
                <c:pt idx="135">
                  <c:v>170.59691757204874</c:v>
                </c:pt>
                <c:pt idx="136">
                  <c:v>170.03548494658949</c:v>
                </c:pt>
                <c:pt idx="137">
                  <c:v>169.38422310105673</c:v>
                </c:pt>
                <c:pt idx="138">
                  <c:v>169.18210735589139</c:v>
                </c:pt>
                <c:pt idx="139">
                  <c:v>170.27128664928236</c:v>
                </c:pt>
                <c:pt idx="140">
                  <c:v>170.78780466470488</c:v>
                </c:pt>
                <c:pt idx="141">
                  <c:v>170.49585969946608</c:v>
                </c:pt>
                <c:pt idx="142">
                  <c:v>170.87763388477839</c:v>
                </c:pt>
                <c:pt idx="143">
                  <c:v>171.74224012798561</c:v>
                </c:pt>
                <c:pt idx="144">
                  <c:v>171.80961204304074</c:v>
                </c:pt>
                <c:pt idx="145">
                  <c:v>171.98927048318768</c:v>
                </c:pt>
                <c:pt idx="146">
                  <c:v>171.86684009865985</c:v>
                </c:pt>
                <c:pt idx="147">
                  <c:v>171.76555660200663</c:v>
                </c:pt>
                <c:pt idx="148">
                  <c:v>171.35832375321189</c:v>
                </c:pt>
                <c:pt idx="149">
                  <c:v>170.42212438041591</c:v>
                </c:pt>
                <c:pt idx="150">
                  <c:v>169.6325586443229</c:v>
                </c:pt>
                <c:pt idx="151">
                  <c:v>169.58447317945701</c:v>
                </c:pt>
                <c:pt idx="152">
                  <c:v>169.89167081621278</c:v>
                </c:pt>
                <c:pt idx="153">
                  <c:v>169.65273932095829</c:v>
                </c:pt>
                <c:pt idx="154">
                  <c:v>169.72066015360963</c:v>
                </c:pt>
                <c:pt idx="155">
                  <c:v>170.67093098420523</c:v>
                </c:pt>
                <c:pt idx="156">
                  <c:v>171.03730046106136</c:v>
                </c:pt>
                <c:pt idx="157">
                  <c:v>170.41905196886663</c:v>
                </c:pt>
                <c:pt idx="158">
                  <c:v>170.88846286108856</c:v>
                </c:pt>
                <c:pt idx="159">
                  <c:v>171.80438655322894</c:v>
                </c:pt>
                <c:pt idx="160">
                  <c:v>171.81583559938068</c:v>
                </c:pt>
                <c:pt idx="161">
                  <c:v>171.46091516867628</c:v>
                </c:pt>
                <c:pt idx="162">
                  <c:v>172.75465738382454</c:v>
                </c:pt>
                <c:pt idx="163">
                  <c:v>172.19365412238858</c:v>
                </c:pt>
                <c:pt idx="164">
                  <c:v>172.06771461471925</c:v>
                </c:pt>
                <c:pt idx="165">
                  <c:v>172.65161596845877</c:v>
                </c:pt>
                <c:pt idx="166">
                  <c:v>172.90349498379734</c:v>
                </c:pt>
                <c:pt idx="167">
                  <c:v>172.55050983247622</c:v>
                </c:pt>
                <c:pt idx="168">
                  <c:v>173.23796206288449</c:v>
                </c:pt>
                <c:pt idx="169">
                  <c:v>172.9171510220273</c:v>
                </c:pt>
                <c:pt idx="170">
                  <c:v>173.53249115983192</c:v>
                </c:pt>
                <c:pt idx="171">
                  <c:v>173.76189494218349</c:v>
                </c:pt>
                <c:pt idx="172">
                  <c:v>175.21709118003889</c:v>
                </c:pt>
                <c:pt idx="173">
                  <c:v>177.0007094162894</c:v>
                </c:pt>
                <c:pt idx="174">
                  <c:v>177.54062591048498</c:v>
                </c:pt>
                <c:pt idx="175">
                  <c:v>179.64285396235286</c:v>
                </c:pt>
                <c:pt idx="176">
                  <c:v>181.73889253595206</c:v>
                </c:pt>
                <c:pt idx="177">
                  <c:v>183.39947907344671</c:v>
                </c:pt>
                <c:pt idx="178">
                  <c:v>185.37280314935563</c:v>
                </c:pt>
                <c:pt idx="179">
                  <c:v>188.02505928859804</c:v>
                </c:pt>
                <c:pt idx="180">
                  <c:v>190.48004812211201</c:v>
                </c:pt>
                <c:pt idx="181">
                  <c:v>192.09627924419905</c:v>
                </c:pt>
                <c:pt idx="182">
                  <c:v>191.93040439528588</c:v>
                </c:pt>
                <c:pt idx="183">
                  <c:v>189.4174938138259</c:v>
                </c:pt>
                <c:pt idx="184">
                  <c:v>187.69241470598601</c:v>
                </c:pt>
                <c:pt idx="185">
                  <c:v>186.91063183163604</c:v>
                </c:pt>
                <c:pt idx="186">
                  <c:v>186.3495683046466</c:v>
                </c:pt>
                <c:pt idx="187">
                  <c:v>185.84873531006335</c:v>
                </c:pt>
                <c:pt idx="188">
                  <c:v>185.4535103287935</c:v>
                </c:pt>
                <c:pt idx="189">
                  <c:v>184.93041844181872</c:v>
                </c:pt>
                <c:pt idx="190">
                  <c:v>184.6979331587188</c:v>
                </c:pt>
                <c:pt idx="191">
                  <c:v>185.2558978381586</c:v>
                </c:pt>
                <c:pt idx="192">
                  <c:v>185.6743713477384</c:v>
                </c:pt>
                <c:pt idx="193">
                  <c:v>187.38313817852267</c:v>
                </c:pt>
                <c:pt idx="194">
                  <c:v>188.47581900909225</c:v>
                </c:pt>
                <c:pt idx="195">
                  <c:v>189.87073070769171</c:v>
                </c:pt>
                <c:pt idx="196">
                  <c:v>191.84685561404086</c:v>
                </c:pt>
                <c:pt idx="197">
                  <c:v>195.06126234086952</c:v>
                </c:pt>
                <c:pt idx="198">
                  <c:v>198.86517282260209</c:v>
                </c:pt>
                <c:pt idx="199">
                  <c:v>203.61922086563547</c:v>
                </c:pt>
                <c:pt idx="200">
                  <c:v>207.20913074938613</c:v>
                </c:pt>
                <c:pt idx="201">
                  <c:v>211.98008590433813</c:v>
                </c:pt>
                <c:pt idx="202">
                  <c:v>211.89823128158159</c:v>
                </c:pt>
                <c:pt idx="203">
                  <c:v>213.75750056990844</c:v>
                </c:pt>
                <c:pt idx="204">
                  <c:v>214.82161066574329</c:v>
                </c:pt>
                <c:pt idx="205">
                  <c:v>216.68087995407018</c:v>
                </c:pt>
                <c:pt idx="206">
                  <c:v>216.34176794550737</c:v>
                </c:pt>
                <c:pt idx="207">
                  <c:v>217.94377984802802</c:v>
                </c:pt>
                <c:pt idx="208">
                  <c:v>219.33530843488901</c:v>
                </c:pt>
                <c:pt idx="209">
                  <c:v>219.86151672403813</c:v>
                </c:pt>
                <c:pt idx="210">
                  <c:v>221.11272310045936</c:v>
                </c:pt>
                <c:pt idx="211">
                  <c:v>222.09497857353773</c:v>
                </c:pt>
                <c:pt idx="212">
                  <c:v>222.57441279254024</c:v>
                </c:pt>
                <c:pt idx="213">
                  <c:v>223.48650716039873</c:v>
                </c:pt>
                <c:pt idx="214">
                  <c:v>223.91916730925468</c:v>
                </c:pt>
                <c:pt idx="215">
                  <c:v>222.25868781905078</c:v>
                </c:pt>
                <c:pt idx="216">
                  <c:v>221.70909249482835</c:v>
                </c:pt>
                <c:pt idx="217">
                  <c:v>221.48691566163205</c:v>
                </c:pt>
                <c:pt idx="218">
                  <c:v>220.39941853072386</c:v>
                </c:pt>
                <c:pt idx="219">
                  <c:v>219.28853436474239</c:v>
                </c:pt>
                <c:pt idx="220">
                  <c:v>219.74458154867162</c:v>
                </c:pt>
                <c:pt idx="221">
                  <c:v>220.05466475758249</c:v>
                </c:pt>
                <c:pt idx="222">
                  <c:v>219.44567899029167</c:v>
                </c:pt>
                <c:pt idx="223">
                  <c:v>219.40870110926406</c:v>
                </c:pt>
                <c:pt idx="224">
                  <c:v>218.8141246106689</c:v>
                </c:pt>
                <c:pt idx="225">
                  <c:v>217.41391072906976</c:v>
                </c:pt>
                <c:pt idx="226">
                  <c:v>221.61776961068347</c:v>
                </c:pt>
                <c:pt idx="227">
                  <c:v>225.32211908660105</c:v>
                </c:pt>
                <c:pt idx="228">
                  <c:v>229.78877842251453</c:v>
                </c:pt>
                <c:pt idx="229">
                  <c:v>232.43304074937532</c:v>
                </c:pt>
                <c:pt idx="230">
                  <c:v>234.81525906186252</c:v>
                </c:pt>
                <c:pt idx="231">
                  <c:v>237.0307220924756</c:v>
                </c:pt>
                <c:pt idx="232">
                  <c:v>235.94681276029394</c:v>
                </c:pt>
                <c:pt idx="233">
                  <c:v>236.01827930966854</c:v>
                </c:pt>
                <c:pt idx="234">
                  <c:v>235.68476874592034</c:v>
                </c:pt>
                <c:pt idx="235">
                  <c:v>239.3490563826316</c:v>
                </c:pt>
                <c:pt idx="236">
                  <c:v>240.39867600498036</c:v>
                </c:pt>
                <c:pt idx="237">
                  <c:v>244.19161964028586</c:v>
                </c:pt>
                <c:pt idx="238">
                  <c:v>248.18240658106842</c:v>
                </c:pt>
                <c:pt idx="239">
                  <c:v>251.75320404925876</c:v>
                </c:pt>
                <c:pt idx="240">
                  <c:v>261.14751685147763</c:v>
                </c:pt>
                <c:pt idx="241">
                  <c:v>265.44924937188142</c:v>
                </c:pt>
                <c:pt idx="242">
                  <c:v>270.25424864954692</c:v>
                </c:pt>
                <c:pt idx="243">
                  <c:v>274.49465351707209</c:v>
                </c:pt>
                <c:pt idx="244">
                  <c:v>273.90674207278778</c:v>
                </c:pt>
                <c:pt idx="245">
                  <c:v>275.86730391447782</c:v>
                </c:pt>
                <c:pt idx="246">
                  <c:v>276.61165820304507</c:v>
                </c:pt>
                <c:pt idx="247">
                  <c:v>278.77664970340317</c:v>
                </c:pt>
                <c:pt idx="248">
                  <c:v>276.95576233835368</c:v>
                </c:pt>
                <c:pt idx="249">
                  <c:v>276.63017320685475</c:v>
                </c:pt>
                <c:pt idx="250">
                  <c:v>279.15047426179075</c:v>
                </c:pt>
                <c:pt idx="251">
                  <c:v>282.64754271122348</c:v>
                </c:pt>
                <c:pt idx="252">
                  <c:v>287.94933353927962</c:v>
                </c:pt>
                <c:pt idx="253">
                  <c:v>291.07106343478068</c:v>
                </c:pt>
                <c:pt idx="254">
                  <c:v>293.72090392747344</c:v>
                </c:pt>
                <c:pt idx="255">
                  <c:v>299.10528301079887</c:v>
                </c:pt>
                <c:pt idx="256">
                  <c:v>301.9245196993715</c:v>
                </c:pt>
                <c:pt idx="257">
                  <c:v>308.16797949037363</c:v>
                </c:pt>
                <c:pt idx="258">
                  <c:v>317.2911746113341</c:v>
                </c:pt>
                <c:pt idx="259">
                  <c:v>320.50970233305219</c:v>
                </c:pt>
                <c:pt idx="260">
                  <c:v>324.81720559971257</c:v>
                </c:pt>
                <c:pt idx="261">
                  <c:v>331.20586213004032</c:v>
                </c:pt>
                <c:pt idx="262">
                  <c:v>335.54966458153206</c:v>
                </c:pt>
                <c:pt idx="263">
                  <c:v>337.24362654033109</c:v>
                </c:pt>
                <c:pt idx="264">
                  <c:v>338.53113481246299</c:v>
                </c:pt>
                <c:pt idx="265">
                  <c:v>343.2261724727029</c:v>
                </c:pt>
                <c:pt idx="266">
                  <c:v>344.55894848837636</c:v>
                </c:pt>
                <c:pt idx="267">
                  <c:v>340.93622095486398</c:v>
                </c:pt>
                <c:pt idx="268">
                  <c:v>339.77307097754903</c:v>
                </c:pt>
                <c:pt idx="269">
                  <c:v>338.24867449465535</c:v>
                </c:pt>
                <c:pt idx="270">
                  <c:v>336.28394572921491</c:v>
                </c:pt>
                <c:pt idx="271">
                  <c:v>335.11870864294286</c:v>
                </c:pt>
                <c:pt idx="272">
                  <c:v>335.48953398058023</c:v>
                </c:pt>
                <c:pt idx="273">
                  <c:v>335.51389159004623</c:v>
                </c:pt>
                <c:pt idx="274">
                  <c:v>334.61738721139818</c:v>
                </c:pt>
                <c:pt idx="275">
                  <c:v>341.53495233149386</c:v>
                </c:pt>
                <c:pt idx="276">
                  <c:v>341.63255466123064</c:v>
                </c:pt>
                <c:pt idx="277">
                  <c:v>342.80378261807226</c:v>
                </c:pt>
                <c:pt idx="278">
                  <c:v>336.31822909759472</c:v>
                </c:pt>
                <c:pt idx="279">
                  <c:v>333.0582449928603</c:v>
                </c:pt>
                <c:pt idx="280">
                  <c:v>334.46401825037265</c:v>
                </c:pt>
                <c:pt idx="281">
                  <c:v>344.45112043635095</c:v>
                </c:pt>
                <c:pt idx="282">
                  <c:v>345.93023838555951</c:v>
                </c:pt>
                <c:pt idx="283">
                  <c:v>343.46262458583897</c:v>
                </c:pt>
                <c:pt idx="284">
                  <c:v>341.29863766554945</c:v>
                </c:pt>
                <c:pt idx="285">
                  <c:v>340.94408613623648</c:v>
                </c:pt>
                <c:pt idx="286">
                  <c:v>343.02249165289874</c:v>
                </c:pt>
                <c:pt idx="287">
                  <c:v>338.27883670898723</c:v>
                </c:pt>
                <c:pt idx="288">
                  <c:v>342.22780719064554</c:v>
                </c:pt>
                <c:pt idx="289">
                  <c:v>342.12999987221434</c:v>
                </c:pt>
                <c:pt idx="290">
                  <c:v>341.50647821721566</c:v>
                </c:pt>
                <c:pt idx="291">
                  <c:v>341.56760779123516</c:v>
                </c:pt>
                <c:pt idx="292">
                  <c:v>340.9929897954521</c:v>
                </c:pt>
                <c:pt idx="293">
                  <c:v>341.50647821721566</c:v>
                </c:pt>
                <c:pt idx="294">
                  <c:v>343.74588409755364</c:v>
                </c:pt>
                <c:pt idx="295">
                  <c:v>345.26433693600245</c:v>
                </c:pt>
                <c:pt idx="296">
                  <c:v>347.57354727257206</c:v>
                </c:pt>
                <c:pt idx="297">
                  <c:v>347.65943758326176</c:v>
                </c:pt>
                <c:pt idx="298">
                  <c:v>347.95601910329111</c:v>
                </c:pt>
                <c:pt idx="299">
                  <c:v>349.25674339532628</c:v>
                </c:pt>
                <c:pt idx="300">
                  <c:v>349.39172421808468</c:v>
                </c:pt>
                <c:pt idx="301">
                  <c:v>349.10949158868084</c:v>
                </c:pt>
                <c:pt idx="302">
                  <c:v>349.48989208918169</c:v>
                </c:pt>
                <c:pt idx="303">
                  <c:v>352.65580593205971</c:v>
                </c:pt>
                <c:pt idx="304">
                  <c:v>355.3760052299362</c:v>
                </c:pt>
                <c:pt idx="305">
                  <c:v>356.01430968477217</c:v>
                </c:pt>
                <c:pt idx="306">
                  <c:v>357.58552065052237</c:v>
                </c:pt>
                <c:pt idx="307">
                  <c:v>358.77620396050486</c:v>
                </c:pt>
                <c:pt idx="308">
                  <c:v>358.73937870349511</c:v>
                </c:pt>
                <c:pt idx="309">
                  <c:v>359.17043849818077</c:v>
                </c:pt>
                <c:pt idx="310">
                  <c:v>357.81776976924351</c:v>
                </c:pt>
                <c:pt idx="311">
                  <c:v>357.32589023144806</c:v>
                </c:pt>
                <c:pt idx="312">
                  <c:v>358.10060050347573</c:v>
                </c:pt>
                <c:pt idx="313">
                  <c:v>357.53493903501106</c:v>
                </c:pt>
                <c:pt idx="314">
                  <c:v>357.16602938166454</c:v>
                </c:pt>
                <c:pt idx="315">
                  <c:v>356.67700000254371</c:v>
                </c:pt>
                <c:pt idx="316">
                  <c:v>358.0220661871644</c:v>
                </c:pt>
                <c:pt idx="317">
                  <c:v>359.59344006864808</c:v>
                </c:pt>
                <c:pt idx="318">
                  <c:v>365.23604767010386</c:v>
                </c:pt>
                <c:pt idx="319">
                  <c:v>368.24640685220561</c:v>
                </c:pt>
                <c:pt idx="320">
                  <c:v>372.91329498394754</c:v>
                </c:pt>
                <c:pt idx="321">
                  <c:v>374.78405603187366</c:v>
                </c:pt>
                <c:pt idx="322">
                  <c:v>375.45213865786195</c:v>
                </c:pt>
                <c:pt idx="323">
                  <c:v>381.28310403370688</c:v>
                </c:pt>
                <c:pt idx="324">
                  <c:v>390.6498675629897</c:v>
                </c:pt>
                <c:pt idx="325">
                  <c:v>399.2474399150334</c:v>
                </c:pt>
                <c:pt idx="326">
                  <c:v>404.96674850708553</c:v>
                </c:pt>
                <c:pt idx="327">
                  <c:v>412.17481421637467</c:v>
                </c:pt>
                <c:pt idx="328">
                  <c:v>415.13992214153836</c:v>
                </c:pt>
                <c:pt idx="329">
                  <c:v>420.94607489876267</c:v>
                </c:pt>
                <c:pt idx="330">
                  <c:v>428.06729644287969</c:v>
                </c:pt>
                <c:pt idx="331">
                  <c:v>428.30301631977557</c:v>
                </c:pt>
                <c:pt idx="332">
                  <c:v>429.04739487839402</c:v>
                </c:pt>
                <c:pt idx="333">
                  <c:v>431.01999805873311</c:v>
                </c:pt>
                <c:pt idx="334">
                  <c:v>433.67494825113909</c:v>
                </c:pt>
                <c:pt idx="335">
                  <c:v>434.89076656354933</c:v>
                </c:pt>
                <c:pt idx="336">
                  <c:v>435.0892675125142</c:v>
                </c:pt>
                <c:pt idx="337">
                  <c:v>435.39942524527191</c:v>
                </c:pt>
                <c:pt idx="338">
                  <c:v>431.15646746114641</c:v>
                </c:pt>
                <c:pt idx="339">
                  <c:v>431.49143781252474</c:v>
                </c:pt>
                <c:pt idx="340">
                  <c:v>429.75455450908152</c:v>
                </c:pt>
                <c:pt idx="341">
                  <c:v>427.55863776115694</c:v>
                </c:pt>
                <c:pt idx="342">
                  <c:v>425.5240030342664</c:v>
                </c:pt>
                <c:pt idx="343">
                  <c:v>419.75506920497293</c:v>
                </c:pt>
                <c:pt idx="344">
                  <c:v>419.53175563738745</c:v>
                </c:pt>
                <c:pt idx="345">
                  <c:v>421.78970393186358</c:v>
                </c:pt>
                <c:pt idx="346">
                  <c:v>418.98587802773392</c:v>
                </c:pt>
                <c:pt idx="347">
                  <c:v>421.07013799186564</c:v>
                </c:pt>
                <c:pt idx="348">
                  <c:v>423.81193234944385</c:v>
                </c:pt>
                <c:pt idx="349">
                  <c:v>430.48080819346478</c:v>
                </c:pt>
                <c:pt idx="350">
                  <c:v>432.38104846461329</c:v>
                </c:pt>
                <c:pt idx="351">
                  <c:v>435.07745009454749</c:v>
                </c:pt>
                <c:pt idx="352">
                  <c:v>438.04721963166395</c:v>
                </c:pt>
                <c:pt idx="353">
                  <c:v>438.13420032940382</c:v>
                </c:pt>
                <c:pt idx="354">
                  <c:v>439.39448537938262</c:v>
                </c:pt>
                <c:pt idx="355">
                  <c:v>438.92083876516455</c:v>
                </c:pt>
                <c:pt idx="356">
                  <c:v>433.92169618094863</c:v>
                </c:pt>
                <c:pt idx="357">
                  <c:v>435.23611726680389</c:v>
                </c:pt>
                <c:pt idx="358">
                  <c:v>435.34878193130578</c:v>
                </c:pt>
                <c:pt idx="359">
                  <c:v>433.62125707561034</c:v>
                </c:pt>
                <c:pt idx="360">
                  <c:v>433.70888514800072</c:v>
                </c:pt>
                <c:pt idx="361">
                  <c:v>430.42909158139054</c:v>
                </c:pt>
                <c:pt idx="362">
                  <c:v>429.73371791076454</c:v>
                </c:pt>
                <c:pt idx="363">
                  <c:v>429.01866589298919</c:v>
                </c:pt>
                <c:pt idx="364">
                  <c:v>428.51687500332218</c:v>
                </c:pt>
                <c:pt idx="365">
                  <c:v>428.91830771505579</c:v>
                </c:pt>
                <c:pt idx="366">
                  <c:v>430.07242676128971</c:v>
                </c:pt>
                <c:pt idx="367">
                  <c:v>433.93621661172511</c:v>
                </c:pt>
                <c:pt idx="368">
                  <c:v>434.53836567932535</c:v>
                </c:pt>
                <c:pt idx="369">
                  <c:v>438.15126008492729</c:v>
                </c:pt>
                <c:pt idx="370">
                  <c:v>441.97741561863774</c:v>
                </c:pt>
                <c:pt idx="371">
                  <c:v>443.55805692108856</c:v>
                </c:pt>
                <c:pt idx="372">
                  <c:v>444.37346711679737</c:v>
                </c:pt>
                <c:pt idx="373">
                  <c:v>443.733683732472</c:v>
                </c:pt>
                <c:pt idx="374">
                  <c:v>444.21038507765564</c:v>
                </c:pt>
                <c:pt idx="375">
                  <c:v>441.91469175742935</c:v>
                </c:pt>
                <c:pt idx="376">
                  <c:v>444.34837757231401</c:v>
                </c:pt>
                <c:pt idx="377">
                  <c:v>446.23009340856504</c:v>
                </c:pt>
                <c:pt idx="378">
                  <c:v>450.36986824831729</c:v>
                </c:pt>
                <c:pt idx="379">
                  <c:v>454.30147806882042</c:v>
                </c:pt>
                <c:pt idx="380">
                  <c:v>457.23934032854413</c:v>
                </c:pt>
                <c:pt idx="381">
                  <c:v>457.2157639977226</c:v>
                </c:pt>
                <c:pt idx="382">
                  <c:v>460.1999690401467</c:v>
                </c:pt>
                <c:pt idx="383">
                  <c:v>464.83816931808332</c:v>
                </c:pt>
                <c:pt idx="384">
                  <c:v>469.81575010416157</c:v>
                </c:pt>
                <c:pt idx="385">
                  <c:v>478.3254021046036</c:v>
                </c:pt>
                <c:pt idx="386">
                  <c:v>479.85889921546601</c:v>
                </c:pt>
                <c:pt idx="387">
                  <c:v>475.24583823442879</c:v>
                </c:pt>
                <c:pt idx="388">
                  <c:v>470.67048619874066</c:v>
                </c:pt>
                <c:pt idx="389">
                  <c:v>469.18726768167693</c:v>
                </c:pt>
                <c:pt idx="390">
                  <c:v>473.11391688772068</c:v>
                </c:pt>
                <c:pt idx="391">
                  <c:v>471.87853376829946</c:v>
                </c:pt>
                <c:pt idx="392">
                  <c:v>471.66423261493054</c:v>
                </c:pt>
                <c:pt idx="393">
                  <c:v>473.61815489564771</c:v>
                </c:pt>
                <c:pt idx="394">
                  <c:v>472.42058962682103</c:v>
                </c:pt>
                <c:pt idx="395">
                  <c:v>478.56047205551891</c:v>
                </c:pt>
                <c:pt idx="396">
                  <c:v>472.9207006078833</c:v>
                </c:pt>
                <c:pt idx="397">
                  <c:v>468.65617544166224</c:v>
                </c:pt>
                <c:pt idx="398">
                  <c:v>469.02206665414872</c:v>
                </c:pt>
                <c:pt idx="399">
                  <c:v>469.03468359251031</c:v>
                </c:pt>
                <c:pt idx="400">
                  <c:v>472.8576159160753</c:v>
                </c:pt>
                <c:pt idx="401">
                  <c:v>475.59421071299397</c:v>
                </c:pt>
                <c:pt idx="402">
                  <c:v>478.33236952344515</c:v>
                </c:pt>
                <c:pt idx="403">
                  <c:v>481.32289320121919</c:v>
                </c:pt>
                <c:pt idx="404">
                  <c:v>483.92225133464302</c:v>
                </c:pt>
                <c:pt idx="405">
                  <c:v>490.48373788503324</c:v>
                </c:pt>
                <c:pt idx="406">
                  <c:v>492.51527506698096</c:v>
                </c:pt>
                <c:pt idx="407">
                  <c:v>494.47110278873191</c:v>
                </c:pt>
                <c:pt idx="408">
                  <c:v>500.51524136111067</c:v>
                </c:pt>
                <c:pt idx="409">
                  <c:v>510.34485294332984</c:v>
                </c:pt>
                <c:pt idx="410" formatCode="General">
                  <c:v>515.5768358011876</c:v>
                </c:pt>
                <c:pt idx="411" formatCode="General">
                  <c:v>520.07021010458607</c:v>
                </c:pt>
                <c:pt idx="412" formatCode="General">
                  <c:v>523.75687669391482</c:v>
                </c:pt>
                <c:pt idx="413" formatCode="General">
                  <c:v>526.52339838890452</c:v>
                </c:pt>
                <c:pt idx="414" formatCode="General">
                  <c:v>538.88453249362328</c:v>
                </c:pt>
                <c:pt idx="415" formatCode="General">
                  <c:v>558.27041479316631</c:v>
                </c:pt>
                <c:pt idx="416" formatCode="General">
                  <c:v>568.67783888483223</c:v>
                </c:pt>
                <c:pt idx="417" formatCode="General">
                  <c:v>575.1018625039892</c:v>
                </c:pt>
                <c:pt idx="418" formatCode="General">
                  <c:v>582.68929197543457</c:v>
                </c:pt>
                <c:pt idx="419" formatCode="General">
                  <c:v>583.3974520594362</c:v>
                </c:pt>
                <c:pt idx="420" formatCode="General">
                  <c:v>576.45495409306375</c:v>
                </c:pt>
                <c:pt idx="421" formatCode="General">
                  <c:v>578.27253877248563</c:v>
                </c:pt>
                <c:pt idx="422" formatCode="General">
                  <c:v>574.47776754071242</c:v>
                </c:pt>
                <c:pt idx="423" formatCode="General">
                  <c:v>576.8305257044118</c:v>
                </c:pt>
                <c:pt idx="424" formatCode="General">
                  <c:v>582.6238764515856</c:v>
                </c:pt>
                <c:pt idx="425" formatCode="General">
                  <c:v>576.13481764525341</c:v>
                </c:pt>
                <c:pt idx="426" formatCode="General">
                  <c:v>580.29892387285429</c:v>
                </c:pt>
                <c:pt idx="427" formatCode="General">
                  <c:v>580.94475573575698</c:v>
                </c:pt>
                <c:pt idx="428" formatCode="General">
                  <c:v>579.31300707473895</c:v>
                </c:pt>
                <c:pt idx="429" formatCode="General">
                  <c:v>580.28879351969579</c:v>
                </c:pt>
                <c:pt idx="430" formatCode="General">
                  <c:v>577.94437154155287</c:v>
                </c:pt>
                <c:pt idx="431" formatCode="General">
                  <c:v>582.08829579481096</c:v>
                </c:pt>
                <c:pt idx="432" formatCode="General">
                  <c:v>590.73097573585687</c:v>
                </c:pt>
                <c:pt idx="433" formatCode="General">
                  <c:v>596.04077470256982</c:v>
                </c:pt>
                <c:pt idx="434" formatCode="General">
                  <c:v>598.96813403744022</c:v>
                </c:pt>
                <c:pt idx="435" formatCode="General">
                  <c:v>597.59949850425414</c:v>
                </c:pt>
                <c:pt idx="436" formatCode="General">
                  <c:v>600.7676363125554</c:v>
                </c:pt>
                <c:pt idx="437" formatCode="General">
                  <c:v>597.09259645492591</c:v>
                </c:pt>
                <c:pt idx="438" formatCode="General">
                  <c:v>596.45896889326571</c:v>
                </c:pt>
                <c:pt idx="439" formatCode="General">
                  <c:v>600.32409701939321</c:v>
                </c:pt>
                <c:pt idx="440" formatCode="General">
                  <c:v>599.99461068732978</c:v>
                </c:pt>
                <c:pt idx="441" formatCode="General">
                  <c:v>599.63977925280005</c:v>
                </c:pt>
                <c:pt idx="442" formatCode="General">
                  <c:v>597.70087891411958</c:v>
                </c:pt>
                <c:pt idx="443" formatCode="General">
                  <c:v>596.96587094259371</c:v>
                </c:pt>
                <c:pt idx="444" formatCode="General">
                  <c:v>592.61918586960439</c:v>
                </c:pt>
                <c:pt idx="445" formatCode="General">
                  <c:v>589.60311867610153</c:v>
                </c:pt>
                <c:pt idx="446" formatCode="General">
                  <c:v>586.43498086780028</c:v>
                </c:pt>
                <c:pt idx="447" formatCode="General">
                  <c:v>586.50809150231748</c:v>
                </c:pt>
                <c:pt idx="448" formatCode="General">
                  <c:v>591.09701944499454</c:v>
                </c:pt>
                <c:pt idx="449" formatCode="General">
                  <c:v>592.58018123862212</c:v>
                </c:pt>
                <c:pt idx="450" formatCode="General">
                  <c:v>589.41103210693905</c:v>
                </c:pt>
                <c:pt idx="451" formatCode="General">
                  <c:v>583.59247430116898</c:v>
                </c:pt>
                <c:pt idx="452" formatCode="General">
                  <c:v>579.06692934112561</c:v>
                </c:pt>
                <c:pt idx="453" formatCode="General">
                  <c:v>574.24187508270973</c:v>
                </c:pt>
                <c:pt idx="454" formatCode="General">
                  <c:v>565.18739672330389</c:v>
                </c:pt>
                <c:pt idx="455" formatCode="General">
                  <c:v>564.62974769070581</c:v>
                </c:pt>
                <c:pt idx="456" formatCode="General">
                  <c:v>565.97312660582077</c:v>
                </c:pt>
                <c:pt idx="457" formatCode="General">
                  <c:v>566.36763938716638</c:v>
                </c:pt>
                <c:pt idx="458" formatCode="General">
                  <c:v>565.82546284577074</c:v>
                </c:pt>
                <c:pt idx="459" formatCode="General">
                  <c:v>569.22360175183337</c:v>
                </c:pt>
                <c:pt idx="460" formatCode="General">
                  <c:v>568.87969078387039</c:v>
                </c:pt>
                <c:pt idx="461" formatCode="General">
                  <c:v>570.13844249746569</c:v>
                </c:pt>
                <c:pt idx="462" formatCode="General">
                  <c:v>570.75002864267935</c:v>
                </c:pt>
                <c:pt idx="463" formatCode="General">
                  <c:v>576.33780054990746</c:v>
                </c:pt>
                <c:pt idx="464" formatCode="General">
                  <c:v>584.22760081397621</c:v>
                </c:pt>
                <c:pt idx="465" formatCode="General">
                  <c:v>589.25523001546605</c:v>
                </c:pt>
                <c:pt idx="466" formatCode="General">
                  <c:v>597.80648506670548</c:v>
                </c:pt>
                <c:pt idx="467" formatCode="General">
                  <c:v>601.77999963824755</c:v>
                </c:pt>
                <c:pt idx="468" formatCode="General">
                  <c:v>608.24443322811157</c:v>
                </c:pt>
                <c:pt idx="469" formatCode="General">
                  <c:v>619.17176948278825</c:v>
                </c:pt>
                <c:pt idx="470" formatCode="General">
                  <c:v>617.62543750946702</c:v>
                </c:pt>
                <c:pt idx="471" formatCode="General">
                  <c:v>622.80117675901352</c:v>
                </c:pt>
                <c:pt idx="472" formatCode="General">
                  <c:v>616.60306926264309</c:v>
                </c:pt>
                <c:pt idx="473" formatCode="General">
                  <c:v>616.83310211817854</c:v>
                </c:pt>
                <c:pt idx="474" formatCode="General">
                  <c:v>617.94492758659976</c:v>
                </c:pt>
                <c:pt idx="475" formatCode="General">
                  <c:v>610.90336628659941</c:v>
                </c:pt>
                <c:pt idx="476" formatCode="General">
                  <c:v>605.91932108333242</c:v>
                </c:pt>
                <c:pt idx="477" formatCode="General">
                  <c:v>605.28034092906739</c:v>
                </c:pt>
                <c:pt idx="478" formatCode="General">
                  <c:v>609.03754423614566</c:v>
                </c:pt>
                <c:pt idx="479" formatCode="General">
                  <c:v>609.93010898864361</c:v>
                </c:pt>
                <c:pt idx="480" formatCode="General">
                  <c:v>610.50527359267733</c:v>
                </c:pt>
                <c:pt idx="481" formatCode="General">
                  <c:v>608.6136211171887</c:v>
                </c:pt>
                <c:pt idx="482" formatCode="General">
                  <c:v>609.31660007767437</c:v>
                </c:pt>
                <c:pt idx="483" formatCode="General">
                  <c:v>605.75057953266526</c:v>
                </c:pt>
                <c:pt idx="484" formatCode="General">
                  <c:v>603.66720552249876</c:v>
                </c:pt>
                <c:pt idx="485" formatCode="General">
                  <c:v>602.42740626491491</c:v>
                </c:pt>
                <c:pt idx="486" formatCode="General">
                  <c:v>597.07198472957873</c:v>
                </c:pt>
                <c:pt idx="487" formatCode="General">
                  <c:v>597.23814339296621</c:v>
                </c:pt>
                <c:pt idx="488" formatCode="General">
                  <c:v>596.84191888796522</c:v>
                </c:pt>
                <c:pt idx="489" formatCode="General">
                  <c:v>591.53762309520994</c:v>
                </c:pt>
                <c:pt idx="490" formatCode="General">
                  <c:v>574.65142189349444</c:v>
                </c:pt>
                <c:pt idx="491" formatCode="General">
                  <c:v>559.67933683970341</c:v>
                </c:pt>
                <c:pt idx="492" formatCode="General">
                  <c:v>557.10500912728946</c:v>
                </c:pt>
                <c:pt idx="493" formatCode="General">
                  <c:v>568.22200641273912</c:v>
                </c:pt>
                <c:pt idx="494" formatCode="General">
                  <c:v>570.28808990709263</c:v>
                </c:pt>
                <c:pt idx="495" formatCode="General">
                  <c:v>567.85304255479923</c:v>
                </c:pt>
                <c:pt idx="496" formatCode="General">
                  <c:v>569.26172463125147</c:v>
                </c:pt>
                <c:pt idx="497" formatCode="General">
                  <c:v>560.94207098913012</c:v>
                </c:pt>
                <c:pt idx="498" formatCode="General">
                  <c:v>554.66054331419969</c:v>
                </c:pt>
                <c:pt idx="499" formatCode="General">
                  <c:v>547.84581980614519</c:v>
                </c:pt>
                <c:pt idx="500" formatCode="General">
                  <c:v>539.81567362279202</c:v>
                </c:pt>
                <c:pt idx="501" formatCode="General">
                  <c:v>529.27129636605673</c:v>
                </c:pt>
                <c:pt idx="502" formatCode="General">
                  <c:v>534.23926737570014</c:v>
                </c:pt>
                <c:pt idx="503" formatCode="General">
                  <c:v>510.28231643424232</c:v>
                </c:pt>
                <c:pt idx="504" formatCode="General">
                  <c:v>508.33752517271859</c:v>
                </c:pt>
                <c:pt idx="505" formatCode="General">
                  <c:v>514.3650901422094</c:v>
                </c:pt>
                <c:pt idx="506" formatCode="General">
                  <c:v>522.4147228471918</c:v>
                </c:pt>
                <c:pt idx="507" formatCode="General">
                  <c:v>526.02095829902385</c:v>
                </c:pt>
                <c:pt idx="508" formatCode="General">
                  <c:v>528.81915104169366</c:v>
                </c:pt>
                <c:pt idx="509" formatCode="General">
                  <c:v>525.99406946687463</c:v>
                </c:pt>
                <c:pt idx="510" formatCode="General">
                  <c:v>522.25309386551612</c:v>
                </c:pt>
                <c:pt idx="511" formatCode="General">
                  <c:v>521.40169941831039</c:v>
                </c:pt>
                <c:pt idx="512" formatCode="General">
                  <c:v>518.20252028335551</c:v>
                </c:pt>
                <c:pt idx="513" formatCode="General">
                  <c:v>510.90116790277307</c:v>
                </c:pt>
                <c:pt idx="514" formatCode="General">
                  <c:v>502.59362208458379</c:v>
                </c:pt>
                <c:pt idx="515" formatCode="General">
                  <c:v>498.09155144708677</c:v>
                </c:pt>
                <c:pt idx="516" formatCode="General">
                  <c:v>497.74325371868446</c:v>
                </c:pt>
                <c:pt idx="517" formatCode="General">
                  <c:v>494.55697449959632</c:v>
                </c:pt>
                <c:pt idx="518" formatCode="General">
                  <c:v>496.67256070174392</c:v>
                </c:pt>
                <c:pt idx="519" formatCode="General">
                  <c:v>494.98267172319925</c:v>
                </c:pt>
                <c:pt idx="520" formatCode="General">
                  <c:v>494.4537751726624</c:v>
                </c:pt>
                <c:pt idx="521" formatCode="General">
                  <c:v>493.93777853799224</c:v>
                </c:pt>
                <c:pt idx="522" formatCode="General">
                  <c:v>492.94448501625226</c:v>
                </c:pt>
                <c:pt idx="523" formatCode="General">
                  <c:v>491.78679659047691</c:v>
                </c:pt>
                <c:pt idx="524" formatCode="General">
                  <c:v>487.42442158397944</c:v>
                </c:pt>
                <c:pt idx="525" formatCode="General">
                  <c:v>482.5586956151937</c:v>
                </c:pt>
                <c:pt idx="526" formatCode="General">
                  <c:v>476.14858235421229</c:v>
                </c:pt>
                <c:pt idx="527" formatCode="General">
                  <c:v>468.80396768919354</c:v>
                </c:pt>
                <c:pt idx="528" formatCode="General">
                  <c:v>464.3165805111239</c:v>
                </c:pt>
                <c:pt idx="529" formatCode="General">
                  <c:v>463.50158149819066</c:v>
                </c:pt>
                <c:pt idx="530" formatCode="General">
                  <c:v>457.77071542312024</c:v>
                </c:pt>
                <c:pt idx="531" formatCode="General">
                  <c:v>459.33603098764286</c:v>
                </c:pt>
                <c:pt idx="532" formatCode="General">
                  <c:v>464.71761177145623</c:v>
                </c:pt>
                <c:pt idx="533" formatCode="General">
                  <c:v>484.17409614370433</c:v>
                </c:pt>
                <c:pt idx="534" formatCode="General">
                  <c:v>493.57892602310886</c:v>
                </c:pt>
                <c:pt idx="535" formatCode="General">
                  <c:v>507.27867133574898</c:v>
                </c:pt>
                <c:pt idx="536" formatCode="General">
                  <c:v>508.80517742346524</c:v>
                </c:pt>
                <c:pt idx="537" formatCode="General">
                  <c:v>503.75637330796724</c:v>
                </c:pt>
                <c:pt idx="538" formatCode="General">
                  <c:v>498.73938517420896</c:v>
                </c:pt>
                <c:pt idx="539" formatCode="General">
                  <c:v>489.57023743866273</c:v>
                </c:pt>
                <c:pt idx="540" formatCode="General">
                  <c:v>482.35884163837744</c:v>
                </c:pt>
                <c:pt idx="541" formatCode="General">
                  <c:v>475.97909069793337</c:v>
                </c:pt>
                <c:pt idx="542" formatCode="General">
                  <c:v>473.27724721172405</c:v>
                </c:pt>
                <c:pt idx="543" formatCode="General">
                  <c:v>475.75826695146435</c:v>
                </c:pt>
                <c:pt idx="544" formatCode="General">
                  <c:v>472.92652714380262</c:v>
                </c:pt>
                <c:pt idx="545" formatCode="General">
                  <c:v>471.49766760782654</c:v>
                </c:pt>
                <c:pt idx="546" formatCode="General">
                  <c:v>472.74467229376933</c:v>
                </c:pt>
                <c:pt idx="547" formatCode="General">
                  <c:v>469.71808800392904</c:v>
                </c:pt>
                <c:pt idx="548" formatCode="General">
                  <c:v>466.13294953184351</c:v>
                </c:pt>
                <c:pt idx="549" formatCode="General">
                  <c:v>468.62722803599206</c:v>
                </c:pt>
                <c:pt idx="550" formatCode="General">
                  <c:v>467.21100401869347</c:v>
                </c:pt>
                <c:pt idx="551" formatCode="General">
                  <c:v>469.03000734366407</c:v>
                </c:pt>
                <c:pt idx="552" formatCode="General">
                  <c:v>468.70193882749277</c:v>
                </c:pt>
                <c:pt idx="553" formatCode="General">
                  <c:v>468.0910575118084</c:v>
                </c:pt>
                <c:pt idx="554" formatCode="General">
                  <c:v>464.38677719329712</c:v>
                </c:pt>
                <c:pt idx="555" formatCode="General">
                  <c:v>461.4363504132898</c:v>
                </c:pt>
                <c:pt idx="556" formatCode="General">
                  <c:v>458.99282515055251</c:v>
                </c:pt>
                <c:pt idx="557" formatCode="General">
                  <c:v>455.52249937847358</c:v>
                </c:pt>
                <c:pt idx="558" formatCode="General">
                  <c:v>453.79383522983494</c:v>
                </c:pt>
                <c:pt idx="559" formatCode="General">
                  <c:v>450.44048673097211</c:v>
                </c:pt>
                <c:pt idx="560" formatCode="General">
                  <c:v>449.53066349484652</c:v>
                </c:pt>
                <c:pt idx="561" formatCode="General">
                  <c:v>449.62164581845906</c:v>
                </c:pt>
                <c:pt idx="562" formatCode="General">
                  <c:v>446.30454443409724</c:v>
                </c:pt>
                <c:pt idx="563" formatCode="General">
                  <c:v>438.19180743436306</c:v>
                </c:pt>
                <c:pt idx="564" formatCode="General">
                  <c:v>435.68257948412474</c:v>
                </c:pt>
                <c:pt idx="565" formatCode="General">
                  <c:v>431.88623460604396</c:v>
                </c:pt>
                <c:pt idx="566" formatCode="General">
                  <c:v>429.06497830966197</c:v>
                </c:pt>
                <c:pt idx="567" formatCode="General">
                  <c:v>426.56875154051306</c:v>
                </c:pt>
                <c:pt idx="568" formatCode="General">
                  <c:v>423.21444681946906</c:v>
                </c:pt>
                <c:pt idx="569" formatCode="General">
                  <c:v>421.64130390766167</c:v>
                </c:pt>
                <c:pt idx="570" formatCode="General">
                  <c:v>421.80670534965975</c:v>
                </c:pt>
                <c:pt idx="571" formatCode="General">
                  <c:v>424.34520011983403</c:v>
                </c:pt>
                <c:pt idx="572" formatCode="General">
                  <c:v>427.50306371058241</c:v>
                </c:pt>
                <c:pt idx="573" formatCode="General">
                  <c:v>432.1280282872039</c:v>
                </c:pt>
                <c:pt idx="574" formatCode="General">
                  <c:v>434.98117544855631</c:v>
                </c:pt>
                <c:pt idx="575" formatCode="General">
                  <c:v>435.31344447146614</c:v>
                </c:pt>
                <c:pt idx="576" formatCode="General">
                  <c:v>436.52605305997167</c:v>
                </c:pt>
                <c:pt idx="577" formatCode="General">
                  <c:v>436.8129067045644</c:v>
                </c:pt>
                <c:pt idx="578" formatCode="General">
                  <c:v>436.95633352686076</c:v>
                </c:pt>
                <c:pt idx="579" formatCode="General">
                  <c:v>437.16495435929181</c:v>
                </c:pt>
                <c:pt idx="580" formatCode="General">
                  <c:v>437.59523482618096</c:v>
                </c:pt>
                <c:pt idx="581" formatCode="General">
                  <c:v>435.76105862359481</c:v>
                </c:pt>
                <c:pt idx="582" formatCode="General">
                  <c:v>433.97419046940649</c:v>
                </c:pt>
                <c:pt idx="583" formatCode="General">
                  <c:v>432.99597797623767</c:v>
                </c:pt>
                <c:pt idx="584" formatCode="General">
                  <c:v>431.83667183464172</c:v>
                </c:pt>
                <c:pt idx="585" formatCode="General">
                  <c:v>430.34319792179554</c:v>
                </c:pt>
                <c:pt idx="586" formatCode="General">
                  <c:v>428.74491882208292</c:v>
                </c:pt>
                <c:pt idx="587" formatCode="General">
                  <c:v>427.99818186565983</c:v>
                </c:pt>
                <c:pt idx="588" formatCode="General">
                  <c:v>427.90647732715172</c:v>
                </c:pt>
                <c:pt idx="589" formatCode="General">
                  <c:v>426.66191573311323</c:v>
                </c:pt>
                <c:pt idx="590" formatCode="General">
                  <c:v>423.26884780831352</c:v>
                </c:pt>
                <c:pt idx="591" formatCode="General">
                  <c:v>420.28561663547976</c:v>
                </c:pt>
                <c:pt idx="592" formatCode="General">
                  <c:v>417.06850862549157</c:v>
                </c:pt>
                <c:pt idx="593" formatCode="General">
                  <c:v>414.29785642097107</c:v>
                </c:pt>
                <c:pt idx="594" formatCode="General">
                  <c:v>413.52312428795352</c:v>
                </c:pt>
                <c:pt idx="595" formatCode="General">
                  <c:v>412.45950898669207</c:v>
                </c:pt>
                <c:pt idx="596" formatCode="General">
                  <c:v>413.31302743832151</c:v>
                </c:pt>
                <c:pt idx="597" formatCode="General">
                  <c:v>413.44433796934146</c:v>
                </c:pt>
                <c:pt idx="598" formatCode="General">
                  <c:v>417.12103283789946</c:v>
                </c:pt>
                <c:pt idx="599" formatCode="General">
                  <c:v>418.17151708605883</c:v>
                </c:pt>
                <c:pt idx="600" formatCode="General">
                  <c:v>422.32092986628851</c:v>
                </c:pt>
                <c:pt idx="601" formatCode="General">
                  <c:v>424.17058099366255</c:v>
                </c:pt>
                <c:pt idx="602" formatCode="General">
                  <c:v>429.1486776992046</c:v>
                </c:pt>
                <c:pt idx="603" formatCode="General">
                  <c:v>430.3319179346833</c:v>
                </c:pt>
                <c:pt idx="604" formatCode="General">
                  <c:v>435.66193041403506</c:v>
                </c:pt>
                <c:pt idx="605" formatCode="General">
                  <c:v>438.79361510909348</c:v>
                </c:pt>
                <c:pt idx="606" formatCode="General">
                  <c:v>440.23098562890988</c:v>
                </c:pt>
                <c:pt idx="607" formatCode="General">
                  <c:v>444.63246781947436</c:v>
                </c:pt>
                <c:pt idx="608" formatCode="General">
                  <c:v>446.42572200720713</c:v>
                </c:pt>
                <c:pt idx="609" formatCode="General">
                  <c:v>449.6333439507498</c:v>
                </c:pt>
                <c:pt idx="610" formatCode="General">
                  <c:v>454.96976789188096</c:v>
                </c:pt>
                <c:pt idx="611" formatCode="General">
                  <c:v>463.23781173445894</c:v>
                </c:pt>
                <c:pt idx="612" formatCode="General">
                  <c:v>471.47027284555458</c:v>
                </c:pt>
                <c:pt idx="613" formatCode="General">
                  <c:v>480.9582760216727</c:v>
                </c:pt>
                <c:pt idx="614" formatCode="General">
                  <c:v>488.37757353997654</c:v>
                </c:pt>
                <c:pt idx="615" formatCode="General">
                  <c:v>494.34210683900523</c:v>
                </c:pt>
                <c:pt idx="616" formatCode="General">
                  <c:v>493.24442110991561</c:v>
                </c:pt>
                <c:pt idx="617" formatCode="General">
                  <c:v>492.80799184413303</c:v>
                </c:pt>
                <c:pt idx="618" formatCode="General">
                  <c:v>485.30934355023226</c:v>
                </c:pt>
                <c:pt idx="619" formatCode="General">
                  <c:v>476.63365875164516</c:v>
                </c:pt>
                <c:pt idx="620" formatCode="General">
                  <c:v>473.81670621795763</c:v>
                </c:pt>
                <c:pt idx="621" formatCode="General">
                  <c:v>471.97841324996432</c:v>
                </c:pt>
                <c:pt idx="622" formatCode="General">
                  <c:v>479.05838604490174</c:v>
                </c:pt>
                <c:pt idx="623" formatCode="General">
                  <c:v>475.51343070735214</c:v>
                </c:pt>
                <c:pt idx="624" formatCode="General">
                  <c:v>474.71978398999028</c:v>
                </c:pt>
                <c:pt idx="625" formatCode="General">
                  <c:v>474.01872938965397</c:v>
                </c:pt>
                <c:pt idx="626" formatCode="General">
                  <c:v>477.97373553117382</c:v>
                </c:pt>
                <c:pt idx="627" formatCode="General">
                  <c:v>477.16686136852258</c:v>
                </c:pt>
                <c:pt idx="628" formatCode="General">
                  <c:v>476.5716263305012</c:v>
                </c:pt>
                <c:pt idx="629" formatCode="General">
                  <c:v>480.72504415136149</c:v>
                </c:pt>
                <c:pt idx="630" formatCode="General">
                  <c:v>483.33085087336616</c:v>
                </c:pt>
                <c:pt idx="631" formatCode="General">
                  <c:v>483.47635277154922</c:v>
                </c:pt>
                <c:pt idx="632" formatCode="General">
                  <c:v>480.75149904194018</c:v>
                </c:pt>
                <c:pt idx="633" formatCode="General">
                  <c:v>480.82122356316046</c:v>
                </c:pt>
                <c:pt idx="634" formatCode="General">
                  <c:v>478.75647706250396</c:v>
                </c:pt>
                <c:pt idx="635" formatCode="General">
                  <c:v>474.3755085258544</c:v>
                </c:pt>
                <c:pt idx="636" formatCode="General">
                  <c:v>472.53963285100144</c:v>
                </c:pt>
                <c:pt idx="637" formatCode="General">
                  <c:v>470.84776409939087</c:v>
                </c:pt>
                <c:pt idx="638" formatCode="General">
                  <c:v>469.85192127748923</c:v>
                </c:pt>
                <c:pt idx="639" formatCode="General">
                  <c:v>467.25703978790182</c:v>
                </c:pt>
                <c:pt idx="640" formatCode="General">
                  <c:v>464.20272502773537</c:v>
                </c:pt>
                <c:pt idx="641" formatCode="General">
                  <c:v>459.30254178207701</c:v>
                </c:pt>
                <c:pt idx="642" formatCode="General">
                  <c:v>455.54440666413308</c:v>
                </c:pt>
                <c:pt idx="643" formatCode="General">
                  <c:v>450.73718082421885</c:v>
                </c:pt>
                <c:pt idx="644" formatCode="General">
                  <c:v>451.31486679767318</c:v>
                </c:pt>
                <c:pt idx="645" formatCode="General">
                  <c:v>449.08829123621933</c:v>
                </c:pt>
                <c:pt idx="646" formatCode="General">
                  <c:v>446.47506482876463</c:v>
                </c:pt>
                <c:pt idx="647" formatCode="General">
                  <c:v>446.34862606305359</c:v>
                </c:pt>
                <c:pt idx="648" formatCode="General">
                  <c:v>448.08372926825058</c:v>
                </c:pt>
                <c:pt idx="649" formatCode="General">
                  <c:v>450.03364858286045</c:v>
                </c:pt>
                <c:pt idx="650" formatCode="General">
                  <c:v>448.9390659411153</c:v>
                </c:pt>
                <c:pt idx="651" formatCode="General">
                  <c:v>450.0162823738832</c:v>
                </c:pt>
                <c:pt idx="652" formatCode="General">
                  <c:v>452.44620474355173</c:v>
                </c:pt>
                <c:pt idx="653" formatCode="General">
                  <c:v>456.98562015941599</c:v>
                </c:pt>
                <c:pt idx="654" formatCode="General">
                  <c:v>454.91618077865439</c:v>
                </c:pt>
                <c:pt idx="655" formatCode="General">
                  <c:v>454.96958566589984</c:v>
                </c:pt>
                <c:pt idx="656" formatCode="General">
                  <c:v>455.2633125457499</c:v>
                </c:pt>
                <c:pt idx="657" formatCode="General">
                  <c:v>456.81205427586826</c:v>
                </c:pt>
                <c:pt idx="658" formatCode="General">
                  <c:v>453.59440981932926</c:v>
                </c:pt>
                <c:pt idx="659" formatCode="General">
                  <c:v>455.19655643669307</c:v>
                </c:pt>
                <c:pt idx="660" formatCode="General">
                  <c:v>456.81680931761798</c:v>
                </c:pt>
                <c:pt idx="661" formatCode="General">
                  <c:v>457.14583482115239</c:v>
                </c:pt>
                <c:pt idx="662" formatCode="General">
                  <c:v>458.69457655127081</c:v>
                </c:pt>
                <c:pt idx="663" formatCode="General">
                  <c:v>458.81473754757303</c:v>
                </c:pt>
                <c:pt idx="664" formatCode="General">
                  <c:v>457.85344957715472</c:v>
                </c:pt>
                <c:pt idx="665" formatCode="General">
                  <c:v>458.4498605079466</c:v>
                </c:pt>
                <c:pt idx="666" formatCode="General">
                  <c:v>458.08843367327842</c:v>
                </c:pt>
                <c:pt idx="667" formatCode="General">
                  <c:v>457.15831551345866</c:v>
                </c:pt>
                <c:pt idx="668" formatCode="General">
                  <c:v>456.56905590827375</c:v>
                </c:pt>
                <c:pt idx="669" formatCode="General">
                  <c:v>455.40392896165815</c:v>
                </c:pt>
                <c:pt idx="670" formatCode="General">
                  <c:v>454.13166390500896</c:v>
                </c:pt>
                <c:pt idx="671" formatCode="General">
                  <c:v>426.95578919123886</c:v>
                </c:pt>
                <c:pt idx="672" formatCode="General">
                  <c:v>422.70847276703682</c:v>
                </c:pt>
                <c:pt idx="673" formatCode="General">
                  <c:v>431.84623239260719</c:v>
                </c:pt>
                <c:pt idx="674" formatCode="General">
                  <c:v>445.23802509424672</c:v>
                </c:pt>
                <c:pt idx="675" formatCode="General">
                  <c:v>449.40928144453926</c:v>
                </c:pt>
                <c:pt idx="676" formatCode="General">
                  <c:v>448.04121666084205</c:v>
                </c:pt>
                <c:pt idx="677" formatCode="General">
                  <c:v>448.24924478797107</c:v>
                </c:pt>
                <c:pt idx="678" formatCode="General">
                  <c:v>444.60384835495057</c:v>
                </c:pt>
                <c:pt idx="679" formatCode="General">
                  <c:v>437.60806491421602</c:v>
                </c:pt>
                <c:pt idx="680" formatCode="General">
                  <c:v>435.95450714219447</c:v>
                </c:pt>
                <c:pt idx="681" formatCode="General">
                  <c:v>433.52721859984564</c:v>
                </c:pt>
                <c:pt idx="682" formatCode="General">
                  <c:v>433.44021814286469</c:v>
                </c:pt>
                <c:pt idx="683" formatCode="General">
                  <c:v>433.29019961492861</c:v>
                </c:pt>
                <c:pt idx="684" formatCode="General">
                  <c:v>432.68196868306751</c:v>
                </c:pt>
                <c:pt idx="685" formatCode="General">
                  <c:v>434.1552391624644</c:v>
                </c:pt>
                <c:pt idx="686" formatCode="General">
                  <c:v>434.52017772158109</c:v>
                </c:pt>
                <c:pt idx="687" formatCode="General">
                  <c:v>435.2095061110237</c:v>
                </c:pt>
                <c:pt idx="688" formatCode="General">
                  <c:v>435.9258669863267</c:v>
                </c:pt>
                <c:pt idx="689" formatCode="General">
                  <c:v>436.15564311614088</c:v>
                </c:pt>
                <c:pt idx="690" formatCode="General">
                  <c:v>435.77718831409402</c:v>
                </c:pt>
                <c:pt idx="691" formatCode="General">
                  <c:v>435.52037969841933</c:v>
                </c:pt>
                <c:pt idx="692" formatCode="General">
                  <c:v>436.42596797474584</c:v>
                </c:pt>
                <c:pt idx="693" formatCode="General">
                  <c:v>435.34466854032604</c:v>
                </c:pt>
                <c:pt idx="694" formatCode="General">
                  <c:v>436.92606896316494</c:v>
                </c:pt>
                <c:pt idx="695" formatCode="General">
                  <c:v>440.4132596391687</c:v>
                </c:pt>
                <c:pt idx="696" formatCode="General">
                  <c:v>438.99405413149287</c:v>
                </c:pt>
                <c:pt idx="697" formatCode="General">
                  <c:v>439.0075703744231</c:v>
                </c:pt>
                <c:pt idx="698" formatCode="General">
                  <c:v>438.53450187186445</c:v>
                </c:pt>
                <c:pt idx="699" formatCode="General">
                  <c:v>436.53409791818797</c:v>
                </c:pt>
                <c:pt idx="700" formatCode="General">
                  <c:v>437.02958744084498</c:v>
                </c:pt>
                <c:pt idx="701" formatCode="General">
                  <c:v>436.50226382503547</c:v>
                </c:pt>
                <c:pt idx="702" formatCode="General">
                  <c:v>435.23127869975116</c:v>
                </c:pt>
                <c:pt idx="703" formatCode="General">
                  <c:v>434.4876171902763</c:v>
                </c:pt>
                <c:pt idx="704" formatCode="General">
                  <c:v>438.34113592119149</c:v>
                </c:pt>
                <c:pt idx="705" formatCode="General">
                  <c:v>434.87972962254486</c:v>
                </c:pt>
                <c:pt idx="706" formatCode="General">
                  <c:v>435.5422644218952</c:v>
                </c:pt>
                <c:pt idx="707" formatCode="General">
                  <c:v>435.81268678897692</c:v>
                </c:pt>
                <c:pt idx="708" formatCode="General">
                  <c:v>434.633710792003</c:v>
                </c:pt>
                <c:pt idx="709" formatCode="General">
                  <c:v>435.16111324131509</c:v>
                </c:pt>
                <c:pt idx="710" formatCode="General">
                  <c:v>435.0529281235074</c:v>
                </c:pt>
                <c:pt idx="711" formatCode="General">
                  <c:v>435.5668074330934</c:v>
                </c:pt>
                <c:pt idx="712" formatCode="General">
                  <c:v>436.35114953719852</c:v>
                </c:pt>
                <c:pt idx="713" formatCode="General">
                  <c:v>436.31134983985709</c:v>
                </c:pt>
                <c:pt idx="714" formatCode="General">
                  <c:v>435.91878874698796</c:v>
                </c:pt>
                <c:pt idx="715" formatCode="General">
                  <c:v>434.52452003783236</c:v>
                </c:pt>
                <c:pt idx="716" formatCode="General">
                  <c:v>433.98486470335604</c:v>
                </c:pt>
                <c:pt idx="717" formatCode="General">
                  <c:v>433.93071136361266</c:v>
                </c:pt>
                <c:pt idx="718" formatCode="General">
                  <c:v>433.24025628188468</c:v>
                </c:pt>
                <c:pt idx="719" formatCode="General">
                  <c:v>431.86668942995851</c:v>
                </c:pt>
                <c:pt idx="720" formatCode="General">
                  <c:v>431.50079258627181</c:v>
                </c:pt>
                <c:pt idx="721" formatCode="General">
                  <c:v>430.53861940472513</c:v>
                </c:pt>
                <c:pt idx="722" formatCode="General">
                  <c:v>430.90444358918154</c:v>
                </c:pt>
                <c:pt idx="723" formatCode="General">
                  <c:v>430.30508000095784</c:v>
                </c:pt>
                <c:pt idx="724" formatCode="General">
                  <c:v>429.20511119734505</c:v>
                </c:pt>
                <c:pt idx="725" formatCode="General">
                  <c:v>426.23112146905868</c:v>
                </c:pt>
                <c:pt idx="726" formatCode="General">
                  <c:v>423.06701367595042</c:v>
                </c:pt>
                <c:pt idx="727" formatCode="General">
                  <c:v>419.90290588284205</c:v>
                </c:pt>
                <c:pt idx="728" formatCode="General">
                  <c:v>417.96098564930344</c:v>
                </c:pt>
                <c:pt idx="729" formatCode="General">
                  <c:v>415.24501329470399</c:v>
                </c:pt>
                <c:pt idx="730" formatCode="General">
                  <c:v>414.81045771796806</c:v>
                </c:pt>
                <c:pt idx="731" formatCode="General">
                  <c:v>414.74255840910314</c:v>
                </c:pt>
                <c:pt idx="732" formatCode="General">
                  <c:v>421.0979337188657</c:v>
                </c:pt>
                <c:pt idx="733" formatCode="General">
                  <c:v>425.90721359640247</c:v>
                </c:pt>
                <c:pt idx="734" formatCode="General">
                  <c:v>430.81081761835441</c:v>
                </c:pt>
                <c:pt idx="735" formatCode="General">
                  <c:v>434.41041613862376</c:v>
                </c:pt>
                <c:pt idx="736" formatCode="General">
                  <c:v>439.90869634374604</c:v>
                </c:pt>
                <c:pt idx="737" formatCode="General">
                  <c:v>444.32994555621633</c:v>
                </c:pt>
                <c:pt idx="738" formatCode="General">
                  <c:v>446.65820506133718</c:v>
                </c:pt>
                <c:pt idx="739" formatCode="General">
                  <c:v>447.51598487901333</c:v>
                </c:pt>
                <c:pt idx="740" formatCode="General">
                  <c:v>445.99104298092249</c:v>
                </c:pt>
                <c:pt idx="741" formatCode="General">
                  <c:v>446.91708310701114</c:v>
                </c:pt>
                <c:pt idx="742" formatCode="General">
                  <c:v>447.58589589362947</c:v>
                </c:pt>
                <c:pt idx="743" formatCode="General">
                  <c:v>445.97528550952819</c:v>
                </c:pt>
                <c:pt idx="744" formatCode="General">
                  <c:v>444.59976824481203</c:v>
                </c:pt>
                <c:pt idx="745" formatCode="General">
                  <c:v>444.36771531244398</c:v>
                </c:pt>
                <c:pt idx="746" formatCode="General">
                  <c:v>444.68166927976546</c:v>
                </c:pt>
                <c:pt idx="747" formatCode="General">
                  <c:v>445.46675127348556</c:v>
                </c:pt>
                <c:pt idx="748" formatCode="General">
                  <c:v>446.97847398125532</c:v>
                </c:pt>
                <c:pt idx="749" formatCode="General">
                  <c:v>448.10404340262426</c:v>
                </c:pt>
                <c:pt idx="750" formatCode="General">
                  <c:v>450.39007899902674</c:v>
                </c:pt>
                <c:pt idx="751" formatCode="General">
                  <c:v>453.45370774131237</c:v>
                </c:pt>
                <c:pt idx="752" formatCode="General">
                  <c:v>457.04032913890006</c:v>
                </c:pt>
                <c:pt idx="753" formatCode="General">
                  <c:v>460.94030594573644</c:v>
                </c:pt>
                <c:pt idx="754" formatCode="General">
                  <c:v>464.34015560809308</c:v>
                </c:pt>
                <c:pt idx="755" formatCode="General">
                  <c:v>469.39300253173667</c:v>
                </c:pt>
                <c:pt idx="756" formatCode="General">
                  <c:v>476.67020054676686</c:v>
                </c:pt>
                <c:pt idx="757" formatCode="General">
                  <c:v>482.38211446045085</c:v>
                </c:pt>
                <c:pt idx="758" formatCode="General">
                  <c:v>485.32045479104789</c:v>
                </c:pt>
                <c:pt idx="759" formatCode="General">
                  <c:v>486.06190515484343</c:v>
                </c:pt>
                <c:pt idx="760" formatCode="General">
                  <c:v>491.58720067811595</c:v>
                </c:pt>
                <c:pt idx="761" formatCode="General">
                  <c:v>494.63814724089326</c:v>
                </c:pt>
                <c:pt idx="762" formatCode="General">
                  <c:v>496.246078537492</c:v>
                </c:pt>
                <c:pt idx="763" formatCode="General">
                  <c:v>499.69557217378519</c:v>
                </c:pt>
                <c:pt idx="764" formatCode="General">
                  <c:v>499.92920321688069</c:v>
                </c:pt>
                <c:pt idx="765" formatCode="General">
                  <c:v>498.81602001154306</c:v>
                </c:pt>
                <c:pt idx="766" formatCode="General">
                  <c:v>502.62283171374719</c:v>
                </c:pt>
                <c:pt idx="767" formatCode="General">
                  <c:v>505.70126428159449</c:v>
                </c:pt>
                <c:pt idx="768" formatCode="General">
                  <c:v>506.15478336525058</c:v>
                </c:pt>
                <c:pt idx="769" formatCode="General">
                  <c:v>500.83624138419299</c:v>
                </c:pt>
                <c:pt idx="770" formatCode="General">
                  <c:v>500.63009634616742</c:v>
                </c:pt>
                <c:pt idx="771" formatCode="General">
                  <c:v>500.73246321072281</c:v>
                </c:pt>
                <c:pt idx="772" formatCode="General">
                  <c:v>502.69876215182376</c:v>
                </c:pt>
                <c:pt idx="773" formatCode="General">
                  <c:v>505.68258641908886</c:v>
                </c:pt>
                <c:pt idx="774" formatCode="General">
                  <c:v>506.45260558483471</c:v>
                </c:pt>
                <c:pt idx="775" formatCode="General">
                  <c:v>507.25012543507142</c:v>
                </c:pt>
                <c:pt idx="776" formatCode="General">
                  <c:v>507.9651432318355</c:v>
                </c:pt>
                <c:pt idx="777" formatCode="General">
                  <c:v>507.67638604468078</c:v>
                </c:pt>
                <c:pt idx="778" formatCode="General">
                  <c:v>505.83384018378899</c:v>
                </c:pt>
                <c:pt idx="779" formatCode="General">
                  <c:v>505.69633676133435</c:v>
                </c:pt>
                <c:pt idx="780" formatCode="General">
                  <c:v>504.5000569859792</c:v>
                </c:pt>
                <c:pt idx="781" formatCode="General">
                  <c:v>506.6863614030076</c:v>
                </c:pt>
                <c:pt idx="782" formatCode="General">
                  <c:v>505.80633949929808</c:v>
                </c:pt>
                <c:pt idx="783" formatCode="General">
                  <c:v>503.34502823736045</c:v>
                </c:pt>
                <c:pt idx="784" formatCode="General">
                  <c:v>503.86754124268799</c:v>
                </c:pt>
                <c:pt idx="785" formatCode="General">
                  <c:v>497.79167882459899</c:v>
                </c:pt>
                <c:pt idx="786" formatCode="General">
                  <c:v>496.34772815670067</c:v>
                </c:pt>
                <c:pt idx="787" formatCode="General">
                  <c:v>497.13665045262502</c:v>
                </c:pt>
                <c:pt idx="788" formatCode="General">
                  <c:v>498.11404646464661</c:v>
                </c:pt>
                <c:pt idx="789" formatCode="General">
                  <c:v>500.23403218086253</c:v>
                </c:pt>
                <c:pt idx="790" formatCode="General">
                  <c:v>502.36939693654642</c:v>
                </c:pt>
                <c:pt idx="791" formatCode="General">
                  <c:v>505.4609009176944</c:v>
                </c:pt>
                <c:pt idx="792" formatCode="General">
                  <c:v>508.93884289648588</c:v>
                </c:pt>
                <c:pt idx="793" formatCode="General">
                  <c:v>513.31790962226194</c:v>
                </c:pt>
                <c:pt idx="794" formatCode="General">
                  <c:v>513.73199812393364</c:v>
                </c:pt>
                <c:pt idx="795" formatCode="General">
                  <c:v>524.30636969191994</c:v>
                </c:pt>
                <c:pt idx="796" formatCode="General">
                  <c:v>525.87292149202256</c:v>
                </c:pt>
                <c:pt idx="797" formatCode="General">
                  <c:v>529.75063185802287</c:v>
                </c:pt>
                <c:pt idx="798" formatCode="General">
                  <c:v>534.61397913486974</c:v>
                </c:pt>
                <c:pt idx="799" formatCode="General">
                  <c:v>534.41982116169572</c:v>
                </c:pt>
                <c:pt idx="800" formatCode="General">
                  <c:v>532.58918884319701</c:v>
                </c:pt>
                <c:pt idx="801" formatCode="General">
                  <c:v>534.65558441483563</c:v>
                </c:pt>
                <c:pt idx="802" formatCode="General">
                  <c:v>539.91171811719153</c:v>
                </c:pt>
                <c:pt idx="803" formatCode="General">
                  <c:v>540.72995528985382</c:v>
                </c:pt>
                <c:pt idx="804" formatCode="General">
                  <c:v>542.94890355470056</c:v>
                </c:pt>
                <c:pt idx="805" formatCode="General">
                  <c:v>542.60219288831831</c:v>
                </c:pt>
                <c:pt idx="806" formatCode="General">
                  <c:v>547.51161592429185</c:v>
                </c:pt>
                <c:pt idx="807" formatCode="General">
                  <c:v>546.47148392514498</c:v>
                </c:pt>
                <c:pt idx="808" formatCode="General">
                  <c:v>545.97222056555438</c:v>
                </c:pt>
                <c:pt idx="809" formatCode="General">
                  <c:v>539.75916542398329</c:v>
                </c:pt>
                <c:pt idx="810" formatCode="General">
                  <c:v>535.4599531608427</c:v>
                </c:pt>
                <c:pt idx="811" formatCode="General">
                  <c:v>534.71105812145686</c:v>
                </c:pt>
                <c:pt idx="812" formatCode="General">
                  <c:v>534.10084734862403</c:v>
                </c:pt>
                <c:pt idx="813" formatCode="General">
                  <c:v>534.77171558511202</c:v>
                </c:pt>
                <c:pt idx="814" formatCode="General">
                  <c:v>532.93745026816907</c:v>
                </c:pt>
                <c:pt idx="815" formatCode="General">
                  <c:v>529.36619127987854</c:v>
                </c:pt>
                <c:pt idx="816" formatCode="General">
                  <c:v>527.49023811482323</c:v>
                </c:pt>
                <c:pt idx="817" formatCode="General">
                  <c:v>527.18482727873266</c:v>
                </c:pt>
                <c:pt idx="818" formatCode="General">
                  <c:v>526.37422978538962</c:v>
                </c:pt>
                <c:pt idx="819" formatCode="General">
                  <c:v>527.44519862390132</c:v>
                </c:pt>
                <c:pt idx="820" formatCode="General">
                  <c:v>524.62173532237045</c:v>
                </c:pt>
                <c:pt idx="821" formatCode="General">
                  <c:v>525.30326094687791</c:v>
                </c:pt>
                <c:pt idx="822" formatCode="General">
                  <c:v>534.23336393694206</c:v>
                </c:pt>
                <c:pt idx="823" formatCode="General">
                  <c:v>541.09844191305069</c:v>
                </c:pt>
                <c:pt idx="824" formatCode="General">
                  <c:v>541.55793211101593</c:v>
                </c:pt>
                <c:pt idx="825" formatCode="General">
                  <c:v>544.34830321306799</c:v>
                </c:pt>
                <c:pt idx="826" formatCode="General">
                  <c:v>543.38741823464181</c:v>
                </c:pt>
                <c:pt idx="827" formatCode="General">
                  <c:v>539.97155537353729</c:v>
                </c:pt>
                <c:pt idx="828" formatCode="General">
                  <c:v>537.53435785495765</c:v>
                </c:pt>
                <c:pt idx="829" formatCode="General">
                  <c:v>533.61100053739699</c:v>
                </c:pt>
                <c:pt idx="830" formatCode="General">
                  <c:v>532.42464002668146</c:v>
                </c:pt>
                <c:pt idx="831" formatCode="General">
                  <c:v>531.02122653570291</c:v>
                </c:pt>
                <c:pt idx="832" formatCode="General">
                  <c:v>531.70901613969056</c:v>
                </c:pt>
                <c:pt idx="833" formatCode="General">
                  <c:v>532.36694327789223</c:v>
                </c:pt>
                <c:pt idx="834" formatCode="General">
                  <c:v>534.19852892868028</c:v>
                </c:pt>
                <c:pt idx="835" formatCode="General">
                  <c:v>532.95347395893612</c:v>
                </c:pt>
                <c:pt idx="836" formatCode="General">
                  <c:v>532.30757070086372</c:v>
                </c:pt>
                <c:pt idx="837" formatCode="General">
                  <c:v>530.60064951005518</c:v>
                </c:pt>
                <c:pt idx="838" formatCode="General">
                  <c:v>530.65661413926193</c:v>
                </c:pt>
                <c:pt idx="839" formatCode="General">
                  <c:v>530.85249034148592</c:v>
                </c:pt>
                <c:pt idx="840" formatCode="General">
                  <c:v>531.21626043133028</c:v>
                </c:pt>
                <c:pt idx="841" formatCode="General">
                  <c:v>526.66427077169863</c:v>
                </c:pt>
                <c:pt idx="842" formatCode="General">
                  <c:v>525.53436953169057</c:v>
                </c:pt>
                <c:pt idx="843" formatCode="General">
                  <c:v>519.79473543896552</c:v>
                </c:pt>
                <c:pt idx="844" formatCode="General">
                  <c:v>515.94960159689549</c:v>
                </c:pt>
                <c:pt idx="845" formatCode="General">
                  <c:v>513.50780127382905</c:v>
                </c:pt>
                <c:pt idx="846" formatCode="General">
                  <c:v>511.17826763228288</c:v>
                </c:pt>
                <c:pt idx="847" formatCode="General">
                  <c:v>510.60290088949137</c:v>
                </c:pt>
                <c:pt idx="848" formatCode="General">
                  <c:v>510.05067492897274</c:v>
                </c:pt>
                <c:pt idx="849" formatCode="General">
                  <c:v>509.43301021556726</c:v>
                </c:pt>
                <c:pt idx="850" formatCode="General">
                  <c:v>511.59483671248648</c:v>
                </c:pt>
                <c:pt idx="851" formatCode="General">
                  <c:v>513.04073365523118</c:v>
                </c:pt>
                <c:pt idx="852" formatCode="General">
                  <c:v>514.14972257248189</c:v>
                </c:pt>
                <c:pt idx="853" formatCode="General">
                  <c:v>515.62369518401772</c:v>
                </c:pt>
                <c:pt idx="854" formatCode="General">
                  <c:v>516.6203814261039</c:v>
                </c:pt>
                <c:pt idx="855" formatCode="General">
                  <c:v>518.29088371917783</c:v>
                </c:pt>
                <c:pt idx="856" formatCode="General">
                  <c:v>518.9366241013746</c:v>
                </c:pt>
                <c:pt idx="857" formatCode="General">
                  <c:v>520.11879650140406</c:v>
                </c:pt>
                <c:pt idx="858" formatCode="General">
                  <c:v>521.24222389273496</c:v>
                </c:pt>
                <c:pt idx="859" formatCode="General">
                  <c:v>525.20230544717617</c:v>
                </c:pt>
                <c:pt idx="860" formatCode="General">
                  <c:v>527.519374441796</c:v>
                </c:pt>
                <c:pt idx="861" formatCode="General">
                  <c:v>531.24072767557948</c:v>
                </c:pt>
                <c:pt idx="862" formatCode="General">
                  <c:v>532.05521253429436</c:v>
                </c:pt>
                <c:pt idx="863" formatCode="General">
                  <c:v>533.05225434410056</c:v>
                </c:pt>
                <c:pt idx="864" formatCode="General">
                  <c:v>538.32014714825277</c:v>
                </c:pt>
                <c:pt idx="865" formatCode="General">
                  <c:v>543.2596383671023</c:v>
                </c:pt>
                <c:pt idx="866" formatCode="General">
                  <c:v>546.35281159727799</c:v>
                </c:pt>
                <c:pt idx="867" formatCode="General">
                  <c:v>552.3282598828448</c:v>
                </c:pt>
                <c:pt idx="868" formatCode="General">
                  <c:v>557.06643887634129</c:v>
                </c:pt>
                <c:pt idx="869" formatCode="General">
                  <c:v>560.77824675255226</c:v>
                </c:pt>
                <c:pt idx="870" formatCode="General">
                  <c:v>566.40219808014467</c:v>
                </c:pt>
                <c:pt idx="871" formatCode="General">
                  <c:v>567.61134761557696</c:v>
                </c:pt>
                <c:pt idx="872" formatCode="General">
                  <c:v>569.62191021519118</c:v>
                </c:pt>
                <c:pt idx="873" formatCode="General">
                  <c:v>573.91017310248037</c:v>
                </c:pt>
                <c:pt idx="874" formatCode="General">
                  <c:v>577.87505878843297</c:v>
                </c:pt>
                <c:pt idx="875" formatCode="General">
                  <c:v>578.29500566396132</c:v>
                </c:pt>
                <c:pt idx="876" formatCode="General">
                  <c:v>580.50320480515302</c:v>
                </c:pt>
                <c:pt idx="877" formatCode="General">
                  <c:v>578.04183633567163</c:v>
                </c:pt>
                <c:pt idx="878" formatCode="General">
                  <c:v>572.28242864531671</c:v>
                </c:pt>
                <c:pt idx="879" formatCode="General">
                  <c:v>568.95762210779264</c:v>
                </c:pt>
                <c:pt idx="880" formatCode="General">
                  <c:v>564.95018269213801</c:v>
                </c:pt>
                <c:pt idx="881" formatCode="General">
                  <c:v>562.63801070357715</c:v>
                </c:pt>
                <c:pt idx="882" formatCode="General">
                  <c:v>559.39188647275262</c:v>
                </c:pt>
                <c:pt idx="883" formatCode="General">
                  <c:v>558.77088879381222</c:v>
                </c:pt>
                <c:pt idx="884" formatCode="General">
                  <c:v>559.57536305971223</c:v>
                </c:pt>
                <c:pt idx="885" formatCode="General">
                  <c:v>559.52985788888941</c:v>
                </c:pt>
                <c:pt idx="886" formatCode="General">
                  <c:v>560.01046863512454</c:v>
                </c:pt>
                <c:pt idx="887" formatCode="General">
                  <c:v>559.82670570274058</c:v>
                </c:pt>
                <c:pt idx="888" formatCode="General">
                  <c:v>562.27216626446591</c:v>
                </c:pt>
                <c:pt idx="889" formatCode="General">
                  <c:v>563.31820141803632</c:v>
                </c:pt>
                <c:pt idx="890" formatCode="General">
                  <c:v>561.77741990804748</c:v>
                </c:pt>
                <c:pt idx="891" formatCode="General">
                  <c:v>556.81582073367963</c:v>
                </c:pt>
                <c:pt idx="892" formatCode="General">
                  <c:v>555.31744605424092</c:v>
                </c:pt>
                <c:pt idx="893" formatCode="General">
                  <c:v>555.26090361350737</c:v>
                </c:pt>
                <c:pt idx="894" formatCode="General">
                  <c:v>555.31744605424092</c:v>
                </c:pt>
                <c:pt idx="895" formatCode="General">
                  <c:v>554.63893676543842</c:v>
                </c:pt>
                <c:pt idx="896" formatCode="General">
                  <c:v>555.38812410515777</c:v>
                </c:pt>
                <c:pt idx="897" formatCode="General">
                  <c:v>556.57551536056201</c:v>
                </c:pt>
                <c:pt idx="898" formatCode="General">
                  <c:v>561.42402965346264</c:v>
                </c:pt>
                <c:pt idx="899" formatCode="General">
                  <c:v>564.0108463170219</c:v>
                </c:pt>
                <c:pt idx="900" formatCode="General">
                  <c:v>567.05000250644946</c:v>
                </c:pt>
                <c:pt idx="901" formatCode="General">
                  <c:v>565.01882159505874</c:v>
                </c:pt>
                <c:pt idx="902" formatCode="General">
                  <c:v>562.68561075432535</c:v>
                </c:pt>
                <c:pt idx="903" formatCode="General">
                  <c:v>562.15773170068121</c:v>
                </c:pt>
                <c:pt idx="904" formatCode="General">
                  <c:v>560.60821014602732</c:v>
                </c:pt>
                <c:pt idx="905" formatCode="General">
                  <c:v>560.03927394822654</c:v>
                </c:pt>
                <c:pt idx="906" formatCode="General">
                  <c:v>560.54293740625906</c:v>
                </c:pt>
                <c:pt idx="907" formatCode="General">
                  <c:v>558.26106493648501</c:v>
                </c:pt>
                <c:pt idx="908" formatCode="General">
                  <c:v>559.75989833611811</c:v>
                </c:pt>
                <c:pt idx="909" formatCode="General">
                  <c:v>559.71723479365198</c:v>
                </c:pt>
                <c:pt idx="910" formatCode="General">
                  <c:v>560.01587959091478</c:v>
                </c:pt>
                <c:pt idx="911" formatCode="General">
                  <c:v>557.97301469576314</c:v>
                </c:pt>
                <c:pt idx="912" formatCode="General">
                  <c:v>556.87708014658142</c:v>
                </c:pt>
                <c:pt idx="913" formatCode="General">
                  <c:v>557.35693138218483</c:v>
                </c:pt>
                <c:pt idx="914" formatCode="General">
                  <c:v>555.76244922854994</c:v>
                </c:pt>
                <c:pt idx="915" formatCode="General">
                  <c:v>555.83363146755153</c:v>
                </c:pt>
                <c:pt idx="916" formatCode="General">
                  <c:v>556.24648845376055</c:v>
                </c:pt>
                <c:pt idx="917" formatCode="General">
                  <c:v>556.24648845376055</c:v>
                </c:pt>
                <c:pt idx="918" formatCode="General">
                  <c:v>557.2786341410565</c:v>
                </c:pt>
                <c:pt idx="919" formatCode="General">
                  <c:v>557.68396110509605</c:v>
                </c:pt>
                <c:pt idx="920" formatCode="General">
                  <c:v>557.61268430221469</c:v>
                </c:pt>
                <c:pt idx="921" formatCode="General">
                  <c:v>557.61268430221469</c:v>
                </c:pt>
                <c:pt idx="922" formatCode="General">
                  <c:v>558.29694160987663</c:v>
                </c:pt>
                <c:pt idx="923" formatCode="General">
                  <c:v>559.06673108099642</c:v>
                </c:pt>
                <c:pt idx="924" formatCode="General">
                  <c:v>560.01129724142879</c:v>
                </c:pt>
                <c:pt idx="925" formatCode="General">
                  <c:v>561.66919251437901</c:v>
                </c:pt>
                <c:pt idx="926" formatCode="General">
                  <c:v>563.08412037663811</c:v>
                </c:pt>
                <c:pt idx="927" formatCode="General">
                  <c:v>568.15311406967623</c:v>
                </c:pt>
                <c:pt idx="928" formatCode="General">
                  <c:v>572.40064030822168</c:v>
                </c:pt>
                <c:pt idx="929" formatCode="General">
                  <c:v>574.10251109066917</c:v>
                </c:pt>
                <c:pt idx="930" formatCode="General">
                  <c:v>575.28953020783842</c:v>
                </c:pt>
                <c:pt idx="931" formatCode="General">
                  <c:v>576.69107085220708</c:v>
                </c:pt>
                <c:pt idx="932" formatCode="General">
                  <c:v>576.63386511162059</c:v>
                </c:pt>
                <c:pt idx="933" formatCode="General">
                  <c:v>576.81978376852658</c:v>
                </c:pt>
                <c:pt idx="934" formatCode="General">
                  <c:v>577.59206126644392</c:v>
                </c:pt>
                <c:pt idx="935" formatCode="General">
                  <c:v>577.93529570996282</c:v>
                </c:pt>
                <c:pt idx="936" formatCode="General">
                  <c:v>579.16521913257191</c:v>
                </c:pt>
                <c:pt idx="937" formatCode="General">
                  <c:v>581.28183153427119</c:v>
                </c:pt>
                <c:pt idx="938" formatCode="General">
                  <c:v>586.28733383558733</c:v>
                </c:pt>
                <c:pt idx="939" formatCode="General">
                  <c:v>585.52935777281664</c:v>
                </c:pt>
                <c:pt idx="940" formatCode="General">
                  <c:v>589.80548688165527</c:v>
                </c:pt>
                <c:pt idx="941" formatCode="General">
                  <c:v>593.20922844655013</c:v>
                </c:pt>
                <c:pt idx="942" formatCode="General">
                  <c:v>594.48205617459905</c:v>
                </c:pt>
                <c:pt idx="943" formatCode="General">
                  <c:v>592.8516925678847</c:v>
                </c:pt>
                <c:pt idx="944" formatCode="General">
                  <c:v>590.33463998207992</c:v>
                </c:pt>
                <c:pt idx="945" formatCode="General">
                  <c:v>590.07721414944092</c:v>
                </c:pt>
                <c:pt idx="946" formatCode="General">
                  <c:v>589.9554610645115</c:v>
                </c:pt>
                <c:pt idx="947" formatCode="General">
                  <c:v>591.31434402448451</c:v>
                </c:pt>
                <c:pt idx="948" formatCode="General">
                  <c:v>592.47297054825094</c:v>
                </c:pt>
                <c:pt idx="949" formatCode="General">
                  <c:v>593.74602932127834</c:v>
                </c:pt>
                <c:pt idx="950" formatCode="General">
                  <c:v>594.74731150231116</c:v>
                </c:pt>
                <c:pt idx="951" formatCode="General">
                  <c:v>591.40016821143013</c:v>
                </c:pt>
                <c:pt idx="952" formatCode="General">
                  <c:v>590.77079084049524</c:v>
                </c:pt>
                <c:pt idx="953" formatCode="General">
                  <c:v>591.88650527078903</c:v>
                </c:pt>
                <c:pt idx="954" formatCode="General">
                  <c:v>594.87604778272964</c:v>
                </c:pt>
                <c:pt idx="955" formatCode="General">
                  <c:v>596.13480252459942</c:v>
                </c:pt>
                <c:pt idx="956" formatCode="General">
                  <c:v>596.62113958395832</c:v>
                </c:pt>
                <c:pt idx="957" formatCode="General">
                  <c:v>597.59381370267579</c:v>
                </c:pt>
                <c:pt idx="958" formatCode="General">
                  <c:v>594.23236638063725</c:v>
                </c:pt>
                <c:pt idx="959" formatCode="General">
                  <c:v>596.13480252459954</c:v>
                </c:pt>
                <c:pt idx="960" formatCode="General">
                  <c:v>599.16725713001313</c:v>
                </c:pt>
                <c:pt idx="961" formatCode="General">
                  <c:v>600.16853931104595</c:v>
                </c:pt>
                <c:pt idx="962" formatCode="General">
                  <c:v>600.61196427693187</c:v>
                </c:pt>
                <c:pt idx="963" formatCode="General">
                  <c:v>600.84082877545359</c:v>
                </c:pt>
                <c:pt idx="964" formatCode="General">
                  <c:v>601.38623914741652</c:v>
                </c:pt>
                <c:pt idx="965" formatCode="General">
                  <c:v>600.52791296580324</c:v>
                </c:pt>
                <c:pt idx="966" formatCode="General">
                  <c:v>603.82823196485003</c:v>
                </c:pt>
                <c:pt idx="967" formatCode="General">
                  <c:v>605.86166116159177</c:v>
                </c:pt>
                <c:pt idx="968" formatCode="General">
                  <c:v>606.83541598820057</c:v>
                </c:pt>
                <c:pt idx="969" formatCode="General">
                  <c:v>609.1552436633566</c:v>
                </c:pt>
                <c:pt idx="970" formatCode="General">
                  <c:v>611.47507133851263</c:v>
                </c:pt>
                <c:pt idx="971" formatCode="General">
                  <c:v>614.3963358183388</c:v>
                </c:pt>
                <c:pt idx="972" formatCode="General">
                  <c:v>619.29374979922386</c:v>
                </c:pt>
                <c:pt idx="973" formatCode="General">
                  <c:v>620.23476911399939</c:v>
                </c:pt>
                <c:pt idx="974" formatCode="General">
                  <c:v>620.62257743149462</c:v>
                </c:pt>
                <c:pt idx="975" formatCode="General">
                  <c:v>628.85273172500399</c:v>
                </c:pt>
                <c:pt idx="976" formatCode="General">
                  <c:v>629.72049929538309</c:v>
                </c:pt>
                <c:pt idx="977" formatCode="General">
                  <c:v>628.99467176353903</c:v>
                </c:pt>
                <c:pt idx="978" formatCode="General">
                  <c:v>629.79875924519388</c:v>
                </c:pt>
                <c:pt idx="979" formatCode="General">
                  <c:v>631.78228684351961</c:v>
                </c:pt>
                <c:pt idx="980" formatCode="General">
                  <c:v>631.98351428103092</c:v>
                </c:pt>
                <c:pt idx="981" formatCode="General">
                  <c:v>633.866428160601</c:v>
                </c:pt>
                <c:pt idx="982" formatCode="General">
                  <c:v>637.79036319207148</c:v>
                </c:pt>
                <c:pt idx="983" formatCode="General">
                  <c:v>640.40002105413441</c:v>
                </c:pt>
                <c:pt idx="984" formatCode="General">
                  <c:v>642.83631764729898</c:v>
                </c:pt>
                <c:pt idx="985" formatCode="General">
                  <c:v>642.74982191026356</c:v>
                </c:pt>
                <c:pt idx="986" formatCode="General">
                  <c:v>642.39583595648207</c:v>
                </c:pt>
                <c:pt idx="987" formatCode="General">
                  <c:v>642.33807953158157</c:v>
                </c:pt>
                <c:pt idx="988" formatCode="General">
                  <c:v>646.97303262985145</c:v>
                </c:pt>
                <c:pt idx="989" formatCode="General">
                  <c:v>652.64760137633141</c:v>
                </c:pt>
                <c:pt idx="990" formatCode="General">
                  <c:v>653.62946059964088</c:v>
                </c:pt>
                <c:pt idx="991" formatCode="General">
                  <c:v>655.95415670188845</c:v>
                </c:pt>
                <c:pt idx="992" formatCode="General">
                  <c:v>652.63316227010625</c:v>
                </c:pt>
                <c:pt idx="993" formatCode="General">
                  <c:v>653.39843490003864</c:v>
                </c:pt>
                <c:pt idx="994" formatCode="General">
                  <c:v>655.67981368361086</c:v>
                </c:pt>
                <c:pt idx="995" formatCode="General">
                  <c:v>657.09484609367451</c:v>
                </c:pt>
                <c:pt idx="996" formatCode="General">
                  <c:v>656.06966955168957</c:v>
                </c:pt>
                <c:pt idx="997" formatCode="General">
                  <c:v>653.83160808679281</c:v>
                </c:pt>
                <c:pt idx="998" formatCode="General">
                  <c:v>655.10224943460514</c:v>
                </c:pt>
                <c:pt idx="999" formatCode="General">
                  <c:v>652.64760137633129</c:v>
                </c:pt>
                <c:pt idx="1000" formatCode="General">
                  <c:v>652.61872316388099</c:v>
                </c:pt>
                <c:pt idx="1001" formatCode="General">
                  <c:v>653.73053434321673</c:v>
                </c:pt>
                <c:pt idx="1002" formatCode="General">
                  <c:v>655.01561479725422</c:v>
                </c:pt>
                <c:pt idx="1003" formatCode="General">
                  <c:v>654.48136786692407</c:v>
                </c:pt>
                <c:pt idx="1004" formatCode="General">
                  <c:v>653.97599914904424</c:v>
                </c:pt>
                <c:pt idx="1005" formatCode="General">
                  <c:v>655.89640027698795</c:v>
                </c:pt>
                <c:pt idx="1006" formatCode="General">
                  <c:v>657.64353213022991</c:v>
                </c:pt>
                <c:pt idx="1007" formatCode="General">
                  <c:v>658.27885280413602</c:v>
                </c:pt>
                <c:pt idx="1008" formatCode="General">
                  <c:v>658.19221816678521</c:v>
                </c:pt>
                <c:pt idx="1009" formatCode="General">
                  <c:v>659.21739470877026</c:v>
                </c:pt>
                <c:pt idx="1010" formatCode="General">
                  <c:v>658.55319582241373</c:v>
                </c:pt>
                <c:pt idx="1011" formatCode="General">
                  <c:v>658.46656118506291</c:v>
                </c:pt>
                <c:pt idx="1012" formatCode="General">
                  <c:v>658.79866062824124</c:v>
                </c:pt>
                <c:pt idx="1013" formatCode="General">
                  <c:v>658.69758688466527</c:v>
                </c:pt>
                <c:pt idx="1014" formatCode="General">
                  <c:v>659.22089756605192</c:v>
                </c:pt>
                <c:pt idx="1015" formatCode="General">
                  <c:v>659.55368395449852</c:v>
                </c:pt>
                <c:pt idx="1016" formatCode="General">
                  <c:v>660.08903597069548</c:v>
                </c:pt>
                <c:pt idx="1017" formatCode="General">
                  <c:v>660.19031878457054</c:v>
                </c:pt>
                <c:pt idx="1018" formatCode="General">
                  <c:v>655.57617141467733</c:v>
                </c:pt>
                <c:pt idx="1019" formatCode="General">
                  <c:v>654.24319889119181</c:v>
                </c:pt>
                <c:pt idx="1020" formatCode="General">
                  <c:v>655.06120756670111</c:v>
                </c:pt>
                <c:pt idx="1021" formatCode="General">
                  <c:v>655.22066392296551</c:v>
                </c:pt>
                <c:pt idx="1022" formatCode="General">
                  <c:v>654.29291785015425</c:v>
                </c:pt>
                <c:pt idx="1023" formatCode="General">
                  <c:v>655.46290432873707</c:v>
                </c:pt>
                <c:pt idx="1024" formatCode="General">
                  <c:v>656.24573700962685</c:v>
                </c:pt>
                <c:pt idx="1025" formatCode="General">
                  <c:v>658.84591265757251</c:v>
                </c:pt>
                <c:pt idx="1026" formatCode="General">
                  <c:v>660.33979565417644</c:v>
                </c:pt>
                <c:pt idx="1027" formatCode="General">
                  <c:v>661.78147332368167</c:v>
                </c:pt>
                <c:pt idx="1028" formatCode="General">
                  <c:v>660.74144173385503</c:v>
                </c:pt>
                <c:pt idx="1029" formatCode="General">
                  <c:v>661.69905905427129</c:v>
                </c:pt>
                <c:pt idx="1030" formatCode="General">
                  <c:v>662.64216702134786</c:v>
                </c:pt>
                <c:pt idx="1031" formatCode="General">
                  <c:v>662.11983030112083</c:v>
                </c:pt>
                <c:pt idx="1032" formatCode="General">
                  <c:v>664.33976136208571</c:v>
                </c:pt>
                <c:pt idx="1033" formatCode="General">
                  <c:v>665.12326644242626</c:v>
                </c:pt>
                <c:pt idx="1034" formatCode="General">
                  <c:v>667.15457590997585</c:v>
                </c:pt>
                <c:pt idx="1035" formatCode="General">
                  <c:v>669.72273145109216</c:v>
                </c:pt>
                <c:pt idx="1036" formatCode="General">
                  <c:v>669.31646955758231</c:v>
                </c:pt>
                <c:pt idx="1037" formatCode="General">
                  <c:v>673.29203237264369</c:v>
                </c:pt>
                <c:pt idx="1038" formatCode="General">
                  <c:v>678.04443561354844</c:v>
                </c:pt>
                <c:pt idx="1039" formatCode="General">
                  <c:v>676.39328372154341</c:v>
                </c:pt>
                <c:pt idx="1040" formatCode="General">
                  <c:v>676.72413037494641</c:v>
                </c:pt>
                <c:pt idx="1041" formatCode="General">
                  <c:v>687.19928568022999</c:v>
                </c:pt>
                <c:pt idx="1042" formatCode="General">
                  <c:v>696.87425551080457</c:v>
                </c:pt>
                <c:pt idx="1043" formatCode="General">
                  <c:v>700.6880069697861</c:v>
                </c:pt>
                <c:pt idx="1044" formatCode="General">
                  <c:v>707.26833065876065</c:v>
                </c:pt>
                <c:pt idx="1045" formatCode="General">
                  <c:v>706.39483636376406</c:v>
                </c:pt>
                <c:pt idx="1046" formatCode="General">
                  <c:v>709.9761629732501</c:v>
                </c:pt>
                <c:pt idx="1047" formatCode="General">
                  <c:v>708.35210037281558</c:v>
                </c:pt>
                <c:pt idx="1048" formatCode="General">
                  <c:v>707.43441375940608</c:v>
                </c:pt>
                <c:pt idx="1049" formatCode="General">
                  <c:v>709.8378786992879</c:v>
                </c:pt>
                <c:pt idx="1050" formatCode="General">
                  <c:v>711.93544810136655</c:v>
                </c:pt>
                <c:pt idx="1051" formatCode="General">
                  <c:v>714.80503957504368</c:v>
                </c:pt>
                <c:pt idx="1052" formatCode="General">
                  <c:v>715.51879582991751</c:v>
                </c:pt>
                <c:pt idx="1053" formatCode="General">
                  <c:v>720.850118060201</c:v>
                </c:pt>
                <c:pt idx="1054" formatCode="General">
                  <c:v>721.98630148632697</c:v>
                </c:pt>
                <c:pt idx="1055" formatCode="General">
                  <c:v>725.8265052305436</c:v>
                </c:pt>
                <c:pt idx="1056" formatCode="General">
                  <c:v>730.95622714840783</c:v>
                </c:pt>
                <c:pt idx="1057" formatCode="General">
                  <c:v>733.75425728542473</c:v>
                </c:pt>
                <c:pt idx="1058" formatCode="General">
                  <c:v>734.92010317584834</c:v>
                </c:pt>
                <c:pt idx="1059" formatCode="General">
                  <c:v>745.52930077870406</c:v>
                </c:pt>
                <c:pt idx="1060" formatCode="General">
                  <c:v>753.26760287639149</c:v>
                </c:pt>
                <c:pt idx="1061" formatCode="General">
                  <c:v>767.0828766779124</c:v>
                </c:pt>
                <c:pt idx="1062" formatCode="General">
                  <c:v>778.71218943488896</c:v>
                </c:pt>
                <c:pt idx="1063" formatCode="General">
                  <c:v>783.0258192294566</c:v>
                </c:pt>
                <c:pt idx="1064" formatCode="General">
                  <c:v>780.79613896402122</c:v>
                </c:pt>
                <c:pt idx="1065" formatCode="General">
                  <c:v>769.16682620704466</c:v>
                </c:pt>
                <c:pt idx="1066" formatCode="General">
                  <c:v>760.08780133537016</c:v>
                </c:pt>
                <c:pt idx="1067" formatCode="General">
                  <c:v>747.1906311725578</c:v>
                </c:pt>
                <c:pt idx="1068" formatCode="General">
                  <c:v>746.46670078089937</c:v>
                </c:pt>
                <c:pt idx="1069" formatCode="General">
                  <c:v>747.33867994768684</c:v>
                </c:pt>
                <c:pt idx="1070" formatCode="General">
                  <c:v>749.03008524042377</c:v>
                </c:pt>
                <c:pt idx="1071" formatCode="General">
                  <c:v>751.21724725689376</c:v>
                </c:pt>
                <c:pt idx="1072" formatCode="General">
                  <c:v>750.53193649173306</c:v>
                </c:pt>
                <c:pt idx="1073" formatCode="General">
                  <c:v>746.58046378197719</c:v>
                </c:pt>
                <c:pt idx="1074" formatCode="General">
                  <c:v>746.91582862450264</c:v>
                </c:pt>
                <c:pt idx="1075" formatCode="General">
                  <c:v>747.61572046977312</c:v>
                </c:pt>
                <c:pt idx="1076" formatCode="General">
                  <c:v>747.49907182889467</c:v>
                </c:pt>
                <c:pt idx="1077" formatCode="General">
                  <c:v>749.93411220723135</c:v>
                </c:pt>
                <c:pt idx="1078" formatCode="General">
                  <c:v>747.83443667142012</c:v>
                </c:pt>
                <c:pt idx="1079" formatCode="General">
                  <c:v>747.95108531229857</c:v>
                </c:pt>
                <c:pt idx="1080" formatCode="General">
                  <c:v>750.06534192821948</c:v>
                </c:pt>
                <c:pt idx="1081" formatCode="General">
                  <c:v>748.88427443932574</c:v>
                </c:pt>
                <c:pt idx="1082" formatCode="General">
                  <c:v>747.60113938966333</c:v>
                </c:pt>
                <c:pt idx="1083" formatCode="General">
                  <c:v>735.42593749798027</c:v>
                </c:pt>
                <c:pt idx="1084" formatCode="General">
                  <c:v>735.1634780560039</c:v>
                </c:pt>
                <c:pt idx="1085" formatCode="General">
                  <c:v>732.3493295948125</c:v>
                </c:pt>
                <c:pt idx="1086" formatCode="General">
                  <c:v>732.21809987382437</c:v>
                </c:pt>
                <c:pt idx="1087" formatCode="General">
                  <c:v>734.52191053117281</c:v>
                </c:pt>
                <c:pt idx="1088" formatCode="General">
                  <c:v>735.03527766459365</c:v>
                </c:pt>
                <c:pt idx="1089" formatCode="General">
                  <c:v>733.42822804336799</c:v>
                </c:pt>
                <c:pt idx="1090" formatCode="General">
                  <c:v>729.57130895242642</c:v>
                </c:pt>
                <c:pt idx="1091" formatCode="General">
                  <c:v>723.21375665083247</c:v>
                </c:pt>
                <c:pt idx="1092" formatCode="General">
                  <c:v>714.78050137441824</c:v>
                </c:pt>
                <c:pt idx="1093" formatCode="General">
                  <c:v>709.76158133595072</c:v>
                </c:pt>
                <c:pt idx="1094" formatCode="General">
                  <c:v>697.74609365454876</c:v>
                </c:pt>
                <c:pt idx="1095" formatCode="General">
                  <c:v>691.91984588781008</c:v>
                </c:pt>
                <c:pt idx="1096" formatCode="General">
                  <c:v>689.41808469935461</c:v>
                </c:pt>
                <c:pt idx="1097" formatCode="General">
                  <c:v>685.29237326576128</c:v>
                </c:pt>
                <c:pt idx="1098" formatCode="General">
                  <c:v>683.47823064957129</c:v>
                </c:pt>
                <c:pt idx="1099" formatCode="General">
                  <c:v>682.57115934147635</c:v>
                </c:pt>
                <c:pt idx="1100" formatCode="General">
                  <c:v>679.71827377569366</c:v>
                </c:pt>
                <c:pt idx="1101" formatCode="General">
                  <c:v>675.50478124776862</c:v>
                </c:pt>
                <c:pt idx="1102" formatCode="General">
                  <c:v>673.79304990829905</c:v>
                </c:pt>
                <c:pt idx="1103" formatCode="General">
                  <c:v>674.3343666566783</c:v>
                </c:pt>
                <c:pt idx="1104" formatCode="General">
                  <c:v>674.81716267550303</c:v>
                </c:pt>
                <c:pt idx="1105" formatCode="General">
                  <c:v>669.6088177451511</c:v>
                </c:pt>
                <c:pt idx="1106" formatCode="General">
                  <c:v>666.99001509758648</c:v>
                </c:pt>
                <c:pt idx="1107" formatCode="General">
                  <c:v>662.48391892188886</c:v>
                </c:pt>
                <c:pt idx="1108" formatCode="General">
                  <c:v>655.34438991623801</c:v>
                </c:pt>
                <c:pt idx="1109" formatCode="General">
                  <c:v>642.25037667841525</c:v>
                </c:pt>
                <c:pt idx="1110" formatCode="General">
                  <c:v>629.2002539877584</c:v>
                </c:pt>
                <c:pt idx="1111" formatCode="General">
                  <c:v>621.4608875041738</c:v>
                </c:pt>
                <c:pt idx="1112" formatCode="General">
                  <c:v>618.1105757371779</c:v>
                </c:pt>
                <c:pt idx="1113" formatCode="General">
                  <c:v>631.52645298755056</c:v>
                </c:pt>
                <c:pt idx="1114" formatCode="General">
                  <c:v>633.96634721115424</c:v>
                </c:pt>
                <c:pt idx="1115" formatCode="General">
                  <c:v>651.84086964090784</c:v>
                </c:pt>
                <c:pt idx="1116" formatCode="General">
                  <c:v>677.20832148953264</c:v>
                </c:pt>
                <c:pt idx="1117" formatCode="General">
                  <c:v>678.42537264758812</c:v>
                </c:pt>
                <c:pt idx="1118" formatCode="General">
                  <c:v>674.62755728811646</c:v>
                </c:pt>
                <c:pt idx="1119" formatCode="General">
                  <c:v>667.30663328276728</c:v>
                </c:pt>
                <c:pt idx="1120" formatCode="General">
                  <c:v>668.26914603518617</c:v>
                </c:pt>
                <c:pt idx="1121" formatCode="General">
                  <c:v>665.50484760277584</c:v>
                </c:pt>
                <c:pt idx="1122" formatCode="General">
                  <c:v>662.02006713213098</c:v>
                </c:pt>
                <c:pt idx="1123" formatCode="General">
                  <c:v>661.41721481442437</c:v>
                </c:pt>
                <c:pt idx="1124" formatCode="General">
                  <c:v>663.07873461688382</c:v>
                </c:pt>
                <c:pt idx="1125" formatCode="General">
                  <c:v>664.85788413987132</c:v>
                </c:pt>
                <c:pt idx="1126" formatCode="General">
                  <c:v>668.32796089545013</c:v>
                </c:pt>
                <c:pt idx="1127" formatCode="General">
                  <c:v>672.10681566741539</c:v>
                </c:pt>
                <c:pt idx="1128" formatCode="General">
                  <c:v>671.62159307023694</c:v>
                </c:pt>
                <c:pt idx="1129" formatCode="General">
                  <c:v>673.78303918494078</c:v>
                </c:pt>
                <c:pt idx="1130" formatCode="General">
                  <c:v>675.87842900830924</c:v>
                </c:pt>
                <c:pt idx="1131" formatCode="General">
                  <c:v>675.09854664443571</c:v>
                </c:pt>
                <c:pt idx="1132" formatCode="General">
                  <c:v>674.05379857207674</c:v>
                </c:pt>
                <c:pt idx="1133" formatCode="General">
                  <c:v>673.84779190992151</c:v>
                </c:pt>
                <c:pt idx="1134" formatCode="General">
                  <c:v>672.96490621497026</c:v>
                </c:pt>
                <c:pt idx="1135" formatCode="General">
                  <c:v>672.00844671210643</c:v>
                </c:pt>
                <c:pt idx="1136" formatCode="General">
                  <c:v>673.2739162082031</c:v>
                </c:pt>
                <c:pt idx="1137" formatCode="General">
                  <c:v>671.1697053019027</c:v>
                </c:pt>
                <c:pt idx="1138" formatCode="General">
                  <c:v>669.78651771314583</c:v>
                </c:pt>
                <c:pt idx="1139" formatCode="General">
                  <c:v>671.00784292449498</c:v>
                </c:pt>
                <c:pt idx="1140" formatCode="General">
                  <c:v>671.27270863298043</c:v>
                </c:pt>
                <c:pt idx="1141" formatCode="General">
                  <c:v>674.25962056764206</c:v>
                </c:pt>
                <c:pt idx="1142" formatCode="General">
                  <c:v>672.63749257379993</c:v>
                </c:pt>
                <c:pt idx="1143" formatCode="General">
                  <c:v>669.90936822052004</c:v>
                </c:pt>
                <c:pt idx="1144" formatCode="General">
                  <c:v>669.08355760547317</c:v>
                </c:pt>
                <c:pt idx="1145" formatCode="General">
                  <c:v>669.4522230586191</c:v>
                </c:pt>
                <c:pt idx="1146" formatCode="General">
                  <c:v>669.36374334986408</c:v>
                </c:pt>
                <c:pt idx="1147" formatCode="General">
                  <c:v>669.76190203926171</c:v>
                </c:pt>
                <c:pt idx="1148" formatCode="General">
                  <c:v>672.88818508193913</c:v>
                </c:pt>
                <c:pt idx="1149" formatCode="General">
                  <c:v>675.58681619896731</c:v>
                </c:pt>
                <c:pt idx="1150" formatCode="General">
                  <c:v>677.95360039952857</c:v>
                </c:pt>
                <c:pt idx="1151" formatCode="General">
                  <c:v>678.50060489629573</c:v>
                </c:pt>
                <c:pt idx="1152" formatCode="General">
                  <c:v>679.78449798688393</c:v>
                </c:pt>
                <c:pt idx="1153" formatCode="General">
                  <c:v>681.39138990709671</c:v>
                </c:pt>
                <c:pt idx="1154" formatCode="General">
                  <c:v>685.87311670595204</c:v>
                </c:pt>
                <c:pt idx="1155" formatCode="General">
                  <c:v>686.16565485977208</c:v>
                </c:pt>
                <c:pt idx="1156" formatCode="General">
                  <c:v>688.85818303261181</c:v>
                </c:pt>
                <c:pt idx="1157" formatCode="General">
                  <c:v>687.39356605947376</c:v>
                </c:pt>
                <c:pt idx="1158" formatCode="General">
                  <c:v>685.91848950300732</c:v>
                </c:pt>
                <c:pt idx="1159" formatCode="General">
                  <c:v>683.09732235805905</c:v>
                </c:pt>
                <c:pt idx="1160" formatCode="General">
                  <c:v>683.74816699008659</c:v>
                </c:pt>
                <c:pt idx="1161" formatCode="General">
                  <c:v>683.5848466166633</c:v>
                </c:pt>
                <c:pt idx="1162" formatCode="General">
                  <c:v>684.35690656375539</c:v>
                </c:pt>
                <c:pt idx="1163" formatCode="General">
                  <c:v>684.53507424385361</c:v>
                </c:pt>
                <c:pt idx="1164" formatCode="General">
                  <c:v>683.48091546993942</c:v>
                </c:pt>
                <c:pt idx="1165" formatCode="General">
                  <c:v>683.88179275016034</c:v>
                </c:pt>
                <c:pt idx="1166" formatCode="General">
                  <c:v>689.40499083320367</c:v>
                </c:pt>
                <c:pt idx="1167" formatCode="General">
                  <c:v>691.29059878090936</c:v>
                </c:pt>
                <c:pt idx="1168" formatCode="General">
                  <c:v>692.35754347761224</c:v>
                </c:pt>
                <c:pt idx="1169" formatCode="General">
                  <c:v>690.76111598727721</c:v>
                </c:pt>
                <c:pt idx="1170" formatCode="General">
                  <c:v>690.98406681440224</c:v>
                </c:pt>
                <c:pt idx="1171" formatCode="General">
                  <c:v>692.81226359682751</c:v>
                </c:pt>
                <c:pt idx="1172" formatCode="General">
                  <c:v>693.62974996295259</c:v>
                </c:pt>
                <c:pt idx="1173" formatCode="General">
                  <c:v>692.58931276970247</c:v>
                </c:pt>
                <c:pt idx="1174" formatCode="General">
                  <c:v>691.71237284967731</c:v>
                </c:pt>
                <c:pt idx="1175" formatCode="General">
                  <c:v>691.51914879950232</c:v>
                </c:pt>
                <c:pt idx="1176" formatCode="General">
                  <c:v>685.33597919390115</c:v>
                </c:pt>
                <c:pt idx="1177" formatCode="General">
                  <c:v>683.1659244765508</c:v>
                </c:pt>
                <c:pt idx="1178" formatCode="General">
                  <c:v>680.13379322765024</c:v>
                </c:pt>
                <c:pt idx="1179" formatCode="General">
                  <c:v>677.3394761943498</c:v>
                </c:pt>
                <c:pt idx="1180" formatCode="General">
                  <c:v>676.0463613970245</c:v>
                </c:pt>
                <c:pt idx="1181" formatCode="General">
                  <c:v>674.79783676512432</c:v>
                </c:pt>
                <c:pt idx="1182" formatCode="General">
                  <c:v>672.44942138607394</c:v>
                </c:pt>
                <c:pt idx="1183" formatCode="General">
                  <c:v>669.47674369107335</c:v>
                </c:pt>
                <c:pt idx="1184" formatCode="General">
                  <c:v>668.86734476359823</c:v>
                </c:pt>
                <c:pt idx="1185" formatCode="General">
                  <c:v>669.20920269852331</c:v>
                </c:pt>
                <c:pt idx="1186" formatCode="General">
                  <c:v>666.66756326929783</c:v>
                </c:pt>
                <c:pt idx="1187" formatCode="General">
                  <c:v>666.41488566522287</c:v>
                </c:pt>
                <c:pt idx="1188" formatCode="General">
                  <c:v>666.16220806114779</c:v>
                </c:pt>
                <c:pt idx="1189" formatCode="General">
                  <c:v>666.45947583064788</c:v>
                </c:pt>
                <c:pt idx="1190" formatCode="General">
                  <c:v>665.19608781027273</c:v>
                </c:pt>
                <c:pt idx="1191" formatCode="General">
                  <c:v>664.40832822109758</c:v>
                </c:pt>
                <c:pt idx="1192" formatCode="General">
                  <c:v>663.54625168954749</c:v>
                </c:pt>
                <c:pt idx="1193" formatCode="General">
                  <c:v>662.84767243122235</c:v>
                </c:pt>
                <c:pt idx="1194" formatCode="General">
                  <c:v>661.64373796474717</c:v>
                </c:pt>
                <c:pt idx="1195" formatCode="General">
                  <c:v>662.31259044612227</c:v>
                </c:pt>
                <c:pt idx="1196" formatCode="General">
                  <c:v>659.86013134774669</c:v>
                </c:pt>
                <c:pt idx="1197" formatCode="General">
                  <c:v>658.77510398907157</c:v>
                </c:pt>
                <c:pt idx="1198" formatCode="General">
                  <c:v>659.04264498162161</c:v>
                </c:pt>
                <c:pt idx="1199" formatCode="General">
                  <c:v>659.38450291654669</c:v>
                </c:pt>
                <c:pt idx="1200" formatCode="General">
                  <c:v>658.43324605414659</c:v>
                </c:pt>
                <c:pt idx="1201" formatCode="General">
                  <c:v>656.84286348732132</c:v>
                </c:pt>
                <c:pt idx="1202" formatCode="General">
                  <c:v>654.39428306822367</c:v>
                </c:pt>
                <c:pt idx="1203" formatCode="General">
                  <c:v>649.65208006279977</c:v>
                </c:pt>
                <c:pt idx="1204" formatCode="General">
                  <c:v>651.27245663832093</c:v>
                </c:pt>
                <c:pt idx="1205" formatCode="General">
                  <c:v>649.45882414094865</c:v>
                </c:pt>
                <c:pt idx="1206" formatCode="General">
                  <c:v>647.76411836471561</c:v>
                </c:pt>
                <c:pt idx="1207" formatCode="General">
                  <c:v>645.16259633979644</c:v>
                </c:pt>
                <c:pt idx="1208" formatCode="General">
                  <c:v>644.22604841082557</c:v>
                </c:pt>
                <c:pt idx="1209" formatCode="General">
                  <c:v>641.89211150846961</c:v>
                </c:pt>
                <c:pt idx="1210" formatCode="General">
                  <c:v>635.26194680496144</c:v>
                </c:pt>
                <c:pt idx="1211" formatCode="General">
                  <c:v>628.45339201974457</c:v>
                </c:pt>
                <c:pt idx="1212" formatCode="General">
                  <c:v>618.90952264832708</c:v>
                </c:pt>
                <c:pt idx="1213" formatCode="General">
                  <c:v>616.95207763550889</c:v>
                </c:pt>
                <c:pt idx="1214" formatCode="General">
                  <c:v>614.86213157305804</c:v>
                </c:pt>
                <c:pt idx="1215" formatCode="General">
                  <c:v>622.59493200412635</c:v>
                </c:pt>
                <c:pt idx="1216" formatCode="General">
                  <c:v>628.61099102675291</c:v>
                </c:pt>
                <c:pt idx="1217" formatCode="General">
                  <c:v>631.82055105123118</c:v>
                </c:pt>
                <c:pt idx="1218" formatCode="General">
                  <c:v>637.50818997832982</c:v>
                </c:pt>
                <c:pt idx="1219" formatCode="General">
                  <c:v>638.29938384482909</c:v>
                </c:pt>
                <c:pt idx="1220" formatCode="General">
                  <c:v>637.49326179216951</c:v>
                </c:pt>
                <c:pt idx="1221" formatCode="General">
                  <c:v>637.88139463233904</c:v>
                </c:pt>
                <c:pt idx="1222" formatCode="General">
                  <c:v>638.07546105242375</c:v>
                </c:pt>
                <c:pt idx="1223" formatCode="General">
                  <c:v>640.13555074255396</c:v>
                </c:pt>
                <c:pt idx="1224" formatCode="General">
                  <c:v>640.40116360791808</c:v>
                </c:pt>
                <c:pt idx="1225" formatCode="General">
                  <c:v>639.32621410962531</c:v>
                </c:pt>
                <c:pt idx="1226" formatCode="General">
                  <c:v>639.62481119248446</c:v>
                </c:pt>
                <c:pt idx="1227" formatCode="General">
                  <c:v>635.90727751088855</c:v>
                </c:pt>
                <c:pt idx="1228" formatCode="General">
                  <c:v>634.02611588887623</c:v>
                </c:pt>
                <c:pt idx="1229" formatCode="General">
                  <c:v>632.35397222486529</c:v>
                </c:pt>
                <c:pt idx="1230" formatCode="General">
                  <c:v>628.17361306483781</c:v>
                </c:pt>
                <c:pt idx="1231" formatCode="General">
                  <c:v>626.64591918448173</c:v>
                </c:pt>
                <c:pt idx="1232" formatCode="General">
                  <c:v>624.73372814208017</c:v>
                </c:pt>
                <c:pt idx="1233" formatCode="General">
                  <c:v>621.67123467573413</c:v>
                </c:pt>
                <c:pt idx="1234" formatCode="General">
                  <c:v>619.80386061088905</c:v>
                </c:pt>
                <c:pt idx="1235" formatCode="General">
                  <c:v>615.38710461167489</c:v>
                </c:pt>
                <c:pt idx="1236" formatCode="General">
                  <c:v>613.38385244915514</c:v>
                </c:pt>
                <c:pt idx="1237" formatCode="General">
                  <c:v>610.43877277739102</c:v>
                </c:pt>
                <c:pt idx="1238" formatCode="General">
                  <c:v>607.55349167764234</c:v>
                </c:pt>
                <c:pt idx="1239" formatCode="General">
                  <c:v>603.81608092667261</c:v>
                </c:pt>
                <c:pt idx="1240" formatCode="General">
                  <c:v>604.8368527263616</c:v>
                </c:pt>
                <c:pt idx="1241" formatCode="General">
                  <c:v>606.45327337900835</c:v>
                </c:pt>
                <c:pt idx="1242" formatCode="General">
                  <c:v>605.18093674256647</c:v>
                </c:pt>
                <c:pt idx="1243" formatCode="General">
                  <c:v>607.38830135919045</c:v>
                </c:pt>
                <c:pt idx="1244" formatCode="General">
                  <c:v>607.29801248551519</c:v>
                </c:pt>
                <c:pt idx="1245" formatCode="General">
                  <c:v>606.21454600141192</c:v>
                </c:pt>
                <c:pt idx="1246" formatCode="General">
                  <c:v>605.68786090497281</c:v>
                </c:pt>
                <c:pt idx="1247" formatCode="General">
                  <c:v>604.98059806118306</c:v>
                </c:pt>
                <c:pt idx="1248" formatCode="General">
                  <c:v>606.99704957326423</c:v>
                </c:pt>
                <c:pt idx="1249" formatCode="General">
                  <c:v>603.7616982665669</c:v>
                </c:pt>
                <c:pt idx="1250" formatCode="General">
                  <c:v>601.59476529836013</c:v>
                </c:pt>
                <c:pt idx="1251" formatCode="General">
                  <c:v>601.85058377377345</c:v>
                </c:pt>
                <c:pt idx="1252" formatCode="General">
                  <c:v>602.1515466860244</c:v>
                </c:pt>
                <c:pt idx="1253" formatCode="General">
                  <c:v>601.57971715274766</c:v>
                </c:pt>
                <c:pt idx="1254" formatCode="General">
                  <c:v>599.90937298975518</c:v>
                </c:pt>
                <c:pt idx="1255" formatCode="General">
                  <c:v>600.54139510548202</c:v>
                </c:pt>
                <c:pt idx="1256" formatCode="General">
                  <c:v>602.91900211226437</c:v>
                </c:pt>
                <c:pt idx="1257" formatCode="General">
                  <c:v>602.14810796472977</c:v>
                </c:pt>
                <c:pt idx="1258" formatCode="General">
                  <c:v>602.90360733483942</c:v>
                </c:pt>
                <c:pt idx="1259" formatCode="General">
                  <c:v>602.76761744821977</c:v>
                </c:pt>
                <c:pt idx="1260" formatCode="General">
                  <c:v>603.67421669235125</c:v>
                </c:pt>
                <c:pt idx="1261" formatCode="General">
                  <c:v>603.25113704508999</c:v>
                </c:pt>
                <c:pt idx="1262" formatCode="General">
                  <c:v>604.79235576011342</c:v>
                </c:pt>
                <c:pt idx="1263" formatCode="General">
                  <c:v>607.3006136688773</c:v>
                </c:pt>
                <c:pt idx="1264" formatCode="General">
                  <c:v>611.10833049422956</c:v>
                </c:pt>
                <c:pt idx="1265" formatCode="General">
                  <c:v>610.95723062020761</c:v>
                </c:pt>
                <c:pt idx="1266" formatCode="General">
                  <c:v>611.75805995252381</c:v>
                </c:pt>
                <c:pt idx="1267" formatCode="General">
                  <c:v>608.37092026187111</c:v>
                </c:pt>
                <c:pt idx="1268" formatCode="General">
                  <c:v>607.85619843613813</c:v>
                </c:pt>
                <c:pt idx="1269" formatCode="General">
                  <c:v>608.31036475296128</c:v>
                </c:pt>
                <c:pt idx="1270" formatCode="General">
                  <c:v>608.64363702688763</c:v>
                </c:pt>
                <c:pt idx="1271" formatCode="General">
                  <c:v>608.28005967445597</c:v>
                </c:pt>
                <c:pt idx="1272" formatCode="General">
                  <c:v>609.71922002783117</c:v>
                </c:pt>
                <c:pt idx="1273" formatCode="General">
                  <c:v>610.50643865002507</c:v>
                </c:pt>
                <c:pt idx="1274" formatCode="General">
                  <c:v>610.90067572637065</c:v>
                </c:pt>
                <c:pt idx="1275" formatCode="General">
                  <c:v>609.73312746180886</c:v>
                </c:pt>
                <c:pt idx="1276" formatCode="General">
                  <c:v>609.1083370826093</c:v>
                </c:pt>
                <c:pt idx="1277" formatCode="General">
                  <c:v>613.99115137609158</c:v>
                </c:pt>
                <c:pt idx="1278" formatCode="General">
                  <c:v>615.6137014674041</c:v>
                </c:pt>
                <c:pt idx="1279" formatCode="General">
                  <c:v>620.98176438632572</c:v>
                </c:pt>
                <c:pt idx="1280" formatCode="General">
                  <c:v>626.81991191114162</c:v>
                </c:pt>
                <c:pt idx="1281" formatCode="General">
                  <c:v>631.7785463023489</c:v>
                </c:pt>
                <c:pt idx="1282" formatCode="General">
                  <c:v>635.17528668042371</c:v>
                </c:pt>
                <c:pt idx="1283" formatCode="General">
                  <c:v>637.19210127990561</c:v>
                </c:pt>
                <c:pt idx="1284" formatCode="General">
                  <c:v>638.26874666759898</c:v>
                </c:pt>
                <c:pt idx="1285" formatCode="General">
                  <c:v>641.74130714339844</c:v>
                </c:pt>
                <c:pt idx="1286" formatCode="General">
                  <c:v>640.8011379316099</c:v>
                </c:pt>
                <c:pt idx="1287" formatCode="General">
                  <c:v>638.06680799088736</c:v>
                </c:pt>
                <c:pt idx="1288" formatCode="General">
                  <c:v>635.33646149288768</c:v>
                </c:pt>
                <c:pt idx="1289" formatCode="General">
                  <c:v>629.21825973922228</c:v>
                </c:pt>
                <c:pt idx="1290" formatCode="General">
                  <c:v>628.84211166769876</c:v>
                </c:pt>
                <c:pt idx="1291" formatCode="General">
                  <c:v>627.92862806562482</c:v>
                </c:pt>
                <c:pt idx="1292" formatCode="General">
                  <c:v>623.08716497463286</c:v>
                </c:pt>
                <c:pt idx="1293" formatCode="General">
                  <c:v>622.88401688104364</c:v>
                </c:pt>
                <c:pt idx="1294" formatCode="General">
                  <c:v>622.80787527567475</c:v>
                </c:pt>
                <c:pt idx="1295" formatCode="General">
                  <c:v>621.30027148936995</c:v>
                </c:pt>
                <c:pt idx="1296" formatCode="General">
                  <c:v>622.12260082735429</c:v>
                </c:pt>
                <c:pt idx="1297" formatCode="General">
                  <c:v>622.85356023889608</c:v>
                </c:pt>
                <c:pt idx="1298" formatCode="General">
                  <c:v>623.71887871637307</c:v>
                </c:pt>
                <c:pt idx="1299" formatCode="General">
                  <c:v>622.58005108417683</c:v>
                </c:pt>
                <c:pt idx="1300" formatCode="General">
                  <c:v>622.10520259705186</c:v>
                </c:pt>
                <c:pt idx="1301" formatCode="General">
                  <c:v>620.00861983321408</c:v>
                </c:pt>
                <c:pt idx="1302" formatCode="General">
                  <c:v>618.89314221262373</c:v>
                </c:pt>
                <c:pt idx="1303" formatCode="General">
                  <c:v>616.56554033052191</c:v>
                </c:pt>
                <c:pt idx="1304" formatCode="General">
                  <c:v>614.7601036695113</c:v>
                </c:pt>
                <c:pt idx="1305" formatCode="General">
                  <c:v>610.05328885629467</c:v>
                </c:pt>
                <c:pt idx="1306" formatCode="General">
                  <c:v>609.35689394486656</c:v>
                </c:pt>
                <c:pt idx="1307" formatCode="General">
                  <c:v>604.22905257648449</c:v>
                </c:pt>
                <c:pt idx="1308" formatCode="General">
                  <c:v>604.58381625674258</c:v>
                </c:pt>
                <c:pt idx="1309" formatCode="General">
                  <c:v>602.49002956587071</c:v>
                </c:pt>
                <c:pt idx="1310" formatCode="General">
                  <c:v>605.23064007219432</c:v>
                </c:pt>
                <c:pt idx="1311" formatCode="General">
                  <c:v>606.34386917734628</c:v>
                </c:pt>
                <c:pt idx="1312" formatCode="General">
                  <c:v>606.16087261211578</c:v>
                </c:pt>
                <c:pt idx="1313" formatCode="General">
                  <c:v>603.43117384742811</c:v>
                </c:pt>
                <c:pt idx="1314" formatCode="General">
                  <c:v>602.36369388358378</c:v>
                </c:pt>
                <c:pt idx="1315" formatCode="General">
                  <c:v>599.31375112974285</c:v>
                </c:pt>
                <c:pt idx="1316" formatCode="General">
                  <c:v>597.77353003905318</c:v>
                </c:pt>
                <c:pt idx="1317" formatCode="General">
                  <c:v>596.98054492305459</c:v>
                </c:pt>
                <c:pt idx="1318" formatCode="General">
                  <c:v>596.41630551359401</c:v>
                </c:pt>
                <c:pt idx="1319" formatCode="General">
                  <c:v>595.0133318468271</c:v>
                </c:pt>
                <c:pt idx="1320" formatCode="General">
                  <c:v>594.89133413667355</c:v>
                </c:pt>
                <c:pt idx="1321" formatCode="General">
                  <c:v>596.29430780344035</c:v>
                </c:pt>
                <c:pt idx="1322" formatCode="General">
                  <c:v>596.782298644055</c:v>
                </c:pt>
                <c:pt idx="1323" formatCode="General">
                  <c:v>599.89324025297276</c:v>
                </c:pt>
                <c:pt idx="1324" formatCode="General">
                  <c:v>601.44871105743164</c:v>
                </c:pt>
                <c:pt idx="1325" formatCode="General">
                  <c:v>603.09568014450588</c:v>
                </c:pt>
                <c:pt idx="1326" formatCode="General">
                  <c:v>606.70986230780738</c:v>
                </c:pt>
                <c:pt idx="1327" formatCode="General">
                  <c:v>609.50055992757177</c:v>
                </c:pt>
                <c:pt idx="1328" formatCode="General">
                  <c:v>612.27600783356695</c:v>
                </c:pt>
                <c:pt idx="1329" formatCode="General">
                  <c:v>613.35873751118049</c:v>
                </c:pt>
                <c:pt idx="1330" formatCode="General">
                  <c:v>613.54173407641099</c:v>
                </c:pt>
                <c:pt idx="1331" formatCode="General">
                  <c:v>615.08195516710055</c:v>
                </c:pt>
                <c:pt idx="1332" formatCode="General">
                  <c:v>614.44146718879404</c:v>
                </c:pt>
                <c:pt idx="1333" formatCode="General">
                  <c:v>614.92945802940858</c:v>
                </c:pt>
                <c:pt idx="1334" formatCode="General">
                  <c:v>617.17116595348159</c:v>
                </c:pt>
                <c:pt idx="1335" formatCode="General">
                  <c:v>619.86763181390688</c:v>
                </c:pt>
                <c:pt idx="1336" formatCode="General">
                  <c:v>620.41740354944034</c:v>
                </c:pt>
                <c:pt idx="1337" formatCode="General">
                  <c:v>621.63911851729233</c:v>
                </c:pt>
                <c:pt idx="1338" formatCode="General">
                  <c:v>622.75393342545738</c:v>
                </c:pt>
                <c:pt idx="1339" formatCode="General">
                  <c:v>626.26636395803189</c:v>
                </c:pt>
                <c:pt idx="1340" formatCode="General">
                  <c:v>626.44962120320974</c:v>
                </c:pt>
                <c:pt idx="1341" formatCode="General">
                  <c:v>627.26462673263541</c:v>
                </c:pt>
                <c:pt idx="1342" formatCode="General">
                  <c:v>625.24701060298219</c:v>
                </c:pt>
                <c:pt idx="1343" formatCode="General">
                  <c:v>624.64358715534206</c:v>
                </c:pt>
                <c:pt idx="1344" formatCode="General">
                  <c:v>622.05988833921663</c:v>
                </c:pt>
                <c:pt idx="1345" formatCode="General">
                  <c:v>622.35036335404732</c:v>
                </c:pt>
                <c:pt idx="1346" formatCode="General">
                  <c:v>623.16063576383817</c:v>
                </c:pt>
                <c:pt idx="1347" formatCode="General">
                  <c:v>623.48168709601941</c:v>
                </c:pt>
                <c:pt idx="1348" formatCode="General">
                  <c:v>620.69924221711506</c:v>
                </c:pt>
                <c:pt idx="1349" formatCode="General">
                  <c:v>616.66316832683628</c:v>
                </c:pt>
                <c:pt idx="1350" formatCode="General">
                  <c:v>617.16767756312117</c:v>
                </c:pt>
                <c:pt idx="1351" formatCode="General">
                  <c:v>617.97952745503892</c:v>
                </c:pt>
                <c:pt idx="1352" formatCode="General">
                  <c:v>616.01890335008807</c:v>
                </c:pt>
                <c:pt idx="1353" formatCode="General">
                  <c:v>616.53969412796562</c:v>
                </c:pt>
                <c:pt idx="1354" formatCode="General">
                  <c:v>618.07143170995846</c:v>
                </c:pt>
                <c:pt idx="1355" formatCode="General">
                  <c:v>619.72570829851077</c:v>
                </c:pt>
                <c:pt idx="1356" formatCode="General">
                  <c:v>620.32308595548807</c:v>
                </c:pt>
                <c:pt idx="1357" formatCode="General">
                  <c:v>621.96204516822036</c:v>
                </c:pt>
                <c:pt idx="1358" formatCode="General">
                  <c:v>622.80450083831659</c:v>
                </c:pt>
                <c:pt idx="1359" formatCode="General">
                  <c:v>622.03863204732011</c:v>
                </c:pt>
                <c:pt idx="1360" formatCode="General">
                  <c:v>624.50756436535926</c:v>
                </c:pt>
                <c:pt idx="1361" formatCode="General">
                  <c:v>622.83788091676297</c:v>
                </c:pt>
                <c:pt idx="1362" formatCode="General">
                  <c:v>624.66074633312053</c:v>
                </c:pt>
                <c:pt idx="1363" formatCode="General">
                  <c:v>624.44629157825489</c:v>
                </c:pt>
                <c:pt idx="1364" formatCode="General">
                  <c:v>625.70238371389621</c:v>
                </c:pt>
                <c:pt idx="1365" formatCode="General">
                  <c:v>633.21377506916622</c:v>
                </c:pt>
                <c:pt idx="1366" formatCode="General">
                  <c:v>631.32312585606985</c:v>
                </c:pt>
                <c:pt idx="1367" formatCode="General">
                  <c:v>630.44697134268358</c:v>
                </c:pt>
                <c:pt idx="1368" formatCode="General">
                  <c:v>630.60068266082158</c:v>
                </c:pt>
                <c:pt idx="1369" formatCode="General">
                  <c:v>631.56906396509044</c:v>
                </c:pt>
                <c:pt idx="1370" formatCode="General">
                  <c:v>630.78818728738224</c:v>
                </c:pt>
                <c:pt idx="1371" formatCode="General">
                  <c:v>629.78879099786639</c:v>
                </c:pt>
                <c:pt idx="1372" formatCode="General">
                  <c:v>629.20452855168787</c:v>
                </c:pt>
                <c:pt idx="1373" formatCode="General">
                  <c:v>626.26784099326414</c:v>
                </c:pt>
                <c:pt idx="1374" formatCode="General">
                  <c:v>624.60730561991465</c:v>
                </c:pt>
                <c:pt idx="1375" formatCode="General">
                  <c:v>625.74672698001882</c:v>
                </c:pt>
                <c:pt idx="1376" formatCode="General">
                  <c:v>627.66935660105219</c:v>
                </c:pt>
                <c:pt idx="1377" formatCode="General">
                  <c:v>631.97604695216705</c:v>
                </c:pt>
                <c:pt idx="1378" formatCode="General">
                  <c:v>633.94481968410537</c:v>
                </c:pt>
                <c:pt idx="1379" formatCode="General">
                  <c:v>628.14616874706849</c:v>
                </c:pt>
                <c:pt idx="1380" formatCode="General">
                  <c:v>628.26921704281472</c:v>
                </c:pt>
                <c:pt idx="1381" formatCode="General">
                  <c:v>629.00750681729153</c:v>
                </c:pt>
                <c:pt idx="1382" formatCode="General">
                  <c:v>626.33120638481307</c:v>
                </c:pt>
                <c:pt idx="1383" formatCode="General">
                  <c:v>626.10049083028912</c:v>
                </c:pt>
                <c:pt idx="1384" formatCode="General">
                  <c:v>625.86977527576516</c:v>
                </c:pt>
                <c:pt idx="1385" formatCode="General">
                  <c:v>627.16178238109956</c:v>
                </c:pt>
                <c:pt idx="1386" formatCode="General">
                  <c:v>627.37711689865523</c:v>
                </c:pt>
                <c:pt idx="1387" formatCode="General">
                  <c:v>628.49993259733867</c:v>
                </c:pt>
                <c:pt idx="1388" formatCode="General">
                  <c:v>632.16061939578628</c:v>
                </c:pt>
                <c:pt idx="1389" formatCode="General">
                  <c:v>632.17147459148111</c:v>
                </c:pt>
                <c:pt idx="1390" formatCode="General">
                  <c:v>633.60602400010828</c:v>
                </c:pt>
                <c:pt idx="1391" formatCode="General">
                  <c:v>635.38234513028908</c:v>
                </c:pt>
                <c:pt idx="1392" formatCode="General">
                  <c:v>635.16609734052793</c:v>
                </c:pt>
                <c:pt idx="1393" formatCode="General">
                  <c:v>638.36347537485324</c:v>
                </c:pt>
                <c:pt idx="1394" formatCode="General">
                  <c:v>643.85052869062906</c:v>
                </c:pt>
                <c:pt idx="1395" formatCode="General">
                  <c:v>644.02065494130397</c:v>
                </c:pt>
                <c:pt idx="1396" formatCode="General">
                  <c:v>645.53632517458959</c:v>
                </c:pt>
                <c:pt idx="1397" formatCode="General">
                  <c:v>645.99879218414651</c:v>
                </c:pt>
                <c:pt idx="1398" formatCode="General">
                  <c:v>646.61755015659367</c:v>
                </c:pt>
                <c:pt idx="1399" formatCode="General">
                  <c:v>649.29367838742769</c:v>
                </c:pt>
                <c:pt idx="1400" formatCode="General">
                  <c:v>650.26822219403198</c:v>
                </c:pt>
                <c:pt idx="1401" formatCode="General">
                  <c:v>652.61950248933124</c:v>
                </c:pt>
                <c:pt idx="1402" formatCode="General">
                  <c:v>656.37380329562097</c:v>
                </c:pt>
                <c:pt idx="1403" formatCode="General">
                  <c:v>657.58350880710577</c:v>
                </c:pt>
                <c:pt idx="1404" formatCode="General">
                  <c:v>659.82211232596899</c:v>
                </c:pt>
                <c:pt idx="1405" formatCode="General">
                  <c:v>662.74834235570756</c:v>
                </c:pt>
                <c:pt idx="1406" formatCode="General">
                  <c:v>666.46221935038545</c:v>
                </c:pt>
                <c:pt idx="1407" formatCode="General">
                  <c:v>673.50149248255752</c:v>
                </c:pt>
                <c:pt idx="1408" formatCode="General">
                  <c:v>679.45301921461464</c:v>
                </c:pt>
                <c:pt idx="1409" formatCode="General">
                  <c:v>678.88601848623864</c:v>
                </c:pt>
                <c:pt idx="1410" formatCode="General">
                  <c:v>677.90564395809872</c:v>
                </c:pt>
                <c:pt idx="1411" formatCode="General">
                  <c:v>678.46233359529606</c:v>
                </c:pt>
                <c:pt idx="1412" formatCode="General">
                  <c:v>678.97858862054147</c:v>
                </c:pt>
                <c:pt idx="1413" formatCode="General">
                  <c:v>677.10558729564173</c:v>
                </c:pt>
                <c:pt idx="1414" formatCode="General">
                  <c:v>680.88280663418971</c:v>
                </c:pt>
                <c:pt idx="1415" formatCode="General">
                  <c:v>682.3343826609871</c:v>
                </c:pt>
                <c:pt idx="1416" formatCode="General">
                  <c:v>682.64654954847038</c:v>
                </c:pt>
                <c:pt idx="1417" formatCode="General">
                  <c:v>680.03995603798478</c:v>
                </c:pt>
                <c:pt idx="1418" formatCode="General">
                  <c:v>678.74446345492913</c:v>
                </c:pt>
                <c:pt idx="1419" formatCode="General">
                  <c:v>680.2116478261006</c:v>
                </c:pt>
                <c:pt idx="1420" formatCode="General">
                  <c:v>680.91402332293796</c:v>
                </c:pt>
                <c:pt idx="1421" formatCode="General">
                  <c:v>681.95978239600709</c:v>
                </c:pt>
                <c:pt idx="1422" formatCode="General">
                  <c:v>682.44961440311567</c:v>
                </c:pt>
                <c:pt idx="1423" formatCode="General">
                  <c:v>685.37365484274699</c:v>
                </c:pt>
                <c:pt idx="1424" formatCode="General">
                  <c:v>685.07655691110017</c:v>
                </c:pt>
                <c:pt idx="1425" formatCode="General">
                  <c:v>685.76457317386121</c:v>
                </c:pt>
                <c:pt idx="1426" formatCode="General">
                  <c:v>688.31336069272606</c:v>
                </c:pt>
                <c:pt idx="1427" formatCode="General">
                  <c:v>686.59344697712243</c:v>
                </c:pt>
                <c:pt idx="1428" formatCode="General">
                  <c:v>686.21796863032728</c:v>
                </c:pt>
                <c:pt idx="1429" formatCode="General">
                  <c:v>684.16848265407054</c:v>
                </c:pt>
                <c:pt idx="1430" formatCode="General">
                  <c:v>682.68221419800648</c:v>
                </c:pt>
                <c:pt idx="1431" formatCode="General">
                  <c:v>683.43317089159666</c:v>
                </c:pt>
                <c:pt idx="1432" formatCode="General">
                  <c:v>683.71477965169311</c:v>
                </c:pt>
                <c:pt idx="1433" formatCode="General">
                  <c:v>683.99638841178955</c:v>
                </c:pt>
                <c:pt idx="1434" formatCode="General">
                  <c:v>682.94817802698651</c:v>
                </c:pt>
                <c:pt idx="1435" formatCode="General">
                  <c:v>681.4931994331555</c:v>
                </c:pt>
                <c:pt idx="1436" formatCode="General">
                  <c:v>680.96127177519566</c:v>
                </c:pt>
                <c:pt idx="1437" formatCode="General">
                  <c:v>681.6652936754366</c:v>
                </c:pt>
                <c:pt idx="1438" formatCode="General">
                  <c:v>681.08643122412741</c:v>
                </c:pt>
                <c:pt idx="1439" formatCode="General">
                  <c:v>680.49192384170181</c:v>
                </c:pt>
                <c:pt idx="1440" formatCode="General">
                  <c:v>680.46063397946887</c:v>
                </c:pt>
                <c:pt idx="1441" formatCode="General">
                  <c:v>680.06951070155731</c:v>
                </c:pt>
                <c:pt idx="1442" formatCode="General">
                  <c:v>680.94562684407936</c:v>
                </c:pt>
                <c:pt idx="1443" formatCode="General">
                  <c:v>681.61835888208725</c:v>
                </c:pt>
                <c:pt idx="1444" formatCode="General">
                  <c:v>681.85303284883423</c:v>
                </c:pt>
                <c:pt idx="1445" formatCode="General">
                  <c:v>680.69530794621585</c:v>
                </c:pt>
                <c:pt idx="1446" formatCode="General">
                  <c:v>679.45935838801529</c:v>
                </c:pt>
                <c:pt idx="1447" formatCode="General">
                  <c:v>679.56887290583052</c:v>
                </c:pt>
                <c:pt idx="1448" formatCode="General">
                  <c:v>676.5963359937025</c:v>
                </c:pt>
                <c:pt idx="1449" formatCode="General">
                  <c:v>678.48937265879454</c:v>
                </c:pt>
                <c:pt idx="1450" formatCode="General">
                  <c:v>677.62890144738901</c:v>
                </c:pt>
                <c:pt idx="1451" formatCode="General">
                  <c:v>677.67583624073848</c:v>
                </c:pt>
                <c:pt idx="1452" formatCode="General">
                  <c:v>676.33037216472258</c:v>
                </c:pt>
                <c:pt idx="1453" formatCode="General">
                  <c:v>670.99545065400844</c:v>
                </c:pt>
                <c:pt idx="1454" formatCode="General">
                  <c:v>669.64998657799254</c:v>
                </c:pt>
                <c:pt idx="1455" formatCode="General">
                  <c:v>668.42968195090839</c:v>
                </c:pt>
                <c:pt idx="1456" formatCode="General">
                  <c:v>668.75822550435407</c:v>
                </c:pt>
                <c:pt idx="1457" formatCode="General">
                  <c:v>668.11678332857912</c:v>
                </c:pt>
                <c:pt idx="1458" formatCode="General">
                  <c:v>667.80388470624985</c:v>
                </c:pt>
                <c:pt idx="1459" formatCode="General">
                  <c:v>671.07367530959073</c:v>
                </c:pt>
                <c:pt idx="1460" formatCode="General">
                  <c:v>670.15062437371944</c:v>
                </c:pt>
                <c:pt idx="1461" formatCode="General">
                  <c:v>671.12061010294019</c:v>
                </c:pt>
                <c:pt idx="1462" formatCode="General">
                  <c:v>669.24321836896445</c:v>
                </c:pt>
                <c:pt idx="1463" formatCode="General">
                  <c:v>669.30579809343033</c:v>
                </c:pt>
                <c:pt idx="1464" formatCode="General">
                  <c:v>666.2550365257199</c:v>
                </c:pt>
                <c:pt idx="1465" formatCode="General">
                  <c:v>664.64360862072408</c:v>
                </c:pt>
                <c:pt idx="1466" formatCode="General">
                  <c:v>663.45459385587287</c:v>
                </c:pt>
                <c:pt idx="1467" formatCode="General">
                  <c:v>662.58202069717879</c:v>
                </c:pt>
                <c:pt idx="1468" formatCode="General">
                  <c:v>662.30203236643592</c:v>
                </c:pt>
                <c:pt idx="1469" formatCode="General">
                  <c:v>661.19083986447413</c:v>
                </c:pt>
                <c:pt idx="1470" formatCode="General">
                  <c:v>657.9511659503039</c:v>
                </c:pt>
                <c:pt idx="1471" formatCode="General">
                  <c:v>655.80703393947624</c:v>
                </c:pt>
                <c:pt idx="1472" formatCode="General">
                  <c:v>653.75680552036386</c:v>
                </c:pt>
                <c:pt idx="1473" formatCode="General">
                  <c:v>651.17445674819919</c:v>
                </c:pt>
                <c:pt idx="1474" formatCode="General">
                  <c:v>650.3136738241443</c:v>
                </c:pt>
                <c:pt idx="1475" formatCode="General">
                  <c:v>649.73460167523467</c:v>
                </c:pt>
                <c:pt idx="1476" formatCode="General">
                  <c:v>648.19363764697164</c:v>
                </c:pt>
                <c:pt idx="1477" formatCode="General">
                  <c:v>645.78178348157019</c:v>
                </c:pt>
                <c:pt idx="1478" formatCode="General">
                  <c:v>647.35236282274172</c:v>
                </c:pt>
                <c:pt idx="1479" formatCode="General">
                  <c:v>647.19554676624534</c:v>
                </c:pt>
                <c:pt idx="1480" formatCode="General">
                  <c:v>653.81470992241282</c:v>
                </c:pt>
                <c:pt idx="1481" formatCode="General">
                  <c:v>644.67599573581992</c:v>
                </c:pt>
                <c:pt idx="1482" formatCode="General">
                  <c:v>646.73076112268063</c:v>
                </c:pt>
                <c:pt idx="1483" formatCode="General">
                  <c:v>645.50483688136592</c:v>
                </c:pt>
                <c:pt idx="1484" formatCode="General">
                  <c:v>644.70878217921347</c:v>
                </c:pt>
                <c:pt idx="1485" formatCode="General">
                  <c:v>643.54654231407085</c:v>
                </c:pt>
                <c:pt idx="1486" formatCode="General">
                  <c:v>647.42462118899084</c:v>
                </c:pt>
                <c:pt idx="1487" formatCode="General">
                  <c:v>646.01696771602963</c:v>
                </c:pt>
                <c:pt idx="1488" formatCode="General">
                  <c:v>646.75278657689569</c:v>
                </c:pt>
                <c:pt idx="1489" formatCode="General">
                  <c:v>648.17011421752125</c:v>
                </c:pt>
                <c:pt idx="1490" formatCode="General">
                  <c:v>648.81089928384927</c:v>
                </c:pt>
                <c:pt idx="1491" formatCode="General">
                  <c:v>649.94829277658164</c:v>
                </c:pt>
                <c:pt idx="1492" formatCode="General">
                  <c:v>651.21384328257955</c:v>
                </c:pt>
                <c:pt idx="1493" formatCode="General">
                  <c:v>651.11970095987147</c:v>
                </c:pt>
                <c:pt idx="1494" formatCode="General">
                  <c:v>651.60146466107005</c:v>
                </c:pt>
                <c:pt idx="1495" formatCode="General">
                  <c:v>650.4773493582735</c:v>
                </c:pt>
                <c:pt idx="1496" formatCode="General">
                  <c:v>651.63358224114984</c:v>
                </c:pt>
                <c:pt idx="1497" formatCode="General">
                  <c:v>653.01463818458569</c:v>
                </c:pt>
                <c:pt idx="1498" formatCode="General">
                  <c:v>654.39569412802155</c:v>
                </c:pt>
                <c:pt idx="1499" formatCode="General">
                  <c:v>656.19427861249608</c:v>
                </c:pt>
                <c:pt idx="1500" formatCode="General">
                  <c:v>658.18556857745</c:v>
                </c:pt>
                <c:pt idx="1501" formatCode="General">
                  <c:v>658.89215533920787</c:v>
                </c:pt>
                <c:pt idx="1502" formatCode="General">
                  <c:v>661.17250352488099</c:v>
                </c:pt>
                <c:pt idx="1503" formatCode="General">
                  <c:v>662.50538309819706</c:v>
                </c:pt>
                <c:pt idx="1504" formatCode="General">
                  <c:v>662.97108800935553</c:v>
                </c:pt>
                <c:pt idx="1505" formatCode="General">
                  <c:v>663.69373356115341</c:v>
                </c:pt>
                <c:pt idx="1506" formatCode="General">
                  <c:v>664.04702694203229</c:v>
                </c:pt>
                <c:pt idx="1507" formatCode="General">
                  <c:v>664.54484943327088</c:v>
                </c:pt>
                <c:pt idx="1508" formatCode="General">
                  <c:v>665.12296587470917</c:v>
                </c:pt>
                <c:pt idx="1509" formatCode="General">
                  <c:v>664.89814281414988</c:v>
                </c:pt>
                <c:pt idx="1510" formatCode="General">
                  <c:v>666.05437569702622</c:v>
                </c:pt>
                <c:pt idx="1511" formatCode="General">
                  <c:v>666.2791987575855</c:v>
                </c:pt>
                <c:pt idx="1512" formatCode="General">
                  <c:v>666.11861085718601</c:v>
                </c:pt>
                <c:pt idx="1513" formatCode="General">
                  <c:v>668.51137057313872</c:v>
                </c:pt>
                <c:pt idx="1514" formatCode="General">
                  <c:v>667.66025470102124</c:v>
                </c:pt>
                <c:pt idx="1515" formatCode="General">
                  <c:v>667.19454978986266</c:v>
                </c:pt>
                <c:pt idx="1516" formatCode="General">
                  <c:v>667.75660744126083</c:v>
                </c:pt>
                <c:pt idx="1517" formatCode="General">
                  <c:v>666.64855092850416</c:v>
                </c:pt>
                <c:pt idx="1518" formatCode="General">
                  <c:v>664.01140011998166</c:v>
                </c:pt>
                <c:pt idx="1519" formatCode="General">
                  <c:v>662.83894451180709</c:v>
                </c:pt>
                <c:pt idx="1520" formatCode="General">
                  <c:v>660.76773249113262</c:v>
                </c:pt>
                <c:pt idx="1521" formatCode="General">
                  <c:v>657.52319839907068</c:v>
                </c:pt>
                <c:pt idx="1522" formatCode="General">
                  <c:v>656.88020681057162</c:v>
                </c:pt>
                <c:pt idx="1523" formatCode="General">
                  <c:v>657.08917907683372</c:v>
                </c:pt>
                <c:pt idx="1524" formatCode="General">
                  <c:v>656.63908496488443</c:v>
                </c:pt>
                <c:pt idx="1525" formatCode="General">
                  <c:v>655.24094002934453</c:v>
                </c:pt>
                <c:pt idx="1526" formatCode="General">
                  <c:v>655.01585419544904</c:v>
                </c:pt>
                <c:pt idx="1527" formatCode="General">
                  <c:v>655.41779318454815</c:v>
                </c:pt>
                <c:pt idx="1528" formatCode="General">
                  <c:v>653.58495139425622</c:v>
                </c:pt>
                <c:pt idx="1529" formatCode="General">
                  <c:v>652.13797103349953</c:v>
                </c:pt>
                <c:pt idx="1530" formatCode="General">
                  <c:v>652.13797103349953</c:v>
                </c:pt>
                <c:pt idx="1531" formatCode="General">
                  <c:v>654.83614057145803</c:v>
                </c:pt>
                <c:pt idx="1532" formatCode="General">
                  <c:v>655.86684598934187</c:v>
                </c:pt>
                <c:pt idx="1533" formatCode="General">
                  <c:v>656.68818936921798</c:v>
                </c:pt>
                <c:pt idx="1534" formatCode="General">
                  <c:v>656.50572894580341</c:v>
                </c:pt>
                <c:pt idx="1535" formatCode="General">
                  <c:v>657.06943289833532</c:v>
                </c:pt>
                <c:pt idx="1536" formatCode="General">
                  <c:v>655.759722892882</c:v>
                </c:pt>
                <c:pt idx="1537" formatCode="General">
                  <c:v>655.71135351914381</c:v>
                </c:pt>
                <c:pt idx="1538" formatCode="General">
                  <c:v>657.58163597035298</c:v>
                </c:pt>
                <c:pt idx="1539" formatCode="General">
                  <c:v>657.48489722287661</c:v>
                </c:pt>
                <c:pt idx="1540" formatCode="General">
                  <c:v>659.7903911535351</c:v>
                </c:pt>
                <c:pt idx="1541" formatCode="General">
                  <c:v>661.25802560953525</c:v>
                </c:pt>
                <c:pt idx="1542" formatCode="General">
                  <c:v>661.69347759098582</c:v>
                </c:pt>
                <c:pt idx="1543" formatCode="General">
                  <c:v>667.73824100207605</c:v>
                </c:pt>
                <c:pt idx="1544" formatCode="General">
                  <c:v>666.94479885523936</c:v>
                </c:pt>
                <c:pt idx="1545" formatCode="General">
                  <c:v>664.43493083973567</c:v>
                </c:pt>
                <c:pt idx="1546" formatCode="General">
                  <c:v>663.34570640621462</c:v>
                </c:pt>
                <c:pt idx="1547" formatCode="General">
                  <c:v>662.69771802445609</c:v>
                </c:pt>
                <c:pt idx="1548" formatCode="General">
                  <c:v>663.18370931077504</c:v>
                </c:pt>
                <c:pt idx="1549" formatCode="General">
                  <c:v>663.55630263028615</c:v>
                </c:pt>
                <c:pt idx="1550" formatCode="General">
                  <c:v>663.49150379211028</c:v>
                </c:pt>
                <c:pt idx="1551" formatCode="General">
                  <c:v>664.04317490060089</c:v>
                </c:pt>
                <c:pt idx="1552" formatCode="General">
                  <c:v>663.82627160862</c:v>
                </c:pt>
                <c:pt idx="1553" formatCode="General">
                  <c:v>663.44557332491786</c:v>
                </c:pt>
                <c:pt idx="1554" formatCode="General">
                  <c:v>663.81991398155435</c:v>
                </c:pt>
                <c:pt idx="1555" formatCode="General">
                  <c:v>664.34073576470075</c:v>
                </c:pt>
                <c:pt idx="1556" formatCode="General">
                  <c:v>665.3172766081002</c:v>
                </c:pt>
                <c:pt idx="1557" formatCode="General">
                  <c:v>665.54513613822678</c:v>
                </c:pt>
                <c:pt idx="1558" formatCode="General">
                  <c:v>665.61688661340872</c:v>
                </c:pt>
                <c:pt idx="1559" formatCode="General">
                  <c:v>665.04633922333551</c:v>
                </c:pt>
                <c:pt idx="1560" formatCode="General">
                  <c:v>664.622504019281</c:v>
                </c:pt>
                <c:pt idx="1561" formatCode="General">
                  <c:v>663.30209434511153</c:v>
                </c:pt>
                <c:pt idx="1562" formatCode="General">
                  <c:v>662.03058873294844</c:v>
                </c:pt>
                <c:pt idx="1563" formatCode="General">
                  <c:v>659.86250865067029</c:v>
                </c:pt>
                <c:pt idx="1564" formatCode="General">
                  <c:v>662.17730091896715</c:v>
                </c:pt>
                <c:pt idx="1565" formatCode="General">
                  <c:v>660.98730207681456</c:v>
                </c:pt>
                <c:pt idx="1566" formatCode="General">
                  <c:v>661.03620613882083</c:v>
                </c:pt>
                <c:pt idx="1567" formatCode="General">
                  <c:v>660.30264520872674</c:v>
                </c:pt>
                <c:pt idx="1568" formatCode="General">
                  <c:v>659.41029141830609</c:v>
                </c:pt>
                <c:pt idx="1569" formatCode="General">
                  <c:v>657.77990375254194</c:v>
                </c:pt>
                <c:pt idx="1570" formatCode="General">
                  <c:v>658.07337353237949</c:v>
                </c:pt>
                <c:pt idx="1571" formatCode="General">
                  <c:v>656.29625097669657</c:v>
                </c:pt>
                <c:pt idx="1572" formatCode="General">
                  <c:v>655.33432225389572</c:v>
                </c:pt>
                <c:pt idx="1573" formatCode="General">
                  <c:v>655.30171450058049</c:v>
                </c:pt>
                <c:pt idx="1574" formatCode="General">
                  <c:v>655.54627265044508</c:v>
                </c:pt>
                <c:pt idx="1575" formatCode="General">
                  <c:v>654.04631599794209</c:v>
                </c:pt>
                <c:pt idx="1576" formatCode="General">
                  <c:v>654.14413925788801</c:v>
                </c:pt>
                <c:pt idx="1577" formatCode="General">
                  <c:v>652.44853608549329</c:v>
                </c:pt>
                <c:pt idx="1578" formatCode="General">
                  <c:v>650.86706004970199</c:v>
                </c:pt>
                <c:pt idx="1579" formatCode="General">
                  <c:v>650.49207088657624</c:v>
                </c:pt>
                <c:pt idx="1580" formatCode="General">
                  <c:v>649.80730806695533</c:v>
                </c:pt>
                <c:pt idx="1581" formatCode="General">
                  <c:v>651.79638101918761</c:v>
                </c:pt>
                <c:pt idx="1582" formatCode="General">
                  <c:v>651.97572366242173</c:v>
                </c:pt>
                <c:pt idx="1583" formatCode="General">
                  <c:v>653.3778570549789</c:v>
                </c:pt>
                <c:pt idx="1584" formatCode="General">
                  <c:v>655.17128348731944</c:v>
                </c:pt>
                <c:pt idx="1585" formatCode="General">
                  <c:v>655.79083080030978</c:v>
                </c:pt>
                <c:pt idx="1586" formatCode="General">
                  <c:v>653.98110049131151</c:v>
                </c:pt>
                <c:pt idx="1587" formatCode="General">
                  <c:v>652.70939811201538</c:v>
                </c:pt>
                <c:pt idx="1588" formatCode="General">
                  <c:v>652.87243687859188</c:v>
                </c:pt>
                <c:pt idx="1589" formatCode="General">
                  <c:v>655.33432225389561</c:v>
                </c:pt>
                <c:pt idx="1590" formatCode="General">
                  <c:v>654.92672533745451</c:v>
                </c:pt>
                <c:pt idx="1591" formatCode="General">
                  <c:v>656.81797502974098</c:v>
                </c:pt>
                <c:pt idx="1592" formatCode="General">
                  <c:v>656.63863238650697</c:v>
                </c:pt>
                <c:pt idx="1593" formatCode="General">
                  <c:v>657.84511925917241</c:v>
                </c:pt>
                <c:pt idx="1594" formatCode="General">
                  <c:v>658.98639062520726</c:v>
                </c:pt>
                <c:pt idx="1595" formatCode="General">
                  <c:v>659.0189983785225</c:v>
                </c:pt>
                <c:pt idx="1596" formatCode="General">
                  <c:v>658.29548781481344</c:v>
                </c:pt>
                <c:pt idx="1597" formatCode="General">
                  <c:v>657.90405300713405</c:v>
                </c:pt>
                <c:pt idx="1598" formatCode="General">
                  <c:v>658.86633024267928</c:v>
                </c:pt>
                <c:pt idx="1599" formatCode="General">
                  <c:v>658.45858565134654</c:v>
                </c:pt>
                <c:pt idx="1600" formatCode="General">
                  <c:v>659.1109769974787</c:v>
                </c:pt>
                <c:pt idx="1601" formatCode="General">
                  <c:v>659.77774511596954</c:v>
                </c:pt>
                <c:pt idx="1602" formatCode="General">
                  <c:v>660.31035599138261</c:v>
                </c:pt>
                <c:pt idx="1603" formatCode="General">
                  <c:v>661.34058339739704</c:v>
                </c:pt>
                <c:pt idx="1604" formatCode="General">
                  <c:v>661.61858126886125</c:v>
                </c:pt>
                <c:pt idx="1605" formatCode="General">
                  <c:v>662.09281293194738</c:v>
                </c:pt>
                <c:pt idx="1606" formatCode="General">
                  <c:v>663.54821355314243</c:v>
                </c:pt>
                <c:pt idx="1607" formatCode="General">
                  <c:v>663.56456636911093</c:v>
                </c:pt>
                <c:pt idx="1608" formatCode="General">
                  <c:v>664.03879803219706</c:v>
                </c:pt>
                <c:pt idx="1609" formatCode="General">
                  <c:v>664.41491279947229</c:v>
                </c:pt>
                <c:pt idx="1610" formatCode="General">
                  <c:v>665.10491432811773</c:v>
                </c:pt>
                <c:pt idx="1611" formatCode="General">
                  <c:v>664.99009117473281</c:v>
                </c:pt>
                <c:pt idx="1612" formatCode="General">
                  <c:v>665.64622347978934</c:v>
                </c:pt>
                <c:pt idx="1613" formatCode="General">
                  <c:v>665.95788632469123</c:v>
                </c:pt>
                <c:pt idx="1614" formatCode="General">
                  <c:v>666.00709624757042</c:v>
                </c:pt>
                <c:pt idx="1615" formatCode="General">
                  <c:v>666.92178932691525</c:v>
                </c:pt>
                <c:pt idx="1616" formatCode="General">
                  <c:v>667.84104747898539</c:v>
                </c:pt>
                <c:pt idx="1617" formatCode="General">
                  <c:v>668.1857692860118</c:v>
                </c:pt>
                <c:pt idx="1618" formatCode="General">
                  <c:v>668.8916282242086</c:v>
                </c:pt>
                <c:pt idx="1619" formatCode="General">
                  <c:v>669.84371702456701</c:v>
                </c:pt>
                <c:pt idx="1620" formatCode="General">
                  <c:v>670.27051545231382</c:v>
                </c:pt>
                <c:pt idx="1621" formatCode="General">
                  <c:v>672.0269551357336</c:v>
                </c:pt>
                <c:pt idx="1622" formatCode="General">
                  <c:v>670.74655985249308</c:v>
                </c:pt>
                <c:pt idx="1623" formatCode="General">
                  <c:v>669.48257989339652</c:v>
                </c:pt>
                <c:pt idx="1624" formatCode="General">
                  <c:v>666.7904667337624</c:v>
                </c:pt>
                <c:pt idx="1625" formatCode="General">
                  <c:v>665.72347066439534</c:v>
                </c:pt>
                <c:pt idx="1626" formatCode="General">
                  <c:v>664.68930524331643</c:v>
                </c:pt>
                <c:pt idx="1627" formatCode="General">
                  <c:v>665.52648677466607</c:v>
                </c:pt>
                <c:pt idx="1628" formatCode="General">
                  <c:v>665.09968834691927</c:v>
                </c:pt>
                <c:pt idx="1629" formatCode="General">
                  <c:v>663.91778500854332</c:v>
                </c:pt>
                <c:pt idx="1630" formatCode="General">
                  <c:v>664.37741408457839</c:v>
                </c:pt>
                <c:pt idx="1631" formatCode="General">
                  <c:v>666.33083765772744</c:v>
                </c:pt>
                <c:pt idx="1632" formatCode="General">
                  <c:v>665.98611585070103</c:v>
                </c:pt>
                <c:pt idx="1633" formatCode="General">
                  <c:v>667.18443451322116</c:v>
                </c:pt>
                <c:pt idx="1634" formatCode="General">
                  <c:v>664.52515200187531</c:v>
                </c:pt>
                <c:pt idx="1635" formatCode="General">
                  <c:v>665.44441015394557</c:v>
                </c:pt>
                <c:pt idx="1636" formatCode="General">
                  <c:v>665.83837793340433</c:v>
                </c:pt>
                <c:pt idx="1637" formatCode="General">
                  <c:v>665.28025691250457</c:v>
                </c:pt>
                <c:pt idx="1638" formatCode="General">
                  <c:v>665.39516418151345</c:v>
                </c:pt>
                <c:pt idx="1639" formatCode="General">
                  <c:v>665.59214807124283</c:v>
                </c:pt>
                <c:pt idx="1640" formatCode="General">
                  <c:v>663.7864624153907</c:v>
                </c:pt>
                <c:pt idx="1641" formatCode="General">
                  <c:v>662.45147057275449</c:v>
                </c:pt>
                <c:pt idx="1642" formatCode="General">
                  <c:v>661.57774152785214</c:v>
                </c:pt>
                <c:pt idx="1643" formatCode="General">
                  <c:v>660.91832338075608</c:v>
                </c:pt>
                <c:pt idx="1644" formatCode="General">
                  <c:v>662.27013058230318</c:v>
                </c:pt>
                <c:pt idx="1645" formatCode="General">
                  <c:v>661.16707977159342</c:v>
                </c:pt>
                <c:pt idx="1646" formatCode="General">
                  <c:v>661.76440423477993</c:v>
                </c:pt>
                <c:pt idx="1647" formatCode="General">
                  <c:v>661.12108174200478</c:v>
                </c:pt>
                <c:pt idx="1648" formatCode="General">
                  <c:v>660.90664091107965</c:v>
                </c:pt>
                <c:pt idx="1649" formatCode="General">
                  <c:v>658.54338633121506</c:v>
                </c:pt>
                <c:pt idx="1650" formatCode="General">
                  <c:v>657.20720757419076</c:v>
                </c:pt>
                <c:pt idx="1651" formatCode="General">
                  <c:v>654.91603906855732</c:v>
                </c:pt>
                <c:pt idx="1652" formatCode="General">
                  <c:v>653.70708796429835</c:v>
                </c:pt>
                <c:pt idx="1653" formatCode="General">
                  <c:v>653.59111195011167</c:v>
                </c:pt>
                <c:pt idx="1654" formatCode="General">
                  <c:v>652.24777729991035</c:v>
                </c:pt>
                <c:pt idx="1655" formatCode="General">
                  <c:v>651.49273141162996</c:v>
                </c:pt>
                <c:pt idx="1656" formatCode="General">
                  <c:v>650.19476354440587</c:v>
                </c:pt>
                <c:pt idx="1657" formatCode="General">
                  <c:v>650.99461741786968</c:v>
                </c:pt>
                <c:pt idx="1658" formatCode="General">
                  <c:v>655.49318428647268</c:v>
                </c:pt>
                <c:pt idx="1659" formatCode="General">
                  <c:v>650.93775454459285</c:v>
                </c:pt>
                <c:pt idx="1660" formatCode="General">
                  <c:v>649.18823540498181</c:v>
                </c:pt>
                <c:pt idx="1661" formatCode="General">
                  <c:v>650.07132601830926</c:v>
                </c:pt>
                <c:pt idx="1662" formatCode="General">
                  <c:v>649.78807053856281</c:v>
                </c:pt>
                <c:pt idx="1663" formatCode="General">
                  <c:v>649.88804306082625</c:v>
                </c:pt>
                <c:pt idx="1664" formatCode="General">
                  <c:v>650.23794688874852</c:v>
                </c:pt>
                <c:pt idx="1665" formatCode="General">
                  <c:v>650.50953955213333</c:v>
                </c:pt>
                <c:pt idx="1666" formatCode="General">
                  <c:v>650.70970659851071</c:v>
                </c:pt>
                <c:pt idx="1667" formatCode="General">
                  <c:v>650.69302601131255</c:v>
                </c:pt>
                <c:pt idx="1668" formatCode="General">
                  <c:v>648.17425734439701</c:v>
                </c:pt>
                <c:pt idx="1669" formatCode="General">
                  <c:v>646.47283745018922</c:v>
                </c:pt>
                <c:pt idx="1670" formatCode="General">
                  <c:v>647.50703385647239</c:v>
                </c:pt>
                <c:pt idx="1671" formatCode="General">
                  <c:v>649.52538490744439</c:v>
                </c:pt>
                <c:pt idx="1672" formatCode="General">
                  <c:v>648.60795261154794</c:v>
                </c:pt>
                <c:pt idx="1673" formatCode="General">
                  <c:v>650.66579633654806</c:v>
                </c:pt>
                <c:pt idx="1674" formatCode="General">
                  <c:v>651.73399382694254</c:v>
                </c:pt>
                <c:pt idx="1675" formatCode="General">
                  <c:v>653.23614654780988</c:v>
                </c:pt>
                <c:pt idx="1676" formatCode="General">
                  <c:v>653.1693842046601</c:v>
                </c:pt>
                <c:pt idx="1677" formatCode="General">
                  <c:v>652.04839568560533</c:v>
                </c:pt>
                <c:pt idx="1678" formatCode="General">
                  <c:v>652.48282727354672</c:v>
                </c:pt>
                <c:pt idx="1679" formatCode="General">
                  <c:v>654.22055362531239</c:v>
                </c:pt>
                <c:pt idx="1680" formatCode="General">
                  <c:v>654.93903663613867</c:v>
                </c:pt>
                <c:pt idx="1681" formatCode="General">
                  <c:v>654.07017346025577</c:v>
                </c:pt>
                <c:pt idx="1682" formatCode="General">
                  <c:v>655.7103252121691</c:v>
                </c:pt>
                <c:pt idx="1683" formatCode="General">
                  <c:v>656.73160262409158</c:v>
                </c:pt>
                <c:pt idx="1684" formatCode="General">
                  <c:v>656.17910828649428</c:v>
                </c:pt>
                <c:pt idx="1685" formatCode="General">
                  <c:v>655.50941818031549</c:v>
                </c:pt>
                <c:pt idx="1686" formatCode="General">
                  <c:v>654.53836752635652</c:v>
                </c:pt>
                <c:pt idx="1687" formatCode="General">
                  <c:v>655.35873790642529</c:v>
                </c:pt>
                <c:pt idx="1688" formatCode="General">
                  <c:v>656.56418009754691</c:v>
                </c:pt>
                <c:pt idx="1689" formatCode="General">
                  <c:v>657.9370448152132</c:v>
                </c:pt>
                <c:pt idx="1690" formatCode="General">
                  <c:v>658.25514761564807</c:v>
                </c:pt>
                <c:pt idx="1691" formatCode="General">
                  <c:v>663.17736989606112</c:v>
                </c:pt>
                <c:pt idx="1692" formatCode="General">
                  <c:v>663.96425577082096</c:v>
                </c:pt>
                <c:pt idx="1693" formatCode="General">
                  <c:v>666.29142888979186</c:v>
                </c:pt>
                <c:pt idx="1694" formatCode="General">
                  <c:v>665.60499653095872</c:v>
                </c:pt>
                <c:pt idx="1695" formatCode="General">
                  <c:v>665.65522328892212</c:v>
                </c:pt>
                <c:pt idx="1696" formatCode="General">
                  <c:v>664.73439939292655</c:v>
                </c:pt>
                <c:pt idx="1697" formatCode="General">
                  <c:v>664.68417263496303</c:v>
                </c:pt>
                <c:pt idx="1698" formatCode="General">
                  <c:v>664.8013684035443</c:v>
                </c:pt>
                <c:pt idx="1699" formatCode="General">
                  <c:v>663.7968332442764</c:v>
                </c:pt>
                <c:pt idx="1700" formatCode="General">
                  <c:v>663.11040088544325</c:v>
                </c:pt>
                <c:pt idx="1701" formatCode="General">
                  <c:v>663.39501918056919</c:v>
                </c:pt>
                <c:pt idx="1702" formatCode="General">
                  <c:v>663.29456566464239</c:v>
                </c:pt>
                <c:pt idx="1703" formatCode="General">
                  <c:v>664.29910082391029</c:v>
                </c:pt>
                <c:pt idx="1704" formatCode="General">
                  <c:v>664.41629659249168</c:v>
                </c:pt>
                <c:pt idx="1705" formatCode="General">
                  <c:v>662.08912347352077</c:v>
                </c:pt>
                <c:pt idx="1706" formatCode="General">
                  <c:v>664.71765714027197</c:v>
                </c:pt>
                <c:pt idx="1707" formatCode="General">
                  <c:v>665.8728725734303</c:v>
                </c:pt>
                <c:pt idx="1708" formatCode="General">
                  <c:v>661.41943336734221</c:v>
                </c:pt>
                <c:pt idx="1709" formatCode="General">
                  <c:v>660.7162587558546</c:v>
                </c:pt>
                <c:pt idx="1710" formatCode="General">
                  <c:v>663.36153467526037</c:v>
                </c:pt>
                <c:pt idx="1711" formatCode="General">
                  <c:v>662.13935023148429</c:v>
                </c:pt>
                <c:pt idx="1712" formatCode="General">
                  <c:v>662.00541221024855</c:v>
                </c:pt>
                <c:pt idx="1713" formatCode="General">
                  <c:v>662.87600934828072</c:v>
                </c:pt>
                <c:pt idx="1714" formatCode="General">
                  <c:v>661.33911900088151</c:v>
                </c:pt>
                <c:pt idx="1715" formatCode="General">
                  <c:v>660.55210954163249</c:v>
                </c:pt>
                <c:pt idx="1716" formatCode="General">
                  <c:v>660.27365237841298</c:v>
                </c:pt>
                <c:pt idx="1717" formatCode="General">
                  <c:v>662.90322377061557</c:v>
                </c:pt>
                <c:pt idx="1718" formatCode="General">
                  <c:v>662.80273059639126</c:v>
                </c:pt>
                <c:pt idx="1719" formatCode="General">
                  <c:v>661.74275143108025</c:v>
                </c:pt>
                <c:pt idx="1720" formatCode="General">
                  <c:v>662.28220646867635</c:v>
                </c:pt>
                <c:pt idx="1721" formatCode="General">
                  <c:v>661.08529060401008</c:v>
                </c:pt>
                <c:pt idx="1722" formatCode="General">
                  <c:v>660.51211962656441</c:v>
                </c:pt>
                <c:pt idx="1723" formatCode="General">
                  <c:v>660.34353992731565</c:v>
                </c:pt>
                <c:pt idx="1724" formatCode="General">
                  <c:v>659.87151676941915</c:v>
                </c:pt>
                <c:pt idx="1725" formatCode="General">
                  <c:v>658.99490233332563</c:v>
                </c:pt>
                <c:pt idx="1726" formatCode="General">
                  <c:v>657.93285022805833</c:v>
                </c:pt>
                <c:pt idx="1727" formatCode="General">
                  <c:v>676.7800606040696</c:v>
                </c:pt>
                <c:pt idx="1728" formatCode="General">
                  <c:v>677.62295910031344</c:v>
                </c:pt>
                <c:pt idx="1729" formatCode="General">
                  <c:v>674.25136511533822</c:v>
                </c:pt>
                <c:pt idx="1730" formatCode="General">
                  <c:v>673.05444925067206</c:v>
                </c:pt>
                <c:pt idx="1731" formatCode="General">
                  <c:v>674.19267820633411</c:v>
                </c:pt>
                <c:pt idx="1732" formatCode="General">
                  <c:v>674.34462987677034</c:v>
                </c:pt>
                <c:pt idx="1733" formatCode="General">
                  <c:v>673.7199396760883</c:v>
                </c:pt>
                <c:pt idx="1734" formatCode="General">
                  <c:v>679.98679814699324</c:v>
                </c:pt>
                <c:pt idx="1735" formatCode="General">
                  <c:v>677.05302678088469</c:v>
                </c:pt>
                <c:pt idx="1736" formatCode="General">
                  <c:v>676.01256135453218</c:v>
                </c:pt>
                <c:pt idx="1737" formatCode="General">
                  <c:v>677.54767427865875</c:v>
                </c:pt>
                <c:pt idx="1738" formatCode="General">
                  <c:v>680.08913900860171</c:v>
                </c:pt>
                <c:pt idx="1739" formatCode="General">
                  <c:v>680.77141141932464</c:v>
                </c:pt>
                <c:pt idx="1740" formatCode="General">
                  <c:v>680.77141141932464</c:v>
                </c:pt>
                <c:pt idx="1741" formatCode="General">
                  <c:v>682.68177416934873</c:v>
                </c:pt>
                <c:pt idx="1742" formatCode="General">
                  <c:v>682.47709244613179</c:v>
                </c:pt>
                <c:pt idx="1743" formatCode="General">
                  <c:v>682.30652434345097</c:v>
                </c:pt>
                <c:pt idx="1744" formatCode="General">
                  <c:v>682.23829710237874</c:v>
                </c:pt>
                <c:pt idx="1745" formatCode="General">
                  <c:v>681.76853638888133</c:v>
                </c:pt>
                <c:pt idx="1746" formatCode="General">
                  <c:v>681.01189472008468</c:v>
                </c:pt>
                <c:pt idx="1747" formatCode="General">
                  <c:v>683.47098014367373</c:v>
                </c:pt>
                <c:pt idx="1748" formatCode="General">
                  <c:v>681.64816157793643</c:v>
                </c:pt>
                <c:pt idx="1749" formatCode="General">
                  <c:v>679.41262937467366</c:v>
                </c:pt>
                <c:pt idx="1750" formatCode="General">
                  <c:v>677.17709717141099</c:v>
                </c:pt>
                <c:pt idx="1751" formatCode="General">
                  <c:v>675.61222462912701</c:v>
                </c:pt>
                <c:pt idx="1752" formatCode="General">
                  <c:v>672.31051552892359</c:v>
                </c:pt>
                <c:pt idx="1753" formatCode="General">
                  <c:v>672.79710723011806</c:v>
                </c:pt>
                <c:pt idx="1754" formatCode="General">
                  <c:v>673.8481104194708</c:v>
                </c:pt>
                <c:pt idx="1755" formatCode="General">
                  <c:v>671.60480534503802</c:v>
                </c:pt>
                <c:pt idx="1756" formatCode="General">
                  <c:v>673.29468084374935</c:v>
                </c:pt>
                <c:pt idx="1757" formatCode="General">
                  <c:v>685.3782420613685</c:v>
                </c:pt>
                <c:pt idx="1758" formatCode="General">
                  <c:v>674.61368862602512</c:v>
                </c:pt>
                <c:pt idx="1759" formatCode="General">
                  <c:v>674.84123203197544</c:v>
                </c:pt>
                <c:pt idx="1760" formatCode="General">
                  <c:v>674.74743027765317</c:v>
                </c:pt>
                <c:pt idx="1761" formatCode="General">
                  <c:v>674.37980636638736</c:v>
                </c:pt>
                <c:pt idx="1762" formatCode="General">
                  <c:v>673.15439332883443</c:v>
                </c:pt>
                <c:pt idx="1763" formatCode="General">
                  <c:v>671.31627377250527</c:v>
                </c:pt>
                <c:pt idx="1764" formatCode="General">
                  <c:v>672.90931072132389</c:v>
                </c:pt>
                <c:pt idx="1765" formatCode="General">
                  <c:v>673.11938152776145</c:v>
                </c:pt>
                <c:pt idx="1766" formatCode="General">
                  <c:v>670.09086073495234</c:v>
                </c:pt>
                <c:pt idx="1767" formatCode="General">
                  <c:v>673.35534302238182</c:v>
                </c:pt>
                <c:pt idx="1768" formatCode="General">
                  <c:v>675.0901175028049</c:v>
                </c:pt>
                <c:pt idx="1769" formatCode="General">
                  <c:v>676.51129622880387</c:v>
                </c:pt>
                <c:pt idx="1770" formatCode="General">
                  <c:v>676.87947041235793</c:v>
                </c:pt>
                <c:pt idx="1771" formatCode="General">
                  <c:v>678.089185586893</c:v>
                </c:pt>
                <c:pt idx="1772" formatCode="General">
                  <c:v>680.45601962402691</c:v>
                </c:pt>
                <c:pt idx="1773" formatCode="General">
                  <c:v>682.06897319007385</c:v>
                </c:pt>
                <c:pt idx="1774" formatCode="General">
                  <c:v>682.45467947760676</c:v>
                </c:pt>
                <c:pt idx="1775" formatCode="General">
                  <c:v>684.34814670731396</c:v>
                </c:pt>
                <c:pt idx="1776" formatCode="General">
                  <c:v>682.59016226389292</c:v>
                </c:pt>
                <c:pt idx="1777" formatCode="General">
                  <c:v>683.06447599616399</c:v>
                </c:pt>
                <c:pt idx="1778" formatCode="General">
                  <c:v>683.8725660585518</c:v>
                </c:pt>
                <c:pt idx="1779" formatCode="General">
                  <c:v>684.32931261555359</c:v>
                </c:pt>
                <c:pt idx="1780" formatCode="General">
                  <c:v>686.87655302960195</c:v>
                </c:pt>
                <c:pt idx="1781" formatCode="General">
                  <c:v>684.15364086286058</c:v>
                </c:pt>
                <c:pt idx="1782" formatCode="General">
                  <c:v>683.22258057358772</c:v>
                </c:pt>
                <c:pt idx="1783" formatCode="General">
                  <c:v>682.66043096497015</c:v>
                </c:pt>
                <c:pt idx="1784" formatCode="General">
                  <c:v>681.6075573632902</c:v>
                </c:pt>
                <c:pt idx="1785" formatCode="General">
                  <c:v>678.84851063235544</c:v>
                </c:pt>
                <c:pt idx="1786" formatCode="General">
                  <c:v>681.62411170246173</c:v>
                </c:pt>
                <c:pt idx="1787" formatCode="General">
                  <c:v>683.17799289591846</c:v>
                </c:pt>
                <c:pt idx="1788" formatCode="General">
                  <c:v>682.25979037251227</c:v>
                </c:pt>
                <c:pt idx="1789" formatCode="General">
                  <c:v>685.00395973595653</c:v>
                </c:pt>
                <c:pt idx="1790" formatCode="General">
                  <c:v>685.3400147653914</c:v>
                </c:pt>
                <c:pt idx="1791" formatCode="General">
                  <c:v>685.6406955812015</c:v>
                </c:pt>
                <c:pt idx="1792" formatCode="General">
                  <c:v>677.44101052039287</c:v>
                </c:pt>
                <c:pt idx="1793" formatCode="General">
                  <c:v>679.28159427853393</c:v>
                </c:pt>
                <c:pt idx="1794" formatCode="General">
                  <c:v>672.75106152128365</c:v>
                </c:pt>
                <c:pt idx="1795" formatCode="General">
                  <c:v>671.81307172146182</c:v>
                </c:pt>
                <c:pt idx="1796" formatCode="General">
                  <c:v>671.71236438751043</c:v>
                </c:pt>
                <c:pt idx="1797" formatCode="General">
                  <c:v>672.73939336242688</c:v>
                </c:pt>
                <c:pt idx="1798" formatCode="General">
                  <c:v>674.45701078599382</c:v>
                </c:pt>
                <c:pt idx="1799" formatCode="General">
                  <c:v>675.05906225404829</c:v>
                </c:pt>
                <c:pt idx="1800" formatCode="General">
                  <c:v>671.99568272541853</c:v>
                </c:pt>
                <c:pt idx="1801" formatCode="General">
                  <c:v>669.03854757350427</c:v>
                </c:pt>
                <c:pt idx="1802" formatCode="General">
                  <c:v>670.06557654842072</c:v>
                </c:pt>
                <c:pt idx="1803" formatCode="General">
                  <c:v>668.85948766807701</c:v>
                </c:pt>
                <c:pt idx="1804" formatCode="General">
                  <c:v>663.72632873773023</c:v>
                </c:pt>
                <c:pt idx="1805" formatCode="General">
                  <c:v>665.42623876517803</c:v>
                </c:pt>
                <c:pt idx="1806" formatCode="General">
                  <c:v>662.92949591236425</c:v>
                </c:pt>
                <c:pt idx="1807" formatCode="General">
                  <c:v>661.68997818401704</c:v>
                </c:pt>
                <c:pt idx="1808" formatCode="General">
                  <c:v>658.76825782434128</c:v>
                </c:pt>
                <c:pt idx="1809" formatCode="General">
                  <c:v>658.20162114852542</c:v>
                </c:pt>
                <c:pt idx="1810" formatCode="General">
                  <c:v>655.27990078884966</c:v>
                </c:pt>
                <c:pt idx="1811" formatCode="General">
                  <c:v>654.19974962557558</c:v>
                </c:pt>
                <c:pt idx="1812" formatCode="General">
                  <c:v>650.74680738232246</c:v>
                </c:pt>
                <c:pt idx="1813" formatCode="General">
                  <c:v>653.084183670063</c:v>
                </c:pt>
                <c:pt idx="1814" formatCode="General">
                  <c:v>651.04783311634958</c:v>
                </c:pt>
                <c:pt idx="1815" formatCode="General">
                  <c:v>650.60514821336847</c:v>
                </c:pt>
                <c:pt idx="1816" formatCode="General">
                  <c:v>650.16246331038724</c:v>
                </c:pt>
                <c:pt idx="1817" formatCode="General">
                  <c:v>650.99471092799183</c:v>
                </c:pt>
                <c:pt idx="1818" formatCode="General">
                  <c:v>651.61446979216555</c:v>
                </c:pt>
                <c:pt idx="1819" formatCode="General">
                  <c:v>650.42807425217597</c:v>
                </c:pt>
                <c:pt idx="1820" formatCode="General">
                  <c:v>642.15872026448767</c:v>
                </c:pt>
                <c:pt idx="1821" formatCode="General">
                  <c:v>646.31995835251075</c:v>
                </c:pt>
                <c:pt idx="1822" formatCode="General">
                  <c:v>648.42713849070105</c:v>
                </c:pt>
                <c:pt idx="1823" formatCode="General">
                  <c:v>650.69368519396471</c:v>
                </c:pt>
                <c:pt idx="1824" formatCode="General">
                  <c:v>651.22490707754207</c:v>
                </c:pt>
                <c:pt idx="1825" formatCode="General">
                  <c:v>648.53338286741655</c:v>
                </c:pt>
                <c:pt idx="1826" formatCode="General">
                  <c:v>649.73748580352537</c:v>
                </c:pt>
                <c:pt idx="1827" formatCode="General">
                  <c:v>636.75796444811749</c:v>
                </c:pt>
                <c:pt idx="1828" formatCode="General">
                  <c:v>642.31808682956103</c:v>
                </c:pt>
                <c:pt idx="1829" formatCode="General">
                  <c:v>649.11772693935177</c:v>
                </c:pt>
                <c:pt idx="1830" formatCode="General">
                  <c:v>647.20532815847321</c:v>
                </c:pt>
                <c:pt idx="1831" formatCode="General">
                  <c:v>647.61259826921594</c:v>
                </c:pt>
                <c:pt idx="1832" formatCode="General">
                  <c:v>646.95742461280383</c:v>
                </c:pt>
                <c:pt idx="1833" formatCode="General">
                  <c:v>645.34312473555428</c:v>
                </c:pt>
                <c:pt idx="1834" formatCode="General">
                  <c:v>646.31828468556387</c:v>
                </c:pt>
                <c:pt idx="1835" formatCode="General">
                  <c:v>647.7012387964869</c:v>
                </c:pt>
                <c:pt idx="1836" formatCode="General">
                  <c:v>648.05584241467227</c:v>
                </c:pt>
                <c:pt idx="1837" formatCode="General">
                  <c:v>646.61969776102148</c:v>
                </c:pt>
                <c:pt idx="1838" formatCode="General">
                  <c:v>650.50919686979535</c:v>
                </c:pt>
                <c:pt idx="1839" formatCode="General">
                  <c:v>647.95560735014726</c:v>
                </c:pt>
                <c:pt idx="1840" formatCode="General">
                  <c:v>647.63640866019125</c:v>
                </c:pt>
                <c:pt idx="1841" formatCode="General">
                  <c:v>645.82761608377382</c:v>
                </c:pt>
                <c:pt idx="1842" formatCode="General">
                  <c:v>641.02030069388968</c:v>
                </c:pt>
                <c:pt idx="1843" formatCode="General">
                  <c:v>640.7719326035093</c:v>
                </c:pt>
                <c:pt idx="1844" formatCode="General">
                  <c:v>639.45912984007009</c:v>
                </c:pt>
                <c:pt idx="1845" formatCode="General">
                  <c:v>639.83168197564078</c:v>
                </c:pt>
                <c:pt idx="1846" formatCode="General">
                  <c:v>636.23034466512513</c:v>
                </c:pt>
                <c:pt idx="1847" formatCode="General">
                  <c:v>635.21913172571931</c:v>
                </c:pt>
                <c:pt idx="1848" formatCode="General">
                  <c:v>632.87737544498998</c:v>
                </c:pt>
                <c:pt idx="1849" formatCode="General">
                  <c:v>634.93528247957022</c:v>
                </c:pt>
                <c:pt idx="1850" formatCode="General">
                  <c:v>634.59821149976824</c:v>
                </c:pt>
                <c:pt idx="1851" formatCode="General">
                  <c:v>631.79520019404674</c:v>
                </c:pt>
                <c:pt idx="1852" formatCode="General">
                  <c:v>631.91938423923693</c:v>
                </c:pt>
                <c:pt idx="1853" formatCode="General">
                  <c:v>629.16959466716833</c:v>
                </c:pt>
                <c:pt idx="1854" formatCode="General">
                  <c:v>628.61963675275467</c:v>
                </c:pt>
                <c:pt idx="1855" formatCode="General">
                  <c:v>629.93243951619388</c:v>
                </c:pt>
                <c:pt idx="1856" formatCode="General">
                  <c:v>631.44038863636058</c:v>
                </c:pt>
                <c:pt idx="1857" formatCode="General">
                  <c:v>631.10551545055171</c:v>
                </c:pt>
                <c:pt idx="1858" formatCode="General">
                  <c:v>629.13150111942002</c:v>
                </c:pt>
                <c:pt idx="1859" formatCode="General">
                  <c:v>626.6327073030252</c:v>
                </c:pt>
                <c:pt idx="1860" formatCode="General">
                  <c:v>622.53427351244056</c:v>
                </c:pt>
                <c:pt idx="1861" formatCode="General">
                  <c:v>621.62549036757184</c:v>
                </c:pt>
                <c:pt idx="1862" formatCode="General">
                  <c:v>621.29307821328439</c:v>
                </c:pt>
                <c:pt idx="1863" formatCode="General">
                  <c:v>621.86379179988512</c:v>
                </c:pt>
                <c:pt idx="1864" formatCode="General">
                  <c:v>620.75803422584613</c:v>
                </c:pt>
                <c:pt idx="1865" formatCode="General">
                  <c:v>621.57700602917168</c:v>
                </c:pt>
                <c:pt idx="1866" formatCode="General">
                  <c:v>622.75806497254075</c:v>
                </c:pt>
                <c:pt idx="1867" formatCode="General">
                  <c:v>623.16964611947253</c:v>
                </c:pt>
                <c:pt idx="1868" formatCode="General">
                  <c:v>623.06227712462078</c:v>
                </c:pt>
                <c:pt idx="1869" formatCode="General">
                  <c:v>623.08017195709613</c:v>
                </c:pt>
                <c:pt idx="1870" formatCode="General">
                  <c:v>623.6707014287806</c:v>
                </c:pt>
                <c:pt idx="1871" formatCode="General">
                  <c:v>624.04649291076169</c:v>
                </c:pt>
                <c:pt idx="1872" formatCode="General">
                  <c:v>624.11601274851046</c:v>
                </c:pt>
                <c:pt idx="1873" formatCode="General">
                  <c:v>622.68397921957444</c:v>
                </c:pt>
                <c:pt idx="1874" formatCode="General">
                  <c:v>625.02893412320702</c:v>
                </c:pt>
                <c:pt idx="1875" formatCode="General">
                  <c:v>626.31776429924935</c:v>
                </c:pt>
                <c:pt idx="1876" formatCode="General">
                  <c:v>621.84265952132444</c:v>
                </c:pt>
                <c:pt idx="1877" formatCode="General">
                  <c:v>621.3750955233387</c:v>
                </c:pt>
                <c:pt idx="1878" formatCode="General">
                  <c:v>623.27362721922759</c:v>
                </c:pt>
                <c:pt idx="1879" formatCode="General">
                  <c:v>625.49455108989014</c:v>
                </c:pt>
                <c:pt idx="1880" formatCode="General">
                  <c:v>624.24080374354833</c:v>
                </c:pt>
                <c:pt idx="1881" formatCode="General">
                  <c:v>622.55720016417513</c:v>
                </c:pt>
                <c:pt idx="1882" formatCode="General">
                  <c:v>622.37809340041213</c:v>
                </c:pt>
                <c:pt idx="1883" formatCode="General">
                  <c:v>622.22192671726873</c:v>
                </c:pt>
                <c:pt idx="1884" formatCode="General">
                  <c:v>624.04302888187635</c:v>
                </c:pt>
                <c:pt idx="1885" formatCode="General">
                  <c:v>626.63945177002984</c:v>
                </c:pt>
                <c:pt idx="1886" formatCode="General">
                  <c:v>626.74365375461775</c:v>
                </c:pt>
                <c:pt idx="1887" formatCode="General">
                  <c:v>628.97302618909578</c:v>
                </c:pt>
                <c:pt idx="1888" formatCode="General">
                  <c:v>630.18739979161637</c:v>
                </c:pt>
                <c:pt idx="1889" formatCode="General">
                  <c:v>629.40802568850609</c:v>
                </c:pt>
                <c:pt idx="1890" formatCode="General">
                  <c:v>628.95490120995362</c:v>
                </c:pt>
                <c:pt idx="1891" formatCode="General">
                  <c:v>630.89427397815814</c:v>
                </c:pt>
                <c:pt idx="1892" formatCode="General">
                  <c:v>630.44732841397172</c:v>
                </c:pt>
                <c:pt idx="1893" formatCode="General">
                  <c:v>631.49867818533482</c:v>
                </c:pt>
                <c:pt idx="1894" formatCode="General">
                  <c:v>630.59234217553899</c:v>
                </c:pt>
                <c:pt idx="1895" formatCode="General">
                  <c:v>630.84611625828177</c:v>
                </c:pt>
                <c:pt idx="1896" formatCode="General">
                  <c:v>630.0304138494655</c:v>
                </c:pt>
                <c:pt idx="1897" formatCode="General">
                  <c:v>629.14912455829369</c:v>
                </c:pt>
                <c:pt idx="1898" formatCode="General">
                  <c:v>628.42087948544793</c:v>
                </c:pt>
                <c:pt idx="1899" formatCode="General">
                  <c:v>627.5614391621109</c:v>
                </c:pt>
                <c:pt idx="1900" formatCode="General">
                  <c:v>626.65040956243934</c:v>
                </c:pt>
                <c:pt idx="1901" formatCode="General">
                  <c:v>625.81112933068391</c:v>
                </c:pt>
                <c:pt idx="1902" formatCode="General">
                  <c:v>624.37857057711028</c:v>
                </c:pt>
                <c:pt idx="1903" formatCode="General">
                  <c:v>623.37386544598849</c:v>
                </c:pt>
                <c:pt idx="1904" formatCode="General">
                  <c:v>620.78869384218876</c:v>
                </c:pt>
                <c:pt idx="1905" formatCode="General">
                  <c:v>620.11631027136775</c:v>
                </c:pt>
                <c:pt idx="1906" formatCode="General">
                  <c:v>622.75710872133811</c:v>
                </c:pt>
                <c:pt idx="1907" formatCode="General">
                  <c:v>622.49994565252132</c:v>
                </c:pt>
                <c:pt idx="1908" formatCode="General">
                  <c:v>622.09583225866629</c:v>
                </c:pt>
                <c:pt idx="1909" formatCode="General">
                  <c:v>620.49774747387562</c:v>
                </c:pt>
                <c:pt idx="1910" formatCode="General">
                  <c:v>619.43235761734854</c:v>
                </c:pt>
                <c:pt idx="1911" formatCode="General">
                  <c:v>623.52859792778884</c:v>
                </c:pt>
                <c:pt idx="1912" formatCode="General">
                  <c:v>626.74848171712199</c:v>
                </c:pt>
                <c:pt idx="1913" formatCode="General">
                  <c:v>626.93232205553477</c:v>
                </c:pt>
                <c:pt idx="1914" formatCode="General">
                  <c:v>628.34789266131384</c:v>
                </c:pt>
                <c:pt idx="1915" formatCode="General">
                  <c:v>632.4167605421344</c:v>
                </c:pt>
                <c:pt idx="1916" formatCode="General">
                  <c:v>635.97194259413175</c:v>
                </c:pt>
                <c:pt idx="1917" formatCode="General">
                  <c:v>636.37669215259825</c:v>
                </c:pt>
                <c:pt idx="1918" formatCode="General">
                  <c:v>637.97729267926127</c:v>
                </c:pt>
                <c:pt idx="1919" formatCode="General">
                  <c:v>638.8532060845514</c:v>
                </c:pt>
                <c:pt idx="1920" formatCode="General">
                  <c:v>642.05741621538027</c:v>
                </c:pt>
                <c:pt idx="1921" formatCode="General">
                  <c:v>652.07517662440819</c:v>
                </c:pt>
                <c:pt idx="1922" formatCode="General">
                  <c:v>659.18336691463742</c:v>
                </c:pt>
                <c:pt idx="1923" formatCode="General">
                  <c:v>662.55331205223331</c:v>
                </c:pt>
                <c:pt idx="1924" formatCode="General">
                  <c:v>666.5493672153932</c:v>
                </c:pt>
                <c:pt idx="1925" formatCode="General">
                  <c:v>669.31161732817657</c:v>
                </c:pt>
                <c:pt idx="1926" formatCode="General">
                  <c:v>670.06663235900407</c:v>
                </c:pt>
                <c:pt idx="1927" formatCode="General">
                  <c:v>671.15311740336551</c:v>
                </c:pt>
                <c:pt idx="1928" formatCode="General">
                  <c:v>674.35732753419427</c:v>
                </c:pt>
                <c:pt idx="1929" formatCode="General">
                  <c:v>676.91701263870686</c:v>
                </c:pt>
                <c:pt idx="1930" formatCode="General">
                  <c:v>681.24453781540103</c:v>
                </c:pt>
                <c:pt idx="1931" formatCode="General">
                  <c:v>688.50004811164547</c:v>
                </c:pt>
                <c:pt idx="1932" formatCode="General">
                  <c:v>692.84598828909134</c:v>
                </c:pt>
                <c:pt idx="1933" formatCode="General">
                  <c:v>700.17515858834338</c:v>
                </c:pt>
                <c:pt idx="1934" formatCode="General">
                  <c:v>711.75819406128187</c:v>
                </c:pt>
                <c:pt idx="1935" formatCode="General">
                  <c:v>716.17779424173546</c:v>
                </c:pt>
                <c:pt idx="1936" formatCode="General">
                  <c:v>711.90551406729696</c:v>
                </c:pt>
                <c:pt idx="1937" formatCode="General">
                  <c:v>711.62928905601871</c:v>
                </c:pt>
                <c:pt idx="1938" formatCode="General">
                  <c:v>706.1968638342114</c:v>
                </c:pt>
                <c:pt idx="1939" formatCode="General">
                  <c:v>699.16233354698966</c:v>
                </c:pt>
                <c:pt idx="1940" formatCode="General">
                  <c:v>695.00054337706263</c:v>
                </c:pt>
                <c:pt idx="1941" formatCode="General">
                  <c:v>689.82592816578165</c:v>
                </c:pt>
                <c:pt idx="1942" formatCode="General">
                  <c:v>691.37278822894041</c:v>
                </c:pt>
                <c:pt idx="1943" formatCode="General">
                  <c:v>690.72826320262425</c:v>
                </c:pt>
                <c:pt idx="1944" formatCode="General">
                  <c:v>689.14457313796186</c:v>
                </c:pt>
                <c:pt idx="1945" formatCode="General">
                  <c:v>689.91800316954118</c:v>
                </c:pt>
                <c:pt idx="1946" formatCode="General">
                  <c:v>686.06926801239638</c:v>
                </c:pt>
                <c:pt idx="1947" formatCode="General">
                  <c:v>683.04920788908657</c:v>
                </c:pt>
                <c:pt idx="1948" formatCode="General">
                  <c:v>683.25177289735734</c:v>
                </c:pt>
                <c:pt idx="1949" formatCode="General">
                  <c:v>686.78745304172014</c:v>
                </c:pt>
                <c:pt idx="1950" formatCode="General">
                  <c:v>688.02125809209679</c:v>
                </c:pt>
                <c:pt idx="1951" formatCode="General">
                  <c:v>688.07650309435235</c:v>
                </c:pt>
                <c:pt idx="1952" formatCode="General">
                  <c:v>685.35108298307273</c:v>
                </c:pt>
                <c:pt idx="1953" formatCode="General">
                  <c:v>688.6473681176609</c:v>
                </c:pt>
                <c:pt idx="1954" formatCode="General">
                  <c:v>688.15932696986488</c:v>
                </c:pt>
                <c:pt idx="1955" formatCode="General">
                  <c:v>687.56992869185422</c:v>
                </c:pt>
                <c:pt idx="1956" formatCode="General">
                  <c:v>687.73569695754475</c:v>
                </c:pt>
                <c:pt idx="1957" formatCode="General">
                  <c:v>689.57756657632819</c:v>
                </c:pt>
                <c:pt idx="1958" formatCode="General">
                  <c:v>690.6826883475984</c:v>
                </c:pt>
                <c:pt idx="1959" formatCode="General">
                  <c:v>693.04028145964116</c:v>
                </c:pt>
                <c:pt idx="1960" formatCode="General">
                  <c:v>694.03864549914363</c:v>
                </c:pt>
                <c:pt idx="1961" formatCode="General">
                  <c:v>690.63062560750882</c:v>
                </c:pt>
                <c:pt idx="1962" formatCode="General">
                  <c:v>691.33065131497972</c:v>
                </c:pt>
                <c:pt idx="1963" formatCode="General">
                  <c:v>695.90407896201782</c:v>
                </c:pt>
                <c:pt idx="1964" formatCode="General">
                  <c:v>696.14537718634574</c:v>
                </c:pt>
                <c:pt idx="1965" formatCode="General">
                  <c:v>696.14537718634574</c:v>
                </c:pt>
                <c:pt idx="1966" formatCode="General">
                  <c:v>695.19874569090507</c:v>
                </c:pt>
                <c:pt idx="1967" formatCode="General">
                  <c:v>697.12453434490772</c:v>
                </c:pt>
                <c:pt idx="1968" formatCode="General">
                  <c:v>697.16191167236173</c:v>
                </c:pt>
                <c:pt idx="1969" formatCode="General">
                  <c:v>697.89076955771498</c:v>
                </c:pt>
                <c:pt idx="1970" formatCode="General">
                  <c:v>696.37698779582718</c:v>
                </c:pt>
                <c:pt idx="1971" formatCode="General">
                  <c:v>690.54612471300027</c:v>
                </c:pt>
                <c:pt idx="1972" formatCode="General">
                  <c:v>689.91205673623165</c:v>
                </c:pt>
                <c:pt idx="1973" formatCode="General">
                  <c:v>689.25142031080509</c:v>
                </c:pt>
                <c:pt idx="1974" formatCode="General">
                  <c:v>690.64819446742126</c:v>
                </c:pt>
                <c:pt idx="1975" formatCode="General">
                  <c:v>688.60965921181923</c:v>
                </c:pt>
                <c:pt idx="1976" formatCode="General">
                  <c:v>687.70496292846337</c:v>
                </c:pt>
                <c:pt idx="1977" formatCode="General">
                  <c:v>687.72384191830406</c:v>
                </c:pt>
                <c:pt idx="1978" formatCode="General">
                  <c:v>689.54487275791553</c:v>
                </c:pt>
                <c:pt idx="1979" formatCode="General">
                  <c:v>689.91049352599134</c:v>
                </c:pt>
                <c:pt idx="1980" formatCode="General">
                  <c:v>687.61003327406183</c:v>
                </c:pt>
                <c:pt idx="1981" formatCode="General">
                  <c:v>688.60192524394233</c:v>
                </c:pt>
                <c:pt idx="1982" formatCode="General">
                  <c:v>689.09787122888258</c:v>
                </c:pt>
                <c:pt idx="1983" formatCode="General">
                  <c:v>687.59095842848728</c:v>
                </c:pt>
                <c:pt idx="1984" formatCode="General">
                  <c:v>686.56091676745757</c:v>
                </c:pt>
                <c:pt idx="1985" formatCode="General">
                  <c:v>686.00774624579344</c:v>
                </c:pt>
                <c:pt idx="1986" formatCode="General">
                  <c:v>685.4164260329801</c:v>
                </c:pt>
                <c:pt idx="1987" formatCode="General">
                  <c:v>685.62624933430095</c:v>
                </c:pt>
                <c:pt idx="1988" formatCode="General">
                  <c:v>678.66393069956302</c:v>
                </c:pt>
                <c:pt idx="1989" formatCode="General">
                  <c:v>677.25239212704082</c:v>
                </c:pt>
                <c:pt idx="1990" formatCode="General">
                  <c:v>675.89807809124238</c:v>
                </c:pt>
                <c:pt idx="1991" formatCode="General">
                  <c:v>676.2829677933662</c:v>
                </c:pt>
                <c:pt idx="1992" formatCode="General">
                  <c:v>676.74193146339906</c:v>
                </c:pt>
                <c:pt idx="1993" formatCode="General">
                  <c:v>673.96902595695076</c:v>
                </c:pt>
                <c:pt idx="1994" formatCode="General">
                  <c:v>675.93874504084147</c:v>
                </c:pt>
                <c:pt idx="1995" formatCode="General">
                  <c:v>672.55388797434944</c:v>
                </c:pt>
                <c:pt idx="1996" formatCode="General">
                  <c:v>672.57301146060081</c:v>
                </c:pt>
                <c:pt idx="1997" formatCode="General">
                  <c:v>675.09782512790753</c:v>
                </c:pt>
                <c:pt idx="1998" formatCode="General">
                  <c:v>678.88524386180177</c:v>
                </c:pt>
                <c:pt idx="1999" formatCode="General">
                  <c:v>678.77047359713822</c:v>
                </c:pt>
                <c:pt idx="2000" formatCode="General">
                  <c:v>679.00001412646509</c:v>
                </c:pt>
                <c:pt idx="2001" formatCode="General">
                  <c:v>679.00001412646509</c:v>
                </c:pt>
                <c:pt idx="2002" formatCode="General">
                  <c:v>677.89056823471822</c:v>
                </c:pt>
                <c:pt idx="2003" formatCode="General">
                  <c:v>680.93198024829985</c:v>
                </c:pt>
                <c:pt idx="2004" formatCode="General">
                  <c:v>677.04891962718614</c:v>
                </c:pt>
                <c:pt idx="2005" formatCode="General">
                  <c:v>674.44746029481439</c:v>
                </c:pt>
                <c:pt idx="2006" formatCode="General">
                  <c:v>674.02663599104847</c:v>
                </c:pt>
                <c:pt idx="2007" formatCode="General">
                  <c:v>673.60581168728243</c:v>
                </c:pt>
                <c:pt idx="2008" formatCode="General">
                  <c:v>674.06489274593628</c:v>
                </c:pt>
                <c:pt idx="2009" formatCode="General">
                  <c:v>677.46974393095229</c:v>
                </c:pt>
                <c:pt idx="2010" formatCode="General">
                  <c:v>677.35497366628886</c:v>
                </c:pt>
                <c:pt idx="2011" formatCode="General">
                  <c:v>677.52712906328395</c:v>
                </c:pt>
                <c:pt idx="2012" formatCode="General">
                  <c:v>677.95622132680796</c:v>
                </c:pt>
                <c:pt idx="2013" formatCode="General">
                  <c:v>677.93707218486554</c:v>
                </c:pt>
                <c:pt idx="2014" formatCode="General">
                  <c:v>680.46475892125522</c:v>
                </c:pt>
                <c:pt idx="2015" formatCode="General">
                  <c:v>680.84774176010205</c:v>
                </c:pt>
                <c:pt idx="2016" formatCode="General">
                  <c:v>677.87962475903839</c:v>
                </c:pt>
                <c:pt idx="2017" formatCode="General">
                  <c:v>677.0945099394022</c:v>
                </c:pt>
                <c:pt idx="2018" formatCode="General">
                  <c:v>677.05621165551747</c:v>
                </c:pt>
                <c:pt idx="2019" formatCode="General">
                  <c:v>676.74982538443999</c:v>
                </c:pt>
                <c:pt idx="2020" formatCode="General">
                  <c:v>676.76897452638229</c:v>
                </c:pt>
                <c:pt idx="2021" formatCode="General">
                  <c:v>675.811517429265</c:v>
                </c:pt>
                <c:pt idx="2022" formatCode="General">
                  <c:v>677.86047561709597</c:v>
                </c:pt>
                <c:pt idx="2023" formatCode="General">
                  <c:v>684.20868260301631</c:v>
                </c:pt>
                <c:pt idx="2024" formatCode="General">
                  <c:v>677.99245065418927</c:v>
                </c:pt>
                <c:pt idx="2025" formatCode="General">
                  <c:v>678.01178706153189</c:v>
                </c:pt>
                <c:pt idx="2026" formatCode="General">
                  <c:v>675.01464392342621</c:v>
                </c:pt>
                <c:pt idx="2027" formatCode="General">
                  <c:v>679.15263509474642</c:v>
                </c:pt>
                <c:pt idx="2028" formatCode="General">
                  <c:v>679.984100610479</c:v>
                </c:pt>
                <c:pt idx="2029" formatCode="General">
                  <c:v>679.86808216642328</c:v>
                </c:pt>
                <c:pt idx="2030" formatCode="General">
                  <c:v>679.75206372236755</c:v>
                </c:pt>
                <c:pt idx="2031" formatCode="General">
                  <c:v>680.080782647192</c:v>
                </c:pt>
                <c:pt idx="2032" formatCode="General">
                  <c:v>685.66900436920855</c:v>
                </c:pt>
                <c:pt idx="2033" formatCode="General">
                  <c:v>693.50024934296846</c:v>
                </c:pt>
                <c:pt idx="2034" formatCode="General">
                  <c:v>696.61341092512976</c:v>
                </c:pt>
                <c:pt idx="2035" formatCode="General">
                  <c:v>694.44773330275666</c:v>
                </c:pt>
                <c:pt idx="2036" formatCode="General">
                  <c:v>692.43674693912453</c:v>
                </c:pt>
                <c:pt idx="2037" formatCode="General">
                  <c:v>692.09513265521855</c:v>
                </c:pt>
                <c:pt idx="2038" formatCode="General">
                  <c:v>694.95511029276145</c:v>
                </c:pt>
                <c:pt idx="2039" formatCode="General">
                  <c:v>694.31307449657834</c:v>
                </c:pt>
                <c:pt idx="2040" formatCode="General">
                  <c:v>696.51156070775085</c:v>
                </c:pt>
                <c:pt idx="2041" formatCode="General">
                  <c:v>696.76007644650394</c:v>
                </c:pt>
                <c:pt idx="2042" formatCode="General">
                  <c:v>697.05990094070921</c:v>
                </c:pt>
                <c:pt idx="2043" formatCode="General">
                  <c:v>696.83476596471337</c:v>
                </c:pt>
                <c:pt idx="2044" formatCode="General">
                  <c:v>697.49053149308588</c:v>
                </c:pt>
                <c:pt idx="2045" formatCode="General">
                  <c:v>699.35448267291781</c:v>
                </c:pt>
                <c:pt idx="2046" formatCode="General">
                  <c:v>702.79523984481898</c:v>
                </c:pt>
                <c:pt idx="2047" formatCode="General">
                  <c:v>706.22925260407749</c:v>
                </c:pt>
                <c:pt idx="2048" formatCode="General">
                  <c:v>708.70174179074377</c:v>
                </c:pt>
                <c:pt idx="2049" formatCode="General">
                  <c:v>711.37046027793883</c:v>
                </c:pt>
                <c:pt idx="2050" formatCode="General">
                  <c:v>712.31236092047823</c:v>
                </c:pt>
                <c:pt idx="2051" formatCode="General">
                  <c:v>711.17423097740971</c:v>
                </c:pt>
                <c:pt idx="2052" formatCode="General">
                  <c:v>711.5470666484149</c:v>
                </c:pt>
                <c:pt idx="2053" formatCode="General">
                  <c:v>715.66788195952506</c:v>
                </c:pt>
                <c:pt idx="2054" formatCode="General">
                  <c:v>716.9433724129641</c:v>
                </c:pt>
                <c:pt idx="2055" formatCode="General">
                  <c:v>714.5493749465096</c:v>
                </c:pt>
                <c:pt idx="2056" formatCode="General">
                  <c:v>717.59092910470997</c:v>
                </c:pt>
                <c:pt idx="2057" formatCode="General">
                  <c:v>715.47165265899616</c:v>
                </c:pt>
                <c:pt idx="2058" formatCode="General">
                  <c:v>718.19923993635007</c:v>
                </c:pt>
                <c:pt idx="2059" formatCode="General">
                  <c:v>718.70943611772555</c:v>
                </c:pt>
                <c:pt idx="2060" formatCode="General">
                  <c:v>720.39700810227544</c:v>
                </c:pt>
                <c:pt idx="2061" formatCode="General">
                  <c:v>721.67249855571424</c:v>
                </c:pt>
                <c:pt idx="2062" formatCode="General">
                  <c:v>718.76830490788427</c:v>
                </c:pt>
                <c:pt idx="2063" formatCode="General">
                  <c:v>718.57207560735515</c:v>
                </c:pt>
                <c:pt idx="2064" formatCode="General">
                  <c:v>721.5940068355028</c:v>
                </c:pt>
                <c:pt idx="2065" formatCode="General">
                  <c:v>722.75175970862415</c:v>
                </c:pt>
                <c:pt idx="2066" formatCode="General">
                  <c:v>723.85064379158689</c:v>
                </c:pt>
                <c:pt idx="2067" formatCode="General">
                  <c:v>725.73444507666579</c:v>
                </c:pt>
                <c:pt idx="2068" formatCode="General">
                  <c:v>725.87180558703619</c:v>
                </c:pt>
                <c:pt idx="2069" formatCode="General">
                  <c:v>726.38200176841178</c:v>
                </c:pt>
                <c:pt idx="2070" formatCode="General">
                  <c:v>727.32390241095118</c:v>
                </c:pt>
                <c:pt idx="2071" formatCode="General">
                  <c:v>727.97145910269717</c:v>
                </c:pt>
                <c:pt idx="2072" formatCode="General">
                  <c:v>729.48242471677088</c:v>
                </c:pt>
                <c:pt idx="2073" formatCode="General">
                  <c:v>730.26734191888704</c:v>
                </c:pt>
                <c:pt idx="2074" formatCode="General">
                  <c:v>729.10958904576569</c:v>
                </c:pt>
                <c:pt idx="2075" formatCode="General">
                  <c:v>729.46280178671793</c:v>
                </c:pt>
                <c:pt idx="2076" formatCode="General">
                  <c:v>728.99185146544812</c:v>
                </c:pt>
                <c:pt idx="2077" formatCode="General">
                  <c:v>736.311204375182</c:v>
                </c:pt>
                <c:pt idx="2078" formatCode="General">
                  <c:v>739.07803751264169</c:v>
                </c:pt>
                <c:pt idx="2079" formatCode="General">
                  <c:v>746.10304647158205</c:v>
                </c:pt>
                <c:pt idx="2080" formatCode="General">
                  <c:v>741.9037394402601</c:v>
                </c:pt>
                <c:pt idx="2081" formatCode="General">
                  <c:v>749.69404267126379</c:v>
                </c:pt>
                <c:pt idx="2082" formatCode="General">
                  <c:v>751.65633567655436</c:v>
                </c:pt>
                <c:pt idx="2083" formatCode="General">
                  <c:v>752.53936752893514</c:v>
                </c:pt>
                <c:pt idx="2084" formatCode="General">
                  <c:v>750.30235350290388</c:v>
                </c:pt>
                <c:pt idx="2085" formatCode="General">
                  <c:v>749.77253439147535</c:v>
                </c:pt>
                <c:pt idx="2086" formatCode="General">
                  <c:v>750.08650127232193</c:v>
                </c:pt>
                <c:pt idx="2087" formatCode="General">
                  <c:v>748.47742100798371</c:v>
                </c:pt>
                <c:pt idx="2088" formatCode="General">
                  <c:v>750.34213189886066</c:v>
                </c:pt>
                <c:pt idx="2089" formatCode="General">
                  <c:v>749.79247384760436</c:v>
                </c:pt>
                <c:pt idx="2090" formatCode="General">
                  <c:v>749.38023030916213</c:v>
                </c:pt>
                <c:pt idx="2091" formatCode="General">
                  <c:v>748.88946419196907</c:v>
                </c:pt>
                <c:pt idx="2092" formatCode="General">
                  <c:v>748.86983354728136</c:v>
                </c:pt>
                <c:pt idx="2093" formatCode="General">
                  <c:v>749.18392386228493</c:v>
                </c:pt>
                <c:pt idx="2094" formatCode="General">
                  <c:v>747.92756260227065</c:v>
                </c:pt>
                <c:pt idx="2095" formatCode="General">
                  <c:v>747.86867066820753</c:v>
                </c:pt>
                <c:pt idx="2096" formatCode="General">
                  <c:v>748.14349969383568</c:v>
                </c:pt>
                <c:pt idx="2097" formatCode="General">
                  <c:v>748.2206668617747</c:v>
                </c:pt>
                <c:pt idx="2098" formatCode="General">
                  <c:v>747.43250615088868</c:v>
                </c:pt>
                <c:pt idx="2099" formatCode="General">
                  <c:v>747.1566499020787</c:v>
                </c:pt>
                <c:pt idx="2100" formatCode="General">
                  <c:v>743.7364629975383</c:v>
                </c:pt>
                <c:pt idx="2101" formatCode="General">
                  <c:v>741.87</c:v>
                </c:pt>
                <c:pt idx="2102" formatCode="General">
                  <c:v>740.40993164567067</c:v>
                </c:pt>
                <c:pt idx="2103" formatCode="General">
                  <c:v>740.76511056978711</c:v>
                </c:pt>
                <c:pt idx="2104" formatCode="General">
                  <c:v>743.96172088683522</c:v>
                </c:pt>
                <c:pt idx="2105" formatCode="General">
                  <c:v>747.08190847016544</c:v>
                </c:pt>
                <c:pt idx="2106" formatCode="General">
                  <c:v>749.94343643528009</c:v>
                </c:pt>
                <c:pt idx="2107" formatCode="General">
                  <c:v>748.61177603452836</c:v>
                </c:pt>
                <c:pt idx="2108" formatCode="General">
                  <c:v>749.36704611256664</c:v>
                </c:pt>
                <c:pt idx="2109" formatCode="General">
                  <c:v>751.59310528994263</c:v>
                </c:pt>
                <c:pt idx="2110" formatCode="General">
                  <c:v>756.9594979496884</c:v>
                </c:pt>
                <c:pt idx="2111" formatCode="General">
                  <c:v>758.05265201000691</c:v>
                </c:pt>
                <c:pt idx="2112" formatCode="General">
                  <c:v>760.95447915194347</c:v>
                </c:pt>
                <c:pt idx="2113" formatCode="General">
                  <c:v>761.92838004204555</c:v>
                </c:pt>
                <c:pt idx="2114" formatCode="General">
                  <c:v>760.65634622640198</c:v>
                </c:pt>
                <c:pt idx="2115" formatCode="General">
                  <c:v>759.86132509162485</c:v>
                </c:pt>
                <c:pt idx="2116" formatCode="General">
                  <c:v>757.69489249935714</c:v>
                </c:pt>
                <c:pt idx="2117" formatCode="General">
                  <c:v>755.88621941773908</c:v>
                </c:pt>
                <c:pt idx="2118" formatCode="General">
                  <c:v>752.74588593536942</c:v>
                </c:pt>
                <c:pt idx="2119" formatCode="General">
                  <c:v>755.01169616948425</c:v>
                </c:pt>
                <c:pt idx="2120" formatCode="General">
                  <c:v>753.32227625808275</c:v>
                </c:pt>
                <c:pt idx="2121" formatCode="General">
                  <c:v>753.89866658079632</c:v>
                </c:pt>
                <c:pt idx="2122" formatCode="General">
                  <c:v>753.34215178645229</c:v>
                </c:pt>
                <c:pt idx="2123" formatCode="General">
                  <c:v>751.19559472255401</c:v>
                </c:pt>
                <c:pt idx="2124" formatCode="General">
                  <c:v>752.26887325450321</c:v>
                </c:pt>
                <c:pt idx="2125" formatCode="General">
                  <c:v>753.04401886091091</c:v>
                </c:pt>
                <c:pt idx="2126" formatCode="General">
                  <c:v>752.08999349917838</c:v>
                </c:pt>
                <c:pt idx="2127" formatCode="General">
                  <c:v>752.05024244243953</c:v>
                </c:pt>
                <c:pt idx="2128" formatCode="General">
                  <c:v>753.44109782322164</c:v>
                </c:pt>
                <c:pt idx="2129" formatCode="General">
                  <c:v>751.5522261207567</c:v>
                </c:pt>
                <c:pt idx="2130" formatCode="General">
                  <c:v>751.73117186099012</c:v>
                </c:pt>
                <c:pt idx="2131" formatCode="General">
                  <c:v>755.55229919194153</c:v>
                </c:pt>
                <c:pt idx="2132" formatCode="General">
                  <c:v>756.54649928035667</c:v>
                </c:pt>
                <c:pt idx="2133" formatCode="General">
                  <c:v>756.00963123261238</c:v>
                </c:pt>
                <c:pt idx="2134" formatCode="General">
                  <c:v>759.89543153159161</c:v>
                </c:pt>
                <c:pt idx="2135" formatCode="General">
                  <c:v>763.65551731438234</c:v>
                </c:pt>
                <c:pt idx="2136" formatCode="General">
                  <c:v>763.95</c:v>
                </c:pt>
                <c:pt idx="2137" formatCode="General">
                  <c:v>765.63</c:v>
                </c:pt>
                <c:pt idx="2138" formatCode="General">
                  <c:v>767.42</c:v>
                </c:pt>
                <c:pt idx="2139" formatCode="General">
                  <c:v>768.21</c:v>
                </c:pt>
                <c:pt idx="2140" formatCode="General">
                  <c:v>767.42</c:v>
                </c:pt>
                <c:pt idx="2141" formatCode="General">
                  <c:v>772.39</c:v>
                </c:pt>
                <c:pt idx="2142" formatCode="General">
                  <c:v>773.44</c:v>
                </c:pt>
                <c:pt idx="2143" formatCode="General">
                  <c:v>769.82</c:v>
                </c:pt>
                <c:pt idx="2144" formatCode="General">
                  <c:v>774.18</c:v>
                </c:pt>
                <c:pt idx="2145" formatCode="General">
                  <c:v>774.4</c:v>
                </c:pt>
                <c:pt idx="2146" formatCode="General">
                  <c:v>775.72</c:v>
                </c:pt>
                <c:pt idx="2147" formatCode="General">
                  <c:v>773.72</c:v>
                </c:pt>
                <c:pt idx="2148" formatCode="General">
                  <c:v>773.64</c:v>
                </c:pt>
                <c:pt idx="2149" formatCode="General">
                  <c:v>778.29</c:v>
                </c:pt>
                <c:pt idx="2150" formatCode="General">
                  <c:v>784.56</c:v>
                </c:pt>
                <c:pt idx="2151" formatCode="General">
                  <c:v>790.45</c:v>
                </c:pt>
                <c:pt idx="2152" formatCode="General">
                  <c:v>798.97</c:v>
                </c:pt>
                <c:pt idx="2153" formatCode="General">
                  <c:v>800.24</c:v>
                </c:pt>
                <c:pt idx="2154" formatCode="General">
                  <c:v>805.17</c:v>
                </c:pt>
                <c:pt idx="2155" formatCode="General">
                  <c:v>808.5</c:v>
                </c:pt>
                <c:pt idx="2156" formatCode="General">
                  <c:v>811.34</c:v>
                </c:pt>
                <c:pt idx="2157" formatCode="General">
                  <c:v>810.15</c:v>
                </c:pt>
                <c:pt idx="2158" formatCode="General">
                  <c:v>809.97</c:v>
                </c:pt>
                <c:pt idx="2159" formatCode="General">
                  <c:v>809.57</c:v>
                </c:pt>
                <c:pt idx="2160" formatCode="General">
                  <c:v>812.56</c:v>
                </c:pt>
                <c:pt idx="2161" formatCode="General">
                  <c:v>812.39</c:v>
                </c:pt>
                <c:pt idx="2162" formatCode="General">
                  <c:v>813.31</c:v>
                </c:pt>
                <c:pt idx="2163" formatCode="General">
                  <c:v>814.99</c:v>
                </c:pt>
                <c:pt idx="2164" formatCode="General">
                  <c:v>823.83</c:v>
                </c:pt>
                <c:pt idx="2165" formatCode="General">
                  <c:v>829.88</c:v>
                </c:pt>
                <c:pt idx="2166" formatCode="General">
                  <c:v>831.67</c:v>
                </c:pt>
                <c:pt idx="2167" formatCode="General">
                  <c:v>833.62</c:v>
                </c:pt>
                <c:pt idx="2168" formatCode="General">
                  <c:v>835.63</c:v>
                </c:pt>
                <c:pt idx="2169" formatCode="General">
                  <c:v>839.16</c:v>
                </c:pt>
                <c:pt idx="2170" formatCode="General">
                  <c:v>843.94</c:v>
                </c:pt>
                <c:pt idx="2171" formatCode="General">
                  <c:v>855.59</c:v>
                </c:pt>
                <c:pt idx="2172" formatCode="General">
                  <c:v>858.36</c:v>
                </c:pt>
                <c:pt idx="2173" formatCode="General">
                  <c:v>860.76</c:v>
                </c:pt>
                <c:pt idx="2174" formatCode="General">
                  <c:v>860.3</c:v>
                </c:pt>
                <c:pt idx="2175" formatCode="General">
                  <c:v>861.35</c:v>
                </c:pt>
                <c:pt idx="2176" formatCode="General">
                  <c:v>864.82247779394925</c:v>
                </c:pt>
                <c:pt idx="2177" formatCode="General">
                  <c:v>867.33</c:v>
                </c:pt>
                <c:pt idx="2178" formatCode="General">
                  <c:v>890.31</c:v>
                </c:pt>
                <c:pt idx="2179" formatCode="General">
                  <c:v>921.64</c:v>
                </c:pt>
                <c:pt idx="2180" formatCode="General">
                  <c:v>921.02</c:v>
                </c:pt>
                <c:pt idx="2181" formatCode="General">
                  <c:v>916.01</c:v>
                </c:pt>
                <c:pt idx="2182" formatCode="General">
                  <c:v>910.91</c:v>
                </c:pt>
                <c:pt idx="2183" formatCode="General">
                  <c:v>906.38</c:v>
                </c:pt>
                <c:pt idx="2184" formatCode="General">
                  <c:v>900.39</c:v>
                </c:pt>
                <c:pt idx="2185" formatCode="General">
                  <c:v>893.42</c:v>
                </c:pt>
                <c:pt idx="2186" formatCode="General">
                  <c:v>890.58</c:v>
                </c:pt>
                <c:pt idx="2187" formatCode="General">
                  <c:v>886.05</c:v>
                </c:pt>
                <c:pt idx="2188" formatCode="General">
                  <c:v>874.93</c:v>
                </c:pt>
                <c:pt idx="2189" formatCode="General">
                  <c:v>870.33</c:v>
                </c:pt>
                <c:pt idx="2190" formatCode="General">
                  <c:v>874.22</c:v>
                </c:pt>
                <c:pt idx="2191" formatCode="General">
                  <c:v>873.63</c:v>
                </c:pt>
                <c:pt idx="2192" formatCode="General">
                  <c:v>878.58</c:v>
                </c:pt>
                <c:pt idx="2193" formatCode="General">
                  <c:v>886.28</c:v>
                </c:pt>
                <c:pt idx="2194" formatCode="General">
                  <c:v>882.02</c:v>
                </c:pt>
                <c:pt idx="2195" formatCode="General">
                  <c:v>881.84</c:v>
                </c:pt>
                <c:pt idx="2196" formatCode="General">
                  <c:v>857.3</c:v>
                </c:pt>
                <c:pt idx="2197" formatCode="General">
                  <c:v>849.53</c:v>
                </c:pt>
                <c:pt idx="2198" formatCode="General">
                  <c:v>862.94</c:v>
                </c:pt>
                <c:pt idx="2199" formatCode="General">
                  <c:v>868.64</c:v>
                </c:pt>
                <c:pt idx="2200" formatCode="General">
                  <c:v>866.44</c:v>
                </c:pt>
                <c:pt idx="2201" formatCode="General">
                  <c:v>865.39</c:v>
                </c:pt>
                <c:pt idx="2202" formatCode="General">
                  <c:v>868.48</c:v>
                </c:pt>
                <c:pt idx="2203" formatCode="General">
                  <c:v>868.67</c:v>
                </c:pt>
                <c:pt idx="2204" formatCode="General">
                  <c:v>872.47</c:v>
                </c:pt>
                <c:pt idx="2205" formatCode="General">
                  <c:v>877.2</c:v>
                </c:pt>
                <c:pt idx="2206" formatCode="General">
                  <c:v>882.31</c:v>
                </c:pt>
                <c:pt idx="2207" formatCode="General">
                  <c:v>883.08</c:v>
                </c:pt>
                <c:pt idx="2208" formatCode="General">
                  <c:v>880.78</c:v>
                </c:pt>
                <c:pt idx="2209" formatCode="General">
                  <c:v>880.09</c:v>
                </c:pt>
                <c:pt idx="2210" formatCode="General">
                  <c:v>878.97</c:v>
                </c:pt>
                <c:pt idx="2211" formatCode="General">
                  <c:v>876.07</c:v>
                </c:pt>
                <c:pt idx="2212" formatCode="General">
                  <c:v>853.45</c:v>
                </c:pt>
                <c:pt idx="2213" formatCode="General">
                  <c:v>854.22</c:v>
                </c:pt>
                <c:pt idx="2214" formatCode="General">
                  <c:v>859.92</c:v>
                </c:pt>
                <c:pt idx="2215" formatCode="General">
                  <c:v>867.97</c:v>
                </c:pt>
                <c:pt idx="2216" formatCode="General">
                  <c:v>863.89</c:v>
                </c:pt>
                <c:pt idx="2217" formatCode="General">
                  <c:v>865.82</c:v>
                </c:pt>
                <c:pt idx="2218" formatCode="General">
                  <c:v>866.81</c:v>
                </c:pt>
                <c:pt idx="2219" formatCode="General">
                  <c:v>866.89</c:v>
                </c:pt>
                <c:pt idx="2220" formatCode="General">
                  <c:v>872.82212626325224</c:v>
                </c:pt>
                <c:pt idx="2221" formatCode="General">
                  <c:v>874.62</c:v>
                </c:pt>
                <c:pt idx="2222" formatCode="General">
                  <c:v>879.79</c:v>
                </c:pt>
                <c:pt idx="2223" formatCode="General">
                  <c:v>887.42</c:v>
                </c:pt>
                <c:pt idx="2224" formatCode="General">
                  <c:v>887.02</c:v>
                </c:pt>
                <c:pt idx="2225" formatCode="General">
                  <c:v>887.13</c:v>
                </c:pt>
                <c:pt idx="2226" formatCode="General">
                  <c:v>890.50145531981741</c:v>
                </c:pt>
                <c:pt idx="2227" formatCode="General">
                  <c:v>892.83185514499439</c:v>
                </c:pt>
                <c:pt idx="2228" formatCode="General">
                  <c:v>899.86098296103</c:v>
                </c:pt>
                <c:pt idx="2229" formatCode="General">
                  <c:v>910.89</c:v>
                </c:pt>
                <c:pt idx="2230" formatCode="General">
                  <c:v>911.75</c:v>
                </c:pt>
                <c:pt idx="2231" formatCode="General">
                  <c:v>915.76</c:v>
                </c:pt>
                <c:pt idx="2232" formatCode="General">
                  <c:v>930.26</c:v>
                </c:pt>
                <c:pt idx="2233" formatCode="General">
                  <c:v>932.53</c:v>
                </c:pt>
                <c:pt idx="2234" formatCode="General">
                  <c:v>929.18</c:v>
                </c:pt>
                <c:pt idx="2235" formatCode="General">
                  <c:v>929.55</c:v>
                </c:pt>
                <c:pt idx="2236" formatCode="General">
                  <c:v>920.52</c:v>
                </c:pt>
                <c:pt idx="2237" formatCode="General">
                  <c:v>920.19</c:v>
                </c:pt>
                <c:pt idx="2238" formatCode="General">
                  <c:v>921.1580682698268</c:v>
                </c:pt>
                <c:pt idx="2239" formatCode="General">
                  <c:v>925.39</c:v>
                </c:pt>
                <c:pt idx="2240" formatCode="General">
                  <c:v>930.96</c:v>
                </c:pt>
                <c:pt idx="2241" formatCode="General">
                  <c:v>945.38</c:v>
                </c:pt>
                <c:pt idx="2242" formatCode="General">
                  <c:v>947.29</c:v>
                </c:pt>
                <c:pt idx="2243" formatCode="General">
                  <c:v>947.56</c:v>
                </c:pt>
                <c:pt idx="2244" formatCode="General">
                  <c:v>948.13</c:v>
                </c:pt>
                <c:pt idx="2245" formatCode="General">
                  <c:v>950.04</c:v>
                </c:pt>
                <c:pt idx="2246" formatCode="General">
                  <c:v>950.16</c:v>
                </c:pt>
                <c:pt idx="2247" formatCode="General">
                  <c:v>954.06</c:v>
                </c:pt>
                <c:pt idx="2248" formatCode="General">
                  <c:v>959.18</c:v>
                </c:pt>
                <c:pt idx="2249" formatCode="General">
                  <c:v>962.44</c:v>
                </c:pt>
                <c:pt idx="2250" formatCode="General">
                  <c:v>962.43</c:v>
                </c:pt>
                <c:pt idx="2251" formatCode="General">
                  <c:v>963.27</c:v>
                </c:pt>
                <c:pt idx="2252" formatCode="General">
                  <c:v>966.01</c:v>
                </c:pt>
                <c:pt idx="2253" formatCode="General">
                  <c:v>966.84</c:v>
                </c:pt>
                <c:pt idx="2254" formatCode="General">
                  <c:v>968.58</c:v>
                </c:pt>
                <c:pt idx="2255" formatCode="General">
                  <c:v>972.51</c:v>
                </c:pt>
                <c:pt idx="2256" formatCode="General">
                  <c:v>980.58</c:v>
                </c:pt>
                <c:pt idx="2257" formatCode="General">
                  <c:v>985.29527482235665</c:v>
                </c:pt>
                <c:pt idx="2258" formatCode="General">
                  <c:v>988.75</c:v>
                </c:pt>
                <c:pt idx="2259" formatCode="General">
                  <c:v>988.64</c:v>
                </c:pt>
                <c:pt idx="2260" formatCode="General">
                  <c:v>990.9</c:v>
                </c:pt>
                <c:pt idx="2261" formatCode="General">
                  <c:v>988.8</c:v>
                </c:pt>
                <c:pt idx="2262" formatCode="General">
                  <c:v>989.29841204336901</c:v>
                </c:pt>
                <c:pt idx="2263" formatCode="General">
                  <c:v>989.17</c:v>
                </c:pt>
                <c:pt idx="2264" formatCode="General">
                  <c:v>989.37</c:v>
                </c:pt>
                <c:pt idx="2265" formatCode="General">
                  <c:v>990.25</c:v>
                </c:pt>
                <c:pt idx="2266" formatCode="General">
                  <c:v>993.41</c:v>
                </c:pt>
                <c:pt idx="2267" formatCode="General">
                  <c:v>992.61715257835544</c:v>
                </c:pt>
                <c:pt idx="2268" formatCode="General">
                  <c:v>991.48</c:v>
                </c:pt>
                <c:pt idx="2269" formatCode="General">
                  <c:v>993.01</c:v>
                </c:pt>
                <c:pt idx="2270" formatCode="General">
                  <c:v>992.24</c:v>
                </c:pt>
                <c:pt idx="2271" formatCode="General">
                  <c:v>991.34</c:v>
                </c:pt>
                <c:pt idx="2272" formatCode="General">
                  <c:v>993.69515104790457</c:v>
                </c:pt>
                <c:pt idx="2273" formatCode="General">
                  <c:v>997.63</c:v>
                </c:pt>
                <c:pt idx="2274" formatCode="General">
                  <c:v>1005.4</c:v>
                </c:pt>
                <c:pt idx="2275" formatCode="General">
                  <c:v>1015.58</c:v>
                </c:pt>
                <c:pt idx="2276" formatCode="General">
                  <c:v>1018.18</c:v>
                </c:pt>
                <c:pt idx="2277" formatCode="General">
                  <c:v>1018.1937887678878</c:v>
                </c:pt>
                <c:pt idx="2278" formatCode="General">
                  <c:v>1020.36</c:v>
                </c:pt>
                <c:pt idx="2279" formatCode="General">
                  <c:v>1021.98</c:v>
                </c:pt>
                <c:pt idx="2280" formatCode="General">
                  <c:v>1021.59</c:v>
                </c:pt>
                <c:pt idx="2281" formatCode="General">
                  <c:v>1017.19</c:v>
                </c:pt>
                <c:pt idx="2282" formatCode="General">
                  <c:v>1013.3358419564022</c:v>
                </c:pt>
                <c:pt idx="2283" formatCode="General">
                  <c:v>1015.93</c:v>
                </c:pt>
                <c:pt idx="2284" formatCode="General">
                  <c:v>1016.74</c:v>
                </c:pt>
                <c:pt idx="2285" formatCode="General">
                  <c:v>1000.3</c:v>
                </c:pt>
                <c:pt idx="2286" formatCode="General">
                  <c:v>1013.27</c:v>
                </c:pt>
                <c:pt idx="2287" formatCode="General">
                  <c:v>1012.86</c:v>
                </c:pt>
                <c:pt idx="2288" formatCode="General">
                  <c:v>1014.34</c:v>
                </c:pt>
                <c:pt idx="2289" formatCode="General">
                  <c:v>1015.18</c:v>
                </c:pt>
                <c:pt idx="2290" formatCode="General">
                  <c:v>1016.93</c:v>
                </c:pt>
                <c:pt idx="2291" formatCode="General">
                  <c:v>1016.61</c:v>
                </c:pt>
                <c:pt idx="2292" formatCode="General">
                  <c:v>1014.2463500021516</c:v>
                </c:pt>
                <c:pt idx="2293" formatCode="General">
                  <c:v>1011.63</c:v>
                </c:pt>
                <c:pt idx="2294" formatCode="General">
                  <c:v>1011.25</c:v>
                </c:pt>
                <c:pt idx="2295" formatCode="General">
                  <c:v>1012.02</c:v>
                </c:pt>
                <c:pt idx="2296" formatCode="General">
                  <c:v>1014.91</c:v>
                </c:pt>
                <c:pt idx="2297" formatCode="General">
                  <c:v>1014.3</c:v>
                </c:pt>
                <c:pt idx="2298" formatCode="General">
                  <c:v>1013.61</c:v>
                </c:pt>
                <c:pt idx="2299" formatCode="General">
                  <c:v>1014.51</c:v>
                </c:pt>
                <c:pt idx="2300" formatCode="General">
                  <c:v>1012.46</c:v>
                </c:pt>
                <c:pt idx="2301" formatCode="General">
                  <c:v>1007.74</c:v>
                </c:pt>
                <c:pt idx="2302" formatCode="General">
                  <c:v>1006.04</c:v>
                </c:pt>
                <c:pt idx="2303" formatCode="General">
                  <c:v>1006.69</c:v>
                </c:pt>
                <c:pt idx="2304" formatCode="General">
                  <c:v>1002.39</c:v>
                </c:pt>
                <c:pt idx="2305" formatCode="General">
                  <c:v>1002.64</c:v>
                </c:pt>
                <c:pt idx="2306" formatCode="General">
                  <c:v>1001.75</c:v>
                </c:pt>
                <c:pt idx="2307" formatCode="General">
                  <c:v>1001.14</c:v>
                </c:pt>
                <c:pt idx="2308" formatCode="General">
                  <c:v>996.13</c:v>
                </c:pt>
                <c:pt idx="2309" formatCode="General">
                  <c:v>999.69</c:v>
                </c:pt>
                <c:pt idx="2310" formatCode="General">
                  <c:v>999.6</c:v>
                </c:pt>
                <c:pt idx="2311" formatCode="General">
                  <c:v>999.51</c:v>
                </c:pt>
                <c:pt idx="2312" formatCode="General">
                  <c:v>998.51641989041866</c:v>
                </c:pt>
                <c:pt idx="2313" formatCode="General">
                  <c:v>998.8</c:v>
                </c:pt>
                <c:pt idx="2314" formatCode="General">
                  <c:v>998.11</c:v>
                </c:pt>
                <c:pt idx="2315" formatCode="General">
                  <c:v>996.2</c:v>
                </c:pt>
                <c:pt idx="2316" formatCode="General">
                  <c:v>993.25</c:v>
                </c:pt>
                <c:pt idx="2317" formatCode="General">
                  <c:v>993.35</c:v>
                </c:pt>
                <c:pt idx="2318" formatCode="General">
                  <c:v>993.45</c:v>
                </c:pt>
                <c:pt idx="2319" formatCode="General">
                  <c:v>993.74</c:v>
                </c:pt>
                <c:pt idx="2320" formatCode="General">
                  <c:v>991.47</c:v>
                </c:pt>
                <c:pt idx="2321" formatCode="General">
                  <c:v>991.54</c:v>
                </c:pt>
                <c:pt idx="2322" formatCode="General">
                  <c:v>991.17206170802592</c:v>
                </c:pt>
                <c:pt idx="2323" formatCode="General">
                  <c:v>990.6</c:v>
                </c:pt>
                <c:pt idx="2324" formatCode="General">
                  <c:v>991.96</c:v>
                </c:pt>
                <c:pt idx="2325" formatCode="General">
                  <c:v>993.1</c:v>
                </c:pt>
                <c:pt idx="2326" formatCode="General">
                  <c:v>991.91</c:v>
                </c:pt>
                <c:pt idx="2327" formatCode="General">
                  <c:v>994.36</c:v>
                </c:pt>
                <c:pt idx="2328" formatCode="General">
                  <c:v>991.53</c:v>
                </c:pt>
                <c:pt idx="2329" formatCode="General">
                  <c:v>1005.35</c:v>
                </c:pt>
                <c:pt idx="2330" formatCode="General">
                  <c:v>1002.37</c:v>
                </c:pt>
                <c:pt idx="2331" formatCode="General">
                  <c:v>996.39</c:v>
                </c:pt>
                <c:pt idx="2332" formatCode="General">
                  <c:v>997.44</c:v>
                </c:pt>
                <c:pt idx="2333" formatCode="General">
                  <c:v>997.67</c:v>
                </c:pt>
                <c:pt idx="2334" formatCode="General">
                  <c:v>1002.55</c:v>
                </c:pt>
                <c:pt idx="2335" formatCode="General">
                  <c:v>1009.35</c:v>
                </c:pt>
                <c:pt idx="2336" formatCode="General">
                  <c:v>1009.28</c:v>
                </c:pt>
                <c:pt idx="2337" formatCode="General">
                  <c:v>1023.41</c:v>
                </c:pt>
                <c:pt idx="2338" formatCode="General">
                  <c:v>1020.72</c:v>
                </c:pt>
                <c:pt idx="2339" formatCode="General">
                  <c:v>1021.69</c:v>
                </c:pt>
                <c:pt idx="2340" formatCode="General">
                  <c:v>1021.11</c:v>
                </c:pt>
                <c:pt idx="2341" formatCode="General">
                  <c:v>1025.19</c:v>
                </c:pt>
                <c:pt idx="2342" formatCode="General">
                  <c:v>1026.8900000000001</c:v>
                </c:pt>
                <c:pt idx="2343" formatCode="General">
                  <c:v>1033.71</c:v>
                </c:pt>
                <c:pt idx="2344" formatCode="General">
                  <c:v>1033.4000000000001</c:v>
                </c:pt>
                <c:pt idx="2345" formatCode="General">
                  <c:v>1036.07</c:v>
                </c:pt>
                <c:pt idx="2346" formatCode="General">
                  <c:v>1038.07</c:v>
                </c:pt>
                <c:pt idx="2347" formatCode="General">
                  <c:v>1042.19</c:v>
                </c:pt>
                <c:pt idx="2348" formatCode="General">
                  <c:v>1043.94</c:v>
                </c:pt>
                <c:pt idx="2349" formatCode="General">
                  <c:v>1043.1251000076618</c:v>
                </c:pt>
                <c:pt idx="2350" formatCode="General">
                  <c:v>1050.0282252268532</c:v>
                </c:pt>
                <c:pt idx="2351" formatCode="General">
                  <c:v>1054.6552516634397</c:v>
                </c:pt>
                <c:pt idx="2352" formatCode="General">
                  <c:v>1060.7713422099523</c:v>
                </c:pt>
                <c:pt idx="2353" formatCode="General">
                  <c:v>1063.9456496949674</c:v>
                </c:pt>
                <c:pt idx="2354" formatCode="General">
                  <c:v>1073.97</c:v>
                </c:pt>
                <c:pt idx="2355" formatCode="General">
                  <c:v>1070.97</c:v>
                </c:pt>
                <c:pt idx="2356" formatCode="General">
                  <c:v>1072.96</c:v>
                </c:pt>
                <c:pt idx="2357" formatCode="General">
                  <c:v>1076.3699999999999</c:v>
                </c:pt>
                <c:pt idx="2358" formatCode="General">
                  <c:v>1073.28</c:v>
                </c:pt>
                <c:pt idx="2359" formatCode="General">
                  <c:v>1084.3499999999999</c:v>
                </c:pt>
                <c:pt idx="2360" formatCode="General">
                  <c:v>1092.9100000000001</c:v>
                </c:pt>
                <c:pt idx="2361" formatCode="General">
                  <c:v>1093.8263046911854</c:v>
                </c:pt>
                <c:pt idx="2362" formatCode="General">
                  <c:v>1097.5</c:v>
                </c:pt>
                <c:pt idx="2363" formatCode="General">
                  <c:v>1110.1199999999999</c:v>
                </c:pt>
                <c:pt idx="2364" formatCode="General">
                  <c:v>1111.2</c:v>
                </c:pt>
                <c:pt idx="2365" formatCode="General">
                  <c:v>1109.3900000000001</c:v>
                </c:pt>
                <c:pt idx="2366" formatCode="General">
                  <c:v>1113.3699999999999</c:v>
                </c:pt>
                <c:pt idx="2367" formatCode="General">
                  <c:v>1114.5999999999999</c:v>
                </c:pt>
                <c:pt idx="2368" formatCode="General">
                  <c:v>1115.7</c:v>
                </c:pt>
                <c:pt idx="2369" formatCode="General">
                  <c:v>1118.43</c:v>
                </c:pt>
                <c:pt idx="2370" formatCode="General">
                  <c:v>1126</c:v>
                </c:pt>
                <c:pt idx="2371" formatCode="General">
                  <c:v>1131.32</c:v>
                </c:pt>
                <c:pt idx="2372" formatCode="General">
                  <c:v>1130.3499999999999</c:v>
                </c:pt>
                <c:pt idx="2373" formatCode="General">
                  <c:v>1148.94</c:v>
                </c:pt>
                <c:pt idx="2374" formatCode="General">
                  <c:v>1156.6448097781245</c:v>
                </c:pt>
                <c:pt idx="2375" formatCode="General">
                  <c:v>1163.0423248318291</c:v>
                </c:pt>
                <c:pt idx="2376" formatCode="General">
                  <c:v>1170.6199999999999</c:v>
                </c:pt>
                <c:pt idx="2377" formatCode="General">
                  <c:v>1176.8800000000001</c:v>
                </c:pt>
                <c:pt idx="2378" formatCode="General">
                  <c:v>1178.04</c:v>
                </c:pt>
                <c:pt idx="2379" formatCode="General">
                  <c:v>1177.53</c:v>
                </c:pt>
                <c:pt idx="2380" formatCode="General">
                  <c:v>1174.5</c:v>
                </c:pt>
                <c:pt idx="2381" formatCode="General">
                  <c:v>1169.94</c:v>
                </c:pt>
                <c:pt idx="2382" formatCode="General">
                  <c:v>1168.25</c:v>
                </c:pt>
                <c:pt idx="2383" formatCode="General">
                  <c:v>1163.521915062988</c:v>
                </c:pt>
                <c:pt idx="2384" formatCode="General">
                  <c:v>1156.2632051772034</c:v>
                </c:pt>
                <c:pt idx="2385" formatCode="General">
                  <c:v>1161.6814020845356</c:v>
                </c:pt>
                <c:pt idx="2386" formatCode="General">
                  <c:v>1157.67</c:v>
                </c:pt>
                <c:pt idx="2387" formatCode="General">
                  <c:v>1164.062539060835</c:v>
                </c:pt>
                <c:pt idx="2388" formatCode="General">
                  <c:v>1163.8669240930744</c:v>
                </c:pt>
                <c:pt idx="2389" formatCode="General">
                  <c:v>1165.886184228928</c:v>
                </c:pt>
                <c:pt idx="2390" formatCode="General">
                  <c:v>1167.6731045440863</c:v>
                </c:pt>
                <c:pt idx="2391" formatCode="General">
                  <c:v>1169.1099999999999</c:v>
                </c:pt>
                <c:pt idx="2392" formatCode="General">
                  <c:v>1171.6413003469386</c:v>
                </c:pt>
                <c:pt idx="2393" formatCode="General">
                  <c:v>1175.8740256099086</c:v>
                </c:pt>
                <c:pt idx="2394" formatCode="General">
                  <c:v>1181.2183251120714</c:v>
                </c:pt>
                <c:pt idx="2395" formatCode="General">
                  <c:v>1182.8568326578566</c:v>
                </c:pt>
                <c:pt idx="2396" formatCode="General">
                  <c:v>1188.1779896783928</c:v>
                </c:pt>
                <c:pt idx="2397" formatCode="General">
                  <c:v>1192.9234831597207</c:v>
                </c:pt>
                <c:pt idx="2398" formatCode="General">
                  <c:v>1193.5578374561792</c:v>
                </c:pt>
                <c:pt idx="2399" formatCode="General">
                  <c:v>1195.9807856514624</c:v>
                </c:pt>
                <c:pt idx="2400" formatCode="General">
                  <c:v>1198.0448388326392</c:v>
                </c:pt>
                <c:pt idx="2401" formatCode="General">
                  <c:v>1199.4659966850813</c:v>
                </c:pt>
                <c:pt idx="2402" formatCode="General">
                  <c:v>1198.2608054916184</c:v>
                </c:pt>
                <c:pt idx="2403" formatCode="General">
                  <c:v>1202.3587852492808</c:v>
                </c:pt>
                <c:pt idx="2404" formatCode="General">
                  <c:v>1202.1515004795961</c:v>
                </c:pt>
                <c:pt idx="2405" formatCode="General">
                  <c:v>1200.1739441755567</c:v>
                </c:pt>
                <c:pt idx="2406" formatCode="General">
                  <c:v>1202.1318951169567</c:v>
                </c:pt>
                <c:pt idx="2407" formatCode="General">
                  <c:v>1207.0845082016533</c:v>
                </c:pt>
                <c:pt idx="2408" formatCode="General">
                  <c:v>1213.4191562788528</c:v>
                </c:pt>
                <c:pt idx="2409" formatCode="General">
                  <c:v>1204.0230707364144</c:v>
                </c:pt>
                <c:pt idx="2410" formatCode="General">
                  <c:v>1205.0409145018268</c:v>
                </c:pt>
                <c:pt idx="2411" formatCode="General">
                  <c:v>1195.6639898476085</c:v>
                </c:pt>
                <c:pt idx="2412" formatCode="General">
                  <c:v>1194.8499999999999</c:v>
                </c:pt>
                <c:pt idx="2413" formatCode="General">
                  <c:v>1195.5054974276475</c:v>
                </c:pt>
                <c:pt idx="2414" formatCode="General">
                  <c:v>1201.6397827375538</c:v>
                </c:pt>
                <c:pt idx="2415" formatCode="General">
                  <c:v>1204.4270934739636</c:v>
                </c:pt>
                <c:pt idx="2416" formatCode="General">
                  <c:v>1210.9888149957228</c:v>
                </c:pt>
                <c:pt idx="2417" formatCode="General">
                  <c:v>1216.8929867018294</c:v>
                </c:pt>
                <c:pt idx="2418" formatCode="General">
                  <c:v>1219.1818755488439</c:v>
                </c:pt>
                <c:pt idx="2419" formatCode="General">
                  <c:v>1218.7677308786249</c:v>
                </c:pt>
                <c:pt idx="2420" formatCode="General">
                  <c:v>1219.51</c:v>
                </c:pt>
                <c:pt idx="2421" formatCode="General">
                  <c:v>1222.745411411885</c:v>
                </c:pt>
                <c:pt idx="2422" formatCode="General">
                  <c:v>1230.8844491494033</c:v>
                </c:pt>
                <c:pt idx="2423" formatCode="General">
                  <c:v>1236.96</c:v>
                </c:pt>
                <c:pt idx="2424" formatCode="General">
                  <c:v>1237.2489396708936</c:v>
                </c:pt>
                <c:pt idx="2425" formatCode="General">
                  <c:v>1246.0311609645655</c:v>
                </c:pt>
                <c:pt idx="2426" formatCode="General">
                  <c:v>1245.4000000000001</c:v>
                </c:pt>
                <c:pt idx="2427" formatCode="General">
                  <c:v>1249.0445550629747</c:v>
                </c:pt>
                <c:pt idx="2428" formatCode="General">
                  <c:v>1250.4361065130897</c:v>
                </c:pt>
                <c:pt idx="2429" formatCode="General">
                  <c:v>1257.3897241867815</c:v>
                </c:pt>
                <c:pt idx="2430" formatCode="General">
                  <c:v>1259.1710494813076</c:v>
                </c:pt>
                <c:pt idx="2431" formatCode="General">
                  <c:v>1267.2157724723904</c:v>
                </c:pt>
                <c:pt idx="2432" formatCode="General">
                  <c:v>1274.0351381463743</c:v>
                </c:pt>
                <c:pt idx="2433" formatCode="General">
                  <c:v>1286.562847589066</c:v>
                </c:pt>
                <c:pt idx="2434" formatCode="General">
                  <c:v>1298.4941965023991</c:v>
                </c:pt>
                <c:pt idx="2435" formatCode="General">
                  <c:v>1320.2210936079262</c:v>
                </c:pt>
                <c:pt idx="2436" formatCode="General">
                  <c:v>1319.479237855986</c:v>
                </c:pt>
                <c:pt idx="2437" formatCode="General">
                  <c:v>1324.4632884232055</c:v>
                </c:pt>
                <c:pt idx="2438" formatCode="General">
                  <c:v>1329.4595719495385</c:v>
                </c:pt>
                <c:pt idx="2439" formatCode="General">
                  <c:v>1325.34</c:v>
                </c:pt>
                <c:pt idx="2440" formatCode="General">
                  <c:v>1328.77</c:v>
                </c:pt>
                <c:pt idx="2441" formatCode="General">
                  <c:v>1329.1714548429436</c:v>
                </c:pt>
                <c:pt idx="2442" formatCode="General">
                  <c:v>1325.2571189519103</c:v>
                </c:pt>
                <c:pt idx="2443" formatCode="General">
                  <c:v>1310.1500000000001</c:v>
                </c:pt>
                <c:pt idx="2444" formatCode="General">
                  <c:v>1293.17</c:v>
                </c:pt>
                <c:pt idx="2445" formatCode="General">
                  <c:v>1286.7067883631748</c:v>
                </c:pt>
                <c:pt idx="2446" formatCode="General">
                  <c:v>1285.3187662084674</c:v>
                </c:pt>
                <c:pt idx="2447" formatCode="General">
                  <c:v>1285.5464681458518</c:v>
                </c:pt>
                <c:pt idx="2448" formatCode="General">
                  <c:v>1298.0124949017386</c:v>
                </c:pt>
                <c:pt idx="2449" formatCode="General">
                  <c:v>1300.3983488222832</c:v>
                </c:pt>
                <c:pt idx="2450" formatCode="General">
                  <c:v>1303.82</c:v>
                </c:pt>
                <c:pt idx="2451" formatCode="General">
                  <c:v>1310.1247548545243</c:v>
                </c:pt>
                <c:pt idx="2452" formatCode="General">
                  <c:v>1309.9932373562076</c:v>
                </c:pt>
                <c:pt idx="2453" formatCode="General">
                  <c:v>1314.6486950702606</c:v>
                </c:pt>
                <c:pt idx="2454" formatCode="General">
                  <c:v>1313.3481331424605</c:v>
                </c:pt>
                <c:pt idx="2455" formatCode="General">
                  <c:v>1316.1113092389392</c:v>
                </c:pt>
                <c:pt idx="2456" formatCode="General">
                  <c:v>1319.04438936724</c:v>
                </c:pt>
                <c:pt idx="2457" formatCode="General">
                  <c:v>1318.6659766647861</c:v>
                </c:pt>
                <c:pt idx="2458" formatCode="General">
                  <c:v>1320.6644755654122</c:v>
                </c:pt>
                <c:pt idx="2459" formatCode="General">
                  <c:v>1324.24</c:v>
                </c:pt>
                <c:pt idx="2460" formatCode="General">
                  <c:v>1330.0764936898831</c:v>
                </c:pt>
                <c:pt idx="2461" formatCode="General">
                  <c:v>1329.8866100276564</c:v>
                </c:pt>
                <c:pt idx="2462" formatCode="General">
                  <c:v>1328.745997004844</c:v>
                </c:pt>
                <c:pt idx="2463" formatCode="General">
                  <c:v>1328.7594960940683</c:v>
                </c:pt>
                <c:pt idx="2464" formatCode="General">
                  <c:v>1328.3274109220151</c:v>
                </c:pt>
                <c:pt idx="2465" formatCode="General">
                  <c:v>1328.5505931652558</c:v>
                </c:pt>
                <c:pt idx="2466" formatCode="General">
                  <c:v>1328.6104665086079</c:v>
                </c:pt>
                <c:pt idx="2467" formatCode="General">
                  <c:v>1327.8817161433533</c:v>
                </c:pt>
                <c:pt idx="2468" formatCode="General">
                  <c:v>1327.5522507851178</c:v>
                </c:pt>
                <c:pt idx="2469" formatCode="General">
                  <c:v>1328.1214919376198</c:v>
                </c:pt>
                <c:pt idx="2470" formatCode="General">
                  <c:v>1324.4284304913108</c:v>
                </c:pt>
                <c:pt idx="2471" formatCode="General">
                  <c:v>1330.3509468052848</c:v>
                </c:pt>
                <c:pt idx="2472" formatCode="General">
                  <c:v>1332.7382566233164</c:v>
                </c:pt>
                <c:pt idx="2473" formatCode="General">
                  <c:v>1336.94</c:v>
                </c:pt>
                <c:pt idx="2474" formatCode="General">
                  <c:v>1339.1356115004533</c:v>
                </c:pt>
                <c:pt idx="2475" formatCode="General">
                  <c:v>1339.5605689219847</c:v>
                </c:pt>
                <c:pt idx="2476" formatCode="General">
                  <c:v>1339.8666172456999</c:v>
                </c:pt>
                <c:pt idx="2477" formatCode="General">
                  <c:v>1349.826</c:v>
                </c:pt>
                <c:pt idx="2478" formatCode="General">
                  <c:v>1354.3666943018331</c:v>
                </c:pt>
                <c:pt idx="2479" formatCode="General">
                  <c:v>1359.81</c:v>
                </c:pt>
                <c:pt idx="2480" formatCode="General">
                  <c:v>1360.0906809928474</c:v>
                </c:pt>
                <c:pt idx="2481" formatCode="General">
                  <c:v>1363.57</c:v>
                </c:pt>
                <c:pt idx="2482" formatCode="General">
                  <c:v>1368.97</c:v>
                </c:pt>
                <c:pt idx="2483" formatCode="General">
                  <c:v>1382.759368132015</c:v>
                </c:pt>
                <c:pt idx="2484" formatCode="General">
                  <c:v>1397.44</c:v>
                </c:pt>
                <c:pt idx="2485" formatCode="General">
                  <c:v>1398.04</c:v>
                </c:pt>
                <c:pt idx="2486" formatCode="General">
                  <c:v>1401.18</c:v>
                </c:pt>
                <c:pt idx="2487" formatCode="General">
                  <c:v>1397.1300337900796</c:v>
                </c:pt>
                <c:pt idx="2488" formatCode="General">
                  <c:v>1400.8795378677869</c:v>
                </c:pt>
                <c:pt idx="2489" formatCode="General">
                  <c:v>1403.4546397538395</c:v>
                </c:pt>
                <c:pt idx="2490" formatCode="General">
                  <c:v>1407.5133949643282</c:v>
                </c:pt>
                <c:pt idx="2491" formatCode="General">
                  <c:v>1414.92</c:v>
                </c:pt>
                <c:pt idx="2492" formatCode="General">
                  <c:v>1421.4161217949286</c:v>
                </c:pt>
                <c:pt idx="2493" formatCode="General">
                  <c:v>1423.240394910463</c:v>
                </c:pt>
                <c:pt idx="2494" formatCode="General">
                  <c:v>1441.96</c:v>
                </c:pt>
                <c:pt idx="2495" formatCode="General">
                  <c:v>1442.7537442401663</c:v>
                </c:pt>
                <c:pt idx="2496" formatCode="General">
                  <c:v>1440.3731607640721</c:v>
                </c:pt>
                <c:pt idx="2497" formatCode="General">
                  <c:v>1443.01</c:v>
                </c:pt>
                <c:pt idx="2498" formatCode="General">
                  <c:v>1446.1188244521913</c:v>
                </c:pt>
                <c:pt idx="2499" formatCode="General">
                  <c:v>1450.657600031125</c:v>
                </c:pt>
                <c:pt idx="2500" formatCode="General">
                  <c:v>1452.6633268044395</c:v>
                </c:pt>
                <c:pt idx="2501" formatCode="General">
                  <c:v>1449.0851491869971</c:v>
                </c:pt>
                <c:pt idx="2502" formatCode="General">
                  <c:v>1451.9543298294063</c:v>
                </c:pt>
                <c:pt idx="2503" formatCode="General">
                  <c:v>1451.8505471885542</c:v>
                </c:pt>
                <c:pt idx="2504" formatCode="General">
                  <c:v>1446.5337337306516</c:v>
                </c:pt>
                <c:pt idx="2505" formatCode="General">
                  <c:v>1437.8196179214465</c:v>
                </c:pt>
                <c:pt idx="2506" formatCode="General">
                  <c:v>1433.8991059197672</c:v>
                </c:pt>
                <c:pt idx="2507" formatCode="General">
                  <c:v>1430.9191237928273</c:v>
                </c:pt>
                <c:pt idx="2508" formatCode="General">
                  <c:v>1431.44</c:v>
                </c:pt>
                <c:pt idx="2509" formatCode="General">
                  <c:v>1429.8347088061571</c:v>
                </c:pt>
                <c:pt idx="2510" formatCode="General">
                  <c:v>1432.322225109169</c:v>
                </c:pt>
                <c:pt idx="2511" formatCode="General">
                  <c:v>1434.888602216666</c:v>
                </c:pt>
                <c:pt idx="2512" formatCode="General">
                  <c:v>1436.4691041404299</c:v>
                </c:pt>
                <c:pt idx="2513" formatCode="General">
                  <c:v>1440.0891491971026</c:v>
                </c:pt>
                <c:pt idx="2514" formatCode="General">
                  <c:v>1438.0352056401616</c:v>
                </c:pt>
                <c:pt idx="2515" formatCode="General">
                  <c:v>1443.0270572446263</c:v>
                </c:pt>
                <c:pt idx="2516" formatCode="General">
                  <c:v>1445.7387678623543</c:v>
                </c:pt>
                <c:pt idx="2517" formatCode="General">
                  <c:v>1446.7501207193745</c:v>
                </c:pt>
                <c:pt idx="2518" formatCode="General">
                  <c:v>1452.8069390672558</c:v>
                </c:pt>
                <c:pt idx="2519" formatCode="General">
                  <c:v>1452.23</c:v>
                </c:pt>
                <c:pt idx="2520" formatCode="General">
                  <c:v>1454.1762371697876</c:v>
                </c:pt>
                <c:pt idx="2521" formatCode="General">
                  <c:v>1464.22</c:v>
                </c:pt>
                <c:pt idx="2522" formatCode="General">
                  <c:v>1467.72</c:v>
                </c:pt>
                <c:pt idx="2523" formatCode="General">
                  <c:v>1468.43</c:v>
                </c:pt>
                <c:pt idx="2524" formatCode="General">
                  <c:v>1472.2982292084214</c:v>
                </c:pt>
                <c:pt idx="2525" formatCode="General">
                  <c:v>1468.167148903148</c:v>
                </c:pt>
                <c:pt idx="2526" formatCode="General">
                  <c:v>1461.8336127092566</c:v>
                </c:pt>
                <c:pt idx="2527" formatCode="General">
                  <c:v>1460.160686785702</c:v>
                </c:pt>
                <c:pt idx="2528" formatCode="General">
                  <c:v>1463.2751482427486</c:v>
                </c:pt>
                <c:pt idx="2529" formatCode="General">
                  <c:v>1459.4871279778479</c:v>
                </c:pt>
                <c:pt idx="2530" formatCode="General">
                  <c:v>1454.8666342406539</c:v>
                </c:pt>
                <c:pt idx="2531" formatCode="General">
                  <c:v>1455.0346360755841</c:v>
                </c:pt>
                <c:pt idx="2532" formatCode="General">
                  <c:v>1457.1506846463865</c:v>
                </c:pt>
                <c:pt idx="2533" formatCode="General">
                  <c:v>1452.6661018646494</c:v>
                </c:pt>
                <c:pt idx="2534" formatCode="General">
                  <c:v>1448.684265103044</c:v>
                </c:pt>
                <c:pt idx="2535" formatCode="General">
                  <c:v>1447.8848791896896</c:v>
                </c:pt>
                <c:pt idx="2536" formatCode="General">
                  <c:v>1460.7951283708114</c:v>
                </c:pt>
                <c:pt idx="2537" formatCode="General">
                  <c:v>1462.157389162498</c:v>
                </c:pt>
                <c:pt idx="2538" formatCode="General">
                  <c:v>1463.0674212939225</c:v>
                </c:pt>
                <c:pt idx="2539" formatCode="General">
                  <c:v>1464.5003706878292</c:v>
                </c:pt>
                <c:pt idx="2540" formatCode="General">
                  <c:v>1462.1110067358043</c:v>
                </c:pt>
                <c:pt idx="2541" formatCode="General">
                  <c:v>1459.5969900120404</c:v>
                </c:pt>
                <c:pt idx="2542" formatCode="General">
                  <c:v>1457.3454087882658</c:v>
                </c:pt>
                <c:pt idx="2543" formatCode="General">
                  <c:v>1453.023308294566</c:v>
                </c:pt>
                <c:pt idx="2544" formatCode="General">
                  <c:v>1451.8</c:v>
                </c:pt>
                <c:pt idx="2545" formatCode="General">
                  <c:v>1452.48</c:v>
                </c:pt>
                <c:pt idx="2546" formatCode="General">
                  <c:v>1451.4598202499101</c:v>
                </c:pt>
                <c:pt idx="2547" formatCode="General">
                  <c:v>1453.8752017144679</c:v>
                </c:pt>
                <c:pt idx="2548" formatCode="General">
                  <c:v>1448.41</c:v>
                </c:pt>
                <c:pt idx="2549" formatCode="General">
                  <c:v>1447.097366184342</c:v>
                </c:pt>
                <c:pt idx="2550" formatCode="General">
                  <c:v>1445.8551650106713</c:v>
                </c:pt>
                <c:pt idx="2551" formatCode="General">
                  <c:v>1445.6177576306618</c:v>
                </c:pt>
                <c:pt idx="2552" formatCode="General">
                  <c:v>1448.86</c:v>
                </c:pt>
                <c:pt idx="2553" formatCode="General">
                  <c:v>1450.45</c:v>
                </c:pt>
                <c:pt idx="2554" formatCode="General">
                  <c:v>1449.0031020014817</c:v>
                </c:pt>
                <c:pt idx="2555" formatCode="General">
                  <c:v>1449.8135924831884</c:v>
                </c:pt>
                <c:pt idx="2556" formatCode="General">
                  <c:v>1452.69</c:v>
                </c:pt>
                <c:pt idx="2557" formatCode="General">
                  <c:v>1450.803646025598</c:v>
                </c:pt>
                <c:pt idx="2558" formatCode="General">
                  <c:v>1449.2717765811162</c:v>
                </c:pt>
                <c:pt idx="2559" formatCode="General">
                  <c:v>1448.82</c:v>
                </c:pt>
                <c:pt idx="2560" formatCode="General">
                  <c:v>1451.7032480262355</c:v>
                </c:pt>
                <c:pt idx="2561" formatCode="General">
                  <c:v>1451.3867792986032</c:v>
                </c:pt>
                <c:pt idx="2562" formatCode="General">
                  <c:v>1450.4431798813507</c:v>
                </c:pt>
                <c:pt idx="2563" formatCode="General">
                  <c:v>1452.6077634439573</c:v>
                </c:pt>
                <c:pt idx="2564" formatCode="General">
                  <c:v>1442.88</c:v>
                </c:pt>
                <c:pt idx="2565" formatCode="General">
                  <c:v>1444.47</c:v>
                </c:pt>
                <c:pt idx="2566" formatCode="General">
                  <c:v>1448.4976900532595</c:v>
                </c:pt>
                <c:pt idx="2567" formatCode="General">
                  <c:v>1447.4321485574694</c:v>
                </c:pt>
                <c:pt idx="2568" formatCode="General">
                  <c:v>1447.7</c:v>
                </c:pt>
                <c:pt idx="2569" formatCode="General">
                  <c:v>1446.76</c:v>
                </c:pt>
                <c:pt idx="2570" formatCode="General">
                  <c:v>1446.901499512406</c:v>
                </c:pt>
                <c:pt idx="2571" formatCode="General">
                  <c:v>1443.3881829602637</c:v>
                </c:pt>
                <c:pt idx="2572" formatCode="General">
                  <c:v>1447.3959679407601</c:v>
                </c:pt>
                <c:pt idx="2573" formatCode="General">
                  <c:v>1444.07</c:v>
                </c:pt>
                <c:pt idx="2574" formatCode="General">
                  <c:v>1442.356699832123</c:v>
                </c:pt>
                <c:pt idx="2575" formatCode="General">
                  <c:v>1437.46</c:v>
                </c:pt>
                <c:pt idx="2576" formatCode="General">
                  <c:v>1436.7389896228806</c:v>
                </c:pt>
                <c:pt idx="2577" formatCode="General">
                  <c:v>1439.6216427631732</c:v>
                </c:pt>
                <c:pt idx="2578" formatCode="General">
                  <c:v>1437.59</c:v>
                </c:pt>
                <c:pt idx="2579" formatCode="General">
                  <c:v>1438.5712190064708</c:v>
                </c:pt>
                <c:pt idx="2580" formatCode="General">
                  <c:v>1435.4383124487533</c:v>
                </c:pt>
                <c:pt idx="2581" formatCode="General">
                  <c:v>1437.1508912047318</c:v>
                </c:pt>
                <c:pt idx="2582" formatCode="General">
                  <c:v>1439.012127430065</c:v>
                </c:pt>
                <c:pt idx="2583" formatCode="General">
                  <c:v>1439.3677876311829</c:v>
                </c:pt>
                <c:pt idx="2584" formatCode="General">
                  <c:v>1442.8811768439411</c:v>
                </c:pt>
                <c:pt idx="2585" formatCode="General">
                  <c:v>1447.39</c:v>
                </c:pt>
                <c:pt idx="2586" formatCode="General">
                  <c:v>1446.893432301594</c:v>
                </c:pt>
                <c:pt idx="2587" formatCode="General">
                  <c:v>1450.1674733484629</c:v>
                </c:pt>
                <c:pt idx="2588" formatCode="General">
                  <c:v>1457.78</c:v>
                </c:pt>
                <c:pt idx="2589" formatCode="General">
                  <c:v>1454.1758599394366</c:v>
                </c:pt>
                <c:pt idx="2590" formatCode="General">
                  <c:v>1453.06</c:v>
                </c:pt>
                <c:pt idx="2591" formatCode="General">
                  <c:v>1454.6111243742569</c:v>
                </c:pt>
                <c:pt idx="2592" formatCode="General">
                  <c:v>1457.2181103911798</c:v>
                </c:pt>
                <c:pt idx="2593" formatCode="General">
                  <c:v>1456.36</c:v>
                </c:pt>
                <c:pt idx="2594" formatCode="General">
                  <c:v>1453.52</c:v>
                </c:pt>
                <c:pt idx="2595" formatCode="General">
                  <c:v>1457.25</c:v>
                </c:pt>
                <c:pt idx="2596" formatCode="General">
                  <c:v>1466.047373042428</c:v>
                </c:pt>
                <c:pt idx="2597" formatCode="General">
                  <c:v>1463.1999956562531</c:v>
                </c:pt>
                <c:pt idx="2598" formatCode="General">
                  <c:v>1465.06</c:v>
                </c:pt>
                <c:pt idx="2599" formatCode="General">
                  <c:v>1464.23</c:v>
                </c:pt>
                <c:pt idx="2600" formatCode="General">
                  <c:v>1470.31</c:v>
                </c:pt>
                <c:pt idx="2601" formatCode="General">
                  <c:v>1473.3545511246036</c:v>
                </c:pt>
                <c:pt idx="2602" formatCode="General">
                  <c:v>1478.7677096116211</c:v>
                </c:pt>
                <c:pt idx="2603" formatCode="General">
                  <c:v>1482.571158445247</c:v>
                </c:pt>
                <c:pt idx="2604" formatCode="General">
                  <c:v>1484.5452339639776</c:v>
                </c:pt>
                <c:pt idx="2605" formatCode="General">
                  <c:v>1488.2241327416477</c:v>
                </c:pt>
                <c:pt idx="2606" formatCode="General">
                  <c:v>1487.7950440211773</c:v>
                </c:pt>
                <c:pt idx="2607" formatCode="General">
                  <c:v>1488.4049197299905</c:v>
                </c:pt>
                <c:pt idx="2608" formatCode="General">
                  <c:v>1491.12</c:v>
                </c:pt>
                <c:pt idx="2609" formatCode="General">
                  <c:v>1498.54</c:v>
                </c:pt>
                <c:pt idx="2610" formatCode="General">
                  <c:v>1499</c:v>
                </c:pt>
                <c:pt idx="2611" formatCode="General">
                  <c:v>1506.8385337802399</c:v>
                </c:pt>
                <c:pt idx="2612" formatCode="General">
                  <c:v>1499.4256858059734</c:v>
                </c:pt>
                <c:pt idx="2613" formatCode="General">
                  <c:v>1501.4621240939255</c:v>
                </c:pt>
                <c:pt idx="2614" formatCode="General">
                  <c:v>1501.71</c:v>
                </c:pt>
                <c:pt idx="2615" formatCode="General">
                  <c:v>1501.64</c:v>
                </c:pt>
                <c:pt idx="2616" formatCode="General">
                  <c:v>1504.6327558791963</c:v>
                </c:pt>
                <c:pt idx="2617" formatCode="General">
                  <c:v>1500.5767929101637</c:v>
                </c:pt>
                <c:pt idx="2618" formatCode="General">
                  <c:v>1499.3539348530824</c:v>
                </c:pt>
                <c:pt idx="2619" formatCode="General">
                  <c:v>1504.58</c:v>
                </c:pt>
                <c:pt idx="2620" formatCode="General">
                  <c:v>1509.23</c:v>
                </c:pt>
                <c:pt idx="2621" formatCode="General">
                  <c:v>1510.4</c:v>
                </c:pt>
                <c:pt idx="2622" formatCode="General">
                  <c:v>1513.5745105873621</c:v>
                </c:pt>
                <c:pt idx="2623" formatCode="General">
                  <c:v>1514.61</c:v>
                </c:pt>
                <c:pt idx="2624" formatCode="General">
                  <c:v>1516.66</c:v>
                </c:pt>
                <c:pt idx="2625" formatCode="General">
                  <c:v>1518.3274124011041</c:v>
                </c:pt>
                <c:pt idx="2626" formatCode="General">
                  <c:v>1518.2017423018799</c:v>
                </c:pt>
                <c:pt idx="2627" formatCode="General">
                  <c:v>1514.61</c:v>
                </c:pt>
                <c:pt idx="2628" formatCode="General">
                  <c:v>1516.67</c:v>
                </c:pt>
                <c:pt idx="2629" formatCode="General">
                  <c:v>1519.12</c:v>
                </c:pt>
                <c:pt idx="2630" formatCode="General">
                  <c:v>1520.32</c:v>
                </c:pt>
                <c:pt idx="2631" formatCode="General">
                  <c:v>1524.08</c:v>
                </c:pt>
                <c:pt idx="2632" formatCode="General">
                  <c:v>1520.18</c:v>
                </c:pt>
                <c:pt idx="2633" formatCode="General">
                  <c:v>1521.02</c:v>
                </c:pt>
                <c:pt idx="2634" formatCode="General">
                  <c:v>1524.22</c:v>
                </c:pt>
                <c:pt idx="2635" formatCode="General">
                  <c:v>1529.1545278446379</c:v>
                </c:pt>
                <c:pt idx="2636" formatCode="General">
                  <c:v>1531.38</c:v>
                </c:pt>
                <c:pt idx="2637" formatCode="General">
                  <c:v>1529.41</c:v>
                </c:pt>
                <c:pt idx="2638" formatCode="General">
                  <c:v>1532.76</c:v>
                </c:pt>
                <c:pt idx="2639" formatCode="General">
                  <c:v>1538.53</c:v>
                </c:pt>
                <c:pt idx="2640" formatCode="General">
                  <c:v>1546.1420878642923</c:v>
                </c:pt>
                <c:pt idx="2641" formatCode="General">
                  <c:v>1553.95</c:v>
                </c:pt>
                <c:pt idx="2642" formatCode="General">
                  <c:v>1560.25</c:v>
                </c:pt>
                <c:pt idx="2643" formatCode="General">
                  <c:v>1564.37</c:v>
                </c:pt>
                <c:pt idx="2644" formatCode="General">
                  <c:v>1577.8521093881484</c:v>
                </c:pt>
                <c:pt idx="2645" formatCode="General">
                  <c:v>1577.52118091532</c:v>
                </c:pt>
                <c:pt idx="2646" formatCode="General">
                  <c:v>1578.47</c:v>
                </c:pt>
                <c:pt idx="2647" formatCode="General">
                  <c:v>1578.1491245328186</c:v>
                </c:pt>
                <c:pt idx="2648" formatCode="General">
                  <c:v>1586.83</c:v>
                </c:pt>
                <c:pt idx="2649" formatCode="General">
                  <c:v>1574.4742478493413</c:v>
                </c:pt>
                <c:pt idx="2650" formatCode="General">
                  <c:v>1569.9803862348374</c:v>
                </c:pt>
                <c:pt idx="2651" formatCode="General">
                  <c:v>1569.29</c:v>
                </c:pt>
                <c:pt idx="2652" formatCode="General">
                  <c:v>1571.02</c:v>
                </c:pt>
                <c:pt idx="2653" formatCode="General">
                  <c:v>1573.31</c:v>
                </c:pt>
                <c:pt idx="2654" formatCode="General">
                  <c:v>1573.92</c:v>
                </c:pt>
                <c:pt idx="2655" formatCode="General">
                  <c:v>1577</c:v>
                </c:pt>
                <c:pt idx="2656" formatCode="General">
                  <c:v>1579.22</c:v>
                </c:pt>
                <c:pt idx="2657" formatCode="General">
                  <c:v>1581.49</c:v>
                </c:pt>
                <c:pt idx="2658" formatCode="General">
                  <c:v>1586.9</c:v>
                </c:pt>
                <c:pt idx="2659" formatCode="General">
                  <c:v>1584.6898713366461</c:v>
                </c:pt>
                <c:pt idx="2660" formatCode="General">
                  <c:v>1591.3436835304794</c:v>
                </c:pt>
                <c:pt idx="2661" formatCode="General">
                  <c:v>1596.09</c:v>
                </c:pt>
                <c:pt idx="2662" formatCode="General">
                  <c:v>1601.4127116640091</c:v>
                </c:pt>
                <c:pt idx="2663" formatCode="General">
                  <c:v>1602.8</c:v>
                </c:pt>
                <c:pt idx="2664" formatCode="General">
                  <c:v>1607.59</c:v>
                </c:pt>
                <c:pt idx="2665" formatCode="General">
                  <c:v>1613.7</c:v>
                </c:pt>
                <c:pt idx="2666" formatCode="General">
                  <c:v>1619.92</c:v>
                </c:pt>
                <c:pt idx="2667" formatCode="General">
                  <c:v>1619.28</c:v>
                </c:pt>
                <c:pt idx="2668" formatCode="General">
                  <c:v>1621.92</c:v>
                </c:pt>
                <c:pt idx="2669" formatCode="General">
                  <c:v>1623.73</c:v>
                </c:pt>
                <c:pt idx="2670" formatCode="General">
                  <c:v>1633.01</c:v>
                </c:pt>
                <c:pt idx="2671" formatCode="General">
                  <c:v>1632.7721721103931</c:v>
                </c:pt>
                <c:pt idx="2672" formatCode="General">
                  <c:v>1637.16</c:v>
                </c:pt>
                <c:pt idx="2673" formatCode="General">
                  <c:v>1636.9712057216416</c:v>
                </c:pt>
                <c:pt idx="2674" formatCode="General">
                  <c:v>1642.02</c:v>
                </c:pt>
                <c:pt idx="2675" formatCode="General">
                  <c:v>1653.16</c:v>
                </c:pt>
                <c:pt idx="2676" formatCode="General">
                  <c:v>1661.4</c:v>
                </c:pt>
                <c:pt idx="2677" formatCode="General">
                  <c:v>1668.6339476691446</c:v>
                </c:pt>
                <c:pt idx="2678" formatCode="General">
                  <c:v>1675.8511460651184</c:v>
                </c:pt>
                <c:pt idx="2679" formatCode="General">
                  <c:v>1684.7496405913203</c:v>
                </c:pt>
                <c:pt idx="2680" formatCode="General">
                  <c:v>1681.72</c:v>
                </c:pt>
                <c:pt idx="2681" formatCode="General">
                  <c:v>1680.6877136302396</c:v>
                </c:pt>
                <c:pt idx="2682" formatCode="General">
                  <c:v>1677.4826209116841</c:v>
                </c:pt>
                <c:pt idx="2683" formatCode="General">
                  <c:v>1680.3020861278014</c:v>
                </c:pt>
                <c:pt idx="2684" formatCode="General">
                  <c:v>1678.88</c:v>
                </c:pt>
                <c:pt idx="2685" formatCode="General">
                  <c:v>1680.33</c:v>
                </c:pt>
                <c:pt idx="2686" formatCode="General">
                  <c:v>1679.7167605559659</c:v>
                </c:pt>
                <c:pt idx="2687" formatCode="General">
                  <c:v>1679.813470524562</c:v>
                </c:pt>
                <c:pt idx="2688" formatCode="General">
                  <c:v>1678.5</c:v>
                </c:pt>
                <c:pt idx="2689" formatCode="General">
                  <c:v>1680.61</c:v>
                </c:pt>
                <c:pt idx="2690" formatCode="General">
                  <c:v>1674.67</c:v>
                </c:pt>
                <c:pt idx="2691" formatCode="General">
                  <c:v>1679.0782445014027</c:v>
                </c:pt>
                <c:pt idx="2692" formatCode="General">
                  <c:v>1673.97</c:v>
                </c:pt>
                <c:pt idx="2693" formatCode="General">
                  <c:v>1671.3</c:v>
                </c:pt>
                <c:pt idx="2694" formatCode="General">
                  <c:v>1673.38</c:v>
                </c:pt>
                <c:pt idx="2695" formatCode="General">
                  <c:v>1678.3190027714061</c:v>
                </c:pt>
                <c:pt idx="2696" formatCode="General">
                  <c:v>1682.1</c:v>
                </c:pt>
                <c:pt idx="2697" formatCode="General">
                  <c:v>1695.47</c:v>
                </c:pt>
                <c:pt idx="2698" formatCode="General">
                  <c:v>1694.89</c:v>
                </c:pt>
                <c:pt idx="2699" formatCode="General">
                  <c:v>1693.67</c:v>
                </c:pt>
                <c:pt idx="2700" formatCode="General">
                  <c:v>1695.52</c:v>
                </c:pt>
                <c:pt idx="2701" formatCode="General">
                  <c:v>1699.7358823130521</c:v>
                </c:pt>
                <c:pt idx="2702" formatCode="General">
                  <c:v>1698.28</c:v>
                </c:pt>
                <c:pt idx="2703" formatCode="General">
                  <c:v>1697.61</c:v>
                </c:pt>
                <c:pt idx="2704" formatCode="General">
                  <c:v>1698.95</c:v>
                </c:pt>
                <c:pt idx="2705" formatCode="General">
                  <c:v>1704.2198577283116</c:v>
                </c:pt>
                <c:pt idx="2706" formatCode="General">
                  <c:v>1700.6132169381901</c:v>
                </c:pt>
                <c:pt idx="2707" formatCode="General">
                  <c:v>1704.58</c:v>
                </c:pt>
                <c:pt idx="2708" formatCode="General">
                  <c:v>1706.74</c:v>
                </c:pt>
                <c:pt idx="2709" formatCode="General">
                  <c:v>1718.14</c:v>
                </c:pt>
                <c:pt idx="2710" formatCode="General">
                  <c:v>1717.05</c:v>
                </c:pt>
                <c:pt idx="2711" formatCode="General">
                  <c:v>1716.27</c:v>
                </c:pt>
                <c:pt idx="2712" formatCode="General">
                  <c:v>1719.81</c:v>
                </c:pt>
                <c:pt idx="2713" formatCode="General">
                  <c:v>1707.2326485489255</c:v>
                </c:pt>
                <c:pt idx="2714" formatCode="General">
                  <c:v>1712.5664706243906</c:v>
                </c:pt>
                <c:pt idx="2715" formatCode="General">
                  <c:v>1724.15</c:v>
                </c:pt>
                <c:pt idx="2716" formatCode="General">
                  <c:v>1720.728869652276</c:v>
                </c:pt>
                <c:pt idx="2717" formatCode="General">
                  <c:v>1717.44</c:v>
                </c:pt>
                <c:pt idx="2718" formatCode="General">
                  <c:v>1707.9205935182749</c:v>
                </c:pt>
                <c:pt idx="2719" formatCode="General">
                  <c:v>1710.03</c:v>
                </c:pt>
                <c:pt idx="2720" formatCode="General">
                  <c:v>1715.49</c:v>
                </c:pt>
                <c:pt idx="2721" formatCode="General">
                  <c:v>1721.89</c:v>
                </c:pt>
                <c:pt idx="2722" formatCode="General">
                  <c:v>1719.4211091261179</c:v>
                </c:pt>
                <c:pt idx="2723" formatCode="General">
                  <c:v>1720.74</c:v>
                </c:pt>
                <c:pt idx="2724" formatCode="General">
                  <c:v>1723.13</c:v>
                </c:pt>
                <c:pt idx="2725" formatCode="General">
                  <c:v>1722.81</c:v>
                </c:pt>
                <c:pt idx="2726" formatCode="General">
                  <c:v>1718.45</c:v>
                </c:pt>
                <c:pt idx="2727" formatCode="General">
                  <c:v>1721.38</c:v>
                </c:pt>
                <c:pt idx="2728" formatCode="General">
                  <c:v>1719.2</c:v>
                </c:pt>
                <c:pt idx="2729" formatCode="General">
                  <c:v>1719.51</c:v>
                </c:pt>
                <c:pt idx="2730" formatCode="General">
                  <c:v>1726.3123697620504</c:v>
                </c:pt>
                <c:pt idx="2731" formatCode="General">
                  <c:v>1715.56</c:v>
                </c:pt>
                <c:pt idx="2732" formatCode="General">
                  <c:v>1715.8933629111516</c:v>
                </c:pt>
                <c:pt idx="2733" formatCode="General">
                  <c:v>1713.7800143613943</c:v>
                </c:pt>
                <c:pt idx="2734" formatCode="General">
                  <c:v>1713.34</c:v>
                </c:pt>
                <c:pt idx="2735" formatCode="General">
                  <c:v>1711.4827569178406</c:v>
                </c:pt>
                <c:pt idx="2736" formatCode="General">
                  <c:v>1708.05</c:v>
                </c:pt>
                <c:pt idx="2737" formatCode="General">
                  <c:v>1705.145660521121</c:v>
                </c:pt>
                <c:pt idx="2738" formatCode="General">
                  <c:v>1703.2221538254489</c:v>
                </c:pt>
                <c:pt idx="2739" formatCode="General">
                  <c:v>1699.84</c:v>
                </c:pt>
                <c:pt idx="2740" formatCode="General">
                  <c:v>1689.33</c:v>
                </c:pt>
                <c:pt idx="2741" formatCode="General">
                  <c:v>1682.64</c:v>
                </c:pt>
                <c:pt idx="2742" formatCode="General">
                  <c:v>1680.4896128914106</c:v>
                </c:pt>
                <c:pt idx="2743" formatCode="General">
                  <c:v>1666.2372332494126</c:v>
                </c:pt>
                <c:pt idx="2744" formatCode="General">
                  <c:v>1669.56</c:v>
                </c:pt>
                <c:pt idx="2745" formatCode="General">
                  <c:v>1636.65</c:v>
                </c:pt>
                <c:pt idx="2746" formatCode="General">
                  <c:v>1627.2418600439651</c:v>
                </c:pt>
                <c:pt idx="2747" formatCode="General">
                  <c:v>1623.4218612078191</c:v>
                </c:pt>
                <c:pt idx="2748" formatCode="General">
                  <c:v>1621.2466555524384</c:v>
                </c:pt>
                <c:pt idx="2749" formatCode="General">
                  <c:v>1623.95</c:v>
                </c:pt>
                <c:pt idx="2750" formatCode="General">
                  <c:v>1624.22</c:v>
                </c:pt>
                <c:pt idx="2751" formatCode="General">
                  <c:v>1628.72</c:v>
                </c:pt>
                <c:pt idx="2752" formatCode="General">
                  <c:v>1628.8305558309285</c:v>
                </c:pt>
                <c:pt idx="2753" formatCode="General">
                  <c:v>1642.5286375586377</c:v>
                </c:pt>
                <c:pt idx="2754" formatCode="General">
                  <c:v>1654.77</c:v>
                </c:pt>
                <c:pt idx="2755" formatCode="General">
                  <c:v>1650.44</c:v>
                </c:pt>
                <c:pt idx="2756" formatCode="General">
                  <c:v>1656.89</c:v>
                </c:pt>
                <c:pt idx="2757" formatCode="General">
                  <c:v>1655.97</c:v>
                </c:pt>
                <c:pt idx="2758" formatCode="General">
                  <c:v>1660.34</c:v>
                </c:pt>
                <c:pt idx="2759" formatCode="General">
                  <c:v>1661.5035123946052</c:v>
                </c:pt>
                <c:pt idx="2760" formatCode="General">
                  <c:v>1666.15</c:v>
                </c:pt>
                <c:pt idx="2761" formatCode="General">
                  <c:v>1665.59</c:v>
                </c:pt>
                <c:pt idx="2762" formatCode="General">
                  <c:v>1672.9118240895989</c:v>
                </c:pt>
                <c:pt idx="2763" formatCode="General">
                  <c:v>1672.2895015168681</c:v>
                </c:pt>
                <c:pt idx="2764" formatCode="General">
                  <c:v>1671.1</c:v>
                </c:pt>
                <c:pt idx="2765" formatCode="General">
                  <c:v>1670.73</c:v>
                </c:pt>
                <c:pt idx="2766" formatCode="General">
                  <c:v>1671.82</c:v>
                </c:pt>
                <c:pt idx="2767" formatCode="General">
                  <c:v>1672.9075937253851</c:v>
                </c:pt>
                <c:pt idx="2768" formatCode="General">
                  <c:v>1668.7387370906774</c:v>
                </c:pt>
                <c:pt idx="2769" formatCode="General">
                  <c:v>1669.35</c:v>
                </c:pt>
                <c:pt idx="2770" formatCode="General">
                  <c:v>1670.33</c:v>
                </c:pt>
                <c:pt idx="2771" formatCode="General">
                  <c:v>1671.07</c:v>
                </c:pt>
                <c:pt idx="2772" formatCode="General">
                  <c:v>1672.4462780936851</c:v>
                </c:pt>
                <c:pt idx="2773" formatCode="General">
                  <c:v>1673.1646350934429</c:v>
                </c:pt>
                <c:pt idx="2774" formatCode="General">
                  <c:v>1676.58</c:v>
                </c:pt>
                <c:pt idx="2775" formatCode="General">
                  <c:v>1677.56</c:v>
                </c:pt>
                <c:pt idx="2776" formatCode="General">
                  <c:v>1674.38</c:v>
                </c:pt>
                <c:pt idx="2777" formatCode="General">
                  <c:v>1674.3761749535756</c:v>
                </c:pt>
                <c:pt idx="2778" formatCode="General">
                  <c:v>1676.0469577050492</c:v>
                </c:pt>
                <c:pt idx="2779" formatCode="General">
                  <c:v>1677.5</c:v>
                </c:pt>
                <c:pt idx="2780" formatCode="General">
                  <c:v>1680.4</c:v>
                </c:pt>
                <c:pt idx="2781" formatCode="General">
                  <c:v>1681.16</c:v>
                </c:pt>
                <c:pt idx="2782" formatCode="General">
                  <c:v>1693.19</c:v>
                </c:pt>
                <c:pt idx="2783" formatCode="General">
                  <c:v>1687.0768774760836</c:v>
                </c:pt>
                <c:pt idx="2784" formatCode="General">
                  <c:v>1690.94</c:v>
                </c:pt>
                <c:pt idx="2785" formatCode="General">
                  <c:v>1695.3012702384451</c:v>
                </c:pt>
                <c:pt idx="2786" formatCode="General">
                  <c:v>1704.46</c:v>
                </c:pt>
                <c:pt idx="2787" formatCode="General">
                  <c:v>1707.85</c:v>
                </c:pt>
                <c:pt idx="2788" formatCode="General">
                  <c:v>1706.1192364358337</c:v>
                </c:pt>
                <c:pt idx="2789" formatCode="General">
                  <c:v>1706.44</c:v>
                </c:pt>
                <c:pt idx="2790" formatCode="General">
                  <c:v>1702.5</c:v>
                </c:pt>
                <c:pt idx="2791" formatCode="General">
                  <c:v>1705.1</c:v>
                </c:pt>
                <c:pt idx="2792" formatCode="General">
                  <c:v>1701.1611288088227</c:v>
                </c:pt>
                <c:pt idx="2793" formatCode="General">
                  <c:v>1702.2412225255907</c:v>
                </c:pt>
                <c:pt idx="2794" formatCode="General">
                  <c:v>1703.57</c:v>
                </c:pt>
                <c:pt idx="2795" formatCode="General">
                  <c:v>1702.13</c:v>
                </c:pt>
                <c:pt idx="2796" formatCode="General">
                  <c:v>1708.12</c:v>
                </c:pt>
                <c:pt idx="2797" formatCode="General">
                  <c:v>1713.01</c:v>
                </c:pt>
                <c:pt idx="2798" formatCode="General">
                  <c:v>1725.67</c:v>
                </c:pt>
                <c:pt idx="2799" formatCode="General">
                  <c:v>1730.78</c:v>
                </c:pt>
                <c:pt idx="2800" formatCode="General">
                  <c:v>1731.7</c:v>
                </c:pt>
                <c:pt idx="2801" formatCode="General">
                  <c:v>1731.44</c:v>
                </c:pt>
                <c:pt idx="2802" formatCode="General">
                  <c:v>1732.36</c:v>
                </c:pt>
                <c:pt idx="2803" formatCode="General">
                  <c:v>1733.9158322496619</c:v>
                </c:pt>
                <c:pt idx="2804" formatCode="General">
                  <c:v>1738.83</c:v>
                </c:pt>
                <c:pt idx="2805" formatCode="General">
                  <c:v>1742.77</c:v>
                </c:pt>
                <c:pt idx="2806" formatCode="General">
                  <c:v>1744.39</c:v>
                </c:pt>
                <c:pt idx="2807" formatCode="General">
                  <c:v>1747.4120861252889</c:v>
                </c:pt>
                <c:pt idx="2808" formatCode="General">
                  <c:v>1752.5453959201027</c:v>
                </c:pt>
                <c:pt idx="2809" formatCode="General">
                  <c:v>1755.88</c:v>
                </c:pt>
                <c:pt idx="2810" formatCode="General">
                  <c:v>1760.49</c:v>
                </c:pt>
                <c:pt idx="2811" formatCode="General">
                  <c:v>1772.51</c:v>
                </c:pt>
                <c:pt idx="2812" formatCode="General">
                  <c:v>1789.3551106410987</c:v>
                </c:pt>
                <c:pt idx="2813" formatCode="General">
                  <c:v>1824.2580973572635</c:v>
                </c:pt>
                <c:pt idx="2814" formatCode="General">
                  <c:v>1822.21</c:v>
                </c:pt>
                <c:pt idx="2815" formatCode="General">
                  <c:v>1825.4</c:v>
                </c:pt>
                <c:pt idx="2816" formatCode="General">
                  <c:v>1827.39</c:v>
                </c:pt>
                <c:pt idx="2817" formatCode="General">
                  <c:v>1825.45</c:v>
                </c:pt>
                <c:pt idx="2818" formatCode="General">
                  <c:v>1822.9719932209316</c:v>
                </c:pt>
                <c:pt idx="2819" formatCode="General">
                  <c:v>1821.39</c:v>
                </c:pt>
                <c:pt idx="2820" formatCode="General">
                  <c:v>1817.08</c:v>
                </c:pt>
                <c:pt idx="2821" formatCode="General">
                  <c:v>1811.0094596991503</c:v>
                </c:pt>
                <c:pt idx="2822" formatCode="General">
                  <c:v>1812.5994393306021</c:v>
                </c:pt>
                <c:pt idx="2823" formatCode="General">
                  <c:v>1809.7016501703101</c:v>
                </c:pt>
                <c:pt idx="2824" formatCode="General">
                  <c:v>1809.91</c:v>
                </c:pt>
                <c:pt idx="2825" formatCode="General">
                  <c:v>1810.91</c:v>
                </c:pt>
                <c:pt idx="2826" formatCode="General">
                  <c:v>1809.97</c:v>
                </c:pt>
                <c:pt idx="2827" formatCode="General">
                  <c:v>1814.24</c:v>
                </c:pt>
                <c:pt idx="2828" formatCode="General">
                  <c:v>1814.66</c:v>
                </c:pt>
                <c:pt idx="2829" formatCode="General">
                  <c:v>1814.81</c:v>
                </c:pt>
                <c:pt idx="2830" formatCode="General">
                  <c:v>1818.63</c:v>
                </c:pt>
                <c:pt idx="2831" formatCode="General">
                  <c:v>1821.41</c:v>
                </c:pt>
                <c:pt idx="2832" formatCode="General">
                  <c:v>1829.52</c:v>
                </c:pt>
                <c:pt idx="2833" formatCode="General">
                  <c:v>1841.48</c:v>
                </c:pt>
                <c:pt idx="2834" formatCode="General">
                  <c:v>1849.88</c:v>
                </c:pt>
                <c:pt idx="2835" formatCode="General">
                  <c:v>1856.86</c:v>
                </c:pt>
                <c:pt idx="2836" formatCode="General">
                  <c:v>1881.61</c:v>
                </c:pt>
                <c:pt idx="2837" formatCode="General">
                  <c:v>1924.8455684668857</c:v>
                </c:pt>
                <c:pt idx="2838" formatCode="General">
                  <c:v>1910.74</c:v>
                </c:pt>
                <c:pt idx="2839" formatCode="General">
                  <c:v>1911.52</c:v>
                </c:pt>
                <c:pt idx="2840" formatCode="General">
                  <c:v>1914.66</c:v>
                </c:pt>
                <c:pt idx="2841" formatCode="General">
                  <c:v>1914.7700611595783</c:v>
                </c:pt>
                <c:pt idx="2842" formatCode="General">
                  <c:v>1923.48</c:v>
                </c:pt>
                <c:pt idx="2843" formatCode="General">
                  <c:v>1926.07</c:v>
                </c:pt>
                <c:pt idx="2844" formatCode="General">
                  <c:v>1931.12</c:v>
                </c:pt>
                <c:pt idx="2845" formatCode="General">
                  <c:v>1932.6</c:v>
                </c:pt>
                <c:pt idx="2846" formatCode="General">
                  <c:v>1938.1999878487122</c:v>
                </c:pt>
                <c:pt idx="2847" formatCode="General">
                  <c:v>1938.4815203471758</c:v>
                </c:pt>
                <c:pt idx="2848" formatCode="General">
                  <c:v>1945.78</c:v>
                </c:pt>
                <c:pt idx="2849" formatCode="General">
                  <c:v>1952.42</c:v>
                </c:pt>
                <c:pt idx="2850" formatCode="General">
                  <c:v>1945.67</c:v>
                </c:pt>
                <c:pt idx="2851" formatCode="General">
                  <c:v>1961.4579124378656</c:v>
                </c:pt>
                <c:pt idx="2852" formatCode="General">
                  <c:v>1975.7707383555048</c:v>
                </c:pt>
                <c:pt idx="2853" formatCode="General">
                  <c:v>1987.06</c:v>
                </c:pt>
                <c:pt idx="2854" formatCode="General">
                  <c:v>1985.12</c:v>
                </c:pt>
                <c:pt idx="2855" formatCode="General">
                  <c:v>1984.0398914104139</c:v>
                </c:pt>
                <c:pt idx="2856" formatCode="General">
                  <c:v>1985.0966755383547</c:v>
                </c:pt>
                <c:pt idx="2857" formatCode="General">
                  <c:v>1972.52</c:v>
                </c:pt>
                <c:pt idx="2858" formatCode="General">
                  <c:v>1967.6</c:v>
                </c:pt>
                <c:pt idx="2859" formatCode="General">
                  <c:v>1947.79</c:v>
                </c:pt>
                <c:pt idx="2860" formatCode="General">
                  <c:v>1968.35</c:v>
                </c:pt>
                <c:pt idx="2861" formatCode="General">
                  <c:v>1976.3</c:v>
                </c:pt>
                <c:pt idx="2862" formatCode="General">
                  <c:v>1954.6522701390288</c:v>
                </c:pt>
                <c:pt idx="2863" formatCode="General">
                  <c:v>1960.83</c:v>
                </c:pt>
                <c:pt idx="2864" formatCode="General">
                  <c:v>1961.67</c:v>
                </c:pt>
                <c:pt idx="2865" formatCode="General">
                  <c:v>1948.17</c:v>
                </c:pt>
                <c:pt idx="2866" formatCode="General">
                  <c:v>1942.6711755231745</c:v>
                </c:pt>
                <c:pt idx="2867" formatCode="General">
                  <c:v>1931.24</c:v>
                </c:pt>
                <c:pt idx="2868" formatCode="General">
                  <c:v>1939.152549393752</c:v>
                </c:pt>
                <c:pt idx="2869" formatCode="General">
                  <c:v>1940.46</c:v>
                </c:pt>
                <c:pt idx="2870" formatCode="General">
                  <c:v>1947.03</c:v>
                </c:pt>
                <c:pt idx="2871" formatCode="General">
                  <c:v>1941.92</c:v>
                </c:pt>
                <c:pt idx="2872" formatCode="General">
                  <c:v>1941.66</c:v>
                </c:pt>
                <c:pt idx="2873" formatCode="General">
                  <c:v>1948.73</c:v>
                </c:pt>
                <c:pt idx="2874" formatCode="General">
                  <c:v>1952.19</c:v>
                </c:pt>
                <c:pt idx="2875" formatCode="General">
                  <c:v>1943.42</c:v>
                </c:pt>
                <c:pt idx="2876" formatCode="General">
                  <c:v>1947.88</c:v>
                </c:pt>
                <c:pt idx="2877" formatCode="General">
                  <c:v>1949.86</c:v>
                </c:pt>
                <c:pt idx="2878" formatCode="General">
                  <c:v>1955.33204870498</c:v>
                </c:pt>
                <c:pt idx="2879" formatCode="General">
                  <c:v>1956.7906884299891</c:v>
                </c:pt>
                <c:pt idx="2880" formatCode="General">
                  <c:v>1952.93</c:v>
                </c:pt>
                <c:pt idx="2881" formatCode="General">
                  <c:v>1956.49</c:v>
                </c:pt>
                <c:pt idx="2882" formatCode="General">
                  <c:v>1954.96</c:v>
                </c:pt>
                <c:pt idx="2883" formatCode="General">
                  <c:v>1957.4324099935218</c:v>
                </c:pt>
                <c:pt idx="2884" formatCode="General">
                  <c:v>1965.7794693399248</c:v>
                </c:pt>
                <c:pt idx="2885" formatCode="General">
                  <c:v>1973.22</c:v>
                </c:pt>
                <c:pt idx="2886" formatCode="General">
                  <c:v>1976.99</c:v>
                </c:pt>
                <c:pt idx="2887" formatCode="General">
                  <c:v>1975.8</c:v>
                </c:pt>
                <c:pt idx="2888" formatCode="General">
                  <c:v>1978.6651231711057</c:v>
                </c:pt>
                <c:pt idx="2889" formatCode="General">
                  <c:v>1979.97</c:v>
                </c:pt>
                <c:pt idx="2890" formatCode="General">
                  <c:v>1975.88</c:v>
                </c:pt>
                <c:pt idx="2891" formatCode="General">
                  <c:v>1978.56</c:v>
                </c:pt>
                <c:pt idx="2892" formatCode="General">
                  <c:v>1979.3159379852432</c:v>
                </c:pt>
                <c:pt idx="2893" formatCode="General">
                  <c:v>1978.9743515457665</c:v>
                </c:pt>
                <c:pt idx="2894" formatCode="General">
                  <c:v>1979.79400784527</c:v>
                </c:pt>
                <c:pt idx="2895" formatCode="General">
                  <c:v>1977.16</c:v>
                </c:pt>
                <c:pt idx="2896" formatCode="General">
                  <c:v>1974.4172235566944</c:v>
                </c:pt>
                <c:pt idx="2897" formatCode="General">
                  <c:v>1971.1280398447666</c:v>
                </c:pt>
                <c:pt idx="2898" formatCode="General">
                  <c:v>1976.0516713871846</c:v>
                </c:pt>
                <c:pt idx="2899" formatCode="General">
                  <c:v>1973.5516870852573</c:v>
                </c:pt>
                <c:pt idx="2900" formatCode="General">
                  <c:v>1964.5943441430882</c:v>
                </c:pt>
                <c:pt idx="2901" formatCode="General">
                  <c:v>1967.4444406363041</c:v>
                </c:pt>
                <c:pt idx="2902" formatCode="General">
                  <c:v>1969.2395840698412</c:v>
                </c:pt>
                <c:pt idx="2903" formatCode="General">
                  <c:v>1963.9211349220832</c:v>
                </c:pt>
                <c:pt idx="2904" formatCode="General">
                  <c:v>1961.6842416808156</c:v>
                </c:pt>
                <c:pt idx="2905" formatCode="General">
                  <c:v>1957.5610637370396</c:v>
                </c:pt>
                <c:pt idx="2906" formatCode="General">
                  <c:v>1949.906402936128</c:v>
                </c:pt>
                <c:pt idx="2907" formatCode="General">
                  <c:v>1945.6536248380187</c:v>
                </c:pt>
                <c:pt idx="2908" formatCode="General">
                  <c:v>1940.4880636304538</c:v>
                </c:pt>
                <c:pt idx="2909" formatCode="General">
                  <c:v>1936.1327352270825</c:v>
                </c:pt>
                <c:pt idx="2910" formatCode="General">
                  <c:v>1939.622114115542</c:v>
                </c:pt>
                <c:pt idx="2911" formatCode="General">
                  <c:v>1944.4796246583271</c:v>
                </c:pt>
                <c:pt idx="2912" formatCode="General">
                  <c:v>1945.8408417143253</c:v>
                </c:pt>
                <c:pt idx="2913" formatCode="General">
                  <c:v>1944.8785632821287</c:v>
                </c:pt>
                <c:pt idx="2914" formatCode="General">
                  <c:v>1948.9718879349293</c:v>
                </c:pt>
                <c:pt idx="2915" formatCode="General">
                  <c:v>1951.8286216862141</c:v>
                </c:pt>
                <c:pt idx="2916" formatCode="General">
                  <c:v>1953.2077542445866</c:v>
                </c:pt>
                <c:pt idx="2917" formatCode="General">
                  <c:v>1955.6422203600637</c:v>
                </c:pt>
                <c:pt idx="2918" formatCode="General">
                  <c:v>1956.0576622982858</c:v>
                </c:pt>
                <c:pt idx="2919" formatCode="General">
                  <c:v>1959.1467383686463</c:v>
                </c:pt>
                <c:pt idx="2920" formatCode="General">
                  <c:v>1961.4168534743665</c:v>
                </c:pt>
                <c:pt idx="2921" formatCode="General">
                  <c:v>1966.2383282875437</c:v>
                </c:pt>
                <c:pt idx="2922" formatCode="General">
                  <c:v>1965.6075923370186</c:v>
                </c:pt>
                <c:pt idx="2923" formatCode="General">
                  <c:v>1969.3354191004405</c:v>
                </c:pt>
                <c:pt idx="2924" formatCode="General">
                  <c:v>1975.1550936658921</c:v>
                </c:pt>
                <c:pt idx="2925" formatCode="General">
                  <c:v>1980.61</c:v>
                </c:pt>
                <c:pt idx="2926" formatCode="General">
                  <c:v>1984.16</c:v>
                </c:pt>
                <c:pt idx="2927" formatCode="General">
                  <c:v>1986.85</c:v>
                </c:pt>
                <c:pt idx="2928" formatCode="General">
                  <c:v>1996.85</c:v>
                </c:pt>
                <c:pt idx="2929" formatCode="General">
                  <c:v>2022.44</c:v>
                </c:pt>
                <c:pt idx="2930" formatCode="General">
                  <c:v>1993.04</c:v>
                </c:pt>
                <c:pt idx="2931" formatCode="General">
                  <c:v>1995.26382060981</c:v>
                </c:pt>
                <c:pt idx="2932" formatCode="General">
                  <c:v>1999.728511324997</c:v>
                </c:pt>
                <c:pt idx="2933" formatCode="General">
                  <c:v>1997.3414657941239</c:v>
                </c:pt>
                <c:pt idx="2934" formatCode="General">
                  <c:v>2000.12</c:v>
                </c:pt>
                <c:pt idx="2935" formatCode="General">
                  <c:v>2004.23</c:v>
                </c:pt>
                <c:pt idx="2936" formatCode="General">
                  <c:v>2005.79</c:v>
                </c:pt>
                <c:pt idx="2937" formatCode="General">
                  <c:v>2007.5878471551732</c:v>
                </c:pt>
                <c:pt idx="2938" formatCode="General">
                  <c:v>2010.85</c:v>
                </c:pt>
                <c:pt idx="2939" formatCode="General">
                  <c:v>2008.96</c:v>
                </c:pt>
                <c:pt idx="2940" formatCode="General">
                  <c:v>2013.05</c:v>
                </c:pt>
                <c:pt idx="2941" formatCode="General">
                  <c:v>2016.7095874883623</c:v>
                </c:pt>
                <c:pt idx="2942" formatCode="General">
                  <c:v>2018.4705466036703</c:v>
                </c:pt>
                <c:pt idx="2943" formatCode="General">
                  <c:v>2019.34</c:v>
                </c:pt>
                <c:pt idx="2944" formatCode="General">
                  <c:v>2019.52</c:v>
                </c:pt>
                <c:pt idx="2945" formatCode="General">
                  <c:v>2018.4395861276089</c:v>
                </c:pt>
                <c:pt idx="2946" formatCode="General">
                  <c:v>2048.14</c:v>
                </c:pt>
                <c:pt idx="2947" formatCode="General">
                  <c:v>2037.5</c:v>
                </c:pt>
                <c:pt idx="2948" formatCode="General">
                  <c:v>2026.99</c:v>
                </c:pt>
                <c:pt idx="2949" formatCode="General">
                  <c:v>2028.574419297373</c:v>
                </c:pt>
                <c:pt idx="2950" formatCode="General">
                  <c:v>2032.19</c:v>
                </c:pt>
                <c:pt idx="2951" formatCode="General">
                  <c:v>2038.57</c:v>
                </c:pt>
                <c:pt idx="2952" formatCode="General">
                  <c:v>2042.8040731700219</c:v>
                </c:pt>
                <c:pt idx="2953" formatCode="General">
                  <c:v>2039.3172160514598</c:v>
                </c:pt>
                <c:pt idx="2954" formatCode="General">
                  <c:v>2051.36</c:v>
                </c:pt>
                <c:pt idx="2955" formatCode="General">
                  <c:v>2056.44</c:v>
                </c:pt>
                <c:pt idx="2956" formatCode="General">
                  <c:v>2052.3200000000002</c:v>
                </c:pt>
                <c:pt idx="2957" formatCode="General">
                  <c:v>2033.6347863244998</c:v>
                </c:pt>
                <c:pt idx="2958" formatCode="General">
                  <c:v>2025.12</c:v>
                </c:pt>
                <c:pt idx="2959" formatCode="General">
                  <c:v>2023.82</c:v>
                </c:pt>
                <c:pt idx="2960" formatCode="General">
                  <c:v>2034.79</c:v>
                </c:pt>
                <c:pt idx="2961" formatCode="General">
                  <c:v>2046.725760412595</c:v>
                </c:pt>
                <c:pt idx="2962" formatCode="General">
                  <c:v>2054.076901314716</c:v>
                </c:pt>
                <c:pt idx="2963" formatCode="General">
                  <c:v>2060.6799999999998</c:v>
                </c:pt>
                <c:pt idx="2964" formatCode="General">
                  <c:v>2078.66</c:v>
                </c:pt>
                <c:pt idx="2965" formatCode="General">
                  <c:v>2086.0922249182568</c:v>
                </c:pt>
                <c:pt idx="2966" formatCode="General">
                  <c:v>2089.14</c:v>
                </c:pt>
                <c:pt idx="2967" formatCode="General">
                  <c:v>2087.5237168307181</c:v>
                </c:pt>
                <c:pt idx="2968" formatCode="General">
                  <c:v>2081.48</c:v>
                </c:pt>
                <c:pt idx="2969" formatCode="General">
                  <c:v>2075.08</c:v>
                </c:pt>
                <c:pt idx="2970" formatCode="General">
                  <c:v>2068.1999999999998</c:v>
                </c:pt>
                <c:pt idx="2971" formatCode="General">
                  <c:v>2058.617464355963</c:v>
                </c:pt>
                <c:pt idx="2972" formatCode="General">
                  <c:v>2049.0183423678873</c:v>
                </c:pt>
                <c:pt idx="2973" formatCode="General">
                  <c:v>2053.7027108334059</c:v>
                </c:pt>
                <c:pt idx="2974" formatCode="General">
                  <c:v>2065.4899999999998</c:v>
                </c:pt>
                <c:pt idx="2975" formatCode="General">
                  <c:v>2056.06</c:v>
                </c:pt>
                <c:pt idx="2976" formatCode="General">
                  <c:v>2057.9068748860918</c:v>
                </c:pt>
                <c:pt idx="2977" formatCode="General">
                  <c:v>2066.65</c:v>
                </c:pt>
                <c:pt idx="2978" formatCode="General">
                  <c:v>2060.0121681771116</c:v>
                </c:pt>
                <c:pt idx="2979" formatCode="General">
                  <c:v>2060.4499999999998</c:v>
                </c:pt>
                <c:pt idx="2980" formatCode="General">
                  <c:v>2060.4118968171015</c:v>
                </c:pt>
                <c:pt idx="2981" formatCode="General">
                  <c:v>2056.4772191058355</c:v>
                </c:pt>
                <c:pt idx="2982" formatCode="General">
                  <c:v>2059.13</c:v>
                </c:pt>
                <c:pt idx="2983" formatCode="General">
                  <c:v>2053.23</c:v>
                </c:pt>
                <c:pt idx="2984" formatCode="General">
                  <c:v>2053.4414925515621</c:v>
                </c:pt>
                <c:pt idx="2985" formatCode="General">
                  <c:v>2047.9169558031113</c:v>
                </c:pt>
                <c:pt idx="2986" formatCode="General">
                  <c:v>2049.1203224941801</c:v>
                </c:pt>
                <c:pt idx="2987" formatCode="General">
                  <c:v>2045.84</c:v>
                </c:pt>
                <c:pt idx="2988" formatCode="General">
                  <c:v>2044.22</c:v>
                </c:pt>
                <c:pt idx="2989" formatCode="General">
                  <c:v>2044.97</c:v>
                </c:pt>
                <c:pt idx="2990" formatCode="General">
                  <c:v>2033.82</c:v>
                </c:pt>
                <c:pt idx="2991" formatCode="General">
                  <c:v>2035.8826085574558</c:v>
                </c:pt>
                <c:pt idx="2992" formatCode="General">
                  <c:v>2035.31</c:v>
                </c:pt>
                <c:pt idx="2993" formatCode="General">
                  <c:v>2038.06</c:v>
                </c:pt>
                <c:pt idx="2994" formatCode="General">
                  <c:v>2028.007153329233</c:v>
                </c:pt>
                <c:pt idx="2995" formatCode="General">
                  <c:v>2025.0321669976697</c:v>
                </c:pt>
                <c:pt idx="2996" formatCode="General">
                  <c:v>2026.78</c:v>
                </c:pt>
                <c:pt idx="2997" formatCode="General">
                  <c:v>2035.04</c:v>
                </c:pt>
                <c:pt idx="2998" formatCode="General">
                  <c:v>2033.98</c:v>
                </c:pt>
                <c:pt idx="2999" formatCode="General">
                  <c:v>2028.7036267085157</c:v>
                </c:pt>
                <c:pt idx="3000" formatCode="General">
                  <c:v>2033.672501064385</c:v>
                </c:pt>
                <c:pt idx="3001" formatCode="General">
                  <c:v>2033.1210322281547</c:v>
                </c:pt>
                <c:pt idx="3002" formatCode="General">
                  <c:v>2044.47</c:v>
                </c:pt>
                <c:pt idx="3003" formatCode="General">
                  <c:v>2048.9699999999998</c:v>
                </c:pt>
                <c:pt idx="3004" formatCode="General">
                  <c:v>2050.4986034065173</c:v>
                </c:pt>
                <c:pt idx="3005" formatCode="General">
                  <c:v>2049.5181049587436</c:v>
                </c:pt>
                <c:pt idx="3006" formatCode="General">
                  <c:v>2049.34</c:v>
                </c:pt>
                <c:pt idx="3007" formatCode="General">
                  <c:v>2056.15</c:v>
                </c:pt>
                <c:pt idx="3008" formatCode="General">
                  <c:v>2049.7399999999998</c:v>
                </c:pt>
                <c:pt idx="3009" formatCode="General">
                  <c:v>2054.0308717800413</c:v>
                </c:pt>
                <c:pt idx="3010" formatCode="General">
                  <c:v>2051.7077201823854</c:v>
                </c:pt>
                <c:pt idx="3011" formatCode="General">
                  <c:v>2044.21</c:v>
                </c:pt>
                <c:pt idx="3012" formatCode="General">
                  <c:v>2037.75</c:v>
                </c:pt>
                <c:pt idx="3013" formatCode="General">
                  <c:v>2035.906305112796</c:v>
                </c:pt>
                <c:pt idx="3014" formatCode="General">
                  <c:v>2034.4680459873575</c:v>
                </c:pt>
                <c:pt idx="3015" formatCode="General">
                  <c:v>2030.6511301013268</c:v>
                </c:pt>
                <c:pt idx="3016" formatCode="General">
                  <c:v>2030.38</c:v>
                </c:pt>
                <c:pt idx="3017" formatCode="General">
                  <c:v>2022.49</c:v>
                </c:pt>
                <c:pt idx="3018" formatCode="General">
                  <c:v>2014.3</c:v>
                </c:pt>
                <c:pt idx="3019" formatCode="General">
                  <c:v>2005.4422162733956</c:v>
                </c:pt>
                <c:pt idx="3020" formatCode="General">
                  <c:v>2004.056639811442</c:v>
                </c:pt>
                <c:pt idx="3021" formatCode="General">
                  <c:v>1997.33</c:v>
                </c:pt>
                <c:pt idx="3022" formatCode="General">
                  <c:v>1989.1878160373415</c:v>
                </c:pt>
                <c:pt idx="3023" formatCode="General">
                  <c:v>1991.42</c:v>
                </c:pt>
                <c:pt idx="3024" formatCode="General">
                  <c:v>1983.2832019501743</c:v>
                </c:pt>
                <c:pt idx="3025" formatCode="General">
                  <c:v>1968.4504515105821</c:v>
                </c:pt>
                <c:pt idx="3026" formatCode="General">
                  <c:v>1972.07</c:v>
                </c:pt>
                <c:pt idx="3027" formatCode="General">
                  <c:v>1985.11</c:v>
                </c:pt>
                <c:pt idx="3028" formatCode="General">
                  <c:v>1992.95</c:v>
                </c:pt>
                <c:pt idx="3029" formatCode="General">
                  <c:v>2001.2481359671613</c:v>
                </c:pt>
                <c:pt idx="3030" formatCode="General">
                  <c:v>2023.85</c:v>
                </c:pt>
                <c:pt idx="3031" formatCode="General">
                  <c:v>2038.33</c:v>
                </c:pt>
                <c:pt idx="3032" formatCode="General">
                  <c:v>2038.96</c:v>
                </c:pt>
                <c:pt idx="3033" formatCode="General">
                  <c:v>2039.11</c:v>
                </c:pt>
                <c:pt idx="3034" formatCode="General">
                  <c:v>2046.06</c:v>
                </c:pt>
                <c:pt idx="3035" formatCode="General">
                  <c:v>2057.0543503280915</c:v>
                </c:pt>
                <c:pt idx="3036" formatCode="General">
                  <c:v>2053.29</c:v>
                </c:pt>
                <c:pt idx="3037" formatCode="General">
                  <c:v>2053.4699999999998</c:v>
                </c:pt>
                <c:pt idx="3038" formatCode="General">
                  <c:v>2052.6751670356725</c:v>
                </c:pt>
                <c:pt idx="3039" formatCode="General">
                  <c:v>2068.1430466734619</c:v>
                </c:pt>
                <c:pt idx="3040" formatCode="General">
                  <c:v>2089.04</c:v>
                </c:pt>
                <c:pt idx="3041" formatCode="General">
                  <c:v>2081.23</c:v>
                </c:pt>
                <c:pt idx="3042" formatCode="General">
                  <c:v>2083.0500000000002</c:v>
                </c:pt>
                <c:pt idx="3043" formatCode="General">
                  <c:v>2086.69</c:v>
                </c:pt>
                <c:pt idx="3044" formatCode="General">
                  <c:v>2085.8024957800253</c:v>
                </c:pt>
                <c:pt idx="3045" formatCode="General">
                  <c:v>2085.3641818862707</c:v>
                </c:pt>
                <c:pt idx="3046" formatCode="General">
                  <c:v>2089.62</c:v>
                </c:pt>
                <c:pt idx="3047" formatCode="General">
                  <c:v>2096.1</c:v>
                </c:pt>
                <c:pt idx="3048" formatCode="General">
                  <c:v>2096.92</c:v>
                </c:pt>
                <c:pt idx="3049" formatCode="General">
                  <c:v>2098.9927516769935</c:v>
                </c:pt>
                <c:pt idx="3050" formatCode="General">
                  <c:v>2098.91</c:v>
                </c:pt>
                <c:pt idx="3051" formatCode="General">
                  <c:v>2102.13</c:v>
                </c:pt>
                <c:pt idx="3052" formatCode="General">
                  <c:v>2105.0500000000002</c:v>
                </c:pt>
                <c:pt idx="3053" formatCode="General">
                  <c:v>2099.98</c:v>
                </c:pt>
                <c:pt idx="3054" formatCode="General">
                  <c:v>2107.13</c:v>
                </c:pt>
                <c:pt idx="3055" formatCode="General">
                  <c:v>2110.9305224581885</c:v>
                </c:pt>
                <c:pt idx="3056" formatCode="General">
                  <c:v>2113.8200000000002</c:v>
                </c:pt>
                <c:pt idx="3057" formatCode="General">
                  <c:v>2123.46</c:v>
                </c:pt>
                <c:pt idx="3058" formatCode="General">
                  <c:v>2133.33</c:v>
                </c:pt>
                <c:pt idx="3059" formatCode="General">
                  <c:v>2137.0073176091396</c:v>
                </c:pt>
                <c:pt idx="3060" formatCode="General">
                  <c:v>2145.3372677785919</c:v>
                </c:pt>
                <c:pt idx="3061" formatCode="General">
                  <c:v>2154.0500000000002</c:v>
                </c:pt>
                <c:pt idx="3062" formatCode="General">
                  <c:v>2158.4899999999998</c:v>
                </c:pt>
                <c:pt idx="3063" formatCode="General">
                  <c:v>2157.1580833707599</c:v>
                </c:pt>
                <c:pt idx="3064" formatCode="General">
                  <c:v>2161.6548768228863</c:v>
                </c:pt>
                <c:pt idx="3065" formatCode="General">
                  <c:v>2171.4032465850792</c:v>
                </c:pt>
                <c:pt idx="3066" formatCode="General">
                  <c:v>2184.77</c:v>
                </c:pt>
                <c:pt idx="3067" formatCode="General">
                  <c:v>2187.2336568361789</c:v>
                </c:pt>
                <c:pt idx="3068" formatCode="General">
                  <c:v>2191.5500000000002</c:v>
                </c:pt>
                <c:pt idx="3069" formatCode="General">
                  <c:v>2192.6989705082615</c:v>
                </c:pt>
                <c:pt idx="3070" formatCode="General">
                  <c:v>2205.0914244384094</c:v>
                </c:pt>
                <c:pt idx="3071" formatCode="General">
                  <c:v>2213.58</c:v>
                </c:pt>
                <c:pt idx="3072" formatCode="General">
                  <c:v>2227.4800428198077</c:v>
                </c:pt>
                <c:pt idx="3073" formatCode="General">
                  <c:v>2226.0529910356104</c:v>
                </c:pt>
                <c:pt idx="3074" formatCode="General">
                  <c:v>2226.4630619526715</c:v>
                </c:pt>
                <c:pt idx="3075" formatCode="General">
                  <c:v>2227.1518412396717</c:v>
                </c:pt>
                <c:pt idx="3076" formatCode="General">
                  <c:v>2230.73</c:v>
                </c:pt>
                <c:pt idx="3077" formatCode="General">
                  <c:v>2231.34</c:v>
                </c:pt>
                <c:pt idx="3078" formatCode="General">
                  <c:v>2261.2199999999998</c:v>
                </c:pt>
                <c:pt idx="3079" formatCode="General">
                  <c:v>2274.87</c:v>
                </c:pt>
                <c:pt idx="3080" formatCode="General">
                  <c:v>2280.5300000000002</c:v>
                </c:pt>
                <c:pt idx="3081" formatCode="General">
                  <c:v>2280.35</c:v>
                </c:pt>
                <c:pt idx="3082" formatCode="General">
                  <c:v>2276.4952101756808</c:v>
                </c:pt>
                <c:pt idx="3083" formatCode="General">
                  <c:v>2286.64</c:v>
                </c:pt>
                <c:pt idx="3084" formatCode="General">
                  <c:v>2302.58</c:v>
                </c:pt>
                <c:pt idx="3085" formatCode="General">
                  <c:v>2309.4</c:v>
                </c:pt>
                <c:pt idx="3086" formatCode="General">
                  <c:v>2328.0872262110915</c:v>
                </c:pt>
                <c:pt idx="3087" formatCode="General">
                  <c:v>2371.8344507442357</c:v>
                </c:pt>
                <c:pt idx="3088" formatCode="General">
                  <c:v>2411.4299999999998</c:v>
                </c:pt>
                <c:pt idx="3089" formatCode="General">
                  <c:v>2437.1004088757763</c:v>
                </c:pt>
                <c:pt idx="3090" formatCode="General">
                  <c:v>2471.2823789319655</c:v>
                </c:pt>
                <c:pt idx="3091" formatCode="General">
                  <c:v>2457.3000000000002</c:v>
                </c:pt>
                <c:pt idx="3092" formatCode="General">
                  <c:v>2432.4422497189789</c:v>
                </c:pt>
                <c:pt idx="3093" formatCode="General">
                  <c:v>2408.4904231561341</c:v>
                </c:pt>
                <c:pt idx="3094" formatCode="General">
                  <c:v>2386.7104345651514</c:v>
                </c:pt>
                <c:pt idx="3095" formatCode="General">
                  <c:v>2397.2800000000002</c:v>
                </c:pt>
                <c:pt idx="3096" formatCode="General">
                  <c:v>2406.16</c:v>
                </c:pt>
                <c:pt idx="3097" formatCode="General">
                  <c:v>2410.6873053850518</c:v>
                </c:pt>
                <c:pt idx="3098" formatCode="General">
                  <c:v>2396.6216124319353</c:v>
                </c:pt>
                <c:pt idx="3099" formatCode="General">
                  <c:v>2395.9</c:v>
                </c:pt>
                <c:pt idx="3100" formatCode="General">
                  <c:v>2380.5</c:v>
                </c:pt>
                <c:pt idx="3101" formatCode="General">
                  <c:v>2381.0300000000002</c:v>
                </c:pt>
                <c:pt idx="3102" formatCode="General">
                  <c:v>2386.1276547034668</c:v>
                </c:pt>
                <c:pt idx="3103" formatCode="General">
                  <c:v>2392.0500000000002</c:v>
                </c:pt>
                <c:pt idx="3104" formatCode="General">
                  <c:v>2418.42</c:v>
                </c:pt>
                <c:pt idx="3105" formatCode="General">
                  <c:v>2521.38</c:v>
                </c:pt>
                <c:pt idx="3106" formatCode="General">
                  <c:v>2503.64</c:v>
                </c:pt>
                <c:pt idx="3107" formatCode="General">
                  <c:v>2521.2685402342104</c:v>
                </c:pt>
                <c:pt idx="3108" formatCode="General">
                  <c:v>2522.1629110082986</c:v>
                </c:pt>
                <c:pt idx="3109" formatCode="General">
                  <c:v>2519.73</c:v>
                </c:pt>
                <c:pt idx="3110" formatCode="General">
                  <c:v>2534.9299999999998</c:v>
                </c:pt>
                <c:pt idx="3111" formatCode="General">
                  <c:v>2548.3337590564274</c:v>
                </c:pt>
                <c:pt idx="3112" formatCode="General">
                  <c:v>2579.7522477731882</c:v>
                </c:pt>
                <c:pt idx="3113" formatCode="General">
                  <c:v>2649.6091941513919</c:v>
                </c:pt>
                <c:pt idx="3114" formatCode="General">
                  <c:v>2698.1704759633044</c:v>
                </c:pt>
                <c:pt idx="3115" formatCode="General">
                  <c:v>2701.3786184007686</c:v>
                </c:pt>
                <c:pt idx="3116" formatCode="General">
                  <c:v>2680.3081231225983</c:v>
                </c:pt>
                <c:pt idx="3117" formatCode="General">
                  <c:v>2688.9336121206074</c:v>
                </c:pt>
                <c:pt idx="3118" formatCode="General">
                  <c:v>2698.5334549101499</c:v>
                </c:pt>
                <c:pt idx="3119" formatCode="General">
                  <c:v>2697.52</c:v>
                </c:pt>
                <c:pt idx="3120" formatCode="General">
                  <c:v>2698.5037074981446</c:v>
                </c:pt>
                <c:pt idx="3121" formatCode="General">
                  <c:v>2691.8919670348751</c:v>
                </c:pt>
                <c:pt idx="3122" formatCode="General">
                  <c:v>2699.9792295529551</c:v>
                </c:pt>
                <c:pt idx="3123" formatCode="General">
                  <c:v>2694.55</c:v>
                </c:pt>
                <c:pt idx="3124" formatCode="General">
                  <c:v>2698.32</c:v>
                </c:pt>
                <c:pt idx="3125" formatCode="General">
                  <c:v>2703.76</c:v>
                </c:pt>
                <c:pt idx="3126" formatCode="General">
                  <c:v>2712.8396912143448</c:v>
                </c:pt>
                <c:pt idx="3127" formatCode="General">
                  <c:v>2719.9268860762782</c:v>
                </c:pt>
                <c:pt idx="3128" formatCode="General">
                  <c:v>2727.1531919901304</c:v>
                </c:pt>
                <c:pt idx="3129" formatCode="General">
                  <c:v>2732.3856468926583</c:v>
                </c:pt>
                <c:pt idx="3130" formatCode="General">
                  <c:v>2752.2340880944239</c:v>
                </c:pt>
                <c:pt idx="3131" formatCode="General">
                  <c:v>2770.1140473866581</c:v>
                </c:pt>
                <c:pt idx="3132" formatCode="General">
                  <c:v>2811.17</c:v>
                </c:pt>
                <c:pt idx="3133" formatCode="General">
                  <c:v>2923.35</c:v>
                </c:pt>
                <c:pt idx="3134" formatCode="General">
                  <c:v>2957.27</c:v>
                </c:pt>
                <c:pt idx="3135" formatCode="General">
                  <c:v>2979.8675209502244</c:v>
                </c:pt>
                <c:pt idx="3136" formatCode="General">
                  <c:v>3030.6780373770566</c:v>
                </c:pt>
                <c:pt idx="3137" formatCode="General">
                  <c:v>3069.2</c:v>
                </c:pt>
                <c:pt idx="3138" formatCode="General">
                  <c:v>3100.39</c:v>
                </c:pt>
                <c:pt idx="3139" formatCode="General">
                  <c:v>3127.0944104406385</c:v>
                </c:pt>
                <c:pt idx="3140" formatCode="General">
                  <c:v>3196.1996685981067</c:v>
                </c:pt>
                <c:pt idx="3141" formatCode="General">
                  <c:v>3223.473173337276</c:v>
                </c:pt>
                <c:pt idx="3142" formatCode="General">
                  <c:v>3136.65</c:v>
                </c:pt>
                <c:pt idx="3143" formatCode="General">
                  <c:v>3152.16</c:v>
                </c:pt>
                <c:pt idx="3144" formatCode="General">
                  <c:v>3143.62</c:v>
                </c:pt>
                <c:pt idx="3145" formatCode="General">
                  <c:v>3145.2396114156704</c:v>
                </c:pt>
                <c:pt idx="3146" formatCode="General">
                  <c:v>3164.04</c:v>
                </c:pt>
                <c:pt idx="3147" formatCode="General">
                  <c:v>3150.9</c:v>
                </c:pt>
                <c:pt idx="3148" formatCode="General">
                  <c:v>3140.5935517706635</c:v>
                </c:pt>
                <c:pt idx="3149" formatCode="General">
                  <c:v>3103.7347622334296</c:v>
                </c:pt>
                <c:pt idx="3150" formatCode="General">
                  <c:v>2997.0428858030564</c:v>
                </c:pt>
                <c:pt idx="3151" formatCode="General">
                  <c:v>2913.0509407201425</c:v>
                </c:pt>
                <c:pt idx="3152" formatCode="General">
                  <c:v>2908.6181558980938</c:v>
                </c:pt>
                <c:pt idx="3153" formatCode="General">
                  <c:v>2898.4292095861661</c:v>
                </c:pt>
                <c:pt idx="3154" formatCode="General">
                  <c:v>2905.12</c:v>
                </c:pt>
                <c:pt idx="3155" formatCode="General">
                  <c:v>2950.7301409283978</c:v>
                </c:pt>
                <c:pt idx="3156" formatCode="General">
                  <c:v>3022.2384345931005</c:v>
                </c:pt>
                <c:pt idx="3157" formatCode="General">
                  <c:v>3105.35</c:v>
                </c:pt>
                <c:pt idx="3158" formatCode="General">
                  <c:v>3096.7352259823715</c:v>
                </c:pt>
                <c:pt idx="3159" formatCode="General">
                  <c:v>3073.68</c:v>
                </c:pt>
                <c:pt idx="3160" formatCode="General">
                  <c:v>3057.9187464784204</c:v>
                </c:pt>
                <c:pt idx="3161" formatCode="General">
                  <c:v>3041.0009765231739</c:v>
                </c:pt>
                <c:pt idx="3162" formatCode="General">
                  <c:v>3027.49105331485</c:v>
                </c:pt>
                <c:pt idx="3163" formatCode="General">
                  <c:v>3026.4708083898713</c:v>
                </c:pt>
                <c:pt idx="3164" formatCode="General">
                  <c:v>3041.0543860191283</c:v>
                </c:pt>
                <c:pt idx="3165" formatCode="General">
                  <c:v>3053.645277960205</c:v>
                </c:pt>
                <c:pt idx="3166" formatCode="General">
                  <c:v>3060.71</c:v>
                </c:pt>
                <c:pt idx="3167" formatCode="General">
                  <c:v>3078.72</c:v>
                </c:pt>
                <c:pt idx="3168" formatCode="General">
                  <c:v>3108.119262053835</c:v>
                </c:pt>
                <c:pt idx="3169" formatCode="General">
                  <c:v>3133.97</c:v>
                </c:pt>
                <c:pt idx="3170" formatCode="General">
                  <c:v>3159.251525662205</c:v>
                </c:pt>
                <c:pt idx="3171" formatCode="General">
                  <c:v>3231.2830641322112</c:v>
                </c:pt>
                <c:pt idx="3172" formatCode="General">
                  <c:v>3327.6593938368396</c:v>
                </c:pt>
                <c:pt idx="3173" formatCode="General">
                  <c:v>3337.5037384765046</c:v>
                </c:pt>
                <c:pt idx="3174" formatCode="General">
                  <c:v>3305.12</c:v>
                </c:pt>
                <c:pt idx="3175" formatCode="General">
                  <c:v>3295.9972432990235</c:v>
                </c:pt>
                <c:pt idx="3176" formatCode="General">
                  <c:v>3312.7</c:v>
                </c:pt>
                <c:pt idx="3177" formatCode="General">
                  <c:v>3307.2382936518752</c:v>
                </c:pt>
                <c:pt idx="3178" formatCode="General">
                  <c:v>3305.6629240460388</c:v>
                </c:pt>
                <c:pt idx="3179" formatCode="General">
                  <c:v>3298.71</c:v>
                </c:pt>
                <c:pt idx="3180" formatCode="General">
                  <c:v>3280.0097495372215</c:v>
                </c:pt>
                <c:pt idx="3181" formatCode="General">
                  <c:v>3289.2500073460319</c:v>
                </c:pt>
                <c:pt idx="3182" formatCode="General">
                  <c:v>3270.3887746623782</c:v>
                </c:pt>
                <c:pt idx="3183" formatCode="General">
                  <c:v>3264.6275827016889</c:v>
                </c:pt>
                <c:pt idx="3184" formatCode="General">
                  <c:v>3237.45</c:v>
                </c:pt>
                <c:pt idx="3185" formatCode="General">
                  <c:v>3202.22</c:v>
                </c:pt>
                <c:pt idx="3186" formatCode="General">
                  <c:v>3192.5687182081083</c:v>
                </c:pt>
                <c:pt idx="3187" formatCode="General">
                  <c:v>3185.8052262433189</c:v>
                </c:pt>
                <c:pt idx="3188" formatCode="General">
                  <c:v>3188.2499843669107</c:v>
                </c:pt>
                <c:pt idx="3189" formatCode="General">
                  <c:v>3197.87</c:v>
                </c:pt>
                <c:pt idx="3190" formatCode="General">
                  <c:v>3207.98</c:v>
                </c:pt>
                <c:pt idx="3191" formatCode="General">
                  <c:v>3219.0973934434132</c:v>
                </c:pt>
                <c:pt idx="3192" formatCode="General">
                  <c:v>3224.4672207980393</c:v>
                </c:pt>
                <c:pt idx="3193" formatCode="General">
                  <c:v>3254.9</c:v>
                </c:pt>
                <c:pt idx="3194" formatCode="General">
                  <c:v>3271.28</c:v>
                </c:pt>
                <c:pt idx="3195" formatCode="General">
                  <c:v>3279.56</c:v>
                </c:pt>
                <c:pt idx="3196" formatCode="General">
                  <c:v>3285.1158826018782</c:v>
                </c:pt>
                <c:pt idx="3197" formatCode="General">
                  <c:v>3263.03</c:v>
                </c:pt>
                <c:pt idx="3198" formatCode="General">
                  <c:v>3276.48</c:v>
                </c:pt>
                <c:pt idx="3199" formatCode="General">
                  <c:v>3270.67</c:v>
                </c:pt>
                <c:pt idx="3200" formatCode="General">
                  <c:v>3296.91</c:v>
                </c:pt>
                <c:pt idx="3201" formatCode="General">
                  <c:v>3300.2714894481014</c:v>
                </c:pt>
                <c:pt idx="3202" formatCode="General">
                  <c:v>3314.13</c:v>
                </c:pt>
                <c:pt idx="3203" formatCode="General">
                  <c:v>3318.62</c:v>
                </c:pt>
                <c:pt idx="3204" formatCode="General">
                  <c:v>3313.8786483586132</c:v>
                </c:pt>
                <c:pt idx="3205" formatCode="General">
                  <c:v>3304.1554945228959</c:v>
                </c:pt>
                <c:pt idx="3206" formatCode="General">
                  <c:v>3309.2450454186173</c:v>
                </c:pt>
                <c:pt idx="3207" formatCode="General">
                  <c:v>3298.2200200735647</c:v>
                </c:pt>
                <c:pt idx="3208" formatCode="General">
                  <c:v>3291.712955002642</c:v>
                </c:pt>
                <c:pt idx="3209" formatCode="General">
                  <c:v>3290.7867947976051</c:v>
                </c:pt>
                <c:pt idx="3210" formatCode="General">
                  <c:v>3284.2584533572399</c:v>
                </c:pt>
                <c:pt idx="3211" formatCode="General">
                  <c:v>3273.4604598625219</c:v>
                </c:pt>
                <c:pt idx="3212" formatCode="General">
                  <c:v>3272.54</c:v>
                </c:pt>
                <c:pt idx="3213" formatCode="General">
                  <c:v>3287.01</c:v>
                </c:pt>
                <c:pt idx="3214" formatCode="General">
                  <c:v>3317.5329005580029</c:v>
                </c:pt>
                <c:pt idx="3215" formatCode="General">
                  <c:v>3325.8717795817456</c:v>
                </c:pt>
                <c:pt idx="3216" formatCode="General">
                  <c:v>3311.71</c:v>
                </c:pt>
                <c:pt idx="3217" formatCode="General">
                  <c:v>3305.11</c:v>
                </c:pt>
                <c:pt idx="3218" formatCode="General">
                  <c:v>3313.2704102713324</c:v>
                </c:pt>
                <c:pt idx="3219" formatCode="General">
                  <c:v>3331.0892512448427</c:v>
                </c:pt>
                <c:pt idx="3220" formatCode="General">
                  <c:v>3350.3836480663945</c:v>
                </c:pt>
                <c:pt idx="3221" formatCode="General">
                  <c:v>3365.13</c:v>
                </c:pt>
                <c:pt idx="3222" formatCode="General">
                  <c:v>3376.2494690577714</c:v>
                </c:pt>
                <c:pt idx="3223" formatCode="General">
                  <c:v>3400.9673239151257</c:v>
                </c:pt>
                <c:pt idx="3224" formatCode="General">
                  <c:v>3419.0645524121437</c:v>
                </c:pt>
                <c:pt idx="3225" formatCode="General">
                  <c:v>3432.454431438865</c:v>
                </c:pt>
                <c:pt idx="3226" formatCode="General">
                  <c:v>3433</c:v>
                </c:pt>
                <c:pt idx="3227" formatCode="General">
                  <c:v>3433.4429314806798</c:v>
                </c:pt>
                <c:pt idx="3228" formatCode="General">
                  <c:v>3427.2525340443244</c:v>
                </c:pt>
                <c:pt idx="3229" formatCode="General">
                  <c:v>3418.3952332399722</c:v>
                </c:pt>
                <c:pt idx="3230" formatCode="General">
                  <c:v>3412.1515538225526</c:v>
                </c:pt>
                <c:pt idx="3231" formatCode="General">
                  <c:v>3407.24</c:v>
                </c:pt>
                <c:pt idx="3232" formatCode="General">
                  <c:v>3418.7467967676048</c:v>
                </c:pt>
                <c:pt idx="3233" formatCode="General">
                  <c:v>3407.7437373769562</c:v>
                </c:pt>
                <c:pt idx="3234" formatCode="General">
                  <c:v>3404.8113823839763</c:v>
                </c:pt>
                <c:pt idx="3235" formatCode="General">
                  <c:v>3410.22</c:v>
                </c:pt>
                <c:pt idx="3236" formatCode="General">
                  <c:v>3404.0127862267636</c:v>
                </c:pt>
                <c:pt idx="3237" formatCode="General">
                  <c:v>3401.1313193260612</c:v>
                </c:pt>
                <c:pt idx="3238" formatCode="General">
                  <c:v>3424.6250131949296</c:v>
                </c:pt>
                <c:pt idx="3239" formatCode="General">
                  <c:v>3423.5688805454893</c:v>
                </c:pt>
                <c:pt idx="3240" formatCode="General">
                  <c:v>3452.93</c:v>
                </c:pt>
                <c:pt idx="3241" formatCode="General">
                  <c:v>3447.8565974067501</c:v>
                </c:pt>
                <c:pt idx="3242" formatCode="General">
                  <c:v>3475.7189565380208</c:v>
                </c:pt>
                <c:pt idx="3243" formatCode="General">
                  <c:v>3492.6602807262448</c:v>
                </c:pt>
                <c:pt idx="3244" formatCode="General">
                  <c:v>3547.1476448965609</c:v>
                </c:pt>
                <c:pt idx="3245" formatCode="General">
                  <c:v>3547.3905451035421</c:v>
                </c:pt>
                <c:pt idx="3246" formatCode="General">
                  <c:v>3542.7726197323755</c:v>
                </c:pt>
                <c:pt idx="3247" formatCode="General">
                  <c:v>3556.1124899582383</c:v>
                </c:pt>
                <c:pt idx="3248" formatCode="General">
                  <c:v>3551.8112262728414</c:v>
                </c:pt>
                <c:pt idx="3249" formatCode="General">
                  <c:v>3545.4835091596065</c:v>
                </c:pt>
                <c:pt idx="3250" formatCode="General">
                  <c:v>3541.9641493496874</c:v>
                </c:pt>
                <c:pt idx="3251" formatCode="General">
                  <c:v>3552.3</c:v>
                </c:pt>
                <c:pt idx="3252" formatCode="General">
                  <c:v>3565.55</c:v>
                </c:pt>
                <c:pt idx="3253" formatCode="General">
                  <c:v>3593.2712393210968</c:v>
                </c:pt>
                <c:pt idx="3254" formatCode="General">
                  <c:v>3625.8370521821394</c:v>
                </c:pt>
                <c:pt idx="3255" formatCode="General">
                  <c:v>3624.2470433298918</c:v>
                </c:pt>
                <c:pt idx="3256" formatCode="General">
                  <c:v>3615.5983082937673</c:v>
                </c:pt>
                <c:pt idx="3257" formatCode="General">
                  <c:v>3541.5745773501399</c:v>
                </c:pt>
                <c:pt idx="3258" formatCode="General">
                  <c:v>3353.6728848891894</c:v>
                </c:pt>
                <c:pt idx="3259" formatCode="General">
                  <c:v>3537.76</c:v>
                </c:pt>
                <c:pt idx="3260" formatCode="General">
                  <c:v>3585.0308433868881</c:v>
                </c:pt>
                <c:pt idx="3261" formatCode="General">
                  <c:v>3545.7854030810595</c:v>
                </c:pt>
                <c:pt idx="3262" formatCode="General">
                  <c:v>3489.197606181101</c:v>
                </c:pt>
                <c:pt idx="3263" formatCode="General">
                  <c:v>3427.7932838223633</c:v>
                </c:pt>
                <c:pt idx="3264" formatCode="General">
                  <c:v>3413.89</c:v>
                </c:pt>
                <c:pt idx="3265" formatCode="General">
                  <c:v>3390.7</c:v>
                </c:pt>
                <c:pt idx="3266" formatCode="General">
                  <c:v>3392.64</c:v>
                </c:pt>
                <c:pt idx="3267" formatCode="General">
                  <c:v>3390.2397524280973</c:v>
                </c:pt>
                <c:pt idx="3268" formatCode="General">
                  <c:v>3452.542483250596</c:v>
                </c:pt>
                <c:pt idx="3269" formatCode="General">
                  <c:v>3506.16</c:v>
                </c:pt>
                <c:pt idx="3270" formatCode="General">
                  <c:v>3505.6326263349642</c:v>
                </c:pt>
                <c:pt idx="3271" formatCode="General">
                  <c:v>3499.7023928983704</c:v>
                </c:pt>
                <c:pt idx="3272" formatCode="General">
                  <c:v>3492.3613216265321</c:v>
                </c:pt>
                <c:pt idx="3273" formatCode="General">
                  <c:v>3485.7638273259731</c:v>
                </c:pt>
                <c:pt idx="3274" formatCode="General">
                  <c:v>3496.54</c:v>
                </c:pt>
                <c:pt idx="3275" formatCode="General">
                  <c:v>3483.22</c:v>
                </c:pt>
                <c:pt idx="3276" formatCode="General">
                  <c:v>3482.68</c:v>
                </c:pt>
                <c:pt idx="3277" formatCode="General">
                  <c:v>3483.0579280661709</c:v>
                </c:pt>
                <c:pt idx="3278" formatCode="General">
                  <c:v>3481.943196853661</c:v>
                </c:pt>
                <c:pt idx="3279" formatCode="General">
                  <c:v>3483.48</c:v>
                </c:pt>
                <c:pt idx="3280" formatCode="General">
                  <c:v>3617.65</c:v>
                </c:pt>
                <c:pt idx="3281" formatCode="General">
                  <c:v>3708.78</c:v>
                </c:pt>
                <c:pt idx="3282" formatCode="General">
                  <c:v>3654.1689494953816</c:v>
                </c:pt>
                <c:pt idx="3283" formatCode="General">
                  <c:v>3665.9788853132336</c:v>
                </c:pt>
                <c:pt idx="3284" formatCode="General">
                  <c:v>3642.31</c:v>
                </c:pt>
                <c:pt idx="3285" formatCode="General">
                  <c:v>3642</c:v>
                </c:pt>
                <c:pt idx="3286" formatCode="General">
                  <c:v>3628.41</c:v>
                </c:pt>
                <c:pt idx="3287" formatCode="General">
                  <c:v>3633.2019903674318</c:v>
                </c:pt>
                <c:pt idx="3288" formatCode="General">
                  <c:v>3682.4239721545896</c:v>
                </c:pt>
                <c:pt idx="3289" formatCode="General">
                  <c:v>3691.6</c:v>
                </c:pt>
                <c:pt idx="3290" formatCode="General">
                  <c:v>3675.2160619583547</c:v>
                </c:pt>
                <c:pt idx="3291" formatCode="General">
                  <c:v>3693.9282554047877</c:v>
                </c:pt>
                <c:pt idx="3292" formatCode="General">
                  <c:v>3732.5901694711101</c:v>
                </c:pt>
                <c:pt idx="3293" formatCode="General">
                  <c:v>3733.3777002641796</c:v>
                </c:pt>
                <c:pt idx="3294" formatCode="General">
                  <c:v>3739.4339846653179</c:v>
                </c:pt>
                <c:pt idx="3295" formatCode="General">
                  <c:v>3713.28</c:v>
                </c:pt>
                <c:pt idx="3296" formatCode="General">
                  <c:v>3714.1925536428207</c:v>
                </c:pt>
                <c:pt idx="3297" formatCode="General">
                  <c:v>3701.5547121051782</c:v>
                </c:pt>
                <c:pt idx="3298" formatCode="General">
                  <c:v>3758.5075241127588</c:v>
                </c:pt>
                <c:pt idx="3299" formatCode="General">
                  <c:v>3751.4204891372233</c:v>
                </c:pt>
                <c:pt idx="3300" formatCode="General">
                  <c:v>3751.52</c:v>
                </c:pt>
                <c:pt idx="3301" formatCode="General">
                  <c:v>3743.99</c:v>
                </c:pt>
                <c:pt idx="3302" formatCode="General">
                  <c:v>3771.9819648485068</c:v>
                </c:pt>
                <c:pt idx="3303" formatCode="General">
                  <c:v>3802.0281954520133</c:v>
                </c:pt>
                <c:pt idx="3304" formatCode="General">
                  <c:v>3798.36</c:v>
                </c:pt>
                <c:pt idx="3305" formatCode="General">
                  <c:v>3803.99</c:v>
                </c:pt>
                <c:pt idx="3306" formatCode="General">
                  <c:v>3785.2</c:v>
                </c:pt>
                <c:pt idx="3307" formatCode="General">
                  <c:v>3787.4690049198311</c:v>
                </c:pt>
                <c:pt idx="3308" formatCode="General">
                  <c:v>3803.0545136989113</c:v>
                </c:pt>
                <c:pt idx="3309" formatCode="General">
                  <c:v>3806.0527148922747</c:v>
                </c:pt>
                <c:pt idx="3310" formatCode="General">
                  <c:v>3810.1775957699524</c:v>
                </c:pt>
                <c:pt idx="3311" formatCode="General">
                  <c:v>3807.44</c:v>
                </c:pt>
                <c:pt idx="3312" formatCode="General">
                  <c:v>3813.1739909734388</c:v>
                </c:pt>
                <c:pt idx="3313" formatCode="General">
                  <c:v>3883.0098135036119</c:v>
                </c:pt>
                <c:pt idx="3314" formatCode="General">
                  <c:v>3913.56</c:v>
                </c:pt>
                <c:pt idx="3315" formatCode="General">
                  <c:v>3953.28</c:v>
                </c:pt>
                <c:pt idx="3316" formatCode="General">
                  <c:v>3965.4879912995857</c:v>
                </c:pt>
                <c:pt idx="3317" formatCode="General">
                  <c:v>3951.6400087920169</c:v>
                </c:pt>
                <c:pt idx="3318" formatCode="General">
                  <c:v>3943.2114827704559</c:v>
                </c:pt>
                <c:pt idx="3319" formatCode="General">
                  <c:v>3903.9839794139652</c:v>
                </c:pt>
                <c:pt idx="3320" formatCode="General">
                  <c:v>3885.67</c:v>
                </c:pt>
                <c:pt idx="3321" formatCode="General">
                  <c:v>3802.35</c:v>
                </c:pt>
                <c:pt idx="3322" formatCode="General">
                  <c:v>3756.5797887861804</c:v>
                </c:pt>
                <c:pt idx="3323" formatCode="General">
                  <c:v>3771.4268815809937</c:v>
                </c:pt>
                <c:pt idx="3324" formatCode="General">
                  <c:v>3730.52</c:v>
                </c:pt>
                <c:pt idx="3325" formatCode="General">
                  <c:v>3738.6447837264527</c:v>
                </c:pt>
                <c:pt idx="3326" formatCode="General">
                  <c:v>3786.57</c:v>
                </c:pt>
                <c:pt idx="3327" formatCode="General">
                  <c:v>3794.7250915833174</c:v>
                </c:pt>
                <c:pt idx="3328" formatCode="General">
                  <c:v>3773.67</c:v>
                </c:pt>
                <c:pt idx="3329" formatCode="General">
                  <c:v>3772.09</c:v>
                </c:pt>
                <c:pt idx="3330" formatCode="General">
                  <c:v>3778.42</c:v>
                </c:pt>
                <c:pt idx="3331" formatCode="General">
                  <c:v>3776.5</c:v>
                </c:pt>
                <c:pt idx="3332" formatCode="General">
                  <c:v>3743.9570831761048</c:v>
                </c:pt>
                <c:pt idx="3333" formatCode="General">
                  <c:v>3739.9741828163583</c:v>
                </c:pt>
                <c:pt idx="3334" formatCode="General">
                  <c:v>3760.75</c:v>
                </c:pt>
                <c:pt idx="3335" formatCode="General">
                  <c:v>3773.08</c:v>
                </c:pt>
                <c:pt idx="3336" formatCode="General">
                  <c:v>3778.28</c:v>
                </c:pt>
                <c:pt idx="3337" formatCode="General">
                  <c:v>3793.3129074705907</c:v>
                </c:pt>
                <c:pt idx="3338" formatCode="General">
                  <c:v>3776.4398368495272</c:v>
                </c:pt>
                <c:pt idx="3339" formatCode="General">
                  <c:v>3776.11</c:v>
                </c:pt>
                <c:pt idx="3340" formatCode="General">
                  <c:v>3787.81</c:v>
                </c:pt>
                <c:pt idx="3341" formatCode="General">
                  <c:v>3781.3707309522897</c:v>
                </c:pt>
                <c:pt idx="3342" formatCode="General">
                  <c:v>3790.87608483236</c:v>
                </c:pt>
                <c:pt idx="3343" formatCode="General">
                  <c:v>3807.7803326352819</c:v>
                </c:pt>
                <c:pt idx="3344" formatCode="General">
                  <c:v>3830.44</c:v>
                </c:pt>
                <c:pt idx="3345" formatCode="General">
                  <c:v>3827.03</c:v>
                </c:pt>
                <c:pt idx="3346" formatCode="General">
                  <c:v>3837.21</c:v>
                </c:pt>
                <c:pt idx="3347" formatCode="General">
                  <c:v>3858.0914527342252</c:v>
                </c:pt>
                <c:pt idx="3348" formatCode="General">
                  <c:v>3877.08</c:v>
                </c:pt>
                <c:pt idx="3349" formatCode="General">
                  <c:v>3899.99</c:v>
                </c:pt>
                <c:pt idx="3350" formatCode="General">
                  <c:v>3931.7215543063016</c:v>
                </c:pt>
                <c:pt idx="3351" formatCode="General">
                  <c:v>3936.82</c:v>
                </c:pt>
                <c:pt idx="3352" formatCode="General">
                  <c:v>3945.81</c:v>
                </c:pt>
                <c:pt idx="3353" formatCode="General">
                  <c:v>3946.45</c:v>
                </c:pt>
                <c:pt idx="3354" formatCode="General">
                  <c:v>4012.18</c:v>
                </c:pt>
                <c:pt idx="3355" formatCode="General">
                  <c:v>4001.92</c:v>
                </c:pt>
                <c:pt idx="3356" formatCode="General">
                  <c:v>4011.5</c:v>
                </c:pt>
                <c:pt idx="3357" formatCode="General">
                  <c:v>4039.31</c:v>
                </c:pt>
                <c:pt idx="3358" formatCode="General">
                  <c:v>4047.04</c:v>
                </c:pt>
                <c:pt idx="3359" formatCode="General">
                  <c:v>4044.09</c:v>
                </c:pt>
                <c:pt idx="3360" formatCode="General">
                  <c:v>4065.41</c:v>
                </c:pt>
                <c:pt idx="3361" formatCode="General">
                  <c:v>4079.24</c:v>
                </c:pt>
                <c:pt idx="3362" formatCode="General">
                  <c:v>4121.97</c:v>
                </c:pt>
                <c:pt idx="3363" formatCode="General">
                  <c:v>4173.45</c:v>
                </c:pt>
                <c:pt idx="3364" formatCode="General">
                  <c:v>4280.55</c:v>
                </c:pt>
                <c:pt idx="3365" formatCode="General">
                  <c:v>4386.71</c:v>
                </c:pt>
                <c:pt idx="3366" formatCode="General">
                  <c:v>4395.24</c:v>
                </c:pt>
                <c:pt idx="3367" formatCode="General">
                  <c:v>4371.16</c:v>
                </c:pt>
                <c:pt idx="3368" formatCode="General">
                  <c:v>4399.1400000000003</c:v>
                </c:pt>
                <c:pt idx="3369" formatCode="General">
                  <c:v>4454.42</c:v>
                </c:pt>
                <c:pt idx="3370" formatCode="General">
                  <c:v>4457.8900000000003</c:v>
                </c:pt>
                <c:pt idx="3371" formatCode="General">
                  <c:v>4466.71</c:v>
                </c:pt>
                <c:pt idx="3372" formatCode="General">
                  <c:v>4473.47</c:v>
                </c:pt>
                <c:pt idx="3373" formatCode="General">
                  <c:v>4477.6899999999996</c:v>
                </c:pt>
                <c:pt idx="3374" formatCode="General">
                  <c:v>4470.33</c:v>
                </c:pt>
                <c:pt idx="3375" formatCode="General">
                  <c:v>4464.6499999999996</c:v>
                </c:pt>
                <c:pt idx="3376" formatCode="General">
                  <c:v>4478.45</c:v>
                </c:pt>
                <c:pt idx="3377" formatCode="General">
                  <c:v>4487.6400000000003</c:v>
                </c:pt>
                <c:pt idx="3378" formatCode="General">
                  <c:v>4465.2299999999996</c:v>
                </c:pt>
                <c:pt idx="3379" formatCode="General">
                  <c:v>4471.2299999999996</c:v>
                </c:pt>
                <c:pt idx="3380" formatCode="General">
                  <c:v>4522.05</c:v>
                </c:pt>
                <c:pt idx="3381" formatCode="General">
                  <c:v>4578.08</c:v>
                </c:pt>
                <c:pt idx="3382" formatCode="General">
                  <c:v>4667.47</c:v>
                </c:pt>
                <c:pt idx="3383" formatCode="General">
                  <c:v>4910.51</c:v>
                </c:pt>
                <c:pt idx="3384" formatCode="General">
                  <c:v>4861.88</c:v>
                </c:pt>
                <c:pt idx="3385" formatCode="General">
                  <c:v>4835.67</c:v>
                </c:pt>
                <c:pt idx="3386" formatCode="General">
                  <c:v>4741.6899999999996</c:v>
                </c:pt>
                <c:pt idx="3387" formatCode="General">
                  <c:v>4741.22</c:v>
                </c:pt>
                <c:pt idx="3388" formatCode="General">
                  <c:v>4757.05</c:v>
                </c:pt>
                <c:pt idx="3389" formatCode="General">
                  <c:v>4753.54</c:v>
                </c:pt>
                <c:pt idx="3390" formatCode="General">
                  <c:v>4748.4399999999996</c:v>
                </c:pt>
                <c:pt idx="3391" formatCode="General">
                  <c:v>4772.68</c:v>
                </c:pt>
                <c:pt idx="3392" formatCode="General">
                  <c:v>4825.76</c:v>
                </c:pt>
                <c:pt idx="3393" formatCode="General">
                  <c:v>4813.29</c:v>
                </c:pt>
                <c:pt idx="3394" formatCode="General">
                  <c:v>4808.26</c:v>
                </c:pt>
                <c:pt idx="3395" formatCode="General">
                  <c:v>4790.33</c:v>
                </c:pt>
                <c:pt idx="3396" formatCode="General">
                  <c:v>4795.0600000000004</c:v>
                </c:pt>
                <c:pt idx="3397" formatCode="General">
                  <c:v>4761.3003600907514</c:v>
                </c:pt>
                <c:pt idx="3398" formatCode="General">
                  <c:v>4757.93</c:v>
                </c:pt>
                <c:pt idx="3399" formatCode="General">
                  <c:v>4737.33</c:v>
                </c:pt>
                <c:pt idx="3400" formatCode="General">
                  <c:v>4746.95</c:v>
                </c:pt>
                <c:pt idx="3401" formatCode="General">
                  <c:v>4749.1499999999996</c:v>
                </c:pt>
                <c:pt idx="3402" formatCode="General">
                  <c:v>4734.13</c:v>
                </c:pt>
                <c:pt idx="3403" formatCode="General">
                  <c:v>4745</c:v>
                </c:pt>
                <c:pt idx="3404" formatCode="General">
                  <c:v>4755.22</c:v>
                </c:pt>
                <c:pt idx="3405" formatCode="General">
                  <c:v>4755.74</c:v>
                </c:pt>
                <c:pt idx="3406" formatCode="General">
                  <c:v>4785.42</c:v>
                </c:pt>
                <c:pt idx="3407" formatCode="General">
                  <c:v>4821.05</c:v>
                </c:pt>
                <c:pt idx="3408" formatCode="General">
                  <c:v>4805.62</c:v>
                </c:pt>
                <c:pt idx="3409" formatCode="General">
                  <c:v>4772.57</c:v>
                </c:pt>
                <c:pt idx="3410" formatCode="General">
                  <c:v>4765.3900000000003</c:v>
                </c:pt>
                <c:pt idx="3411" formatCode="General">
                  <c:v>4754.46</c:v>
                </c:pt>
                <c:pt idx="3412" formatCode="General">
                  <c:v>4774.93</c:v>
                </c:pt>
                <c:pt idx="3413" formatCode="General">
                  <c:v>4813.42</c:v>
                </c:pt>
                <c:pt idx="3414" formatCode="General">
                  <c:v>4836.3599999999997</c:v>
                </c:pt>
                <c:pt idx="3415" formatCode="General">
                  <c:v>4845.88</c:v>
                </c:pt>
                <c:pt idx="3416" formatCode="General">
                  <c:v>4868.6099999999997</c:v>
                </c:pt>
                <c:pt idx="3417" formatCode="General">
                  <c:v>4883.26</c:v>
                </c:pt>
                <c:pt idx="3418" formatCode="General">
                  <c:v>4926.38</c:v>
                </c:pt>
                <c:pt idx="3419" formatCode="General">
                  <c:v>4982.2</c:v>
                </c:pt>
                <c:pt idx="3420" formatCode="General">
                  <c:v>5068.05</c:v>
                </c:pt>
                <c:pt idx="3421" formatCode="General">
                  <c:v>5147.96</c:v>
                </c:pt>
                <c:pt idx="3422" formatCode="General">
                  <c:v>5181.13</c:v>
                </c:pt>
                <c:pt idx="3423" formatCode="General">
                  <c:v>5195.7299999999996</c:v>
                </c:pt>
                <c:pt idx="3424" formatCode="General">
                  <c:v>5268.14</c:v>
                </c:pt>
                <c:pt idx="3425" formatCode="General">
                  <c:v>5275.96</c:v>
                </c:pt>
                <c:pt idx="3426" formatCode="General">
                  <c:v>5217.71</c:v>
                </c:pt>
                <c:pt idx="3427" formatCode="General">
                  <c:v>5176.5600000000004</c:v>
                </c:pt>
                <c:pt idx="3428" formatCode="General">
                  <c:v>5097.2299999999996</c:v>
                </c:pt>
                <c:pt idx="3429" formatCode="General">
                  <c:v>5024.6400000000003</c:v>
                </c:pt>
                <c:pt idx="3430" formatCode="General">
                  <c:v>4937.5325013941729</c:v>
                </c:pt>
                <c:pt idx="3431" formatCode="General">
                  <c:v>5008.18</c:v>
                </c:pt>
                <c:pt idx="3432" formatCode="General">
                  <c:v>5088.8100000000004</c:v>
                </c:pt>
                <c:pt idx="3433" formatCode="General">
                  <c:v>5092.7976356102572</c:v>
                </c:pt>
                <c:pt idx="3434" formatCode="General">
                  <c:v>5097.2299999999996</c:v>
                </c:pt>
                <c:pt idx="3435" formatCode="General">
                  <c:v>5104.0200000000004</c:v>
                </c:pt>
                <c:pt idx="3436" formatCode="General">
                  <c:v>5167.01</c:v>
                </c:pt>
                <c:pt idx="3437" formatCode="General">
                  <c:v>5148.49</c:v>
                </c:pt>
                <c:pt idx="3438" formatCode="General">
                  <c:v>5171.18</c:v>
                </c:pt>
                <c:pt idx="3439" formatCode="General">
                  <c:v>5225.5801010416426</c:v>
                </c:pt>
                <c:pt idx="3440" formatCode="General">
                  <c:v>5266.89</c:v>
                </c:pt>
                <c:pt idx="3441" formatCode="General">
                  <c:v>5273.15</c:v>
                </c:pt>
                <c:pt idx="3442" formatCode="General">
                  <c:v>5286.26</c:v>
                </c:pt>
                <c:pt idx="3443" formatCode="General">
                  <c:v>5309.11</c:v>
                </c:pt>
                <c:pt idx="3444" formatCode="General">
                  <c:v>5362.56</c:v>
                </c:pt>
                <c:pt idx="3445" formatCode="General">
                  <c:v>5507.24</c:v>
                </c:pt>
                <c:pt idx="3446" formatCode="General">
                  <c:v>5526.96</c:v>
                </c:pt>
                <c:pt idx="3447" formatCode="General">
                  <c:v>5523.98</c:v>
                </c:pt>
                <c:pt idx="3448" formatCode="General">
                  <c:v>5514.13</c:v>
                </c:pt>
                <c:pt idx="3449" formatCode="General">
                  <c:v>5412.59</c:v>
                </c:pt>
                <c:pt idx="3450" formatCode="General">
                  <c:v>5327.9</c:v>
                </c:pt>
                <c:pt idx="3451" formatCode="General">
                  <c:v>5293.19</c:v>
                </c:pt>
                <c:pt idx="3452" formatCode="General">
                  <c:v>5312.11</c:v>
                </c:pt>
                <c:pt idx="3453" formatCode="General">
                  <c:v>5299.86</c:v>
                </c:pt>
                <c:pt idx="3454" formatCode="General">
                  <c:v>5300.43</c:v>
                </c:pt>
                <c:pt idx="3455" formatCode="General">
                  <c:v>5296.2</c:v>
                </c:pt>
                <c:pt idx="3456" formatCode="General">
                  <c:v>5273.56</c:v>
                </c:pt>
                <c:pt idx="3457" formatCode="General">
                  <c:v>5286.98</c:v>
                </c:pt>
                <c:pt idx="3458" formatCode="General">
                  <c:v>5258.32</c:v>
                </c:pt>
                <c:pt idx="3459" formatCode="General">
                  <c:v>5196.8500000000004</c:v>
                </c:pt>
                <c:pt idx="3460" formatCode="General">
                  <c:v>5184.79</c:v>
                </c:pt>
                <c:pt idx="3461" formatCode="General">
                  <c:v>5152.8900000000003</c:v>
                </c:pt>
                <c:pt idx="3462" formatCode="General">
                  <c:v>5160.41</c:v>
                </c:pt>
                <c:pt idx="3463" formatCode="General">
                  <c:v>5154.7</c:v>
                </c:pt>
                <c:pt idx="3464" formatCode="General">
                  <c:v>5152.29</c:v>
                </c:pt>
                <c:pt idx="3465" formatCode="General">
                  <c:v>5133.93</c:v>
                </c:pt>
                <c:pt idx="3466" formatCode="General">
                  <c:v>5030.09</c:v>
                </c:pt>
                <c:pt idx="3467" formatCode="General">
                  <c:v>4876.8100000000004</c:v>
                </c:pt>
                <c:pt idx="3468" formatCode="General">
                  <c:v>4897.37</c:v>
                </c:pt>
                <c:pt idx="3469" formatCode="General">
                  <c:v>4875.25</c:v>
                </c:pt>
                <c:pt idx="3470" formatCode="General">
                  <c:v>4839.09</c:v>
                </c:pt>
                <c:pt idx="3471" formatCode="General">
                  <c:v>4614.16</c:v>
                </c:pt>
                <c:pt idx="3472" formatCode="General">
                  <c:v>4848.59</c:v>
                </c:pt>
                <c:pt idx="3473" formatCode="General">
                  <c:v>5004.0200000000004</c:v>
                </c:pt>
                <c:pt idx="3474" formatCode="General">
                  <c:v>4956.38</c:v>
                </c:pt>
                <c:pt idx="3475" formatCode="General">
                  <c:v>4923.41</c:v>
                </c:pt>
                <c:pt idx="3476" formatCode="General">
                  <c:v>4870.43</c:v>
                </c:pt>
                <c:pt idx="3477" formatCode="General">
                  <c:v>4859.54</c:v>
                </c:pt>
                <c:pt idx="3478" formatCode="General">
                  <c:v>4846.18</c:v>
                </c:pt>
                <c:pt idx="3479" formatCode="General">
                  <c:v>4809.03</c:v>
                </c:pt>
                <c:pt idx="3480" formatCode="General">
                  <c:v>4718.08</c:v>
                </c:pt>
                <c:pt idx="3481" formatCode="General">
                  <c:v>4620.1899999999996</c:v>
                </c:pt>
                <c:pt idx="3482" formatCode="General">
                  <c:v>4619.7</c:v>
                </c:pt>
                <c:pt idx="3483" formatCode="General">
                  <c:v>4647.2299999999996</c:v>
                </c:pt>
                <c:pt idx="3484" formatCode="General">
                  <c:v>4664.3599999999997</c:v>
                </c:pt>
                <c:pt idx="3485" formatCode="General">
                  <c:v>4642.67</c:v>
                </c:pt>
                <c:pt idx="3486" formatCode="General">
                  <c:v>4627.55</c:v>
                </c:pt>
                <c:pt idx="3487" formatCode="General">
                  <c:v>4606.8900000000003</c:v>
                </c:pt>
                <c:pt idx="3488" formatCode="General">
                  <c:v>4602.83</c:v>
                </c:pt>
                <c:pt idx="3489" formatCode="General">
                  <c:v>4596.8999999999996</c:v>
                </c:pt>
                <c:pt idx="3490" formatCode="General">
                  <c:v>4645.3900000000003</c:v>
                </c:pt>
                <c:pt idx="3491" formatCode="General">
                  <c:v>4798.04</c:v>
                </c:pt>
                <c:pt idx="3492" formatCode="General">
                  <c:v>4922.1099999999997</c:v>
                </c:pt>
                <c:pt idx="3493" formatCode="General">
                  <c:v>4940.2700000000004</c:v>
                </c:pt>
                <c:pt idx="3494" formatCode="General">
                  <c:v>4931.87</c:v>
                </c:pt>
                <c:pt idx="3495" formatCode="General">
                  <c:v>4915.24</c:v>
                </c:pt>
                <c:pt idx="3496" formatCode="General">
                  <c:v>4917.01</c:v>
                </c:pt>
                <c:pt idx="3497" formatCode="General">
                  <c:v>4920.21</c:v>
                </c:pt>
                <c:pt idx="3498" formatCode="General">
                  <c:v>4936.92</c:v>
                </c:pt>
                <c:pt idx="3499" formatCode="General">
                  <c:v>4952.16</c:v>
                </c:pt>
                <c:pt idx="3500" formatCode="General">
                  <c:v>4985.3500000000004</c:v>
                </c:pt>
                <c:pt idx="3501" formatCode="General">
                  <c:v>4984.1899999999996</c:v>
                </c:pt>
                <c:pt idx="3502" formatCode="General">
                  <c:v>4980.68</c:v>
                </c:pt>
                <c:pt idx="3503" formatCode="General">
                  <c:v>4971.96</c:v>
                </c:pt>
                <c:pt idx="3504" formatCode="General">
                  <c:v>4952.33</c:v>
                </c:pt>
                <c:pt idx="3505" formatCode="General">
                  <c:v>4985.8500000000004</c:v>
                </c:pt>
                <c:pt idx="3506" formatCode="General">
                  <c:v>4975.3999999999996</c:v>
                </c:pt>
                <c:pt idx="3507" formatCode="General">
                  <c:v>4967.8599999999997</c:v>
                </c:pt>
                <c:pt idx="3508" formatCode="General">
                  <c:v>4966.46</c:v>
                </c:pt>
                <c:pt idx="3509" formatCode="General">
                  <c:v>4956.0600000000004</c:v>
                </c:pt>
                <c:pt idx="3510" formatCode="General">
                  <c:v>4958.9399999999996</c:v>
                </c:pt>
                <c:pt idx="3511" formatCode="General">
                  <c:v>4971.28</c:v>
                </c:pt>
                <c:pt idx="3512" formatCode="General">
                  <c:v>4948.63</c:v>
                </c:pt>
                <c:pt idx="3513" formatCode="General">
                  <c:v>4953.7</c:v>
                </c:pt>
                <c:pt idx="3514" formatCode="General">
                  <c:v>4958.38</c:v>
                </c:pt>
                <c:pt idx="3515" formatCode="General">
                  <c:v>4955.0200000000004</c:v>
                </c:pt>
                <c:pt idx="3516" formatCode="General">
                  <c:v>4975.33</c:v>
                </c:pt>
                <c:pt idx="3517" formatCode="General">
                  <c:v>4991.9399999999996</c:v>
                </c:pt>
                <c:pt idx="3518" formatCode="General">
                  <c:v>5004</c:v>
                </c:pt>
                <c:pt idx="3519" formatCode="General">
                  <c:v>5035.99</c:v>
                </c:pt>
                <c:pt idx="3520" formatCode="General">
                  <c:v>5089.49</c:v>
                </c:pt>
                <c:pt idx="3521" formatCode="General">
                  <c:v>5097.34</c:v>
                </c:pt>
                <c:pt idx="3522" formatCode="General">
                  <c:v>5078.04</c:v>
                </c:pt>
                <c:pt idx="3523" formatCode="General">
                  <c:v>5056.54</c:v>
                </c:pt>
                <c:pt idx="3524" formatCode="General">
                  <c:v>4999.79</c:v>
                </c:pt>
                <c:pt idx="3525" formatCode="General">
                  <c:v>4947.93</c:v>
                </c:pt>
                <c:pt idx="3526" formatCode="General">
                  <c:v>4926.55</c:v>
                </c:pt>
                <c:pt idx="3527" formatCode="General">
                  <c:v>4924.84</c:v>
                </c:pt>
                <c:pt idx="3528" formatCode="General">
                  <c:v>4933.87</c:v>
                </c:pt>
                <c:pt idx="3529" formatCode="General">
                  <c:v>4930.62</c:v>
                </c:pt>
                <c:pt idx="3530" formatCode="General">
                  <c:v>4923.34</c:v>
                </c:pt>
                <c:pt idx="3531" formatCode="General">
                  <c:v>4912.8900000000003</c:v>
                </c:pt>
                <c:pt idx="3532" formatCode="General">
                  <c:v>4882.37</c:v>
                </c:pt>
                <c:pt idx="3533" formatCode="General">
                  <c:v>4909.1099999999997</c:v>
                </c:pt>
                <c:pt idx="3534" formatCode="General">
                  <c:v>4927.5</c:v>
                </c:pt>
                <c:pt idx="3535" formatCode="General">
                  <c:v>4933.6400000000003</c:v>
                </c:pt>
                <c:pt idx="3536" formatCode="General">
                  <c:v>4909.16</c:v>
                </c:pt>
                <c:pt idx="3537" formatCode="General">
                  <c:v>4889.79</c:v>
                </c:pt>
                <c:pt idx="3538" formatCode="General">
                  <c:v>4825.5</c:v>
                </c:pt>
                <c:pt idx="3539" formatCode="General">
                  <c:v>4773.1899999999996</c:v>
                </c:pt>
                <c:pt idx="3540" formatCode="General">
                  <c:v>4669.7299999999996</c:v>
                </c:pt>
                <c:pt idx="3541" formatCode="General">
                  <c:v>4656.49</c:v>
                </c:pt>
                <c:pt idx="3542" formatCode="General">
                  <c:v>4603.92</c:v>
                </c:pt>
                <c:pt idx="3543" formatCode="General">
                  <c:v>4559.96</c:v>
                </c:pt>
                <c:pt idx="3544" formatCode="General">
                  <c:v>4516.91</c:v>
                </c:pt>
                <c:pt idx="3545" formatCode="General">
                  <c:v>4439.67</c:v>
                </c:pt>
                <c:pt idx="3546" formatCode="General">
                  <c:v>4532.71</c:v>
                </c:pt>
                <c:pt idx="3547" formatCode="General">
                  <c:v>4456.4799999999996</c:v>
                </c:pt>
                <c:pt idx="3548" formatCode="General">
                  <c:v>4416.67</c:v>
                </c:pt>
                <c:pt idx="3549" formatCode="General">
                  <c:v>4425.78</c:v>
                </c:pt>
                <c:pt idx="3550" formatCode="General">
                  <c:v>4383.6400000000003</c:v>
                </c:pt>
                <c:pt idx="3551" formatCode="General">
                  <c:v>4374.1000000000004</c:v>
                </c:pt>
                <c:pt idx="3552" formatCode="General">
                  <c:v>4437.3900000000003</c:v>
                </c:pt>
                <c:pt idx="3553" formatCode="General">
                  <c:v>4487.24</c:v>
                </c:pt>
                <c:pt idx="3554" formatCode="General">
                  <c:v>4577.13</c:v>
                </c:pt>
                <c:pt idx="3555" formatCode="General">
                  <c:v>4634.6099999999997</c:v>
                </c:pt>
                <c:pt idx="3556" formatCode="General">
                  <c:v>4610.91</c:v>
                </c:pt>
                <c:pt idx="3557" formatCode="General">
                  <c:v>4607.62</c:v>
                </c:pt>
                <c:pt idx="3558" formatCode="General">
                  <c:v>4590.6099999999997</c:v>
                </c:pt>
                <c:pt idx="3559" formatCode="General">
                  <c:v>4618.76</c:v>
                </c:pt>
                <c:pt idx="3560" formatCode="General">
                  <c:v>4620.9399999999996</c:v>
                </c:pt>
                <c:pt idx="3561" formatCode="General">
                  <c:v>4630.7</c:v>
                </c:pt>
                <c:pt idx="3562" formatCode="General">
                  <c:v>4637.62</c:v>
                </c:pt>
                <c:pt idx="3563" formatCode="General">
                  <c:v>4624.43</c:v>
                </c:pt>
                <c:pt idx="3564" formatCode="General">
                  <c:v>4660.57</c:v>
                </c:pt>
                <c:pt idx="3565" formatCode="General">
                  <c:v>4681.96</c:v>
                </c:pt>
                <c:pt idx="3566" formatCode="General">
                  <c:v>4681.57</c:v>
                </c:pt>
                <c:pt idx="3567" formatCode="General">
                  <c:v>4678.91</c:v>
                </c:pt>
                <c:pt idx="3568" formatCode="General">
                  <c:v>4666.16</c:v>
                </c:pt>
                <c:pt idx="3569" formatCode="General">
                  <c:v>4637.05</c:v>
                </c:pt>
                <c:pt idx="3570" formatCode="General">
                  <c:v>4615.6000000000004</c:v>
                </c:pt>
                <c:pt idx="3571" formatCode="General">
                  <c:v>4602.68</c:v>
                </c:pt>
                <c:pt idx="3572" formatCode="General">
                  <c:v>4570.49</c:v>
                </c:pt>
                <c:pt idx="3573" formatCode="General">
                  <c:v>4528.62</c:v>
                </c:pt>
                <c:pt idx="3574" formatCode="General">
                  <c:v>4482.46</c:v>
                </c:pt>
                <c:pt idx="3575" formatCode="General">
                  <c:v>4472.76</c:v>
                </c:pt>
                <c:pt idx="3576" formatCode="General">
                  <c:v>4458.8599999999997</c:v>
                </c:pt>
                <c:pt idx="3577" formatCode="General">
                  <c:v>4434.76</c:v>
                </c:pt>
                <c:pt idx="3578" formatCode="General">
                  <c:v>4419.58</c:v>
                </c:pt>
                <c:pt idx="3579" formatCode="General">
                  <c:v>4400.8999999999996</c:v>
                </c:pt>
                <c:pt idx="3580" formatCode="General">
                  <c:v>4424.17</c:v>
                </c:pt>
                <c:pt idx="3581" formatCode="General">
                  <c:v>4444.5</c:v>
                </c:pt>
                <c:pt idx="3582" formatCode="General">
                  <c:v>4415.72</c:v>
                </c:pt>
                <c:pt idx="3583" formatCode="General">
                  <c:v>4380.93</c:v>
                </c:pt>
                <c:pt idx="3584" formatCode="General">
                  <c:v>4375.95</c:v>
                </c:pt>
                <c:pt idx="3585" formatCode="General">
                  <c:v>4406.16</c:v>
                </c:pt>
                <c:pt idx="3586" formatCode="General">
                  <c:v>4415.1499999999996</c:v>
                </c:pt>
                <c:pt idx="3587" formatCode="General">
                  <c:v>4414.68</c:v>
                </c:pt>
                <c:pt idx="3588" formatCode="General">
                  <c:v>4419.51</c:v>
                </c:pt>
                <c:pt idx="3589" formatCode="General">
                  <c:v>4423.68</c:v>
                </c:pt>
                <c:pt idx="3590" formatCode="General">
                  <c:v>4436.7299999999996</c:v>
                </c:pt>
                <c:pt idx="3591" formatCode="General">
                  <c:v>4387.41</c:v>
                </c:pt>
                <c:pt idx="3592" formatCode="General">
                  <c:v>4348.51</c:v>
                </c:pt>
                <c:pt idx="3593" formatCode="General">
                  <c:v>4209.4399999999996</c:v>
                </c:pt>
                <c:pt idx="3594" formatCode="General">
                  <c:v>4310.5200000000004</c:v>
                </c:pt>
                <c:pt idx="3595" formatCode="General">
                  <c:v>4349.0600000000004</c:v>
                </c:pt>
                <c:pt idx="3596" formatCode="General">
                  <c:v>4329.47</c:v>
                </c:pt>
                <c:pt idx="3597" formatCode="General">
                  <c:v>4336.74</c:v>
                </c:pt>
                <c:pt idx="3598" formatCode="General">
                  <c:v>4355.5600000000004</c:v>
                </c:pt>
                <c:pt idx="3599" formatCode="General">
                  <c:v>4410.8</c:v>
                </c:pt>
                <c:pt idx="3600" formatCode="General">
                  <c:v>4391.08</c:v>
                </c:pt>
                <c:pt idx="3601" formatCode="General">
                  <c:v>4205.3500000000004</c:v>
                </c:pt>
                <c:pt idx="3602" formatCode="General">
                  <c:v>4259.9399999999996</c:v>
                </c:pt>
                <c:pt idx="3603" formatCode="General">
                  <c:v>4240.8599999999997</c:v>
                </c:pt>
                <c:pt idx="3604" formatCode="General">
                  <c:v>4080.55</c:v>
                </c:pt>
                <c:pt idx="3605" formatCode="General">
                  <c:v>4106.62</c:v>
                </c:pt>
                <c:pt idx="3606" formatCode="General">
                  <c:v>3944.9</c:v>
                </c:pt>
                <c:pt idx="3607" formatCode="General">
                  <c:v>3819.32</c:v>
                </c:pt>
                <c:pt idx="3608" formatCode="General">
                  <c:v>3635.17</c:v>
                </c:pt>
                <c:pt idx="3609" formatCode="General">
                  <c:v>3876.93</c:v>
                </c:pt>
                <c:pt idx="3610" formatCode="General">
                  <c:v>4075.96</c:v>
                </c:pt>
                <c:pt idx="3611" formatCode="General">
                  <c:v>4005.22</c:v>
                </c:pt>
                <c:pt idx="3612" formatCode="General">
                  <c:v>3841.36</c:v>
                </c:pt>
                <c:pt idx="3613" formatCode="General">
                  <c:v>3871.99</c:v>
                </c:pt>
                <c:pt idx="3614" formatCode="General">
                  <c:v>3889.34</c:v>
                </c:pt>
                <c:pt idx="3615" formatCode="General">
                  <c:v>3873.27</c:v>
                </c:pt>
                <c:pt idx="3616" formatCode="General">
                  <c:v>3844.19</c:v>
                </c:pt>
                <c:pt idx="3617" formatCode="General">
                  <c:v>3783.96</c:v>
                </c:pt>
                <c:pt idx="3618" formatCode="General">
                  <c:v>3743.98</c:v>
                </c:pt>
                <c:pt idx="3619" formatCode="General">
                  <c:v>3609.48</c:v>
                </c:pt>
                <c:pt idx="3620" formatCode="General">
                  <c:v>3634.29</c:v>
                </c:pt>
                <c:pt idx="3621" formatCode="General">
                  <c:v>3611.95</c:v>
                </c:pt>
                <c:pt idx="3622" formatCode="General">
                  <c:v>3596.22</c:v>
                </c:pt>
                <c:pt idx="3623" formatCode="General">
                  <c:v>3613.12</c:v>
                </c:pt>
                <c:pt idx="3624" formatCode="General">
                  <c:v>3582.45</c:v>
                </c:pt>
                <c:pt idx="3625" formatCode="General">
                  <c:v>3595.04</c:v>
                </c:pt>
                <c:pt idx="3626" formatCode="General">
                  <c:v>3620.01</c:v>
                </c:pt>
                <c:pt idx="3627" formatCode="General">
                  <c:v>3626.46</c:v>
                </c:pt>
                <c:pt idx="3628" formatCode="General">
                  <c:v>3612.6</c:v>
                </c:pt>
                <c:pt idx="3629" formatCode="General">
                  <c:v>3605.29</c:v>
                </c:pt>
                <c:pt idx="3630" formatCode="General">
                  <c:v>3589.32</c:v>
                </c:pt>
                <c:pt idx="3631" formatCode="General">
                  <c:v>3556.95</c:v>
                </c:pt>
                <c:pt idx="3632" formatCode="General">
                  <c:v>3532.41</c:v>
                </c:pt>
                <c:pt idx="3633" formatCode="General">
                  <c:v>3537.87</c:v>
                </c:pt>
                <c:pt idx="3634" formatCode="General">
                  <c:v>3502.6</c:v>
                </c:pt>
                <c:pt idx="3635" formatCode="General">
                  <c:v>3442.7</c:v>
                </c:pt>
                <c:pt idx="3636" formatCode="General">
                  <c:v>3409.49</c:v>
                </c:pt>
                <c:pt idx="3637" formatCode="General">
                  <c:v>3198.67</c:v>
                </c:pt>
                <c:pt idx="3638" formatCode="General">
                  <c:v>3012.12</c:v>
                </c:pt>
                <c:pt idx="3639" formatCode="General">
                  <c:v>3132.28</c:v>
                </c:pt>
                <c:pt idx="3640" formatCode="General">
                  <c:v>3132.75</c:v>
                </c:pt>
                <c:pt idx="3641" formatCode="General">
                  <c:v>3143.95</c:v>
                </c:pt>
                <c:pt idx="3642" formatCode="General">
                  <c:v>3175.12</c:v>
                </c:pt>
                <c:pt idx="3643" formatCode="General">
                  <c:v>3222.16</c:v>
                </c:pt>
                <c:pt idx="3644" formatCode="General">
                  <c:v>3176.89</c:v>
                </c:pt>
                <c:pt idx="3645" formatCode="General">
                  <c:v>3148.2</c:v>
                </c:pt>
                <c:pt idx="3646" formatCode="General">
                  <c:v>3120.86</c:v>
                </c:pt>
                <c:pt idx="3647" formatCode="General">
                  <c:v>3115.61</c:v>
                </c:pt>
                <c:pt idx="3648" formatCode="General">
                  <c:v>3119.55</c:v>
                </c:pt>
                <c:pt idx="3649" formatCode="General">
                  <c:v>3140.8</c:v>
                </c:pt>
                <c:pt idx="3650" formatCode="General">
                  <c:v>3256.35</c:v>
                </c:pt>
                <c:pt idx="3651" formatCode="General">
                  <c:v>3309.49</c:v>
                </c:pt>
                <c:pt idx="3652" formatCode="General">
                  <c:v>3320.65</c:v>
                </c:pt>
                <c:pt idx="3653" formatCode="General">
                  <c:v>3349.15</c:v>
                </c:pt>
                <c:pt idx="3654" formatCode="General">
                  <c:v>3341.33</c:v>
                </c:pt>
                <c:pt idx="3655" formatCode="General">
                  <c:v>3303.34</c:v>
                </c:pt>
                <c:pt idx="3656" formatCode="General">
                  <c:v>3210.51</c:v>
                </c:pt>
                <c:pt idx="3657" formatCode="General">
                  <c:v>3216.91</c:v>
                </c:pt>
                <c:pt idx="3658" formatCode="General">
                  <c:v>3205.37</c:v>
                </c:pt>
                <c:pt idx="3659" formatCode="General">
                  <c:v>3211.12</c:v>
                </c:pt>
                <c:pt idx="3660" formatCode="General">
                  <c:v>3206.49</c:v>
                </c:pt>
                <c:pt idx="3661" formatCode="General">
                  <c:v>3224.06</c:v>
                </c:pt>
                <c:pt idx="3662" formatCode="General">
                  <c:v>3218.26</c:v>
                </c:pt>
                <c:pt idx="3663" formatCode="General">
                  <c:v>3205.44</c:v>
                </c:pt>
                <c:pt idx="3664" formatCode="General">
                  <c:v>3233.74</c:v>
                </c:pt>
                <c:pt idx="3665" formatCode="General">
                  <c:v>3232.23</c:v>
                </c:pt>
                <c:pt idx="3666" formatCode="General">
                  <c:v>3223.83</c:v>
                </c:pt>
                <c:pt idx="3667" formatCode="General">
                  <c:v>3231.09</c:v>
                </c:pt>
                <c:pt idx="3668" formatCode="General">
                  <c:v>3224.39</c:v>
                </c:pt>
                <c:pt idx="3669" formatCode="General">
                  <c:v>3244.18</c:v>
                </c:pt>
                <c:pt idx="3670" formatCode="General">
                  <c:v>3262.37</c:v>
                </c:pt>
                <c:pt idx="3671" formatCode="General">
                  <c:v>3264.41</c:v>
                </c:pt>
                <c:pt idx="3672" formatCode="General">
                  <c:v>3274.89</c:v>
                </c:pt>
                <c:pt idx="3673" formatCode="General">
                  <c:v>3264.39</c:v>
                </c:pt>
                <c:pt idx="3674" formatCode="General">
                  <c:v>3254.6</c:v>
                </c:pt>
                <c:pt idx="3675" formatCode="General">
                  <c:v>3254.74</c:v>
                </c:pt>
                <c:pt idx="3676" formatCode="General">
                  <c:v>3207.88</c:v>
                </c:pt>
                <c:pt idx="3677" formatCode="General">
                  <c:v>3185.67</c:v>
                </c:pt>
                <c:pt idx="3678" formatCode="General">
                  <c:v>3164.93</c:v>
                </c:pt>
                <c:pt idx="3679" formatCode="General">
                  <c:v>3163.14</c:v>
                </c:pt>
                <c:pt idx="3680" formatCode="General">
                  <c:v>3105.36</c:v>
                </c:pt>
                <c:pt idx="3681" formatCode="General">
                  <c:v>3122.79</c:v>
                </c:pt>
                <c:pt idx="3682" formatCode="General">
                  <c:v>3116.56</c:v>
                </c:pt>
                <c:pt idx="3683" formatCode="General">
                  <c:v>3115.87</c:v>
                </c:pt>
                <c:pt idx="3684" formatCode="General">
                  <c:v>3071.78</c:v>
                </c:pt>
                <c:pt idx="3685" formatCode="General">
                  <c:v>3005.46</c:v>
                </c:pt>
                <c:pt idx="3686" formatCode="General">
                  <c:v>2978.77</c:v>
                </c:pt>
                <c:pt idx="3687" formatCode="General">
                  <c:v>2885.33</c:v>
                </c:pt>
                <c:pt idx="3688" formatCode="General">
                  <c:v>2854.76</c:v>
                </c:pt>
                <c:pt idx="3689" formatCode="General">
                  <c:v>2842.91</c:v>
                </c:pt>
                <c:pt idx="3690" formatCode="General">
                  <c:v>2799.51</c:v>
                </c:pt>
                <c:pt idx="3691" formatCode="General">
                  <c:v>2731.64</c:v>
                </c:pt>
                <c:pt idx="3692" formatCode="General">
                  <c:v>2735.56</c:v>
                </c:pt>
                <c:pt idx="3693" formatCode="General">
                  <c:v>2739.6</c:v>
                </c:pt>
                <c:pt idx="3694" formatCode="General">
                  <c:v>2753.15</c:v>
                </c:pt>
                <c:pt idx="3695" formatCode="General">
                  <c:v>2751.16</c:v>
                </c:pt>
                <c:pt idx="3696" formatCode="General">
                  <c:v>2754.73</c:v>
                </c:pt>
                <c:pt idx="3697" formatCode="General">
                  <c:v>2744.9</c:v>
                </c:pt>
                <c:pt idx="3698" formatCode="General">
                  <c:v>2714.1</c:v>
                </c:pt>
                <c:pt idx="3699" formatCode="General">
                  <c:v>2633.27</c:v>
                </c:pt>
                <c:pt idx="3700" formatCode="General">
                  <c:v>2568.91</c:v>
                </c:pt>
                <c:pt idx="3701" formatCode="General">
                  <c:v>2546.88</c:v>
                </c:pt>
                <c:pt idx="3702" formatCode="General">
                  <c:v>2539.39</c:v>
                </c:pt>
                <c:pt idx="3703" formatCode="General">
                  <c:v>2530.42</c:v>
                </c:pt>
                <c:pt idx="3704" formatCode="General">
                  <c:v>2521.5700000000002</c:v>
                </c:pt>
                <c:pt idx="3705" formatCode="General">
                  <c:v>2523.46</c:v>
                </c:pt>
                <c:pt idx="3706" formatCode="General">
                  <c:v>2545.96</c:v>
                </c:pt>
                <c:pt idx="3707" formatCode="General">
                  <c:v>2582.4</c:v>
                </c:pt>
                <c:pt idx="3708" formatCode="General">
                  <c:v>2643.27</c:v>
                </c:pt>
                <c:pt idx="3709" formatCode="General">
                  <c:v>2649.56</c:v>
                </c:pt>
                <c:pt idx="3710" formatCode="General">
                  <c:v>2647.96</c:v>
                </c:pt>
                <c:pt idx="3711" formatCode="General">
                  <c:v>2652.75</c:v>
                </c:pt>
                <c:pt idx="3712" formatCode="General">
                  <c:v>2615.33</c:v>
                </c:pt>
                <c:pt idx="3713" formatCode="General">
                  <c:v>2621.0300000000002</c:v>
                </c:pt>
                <c:pt idx="3714" formatCode="General">
                  <c:v>2620.5100000000002</c:v>
                </c:pt>
                <c:pt idx="3715" formatCode="General">
                  <c:v>2648.24</c:v>
                </c:pt>
                <c:pt idx="3716" formatCode="General">
                  <c:v>2679.2</c:v>
                </c:pt>
                <c:pt idx="3717" formatCode="General">
                  <c:v>2769.57</c:v>
                </c:pt>
                <c:pt idx="3718" formatCode="General">
                  <c:v>2772.86</c:v>
                </c:pt>
                <c:pt idx="3719" formatCode="General">
                  <c:v>2779.63</c:v>
                </c:pt>
                <c:pt idx="3720" formatCode="General">
                  <c:v>2829.45</c:v>
                </c:pt>
                <c:pt idx="3721" formatCode="General">
                  <c:v>2902.47</c:v>
                </c:pt>
                <c:pt idx="3722" formatCode="General">
                  <c:v>2940.95</c:v>
                </c:pt>
                <c:pt idx="3723" formatCode="General">
                  <c:v>3174.89</c:v>
                </c:pt>
                <c:pt idx="3724" formatCode="General">
                  <c:v>3046.18</c:v>
                </c:pt>
                <c:pt idx="3725" formatCode="General">
                  <c:v>3043.09</c:v>
                </c:pt>
                <c:pt idx="3726" formatCode="General">
                  <c:v>3093.14</c:v>
                </c:pt>
                <c:pt idx="3727" formatCode="General">
                  <c:v>3135.24</c:v>
                </c:pt>
                <c:pt idx="3728" formatCode="General">
                  <c:v>3143.67</c:v>
                </c:pt>
                <c:pt idx="3729" formatCode="General">
                  <c:v>3168.26</c:v>
                </c:pt>
                <c:pt idx="3730" formatCode="General">
                  <c:v>3241.81</c:v>
                </c:pt>
                <c:pt idx="3731" formatCode="General">
                  <c:v>3285.63</c:v>
                </c:pt>
                <c:pt idx="3732" formatCode="General">
                  <c:v>3201.48</c:v>
                </c:pt>
                <c:pt idx="3733" formatCode="General">
                  <c:v>3188.83</c:v>
                </c:pt>
                <c:pt idx="3734" formatCode="General">
                  <c:v>3168.03</c:v>
                </c:pt>
                <c:pt idx="3735" formatCode="General">
                  <c:v>3197.27</c:v>
                </c:pt>
                <c:pt idx="3736" formatCode="General">
                  <c:v>3181.32</c:v>
                </c:pt>
                <c:pt idx="3737" formatCode="General">
                  <c:v>3147.49</c:v>
                </c:pt>
                <c:pt idx="3738" formatCode="General">
                  <c:v>3101.34</c:v>
                </c:pt>
                <c:pt idx="3739" formatCode="General">
                  <c:v>3134.14</c:v>
                </c:pt>
                <c:pt idx="3740" formatCode="General">
                  <c:v>3135.51</c:v>
                </c:pt>
                <c:pt idx="3741" formatCode="General">
                  <c:v>3142.47</c:v>
                </c:pt>
                <c:pt idx="3742" formatCode="General">
                  <c:v>3108.89</c:v>
                </c:pt>
                <c:pt idx="3743" formatCode="General">
                  <c:v>3080.72</c:v>
                </c:pt>
                <c:pt idx="3744" formatCode="General">
                  <c:v>3109.62</c:v>
                </c:pt>
                <c:pt idx="3745" formatCode="General">
                  <c:v>3128.68</c:v>
                </c:pt>
                <c:pt idx="3746" formatCode="General">
                  <c:v>3143.4</c:v>
                </c:pt>
                <c:pt idx="3747" formatCode="General">
                  <c:v>3165.63</c:v>
                </c:pt>
                <c:pt idx="3748" formatCode="General">
                  <c:v>3220.21</c:v>
                </c:pt>
                <c:pt idx="3749" formatCode="General">
                  <c:v>3252.81</c:v>
                </c:pt>
                <c:pt idx="3750" formatCode="General">
                  <c:v>3340.72</c:v>
                </c:pt>
                <c:pt idx="3751" formatCode="General">
                  <c:v>3340.59</c:v>
                </c:pt>
                <c:pt idx="3752" formatCode="General">
                  <c:v>3302.29</c:v>
                </c:pt>
                <c:pt idx="3753" formatCode="General">
                  <c:v>3278.98</c:v>
                </c:pt>
                <c:pt idx="3754" formatCode="General">
                  <c:v>3302.19</c:v>
                </c:pt>
                <c:pt idx="3755" formatCode="General">
                  <c:v>3251.38</c:v>
                </c:pt>
                <c:pt idx="3756" formatCode="General">
                  <c:v>3236.57</c:v>
                </c:pt>
                <c:pt idx="3757" formatCode="General">
                  <c:v>3277.88</c:v>
                </c:pt>
                <c:pt idx="3758" formatCode="General">
                  <c:v>3306.89</c:v>
                </c:pt>
                <c:pt idx="3759" formatCode="General">
                  <c:v>3326.34</c:v>
                </c:pt>
                <c:pt idx="3760" formatCode="General">
                  <c:v>3315.14</c:v>
                </c:pt>
                <c:pt idx="3761" formatCode="General">
                  <c:v>3351.06</c:v>
                </c:pt>
                <c:pt idx="3762" formatCode="General">
                  <c:v>3404.52</c:v>
                </c:pt>
                <c:pt idx="3763" formatCode="General">
                  <c:v>3432.38</c:v>
                </c:pt>
                <c:pt idx="3764" formatCode="General">
                  <c:v>3579.3</c:v>
                </c:pt>
                <c:pt idx="3765" formatCode="General">
                  <c:v>3693.55</c:v>
                </c:pt>
                <c:pt idx="3766" formatCode="General">
                  <c:v>3670.93</c:v>
                </c:pt>
                <c:pt idx="3767" formatCode="General">
                  <c:v>3725.86</c:v>
                </c:pt>
                <c:pt idx="3768" formatCode="General">
                  <c:v>3739.64</c:v>
                </c:pt>
                <c:pt idx="3769" formatCode="General">
                  <c:v>3754.3031741663467</c:v>
                </c:pt>
                <c:pt idx="3770" formatCode="General">
                  <c:v>3736.5630640228478</c:v>
                </c:pt>
                <c:pt idx="3771" formatCode="General">
                  <c:v>3732.6516996555702</c:v>
                </c:pt>
                <c:pt idx="3772" formatCode="General">
                  <c:v>3752.5045693751945</c:v>
                </c:pt>
                <c:pt idx="3773" formatCode="General">
                  <c:v>3811.44</c:v>
                </c:pt>
                <c:pt idx="3774" formatCode="General">
                  <c:v>3955.49</c:v>
                </c:pt>
                <c:pt idx="3775" formatCode="General">
                  <c:v>4125.99</c:v>
                </c:pt>
                <c:pt idx="3776" formatCode="General">
                  <c:v>4026.34</c:v>
                </c:pt>
                <c:pt idx="3777" formatCode="General">
                  <c:v>4001.3</c:v>
                </c:pt>
                <c:pt idx="3778" formatCode="General">
                  <c:v>4016.99</c:v>
                </c:pt>
                <c:pt idx="3779" formatCode="General">
                  <c:v>4027.98</c:v>
                </c:pt>
                <c:pt idx="3780" formatCode="General">
                  <c:v>4068.18</c:v>
                </c:pt>
                <c:pt idx="3781" formatCode="General">
                  <c:v>4067.54</c:v>
                </c:pt>
                <c:pt idx="3782" formatCode="General">
                  <c:v>4017.72</c:v>
                </c:pt>
                <c:pt idx="3783" formatCode="General">
                  <c:v>4024.92</c:v>
                </c:pt>
                <c:pt idx="3784" formatCode="General">
                  <c:v>4016.3476733434786</c:v>
                </c:pt>
                <c:pt idx="3785" formatCode="General">
                  <c:v>3993.9</c:v>
                </c:pt>
                <c:pt idx="3786" formatCode="General">
                  <c:v>3921.82</c:v>
                </c:pt>
                <c:pt idx="3787" formatCode="General">
                  <c:v>3920.24</c:v>
                </c:pt>
                <c:pt idx="3788" formatCode="General">
                  <c:v>3886.78</c:v>
                </c:pt>
                <c:pt idx="3789" formatCode="General">
                  <c:v>3854.43</c:v>
                </c:pt>
                <c:pt idx="3790" formatCode="General">
                  <c:v>3744.58</c:v>
                </c:pt>
                <c:pt idx="3791" formatCode="General">
                  <c:v>3811.79</c:v>
                </c:pt>
                <c:pt idx="3792" formatCode="General">
                  <c:v>3862.8</c:v>
                </c:pt>
                <c:pt idx="3793" formatCode="General">
                  <c:v>3887.4</c:v>
                </c:pt>
                <c:pt idx="3794" formatCode="General">
                  <c:v>3888.3</c:v>
                </c:pt>
                <c:pt idx="3795" formatCode="General">
                  <c:v>3874.28</c:v>
                </c:pt>
                <c:pt idx="3796" formatCode="General">
                  <c:v>3843.61</c:v>
                </c:pt>
                <c:pt idx="3797" formatCode="General">
                  <c:v>3837.81</c:v>
                </c:pt>
                <c:pt idx="3798" formatCode="General">
                  <c:v>3840.86</c:v>
                </c:pt>
                <c:pt idx="3799" formatCode="General">
                  <c:v>3849.49</c:v>
                </c:pt>
                <c:pt idx="3800" formatCode="General">
                  <c:v>3883.52</c:v>
                </c:pt>
                <c:pt idx="3801" formatCode="General">
                  <c:v>3893.23</c:v>
                </c:pt>
                <c:pt idx="3802" formatCode="General">
                  <c:v>3909.64</c:v>
                </c:pt>
                <c:pt idx="3803" formatCode="General">
                  <c:v>3956.2</c:v>
                </c:pt>
                <c:pt idx="3804" formatCode="General">
                  <c:v>3971.54</c:v>
                </c:pt>
                <c:pt idx="3805" formatCode="General">
                  <c:v>4000.9</c:v>
                </c:pt>
                <c:pt idx="3806" formatCode="General">
                  <c:v>4054.24</c:v>
                </c:pt>
                <c:pt idx="3807" formatCode="General">
                  <c:v>4049.57</c:v>
                </c:pt>
                <c:pt idx="3808" formatCode="General">
                  <c:v>4090.13</c:v>
                </c:pt>
                <c:pt idx="3809" formatCode="General">
                  <c:v>4130.95</c:v>
                </c:pt>
                <c:pt idx="3810" formatCode="General">
                  <c:v>4177.8100000000004</c:v>
                </c:pt>
                <c:pt idx="3811" formatCode="General">
                  <c:v>4216.13</c:v>
                </c:pt>
                <c:pt idx="3812" formatCode="General">
                  <c:v>4234.29</c:v>
                </c:pt>
                <c:pt idx="3813" formatCode="General">
                  <c:v>4230.22</c:v>
                </c:pt>
                <c:pt idx="3814" formatCode="General">
                  <c:v>4198.5600000000004</c:v>
                </c:pt>
                <c:pt idx="3815" formatCode="General">
                  <c:v>4153.45</c:v>
                </c:pt>
                <c:pt idx="3816" formatCode="General">
                  <c:v>4193.41</c:v>
                </c:pt>
                <c:pt idx="3817" formatCode="General">
                  <c:v>4197.03</c:v>
                </c:pt>
                <c:pt idx="3818" formatCode="General">
                  <c:v>4178.55</c:v>
                </c:pt>
                <c:pt idx="3819" formatCode="General">
                  <c:v>4190.8500000000004</c:v>
                </c:pt>
                <c:pt idx="3820" formatCode="General">
                  <c:v>4128.12</c:v>
                </c:pt>
                <c:pt idx="3821" formatCode="General">
                  <c:v>4097.97</c:v>
                </c:pt>
                <c:pt idx="3822" formatCode="General">
                  <c:v>4101.3599999999997</c:v>
                </c:pt>
                <c:pt idx="3823" formatCode="General">
                  <c:v>4076.22</c:v>
                </c:pt>
                <c:pt idx="3824" formatCode="General">
                  <c:v>4106.16</c:v>
                </c:pt>
                <c:pt idx="3825" formatCode="General">
                  <c:v>4104.29</c:v>
                </c:pt>
                <c:pt idx="3826" formatCode="General">
                  <c:v>4131.92</c:v>
                </c:pt>
                <c:pt idx="3827" formatCode="General">
                  <c:v>4159.33</c:v>
                </c:pt>
                <c:pt idx="3828" formatCode="General">
                  <c:v>4164.83</c:v>
                </c:pt>
                <c:pt idx="3829" formatCode="General">
                  <c:v>4163.87</c:v>
                </c:pt>
                <c:pt idx="3830" formatCode="General">
                  <c:v>4217.74</c:v>
                </c:pt>
                <c:pt idx="3831" formatCode="General">
                  <c:v>4224</c:v>
                </c:pt>
                <c:pt idx="3832" formatCode="General">
                  <c:v>4219.12</c:v>
                </c:pt>
                <c:pt idx="3833" formatCode="General">
                  <c:v>4244.74</c:v>
                </c:pt>
                <c:pt idx="3834" formatCode="General">
                  <c:v>4274.1400000000003</c:v>
                </c:pt>
                <c:pt idx="3835" formatCode="General">
                  <c:v>4338.3599999999997</c:v>
                </c:pt>
                <c:pt idx="3836" formatCode="General">
                  <c:v>4404.1499999999996</c:v>
                </c:pt>
                <c:pt idx="3837" formatCode="General">
                  <c:v>4437.41</c:v>
                </c:pt>
                <c:pt idx="3838" formatCode="General">
                  <c:v>4454.91</c:v>
                </c:pt>
                <c:pt idx="3839" formatCode="General">
                  <c:v>4466.9399999999996</c:v>
                </c:pt>
                <c:pt idx="3840" formatCode="General">
                  <c:v>4486.2700000000004</c:v>
                </c:pt>
                <c:pt idx="3841" formatCode="General">
                  <c:v>4529.5200000000004</c:v>
                </c:pt>
                <c:pt idx="3842" formatCode="General">
                  <c:v>4570.68</c:v>
                </c:pt>
                <c:pt idx="3843" formatCode="General">
                  <c:v>4589.7</c:v>
                </c:pt>
                <c:pt idx="3844" formatCode="General">
                  <c:v>4605.99</c:v>
                </c:pt>
                <c:pt idx="3845" formatCode="General">
                  <c:v>4623.55</c:v>
                </c:pt>
                <c:pt idx="3846" formatCode="General">
                  <c:v>4655.1499999999996</c:v>
                </c:pt>
                <c:pt idx="3847" formatCode="General">
                  <c:v>4631.58</c:v>
                </c:pt>
                <c:pt idx="3848" formatCode="General">
                  <c:v>4551.57</c:v>
                </c:pt>
                <c:pt idx="3849" formatCode="General">
                  <c:v>4580.3599999999997</c:v>
                </c:pt>
                <c:pt idx="3850" formatCode="General">
                  <c:v>4642.57</c:v>
                </c:pt>
                <c:pt idx="3851" formatCode="General">
                  <c:v>4648.1099999999997</c:v>
                </c:pt>
                <c:pt idx="3852" formatCode="General">
                  <c:v>4640.3900000000003</c:v>
                </c:pt>
                <c:pt idx="3853" formatCode="General">
                  <c:v>4666.63</c:v>
                </c:pt>
                <c:pt idx="3854" formatCode="General">
                  <c:v>4657.82</c:v>
                </c:pt>
                <c:pt idx="3855" formatCode="General">
                  <c:v>4659.6099999999997</c:v>
                </c:pt>
                <c:pt idx="3856" formatCode="General">
                  <c:v>4665.8999999999996</c:v>
                </c:pt>
                <c:pt idx="3857" formatCode="General">
                  <c:v>4698.83</c:v>
                </c:pt>
                <c:pt idx="3858" formatCode="General">
                  <c:v>4700.8500000000004</c:v>
                </c:pt>
                <c:pt idx="3859" formatCode="General">
                  <c:v>4760.28</c:v>
                </c:pt>
                <c:pt idx="3860" formatCode="General">
                  <c:v>4861.93</c:v>
                </c:pt>
                <c:pt idx="3861" formatCode="General">
                  <c:v>4894.33</c:v>
                </c:pt>
                <c:pt idx="3862" formatCode="General">
                  <c:v>4897.66</c:v>
                </c:pt>
                <c:pt idx="3863" formatCode="General">
                  <c:v>4903.5</c:v>
                </c:pt>
                <c:pt idx="3864" formatCode="General">
                  <c:v>4881.5200000000004</c:v>
                </c:pt>
                <c:pt idx="3865" formatCode="General">
                  <c:v>4851.8100000000004</c:v>
                </c:pt>
                <c:pt idx="3866" formatCode="General">
                  <c:v>4820.66</c:v>
                </c:pt>
                <c:pt idx="3867" formatCode="General">
                  <c:v>4809.26</c:v>
                </c:pt>
                <c:pt idx="3868" formatCode="General">
                  <c:v>4847.25</c:v>
                </c:pt>
                <c:pt idx="3869" formatCode="General">
                  <c:v>4800.37</c:v>
                </c:pt>
                <c:pt idx="3870" formatCode="General">
                  <c:v>4765.96</c:v>
                </c:pt>
                <c:pt idx="3871" formatCode="General">
                  <c:v>4712.6899999999996</c:v>
                </c:pt>
                <c:pt idx="3872" formatCode="General">
                  <c:v>4731.38</c:v>
                </c:pt>
                <c:pt idx="3873" formatCode="General">
                  <c:v>4717.1099999999997</c:v>
                </c:pt>
                <c:pt idx="3874" formatCode="General">
                  <c:v>4685.6099999999997</c:v>
                </c:pt>
                <c:pt idx="3875" formatCode="General">
                  <c:v>4673.84</c:v>
                </c:pt>
                <c:pt idx="3876" formatCode="General">
                  <c:v>4673.26</c:v>
                </c:pt>
                <c:pt idx="3877" formatCode="General">
                  <c:v>4652.3</c:v>
                </c:pt>
                <c:pt idx="3878" formatCode="General">
                  <c:v>4694.66</c:v>
                </c:pt>
                <c:pt idx="3879" formatCode="General">
                  <c:v>4748.33</c:v>
                </c:pt>
                <c:pt idx="3880" formatCode="General">
                  <c:v>4794.83</c:v>
                </c:pt>
                <c:pt idx="3881" formatCode="General">
                  <c:v>4813.75</c:v>
                </c:pt>
                <c:pt idx="3882" formatCode="General">
                  <c:v>4801.3599999999997</c:v>
                </c:pt>
                <c:pt idx="3883" formatCode="General">
                  <c:v>4781.2700000000004</c:v>
                </c:pt>
                <c:pt idx="3884" formatCode="General">
                  <c:v>4776.2299999999996</c:v>
                </c:pt>
                <c:pt idx="3885" formatCode="General">
                  <c:v>4782.12</c:v>
                </c:pt>
                <c:pt idx="3886" formatCode="General">
                  <c:v>4758.3900000000003</c:v>
                </c:pt>
                <c:pt idx="3887" formatCode="General">
                  <c:v>4755.2299999999996</c:v>
                </c:pt>
                <c:pt idx="3888" formatCode="General">
                  <c:v>4727.6099999999997</c:v>
                </c:pt>
                <c:pt idx="3889" formatCode="General">
                  <c:v>4707.03</c:v>
                </c:pt>
                <c:pt idx="3890" formatCode="General">
                  <c:v>4667.2700000000004</c:v>
                </c:pt>
                <c:pt idx="3891" formatCode="General">
                  <c:v>4602.8500000000004</c:v>
                </c:pt>
                <c:pt idx="3892" formatCode="General">
                  <c:v>4618.28</c:v>
                </c:pt>
                <c:pt idx="3893" formatCode="General">
                  <c:v>4644.92</c:v>
                </c:pt>
                <c:pt idx="3894" formatCode="General">
                  <c:v>4678.6499999999996</c:v>
                </c:pt>
                <c:pt idx="3895" formatCode="General">
                  <c:v>4701.8</c:v>
                </c:pt>
                <c:pt idx="3896" formatCode="General">
                  <c:v>4715.12</c:v>
                </c:pt>
                <c:pt idx="3897" formatCode="General">
                  <c:v>4731.04</c:v>
                </c:pt>
                <c:pt idx="3898" formatCode="General">
                  <c:v>4760.75</c:v>
                </c:pt>
                <c:pt idx="3899" formatCode="General">
                  <c:v>4758.04</c:v>
                </c:pt>
                <c:pt idx="3900" formatCode="General">
                  <c:v>4714.97</c:v>
                </c:pt>
                <c:pt idx="3901" formatCode="General">
                  <c:v>4722.72</c:v>
                </c:pt>
                <c:pt idx="3902" formatCode="General">
                  <c:v>4696.7700000000004</c:v>
                </c:pt>
                <c:pt idx="3903" formatCode="General">
                  <c:v>4665.79</c:v>
                </c:pt>
                <c:pt idx="3904" formatCode="General">
                  <c:v>4685.25</c:v>
                </c:pt>
                <c:pt idx="3905" formatCode="General">
                  <c:v>4673.67</c:v>
                </c:pt>
                <c:pt idx="3906" formatCode="General">
                  <c:v>4663.1499999999996</c:v>
                </c:pt>
                <c:pt idx="3907" formatCode="General">
                  <c:v>4655.87</c:v>
                </c:pt>
                <c:pt idx="3908" formatCode="General">
                  <c:v>4670.07</c:v>
                </c:pt>
                <c:pt idx="3909" formatCode="General">
                  <c:v>4715.2299999999996</c:v>
                </c:pt>
                <c:pt idx="3910" formatCode="General">
                  <c:v>4723.58</c:v>
                </c:pt>
                <c:pt idx="3911" formatCode="General">
                  <c:v>4729.04</c:v>
                </c:pt>
                <c:pt idx="3912" formatCode="General">
                  <c:v>4702.6499999999996</c:v>
                </c:pt>
                <c:pt idx="3913" formatCode="General">
                  <c:v>4709.3</c:v>
                </c:pt>
                <c:pt idx="3914" formatCode="General">
                  <c:v>4712.7</c:v>
                </c:pt>
                <c:pt idx="3915" formatCode="General">
                  <c:v>4704.53</c:v>
                </c:pt>
                <c:pt idx="3916" formatCode="General">
                  <c:v>4740.3100000000004</c:v>
                </c:pt>
                <c:pt idx="3917" formatCode="General">
                  <c:v>4761.1000000000004</c:v>
                </c:pt>
                <c:pt idx="3918" formatCode="General">
                  <c:v>4801.79</c:v>
                </c:pt>
                <c:pt idx="3919" formatCode="General">
                  <c:v>4828.45</c:v>
                </c:pt>
                <c:pt idx="3920" formatCode="General">
                  <c:v>4824.8900000000003</c:v>
                </c:pt>
                <c:pt idx="3921" formatCode="General">
                  <c:v>4841.3599999999997</c:v>
                </c:pt>
                <c:pt idx="3922" formatCode="General">
                  <c:v>4810.5600000000004</c:v>
                </c:pt>
                <c:pt idx="3923" formatCode="General">
                  <c:v>4795.3999999999996</c:v>
                </c:pt>
                <c:pt idx="3924" formatCode="General">
                  <c:v>4839.63</c:v>
                </c:pt>
                <c:pt idx="3925" formatCode="General">
                  <c:v>4828.43</c:v>
                </c:pt>
                <c:pt idx="3926" formatCode="General">
                  <c:v>4831.1400000000003</c:v>
                </c:pt>
                <c:pt idx="3927" formatCode="General">
                  <c:v>4847.79</c:v>
                </c:pt>
                <c:pt idx="3928" formatCode="General">
                  <c:v>4854.71</c:v>
                </c:pt>
                <c:pt idx="3929" formatCode="General">
                  <c:v>4838.1000000000004</c:v>
                </c:pt>
                <c:pt idx="3930" formatCode="General">
                  <c:v>4842.07</c:v>
                </c:pt>
                <c:pt idx="3931" formatCode="General">
                  <c:v>4862.08</c:v>
                </c:pt>
                <c:pt idx="3932" formatCode="General">
                  <c:v>4861.28</c:v>
                </c:pt>
                <c:pt idx="3933" formatCode="General">
                  <c:v>4885.83</c:v>
                </c:pt>
                <c:pt idx="3934" formatCode="General">
                  <c:v>4943.1000000000004</c:v>
                </c:pt>
                <c:pt idx="3935" formatCode="General">
                  <c:v>4954.72</c:v>
                </c:pt>
                <c:pt idx="3936" formatCode="General">
                  <c:v>4959.47</c:v>
                </c:pt>
                <c:pt idx="3937" formatCode="General">
                  <c:v>4956.3100000000004</c:v>
                </c:pt>
                <c:pt idx="3938" formatCode="General">
                  <c:v>4897.5200000000004</c:v>
                </c:pt>
                <c:pt idx="3939" formatCode="General">
                  <c:v>4860.6000000000004</c:v>
                </c:pt>
                <c:pt idx="3940" formatCode="General">
                  <c:v>4859.22</c:v>
                </c:pt>
                <c:pt idx="3941" formatCode="General">
                  <c:v>4853.46</c:v>
                </c:pt>
                <c:pt idx="3942" formatCode="General">
                  <c:v>4850.26</c:v>
                </c:pt>
                <c:pt idx="3943" formatCode="General">
                  <c:v>4796.6400000000003</c:v>
                </c:pt>
                <c:pt idx="3944" formatCode="General">
                  <c:v>4757.7299999999996</c:v>
                </c:pt>
                <c:pt idx="3945" formatCode="General">
                  <c:v>4740.54</c:v>
                </c:pt>
                <c:pt idx="3946" formatCode="General">
                  <c:v>4729.2</c:v>
                </c:pt>
                <c:pt idx="3947" formatCode="General">
                  <c:v>4746.21</c:v>
                </c:pt>
                <c:pt idx="3948" formatCode="General">
                  <c:v>4732.26</c:v>
                </c:pt>
                <c:pt idx="3949" formatCode="General">
                  <c:v>4721.45</c:v>
                </c:pt>
                <c:pt idx="3950" formatCode="General">
                  <c:v>4715.03</c:v>
                </c:pt>
                <c:pt idx="3951" formatCode="General">
                  <c:v>4692.0600000000004</c:v>
                </c:pt>
                <c:pt idx="3952" formatCode="General">
                  <c:v>4676.6899999999996</c:v>
                </c:pt>
                <c:pt idx="3953" formatCode="General">
                  <c:v>4643</c:v>
                </c:pt>
                <c:pt idx="3954" formatCode="General">
                  <c:v>4613.72</c:v>
                </c:pt>
                <c:pt idx="3955" formatCode="General">
                  <c:v>4588.2299999999996</c:v>
                </c:pt>
                <c:pt idx="3956" formatCode="General">
                  <c:v>4601.7299999999996</c:v>
                </c:pt>
                <c:pt idx="3957" formatCode="General">
                  <c:v>4659.1099999999997</c:v>
                </c:pt>
                <c:pt idx="3958" formatCode="General">
                  <c:v>4655.7700000000004</c:v>
                </c:pt>
                <c:pt idx="3959" formatCode="General">
                  <c:v>4702.17</c:v>
                </c:pt>
                <c:pt idx="3960" formatCode="General">
                  <c:v>4723.67</c:v>
                </c:pt>
                <c:pt idx="3961" formatCode="General">
                  <c:v>4735.01</c:v>
                </c:pt>
                <c:pt idx="3962" formatCode="General">
                  <c:v>4707.04</c:v>
                </c:pt>
                <c:pt idx="3963" formatCode="General">
                  <c:v>4699.4799999999996</c:v>
                </c:pt>
                <c:pt idx="3964" formatCode="General">
                  <c:v>4709.1400000000003</c:v>
                </c:pt>
                <c:pt idx="3965" formatCode="General">
                  <c:v>4698.17</c:v>
                </c:pt>
                <c:pt idx="3966" formatCode="General">
                  <c:v>4692.13</c:v>
                </c:pt>
                <c:pt idx="3967" formatCode="General">
                  <c:v>4687.62</c:v>
                </c:pt>
                <c:pt idx="3968" formatCode="General">
                  <c:v>4665.75</c:v>
                </c:pt>
                <c:pt idx="3969" formatCode="General">
                  <c:v>4678.33</c:v>
                </c:pt>
                <c:pt idx="3970" formatCode="General">
                  <c:v>4680.26</c:v>
                </c:pt>
                <c:pt idx="3971" formatCode="General">
                  <c:v>4689.5200000000004</c:v>
                </c:pt>
                <c:pt idx="3972" formatCode="General">
                  <c:v>4677.29</c:v>
                </c:pt>
                <c:pt idx="3973" formatCode="General">
                  <c:v>4663.83</c:v>
                </c:pt>
                <c:pt idx="3974" formatCode="General">
                  <c:v>4663.75</c:v>
                </c:pt>
                <c:pt idx="3975" formatCode="General">
                  <c:v>4690.4399999999996</c:v>
                </c:pt>
                <c:pt idx="3976" formatCode="General">
                  <c:v>4703.72</c:v>
                </c:pt>
                <c:pt idx="3977" formatCode="General">
                  <c:v>4681.9799999999996</c:v>
                </c:pt>
                <c:pt idx="3978" formatCode="General">
                  <c:v>4701.01</c:v>
                </c:pt>
                <c:pt idx="3979" formatCode="General">
                  <c:v>4718.6000000000004</c:v>
                </c:pt>
                <c:pt idx="3980" formatCode="General">
                  <c:v>4728.8500000000004</c:v>
                </c:pt>
                <c:pt idx="3981" formatCode="General">
                  <c:v>4726.2</c:v>
                </c:pt>
                <c:pt idx="3982" formatCode="General">
                  <c:v>4732.08</c:v>
                </c:pt>
                <c:pt idx="3983" formatCode="General">
                  <c:v>4750.33</c:v>
                </c:pt>
                <c:pt idx="3984" formatCode="General">
                  <c:v>4759.6099999999997</c:v>
                </c:pt>
                <c:pt idx="3985" formatCode="General">
                  <c:v>4771.62</c:v>
                </c:pt>
                <c:pt idx="3986" formatCode="General">
                  <c:v>4767.57</c:v>
                </c:pt>
                <c:pt idx="3987" formatCode="General">
                  <c:v>4789.24</c:v>
                </c:pt>
                <c:pt idx="3988" formatCode="General">
                  <c:v>4800.03</c:v>
                </c:pt>
                <c:pt idx="3989" formatCode="General">
                  <c:v>4812</c:v>
                </c:pt>
                <c:pt idx="3990" formatCode="General">
                  <c:v>4819.32</c:v>
                </c:pt>
                <c:pt idx="3991" formatCode="General">
                  <c:v>4826.5200000000004</c:v>
                </c:pt>
                <c:pt idx="3992" formatCode="General">
                  <c:v>4829.5600000000004</c:v>
                </c:pt>
                <c:pt idx="3993" formatCode="General">
                  <c:v>4819.2</c:v>
                </c:pt>
                <c:pt idx="3994" formatCode="General">
                  <c:v>4820.24</c:v>
                </c:pt>
                <c:pt idx="3995" formatCode="General">
                  <c:v>4819.8900000000003</c:v>
                </c:pt>
                <c:pt idx="3996" formatCode="General">
                  <c:v>4815.7299999999996</c:v>
                </c:pt>
                <c:pt idx="3997" formatCode="General">
                  <c:v>4793.51</c:v>
                </c:pt>
                <c:pt idx="3998" formatCode="General">
                  <c:v>4800.3599999999997</c:v>
                </c:pt>
                <c:pt idx="3999" formatCode="General">
                  <c:v>4759.5</c:v>
                </c:pt>
                <c:pt idx="4000" formatCode="General">
                  <c:v>4690.75</c:v>
                </c:pt>
                <c:pt idx="4001" formatCode="General">
                  <c:v>4716.26</c:v>
                </c:pt>
                <c:pt idx="4002" formatCode="General">
                  <c:v>4708.82</c:v>
                </c:pt>
                <c:pt idx="4003" formatCode="General">
                  <c:v>4649.0600000000004</c:v>
                </c:pt>
                <c:pt idx="4004" formatCode="General">
                  <c:v>4630.84</c:v>
                </c:pt>
                <c:pt idx="4005" formatCode="General">
                  <c:v>4567.78</c:v>
                </c:pt>
                <c:pt idx="4006" formatCode="General">
                  <c:v>4633</c:v>
                </c:pt>
                <c:pt idx="4007" formatCode="General">
                  <c:v>4652.71</c:v>
                </c:pt>
                <c:pt idx="4008" formatCode="General">
                  <c:v>4660.97</c:v>
                </c:pt>
                <c:pt idx="4009" formatCode="General">
                  <c:v>4659.3500000000004</c:v>
                </c:pt>
                <c:pt idx="4010" formatCode="General">
                  <c:v>4632.1899999999996</c:v>
                </c:pt>
                <c:pt idx="4011" formatCode="General">
                  <c:v>4602.78</c:v>
                </c:pt>
                <c:pt idx="4012" formatCode="General">
                  <c:v>4556</c:v>
                </c:pt>
                <c:pt idx="4013" formatCode="General">
                  <c:v>4549.79</c:v>
                </c:pt>
                <c:pt idx="4014" formatCode="General">
                  <c:v>4568.47</c:v>
                </c:pt>
                <c:pt idx="4015" formatCode="General">
                  <c:v>4605.38</c:v>
                </c:pt>
                <c:pt idx="4016" formatCode="General">
                  <c:v>4638.18</c:v>
                </c:pt>
                <c:pt idx="4017" formatCode="General">
                  <c:v>4633.8999999999996</c:v>
                </c:pt>
                <c:pt idx="4018" formatCode="General">
                  <c:v>4652.07</c:v>
                </c:pt>
                <c:pt idx="4019" formatCode="General">
                  <c:v>4670.3</c:v>
                </c:pt>
                <c:pt idx="4020" formatCode="General">
                  <c:v>4652.9799999999996</c:v>
                </c:pt>
                <c:pt idx="4021" formatCode="General">
                  <c:v>4643.7299999999996</c:v>
                </c:pt>
                <c:pt idx="4022" formatCode="General">
                  <c:v>4639.0200000000004</c:v>
                </c:pt>
                <c:pt idx="4023" formatCode="General">
                  <c:v>4636.0200000000004</c:v>
                </c:pt>
                <c:pt idx="4024" formatCode="General">
                  <c:v>4628.2700000000004</c:v>
                </c:pt>
                <c:pt idx="4025" formatCode="General">
                  <c:v>4622.7</c:v>
                </c:pt>
                <c:pt idx="4026" formatCode="General">
                  <c:v>4644.3</c:v>
                </c:pt>
                <c:pt idx="4027" formatCode="General">
                  <c:v>4659.9799999999996</c:v>
                </c:pt>
                <c:pt idx="4028" formatCode="General">
                  <c:v>4676.1499999999996</c:v>
                </c:pt>
                <c:pt idx="4029" formatCode="General">
                  <c:v>4690.4799999999996</c:v>
                </c:pt>
                <c:pt idx="4030" formatCode="General">
                  <c:v>4702.87</c:v>
                </c:pt>
                <c:pt idx="4031" formatCode="General">
                  <c:v>4699.8100000000004</c:v>
                </c:pt>
                <c:pt idx="4032" formatCode="General">
                  <c:v>4706.6400000000003</c:v>
                </c:pt>
                <c:pt idx="4033" formatCode="General">
                  <c:v>4709.1099999999997</c:v>
                </c:pt>
                <c:pt idx="4034" formatCode="General">
                  <c:v>4713.46</c:v>
                </c:pt>
                <c:pt idx="4035" formatCode="General">
                  <c:v>4719.29</c:v>
                </c:pt>
                <c:pt idx="4036" formatCode="General">
                  <c:v>4730.1000000000004</c:v>
                </c:pt>
                <c:pt idx="4037" formatCode="General">
                  <c:v>4734</c:v>
                </c:pt>
                <c:pt idx="4038" formatCode="General">
                  <c:v>4716.45</c:v>
                </c:pt>
                <c:pt idx="4039" formatCode="General">
                  <c:v>4735.1499999999996</c:v>
                </c:pt>
                <c:pt idx="4040" formatCode="General">
                  <c:v>4752.1499999999996</c:v>
                </c:pt>
                <c:pt idx="4041" formatCode="General">
                  <c:v>4740.1000000000004</c:v>
                </c:pt>
                <c:pt idx="4042" formatCode="General">
                  <c:v>4768.43</c:v>
                </c:pt>
                <c:pt idx="4043" formatCode="General">
                  <c:v>4774.4799999999996</c:v>
                </c:pt>
                <c:pt idx="4044" formatCode="General">
                  <c:v>4793.92</c:v>
                </c:pt>
                <c:pt idx="4045" formatCode="General">
                  <c:v>4801.59</c:v>
                </c:pt>
                <c:pt idx="4046" formatCode="General">
                  <c:v>4826.37</c:v>
                </c:pt>
                <c:pt idx="4047" formatCode="General">
                  <c:v>4859.92</c:v>
                </c:pt>
                <c:pt idx="4048" formatCode="General">
                  <c:v>4877.1899999999996</c:v>
                </c:pt>
                <c:pt idx="4049" formatCode="General">
                  <c:v>4862.09</c:v>
                </c:pt>
                <c:pt idx="4050" formatCode="General">
                  <c:v>4854.37</c:v>
                </c:pt>
                <c:pt idx="4051" formatCode="General">
                  <c:v>4875.33</c:v>
                </c:pt>
                <c:pt idx="4052" formatCode="General">
                  <c:v>4887.97</c:v>
                </c:pt>
                <c:pt idx="4053" formatCode="General">
                  <c:v>4885.7299999999996</c:v>
                </c:pt>
                <c:pt idx="4054" formatCode="General">
                  <c:v>4877.25</c:v>
                </c:pt>
                <c:pt idx="4055" formatCode="General">
                  <c:v>4870.53</c:v>
                </c:pt>
                <c:pt idx="4056" formatCode="General">
                  <c:v>4874.5200000000004</c:v>
                </c:pt>
                <c:pt idx="4057" formatCode="General">
                  <c:v>4921.68</c:v>
                </c:pt>
                <c:pt idx="4058" formatCode="General">
                  <c:v>4944.3500000000004</c:v>
                </c:pt>
                <c:pt idx="4059" formatCode="General">
                  <c:v>4940.87</c:v>
                </c:pt>
                <c:pt idx="4060" formatCode="General">
                  <c:v>4950.8821539287628</c:v>
                </c:pt>
                <c:pt idx="4061" formatCode="General">
                  <c:v>4952.87</c:v>
                </c:pt>
                <c:pt idx="4062" formatCode="General">
                  <c:v>4990.07</c:v>
                </c:pt>
                <c:pt idx="4063" formatCode="General">
                  <c:v>5010.75</c:v>
                </c:pt>
                <c:pt idx="4064" formatCode="General">
                  <c:v>5020.1400000000003</c:v>
                </c:pt>
                <c:pt idx="4065" formatCode="General">
                  <c:v>5019.7299999999996</c:v>
                </c:pt>
                <c:pt idx="4066" formatCode="General">
                  <c:v>5028.78</c:v>
                </c:pt>
                <c:pt idx="4067" formatCode="General">
                  <c:v>5019.2700000000004</c:v>
                </c:pt>
                <c:pt idx="4068" formatCode="General">
                  <c:v>4988.41</c:v>
                </c:pt>
                <c:pt idx="4069" formatCode="General">
                  <c:v>4979.95</c:v>
                </c:pt>
                <c:pt idx="4070" formatCode="General">
                  <c:v>4978.17</c:v>
                </c:pt>
                <c:pt idx="4071" formatCode="General">
                  <c:v>4980.1000000000004</c:v>
                </c:pt>
                <c:pt idx="4072" formatCode="General">
                  <c:v>4982.7299999999996</c:v>
                </c:pt>
                <c:pt idx="4073" formatCode="General">
                  <c:v>4979.72</c:v>
                </c:pt>
                <c:pt idx="4074" formatCode="General">
                  <c:v>4981.92</c:v>
                </c:pt>
                <c:pt idx="4075" formatCode="General">
                  <c:v>5013.3100000000004</c:v>
                </c:pt>
                <c:pt idx="4076" formatCode="General">
                  <c:v>4977.01</c:v>
                </c:pt>
                <c:pt idx="4077" formatCode="General">
                  <c:v>4981.7</c:v>
                </c:pt>
                <c:pt idx="4078" formatCode="General">
                  <c:v>4988.92</c:v>
                </c:pt>
                <c:pt idx="4079" formatCode="General">
                  <c:v>4990.1899999999996</c:v>
                </c:pt>
                <c:pt idx="4080" formatCode="General">
                  <c:v>4973.99</c:v>
                </c:pt>
                <c:pt idx="4081" formatCode="General">
                  <c:v>4952.7299999999996</c:v>
                </c:pt>
                <c:pt idx="4082" formatCode="General">
                  <c:v>4934.51</c:v>
                </c:pt>
                <c:pt idx="4083" formatCode="General">
                  <c:v>4890.97</c:v>
                </c:pt>
                <c:pt idx="4084" formatCode="General">
                  <c:v>4892.7299999999996</c:v>
                </c:pt>
                <c:pt idx="4085" formatCode="General">
                  <c:v>4903.9799999999996</c:v>
                </c:pt>
                <c:pt idx="4086" formatCode="General">
                  <c:v>4881.97</c:v>
                </c:pt>
                <c:pt idx="4087" formatCode="General">
                  <c:v>4866.3999999999996</c:v>
                </c:pt>
                <c:pt idx="4088" formatCode="General">
                  <c:v>4877.45</c:v>
                </c:pt>
                <c:pt idx="4089" formatCode="General">
                  <c:v>4893.1400000000003</c:v>
                </c:pt>
                <c:pt idx="4090" formatCode="General">
                  <c:v>4933.1000000000004</c:v>
                </c:pt>
                <c:pt idx="4091" formatCode="General">
                  <c:v>5012.1099999999997</c:v>
                </c:pt>
                <c:pt idx="4092" formatCode="General">
                  <c:v>5099.59</c:v>
                </c:pt>
                <c:pt idx="4093" formatCode="General">
                  <c:v>5159.53</c:v>
                </c:pt>
                <c:pt idx="4094" formatCode="General">
                  <c:v>5134.21</c:v>
                </c:pt>
                <c:pt idx="4095" formatCode="General">
                  <c:v>5104.22</c:v>
                </c:pt>
                <c:pt idx="4096" formatCode="General">
                  <c:v>5154.12</c:v>
                </c:pt>
                <c:pt idx="4097" formatCode="General">
                  <c:v>5146.58</c:v>
                </c:pt>
                <c:pt idx="4098" formatCode="General">
                  <c:v>5113.3599999999997</c:v>
                </c:pt>
                <c:pt idx="4099" formatCode="General">
                  <c:v>5101.75</c:v>
                </c:pt>
                <c:pt idx="4100" formatCode="General">
                  <c:v>5134.12</c:v>
                </c:pt>
                <c:pt idx="4101" formatCode="General">
                  <c:v>5136.03</c:v>
                </c:pt>
                <c:pt idx="4102" formatCode="General">
                  <c:v>5100.54</c:v>
                </c:pt>
                <c:pt idx="4103" formatCode="General">
                  <c:v>5060.49</c:v>
                </c:pt>
                <c:pt idx="4104" formatCode="General">
                  <c:v>5072.5</c:v>
                </c:pt>
                <c:pt idx="4105" formatCode="General">
                  <c:v>5137.1499999999996</c:v>
                </c:pt>
                <c:pt idx="4106" formatCode="General">
                  <c:v>5158.95</c:v>
                </c:pt>
                <c:pt idx="4107" formatCode="General">
                  <c:v>5166.2700000000004</c:v>
                </c:pt>
                <c:pt idx="4108" formatCode="General">
                  <c:v>5198.05</c:v>
                </c:pt>
                <c:pt idx="4109" formatCode="General">
                  <c:v>5224.03</c:v>
                </c:pt>
                <c:pt idx="4110" formatCode="General">
                  <c:v>5256.75</c:v>
                </c:pt>
                <c:pt idx="4111" formatCode="General">
                  <c:v>5322.41</c:v>
                </c:pt>
                <c:pt idx="4112" formatCode="General">
                  <c:v>5391.31</c:v>
                </c:pt>
                <c:pt idx="4113" formatCode="General">
                  <c:v>5413.4179064885393</c:v>
                </c:pt>
                <c:pt idx="4114" formatCode="General">
                  <c:v>5397.77</c:v>
                </c:pt>
                <c:pt idx="4115" formatCode="General">
                  <c:v>5363.84</c:v>
                </c:pt>
                <c:pt idx="4116" formatCode="General">
                  <c:v>5341.16</c:v>
                </c:pt>
                <c:pt idx="4117" formatCode="General">
                  <c:v>5330.15</c:v>
                </c:pt>
                <c:pt idx="4118" formatCode="General">
                  <c:v>5337.21</c:v>
                </c:pt>
                <c:pt idx="4119" formatCode="General">
                  <c:v>5345.74</c:v>
                </c:pt>
                <c:pt idx="4120" formatCode="General">
                  <c:v>5348.35</c:v>
                </c:pt>
                <c:pt idx="4121" formatCode="General">
                  <c:v>5360.11</c:v>
                </c:pt>
                <c:pt idx="4122" formatCode="General">
                  <c:v>5371.68</c:v>
                </c:pt>
                <c:pt idx="4123" formatCode="General">
                  <c:v>5396.66</c:v>
                </c:pt>
                <c:pt idx="4124" formatCode="General">
                  <c:v>5408.37</c:v>
                </c:pt>
                <c:pt idx="4125" formatCode="General">
                  <c:v>5399.01</c:v>
                </c:pt>
                <c:pt idx="4126" formatCode="General">
                  <c:v>5407.94</c:v>
                </c:pt>
                <c:pt idx="4127" formatCode="General">
                  <c:v>5423.3</c:v>
                </c:pt>
                <c:pt idx="4128" formatCode="General">
                  <c:v>5478.67</c:v>
                </c:pt>
                <c:pt idx="4129" formatCode="General">
                  <c:v>5468.99</c:v>
                </c:pt>
                <c:pt idx="4130" formatCode="General">
                  <c:v>5473.53</c:v>
                </c:pt>
                <c:pt idx="4131" formatCode="General">
                  <c:v>5472.97</c:v>
                </c:pt>
                <c:pt idx="4132" formatCode="General">
                  <c:v>5502.48</c:v>
                </c:pt>
                <c:pt idx="4133" formatCode="General">
                  <c:v>5531.76</c:v>
                </c:pt>
                <c:pt idx="4134" formatCode="General">
                  <c:v>5572.62</c:v>
                </c:pt>
                <c:pt idx="4135" formatCode="General">
                  <c:v>5563.13</c:v>
                </c:pt>
                <c:pt idx="4136" formatCode="General">
                  <c:v>5561.92</c:v>
                </c:pt>
                <c:pt idx="4137" formatCode="General">
                  <c:v>5540.5</c:v>
                </c:pt>
                <c:pt idx="4138" formatCode="General">
                  <c:v>5543.92</c:v>
                </c:pt>
                <c:pt idx="4139" formatCode="General">
                  <c:v>5506.91</c:v>
                </c:pt>
                <c:pt idx="4140" formatCode="General">
                  <c:v>5526.23</c:v>
                </c:pt>
                <c:pt idx="4141" formatCode="General">
                  <c:v>5538.82</c:v>
                </c:pt>
                <c:pt idx="4142" formatCode="General">
                  <c:v>5548.09</c:v>
                </c:pt>
                <c:pt idx="4143" formatCode="General">
                  <c:v>5553.51</c:v>
                </c:pt>
                <c:pt idx="4144" formatCode="General">
                  <c:v>5580.63</c:v>
                </c:pt>
                <c:pt idx="4145" formatCode="General">
                  <c:v>5603.63</c:v>
                </c:pt>
                <c:pt idx="4146" formatCode="General">
                  <c:v>5607.25</c:v>
                </c:pt>
                <c:pt idx="4147" formatCode="General">
                  <c:v>5633.1</c:v>
                </c:pt>
                <c:pt idx="4148" formatCode="General">
                  <c:v>5642.27</c:v>
                </c:pt>
                <c:pt idx="4149" formatCode="General">
                  <c:v>5648.39</c:v>
                </c:pt>
                <c:pt idx="4150" formatCode="General">
                  <c:v>5633.3</c:v>
                </c:pt>
                <c:pt idx="4151" formatCode="General">
                  <c:v>5603.05</c:v>
                </c:pt>
                <c:pt idx="4152" formatCode="General">
                  <c:v>5597.78</c:v>
                </c:pt>
                <c:pt idx="4153" formatCode="General">
                  <c:v>5594.23</c:v>
                </c:pt>
                <c:pt idx="4154" formatCode="General">
                  <c:v>5591.76</c:v>
                </c:pt>
                <c:pt idx="4155" formatCode="General">
                  <c:v>5589.57</c:v>
                </c:pt>
                <c:pt idx="4156" formatCode="General">
                  <c:v>5590.53</c:v>
                </c:pt>
                <c:pt idx="4157" formatCode="General">
                  <c:v>5571.47</c:v>
                </c:pt>
                <c:pt idx="4158" formatCode="General">
                  <c:v>5536.57</c:v>
                </c:pt>
                <c:pt idx="4159" formatCode="General">
                  <c:v>5589.86</c:v>
                </c:pt>
                <c:pt idx="4160" formatCode="General">
                  <c:v>5632.71</c:v>
                </c:pt>
                <c:pt idx="4161" formatCode="General">
                  <c:v>5624.46</c:v>
                </c:pt>
                <c:pt idx="4162" formatCode="General">
                  <c:v>5621.59</c:v>
                </c:pt>
                <c:pt idx="4163" formatCode="General">
                  <c:v>5625.65</c:v>
                </c:pt>
                <c:pt idx="4164" formatCode="General">
                  <c:v>5654.74</c:v>
                </c:pt>
                <c:pt idx="4165" formatCode="General">
                  <c:v>5701.73</c:v>
                </c:pt>
                <c:pt idx="4166" formatCode="General">
                  <c:v>5747.85</c:v>
                </c:pt>
                <c:pt idx="4167" formatCode="General">
                  <c:v>5787.15</c:v>
                </c:pt>
                <c:pt idx="4168" formatCode="General">
                  <c:v>5815.44</c:v>
                </c:pt>
                <c:pt idx="4169" formatCode="General">
                  <c:v>5840.56</c:v>
                </c:pt>
                <c:pt idx="4170" formatCode="General">
                  <c:v>5851.26</c:v>
                </c:pt>
                <c:pt idx="4171" formatCode="General">
                  <c:v>5872.5</c:v>
                </c:pt>
                <c:pt idx="4172" formatCode="General">
                  <c:v>5879.03</c:v>
                </c:pt>
                <c:pt idx="4173" formatCode="General">
                  <c:v>5901.48</c:v>
                </c:pt>
                <c:pt idx="4174" formatCode="General">
                  <c:v>5891.49</c:v>
                </c:pt>
                <c:pt idx="4175" formatCode="General">
                  <c:v>5922.71</c:v>
                </c:pt>
                <c:pt idx="4176" formatCode="General">
                  <c:v>5970.77</c:v>
                </c:pt>
                <c:pt idx="4177" formatCode="General">
                  <c:v>5989.7</c:v>
                </c:pt>
                <c:pt idx="4178" formatCode="General">
                  <c:v>6004.98</c:v>
                </c:pt>
                <c:pt idx="4179" formatCode="General">
                  <c:v>5968.75</c:v>
                </c:pt>
                <c:pt idx="4180" formatCode="General">
                  <c:v>5926.43</c:v>
                </c:pt>
                <c:pt idx="4181" formatCode="General">
                  <c:v>5942.66</c:v>
                </c:pt>
                <c:pt idx="4182" formatCode="General">
                  <c:v>5949.99</c:v>
                </c:pt>
                <c:pt idx="4183" formatCode="General">
                  <c:v>5962.58</c:v>
                </c:pt>
                <c:pt idx="4184" formatCode="General">
                  <c:v>5960.52</c:v>
                </c:pt>
                <c:pt idx="4185" formatCode="General">
                  <c:v>5914.43</c:v>
                </c:pt>
                <c:pt idx="4186" formatCode="General">
                  <c:v>5930.14</c:v>
                </c:pt>
                <c:pt idx="4187" formatCode="General">
                  <c:v>5922.19</c:v>
                </c:pt>
                <c:pt idx="4188" formatCode="General">
                  <c:v>5913</c:v>
                </c:pt>
                <c:pt idx="4189" formatCode="General">
                  <c:v>5886.45</c:v>
                </c:pt>
                <c:pt idx="4190" formatCode="General">
                  <c:v>5908.79</c:v>
                </c:pt>
                <c:pt idx="4191" formatCode="General">
                  <c:v>5964.71</c:v>
                </c:pt>
                <c:pt idx="4192" formatCode="General">
                  <c:v>6027.68</c:v>
                </c:pt>
                <c:pt idx="4193" formatCode="General">
                  <c:v>6058.66</c:v>
                </c:pt>
                <c:pt idx="4194" formatCode="General">
                  <c:v>6060.9</c:v>
                </c:pt>
                <c:pt idx="4195" formatCode="General">
                  <c:v>6058.19</c:v>
                </c:pt>
                <c:pt idx="4196" formatCode="General">
                  <c:v>6039.77</c:v>
                </c:pt>
                <c:pt idx="4197" formatCode="General">
                  <c:v>6020.12</c:v>
                </c:pt>
                <c:pt idx="4198" formatCode="General">
                  <c:v>6006.65</c:v>
                </c:pt>
                <c:pt idx="4199" formatCode="General">
                  <c:v>5948.25</c:v>
                </c:pt>
                <c:pt idx="4200" formatCode="General">
                  <c:v>5941.08</c:v>
                </c:pt>
                <c:pt idx="4201" formatCode="General">
                  <c:v>5932.19</c:v>
                </c:pt>
                <c:pt idx="4202" formatCode="General">
                  <c:v>5944.93</c:v>
                </c:pt>
                <c:pt idx="4203" formatCode="General">
                  <c:v>5924.92</c:v>
                </c:pt>
                <c:pt idx="4204" formatCode="General">
                  <c:v>5918.98</c:v>
                </c:pt>
                <c:pt idx="4205" formatCode="General">
                  <c:v>5906.86</c:v>
                </c:pt>
                <c:pt idx="4206" formatCode="General">
                  <c:v>5903.57</c:v>
                </c:pt>
                <c:pt idx="4207" formatCode="General">
                  <c:v>5885.85</c:v>
                </c:pt>
                <c:pt idx="4208" formatCode="General">
                  <c:v>5882.88</c:v>
                </c:pt>
                <c:pt idx="4209" formatCode="General">
                  <c:v>5871.96</c:v>
                </c:pt>
                <c:pt idx="4210" formatCode="General">
                  <c:v>5873.12</c:v>
                </c:pt>
                <c:pt idx="4211" formatCode="General">
                  <c:v>5865.63</c:v>
                </c:pt>
                <c:pt idx="4212" formatCode="General">
                  <c:v>5848.23</c:v>
                </c:pt>
                <c:pt idx="4213" formatCode="General">
                  <c:v>5843.79</c:v>
                </c:pt>
                <c:pt idx="4214" formatCode="General">
                  <c:v>5794.95</c:v>
                </c:pt>
                <c:pt idx="4215" formatCode="General">
                  <c:v>5700.13</c:v>
                </c:pt>
                <c:pt idx="4216" formatCode="General">
                  <c:v>5656.82</c:v>
                </c:pt>
                <c:pt idx="4217" formatCode="General">
                  <c:v>5699.62</c:v>
                </c:pt>
                <c:pt idx="4218" formatCode="General">
                  <c:v>5771.11</c:v>
                </c:pt>
                <c:pt idx="4219" formatCode="General">
                  <c:v>5793.88</c:v>
                </c:pt>
                <c:pt idx="4220" formatCode="General">
                  <c:v>5824.63</c:v>
                </c:pt>
                <c:pt idx="4221" formatCode="General">
                  <c:v>5835.96</c:v>
                </c:pt>
                <c:pt idx="4222" formatCode="General">
                  <c:v>5841.33</c:v>
                </c:pt>
                <c:pt idx="4223" formatCode="General">
                  <c:v>5842.1072589222267</c:v>
                </c:pt>
                <c:pt idx="4224" formatCode="General">
                  <c:v>5851.65</c:v>
                </c:pt>
                <c:pt idx="4225" formatCode="General">
                  <c:v>5871.79</c:v>
                </c:pt>
                <c:pt idx="4226" formatCode="General">
                  <c:v>5872.71</c:v>
                </c:pt>
                <c:pt idx="4227" formatCode="General">
                  <c:v>5865.84</c:v>
                </c:pt>
                <c:pt idx="4228" formatCode="General">
                  <c:v>5885.07</c:v>
                </c:pt>
                <c:pt idx="4229" formatCode="General">
                  <c:v>5904.6</c:v>
                </c:pt>
                <c:pt idx="4230" formatCode="General">
                  <c:v>5944.86</c:v>
                </c:pt>
                <c:pt idx="4231" formatCode="General">
                  <c:v>5986.11</c:v>
                </c:pt>
                <c:pt idx="4232" formatCode="General">
                  <c:v>5984.16</c:v>
                </c:pt>
                <c:pt idx="4233" formatCode="General">
                  <c:v>6012.25</c:v>
                </c:pt>
                <c:pt idx="4234" formatCode="General">
                  <c:v>6029.78</c:v>
                </c:pt>
                <c:pt idx="4235" formatCode="General">
                  <c:v>6016.32</c:v>
                </c:pt>
                <c:pt idx="4236" formatCode="General">
                  <c:v>5998.79</c:v>
                </c:pt>
                <c:pt idx="4237" formatCode="General">
                  <c:v>5997.61</c:v>
                </c:pt>
                <c:pt idx="4238" formatCode="General">
                  <c:v>5998.67</c:v>
                </c:pt>
                <c:pt idx="4239" formatCode="General">
                  <c:v>6015.32</c:v>
                </c:pt>
                <c:pt idx="4240" formatCode="General">
                  <c:v>6050.5</c:v>
                </c:pt>
                <c:pt idx="4241" formatCode="General">
                  <c:v>6040.45</c:v>
                </c:pt>
                <c:pt idx="4242" formatCode="General">
                  <c:v>6042.86</c:v>
                </c:pt>
                <c:pt idx="4243" formatCode="General">
                  <c:v>6044.83</c:v>
                </c:pt>
                <c:pt idx="4244" formatCode="General">
                  <c:v>6051.15</c:v>
                </c:pt>
                <c:pt idx="4245" formatCode="General">
                  <c:v>6057.51</c:v>
                </c:pt>
                <c:pt idx="4246" formatCode="General">
                  <c:v>6053.51</c:v>
                </c:pt>
                <c:pt idx="4247" formatCode="General">
                  <c:v>6066.21</c:v>
                </c:pt>
                <c:pt idx="4248" formatCode="General">
                  <c:v>6048.04</c:v>
                </c:pt>
                <c:pt idx="4249" formatCode="General">
                  <c:v>6020.96</c:v>
                </c:pt>
                <c:pt idx="4250" formatCode="General">
                  <c:v>6048.6</c:v>
                </c:pt>
                <c:pt idx="4251" formatCode="General">
                  <c:v>6070.61</c:v>
                </c:pt>
                <c:pt idx="4252" formatCode="General">
                  <c:v>6126.29</c:v>
                </c:pt>
                <c:pt idx="4253" formatCode="General">
                  <c:v>6182.61</c:v>
                </c:pt>
                <c:pt idx="4254" formatCode="General">
                  <c:v>6179.01</c:v>
                </c:pt>
                <c:pt idx="4255" formatCode="General">
                  <c:v>6191.43</c:v>
                </c:pt>
                <c:pt idx="4256" formatCode="General">
                  <c:v>6206.09</c:v>
                </c:pt>
                <c:pt idx="4257" formatCode="General">
                  <c:v>6197.16</c:v>
                </c:pt>
                <c:pt idx="4258" formatCode="General">
                  <c:v>6168.02</c:v>
                </c:pt>
                <c:pt idx="4259" formatCode="General">
                  <c:v>6152.21</c:v>
                </c:pt>
                <c:pt idx="4260" formatCode="General">
                  <c:v>6161.65</c:v>
                </c:pt>
                <c:pt idx="4261" formatCode="General">
                  <c:v>6123.4</c:v>
                </c:pt>
                <c:pt idx="4262" formatCode="General">
                  <c:v>6120.24</c:v>
                </c:pt>
                <c:pt idx="4263" formatCode="General">
                  <c:v>6126.23</c:v>
                </c:pt>
                <c:pt idx="4264" formatCode="General">
                  <c:v>6113.11</c:v>
                </c:pt>
                <c:pt idx="4265" formatCode="General">
                  <c:v>6127.62</c:v>
                </c:pt>
                <c:pt idx="4266" formatCode="General">
                  <c:v>6111.7</c:v>
                </c:pt>
                <c:pt idx="4267" formatCode="General">
                  <c:v>6118.33</c:v>
                </c:pt>
                <c:pt idx="4268" formatCode="General">
                  <c:v>6122.14</c:v>
                </c:pt>
                <c:pt idx="4269" formatCode="General">
                  <c:v>6115.98</c:v>
                </c:pt>
                <c:pt idx="4270" formatCode="General">
                  <c:v>6127.88</c:v>
                </c:pt>
                <c:pt idx="4271" formatCode="General">
                  <c:v>6112.28</c:v>
                </c:pt>
                <c:pt idx="4272" formatCode="General">
                  <c:v>6123.23</c:v>
                </c:pt>
                <c:pt idx="4273" formatCode="General">
                  <c:v>6112.87</c:v>
                </c:pt>
                <c:pt idx="4274" formatCode="General">
                  <c:v>6128.05</c:v>
                </c:pt>
                <c:pt idx="4275" formatCode="General">
                  <c:v>6134.23</c:v>
                </c:pt>
                <c:pt idx="4276" formatCode="General">
                  <c:v>6125.03</c:v>
                </c:pt>
                <c:pt idx="4277" formatCode="General">
                  <c:v>6129.18</c:v>
                </c:pt>
                <c:pt idx="4278" formatCode="General">
                  <c:v>6134.9</c:v>
                </c:pt>
                <c:pt idx="4279" formatCode="General">
                  <c:v>6143.91</c:v>
                </c:pt>
                <c:pt idx="4280" formatCode="General">
                  <c:v>6161.78</c:v>
                </c:pt>
                <c:pt idx="4281" formatCode="General">
                  <c:v>6133.21</c:v>
                </c:pt>
                <c:pt idx="4282" formatCode="General">
                  <c:v>6127.66</c:v>
                </c:pt>
                <c:pt idx="4283" formatCode="General">
                  <c:v>6152.18</c:v>
                </c:pt>
                <c:pt idx="4284" formatCode="General">
                  <c:v>6134.56</c:v>
                </c:pt>
                <c:pt idx="4285" formatCode="General">
                  <c:v>6143.24</c:v>
                </c:pt>
                <c:pt idx="4286" formatCode="General">
                  <c:v>6144.48</c:v>
                </c:pt>
                <c:pt idx="4287" formatCode="General">
                  <c:v>6140.55</c:v>
                </c:pt>
                <c:pt idx="4288" formatCode="General">
                  <c:v>6150.68</c:v>
                </c:pt>
                <c:pt idx="4289" formatCode="General">
                  <c:v>6171.44</c:v>
                </c:pt>
                <c:pt idx="4290" formatCode="General">
                  <c:v>6169.55</c:v>
                </c:pt>
                <c:pt idx="4291" formatCode="General">
                  <c:v>6175.3</c:v>
                </c:pt>
                <c:pt idx="4292" formatCode="General">
                  <c:v>6190.87</c:v>
                </c:pt>
                <c:pt idx="4293" formatCode="General">
                  <c:v>6202.24</c:v>
                </c:pt>
                <c:pt idx="4294" formatCode="General">
                  <c:v>6205.92</c:v>
                </c:pt>
                <c:pt idx="4295" formatCode="General">
                  <c:v>6207.69</c:v>
                </c:pt>
                <c:pt idx="4296" formatCode="General">
                  <c:v>6178.06</c:v>
                </c:pt>
                <c:pt idx="4297" formatCode="General">
                  <c:v>6149.9</c:v>
                </c:pt>
                <c:pt idx="4298" formatCode="General">
                  <c:v>6102.47</c:v>
                </c:pt>
                <c:pt idx="4299" formatCode="General">
                  <c:v>6086.93</c:v>
                </c:pt>
                <c:pt idx="4300" formatCode="General">
                  <c:v>6096.69</c:v>
                </c:pt>
                <c:pt idx="4301" formatCode="General">
                  <c:v>6073.1</c:v>
                </c:pt>
                <c:pt idx="4302" formatCode="General">
                  <c:v>6068.85</c:v>
                </c:pt>
                <c:pt idx="4303" formatCode="General">
                  <c:v>6051.84</c:v>
                </c:pt>
                <c:pt idx="4304" formatCode="General">
                  <c:v>6049.57</c:v>
                </c:pt>
                <c:pt idx="4305" formatCode="General">
                  <c:v>6058.8</c:v>
                </c:pt>
                <c:pt idx="4306" formatCode="General">
                  <c:v>6024.26</c:v>
                </c:pt>
                <c:pt idx="4307" formatCode="General">
                  <c:v>6029.4589143860549</c:v>
                </c:pt>
                <c:pt idx="4308" formatCode="General">
                  <c:v>6008.73</c:v>
                </c:pt>
                <c:pt idx="4309" formatCode="General">
                  <c:v>5984.9925152383075</c:v>
                </c:pt>
                <c:pt idx="4310" formatCode="General">
                  <c:v>5996</c:v>
                </c:pt>
                <c:pt idx="4311" formatCode="General">
                  <c:v>6017.85</c:v>
                </c:pt>
                <c:pt idx="4312" formatCode="General">
                  <c:v>6012.59</c:v>
                </c:pt>
                <c:pt idx="4313" formatCode="General">
                  <c:v>6002.0799920574618</c:v>
                </c:pt>
                <c:pt idx="4314" formatCode="General">
                  <c:v>6028.2204871291578</c:v>
                </c:pt>
                <c:pt idx="4315" formatCode="General">
                  <c:v>5927.1021077652222</c:v>
                </c:pt>
                <c:pt idx="4316" formatCode="General">
                  <c:v>5763.3051329784648</c:v>
                </c:pt>
                <c:pt idx="4317" formatCode="General">
                  <c:v>5617.753318597518</c:v>
                </c:pt>
                <c:pt idx="4318" formatCode="General">
                  <c:v>5806.8688528440816</c:v>
                </c:pt>
                <c:pt idx="4319" formatCode="General">
                  <c:v>5742.6934910365799</c:v>
                </c:pt>
                <c:pt idx="4320" formatCode="General">
                  <c:v>5773.0642306027294</c:v>
                </c:pt>
                <c:pt idx="4321" formatCode="General">
                  <c:v>5795.8808732652878</c:v>
                </c:pt>
                <c:pt idx="4322" formatCode="General">
                  <c:v>5802.3914121773378</c:v>
                </c:pt>
                <c:pt idx="4323" formatCode="General">
                  <c:v>5783.1510085581858</c:v>
                </c:pt>
                <c:pt idx="4324" formatCode="General">
                  <c:v>5769.4410364805753</c:v>
                </c:pt>
                <c:pt idx="4325" formatCode="General">
                  <c:v>5696.5844452549491</c:v>
                </c:pt>
                <c:pt idx="4326" formatCode="General">
                  <c:v>5677.5826997843033</c:v>
                </c:pt>
                <c:pt idx="4327" formatCode="General">
                  <c:v>5733.41160218404</c:v>
                </c:pt>
                <c:pt idx="4328" formatCode="General">
                  <c:v>5757.0093084146756</c:v>
                </c:pt>
                <c:pt idx="4329" formatCode="General">
                  <c:v>5769.3462213081757</c:v>
                </c:pt>
                <c:pt idx="4330" formatCode="General">
                  <c:v>5760.490646090364</c:v>
                </c:pt>
                <c:pt idx="4331" formatCode="General">
                  <c:v>5770.73</c:v>
                </c:pt>
                <c:pt idx="4332" formatCode="General">
                  <c:v>5787.07</c:v>
                </c:pt>
                <c:pt idx="4333" formatCode="General">
                  <c:v>5797.24</c:v>
                </c:pt>
                <c:pt idx="4334" formatCode="General">
                  <c:v>5776.16</c:v>
                </c:pt>
                <c:pt idx="4335" formatCode="General">
                  <c:v>5728.24</c:v>
                </c:pt>
                <c:pt idx="4336" formatCode="General">
                  <c:v>5735.26</c:v>
                </c:pt>
                <c:pt idx="4337" formatCode="General">
                  <c:v>5779.9</c:v>
                </c:pt>
                <c:pt idx="4338" formatCode="General">
                  <c:v>5733.61</c:v>
                </c:pt>
                <c:pt idx="4339" formatCode="General">
                  <c:v>5725.87</c:v>
                </c:pt>
                <c:pt idx="4340" formatCode="General">
                  <c:v>5715.57</c:v>
                </c:pt>
                <c:pt idx="4341" formatCode="General">
                  <c:v>5686.52</c:v>
                </c:pt>
                <c:pt idx="4342" formatCode="General">
                  <c:v>5652.84</c:v>
                </c:pt>
                <c:pt idx="4343" formatCode="General">
                  <c:v>5663.37</c:v>
                </c:pt>
                <c:pt idx="4344" formatCode="General">
                  <c:v>5662.44</c:v>
                </c:pt>
                <c:pt idx="4345" formatCode="General">
                  <c:v>5643.55</c:v>
                </c:pt>
                <c:pt idx="4346" formatCode="General">
                  <c:v>5642.28</c:v>
                </c:pt>
                <c:pt idx="4347" formatCode="General">
                  <c:v>5624.85</c:v>
                </c:pt>
                <c:pt idx="4348" formatCode="General">
                  <c:v>5535.81</c:v>
                </c:pt>
                <c:pt idx="4349" formatCode="General">
                  <c:v>5516.15</c:v>
                </c:pt>
                <c:pt idx="4350" formatCode="General">
                  <c:v>5552.25</c:v>
                </c:pt>
                <c:pt idx="4351" formatCode="General">
                  <c:v>5625.4</c:v>
                </c:pt>
                <c:pt idx="4352" formatCode="General">
                  <c:v>5625.1</c:v>
                </c:pt>
                <c:pt idx="4353" formatCode="General">
                  <c:v>5666.89</c:v>
                </c:pt>
                <c:pt idx="4354" formatCode="General">
                  <c:v>5646.63</c:v>
                </c:pt>
                <c:pt idx="4355" formatCode="General">
                  <c:v>5647.99</c:v>
                </c:pt>
                <c:pt idx="4356" formatCode="General">
                  <c:v>5624.44</c:v>
                </c:pt>
                <c:pt idx="4357" formatCode="General">
                  <c:v>5608.35</c:v>
                </c:pt>
                <c:pt idx="4358" formatCode="General">
                  <c:v>5626.4</c:v>
                </c:pt>
                <c:pt idx="4359" formatCode="General">
                  <c:v>5618.99</c:v>
                </c:pt>
                <c:pt idx="4360" formatCode="General">
                  <c:v>5618.13</c:v>
                </c:pt>
                <c:pt idx="4361" formatCode="General">
                  <c:v>5615.04</c:v>
                </c:pt>
                <c:pt idx="4362" formatCode="General">
                  <c:v>5609.68</c:v>
                </c:pt>
                <c:pt idx="4363" formatCode="General">
                  <c:v>5619.39</c:v>
                </c:pt>
                <c:pt idx="4364" formatCode="General">
                  <c:v>5611.53</c:v>
                </c:pt>
                <c:pt idx="4365" formatCode="General">
                  <c:v>5643.24</c:v>
                </c:pt>
                <c:pt idx="4366" formatCode="General">
                  <c:v>5630.75</c:v>
                </c:pt>
                <c:pt idx="4367" formatCode="General">
                  <c:v>5629.8</c:v>
                </c:pt>
                <c:pt idx="4368" formatCode="General">
                  <c:v>5660.81</c:v>
                </c:pt>
                <c:pt idx="4369" formatCode="General">
                  <c:v>5671.18</c:v>
                </c:pt>
                <c:pt idx="4370" formatCode="General">
                  <c:v>5711.45</c:v>
                </c:pt>
                <c:pt idx="4371" formatCode="General">
                  <c:v>5684.06</c:v>
                </c:pt>
                <c:pt idx="4372" formatCode="General">
                  <c:v>5652.8</c:v>
                </c:pt>
                <c:pt idx="4373" formatCode="General">
                  <c:v>5620.82</c:v>
                </c:pt>
                <c:pt idx="4374" formatCode="General">
                  <c:v>5638.62</c:v>
                </c:pt>
                <c:pt idx="4375" formatCode="General">
                  <c:v>5649.26</c:v>
                </c:pt>
                <c:pt idx="4376" formatCode="General">
                  <c:v>5699.84</c:v>
                </c:pt>
                <c:pt idx="4377" formatCode="General">
                  <c:v>5704.33</c:v>
                </c:pt>
                <c:pt idx="4378" formatCode="General">
                  <c:v>5706.44</c:v>
                </c:pt>
                <c:pt idx="4379" formatCode="General">
                  <c:v>5707.82</c:v>
                </c:pt>
                <c:pt idx="4380" formatCode="General">
                  <c:v>5731.54</c:v>
                </c:pt>
                <c:pt idx="4381" formatCode="General">
                  <c:v>5743</c:v>
                </c:pt>
                <c:pt idx="4382" formatCode="General">
                  <c:v>5725.52</c:v>
                </c:pt>
                <c:pt idx="4383" formatCode="General">
                  <c:v>5697.41</c:v>
                </c:pt>
                <c:pt idx="4384" formatCode="General">
                  <c:v>5697.08</c:v>
                </c:pt>
                <c:pt idx="4385" formatCode="General">
                  <c:v>5671.19</c:v>
                </c:pt>
                <c:pt idx="4386" formatCode="General">
                  <c:v>5660.01</c:v>
                </c:pt>
                <c:pt idx="4387" formatCode="General">
                  <c:v>5653.71</c:v>
                </c:pt>
                <c:pt idx="4388" formatCode="General">
                  <c:v>5645.47</c:v>
                </c:pt>
                <c:pt idx="4389" formatCode="General">
                  <c:v>5642.23</c:v>
                </c:pt>
                <c:pt idx="4390" formatCode="General">
                  <c:v>5626.95</c:v>
                </c:pt>
                <c:pt idx="4391" formatCode="General">
                  <c:v>5619.34</c:v>
                </c:pt>
                <c:pt idx="4392" formatCode="General">
                  <c:v>5602.73</c:v>
                </c:pt>
                <c:pt idx="4393" formatCode="General">
                  <c:v>5590.68</c:v>
                </c:pt>
                <c:pt idx="4394" formatCode="General">
                  <c:v>5578.23</c:v>
                </c:pt>
                <c:pt idx="4395" formatCode="General">
                  <c:v>5577.6</c:v>
                </c:pt>
                <c:pt idx="4396" formatCode="General">
                  <c:v>5582.21</c:v>
                </c:pt>
                <c:pt idx="4397" formatCode="General">
                  <c:v>5591.84</c:v>
                </c:pt>
                <c:pt idx="4398" formatCode="General">
                  <c:v>5590.88</c:v>
                </c:pt>
                <c:pt idx="4399" formatCode="General">
                  <c:v>5576.88</c:v>
                </c:pt>
                <c:pt idx="4400" formatCode="General">
                  <c:v>5578.19</c:v>
                </c:pt>
                <c:pt idx="4401" formatCode="General">
                  <c:v>5569.83</c:v>
                </c:pt>
                <c:pt idx="4402" formatCode="General">
                  <c:v>5581.97</c:v>
                </c:pt>
                <c:pt idx="4403" formatCode="General">
                  <c:v>5573.34</c:v>
                </c:pt>
                <c:pt idx="4404" formatCode="General">
                  <c:v>5586.53</c:v>
                </c:pt>
                <c:pt idx="4405" formatCode="General">
                  <c:v>5567.66</c:v>
                </c:pt>
                <c:pt idx="4406" formatCode="General">
                  <c:v>5565.34</c:v>
                </c:pt>
                <c:pt idx="4407" formatCode="General">
                  <c:v>5551</c:v>
                </c:pt>
                <c:pt idx="4408" formatCode="General">
                  <c:v>5576.07</c:v>
                </c:pt>
                <c:pt idx="4409" formatCode="General">
                  <c:v>5586.83</c:v>
                </c:pt>
                <c:pt idx="4410" formatCode="General">
                  <c:v>5615.72</c:v>
                </c:pt>
                <c:pt idx="4411" formatCode="General">
                  <c:v>5625.49</c:v>
                </c:pt>
                <c:pt idx="4412" formatCode="General">
                  <c:v>5619.91</c:v>
                </c:pt>
                <c:pt idx="4413" formatCode="General">
                  <c:v>5653.52</c:v>
                </c:pt>
                <c:pt idx="4414" formatCode="General">
                  <c:v>5653.6</c:v>
                </c:pt>
                <c:pt idx="4415" formatCode="General">
                  <c:v>5673.68</c:v>
                </c:pt>
                <c:pt idx="4416" formatCode="General">
                  <c:v>5672.67</c:v>
                </c:pt>
                <c:pt idx="4417" formatCode="General">
                  <c:v>5682.67</c:v>
                </c:pt>
                <c:pt idx="4418" formatCode="General">
                  <c:v>5687</c:v>
                </c:pt>
                <c:pt idx="4419" formatCode="General">
                  <c:v>5693.48</c:v>
                </c:pt>
                <c:pt idx="4420" formatCode="General">
                  <c:v>5677.47</c:v>
                </c:pt>
                <c:pt idx="4421" formatCode="General">
                  <c:v>5666.09</c:v>
                </c:pt>
                <c:pt idx="4422" formatCode="General">
                  <c:v>5648.95</c:v>
                </c:pt>
                <c:pt idx="4423" formatCode="General">
                  <c:v>5629.73</c:v>
                </c:pt>
                <c:pt idx="4424" formatCode="General">
                  <c:v>5635.36</c:v>
                </c:pt>
                <c:pt idx="4425" formatCode="General">
                  <c:v>5632.71</c:v>
                </c:pt>
                <c:pt idx="4426" formatCode="General">
                  <c:v>5634.65</c:v>
                </c:pt>
                <c:pt idx="4427" formatCode="General">
                  <c:v>5609.34</c:v>
                </c:pt>
                <c:pt idx="4428" formatCode="General">
                  <c:v>5606.18</c:v>
                </c:pt>
                <c:pt idx="4429" formatCode="General">
                  <c:v>5574.42</c:v>
                </c:pt>
                <c:pt idx="4430" formatCode="General">
                  <c:v>5558.32</c:v>
                </c:pt>
                <c:pt idx="4431" formatCode="General">
                  <c:v>5527.23</c:v>
                </c:pt>
                <c:pt idx="4432" formatCode="General">
                  <c:v>5523.6</c:v>
                </c:pt>
                <c:pt idx="4433" formatCode="General">
                  <c:v>5521.79</c:v>
                </c:pt>
                <c:pt idx="4434" formatCode="General">
                  <c:v>5534.72</c:v>
                </c:pt>
                <c:pt idx="4435" formatCode="General">
                  <c:v>5499.93</c:v>
                </c:pt>
                <c:pt idx="4436" formatCode="General">
                  <c:v>5509.42</c:v>
                </c:pt>
                <c:pt idx="4437" formatCode="General">
                  <c:v>5513.94</c:v>
                </c:pt>
                <c:pt idx="4438" formatCode="General">
                  <c:v>5502.6</c:v>
                </c:pt>
                <c:pt idx="4439" formatCode="General">
                  <c:v>5518.04</c:v>
                </c:pt>
                <c:pt idx="4440" formatCode="General">
                  <c:v>5517.26</c:v>
                </c:pt>
                <c:pt idx="4441" formatCode="General">
                  <c:v>5521.27</c:v>
                </c:pt>
                <c:pt idx="4442" formatCode="General">
                  <c:v>5497.27</c:v>
                </c:pt>
                <c:pt idx="4443" formatCode="General">
                  <c:v>5467.29</c:v>
                </c:pt>
                <c:pt idx="4444" formatCode="General">
                  <c:v>5495.52</c:v>
                </c:pt>
                <c:pt idx="4445" formatCode="General">
                  <c:v>5484.29</c:v>
                </c:pt>
                <c:pt idx="4446" formatCode="General">
                  <c:v>5491.93</c:v>
                </c:pt>
                <c:pt idx="4447" formatCode="General">
                  <c:v>5471.24</c:v>
                </c:pt>
                <c:pt idx="4448" formatCode="General">
                  <c:v>5461.47</c:v>
                </c:pt>
                <c:pt idx="4449" formatCode="General">
                  <c:v>5450.56</c:v>
                </c:pt>
                <c:pt idx="4450" formatCode="General">
                  <c:v>5424.63</c:v>
                </c:pt>
                <c:pt idx="4451" formatCode="General">
                  <c:v>5418.43</c:v>
                </c:pt>
                <c:pt idx="4452" formatCode="General">
                  <c:v>5374.85</c:v>
                </c:pt>
                <c:pt idx="4453" formatCode="General">
                  <c:v>5341.98</c:v>
                </c:pt>
                <c:pt idx="4454" formatCode="General">
                  <c:v>5361.23</c:v>
                </c:pt>
                <c:pt idx="4455" formatCode="General">
                  <c:v>5362.1</c:v>
                </c:pt>
                <c:pt idx="4456" formatCode="General">
                  <c:v>5357.64</c:v>
                </c:pt>
                <c:pt idx="4457" formatCode="General">
                  <c:v>5363.71</c:v>
                </c:pt>
                <c:pt idx="4458" formatCode="General">
                  <c:v>5362.61</c:v>
                </c:pt>
                <c:pt idx="4459" formatCode="General">
                  <c:v>5335.86</c:v>
                </c:pt>
                <c:pt idx="4460" formatCode="General">
                  <c:v>5334.53</c:v>
                </c:pt>
                <c:pt idx="4461" formatCode="General">
                  <c:v>5343.91</c:v>
                </c:pt>
                <c:pt idx="4462" formatCode="General">
                  <c:v>5328.62</c:v>
                </c:pt>
                <c:pt idx="4463" formatCode="General">
                  <c:v>5319.71</c:v>
                </c:pt>
                <c:pt idx="4464" formatCode="General">
                  <c:v>5313.52</c:v>
                </c:pt>
                <c:pt idx="4465" formatCode="General">
                  <c:v>5297.32</c:v>
                </c:pt>
                <c:pt idx="4466" formatCode="General">
                  <c:v>5307.9</c:v>
                </c:pt>
                <c:pt idx="4467" formatCode="General">
                  <c:v>5311.99</c:v>
                </c:pt>
                <c:pt idx="4468" formatCode="General">
                  <c:v>5320.4</c:v>
                </c:pt>
                <c:pt idx="4469" formatCode="General">
                  <c:v>5320.57</c:v>
                </c:pt>
                <c:pt idx="4470" formatCode="General">
                  <c:v>5332.07</c:v>
                </c:pt>
                <c:pt idx="4471" formatCode="General">
                  <c:v>5350.32</c:v>
                </c:pt>
                <c:pt idx="4472" formatCode="General">
                  <c:v>5411.64</c:v>
                </c:pt>
                <c:pt idx="4473" formatCode="General">
                  <c:v>5448.68</c:v>
                </c:pt>
                <c:pt idx="4474" formatCode="General">
                  <c:v>5423.43</c:v>
                </c:pt>
                <c:pt idx="4475" formatCode="General">
                  <c:v>5437.23</c:v>
                </c:pt>
                <c:pt idx="4476" formatCode="General">
                  <c:v>5446.53</c:v>
                </c:pt>
                <c:pt idx="4477" formatCode="General">
                  <c:v>5434.7</c:v>
                </c:pt>
                <c:pt idx="4478" formatCode="General">
                  <c:v>5435.38</c:v>
                </c:pt>
                <c:pt idx="4479" formatCode="General">
                  <c:v>5444.83</c:v>
                </c:pt>
                <c:pt idx="4480" formatCode="General">
                  <c:v>5446.49</c:v>
                </c:pt>
                <c:pt idx="4481" formatCode="General">
                  <c:v>5441.61</c:v>
                </c:pt>
                <c:pt idx="4482" formatCode="General">
                  <c:v>5447.02</c:v>
                </c:pt>
                <c:pt idx="4483" formatCode="General">
                  <c:v>5450.71</c:v>
                </c:pt>
                <c:pt idx="4484" formatCode="General">
                  <c:v>5437.95</c:v>
                </c:pt>
                <c:pt idx="4485" formatCode="General">
                  <c:v>5419.88</c:v>
                </c:pt>
                <c:pt idx="4486" formatCode="General">
                  <c:v>5413.2</c:v>
                </c:pt>
                <c:pt idx="4487" formatCode="General">
                  <c:v>5422.46</c:v>
                </c:pt>
                <c:pt idx="4488" formatCode="General">
                  <c:v>5419.07</c:v>
                </c:pt>
                <c:pt idx="4489" formatCode="General">
                  <c:v>5425.34</c:v>
                </c:pt>
                <c:pt idx="4490" formatCode="General">
                  <c:v>5421.68</c:v>
                </c:pt>
                <c:pt idx="4491" formatCode="General">
                  <c:v>5429.61</c:v>
                </c:pt>
                <c:pt idx="4492" formatCode="General">
                  <c:v>5426.93</c:v>
                </c:pt>
                <c:pt idx="4493" formatCode="General">
                  <c:v>5430.27</c:v>
                </c:pt>
                <c:pt idx="4494" formatCode="General">
                  <c:v>5435.07</c:v>
                </c:pt>
                <c:pt idx="4495" formatCode="General">
                  <c:v>5440.56</c:v>
                </c:pt>
                <c:pt idx="4496" formatCode="General">
                  <c:v>5441.08</c:v>
                </c:pt>
                <c:pt idx="4497" formatCode="General">
                  <c:v>5436.43</c:v>
                </c:pt>
                <c:pt idx="4498" formatCode="General">
                  <c:v>5429.73</c:v>
                </c:pt>
                <c:pt idx="4499" formatCode="General">
                  <c:v>5445.05</c:v>
                </c:pt>
                <c:pt idx="4500" formatCode="General">
                  <c:v>5455.04</c:v>
                </c:pt>
                <c:pt idx="4501" formatCode="General">
                  <c:v>5440.93</c:v>
                </c:pt>
                <c:pt idx="4502" formatCode="General">
                  <c:v>5442.25</c:v>
                </c:pt>
                <c:pt idx="4503" formatCode="General">
                  <c:v>5459.94</c:v>
                </c:pt>
                <c:pt idx="4504" formatCode="General">
                  <c:v>5467.42</c:v>
                </c:pt>
                <c:pt idx="4505" formatCode="General">
                  <c:v>5506.21</c:v>
                </c:pt>
                <c:pt idx="4506" formatCode="General">
                  <c:v>5523.87</c:v>
                </c:pt>
                <c:pt idx="4507" formatCode="General">
                  <c:v>5507.66</c:v>
                </c:pt>
                <c:pt idx="4508" formatCode="General">
                  <c:v>5521.85</c:v>
                </c:pt>
                <c:pt idx="4509" formatCode="General">
                  <c:v>5513.87</c:v>
                </c:pt>
                <c:pt idx="4510" formatCode="General">
                  <c:v>5507.2</c:v>
                </c:pt>
                <c:pt idx="4511" formatCode="General">
                  <c:v>5489.04</c:v>
                </c:pt>
                <c:pt idx="4512" formatCode="General">
                  <c:v>5491.39</c:v>
                </c:pt>
                <c:pt idx="4513" formatCode="General">
                  <c:v>5472.96</c:v>
                </c:pt>
                <c:pt idx="4514" formatCode="General">
                  <c:v>5472.31</c:v>
                </c:pt>
                <c:pt idx="4515" formatCode="General">
                  <c:v>5486.18</c:v>
                </c:pt>
                <c:pt idx="4516" formatCode="General">
                  <c:v>5469.15</c:v>
                </c:pt>
                <c:pt idx="4517" formatCode="General">
                  <c:v>5472.31</c:v>
                </c:pt>
                <c:pt idx="4518" formatCode="General">
                  <c:v>5457.32</c:v>
                </c:pt>
                <c:pt idx="4519" formatCode="General">
                  <c:v>5447.82</c:v>
                </c:pt>
                <c:pt idx="4520" formatCode="General">
                  <c:v>5436.78</c:v>
                </c:pt>
                <c:pt idx="4521" formatCode="General">
                  <c:v>5433.42</c:v>
                </c:pt>
                <c:pt idx="4522" formatCode="General">
                  <c:v>5437.43</c:v>
                </c:pt>
                <c:pt idx="4523" formatCode="General">
                  <c:v>5432.35</c:v>
                </c:pt>
                <c:pt idx="4524" formatCode="General">
                  <c:v>5422.98</c:v>
                </c:pt>
                <c:pt idx="4525" formatCode="General">
                  <c:v>5425.31</c:v>
                </c:pt>
                <c:pt idx="4526" formatCode="General">
                  <c:v>5429.28</c:v>
                </c:pt>
                <c:pt idx="4527" formatCode="General">
                  <c:v>5420.26</c:v>
                </c:pt>
                <c:pt idx="4528" formatCode="General">
                  <c:v>5414.26</c:v>
                </c:pt>
                <c:pt idx="4529" formatCode="General">
                  <c:v>5417.41</c:v>
                </c:pt>
                <c:pt idx="4530" formatCode="General">
                  <c:v>5407.51</c:v>
                </c:pt>
                <c:pt idx="4531" formatCode="General">
                  <c:v>5400.62</c:v>
                </c:pt>
                <c:pt idx="4532" formatCode="General">
                  <c:v>5395.51</c:v>
                </c:pt>
                <c:pt idx="4533" formatCode="General">
                  <c:v>5421.75</c:v>
                </c:pt>
                <c:pt idx="4534" formatCode="General">
                  <c:v>5403.91</c:v>
                </c:pt>
                <c:pt idx="4535" formatCode="General">
                  <c:v>5380.85</c:v>
                </c:pt>
                <c:pt idx="4536" formatCode="General">
                  <c:v>5383.41</c:v>
                </c:pt>
                <c:pt idx="4537" formatCode="General">
                  <c:v>5381.3</c:v>
                </c:pt>
                <c:pt idx="4538" formatCode="General">
                  <c:v>5388.66</c:v>
                </c:pt>
                <c:pt idx="4539" formatCode="General">
                  <c:v>5393.48</c:v>
                </c:pt>
                <c:pt idx="4540" formatCode="General">
                  <c:v>5384.73</c:v>
                </c:pt>
                <c:pt idx="4541" formatCode="General">
                  <c:v>5384.22</c:v>
                </c:pt>
                <c:pt idx="4542" formatCode="General">
                  <c:v>5381.34</c:v>
                </c:pt>
                <c:pt idx="4543" formatCode="General">
                  <c:v>5374.24</c:v>
                </c:pt>
                <c:pt idx="4544" formatCode="General">
                  <c:v>5364.75</c:v>
                </c:pt>
                <c:pt idx="4545" formatCode="General">
                  <c:v>5351.61</c:v>
                </c:pt>
                <c:pt idx="4546" formatCode="General">
                  <c:v>5352.08</c:v>
                </c:pt>
                <c:pt idx="4547" formatCode="General">
                  <c:v>5354.41</c:v>
                </c:pt>
                <c:pt idx="4548" formatCode="General">
                  <c:v>5355.8</c:v>
                </c:pt>
                <c:pt idx="4549" formatCode="General">
                  <c:v>5339.22</c:v>
                </c:pt>
                <c:pt idx="4550" formatCode="General">
                  <c:v>5327.72</c:v>
                </c:pt>
                <c:pt idx="4551" formatCode="General">
                  <c:v>5321.1</c:v>
                </c:pt>
                <c:pt idx="4552" formatCode="General">
                  <c:v>5314.86</c:v>
                </c:pt>
                <c:pt idx="4553" formatCode="General">
                  <c:v>5318.31</c:v>
                </c:pt>
                <c:pt idx="4554" formatCode="General">
                  <c:v>5317.43</c:v>
                </c:pt>
                <c:pt idx="4555" formatCode="General">
                  <c:v>5324.22</c:v>
                </c:pt>
                <c:pt idx="4556" formatCode="General">
                  <c:v>5322.11</c:v>
                </c:pt>
                <c:pt idx="4557" formatCode="General">
                  <c:v>5335.18</c:v>
                </c:pt>
                <c:pt idx="4558" formatCode="General">
                  <c:v>5349.08</c:v>
                </c:pt>
                <c:pt idx="4559" formatCode="General">
                  <c:v>5345.01</c:v>
                </c:pt>
                <c:pt idx="4560" formatCode="General">
                  <c:v>5350.47</c:v>
                </c:pt>
                <c:pt idx="4561" formatCode="General">
                  <c:v>5347.52</c:v>
                </c:pt>
                <c:pt idx="4562" formatCode="General">
                  <c:v>5334.21</c:v>
                </c:pt>
                <c:pt idx="4563" formatCode="General">
                  <c:v>5318.89</c:v>
                </c:pt>
                <c:pt idx="4564" formatCode="General">
                  <c:v>5323.76</c:v>
                </c:pt>
                <c:pt idx="4565" formatCode="General">
                  <c:v>5294.88</c:v>
                </c:pt>
                <c:pt idx="4566" formatCode="General">
                  <c:v>5281.1149999999998</c:v>
                </c:pt>
                <c:pt idx="4567" formatCode="General">
                  <c:v>5283.71</c:v>
                </c:pt>
                <c:pt idx="4568" formatCode="General">
                  <c:v>5271.24</c:v>
                </c:pt>
                <c:pt idx="4569" formatCode="General">
                  <c:v>5270.43</c:v>
                </c:pt>
                <c:pt idx="4570" formatCode="General">
                  <c:v>5259.69</c:v>
                </c:pt>
                <c:pt idx="4571" formatCode="General">
                  <c:v>5240.05</c:v>
                </c:pt>
                <c:pt idx="4572" formatCode="General">
                  <c:v>5241.12</c:v>
                </c:pt>
                <c:pt idx="4573" formatCode="General">
                  <c:v>5222.03</c:v>
                </c:pt>
                <c:pt idx="4574" formatCode="General">
                  <c:v>5204.05</c:v>
                </c:pt>
                <c:pt idx="4575" formatCode="General">
                  <c:v>5196.96</c:v>
                </c:pt>
                <c:pt idx="4576" formatCode="General">
                  <c:v>5162.7</c:v>
                </c:pt>
                <c:pt idx="4577" formatCode="General">
                  <c:v>5143.9399999999996</c:v>
                </c:pt>
                <c:pt idx="4578" formatCode="General">
                  <c:v>5130.5</c:v>
                </c:pt>
                <c:pt idx="4579" formatCode="General">
                  <c:v>5126.49</c:v>
                </c:pt>
                <c:pt idx="4580" formatCode="General">
                  <c:v>5142.8900000000003</c:v>
                </c:pt>
                <c:pt idx="4581" formatCode="General">
                  <c:v>5150.38</c:v>
                </c:pt>
                <c:pt idx="4582" formatCode="General">
                  <c:v>5164.55</c:v>
                </c:pt>
                <c:pt idx="4583" formatCode="General">
                  <c:v>5177.59</c:v>
                </c:pt>
                <c:pt idx="4584" formatCode="General">
                  <c:v>5167.5</c:v>
                </c:pt>
                <c:pt idx="4585" formatCode="General">
                  <c:v>5172.53</c:v>
                </c:pt>
                <c:pt idx="4586" formatCode="General">
                  <c:v>5170.04</c:v>
                </c:pt>
                <c:pt idx="4587" formatCode="General">
                  <c:v>5188.55</c:v>
                </c:pt>
                <c:pt idx="4588" formatCode="General">
                  <c:v>5182.21</c:v>
                </c:pt>
                <c:pt idx="4589" formatCode="General">
                  <c:v>5176.18</c:v>
                </c:pt>
                <c:pt idx="4590" formatCode="General">
                  <c:v>5193.21</c:v>
                </c:pt>
                <c:pt idx="4591" formatCode="General">
                  <c:v>5202.38</c:v>
                </c:pt>
                <c:pt idx="4592" formatCode="General">
                  <c:v>5210.2700000000004</c:v>
                </c:pt>
                <c:pt idx="4593" formatCode="General">
                  <c:v>5239.2700000000004</c:v>
                </c:pt>
                <c:pt idx="4594" formatCode="General">
                  <c:v>5237.78</c:v>
                </c:pt>
                <c:pt idx="4595" formatCode="General">
                  <c:v>5233.51</c:v>
                </c:pt>
                <c:pt idx="4596" formatCode="General">
                  <c:v>5224.7700000000004</c:v>
                </c:pt>
                <c:pt idx="4597" formatCode="General">
                  <c:v>5170.63</c:v>
                </c:pt>
                <c:pt idx="4598" formatCode="General">
                  <c:v>5202.2299999999996</c:v>
                </c:pt>
                <c:pt idx="4599" formatCode="General">
                  <c:v>5196.03</c:v>
                </c:pt>
                <c:pt idx="4600" formatCode="General">
                  <c:v>5186.13</c:v>
                </c:pt>
                <c:pt idx="4601" formatCode="General">
                  <c:v>5192.22</c:v>
                </c:pt>
                <c:pt idx="4602" formatCode="General">
                  <c:v>5182.59</c:v>
                </c:pt>
                <c:pt idx="4603" formatCode="General">
                  <c:v>5180.3100000000004</c:v>
                </c:pt>
                <c:pt idx="4604" formatCode="General">
                  <c:v>5179.3900000000003</c:v>
                </c:pt>
                <c:pt idx="4605" formatCode="General">
                  <c:v>5181.41</c:v>
                </c:pt>
                <c:pt idx="4606" formatCode="General">
                  <c:v>5179.26</c:v>
                </c:pt>
                <c:pt idx="4607" formatCode="General">
                  <c:v>5184.58</c:v>
                </c:pt>
                <c:pt idx="4608" formatCode="General">
                  <c:v>5177.8900000000003</c:v>
                </c:pt>
                <c:pt idx="4609" formatCode="General">
                  <c:v>5161.76</c:v>
                </c:pt>
                <c:pt idx="4610" formatCode="General">
                  <c:v>5170.54</c:v>
                </c:pt>
                <c:pt idx="4611" formatCode="General">
                  <c:v>5156.37</c:v>
                </c:pt>
                <c:pt idx="4612" formatCode="General">
                  <c:v>5158.83</c:v>
                </c:pt>
                <c:pt idx="4613" formatCode="General">
                  <c:v>5175.75</c:v>
                </c:pt>
                <c:pt idx="4614" formatCode="General">
                  <c:v>5172.59</c:v>
                </c:pt>
                <c:pt idx="4615" formatCode="General">
                  <c:v>5172.01</c:v>
                </c:pt>
                <c:pt idx="4616" formatCode="General">
                  <c:v>5182.09</c:v>
                </c:pt>
                <c:pt idx="4617" formatCode="General">
                  <c:v>5169.79</c:v>
                </c:pt>
                <c:pt idx="4618" formatCode="General">
                  <c:v>5161.74</c:v>
                </c:pt>
                <c:pt idx="4619" formatCode="General">
                  <c:v>5159.2</c:v>
                </c:pt>
                <c:pt idx="4620" formatCode="General">
                  <c:v>5136.17</c:v>
                </c:pt>
                <c:pt idx="4621" formatCode="General">
                  <c:v>5115.41</c:v>
                </c:pt>
                <c:pt idx="4622" formatCode="General">
                  <c:v>5119.71</c:v>
                </c:pt>
                <c:pt idx="4623" formatCode="General">
                  <c:v>5098.32</c:v>
                </c:pt>
                <c:pt idx="4624" formatCode="General">
                  <c:v>5109.24</c:v>
                </c:pt>
                <c:pt idx="4625" formatCode="General">
                  <c:v>5106.74</c:v>
                </c:pt>
                <c:pt idx="4626" formatCode="General">
                  <c:v>5111.99</c:v>
                </c:pt>
                <c:pt idx="4627" formatCode="General">
                  <c:v>5111.32</c:v>
                </c:pt>
                <c:pt idx="4628" formatCode="General">
                  <c:v>5094.5600000000004</c:v>
                </c:pt>
                <c:pt idx="4629" formatCode="General">
                  <c:v>5095.33</c:v>
                </c:pt>
                <c:pt idx="4630" formatCode="General">
                  <c:v>5081.88</c:v>
                </c:pt>
                <c:pt idx="4631" formatCode="General">
                  <c:v>5083.78</c:v>
                </c:pt>
                <c:pt idx="4632" formatCode="General">
                  <c:v>5088.1400000000003</c:v>
                </c:pt>
                <c:pt idx="4633" formatCode="General">
                  <c:v>5078.05</c:v>
                </c:pt>
                <c:pt idx="4634" formatCode="General">
                  <c:v>5080.58</c:v>
                </c:pt>
                <c:pt idx="4635" formatCode="General">
                  <c:v>5087.9799999999996</c:v>
                </c:pt>
                <c:pt idx="4636" formatCode="General">
                  <c:v>5098.16</c:v>
                </c:pt>
                <c:pt idx="4637" formatCode="General">
                  <c:v>5121.47</c:v>
                </c:pt>
                <c:pt idx="4638" formatCode="General">
                  <c:v>5134.78</c:v>
                </c:pt>
                <c:pt idx="4639" formatCode="General">
                  <c:v>5134.1099999999997</c:v>
                </c:pt>
                <c:pt idx="4640" formatCode="General">
                  <c:v>5145.03</c:v>
                </c:pt>
                <c:pt idx="4641" formatCode="General">
                  <c:v>5171.25</c:v>
                </c:pt>
                <c:pt idx="4642" formatCode="General">
                  <c:v>5193.12</c:v>
                </c:pt>
                <c:pt idx="4643" formatCode="General">
                  <c:v>5211.83</c:v>
                </c:pt>
                <c:pt idx="4644" formatCode="General">
                  <c:v>5206.84</c:v>
                </c:pt>
                <c:pt idx="4645" formatCode="General">
                  <c:v>5223.45</c:v>
                </c:pt>
                <c:pt idx="4646" formatCode="General">
                  <c:v>5254.5</c:v>
                </c:pt>
                <c:pt idx="4647" formatCode="General">
                  <c:v>5275.51</c:v>
                </c:pt>
                <c:pt idx="4648" formatCode="General">
                  <c:v>5282.17</c:v>
                </c:pt>
                <c:pt idx="4649" formatCode="General">
                  <c:v>5276.23</c:v>
                </c:pt>
                <c:pt idx="4650" formatCode="General">
                  <c:v>5281.33</c:v>
                </c:pt>
                <c:pt idx="4651" formatCode="General">
                  <c:v>5281.21</c:v>
                </c:pt>
                <c:pt idx="4652" formatCode="General">
                  <c:v>5268.19</c:v>
                </c:pt>
                <c:pt idx="4653" formatCode="General">
                  <c:v>5282.61</c:v>
                </c:pt>
                <c:pt idx="4654" formatCode="General">
                  <c:v>5278.77</c:v>
                </c:pt>
                <c:pt idx="4655" formatCode="General">
                  <c:v>5295.14</c:v>
                </c:pt>
                <c:pt idx="4656" formatCode="General">
                  <c:v>5324.49</c:v>
                </c:pt>
                <c:pt idx="4657" formatCode="General">
                  <c:v>5322.2727731397144</c:v>
                </c:pt>
                <c:pt idx="4658" formatCode="General">
                  <c:v>5332.99</c:v>
                </c:pt>
                <c:pt idx="4659" formatCode="General">
                  <c:v>5333.35</c:v>
                </c:pt>
                <c:pt idx="4660" formatCode="General">
                  <c:v>5349.6</c:v>
                </c:pt>
                <c:pt idx="4661" formatCode="General">
                  <c:v>5353.48</c:v>
                </c:pt>
                <c:pt idx="4662" formatCode="General">
                  <c:v>5364.29</c:v>
                </c:pt>
                <c:pt idx="4663" formatCode="General">
                  <c:v>5365.87</c:v>
                </c:pt>
                <c:pt idx="4664" formatCode="General">
                  <c:v>5367.94</c:v>
                </c:pt>
                <c:pt idx="4665" formatCode="General">
                  <c:v>5367.64</c:v>
                </c:pt>
                <c:pt idx="4666" formatCode="General">
                  <c:v>5372.35</c:v>
                </c:pt>
                <c:pt idx="4667" formatCode="General">
                  <c:v>5380.77</c:v>
                </c:pt>
                <c:pt idx="4668" formatCode="General">
                  <c:v>5407.37</c:v>
                </c:pt>
                <c:pt idx="4669" formatCode="General">
                  <c:v>5446.22</c:v>
                </c:pt>
                <c:pt idx="4670" formatCode="General">
                  <c:v>5515.1</c:v>
                </c:pt>
                <c:pt idx="4671" formatCode="General">
                  <c:v>5550.11</c:v>
                </c:pt>
                <c:pt idx="4672" formatCode="General">
                  <c:v>5542.98</c:v>
                </c:pt>
                <c:pt idx="4673" formatCode="General">
                  <c:v>5542.24</c:v>
                </c:pt>
                <c:pt idx="4674" formatCode="General">
                  <c:v>5537.9</c:v>
                </c:pt>
                <c:pt idx="4675" formatCode="General">
                  <c:v>5517.6580972333268</c:v>
                </c:pt>
                <c:pt idx="4676" formatCode="General">
                  <c:v>5530</c:v>
                </c:pt>
                <c:pt idx="4677" formatCode="General">
                  <c:v>5529.03</c:v>
                </c:pt>
                <c:pt idx="4678" formatCode="General">
                  <c:v>5539.13</c:v>
                </c:pt>
                <c:pt idx="4679" formatCode="General">
                  <c:v>5544.37</c:v>
                </c:pt>
                <c:pt idx="4680" formatCode="General">
                  <c:v>5550.9</c:v>
                </c:pt>
                <c:pt idx="4681" formatCode="General">
                  <c:v>5558.76</c:v>
                </c:pt>
                <c:pt idx="4682" formatCode="General">
                  <c:v>5569.79</c:v>
                </c:pt>
                <c:pt idx="4683" formatCode="General">
                  <c:v>5580.4</c:v>
                </c:pt>
                <c:pt idx="4684" formatCode="General">
                  <c:v>5595.84</c:v>
                </c:pt>
                <c:pt idx="4685" formatCode="General">
                  <c:v>5602.26</c:v>
                </c:pt>
                <c:pt idx="4686" formatCode="General">
                  <c:v>5621.36</c:v>
                </c:pt>
                <c:pt idx="4687" formatCode="General">
                  <c:v>5625.79</c:v>
                </c:pt>
                <c:pt idx="4688" formatCode="General">
                  <c:v>5639.38</c:v>
                </c:pt>
                <c:pt idx="4689" formatCode="General">
                  <c:v>5656.7605239367285</c:v>
                </c:pt>
                <c:pt idx="4690" formatCode="General">
                  <c:v>5667.48</c:v>
                </c:pt>
                <c:pt idx="4691" formatCode="General">
                  <c:v>5686.5</c:v>
                </c:pt>
                <c:pt idx="4692" formatCode="General">
                  <c:v>5687.07</c:v>
                </c:pt>
                <c:pt idx="4693" formatCode="General">
                  <c:v>5738.14</c:v>
                </c:pt>
                <c:pt idx="4694" formatCode="General">
                  <c:v>5740.37</c:v>
                </c:pt>
                <c:pt idx="4695" formatCode="General">
                  <c:v>5750.8</c:v>
                </c:pt>
                <c:pt idx="4696" formatCode="General">
                  <c:v>5776.65</c:v>
                </c:pt>
                <c:pt idx="4697" formatCode="General">
                  <c:v>5778.77</c:v>
                </c:pt>
                <c:pt idx="4698" formatCode="General">
                  <c:v>5805.93</c:v>
                </c:pt>
                <c:pt idx="4699" formatCode="General">
                  <c:v>5792.91</c:v>
                </c:pt>
                <c:pt idx="4700" formatCode="General">
                  <c:v>5794.21</c:v>
                </c:pt>
                <c:pt idx="4701" formatCode="General">
                  <c:v>5777.58</c:v>
                </c:pt>
                <c:pt idx="4702" formatCode="General">
                  <c:v>5785.83</c:v>
                </c:pt>
                <c:pt idx="4703" formatCode="General">
                  <c:v>5813.11</c:v>
                </c:pt>
                <c:pt idx="4704" formatCode="General">
                  <c:v>5816.32</c:v>
                </c:pt>
                <c:pt idx="4705" formatCode="General">
                  <c:v>5841.81</c:v>
                </c:pt>
                <c:pt idx="4706" formatCode="General">
                  <c:v>5873.94</c:v>
                </c:pt>
                <c:pt idx="4707" formatCode="General">
                  <c:v>5858.47</c:v>
                </c:pt>
                <c:pt idx="4708" formatCode="General">
                  <c:v>5869.22</c:v>
                </c:pt>
                <c:pt idx="4709" formatCode="General">
                  <c:v>5878.66</c:v>
                </c:pt>
                <c:pt idx="4710" formatCode="General">
                  <c:v>5901.06</c:v>
                </c:pt>
                <c:pt idx="4711" formatCode="General">
                  <c:v>5942.08</c:v>
                </c:pt>
                <c:pt idx="4712" formatCode="General">
                  <c:v>5945.3</c:v>
                </c:pt>
                <c:pt idx="4713" formatCode="General">
                  <c:v>5947.14</c:v>
                </c:pt>
                <c:pt idx="4714" formatCode="General">
                  <c:v>5935.92</c:v>
                </c:pt>
                <c:pt idx="4715" formatCode="General">
                  <c:v>5920.31</c:v>
                </c:pt>
                <c:pt idx="4716" formatCode="General">
                  <c:v>5926.38</c:v>
                </c:pt>
                <c:pt idx="4717" formatCode="General">
                  <c:v>5907.51</c:v>
                </c:pt>
                <c:pt idx="4718" formatCode="General">
                  <c:v>5908.59</c:v>
                </c:pt>
                <c:pt idx="4719" formatCode="General">
                  <c:v>5934.15</c:v>
                </c:pt>
                <c:pt idx="4720" formatCode="General">
                  <c:v>5943.84</c:v>
                </c:pt>
                <c:pt idx="4721" formatCode="General">
                  <c:v>5975.15</c:v>
                </c:pt>
                <c:pt idx="4722" formatCode="General">
                  <c:v>5973.24</c:v>
                </c:pt>
                <c:pt idx="4723" formatCode="General">
                  <c:v>5969.44</c:v>
                </c:pt>
                <c:pt idx="4724" formatCode="General">
                  <c:v>5952.86</c:v>
                </c:pt>
                <c:pt idx="4725" formatCode="General">
                  <c:v>5936.46</c:v>
                </c:pt>
                <c:pt idx="4726" formatCode="General">
                  <c:v>5928.1</c:v>
                </c:pt>
                <c:pt idx="4727" formatCode="General">
                  <c:v>5939.5</c:v>
                </c:pt>
                <c:pt idx="4728" formatCode="General">
                  <c:v>5939.33</c:v>
                </c:pt>
                <c:pt idx="4729" formatCode="General">
                  <c:v>5943.3</c:v>
                </c:pt>
                <c:pt idx="4730" formatCode="General">
                  <c:v>5939.13</c:v>
                </c:pt>
                <c:pt idx="4731" formatCode="General">
                  <c:v>5908.96</c:v>
                </c:pt>
                <c:pt idx="4732" formatCode="General">
                  <c:v>5916.04</c:v>
                </c:pt>
                <c:pt idx="4733" formatCode="General">
                  <c:v>5925.52</c:v>
                </c:pt>
                <c:pt idx="4734" formatCode="General">
                  <c:v>5915.25</c:v>
                </c:pt>
                <c:pt idx="4735" formatCode="General">
                  <c:v>5911.9</c:v>
                </c:pt>
                <c:pt idx="4736" formatCode="General">
                  <c:v>5914.2091940747159</c:v>
                </c:pt>
                <c:pt idx="4737" formatCode="General">
                  <c:v>5915.55</c:v>
                </c:pt>
                <c:pt idx="4738" formatCode="General">
                  <c:v>5906.81</c:v>
                </c:pt>
                <c:pt idx="4739" formatCode="General">
                  <c:v>5894.07</c:v>
                </c:pt>
                <c:pt idx="4740" formatCode="General">
                  <c:v>5898.74</c:v>
                </c:pt>
                <c:pt idx="4741" formatCode="General">
                  <c:v>5921.54</c:v>
                </c:pt>
                <c:pt idx="4742" formatCode="General">
                  <c:v>5940.71</c:v>
                </c:pt>
                <c:pt idx="4743" formatCode="General">
                  <c:v>5965.58</c:v>
                </c:pt>
                <c:pt idx="4744" formatCode="General">
                  <c:v>5970.43</c:v>
                </c:pt>
                <c:pt idx="4745" formatCode="General">
                  <c:v>5968.95</c:v>
                </c:pt>
                <c:pt idx="4746" formatCode="General">
                  <c:v>5970.58</c:v>
                </c:pt>
                <c:pt idx="4747" formatCode="General">
                  <c:v>6008.12</c:v>
                </c:pt>
                <c:pt idx="4748" formatCode="General">
                  <c:v>6043.36</c:v>
                </c:pt>
                <c:pt idx="4749" formatCode="General">
                  <c:v>6065.33</c:v>
                </c:pt>
                <c:pt idx="4750" formatCode="General">
                  <c:v>6078.27</c:v>
                </c:pt>
                <c:pt idx="4751" formatCode="General">
                  <c:v>6053.26</c:v>
                </c:pt>
                <c:pt idx="4752" formatCode="General">
                  <c:v>6072.94</c:v>
                </c:pt>
                <c:pt idx="4753" formatCode="General">
                  <c:v>6067.61</c:v>
                </c:pt>
                <c:pt idx="4754" formatCode="General">
                  <c:v>6050.36</c:v>
                </c:pt>
                <c:pt idx="4755" formatCode="General">
                  <c:v>6048.23</c:v>
                </c:pt>
                <c:pt idx="4756" formatCode="General">
                  <c:v>6048.33</c:v>
                </c:pt>
                <c:pt idx="4757" formatCode="General">
                  <c:v>6048.35</c:v>
                </c:pt>
                <c:pt idx="4758" formatCode="General">
                  <c:v>6049.6</c:v>
                </c:pt>
                <c:pt idx="4759" formatCode="General">
                  <c:v>6035.17</c:v>
                </c:pt>
                <c:pt idx="4760" formatCode="General">
                  <c:v>6059.67</c:v>
                </c:pt>
                <c:pt idx="4761" formatCode="General">
                  <c:v>6053.07</c:v>
                </c:pt>
                <c:pt idx="4762" formatCode="General">
                  <c:v>6046.26</c:v>
                </c:pt>
                <c:pt idx="4763" formatCode="General">
                  <c:v>6034.77</c:v>
                </c:pt>
                <c:pt idx="4764" formatCode="General">
                  <c:v>6046.95</c:v>
                </c:pt>
                <c:pt idx="4765" formatCode="General">
                  <c:v>6039.39</c:v>
                </c:pt>
                <c:pt idx="4766" formatCode="General">
                  <c:v>6051.41</c:v>
                </c:pt>
                <c:pt idx="4767" formatCode="General">
                  <c:v>6054.98</c:v>
                </c:pt>
                <c:pt idx="4768" formatCode="General">
                  <c:v>6041.26</c:v>
                </c:pt>
                <c:pt idx="4769" formatCode="General">
                  <c:v>6020.62</c:v>
                </c:pt>
                <c:pt idx="4770" formatCode="General">
                  <c:v>6010.3</c:v>
                </c:pt>
                <c:pt idx="4771" formatCode="General">
                  <c:v>6021.24</c:v>
                </c:pt>
                <c:pt idx="4772" formatCode="General">
                  <c:v>6019.95</c:v>
                </c:pt>
                <c:pt idx="4773" formatCode="General">
                  <c:v>6007.06</c:v>
                </c:pt>
                <c:pt idx="4774" formatCode="General">
                  <c:v>5991.99</c:v>
                </c:pt>
                <c:pt idx="4775" formatCode="General">
                  <c:v>5991.11</c:v>
                </c:pt>
                <c:pt idx="4776" formatCode="General">
                  <c:v>6018</c:v>
                </c:pt>
                <c:pt idx="4777" formatCode="General">
                  <c:v>6012.73</c:v>
                </c:pt>
                <c:pt idx="4778" formatCode="General">
                  <c:v>6005.36</c:v>
                </c:pt>
                <c:pt idx="4779" formatCode="General">
                  <c:v>6009.29</c:v>
                </c:pt>
                <c:pt idx="4780" formatCode="General">
                  <c:v>5980.94</c:v>
                </c:pt>
                <c:pt idx="4781" formatCode="General">
                  <c:v>5959.8</c:v>
                </c:pt>
                <c:pt idx="4782" formatCode="General">
                  <c:v>5934.1</c:v>
                </c:pt>
                <c:pt idx="4783" formatCode="General">
                  <c:v>5952.46</c:v>
                </c:pt>
                <c:pt idx="4784" formatCode="General">
                  <c:v>5956.66</c:v>
                </c:pt>
                <c:pt idx="4785" formatCode="General">
                  <c:v>5939.77</c:v>
                </c:pt>
                <c:pt idx="4786" formatCode="General">
                  <c:v>5938.65</c:v>
                </c:pt>
                <c:pt idx="4787" formatCode="General">
                  <c:v>5910.6313950343683</c:v>
                </c:pt>
                <c:pt idx="4788" formatCode="General">
                  <c:v>5908.65</c:v>
                </c:pt>
                <c:pt idx="4789" formatCode="General">
                  <c:v>5894.53</c:v>
                </c:pt>
                <c:pt idx="4790" formatCode="General">
                  <c:v>5866.41</c:v>
                </c:pt>
                <c:pt idx="4791" formatCode="General">
                  <c:v>5863.14</c:v>
                </c:pt>
                <c:pt idx="4792" formatCode="General">
                  <c:v>5850.3</c:v>
                </c:pt>
                <c:pt idx="4793" formatCode="General">
                  <c:v>5860.92</c:v>
                </c:pt>
                <c:pt idx="4794" formatCode="General">
                  <c:v>5826.55</c:v>
                </c:pt>
                <c:pt idx="4795" formatCode="General">
                  <c:v>5827.8</c:v>
                </c:pt>
                <c:pt idx="4796" formatCode="General">
                  <c:v>5836.46</c:v>
                </c:pt>
                <c:pt idx="4797" formatCode="General">
                  <c:v>5809.52</c:v>
                </c:pt>
                <c:pt idx="4798" formatCode="General">
                  <c:v>5838.52</c:v>
                </c:pt>
                <c:pt idx="4799" formatCode="General">
                  <c:v>5836.51</c:v>
                </c:pt>
                <c:pt idx="4800" formatCode="General">
                  <c:v>5845.79</c:v>
                </c:pt>
                <c:pt idx="4801" formatCode="General">
                  <c:v>5849.78</c:v>
                </c:pt>
                <c:pt idx="4802" formatCode="General">
                  <c:v>5855.72</c:v>
                </c:pt>
                <c:pt idx="4803" formatCode="General">
                  <c:v>5846.84</c:v>
                </c:pt>
                <c:pt idx="4804" formatCode="General">
                  <c:v>5848.13</c:v>
                </c:pt>
                <c:pt idx="4805" formatCode="General">
                  <c:v>5853.64</c:v>
                </c:pt>
                <c:pt idx="4806" formatCode="General">
                  <c:v>5850.8</c:v>
                </c:pt>
                <c:pt idx="4807" formatCode="General">
                  <c:v>5849.31</c:v>
                </c:pt>
                <c:pt idx="4808" formatCode="General">
                  <c:v>5868.58</c:v>
                </c:pt>
                <c:pt idx="4809" formatCode="General">
                  <c:v>5864.06</c:v>
                </c:pt>
                <c:pt idx="4810" formatCode="General">
                  <c:v>5864.46</c:v>
                </c:pt>
                <c:pt idx="4811" formatCode="General">
                  <c:v>5881.64</c:v>
                </c:pt>
                <c:pt idx="4812" formatCode="General">
                  <c:v>5860.13</c:v>
                </c:pt>
                <c:pt idx="4813" formatCode="General">
                  <c:v>5849.96</c:v>
                </c:pt>
                <c:pt idx="4814" formatCode="General">
                  <c:v>5852.03</c:v>
                </c:pt>
                <c:pt idx="4815" formatCode="General">
                  <c:v>5847.07</c:v>
                </c:pt>
                <c:pt idx="4816" formatCode="General">
                  <c:v>5877.74</c:v>
                </c:pt>
                <c:pt idx="4817" formatCode="General">
                  <c:v>5904.1</c:v>
                </c:pt>
                <c:pt idx="4818" formatCode="General">
                  <c:v>5918.99</c:v>
                </c:pt>
                <c:pt idx="4819" formatCode="General">
                  <c:v>5944.03</c:v>
                </c:pt>
                <c:pt idx="4820" formatCode="General">
                  <c:v>5950.31</c:v>
                </c:pt>
                <c:pt idx="4821" formatCode="General">
                  <c:v>5972.84</c:v>
                </c:pt>
                <c:pt idx="4822" formatCode="General">
                  <c:v>6001.66</c:v>
                </c:pt>
                <c:pt idx="4823" formatCode="General">
                  <c:v>6026.8120471037873</c:v>
                </c:pt>
                <c:pt idx="4824" formatCode="General">
                  <c:v>6045.61</c:v>
                </c:pt>
                <c:pt idx="4825" formatCode="General">
                  <c:v>6043.57</c:v>
                </c:pt>
                <c:pt idx="4826" formatCode="General">
                  <c:v>6035.72</c:v>
                </c:pt>
                <c:pt idx="4827" formatCode="General">
                  <c:v>6052.11</c:v>
                </c:pt>
                <c:pt idx="4828" formatCode="General">
                  <c:v>6050.1</c:v>
                </c:pt>
                <c:pt idx="4829" formatCode="General">
                  <c:v>6052.3</c:v>
                </c:pt>
                <c:pt idx="4830" formatCode="General">
                  <c:v>6049.94</c:v>
                </c:pt>
                <c:pt idx="4831" formatCode="General">
                  <c:v>6071.79</c:v>
                </c:pt>
                <c:pt idx="4832" formatCode="General">
                  <c:v>6073.42</c:v>
                </c:pt>
                <c:pt idx="4833" formatCode="General">
                  <c:v>6067.62</c:v>
                </c:pt>
                <c:pt idx="4834" formatCode="General">
                  <c:v>6079.5</c:v>
                </c:pt>
                <c:pt idx="4835" formatCode="General">
                  <c:v>6115.29</c:v>
                </c:pt>
                <c:pt idx="4836" formatCode="General">
                  <c:v>6131.86</c:v>
                </c:pt>
                <c:pt idx="4837" formatCode="General">
                  <c:v>6135.76</c:v>
                </c:pt>
                <c:pt idx="4838" formatCode="General">
                  <c:v>6158.8</c:v>
                </c:pt>
                <c:pt idx="4839" formatCode="General">
                  <c:v>6196.18</c:v>
                </c:pt>
                <c:pt idx="4840" formatCode="General">
                  <c:v>6177.03</c:v>
                </c:pt>
                <c:pt idx="4841" formatCode="General">
                  <c:v>6179.83</c:v>
                </c:pt>
                <c:pt idx="4842" formatCode="General">
                  <c:v>6188.56</c:v>
                </c:pt>
                <c:pt idx="4843" formatCode="General">
                  <c:v>6194.67</c:v>
                </c:pt>
                <c:pt idx="4844" formatCode="General">
                  <c:v>6162.8</c:v>
                </c:pt>
                <c:pt idx="4845" formatCode="General">
                  <c:v>6157.88</c:v>
                </c:pt>
                <c:pt idx="4846" formatCode="General">
                  <c:v>6161.75</c:v>
                </c:pt>
                <c:pt idx="4847" formatCode="General">
                  <c:v>6177.46</c:v>
                </c:pt>
                <c:pt idx="4848" formatCode="General">
                  <c:v>6185.7936125161723</c:v>
                </c:pt>
                <c:pt idx="4849" formatCode="General">
                  <c:v>6193.02</c:v>
                </c:pt>
                <c:pt idx="4850" formatCode="General">
                  <c:v>6184.12</c:v>
                </c:pt>
                <c:pt idx="4851" formatCode="General">
                  <c:v>6181.93</c:v>
                </c:pt>
                <c:pt idx="4852" formatCode="General">
                  <c:v>6186.75</c:v>
                </c:pt>
                <c:pt idx="4853" formatCode="General">
                  <c:v>6201.44</c:v>
                </c:pt>
                <c:pt idx="4854" formatCode="General">
                  <c:v>6202.85</c:v>
                </c:pt>
                <c:pt idx="4855" formatCode="General">
                  <c:v>6221.53</c:v>
                </c:pt>
                <c:pt idx="4856" formatCode="General">
                  <c:v>6221.68</c:v>
                </c:pt>
                <c:pt idx="4857" formatCode="General">
                  <c:v>6214.45</c:v>
                </c:pt>
                <c:pt idx="4858" formatCode="General">
                  <c:v>6207.01</c:v>
                </c:pt>
                <c:pt idx="4859" formatCode="General">
                  <c:v>6224.8</c:v>
                </c:pt>
                <c:pt idx="4860" formatCode="General">
                  <c:v>6246.91</c:v>
                </c:pt>
                <c:pt idx="4861" formatCode="General">
                  <c:v>6251.67</c:v>
                </c:pt>
                <c:pt idx="4862" formatCode="General">
                  <c:v>6255.87</c:v>
                </c:pt>
                <c:pt idx="4863" formatCode="General">
                  <c:v>6260.94</c:v>
                </c:pt>
                <c:pt idx="4864" formatCode="General">
                  <c:v>6267.95</c:v>
                </c:pt>
                <c:pt idx="4865" formatCode="General">
                  <c:v>6282.33</c:v>
                </c:pt>
                <c:pt idx="4866" formatCode="General">
                  <c:v>6324.44</c:v>
                </c:pt>
                <c:pt idx="4867" formatCode="General">
                  <c:v>6336.0327727060712</c:v>
                </c:pt>
                <c:pt idx="4868" formatCode="General">
                  <c:v>6356.86</c:v>
                </c:pt>
                <c:pt idx="4869" formatCode="General">
                  <c:v>6400.48</c:v>
                </c:pt>
                <c:pt idx="4870" formatCode="General">
                  <c:v>6411.73</c:v>
                </c:pt>
                <c:pt idx="4871" formatCode="General">
                  <c:v>6436.85</c:v>
                </c:pt>
                <c:pt idx="4872" formatCode="General">
                  <c:v>6414.93</c:v>
                </c:pt>
                <c:pt idx="4873" formatCode="General">
                  <c:v>6437.46</c:v>
                </c:pt>
                <c:pt idx="4874" formatCode="General">
                  <c:v>6435.32</c:v>
                </c:pt>
                <c:pt idx="4875" formatCode="General">
                  <c:v>6449.66</c:v>
                </c:pt>
                <c:pt idx="4876" formatCode="General">
                  <c:v>6444.1100379861928</c:v>
                </c:pt>
                <c:pt idx="4877" formatCode="General">
                  <c:v>6409.53</c:v>
                </c:pt>
                <c:pt idx="4878" formatCode="General">
                  <c:v>6388.62</c:v>
                </c:pt>
                <c:pt idx="4879" formatCode="General">
                  <c:v>6423</c:v>
                </c:pt>
                <c:pt idx="4880" formatCode="General">
                  <c:v>6429.22</c:v>
                </c:pt>
                <c:pt idx="4881" formatCode="General">
                  <c:v>6478.03</c:v>
                </c:pt>
                <c:pt idx="4882" formatCode="General">
                  <c:v>6451.54</c:v>
                </c:pt>
                <c:pt idx="4883" formatCode="General">
                  <c:v>6450.66</c:v>
                </c:pt>
                <c:pt idx="4884" formatCode="General">
                  <c:v>6454.09</c:v>
                </c:pt>
                <c:pt idx="4885" formatCode="General">
                  <c:v>6449.74</c:v>
                </c:pt>
                <c:pt idx="4886" formatCode="General">
                  <c:v>6438.99</c:v>
                </c:pt>
                <c:pt idx="4887" formatCode="General">
                  <c:v>6424.41</c:v>
                </c:pt>
                <c:pt idx="4888" formatCode="General">
                  <c:v>6424.46</c:v>
                </c:pt>
                <c:pt idx="4889" formatCode="General">
                  <c:v>6418.29</c:v>
                </c:pt>
                <c:pt idx="4890" formatCode="General">
                  <c:v>6428.66</c:v>
                </c:pt>
                <c:pt idx="4891" formatCode="General">
                  <c:v>6452.78</c:v>
                </c:pt>
                <c:pt idx="4892" formatCode="General">
                  <c:v>6455.6</c:v>
                </c:pt>
                <c:pt idx="4893" formatCode="General">
                  <c:v>6479.04</c:v>
                </c:pt>
                <c:pt idx="4894" formatCode="General">
                  <c:v>6475.29</c:v>
                </c:pt>
                <c:pt idx="4895" formatCode="General">
                  <c:v>6483.43</c:v>
                </c:pt>
                <c:pt idx="4896" formatCode="General">
                  <c:v>6478.72</c:v>
                </c:pt>
                <c:pt idx="4897" formatCode="General">
                  <c:v>6511.2</c:v>
                </c:pt>
                <c:pt idx="4898" formatCode="General">
                  <c:v>6530.49</c:v>
                </c:pt>
                <c:pt idx="4899" formatCode="General">
                  <c:v>6544.86</c:v>
                </c:pt>
                <c:pt idx="4900" formatCode="General">
                  <c:v>6579.14</c:v>
                </c:pt>
                <c:pt idx="4901" formatCode="General">
                  <c:v>6571.71</c:v>
                </c:pt>
                <c:pt idx="4902" formatCode="General">
                  <c:v>6591.27</c:v>
                </c:pt>
                <c:pt idx="4903" formatCode="General">
                  <c:v>6590.77</c:v>
                </c:pt>
                <c:pt idx="4904" formatCode="General">
                  <c:v>6581.78</c:v>
                </c:pt>
                <c:pt idx="4905" formatCode="General">
                  <c:v>6568.95</c:v>
                </c:pt>
                <c:pt idx="4906" formatCode="General">
                  <c:v>6588.77</c:v>
                </c:pt>
                <c:pt idx="4907" formatCode="General">
                  <c:v>6617.05</c:v>
                </c:pt>
                <c:pt idx="4908" formatCode="General">
                  <c:v>6620.12</c:v>
                </c:pt>
                <c:pt idx="4909" formatCode="General">
                  <c:v>6635.36</c:v>
                </c:pt>
                <c:pt idx="4910" formatCode="General">
                  <c:v>6650.01</c:v>
                </c:pt>
                <c:pt idx="4911" formatCode="General">
                  <c:v>6657.08</c:v>
                </c:pt>
                <c:pt idx="4912" formatCode="General">
                  <c:v>6673.93</c:v>
                </c:pt>
                <c:pt idx="4913" formatCode="General">
                  <c:v>6720.71</c:v>
                </c:pt>
                <c:pt idx="4914" formatCode="General">
                  <c:v>6751.19</c:v>
                </c:pt>
                <c:pt idx="4915" formatCode="General">
                  <c:v>6760.56</c:v>
                </c:pt>
                <c:pt idx="4916" formatCode="General">
                  <c:v>6766.14</c:v>
                </c:pt>
                <c:pt idx="4917" formatCode="General">
                  <c:v>6793.61</c:v>
                </c:pt>
                <c:pt idx="4918" formatCode="General">
                  <c:v>6797.85</c:v>
                </c:pt>
                <c:pt idx="4919" formatCode="General">
                  <c:v>6788.5677873349878</c:v>
                </c:pt>
                <c:pt idx="4920" formatCode="General">
                  <c:v>6775.33</c:v>
                </c:pt>
                <c:pt idx="4921" formatCode="General">
                  <c:v>6783.88</c:v>
                </c:pt>
                <c:pt idx="4922" formatCode="General">
                  <c:v>6795.98</c:v>
                </c:pt>
                <c:pt idx="4923" formatCode="General">
                  <c:v>6774.29</c:v>
                </c:pt>
                <c:pt idx="4924" formatCode="General">
                  <c:v>6774.51</c:v>
                </c:pt>
                <c:pt idx="4925" formatCode="General">
                  <c:v>6766.28</c:v>
                </c:pt>
                <c:pt idx="4926" formatCode="General">
                  <c:v>6746.03</c:v>
                </c:pt>
                <c:pt idx="4927" formatCode="General">
                  <c:v>6736.65</c:v>
                </c:pt>
                <c:pt idx="4928" formatCode="General">
                  <c:v>6729.7681616412192</c:v>
                </c:pt>
                <c:pt idx="4929" formatCode="General">
                  <c:v>6705.7925240996647</c:v>
                </c:pt>
                <c:pt idx="4930" formatCode="General">
                  <c:v>6678.19</c:v>
                </c:pt>
                <c:pt idx="4931" formatCode="General">
                  <c:v>6647.05</c:v>
                </c:pt>
                <c:pt idx="4932" formatCode="General">
                  <c:v>6606.9959447212814</c:v>
                </c:pt>
                <c:pt idx="4933" formatCode="General">
                  <c:v>6563.08</c:v>
                </c:pt>
                <c:pt idx="4934" formatCode="General">
                  <c:v>6552.73</c:v>
                </c:pt>
                <c:pt idx="4935" formatCode="General">
                  <c:v>6590.5031030718401</c:v>
                </c:pt>
                <c:pt idx="4936" formatCode="General">
                  <c:v>6588.84</c:v>
                </c:pt>
                <c:pt idx="4937" formatCode="General">
                  <c:v>6584.18</c:v>
                </c:pt>
                <c:pt idx="4938" formatCode="General">
                  <c:v>6636.64</c:v>
                </c:pt>
                <c:pt idx="4939" formatCode="General">
                  <c:v>6650.82</c:v>
                </c:pt>
                <c:pt idx="4940" formatCode="General">
                  <c:v>6654.2130771299489</c:v>
                </c:pt>
                <c:pt idx="4941" formatCode="General">
                  <c:v>6629.05</c:v>
                </c:pt>
                <c:pt idx="4942" formatCode="General">
                  <c:v>6637.9300521646592</c:v>
                </c:pt>
                <c:pt idx="4943" formatCode="General">
                  <c:v>6655.56</c:v>
                </c:pt>
                <c:pt idx="4944" formatCode="General">
                  <c:v>6651.93</c:v>
                </c:pt>
                <c:pt idx="4945" formatCode="General">
                  <c:v>6644.97</c:v>
                </c:pt>
                <c:pt idx="4946" formatCode="General">
                  <c:v>6642.1855667176287</c:v>
                </c:pt>
                <c:pt idx="4947" formatCode="General">
                  <c:v>6649.68</c:v>
                </c:pt>
                <c:pt idx="4948" formatCode="General">
                  <c:v>6640.54</c:v>
                </c:pt>
                <c:pt idx="4949" formatCode="General">
                  <c:v>6625.3</c:v>
                </c:pt>
                <c:pt idx="4950" formatCode="General">
                  <c:v>6643.11</c:v>
                </c:pt>
                <c:pt idx="4951" formatCode="General">
                  <c:v>6624.85</c:v>
                </c:pt>
                <c:pt idx="4952" formatCode="General">
                  <c:v>6625.75</c:v>
                </c:pt>
                <c:pt idx="4953" formatCode="General">
                  <c:v>6621.74</c:v>
                </c:pt>
                <c:pt idx="4954" formatCode="General">
                  <c:v>6610.56</c:v>
                </c:pt>
                <c:pt idx="4955" formatCode="General">
                  <c:v>6608.76</c:v>
                </c:pt>
                <c:pt idx="4956" formatCode="General">
                  <c:v>6609.93</c:v>
                </c:pt>
                <c:pt idx="4957" formatCode="General">
                  <c:v>6593.96</c:v>
                </c:pt>
                <c:pt idx="4958" formatCode="General">
                  <c:v>6592.74</c:v>
                </c:pt>
                <c:pt idx="4959" formatCode="General">
                  <c:v>6580.25</c:v>
                </c:pt>
                <c:pt idx="4960" formatCode="General">
                  <c:v>6592.01</c:v>
                </c:pt>
                <c:pt idx="4961" formatCode="General">
                  <c:v>6598.51</c:v>
                </c:pt>
                <c:pt idx="4962" formatCode="General">
                  <c:v>6590.37</c:v>
                </c:pt>
                <c:pt idx="4963" formatCode="General">
                  <c:v>6577.61</c:v>
                </c:pt>
                <c:pt idx="4964" formatCode="General">
                  <c:v>6572.68</c:v>
                </c:pt>
                <c:pt idx="4965" formatCode="General">
                  <c:v>6590.96</c:v>
                </c:pt>
                <c:pt idx="4966" formatCode="General">
                  <c:v>6637.11</c:v>
                </c:pt>
                <c:pt idx="4967" formatCode="General">
                  <c:v>6653.95</c:v>
                </c:pt>
                <c:pt idx="4968" formatCode="General">
                  <c:v>6673.07</c:v>
                </c:pt>
                <c:pt idx="4969" formatCode="General">
                  <c:v>6665.13</c:v>
                </c:pt>
                <c:pt idx="4970" formatCode="General">
                  <c:v>6666.48</c:v>
                </c:pt>
                <c:pt idx="4971" formatCode="General">
                  <c:v>6674.14</c:v>
                </c:pt>
                <c:pt idx="4972" formatCode="General">
                  <c:v>6703.97</c:v>
                </c:pt>
                <c:pt idx="4973" formatCode="General">
                  <c:v>6700.05</c:v>
                </c:pt>
                <c:pt idx="4974" formatCode="General">
                  <c:v>6689.68</c:v>
                </c:pt>
                <c:pt idx="4975" formatCode="General">
                  <c:v>6692.81</c:v>
                </c:pt>
                <c:pt idx="4976" formatCode="General">
                  <c:v>6701.72</c:v>
                </c:pt>
                <c:pt idx="4977" formatCode="General">
                  <c:v>6700.67</c:v>
                </c:pt>
                <c:pt idx="4978" formatCode="General">
                  <c:v>6682.51</c:v>
                </c:pt>
                <c:pt idx="4979" formatCode="General">
                  <c:v>6685.24</c:v>
                </c:pt>
                <c:pt idx="4980" formatCode="General">
                  <c:v>6680.19</c:v>
                </c:pt>
                <c:pt idx="4981" formatCode="General">
                  <c:v>6689.85</c:v>
                </c:pt>
                <c:pt idx="4982" formatCode="General">
                  <c:v>6671.74</c:v>
                </c:pt>
                <c:pt idx="4983" formatCode="General">
                  <c:v>6681.05</c:v>
                </c:pt>
                <c:pt idx="4984" formatCode="General">
                  <c:v>6679.76</c:v>
                </c:pt>
                <c:pt idx="4985" formatCode="General">
                  <c:v>6676.41</c:v>
                </c:pt>
                <c:pt idx="4986" formatCode="General">
                  <c:v>6660.36</c:v>
                </c:pt>
                <c:pt idx="4987" formatCode="General">
                  <c:v>6664.32</c:v>
                </c:pt>
                <c:pt idx="4988" formatCode="General">
                  <c:v>6654.8</c:v>
                </c:pt>
                <c:pt idx="4989" formatCode="General">
                  <c:v>6640.2</c:v>
                </c:pt>
                <c:pt idx="4990" formatCode="General">
                  <c:v>6637.3</c:v>
                </c:pt>
                <c:pt idx="4991" formatCode="General">
                  <c:v>6609.7</c:v>
                </c:pt>
                <c:pt idx="4992" formatCode="General">
                  <c:v>6568.23</c:v>
                </c:pt>
                <c:pt idx="4993" formatCode="General">
                  <c:v>6543.67</c:v>
                </c:pt>
                <c:pt idx="4994" formatCode="General">
                  <c:v>6501.5</c:v>
                </c:pt>
                <c:pt idx="4995" formatCode="General">
                  <c:v>6502.4</c:v>
                </c:pt>
                <c:pt idx="4996" formatCode="General">
                  <c:v>6509.48</c:v>
                </c:pt>
                <c:pt idx="4997" formatCode="General">
                  <c:v>6514.81</c:v>
                </c:pt>
                <c:pt idx="4998" formatCode="General">
                  <c:v>6524.722191013775</c:v>
                </c:pt>
                <c:pt idx="4999" formatCode="General">
                  <c:v>6536.02</c:v>
                </c:pt>
                <c:pt idx="5000" formatCode="General">
                  <c:v>6545.59</c:v>
                </c:pt>
                <c:pt idx="5001" formatCode="General">
                  <c:v>6577.7</c:v>
                </c:pt>
                <c:pt idx="5002" formatCode="General">
                  <c:v>6592.6</c:v>
                </c:pt>
                <c:pt idx="5003" formatCode="General">
                  <c:v>6588.68</c:v>
                </c:pt>
                <c:pt idx="5004" formatCode="General">
                  <c:v>6595.99</c:v>
                </c:pt>
                <c:pt idx="5005" formatCode="General">
                  <c:v>6611.33</c:v>
                </c:pt>
                <c:pt idx="5006" formatCode="General">
                  <c:v>6633.36</c:v>
                </c:pt>
                <c:pt idx="5007" formatCode="General">
                  <c:v>6635.6</c:v>
                </c:pt>
                <c:pt idx="5008" formatCode="General">
                  <c:v>6645.25</c:v>
                </c:pt>
                <c:pt idx="5009" formatCode="General">
                  <c:v>6651.45</c:v>
                </c:pt>
                <c:pt idx="5010" formatCode="General">
                  <c:v>6694.37</c:v>
                </c:pt>
                <c:pt idx="5011" formatCode="General">
                  <c:v>6672.68</c:v>
                </c:pt>
                <c:pt idx="5012" formatCode="General">
                  <c:v>6669.64</c:v>
                </c:pt>
                <c:pt idx="5013" formatCode="General">
                  <c:v>6676.49</c:v>
                </c:pt>
                <c:pt idx="5014" formatCode="General">
                  <c:v>6681.41</c:v>
                </c:pt>
                <c:pt idx="5015" formatCode="General">
                  <c:v>6708.78</c:v>
                </c:pt>
                <c:pt idx="5016" formatCode="General">
                  <c:v>6717.91</c:v>
                </c:pt>
                <c:pt idx="5017" formatCode="General">
                  <c:v>6721.15</c:v>
                </c:pt>
                <c:pt idx="5018" formatCode="General">
                  <c:v>6714.23</c:v>
                </c:pt>
                <c:pt idx="5019" formatCode="General">
                  <c:v>6709.68</c:v>
                </c:pt>
                <c:pt idx="5020" formatCode="General">
                  <c:v>6688.69</c:v>
                </c:pt>
                <c:pt idx="5021" formatCode="General">
                  <c:v>6672.45</c:v>
                </c:pt>
                <c:pt idx="5022" formatCode="General">
                  <c:v>6669.56</c:v>
                </c:pt>
                <c:pt idx="5023" formatCode="General">
                  <c:v>6657.92</c:v>
                </c:pt>
                <c:pt idx="5024" formatCode="General">
                  <c:v>6654.84</c:v>
                </c:pt>
                <c:pt idx="5025" formatCode="General">
                  <c:v>6630.91</c:v>
                </c:pt>
                <c:pt idx="5026" formatCode="General">
                  <c:v>6650.44</c:v>
                </c:pt>
                <c:pt idx="5027" formatCode="General">
                  <c:v>6673.85</c:v>
                </c:pt>
                <c:pt idx="5028" formatCode="General">
                  <c:v>6667.35</c:v>
                </c:pt>
                <c:pt idx="5029" formatCode="General">
                  <c:v>6670.71</c:v>
                </c:pt>
                <c:pt idx="5030" formatCode="General">
                  <c:v>6672.91</c:v>
                </c:pt>
                <c:pt idx="5031" formatCode="General">
                  <c:v>6678.93</c:v>
                </c:pt>
                <c:pt idx="5032" formatCode="General">
                  <c:v>6703.44</c:v>
                </c:pt>
                <c:pt idx="5033" formatCode="General">
                  <c:v>6726.26</c:v>
                </c:pt>
                <c:pt idx="5034" formatCode="General">
                  <c:v>6728.32</c:v>
                </c:pt>
                <c:pt idx="5035" formatCode="General">
                  <c:v>6722.49</c:v>
                </c:pt>
                <c:pt idx="5036" formatCode="General">
                  <c:v>6714.91</c:v>
                </c:pt>
                <c:pt idx="5037" formatCode="General">
                  <c:v>6713.18</c:v>
                </c:pt>
                <c:pt idx="5038" formatCode="General">
                  <c:v>6693.36</c:v>
                </c:pt>
                <c:pt idx="5039" formatCode="General">
                  <c:v>6666.66</c:v>
                </c:pt>
                <c:pt idx="5040" formatCode="General">
                  <c:v>6698.73</c:v>
                </c:pt>
                <c:pt idx="5041" formatCode="General">
                  <c:v>6689.31</c:v>
                </c:pt>
                <c:pt idx="5042" formatCode="General">
                  <c:v>6699.63</c:v>
                </c:pt>
                <c:pt idx="5043" formatCode="General">
                  <c:v>6674.49</c:v>
                </c:pt>
                <c:pt idx="5044" formatCode="General">
                  <c:v>6681</c:v>
                </c:pt>
                <c:pt idx="5045" formatCode="General">
                  <c:v>6702.48</c:v>
                </c:pt>
                <c:pt idx="5046" formatCode="General">
                  <c:v>6723.48</c:v>
                </c:pt>
                <c:pt idx="5047" formatCode="General">
                  <c:v>6715.97</c:v>
                </c:pt>
                <c:pt idx="5048" formatCode="General">
                  <c:v>6730.23</c:v>
                </c:pt>
                <c:pt idx="5049" formatCode="General">
                  <c:v>6737.54</c:v>
                </c:pt>
                <c:pt idx="5050" formatCode="General">
                  <c:v>6753.78</c:v>
                </c:pt>
                <c:pt idx="5051" formatCode="General">
                  <c:v>6764.35</c:v>
                </c:pt>
                <c:pt idx="5052" formatCode="General">
                  <c:v>6760.51</c:v>
                </c:pt>
                <c:pt idx="5053" formatCode="General">
                  <c:v>6772.73</c:v>
                </c:pt>
                <c:pt idx="5054" formatCode="General">
                  <c:v>6802.61</c:v>
                </c:pt>
                <c:pt idx="5055" formatCode="General">
                  <c:v>6787.12</c:v>
                </c:pt>
                <c:pt idx="5056" formatCode="General">
                  <c:v>6792.62</c:v>
                </c:pt>
                <c:pt idx="5057" formatCode="General">
                  <c:v>6790.95</c:v>
                </c:pt>
                <c:pt idx="5058" formatCode="General">
                  <c:v>6797.89</c:v>
                </c:pt>
                <c:pt idx="5059" formatCode="General">
                  <c:v>6815.02</c:v>
                </c:pt>
                <c:pt idx="5060" formatCode="General">
                  <c:v>6814</c:v>
                </c:pt>
                <c:pt idx="5061" formatCode="General">
                  <c:v>6779.06</c:v>
                </c:pt>
                <c:pt idx="5062" formatCode="General">
                  <c:v>6775.03</c:v>
                </c:pt>
                <c:pt idx="5063" formatCode="General">
                  <c:v>6779.37</c:v>
                </c:pt>
                <c:pt idx="5064" formatCode="General">
                  <c:v>6789.46</c:v>
                </c:pt>
                <c:pt idx="5065" formatCode="General">
                  <c:v>6814.76</c:v>
                </c:pt>
                <c:pt idx="5066" formatCode="General">
                  <c:v>6824.86</c:v>
                </c:pt>
                <c:pt idx="5067" formatCode="General">
                  <c:v>6834.66</c:v>
                </c:pt>
                <c:pt idx="5068" formatCode="General">
                  <c:v>6877.42</c:v>
                </c:pt>
                <c:pt idx="5069" formatCode="General">
                  <c:v>6848.36</c:v>
                </c:pt>
                <c:pt idx="5070" formatCode="General">
                  <c:v>6843.61</c:v>
                </c:pt>
                <c:pt idx="5071" formatCode="General">
                  <c:v>6834.27</c:v>
                </c:pt>
                <c:pt idx="5072" formatCode="General">
                  <c:v>6833.01</c:v>
                </c:pt>
                <c:pt idx="5073" formatCode="General">
                  <c:v>6841.46</c:v>
                </c:pt>
                <c:pt idx="5074" formatCode="General">
                  <c:v>6829.46</c:v>
                </c:pt>
                <c:pt idx="5075" formatCode="General">
                  <c:v>6831.95</c:v>
                </c:pt>
                <c:pt idx="5076" formatCode="General">
                  <c:v>6838.26</c:v>
                </c:pt>
                <c:pt idx="5077" formatCode="General">
                  <c:v>6828.39</c:v>
                </c:pt>
                <c:pt idx="5078" formatCode="General">
                  <c:v>6824.13</c:v>
                </c:pt>
                <c:pt idx="5079" formatCode="General">
                  <c:v>6852.11</c:v>
                </c:pt>
                <c:pt idx="5080" formatCode="General">
                  <c:v>6859.09</c:v>
                </c:pt>
                <c:pt idx="5081" formatCode="General">
                  <c:v>6865.73</c:v>
                </c:pt>
                <c:pt idx="5082" formatCode="General">
                  <c:v>6866.79</c:v>
                </c:pt>
                <c:pt idx="5083" formatCode="General">
                  <c:v>6881.82</c:v>
                </c:pt>
                <c:pt idx="5084" formatCode="General">
                  <c:v>6897.67</c:v>
                </c:pt>
                <c:pt idx="5085" formatCode="General">
                  <c:v>6895.12</c:v>
                </c:pt>
                <c:pt idx="5086" formatCode="General">
                  <c:v>6899.07</c:v>
                </c:pt>
                <c:pt idx="5087" formatCode="General">
                  <c:v>6884.36</c:v>
                </c:pt>
                <c:pt idx="5088" formatCode="General">
                  <c:v>6882.32</c:v>
                </c:pt>
                <c:pt idx="5089" formatCode="General">
                  <c:v>6884.49</c:v>
                </c:pt>
                <c:pt idx="5090" formatCode="General">
                  <c:v>6876.78</c:v>
                </c:pt>
                <c:pt idx="5091" formatCode="General">
                  <c:v>6882.6</c:v>
                </c:pt>
                <c:pt idx="5092" formatCode="General">
                  <c:v>6920.15</c:v>
                </c:pt>
                <c:pt idx="5093" formatCode="General">
                  <c:v>6950.91</c:v>
                </c:pt>
                <c:pt idx="5094" formatCode="General">
                  <c:v>6985.23</c:v>
                </c:pt>
                <c:pt idx="5095" formatCode="General">
                  <c:v>6991.5952867840278</c:v>
                </c:pt>
                <c:pt idx="5096" formatCode="General">
                  <c:v>6991.04</c:v>
                </c:pt>
                <c:pt idx="5097" formatCode="General">
                  <c:v>6966.99</c:v>
                </c:pt>
                <c:pt idx="5098" formatCode="General">
                  <c:v>6997.87</c:v>
                </c:pt>
                <c:pt idx="5099" formatCode="General">
                  <c:v>6999.01</c:v>
                </c:pt>
                <c:pt idx="5100" formatCode="General">
                  <c:v>7018.42</c:v>
                </c:pt>
                <c:pt idx="5101" formatCode="General">
                  <c:v>7025.5</c:v>
                </c:pt>
                <c:pt idx="5102" formatCode="General">
                  <c:v>7047.16</c:v>
                </c:pt>
                <c:pt idx="5103" formatCode="General">
                  <c:v>7029.74</c:v>
                </c:pt>
                <c:pt idx="5104" formatCode="General">
                  <c:v>7000.72</c:v>
                </c:pt>
                <c:pt idx="5105" formatCode="General">
                  <c:v>6993.46</c:v>
                </c:pt>
                <c:pt idx="5106" formatCode="General">
                  <c:v>6992.12</c:v>
                </c:pt>
                <c:pt idx="5107" formatCode="General">
                  <c:v>6979.13</c:v>
                </c:pt>
                <c:pt idx="5108" formatCode="General">
                  <c:v>6952.28</c:v>
                </c:pt>
                <c:pt idx="5109" formatCode="General">
                  <c:v>6926.64</c:v>
                </c:pt>
                <c:pt idx="5110" formatCode="General">
                  <c:v>6939.66</c:v>
                </c:pt>
                <c:pt idx="5111" formatCode="General">
                  <c:v>6928.62</c:v>
                </c:pt>
                <c:pt idx="5112" formatCode="General">
                  <c:v>6917.93</c:v>
                </c:pt>
                <c:pt idx="5113" formatCode="General">
                  <c:v>6907.12</c:v>
                </c:pt>
                <c:pt idx="5114" formatCode="General">
                  <c:v>6916.5</c:v>
                </c:pt>
                <c:pt idx="5115" formatCode="General">
                  <c:v>6919.27</c:v>
                </c:pt>
                <c:pt idx="5116" formatCode="General">
                  <c:v>6918.65</c:v>
                </c:pt>
                <c:pt idx="5117" formatCode="General">
                  <c:v>6922.14</c:v>
                </c:pt>
                <c:pt idx="5118" formatCode="General">
                  <c:v>6917.73</c:v>
                </c:pt>
                <c:pt idx="5119" formatCode="General">
                  <c:v>6915.93</c:v>
                </c:pt>
                <c:pt idx="5120" formatCode="General">
                  <c:v>6893.58</c:v>
                </c:pt>
                <c:pt idx="5121" formatCode="General">
                  <c:v>6890.73</c:v>
                </c:pt>
                <c:pt idx="5122" formatCode="General">
                  <c:v>6882.76</c:v>
                </c:pt>
                <c:pt idx="5123" formatCode="General">
                  <c:v>6868.16</c:v>
                </c:pt>
                <c:pt idx="5124" formatCode="General">
                  <c:v>6850.3</c:v>
                </c:pt>
                <c:pt idx="5125" formatCode="General">
                  <c:v>6837.06</c:v>
                </c:pt>
                <c:pt idx="5126" formatCode="General">
                  <c:v>6841.43</c:v>
                </c:pt>
                <c:pt idx="5127" formatCode="General">
                  <c:v>6845.98</c:v>
                </c:pt>
                <c:pt idx="5128" formatCode="General">
                  <c:v>6830.6</c:v>
                </c:pt>
                <c:pt idx="5129" formatCode="General">
                  <c:v>6820.68</c:v>
                </c:pt>
                <c:pt idx="5130" formatCode="General">
                  <c:v>6818.42</c:v>
                </c:pt>
                <c:pt idx="5131" formatCode="General">
                  <c:v>6807.15</c:v>
                </c:pt>
                <c:pt idx="5132" formatCode="General">
                  <c:v>6803.78</c:v>
                </c:pt>
                <c:pt idx="5133" formatCode="General">
                  <c:v>6809.12</c:v>
                </c:pt>
                <c:pt idx="5134" formatCode="General">
                  <c:v>6801.43</c:v>
                </c:pt>
                <c:pt idx="5135" formatCode="General">
                  <c:v>6799.66</c:v>
                </c:pt>
                <c:pt idx="5136" formatCode="General">
                  <c:v>6803.52</c:v>
                </c:pt>
                <c:pt idx="5137" formatCode="General">
                  <c:v>6809.97</c:v>
                </c:pt>
                <c:pt idx="5138" formatCode="General">
                  <c:v>6831.76</c:v>
                </c:pt>
                <c:pt idx="5139" formatCode="General">
                  <c:v>6834.2</c:v>
                </c:pt>
                <c:pt idx="5140" formatCode="General">
                  <c:v>6844.15</c:v>
                </c:pt>
                <c:pt idx="5141" formatCode="General">
                  <c:v>6867.35</c:v>
                </c:pt>
                <c:pt idx="5142" formatCode="General">
                  <c:v>6866.44</c:v>
                </c:pt>
                <c:pt idx="5143" formatCode="General">
                  <c:v>6869.92</c:v>
                </c:pt>
                <c:pt idx="5144" formatCode="General">
                  <c:v>6856.02</c:v>
                </c:pt>
                <c:pt idx="5145" formatCode="General">
                  <c:v>6835.71</c:v>
                </c:pt>
                <c:pt idx="5146" formatCode="General">
                  <c:v>6832.52</c:v>
                </c:pt>
                <c:pt idx="5147" formatCode="General">
                  <c:v>6816.79</c:v>
                </c:pt>
                <c:pt idx="5148" formatCode="General">
                  <c:v>6797.89</c:v>
                </c:pt>
                <c:pt idx="5149" formatCode="General">
                  <c:v>6799.56</c:v>
                </c:pt>
                <c:pt idx="5150" formatCode="General">
                  <c:v>6776.23</c:v>
                </c:pt>
                <c:pt idx="5151" formatCode="General">
                  <c:v>6750</c:v>
                </c:pt>
                <c:pt idx="5152" formatCode="General">
                  <c:v>6740.09</c:v>
                </c:pt>
                <c:pt idx="5153" formatCode="General">
                  <c:v>6749.9</c:v>
                </c:pt>
                <c:pt idx="5154" formatCode="General">
                  <c:v>6774.13</c:v>
                </c:pt>
                <c:pt idx="5155" formatCode="General">
                  <c:v>6769.14</c:v>
                </c:pt>
                <c:pt idx="5156" formatCode="General">
                  <c:v>6774.49</c:v>
                </c:pt>
                <c:pt idx="5157" formatCode="General">
                  <c:v>6786.42</c:v>
                </c:pt>
                <c:pt idx="5158" formatCode="General">
                  <c:v>6771.04</c:v>
                </c:pt>
                <c:pt idx="5159" formatCode="General">
                  <c:v>6795.35</c:v>
                </c:pt>
                <c:pt idx="5160" formatCode="General">
                  <c:v>6783.67</c:v>
                </c:pt>
                <c:pt idx="5161" formatCode="General">
                  <c:v>6758.91</c:v>
                </c:pt>
                <c:pt idx="5162" formatCode="General">
                  <c:v>6744.29</c:v>
                </c:pt>
                <c:pt idx="5163" formatCode="General">
                  <c:v>6726.4</c:v>
                </c:pt>
                <c:pt idx="5164" formatCode="General">
                  <c:v>6736.11</c:v>
                </c:pt>
                <c:pt idx="5165" formatCode="General">
                  <c:v>6715.78</c:v>
                </c:pt>
                <c:pt idx="5166" formatCode="General">
                  <c:v>6716.85</c:v>
                </c:pt>
                <c:pt idx="5167" formatCode="General">
                  <c:v>6693.78</c:v>
                </c:pt>
                <c:pt idx="5168" formatCode="General">
                  <c:v>6694.74</c:v>
                </c:pt>
                <c:pt idx="5169" formatCode="General">
                  <c:v>6690.8</c:v>
                </c:pt>
                <c:pt idx="5170" formatCode="General">
                  <c:v>6685.04</c:v>
                </c:pt>
                <c:pt idx="5171" formatCode="General">
                  <c:v>6659.87</c:v>
                </c:pt>
                <c:pt idx="5172" formatCode="General">
                  <c:v>6643.7</c:v>
                </c:pt>
                <c:pt idx="5173" formatCode="General">
                  <c:v>6617.74</c:v>
                </c:pt>
                <c:pt idx="5174" formatCode="General">
                  <c:v>6627.81</c:v>
                </c:pt>
                <c:pt idx="5175" formatCode="General">
                  <c:v>6641.01</c:v>
                </c:pt>
                <c:pt idx="5176" formatCode="General">
                  <c:v>6626.47</c:v>
                </c:pt>
                <c:pt idx="5177" formatCode="General">
                  <c:v>6631.56</c:v>
                </c:pt>
                <c:pt idx="5178" formatCode="General">
                  <c:v>6618.61</c:v>
                </c:pt>
                <c:pt idx="5179" formatCode="General">
                  <c:v>6620.21</c:v>
                </c:pt>
                <c:pt idx="5180" formatCode="General">
                  <c:v>6581.9</c:v>
                </c:pt>
                <c:pt idx="5181" formatCode="General">
                  <c:v>6566.85</c:v>
                </c:pt>
                <c:pt idx="5182" formatCode="General">
                  <c:v>6553.28</c:v>
                </c:pt>
                <c:pt idx="5183" formatCode="General">
                  <c:v>6541.31</c:v>
                </c:pt>
                <c:pt idx="5184" formatCode="General">
                  <c:v>6528.16</c:v>
                </c:pt>
                <c:pt idx="5185" formatCode="General">
                  <c:v>6528.78</c:v>
                </c:pt>
                <c:pt idx="5186" formatCode="General">
                  <c:v>6522.02</c:v>
                </c:pt>
                <c:pt idx="5187" formatCode="General">
                  <c:v>6524.44</c:v>
                </c:pt>
                <c:pt idx="5188" formatCode="General">
                  <c:v>6520.35</c:v>
                </c:pt>
                <c:pt idx="5189" formatCode="General">
                  <c:v>6536.54</c:v>
                </c:pt>
                <c:pt idx="5190" formatCode="General">
                  <c:v>6562.51</c:v>
                </c:pt>
                <c:pt idx="5191" formatCode="General">
                  <c:v>6561.98</c:v>
                </c:pt>
                <c:pt idx="5192" formatCode="General">
                  <c:v>6579.8</c:v>
                </c:pt>
                <c:pt idx="5193" formatCode="General">
                  <c:v>6608.08</c:v>
                </c:pt>
                <c:pt idx="5194" formatCode="General">
                  <c:v>6614.18</c:v>
                </c:pt>
                <c:pt idx="5195" formatCode="General">
                  <c:v>6639.81</c:v>
                </c:pt>
                <c:pt idx="5196" formatCode="General">
                  <c:v>6619.36</c:v>
                </c:pt>
                <c:pt idx="5197" formatCode="General">
                  <c:v>6619.66</c:v>
                </c:pt>
                <c:pt idx="5198" formatCode="General">
                  <c:v>6601.65</c:v>
                </c:pt>
                <c:pt idx="5199" formatCode="General">
                  <c:v>6588.38</c:v>
                </c:pt>
                <c:pt idx="5200" formatCode="General">
                  <c:v>6572.3</c:v>
                </c:pt>
                <c:pt idx="5201" formatCode="General">
                  <c:v>6563.83</c:v>
                </c:pt>
                <c:pt idx="5202" formatCode="General">
                  <c:v>6552.64</c:v>
                </c:pt>
                <c:pt idx="5203" formatCode="General">
                  <c:v>6548.41</c:v>
                </c:pt>
                <c:pt idx="5204" formatCode="General">
                  <c:v>6526.01</c:v>
                </c:pt>
                <c:pt idx="5205" formatCode="General">
                  <c:v>6491.06</c:v>
                </c:pt>
                <c:pt idx="5206" formatCode="General">
                  <c:v>6469.99</c:v>
                </c:pt>
                <c:pt idx="5207" formatCode="General">
                  <c:v>6459.29</c:v>
                </c:pt>
                <c:pt idx="5208" formatCode="General">
                  <c:v>6438.06</c:v>
                </c:pt>
                <c:pt idx="5209" formatCode="General">
                  <c:v>6439.28</c:v>
                </c:pt>
                <c:pt idx="5210" formatCode="General">
                  <c:v>6420.35</c:v>
                </c:pt>
                <c:pt idx="5211" formatCode="General">
                  <c:v>6440.29</c:v>
                </c:pt>
                <c:pt idx="5212" formatCode="General">
                  <c:v>6481.75</c:v>
                </c:pt>
                <c:pt idx="5213" formatCode="General">
                  <c:v>6497.45</c:v>
                </c:pt>
                <c:pt idx="5214" formatCode="General">
                  <c:v>6497.57</c:v>
                </c:pt>
                <c:pt idx="5215" formatCode="General">
                  <c:v>6521.71</c:v>
                </c:pt>
                <c:pt idx="5216" formatCode="General">
                  <c:v>6500.41</c:v>
                </c:pt>
                <c:pt idx="5217" formatCode="General">
                  <c:v>6489.6</c:v>
                </c:pt>
                <c:pt idx="5218" formatCode="General">
                  <c:v>6498.21</c:v>
                </c:pt>
                <c:pt idx="5219" formatCode="General">
                  <c:v>6490.69</c:v>
                </c:pt>
                <c:pt idx="5220" formatCode="General">
                  <c:v>6482.27</c:v>
                </c:pt>
                <c:pt idx="5221" formatCode="General">
                  <c:v>6498.37</c:v>
                </c:pt>
                <c:pt idx="5222" formatCode="General">
                  <c:v>6453.25</c:v>
                </c:pt>
                <c:pt idx="5223" formatCode="General">
                  <c:v>6447.51</c:v>
                </c:pt>
                <c:pt idx="5224" formatCode="General">
                  <c:v>6447.41</c:v>
                </c:pt>
                <c:pt idx="5225" formatCode="General">
                  <c:v>6447.18</c:v>
                </c:pt>
                <c:pt idx="5226" formatCode="General">
                  <c:v>6419.12</c:v>
                </c:pt>
                <c:pt idx="5227" formatCode="General">
                  <c:v>6414.8</c:v>
                </c:pt>
                <c:pt idx="5228" formatCode="General">
                  <c:v>6403.97</c:v>
                </c:pt>
                <c:pt idx="5229" formatCode="General">
                  <c:v>6407.08</c:v>
                </c:pt>
                <c:pt idx="5230" formatCode="General">
                  <c:v>6386.01</c:v>
                </c:pt>
                <c:pt idx="5231" formatCode="General">
                  <c:v>6392.57</c:v>
                </c:pt>
                <c:pt idx="5232" formatCode="General">
                  <c:v>6378.44</c:v>
                </c:pt>
                <c:pt idx="5233" formatCode="General">
                  <c:v>6357.78</c:v>
                </c:pt>
                <c:pt idx="5234" formatCode="General">
                  <c:v>6347.65</c:v>
                </c:pt>
                <c:pt idx="5235" formatCode="General">
                  <c:v>6344.7</c:v>
                </c:pt>
                <c:pt idx="5236" formatCode="General">
                  <c:v>6364.44</c:v>
                </c:pt>
                <c:pt idx="5237" formatCode="General">
                  <c:v>6389.18</c:v>
                </c:pt>
                <c:pt idx="5238" formatCode="General">
                  <c:v>6419.58</c:v>
                </c:pt>
                <c:pt idx="5239" formatCode="General">
                  <c:v>6428.09</c:v>
                </c:pt>
                <c:pt idx="5240" formatCode="General">
                  <c:v>6412.24</c:v>
                </c:pt>
                <c:pt idx="5241" formatCode="General">
                  <c:v>6411.14</c:v>
                </c:pt>
                <c:pt idx="5242" formatCode="General">
                  <c:v>6400.82</c:v>
                </c:pt>
                <c:pt idx="5243" formatCode="General">
                  <c:v>6423.21</c:v>
                </c:pt>
                <c:pt idx="5244" formatCode="General">
                  <c:v>6434.28</c:v>
                </c:pt>
                <c:pt idx="5245" formatCode="General">
                  <c:v>6402.29</c:v>
                </c:pt>
                <c:pt idx="5246" formatCode="General">
                  <c:v>6381.1</c:v>
                </c:pt>
                <c:pt idx="5247" formatCode="General">
                  <c:v>6436.07</c:v>
                </c:pt>
                <c:pt idx="5248" formatCode="General">
                  <c:v>6464.08</c:v>
                </c:pt>
                <c:pt idx="5249" formatCode="General">
                  <c:v>6500.56</c:v>
                </c:pt>
                <c:pt idx="5250" formatCode="General">
                  <c:v>6498.85</c:v>
                </c:pt>
                <c:pt idx="5251" formatCode="General">
                  <c:v>6479.06</c:v>
                </c:pt>
                <c:pt idx="5252" formatCode="General">
                  <c:v>6466</c:v>
                </c:pt>
                <c:pt idx="5253" formatCode="General">
                  <c:v>6476.67</c:v>
                </c:pt>
                <c:pt idx="5254" formatCode="General">
                  <c:v>6497.01</c:v>
                </c:pt>
                <c:pt idx="5255" formatCode="General">
                  <c:v>6489.87</c:v>
                </c:pt>
                <c:pt idx="5256" formatCode="General">
                  <c:v>6476.79</c:v>
                </c:pt>
                <c:pt idx="5257" formatCode="General">
                  <c:v>6468.12</c:v>
                </c:pt>
                <c:pt idx="5258" formatCode="General">
                  <c:v>6447.81</c:v>
                </c:pt>
                <c:pt idx="5259" formatCode="General">
                  <c:v>6443.63</c:v>
                </c:pt>
                <c:pt idx="5260" formatCode="General">
                  <c:v>6449.92</c:v>
                </c:pt>
                <c:pt idx="5261" formatCode="General">
                  <c:v>6461.48</c:v>
                </c:pt>
                <c:pt idx="5262" formatCode="General">
                  <c:v>6470.53</c:v>
                </c:pt>
                <c:pt idx="5263" formatCode="General">
                  <c:v>6496.65</c:v>
                </c:pt>
                <c:pt idx="5264" formatCode="General">
                  <c:v>6507.06</c:v>
                </c:pt>
                <c:pt idx="5265" formatCode="General">
                  <c:v>6519.78</c:v>
                </c:pt>
                <c:pt idx="5266" formatCode="General">
                  <c:v>6525.38</c:v>
                </c:pt>
                <c:pt idx="5267" formatCode="General">
                  <c:v>6526.27</c:v>
                </c:pt>
                <c:pt idx="5268" formatCode="General">
                  <c:v>6531.3</c:v>
                </c:pt>
                <c:pt idx="5269" formatCode="General">
                  <c:v>6521.27</c:v>
                </c:pt>
                <c:pt idx="5270" formatCode="General">
                  <c:v>6513.69</c:v>
                </c:pt>
                <c:pt idx="5271" formatCode="General">
                  <c:v>6515.62</c:v>
                </c:pt>
                <c:pt idx="5272" formatCode="General">
                  <c:v>6523.8</c:v>
                </c:pt>
                <c:pt idx="5273" formatCode="General">
                  <c:v>6548.28</c:v>
                </c:pt>
                <c:pt idx="5274" formatCode="General">
                  <c:v>6560.86</c:v>
                </c:pt>
                <c:pt idx="5275" formatCode="General">
                  <c:v>6564.93</c:v>
                </c:pt>
                <c:pt idx="5276" formatCode="General">
                  <c:v>6561.75</c:v>
                </c:pt>
                <c:pt idx="5277" formatCode="General">
                  <c:v>6553.29</c:v>
                </c:pt>
                <c:pt idx="5278" formatCode="General">
                  <c:v>6565.51</c:v>
                </c:pt>
                <c:pt idx="5279" formatCode="General">
                  <c:v>6550.6</c:v>
                </c:pt>
                <c:pt idx="5280" formatCode="General">
                  <c:v>6547.28</c:v>
                </c:pt>
                <c:pt idx="5281" formatCode="General">
                  <c:v>6549.88</c:v>
                </c:pt>
                <c:pt idx="5282" formatCode="General">
                  <c:v>6523.79</c:v>
                </c:pt>
                <c:pt idx="5283" formatCode="General">
                  <c:v>6501.24</c:v>
                </c:pt>
                <c:pt idx="5284" formatCode="General">
                  <c:v>6495.41</c:v>
                </c:pt>
                <c:pt idx="5285" formatCode="General">
                  <c:v>6496.16</c:v>
                </c:pt>
                <c:pt idx="5286" formatCode="General">
                  <c:v>6524.71</c:v>
                </c:pt>
                <c:pt idx="5287" formatCode="General">
                  <c:v>6516.66</c:v>
                </c:pt>
                <c:pt idx="5288" formatCode="General">
                  <c:v>6503.73</c:v>
                </c:pt>
                <c:pt idx="5289" formatCode="General">
                  <c:v>6494.05</c:v>
                </c:pt>
                <c:pt idx="5290" formatCode="General">
                  <c:v>6474.38</c:v>
                </c:pt>
                <c:pt idx="5291" formatCode="General">
                  <c:v>6489.59</c:v>
                </c:pt>
                <c:pt idx="5292" formatCode="General">
                  <c:v>6500.37</c:v>
                </c:pt>
                <c:pt idx="5293" formatCode="General">
                  <c:v>6499.76</c:v>
                </c:pt>
                <c:pt idx="5294" formatCode="General">
                  <c:v>6498.69</c:v>
                </c:pt>
                <c:pt idx="5295" formatCode="General">
                  <c:v>6516.42</c:v>
                </c:pt>
                <c:pt idx="5296" formatCode="General">
                  <c:v>6506.63</c:v>
                </c:pt>
                <c:pt idx="5297" formatCode="General">
                  <c:v>6507.6</c:v>
                </c:pt>
                <c:pt idx="5298" formatCode="General">
                  <c:v>6508.77</c:v>
                </c:pt>
                <c:pt idx="5299" formatCode="General">
                  <c:v>6509.57</c:v>
                </c:pt>
                <c:pt idx="5300" formatCode="General">
                  <c:v>6524.6</c:v>
                </c:pt>
                <c:pt idx="5301" formatCode="General">
                  <c:v>6560</c:v>
                </c:pt>
                <c:pt idx="5302" formatCode="General">
                  <c:v>6567.72</c:v>
                </c:pt>
                <c:pt idx="5303" formatCode="General">
                  <c:v>6574.87</c:v>
                </c:pt>
                <c:pt idx="5304" formatCode="General">
                  <c:v>6578.59</c:v>
                </c:pt>
                <c:pt idx="5305" formatCode="General">
                  <c:v>6572.7</c:v>
                </c:pt>
                <c:pt idx="5306" formatCode="General">
                  <c:v>6595.22</c:v>
                </c:pt>
                <c:pt idx="5307" formatCode="General">
                  <c:v>6605.25</c:v>
                </c:pt>
                <c:pt idx="5308" formatCode="General">
                  <c:v>6602.16</c:v>
                </c:pt>
                <c:pt idx="5309" formatCode="General">
                  <c:v>6581.91</c:v>
                </c:pt>
                <c:pt idx="5310" formatCode="General">
                  <c:v>6551.71</c:v>
                </c:pt>
                <c:pt idx="5311" formatCode="General">
                  <c:v>6544.51</c:v>
                </c:pt>
                <c:pt idx="5312" formatCode="General">
                  <c:v>6535.16</c:v>
                </c:pt>
                <c:pt idx="5313" formatCode="General">
                  <c:v>6549.44</c:v>
                </c:pt>
                <c:pt idx="5314" formatCode="General">
                  <c:v>6547.01</c:v>
                </c:pt>
                <c:pt idx="5315" formatCode="General">
                  <c:v>6565.1</c:v>
                </c:pt>
                <c:pt idx="5316" formatCode="General">
                  <c:v>6551.71</c:v>
                </c:pt>
                <c:pt idx="5317" formatCode="General">
                  <c:v>6562.23</c:v>
                </c:pt>
                <c:pt idx="5318" formatCode="General">
                  <c:v>6553</c:v>
                </c:pt>
                <c:pt idx="5319" formatCode="General">
                  <c:v>6528.26</c:v>
                </c:pt>
                <c:pt idx="5320" formatCode="General">
                  <c:v>6520.88</c:v>
                </c:pt>
                <c:pt idx="5321" formatCode="General">
                  <c:v>6475.65</c:v>
                </c:pt>
                <c:pt idx="5322" formatCode="General">
                  <c:v>6458.88</c:v>
                </c:pt>
                <c:pt idx="5323" formatCode="General">
                  <c:v>6441.9</c:v>
                </c:pt>
                <c:pt idx="5324" formatCode="General">
                  <c:v>6428</c:v>
                </c:pt>
                <c:pt idx="5325" formatCode="General">
                  <c:v>6434.54</c:v>
                </c:pt>
                <c:pt idx="5326" formatCode="General">
                  <c:v>6427.11</c:v>
                </c:pt>
                <c:pt idx="5327" formatCode="General">
                  <c:v>6488.36</c:v>
                </c:pt>
                <c:pt idx="5328" formatCode="General">
                  <c:v>6485.03</c:v>
                </c:pt>
                <c:pt idx="5329" formatCode="General">
                  <c:v>6483.49</c:v>
                </c:pt>
                <c:pt idx="5330" formatCode="General">
                  <c:v>6475.49</c:v>
                </c:pt>
                <c:pt idx="5331" formatCode="General">
                  <c:v>6474.81</c:v>
                </c:pt>
                <c:pt idx="5332" formatCode="General">
                  <c:v>6468.16</c:v>
                </c:pt>
                <c:pt idx="5333" formatCode="General">
                  <c:v>6452.56</c:v>
                </c:pt>
                <c:pt idx="5334" formatCode="General">
                  <c:v>6437.64</c:v>
                </c:pt>
                <c:pt idx="5335" formatCode="General">
                  <c:v>6426.26</c:v>
                </c:pt>
                <c:pt idx="5336" formatCode="General">
                  <c:v>6417.66</c:v>
                </c:pt>
                <c:pt idx="5337" formatCode="General">
                  <c:v>6403.11</c:v>
                </c:pt>
                <c:pt idx="5338" formatCode="General">
                  <c:v>6397.68</c:v>
                </c:pt>
                <c:pt idx="5339" formatCode="General">
                  <c:v>6404.57</c:v>
                </c:pt>
                <c:pt idx="5340" formatCode="General">
                  <c:v>6388.54</c:v>
                </c:pt>
                <c:pt idx="5341" formatCode="General">
                  <c:v>6388.56</c:v>
                </c:pt>
                <c:pt idx="5342" formatCode="General">
                  <c:v>6388.29</c:v>
                </c:pt>
                <c:pt idx="5343" formatCode="General">
                  <c:v>6384.03</c:v>
                </c:pt>
                <c:pt idx="5344" formatCode="General">
                  <c:v>6386.61</c:v>
                </c:pt>
                <c:pt idx="5345" formatCode="General">
                  <c:v>6379.19</c:v>
                </c:pt>
                <c:pt idx="5346" formatCode="General">
                  <c:v>6375.42</c:v>
                </c:pt>
                <c:pt idx="5347" formatCode="General">
                  <c:v>6390.01</c:v>
                </c:pt>
                <c:pt idx="5348" formatCode="General">
                  <c:v>6391.56</c:v>
                </c:pt>
                <c:pt idx="5349" formatCode="General">
                  <c:v>6388.57</c:v>
                </c:pt>
                <c:pt idx="5350" formatCode="General">
                  <c:v>6385.49</c:v>
                </c:pt>
                <c:pt idx="5351" formatCode="General">
                  <c:v>6371.55</c:v>
                </c:pt>
                <c:pt idx="5352" formatCode="General">
                  <c:v>6343.61</c:v>
                </c:pt>
                <c:pt idx="5353" formatCode="General">
                  <c:v>6330.25</c:v>
                </c:pt>
                <c:pt idx="5354" formatCode="General">
                  <c:v>6313.76</c:v>
                </c:pt>
                <c:pt idx="5355" formatCode="General">
                  <c:v>6286.91</c:v>
                </c:pt>
                <c:pt idx="5356" formatCode="General">
                  <c:v>6252.41</c:v>
                </c:pt>
                <c:pt idx="5357" formatCode="General">
                  <c:v>6231.16</c:v>
                </c:pt>
                <c:pt idx="5358" formatCode="General">
                  <c:v>6210.07</c:v>
                </c:pt>
                <c:pt idx="5359" formatCode="General">
                  <c:v>6228.9</c:v>
                </c:pt>
                <c:pt idx="5360" formatCode="General">
                  <c:v>6243.17</c:v>
                </c:pt>
                <c:pt idx="5361" formatCode="General">
                  <c:v>6237.9</c:v>
                </c:pt>
                <c:pt idx="5362" formatCode="General">
                  <c:v>6249.9</c:v>
                </c:pt>
                <c:pt idx="5363" formatCode="General">
                  <c:v>6248.98</c:v>
                </c:pt>
                <c:pt idx="5364" formatCode="General">
                  <c:v>6272.94</c:v>
                </c:pt>
                <c:pt idx="5365" formatCode="General">
                  <c:v>6269</c:v>
                </c:pt>
                <c:pt idx="5366" formatCode="General">
                  <c:v>6284.79</c:v>
                </c:pt>
                <c:pt idx="5367" formatCode="General">
                  <c:v>6278.8</c:v>
                </c:pt>
                <c:pt idx="5368" formatCode="General">
                  <c:v>6283.34</c:v>
                </c:pt>
                <c:pt idx="5369" formatCode="General">
                  <c:v>6293.05</c:v>
                </c:pt>
                <c:pt idx="5370" formatCode="General">
                  <c:v>6302.26</c:v>
                </c:pt>
                <c:pt idx="5371" formatCode="General">
                  <c:v>6293.95</c:v>
                </c:pt>
                <c:pt idx="5372" formatCode="General">
                  <c:v>6263.94</c:v>
                </c:pt>
                <c:pt idx="5373" formatCode="General">
                  <c:v>6259.73</c:v>
                </c:pt>
                <c:pt idx="5374" formatCode="General">
                  <c:v>6251.36</c:v>
                </c:pt>
                <c:pt idx="5375" formatCode="General">
                  <c:v>6240.71</c:v>
                </c:pt>
                <c:pt idx="5376" formatCode="General">
                  <c:v>6224.9</c:v>
                </c:pt>
                <c:pt idx="5377" formatCode="General">
                  <c:v>6209.99</c:v>
                </c:pt>
                <c:pt idx="5378" formatCode="General">
                  <c:v>6181.25</c:v>
                </c:pt>
                <c:pt idx="5379" formatCode="General">
                  <c:v>6148.85</c:v>
                </c:pt>
                <c:pt idx="5380" formatCode="General">
                  <c:v>6126.28</c:v>
                </c:pt>
                <c:pt idx="5381" formatCode="General">
                  <c:v>6095.57</c:v>
                </c:pt>
                <c:pt idx="5382" formatCode="General">
                  <c:v>6083.48</c:v>
                </c:pt>
                <c:pt idx="5383" formatCode="General">
                  <c:v>6088.19</c:v>
                </c:pt>
                <c:pt idx="5384" formatCode="General">
                  <c:v>6104.72</c:v>
                </c:pt>
                <c:pt idx="5385" formatCode="General">
                  <c:v>6098.08</c:v>
                </c:pt>
                <c:pt idx="5386" formatCode="General">
                  <c:v>6126.11</c:v>
                </c:pt>
                <c:pt idx="5387" formatCode="General">
                  <c:v>6121.49</c:v>
                </c:pt>
                <c:pt idx="5388" formatCode="General">
                  <c:v>6120.27</c:v>
                </c:pt>
                <c:pt idx="5389" formatCode="General">
                  <c:v>6111.31</c:v>
                </c:pt>
                <c:pt idx="5390" formatCode="General">
                  <c:v>6112.77</c:v>
                </c:pt>
                <c:pt idx="5391" formatCode="General">
                  <c:v>6107.09</c:v>
                </c:pt>
                <c:pt idx="5392" formatCode="General">
                  <c:v>6080.55</c:v>
                </c:pt>
                <c:pt idx="5393" formatCode="General">
                  <c:v>6066.03</c:v>
                </c:pt>
                <c:pt idx="5394" formatCode="General">
                  <c:v>6082.65</c:v>
                </c:pt>
                <c:pt idx="5395" formatCode="General">
                  <c:v>6084.57</c:v>
                </c:pt>
                <c:pt idx="5396" formatCode="General">
                  <c:v>6091.3</c:v>
                </c:pt>
                <c:pt idx="5397" formatCode="General">
                  <c:v>6089.43</c:v>
                </c:pt>
                <c:pt idx="5398" formatCode="General">
                  <c:v>6077.96</c:v>
                </c:pt>
                <c:pt idx="5399" formatCode="General">
                  <c:v>6072.05</c:v>
                </c:pt>
                <c:pt idx="5400" formatCode="General">
                  <c:v>6071.71</c:v>
                </c:pt>
                <c:pt idx="5401" formatCode="General">
                  <c:v>6078.76</c:v>
                </c:pt>
                <c:pt idx="5402" formatCode="General">
                  <c:v>6079.18</c:v>
                </c:pt>
                <c:pt idx="5403" formatCode="General">
                  <c:v>6072.23</c:v>
                </c:pt>
                <c:pt idx="5404" formatCode="General">
                  <c:v>6052.53</c:v>
                </c:pt>
                <c:pt idx="5405" formatCode="General">
                  <c:v>6038.8</c:v>
                </c:pt>
                <c:pt idx="5406" formatCode="General">
                  <c:v>6055.36</c:v>
                </c:pt>
                <c:pt idx="5407" formatCode="General">
                  <c:v>6070.61</c:v>
                </c:pt>
                <c:pt idx="5408" formatCode="General">
                  <c:v>6103.61</c:v>
                </c:pt>
                <c:pt idx="5409" formatCode="General">
                  <c:v>6109.19</c:v>
                </c:pt>
                <c:pt idx="5410" formatCode="General">
                  <c:v>6095.56</c:v>
                </c:pt>
                <c:pt idx="5411" formatCode="General">
                  <c:v>6090.51</c:v>
                </c:pt>
                <c:pt idx="5412" formatCode="General">
                  <c:v>6087.1</c:v>
                </c:pt>
                <c:pt idx="5413" formatCode="General">
                  <c:v>6080.03</c:v>
                </c:pt>
                <c:pt idx="5414" formatCode="General">
                  <c:v>6082.23</c:v>
                </c:pt>
                <c:pt idx="5415" formatCode="General">
                  <c:v>6075.19</c:v>
                </c:pt>
                <c:pt idx="5416" formatCode="General">
                  <c:v>6077.56</c:v>
                </c:pt>
                <c:pt idx="5417" formatCode="General">
                  <c:v>6098.75</c:v>
                </c:pt>
                <c:pt idx="5418" formatCode="General">
                  <c:v>6107.19</c:v>
                </c:pt>
                <c:pt idx="5419" formatCode="General">
                  <c:v>6124.6</c:v>
                </c:pt>
                <c:pt idx="5420" formatCode="General">
                  <c:v>6139.02</c:v>
                </c:pt>
                <c:pt idx="5421" formatCode="General">
                  <c:v>6140.94</c:v>
                </c:pt>
                <c:pt idx="5422" formatCode="General">
                  <c:v>6152.87</c:v>
                </c:pt>
                <c:pt idx="5423" formatCode="General">
                  <c:v>6132.26</c:v>
                </c:pt>
                <c:pt idx="5424" formatCode="General">
                  <c:v>6113.22</c:v>
                </c:pt>
                <c:pt idx="5425" formatCode="General">
                  <c:v>6108.7</c:v>
                </c:pt>
                <c:pt idx="5426" formatCode="General">
                  <c:v>6107.54</c:v>
                </c:pt>
                <c:pt idx="5427" formatCode="General">
                  <c:v>6119.95</c:v>
                </c:pt>
                <c:pt idx="5428" formatCode="General">
                  <c:v>6192.76</c:v>
                </c:pt>
                <c:pt idx="5429" formatCode="General">
                  <c:v>6226.81</c:v>
                </c:pt>
                <c:pt idx="5430" formatCode="General">
                  <c:v>6259.69</c:v>
                </c:pt>
                <c:pt idx="5431" formatCode="General">
                  <c:v>6234.05</c:v>
                </c:pt>
                <c:pt idx="5432" formatCode="General">
                  <c:v>6229.66</c:v>
                </c:pt>
                <c:pt idx="5433" formatCode="General">
                  <c:v>6283.63</c:v>
                </c:pt>
                <c:pt idx="5434" formatCode="General">
                  <c:v>6310.39</c:v>
                </c:pt>
                <c:pt idx="5435" formatCode="General">
                  <c:v>6352.02</c:v>
                </c:pt>
                <c:pt idx="5436" formatCode="General">
                  <c:v>6272</c:v>
                </c:pt>
                <c:pt idx="5437" formatCode="General">
                  <c:v>6270.46</c:v>
                </c:pt>
                <c:pt idx="5438" formatCode="General">
                  <c:v>6254.66</c:v>
                </c:pt>
                <c:pt idx="5439" formatCode="General">
                  <c:v>6234.88</c:v>
                </c:pt>
                <c:pt idx="5440" formatCode="General">
                  <c:v>6230.83</c:v>
                </c:pt>
                <c:pt idx="5441" formatCode="General">
                  <c:v>6197.6</c:v>
                </c:pt>
                <c:pt idx="5442" formatCode="General">
                  <c:v>6184.71</c:v>
                </c:pt>
                <c:pt idx="5443" formatCode="General">
                  <c:v>6154.94</c:v>
                </c:pt>
                <c:pt idx="5444" formatCode="General">
                  <c:v>6143.19</c:v>
                </c:pt>
                <c:pt idx="5445" formatCode="General">
                  <c:v>6122.07</c:v>
                </c:pt>
                <c:pt idx="5446" formatCode="General">
                  <c:v>6098.97</c:v>
                </c:pt>
                <c:pt idx="5447" formatCode="General">
                  <c:v>6112.76</c:v>
                </c:pt>
                <c:pt idx="5448" formatCode="General">
                  <c:v>6127.66</c:v>
                </c:pt>
                <c:pt idx="5449" formatCode="General">
                  <c:v>6129.1</c:v>
                </c:pt>
                <c:pt idx="5450" formatCode="General">
                  <c:v>6156.67</c:v>
                </c:pt>
                <c:pt idx="5451" formatCode="General">
                  <c:v>6165.5</c:v>
                </c:pt>
                <c:pt idx="5452" formatCode="General">
                  <c:v>6162.21</c:v>
                </c:pt>
                <c:pt idx="5453" formatCode="General">
                  <c:v>6158</c:v>
                </c:pt>
                <c:pt idx="5454" formatCode="General">
                  <c:v>6157.89</c:v>
                </c:pt>
                <c:pt idx="5455" formatCode="General">
                  <c:v>6151.81</c:v>
                </c:pt>
                <c:pt idx="5456" formatCode="General">
                  <c:v>6138.1</c:v>
                </c:pt>
                <c:pt idx="5457" formatCode="General">
                  <c:v>6127.83</c:v>
                </c:pt>
                <c:pt idx="5458" formatCode="General">
                  <c:v>6103</c:v>
                </c:pt>
                <c:pt idx="5459" formatCode="General">
                  <c:v>6096.4907761292679</c:v>
                </c:pt>
                <c:pt idx="5460" formatCode="General">
                  <c:v>6086.0784583171917</c:v>
                </c:pt>
                <c:pt idx="5461" formatCode="General">
                  <c:v>6067.4</c:v>
                </c:pt>
                <c:pt idx="5462" formatCode="General">
                  <c:v>6053.21</c:v>
                </c:pt>
                <c:pt idx="5463" formatCode="General">
                  <c:v>6044.28</c:v>
                </c:pt>
                <c:pt idx="5464" formatCode="General">
                  <c:v>6042.32</c:v>
                </c:pt>
                <c:pt idx="5465" formatCode="General">
                  <c:v>6042.69</c:v>
                </c:pt>
                <c:pt idx="5466" formatCode="General">
                  <c:v>6061.46</c:v>
                </c:pt>
                <c:pt idx="5467" formatCode="General">
                  <c:v>6098.31</c:v>
                </c:pt>
                <c:pt idx="5468" formatCode="General">
                  <c:v>6075.9</c:v>
                </c:pt>
                <c:pt idx="5469" formatCode="General">
                  <c:v>6075.5</c:v>
                </c:pt>
                <c:pt idx="5470" formatCode="General">
                  <c:v>6088.05</c:v>
                </c:pt>
                <c:pt idx="5471" formatCode="General">
                  <c:v>6084.0811537456648</c:v>
                </c:pt>
                <c:pt idx="5472" formatCode="General">
                  <c:v>6084.5999405178409</c:v>
                </c:pt>
                <c:pt idx="5473" formatCode="General">
                  <c:v>6102.15</c:v>
                </c:pt>
                <c:pt idx="5474" formatCode="General">
                  <c:v>6096.35</c:v>
                </c:pt>
                <c:pt idx="5475" formatCode="General">
                  <c:v>6072.33</c:v>
                </c:pt>
                <c:pt idx="5476" formatCode="General">
                  <c:v>6069.88</c:v>
                </c:pt>
                <c:pt idx="5477" formatCode="General">
                  <c:v>6051.07</c:v>
                </c:pt>
                <c:pt idx="5478" formatCode="General">
                  <c:v>6053.37</c:v>
                </c:pt>
                <c:pt idx="5479" formatCode="General">
                  <c:v>6053.37</c:v>
                </c:pt>
                <c:pt idx="5480" formatCode="General">
                  <c:v>6053.16</c:v>
                </c:pt>
                <c:pt idx="5481" formatCode="General">
                  <c:v>6029.98</c:v>
                </c:pt>
                <c:pt idx="5482" formatCode="General">
                  <c:v>6025.78</c:v>
                </c:pt>
                <c:pt idx="5483" formatCode="General">
                  <c:v>5998.32</c:v>
                </c:pt>
                <c:pt idx="5484" formatCode="General">
                  <c:v>5992.82</c:v>
                </c:pt>
                <c:pt idx="5485" formatCode="General">
                  <c:v>5988.35</c:v>
                </c:pt>
                <c:pt idx="5486" formatCode="General">
                  <c:v>5980.95</c:v>
                </c:pt>
                <c:pt idx="5487" formatCode="General">
                  <c:v>5988.84</c:v>
                </c:pt>
                <c:pt idx="5488" formatCode="General">
                  <c:v>5993.11</c:v>
                </c:pt>
                <c:pt idx="5489" formatCode="General">
                  <c:v>6013.16</c:v>
                </c:pt>
                <c:pt idx="5490" formatCode="General">
                  <c:v>6043.14</c:v>
                </c:pt>
                <c:pt idx="5491" formatCode="General">
                  <c:v>6052.52</c:v>
                </c:pt>
                <c:pt idx="5492" formatCode="General">
                  <c:v>6053.68</c:v>
                </c:pt>
                <c:pt idx="5493" formatCode="General">
                  <c:v>6058.48</c:v>
                </c:pt>
                <c:pt idx="5494" formatCode="General">
                  <c:v>6057.16</c:v>
                </c:pt>
                <c:pt idx="5495" formatCode="General">
                  <c:v>6031.82</c:v>
                </c:pt>
                <c:pt idx="5496" formatCode="General">
                  <c:v>6030.04</c:v>
                </c:pt>
                <c:pt idx="5497" formatCode="General">
                  <c:v>6001.73</c:v>
                </c:pt>
                <c:pt idx="5498" formatCode="General">
                  <c:v>5984.79</c:v>
                </c:pt>
                <c:pt idx="5499" formatCode="General">
                  <c:v>5979.45</c:v>
                </c:pt>
                <c:pt idx="5500" formatCode="General">
                  <c:v>6025.19</c:v>
                </c:pt>
                <c:pt idx="5501" formatCode="General">
                  <c:v>6057.72</c:v>
                </c:pt>
                <c:pt idx="5502" formatCode="General">
                  <c:v>6040.65</c:v>
                </c:pt>
                <c:pt idx="5503" formatCode="General">
                  <c:v>6029.95</c:v>
                </c:pt>
                <c:pt idx="5504" formatCode="General">
                  <c:v>6001.12</c:v>
                </c:pt>
                <c:pt idx="5505" formatCode="General">
                  <c:v>5975.11</c:v>
                </c:pt>
                <c:pt idx="5506" formatCode="General">
                  <c:v>5959.03</c:v>
                </c:pt>
                <c:pt idx="5507" formatCode="General">
                  <c:v>5935.96</c:v>
                </c:pt>
                <c:pt idx="5508" formatCode="General">
                  <c:v>5934.37</c:v>
                </c:pt>
                <c:pt idx="5509" formatCode="General">
                  <c:v>5931.23</c:v>
                </c:pt>
                <c:pt idx="5510" formatCode="General">
                  <c:v>5951.49</c:v>
                </c:pt>
                <c:pt idx="5511" formatCode="General">
                  <c:v>5937.66</c:v>
                </c:pt>
                <c:pt idx="5512" formatCode="General">
                  <c:v>5946.21</c:v>
                </c:pt>
                <c:pt idx="5513" formatCode="General">
                  <c:v>5963.1</c:v>
                </c:pt>
                <c:pt idx="5514" formatCode="General">
                  <c:v>5976.33</c:v>
                </c:pt>
                <c:pt idx="5515" formatCode="General">
                  <c:v>5978.96</c:v>
                </c:pt>
                <c:pt idx="5516" formatCode="General">
                  <c:v>5983.78</c:v>
                </c:pt>
                <c:pt idx="5517" formatCode="General">
                  <c:v>5988.22</c:v>
                </c:pt>
                <c:pt idx="5518" formatCode="General">
                  <c:v>5989.85</c:v>
                </c:pt>
                <c:pt idx="5519" formatCode="General">
                  <c:v>5974.65</c:v>
                </c:pt>
                <c:pt idx="5520" formatCode="General">
                  <c:v>5986.1</c:v>
                </c:pt>
                <c:pt idx="5521" formatCode="General">
                  <c:v>5979.9</c:v>
                </c:pt>
                <c:pt idx="5522" formatCode="General">
                  <c:v>5964.23</c:v>
                </c:pt>
                <c:pt idx="5523" formatCode="General">
                  <c:v>5964.86</c:v>
                </c:pt>
                <c:pt idx="5524" formatCode="General">
                  <c:v>5952.09</c:v>
                </c:pt>
                <c:pt idx="5525" formatCode="General">
                  <c:v>5949.23</c:v>
                </c:pt>
                <c:pt idx="5526" formatCode="General">
                  <c:v>5954.34</c:v>
                </c:pt>
                <c:pt idx="5527" formatCode="General">
                  <c:v>5956.12</c:v>
                </c:pt>
                <c:pt idx="5528" formatCode="General">
                  <c:v>5976.2</c:v>
                </c:pt>
                <c:pt idx="5529" formatCode="General">
                  <c:v>5993.09</c:v>
                </c:pt>
                <c:pt idx="5530" formatCode="General">
                  <c:v>5986.63</c:v>
                </c:pt>
                <c:pt idx="5531" formatCode="General">
                  <c:v>5978.22</c:v>
                </c:pt>
                <c:pt idx="5532" formatCode="General">
                  <c:v>5971.11</c:v>
                </c:pt>
                <c:pt idx="5533" formatCode="General">
                  <c:v>5972.77</c:v>
                </c:pt>
                <c:pt idx="5534" formatCode="General">
                  <c:v>5974.07</c:v>
                </c:pt>
                <c:pt idx="5535" formatCode="General">
                  <c:v>5974.02</c:v>
                </c:pt>
                <c:pt idx="5536" formatCode="General">
                  <c:v>5969.67</c:v>
                </c:pt>
                <c:pt idx="5537" formatCode="General">
                  <c:v>5984.17</c:v>
                </c:pt>
                <c:pt idx="5538" formatCode="General">
                  <c:v>6006.12</c:v>
                </c:pt>
                <c:pt idx="5539" formatCode="General">
                  <c:v>5998.08</c:v>
                </c:pt>
                <c:pt idx="5540" formatCode="General">
                  <c:v>5999.99</c:v>
                </c:pt>
                <c:pt idx="5541" formatCode="General">
                  <c:v>5999.4</c:v>
                </c:pt>
                <c:pt idx="5542" formatCode="General">
                  <c:v>5999.59</c:v>
                </c:pt>
                <c:pt idx="5543" formatCode="General">
                  <c:v>6020.92</c:v>
                </c:pt>
                <c:pt idx="5544" formatCode="General">
                  <c:v>6015.26</c:v>
                </c:pt>
                <c:pt idx="5545" formatCode="General">
                  <c:v>5988.34</c:v>
                </c:pt>
                <c:pt idx="5546" formatCode="General">
                  <c:v>5982.71</c:v>
                </c:pt>
                <c:pt idx="5547" formatCode="General">
                  <c:v>5991.28</c:v>
                </c:pt>
                <c:pt idx="5548" formatCode="General">
                  <c:v>5999.49</c:v>
                </c:pt>
                <c:pt idx="5549" formatCode="General">
                  <c:v>6015.54</c:v>
                </c:pt>
                <c:pt idx="5550" formatCode="General">
                  <c:v>6036.42</c:v>
                </c:pt>
                <c:pt idx="5551" formatCode="General">
                  <c:v>6049.51</c:v>
                </c:pt>
                <c:pt idx="5552" formatCode="General">
                  <c:v>6110.07</c:v>
                </c:pt>
                <c:pt idx="5553" formatCode="General">
                  <c:v>6118</c:v>
                </c:pt>
                <c:pt idx="5554" formatCode="General">
                  <c:v>6142.77</c:v>
                </c:pt>
                <c:pt idx="5555" formatCode="General">
                  <c:v>6171.7</c:v>
                </c:pt>
                <c:pt idx="5556" formatCode="General">
                  <c:v>6207.65</c:v>
                </c:pt>
                <c:pt idx="5557" formatCode="General">
                  <c:v>6249.94</c:v>
                </c:pt>
                <c:pt idx="5558" formatCode="General">
                  <c:v>6344.25</c:v>
                </c:pt>
                <c:pt idx="5559" formatCode="General">
                  <c:v>6345.96</c:v>
                </c:pt>
                <c:pt idx="5560" formatCode="General">
                  <c:v>6345.81</c:v>
                </c:pt>
                <c:pt idx="5561" formatCode="General">
                  <c:v>6291.31</c:v>
                </c:pt>
                <c:pt idx="5562" formatCode="General">
                  <c:v>6277.48</c:v>
                </c:pt>
                <c:pt idx="5563" formatCode="General">
                  <c:v>6279.52</c:v>
                </c:pt>
                <c:pt idx="5564" formatCode="General">
                  <c:v>6293.22</c:v>
                </c:pt>
                <c:pt idx="5565" formatCode="General">
                  <c:v>6247.32</c:v>
                </c:pt>
                <c:pt idx="5566" formatCode="General">
                  <c:v>6252.61</c:v>
                </c:pt>
                <c:pt idx="5567" formatCode="General">
                  <c:v>6232.01</c:v>
                </c:pt>
                <c:pt idx="5568" formatCode="General">
                  <c:v>6224</c:v>
                </c:pt>
                <c:pt idx="5569" formatCode="General">
                  <c:v>6239.06</c:v>
                </c:pt>
                <c:pt idx="5570" formatCode="General">
                  <c:v>6234.38</c:v>
                </c:pt>
                <c:pt idx="5571" formatCode="General">
                  <c:v>6229.92</c:v>
                </c:pt>
                <c:pt idx="5572" formatCode="General">
                  <c:v>6245.14</c:v>
                </c:pt>
                <c:pt idx="5573" formatCode="General">
                  <c:v>6252.49</c:v>
                </c:pt>
                <c:pt idx="5574" formatCode="General">
                  <c:v>6246.21</c:v>
                </c:pt>
                <c:pt idx="5575" formatCode="General">
                  <c:v>6248.15</c:v>
                </c:pt>
                <c:pt idx="5576" formatCode="General">
                  <c:v>6245.62</c:v>
                </c:pt>
                <c:pt idx="5577" formatCode="General">
                  <c:v>6255.71</c:v>
                </c:pt>
                <c:pt idx="5578" formatCode="General">
                  <c:v>6265.27</c:v>
                </c:pt>
                <c:pt idx="5579" formatCode="General">
                  <c:v>6253.99</c:v>
                </c:pt>
                <c:pt idx="5580" formatCode="General">
                  <c:v>6248.16</c:v>
                </c:pt>
                <c:pt idx="5581" formatCode="General">
                  <c:v>6241.75</c:v>
                </c:pt>
                <c:pt idx="5582" formatCode="General">
                  <c:v>6234.8</c:v>
                </c:pt>
                <c:pt idx="5583" formatCode="General">
                  <c:v>6215.57</c:v>
                </c:pt>
                <c:pt idx="5584" formatCode="General">
                  <c:v>6212.05</c:v>
                </c:pt>
                <c:pt idx="5585" formatCode="General">
                  <c:v>6189.37</c:v>
                </c:pt>
                <c:pt idx="5586" formatCode="General">
                  <c:v>6176.12</c:v>
                </c:pt>
                <c:pt idx="5587" formatCode="General">
                  <c:v>6184.45</c:v>
                </c:pt>
                <c:pt idx="5588" formatCode="General">
                  <c:v>6179.51</c:v>
                </c:pt>
                <c:pt idx="5589" formatCode="General">
                  <c:v>6190.94</c:v>
                </c:pt>
                <c:pt idx="5590" formatCode="General">
                  <c:v>6205.64</c:v>
                </c:pt>
                <c:pt idx="5591" formatCode="General">
                  <c:v>6212.95</c:v>
                </c:pt>
                <c:pt idx="5592" formatCode="General">
                  <c:v>6231.05</c:v>
                </c:pt>
                <c:pt idx="5593" formatCode="General">
                  <c:v>6235.29</c:v>
                </c:pt>
                <c:pt idx="5594" formatCode="General">
                  <c:v>6252.99</c:v>
                </c:pt>
                <c:pt idx="5595" formatCode="General">
                  <c:v>6263.92</c:v>
                </c:pt>
                <c:pt idx="5596" formatCode="General">
                  <c:v>6281.4</c:v>
                </c:pt>
                <c:pt idx="5597" formatCode="General">
                  <c:v>6301.76</c:v>
                </c:pt>
                <c:pt idx="5598" formatCode="General">
                  <c:v>6311.51</c:v>
                </c:pt>
                <c:pt idx="5599" formatCode="General">
                  <c:v>6328.02</c:v>
                </c:pt>
                <c:pt idx="5600" formatCode="General">
                  <c:v>6327.83</c:v>
                </c:pt>
                <c:pt idx="5601" formatCode="General">
                  <c:v>6331.02</c:v>
                </c:pt>
                <c:pt idx="5602" formatCode="General">
                  <c:v>6329.43</c:v>
                </c:pt>
                <c:pt idx="5603" formatCode="General">
                  <c:v>6328.82</c:v>
                </c:pt>
                <c:pt idx="5604" formatCode="General">
                  <c:v>6341.15</c:v>
                </c:pt>
                <c:pt idx="5605" formatCode="General">
                  <c:v>6326.44</c:v>
                </c:pt>
                <c:pt idx="5606" formatCode="General">
                  <c:v>6299.82</c:v>
                </c:pt>
                <c:pt idx="5607" formatCode="General">
                  <c:v>6293.2</c:v>
                </c:pt>
                <c:pt idx="5608" formatCode="General">
                  <c:v>6291.83</c:v>
                </c:pt>
                <c:pt idx="5609" formatCode="General">
                  <c:v>6281.27</c:v>
                </c:pt>
                <c:pt idx="5610" formatCode="General">
                  <c:v>6285.17</c:v>
                </c:pt>
                <c:pt idx="5611" formatCode="General">
                  <c:v>6270.69</c:v>
                </c:pt>
                <c:pt idx="5612" formatCode="General">
                  <c:v>6276.81</c:v>
                </c:pt>
                <c:pt idx="5613" formatCode="General">
                  <c:v>6277.41</c:v>
                </c:pt>
                <c:pt idx="5614" formatCode="General">
                  <c:v>6264.03</c:v>
                </c:pt>
                <c:pt idx="5615" formatCode="General">
                  <c:v>6267.56</c:v>
                </c:pt>
                <c:pt idx="5616" formatCode="General">
                  <c:v>6265.0576714902854</c:v>
                </c:pt>
                <c:pt idx="5617" formatCode="General">
                  <c:v>6256.85</c:v>
                </c:pt>
                <c:pt idx="5618" formatCode="General">
                  <c:v>6212.91</c:v>
                </c:pt>
                <c:pt idx="5619" formatCode="General">
                  <c:v>6210.89</c:v>
                </c:pt>
                <c:pt idx="5620" formatCode="General">
                  <c:v>6200.81</c:v>
                </c:pt>
                <c:pt idx="5621" formatCode="General">
                  <c:v>6218.51</c:v>
                </c:pt>
                <c:pt idx="5622" formatCode="General">
                  <c:v>6212.03</c:v>
                </c:pt>
                <c:pt idx="5623" formatCode="General">
                  <c:v>6236.98</c:v>
                </c:pt>
                <c:pt idx="5624" formatCode="General">
                  <c:v>6216.96</c:v>
                </c:pt>
                <c:pt idx="5625" formatCode="General">
                  <c:v>6226.94</c:v>
                </c:pt>
                <c:pt idx="5626" formatCode="General">
                  <c:v>6230.13</c:v>
                </c:pt>
                <c:pt idx="5627" formatCode="General">
                  <c:v>6246.47</c:v>
                </c:pt>
                <c:pt idx="5628" formatCode="General">
                  <c:v>6277.4828574376343</c:v>
                </c:pt>
                <c:pt idx="5629" formatCode="General">
                  <c:v>6288.22</c:v>
                </c:pt>
                <c:pt idx="5630" formatCode="General">
                  <c:v>6300.42</c:v>
                </c:pt>
                <c:pt idx="5631" formatCode="General">
                  <c:v>6309.4</c:v>
                </c:pt>
                <c:pt idx="5632" formatCode="General">
                  <c:v>6286.87</c:v>
                </c:pt>
                <c:pt idx="5633" formatCode="General">
                  <c:v>6267.51</c:v>
                </c:pt>
                <c:pt idx="5634" formatCode="General">
                  <c:v>6271.62</c:v>
                </c:pt>
                <c:pt idx="5635" formatCode="General">
                  <c:v>6262.86</c:v>
                </c:pt>
                <c:pt idx="5636" formatCode="General">
                  <c:v>6255.63</c:v>
                </c:pt>
                <c:pt idx="5637" formatCode="General">
                  <c:v>6261.8</c:v>
                </c:pt>
                <c:pt idx="5638" formatCode="General">
                  <c:v>6262.25</c:v>
                </c:pt>
                <c:pt idx="5639" formatCode="General">
                  <c:v>6270.29</c:v>
                </c:pt>
                <c:pt idx="5640" formatCode="General">
                  <c:v>6271.57</c:v>
                </c:pt>
                <c:pt idx="5641" formatCode="General">
                  <c:v>6279.36</c:v>
                </c:pt>
                <c:pt idx="5642" formatCode="General">
                  <c:v>6282.79</c:v>
                </c:pt>
                <c:pt idx="5643" formatCode="General">
                  <c:v>6284.8</c:v>
                </c:pt>
                <c:pt idx="5644" formatCode="General">
                  <c:v>6283.13</c:v>
                </c:pt>
                <c:pt idx="5645" formatCode="General">
                  <c:v>6288.56</c:v>
                </c:pt>
                <c:pt idx="5646" formatCode="General">
                  <c:v>6289.52</c:v>
                </c:pt>
                <c:pt idx="5647" formatCode="General">
                  <c:v>6303.24</c:v>
                </c:pt>
                <c:pt idx="5648" formatCode="General">
                  <c:v>6303.55</c:v>
                </c:pt>
                <c:pt idx="5649" formatCode="General">
                  <c:v>6308.27</c:v>
                </c:pt>
                <c:pt idx="5650" formatCode="General">
                  <c:v>6322.12</c:v>
                </c:pt>
                <c:pt idx="5651" formatCode="General">
                  <c:v>6311.2</c:v>
                </c:pt>
                <c:pt idx="5652" formatCode="General">
                  <c:v>6321.51</c:v>
                </c:pt>
                <c:pt idx="5653" formatCode="General">
                  <c:v>6333.49</c:v>
                </c:pt>
                <c:pt idx="5654" formatCode="General">
                  <c:v>6329.45</c:v>
                </c:pt>
                <c:pt idx="5655" formatCode="General">
                  <c:v>6331.5</c:v>
                </c:pt>
                <c:pt idx="5656" formatCode="General">
                  <c:v>6327.81</c:v>
                </c:pt>
                <c:pt idx="5657" formatCode="General">
                  <c:v>6322.55</c:v>
                </c:pt>
                <c:pt idx="5658" formatCode="General">
                  <c:v>6313.75</c:v>
                </c:pt>
                <c:pt idx="5659" formatCode="General">
                  <c:v>6316.22</c:v>
                </c:pt>
                <c:pt idx="5660" formatCode="General">
                  <c:v>6320.41</c:v>
                </c:pt>
                <c:pt idx="5661" formatCode="General">
                  <c:v>6309.09</c:v>
                </c:pt>
                <c:pt idx="5662" formatCode="General">
                  <c:v>6309.03</c:v>
                </c:pt>
                <c:pt idx="5663" formatCode="General">
                  <c:v>6305.38</c:v>
                </c:pt>
                <c:pt idx="5664" formatCode="General">
                  <c:v>6297.55</c:v>
                </c:pt>
                <c:pt idx="5665" formatCode="General">
                  <c:v>6290.9226710424919</c:v>
                </c:pt>
                <c:pt idx="5666" formatCode="General">
                  <c:v>6290.6468352724005</c:v>
                </c:pt>
                <c:pt idx="5667" formatCode="General">
                  <c:v>6301.9207819577159</c:v>
                </c:pt>
                <c:pt idx="5668" formatCode="General">
                  <c:v>6318.02</c:v>
                </c:pt>
                <c:pt idx="5669" formatCode="General">
                  <c:v>6314.04</c:v>
                </c:pt>
                <c:pt idx="5670" formatCode="General">
                  <c:v>6349.39</c:v>
                </c:pt>
                <c:pt idx="5671" formatCode="General">
                  <c:v>6359.99</c:v>
                </c:pt>
                <c:pt idx="5672" formatCode="General">
                  <c:v>6410.53</c:v>
                </c:pt>
                <c:pt idx="5673" formatCode="General">
                  <c:v>6416.1</c:v>
                </c:pt>
                <c:pt idx="5674" formatCode="General">
                  <c:v>6430.25</c:v>
                </c:pt>
                <c:pt idx="5675" formatCode="General">
                  <c:v>6432.62</c:v>
                </c:pt>
                <c:pt idx="5676" formatCode="General">
                  <c:v>6429.51</c:v>
                </c:pt>
                <c:pt idx="5677" formatCode="General">
                  <c:v>6449.78</c:v>
                </c:pt>
                <c:pt idx="5678" formatCode="General">
                  <c:v>6478.91</c:v>
                </c:pt>
                <c:pt idx="5679" formatCode="General">
                  <c:v>6492.79</c:v>
                </c:pt>
                <c:pt idx="5680" formatCode="General">
                  <c:v>6552.06</c:v>
                </c:pt>
                <c:pt idx="5681" formatCode="General">
                  <c:v>6558.53</c:v>
                </c:pt>
                <c:pt idx="5682" formatCode="General">
                  <c:v>6563.01</c:v>
                </c:pt>
                <c:pt idx="5683" formatCode="General">
                  <c:v>6578.23</c:v>
                </c:pt>
                <c:pt idx="5684" formatCode="General">
                  <c:v>6590.88</c:v>
                </c:pt>
                <c:pt idx="5685" formatCode="General">
                  <c:v>6604.06</c:v>
                </c:pt>
                <c:pt idx="5686" formatCode="General">
                  <c:v>6622.58</c:v>
                </c:pt>
                <c:pt idx="5687" formatCode="General">
                  <c:v>6608.38</c:v>
                </c:pt>
                <c:pt idx="5688" formatCode="General">
                  <c:v>6610.12</c:v>
                </c:pt>
                <c:pt idx="5689" formatCode="General">
                  <c:v>6610.72</c:v>
                </c:pt>
                <c:pt idx="5690" formatCode="General">
                  <c:v>6667.73</c:v>
                </c:pt>
                <c:pt idx="5691" formatCode="General">
                  <c:v>6717.09</c:v>
                </c:pt>
                <c:pt idx="5692" formatCode="General">
                  <c:v>6713.79</c:v>
                </c:pt>
                <c:pt idx="5693" formatCode="General">
                  <c:v>6723.09</c:v>
                </c:pt>
                <c:pt idx="5694" formatCode="General">
                  <c:v>6712.12</c:v>
                </c:pt>
                <c:pt idx="5695" formatCode="General">
                  <c:v>6718.9</c:v>
                </c:pt>
                <c:pt idx="5696" formatCode="General">
                  <c:v>6719.16</c:v>
                </c:pt>
                <c:pt idx="5697" formatCode="General">
                  <c:v>6717.14</c:v>
                </c:pt>
                <c:pt idx="5698" formatCode="General">
                  <c:v>6716.89</c:v>
                </c:pt>
                <c:pt idx="5699" formatCode="General">
                  <c:v>6710.74</c:v>
                </c:pt>
                <c:pt idx="5700" formatCode="General">
                  <c:v>6709.51</c:v>
                </c:pt>
                <c:pt idx="5701" formatCode="General">
                  <c:v>6706.14</c:v>
                </c:pt>
                <c:pt idx="5702" formatCode="General">
                  <c:v>6692.81</c:v>
                </c:pt>
                <c:pt idx="5703" formatCode="General">
                  <c:v>6695.82</c:v>
                </c:pt>
                <c:pt idx="5704" formatCode="General">
                  <c:v>6696.33</c:v>
                </c:pt>
                <c:pt idx="5705" formatCode="General">
                  <c:v>6693.26</c:v>
                </c:pt>
                <c:pt idx="5706" formatCode="General">
                  <c:v>6700.2</c:v>
                </c:pt>
                <c:pt idx="5707" formatCode="General">
                  <c:v>6698.09</c:v>
                </c:pt>
                <c:pt idx="5708" formatCode="General">
                  <c:v>6698.49</c:v>
                </c:pt>
                <c:pt idx="5709" formatCode="General">
                  <c:v>6713.88</c:v>
                </c:pt>
                <c:pt idx="5710" formatCode="General">
                  <c:v>6699.2</c:v>
                </c:pt>
                <c:pt idx="5711" formatCode="General">
                  <c:v>6692.24</c:v>
                </c:pt>
                <c:pt idx="5712" formatCode="General">
                  <c:v>6706.82</c:v>
                </c:pt>
                <c:pt idx="5713" formatCode="General">
                  <c:v>6707.42</c:v>
                </c:pt>
                <c:pt idx="5714" formatCode="General">
                  <c:v>6715.75</c:v>
                </c:pt>
                <c:pt idx="5715" formatCode="General">
                  <c:v>6715.22</c:v>
                </c:pt>
                <c:pt idx="5716" formatCode="General">
                  <c:v>6712.01</c:v>
                </c:pt>
                <c:pt idx="5717" formatCode="General">
                  <c:v>6718.01</c:v>
                </c:pt>
                <c:pt idx="5718" formatCode="General">
                  <c:v>6718.93</c:v>
                </c:pt>
                <c:pt idx="5719" formatCode="General">
                  <c:v>6735.06</c:v>
                </c:pt>
                <c:pt idx="5720" formatCode="General">
                  <c:v>6741.77</c:v>
                </c:pt>
                <c:pt idx="5721" formatCode="General">
                  <c:v>6752.61</c:v>
                </c:pt>
                <c:pt idx="5722" formatCode="General">
                  <c:v>6761.69</c:v>
                </c:pt>
                <c:pt idx="5723" formatCode="General">
                  <c:v>6781.9</c:v>
                </c:pt>
                <c:pt idx="5724" formatCode="General">
                  <c:v>6789.81</c:v>
                </c:pt>
                <c:pt idx="5725" formatCode="General">
                  <c:v>6799.89</c:v>
                </c:pt>
                <c:pt idx="5726" formatCode="General">
                  <c:v>6823.76</c:v>
                </c:pt>
                <c:pt idx="5727" formatCode="General">
                  <c:v>6846.71</c:v>
                </c:pt>
                <c:pt idx="5728" formatCode="General">
                  <c:v>6854.79</c:v>
                </c:pt>
                <c:pt idx="5729" formatCode="General">
                  <c:v>6909.53</c:v>
                </c:pt>
                <c:pt idx="5730" formatCode="General">
                  <c:v>6940.43</c:v>
                </c:pt>
                <c:pt idx="5731" formatCode="General">
                  <c:v>6943.36</c:v>
                </c:pt>
                <c:pt idx="5732" formatCode="General">
                  <c:v>6945.02</c:v>
                </c:pt>
                <c:pt idx="5733" formatCode="General">
                  <c:v>6940.26</c:v>
                </c:pt>
                <c:pt idx="5734" formatCode="General">
                  <c:v>6944.46</c:v>
                </c:pt>
                <c:pt idx="5735" formatCode="General">
                  <c:v>7012.16</c:v>
                </c:pt>
                <c:pt idx="5736" formatCode="General">
                  <c:v>7012.39</c:v>
                </c:pt>
                <c:pt idx="5737" formatCode="General">
                  <c:v>7018.61</c:v>
                </c:pt>
                <c:pt idx="5738" formatCode="General">
                  <c:v>7026.57</c:v>
                </c:pt>
                <c:pt idx="5739" formatCode="General">
                  <c:v>7044.03</c:v>
                </c:pt>
                <c:pt idx="5740" formatCode="General">
                  <c:v>7052.72</c:v>
                </c:pt>
                <c:pt idx="5741" formatCode="General">
                  <c:v>7063.56</c:v>
                </c:pt>
                <c:pt idx="5742" formatCode="General">
                  <c:v>7083.44</c:v>
                </c:pt>
                <c:pt idx="5743" formatCode="General">
                  <c:v>7079.66</c:v>
                </c:pt>
                <c:pt idx="5744" formatCode="General">
                  <c:v>7090.1</c:v>
                </c:pt>
                <c:pt idx="5745" formatCode="General">
                  <c:v>7099.38</c:v>
                </c:pt>
                <c:pt idx="5746" formatCode="General">
                  <c:v>7098.77</c:v>
                </c:pt>
                <c:pt idx="5747" formatCode="General">
                  <c:v>7118.22</c:v>
                </c:pt>
                <c:pt idx="5748" formatCode="General">
                  <c:v>7139.72</c:v>
                </c:pt>
                <c:pt idx="5749" formatCode="General">
                  <c:v>7176.42</c:v>
                </c:pt>
                <c:pt idx="5750" formatCode="General">
                  <c:v>7213.02</c:v>
                </c:pt>
                <c:pt idx="5751" formatCode="General">
                  <c:v>7170.66</c:v>
                </c:pt>
                <c:pt idx="5752" formatCode="General">
                  <c:v>7152.83</c:v>
                </c:pt>
                <c:pt idx="5753" formatCode="General">
                  <c:v>7172.88</c:v>
                </c:pt>
                <c:pt idx="5754" formatCode="General">
                  <c:v>7178.62</c:v>
                </c:pt>
                <c:pt idx="5755" formatCode="General">
                  <c:v>7257.82</c:v>
                </c:pt>
                <c:pt idx="5756" formatCode="General">
                  <c:v>7263.49</c:v>
                </c:pt>
                <c:pt idx="5757" formatCode="General">
                  <c:v>7259.29</c:v>
                </c:pt>
                <c:pt idx="5758" formatCode="General">
                  <c:v>7231.97</c:v>
                </c:pt>
                <c:pt idx="5759" formatCode="General">
                  <c:v>7250</c:v>
                </c:pt>
                <c:pt idx="5760" formatCode="General">
                  <c:v>7252.15</c:v>
                </c:pt>
                <c:pt idx="5761" formatCode="General">
                  <c:v>7248.53</c:v>
                </c:pt>
                <c:pt idx="5762" formatCode="General">
                  <c:v>7285.81</c:v>
                </c:pt>
                <c:pt idx="5763" formatCode="General">
                  <c:v>7296.2</c:v>
                </c:pt>
                <c:pt idx="5764" formatCode="General">
                  <c:v>7299.29</c:v>
                </c:pt>
                <c:pt idx="5765" formatCode="General">
                  <c:v>7300.8</c:v>
                </c:pt>
                <c:pt idx="5766" formatCode="General">
                  <c:v>7312.2</c:v>
                </c:pt>
                <c:pt idx="5767" formatCode="General">
                  <c:v>7340.46</c:v>
                </c:pt>
                <c:pt idx="5768" formatCode="General">
                  <c:v>7339.67</c:v>
                </c:pt>
                <c:pt idx="5769" formatCode="General">
                  <c:v>7338.28</c:v>
                </c:pt>
                <c:pt idx="5770" formatCode="General">
                  <c:v>7337.89</c:v>
                </c:pt>
                <c:pt idx="5771" formatCode="General">
                  <c:v>7297.78</c:v>
                </c:pt>
                <c:pt idx="5772" formatCode="General">
                  <c:v>7303.26</c:v>
                </c:pt>
                <c:pt idx="5773" formatCode="General">
                  <c:v>7307.38</c:v>
                </c:pt>
                <c:pt idx="5774" formatCode="General">
                  <c:v>7327.11</c:v>
                </c:pt>
                <c:pt idx="5775" formatCode="General">
                  <c:v>7323.37</c:v>
                </c:pt>
                <c:pt idx="5776" formatCode="General">
                  <c:v>7341.12</c:v>
                </c:pt>
                <c:pt idx="5777" formatCode="General">
                  <c:v>7363.36</c:v>
                </c:pt>
                <c:pt idx="5778" formatCode="General">
                  <c:v>7385.02</c:v>
                </c:pt>
                <c:pt idx="5779" formatCode="General">
                  <c:v>7417.32</c:v>
                </c:pt>
                <c:pt idx="5780" formatCode="General">
                  <c:v>7431.35</c:v>
                </c:pt>
                <c:pt idx="5781" formatCode="General">
                  <c:v>7445.65</c:v>
                </c:pt>
                <c:pt idx="5782" formatCode="General">
                  <c:v>7494.11</c:v>
                </c:pt>
                <c:pt idx="5783" formatCode="General">
                  <c:v>7499.49</c:v>
                </c:pt>
                <c:pt idx="5784" formatCode="General">
                  <c:v>7472</c:v>
                </c:pt>
                <c:pt idx="5785" formatCode="General">
                  <c:v>7496.93</c:v>
                </c:pt>
                <c:pt idx="5786" formatCode="General">
                  <c:v>7498.86</c:v>
                </c:pt>
                <c:pt idx="5787" formatCode="General">
                  <c:v>7501.25</c:v>
                </c:pt>
                <c:pt idx="5788" formatCode="General">
                  <c:v>7490.77</c:v>
                </c:pt>
                <c:pt idx="5789" formatCode="General">
                  <c:v>7519.57</c:v>
                </c:pt>
                <c:pt idx="5790" formatCode="General">
                  <c:v>7511.4</c:v>
                </c:pt>
                <c:pt idx="5791" formatCode="General">
                  <c:v>7574.06</c:v>
                </c:pt>
                <c:pt idx="5792" formatCode="General">
                  <c:v>7612.82</c:v>
                </c:pt>
                <c:pt idx="5793" formatCode="General">
                  <c:v>7642.11</c:v>
                </c:pt>
                <c:pt idx="5794" formatCode="General">
                  <c:v>7641.65</c:v>
                </c:pt>
                <c:pt idx="5795" formatCode="General">
                  <c:v>7664.38</c:v>
                </c:pt>
                <c:pt idx="5796" formatCode="General">
                  <c:v>7681.85</c:v>
                </c:pt>
                <c:pt idx="5797" formatCode="General">
                  <c:v>7708.08</c:v>
                </c:pt>
                <c:pt idx="5798" formatCode="General">
                  <c:v>7704.16</c:v>
                </c:pt>
                <c:pt idx="5799" formatCode="General">
                  <c:v>7681.2</c:v>
                </c:pt>
                <c:pt idx="5800" formatCode="General">
                  <c:v>7695.95</c:v>
                </c:pt>
                <c:pt idx="5801" formatCode="General">
                  <c:v>7743.25</c:v>
                </c:pt>
                <c:pt idx="5802" formatCode="General">
                  <c:v>7749.08</c:v>
                </c:pt>
                <c:pt idx="5803" formatCode="General">
                  <c:v>7817.25</c:v>
                </c:pt>
                <c:pt idx="5804" formatCode="General">
                  <c:v>7832.25</c:v>
                </c:pt>
                <c:pt idx="5805" formatCode="General">
                  <c:v>7741.96</c:v>
                </c:pt>
                <c:pt idx="5806" formatCode="General">
                  <c:v>7731.16</c:v>
                </c:pt>
                <c:pt idx="5807" formatCode="General">
                  <c:v>7712.55</c:v>
                </c:pt>
                <c:pt idx="5808" formatCode="General">
                  <c:v>7712.63</c:v>
                </c:pt>
                <c:pt idx="5809" formatCode="General">
                  <c:v>7721.56</c:v>
                </c:pt>
                <c:pt idx="5810" formatCode="General">
                  <c:v>7749.5519738139628</c:v>
                </c:pt>
                <c:pt idx="5811" formatCode="General">
                  <c:v>7737.6962656973947</c:v>
                </c:pt>
                <c:pt idx="5812" formatCode="General">
                  <c:v>7748.5774265533073</c:v>
                </c:pt>
                <c:pt idx="5813" formatCode="General">
                  <c:v>7733.706931531945</c:v>
                </c:pt>
                <c:pt idx="5814" formatCode="General">
                  <c:v>7746.34</c:v>
                </c:pt>
                <c:pt idx="5815" formatCode="General">
                  <c:v>7750.2</c:v>
                </c:pt>
                <c:pt idx="5816" formatCode="General">
                  <c:v>7741.7</c:v>
                </c:pt>
                <c:pt idx="5817" formatCode="General">
                  <c:v>7761.64</c:v>
                </c:pt>
                <c:pt idx="5818" formatCode="General">
                  <c:v>7782.02</c:v>
                </c:pt>
                <c:pt idx="5819" formatCode="General">
                  <c:v>7746.29</c:v>
                </c:pt>
                <c:pt idx="5820" formatCode="General">
                  <c:v>7747.18</c:v>
                </c:pt>
                <c:pt idx="5821" formatCode="General">
                  <c:v>7753.39</c:v>
                </c:pt>
                <c:pt idx="5822" formatCode="General">
                  <c:v>7774.42</c:v>
                </c:pt>
                <c:pt idx="5823" formatCode="General">
                  <c:v>7785.18</c:v>
                </c:pt>
                <c:pt idx="5824" formatCode="General">
                  <c:v>7782.79</c:v>
                </c:pt>
                <c:pt idx="5825" formatCode="General">
                  <c:v>7788.74</c:v>
                </c:pt>
                <c:pt idx="5826" formatCode="General">
                  <c:v>7785.31</c:v>
                </c:pt>
                <c:pt idx="5827" formatCode="General">
                  <c:v>7785.33</c:v>
                </c:pt>
                <c:pt idx="5828" formatCode="General">
                  <c:v>7775.33</c:v>
                </c:pt>
                <c:pt idx="5829" formatCode="General">
                  <c:v>7761.89</c:v>
                </c:pt>
                <c:pt idx="5830" formatCode="General">
                  <c:v>7727.92</c:v>
                </c:pt>
                <c:pt idx="5831" formatCode="General">
                  <c:v>7720.89</c:v>
                </c:pt>
                <c:pt idx="5832" formatCode="General">
                  <c:v>7690.86</c:v>
                </c:pt>
                <c:pt idx="5833" formatCode="General">
                  <c:v>7685.7</c:v>
                </c:pt>
                <c:pt idx="5834" formatCode="General">
                  <c:v>7686.97</c:v>
                </c:pt>
                <c:pt idx="5835" formatCode="General">
                  <c:v>7739.21</c:v>
                </c:pt>
                <c:pt idx="5836" formatCode="General">
                  <c:v>7731.5</c:v>
                </c:pt>
                <c:pt idx="5837" formatCode="General">
                  <c:v>7735.34</c:v>
                </c:pt>
                <c:pt idx="5838" formatCode="General">
                  <c:v>7767.1</c:v>
                </c:pt>
                <c:pt idx="5839" formatCode="General">
                  <c:v>7762.13</c:v>
                </c:pt>
                <c:pt idx="5840" formatCode="General">
                  <c:v>7759.58</c:v>
                </c:pt>
                <c:pt idx="5841" formatCode="General">
                  <c:v>7745.23</c:v>
                </c:pt>
                <c:pt idx="5842" formatCode="General">
                  <c:v>7757.75</c:v>
                </c:pt>
                <c:pt idx="5843" formatCode="General">
                  <c:v>7764.37</c:v>
                </c:pt>
                <c:pt idx="5844" formatCode="General">
                  <c:v>7785.16</c:v>
                </c:pt>
                <c:pt idx="5845" formatCode="General">
                  <c:v>7820.57</c:v>
                </c:pt>
                <c:pt idx="5846" formatCode="General">
                  <c:v>7893.02</c:v>
                </c:pt>
                <c:pt idx="5847" formatCode="General">
                  <c:v>7905.68</c:v>
                </c:pt>
                <c:pt idx="5848" formatCode="General">
                  <c:v>7915.91</c:v>
                </c:pt>
                <c:pt idx="5849" formatCode="General">
                  <c:v>7915.2</c:v>
                </c:pt>
                <c:pt idx="5850" formatCode="General">
                  <c:v>7885.86</c:v>
                </c:pt>
                <c:pt idx="5851" formatCode="General">
                  <c:v>7891.96</c:v>
                </c:pt>
                <c:pt idx="5852" formatCode="General">
                  <c:v>7888.23</c:v>
                </c:pt>
                <c:pt idx="5853" formatCode="General">
                  <c:v>7886.53</c:v>
                </c:pt>
                <c:pt idx="5854" formatCode="General">
                  <c:v>7898.83</c:v>
                </c:pt>
                <c:pt idx="5855" formatCode="General">
                  <c:v>7877.48</c:v>
                </c:pt>
                <c:pt idx="5856" formatCode="General">
                  <c:v>7856.08</c:v>
                </c:pt>
                <c:pt idx="5857" formatCode="General">
                  <c:v>7871.65</c:v>
                </c:pt>
                <c:pt idx="5858" formatCode="General">
                  <c:v>7885.08</c:v>
                </c:pt>
                <c:pt idx="5859" formatCode="General">
                  <c:v>7877.05</c:v>
                </c:pt>
                <c:pt idx="5860" formatCode="General">
                  <c:v>7852.29</c:v>
                </c:pt>
                <c:pt idx="5861" formatCode="General">
                  <c:v>7847.7</c:v>
                </c:pt>
                <c:pt idx="5862" formatCode="General">
                  <c:v>7845.04</c:v>
                </c:pt>
                <c:pt idx="5863" formatCode="General">
                  <c:v>7844.74</c:v>
                </c:pt>
                <c:pt idx="5864" formatCode="General">
                  <c:v>7836.96</c:v>
                </c:pt>
                <c:pt idx="5865" formatCode="General">
                  <c:v>7826.16</c:v>
                </c:pt>
                <c:pt idx="5866" formatCode="General">
                  <c:v>7816.81</c:v>
                </c:pt>
                <c:pt idx="5867" formatCode="General">
                  <c:v>7811.32</c:v>
                </c:pt>
                <c:pt idx="5868" formatCode="General">
                  <c:v>7832.22</c:v>
                </c:pt>
                <c:pt idx="5869" formatCode="General">
                  <c:v>7817.92</c:v>
                </c:pt>
                <c:pt idx="5870" formatCode="General">
                  <c:v>7815.36</c:v>
                </c:pt>
                <c:pt idx="5871" formatCode="General">
                  <c:v>7814.75</c:v>
                </c:pt>
                <c:pt idx="5872" formatCode="General">
                  <c:v>7812.28</c:v>
                </c:pt>
                <c:pt idx="5873" formatCode="General">
                  <c:v>7815.39</c:v>
                </c:pt>
                <c:pt idx="5874" formatCode="General">
                  <c:v>7829.63</c:v>
                </c:pt>
                <c:pt idx="5875" formatCode="General">
                  <c:v>7842.77</c:v>
                </c:pt>
                <c:pt idx="5876" formatCode="General">
                  <c:v>7876.42</c:v>
                </c:pt>
                <c:pt idx="5877" formatCode="General">
                  <c:v>7884.08</c:v>
                </c:pt>
                <c:pt idx="5878" formatCode="General">
                  <c:v>7867.92</c:v>
                </c:pt>
                <c:pt idx="5879" formatCode="General">
                  <c:v>7897.89</c:v>
                </c:pt>
                <c:pt idx="5880" formatCode="General">
                  <c:v>7921.1</c:v>
                </c:pt>
                <c:pt idx="5881" formatCode="General">
                  <c:v>7934.98</c:v>
                </c:pt>
                <c:pt idx="5882" formatCode="General">
                  <c:v>7932.58</c:v>
                </c:pt>
                <c:pt idx="5883" formatCode="General">
                  <c:v>7928.14</c:v>
                </c:pt>
                <c:pt idx="5884" formatCode="General">
                  <c:v>7928.85</c:v>
                </c:pt>
                <c:pt idx="5885" formatCode="General">
                  <c:v>7937.87</c:v>
                </c:pt>
                <c:pt idx="5886" formatCode="General">
                  <c:v>7933.68</c:v>
                </c:pt>
                <c:pt idx="5887" formatCode="General">
                  <c:v>7926.07</c:v>
                </c:pt>
                <c:pt idx="5888" formatCode="General">
                  <c:v>7911.13</c:v>
                </c:pt>
                <c:pt idx="5889" formatCode="General">
                  <c:v>7881.72</c:v>
                </c:pt>
                <c:pt idx="5890" formatCode="General">
                  <c:v>7813.51</c:v>
                </c:pt>
                <c:pt idx="5891" formatCode="General">
                  <c:v>7820.93</c:v>
                </c:pt>
                <c:pt idx="5892" formatCode="General">
                  <c:v>7806.47</c:v>
                </c:pt>
                <c:pt idx="5893" formatCode="General">
                  <c:v>7806.39</c:v>
                </c:pt>
                <c:pt idx="5894" formatCode="General">
                  <c:v>7809.71</c:v>
                </c:pt>
                <c:pt idx="5895" formatCode="General">
                  <c:v>7800.33</c:v>
                </c:pt>
                <c:pt idx="5896" formatCode="General">
                  <c:v>7765.41</c:v>
                </c:pt>
                <c:pt idx="5897" formatCode="General">
                  <c:v>7768.22</c:v>
                </c:pt>
                <c:pt idx="5898" formatCode="General">
                  <c:v>7757.54</c:v>
                </c:pt>
                <c:pt idx="5899" formatCode="General">
                  <c:v>7739.5</c:v>
                </c:pt>
                <c:pt idx="5900" formatCode="General">
                  <c:v>7725.03</c:v>
                </c:pt>
                <c:pt idx="5901" formatCode="General">
                  <c:v>7734.12</c:v>
                </c:pt>
                <c:pt idx="5902" formatCode="General">
                  <c:v>7807.99</c:v>
                </c:pt>
                <c:pt idx="5903" formatCode="General">
                  <c:v>7858.01</c:v>
                </c:pt>
                <c:pt idx="5904" formatCode="General">
                  <c:v>7855.91</c:v>
                </c:pt>
                <c:pt idx="5905" formatCode="General">
                  <c:v>7878.82</c:v>
                </c:pt>
                <c:pt idx="5906" formatCode="General">
                  <c:v>7868.59</c:v>
                </c:pt>
                <c:pt idx="5907" formatCode="General">
                  <c:v>7869.99</c:v>
                </c:pt>
                <c:pt idx="5908" formatCode="General">
                  <c:v>7869.33</c:v>
                </c:pt>
                <c:pt idx="5909" formatCode="General">
                  <c:v>7880.5239765973538</c:v>
                </c:pt>
                <c:pt idx="5910" formatCode="General">
                  <c:v>7906.46</c:v>
                </c:pt>
                <c:pt idx="5911" formatCode="General">
                  <c:v>7955.02</c:v>
                </c:pt>
                <c:pt idx="5912" formatCode="General">
                  <c:v>7972.44</c:v>
                </c:pt>
                <c:pt idx="5913" formatCode="General">
                  <c:v>7989.57</c:v>
                </c:pt>
                <c:pt idx="5914" formatCode="General">
                  <c:v>8008.43</c:v>
                </c:pt>
                <c:pt idx="5915" formatCode="General">
                  <c:v>8032.23</c:v>
                </c:pt>
                <c:pt idx="5916" formatCode="General">
                  <c:v>8055.04</c:v>
                </c:pt>
                <c:pt idx="5917" formatCode="General">
                  <c:v>8081.93</c:v>
                </c:pt>
                <c:pt idx="5918" formatCode="General">
                  <c:v>8117.76</c:v>
                </c:pt>
                <c:pt idx="5919" formatCode="General">
                  <c:v>8111.85</c:v>
                </c:pt>
                <c:pt idx="5920" formatCode="General">
                  <c:v>8114.99</c:v>
                </c:pt>
                <c:pt idx="5921" formatCode="General">
                  <c:v>8114.25</c:v>
                </c:pt>
                <c:pt idx="5922" formatCode="General">
                  <c:v>8127.06</c:v>
                </c:pt>
                <c:pt idx="5923" formatCode="General">
                  <c:v>8142.62</c:v>
                </c:pt>
                <c:pt idx="5924" formatCode="General">
                  <c:v>8152.56</c:v>
                </c:pt>
                <c:pt idx="5925" formatCode="General">
                  <c:v>8135.95</c:v>
                </c:pt>
                <c:pt idx="5926" formatCode="General">
                  <c:v>8097.78</c:v>
                </c:pt>
                <c:pt idx="5927" formatCode="General">
                  <c:v>8072.28</c:v>
                </c:pt>
                <c:pt idx="5928" formatCode="General">
                  <c:v>8106.3</c:v>
                </c:pt>
                <c:pt idx="5929" formatCode="General">
                  <c:v>8111.09</c:v>
                </c:pt>
                <c:pt idx="5930" formatCode="General">
                  <c:v>8123.26</c:v>
                </c:pt>
                <c:pt idx="5931" formatCode="General">
                  <c:v>8128.77</c:v>
                </c:pt>
                <c:pt idx="5932" formatCode="General">
                  <c:v>8129.78</c:v>
                </c:pt>
                <c:pt idx="5933" formatCode="General">
                  <c:v>8106.04</c:v>
                </c:pt>
                <c:pt idx="5934" formatCode="General">
                  <c:v>8108.22</c:v>
                </c:pt>
                <c:pt idx="5935" formatCode="General">
                  <c:v>8213.1</c:v>
                </c:pt>
                <c:pt idx="5936" formatCode="General">
                  <c:v>8220.4500000000007</c:v>
                </c:pt>
                <c:pt idx="5937" formatCode="General">
                  <c:v>8225.06</c:v>
                </c:pt>
                <c:pt idx="5938" formatCode="General">
                  <c:v>8217.35</c:v>
                </c:pt>
                <c:pt idx="5939" formatCode="General">
                  <c:v>8201.66</c:v>
                </c:pt>
                <c:pt idx="5940" formatCode="General">
                  <c:v>8234.98</c:v>
                </c:pt>
                <c:pt idx="5941" formatCode="General">
                  <c:v>8235.8799999999992</c:v>
                </c:pt>
                <c:pt idx="5942" formatCode="General">
                  <c:v>8223.84</c:v>
                </c:pt>
                <c:pt idx="5943" formatCode="General">
                  <c:v>8219.07</c:v>
                </c:pt>
                <c:pt idx="5944" formatCode="General">
                  <c:v>8221</c:v>
                </c:pt>
                <c:pt idx="5945" formatCode="General">
                  <c:v>8243.07</c:v>
                </c:pt>
                <c:pt idx="5946" formatCode="General">
                  <c:v>8196.8799999999992</c:v>
                </c:pt>
                <c:pt idx="5947" formatCode="General">
                  <c:v>8195.8799999999992</c:v>
                </c:pt>
                <c:pt idx="5948" formatCode="General">
                  <c:v>8192.11</c:v>
                </c:pt>
                <c:pt idx="5949" formatCode="General">
                  <c:v>8199.9699999999993</c:v>
                </c:pt>
                <c:pt idx="5950" formatCode="General">
                  <c:v>8213.14</c:v>
                </c:pt>
                <c:pt idx="5951" formatCode="General">
                  <c:v>8215.0300000000007</c:v>
                </c:pt>
                <c:pt idx="5952" formatCode="General">
                  <c:v>8264.48</c:v>
                </c:pt>
                <c:pt idx="5953" formatCode="General">
                  <c:v>8300.0300000000007</c:v>
                </c:pt>
                <c:pt idx="5954" formatCode="General">
                  <c:v>8288.2199999999993</c:v>
                </c:pt>
                <c:pt idx="5955" formatCode="General">
                  <c:v>8296.41</c:v>
                </c:pt>
                <c:pt idx="5956" formatCode="General">
                  <c:v>8300.4</c:v>
                </c:pt>
                <c:pt idx="5957" formatCode="General">
                  <c:v>8302.4699999999993</c:v>
                </c:pt>
                <c:pt idx="5958" formatCode="General">
                  <c:v>8270.7999999999993</c:v>
                </c:pt>
                <c:pt idx="5959" formatCode="General">
                  <c:v>8257.31</c:v>
                </c:pt>
                <c:pt idx="5960" formatCode="General">
                  <c:v>8250.94</c:v>
                </c:pt>
                <c:pt idx="5961" formatCode="General">
                  <c:v>8224.52</c:v>
                </c:pt>
                <c:pt idx="5962" formatCode="General">
                  <c:v>8226.01</c:v>
                </c:pt>
                <c:pt idx="5963" formatCode="General">
                  <c:v>8222.84</c:v>
                </c:pt>
                <c:pt idx="5964" formatCode="General">
                  <c:v>8212.52</c:v>
                </c:pt>
                <c:pt idx="5965" formatCode="General">
                  <c:v>8195.11</c:v>
                </c:pt>
                <c:pt idx="5966" formatCode="General">
                  <c:v>8228.59</c:v>
                </c:pt>
                <c:pt idx="5967" formatCode="General">
                  <c:v>8246.7199999999993</c:v>
                </c:pt>
                <c:pt idx="5968" formatCode="General">
                  <c:v>8245.86</c:v>
                </c:pt>
                <c:pt idx="5969" formatCode="General">
                  <c:v>8223.81</c:v>
                </c:pt>
                <c:pt idx="5970" formatCode="General">
                  <c:v>8221.75</c:v>
                </c:pt>
                <c:pt idx="5971" formatCode="General">
                  <c:v>8224.4599999999991</c:v>
                </c:pt>
                <c:pt idx="5972" formatCode="General">
                  <c:v>8233.85</c:v>
                </c:pt>
                <c:pt idx="5973" formatCode="General">
                  <c:v>8246.98</c:v>
                </c:pt>
                <c:pt idx="5974" formatCode="General">
                  <c:v>8247.09</c:v>
                </c:pt>
                <c:pt idx="5975" formatCode="General">
                  <c:v>8246.85</c:v>
                </c:pt>
                <c:pt idx="5976" formatCode="General">
                  <c:v>8249.44</c:v>
                </c:pt>
                <c:pt idx="5977" formatCode="General">
                  <c:v>8249.6299999999992</c:v>
                </c:pt>
                <c:pt idx="5978" formatCode="General">
                  <c:v>8228.32</c:v>
                </c:pt>
                <c:pt idx="5979" formatCode="General">
                  <c:v>8205.36</c:v>
                </c:pt>
                <c:pt idx="5980" formatCode="General">
                  <c:v>8203.09</c:v>
                </c:pt>
                <c:pt idx="5981" formatCode="General">
                  <c:v>8189.51</c:v>
                </c:pt>
                <c:pt idx="5982" formatCode="General">
                  <c:v>8178.45</c:v>
                </c:pt>
                <c:pt idx="5983" formatCode="General">
                  <c:v>8179.38</c:v>
                </c:pt>
                <c:pt idx="5984" formatCode="General">
                  <c:v>8176.74</c:v>
                </c:pt>
                <c:pt idx="5985" formatCode="General">
                  <c:v>8179.24</c:v>
                </c:pt>
                <c:pt idx="5986" formatCode="General">
                  <c:v>8189.51</c:v>
                </c:pt>
                <c:pt idx="5987" formatCode="General">
                  <c:v>8236.67</c:v>
                </c:pt>
                <c:pt idx="5988" formatCode="General">
                  <c:v>8232.9599999999991</c:v>
                </c:pt>
                <c:pt idx="5989" formatCode="General">
                  <c:v>8227.84</c:v>
                </c:pt>
                <c:pt idx="5990" formatCode="General">
                  <c:v>8221.16</c:v>
                </c:pt>
                <c:pt idx="5991" formatCode="General">
                  <c:v>8206.0300000000007</c:v>
                </c:pt>
                <c:pt idx="5992" formatCode="General">
                  <c:v>8216.11</c:v>
                </c:pt>
                <c:pt idx="5993" formatCode="General">
                  <c:v>8219.48</c:v>
                </c:pt>
                <c:pt idx="5994" formatCode="General">
                  <c:v>8205.39</c:v>
                </c:pt>
                <c:pt idx="5995" formatCode="General">
                  <c:v>8192.15</c:v>
                </c:pt>
                <c:pt idx="5996" formatCode="General">
                  <c:v>8178.91</c:v>
                </c:pt>
                <c:pt idx="5997" formatCode="General">
                  <c:v>8210.61</c:v>
                </c:pt>
                <c:pt idx="5998" formatCode="General">
                  <c:v>8205</c:v>
                </c:pt>
                <c:pt idx="5999" formatCode="General">
                  <c:v>8202.52</c:v>
                </c:pt>
                <c:pt idx="6000" formatCode="General">
                  <c:v>8196.5400000000009</c:v>
                </c:pt>
                <c:pt idx="6001" formatCode="General">
                  <c:v>8196.7900000000009</c:v>
                </c:pt>
                <c:pt idx="6002" formatCode="General">
                  <c:v>8198.23</c:v>
                </c:pt>
                <c:pt idx="6003" formatCode="General">
                  <c:v>8163.56</c:v>
                </c:pt>
                <c:pt idx="6004" formatCode="General">
                  <c:v>8168.24</c:v>
                </c:pt>
                <c:pt idx="6005" formatCode="General">
                  <c:v>8166.86</c:v>
                </c:pt>
                <c:pt idx="6006" formatCode="General">
                  <c:v>8156.63</c:v>
                </c:pt>
                <c:pt idx="6007" formatCode="General">
                  <c:v>8154.29</c:v>
                </c:pt>
                <c:pt idx="6008" formatCode="General">
                  <c:v>8144.38</c:v>
                </c:pt>
                <c:pt idx="6009" formatCode="General">
                  <c:v>8129.71</c:v>
                </c:pt>
                <c:pt idx="6010" formatCode="General">
                  <c:v>8124.11</c:v>
                </c:pt>
                <c:pt idx="6011" formatCode="General">
                  <c:v>8044.03</c:v>
                </c:pt>
                <c:pt idx="6012" formatCode="General">
                  <c:v>8063.53</c:v>
                </c:pt>
                <c:pt idx="6013" formatCode="General">
                  <c:v>8071</c:v>
                </c:pt>
                <c:pt idx="6014" formatCode="General">
                  <c:v>8091.18</c:v>
                </c:pt>
                <c:pt idx="6015" formatCode="General">
                  <c:v>8112.18</c:v>
                </c:pt>
                <c:pt idx="6016" formatCode="General">
                  <c:v>8109.58</c:v>
                </c:pt>
                <c:pt idx="6017" formatCode="General">
                  <c:v>8095.47</c:v>
                </c:pt>
                <c:pt idx="6018" formatCode="General">
                  <c:v>8099.6</c:v>
                </c:pt>
                <c:pt idx="6019" formatCode="General">
                  <c:v>8087.04</c:v>
                </c:pt>
                <c:pt idx="6020" formatCode="General">
                  <c:v>8078.22</c:v>
                </c:pt>
                <c:pt idx="6021" formatCode="General">
                  <c:v>8075.56</c:v>
                </c:pt>
                <c:pt idx="6022" formatCode="General">
                  <c:v>8060.75</c:v>
                </c:pt>
                <c:pt idx="6023" formatCode="General">
                  <c:v>8075.09</c:v>
                </c:pt>
                <c:pt idx="6024" formatCode="General">
                  <c:v>8087.29</c:v>
                </c:pt>
                <c:pt idx="6025" formatCode="General">
                  <c:v>8090.92</c:v>
                </c:pt>
                <c:pt idx="6026" formatCode="General">
                  <c:v>8101.83</c:v>
                </c:pt>
                <c:pt idx="6027" formatCode="General">
                  <c:v>8108.62</c:v>
                </c:pt>
                <c:pt idx="6028" formatCode="General">
                  <c:v>8112.44</c:v>
                </c:pt>
                <c:pt idx="6029" formatCode="General">
                  <c:v>8103.72</c:v>
                </c:pt>
                <c:pt idx="6030" formatCode="General">
                  <c:v>8124.22</c:v>
                </c:pt>
                <c:pt idx="6031" formatCode="General">
                  <c:v>8118.54</c:v>
                </c:pt>
                <c:pt idx="6032" formatCode="General">
                  <c:v>8102.63</c:v>
                </c:pt>
                <c:pt idx="6033" formatCode="General">
                  <c:v>8076.73</c:v>
                </c:pt>
                <c:pt idx="6034" formatCode="General">
                  <c:v>8086.75</c:v>
                </c:pt>
                <c:pt idx="6035" formatCode="General">
                  <c:v>8063.18</c:v>
                </c:pt>
                <c:pt idx="6036" formatCode="General">
                  <c:v>8087.16</c:v>
                </c:pt>
                <c:pt idx="6037" formatCode="General">
                  <c:v>8062.21</c:v>
                </c:pt>
                <c:pt idx="6038" formatCode="General">
                  <c:v>8060.85</c:v>
                </c:pt>
                <c:pt idx="6039" formatCode="General">
                  <c:v>8067.79</c:v>
                </c:pt>
                <c:pt idx="6040" formatCode="General">
                  <c:v>8091.39</c:v>
                </c:pt>
                <c:pt idx="6041" formatCode="General">
                  <c:v>8109.02</c:v>
                </c:pt>
                <c:pt idx="6042" formatCode="General">
                  <c:v>8112.73</c:v>
                </c:pt>
                <c:pt idx="6043" formatCode="General">
                  <c:v>8109.26</c:v>
                </c:pt>
                <c:pt idx="6044" formatCode="General">
                  <c:v>8139.25</c:v>
                </c:pt>
                <c:pt idx="6045" formatCode="General">
                  <c:v>8158.06</c:v>
                </c:pt>
                <c:pt idx="6046" formatCode="General">
                  <c:v>8147.52</c:v>
                </c:pt>
                <c:pt idx="6047" formatCode="General">
                  <c:v>8135.51</c:v>
                </c:pt>
                <c:pt idx="6048" formatCode="General">
                  <c:v>8195.8799999999992</c:v>
                </c:pt>
                <c:pt idx="6049" formatCode="General">
                  <c:v>8258.11</c:v>
                </c:pt>
                <c:pt idx="6050" formatCode="General">
                  <c:v>8230.23</c:v>
                </c:pt>
                <c:pt idx="6051" formatCode="General">
                  <c:v>8186.62</c:v>
                </c:pt>
                <c:pt idx="6052" formatCode="General">
                  <c:v>8173.34</c:v>
                </c:pt>
                <c:pt idx="6053" formatCode="General">
                  <c:v>8181.25</c:v>
                </c:pt>
                <c:pt idx="6054" formatCode="General">
                  <c:v>8174.17</c:v>
                </c:pt>
                <c:pt idx="6055" formatCode="General">
                  <c:v>8175.09</c:v>
                </c:pt>
                <c:pt idx="6056" formatCode="General">
                  <c:v>8165.81</c:v>
                </c:pt>
                <c:pt idx="6057" formatCode="General">
                  <c:v>8155.63</c:v>
                </c:pt>
                <c:pt idx="6058" formatCode="General">
                  <c:v>8145.54</c:v>
                </c:pt>
                <c:pt idx="6059" formatCode="General">
                  <c:v>8135.22</c:v>
                </c:pt>
                <c:pt idx="6060" formatCode="General">
                  <c:v>8149.52</c:v>
                </c:pt>
                <c:pt idx="6061" formatCode="General">
                  <c:v>8152.06</c:v>
                </c:pt>
                <c:pt idx="6062" formatCode="General">
                  <c:v>8153.52</c:v>
                </c:pt>
                <c:pt idx="6063" formatCode="General">
                  <c:v>8163.5</c:v>
                </c:pt>
                <c:pt idx="6064" formatCode="General">
                  <c:v>8189.21</c:v>
                </c:pt>
                <c:pt idx="6065" formatCode="General">
                  <c:v>8182.54</c:v>
                </c:pt>
                <c:pt idx="6066" formatCode="General">
                  <c:v>8150.85</c:v>
                </c:pt>
                <c:pt idx="6067" formatCode="General">
                  <c:v>8130.39</c:v>
                </c:pt>
                <c:pt idx="6068" formatCode="General">
                  <c:v>8113.5</c:v>
                </c:pt>
                <c:pt idx="6069" formatCode="General">
                  <c:v>8150.06</c:v>
                </c:pt>
                <c:pt idx="6070" formatCode="General">
                  <c:v>8125.7</c:v>
                </c:pt>
                <c:pt idx="6071" formatCode="General">
                  <c:v>8125.89</c:v>
                </c:pt>
                <c:pt idx="6072" formatCode="General">
                  <c:v>8134.11</c:v>
                </c:pt>
                <c:pt idx="6073" formatCode="General">
                  <c:v>8128.34</c:v>
                </c:pt>
                <c:pt idx="6074" formatCode="General">
                  <c:v>8111.29</c:v>
                </c:pt>
                <c:pt idx="6075" formatCode="General">
                  <c:v>8101.46</c:v>
                </c:pt>
                <c:pt idx="6076" formatCode="General">
                  <c:v>8097.78</c:v>
                </c:pt>
                <c:pt idx="6077" formatCode="General">
                  <c:v>8097.97</c:v>
                </c:pt>
                <c:pt idx="6078" formatCode="General">
                  <c:v>8079.45</c:v>
                </c:pt>
                <c:pt idx="6079" formatCode="General">
                  <c:v>8066.76</c:v>
                </c:pt>
                <c:pt idx="6080" formatCode="General">
                  <c:v>8067.09</c:v>
                </c:pt>
                <c:pt idx="6081" formatCode="General">
                  <c:v>8054.32</c:v>
                </c:pt>
                <c:pt idx="6082" formatCode="General">
                  <c:v>8058.32</c:v>
                </c:pt>
                <c:pt idx="6083" formatCode="General">
                  <c:v>8054.94</c:v>
                </c:pt>
                <c:pt idx="6084" formatCode="General">
                  <c:v>8040.96</c:v>
                </c:pt>
                <c:pt idx="6085" formatCode="General">
                  <c:v>8078.97</c:v>
                </c:pt>
                <c:pt idx="6086" formatCode="General">
                  <c:v>8080.6</c:v>
                </c:pt>
                <c:pt idx="6087" formatCode="General">
                  <c:v>8088.13</c:v>
                </c:pt>
                <c:pt idx="6088" formatCode="General">
                  <c:v>8131.19</c:v>
                </c:pt>
                <c:pt idx="6089" formatCode="General">
                  <c:v>8143.18</c:v>
                </c:pt>
                <c:pt idx="6090" formatCode="General">
                  <c:v>8121.28</c:v>
                </c:pt>
                <c:pt idx="6091" formatCode="General">
                  <c:v>8136.14</c:v>
                </c:pt>
                <c:pt idx="6092" formatCode="General">
                  <c:v>8214.92</c:v>
                </c:pt>
                <c:pt idx="6093" formatCode="General">
                  <c:v>8226.84</c:v>
                </c:pt>
                <c:pt idx="6094" formatCode="General">
                  <c:v>8229.0499999999993</c:v>
                </c:pt>
                <c:pt idx="6095" formatCode="General">
                  <c:v>8245.19</c:v>
                </c:pt>
                <c:pt idx="6096" formatCode="General">
                  <c:v>8258.36</c:v>
                </c:pt>
                <c:pt idx="6097" formatCode="General">
                  <c:v>8215.65</c:v>
                </c:pt>
                <c:pt idx="6098" formatCode="General">
                  <c:v>8243.33</c:v>
                </c:pt>
                <c:pt idx="6099" formatCode="General">
                  <c:v>8230.3799999999992</c:v>
                </c:pt>
                <c:pt idx="6100" formatCode="General">
                  <c:v>8232.7199999999993</c:v>
                </c:pt>
                <c:pt idx="6101" formatCode="General">
                  <c:v>8209.07</c:v>
                </c:pt>
                <c:pt idx="6102" formatCode="General">
                  <c:v>8128.98</c:v>
                </c:pt>
                <c:pt idx="6103" formatCode="General">
                  <c:v>8132.32</c:v>
                </c:pt>
                <c:pt idx="6104" formatCode="General">
                  <c:v>8133.99</c:v>
                </c:pt>
                <c:pt idx="6105" formatCode="General">
                  <c:v>8143.43</c:v>
                </c:pt>
                <c:pt idx="6106" formatCode="General">
                  <c:v>8147.15</c:v>
                </c:pt>
                <c:pt idx="6107" formatCode="General">
                  <c:v>8155.19</c:v>
                </c:pt>
                <c:pt idx="6108" formatCode="General">
                  <c:v>8162.57</c:v>
                </c:pt>
                <c:pt idx="6109" formatCode="General">
                  <c:v>8152.51</c:v>
                </c:pt>
                <c:pt idx="6110" formatCode="General">
                  <c:v>8195.25</c:v>
                </c:pt>
                <c:pt idx="6111" formatCode="General">
                  <c:v>8185.01</c:v>
                </c:pt>
                <c:pt idx="6112" formatCode="General">
                  <c:v>8188.27</c:v>
                </c:pt>
                <c:pt idx="6113" formatCode="General">
                  <c:v>8188.35</c:v>
                </c:pt>
                <c:pt idx="6114" formatCode="General">
                  <c:v>8189.82</c:v>
                </c:pt>
                <c:pt idx="6115" formatCode="General">
                  <c:v>8185.03</c:v>
                </c:pt>
                <c:pt idx="6116" formatCode="General">
                  <c:v>8186.72</c:v>
                </c:pt>
                <c:pt idx="6117" formatCode="General">
                  <c:v>8184.39</c:v>
                </c:pt>
                <c:pt idx="6118" formatCode="General">
                  <c:v>8187.43</c:v>
                </c:pt>
                <c:pt idx="6119" formatCode="General">
                  <c:v>8192.44</c:v>
                </c:pt>
                <c:pt idx="6120" formatCode="General">
                  <c:v>8189.28</c:v>
                </c:pt>
                <c:pt idx="6121" formatCode="General">
                  <c:v>8220.18</c:v>
                </c:pt>
                <c:pt idx="6122" formatCode="General">
                  <c:v>8194.2900000000009</c:v>
                </c:pt>
                <c:pt idx="6123" formatCode="General">
                  <c:v>8189.01</c:v>
                </c:pt>
                <c:pt idx="6124" formatCode="General">
                  <c:v>8244.69</c:v>
                </c:pt>
                <c:pt idx="6125" formatCode="General">
                  <c:v>8224.2900000000009</c:v>
                </c:pt>
                <c:pt idx="6126" formatCode="General">
                  <c:v>8223.5300000000007</c:v>
                </c:pt>
                <c:pt idx="6127" formatCode="General">
                  <c:v>8244.31</c:v>
                </c:pt>
                <c:pt idx="6128" formatCode="General">
                  <c:v>8227.85</c:v>
                </c:pt>
                <c:pt idx="6129" formatCode="General">
                  <c:v>8209.7999999999993</c:v>
                </c:pt>
                <c:pt idx="6130" formatCode="General">
                  <c:v>8194.07</c:v>
                </c:pt>
                <c:pt idx="6131" formatCode="General">
                  <c:v>8175.25</c:v>
                </c:pt>
                <c:pt idx="6132" formatCode="General">
                  <c:v>8185.98</c:v>
                </c:pt>
                <c:pt idx="6133" formatCode="General">
                  <c:v>8217.7000000000007</c:v>
                </c:pt>
                <c:pt idx="6134" formatCode="General">
                  <c:v>8207.76</c:v>
                </c:pt>
                <c:pt idx="6135" formatCode="General">
                  <c:v>8223.2999999999993</c:v>
                </c:pt>
                <c:pt idx="6136" formatCode="General">
                  <c:v>8236.2099999999991</c:v>
                </c:pt>
                <c:pt idx="6137" formatCode="General">
                  <c:v>8235.59</c:v>
                </c:pt>
                <c:pt idx="6138" formatCode="General">
                  <c:v>8245.2800000000007</c:v>
                </c:pt>
                <c:pt idx="6139" formatCode="General">
                  <c:v>8226.0499999999993</c:v>
                </c:pt>
                <c:pt idx="6140" formatCode="General">
                  <c:v>8212.7900000000009</c:v>
                </c:pt>
                <c:pt idx="6141" formatCode="General">
                  <c:v>8203.81</c:v>
                </c:pt>
                <c:pt idx="6142" formatCode="General">
                  <c:v>8202.98</c:v>
                </c:pt>
                <c:pt idx="6143" formatCode="General">
                  <c:v>8180.04</c:v>
                </c:pt>
                <c:pt idx="6144" formatCode="General">
                  <c:v>8180.63</c:v>
                </c:pt>
                <c:pt idx="6145" formatCode="General">
                  <c:v>8185.8</c:v>
                </c:pt>
                <c:pt idx="6146" formatCode="General">
                  <c:v>8195.02</c:v>
                </c:pt>
                <c:pt idx="6147" formatCode="General">
                  <c:v>8210.1200000000008</c:v>
                </c:pt>
                <c:pt idx="6148" formatCode="General">
                  <c:v>8218.7800000000007</c:v>
                </c:pt>
                <c:pt idx="6149" formatCode="General">
                  <c:v>8196.27</c:v>
                </c:pt>
                <c:pt idx="6150" formatCode="General">
                  <c:v>8177.85</c:v>
                </c:pt>
                <c:pt idx="6151" formatCode="General">
                  <c:v>8165.65</c:v>
                </c:pt>
                <c:pt idx="6152" formatCode="General">
                  <c:v>8174.02</c:v>
                </c:pt>
                <c:pt idx="6153" formatCode="General">
                  <c:v>8174.75</c:v>
                </c:pt>
                <c:pt idx="6154" formatCode="General">
                  <c:v>8180.1</c:v>
                </c:pt>
                <c:pt idx="6155" formatCode="General">
                  <c:v>8180.07</c:v>
                </c:pt>
                <c:pt idx="6156" formatCode="General">
                  <c:v>8197.69</c:v>
                </c:pt>
                <c:pt idx="6157" formatCode="General">
                  <c:v>8200.94</c:v>
                </c:pt>
                <c:pt idx="6158" formatCode="General">
                  <c:v>8190.4</c:v>
                </c:pt>
                <c:pt idx="6159" formatCode="General">
                  <c:v>8186.42</c:v>
                </c:pt>
                <c:pt idx="6160" formatCode="General">
                  <c:v>8189.16</c:v>
                </c:pt>
                <c:pt idx="6161" formatCode="General">
                  <c:v>8212.68</c:v>
                </c:pt>
                <c:pt idx="6162" formatCode="General">
                  <c:v>8167.26</c:v>
                </c:pt>
                <c:pt idx="6163" formatCode="General">
                  <c:v>8153.86</c:v>
                </c:pt>
                <c:pt idx="6164" formatCode="General">
                  <c:v>8187.57</c:v>
                </c:pt>
                <c:pt idx="6165" formatCode="General">
                  <c:v>8189.21</c:v>
                </c:pt>
                <c:pt idx="6166" formatCode="General">
                  <c:v>8205.7000000000007</c:v>
                </c:pt>
                <c:pt idx="6167" formatCode="General">
                  <c:v>8223.0300000000007</c:v>
                </c:pt>
                <c:pt idx="6168" formatCode="General">
                  <c:v>8233.65</c:v>
                </c:pt>
                <c:pt idx="6169" formatCode="General">
                  <c:v>8222.4</c:v>
                </c:pt>
                <c:pt idx="6170" formatCode="General">
                  <c:v>8248.94</c:v>
                </c:pt>
                <c:pt idx="6171" formatCode="General">
                  <c:v>8226.2199999999993</c:v>
                </c:pt>
                <c:pt idx="6172" formatCode="General">
                  <c:v>8210.75</c:v>
                </c:pt>
                <c:pt idx="6173" formatCode="General">
                  <c:v>8206.32</c:v>
                </c:pt>
                <c:pt idx="6174" formatCode="General">
                  <c:v>8207.41</c:v>
                </c:pt>
                <c:pt idx="6175" formatCode="General">
                  <c:v>8192.16</c:v>
                </c:pt>
                <c:pt idx="6176" formatCode="General">
                  <c:v>8182.41</c:v>
                </c:pt>
                <c:pt idx="6177" formatCode="General">
                  <c:v>8186.57</c:v>
                </c:pt>
                <c:pt idx="6178" formatCode="General">
                  <c:v>8163.58</c:v>
                </c:pt>
                <c:pt idx="6179" formatCode="General">
                  <c:v>8155.89</c:v>
                </c:pt>
                <c:pt idx="6180" formatCode="General">
                  <c:v>8173.77</c:v>
                </c:pt>
                <c:pt idx="6181" formatCode="General">
                  <c:v>8155.63</c:v>
                </c:pt>
                <c:pt idx="6182" formatCode="General">
                  <c:v>8150.4</c:v>
                </c:pt>
                <c:pt idx="6183" formatCode="General">
                  <c:v>8143.46</c:v>
                </c:pt>
                <c:pt idx="6184" formatCode="General">
                  <c:v>8136.76</c:v>
                </c:pt>
                <c:pt idx="6185" formatCode="General">
                  <c:v>8128.4</c:v>
                </c:pt>
                <c:pt idx="6186" formatCode="General">
                  <c:v>8146.41</c:v>
                </c:pt>
                <c:pt idx="6187" formatCode="General">
                  <c:v>8136.35</c:v>
                </c:pt>
                <c:pt idx="6188" formatCode="General">
                  <c:v>8139.65</c:v>
                </c:pt>
                <c:pt idx="6189" formatCode="General">
                  <c:v>8170.95</c:v>
                </c:pt>
                <c:pt idx="6190" formatCode="General">
                  <c:v>8163.7</c:v>
                </c:pt>
                <c:pt idx="6191" formatCode="General">
                  <c:v>8151.56</c:v>
                </c:pt>
                <c:pt idx="6192" formatCode="General">
                  <c:v>8141.02</c:v>
                </c:pt>
                <c:pt idx="6193" formatCode="General">
                  <c:v>8148.09</c:v>
                </c:pt>
                <c:pt idx="6194" formatCode="General">
                  <c:v>8161.86</c:v>
                </c:pt>
                <c:pt idx="6195" formatCode="General">
                  <c:v>8163.41</c:v>
                </c:pt>
                <c:pt idx="6196" formatCode="General">
                  <c:v>8153.47</c:v>
                </c:pt>
                <c:pt idx="6197" formatCode="General">
                  <c:v>8120.34</c:v>
                </c:pt>
                <c:pt idx="6198" formatCode="General">
                  <c:v>8137.64</c:v>
                </c:pt>
                <c:pt idx="6199" formatCode="General">
                  <c:v>8120.75</c:v>
                </c:pt>
                <c:pt idx="6200" formatCode="General">
                  <c:v>8118.4</c:v>
                </c:pt>
                <c:pt idx="6201" formatCode="General">
                  <c:v>8104.68</c:v>
                </c:pt>
                <c:pt idx="6202" formatCode="General">
                  <c:v>8099.26</c:v>
                </c:pt>
                <c:pt idx="6203" formatCode="General">
                  <c:v>8091.2</c:v>
                </c:pt>
                <c:pt idx="6204" formatCode="General">
                  <c:v>8100.38</c:v>
                </c:pt>
                <c:pt idx="6205" formatCode="General">
                  <c:v>8092.47</c:v>
                </c:pt>
                <c:pt idx="6206" formatCode="General">
                  <c:v>8076.12</c:v>
                </c:pt>
                <c:pt idx="6207" formatCode="General">
                  <c:v>8065.84</c:v>
                </c:pt>
                <c:pt idx="6208" formatCode="General">
                  <c:v>8033.49</c:v>
                </c:pt>
                <c:pt idx="6209" formatCode="General">
                  <c:v>8031.25</c:v>
                </c:pt>
                <c:pt idx="6210" formatCode="General">
                  <c:v>8021.54</c:v>
                </c:pt>
                <c:pt idx="6211" formatCode="General">
                  <c:v>8026.05</c:v>
                </c:pt>
                <c:pt idx="6212" formatCode="General">
                  <c:v>8017.11</c:v>
                </c:pt>
                <c:pt idx="6213" formatCode="General">
                  <c:v>8007.09</c:v>
                </c:pt>
                <c:pt idx="6214" formatCode="General">
                  <c:v>8015.05</c:v>
                </c:pt>
                <c:pt idx="6215" formatCode="General">
                  <c:v>7991.04</c:v>
                </c:pt>
                <c:pt idx="6216" formatCode="General">
                  <c:v>8010.22</c:v>
                </c:pt>
                <c:pt idx="6217" formatCode="General">
                  <c:v>8011.94</c:v>
                </c:pt>
                <c:pt idx="6218" formatCode="General">
                  <c:v>8058.2</c:v>
                </c:pt>
                <c:pt idx="6219" formatCode="General">
                  <c:v>8091.43</c:v>
                </c:pt>
                <c:pt idx="6220" formatCode="General">
                  <c:v>8090.88</c:v>
                </c:pt>
                <c:pt idx="6221" formatCode="General">
                  <c:v>8066.01</c:v>
                </c:pt>
                <c:pt idx="6222" formatCode="General">
                  <c:v>8057.17</c:v>
                </c:pt>
                <c:pt idx="6223" formatCode="General">
                  <c:v>8036.28</c:v>
                </c:pt>
                <c:pt idx="6224" formatCode="General">
                  <c:v>8036.25</c:v>
                </c:pt>
                <c:pt idx="6225" formatCode="General">
                  <c:v>8027.62</c:v>
                </c:pt>
                <c:pt idx="6226" formatCode="General">
                  <c:v>8002.26</c:v>
                </c:pt>
                <c:pt idx="6227" formatCode="General">
                  <c:v>7984.24</c:v>
                </c:pt>
                <c:pt idx="6228" formatCode="General">
                  <c:v>7987.02</c:v>
                </c:pt>
                <c:pt idx="6229" formatCode="General">
                  <c:v>7992.33</c:v>
                </c:pt>
                <c:pt idx="6230" formatCode="General">
                  <c:v>7974.5456199766204</c:v>
                </c:pt>
                <c:pt idx="6231" formatCode="General">
                  <c:v>7957.4420181996093</c:v>
                </c:pt>
                <c:pt idx="6232" formatCode="General">
                  <c:v>7955.9348823408081</c:v>
                </c:pt>
                <c:pt idx="6233" formatCode="General">
                  <c:v>7951.4931487771019</c:v>
                </c:pt>
                <c:pt idx="6234" formatCode="General">
                  <c:v>7938.15</c:v>
                </c:pt>
                <c:pt idx="6235" formatCode="General">
                  <c:v>7935.35</c:v>
                </c:pt>
                <c:pt idx="6236" formatCode="General">
                  <c:v>7932.24</c:v>
                </c:pt>
                <c:pt idx="6237" formatCode="General">
                  <c:v>7921.59</c:v>
                </c:pt>
                <c:pt idx="6238" formatCode="General">
                  <c:v>7918.15</c:v>
                </c:pt>
                <c:pt idx="6239" formatCode="General">
                  <c:v>7893.62</c:v>
                </c:pt>
                <c:pt idx="6240" formatCode="General">
                  <c:v>7887.17</c:v>
                </c:pt>
                <c:pt idx="6241" formatCode="General">
                  <c:v>7896.73</c:v>
                </c:pt>
                <c:pt idx="6242" formatCode="General">
                  <c:v>7934.5</c:v>
                </c:pt>
                <c:pt idx="6243" formatCode="General">
                  <c:v>7937.84</c:v>
                </c:pt>
                <c:pt idx="6244" formatCode="General">
                  <c:v>7941.57</c:v>
                </c:pt>
                <c:pt idx="6245" formatCode="General">
                  <c:v>7995.62</c:v>
                </c:pt>
                <c:pt idx="6246" formatCode="General">
                  <c:v>7992.47</c:v>
                </c:pt>
                <c:pt idx="6247" formatCode="General">
                  <c:v>7988.85</c:v>
                </c:pt>
                <c:pt idx="6248" formatCode="General">
                  <c:v>7989.66</c:v>
                </c:pt>
                <c:pt idx="6249" formatCode="General">
                  <c:v>7983.4</c:v>
                </c:pt>
                <c:pt idx="6250" formatCode="General">
                  <c:v>7970.07</c:v>
                </c:pt>
                <c:pt idx="6251" formatCode="General">
                  <c:v>7955.58</c:v>
                </c:pt>
                <c:pt idx="6252" formatCode="General">
                  <c:v>7961.59</c:v>
                </c:pt>
                <c:pt idx="6253" formatCode="General">
                  <c:v>7944.57</c:v>
                </c:pt>
                <c:pt idx="6254" formatCode="General">
                  <c:v>7956.82</c:v>
                </c:pt>
                <c:pt idx="6255" formatCode="General">
                  <c:v>7980.29</c:v>
                </c:pt>
                <c:pt idx="6256" formatCode="General">
                  <c:v>7958.92</c:v>
                </c:pt>
                <c:pt idx="6257" formatCode="General">
                  <c:v>7938.66</c:v>
                </c:pt>
                <c:pt idx="6258" formatCode="General">
                  <c:v>7934.4</c:v>
                </c:pt>
                <c:pt idx="6259" formatCode="General">
                  <c:v>7930.23</c:v>
                </c:pt>
                <c:pt idx="6260" formatCode="General">
                  <c:v>7925.99</c:v>
                </c:pt>
                <c:pt idx="6261" formatCode="General">
                  <c:v>7910.42</c:v>
                </c:pt>
                <c:pt idx="6262" formatCode="General">
                  <c:v>7890.2</c:v>
                </c:pt>
                <c:pt idx="6263" formatCode="General">
                  <c:v>7901.79</c:v>
                </c:pt>
                <c:pt idx="6264" formatCode="General">
                  <c:v>7897.59</c:v>
                </c:pt>
                <c:pt idx="6265" formatCode="General">
                  <c:v>7869.1</c:v>
                </c:pt>
                <c:pt idx="6266" formatCode="General">
                  <c:v>7856.35</c:v>
                </c:pt>
                <c:pt idx="6267" formatCode="General">
                  <c:v>7851.4</c:v>
                </c:pt>
                <c:pt idx="6268" formatCode="General">
                  <c:v>7853.37</c:v>
                </c:pt>
                <c:pt idx="6269" formatCode="General">
                  <c:v>7856.88</c:v>
                </c:pt>
                <c:pt idx="6270" formatCode="General">
                  <c:v>7865.7</c:v>
                </c:pt>
                <c:pt idx="6271" formatCode="General">
                  <c:v>7885.13</c:v>
                </c:pt>
                <c:pt idx="6272" formatCode="General">
                  <c:v>7946.34</c:v>
                </c:pt>
                <c:pt idx="6273" formatCode="General">
                  <c:v>8043.56</c:v>
                </c:pt>
                <c:pt idx="6274" formatCode="General">
                  <c:v>8046.01</c:v>
                </c:pt>
                <c:pt idx="6275" formatCode="General">
                  <c:v>7941.75</c:v>
                </c:pt>
                <c:pt idx="6276" formatCode="General">
                  <c:v>7932.36</c:v>
                </c:pt>
                <c:pt idx="6277" formatCode="General">
                  <c:v>7952.92</c:v>
                </c:pt>
                <c:pt idx="6278" formatCode="General">
                  <c:v>7947.25</c:v>
                </c:pt>
                <c:pt idx="6279" formatCode="General">
                  <c:v>7967.22</c:v>
                </c:pt>
                <c:pt idx="6280" formatCode="General">
                  <c:v>7979.41</c:v>
                </c:pt>
                <c:pt idx="6281" formatCode="General">
                  <c:v>7986.14</c:v>
                </c:pt>
                <c:pt idx="6282" formatCode="General">
                  <c:v>8025.12</c:v>
                </c:pt>
                <c:pt idx="6283" formatCode="General">
                  <c:v>8053.76</c:v>
                </c:pt>
                <c:pt idx="6284" formatCode="General">
                  <c:v>8057.92</c:v>
                </c:pt>
                <c:pt idx="6285" formatCode="General">
                  <c:v>8077.95</c:v>
                </c:pt>
                <c:pt idx="6286" formatCode="General">
                  <c:v>8083.55</c:v>
                </c:pt>
                <c:pt idx="6287" formatCode="General">
                  <c:v>8094.62</c:v>
                </c:pt>
                <c:pt idx="6288" formatCode="General">
                  <c:v>8101.21</c:v>
                </c:pt>
                <c:pt idx="6289" formatCode="General">
                  <c:v>8101.01</c:v>
                </c:pt>
                <c:pt idx="6290" formatCode="General">
                  <c:v>8065.26</c:v>
                </c:pt>
                <c:pt idx="6291" formatCode="General">
                  <c:v>8075.16</c:v>
                </c:pt>
                <c:pt idx="6292" formatCode="General">
                  <c:v>8094.94</c:v>
                </c:pt>
                <c:pt idx="6293" formatCode="General">
                  <c:v>8088.83</c:v>
                </c:pt>
                <c:pt idx="6294" formatCode="General">
                  <c:v>8097.39</c:v>
                </c:pt>
                <c:pt idx="6295" formatCode="General">
                  <c:v>8092.13</c:v>
                </c:pt>
                <c:pt idx="6296" formatCode="General">
                  <c:v>8091.64</c:v>
                </c:pt>
                <c:pt idx="6297" formatCode="General">
                  <c:v>8090.17</c:v>
                </c:pt>
                <c:pt idx="6298" formatCode="General">
                  <c:v>8118.68</c:v>
                </c:pt>
                <c:pt idx="6299" formatCode="General">
                  <c:v>8151.14</c:v>
                </c:pt>
                <c:pt idx="6300" formatCode="General">
                  <c:v>8152.16</c:v>
                </c:pt>
                <c:pt idx="6301" formatCode="General">
                  <c:v>8158.86</c:v>
                </c:pt>
                <c:pt idx="6302" formatCode="General">
                  <c:v>8133.54</c:v>
                </c:pt>
                <c:pt idx="6303" formatCode="General">
                  <c:v>8139.79</c:v>
                </c:pt>
                <c:pt idx="6304" formatCode="General">
                  <c:v>8133.5</c:v>
                </c:pt>
                <c:pt idx="6305" formatCode="General">
                  <c:v>8123.41</c:v>
                </c:pt>
                <c:pt idx="6306" formatCode="General">
                  <c:v>8163.63</c:v>
                </c:pt>
                <c:pt idx="6307" formatCode="General">
                  <c:v>8160.47</c:v>
                </c:pt>
                <c:pt idx="6308" formatCode="General">
                  <c:v>8169.82</c:v>
                </c:pt>
                <c:pt idx="6309" formatCode="General">
                  <c:v>8158.78</c:v>
                </c:pt>
                <c:pt idx="6310" formatCode="General">
                  <c:v>8168.39</c:v>
                </c:pt>
                <c:pt idx="6311" formatCode="General">
                  <c:v>8153.81</c:v>
                </c:pt>
                <c:pt idx="6312" formatCode="General">
                  <c:v>8148.63</c:v>
                </c:pt>
                <c:pt idx="6313" formatCode="General">
                  <c:v>8165.09</c:v>
                </c:pt>
                <c:pt idx="6314" formatCode="General">
                  <c:v>8139.46</c:v>
                </c:pt>
                <c:pt idx="6315" formatCode="General">
                  <c:v>8148.75</c:v>
                </c:pt>
                <c:pt idx="6316" formatCode="General">
                  <c:v>8159.93</c:v>
                </c:pt>
                <c:pt idx="6317" formatCode="General">
                  <c:v>8160.57</c:v>
                </c:pt>
                <c:pt idx="6318" formatCode="General">
                  <c:v>8137.22</c:v>
                </c:pt>
                <c:pt idx="6319" formatCode="General">
                  <c:v>8148.64</c:v>
                </c:pt>
                <c:pt idx="6320" formatCode="General">
                  <c:v>8142.26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4-474E-BF21-9EAC8BC5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906308767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years"/>
      </c:dateAx>
      <c:valAx>
        <c:axId val="1"/>
        <c:scaling>
          <c:orientation val="minMax"/>
          <c:max val="235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SEMDEX</a:t>
                </a:r>
              </a:p>
            </c:rich>
          </c:tx>
          <c:overlay val="0"/>
        </c:title>
        <c:numFmt formatCode="_(* #,##0_);_(* \(#,##0\);_(* &quot;-&quot;_);_(@_)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6308767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  <c:max val="10000"/>
          <c:min val="10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SEMTRI-Rs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330449434561422"/>
          <c:y val="0.92268021055379124"/>
          <c:w val="0.19177537992936067"/>
          <c:h val="5.34086899358574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8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Evolution of DEMEX &amp; DEMTRI (Rs) : FY 2014 - 2015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'demex gr'!$G$2</c:f>
              <c:strCache>
                <c:ptCount val="1"/>
                <c:pt idx="0">
                  <c:v>DEMEX</c:v>
                </c:pt>
              </c:strCache>
            </c:strRef>
          </c:tx>
          <c:marker>
            <c:symbol val="none"/>
          </c:marker>
          <c:cat>
            <c:numRef>
              <c:f>'demex gr'!$F$3:$F$252</c:f>
              <c:numCache>
                <c:formatCode>d\-mmm\-yy</c:formatCode>
                <c:ptCount val="250"/>
                <c:pt idx="0">
                  <c:v>41821</c:v>
                </c:pt>
                <c:pt idx="1">
                  <c:v>41822</c:v>
                </c:pt>
                <c:pt idx="2">
                  <c:v>41823</c:v>
                </c:pt>
                <c:pt idx="3">
                  <c:v>41824</c:v>
                </c:pt>
                <c:pt idx="4">
                  <c:v>41827</c:v>
                </c:pt>
                <c:pt idx="5">
                  <c:v>41828</c:v>
                </c:pt>
                <c:pt idx="6">
                  <c:v>41829</c:v>
                </c:pt>
                <c:pt idx="7">
                  <c:v>41830</c:v>
                </c:pt>
                <c:pt idx="8">
                  <c:v>41831</c:v>
                </c:pt>
                <c:pt idx="9">
                  <c:v>41834</c:v>
                </c:pt>
                <c:pt idx="10">
                  <c:v>41835</c:v>
                </c:pt>
                <c:pt idx="11">
                  <c:v>41836</c:v>
                </c:pt>
                <c:pt idx="12">
                  <c:v>41837</c:v>
                </c:pt>
                <c:pt idx="13">
                  <c:v>41838</c:v>
                </c:pt>
                <c:pt idx="14">
                  <c:v>41841</c:v>
                </c:pt>
                <c:pt idx="15">
                  <c:v>41842</c:v>
                </c:pt>
                <c:pt idx="16">
                  <c:v>41843</c:v>
                </c:pt>
                <c:pt idx="17">
                  <c:v>41844</c:v>
                </c:pt>
                <c:pt idx="18">
                  <c:v>41845</c:v>
                </c:pt>
                <c:pt idx="19">
                  <c:v>41848</c:v>
                </c:pt>
                <c:pt idx="20">
                  <c:v>41850</c:v>
                </c:pt>
                <c:pt idx="21">
                  <c:v>41851</c:v>
                </c:pt>
                <c:pt idx="22">
                  <c:v>41852</c:v>
                </c:pt>
                <c:pt idx="23">
                  <c:v>41855</c:v>
                </c:pt>
                <c:pt idx="24">
                  <c:v>41856</c:v>
                </c:pt>
                <c:pt idx="25">
                  <c:v>41857</c:v>
                </c:pt>
                <c:pt idx="26">
                  <c:v>41858</c:v>
                </c:pt>
                <c:pt idx="27">
                  <c:v>41859</c:v>
                </c:pt>
                <c:pt idx="28">
                  <c:v>41862</c:v>
                </c:pt>
                <c:pt idx="29">
                  <c:v>41863</c:v>
                </c:pt>
                <c:pt idx="30">
                  <c:v>41864</c:v>
                </c:pt>
                <c:pt idx="31">
                  <c:v>41865</c:v>
                </c:pt>
                <c:pt idx="32">
                  <c:v>41869</c:v>
                </c:pt>
                <c:pt idx="33">
                  <c:v>41870</c:v>
                </c:pt>
                <c:pt idx="34">
                  <c:v>41871</c:v>
                </c:pt>
                <c:pt idx="35">
                  <c:v>41872</c:v>
                </c:pt>
                <c:pt idx="36">
                  <c:v>41873</c:v>
                </c:pt>
                <c:pt idx="37">
                  <c:v>41876</c:v>
                </c:pt>
                <c:pt idx="38">
                  <c:v>41877</c:v>
                </c:pt>
                <c:pt idx="39">
                  <c:v>41878</c:v>
                </c:pt>
                <c:pt idx="40">
                  <c:v>41879</c:v>
                </c:pt>
                <c:pt idx="41">
                  <c:v>41880</c:v>
                </c:pt>
                <c:pt idx="42">
                  <c:v>41883</c:v>
                </c:pt>
                <c:pt idx="43">
                  <c:v>41884</c:v>
                </c:pt>
                <c:pt idx="44">
                  <c:v>41885</c:v>
                </c:pt>
                <c:pt idx="45">
                  <c:v>41886</c:v>
                </c:pt>
                <c:pt idx="46">
                  <c:v>41887</c:v>
                </c:pt>
                <c:pt idx="47">
                  <c:v>41890</c:v>
                </c:pt>
                <c:pt idx="48">
                  <c:v>41891</c:v>
                </c:pt>
                <c:pt idx="49">
                  <c:v>41892</c:v>
                </c:pt>
                <c:pt idx="50">
                  <c:v>41893</c:v>
                </c:pt>
                <c:pt idx="51">
                  <c:v>41894</c:v>
                </c:pt>
                <c:pt idx="52">
                  <c:v>41897</c:v>
                </c:pt>
                <c:pt idx="53">
                  <c:v>41898</c:v>
                </c:pt>
                <c:pt idx="54">
                  <c:v>41899</c:v>
                </c:pt>
                <c:pt idx="55">
                  <c:v>41900</c:v>
                </c:pt>
                <c:pt idx="56">
                  <c:v>41901</c:v>
                </c:pt>
                <c:pt idx="57">
                  <c:v>41904</c:v>
                </c:pt>
                <c:pt idx="58">
                  <c:v>41905</c:v>
                </c:pt>
                <c:pt idx="59">
                  <c:v>41906</c:v>
                </c:pt>
                <c:pt idx="60">
                  <c:v>41907</c:v>
                </c:pt>
                <c:pt idx="61">
                  <c:v>41908</c:v>
                </c:pt>
                <c:pt idx="62">
                  <c:v>41911</c:v>
                </c:pt>
                <c:pt idx="63">
                  <c:v>41912</c:v>
                </c:pt>
                <c:pt idx="64">
                  <c:v>41913</c:v>
                </c:pt>
                <c:pt idx="65">
                  <c:v>41914</c:v>
                </c:pt>
                <c:pt idx="66">
                  <c:v>41915</c:v>
                </c:pt>
                <c:pt idx="67">
                  <c:v>41918</c:v>
                </c:pt>
                <c:pt idx="68">
                  <c:v>41919</c:v>
                </c:pt>
                <c:pt idx="69">
                  <c:v>41920</c:v>
                </c:pt>
                <c:pt idx="70">
                  <c:v>41921</c:v>
                </c:pt>
                <c:pt idx="71">
                  <c:v>41922</c:v>
                </c:pt>
                <c:pt idx="72">
                  <c:v>41925</c:v>
                </c:pt>
                <c:pt idx="73">
                  <c:v>41926</c:v>
                </c:pt>
                <c:pt idx="74">
                  <c:v>41927</c:v>
                </c:pt>
                <c:pt idx="75">
                  <c:v>41928</c:v>
                </c:pt>
                <c:pt idx="76">
                  <c:v>41929</c:v>
                </c:pt>
                <c:pt idx="77">
                  <c:v>41932</c:v>
                </c:pt>
                <c:pt idx="78">
                  <c:v>41933</c:v>
                </c:pt>
                <c:pt idx="79">
                  <c:v>41934</c:v>
                </c:pt>
                <c:pt idx="80">
                  <c:v>41936</c:v>
                </c:pt>
                <c:pt idx="81">
                  <c:v>41939</c:v>
                </c:pt>
                <c:pt idx="82">
                  <c:v>41940</c:v>
                </c:pt>
                <c:pt idx="83">
                  <c:v>41941</c:v>
                </c:pt>
                <c:pt idx="84">
                  <c:v>41942</c:v>
                </c:pt>
                <c:pt idx="85">
                  <c:v>41943</c:v>
                </c:pt>
                <c:pt idx="86">
                  <c:v>41946</c:v>
                </c:pt>
                <c:pt idx="87">
                  <c:v>41947</c:v>
                </c:pt>
                <c:pt idx="88">
                  <c:v>41948</c:v>
                </c:pt>
                <c:pt idx="89">
                  <c:v>41949</c:v>
                </c:pt>
                <c:pt idx="90">
                  <c:v>41950</c:v>
                </c:pt>
                <c:pt idx="91">
                  <c:v>41953</c:v>
                </c:pt>
                <c:pt idx="92">
                  <c:v>41954</c:v>
                </c:pt>
                <c:pt idx="93">
                  <c:v>41955</c:v>
                </c:pt>
                <c:pt idx="94">
                  <c:v>41956</c:v>
                </c:pt>
                <c:pt idx="95">
                  <c:v>41957</c:v>
                </c:pt>
                <c:pt idx="96">
                  <c:v>41960</c:v>
                </c:pt>
                <c:pt idx="97">
                  <c:v>41961</c:v>
                </c:pt>
                <c:pt idx="98">
                  <c:v>41962</c:v>
                </c:pt>
                <c:pt idx="99">
                  <c:v>41963</c:v>
                </c:pt>
                <c:pt idx="100">
                  <c:v>41964</c:v>
                </c:pt>
                <c:pt idx="101">
                  <c:v>41967</c:v>
                </c:pt>
                <c:pt idx="102">
                  <c:v>41968</c:v>
                </c:pt>
                <c:pt idx="103">
                  <c:v>41969</c:v>
                </c:pt>
                <c:pt idx="104">
                  <c:v>41970</c:v>
                </c:pt>
                <c:pt idx="105">
                  <c:v>41971</c:v>
                </c:pt>
                <c:pt idx="106">
                  <c:v>41974</c:v>
                </c:pt>
                <c:pt idx="107">
                  <c:v>41975</c:v>
                </c:pt>
                <c:pt idx="108">
                  <c:v>41976</c:v>
                </c:pt>
                <c:pt idx="109">
                  <c:v>41977</c:v>
                </c:pt>
                <c:pt idx="110">
                  <c:v>41978</c:v>
                </c:pt>
                <c:pt idx="111">
                  <c:v>41981</c:v>
                </c:pt>
                <c:pt idx="112">
                  <c:v>41982</c:v>
                </c:pt>
                <c:pt idx="113">
                  <c:v>41984</c:v>
                </c:pt>
                <c:pt idx="114">
                  <c:v>41985</c:v>
                </c:pt>
                <c:pt idx="115">
                  <c:v>41988</c:v>
                </c:pt>
                <c:pt idx="116">
                  <c:v>41989</c:v>
                </c:pt>
                <c:pt idx="117">
                  <c:v>41990</c:v>
                </c:pt>
                <c:pt idx="118">
                  <c:v>41991</c:v>
                </c:pt>
                <c:pt idx="119">
                  <c:v>41992</c:v>
                </c:pt>
                <c:pt idx="120">
                  <c:v>41995</c:v>
                </c:pt>
                <c:pt idx="121">
                  <c:v>41996</c:v>
                </c:pt>
                <c:pt idx="122">
                  <c:v>41997</c:v>
                </c:pt>
                <c:pt idx="123">
                  <c:v>41999</c:v>
                </c:pt>
                <c:pt idx="124">
                  <c:v>42002</c:v>
                </c:pt>
                <c:pt idx="125">
                  <c:v>42003</c:v>
                </c:pt>
                <c:pt idx="126">
                  <c:v>42004</c:v>
                </c:pt>
                <c:pt idx="127">
                  <c:v>42009</c:v>
                </c:pt>
                <c:pt idx="128">
                  <c:v>42010</c:v>
                </c:pt>
                <c:pt idx="129">
                  <c:v>42011</c:v>
                </c:pt>
                <c:pt idx="130">
                  <c:v>42012</c:v>
                </c:pt>
                <c:pt idx="131">
                  <c:v>42013</c:v>
                </c:pt>
                <c:pt idx="132">
                  <c:v>42016</c:v>
                </c:pt>
                <c:pt idx="133">
                  <c:v>42017</c:v>
                </c:pt>
                <c:pt idx="134">
                  <c:v>42018</c:v>
                </c:pt>
                <c:pt idx="135">
                  <c:v>42019</c:v>
                </c:pt>
                <c:pt idx="136">
                  <c:v>42020</c:v>
                </c:pt>
                <c:pt idx="137">
                  <c:v>42023</c:v>
                </c:pt>
                <c:pt idx="138">
                  <c:v>42024</c:v>
                </c:pt>
                <c:pt idx="139">
                  <c:v>42025</c:v>
                </c:pt>
                <c:pt idx="140">
                  <c:v>42026</c:v>
                </c:pt>
                <c:pt idx="141">
                  <c:v>42027</c:v>
                </c:pt>
                <c:pt idx="142">
                  <c:v>42030</c:v>
                </c:pt>
                <c:pt idx="143">
                  <c:v>42031</c:v>
                </c:pt>
                <c:pt idx="144">
                  <c:v>42032</c:v>
                </c:pt>
                <c:pt idx="145">
                  <c:v>42033</c:v>
                </c:pt>
                <c:pt idx="146">
                  <c:v>42034</c:v>
                </c:pt>
                <c:pt idx="147">
                  <c:v>42037</c:v>
                </c:pt>
                <c:pt idx="148">
                  <c:v>42039</c:v>
                </c:pt>
                <c:pt idx="149">
                  <c:v>42040</c:v>
                </c:pt>
                <c:pt idx="150">
                  <c:v>42041</c:v>
                </c:pt>
                <c:pt idx="151">
                  <c:v>42044</c:v>
                </c:pt>
                <c:pt idx="152">
                  <c:v>42045</c:v>
                </c:pt>
                <c:pt idx="153">
                  <c:v>42046</c:v>
                </c:pt>
                <c:pt idx="154">
                  <c:v>42047</c:v>
                </c:pt>
                <c:pt idx="155">
                  <c:v>42048</c:v>
                </c:pt>
                <c:pt idx="156">
                  <c:v>42051</c:v>
                </c:pt>
                <c:pt idx="157">
                  <c:v>42053</c:v>
                </c:pt>
                <c:pt idx="158">
                  <c:v>42055</c:v>
                </c:pt>
                <c:pt idx="159">
                  <c:v>42058</c:v>
                </c:pt>
                <c:pt idx="160">
                  <c:v>42059</c:v>
                </c:pt>
                <c:pt idx="161">
                  <c:v>42060</c:v>
                </c:pt>
                <c:pt idx="162">
                  <c:v>42061</c:v>
                </c:pt>
                <c:pt idx="163">
                  <c:v>42062</c:v>
                </c:pt>
                <c:pt idx="164">
                  <c:v>42065</c:v>
                </c:pt>
                <c:pt idx="165">
                  <c:v>42066</c:v>
                </c:pt>
                <c:pt idx="166">
                  <c:v>42067</c:v>
                </c:pt>
                <c:pt idx="167">
                  <c:v>42068</c:v>
                </c:pt>
                <c:pt idx="168">
                  <c:v>42069</c:v>
                </c:pt>
                <c:pt idx="169">
                  <c:v>42072</c:v>
                </c:pt>
                <c:pt idx="170">
                  <c:v>42073</c:v>
                </c:pt>
                <c:pt idx="171">
                  <c:v>42074</c:v>
                </c:pt>
                <c:pt idx="172">
                  <c:v>42076</c:v>
                </c:pt>
                <c:pt idx="173">
                  <c:v>42079</c:v>
                </c:pt>
                <c:pt idx="174">
                  <c:v>42080</c:v>
                </c:pt>
                <c:pt idx="175">
                  <c:v>42081</c:v>
                </c:pt>
                <c:pt idx="176">
                  <c:v>42082</c:v>
                </c:pt>
                <c:pt idx="177">
                  <c:v>42083</c:v>
                </c:pt>
                <c:pt idx="178">
                  <c:v>42086</c:v>
                </c:pt>
                <c:pt idx="179">
                  <c:v>42087</c:v>
                </c:pt>
                <c:pt idx="180">
                  <c:v>42088</c:v>
                </c:pt>
                <c:pt idx="181">
                  <c:v>42089</c:v>
                </c:pt>
                <c:pt idx="182">
                  <c:v>42090</c:v>
                </c:pt>
                <c:pt idx="183">
                  <c:v>42093</c:v>
                </c:pt>
                <c:pt idx="184">
                  <c:v>42094</c:v>
                </c:pt>
                <c:pt idx="185">
                  <c:v>42095</c:v>
                </c:pt>
                <c:pt idx="186">
                  <c:v>42096</c:v>
                </c:pt>
                <c:pt idx="187">
                  <c:v>42097</c:v>
                </c:pt>
                <c:pt idx="188">
                  <c:v>42100</c:v>
                </c:pt>
                <c:pt idx="189">
                  <c:v>42101</c:v>
                </c:pt>
                <c:pt idx="190">
                  <c:v>42102</c:v>
                </c:pt>
                <c:pt idx="191">
                  <c:v>42103</c:v>
                </c:pt>
                <c:pt idx="192">
                  <c:v>42104</c:v>
                </c:pt>
                <c:pt idx="193">
                  <c:v>42107</c:v>
                </c:pt>
                <c:pt idx="194">
                  <c:v>42108</c:v>
                </c:pt>
                <c:pt idx="195">
                  <c:v>42109</c:v>
                </c:pt>
                <c:pt idx="196">
                  <c:v>42110</c:v>
                </c:pt>
                <c:pt idx="197">
                  <c:v>42111</c:v>
                </c:pt>
                <c:pt idx="198">
                  <c:v>42114</c:v>
                </c:pt>
                <c:pt idx="199">
                  <c:v>42115</c:v>
                </c:pt>
                <c:pt idx="200">
                  <c:v>42116</c:v>
                </c:pt>
                <c:pt idx="201">
                  <c:v>42117</c:v>
                </c:pt>
                <c:pt idx="202">
                  <c:v>42118</c:v>
                </c:pt>
                <c:pt idx="203">
                  <c:v>42121</c:v>
                </c:pt>
                <c:pt idx="204">
                  <c:v>42122</c:v>
                </c:pt>
                <c:pt idx="205">
                  <c:v>42123</c:v>
                </c:pt>
                <c:pt idx="206">
                  <c:v>42124</c:v>
                </c:pt>
                <c:pt idx="207">
                  <c:v>42128</c:v>
                </c:pt>
                <c:pt idx="208">
                  <c:v>42129</c:v>
                </c:pt>
                <c:pt idx="209">
                  <c:v>42130</c:v>
                </c:pt>
                <c:pt idx="210">
                  <c:v>42131</c:v>
                </c:pt>
                <c:pt idx="211">
                  <c:v>42132</c:v>
                </c:pt>
                <c:pt idx="212">
                  <c:v>42135</c:v>
                </c:pt>
                <c:pt idx="213">
                  <c:v>42136</c:v>
                </c:pt>
                <c:pt idx="214">
                  <c:v>42137</c:v>
                </c:pt>
                <c:pt idx="215">
                  <c:v>42138</c:v>
                </c:pt>
                <c:pt idx="216">
                  <c:v>42139</c:v>
                </c:pt>
                <c:pt idx="217">
                  <c:v>42142</c:v>
                </c:pt>
                <c:pt idx="218">
                  <c:v>42143</c:v>
                </c:pt>
                <c:pt idx="219">
                  <c:v>42144</c:v>
                </c:pt>
                <c:pt idx="220">
                  <c:v>42145</c:v>
                </c:pt>
                <c:pt idx="221">
                  <c:v>42146</c:v>
                </c:pt>
                <c:pt idx="222">
                  <c:v>42149</c:v>
                </c:pt>
                <c:pt idx="223">
                  <c:v>42150</c:v>
                </c:pt>
                <c:pt idx="224">
                  <c:v>42151</c:v>
                </c:pt>
                <c:pt idx="225">
                  <c:v>42152</c:v>
                </c:pt>
                <c:pt idx="226">
                  <c:v>42153</c:v>
                </c:pt>
                <c:pt idx="227" formatCode="[$-409]d\-mmm\-yy;@">
                  <c:v>42156</c:v>
                </c:pt>
                <c:pt idx="228" formatCode="[$-409]d\-mmm\-yy;@">
                  <c:v>42157</c:v>
                </c:pt>
                <c:pt idx="229" formatCode="[$-409]d\-mmm\-yy;@">
                  <c:v>42158</c:v>
                </c:pt>
                <c:pt idx="230" formatCode="[$-409]d\-mmm\-yy;@">
                  <c:v>42159</c:v>
                </c:pt>
                <c:pt idx="231" formatCode="[$-409]d\-mmm\-yy;@">
                  <c:v>42160</c:v>
                </c:pt>
                <c:pt idx="232" formatCode="[$-409]d\-mmm\-yy;@">
                  <c:v>42163</c:v>
                </c:pt>
                <c:pt idx="233" formatCode="[$-409]d\-mmm\-yy;@">
                  <c:v>42164</c:v>
                </c:pt>
                <c:pt idx="234" formatCode="[$-409]d\-mmm\-yy;@">
                  <c:v>42165</c:v>
                </c:pt>
                <c:pt idx="235">
                  <c:v>42165</c:v>
                </c:pt>
                <c:pt idx="236">
                  <c:v>42166</c:v>
                </c:pt>
                <c:pt idx="237">
                  <c:v>42167</c:v>
                </c:pt>
                <c:pt idx="238">
                  <c:v>42170</c:v>
                </c:pt>
                <c:pt idx="239">
                  <c:v>42171</c:v>
                </c:pt>
                <c:pt idx="240">
                  <c:v>42172</c:v>
                </c:pt>
                <c:pt idx="241">
                  <c:v>42173</c:v>
                </c:pt>
                <c:pt idx="242">
                  <c:v>42174</c:v>
                </c:pt>
                <c:pt idx="243">
                  <c:v>42177</c:v>
                </c:pt>
                <c:pt idx="244">
                  <c:v>42178</c:v>
                </c:pt>
                <c:pt idx="245">
                  <c:v>42179</c:v>
                </c:pt>
                <c:pt idx="246">
                  <c:v>42180</c:v>
                </c:pt>
                <c:pt idx="247">
                  <c:v>42181</c:v>
                </c:pt>
                <c:pt idx="248">
                  <c:v>42184</c:v>
                </c:pt>
                <c:pt idx="249">
                  <c:v>42185</c:v>
                </c:pt>
              </c:numCache>
            </c:numRef>
          </c:cat>
          <c:val>
            <c:numRef>
              <c:f>'demex gr'!$G$3:$G$252</c:f>
              <c:numCache>
                <c:formatCode>_(* #,##0.00_);_(* \(#,##0.00\);_(* "-"??_);_(@_)</c:formatCode>
                <c:ptCount val="250"/>
                <c:pt idx="0">
                  <c:v>185.07</c:v>
                </c:pt>
                <c:pt idx="1">
                  <c:v>185.51</c:v>
                </c:pt>
                <c:pt idx="2">
                  <c:v>185.84</c:v>
                </c:pt>
                <c:pt idx="3">
                  <c:v>186.13</c:v>
                </c:pt>
                <c:pt idx="4">
                  <c:v>186.47</c:v>
                </c:pt>
                <c:pt idx="5">
                  <c:v>185.96</c:v>
                </c:pt>
                <c:pt idx="6">
                  <c:v>186.27</c:v>
                </c:pt>
                <c:pt idx="7">
                  <c:v>186.25</c:v>
                </c:pt>
                <c:pt idx="8">
                  <c:v>186.07</c:v>
                </c:pt>
                <c:pt idx="9">
                  <c:v>186.07</c:v>
                </c:pt>
                <c:pt idx="10">
                  <c:v>186.24</c:v>
                </c:pt>
                <c:pt idx="11">
                  <c:v>186.28</c:v>
                </c:pt>
                <c:pt idx="12">
                  <c:v>186.03</c:v>
                </c:pt>
                <c:pt idx="13">
                  <c:v>186.46</c:v>
                </c:pt>
                <c:pt idx="14">
                  <c:v>187.63</c:v>
                </c:pt>
                <c:pt idx="15">
                  <c:v>188.54</c:v>
                </c:pt>
                <c:pt idx="16">
                  <c:v>189.37</c:v>
                </c:pt>
                <c:pt idx="17">
                  <c:v>189.55</c:v>
                </c:pt>
                <c:pt idx="18">
                  <c:v>189.33</c:v>
                </c:pt>
                <c:pt idx="19">
                  <c:v>189.42</c:v>
                </c:pt>
                <c:pt idx="20">
                  <c:v>189.62</c:v>
                </c:pt>
                <c:pt idx="21">
                  <c:v>189.57</c:v>
                </c:pt>
                <c:pt idx="22">
                  <c:v>189.74</c:v>
                </c:pt>
                <c:pt idx="23">
                  <c:v>190.03</c:v>
                </c:pt>
                <c:pt idx="24">
                  <c:v>190.31</c:v>
                </c:pt>
                <c:pt idx="25">
                  <c:v>190.25</c:v>
                </c:pt>
                <c:pt idx="26">
                  <c:v>190.19</c:v>
                </c:pt>
                <c:pt idx="27">
                  <c:v>189.6</c:v>
                </c:pt>
                <c:pt idx="28">
                  <c:v>189.66</c:v>
                </c:pt>
                <c:pt idx="29">
                  <c:v>190.17</c:v>
                </c:pt>
                <c:pt idx="30">
                  <c:v>190.58</c:v>
                </c:pt>
                <c:pt idx="31">
                  <c:v>191.84</c:v>
                </c:pt>
                <c:pt idx="32">
                  <c:v>191.45</c:v>
                </c:pt>
                <c:pt idx="33">
                  <c:v>192.49</c:v>
                </c:pt>
                <c:pt idx="34">
                  <c:v>194.03</c:v>
                </c:pt>
                <c:pt idx="35">
                  <c:v>195.04</c:v>
                </c:pt>
                <c:pt idx="36">
                  <c:v>195.86</c:v>
                </c:pt>
                <c:pt idx="37">
                  <c:v>196.4</c:v>
                </c:pt>
                <c:pt idx="38">
                  <c:v>196.51</c:v>
                </c:pt>
                <c:pt idx="39">
                  <c:v>197.97</c:v>
                </c:pt>
                <c:pt idx="40">
                  <c:v>199.97</c:v>
                </c:pt>
                <c:pt idx="41">
                  <c:v>200.79</c:v>
                </c:pt>
                <c:pt idx="42">
                  <c:v>201.17</c:v>
                </c:pt>
                <c:pt idx="43">
                  <c:v>201.84</c:v>
                </c:pt>
                <c:pt idx="44">
                  <c:v>201.5</c:v>
                </c:pt>
                <c:pt idx="45">
                  <c:v>201.64</c:v>
                </c:pt>
                <c:pt idx="46">
                  <c:v>201.15</c:v>
                </c:pt>
                <c:pt idx="47">
                  <c:v>201.48</c:v>
                </c:pt>
                <c:pt idx="48">
                  <c:v>201.03</c:v>
                </c:pt>
                <c:pt idx="49">
                  <c:v>201.38</c:v>
                </c:pt>
                <c:pt idx="50">
                  <c:v>201.99</c:v>
                </c:pt>
                <c:pt idx="51">
                  <c:v>203.01</c:v>
                </c:pt>
                <c:pt idx="52">
                  <c:v>203.42</c:v>
                </c:pt>
                <c:pt idx="53">
                  <c:v>202.8</c:v>
                </c:pt>
                <c:pt idx="54">
                  <c:v>202.08</c:v>
                </c:pt>
                <c:pt idx="55">
                  <c:v>201.92</c:v>
                </c:pt>
                <c:pt idx="56">
                  <c:v>202.08</c:v>
                </c:pt>
                <c:pt idx="57">
                  <c:v>201.16</c:v>
                </c:pt>
                <c:pt idx="58">
                  <c:v>201.17</c:v>
                </c:pt>
                <c:pt idx="59">
                  <c:v>201.71</c:v>
                </c:pt>
                <c:pt idx="60">
                  <c:v>201.78</c:v>
                </c:pt>
                <c:pt idx="61">
                  <c:v>201.37</c:v>
                </c:pt>
                <c:pt idx="62">
                  <c:v>201.55</c:v>
                </c:pt>
                <c:pt idx="63">
                  <c:v>201.77</c:v>
                </c:pt>
                <c:pt idx="64">
                  <c:v>202.07</c:v>
                </c:pt>
                <c:pt idx="65">
                  <c:v>202.03</c:v>
                </c:pt>
                <c:pt idx="66">
                  <c:v>202.83</c:v>
                </c:pt>
                <c:pt idx="67">
                  <c:v>202.97</c:v>
                </c:pt>
                <c:pt idx="68">
                  <c:v>203.57</c:v>
                </c:pt>
                <c:pt idx="69">
                  <c:v>203.58</c:v>
                </c:pt>
                <c:pt idx="70">
                  <c:v>204.38</c:v>
                </c:pt>
                <c:pt idx="71">
                  <c:v>203.97</c:v>
                </c:pt>
                <c:pt idx="72">
                  <c:v>204.26</c:v>
                </c:pt>
                <c:pt idx="73">
                  <c:v>204.29</c:v>
                </c:pt>
                <c:pt idx="74">
                  <c:v>203.97</c:v>
                </c:pt>
                <c:pt idx="75">
                  <c:v>204.05</c:v>
                </c:pt>
                <c:pt idx="76">
                  <c:v>203.19</c:v>
                </c:pt>
                <c:pt idx="77">
                  <c:v>203.57</c:v>
                </c:pt>
                <c:pt idx="78">
                  <c:v>203.23</c:v>
                </c:pt>
                <c:pt idx="79">
                  <c:v>203.2</c:v>
                </c:pt>
                <c:pt idx="80">
                  <c:v>203.01</c:v>
                </c:pt>
                <c:pt idx="81">
                  <c:v>202.97</c:v>
                </c:pt>
                <c:pt idx="82">
                  <c:v>203.65</c:v>
                </c:pt>
                <c:pt idx="83">
                  <c:v>203.89</c:v>
                </c:pt>
                <c:pt idx="84">
                  <c:v>203.29</c:v>
                </c:pt>
                <c:pt idx="85">
                  <c:v>203.07</c:v>
                </c:pt>
                <c:pt idx="86">
                  <c:v>202.87</c:v>
                </c:pt>
                <c:pt idx="87">
                  <c:v>203.55</c:v>
                </c:pt>
                <c:pt idx="88">
                  <c:v>203.62</c:v>
                </c:pt>
                <c:pt idx="89">
                  <c:v>203.3</c:v>
                </c:pt>
                <c:pt idx="90">
                  <c:v>203.18</c:v>
                </c:pt>
                <c:pt idx="91">
                  <c:v>203.23</c:v>
                </c:pt>
                <c:pt idx="92">
                  <c:v>203.03</c:v>
                </c:pt>
                <c:pt idx="93">
                  <c:v>202.68</c:v>
                </c:pt>
                <c:pt idx="94">
                  <c:v>202.61</c:v>
                </c:pt>
                <c:pt idx="95">
                  <c:v>202.02</c:v>
                </c:pt>
                <c:pt idx="96">
                  <c:v>201.6</c:v>
                </c:pt>
                <c:pt idx="97">
                  <c:v>201.44</c:v>
                </c:pt>
                <c:pt idx="98">
                  <c:v>201.3</c:v>
                </c:pt>
                <c:pt idx="99">
                  <c:v>202.04</c:v>
                </c:pt>
                <c:pt idx="100">
                  <c:v>201.83</c:v>
                </c:pt>
                <c:pt idx="101">
                  <c:v>201.95</c:v>
                </c:pt>
                <c:pt idx="102">
                  <c:v>201.72</c:v>
                </c:pt>
                <c:pt idx="103">
                  <c:v>201.29</c:v>
                </c:pt>
                <c:pt idx="104">
                  <c:v>200.94</c:v>
                </c:pt>
                <c:pt idx="105">
                  <c:v>200.56</c:v>
                </c:pt>
                <c:pt idx="106">
                  <c:v>197.62</c:v>
                </c:pt>
                <c:pt idx="107">
                  <c:v>198.92</c:v>
                </c:pt>
                <c:pt idx="108">
                  <c:v>198.91</c:v>
                </c:pt>
                <c:pt idx="109">
                  <c:v>198.31</c:v>
                </c:pt>
                <c:pt idx="110">
                  <c:v>198.34</c:v>
                </c:pt>
                <c:pt idx="111">
                  <c:v>198.98</c:v>
                </c:pt>
                <c:pt idx="112">
                  <c:v>199.14</c:v>
                </c:pt>
                <c:pt idx="113">
                  <c:v>200.05</c:v>
                </c:pt>
                <c:pt idx="114">
                  <c:v>200.29</c:v>
                </c:pt>
                <c:pt idx="115">
                  <c:v>200.36</c:v>
                </c:pt>
                <c:pt idx="116">
                  <c:v>200.25</c:v>
                </c:pt>
                <c:pt idx="117">
                  <c:v>200.41</c:v>
                </c:pt>
                <c:pt idx="118">
                  <c:v>200.43</c:v>
                </c:pt>
                <c:pt idx="119">
                  <c:v>200.86</c:v>
                </c:pt>
                <c:pt idx="120">
                  <c:v>200.88</c:v>
                </c:pt>
                <c:pt idx="121">
                  <c:v>201.11</c:v>
                </c:pt>
                <c:pt idx="122">
                  <c:v>200.68</c:v>
                </c:pt>
                <c:pt idx="123">
                  <c:v>201.06</c:v>
                </c:pt>
                <c:pt idx="124">
                  <c:v>201.06</c:v>
                </c:pt>
                <c:pt idx="125">
                  <c:v>201.82</c:v>
                </c:pt>
                <c:pt idx="126">
                  <c:v>202.89</c:v>
                </c:pt>
                <c:pt idx="127">
                  <c:v>202.89</c:v>
                </c:pt>
                <c:pt idx="128">
                  <c:v>202.83</c:v>
                </c:pt>
                <c:pt idx="129">
                  <c:v>203.33</c:v>
                </c:pt>
                <c:pt idx="130">
                  <c:v>203.25</c:v>
                </c:pt>
                <c:pt idx="131">
                  <c:v>203.68</c:v>
                </c:pt>
                <c:pt idx="132">
                  <c:v>203.37</c:v>
                </c:pt>
                <c:pt idx="133">
                  <c:v>201.34</c:v>
                </c:pt>
                <c:pt idx="134">
                  <c:v>201.2</c:v>
                </c:pt>
                <c:pt idx="135">
                  <c:v>201.47</c:v>
                </c:pt>
                <c:pt idx="136">
                  <c:v>201.44</c:v>
                </c:pt>
                <c:pt idx="137">
                  <c:v>201.21</c:v>
                </c:pt>
                <c:pt idx="138">
                  <c:v>200.61</c:v>
                </c:pt>
                <c:pt idx="139">
                  <c:v>200.01</c:v>
                </c:pt>
                <c:pt idx="140">
                  <c:v>199.68</c:v>
                </c:pt>
                <c:pt idx="141">
                  <c:v>199.54</c:v>
                </c:pt>
                <c:pt idx="142">
                  <c:v>199.57</c:v>
                </c:pt>
                <c:pt idx="143">
                  <c:v>198.99</c:v>
                </c:pt>
                <c:pt idx="144">
                  <c:v>198.71</c:v>
                </c:pt>
                <c:pt idx="145">
                  <c:v>198.51</c:v>
                </c:pt>
                <c:pt idx="146">
                  <c:v>199.56</c:v>
                </c:pt>
                <c:pt idx="147">
                  <c:v>198.98</c:v>
                </c:pt>
                <c:pt idx="148">
                  <c:v>199</c:v>
                </c:pt>
                <c:pt idx="149">
                  <c:v>199.19</c:v>
                </c:pt>
                <c:pt idx="150">
                  <c:v>199.22</c:v>
                </c:pt>
                <c:pt idx="151">
                  <c:v>199.45</c:v>
                </c:pt>
                <c:pt idx="152">
                  <c:v>199.51</c:v>
                </c:pt>
                <c:pt idx="153">
                  <c:v>200.53</c:v>
                </c:pt>
                <c:pt idx="154">
                  <c:v>200.7</c:v>
                </c:pt>
                <c:pt idx="155">
                  <c:v>200.67</c:v>
                </c:pt>
                <c:pt idx="156">
                  <c:v>200.09</c:v>
                </c:pt>
                <c:pt idx="157">
                  <c:v>200.19</c:v>
                </c:pt>
                <c:pt idx="158">
                  <c:v>200.33</c:v>
                </c:pt>
                <c:pt idx="159">
                  <c:v>201.01</c:v>
                </c:pt>
                <c:pt idx="160">
                  <c:v>202.07</c:v>
                </c:pt>
                <c:pt idx="161">
                  <c:v>202.09</c:v>
                </c:pt>
                <c:pt idx="162">
                  <c:v>201.7</c:v>
                </c:pt>
                <c:pt idx="163">
                  <c:v>201.08</c:v>
                </c:pt>
                <c:pt idx="164">
                  <c:v>201.16</c:v>
                </c:pt>
                <c:pt idx="165">
                  <c:v>200.78</c:v>
                </c:pt>
                <c:pt idx="166">
                  <c:v>201.17</c:v>
                </c:pt>
                <c:pt idx="167">
                  <c:v>201.54</c:v>
                </c:pt>
                <c:pt idx="168">
                  <c:v>201.75</c:v>
                </c:pt>
                <c:pt idx="169">
                  <c:v>201.56</c:v>
                </c:pt>
                <c:pt idx="170">
                  <c:v>200.18</c:v>
                </c:pt>
                <c:pt idx="171">
                  <c:v>200.57</c:v>
                </c:pt>
                <c:pt idx="172">
                  <c:v>200.53</c:v>
                </c:pt>
                <c:pt idx="173">
                  <c:v>199.64</c:v>
                </c:pt>
                <c:pt idx="174">
                  <c:v>199.65</c:v>
                </c:pt>
                <c:pt idx="175">
                  <c:v>199.35</c:v>
                </c:pt>
                <c:pt idx="176">
                  <c:v>199.02</c:v>
                </c:pt>
                <c:pt idx="177">
                  <c:v>199.57</c:v>
                </c:pt>
                <c:pt idx="178">
                  <c:v>199.75</c:v>
                </c:pt>
                <c:pt idx="179">
                  <c:v>201.36</c:v>
                </c:pt>
                <c:pt idx="180">
                  <c:v>200.61</c:v>
                </c:pt>
                <c:pt idx="181">
                  <c:v>201.74</c:v>
                </c:pt>
                <c:pt idx="182">
                  <c:v>202.44</c:v>
                </c:pt>
                <c:pt idx="183">
                  <c:v>203</c:v>
                </c:pt>
                <c:pt idx="184">
                  <c:v>204.44</c:v>
                </c:pt>
                <c:pt idx="185">
                  <c:v>205.8</c:v>
                </c:pt>
                <c:pt idx="186">
                  <c:v>205.14</c:v>
                </c:pt>
                <c:pt idx="187">
                  <c:v>204.92</c:v>
                </c:pt>
                <c:pt idx="188">
                  <c:v>205.01</c:v>
                </c:pt>
                <c:pt idx="189">
                  <c:v>205.12</c:v>
                </c:pt>
                <c:pt idx="190">
                  <c:v>205.81</c:v>
                </c:pt>
                <c:pt idx="191">
                  <c:v>204.91</c:v>
                </c:pt>
                <c:pt idx="192">
                  <c:v>204.77</c:v>
                </c:pt>
                <c:pt idx="193">
                  <c:v>204.74</c:v>
                </c:pt>
                <c:pt idx="194">
                  <c:v>204.28</c:v>
                </c:pt>
                <c:pt idx="195">
                  <c:v>204.38</c:v>
                </c:pt>
                <c:pt idx="196">
                  <c:v>202.91</c:v>
                </c:pt>
                <c:pt idx="197">
                  <c:v>203.01</c:v>
                </c:pt>
                <c:pt idx="198">
                  <c:v>202.8</c:v>
                </c:pt>
                <c:pt idx="199">
                  <c:v>202.53</c:v>
                </c:pt>
                <c:pt idx="200">
                  <c:v>202.42</c:v>
                </c:pt>
                <c:pt idx="201">
                  <c:v>202.42</c:v>
                </c:pt>
                <c:pt idx="202">
                  <c:v>202.23</c:v>
                </c:pt>
                <c:pt idx="203">
                  <c:v>202.2</c:v>
                </c:pt>
                <c:pt idx="204">
                  <c:v>201.41</c:v>
                </c:pt>
                <c:pt idx="205">
                  <c:v>201.38</c:v>
                </c:pt>
                <c:pt idx="206">
                  <c:v>201.28</c:v>
                </c:pt>
                <c:pt idx="207">
                  <c:v>201.48</c:v>
                </c:pt>
                <c:pt idx="208">
                  <c:v>201.43</c:v>
                </c:pt>
                <c:pt idx="209">
                  <c:v>201.22</c:v>
                </c:pt>
                <c:pt idx="210">
                  <c:v>201.39</c:v>
                </c:pt>
                <c:pt idx="211">
                  <c:v>201.42</c:v>
                </c:pt>
                <c:pt idx="212">
                  <c:v>201.5</c:v>
                </c:pt>
                <c:pt idx="213">
                  <c:v>201.44</c:v>
                </c:pt>
                <c:pt idx="214">
                  <c:v>201.79</c:v>
                </c:pt>
                <c:pt idx="215">
                  <c:v>202.27</c:v>
                </c:pt>
                <c:pt idx="216">
                  <c:v>202.96</c:v>
                </c:pt>
                <c:pt idx="217">
                  <c:v>203.15</c:v>
                </c:pt>
                <c:pt idx="218">
                  <c:v>203.57</c:v>
                </c:pt>
                <c:pt idx="219">
                  <c:v>204.37</c:v>
                </c:pt>
                <c:pt idx="220">
                  <c:v>204.9</c:v>
                </c:pt>
                <c:pt idx="221">
                  <c:v>205.38</c:v>
                </c:pt>
                <c:pt idx="222">
                  <c:v>205.18</c:v>
                </c:pt>
                <c:pt idx="223">
                  <c:v>205.91</c:v>
                </c:pt>
                <c:pt idx="224">
                  <c:v>205.6</c:v>
                </c:pt>
                <c:pt idx="225">
                  <c:v>205.08</c:v>
                </c:pt>
                <c:pt idx="226">
                  <c:v>203.98</c:v>
                </c:pt>
                <c:pt idx="227" formatCode="#,##0.00_);[Red]\(#,##0.00\)">
                  <c:v>204.02</c:v>
                </c:pt>
                <c:pt idx="228" formatCode="#,##0.00_);[Red]\(#,##0.00\)">
                  <c:v>204.97</c:v>
                </c:pt>
                <c:pt idx="229" formatCode="#,##0.00_);[Red]\(#,##0.00\)">
                  <c:v>206.02</c:v>
                </c:pt>
                <c:pt idx="230" formatCode="#,##0.00_);[Red]\(#,##0.00\)">
                  <c:v>206.12</c:v>
                </c:pt>
                <c:pt idx="231" formatCode="#,##0.00_);[Red]\(#,##0.00\)">
                  <c:v>207.55</c:v>
                </c:pt>
                <c:pt idx="232" formatCode="#,##0.00_);[Red]\(#,##0.00\)">
                  <c:v>207.68</c:v>
                </c:pt>
                <c:pt idx="233" formatCode="#,##0.00_);[Red]\(#,##0.00\)">
                  <c:v>206.81</c:v>
                </c:pt>
                <c:pt idx="234" formatCode="#,##0.00_);[Red]\(#,##0.00\)">
                  <c:v>204.87</c:v>
                </c:pt>
                <c:pt idx="235">
                  <c:v>204.87</c:v>
                </c:pt>
                <c:pt idx="236">
                  <c:v>204.46</c:v>
                </c:pt>
                <c:pt idx="237">
                  <c:v>205.13</c:v>
                </c:pt>
                <c:pt idx="238">
                  <c:v>205.25</c:v>
                </c:pt>
                <c:pt idx="239">
                  <c:v>205.18</c:v>
                </c:pt>
                <c:pt idx="240">
                  <c:v>205.06</c:v>
                </c:pt>
                <c:pt idx="241">
                  <c:v>204.27</c:v>
                </c:pt>
                <c:pt idx="242">
                  <c:v>204.44</c:v>
                </c:pt>
                <c:pt idx="243">
                  <c:v>205.79</c:v>
                </c:pt>
                <c:pt idx="244">
                  <c:v>206.11</c:v>
                </c:pt>
                <c:pt idx="245">
                  <c:v>206.55</c:v>
                </c:pt>
                <c:pt idx="246">
                  <c:v>206.38</c:v>
                </c:pt>
                <c:pt idx="247">
                  <c:v>206.38</c:v>
                </c:pt>
                <c:pt idx="248">
                  <c:v>206.75</c:v>
                </c:pt>
                <c:pt idx="249">
                  <c:v>206.81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8-4094-A0AE-0F551BA48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113215"/>
        <c:axId val="1"/>
      </c:lineChart>
      <c:lineChart>
        <c:grouping val="standard"/>
        <c:varyColors val="0"/>
        <c:ser>
          <c:idx val="1"/>
          <c:order val="1"/>
          <c:tx>
            <c:strRef>
              <c:f>'demex gr'!$H$2</c:f>
              <c:strCache>
                <c:ptCount val="1"/>
                <c:pt idx="0">
                  <c:v>DEMTRI (Rs)</c:v>
                </c:pt>
              </c:strCache>
            </c:strRef>
          </c:tx>
          <c:marker>
            <c:symbol val="none"/>
          </c:marker>
          <c:cat>
            <c:numRef>
              <c:f>'demex gr'!$F$3:$F$252</c:f>
              <c:numCache>
                <c:formatCode>d\-mmm\-yy</c:formatCode>
                <c:ptCount val="250"/>
                <c:pt idx="0">
                  <c:v>41821</c:v>
                </c:pt>
                <c:pt idx="1">
                  <c:v>41822</c:v>
                </c:pt>
                <c:pt idx="2">
                  <c:v>41823</c:v>
                </c:pt>
                <c:pt idx="3">
                  <c:v>41824</c:v>
                </c:pt>
                <c:pt idx="4">
                  <c:v>41827</c:v>
                </c:pt>
                <c:pt idx="5">
                  <c:v>41828</c:v>
                </c:pt>
                <c:pt idx="6">
                  <c:v>41829</c:v>
                </c:pt>
                <c:pt idx="7">
                  <c:v>41830</c:v>
                </c:pt>
                <c:pt idx="8">
                  <c:v>41831</c:v>
                </c:pt>
                <c:pt idx="9">
                  <c:v>41834</c:v>
                </c:pt>
                <c:pt idx="10">
                  <c:v>41835</c:v>
                </c:pt>
                <c:pt idx="11">
                  <c:v>41836</c:v>
                </c:pt>
                <c:pt idx="12">
                  <c:v>41837</c:v>
                </c:pt>
                <c:pt idx="13">
                  <c:v>41838</c:v>
                </c:pt>
                <c:pt idx="14">
                  <c:v>41841</c:v>
                </c:pt>
                <c:pt idx="15">
                  <c:v>41842</c:v>
                </c:pt>
                <c:pt idx="16">
                  <c:v>41843</c:v>
                </c:pt>
                <c:pt idx="17">
                  <c:v>41844</c:v>
                </c:pt>
                <c:pt idx="18">
                  <c:v>41845</c:v>
                </c:pt>
                <c:pt idx="19">
                  <c:v>41848</c:v>
                </c:pt>
                <c:pt idx="20">
                  <c:v>41850</c:v>
                </c:pt>
                <c:pt idx="21">
                  <c:v>41851</c:v>
                </c:pt>
                <c:pt idx="22">
                  <c:v>41852</c:v>
                </c:pt>
                <c:pt idx="23">
                  <c:v>41855</c:v>
                </c:pt>
                <c:pt idx="24">
                  <c:v>41856</c:v>
                </c:pt>
                <c:pt idx="25">
                  <c:v>41857</c:v>
                </c:pt>
                <c:pt idx="26">
                  <c:v>41858</c:v>
                </c:pt>
                <c:pt idx="27">
                  <c:v>41859</c:v>
                </c:pt>
                <c:pt idx="28">
                  <c:v>41862</c:v>
                </c:pt>
                <c:pt idx="29">
                  <c:v>41863</c:v>
                </c:pt>
                <c:pt idx="30">
                  <c:v>41864</c:v>
                </c:pt>
                <c:pt idx="31">
                  <c:v>41865</c:v>
                </c:pt>
                <c:pt idx="32">
                  <c:v>41869</c:v>
                </c:pt>
                <c:pt idx="33">
                  <c:v>41870</c:v>
                </c:pt>
                <c:pt idx="34">
                  <c:v>41871</c:v>
                </c:pt>
                <c:pt idx="35">
                  <c:v>41872</c:v>
                </c:pt>
                <c:pt idx="36">
                  <c:v>41873</c:v>
                </c:pt>
                <c:pt idx="37">
                  <c:v>41876</c:v>
                </c:pt>
                <c:pt idx="38">
                  <c:v>41877</c:v>
                </c:pt>
                <c:pt idx="39">
                  <c:v>41878</c:v>
                </c:pt>
                <c:pt idx="40">
                  <c:v>41879</c:v>
                </c:pt>
                <c:pt idx="41">
                  <c:v>41880</c:v>
                </c:pt>
                <c:pt idx="42">
                  <c:v>41883</c:v>
                </c:pt>
                <c:pt idx="43">
                  <c:v>41884</c:v>
                </c:pt>
                <c:pt idx="44">
                  <c:v>41885</c:v>
                </c:pt>
                <c:pt idx="45">
                  <c:v>41886</c:v>
                </c:pt>
                <c:pt idx="46">
                  <c:v>41887</c:v>
                </c:pt>
                <c:pt idx="47">
                  <c:v>41890</c:v>
                </c:pt>
                <c:pt idx="48">
                  <c:v>41891</c:v>
                </c:pt>
                <c:pt idx="49">
                  <c:v>41892</c:v>
                </c:pt>
                <c:pt idx="50">
                  <c:v>41893</c:v>
                </c:pt>
                <c:pt idx="51">
                  <c:v>41894</c:v>
                </c:pt>
                <c:pt idx="52">
                  <c:v>41897</c:v>
                </c:pt>
                <c:pt idx="53">
                  <c:v>41898</c:v>
                </c:pt>
                <c:pt idx="54">
                  <c:v>41899</c:v>
                </c:pt>
                <c:pt idx="55">
                  <c:v>41900</c:v>
                </c:pt>
                <c:pt idx="56">
                  <c:v>41901</c:v>
                </c:pt>
                <c:pt idx="57">
                  <c:v>41904</c:v>
                </c:pt>
                <c:pt idx="58">
                  <c:v>41905</c:v>
                </c:pt>
                <c:pt idx="59">
                  <c:v>41906</c:v>
                </c:pt>
                <c:pt idx="60">
                  <c:v>41907</c:v>
                </c:pt>
                <c:pt idx="61">
                  <c:v>41908</c:v>
                </c:pt>
                <c:pt idx="62">
                  <c:v>41911</c:v>
                </c:pt>
                <c:pt idx="63">
                  <c:v>41912</c:v>
                </c:pt>
                <c:pt idx="64">
                  <c:v>41913</c:v>
                </c:pt>
                <c:pt idx="65">
                  <c:v>41914</c:v>
                </c:pt>
                <c:pt idx="66">
                  <c:v>41915</c:v>
                </c:pt>
                <c:pt idx="67">
                  <c:v>41918</c:v>
                </c:pt>
                <c:pt idx="68">
                  <c:v>41919</c:v>
                </c:pt>
                <c:pt idx="69">
                  <c:v>41920</c:v>
                </c:pt>
                <c:pt idx="70">
                  <c:v>41921</c:v>
                </c:pt>
                <c:pt idx="71">
                  <c:v>41922</c:v>
                </c:pt>
                <c:pt idx="72">
                  <c:v>41925</c:v>
                </c:pt>
                <c:pt idx="73">
                  <c:v>41926</c:v>
                </c:pt>
                <c:pt idx="74">
                  <c:v>41927</c:v>
                </c:pt>
                <c:pt idx="75">
                  <c:v>41928</c:v>
                </c:pt>
                <c:pt idx="76">
                  <c:v>41929</c:v>
                </c:pt>
                <c:pt idx="77">
                  <c:v>41932</c:v>
                </c:pt>
                <c:pt idx="78">
                  <c:v>41933</c:v>
                </c:pt>
                <c:pt idx="79">
                  <c:v>41934</c:v>
                </c:pt>
                <c:pt idx="80">
                  <c:v>41936</c:v>
                </c:pt>
                <c:pt idx="81">
                  <c:v>41939</c:v>
                </c:pt>
                <c:pt idx="82">
                  <c:v>41940</c:v>
                </c:pt>
                <c:pt idx="83">
                  <c:v>41941</c:v>
                </c:pt>
                <c:pt idx="84">
                  <c:v>41942</c:v>
                </c:pt>
                <c:pt idx="85">
                  <c:v>41943</c:v>
                </c:pt>
                <c:pt idx="86">
                  <c:v>41946</c:v>
                </c:pt>
                <c:pt idx="87">
                  <c:v>41947</c:v>
                </c:pt>
                <c:pt idx="88">
                  <c:v>41948</c:v>
                </c:pt>
                <c:pt idx="89">
                  <c:v>41949</c:v>
                </c:pt>
                <c:pt idx="90">
                  <c:v>41950</c:v>
                </c:pt>
                <c:pt idx="91">
                  <c:v>41953</c:v>
                </c:pt>
                <c:pt idx="92">
                  <c:v>41954</c:v>
                </c:pt>
                <c:pt idx="93">
                  <c:v>41955</c:v>
                </c:pt>
                <c:pt idx="94">
                  <c:v>41956</c:v>
                </c:pt>
                <c:pt idx="95">
                  <c:v>41957</c:v>
                </c:pt>
                <c:pt idx="96">
                  <c:v>41960</c:v>
                </c:pt>
                <c:pt idx="97">
                  <c:v>41961</c:v>
                </c:pt>
                <c:pt idx="98">
                  <c:v>41962</c:v>
                </c:pt>
                <c:pt idx="99">
                  <c:v>41963</c:v>
                </c:pt>
                <c:pt idx="100">
                  <c:v>41964</c:v>
                </c:pt>
                <c:pt idx="101">
                  <c:v>41967</c:v>
                </c:pt>
                <c:pt idx="102">
                  <c:v>41968</c:v>
                </c:pt>
                <c:pt idx="103">
                  <c:v>41969</c:v>
                </c:pt>
                <c:pt idx="104">
                  <c:v>41970</c:v>
                </c:pt>
                <c:pt idx="105">
                  <c:v>41971</c:v>
                </c:pt>
                <c:pt idx="106">
                  <c:v>41974</c:v>
                </c:pt>
                <c:pt idx="107">
                  <c:v>41975</c:v>
                </c:pt>
                <c:pt idx="108">
                  <c:v>41976</c:v>
                </c:pt>
                <c:pt idx="109">
                  <c:v>41977</c:v>
                </c:pt>
                <c:pt idx="110">
                  <c:v>41978</c:v>
                </c:pt>
                <c:pt idx="111">
                  <c:v>41981</c:v>
                </c:pt>
                <c:pt idx="112">
                  <c:v>41982</c:v>
                </c:pt>
                <c:pt idx="113">
                  <c:v>41984</c:v>
                </c:pt>
                <c:pt idx="114">
                  <c:v>41985</c:v>
                </c:pt>
                <c:pt idx="115">
                  <c:v>41988</c:v>
                </c:pt>
                <c:pt idx="116">
                  <c:v>41989</c:v>
                </c:pt>
                <c:pt idx="117">
                  <c:v>41990</c:v>
                </c:pt>
                <c:pt idx="118">
                  <c:v>41991</c:v>
                </c:pt>
                <c:pt idx="119">
                  <c:v>41992</c:v>
                </c:pt>
                <c:pt idx="120">
                  <c:v>41995</c:v>
                </c:pt>
                <c:pt idx="121">
                  <c:v>41996</c:v>
                </c:pt>
                <c:pt idx="122">
                  <c:v>41997</c:v>
                </c:pt>
                <c:pt idx="123">
                  <c:v>41999</c:v>
                </c:pt>
                <c:pt idx="124">
                  <c:v>42002</c:v>
                </c:pt>
                <c:pt idx="125">
                  <c:v>42003</c:v>
                </c:pt>
                <c:pt idx="126">
                  <c:v>42004</c:v>
                </c:pt>
                <c:pt idx="127">
                  <c:v>42009</c:v>
                </c:pt>
                <c:pt idx="128">
                  <c:v>42010</c:v>
                </c:pt>
                <c:pt idx="129">
                  <c:v>42011</c:v>
                </c:pt>
                <c:pt idx="130">
                  <c:v>42012</c:v>
                </c:pt>
                <c:pt idx="131">
                  <c:v>42013</c:v>
                </c:pt>
                <c:pt idx="132">
                  <c:v>42016</c:v>
                </c:pt>
                <c:pt idx="133">
                  <c:v>42017</c:v>
                </c:pt>
                <c:pt idx="134">
                  <c:v>42018</c:v>
                </c:pt>
                <c:pt idx="135">
                  <c:v>42019</c:v>
                </c:pt>
                <c:pt idx="136">
                  <c:v>42020</c:v>
                </c:pt>
                <c:pt idx="137">
                  <c:v>42023</c:v>
                </c:pt>
                <c:pt idx="138">
                  <c:v>42024</c:v>
                </c:pt>
                <c:pt idx="139">
                  <c:v>42025</c:v>
                </c:pt>
                <c:pt idx="140">
                  <c:v>42026</c:v>
                </c:pt>
                <c:pt idx="141">
                  <c:v>42027</c:v>
                </c:pt>
                <c:pt idx="142">
                  <c:v>42030</c:v>
                </c:pt>
                <c:pt idx="143">
                  <c:v>42031</c:v>
                </c:pt>
                <c:pt idx="144">
                  <c:v>42032</c:v>
                </c:pt>
                <c:pt idx="145">
                  <c:v>42033</c:v>
                </c:pt>
                <c:pt idx="146">
                  <c:v>42034</c:v>
                </c:pt>
                <c:pt idx="147">
                  <c:v>42037</c:v>
                </c:pt>
                <c:pt idx="148">
                  <c:v>42039</c:v>
                </c:pt>
                <c:pt idx="149">
                  <c:v>42040</c:v>
                </c:pt>
                <c:pt idx="150">
                  <c:v>42041</c:v>
                </c:pt>
                <c:pt idx="151">
                  <c:v>42044</c:v>
                </c:pt>
                <c:pt idx="152">
                  <c:v>42045</c:v>
                </c:pt>
                <c:pt idx="153">
                  <c:v>42046</c:v>
                </c:pt>
                <c:pt idx="154">
                  <c:v>42047</c:v>
                </c:pt>
                <c:pt idx="155">
                  <c:v>42048</c:v>
                </c:pt>
                <c:pt idx="156">
                  <c:v>42051</c:v>
                </c:pt>
                <c:pt idx="157">
                  <c:v>42053</c:v>
                </c:pt>
                <c:pt idx="158">
                  <c:v>42055</c:v>
                </c:pt>
                <c:pt idx="159">
                  <c:v>42058</c:v>
                </c:pt>
                <c:pt idx="160">
                  <c:v>42059</c:v>
                </c:pt>
                <c:pt idx="161">
                  <c:v>42060</c:v>
                </c:pt>
                <c:pt idx="162">
                  <c:v>42061</c:v>
                </c:pt>
                <c:pt idx="163">
                  <c:v>42062</c:v>
                </c:pt>
                <c:pt idx="164">
                  <c:v>42065</c:v>
                </c:pt>
                <c:pt idx="165">
                  <c:v>42066</c:v>
                </c:pt>
                <c:pt idx="166">
                  <c:v>42067</c:v>
                </c:pt>
                <c:pt idx="167">
                  <c:v>42068</c:v>
                </c:pt>
                <c:pt idx="168">
                  <c:v>42069</c:v>
                </c:pt>
                <c:pt idx="169">
                  <c:v>42072</c:v>
                </c:pt>
                <c:pt idx="170">
                  <c:v>42073</c:v>
                </c:pt>
                <c:pt idx="171">
                  <c:v>42074</c:v>
                </c:pt>
                <c:pt idx="172">
                  <c:v>42076</c:v>
                </c:pt>
                <c:pt idx="173">
                  <c:v>42079</c:v>
                </c:pt>
                <c:pt idx="174">
                  <c:v>42080</c:v>
                </c:pt>
                <c:pt idx="175">
                  <c:v>42081</c:v>
                </c:pt>
                <c:pt idx="176">
                  <c:v>42082</c:v>
                </c:pt>
                <c:pt idx="177">
                  <c:v>42083</c:v>
                </c:pt>
                <c:pt idx="178">
                  <c:v>42086</c:v>
                </c:pt>
                <c:pt idx="179">
                  <c:v>42087</c:v>
                </c:pt>
                <c:pt idx="180">
                  <c:v>42088</c:v>
                </c:pt>
                <c:pt idx="181">
                  <c:v>42089</c:v>
                </c:pt>
                <c:pt idx="182">
                  <c:v>42090</c:v>
                </c:pt>
                <c:pt idx="183">
                  <c:v>42093</c:v>
                </c:pt>
                <c:pt idx="184">
                  <c:v>42094</c:v>
                </c:pt>
                <c:pt idx="185">
                  <c:v>42095</c:v>
                </c:pt>
                <c:pt idx="186">
                  <c:v>42096</c:v>
                </c:pt>
                <c:pt idx="187">
                  <c:v>42097</c:v>
                </c:pt>
                <c:pt idx="188">
                  <c:v>42100</c:v>
                </c:pt>
                <c:pt idx="189">
                  <c:v>42101</c:v>
                </c:pt>
                <c:pt idx="190">
                  <c:v>42102</c:v>
                </c:pt>
                <c:pt idx="191">
                  <c:v>42103</c:v>
                </c:pt>
                <c:pt idx="192">
                  <c:v>42104</c:v>
                </c:pt>
                <c:pt idx="193">
                  <c:v>42107</c:v>
                </c:pt>
                <c:pt idx="194">
                  <c:v>42108</c:v>
                </c:pt>
                <c:pt idx="195">
                  <c:v>42109</c:v>
                </c:pt>
                <c:pt idx="196">
                  <c:v>42110</c:v>
                </c:pt>
                <c:pt idx="197">
                  <c:v>42111</c:v>
                </c:pt>
                <c:pt idx="198">
                  <c:v>42114</c:v>
                </c:pt>
                <c:pt idx="199">
                  <c:v>42115</c:v>
                </c:pt>
                <c:pt idx="200">
                  <c:v>42116</c:v>
                </c:pt>
                <c:pt idx="201">
                  <c:v>42117</c:v>
                </c:pt>
                <c:pt idx="202">
                  <c:v>42118</c:v>
                </c:pt>
                <c:pt idx="203">
                  <c:v>42121</c:v>
                </c:pt>
                <c:pt idx="204">
                  <c:v>42122</c:v>
                </c:pt>
                <c:pt idx="205">
                  <c:v>42123</c:v>
                </c:pt>
                <c:pt idx="206">
                  <c:v>42124</c:v>
                </c:pt>
                <c:pt idx="207">
                  <c:v>42128</c:v>
                </c:pt>
                <c:pt idx="208">
                  <c:v>42129</c:v>
                </c:pt>
                <c:pt idx="209">
                  <c:v>42130</c:v>
                </c:pt>
                <c:pt idx="210">
                  <c:v>42131</c:v>
                </c:pt>
                <c:pt idx="211">
                  <c:v>42132</c:v>
                </c:pt>
                <c:pt idx="212">
                  <c:v>42135</c:v>
                </c:pt>
                <c:pt idx="213">
                  <c:v>42136</c:v>
                </c:pt>
                <c:pt idx="214">
                  <c:v>42137</c:v>
                </c:pt>
                <c:pt idx="215">
                  <c:v>42138</c:v>
                </c:pt>
                <c:pt idx="216">
                  <c:v>42139</c:v>
                </c:pt>
                <c:pt idx="217">
                  <c:v>42142</c:v>
                </c:pt>
                <c:pt idx="218">
                  <c:v>42143</c:v>
                </c:pt>
                <c:pt idx="219">
                  <c:v>42144</c:v>
                </c:pt>
                <c:pt idx="220">
                  <c:v>42145</c:v>
                </c:pt>
                <c:pt idx="221">
                  <c:v>42146</c:v>
                </c:pt>
                <c:pt idx="222">
                  <c:v>42149</c:v>
                </c:pt>
                <c:pt idx="223">
                  <c:v>42150</c:v>
                </c:pt>
                <c:pt idx="224">
                  <c:v>42151</c:v>
                </c:pt>
                <c:pt idx="225">
                  <c:v>42152</c:v>
                </c:pt>
                <c:pt idx="226">
                  <c:v>42153</c:v>
                </c:pt>
                <c:pt idx="227" formatCode="[$-409]d\-mmm\-yy;@">
                  <c:v>42156</c:v>
                </c:pt>
                <c:pt idx="228" formatCode="[$-409]d\-mmm\-yy;@">
                  <c:v>42157</c:v>
                </c:pt>
                <c:pt idx="229" formatCode="[$-409]d\-mmm\-yy;@">
                  <c:v>42158</c:v>
                </c:pt>
                <c:pt idx="230" formatCode="[$-409]d\-mmm\-yy;@">
                  <c:v>42159</c:v>
                </c:pt>
                <c:pt idx="231" formatCode="[$-409]d\-mmm\-yy;@">
                  <c:v>42160</c:v>
                </c:pt>
                <c:pt idx="232" formatCode="[$-409]d\-mmm\-yy;@">
                  <c:v>42163</c:v>
                </c:pt>
                <c:pt idx="233" formatCode="[$-409]d\-mmm\-yy;@">
                  <c:v>42164</c:v>
                </c:pt>
                <c:pt idx="234" formatCode="[$-409]d\-mmm\-yy;@">
                  <c:v>42165</c:v>
                </c:pt>
                <c:pt idx="235">
                  <c:v>42165</c:v>
                </c:pt>
                <c:pt idx="236">
                  <c:v>42166</c:v>
                </c:pt>
                <c:pt idx="237">
                  <c:v>42167</c:v>
                </c:pt>
                <c:pt idx="238">
                  <c:v>42170</c:v>
                </c:pt>
                <c:pt idx="239">
                  <c:v>42171</c:v>
                </c:pt>
                <c:pt idx="240">
                  <c:v>42172</c:v>
                </c:pt>
                <c:pt idx="241">
                  <c:v>42173</c:v>
                </c:pt>
                <c:pt idx="242">
                  <c:v>42174</c:v>
                </c:pt>
                <c:pt idx="243">
                  <c:v>42177</c:v>
                </c:pt>
                <c:pt idx="244">
                  <c:v>42178</c:v>
                </c:pt>
                <c:pt idx="245">
                  <c:v>42179</c:v>
                </c:pt>
                <c:pt idx="246">
                  <c:v>42180</c:v>
                </c:pt>
                <c:pt idx="247">
                  <c:v>42181</c:v>
                </c:pt>
                <c:pt idx="248">
                  <c:v>42184</c:v>
                </c:pt>
                <c:pt idx="249">
                  <c:v>42185</c:v>
                </c:pt>
              </c:numCache>
            </c:numRef>
          </c:cat>
          <c:val>
            <c:numRef>
              <c:f>'demex gr'!$H$3:$H$252</c:f>
              <c:numCache>
                <c:formatCode>_(* #,##0.00_);_(* \(#,##0.00\);_(* "-"??_);_(@_)</c:formatCode>
                <c:ptCount val="250"/>
                <c:pt idx="0">
                  <c:v>225.19</c:v>
                </c:pt>
                <c:pt idx="1">
                  <c:v>225.72</c:v>
                </c:pt>
                <c:pt idx="2">
                  <c:v>226.13</c:v>
                </c:pt>
                <c:pt idx="3">
                  <c:v>226.85</c:v>
                </c:pt>
                <c:pt idx="4">
                  <c:v>227.27</c:v>
                </c:pt>
                <c:pt idx="5">
                  <c:v>227.26</c:v>
                </c:pt>
                <c:pt idx="6">
                  <c:v>227.64</c:v>
                </c:pt>
                <c:pt idx="7">
                  <c:v>228.42</c:v>
                </c:pt>
                <c:pt idx="8">
                  <c:v>228.2</c:v>
                </c:pt>
                <c:pt idx="9">
                  <c:v>228.2</c:v>
                </c:pt>
                <c:pt idx="10">
                  <c:v>228.41</c:v>
                </c:pt>
                <c:pt idx="11">
                  <c:v>228.45</c:v>
                </c:pt>
                <c:pt idx="12">
                  <c:v>228.15</c:v>
                </c:pt>
                <c:pt idx="13">
                  <c:v>228.68</c:v>
                </c:pt>
                <c:pt idx="14">
                  <c:v>230.11</c:v>
                </c:pt>
                <c:pt idx="15">
                  <c:v>231.23</c:v>
                </c:pt>
                <c:pt idx="16">
                  <c:v>232.25</c:v>
                </c:pt>
                <c:pt idx="17">
                  <c:v>232.47</c:v>
                </c:pt>
                <c:pt idx="18">
                  <c:v>232.2</c:v>
                </c:pt>
                <c:pt idx="19">
                  <c:v>232.34</c:v>
                </c:pt>
                <c:pt idx="20">
                  <c:v>232.58</c:v>
                </c:pt>
                <c:pt idx="21">
                  <c:v>232.52</c:v>
                </c:pt>
                <c:pt idx="22">
                  <c:v>232.73</c:v>
                </c:pt>
                <c:pt idx="23">
                  <c:v>233.09</c:v>
                </c:pt>
                <c:pt idx="24">
                  <c:v>233.43</c:v>
                </c:pt>
                <c:pt idx="25">
                  <c:v>233.35</c:v>
                </c:pt>
                <c:pt idx="26">
                  <c:v>233.29</c:v>
                </c:pt>
                <c:pt idx="27">
                  <c:v>232.56</c:v>
                </c:pt>
                <c:pt idx="28">
                  <c:v>232.63</c:v>
                </c:pt>
                <c:pt idx="29">
                  <c:v>233.26</c:v>
                </c:pt>
                <c:pt idx="30">
                  <c:v>233.76</c:v>
                </c:pt>
                <c:pt idx="31">
                  <c:v>235.31</c:v>
                </c:pt>
                <c:pt idx="32">
                  <c:v>234.82</c:v>
                </c:pt>
                <c:pt idx="33">
                  <c:v>236.1</c:v>
                </c:pt>
                <c:pt idx="34">
                  <c:v>237.99</c:v>
                </c:pt>
                <c:pt idx="35">
                  <c:v>239.23</c:v>
                </c:pt>
                <c:pt idx="36">
                  <c:v>240.24</c:v>
                </c:pt>
                <c:pt idx="37">
                  <c:v>240.9</c:v>
                </c:pt>
                <c:pt idx="38">
                  <c:v>241.04</c:v>
                </c:pt>
                <c:pt idx="39">
                  <c:v>242.83</c:v>
                </c:pt>
                <c:pt idx="40">
                  <c:v>245.27</c:v>
                </c:pt>
                <c:pt idx="41">
                  <c:v>246.29</c:v>
                </c:pt>
                <c:pt idx="42">
                  <c:v>246.75</c:v>
                </c:pt>
                <c:pt idx="43">
                  <c:v>247.57</c:v>
                </c:pt>
                <c:pt idx="44">
                  <c:v>247.15</c:v>
                </c:pt>
                <c:pt idx="45">
                  <c:v>247.33</c:v>
                </c:pt>
                <c:pt idx="46">
                  <c:v>246.73</c:v>
                </c:pt>
                <c:pt idx="47">
                  <c:v>247.13</c:v>
                </c:pt>
                <c:pt idx="48">
                  <c:v>246.58</c:v>
                </c:pt>
                <c:pt idx="49">
                  <c:v>247</c:v>
                </c:pt>
                <c:pt idx="50">
                  <c:v>247.76</c:v>
                </c:pt>
                <c:pt idx="51">
                  <c:v>249.01</c:v>
                </c:pt>
                <c:pt idx="52">
                  <c:v>249.51</c:v>
                </c:pt>
                <c:pt idx="53">
                  <c:v>248.75</c:v>
                </c:pt>
                <c:pt idx="54">
                  <c:v>247.87</c:v>
                </c:pt>
                <c:pt idx="55">
                  <c:v>247.67</c:v>
                </c:pt>
                <c:pt idx="56">
                  <c:v>247.87</c:v>
                </c:pt>
                <c:pt idx="57">
                  <c:v>246.74</c:v>
                </c:pt>
                <c:pt idx="58">
                  <c:v>246.75</c:v>
                </c:pt>
                <c:pt idx="59">
                  <c:v>247.42</c:v>
                </c:pt>
                <c:pt idx="60">
                  <c:v>247.5</c:v>
                </c:pt>
                <c:pt idx="61">
                  <c:v>247</c:v>
                </c:pt>
                <c:pt idx="62">
                  <c:v>247.22</c:v>
                </c:pt>
                <c:pt idx="63">
                  <c:v>247.49</c:v>
                </c:pt>
                <c:pt idx="64">
                  <c:v>247.85</c:v>
                </c:pt>
                <c:pt idx="65">
                  <c:v>247.8</c:v>
                </c:pt>
                <c:pt idx="66">
                  <c:v>248.79</c:v>
                </c:pt>
                <c:pt idx="67">
                  <c:v>248.96</c:v>
                </c:pt>
                <c:pt idx="68">
                  <c:v>249.7</c:v>
                </c:pt>
                <c:pt idx="69">
                  <c:v>249.71</c:v>
                </c:pt>
                <c:pt idx="70">
                  <c:v>250.69</c:v>
                </c:pt>
                <c:pt idx="71">
                  <c:v>250.19</c:v>
                </c:pt>
                <c:pt idx="72">
                  <c:v>250.54</c:v>
                </c:pt>
                <c:pt idx="73">
                  <c:v>250.58</c:v>
                </c:pt>
                <c:pt idx="74">
                  <c:v>250.23</c:v>
                </c:pt>
                <c:pt idx="75">
                  <c:v>250.32</c:v>
                </c:pt>
                <c:pt idx="76">
                  <c:v>249.27</c:v>
                </c:pt>
                <c:pt idx="77">
                  <c:v>249.74</c:v>
                </c:pt>
                <c:pt idx="78">
                  <c:v>249.31</c:v>
                </c:pt>
                <c:pt idx="79">
                  <c:v>249.28</c:v>
                </c:pt>
                <c:pt idx="80">
                  <c:v>249.05</c:v>
                </c:pt>
                <c:pt idx="81">
                  <c:v>249.01</c:v>
                </c:pt>
                <c:pt idx="82">
                  <c:v>249.84</c:v>
                </c:pt>
                <c:pt idx="83">
                  <c:v>250.13</c:v>
                </c:pt>
                <c:pt idx="84">
                  <c:v>249.39</c:v>
                </c:pt>
                <c:pt idx="85">
                  <c:v>249.13</c:v>
                </c:pt>
                <c:pt idx="86">
                  <c:v>248.88</c:v>
                </c:pt>
                <c:pt idx="87">
                  <c:v>249.72</c:v>
                </c:pt>
                <c:pt idx="88">
                  <c:v>249.8</c:v>
                </c:pt>
                <c:pt idx="89">
                  <c:v>249.41</c:v>
                </c:pt>
                <c:pt idx="90">
                  <c:v>249.26</c:v>
                </c:pt>
                <c:pt idx="91">
                  <c:v>249.32</c:v>
                </c:pt>
                <c:pt idx="92">
                  <c:v>249.07</c:v>
                </c:pt>
                <c:pt idx="93">
                  <c:v>248.65</c:v>
                </c:pt>
                <c:pt idx="94">
                  <c:v>248.56</c:v>
                </c:pt>
                <c:pt idx="95">
                  <c:v>247.84</c:v>
                </c:pt>
                <c:pt idx="96">
                  <c:v>247.32</c:v>
                </c:pt>
                <c:pt idx="97">
                  <c:v>247.12</c:v>
                </c:pt>
                <c:pt idx="98">
                  <c:v>246.95</c:v>
                </c:pt>
                <c:pt idx="99">
                  <c:v>247.86</c:v>
                </c:pt>
                <c:pt idx="100">
                  <c:v>247.6</c:v>
                </c:pt>
                <c:pt idx="101">
                  <c:v>247.74</c:v>
                </c:pt>
                <c:pt idx="102">
                  <c:v>247.55</c:v>
                </c:pt>
                <c:pt idx="103">
                  <c:v>247.02</c:v>
                </c:pt>
                <c:pt idx="104">
                  <c:v>246.97</c:v>
                </c:pt>
                <c:pt idx="105">
                  <c:v>246.5</c:v>
                </c:pt>
                <c:pt idx="106">
                  <c:v>242.89</c:v>
                </c:pt>
                <c:pt idx="107">
                  <c:v>244.48</c:v>
                </c:pt>
                <c:pt idx="108">
                  <c:v>244.47</c:v>
                </c:pt>
                <c:pt idx="109">
                  <c:v>243.74</c:v>
                </c:pt>
                <c:pt idx="110">
                  <c:v>243.76</c:v>
                </c:pt>
                <c:pt idx="111">
                  <c:v>244.55</c:v>
                </c:pt>
                <c:pt idx="112">
                  <c:v>244.75</c:v>
                </c:pt>
                <c:pt idx="113">
                  <c:v>245.86</c:v>
                </c:pt>
                <c:pt idx="114">
                  <c:v>246.17</c:v>
                </c:pt>
                <c:pt idx="115">
                  <c:v>246.25</c:v>
                </c:pt>
                <c:pt idx="116">
                  <c:v>246.11</c:v>
                </c:pt>
                <c:pt idx="117">
                  <c:v>246.31</c:v>
                </c:pt>
                <c:pt idx="118">
                  <c:v>246.33</c:v>
                </c:pt>
                <c:pt idx="119">
                  <c:v>246.92</c:v>
                </c:pt>
                <c:pt idx="120">
                  <c:v>246.94</c:v>
                </c:pt>
                <c:pt idx="121">
                  <c:v>247.25</c:v>
                </c:pt>
                <c:pt idx="122">
                  <c:v>246.72</c:v>
                </c:pt>
                <c:pt idx="123">
                  <c:v>247.31</c:v>
                </c:pt>
                <c:pt idx="124">
                  <c:v>247.89</c:v>
                </c:pt>
                <c:pt idx="125">
                  <c:v>248.92</c:v>
                </c:pt>
                <c:pt idx="126">
                  <c:v>251.21</c:v>
                </c:pt>
                <c:pt idx="127">
                  <c:v>251.21</c:v>
                </c:pt>
                <c:pt idx="128">
                  <c:v>251.14</c:v>
                </c:pt>
                <c:pt idx="129">
                  <c:v>251.76</c:v>
                </c:pt>
                <c:pt idx="130">
                  <c:v>251.71</c:v>
                </c:pt>
                <c:pt idx="131">
                  <c:v>252.24</c:v>
                </c:pt>
                <c:pt idx="132">
                  <c:v>251.85</c:v>
                </c:pt>
                <c:pt idx="133">
                  <c:v>249.34</c:v>
                </c:pt>
                <c:pt idx="134">
                  <c:v>249.17</c:v>
                </c:pt>
                <c:pt idx="135">
                  <c:v>249.5</c:v>
                </c:pt>
                <c:pt idx="136">
                  <c:v>249.27</c:v>
                </c:pt>
                <c:pt idx="137">
                  <c:v>249.18</c:v>
                </c:pt>
                <c:pt idx="138">
                  <c:v>248.43</c:v>
                </c:pt>
                <c:pt idx="139">
                  <c:v>247.69</c:v>
                </c:pt>
                <c:pt idx="140">
                  <c:v>247.28</c:v>
                </c:pt>
                <c:pt idx="141">
                  <c:v>247.11</c:v>
                </c:pt>
                <c:pt idx="142">
                  <c:v>247.15</c:v>
                </c:pt>
                <c:pt idx="143">
                  <c:v>246.44</c:v>
                </c:pt>
                <c:pt idx="144">
                  <c:v>246.08</c:v>
                </c:pt>
                <c:pt idx="145">
                  <c:v>245.84</c:v>
                </c:pt>
                <c:pt idx="146">
                  <c:v>247.14</c:v>
                </c:pt>
                <c:pt idx="147">
                  <c:v>246.41</c:v>
                </c:pt>
                <c:pt idx="148">
                  <c:v>246.44</c:v>
                </c:pt>
                <c:pt idx="149">
                  <c:v>246.68</c:v>
                </c:pt>
                <c:pt idx="150">
                  <c:v>246.71</c:v>
                </c:pt>
                <c:pt idx="151">
                  <c:v>247</c:v>
                </c:pt>
                <c:pt idx="152">
                  <c:v>247.08</c:v>
                </c:pt>
                <c:pt idx="153">
                  <c:v>248.34</c:v>
                </c:pt>
                <c:pt idx="154">
                  <c:v>248.55</c:v>
                </c:pt>
                <c:pt idx="155">
                  <c:v>248.51</c:v>
                </c:pt>
                <c:pt idx="156">
                  <c:v>247.8</c:v>
                </c:pt>
                <c:pt idx="157">
                  <c:v>247.92</c:v>
                </c:pt>
                <c:pt idx="158">
                  <c:v>248.09</c:v>
                </c:pt>
                <c:pt idx="159">
                  <c:v>248.94</c:v>
                </c:pt>
                <c:pt idx="160">
                  <c:v>250.24</c:v>
                </c:pt>
                <c:pt idx="161">
                  <c:v>250.27</c:v>
                </c:pt>
                <c:pt idx="162">
                  <c:v>249.79</c:v>
                </c:pt>
                <c:pt idx="163">
                  <c:v>249.02</c:v>
                </c:pt>
                <c:pt idx="164">
                  <c:v>249.12</c:v>
                </c:pt>
                <c:pt idx="165">
                  <c:v>248.64</c:v>
                </c:pt>
                <c:pt idx="166">
                  <c:v>249.13</c:v>
                </c:pt>
                <c:pt idx="167">
                  <c:v>249.59</c:v>
                </c:pt>
                <c:pt idx="168">
                  <c:v>249.84</c:v>
                </c:pt>
                <c:pt idx="169">
                  <c:v>249.62</c:v>
                </c:pt>
                <c:pt idx="170">
                  <c:v>247.9</c:v>
                </c:pt>
                <c:pt idx="171">
                  <c:v>248.38</c:v>
                </c:pt>
                <c:pt idx="172">
                  <c:v>248.34</c:v>
                </c:pt>
                <c:pt idx="173">
                  <c:v>247.24</c:v>
                </c:pt>
                <c:pt idx="174">
                  <c:v>247.25</c:v>
                </c:pt>
                <c:pt idx="175">
                  <c:v>246.88</c:v>
                </c:pt>
                <c:pt idx="176">
                  <c:v>246.46</c:v>
                </c:pt>
                <c:pt idx="177">
                  <c:v>247.14</c:v>
                </c:pt>
                <c:pt idx="178">
                  <c:v>247.37</c:v>
                </c:pt>
                <c:pt idx="179">
                  <c:v>249.37</c:v>
                </c:pt>
                <c:pt idx="180">
                  <c:v>248.43</c:v>
                </c:pt>
                <c:pt idx="181">
                  <c:v>249.84</c:v>
                </c:pt>
                <c:pt idx="182">
                  <c:v>250.7</c:v>
                </c:pt>
                <c:pt idx="183">
                  <c:v>251.4</c:v>
                </c:pt>
                <c:pt idx="184">
                  <c:v>253.19</c:v>
                </c:pt>
                <c:pt idx="185">
                  <c:v>254.87</c:v>
                </c:pt>
                <c:pt idx="186">
                  <c:v>254.05</c:v>
                </c:pt>
                <c:pt idx="187">
                  <c:v>253.77</c:v>
                </c:pt>
                <c:pt idx="188">
                  <c:v>253.99</c:v>
                </c:pt>
                <c:pt idx="189">
                  <c:v>254.12</c:v>
                </c:pt>
                <c:pt idx="190">
                  <c:v>254.98</c:v>
                </c:pt>
                <c:pt idx="191">
                  <c:v>253.87</c:v>
                </c:pt>
                <c:pt idx="192">
                  <c:v>253.69</c:v>
                </c:pt>
                <c:pt idx="193">
                  <c:v>253.66</c:v>
                </c:pt>
                <c:pt idx="194">
                  <c:v>253.08</c:v>
                </c:pt>
                <c:pt idx="195">
                  <c:v>253.57</c:v>
                </c:pt>
                <c:pt idx="196">
                  <c:v>251.75</c:v>
                </c:pt>
                <c:pt idx="197">
                  <c:v>251.87</c:v>
                </c:pt>
                <c:pt idx="198">
                  <c:v>251.6</c:v>
                </c:pt>
                <c:pt idx="199">
                  <c:v>251.28</c:v>
                </c:pt>
                <c:pt idx="200">
                  <c:v>251.13</c:v>
                </c:pt>
                <c:pt idx="201">
                  <c:v>251.13</c:v>
                </c:pt>
                <c:pt idx="202">
                  <c:v>250.9</c:v>
                </c:pt>
                <c:pt idx="203">
                  <c:v>250.86</c:v>
                </c:pt>
                <c:pt idx="204">
                  <c:v>249.88</c:v>
                </c:pt>
                <c:pt idx="205">
                  <c:v>249.85</c:v>
                </c:pt>
                <c:pt idx="206">
                  <c:v>249.73</c:v>
                </c:pt>
                <c:pt idx="207">
                  <c:v>249.97</c:v>
                </c:pt>
                <c:pt idx="208">
                  <c:v>249.91</c:v>
                </c:pt>
                <c:pt idx="209">
                  <c:v>249.65</c:v>
                </c:pt>
                <c:pt idx="210">
                  <c:v>249.86</c:v>
                </c:pt>
                <c:pt idx="211">
                  <c:v>249.9</c:v>
                </c:pt>
                <c:pt idx="212">
                  <c:v>249.99</c:v>
                </c:pt>
                <c:pt idx="213">
                  <c:v>249.93</c:v>
                </c:pt>
                <c:pt idx="214">
                  <c:v>250.35</c:v>
                </c:pt>
                <c:pt idx="215">
                  <c:v>250.95</c:v>
                </c:pt>
                <c:pt idx="216">
                  <c:v>251.8</c:v>
                </c:pt>
                <c:pt idx="217">
                  <c:v>252.04</c:v>
                </c:pt>
                <c:pt idx="218">
                  <c:v>252.56</c:v>
                </c:pt>
                <c:pt idx="219">
                  <c:v>253.55</c:v>
                </c:pt>
                <c:pt idx="220">
                  <c:v>254.21</c:v>
                </c:pt>
                <c:pt idx="221">
                  <c:v>254.81</c:v>
                </c:pt>
                <c:pt idx="222">
                  <c:v>254.56</c:v>
                </c:pt>
                <c:pt idx="223">
                  <c:v>255.71</c:v>
                </c:pt>
                <c:pt idx="224">
                  <c:v>255.52</c:v>
                </c:pt>
                <c:pt idx="225">
                  <c:v>255.07</c:v>
                </c:pt>
                <c:pt idx="226">
                  <c:v>253.8</c:v>
                </c:pt>
                <c:pt idx="227" formatCode="#,##0.00_);[Red]\(#,##0.00\)">
                  <c:v>253.84</c:v>
                </c:pt>
                <c:pt idx="228" formatCode="#,##0.00_);[Red]\(#,##0.00\)">
                  <c:v>255.36</c:v>
                </c:pt>
                <c:pt idx="229" formatCode="#,##0.00_);[Red]\(#,##0.00\)">
                  <c:v>256.67</c:v>
                </c:pt>
                <c:pt idx="230" formatCode="#,##0.00_);[Red]\(#,##0.00\)">
                  <c:v>256.79000000000002</c:v>
                </c:pt>
                <c:pt idx="231" formatCode="#,##0.00_);[Red]\(#,##0.00\)">
                  <c:v>258.57</c:v>
                </c:pt>
                <c:pt idx="232" formatCode="#,##0.00_);[Red]\(#,##0.00\)">
                  <c:v>258.74</c:v>
                </c:pt>
                <c:pt idx="233" formatCode="#,##0.00_);[Red]\(#,##0.00\)">
                  <c:v>257.66000000000003</c:v>
                </c:pt>
                <c:pt idx="234" formatCode="#,##0.00_);[Red]\(#,##0.00\)">
                  <c:v>255.23</c:v>
                </c:pt>
                <c:pt idx="235">
                  <c:v>255.23</c:v>
                </c:pt>
                <c:pt idx="236">
                  <c:v>254.73</c:v>
                </c:pt>
                <c:pt idx="237">
                  <c:v>255.56</c:v>
                </c:pt>
                <c:pt idx="238">
                  <c:v>255.7</c:v>
                </c:pt>
                <c:pt idx="239">
                  <c:v>255.62</c:v>
                </c:pt>
                <c:pt idx="240">
                  <c:v>256.43</c:v>
                </c:pt>
                <c:pt idx="241">
                  <c:v>255.44</c:v>
                </c:pt>
                <c:pt idx="242">
                  <c:v>255.66</c:v>
                </c:pt>
                <c:pt idx="243">
                  <c:v>257.35000000000002</c:v>
                </c:pt>
                <c:pt idx="244">
                  <c:v>257.75</c:v>
                </c:pt>
                <c:pt idx="245">
                  <c:v>258.3</c:v>
                </c:pt>
                <c:pt idx="246">
                  <c:v>258.08999999999997</c:v>
                </c:pt>
                <c:pt idx="247">
                  <c:v>258.08999999999997</c:v>
                </c:pt>
                <c:pt idx="248">
                  <c:v>258.55</c:v>
                </c:pt>
                <c:pt idx="249">
                  <c:v>258.63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B8-4094-A0AE-0F551BA48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866113215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  <c:max val="225"/>
          <c:min val="17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solidFill>
              <a:schemeClr val="accent5">
                <a:lumMod val="40000"/>
                <a:lumOff val="60000"/>
              </a:schemeClr>
            </a:solidFill>
            <a:prstDash val="sysDash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66113215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26156080651656066"/>
          <c:y val="0.90047238287691922"/>
          <c:w val="0.44363674734743186"/>
          <c:h val="6.4161324414094278E-2"/>
        </c:manualLayout>
      </c:layout>
      <c:overlay val="0"/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évolution du SEMTRI (Rs)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957397499129064"/>
          <c:y val="0.1137076717869283"/>
          <c:w val="0.77945148994778368"/>
          <c:h val="0.70145231846019263"/>
        </c:manualLayout>
      </c:layout>
      <c:lineChart>
        <c:grouping val="standard"/>
        <c:varyColors val="0"/>
        <c:ser>
          <c:idx val="0"/>
          <c:order val="0"/>
          <c:tx>
            <c:strRef>
              <c:f>'evol french'!$D$3</c:f>
              <c:strCache>
                <c:ptCount val="1"/>
                <c:pt idx="0">
                  <c:v> SEMTRI  </c:v>
                </c:pt>
              </c:strCache>
            </c:strRef>
          </c:tx>
          <c:marker>
            <c:symbol val="none"/>
          </c:marker>
          <c:cat>
            <c:numRef>
              <c:f>'evol french'!$C$4:$C$129</c:f>
              <c:numCache>
                <c:formatCode>d\-mmm\-yy</c:formatCode>
                <c:ptCount val="126"/>
                <c:pt idx="0">
                  <c:v>42738</c:v>
                </c:pt>
                <c:pt idx="1">
                  <c:v>42739</c:v>
                </c:pt>
                <c:pt idx="2">
                  <c:v>42740</c:v>
                </c:pt>
                <c:pt idx="3">
                  <c:v>42741</c:v>
                </c:pt>
                <c:pt idx="4">
                  <c:v>42744</c:v>
                </c:pt>
                <c:pt idx="5">
                  <c:v>42745</c:v>
                </c:pt>
                <c:pt idx="6">
                  <c:v>42746</c:v>
                </c:pt>
                <c:pt idx="7">
                  <c:v>42747</c:v>
                </c:pt>
                <c:pt idx="8">
                  <c:v>42748</c:v>
                </c:pt>
                <c:pt idx="9">
                  <c:v>42751</c:v>
                </c:pt>
                <c:pt idx="10">
                  <c:v>42752</c:v>
                </c:pt>
                <c:pt idx="11">
                  <c:v>42753</c:v>
                </c:pt>
                <c:pt idx="12">
                  <c:v>42754</c:v>
                </c:pt>
                <c:pt idx="13">
                  <c:v>42755</c:v>
                </c:pt>
                <c:pt idx="14">
                  <c:v>42758</c:v>
                </c:pt>
                <c:pt idx="15">
                  <c:v>42759</c:v>
                </c:pt>
                <c:pt idx="16">
                  <c:v>42760</c:v>
                </c:pt>
                <c:pt idx="17">
                  <c:v>42761</c:v>
                </c:pt>
                <c:pt idx="18">
                  <c:v>42762</c:v>
                </c:pt>
                <c:pt idx="19">
                  <c:v>42765</c:v>
                </c:pt>
                <c:pt idx="20">
                  <c:v>42766</c:v>
                </c:pt>
                <c:pt idx="21">
                  <c:v>42768</c:v>
                </c:pt>
                <c:pt idx="22">
                  <c:v>42769</c:v>
                </c:pt>
                <c:pt idx="23">
                  <c:v>42772</c:v>
                </c:pt>
                <c:pt idx="24">
                  <c:v>42773</c:v>
                </c:pt>
                <c:pt idx="25">
                  <c:v>42774</c:v>
                </c:pt>
                <c:pt idx="26">
                  <c:v>42776</c:v>
                </c:pt>
                <c:pt idx="27">
                  <c:v>42779</c:v>
                </c:pt>
                <c:pt idx="28">
                  <c:v>42780</c:v>
                </c:pt>
                <c:pt idx="29">
                  <c:v>42781</c:v>
                </c:pt>
                <c:pt idx="30">
                  <c:v>42782</c:v>
                </c:pt>
                <c:pt idx="31">
                  <c:v>42783</c:v>
                </c:pt>
                <c:pt idx="32">
                  <c:v>42786</c:v>
                </c:pt>
                <c:pt idx="33">
                  <c:v>42787</c:v>
                </c:pt>
                <c:pt idx="34">
                  <c:v>42788</c:v>
                </c:pt>
                <c:pt idx="35">
                  <c:v>42789</c:v>
                </c:pt>
                <c:pt idx="36">
                  <c:v>42793</c:v>
                </c:pt>
                <c:pt idx="37">
                  <c:v>42794</c:v>
                </c:pt>
                <c:pt idx="38">
                  <c:v>42795</c:v>
                </c:pt>
                <c:pt idx="39">
                  <c:v>42796</c:v>
                </c:pt>
                <c:pt idx="40">
                  <c:v>42797</c:v>
                </c:pt>
                <c:pt idx="41">
                  <c:v>42800</c:v>
                </c:pt>
                <c:pt idx="42">
                  <c:v>42801</c:v>
                </c:pt>
                <c:pt idx="43">
                  <c:v>42802</c:v>
                </c:pt>
                <c:pt idx="44">
                  <c:v>42803</c:v>
                </c:pt>
                <c:pt idx="45">
                  <c:v>42804</c:v>
                </c:pt>
                <c:pt idx="46">
                  <c:v>42807</c:v>
                </c:pt>
                <c:pt idx="47">
                  <c:v>42808</c:v>
                </c:pt>
                <c:pt idx="48">
                  <c:v>42809</c:v>
                </c:pt>
                <c:pt idx="49">
                  <c:v>42810</c:v>
                </c:pt>
                <c:pt idx="50">
                  <c:v>42811</c:v>
                </c:pt>
                <c:pt idx="51">
                  <c:v>42814</c:v>
                </c:pt>
                <c:pt idx="52">
                  <c:v>42815</c:v>
                </c:pt>
                <c:pt idx="53">
                  <c:v>42816</c:v>
                </c:pt>
                <c:pt idx="54">
                  <c:v>42817</c:v>
                </c:pt>
                <c:pt idx="55">
                  <c:v>42818</c:v>
                </c:pt>
                <c:pt idx="56">
                  <c:v>42821</c:v>
                </c:pt>
                <c:pt idx="57">
                  <c:v>42822</c:v>
                </c:pt>
                <c:pt idx="58">
                  <c:v>42824</c:v>
                </c:pt>
                <c:pt idx="59">
                  <c:v>42825</c:v>
                </c:pt>
                <c:pt idx="60">
                  <c:v>42828</c:v>
                </c:pt>
                <c:pt idx="61">
                  <c:v>42829</c:v>
                </c:pt>
                <c:pt idx="62">
                  <c:v>42830</c:v>
                </c:pt>
                <c:pt idx="63">
                  <c:v>42831</c:v>
                </c:pt>
                <c:pt idx="64">
                  <c:v>42832</c:v>
                </c:pt>
                <c:pt idx="65">
                  <c:v>42835</c:v>
                </c:pt>
                <c:pt idx="66">
                  <c:v>42836</c:v>
                </c:pt>
                <c:pt idx="67">
                  <c:v>42837</c:v>
                </c:pt>
                <c:pt idx="68">
                  <c:v>42838</c:v>
                </c:pt>
                <c:pt idx="69">
                  <c:v>42839</c:v>
                </c:pt>
                <c:pt idx="70">
                  <c:v>42842</c:v>
                </c:pt>
                <c:pt idx="71">
                  <c:v>42843</c:v>
                </c:pt>
                <c:pt idx="72">
                  <c:v>42844</c:v>
                </c:pt>
                <c:pt idx="73">
                  <c:v>42845</c:v>
                </c:pt>
                <c:pt idx="74">
                  <c:v>42846</c:v>
                </c:pt>
                <c:pt idx="75">
                  <c:v>42849</c:v>
                </c:pt>
                <c:pt idx="76">
                  <c:v>42850</c:v>
                </c:pt>
                <c:pt idx="77">
                  <c:v>42851</c:v>
                </c:pt>
                <c:pt idx="78">
                  <c:v>42852</c:v>
                </c:pt>
                <c:pt idx="79">
                  <c:v>42853</c:v>
                </c:pt>
                <c:pt idx="80">
                  <c:v>42857</c:v>
                </c:pt>
                <c:pt idx="81">
                  <c:v>42858</c:v>
                </c:pt>
                <c:pt idx="82">
                  <c:v>42859</c:v>
                </c:pt>
                <c:pt idx="83">
                  <c:v>42860</c:v>
                </c:pt>
                <c:pt idx="84">
                  <c:v>42863</c:v>
                </c:pt>
                <c:pt idx="85">
                  <c:v>42864</c:v>
                </c:pt>
                <c:pt idx="86">
                  <c:v>42865</c:v>
                </c:pt>
                <c:pt idx="87">
                  <c:v>42866</c:v>
                </c:pt>
                <c:pt idx="88">
                  <c:v>42867</c:v>
                </c:pt>
                <c:pt idx="89">
                  <c:v>42870</c:v>
                </c:pt>
                <c:pt idx="90">
                  <c:v>42871</c:v>
                </c:pt>
                <c:pt idx="91">
                  <c:v>42872</c:v>
                </c:pt>
                <c:pt idx="92">
                  <c:v>42873</c:v>
                </c:pt>
                <c:pt idx="93">
                  <c:v>42874</c:v>
                </c:pt>
                <c:pt idx="94">
                  <c:v>42877</c:v>
                </c:pt>
                <c:pt idx="95">
                  <c:v>42878</c:v>
                </c:pt>
                <c:pt idx="96">
                  <c:v>42879</c:v>
                </c:pt>
                <c:pt idx="97">
                  <c:v>42880</c:v>
                </c:pt>
                <c:pt idx="98">
                  <c:v>42881</c:v>
                </c:pt>
                <c:pt idx="99">
                  <c:v>42884</c:v>
                </c:pt>
                <c:pt idx="100">
                  <c:v>42885</c:v>
                </c:pt>
                <c:pt idx="101">
                  <c:v>42886</c:v>
                </c:pt>
                <c:pt idx="102">
                  <c:v>42887</c:v>
                </c:pt>
                <c:pt idx="103">
                  <c:v>42888</c:v>
                </c:pt>
                <c:pt idx="104">
                  <c:v>42891</c:v>
                </c:pt>
                <c:pt idx="105">
                  <c:v>42892</c:v>
                </c:pt>
                <c:pt idx="106">
                  <c:v>42893</c:v>
                </c:pt>
                <c:pt idx="107">
                  <c:v>42894</c:v>
                </c:pt>
                <c:pt idx="108">
                  <c:v>42895</c:v>
                </c:pt>
                <c:pt idx="109">
                  <c:v>42898</c:v>
                </c:pt>
                <c:pt idx="110">
                  <c:v>42899</c:v>
                </c:pt>
                <c:pt idx="111">
                  <c:v>42900</c:v>
                </c:pt>
                <c:pt idx="112">
                  <c:v>42901</c:v>
                </c:pt>
                <c:pt idx="113">
                  <c:v>42902</c:v>
                </c:pt>
                <c:pt idx="114">
                  <c:v>42905</c:v>
                </c:pt>
                <c:pt idx="115">
                  <c:v>42906</c:v>
                </c:pt>
                <c:pt idx="116">
                  <c:v>42907</c:v>
                </c:pt>
                <c:pt idx="117">
                  <c:v>42908</c:v>
                </c:pt>
                <c:pt idx="118">
                  <c:v>42909</c:v>
                </c:pt>
                <c:pt idx="119">
                  <c:v>42913</c:v>
                </c:pt>
                <c:pt idx="120">
                  <c:v>42914</c:v>
                </c:pt>
                <c:pt idx="121">
                  <c:v>42915</c:v>
                </c:pt>
                <c:pt idx="122">
                  <c:v>42916</c:v>
                </c:pt>
                <c:pt idx="123">
                  <c:v>42919</c:v>
                </c:pt>
                <c:pt idx="124">
                  <c:v>42920</c:v>
                </c:pt>
                <c:pt idx="125">
                  <c:v>42921</c:v>
                </c:pt>
              </c:numCache>
            </c:numRef>
          </c:cat>
          <c:val>
            <c:numRef>
              <c:f>'evol french'!$D$4:$D$129</c:f>
              <c:numCache>
                <c:formatCode>_(* #,##0.00_);_(* \(#,##0.00\);_(* "-"??_);_(@_)</c:formatCode>
                <c:ptCount val="126"/>
                <c:pt idx="0">
                  <c:v>6309.03</c:v>
                </c:pt>
                <c:pt idx="1">
                  <c:v>6305.38</c:v>
                </c:pt>
                <c:pt idx="2">
                  <c:v>6297.55</c:v>
                </c:pt>
                <c:pt idx="3">
                  <c:v>6290.9226710424919</c:v>
                </c:pt>
                <c:pt idx="4">
                  <c:v>6290.6468352724005</c:v>
                </c:pt>
                <c:pt idx="5">
                  <c:v>6301.9207819577159</c:v>
                </c:pt>
                <c:pt idx="6">
                  <c:v>6318.02</c:v>
                </c:pt>
                <c:pt idx="7">
                  <c:v>6314.04</c:v>
                </c:pt>
                <c:pt idx="8">
                  <c:v>6349.39</c:v>
                </c:pt>
                <c:pt idx="9">
                  <c:v>6359.99</c:v>
                </c:pt>
                <c:pt idx="10">
                  <c:v>6410.53</c:v>
                </c:pt>
                <c:pt idx="11">
                  <c:v>6416.1</c:v>
                </c:pt>
                <c:pt idx="12">
                  <c:v>6430.25</c:v>
                </c:pt>
                <c:pt idx="13">
                  <c:v>6432.62</c:v>
                </c:pt>
                <c:pt idx="14">
                  <c:v>6429.51</c:v>
                </c:pt>
                <c:pt idx="15">
                  <c:v>6449.78</c:v>
                </c:pt>
                <c:pt idx="16">
                  <c:v>6478.91</c:v>
                </c:pt>
                <c:pt idx="17">
                  <c:v>6492.79</c:v>
                </c:pt>
                <c:pt idx="18">
                  <c:v>6552.06</c:v>
                </c:pt>
                <c:pt idx="19">
                  <c:v>6558.53</c:v>
                </c:pt>
                <c:pt idx="20">
                  <c:v>6563.01</c:v>
                </c:pt>
                <c:pt idx="21">
                  <c:v>6578.23</c:v>
                </c:pt>
                <c:pt idx="22">
                  <c:v>6590.88</c:v>
                </c:pt>
                <c:pt idx="23">
                  <c:v>6604.06</c:v>
                </c:pt>
                <c:pt idx="24">
                  <c:v>6622.58</c:v>
                </c:pt>
                <c:pt idx="25">
                  <c:v>6608.38</c:v>
                </c:pt>
                <c:pt idx="26">
                  <c:v>6610.12</c:v>
                </c:pt>
                <c:pt idx="27">
                  <c:v>6610.72</c:v>
                </c:pt>
                <c:pt idx="28">
                  <c:v>6667.73</c:v>
                </c:pt>
                <c:pt idx="29">
                  <c:v>6717.09</c:v>
                </c:pt>
                <c:pt idx="30">
                  <c:v>6713.79</c:v>
                </c:pt>
                <c:pt idx="31">
                  <c:v>6723.09</c:v>
                </c:pt>
                <c:pt idx="32">
                  <c:v>6712.12</c:v>
                </c:pt>
                <c:pt idx="33">
                  <c:v>6718.9</c:v>
                </c:pt>
                <c:pt idx="34">
                  <c:v>6719.16</c:v>
                </c:pt>
                <c:pt idx="35">
                  <c:v>6717.14</c:v>
                </c:pt>
                <c:pt idx="36">
                  <c:v>6716.89</c:v>
                </c:pt>
                <c:pt idx="37">
                  <c:v>6710.74</c:v>
                </c:pt>
                <c:pt idx="38">
                  <c:v>6709.51</c:v>
                </c:pt>
                <c:pt idx="39">
                  <c:v>6706.14</c:v>
                </c:pt>
                <c:pt idx="40">
                  <c:v>6692.81</c:v>
                </c:pt>
                <c:pt idx="41">
                  <c:v>6695.82</c:v>
                </c:pt>
                <c:pt idx="42">
                  <c:v>6696.33</c:v>
                </c:pt>
                <c:pt idx="43">
                  <c:v>6693.26</c:v>
                </c:pt>
                <c:pt idx="44">
                  <c:v>6700.2</c:v>
                </c:pt>
                <c:pt idx="45">
                  <c:v>6698.09</c:v>
                </c:pt>
                <c:pt idx="46">
                  <c:v>6698.49</c:v>
                </c:pt>
                <c:pt idx="47">
                  <c:v>6713.88</c:v>
                </c:pt>
                <c:pt idx="48">
                  <c:v>6699.2</c:v>
                </c:pt>
                <c:pt idx="49">
                  <c:v>6692.24</c:v>
                </c:pt>
                <c:pt idx="50">
                  <c:v>6706.82</c:v>
                </c:pt>
                <c:pt idx="51">
                  <c:v>6707.42</c:v>
                </c:pt>
                <c:pt idx="52">
                  <c:v>6715.75</c:v>
                </c:pt>
                <c:pt idx="53">
                  <c:v>6715.22</c:v>
                </c:pt>
                <c:pt idx="54">
                  <c:v>6712.01</c:v>
                </c:pt>
                <c:pt idx="55">
                  <c:v>6718.01</c:v>
                </c:pt>
                <c:pt idx="56">
                  <c:v>6718.93</c:v>
                </c:pt>
                <c:pt idx="57">
                  <c:v>6735.06</c:v>
                </c:pt>
                <c:pt idx="58">
                  <c:v>6741.77</c:v>
                </c:pt>
                <c:pt idx="59">
                  <c:v>6752.61</c:v>
                </c:pt>
                <c:pt idx="60">
                  <c:v>6761.69</c:v>
                </c:pt>
                <c:pt idx="61">
                  <c:v>6781.9</c:v>
                </c:pt>
                <c:pt idx="62">
                  <c:v>6789.81</c:v>
                </c:pt>
                <c:pt idx="63">
                  <c:v>6799.89</c:v>
                </c:pt>
                <c:pt idx="64">
                  <c:v>6823.76</c:v>
                </c:pt>
                <c:pt idx="65">
                  <c:v>6846.71</c:v>
                </c:pt>
                <c:pt idx="66">
                  <c:v>6854.79</c:v>
                </c:pt>
                <c:pt idx="67">
                  <c:v>6909.53</c:v>
                </c:pt>
                <c:pt idx="68">
                  <c:v>6940.43</c:v>
                </c:pt>
                <c:pt idx="69">
                  <c:v>6943.36</c:v>
                </c:pt>
                <c:pt idx="70">
                  <c:v>6945.02</c:v>
                </c:pt>
                <c:pt idx="71">
                  <c:v>6940.26</c:v>
                </c:pt>
                <c:pt idx="72">
                  <c:v>6944.46</c:v>
                </c:pt>
                <c:pt idx="73">
                  <c:v>7012.16</c:v>
                </c:pt>
                <c:pt idx="74">
                  <c:v>7012.39</c:v>
                </c:pt>
                <c:pt idx="75">
                  <c:v>7018.61</c:v>
                </c:pt>
                <c:pt idx="76">
                  <c:v>7026.57</c:v>
                </c:pt>
                <c:pt idx="77">
                  <c:v>7044.03</c:v>
                </c:pt>
                <c:pt idx="78">
                  <c:v>7052.72</c:v>
                </c:pt>
                <c:pt idx="79">
                  <c:v>7063.56</c:v>
                </c:pt>
                <c:pt idx="80">
                  <c:v>7083.44</c:v>
                </c:pt>
                <c:pt idx="81">
                  <c:v>7079.66</c:v>
                </c:pt>
                <c:pt idx="82">
                  <c:v>7090.1</c:v>
                </c:pt>
                <c:pt idx="83">
                  <c:v>7099.38</c:v>
                </c:pt>
                <c:pt idx="84">
                  <c:v>7098.77</c:v>
                </c:pt>
                <c:pt idx="85">
                  <c:v>7118.22</c:v>
                </c:pt>
                <c:pt idx="86">
                  <c:v>7139.72</c:v>
                </c:pt>
                <c:pt idx="87">
                  <c:v>7176.42</c:v>
                </c:pt>
                <c:pt idx="88">
                  <c:v>7213.02</c:v>
                </c:pt>
                <c:pt idx="89">
                  <c:v>7170.66</c:v>
                </c:pt>
                <c:pt idx="90">
                  <c:v>7152.83</c:v>
                </c:pt>
                <c:pt idx="91">
                  <c:v>7172.88</c:v>
                </c:pt>
                <c:pt idx="92">
                  <c:v>7178.62</c:v>
                </c:pt>
                <c:pt idx="93">
                  <c:v>7257.82</c:v>
                </c:pt>
                <c:pt idx="94">
                  <c:v>7263.49</c:v>
                </c:pt>
                <c:pt idx="95">
                  <c:v>7259.29</c:v>
                </c:pt>
                <c:pt idx="96">
                  <c:v>7231.97</c:v>
                </c:pt>
                <c:pt idx="97">
                  <c:v>7250</c:v>
                </c:pt>
                <c:pt idx="98">
                  <c:v>7252.15</c:v>
                </c:pt>
                <c:pt idx="99">
                  <c:v>7248.53</c:v>
                </c:pt>
                <c:pt idx="100">
                  <c:v>7285.81</c:v>
                </c:pt>
                <c:pt idx="101">
                  <c:v>7296.2</c:v>
                </c:pt>
                <c:pt idx="102">
                  <c:v>7299.29</c:v>
                </c:pt>
                <c:pt idx="103">
                  <c:v>7300.8</c:v>
                </c:pt>
                <c:pt idx="104">
                  <c:v>7312.2</c:v>
                </c:pt>
                <c:pt idx="105">
                  <c:v>7340.46</c:v>
                </c:pt>
                <c:pt idx="106">
                  <c:v>7339.67</c:v>
                </c:pt>
                <c:pt idx="107">
                  <c:v>7338.28</c:v>
                </c:pt>
                <c:pt idx="108">
                  <c:v>7337.89</c:v>
                </c:pt>
                <c:pt idx="109">
                  <c:v>7297.78</c:v>
                </c:pt>
                <c:pt idx="110">
                  <c:v>7303.26</c:v>
                </c:pt>
                <c:pt idx="111">
                  <c:v>7307.38</c:v>
                </c:pt>
                <c:pt idx="112">
                  <c:v>7327.11</c:v>
                </c:pt>
                <c:pt idx="113">
                  <c:v>7323.37</c:v>
                </c:pt>
                <c:pt idx="114">
                  <c:v>7341.12</c:v>
                </c:pt>
                <c:pt idx="115">
                  <c:v>7363.36</c:v>
                </c:pt>
                <c:pt idx="116">
                  <c:v>7385.02</c:v>
                </c:pt>
                <c:pt idx="117">
                  <c:v>7417.32</c:v>
                </c:pt>
                <c:pt idx="118">
                  <c:v>7431.35</c:v>
                </c:pt>
                <c:pt idx="119">
                  <c:v>7445.65</c:v>
                </c:pt>
                <c:pt idx="120">
                  <c:v>7494.11</c:v>
                </c:pt>
                <c:pt idx="121">
                  <c:v>7499.49</c:v>
                </c:pt>
                <c:pt idx="122">
                  <c:v>7472</c:v>
                </c:pt>
                <c:pt idx="123">
                  <c:v>7496.93</c:v>
                </c:pt>
                <c:pt idx="124">
                  <c:v>7498.86</c:v>
                </c:pt>
                <c:pt idx="125">
                  <c:v>7501.25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C-47DE-9C62-31EEFA1F1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115711"/>
        <c:axId val="1"/>
      </c:lineChart>
      <c:dateAx>
        <c:axId val="866115711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30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SEMTRI (Rs)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66115711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Evolution of SEMDEX &amp; SEMTRI (Rs) - Year 2014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372261419505514"/>
          <c:y val="0.13785833901558781"/>
          <c:w val="0.79015000463819385"/>
          <c:h val="0.6277650503134514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A89-4743-BEEC-FEC3F0CCC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19119"/>
        <c:axId val="1"/>
      </c:lineChart>
      <c:lineChart>
        <c:grouping val="standard"/>
        <c:varyColors val="0"/>
        <c:ser>
          <c:idx val="1"/>
          <c:order val="1"/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A89-4743-BEEC-FEC3F0CCC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33319119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SEMDEX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3331911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00"/>
          <c:min val="6500"/>
        </c:scaling>
        <c:delete val="0"/>
        <c:axPos val="r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SEMTRI (Rs)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29793698067534308"/>
          <c:y val="0.87359058565955117"/>
          <c:w val="0.39897642328387711"/>
          <c:h val="6.404134827974084E-2"/>
        </c:manualLayout>
      </c:layout>
      <c:overlay val="0"/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Evolution</a:t>
            </a:r>
            <a:r>
              <a:rPr lang="en-US" sz="1050" b="1" baseline="0"/>
              <a:t> of SEMDEX &amp; SEMTRI </a:t>
            </a:r>
            <a:endParaRPr lang="en-US" sz="1050" b="1"/>
          </a:p>
        </c:rich>
      </c:tx>
      <c:overlay val="0"/>
      <c:spPr>
        <a:solidFill>
          <a:schemeClr val="accent1">
            <a:lumMod val="40000"/>
            <a:lumOff val="60000"/>
          </a:schemeClr>
        </a:solidFill>
        <a:ln w="9525" cmpd="sng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SEMDEX_SEMTRI!$E$2</c:f>
              <c:strCache>
                <c:ptCount val="1"/>
                <c:pt idx="0">
                  <c:v> SEMDEX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SEMDEX_SEMTRI!$D$3:$D$162</c:f>
              <c:numCache>
                <c:formatCode>d\-mmm\-yy</c:formatCode>
                <c:ptCount val="160"/>
                <c:pt idx="0">
                  <c:v>45657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45687</c:v>
                </c:pt>
                <c:pt idx="20">
                  <c:v>45688</c:v>
                </c:pt>
                <c:pt idx="21">
                  <c:v>45691</c:v>
                </c:pt>
                <c:pt idx="22">
                  <c:v>45692</c:v>
                </c:pt>
                <c:pt idx="23">
                  <c:v>45693</c:v>
                </c:pt>
                <c:pt idx="24">
                  <c:v>45694</c:v>
                </c:pt>
                <c:pt idx="25">
                  <c:v>45695</c:v>
                </c:pt>
                <c:pt idx="26">
                  <c:v>45698</c:v>
                </c:pt>
                <c:pt idx="27">
                  <c:v>45700</c:v>
                </c:pt>
                <c:pt idx="28">
                  <c:v>45701</c:v>
                </c:pt>
                <c:pt idx="29">
                  <c:v>45702</c:v>
                </c:pt>
                <c:pt idx="30">
                  <c:v>45705</c:v>
                </c:pt>
                <c:pt idx="31">
                  <c:v>45706</c:v>
                </c:pt>
                <c:pt idx="32">
                  <c:v>45707</c:v>
                </c:pt>
                <c:pt idx="33">
                  <c:v>45708</c:v>
                </c:pt>
                <c:pt idx="34">
                  <c:v>45709</c:v>
                </c:pt>
                <c:pt idx="35">
                  <c:v>45712</c:v>
                </c:pt>
                <c:pt idx="36">
                  <c:v>45713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45729</c:v>
                </c:pt>
                <c:pt idx="46">
                  <c:v>45730</c:v>
                </c:pt>
                <c:pt idx="47">
                  <c:v>45733</c:v>
                </c:pt>
                <c:pt idx="48">
                  <c:v>45734</c:v>
                </c:pt>
                <c:pt idx="49">
                  <c:v>45735</c:v>
                </c:pt>
                <c:pt idx="50">
                  <c:v>45736</c:v>
                </c:pt>
                <c:pt idx="51">
                  <c:v>45737</c:v>
                </c:pt>
                <c:pt idx="52">
                  <c:v>45740</c:v>
                </c:pt>
                <c:pt idx="53">
                  <c:v>45741</c:v>
                </c:pt>
                <c:pt idx="54">
                  <c:v>45742</c:v>
                </c:pt>
                <c:pt idx="55">
                  <c:v>45743</c:v>
                </c:pt>
                <c:pt idx="56">
                  <c:v>45744</c:v>
                </c:pt>
                <c:pt idx="57">
                  <c:v>45747</c:v>
                </c:pt>
                <c:pt idx="58">
                  <c:v>45749</c:v>
                </c:pt>
                <c:pt idx="59">
                  <c:v>45750</c:v>
                </c:pt>
                <c:pt idx="60">
                  <c:v>45751</c:v>
                </c:pt>
                <c:pt idx="61">
                  <c:v>45754</c:v>
                </c:pt>
                <c:pt idx="62" formatCode="[$-409]d\-mmm\-yy;@">
                  <c:v>45755</c:v>
                </c:pt>
                <c:pt idx="63" formatCode="[$-409]d\-mmm\-yy;@">
                  <c:v>45756</c:v>
                </c:pt>
                <c:pt idx="64" formatCode="[$-409]d\-mmm\-yy;@">
                  <c:v>45757</c:v>
                </c:pt>
                <c:pt idx="65" formatCode="[$-409]d\-mmm\-yy;@">
                  <c:v>45758</c:v>
                </c:pt>
                <c:pt idx="66" formatCode="[$-409]d\-mmm\-yy;@">
                  <c:v>45761</c:v>
                </c:pt>
                <c:pt idx="67" formatCode="[$-409]d\-mmm\-yy;@">
                  <c:v>45762</c:v>
                </c:pt>
                <c:pt idx="68" formatCode="[$-409]d\-mmm\-yy;@">
                  <c:v>45763</c:v>
                </c:pt>
                <c:pt idx="69" formatCode="[$-409]d\-mmm\-yy;@">
                  <c:v>45764</c:v>
                </c:pt>
                <c:pt idx="70" formatCode="[$-409]d\-mmm\-yy;@">
                  <c:v>45765</c:v>
                </c:pt>
                <c:pt idx="71" formatCode="[$-409]d\-mmm\-yy;@">
                  <c:v>45768</c:v>
                </c:pt>
                <c:pt idx="72" formatCode="[$-409]d\-mmm\-yy;@">
                  <c:v>45769</c:v>
                </c:pt>
                <c:pt idx="73" formatCode="[$-409]d\-mmm\-yy;@">
                  <c:v>45770</c:v>
                </c:pt>
                <c:pt idx="74" formatCode="[$-409]d\-mmm\-yy;@">
                  <c:v>45771</c:v>
                </c:pt>
                <c:pt idx="75" formatCode="[$-409]d\-mmm\-yy;@">
                  <c:v>45772</c:v>
                </c:pt>
                <c:pt idx="76" formatCode="[$-409]d\-mmm\-yy;@">
                  <c:v>45775</c:v>
                </c:pt>
                <c:pt idx="77" formatCode="[$-409]d\-mmm\-yy;@">
                  <c:v>45776</c:v>
                </c:pt>
                <c:pt idx="78" formatCode="[$-409]d\-mmm\-yy;@">
                  <c:v>45777</c:v>
                </c:pt>
                <c:pt idx="79" formatCode="[$-409]d\-mmm\-yy;@">
                  <c:v>45779</c:v>
                </c:pt>
                <c:pt idx="80" formatCode="[$-409]d\-mmm\-yy;@">
                  <c:v>45782</c:v>
                </c:pt>
                <c:pt idx="81" formatCode="[$-409]d\-mmm\-yy;@">
                  <c:v>45783</c:v>
                </c:pt>
                <c:pt idx="82" formatCode="[$-409]d\-mmm\-yy;@">
                  <c:v>45784</c:v>
                </c:pt>
                <c:pt idx="83" formatCode="[$-409]d\-mmm\-yy;@">
                  <c:v>45785</c:v>
                </c:pt>
                <c:pt idx="84" formatCode="[$-409]d\-mmm\-yy;@">
                  <c:v>45786</c:v>
                </c:pt>
                <c:pt idx="85" formatCode="[$-409]d\-mmm\-yy;@">
                  <c:v>45789</c:v>
                </c:pt>
                <c:pt idx="86" formatCode="[$-409]d\-mmm\-yy;@">
                  <c:v>45790</c:v>
                </c:pt>
                <c:pt idx="87" formatCode="[$-409]d\-mmm\-yy;@">
                  <c:v>45791</c:v>
                </c:pt>
                <c:pt idx="88" formatCode="[$-409]d\-mmm\-yy;@">
                  <c:v>45792</c:v>
                </c:pt>
                <c:pt idx="89" formatCode="[$-409]d\-mmm\-yy;@">
                  <c:v>45793</c:v>
                </c:pt>
                <c:pt idx="90" formatCode="[$-409]d\-mmm\-yy;@">
                  <c:v>45796</c:v>
                </c:pt>
                <c:pt idx="91" formatCode="[$-409]d\-mmm\-yy;@">
                  <c:v>45797</c:v>
                </c:pt>
                <c:pt idx="92" formatCode="[$-409]d\-mmm\-yy;@">
                  <c:v>45798</c:v>
                </c:pt>
                <c:pt idx="93" formatCode="[$-409]d\-mmm\-yy;@">
                  <c:v>45799</c:v>
                </c:pt>
                <c:pt idx="94" formatCode="[$-409]d\-mmm\-yy;@">
                  <c:v>45800</c:v>
                </c:pt>
                <c:pt idx="95" formatCode="[$-409]d\-mmm\-yy;@">
                  <c:v>45803</c:v>
                </c:pt>
                <c:pt idx="96" formatCode="[$-409]d\-mmm\-yy;@">
                  <c:v>45804</c:v>
                </c:pt>
                <c:pt idx="97" formatCode="[$-409]d\-mmm\-yy;@">
                  <c:v>45805</c:v>
                </c:pt>
                <c:pt idx="98" formatCode="[$-409]d\-mmm\-yy;@">
                  <c:v>45806</c:v>
                </c:pt>
                <c:pt idx="99" formatCode="[$-409]d\-mmm\-yy;@">
                  <c:v>45807</c:v>
                </c:pt>
                <c:pt idx="100" formatCode="[$-409]d\-mmm\-yy;@">
                  <c:v>45810</c:v>
                </c:pt>
                <c:pt idx="101" formatCode="[$-409]d\-mmm\-yy;@">
                  <c:v>45811</c:v>
                </c:pt>
                <c:pt idx="102" formatCode="[$-409]d\-mmm\-yy;@">
                  <c:v>45812</c:v>
                </c:pt>
                <c:pt idx="103" formatCode="[$-409]d\-mmm\-yy;@">
                  <c:v>45813</c:v>
                </c:pt>
                <c:pt idx="104" formatCode="[$-409]d\-mmm\-yy;@">
                  <c:v>45814</c:v>
                </c:pt>
                <c:pt idx="105" formatCode="[$-409]d\-mmm\-yy;@">
                  <c:v>45817</c:v>
                </c:pt>
                <c:pt idx="106" formatCode="[$-409]d\-mmm\-yy;@">
                  <c:v>45818</c:v>
                </c:pt>
                <c:pt idx="107" formatCode="[$-409]d\-mmm\-yy;@">
                  <c:v>45819</c:v>
                </c:pt>
                <c:pt idx="108" formatCode="[$-409]d\-mmm\-yy;@">
                  <c:v>45820</c:v>
                </c:pt>
                <c:pt idx="109" formatCode="[$-409]d\-mmm\-yy;@">
                  <c:v>45821</c:v>
                </c:pt>
                <c:pt idx="110" formatCode="[$-409]d\-mmm\-yy;@">
                  <c:v>45824</c:v>
                </c:pt>
                <c:pt idx="111" formatCode="[$-409]d\-mmm\-yy;@">
                  <c:v>45825</c:v>
                </c:pt>
                <c:pt idx="112" formatCode="[$-409]d\-mmm\-yy;@">
                  <c:v>45826</c:v>
                </c:pt>
                <c:pt idx="113" formatCode="[$-409]d\-mmm\-yy;@">
                  <c:v>45827</c:v>
                </c:pt>
                <c:pt idx="114" formatCode="[$-409]d\-mmm\-yy;@">
                  <c:v>45828</c:v>
                </c:pt>
                <c:pt idx="115" formatCode="[$-409]d\-mmm\-yy;@">
                  <c:v>45831</c:v>
                </c:pt>
                <c:pt idx="116" formatCode="[$-409]d\-mmm\-yy;@">
                  <c:v>45832</c:v>
                </c:pt>
                <c:pt idx="117" formatCode="[$-409]d\-mmm\-yy;@">
                  <c:v>45833</c:v>
                </c:pt>
                <c:pt idx="118" formatCode="[$-409]d\-mmm\-yy;@">
                  <c:v>45834</c:v>
                </c:pt>
                <c:pt idx="119" formatCode="[$-409]d\-mmm\-yy;@">
                  <c:v>45835</c:v>
                </c:pt>
                <c:pt idx="120" formatCode="[$-409]d\-mmm\-yy;@">
                  <c:v>45838</c:v>
                </c:pt>
                <c:pt idx="121" formatCode="[$-409]d\-mmm\-yy;@">
                  <c:v>45839</c:v>
                </c:pt>
                <c:pt idx="122" formatCode="[$-409]d\-mmm\-yy;@">
                  <c:v>45840</c:v>
                </c:pt>
                <c:pt idx="123" formatCode="[$-409]d\-mmm\-yy;@">
                  <c:v>45841</c:v>
                </c:pt>
                <c:pt idx="124" formatCode="[$-409]d\-mmm\-yy;@">
                  <c:v>45842</c:v>
                </c:pt>
                <c:pt idx="125" formatCode="[$-409]d\-mmm\-yy;@">
                  <c:v>45845</c:v>
                </c:pt>
                <c:pt idx="126" formatCode="[$-409]d\-mmm\-yy;@">
                  <c:v>45846</c:v>
                </c:pt>
                <c:pt idx="127" formatCode="[$-409]d\-mmm\-yy;@">
                  <c:v>45847</c:v>
                </c:pt>
                <c:pt idx="128" formatCode="[$-409]d\-mmm\-yy;@">
                  <c:v>45848</c:v>
                </c:pt>
                <c:pt idx="129" formatCode="[$-409]d\-mmm\-yy;@">
                  <c:v>45849</c:v>
                </c:pt>
                <c:pt idx="130" formatCode="[$-409]d\-mmm\-yy;@">
                  <c:v>45852</c:v>
                </c:pt>
                <c:pt idx="131" formatCode="[$-409]d\-mmm\-yy;@">
                  <c:v>45853</c:v>
                </c:pt>
                <c:pt idx="132" formatCode="[$-409]d\-mmm\-yy;@">
                  <c:v>45854</c:v>
                </c:pt>
                <c:pt idx="133" formatCode="[$-409]d\-mmm\-yy;@">
                  <c:v>45855</c:v>
                </c:pt>
                <c:pt idx="134" formatCode="[$-409]d\-mmm\-yy;@">
                  <c:v>45856</c:v>
                </c:pt>
                <c:pt idx="135" formatCode="[$-409]d\-mmm\-yy;@">
                  <c:v>45859</c:v>
                </c:pt>
                <c:pt idx="136" formatCode="[$-409]d\-mmm\-yy;@">
                  <c:v>45860</c:v>
                </c:pt>
                <c:pt idx="137" formatCode="[$-409]d\-mmm\-yy;@">
                  <c:v>45861</c:v>
                </c:pt>
                <c:pt idx="138" formatCode="[$-409]d\-mmm\-yy;@">
                  <c:v>45862</c:v>
                </c:pt>
                <c:pt idx="139" formatCode="[$-409]d\-mmm\-yy;@">
                  <c:v>45863</c:v>
                </c:pt>
                <c:pt idx="140" formatCode="[$-409]d\-mmm\-yy;@">
                  <c:v>45866</c:v>
                </c:pt>
                <c:pt idx="141" formatCode="[$-409]d\-mmm\-yy;@">
                  <c:v>45867</c:v>
                </c:pt>
                <c:pt idx="142" formatCode="[$-409]d\-mmm\-yy;@">
                  <c:v>45868</c:v>
                </c:pt>
                <c:pt idx="143" formatCode="[$-409]d\-mmm\-yy;@">
                  <c:v>45869</c:v>
                </c:pt>
                <c:pt idx="144">
                  <c:v>45870</c:v>
                </c:pt>
                <c:pt idx="145">
                  <c:v>45873</c:v>
                </c:pt>
                <c:pt idx="146">
                  <c:v>45874</c:v>
                </c:pt>
                <c:pt idx="147">
                  <c:v>45875</c:v>
                </c:pt>
                <c:pt idx="148">
                  <c:v>45876</c:v>
                </c:pt>
                <c:pt idx="149">
                  <c:v>45877</c:v>
                </c:pt>
                <c:pt idx="150">
                  <c:v>45880</c:v>
                </c:pt>
                <c:pt idx="151">
                  <c:v>45881</c:v>
                </c:pt>
                <c:pt idx="152">
                  <c:v>45882</c:v>
                </c:pt>
                <c:pt idx="153">
                  <c:v>45883</c:v>
                </c:pt>
                <c:pt idx="154">
                  <c:v>45884</c:v>
                </c:pt>
                <c:pt idx="155">
                  <c:v>45887</c:v>
                </c:pt>
                <c:pt idx="156">
                  <c:v>45888</c:v>
                </c:pt>
                <c:pt idx="157">
                  <c:v>45889</c:v>
                </c:pt>
                <c:pt idx="158">
                  <c:v>45890</c:v>
                </c:pt>
                <c:pt idx="159">
                  <c:v>45891</c:v>
                </c:pt>
              </c:numCache>
            </c:numRef>
          </c:cat>
          <c:val>
            <c:numRef>
              <c:f>SEMDEX_SEMTRI!$E$3:$E$162</c:f>
              <c:numCache>
                <c:formatCode>_(* #,##0.00_);_(* \(#,##0.00\);_(* "-"??_);_(@_)</c:formatCode>
                <c:ptCount val="160"/>
                <c:pt idx="0">
                  <c:v>2403.13</c:v>
                </c:pt>
                <c:pt idx="1">
                  <c:v>2412.17</c:v>
                </c:pt>
                <c:pt idx="2">
                  <c:v>2422.79</c:v>
                </c:pt>
                <c:pt idx="3">
                  <c:v>2445.73</c:v>
                </c:pt>
                <c:pt idx="4">
                  <c:v>2442.83</c:v>
                </c:pt>
                <c:pt idx="5">
                  <c:v>2450.48</c:v>
                </c:pt>
                <c:pt idx="6">
                  <c:v>2464.73</c:v>
                </c:pt>
                <c:pt idx="7">
                  <c:v>2455.58</c:v>
                </c:pt>
                <c:pt idx="8">
                  <c:v>2451.7199999999998</c:v>
                </c:pt>
                <c:pt idx="9">
                  <c:v>2473.0100000000002</c:v>
                </c:pt>
                <c:pt idx="10">
                  <c:v>2472.98</c:v>
                </c:pt>
                <c:pt idx="11">
                  <c:v>2485.31</c:v>
                </c:pt>
                <c:pt idx="12">
                  <c:v>2476.8000000000002</c:v>
                </c:pt>
                <c:pt idx="13">
                  <c:v>2475.33</c:v>
                </c:pt>
                <c:pt idx="14">
                  <c:v>2472.34</c:v>
                </c:pt>
                <c:pt idx="15">
                  <c:v>2481.65</c:v>
                </c:pt>
                <c:pt idx="16">
                  <c:v>2498.02</c:v>
                </c:pt>
                <c:pt idx="17">
                  <c:v>2502.58</c:v>
                </c:pt>
                <c:pt idx="18">
                  <c:v>2512.25</c:v>
                </c:pt>
                <c:pt idx="19">
                  <c:v>2513.39</c:v>
                </c:pt>
                <c:pt idx="20">
                  <c:v>2510.23</c:v>
                </c:pt>
                <c:pt idx="21">
                  <c:v>2508.38</c:v>
                </c:pt>
                <c:pt idx="22">
                  <c:v>2508.62</c:v>
                </c:pt>
                <c:pt idx="23">
                  <c:v>2519.23</c:v>
                </c:pt>
                <c:pt idx="24">
                  <c:v>2512.65</c:v>
                </c:pt>
                <c:pt idx="25">
                  <c:v>2512.7800000000002</c:v>
                </c:pt>
                <c:pt idx="26">
                  <c:v>2516.3200000000002</c:v>
                </c:pt>
                <c:pt idx="27">
                  <c:v>2527.42</c:v>
                </c:pt>
                <c:pt idx="28">
                  <c:v>2523.38</c:v>
                </c:pt>
                <c:pt idx="29">
                  <c:v>2522.73</c:v>
                </c:pt>
                <c:pt idx="30">
                  <c:v>2527.91</c:v>
                </c:pt>
                <c:pt idx="31">
                  <c:v>2529.84</c:v>
                </c:pt>
                <c:pt idx="32">
                  <c:v>2528.3000000000002</c:v>
                </c:pt>
                <c:pt idx="33">
                  <c:v>2519.13</c:v>
                </c:pt>
                <c:pt idx="34">
                  <c:v>2520.9299999999998</c:v>
                </c:pt>
                <c:pt idx="35">
                  <c:v>2517.67</c:v>
                </c:pt>
                <c:pt idx="36">
                  <c:v>2522.33</c:v>
                </c:pt>
                <c:pt idx="37">
                  <c:v>2529.71</c:v>
                </c:pt>
                <c:pt idx="38">
                  <c:v>2524.79</c:v>
                </c:pt>
                <c:pt idx="39">
                  <c:v>2524.7600000000002</c:v>
                </c:pt>
                <c:pt idx="40">
                  <c:v>2524.36</c:v>
                </c:pt>
                <c:pt idx="41">
                  <c:v>2526.87</c:v>
                </c:pt>
                <c:pt idx="42">
                  <c:v>2521.29</c:v>
                </c:pt>
                <c:pt idx="43">
                  <c:v>2518.7199999999998</c:v>
                </c:pt>
                <c:pt idx="44">
                  <c:v>2506.35</c:v>
                </c:pt>
                <c:pt idx="45">
                  <c:v>2493.9299999999998</c:v>
                </c:pt>
                <c:pt idx="46">
                  <c:v>2487.65</c:v>
                </c:pt>
                <c:pt idx="47">
                  <c:v>2465.38</c:v>
                </c:pt>
                <c:pt idx="48">
                  <c:v>2464.7600000000002</c:v>
                </c:pt>
                <c:pt idx="49">
                  <c:v>2460.4499999999998</c:v>
                </c:pt>
                <c:pt idx="50">
                  <c:v>2446.0300000000002</c:v>
                </c:pt>
                <c:pt idx="51">
                  <c:v>2450.31</c:v>
                </c:pt>
                <c:pt idx="52">
                  <c:v>2455.13</c:v>
                </c:pt>
                <c:pt idx="53">
                  <c:v>2460.4</c:v>
                </c:pt>
                <c:pt idx="54">
                  <c:v>2464.6999999999998</c:v>
                </c:pt>
                <c:pt idx="55">
                  <c:v>2471.92</c:v>
                </c:pt>
                <c:pt idx="56">
                  <c:v>2486.75</c:v>
                </c:pt>
                <c:pt idx="57">
                  <c:v>2486.61</c:v>
                </c:pt>
                <c:pt idx="58">
                  <c:v>2484.9299999999998</c:v>
                </c:pt>
                <c:pt idx="59">
                  <c:v>2482.31</c:v>
                </c:pt>
                <c:pt idx="60">
                  <c:v>2468.4899999999998</c:v>
                </c:pt>
                <c:pt idx="61">
                  <c:v>2357.73</c:v>
                </c:pt>
                <c:pt idx="62">
                  <c:v>2396.83</c:v>
                </c:pt>
                <c:pt idx="63">
                  <c:v>2356.86</c:v>
                </c:pt>
                <c:pt idx="64">
                  <c:v>2394.7199999999998</c:v>
                </c:pt>
                <c:pt idx="65">
                  <c:v>2402.89</c:v>
                </c:pt>
                <c:pt idx="66">
                  <c:v>2389.63</c:v>
                </c:pt>
                <c:pt idx="67">
                  <c:v>2370.4699999999998</c:v>
                </c:pt>
                <c:pt idx="68">
                  <c:v>2360.25</c:v>
                </c:pt>
                <c:pt idx="69">
                  <c:v>2361.15</c:v>
                </c:pt>
                <c:pt idx="70">
                  <c:v>2352.25</c:v>
                </c:pt>
                <c:pt idx="71">
                  <c:v>2352.54</c:v>
                </c:pt>
                <c:pt idx="72">
                  <c:v>2405.75</c:v>
                </c:pt>
                <c:pt idx="73">
                  <c:v>2392.04</c:v>
                </c:pt>
                <c:pt idx="74">
                  <c:v>2385.17</c:v>
                </c:pt>
                <c:pt idx="75">
                  <c:v>2374.5</c:v>
                </c:pt>
                <c:pt idx="76">
                  <c:v>2363.7600000000002</c:v>
                </c:pt>
                <c:pt idx="77">
                  <c:v>2365.64</c:v>
                </c:pt>
                <c:pt idx="78">
                  <c:v>2365.36</c:v>
                </c:pt>
                <c:pt idx="79">
                  <c:v>2370.3000000000002</c:v>
                </c:pt>
                <c:pt idx="80">
                  <c:v>2376.8200000000002</c:v>
                </c:pt>
                <c:pt idx="81">
                  <c:v>2391.33</c:v>
                </c:pt>
                <c:pt idx="82">
                  <c:v>2389.2399999999998</c:v>
                </c:pt>
                <c:pt idx="83">
                  <c:v>2400.85</c:v>
                </c:pt>
                <c:pt idx="84">
                  <c:v>2402.84</c:v>
                </c:pt>
                <c:pt idx="85">
                  <c:v>2418.36</c:v>
                </c:pt>
                <c:pt idx="86">
                  <c:v>2417.0500000000002</c:v>
                </c:pt>
                <c:pt idx="87">
                  <c:v>2415.48</c:v>
                </c:pt>
                <c:pt idx="88">
                  <c:v>2424.83</c:v>
                </c:pt>
                <c:pt idx="89">
                  <c:v>2427.91</c:v>
                </c:pt>
                <c:pt idx="90">
                  <c:v>2431.9699999999998</c:v>
                </c:pt>
                <c:pt idx="91">
                  <c:v>2422.12</c:v>
                </c:pt>
                <c:pt idx="92">
                  <c:v>2416.77</c:v>
                </c:pt>
                <c:pt idx="93">
                  <c:v>2413.31</c:v>
                </c:pt>
                <c:pt idx="94">
                  <c:v>2417.8200000000002</c:v>
                </c:pt>
                <c:pt idx="95">
                  <c:v>2411.88</c:v>
                </c:pt>
                <c:pt idx="96">
                  <c:v>2414.6</c:v>
                </c:pt>
                <c:pt idx="97">
                  <c:v>2407.59</c:v>
                </c:pt>
                <c:pt idx="98">
                  <c:v>2413.3200000000002</c:v>
                </c:pt>
                <c:pt idx="99">
                  <c:v>2414.41</c:v>
                </c:pt>
                <c:pt idx="100">
                  <c:v>2417.98</c:v>
                </c:pt>
                <c:pt idx="101">
                  <c:v>2418.83</c:v>
                </c:pt>
                <c:pt idx="102">
                  <c:v>2419.61</c:v>
                </c:pt>
                <c:pt idx="103">
                  <c:v>2422.14</c:v>
                </c:pt>
                <c:pt idx="104">
                  <c:v>2398.09</c:v>
                </c:pt>
                <c:pt idx="105">
                  <c:v>2370.39</c:v>
                </c:pt>
                <c:pt idx="106">
                  <c:v>2357.11</c:v>
                </c:pt>
                <c:pt idx="107">
                  <c:v>2342.0700000000002</c:v>
                </c:pt>
                <c:pt idx="108">
                  <c:v>2313.9299999999998</c:v>
                </c:pt>
                <c:pt idx="109">
                  <c:v>2296.2800000000002</c:v>
                </c:pt>
                <c:pt idx="110">
                  <c:v>2287.9</c:v>
                </c:pt>
                <c:pt idx="111">
                  <c:v>2290.63</c:v>
                </c:pt>
                <c:pt idx="112">
                  <c:v>2288.13</c:v>
                </c:pt>
                <c:pt idx="113">
                  <c:v>2291.4899999999998</c:v>
                </c:pt>
                <c:pt idx="114">
                  <c:v>2291.73</c:v>
                </c:pt>
                <c:pt idx="115">
                  <c:v>2282.02</c:v>
                </c:pt>
                <c:pt idx="116">
                  <c:v>2283.84</c:v>
                </c:pt>
                <c:pt idx="117">
                  <c:v>2301.04</c:v>
                </c:pt>
                <c:pt idx="118">
                  <c:v>2305.17</c:v>
                </c:pt>
                <c:pt idx="119">
                  <c:v>2307.35</c:v>
                </c:pt>
                <c:pt idx="120">
                  <c:v>2309</c:v>
                </c:pt>
                <c:pt idx="121">
                  <c:v>2324.25</c:v>
                </c:pt>
                <c:pt idx="122">
                  <c:v>2341.46</c:v>
                </c:pt>
                <c:pt idx="123">
                  <c:v>2342.85</c:v>
                </c:pt>
                <c:pt idx="124">
                  <c:v>2345.81</c:v>
                </c:pt>
                <c:pt idx="125">
                  <c:v>2349.4699999999998</c:v>
                </c:pt>
                <c:pt idx="126">
                  <c:v>2346.52</c:v>
                </c:pt>
                <c:pt idx="127">
                  <c:v>2340.09</c:v>
                </c:pt>
                <c:pt idx="128">
                  <c:v>2358.14</c:v>
                </c:pt>
                <c:pt idx="129">
                  <c:v>2368.39</c:v>
                </c:pt>
                <c:pt idx="130">
                  <c:v>2367.11</c:v>
                </c:pt>
                <c:pt idx="131">
                  <c:v>2358.5100000000002</c:v>
                </c:pt>
                <c:pt idx="132">
                  <c:v>2359.2399999999998</c:v>
                </c:pt>
                <c:pt idx="133">
                  <c:v>2360.09</c:v>
                </c:pt>
                <c:pt idx="134">
                  <c:v>2361.0100000000002</c:v>
                </c:pt>
                <c:pt idx="135">
                  <c:v>2356.5100000000002</c:v>
                </c:pt>
                <c:pt idx="136">
                  <c:v>2362.85</c:v>
                </c:pt>
                <c:pt idx="137">
                  <c:v>2373.25</c:v>
                </c:pt>
                <c:pt idx="138">
                  <c:v>2388.64</c:v>
                </c:pt>
                <c:pt idx="139">
                  <c:v>2398.23</c:v>
                </c:pt>
                <c:pt idx="140">
                  <c:v>2405.4299999999998</c:v>
                </c:pt>
                <c:pt idx="141">
                  <c:v>2412.39</c:v>
                </c:pt>
                <c:pt idx="142">
                  <c:v>2425.0700000000002</c:v>
                </c:pt>
                <c:pt idx="143">
                  <c:v>2427.89</c:v>
                </c:pt>
                <c:pt idx="144" formatCode="#,##0.00_);[Red]\(#,##0.00\)">
                  <c:v>2424.5100000000002</c:v>
                </c:pt>
                <c:pt idx="145" formatCode="#,##0.00_);[Red]\(#,##0.00\)">
                  <c:v>2426.0500000000002</c:v>
                </c:pt>
                <c:pt idx="146" formatCode="#,##0.00_);[Red]\(#,##0.00\)">
                  <c:v>2427.42</c:v>
                </c:pt>
                <c:pt idx="147" formatCode="#,##0.00_);[Red]\(#,##0.00\)">
                  <c:v>2432.48</c:v>
                </c:pt>
                <c:pt idx="148" formatCode="#,##0.00_);[Red]\(#,##0.00\)">
                  <c:v>2435.27</c:v>
                </c:pt>
                <c:pt idx="149" formatCode="#,##0.00_);[Red]\(#,##0.00\)">
                  <c:v>2436.4899999999998</c:v>
                </c:pt>
                <c:pt idx="150" formatCode="#,##0.00_);[Red]\(#,##0.00\)">
                  <c:v>2430.9699999999998</c:v>
                </c:pt>
                <c:pt idx="151" formatCode="#,##0.00_);[Red]\(#,##0.00\)">
                  <c:v>2428.09</c:v>
                </c:pt>
                <c:pt idx="152" formatCode="#,##0.00_);[Red]\(#,##0.00\)">
                  <c:v>2430.56</c:v>
                </c:pt>
                <c:pt idx="153" formatCode="#,##0.00_);[Red]\(#,##0.00\)">
                  <c:v>2438.08</c:v>
                </c:pt>
                <c:pt idx="154" formatCode="#,##0.00_);[Red]\(#,##0.00\)">
                  <c:v>2446.5700000000002</c:v>
                </c:pt>
                <c:pt idx="155" formatCode="#,##0.00_);[Red]\(#,##0.00\)">
                  <c:v>2451.6</c:v>
                </c:pt>
                <c:pt idx="156" formatCode="#,##0.00_);[Red]\(#,##0.00\)">
                  <c:v>2456.35</c:v>
                </c:pt>
                <c:pt idx="157" formatCode="#,##0.00_);[Red]\(#,##0.00\)">
                  <c:v>2457.5</c:v>
                </c:pt>
                <c:pt idx="158" formatCode="#,##0.00_);[Red]\(#,##0.00\)">
                  <c:v>2459.25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48-4EB4-9752-C082E436C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036368"/>
        <c:axId val="1783025552"/>
      </c:lineChart>
      <c:lineChart>
        <c:grouping val="standard"/>
        <c:varyColors val="0"/>
        <c:ser>
          <c:idx val="1"/>
          <c:order val="1"/>
          <c:tx>
            <c:strRef>
              <c:f>SEMDEX_SEMTRI!$F$2</c:f>
              <c:strCache>
                <c:ptCount val="1"/>
                <c:pt idx="0">
                  <c:v> SEMTRI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SEMDEX_SEMTRI!$D$3:$D$162</c:f>
              <c:numCache>
                <c:formatCode>d\-mmm\-yy</c:formatCode>
                <c:ptCount val="160"/>
                <c:pt idx="0">
                  <c:v>45657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45687</c:v>
                </c:pt>
                <c:pt idx="20">
                  <c:v>45688</c:v>
                </c:pt>
                <c:pt idx="21">
                  <c:v>45691</c:v>
                </c:pt>
                <c:pt idx="22">
                  <c:v>45692</c:v>
                </c:pt>
                <c:pt idx="23">
                  <c:v>45693</c:v>
                </c:pt>
                <c:pt idx="24">
                  <c:v>45694</c:v>
                </c:pt>
                <c:pt idx="25">
                  <c:v>45695</c:v>
                </c:pt>
                <c:pt idx="26">
                  <c:v>45698</c:v>
                </c:pt>
                <c:pt idx="27">
                  <c:v>45700</c:v>
                </c:pt>
                <c:pt idx="28">
                  <c:v>45701</c:v>
                </c:pt>
                <c:pt idx="29">
                  <c:v>45702</c:v>
                </c:pt>
                <c:pt idx="30">
                  <c:v>45705</c:v>
                </c:pt>
                <c:pt idx="31">
                  <c:v>45706</c:v>
                </c:pt>
                <c:pt idx="32">
                  <c:v>45707</c:v>
                </c:pt>
                <c:pt idx="33">
                  <c:v>45708</c:v>
                </c:pt>
                <c:pt idx="34">
                  <c:v>45709</c:v>
                </c:pt>
                <c:pt idx="35">
                  <c:v>45712</c:v>
                </c:pt>
                <c:pt idx="36">
                  <c:v>45713</c:v>
                </c:pt>
                <c:pt idx="37">
                  <c:v>45716</c:v>
                </c:pt>
                <c:pt idx="38">
                  <c:v>45719</c:v>
                </c:pt>
                <c:pt idx="39">
                  <c:v>45720</c:v>
                </c:pt>
                <c:pt idx="40">
                  <c:v>45721</c:v>
                </c:pt>
                <c:pt idx="41">
                  <c:v>45722</c:v>
                </c:pt>
                <c:pt idx="42">
                  <c:v>45723</c:v>
                </c:pt>
                <c:pt idx="43">
                  <c:v>45726</c:v>
                </c:pt>
                <c:pt idx="44">
                  <c:v>45727</c:v>
                </c:pt>
                <c:pt idx="45">
                  <c:v>45729</c:v>
                </c:pt>
                <c:pt idx="46">
                  <c:v>45730</c:v>
                </c:pt>
                <c:pt idx="47">
                  <c:v>45733</c:v>
                </c:pt>
                <c:pt idx="48">
                  <c:v>45734</c:v>
                </c:pt>
                <c:pt idx="49">
                  <c:v>45735</c:v>
                </c:pt>
                <c:pt idx="50">
                  <c:v>45736</c:v>
                </c:pt>
                <c:pt idx="51">
                  <c:v>45737</c:v>
                </c:pt>
                <c:pt idx="52">
                  <c:v>45740</c:v>
                </c:pt>
                <c:pt idx="53">
                  <c:v>45741</c:v>
                </c:pt>
                <c:pt idx="54">
                  <c:v>45742</c:v>
                </c:pt>
                <c:pt idx="55">
                  <c:v>45743</c:v>
                </c:pt>
                <c:pt idx="56">
                  <c:v>45744</c:v>
                </c:pt>
                <c:pt idx="57">
                  <c:v>45747</c:v>
                </c:pt>
                <c:pt idx="58">
                  <c:v>45749</c:v>
                </c:pt>
                <c:pt idx="59">
                  <c:v>45750</c:v>
                </c:pt>
                <c:pt idx="60">
                  <c:v>45751</c:v>
                </c:pt>
                <c:pt idx="61">
                  <c:v>45754</c:v>
                </c:pt>
                <c:pt idx="62" formatCode="[$-409]d\-mmm\-yy;@">
                  <c:v>45755</c:v>
                </c:pt>
                <c:pt idx="63" formatCode="[$-409]d\-mmm\-yy;@">
                  <c:v>45756</c:v>
                </c:pt>
                <c:pt idx="64" formatCode="[$-409]d\-mmm\-yy;@">
                  <c:v>45757</c:v>
                </c:pt>
                <c:pt idx="65" formatCode="[$-409]d\-mmm\-yy;@">
                  <c:v>45758</c:v>
                </c:pt>
                <c:pt idx="66" formatCode="[$-409]d\-mmm\-yy;@">
                  <c:v>45761</c:v>
                </c:pt>
                <c:pt idx="67" formatCode="[$-409]d\-mmm\-yy;@">
                  <c:v>45762</c:v>
                </c:pt>
                <c:pt idx="68" formatCode="[$-409]d\-mmm\-yy;@">
                  <c:v>45763</c:v>
                </c:pt>
                <c:pt idx="69" formatCode="[$-409]d\-mmm\-yy;@">
                  <c:v>45764</c:v>
                </c:pt>
                <c:pt idx="70" formatCode="[$-409]d\-mmm\-yy;@">
                  <c:v>45765</c:v>
                </c:pt>
                <c:pt idx="71" formatCode="[$-409]d\-mmm\-yy;@">
                  <c:v>45768</c:v>
                </c:pt>
                <c:pt idx="72" formatCode="[$-409]d\-mmm\-yy;@">
                  <c:v>45769</c:v>
                </c:pt>
                <c:pt idx="73" formatCode="[$-409]d\-mmm\-yy;@">
                  <c:v>45770</c:v>
                </c:pt>
                <c:pt idx="74" formatCode="[$-409]d\-mmm\-yy;@">
                  <c:v>45771</c:v>
                </c:pt>
                <c:pt idx="75" formatCode="[$-409]d\-mmm\-yy;@">
                  <c:v>45772</c:v>
                </c:pt>
                <c:pt idx="76" formatCode="[$-409]d\-mmm\-yy;@">
                  <c:v>45775</c:v>
                </c:pt>
                <c:pt idx="77" formatCode="[$-409]d\-mmm\-yy;@">
                  <c:v>45776</c:v>
                </c:pt>
                <c:pt idx="78" formatCode="[$-409]d\-mmm\-yy;@">
                  <c:v>45777</c:v>
                </c:pt>
                <c:pt idx="79" formatCode="[$-409]d\-mmm\-yy;@">
                  <c:v>45779</c:v>
                </c:pt>
                <c:pt idx="80" formatCode="[$-409]d\-mmm\-yy;@">
                  <c:v>45782</c:v>
                </c:pt>
                <c:pt idx="81" formatCode="[$-409]d\-mmm\-yy;@">
                  <c:v>45783</c:v>
                </c:pt>
                <c:pt idx="82" formatCode="[$-409]d\-mmm\-yy;@">
                  <c:v>45784</c:v>
                </c:pt>
                <c:pt idx="83" formatCode="[$-409]d\-mmm\-yy;@">
                  <c:v>45785</c:v>
                </c:pt>
                <c:pt idx="84" formatCode="[$-409]d\-mmm\-yy;@">
                  <c:v>45786</c:v>
                </c:pt>
                <c:pt idx="85" formatCode="[$-409]d\-mmm\-yy;@">
                  <c:v>45789</c:v>
                </c:pt>
                <c:pt idx="86" formatCode="[$-409]d\-mmm\-yy;@">
                  <c:v>45790</c:v>
                </c:pt>
                <c:pt idx="87" formatCode="[$-409]d\-mmm\-yy;@">
                  <c:v>45791</c:v>
                </c:pt>
                <c:pt idx="88" formatCode="[$-409]d\-mmm\-yy;@">
                  <c:v>45792</c:v>
                </c:pt>
                <c:pt idx="89" formatCode="[$-409]d\-mmm\-yy;@">
                  <c:v>45793</c:v>
                </c:pt>
                <c:pt idx="90" formatCode="[$-409]d\-mmm\-yy;@">
                  <c:v>45796</c:v>
                </c:pt>
                <c:pt idx="91" formatCode="[$-409]d\-mmm\-yy;@">
                  <c:v>45797</c:v>
                </c:pt>
                <c:pt idx="92" formatCode="[$-409]d\-mmm\-yy;@">
                  <c:v>45798</c:v>
                </c:pt>
                <c:pt idx="93" formatCode="[$-409]d\-mmm\-yy;@">
                  <c:v>45799</c:v>
                </c:pt>
                <c:pt idx="94" formatCode="[$-409]d\-mmm\-yy;@">
                  <c:v>45800</c:v>
                </c:pt>
                <c:pt idx="95" formatCode="[$-409]d\-mmm\-yy;@">
                  <c:v>45803</c:v>
                </c:pt>
                <c:pt idx="96" formatCode="[$-409]d\-mmm\-yy;@">
                  <c:v>45804</c:v>
                </c:pt>
                <c:pt idx="97" formatCode="[$-409]d\-mmm\-yy;@">
                  <c:v>45805</c:v>
                </c:pt>
                <c:pt idx="98" formatCode="[$-409]d\-mmm\-yy;@">
                  <c:v>45806</c:v>
                </c:pt>
                <c:pt idx="99" formatCode="[$-409]d\-mmm\-yy;@">
                  <c:v>45807</c:v>
                </c:pt>
                <c:pt idx="100" formatCode="[$-409]d\-mmm\-yy;@">
                  <c:v>45810</c:v>
                </c:pt>
                <c:pt idx="101" formatCode="[$-409]d\-mmm\-yy;@">
                  <c:v>45811</c:v>
                </c:pt>
                <c:pt idx="102" formatCode="[$-409]d\-mmm\-yy;@">
                  <c:v>45812</c:v>
                </c:pt>
                <c:pt idx="103" formatCode="[$-409]d\-mmm\-yy;@">
                  <c:v>45813</c:v>
                </c:pt>
                <c:pt idx="104" formatCode="[$-409]d\-mmm\-yy;@">
                  <c:v>45814</c:v>
                </c:pt>
                <c:pt idx="105" formatCode="[$-409]d\-mmm\-yy;@">
                  <c:v>45817</c:v>
                </c:pt>
                <c:pt idx="106" formatCode="[$-409]d\-mmm\-yy;@">
                  <c:v>45818</c:v>
                </c:pt>
                <c:pt idx="107" formatCode="[$-409]d\-mmm\-yy;@">
                  <c:v>45819</c:v>
                </c:pt>
                <c:pt idx="108" formatCode="[$-409]d\-mmm\-yy;@">
                  <c:v>45820</c:v>
                </c:pt>
                <c:pt idx="109" formatCode="[$-409]d\-mmm\-yy;@">
                  <c:v>45821</c:v>
                </c:pt>
                <c:pt idx="110" formatCode="[$-409]d\-mmm\-yy;@">
                  <c:v>45824</c:v>
                </c:pt>
                <c:pt idx="111" formatCode="[$-409]d\-mmm\-yy;@">
                  <c:v>45825</c:v>
                </c:pt>
                <c:pt idx="112" formatCode="[$-409]d\-mmm\-yy;@">
                  <c:v>45826</c:v>
                </c:pt>
                <c:pt idx="113" formatCode="[$-409]d\-mmm\-yy;@">
                  <c:v>45827</c:v>
                </c:pt>
                <c:pt idx="114" formatCode="[$-409]d\-mmm\-yy;@">
                  <c:v>45828</c:v>
                </c:pt>
                <c:pt idx="115" formatCode="[$-409]d\-mmm\-yy;@">
                  <c:v>45831</c:v>
                </c:pt>
                <c:pt idx="116" formatCode="[$-409]d\-mmm\-yy;@">
                  <c:v>45832</c:v>
                </c:pt>
                <c:pt idx="117" formatCode="[$-409]d\-mmm\-yy;@">
                  <c:v>45833</c:v>
                </c:pt>
                <c:pt idx="118" formatCode="[$-409]d\-mmm\-yy;@">
                  <c:v>45834</c:v>
                </c:pt>
                <c:pt idx="119" formatCode="[$-409]d\-mmm\-yy;@">
                  <c:v>45835</c:v>
                </c:pt>
                <c:pt idx="120" formatCode="[$-409]d\-mmm\-yy;@">
                  <c:v>45838</c:v>
                </c:pt>
                <c:pt idx="121" formatCode="[$-409]d\-mmm\-yy;@">
                  <c:v>45839</c:v>
                </c:pt>
                <c:pt idx="122" formatCode="[$-409]d\-mmm\-yy;@">
                  <c:v>45840</c:v>
                </c:pt>
                <c:pt idx="123" formatCode="[$-409]d\-mmm\-yy;@">
                  <c:v>45841</c:v>
                </c:pt>
                <c:pt idx="124" formatCode="[$-409]d\-mmm\-yy;@">
                  <c:v>45842</c:v>
                </c:pt>
                <c:pt idx="125" formatCode="[$-409]d\-mmm\-yy;@">
                  <c:v>45845</c:v>
                </c:pt>
                <c:pt idx="126" formatCode="[$-409]d\-mmm\-yy;@">
                  <c:v>45846</c:v>
                </c:pt>
                <c:pt idx="127" formatCode="[$-409]d\-mmm\-yy;@">
                  <c:v>45847</c:v>
                </c:pt>
                <c:pt idx="128" formatCode="[$-409]d\-mmm\-yy;@">
                  <c:v>45848</c:v>
                </c:pt>
                <c:pt idx="129" formatCode="[$-409]d\-mmm\-yy;@">
                  <c:v>45849</c:v>
                </c:pt>
                <c:pt idx="130" formatCode="[$-409]d\-mmm\-yy;@">
                  <c:v>45852</c:v>
                </c:pt>
                <c:pt idx="131" formatCode="[$-409]d\-mmm\-yy;@">
                  <c:v>45853</c:v>
                </c:pt>
                <c:pt idx="132" formatCode="[$-409]d\-mmm\-yy;@">
                  <c:v>45854</c:v>
                </c:pt>
                <c:pt idx="133" formatCode="[$-409]d\-mmm\-yy;@">
                  <c:v>45855</c:v>
                </c:pt>
                <c:pt idx="134" formatCode="[$-409]d\-mmm\-yy;@">
                  <c:v>45856</c:v>
                </c:pt>
                <c:pt idx="135" formatCode="[$-409]d\-mmm\-yy;@">
                  <c:v>45859</c:v>
                </c:pt>
                <c:pt idx="136" formatCode="[$-409]d\-mmm\-yy;@">
                  <c:v>45860</c:v>
                </c:pt>
                <c:pt idx="137" formatCode="[$-409]d\-mmm\-yy;@">
                  <c:v>45861</c:v>
                </c:pt>
                <c:pt idx="138" formatCode="[$-409]d\-mmm\-yy;@">
                  <c:v>45862</c:v>
                </c:pt>
                <c:pt idx="139" formatCode="[$-409]d\-mmm\-yy;@">
                  <c:v>45863</c:v>
                </c:pt>
                <c:pt idx="140" formatCode="[$-409]d\-mmm\-yy;@">
                  <c:v>45866</c:v>
                </c:pt>
                <c:pt idx="141" formatCode="[$-409]d\-mmm\-yy;@">
                  <c:v>45867</c:v>
                </c:pt>
                <c:pt idx="142" formatCode="[$-409]d\-mmm\-yy;@">
                  <c:v>45868</c:v>
                </c:pt>
                <c:pt idx="143" formatCode="[$-409]d\-mmm\-yy;@">
                  <c:v>45869</c:v>
                </c:pt>
                <c:pt idx="144">
                  <c:v>45870</c:v>
                </c:pt>
                <c:pt idx="145">
                  <c:v>45873</c:v>
                </c:pt>
                <c:pt idx="146">
                  <c:v>45874</c:v>
                </c:pt>
                <c:pt idx="147">
                  <c:v>45875</c:v>
                </c:pt>
                <c:pt idx="148">
                  <c:v>45876</c:v>
                </c:pt>
                <c:pt idx="149">
                  <c:v>45877</c:v>
                </c:pt>
                <c:pt idx="150">
                  <c:v>45880</c:v>
                </c:pt>
                <c:pt idx="151">
                  <c:v>45881</c:v>
                </c:pt>
                <c:pt idx="152">
                  <c:v>45882</c:v>
                </c:pt>
                <c:pt idx="153">
                  <c:v>45883</c:v>
                </c:pt>
                <c:pt idx="154">
                  <c:v>45884</c:v>
                </c:pt>
                <c:pt idx="155">
                  <c:v>45887</c:v>
                </c:pt>
                <c:pt idx="156">
                  <c:v>45888</c:v>
                </c:pt>
                <c:pt idx="157">
                  <c:v>45889</c:v>
                </c:pt>
                <c:pt idx="158">
                  <c:v>45890</c:v>
                </c:pt>
                <c:pt idx="159">
                  <c:v>45891</c:v>
                </c:pt>
              </c:numCache>
            </c:numRef>
          </c:cat>
          <c:val>
            <c:numRef>
              <c:f>SEMDEX_SEMTRI!$F$3:$F$162</c:f>
              <c:numCache>
                <c:formatCode>_(* #,##0.00_);_(* \(#,##0.00\);_(* "-"??_);_(@_)</c:formatCode>
                <c:ptCount val="160"/>
                <c:pt idx="0">
                  <c:v>10839.55</c:v>
                </c:pt>
                <c:pt idx="1">
                  <c:v>10892.38</c:v>
                </c:pt>
                <c:pt idx="2">
                  <c:v>10940.36</c:v>
                </c:pt>
                <c:pt idx="3">
                  <c:v>11043.93</c:v>
                </c:pt>
                <c:pt idx="4">
                  <c:v>11030.84</c:v>
                </c:pt>
                <c:pt idx="5">
                  <c:v>11065.36</c:v>
                </c:pt>
                <c:pt idx="6">
                  <c:v>11129.7</c:v>
                </c:pt>
                <c:pt idx="7">
                  <c:v>11088.41</c:v>
                </c:pt>
                <c:pt idx="8">
                  <c:v>11070.97</c:v>
                </c:pt>
                <c:pt idx="9">
                  <c:v>11167.12</c:v>
                </c:pt>
                <c:pt idx="10">
                  <c:v>11166.99</c:v>
                </c:pt>
                <c:pt idx="11">
                  <c:v>11222.64</c:v>
                </c:pt>
                <c:pt idx="12">
                  <c:v>11184.21</c:v>
                </c:pt>
                <c:pt idx="13">
                  <c:v>11177.59</c:v>
                </c:pt>
                <c:pt idx="14">
                  <c:v>11164.08</c:v>
                </c:pt>
                <c:pt idx="15">
                  <c:v>11206.14</c:v>
                </c:pt>
                <c:pt idx="16">
                  <c:v>11280.02</c:v>
                </c:pt>
                <c:pt idx="17">
                  <c:v>11300.63</c:v>
                </c:pt>
                <c:pt idx="18">
                  <c:v>11344.3</c:v>
                </c:pt>
                <c:pt idx="19">
                  <c:v>11349.47</c:v>
                </c:pt>
                <c:pt idx="20">
                  <c:v>11335.17</c:v>
                </c:pt>
                <c:pt idx="21">
                  <c:v>11326.81</c:v>
                </c:pt>
                <c:pt idx="22">
                  <c:v>11327.89</c:v>
                </c:pt>
                <c:pt idx="23">
                  <c:v>11375.81</c:v>
                </c:pt>
                <c:pt idx="24">
                  <c:v>11346.09</c:v>
                </c:pt>
                <c:pt idx="25">
                  <c:v>11351.37</c:v>
                </c:pt>
                <c:pt idx="26">
                  <c:v>11367.38</c:v>
                </c:pt>
                <c:pt idx="27">
                  <c:v>11417.52</c:v>
                </c:pt>
                <c:pt idx="28">
                  <c:v>11399.29</c:v>
                </c:pt>
                <c:pt idx="29">
                  <c:v>11396.34</c:v>
                </c:pt>
                <c:pt idx="30">
                  <c:v>11419.74</c:v>
                </c:pt>
                <c:pt idx="31">
                  <c:v>11428.46</c:v>
                </c:pt>
                <c:pt idx="32">
                  <c:v>11421.53</c:v>
                </c:pt>
                <c:pt idx="33">
                  <c:v>11385.78</c:v>
                </c:pt>
                <c:pt idx="34">
                  <c:v>11393.93</c:v>
                </c:pt>
                <c:pt idx="35">
                  <c:v>11379.18</c:v>
                </c:pt>
                <c:pt idx="36">
                  <c:v>11400.23</c:v>
                </c:pt>
                <c:pt idx="37">
                  <c:v>11438.81</c:v>
                </c:pt>
                <c:pt idx="38">
                  <c:v>11416.58</c:v>
                </c:pt>
                <c:pt idx="39">
                  <c:v>11416.45</c:v>
                </c:pt>
                <c:pt idx="40">
                  <c:v>11414.65</c:v>
                </c:pt>
                <c:pt idx="41">
                  <c:v>11425.97</c:v>
                </c:pt>
                <c:pt idx="42">
                  <c:v>11403.29</c:v>
                </c:pt>
                <c:pt idx="43">
                  <c:v>11391.67</c:v>
                </c:pt>
                <c:pt idx="44">
                  <c:v>11335.7</c:v>
                </c:pt>
                <c:pt idx="45">
                  <c:v>11279.52</c:v>
                </c:pt>
                <c:pt idx="46">
                  <c:v>11253.82</c:v>
                </c:pt>
                <c:pt idx="47">
                  <c:v>11153.08</c:v>
                </c:pt>
                <c:pt idx="48">
                  <c:v>11150.28</c:v>
                </c:pt>
                <c:pt idx="49">
                  <c:v>11130.78</c:v>
                </c:pt>
                <c:pt idx="50">
                  <c:v>11065.55</c:v>
                </c:pt>
                <c:pt idx="51">
                  <c:v>11084.91</c:v>
                </c:pt>
                <c:pt idx="52">
                  <c:v>11106.72</c:v>
                </c:pt>
                <c:pt idx="53">
                  <c:v>11130.55</c:v>
                </c:pt>
                <c:pt idx="54">
                  <c:v>11150.02</c:v>
                </c:pt>
                <c:pt idx="55">
                  <c:v>11182.68</c:v>
                </c:pt>
                <c:pt idx="56">
                  <c:v>11249.78</c:v>
                </c:pt>
                <c:pt idx="57">
                  <c:v>11249.14</c:v>
                </c:pt>
                <c:pt idx="58">
                  <c:v>11241.53</c:v>
                </c:pt>
                <c:pt idx="59">
                  <c:v>11231.19</c:v>
                </c:pt>
                <c:pt idx="60">
                  <c:v>11168.65</c:v>
                </c:pt>
                <c:pt idx="61">
                  <c:v>10667.53</c:v>
                </c:pt>
                <c:pt idx="62">
                  <c:v>10844.43</c:v>
                </c:pt>
                <c:pt idx="63">
                  <c:v>10671.75</c:v>
                </c:pt>
                <c:pt idx="64">
                  <c:v>10850</c:v>
                </c:pt>
                <c:pt idx="65">
                  <c:v>10887.01</c:v>
                </c:pt>
                <c:pt idx="66">
                  <c:v>10826.97</c:v>
                </c:pt>
                <c:pt idx="67">
                  <c:v>10740.13</c:v>
                </c:pt>
                <c:pt idx="68">
                  <c:v>10693.84</c:v>
                </c:pt>
                <c:pt idx="69">
                  <c:v>10697.92</c:v>
                </c:pt>
                <c:pt idx="70">
                  <c:v>10657.58</c:v>
                </c:pt>
                <c:pt idx="71">
                  <c:v>10658.88</c:v>
                </c:pt>
                <c:pt idx="72">
                  <c:v>10899.96</c:v>
                </c:pt>
                <c:pt idx="73">
                  <c:v>10837.86</c:v>
                </c:pt>
                <c:pt idx="74">
                  <c:v>10806.74</c:v>
                </c:pt>
                <c:pt idx="75">
                  <c:v>10758.4</c:v>
                </c:pt>
                <c:pt idx="76">
                  <c:v>10709.73</c:v>
                </c:pt>
                <c:pt idx="77">
                  <c:v>10718.27</c:v>
                </c:pt>
                <c:pt idx="78">
                  <c:v>10716.98</c:v>
                </c:pt>
                <c:pt idx="79">
                  <c:v>10739.38</c:v>
                </c:pt>
                <c:pt idx="80">
                  <c:v>10768.91</c:v>
                </c:pt>
                <c:pt idx="81">
                  <c:v>10834.63</c:v>
                </c:pt>
                <c:pt idx="82">
                  <c:v>10825.2</c:v>
                </c:pt>
                <c:pt idx="83">
                  <c:v>10877.77</c:v>
                </c:pt>
                <c:pt idx="84">
                  <c:v>10886.78</c:v>
                </c:pt>
                <c:pt idx="85">
                  <c:v>10957.1</c:v>
                </c:pt>
                <c:pt idx="86">
                  <c:v>10951.16</c:v>
                </c:pt>
                <c:pt idx="87">
                  <c:v>10951.09</c:v>
                </c:pt>
                <c:pt idx="88">
                  <c:v>10993.48</c:v>
                </c:pt>
                <c:pt idx="89">
                  <c:v>11007.47</c:v>
                </c:pt>
                <c:pt idx="90">
                  <c:v>11025.86</c:v>
                </c:pt>
                <c:pt idx="91">
                  <c:v>11025.17</c:v>
                </c:pt>
                <c:pt idx="92">
                  <c:v>11000.82</c:v>
                </c:pt>
                <c:pt idx="93">
                  <c:v>10985.11</c:v>
                </c:pt>
                <c:pt idx="94">
                  <c:v>11005.59</c:v>
                </c:pt>
                <c:pt idx="95">
                  <c:v>10988.54</c:v>
                </c:pt>
                <c:pt idx="96">
                  <c:v>11000.94</c:v>
                </c:pt>
                <c:pt idx="97">
                  <c:v>10993.28</c:v>
                </c:pt>
                <c:pt idx="98">
                  <c:v>11028.76</c:v>
                </c:pt>
                <c:pt idx="99">
                  <c:v>11050.08</c:v>
                </c:pt>
                <c:pt idx="100">
                  <c:v>11066.39</c:v>
                </c:pt>
                <c:pt idx="101">
                  <c:v>11082.37</c:v>
                </c:pt>
                <c:pt idx="102">
                  <c:v>11089.31</c:v>
                </c:pt>
                <c:pt idx="103">
                  <c:v>11100.87</c:v>
                </c:pt>
                <c:pt idx="104">
                  <c:v>10990.65</c:v>
                </c:pt>
                <c:pt idx="105">
                  <c:v>10957.53</c:v>
                </c:pt>
                <c:pt idx="106">
                  <c:v>10926.94</c:v>
                </c:pt>
                <c:pt idx="107">
                  <c:v>10857.21</c:v>
                </c:pt>
                <c:pt idx="108">
                  <c:v>10726.73</c:v>
                </c:pt>
                <c:pt idx="109">
                  <c:v>10644.92</c:v>
                </c:pt>
                <c:pt idx="110">
                  <c:v>10606.1</c:v>
                </c:pt>
                <c:pt idx="111">
                  <c:v>10618.75</c:v>
                </c:pt>
                <c:pt idx="112">
                  <c:v>10607.17</c:v>
                </c:pt>
                <c:pt idx="113">
                  <c:v>10622.73</c:v>
                </c:pt>
                <c:pt idx="114">
                  <c:v>10623.83</c:v>
                </c:pt>
                <c:pt idx="115">
                  <c:v>10578.81</c:v>
                </c:pt>
                <c:pt idx="116">
                  <c:v>10587.26</c:v>
                </c:pt>
                <c:pt idx="117">
                  <c:v>10669.31</c:v>
                </c:pt>
                <c:pt idx="118">
                  <c:v>10688.47</c:v>
                </c:pt>
                <c:pt idx="119">
                  <c:v>10698.58</c:v>
                </c:pt>
                <c:pt idx="120">
                  <c:v>10706.23</c:v>
                </c:pt>
                <c:pt idx="121">
                  <c:v>10776.92</c:v>
                </c:pt>
                <c:pt idx="122">
                  <c:v>10856.73</c:v>
                </c:pt>
                <c:pt idx="123">
                  <c:v>10863.19</c:v>
                </c:pt>
                <c:pt idx="124">
                  <c:v>10876.91</c:v>
                </c:pt>
                <c:pt idx="125">
                  <c:v>10893.87</c:v>
                </c:pt>
                <c:pt idx="126">
                  <c:v>10880.18</c:v>
                </c:pt>
                <c:pt idx="127">
                  <c:v>10851</c:v>
                </c:pt>
                <c:pt idx="128">
                  <c:v>10942.07</c:v>
                </c:pt>
                <c:pt idx="129">
                  <c:v>10989.64</c:v>
                </c:pt>
                <c:pt idx="130">
                  <c:v>11006.69</c:v>
                </c:pt>
                <c:pt idx="131">
                  <c:v>10968.37</c:v>
                </c:pt>
                <c:pt idx="132">
                  <c:v>10971.76</c:v>
                </c:pt>
                <c:pt idx="133">
                  <c:v>10975.69</c:v>
                </c:pt>
                <c:pt idx="134">
                  <c:v>10979.98</c:v>
                </c:pt>
                <c:pt idx="135">
                  <c:v>10959.06</c:v>
                </c:pt>
                <c:pt idx="136">
                  <c:v>10988.52</c:v>
                </c:pt>
                <c:pt idx="137">
                  <c:v>11036.89</c:v>
                </c:pt>
                <c:pt idx="138">
                  <c:v>11108.47</c:v>
                </c:pt>
                <c:pt idx="139">
                  <c:v>11153.07</c:v>
                </c:pt>
                <c:pt idx="140">
                  <c:v>11186.54</c:v>
                </c:pt>
                <c:pt idx="141">
                  <c:v>11218.93</c:v>
                </c:pt>
                <c:pt idx="142">
                  <c:v>11277.89</c:v>
                </c:pt>
                <c:pt idx="143">
                  <c:v>11291</c:v>
                </c:pt>
                <c:pt idx="144" formatCode="#,##0.00_);[Red]\(#,##0.00\)">
                  <c:v>11275.31</c:v>
                </c:pt>
                <c:pt idx="145" formatCode="#,##0.00_);[Red]\(#,##0.00\)">
                  <c:v>11282.43</c:v>
                </c:pt>
                <c:pt idx="146" formatCode="#,##0.00_);[Red]\(#,##0.00\)">
                  <c:v>11288.81</c:v>
                </c:pt>
                <c:pt idx="147" formatCode="#,##0.00_);[Red]\(#,##0.00\)">
                  <c:v>11312.37</c:v>
                </c:pt>
                <c:pt idx="148" formatCode="#,##0.00_);[Red]\(#,##0.00\)">
                  <c:v>11325.35</c:v>
                </c:pt>
                <c:pt idx="149" formatCode="#,##0.00_);[Red]\(#,##0.00\)">
                  <c:v>11331</c:v>
                </c:pt>
                <c:pt idx="150" formatCode="#,##0.00_);[Red]\(#,##0.00\)">
                  <c:v>11305.32</c:v>
                </c:pt>
                <c:pt idx="151" formatCode="#,##0.00_);[Red]\(#,##0.00\)">
                  <c:v>11291.94</c:v>
                </c:pt>
                <c:pt idx="152" formatCode="#,##0.00_);[Red]\(#,##0.00\)">
                  <c:v>11303.45</c:v>
                </c:pt>
                <c:pt idx="153" formatCode="#,##0.00_);[Red]\(#,##0.00\)">
                  <c:v>11338.42</c:v>
                </c:pt>
                <c:pt idx="154" formatCode="#,##0.00_);[Red]\(#,##0.00\)">
                  <c:v>11377.88</c:v>
                </c:pt>
                <c:pt idx="155" formatCode="#,##0.00_);[Red]\(#,##0.00\)">
                  <c:v>11401.27</c:v>
                </c:pt>
                <c:pt idx="156" formatCode="#,##0.00_);[Red]\(#,##0.00\)">
                  <c:v>11423.38</c:v>
                </c:pt>
                <c:pt idx="157" formatCode="#,##0.00_);[Red]\(#,##0.00\)">
                  <c:v>11430.54</c:v>
                </c:pt>
                <c:pt idx="158" formatCode="#,##0.00_);[Red]\(#,##0.00\)">
                  <c:v>11438.67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48-4EB4-9752-C082E436C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032624"/>
        <c:axId val="1783089424"/>
      </c:lineChart>
      <c:dateAx>
        <c:axId val="1783036368"/>
        <c:scaling>
          <c:orientation val="minMax"/>
        </c:scaling>
        <c:delete val="0"/>
        <c:axPos val="b"/>
        <c:numFmt formatCode="[$-409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25552"/>
        <c:crosses val="autoZero"/>
        <c:auto val="1"/>
        <c:lblOffset val="100"/>
        <c:baseTimeUnit val="days"/>
      </c:dateAx>
      <c:valAx>
        <c:axId val="1783025552"/>
        <c:scaling>
          <c:orientation val="minMax"/>
          <c:max val="2700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6368"/>
        <c:crosses val="autoZero"/>
        <c:crossBetween val="between"/>
      </c:valAx>
      <c:valAx>
        <c:axId val="1783089424"/>
        <c:scaling>
          <c:orientation val="minMax"/>
          <c:max val="12000"/>
          <c:min val="720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2624"/>
        <c:crosses val="max"/>
        <c:crossBetween val="between"/>
      </c:valAx>
      <c:dateAx>
        <c:axId val="1783032624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1783089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Evolution</a:t>
            </a:r>
            <a:r>
              <a:rPr lang="en-US" sz="1050" b="1" baseline="0"/>
              <a:t> of SEMDEX &amp; SEMTRI : FY 22-23</a:t>
            </a:r>
            <a:endParaRPr lang="en-US" sz="1050" b="1"/>
          </a:p>
        </c:rich>
      </c:tx>
      <c:overlay val="0"/>
      <c:spPr>
        <a:solidFill>
          <a:schemeClr val="accent1">
            <a:lumMod val="40000"/>
            <a:lumOff val="60000"/>
          </a:schemeClr>
        </a:solidFill>
        <a:ln w="9525" cmpd="sng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'fy21'!$E$2</c:f>
              <c:strCache>
                <c:ptCount val="1"/>
                <c:pt idx="0">
                  <c:v> SEMDEX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'fy21'!$D$3:$D$252</c:f>
              <c:numCache>
                <c:formatCode>d\-mmm\-yy</c:formatCode>
                <c:ptCount val="250"/>
                <c:pt idx="0">
                  <c:v>44743</c:v>
                </c:pt>
                <c:pt idx="1">
                  <c:v>44746</c:v>
                </c:pt>
                <c:pt idx="2">
                  <c:v>44747</c:v>
                </c:pt>
                <c:pt idx="3">
                  <c:v>44748</c:v>
                </c:pt>
                <c:pt idx="4">
                  <c:v>44749</c:v>
                </c:pt>
                <c:pt idx="5">
                  <c:v>44750</c:v>
                </c:pt>
                <c:pt idx="6">
                  <c:v>44753</c:v>
                </c:pt>
                <c:pt idx="7">
                  <c:v>44754</c:v>
                </c:pt>
                <c:pt idx="8">
                  <c:v>44755</c:v>
                </c:pt>
                <c:pt idx="9">
                  <c:v>44756</c:v>
                </c:pt>
                <c:pt idx="10">
                  <c:v>44757</c:v>
                </c:pt>
                <c:pt idx="11">
                  <c:v>44760</c:v>
                </c:pt>
                <c:pt idx="12">
                  <c:v>44761</c:v>
                </c:pt>
                <c:pt idx="13">
                  <c:v>44762</c:v>
                </c:pt>
                <c:pt idx="14">
                  <c:v>44763</c:v>
                </c:pt>
                <c:pt idx="15">
                  <c:v>44764</c:v>
                </c:pt>
                <c:pt idx="16">
                  <c:v>44767</c:v>
                </c:pt>
                <c:pt idx="17">
                  <c:v>44768</c:v>
                </c:pt>
                <c:pt idx="18">
                  <c:v>44769</c:v>
                </c:pt>
                <c:pt idx="19">
                  <c:v>44770</c:v>
                </c:pt>
                <c:pt idx="20">
                  <c:v>44771</c:v>
                </c:pt>
                <c:pt idx="21">
                  <c:v>44774</c:v>
                </c:pt>
                <c:pt idx="22">
                  <c:v>44775</c:v>
                </c:pt>
                <c:pt idx="23">
                  <c:v>44776</c:v>
                </c:pt>
                <c:pt idx="24">
                  <c:v>44777</c:v>
                </c:pt>
                <c:pt idx="25">
                  <c:v>44778</c:v>
                </c:pt>
                <c:pt idx="26">
                  <c:v>44781</c:v>
                </c:pt>
                <c:pt idx="27">
                  <c:v>44782</c:v>
                </c:pt>
                <c:pt idx="28">
                  <c:v>44783</c:v>
                </c:pt>
                <c:pt idx="29">
                  <c:v>44784</c:v>
                </c:pt>
                <c:pt idx="30">
                  <c:v>44785</c:v>
                </c:pt>
                <c:pt idx="31">
                  <c:v>44789</c:v>
                </c:pt>
                <c:pt idx="32">
                  <c:v>44790</c:v>
                </c:pt>
                <c:pt idx="33">
                  <c:v>44791</c:v>
                </c:pt>
                <c:pt idx="34">
                  <c:v>44792</c:v>
                </c:pt>
                <c:pt idx="35">
                  <c:v>44795</c:v>
                </c:pt>
                <c:pt idx="36">
                  <c:v>44796</c:v>
                </c:pt>
                <c:pt idx="37">
                  <c:v>44797</c:v>
                </c:pt>
                <c:pt idx="38">
                  <c:v>44798</c:v>
                </c:pt>
                <c:pt idx="39">
                  <c:v>44799</c:v>
                </c:pt>
                <c:pt idx="40">
                  <c:v>44802</c:v>
                </c:pt>
                <c:pt idx="41">
                  <c:v>44803</c:v>
                </c:pt>
                <c:pt idx="42">
                  <c:v>44804</c:v>
                </c:pt>
                <c:pt idx="43">
                  <c:v>44806</c:v>
                </c:pt>
                <c:pt idx="44">
                  <c:v>44809</c:v>
                </c:pt>
                <c:pt idx="45">
                  <c:v>44810</c:v>
                </c:pt>
                <c:pt idx="46">
                  <c:v>44811</c:v>
                </c:pt>
                <c:pt idx="47">
                  <c:v>44812</c:v>
                </c:pt>
                <c:pt idx="48">
                  <c:v>44813</c:v>
                </c:pt>
                <c:pt idx="49">
                  <c:v>44816</c:v>
                </c:pt>
                <c:pt idx="50">
                  <c:v>44817</c:v>
                </c:pt>
                <c:pt idx="51">
                  <c:v>44818</c:v>
                </c:pt>
                <c:pt idx="52">
                  <c:v>44819</c:v>
                </c:pt>
                <c:pt idx="53">
                  <c:v>44820</c:v>
                </c:pt>
                <c:pt idx="54">
                  <c:v>44823</c:v>
                </c:pt>
                <c:pt idx="55">
                  <c:v>44824</c:v>
                </c:pt>
                <c:pt idx="56">
                  <c:v>44825</c:v>
                </c:pt>
                <c:pt idx="57">
                  <c:v>44826</c:v>
                </c:pt>
                <c:pt idx="58">
                  <c:v>44827</c:v>
                </c:pt>
                <c:pt idx="59">
                  <c:v>44830</c:v>
                </c:pt>
                <c:pt idx="60">
                  <c:v>44831</c:v>
                </c:pt>
                <c:pt idx="61">
                  <c:v>44832</c:v>
                </c:pt>
                <c:pt idx="62">
                  <c:v>44833</c:v>
                </c:pt>
                <c:pt idx="63">
                  <c:v>44834</c:v>
                </c:pt>
                <c:pt idx="64">
                  <c:v>44837</c:v>
                </c:pt>
                <c:pt idx="65">
                  <c:v>44838</c:v>
                </c:pt>
                <c:pt idx="66">
                  <c:v>44839</c:v>
                </c:pt>
                <c:pt idx="67">
                  <c:v>44840</c:v>
                </c:pt>
                <c:pt idx="68">
                  <c:v>44841</c:v>
                </c:pt>
                <c:pt idx="69">
                  <c:v>44844</c:v>
                </c:pt>
                <c:pt idx="70">
                  <c:v>44845</c:v>
                </c:pt>
                <c:pt idx="71">
                  <c:v>44846</c:v>
                </c:pt>
                <c:pt idx="72">
                  <c:v>44847</c:v>
                </c:pt>
                <c:pt idx="73">
                  <c:v>44848</c:v>
                </c:pt>
                <c:pt idx="74">
                  <c:v>44851</c:v>
                </c:pt>
                <c:pt idx="75">
                  <c:v>44852</c:v>
                </c:pt>
                <c:pt idx="76">
                  <c:v>44853</c:v>
                </c:pt>
                <c:pt idx="77">
                  <c:v>44854</c:v>
                </c:pt>
                <c:pt idx="78">
                  <c:v>44855</c:v>
                </c:pt>
                <c:pt idx="79">
                  <c:v>44859</c:v>
                </c:pt>
                <c:pt idx="80">
                  <c:v>44860</c:v>
                </c:pt>
                <c:pt idx="81">
                  <c:v>44861</c:v>
                </c:pt>
                <c:pt idx="82">
                  <c:v>44862</c:v>
                </c:pt>
                <c:pt idx="83">
                  <c:v>44865</c:v>
                </c:pt>
                <c:pt idx="84">
                  <c:v>44866</c:v>
                </c:pt>
                <c:pt idx="85">
                  <c:v>44868</c:v>
                </c:pt>
                <c:pt idx="86">
                  <c:v>44869</c:v>
                </c:pt>
                <c:pt idx="87">
                  <c:v>44872</c:v>
                </c:pt>
                <c:pt idx="88">
                  <c:v>44873</c:v>
                </c:pt>
                <c:pt idx="89">
                  <c:v>44874</c:v>
                </c:pt>
                <c:pt idx="90">
                  <c:v>44875</c:v>
                </c:pt>
                <c:pt idx="91">
                  <c:v>44876</c:v>
                </c:pt>
                <c:pt idx="92">
                  <c:v>44879</c:v>
                </c:pt>
                <c:pt idx="93">
                  <c:v>44880</c:v>
                </c:pt>
                <c:pt idx="94">
                  <c:v>44881</c:v>
                </c:pt>
                <c:pt idx="95">
                  <c:v>44882</c:v>
                </c:pt>
                <c:pt idx="96">
                  <c:v>44883</c:v>
                </c:pt>
                <c:pt idx="97">
                  <c:v>44886</c:v>
                </c:pt>
                <c:pt idx="98">
                  <c:v>44887</c:v>
                </c:pt>
                <c:pt idx="99">
                  <c:v>44888</c:v>
                </c:pt>
                <c:pt idx="100">
                  <c:v>44889</c:v>
                </c:pt>
                <c:pt idx="101">
                  <c:v>44890</c:v>
                </c:pt>
                <c:pt idx="102">
                  <c:v>44893</c:v>
                </c:pt>
                <c:pt idx="103">
                  <c:v>44894</c:v>
                </c:pt>
                <c:pt idx="104">
                  <c:v>44895</c:v>
                </c:pt>
                <c:pt idx="105">
                  <c:v>44896</c:v>
                </c:pt>
                <c:pt idx="106">
                  <c:v>44897</c:v>
                </c:pt>
                <c:pt idx="107">
                  <c:v>44900</c:v>
                </c:pt>
                <c:pt idx="108">
                  <c:v>44901</c:v>
                </c:pt>
                <c:pt idx="109">
                  <c:v>44902</c:v>
                </c:pt>
                <c:pt idx="110">
                  <c:v>44903</c:v>
                </c:pt>
                <c:pt idx="111">
                  <c:v>44904</c:v>
                </c:pt>
                <c:pt idx="112">
                  <c:v>44907</c:v>
                </c:pt>
                <c:pt idx="113">
                  <c:v>44908</c:v>
                </c:pt>
                <c:pt idx="114">
                  <c:v>44909</c:v>
                </c:pt>
                <c:pt idx="115">
                  <c:v>44910</c:v>
                </c:pt>
                <c:pt idx="116">
                  <c:v>44911</c:v>
                </c:pt>
                <c:pt idx="117">
                  <c:v>44914</c:v>
                </c:pt>
                <c:pt idx="118">
                  <c:v>44915</c:v>
                </c:pt>
                <c:pt idx="119">
                  <c:v>44916</c:v>
                </c:pt>
                <c:pt idx="120">
                  <c:v>44917</c:v>
                </c:pt>
                <c:pt idx="121">
                  <c:v>44918</c:v>
                </c:pt>
                <c:pt idx="122">
                  <c:v>44921</c:v>
                </c:pt>
                <c:pt idx="123">
                  <c:v>44922</c:v>
                </c:pt>
                <c:pt idx="124">
                  <c:v>44923</c:v>
                </c:pt>
                <c:pt idx="125">
                  <c:v>44924</c:v>
                </c:pt>
                <c:pt idx="126">
                  <c:v>44925</c:v>
                </c:pt>
                <c:pt idx="127">
                  <c:v>44930</c:v>
                </c:pt>
                <c:pt idx="128">
                  <c:v>44931</c:v>
                </c:pt>
                <c:pt idx="129">
                  <c:v>44932</c:v>
                </c:pt>
                <c:pt idx="130">
                  <c:v>44935</c:v>
                </c:pt>
                <c:pt idx="131">
                  <c:v>44936</c:v>
                </c:pt>
                <c:pt idx="132">
                  <c:v>44937</c:v>
                </c:pt>
                <c:pt idx="133">
                  <c:v>44938</c:v>
                </c:pt>
                <c:pt idx="134">
                  <c:v>44939</c:v>
                </c:pt>
                <c:pt idx="135">
                  <c:v>44942</c:v>
                </c:pt>
                <c:pt idx="136">
                  <c:v>44943</c:v>
                </c:pt>
                <c:pt idx="137">
                  <c:v>44944</c:v>
                </c:pt>
                <c:pt idx="138">
                  <c:v>44945</c:v>
                </c:pt>
                <c:pt idx="139">
                  <c:v>44946</c:v>
                </c:pt>
                <c:pt idx="140">
                  <c:v>44949</c:v>
                </c:pt>
                <c:pt idx="141">
                  <c:v>44950</c:v>
                </c:pt>
                <c:pt idx="142">
                  <c:v>44951</c:v>
                </c:pt>
                <c:pt idx="143">
                  <c:v>44952</c:v>
                </c:pt>
                <c:pt idx="144">
                  <c:v>44956</c:v>
                </c:pt>
                <c:pt idx="145">
                  <c:v>44957</c:v>
                </c:pt>
                <c:pt idx="146">
                  <c:v>44959</c:v>
                </c:pt>
                <c:pt idx="147">
                  <c:v>44960</c:v>
                </c:pt>
                <c:pt idx="148">
                  <c:v>44963</c:v>
                </c:pt>
                <c:pt idx="149">
                  <c:v>44964</c:v>
                </c:pt>
                <c:pt idx="150">
                  <c:v>44965</c:v>
                </c:pt>
                <c:pt idx="151">
                  <c:v>44966</c:v>
                </c:pt>
                <c:pt idx="152">
                  <c:v>44967</c:v>
                </c:pt>
                <c:pt idx="153">
                  <c:v>44970</c:v>
                </c:pt>
                <c:pt idx="154">
                  <c:v>44971</c:v>
                </c:pt>
                <c:pt idx="155">
                  <c:v>44972</c:v>
                </c:pt>
                <c:pt idx="156">
                  <c:v>44973</c:v>
                </c:pt>
                <c:pt idx="157">
                  <c:v>44974</c:v>
                </c:pt>
                <c:pt idx="158">
                  <c:v>44978</c:v>
                </c:pt>
                <c:pt idx="159">
                  <c:v>44979</c:v>
                </c:pt>
                <c:pt idx="160">
                  <c:v>44980</c:v>
                </c:pt>
                <c:pt idx="161">
                  <c:v>44981</c:v>
                </c:pt>
                <c:pt idx="162">
                  <c:v>44984</c:v>
                </c:pt>
                <c:pt idx="163">
                  <c:v>44985</c:v>
                </c:pt>
                <c:pt idx="164">
                  <c:v>44986</c:v>
                </c:pt>
                <c:pt idx="165">
                  <c:v>44987</c:v>
                </c:pt>
                <c:pt idx="166">
                  <c:v>44988</c:v>
                </c:pt>
                <c:pt idx="167">
                  <c:v>44991</c:v>
                </c:pt>
                <c:pt idx="168">
                  <c:v>44992</c:v>
                </c:pt>
                <c:pt idx="169">
                  <c:v>44993</c:v>
                </c:pt>
                <c:pt idx="170">
                  <c:v>44994</c:v>
                </c:pt>
                <c:pt idx="171">
                  <c:v>44995</c:v>
                </c:pt>
                <c:pt idx="172">
                  <c:v>44998</c:v>
                </c:pt>
                <c:pt idx="173">
                  <c:v>44999</c:v>
                </c:pt>
                <c:pt idx="174">
                  <c:v>45000</c:v>
                </c:pt>
                <c:pt idx="175">
                  <c:v>45001</c:v>
                </c:pt>
                <c:pt idx="176">
                  <c:v>45002</c:v>
                </c:pt>
                <c:pt idx="177">
                  <c:v>45005</c:v>
                </c:pt>
                <c:pt idx="178">
                  <c:v>45006</c:v>
                </c:pt>
                <c:pt idx="179">
                  <c:v>45008</c:v>
                </c:pt>
                <c:pt idx="180">
                  <c:v>45009</c:v>
                </c:pt>
                <c:pt idx="181">
                  <c:v>45012</c:v>
                </c:pt>
                <c:pt idx="182">
                  <c:v>45013</c:v>
                </c:pt>
                <c:pt idx="183">
                  <c:v>45014</c:v>
                </c:pt>
                <c:pt idx="184">
                  <c:v>45015</c:v>
                </c:pt>
                <c:pt idx="185">
                  <c:v>45016</c:v>
                </c:pt>
                <c:pt idx="186">
                  <c:v>45019</c:v>
                </c:pt>
                <c:pt idx="187">
                  <c:v>45020</c:v>
                </c:pt>
                <c:pt idx="188">
                  <c:v>45021</c:v>
                </c:pt>
                <c:pt idx="189">
                  <c:v>45022</c:v>
                </c:pt>
                <c:pt idx="190">
                  <c:v>45023</c:v>
                </c:pt>
                <c:pt idx="191">
                  <c:v>45026</c:v>
                </c:pt>
                <c:pt idx="192">
                  <c:v>45027</c:v>
                </c:pt>
                <c:pt idx="193">
                  <c:v>45028</c:v>
                </c:pt>
                <c:pt idx="194">
                  <c:v>45029</c:v>
                </c:pt>
                <c:pt idx="195">
                  <c:v>45030</c:v>
                </c:pt>
                <c:pt idx="196">
                  <c:v>45033</c:v>
                </c:pt>
                <c:pt idx="197">
                  <c:v>45034</c:v>
                </c:pt>
                <c:pt idx="198">
                  <c:v>45035</c:v>
                </c:pt>
                <c:pt idx="199">
                  <c:v>45036</c:v>
                </c:pt>
                <c:pt idx="200">
                  <c:v>45037</c:v>
                </c:pt>
                <c:pt idx="201">
                  <c:v>45040</c:v>
                </c:pt>
                <c:pt idx="202">
                  <c:v>45041</c:v>
                </c:pt>
                <c:pt idx="203">
                  <c:v>45042</c:v>
                </c:pt>
                <c:pt idx="204">
                  <c:v>45043</c:v>
                </c:pt>
                <c:pt idx="205">
                  <c:v>45044</c:v>
                </c:pt>
                <c:pt idx="206">
                  <c:v>45048</c:v>
                </c:pt>
                <c:pt idx="207">
                  <c:v>45049</c:v>
                </c:pt>
                <c:pt idx="208">
                  <c:v>45050</c:v>
                </c:pt>
                <c:pt idx="209">
                  <c:v>45051</c:v>
                </c:pt>
                <c:pt idx="210">
                  <c:v>45054</c:v>
                </c:pt>
                <c:pt idx="211">
                  <c:v>45055</c:v>
                </c:pt>
                <c:pt idx="212">
                  <c:v>45056</c:v>
                </c:pt>
                <c:pt idx="213">
                  <c:v>45057</c:v>
                </c:pt>
                <c:pt idx="214">
                  <c:v>45058</c:v>
                </c:pt>
                <c:pt idx="215">
                  <c:v>45061</c:v>
                </c:pt>
                <c:pt idx="216">
                  <c:v>45062</c:v>
                </c:pt>
                <c:pt idx="217">
                  <c:v>45063</c:v>
                </c:pt>
                <c:pt idx="218">
                  <c:v>45064</c:v>
                </c:pt>
                <c:pt idx="219">
                  <c:v>45065</c:v>
                </c:pt>
                <c:pt idx="220">
                  <c:v>45068</c:v>
                </c:pt>
                <c:pt idx="221">
                  <c:v>45069</c:v>
                </c:pt>
                <c:pt idx="222">
                  <c:v>45070</c:v>
                </c:pt>
                <c:pt idx="223">
                  <c:v>45071</c:v>
                </c:pt>
                <c:pt idx="224">
                  <c:v>45072</c:v>
                </c:pt>
                <c:pt idx="225">
                  <c:v>45075</c:v>
                </c:pt>
                <c:pt idx="226">
                  <c:v>45076</c:v>
                </c:pt>
                <c:pt idx="227">
                  <c:v>45077</c:v>
                </c:pt>
                <c:pt idx="228">
                  <c:v>45078</c:v>
                </c:pt>
                <c:pt idx="229">
                  <c:v>45079</c:v>
                </c:pt>
                <c:pt idx="230">
                  <c:v>45082</c:v>
                </c:pt>
                <c:pt idx="231">
                  <c:v>45083</c:v>
                </c:pt>
                <c:pt idx="232">
                  <c:v>45084</c:v>
                </c:pt>
                <c:pt idx="233">
                  <c:v>45085</c:v>
                </c:pt>
                <c:pt idx="234">
                  <c:v>45086</c:v>
                </c:pt>
                <c:pt idx="235">
                  <c:v>45089</c:v>
                </c:pt>
                <c:pt idx="236">
                  <c:v>45090</c:v>
                </c:pt>
                <c:pt idx="237">
                  <c:v>45091</c:v>
                </c:pt>
                <c:pt idx="238">
                  <c:v>45092</c:v>
                </c:pt>
                <c:pt idx="239">
                  <c:v>45093</c:v>
                </c:pt>
                <c:pt idx="240">
                  <c:v>45096</c:v>
                </c:pt>
                <c:pt idx="241">
                  <c:v>45097</c:v>
                </c:pt>
                <c:pt idx="242">
                  <c:v>45098</c:v>
                </c:pt>
                <c:pt idx="243">
                  <c:v>45099</c:v>
                </c:pt>
                <c:pt idx="244">
                  <c:v>45100</c:v>
                </c:pt>
                <c:pt idx="245">
                  <c:v>45103</c:v>
                </c:pt>
                <c:pt idx="246">
                  <c:v>45104</c:v>
                </c:pt>
                <c:pt idx="247">
                  <c:v>45105</c:v>
                </c:pt>
                <c:pt idx="248">
                  <c:v>45106</c:v>
                </c:pt>
                <c:pt idx="249">
                  <c:v>45107</c:v>
                </c:pt>
              </c:numCache>
            </c:numRef>
          </c:cat>
          <c:val>
            <c:numRef>
              <c:f>'fy21'!$E$3:$E$252</c:f>
              <c:numCache>
                <c:formatCode>_(* #,##0.00_);_(* \(#,##0.00\);_(* "-"??_);_(@_)</c:formatCode>
                <c:ptCount val="250"/>
                <c:pt idx="0">
                  <c:v>2119.04</c:v>
                </c:pt>
                <c:pt idx="1">
                  <c:v>2101.5100000000002</c:v>
                </c:pt>
                <c:pt idx="2">
                  <c:v>2094.56</c:v>
                </c:pt>
                <c:pt idx="3">
                  <c:v>2083.25</c:v>
                </c:pt>
                <c:pt idx="4">
                  <c:v>2076.63</c:v>
                </c:pt>
                <c:pt idx="5">
                  <c:v>2060.5300000000002</c:v>
                </c:pt>
                <c:pt idx="6">
                  <c:v>2057.75</c:v>
                </c:pt>
                <c:pt idx="7">
                  <c:v>2052.92</c:v>
                </c:pt>
                <c:pt idx="8">
                  <c:v>2053.13</c:v>
                </c:pt>
                <c:pt idx="9">
                  <c:v>2043.14</c:v>
                </c:pt>
                <c:pt idx="10">
                  <c:v>2042.46</c:v>
                </c:pt>
                <c:pt idx="11">
                  <c:v>2039.87</c:v>
                </c:pt>
                <c:pt idx="12">
                  <c:v>2040.19</c:v>
                </c:pt>
                <c:pt idx="13">
                  <c:v>2039.78</c:v>
                </c:pt>
                <c:pt idx="14">
                  <c:v>2044.22</c:v>
                </c:pt>
                <c:pt idx="15">
                  <c:v>2042.22</c:v>
                </c:pt>
                <c:pt idx="16">
                  <c:v>2043.87</c:v>
                </c:pt>
                <c:pt idx="17">
                  <c:v>2041.16</c:v>
                </c:pt>
                <c:pt idx="18">
                  <c:v>2036.48</c:v>
                </c:pt>
                <c:pt idx="19">
                  <c:v>2036.49</c:v>
                </c:pt>
                <c:pt idx="20">
                  <c:v>2011.03</c:v>
                </c:pt>
                <c:pt idx="21">
                  <c:v>2033.91</c:v>
                </c:pt>
                <c:pt idx="22">
                  <c:v>2038.55</c:v>
                </c:pt>
                <c:pt idx="23">
                  <c:v>2050.67</c:v>
                </c:pt>
                <c:pt idx="24">
                  <c:v>2063.7600000000002</c:v>
                </c:pt>
                <c:pt idx="25">
                  <c:v>2068.66</c:v>
                </c:pt>
                <c:pt idx="26">
                  <c:v>2065.89</c:v>
                </c:pt>
                <c:pt idx="27">
                  <c:v>2062.62</c:v>
                </c:pt>
                <c:pt idx="28">
                  <c:v>2060.9</c:v>
                </c:pt>
                <c:pt idx="29">
                  <c:v>2063.42</c:v>
                </c:pt>
                <c:pt idx="30">
                  <c:v>2067.5100000000002</c:v>
                </c:pt>
                <c:pt idx="31">
                  <c:v>2067.4499999999998</c:v>
                </c:pt>
                <c:pt idx="32">
                  <c:v>2068.11</c:v>
                </c:pt>
                <c:pt idx="33">
                  <c:v>2066.56</c:v>
                </c:pt>
                <c:pt idx="34">
                  <c:v>2078.3000000000002</c:v>
                </c:pt>
                <c:pt idx="35">
                  <c:v>2078.41</c:v>
                </c:pt>
                <c:pt idx="36">
                  <c:v>2074.5300000000002</c:v>
                </c:pt>
                <c:pt idx="37">
                  <c:v>2086.9699999999998</c:v>
                </c:pt>
                <c:pt idx="38">
                  <c:v>2086.98</c:v>
                </c:pt>
                <c:pt idx="39">
                  <c:v>2094.9899999999998</c:v>
                </c:pt>
                <c:pt idx="40">
                  <c:v>2093.29</c:v>
                </c:pt>
                <c:pt idx="41">
                  <c:v>2095.66</c:v>
                </c:pt>
                <c:pt idx="42">
                  <c:v>2092.2600000000002</c:v>
                </c:pt>
                <c:pt idx="43">
                  <c:v>2094.0500000000002</c:v>
                </c:pt>
                <c:pt idx="44">
                  <c:v>2092.56</c:v>
                </c:pt>
                <c:pt idx="45">
                  <c:v>2092.81</c:v>
                </c:pt>
                <c:pt idx="46">
                  <c:v>2093.66</c:v>
                </c:pt>
                <c:pt idx="47">
                  <c:v>2108.5300000000002</c:v>
                </c:pt>
                <c:pt idx="48">
                  <c:v>2105.6999999999998</c:v>
                </c:pt>
                <c:pt idx="49">
                  <c:v>2105.7399999999998</c:v>
                </c:pt>
                <c:pt idx="50">
                  <c:v>2104.73</c:v>
                </c:pt>
                <c:pt idx="51">
                  <c:v>2102.91</c:v>
                </c:pt>
                <c:pt idx="52">
                  <c:v>2099.14</c:v>
                </c:pt>
                <c:pt idx="53">
                  <c:v>2099.69</c:v>
                </c:pt>
                <c:pt idx="54">
                  <c:v>2105.59</c:v>
                </c:pt>
                <c:pt idx="55">
                  <c:v>2103.9699999999998</c:v>
                </c:pt>
                <c:pt idx="56">
                  <c:v>2104.9299999999998</c:v>
                </c:pt>
                <c:pt idx="57">
                  <c:v>2093.96</c:v>
                </c:pt>
                <c:pt idx="58">
                  <c:v>2087.75</c:v>
                </c:pt>
                <c:pt idx="59">
                  <c:v>2080.7800000000002</c:v>
                </c:pt>
                <c:pt idx="60">
                  <c:v>2082.09</c:v>
                </c:pt>
                <c:pt idx="61">
                  <c:v>2108.14</c:v>
                </c:pt>
                <c:pt idx="62">
                  <c:v>2123.06</c:v>
                </c:pt>
                <c:pt idx="63">
                  <c:v>2115.5100000000002</c:v>
                </c:pt>
                <c:pt idx="64">
                  <c:v>2114.16</c:v>
                </c:pt>
                <c:pt idx="65">
                  <c:v>2115.23</c:v>
                </c:pt>
                <c:pt idx="66">
                  <c:v>2117.92</c:v>
                </c:pt>
                <c:pt idx="67">
                  <c:v>2116.27</c:v>
                </c:pt>
                <c:pt idx="68">
                  <c:v>2111.15</c:v>
                </c:pt>
                <c:pt idx="69">
                  <c:v>2105.25</c:v>
                </c:pt>
                <c:pt idx="70">
                  <c:v>2098.89</c:v>
                </c:pt>
                <c:pt idx="71">
                  <c:v>2094.6</c:v>
                </c:pt>
                <c:pt idx="72">
                  <c:v>2089.92</c:v>
                </c:pt>
                <c:pt idx="73">
                  <c:v>2084.7800000000002</c:v>
                </c:pt>
                <c:pt idx="74">
                  <c:v>2079.35</c:v>
                </c:pt>
                <c:pt idx="75">
                  <c:v>2073.63</c:v>
                </c:pt>
                <c:pt idx="76">
                  <c:v>2072.39</c:v>
                </c:pt>
                <c:pt idx="77">
                  <c:v>2079.5100000000002</c:v>
                </c:pt>
                <c:pt idx="78">
                  <c:v>2073.13</c:v>
                </c:pt>
                <c:pt idx="79">
                  <c:v>2072.96</c:v>
                </c:pt>
                <c:pt idx="80">
                  <c:v>2071.61</c:v>
                </c:pt>
                <c:pt idx="81">
                  <c:v>2057.8200000000002</c:v>
                </c:pt>
                <c:pt idx="82">
                  <c:v>2054.7399999999998</c:v>
                </c:pt>
                <c:pt idx="83">
                  <c:v>2056.0700000000002</c:v>
                </c:pt>
                <c:pt idx="84">
                  <c:v>2062.1215000000002</c:v>
                </c:pt>
                <c:pt idx="85">
                  <c:v>2050.6532000000002</c:v>
                </c:pt>
                <c:pt idx="86">
                  <c:v>2038.3732</c:v>
                </c:pt>
                <c:pt idx="87">
                  <c:v>2042.4074000000001</c:v>
                </c:pt>
                <c:pt idx="88">
                  <c:v>2036.479</c:v>
                </c:pt>
                <c:pt idx="89">
                  <c:v>2032.8168000000001</c:v>
                </c:pt>
                <c:pt idx="90">
                  <c:v>2039.1866</c:v>
                </c:pt>
                <c:pt idx="91">
                  <c:v>2041.6847</c:v>
                </c:pt>
                <c:pt idx="92">
                  <c:v>2053.4351000000001</c:v>
                </c:pt>
                <c:pt idx="93">
                  <c:v>2052.5659999999998</c:v>
                </c:pt>
                <c:pt idx="94">
                  <c:v>2063.3173000000002</c:v>
                </c:pt>
                <c:pt idx="95">
                  <c:v>2073.8208</c:v>
                </c:pt>
                <c:pt idx="96">
                  <c:v>2078.5288</c:v>
                </c:pt>
                <c:pt idx="97">
                  <c:v>2068.8841000000002</c:v>
                </c:pt>
                <c:pt idx="98">
                  <c:v>2052.0248000000001</c:v>
                </c:pt>
                <c:pt idx="99">
                  <c:v>2042.3176000000001</c:v>
                </c:pt>
                <c:pt idx="100">
                  <c:v>2040.8249000000001</c:v>
                </c:pt>
                <c:pt idx="101">
                  <c:v>2038.8810000000001</c:v>
                </c:pt>
                <c:pt idx="102">
                  <c:v>2042.1647</c:v>
                </c:pt>
                <c:pt idx="103">
                  <c:v>2044.5246999999999</c:v>
                </c:pt>
                <c:pt idx="104">
                  <c:v>2053.3213999999998</c:v>
                </c:pt>
                <c:pt idx="105">
                  <c:v>2045.47</c:v>
                </c:pt>
                <c:pt idx="106">
                  <c:v>2040.43</c:v>
                </c:pt>
                <c:pt idx="107">
                  <c:v>2042.73</c:v>
                </c:pt>
                <c:pt idx="108">
                  <c:v>2044.4</c:v>
                </c:pt>
                <c:pt idx="109">
                  <c:v>2046.59</c:v>
                </c:pt>
                <c:pt idx="110">
                  <c:v>2047.09</c:v>
                </c:pt>
                <c:pt idx="111">
                  <c:v>2055.86</c:v>
                </c:pt>
                <c:pt idx="112">
                  <c:v>2050.7399999999998</c:v>
                </c:pt>
                <c:pt idx="113">
                  <c:v>2054.71</c:v>
                </c:pt>
                <c:pt idx="114">
                  <c:v>2050.12</c:v>
                </c:pt>
                <c:pt idx="115">
                  <c:v>2048.12</c:v>
                </c:pt>
                <c:pt idx="116">
                  <c:v>2046.21</c:v>
                </c:pt>
                <c:pt idx="117">
                  <c:v>2042.53</c:v>
                </c:pt>
                <c:pt idx="118">
                  <c:v>2040.55</c:v>
                </c:pt>
                <c:pt idx="119">
                  <c:v>2042.77</c:v>
                </c:pt>
                <c:pt idx="120">
                  <c:v>2045.87</c:v>
                </c:pt>
                <c:pt idx="121">
                  <c:v>2043.83</c:v>
                </c:pt>
                <c:pt idx="122">
                  <c:v>2047.67</c:v>
                </c:pt>
                <c:pt idx="123">
                  <c:v>2051.6799999999998</c:v>
                </c:pt>
                <c:pt idx="124">
                  <c:v>2054.0500000000002</c:v>
                </c:pt>
                <c:pt idx="125">
                  <c:v>2055.48</c:v>
                </c:pt>
                <c:pt idx="126">
                  <c:v>2055.25</c:v>
                </c:pt>
                <c:pt idx="127">
                  <c:v>2051.96</c:v>
                </c:pt>
                <c:pt idx="128">
                  <c:v>2052.19</c:v>
                </c:pt>
                <c:pt idx="129">
                  <c:v>2052.5500000000002</c:v>
                </c:pt>
                <c:pt idx="130">
                  <c:v>2047.48</c:v>
                </c:pt>
                <c:pt idx="131">
                  <c:v>2051.69</c:v>
                </c:pt>
                <c:pt idx="132">
                  <c:v>2047.31</c:v>
                </c:pt>
                <c:pt idx="133">
                  <c:v>2045.25</c:v>
                </c:pt>
                <c:pt idx="134">
                  <c:v>2040.98</c:v>
                </c:pt>
                <c:pt idx="135">
                  <c:v>2031.88</c:v>
                </c:pt>
                <c:pt idx="136">
                  <c:v>2027.21</c:v>
                </c:pt>
                <c:pt idx="137">
                  <c:v>2023.57</c:v>
                </c:pt>
                <c:pt idx="138">
                  <c:v>2008.29</c:v>
                </c:pt>
                <c:pt idx="139">
                  <c:v>2007.62</c:v>
                </c:pt>
                <c:pt idx="140">
                  <c:v>2005.17</c:v>
                </c:pt>
                <c:pt idx="141">
                  <c:v>1995.75</c:v>
                </c:pt>
                <c:pt idx="142">
                  <c:v>1994.45</c:v>
                </c:pt>
                <c:pt idx="143">
                  <c:v>1994.98</c:v>
                </c:pt>
                <c:pt idx="144">
                  <c:v>1999.65</c:v>
                </c:pt>
                <c:pt idx="145">
                  <c:v>2002.36</c:v>
                </c:pt>
                <c:pt idx="146">
                  <c:v>1993.06</c:v>
                </c:pt>
                <c:pt idx="147">
                  <c:v>1985.34</c:v>
                </c:pt>
                <c:pt idx="148">
                  <c:v>1975.76</c:v>
                </c:pt>
                <c:pt idx="149">
                  <c:v>1969.21</c:v>
                </c:pt>
                <c:pt idx="150">
                  <c:v>1971.4</c:v>
                </c:pt>
                <c:pt idx="151">
                  <c:v>1971.34</c:v>
                </c:pt>
                <c:pt idx="152">
                  <c:v>1978.67</c:v>
                </c:pt>
                <c:pt idx="153">
                  <c:v>1996.5</c:v>
                </c:pt>
                <c:pt idx="154">
                  <c:v>2001.82</c:v>
                </c:pt>
                <c:pt idx="155">
                  <c:v>2006.59</c:v>
                </c:pt>
                <c:pt idx="156">
                  <c:v>2007.49</c:v>
                </c:pt>
                <c:pt idx="157">
                  <c:v>2009.82</c:v>
                </c:pt>
                <c:pt idx="158">
                  <c:v>2014.62</c:v>
                </c:pt>
                <c:pt idx="159">
                  <c:v>2022.14</c:v>
                </c:pt>
                <c:pt idx="160">
                  <c:v>2023.05</c:v>
                </c:pt>
                <c:pt idx="161">
                  <c:v>2014.91</c:v>
                </c:pt>
                <c:pt idx="162">
                  <c:v>2015.34</c:v>
                </c:pt>
                <c:pt idx="163">
                  <c:v>2014.38</c:v>
                </c:pt>
                <c:pt idx="164">
                  <c:v>2007.74</c:v>
                </c:pt>
                <c:pt idx="165">
                  <c:v>2010.08</c:v>
                </c:pt>
                <c:pt idx="166">
                  <c:v>2009.77</c:v>
                </c:pt>
                <c:pt idx="167">
                  <c:v>2007.51</c:v>
                </c:pt>
                <c:pt idx="168">
                  <c:v>2003.84</c:v>
                </c:pt>
                <c:pt idx="169">
                  <c:v>1999.39</c:v>
                </c:pt>
                <c:pt idx="170">
                  <c:v>2001.02</c:v>
                </c:pt>
                <c:pt idx="171">
                  <c:v>1997.09</c:v>
                </c:pt>
                <c:pt idx="172">
                  <c:v>1996.18</c:v>
                </c:pt>
                <c:pt idx="173">
                  <c:v>1992.27</c:v>
                </c:pt>
                <c:pt idx="174">
                  <c:v>1987.08</c:v>
                </c:pt>
                <c:pt idx="175">
                  <c:v>1978.32</c:v>
                </c:pt>
                <c:pt idx="176">
                  <c:v>1977.53</c:v>
                </c:pt>
                <c:pt idx="177">
                  <c:v>1972.78</c:v>
                </c:pt>
                <c:pt idx="178">
                  <c:v>1970.89</c:v>
                </c:pt>
                <c:pt idx="179">
                  <c:v>1971.89</c:v>
                </c:pt>
                <c:pt idx="180">
                  <c:v>1967.03</c:v>
                </c:pt>
                <c:pt idx="181">
                  <c:v>1970.15</c:v>
                </c:pt>
                <c:pt idx="182">
                  <c:v>1958.47</c:v>
                </c:pt>
                <c:pt idx="183">
                  <c:v>1958.92</c:v>
                </c:pt>
                <c:pt idx="184">
                  <c:v>1961.34</c:v>
                </c:pt>
                <c:pt idx="185">
                  <c:v>1959.29</c:v>
                </c:pt>
                <c:pt idx="186">
                  <c:v>1954.27</c:v>
                </c:pt>
                <c:pt idx="187">
                  <c:v>1959.02</c:v>
                </c:pt>
                <c:pt idx="188">
                  <c:v>1957.51</c:v>
                </c:pt>
                <c:pt idx="189">
                  <c:v>1960.1</c:v>
                </c:pt>
                <c:pt idx="190">
                  <c:v>1960.53</c:v>
                </c:pt>
                <c:pt idx="191">
                  <c:v>1963.39</c:v>
                </c:pt>
                <c:pt idx="192">
                  <c:v>1959.89</c:v>
                </c:pt>
                <c:pt idx="193">
                  <c:v>1954.27</c:v>
                </c:pt>
                <c:pt idx="194">
                  <c:v>1952.08</c:v>
                </c:pt>
                <c:pt idx="195">
                  <c:v>1950.93</c:v>
                </c:pt>
                <c:pt idx="196">
                  <c:v>1945.83</c:v>
                </c:pt>
                <c:pt idx="197">
                  <c:v>1943.08</c:v>
                </c:pt>
                <c:pt idx="198">
                  <c:v>1941.17</c:v>
                </c:pt>
                <c:pt idx="199">
                  <c:v>1939.69</c:v>
                </c:pt>
                <c:pt idx="200">
                  <c:v>1938.52</c:v>
                </c:pt>
                <c:pt idx="201">
                  <c:v>1936.34</c:v>
                </c:pt>
                <c:pt idx="202">
                  <c:v>1933.75</c:v>
                </c:pt>
                <c:pt idx="203">
                  <c:v>1931.59</c:v>
                </c:pt>
                <c:pt idx="204">
                  <c:v>1932.33</c:v>
                </c:pt>
                <c:pt idx="205">
                  <c:v>1926.35</c:v>
                </c:pt>
                <c:pt idx="206">
                  <c:v>1927.31</c:v>
                </c:pt>
                <c:pt idx="207">
                  <c:v>1928.38</c:v>
                </c:pt>
                <c:pt idx="208">
                  <c:v>1928.43</c:v>
                </c:pt>
                <c:pt idx="209">
                  <c:v>1932.26</c:v>
                </c:pt>
                <c:pt idx="210">
                  <c:v>1936.15</c:v>
                </c:pt>
                <c:pt idx="211">
                  <c:v>1947.09</c:v>
                </c:pt>
                <c:pt idx="212">
                  <c:v>1947.72</c:v>
                </c:pt>
                <c:pt idx="213">
                  <c:v>1953.85</c:v>
                </c:pt>
                <c:pt idx="214">
                  <c:v>1955.7</c:v>
                </c:pt>
                <c:pt idx="215">
                  <c:v>1969.07</c:v>
                </c:pt>
                <c:pt idx="216">
                  <c:v>1969.34</c:v>
                </c:pt>
                <c:pt idx="217">
                  <c:v>1971.43</c:v>
                </c:pt>
                <c:pt idx="218">
                  <c:v>1978.79</c:v>
                </c:pt>
                <c:pt idx="219">
                  <c:v>1983.21</c:v>
                </c:pt>
                <c:pt idx="220">
                  <c:v>1987.04</c:v>
                </c:pt>
                <c:pt idx="221">
                  <c:v>1984.66</c:v>
                </c:pt>
                <c:pt idx="222">
                  <c:v>1983.81</c:v>
                </c:pt>
                <c:pt idx="223">
                  <c:v>1984.69</c:v>
                </c:pt>
                <c:pt idx="224">
                  <c:v>1978.35</c:v>
                </c:pt>
                <c:pt idx="225">
                  <c:v>1980.55</c:v>
                </c:pt>
                <c:pt idx="226">
                  <c:v>1979.39</c:v>
                </c:pt>
                <c:pt idx="227">
                  <c:v>1984.67</c:v>
                </c:pt>
                <c:pt idx="228">
                  <c:v>1988.14</c:v>
                </c:pt>
                <c:pt idx="229">
                  <c:v>1983.88</c:v>
                </c:pt>
                <c:pt idx="230">
                  <c:v>1988.45</c:v>
                </c:pt>
                <c:pt idx="231">
                  <c:v>1988.25</c:v>
                </c:pt>
                <c:pt idx="232">
                  <c:v>1975.13</c:v>
                </c:pt>
                <c:pt idx="233">
                  <c:v>1981.59</c:v>
                </c:pt>
                <c:pt idx="234">
                  <c:v>1978.51</c:v>
                </c:pt>
                <c:pt idx="235">
                  <c:v>1986.86</c:v>
                </c:pt>
                <c:pt idx="236">
                  <c:v>1988.62</c:v>
                </c:pt>
                <c:pt idx="237">
                  <c:v>1983.1</c:v>
                </c:pt>
                <c:pt idx="238">
                  <c:v>1982.4</c:v>
                </c:pt>
                <c:pt idx="239">
                  <c:v>1982.29</c:v>
                </c:pt>
                <c:pt idx="240">
                  <c:v>1984.28</c:v>
                </c:pt>
                <c:pt idx="241">
                  <c:v>1986.37</c:v>
                </c:pt>
                <c:pt idx="242">
                  <c:v>1982.27</c:v>
                </c:pt>
                <c:pt idx="243">
                  <c:v>1980.86</c:v>
                </c:pt>
                <c:pt idx="244">
                  <c:v>1981.61</c:v>
                </c:pt>
                <c:pt idx="245">
                  <c:v>1981.66</c:v>
                </c:pt>
                <c:pt idx="246">
                  <c:v>1971.58</c:v>
                </c:pt>
                <c:pt idx="247">
                  <c:v>1964.48</c:v>
                </c:pt>
                <c:pt idx="248">
                  <c:v>1965.57</c:v>
                </c:pt>
                <c:pt idx="249">
                  <c:v>1967.05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6-40A7-A026-92E281355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036368"/>
        <c:axId val="1783025552"/>
      </c:lineChart>
      <c:lineChart>
        <c:grouping val="standard"/>
        <c:varyColors val="0"/>
        <c:ser>
          <c:idx val="1"/>
          <c:order val="1"/>
          <c:tx>
            <c:strRef>
              <c:f>'fy21'!$F$2</c:f>
              <c:strCache>
                <c:ptCount val="1"/>
                <c:pt idx="0">
                  <c:v> SEMTRI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'fy21'!$D$3:$D$252</c:f>
              <c:numCache>
                <c:formatCode>d\-mmm\-yy</c:formatCode>
                <c:ptCount val="250"/>
                <c:pt idx="0">
                  <c:v>44743</c:v>
                </c:pt>
                <c:pt idx="1">
                  <c:v>44746</c:v>
                </c:pt>
                <c:pt idx="2">
                  <c:v>44747</c:v>
                </c:pt>
                <c:pt idx="3">
                  <c:v>44748</c:v>
                </c:pt>
                <c:pt idx="4">
                  <c:v>44749</c:v>
                </c:pt>
                <c:pt idx="5">
                  <c:v>44750</c:v>
                </c:pt>
                <c:pt idx="6">
                  <c:v>44753</c:v>
                </c:pt>
                <c:pt idx="7">
                  <c:v>44754</c:v>
                </c:pt>
                <c:pt idx="8">
                  <c:v>44755</c:v>
                </c:pt>
                <c:pt idx="9">
                  <c:v>44756</c:v>
                </c:pt>
                <c:pt idx="10">
                  <c:v>44757</c:v>
                </c:pt>
                <c:pt idx="11">
                  <c:v>44760</c:v>
                </c:pt>
                <c:pt idx="12">
                  <c:v>44761</c:v>
                </c:pt>
                <c:pt idx="13">
                  <c:v>44762</c:v>
                </c:pt>
                <c:pt idx="14">
                  <c:v>44763</c:v>
                </c:pt>
                <c:pt idx="15">
                  <c:v>44764</c:v>
                </c:pt>
                <c:pt idx="16">
                  <c:v>44767</c:v>
                </c:pt>
                <c:pt idx="17">
                  <c:v>44768</c:v>
                </c:pt>
                <c:pt idx="18">
                  <c:v>44769</c:v>
                </c:pt>
                <c:pt idx="19">
                  <c:v>44770</c:v>
                </c:pt>
                <c:pt idx="20">
                  <c:v>44771</c:v>
                </c:pt>
                <c:pt idx="21">
                  <c:v>44774</c:v>
                </c:pt>
                <c:pt idx="22">
                  <c:v>44775</c:v>
                </c:pt>
                <c:pt idx="23">
                  <c:v>44776</c:v>
                </c:pt>
                <c:pt idx="24">
                  <c:v>44777</c:v>
                </c:pt>
                <c:pt idx="25">
                  <c:v>44778</c:v>
                </c:pt>
                <c:pt idx="26">
                  <c:v>44781</c:v>
                </c:pt>
                <c:pt idx="27">
                  <c:v>44782</c:v>
                </c:pt>
                <c:pt idx="28">
                  <c:v>44783</c:v>
                </c:pt>
                <c:pt idx="29">
                  <c:v>44784</c:v>
                </c:pt>
                <c:pt idx="30">
                  <c:v>44785</c:v>
                </c:pt>
                <c:pt idx="31">
                  <c:v>44789</c:v>
                </c:pt>
                <c:pt idx="32">
                  <c:v>44790</c:v>
                </c:pt>
                <c:pt idx="33">
                  <c:v>44791</c:v>
                </c:pt>
                <c:pt idx="34">
                  <c:v>44792</c:v>
                </c:pt>
                <c:pt idx="35">
                  <c:v>44795</c:v>
                </c:pt>
                <c:pt idx="36">
                  <c:v>44796</c:v>
                </c:pt>
                <c:pt idx="37">
                  <c:v>44797</c:v>
                </c:pt>
                <c:pt idx="38">
                  <c:v>44798</c:v>
                </c:pt>
                <c:pt idx="39">
                  <c:v>44799</c:v>
                </c:pt>
                <c:pt idx="40">
                  <c:v>44802</c:v>
                </c:pt>
                <c:pt idx="41">
                  <c:v>44803</c:v>
                </c:pt>
                <c:pt idx="42">
                  <c:v>44804</c:v>
                </c:pt>
                <c:pt idx="43">
                  <c:v>44806</c:v>
                </c:pt>
                <c:pt idx="44">
                  <c:v>44809</c:v>
                </c:pt>
                <c:pt idx="45">
                  <c:v>44810</c:v>
                </c:pt>
                <c:pt idx="46">
                  <c:v>44811</c:v>
                </c:pt>
                <c:pt idx="47">
                  <c:v>44812</c:v>
                </c:pt>
                <c:pt idx="48">
                  <c:v>44813</c:v>
                </c:pt>
                <c:pt idx="49">
                  <c:v>44816</c:v>
                </c:pt>
                <c:pt idx="50">
                  <c:v>44817</c:v>
                </c:pt>
                <c:pt idx="51">
                  <c:v>44818</c:v>
                </c:pt>
                <c:pt idx="52">
                  <c:v>44819</c:v>
                </c:pt>
                <c:pt idx="53">
                  <c:v>44820</c:v>
                </c:pt>
                <c:pt idx="54">
                  <c:v>44823</c:v>
                </c:pt>
                <c:pt idx="55">
                  <c:v>44824</c:v>
                </c:pt>
                <c:pt idx="56">
                  <c:v>44825</c:v>
                </c:pt>
                <c:pt idx="57">
                  <c:v>44826</c:v>
                </c:pt>
                <c:pt idx="58">
                  <c:v>44827</c:v>
                </c:pt>
                <c:pt idx="59">
                  <c:v>44830</c:v>
                </c:pt>
                <c:pt idx="60">
                  <c:v>44831</c:v>
                </c:pt>
                <c:pt idx="61">
                  <c:v>44832</c:v>
                </c:pt>
                <c:pt idx="62">
                  <c:v>44833</c:v>
                </c:pt>
                <c:pt idx="63">
                  <c:v>44834</c:v>
                </c:pt>
                <c:pt idx="64">
                  <c:v>44837</c:v>
                </c:pt>
                <c:pt idx="65">
                  <c:v>44838</c:v>
                </c:pt>
                <c:pt idx="66">
                  <c:v>44839</c:v>
                </c:pt>
                <c:pt idx="67">
                  <c:v>44840</c:v>
                </c:pt>
                <c:pt idx="68">
                  <c:v>44841</c:v>
                </c:pt>
                <c:pt idx="69">
                  <c:v>44844</c:v>
                </c:pt>
                <c:pt idx="70">
                  <c:v>44845</c:v>
                </c:pt>
                <c:pt idx="71">
                  <c:v>44846</c:v>
                </c:pt>
                <c:pt idx="72">
                  <c:v>44847</c:v>
                </c:pt>
                <c:pt idx="73">
                  <c:v>44848</c:v>
                </c:pt>
                <c:pt idx="74">
                  <c:v>44851</c:v>
                </c:pt>
                <c:pt idx="75">
                  <c:v>44852</c:v>
                </c:pt>
                <c:pt idx="76">
                  <c:v>44853</c:v>
                </c:pt>
                <c:pt idx="77">
                  <c:v>44854</c:v>
                </c:pt>
                <c:pt idx="78">
                  <c:v>44855</c:v>
                </c:pt>
                <c:pt idx="79">
                  <c:v>44859</c:v>
                </c:pt>
                <c:pt idx="80">
                  <c:v>44860</c:v>
                </c:pt>
                <c:pt idx="81">
                  <c:v>44861</c:v>
                </c:pt>
                <c:pt idx="82">
                  <c:v>44862</c:v>
                </c:pt>
                <c:pt idx="83">
                  <c:v>44865</c:v>
                </c:pt>
                <c:pt idx="84">
                  <c:v>44866</c:v>
                </c:pt>
                <c:pt idx="85">
                  <c:v>44868</c:v>
                </c:pt>
                <c:pt idx="86">
                  <c:v>44869</c:v>
                </c:pt>
                <c:pt idx="87">
                  <c:v>44872</c:v>
                </c:pt>
                <c:pt idx="88">
                  <c:v>44873</c:v>
                </c:pt>
                <c:pt idx="89">
                  <c:v>44874</c:v>
                </c:pt>
                <c:pt idx="90">
                  <c:v>44875</c:v>
                </c:pt>
                <c:pt idx="91">
                  <c:v>44876</c:v>
                </c:pt>
                <c:pt idx="92">
                  <c:v>44879</c:v>
                </c:pt>
                <c:pt idx="93">
                  <c:v>44880</c:v>
                </c:pt>
                <c:pt idx="94">
                  <c:v>44881</c:v>
                </c:pt>
                <c:pt idx="95">
                  <c:v>44882</c:v>
                </c:pt>
                <c:pt idx="96">
                  <c:v>44883</c:v>
                </c:pt>
                <c:pt idx="97">
                  <c:v>44886</c:v>
                </c:pt>
                <c:pt idx="98">
                  <c:v>44887</c:v>
                </c:pt>
                <c:pt idx="99">
                  <c:v>44888</c:v>
                </c:pt>
                <c:pt idx="100">
                  <c:v>44889</c:v>
                </c:pt>
                <c:pt idx="101">
                  <c:v>44890</c:v>
                </c:pt>
                <c:pt idx="102">
                  <c:v>44893</c:v>
                </c:pt>
                <c:pt idx="103">
                  <c:v>44894</c:v>
                </c:pt>
                <c:pt idx="104">
                  <c:v>44895</c:v>
                </c:pt>
                <c:pt idx="105">
                  <c:v>44896</c:v>
                </c:pt>
                <c:pt idx="106">
                  <c:v>44897</c:v>
                </c:pt>
                <c:pt idx="107">
                  <c:v>44900</c:v>
                </c:pt>
                <c:pt idx="108">
                  <c:v>44901</c:v>
                </c:pt>
                <c:pt idx="109">
                  <c:v>44902</c:v>
                </c:pt>
                <c:pt idx="110">
                  <c:v>44903</c:v>
                </c:pt>
                <c:pt idx="111">
                  <c:v>44904</c:v>
                </c:pt>
                <c:pt idx="112">
                  <c:v>44907</c:v>
                </c:pt>
                <c:pt idx="113">
                  <c:v>44908</c:v>
                </c:pt>
                <c:pt idx="114">
                  <c:v>44909</c:v>
                </c:pt>
                <c:pt idx="115">
                  <c:v>44910</c:v>
                </c:pt>
                <c:pt idx="116">
                  <c:v>44911</c:v>
                </c:pt>
                <c:pt idx="117">
                  <c:v>44914</c:v>
                </c:pt>
                <c:pt idx="118">
                  <c:v>44915</c:v>
                </c:pt>
                <c:pt idx="119">
                  <c:v>44916</c:v>
                </c:pt>
                <c:pt idx="120">
                  <c:v>44917</c:v>
                </c:pt>
                <c:pt idx="121">
                  <c:v>44918</c:v>
                </c:pt>
                <c:pt idx="122">
                  <c:v>44921</c:v>
                </c:pt>
                <c:pt idx="123">
                  <c:v>44922</c:v>
                </c:pt>
                <c:pt idx="124">
                  <c:v>44923</c:v>
                </c:pt>
                <c:pt idx="125">
                  <c:v>44924</c:v>
                </c:pt>
                <c:pt idx="126">
                  <c:v>44925</c:v>
                </c:pt>
                <c:pt idx="127">
                  <c:v>44930</c:v>
                </c:pt>
                <c:pt idx="128">
                  <c:v>44931</c:v>
                </c:pt>
                <c:pt idx="129">
                  <c:v>44932</c:v>
                </c:pt>
                <c:pt idx="130">
                  <c:v>44935</c:v>
                </c:pt>
                <c:pt idx="131">
                  <c:v>44936</c:v>
                </c:pt>
                <c:pt idx="132">
                  <c:v>44937</c:v>
                </c:pt>
                <c:pt idx="133">
                  <c:v>44938</c:v>
                </c:pt>
                <c:pt idx="134">
                  <c:v>44939</c:v>
                </c:pt>
                <c:pt idx="135">
                  <c:v>44942</c:v>
                </c:pt>
                <c:pt idx="136">
                  <c:v>44943</c:v>
                </c:pt>
                <c:pt idx="137">
                  <c:v>44944</c:v>
                </c:pt>
                <c:pt idx="138">
                  <c:v>44945</c:v>
                </c:pt>
                <c:pt idx="139">
                  <c:v>44946</c:v>
                </c:pt>
                <c:pt idx="140">
                  <c:v>44949</c:v>
                </c:pt>
                <c:pt idx="141">
                  <c:v>44950</c:v>
                </c:pt>
                <c:pt idx="142">
                  <c:v>44951</c:v>
                </c:pt>
                <c:pt idx="143">
                  <c:v>44952</c:v>
                </c:pt>
                <c:pt idx="144">
                  <c:v>44956</c:v>
                </c:pt>
                <c:pt idx="145">
                  <c:v>44957</c:v>
                </c:pt>
                <c:pt idx="146">
                  <c:v>44959</c:v>
                </c:pt>
                <c:pt idx="147">
                  <c:v>44960</c:v>
                </c:pt>
                <c:pt idx="148">
                  <c:v>44963</c:v>
                </c:pt>
                <c:pt idx="149">
                  <c:v>44964</c:v>
                </c:pt>
                <c:pt idx="150">
                  <c:v>44965</c:v>
                </c:pt>
                <c:pt idx="151">
                  <c:v>44966</c:v>
                </c:pt>
                <c:pt idx="152">
                  <c:v>44967</c:v>
                </c:pt>
                <c:pt idx="153">
                  <c:v>44970</c:v>
                </c:pt>
                <c:pt idx="154">
                  <c:v>44971</c:v>
                </c:pt>
                <c:pt idx="155">
                  <c:v>44972</c:v>
                </c:pt>
                <c:pt idx="156">
                  <c:v>44973</c:v>
                </c:pt>
                <c:pt idx="157">
                  <c:v>44974</c:v>
                </c:pt>
                <c:pt idx="158">
                  <c:v>44978</c:v>
                </c:pt>
                <c:pt idx="159">
                  <c:v>44979</c:v>
                </c:pt>
                <c:pt idx="160">
                  <c:v>44980</c:v>
                </c:pt>
                <c:pt idx="161">
                  <c:v>44981</c:v>
                </c:pt>
                <c:pt idx="162">
                  <c:v>44984</c:v>
                </c:pt>
                <c:pt idx="163">
                  <c:v>44985</c:v>
                </c:pt>
                <c:pt idx="164">
                  <c:v>44986</c:v>
                </c:pt>
                <c:pt idx="165">
                  <c:v>44987</c:v>
                </c:pt>
                <c:pt idx="166">
                  <c:v>44988</c:v>
                </c:pt>
                <c:pt idx="167">
                  <c:v>44991</c:v>
                </c:pt>
                <c:pt idx="168">
                  <c:v>44992</c:v>
                </c:pt>
                <c:pt idx="169">
                  <c:v>44993</c:v>
                </c:pt>
                <c:pt idx="170">
                  <c:v>44994</c:v>
                </c:pt>
                <c:pt idx="171">
                  <c:v>44995</c:v>
                </c:pt>
                <c:pt idx="172">
                  <c:v>44998</c:v>
                </c:pt>
                <c:pt idx="173">
                  <c:v>44999</c:v>
                </c:pt>
                <c:pt idx="174">
                  <c:v>45000</c:v>
                </c:pt>
                <c:pt idx="175">
                  <c:v>45001</c:v>
                </c:pt>
                <c:pt idx="176">
                  <c:v>45002</c:v>
                </c:pt>
                <c:pt idx="177">
                  <c:v>45005</c:v>
                </c:pt>
                <c:pt idx="178">
                  <c:v>45006</c:v>
                </c:pt>
                <c:pt idx="179">
                  <c:v>45008</c:v>
                </c:pt>
                <c:pt idx="180">
                  <c:v>45009</c:v>
                </c:pt>
                <c:pt idx="181">
                  <c:v>45012</c:v>
                </c:pt>
                <c:pt idx="182">
                  <c:v>45013</c:v>
                </c:pt>
                <c:pt idx="183">
                  <c:v>45014</c:v>
                </c:pt>
                <c:pt idx="184">
                  <c:v>45015</c:v>
                </c:pt>
                <c:pt idx="185">
                  <c:v>45016</c:v>
                </c:pt>
                <c:pt idx="186">
                  <c:v>45019</c:v>
                </c:pt>
                <c:pt idx="187">
                  <c:v>45020</c:v>
                </c:pt>
                <c:pt idx="188">
                  <c:v>45021</c:v>
                </c:pt>
                <c:pt idx="189">
                  <c:v>45022</c:v>
                </c:pt>
                <c:pt idx="190">
                  <c:v>45023</c:v>
                </c:pt>
                <c:pt idx="191">
                  <c:v>45026</c:v>
                </c:pt>
                <c:pt idx="192">
                  <c:v>45027</c:v>
                </c:pt>
                <c:pt idx="193">
                  <c:v>45028</c:v>
                </c:pt>
                <c:pt idx="194">
                  <c:v>45029</c:v>
                </c:pt>
                <c:pt idx="195">
                  <c:v>45030</c:v>
                </c:pt>
                <c:pt idx="196">
                  <c:v>45033</c:v>
                </c:pt>
                <c:pt idx="197">
                  <c:v>45034</c:v>
                </c:pt>
                <c:pt idx="198">
                  <c:v>45035</c:v>
                </c:pt>
                <c:pt idx="199">
                  <c:v>45036</c:v>
                </c:pt>
                <c:pt idx="200">
                  <c:v>45037</c:v>
                </c:pt>
                <c:pt idx="201">
                  <c:v>45040</c:v>
                </c:pt>
                <c:pt idx="202">
                  <c:v>45041</c:v>
                </c:pt>
                <c:pt idx="203">
                  <c:v>45042</c:v>
                </c:pt>
                <c:pt idx="204">
                  <c:v>45043</c:v>
                </c:pt>
                <c:pt idx="205">
                  <c:v>45044</c:v>
                </c:pt>
                <c:pt idx="206">
                  <c:v>45048</c:v>
                </c:pt>
                <c:pt idx="207">
                  <c:v>45049</c:v>
                </c:pt>
                <c:pt idx="208">
                  <c:v>45050</c:v>
                </c:pt>
                <c:pt idx="209">
                  <c:v>45051</c:v>
                </c:pt>
                <c:pt idx="210">
                  <c:v>45054</c:v>
                </c:pt>
                <c:pt idx="211">
                  <c:v>45055</c:v>
                </c:pt>
                <c:pt idx="212">
                  <c:v>45056</c:v>
                </c:pt>
                <c:pt idx="213">
                  <c:v>45057</c:v>
                </c:pt>
                <c:pt idx="214">
                  <c:v>45058</c:v>
                </c:pt>
                <c:pt idx="215">
                  <c:v>45061</c:v>
                </c:pt>
                <c:pt idx="216">
                  <c:v>45062</c:v>
                </c:pt>
                <c:pt idx="217">
                  <c:v>45063</c:v>
                </c:pt>
                <c:pt idx="218">
                  <c:v>45064</c:v>
                </c:pt>
                <c:pt idx="219">
                  <c:v>45065</c:v>
                </c:pt>
                <c:pt idx="220">
                  <c:v>45068</c:v>
                </c:pt>
                <c:pt idx="221">
                  <c:v>45069</c:v>
                </c:pt>
                <c:pt idx="222">
                  <c:v>45070</c:v>
                </c:pt>
                <c:pt idx="223">
                  <c:v>45071</c:v>
                </c:pt>
                <c:pt idx="224">
                  <c:v>45072</c:v>
                </c:pt>
                <c:pt idx="225">
                  <c:v>45075</c:v>
                </c:pt>
                <c:pt idx="226">
                  <c:v>45076</c:v>
                </c:pt>
                <c:pt idx="227">
                  <c:v>45077</c:v>
                </c:pt>
                <c:pt idx="228">
                  <c:v>45078</c:v>
                </c:pt>
                <c:pt idx="229">
                  <c:v>45079</c:v>
                </c:pt>
                <c:pt idx="230">
                  <c:v>45082</c:v>
                </c:pt>
                <c:pt idx="231">
                  <c:v>45083</c:v>
                </c:pt>
                <c:pt idx="232">
                  <c:v>45084</c:v>
                </c:pt>
                <c:pt idx="233">
                  <c:v>45085</c:v>
                </c:pt>
                <c:pt idx="234">
                  <c:v>45086</c:v>
                </c:pt>
                <c:pt idx="235">
                  <c:v>45089</c:v>
                </c:pt>
                <c:pt idx="236">
                  <c:v>45090</c:v>
                </c:pt>
                <c:pt idx="237">
                  <c:v>45091</c:v>
                </c:pt>
                <c:pt idx="238">
                  <c:v>45092</c:v>
                </c:pt>
                <c:pt idx="239">
                  <c:v>45093</c:v>
                </c:pt>
                <c:pt idx="240">
                  <c:v>45096</c:v>
                </c:pt>
                <c:pt idx="241">
                  <c:v>45097</c:v>
                </c:pt>
                <c:pt idx="242">
                  <c:v>45098</c:v>
                </c:pt>
                <c:pt idx="243">
                  <c:v>45099</c:v>
                </c:pt>
                <c:pt idx="244">
                  <c:v>45100</c:v>
                </c:pt>
                <c:pt idx="245">
                  <c:v>45103</c:v>
                </c:pt>
                <c:pt idx="246">
                  <c:v>45104</c:v>
                </c:pt>
                <c:pt idx="247">
                  <c:v>45105</c:v>
                </c:pt>
                <c:pt idx="248">
                  <c:v>45106</c:v>
                </c:pt>
                <c:pt idx="249">
                  <c:v>45107</c:v>
                </c:pt>
              </c:numCache>
            </c:numRef>
          </c:cat>
          <c:val>
            <c:numRef>
              <c:f>'fy21'!$F$3:$F$252</c:f>
              <c:numCache>
                <c:formatCode>_(* #,##0.00_);_(* \(#,##0.00\);_(* "-"??_);_(@_)</c:formatCode>
                <c:ptCount val="250"/>
                <c:pt idx="0">
                  <c:v>8544.1299999999992</c:v>
                </c:pt>
                <c:pt idx="1">
                  <c:v>8473.4599999999991</c:v>
                </c:pt>
                <c:pt idx="2">
                  <c:v>8445.42</c:v>
                </c:pt>
                <c:pt idx="3">
                  <c:v>8399.83</c:v>
                </c:pt>
                <c:pt idx="4">
                  <c:v>8373.1200000000008</c:v>
                </c:pt>
                <c:pt idx="5">
                  <c:v>8308.24</c:v>
                </c:pt>
                <c:pt idx="6">
                  <c:v>8297.01</c:v>
                </c:pt>
                <c:pt idx="7">
                  <c:v>8277.5300000000007</c:v>
                </c:pt>
                <c:pt idx="8">
                  <c:v>8279.6200000000008</c:v>
                </c:pt>
                <c:pt idx="9">
                  <c:v>8247.82</c:v>
                </c:pt>
                <c:pt idx="10">
                  <c:v>8245.06</c:v>
                </c:pt>
                <c:pt idx="11">
                  <c:v>8239.06</c:v>
                </c:pt>
                <c:pt idx="12">
                  <c:v>8240.32</c:v>
                </c:pt>
                <c:pt idx="13">
                  <c:v>8238.67</c:v>
                </c:pt>
                <c:pt idx="14">
                  <c:v>8256.61</c:v>
                </c:pt>
                <c:pt idx="15">
                  <c:v>8248.5400000000009</c:v>
                </c:pt>
                <c:pt idx="16">
                  <c:v>8255.2000000000007</c:v>
                </c:pt>
                <c:pt idx="17">
                  <c:v>8244.25</c:v>
                </c:pt>
                <c:pt idx="18">
                  <c:v>8225.35</c:v>
                </c:pt>
                <c:pt idx="19">
                  <c:v>8225.4</c:v>
                </c:pt>
                <c:pt idx="20">
                  <c:v>8122.56</c:v>
                </c:pt>
                <c:pt idx="21">
                  <c:v>8214.9500000000007</c:v>
                </c:pt>
                <c:pt idx="22">
                  <c:v>8233.7000000000007</c:v>
                </c:pt>
                <c:pt idx="23">
                  <c:v>8282.66</c:v>
                </c:pt>
                <c:pt idx="24">
                  <c:v>8336.3700000000008</c:v>
                </c:pt>
                <c:pt idx="25">
                  <c:v>8356.17</c:v>
                </c:pt>
                <c:pt idx="26">
                  <c:v>8344.9699999999993</c:v>
                </c:pt>
                <c:pt idx="27">
                  <c:v>8331.7800000000007</c:v>
                </c:pt>
                <c:pt idx="28">
                  <c:v>8326.41</c:v>
                </c:pt>
                <c:pt idx="29">
                  <c:v>8336.61</c:v>
                </c:pt>
                <c:pt idx="30">
                  <c:v>8353.15</c:v>
                </c:pt>
                <c:pt idx="31">
                  <c:v>8355.01</c:v>
                </c:pt>
                <c:pt idx="32">
                  <c:v>8357.65</c:v>
                </c:pt>
                <c:pt idx="33">
                  <c:v>8351.41</c:v>
                </c:pt>
                <c:pt idx="34">
                  <c:v>8398.83</c:v>
                </c:pt>
                <c:pt idx="35">
                  <c:v>8399.27</c:v>
                </c:pt>
                <c:pt idx="36">
                  <c:v>8383.59</c:v>
                </c:pt>
                <c:pt idx="37">
                  <c:v>8433.86</c:v>
                </c:pt>
                <c:pt idx="38">
                  <c:v>8433.9</c:v>
                </c:pt>
                <c:pt idx="39">
                  <c:v>8467.6299999999992</c:v>
                </c:pt>
                <c:pt idx="40">
                  <c:v>8464.36</c:v>
                </c:pt>
                <c:pt idx="41">
                  <c:v>8473.94</c:v>
                </c:pt>
                <c:pt idx="42">
                  <c:v>8460.19</c:v>
                </c:pt>
                <c:pt idx="43">
                  <c:v>8467.44</c:v>
                </c:pt>
                <c:pt idx="44">
                  <c:v>8461.3799999999992</c:v>
                </c:pt>
                <c:pt idx="45">
                  <c:v>8462.43</c:v>
                </c:pt>
                <c:pt idx="46">
                  <c:v>8465.84</c:v>
                </c:pt>
                <c:pt idx="47">
                  <c:v>8525.98</c:v>
                </c:pt>
                <c:pt idx="48">
                  <c:v>8514.5499999999993</c:v>
                </c:pt>
                <c:pt idx="49">
                  <c:v>8514.69</c:v>
                </c:pt>
                <c:pt idx="50">
                  <c:v>8510.6</c:v>
                </c:pt>
                <c:pt idx="51">
                  <c:v>8503.25</c:v>
                </c:pt>
                <c:pt idx="52">
                  <c:v>8488</c:v>
                </c:pt>
                <c:pt idx="53">
                  <c:v>8490.24</c:v>
                </c:pt>
                <c:pt idx="54">
                  <c:v>8514.1</c:v>
                </c:pt>
                <c:pt idx="55">
                  <c:v>8507.5400000000009</c:v>
                </c:pt>
                <c:pt idx="56">
                  <c:v>8511.42</c:v>
                </c:pt>
                <c:pt idx="57">
                  <c:v>8468.65</c:v>
                </c:pt>
                <c:pt idx="58">
                  <c:v>8443.5400000000009</c:v>
                </c:pt>
                <c:pt idx="59">
                  <c:v>8415.3700000000008</c:v>
                </c:pt>
                <c:pt idx="60">
                  <c:v>8420.66</c:v>
                </c:pt>
                <c:pt idx="61">
                  <c:v>8526.02</c:v>
                </c:pt>
                <c:pt idx="62">
                  <c:v>8586.35</c:v>
                </c:pt>
                <c:pt idx="63">
                  <c:v>8555.82</c:v>
                </c:pt>
                <c:pt idx="64">
                  <c:v>8550.35</c:v>
                </c:pt>
                <c:pt idx="65">
                  <c:v>8554.67</c:v>
                </c:pt>
                <c:pt idx="66">
                  <c:v>8565.58</c:v>
                </c:pt>
                <c:pt idx="67">
                  <c:v>8558.9</c:v>
                </c:pt>
                <c:pt idx="68">
                  <c:v>8538.18</c:v>
                </c:pt>
                <c:pt idx="69">
                  <c:v>8518.11</c:v>
                </c:pt>
                <c:pt idx="70">
                  <c:v>8492.41</c:v>
                </c:pt>
                <c:pt idx="71">
                  <c:v>8475.02</c:v>
                </c:pt>
                <c:pt idx="72">
                  <c:v>8456.1200000000008</c:v>
                </c:pt>
                <c:pt idx="73">
                  <c:v>8435.2900000000009</c:v>
                </c:pt>
                <c:pt idx="74">
                  <c:v>8413.33</c:v>
                </c:pt>
                <c:pt idx="75">
                  <c:v>8390.2000000000007</c:v>
                </c:pt>
                <c:pt idx="76">
                  <c:v>8385.19</c:v>
                </c:pt>
                <c:pt idx="77">
                  <c:v>8413.9699999999993</c:v>
                </c:pt>
                <c:pt idx="78">
                  <c:v>8388.17</c:v>
                </c:pt>
                <c:pt idx="79">
                  <c:v>8387.48</c:v>
                </c:pt>
                <c:pt idx="80">
                  <c:v>8382.01</c:v>
                </c:pt>
                <c:pt idx="81">
                  <c:v>8326.23</c:v>
                </c:pt>
                <c:pt idx="82">
                  <c:v>8313.77</c:v>
                </c:pt>
                <c:pt idx="83">
                  <c:v>8319.14</c:v>
                </c:pt>
                <c:pt idx="84">
                  <c:v>8343.6240402818003</c:v>
                </c:pt>
                <c:pt idx="85">
                  <c:v>8297.2217387776636</c:v>
                </c:pt>
                <c:pt idx="86">
                  <c:v>8247.5351886812405</c:v>
                </c:pt>
                <c:pt idx="87">
                  <c:v>8263.8581105378362</c:v>
                </c:pt>
                <c:pt idx="88">
                  <c:v>8239.870997867507</c:v>
                </c:pt>
                <c:pt idx="89">
                  <c:v>8225.0532386034101</c:v>
                </c:pt>
                <c:pt idx="90">
                  <c:v>8250.8263157047277</c:v>
                </c:pt>
                <c:pt idx="91">
                  <c:v>8260.9339680496687</c:v>
                </c:pt>
                <c:pt idx="92">
                  <c:v>8308.477684519783</c:v>
                </c:pt>
                <c:pt idx="93">
                  <c:v>8304.9611877210191</c:v>
                </c:pt>
                <c:pt idx="94">
                  <c:v>8348.4624097121996</c:v>
                </c:pt>
                <c:pt idx="95">
                  <c:v>8390.9609992022451</c:v>
                </c:pt>
                <c:pt idx="96">
                  <c:v>8410.0102074965416</c:v>
                </c:pt>
                <c:pt idx="97">
                  <c:v>8372.9914706894215</c:v>
                </c:pt>
                <c:pt idx="98">
                  <c:v>8367.7943036753095</c:v>
                </c:pt>
                <c:pt idx="99">
                  <c:v>8339.6375823802809</c:v>
                </c:pt>
                <c:pt idx="100">
                  <c:v>8337.0787126718769</c:v>
                </c:pt>
                <c:pt idx="101">
                  <c:v>8334.9117369406922</c:v>
                </c:pt>
                <c:pt idx="102">
                  <c:v>8348.3354481188289</c:v>
                </c:pt>
                <c:pt idx="103">
                  <c:v>8361.7914402502429</c:v>
                </c:pt>
                <c:pt idx="104">
                  <c:v>8397.7685897375777</c:v>
                </c:pt>
                <c:pt idx="105">
                  <c:v>8373.08</c:v>
                </c:pt>
                <c:pt idx="106">
                  <c:v>8352.48</c:v>
                </c:pt>
                <c:pt idx="107">
                  <c:v>8361.8700000000008</c:v>
                </c:pt>
                <c:pt idx="108">
                  <c:v>8368.7000000000007</c:v>
                </c:pt>
                <c:pt idx="109">
                  <c:v>8383.7900000000009</c:v>
                </c:pt>
                <c:pt idx="110">
                  <c:v>8385.85</c:v>
                </c:pt>
                <c:pt idx="111">
                  <c:v>8421.7999999999993</c:v>
                </c:pt>
                <c:pt idx="112">
                  <c:v>8400.81</c:v>
                </c:pt>
                <c:pt idx="113">
                  <c:v>8417.06</c:v>
                </c:pt>
                <c:pt idx="114">
                  <c:v>8398.2800000000007</c:v>
                </c:pt>
                <c:pt idx="115">
                  <c:v>8390.1</c:v>
                </c:pt>
                <c:pt idx="116">
                  <c:v>8382.26</c:v>
                </c:pt>
                <c:pt idx="117">
                  <c:v>8367.19</c:v>
                </c:pt>
                <c:pt idx="118">
                  <c:v>8362.6299999999992</c:v>
                </c:pt>
                <c:pt idx="119">
                  <c:v>8371.84</c:v>
                </c:pt>
                <c:pt idx="120">
                  <c:v>8384.5400000000009</c:v>
                </c:pt>
                <c:pt idx="121">
                  <c:v>8380.27</c:v>
                </c:pt>
                <c:pt idx="122">
                  <c:v>8395.99</c:v>
                </c:pt>
                <c:pt idx="123">
                  <c:v>8412.44</c:v>
                </c:pt>
                <c:pt idx="124">
                  <c:v>8422.69</c:v>
                </c:pt>
                <c:pt idx="125">
                  <c:v>8428.5499999999993</c:v>
                </c:pt>
                <c:pt idx="126">
                  <c:v>8427.6299999999992</c:v>
                </c:pt>
                <c:pt idx="127">
                  <c:v>8414.11</c:v>
                </c:pt>
                <c:pt idx="128">
                  <c:v>8416.61</c:v>
                </c:pt>
                <c:pt idx="129">
                  <c:v>8418.11</c:v>
                </c:pt>
                <c:pt idx="130">
                  <c:v>8397.2900000000009</c:v>
                </c:pt>
                <c:pt idx="131">
                  <c:v>8414.57</c:v>
                </c:pt>
                <c:pt idx="132">
                  <c:v>8402.6200000000008</c:v>
                </c:pt>
                <c:pt idx="133">
                  <c:v>8394.18</c:v>
                </c:pt>
                <c:pt idx="134">
                  <c:v>8376.6299999999992</c:v>
                </c:pt>
                <c:pt idx="135">
                  <c:v>8339.31</c:v>
                </c:pt>
                <c:pt idx="136">
                  <c:v>8320.15</c:v>
                </c:pt>
                <c:pt idx="137">
                  <c:v>8305.18</c:v>
                </c:pt>
                <c:pt idx="138">
                  <c:v>8242.4599999999991</c:v>
                </c:pt>
                <c:pt idx="139">
                  <c:v>8239.74</c:v>
                </c:pt>
                <c:pt idx="140">
                  <c:v>8229.68</c:v>
                </c:pt>
                <c:pt idx="141">
                  <c:v>8191</c:v>
                </c:pt>
                <c:pt idx="142">
                  <c:v>8185.66</c:v>
                </c:pt>
                <c:pt idx="143">
                  <c:v>8187.85</c:v>
                </c:pt>
                <c:pt idx="144">
                  <c:v>8207.01</c:v>
                </c:pt>
                <c:pt idx="145">
                  <c:v>8218.14</c:v>
                </c:pt>
                <c:pt idx="146">
                  <c:v>8179.98</c:v>
                </c:pt>
                <c:pt idx="147">
                  <c:v>8148.28</c:v>
                </c:pt>
                <c:pt idx="148">
                  <c:v>8108.95</c:v>
                </c:pt>
                <c:pt idx="149">
                  <c:v>8082.09</c:v>
                </c:pt>
                <c:pt idx="150">
                  <c:v>8091.07</c:v>
                </c:pt>
                <c:pt idx="151">
                  <c:v>8090.83</c:v>
                </c:pt>
                <c:pt idx="152">
                  <c:v>8120.9</c:v>
                </c:pt>
                <c:pt idx="153">
                  <c:v>8194.09</c:v>
                </c:pt>
                <c:pt idx="154">
                  <c:v>8216.5300000000007</c:v>
                </c:pt>
                <c:pt idx="155">
                  <c:v>8236.1200000000008</c:v>
                </c:pt>
                <c:pt idx="156">
                  <c:v>8239.81</c:v>
                </c:pt>
                <c:pt idx="157">
                  <c:v>8249.36</c:v>
                </c:pt>
                <c:pt idx="158">
                  <c:v>8269.06</c:v>
                </c:pt>
                <c:pt idx="159">
                  <c:v>8299.94</c:v>
                </c:pt>
                <c:pt idx="160">
                  <c:v>8303.66</c:v>
                </c:pt>
                <c:pt idx="161">
                  <c:v>8274.3799999999992</c:v>
                </c:pt>
                <c:pt idx="162">
                  <c:v>8276.1299999999992</c:v>
                </c:pt>
                <c:pt idx="163">
                  <c:v>8272.2000000000007</c:v>
                </c:pt>
                <c:pt idx="164">
                  <c:v>8244.9</c:v>
                </c:pt>
                <c:pt idx="165">
                  <c:v>8254.5499999999993</c:v>
                </c:pt>
                <c:pt idx="166">
                  <c:v>8253.26</c:v>
                </c:pt>
                <c:pt idx="167">
                  <c:v>8243.98</c:v>
                </c:pt>
                <c:pt idx="168">
                  <c:v>8228.89</c:v>
                </c:pt>
                <c:pt idx="169">
                  <c:v>8210.6200000000008</c:v>
                </c:pt>
                <c:pt idx="170">
                  <c:v>8217.31</c:v>
                </c:pt>
                <c:pt idx="171">
                  <c:v>8201.19</c:v>
                </c:pt>
                <c:pt idx="172">
                  <c:v>8197.4599999999991</c:v>
                </c:pt>
                <c:pt idx="173">
                  <c:v>8181.39</c:v>
                </c:pt>
                <c:pt idx="174">
                  <c:v>8160.09</c:v>
                </c:pt>
                <c:pt idx="175">
                  <c:v>8124.1</c:v>
                </c:pt>
                <c:pt idx="176">
                  <c:v>8120.86</c:v>
                </c:pt>
                <c:pt idx="177">
                  <c:v>8101.37</c:v>
                </c:pt>
                <c:pt idx="178">
                  <c:v>8093.58</c:v>
                </c:pt>
                <c:pt idx="179">
                  <c:v>8097.68</c:v>
                </c:pt>
                <c:pt idx="180">
                  <c:v>8077.74</c:v>
                </c:pt>
                <c:pt idx="181">
                  <c:v>8090.54</c:v>
                </c:pt>
                <c:pt idx="182">
                  <c:v>8042.57</c:v>
                </c:pt>
                <c:pt idx="183">
                  <c:v>8044.43</c:v>
                </c:pt>
                <c:pt idx="184">
                  <c:v>8054.36</c:v>
                </c:pt>
                <c:pt idx="185">
                  <c:v>8045.97</c:v>
                </c:pt>
                <c:pt idx="186">
                  <c:v>8025.36</c:v>
                </c:pt>
                <c:pt idx="187">
                  <c:v>8052.79</c:v>
                </c:pt>
                <c:pt idx="188">
                  <c:v>8046.59</c:v>
                </c:pt>
                <c:pt idx="189">
                  <c:v>8057.23</c:v>
                </c:pt>
                <c:pt idx="190">
                  <c:v>8058.99</c:v>
                </c:pt>
                <c:pt idx="191">
                  <c:v>8070.77</c:v>
                </c:pt>
                <c:pt idx="192">
                  <c:v>8056.39</c:v>
                </c:pt>
                <c:pt idx="193">
                  <c:v>8036.63</c:v>
                </c:pt>
                <c:pt idx="194">
                  <c:v>8027.62</c:v>
                </c:pt>
                <c:pt idx="195">
                  <c:v>8023.64</c:v>
                </c:pt>
                <c:pt idx="196">
                  <c:v>8002.63</c:v>
                </c:pt>
                <c:pt idx="197">
                  <c:v>7998.97</c:v>
                </c:pt>
                <c:pt idx="198">
                  <c:v>7991.1</c:v>
                </c:pt>
                <c:pt idx="199">
                  <c:v>7985</c:v>
                </c:pt>
                <c:pt idx="200">
                  <c:v>7980.22</c:v>
                </c:pt>
                <c:pt idx="201">
                  <c:v>7971.21</c:v>
                </c:pt>
                <c:pt idx="202">
                  <c:v>7960.56</c:v>
                </c:pt>
                <c:pt idx="203">
                  <c:v>7951.66</c:v>
                </c:pt>
                <c:pt idx="204">
                  <c:v>7954.74</c:v>
                </c:pt>
                <c:pt idx="205">
                  <c:v>7930.09</c:v>
                </c:pt>
                <c:pt idx="206">
                  <c:v>7934.04</c:v>
                </c:pt>
                <c:pt idx="207">
                  <c:v>7938.46</c:v>
                </c:pt>
                <c:pt idx="208">
                  <c:v>7938.67</c:v>
                </c:pt>
                <c:pt idx="209">
                  <c:v>7954.42</c:v>
                </c:pt>
                <c:pt idx="210">
                  <c:v>7970.44</c:v>
                </c:pt>
                <c:pt idx="211">
                  <c:v>8015.5</c:v>
                </c:pt>
                <c:pt idx="212">
                  <c:v>8018.08</c:v>
                </c:pt>
                <c:pt idx="213">
                  <c:v>8043.3</c:v>
                </c:pt>
                <c:pt idx="214">
                  <c:v>8067.88</c:v>
                </c:pt>
                <c:pt idx="215">
                  <c:v>8123.03</c:v>
                </c:pt>
                <c:pt idx="216">
                  <c:v>8124.14</c:v>
                </c:pt>
                <c:pt idx="217">
                  <c:v>8132.76</c:v>
                </c:pt>
                <c:pt idx="218">
                  <c:v>8163.11</c:v>
                </c:pt>
                <c:pt idx="219">
                  <c:v>8181.36</c:v>
                </c:pt>
                <c:pt idx="220">
                  <c:v>8197.14</c:v>
                </c:pt>
                <c:pt idx="221">
                  <c:v>8189.85</c:v>
                </c:pt>
                <c:pt idx="222">
                  <c:v>8195.14</c:v>
                </c:pt>
                <c:pt idx="223">
                  <c:v>8198.81</c:v>
                </c:pt>
                <c:pt idx="224">
                  <c:v>8176.65</c:v>
                </c:pt>
                <c:pt idx="225">
                  <c:v>8192.33</c:v>
                </c:pt>
                <c:pt idx="226">
                  <c:v>8195.18</c:v>
                </c:pt>
                <c:pt idx="227">
                  <c:v>8217.85</c:v>
                </c:pt>
                <c:pt idx="228">
                  <c:v>8232.23</c:v>
                </c:pt>
                <c:pt idx="229">
                  <c:v>8214.59</c:v>
                </c:pt>
                <c:pt idx="230">
                  <c:v>8233.5300000000007</c:v>
                </c:pt>
                <c:pt idx="231">
                  <c:v>8232.7000000000007</c:v>
                </c:pt>
                <c:pt idx="232">
                  <c:v>8247.5</c:v>
                </c:pt>
                <c:pt idx="233">
                  <c:v>8274.5</c:v>
                </c:pt>
                <c:pt idx="234">
                  <c:v>8261.61</c:v>
                </c:pt>
                <c:pt idx="235">
                  <c:v>8296.4699999999993</c:v>
                </c:pt>
                <c:pt idx="236">
                  <c:v>8303.84</c:v>
                </c:pt>
                <c:pt idx="237">
                  <c:v>8280.7800000000007</c:v>
                </c:pt>
                <c:pt idx="238">
                  <c:v>8277.86</c:v>
                </c:pt>
                <c:pt idx="239">
                  <c:v>8277.4</c:v>
                </c:pt>
                <c:pt idx="240">
                  <c:v>8285.7199999999993</c:v>
                </c:pt>
                <c:pt idx="241">
                  <c:v>8294.43</c:v>
                </c:pt>
                <c:pt idx="242">
                  <c:v>8288.66</c:v>
                </c:pt>
                <c:pt idx="243">
                  <c:v>8282.75</c:v>
                </c:pt>
                <c:pt idx="244">
                  <c:v>8285.9</c:v>
                </c:pt>
                <c:pt idx="245">
                  <c:v>8286.09</c:v>
                </c:pt>
                <c:pt idx="246">
                  <c:v>8256.93</c:v>
                </c:pt>
                <c:pt idx="247">
                  <c:v>8234</c:v>
                </c:pt>
                <c:pt idx="248">
                  <c:v>8238.57</c:v>
                </c:pt>
                <c:pt idx="249">
                  <c:v>8244.77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6-40A7-A026-92E281355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032624"/>
        <c:axId val="1783089424"/>
      </c:lineChart>
      <c:dateAx>
        <c:axId val="178303636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25552"/>
        <c:crosses val="autoZero"/>
        <c:auto val="1"/>
        <c:lblOffset val="100"/>
        <c:baseTimeUnit val="days"/>
      </c:dateAx>
      <c:valAx>
        <c:axId val="1783025552"/>
        <c:scaling>
          <c:orientation val="minMax"/>
          <c:max val="2200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6368"/>
        <c:crosses val="autoZero"/>
        <c:crossBetween val="between"/>
      </c:valAx>
      <c:valAx>
        <c:axId val="1783089424"/>
        <c:scaling>
          <c:orientation val="minMax"/>
          <c:min val="700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2624"/>
        <c:crosses val="max"/>
        <c:crossBetween val="between"/>
      </c:valAx>
      <c:dateAx>
        <c:axId val="1783032624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1783089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Evolution of DEMEX in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'2021 dem'!$B$6:$B$210</c:f>
              <c:numCache>
                <c:formatCode>d\-mmm\-yy</c:formatCode>
                <c:ptCount val="205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44225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44242</c:v>
                </c:pt>
                <c:pt idx="28">
                  <c:v>44243</c:v>
                </c:pt>
                <c:pt idx="29">
                  <c:v>44244</c:v>
                </c:pt>
                <c:pt idx="30">
                  <c:v>44245</c:v>
                </c:pt>
                <c:pt idx="31">
                  <c:v>44246</c:v>
                </c:pt>
                <c:pt idx="32">
                  <c:v>44249</c:v>
                </c:pt>
                <c:pt idx="33">
                  <c:v>44250</c:v>
                </c:pt>
                <c:pt idx="34">
                  <c:v>44251</c:v>
                </c:pt>
                <c:pt idx="35">
                  <c:v>44252</c:v>
                </c:pt>
                <c:pt idx="36">
                  <c:v>44253</c:v>
                </c:pt>
                <c:pt idx="37">
                  <c:v>44256</c:v>
                </c:pt>
                <c:pt idx="38">
                  <c:v>44257</c:v>
                </c:pt>
                <c:pt idx="39">
                  <c:v>44258</c:v>
                </c:pt>
                <c:pt idx="40">
                  <c:v>44259</c:v>
                </c:pt>
                <c:pt idx="41">
                  <c:v>44260</c:v>
                </c:pt>
                <c:pt idx="42">
                  <c:v>44263</c:v>
                </c:pt>
                <c:pt idx="43">
                  <c:v>44264</c:v>
                </c:pt>
                <c:pt idx="44">
                  <c:v>44270</c:v>
                </c:pt>
                <c:pt idx="45">
                  <c:v>44271</c:v>
                </c:pt>
                <c:pt idx="46">
                  <c:v>44272</c:v>
                </c:pt>
                <c:pt idx="47">
                  <c:v>44273</c:v>
                </c:pt>
                <c:pt idx="48">
                  <c:v>44274</c:v>
                </c:pt>
                <c:pt idx="49">
                  <c:v>44277</c:v>
                </c:pt>
                <c:pt idx="50">
                  <c:v>44278</c:v>
                </c:pt>
                <c:pt idx="51">
                  <c:v>44279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44300</c:v>
                </c:pt>
                <c:pt idx="66">
                  <c:v>44301</c:v>
                </c:pt>
                <c:pt idx="67">
                  <c:v>44302</c:v>
                </c:pt>
                <c:pt idx="68">
                  <c:v>44305</c:v>
                </c:pt>
                <c:pt idx="69">
                  <c:v>44306</c:v>
                </c:pt>
                <c:pt idx="70">
                  <c:v>44307</c:v>
                </c:pt>
                <c:pt idx="71">
                  <c:v>44308</c:v>
                </c:pt>
                <c:pt idx="72">
                  <c:v>44309</c:v>
                </c:pt>
                <c:pt idx="73">
                  <c:v>44312</c:v>
                </c:pt>
                <c:pt idx="74">
                  <c:v>44313</c:v>
                </c:pt>
                <c:pt idx="75">
                  <c:v>44315</c:v>
                </c:pt>
                <c:pt idx="76">
                  <c:v>44316</c:v>
                </c:pt>
                <c:pt idx="77">
                  <c:v>44319</c:v>
                </c:pt>
                <c:pt idx="78">
                  <c:v>44320</c:v>
                </c:pt>
                <c:pt idx="79">
                  <c:v>44321</c:v>
                </c:pt>
                <c:pt idx="80">
                  <c:v>44322</c:v>
                </c:pt>
                <c:pt idx="81">
                  <c:v>44323</c:v>
                </c:pt>
                <c:pt idx="82">
                  <c:v>44326</c:v>
                </c:pt>
                <c:pt idx="83">
                  <c:v>44327</c:v>
                </c:pt>
                <c:pt idx="84">
                  <c:v>44328</c:v>
                </c:pt>
                <c:pt idx="85">
                  <c:v>44329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44382</c:v>
                </c:pt>
                <c:pt idx="122">
                  <c:v>44383</c:v>
                </c:pt>
                <c:pt idx="123">
                  <c:v>44384</c:v>
                </c:pt>
                <c:pt idx="124">
                  <c:v>44385</c:v>
                </c:pt>
                <c:pt idx="125">
                  <c:v>44386</c:v>
                </c:pt>
                <c:pt idx="126">
                  <c:v>44389</c:v>
                </c:pt>
                <c:pt idx="127">
                  <c:v>44390</c:v>
                </c:pt>
                <c:pt idx="128">
                  <c:v>44391</c:v>
                </c:pt>
                <c:pt idx="129">
                  <c:v>44392</c:v>
                </c:pt>
                <c:pt idx="130">
                  <c:v>44393</c:v>
                </c:pt>
                <c:pt idx="131">
                  <c:v>44396</c:v>
                </c:pt>
                <c:pt idx="132">
                  <c:v>44397</c:v>
                </c:pt>
                <c:pt idx="133">
                  <c:v>44398</c:v>
                </c:pt>
                <c:pt idx="134">
                  <c:v>44399</c:v>
                </c:pt>
                <c:pt idx="135">
                  <c:v>44400</c:v>
                </c:pt>
                <c:pt idx="136">
                  <c:v>44403</c:v>
                </c:pt>
                <c:pt idx="137">
                  <c:v>44404</c:v>
                </c:pt>
                <c:pt idx="138">
                  <c:v>44405</c:v>
                </c:pt>
                <c:pt idx="139">
                  <c:v>44406</c:v>
                </c:pt>
                <c:pt idx="140">
                  <c:v>44407</c:v>
                </c:pt>
                <c:pt idx="141">
                  <c:v>44410</c:v>
                </c:pt>
                <c:pt idx="142">
                  <c:v>44411</c:v>
                </c:pt>
                <c:pt idx="143">
                  <c:v>44412</c:v>
                </c:pt>
                <c:pt idx="144">
                  <c:v>44413</c:v>
                </c:pt>
                <c:pt idx="145">
                  <c:v>44414</c:v>
                </c:pt>
                <c:pt idx="146">
                  <c:v>44417</c:v>
                </c:pt>
                <c:pt idx="147">
                  <c:v>44418</c:v>
                </c:pt>
                <c:pt idx="148">
                  <c:v>44419</c:v>
                </c:pt>
                <c:pt idx="149">
                  <c:v>44420</c:v>
                </c:pt>
                <c:pt idx="150">
                  <c:v>44421</c:v>
                </c:pt>
                <c:pt idx="151">
                  <c:v>44424</c:v>
                </c:pt>
                <c:pt idx="152">
                  <c:v>44425</c:v>
                </c:pt>
                <c:pt idx="153">
                  <c:v>44426</c:v>
                </c:pt>
                <c:pt idx="154">
                  <c:v>44427</c:v>
                </c:pt>
                <c:pt idx="155">
                  <c:v>44428</c:v>
                </c:pt>
                <c:pt idx="156">
                  <c:v>44431</c:v>
                </c:pt>
                <c:pt idx="157">
                  <c:v>44432</c:v>
                </c:pt>
                <c:pt idx="158">
                  <c:v>44433</c:v>
                </c:pt>
                <c:pt idx="159">
                  <c:v>44434</c:v>
                </c:pt>
                <c:pt idx="160">
                  <c:v>44435</c:v>
                </c:pt>
                <c:pt idx="161">
                  <c:v>44438</c:v>
                </c:pt>
                <c:pt idx="162">
                  <c:v>44439</c:v>
                </c:pt>
                <c:pt idx="163">
                  <c:v>44440</c:v>
                </c:pt>
                <c:pt idx="164">
                  <c:v>44441</c:v>
                </c:pt>
                <c:pt idx="165">
                  <c:v>44442</c:v>
                </c:pt>
                <c:pt idx="166">
                  <c:v>44445</c:v>
                </c:pt>
                <c:pt idx="167">
                  <c:v>44446</c:v>
                </c:pt>
                <c:pt idx="168">
                  <c:v>44447</c:v>
                </c:pt>
                <c:pt idx="169">
                  <c:v>44448</c:v>
                </c:pt>
                <c:pt idx="170">
                  <c:v>44449</c:v>
                </c:pt>
                <c:pt idx="171">
                  <c:v>44452</c:v>
                </c:pt>
                <c:pt idx="172">
                  <c:v>44453</c:v>
                </c:pt>
                <c:pt idx="173">
                  <c:v>44454</c:v>
                </c:pt>
                <c:pt idx="174">
                  <c:v>44455</c:v>
                </c:pt>
                <c:pt idx="175">
                  <c:v>44456</c:v>
                </c:pt>
                <c:pt idx="176">
                  <c:v>44459</c:v>
                </c:pt>
                <c:pt idx="177">
                  <c:v>44460</c:v>
                </c:pt>
                <c:pt idx="178">
                  <c:v>44461</c:v>
                </c:pt>
                <c:pt idx="179">
                  <c:v>44462</c:v>
                </c:pt>
                <c:pt idx="180">
                  <c:v>44463</c:v>
                </c:pt>
                <c:pt idx="181">
                  <c:v>44466</c:v>
                </c:pt>
                <c:pt idx="182">
                  <c:v>44467</c:v>
                </c:pt>
                <c:pt idx="183">
                  <c:v>44468</c:v>
                </c:pt>
                <c:pt idx="184">
                  <c:v>44469</c:v>
                </c:pt>
                <c:pt idx="185">
                  <c:v>44470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44480</c:v>
                </c:pt>
                <c:pt idx="192">
                  <c:v>44481</c:v>
                </c:pt>
                <c:pt idx="193">
                  <c:v>44482</c:v>
                </c:pt>
                <c:pt idx="194">
                  <c:v>44483</c:v>
                </c:pt>
                <c:pt idx="195">
                  <c:v>44484</c:v>
                </c:pt>
                <c:pt idx="196">
                  <c:v>44487</c:v>
                </c:pt>
                <c:pt idx="197">
                  <c:v>44488</c:v>
                </c:pt>
                <c:pt idx="198">
                  <c:v>44489</c:v>
                </c:pt>
                <c:pt idx="199">
                  <c:v>44490</c:v>
                </c:pt>
                <c:pt idx="200">
                  <c:v>44491</c:v>
                </c:pt>
                <c:pt idx="201">
                  <c:v>44494</c:v>
                </c:pt>
                <c:pt idx="202">
                  <c:v>44495</c:v>
                </c:pt>
                <c:pt idx="203">
                  <c:v>44496</c:v>
                </c:pt>
                <c:pt idx="204">
                  <c:v>44497</c:v>
                </c:pt>
              </c:numCache>
            </c:numRef>
          </c:cat>
          <c:val>
            <c:numRef>
              <c:f>'2021 dem'!$C$6:$C$210</c:f>
              <c:numCache>
                <c:formatCode>_(* #,##0.00_);_(* \(#,##0.00\);_(* "-"??_);_(@_)</c:formatCode>
                <c:ptCount val="205"/>
                <c:pt idx="0">
                  <c:v>214.82</c:v>
                </c:pt>
                <c:pt idx="1">
                  <c:v>217.21</c:v>
                </c:pt>
                <c:pt idx="2">
                  <c:v>222.77</c:v>
                </c:pt>
                <c:pt idx="3">
                  <c:v>222.3</c:v>
                </c:pt>
                <c:pt idx="4">
                  <c:v>222.23</c:v>
                </c:pt>
                <c:pt idx="5">
                  <c:v>225.64</c:v>
                </c:pt>
                <c:pt idx="6">
                  <c:v>228.69</c:v>
                </c:pt>
                <c:pt idx="7">
                  <c:v>228.31</c:v>
                </c:pt>
                <c:pt idx="8">
                  <c:v>227.59</c:v>
                </c:pt>
                <c:pt idx="9">
                  <c:v>227.44</c:v>
                </c:pt>
                <c:pt idx="10">
                  <c:v>228.33</c:v>
                </c:pt>
                <c:pt idx="11">
                  <c:v>227.89</c:v>
                </c:pt>
                <c:pt idx="12">
                  <c:v>226</c:v>
                </c:pt>
                <c:pt idx="13">
                  <c:v>226.11</c:v>
                </c:pt>
                <c:pt idx="14">
                  <c:v>226.3</c:v>
                </c:pt>
                <c:pt idx="15">
                  <c:v>226.52</c:v>
                </c:pt>
                <c:pt idx="16">
                  <c:v>226.8</c:v>
                </c:pt>
                <c:pt idx="17">
                  <c:v>226.73</c:v>
                </c:pt>
                <c:pt idx="18">
                  <c:v>227.66</c:v>
                </c:pt>
                <c:pt idx="19">
                  <c:v>228.42</c:v>
                </c:pt>
                <c:pt idx="20">
                  <c:v>228.85</c:v>
                </c:pt>
                <c:pt idx="21">
                  <c:v>227.98</c:v>
                </c:pt>
                <c:pt idx="22">
                  <c:v>228.1</c:v>
                </c:pt>
                <c:pt idx="23">
                  <c:v>227.16</c:v>
                </c:pt>
                <c:pt idx="24">
                  <c:v>227.29</c:v>
                </c:pt>
                <c:pt idx="25">
                  <c:v>232.1</c:v>
                </c:pt>
                <c:pt idx="26">
                  <c:v>230.72</c:v>
                </c:pt>
                <c:pt idx="27">
                  <c:v>230.35</c:v>
                </c:pt>
                <c:pt idx="28">
                  <c:v>228.46</c:v>
                </c:pt>
                <c:pt idx="29">
                  <c:v>227.78</c:v>
                </c:pt>
                <c:pt idx="30">
                  <c:v>227.91</c:v>
                </c:pt>
                <c:pt idx="31">
                  <c:v>227.88</c:v>
                </c:pt>
                <c:pt idx="32">
                  <c:v>228.33</c:v>
                </c:pt>
                <c:pt idx="33">
                  <c:v>228.29</c:v>
                </c:pt>
                <c:pt idx="34">
                  <c:v>227.76</c:v>
                </c:pt>
                <c:pt idx="35">
                  <c:v>227.76</c:v>
                </c:pt>
                <c:pt idx="36">
                  <c:v>228</c:v>
                </c:pt>
                <c:pt idx="37">
                  <c:v>227.73</c:v>
                </c:pt>
                <c:pt idx="38">
                  <c:v>228</c:v>
                </c:pt>
                <c:pt idx="39">
                  <c:v>230.15</c:v>
                </c:pt>
                <c:pt idx="40">
                  <c:v>230.15</c:v>
                </c:pt>
                <c:pt idx="41">
                  <c:v>230.01</c:v>
                </c:pt>
                <c:pt idx="42">
                  <c:v>227.77</c:v>
                </c:pt>
                <c:pt idx="43">
                  <c:v>227.72</c:v>
                </c:pt>
                <c:pt idx="44">
                  <c:v>228.79</c:v>
                </c:pt>
                <c:pt idx="45">
                  <c:v>227.11</c:v>
                </c:pt>
                <c:pt idx="46">
                  <c:v>227.72</c:v>
                </c:pt>
                <c:pt idx="47">
                  <c:v>227.62</c:v>
                </c:pt>
                <c:pt idx="48">
                  <c:v>227.54</c:v>
                </c:pt>
                <c:pt idx="49">
                  <c:v>228.55</c:v>
                </c:pt>
                <c:pt idx="50">
                  <c:v>229.32</c:v>
                </c:pt>
                <c:pt idx="51">
                  <c:v>229.65</c:v>
                </c:pt>
                <c:pt idx="52">
                  <c:v>228.17</c:v>
                </c:pt>
                <c:pt idx="53">
                  <c:v>228.13</c:v>
                </c:pt>
                <c:pt idx="54">
                  <c:v>228.67</c:v>
                </c:pt>
                <c:pt idx="55">
                  <c:v>230.33</c:v>
                </c:pt>
                <c:pt idx="56">
                  <c:v>230.39</c:v>
                </c:pt>
                <c:pt idx="57">
                  <c:v>230.39</c:v>
                </c:pt>
                <c:pt idx="58">
                  <c:v>229.84</c:v>
                </c:pt>
                <c:pt idx="59">
                  <c:v>229.72</c:v>
                </c:pt>
                <c:pt idx="60">
                  <c:v>229.69</c:v>
                </c:pt>
                <c:pt idx="61">
                  <c:v>230.28</c:v>
                </c:pt>
                <c:pt idx="62">
                  <c:v>228.63</c:v>
                </c:pt>
                <c:pt idx="63">
                  <c:v>228.89</c:v>
                </c:pt>
                <c:pt idx="64">
                  <c:v>228.7</c:v>
                </c:pt>
                <c:pt idx="65">
                  <c:v>228.94</c:v>
                </c:pt>
                <c:pt idx="66">
                  <c:v>229.37</c:v>
                </c:pt>
                <c:pt idx="67">
                  <c:v>229.22</c:v>
                </c:pt>
                <c:pt idx="68">
                  <c:v>228.97</c:v>
                </c:pt>
                <c:pt idx="69">
                  <c:v>229.69</c:v>
                </c:pt>
                <c:pt idx="70">
                  <c:v>230.87</c:v>
                </c:pt>
                <c:pt idx="71">
                  <c:v>229.98</c:v>
                </c:pt>
                <c:pt idx="72">
                  <c:v>230.05</c:v>
                </c:pt>
                <c:pt idx="73">
                  <c:v>231.19</c:v>
                </c:pt>
                <c:pt idx="74">
                  <c:v>232.25</c:v>
                </c:pt>
                <c:pt idx="75">
                  <c:v>233.2</c:v>
                </c:pt>
                <c:pt idx="76">
                  <c:v>234.98</c:v>
                </c:pt>
                <c:pt idx="77">
                  <c:v>234.87</c:v>
                </c:pt>
                <c:pt idx="78">
                  <c:v>235.81</c:v>
                </c:pt>
                <c:pt idx="79">
                  <c:v>237.98</c:v>
                </c:pt>
                <c:pt idx="80">
                  <c:v>237.21</c:v>
                </c:pt>
                <c:pt idx="81">
                  <c:v>236.62</c:v>
                </c:pt>
                <c:pt idx="82">
                  <c:v>237.16</c:v>
                </c:pt>
                <c:pt idx="83">
                  <c:v>238.83</c:v>
                </c:pt>
                <c:pt idx="84">
                  <c:v>243.68</c:v>
                </c:pt>
                <c:pt idx="85">
                  <c:v>246.51</c:v>
                </c:pt>
                <c:pt idx="86">
                  <c:v>253.13</c:v>
                </c:pt>
                <c:pt idx="87">
                  <c:v>260.12</c:v>
                </c:pt>
                <c:pt idx="88">
                  <c:v>272.14</c:v>
                </c:pt>
                <c:pt idx="89">
                  <c:v>265.85000000000002</c:v>
                </c:pt>
                <c:pt idx="90">
                  <c:v>257.8</c:v>
                </c:pt>
                <c:pt idx="91">
                  <c:v>257.83</c:v>
                </c:pt>
                <c:pt idx="92">
                  <c:v>257.87</c:v>
                </c:pt>
                <c:pt idx="93">
                  <c:v>258</c:v>
                </c:pt>
                <c:pt idx="94">
                  <c:v>257.83999999999997</c:v>
                </c:pt>
                <c:pt idx="95">
                  <c:v>265.02999999999997</c:v>
                </c:pt>
                <c:pt idx="96">
                  <c:v>263.93</c:v>
                </c:pt>
                <c:pt idx="97">
                  <c:v>262.68</c:v>
                </c:pt>
                <c:pt idx="98">
                  <c:v>262.23</c:v>
                </c:pt>
                <c:pt idx="99">
                  <c:v>263.62</c:v>
                </c:pt>
                <c:pt idx="100">
                  <c:v>264.14</c:v>
                </c:pt>
                <c:pt idx="101">
                  <c:v>262.95</c:v>
                </c:pt>
                <c:pt idx="102">
                  <c:v>262.64999999999998</c:v>
                </c:pt>
                <c:pt idx="103">
                  <c:v>262.3</c:v>
                </c:pt>
                <c:pt idx="104">
                  <c:v>266.24</c:v>
                </c:pt>
                <c:pt idx="105">
                  <c:v>264.88</c:v>
                </c:pt>
                <c:pt idx="106">
                  <c:v>265.82</c:v>
                </c:pt>
                <c:pt idx="107">
                  <c:v>265.13</c:v>
                </c:pt>
                <c:pt idx="108">
                  <c:v>271.69</c:v>
                </c:pt>
                <c:pt idx="109">
                  <c:v>272.32</c:v>
                </c:pt>
                <c:pt idx="110">
                  <c:v>273.45</c:v>
                </c:pt>
                <c:pt idx="111">
                  <c:v>270.32</c:v>
                </c:pt>
                <c:pt idx="112">
                  <c:v>268.41000000000003</c:v>
                </c:pt>
                <c:pt idx="113">
                  <c:v>269.43</c:v>
                </c:pt>
                <c:pt idx="114">
                  <c:v>272.32</c:v>
                </c:pt>
                <c:pt idx="115">
                  <c:v>276.29000000000002</c:v>
                </c:pt>
                <c:pt idx="116">
                  <c:v>283.81</c:v>
                </c:pt>
                <c:pt idx="117">
                  <c:v>285.38</c:v>
                </c:pt>
                <c:pt idx="118">
                  <c:v>284.38</c:v>
                </c:pt>
                <c:pt idx="119">
                  <c:v>284.89</c:v>
                </c:pt>
                <c:pt idx="120">
                  <c:v>284.89</c:v>
                </c:pt>
                <c:pt idx="121">
                  <c:v>283.91000000000003</c:v>
                </c:pt>
                <c:pt idx="122">
                  <c:v>284.81</c:v>
                </c:pt>
                <c:pt idx="123">
                  <c:v>282.43</c:v>
                </c:pt>
                <c:pt idx="124">
                  <c:v>284.05</c:v>
                </c:pt>
                <c:pt idx="125" formatCode="#,##0.00_);[Red]\(#,##0.00\)">
                  <c:v>286.41000000000003</c:v>
                </c:pt>
                <c:pt idx="126" formatCode="#,##0.00_);[Red]\(#,##0.00\)">
                  <c:v>286.62</c:v>
                </c:pt>
                <c:pt idx="127">
                  <c:v>285.73</c:v>
                </c:pt>
                <c:pt idx="128">
                  <c:v>284.88</c:v>
                </c:pt>
                <c:pt idx="129">
                  <c:v>279.7</c:v>
                </c:pt>
                <c:pt idx="130">
                  <c:v>279.60000000000002</c:v>
                </c:pt>
                <c:pt idx="131">
                  <c:v>279.33</c:v>
                </c:pt>
                <c:pt idx="132">
                  <c:v>278.22000000000003</c:v>
                </c:pt>
                <c:pt idx="133">
                  <c:v>280.24</c:v>
                </c:pt>
                <c:pt idx="134">
                  <c:v>280.19</c:v>
                </c:pt>
                <c:pt idx="135">
                  <c:v>279.66000000000003</c:v>
                </c:pt>
                <c:pt idx="136">
                  <c:v>280.24</c:v>
                </c:pt>
                <c:pt idx="137">
                  <c:v>278.89</c:v>
                </c:pt>
                <c:pt idx="138">
                  <c:v>278.54000000000002</c:v>
                </c:pt>
                <c:pt idx="139">
                  <c:v>278.49</c:v>
                </c:pt>
                <c:pt idx="140">
                  <c:v>278.36</c:v>
                </c:pt>
                <c:pt idx="141">
                  <c:v>277.69</c:v>
                </c:pt>
                <c:pt idx="142">
                  <c:v>276.61</c:v>
                </c:pt>
                <c:pt idx="143">
                  <c:v>276.51</c:v>
                </c:pt>
                <c:pt idx="144">
                  <c:v>276.60000000000002</c:v>
                </c:pt>
                <c:pt idx="145">
                  <c:v>276.27999999999997</c:v>
                </c:pt>
                <c:pt idx="146">
                  <c:v>276.99</c:v>
                </c:pt>
                <c:pt idx="147">
                  <c:v>276.83999999999997</c:v>
                </c:pt>
                <c:pt idx="148">
                  <c:v>277</c:v>
                </c:pt>
                <c:pt idx="149">
                  <c:v>277.06</c:v>
                </c:pt>
                <c:pt idx="150">
                  <c:v>277.06</c:v>
                </c:pt>
                <c:pt idx="151">
                  <c:v>273.77999999999997</c:v>
                </c:pt>
                <c:pt idx="152">
                  <c:v>274.01</c:v>
                </c:pt>
                <c:pt idx="153">
                  <c:v>274.22000000000003</c:v>
                </c:pt>
                <c:pt idx="154">
                  <c:v>274.63</c:v>
                </c:pt>
                <c:pt idx="155">
                  <c:v>275.79000000000002</c:v>
                </c:pt>
                <c:pt idx="156">
                  <c:v>276.63</c:v>
                </c:pt>
                <c:pt idx="157">
                  <c:v>277.58999999999997</c:v>
                </c:pt>
                <c:pt idx="158">
                  <c:v>277.73</c:v>
                </c:pt>
                <c:pt idx="159">
                  <c:v>277.02</c:v>
                </c:pt>
                <c:pt idx="160">
                  <c:v>276.32</c:v>
                </c:pt>
                <c:pt idx="161">
                  <c:v>275.83999999999997</c:v>
                </c:pt>
                <c:pt idx="162">
                  <c:v>276.26</c:v>
                </c:pt>
                <c:pt idx="163">
                  <c:v>277.66000000000003</c:v>
                </c:pt>
                <c:pt idx="164">
                  <c:v>277.92</c:v>
                </c:pt>
                <c:pt idx="165">
                  <c:v>278.67</c:v>
                </c:pt>
                <c:pt idx="166">
                  <c:v>279.39</c:v>
                </c:pt>
                <c:pt idx="167">
                  <c:v>280.06</c:v>
                </c:pt>
                <c:pt idx="168">
                  <c:v>279.51</c:v>
                </c:pt>
                <c:pt idx="169">
                  <c:v>279.7</c:v>
                </c:pt>
                <c:pt idx="170">
                  <c:v>280.13</c:v>
                </c:pt>
                <c:pt idx="171">
                  <c:v>280.08</c:v>
                </c:pt>
                <c:pt idx="172">
                  <c:v>280.27</c:v>
                </c:pt>
                <c:pt idx="173">
                  <c:v>280.06</c:v>
                </c:pt>
                <c:pt idx="174">
                  <c:v>280.08</c:v>
                </c:pt>
                <c:pt idx="175">
                  <c:v>283.63</c:v>
                </c:pt>
                <c:pt idx="176">
                  <c:v>280.52999999999997</c:v>
                </c:pt>
                <c:pt idx="177">
                  <c:v>281.70999999999998</c:v>
                </c:pt>
                <c:pt idx="178">
                  <c:v>281.42</c:v>
                </c:pt>
                <c:pt idx="179">
                  <c:v>285.51</c:v>
                </c:pt>
                <c:pt idx="180">
                  <c:v>285.86</c:v>
                </c:pt>
                <c:pt idx="181">
                  <c:v>285.8</c:v>
                </c:pt>
                <c:pt idx="182">
                  <c:v>286.17</c:v>
                </c:pt>
                <c:pt idx="183">
                  <c:v>285.33</c:v>
                </c:pt>
                <c:pt idx="184">
                  <c:v>285.86</c:v>
                </c:pt>
                <c:pt idx="185">
                  <c:v>285.95</c:v>
                </c:pt>
                <c:pt idx="186">
                  <c:v>287.60000000000002</c:v>
                </c:pt>
                <c:pt idx="187">
                  <c:v>290.91000000000003</c:v>
                </c:pt>
                <c:pt idx="188">
                  <c:v>292.38</c:v>
                </c:pt>
                <c:pt idx="189">
                  <c:v>293.23</c:v>
                </c:pt>
                <c:pt idx="190">
                  <c:v>293.69</c:v>
                </c:pt>
                <c:pt idx="191">
                  <c:v>292.51</c:v>
                </c:pt>
                <c:pt idx="192">
                  <c:v>292.24</c:v>
                </c:pt>
                <c:pt idx="193">
                  <c:v>292.55</c:v>
                </c:pt>
                <c:pt idx="194">
                  <c:v>294.11</c:v>
                </c:pt>
                <c:pt idx="195">
                  <c:v>294.83999999999997</c:v>
                </c:pt>
                <c:pt idx="196">
                  <c:v>295.20999999999998</c:v>
                </c:pt>
                <c:pt idx="197">
                  <c:v>296.22000000000003</c:v>
                </c:pt>
                <c:pt idx="198">
                  <c:v>296.02999999999997</c:v>
                </c:pt>
                <c:pt idx="199">
                  <c:v>295.93</c:v>
                </c:pt>
                <c:pt idx="200">
                  <c:v>296.58</c:v>
                </c:pt>
                <c:pt idx="201">
                  <c:v>298.37</c:v>
                </c:pt>
                <c:pt idx="202">
                  <c:v>298.32</c:v>
                </c:pt>
                <c:pt idx="203">
                  <c:v>298.82</c:v>
                </c:pt>
                <c:pt idx="204">
                  <c:v>303.95999999999998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6-4594-B079-39050648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358287"/>
        <c:axId val="1818362447"/>
      </c:lineChart>
      <c:dateAx>
        <c:axId val="1818358287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362447"/>
        <c:crosses val="autoZero"/>
        <c:auto val="1"/>
        <c:lblOffset val="100"/>
        <c:baseTimeUnit val="days"/>
        <c:majorUnit val="1"/>
        <c:majorTimeUnit val="months"/>
      </c:dateAx>
      <c:valAx>
        <c:axId val="1818362447"/>
        <c:scaling>
          <c:orientation val="minMax"/>
          <c:max val="320"/>
          <c:min val="20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358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Evolution</a:t>
            </a:r>
            <a:r>
              <a:rPr lang="en-US" sz="1200" b="1" baseline="0"/>
              <a:t> of SEMDEX &amp; SEMTRI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19-20'!$E$2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'FY 19-20'!$D$3:$D$254</c:f>
              <c:numCache>
                <c:formatCode>[$-409]d\-mmm\-yy;@</c:formatCode>
                <c:ptCount val="252"/>
                <c:pt idx="0">
                  <c:v>44378</c:v>
                </c:pt>
                <c:pt idx="1">
                  <c:v>44379</c:v>
                </c:pt>
                <c:pt idx="2">
                  <c:v>44382</c:v>
                </c:pt>
                <c:pt idx="3">
                  <c:v>44383</c:v>
                </c:pt>
                <c:pt idx="4">
                  <c:v>44384</c:v>
                </c:pt>
                <c:pt idx="5">
                  <c:v>44385</c:v>
                </c:pt>
                <c:pt idx="6">
                  <c:v>44386</c:v>
                </c:pt>
                <c:pt idx="7">
                  <c:v>44389</c:v>
                </c:pt>
                <c:pt idx="8">
                  <c:v>44390</c:v>
                </c:pt>
                <c:pt idx="9">
                  <c:v>44391</c:v>
                </c:pt>
                <c:pt idx="10">
                  <c:v>44392</c:v>
                </c:pt>
                <c:pt idx="11">
                  <c:v>44393</c:v>
                </c:pt>
                <c:pt idx="12">
                  <c:v>44396</c:v>
                </c:pt>
                <c:pt idx="13">
                  <c:v>44397</c:v>
                </c:pt>
                <c:pt idx="14">
                  <c:v>44398</c:v>
                </c:pt>
                <c:pt idx="15">
                  <c:v>44399</c:v>
                </c:pt>
                <c:pt idx="16">
                  <c:v>44400</c:v>
                </c:pt>
                <c:pt idx="17">
                  <c:v>44403</c:v>
                </c:pt>
                <c:pt idx="18">
                  <c:v>44404</c:v>
                </c:pt>
                <c:pt idx="19">
                  <c:v>44405</c:v>
                </c:pt>
                <c:pt idx="20">
                  <c:v>44406</c:v>
                </c:pt>
                <c:pt idx="21">
                  <c:v>44407</c:v>
                </c:pt>
                <c:pt idx="22">
                  <c:v>44410</c:v>
                </c:pt>
                <c:pt idx="23">
                  <c:v>44411</c:v>
                </c:pt>
                <c:pt idx="24">
                  <c:v>44412</c:v>
                </c:pt>
                <c:pt idx="25">
                  <c:v>44413</c:v>
                </c:pt>
                <c:pt idx="26">
                  <c:v>44414</c:v>
                </c:pt>
                <c:pt idx="27">
                  <c:v>44417</c:v>
                </c:pt>
                <c:pt idx="28">
                  <c:v>44418</c:v>
                </c:pt>
                <c:pt idx="29">
                  <c:v>44419</c:v>
                </c:pt>
                <c:pt idx="30">
                  <c:v>44420</c:v>
                </c:pt>
                <c:pt idx="31">
                  <c:v>44421</c:v>
                </c:pt>
                <c:pt idx="32">
                  <c:v>44424</c:v>
                </c:pt>
                <c:pt idx="33">
                  <c:v>44425</c:v>
                </c:pt>
                <c:pt idx="34">
                  <c:v>44426</c:v>
                </c:pt>
                <c:pt idx="35">
                  <c:v>44427</c:v>
                </c:pt>
                <c:pt idx="36">
                  <c:v>44428</c:v>
                </c:pt>
                <c:pt idx="37">
                  <c:v>44431</c:v>
                </c:pt>
                <c:pt idx="38">
                  <c:v>44432</c:v>
                </c:pt>
                <c:pt idx="39">
                  <c:v>44433</c:v>
                </c:pt>
                <c:pt idx="40">
                  <c:v>44434</c:v>
                </c:pt>
                <c:pt idx="41">
                  <c:v>44435</c:v>
                </c:pt>
                <c:pt idx="42">
                  <c:v>44438</c:v>
                </c:pt>
                <c:pt idx="43">
                  <c:v>44439</c:v>
                </c:pt>
                <c:pt idx="44">
                  <c:v>44440</c:v>
                </c:pt>
                <c:pt idx="45">
                  <c:v>44441</c:v>
                </c:pt>
                <c:pt idx="46">
                  <c:v>44442</c:v>
                </c:pt>
                <c:pt idx="47">
                  <c:v>44445</c:v>
                </c:pt>
                <c:pt idx="48">
                  <c:v>44446</c:v>
                </c:pt>
                <c:pt idx="49">
                  <c:v>44447</c:v>
                </c:pt>
                <c:pt idx="50">
                  <c:v>44448</c:v>
                </c:pt>
                <c:pt idx="51">
                  <c:v>44449</c:v>
                </c:pt>
                <c:pt idx="52">
                  <c:v>44452</c:v>
                </c:pt>
                <c:pt idx="53">
                  <c:v>44453</c:v>
                </c:pt>
                <c:pt idx="54">
                  <c:v>44454</c:v>
                </c:pt>
                <c:pt idx="55">
                  <c:v>44455</c:v>
                </c:pt>
                <c:pt idx="56">
                  <c:v>44456</c:v>
                </c:pt>
                <c:pt idx="57">
                  <c:v>44459</c:v>
                </c:pt>
                <c:pt idx="58">
                  <c:v>44460</c:v>
                </c:pt>
                <c:pt idx="59">
                  <c:v>44461</c:v>
                </c:pt>
                <c:pt idx="60">
                  <c:v>44462</c:v>
                </c:pt>
                <c:pt idx="61">
                  <c:v>44463</c:v>
                </c:pt>
                <c:pt idx="62">
                  <c:v>44466</c:v>
                </c:pt>
                <c:pt idx="63">
                  <c:v>44467</c:v>
                </c:pt>
                <c:pt idx="64">
                  <c:v>44468</c:v>
                </c:pt>
                <c:pt idx="65">
                  <c:v>44469</c:v>
                </c:pt>
                <c:pt idx="66">
                  <c:v>44470</c:v>
                </c:pt>
                <c:pt idx="67">
                  <c:v>44473</c:v>
                </c:pt>
                <c:pt idx="68">
                  <c:v>44474</c:v>
                </c:pt>
                <c:pt idx="69">
                  <c:v>44475</c:v>
                </c:pt>
                <c:pt idx="70">
                  <c:v>44476</c:v>
                </c:pt>
                <c:pt idx="71">
                  <c:v>44477</c:v>
                </c:pt>
                <c:pt idx="72">
                  <c:v>44480</c:v>
                </c:pt>
                <c:pt idx="73">
                  <c:v>44481</c:v>
                </c:pt>
                <c:pt idx="74">
                  <c:v>44482</c:v>
                </c:pt>
                <c:pt idx="75">
                  <c:v>44483</c:v>
                </c:pt>
                <c:pt idx="76">
                  <c:v>44484</c:v>
                </c:pt>
                <c:pt idx="77">
                  <c:v>44487</c:v>
                </c:pt>
                <c:pt idx="78">
                  <c:v>44488</c:v>
                </c:pt>
                <c:pt idx="79">
                  <c:v>44489</c:v>
                </c:pt>
                <c:pt idx="80">
                  <c:v>44490</c:v>
                </c:pt>
                <c:pt idx="81">
                  <c:v>44491</c:v>
                </c:pt>
                <c:pt idx="82">
                  <c:v>44494</c:v>
                </c:pt>
                <c:pt idx="83">
                  <c:v>44495</c:v>
                </c:pt>
                <c:pt idx="84">
                  <c:v>44496</c:v>
                </c:pt>
                <c:pt idx="85">
                  <c:v>44497</c:v>
                </c:pt>
                <c:pt idx="86">
                  <c:v>44498</c:v>
                </c:pt>
                <c:pt idx="87">
                  <c:v>44503</c:v>
                </c:pt>
                <c:pt idx="88">
                  <c:v>44505</c:v>
                </c:pt>
                <c:pt idx="89">
                  <c:v>44508</c:v>
                </c:pt>
                <c:pt idx="90">
                  <c:v>44509</c:v>
                </c:pt>
                <c:pt idx="91">
                  <c:v>44510</c:v>
                </c:pt>
                <c:pt idx="92">
                  <c:v>44511</c:v>
                </c:pt>
                <c:pt idx="93">
                  <c:v>44512</c:v>
                </c:pt>
                <c:pt idx="94">
                  <c:v>44515</c:v>
                </c:pt>
                <c:pt idx="95">
                  <c:v>44516</c:v>
                </c:pt>
                <c:pt idx="96">
                  <c:v>44517</c:v>
                </c:pt>
                <c:pt idx="97">
                  <c:v>44518</c:v>
                </c:pt>
                <c:pt idx="98">
                  <c:v>44519</c:v>
                </c:pt>
                <c:pt idx="99">
                  <c:v>44522</c:v>
                </c:pt>
                <c:pt idx="100">
                  <c:v>44523</c:v>
                </c:pt>
                <c:pt idx="101">
                  <c:v>44524</c:v>
                </c:pt>
                <c:pt idx="102">
                  <c:v>44525</c:v>
                </c:pt>
                <c:pt idx="103">
                  <c:v>44526</c:v>
                </c:pt>
                <c:pt idx="104">
                  <c:v>44529</c:v>
                </c:pt>
                <c:pt idx="105">
                  <c:v>44530</c:v>
                </c:pt>
                <c:pt idx="106">
                  <c:v>44531</c:v>
                </c:pt>
                <c:pt idx="107">
                  <c:v>44532</c:v>
                </c:pt>
                <c:pt idx="108">
                  <c:v>44533</c:v>
                </c:pt>
                <c:pt idx="109">
                  <c:v>44536</c:v>
                </c:pt>
                <c:pt idx="110">
                  <c:v>44537</c:v>
                </c:pt>
                <c:pt idx="111">
                  <c:v>44538</c:v>
                </c:pt>
                <c:pt idx="112">
                  <c:v>44539</c:v>
                </c:pt>
                <c:pt idx="113">
                  <c:v>44540</c:v>
                </c:pt>
                <c:pt idx="114">
                  <c:v>44543</c:v>
                </c:pt>
                <c:pt idx="115">
                  <c:v>44544</c:v>
                </c:pt>
                <c:pt idx="116">
                  <c:v>44545</c:v>
                </c:pt>
                <c:pt idx="117">
                  <c:v>44546</c:v>
                </c:pt>
                <c:pt idx="118">
                  <c:v>44547</c:v>
                </c:pt>
                <c:pt idx="119">
                  <c:v>44550</c:v>
                </c:pt>
                <c:pt idx="120">
                  <c:v>44551</c:v>
                </c:pt>
                <c:pt idx="121">
                  <c:v>44552</c:v>
                </c:pt>
                <c:pt idx="122">
                  <c:v>44553</c:v>
                </c:pt>
                <c:pt idx="123">
                  <c:v>44554</c:v>
                </c:pt>
                <c:pt idx="124">
                  <c:v>44557</c:v>
                </c:pt>
                <c:pt idx="125">
                  <c:v>44558</c:v>
                </c:pt>
                <c:pt idx="126">
                  <c:v>44559</c:v>
                </c:pt>
                <c:pt idx="127">
                  <c:v>44560</c:v>
                </c:pt>
                <c:pt idx="128">
                  <c:v>44561</c:v>
                </c:pt>
                <c:pt idx="129">
                  <c:v>44565</c:v>
                </c:pt>
                <c:pt idx="130">
                  <c:v>44566</c:v>
                </c:pt>
                <c:pt idx="131">
                  <c:v>44567</c:v>
                </c:pt>
                <c:pt idx="132">
                  <c:v>44568</c:v>
                </c:pt>
                <c:pt idx="133">
                  <c:v>44571</c:v>
                </c:pt>
                <c:pt idx="134">
                  <c:v>44572</c:v>
                </c:pt>
                <c:pt idx="135">
                  <c:v>44573</c:v>
                </c:pt>
                <c:pt idx="136">
                  <c:v>44574</c:v>
                </c:pt>
                <c:pt idx="137">
                  <c:v>44575</c:v>
                </c:pt>
                <c:pt idx="138">
                  <c:v>44578</c:v>
                </c:pt>
                <c:pt idx="139">
                  <c:v>44580</c:v>
                </c:pt>
                <c:pt idx="140">
                  <c:v>44581</c:v>
                </c:pt>
                <c:pt idx="141">
                  <c:v>44582</c:v>
                </c:pt>
                <c:pt idx="142">
                  <c:v>44585</c:v>
                </c:pt>
                <c:pt idx="143">
                  <c:v>44586</c:v>
                </c:pt>
                <c:pt idx="144">
                  <c:v>44587</c:v>
                </c:pt>
                <c:pt idx="145">
                  <c:v>44588</c:v>
                </c:pt>
                <c:pt idx="146">
                  <c:v>44589</c:v>
                </c:pt>
                <c:pt idx="147">
                  <c:v>44592</c:v>
                </c:pt>
                <c:pt idx="148">
                  <c:v>44595</c:v>
                </c:pt>
                <c:pt idx="149">
                  <c:v>44596</c:v>
                </c:pt>
                <c:pt idx="150">
                  <c:v>44599</c:v>
                </c:pt>
                <c:pt idx="151">
                  <c:v>44600</c:v>
                </c:pt>
                <c:pt idx="152">
                  <c:v>44601</c:v>
                </c:pt>
                <c:pt idx="153">
                  <c:v>44602</c:v>
                </c:pt>
                <c:pt idx="154">
                  <c:v>44603</c:v>
                </c:pt>
                <c:pt idx="155">
                  <c:v>44606</c:v>
                </c:pt>
                <c:pt idx="156">
                  <c:v>44607</c:v>
                </c:pt>
                <c:pt idx="157">
                  <c:v>44608</c:v>
                </c:pt>
                <c:pt idx="158">
                  <c:v>44609</c:v>
                </c:pt>
                <c:pt idx="159">
                  <c:v>44610</c:v>
                </c:pt>
                <c:pt idx="160">
                  <c:v>44613</c:v>
                </c:pt>
                <c:pt idx="161">
                  <c:v>44614</c:v>
                </c:pt>
                <c:pt idx="162">
                  <c:v>44615</c:v>
                </c:pt>
                <c:pt idx="163">
                  <c:v>44616</c:v>
                </c:pt>
                <c:pt idx="164">
                  <c:v>44617</c:v>
                </c:pt>
                <c:pt idx="165">
                  <c:v>44620</c:v>
                </c:pt>
                <c:pt idx="166">
                  <c:v>44622</c:v>
                </c:pt>
                <c:pt idx="167">
                  <c:v>44623</c:v>
                </c:pt>
                <c:pt idx="168">
                  <c:v>44624</c:v>
                </c:pt>
                <c:pt idx="169">
                  <c:v>44627</c:v>
                </c:pt>
                <c:pt idx="170">
                  <c:v>44628</c:v>
                </c:pt>
                <c:pt idx="171">
                  <c:v>44629</c:v>
                </c:pt>
                <c:pt idx="172">
                  <c:v>44630</c:v>
                </c:pt>
                <c:pt idx="173">
                  <c:v>44631</c:v>
                </c:pt>
                <c:pt idx="174">
                  <c:v>44634</c:v>
                </c:pt>
                <c:pt idx="175">
                  <c:v>44635</c:v>
                </c:pt>
                <c:pt idx="176">
                  <c:v>44636</c:v>
                </c:pt>
                <c:pt idx="177">
                  <c:v>44637</c:v>
                </c:pt>
                <c:pt idx="178">
                  <c:v>44638</c:v>
                </c:pt>
                <c:pt idx="179">
                  <c:v>44641</c:v>
                </c:pt>
                <c:pt idx="180">
                  <c:v>44642</c:v>
                </c:pt>
                <c:pt idx="181">
                  <c:v>44643</c:v>
                </c:pt>
                <c:pt idx="182">
                  <c:v>44644</c:v>
                </c:pt>
                <c:pt idx="183">
                  <c:v>44645</c:v>
                </c:pt>
                <c:pt idx="184">
                  <c:v>44648</c:v>
                </c:pt>
                <c:pt idx="185">
                  <c:v>44649</c:v>
                </c:pt>
                <c:pt idx="186">
                  <c:v>44650</c:v>
                </c:pt>
                <c:pt idx="187">
                  <c:v>44651</c:v>
                </c:pt>
                <c:pt idx="188">
                  <c:v>44652</c:v>
                </c:pt>
                <c:pt idx="189">
                  <c:v>44655</c:v>
                </c:pt>
                <c:pt idx="190">
                  <c:v>44656</c:v>
                </c:pt>
                <c:pt idx="191">
                  <c:v>44657</c:v>
                </c:pt>
                <c:pt idx="192">
                  <c:v>44658</c:v>
                </c:pt>
                <c:pt idx="193">
                  <c:v>44659</c:v>
                </c:pt>
                <c:pt idx="194">
                  <c:v>44662</c:v>
                </c:pt>
                <c:pt idx="195">
                  <c:v>44663</c:v>
                </c:pt>
                <c:pt idx="196">
                  <c:v>44664</c:v>
                </c:pt>
                <c:pt idx="197">
                  <c:v>44665</c:v>
                </c:pt>
                <c:pt idx="198">
                  <c:v>44666</c:v>
                </c:pt>
                <c:pt idx="199">
                  <c:v>44669</c:v>
                </c:pt>
                <c:pt idx="200">
                  <c:v>44670</c:v>
                </c:pt>
                <c:pt idx="201">
                  <c:v>44671</c:v>
                </c:pt>
                <c:pt idx="202">
                  <c:v>44672</c:v>
                </c:pt>
                <c:pt idx="203">
                  <c:v>44673</c:v>
                </c:pt>
                <c:pt idx="204">
                  <c:v>44676</c:v>
                </c:pt>
                <c:pt idx="205">
                  <c:v>44677</c:v>
                </c:pt>
                <c:pt idx="206">
                  <c:v>44678</c:v>
                </c:pt>
                <c:pt idx="207">
                  <c:v>44679</c:v>
                </c:pt>
                <c:pt idx="208">
                  <c:v>44680</c:v>
                </c:pt>
                <c:pt idx="209">
                  <c:v>44683</c:v>
                </c:pt>
                <c:pt idx="210">
                  <c:v>44685</c:v>
                </c:pt>
                <c:pt idx="211">
                  <c:v>44686</c:v>
                </c:pt>
                <c:pt idx="212">
                  <c:v>44687</c:v>
                </c:pt>
                <c:pt idx="213">
                  <c:v>44690</c:v>
                </c:pt>
                <c:pt idx="214">
                  <c:v>44691</c:v>
                </c:pt>
                <c:pt idx="215">
                  <c:v>44692</c:v>
                </c:pt>
                <c:pt idx="216">
                  <c:v>44693</c:v>
                </c:pt>
                <c:pt idx="217">
                  <c:v>44694</c:v>
                </c:pt>
                <c:pt idx="218">
                  <c:v>44697</c:v>
                </c:pt>
                <c:pt idx="219">
                  <c:v>44698</c:v>
                </c:pt>
                <c:pt idx="220">
                  <c:v>44699</c:v>
                </c:pt>
                <c:pt idx="221">
                  <c:v>44700</c:v>
                </c:pt>
                <c:pt idx="222">
                  <c:v>44701</c:v>
                </c:pt>
                <c:pt idx="223">
                  <c:v>44704</c:v>
                </c:pt>
                <c:pt idx="224">
                  <c:v>44705</c:v>
                </c:pt>
                <c:pt idx="225">
                  <c:v>44706</c:v>
                </c:pt>
                <c:pt idx="226">
                  <c:v>44707</c:v>
                </c:pt>
                <c:pt idx="227">
                  <c:v>44708</c:v>
                </c:pt>
                <c:pt idx="228">
                  <c:v>44711</c:v>
                </c:pt>
                <c:pt idx="229">
                  <c:v>44712</c:v>
                </c:pt>
                <c:pt idx="230">
                  <c:v>44713</c:v>
                </c:pt>
                <c:pt idx="231">
                  <c:v>44714</c:v>
                </c:pt>
                <c:pt idx="232">
                  <c:v>44715</c:v>
                </c:pt>
                <c:pt idx="233">
                  <c:v>44718</c:v>
                </c:pt>
                <c:pt idx="234">
                  <c:v>44719</c:v>
                </c:pt>
                <c:pt idx="235">
                  <c:v>44720</c:v>
                </c:pt>
                <c:pt idx="236">
                  <c:v>44721</c:v>
                </c:pt>
                <c:pt idx="237">
                  <c:v>44722</c:v>
                </c:pt>
                <c:pt idx="238">
                  <c:v>44725</c:v>
                </c:pt>
                <c:pt idx="239">
                  <c:v>44726</c:v>
                </c:pt>
                <c:pt idx="240">
                  <c:v>44727</c:v>
                </c:pt>
                <c:pt idx="241">
                  <c:v>44728</c:v>
                </c:pt>
                <c:pt idx="242">
                  <c:v>44729</c:v>
                </c:pt>
                <c:pt idx="243">
                  <c:v>44732</c:v>
                </c:pt>
                <c:pt idx="244">
                  <c:v>44733</c:v>
                </c:pt>
                <c:pt idx="245">
                  <c:v>44734</c:v>
                </c:pt>
                <c:pt idx="246">
                  <c:v>44735</c:v>
                </c:pt>
                <c:pt idx="247">
                  <c:v>44736</c:v>
                </c:pt>
                <c:pt idx="248">
                  <c:v>44739</c:v>
                </c:pt>
                <c:pt idx="249">
                  <c:v>44740</c:v>
                </c:pt>
                <c:pt idx="250">
                  <c:v>44741</c:v>
                </c:pt>
                <c:pt idx="251">
                  <c:v>44742</c:v>
                </c:pt>
              </c:numCache>
            </c:numRef>
          </c:cat>
          <c:val>
            <c:numRef>
              <c:f>'FY 19-20'!$E$3:$E$254</c:f>
              <c:numCache>
                <c:formatCode>_(* #,##0.00_);_(* \(#,##0.00\);_(* "-"??_);_(@_)</c:formatCode>
                <c:ptCount val="252"/>
                <c:pt idx="0">
                  <c:v>1873.57</c:v>
                </c:pt>
                <c:pt idx="1">
                  <c:v>1888.6</c:v>
                </c:pt>
                <c:pt idx="2">
                  <c:v>1894.04</c:v>
                </c:pt>
                <c:pt idx="3">
                  <c:v>1907.8</c:v>
                </c:pt>
                <c:pt idx="4">
                  <c:v>1930.02</c:v>
                </c:pt>
                <c:pt idx="5">
                  <c:v>1943.36</c:v>
                </c:pt>
                <c:pt idx="6">
                  <c:v>1963.16</c:v>
                </c:pt>
                <c:pt idx="7">
                  <c:v>1968.31</c:v>
                </c:pt>
                <c:pt idx="8">
                  <c:v>1980.69</c:v>
                </c:pt>
                <c:pt idx="9">
                  <c:v>1985.96</c:v>
                </c:pt>
                <c:pt idx="10">
                  <c:v>1985.52</c:v>
                </c:pt>
                <c:pt idx="11">
                  <c:v>1974.91</c:v>
                </c:pt>
                <c:pt idx="12">
                  <c:v>1955.92</c:v>
                </c:pt>
                <c:pt idx="13">
                  <c:v>1904.36</c:v>
                </c:pt>
                <c:pt idx="14">
                  <c:v>1919.13</c:v>
                </c:pt>
                <c:pt idx="15">
                  <c:v>1920.8</c:v>
                </c:pt>
                <c:pt idx="16">
                  <c:v>1921.06</c:v>
                </c:pt>
                <c:pt idx="17">
                  <c:v>1919.14</c:v>
                </c:pt>
                <c:pt idx="18">
                  <c:v>1912.19</c:v>
                </c:pt>
                <c:pt idx="19">
                  <c:v>1916.75</c:v>
                </c:pt>
                <c:pt idx="20">
                  <c:v>1927.49</c:v>
                </c:pt>
                <c:pt idx="21">
                  <c:v>1916.62</c:v>
                </c:pt>
                <c:pt idx="22">
                  <c:v>1914.57</c:v>
                </c:pt>
                <c:pt idx="23">
                  <c:v>1916.64</c:v>
                </c:pt>
                <c:pt idx="24">
                  <c:v>1912.88</c:v>
                </c:pt>
                <c:pt idx="25">
                  <c:v>1919.46</c:v>
                </c:pt>
                <c:pt idx="26">
                  <c:v>1918.45</c:v>
                </c:pt>
                <c:pt idx="27">
                  <c:v>1917.96</c:v>
                </c:pt>
                <c:pt idx="28">
                  <c:v>1927.47</c:v>
                </c:pt>
                <c:pt idx="29">
                  <c:v>1929.78</c:v>
                </c:pt>
                <c:pt idx="30">
                  <c:v>1926.25</c:v>
                </c:pt>
                <c:pt idx="31">
                  <c:v>1940.05</c:v>
                </c:pt>
                <c:pt idx="32">
                  <c:v>1946.05</c:v>
                </c:pt>
                <c:pt idx="33">
                  <c:v>1960.78</c:v>
                </c:pt>
                <c:pt idx="34">
                  <c:v>1971.12</c:v>
                </c:pt>
                <c:pt idx="35">
                  <c:v>1969.93</c:v>
                </c:pt>
                <c:pt idx="36">
                  <c:v>1971.94</c:v>
                </c:pt>
                <c:pt idx="37">
                  <c:v>1971.02</c:v>
                </c:pt>
                <c:pt idx="38">
                  <c:v>1970.32</c:v>
                </c:pt>
                <c:pt idx="39">
                  <c:v>1963.59</c:v>
                </c:pt>
                <c:pt idx="40">
                  <c:v>1963.46</c:v>
                </c:pt>
                <c:pt idx="41">
                  <c:v>1958.45</c:v>
                </c:pt>
                <c:pt idx="42">
                  <c:v>1959.6</c:v>
                </c:pt>
                <c:pt idx="43">
                  <c:v>1953.3</c:v>
                </c:pt>
                <c:pt idx="44">
                  <c:v>1955.39</c:v>
                </c:pt>
                <c:pt idx="45">
                  <c:v>1956.79</c:v>
                </c:pt>
                <c:pt idx="46">
                  <c:v>1953.14</c:v>
                </c:pt>
                <c:pt idx="47">
                  <c:v>1952.09</c:v>
                </c:pt>
                <c:pt idx="48">
                  <c:v>1953.8</c:v>
                </c:pt>
                <c:pt idx="49">
                  <c:v>1946.3</c:v>
                </c:pt>
                <c:pt idx="50">
                  <c:v>1946.7</c:v>
                </c:pt>
                <c:pt idx="51">
                  <c:v>1956.81</c:v>
                </c:pt>
                <c:pt idx="52">
                  <c:v>1956.13</c:v>
                </c:pt>
                <c:pt idx="53">
                  <c:v>1954.96</c:v>
                </c:pt>
                <c:pt idx="54">
                  <c:v>1953.14</c:v>
                </c:pt>
                <c:pt idx="55">
                  <c:v>1960.31</c:v>
                </c:pt>
                <c:pt idx="56">
                  <c:v>1963.07</c:v>
                </c:pt>
                <c:pt idx="57">
                  <c:v>1963.36</c:v>
                </c:pt>
                <c:pt idx="58">
                  <c:v>1964.58</c:v>
                </c:pt>
                <c:pt idx="59">
                  <c:v>1966.52</c:v>
                </c:pt>
                <c:pt idx="60">
                  <c:v>1984.45</c:v>
                </c:pt>
                <c:pt idx="61">
                  <c:v>1985.21</c:v>
                </c:pt>
                <c:pt idx="62">
                  <c:v>1978.79</c:v>
                </c:pt>
                <c:pt idx="63">
                  <c:v>1979.09</c:v>
                </c:pt>
                <c:pt idx="64">
                  <c:v>2008.17</c:v>
                </c:pt>
                <c:pt idx="65">
                  <c:v>2010.58</c:v>
                </c:pt>
                <c:pt idx="66">
                  <c:v>2021.41</c:v>
                </c:pt>
                <c:pt idx="67">
                  <c:v>2029.32</c:v>
                </c:pt>
                <c:pt idx="68">
                  <c:v>2036.74</c:v>
                </c:pt>
                <c:pt idx="69">
                  <c:v>2061.34</c:v>
                </c:pt>
                <c:pt idx="70">
                  <c:v>2081.5700000000002</c:v>
                </c:pt>
                <c:pt idx="71">
                  <c:v>2082.9699999999998</c:v>
                </c:pt>
                <c:pt idx="72">
                  <c:v>2075.79</c:v>
                </c:pt>
                <c:pt idx="73">
                  <c:v>2078.4899999999998</c:v>
                </c:pt>
                <c:pt idx="74">
                  <c:v>2080.66</c:v>
                </c:pt>
                <c:pt idx="75">
                  <c:v>2082.66</c:v>
                </c:pt>
                <c:pt idx="76">
                  <c:v>2085.31</c:v>
                </c:pt>
                <c:pt idx="77">
                  <c:v>2083.6</c:v>
                </c:pt>
                <c:pt idx="78">
                  <c:v>2089.8200000000002</c:v>
                </c:pt>
                <c:pt idx="79">
                  <c:v>2090.59</c:v>
                </c:pt>
                <c:pt idx="80">
                  <c:v>2094.23</c:v>
                </c:pt>
                <c:pt idx="81">
                  <c:v>2110.98</c:v>
                </c:pt>
                <c:pt idx="82">
                  <c:v>2111.9</c:v>
                </c:pt>
                <c:pt idx="83">
                  <c:v>2117.91</c:v>
                </c:pt>
                <c:pt idx="84">
                  <c:v>2122.27</c:v>
                </c:pt>
                <c:pt idx="85">
                  <c:v>2124.66</c:v>
                </c:pt>
                <c:pt idx="86">
                  <c:v>2123.8000000000002</c:v>
                </c:pt>
                <c:pt idx="87">
                  <c:v>2110.63</c:v>
                </c:pt>
                <c:pt idx="88">
                  <c:v>2114.62</c:v>
                </c:pt>
                <c:pt idx="89">
                  <c:v>2119.13</c:v>
                </c:pt>
                <c:pt idx="90">
                  <c:v>2119.98</c:v>
                </c:pt>
                <c:pt idx="91">
                  <c:v>2115.17</c:v>
                </c:pt>
                <c:pt idx="92">
                  <c:v>2096.35</c:v>
                </c:pt>
                <c:pt idx="93">
                  <c:v>2104.0500000000002</c:v>
                </c:pt>
                <c:pt idx="94">
                  <c:v>2134.69</c:v>
                </c:pt>
                <c:pt idx="95">
                  <c:v>2149.06</c:v>
                </c:pt>
                <c:pt idx="96">
                  <c:v>2145.42</c:v>
                </c:pt>
                <c:pt idx="97">
                  <c:v>2143.37</c:v>
                </c:pt>
                <c:pt idx="98">
                  <c:v>2145.2600000000002</c:v>
                </c:pt>
                <c:pt idx="99">
                  <c:v>2110.2600000000002</c:v>
                </c:pt>
                <c:pt idx="100">
                  <c:v>2112.2800000000002</c:v>
                </c:pt>
                <c:pt idx="101">
                  <c:v>2107.85</c:v>
                </c:pt>
                <c:pt idx="102">
                  <c:v>2097.0700000000002</c:v>
                </c:pt>
                <c:pt idx="103">
                  <c:v>2075.35</c:v>
                </c:pt>
                <c:pt idx="104">
                  <c:v>2019.36</c:v>
                </c:pt>
                <c:pt idx="105">
                  <c:v>2010.67</c:v>
                </c:pt>
                <c:pt idx="106">
                  <c:v>2027.31</c:v>
                </c:pt>
                <c:pt idx="107">
                  <c:v>2007.58</c:v>
                </c:pt>
                <c:pt idx="108">
                  <c:v>2009.2</c:v>
                </c:pt>
                <c:pt idx="109">
                  <c:v>2024.49</c:v>
                </c:pt>
                <c:pt idx="110">
                  <c:v>2039.19</c:v>
                </c:pt>
                <c:pt idx="111">
                  <c:v>2077.7600000000002</c:v>
                </c:pt>
                <c:pt idx="112">
                  <c:v>2079.88</c:v>
                </c:pt>
                <c:pt idx="113">
                  <c:v>2080.1799999999998</c:v>
                </c:pt>
                <c:pt idx="114">
                  <c:v>2079.31</c:v>
                </c:pt>
                <c:pt idx="115">
                  <c:v>2072.9299999999998</c:v>
                </c:pt>
                <c:pt idx="116">
                  <c:v>2067.89</c:v>
                </c:pt>
                <c:pt idx="117">
                  <c:v>2071.2800000000002</c:v>
                </c:pt>
                <c:pt idx="118">
                  <c:v>2064.35</c:v>
                </c:pt>
                <c:pt idx="119">
                  <c:v>2060.5100000000002</c:v>
                </c:pt>
                <c:pt idx="120">
                  <c:v>2058.39</c:v>
                </c:pt>
                <c:pt idx="121">
                  <c:v>2067</c:v>
                </c:pt>
                <c:pt idx="122">
                  <c:v>2067.4699999999998</c:v>
                </c:pt>
                <c:pt idx="123">
                  <c:v>2077.2600000000002</c:v>
                </c:pt>
                <c:pt idx="124">
                  <c:v>2086.29</c:v>
                </c:pt>
                <c:pt idx="125">
                  <c:v>2089.71</c:v>
                </c:pt>
                <c:pt idx="126">
                  <c:v>2099.21</c:v>
                </c:pt>
                <c:pt idx="127">
                  <c:v>2098.2800000000002</c:v>
                </c:pt>
                <c:pt idx="128">
                  <c:v>2097.89</c:v>
                </c:pt>
                <c:pt idx="129">
                  <c:v>2099.13</c:v>
                </c:pt>
                <c:pt idx="130">
                  <c:v>2103.38</c:v>
                </c:pt>
                <c:pt idx="131">
                  <c:v>2103.56</c:v>
                </c:pt>
                <c:pt idx="132">
                  <c:v>2107.58</c:v>
                </c:pt>
                <c:pt idx="133">
                  <c:v>2112.86</c:v>
                </c:pt>
                <c:pt idx="134">
                  <c:v>2112.81</c:v>
                </c:pt>
                <c:pt idx="135">
                  <c:v>2119.06</c:v>
                </c:pt>
                <c:pt idx="136">
                  <c:v>2130.71</c:v>
                </c:pt>
                <c:pt idx="137">
                  <c:v>2131.29</c:v>
                </c:pt>
                <c:pt idx="138">
                  <c:v>2132.19</c:v>
                </c:pt>
                <c:pt idx="139">
                  <c:v>2135.16</c:v>
                </c:pt>
                <c:pt idx="140">
                  <c:v>2136.8000000000002</c:v>
                </c:pt>
                <c:pt idx="141">
                  <c:v>2136.98</c:v>
                </c:pt>
                <c:pt idx="142">
                  <c:v>2134.7800000000002</c:v>
                </c:pt>
                <c:pt idx="143">
                  <c:v>2130.4</c:v>
                </c:pt>
                <c:pt idx="144">
                  <c:v>2129.3200000000002</c:v>
                </c:pt>
                <c:pt idx="145">
                  <c:v>2131.9899999999998</c:v>
                </c:pt>
                <c:pt idx="146">
                  <c:v>2134.6</c:v>
                </c:pt>
                <c:pt idx="147">
                  <c:v>2136.5500000000002</c:v>
                </c:pt>
                <c:pt idx="148">
                  <c:v>2132.0500000000002</c:v>
                </c:pt>
                <c:pt idx="149">
                  <c:v>2133.06</c:v>
                </c:pt>
                <c:pt idx="150">
                  <c:v>2141.17</c:v>
                </c:pt>
                <c:pt idx="151">
                  <c:v>2141.73</c:v>
                </c:pt>
                <c:pt idx="152">
                  <c:v>2145.6799999999998</c:v>
                </c:pt>
                <c:pt idx="153">
                  <c:v>2153.91</c:v>
                </c:pt>
                <c:pt idx="154">
                  <c:v>2154.65</c:v>
                </c:pt>
                <c:pt idx="155">
                  <c:v>2165.38</c:v>
                </c:pt>
                <c:pt idx="156">
                  <c:v>2167.5300000000002</c:v>
                </c:pt>
                <c:pt idx="157">
                  <c:v>2186.7600000000002</c:v>
                </c:pt>
                <c:pt idx="158">
                  <c:v>2182.9899999999998</c:v>
                </c:pt>
                <c:pt idx="159">
                  <c:v>2189.4899999999998</c:v>
                </c:pt>
                <c:pt idx="160">
                  <c:v>2195.2600000000002</c:v>
                </c:pt>
                <c:pt idx="161">
                  <c:v>2189.85</c:v>
                </c:pt>
                <c:pt idx="162">
                  <c:v>2189.08</c:v>
                </c:pt>
                <c:pt idx="163">
                  <c:v>2163.71</c:v>
                </c:pt>
                <c:pt idx="164">
                  <c:v>2162.84</c:v>
                </c:pt>
                <c:pt idx="165">
                  <c:v>2159.4899999999998</c:v>
                </c:pt>
                <c:pt idx="166">
                  <c:v>2157.94</c:v>
                </c:pt>
                <c:pt idx="167">
                  <c:v>2155.35</c:v>
                </c:pt>
                <c:pt idx="168">
                  <c:v>2151.41</c:v>
                </c:pt>
                <c:pt idx="169">
                  <c:v>2125.5300000000002</c:v>
                </c:pt>
                <c:pt idx="170">
                  <c:v>2121.36</c:v>
                </c:pt>
                <c:pt idx="171">
                  <c:v>2116.54</c:v>
                </c:pt>
                <c:pt idx="172">
                  <c:v>2128.42</c:v>
                </c:pt>
                <c:pt idx="173">
                  <c:v>2124.21</c:v>
                </c:pt>
                <c:pt idx="174">
                  <c:v>2122.48</c:v>
                </c:pt>
                <c:pt idx="175">
                  <c:v>2114.0300000000002</c:v>
                </c:pt>
                <c:pt idx="176">
                  <c:v>2112.27</c:v>
                </c:pt>
                <c:pt idx="177">
                  <c:v>2123.0500000000002</c:v>
                </c:pt>
                <c:pt idx="178">
                  <c:v>2126.89</c:v>
                </c:pt>
                <c:pt idx="179">
                  <c:v>2136.59</c:v>
                </c:pt>
                <c:pt idx="180">
                  <c:v>2141.59</c:v>
                </c:pt>
                <c:pt idx="181">
                  <c:v>2149.88</c:v>
                </c:pt>
                <c:pt idx="182">
                  <c:v>2144.56</c:v>
                </c:pt>
                <c:pt idx="183">
                  <c:v>2148.63</c:v>
                </c:pt>
                <c:pt idx="184">
                  <c:v>2155.3000000000002</c:v>
                </c:pt>
                <c:pt idx="185">
                  <c:v>2164.75</c:v>
                </c:pt>
                <c:pt idx="186">
                  <c:v>2181.73</c:v>
                </c:pt>
                <c:pt idx="187">
                  <c:v>2198.4499999999998</c:v>
                </c:pt>
                <c:pt idx="188">
                  <c:v>2203.9699999999998</c:v>
                </c:pt>
                <c:pt idx="189">
                  <c:v>2208.6799999999998</c:v>
                </c:pt>
                <c:pt idx="190">
                  <c:v>2213.94</c:v>
                </c:pt>
                <c:pt idx="191">
                  <c:v>2209.59</c:v>
                </c:pt>
                <c:pt idx="192">
                  <c:v>2208.4699999999998</c:v>
                </c:pt>
                <c:pt idx="193">
                  <c:v>2209.67</c:v>
                </c:pt>
                <c:pt idx="194">
                  <c:v>2211.13</c:v>
                </c:pt>
                <c:pt idx="195">
                  <c:v>2213.5300000000002</c:v>
                </c:pt>
                <c:pt idx="196">
                  <c:v>2216.9699999999998</c:v>
                </c:pt>
                <c:pt idx="197">
                  <c:v>2224.9499999999998</c:v>
                </c:pt>
                <c:pt idx="198">
                  <c:v>2234.0100000000002</c:v>
                </c:pt>
                <c:pt idx="199">
                  <c:v>2235.62</c:v>
                </c:pt>
                <c:pt idx="200">
                  <c:v>2238.35</c:v>
                </c:pt>
                <c:pt idx="201">
                  <c:v>2239.5100000000002</c:v>
                </c:pt>
                <c:pt idx="202">
                  <c:v>2245.54</c:v>
                </c:pt>
                <c:pt idx="203">
                  <c:v>2252.9</c:v>
                </c:pt>
                <c:pt idx="204">
                  <c:v>2260.4499999999998</c:v>
                </c:pt>
                <c:pt idx="205">
                  <c:v>2267.0100000000002</c:v>
                </c:pt>
                <c:pt idx="206">
                  <c:v>2275.64</c:v>
                </c:pt>
                <c:pt idx="207">
                  <c:v>2283.84</c:v>
                </c:pt>
                <c:pt idx="208">
                  <c:v>2289.7600000000002</c:v>
                </c:pt>
                <c:pt idx="209">
                  <c:v>2297.35</c:v>
                </c:pt>
                <c:pt idx="210">
                  <c:v>2304.13</c:v>
                </c:pt>
                <c:pt idx="211">
                  <c:v>2291.79</c:v>
                </c:pt>
                <c:pt idx="212">
                  <c:v>2275.73</c:v>
                </c:pt>
                <c:pt idx="213">
                  <c:v>2266.2399999999998</c:v>
                </c:pt>
                <c:pt idx="214">
                  <c:v>2262.7600000000002</c:v>
                </c:pt>
                <c:pt idx="215">
                  <c:v>2259.89</c:v>
                </c:pt>
                <c:pt idx="216">
                  <c:v>2250.31</c:v>
                </c:pt>
                <c:pt idx="217">
                  <c:v>2246.41</c:v>
                </c:pt>
                <c:pt idx="218">
                  <c:v>2242.62</c:v>
                </c:pt>
                <c:pt idx="219">
                  <c:v>2246.35</c:v>
                </c:pt>
                <c:pt idx="220">
                  <c:v>2242.4499999999998</c:v>
                </c:pt>
                <c:pt idx="221">
                  <c:v>2234.3200000000002</c:v>
                </c:pt>
                <c:pt idx="222">
                  <c:v>2228.84</c:v>
                </c:pt>
                <c:pt idx="223">
                  <c:v>2231.1799999999998</c:v>
                </c:pt>
                <c:pt idx="224">
                  <c:v>2227.77</c:v>
                </c:pt>
                <c:pt idx="225">
                  <c:v>2214.48</c:v>
                </c:pt>
                <c:pt idx="226">
                  <c:v>2204.15</c:v>
                </c:pt>
                <c:pt idx="227">
                  <c:v>2197.12</c:v>
                </c:pt>
                <c:pt idx="228">
                  <c:v>2191.83</c:v>
                </c:pt>
                <c:pt idx="229">
                  <c:v>2187.7800000000002</c:v>
                </c:pt>
                <c:pt idx="230">
                  <c:v>2188.58</c:v>
                </c:pt>
                <c:pt idx="231">
                  <c:v>2186.7399999999998</c:v>
                </c:pt>
                <c:pt idx="232">
                  <c:v>2187.7399999999998</c:v>
                </c:pt>
                <c:pt idx="233">
                  <c:v>2184.04</c:v>
                </c:pt>
                <c:pt idx="234">
                  <c:v>2183.02</c:v>
                </c:pt>
                <c:pt idx="235">
                  <c:v>2173.5300000000002</c:v>
                </c:pt>
                <c:pt idx="236">
                  <c:v>2183.4299999999998</c:v>
                </c:pt>
                <c:pt idx="237">
                  <c:v>2193.4</c:v>
                </c:pt>
                <c:pt idx="238">
                  <c:v>2194.3200000000002</c:v>
                </c:pt>
                <c:pt idx="239">
                  <c:v>2186.9299999999998</c:v>
                </c:pt>
                <c:pt idx="240">
                  <c:v>2178.46</c:v>
                </c:pt>
                <c:pt idx="241">
                  <c:v>2172.5300000000002</c:v>
                </c:pt>
                <c:pt idx="242">
                  <c:v>2167.09</c:v>
                </c:pt>
                <c:pt idx="243">
                  <c:v>2158.71</c:v>
                </c:pt>
                <c:pt idx="244">
                  <c:v>2158.02</c:v>
                </c:pt>
                <c:pt idx="245">
                  <c:v>2150.29</c:v>
                </c:pt>
                <c:pt idx="246">
                  <c:v>2146.75</c:v>
                </c:pt>
                <c:pt idx="247">
                  <c:v>2144.23</c:v>
                </c:pt>
                <c:pt idx="248">
                  <c:v>2136.1</c:v>
                </c:pt>
                <c:pt idx="249">
                  <c:v>2132.1</c:v>
                </c:pt>
                <c:pt idx="250">
                  <c:v>2124.65</c:v>
                </c:pt>
                <c:pt idx="251">
                  <c:v>2127.14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7-4DCC-A8DC-76D984190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590320"/>
        <c:axId val="1080568272"/>
      </c:lineChart>
      <c:lineChart>
        <c:grouping val="standard"/>
        <c:varyColors val="0"/>
        <c:ser>
          <c:idx val="1"/>
          <c:order val="1"/>
          <c:tx>
            <c:strRef>
              <c:f>'FY 19-20'!$F$2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'FY 19-20'!$D$3:$D$254</c:f>
              <c:numCache>
                <c:formatCode>[$-409]d\-mmm\-yy;@</c:formatCode>
                <c:ptCount val="252"/>
                <c:pt idx="0">
                  <c:v>44378</c:v>
                </c:pt>
                <c:pt idx="1">
                  <c:v>44379</c:v>
                </c:pt>
                <c:pt idx="2">
                  <c:v>44382</c:v>
                </c:pt>
                <c:pt idx="3">
                  <c:v>44383</c:v>
                </c:pt>
                <c:pt idx="4">
                  <c:v>44384</c:v>
                </c:pt>
                <c:pt idx="5">
                  <c:v>44385</c:v>
                </c:pt>
                <c:pt idx="6">
                  <c:v>44386</c:v>
                </c:pt>
                <c:pt idx="7">
                  <c:v>44389</c:v>
                </c:pt>
                <c:pt idx="8">
                  <c:v>44390</c:v>
                </c:pt>
                <c:pt idx="9">
                  <c:v>44391</c:v>
                </c:pt>
                <c:pt idx="10">
                  <c:v>44392</c:v>
                </c:pt>
                <c:pt idx="11">
                  <c:v>44393</c:v>
                </c:pt>
                <c:pt idx="12">
                  <c:v>44396</c:v>
                </c:pt>
                <c:pt idx="13">
                  <c:v>44397</c:v>
                </c:pt>
                <c:pt idx="14">
                  <c:v>44398</c:v>
                </c:pt>
                <c:pt idx="15">
                  <c:v>44399</c:v>
                </c:pt>
                <c:pt idx="16">
                  <c:v>44400</c:v>
                </c:pt>
                <c:pt idx="17">
                  <c:v>44403</c:v>
                </c:pt>
                <c:pt idx="18">
                  <c:v>44404</c:v>
                </c:pt>
                <c:pt idx="19">
                  <c:v>44405</c:v>
                </c:pt>
                <c:pt idx="20">
                  <c:v>44406</c:v>
                </c:pt>
                <c:pt idx="21">
                  <c:v>44407</c:v>
                </c:pt>
                <c:pt idx="22">
                  <c:v>44410</c:v>
                </c:pt>
                <c:pt idx="23">
                  <c:v>44411</c:v>
                </c:pt>
                <c:pt idx="24">
                  <c:v>44412</c:v>
                </c:pt>
                <c:pt idx="25">
                  <c:v>44413</c:v>
                </c:pt>
                <c:pt idx="26">
                  <c:v>44414</c:v>
                </c:pt>
                <c:pt idx="27">
                  <c:v>44417</c:v>
                </c:pt>
                <c:pt idx="28">
                  <c:v>44418</c:v>
                </c:pt>
                <c:pt idx="29">
                  <c:v>44419</c:v>
                </c:pt>
                <c:pt idx="30">
                  <c:v>44420</c:v>
                </c:pt>
                <c:pt idx="31">
                  <c:v>44421</c:v>
                </c:pt>
                <c:pt idx="32">
                  <c:v>44424</c:v>
                </c:pt>
                <c:pt idx="33">
                  <c:v>44425</c:v>
                </c:pt>
                <c:pt idx="34">
                  <c:v>44426</c:v>
                </c:pt>
                <c:pt idx="35">
                  <c:v>44427</c:v>
                </c:pt>
                <c:pt idx="36">
                  <c:v>44428</c:v>
                </c:pt>
                <c:pt idx="37">
                  <c:v>44431</c:v>
                </c:pt>
                <c:pt idx="38">
                  <c:v>44432</c:v>
                </c:pt>
                <c:pt idx="39">
                  <c:v>44433</c:v>
                </c:pt>
                <c:pt idx="40">
                  <c:v>44434</c:v>
                </c:pt>
                <c:pt idx="41">
                  <c:v>44435</c:v>
                </c:pt>
                <c:pt idx="42">
                  <c:v>44438</c:v>
                </c:pt>
                <c:pt idx="43">
                  <c:v>44439</c:v>
                </c:pt>
                <c:pt idx="44">
                  <c:v>44440</c:v>
                </c:pt>
                <c:pt idx="45">
                  <c:v>44441</c:v>
                </c:pt>
                <c:pt idx="46">
                  <c:v>44442</c:v>
                </c:pt>
                <c:pt idx="47">
                  <c:v>44445</c:v>
                </c:pt>
                <c:pt idx="48">
                  <c:v>44446</c:v>
                </c:pt>
                <c:pt idx="49">
                  <c:v>44447</c:v>
                </c:pt>
                <c:pt idx="50">
                  <c:v>44448</c:v>
                </c:pt>
                <c:pt idx="51">
                  <c:v>44449</c:v>
                </c:pt>
                <c:pt idx="52">
                  <c:v>44452</c:v>
                </c:pt>
                <c:pt idx="53">
                  <c:v>44453</c:v>
                </c:pt>
                <c:pt idx="54">
                  <c:v>44454</c:v>
                </c:pt>
                <c:pt idx="55">
                  <c:v>44455</c:v>
                </c:pt>
                <c:pt idx="56">
                  <c:v>44456</c:v>
                </c:pt>
                <c:pt idx="57">
                  <c:v>44459</c:v>
                </c:pt>
                <c:pt idx="58">
                  <c:v>44460</c:v>
                </c:pt>
                <c:pt idx="59">
                  <c:v>44461</c:v>
                </c:pt>
                <c:pt idx="60">
                  <c:v>44462</c:v>
                </c:pt>
                <c:pt idx="61">
                  <c:v>44463</c:v>
                </c:pt>
                <c:pt idx="62">
                  <c:v>44466</c:v>
                </c:pt>
                <c:pt idx="63">
                  <c:v>44467</c:v>
                </c:pt>
                <c:pt idx="64">
                  <c:v>44468</c:v>
                </c:pt>
                <c:pt idx="65">
                  <c:v>44469</c:v>
                </c:pt>
                <c:pt idx="66">
                  <c:v>44470</c:v>
                </c:pt>
                <c:pt idx="67">
                  <c:v>44473</c:v>
                </c:pt>
                <c:pt idx="68">
                  <c:v>44474</c:v>
                </c:pt>
                <c:pt idx="69">
                  <c:v>44475</c:v>
                </c:pt>
                <c:pt idx="70">
                  <c:v>44476</c:v>
                </c:pt>
                <c:pt idx="71">
                  <c:v>44477</c:v>
                </c:pt>
                <c:pt idx="72">
                  <c:v>44480</c:v>
                </c:pt>
                <c:pt idx="73">
                  <c:v>44481</c:v>
                </c:pt>
                <c:pt idx="74">
                  <c:v>44482</c:v>
                </c:pt>
                <c:pt idx="75">
                  <c:v>44483</c:v>
                </c:pt>
                <c:pt idx="76">
                  <c:v>44484</c:v>
                </c:pt>
                <c:pt idx="77">
                  <c:v>44487</c:v>
                </c:pt>
                <c:pt idx="78">
                  <c:v>44488</c:v>
                </c:pt>
                <c:pt idx="79">
                  <c:v>44489</c:v>
                </c:pt>
                <c:pt idx="80">
                  <c:v>44490</c:v>
                </c:pt>
                <c:pt idx="81">
                  <c:v>44491</c:v>
                </c:pt>
                <c:pt idx="82">
                  <c:v>44494</c:v>
                </c:pt>
                <c:pt idx="83">
                  <c:v>44495</c:v>
                </c:pt>
                <c:pt idx="84">
                  <c:v>44496</c:v>
                </c:pt>
                <c:pt idx="85">
                  <c:v>44497</c:v>
                </c:pt>
                <c:pt idx="86">
                  <c:v>44498</c:v>
                </c:pt>
                <c:pt idx="87">
                  <c:v>44503</c:v>
                </c:pt>
                <c:pt idx="88">
                  <c:v>44505</c:v>
                </c:pt>
                <c:pt idx="89">
                  <c:v>44508</c:v>
                </c:pt>
                <c:pt idx="90">
                  <c:v>44509</c:v>
                </c:pt>
                <c:pt idx="91">
                  <c:v>44510</c:v>
                </c:pt>
                <c:pt idx="92">
                  <c:v>44511</c:v>
                </c:pt>
                <c:pt idx="93">
                  <c:v>44512</c:v>
                </c:pt>
                <c:pt idx="94">
                  <c:v>44515</c:v>
                </c:pt>
                <c:pt idx="95">
                  <c:v>44516</c:v>
                </c:pt>
                <c:pt idx="96">
                  <c:v>44517</c:v>
                </c:pt>
                <c:pt idx="97">
                  <c:v>44518</c:v>
                </c:pt>
                <c:pt idx="98">
                  <c:v>44519</c:v>
                </c:pt>
                <c:pt idx="99">
                  <c:v>44522</c:v>
                </c:pt>
                <c:pt idx="100">
                  <c:v>44523</c:v>
                </c:pt>
                <c:pt idx="101">
                  <c:v>44524</c:v>
                </c:pt>
                <c:pt idx="102">
                  <c:v>44525</c:v>
                </c:pt>
                <c:pt idx="103">
                  <c:v>44526</c:v>
                </c:pt>
                <c:pt idx="104">
                  <c:v>44529</c:v>
                </c:pt>
                <c:pt idx="105">
                  <c:v>44530</c:v>
                </c:pt>
                <c:pt idx="106">
                  <c:v>44531</c:v>
                </c:pt>
                <c:pt idx="107">
                  <c:v>44532</c:v>
                </c:pt>
                <c:pt idx="108">
                  <c:v>44533</c:v>
                </c:pt>
                <c:pt idx="109">
                  <c:v>44536</c:v>
                </c:pt>
                <c:pt idx="110">
                  <c:v>44537</c:v>
                </c:pt>
                <c:pt idx="111">
                  <c:v>44538</c:v>
                </c:pt>
                <c:pt idx="112">
                  <c:v>44539</c:v>
                </c:pt>
                <c:pt idx="113">
                  <c:v>44540</c:v>
                </c:pt>
                <c:pt idx="114">
                  <c:v>44543</c:v>
                </c:pt>
                <c:pt idx="115">
                  <c:v>44544</c:v>
                </c:pt>
                <c:pt idx="116">
                  <c:v>44545</c:v>
                </c:pt>
                <c:pt idx="117">
                  <c:v>44546</c:v>
                </c:pt>
                <c:pt idx="118">
                  <c:v>44547</c:v>
                </c:pt>
                <c:pt idx="119">
                  <c:v>44550</c:v>
                </c:pt>
                <c:pt idx="120">
                  <c:v>44551</c:v>
                </c:pt>
                <c:pt idx="121">
                  <c:v>44552</c:v>
                </c:pt>
                <c:pt idx="122">
                  <c:v>44553</c:v>
                </c:pt>
                <c:pt idx="123">
                  <c:v>44554</c:v>
                </c:pt>
                <c:pt idx="124">
                  <c:v>44557</c:v>
                </c:pt>
                <c:pt idx="125">
                  <c:v>44558</c:v>
                </c:pt>
                <c:pt idx="126">
                  <c:v>44559</c:v>
                </c:pt>
                <c:pt idx="127">
                  <c:v>44560</c:v>
                </c:pt>
                <c:pt idx="128">
                  <c:v>44561</c:v>
                </c:pt>
                <c:pt idx="129">
                  <c:v>44565</c:v>
                </c:pt>
                <c:pt idx="130">
                  <c:v>44566</c:v>
                </c:pt>
                <c:pt idx="131">
                  <c:v>44567</c:v>
                </c:pt>
                <c:pt idx="132">
                  <c:v>44568</c:v>
                </c:pt>
                <c:pt idx="133">
                  <c:v>44571</c:v>
                </c:pt>
                <c:pt idx="134">
                  <c:v>44572</c:v>
                </c:pt>
                <c:pt idx="135">
                  <c:v>44573</c:v>
                </c:pt>
                <c:pt idx="136">
                  <c:v>44574</c:v>
                </c:pt>
                <c:pt idx="137">
                  <c:v>44575</c:v>
                </c:pt>
                <c:pt idx="138">
                  <c:v>44578</c:v>
                </c:pt>
                <c:pt idx="139">
                  <c:v>44580</c:v>
                </c:pt>
                <c:pt idx="140">
                  <c:v>44581</c:v>
                </c:pt>
                <c:pt idx="141">
                  <c:v>44582</c:v>
                </c:pt>
                <c:pt idx="142">
                  <c:v>44585</c:v>
                </c:pt>
                <c:pt idx="143">
                  <c:v>44586</c:v>
                </c:pt>
                <c:pt idx="144">
                  <c:v>44587</c:v>
                </c:pt>
                <c:pt idx="145">
                  <c:v>44588</c:v>
                </c:pt>
                <c:pt idx="146">
                  <c:v>44589</c:v>
                </c:pt>
                <c:pt idx="147">
                  <c:v>44592</c:v>
                </c:pt>
                <c:pt idx="148">
                  <c:v>44595</c:v>
                </c:pt>
                <c:pt idx="149">
                  <c:v>44596</c:v>
                </c:pt>
                <c:pt idx="150">
                  <c:v>44599</c:v>
                </c:pt>
                <c:pt idx="151">
                  <c:v>44600</c:v>
                </c:pt>
                <c:pt idx="152">
                  <c:v>44601</c:v>
                </c:pt>
                <c:pt idx="153">
                  <c:v>44602</c:v>
                </c:pt>
                <c:pt idx="154">
                  <c:v>44603</c:v>
                </c:pt>
                <c:pt idx="155">
                  <c:v>44606</c:v>
                </c:pt>
                <c:pt idx="156">
                  <c:v>44607</c:v>
                </c:pt>
                <c:pt idx="157">
                  <c:v>44608</c:v>
                </c:pt>
                <c:pt idx="158">
                  <c:v>44609</c:v>
                </c:pt>
                <c:pt idx="159">
                  <c:v>44610</c:v>
                </c:pt>
                <c:pt idx="160">
                  <c:v>44613</c:v>
                </c:pt>
                <c:pt idx="161">
                  <c:v>44614</c:v>
                </c:pt>
                <c:pt idx="162">
                  <c:v>44615</c:v>
                </c:pt>
                <c:pt idx="163">
                  <c:v>44616</c:v>
                </c:pt>
                <c:pt idx="164">
                  <c:v>44617</c:v>
                </c:pt>
                <c:pt idx="165">
                  <c:v>44620</c:v>
                </c:pt>
                <c:pt idx="166">
                  <c:v>44622</c:v>
                </c:pt>
                <c:pt idx="167">
                  <c:v>44623</c:v>
                </c:pt>
                <c:pt idx="168">
                  <c:v>44624</c:v>
                </c:pt>
                <c:pt idx="169">
                  <c:v>44627</c:v>
                </c:pt>
                <c:pt idx="170">
                  <c:v>44628</c:v>
                </c:pt>
                <c:pt idx="171">
                  <c:v>44629</c:v>
                </c:pt>
                <c:pt idx="172">
                  <c:v>44630</c:v>
                </c:pt>
                <c:pt idx="173">
                  <c:v>44631</c:v>
                </c:pt>
                <c:pt idx="174">
                  <c:v>44634</c:v>
                </c:pt>
                <c:pt idx="175">
                  <c:v>44635</c:v>
                </c:pt>
                <c:pt idx="176">
                  <c:v>44636</c:v>
                </c:pt>
                <c:pt idx="177">
                  <c:v>44637</c:v>
                </c:pt>
                <c:pt idx="178">
                  <c:v>44638</c:v>
                </c:pt>
                <c:pt idx="179">
                  <c:v>44641</c:v>
                </c:pt>
                <c:pt idx="180">
                  <c:v>44642</c:v>
                </c:pt>
                <c:pt idx="181">
                  <c:v>44643</c:v>
                </c:pt>
                <c:pt idx="182">
                  <c:v>44644</c:v>
                </c:pt>
                <c:pt idx="183">
                  <c:v>44645</c:v>
                </c:pt>
                <c:pt idx="184">
                  <c:v>44648</c:v>
                </c:pt>
                <c:pt idx="185">
                  <c:v>44649</c:v>
                </c:pt>
                <c:pt idx="186">
                  <c:v>44650</c:v>
                </c:pt>
                <c:pt idx="187">
                  <c:v>44651</c:v>
                </c:pt>
                <c:pt idx="188">
                  <c:v>44652</c:v>
                </c:pt>
                <c:pt idx="189">
                  <c:v>44655</c:v>
                </c:pt>
                <c:pt idx="190">
                  <c:v>44656</c:v>
                </c:pt>
                <c:pt idx="191">
                  <c:v>44657</c:v>
                </c:pt>
                <c:pt idx="192">
                  <c:v>44658</c:v>
                </c:pt>
                <c:pt idx="193">
                  <c:v>44659</c:v>
                </c:pt>
                <c:pt idx="194">
                  <c:v>44662</c:v>
                </c:pt>
                <c:pt idx="195">
                  <c:v>44663</c:v>
                </c:pt>
                <c:pt idx="196">
                  <c:v>44664</c:v>
                </c:pt>
                <c:pt idx="197">
                  <c:v>44665</c:v>
                </c:pt>
                <c:pt idx="198">
                  <c:v>44666</c:v>
                </c:pt>
                <c:pt idx="199">
                  <c:v>44669</c:v>
                </c:pt>
                <c:pt idx="200">
                  <c:v>44670</c:v>
                </c:pt>
                <c:pt idx="201">
                  <c:v>44671</c:v>
                </c:pt>
                <c:pt idx="202">
                  <c:v>44672</c:v>
                </c:pt>
                <c:pt idx="203">
                  <c:v>44673</c:v>
                </c:pt>
                <c:pt idx="204">
                  <c:v>44676</c:v>
                </c:pt>
                <c:pt idx="205">
                  <c:v>44677</c:v>
                </c:pt>
                <c:pt idx="206">
                  <c:v>44678</c:v>
                </c:pt>
                <c:pt idx="207">
                  <c:v>44679</c:v>
                </c:pt>
                <c:pt idx="208">
                  <c:v>44680</c:v>
                </c:pt>
                <c:pt idx="209">
                  <c:v>44683</c:v>
                </c:pt>
                <c:pt idx="210">
                  <c:v>44685</c:v>
                </c:pt>
                <c:pt idx="211">
                  <c:v>44686</c:v>
                </c:pt>
                <c:pt idx="212">
                  <c:v>44687</c:v>
                </c:pt>
                <c:pt idx="213">
                  <c:v>44690</c:v>
                </c:pt>
                <c:pt idx="214">
                  <c:v>44691</c:v>
                </c:pt>
                <c:pt idx="215">
                  <c:v>44692</c:v>
                </c:pt>
                <c:pt idx="216">
                  <c:v>44693</c:v>
                </c:pt>
                <c:pt idx="217">
                  <c:v>44694</c:v>
                </c:pt>
                <c:pt idx="218">
                  <c:v>44697</c:v>
                </c:pt>
                <c:pt idx="219">
                  <c:v>44698</c:v>
                </c:pt>
                <c:pt idx="220">
                  <c:v>44699</c:v>
                </c:pt>
                <c:pt idx="221">
                  <c:v>44700</c:v>
                </c:pt>
                <c:pt idx="222">
                  <c:v>44701</c:v>
                </c:pt>
                <c:pt idx="223">
                  <c:v>44704</c:v>
                </c:pt>
                <c:pt idx="224">
                  <c:v>44705</c:v>
                </c:pt>
                <c:pt idx="225">
                  <c:v>44706</c:v>
                </c:pt>
                <c:pt idx="226">
                  <c:v>44707</c:v>
                </c:pt>
                <c:pt idx="227">
                  <c:v>44708</c:v>
                </c:pt>
                <c:pt idx="228">
                  <c:v>44711</c:v>
                </c:pt>
                <c:pt idx="229">
                  <c:v>44712</c:v>
                </c:pt>
                <c:pt idx="230">
                  <c:v>44713</c:v>
                </c:pt>
                <c:pt idx="231">
                  <c:v>44714</c:v>
                </c:pt>
                <c:pt idx="232">
                  <c:v>44715</c:v>
                </c:pt>
                <c:pt idx="233">
                  <c:v>44718</c:v>
                </c:pt>
                <c:pt idx="234">
                  <c:v>44719</c:v>
                </c:pt>
                <c:pt idx="235">
                  <c:v>44720</c:v>
                </c:pt>
                <c:pt idx="236">
                  <c:v>44721</c:v>
                </c:pt>
                <c:pt idx="237">
                  <c:v>44722</c:v>
                </c:pt>
                <c:pt idx="238">
                  <c:v>44725</c:v>
                </c:pt>
                <c:pt idx="239">
                  <c:v>44726</c:v>
                </c:pt>
                <c:pt idx="240">
                  <c:v>44727</c:v>
                </c:pt>
                <c:pt idx="241">
                  <c:v>44728</c:v>
                </c:pt>
                <c:pt idx="242">
                  <c:v>44729</c:v>
                </c:pt>
                <c:pt idx="243">
                  <c:v>44732</c:v>
                </c:pt>
                <c:pt idx="244">
                  <c:v>44733</c:v>
                </c:pt>
                <c:pt idx="245">
                  <c:v>44734</c:v>
                </c:pt>
                <c:pt idx="246">
                  <c:v>44735</c:v>
                </c:pt>
                <c:pt idx="247">
                  <c:v>44736</c:v>
                </c:pt>
                <c:pt idx="248">
                  <c:v>44739</c:v>
                </c:pt>
                <c:pt idx="249">
                  <c:v>44740</c:v>
                </c:pt>
                <c:pt idx="250">
                  <c:v>44741</c:v>
                </c:pt>
                <c:pt idx="251">
                  <c:v>44742</c:v>
                </c:pt>
              </c:numCache>
            </c:numRef>
          </c:cat>
          <c:val>
            <c:numRef>
              <c:f>'FY 19-20'!$F$3:$F$254</c:f>
              <c:numCache>
                <c:formatCode>_(* #,##0.00_);_(* \(#,##0.00\);_(* "-"??_);_(@_)</c:formatCode>
                <c:ptCount val="252"/>
                <c:pt idx="0">
                  <c:v>7314.93</c:v>
                </c:pt>
                <c:pt idx="1">
                  <c:v>7373.62</c:v>
                </c:pt>
                <c:pt idx="2">
                  <c:v>7402.07</c:v>
                </c:pt>
                <c:pt idx="3">
                  <c:v>7455.83</c:v>
                </c:pt>
                <c:pt idx="4">
                  <c:v>7542.68</c:v>
                </c:pt>
                <c:pt idx="5">
                  <c:v>7594.82</c:v>
                </c:pt>
                <c:pt idx="6">
                  <c:v>7672.22</c:v>
                </c:pt>
                <c:pt idx="7">
                  <c:v>7692.34</c:v>
                </c:pt>
                <c:pt idx="8">
                  <c:v>7744.97</c:v>
                </c:pt>
                <c:pt idx="9">
                  <c:v>7765.57</c:v>
                </c:pt>
                <c:pt idx="10">
                  <c:v>7776.03</c:v>
                </c:pt>
                <c:pt idx="11">
                  <c:v>7734.47</c:v>
                </c:pt>
                <c:pt idx="12">
                  <c:v>7660.12</c:v>
                </c:pt>
                <c:pt idx="13">
                  <c:v>7458.17</c:v>
                </c:pt>
                <c:pt idx="14">
                  <c:v>7516.01</c:v>
                </c:pt>
                <c:pt idx="15">
                  <c:v>7522.56</c:v>
                </c:pt>
                <c:pt idx="16">
                  <c:v>7525.77</c:v>
                </c:pt>
                <c:pt idx="17">
                  <c:v>7518.26</c:v>
                </c:pt>
                <c:pt idx="18">
                  <c:v>7491.04</c:v>
                </c:pt>
                <c:pt idx="19">
                  <c:v>7508.88</c:v>
                </c:pt>
                <c:pt idx="20">
                  <c:v>7550.98</c:v>
                </c:pt>
                <c:pt idx="21">
                  <c:v>7508.4</c:v>
                </c:pt>
                <c:pt idx="22">
                  <c:v>7500.35</c:v>
                </c:pt>
                <c:pt idx="23">
                  <c:v>7508.48</c:v>
                </c:pt>
                <c:pt idx="24">
                  <c:v>7493.73</c:v>
                </c:pt>
                <c:pt idx="25">
                  <c:v>7519.53</c:v>
                </c:pt>
                <c:pt idx="26">
                  <c:v>7515.57</c:v>
                </c:pt>
                <c:pt idx="27">
                  <c:v>7513.65</c:v>
                </c:pt>
                <c:pt idx="28">
                  <c:v>7550.88</c:v>
                </c:pt>
                <c:pt idx="29">
                  <c:v>7559.93</c:v>
                </c:pt>
                <c:pt idx="30">
                  <c:v>7546.1</c:v>
                </c:pt>
                <c:pt idx="31">
                  <c:v>7600.18</c:v>
                </c:pt>
                <c:pt idx="32">
                  <c:v>7623.7</c:v>
                </c:pt>
                <c:pt idx="33">
                  <c:v>7681.38</c:v>
                </c:pt>
                <c:pt idx="34">
                  <c:v>7721.9</c:v>
                </c:pt>
                <c:pt idx="35">
                  <c:v>7717.24</c:v>
                </c:pt>
                <c:pt idx="36">
                  <c:v>7725.12</c:v>
                </c:pt>
                <c:pt idx="37">
                  <c:v>7721.49</c:v>
                </c:pt>
                <c:pt idx="38">
                  <c:v>7718.74</c:v>
                </c:pt>
                <c:pt idx="39">
                  <c:v>7692.4</c:v>
                </c:pt>
                <c:pt idx="40">
                  <c:v>7691.89</c:v>
                </c:pt>
                <c:pt idx="41">
                  <c:v>7675.58</c:v>
                </c:pt>
                <c:pt idx="42">
                  <c:v>7680.45</c:v>
                </c:pt>
                <c:pt idx="43">
                  <c:v>7655.75</c:v>
                </c:pt>
                <c:pt idx="44">
                  <c:v>7664.5</c:v>
                </c:pt>
                <c:pt idx="45">
                  <c:v>7670.01</c:v>
                </c:pt>
                <c:pt idx="46">
                  <c:v>7655.71</c:v>
                </c:pt>
                <c:pt idx="47">
                  <c:v>7651.56</c:v>
                </c:pt>
                <c:pt idx="48">
                  <c:v>7658.27</c:v>
                </c:pt>
                <c:pt idx="49">
                  <c:v>7628.88</c:v>
                </c:pt>
                <c:pt idx="50">
                  <c:v>7630.44</c:v>
                </c:pt>
                <c:pt idx="51">
                  <c:v>7670.07</c:v>
                </c:pt>
                <c:pt idx="52">
                  <c:v>7667.39</c:v>
                </c:pt>
                <c:pt idx="53">
                  <c:v>7662.82</c:v>
                </c:pt>
                <c:pt idx="54">
                  <c:v>7655.67</c:v>
                </c:pt>
                <c:pt idx="55">
                  <c:v>7684.72</c:v>
                </c:pt>
                <c:pt idx="56">
                  <c:v>7695.5</c:v>
                </c:pt>
                <c:pt idx="57">
                  <c:v>7696.66</c:v>
                </c:pt>
                <c:pt idx="58">
                  <c:v>7701.44</c:v>
                </c:pt>
                <c:pt idx="59">
                  <c:v>7709.03</c:v>
                </c:pt>
                <c:pt idx="60">
                  <c:v>7779.34</c:v>
                </c:pt>
                <c:pt idx="61">
                  <c:v>7782.3</c:v>
                </c:pt>
                <c:pt idx="62">
                  <c:v>7757.15</c:v>
                </c:pt>
                <c:pt idx="63">
                  <c:v>7758.33</c:v>
                </c:pt>
                <c:pt idx="64">
                  <c:v>7872.32</c:v>
                </c:pt>
                <c:pt idx="65">
                  <c:v>7881.77</c:v>
                </c:pt>
                <c:pt idx="66">
                  <c:v>7924.2</c:v>
                </c:pt>
                <c:pt idx="67">
                  <c:v>7955.21</c:v>
                </c:pt>
                <c:pt idx="68">
                  <c:v>7984.32</c:v>
                </c:pt>
                <c:pt idx="69">
                  <c:v>8080.74</c:v>
                </c:pt>
                <c:pt idx="70">
                  <c:v>8160.06</c:v>
                </c:pt>
                <c:pt idx="71">
                  <c:v>8165.55</c:v>
                </c:pt>
                <c:pt idx="72">
                  <c:v>8137.39</c:v>
                </c:pt>
                <c:pt idx="73">
                  <c:v>8147.97</c:v>
                </c:pt>
                <c:pt idx="74">
                  <c:v>8156.5</c:v>
                </c:pt>
                <c:pt idx="75">
                  <c:v>8166.92</c:v>
                </c:pt>
                <c:pt idx="76">
                  <c:v>8177.32</c:v>
                </c:pt>
                <c:pt idx="77">
                  <c:v>8170.6</c:v>
                </c:pt>
                <c:pt idx="78">
                  <c:v>8195.01</c:v>
                </c:pt>
                <c:pt idx="79">
                  <c:v>8198.0300000000007</c:v>
                </c:pt>
                <c:pt idx="80">
                  <c:v>8212.2999999999993</c:v>
                </c:pt>
                <c:pt idx="81">
                  <c:v>8277.9699999999993</c:v>
                </c:pt>
                <c:pt idx="82">
                  <c:v>8281.58</c:v>
                </c:pt>
                <c:pt idx="83">
                  <c:v>8305.1299999999992</c:v>
                </c:pt>
                <c:pt idx="84">
                  <c:v>8322.26</c:v>
                </c:pt>
                <c:pt idx="85">
                  <c:v>8331.61</c:v>
                </c:pt>
                <c:pt idx="86">
                  <c:v>8328.23</c:v>
                </c:pt>
                <c:pt idx="87">
                  <c:v>8276.61</c:v>
                </c:pt>
                <c:pt idx="88">
                  <c:v>8292.26</c:v>
                </c:pt>
                <c:pt idx="89">
                  <c:v>8309.94</c:v>
                </c:pt>
                <c:pt idx="90">
                  <c:v>8313.27</c:v>
                </c:pt>
                <c:pt idx="91">
                  <c:v>8294.39</c:v>
                </c:pt>
                <c:pt idx="92">
                  <c:v>8220.59</c:v>
                </c:pt>
                <c:pt idx="93">
                  <c:v>8250.81</c:v>
                </c:pt>
                <c:pt idx="94">
                  <c:v>8370.93</c:v>
                </c:pt>
                <c:pt idx="95">
                  <c:v>8427.2999999999993</c:v>
                </c:pt>
                <c:pt idx="96">
                  <c:v>8413.0300000000007</c:v>
                </c:pt>
                <c:pt idx="97">
                  <c:v>8404.98</c:v>
                </c:pt>
                <c:pt idx="98">
                  <c:v>8416.0499999999993</c:v>
                </c:pt>
                <c:pt idx="99">
                  <c:v>8350.3700000000008</c:v>
                </c:pt>
                <c:pt idx="100">
                  <c:v>8363.91</c:v>
                </c:pt>
                <c:pt idx="101">
                  <c:v>8346.3799999999992</c:v>
                </c:pt>
                <c:pt idx="102">
                  <c:v>8303.7000000000007</c:v>
                </c:pt>
                <c:pt idx="103">
                  <c:v>8220.84</c:v>
                </c:pt>
                <c:pt idx="104">
                  <c:v>8006.07</c:v>
                </c:pt>
                <c:pt idx="105">
                  <c:v>7971.61</c:v>
                </c:pt>
                <c:pt idx="106">
                  <c:v>8037.66</c:v>
                </c:pt>
                <c:pt idx="107">
                  <c:v>7959.43</c:v>
                </c:pt>
                <c:pt idx="108">
                  <c:v>7972.7</c:v>
                </c:pt>
                <c:pt idx="109">
                  <c:v>8033.39</c:v>
                </c:pt>
                <c:pt idx="110">
                  <c:v>8091.69</c:v>
                </c:pt>
                <c:pt idx="111">
                  <c:v>8244.77</c:v>
                </c:pt>
                <c:pt idx="112">
                  <c:v>8259.15</c:v>
                </c:pt>
                <c:pt idx="113">
                  <c:v>8260.36</c:v>
                </c:pt>
                <c:pt idx="114">
                  <c:v>8259.85</c:v>
                </c:pt>
                <c:pt idx="115">
                  <c:v>8234.52</c:v>
                </c:pt>
                <c:pt idx="116">
                  <c:v>8214.51</c:v>
                </c:pt>
                <c:pt idx="117">
                  <c:v>8227.9599999999991</c:v>
                </c:pt>
                <c:pt idx="118">
                  <c:v>8200.4500000000007</c:v>
                </c:pt>
                <c:pt idx="119">
                  <c:v>8185.17</c:v>
                </c:pt>
                <c:pt idx="120">
                  <c:v>8176.77</c:v>
                </c:pt>
                <c:pt idx="121">
                  <c:v>8210.9599999999991</c:v>
                </c:pt>
                <c:pt idx="122">
                  <c:v>8216.51</c:v>
                </c:pt>
                <c:pt idx="123">
                  <c:v>8258.89</c:v>
                </c:pt>
                <c:pt idx="124">
                  <c:v>8294.7999999999993</c:v>
                </c:pt>
                <c:pt idx="125">
                  <c:v>8312.6299999999992</c:v>
                </c:pt>
                <c:pt idx="126">
                  <c:v>8350.42</c:v>
                </c:pt>
                <c:pt idx="127">
                  <c:v>8346.7199999999993</c:v>
                </c:pt>
                <c:pt idx="128">
                  <c:v>8345.17</c:v>
                </c:pt>
                <c:pt idx="129">
                  <c:v>8350.08</c:v>
                </c:pt>
                <c:pt idx="130">
                  <c:v>8366.99</c:v>
                </c:pt>
                <c:pt idx="131">
                  <c:v>8367.7099999999991</c:v>
                </c:pt>
                <c:pt idx="132">
                  <c:v>8383.69</c:v>
                </c:pt>
                <c:pt idx="133">
                  <c:v>8404.7000000000007</c:v>
                </c:pt>
                <c:pt idx="134">
                  <c:v>8405.18</c:v>
                </c:pt>
                <c:pt idx="135">
                  <c:v>8430.0400000000009</c:v>
                </c:pt>
                <c:pt idx="136">
                  <c:v>8476.9599999999991</c:v>
                </c:pt>
                <c:pt idx="137">
                  <c:v>8480.3700000000008</c:v>
                </c:pt>
                <c:pt idx="138">
                  <c:v>8483.9699999999993</c:v>
                </c:pt>
                <c:pt idx="139">
                  <c:v>8495.77</c:v>
                </c:pt>
                <c:pt idx="140">
                  <c:v>8502.2800000000007</c:v>
                </c:pt>
                <c:pt idx="141">
                  <c:v>8503.02</c:v>
                </c:pt>
                <c:pt idx="142">
                  <c:v>8494.26</c:v>
                </c:pt>
                <c:pt idx="143">
                  <c:v>8476.85</c:v>
                </c:pt>
                <c:pt idx="144">
                  <c:v>8472.52</c:v>
                </c:pt>
                <c:pt idx="145">
                  <c:v>8483.17</c:v>
                </c:pt>
                <c:pt idx="146">
                  <c:v>8493.5499999999993</c:v>
                </c:pt>
                <c:pt idx="147">
                  <c:v>8501.32</c:v>
                </c:pt>
                <c:pt idx="148">
                  <c:v>8483.39</c:v>
                </c:pt>
                <c:pt idx="149">
                  <c:v>8487.43</c:v>
                </c:pt>
                <c:pt idx="150">
                  <c:v>8519.69</c:v>
                </c:pt>
                <c:pt idx="151">
                  <c:v>8521.9</c:v>
                </c:pt>
                <c:pt idx="152">
                  <c:v>8537.64</c:v>
                </c:pt>
                <c:pt idx="153">
                  <c:v>8570.3700000000008</c:v>
                </c:pt>
                <c:pt idx="154">
                  <c:v>8573.33</c:v>
                </c:pt>
                <c:pt idx="155">
                  <c:v>8616.01</c:v>
                </c:pt>
                <c:pt idx="156">
                  <c:v>8624.58</c:v>
                </c:pt>
                <c:pt idx="157">
                  <c:v>8701.09</c:v>
                </c:pt>
                <c:pt idx="158">
                  <c:v>8686.09</c:v>
                </c:pt>
                <c:pt idx="159">
                  <c:v>8711.94</c:v>
                </c:pt>
                <c:pt idx="160">
                  <c:v>8734.91</c:v>
                </c:pt>
                <c:pt idx="161">
                  <c:v>8713.3799999999992</c:v>
                </c:pt>
                <c:pt idx="162">
                  <c:v>8710.33</c:v>
                </c:pt>
                <c:pt idx="163">
                  <c:v>8609.36</c:v>
                </c:pt>
                <c:pt idx="164">
                  <c:v>8605.91</c:v>
                </c:pt>
                <c:pt idx="165">
                  <c:v>8592.6</c:v>
                </c:pt>
                <c:pt idx="166">
                  <c:v>8586.43</c:v>
                </c:pt>
                <c:pt idx="167">
                  <c:v>8576.1</c:v>
                </c:pt>
                <c:pt idx="168">
                  <c:v>8560.42</c:v>
                </c:pt>
                <c:pt idx="169">
                  <c:v>8457.44</c:v>
                </c:pt>
                <c:pt idx="170">
                  <c:v>8440.8799999999992</c:v>
                </c:pt>
                <c:pt idx="171">
                  <c:v>8421.68</c:v>
                </c:pt>
                <c:pt idx="172">
                  <c:v>8468.9599999999991</c:v>
                </c:pt>
                <c:pt idx="173">
                  <c:v>8452.23</c:v>
                </c:pt>
                <c:pt idx="174">
                  <c:v>8445.32</c:v>
                </c:pt>
                <c:pt idx="175">
                  <c:v>8411.7000000000007</c:v>
                </c:pt>
                <c:pt idx="176">
                  <c:v>8404.7099999999991</c:v>
                </c:pt>
                <c:pt idx="177">
                  <c:v>8447.58</c:v>
                </c:pt>
                <c:pt idx="178">
                  <c:v>8462.8700000000008</c:v>
                </c:pt>
                <c:pt idx="179">
                  <c:v>8501.48</c:v>
                </c:pt>
                <c:pt idx="180">
                  <c:v>8521.35</c:v>
                </c:pt>
                <c:pt idx="181">
                  <c:v>8554.34</c:v>
                </c:pt>
                <c:pt idx="182">
                  <c:v>8533.17</c:v>
                </c:pt>
                <c:pt idx="183">
                  <c:v>8549.39</c:v>
                </c:pt>
                <c:pt idx="184">
                  <c:v>8575.92</c:v>
                </c:pt>
                <c:pt idx="185">
                  <c:v>8613.5</c:v>
                </c:pt>
                <c:pt idx="186">
                  <c:v>8681.09</c:v>
                </c:pt>
                <c:pt idx="187">
                  <c:v>8747.6</c:v>
                </c:pt>
                <c:pt idx="188">
                  <c:v>8769.56</c:v>
                </c:pt>
                <c:pt idx="189">
                  <c:v>8793.42</c:v>
                </c:pt>
                <c:pt idx="190">
                  <c:v>8814.3700000000008</c:v>
                </c:pt>
                <c:pt idx="191">
                  <c:v>8797.06</c:v>
                </c:pt>
                <c:pt idx="192">
                  <c:v>8792.6</c:v>
                </c:pt>
                <c:pt idx="193">
                  <c:v>8797.3700000000008</c:v>
                </c:pt>
                <c:pt idx="194">
                  <c:v>8803.18</c:v>
                </c:pt>
                <c:pt idx="195">
                  <c:v>8815.07</c:v>
                </c:pt>
                <c:pt idx="196">
                  <c:v>8828.7800000000007</c:v>
                </c:pt>
                <c:pt idx="197">
                  <c:v>8866.7900000000009</c:v>
                </c:pt>
                <c:pt idx="198">
                  <c:v>8902.8799999999992</c:v>
                </c:pt>
                <c:pt idx="199">
                  <c:v>8909.2900000000009</c:v>
                </c:pt>
                <c:pt idx="200">
                  <c:v>8920.19</c:v>
                </c:pt>
                <c:pt idx="201">
                  <c:v>8924.7900000000009</c:v>
                </c:pt>
                <c:pt idx="202">
                  <c:v>8948.84</c:v>
                </c:pt>
                <c:pt idx="203">
                  <c:v>8978.17</c:v>
                </c:pt>
                <c:pt idx="204">
                  <c:v>9008.26</c:v>
                </c:pt>
                <c:pt idx="205">
                  <c:v>9034.39</c:v>
                </c:pt>
                <c:pt idx="206">
                  <c:v>9068.7900000000009</c:v>
                </c:pt>
                <c:pt idx="207">
                  <c:v>9101.4500000000007</c:v>
                </c:pt>
                <c:pt idx="208">
                  <c:v>9125.06</c:v>
                </c:pt>
                <c:pt idx="209">
                  <c:v>9155.2999999999993</c:v>
                </c:pt>
                <c:pt idx="210">
                  <c:v>9182.32</c:v>
                </c:pt>
                <c:pt idx="211">
                  <c:v>9133.15</c:v>
                </c:pt>
                <c:pt idx="212">
                  <c:v>9069.15</c:v>
                </c:pt>
                <c:pt idx="213">
                  <c:v>9031.33</c:v>
                </c:pt>
                <c:pt idx="214">
                  <c:v>9017.4599999999991</c:v>
                </c:pt>
                <c:pt idx="215">
                  <c:v>9006</c:v>
                </c:pt>
                <c:pt idx="216">
                  <c:v>8967.84</c:v>
                </c:pt>
                <c:pt idx="217">
                  <c:v>8968.41</c:v>
                </c:pt>
                <c:pt idx="218">
                  <c:v>8953.2900000000009</c:v>
                </c:pt>
                <c:pt idx="219">
                  <c:v>8968.19</c:v>
                </c:pt>
                <c:pt idx="220">
                  <c:v>8952.61</c:v>
                </c:pt>
                <c:pt idx="221">
                  <c:v>8920.16</c:v>
                </c:pt>
                <c:pt idx="222">
                  <c:v>8898.2900000000009</c:v>
                </c:pt>
                <c:pt idx="223">
                  <c:v>8907.61</c:v>
                </c:pt>
                <c:pt idx="224">
                  <c:v>8894.01</c:v>
                </c:pt>
                <c:pt idx="225">
                  <c:v>8840.93</c:v>
                </c:pt>
                <c:pt idx="226">
                  <c:v>8802.18</c:v>
                </c:pt>
                <c:pt idx="227">
                  <c:v>8774.11</c:v>
                </c:pt>
                <c:pt idx="228">
                  <c:v>8755.16</c:v>
                </c:pt>
                <c:pt idx="229">
                  <c:v>8744.27</c:v>
                </c:pt>
                <c:pt idx="230">
                  <c:v>8747.65</c:v>
                </c:pt>
                <c:pt idx="231">
                  <c:v>8741.3799999999992</c:v>
                </c:pt>
                <c:pt idx="232">
                  <c:v>8746.65</c:v>
                </c:pt>
                <c:pt idx="233">
                  <c:v>8731.8700000000008</c:v>
                </c:pt>
                <c:pt idx="234">
                  <c:v>8727.76</c:v>
                </c:pt>
                <c:pt idx="235">
                  <c:v>8734.2800000000007</c:v>
                </c:pt>
                <c:pt idx="236">
                  <c:v>8774.0400000000009</c:v>
                </c:pt>
                <c:pt idx="237">
                  <c:v>8814.1200000000008</c:v>
                </c:pt>
                <c:pt idx="238">
                  <c:v>8817.7999999999993</c:v>
                </c:pt>
                <c:pt idx="239">
                  <c:v>8788.1299999999992</c:v>
                </c:pt>
                <c:pt idx="240">
                  <c:v>8754.06</c:v>
                </c:pt>
                <c:pt idx="241">
                  <c:v>8730.27</c:v>
                </c:pt>
                <c:pt idx="242">
                  <c:v>8708.39</c:v>
                </c:pt>
                <c:pt idx="243">
                  <c:v>8684.35</c:v>
                </c:pt>
                <c:pt idx="244">
                  <c:v>8681.58</c:v>
                </c:pt>
                <c:pt idx="245">
                  <c:v>8650.49</c:v>
                </c:pt>
                <c:pt idx="246">
                  <c:v>8636.23</c:v>
                </c:pt>
                <c:pt idx="247">
                  <c:v>8626.11</c:v>
                </c:pt>
                <c:pt idx="248">
                  <c:v>8593.4</c:v>
                </c:pt>
                <c:pt idx="249">
                  <c:v>8583.86</c:v>
                </c:pt>
                <c:pt idx="250">
                  <c:v>8558.57</c:v>
                </c:pt>
                <c:pt idx="251">
                  <c:v>8568.6200000000008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97-4DCC-A8DC-76D984190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285152"/>
        <c:axId val="1092278080"/>
      </c:lineChart>
      <c:dateAx>
        <c:axId val="1080590320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568272"/>
        <c:crosses val="autoZero"/>
        <c:auto val="1"/>
        <c:lblOffset val="100"/>
        <c:baseTimeUnit val="days"/>
        <c:majorUnit val="1"/>
        <c:majorTimeUnit val="months"/>
      </c:dateAx>
      <c:valAx>
        <c:axId val="1080568272"/>
        <c:scaling>
          <c:orientation val="minMax"/>
          <c:min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590320"/>
        <c:crosses val="autoZero"/>
        <c:crossBetween val="between"/>
      </c:valAx>
      <c:valAx>
        <c:axId val="1092278080"/>
        <c:scaling>
          <c:orientation val="minMax"/>
          <c:max val="9200"/>
          <c:min val="6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2285152"/>
        <c:crosses val="max"/>
        <c:crossBetween val="between"/>
      </c:valAx>
      <c:dateAx>
        <c:axId val="1092285152"/>
        <c:scaling>
          <c:orientation val="minMax"/>
        </c:scaling>
        <c:delete val="1"/>
        <c:axPos val="b"/>
        <c:numFmt formatCode="[$-409]d\-mmm\-yy;@" sourceLinked="1"/>
        <c:majorTickMark val="out"/>
        <c:minorTickMark val="none"/>
        <c:tickLblPos val="nextTo"/>
        <c:crossAx val="109227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Evolution</a:t>
            </a:r>
            <a:r>
              <a:rPr lang="en-US" sz="1200" b="1" baseline="0"/>
              <a:t> of SEMDEX &amp; SEMTRI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Sheet7!$E$2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Sheet7!$D$3:$D$56</c:f>
              <c:numCache>
                <c:formatCode>[$-409]d\-mmm\-yy;@</c:formatCode>
                <c:ptCount val="54"/>
                <c:pt idx="0">
                  <c:v>44742</c:v>
                </c:pt>
                <c:pt idx="1">
                  <c:v>44743</c:v>
                </c:pt>
                <c:pt idx="2">
                  <c:v>44746</c:v>
                </c:pt>
                <c:pt idx="3">
                  <c:v>44747</c:v>
                </c:pt>
                <c:pt idx="4">
                  <c:v>44748</c:v>
                </c:pt>
                <c:pt idx="5">
                  <c:v>44749</c:v>
                </c:pt>
                <c:pt idx="6">
                  <c:v>44750</c:v>
                </c:pt>
                <c:pt idx="7">
                  <c:v>44753</c:v>
                </c:pt>
                <c:pt idx="8">
                  <c:v>44754</c:v>
                </c:pt>
                <c:pt idx="9">
                  <c:v>44755</c:v>
                </c:pt>
                <c:pt idx="10">
                  <c:v>44756</c:v>
                </c:pt>
                <c:pt idx="11">
                  <c:v>44757</c:v>
                </c:pt>
                <c:pt idx="12">
                  <c:v>44760</c:v>
                </c:pt>
                <c:pt idx="13">
                  <c:v>44761</c:v>
                </c:pt>
                <c:pt idx="14">
                  <c:v>44762</c:v>
                </c:pt>
                <c:pt idx="15">
                  <c:v>44763</c:v>
                </c:pt>
                <c:pt idx="16">
                  <c:v>44764</c:v>
                </c:pt>
                <c:pt idx="17">
                  <c:v>44767</c:v>
                </c:pt>
                <c:pt idx="18">
                  <c:v>44768</c:v>
                </c:pt>
                <c:pt idx="19">
                  <c:v>44769</c:v>
                </c:pt>
                <c:pt idx="20">
                  <c:v>44770</c:v>
                </c:pt>
                <c:pt idx="21">
                  <c:v>44771</c:v>
                </c:pt>
                <c:pt idx="22">
                  <c:v>44774</c:v>
                </c:pt>
                <c:pt idx="23">
                  <c:v>44775</c:v>
                </c:pt>
                <c:pt idx="24">
                  <c:v>44776</c:v>
                </c:pt>
                <c:pt idx="25">
                  <c:v>44777</c:v>
                </c:pt>
                <c:pt idx="26">
                  <c:v>44778</c:v>
                </c:pt>
                <c:pt idx="27">
                  <c:v>44781</c:v>
                </c:pt>
                <c:pt idx="28">
                  <c:v>44782</c:v>
                </c:pt>
                <c:pt idx="29">
                  <c:v>44783</c:v>
                </c:pt>
                <c:pt idx="30">
                  <c:v>44784</c:v>
                </c:pt>
                <c:pt idx="31">
                  <c:v>44785</c:v>
                </c:pt>
                <c:pt idx="32">
                  <c:v>44789</c:v>
                </c:pt>
                <c:pt idx="33">
                  <c:v>44790</c:v>
                </c:pt>
                <c:pt idx="34">
                  <c:v>44791</c:v>
                </c:pt>
                <c:pt idx="35">
                  <c:v>44792</c:v>
                </c:pt>
                <c:pt idx="36">
                  <c:v>44795</c:v>
                </c:pt>
                <c:pt idx="37">
                  <c:v>44796</c:v>
                </c:pt>
                <c:pt idx="38">
                  <c:v>44797</c:v>
                </c:pt>
                <c:pt idx="39">
                  <c:v>44798</c:v>
                </c:pt>
                <c:pt idx="40">
                  <c:v>44799</c:v>
                </c:pt>
                <c:pt idx="41">
                  <c:v>44802</c:v>
                </c:pt>
                <c:pt idx="42">
                  <c:v>44803</c:v>
                </c:pt>
                <c:pt idx="43">
                  <c:v>44804</c:v>
                </c:pt>
                <c:pt idx="44">
                  <c:v>44806</c:v>
                </c:pt>
                <c:pt idx="45">
                  <c:v>44809</c:v>
                </c:pt>
                <c:pt idx="46">
                  <c:v>44810</c:v>
                </c:pt>
                <c:pt idx="47">
                  <c:v>44811</c:v>
                </c:pt>
                <c:pt idx="48">
                  <c:v>44812</c:v>
                </c:pt>
                <c:pt idx="49">
                  <c:v>44813</c:v>
                </c:pt>
                <c:pt idx="50">
                  <c:v>44816</c:v>
                </c:pt>
                <c:pt idx="51">
                  <c:v>44817</c:v>
                </c:pt>
                <c:pt idx="52">
                  <c:v>44818</c:v>
                </c:pt>
                <c:pt idx="53">
                  <c:v>44819</c:v>
                </c:pt>
              </c:numCache>
            </c:numRef>
          </c:cat>
          <c:val>
            <c:numRef>
              <c:f>Sheet7!$E$3:$E$56</c:f>
              <c:numCache>
                <c:formatCode>_(* #,##0.00_);_(* \(#,##0.00\);_(* "-"??_);_(@_)</c:formatCode>
                <c:ptCount val="54"/>
                <c:pt idx="0">
                  <c:v>2127.14</c:v>
                </c:pt>
                <c:pt idx="1">
                  <c:v>2119.04</c:v>
                </c:pt>
                <c:pt idx="2">
                  <c:v>2101.5100000000002</c:v>
                </c:pt>
                <c:pt idx="3">
                  <c:v>2094.56</c:v>
                </c:pt>
                <c:pt idx="4">
                  <c:v>2083.25</c:v>
                </c:pt>
                <c:pt idx="5">
                  <c:v>2076.63</c:v>
                </c:pt>
                <c:pt idx="6">
                  <c:v>2060.5300000000002</c:v>
                </c:pt>
                <c:pt idx="7">
                  <c:v>2057.75</c:v>
                </c:pt>
                <c:pt idx="8">
                  <c:v>2052.92</c:v>
                </c:pt>
                <c:pt idx="9">
                  <c:v>2053.13</c:v>
                </c:pt>
                <c:pt idx="10">
                  <c:v>2043.14</c:v>
                </c:pt>
                <c:pt idx="11">
                  <c:v>2042.46</c:v>
                </c:pt>
                <c:pt idx="12">
                  <c:v>2039.87</c:v>
                </c:pt>
                <c:pt idx="13">
                  <c:v>2040.19</c:v>
                </c:pt>
                <c:pt idx="14">
                  <c:v>2039.78</c:v>
                </c:pt>
                <c:pt idx="15">
                  <c:v>2044.22</c:v>
                </c:pt>
                <c:pt idx="16">
                  <c:v>2042.22</c:v>
                </c:pt>
                <c:pt idx="17">
                  <c:v>2043.87</c:v>
                </c:pt>
                <c:pt idx="18">
                  <c:v>2041.16</c:v>
                </c:pt>
                <c:pt idx="19">
                  <c:v>2036.48</c:v>
                </c:pt>
                <c:pt idx="20">
                  <c:v>2036.49</c:v>
                </c:pt>
                <c:pt idx="21">
                  <c:v>2011.03</c:v>
                </c:pt>
                <c:pt idx="22">
                  <c:v>2033.91</c:v>
                </c:pt>
                <c:pt idx="23">
                  <c:v>2038.55</c:v>
                </c:pt>
                <c:pt idx="24">
                  <c:v>2050.67</c:v>
                </c:pt>
                <c:pt idx="25">
                  <c:v>2063.7600000000002</c:v>
                </c:pt>
                <c:pt idx="26">
                  <c:v>2068.66</c:v>
                </c:pt>
                <c:pt idx="27">
                  <c:v>2065.89</c:v>
                </c:pt>
                <c:pt idx="28">
                  <c:v>2062.62</c:v>
                </c:pt>
                <c:pt idx="29">
                  <c:v>2060.9</c:v>
                </c:pt>
                <c:pt idx="30">
                  <c:v>2063.42</c:v>
                </c:pt>
                <c:pt idx="31">
                  <c:v>2067.5100000000002</c:v>
                </c:pt>
                <c:pt idx="32">
                  <c:v>2067.4499999999998</c:v>
                </c:pt>
                <c:pt idx="33">
                  <c:v>2068.11</c:v>
                </c:pt>
                <c:pt idx="34">
                  <c:v>2066.56</c:v>
                </c:pt>
                <c:pt idx="35">
                  <c:v>2078.3000000000002</c:v>
                </c:pt>
                <c:pt idx="36">
                  <c:v>2078.41</c:v>
                </c:pt>
                <c:pt idx="37">
                  <c:v>2074.5300000000002</c:v>
                </c:pt>
                <c:pt idx="38">
                  <c:v>2086.9699999999998</c:v>
                </c:pt>
                <c:pt idx="39">
                  <c:v>2086.98</c:v>
                </c:pt>
                <c:pt idx="40">
                  <c:v>2094.9899999999998</c:v>
                </c:pt>
                <c:pt idx="41">
                  <c:v>2093.29</c:v>
                </c:pt>
                <c:pt idx="42">
                  <c:v>2095.66</c:v>
                </c:pt>
                <c:pt idx="43">
                  <c:v>2092.2600000000002</c:v>
                </c:pt>
                <c:pt idx="44">
                  <c:v>2094.0500000000002</c:v>
                </c:pt>
                <c:pt idx="45">
                  <c:v>2092.56</c:v>
                </c:pt>
                <c:pt idx="46">
                  <c:v>2092.81</c:v>
                </c:pt>
                <c:pt idx="47">
                  <c:v>2093.66</c:v>
                </c:pt>
                <c:pt idx="48">
                  <c:v>2108.5300000000002</c:v>
                </c:pt>
                <c:pt idx="49">
                  <c:v>2105.6999999999998</c:v>
                </c:pt>
                <c:pt idx="50">
                  <c:v>2105.7399999999998</c:v>
                </c:pt>
                <c:pt idx="51">
                  <c:v>2104.73</c:v>
                </c:pt>
                <c:pt idx="52">
                  <c:v>2102.91</c:v>
                </c:pt>
                <c:pt idx="53">
                  <c:v>2099.14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3-4BD2-983F-3DAD884B8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590320"/>
        <c:axId val="1080568272"/>
      </c:lineChart>
      <c:lineChart>
        <c:grouping val="standard"/>
        <c:varyColors val="0"/>
        <c:ser>
          <c:idx val="1"/>
          <c:order val="1"/>
          <c:tx>
            <c:strRef>
              <c:f>Sheet7!$F$2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Sheet7!$D$3:$D$56</c:f>
              <c:numCache>
                <c:formatCode>[$-409]d\-mmm\-yy;@</c:formatCode>
                <c:ptCount val="54"/>
                <c:pt idx="0">
                  <c:v>44742</c:v>
                </c:pt>
                <c:pt idx="1">
                  <c:v>44743</c:v>
                </c:pt>
                <c:pt idx="2">
                  <c:v>44746</c:v>
                </c:pt>
                <c:pt idx="3">
                  <c:v>44747</c:v>
                </c:pt>
                <c:pt idx="4">
                  <c:v>44748</c:v>
                </c:pt>
                <c:pt idx="5">
                  <c:v>44749</c:v>
                </c:pt>
                <c:pt idx="6">
                  <c:v>44750</c:v>
                </c:pt>
                <c:pt idx="7">
                  <c:v>44753</c:v>
                </c:pt>
                <c:pt idx="8">
                  <c:v>44754</c:v>
                </c:pt>
                <c:pt idx="9">
                  <c:v>44755</c:v>
                </c:pt>
                <c:pt idx="10">
                  <c:v>44756</c:v>
                </c:pt>
                <c:pt idx="11">
                  <c:v>44757</c:v>
                </c:pt>
                <c:pt idx="12">
                  <c:v>44760</c:v>
                </c:pt>
                <c:pt idx="13">
                  <c:v>44761</c:v>
                </c:pt>
                <c:pt idx="14">
                  <c:v>44762</c:v>
                </c:pt>
                <c:pt idx="15">
                  <c:v>44763</c:v>
                </c:pt>
                <c:pt idx="16">
                  <c:v>44764</c:v>
                </c:pt>
                <c:pt idx="17">
                  <c:v>44767</c:v>
                </c:pt>
                <c:pt idx="18">
                  <c:v>44768</c:v>
                </c:pt>
                <c:pt idx="19">
                  <c:v>44769</c:v>
                </c:pt>
                <c:pt idx="20">
                  <c:v>44770</c:v>
                </c:pt>
                <c:pt idx="21">
                  <c:v>44771</c:v>
                </c:pt>
                <c:pt idx="22">
                  <c:v>44774</c:v>
                </c:pt>
                <c:pt idx="23">
                  <c:v>44775</c:v>
                </c:pt>
                <c:pt idx="24">
                  <c:v>44776</c:v>
                </c:pt>
                <c:pt idx="25">
                  <c:v>44777</c:v>
                </c:pt>
                <c:pt idx="26">
                  <c:v>44778</c:v>
                </c:pt>
                <c:pt idx="27">
                  <c:v>44781</c:v>
                </c:pt>
                <c:pt idx="28">
                  <c:v>44782</c:v>
                </c:pt>
                <c:pt idx="29">
                  <c:v>44783</c:v>
                </c:pt>
                <c:pt idx="30">
                  <c:v>44784</c:v>
                </c:pt>
                <c:pt idx="31">
                  <c:v>44785</c:v>
                </c:pt>
                <c:pt idx="32">
                  <c:v>44789</c:v>
                </c:pt>
                <c:pt idx="33">
                  <c:v>44790</c:v>
                </c:pt>
                <c:pt idx="34">
                  <c:v>44791</c:v>
                </c:pt>
                <c:pt idx="35">
                  <c:v>44792</c:v>
                </c:pt>
                <c:pt idx="36">
                  <c:v>44795</c:v>
                </c:pt>
                <c:pt idx="37">
                  <c:v>44796</c:v>
                </c:pt>
                <c:pt idx="38">
                  <c:v>44797</c:v>
                </c:pt>
                <c:pt idx="39">
                  <c:v>44798</c:v>
                </c:pt>
                <c:pt idx="40">
                  <c:v>44799</c:v>
                </c:pt>
                <c:pt idx="41">
                  <c:v>44802</c:v>
                </c:pt>
                <c:pt idx="42">
                  <c:v>44803</c:v>
                </c:pt>
                <c:pt idx="43">
                  <c:v>44804</c:v>
                </c:pt>
                <c:pt idx="44">
                  <c:v>44806</c:v>
                </c:pt>
                <c:pt idx="45">
                  <c:v>44809</c:v>
                </c:pt>
                <c:pt idx="46">
                  <c:v>44810</c:v>
                </c:pt>
                <c:pt idx="47">
                  <c:v>44811</c:v>
                </c:pt>
                <c:pt idx="48">
                  <c:v>44812</c:v>
                </c:pt>
                <c:pt idx="49">
                  <c:v>44813</c:v>
                </c:pt>
                <c:pt idx="50">
                  <c:v>44816</c:v>
                </c:pt>
                <c:pt idx="51">
                  <c:v>44817</c:v>
                </c:pt>
                <c:pt idx="52">
                  <c:v>44818</c:v>
                </c:pt>
                <c:pt idx="53">
                  <c:v>44819</c:v>
                </c:pt>
              </c:numCache>
            </c:numRef>
          </c:cat>
          <c:val>
            <c:numRef>
              <c:f>Sheet7!$F$3:$F$56</c:f>
              <c:numCache>
                <c:formatCode>_(* #,##0.00_);_(* \(#,##0.00\);_(* "-"??_);_(@_)</c:formatCode>
                <c:ptCount val="54"/>
                <c:pt idx="0">
                  <c:v>8568.6200000000008</c:v>
                </c:pt>
                <c:pt idx="1">
                  <c:v>8544.1299999999992</c:v>
                </c:pt>
                <c:pt idx="2">
                  <c:v>8473.4599999999991</c:v>
                </c:pt>
                <c:pt idx="3">
                  <c:v>8445.42</c:v>
                </c:pt>
                <c:pt idx="4">
                  <c:v>8399.83</c:v>
                </c:pt>
                <c:pt idx="5">
                  <c:v>8373.1200000000008</c:v>
                </c:pt>
                <c:pt idx="6">
                  <c:v>8308.24</c:v>
                </c:pt>
                <c:pt idx="7">
                  <c:v>8297.01</c:v>
                </c:pt>
                <c:pt idx="8">
                  <c:v>8277.5300000000007</c:v>
                </c:pt>
                <c:pt idx="9">
                  <c:v>8279.6200000000008</c:v>
                </c:pt>
                <c:pt idx="10">
                  <c:v>8247.82</c:v>
                </c:pt>
                <c:pt idx="11">
                  <c:v>8245.06</c:v>
                </c:pt>
                <c:pt idx="12">
                  <c:v>8239.06</c:v>
                </c:pt>
                <c:pt idx="13">
                  <c:v>8240.32</c:v>
                </c:pt>
                <c:pt idx="14">
                  <c:v>8238.67</c:v>
                </c:pt>
                <c:pt idx="15">
                  <c:v>8256.61</c:v>
                </c:pt>
                <c:pt idx="16">
                  <c:v>8248.5400000000009</c:v>
                </c:pt>
                <c:pt idx="17">
                  <c:v>8255.2000000000007</c:v>
                </c:pt>
                <c:pt idx="18">
                  <c:v>8244.25</c:v>
                </c:pt>
                <c:pt idx="19">
                  <c:v>8225.35</c:v>
                </c:pt>
                <c:pt idx="20">
                  <c:v>8225.4</c:v>
                </c:pt>
                <c:pt idx="21">
                  <c:v>8122.56</c:v>
                </c:pt>
                <c:pt idx="22">
                  <c:v>8214.9500000000007</c:v>
                </c:pt>
                <c:pt idx="23">
                  <c:v>8233.7000000000007</c:v>
                </c:pt>
                <c:pt idx="24">
                  <c:v>8282.66</c:v>
                </c:pt>
                <c:pt idx="25">
                  <c:v>8336.3700000000008</c:v>
                </c:pt>
                <c:pt idx="26">
                  <c:v>8356.17</c:v>
                </c:pt>
                <c:pt idx="27">
                  <c:v>8344.9699999999993</c:v>
                </c:pt>
                <c:pt idx="28">
                  <c:v>8331.7800000000007</c:v>
                </c:pt>
                <c:pt idx="29">
                  <c:v>8326.41</c:v>
                </c:pt>
                <c:pt idx="30">
                  <c:v>8336.61</c:v>
                </c:pt>
                <c:pt idx="31">
                  <c:v>8353.15</c:v>
                </c:pt>
                <c:pt idx="32">
                  <c:v>8355.01</c:v>
                </c:pt>
                <c:pt idx="33">
                  <c:v>8357.65</c:v>
                </c:pt>
                <c:pt idx="34">
                  <c:v>8351.41</c:v>
                </c:pt>
                <c:pt idx="35">
                  <c:v>8398.83</c:v>
                </c:pt>
                <c:pt idx="36">
                  <c:v>8399.27</c:v>
                </c:pt>
                <c:pt idx="37">
                  <c:v>8383.59</c:v>
                </c:pt>
                <c:pt idx="38">
                  <c:v>8433.86</c:v>
                </c:pt>
                <c:pt idx="39">
                  <c:v>8433.9</c:v>
                </c:pt>
                <c:pt idx="40">
                  <c:v>8467.6299999999992</c:v>
                </c:pt>
                <c:pt idx="41">
                  <c:v>8464.36</c:v>
                </c:pt>
                <c:pt idx="42">
                  <c:v>8473.94</c:v>
                </c:pt>
                <c:pt idx="43">
                  <c:v>8460.19</c:v>
                </c:pt>
                <c:pt idx="44">
                  <c:v>8467.44</c:v>
                </c:pt>
                <c:pt idx="45">
                  <c:v>8461.3799999999992</c:v>
                </c:pt>
                <c:pt idx="46">
                  <c:v>8462.43</c:v>
                </c:pt>
                <c:pt idx="47">
                  <c:v>8465.84</c:v>
                </c:pt>
                <c:pt idx="48">
                  <c:v>8525.98</c:v>
                </c:pt>
                <c:pt idx="49">
                  <c:v>8514.5499999999993</c:v>
                </c:pt>
                <c:pt idx="50">
                  <c:v>8514.69</c:v>
                </c:pt>
                <c:pt idx="51">
                  <c:v>8510.6</c:v>
                </c:pt>
                <c:pt idx="52">
                  <c:v>8503.25</c:v>
                </c:pt>
                <c:pt idx="53">
                  <c:v>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3-4BD2-983F-3DAD884B8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285152"/>
        <c:axId val="1092278080"/>
      </c:lineChart>
      <c:dateAx>
        <c:axId val="1080590320"/>
        <c:scaling>
          <c:orientation val="minMax"/>
        </c:scaling>
        <c:delete val="0"/>
        <c:axPos val="b"/>
        <c:numFmt formatCode="[$-409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568272"/>
        <c:crosses val="autoZero"/>
        <c:auto val="1"/>
        <c:lblOffset val="100"/>
        <c:baseTimeUnit val="days"/>
        <c:majorUnit val="7"/>
        <c:majorTimeUnit val="days"/>
      </c:dateAx>
      <c:valAx>
        <c:axId val="1080568272"/>
        <c:scaling>
          <c:orientation val="minMax"/>
          <c:min val="195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40000"/>
                  <a:lumOff val="6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590320"/>
        <c:crosses val="autoZero"/>
        <c:crossBetween val="between"/>
      </c:valAx>
      <c:valAx>
        <c:axId val="1092278080"/>
        <c:scaling>
          <c:orientation val="minMax"/>
          <c:max val="9200"/>
          <c:min val="8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2285152"/>
        <c:crosses val="max"/>
        <c:crossBetween val="between"/>
      </c:valAx>
      <c:dateAx>
        <c:axId val="1092285152"/>
        <c:scaling>
          <c:orientation val="minMax"/>
        </c:scaling>
        <c:delete val="1"/>
        <c:axPos val="b"/>
        <c:numFmt formatCode="[$-409]d\-mmm\-yy;@" sourceLinked="1"/>
        <c:majorTickMark val="out"/>
        <c:minorTickMark val="none"/>
        <c:tickLblPos val="nextTo"/>
        <c:crossAx val="109227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Evolution</a:t>
            </a:r>
            <a:r>
              <a:rPr lang="en-US" sz="1100" b="1" baseline="0"/>
              <a:t> of SEMDEX &amp; SEMTRI - Year 2020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'yr 20'!$D$2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'yr 20'!$C$3:$C$246</c:f>
              <c:numCache>
                <c:formatCode>d\-mmm\-yy</c:formatCode>
                <c:ptCount val="244"/>
                <c:pt idx="0">
                  <c:v>43833</c:v>
                </c:pt>
                <c:pt idx="1">
                  <c:v>43836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43927</c:v>
                </c:pt>
                <c:pt idx="54">
                  <c:v>43928</c:v>
                </c:pt>
                <c:pt idx="55">
                  <c:v>43929</c:v>
                </c:pt>
                <c:pt idx="56">
                  <c:v>43930</c:v>
                </c:pt>
                <c:pt idx="57">
                  <c:v>43931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43941</c:v>
                </c:pt>
                <c:pt idx="64">
                  <c:v>43942</c:v>
                </c:pt>
                <c:pt idx="65">
                  <c:v>43943</c:v>
                </c:pt>
                <c:pt idx="66">
                  <c:v>43944</c:v>
                </c:pt>
                <c:pt idx="67">
                  <c:v>43945</c:v>
                </c:pt>
                <c:pt idx="68">
                  <c:v>43948</c:v>
                </c:pt>
                <c:pt idx="69">
                  <c:v>43949</c:v>
                </c:pt>
                <c:pt idx="70">
                  <c:v>43950</c:v>
                </c:pt>
                <c:pt idx="71">
                  <c:v>43951</c:v>
                </c:pt>
                <c:pt idx="72">
                  <c:v>43955</c:v>
                </c:pt>
                <c:pt idx="73">
                  <c:v>43956</c:v>
                </c:pt>
                <c:pt idx="74">
                  <c:v>43957</c:v>
                </c:pt>
                <c:pt idx="75">
                  <c:v>43958</c:v>
                </c:pt>
                <c:pt idx="76">
                  <c:v>43959</c:v>
                </c:pt>
                <c:pt idx="77">
                  <c:v>43962</c:v>
                </c:pt>
                <c:pt idx="78">
                  <c:v>43963</c:v>
                </c:pt>
                <c:pt idx="79">
                  <c:v>43964</c:v>
                </c:pt>
                <c:pt idx="80">
                  <c:v>43965</c:v>
                </c:pt>
                <c:pt idx="81">
                  <c:v>43966</c:v>
                </c:pt>
                <c:pt idx="82">
                  <c:v>43969</c:v>
                </c:pt>
                <c:pt idx="83">
                  <c:v>43970</c:v>
                </c:pt>
                <c:pt idx="84">
                  <c:v>43971</c:v>
                </c:pt>
                <c:pt idx="85">
                  <c:v>43972</c:v>
                </c:pt>
                <c:pt idx="86">
                  <c:v>43973</c:v>
                </c:pt>
                <c:pt idx="87">
                  <c:v>43976</c:v>
                </c:pt>
                <c:pt idx="88">
                  <c:v>43977</c:v>
                </c:pt>
                <c:pt idx="89">
                  <c:v>43978</c:v>
                </c:pt>
                <c:pt idx="90">
                  <c:v>43979</c:v>
                </c:pt>
                <c:pt idx="91">
                  <c:v>43980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43990</c:v>
                </c:pt>
                <c:pt idx="98">
                  <c:v>43991</c:v>
                </c:pt>
                <c:pt idx="99">
                  <c:v>43992</c:v>
                </c:pt>
                <c:pt idx="100">
                  <c:v>43993</c:v>
                </c:pt>
                <c:pt idx="101">
                  <c:v>43994</c:v>
                </c:pt>
                <c:pt idx="102">
                  <c:v>43997</c:v>
                </c:pt>
                <c:pt idx="103">
                  <c:v>43998</c:v>
                </c:pt>
                <c:pt idx="104">
                  <c:v>43999</c:v>
                </c:pt>
                <c:pt idx="105">
                  <c:v>44000</c:v>
                </c:pt>
                <c:pt idx="106">
                  <c:v>44001</c:v>
                </c:pt>
                <c:pt idx="107">
                  <c:v>44004</c:v>
                </c:pt>
                <c:pt idx="108">
                  <c:v>44005</c:v>
                </c:pt>
                <c:pt idx="109">
                  <c:v>44006</c:v>
                </c:pt>
                <c:pt idx="110">
                  <c:v>44007</c:v>
                </c:pt>
                <c:pt idx="111">
                  <c:v>44008</c:v>
                </c:pt>
                <c:pt idx="112">
                  <c:v>44011</c:v>
                </c:pt>
                <c:pt idx="113">
                  <c:v>44012</c:v>
                </c:pt>
                <c:pt idx="114">
                  <c:v>44013</c:v>
                </c:pt>
                <c:pt idx="115">
                  <c:v>44014</c:v>
                </c:pt>
                <c:pt idx="116">
                  <c:v>44015</c:v>
                </c:pt>
                <c:pt idx="117">
                  <c:v>44018</c:v>
                </c:pt>
                <c:pt idx="118">
                  <c:v>44019</c:v>
                </c:pt>
                <c:pt idx="119">
                  <c:v>44020</c:v>
                </c:pt>
                <c:pt idx="120">
                  <c:v>44021</c:v>
                </c:pt>
                <c:pt idx="121">
                  <c:v>44022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44032</c:v>
                </c:pt>
                <c:pt idx="128">
                  <c:v>44033</c:v>
                </c:pt>
                <c:pt idx="129">
                  <c:v>44034</c:v>
                </c:pt>
                <c:pt idx="130">
                  <c:v>44035</c:v>
                </c:pt>
                <c:pt idx="131">
                  <c:v>44036</c:v>
                </c:pt>
                <c:pt idx="132">
                  <c:v>44039</c:v>
                </c:pt>
                <c:pt idx="133">
                  <c:v>44040</c:v>
                </c:pt>
                <c:pt idx="134">
                  <c:v>44041</c:v>
                </c:pt>
                <c:pt idx="135">
                  <c:v>44042</c:v>
                </c:pt>
                <c:pt idx="136">
                  <c:v>44043</c:v>
                </c:pt>
                <c:pt idx="137">
                  <c:v>44046</c:v>
                </c:pt>
                <c:pt idx="138">
                  <c:v>44047</c:v>
                </c:pt>
                <c:pt idx="139">
                  <c:v>44048</c:v>
                </c:pt>
                <c:pt idx="140">
                  <c:v>44049</c:v>
                </c:pt>
                <c:pt idx="141">
                  <c:v>44050</c:v>
                </c:pt>
                <c:pt idx="142">
                  <c:v>44053</c:v>
                </c:pt>
                <c:pt idx="143">
                  <c:v>44054</c:v>
                </c:pt>
                <c:pt idx="144">
                  <c:v>44055</c:v>
                </c:pt>
                <c:pt idx="145">
                  <c:v>44056</c:v>
                </c:pt>
                <c:pt idx="146">
                  <c:v>44057</c:v>
                </c:pt>
                <c:pt idx="147">
                  <c:v>44060</c:v>
                </c:pt>
                <c:pt idx="148">
                  <c:v>44061</c:v>
                </c:pt>
                <c:pt idx="149">
                  <c:v>44062</c:v>
                </c:pt>
                <c:pt idx="150">
                  <c:v>44063</c:v>
                </c:pt>
                <c:pt idx="151">
                  <c:v>44064</c:v>
                </c:pt>
                <c:pt idx="152">
                  <c:v>44067</c:v>
                </c:pt>
                <c:pt idx="153">
                  <c:v>44068</c:v>
                </c:pt>
                <c:pt idx="154">
                  <c:v>44069</c:v>
                </c:pt>
                <c:pt idx="155">
                  <c:v>44070</c:v>
                </c:pt>
                <c:pt idx="156">
                  <c:v>44071</c:v>
                </c:pt>
                <c:pt idx="157">
                  <c:v>44074</c:v>
                </c:pt>
                <c:pt idx="158">
                  <c:v>44075</c:v>
                </c:pt>
                <c:pt idx="159">
                  <c:v>44076</c:v>
                </c:pt>
                <c:pt idx="160">
                  <c:v>44077</c:v>
                </c:pt>
                <c:pt idx="161">
                  <c:v>44078</c:v>
                </c:pt>
                <c:pt idx="162">
                  <c:v>44081</c:v>
                </c:pt>
                <c:pt idx="163">
                  <c:v>44082</c:v>
                </c:pt>
                <c:pt idx="164">
                  <c:v>44083</c:v>
                </c:pt>
                <c:pt idx="165">
                  <c:v>44084</c:v>
                </c:pt>
                <c:pt idx="166">
                  <c:v>44085</c:v>
                </c:pt>
                <c:pt idx="167">
                  <c:v>44088</c:v>
                </c:pt>
                <c:pt idx="168">
                  <c:v>44089</c:v>
                </c:pt>
                <c:pt idx="169">
                  <c:v>44090</c:v>
                </c:pt>
                <c:pt idx="170">
                  <c:v>44091</c:v>
                </c:pt>
                <c:pt idx="171">
                  <c:v>44092</c:v>
                </c:pt>
                <c:pt idx="172">
                  <c:v>44095</c:v>
                </c:pt>
                <c:pt idx="173">
                  <c:v>44096</c:v>
                </c:pt>
                <c:pt idx="174">
                  <c:v>44097</c:v>
                </c:pt>
                <c:pt idx="175">
                  <c:v>44098</c:v>
                </c:pt>
                <c:pt idx="176">
                  <c:v>44099</c:v>
                </c:pt>
                <c:pt idx="177">
                  <c:v>44102</c:v>
                </c:pt>
                <c:pt idx="178">
                  <c:v>44103</c:v>
                </c:pt>
                <c:pt idx="179">
                  <c:v>44104</c:v>
                </c:pt>
                <c:pt idx="180">
                  <c:v>44105</c:v>
                </c:pt>
                <c:pt idx="181">
                  <c:v>44106</c:v>
                </c:pt>
                <c:pt idx="182">
                  <c:v>44109</c:v>
                </c:pt>
                <c:pt idx="183">
                  <c:v>44110</c:v>
                </c:pt>
                <c:pt idx="184">
                  <c:v>44111</c:v>
                </c:pt>
                <c:pt idx="185">
                  <c:v>44112</c:v>
                </c:pt>
                <c:pt idx="186">
                  <c:v>44113</c:v>
                </c:pt>
                <c:pt idx="187">
                  <c:v>44116</c:v>
                </c:pt>
                <c:pt idx="188">
                  <c:v>44117</c:v>
                </c:pt>
                <c:pt idx="189">
                  <c:v>44118</c:v>
                </c:pt>
                <c:pt idx="190">
                  <c:v>44119</c:v>
                </c:pt>
                <c:pt idx="191">
                  <c:v>44120</c:v>
                </c:pt>
                <c:pt idx="192">
                  <c:v>44123</c:v>
                </c:pt>
                <c:pt idx="193">
                  <c:v>44124</c:v>
                </c:pt>
                <c:pt idx="194">
                  <c:v>44125</c:v>
                </c:pt>
                <c:pt idx="195">
                  <c:v>44126</c:v>
                </c:pt>
                <c:pt idx="196">
                  <c:v>44127</c:v>
                </c:pt>
                <c:pt idx="197">
                  <c:v>44130</c:v>
                </c:pt>
                <c:pt idx="198">
                  <c:v>44131</c:v>
                </c:pt>
                <c:pt idx="199">
                  <c:v>44132</c:v>
                </c:pt>
                <c:pt idx="200">
                  <c:v>44133</c:v>
                </c:pt>
                <c:pt idx="201">
                  <c:v>44134</c:v>
                </c:pt>
                <c:pt idx="202">
                  <c:v>44138</c:v>
                </c:pt>
                <c:pt idx="203">
                  <c:v>44139</c:v>
                </c:pt>
                <c:pt idx="204">
                  <c:v>44140</c:v>
                </c:pt>
                <c:pt idx="205">
                  <c:v>44141</c:v>
                </c:pt>
                <c:pt idx="206">
                  <c:v>44144</c:v>
                </c:pt>
                <c:pt idx="207">
                  <c:v>44145</c:v>
                </c:pt>
                <c:pt idx="208">
                  <c:v>44146</c:v>
                </c:pt>
                <c:pt idx="209">
                  <c:v>44147</c:v>
                </c:pt>
                <c:pt idx="210">
                  <c:v>44148</c:v>
                </c:pt>
                <c:pt idx="211">
                  <c:v>44151</c:v>
                </c:pt>
                <c:pt idx="212">
                  <c:v>44152</c:v>
                </c:pt>
                <c:pt idx="213">
                  <c:v>44153</c:v>
                </c:pt>
                <c:pt idx="214">
                  <c:v>44154</c:v>
                </c:pt>
                <c:pt idx="215">
                  <c:v>44155</c:v>
                </c:pt>
                <c:pt idx="216">
                  <c:v>44158</c:v>
                </c:pt>
                <c:pt idx="217">
                  <c:v>44159</c:v>
                </c:pt>
                <c:pt idx="218">
                  <c:v>44160</c:v>
                </c:pt>
                <c:pt idx="219">
                  <c:v>44161</c:v>
                </c:pt>
                <c:pt idx="220">
                  <c:v>44162</c:v>
                </c:pt>
                <c:pt idx="221">
                  <c:v>44165</c:v>
                </c:pt>
                <c:pt idx="222">
                  <c:v>44166</c:v>
                </c:pt>
                <c:pt idx="223">
                  <c:v>44167</c:v>
                </c:pt>
                <c:pt idx="224">
                  <c:v>44168</c:v>
                </c:pt>
                <c:pt idx="225">
                  <c:v>44169</c:v>
                </c:pt>
                <c:pt idx="226">
                  <c:v>44172</c:v>
                </c:pt>
                <c:pt idx="227">
                  <c:v>44173</c:v>
                </c:pt>
                <c:pt idx="228">
                  <c:v>44174</c:v>
                </c:pt>
                <c:pt idx="229">
                  <c:v>44175</c:v>
                </c:pt>
                <c:pt idx="230">
                  <c:v>44176</c:v>
                </c:pt>
                <c:pt idx="231">
                  <c:v>44179</c:v>
                </c:pt>
                <c:pt idx="232">
                  <c:v>44180</c:v>
                </c:pt>
                <c:pt idx="233">
                  <c:v>44181</c:v>
                </c:pt>
                <c:pt idx="234">
                  <c:v>44182</c:v>
                </c:pt>
                <c:pt idx="235">
                  <c:v>44183</c:v>
                </c:pt>
                <c:pt idx="236">
                  <c:v>44186</c:v>
                </c:pt>
                <c:pt idx="237">
                  <c:v>44187</c:v>
                </c:pt>
                <c:pt idx="238">
                  <c:v>44188</c:v>
                </c:pt>
                <c:pt idx="239">
                  <c:v>44189</c:v>
                </c:pt>
                <c:pt idx="240">
                  <c:v>44193</c:v>
                </c:pt>
                <c:pt idx="241">
                  <c:v>44194</c:v>
                </c:pt>
                <c:pt idx="242">
                  <c:v>44195</c:v>
                </c:pt>
                <c:pt idx="243">
                  <c:v>44196</c:v>
                </c:pt>
              </c:numCache>
            </c:numRef>
          </c:cat>
          <c:val>
            <c:numRef>
              <c:f>'yr 20'!$D$3:$D$246</c:f>
              <c:numCache>
                <c:formatCode>_(* #,##0.00_);_(* \(#,##0.00\);_(* "-"??_);_(@_)</c:formatCode>
                <c:ptCount val="244"/>
                <c:pt idx="0">
                  <c:v>2180.31</c:v>
                </c:pt>
                <c:pt idx="1">
                  <c:v>2184.52</c:v>
                </c:pt>
                <c:pt idx="2">
                  <c:v>2179.0300000000002</c:v>
                </c:pt>
                <c:pt idx="3">
                  <c:v>2201.4299999999998</c:v>
                </c:pt>
                <c:pt idx="4">
                  <c:v>2214.85</c:v>
                </c:pt>
                <c:pt idx="5">
                  <c:v>2223.75</c:v>
                </c:pt>
                <c:pt idx="6">
                  <c:v>2240.69</c:v>
                </c:pt>
                <c:pt idx="7">
                  <c:v>2247.46</c:v>
                </c:pt>
                <c:pt idx="8">
                  <c:v>2224.39</c:v>
                </c:pt>
                <c:pt idx="9">
                  <c:v>2210.3000000000002</c:v>
                </c:pt>
                <c:pt idx="10">
                  <c:v>2209.25</c:v>
                </c:pt>
                <c:pt idx="11">
                  <c:v>2233.23</c:v>
                </c:pt>
                <c:pt idx="12">
                  <c:v>2238.61</c:v>
                </c:pt>
                <c:pt idx="13">
                  <c:v>2245.88</c:v>
                </c:pt>
                <c:pt idx="14">
                  <c:v>2247.73</c:v>
                </c:pt>
                <c:pt idx="15">
                  <c:v>2235.34</c:v>
                </c:pt>
                <c:pt idx="16">
                  <c:v>2235.34</c:v>
                </c:pt>
                <c:pt idx="17">
                  <c:v>2230.9299999999998</c:v>
                </c:pt>
                <c:pt idx="18">
                  <c:v>2226.9</c:v>
                </c:pt>
                <c:pt idx="19">
                  <c:v>2218.1799999999998</c:v>
                </c:pt>
                <c:pt idx="20">
                  <c:v>2212.59</c:v>
                </c:pt>
                <c:pt idx="21">
                  <c:v>2207.15</c:v>
                </c:pt>
                <c:pt idx="22">
                  <c:v>2214.9</c:v>
                </c:pt>
                <c:pt idx="23">
                  <c:v>2220.35</c:v>
                </c:pt>
                <c:pt idx="24">
                  <c:v>2223.65</c:v>
                </c:pt>
                <c:pt idx="25">
                  <c:v>2222.98</c:v>
                </c:pt>
                <c:pt idx="26">
                  <c:v>2223.66</c:v>
                </c:pt>
                <c:pt idx="27">
                  <c:v>2221.04</c:v>
                </c:pt>
                <c:pt idx="28">
                  <c:v>2224.12</c:v>
                </c:pt>
                <c:pt idx="29">
                  <c:v>2230.2800000000002</c:v>
                </c:pt>
                <c:pt idx="30">
                  <c:v>2243.89</c:v>
                </c:pt>
                <c:pt idx="31">
                  <c:v>2241.92</c:v>
                </c:pt>
                <c:pt idx="32">
                  <c:v>2241.4499999999998</c:v>
                </c:pt>
                <c:pt idx="33">
                  <c:v>2243.75</c:v>
                </c:pt>
                <c:pt idx="34">
                  <c:v>2226.1799999999998</c:v>
                </c:pt>
                <c:pt idx="35">
                  <c:v>2216.7199999999998</c:v>
                </c:pt>
                <c:pt idx="36">
                  <c:v>2201.4499999999998</c:v>
                </c:pt>
                <c:pt idx="37">
                  <c:v>2181.64</c:v>
                </c:pt>
                <c:pt idx="38">
                  <c:v>2183.7600000000002</c:v>
                </c:pt>
                <c:pt idx="39">
                  <c:v>2177.25</c:v>
                </c:pt>
                <c:pt idx="40">
                  <c:v>2152.8200000000002</c:v>
                </c:pt>
                <c:pt idx="41">
                  <c:v>2138.0500000000002</c:v>
                </c:pt>
                <c:pt idx="42">
                  <c:v>2133.7199999999998</c:v>
                </c:pt>
                <c:pt idx="43">
                  <c:v>2112.39</c:v>
                </c:pt>
                <c:pt idx="44">
                  <c:v>2048.46</c:v>
                </c:pt>
                <c:pt idx="45">
                  <c:v>1895.69</c:v>
                </c:pt>
                <c:pt idx="46">
                  <c:v>1947.46</c:v>
                </c:pt>
                <c:pt idx="47">
                  <c:v>2007.85</c:v>
                </c:pt>
                <c:pt idx="48">
                  <c:v>1885.22</c:v>
                </c:pt>
                <c:pt idx="49">
                  <c:v>1805.91</c:v>
                </c:pt>
                <c:pt idx="50">
                  <c:v>1763.88</c:v>
                </c:pt>
                <c:pt idx="51">
                  <c:v>1739.71</c:v>
                </c:pt>
                <c:pt idx="52">
                  <c:v>1571.04</c:v>
                </c:pt>
                <c:pt idx="53">
                  <c:v>1454.71</c:v>
                </c:pt>
                <c:pt idx="54">
                  <c:v>1519.4</c:v>
                </c:pt>
                <c:pt idx="55">
                  <c:v>1684.17</c:v>
                </c:pt>
                <c:pt idx="56">
                  <c:v>1769.06</c:v>
                </c:pt>
                <c:pt idx="57">
                  <c:v>1823.44</c:v>
                </c:pt>
                <c:pt idx="58">
                  <c:v>1795.86</c:v>
                </c:pt>
                <c:pt idx="59">
                  <c:v>1787.36</c:v>
                </c:pt>
                <c:pt idx="60">
                  <c:v>1784.29</c:v>
                </c:pt>
                <c:pt idx="61">
                  <c:v>1759.48</c:v>
                </c:pt>
                <c:pt idx="62">
                  <c:v>1747.85</c:v>
                </c:pt>
                <c:pt idx="63">
                  <c:v>1724.56</c:v>
                </c:pt>
                <c:pt idx="64">
                  <c:v>1697.28</c:v>
                </c:pt>
                <c:pt idx="65">
                  <c:v>1677.73</c:v>
                </c:pt>
                <c:pt idx="66">
                  <c:v>1658.86</c:v>
                </c:pt>
                <c:pt idx="67">
                  <c:v>1638.27</c:v>
                </c:pt>
                <c:pt idx="68">
                  <c:v>1611.91</c:v>
                </c:pt>
                <c:pt idx="69">
                  <c:v>1601.1</c:v>
                </c:pt>
                <c:pt idx="70">
                  <c:v>1594.77</c:v>
                </c:pt>
                <c:pt idx="71">
                  <c:v>1572.75</c:v>
                </c:pt>
                <c:pt idx="72">
                  <c:v>1566.77</c:v>
                </c:pt>
                <c:pt idx="73">
                  <c:v>1577.57</c:v>
                </c:pt>
                <c:pt idx="74">
                  <c:v>1598.05</c:v>
                </c:pt>
                <c:pt idx="75">
                  <c:v>1597.36</c:v>
                </c:pt>
                <c:pt idx="76">
                  <c:v>1604.45</c:v>
                </c:pt>
                <c:pt idx="77">
                  <c:v>1618.86</c:v>
                </c:pt>
                <c:pt idx="78">
                  <c:v>1641.29</c:v>
                </c:pt>
                <c:pt idx="79">
                  <c:v>1637.73</c:v>
                </c:pt>
                <c:pt idx="80">
                  <c:v>1638.17</c:v>
                </c:pt>
                <c:pt idx="81">
                  <c:v>1604.26</c:v>
                </c:pt>
                <c:pt idx="82">
                  <c:v>1600.56</c:v>
                </c:pt>
                <c:pt idx="83">
                  <c:v>1602.76</c:v>
                </c:pt>
                <c:pt idx="84">
                  <c:v>1602.8</c:v>
                </c:pt>
                <c:pt idx="85">
                  <c:v>1608.44</c:v>
                </c:pt>
                <c:pt idx="86">
                  <c:v>1614.05</c:v>
                </c:pt>
                <c:pt idx="87">
                  <c:v>1619.02</c:v>
                </c:pt>
                <c:pt idx="88">
                  <c:v>1627.39</c:v>
                </c:pt>
                <c:pt idx="89">
                  <c:v>1617.6</c:v>
                </c:pt>
                <c:pt idx="90">
                  <c:v>1606.93</c:v>
                </c:pt>
                <c:pt idx="91">
                  <c:v>1622.12</c:v>
                </c:pt>
                <c:pt idx="92">
                  <c:v>1628.37</c:v>
                </c:pt>
                <c:pt idx="93">
                  <c:v>1629.63</c:v>
                </c:pt>
                <c:pt idx="94">
                  <c:v>1642.08</c:v>
                </c:pt>
                <c:pt idx="95">
                  <c:v>1660.53</c:v>
                </c:pt>
                <c:pt idx="96">
                  <c:v>1672.62</c:v>
                </c:pt>
                <c:pt idx="97">
                  <c:v>1680.61</c:v>
                </c:pt>
                <c:pt idx="98">
                  <c:v>1689.91</c:v>
                </c:pt>
                <c:pt idx="99">
                  <c:v>1706.09</c:v>
                </c:pt>
                <c:pt idx="100">
                  <c:v>1696.87</c:v>
                </c:pt>
                <c:pt idx="101">
                  <c:v>1693.83</c:v>
                </c:pt>
                <c:pt idx="102">
                  <c:v>1670.46</c:v>
                </c:pt>
                <c:pt idx="103">
                  <c:v>1666.36</c:v>
                </c:pt>
                <c:pt idx="104">
                  <c:v>1649.77</c:v>
                </c:pt>
                <c:pt idx="105">
                  <c:v>1654.46</c:v>
                </c:pt>
                <c:pt idx="106">
                  <c:v>1647.1</c:v>
                </c:pt>
                <c:pt idx="107">
                  <c:v>1649.68</c:v>
                </c:pt>
                <c:pt idx="108">
                  <c:v>1656.18</c:v>
                </c:pt>
                <c:pt idx="109">
                  <c:v>1656.36</c:v>
                </c:pt>
                <c:pt idx="110">
                  <c:v>1657.25</c:v>
                </c:pt>
                <c:pt idx="111">
                  <c:v>1653.93</c:v>
                </c:pt>
                <c:pt idx="112">
                  <c:v>1665.05</c:v>
                </c:pt>
                <c:pt idx="113">
                  <c:v>1662.61</c:v>
                </c:pt>
                <c:pt idx="114">
                  <c:v>1659.85</c:v>
                </c:pt>
                <c:pt idx="115">
                  <c:v>1653.61</c:v>
                </c:pt>
                <c:pt idx="116">
                  <c:v>1656.83</c:v>
                </c:pt>
                <c:pt idx="117">
                  <c:v>1660.95</c:v>
                </c:pt>
                <c:pt idx="118">
                  <c:v>1659.65</c:v>
                </c:pt>
                <c:pt idx="119">
                  <c:v>1670.7</c:v>
                </c:pt>
                <c:pt idx="120">
                  <c:v>1667.82</c:v>
                </c:pt>
                <c:pt idx="121">
                  <c:v>1665.43</c:v>
                </c:pt>
                <c:pt idx="122">
                  <c:v>1658.87</c:v>
                </c:pt>
                <c:pt idx="123">
                  <c:v>1651.08</c:v>
                </c:pt>
                <c:pt idx="124">
                  <c:v>1642.24</c:v>
                </c:pt>
                <c:pt idx="125">
                  <c:v>1627.92</c:v>
                </c:pt>
                <c:pt idx="126">
                  <c:v>1619.53</c:v>
                </c:pt>
                <c:pt idx="127">
                  <c:v>1609.73</c:v>
                </c:pt>
                <c:pt idx="128">
                  <c:v>1606.69</c:v>
                </c:pt>
                <c:pt idx="129">
                  <c:v>1607.23</c:v>
                </c:pt>
                <c:pt idx="130">
                  <c:v>1604.18</c:v>
                </c:pt>
                <c:pt idx="131">
                  <c:v>1605.57</c:v>
                </c:pt>
                <c:pt idx="132">
                  <c:v>1598.16</c:v>
                </c:pt>
                <c:pt idx="133">
                  <c:v>1598.67</c:v>
                </c:pt>
                <c:pt idx="134">
                  <c:v>1596.4</c:v>
                </c:pt>
                <c:pt idx="135">
                  <c:v>1592.73</c:v>
                </c:pt>
                <c:pt idx="136">
                  <c:v>1592.6</c:v>
                </c:pt>
                <c:pt idx="137">
                  <c:v>1594.53</c:v>
                </c:pt>
                <c:pt idx="138">
                  <c:v>1587.76</c:v>
                </c:pt>
                <c:pt idx="139">
                  <c:v>1572.09</c:v>
                </c:pt>
                <c:pt idx="140">
                  <c:v>1567.58</c:v>
                </c:pt>
                <c:pt idx="141">
                  <c:v>1563.27</c:v>
                </c:pt>
                <c:pt idx="142">
                  <c:v>1552.28</c:v>
                </c:pt>
                <c:pt idx="143">
                  <c:v>1529.82</c:v>
                </c:pt>
                <c:pt idx="144">
                  <c:v>1526.56</c:v>
                </c:pt>
                <c:pt idx="145">
                  <c:v>1526.03</c:v>
                </c:pt>
                <c:pt idx="146">
                  <c:v>1531.8</c:v>
                </c:pt>
                <c:pt idx="147">
                  <c:v>1529.39</c:v>
                </c:pt>
                <c:pt idx="148">
                  <c:v>1527.09</c:v>
                </c:pt>
                <c:pt idx="149">
                  <c:v>1528.95</c:v>
                </c:pt>
                <c:pt idx="150">
                  <c:v>1530.26</c:v>
                </c:pt>
                <c:pt idx="151">
                  <c:v>1531.5</c:v>
                </c:pt>
                <c:pt idx="152">
                  <c:v>1538.81</c:v>
                </c:pt>
                <c:pt idx="153">
                  <c:v>1545.58</c:v>
                </c:pt>
                <c:pt idx="154">
                  <c:v>1550.89</c:v>
                </c:pt>
                <c:pt idx="155">
                  <c:v>1560.49</c:v>
                </c:pt>
                <c:pt idx="156">
                  <c:v>1572.18</c:v>
                </c:pt>
                <c:pt idx="157">
                  <c:v>1576.9</c:v>
                </c:pt>
                <c:pt idx="158">
                  <c:v>1588.05</c:v>
                </c:pt>
                <c:pt idx="159">
                  <c:v>1581.32</c:v>
                </c:pt>
                <c:pt idx="160">
                  <c:v>1571.77</c:v>
                </c:pt>
                <c:pt idx="161">
                  <c:v>1558.71</c:v>
                </c:pt>
                <c:pt idx="162">
                  <c:v>1546.38</c:v>
                </c:pt>
                <c:pt idx="163">
                  <c:v>1548.27</c:v>
                </c:pt>
                <c:pt idx="164">
                  <c:v>1547.13</c:v>
                </c:pt>
                <c:pt idx="165">
                  <c:v>1548.47</c:v>
                </c:pt>
                <c:pt idx="166">
                  <c:v>1544.09</c:v>
                </c:pt>
                <c:pt idx="167">
                  <c:v>1543.64</c:v>
                </c:pt>
                <c:pt idx="168">
                  <c:v>1542.09</c:v>
                </c:pt>
                <c:pt idx="169">
                  <c:v>1542.76</c:v>
                </c:pt>
                <c:pt idx="170">
                  <c:v>1542.66</c:v>
                </c:pt>
                <c:pt idx="171">
                  <c:v>1540.89</c:v>
                </c:pt>
                <c:pt idx="172">
                  <c:v>1535.06</c:v>
                </c:pt>
                <c:pt idx="173">
                  <c:v>1533.98</c:v>
                </c:pt>
                <c:pt idx="174">
                  <c:v>1526.74</c:v>
                </c:pt>
                <c:pt idx="175">
                  <c:v>1523.02</c:v>
                </c:pt>
                <c:pt idx="176">
                  <c:v>1525.56</c:v>
                </c:pt>
                <c:pt idx="177">
                  <c:v>1514.24</c:v>
                </c:pt>
                <c:pt idx="178">
                  <c:v>1509.8</c:v>
                </c:pt>
                <c:pt idx="179">
                  <c:v>1507.77</c:v>
                </c:pt>
                <c:pt idx="180">
                  <c:v>1496.88</c:v>
                </c:pt>
                <c:pt idx="181">
                  <c:v>1483.39</c:v>
                </c:pt>
                <c:pt idx="182">
                  <c:v>1470.35</c:v>
                </c:pt>
                <c:pt idx="183">
                  <c:v>1478.84</c:v>
                </c:pt>
                <c:pt idx="184">
                  <c:v>1477.94</c:v>
                </c:pt>
                <c:pt idx="185">
                  <c:v>1475.82</c:v>
                </c:pt>
                <c:pt idx="186">
                  <c:v>1476.59</c:v>
                </c:pt>
                <c:pt idx="187">
                  <c:v>1479.88</c:v>
                </c:pt>
                <c:pt idx="188">
                  <c:v>1478.73</c:v>
                </c:pt>
                <c:pt idx="189">
                  <c:v>1481.43</c:v>
                </c:pt>
                <c:pt idx="190">
                  <c:v>1473.78</c:v>
                </c:pt>
                <c:pt idx="191">
                  <c:v>1474.45</c:v>
                </c:pt>
                <c:pt idx="192">
                  <c:v>1476.84</c:v>
                </c:pt>
                <c:pt idx="193">
                  <c:v>1477.87</c:v>
                </c:pt>
                <c:pt idx="194">
                  <c:v>1476.88</c:v>
                </c:pt>
                <c:pt idx="195">
                  <c:v>1475.1</c:v>
                </c:pt>
                <c:pt idx="196">
                  <c:v>1477.35</c:v>
                </c:pt>
                <c:pt idx="197">
                  <c:v>1478.89</c:v>
                </c:pt>
                <c:pt idx="198">
                  <c:v>1477</c:v>
                </c:pt>
                <c:pt idx="199">
                  <c:v>1476.48</c:v>
                </c:pt>
                <c:pt idx="200">
                  <c:v>1472.7</c:v>
                </c:pt>
                <c:pt idx="201">
                  <c:v>1468.59</c:v>
                </c:pt>
                <c:pt idx="202">
                  <c:v>1466.08</c:v>
                </c:pt>
                <c:pt idx="203">
                  <c:v>1459.41</c:v>
                </c:pt>
                <c:pt idx="204">
                  <c:v>1463.99</c:v>
                </c:pt>
                <c:pt idx="205">
                  <c:v>1464.04</c:v>
                </c:pt>
                <c:pt idx="206">
                  <c:v>1460.16</c:v>
                </c:pt>
                <c:pt idx="207">
                  <c:v>1487.31</c:v>
                </c:pt>
                <c:pt idx="208">
                  <c:v>1496.16</c:v>
                </c:pt>
                <c:pt idx="209">
                  <c:v>1503.65</c:v>
                </c:pt>
                <c:pt idx="210">
                  <c:v>1502.14</c:v>
                </c:pt>
                <c:pt idx="211">
                  <c:v>1509.57</c:v>
                </c:pt>
                <c:pt idx="212">
                  <c:v>1532.51</c:v>
                </c:pt>
                <c:pt idx="213">
                  <c:v>1560.76</c:v>
                </c:pt>
                <c:pt idx="214">
                  <c:v>1554.54</c:v>
                </c:pt>
                <c:pt idx="215">
                  <c:v>1551.51</c:v>
                </c:pt>
                <c:pt idx="216">
                  <c:v>1568.22</c:v>
                </c:pt>
                <c:pt idx="217">
                  <c:v>1569.43</c:v>
                </c:pt>
                <c:pt idx="218">
                  <c:v>1581.58</c:v>
                </c:pt>
                <c:pt idx="219">
                  <c:v>1581.82</c:v>
                </c:pt>
                <c:pt idx="220">
                  <c:v>1584.83</c:v>
                </c:pt>
                <c:pt idx="221">
                  <c:v>1602.46</c:v>
                </c:pt>
                <c:pt idx="222">
                  <c:v>1600.72</c:v>
                </c:pt>
                <c:pt idx="223">
                  <c:v>1606.01</c:v>
                </c:pt>
                <c:pt idx="224">
                  <c:v>1606.35</c:v>
                </c:pt>
                <c:pt idx="225">
                  <c:v>1606.59</c:v>
                </c:pt>
                <c:pt idx="226">
                  <c:v>1602.19</c:v>
                </c:pt>
                <c:pt idx="227">
                  <c:v>1604.55</c:v>
                </c:pt>
                <c:pt idx="228">
                  <c:v>1609.27</c:v>
                </c:pt>
                <c:pt idx="229">
                  <c:v>1607.81</c:v>
                </c:pt>
                <c:pt idx="230">
                  <c:v>1602.92</c:v>
                </c:pt>
                <c:pt idx="231">
                  <c:v>1600.82</c:v>
                </c:pt>
                <c:pt idx="232">
                  <c:v>1600.35</c:v>
                </c:pt>
                <c:pt idx="233">
                  <c:v>1614.18</c:v>
                </c:pt>
                <c:pt idx="234">
                  <c:v>1611.01</c:v>
                </c:pt>
                <c:pt idx="235">
                  <c:v>1614.5</c:v>
                </c:pt>
                <c:pt idx="236">
                  <c:v>1625.3</c:v>
                </c:pt>
                <c:pt idx="237">
                  <c:v>1634.2</c:v>
                </c:pt>
                <c:pt idx="238">
                  <c:v>1634.42</c:v>
                </c:pt>
                <c:pt idx="239">
                  <c:v>1634.32</c:v>
                </c:pt>
                <c:pt idx="240">
                  <c:v>1637.84</c:v>
                </c:pt>
                <c:pt idx="241">
                  <c:v>1642.14</c:v>
                </c:pt>
                <c:pt idx="242">
                  <c:v>1645.65</c:v>
                </c:pt>
                <c:pt idx="243">
                  <c:v>1648.39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FF-4130-9C92-7E3FE6DEE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027023"/>
        <c:axId val="623030351"/>
      </c:lineChart>
      <c:lineChart>
        <c:grouping val="standard"/>
        <c:varyColors val="0"/>
        <c:ser>
          <c:idx val="1"/>
          <c:order val="1"/>
          <c:tx>
            <c:strRef>
              <c:f>'yr 20'!$E$2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'yr 20'!$C$3:$C$246</c:f>
              <c:numCache>
                <c:formatCode>d\-mmm\-yy</c:formatCode>
                <c:ptCount val="244"/>
                <c:pt idx="0">
                  <c:v>43833</c:v>
                </c:pt>
                <c:pt idx="1">
                  <c:v>43836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43927</c:v>
                </c:pt>
                <c:pt idx="54">
                  <c:v>43928</c:v>
                </c:pt>
                <c:pt idx="55">
                  <c:v>43929</c:v>
                </c:pt>
                <c:pt idx="56">
                  <c:v>43930</c:v>
                </c:pt>
                <c:pt idx="57">
                  <c:v>43931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43941</c:v>
                </c:pt>
                <c:pt idx="64">
                  <c:v>43942</c:v>
                </c:pt>
                <c:pt idx="65">
                  <c:v>43943</c:v>
                </c:pt>
                <c:pt idx="66">
                  <c:v>43944</c:v>
                </c:pt>
                <c:pt idx="67">
                  <c:v>43945</c:v>
                </c:pt>
                <c:pt idx="68">
                  <c:v>43948</c:v>
                </c:pt>
                <c:pt idx="69">
                  <c:v>43949</c:v>
                </c:pt>
                <c:pt idx="70">
                  <c:v>43950</c:v>
                </c:pt>
                <c:pt idx="71">
                  <c:v>43951</c:v>
                </c:pt>
                <c:pt idx="72">
                  <c:v>43955</c:v>
                </c:pt>
                <c:pt idx="73">
                  <c:v>43956</c:v>
                </c:pt>
                <c:pt idx="74">
                  <c:v>43957</c:v>
                </c:pt>
                <c:pt idx="75">
                  <c:v>43958</c:v>
                </c:pt>
                <c:pt idx="76">
                  <c:v>43959</c:v>
                </c:pt>
                <c:pt idx="77">
                  <c:v>43962</c:v>
                </c:pt>
                <c:pt idx="78">
                  <c:v>43963</c:v>
                </c:pt>
                <c:pt idx="79">
                  <c:v>43964</c:v>
                </c:pt>
                <c:pt idx="80">
                  <c:v>43965</c:v>
                </c:pt>
                <c:pt idx="81">
                  <c:v>43966</c:v>
                </c:pt>
                <c:pt idx="82">
                  <c:v>43969</c:v>
                </c:pt>
                <c:pt idx="83">
                  <c:v>43970</c:v>
                </c:pt>
                <c:pt idx="84">
                  <c:v>43971</c:v>
                </c:pt>
                <c:pt idx="85">
                  <c:v>43972</c:v>
                </c:pt>
                <c:pt idx="86">
                  <c:v>43973</c:v>
                </c:pt>
                <c:pt idx="87">
                  <c:v>43976</c:v>
                </c:pt>
                <c:pt idx="88">
                  <c:v>43977</c:v>
                </c:pt>
                <c:pt idx="89">
                  <c:v>43978</c:v>
                </c:pt>
                <c:pt idx="90">
                  <c:v>43979</c:v>
                </c:pt>
                <c:pt idx="91">
                  <c:v>43980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43990</c:v>
                </c:pt>
                <c:pt idx="98">
                  <c:v>43991</c:v>
                </c:pt>
                <c:pt idx="99">
                  <c:v>43992</c:v>
                </c:pt>
                <c:pt idx="100">
                  <c:v>43993</c:v>
                </c:pt>
                <c:pt idx="101">
                  <c:v>43994</c:v>
                </c:pt>
                <c:pt idx="102">
                  <c:v>43997</c:v>
                </c:pt>
                <c:pt idx="103">
                  <c:v>43998</c:v>
                </c:pt>
                <c:pt idx="104">
                  <c:v>43999</c:v>
                </c:pt>
                <c:pt idx="105">
                  <c:v>44000</c:v>
                </c:pt>
                <c:pt idx="106">
                  <c:v>44001</c:v>
                </c:pt>
                <c:pt idx="107">
                  <c:v>44004</c:v>
                </c:pt>
                <c:pt idx="108">
                  <c:v>44005</c:v>
                </c:pt>
                <c:pt idx="109">
                  <c:v>44006</c:v>
                </c:pt>
                <c:pt idx="110">
                  <c:v>44007</c:v>
                </c:pt>
                <c:pt idx="111">
                  <c:v>44008</c:v>
                </c:pt>
                <c:pt idx="112">
                  <c:v>44011</c:v>
                </c:pt>
                <c:pt idx="113">
                  <c:v>44012</c:v>
                </c:pt>
                <c:pt idx="114">
                  <c:v>44013</c:v>
                </c:pt>
                <c:pt idx="115">
                  <c:v>44014</c:v>
                </c:pt>
                <c:pt idx="116">
                  <c:v>44015</c:v>
                </c:pt>
                <c:pt idx="117">
                  <c:v>44018</c:v>
                </c:pt>
                <c:pt idx="118">
                  <c:v>44019</c:v>
                </c:pt>
                <c:pt idx="119">
                  <c:v>44020</c:v>
                </c:pt>
                <c:pt idx="120">
                  <c:v>44021</c:v>
                </c:pt>
                <c:pt idx="121">
                  <c:v>44022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44032</c:v>
                </c:pt>
                <c:pt idx="128">
                  <c:v>44033</c:v>
                </c:pt>
                <c:pt idx="129">
                  <c:v>44034</c:v>
                </c:pt>
                <c:pt idx="130">
                  <c:v>44035</c:v>
                </c:pt>
                <c:pt idx="131">
                  <c:v>44036</c:v>
                </c:pt>
                <c:pt idx="132">
                  <c:v>44039</c:v>
                </c:pt>
                <c:pt idx="133">
                  <c:v>44040</c:v>
                </c:pt>
                <c:pt idx="134">
                  <c:v>44041</c:v>
                </c:pt>
                <c:pt idx="135">
                  <c:v>44042</c:v>
                </c:pt>
                <c:pt idx="136">
                  <c:v>44043</c:v>
                </c:pt>
                <c:pt idx="137">
                  <c:v>44046</c:v>
                </c:pt>
                <c:pt idx="138">
                  <c:v>44047</c:v>
                </c:pt>
                <c:pt idx="139">
                  <c:v>44048</c:v>
                </c:pt>
                <c:pt idx="140">
                  <c:v>44049</c:v>
                </c:pt>
                <c:pt idx="141">
                  <c:v>44050</c:v>
                </c:pt>
                <c:pt idx="142">
                  <c:v>44053</c:v>
                </c:pt>
                <c:pt idx="143">
                  <c:v>44054</c:v>
                </c:pt>
                <c:pt idx="144">
                  <c:v>44055</c:v>
                </c:pt>
                <c:pt idx="145">
                  <c:v>44056</c:v>
                </c:pt>
                <c:pt idx="146">
                  <c:v>44057</c:v>
                </c:pt>
                <c:pt idx="147">
                  <c:v>44060</c:v>
                </c:pt>
                <c:pt idx="148">
                  <c:v>44061</c:v>
                </c:pt>
                <c:pt idx="149">
                  <c:v>44062</c:v>
                </c:pt>
                <c:pt idx="150">
                  <c:v>44063</c:v>
                </c:pt>
                <c:pt idx="151">
                  <c:v>44064</c:v>
                </c:pt>
                <c:pt idx="152">
                  <c:v>44067</c:v>
                </c:pt>
                <c:pt idx="153">
                  <c:v>44068</c:v>
                </c:pt>
                <c:pt idx="154">
                  <c:v>44069</c:v>
                </c:pt>
                <c:pt idx="155">
                  <c:v>44070</c:v>
                </c:pt>
                <c:pt idx="156">
                  <c:v>44071</c:v>
                </c:pt>
                <c:pt idx="157">
                  <c:v>44074</c:v>
                </c:pt>
                <c:pt idx="158">
                  <c:v>44075</c:v>
                </c:pt>
                <c:pt idx="159">
                  <c:v>44076</c:v>
                </c:pt>
                <c:pt idx="160">
                  <c:v>44077</c:v>
                </c:pt>
                <c:pt idx="161">
                  <c:v>44078</c:v>
                </c:pt>
                <c:pt idx="162">
                  <c:v>44081</c:v>
                </c:pt>
                <c:pt idx="163">
                  <c:v>44082</c:v>
                </c:pt>
                <c:pt idx="164">
                  <c:v>44083</c:v>
                </c:pt>
                <c:pt idx="165">
                  <c:v>44084</c:v>
                </c:pt>
                <c:pt idx="166">
                  <c:v>44085</c:v>
                </c:pt>
                <c:pt idx="167">
                  <c:v>44088</c:v>
                </c:pt>
                <c:pt idx="168">
                  <c:v>44089</c:v>
                </c:pt>
                <c:pt idx="169">
                  <c:v>44090</c:v>
                </c:pt>
                <c:pt idx="170">
                  <c:v>44091</c:v>
                </c:pt>
                <c:pt idx="171">
                  <c:v>44092</c:v>
                </c:pt>
                <c:pt idx="172">
                  <c:v>44095</c:v>
                </c:pt>
                <c:pt idx="173">
                  <c:v>44096</c:v>
                </c:pt>
                <c:pt idx="174">
                  <c:v>44097</c:v>
                </c:pt>
                <c:pt idx="175">
                  <c:v>44098</c:v>
                </c:pt>
                <c:pt idx="176">
                  <c:v>44099</c:v>
                </c:pt>
                <c:pt idx="177">
                  <c:v>44102</c:v>
                </c:pt>
                <c:pt idx="178">
                  <c:v>44103</c:v>
                </c:pt>
                <c:pt idx="179">
                  <c:v>44104</c:v>
                </c:pt>
                <c:pt idx="180">
                  <c:v>44105</c:v>
                </c:pt>
                <c:pt idx="181">
                  <c:v>44106</c:v>
                </c:pt>
                <c:pt idx="182">
                  <c:v>44109</c:v>
                </c:pt>
                <c:pt idx="183">
                  <c:v>44110</c:v>
                </c:pt>
                <c:pt idx="184">
                  <c:v>44111</c:v>
                </c:pt>
                <c:pt idx="185">
                  <c:v>44112</c:v>
                </c:pt>
                <c:pt idx="186">
                  <c:v>44113</c:v>
                </c:pt>
                <c:pt idx="187">
                  <c:v>44116</c:v>
                </c:pt>
                <c:pt idx="188">
                  <c:v>44117</c:v>
                </c:pt>
                <c:pt idx="189">
                  <c:v>44118</c:v>
                </c:pt>
                <c:pt idx="190">
                  <c:v>44119</c:v>
                </c:pt>
                <c:pt idx="191">
                  <c:v>44120</c:v>
                </c:pt>
                <c:pt idx="192">
                  <c:v>44123</c:v>
                </c:pt>
                <c:pt idx="193">
                  <c:v>44124</c:v>
                </c:pt>
                <c:pt idx="194">
                  <c:v>44125</c:v>
                </c:pt>
                <c:pt idx="195">
                  <c:v>44126</c:v>
                </c:pt>
                <c:pt idx="196">
                  <c:v>44127</c:v>
                </c:pt>
                <c:pt idx="197">
                  <c:v>44130</c:v>
                </c:pt>
                <c:pt idx="198">
                  <c:v>44131</c:v>
                </c:pt>
                <c:pt idx="199">
                  <c:v>44132</c:v>
                </c:pt>
                <c:pt idx="200">
                  <c:v>44133</c:v>
                </c:pt>
                <c:pt idx="201">
                  <c:v>44134</c:v>
                </c:pt>
                <c:pt idx="202">
                  <c:v>44138</c:v>
                </c:pt>
                <c:pt idx="203">
                  <c:v>44139</c:v>
                </c:pt>
                <c:pt idx="204">
                  <c:v>44140</c:v>
                </c:pt>
                <c:pt idx="205">
                  <c:v>44141</c:v>
                </c:pt>
                <c:pt idx="206">
                  <c:v>44144</c:v>
                </c:pt>
                <c:pt idx="207">
                  <c:v>44145</c:v>
                </c:pt>
                <c:pt idx="208">
                  <c:v>44146</c:v>
                </c:pt>
                <c:pt idx="209">
                  <c:v>44147</c:v>
                </c:pt>
                <c:pt idx="210">
                  <c:v>44148</c:v>
                </c:pt>
                <c:pt idx="211">
                  <c:v>44151</c:v>
                </c:pt>
                <c:pt idx="212">
                  <c:v>44152</c:v>
                </c:pt>
                <c:pt idx="213">
                  <c:v>44153</c:v>
                </c:pt>
                <c:pt idx="214">
                  <c:v>44154</c:v>
                </c:pt>
                <c:pt idx="215">
                  <c:v>44155</c:v>
                </c:pt>
                <c:pt idx="216">
                  <c:v>44158</c:v>
                </c:pt>
                <c:pt idx="217">
                  <c:v>44159</c:v>
                </c:pt>
                <c:pt idx="218">
                  <c:v>44160</c:v>
                </c:pt>
                <c:pt idx="219">
                  <c:v>44161</c:v>
                </c:pt>
                <c:pt idx="220">
                  <c:v>44162</c:v>
                </c:pt>
                <c:pt idx="221">
                  <c:v>44165</c:v>
                </c:pt>
                <c:pt idx="222">
                  <c:v>44166</c:v>
                </c:pt>
                <c:pt idx="223">
                  <c:v>44167</c:v>
                </c:pt>
                <c:pt idx="224">
                  <c:v>44168</c:v>
                </c:pt>
                <c:pt idx="225">
                  <c:v>44169</c:v>
                </c:pt>
                <c:pt idx="226">
                  <c:v>44172</c:v>
                </c:pt>
                <c:pt idx="227">
                  <c:v>44173</c:v>
                </c:pt>
                <c:pt idx="228">
                  <c:v>44174</c:v>
                </c:pt>
                <c:pt idx="229">
                  <c:v>44175</c:v>
                </c:pt>
                <c:pt idx="230">
                  <c:v>44176</c:v>
                </c:pt>
                <c:pt idx="231">
                  <c:v>44179</c:v>
                </c:pt>
                <c:pt idx="232">
                  <c:v>44180</c:v>
                </c:pt>
                <c:pt idx="233">
                  <c:v>44181</c:v>
                </c:pt>
                <c:pt idx="234">
                  <c:v>44182</c:v>
                </c:pt>
                <c:pt idx="235">
                  <c:v>44183</c:v>
                </c:pt>
                <c:pt idx="236">
                  <c:v>44186</c:v>
                </c:pt>
                <c:pt idx="237">
                  <c:v>44187</c:v>
                </c:pt>
                <c:pt idx="238">
                  <c:v>44188</c:v>
                </c:pt>
                <c:pt idx="239">
                  <c:v>44189</c:v>
                </c:pt>
                <c:pt idx="240">
                  <c:v>44193</c:v>
                </c:pt>
                <c:pt idx="241">
                  <c:v>44194</c:v>
                </c:pt>
                <c:pt idx="242">
                  <c:v>44195</c:v>
                </c:pt>
                <c:pt idx="243">
                  <c:v>44196</c:v>
                </c:pt>
              </c:numCache>
            </c:numRef>
          </c:cat>
          <c:val>
            <c:numRef>
              <c:f>'yr 20'!$E$3:$E$246</c:f>
              <c:numCache>
                <c:formatCode>_(* #,##0.00_);_(* \(#,##0.00\);_(* "-"??_);_(@_)</c:formatCode>
                <c:ptCount val="244"/>
                <c:pt idx="0">
                  <c:v>8328.67</c:v>
                </c:pt>
                <c:pt idx="1">
                  <c:v>8344.7800000000007</c:v>
                </c:pt>
                <c:pt idx="2">
                  <c:v>8327.84</c:v>
                </c:pt>
                <c:pt idx="3">
                  <c:v>8414.43</c:v>
                </c:pt>
                <c:pt idx="4">
                  <c:v>8469.9599999999991</c:v>
                </c:pt>
                <c:pt idx="5">
                  <c:v>8503.99</c:v>
                </c:pt>
                <c:pt idx="6">
                  <c:v>8568.7900000000009</c:v>
                </c:pt>
                <c:pt idx="7">
                  <c:v>8594.66</c:v>
                </c:pt>
                <c:pt idx="8">
                  <c:v>8506.44</c:v>
                </c:pt>
                <c:pt idx="9">
                  <c:v>8452.5499999999993</c:v>
                </c:pt>
                <c:pt idx="10">
                  <c:v>8448.56</c:v>
                </c:pt>
                <c:pt idx="11">
                  <c:v>8540.27</c:v>
                </c:pt>
                <c:pt idx="12">
                  <c:v>8560.83</c:v>
                </c:pt>
                <c:pt idx="13">
                  <c:v>8588.6299999999992</c:v>
                </c:pt>
                <c:pt idx="14">
                  <c:v>8595.7199999999993</c:v>
                </c:pt>
                <c:pt idx="15">
                  <c:v>8548.34</c:v>
                </c:pt>
                <c:pt idx="16">
                  <c:v>8548.33</c:v>
                </c:pt>
                <c:pt idx="17">
                  <c:v>8531.4500000000007</c:v>
                </c:pt>
                <c:pt idx="18">
                  <c:v>8516.06</c:v>
                </c:pt>
                <c:pt idx="19">
                  <c:v>8482.7099999999991</c:v>
                </c:pt>
                <c:pt idx="20">
                  <c:v>8461.31</c:v>
                </c:pt>
                <c:pt idx="21">
                  <c:v>8440.52</c:v>
                </c:pt>
                <c:pt idx="22">
                  <c:v>8470.15</c:v>
                </c:pt>
                <c:pt idx="23">
                  <c:v>8491</c:v>
                </c:pt>
                <c:pt idx="24">
                  <c:v>8503.6200000000008</c:v>
                </c:pt>
                <c:pt idx="25">
                  <c:v>8501.0499999999993</c:v>
                </c:pt>
                <c:pt idx="26">
                  <c:v>8503.66</c:v>
                </c:pt>
                <c:pt idx="27">
                  <c:v>8493.64</c:v>
                </c:pt>
                <c:pt idx="28">
                  <c:v>8505.42</c:v>
                </c:pt>
                <c:pt idx="29">
                  <c:v>8528.98</c:v>
                </c:pt>
                <c:pt idx="30">
                  <c:v>8582.02</c:v>
                </c:pt>
                <c:pt idx="31">
                  <c:v>8574.48</c:v>
                </c:pt>
                <c:pt idx="32">
                  <c:v>8572.69</c:v>
                </c:pt>
                <c:pt idx="33">
                  <c:v>8581.48</c:v>
                </c:pt>
                <c:pt idx="34">
                  <c:v>8515.49</c:v>
                </c:pt>
                <c:pt idx="35">
                  <c:v>8479.2999999999993</c:v>
                </c:pt>
                <c:pt idx="36">
                  <c:v>8420.9</c:v>
                </c:pt>
                <c:pt idx="37">
                  <c:v>8347.7099999999991</c:v>
                </c:pt>
                <c:pt idx="38">
                  <c:v>8355.82</c:v>
                </c:pt>
                <c:pt idx="39">
                  <c:v>8330.89</c:v>
                </c:pt>
                <c:pt idx="40">
                  <c:v>8237.44</c:v>
                </c:pt>
                <c:pt idx="41">
                  <c:v>8180.9</c:v>
                </c:pt>
                <c:pt idx="42">
                  <c:v>8164.34</c:v>
                </c:pt>
                <c:pt idx="43">
                  <c:v>8082.72</c:v>
                </c:pt>
                <c:pt idx="44">
                  <c:v>7838.11</c:v>
                </c:pt>
                <c:pt idx="45">
                  <c:v>7253.58</c:v>
                </c:pt>
                <c:pt idx="46">
                  <c:v>7451.65</c:v>
                </c:pt>
                <c:pt idx="47">
                  <c:v>7682.72</c:v>
                </c:pt>
                <c:pt idx="48">
                  <c:v>7213.49</c:v>
                </c:pt>
                <c:pt idx="49">
                  <c:v>6910.03</c:v>
                </c:pt>
                <c:pt idx="50">
                  <c:v>6749.21</c:v>
                </c:pt>
                <c:pt idx="51">
                  <c:v>6656.72</c:v>
                </c:pt>
                <c:pt idx="52">
                  <c:v>6011.36</c:v>
                </c:pt>
                <c:pt idx="53">
                  <c:v>5566.21</c:v>
                </c:pt>
                <c:pt idx="54">
                  <c:v>5813.74</c:v>
                </c:pt>
                <c:pt idx="55">
                  <c:v>6444.21</c:v>
                </c:pt>
                <c:pt idx="56">
                  <c:v>6769.04</c:v>
                </c:pt>
                <c:pt idx="57">
                  <c:v>6977.13</c:v>
                </c:pt>
                <c:pt idx="58">
                  <c:v>6871.56</c:v>
                </c:pt>
                <c:pt idx="59">
                  <c:v>6839.07</c:v>
                </c:pt>
                <c:pt idx="60">
                  <c:v>6827.31</c:v>
                </c:pt>
                <c:pt idx="61">
                  <c:v>6732.38</c:v>
                </c:pt>
                <c:pt idx="62">
                  <c:v>6691.32</c:v>
                </c:pt>
                <c:pt idx="63">
                  <c:v>6602.16</c:v>
                </c:pt>
                <c:pt idx="64">
                  <c:v>6504.03</c:v>
                </c:pt>
                <c:pt idx="65">
                  <c:v>6429.1</c:v>
                </c:pt>
                <c:pt idx="66">
                  <c:v>6356.8</c:v>
                </c:pt>
                <c:pt idx="67">
                  <c:v>6277.88</c:v>
                </c:pt>
                <c:pt idx="68">
                  <c:v>6176.89</c:v>
                </c:pt>
                <c:pt idx="69">
                  <c:v>6135.46</c:v>
                </c:pt>
                <c:pt idx="70">
                  <c:v>6111.22</c:v>
                </c:pt>
                <c:pt idx="71">
                  <c:v>6026.83</c:v>
                </c:pt>
                <c:pt idx="72">
                  <c:v>6003.9</c:v>
                </c:pt>
                <c:pt idx="73">
                  <c:v>6048.83</c:v>
                </c:pt>
                <c:pt idx="74">
                  <c:v>6127.37</c:v>
                </c:pt>
                <c:pt idx="75">
                  <c:v>6124.7</c:v>
                </c:pt>
                <c:pt idx="76">
                  <c:v>6151.91</c:v>
                </c:pt>
                <c:pt idx="77">
                  <c:v>6207.15</c:v>
                </c:pt>
                <c:pt idx="78">
                  <c:v>6293.16</c:v>
                </c:pt>
                <c:pt idx="79">
                  <c:v>6279.51</c:v>
                </c:pt>
                <c:pt idx="80">
                  <c:v>6281.2</c:v>
                </c:pt>
                <c:pt idx="81">
                  <c:v>6151.17</c:v>
                </c:pt>
                <c:pt idx="82">
                  <c:v>6136.97</c:v>
                </c:pt>
                <c:pt idx="83">
                  <c:v>6145.4</c:v>
                </c:pt>
                <c:pt idx="84">
                  <c:v>6145.57</c:v>
                </c:pt>
                <c:pt idx="85">
                  <c:v>6167.19</c:v>
                </c:pt>
                <c:pt idx="86">
                  <c:v>6188.7</c:v>
                </c:pt>
                <c:pt idx="87">
                  <c:v>6207.77</c:v>
                </c:pt>
                <c:pt idx="88">
                  <c:v>6239.84</c:v>
                </c:pt>
                <c:pt idx="89">
                  <c:v>6202.31</c:v>
                </c:pt>
                <c:pt idx="90">
                  <c:v>6161.41</c:v>
                </c:pt>
                <c:pt idx="91">
                  <c:v>6219.67</c:v>
                </c:pt>
                <c:pt idx="92">
                  <c:v>6244.75</c:v>
                </c:pt>
                <c:pt idx="93">
                  <c:v>6249.58</c:v>
                </c:pt>
                <c:pt idx="94">
                  <c:v>6297.31</c:v>
                </c:pt>
                <c:pt idx="95">
                  <c:v>6368.1</c:v>
                </c:pt>
                <c:pt idx="96">
                  <c:v>6414.45</c:v>
                </c:pt>
                <c:pt idx="97">
                  <c:v>6445.11</c:v>
                </c:pt>
                <c:pt idx="98">
                  <c:v>6481.26</c:v>
                </c:pt>
                <c:pt idx="99">
                  <c:v>6543.3</c:v>
                </c:pt>
                <c:pt idx="100">
                  <c:v>6507.93</c:v>
                </c:pt>
                <c:pt idx="101">
                  <c:v>6496.3</c:v>
                </c:pt>
                <c:pt idx="102">
                  <c:v>6406.67</c:v>
                </c:pt>
                <c:pt idx="103">
                  <c:v>6390.95</c:v>
                </c:pt>
                <c:pt idx="104">
                  <c:v>6327.32</c:v>
                </c:pt>
                <c:pt idx="105">
                  <c:v>6345.3</c:v>
                </c:pt>
                <c:pt idx="106">
                  <c:v>6317.08</c:v>
                </c:pt>
                <c:pt idx="107">
                  <c:v>6326.98</c:v>
                </c:pt>
                <c:pt idx="108">
                  <c:v>6353.48</c:v>
                </c:pt>
                <c:pt idx="109">
                  <c:v>6354.19</c:v>
                </c:pt>
                <c:pt idx="110">
                  <c:v>6361.77</c:v>
                </c:pt>
                <c:pt idx="111">
                  <c:v>6349</c:v>
                </c:pt>
                <c:pt idx="112">
                  <c:v>6400.1</c:v>
                </c:pt>
                <c:pt idx="113">
                  <c:v>6390.7</c:v>
                </c:pt>
                <c:pt idx="114">
                  <c:v>6380.1</c:v>
                </c:pt>
                <c:pt idx="115">
                  <c:v>6356.1</c:v>
                </c:pt>
                <c:pt idx="116">
                  <c:v>6368.48</c:v>
                </c:pt>
                <c:pt idx="117">
                  <c:v>6384.33</c:v>
                </c:pt>
                <c:pt idx="118">
                  <c:v>6379.32</c:v>
                </c:pt>
                <c:pt idx="119">
                  <c:v>6421.82</c:v>
                </c:pt>
                <c:pt idx="120">
                  <c:v>6410.73</c:v>
                </c:pt>
                <c:pt idx="121">
                  <c:v>6401.54</c:v>
                </c:pt>
                <c:pt idx="122">
                  <c:v>6376.32</c:v>
                </c:pt>
                <c:pt idx="123">
                  <c:v>6348.62</c:v>
                </c:pt>
                <c:pt idx="124">
                  <c:v>6314.62</c:v>
                </c:pt>
                <c:pt idx="125">
                  <c:v>6259.58</c:v>
                </c:pt>
                <c:pt idx="126">
                  <c:v>6227.31</c:v>
                </c:pt>
                <c:pt idx="127">
                  <c:v>6189.64</c:v>
                </c:pt>
                <c:pt idx="128">
                  <c:v>6177.95</c:v>
                </c:pt>
                <c:pt idx="129">
                  <c:v>6180.02</c:v>
                </c:pt>
                <c:pt idx="130">
                  <c:v>6168.27</c:v>
                </c:pt>
                <c:pt idx="131">
                  <c:v>6173.62</c:v>
                </c:pt>
                <c:pt idx="132">
                  <c:v>6145.14</c:v>
                </c:pt>
                <c:pt idx="133">
                  <c:v>6147.09</c:v>
                </c:pt>
                <c:pt idx="134">
                  <c:v>6138.35</c:v>
                </c:pt>
                <c:pt idx="135">
                  <c:v>6124.27</c:v>
                </c:pt>
                <c:pt idx="136">
                  <c:v>6123.73</c:v>
                </c:pt>
                <c:pt idx="137">
                  <c:v>6131.18</c:v>
                </c:pt>
                <c:pt idx="138">
                  <c:v>6105.16</c:v>
                </c:pt>
                <c:pt idx="139">
                  <c:v>6044.9</c:v>
                </c:pt>
                <c:pt idx="140">
                  <c:v>6027.56</c:v>
                </c:pt>
                <c:pt idx="141">
                  <c:v>6010.97</c:v>
                </c:pt>
                <c:pt idx="142">
                  <c:v>5968.73</c:v>
                </c:pt>
                <c:pt idx="143">
                  <c:v>5882.34</c:v>
                </c:pt>
                <c:pt idx="144">
                  <c:v>5869.83</c:v>
                </c:pt>
                <c:pt idx="145">
                  <c:v>5867.79</c:v>
                </c:pt>
                <c:pt idx="146">
                  <c:v>5889.97</c:v>
                </c:pt>
                <c:pt idx="147">
                  <c:v>5880.7</c:v>
                </c:pt>
                <c:pt idx="148">
                  <c:v>5871.86</c:v>
                </c:pt>
                <c:pt idx="149">
                  <c:v>5879.01</c:v>
                </c:pt>
                <c:pt idx="150">
                  <c:v>5884.05</c:v>
                </c:pt>
                <c:pt idx="151">
                  <c:v>5888.8</c:v>
                </c:pt>
                <c:pt idx="152">
                  <c:v>5916.93</c:v>
                </c:pt>
                <c:pt idx="153">
                  <c:v>5942.94</c:v>
                </c:pt>
                <c:pt idx="154">
                  <c:v>5963.74</c:v>
                </c:pt>
                <c:pt idx="155">
                  <c:v>6000.64</c:v>
                </c:pt>
                <c:pt idx="156">
                  <c:v>6045.6</c:v>
                </c:pt>
                <c:pt idx="157">
                  <c:v>6063.75</c:v>
                </c:pt>
                <c:pt idx="158">
                  <c:v>6106.61</c:v>
                </c:pt>
                <c:pt idx="159">
                  <c:v>6080.72</c:v>
                </c:pt>
                <c:pt idx="160">
                  <c:v>6044</c:v>
                </c:pt>
                <c:pt idx="161">
                  <c:v>5993.8</c:v>
                </c:pt>
                <c:pt idx="162">
                  <c:v>5946.38</c:v>
                </c:pt>
                <c:pt idx="163">
                  <c:v>5953.64</c:v>
                </c:pt>
                <c:pt idx="164">
                  <c:v>5949.26</c:v>
                </c:pt>
                <c:pt idx="165">
                  <c:v>5954.43</c:v>
                </c:pt>
                <c:pt idx="166">
                  <c:v>5937.59</c:v>
                </c:pt>
                <c:pt idx="167">
                  <c:v>5935.86</c:v>
                </c:pt>
                <c:pt idx="168">
                  <c:v>5929.9</c:v>
                </c:pt>
                <c:pt idx="169">
                  <c:v>5932.44</c:v>
                </c:pt>
                <c:pt idx="170">
                  <c:v>5932.07</c:v>
                </c:pt>
                <c:pt idx="171">
                  <c:v>5925.28</c:v>
                </c:pt>
                <c:pt idx="172">
                  <c:v>5902.86</c:v>
                </c:pt>
                <c:pt idx="173">
                  <c:v>5898.7</c:v>
                </c:pt>
                <c:pt idx="174">
                  <c:v>5870.84</c:v>
                </c:pt>
                <c:pt idx="175">
                  <c:v>5856.55</c:v>
                </c:pt>
                <c:pt idx="176">
                  <c:v>5866.32</c:v>
                </c:pt>
                <c:pt idx="177">
                  <c:v>5822.8</c:v>
                </c:pt>
                <c:pt idx="178">
                  <c:v>5805.73</c:v>
                </c:pt>
                <c:pt idx="179">
                  <c:v>5797.92</c:v>
                </c:pt>
                <c:pt idx="180">
                  <c:v>5756.04</c:v>
                </c:pt>
                <c:pt idx="181">
                  <c:v>5704.15</c:v>
                </c:pt>
                <c:pt idx="182">
                  <c:v>5654</c:v>
                </c:pt>
                <c:pt idx="183">
                  <c:v>5686.65</c:v>
                </c:pt>
                <c:pt idx="184">
                  <c:v>5683.19</c:v>
                </c:pt>
                <c:pt idx="185">
                  <c:v>5675.05</c:v>
                </c:pt>
                <c:pt idx="186">
                  <c:v>5678.02</c:v>
                </c:pt>
                <c:pt idx="187">
                  <c:v>5690.66</c:v>
                </c:pt>
                <c:pt idx="188">
                  <c:v>5686.26</c:v>
                </c:pt>
                <c:pt idx="189">
                  <c:v>5696.61</c:v>
                </c:pt>
                <c:pt idx="190">
                  <c:v>5667.2</c:v>
                </c:pt>
                <c:pt idx="191">
                  <c:v>5669.8</c:v>
                </c:pt>
                <c:pt idx="192">
                  <c:v>5678.98</c:v>
                </c:pt>
                <c:pt idx="193">
                  <c:v>5682.92</c:v>
                </c:pt>
                <c:pt idx="194">
                  <c:v>5679.14</c:v>
                </c:pt>
                <c:pt idx="195">
                  <c:v>5672.27</c:v>
                </c:pt>
                <c:pt idx="196">
                  <c:v>5680.95</c:v>
                </c:pt>
                <c:pt idx="197">
                  <c:v>5686.84</c:v>
                </c:pt>
                <c:pt idx="198">
                  <c:v>5679.6</c:v>
                </c:pt>
                <c:pt idx="199">
                  <c:v>5677.6</c:v>
                </c:pt>
                <c:pt idx="200">
                  <c:v>5663.05</c:v>
                </c:pt>
                <c:pt idx="201">
                  <c:v>5647.24</c:v>
                </c:pt>
                <c:pt idx="202">
                  <c:v>5637.61</c:v>
                </c:pt>
                <c:pt idx="203">
                  <c:v>5611.95</c:v>
                </c:pt>
                <c:pt idx="204">
                  <c:v>5629.57</c:v>
                </c:pt>
                <c:pt idx="205">
                  <c:v>5629.74</c:v>
                </c:pt>
                <c:pt idx="206">
                  <c:v>5614.82</c:v>
                </c:pt>
                <c:pt idx="207">
                  <c:v>5719.24</c:v>
                </c:pt>
                <c:pt idx="208">
                  <c:v>5753.26</c:v>
                </c:pt>
                <c:pt idx="209">
                  <c:v>5782.07</c:v>
                </c:pt>
                <c:pt idx="210">
                  <c:v>5776.27</c:v>
                </c:pt>
                <c:pt idx="211">
                  <c:v>5804.82</c:v>
                </c:pt>
                <c:pt idx="212">
                  <c:v>5893.91</c:v>
                </c:pt>
                <c:pt idx="213">
                  <c:v>6002.56</c:v>
                </c:pt>
                <c:pt idx="214">
                  <c:v>5978.63</c:v>
                </c:pt>
                <c:pt idx="215">
                  <c:v>5966.99</c:v>
                </c:pt>
                <c:pt idx="216">
                  <c:v>6031.27</c:v>
                </c:pt>
                <c:pt idx="217">
                  <c:v>6035.89</c:v>
                </c:pt>
                <c:pt idx="218">
                  <c:v>6084.74</c:v>
                </c:pt>
                <c:pt idx="219">
                  <c:v>6085.66</c:v>
                </c:pt>
                <c:pt idx="220">
                  <c:v>6097.23</c:v>
                </c:pt>
                <c:pt idx="221">
                  <c:v>6165.06</c:v>
                </c:pt>
                <c:pt idx="222">
                  <c:v>6166.2</c:v>
                </c:pt>
                <c:pt idx="223">
                  <c:v>6186.58</c:v>
                </c:pt>
                <c:pt idx="224">
                  <c:v>6192.03</c:v>
                </c:pt>
                <c:pt idx="225">
                  <c:v>6192.93</c:v>
                </c:pt>
                <c:pt idx="226">
                  <c:v>6176</c:v>
                </c:pt>
                <c:pt idx="227">
                  <c:v>6185.09</c:v>
                </c:pt>
                <c:pt idx="228">
                  <c:v>6203.3</c:v>
                </c:pt>
                <c:pt idx="229">
                  <c:v>6197.63</c:v>
                </c:pt>
                <c:pt idx="230">
                  <c:v>6178.8</c:v>
                </c:pt>
                <c:pt idx="231">
                  <c:v>6170.72</c:v>
                </c:pt>
                <c:pt idx="232">
                  <c:v>6168.89</c:v>
                </c:pt>
                <c:pt idx="233">
                  <c:v>6222.22</c:v>
                </c:pt>
                <c:pt idx="234">
                  <c:v>6210.01</c:v>
                </c:pt>
                <c:pt idx="235">
                  <c:v>6225.84</c:v>
                </c:pt>
                <c:pt idx="236">
                  <c:v>6267.48</c:v>
                </c:pt>
                <c:pt idx="237">
                  <c:v>6301.8</c:v>
                </c:pt>
                <c:pt idx="238">
                  <c:v>6306.44</c:v>
                </c:pt>
                <c:pt idx="239">
                  <c:v>6306.05</c:v>
                </c:pt>
                <c:pt idx="240">
                  <c:v>6322.9</c:v>
                </c:pt>
                <c:pt idx="241">
                  <c:v>6339.49</c:v>
                </c:pt>
                <c:pt idx="242">
                  <c:v>6353.27</c:v>
                </c:pt>
                <c:pt idx="243">
                  <c:v>6363.84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FF-4130-9C92-7E3FE6DEE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698015"/>
        <c:axId val="414714239"/>
      </c:lineChart>
      <c:dateAx>
        <c:axId val="623027023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17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30351"/>
        <c:crosses val="autoZero"/>
        <c:auto val="1"/>
        <c:lblOffset val="100"/>
        <c:baseTimeUnit val="days"/>
        <c:majorUnit val="1"/>
        <c:majorTimeUnit val="months"/>
      </c:dateAx>
      <c:valAx>
        <c:axId val="623030351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SEMDEX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27023"/>
        <c:crosses val="autoZero"/>
        <c:crossBetween val="between"/>
      </c:valAx>
      <c:valAx>
        <c:axId val="414714239"/>
        <c:scaling>
          <c:orientation val="minMax"/>
          <c:max val="11000"/>
          <c:min val="55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SEMTRI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698015"/>
        <c:crosses val="max"/>
        <c:crossBetween val="between"/>
        <c:majorUnit val="500"/>
      </c:valAx>
      <c:dateAx>
        <c:axId val="414698015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147142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Evolution</a:t>
            </a:r>
            <a:r>
              <a:rPr lang="en-US" sz="1100" b="1" baseline="0"/>
              <a:t> du SEMDEX et SEMTRI - An 2020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'yr 20'!$D$2</c:f>
              <c:strCache>
                <c:ptCount val="1"/>
                <c:pt idx="0">
                  <c:v>SEMDEX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'yr 20'!$C$3:$C$246</c:f>
              <c:numCache>
                <c:formatCode>d\-mmm\-yy</c:formatCode>
                <c:ptCount val="244"/>
                <c:pt idx="0">
                  <c:v>43833</c:v>
                </c:pt>
                <c:pt idx="1">
                  <c:v>43836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43927</c:v>
                </c:pt>
                <c:pt idx="54">
                  <c:v>43928</c:v>
                </c:pt>
                <c:pt idx="55">
                  <c:v>43929</c:v>
                </c:pt>
                <c:pt idx="56">
                  <c:v>43930</c:v>
                </c:pt>
                <c:pt idx="57">
                  <c:v>43931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43941</c:v>
                </c:pt>
                <c:pt idx="64">
                  <c:v>43942</c:v>
                </c:pt>
                <c:pt idx="65">
                  <c:v>43943</c:v>
                </c:pt>
                <c:pt idx="66">
                  <c:v>43944</c:v>
                </c:pt>
                <c:pt idx="67">
                  <c:v>43945</c:v>
                </c:pt>
                <c:pt idx="68">
                  <c:v>43948</c:v>
                </c:pt>
                <c:pt idx="69">
                  <c:v>43949</c:v>
                </c:pt>
                <c:pt idx="70">
                  <c:v>43950</c:v>
                </c:pt>
                <c:pt idx="71">
                  <c:v>43951</c:v>
                </c:pt>
                <c:pt idx="72">
                  <c:v>43955</c:v>
                </c:pt>
                <c:pt idx="73">
                  <c:v>43956</c:v>
                </c:pt>
                <c:pt idx="74">
                  <c:v>43957</c:v>
                </c:pt>
                <c:pt idx="75">
                  <c:v>43958</c:v>
                </c:pt>
                <c:pt idx="76">
                  <c:v>43959</c:v>
                </c:pt>
                <c:pt idx="77">
                  <c:v>43962</c:v>
                </c:pt>
                <c:pt idx="78">
                  <c:v>43963</c:v>
                </c:pt>
                <c:pt idx="79">
                  <c:v>43964</c:v>
                </c:pt>
                <c:pt idx="80">
                  <c:v>43965</c:v>
                </c:pt>
                <c:pt idx="81">
                  <c:v>43966</c:v>
                </c:pt>
                <c:pt idx="82">
                  <c:v>43969</c:v>
                </c:pt>
                <c:pt idx="83">
                  <c:v>43970</c:v>
                </c:pt>
                <c:pt idx="84">
                  <c:v>43971</c:v>
                </c:pt>
                <c:pt idx="85">
                  <c:v>43972</c:v>
                </c:pt>
                <c:pt idx="86">
                  <c:v>43973</c:v>
                </c:pt>
                <c:pt idx="87">
                  <c:v>43976</c:v>
                </c:pt>
                <c:pt idx="88">
                  <c:v>43977</c:v>
                </c:pt>
                <c:pt idx="89">
                  <c:v>43978</c:v>
                </c:pt>
                <c:pt idx="90">
                  <c:v>43979</c:v>
                </c:pt>
                <c:pt idx="91">
                  <c:v>43980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43990</c:v>
                </c:pt>
                <c:pt idx="98">
                  <c:v>43991</c:v>
                </c:pt>
                <c:pt idx="99">
                  <c:v>43992</c:v>
                </c:pt>
                <c:pt idx="100">
                  <c:v>43993</c:v>
                </c:pt>
                <c:pt idx="101">
                  <c:v>43994</c:v>
                </c:pt>
                <c:pt idx="102">
                  <c:v>43997</c:v>
                </c:pt>
                <c:pt idx="103">
                  <c:v>43998</c:v>
                </c:pt>
                <c:pt idx="104">
                  <c:v>43999</c:v>
                </c:pt>
                <c:pt idx="105">
                  <c:v>44000</c:v>
                </c:pt>
                <c:pt idx="106">
                  <c:v>44001</c:v>
                </c:pt>
                <c:pt idx="107">
                  <c:v>44004</c:v>
                </c:pt>
                <c:pt idx="108">
                  <c:v>44005</c:v>
                </c:pt>
                <c:pt idx="109">
                  <c:v>44006</c:v>
                </c:pt>
                <c:pt idx="110">
                  <c:v>44007</c:v>
                </c:pt>
                <c:pt idx="111">
                  <c:v>44008</c:v>
                </c:pt>
                <c:pt idx="112">
                  <c:v>44011</c:v>
                </c:pt>
                <c:pt idx="113">
                  <c:v>44012</c:v>
                </c:pt>
                <c:pt idx="114">
                  <c:v>44013</c:v>
                </c:pt>
                <c:pt idx="115">
                  <c:v>44014</c:v>
                </c:pt>
                <c:pt idx="116">
                  <c:v>44015</c:v>
                </c:pt>
                <c:pt idx="117">
                  <c:v>44018</c:v>
                </c:pt>
                <c:pt idx="118">
                  <c:v>44019</c:v>
                </c:pt>
                <c:pt idx="119">
                  <c:v>44020</c:v>
                </c:pt>
                <c:pt idx="120">
                  <c:v>44021</c:v>
                </c:pt>
                <c:pt idx="121">
                  <c:v>44022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44032</c:v>
                </c:pt>
                <c:pt idx="128">
                  <c:v>44033</c:v>
                </c:pt>
                <c:pt idx="129">
                  <c:v>44034</c:v>
                </c:pt>
                <c:pt idx="130">
                  <c:v>44035</c:v>
                </c:pt>
                <c:pt idx="131">
                  <c:v>44036</c:v>
                </c:pt>
                <c:pt idx="132">
                  <c:v>44039</c:v>
                </c:pt>
                <c:pt idx="133">
                  <c:v>44040</c:v>
                </c:pt>
                <c:pt idx="134">
                  <c:v>44041</c:v>
                </c:pt>
                <c:pt idx="135">
                  <c:v>44042</c:v>
                </c:pt>
                <c:pt idx="136">
                  <c:v>44043</c:v>
                </c:pt>
                <c:pt idx="137">
                  <c:v>44046</c:v>
                </c:pt>
                <c:pt idx="138">
                  <c:v>44047</c:v>
                </c:pt>
                <c:pt idx="139">
                  <c:v>44048</c:v>
                </c:pt>
                <c:pt idx="140">
                  <c:v>44049</c:v>
                </c:pt>
                <c:pt idx="141">
                  <c:v>44050</c:v>
                </c:pt>
                <c:pt idx="142">
                  <c:v>44053</c:v>
                </c:pt>
                <c:pt idx="143">
                  <c:v>44054</c:v>
                </c:pt>
                <c:pt idx="144">
                  <c:v>44055</c:v>
                </c:pt>
                <c:pt idx="145">
                  <c:v>44056</c:v>
                </c:pt>
                <c:pt idx="146">
                  <c:v>44057</c:v>
                </c:pt>
                <c:pt idx="147">
                  <c:v>44060</c:v>
                </c:pt>
                <c:pt idx="148">
                  <c:v>44061</c:v>
                </c:pt>
                <c:pt idx="149">
                  <c:v>44062</c:v>
                </c:pt>
                <c:pt idx="150">
                  <c:v>44063</c:v>
                </c:pt>
                <c:pt idx="151">
                  <c:v>44064</c:v>
                </c:pt>
                <c:pt idx="152">
                  <c:v>44067</c:v>
                </c:pt>
                <c:pt idx="153">
                  <c:v>44068</c:v>
                </c:pt>
                <c:pt idx="154">
                  <c:v>44069</c:v>
                </c:pt>
                <c:pt idx="155">
                  <c:v>44070</c:v>
                </c:pt>
                <c:pt idx="156">
                  <c:v>44071</c:v>
                </c:pt>
                <c:pt idx="157">
                  <c:v>44074</c:v>
                </c:pt>
                <c:pt idx="158">
                  <c:v>44075</c:v>
                </c:pt>
                <c:pt idx="159">
                  <c:v>44076</c:v>
                </c:pt>
                <c:pt idx="160">
                  <c:v>44077</c:v>
                </c:pt>
                <c:pt idx="161">
                  <c:v>44078</c:v>
                </c:pt>
                <c:pt idx="162">
                  <c:v>44081</c:v>
                </c:pt>
                <c:pt idx="163">
                  <c:v>44082</c:v>
                </c:pt>
                <c:pt idx="164">
                  <c:v>44083</c:v>
                </c:pt>
                <c:pt idx="165">
                  <c:v>44084</c:v>
                </c:pt>
                <c:pt idx="166">
                  <c:v>44085</c:v>
                </c:pt>
                <c:pt idx="167">
                  <c:v>44088</c:v>
                </c:pt>
                <c:pt idx="168">
                  <c:v>44089</c:v>
                </c:pt>
                <c:pt idx="169">
                  <c:v>44090</c:v>
                </c:pt>
                <c:pt idx="170">
                  <c:v>44091</c:v>
                </c:pt>
                <c:pt idx="171">
                  <c:v>44092</c:v>
                </c:pt>
                <c:pt idx="172">
                  <c:v>44095</c:v>
                </c:pt>
                <c:pt idx="173">
                  <c:v>44096</c:v>
                </c:pt>
                <c:pt idx="174">
                  <c:v>44097</c:v>
                </c:pt>
                <c:pt idx="175">
                  <c:v>44098</c:v>
                </c:pt>
                <c:pt idx="176">
                  <c:v>44099</c:v>
                </c:pt>
                <c:pt idx="177">
                  <c:v>44102</c:v>
                </c:pt>
                <c:pt idx="178">
                  <c:v>44103</c:v>
                </c:pt>
                <c:pt idx="179">
                  <c:v>44104</c:v>
                </c:pt>
                <c:pt idx="180">
                  <c:v>44105</c:v>
                </c:pt>
                <c:pt idx="181">
                  <c:v>44106</c:v>
                </c:pt>
                <c:pt idx="182">
                  <c:v>44109</c:v>
                </c:pt>
                <c:pt idx="183">
                  <c:v>44110</c:v>
                </c:pt>
                <c:pt idx="184">
                  <c:v>44111</c:v>
                </c:pt>
                <c:pt idx="185">
                  <c:v>44112</c:v>
                </c:pt>
                <c:pt idx="186">
                  <c:v>44113</c:v>
                </c:pt>
                <c:pt idx="187">
                  <c:v>44116</c:v>
                </c:pt>
                <c:pt idx="188">
                  <c:v>44117</c:v>
                </c:pt>
                <c:pt idx="189">
                  <c:v>44118</c:v>
                </c:pt>
                <c:pt idx="190">
                  <c:v>44119</c:v>
                </c:pt>
                <c:pt idx="191">
                  <c:v>44120</c:v>
                </c:pt>
                <c:pt idx="192">
                  <c:v>44123</c:v>
                </c:pt>
                <c:pt idx="193">
                  <c:v>44124</c:v>
                </c:pt>
                <c:pt idx="194">
                  <c:v>44125</c:v>
                </c:pt>
                <c:pt idx="195">
                  <c:v>44126</c:v>
                </c:pt>
                <c:pt idx="196">
                  <c:v>44127</c:v>
                </c:pt>
                <c:pt idx="197">
                  <c:v>44130</c:v>
                </c:pt>
                <c:pt idx="198">
                  <c:v>44131</c:v>
                </c:pt>
                <c:pt idx="199">
                  <c:v>44132</c:v>
                </c:pt>
                <c:pt idx="200">
                  <c:v>44133</c:v>
                </c:pt>
                <c:pt idx="201">
                  <c:v>44134</c:v>
                </c:pt>
                <c:pt idx="202">
                  <c:v>44138</c:v>
                </c:pt>
                <c:pt idx="203">
                  <c:v>44139</c:v>
                </c:pt>
                <c:pt idx="204">
                  <c:v>44140</c:v>
                </c:pt>
                <c:pt idx="205">
                  <c:v>44141</c:v>
                </c:pt>
                <c:pt idx="206">
                  <c:v>44144</c:v>
                </c:pt>
                <c:pt idx="207">
                  <c:v>44145</c:v>
                </c:pt>
                <c:pt idx="208">
                  <c:v>44146</c:v>
                </c:pt>
                <c:pt idx="209">
                  <c:v>44147</c:v>
                </c:pt>
                <c:pt idx="210">
                  <c:v>44148</c:v>
                </c:pt>
                <c:pt idx="211">
                  <c:v>44151</c:v>
                </c:pt>
                <c:pt idx="212">
                  <c:v>44152</c:v>
                </c:pt>
                <c:pt idx="213">
                  <c:v>44153</c:v>
                </c:pt>
                <c:pt idx="214">
                  <c:v>44154</c:v>
                </c:pt>
                <c:pt idx="215">
                  <c:v>44155</c:v>
                </c:pt>
                <c:pt idx="216">
                  <c:v>44158</c:v>
                </c:pt>
                <c:pt idx="217">
                  <c:v>44159</c:v>
                </c:pt>
                <c:pt idx="218">
                  <c:v>44160</c:v>
                </c:pt>
                <c:pt idx="219">
                  <c:v>44161</c:v>
                </c:pt>
                <c:pt idx="220">
                  <c:v>44162</c:v>
                </c:pt>
                <c:pt idx="221">
                  <c:v>44165</c:v>
                </c:pt>
                <c:pt idx="222">
                  <c:v>44166</c:v>
                </c:pt>
                <c:pt idx="223">
                  <c:v>44167</c:v>
                </c:pt>
                <c:pt idx="224">
                  <c:v>44168</c:v>
                </c:pt>
                <c:pt idx="225">
                  <c:v>44169</c:v>
                </c:pt>
                <c:pt idx="226">
                  <c:v>44172</c:v>
                </c:pt>
                <c:pt idx="227">
                  <c:v>44173</c:v>
                </c:pt>
                <c:pt idx="228">
                  <c:v>44174</c:v>
                </c:pt>
                <c:pt idx="229">
                  <c:v>44175</c:v>
                </c:pt>
                <c:pt idx="230">
                  <c:v>44176</c:v>
                </c:pt>
                <c:pt idx="231">
                  <c:v>44179</c:v>
                </c:pt>
                <c:pt idx="232">
                  <c:v>44180</c:v>
                </c:pt>
                <c:pt idx="233">
                  <c:v>44181</c:v>
                </c:pt>
                <c:pt idx="234">
                  <c:v>44182</c:v>
                </c:pt>
                <c:pt idx="235">
                  <c:v>44183</c:v>
                </c:pt>
                <c:pt idx="236">
                  <c:v>44186</c:v>
                </c:pt>
                <c:pt idx="237">
                  <c:v>44187</c:v>
                </c:pt>
                <c:pt idx="238">
                  <c:v>44188</c:v>
                </c:pt>
                <c:pt idx="239">
                  <c:v>44189</c:v>
                </c:pt>
                <c:pt idx="240">
                  <c:v>44193</c:v>
                </c:pt>
                <c:pt idx="241">
                  <c:v>44194</c:v>
                </c:pt>
                <c:pt idx="242">
                  <c:v>44195</c:v>
                </c:pt>
                <c:pt idx="243">
                  <c:v>44196</c:v>
                </c:pt>
              </c:numCache>
            </c:numRef>
          </c:cat>
          <c:val>
            <c:numRef>
              <c:f>'yr 20'!$D$3:$D$246</c:f>
              <c:numCache>
                <c:formatCode>_(* #,##0.00_);_(* \(#,##0.00\);_(* "-"??_);_(@_)</c:formatCode>
                <c:ptCount val="244"/>
                <c:pt idx="0">
                  <c:v>2180.31</c:v>
                </c:pt>
                <c:pt idx="1">
                  <c:v>2184.52</c:v>
                </c:pt>
                <c:pt idx="2">
                  <c:v>2179.0300000000002</c:v>
                </c:pt>
                <c:pt idx="3">
                  <c:v>2201.4299999999998</c:v>
                </c:pt>
                <c:pt idx="4">
                  <c:v>2214.85</c:v>
                </c:pt>
                <c:pt idx="5">
                  <c:v>2223.75</c:v>
                </c:pt>
                <c:pt idx="6">
                  <c:v>2240.69</c:v>
                </c:pt>
                <c:pt idx="7">
                  <c:v>2247.46</c:v>
                </c:pt>
                <c:pt idx="8">
                  <c:v>2224.39</c:v>
                </c:pt>
                <c:pt idx="9">
                  <c:v>2210.3000000000002</c:v>
                </c:pt>
                <c:pt idx="10">
                  <c:v>2209.25</c:v>
                </c:pt>
                <c:pt idx="11">
                  <c:v>2233.23</c:v>
                </c:pt>
                <c:pt idx="12">
                  <c:v>2238.61</c:v>
                </c:pt>
                <c:pt idx="13">
                  <c:v>2245.88</c:v>
                </c:pt>
                <c:pt idx="14">
                  <c:v>2247.73</c:v>
                </c:pt>
                <c:pt idx="15">
                  <c:v>2235.34</c:v>
                </c:pt>
                <c:pt idx="16">
                  <c:v>2235.34</c:v>
                </c:pt>
                <c:pt idx="17">
                  <c:v>2230.9299999999998</c:v>
                </c:pt>
                <c:pt idx="18">
                  <c:v>2226.9</c:v>
                </c:pt>
                <c:pt idx="19">
                  <c:v>2218.1799999999998</c:v>
                </c:pt>
                <c:pt idx="20">
                  <c:v>2212.59</c:v>
                </c:pt>
                <c:pt idx="21">
                  <c:v>2207.15</c:v>
                </c:pt>
                <c:pt idx="22">
                  <c:v>2214.9</c:v>
                </c:pt>
                <c:pt idx="23">
                  <c:v>2220.35</c:v>
                </c:pt>
                <c:pt idx="24">
                  <c:v>2223.65</c:v>
                </c:pt>
                <c:pt idx="25">
                  <c:v>2222.98</c:v>
                </c:pt>
                <c:pt idx="26">
                  <c:v>2223.66</c:v>
                </c:pt>
                <c:pt idx="27">
                  <c:v>2221.04</c:v>
                </c:pt>
                <c:pt idx="28">
                  <c:v>2224.12</c:v>
                </c:pt>
                <c:pt idx="29">
                  <c:v>2230.2800000000002</c:v>
                </c:pt>
                <c:pt idx="30">
                  <c:v>2243.89</c:v>
                </c:pt>
                <c:pt idx="31">
                  <c:v>2241.92</c:v>
                </c:pt>
                <c:pt idx="32">
                  <c:v>2241.4499999999998</c:v>
                </c:pt>
                <c:pt idx="33">
                  <c:v>2243.75</c:v>
                </c:pt>
                <c:pt idx="34">
                  <c:v>2226.1799999999998</c:v>
                </c:pt>
                <c:pt idx="35">
                  <c:v>2216.7199999999998</c:v>
                </c:pt>
                <c:pt idx="36">
                  <c:v>2201.4499999999998</c:v>
                </c:pt>
                <c:pt idx="37">
                  <c:v>2181.64</c:v>
                </c:pt>
                <c:pt idx="38">
                  <c:v>2183.7600000000002</c:v>
                </c:pt>
                <c:pt idx="39">
                  <c:v>2177.25</c:v>
                </c:pt>
                <c:pt idx="40">
                  <c:v>2152.8200000000002</c:v>
                </c:pt>
                <c:pt idx="41">
                  <c:v>2138.0500000000002</c:v>
                </c:pt>
                <c:pt idx="42">
                  <c:v>2133.7199999999998</c:v>
                </c:pt>
                <c:pt idx="43">
                  <c:v>2112.39</c:v>
                </c:pt>
                <c:pt idx="44">
                  <c:v>2048.46</c:v>
                </c:pt>
                <c:pt idx="45">
                  <c:v>1895.69</c:v>
                </c:pt>
                <c:pt idx="46">
                  <c:v>1947.46</c:v>
                </c:pt>
                <c:pt idx="47">
                  <c:v>2007.85</c:v>
                </c:pt>
                <c:pt idx="48">
                  <c:v>1885.22</c:v>
                </c:pt>
                <c:pt idx="49">
                  <c:v>1805.91</c:v>
                </c:pt>
                <c:pt idx="50">
                  <c:v>1763.88</c:v>
                </c:pt>
                <c:pt idx="51">
                  <c:v>1739.71</c:v>
                </c:pt>
                <c:pt idx="52">
                  <c:v>1571.04</c:v>
                </c:pt>
                <c:pt idx="53">
                  <c:v>1454.71</c:v>
                </c:pt>
                <c:pt idx="54">
                  <c:v>1519.4</c:v>
                </c:pt>
                <c:pt idx="55">
                  <c:v>1684.17</c:v>
                </c:pt>
                <c:pt idx="56">
                  <c:v>1769.06</c:v>
                </c:pt>
                <c:pt idx="57">
                  <c:v>1823.44</c:v>
                </c:pt>
                <c:pt idx="58">
                  <c:v>1795.86</c:v>
                </c:pt>
                <c:pt idx="59">
                  <c:v>1787.36</c:v>
                </c:pt>
                <c:pt idx="60">
                  <c:v>1784.29</c:v>
                </c:pt>
                <c:pt idx="61">
                  <c:v>1759.48</c:v>
                </c:pt>
                <c:pt idx="62">
                  <c:v>1747.85</c:v>
                </c:pt>
                <c:pt idx="63">
                  <c:v>1724.56</c:v>
                </c:pt>
                <c:pt idx="64">
                  <c:v>1697.28</c:v>
                </c:pt>
                <c:pt idx="65">
                  <c:v>1677.73</c:v>
                </c:pt>
                <c:pt idx="66">
                  <c:v>1658.86</c:v>
                </c:pt>
                <c:pt idx="67">
                  <c:v>1638.27</c:v>
                </c:pt>
                <c:pt idx="68">
                  <c:v>1611.91</c:v>
                </c:pt>
                <c:pt idx="69">
                  <c:v>1601.1</c:v>
                </c:pt>
                <c:pt idx="70">
                  <c:v>1594.77</c:v>
                </c:pt>
                <c:pt idx="71">
                  <c:v>1572.75</c:v>
                </c:pt>
                <c:pt idx="72">
                  <c:v>1566.77</c:v>
                </c:pt>
                <c:pt idx="73">
                  <c:v>1577.57</c:v>
                </c:pt>
                <c:pt idx="74">
                  <c:v>1598.05</c:v>
                </c:pt>
                <c:pt idx="75">
                  <c:v>1597.36</c:v>
                </c:pt>
                <c:pt idx="76">
                  <c:v>1604.45</c:v>
                </c:pt>
                <c:pt idx="77">
                  <c:v>1618.86</c:v>
                </c:pt>
                <c:pt idx="78">
                  <c:v>1641.29</c:v>
                </c:pt>
                <c:pt idx="79">
                  <c:v>1637.73</c:v>
                </c:pt>
                <c:pt idx="80">
                  <c:v>1638.17</c:v>
                </c:pt>
                <c:pt idx="81">
                  <c:v>1604.26</c:v>
                </c:pt>
                <c:pt idx="82">
                  <c:v>1600.56</c:v>
                </c:pt>
                <c:pt idx="83">
                  <c:v>1602.76</c:v>
                </c:pt>
                <c:pt idx="84">
                  <c:v>1602.8</c:v>
                </c:pt>
                <c:pt idx="85">
                  <c:v>1608.44</c:v>
                </c:pt>
                <c:pt idx="86">
                  <c:v>1614.05</c:v>
                </c:pt>
                <c:pt idx="87">
                  <c:v>1619.02</c:v>
                </c:pt>
                <c:pt idx="88">
                  <c:v>1627.39</c:v>
                </c:pt>
                <c:pt idx="89">
                  <c:v>1617.6</c:v>
                </c:pt>
                <c:pt idx="90">
                  <c:v>1606.93</c:v>
                </c:pt>
                <c:pt idx="91">
                  <c:v>1622.12</c:v>
                </c:pt>
                <c:pt idx="92">
                  <c:v>1628.37</c:v>
                </c:pt>
                <c:pt idx="93">
                  <c:v>1629.63</c:v>
                </c:pt>
                <c:pt idx="94">
                  <c:v>1642.08</c:v>
                </c:pt>
                <c:pt idx="95">
                  <c:v>1660.53</c:v>
                </c:pt>
                <c:pt idx="96">
                  <c:v>1672.62</c:v>
                </c:pt>
                <c:pt idx="97">
                  <c:v>1680.61</c:v>
                </c:pt>
                <c:pt idx="98">
                  <c:v>1689.91</c:v>
                </c:pt>
                <c:pt idx="99">
                  <c:v>1706.09</c:v>
                </c:pt>
                <c:pt idx="100">
                  <c:v>1696.87</c:v>
                </c:pt>
                <c:pt idx="101">
                  <c:v>1693.83</c:v>
                </c:pt>
                <c:pt idx="102">
                  <c:v>1670.46</c:v>
                </c:pt>
                <c:pt idx="103">
                  <c:v>1666.36</c:v>
                </c:pt>
                <c:pt idx="104">
                  <c:v>1649.77</c:v>
                </c:pt>
                <c:pt idx="105">
                  <c:v>1654.46</c:v>
                </c:pt>
                <c:pt idx="106">
                  <c:v>1647.1</c:v>
                </c:pt>
                <c:pt idx="107">
                  <c:v>1649.68</c:v>
                </c:pt>
                <c:pt idx="108">
                  <c:v>1656.18</c:v>
                </c:pt>
                <c:pt idx="109">
                  <c:v>1656.36</c:v>
                </c:pt>
                <c:pt idx="110">
                  <c:v>1657.25</c:v>
                </c:pt>
                <c:pt idx="111">
                  <c:v>1653.93</c:v>
                </c:pt>
                <c:pt idx="112">
                  <c:v>1665.05</c:v>
                </c:pt>
                <c:pt idx="113">
                  <c:v>1662.61</c:v>
                </c:pt>
                <c:pt idx="114">
                  <c:v>1659.85</c:v>
                </c:pt>
                <c:pt idx="115">
                  <c:v>1653.61</c:v>
                </c:pt>
                <c:pt idx="116">
                  <c:v>1656.83</c:v>
                </c:pt>
                <c:pt idx="117">
                  <c:v>1660.95</c:v>
                </c:pt>
                <c:pt idx="118">
                  <c:v>1659.65</c:v>
                </c:pt>
                <c:pt idx="119">
                  <c:v>1670.7</c:v>
                </c:pt>
                <c:pt idx="120">
                  <c:v>1667.82</c:v>
                </c:pt>
                <c:pt idx="121">
                  <c:v>1665.43</c:v>
                </c:pt>
                <c:pt idx="122">
                  <c:v>1658.87</c:v>
                </c:pt>
                <c:pt idx="123">
                  <c:v>1651.08</c:v>
                </c:pt>
                <c:pt idx="124">
                  <c:v>1642.24</c:v>
                </c:pt>
                <c:pt idx="125">
                  <c:v>1627.92</c:v>
                </c:pt>
                <c:pt idx="126">
                  <c:v>1619.53</c:v>
                </c:pt>
                <c:pt idx="127">
                  <c:v>1609.73</c:v>
                </c:pt>
                <c:pt idx="128">
                  <c:v>1606.69</c:v>
                </c:pt>
                <c:pt idx="129">
                  <c:v>1607.23</c:v>
                </c:pt>
                <c:pt idx="130">
                  <c:v>1604.18</c:v>
                </c:pt>
                <c:pt idx="131">
                  <c:v>1605.57</c:v>
                </c:pt>
                <c:pt idx="132">
                  <c:v>1598.16</c:v>
                </c:pt>
                <c:pt idx="133">
                  <c:v>1598.67</c:v>
                </c:pt>
                <c:pt idx="134">
                  <c:v>1596.4</c:v>
                </c:pt>
                <c:pt idx="135">
                  <c:v>1592.73</c:v>
                </c:pt>
                <c:pt idx="136">
                  <c:v>1592.6</c:v>
                </c:pt>
                <c:pt idx="137">
                  <c:v>1594.53</c:v>
                </c:pt>
                <c:pt idx="138">
                  <c:v>1587.76</c:v>
                </c:pt>
                <c:pt idx="139">
                  <c:v>1572.09</c:v>
                </c:pt>
                <c:pt idx="140">
                  <c:v>1567.58</c:v>
                </c:pt>
                <c:pt idx="141">
                  <c:v>1563.27</c:v>
                </c:pt>
                <c:pt idx="142">
                  <c:v>1552.28</c:v>
                </c:pt>
                <c:pt idx="143">
                  <c:v>1529.82</c:v>
                </c:pt>
                <c:pt idx="144">
                  <c:v>1526.56</c:v>
                </c:pt>
                <c:pt idx="145">
                  <c:v>1526.03</c:v>
                </c:pt>
                <c:pt idx="146">
                  <c:v>1531.8</c:v>
                </c:pt>
                <c:pt idx="147">
                  <c:v>1529.39</c:v>
                </c:pt>
                <c:pt idx="148">
                  <c:v>1527.09</c:v>
                </c:pt>
                <c:pt idx="149">
                  <c:v>1528.95</c:v>
                </c:pt>
                <c:pt idx="150">
                  <c:v>1530.26</c:v>
                </c:pt>
                <c:pt idx="151">
                  <c:v>1531.5</c:v>
                </c:pt>
                <c:pt idx="152">
                  <c:v>1538.81</c:v>
                </c:pt>
                <c:pt idx="153">
                  <c:v>1545.58</c:v>
                </c:pt>
                <c:pt idx="154">
                  <c:v>1550.89</c:v>
                </c:pt>
                <c:pt idx="155">
                  <c:v>1560.49</c:v>
                </c:pt>
                <c:pt idx="156">
                  <c:v>1572.18</c:v>
                </c:pt>
                <c:pt idx="157">
                  <c:v>1576.9</c:v>
                </c:pt>
                <c:pt idx="158">
                  <c:v>1588.05</c:v>
                </c:pt>
                <c:pt idx="159">
                  <c:v>1581.32</c:v>
                </c:pt>
                <c:pt idx="160">
                  <c:v>1571.77</c:v>
                </c:pt>
                <c:pt idx="161">
                  <c:v>1558.71</c:v>
                </c:pt>
                <c:pt idx="162">
                  <c:v>1546.38</c:v>
                </c:pt>
                <c:pt idx="163">
                  <c:v>1548.27</c:v>
                </c:pt>
                <c:pt idx="164">
                  <c:v>1547.13</c:v>
                </c:pt>
                <c:pt idx="165">
                  <c:v>1548.47</c:v>
                </c:pt>
                <c:pt idx="166">
                  <c:v>1544.09</c:v>
                </c:pt>
                <c:pt idx="167">
                  <c:v>1543.64</c:v>
                </c:pt>
                <c:pt idx="168">
                  <c:v>1542.09</c:v>
                </c:pt>
                <c:pt idx="169">
                  <c:v>1542.76</c:v>
                </c:pt>
                <c:pt idx="170">
                  <c:v>1542.66</c:v>
                </c:pt>
                <c:pt idx="171">
                  <c:v>1540.89</c:v>
                </c:pt>
                <c:pt idx="172">
                  <c:v>1535.06</c:v>
                </c:pt>
                <c:pt idx="173">
                  <c:v>1533.98</c:v>
                </c:pt>
                <c:pt idx="174">
                  <c:v>1526.74</c:v>
                </c:pt>
                <c:pt idx="175">
                  <c:v>1523.02</c:v>
                </c:pt>
                <c:pt idx="176">
                  <c:v>1525.56</c:v>
                </c:pt>
                <c:pt idx="177">
                  <c:v>1514.24</c:v>
                </c:pt>
                <c:pt idx="178">
                  <c:v>1509.8</c:v>
                </c:pt>
                <c:pt idx="179">
                  <c:v>1507.77</c:v>
                </c:pt>
                <c:pt idx="180">
                  <c:v>1496.88</c:v>
                </c:pt>
                <c:pt idx="181">
                  <c:v>1483.39</c:v>
                </c:pt>
                <c:pt idx="182">
                  <c:v>1470.35</c:v>
                </c:pt>
                <c:pt idx="183">
                  <c:v>1478.84</c:v>
                </c:pt>
                <c:pt idx="184">
                  <c:v>1477.94</c:v>
                </c:pt>
                <c:pt idx="185">
                  <c:v>1475.82</c:v>
                </c:pt>
                <c:pt idx="186">
                  <c:v>1476.59</c:v>
                </c:pt>
                <c:pt idx="187">
                  <c:v>1479.88</c:v>
                </c:pt>
                <c:pt idx="188">
                  <c:v>1478.73</c:v>
                </c:pt>
                <c:pt idx="189">
                  <c:v>1481.43</c:v>
                </c:pt>
                <c:pt idx="190">
                  <c:v>1473.78</c:v>
                </c:pt>
                <c:pt idx="191">
                  <c:v>1474.45</c:v>
                </c:pt>
                <c:pt idx="192">
                  <c:v>1476.84</c:v>
                </c:pt>
                <c:pt idx="193">
                  <c:v>1477.87</c:v>
                </c:pt>
                <c:pt idx="194">
                  <c:v>1476.88</c:v>
                </c:pt>
                <c:pt idx="195">
                  <c:v>1475.1</c:v>
                </c:pt>
                <c:pt idx="196">
                  <c:v>1477.35</c:v>
                </c:pt>
                <c:pt idx="197">
                  <c:v>1478.89</c:v>
                </c:pt>
                <c:pt idx="198">
                  <c:v>1477</c:v>
                </c:pt>
                <c:pt idx="199">
                  <c:v>1476.48</c:v>
                </c:pt>
                <c:pt idx="200">
                  <c:v>1472.7</c:v>
                </c:pt>
                <c:pt idx="201">
                  <c:v>1468.59</c:v>
                </c:pt>
                <c:pt idx="202">
                  <c:v>1466.08</c:v>
                </c:pt>
                <c:pt idx="203">
                  <c:v>1459.41</c:v>
                </c:pt>
                <c:pt idx="204">
                  <c:v>1463.99</c:v>
                </c:pt>
                <c:pt idx="205">
                  <c:v>1464.04</c:v>
                </c:pt>
                <c:pt idx="206">
                  <c:v>1460.16</c:v>
                </c:pt>
                <c:pt idx="207">
                  <c:v>1487.31</c:v>
                </c:pt>
                <c:pt idx="208">
                  <c:v>1496.16</c:v>
                </c:pt>
                <c:pt idx="209">
                  <c:v>1503.65</c:v>
                </c:pt>
                <c:pt idx="210">
                  <c:v>1502.14</c:v>
                </c:pt>
                <c:pt idx="211">
                  <c:v>1509.57</c:v>
                </c:pt>
                <c:pt idx="212">
                  <c:v>1532.51</c:v>
                </c:pt>
                <c:pt idx="213">
                  <c:v>1560.76</c:v>
                </c:pt>
                <c:pt idx="214">
                  <c:v>1554.54</c:v>
                </c:pt>
                <c:pt idx="215">
                  <c:v>1551.51</c:v>
                </c:pt>
                <c:pt idx="216">
                  <c:v>1568.22</c:v>
                </c:pt>
                <c:pt idx="217">
                  <c:v>1569.43</c:v>
                </c:pt>
                <c:pt idx="218">
                  <c:v>1581.58</c:v>
                </c:pt>
                <c:pt idx="219">
                  <c:v>1581.82</c:v>
                </c:pt>
                <c:pt idx="220">
                  <c:v>1584.83</c:v>
                </c:pt>
                <c:pt idx="221">
                  <c:v>1602.46</c:v>
                </c:pt>
                <c:pt idx="222">
                  <c:v>1600.72</c:v>
                </c:pt>
                <c:pt idx="223">
                  <c:v>1606.01</c:v>
                </c:pt>
                <c:pt idx="224">
                  <c:v>1606.35</c:v>
                </c:pt>
                <c:pt idx="225">
                  <c:v>1606.59</c:v>
                </c:pt>
                <c:pt idx="226">
                  <c:v>1602.19</c:v>
                </c:pt>
                <c:pt idx="227">
                  <c:v>1604.55</c:v>
                </c:pt>
                <c:pt idx="228">
                  <c:v>1609.27</c:v>
                </c:pt>
                <c:pt idx="229">
                  <c:v>1607.81</c:v>
                </c:pt>
                <c:pt idx="230">
                  <c:v>1602.92</c:v>
                </c:pt>
                <c:pt idx="231">
                  <c:v>1600.82</c:v>
                </c:pt>
                <c:pt idx="232">
                  <c:v>1600.35</c:v>
                </c:pt>
                <c:pt idx="233">
                  <c:v>1614.18</c:v>
                </c:pt>
                <c:pt idx="234">
                  <c:v>1611.01</c:v>
                </c:pt>
                <c:pt idx="235">
                  <c:v>1614.5</c:v>
                </c:pt>
                <c:pt idx="236">
                  <c:v>1625.3</c:v>
                </c:pt>
                <c:pt idx="237">
                  <c:v>1634.2</c:v>
                </c:pt>
                <c:pt idx="238">
                  <c:v>1634.42</c:v>
                </c:pt>
                <c:pt idx="239">
                  <c:v>1634.32</c:v>
                </c:pt>
                <c:pt idx="240">
                  <c:v>1637.84</c:v>
                </c:pt>
                <c:pt idx="241">
                  <c:v>1642.14</c:v>
                </c:pt>
                <c:pt idx="242">
                  <c:v>1645.65</c:v>
                </c:pt>
                <c:pt idx="243">
                  <c:v>1648.39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6F-41C0-BFE5-20C15778F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027023"/>
        <c:axId val="623030351"/>
      </c:lineChart>
      <c:lineChart>
        <c:grouping val="standard"/>
        <c:varyColors val="0"/>
        <c:ser>
          <c:idx val="1"/>
          <c:order val="1"/>
          <c:tx>
            <c:strRef>
              <c:f>'yr 20'!$E$2</c:f>
              <c:strCache>
                <c:ptCount val="1"/>
                <c:pt idx="0">
                  <c:v>SEMTRI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'yr 20'!$C$3:$C$246</c:f>
              <c:numCache>
                <c:formatCode>d\-mmm\-yy</c:formatCode>
                <c:ptCount val="244"/>
                <c:pt idx="0">
                  <c:v>43833</c:v>
                </c:pt>
                <c:pt idx="1">
                  <c:v>43836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43927</c:v>
                </c:pt>
                <c:pt idx="54">
                  <c:v>43928</c:v>
                </c:pt>
                <c:pt idx="55">
                  <c:v>43929</c:v>
                </c:pt>
                <c:pt idx="56">
                  <c:v>43930</c:v>
                </c:pt>
                <c:pt idx="57">
                  <c:v>43931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43941</c:v>
                </c:pt>
                <c:pt idx="64">
                  <c:v>43942</c:v>
                </c:pt>
                <c:pt idx="65">
                  <c:v>43943</c:v>
                </c:pt>
                <c:pt idx="66">
                  <c:v>43944</c:v>
                </c:pt>
                <c:pt idx="67">
                  <c:v>43945</c:v>
                </c:pt>
                <c:pt idx="68">
                  <c:v>43948</c:v>
                </c:pt>
                <c:pt idx="69">
                  <c:v>43949</c:v>
                </c:pt>
                <c:pt idx="70">
                  <c:v>43950</c:v>
                </c:pt>
                <c:pt idx="71">
                  <c:v>43951</c:v>
                </c:pt>
                <c:pt idx="72">
                  <c:v>43955</c:v>
                </c:pt>
                <c:pt idx="73">
                  <c:v>43956</c:v>
                </c:pt>
                <c:pt idx="74">
                  <c:v>43957</c:v>
                </c:pt>
                <c:pt idx="75">
                  <c:v>43958</c:v>
                </c:pt>
                <c:pt idx="76">
                  <c:v>43959</c:v>
                </c:pt>
                <c:pt idx="77">
                  <c:v>43962</c:v>
                </c:pt>
                <c:pt idx="78">
                  <c:v>43963</c:v>
                </c:pt>
                <c:pt idx="79">
                  <c:v>43964</c:v>
                </c:pt>
                <c:pt idx="80">
                  <c:v>43965</c:v>
                </c:pt>
                <c:pt idx="81">
                  <c:v>43966</c:v>
                </c:pt>
                <c:pt idx="82">
                  <c:v>43969</c:v>
                </c:pt>
                <c:pt idx="83">
                  <c:v>43970</c:v>
                </c:pt>
                <c:pt idx="84">
                  <c:v>43971</c:v>
                </c:pt>
                <c:pt idx="85">
                  <c:v>43972</c:v>
                </c:pt>
                <c:pt idx="86">
                  <c:v>43973</c:v>
                </c:pt>
                <c:pt idx="87">
                  <c:v>43976</c:v>
                </c:pt>
                <c:pt idx="88">
                  <c:v>43977</c:v>
                </c:pt>
                <c:pt idx="89">
                  <c:v>43978</c:v>
                </c:pt>
                <c:pt idx="90">
                  <c:v>43979</c:v>
                </c:pt>
                <c:pt idx="91">
                  <c:v>43980</c:v>
                </c:pt>
                <c:pt idx="92">
                  <c:v>43983</c:v>
                </c:pt>
                <c:pt idx="93">
                  <c:v>43984</c:v>
                </c:pt>
                <c:pt idx="94">
                  <c:v>43985</c:v>
                </c:pt>
                <c:pt idx="95">
                  <c:v>43986</c:v>
                </c:pt>
                <c:pt idx="96">
                  <c:v>43987</c:v>
                </c:pt>
                <c:pt idx="97">
                  <c:v>43990</c:v>
                </c:pt>
                <c:pt idx="98">
                  <c:v>43991</c:v>
                </c:pt>
                <c:pt idx="99">
                  <c:v>43992</c:v>
                </c:pt>
                <c:pt idx="100">
                  <c:v>43993</c:v>
                </c:pt>
                <c:pt idx="101">
                  <c:v>43994</c:v>
                </c:pt>
                <c:pt idx="102">
                  <c:v>43997</c:v>
                </c:pt>
                <c:pt idx="103">
                  <c:v>43998</c:v>
                </c:pt>
                <c:pt idx="104">
                  <c:v>43999</c:v>
                </c:pt>
                <c:pt idx="105">
                  <c:v>44000</c:v>
                </c:pt>
                <c:pt idx="106">
                  <c:v>44001</c:v>
                </c:pt>
                <c:pt idx="107">
                  <c:v>44004</c:v>
                </c:pt>
                <c:pt idx="108">
                  <c:v>44005</c:v>
                </c:pt>
                <c:pt idx="109">
                  <c:v>44006</c:v>
                </c:pt>
                <c:pt idx="110">
                  <c:v>44007</c:v>
                </c:pt>
                <c:pt idx="111">
                  <c:v>44008</c:v>
                </c:pt>
                <c:pt idx="112">
                  <c:v>44011</c:v>
                </c:pt>
                <c:pt idx="113">
                  <c:v>44012</c:v>
                </c:pt>
                <c:pt idx="114">
                  <c:v>44013</c:v>
                </c:pt>
                <c:pt idx="115">
                  <c:v>44014</c:v>
                </c:pt>
                <c:pt idx="116">
                  <c:v>44015</c:v>
                </c:pt>
                <c:pt idx="117">
                  <c:v>44018</c:v>
                </c:pt>
                <c:pt idx="118">
                  <c:v>44019</c:v>
                </c:pt>
                <c:pt idx="119">
                  <c:v>44020</c:v>
                </c:pt>
                <c:pt idx="120">
                  <c:v>44021</c:v>
                </c:pt>
                <c:pt idx="121">
                  <c:v>44022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44032</c:v>
                </c:pt>
                <c:pt idx="128">
                  <c:v>44033</c:v>
                </c:pt>
                <c:pt idx="129">
                  <c:v>44034</c:v>
                </c:pt>
                <c:pt idx="130">
                  <c:v>44035</c:v>
                </c:pt>
                <c:pt idx="131">
                  <c:v>44036</c:v>
                </c:pt>
                <c:pt idx="132">
                  <c:v>44039</c:v>
                </c:pt>
                <c:pt idx="133">
                  <c:v>44040</c:v>
                </c:pt>
                <c:pt idx="134">
                  <c:v>44041</c:v>
                </c:pt>
                <c:pt idx="135">
                  <c:v>44042</c:v>
                </c:pt>
                <c:pt idx="136">
                  <c:v>44043</c:v>
                </c:pt>
                <c:pt idx="137">
                  <c:v>44046</c:v>
                </c:pt>
                <c:pt idx="138">
                  <c:v>44047</c:v>
                </c:pt>
                <c:pt idx="139">
                  <c:v>44048</c:v>
                </c:pt>
                <c:pt idx="140">
                  <c:v>44049</c:v>
                </c:pt>
                <c:pt idx="141">
                  <c:v>44050</c:v>
                </c:pt>
                <c:pt idx="142">
                  <c:v>44053</c:v>
                </c:pt>
                <c:pt idx="143">
                  <c:v>44054</c:v>
                </c:pt>
                <c:pt idx="144">
                  <c:v>44055</c:v>
                </c:pt>
                <c:pt idx="145">
                  <c:v>44056</c:v>
                </c:pt>
                <c:pt idx="146">
                  <c:v>44057</c:v>
                </c:pt>
                <c:pt idx="147">
                  <c:v>44060</c:v>
                </c:pt>
                <c:pt idx="148">
                  <c:v>44061</c:v>
                </c:pt>
                <c:pt idx="149">
                  <c:v>44062</c:v>
                </c:pt>
                <c:pt idx="150">
                  <c:v>44063</c:v>
                </c:pt>
                <c:pt idx="151">
                  <c:v>44064</c:v>
                </c:pt>
                <c:pt idx="152">
                  <c:v>44067</c:v>
                </c:pt>
                <c:pt idx="153">
                  <c:v>44068</c:v>
                </c:pt>
                <c:pt idx="154">
                  <c:v>44069</c:v>
                </c:pt>
                <c:pt idx="155">
                  <c:v>44070</c:v>
                </c:pt>
                <c:pt idx="156">
                  <c:v>44071</c:v>
                </c:pt>
                <c:pt idx="157">
                  <c:v>44074</c:v>
                </c:pt>
                <c:pt idx="158">
                  <c:v>44075</c:v>
                </c:pt>
                <c:pt idx="159">
                  <c:v>44076</c:v>
                </c:pt>
                <c:pt idx="160">
                  <c:v>44077</c:v>
                </c:pt>
                <c:pt idx="161">
                  <c:v>44078</c:v>
                </c:pt>
                <c:pt idx="162">
                  <c:v>44081</c:v>
                </c:pt>
                <c:pt idx="163">
                  <c:v>44082</c:v>
                </c:pt>
                <c:pt idx="164">
                  <c:v>44083</c:v>
                </c:pt>
                <c:pt idx="165">
                  <c:v>44084</c:v>
                </c:pt>
                <c:pt idx="166">
                  <c:v>44085</c:v>
                </c:pt>
                <c:pt idx="167">
                  <c:v>44088</c:v>
                </c:pt>
                <c:pt idx="168">
                  <c:v>44089</c:v>
                </c:pt>
                <c:pt idx="169">
                  <c:v>44090</c:v>
                </c:pt>
                <c:pt idx="170">
                  <c:v>44091</c:v>
                </c:pt>
                <c:pt idx="171">
                  <c:v>44092</c:v>
                </c:pt>
                <c:pt idx="172">
                  <c:v>44095</c:v>
                </c:pt>
                <c:pt idx="173">
                  <c:v>44096</c:v>
                </c:pt>
                <c:pt idx="174">
                  <c:v>44097</c:v>
                </c:pt>
                <c:pt idx="175">
                  <c:v>44098</c:v>
                </c:pt>
                <c:pt idx="176">
                  <c:v>44099</c:v>
                </c:pt>
                <c:pt idx="177">
                  <c:v>44102</c:v>
                </c:pt>
                <c:pt idx="178">
                  <c:v>44103</c:v>
                </c:pt>
                <c:pt idx="179">
                  <c:v>44104</c:v>
                </c:pt>
                <c:pt idx="180">
                  <c:v>44105</c:v>
                </c:pt>
                <c:pt idx="181">
                  <c:v>44106</c:v>
                </c:pt>
                <c:pt idx="182">
                  <c:v>44109</c:v>
                </c:pt>
                <c:pt idx="183">
                  <c:v>44110</c:v>
                </c:pt>
                <c:pt idx="184">
                  <c:v>44111</c:v>
                </c:pt>
                <c:pt idx="185">
                  <c:v>44112</c:v>
                </c:pt>
                <c:pt idx="186">
                  <c:v>44113</c:v>
                </c:pt>
                <c:pt idx="187">
                  <c:v>44116</c:v>
                </c:pt>
                <c:pt idx="188">
                  <c:v>44117</c:v>
                </c:pt>
                <c:pt idx="189">
                  <c:v>44118</c:v>
                </c:pt>
                <c:pt idx="190">
                  <c:v>44119</c:v>
                </c:pt>
                <c:pt idx="191">
                  <c:v>44120</c:v>
                </c:pt>
                <c:pt idx="192">
                  <c:v>44123</c:v>
                </c:pt>
                <c:pt idx="193">
                  <c:v>44124</c:v>
                </c:pt>
                <c:pt idx="194">
                  <c:v>44125</c:v>
                </c:pt>
                <c:pt idx="195">
                  <c:v>44126</c:v>
                </c:pt>
                <c:pt idx="196">
                  <c:v>44127</c:v>
                </c:pt>
                <c:pt idx="197">
                  <c:v>44130</c:v>
                </c:pt>
                <c:pt idx="198">
                  <c:v>44131</c:v>
                </c:pt>
                <c:pt idx="199">
                  <c:v>44132</c:v>
                </c:pt>
                <c:pt idx="200">
                  <c:v>44133</c:v>
                </c:pt>
                <c:pt idx="201">
                  <c:v>44134</c:v>
                </c:pt>
                <c:pt idx="202">
                  <c:v>44138</c:v>
                </c:pt>
                <c:pt idx="203">
                  <c:v>44139</c:v>
                </c:pt>
                <c:pt idx="204">
                  <c:v>44140</c:v>
                </c:pt>
                <c:pt idx="205">
                  <c:v>44141</c:v>
                </c:pt>
                <c:pt idx="206">
                  <c:v>44144</c:v>
                </c:pt>
                <c:pt idx="207">
                  <c:v>44145</c:v>
                </c:pt>
                <c:pt idx="208">
                  <c:v>44146</c:v>
                </c:pt>
                <c:pt idx="209">
                  <c:v>44147</c:v>
                </c:pt>
                <c:pt idx="210">
                  <c:v>44148</c:v>
                </c:pt>
                <c:pt idx="211">
                  <c:v>44151</c:v>
                </c:pt>
                <c:pt idx="212">
                  <c:v>44152</c:v>
                </c:pt>
                <c:pt idx="213">
                  <c:v>44153</c:v>
                </c:pt>
                <c:pt idx="214">
                  <c:v>44154</c:v>
                </c:pt>
                <c:pt idx="215">
                  <c:v>44155</c:v>
                </c:pt>
                <c:pt idx="216">
                  <c:v>44158</c:v>
                </c:pt>
                <c:pt idx="217">
                  <c:v>44159</c:v>
                </c:pt>
                <c:pt idx="218">
                  <c:v>44160</c:v>
                </c:pt>
                <c:pt idx="219">
                  <c:v>44161</c:v>
                </c:pt>
                <c:pt idx="220">
                  <c:v>44162</c:v>
                </c:pt>
                <c:pt idx="221">
                  <c:v>44165</c:v>
                </c:pt>
                <c:pt idx="222">
                  <c:v>44166</c:v>
                </c:pt>
                <c:pt idx="223">
                  <c:v>44167</c:v>
                </c:pt>
                <c:pt idx="224">
                  <c:v>44168</c:v>
                </c:pt>
                <c:pt idx="225">
                  <c:v>44169</c:v>
                </c:pt>
                <c:pt idx="226">
                  <c:v>44172</c:v>
                </c:pt>
                <c:pt idx="227">
                  <c:v>44173</c:v>
                </c:pt>
                <c:pt idx="228">
                  <c:v>44174</c:v>
                </c:pt>
                <c:pt idx="229">
                  <c:v>44175</c:v>
                </c:pt>
                <c:pt idx="230">
                  <c:v>44176</c:v>
                </c:pt>
                <c:pt idx="231">
                  <c:v>44179</c:v>
                </c:pt>
                <c:pt idx="232">
                  <c:v>44180</c:v>
                </c:pt>
                <c:pt idx="233">
                  <c:v>44181</c:v>
                </c:pt>
                <c:pt idx="234">
                  <c:v>44182</c:v>
                </c:pt>
                <c:pt idx="235">
                  <c:v>44183</c:v>
                </c:pt>
                <c:pt idx="236">
                  <c:v>44186</c:v>
                </c:pt>
                <c:pt idx="237">
                  <c:v>44187</c:v>
                </c:pt>
                <c:pt idx="238">
                  <c:v>44188</c:v>
                </c:pt>
                <c:pt idx="239">
                  <c:v>44189</c:v>
                </c:pt>
                <c:pt idx="240">
                  <c:v>44193</c:v>
                </c:pt>
                <c:pt idx="241">
                  <c:v>44194</c:v>
                </c:pt>
                <c:pt idx="242">
                  <c:v>44195</c:v>
                </c:pt>
                <c:pt idx="243">
                  <c:v>44196</c:v>
                </c:pt>
              </c:numCache>
            </c:numRef>
          </c:cat>
          <c:val>
            <c:numRef>
              <c:f>'yr 20'!$E$3:$E$246</c:f>
              <c:numCache>
                <c:formatCode>_(* #,##0.00_);_(* \(#,##0.00\);_(* "-"??_);_(@_)</c:formatCode>
                <c:ptCount val="244"/>
                <c:pt idx="0">
                  <c:v>8328.67</c:v>
                </c:pt>
                <c:pt idx="1">
                  <c:v>8344.7800000000007</c:v>
                </c:pt>
                <c:pt idx="2">
                  <c:v>8327.84</c:v>
                </c:pt>
                <c:pt idx="3">
                  <c:v>8414.43</c:v>
                </c:pt>
                <c:pt idx="4">
                  <c:v>8469.9599999999991</c:v>
                </c:pt>
                <c:pt idx="5">
                  <c:v>8503.99</c:v>
                </c:pt>
                <c:pt idx="6">
                  <c:v>8568.7900000000009</c:v>
                </c:pt>
                <c:pt idx="7">
                  <c:v>8594.66</c:v>
                </c:pt>
                <c:pt idx="8">
                  <c:v>8506.44</c:v>
                </c:pt>
                <c:pt idx="9">
                  <c:v>8452.5499999999993</c:v>
                </c:pt>
                <c:pt idx="10">
                  <c:v>8448.56</c:v>
                </c:pt>
                <c:pt idx="11">
                  <c:v>8540.27</c:v>
                </c:pt>
                <c:pt idx="12">
                  <c:v>8560.83</c:v>
                </c:pt>
                <c:pt idx="13">
                  <c:v>8588.6299999999992</c:v>
                </c:pt>
                <c:pt idx="14">
                  <c:v>8595.7199999999993</c:v>
                </c:pt>
                <c:pt idx="15">
                  <c:v>8548.34</c:v>
                </c:pt>
                <c:pt idx="16">
                  <c:v>8548.33</c:v>
                </c:pt>
                <c:pt idx="17">
                  <c:v>8531.4500000000007</c:v>
                </c:pt>
                <c:pt idx="18">
                  <c:v>8516.06</c:v>
                </c:pt>
                <c:pt idx="19">
                  <c:v>8482.7099999999991</c:v>
                </c:pt>
                <c:pt idx="20">
                  <c:v>8461.31</c:v>
                </c:pt>
                <c:pt idx="21">
                  <c:v>8440.52</c:v>
                </c:pt>
                <c:pt idx="22">
                  <c:v>8470.15</c:v>
                </c:pt>
                <c:pt idx="23">
                  <c:v>8491</c:v>
                </c:pt>
                <c:pt idx="24">
                  <c:v>8503.6200000000008</c:v>
                </c:pt>
                <c:pt idx="25">
                  <c:v>8501.0499999999993</c:v>
                </c:pt>
                <c:pt idx="26">
                  <c:v>8503.66</c:v>
                </c:pt>
                <c:pt idx="27">
                  <c:v>8493.64</c:v>
                </c:pt>
                <c:pt idx="28">
                  <c:v>8505.42</c:v>
                </c:pt>
                <c:pt idx="29">
                  <c:v>8528.98</c:v>
                </c:pt>
                <c:pt idx="30">
                  <c:v>8582.02</c:v>
                </c:pt>
                <c:pt idx="31">
                  <c:v>8574.48</c:v>
                </c:pt>
                <c:pt idx="32">
                  <c:v>8572.69</c:v>
                </c:pt>
                <c:pt idx="33">
                  <c:v>8581.48</c:v>
                </c:pt>
                <c:pt idx="34">
                  <c:v>8515.49</c:v>
                </c:pt>
                <c:pt idx="35">
                  <c:v>8479.2999999999993</c:v>
                </c:pt>
                <c:pt idx="36">
                  <c:v>8420.9</c:v>
                </c:pt>
                <c:pt idx="37">
                  <c:v>8347.7099999999991</c:v>
                </c:pt>
                <c:pt idx="38">
                  <c:v>8355.82</c:v>
                </c:pt>
                <c:pt idx="39">
                  <c:v>8330.89</c:v>
                </c:pt>
                <c:pt idx="40">
                  <c:v>8237.44</c:v>
                </c:pt>
                <c:pt idx="41">
                  <c:v>8180.9</c:v>
                </c:pt>
                <c:pt idx="42">
                  <c:v>8164.34</c:v>
                </c:pt>
                <c:pt idx="43">
                  <c:v>8082.72</c:v>
                </c:pt>
                <c:pt idx="44">
                  <c:v>7838.11</c:v>
                </c:pt>
                <c:pt idx="45">
                  <c:v>7253.58</c:v>
                </c:pt>
                <c:pt idx="46">
                  <c:v>7451.65</c:v>
                </c:pt>
                <c:pt idx="47">
                  <c:v>7682.72</c:v>
                </c:pt>
                <c:pt idx="48">
                  <c:v>7213.49</c:v>
                </c:pt>
                <c:pt idx="49">
                  <c:v>6910.03</c:v>
                </c:pt>
                <c:pt idx="50">
                  <c:v>6749.21</c:v>
                </c:pt>
                <c:pt idx="51">
                  <c:v>6656.72</c:v>
                </c:pt>
                <c:pt idx="52">
                  <c:v>6011.36</c:v>
                </c:pt>
                <c:pt idx="53">
                  <c:v>5566.21</c:v>
                </c:pt>
                <c:pt idx="54">
                  <c:v>5813.74</c:v>
                </c:pt>
                <c:pt idx="55">
                  <c:v>6444.21</c:v>
                </c:pt>
                <c:pt idx="56">
                  <c:v>6769.04</c:v>
                </c:pt>
                <c:pt idx="57">
                  <c:v>6977.13</c:v>
                </c:pt>
                <c:pt idx="58">
                  <c:v>6871.56</c:v>
                </c:pt>
                <c:pt idx="59">
                  <c:v>6839.07</c:v>
                </c:pt>
                <c:pt idx="60">
                  <c:v>6827.31</c:v>
                </c:pt>
                <c:pt idx="61">
                  <c:v>6732.38</c:v>
                </c:pt>
                <c:pt idx="62">
                  <c:v>6691.32</c:v>
                </c:pt>
                <c:pt idx="63">
                  <c:v>6602.16</c:v>
                </c:pt>
                <c:pt idx="64">
                  <c:v>6504.03</c:v>
                </c:pt>
                <c:pt idx="65">
                  <c:v>6429.1</c:v>
                </c:pt>
                <c:pt idx="66">
                  <c:v>6356.8</c:v>
                </c:pt>
                <c:pt idx="67">
                  <c:v>6277.88</c:v>
                </c:pt>
                <c:pt idx="68">
                  <c:v>6176.89</c:v>
                </c:pt>
                <c:pt idx="69">
                  <c:v>6135.46</c:v>
                </c:pt>
                <c:pt idx="70">
                  <c:v>6111.22</c:v>
                </c:pt>
                <c:pt idx="71">
                  <c:v>6026.83</c:v>
                </c:pt>
                <c:pt idx="72">
                  <c:v>6003.9</c:v>
                </c:pt>
                <c:pt idx="73">
                  <c:v>6048.83</c:v>
                </c:pt>
                <c:pt idx="74">
                  <c:v>6127.37</c:v>
                </c:pt>
                <c:pt idx="75">
                  <c:v>6124.7</c:v>
                </c:pt>
                <c:pt idx="76">
                  <c:v>6151.91</c:v>
                </c:pt>
                <c:pt idx="77">
                  <c:v>6207.15</c:v>
                </c:pt>
                <c:pt idx="78">
                  <c:v>6293.16</c:v>
                </c:pt>
                <c:pt idx="79">
                  <c:v>6279.51</c:v>
                </c:pt>
                <c:pt idx="80">
                  <c:v>6281.2</c:v>
                </c:pt>
                <c:pt idx="81">
                  <c:v>6151.17</c:v>
                </c:pt>
                <c:pt idx="82">
                  <c:v>6136.97</c:v>
                </c:pt>
                <c:pt idx="83">
                  <c:v>6145.4</c:v>
                </c:pt>
                <c:pt idx="84">
                  <c:v>6145.57</c:v>
                </c:pt>
                <c:pt idx="85">
                  <c:v>6167.19</c:v>
                </c:pt>
                <c:pt idx="86">
                  <c:v>6188.7</c:v>
                </c:pt>
                <c:pt idx="87">
                  <c:v>6207.77</c:v>
                </c:pt>
                <c:pt idx="88">
                  <c:v>6239.84</c:v>
                </c:pt>
                <c:pt idx="89">
                  <c:v>6202.31</c:v>
                </c:pt>
                <c:pt idx="90">
                  <c:v>6161.41</c:v>
                </c:pt>
                <c:pt idx="91">
                  <c:v>6219.67</c:v>
                </c:pt>
                <c:pt idx="92">
                  <c:v>6244.75</c:v>
                </c:pt>
                <c:pt idx="93">
                  <c:v>6249.58</c:v>
                </c:pt>
                <c:pt idx="94">
                  <c:v>6297.31</c:v>
                </c:pt>
                <c:pt idx="95">
                  <c:v>6368.1</c:v>
                </c:pt>
                <c:pt idx="96">
                  <c:v>6414.45</c:v>
                </c:pt>
                <c:pt idx="97">
                  <c:v>6445.11</c:v>
                </c:pt>
                <c:pt idx="98">
                  <c:v>6481.26</c:v>
                </c:pt>
                <c:pt idx="99">
                  <c:v>6543.3</c:v>
                </c:pt>
                <c:pt idx="100">
                  <c:v>6507.93</c:v>
                </c:pt>
                <c:pt idx="101">
                  <c:v>6496.3</c:v>
                </c:pt>
                <c:pt idx="102">
                  <c:v>6406.67</c:v>
                </c:pt>
                <c:pt idx="103">
                  <c:v>6390.95</c:v>
                </c:pt>
                <c:pt idx="104">
                  <c:v>6327.32</c:v>
                </c:pt>
                <c:pt idx="105">
                  <c:v>6345.3</c:v>
                </c:pt>
                <c:pt idx="106">
                  <c:v>6317.08</c:v>
                </c:pt>
                <c:pt idx="107">
                  <c:v>6326.98</c:v>
                </c:pt>
                <c:pt idx="108">
                  <c:v>6353.48</c:v>
                </c:pt>
                <c:pt idx="109">
                  <c:v>6354.19</c:v>
                </c:pt>
                <c:pt idx="110">
                  <c:v>6361.77</c:v>
                </c:pt>
                <c:pt idx="111">
                  <c:v>6349</c:v>
                </c:pt>
                <c:pt idx="112">
                  <c:v>6400.1</c:v>
                </c:pt>
                <c:pt idx="113">
                  <c:v>6390.7</c:v>
                </c:pt>
                <c:pt idx="114">
                  <c:v>6380.1</c:v>
                </c:pt>
                <c:pt idx="115">
                  <c:v>6356.1</c:v>
                </c:pt>
                <c:pt idx="116">
                  <c:v>6368.48</c:v>
                </c:pt>
                <c:pt idx="117">
                  <c:v>6384.33</c:v>
                </c:pt>
                <c:pt idx="118">
                  <c:v>6379.32</c:v>
                </c:pt>
                <c:pt idx="119">
                  <c:v>6421.82</c:v>
                </c:pt>
                <c:pt idx="120">
                  <c:v>6410.73</c:v>
                </c:pt>
                <c:pt idx="121">
                  <c:v>6401.54</c:v>
                </c:pt>
                <c:pt idx="122">
                  <c:v>6376.32</c:v>
                </c:pt>
                <c:pt idx="123">
                  <c:v>6348.62</c:v>
                </c:pt>
                <c:pt idx="124">
                  <c:v>6314.62</c:v>
                </c:pt>
                <c:pt idx="125">
                  <c:v>6259.58</c:v>
                </c:pt>
                <c:pt idx="126">
                  <c:v>6227.31</c:v>
                </c:pt>
                <c:pt idx="127">
                  <c:v>6189.64</c:v>
                </c:pt>
                <c:pt idx="128">
                  <c:v>6177.95</c:v>
                </c:pt>
                <c:pt idx="129">
                  <c:v>6180.02</c:v>
                </c:pt>
                <c:pt idx="130">
                  <c:v>6168.27</c:v>
                </c:pt>
                <c:pt idx="131">
                  <c:v>6173.62</c:v>
                </c:pt>
                <c:pt idx="132">
                  <c:v>6145.14</c:v>
                </c:pt>
                <c:pt idx="133">
                  <c:v>6147.09</c:v>
                </c:pt>
                <c:pt idx="134">
                  <c:v>6138.35</c:v>
                </c:pt>
                <c:pt idx="135">
                  <c:v>6124.27</c:v>
                </c:pt>
                <c:pt idx="136">
                  <c:v>6123.73</c:v>
                </c:pt>
                <c:pt idx="137">
                  <c:v>6131.18</c:v>
                </c:pt>
                <c:pt idx="138">
                  <c:v>6105.16</c:v>
                </c:pt>
                <c:pt idx="139">
                  <c:v>6044.9</c:v>
                </c:pt>
                <c:pt idx="140">
                  <c:v>6027.56</c:v>
                </c:pt>
                <c:pt idx="141">
                  <c:v>6010.97</c:v>
                </c:pt>
                <c:pt idx="142">
                  <c:v>5968.73</c:v>
                </c:pt>
                <c:pt idx="143">
                  <c:v>5882.34</c:v>
                </c:pt>
                <c:pt idx="144">
                  <c:v>5869.83</c:v>
                </c:pt>
                <c:pt idx="145">
                  <c:v>5867.79</c:v>
                </c:pt>
                <c:pt idx="146">
                  <c:v>5889.97</c:v>
                </c:pt>
                <c:pt idx="147">
                  <c:v>5880.7</c:v>
                </c:pt>
                <c:pt idx="148">
                  <c:v>5871.86</c:v>
                </c:pt>
                <c:pt idx="149">
                  <c:v>5879.01</c:v>
                </c:pt>
                <c:pt idx="150">
                  <c:v>5884.05</c:v>
                </c:pt>
                <c:pt idx="151">
                  <c:v>5888.8</c:v>
                </c:pt>
                <c:pt idx="152">
                  <c:v>5916.93</c:v>
                </c:pt>
                <c:pt idx="153">
                  <c:v>5942.94</c:v>
                </c:pt>
                <c:pt idx="154">
                  <c:v>5963.74</c:v>
                </c:pt>
                <c:pt idx="155">
                  <c:v>6000.64</c:v>
                </c:pt>
                <c:pt idx="156">
                  <c:v>6045.6</c:v>
                </c:pt>
                <c:pt idx="157">
                  <c:v>6063.75</c:v>
                </c:pt>
                <c:pt idx="158">
                  <c:v>6106.61</c:v>
                </c:pt>
                <c:pt idx="159">
                  <c:v>6080.72</c:v>
                </c:pt>
                <c:pt idx="160">
                  <c:v>6044</c:v>
                </c:pt>
                <c:pt idx="161">
                  <c:v>5993.8</c:v>
                </c:pt>
                <c:pt idx="162">
                  <c:v>5946.38</c:v>
                </c:pt>
                <c:pt idx="163">
                  <c:v>5953.64</c:v>
                </c:pt>
                <c:pt idx="164">
                  <c:v>5949.26</c:v>
                </c:pt>
                <c:pt idx="165">
                  <c:v>5954.43</c:v>
                </c:pt>
                <c:pt idx="166">
                  <c:v>5937.59</c:v>
                </c:pt>
                <c:pt idx="167">
                  <c:v>5935.86</c:v>
                </c:pt>
                <c:pt idx="168">
                  <c:v>5929.9</c:v>
                </c:pt>
                <c:pt idx="169">
                  <c:v>5932.44</c:v>
                </c:pt>
                <c:pt idx="170">
                  <c:v>5932.07</c:v>
                </c:pt>
                <c:pt idx="171">
                  <c:v>5925.28</c:v>
                </c:pt>
                <c:pt idx="172">
                  <c:v>5902.86</c:v>
                </c:pt>
                <c:pt idx="173">
                  <c:v>5898.7</c:v>
                </c:pt>
                <c:pt idx="174">
                  <c:v>5870.84</c:v>
                </c:pt>
                <c:pt idx="175">
                  <c:v>5856.55</c:v>
                </c:pt>
                <c:pt idx="176">
                  <c:v>5866.32</c:v>
                </c:pt>
                <c:pt idx="177">
                  <c:v>5822.8</c:v>
                </c:pt>
                <c:pt idx="178">
                  <c:v>5805.73</c:v>
                </c:pt>
                <c:pt idx="179">
                  <c:v>5797.92</c:v>
                </c:pt>
                <c:pt idx="180">
                  <c:v>5756.04</c:v>
                </c:pt>
                <c:pt idx="181">
                  <c:v>5704.15</c:v>
                </c:pt>
                <c:pt idx="182">
                  <c:v>5654</c:v>
                </c:pt>
                <c:pt idx="183">
                  <c:v>5686.65</c:v>
                </c:pt>
                <c:pt idx="184">
                  <c:v>5683.19</c:v>
                </c:pt>
                <c:pt idx="185">
                  <c:v>5675.05</c:v>
                </c:pt>
                <c:pt idx="186">
                  <c:v>5678.02</c:v>
                </c:pt>
                <c:pt idx="187">
                  <c:v>5690.66</c:v>
                </c:pt>
                <c:pt idx="188">
                  <c:v>5686.26</c:v>
                </c:pt>
                <c:pt idx="189">
                  <c:v>5696.61</c:v>
                </c:pt>
                <c:pt idx="190">
                  <c:v>5667.2</c:v>
                </c:pt>
                <c:pt idx="191">
                  <c:v>5669.8</c:v>
                </c:pt>
                <c:pt idx="192">
                  <c:v>5678.98</c:v>
                </c:pt>
                <c:pt idx="193">
                  <c:v>5682.92</c:v>
                </c:pt>
                <c:pt idx="194">
                  <c:v>5679.14</c:v>
                </c:pt>
                <c:pt idx="195">
                  <c:v>5672.27</c:v>
                </c:pt>
                <c:pt idx="196">
                  <c:v>5680.95</c:v>
                </c:pt>
                <c:pt idx="197">
                  <c:v>5686.84</c:v>
                </c:pt>
                <c:pt idx="198">
                  <c:v>5679.6</c:v>
                </c:pt>
                <c:pt idx="199">
                  <c:v>5677.6</c:v>
                </c:pt>
                <c:pt idx="200">
                  <c:v>5663.05</c:v>
                </c:pt>
                <c:pt idx="201">
                  <c:v>5647.24</c:v>
                </c:pt>
                <c:pt idx="202">
                  <c:v>5637.61</c:v>
                </c:pt>
                <c:pt idx="203">
                  <c:v>5611.95</c:v>
                </c:pt>
                <c:pt idx="204">
                  <c:v>5629.57</c:v>
                </c:pt>
                <c:pt idx="205">
                  <c:v>5629.74</c:v>
                </c:pt>
                <c:pt idx="206">
                  <c:v>5614.82</c:v>
                </c:pt>
                <c:pt idx="207">
                  <c:v>5719.24</c:v>
                </c:pt>
                <c:pt idx="208">
                  <c:v>5753.26</c:v>
                </c:pt>
                <c:pt idx="209">
                  <c:v>5782.07</c:v>
                </c:pt>
                <c:pt idx="210">
                  <c:v>5776.27</c:v>
                </c:pt>
                <c:pt idx="211">
                  <c:v>5804.82</c:v>
                </c:pt>
                <c:pt idx="212">
                  <c:v>5893.91</c:v>
                </c:pt>
                <c:pt idx="213">
                  <c:v>6002.56</c:v>
                </c:pt>
                <c:pt idx="214">
                  <c:v>5978.63</c:v>
                </c:pt>
                <c:pt idx="215">
                  <c:v>5966.99</c:v>
                </c:pt>
                <c:pt idx="216">
                  <c:v>6031.27</c:v>
                </c:pt>
                <c:pt idx="217">
                  <c:v>6035.89</c:v>
                </c:pt>
                <c:pt idx="218">
                  <c:v>6084.74</c:v>
                </c:pt>
                <c:pt idx="219">
                  <c:v>6085.66</c:v>
                </c:pt>
                <c:pt idx="220">
                  <c:v>6097.23</c:v>
                </c:pt>
                <c:pt idx="221">
                  <c:v>6165.06</c:v>
                </c:pt>
                <c:pt idx="222">
                  <c:v>6166.2</c:v>
                </c:pt>
                <c:pt idx="223">
                  <c:v>6186.58</c:v>
                </c:pt>
                <c:pt idx="224">
                  <c:v>6192.03</c:v>
                </c:pt>
                <c:pt idx="225">
                  <c:v>6192.93</c:v>
                </c:pt>
                <c:pt idx="226">
                  <c:v>6176</c:v>
                </c:pt>
                <c:pt idx="227">
                  <c:v>6185.09</c:v>
                </c:pt>
                <c:pt idx="228">
                  <c:v>6203.3</c:v>
                </c:pt>
                <c:pt idx="229">
                  <c:v>6197.63</c:v>
                </c:pt>
                <c:pt idx="230">
                  <c:v>6178.8</c:v>
                </c:pt>
                <c:pt idx="231">
                  <c:v>6170.72</c:v>
                </c:pt>
                <c:pt idx="232">
                  <c:v>6168.89</c:v>
                </c:pt>
                <c:pt idx="233">
                  <c:v>6222.22</c:v>
                </c:pt>
                <c:pt idx="234">
                  <c:v>6210.01</c:v>
                </c:pt>
                <c:pt idx="235">
                  <c:v>6225.84</c:v>
                </c:pt>
                <c:pt idx="236">
                  <c:v>6267.48</c:v>
                </c:pt>
                <c:pt idx="237">
                  <c:v>6301.8</c:v>
                </c:pt>
                <c:pt idx="238">
                  <c:v>6306.44</c:v>
                </c:pt>
                <c:pt idx="239">
                  <c:v>6306.05</c:v>
                </c:pt>
                <c:pt idx="240">
                  <c:v>6322.9</c:v>
                </c:pt>
                <c:pt idx="241">
                  <c:v>6339.49</c:v>
                </c:pt>
                <c:pt idx="242">
                  <c:v>6353.27</c:v>
                </c:pt>
                <c:pt idx="243">
                  <c:v>6363.84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6F-41C0-BFE5-20C15778F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698015"/>
        <c:axId val="414714239"/>
      </c:lineChart>
      <c:dateAx>
        <c:axId val="623027023"/>
        <c:scaling>
          <c:orientation val="minMax"/>
        </c:scaling>
        <c:delete val="0"/>
        <c:axPos val="b"/>
        <c:numFmt formatCode="[$-40C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17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30351"/>
        <c:crosses val="autoZero"/>
        <c:auto val="1"/>
        <c:lblOffset val="100"/>
        <c:baseTimeUnit val="days"/>
        <c:majorUnit val="1"/>
        <c:majorTimeUnit val="months"/>
      </c:dateAx>
      <c:valAx>
        <c:axId val="623030351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SEMDEX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027023"/>
        <c:crosses val="autoZero"/>
        <c:crossBetween val="between"/>
      </c:valAx>
      <c:valAx>
        <c:axId val="414714239"/>
        <c:scaling>
          <c:orientation val="minMax"/>
          <c:max val="11000"/>
          <c:min val="55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SEMTRI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698015"/>
        <c:crosses val="max"/>
        <c:crossBetween val="between"/>
        <c:majorUnit val="500"/>
      </c:valAx>
      <c:dateAx>
        <c:axId val="414698015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4147142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632460</xdr:colOff>
      <xdr:row>5066</xdr:row>
      <xdr:rowOff>38100</xdr:rowOff>
    </xdr:from>
    <xdr:to>
      <xdr:col>27</xdr:col>
      <xdr:colOff>60960</xdr:colOff>
      <xdr:row>5082</xdr:row>
      <xdr:rowOff>45720</xdr:rowOff>
    </xdr:to>
    <xdr:graphicFrame macro="">
      <xdr:nvGraphicFramePr>
        <xdr:cNvPr id="2703847" name="Chart 9">
          <a:extLst>
            <a:ext uri="{FF2B5EF4-FFF2-40B4-BE49-F238E27FC236}">
              <a16:creationId xmlns:a16="http://schemas.microsoft.com/office/drawing/2014/main" id="{00000000-0008-0000-0000-0000E7412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5189</xdr:row>
      <xdr:rowOff>0</xdr:rowOff>
    </xdr:from>
    <xdr:to>
      <xdr:col>30</xdr:col>
      <xdr:colOff>373380</xdr:colOff>
      <xdr:row>5205</xdr:row>
      <xdr:rowOff>7620</xdr:rowOff>
    </xdr:to>
    <xdr:graphicFrame macro="">
      <xdr:nvGraphicFramePr>
        <xdr:cNvPr id="2703848" name="Chart 9">
          <a:extLst>
            <a:ext uri="{FF2B5EF4-FFF2-40B4-BE49-F238E27FC236}">
              <a16:creationId xmlns:a16="http://schemas.microsoft.com/office/drawing/2014/main" id="{00000000-0008-0000-0000-0000E8412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518160</xdr:colOff>
      <xdr:row>140</xdr:row>
      <xdr:rowOff>45720</xdr:rowOff>
    </xdr:from>
    <xdr:to>
      <xdr:col>21</xdr:col>
      <xdr:colOff>327660</xdr:colOff>
      <xdr:row>164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169</xdr:row>
      <xdr:rowOff>0</xdr:rowOff>
    </xdr:from>
    <xdr:to>
      <xdr:col>21</xdr:col>
      <xdr:colOff>99060</xdr:colOff>
      <xdr:row>188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192</xdr:row>
      <xdr:rowOff>0</xdr:rowOff>
    </xdr:from>
    <xdr:to>
      <xdr:col>20</xdr:col>
      <xdr:colOff>236220</xdr:colOff>
      <xdr:row>211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259080</xdr:colOff>
      <xdr:row>16</xdr:row>
      <xdr:rowOff>7620</xdr:rowOff>
    </xdr:from>
    <xdr:to>
      <xdr:col>22</xdr:col>
      <xdr:colOff>373380</xdr:colOff>
      <xdr:row>39</xdr:row>
      <xdr:rowOff>114300</xdr:rowOff>
    </xdr:to>
    <xdr:graphicFrame macro="">
      <xdr:nvGraphicFramePr>
        <xdr:cNvPr id="5198871" name="Chart 1">
          <a:extLst>
            <a:ext uri="{FF2B5EF4-FFF2-40B4-BE49-F238E27FC236}">
              <a16:creationId xmlns:a16="http://schemas.microsoft.com/office/drawing/2014/main" id="{00000000-0008-0000-0D00-000017544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1017</xdr:row>
      <xdr:rowOff>45720</xdr:rowOff>
    </xdr:from>
    <xdr:to>
      <xdr:col>7</xdr:col>
      <xdr:colOff>0</xdr:colOff>
      <xdr:row>1019</xdr:row>
      <xdr:rowOff>144780</xdr:rowOff>
    </xdr:to>
    <xdr:sp macro="" textlink="">
      <xdr:nvSpPr>
        <xdr:cNvPr id="5241120" name="AutoShape 9">
          <a:extLst>
            <a:ext uri="{FF2B5EF4-FFF2-40B4-BE49-F238E27FC236}">
              <a16:creationId xmlns:a16="http://schemas.microsoft.com/office/drawing/2014/main" id="{00000000-0008-0000-0E00-000020F94F00}"/>
            </a:ext>
          </a:extLst>
        </xdr:cNvPr>
        <xdr:cNvSpPr>
          <a:spLocks/>
        </xdr:cNvSpPr>
      </xdr:nvSpPr>
      <xdr:spPr bwMode="auto">
        <a:xfrm>
          <a:off x="9121140" y="3565245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1017</xdr:row>
      <xdr:rowOff>45720</xdr:rowOff>
    </xdr:from>
    <xdr:to>
      <xdr:col>7</xdr:col>
      <xdr:colOff>0</xdr:colOff>
      <xdr:row>1019</xdr:row>
      <xdr:rowOff>144780</xdr:rowOff>
    </xdr:to>
    <xdr:sp macro="" textlink="">
      <xdr:nvSpPr>
        <xdr:cNvPr id="5241121" name="AutoShape 10">
          <a:extLst>
            <a:ext uri="{FF2B5EF4-FFF2-40B4-BE49-F238E27FC236}">
              <a16:creationId xmlns:a16="http://schemas.microsoft.com/office/drawing/2014/main" id="{00000000-0008-0000-0E00-000021F94F00}"/>
            </a:ext>
          </a:extLst>
        </xdr:cNvPr>
        <xdr:cNvSpPr>
          <a:spLocks/>
        </xdr:cNvSpPr>
      </xdr:nvSpPr>
      <xdr:spPr bwMode="auto">
        <a:xfrm>
          <a:off x="9121140" y="3565245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1462</xdr:row>
      <xdr:rowOff>45720</xdr:rowOff>
    </xdr:from>
    <xdr:to>
      <xdr:col>7</xdr:col>
      <xdr:colOff>0</xdr:colOff>
      <xdr:row>1464</xdr:row>
      <xdr:rowOff>144780</xdr:rowOff>
    </xdr:to>
    <xdr:sp macro="" textlink="">
      <xdr:nvSpPr>
        <xdr:cNvPr id="5241122" name="AutoShape 11">
          <a:extLst>
            <a:ext uri="{FF2B5EF4-FFF2-40B4-BE49-F238E27FC236}">
              <a16:creationId xmlns:a16="http://schemas.microsoft.com/office/drawing/2014/main" id="{00000000-0008-0000-0E00-000022F94F00}"/>
            </a:ext>
          </a:extLst>
        </xdr:cNvPr>
        <xdr:cNvSpPr>
          <a:spLocks/>
        </xdr:cNvSpPr>
      </xdr:nvSpPr>
      <xdr:spPr bwMode="auto">
        <a:xfrm>
          <a:off x="9121140" y="5125059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1462</xdr:row>
      <xdr:rowOff>45720</xdr:rowOff>
    </xdr:from>
    <xdr:to>
      <xdr:col>7</xdr:col>
      <xdr:colOff>0</xdr:colOff>
      <xdr:row>1464</xdr:row>
      <xdr:rowOff>144780</xdr:rowOff>
    </xdr:to>
    <xdr:sp macro="" textlink="">
      <xdr:nvSpPr>
        <xdr:cNvPr id="5241123" name="AutoShape 12">
          <a:extLst>
            <a:ext uri="{FF2B5EF4-FFF2-40B4-BE49-F238E27FC236}">
              <a16:creationId xmlns:a16="http://schemas.microsoft.com/office/drawing/2014/main" id="{00000000-0008-0000-0E00-000023F94F00}"/>
            </a:ext>
          </a:extLst>
        </xdr:cNvPr>
        <xdr:cNvSpPr>
          <a:spLocks/>
        </xdr:cNvSpPr>
      </xdr:nvSpPr>
      <xdr:spPr bwMode="auto">
        <a:xfrm>
          <a:off x="9121140" y="5125059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1711</xdr:row>
      <xdr:rowOff>45720</xdr:rowOff>
    </xdr:from>
    <xdr:to>
      <xdr:col>7</xdr:col>
      <xdr:colOff>0</xdr:colOff>
      <xdr:row>1713</xdr:row>
      <xdr:rowOff>144780</xdr:rowOff>
    </xdr:to>
    <xdr:sp macro="" textlink="">
      <xdr:nvSpPr>
        <xdr:cNvPr id="5241124" name="AutoShape 13">
          <a:extLst>
            <a:ext uri="{FF2B5EF4-FFF2-40B4-BE49-F238E27FC236}">
              <a16:creationId xmlns:a16="http://schemas.microsoft.com/office/drawing/2014/main" id="{00000000-0008-0000-0E00-000024F94F00}"/>
            </a:ext>
          </a:extLst>
        </xdr:cNvPr>
        <xdr:cNvSpPr>
          <a:spLocks/>
        </xdr:cNvSpPr>
      </xdr:nvSpPr>
      <xdr:spPr bwMode="auto">
        <a:xfrm>
          <a:off x="9121140" y="59978544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1711</xdr:row>
      <xdr:rowOff>45720</xdr:rowOff>
    </xdr:from>
    <xdr:to>
      <xdr:col>7</xdr:col>
      <xdr:colOff>0</xdr:colOff>
      <xdr:row>1713</xdr:row>
      <xdr:rowOff>144780</xdr:rowOff>
    </xdr:to>
    <xdr:sp macro="" textlink="">
      <xdr:nvSpPr>
        <xdr:cNvPr id="5241125" name="AutoShape 14">
          <a:extLst>
            <a:ext uri="{FF2B5EF4-FFF2-40B4-BE49-F238E27FC236}">
              <a16:creationId xmlns:a16="http://schemas.microsoft.com/office/drawing/2014/main" id="{00000000-0008-0000-0E00-000025F94F00}"/>
            </a:ext>
          </a:extLst>
        </xdr:cNvPr>
        <xdr:cNvSpPr>
          <a:spLocks/>
        </xdr:cNvSpPr>
      </xdr:nvSpPr>
      <xdr:spPr bwMode="auto">
        <a:xfrm>
          <a:off x="9121140" y="59978544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1957</xdr:row>
      <xdr:rowOff>45720</xdr:rowOff>
    </xdr:from>
    <xdr:to>
      <xdr:col>7</xdr:col>
      <xdr:colOff>0</xdr:colOff>
      <xdr:row>1959</xdr:row>
      <xdr:rowOff>144780</xdr:rowOff>
    </xdr:to>
    <xdr:sp macro="" textlink="">
      <xdr:nvSpPr>
        <xdr:cNvPr id="5241126" name="AutoShape 15">
          <a:extLst>
            <a:ext uri="{FF2B5EF4-FFF2-40B4-BE49-F238E27FC236}">
              <a16:creationId xmlns:a16="http://schemas.microsoft.com/office/drawing/2014/main" id="{00000000-0008-0000-0E00-000026F94F00}"/>
            </a:ext>
          </a:extLst>
        </xdr:cNvPr>
        <xdr:cNvSpPr>
          <a:spLocks/>
        </xdr:cNvSpPr>
      </xdr:nvSpPr>
      <xdr:spPr bwMode="auto">
        <a:xfrm>
          <a:off x="9121140" y="6860133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1957</xdr:row>
      <xdr:rowOff>45720</xdr:rowOff>
    </xdr:from>
    <xdr:to>
      <xdr:col>7</xdr:col>
      <xdr:colOff>0</xdr:colOff>
      <xdr:row>1959</xdr:row>
      <xdr:rowOff>144780</xdr:rowOff>
    </xdr:to>
    <xdr:sp macro="" textlink="">
      <xdr:nvSpPr>
        <xdr:cNvPr id="5241127" name="AutoShape 16">
          <a:extLst>
            <a:ext uri="{FF2B5EF4-FFF2-40B4-BE49-F238E27FC236}">
              <a16:creationId xmlns:a16="http://schemas.microsoft.com/office/drawing/2014/main" id="{00000000-0008-0000-0E00-000027F94F00}"/>
            </a:ext>
          </a:extLst>
        </xdr:cNvPr>
        <xdr:cNvSpPr>
          <a:spLocks/>
        </xdr:cNvSpPr>
      </xdr:nvSpPr>
      <xdr:spPr bwMode="auto">
        <a:xfrm>
          <a:off x="9121140" y="6860133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4508</xdr:row>
      <xdr:rowOff>0</xdr:rowOff>
    </xdr:from>
    <xdr:to>
      <xdr:col>13</xdr:col>
      <xdr:colOff>60960</xdr:colOff>
      <xdr:row>4511</xdr:row>
      <xdr:rowOff>0</xdr:rowOff>
    </xdr:to>
    <xdr:sp macro="" textlink="">
      <xdr:nvSpPr>
        <xdr:cNvPr id="5241128" name="AutoShape 21" descr="cid:001001cb2fd0$33da5200$41e309c0@rishi">
          <a:extLst>
            <a:ext uri="{FF2B5EF4-FFF2-40B4-BE49-F238E27FC236}">
              <a16:creationId xmlns:a16="http://schemas.microsoft.com/office/drawing/2014/main" id="{00000000-0008-0000-0E00-000028F94F00}"/>
            </a:ext>
          </a:extLst>
        </xdr:cNvPr>
        <xdr:cNvSpPr>
          <a:spLocks noChangeAspect="1" noChangeArrowheads="1"/>
        </xdr:cNvSpPr>
      </xdr:nvSpPr>
      <xdr:spPr bwMode="auto">
        <a:xfrm>
          <a:off x="10416540" y="1539057120"/>
          <a:ext cx="14782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1017</xdr:row>
      <xdr:rowOff>45720</xdr:rowOff>
    </xdr:from>
    <xdr:to>
      <xdr:col>6</xdr:col>
      <xdr:colOff>0</xdr:colOff>
      <xdr:row>1019</xdr:row>
      <xdr:rowOff>144780</xdr:rowOff>
    </xdr:to>
    <xdr:sp macro="" textlink="">
      <xdr:nvSpPr>
        <xdr:cNvPr id="5241129" name="AutoShape 9">
          <a:extLst>
            <a:ext uri="{FF2B5EF4-FFF2-40B4-BE49-F238E27FC236}">
              <a16:creationId xmlns:a16="http://schemas.microsoft.com/office/drawing/2014/main" id="{00000000-0008-0000-0E00-000029F94F00}"/>
            </a:ext>
          </a:extLst>
        </xdr:cNvPr>
        <xdr:cNvSpPr>
          <a:spLocks/>
        </xdr:cNvSpPr>
      </xdr:nvSpPr>
      <xdr:spPr bwMode="auto">
        <a:xfrm>
          <a:off x="8046720" y="3565245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1017</xdr:row>
      <xdr:rowOff>45720</xdr:rowOff>
    </xdr:from>
    <xdr:to>
      <xdr:col>6</xdr:col>
      <xdr:colOff>0</xdr:colOff>
      <xdr:row>1019</xdr:row>
      <xdr:rowOff>144780</xdr:rowOff>
    </xdr:to>
    <xdr:sp macro="" textlink="">
      <xdr:nvSpPr>
        <xdr:cNvPr id="5241130" name="AutoShape 10">
          <a:extLst>
            <a:ext uri="{FF2B5EF4-FFF2-40B4-BE49-F238E27FC236}">
              <a16:creationId xmlns:a16="http://schemas.microsoft.com/office/drawing/2014/main" id="{00000000-0008-0000-0E00-00002AF94F00}"/>
            </a:ext>
          </a:extLst>
        </xdr:cNvPr>
        <xdr:cNvSpPr>
          <a:spLocks/>
        </xdr:cNvSpPr>
      </xdr:nvSpPr>
      <xdr:spPr bwMode="auto">
        <a:xfrm>
          <a:off x="8046720" y="3565245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1462</xdr:row>
      <xdr:rowOff>45720</xdr:rowOff>
    </xdr:from>
    <xdr:to>
      <xdr:col>6</xdr:col>
      <xdr:colOff>0</xdr:colOff>
      <xdr:row>1464</xdr:row>
      <xdr:rowOff>144780</xdr:rowOff>
    </xdr:to>
    <xdr:sp macro="" textlink="">
      <xdr:nvSpPr>
        <xdr:cNvPr id="5241131" name="AutoShape 11">
          <a:extLst>
            <a:ext uri="{FF2B5EF4-FFF2-40B4-BE49-F238E27FC236}">
              <a16:creationId xmlns:a16="http://schemas.microsoft.com/office/drawing/2014/main" id="{00000000-0008-0000-0E00-00002BF94F00}"/>
            </a:ext>
          </a:extLst>
        </xdr:cNvPr>
        <xdr:cNvSpPr>
          <a:spLocks/>
        </xdr:cNvSpPr>
      </xdr:nvSpPr>
      <xdr:spPr bwMode="auto">
        <a:xfrm>
          <a:off x="8046720" y="5125059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1462</xdr:row>
      <xdr:rowOff>45720</xdr:rowOff>
    </xdr:from>
    <xdr:to>
      <xdr:col>6</xdr:col>
      <xdr:colOff>0</xdr:colOff>
      <xdr:row>1464</xdr:row>
      <xdr:rowOff>144780</xdr:rowOff>
    </xdr:to>
    <xdr:sp macro="" textlink="">
      <xdr:nvSpPr>
        <xdr:cNvPr id="5241132" name="AutoShape 12">
          <a:extLst>
            <a:ext uri="{FF2B5EF4-FFF2-40B4-BE49-F238E27FC236}">
              <a16:creationId xmlns:a16="http://schemas.microsoft.com/office/drawing/2014/main" id="{00000000-0008-0000-0E00-00002CF94F00}"/>
            </a:ext>
          </a:extLst>
        </xdr:cNvPr>
        <xdr:cNvSpPr>
          <a:spLocks/>
        </xdr:cNvSpPr>
      </xdr:nvSpPr>
      <xdr:spPr bwMode="auto">
        <a:xfrm>
          <a:off x="8046720" y="5125059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1711</xdr:row>
      <xdr:rowOff>45720</xdr:rowOff>
    </xdr:from>
    <xdr:to>
      <xdr:col>6</xdr:col>
      <xdr:colOff>0</xdr:colOff>
      <xdr:row>1713</xdr:row>
      <xdr:rowOff>144780</xdr:rowOff>
    </xdr:to>
    <xdr:sp macro="" textlink="">
      <xdr:nvSpPr>
        <xdr:cNvPr id="5241133" name="AutoShape 13">
          <a:extLst>
            <a:ext uri="{FF2B5EF4-FFF2-40B4-BE49-F238E27FC236}">
              <a16:creationId xmlns:a16="http://schemas.microsoft.com/office/drawing/2014/main" id="{00000000-0008-0000-0E00-00002DF94F00}"/>
            </a:ext>
          </a:extLst>
        </xdr:cNvPr>
        <xdr:cNvSpPr>
          <a:spLocks/>
        </xdr:cNvSpPr>
      </xdr:nvSpPr>
      <xdr:spPr bwMode="auto">
        <a:xfrm>
          <a:off x="8046720" y="59978544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1711</xdr:row>
      <xdr:rowOff>45720</xdr:rowOff>
    </xdr:from>
    <xdr:to>
      <xdr:col>6</xdr:col>
      <xdr:colOff>0</xdr:colOff>
      <xdr:row>1713</xdr:row>
      <xdr:rowOff>144780</xdr:rowOff>
    </xdr:to>
    <xdr:sp macro="" textlink="">
      <xdr:nvSpPr>
        <xdr:cNvPr id="5241134" name="AutoShape 14">
          <a:extLst>
            <a:ext uri="{FF2B5EF4-FFF2-40B4-BE49-F238E27FC236}">
              <a16:creationId xmlns:a16="http://schemas.microsoft.com/office/drawing/2014/main" id="{00000000-0008-0000-0E00-00002EF94F00}"/>
            </a:ext>
          </a:extLst>
        </xdr:cNvPr>
        <xdr:cNvSpPr>
          <a:spLocks/>
        </xdr:cNvSpPr>
      </xdr:nvSpPr>
      <xdr:spPr bwMode="auto">
        <a:xfrm>
          <a:off x="8046720" y="59978544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1957</xdr:row>
      <xdr:rowOff>45720</xdr:rowOff>
    </xdr:from>
    <xdr:to>
      <xdr:col>6</xdr:col>
      <xdr:colOff>0</xdr:colOff>
      <xdr:row>1959</xdr:row>
      <xdr:rowOff>144780</xdr:rowOff>
    </xdr:to>
    <xdr:sp macro="" textlink="">
      <xdr:nvSpPr>
        <xdr:cNvPr id="5241135" name="AutoShape 15">
          <a:extLst>
            <a:ext uri="{FF2B5EF4-FFF2-40B4-BE49-F238E27FC236}">
              <a16:creationId xmlns:a16="http://schemas.microsoft.com/office/drawing/2014/main" id="{00000000-0008-0000-0E00-00002FF94F00}"/>
            </a:ext>
          </a:extLst>
        </xdr:cNvPr>
        <xdr:cNvSpPr>
          <a:spLocks/>
        </xdr:cNvSpPr>
      </xdr:nvSpPr>
      <xdr:spPr bwMode="auto">
        <a:xfrm>
          <a:off x="8046720" y="6860133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1957</xdr:row>
      <xdr:rowOff>45720</xdr:rowOff>
    </xdr:from>
    <xdr:to>
      <xdr:col>6</xdr:col>
      <xdr:colOff>0</xdr:colOff>
      <xdr:row>1959</xdr:row>
      <xdr:rowOff>144780</xdr:rowOff>
    </xdr:to>
    <xdr:sp macro="" textlink="">
      <xdr:nvSpPr>
        <xdr:cNvPr id="5241136" name="AutoShape 16">
          <a:extLst>
            <a:ext uri="{FF2B5EF4-FFF2-40B4-BE49-F238E27FC236}">
              <a16:creationId xmlns:a16="http://schemas.microsoft.com/office/drawing/2014/main" id="{00000000-0008-0000-0E00-000030F94F00}"/>
            </a:ext>
          </a:extLst>
        </xdr:cNvPr>
        <xdr:cNvSpPr>
          <a:spLocks/>
        </xdr:cNvSpPr>
      </xdr:nvSpPr>
      <xdr:spPr bwMode="auto">
        <a:xfrm>
          <a:off x="8046720" y="686013360"/>
          <a:ext cx="0" cy="80010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4526</xdr:row>
      <xdr:rowOff>0</xdr:rowOff>
    </xdr:from>
    <xdr:to>
      <xdr:col>12</xdr:col>
      <xdr:colOff>198120</xdr:colOff>
      <xdr:row>4529</xdr:row>
      <xdr:rowOff>0</xdr:rowOff>
    </xdr:to>
    <xdr:sp macro="" textlink="">
      <xdr:nvSpPr>
        <xdr:cNvPr id="5241137" name="AutoShape 21" descr="cid:001001cb2fd0$33da5200$41e309c0@rishi">
          <a:extLst>
            <a:ext uri="{FF2B5EF4-FFF2-40B4-BE49-F238E27FC236}">
              <a16:creationId xmlns:a16="http://schemas.microsoft.com/office/drawing/2014/main" id="{00000000-0008-0000-0E00-000031F94F00}"/>
            </a:ext>
          </a:extLst>
        </xdr:cNvPr>
        <xdr:cNvSpPr>
          <a:spLocks noChangeAspect="1" noChangeArrowheads="1"/>
        </xdr:cNvSpPr>
      </xdr:nvSpPr>
      <xdr:spPr bwMode="auto">
        <a:xfrm>
          <a:off x="9806940" y="1544269200"/>
          <a:ext cx="151638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441960</xdr:colOff>
      <xdr:row>195</xdr:row>
      <xdr:rowOff>129540</xdr:rowOff>
    </xdr:from>
    <xdr:to>
      <xdr:col>24</xdr:col>
      <xdr:colOff>152400</xdr:colOff>
      <xdr:row>215</xdr:row>
      <xdr:rowOff>68580</xdr:rowOff>
    </xdr:to>
    <xdr:graphicFrame macro="">
      <xdr:nvGraphicFramePr>
        <xdr:cNvPr id="333291" name="Chart 1">
          <a:extLst>
            <a:ext uri="{FF2B5EF4-FFF2-40B4-BE49-F238E27FC236}">
              <a16:creationId xmlns:a16="http://schemas.microsoft.com/office/drawing/2014/main" id="{00000000-0008-0000-0F00-0000EB15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30</xdr:row>
      <xdr:rowOff>99060</xdr:rowOff>
    </xdr:from>
    <xdr:to>
      <xdr:col>17</xdr:col>
      <xdr:colOff>487680</xdr:colOff>
      <xdr:row>49</xdr:row>
      <xdr:rowOff>106680</xdr:rowOff>
    </xdr:to>
    <xdr:graphicFrame macro="">
      <xdr:nvGraphicFramePr>
        <xdr:cNvPr id="2137383" name="Chart 1">
          <a:extLst>
            <a:ext uri="{FF2B5EF4-FFF2-40B4-BE49-F238E27FC236}">
              <a16:creationId xmlns:a16="http://schemas.microsoft.com/office/drawing/2014/main" id="{00000000-0008-0000-1000-0000279D2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13</xdr:row>
      <xdr:rowOff>148590</xdr:rowOff>
    </xdr:from>
    <xdr:to>
      <xdr:col>19</xdr:col>
      <xdr:colOff>250166</xdr:colOff>
      <xdr:row>33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34ECA0-D3CB-4ED4-A903-C2201D347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576677</xdr:colOff>
      <xdr:row>225</xdr:row>
      <xdr:rowOff>167711</xdr:rowOff>
    </xdr:from>
    <xdr:to>
      <xdr:col>21</xdr:col>
      <xdr:colOff>465826</xdr:colOff>
      <xdr:row>250</xdr:row>
      <xdr:rowOff>103517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414068</xdr:colOff>
      <xdr:row>183</xdr:row>
      <xdr:rowOff>215659</xdr:rowOff>
    </xdr:from>
    <xdr:to>
      <xdr:col>17</xdr:col>
      <xdr:colOff>163902</xdr:colOff>
      <xdr:row>195</xdr:row>
      <xdr:rowOff>163902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609024</xdr:colOff>
      <xdr:row>131</xdr:row>
      <xdr:rowOff>163255</xdr:rowOff>
    </xdr:from>
    <xdr:to>
      <xdr:col>18</xdr:col>
      <xdr:colOff>548064</xdr:colOff>
      <xdr:row>152</xdr:row>
      <xdr:rowOff>43132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13804</xdr:colOff>
      <xdr:row>8</xdr:row>
      <xdr:rowOff>86265</xdr:rowOff>
    </xdr:from>
    <xdr:to>
      <xdr:col>19</xdr:col>
      <xdr:colOff>267418</xdr:colOff>
      <xdr:row>30</xdr:row>
      <xdr:rowOff>120770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449580</xdr:colOff>
      <xdr:row>27</xdr:row>
      <xdr:rowOff>19050</xdr:rowOff>
    </xdr:from>
    <xdr:to>
      <xdr:col>18</xdr:col>
      <xdr:colOff>388620</xdr:colOff>
      <xdr:row>47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54</xdr:row>
      <xdr:rowOff>0</xdr:rowOff>
    </xdr:from>
    <xdr:to>
      <xdr:col>18</xdr:col>
      <xdr:colOff>548640</xdr:colOff>
      <xdr:row>74</xdr:row>
      <xdr:rowOff>110490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297180</xdr:colOff>
      <xdr:row>27</xdr:row>
      <xdr:rowOff>41910</xdr:rowOff>
    </xdr:from>
    <xdr:to>
      <xdr:col>17</xdr:col>
      <xdr:colOff>236220</xdr:colOff>
      <xdr:row>46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137160</xdr:colOff>
      <xdr:row>394</xdr:row>
      <xdr:rowOff>175260</xdr:rowOff>
    </xdr:from>
    <xdr:to>
      <xdr:col>23</xdr:col>
      <xdr:colOff>381000</xdr:colOff>
      <xdr:row>418</xdr:row>
      <xdr:rowOff>167640</xdr:rowOff>
    </xdr:to>
    <xdr:graphicFrame macro="">
      <xdr:nvGraphicFramePr>
        <xdr:cNvPr id="5187609" name="Chart 1">
          <a:extLst>
            <a:ext uri="{FF2B5EF4-FFF2-40B4-BE49-F238E27FC236}">
              <a16:creationId xmlns:a16="http://schemas.microsoft.com/office/drawing/2014/main" id="{00000000-0008-0000-0B00-000019284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DING%202013/RESEARCH%20OFFICER/SUMMARY%20%20-%202013%20(Autosaved).xls" TargetMode="External"/><Relationship Id="rId1" Type="http://schemas.openxmlformats.org/officeDocument/2006/relationships/externalLinkPath" Target="/TRADING%202013/RESEARCH%20OFFICER/SUMMARY%20%20-%202013%20(Autosaved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ESEARCH%20OFFICER/SUMMARY%20%20-%202014%20(Autosaved)%20(Autosaved).xls" TargetMode="External"/><Relationship Id="rId1" Type="http://schemas.openxmlformats.org/officeDocument/2006/relationships/externalLinkPath" Target="/RESEARCH%20OFFICER/SUMMARY%20%20-%202014%20(Autosaved)%20(Autosaved)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ESEARCH%20OFFICER/SUMMARY%20%20-%202016%20(Autosaved).xls" TargetMode="External"/><Relationship Id="rId1" Type="http://schemas.openxmlformats.org/officeDocument/2006/relationships/externalLinkPath" Target="/RESEARCH%20OFFICER/SUMMARY%20%20-%202016%20(Autosave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FF"/>
      <sheetName val="DEM"/>
      <sheetName val=" WKLY stats"/>
      <sheetName val="OFF Mnt"/>
      <sheetName val="DEM Mnt"/>
      <sheetName val="OFF+DEM"/>
      <sheetName val="no. of co."/>
      <sheetName val=" val 89-12"/>
      <sheetName val="ASEA "/>
      <sheetName val="PE &amp; DY"/>
      <sheetName val="Anual Ret"/>
      <sheetName val="MIX"/>
      <sheetName val="INDICES"/>
      <sheetName val="end of year 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D15">
            <v>203.5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FF"/>
      <sheetName val="DEM"/>
      <sheetName val=" WKLY stats"/>
      <sheetName val="market cap (off + dem)"/>
      <sheetName val="Turnover OFF+DEM"/>
      <sheetName val="OFF Mnt"/>
      <sheetName val="DEM Mnt"/>
      <sheetName val="no. of co."/>
      <sheetName val=" val 89-12"/>
      <sheetName val="ASEA "/>
      <sheetName val="PE &amp; DY"/>
      <sheetName val="Anual Ret"/>
      <sheetName val="MIX"/>
      <sheetName val="end of year stats"/>
      <sheetName val="bonds"/>
      <sheetName val="companies listed Fy 13 14"/>
      <sheetName val="Sheet1"/>
      <sheetName val="no. of listings"/>
      <sheetName val="Sheet2"/>
    </sheetNames>
    <sheetDataSet>
      <sheetData sheetId="0" refreshError="1">
        <row r="171">
          <cell r="AA171">
            <v>3451.13</v>
          </cell>
        </row>
        <row r="172">
          <cell r="AA172">
            <v>3466.35</v>
          </cell>
        </row>
      </sheetData>
      <sheetData sheetId="1" refreshError="1">
        <row r="171">
          <cell r="V171">
            <v>189.62</v>
          </cell>
          <cell r="W171">
            <v>232.58</v>
          </cell>
          <cell r="X171">
            <v>238.43</v>
          </cell>
        </row>
        <row r="172">
          <cell r="V172">
            <v>189.57</v>
          </cell>
          <cell r="W172">
            <v>232.52</v>
          </cell>
          <cell r="X172">
            <v>238.37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FF"/>
      <sheetName val="DEM"/>
      <sheetName val=" WKLY stats"/>
      <sheetName val="OFF Mnt"/>
      <sheetName val="DEM Mnt"/>
      <sheetName val="Turnover OFF+DEM"/>
      <sheetName val=" val 89-15"/>
      <sheetName val="market cap (off + dem)"/>
      <sheetName val="no. of co."/>
      <sheetName val="ASEA "/>
      <sheetName val="PE &amp; DY"/>
      <sheetName val="Anual Ret"/>
      <sheetName val="MIX"/>
      <sheetName val="end of year stats"/>
      <sheetName val="bonds"/>
      <sheetName val="no. of listings"/>
      <sheetName val="cosse"/>
      <sheetName val="workings sem market review"/>
      <sheetName val="graph"/>
      <sheetName val="yr end chart"/>
      <sheetName val="for cap"/>
      <sheetName val="Sheet1"/>
    </sheetNames>
    <sheetDataSet>
      <sheetData sheetId="0" refreshError="1"/>
      <sheetData sheetId="1" refreshError="1">
        <row r="123">
          <cell r="AR123">
            <v>194.06</v>
          </cell>
          <cell r="AS123">
            <v>247.89</v>
          </cell>
          <cell r="AT123">
            <v>215.96</v>
          </cell>
        </row>
        <row r="124">
          <cell r="AR124">
            <v>193.83</v>
          </cell>
          <cell r="AS124">
            <v>248.39</v>
          </cell>
          <cell r="AT124">
            <v>216.4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11168"/>
  <sheetViews>
    <sheetView tabSelected="1" zoomScale="80" zoomScaleNormal="80" workbookViewId="0">
      <pane ySplit="4" topLeftCell="A7998" activePane="bottomLeft" state="frozen"/>
      <selection pane="bottomLeft" activeCell="F8009" sqref="F8009"/>
    </sheetView>
  </sheetViews>
  <sheetFormatPr defaultRowHeight="27.7" customHeight="1" thickBottom="1" x14ac:dyDescent="0.3"/>
  <cols>
    <col min="1" max="1" width="16.375" style="11" customWidth="1"/>
    <col min="2" max="2" width="14.375" style="37" customWidth="1"/>
    <col min="3" max="3" width="15.875" style="37" bestFit="1" customWidth="1"/>
    <col min="4" max="4" width="14.375" style="12" customWidth="1"/>
    <col min="5" max="5" width="16.125" style="12" bestFit="1" customWidth="1"/>
    <col min="6" max="6" width="14.375" style="12" customWidth="1"/>
    <col min="7" max="7" width="19.875" style="13" customWidth="1"/>
    <col min="8" max="8" width="17.375" style="108" bestFit="1" customWidth="1"/>
    <col min="9" max="9" width="14.875" customWidth="1"/>
    <col min="10" max="10" width="13.375" style="45" customWidth="1"/>
    <col min="11" max="12" width="10" customWidth="1"/>
    <col min="13" max="14" width="10.375" customWidth="1"/>
    <col min="16" max="16" width="11" customWidth="1"/>
    <col min="17" max="17" width="14.375" customWidth="1"/>
    <col min="18" max="18" width="16.375" bestFit="1" customWidth="1"/>
  </cols>
  <sheetData>
    <row r="1" spans="1:10" s="1" customFormat="1" ht="17.149999999999999" customHeight="1" thickBot="1" x14ac:dyDescent="0.3">
      <c r="A1" s="8"/>
      <c r="B1" s="9"/>
      <c r="C1" s="9"/>
      <c r="D1" s="9"/>
      <c r="E1" s="9"/>
      <c r="F1" s="9"/>
      <c r="H1" s="158"/>
      <c r="J1" s="46"/>
    </row>
    <row r="2" spans="1:10" s="1" customFormat="1" ht="64.2" customHeight="1" thickBot="1" x14ac:dyDescent="0.3">
      <c r="A2" s="178" t="s">
        <v>0</v>
      </c>
      <c r="B2" s="179" t="s">
        <v>33</v>
      </c>
      <c r="C2" s="179" t="s">
        <v>35</v>
      </c>
      <c r="D2" s="179" t="s">
        <v>4</v>
      </c>
      <c r="E2" s="179" t="s">
        <v>28</v>
      </c>
      <c r="F2" s="179" t="s">
        <v>37</v>
      </c>
      <c r="G2" s="180" t="s">
        <v>30</v>
      </c>
      <c r="H2" s="181" t="s">
        <v>32</v>
      </c>
      <c r="I2" s="177" t="s">
        <v>39</v>
      </c>
      <c r="J2" s="177" t="s">
        <v>40</v>
      </c>
    </row>
    <row r="3" spans="1:10" s="1" customFormat="1" ht="30.25" customHeight="1" thickBot="1" x14ac:dyDescent="0.3">
      <c r="A3" s="165"/>
      <c r="B3" s="163" t="s">
        <v>34</v>
      </c>
      <c r="C3" s="166"/>
      <c r="D3" s="167"/>
      <c r="E3" s="167"/>
      <c r="F3" s="167"/>
      <c r="G3" s="164" t="s">
        <v>29</v>
      </c>
      <c r="H3" s="168"/>
      <c r="I3" s="169"/>
      <c r="J3" s="170"/>
    </row>
    <row r="4" spans="1:10" ht="27.7" customHeight="1" thickBot="1" x14ac:dyDescent="0.5">
      <c r="A4" s="221" t="s">
        <v>42</v>
      </c>
      <c r="B4" s="222"/>
      <c r="C4" s="222"/>
      <c r="D4" s="223"/>
      <c r="E4" s="223"/>
      <c r="F4" s="223"/>
      <c r="G4" s="224"/>
      <c r="H4" s="224"/>
      <c r="I4" s="224"/>
      <c r="J4" s="225"/>
    </row>
    <row r="5" spans="1:10" ht="27.7" customHeight="1" thickBot="1" x14ac:dyDescent="0.3">
      <c r="A5" s="74">
        <v>32694</v>
      </c>
      <c r="B5" s="154"/>
      <c r="C5" s="154"/>
      <c r="D5" s="75">
        <v>100</v>
      </c>
      <c r="E5" s="155">
        <v>100</v>
      </c>
      <c r="F5" s="156">
        <v>100</v>
      </c>
      <c r="G5" s="92"/>
    </row>
    <row r="6" spans="1:10" ht="27.7" customHeight="1" thickBot="1" x14ac:dyDescent="0.3">
      <c r="A6" s="11">
        <v>32701</v>
      </c>
      <c r="D6" s="12">
        <v>103.52</v>
      </c>
      <c r="E6" s="14">
        <v>103.52</v>
      </c>
      <c r="F6" s="15">
        <v>103.52</v>
      </c>
      <c r="I6" s="45"/>
    </row>
    <row r="7" spans="1:10" ht="27.7" customHeight="1" thickBot="1" x14ac:dyDescent="0.3">
      <c r="A7" s="11">
        <v>32708</v>
      </c>
      <c r="D7" s="12">
        <v>107.24</v>
      </c>
      <c r="E7" s="14">
        <v>107.24</v>
      </c>
      <c r="F7" s="15">
        <v>107.24</v>
      </c>
      <c r="I7" s="45"/>
    </row>
    <row r="8" spans="1:10" ht="27.7" customHeight="1" thickBot="1" x14ac:dyDescent="0.4">
      <c r="A8" s="11">
        <v>32715</v>
      </c>
      <c r="D8" s="12">
        <v>111.97</v>
      </c>
      <c r="E8" s="14">
        <v>111.97</v>
      </c>
      <c r="F8" s="15">
        <v>111.97</v>
      </c>
      <c r="I8" s="45"/>
      <c r="J8" s="47"/>
    </row>
    <row r="9" spans="1:10" ht="27.7" customHeight="1" thickBot="1" x14ac:dyDescent="0.3">
      <c r="A9" s="11">
        <v>32722</v>
      </c>
      <c r="D9" s="12">
        <v>115.04</v>
      </c>
      <c r="E9" s="14">
        <v>115.04</v>
      </c>
      <c r="F9" s="15">
        <v>114.09645425867512</v>
      </c>
      <c r="I9" s="45"/>
    </row>
    <row r="10" spans="1:10" ht="27.7" customHeight="1" thickBot="1" x14ac:dyDescent="0.3">
      <c r="A10" s="11">
        <v>32729</v>
      </c>
      <c r="D10" s="12">
        <v>118.46</v>
      </c>
      <c r="E10" s="14">
        <v>118.46</v>
      </c>
      <c r="F10" s="15">
        <v>117.48840378548897</v>
      </c>
      <c r="I10" s="45"/>
    </row>
    <row r="11" spans="1:10" ht="27.7" customHeight="1" thickBot="1" x14ac:dyDescent="0.3">
      <c r="A11" s="11">
        <v>32736</v>
      </c>
      <c r="D11" s="12">
        <v>116.49</v>
      </c>
      <c r="E11" s="14">
        <v>116.49</v>
      </c>
      <c r="F11" s="15">
        <v>115.53456151419562</v>
      </c>
      <c r="I11" s="45"/>
    </row>
    <row r="12" spans="1:10" ht="27.7" customHeight="1" thickBot="1" x14ac:dyDescent="0.3">
      <c r="A12" s="11">
        <v>32743</v>
      </c>
      <c r="D12" s="12">
        <v>115.9</v>
      </c>
      <c r="E12" s="14">
        <v>115.9</v>
      </c>
      <c r="F12" s="15">
        <v>114.94940063091485</v>
      </c>
      <c r="I12" s="45"/>
    </row>
    <row r="13" spans="1:10" ht="27.7" customHeight="1" thickBot="1" x14ac:dyDescent="0.3">
      <c r="A13" s="11">
        <v>32750</v>
      </c>
      <c r="D13" s="12">
        <v>113.81</v>
      </c>
      <c r="E13" s="14">
        <v>113.81</v>
      </c>
      <c r="F13" s="15">
        <v>112.87654258675082</v>
      </c>
      <c r="I13" s="45"/>
    </row>
    <row r="14" spans="1:10" ht="27.7" customHeight="1" thickBot="1" x14ac:dyDescent="0.3">
      <c r="A14" s="11">
        <v>32757</v>
      </c>
      <c r="D14" s="12">
        <v>110.26</v>
      </c>
      <c r="E14" s="14">
        <v>110.26</v>
      </c>
      <c r="F14" s="15">
        <v>107.59076350093113</v>
      </c>
      <c r="I14" s="45"/>
    </row>
    <row r="15" spans="1:10" ht="27.7" customHeight="1" thickBot="1" x14ac:dyDescent="0.3">
      <c r="A15" s="11">
        <v>32764</v>
      </c>
      <c r="D15" s="12">
        <v>110.04</v>
      </c>
      <c r="E15" s="14">
        <v>110.04</v>
      </c>
      <c r="F15" s="15">
        <v>107.3760893854749</v>
      </c>
      <c r="I15" s="45"/>
    </row>
    <row r="16" spans="1:10" ht="27.7" customHeight="1" thickBot="1" x14ac:dyDescent="0.3">
      <c r="A16" s="11">
        <v>32771</v>
      </c>
      <c r="D16" s="12">
        <v>111.5</v>
      </c>
      <c r="E16" s="14">
        <v>111.5</v>
      </c>
      <c r="F16" s="15">
        <v>108.80074487895722</v>
      </c>
      <c r="I16" s="45"/>
    </row>
    <row r="17" spans="1:9" ht="27.7" customHeight="1" thickBot="1" x14ac:dyDescent="0.3">
      <c r="A17" s="11">
        <v>32778</v>
      </c>
      <c r="D17" s="12">
        <v>113.43</v>
      </c>
      <c r="E17" s="14">
        <v>113.69240873115898</v>
      </c>
      <c r="F17" s="15">
        <v>110.94007853841212</v>
      </c>
      <c r="I17" s="45"/>
    </row>
    <row r="18" spans="1:9" ht="27.7" customHeight="1" thickBot="1" x14ac:dyDescent="0.3">
      <c r="A18" s="11">
        <v>32785</v>
      </c>
      <c r="D18" s="12">
        <v>116.71</v>
      </c>
      <c r="E18" s="14">
        <v>116.97999667648385</v>
      </c>
      <c r="F18" s="15">
        <v>116.53520581459608</v>
      </c>
      <c r="I18" s="45"/>
    </row>
    <row r="19" spans="1:9" ht="27.7" customHeight="1" thickBot="1" x14ac:dyDescent="0.3">
      <c r="A19" s="11">
        <v>32792</v>
      </c>
      <c r="D19" s="12">
        <v>119.51</v>
      </c>
      <c r="E19" s="14">
        <v>119.7864741907856</v>
      </c>
      <c r="F19" s="15">
        <v>119.3310123117332</v>
      </c>
      <c r="I19" s="45"/>
    </row>
    <row r="20" spans="1:9" ht="27.7" customHeight="1" thickBot="1" x14ac:dyDescent="0.3">
      <c r="A20" s="11">
        <v>32799</v>
      </c>
      <c r="D20" s="12">
        <v>117.02</v>
      </c>
      <c r="E20" s="14">
        <v>117.29071382985298</v>
      </c>
      <c r="F20" s="15">
        <v>116.84474153392199</v>
      </c>
      <c r="I20" s="45"/>
    </row>
    <row r="21" spans="1:9" ht="27.7" customHeight="1" thickBot="1" x14ac:dyDescent="0.3">
      <c r="A21" s="11">
        <v>32806</v>
      </c>
      <c r="D21" s="12">
        <v>115.02</v>
      </c>
      <c r="E21" s="14">
        <v>115.28608703392317</v>
      </c>
      <c r="F21" s="15">
        <v>114.84773689310978</v>
      </c>
      <c r="I21" s="45"/>
    </row>
    <row r="22" spans="1:9" ht="27.7" customHeight="1" thickBot="1" x14ac:dyDescent="0.3">
      <c r="A22" s="11">
        <v>32813</v>
      </c>
      <c r="D22" s="12">
        <v>114.15</v>
      </c>
      <c r="E22" s="14">
        <v>114.41407437769371</v>
      </c>
      <c r="F22" s="15">
        <v>115.22032346043211</v>
      </c>
      <c r="I22" s="45"/>
    </row>
    <row r="23" spans="1:9" ht="27.7" customHeight="1" thickBot="1" x14ac:dyDescent="0.3">
      <c r="A23" s="11">
        <v>32820</v>
      </c>
      <c r="D23" s="12">
        <v>116.6</v>
      </c>
      <c r="E23" s="14">
        <v>116.8697422027077</v>
      </c>
      <c r="F23" s="15">
        <v>117.69329579926746</v>
      </c>
      <c r="I23" s="45"/>
    </row>
    <row r="24" spans="1:9" ht="27.7" customHeight="1" thickBot="1" x14ac:dyDescent="0.3">
      <c r="A24" s="11">
        <v>32827</v>
      </c>
      <c r="D24" s="12">
        <v>116.19</v>
      </c>
      <c r="E24" s="14">
        <v>116.45879370954209</v>
      </c>
      <c r="F24" s="15">
        <v>117.27945144868686</v>
      </c>
      <c r="I24" s="45"/>
    </row>
    <row r="25" spans="1:9" ht="27.7" customHeight="1" thickBot="1" x14ac:dyDescent="0.3">
      <c r="A25" s="11">
        <v>32834</v>
      </c>
      <c r="D25" s="12">
        <v>116.64</v>
      </c>
      <c r="E25" s="14">
        <v>116.90983473862629</v>
      </c>
      <c r="F25" s="15">
        <v>117.7336708578607</v>
      </c>
      <c r="I25" s="45"/>
    </row>
    <row r="26" spans="1:9" ht="27.7" customHeight="1" thickBot="1" x14ac:dyDescent="0.3">
      <c r="A26" s="11">
        <v>32841</v>
      </c>
      <c r="D26" s="12">
        <v>116.03</v>
      </c>
      <c r="E26" s="14">
        <v>116.29842356586769</v>
      </c>
      <c r="F26" s="15">
        <v>117.11795121431392</v>
      </c>
      <c r="I26" s="45"/>
    </row>
    <row r="27" spans="1:9" ht="27.7" customHeight="1" thickBot="1" x14ac:dyDescent="0.3">
      <c r="A27" s="11">
        <v>32848</v>
      </c>
      <c r="D27" s="12">
        <v>117.39</v>
      </c>
      <c r="E27" s="14">
        <v>118.99628785608952</v>
      </c>
      <c r="F27" s="15">
        <v>122.02359067826012</v>
      </c>
      <c r="I27" s="45"/>
    </row>
    <row r="28" spans="1:9" ht="27.7" customHeight="1" thickBot="1" x14ac:dyDescent="0.3">
      <c r="A28" s="11">
        <v>32855</v>
      </c>
      <c r="D28" s="12">
        <v>116.9</v>
      </c>
      <c r="E28" s="14">
        <v>118.49958301709572</v>
      </c>
      <c r="F28" s="15">
        <v>121.51424951263827</v>
      </c>
      <c r="I28" s="45"/>
    </row>
    <row r="29" spans="1:9" ht="27.7" customHeight="1" thickBot="1" x14ac:dyDescent="0.3">
      <c r="A29" s="11">
        <v>32862</v>
      </c>
      <c r="D29" s="12">
        <v>116.1</v>
      </c>
      <c r="E29" s="14">
        <v>117.68863634118743</v>
      </c>
      <c r="F29" s="15">
        <v>120.68267209937812</v>
      </c>
      <c r="I29" s="45"/>
    </row>
    <row r="30" spans="1:9" ht="27.7" customHeight="1" thickBot="1" x14ac:dyDescent="0.3">
      <c r="A30" s="11">
        <v>32869</v>
      </c>
      <c r="D30" s="12">
        <v>117.34</v>
      </c>
      <c r="E30" s="14">
        <v>118.94560368884525</v>
      </c>
      <c r="F30" s="15">
        <v>121.97161708993134</v>
      </c>
      <c r="I30" s="45"/>
    </row>
    <row r="31" spans="1:9" ht="27.7" customHeight="1" thickBot="1" x14ac:dyDescent="0.3">
      <c r="A31" s="11">
        <v>32883</v>
      </c>
      <c r="D31" s="12">
        <v>119.81</v>
      </c>
      <c r="E31" s="14">
        <v>121.44940155071203</v>
      </c>
      <c r="F31" s="15">
        <v>125.7697359932275</v>
      </c>
      <c r="I31" s="45"/>
    </row>
    <row r="32" spans="1:9" ht="27.7" customHeight="1" thickBot="1" x14ac:dyDescent="0.3">
      <c r="A32" s="11">
        <v>32890</v>
      </c>
      <c r="D32" s="12">
        <v>121.29</v>
      </c>
      <c r="E32" s="14">
        <v>122.94965290114233</v>
      </c>
      <c r="F32" s="15">
        <v>127.32335596877191</v>
      </c>
      <c r="I32" s="45"/>
    </row>
    <row r="33" spans="1:9" ht="27.7" customHeight="1" thickBot="1" x14ac:dyDescent="0.3">
      <c r="A33" s="11">
        <v>32897</v>
      </c>
      <c r="D33" s="12">
        <v>124.22</v>
      </c>
      <c r="E33" s="14">
        <v>125.91974510165636</v>
      </c>
      <c r="F33" s="15">
        <v>130.39910362305918</v>
      </c>
      <c r="I33" s="45"/>
    </row>
    <row r="34" spans="1:9" ht="27.7" customHeight="1" thickBot="1" x14ac:dyDescent="0.3">
      <c r="A34" s="11">
        <v>32904</v>
      </c>
      <c r="D34" s="12">
        <v>127.64</v>
      </c>
      <c r="E34" s="14">
        <v>129.38654214116423</v>
      </c>
      <c r="F34" s="15">
        <v>133.98922545843885</v>
      </c>
      <c r="I34" s="45"/>
    </row>
    <row r="35" spans="1:9" ht="27.7" customHeight="1" thickBot="1" x14ac:dyDescent="0.3">
      <c r="A35" s="11">
        <v>32911</v>
      </c>
      <c r="D35" s="12">
        <v>131.12</v>
      </c>
      <c r="E35" s="14">
        <v>132.91416018136519</v>
      </c>
      <c r="F35" s="15">
        <v>138.46326030822141</v>
      </c>
      <c r="I35" s="45"/>
    </row>
    <row r="36" spans="1:9" ht="27.7" customHeight="1" thickBot="1" x14ac:dyDescent="0.3">
      <c r="A36" s="11">
        <v>32918</v>
      </c>
      <c r="D36" s="12">
        <v>135.53</v>
      </c>
      <c r="E36" s="14">
        <v>137.38450373230953</v>
      </c>
      <c r="F36" s="15">
        <v>143.12023848057694</v>
      </c>
      <c r="I36" s="45"/>
    </row>
    <row r="37" spans="1:9" ht="27.7" customHeight="1" thickBot="1" x14ac:dyDescent="0.3">
      <c r="A37" s="11">
        <v>32925</v>
      </c>
      <c r="D37" s="12">
        <v>136.15</v>
      </c>
      <c r="E37" s="14">
        <v>138.01298740613845</v>
      </c>
      <c r="F37" s="15">
        <v>143.7749610354206</v>
      </c>
      <c r="I37" s="45"/>
    </row>
    <row r="38" spans="1:9" ht="27.7" customHeight="1" thickBot="1" x14ac:dyDescent="0.3">
      <c r="A38" s="11">
        <v>32932</v>
      </c>
      <c r="D38" s="12">
        <v>137.32</v>
      </c>
      <c r="E38" s="14">
        <v>139.19899691965426</v>
      </c>
      <c r="F38" s="15">
        <v>145.01048585665774</v>
      </c>
      <c r="I38" s="45"/>
    </row>
    <row r="39" spans="1:9" ht="27.7" customHeight="1" thickBot="1" x14ac:dyDescent="0.3">
      <c r="A39" s="11">
        <v>32939</v>
      </c>
      <c r="D39" s="12">
        <v>137.77000000000001</v>
      </c>
      <c r="E39" s="14">
        <v>139.6551544248527</v>
      </c>
      <c r="F39" s="15">
        <v>143.67663792923329</v>
      </c>
      <c r="I39" s="45"/>
    </row>
    <row r="40" spans="1:9" ht="27.7" customHeight="1" thickBot="1" x14ac:dyDescent="0.3">
      <c r="A40" s="11">
        <v>32946</v>
      </c>
      <c r="D40" s="12">
        <v>137.49</v>
      </c>
      <c r="E40" s="14">
        <v>139.37132308828478</v>
      </c>
      <c r="F40" s="15">
        <v>143.38463343899457</v>
      </c>
      <c r="I40" s="45"/>
    </row>
    <row r="41" spans="1:9" ht="27.7" customHeight="1" thickBot="1" x14ac:dyDescent="0.3">
      <c r="A41" s="11">
        <v>32953</v>
      </c>
      <c r="D41" s="12">
        <v>139.65</v>
      </c>
      <c r="E41" s="14">
        <v>141.56087911323709</v>
      </c>
      <c r="F41" s="15">
        <v>145.6372395065502</v>
      </c>
      <c r="I41" s="45"/>
    </row>
    <row r="42" spans="1:9" ht="27.7" customHeight="1" thickBot="1" x14ac:dyDescent="0.3">
      <c r="A42" s="11">
        <v>32960</v>
      </c>
      <c r="D42" s="12">
        <v>140.80000000000001</v>
      </c>
      <c r="E42" s="14">
        <v>142.72661495985525</v>
      </c>
      <c r="F42" s="15">
        <v>146.83654366288775</v>
      </c>
      <c r="I42" s="45"/>
    </row>
    <row r="43" spans="1:9" ht="27.7" customHeight="1" thickBot="1" x14ac:dyDescent="0.3">
      <c r="A43" s="11">
        <v>32967</v>
      </c>
      <c r="D43" s="12">
        <v>137.81</v>
      </c>
      <c r="E43" s="14">
        <v>142.03187295610826</v>
      </c>
      <c r="F43" s="15">
        <v>146.0262290954887</v>
      </c>
      <c r="I43" s="45"/>
    </row>
    <row r="44" spans="1:9" ht="27.7" customHeight="1" thickBot="1" x14ac:dyDescent="0.3">
      <c r="A44" s="11">
        <v>32974</v>
      </c>
      <c r="D44" s="12">
        <v>137.5</v>
      </c>
      <c r="E44" s="14">
        <v>141.71237596302799</v>
      </c>
      <c r="F44" s="15">
        <v>145.69774690247223</v>
      </c>
      <c r="I44" s="45"/>
    </row>
    <row r="45" spans="1:9" ht="27.7" customHeight="1" thickBot="1" x14ac:dyDescent="0.3">
      <c r="A45" s="11">
        <v>32981</v>
      </c>
      <c r="D45" s="12">
        <v>137.82</v>
      </c>
      <c r="E45" s="14">
        <v>142.04217931072378</v>
      </c>
      <c r="F45" s="15">
        <v>146.03682529526344</v>
      </c>
      <c r="I45" s="45"/>
    </row>
    <row r="46" spans="1:9" ht="27.7" customHeight="1" thickBot="1" x14ac:dyDescent="0.3">
      <c r="A46" s="11">
        <v>32988</v>
      </c>
      <c r="D46" s="12">
        <v>137.28</v>
      </c>
      <c r="E46" s="14">
        <v>141.48563616148718</v>
      </c>
      <c r="F46" s="15">
        <v>145.4646305074283</v>
      </c>
      <c r="I46" s="45"/>
    </row>
    <row r="47" spans="1:9" ht="27.7" customHeight="1" thickBot="1" x14ac:dyDescent="0.3">
      <c r="A47" s="11">
        <v>32995</v>
      </c>
      <c r="D47" s="12">
        <v>135.87</v>
      </c>
      <c r="E47" s="14">
        <v>140.03244016070269</v>
      </c>
      <c r="F47" s="15">
        <v>143.31445047696917</v>
      </c>
      <c r="I47" s="45"/>
    </row>
    <row r="48" spans="1:9" ht="27.7" customHeight="1" thickBot="1" x14ac:dyDescent="0.3">
      <c r="A48" s="11">
        <v>33002</v>
      </c>
      <c r="D48" s="12">
        <v>135.6</v>
      </c>
      <c r="E48" s="14">
        <v>139.75416858608438</v>
      </c>
      <c r="F48" s="15">
        <v>143.02965691232075</v>
      </c>
      <c r="I48" s="45"/>
    </row>
    <row r="49" spans="1:9" ht="27.7" customHeight="1" thickBot="1" x14ac:dyDescent="0.3">
      <c r="A49" s="11">
        <v>33009</v>
      </c>
      <c r="D49" s="12">
        <v>136.69</v>
      </c>
      <c r="E49" s="14">
        <v>140.8775612391731</v>
      </c>
      <c r="F49" s="15">
        <v>144.17937908071622</v>
      </c>
      <c r="I49" s="45"/>
    </row>
    <row r="50" spans="1:9" ht="27.7" customHeight="1" thickBot="1" x14ac:dyDescent="0.3">
      <c r="A50" s="11">
        <v>33016</v>
      </c>
      <c r="D50" s="12">
        <v>137.41999999999999</v>
      </c>
      <c r="E50" s="14">
        <v>142.23231613873546</v>
      </c>
      <c r="F50" s="15">
        <v>145.56588604823708</v>
      </c>
      <c r="I50" s="45"/>
    </row>
    <row r="51" spans="1:9" ht="27.7" customHeight="1" thickBot="1" x14ac:dyDescent="0.3">
      <c r="A51" s="11">
        <v>33023</v>
      </c>
      <c r="D51" s="12">
        <v>138.93</v>
      </c>
      <c r="E51" s="14">
        <v>143.79519488542073</v>
      </c>
      <c r="F51" s="15">
        <v>147.1653947655478</v>
      </c>
      <c r="I51" s="45"/>
    </row>
    <row r="52" spans="1:9" ht="27.7" customHeight="1" thickBot="1" x14ac:dyDescent="0.3">
      <c r="A52" s="11">
        <v>33030</v>
      </c>
      <c r="D52" s="12">
        <v>142.88</v>
      </c>
      <c r="E52" s="14">
        <v>150.05560597322895</v>
      </c>
      <c r="F52" s="15">
        <v>150.63053166661297</v>
      </c>
      <c r="I52" s="45"/>
    </row>
    <row r="53" spans="1:9" ht="27.7" customHeight="1" thickBot="1" x14ac:dyDescent="0.3">
      <c r="A53" s="11">
        <v>33037</v>
      </c>
      <c r="D53" s="12">
        <v>146.16999999999999</v>
      </c>
      <c r="E53" s="14">
        <v>153.51083374234935</v>
      </c>
      <c r="F53" s="15">
        <v>154.09899785630472</v>
      </c>
      <c r="I53" s="45"/>
    </row>
    <row r="54" spans="1:9" ht="27.7" customHeight="1" thickBot="1" x14ac:dyDescent="0.3">
      <c r="A54" s="11">
        <v>33044</v>
      </c>
      <c r="D54" s="12">
        <v>148.13999999999999</v>
      </c>
      <c r="E54" s="14">
        <v>155.5797695189959</v>
      </c>
      <c r="F54" s="15">
        <v>156.17586058994993</v>
      </c>
      <c r="I54" s="45"/>
    </row>
    <row r="55" spans="1:9" ht="27.7" customHeight="1" thickBot="1" x14ac:dyDescent="0.3">
      <c r="A55" s="11">
        <v>33051</v>
      </c>
      <c r="D55" s="12">
        <v>149.71</v>
      </c>
      <c r="E55" s="14">
        <v>157.75624190068297</v>
      </c>
      <c r="F55" s="15">
        <v>158.36067194627944</v>
      </c>
      <c r="I55" s="45"/>
    </row>
    <row r="56" spans="1:9" ht="27.7" customHeight="1" thickBot="1" x14ac:dyDescent="0.3">
      <c r="A56" s="11">
        <v>33058</v>
      </c>
      <c r="D56" s="12">
        <v>153.25</v>
      </c>
      <c r="E56" s="14">
        <v>161.48650104388261</v>
      </c>
      <c r="F56" s="15">
        <v>165.59476819372699</v>
      </c>
      <c r="I56" s="45"/>
    </row>
    <row r="57" spans="1:9" ht="27.7" customHeight="1" thickBot="1" x14ac:dyDescent="0.3">
      <c r="A57" s="11">
        <v>33065</v>
      </c>
      <c r="D57" s="12">
        <v>158.97</v>
      </c>
      <c r="E57" s="14">
        <v>167.51392542216001</v>
      </c>
      <c r="F57" s="15">
        <v>171.77553213544391</v>
      </c>
      <c r="I57" s="45"/>
    </row>
    <row r="58" spans="1:9" ht="27.7" customHeight="1" thickBot="1" x14ac:dyDescent="0.3">
      <c r="A58" s="11">
        <v>33072</v>
      </c>
      <c r="D58" s="12">
        <v>161.31</v>
      </c>
      <c r="E58" s="14">
        <v>169.97968994054622</v>
      </c>
      <c r="F58" s="15">
        <v>174.30402647523721</v>
      </c>
      <c r="I58" s="45"/>
    </row>
    <row r="59" spans="1:9" ht="27.7" customHeight="1" thickBot="1" x14ac:dyDescent="0.3">
      <c r="A59" s="11">
        <v>33079</v>
      </c>
      <c r="D59" s="12">
        <v>165.93</v>
      </c>
      <c r="E59" s="14">
        <v>174.84799424607795</v>
      </c>
      <c r="F59" s="15">
        <v>179.29618196662395</v>
      </c>
      <c r="I59" s="45"/>
    </row>
    <row r="60" spans="1:9" ht="27.7" customHeight="1" thickBot="1" x14ac:dyDescent="0.3">
      <c r="A60" s="11">
        <v>33086</v>
      </c>
      <c r="D60" s="12">
        <v>167.97</v>
      </c>
      <c r="E60" s="14">
        <v>176.99763510826077</v>
      </c>
      <c r="F60" s="15">
        <v>187.8732494194368</v>
      </c>
      <c r="I60" s="45"/>
    </row>
    <row r="61" spans="1:9" ht="27.7" customHeight="1" thickBot="1" x14ac:dyDescent="0.3">
      <c r="A61" s="11">
        <v>33093</v>
      </c>
      <c r="D61" s="12">
        <v>173.43</v>
      </c>
      <c r="E61" s="14">
        <v>182.75108565116193</v>
      </c>
      <c r="F61" s="15">
        <v>193.98022055612864</v>
      </c>
      <c r="I61" s="45"/>
    </row>
    <row r="62" spans="1:9" ht="27.7" customHeight="1" thickBot="1" x14ac:dyDescent="0.3">
      <c r="A62" s="11">
        <v>33100</v>
      </c>
      <c r="D62" s="12">
        <v>175.72</v>
      </c>
      <c r="E62" s="14">
        <v>185.16416289351423</v>
      </c>
      <c r="F62" s="15">
        <v>196.54156925631625</v>
      </c>
      <c r="I62" s="45"/>
    </row>
    <row r="63" spans="1:9" ht="27.7" customHeight="1" thickBot="1" x14ac:dyDescent="0.3">
      <c r="A63" s="11">
        <v>33107</v>
      </c>
      <c r="D63" s="12">
        <v>179.03</v>
      </c>
      <c r="E63" s="14">
        <v>188.65206056695794</v>
      </c>
      <c r="F63" s="15">
        <v>200.24378069632536</v>
      </c>
      <c r="I63" s="45"/>
    </row>
    <row r="64" spans="1:9" ht="27.7" customHeight="1" thickBot="1" x14ac:dyDescent="0.3">
      <c r="A64" s="11">
        <v>33114</v>
      </c>
      <c r="D64" s="12">
        <v>176.97</v>
      </c>
      <c r="E64" s="14">
        <v>186.48134479436155</v>
      </c>
      <c r="F64" s="15">
        <v>197.93968535903872</v>
      </c>
      <c r="I64" s="45"/>
    </row>
    <row r="65" spans="1:9" ht="27.7" customHeight="1" thickBot="1" x14ac:dyDescent="0.3">
      <c r="A65" s="11">
        <v>33121</v>
      </c>
      <c r="D65" s="12">
        <v>177.77</v>
      </c>
      <c r="E65" s="14">
        <v>187.32434121090384</v>
      </c>
      <c r="F65" s="15">
        <v>198.83447966478113</v>
      </c>
      <c r="I65" s="45"/>
    </row>
    <row r="66" spans="1:9" ht="27.7" customHeight="1" thickBot="1" x14ac:dyDescent="0.3">
      <c r="A66" s="11">
        <v>33128</v>
      </c>
      <c r="D66" s="12">
        <v>175.6</v>
      </c>
      <c r="E66" s="14">
        <v>185.03771343103287</v>
      </c>
      <c r="F66" s="15">
        <v>196.40735011045487</v>
      </c>
      <c r="I66" s="45"/>
    </row>
    <row r="67" spans="1:9" ht="27.7" customHeight="1" thickBot="1" x14ac:dyDescent="0.3">
      <c r="A67" s="11">
        <v>33135</v>
      </c>
      <c r="D67" s="12">
        <v>171.44</v>
      </c>
      <c r="E67" s="14">
        <v>181.64525969086068</v>
      </c>
      <c r="F67" s="15">
        <v>192.80644715329709</v>
      </c>
      <c r="I67" s="45"/>
    </row>
    <row r="68" spans="1:9" ht="27.7" customHeight="1" thickBot="1" x14ac:dyDescent="0.3">
      <c r="A68" s="11">
        <v>33142</v>
      </c>
      <c r="D68" s="12">
        <v>163.92</v>
      </c>
      <c r="E68" s="14">
        <v>173.67761880848042</v>
      </c>
      <c r="F68" s="15">
        <v>184.34923481899474</v>
      </c>
      <c r="I68" s="45"/>
    </row>
    <row r="69" spans="1:9" ht="27.7" customHeight="1" thickBot="1" x14ac:dyDescent="0.3">
      <c r="A69" s="11">
        <v>33149</v>
      </c>
      <c r="D69" s="12">
        <v>164.73</v>
      </c>
      <c r="E69" s="14">
        <v>174.71376154674442</v>
      </c>
      <c r="F69" s="15">
        <v>189.67543725931091</v>
      </c>
      <c r="I69" s="45"/>
    </row>
    <row r="70" spans="1:9" ht="27.7" customHeight="1" thickBot="1" x14ac:dyDescent="0.3">
      <c r="A70" s="11">
        <v>33156</v>
      </c>
      <c r="D70" s="12">
        <v>164.89</v>
      </c>
      <c r="E70" s="14">
        <v>175.03720279091192</v>
      </c>
      <c r="F70" s="15">
        <v>190.02657651057561</v>
      </c>
      <c r="I70" s="45"/>
    </row>
    <row r="71" spans="1:9" ht="27.7" customHeight="1" thickBot="1" x14ac:dyDescent="0.3">
      <c r="A71" s="11">
        <v>33163</v>
      </c>
      <c r="D71" s="12">
        <v>168.05</v>
      </c>
      <c r="E71" s="14">
        <v>178.39166674154134</v>
      </c>
      <c r="F71" s="15">
        <v>193.66830118625896</v>
      </c>
      <c r="I71" s="45"/>
    </row>
    <row r="72" spans="1:9" ht="27.7" customHeight="1" thickBot="1" x14ac:dyDescent="0.3">
      <c r="A72" s="11">
        <v>33170</v>
      </c>
      <c r="D72" s="12">
        <v>169.8</v>
      </c>
      <c r="E72" s="14">
        <v>180.24936038508611</v>
      </c>
      <c r="F72" s="15">
        <v>195.68507909209623</v>
      </c>
      <c r="I72" s="45"/>
    </row>
    <row r="73" spans="1:9" ht="27.7" customHeight="1" thickBot="1" x14ac:dyDescent="0.3">
      <c r="A73" s="11">
        <v>33177</v>
      </c>
      <c r="D73" s="12">
        <v>170.7</v>
      </c>
      <c r="E73" s="14">
        <v>181.20474568748051</v>
      </c>
      <c r="F73" s="15">
        <v>196.72227915795531</v>
      </c>
      <c r="I73" s="45"/>
    </row>
    <row r="74" spans="1:9" ht="27.7" customHeight="1" thickBot="1" x14ac:dyDescent="0.3">
      <c r="A74" s="11">
        <v>33184</v>
      </c>
      <c r="D74" s="12">
        <v>168.53</v>
      </c>
      <c r="E74" s="14">
        <v>178.90120556948503</v>
      </c>
      <c r="F74" s="15">
        <v>197.77264075613954</v>
      </c>
      <c r="I74" s="45"/>
    </row>
    <row r="75" spans="1:9" ht="27.7" customHeight="1" thickBot="1" x14ac:dyDescent="0.3">
      <c r="A75" s="11">
        <v>33191</v>
      </c>
      <c r="D75" s="12">
        <v>166.9</v>
      </c>
      <c r="E75" s="14">
        <v>177.1708966329262</v>
      </c>
      <c r="F75" s="15">
        <v>195.85980977985932</v>
      </c>
      <c r="I75" s="45"/>
    </row>
    <row r="76" spans="1:9" ht="27.7" customHeight="1" thickBot="1" x14ac:dyDescent="0.3">
      <c r="A76" s="11">
        <v>33198</v>
      </c>
      <c r="D76" s="12">
        <v>168.16</v>
      </c>
      <c r="E76" s="14">
        <v>178.50843605627844</v>
      </c>
      <c r="F76" s="15">
        <v>197.33843985968332</v>
      </c>
      <c r="I76" s="45"/>
    </row>
    <row r="77" spans="1:9" ht="27.7" customHeight="1" thickBot="1" x14ac:dyDescent="0.3">
      <c r="A77" s="11">
        <v>33205</v>
      </c>
      <c r="D77" s="12">
        <v>169.6</v>
      </c>
      <c r="E77" s="14">
        <v>180.03705254010958</v>
      </c>
      <c r="F77" s="15">
        <v>199.02830280805361</v>
      </c>
      <c r="I77" s="45"/>
    </row>
    <row r="78" spans="1:9" ht="27.7" customHeight="1" thickBot="1" x14ac:dyDescent="0.3">
      <c r="A78" s="11">
        <v>33212</v>
      </c>
      <c r="D78" s="12">
        <v>170.81</v>
      </c>
      <c r="E78" s="14">
        <v>182.33130945561831</v>
      </c>
      <c r="F78" s="15">
        <v>199.73854945242647</v>
      </c>
      <c r="I78" s="45"/>
    </row>
    <row r="79" spans="1:9" ht="27.7" customHeight="1" thickBot="1" x14ac:dyDescent="0.3">
      <c r="A79" s="11">
        <v>33219</v>
      </c>
      <c r="D79" s="12">
        <v>174.05552046087237</v>
      </c>
      <c r="E79" s="14">
        <v>185.7957435958669</v>
      </c>
      <c r="F79" s="15">
        <v>203.53373444787647</v>
      </c>
      <c r="I79" s="45"/>
    </row>
    <row r="80" spans="1:9" ht="27.7" customHeight="1" thickBot="1" x14ac:dyDescent="0.3">
      <c r="A80" s="11">
        <v>33226</v>
      </c>
      <c r="D80" s="12">
        <v>170.06</v>
      </c>
      <c r="E80" s="14">
        <v>182.5400799168778</v>
      </c>
      <c r="F80" s="15">
        <v>199.96725130963895</v>
      </c>
      <c r="I80" s="45"/>
    </row>
    <row r="81" spans="1:9" ht="27.7" customHeight="1" thickBot="1" x14ac:dyDescent="0.3">
      <c r="A81" s="11">
        <v>33234</v>
      </c>
      <c r="D81" s="12">
        <v>171.23</v>
      </c>
      <c r="E81" s="14">
        <v>183.79594192736084</v>
      </c>
      <c r="F81" s="15">
        <v>201.34301094760363</v>
      </c>
      <c r="I81" s="45"/>
    </row>
    <row r="82" spans="1:9" ht="27.7" customHeight="1" thickBot="1" x14ac:dyDescent="0.3">
      <c r="A82" s="8">
        <v>33247</v>
      </c>
      <c r="B82" s="9"/>
      <c r="C82" s="9"/>
      <c r="D82" s="12">
        <v>170.82217692826217</v>
      </c>
      <c r="E82" s="14">
        <v>183.35819021557106</v>
      </c>
      <c r="F82" s="15">
        <v>197.15395008131171</v>
      </c>
      <c r="I82" s="45"/>
    </row>
    <row r="83" spans="1:9" ht="27.7" customHeight="1" thickBot="1" x14ac:dyDescent="0.3">
      <c r="A83" s="8">
        <v>33254</v>
      </c>
      <c r="B83" s="9"/>
      <c r="C83" s="9"/>
      <c r="D83" s="12">
        <v>167.40512180525207</v>
      </c>
      <c r="E83" s="14">
        <v>179.69036994487459</v>
      </c>
      <c r="F83" s="15">
        <v>192.72242720430023</v>
      </c>
      <c r="I83" s="45"/>
    </row>
    <row r="84" spans="1:9" ht="27.7" customHeight="1" thickBot="1" x14ac:dyDescent="0.3">
      <c r="A84" s="8">
        <v>33261</v>
      </c>
      <c r="B84" s="9"/>
      <c r="C84" s="9"/>
      <c r="D84" s="12">
        <v>165.46198007095967</v>
      </c>
      <c r="E84" s="14">
        <v>177.60462816275324</v>
      </c>
      <c r="F84" s="15">
        <v>195.76109625006876</v>
      </c>
      <c r="I84" s="45"/>
    </row>
    <row r="85" spans="1:9" ht="27.7" customHeight="1" thickBot="1" x14ac:dyDescent="0.3">
      <c r="A85" s="8">
        <v>33268</v>
      </c>
      <c r="B85" s="9"/>
      <c r="C85" s="9"/>
      <c r="D85" s="12">
        <v>163.31904473673549</v>
      </c>
      <c r="E85" s="14">
        <v>175.30443066089518</v>
      </c>
      <c r="F85" s="15">
        <v>192.7931754574837</v>
      </c>
      <c r="I85" s="45"/>
    </row>
    <row r="86" spans="1:9" ht="27.7" customHeight="1" thickBot="1" x14ac:dyDescent="0.3">
      <c r="A86" s="8">
        <v>33275</v>
      </c>
      <c r="B86" s="9"/>
      <c r="C86" s="9"/>
      <c r="D86" s="12">
        <v>161.23174256773635</v>
      </c>
      <c r="E86" s="14">
        <v>173.06394903829272</v>
      </c>
      <c r="F86" s="15">
        <v>193.30433983813853</v>
      </c>
      <c r="I86" s="45"/>
    </row>
    <row r="87" spans="1:9" ht="27.7" customHeight="1" thickBot="1" x14ac:dyDescent="0.3">
      <c r="A87" s="8">
        <v>33282</v>
      </c>
      <c r="B87" s="9"/>
      <c r="C87" s="9"/>
      <c r="D87" s="12">
        <v>160.4839839721146</v>
      </c>
      <c r="E87" s="14">
        <v>172.2613151808111</v>
      </c>
      <c r="F87" s="15">
        <v>192.40783534477407</v>
      </c>
      <c r="I87" s="45"/>
    </row>
    <row r="88" spans="1:9" ht="27.7" customHeight="1" thickBot="1" x14ac:dyDescent="0.3">
      <c r="A88" s="8">
        <v>33289</v>
      </c>
      <c r="B88" s="9"/>
      <c r="C88" s="9"/>
      <c r="D88" s="12">
        <v>159.16891125361076</v>
      </c>
      <c r="E88" s="14">
        <v>170.84973409688661</v>
      </c>
      <c r="F88" s="15">
        <v>188.14415551685167</v>
      </c>
      <c r="I88" s="45"/>
    </row>
    <row r="89" spans="1:9" ht="27.7" customHeight="1" thickBot="1" x14ac:dyDescent="0.3">
      <c r="A89" s="8">
        <v>33296</v>
      </c>
      <c r="B89" s="9"/>
      <c r="C89" s="9"/>
      <c r="D89" s="12">
        <v>159.97278549389114</v>
      </c>
      <c r="E89" s="14">
        <v>171.71260172045419</v>
      </c>
      <c r="F89" s="15">
        <v>185.75021325664324</v>
      </c>
      <c r="I89" s="45"/>
    </row>
    <row r="90" spans="1:9" ht="27.7" customHeight="1" thickBot="1" x14ac:dyDescent="0.3">
      <c r="A90" s="8">
        <v>33303</v>
      </c>
      <c r="B90" s="9"/>
      <c r="C90" s="9"/>
      <c r="D90" s="12">
        <v>160.94886381447853</v>
      </c>
      <c r="E90" s="14">
        <v>172.76031085043863</v>
      </c>
      <c r="F90" s="15">
        <v>186.88357325687412</v>
      </c>
      <c r="I90" s="45"/>
    </row>
    <row r="91" spans="1:9" ht="27.7" customHeight="1" thickBot="1" x14ac:dyDescent="0.3">
      <c r="A91" s="8">
        <v>33310</v>
      </c>
      <c r="B91" s="9"/>
      <c r="C91" s="9"/>
      <c r="D91" s="12">
        <v>159.53892673601774</v>
      </c>
      <c r="E91" s="14">
        <v>171.24690365897678</v>
      </c>
      <c r="F91" s="15">
        <v>181.16975069110401</v>
      </c>
      <c r="I91" s="45"/>
    </row>
    <row r="92" spans="1:9" ht="27.7" customHeight="1" thickBot="1" x14ac:dyDescent="0.3">
      <c r="A92" s="8">
        <v>33317</v>
      </c>
      <c r="B92" s="9"/>
      <c r="C92" s="9"/>
      <c r="D92" s="12">
        <v>160.90620002224321</v>
      </c>
      <c r="E92" s="14">
        <v>172.71451611890745</v>
      </c>
      <c r="F92" s="15">
        <v>176.9007162750342</v>
      </c>
      <c r="I92" s="45"/>
    </row>
    <row r="93" spans="1:9" ht="27.7" customHeight="1" thickBot="1" x14ac:dyDescent="0.3">
      <c r="A93" s="8">
        <v>33324</v>
      </c>
      <c r="B93" s="9"/>
      <c r="C93" s="9"/>
      <c r="D93" s="12">
        <v>160.59941151760034</v>
      </c>
      <c r="E93" s="14">
        <v>172.80098280393059</v>
      </c>
      <c r="F93" s="15">
        <v>172.47183807478027</v>
      </c>
      <c r="I93" s="45"/>
    </row>
    <row r="94" spans="1:9" ht="27.7" customHeight="1" thickBot="1" x14ac:dyDescent="0.3">
      <c r="A94" s="8">
        <v>33331</v>
      </c>
      <c r="B94" s="9"/>
      <c r="C94" s="9"/>
      <c r="D94" s="12">
        <v>157.59401082053876</v>
      </c>
      <c r="E94" s="14">
        <v>170.89152949216373</v>
      </c>
      <c r="F94" s="15">
        <v>170.10161740117863</v>
      </c>
      <c r="I94" s="45"/>
    </row>
    <row r="95" spans="1:9" ht="27.7" customHeight="1" thickBot="1" x14ac:dyDescent="0.3">
      <c r="A95" s="8">
        <v>33338</v>
      </c>
      <c r="B95" s="9"/>
      <c r="C95" s="9"/>
      <c r="D95" s="12">
        <v>158.3356276434574</v>
      </c>
      <c r="E95" s="14">
        <v>171.69572270043233</v>
      </c>
      <c r="F95" s="15">
        <v>172.73963269445096</v>
      </c>
      <c r="I95" s="45"/>
    </row>
    <row r="96" spans="1:9" ht="27.7" customHeight="1" thickBot="1" x14ac:dyDescent="0.3">
      <c r="A96" s="8">
        <v>33346</v>
      </c>
      <c r="B96" s="9"/>
      <c r="C96" s="9"/>
      <c r="D96" s="12">
        <v>158.96330046024997</v>
      </c>
      <c r="E96" s="14">
        <v>172.37635749818796</v>
      </c>
      <c r="F96" s="15">
        <v>173.5799333720783</v>
      </c>
      <c r="I96" s="45"/>
    </row>
    <row r="97" spans="1:9" ht="27.7" customHeight="1" thickBot="1" x14ac:dyDescent="0.3">
      <c r="A97" s="8">
        <v>33352</v>
      </c>
      <c r="B97" s="9"/>
      <c r="C97" s="9"/>
      <c r="D97" s="12">
        <v>159.18960585810783</v>
      </c>
      <c r="E97" s="14">
        <v>172.6217581664678</v>
      </c>
      <c r="F97" s="15">
        <v>166.72487333355087</v>
      </c>
      <c r="I97" s="45"/>
    </row>
    <row r="98" spans="1:9" ht="27.7" customHeight="1" thickBot="1" x14ac:dyDescent="0.3">
      <c r="A98" s="8">
        <v>33360</v>
      </c>
      <c r="B98" s="9"/>
      <c r="C98" s="9"/>
      <c r="D98" s="12">
        <v>160.21672401133321</v>
      </c>
      <c r="E98" s="14">
        <v>173.73554282909518</v>
      </c>
      <c r="F98" s="15">
        <v>168.66070112229826</v>
      </c>
      <c r="I98" s="45"/>
    </row>
    <row r="99" spans="1:9" ht="27.7" customHeight="1" thickBot="1" x14ac:dyDescent="0.3">
      <c r="A99" s="8">
        <v>33366</v>
      </c>
      <c r="B99" s="9"/>
      <c r="C99" s="9"/>
      <c r="D99" s="12">
        <v>158.97466910820916</v>
      </c>
      <c r="E99" s="14">
        <v>172.38868541362004</v>
      </c>
      <c r="F99" s="15">
        <v>167.20862187339463</v>
      </c>
      <c r="I99" s="45"/>
    </row>
    <row r="100" spans="1:9" ht="27.7" customHeight="1" thickBot="1" x14ac:dyDescent="0.3">
      <c r="A100" s="8">
        <v>33373</v>
      </c>
      <c r="B100" s="9"/>
      <c r="C100" s="9"/>
      <c r="D100" s="12">
        <v>157.84002872173178</v>
      </c>
      <c r="E100" s="14">
        <v>171.15830597179277</v>
      </c>
      <c r="F100" s="15">
        <v>166.50835880169456</v>
      </c>
      <c r="I100" s="45"/>
    </row>
    <row r="101" spans="1:9" ht="27.7" customHeight="1" thickBot="1" x14ac:dyDescent="0.3">
      <c r="A101" s="8">
        <v>33380</v>
      </c>
      <c r="B101" s="9"/>
      <c r="C101" s="9"/>
      <c r="D101" s="12">
        <v>159.03373967933965</v>
      </c>
      <c r="E101" s="14">
        <v>172.45274026060255</v>
      </c>
      <c r="F101" s="15">
        <v>167.51882079321953</v>
      </c>
      <c r="I101" s="45"/>
    </row>
    <row r="102" spans="1:9" ht="27.7" customHeight="1" thickBot="1" x14ac:dyDescent="0.3">
      <c r="A102" s="8">
        <v>33387</v>
      </c>
      <c r="B102" s="9"/>
      <c r="C102" s="9"/>
      <c r="D102" s="12">
        <v>157.61464191085111</v>
      </c>
      <c r="E102" s="14">
        <v>170.91390139932065</v>
      </c>
      <c r="F102" s="15">
        <v>165.54322427586692</v>
      </c>
      <c r="I102" s="45"/>
    </row>
    <row r="103" spans="1:9" ht="27.7" customHeight="1" thickBot="1" x14ac:dyDescent="0.3">
      <c r="A103" s="8">
        <v>33394</v>
      </c>
      <c r="B103" s="9"/>
      <c r="C103" s="9"/>
      <c r="D103" s="12">
        <v>156.77545952107678</v>
      </c>
      <c r="E103" s="14">
        <v>170.00391020508212</v>
      </c>
      <c r="F103" s="15">
        <v>161.37077884329995</v>
      </c>
      <c r="I103" s="45"/>
    </row>
    <row r="104" spans="1:9" ht="27.7" customHeight="1" thickBot="1" x14ac:dyDescent="0.3">
      <c r="A104" s="8">
        <v>33401</v>
      </c>
      <c r="B104" s="9"/>
      <c r="C104" s="9"/>
      <c r="D104" s="12">
        <v>154.05656601274083</v>
      </c>
      <c r="E104" s="14">
        <v>168.14196648504119</v>
      </c>
      <c r="F104" s="15">
        <v>157.63309357972608</v>
      </c>
      <c r="I104" s="45"/>
    </row>
    <row r="105" spans="1:9" ht="27.7" customHeight="1" thickBot="1" x14ac:dyDescent="0.3">
      <c r="A105" s="8">
        <v>33408</v>
      </c>
      <c r="B105" s="9"/>
      <c r="C105" s="9"/>
      <c r="D105" s="12">
        <v>156.12029782289082</v>
      </c>
      <c r="E105" s="14">
        <v>170.39438541035761</v>
      </c>
      <c r="F105" s="15">
        <v>156.53341156210971</v>
      </c>
      <c r="I105" s="45"/>
    </row>
    <row r="106" spans="1:9" ht="27.7" customHeight="1" thickBot="1" x14ac:dyDescent="0.3">
      <c r="A106" s="8">
        <v>33415</v>
      </c>
      <c r="B106" s="9"/>
      <c r="C106" s="9"/>
      <c r="D106" s="12">
        <v>156.24720210695594</v>
      </c>
      <c r="E106" s="14">
        <v>170.91679650084541</v>
      </c>
      <c r="F106" s="15">
        <v>158.33649837900222</v>
      </c>
      <c r="I106" s="45"/>
    </row>
    <row r="107" spans="1:9" ht="27.7" customHeight="1" thickBot="1" x14ac:dyDescent="0.3">
      <c r="A107" s="8">
        <v>33422</v>
      </c>
      <c r="B107" s="9"/>
      <c r="C107" s="9"/>
      <c r="D107" s="12">
        <v>154.78947875619363</v>
      </c>
      <c r="E107" s="14">
        <v>169.82719655057744</v>
      </c>
      <c r="F107" s="15">
        <v>155.20513515348387</v>
      </c>
      <c r="I107" s="45"/>
    </row>
    <row r="108" spans="1:9" ht="27.7" customHeight="1" thickBot="1" x14ac:dyDescent="0.3">
      <c r="A108" s="8">
        <v>33429</v>
      </c>
      <c r="B108" s="9"/>
      <c r="C108" s="9"/>
      <c r="D108" s="12">
        <v>154.28677838880662</v>
      </c>
      <c r="E108" s="14">
        <v>169.27565910252679</v>
      </c>
      <c r="F108" s="15">
        <v>155.64212207356377</v>
      </c>
      <c r="I108" s="45"/>
    </row>
    <row r="109" spans="1:9" ht="27.7" customHeight="1" thickBot="1" x14ac:dyDescent="0.3">
      <c r="A109" s="8">
        <v>33436</v>
      </c>
      <c r="B109" s="9"/>
      <c r="C109" s="9"/>
      <c r="D109" s="12">
        <v>152.76603444983596</v>
      </c>
      <c r="E109" s="14">
        <v>167.84292802719796</v>
      </c>
      <c r="F109" s="15">
        <v>155.85627199406645</v>
      </c>
      <c r="I109" s="45"/>
    </row>
    <row r="110" spans="1:9" ht="27.7" customHeight="1" thickBot="1" x14ac:dyDescent="0.3">
      <c r="A110" s="8">
        <v>33443</v>
      </c>
      <c r="B110" s="9"/>
      <c r="C110" s="9"/>
      <c r="D110" s="12">
        <v>150.62197999997261</v>
      </c>
      <c r="E110" s="14">
        <v>165.48727103832078</v>
      </c>
      <c r="F110" s="15">
        <v>155.40381724745529</v>
      </c>
      <c r="I110" s="45"/>
    </row>
    <row r="111" spans="1:9" ht="27.7" customHeight="1" thickBot="1" x14ac:dyDescent="0.3">
      <c r="A111" s="8">
        <v>33450</v>
      </c>
      <c r="B111" s="9"/>
      <c r="C111" s="9"/>
      <c r="D111" s="12">
        <v>150.03783469054062</v>
      </c>
      <c r="E111" s="14">
        <v>164.84547484663779</v>
      </c>
      <c r="F111" s="15">
        <v>156.04087821937404</v>
      </c>
      <c r="I111" s="45"/>
    </row>
    <row r="112" spans="1:9" ht="27.7" customHeight="1" thickBot="1" x14ac:dyDescent="0.3">
      <c r="A112" s="8">
        <v>33457</v>
      </c>
      <c r="B112" s="9"/>
      <c r="C112" s="9"/>
      <c r="D112" s="12">
        <v>149.07450163078039</v>
      </c>
      <c r="E112" s="14">
        <v>163.78706783883754</v>
      </c>
      <c r="F112" s="15">
        <v>157.4086144419224</v>
      </c>
      <c r="I112" s="45"/>
    </row>
    <row r="113" spans="1:9" ht="27.7" customHeight="1" thickBot="1" x14ac:dyDescent="0.3">
      <c r="A113" s="8">
        <v>33464</v>
      </c>
      <c r="B113" s="9"/>
      <c r="C113" s="9"/>
      <c r="D113" s="12">
        <v>149.21099753486016</v>
      </c>
      <c r="E113" s="14">
        <v>163.93703489327456</v>
      </c>
      <c r="F113" s="15">
        <v>156.41479658426044</v>
      </c>
      <c r="I113" s="45"/>
    </row>
    <row r="114" spans="1:9" ht="27.7" customHeight="1" thickBot="1" x14ac:dyDescent="0.3">
      <c r="A114" s="8">
        <v>33471</v>
      </c>
      <c r="B114" s="9"/>
      <c r="C114" s="9"/>
      <c r="D114" s="12">
        <v>148.12497574619857</v>
      </c>
      <c r="E114" s="14">
        <v>162.74383067371912</v>
      </c>
      <c r="F114" s="15">
        <v>150.57875327786127</v>
      </c>
      <c r="I114" s="45"/>
    </row>
    <row r="115" spans="1:9" ht="27.7" customHeight="1" thickBot="1" x14ac:dyDescent="0.3">
      <c r="A115" s="8">
        <v>33478</v>
      </c>
      <c r="B115" s="9"/>
      <c r="C115" s="9"/>
      <c r="D115" s="12">
        <v>148.81181833459516</v>
      </c>
      <c r="E115" s="14">
        <v>163.49845961689641</v>
      </c>
      <c r="F115" s="15">
        <v>154.50530719432581</v>
      </c>
      <c r="I115" s="45"/>
    </row>
    <row r="116" spans="1:9" ht="27.7" customHeight="1" thickBot="1" x14ac:dyDescent="0.3">
      <c r="A116" s="8">
        <v>33485</v>
      </c>
      <c r="B116" s="9"/>
      <c r="C116" s="9"/>
      <c r="D116" s="12">
        <v>148.40471142194659</v>
      </c>
      <c r="E116" s="14">
        <v>163.05117422073403</v>
      </c>
      <c r="F116" s="15">
        <v>154.88334393316438</v>
      </c>
      <c r="I116" s="45"/>
    </row>
    <row r="117" spans="1:9" ht="27.7" customHeight="1" thickBot="1" x14ac:dyDescent="0.3">
      <c r="A117" s="8">
        <v>33492</v>
      </c>
      <c r="B117" s="9"/>
      <c r="C117" s="9"/>
      <c r="D117" s="12">
        <v>148.86651642773103</v>
      </c>
      <c r="E117" s="14">
        <v>163.55855601294735</v>
      </c>
      <c r="F117" s="15">
        <v>158.61446641107534</v>
      </c>
      <c r="I117" s="45"/>
    </row>
    <row r="118" spans="1:9" ht="27.7" customHeight="1" thickBot="1" x14ac:dyDescent="0.3">
      <c r="A118" s="8">
        <v>33499</v>
      </c>
      <c r="B118" s="9"/>
      <c r="C118" s="9"/>
      <c r="D118" s="12">
        <v>149.72658568118695</v>
      </c>
      <c r="E118" s="14">
        <v>165.16137240830531</v>
      </c>
      <c r="F118" s="15">
        <v>161.69500991832589</v>
      </c>
      <c r="I118" s="45"/>
    </row>
    <row r="119" spans="1:9" ht="27.7" customHeight="1" thickBot="1" x14ac:dyDescent="0.3">
      <c r="A119" s="8">
        <v>33506</v>
      </c>
      <c r="B119" s="9"/>
      <c r="C119" s="9"/>
      <c r="D119" s="12">
        <v>150.41657457346474</v>
      </c>
      <c r="E119" s="14">
        <v>166.31164039913526</v>
      </c>
      <c r="F119" s="15">
        <v>162.4266269305669</v>
      </c>
      <c r="I119" s="45"/>
    </row>
    <row r="120" spans="1:9" ht="27.7" customHeight="1" thickBot="1" x14ac:dyDescent="0.3">
      <c r="A120" s="8">
        <v>33513</v>
      </c>
      <c r="B120" s="9"/>
      <c r="C120" s="9"/>
      <c r="D120" s="12">
        <v>149.55875800578207</v>
      </c>
      <c r="E120" s="14">
        <v>165.36317523871384</v>
      </c>
      <c r="F120" s="15">
        <v>161.94300490609146</v>
      </c>
      <c r="I120" s="45"/>
    </row>
    <row r="121" spans="1:9" ht="27.7" customHeight="1" thickBot="1" x14ac:dyDescent="0.3">
      <c r="A121" s="8">
        <v>33520</v>
      </c>
      <c r="B121" s="9"/>
      <c r="C121" s="9"/>
      <c r="D121" s="12">
        <v>150.24500625874506</v>
      </c>
      <c r="E121" s="14">
        <v>166.33047992464208</v>
      </c>
      <c r="F121" s="15">
        <v>161.44203163839046</v>
      </c>
      <c r="I121" s="45"/>
    </row>
    <row r="122" spans="1:9" ht="27.7" customHeight="1" thickBot="1" x14ac:dyDescent="0.3">
      <c r="A122" s="8">
        <v>33527</v>
      </c>
      <c r="B122" s="9"/>
      <c r="C122" s="9"/>
      <c r="D122" s="12">
        <v>150.03645545545493</v>
      </c>
      <c r="E122" s="14">
        <v>166.09960133463971</v>
      </c>
      <c r="F122" s="15">
        <v>159.64084941186931</v>
      </c>
      <c r="I122" s="45"/>
    </row>
    <row r="123" spans="1:9" ht="27.7" customHeight="1" thickBot="1" x14ac:dyDescent="0.3">
      <c r="A123" s="8">
        <v>33534</v>
      </c>
      <c r="B123" s="9"/>
      <c r="C123" s="9"/>
      <c r="D123" s="12">
        <v>149.41404115241215</v>
      </c>
      <c r="E123" s="14">
        <v>165.41055034842074</v>
      </c>
      <c r="F123" s="15">
        <v>159.81892141838799</v>
      </c>
      <c r="I123" s="45"/>
    </row>
    <row r="124" spans="1:9" ht="27.7" customHeight="1" thickBot="1" x14ac:dyDescent="0.3">
      <c r="A124" s="8">
        <v>33541</v>
      </c>
      <c r="B124" s="9"/>
      <c r="C124" s="9"/>
      <c r="D124" s="12">
        <v>150.38950348909546</v>
      </c>
      <c r="E124" s="14">
        <v>166.49044726246214</v>
      </c>
      <c r="F124" s="15">
        <v>159.84059062940662</v>
      </c>
      <c r="I124" s="45"/>
    </row>
    <row r="125" spans="1:9" ht="27.7" customHeight="1" thickBot="1" x14ac:dyDescent="0.3">
      <c r="A125" s="8">
        <v>33548</v>
      </c>
      <c r="B125" s="9"/>
      <c r="C125" s="9"/>
      <c r="D125" s="12">
        <v>151.03234244651074</v>
      </c>
      <c r="E125" s="14">
        <v>167.20210959962495</v>
      </c>
      <c r="F125" s="15">
        <v>165.51745358350774</v>
      </c>
      <c r="I125" s="45"/>
    </row>
    <row r="126" spans="1:9" ht="27.7" customHeight="1" thickBot="1" x14ac:dyDescent="0.3">
      <c r="A126" s="8">
        <v>33555</v>
      </c>
      <c r="B126" s="9"/>
      <c r="C126" s="9"/>
      <c r="D126" s="12">
        <v>151.66896913086691</v>
      </c>
      <c r="E126" s="14">
        <v>167.90689456771523</v>
      </c>
      <c r="F126" s="15">
        <v>166.99331789222336</v>
      </c>
      <c r="I126" s="45"/>
    </row>
    <row r="127" spans="1:9" ht="27.7" customHeight="1" thickBot="1" x14ac:dyDescent="0.3">
      <c r="A127" s="8">
        <v>33562</v>
      </c>
      <c r="B127" s="9"/>
      <c r="C127" s="9"/>
      <c r="D127" s="12">
        <v>151.88</v>
      </c>
      <c r="E127" s="14">
        <v>168.14051874342576</v>
      </c>
      <c r="F127" s="15">
        <v>169.42304689742014</v>
      </c>
      <c r="I127" s="45"/>
    </row>
    <row r="128" spans="1:9" ht="27.7" customHeight="1" thickBot="1" x14ac:dyDescent="0.3">
      <c r="A128" s="8">
        <v>33569</v>
      </c>
      <c r="B128" s="9"/>
      <c r="C128" s="9"/>
      <c r="D128" s="12">
        <v>152.95991477633743</v>
      </c>
      <c r="E128" s="14">
        <v>169.33605094445335</v>
      </c>
      <c r="F128" s="15">
        <v>171.34157574966565</v>
      </c>
      <c r="I128" s="45"/>
    </row>
    <row r="129" spans="1:9" ht="27.7" customHeight="1" thickBot="1" x14ac:dyDescent="0.3">
      <c r="A129" s="8">
        <v>33576</v>
      </c>
      <c r="B129" s="9"/>
      <c r="C129" s="9"/>
      <c r="D129" s="12">
        <v>152.51</v>
      </c>
      <c r="E129" s="14">
        <v>170.09130418281325</v>
      </c>
      <c r="F129" s="15">
        <v>170.52521057103465</v>
      </c>
      <c r="I129" s="45"/>
    </row>
    <row r="130" spans="1:9" ht="27.7" customHeight="1" thickBot="1" x14ac:dyDescent="0.3">
      <c r="A130" s="8">
        <v>33583</v>
      </c>
      <c r="B130" s="9"/>
      <c r="C130" s="9"/>
      <c r="D130" s="12">
        <v>154.75928874878971</v>
      </c>
      <c r="E130" s="14">
        <v>173.42556954174842</v>
      </c>
      <c r="F130" s="15">
        <v>176.94878647343961</v>
      </c>
      <c r="I130" s="45"/>
    </row>
    <row r="131" spans="1:9" ht="27.7" customHeight="1" thickBot="1" x14ac:dyDescent="0.3">
      <c r="A131" s="8">
        <v>33590</v>
      </c>
      <c r="B131" s="9"/>
      <c r="C131" s="9"/>
      <c r="D131" s="12">
        <v>154.17051297058782</v>
      </c>
      <c r="E131" s="14">
        <v>173.11271173095398</v>
      </c>
      <c r="F131" s="15">
        <v>177.19311293206115</v>
      </c>
      <c r="I131" s="45"/>
    </row>
    <row r="132" spans="1:9" ht="27.7" customHeight="1" thickBot="1" x14ac:dyDescent="0.3">
      <c r="A132" s="8">
        <v>33611</v>
      </c>
      <c r="B132" s="9"/>
      <c r="C132" s="9"/>
      <c r="D132" s="12">
        <v>154.38</v>
      </c>
      <c r="E132" s="14">
        <v>173.34793743679907</v>
      </c>
      <c r="F132" s="15">
        <v>182.56931371475815</v>
      </c>
      <c r="I132" s="45"/>
    </row>
    <row r="133" spans="1:9" ht="27.7" customHeight="1" thickBot="1" x14ac:dyDescent="0.3">
      <c r="A133" s="8">
        <v>33618</v>
      </c>
      <c r="B133" s="9"/>
      <c r="C133" s="9"/>
      <c r="D133" s="12">
        <v>152.13</v>
      </c>
      <c r="E133" s="14">
        <v>170.82149062223243</v>
      </c>
      <c r="F133" s="15">
        <v>174.96180822136387</v>
      </c>
      <c r="I133" s="45"/>
    </row>
    <row r="134" spans="1:9" ht="27.7" customHeight="1" thickBot="1" x14ac:dyDescent="0.3">
      <c r="A134" s="8">
        <v>33619</v>
      </c>
      <c r="B134" s="9"/>
      <c r="C134" s="9"/>
      <c r="D134" s="12">
        <v>152.13999999999999</v>
      </c>
      <c r="E134" s="14">
        <v>170.83271927474161</v>
      </c>
      <c r="F134" s="15">
        <v>170.83271927474152</v>
      </c>
      <c r="I134" s="45"/>
    </row>
    <row r="135" spans="1:9" ht="27.7" customHeight="1" thickBot="1" x14ac:dyDescent="0.3">
      <c r="A135" s="8">
        <v>33625</v>
      </c>
      <c r="B135" s="9"/>
      <c r="C135" s="9"/>
      <c r="D135" s="12">
        <v>151.69</v>
      </c>
      <c r="E135" s="14">
        <v>170.32742991182829</v>
      </c>
      <c r="F135" s="15">
        <v>173.01287142762598</v>
      </c>
      <c r="I135" s="45"/>
    </row>
    <row r="136" spans="1:9" ht="27.7" customHeight="1" thickBot="1" x14ac:dyDescent="0.3">
      <c r="A136" s="8">
        <v>33626</v>
      </c>
      <c r="B136" s="9"/>
      <c r="C136" s="9"/>
      <c r="D136" s="12">
        <v>151.97999999999999</v>
      </c>
      <c r="E136" s="14">
        <v>170.65306083459467</v>
      </c>
      <c r="F136" s="15">
        <v>173.81535028636952</v>
      </c>
      <c r="I136" s="45"/>
    </row>
    <row r="137" spans="1:9" ht="27.7" customHeight="1" thickBot="1" x14ac:dyDescent="0.3">
      <c r="A137" s="8">
        <v>33632</v>
      </c>
      <c r="B137" s="9"/>
      <c r="C137" s="9"/>
      <c r="D137" s="12">
        <v>152.52000000000001</v>
      </c>
      <c r="E137" s="14">
        <v>171.25940807009067</v>
      </c>
      <c r="F137" s="15">
        <v>173.12056426350873</v>
      </c>
      <c r="I137" s="45"/>
    </row>
    <row r="138" spans="1:9" ht="27.7" customHeight="1" thickBot="1" x14ac:dyDescent="0.3">
      <c r="A138" s="8">
        <v>33633</v>
      </c>
      <c r="B138" s="9"/>
      <c r="C138" s="9"/>
      <c r="D138" s="12">
        <v>152.30000000000001</v>
      </c>
      <c r="E138" s="14">
        <v>171.0123777148886</v>
      </c>
      <c r="F138" s="15">
        <v>173.91089259141205</v>
      </c>
      <c r="I138" s="45"/>
    </row>
    <row r="139" spans="1:9" ht="27.7" customHeight="1" thickBot="1" x14ac:dyDescent="0.3">
      <c r="A139" s="8">
        <v>33639</v>
      </c>
      <c r="B139" s="9"/>
      <c r="C139" s="9"/>
      <c r="D139" s="12">
        <v>151.9</v>
      </c>
      <c r="E139" s="14">
        <v>170.56323161452119</v>
      </c>
      <c r="F139" s="15">
        <v>172.77234364200476</v>
      </c>
      <c r="I139" s="45"/>
    </row>
    <row r="140" spans="1:9" ht="27.7" customHeight="1" thickBot="1" x14ac:dyDescent="0.3">
      <c r="A140" s="8">
        <v>33640</v>
      </c>
      <c r="B140" s="9"/>
      <c r="C140" s="9"/>
      <c r="D140" s="12">
        <v>151.93</v>
      </c>
      <c r="E140" s="14">
        <v>170.59691757204874</v>
      </c>
      <c r="F140" s="15">
        <v>173.85954905883986</v>
      </c>
      <c r="I140" s="45"/>
    </row>
    <row r="141" spans="1:9" ht="27.7" customHeight="1" thickBot="1" x14ac:dyDescent="0.3">
      <c r="A141" s="8">
        <v>33646</v>
      </c>
      <c r="B141" s="9"/>
      <c r="C141" s="9"/>
      <c r="D141" s="12">
        <v>151.43</v>
      </c>
      <c r="E141" s="14">
        <v>170.03548494658949</v>
      </c>
      <c r="F141" s="15">
        <v>172.80565188520725</v>
      </c>
      <c r="I141" s="45"/>
    </row>
    <row r="142" spans="1:9" ht="27.7" customHeight="1" thickBot="1" x14ac:dyDescent="0.3">
      <c r="A142" s="8">
        <v>33647</v>
      </c>
      <c r="B142" s="9"/>
      <c r="C142" s="9"/>
      <c r="D142" s="12">
        <v>150.85</v>
      </c>
      <c r="E142" s="14">
        <v>169.38422310105673</v>
      </c>
      <c r="F142" s="15">
        <v>170.57783389805323</v>
      </c>
      <c r="I142" s="45"/>
    </row>
    <row r="143" spans="1:9" ht="27.7" customHeight="1" thickBot="1" x14ac:dyDescent="0.3">
      <c r="A143" s="8">
        <v>33653</v>
      </c>
      <c r="B143" s="9"/>
      <c r="C143" s="9"/>
      <c r="D143" s="12">
        <v>150.66999999999999</v>
      </c>
      <c r="E143" s="14">
        <v>169.18210735589139</v>
      </c>
      <c r="F143" s="15">
        <v>167.15119902172154</v>
      </c>
      <c r="I143" s="45"/>
    </row>
    <row r="144" spans="1:9" ht="27.7" customHeight="1" thickBot="1" x14ac:dyDescent="0.3">
      <c r="A144" s="8">
        <v>33654</v>
      </c>
      <c r="B144" s="9"/>
      <c r="C144" s="9"/>
      <c r="D144" s="12">
        <v>151.63999999999999</v>
      </c>
      <c r="E144" s="14">
        <v>170.27128664928236</v>
      </c>
      <c r="F144" s="15">
        <v>168.30134721621715</v>
      </c>
      <c r="I144" s="45"/>
    </row>
    <row r="145" spans="1:9" ht="27.7" customHeight="1" thickBot="1" x14ac:dyDescent="0.3">
      <c r="A145" s="8">
        <v>33660</v>
      </c>
      <c r="B145" s="9"/>
      <c r="C145" s="9"/>
      <c r="D145" s="12">
        <v>152.1</v>
      </c>
      <c r="E145" s="14">
        <v>170.78780466470488</v>
      </c>
      <c r="F145" s="15">
        <v>169.13092411044221</v>
      </c>
      <c r="I145" s="45"/>
    </row>
    <row r="146" spans="1:9" ht="27.7" customHeight="1" thickBot="1" x14ac:dyDescent="0.3">
      <c r="A146" s="8">
        <v>33661</v>
      </c>
      <c r="B146" s="9"/>
      <c r="C146" s="9"/>
      <c r="D146" s="12">
        <v>151.84</v>
      </c>
      <c r="E146" s="14">
        <v>170.49585969946608</v>
      </c>
      <c r="F146" s="15">
        <v>167.38664217309554</v>
      </c>
      <c r="I146" s="45"/>
    </row>
    <row r="147" spans="1:9" ht="27.7" customHeight="1" thickBot="1" x14ac:dyDescent="0.3">
      <c r="A147" s="8">
        <v>33667</v>
      </c>
      <c r="B147" s="9"/>
      <c r="C147" s="9"/>
      <c r="D147" s="12">
        <v>152.18</v>
      </c>
      <c r="E147" s="14">
        <v>170.87763388477839</v>
      </c>
      <c r="F147" s="15">
        <v>167.22881184515438</v>
      </c>
      <c r="I147" s="45"/>
    </row>
    <row r="148" spans="1:9" ht="27.7" customHeight="1" thickBot="1" x14ac:dyDescent="0.3">
      <c r="A148" s="8">
        <v>33668</v>
      </c>
      <c r="B148" s="9"/>
      <c r="C148" s="9"/>
      <c r="D148" s="12">
        <v>152.94999999999999</v>
      </c>
      <c r="E148" s="14">
        <v>171.74224012798561</v>
      </c>
      <c r="F148" s="15">
        <v>167.26274795935399</v>
      </c>
      <c r="I148" s="45"/>
    </row>
    <row r="149" spans="1:9" ht="27.7" customHeight="1" thickBot="1" x14ac:dyDescent="0.3">
      <c r="A149" s="8">
        <v>33673</v>
      </c>
      <c r="B149" s="9"/>
      <c r="C149" s="9"/>
      <c r="D149" s="12">
        <v>153.01</v>
      </c>
      <c r="E149" s="14">
        <v>171.80961204304074</v>
      </c>
      <c r="F149" s="15">
        <v>167.25582742857316</v>
      </c>
      <c r="I149" s="45"/>
    </row>
    <row r="150" spans="1:9" ht="27.7" customHeight="1" thickBot="1" x14ac:dyDescent="0.3">
      <c r="A150" s="8">
        <v>33674</v>
      </c>
      <c r="B150" s="9"/>
      <c r="C150" s="9"/>
      <c r="D150" s="12">
        <v>153.16999999999999</v>
      </c>
      <c r="E150" s="14">
        <v>171.98927048318768</v>
      </c>
      <c r="F150" s="15">
        <v>167.5240926944488</v>
      </c>
      <c r="I150" s="45"/>
    </row>
    <row r="151" spans="1:9" ht="27.7" customHeight="1" thickBot="1" x14ac:dyDescent="0.3">
      <c r="A151" s="8">
        <v>33680</v>
      </c>
      <c r="B151" s="9"/>
      <c r="C151" s="9"/>
      <c r="D151" s="12">
        <v>152.72</v>
      </c>
      <c r="E151" s="14">
        <v>171.86684009865985</v>
      </c>
      <c r="F151" s="15">
        <v>166.67160557377741</v>
      </c>
      <c r="I151" s="45"/>
    </row>
    <row r="152" spans="1:9" ht="27.7" customHeight="1" thickBot="1" x14ac:dyDescent="0.3">
      <c r="A152" s="8">
        <v>33682</v>
      </c>
      <c r="B152" s="9"/>
      <c r="C152" s="9"/>
      <c r="D152" s="12">
        <v>152.63</v>
      </c>
      <c r="E152" s="14">
        <v>171.76555660200663</v>
      </c>
      <c r="F152" s="15">
        <v>167.64898483692681</v>
      </c>
      <c r="I152" s="45"/>
    </row>
    <row r="153" spans="1:9" ht="27.7" customHeight="1" thickBot="1" x14ac:dyDescent="0.3">
      <c r="A153" s="8">
        <v>33687</v>
      </c>
      <c r="B153" s="9"/>
      <c r="C153" s="9"/>
      <c r="D153" s="12">
        <v>151.91999999999999</v>
      </c>
      <c r="E153" s="14">
        <v>171.35832375321189</v>
      </c>
      <c r="F153" s="15">
        <v>166.16820982052249</v>
      </c>
      <c r="I153" s="45"/>
    </row>
    <row r="154" spans="1:9" ht="27.7" customHeight="1" thickBot="1" x14ac:dyDescent="0.3">
      <c r="A154" s="8">
        <v>33689</v>
      </c>
      <c r="B154" s="9"/>
      <c r="C154" s="9"/>
      <c r="D154" s="12">
        <v>151.09</v>
      </c>
      <c r="E154" s="14">
        <v>170.42212438041591</v>
      </c>
      <c r="F154" s="15">
        <v>165.77165987625375</v>
      </c>
      <c r="I154" s="45"/>
    </row>
    <row r="155" spans="1:9" ht="27.7" customHeight="1" thickBot="1" x14ac:dyDescent="0.3">
      <c r="A155" s="8">
        <v>33694</v>
      </c>
      <c r="B155" s="9"/>
      <c r="C155" s="9"/>
      <c r="D155" s="12">
        <v>150.38999999999999</v>
      </c>
      <c r="E155" s="14">
        <v>169.6325586443229</v>
      </c>
      <c r="F155" s="15">
        <v>165.40279257466537</v>
      </c>
      <c r="I155" s="45"/>
    </row>
    <row r="156" spans="1:9" ht="27.7" customHeight="1" thickBot="1" x14ac:dyDescent="0.3">
      <c r="A156" s="8">
        <v>33696</v>
      </c>
      <c r="B156" s="9"/>
      <c r="C156" s="9"/>
      <c r="D156" s="12">
        <v>149.05000000000001</v>
      </c>
      <c r="E156" s="14">
        <v>169.58447317945701</v>
      </c>
      <c r="F156" s="15">
        <v>164.98749340147685</v>
      </c>
      <c r="I156" s="45"/>
    </row>
    <row r="157" spans="1:9" ht="27.7" customHeight="1" thickBot="1" x14ac:dyDescent="0.3">
      <c r="A157" s="8">
        <v>33701</v>
      </c>
      <c r="B157" s="9"/>
      <c r="C157" s="9"/>
      <c r="D157" s="12">
        <v>149.32</v>
      </c>
      <c r="E157" s="14">
        <v>169.89167081621278</v>
      </c>
      <c r="F157" s="15">
        <v>167.68362310735631</v>
      </c>
      <c r="I157" s="45"/>
    </row>
    <row r="158" spans="1:9" ht="27.7" customHeight="1" thickBot="1" x14ac:dyDescent="0.3">
      <c r="A158" s="8">
        <v>33703</v>
      </c>
      <c r="B158" s="9"/>
      <c r="C158" s="9"/>
      <c r="D158" s="12">
        <v>149.11000000000001</v>
      </c>
      <c r="E158" s="14">
        <v>169.65273932095829</v>
      </c>
      <c r="F158" s="15">
        <v>166.89243192274489</v>
      </c>
      <c r="I158" s="45"/>
    </row>
    <row r="159" spans="1:9" ht="27.7" customHeight="1" thickBot="1" x14ac:dyDescent="0.3">
      <c r="A159" s="8">
        <v>33708</v>
      </c>
      <c r="B159" s="9"/>
      <c r="C159" s="9"/>
      <c r="D159" s="12">
        <v>148.24</v>
      </c>
      <c r="E159" s="14">
        <v>169.72066015360963</v>
      </c>
      <c r="F159" s="15">
        <v>165.39636585547967</v>
      </c>
      <c r="I159" s="45"/>
    </row>
    <row r="160" spans="1:9" ht="27.7" customHeight="1" thickBot="1" x14ac:dyDescent="0.3">
      <c r="A160" s="8">
        <v>33710</v>
      </c>
      <c r="B160" s="9"/>
      <c r="C160" s="9"/>
      <c r="D160" s="12">
        <v>149.07</v>
      </c>
      <c r="E160" s="14">
        <v>170.67093098420523</v>
      </c>
      <c r="F160" s="15">
        <v>166.12675139762882</v>
      </c>
      <c r="I160" s="45"/>
    </row>
    <row r="161" spans="1:9" ht="27.7" customHeight="1" thickBot="1" x14ac:dyDescent="0.3">
      <c r="A161" s="8">
        <v>33715</v>
      </c>
      <c r="B161" s="9"/>
      <c r="C161" s="9"/>
      <c r="D161" s="12">
        <v>149.38999999999999</v>
      </c>
      <c r="E161" s="14">
        <v>171.03730046106136</v>
      </c>
      <c r="F161" s="15">
        <v>165.24530534373326</v>
      </c>
      <c r="I161" s="45"/>
    </row>
    <row r="162" spans="1:9" ht="27.7" customHeight="1" thickBot="1" x14ac:dyDescent="0.3">
      <c r="A162" s="8">
        <v>33717</v>
      </c>
      <c r="B162" s="9"/>
      <c r="C162" s="9"/>
      <c r="D162" s="12">
        <v>148.85</v>
      </c>
      <c r="E162" s="14">
        <v>170.41905196886663</v>
      </c>
      <c r="F162" s="15">
        <v>164.64799317500967</v>
      </c>
      <c r="I162" s="45"/>
    </row>
    <row r="163" spans="1:9" ht="27.7" customHeight="1" thickBot="1" x14ac:dyDescent="0.3">
      <c r="A163" s="8">
        <v>33722</v>
      </c>
      <c r="B163" s="9"/>
      <c r="C163" s="9"/>
      <c r="D163" s="12">
        <v>149.26</v>
      </c>
      <c r="E163" s="14">
        <v>170.88846286108856</v>
      </c>
      <c r="F163" s="15">
        <v>166.37969999853283</v>
      </c>
      <c r="I163" s="45"/>
    </row>
    <row r="164" spans="1:9" ht="27.7" customHeight="1" thickBot="1" x14ac:dyDescent="0.3">
      <c r="A164" s="8">
        <v>33724</v>
      </c>
      <c r="B164" s="9"/>
      <c r="C164" s="9"/>
      <c r="D164" s="12">
        <v>150.06</v>
      </c>
      <c r="E164" s="14">
        <v>171.80438655322894</v>
      </c>
      <c r="F164" s="15">
        <v>166.95091528817198</v>
      </c>
      <c r="I164" s="45"/>
    </row>
    <row r="165" spans="1:9" ht="27.7" customHeight="1" thickBot="1" x14ac:dyDescent="0.3">
      <c r="A165" s="8">
        <v>33729</v>
      </c>
      <c r="B165" s="9"/>
      <c r="C165" s="9"/>
      <c r="D165" s="12">
        <v>150.07</v>
      </c>
      <c r="E165" s="14">
        <v>171.81583559938068</v>
      </c>
      <c r="F165" s="15">
        <v>167.68764733483974</v>
      </c>
      <c r="I165" s="45"/>
    </row>
    <row r="166" spans="1:9" ht="27.7" customHeight="1" thickBot="1" x14ac:dyDescent="0.3">
      <c r="A166" s="8">
        <v>33731</v>
      </c>
      <c r="B166" s="9"/>
      <c r="C166" s="9"/>
      <c r="D166" s="12">
        <v>149.76</v>
      </c>
      <c r="E166" s="14">
        <v>171.46091516867628</v>
      </c>
      <c r="F166" s="15">
        <v>168.54462146395639</v>
      </c>
      <c r="I166" s="45"/>
    </row>
    <row r="167" spans="1:9" ht="27.7" customHeight="1" thickBot="1" x14ac:dyDescent="0.3">
      <c r="A167" s="8">
        <v>33736</v>
      </c>
      <c r="B167" s="9"/>
      <c r="C167" s="9"/>
      <c r="D167" s="12">
        <v>150.88999999999999</v>
      </c>
      <c r="E167" s="14">
        <v>172.75465738382454</v>
      </c>
      <c r="F167" s="15">
        <v>169.06575447137655</v>
      </c>
      <c r="I167" s="45"/>
    </row>
    <row r="168" spans="1:9" ht="27.7" customHeight="1" thickBot="1" x14ac:dyDescent="0.3">
      <c r="A168" s="8">
        <v>33738</v>
      </c>
      <c r="B168" s="9"/>
      <c r="C168" s="9"/>
      <c r="D168" s="12">
        <v>150.4</v>
      </c>
      <c r="E168" s="14">
        <v>172.19365412238858</v>
      </c>
      <c r="F168" s="15">
        <v>170.28713153019302</v>
      </c>
      <c r="I168" s="45"/>
    </row>
    <row r="169" spans="1:9" ht="27.7" customHeight="1" thickBot="1" x14ac:dyDescent="0.3">
      <c r="A169" s="8">
        <v>33743</v>
      </c>
      <c r="B169" s="9"/>
      <c r="C169" s="9"/>
      <c r="D169" s="12">
        <v>150.29</v>
      </c>
      <c r="E169" s="14">
        <v>172.06771461471925</v>
      </c>
      <c r="F169" s="15">
        <v>171.85999579029075</v>
      </c>
      <c r="I169" s="45"/>
    </row>
    <row r="170" spans="1:9" ht="27.7" customHeight="1" thickBot="1" x14ac:dyDescent="0.3">
      <c r="A170" s="8">
        <v>33745</v>
      </c>
      <c r="B170" s="9"/>
      <c r="C170" s="9"/>
      <c r="D170" s="12">
        <v>150.80000000000001</v>
      </c>
      <c r="E170" s="14">
        <v>172.65161596845877</v>
      </c>
      <c r="F170" s="15">
        <v>172.19156217638445</v>
      </c>
      <c r="I170" s="45"/>
    </row>
    <row r="171" spans="1:9" ht="27.7" customHeight="1" thickBot="1" x14ac:dyDescent="0.3">
      <c r="A171" s="8">
        <v>33750</v>
      </c>
      <c r="B171" s="9"/>
      <c r="C171" s="9"/>
      <c r="D171" s="12">
        <v>151.02000000000001</v>
      </c>
      <c r="E171" s="14">
        <v>172.90349498379734</v>
      </c>
      <c r="F171" s="15">
        <v>171.29083319544327</v>
      </c>
      <c r="I171" s="45"/>
    </row>
    <row r="172" spans="1:9" ht="27.7" customHeight="1" thickBot="1" x14ac:dyDescent="0.3">
      <c r="A172" s="8">
        <v>33752</v>
      </c>
      <c r="B172" s="9"/>
      <c r="C172" s="9"/>
      <c r="D172" s="12">
        <v>150.6</v>
      </c>
      <c r="E172" s="14">
        <v>172.55050983247622</v>
      </c>
      <c r="F172" s="15">
        <v>169.47791406226344</v>
      </c>
      <c r="I172" s="45"/>
    </row>
    <row r="173" spans="1:9" ht="27.7" customHeight="1" thickBot="1" x14ac:dyDescent="0.3">
      <c r="A173" s="8">
        <v>33757</v>
      </c>
      <c r="B173" s="9"/>
      <c r="C173" s="9"/>
      <c r="D173" s="12">
        <v>151.19999999999999</v>
      </c>
      <c r="E173" s="14">
        <v>173.23796206288449</v>
      </c>
      <c r="F173" s="15">
        <v>171.91470005861652</v>
      </c>
      <c r="I173" s="45"/>
    </row>
    <row r="174" spans="1:9" ht="27.7" customHeight="1" thickBot="1" x14ac:dyDescent="0.3">
      <c r="A174" s="8">
        <v>33759</v>
      </c>
      <c r="B174" s="9"/>
      <c r="C174" s="9"/>
      <c r="D174" s="12">
        <v>150.91999999999999</v>
      </c>
      <c r="E174" s="14">
        <v>172.9171510220273</v>
      </c>
      <c r="F174" s="15">
        <v>171.27198122779086</v>
      </c>
      <c r="I174" s="45"/>
    </row>
    <row r="175" spans="1:9" ht="27.7" customHeight="1" thickBot="1" x14ac:dyDescent="0.3">
      <c r="A175" s="8">
        <v>33764</v>
      </c>
      <c r="B175" s="9"/>
      <c r="C175" s="9"/>
      <c r="D175" s="12">
        <v>151.29</v>
      </c>
      <c r="E175" s="14">
        <v>173.53249115983192</v>
      </c>
      <c r="F175" s="15">
        <v>172.86171732035723</v>
      </c>
      <c r="I175" s="45"/>
    </row>
    <row r="176" spans="1:9" ht="27.7" customHeight="1" thickBot="1" x14ac:dyDescent="0.3">
      <c r="A176" s="8">
        <v>33766</v>
      </c>
      <c r="B176" s="9"/>
      <c r="C176" s="9"/>
      <c r="D176" s="12">
        <v>151.49</v>
      </c>
      <c r="E176" s="14">
        <v>173.76189494218349</v>
      </c>
      <c r="F176" s="15">
        <v>172.87114666737068</v>
      </c>
      <c r="I176" s="45"/>
    </row>
    <row r="177" spans="1:9" ht="27.7" customHeight="1" thickBot="1" x14ac:dyDescent="0.3">
      <c r="A177" s="8">
        <v>33771</v>
      </c>
      <c r="B177" s="9"/>
      <c r="C177" s="9"/>
      <c r="D177" s="12">
        <v>152.68</v>
      </c>
      <c r="E177" s="14">
        <v>175.21709118003889</v>
      </c>
      <c r="F177" s="15">
        <v>176.0345544417595</v>
      </c>
      <c r="I177" s="45"/>
    </row>
    <row r="178" spans="1:9" ht="27.7" customHeight="1" thickBot="1" x14ac:dyDescent="0.3">
      <c r="A178" s="8">
        <v>33773</v>
      </c>
      <c r="B178" s="9"/>
      <c r="C178" s="9"/>
      <c r="D178" s="12">
        <v>154.08000000000001</v>
      </c>
      <c r="E178" s="14">
        <v>177.0007094162894</v>
      </c>
      <c r="F178" s="15">
        <v>177.62216099738711</v>
      </c>
      <c r="I178" s="45"/>
    </row>
    <row r="179" spans="1:9" ht="27.7" customHeight="1" thickBot="1" x14ac:dyDescent="0.3">
      <c r="A179" s="8">
        <v>33778</v>
      </c>
      <c r="B179" s="9"/>
      <c r="C179" s="9"/>
      <c r="D179" s="12">
        <v>154.55000000000001</v>
      </c>
      <c r="E179" s="14">
        <v>177.54062591048498</v>
      </c>
      <c r="F179" s="15">
        <v>178.17534724928649</v>
      </c>
      <c r="I179" s="45"/>
    </row>
    <row r="180" spans="1:9" ht="27.7" customHeight="1" thickBot="1" x14ac:dyDescent="0.3">
      <c r="A180" s="8">
        <v>33780</v>
      </c>
      <c r="B180" s="9"/>
      <c r="C180" s="9"/>
      <c r="D180" s="12">
        <v>156.38</v>
      </c>
      <c r="E180" s="14">
        <v>179.64285396235286</v>
      </c>
      <c r="F180" s="15">
        <v>182.05168026612859</v>
      </c>
      <c r="I180" s="45"/>
    </row>
    <row r="181" spans="1:9" ht="27.7" customHeight="1" thickBot="1" x14ac:dyDescent="0.3">
      <c r="A181" s="8">
        <v>33785</v>
      </c>
      <c r="B181" s="9"/>
      <c r="C181" s="9"/>
      <c r="D181" s="12">
        <v>157.32</v>
      </c>
      <c r="E181" s="14">
        <v>181.73889253595206</v>
      </c>
      <c r="F181" s="15">
        <v>187.32774183103837</v>
      </c>
      <c r="I181" s="45"/>
    </row>
    <row r="182" spans="1:9" ht="27.7" customHeight="1" thickBot="1" x14ac:dyDescent="0.3">
      <c r="A182" s="8">
        <v>33787</v>
      </c>
      <c r="B182" s="9"/>
      <c r="C182" s="9"/>
      <c r="D182" s="12">
        <v>158.75746597348157</v>
      </c>
      <c r="E182" s="14">
        <v>183.39947907344671</v>
      </c>
      <c r="F182" s="15">
        <v>189.4991331033641</v>
      </c>
      <c r="I182" s="45"/>
    </row>
    <row r="183" spans="1:9" ht="27.7" customHeight="1" thickBot="1" x14ac:dyDescent="0.3">
      <c r="A183" s="8">
        <v>33792</v>
      </c>
      <c r="B183" s="9"/>
      <c r="C183" s="9"/>
      <c r="D183" s="12">
        <v>160.09161963451152</v>
      </c>
      <c r="E183" s="14">
        <v>185.37280314935563</v>
      </c>
      <c r="F183" s="15">
        <v>191.6514610659566</v>
      </c>
      <c r="I183" s="45"/>
    </row>
    <row r="184" spans="1:9" ht="27.7" customHeight="1" thickBot="1" x14ac:dyDescent="0.3">
      <c r="A184" s="8">
        <v>33794</v>
      </c>
      <c r="B184" s="9"/>
      <c r="C184" s="9"/>
      <c r="D184" s="12">
        <v>162.01102734048618</v>
      </c>
      <c r="E184" s="14">
        <v>188.02505928859804</v>
      </c>
      <c r="F184" s="15">
        <v>196.08291973044717</v>
      </c>
      <c r="I184" s="45"/>
    </row>
    <row r="185" spans="1:9" ht="27.7" customHeight="1" thickBot="1" x14ac:dyDescent="0.3">
      <c r="A185" s="8">
        <v>33799</v>
      </c>
      <c r="B185" s="9"/>
      <c r="C185" s="9"/>
      <c r="D185" s="12">
        <v>163.86417719203197</v>
      </c>
      <c r="E185" s="14">
        <v>190.48004812211201</v>
      </c>
      <c r="F185" s="15">
        <v>199.87626703688676</v>
      </c>
      <c r="I185" s="45"/>
    </row>
    <row r="186" spans="1:9" ht="27.7" customHeight="1" thickBot="1" x14ac:dyDescent="0.3">
      <c r="A186" s="8">
        <v>33801</v>
      </c>
      <c r="B186" s="9"/>
      <c r="C186" s="9"/>
      <c r="D186" s="12">
        <v>165.25457154348217</v>
      </c>
      <c r="E186" s="14">
        <v>192.09627924419905</v>
      </c>
      <c r="F186" s="15">
        <v>201.6529889628587</v>
      </c>
      <c r="I186" s="45"/>
    </row>
    <row r="187" spans="1:9" ht="27.7" customHeight="1" thickBot="1" x14ac:dyDescent="0.3">
      <c r="A187" s="8">
        <v>33806</v>
      </c>
      <c r="B187" s="9"/>
      <c r="C187" s="9"/>
      <c r="D187" s="12">
        <v>165.11187446889625</v>
      </c>
      <c r="E187" s="14">
        <v>191.93040439528588</v>
      </c>
      <c r="F187" s="15">
        <v>200.38161367429726</v>
      </c>
      <c r="I187" s="45"/>
    </row>
    <row r="188" spans="1:9" ht="27.7" customHeight="1" thickBot="1" x14ac:dyDescent="0.3">
      <c r="A188" s="8">
        <v>33808</v>
      </c>
      <c r="B188" s="9"/>
      <c r="C188" s="9"/>
      <c r="D188" s="12">
        <v>162.95009412052028</v>
      </c>
      <c r="E188" s="14">
        <v>189.4174938138259</v>
      </c>
      <c r="F188" s="15">
        <v>197.4695273395678</v>
      </c>
      <c r="I188" s="45"/>
    </row>
    <row r="189" spans="1:9" ht="27.7" customHeight="1" thickBot="1" x14ac:dyDescent="0.3">
      <c r="A189" s="8">
        <v>33813</v>
      </c>
      <c r="B189" s="9"/>
      <c r="C189" s="9"/>
      <c r="D189" s="12">
        <v>161.46606116597098</v>
      </c>
      <c r="E189" s="14">
        <v>187.69241470598601</v>
      </c>
      <c r="F189" s="15">
        <v>196.40050317367371</v>
      </c>
      <c r="I189" s="45"/>
    </row>
    <row r="190" spans="1:9" ht="27.7" customHeight="1" thickBot="1" x14ac:dyDescent="0.3">
      <c r="A190" s="8">
        <v>33815</v>
      </c>
      <c r="B190" s="9"/>
      <c r="C190" s="9"/>
      <c r="D190" s="12">
        <v>160.79351719765964</v>
      </c>
      <c r="E190" s="14">
        <v>186.91063183163604</v>
      </c>
      <c r="F190" s="15">
        <v>196.07842058013472</v>
      </c>
      <c r="I190" s="45"/>
    </row>
    <row r="191" spans="1:9" ht="27.7" customHeight="1" thickBot="1" x14ac:dyDescent="0.3">
      <c r="A191" s="8">
        <v>33820</v>
      </c>
      <c r="B191" s="9"/>
      <c r="C191" s="9"/>
      <c r="D191" s="12">
        <v>160.31085135360419</v>
      </c>
      <c r="E191" s="14">
        <v>186.3495683046466</v>
      </c>
      <c r="F191" s="15">
        <v>195.71186623122961</v>
      </c>
      <c r="I191" s="45"/>
    </row>
    <row r="192" spans="1:9" ht="27.7" customHeight="1" thickBot="1" x14ac:dyDescent="0.3">
      <c r="A192" s="8">
        <v>33822</v>
      </c>
      <c r="B192" s="9"/>
      <c r="C192" s="9"/>
      <c r="D192" s="12">
        <v>159.88</v>
      </c>
      <c r="E192" s="14">
        <v>185.84873531006335</v>
      </c>
      <c r="F192" s="15">
        <v>195.25109397007256</v>
      </c>
      <c r="I192" s="45"/>
    </row>
    <row r="193" spans="1:9" ht="27.7" customHeight="1" thickBot="1" x14ac:dyDescent="0.3">
      <c r="A193" s="8">
        <v>33827</v>
      </c>
      <c r="B193" s="9"/>
      <c r="C193" s="9"/>
      <c r="D193" s="12">
        <v>159.54</v>
      </c>
      <c r="E193" s="14">
        <v>185.4535103287935</v>
      </c>
      <c r="F193" s="15">
        <v>195.63341714995528</v>
      </c>
      <c r="I193" s="45"/>
    </row>
    <row r="194" spans="1:9" ht="27.7" customHeight="1" thickBot="1" x14ac:dyDescent="0.3">
      <c r="A194" s="8">
        <v>33829</v>
      </c>
      <c r="B194" s="9"/>
      <c r="C194" s="9"/>
      <c r="D194" s="12">
        <v>159.09</v>
      </c>
      <c r="E194" s="14">
        <v>184.93041844181872</v>
      </c>
      <c r="F194" s="15">
        <v>195.25194290451944</v>
      </c>
      <c r="I194" s="45"/>
    </row>
    <row r="195" spans="1:9" ht="27.7" customHeight="1" thickBot="1" x14ac:dyDescent="0.3">
      <c r="A195" s="8">
        <v>33834</v>
      </c>
      <c r="B195" s="9"/>
      <c r="C195" s="9"/>
      <c r="D195" s="12">
        <v>158.88999999999999</v>
      </c>
      <c r="E195" s="14">
        <v>184.6979331587188</v>
      </c>
      <c r="F195" s="15">
        <v>195.07199067824905</v>
      </c>
      <c r="I195" s="45"/>
    </row>
    <row r="196" spans="1:9" ht="27.7" customHeight="1" thickBot="1" x14ac:dyDescent="0.3">
      <c r="A196" s="8">
        <v>33836</v>
      </c>
      <c r="B196" s="9"/>
      <c r="C196" s="9"/>
      <c r="D196" s="12">
        <v>159.37</v>
      </c>
      <c r="E196" s="14">
        <v>185.2558978381586</v>
      </c>
      <c r="F196" s="15">
        <v>196.45323219211096</v>
      </c>
      <c r="I196" s="45"/>
    </row>
    <row r="197" spans="1:9" ht="27.7" customHeight="1" thickBot="1" x14ac:dyDescent="0.3">
      <c r="A197" s="8">
        <v>33841</v>
      </c>
      <c r="B197" s="9"/>
      <c r="C197" s="9"/>
      <c r="D197" s="12">
        <v>159.72999999999999</v>
      </c>
      <c r="E197" s="14">
        <v>185.6743713477384</v>
      </c>
      <c r="F197" s="15">
        <v>202.24508852455983</v>
      </c>
      <c r="I197" s="45"/>
    </row>
    <row r="198" spans="1:9" ht="27.7" customHeight="1" thickBot="1" x14ac:dyDescent="0.3">
      <c r="A198" s="8">
        <v>33843</v>
      </c>
      <c r="B198" s="9"/>
      <c r="C198" s="9"/>
      <c r="D198" s="12">
        <v>161.19999999999999</v>
      </c>
      <c r="E198" s="14">
        <v>187.38313817852267</v>
      </c>
      <c r="F198" s="15">
        <v>203.00916141739327</v>
      </c>
      <c r="I198" s="45"/>
    </row>
    <row r="199" spans="1:9" ht="27.7" customHeight="1" thickBot="1" x14ac:dyDescent="0.3">
      <c r="A199" s="8">
        <v>33850</v>
      </c>
      <c r="B199" s="9"/>
      <c r="C199" s="9"/>
      <c r="D199" s="12">
        <v>162.13999999999999</v>
      </c>
      <c r="E199" s="14">
        <v>188.47581900909225</v>
      </c>
      <c r="F199" s="15">
        <v>206.64247976167735</v>
      </c>
      <c r="I199" s="45"/>
    </row>
    <row r="200" spans="1:9" ht="27.7" customHeight="1" thickBot="1" x14ac:dyDescent="0.3">
      <c r="A200" s="8">
        <v>33855</v>
      </c>
      <c r="B200" s="9"/>
      <c r="C200" s="9"/>
      <c r="D200" s="12">
        <v>163.34</v>
      </c>
      <c r="E200" s="14">
        <v>189.87073070769171</v>
      </c>
      <c r="F200" s="15">
        <v>207.11733305980937</v>
      </c>
      <c r="I200" s="45"/>
    </row>
    <row r="201" spans="1:9" ht="27.7" customHeight="1" thickBot="1" x14ac:dyDescent="0.3">
      <c r="A201" s="8">
        <v>33857</v>
      </c>
      <c r="B201" s="9"/>
      <c r="C201" s="9"/>
      <c r="D201" s="12">
        <v>165.04</v>
      </c>
      <c r="E201" s="14">
        <v>191.84685561404086</v>
      </c>
      <c r="F201" s="15">
        <v>207.54473678705673</v>
      </c>
      <c r="I201" s="45"/>
    </row>
    <row r="202" spans="1:9" ht="27.7" customHeight="1" thickBot="1" x14ac:dyDescent="0.3">
      <c r="A202" s="8">
        <v>33862</v>
      </c>
      <c r="B202" s="9"/>
      <c r="C202" s="9"/>
      <c r="D202" s="12">
        <v>167.17</v>
      </c>
      <c r="E202" s="14">
        <v>195.06126234086952</v>
      </c>
      <c r="F202" s="15">
        <v>202.45365403396724</v>
      </c>
      <c r="I202" s="45"/>
    </row>
    <row r="203" spans="1:9" ht="27.7" customHeight="1" thickBot="1" x14ac:dyDescent="0.3">
      <c r="A203" s="8">
        <v>33864</v>
      </c>
      <c r="B203" s="9"/>
      <c r="C203" s="9"/>
      <c r="D203" s="12">
        <v>170.43</v>
      </c>
      <c r="E203" s="14">
        <v>198.86517282260209</v>
      </c>
      <c r="F203" s="15">
        <v>202.0266587030699</v>
      </c>
      <c r="I203" s="45"/>
    </row>
    <row r="204" spans="1:9" ht="27.7" customHeight="1" thickBot="1" x14ac:dyDescent="0.3">
      <c r="A204" s="8">
        <v>33869</v>
      </c>
      <c r="B204" s="9"/>
      <c r="C204" s="9"/>
      <c r="D204" s="12">
        <v>174.13</v>
      </c>
      <c r="E204" s="14">
        <v>203.61922086563547</v>
      </c>
      <c r="F204" s="15">
        <v>205.66012284809742</v>
      </c>
      <c r="I204" s="45"/>
    </row>
    <row r="205" spans="1:9" ht="27.7" customHeight="1" thickBot="1" x14ac:dyDescent="0.3">
      <c r="A205" s="8">
        <v>33871</v>
      </c>
      <c r="B205" s="9"/>
      <c r="C205" s="9"/>
      <c r="D205" s="12">
        <v>177.2</v>
      </c>
      <c r="E205" s="14">
        <v>207.20913074938613</v>
      </c>
      <c r="F205" s="15">
        <v>208.122646181097</v>
      </c>
      <c r="I205" s="45"/>
    </row>
    <row r="206" spans="1:9" ht="27.7" customHeight="1" thickBot="1" x14ac:dyDescent="0.3">
      <c r="A206" s="8">
        <v>33876</v>
      </c>
      <c r="B206" s="9"/>
      <c r="C206" s="9"/>
      <c r="D206" s="12">
        <v>181.28</v>
      </c>
      <c r="E206" s="14">
        <v>211.98008590433813</v>
      </c>
      <c r="F206" s="15">
        <v>219.03029777942646</v>
      </c>
      <c r="I206" s="45"/>
    </row>
    <row r="207" spans="1:9" ht="27.7" customHeight="1" thickBot="1" x14ac:dyDescent="0.3">
      <c r="A207" s="8">
        <v>33878</v>
      </c>
      <c r="B207" s="9"/>
      <c r="C207" s="9"/>
      <c r="D207" s="12">
        <v>181.21</v>
      </c>
      <c r="E207" s="14">
        <v>211.89823128158159</v>
      </c>
      <c r="F207" s="15">
        <v>223.27503155348626</v>
      </c>
      <c r="I207" s="45"/>
    </row>
    <row r="208" spans="1:9" ht="27.7" customHeight="1" thickBot="1" x14ac:dyDescent="0.3">
      <c r="A208" s="8">
        <v>33883</v>
      </c>
      <c r="B208" s="9"/>
      <c r="C208" s="9"/>
      <c r="D208" s="12">
        <v>182.8</v>
      </c>
      <c r="E208" s="14">
        <v>213.75750056990844</v>
      </c>
      <c r="F208" s="15">
        <v>224.30197643408047</v>
      </c>
      <c r="I208" s="45"/>
    </row>
    <row r="209" spans="1:9" ht="27.7" customHeight="1" thickBot="1" x14ac:dyDescent="0.3">
      <c r="A209" s="8">
        <v>33885</v>
      </c>
      <c r="B209" s="9"/>
      <c r="C209" s="9"/>
      <c r="D209" s="12">
        <v>183.71</v>
      </c>
      <c r="E209" s="14">
        <v>214.82161066574329</v>
      </c>
      <c r="F209" s="15">
        <v>223.0217751727304</v>
      </c>
      <c r="I209" s="45"/>
    </row>
    <row r="210" spans="1:9" ht="27.7" customHeight="1" thickBot="1" x14ac:dyDescent="0.3">
      <c r="A210" s="8">
        <v>33890</v>
      </c>
      <c r="B210" s="9"/>
      <c r="C210" s="9"/>
      <c r="D210" s="12">
        <v>185.3</v>
      </c>
      <c r="E210" s="14">
        <v>216.68087995407018</v>
      </c>
      <c r="F210" s="15">
        <v>219.72799850844936</v>
      </c>
      <c r="I210" s="45"/>
    </row>
    <row r="211" spans="1:9" ht="27.7" customHeight="1" thickBot="1" x14ac:dyDescent="0.3">
      <c r="A211" s="8">
        <v>33892</v>
      </c>
      <c r="B211" s="9"/>
      <c r="C211" s="9"/>
      <c r="D211" s="12">
        <v>185.01</v>
      </c>
      <c r="E211" s="14">
        <v>216.34176794550737</v>
      </c>
      <c r="F211" s="15">
        <v>221.45553116516083</v>
      </c>
      <c r="I211" s="45"/>
    </row>
    <row r="212" spans="1:9" ht="27.7" customHeight="1" thickBot="1" x14ac:dyDescent="0.3">
      <c r="A212" s="8">
        <v>33897</v>
      </c>
      <c r="B212" s="9"/>
      <c r="C212" s="9"/>
      <c r="D212" s="12">
        <v>186.38</v>
      </c>
      <c r="E212" s="14">
        <v>217.94377984802802</v>
      </c>
      <c r="F212" s="15">
        <v>220.05756434009888</v>
      </c>
      <c r="I212" s="45"/>
    </row>
    <row r="213" spans="1:9" ht="27.7" customHeight="1" thickBot="1" x14ac:dyDescent="0.3">
      <c r="A213" s="8">
        <v>33899</v>
      </c>
      <c r="B213" s="9"/>
      <c r="C213" s="9"/>
      <c r="D213" s="12">
        <v>187.57</v>
      </c>
      <c r="E213" s="14">
        <v>219.33530843488901</v>
      </c>
      <c r="F213" s="15">
        <v>218.87583625953496</v>
      </c>
      <c r="I213" s="45"/>
    </row>
    <row r="214" spans="1:9" ht="27.7" customHeight="1" thickBot="1" x14ac:dyDescent="0.3">
      <c r="A214" s="8">
        <v>33904</v>
      </c>
      <c r="B214" s="9"/>
      <c r="C214" s="9"/>
      <c r="D214" s="12">
        <v>188.02</v>
      </c>
      <c r="E214" s="14">
        <v>219.86151672403813</v>
      </c>
      <c r="F214" s="15">
        <v>216.35199016600177</v>
      </c>
      <c r="I214" s="45"/>
    </row>
    <row r="215" spans="1:9" ht="27.7" customHeight="1" thickBot="1" x14ac:dyDescent="0.3">
      <c r="A215" s="8">
        <v>33906</v>
      </c>
      <c r="B215" s="9"/>
      <c r="C215" s="9"/>
      <c r="D215" s="12">
        <v>189.09</v>
      </c>
      <c r="E215" s="14">
        <v>221.11272310045936</v>
      </c>
      <c r="F215" s="15">
        <v>216.70149670444019</v>
      </c>
      <c r="I215" s="45"/>
    </row>
    <row r="216" spans="1:9" ht="27.7" customHeight="1" thickBot="1" x14ac:dyDescent="0.3">
      <c r="A216" s="8">
        <v>33911</v>
      </c>
      <c r="B216" s="9"/>
      <c r="C216" s="9"/>
      <c r="D216" s="12">
        <v>189.93</v>
      </c>
      <c r="E216" s="14">
        <v>222.09497857353773</v>
      </c>
      <c r="F216" s="15">
        <v>214.17907264437846</v>
      </c>
      <c r="I216" s="45"/>
    </row>
    <row r="217" spans="1:9" ht="27.7" customHeight="1" thickBot="1" x14ac:dyDescent="0.3">
      <c r="A217" s="8">
        <v>33913</v>
      </c>
      <c r="B217" s="9"/>
      <c r="C217" s="9"/>
      <c r="D217" s="12">
        <v>190.34</v>
      </c>
      <c r="E217" s="14">
        <v>222.57441279254024</v>
      </c>
      <c r="F217" s="15">
        <v>214.44408979521529</v>
      </c>
      <c r="I217" s="45"/>
    </row>
    <row r="218" spans="1:9" ht="27.7" customHeight="1" thickBot="1" x14ac:dyDescent="0.3">
      <c r="A218" s="8">
        <v>33918</v>
      </c>
      <c r="B218" s="9"/>
      <c r="C218" s="9"/>
      <c r="D218" s="12">
        <v>191.12</v>
      </c>
      <c r="E218" s="14">
        <v>223.48650716039873</v>
      </c>
      <c r="F218" s="15">
        <v>212.93459558527593</v>
      </c>
      <c r="I218" s="45"/>
    </row>
    <row r="219" spans="1:9" ht="27.7" customHeight="1" thickBot="1" x14ac:dyDescent="0.3">
      <c r="A219" s="8">
        <v>33920</v>
      </c>
      <c r="B219" s="9"/>
      <c r="C219" s="9"/>
      <c r="D219" s="12">
        <v>191.49</v>
      </c>
      <c r="E219" s="14">
        <v>223.91916730925468</v>
      </c>
      <c r="F219" s="15">
        <v>213.01115341007466</v>
      </c>
      <c r="I219" s="45"/>
    </row>
    <row r="220" spans="1:9" ht="27.7" customHeight="1" thickBot="1" x14ac:dyDescent="0.3">
      <c r="A220" s="8">
        <v>33925</v>
      </c>
      <c r="B220" s="9"/>
      <c r="C220" s="9"/>
      <c r="D220" s="12">
        <v>190.07</v>
      </c>
      <c r="E220" s="14">
        <v>222.25868781905078</v>
      </c>
      <c r="F220" s="15">
        <v>210.76832795532829</v>
      </c>
      <c r="I220" s="45"/>
    </row>
    <row r="221" spans="1:9" ht="27.7" customHeight="1" thickBot="1" x14ac:dyDescent="0.3">
      <c r="A221" s="8">
        <v>33927</v>
      </c>
      <c r="B221" s="9"/>
      <c r="C221" s="9"/>
      <c r="D221" s="12">
        <v>189.6</v>
      </c>
      <c r="E221" s="14">
        <v>221.70909249482835</v>
      </c>
      <c r="F221" s="15">
        <v>210.24714568490688</v>
      </c>
      <c r="I221" s="45"/>
    </row>
    <row r="222" spans="1:9" ht="27.7" customHeight="1" thickBot="1" x14ac:dyDescent="0.3">
      <c r="A222" s="8">
        <v>33932</v>
      </c>
      <c r="B222" s="9"/>
      <c r="C222" s="9"/>
      <c r="D222" s="12">
        <v>189.41</v>
      </c>
      <c r="E222" s="14">
        <v>221.48691566163205</v>
      </c>
      <c r="F222" s="15">
        <v>207.29782770902924</v>
      </c>
      <c r="I222" s="45"/>
    </row>
    <row r="223" spans="1:9" ht="27.7" customHeight="1" thickBot="1" x14ac:dyDescent="0.3">
      <c r="A223" s="8">
        <v>33934</v>
      </c>
      <c r="B223" s="9"/>
      <c r="C223" s="9"/>
      <c r="D223" s="12">
        <v>188.48</v>
      </c>
      <c r="E223" s="14">
        <v>220.39941853072386</v>
      </c>
      <c r="F223" s="15">
        <v>207.88904712006348</v>
      </c>
      <c r="I223" s="45"/>
    </row>
    <row r="224" spans="1:9" ht="27.7" customHeight="1" thickBot="1" x14ac:dyDescent="0.3">
      <c r="A224" s="8">
        <v>33939</v>
      </c>
      <c r="B224" s="9"/>
      <c r="C224" s="9"/>
      <c r="D224" s="12">
        <v>187.53</v>
      </c>
      <c r="E224" s="14">
        <v>219.28853436474239</v>
      </c>
      <c r="F224" s="15">
        <v>205.44822457916143</v>
      </c>
      <c r="I224" s="45"/>
    </row>
    <row r="225" spans="1:9" ht="27.7" customHeight="1" thickBot="1" x14ac:dyDescent="0.3">
      <c r="A225" s="8">
        <v>33941</v>
      </c>
      <c r="B225" s="9"/>
      <c r="C225" s="9"/>
      <c r="D225" s="12">
        <v>187.92</v>
      </c>
      <c r="E225" s="14">
        <v>219.74458154867162</v>
      </c>
      <c r="F225" s="15">
        <v>208.34649107027246</v>
      </c>
      <c r="I225" s="45"/>
    </row>
    <row r="226" spans="1:9" ht="27.7" customHeight="1" thickBot="1" x14ac:dyDescent="0.3">
      <c r="A226" s="8">
        <v>33946</v>
      </c>
      <c r="B226" s="9"/>
      <c r="C226" s="9"/>
      <c r="D226" s="12">
        <v>187.9</v>
      </c>
      <c r="E226" s="14">
        <v>220.05466475758249</v>
      </c>
      <c r="F226" s="15">
        <v>208.65307497371347</v>
      </c>
      <c r="I226" s="45"/>
    </row>
    <row r="227" spans="1:9" ht="27.7" customHeight="1" thickBot="1" x14ac:dyDescent="0.3">
      <c r="A227" s="8">
        <v>33948</v>
      </c>
      <c r="B227" s="9"/>
      <c r="C227" s="9"/>
      <c r="D227" s="12">
        <v>187.38</v>
      </c>
      <c r="E227" s="14">
        <v>219.44567899029167</v>
      </c>
      <c r="F227" s="15">
        <v>207.22569073871475</v>
      </c>
      <c r="I227" s="45"/>
    </row>
    <row r="228" spans="1:9" ht="27.7" customHeight="1" thickBot="1" x14ac:dyDescent="0.3">
      <c r="A228" s="8">
        <v>33953</v>
      </c>
      <c r="B228" s="9"/>
      <c r="C228" s="9"/>
      <c r="D228" s="12">
        <v>186.9</v>
      </c>
      <c r="E228" s="14">
        <v>219.40870110926406</v>
      </c>
      <c r="F228" s="15">
        <v>207.45247091529109</v>
      </c>
      <c r="I228" s="45"/>
    </row>
    <row r="229" spans="1:9" ht="27.7" customHeight="1" thickBot="1" x14ac:dyDescent="0.3">
      <c r="A229" s="8">
        <v>33955</v>
      </c>
      <c r="B229" s="9"/>
      <c r="C229" s="9"/>
      <c r="D229" s="12">
        <v>184.51</v>
      </c>
      <c r="E229" s="14">
        <v>218.8141246106689</v>
      </c>
      <c r="F229" s="15">
        <v>208.07924740667318</v>
      </c>
      <c r="I229" s="45"/>
    </row>
    <row r="230" spans="1:9" ht="27.7" customHeight="1" thickBot="1" x14ac:dyDescent="0.3">
      <c r="A230" s="8">
        <v>33960</v>
      </c>
      <c r="B230" s="9"/>
      <c r="C230" s="9"/>
      <c r="D230" s="12">
        <v>183.18</v>
      </c>
      <c r="E230" s="14">
        <v>217.41391072906976</v>
      </c>
      <c r="F230" s="15">
        <v>204.53301476127922</v>
      </c>
      <c r="I230" s="45"/>
    </row>
    <row r="231" spans="1:9" ht="27.7" customHeight="1" thickBot="1" x14ac:dyDescent="0.3">
      <c r="A231" s="8">
        <v>33981</v>
      </c>
      <c r="B231" s="9"/>
      <c r="C231" s="9"/>
      <c r="D231" s="12">
        <v>186.06</v>
      </c>
      <c r="E231" s="14">
        <v>221.61776961068347</v>
      </c>
      <c r="F231" s="15">
        <v>202.71333284533597</v>
      </c>
      <c r="I231" s="45"/>
    </row>
    <row r="232" spans="1:9" ht="27.7" customHeight="1" thickBot="1" x14ac:dyDescent="0.3">
      <c r="A232" s="8">
        <f>+A231+2</f>
        <v>33983</v>
      </c>
      <c r="B232" s="9"/>
      <c r="C232" s="9"/>
      <c r="D232" s="12">
        <v>189.17</v>
      </c>
      <c r="E232" s="14">
        <v>225.32211908660105</v>
      </c>
      <c r="F232" s="15">
        <v>205.25373541411415</v>
      </c>
      <c r="I232" s="45"/>
    </row>
    <row r="233" spans="1:9" ht="27.7" customHeight="1" thickBot="1" x14ac:dyDescent="0.3">
      <c r="A233" s="8">
        <f>+A232+7</f>
        <v>33990</v>
      </c>
      <c r="B233" s="9"/>
      <c r="C233" s="9"/>
      <c r="D233" s="12">
        <v>192.92</v>
      </c>
      <c r="E233" s="14">
        <v>229.78877842251453</v>
      </c>
      <c r="F233" s="15">
        <v>212.1874763159027</v>
      </c>
      <c r="I233" s="45"/>
    </row>
    <row r="234" spans="1:9" ht="27.7" customHeight="1" thickBot="1" x14ac:dyDescent="0.3">
      <c r="A234" s="8">
        <f>+A233+5</f>
        <v>33995</v>
      </c>
      <c r="B234" s="9"/>
      <c r="C234" s="9"/>
      <c r="D234" s="12">
        <v>195.14</v>
      </c>
      <c r="E234" s="14">
        <v>232.43304074937532</v>
      </c>
      <c r="F234" s="15">
        <v>218.04901835532488</v>
      </c>
      <c r="I234" s="45"/>
    </row>
    <row r="235" spans="1:9" ht="27.7" customHeight="1" thickBot="1" x14ac:dyDescent="0.3">
      <c r="A235" s="8">
        <f>+A234+2</f>
        <v>33997</v>
      </c>
      <c r="B235" s="9"/>
      <c r="C235" s="9"/>
      <c r="D235" s="12">
        <v>197.14</v>
      </c>
      <c r="E235" s="14">
        <v>234.81525906186252</v>
      </c>
      <c r="F235" s="15">
        <v>218.73049730104751</v>
      </c>
      <c r="I235" s="45"/>
    </row>
    <row r="236" spans="1:9" ht="27.7" customHeight="1" thickBot="1" x14ac:dyDescent="0.3">
      <c r="A236" s="8">
        <f>+A235+5</f>
        <v>34002</v>
      </c>
      <c r="B236" s="9"/>
      <c r="C236" s="9"/>
      <c r="D236" s="12">
        <v>199</v>
      </c>
      <c r="E236" s="14">
        <v>237.0307220924756</v>
      </c>
      <c r="F236" s="15">
        <v>214.7497522502286</v>
      </c>
      <c r="I236" s="45"/>
    </row>
    <row r="237" spans="1:9" ht="27.7" customHeight="1" thickBot="1" x14ac:dyDescent="0.3">
      <c r="A237" s="8">
        <f>+A236+2</f>
        <v>34004</v>
      </c>
      <c r="B237" s="9"/>
      <c r="C237" s="9"/>
      <c r="D237" s="12">
        <v>198.09</v>
      </c>
      <c r="E237" s="14">
        <v>235.94681276029394</v>
      </c>
      <c r="F237" s="15">
        <v>212.27516148296348</v>
      </c>
      <c r="I237" s="45"/>
    </row>
    <row r="238" spans="1:9" ht="27.7" customHeight="1" thickBot="1" x14ac:dyDescent="0.3">
      <c r="A238" s="8">
        <f>+A237+5</f>
        <v>34009</v>
      </c>
      <c r="B238" s="9"/>
      <c r="C238" s="9"/>
      <c r="D238" s="12">
        <v>198.15</v>
      </c>
      <c r="E238" s="14">
        <v>236.01827930966854</v>
      </c>
      <c r="F238" s="15">
        <v>211.84237471439934</v>
      </c>
      <c r="I238" s="45"/>
    </row>
    <row r="239" spans="1:9" ht="27.7" customHeight="1" thickBot="1" x14ac:dyDescent="0.3">
      <c r="A239" s="8">
        <f>+A238+2</f>
        <v>34011</v>
      </c>
      <c r="B239" s="9"/>
      <c r="C239" s="9"/>
      <c r="D239" s="12">
        <v>197.87</v>
      </c>
      <c r="E239" s="14">
        <v>235.68476874592034</v>
      </c>
      <c r="F239" s="15">
        <v>211.61552231470574</v>
      </c>
      <c r="I239" s="45"/>
    </row>
    <row r="240" spans="1:9" ht="27.7" customHeight="1" thickBot="1" x14ac:dyDescent="0.3">
      <c r="A240" s="8">
        <f>+A239+5</f>
        <v>34016</v>
      </c>
      <c r="B240" s="9"/>
      <c r="C240" s="9"/>
      <c r="D240" s="12">
        <v>200.67</v>
      </c>
      <c r="E240" s="14">
        <v>239.3490563826316</v>
      </c>
      <c r="F240" s="15">
        <v>213.83082327432192</v>
      </c>
      <c r="I240" s="45"/>
    </row>
    <row r="241" spans="1:9" ht="27.7" customHeight="1" thickBot="1" x14ac:dyDescent="0.3">
      <c r="A241" s="8">
        <f>+A240+2</f>
        <v>34018</v>
      </c>
      <c r="B241" s="9"/>
      <c r="C241" s="9"/>
      <c r="D241" s="12">
        <v>201.55</v>
      </c>
      <c r="E241" s="14">
        <v>240.39867600498036</v>
      </c>
      <c r="F241" s="15">
        <v>217.65058957543579</v>
      </c>
      <c r="I241" s="45"/>
    </row>
    <row r="242" spans="1:9" ht="27.7" customHeight="1" thickBot="1" x14ac:dyDescent="0.3">
      <c r="A242" s="8">
        <f>+A241+5</f>
        <v>34023</v>
      </c>
      <c r="B242" s="9"/>
      <c r="C242" s="9"/>
      <c r="D242" s="12">
        <v>204.73</v>
      </c>
      <c r="E242" s="14">
        <v>244.19161964028586</v>
      </c>
      <c r="F242" s="15">
        <v>220.42447664342771</v>
      </c>
      <c r="I242" s="45"/>
    </row>
    <row r="243" spans="1:9" ht="27.7" customHeight="1" thickBot="1" x14ac:dyDescent="0.3">
      <c r="A243" s="8">
        <f>+A242+2</f>
        <v>34025</v>
      </c>
      <c r="B243" s="9"/>
      <c r="C243" s="9"/>
      <c r="D243" s="12">
        <v>207.12</v>
      </c>
      <c r="E243" s="14">
        <v>248.18240658106842</v>
      </c>
      <c r="F243" s="15">
        <v>224.77544687759377</v>
      </c>
      <c r="I243" s="45"/>
    </row>
    <row r="244" spans="1:9" ht="27.7" customHeight="1" thickBot="1" x14ac:dyDescent="0.3">
      <c r="A244" s="8">
        <f>+A243+5</f>
        <v>34030</v>
      </c>
      <c r="B244" s="9"/>
      <c r="C244" s="9"/>
      <c r="D244" s="12">
        <v>210.1</v>
      </c>
      <c r="E244" s="14">
        <v>251.75320404925876</v>
      </c>
      <c r="F244" s="15">
        <v>225.84947598324189</v>
      </c>
      <c r="I244" s="45"/>
    </row>
    <row r="245" spans="1:9" ht="27.7" customHeight="1" thickBot="1" x14ac:dyDescent="0.3">
      <c r="A245" s="8">
        <f>+A244+2</f>
        <v>34032</v>
      </c>
      <c r="B245" s="9"/>
      <c r="C245" s="9"/>
      <c r="D245" s="12">
        <v>217.94</v>
      </c>
      <c r="E245" s="14">
        <v>261.14751685147763</v>
      </c>
      <c r="F245" s="15">
        <v>234.79975777311986</v>
      </c>
      <c r="I245" s="45"/>
    </row>
    <row r="246" spans="1:9" ht="27.7" customHeight="1" thickBot="1" x14ac:dyDescent="0.3">
      <c r="A246" s="8">
        <f>+A245+5</f>
        <v>34037</v>
      </c>
      <c r="B246" s="9"/>
      <c r="C246" s="9"/>
      <c r="D246" s="12">
        <v>221.53</v>
      </c>
      <c r="E246" s="14">
        <v>265.44924937188142</v>
      </c>
      <c r="F246" s="15">
        <v>237.06750369991911</v>
      </c>
      <c r="I246" s="45"/>
    </row>
    <row r="247" spans="1:9" ht="27.7" customHeight="1" thickBot="1" x14ac:dyDescent="0.3">
      <c r="A247" s="8">
        <f>+A246+2</f>
        <v>34039</v>
      </c>
      <c r="B247" s="9"/>
      <c r="C247" s="9"/>
      <c r="D247" s="12">
        <v>225.54</v>
      </c>
      <c r="E247" s="14">
        <v>270.25424864954692</v>
      </c>
      <c r="F247" s="15">
        <v>240.55244826288873</v>
      </c>
      <c r="I247" s="45"/>
    </row>
    <row r="248" spans="1:9" ht="27.7" customHeight="1" thickBot="1" x14ac:dyDescent="0.3">
      <c r="A248" s="8">
        <f>+A247+5</f>
        <v>34044</v>
      </c>
      <c r="B248" s="9"/>
      <c r="C248" s="9"/>
      <c r="D248" s="12">
        <v>228.78</v>
      </c>
      <c r="E248" s="14">
        <v>274.49465351707209</v>
      </c>
      <c r="F248" s="15">
        <v>244.32681916586679</v>
      </c>
      <c r="I248" s="45"/>
    </row>
    <row r="249" spans="1:9" ht="27.7" customHeight="1" thickBot="1" x14ac:dyDescent="0.3">
      <c r="A249" s="8">
        <f>+A248+2</f>
        <v>34046</v>
      </c>
      <c r="B249" s="9"/>
      <c r="C249" s="9"/>
      <c r="D249" s="12">
        <v>228.29</v>
      </c>
      <c r="E249" s="14">
        <v>273.90674207278778</v>
      </c>
      <c r="F249" s="15">
        <v>243.51396818144013</v>
      </c>
      <c r="I249" s="45"/>
    </row>
    <row r="250" spans="1:9" ht="27.7" customHeight="1" thickBot="1" x14ac:dyDescent="0.3">
      <c r="A250" s="8">
        <f>+A249+5</f>
        <v>34051</v>
      </c>
      <c r="B250" s="9"/>
      <c r="C250" s="9"/>
      <c r="D250" s="12">
        <v>229.78</v>
      </c>
      <c r="E250" s="14">
        <v>275.86730391447782</v>
      </c>
      <c r="F250" s="15">
        <v>248.88854554267633</v>
      </c>
      <c r="I250" s="45"/>
    </row>
    <row r="251" spans="1:9" ht="27.7" customHeight="1" thickBot="1" x14ac:dyDescent="0.3">
      <c r="A251" s="8">
        <f>+A250+7</f>
        <v>34058</v>
      </c>
      <c r="B251" s="9"/>
      <c r="C251" s="9"/>
      <c r="D251" s="12">
        <v>230.4</v>
      </c>
      <c r="E251" s="14">
        <v>276.61165820304507</v>
      </c>
      <c r="F251" s="15">
        <v>249.77513165327531</v>
      </c>
      <c r="I251" s="45"/>
    </row>
    <row r="252" spans="1:9" ht="27.7" customHeight="1" thickBot="1" x14ac:dyDescent="0.3">
      <c r="A252" s="8">
        <v>34060</v>
      </c>
      <c r="B252" s="9"/>
      <c r="C252" s="9"/>
      <c r="D252" s="12">
        <v>231.18</v>
      </c>
      <c r="E252" s="14">
        <v>278.77664970340317</v>
      </c>
      <c r="F252" s="15">
        <v>253.814950384426</v>
      </c>
      <c r="I252" s="45"/>
    </row>
    <row r="253" spans="1:9" ht="27.7" customHeight="1" thickBot="1" x14ac:dyDescent="0.3">
      <c r="A253" s="8">
        <v>34065</v>
      </c>
      <c r="B253" s="9"/>
      <c r="C253" s="9"/>
      <c r="D253" s="12">
        <v>229.67</v>
      </c>
      <c r="E253" s="14">
        <v>276.95576233835368</v>
      </c>
      <c r="F253" s="15">
        <v>253.64081467864384</v>
      </c>
      <c r="I253" s="45"/>
    </row>
    <row r="254" spans="1:9" ht="27.7" customHeight="1" thickBot="1" x14ac:dyDescent="0.3">
      <c r="A254" s="8">
        <v>34067</v>
      </c>
      <c r="B254" s="9"/>
      <c r="C254" s="9"/>
      <c r="D254" s="12">
        <v>229.4</v>
      </c>
      <c r="E254" s="14">
        <v>276.63017320685475</v>
      </c>
      <c r="F254" s="15">
        <v>252.60681515026184</v>
      </c>
      <c r="I254" s="45"/>
    </row>
    <row r="255" spans="1:9" ht="27.7" customHeight="1" thickBot="1" x14ac:dyDescent="0.3">
      <c r="A255" s="8">
        <v>34072</v>
      </c>
      <c r="B255" s="9"/>
      <c r="C255" s="9"/>
      <c r="D255" s="12">
        <v>231.49</v>
      </c>
      <c r="E255" s="14">
        <v>279.15047426179075</v>
      </c>
      <c r="F255" s="15">
        <v>257.91968116817634</v>
      </c>
      <c r="I255" s="45"/>
    </row>
    <row r="256" spans="1:9" ht="27.7" customHeight="1" thickBot="1" x14ac:dyDescent="0.3">
      <c r="A256" s="8">
        <v>34074</v>
      </c>
      <c r="B256" s="9"/>
      <c r="C256" s="9"/>
      <c r="D256" s="12">
        <v>234.39</v>
      </c>
      <c r="E256" s="14">
        <v>282.64754271122348</v>
      </c>
      <c r="F256" s="15">
        <v>260.14164938058752</v>
      </c>
      <c r="I256" s="45"/>
    </row>
    <row r="257" spans="1:9" ht="27.7" customHeight="1" thickBot="1" x14ac:dyDescent="0.3">
      <c r="A257" s="8">
        <v>34079</v>
      </c>
      <c r="B257" s="9"/>
      <c r="C257" s="9"/>
      <c r="D257" s="12">
        <v>237.98</v>
      </c>
      <c r="E257" s="14">
        <v>287.94933353927962</v>
      </c>
      <c r="F257" s="15">
        <v>266.64488237732547</v>
      </c>
      <c r="I257" s="45"/>
    </row>
    <row r="258" spans="1:9" ht="27.7" customHeight="1" thickBot="1" x14ac:dyDescent="0.3">
      <c r="A258" s="8">
        <v>34081</v>
      </c>
      <c r="B258" s="9"/>
      <c r="C258" s="9"/>
      <c r="D258" s="12">
        <v>240.56</v>
      </c>
      <c r="E258" s="14">
        <v>291.07106343478068</v>
      </c>
      <c r="F258" s="15">
        <v>268.60212017580005</v>
      </c>
      <c r="I258" s="45"/>
    </row>
    <row r="259" spans="1:9" ht="27.7" customHeight="1" thickBot="1" x14ac:dyDescent="0.3">
      <c r="A259" s="8">
        <v>34086</v>
      </c>
      <c r="B259" s="9"/>
      <c r="C259" s="9"/>
      <c r="D259" s="12">
        <v>242.75</v>
      </c>
      <c r="E259" s="14">
        <v>293.72090392747344</v>
      </c>
      <c r="F259" s="15">
        <v>274.65900956158964</v>
      </c>
      <c r="I259" s="45"/>
    </row>
    <row r="260" spans="1:9" ht="27.7" customHeight="1" thickBot="1" x14ac:dyDescent="0.3">
      <c r="A260" s="8">
        <v>34088</v>
      </c>
      <c r="B260" s="9"/>
      <c r="C260" s="9"/>
      <c r="D260" s="12">
        <v>247.2</v>
      </c>
      <c r="E260" s="14">
        <v>299.10528301079887</v>
      </c>
      <c r="F260" s="15">
        <v>278.61667746680251</v>
      </c>
      <c r="I260" s="45"/>
    </row>
    <row r="261" spans="1:9" ht="27.7" customHeight="1" thickBot="1" x14ac:dyDescent="0.3">
      <c r="A261" s="8">
        <v>34093</v>
      </c>
      <c r="B261" s="9"/>
      <c r="C261" s="9"/>
      <c r="D261" s="12">
        <v>249.53</v>
      </c>
      <c r="E261" s="14">
        <v>301.9245196993715</v>
      </c>
      <c r="F261" s="15">
        <v>281.79382827727369</v>
      </c>
      <c r="I261" s="45"/>
    </row>
    <row r="262" spans="1:9" ht="27.7" customHeight="1" thickBot="1" x14ac:dyDescent="0.3">
      <c r="A262" s="8">
        <v>34095</v>
      </c>
      <c r="B262" s="9"/>
      <c r="C262" s="9"/>
      <c r="D262" s="12">
        <v>254.69</v>
      </c>
      <c r="E262" s="14">
        <v>308.16797949037363</v>
      </c>
      <c r="F262" s="15">
        <v>287.19472596565538</v>
      </c>
      <c r="I262" s="45"/>
    </row>
    <row r="263" spans="1:9" ht="27.7" customHeight="1" thickBot="1" x14ac:dyDescent="0.3">
      <c r="A263" s="8">
        <v>34100</v>
      </c>
      <c r="B263" s="9"/>
      <c r="C263" s="9"/>
      <c r="D263" s="12">
        <v>262.23</v>
      </c>
      <c r="E263" s="14">
        <v>317.2911746113341</v>
      </c>
      <c r="F263" s="15">
        <v>292.04387053634127</v>
      </c>
      <c r="I263" s="45"/>
    </row>
    <row r="264" spans="1:9" ht="27.7" customHeight="1" thickBot="1" x14ac:dyDescent="0.3">
      <c r="A264" s="8">
        <v>34102</v>
      </c>
      <c r="B264" s="9"/>
      <c r="C264" s="9"/>
      <c r="D264" s="12">
        <v>264.89</v>
      </c>
      <c r="E264" s="14">
        <v>320.50970233305219</v>
      </c>
      <c r="F264" s="15">
        <v>294.12799303418461</v>
      </c>
      <c r="I264" s="45"/>
    </row>
    <row r="265" spans="1:9" ht="27.7" customHeight="1" thickBot="1" x14ac:dyDescent="0.3">
      <c r="A265" s="8">
        <v>34107</v>
      </c>
      <c r="B265" s="9"/>
      <c r="C265" s="9"/>
      <c r="D265" s="12">
        <v>268.45</v>
      </c>
      <c r="E265" s="14">
        <v>324.81720559971257</v>
      </c>
      <c r="F265" s="15">
        <v>296.33372828201982</v>
      </c>
      <c r="I265" s="45"/>
    </row>
    <row r="266" spans="1:9" ht="27.7" customHeight="1" thickBot="1" x14ac:dyDescent="0.3">
      <c r="A266" s="8">
        <v>34109</v>
      </c>
      <c r="B266" s="9"/>
      <c r="C266" s="9"/>
      <c r="D266" s="12">
        <v>273.73</v>
      </c>
      <c r="E266" s="14">
        <v>331.20586213004032</v>
      </c>
      <c r="F266" s="15">
        <v>303.35932836242125</v>
      </c>
      <c r="I266" s="45"/>
    </row>
    <row r="267" spans="1:9" ht="27.7" customHeight="1" thickBot="1" x14ac:dyDescent="0.3">
      <c r="A267" s="8">
        <v>34114</v>
      </c>
      <c r="B267" s="9"/>
      <c r="C267" s="9"/>
      <c r="D267" s="12">
        <v>277.32</v>
      </c>
      <c r="E267" s="14">
        <v>335.54966458153206</v>
      </c>
      <c r="F267" s="15">
        <v>305.09808127836692</v>
      </c>
      <c r="I267" s="45"/>
    </row>
    <row r="268" spans="1:9" ht="27.7" customHeight="1" thickBot="1" x14ac:dyDescent="0.3">
      <c r="A268" s="8">
        <v>34116</v>
      </c>
      <c r="B268" s="9"/>
      <c r="C268" s="9"/>
      <c r="D268" s="12">
        <v>278.72000000000003</v>
      </c>
      <c r="E268" s="14">
        <v>337.24362654033109</v>
      </c>
      <c r="F268" s="15">
        <v>308.31461524943336</v>
      </c>
      <c r="I268" s="45"/>
    </row>
    <row r="269" spans="1:9" ht="27.7" customHeight="1" thickBot="1" x14ac:dyDescent="0.3">
      <c r="A269" s="8">
        <v>34121</v>
      </c>
      <c r="B269" s="9"/>
      <c r="C269" s="9"/>
      <c r="D269" s="12">
        <v>279.51</v>
      </c>
      <c r="E269" s="14">
        <v>338.53113481246299</v>
      </c>
      <c r="F269" s="15">
        <v>313.26285844430896</v>
      </c>
      <c r="I269" s="45"/>
    </row>
    <row r="270" spans="1:9" ht="27.7" customHeight="1" thickBot="1" x14ac:dyDescent="0.3">
      <c r="A270" s="8">
        <v>34123</v>
      </c>
      <c r="B270" s="9"/>
      <c r="C270" s="9"/>
      <c r="D270" s="12">
        <v>283.27999999999997</v>
      </c>
      <c r="E270" s="14">
        <v>343.2261724727029</v>
      </c>
      <c r="F270" s="15">
        <v>316.00769774340466</v>
      </c>
      <c r="I270" s="45"/>
    </row>
    <row r="271" spans="1:9" ht="27.7" customHeight="1" thickBot="1" x14ac:dyDescent="0.3">
      <c r="A271" s="8">
        <v>34128</v>
      </c>
      <c r="B271" s="9"/>
      <c r="C271" s="9"/>
      <c r="D271" s="12">
        <v>284.38</v>
      </c>
      <c r="E271" s="14">
        <v>344.55894848837636</v>
      </c>
      <c r="F271" s="15">
        <v>314.38079228262114</v>
      </c>
      <c r="I271" s="45"/>
    </row>
    <row r="272" spans="1:9" ht="27.7" customHeight="1" thickBot="1" x14ac:dyDescent="0.3">
      <c r="A272" s="8">
        <v>34130</v>
      </c>
      <c r="B272" s="9"/>
      <c r="C272" s="9"/>
      <c r="D272" s="12">
        <v>281.39</v>
      </c>
      <c r="E272" s="14">
        <v>340.93622095486398</v>
      </c>
      <c r="F272" s="15">
        <v>309.33379853459911</v>
      </c>
      <c r="I272" s="45"/>
    </row>
    <row r="273" spans="1:9" ht="27.7" customHeight="1" thickBot="1" x14ac:dyDescent="0.3">
      <c r="A273" s="8">
        <v>34135</v>
      </c>
      <c r="B273" s="9"/>
      <c r="C273" s="9"/>
      <c r="D273" s="12">
        <v>280.43</v>
      </c>
      <c r="E273" s="14">
        <v>339.77307097754903</v>
      </c>
      <c r="F273" s="15">
        <v>309.9781020119014</v>
      </c>
      <c r="I273" s="45"/>
    </row>
    <row r="274" spans="1:9" ht="27.7" customHeight="1" thickBot="1" x14ac:dyDescent="0.3">
      <c r="A274" s="8">
        <v>34137</v>
      </c>
      <c r="B274" s="9"/>
      <c r="C274" s="9"/>
      <c r="D274" s="12">
        <v>278.89999999999998</v>
      </c>
      <c r="E274" s="14">
        <v>338.24867449465535</v>
      </c>
      <c r="F274" s="15">
        <v>304.15679916805772</v>
      </c>
      <c r="I274" s="45"/>
    </row>
    <row r="275" spans="1:9" ht="27.7" customHeight="1" thickBot="1" x14ac:dyDescent="0.3">
      <c r="A275" s="8">
        <v>34142</v>
      </c>
      <c r="B275" s="9"/>
      <c r="C275" s="9"/>
      <c r="D275" s="12">
        <v>277.27999999999997</v>
      </c>
      <c r="E275" s="14">
        <v>336.28394572921491</v>
      </c>
      <c r="F275" s="15">
        <v>298.00911138526754</v>
      </c>
      <c r="I275" s="45"/>
    </row>
    <row r="276" spans="1:9" ht="27.7" customHeight="1" thickBot="1" x14ac:dyDescent="0.3">
      <c r="A276" s="8">
        <v>34144</v>
      </c>
      <c r="B276" s="9"/>
      <c r="C276" s="9"/>
      <c r="D276" s="12">
        <v>276.25</v>
      </c>
      <c r="E276" s="14">
        <v>335.11870864294286</v>
      </c>
      <c r="F276" s="15">
        <v>295.51052335598047</v>
      </c>
      <c r="I276" s="45"/>
    </row>
    <row r="277" spans="1:9" ht="27.7" customHeight="1" thickBot="1" x14ac:dyDescent="0.3">
      <c r="A277" s="8">
        <v>34149</v>
      </c>
      <c r="B277" s="9"/>
      <c r="C277" s="9"/>
      <c r="D277" s="12">
        <v>275.47000000000003</v>
      </c>
      <c r="E277" s="14">
        <v>335.48953398058023</v>
      </c>
      <c r="F277" s="15">
        <v>296.13653064039102</v>
      </c>
      <c r="I277" s="45"/>
    </row>
    <row r="278" spans="1:9" ht="27.7" customHeight="1" thickBot="1" x14ac:dyDescent="0.3">
      <c r="A278" s="8">
        <v>34151</v>
      </c>
      <c r="B278" s="9"/>
      <c r="C278" s="9"/>
      <c r="D278" s="12">
        <v>275.49</v>
      </c>
      <c r="E278" s="14">
        <v>335.51389159004623</v>
      </c>
      <c r="F278" s="15">
        <v>294.94902000869752</v>
      </c>
      <c r="I278" s="45"/>
    </row>
    <row r="279" spans="1:9" ht="27.7" customHeight="1" thickBot="1" x14ac:dyDescent="0.3">
      <c r="A279" s="8">
        <v>34156</v>
      </c>
      <c r="B279" s="9"/>
      <c r="C279" s="9"/>
      <c r="D279" s="12">
        <v>274.27</v>
      </c>
      <c r="E279" s="14">
        <v>334.61738721139818</v>
      </c>
      <c r="F279" s="15">
        <v>295.3169395330778</v>
      </c>
      <c r="I279" s="45"/>
    </row>
    <row r="280" spans="1:9" ht="27.7" customHeight="1" thickBot="1" x14ac:dyDescent="0.3">
      <c r="A280" s="8">
        <v>34158</v>
      </c>
      <c r="B280" s="9"/>
      <c r="C280" s="9"/>
      <c r="D280" s="12">
        <v>279.94</v>
      </c>
      <c r="E280" s="14">
        <v>341.53495233149386</v>
      </c>
      <c r="F280" s="15">
        <v>300.46054343561957</v>
      </c>
      <c r="I280" s="45"/>
    </row>
    <row r="281" spans="1:9" ht="27.7" customHeight="1" thickBot="1" x14ac:dyDescent="0.3">
      <c r="A281" s="8">
        <v>34163</v>
      </c>
      <c r="B281" s="9"/>
      <c r="C281" s="9"/>
      <c r="D281" s="12">
        <v>280.02</v>
      </c>
      <c r="E281" s="14">
        <v>341.63255466123064</v>
      </c>
      <c r="F281" s="15">
        <v>297.21975534199731</v>
      </c>
      <c r="I281" s="45"/>
    </row>
    <row r="282" spans="1:9" ht="27.7" customHeight="1" thickBot="1" x14ac:dyDescent="0.3">
      <c r="A282" s="8">
        <v>34165</v>
      </c>
      <c r="B282" s="9"/>
      <c r="C282" s="9"/>
      <c r="D282" s="12">
        <v>280.98</v>
      </c>
      <c r="E282" s="14">
        <v>342.80378261807226</v>
      </c>
      <c r="F282" s="15">
        <v>297.74437608465104</v>
      </c>
      <c r="I282" s="45"/>
    </row>
    <row r="283" spans="1:9" ht="27.7" customHeight="1" thickBot="1" x14ac:dyDescent="0.3">
      <c r="A283" s="8">
        <v>34170</v>
      </c>
      <c r="B283" s="9"/>
      <c r="C283" s="9"/>
      <c r="D283" s="12">
        <v>275.3</v>
      </c>
      <c r="E283" s="14">
        <v>336.31822909759472</v>
      </c>
      <c r="F283" s="15">
        <v>291.46714600662619</v>
      </c>
      <c r="I283" s="45"/>
    </row>
    <row r="284" spans="1:9" ht="27.7" customHeight="1" thickBot="1" x14ac:dyDescent="0.3">
      <c r="A284" s="8">
        <v>34172</v>
      </c>
      <c r="B284" s="9"/>
      <c r="C284" s="9"/>
      <c r="D284" s="12">
        <v>272.45999999999998</v>
      </c>
      <c r="E284" s="14">
        <v>333.0582449928603</v>
      </c>
      <c r="F284" s="15">
        <v>290.2259208030913</v>
      </c>
      <c r="I284" s="45"/>
    </row>
    <row r="285" spans="1:9" ht="27.7" customHeight="1" thickBot="1" x14ac:dyDescent="0.3">
      <c r="A285" s="8">
        <v>34177</v>
      </c>
      <c r="B285" s="9"/>
      <c r="C285" s="9"/>
      <c r="D285" s="12">
        <v>273.61</v>
      </c>
      <c r="E285" s="14">
        <v>334.46401825037265</v>
      </c>
      <c r="F285" s="15">
        <v>288.55575253256467</v>
      </c>
      <c r="I285" s="45"/>
    </row>
    <row r="286" spans="1:9" ht="27.7" customHeight="1" thickBot="1" x14ac:dyDescent="0.3">
      <c r="A286" s="8">
        <v>34179</v>
      </c>
      <c r="B286" s="9"/>
      <c r="C286" s="9"/>
      <c r="D286" s="12">
        <v>281.77999999999997</v>
      </c>
      <c r="E286" s="14">
        <v>344.45112043635095</v>
      </c>
      <c r="F286" s="15">
        <v>297.31888937291018</v>
      </c>
      <c r="I286" s="45"/>
    </row>
    <row r="287" spans="1:9" ht="27.7" customHeight="1" thickBot="1" x14ac:dyDescent="0.3">
      <c r="A287" s="8">
        <v>34184</v>
      </c>
      <c r="B287" s="9"/>
      <c r="C287" s="9"/>
      <c r="D287" s="12">
        <v>282.99</v>
      </c>
      <c r="E287" s="14">
        <v>345.93023838555951</v>
      </c>
      <c r="F287" s="15">
        <v>293.72492964356695</v>
      </c>
      <c r="I287" s="45"/>
    </row>
    <row r="288" spans="1:9" ht="27.7" customHeight="1" thickBot="1" x14ac:dyDescent="0.3">
      <c r="A288" s="8">
        <v>34186</v>
      </c>
      <c r="B288" s="9"/>
      <c r="C288" s="9"/>
      <c r="D288" s="12">
        <v>280.93</v>
      </c>
      <c r="E288" s="14">
        <v>343.46262458583897</v>
      </c>
      <c r="F288" s="15">
        <v>293.59610976016268</v>
      </c>
      <c r="I288" s="45"/>
    </row>
    <row r="289" spans="1:9" ht="27.7" customHeight="1" thickBot="1" x14ac:dyDescent="0.3">
      <c r="A289" s="8">
        <v>34191</v>
      </c>
      <c r="B289" s="9"/>
      <c r="C289" s="9"/>
      <c r="D289" s="12">
        <v>279.16000000000003</v>
      </c>
      <c r="E289" s="14">
        <v>341.29863766554945</v>
      </c>
      <c r="F289" s="15">
        <v>290.60852475909661</v>
      </c>
      <c r="I289" s="45"/>
    </row>
    <row r="290" spans="1:9" ht="27.7" customHeight="1" thickBot="1" x14ac:dyDescent="0.3">
      <c r="A290" s="8">
        <v>34193</v>
      </c>
      <c r="B290" s="9"/>
      <c r="C290" s="9"/>
      <c r="D290" s="12">
        <v>278.87</v>
      </c>
      <c r="E290" s="14">
        <v>340.94408613623648</v>
      </c>
      <c r="F290" s="15">
        <v>289.39746404220534</v>
      </c>
      <c r="I290" s="45"/>
    </row>
    <row r="291" spans="1:9" ht="27.7" customHeight="1" thickBot="1" x14ac:dyDescent="0.3">
      <c r="A291" s="8">
        <v>34198</v>
      </c>
      <c r="B291" s="9"/>
      <c r="C291" s="9"/>
      <c r="D291" s="12">
        <v>280.57</v>
      </c>
      <c r="E291" s="14">
        <v>343.02249165289874</v>
      </c>
      <c r="F291" s="15">
        <v>293.79500756148923</v>
      </c>
      <c r="I291" s="45"/>
    </row>
    <row r="292" spans="1:9" ht="27.7" customHeight="1" thickBot="1" x14ac:dyDescent="0.3">
      <c r="A292" s="8">
        <v>34200</v>
      </c>
      <c r="B292" s="9"/>
      <c r="C292" s="9"/>
      <c r="D292" s="12">
        <v>276.69</v>
      </c>
      <c r="E292" s="14">
        <v>338.27883670898723</v>
      </c>
      <c r="F292" s="15">
        <v>291.00050963474246</v>
      </c>
      <c r="I292" s="45"/>
    </row>
    <row r="293" spans="1:9" ht="27.7" customHeight="1" thickBot="1" x14ac:dyDescent="0.3">
      <c r="A293" s="8">
        <v>34205</v>
      </c>
      <c r="B293" s="9"/>
      <c r="C293" s="9"/>
      <c r="D293" s="12">
        <v>279.92</v>
      </c>
      <c r="E293" s="14">
        <v>342.22780719064554</v>
      </c>
      <c r="F293" s="15">
        <v>294.55875651757299</v>
      </c>
      <c r="I293" s="45"/>
    </row>
    <row r="294" spans="1:9" ht="27.7" customHeight="1" thickBot="1" x14ac:dyDescent="0.3">
      <c r="A294" s="8">
        <v>34207</v>
      </c>
      <c r="B294" s="9"/>
      <c r="C294" s="9"/>
      <c r="D294" s="12">
        <v>279.83999999999997</v>
      </c>
      <c r="E294" s="14">
        <v>342.12999987221434</v>
      </c>
      <c r="F294" s="15">
        <v>293.5263656601656</v>
      </c>
      <c r="I294" s="45"/>
    </row>
    <row r="295" spans="1:9" ht="27.7" customHeight="1" thickBot="1" x14ac:dyDescent="0.3">
      <c r="A295" s="8">
        <v>34212</v>
      </c>
      <c r="B295" s="9"/>
      <c r="C295" s="9"/>
      <c r="D295" s="12">
        <v>279.33</v>
      </c>
      <c r="E295" s="14">
        <v>341.50647821721566</v>
      </c>
      <c r="F295" s="15">
        <v>293.98619120391191</v>
      </c>
      <c r="I295" s="45"/>
    </row>
    <row r="296" spans="1:9" ht="27.7" customHeight="1" thickBot="1" x14ac:dyDescent="0.3">
      <c r="A296" s="8">
        <v>34214</v>
      </c>
      <c r="B296" s="9"/>
      <c r="C296" s="9"/>
      <c r="D296" s="12">
        <v>279.38</v>
      </c>
      <c r="E296" s="14">
        <v>341.56760779123516</v>
      </c>
      <c r="F296" s="15">
        <v>296.42501901723648</v>
      </c>
      <c r="I296" s="45"/>
    </row>
    <row r="297" spans="1:9" ht="27.7" customHeight="1" thickBot="1" x14ac:dyDescent="0.3">
      <c r="A297" s="8">
        <v>34219</v>
      </c>
      <c r="B297" s="9"/>
      <c r="C297" s="9"/>
      <c r="D297" s="12">
        <v>278.91000000000003</v>
      </c>
      <c r="E297" s="14">
        <v>340.9929897954521</v>
      </c>
      <c r="F297" s="15">
        <v>299.56464734461343</v>
      </c>
      <c r="I297" s="45"/>
    </row>
    <row r="298" spans="1:9" ht="27.7" customHeight="1" thickBot="1" x14ac:dyDescent="0.3">
      <c r="A298" s="8">
        <v>34221</v>
      </c>
      <c r="B298" s="9"/>
      <c r="C298" s="9"/>
      <c r="D298" s="12">
        <v>279.33</v>
      </c>
      <c r="E298" s="14">
        <v>341.50647821721566</v>
      </c>
      <c r="F298" s="15">
        <v>299.44677808872348</v>
      </c>
      <c r="I298" s="45"/>
    </row>
    <row r="299" spans="1:9" ht="27.7" customHeight="1" thickBot="1" x14ac:dyDescent="0.3">
      <c r="A299" s="8">
        <v>34226</v>
      </c>
      <c r="B299" s="9"/>
      <c r="C299" s="9"/>
      <c r="D299" s="12">
        <v>280.70999999999998</v>
      </c>
      <c r="E299" s="14">
        <v>343.74588409755364</v>
      </c>
      <c r="F299" s="15">
        <v>304.00479876306878</v>
      </c>
      <c r="I299" s="45"/>
    </row>
    <row r="300" spans="1:9" ht="27.7" customHeight="1" thickBot="1" x14ac:dyDescent="0.3">
      <c r="A300" s="8">
        <v>34228</v>
      </c>
      <c r="B300" s="9"/>
      <c r="C300" s="9"/>
      <c r="D300" s="12">
        <v>281.95</v>
      </c>
      <c r="E300" s="14">
        <v>345.26433693600245</v>
      </c>
      <c r="F300" s="15">
        <v>307.0057908611326</v>
      </c>
      <c r="I300" s="45"/>
    </row>
    <row r="301" spans="1:9" ht="27.7" customHeight="1" thickBot="1" x14ac:dyDescent="0.3">
      <c r="A301" s="8">
        <v>34233</v>
      </c>
      <c r="B301" s="9"/>
      <c r="C301" s="9"/>
      <c r="D301" s="12">
        <v>283.27</v>
      </c>
      <c r="E301" s="14">
        <v>347.57354727257206</v>
      </c>
      <c r="F301" s="15">
        <v>306.09838448878634</v>
      </c>
      <c r="I301" s="45"/>
    </row>
    <row r="302" spans="1:9" ht="27.7" customHeight="1" thickBot="1" x14ac:dyDescent="0.3">
      <c r="A302" s="8">
        <v>34235</v>
      </c>
      <c r="B302" s="9"/>
      <c r="C302" s="9"/>
      <c r="D302" s="12">
        <v>283.33999999999997</v>
      </c>
      <c r="E302" s="14">
        <v>347.65943758326176</v>
      </c>
      <c r="F302" s="15">
        <v>303.40345077493356</v>
      </c>
      <c r="I302" s="45"/>
    </row>
    <row r="303" spans="1:9" ht="27.7" customHeight="1" thickBot="1" x14ac:dyDescent="0.3">
      <c r="A303" s="8">
        <v>34240</v>
      </c>
      <c r="B303" s="9"/>
      <c r="C303" s="9"/>
      <c r="D303" s="12">
        <v>283.56</v>
      </c>
      <c r="E303" s="14">
        <v>347.95601910329111</v>
      </c>
      <c r="F303" s="15">
        <v>303.12378056546078</v>
      </c>
      <c r="I303" s="45"/>
    </row>
    <row r="304" spans="1:9" ht="27.7" customHeight="1" thickBot="1" x14ac:dyDescent="0.3">
      <c r="A304" s="8">
        <f>+A303+2</f>
        <v>34242</v>
      </c>
      <c r="B304" s="9"/>
      <c r="C304" s="9"/>
      <c r="D304" s="12">
        <v>284.62</v>
      </c>
      <c r="E304" s="14">
        <v>349.25674339532628</v>
      </c>
      <c r="F304" s="15">
        <v>305.39081133466084</v>
      </c>
      <c r="I304" s="45"/>
    </row>
    <row r="305" spans="1:9" ht="27.7" customHeight="1" thickBot="1" x14ac:dyDescent="0.3">
      <c r="A305" s="8">
        <f>+A304+5</f>
        <v>34247</v>
      </c>
      <c r="B305" s="9"/>
      <c r="C305" s="9"/>
      <c r="D305" s="12">
        <v>284.73</v>
      </c>
      <c r="E305" s="14">
        <v>349.39172421808468</v>
      </c>
      <c r="F305" s="15">
        <v>304.5095029499526</v>
      </c>
      <c r="I305" s="45"/>
    </row>
    <row r="306" spans="1:9" ht="27.7" customHeight="1" thickBot="1" x14ac:dyDescent="0.3">
      <c r="A306" s="8">
        <f>+A305+2</f>
        <v>34249</v>
      </c>
      <c r="B306" s="9"/>
      <c r="C306" s="9"/>
      <c r="D306" s="12">
        <v>284.5</v>
      </c>
      <c r="E306" s="14">
        <v>349.10949158868084</v>
      </c>
      <c r="F306" s="15">
        <v>303.35532628235404</v>
      </c>
      <c r="I306" s="45"/>
    </row>
    <row r="307" spans="1:9" ht="27.7" customHeight="1" thickBot="1" x14ac:dyDescent="0.3">
      <c r="A307" s="8">
        <f>+A306+5</f>
        <v>34254</v>
      </c>
      <c r="B307" s="9"/>
      <c r="C307" s="9"/>
      <c r="D307" s="12">
        <v>284.81</v>
      </c>
      <c r="E307" s="14">
        <v>349.48989208918169</v>
      </c>
      <c r="F307" s="15">
        <v>305.49272151033915</v>
      </c>
      <c r="I307" s="45"/>
    </row>
    <row r="308" spans="1:9" ht="27.7" customHeight="1" thickBot="1" x14ac:dyDescent="0.3">
      <c r="A308" s="8">
        <f>+A307+2</f>
        <v>34256</v>
      </c>
      <c r="B308" s="9"/>
      <c r="C308" s="9"/>
      <c r="D308" s="12">
        <v>287.39</v>
      </c>
      <c r="E308" s="14">
        <v>352.65580593205971</v>
      </c>
      <c r="F308" s="15">
        <v>308.0545270755714</v>
      </c>
      <c r="I308" s="45"/>
    </row>
    <row r="309" spans="1:9" ht="27.7" customHeight="1" thickBot="1" x14ac:dyDescent="0.3">
      <c r="A309" s="8">
        <f>+A308+5</f>
        <v>34261</v>
      </c>
      <c r="B309" s="9"/>
      <c r="C309" s="9"/>
      <c r="D309" s="12">
        <v>289.51</v>
      </c>
      <c r="E309" s="14">
        <v>355.3760052299362</v>
      </c>
      <c r="F309" s="15">
        <v>305.09042664052208</v>
      </c>
      <c r="I309" s="45"/>
    </row>
    <row r="310" spans="1:9" ht="27.7" customHeight="1" thickBot="1" x14ac:dyDescent="0.3">
      <c r="A310" s="8">
        <f>+A309+2</f>
        <v>34263</v>
      </c>
      <c r="B310" s="9"/>
      <c r="C310" s="9"/>
      <c r="D310" s="12">
        <v>290.02999999999997</v>
      </c>
      <c r="E310" s="14">
        <v>356.01430968477217</v>
      </c>
      <c r="F310" s="15">
        <v>305.63841124158273</v>
      </c>
      <c r="I310" s="45"/>
    </row>
    <row r="311" spans="1:9" ht="27.7" customHeight="1" thickBot="1" x14ac:dyDescent="0.3">
      <c r="A311" s="8">
        <f>+A310+5</f>
        <v>34268</v>
      </c>
      <c r="B311" s="9"/>
      <c r="C311" s="9"/>
      <c r="D311" s="12">
        <v>291.31</v>
      </c>
      <c r="E311" s="14">
        <v>357.58552065052237</v>
      </c>
      <c r="F311" s="15">
        <v>302.60790184249646</v>
      </c>
      <c r="I311" s="45"/>
    </row>
    <row r="312" spans="1:9" ht="27.7" customHeight="1" thickBot="1" x14ac:dyDescent="0.3">
      <c r="A312" s="8">
        <f>+A311+2</f>
        <v>34270</v>
      </c>
      <c r="B312" s="9"/>
      <c r="C312" s="9"/>
      <c r="D312" s="12">
        <v>292.27999999999997</v>
      </c>
      <c r="E312" s="14">
        <v>358.77620396050486</v>
      </c>
      <c r="F312" s="15">
        <v>303.9427638639329</v>
      </c>
      <c r="I312" s="45"/>
    </row>
    <row r="313" spans="1:9" ht="27.7" customHeight="1" thickBot="1" x14ac:dyDescent="0.3">
      <c r="A313" s="8">
        <v>34275</v>
      </c>
      <c r="B313" s="9"/>
      <c r="C313" s="9"/>
      <c r="D313" s="12">
        <v>292.25</v>
      </c>
      <c r="E313" s="14">
        <v>358.73937870349511</v>
      </c>
      <c r="F313" s="15">
        <v>302.02351291875249</v>
      </c>
      <c r="I313" s="45"/>
    </row>
    <row r="314" spans="1:9" ht="27.7" customHeight="1" thickBot="1" x14ac:dyDescent="0.3">
      <c r="A314" s="8">
        <v>34277</v>
      </c>
      <c r="B314" s="9"/>
      <c r="C314" s="9"/>
      <c r="D314" s="12">
        <v>292.08</v>
      </c>
      <c r="E314" s="14">
        <v>359.17043849818077</v>
      </c>
      <c r="F314" s="15">
        <v>303.54063185804017</v>
      </c>
      <c r="I314" s="45"/>
    </row>
    <row r="315" spans="1:9" ht="27.7" customHeight="1" thickBot="1" x14ac:dyDescent="0.3">
      <c r="A315" s="8">
        <v>34282</v>
      </c>
      <c r="B315" s="9"/>
      <c r="C315" s="9"/>
      <c r="D315" s="12">
        <v>290.98</v>
      </c>
      <c r="E315" s="14">
        <v>357.81776976924351</v>
      </c>
      <c r="F315" s="15">
        <v>302.72296113086009</v>
      </c>
      <c r="I315" s="45"/>
    </row>
    <row r="316" spans="1:9" ht="27.7" customHeight="1" thickBot="1" x14ac:dyDescent="0.3">
      <c r="A316" s="8">
        <v>34284</v>
      </c>
      <c r="B316" s="9"/>
      <c r="C316" s="9"/>
      <c r="D316" s="12">
        <v>290.58</v>
      </c>
      <c r="E316" s="14">
        <v>357.32589023144806</v>
      </c>
      <c r="F316" s="15">
        <v>301.67363020614204</v>
      </c>
      <c r="I316" s="45"/>
    </row>
    <row r="317" spans="1:9" ht="27.7" customHeight="1" thickBot="1" x14ac:dyDescent="0.3">
      <c r="A317" s="8">
        <v>34289</v>
      </c>
      <c r="B317" s="9"/>
      <c r="C317" s="9"/>
      <c r="D317" s="12">
        <v>291.20999999999998</v>
      </c>
      <c r="E317" s="14">
        <v>358.10060050347573</v>
      </c>
      <c r="F317" s="15">
        <v>302.00329613275966</v>
      </c>
      <c r="I317" s="45"/>
    </row>
    <row r="318" spans="1:9" ht="27.7" customHeight="1" thickBot="1" x14ac:dyDescent="0.3">
      <c r="A318" s="8">
        <v>34291</v>
      </c>
      <c r="B318" s="9"/>
      <c r="C318" s="9"/>
      <c r="D318" s="12">
        <v>290.75</v>
      </c>
      <c r="E318" s="14">
        <v>357.53493903501106</v>
      </c>
      <c r="F318" s="15">
        <v>300.10942127458213</v>
      </c>
      <c r="I318" s="45"/>
    </row>
    <row r="319" spans="1:9" ht="27.7" customHeight="1" thickBot="1" x14ac:dyDescent="0.3">
      <c r="A319" s="8">
        <v>34296</v>
      </c>
      <c r="B319" s="9"/>
      <c r="C319" s="9"/>
      <c r="D319" s="12">
        <v>290.45</v>
      </c>
      <c r="E319" s="14">
        <v>357.16602938166454</v>
      </c>
      <c r="F319" s="15">
        <v>299.79976409011999</v>
      </c>
      <c r="I319" s="45"/>
    </row>
    <row r="320" spans="1:9" ht="27.7" customHeight="1" thickBot="1" x14ac:dyDescent="0.3">
      <c r="A320" s="8">
        <v>34298</v>
      </c>
      <c r="B320" s="9"/>
      <c r="C320" s="9"/>
      <c r="D320" s="12">
        <v>289.04000000000002</v>
      </c>
      <c r="E320" s="14">
        <v>356.67700000254371</v>
      </c>
      <c r="F320" s="15">
        <v>299.82153040158221</v>
      </c>
      <c r="I320" s="45"/>
    </row>
    <row r="321" spans="1:9" ht="27.7" customHeight="1" thickBot="1" x14ac:dyDescent="0.3">
      <c r="A321" s="8">
        <v>34303</v>
      </c>
      <c r="B321" s="9"/>
      <c r="C321" s="9"/>
      <c r="D321" s="12">
        <v>290.13</v>
      </c>
      <c r="E321" s="14">
        <v>358.0220661871644</v>
      </c>
      <c r="F321" s="15">
        <v>300.40602511140781</v>
      </c>
      <c r="I321" s="45"/>
    </row>
    <row r="322" spans="1:9" ht="27.7" customHeight="1" thickBot="1" x14ac:dyDescent="0.3">
      <c r="A322" s="8">
        <v>34305</v>
      </c>
      <c r="B322" s="9"/>
      <c r="C322" s="9"/>
      <c r="D322" s="12">
        <v>291.29000000000002</v>
      </c>
      <c r="E322" s="14">
        <v>359.59344006864808</v>
      </c>
      <c r="F322" s="15">
        <v>299.99516413942308</v>
      </c>
      <c r="I322" s="45"/>
    </row>
    <row r="323" spans="1:9" ht="27.7" customHeight="1" thickBot="1" x14ac:dyDescent="0.3">
      <c r="A323" s="8">
        <v>34310</v>
      </c>
      <c r="B323" s="9"/>
      <c r="C323" s="9"/>
      <c r="D323" s="12">
        <v>295.57</v>
      </c>
      <c r="E323" s="14">
        <v>365.23604767010386</v>
      </c>
      <c r="F323" s="15">
        <v>308.15321325536888</v>
      </c>
      <c r="I323" s="45"/>
    </row>
    <row r="324" spans="1:9" ht="27.7" customHeight="1" thickBot="1" x14ac:dyDescent="0.3">
      <c r="A324" s="8">
        <v>34312</v>
      </c>
      <c r="B324" s="9"/>
      <c r="C324" s="9"/>
      <c r="D324" s="12">
        <v>297.44</v>
      </c>
      <c r="E324" s="14">
        <v>368.24640685220561</v>
      </c>
      <c r="F324" s="15">
        <v>310.40986196132081</v>
      </c>
      <c r="I324" s="45"/>
    </row>
    <row r="325" spans="1:9" ht="27.7" customHeight="1" thickBot="1" x14ac:dyDescent="0.3">
      <c r="A325" s="8">
        <v>34317</v>
      </c>
      <c r="B325" s="9"/>
      <c r="C325" s="9"/>
      <c r="D325" s="12">
        <v>301</v>
      </c>
      <c r="E325" s="14">
        <v>372.91329498394754</v>
      </c>
      <c r="F325" s="15">
        <v>313.95656582838774</v>
      </c>
      <c r="I325" s="45"/>
    </row>
    <row r="326" spans="1:9" ht="27.7" customHeight="1" thickBot="1" x14ac:dyDescent="0.3">
      <c r="A326" s="8">
        <v>34319</v>
      </c>
      <c r="B326" s="9"/>
      <c r="C326" s="9"/>
      <c r="D326" s="12">
        <v>302.51</v>
      </c>
      <c r="E326" s="14">
        <v>374.78405603187366</v>
      </c>
      <c r="F326" s="15">
        <v>314.30276664822907</v>
      </c>
      <c r="I326" s="45"/>
    </row>
    <row r="327" spans="1:9" ht="27.7" customHeight="1" thickBot="1" x14ac:dyDescent="0.3">
      <c r="A327" s="8">
        <v>34324</v>
      </c>
      <c r="B327" s="9"/>
      <c r="C327" s="9"/>
      <c r="D327" s="12">
        <v>302.63</v>
      </c>
      <c r="E327" s="14">
        <v>375.45213865786195</v>
      </c>
      <c r="F327" s="15">
        <v>316.12788536162776</v>
      </c>
      <c r="I327" s="45"/>
    </row>
    <row r="328" spans="1:9" ht="27.7" customHeight="1" thickBot="1" x14ac:dyDescent="0.3">
      <c r="A328" s="8">
        <v>34344</v>
      </c>
      <c r="B328" s="9"/>
      <c r="C328" s="9"/>
      <c r="D328" s="12">
        <v>307.33</v>
      </c>
      <c r="E328" s="14">
        <v>381.28310403370688</v>
      </c>
      <c r="F328" s="15">
        <v>319.15710305696877</v>
      </c>
      <c r="I328" s="45"/>
    </row>
    <row r="329" spans="1:9" ht="27.7" customHeight="1" thickBot="1" x14ac:dyDescent="0.3">
      <c r="A329" s="8">
        <v>34346</v>
      </c>
      <c r="B329" s="9"/>
      <c r="C329" s="9"/>
      <c r="D329" s="12">
        <v>314.88</v>
      </c>
      <c r="E329" s="14">
        <v>390.6498675629897</v>
      </c>
      <c r="F329" s="15">
        <v>325.61060011082714</v>
      </c>
      <c r="I329" s="45"/>
    </row>
    <row r="330" spans="1:9" ht="27.7" customHeight="1" thickBot="1" x14ac:dyDescent="0.3">
      <c r="A330" s="8">
        <v>34348</v>
      </c>
      <c r="B330" s="9"/>
      <c r="C330" s="9"/>
      <c r="D330" s="12">
        <v>321.81</v>
      </c>
      <c r="E330" s="14">
        <v>399.2474399150334</v>
      </c>
      <c r="F330" s="15">
        <v>331.40615458149358</v>
      </c>
      <c r="I330" s="45"/>
    </row>
    <row r="331" spans="1:9" ht="27.7" customHeight="1" thickBot="1" x14ac:dyDescent="0.3">
      <c r="A331" s="8">
        <v>34351</v>
      </c>
      <c r="B331" s="9"/>
      <c r="C331" s="9"/>
      <c r="D331" s="12">
        <v>326.42</v>
      </c>
      <c r="E331" s="14">
        <v>404.96674850708553</v>
      </c>
      <c r="F331" s="15">
        <v>335.8698578944489</v>
      </c>
      <c r="I331" s="45"/>
    </row>
    <row r="332" spans="1:9" ht="27.7" customHeight="1" thickBot="1" x14ac:dyDescent="0.3">
      <c r="A332" s="8">
        <v>34353</v>
      </c>
      <c r="B332" s="9"/>
      <c r="C332" s="9"/>
      <c r="D332" s="12">
        <v>332.23</v>
      </c>
      <c r="E332" s="14">
        <v>412.17481421637467</v>
      </c>
      <c r="F332" s="15">
        <v>342.95178528986452</v>
      </c>
      <c r="I332" s="45"/>
    </row>
    <row r="333" spans="1:9" ht="27.7" customHeight="1" thickBot="1" x14ac:dyDescent="0.3">
      <c r="A333" s="8">
        <v>34355</v>
      </c>
      <c r="B333" s="9"/>
      <c r="C333" s="9"/>
      <c r="D333" s="12">
        <v>334.62</v>
      </c>
      <c r="E333" s="14">
        <v>415.13992214153836</v>
      </c>
      <c r="F333" s="15">
        <v>346.24361078443252</v>
      </c>
      <c r="I333" s="45"/>
    </row>
    <row r="334" spans="1:9" ht="27.7" customHeight="1" thickBot="1" x14ac:dyDescent="0.3">
      <c r="A334" s="8">
        <v>34358</v>
      </c>
      <c r="B334" s="9"/>
      <c r="C334" s="9"/>
      <c r="D334" s="12">
        <v>339.3</v>
      </c>
      <c r="E334" s="14">
        <v>420.94607489876267</v>
      </c>
      <c r="F334" s="15">
        <v>348.9202371425547</v>
      </c>
      <c r="I334" s="45"/>
    </row>
    <row r="335" spans="1:9" ht="27.7" customHeight="1" thickBot="1" x14ac:dyDescent="0.3">
      <c r="A335" s="8">
        <v>34360</v>
      </c>
      <c r="B335" s="9"/>
      <c r="C335" s="9"/>
      <c r="D335" s="12">
        <v>345.04</v>
      </c>
      <c r="E335" s="14">
        <v>428.06729644287969</v>
      </c>
      <c r="F335" s="15">
        <v>356.30720640061793</v>
      </c>
      <c r="I335" s="45"/>
    </row>
    <row r="336" spans="1:9" ht="27.7" customHeight="1" thickBot="1" x14ac:dyDescent="0.3">
      <c r="A336" s="8">
        <v>34362</v>
      </c>
      <c r="B336" s="9"/>
      <c r="C336" s="9"/>
      <c r="D336" s="12">
        <v>345.23</v>
      </c>
      <c r="E336" s="14">
        <v>428.30301631977557</v>
      </c>
      <c r="F336" s="15">
        <v>358.47744737231773</v>
      </c>
      <c r="I336" s="45"/>
    </row>
    <row r="337" spans="1:9" ht="27.7" customHeight="1" thickBot="1" x14ac:dyDescent="0.3">
      <c r="A337" s="8">
        <v>34365</v>
      </c>
      <c r="B337" s="9"/>
      <c r="C337" s="9"/>
      <c r="D337" s="12">
        <v>345.83</v>
      </c>
      <c r="E337" s="14">
        <v>429.04739487839402</v>
      </c>
      <c r="F337" s="15">
        <v>357.55845027240389</v>
      </c>
      <c r="I337" s="45"/>
    </row>
    <row r="338" spans="1:9" ht="27.7" customHeight="1" thickBot="1" x14ac:dyDescent="0.3">
      <c r="A338" s="8">
        <v>34367</v>
      </c>
      <c r="B338" s="9"/>
      <c r="C338" s="9"/>
      <c r="D338" s="12">
        <v>347.42</v>
      </c>
      <c r="E338" s="14">
        <v>431.01999805873311</v>
      </c>
      <c r="F338" s="15">
        <v>360.63627685135646</v>
      </c>
      <c r="I338" s="45"/>
    </row>
    <row r="339" spans="1:9" ht="27.7" customHeight="1" thickBot="1" x14ac:dyDescent="0.3">
      <c r="A339" s="8">
        <v>34369</v>
      </c>
      <c r="B339" s="9"/>
      <c r="C339" s="9"/>
      <c r="D339" s="12">
        <v>349.56</v>
      </c>
      <c r="E339" s="14">
        <v>433.67494825113909</v>
      </c>
      <c r="F339" s="15">
        <v>361.54911892808161</v>
      </c>
      <c r="I339" s="45"/>
    </row>
    <row r="340" spans="1:9" ht="27.7" customHeight="1" thickBot="1" x14ac:dyDescent="0.3">
      <c r="A340" s="8">
        <v>34372</v>
      </c>
      <c r="B340" s="9"/>
      <c r="C340" s="9"/>
      <c r="D340" s="12">
        <v>350.54</v>
      </c>
      <c r="E340" s="14">
        <v>434.89076656354933</v>
      </c>
      <c r="F340" s="15">
        <v>360.53595877961169</v>
      </c>
      <c r="I340" s="45"/>
    </row>
    <row r="341" spans="1:9" ht="27.7" customHeight="1" thickBot="1" x14ac:dyDescent="0.3">
      <c r="A341" s="8">
        <v>34374</v>
      </c>
      <c r="B341" s="9"/>
      <c r="C341" s="9"/>
      <c r="D341" s="12">
        <v>350.7</v>
      </c>
      <c r="E341" s="14">
        <v>435.0892675125142</v>
      </c>
      <c r="F341" s="15">
        <v>359.86547854870696</v>
      </c>
      <c r="I341" s="45"/>
    </row>
    <row r="342" spans="1:9" ht="27.7" customHeight="1" thickBot="1" x14ac:dyDescent="0.3">
      <c r="A342" s="8">
        <v>34379</v>
      </c>
      <c r="B342" s="9"/>
      <c r="C342" s="9"/>
      <c r="D342" s="12">
        <v>350.95</v>
      </c>
      <c r="E342" s="14">
        <v>435.39942524527191</v>
      </c>
      <c r="F342" s="15">
        <v>361.0528546107335</v>
      </c>
      <c r="I342" s="45"/>
    </row>
    <row r="343" spans="1:9" ht="27.7" customHeight="1" thickBot="1" x14ac:dyDescent="0.3">
      <c r="A343" s="8">
        <v>34381</v>
      </c>
      <c r="B343" s="9"/>
      <c r="C343" s="9"/>
      <c r="D343" s="12">
        <v>347.53</v>
      </c>
      <c r="E343" s="14">
        <v>431.15646746114641</v>
      </c>
      <c r="F343" s="15">
        <v>360.2136303406262</v>
      </c>
      <c r="I343" s="45"/>
    </row>
    <row r="344" spans="1:9" ht="27.7" customHeight="1" thickBot="1" x14ac:dyDescent="0.3">
      <c r="A344" s="8">
        <v>34383</v>
      </c>
      <c r="B344" s="9"/>
      <c r="C344" s="9"/>
      <c r="D344" s="12">
        <v>347.8</v>
      </c>
      <c r="E344" s="14">
        <v>431.49143781252474</v>
      </c>
      <c r="F344" s="15">
        <v>362.72970066379088</v>
      </c>
      <c r="I344" s="45"/>
    </row>
    <row r="345" spans="1:9" ht="27.7" customHeight="1" thickBot="1" x14ac:dyDescent="0.3">
      <c r="A345" s="8">
        <v>34386</v>
      </c>
      <c r="B345" s="9"/>
      <c r="C345" s="9"/>
      <c r="D345" s="12">
        <v>346.4</v>
      </c>
      <c r="E345" s="14">
        <v>429.75455450908152</v>
      </c>
      <c r="F345" s="15">
        <v>360.94147549728916</v>
      </c>
      <c r="I345" s="45"/>
    </row>
    <row r="346" spans="1:9" ht="27.7" customHeight="1" thickBot="1" x14ac:dyDescent="0.3">
      <c r="A346" s="8">
        <v>34388</v>
      </c>
      <c r="B346" s="9"/>
      <c r="C346" s="9"/>
      <c r="D346" s="12">
        <v>344.63</v>
      </c>
      <c r="E346" s="14">
        <v>427.55863776115694</v>
      </c>
      <c r="F346" s="15">
        <v>358.2358909287596</v>
      </c>
      <c r="I346" s="45"/>
    </row>
    <row r="347" spans="1:9" ht="27.7" customHeight="1" thickBot="1" x14ac:dyDescent="0.3">
      <c r="A347" s="8">
        <v>34390</v>
      </c>
      <c r="B347" s="9"/>
      <c r="C347" s="9"/>
      <c r="D347" s="12">
        <v>342.99</v>
      </c>
      <c r="E347" s="14">
        <v>425.5240030342664</v>
      </c>
      <c r="F347" s="15">
        <v>357.31196665235126</v>
      </c>
      <c r="I347" s="45"/>
    </row>
    <row r="348" spans="1:9" ht="27.7" customHeight="1" thickBot="1" x14ac:dyDescent="0.3">
      <c r="A348" s="8">
        <v>34393</v>
      </c>
      <c r="B348" s="9"/>
      <c r="C348" s="9"/>
      <c r="D348" s="12">
        <v>338.34</v>
      </c>
      <c r="E348" s="14">
        <v>419.75506920497293</v>
      </c>
      <c r="F348" s="15">
        <v>353.5252980392271</v>
      </c>
      <c r="I348" s="45"/>
    </row>
    <row r="349" spans="1:9" ht="27.7" customHeight="1" thickBot="1" x14ac:dyDescent="0.3">
      <c r="A349" s="8">
        <v>34395</v>
      </c>
      <c r="B349" s="9"/>
      <c r="C349" s="9"/>
      <c r="D349" s="12">
        <v>338.16</v>
      </c>
      <c r="E349" s="14">
        <v>419.53175563738745</v>
      </c>
      <c r="F349" s="15">
        <v>352.73248107288498</v>
      </c>
      <c r="I349" s="45"/>
    </row>
    <row r="350" spans="1:9" ht="27.7" customHeight="1" thickBot="1" x14ac:dyDescent="0.3">
      <c r="A350" s="8">
        <v>34397</v>
      </c>
      <c r="B350" s="9"/>
      <c r="C350" s="9"/>
      <c r="D350" s="12">
        <v>339.98</v>
      </c>
      <c r="E350" s="14">
        <v>421.78970393186358</v>
      </c>
      <c r="F350" s="15">
        <v>354.839673863261</v>
      </c>
      <c r="I350" s="45"/>
    </row>
    <row r="351" spans="1:9" ht="27.7" customHeight="1" thickBot="1" x14ac:dyDescent="0.3">
      <c r="A351" s="8">
        <v>34400</v>
      </c>
      <c r="B351" s="9"/>
      <c r="C351" s="9"/>
      <c r="D351" s="12">
        <v>337.72</v>
      </c>
      <c r="E351" s="14">
        <v>418.98587802773392</v>
      </c>
      <c r="F351" s="15">
        <v>351.12794554835148</v>
      </c>
      <c r="I351" s="45"/>
    </row>
    <row r="352" spans="1:9" ht="27.7" customHeight="1" thickBot="1" x14ac:dyDescent="0.3">
      <c r="A352" s="8">
        <v>34402</v>
      </c>
      <c r="B352" s="9"/>
      <c r="C352" s="9"/>
      <c r="D352" s="12">
        <v>339.4</v>
      </c>
      <c r="E352" s="14">
        <v>421.07013799186564</v>
      </c>
      <c r="F352" s="15">
        <v>354.27224198416434</v>
      </c>
      <c r="I352" s="45"/>
    </row>
    <row r="353" spans="1:9" ht="27.7" customHeight="1" thickBot="1" x14ac:dyDescent="0.3">
      <c r="A353" s="8">
        <v>34404</v>
      </c>
      <c r="B353" s="9"/>
      <c r="C353" s="9"/>
      <c r="D353" s="12">
        <v>341.61</v>
      </c>
      <c r="E353" s="14">
        <v>423.81193234944385</v>
      </c>
      <c r="F353" s="15">
        <v>361.12112182412358</v>
      </c>
      <c r="I353" s="45"/>
    </row>
    <row r="354" spans="1:9" ht="27.7" customHeight="1" thickBot="1" x14ac:dyDescent="0.3">
      <c r="A354" s="8">
        <v>34409</v>
      </c>
      <c r="B354" s="9"/>
      <c r="C354" s="9"/>
      <c r="D354" s="12">
        <v>346.58</v>
      </c>
      <c r="E354" s="14">
        <v>430.48080819346478</v>
      </c>
      <c r="F354" s="15">
        <v>364.60982245696476</v>
      </c>
      <c r="I354" s="45"/>
    </row>
    <row r="355" spans="1:9" ht="27.7" customHeight="1" thickBot="1" x14ac:dyDescent="0.3">
      <c r="A355" s="8">
        <v>34411</v>
      </c>
      <c r="B355" s="9"/>
      <c r="C355" s="9"/>
      <c r="D355" s="12">
        <v>347.97</v>
      </c>
      <c r="E355" s="14">
        <v>432.38104846461329</v>
      </c>
      <c r="F355" s="15">
        <v>366.47598435670028</v>
      </c>
      <c r="I355" s="45"/>
    </row>
    <row r="356" spans="1:9" ht="27.7" customHeight="1" thickBot="1" x14ac:dyDescent="0.3">
      <c r="A356" s="8">
        <v>34414</v>
      </c>
      <c r="B356" s="9"/>
      <c r="C356" s="9"/>
      <c r="D356" s="12">
        <v>350.14</v>
      </c>
      <c r="E356" s="14">
        <v>435.07745009454749</v>
      </c>
      <c r="F356" s="15">
        <v>367.98759902541087</v>
      </c>
      <c r="I356" s="45"/>
    </row>
    <row r="357" spans="1:9" ht="27.7" customHeight="1" thickBot="1" x14ac:dyDescent="0.3">
      <c r="A357" s="8">
        <v>34416</v>
      </c>
      <c r="B357" s="9"/>
      <c r="C357" s="9"/>
      <c r="D357" s="12">
        <v>352.53</v>
      </c>
      <c r="E357" s="14">
        <v>438.04721963166395</v>
      </c>
      <c r="F357" s="15">
        <v>372.10106412027221</v>
      </c>
      <c r="I357" s="45"/>
    </row>
    <row r="358" spans="1:9" ht="27.7" customHeight="1" thickBot="1" x14ac:dyDescent="0.3">
      <c r="A358" s="8">
        <v>34418</v>
      </c>
      <c r="B358" s="9"/>
      <c r="C358" s="9"/>
      <c r="D358" s="12">
        <v>352.6</v>
      </c>
      <c r="E358" s="14">
        <v>438.13420032940382</v>
      </c>
      <c r="F358" s="15">
        <v>374.56328198706916</v>
      </c>
      <c r="I358" s="45"/>
    </row>
    <row r="359" spans="1:9" ht="27.7" customHeight="1" thickBot="1" x14ac:dyDescent="0.3">
      <c r="A359" s="8">
        <v>34421</v>
      </c>
      <c r="B359" s="9"/>
      <c r="C359" s="9"/>
      <c r="D359" s="12">
        <v>352.52</v>
      </c>
      <c r="E359" s="14">
        <v>439.39448537938262</v>
      </c>
      <c r="F359" s="15">
        <v>376.15211622087327</v>
      </c>
      <c r="I359" s="45"/>
    </row>
    <row r="360" spans="1:9" ht="27.7" customHeight="1" thickBot="1" x14ac:dyDescent="0.3">
      <c r="A360" s="8">
        <v>34423</v>
      </c>
      <c r="B360" s="9"/>
      <c r="C360" s="9"/>
      <c r="D360" s="12">
        <v>352.14</v>
      </c>
      <c r="E360" s="14">
        <v>438.92083876516455</v>
      </c>
      <c r="F360" s="15">
        <v>374.34003826976937</v>
      </c>
      <c r="I360" s="45"/>
    </row>
    <row r="361" spans="1:9" ht="27.7" customHeight="1" thickBot="1" x14ac:dyDescent="0.3">
      <c r="A361" s="8">
        <v>34425</v>
      </c>
      <c r="B361" s="9"/>
      <c r="C361" s="9"/>
      <c r="D361" s="12">
        <v>346.63</v>
      </c>
      <c r="E361" s="14">
        <v>433.92169618094863</v>
      </c>
      <c r="F361" s="15">
        <v>370.27733492370612</v>
      </c>
      <c r="I361" s="45"/>
    </row>
    <row r="362" spans="1:9" ht="27.7" customHeight="1" thickBot="1" x14ac:dyDescent="0.3">
      <c r="A362" s="8">
        <f>+A361+3</f>
        <v>34428</v>
      </c>
      <c r="B362" s="9"/>
      <c r="C362" s="9"/>
      <c r="D362" s="12">
        <v>347.68</v>
      </c>
      <c r="E362" s="14">
        <v>435.23611726680389</v>
      </c>
      <c r="F362" s="15">
        <v>368.87598465786925</v>
      </c>
      <c r="I362" s="45"/>
    </row>
    <row r="363" spans="1:9" ht="27.7" customHeight="1" thickBot="1" x14ac:dyDescent="0.3">
      <c r="A363" s="8">
        <f>+A362+2</f>
        <v>34430</v>
      </c>
      <c r="B363" s="9"/>
      <c r="C363" s="9"/>
      <c r="D363" s="12">
        <v>347.77</v>
      </c>
      <c r="E363" s="14">
        <v>435.34878193130578</v>
      </c>
      <c r="F363" s="15">
        <v>366.07022476384753</v>
      </c>
      <c r="I363" s="45"/>
    </row>
    <row r="364" spans="1:9" ht="27.7" customHeight="1" thickBot="1" x14ac:dyDescent="0.3">
      <c r="A364" s="8">
        <f>+A363+2</f>
        <v>34432</v>
      </c>
      <c r="B364" s="9"/>
      <c r="C364" s="9"/>
      <c r="D364" s="12">
        <v>346.39</v>
      </c>
      <c r="E364" s="14">
        <v>433.62125707561034</v>
      </c>
      <c r="F364" s="15">
        <v>364.94946788888512</v>
      </c>
      <c r="I364" s="45"/>
    </row>
    <row r="365" spans="1:9" ht="27.7" customHeight="1" thickBot="1" x14ac:dyDescent="0.3">
      <c r="A365" s="8">
        <f>+A364+5</f>
        <v>34437</v>
      </c>
      <c r="B365" s="9"/>
      <c r="C365" s="9"/>
      <c r="D365" s="12">
        <v>346.46</v>
      </c>
      <c r="E365" s="14">
        <v>433.70888514800072</v>
      </c>
      <c r="F365" s="15">
        <v>364.73030944880827</v>
      </c>
      <c r="I365" s="45"/>
    </row>
    <row r="366" spans="1:9" ht="27.7" customHeight="1" thickBot="1" x14ac:dyDescent="0.3">
      <c r="A366" s="8">
        <f>+A365+2</f>
        <v>34439</v>
      </c>
      <c r="B366" s="9"/>
      <c r="C366" s="9"/>
      <c r="D366" s="12">
        <v>343.84</v>
      </c>
      <c r="E366" s="14">
        <v>430.42909158139054</v>
      </c>
      <c r="F366" s="15">
        <v>362.534575635419</v>
      </c>
      <c r="I366" s="45"/>
    </row>
    <row r="367" spans="1:9" ht="27.7" customHeight="1" thickBot="1" x14ac:dyDescent="0.3">
      <c r="A367" s="8">
        <f>+A366+3</f>
        <v>34442</v>
      </c>
      <c r="B367" s="9"/>
      <c r="C367" s="9"/>
      <c r="D367" s="12">
        <v>342.56</v>
      </c>
      <c r="E367" s="14">
        <v>429.73371791076454</v>
      </c>
      <c r="F367" s="15">
        <v>361.92949614557836</v>
      </c>
      <c r="I367" s="45"/>
    </row>
    <row r="368" spans="1:9" ht="27.7" customHeight="1" thickBot="1" x14ac:dyDescent="0.3">
      <c r="A368" s="8">
        <f>+A367+2</f>
        <v>34444</v>
      </c>
      <c r="B368" s="9"/>
      <c r="C368" s="9"/>
      <c r="D368" s="12">
        <v>341.99</v>
      </c>
      <c r="E368" s="14">
        <v>429.01866589298919</v>
      </c>
      <c r="F368" s="15">
        <v>362.33672314177142</v>
      </c>
      <c r="I368" s="45"/>
    </row>
    <row r="369" spans="1:9" ht="27.7" customHeight="1" thickBot="1" x14ac:dyDescent="0.3">
      <c r="A369" s="8">
        <f>+A368+2</f>
        <v>34446</v>
      </c>
      <c r="B369" s="9"/>
      <c r="C369" s="9"/>
      <c r="D369" s="12">
        <v>341.59</v>
      </c>
      <c r="E369" s="14">
        <v>428.51687500332218</v>
      </c>
      <c r="F369" s="15">
        <v>363.96613761898783</v>
      </c>
      <c r="I369" s="45"/>
    </row>
    <row r="370" spans="1:9" ht="27.7" customHeight="1" thickBot="1" x14ac:dyDescent="0.3">
      <c r="A370" s="8">
        <f>+A369+3</f>
        <v>34449</v>
      </c>
      <c r="B370" s="9"/>
      <c r="C370" s="9"/>
      <c r="D370" s="12">
        <v>341.91</v>
      </c>
      <c r="E370" s="14">
        <v>428.91830771505579</v>
      </c>
      <c r="F370" s="15">
        <v>365.37313304869826</v>
      </c>
      <c r="I370" s="45"/>
    </row>
    <row r="371" spans="1:9" ht="27.7" customHeight="1" thickBot="1" x14ac:dyDescent="0.3">
      <c r="A371" s="8">
        <f>+A370+2</f>
        <v>34451</v>
      </c>
      <c r="B371" s="9"/>
      <c r="C371" s="9"/>
      <c r="D371" s="12">
        <v>342.83</v>
      </c>
      <c r="E371" s="14">
        <v>430.07242676128971</v>
      </c>
      <c r="F371" s="15">
        <v>367.87128896982671</v>
      </c>
      <c r="I371" s="45"/>
    </row>
    <row r="372" spans="1:9" ht="27.7" customHeight="1" thickBot="1" x14ac:dyDescent="0.3">
      <c r="A372" s="8">
        <f>+A371+2</f>
        <v>34453</v>
      </c>
      <c r="B372" s="9"/>
      <c r="C372" s="9"/>
      <c r="D372" s="12">
        <v>345.91</v>
      </c>
      <c r="E372" s="14">
        <v>433.93621661172511</v>
      </c>
      <c r="F372" s="15">
        <v>373.24782912761651</v>
      </c>
      <c r="I372" s="45"/>
    </row>
    <row r="373" spans="1:9" ht="27.7" customHeight="1" thickBot="1" x14ac:dyDescent="0.3">
      <c r="A373" s="8">
        <f>+A372+3</f>
        <v>34456</v>
      </c>
      <c r="B373" s="9"/>
      <c r="C373" s="9"/>
      <c r="D373" s="12">
        <v>346.39</v>
      </c>
      <c r="E373" s="14">
        <v>434.53836567932535</v>
      </c>
      <c r="F373" s="15">
        <v>373.76576430723327</v>
      </c>
      <c r="I373" s="45"/>
    </row>
    <row r="374" spans="1:9" ht="27.7" customHeight="1" thickBot="1" x14ac:dyDescent="0.3">
      <c r="A374" s="8">
        <f>+A373+2</f>
        <v>34458</v>
      </c>
      <c r="B374" s="9"/>
      <c r="C374" s="9"/>
      <c r="D374" s="12">
        <v>349.27</v>
      </c>
      <c r="E374" s="14">
        <v>438.15126008492729</v>
      </c>
      <c r="F374" s="15">
        <v>379.92927401042846</v>
      </c>
      <c r="I374" s="45"/>
    </row>
    <row r="375" spans="1:9" ht="27.7" customHeight="1" thickBot="1" x14ac:dyDescent="0.3">
      <c r="A375" s="8">
        <f>+A374+2</f>
        <v>34460</v>
      </c>
      <c r="B375" s="9"/>
      <c r="C375" s="9"/>
      <c r="D375" s="12">
        <v>352.32</v>
      </c>
      <c r="E375" s="14">
        <v>441.97741561863774</v>
      </c>
      <c r="F375" s="15">
        <v>377.84886738769774</v>
      </c>
      <c r="I375" s="45"/>
    </row>
    <row r="376" spans="1:9" ht="27.7" customHeight="1" thickBot="1" x14ac:dyDescent="0.3">
      <c r="A376" s="8">
        <f>+A375+3</f>
        <v>34463</v>
      </c>
      <c r="B376" s="9"/>
      <c r="C376" s="9"/>
      <c r="D376" s="12">
        <v>353.58</v>
      </c>
      <c r="E376" s="14">
        <v>443.55805692108856</v>
      </c>
      <c r="F376" s="15">
        <v>380.81554641177024</v>
      </c>
      <c r="I376" s="45"/>
    </row>
    <row r="377" spans="1:9" ht="27.7" customHeight="1" thickBot="1" x14ac:dyDescent="0.3">
      <c r="A377" s="8">
        <f>+A376+2</f>
        <v>34465</v>
      </c>
      <c r="B377" s="9"/>
      <c r="C377" s="9"/>
      <c r="D377" s="12">
        <v>354.23</v>
      </c>
      <c r="E377" s="14">
        <v>444.37346711679737</v>
      </c>
      <c r="F377" s="15">
        <v>379.77334473611262</v>
      </c>
      <c r="I377" s="45"/>
    </row>
    <row r="378" spans="1:9" ht="27.7" customHeight="1" thickBot="1" x14ac:dyDescent="0.3">
      <c r="A378" s="8">
        <f>+A377+2</f>
        <v>34467</v>
      </c>
      <c r="B378" s="9"/>
      <c r="C378" s="9"/>
      <c r="D378" s="12">
        <v>353.72</v>
      </c>
      <c r="E378" s="14">
        <v>443.733683732472</v>
      </c>
      <c r="F378" s="15">
        <v>379.61869432786182</v>
      </c>
      <c r="I378" s="45"/>
    </row>
    <row r="379" spans="1:9" ht="27.7" customHeight="1" thickBot="1" x14ac:dyDescent="0.3">
      <c r="A379" s="8">
        <f>+A378+2</f>
        <v>34469</v>
      </c>
      <c r="B379" s="9"/>
      <c r="C379" s="9"/>
      <c r="D379" s="12">
        <v>354.1</v>
      </c>
      <c r="E379" s="14">
        <v>444.21038507765564</v>
      </c>
      <c r="F379" s="15">
        <v>380.21274384301142</v>
      </c>
      <c r="I379" s="45"/>
    </row>
    <row r="380" spans="1:9" ht="27.7" customHeight="1" thickBot="1" x14ac:dyDescent="0.3">
      <c r="A380" s="8">
        <f>+A379+3</f>
        <v>34472</v>
      </c>
      <c r="B380" s="9"/>
      <c r="C380" s="9"/>
      <c r="D380" s="12">
        <v>352.27</v>
      </c>
      <c r="E380" s="14">
        <v>441.91469175742935</v>
      </c>
      <c r="F380" s="15">
        <v>378.45385456672426</v>
      </c>
      <c r="I380" s="45"/>
    </row>
    <row r="381" spans="1:9" ht="27.7" customHeight="1" thickBot="1" x14ac:dyDescent="0.3">
      <c r="A381" s="8">
        <f>+A380+2</f>
        <v>34474</v>
      </c>
      <c r="B381" s="9"/>
      <c r="C381" s="9"/>
      <c r="D381" s="12">
        <v>354.21</v>
      </c>
      <c r="E381" s="14">
        <v>444.34837757231401</v>
      </c>
      <c r="F381" s="15">
        <v>382.6644294640505</v>
      </c>
      <c r="I381" s="45"/>
    </row>
    <row r="382" spans="1:9" ht="27.7" customHeight="1" thickBot="1" x14ac:dyDescent="0.3">
      <c r="A382" s="8">
        <f>+A381+3</f>
        <v>34477</v>
      </c>
      <c r="B382" s="9"/>
      <c r="C382" s="9"/>
      <c r="D382" s="12">
        <v>355.71</v>
      </c>
      <c r="E382" s="14">
        <v>446.23009340856504</v>
      </c>
      <c r="F382" s="15">
        <v>386.52948360054239</v>
      </c>
      <c r="I382" s="45"/>
    </row>
    <row r="383" spans="1:9" ht="27.7" customHeight="1" thickBot="1" x14ac:dyDescent="0.3">
      <c r="A383" s="8">
        <f>+A382+2</f>
        <v>34479</v>
      </c>
      <c r="B383" s="9"/>
      <c r="C383" s="9"/>
      <c r="D383" s="12">
        <v>359.01</v>
      </c>
      <c r="E383" s="14">
        <v>450.36986824831729</v>
      </c>
      <c r="F383" s="15">
        <v>388.42455307310848</v>
      </c>
      <c r="I383" s="45"/>
    </row>
    <row r="384" spans="1:9" ht="27.7" customHeight="1" thickBot="1" x14ac:dyDescent="0.3">
      <c r="A384" s="8">
        <f>+A383+2</f>
        <v>34481</v>
      </c>
      <c r="B384" s="9"/>
      <c r="C384" s="9"/>
      <c r="D384" s="12">
        <v>361.85</v>
      </c>
      <c r="E384" s="14">
        <v>454.30147806882042</v>
      </c>
      <c r="F384" s="15">
        <v>391.8153966775584</v>
      </c>
      <c r="I384" s="45"/>
    </row>
    <row r="385" spans="1:9" ht="27.7" customHeight="1" thickBot="1" x14ac:dyDescent="0.3">
      <c r="A385" s="8">
        <f>+A384+3</f>
        <v>34484</v>
      </c>
      <c r="B385" s="9"/>
      <c r="C385" s="9"/>
      <c r="D385" s="12">
        <v>364.19</v>
      </c>
      <c r="E385" s="14">
        <v>457.23934032854413</v>
      </c>
      <c r="F385" s="15">
        <v>395.8258951464681</v>
      </c>
      <c r="I385" s="45"/>
    </row>
    <row r="386" spans="1:9" ht="27.7" customHeight="1" thickBot="1" x14ac:dyDescent="0.3">
      <c r="A386" s="8">
        <f>+A385+2</f>
        <v>34486</v>
      </c>
      <c r="B386" s="9"/>
      <c r="C386" s="9"/>
      <c r="D386" s="12">
        <v>363.92</v>
      </c>
      <c r="E386" s="14">
        <v>457.2157639977226</v>
      </c>
      <c r="F386" s="15">
        <v>395.54409829091406</v>
      </c>
      <c r="I386" s="45"/>
    </row>
    <row r="387" spans="1:9" ht="27.7" customHeight="1" thickBot="1" x14ac:dyDescent="0.3">
      <c r="A387" s="8">
        <f>+A386+2</f>
        <v>34488</v>
      </c>
      <c r="B387" s="9"/>
      <c r="C387" s="9"/>
      <c r="D387" s="12">
        <v>366.12</v>
      </c>
      <c r="E387" s="14">
        <v>460.1999690401467</v>
      </c>
      <c r="F387" s="15">
        <v>396.44583040942052</v>
      </c>
      <c r="I387" s="45"/>
    </row>
    <row r="388" spans="1:9" ht="27.7" customHeight="1" thickBot="1" x14ac:dyDescent="0.3">
      <c r="A388" s="8">
        <f>+A387+3</f>
        <v>34491</v>
      </c>
      <c r="B388" s="9"/>
      <c r="C388" s="9"/>
      <c r="D388" s="12">
        <v>369.81</v>
      </c>
      <c r="E388" s="14">
        <v>464.83816931808332</v>
      </c>
      <c r="F388" s="15">
        <v>398.08542284159228</v>
      </c>
      <c r="I388" s="45"/>
    </row>
    <row r="389" spans="1:9" ht="27.7" customHeight="1" thickBot="1" x14ac:dyDescent="0.3">
      <c r="A389" s="8">
        <f>+A388+2</f>
        <v>34493</v>
      </c>
      <c r="B389" s="9"/>
      <c r="C389" s="9"/>
      <c r="D389" s="12">
        <v>373.77</v>
      </c>
      <c r="E389" s="14">
        <v>469.81575010416157</v>
      </c>
      <c r="F389" s="15">
        <v>403.46919375238565</v>
      </c>
      <c r="I389" s="45"/>
    </row>
    <row r="390" spans="1:9" ht="27.7" customHeight="1" thickBot="1" x14ac:dyDescent="0.3">
      <c r="A390" s="8">
        <f>+A389+2</f>
        <v>34495</v>
      </c>
      <c r="B390" s="9"/>
      <c r="C390" s="9"/>
      <c r="D390" s="12">
        <v>380.54</v>
      </c>
      <c r="E390" s="14">
        <v>478.3254021046036</v>
      </c>
      <c r="F390" s="15">
        <v>410.35119630453875</v>
      </c>
      <c r="I390" s="45"/>
    </row>
    <row r="391" spans="1:9" ht="27.7" customHeight="1" thickBot="1" x14ac:dyDescent="0.3">
      <c r="A391" s="8">
        <f>+A390+3</f>
        <v>34498</v>
      </c>
      <c r="B391" s="9"/>
      <c r="C391" s="9"/>
      <c r="D391" s="12">
        <v>381.76</v>
      </c>
      <c r="E391" s="14">
        <v>479.85889921546601</v>
      </c>
      <c r="F391" s="15">
        <v>413.33599428313016</v>
      </c>
      <c r="I391" s="45"/>
    </row>
    <row r="392" spans="1:9" ht="27.7" customHeight="1" thickBot="1" x14ac:dyDescent="0.3">
      <c r="A392" s="8">
        <f>+A391+2</f>
        <v>34500</v>
      </c>
      <c r="B392" s="9"/>
      <c r="C392" s="9"/>
      <c r="D392" s="12">
        <v>378.09</v>
      </c>
      <c r="E392" s="14">
        <v>475.24583823442879</v>
      </c>
      <c r="F392" s="15">
        <v>411.54985826283371</v>
      </c>
      <c r="I392" s="45"/>
    </row>
    <row r="393" spans="1:9" ht="27.7" customHeight="1" thickBot="1" x14ac:dyDescent="0.3">
      <c r="A393" s="8">
        <f>+A392+2</f>
        <v>34502</v>
      </c>
      <c r="B393" s="9"/>
      <c r="C393" s="9"/>
      <c r="D393" s="12">
        <v>374.45</v>
      </c>
      <c r="E393" s="14">
        <v>470.67048619874066</v>
      </c>
      <c r="F393" s="15">
        <v>408.55549657891794</v>
      </c>
      <c r="I393" s="45"/>
    </row>
    <row r="394" spans="1:9" ht="27.7" customHeight="1" thickBot="1" x14ac:dyDescent="0.3">
      <c r="A394" s="8">
        <f>+A393+3</f>
        <v>34505</v>
      </c>
      <c r="B394" s="9"/>
      <c r="C394" s="9"/>
      <c r="D394" s="12">
        <v>373.27</v>
      </c>
      <c r="E394" s="14">
        <v>469.18726768167693</v>
      </c>
      <c r="F394" s="15">
        <v>412.18418732289945</v>
      </c>
      <c r="I394" s="45"/>
    </row>
    <row r="395" spans="1:9" ht="27.7" customHeight="1" thickBot="1" x14ac:dyDescent="0.3">
      <c r="A395" s="8">
        <f>+A394+2</f>
        <v>34507</v>
      </c>
      <c r="B395" s="9"/>
      <c r="C395" s="9"/>
      <c r="D395" s="12">
        <v>375.31</v>
      </c>
      <c r="E395" s="14">
        <v>473.11391688772068</v>
      </c>
      <c r="F395" s="15">
        <v>417.07889039227064</v>
      </c>
      <c r="I395" s="45"/>
    </row>
    <row r="396" spans="1:9" ht="27.7" customHeight="1" thickBot="1" x14ac:dyDescent="0.3">
      <c r="A396" s="8">
        <f>+A395+2</f>
        <v>34509</v>
      </c>
      <c r="B396" s="9"/>
      <c r="C396" s="9"/>
      <c r="D396" s="12">
        <v>374.33</v>
      </c>
      <c r="E396" s="14">
        <v>471.87853376829946</v>
      </c>
      <c r="F396" s="15">
        <v>417.79389190862679</v>
      </c>
      <c r="I396" s="45"/>
    </row>
    <row r="397" spans="1:9" ht="27.7" customHeight="1" thickBot="1" x14ac:dyDescent="0.3">
      <c r="A397" s="8">
        <f>+A396+3</f>
        <v>34512</v>
      </c>
      <c r="B397" s="9"/>
      <c r="C397" s="9"/>
      <c r="D397" s="12">
        <v>374.16</v>
      </c>
      <c r="E397" s="14">
        <v>471.66423261493054</v>
      </c>
      <c r="F397" s="15">
        <v>419.44683694669402</v>
      </c>
      <c r="I397" s="45"/>
    </row>
    <row r="398" spans="1:9" ht="27.7" customHeight="1" thickBot="1" x14ac:dyDescent="0.3">
      <c r="A398" s="8">
        <f>+A397+2</f>
        <v>34514</v>
      </c>
      <c r="B398" s="9"/>
      <c r="C398" s="9"/>
      <c r="D398" s="12">
        <v>375.71</v>
      </c>
      <c r="E398" s="14">
        <v>473.61815489564771</v>
      </c>
      <c r="F398" s="15">
        <v>421.49441774001264</v>
      </c>
      <c r="I398" s="45"/>
    </row>
    <row r="399" spans="1:9" ht="27.7" customHeight="1" thickBot="1" x14ac:dyDescent="0.3">
      <c r="A399" s="8">
        <v>34516</v>
      </c>
      <c r="B399" s="9"/>
      <c r="C399" s="9"/>
      <c r="D399" s="12">
        <v>374.76</v>
      </c>
      <c r="E399" s="14">
        <v>472.42058962682103</v>
      </c>
      <c r="F399" s="15">
        <v>415.1638902579175</v>
      </c>
      <c r="I399" s="45"/>
    </row>
    <row r="400" spans="1:9" ht="27.7" customHeight="1" thickBot="1" x14ac:dyDescent="0.3">
      <c r="A400" s="8">
        <f>+A399+3</f>
        <v>34519</v>
      </c>
      <c r="B400" s="9"/>
      <c r="C400" s="9"/>
      <c r="D400" s="12">
        <v>379.3</v>
      </c>
      <c r="E400" s="14">
        <v>478.56047205551891</v>
      </c>
      <c r="F400" s="15">
        <v>420.9832468222026</v>
      </c>
      <c r="I400" s="45"/>
    </row>
    <row r="401" spans="1:9" ht="27.7" customHeight="1" thickBot="1" x14ac:dyDescent="0.3">
      <c r="A401" s="8">
        <f>+A400+2</f>
        <v>34521</v>
      </c>
      <c r="B401" s="9"/>
      <c r="C401" s="9"/>
      <c r="D401" s="12">
        <v>374.83</v>
      </c>
      <c r="E401" s="14">
        <v>472.9207006078833</v>
      </c>
      <c r="F401" s="15">
        <v>420.37395609589652</v>
      </c>
      <c r="I401" s="45"/>
    </row>
    <row r="402" spans="1:9" ht="27.7" customHeight="1" thickBot="1" x14ac:dyDescent="0.3">
      <c r="A402" s="8">
        <f>+A401+2</f>
        <v>34523</v>
      </c>
      <c r="B402" s="9"/>
      <c r="C402" s="9"/>
      <c r="D402" s="12">
        <v>371.45</v>
      </c>
      <c r="E402" s="14">
        <v>468.65617544166224</v>
      </c>
      <c r="F402" s="15">
        <v>417.88287452881082</v>
      </c>
      <c r="I402" s="45"/>
    </row>
    <row r="403" spans="1:9" ht="27.7" customHeight="1" thickBot="1" x14ac:dyDescent="0.3">
      <c r="A403" s="8">
        <f>+A402+3</f>
        <v>34526</v>
      </c>
      <c r="B403" s="9"/>
      <c r="C403" s="9"/>
      <c r="D403" s="12">
        <v>371.74</v>
      </c>
      <c r="E403" s="14">
        <v>469.02206665414872</v>
      </c>
      <c r="F403" s="15">
        <v>421.05116143014226</v>
      </c>
      <c r="I403" s="45"/>
    </row>
    <row r="404" spans="1:9" ht="27.7" customHeight="1" thickBot="1" x14ac:dyDescent="0.3">
      <c r="A404" s="8">
        <f>+A403+2</f>
        <v>34528</v>
      </c>
      <c r="B404" s="9"/>
      <c r="C404" s="9"/>
      <c r="D404" s="12">
        <v>371.75</v>
      </c>
      <c r="E404" s="14">
        <v>469.03468359251031</v>
      </c>
      <c r="F404" s="15">
        <v>426.27190993087038</v>
      </c>
      <c r="I404" s="45"/>
    </row>
    <row r="405" spans="1:9" ht="27.7" customHeight="1" thickBot="1" x14ac:dyDescent="0.3">
      <c r="A405" s="8">
        <f>+A404+2</f>
        <v>34530</v>
      </c>
      <c r="B405" s="9"/>
      <c r="C405" s="9"/>
      <c r="D405" s="12">
        <v>374.78</v>
      </c>
      <c r="E405" s="14">
        <v>472.8576159160753</v>
      </c>
      <c r="F405" s="15">
        <v>426.73642127565915</v>
      </c>
      <c r="I405" s="45"/>
    </row>
    <row r="406" spans="1:9" ht="27.7" customHeight="1" thickBot="1" x14ac:dyDescent="0.3">
      <c r="A406" s="8">
        <f>+A405+3</f>
        <v>34533</v>
      </c>
      <c r="B406" s="9"/>
      <c r="C406" s="9"/>
      <c r="D406" s="12">
        <v>376.91</v>
      </c>
      <c r="E406" s="14">
        <v>475.59421071299397</v>
      </c>
      <c r="F406" s="15">
        <v>426.46403470470989</v>
      </c>
      <c r="I406" s="45"/>
    </row>
    <row r="407" spans="1:9" ht="27.7" customHeight="1" thickBot="1" x14ac:dyDescent="0.3">
      <c r="A407" s="8">
        <f>+A406+2</f>
        <v>34535</v>
      </c>
      <c r="B407" s="9"/>
      <c r="C407" s="9"/>
      <c r="D407" s="12">
        <v>379.08</v>
      </c>
      <c r="E407" s="14">
        <v>478.33236952344515</v>
      </c>
      <c r="F407" s="15">
        <v>420.24170619284416</v>
      </c>
      <c r="I407" s="45"/>
    </row>
    <row r="408" spans="1:9" ht="27.7" customHeight="1" thickBot="1" x14ac:dyDescent="0.3">
      <c r="A408" s="8">
        <f>+A407+2</f>
        <v>34537</v>
      </c>
      <c r="B408" s="9"/>
      <c r="C408" s="9"/>
      <c r="D408" s="12">
        <v>381.45</v>
      </c>
      <c r="E408" s="14">
        <v>481.32289320121919</v>
      </c>
      <c r="F408" s="15">
        <v>416.85834836224831</v>
      </c>
      <c r="I408" s="45"/>
    </row>
    <row r="409" spans="1:9" ht="27.7" customHeight="1" thickBot="1" x14ac:dyDescent="0.3">
      <c r="A409" s="8">
        <f>+A408+3</f>
        <v>34540</v>
      </c>
      <c r="B409" s="9"/>
      <c r="C409" s="9"/>
      <c r="D409" s="12">
        <v>383.51</v>
      </c>
      <c r="E409" s="14">
        <v>483.92225133464302</v>
      </c>
      <c r="F409" s="15">
        <v>419.75709269881315</v>
      </c>
      <c r="I409" s="45"/>
    </row>
    <row r="410" spans="1:9" ht="27.7" customHeight="1" thickBot="1" x14ac:dyDescent="0.3">
      <c r="A410" s="8">
        <f>+A409+2</f>
        <v>34542</v>
      </c>
      <c r="B410" s="9"/>
      <c r="C410" s="9"/>
      <c r="D410" s="12">
        <v>388.71</v>
      </c>
      <c r="E410" s="14">
        <v>490.48373788503324</v>
      </c>
      <c r="F410" s="15">
        <v>425.82450762427379</v>
      </c>
      <c r="I410" s="45"/>
    </row>
    <row r="411" spans="1:9" ht="27.7" customHeight="1" thickBot="1" x14ac:dyDescent="0.3">
      <c r="A411" s="8">
        <f>+A410+2</f>
        <v>34544</v>
      </c>
      <c r="B411" s="9"/>
      <c r="C411" s="9"/>
      <c r="D411" s="12">
        <v>390.32</v>
      </c>
      <c r="E411" s="14">
        <v>492.51527506698096</v>
      </c>
      <c r="F411" s="15">
        <v>428.39263675388383</v>
      </c>
      <c r="I411" s="45"/>
    </row>
    <row r="412" spans="1:9" ht="27.7" customHeight="1" thickBot="1" x14ac:dyDescent="0.3">
      <c r="A412" s="8">
        <v>34547</v>
      </c>
      <c r="B412" s="9"/>
      <c r="C412" s="9"/>
      <c r="D412" s="12">
        <v>391.87</v>
      </c>
      <c r="E412" s="14">
        <v>494.47110278873191</v>
      </c>
      <c r="F412" s="15">
        <v>434.42048487335097</v>
      </c>
      <c r="I412" s="45"/>
    </row>
    <row r="413" spans="1:9" ht="27.7" customHeight="1" thickBot="1" x14ac:dyDescent="0.3">
      <c r="A413" s="8">
        <f>+A412+2</f>
        <v>34549</v>
      </c>
      <c r="B413" s="9"/>
      <c r="C413" s="9"/>
      <c r="D413" s="12">
        <v>396.66</v>
      </c>
      <c r="E413" s="14">
        <v>500.51524136111067</v>
      </c>
      <c r="F413" s="15">
        <v>436.38932857441279</v>
      </c>
      <c r="I413" s="45"/>
    </row>
    <row r="414" spans="1:9" ht="27.7" customHeight="1" thickBot="1" x14ac:dyDescent="0.3">
      <c r="A414" s="8">
        <f>+A413+2</f>
        <v>34551</v>
      </c>
      <c r="B414" s="9"/>
      <c r="C414" s="9"/>
      <c r="D414" s="12">
        <v>404.45</v>
      </c>
      <c r="E414" s="14">
        <v>510.34485294332984</v>
      </c>
      <c r="F414" s="15">
        <v>444.46654228637942</v>
      </c>
      <c r="I414" s="45"/>
    </row>
    <row r="415" spans="1:9" ht="27.7" customHeight="1" thickBot="1" x14ac:dyDescent="0.3">
      <c r="A415" s="8">
        <f>+A414+3</f>
        <v>34554</v>
      </c>
      <c r="B415" s="9"/>
      <c r="C415" s="9"/>
      <c r="D415" s="12">
        <v>408.48</v>
      </c>
      <c r="E415" s="14">
        <v>515.5768358011876</v>
      </c>
      <c r="F415" s="15">
        <v>451.62531253731595</v>
      </c>
      <c r="I415" s="45"/>
    </row>
    <row r="416" spans="1:9" ht="27.7" customHeight="1" thickBot="1" x14ac:dyDescent="0.3">
      <c r="A416" s="8">
        <f>+A415+2</f>
        <v>34556</v>
      </c>
      <c r="B416" s="9"/>
      <c r="C416" s="9"/>
      <c r="D416" s="12">
        <v>412.04</v>
      </c>
      <c r="E416" s="14">
        <v>520.07021010458607</v>
      </c>
      <c r="F416" s="15">
        <v>454.97822376560168</v>
      </c>
      <c r="I416" s="45"/>
    </row>
    <row r="417" spans="1:9" ht="27.7" customHeight="1" thickBot="1" x14ac:dyDescent="0.3">
      <c r="A417" s="8">
        <f>+A416+2</f>
        <v>34558</v>
      </c>
      <c r="B417" s="9"/>
      <c r="C417" s="9"/>
      <c r="D417" s="12">
        <v>414.61</v>
      </c>
      <c r="E417" s="14">
        <v>523.75687669391482</v>
      </c>
      <c r="F417" s="15">
        <v>459.94403115068138</v>
      </c>
      <c r="I417" s="45"/>
    </row>
    <row r="418" spans="1:9" ht="27.7" customHeight="1" thickBot="1" x14ac:dyDescent="0.3">
      <c r="A418" s="8">
        <f>+A417+3</f>
        <v>34561</v>
      </c>
      <c r="B418" s="9"/>
      <c r="C418" s="9"/>
      <c r="D418" s="12">
        <v>416.8</v>
      </c>
      <c r="E418" s="14">
        <v>526.52339838890452</v>
      </c>
      <c r="F418" s="15">
        <v>462.83888736082235</v>
      </c>
      <c r="I418" s="45"/>
    </row>
    <row r="419" spans="1:9" ht="27.7" customHeight="1" thickBot="1" x14ac:dyDescent="0.3">
      <c r="A419" s="8">
        <f>+A418+2</f>
        <v>34563</v>
      </c>
      <c r="B419" s="9"/>
      <c r="C419" s="9"/>
      <c r="D419" s="12">
        <v>426.14</v>
      </c>
      <c r="E419" s="14">
        <v>538.88453249362328</v>
      </c>
      <c r="F419" s="15">
        <v>473.30790316235129</v>
      </c>
      <c r="I419" s="45"/>
    </row>
    <row r="420" spans="1:9" ht="27.7" customHeight="1" thickBot="1" x14ac:dyDescent="0.3">
      <c r="A420" s="8">
        <f>+A419+2</f>
        <v>34565</v>
      </c>
      <c r="B420" s="9"/>
      <c r="C420" s="9"/>
      <c r="D420" s="12">
        <v>441.47</v>
      </c>
      <c r="E420" s="14">
        <v>558.27041479316631</v>
      </c>
      <c r="F420" s="15">
        <v>498.09926332644193</v>
      </c>
      <c r="I420" s="45"/>
    </row>
    <row r="421" spans="1:9" ht="27.7" customHeight="1" thickBot="1" x14ac:dyDescent="0.3">
      <c r="A421" s="8">
        <f>+A420+3</f>
        <v>34568</v>
      </c>
      <c r="B421" s="9"/>
      <c r="C421" s="9"/>
      <c r="D421" s="12">
        <v>449.7</v>
      </c>
      <c r="E421" s="14">
        <v>568.67783888483223</v>
      </c>
      <c r="F421" s="15">
        <v>508.33706512393775</v>
      </c>
      <c r="I421" s="45"/>
    </row>
    <row r="422" spans="1:9" ht="27.7" customHeight="1" thickBot="1" x14ac:dyDescent="0.3">
      <c r="A422" s="8">
        <f>+A421+2</f>
        <v>34570</v>
      </c>
      <c r="B422" s="9"/>
      <c r="C422" s="9"/>
      <c r="D422" s="12">
        <v>454.78</v>
      </c>
      <c r="E422" s="14">
        <v>575.1018625039892</v>
      </c>
      <c r="F422" s="15">
        <v>512.82553057817881</v>
      </c>
      <c r="I422" s="45"/>
    </row>
    <row r="423" spans="1:9" ht="27.7" customHeight="1" thickBot="1" x14ac:dyDescent="0.3">
      <c r="A423" s="8">
        <f>+A422+2</f>
        <v>34572</v>
      </c>
      <c r="B423" s="9"/>
      <c r="C423" s="9"/>
      <c r="D423" s="12">
        <v>460.78</v>
      </c>
      <c r="E423" s="14">
        <v>582.68929197543457</v>
      </c>
      <c r="F423" s="15">
        <v>516.48580038645832</v>
      </c>
      <c r="I423" s="45"/>
    </row>
    <row r="424" spans="1:9" ht="27.7" customHeight="1" thickBot="1" x14ac:dyDescent="0.3">
      <c r="A424" s="8">
        <f>+A423+3</f>
        <v>34575</v>
      </c>
      <c r="B424" s="9"/>
      <c r="C424" s="9"/>
      <c r="D424" s="12">
        <v>461.34</v>
      </c>
      <c r="E424" s="14">
        <v>583.3974520594362</v>
      </c>
      <c r="F424" s="15">
        <v>510.32262792133685</v>
      </c>
      <c r="I424" s="45"/>
    </row>
    <row r="425" spans="1:9" ht="27.7" customHeight="1" thickBot="1" x14ac:dyDescent="0.3">
      <c r="A425" s="8">
        <f>+A424+2</f>
        <v>34577</v>
      </c>
      <c r="B425" s="9"/>
      <c r="C425" s="9"/>
      <c r="D425" s="12">
        <v>455.85</v>
      </c>
      <c r="E425" s="14">
        <v>576.45495409306375</v>
      </c>
      <c r="F425" s="15">
        <v>502.68330162217609</v>
      </c>
      <c r="I425" s="45"/>
    </row>
    <row r="426" spans="1:9" ht="27.7" customHeight="1" thickBot="1" x14ac:dyDescent="0.3">
      <c r="A426" s="8">
        <v>34579</v>
      </c>
      <c r="B426" s="9"/>
      <c r="C426" s="9"/>
      <c r="D426" s="12">
        <v>457.16</v>
      </c>
      <c r="E426" s="14">
        <v>578.27253877248563</v>
      </c>
      <c r="F426" s="15">
        <v>504.63219215629402</v>
      </c>
      <c r="I426" s="45"/>
    </row>
    <row r="427" spans="1:9" ht="27.7" customHeight="1" thickBot="1" x14ac:dyDescent="0.3">
      <c r="A427" s="8">
        <f>+A426+3</f>
        <v>34582</v>
      </c>
      <c r="B427" s="9"/>
      <c r="C427" s="9"/>
      <c r="D427" s="12">
        <v>454.16</v>
      </c>
      <c r="E427" s="14">
        <v>574.47776754071242</v>
      </c>
      <c r="F427" s="15">
        <v>505.84162357811033</v>
      </c>
      <c r="I427" s="45"/>
    </row>
    <row r="428" spans="1:9" ht="27.7" customHeight="1" thickBot="1" x14ac:dyDescent="0.3">
      <c r="A428" s="8">
        <f>+A427+2</f>
        <v>34584</v>
      </c>
      <c r="B428" s="9"/>
      <c r="C428" s="9"/>
      <c r="D428" s="12">
        <v>456.02</v>
      </c>
      <c r="E428" s="14">
        <v>576.8305257044118</v>
      </c>
      <c r="F428" s="15">
        <v>508.42589649976782</v>
      </c>
      <c r="I428" s="45"/>
    </row>
    <row r="429" spans="1:9" ht="27.7" customHeight="1" thickBot="1" x14ac:dyDescent="0.3">
      <c r="A429" s="8">
        <f>+A428+2</f>
        <v>34586</v>
      </c>
      <c r="B429" s="9"/>
      <c r="C429" s="9"/>
      <c r="D429" s="12">
        <v>460.6</v>
      </c>
      <c r="E429" s="14">
        <v>582.6238764515856</v>
      </c>
      <c r="F429" s="15">
        <v>511.63886586329983</v>
      </c>
      <c r="I429" s="45"/>
    </row>
    <row r="430" spans="1:9" ht="27.7" customHeight="1" thickBot="1" x14ac:dyDescent="0.3">
      <c r="A430" s="8">
        <f>+A429+3</f>
        <v>34589</v>
      </c>
      <c r="B430" s="9"/>
      <c r="C430" s="9"/>
      <c r="D430" s="12">
        <v>455.47</v>
      </c>
      <c r="E430" s="14">
        <v>576.13481764525341</v>
      </c>
      <c r="F430" s="15">
        <v>510.10077912607096</v>
      </c>
      <c r="I430" s="45"/>
    </row>
    <row r="431" spans="1:9" ht="27.7" customHeight="1" thickBot="1" x14ac:dyDescent="0.3">
      <c r="A431" s="8">
        <f>+A430+2</f>
        <v>34591</v>
      </c>
      <c r="B431" s="9"/>
      <c r="C431" s="9"/>
      <c r="D431" s="12">
        <v>458.25</v>
      </c>
      <c r="E431" s="14">
        <v>580.29892387285429</v>
      </c>
      <c r="F431" s="15">
        <v>513.58513023765772</v>
      </c>
      <c r="I431" s="45"/>
    </row>
    <row r="432" spans="1:9" ht="27.7" customHeight="1" thickBot="1" x14ac:dyDescent="0.3">
      <c r="A432" s="8">
        <f>+A431+2</f>
        <v>34593</v>
      </c>
      <c r="B432" s="9"/>
      <c r="C432" s="9"/>
      <c r="D432" s="12">
        <v>458.76</v>
      </c>
      <c r="E432" s="14">
        <v>580.94475573575698</v>
      </c>
      <c r="F432" s="15">
        <v>511.24959750132149</v>
      </c>
      <c r="I432" s="45"/>
    </row>
    <row r="433" spans="1:9" ht="27.7" customHeight="1" thickBot="1" x14ac:dyDescent="0.3">
      <c r="A433" s="8">
        <f>+A432+3</f>
        <v>34596</v>
      </c>
      <c r="B433" s="9"/>
      <c r="C433" s="9"/>
      <c r="D433" s="12">
        <v>457.14</v>
      </c>
      <c r="E433" s="14">
        <v>579.31300707473895</v>
      </c>
      <c r="F433" s="15">
        <v>511.90559141174276</v>
      </c>
      <c r="I433" s="45"/>
    </row>
    <row r="434" spans="1:9" ht="27.7" customHeight="1" thickBot="1" x14ac:dyDescent="0.3">
      <c r="A434" s="8">
        <f>+A433+2</f>
        <v>34598</v>
      </c>
      <c r="B434" s="9"/>
      <c r="C434" s="9"/>
      <c r="D434" s="12">
        <v>457.91</v>
      </c>
      <c r="E434" s="14">
        <v>580.28879351969579</v>
      </c>
      <c r="F434" s="15">
        <v>511.53142119271155</v>
      </c>
      <c r="I434" s="45"/>
    </row>
    <row r="435" spans="1:9" ht="27.7" customHeight="1" thickBot="1" x14ac:dyDescent="0.3">
      <c r="A435" s="8">
        <f>+A434+2</f>
        <v>34600</v>
      </c>
      <c r="B435" s="9"/>
      <c r="C435" s="9"/>
      <c r="D435" s="12">
        <v>456.06</v>
      </c>
      <c r="E435" s="14">
        <v>577.94437154155287</v>
      </c>
      <c r="F435" s="15">
        <v>509.46478554551777</v>
      </c>
      <c r="I435" s="45"/>
    </row>
    <row r="436" spans="1:9" ht="27.7" customHeight="1" thickBot="1" x14ac:dyDescent="0.3">
      <c r="A436" s="8">
        <f>+A435+3</f>
        <v>34603</v>
      </c>
      <c r="B436" s="9"/>
      <c r="C436" s="9"/>
      <c r="D436" s="12">
        <v>459.33</v>
      </c>
      <c r="E436" s="14">
        <v>582.08829579481096</v>
      </c>
      <c r="F436" s="15">
        <v>511.39708321100068</v>
      </c>
      <c r="I436" s="45"/>
    </row>
    <row r="437" spans="1:9" ht="27.7" customHeight="1" thickBot="1" x14ac:dyDescent="0.3">
      <c r="A437" s="8">
        <f>+A436+2</f>
        <v>34605</v>
      </c>
      <c r="B437" s="9"/>
      <c r="C437" s="9"/>
      <c r="D437" s="12">
        <v>466.15</v>
      </c>
      <c r="E437" s="14">
        <v>590.73097573585687</v>
      </c>
      <c r="F437" s="15">
        <v>521.78968020271259</v>
      </c>
      <c r="I437" s="45"/>
    </row>
    <row r="438" spans="1:9" ht="27.7" customHeight="1" thickBot="1" x14ac:dyDescent="0.3">
      <c r="A438" s="8">
        <f>+A437+2</f>
        <v>34607</v>
      </c>
      <c r="B438" s="9"/>
      <c r="C438" s="9"/>
      <c r="D438" s="12">
        <v>470.34</v>
      </c>
      <c r="E438" s="14">
        <v>596.04077470256982</v>
      </c>
      <c r="F438" s="15">
        <v>525.06365807365671</v>
      </c>
      <c r="I438" s="45"/>
    </row>
    <row r="439" spans="1:9" ht="27.7" customHeight="1" thickBot="1" x14ac:dyDescent="0.3">
      <c r="A439" s="8">
        <f>+A438+3</f>
        <v>34610</v>
      </c>
      <c r="B439" s="9"/>
      <c r="C439" s="9"/>
      <c r="D439" s="12">
        <v>472.65</v>
      </c>
      <c r="E439" s="14">
        <v>598.96813403744022</v>
      </c>
      <c r="F439" s="15">
        <v>526.28578989819289</v>
      </c>
      <c r="I439" s="45"/>
    </row>
    <row r="440" spans="1:9" ht="27.7" customHeight="1" thickBot="1" x14ac:dyDescent="0.3">
      <c r="A440" s="8">
        <f>+A439+2</f>
        <v>34612</v>
      </c>
      <c r="B440" s="9"/>
      <c r="C440" s="9"/>
      <c r="D440" s="12">
        <v>471.57</v>
      </c>
      <c r="E440" s="14">
        <v>597.59949850425414</v>
      </c>
      <c r="F440" s="15">
        <v>525.90629325907651</v>
      </c>
      <c r="I440" s="45"/>
    </row>
    <row r="441" spans="1:9" ht="27.7" customHeight="1" thickBot="1" x14ac:dyDescent="0.3">
      <c r="A441" s="8">
        <f>+A440+2</f>
        <v>34614</v>
      </c>
      <c r="B441" s="9"/>
      <c r="C441" s="9"/>
      <c r="D441" s="12">
        <v>474.07</v>
      </c>
      <c r="E441" s="14">
        <v>600.7676363125554</v>
      </c>
      <c r="F441" s="15">
        <v>529.58376284603719</v>
      </c>
      <c r="I441" s="45"/>
    </row>
    <row r="442" spans="1:9" ht="27.7" customHeight="1" thickBot="1" x14ac:dyDescent="0.3">
      <c r="A442" s="8">
        <f>+A441+3</f>
        <v>34617</v>
      </c>
      <c r="B442" s="9"/>
      <c r="C442" s="9"/>
      <c r="D442" s="12">
        <v>471.17</v>
      </c>
      <c r="E442" s="14">
        <v>597.09259645492591</v>
      </c>
      <c r="F442" s="15">
        <v>523.993502834335</v>
      </c>
      <c r="I442" s="45"/>
    </row>
    <row r="443" spans="1:9" ht="27.7" customHeight="1" thickBot="1" x14ac:dyDescent="0.3">
      <c r="A443" s="8">
        <f>+A442+2</f>
        <v>34619</v>
      </c>
      <c r="B443" s="9"/>
      <c r="C443" s="9"/>
      <c r="D443" s="12">
        <v>470.67</v>
      </c>
      <c r="E443" s="14">
        <v>596.45896889326571</v>
      </c>
      <c r="F443" s="15">
        <v>524.7557080256405</v>
      </c>
      <c r="I443" s="45"/>
    </row>
    <row r="444" spans="1:9" ht="27.7" customHeight="1" thickBot="1" x14ac:dyDescent="0.3">
      <c r="A444" s="8">
        <f>+A443+2</f>
        <v>34621</v>
      </c>
      <c r="B444" s="9"/>
      <c r="C444" s="9"/>
      <c r="D444" s="12">
        <v>473.72</v>
      </c>
      <c r="E444" s="14">
        <v>600.32409701939321</v>
      </c>
      <c r="F444" s="15">
        <v>534.34657183312754</v>
      </c>
      <c r="I444" s="45"/>
    </row>
    <row r="445" spans="1:9" ht="27.7" customHeight="1" thickBot="1" x14ac:dyDescent="0.3">
      <c r="A445" s="8">
        <f>+A444+3</f>
        <v>34624</v>
      </c>
      <c r="B445" s="9"/>
      <c r="C445" s="9"/>
      <c r="D445" s="12">
        <v>473.46</v>
      </c>
      <c r="E445" s="14">
        <v>599.99461068732978</v>
      </c>
      <c r="F445" s="15">
        <v>538.50501170452924</v>
      </c>
      <c r="I445" s="45"/>
    </row>
    <row r="446" spans="1:9" ht="27.7" customHeight="1" thickBot="1" x14ac:dyDescent="0.3">
      <c r="A446" s="8">
        <f>+A445+2</f>
        <v>34626</v>
      </c>
      <c r="B446" s="9"/>
      <c r="C446" s="9"/>
      <c r="D446" s="12">
        <v>473.18</v>
      </c>
      <c r="E446" s="14">
        <v>599.63977925280005</v>
      </c>
      <c r="F446" s="15">
        <v>538.493991993946</v>
      </c>
      <c r="I446" s="45"/>
    </row>
    <row r="447" spans="1:9" ht="27.7" customHeight="1" thickBot="1" x14ac:dyDescent="0.3">
      <c r="A447" s="8">
        <f>+A446+2</f>
        <v>34628</v>
      </c>
      <c r="B447" s="9"/>
      <c r="C447" s="9"/>
      <c r="D447" s="12">
        <v>471.65</v>
      </c>
      <c r="E447" s="14">
        <v>597.70087891411958</v>
      </c>
      <c r="F447" s="15">
        <v>539.68166665881483</v>
      </c>
      <c r="I447" s="45"/>
    </row>
    <row r="448" spans="1:9" ht="27.7" customHeight="1" thickBot="1" x14ac:dyDescent="0.3">
      <c r="A448" s="8">
        <f>+A447+3</f>
        <v>34631</v>
      </c>
      <c r="B448" s="9"/>
      <c r="C448" s="9"/>
      <c r="D448" s="12">
        <v>471.07</v>
      </c>
      <c r="E448" s="14">
        <v>596.96587094259371</v>
      </c>
      <c r="F448" s="15">
        <v>536.39917068977297</v>
      </c>
      <c r="I448" s="45"/>
    </row>
    <row r="449" spans="1:9" ht="27.7" customHeight="1" thickBot="1" x14ac:dyDescent="0.3">
      <c r="A449" s="8">
        <f>+A448+2</f>
        <v>34633</v>
      </c>
      <c r="B449" s="9"/>
      <c r="C449" s="9"/>
      <c r="D449" s="12">
        <v>467.64</v>
      </c>
      <c r="E449" s="14">
        <v>592.61918586960439</v>
      </c>
      <c r="F449" s="15">
        <v>534.17279827237303</v>
      </c>
      <c r="I449" s="45"/>
    </row>
    <row r="450" spans="1:9" ht="27.7" customHeight="1" thickBot="1" x14ac:dyDescent="0.3">
      <c r="A450" s="8">
        <f>+A449+2</f>
        <v>34635</v>
      </c>
      <c r="B450" s="9"/>
      <c r="C450" s="9"/>
      <c r="D450" s="12">
        <v>465.26</v>
      </c>
      <c r="E450" s="14">
        <v>589.60311867610153</v>
      </c>
      <c r="F450" s="15">
        <v>529.84399620352849</v>
      </c>
      <c r="I450" s="45"/>
    </row>
    <row r="451" spans="1:9" ht="27.7" customHeight="1" thickBot="1" x14ac:dyDescent="0.3">
      <c r="A451" s="8">
        <f>+A450+3</f>
        <v>34638</v>
      </c>
      <c r="B451" s="9"/>
      <c r="C451" s="9"/>
      <c r="D451" s="12">
        <v>462.76</v>
      </c>
      <c r="E451" s="14">
        <v>586.43498086780028</v>
      </c>
      <c r="F451" s="15">
        <v>523.22821381700578</v>
      </c>
      <c r="I451" s="45"/>
    </row>
    <row r="452" spans="1:9" ht="27.7" customHeight="1" thickBot="1" x14ac:dyDescent="0.3">
      <c r="A452" s="8">
        <f>+A451+2</f>
        <v>34640</v>
      </c>
      <c r="B452" s="9"/>
      <c r="C452" s="9"/>
      <c r="D452" s="12">
        <v>462.67</v>
      </c>
      <c r="E452" s="14">
        <v>586.50809150231748</v>
      </c>
      <c r="F452" s="15">
        <v>526.91205843047408</v>
      </c>
      <c r="I452" s="45"/>
    </row>
    <row r="453" spans="1:9" ht="27.7" customHeight="1" thickBot="1" x14ac:dyDescent="0.3">
      <c r="A453" s="8">
        <f>+A452+2</f>
        <v>34642</v>
      </c>
      <c r="B453" s="9"/>
      <c r="C453" s="9"/>
      <c r="D453" s="12">
        <v>466.29</v>
      </c>
      <c r="E453" s="14">
        <v>591.09701944499454</v>
      </c>
      <c r="F453" s="15">
        <v>524.61862836920284</v>
      </c>
      <c r="I453" s="45"/>
    </row>
    <row r="454" spans="1:9" ht="27.7" customHeight="1" thickBot="1" x14ac:dyDescent="0.3">
      <c r="A454" s="8">
        <f>+A453+3</f>
        <v>34645</v>
      </c>
      <c r="B454" s="9"/>
      <c r="C454" s="9"/>
      <c r="D454" s="12">
        <v>467.46</v>
      </c>
      <c r="E454" s="14">
        <v>592.58018123862212</v>
      </c>
      <c r="F454" s="15">
        <v>527.96193885009893</v>
      </c>
      <c r="I454" s="45"/>
    </row>
    <row r="455" spans="1:9" ht="27.7" customHeight="1" thickBot="1" x14ac:dyDescent="0.3">
      <c r="A455" s="8">
        <f>+A454+2</f>
        <v>34647</v>
      </c>
      <c r="B455" s="9"/>
      <c r="C455" s="9"/>
      <c r="D455" s="12">
        <v>464.96</v>
      </c>
      <c r="E455" s="14">
        <v>589.41103210693905</v>
      </c>
      <c r="F455" s="15">
        <v>526.1821468976708</v>
      </c>
      <c r="I455" s="45"/>
    </row>
    <row r="456" spans="1:9" ht="27.7" customHeight="1" thickBot="1" x14ac:dyDescent="0.3">
      <c r="A456" s="8">
        <f>+A455+2</f>
        <v>34649</v>
      </c>
      <c r="B456" s="9"/>
      <c r="C456" s="9"/>
      <c r="D456" s="12">
        <v>460.37</v>
      </c>
      <c r="E456" s="14">
        <v>583.59247430116898</v>
      </c>
      <c r="F456" s="15">
        <v>515.97714825727667</v>
      </c>
      <c r="I456" s="45"/>
    </row>
    <row r="457" spans="1:9" ht="27.7" customHeight="1" thickBot="1" x14ac:dyDescent="0.3">
      <c r="A457" s="8">
        <f>+A456+3</f>
        <v>34652</v>
      </c>
      <c r="B457" s="9"/>
      <c r="C457" s="9"/>
      <c r="D457" s="12">
        <v>456.8</v>
      </c>
      <c r="E457" s="14">
        <v>579.06692934112561</v>
      </c>
      <c r="F457" s="15">
        <v>508.45847786641895</v>
      </c>
      <c r="I457" s="45"/>
    </row>
    <row r="458" spans="1:9" ht="27.7" customHeight="1" thickBot="1" x14ac:dyDescent="0.3">
      <c r="A458" s="8">
        <f>+A457+2</f>
        <v>34654</v>
      </c>
      <c r="B458" s="9"/>
      <c r="C458" s="9"/>
      <c r="D458" s="12">
        <v>452.19</v>
      </c>
      <c r="E458" s="14">
        <v>574.24187508270973</v>
      </c>
      <c r="F458" s="15">
        <v>497.49695653349136</v>
      </c>
      <c r="I458" s="45"/>
    </row>
    <row r="459" spans="1:9" ht="27.7" customHeight="1" thickBot="1" x14ac:dyDescent="0.3">
      <c r="A459" s="8">
        <f>+A458+2</f>
        <v>34656</v>
      </c>
      <c r="B459" s="9"/>
      <c r="C459" s="9"/>
      <c r="D459" s="12">
        <v>445.06</v>
      </c>
      <c r="E459" s="14">
        <v>565.18739672330389</v>
      </c>
      <c r="F459" s="15">
        <v>490.46347648304402</v>
      </c>
      <c r="I459" s="45"/>
    </row>
    <row r="460" spans="1:9" ht="27.7" customHeight="1" thickBot="1" x14ac:dyDescent="0.3">
      <c r="A460" s="8">
        <f>+A459+3</f>
        <v>34659</v>
      </c>
      <c r="B460" s="9"/>
      <c r="C460" s="9"/>
      <c r="D460" s="12">
        <v>444.52</v>
      </c>
      <c r="E460" s="14">
        <v>564.62974769070581</v>
      </c>
      <c r="F460" s="15">
        <v>488.95387174009261</v>
      </c>
      <c r="I460" s="45"/>
    </row>
    <row r="461" spans="1:9" ht="27.7" customHeight="1" thickBot="1" x14ac:dyDescent="0.3">
      <c r="A461" s="8">
        <f>+A460+2</f>
        <v>34661</v>
      </c>
      <c r="B461" s="9"/>
      <c r="C461" s="9"/>
      <c r="D461" s="12">
        <v>444.73</v>
      </c>
      <c r="E461" s="14">
        <v>565.97312660582077</v>
      </c>
      <c r="F461" s="15">
        <v>491.82407685149292</v>
      </c>
      <c r="I461" s="45"/>
    </row>
    <row r="462" spans="1:9" ht="27.7" customHeight="1" thickBot="1" x14ac:dyDescent="0.3">
      <c r="A462" s="8">
        <f>+A461+2</f>
        <v>34663</v>
      </c>
      <c r="B462" s="9"/>
      <c r="C462" s="9"/>
      <c r="D462" s="12">
        <v>445.04</v>
      </c>
      <c r="E462" s="14">
        <v>566.36763938716638</v>
      </c>
      <c r="F462" s="15">
        <v>489.81126099830885</v>
      </c>
      <c r="I462" s="45"/>
    </row>
    <row r="463" spans="1:9" ht="27.7" customHeight="1" thickBot="1" x14ac:dyDescent="0.3">
      <c r="A463" s="8">
        <f>+A462+3</f>
        <v>34666</v>
      </c>
      <c r="B463" s="9"/>
      <c r="C463" s="9"/>
      <c r="D463" s="12">
        <v>444.52</v>
      </c>
      <c r="E463" s="14">
        <v>565.82546284577074</v>
      </c>
      <c r="F463" s="15">
        <v>487.75917284138626</v>
      </c>
      <c r="I463" s="45"/>
    </row>
    <row r="464" spans="1:9" ht="27.7" customHeight="1" thickBot="1" x14ac:dyDescent="0.3">
      <c r="A464" s="8">
        <f>+A463+2</f>
        <v>34668</v>
      </c>
      <c r="B464" s="9"/>
      <c r="C464" s="9"/>
      <c r="D464" s="12">
        <v>446.89</v>
      </c>
      <c r="E464" s="14">
        <v>569.22360175183337</v>
      </c>
      <c r="F464" s="15">
        <v>488.86554958144808</v>
      </c>
      <c r="I464" s="45"/>
    </row>
    <row r="465" spans="1:9" ht="27.7" customHeight="1" thickBot="1" x14ac:dyDescent="0.3">
      <c r="A465" s="8">
        <f>+A464+2</f>
        <v>34670</v>
      </c>
      <c r="B465" s="9"/>
      <c r="C465" s="9"/>
      <c r="D465" s="12">
        <v>446.62</v>
      </c>
      <c r="E465" s="14">
        <v>568.87969078387039</v>
      </c>
      <c r="F465" s="15">
        <v>487.50483750122362</v>
      </c>
      <c r="I465" s="45"/>
    </row>
    <row r="466" spans="1:9" ht="27.7" customHeight="1" thickBot="1" x14ac:dyDescent="0.3">
      <c r="A466" s="8">
        <f>+A465+3</f>
        <v>34673</v>
      </c>
      <c r="B466" s="9"/>
      <c r="C466" s="9"/>
      <c r="D466" s="12">
        <v>447.47</v>
      </c>
      <c r="E466" s="14">
        <v>570.13844249746569</v>
      </c>
      <c r="F466" s="15">
        <v>487.44092652744683</v>
      </c>
      <c r="I466" s="45"/>
    </row>
    <row r="467" spans="1:9" ht="27.7" customHeight="1" thickBot="1" x14ac:dyDescent="0.3">
      <c r="A467" s="8">
        <f>+A466+2</f>
        <v>34675</v>
      </c>
      <c r="B467" s="9"/>
      <c r="C467" s="9"/>
      <c r="D467" s="12">
        <v>447.95</v>
      </c>
      <c r="E467" s="14">
        <v>570.75002864267935</v>
      </c>
      <c r="F467" s="15">
        <v>489.29434750847599</v>
      </c>
      <c r="I467" s="45"/>
    </row>
    <row r="468" spans="1:9" ht="27.7" customHeight="1" thickBot="1" x14ac:dyDescent="0.3">
      <c r="A468" s="8">
        <f>+A467+2</f>
        <v>34677</v>
      </c>
      <c r="B468" s="9"/>
      <c r="C468" s="9"/>
      <c r="D468" s="12">
        <v>452.17</v>
      </c>
      <c r="E468" s="14">
        <v>576.33780054990746</v>
      </c>
      <c r="F468" s="15">
        <v>493.14338257372901</v>
      </c>
      <c r="I468" s="45"/>
    </row>
    <row r="469" spans="1:9" ht="27.7" customHeight="1" thickBot="1" x14ac:dyDescent="0.3">
      <c r="A469" s="8">
        <f>+A468+3</f>
        <v>34680</v>
      </c>
      <c r="B469" s="9"/>
      <c r="C469" s="9"/>
      <c r="D469" s="12">
        <v>458.36</v>
      </c>
      <c r="E469" s="14">
        <v>584.22760081397621</v>
      </c>
      <c r="F469" s="15">
        <v>499.21497444125185</v>
      </c>
      <c r="I469" s="45"/>
    </row>
    <row r="470" spans="1:9" ht="27.7" customHeight="1" thickBot="1" x14ac:dyDescent="0.3">
      <c r="A470" s="8">
        <f>+A469+2</f>
        <v>34682</v>
      </c>
      <c r="B470" s="9"/>
      <c r="C470" s="9"/>
      <c r="D470" s="12">
        <v>461.97</v>
      </c>
      <c r="E470" s="14">
        <v>589.25523001546605</v>
      </c>
      <c r="F470" s="15">
        <v>504.82817678582643</v>
      </c>
      <c r="I470" s="45"/>
    </row>
    <row r="471" spans="1:9" ht="27.7" customHeight="1" thickBot="1" x14ac:dyDescent="0.3">
      <c r="A471" s="8">
        <f>+A470+2</f>
        <v>34684</v>
      </c>
      <c r="B471" s="9"/>
      <c r="C471" s="9"/>
      <c r="D471" s="12">
        <v>468.34</v>
      </c>
      <c r="E471" s="14">
        <v>597.80648506670548</v>
      </c>
      <c r="F471" s="15">
        <v>512.26590053140444</v>
      </c>
      <c r="I471" s="45"/>
    </row>
    <row r="472" spans="1:9" ht="27.7" customHeight="1" thickBot="1" x14ac:dyDescent="0.3">
      <c r="A472" s="8">
        <f>+A471+3</f>
        <v>34687</v>
      </c>
      <c r="B472" s="9"/>
      <c r="C472" s="9"/>
      <c r="D472" s="12">
        <v>471.04</v>
      </c>
      <c r="E472" s="14">
        <v>601.77999963824755</v>
      </c>
      <c r="F472" s="15">
        <v>514.21327359424117</v>
      </c>
      <c r="I472" s="45"/>
    </row>
    <row r="473" spans="1:9" ht="27.7" customHeight="1" thickBot="1" x14ac:dyDescent="0.3">
      <c r="A473" s="8">
        <f>+A472+2</f>
        <v>34689</v>
      </c>
      <c r="B473" s="9"/>
      <c r="C473" s="9"/>
      <c r="D473" s="12">
        <v>476.1</v>
      </c>
      <c r="E473" s="14">
        <v>608.24443322811157</v>
      </c>
      <c r="F473" s="15">
        <v>520.8695587702739</v>
      </c>
      <c r="I473" s="45"/>
    </row>
    <row r="474" spans="1:9" ht="27.7" customHeight="1" thickBot="1" x14ac:dyDescent="0.3">
      <c r="A474" s="8">
        <v>34708</v>
      </c>
      <c r="B474" s="9"/>
      <c r="C474" s="9"/>
      <c r="D474" s="12">
        <v>484.5</v>
      </c>
      <c r="E474" s="14">
        <v>619.17176948278825</v>
      </c>
      <c r="F474" s="15">
        <v>532.34413784015726</v>
      </c>
      <c r="I474" s="45"/>
    </row>
    <row r="475" spans="1:9" ht="27.7" customHeight="1" thickBot="1" x14ac:dyDescent="0.3">
      <c r="A475" s="8">
        <v>34710</v>
      </c>
      <c r="B475" s="9"/>
      <c r="C475" s="9"/>
      <c r="D475" s="12">
        <v>483.29</v>
      </c>
      <c r="E475" s="14">
        <v>617.62543750946702</v>
      </c>
      <c r="F475" s="15">
        <v>536.23505344354487</v>
      </c>
      <c r="I475" s="45"/>
    </row>
    <row r="476" spans="1:9" ht="27.7" customHeight="1" thickBot="1" x14ac:dyDescent="0.3">
      <c r="A476" s="8">
        <v>34712</v>
      </c>
      <c r="B476" s="9"/>
      <c r="C476" s="9"/>
      <c r="D476" s="12">
        <v>487.34</v>
      </c>
      <c r="E476" s="14">
        <v>622.80117675901352</v>
      </c>
      <c r="F476" s="15">
        <v>542.6468517155356</v>
      </c>
      <c r="I476" s="45"/>
    </row>
    <row r="477" spans="1:9" ht="27.7" customHeight="1" thickBot="1" x14ac:dyDescent="0.3">
      <c r="A477" s="8">
        <v>34715</v>
      </c>
      <c r="B477" s="9"/>
      <c r="C477" s="9"/>
      <c r="D477" s="12">
        <v>482.49</v>
      </c>
      <c r="E477" s="14">
        <v>616.60306926264309</v>
      </c>
      <c r="F477" s="15">
        <v>536.50303032095826</v>
      </c>
      <c r="I477" s="45"/>
    </row>
    <row r="478" spans="1:9" ht="27.7" customHeight="1" thickBot="1" x14ac:dyDescent="0.3">
      <c r="A478" s="8">
        <v>34717</v>
      </c>
      <c r="B478" s="9"/>
      <c r="C478" s="9"/>
      <c r="D478" s="12">
        <v>482.67</v>
      </c>
      <c r="E478" s="14">
        <v>616.83310211817854</v>
      </c>
      <c r="F478" s="15">
        <v>537.38729579349206</v>
      </c>
      <c r="I478" s="45"/>
    </row>
    <row r="479" spans="1:9" ht="27.7" customHeight="1" thickBot="1" x14ac:dyDescent="0.3">
      <c r="A479" s="8">
        <v>34719</v>
      </c>
      <c r="B479" s="9"/>
      <c r="C479" s="9"/>
      <c r="D479" s="12">
        <v>483.54</v>
      </c>
      <c r="E479" s="14">
        <v>617.94492758659976</v>
      </c>
      <c r="F479" s="15">
        <v>541.29579079802465</v>
      </c>
      <c r="I479" s="45"/>
    </row>
    <row r="480" spans="1:9" ht="27.7" customHeight="1" thickBot="1" x14ac:dyDescent="0.3">
      <c r="A480" s="8">
        <v>34722</v>
      </c>
      <c r="B480" s="9"/>
      <c r="C480" s="9"/>
      <c r="D480" s="12">
        <v>478.03</v>
      </c>
      <c r="E480" s="14">
        <v>610.90336628659941</v>
      </c>
      <c r="F480" s="15">
        <v>536.26317389018004</v>
      </c>
      <c r="I480" s="45"/>
    </row>
    <row r="481" spans="1:9" ht="27.7" customHeight="1" thickBot="1" x14ac:dyDescent="0.3">
      <c r="A481" s="8">
        <v>34724</v>
      </c>
      <c r="B481" s="9"/>
      <c r="C481" s="9"/>
      <c r="D481" s="12">
        <v>474.13</v>
      </c>
      <c r="E481" s="14">
        <v>605.91932108333242</v>
      </c>
      <c r="F481" s="15">
        <v>531.76930144204948</v>
      </c>
      <c r="I481" s="45"/>
    </row>
    <row r="482" spans="1:9" ht="27.7" customHeight="1" thickBot="1" x14ac:dyDescent="0.3">
      <c r="A482" s="8">
        <v>34726</v>
      </c>
      <c r="B482" s="9"/>
      <c r="C482" s="9"/>
      <c r="D482" s="12">
        <v>473.63</v>
      </c>
      <c r="E482" s="14">
        <v>605.28034092906739</v>
      </c>
      <c r="F482" s="15">
        <v>529.90682554048465</v>
      </c>
      <c r="I482" s="45"/>
    </row>
    <row r="483" spans="1:9" ht="27.7" customHeight="1" thickBot="1" x14ac:dyDescent="0.3">
      <c r="A483" s="8">
        <v>34729</v>
      </c>
      <c r="B483" s="9"/>
      <c r="C483" s="9"/>
      <c r="D483" s="12">
        <v>476.57</v>
      </c>
      <c r="E483" s="14">
        <v>609.03754423614566</v>
      </c>
      <c r="F483" s="15">
        <v>534.17788290979263</v>
      </c>
      <c r="I483" s="45"/>
    </row>
    <row r="484" spans="1:9" ht="27.7" customHeight="1" thickBot="1" x14ac:dyDescent="0.3">
      <c r="A484" s="8">
        <v>34731</v>
      </c>
      <c r="B484" s="9"/>
      <c r="C484" s="9"/>
      <c r="D484" s="12">
        <v>477.2</v>
      </c>
      <c r="E484" s="14">
        <v>609.93010898864361</v>
      </c>
      <c r="F484" s="15">
        <v>532.46522537354804</v>
      </c>
      <c r="I484" s="45"/>
    </row>
    <row r="485" spans="1:9" ht="27.7" customHeight="1" thickBot="1" x14ac:dyDescent="0.3">
      <c r="A485" s="8">
        <v>34733</v>
      </c>
      <c r="B485" s="9"/>
      <c r="C485" s="9"/>
      <c r="D485" s="12">
        <v>477.65</v>
      </c>
      <c r="E485" s="14">
        <v>610.50527359267733</v>
      </c>
      <c r="F485" s="15">
        <v>533.73799571085533</v>
      </c>
      <c r="I485" s="45"/>
    </row>
    <row r="486" spans="1:9" ht="27.7" customHeight="1" thickBot="1" x14ac:dyDescent="0.3">
      <c r="A486" s="8">
        <v>34736</v>
      </c>
      <c r="B486" s="9"/>
      <c r="C486" s="9"/>
      <c r="D486" s="12">
        <v>476.17</v>
      </c>
      <c r="E486" s="14">
        <v>608.6136211171887</v>
      </c>
      <c r="F486" s="15">
        <v>529.63940013076876</v>
      </c>
      <c r="I486" s="45"/>
    </row>
    <row r="487" spans="1:9" ht="27.7" customHeight="1" thickBot="1" x14ac:dyDescent="0.3">
      <c r="A487" s="8">
        <v>34738</v>
      </c>
      <c r="B487" s="9"/>
      <c r="C487" s="9"/>
      <c r="D487" s="12">
        <v>476.72</v>
      </c>
      <c r="E487" s="14">
        <v>609.31660007767437</v>
      </c>
      <c r="F487" s="15">
        <v>528.32084684065319</v>
      </c>
      <c r="I487" s="45"/>
    </row>
    <row r="488" spans="1:9" ht="27.7" customHeight="1" thickBot="1" x14ac:dyDescent="0.3">
      <c r="A488" s="8">
        <v>34740</v>
      </c>
      <c r="B488" s="9"/>
      <c r="C488" s="9"/>
      <c r="D488" s="12">
        <v>473.93</v>
      </c>
      <c r="E488" s="14">
        <v>605.75057953266526</v>
      </c>
      <c r="F488" s="15">
        <v>525.75083426752974</v>
      </c>
      <c r="I488" s="45"/>
    </row>
    <row r="489" spans="1:9" ht="27.7" customHeight="1" thickBot="1" x14ac:dyDescent="0.3">
      <c r="A489" s="8">
        <v>34743</v>
      </c>
      <c r="B489" s="9"/>
      <c r="C489" s="9"/>
      <c r="D489" s="12">
        <v>472.3</v>
      </c>
      <c r="E489" s="14">
        <v>603.66720552249876</v>
      </c>
      <c r="F489" s="15">
        <v>526.50069190044837</v>
      </c>
      <c r="I489" s="45"/>
    </row>
    <row r="490" spans="1:9" ht="27.7" customHeight="1" thickBot="1" x14ac:dyDescent="0.3">
      <c r="A490" s="8">
        <v>34745</v>
      </c>
      <c r="B490" s="9"/>
      <c r="C490" s="9"/>
      <c r="D490" s="12">
        <v>471.33</v>
      </c>
      <c r="E490" s="14">
        <v>602.42740626491491</v>
      </c>
      <c r="F490" s="15">
        <v>528.17394458920603</v>
      </c>
      <c r="I490" s="45"/>
    </row>
    <row r="491" spans="1:9" ht="27.7" customHeight="1" thickBot="1" x14ac:dyDescent="0.3">
      <c r="A491" s="8">
        <v>34747</v>
      </c>
      <c r="B491" s="9"/>
      <c r="C491" s="9"/>
      <c r="D491" s="12">
        <v>467.14</v>
      </c>
      <c r="E491" s="14">
        <v>597.07198472957873</v>
      </c>
      <c r="F491" s="15">
        <v>526.76908743680417</v>
      </c>
      <c r="I491" s="45"/>
    </row>
    <row r="492" spans="1:9" ht="27.7" customHeight="1" thickBot="1" x14ac:dyDescent="0.3">
      <c r="A492" s="8">
        <v>34750</v>
      </c>
      <c r="B492" s="9"/>
      <c r="C492" s="9"/>
      <c r="D492" s="12">
        <v>467.27</v>
      </c>
      <c r="E492" s="14">
        <v>597.23814339296621</v>
      </c>
      <c r="F492" s="15">
        <v>529.56081076978001</v>
      </c>
      <c r="I492" s="45"/>
    </row>
    <row r="493" spans="1:9" ht="27.7" customHeight="1" thickBot="1" x14ac:dyDescent="0.3">
      <c r="A493" s="8">
        <v>34752</v>
      </c>
      <c r="B493" s="9"/>
      <c r="C493" s="9"/>
      <c r="D493" s="12">
        <v>466.96</v>
      </c>
      <c r="E493" s="14">
        <v>596.84191888796522</v>
      </c>
      <c r="F493" s="15">
        <v>528.67273144299406</v>
      </c>
      <c r="I493" s="45"/>
    </row>
    <row r="494" spans="1:9" ht="27.7" customHeight="1" thickBot="1" x14ac:dyDescent="0.3">
      <c r="A494" s="8">
        <v>34754</v>
      </c>
      <c r="B494" s="9"/>
      <c r="C494" s="9"/>
      <c r="D494" s="12">
        <v>462.81</v>
      </c>
      <c r="E494" s="14">
        <v>591.53762309520994</v>
      </c>
      <c r="F494" s="15">
        <v>527.75093275009658</v>
      </c>
      <c r="I494" s="45"/>
    </row>
    <row r="495" spans="1:9" ht="27.7" customHeight="1" thickBot="1" x14ac:dyDescent="0.3">
      <c r="A495" s="8">
        <v>34759</v>
      </c>
      <c r="B495" s="9"/>
      <c r="C495" s="9"/>
      <c r="D495" s="12">
        <v>448.68</v>
      </c>
      <c r="E495" s="14">
        <v>574.65142189349444</v>
      </c>
      <c r="F495" s="15">
        <v>513.29736645069227</v>
      </c>
      <c r="I495" s="45"/>
    </row>
    <row r="496" spans="1:9" ht="27.7" customHeight="1" thickBot="1" x14ac:dyDescent="0.3">
      <c r="A496" s="8">
        <v>34764</v>
      </c>
      <c r="B496" s="9"/>
      <c r="C496" s="9"/>
      <c r="D496" s="12">
        <v>436.99</v>
      </c>
      <c r="E496" s="14">
        <v>559.67933683970341</v>
      </c>
      <c r="F496" s="15">
        <v>513.91116677103616</v>
      </c>
      <c r="I496" s="45"/>
    </row>
    <row r="497" spans="1:9" ht="27.7" customHeight="1" thickBot="1" x14ac:dyDescent="0.3">
      <c r="A497" s="8">
        <v>34766</v>
      </c>
      <c r="B497" s="9"/>
      <c r="C497" s="9"/>
      <c r="D497" s="12">
        <v>434.98</v>
      </c>
      <c r="E497" s="14">
        <v>557.10500912728946</v>
      </c>
      <c r="F497" s="15">
        <v>512.83543617034559</v>
      </c>
      <c r="I497" s="45"/>
    </row>
    <row r="498" spans="1:9" ht="27.7" customHeight="1" thickBot="1" x14ac:dyDescent="0.3">
      <c r="A498" s="8">
        <v>34768</v>
      </c>
      <c r="B498" s="9"/>
      <c r="C498" s="9"/>
      <c r="D498" s="12">
        <v>443.66</v>
      </c>
      <c r="E498" s="14">
        <v>568.22200641273912</v>
      </c>
      <c r="F498" s="15">
        <v>511.59507106576518</v>
      </c>
      <c r="I498" s="45"/>
    </row>
    <row r="499" spans="1:9" ht="27.7" customHeight="1" thickBot="1" x14ac:dyDescent="0.3">
      <c r="A499" s="8">
        <v>34773</v>
      </c>
      <c r="B499" s="9"/>
      <c r="C499" s="9"/>
      <c r="D499" s="12">
        <v>444.98</v>
      </c>
      <c r="E499" s="14">
        <v>570.28808990709263</v>
      </c>
      <c r="F499" s="15">
        <v>511.63844157855829</v>
      </c>
      <c r="I499" s="45"/>
    </row>
    <row r="500" spans="1:9" ht="27.7" customHeight="1" thickBot="1" x14ac:dyDescent="0.3">
      <c r="A500" s="8">
        <v>34775</v>
      </c>
      <c r="B500" s="9"/>
      <c r="C500" s="9"/>
      <c r="D500" s="12">
        <v>443.08</v>
      </c>
      <c r="E500" s="14">
        <v>567.85304255479923</v>
      </c>
      <c r="F500" s="15">
        <v>511.93725004080085</v>
      </c>
      <c r="I500" s="45"/>
    </row>
    <row r="501" spans="1:9" ht="27.7" customHeight="1" thickBot="1" x14ac:dyDescent="0.3">
      <c r="A501" s="8">
        <v>34778</v>
      </c>
      <c r="B501" s="9"/>
      <c r="C501" s="9"/>
      <c r="D501" s="12">
        <v>444.07</v>
      </c>
      <c r="E501" s="14">
        <v>569.26172463125147</v>
      </c>
      <c r="F501" s="15">
        <v>514.29852363237205</v>
      </c>
      <c r="I501" s="45"/>
    </row>
    <row r="502" spans="1:9" ht="27.7" customHeight="1" thickBot="1" x14ac:dyDescent="0.3">
      <c r="A502" s="8">
        <v>34780</v>
      </c>
      <c r="B502" s="9"/>
      <c r="C502" s="9"/>
      <c r="D502" s="12">
        <v>437.58</v>
      </c>
      <c r="E502" s="14">
        <v>560.94207098913012</v>
      </c>
      <c r="F502" s="15">
        <v>500.85251368562569</v>
      </c>
      <c r="I502" s="45"/>
    </row>
    <row r="503" spans="1:9" ht="27.7" customHeight="1" thickBot="1" x14ac:dyDescent="0.3">
      <c r="A503" s="8">
        <v>34782</v>
      </c>
      <c r="B503" s="9"/>
      <c r="C503" s="9"/>
      <c r="D503" s="12">
        <v>432.44</v>
      </c>
      <c r="E503" s="14">
        <v>554.66054331419969</v>
      </c>
      <c r="F503" s="15">
        <v>496.73923209133591</v>
      </c>
      <c r="I503" s="45"/>
    </row>
    <row r="504" spans="1:9" ht="27.7" customHeight="1" thickBot="1" x14ac:dyDescent="0.3">
      <c r="A504" s="8">
        <v>34785</v>
      </c>
      <c r="B504" s="9"/>
      <c r="C504" s="9"/>
      <c r="D504" s="12">
        <v>427.08</v>
      </c>
      <c r="E504" s="14">
        <v>547.84581980614519</v>
      </c>
      <c r="F504" s="15">
        <v>489.0758298229656</v>
      </c>
      <c r="I504" s="45"/>
    </row>
    <row r="505" spans="1:9" ht="27.7" customHeight="1" thickBot="1" x14ac:dyDescent="0.3">
      <c r="A505" s="8">
        <v>34787</v>
      </c>
      <c r="B505" s="9"/>
      <c r="C505" s="9"/>
      <c r="D505" s="12">
        <v>420.82</v>
      </c>
      <c r="E505" s="14">
        <v>539.81567362279202</v>
      </c>
      <c r="F505" s="15">
        <v>486.85613249284512</v>
      </c>
      <c r="I505" s="45"/>
    </row>
    <row r="506" spans="1:9" ht="27.7" customHeight="1" thickBot="1" x14ac:dyDescent="0.3">
      <c r="A506" s="8">
        <v>34789</v>
      </c>
      <c r="B506" s="9"/>
      <c r="C506" s="9"/>
      <c r="D506" s="12">
        <v>412.6</v>
      </c>
      <c r="E506" s="14">
        <v>529.27129636605673</v>
      </c>
      <c r="F506" s="15">
        <v>473.59658349694962</v>
      </c>
      <c r="I506" s="45"/>
    </row>
    <row r="507" spans="1:9" ht="27.7" customHeight="1" thickBot="1" x14ac:dyDescent="0.3">
      <c r="A507" s="8">
        <v>34792</v>
      </c>
      <c r="B507" s="9"/>
      <c r="C507" s="9"/>
      <c r="D507" s="12">
        <v>415.58</v>
      </c>
      <c r="E507" s="14">
        <v>534.23926737570014</v>
      </c>
      <c r="F507" s="15">
        <v>482.82403605530686</v>
      </c>
      <c r="I507" s="45"/>
    </row>
    <row r="508" spans="1:9" ht="27.7" customHeight="1" thickBot="1" x14ac:dyDescent="0.3">
      <c r="A508" s="8">
        <v>34794</v>
      </c>
      <c r="B508" s="9"/>
      <c r="C508" s="9"/>
      <c r="D508" s="12">
        <v>396.2</v>
      </c>
      <c r="E508" s="14">
        <v>510.28231643424232</v>
      </c>
      <c r="F508" s="15">
        <v>462.3688981697095</v>
      </c>
      <c r="I508" s="45"/>
    </row>
    <row r="509" spans="1:9" ht="27.7" customHeight="1" thickBot="1" x14ac:dyDescent="0.3">
      <c r="A509" s="8">
        <v>34796</v>
      </c>
      <c r="B509" s="9"/>
      <c r="C509" s="9"/>
      <c r="D509" s="12">
        <v>394.69</v>
      </c>
      <c r="E509" s="14">
        <v>508.33752517271859</v>
      </c>
      <c r="F509" s="15">
        <v>462.74051165181174</v>
      </c>
      <c r="I509" s="45"/>
    </row>
    <row r="510" spans="1:9" ht="27.7" customHeight="1" thickBot="1" x14ac:dyDescent="0.3">
      <c r="A510" s="8">
        <v>34799</v>
      </c>
      <c r="B510" s="9"/>
      <c r="C510" s="9"/>
      <c r="D510" s="12">
        <v>399.37</v>
      </c>
      <c r="E510" s="14">
        <v>514.3650901422094</v>
      </c>
      <c r="F510" s="15">
        <v>466.25644199259216</v>
      </c>
      <c r="I510" s="45"/>
    </row>
    <row r="511" spans="1:9" ht="27.7" customHeight="1" thickBot="1" x14ac:dyDescent="0.3">
      <c r="A511" s="8">
        <v>34801</v>
      </c>
      <c r="B511" s="9"/>
      <c r="C511" s="9"/>
      <c r="D511" s="12">
        <v>405.62</v>
      </c>
      <c r="E511" s="14">
        <v>522.4147228471918</v>
      </c>
      <c r="F511" s="15">
        <v>471.64940518940125</v>
      </c>
      <c r="I511" s="45"/>
    </row>
    <row r="512" spans="1:9" ht="27.7" customHeight="1" thickBot="1" x14ac:dyDescent="0.3">
      <c r="A512" s="8">
        <v>34803</v>
      </c>
      <c r="B512" s="9"/>
      <c r="C512" s="9"/>
      <c r="D512" s="12">
        <v>408.42</v>
      </c>
      <c r="E512" s="14">
        <v>526.02095829902385</v>
      </c>
      <c r="F512" s="15">
        <v>476.95965071584789</v>
      </c>
      <c r="I512" s="45"/>
    </row>
    <row r="513" spans="1:9" ht="27.7" customHeight="1" thickBot="1" x14ac:dyDescent="0.3">
      <c r="A513" s="8">
        <v>34806</v>
      </c>
      <c r="B513" s="9"/>
      <c r="C513" s="9"/>
      <c r="D513" s="12">
        <v>409.94</v>
      </c>
      <c r="E513" s="14">
        <v>528.81915104169366</v>
      </c>
      <c r="F513" s="15">
        <v>480.91155006221351</v>
      </c>
      <c r="I513" s="45"/>
    </row>
    <row r="514" spans="1:9" ht="27.7" customHeight="1" thickBot="1" x14ac:dyDescent="0.3">
      <c r="A514" s="8">
        <v>34808</v>
      </c>
      <c r="B514" s="9"/>
      <c r="C514" s="9"/>
      <c r="D514" s="12">
        <v>407.75</v>
      </c>
      <c r="E514" s="14">
        <v>525.99406946687463</v>
      </c>
      <c r="F514" s="15">
        <v>485.19110268860857</v>
      </c>
      <c r="I514" s="45"/>
    </row>
    <row r="515" spans="1:9" ht="27.7" customHeight="1" thickBot="1" x14ac:dyDescent="0.3">
      <c r="A515" s="8">
        <v>34810</v>
      </c>
      <c r="B515" s="9"/>
      <c r="C515" s="9"/>
      <c r="D515" s="12">
        <v>404.85</v>
      </c>
      <c r="E515" s="14">
        <v>522.25309386551612</v>
      </c>
      <c r="F515" s="15">
        <v>473.62516646855386</v>
      </c>
      <c r="I515" s="45"/>
    </row>
    <row r="516" spans="1:9" ht="27.7" customHeight="1" thickBot="1" x14ac:dyDescent="0.3">
      <c r="A516" s="8">
        <v>34813</v>
      </c>
      <c r="B516" s="9"/>
      <c r="C516" s="9"/>
      <c r="D516" s="12">
        <v>404.19</v>
      </c>
      <c r="E516" s="14">
        <v>521.40169941831039</v>
      </c>
      <c r="F516" s="15">
        <v>477.00836378140241</v>
      </c>
      <c r="I516" s="45"/>
    </row>
    <row r="517" spans="1:9" ht="27.7" customHeight="1" thickBot="1" x14ac:dyDescent="0.3">
      <c r="A517" s="8">
        <v>34815</v>
      </c>
      <c r="B517" s="9"/>
      <c r="C517" s="9"/>
      <c r="D517" s="12">
        <v>401.71</v>
      </c>
      <c r="E517" s="14">
        <v>518.20252028335551</v>
      </c>
      <c r="F517" s="15">
        <v>470.90257349293881</v>
      </c>
      <c r="I517" s="45"/>
    </row>
    <row r="518" spans="1:9" ht="27.7" customHeight="1" thickBot="1" x14ac:dyDescent="0.3">
      <c r="A518" s="8">
        <v>34817</v>
      </c>
      <c r="B518" s="9"/>
      <c r="C518" s="9"/>
      <c r="D518" s="12">
        <v>396.05</v>
      </c>
      <c r="E518" s="14">
        <v>510.90116790277307</v>
      </c>
      <c r="F518" s="15">
        <v>464.26766630623683</v>
      </c>
      <c r="I518" s="45"/>
    </row>
    <row r="519" spans="1:9" ht="27.7" customHeight="1" thickBot="1" x14ac:dyDescent="0.3">
      <c r="A519" s="8">
        <v>34822</v>
      </c>
      <c r="B519" s="9"/>
      <c r="C519" s="9"/>
      <c r="D519" s="12">
        <v>389.61</v>
      </c>
      <c r="E519" s="14">
        <v>502.59362208458379</v>
      </c>
      <c r="F519" s="15">
        <v>453.8847440207764</v>
      </c>
      <c r="I519" s="45"/>
    </row>
    <row r="520" spans="1:9" ht="27.7" customHeight="1" thickBot="1" x14ac:dyDescent="0.3">
      <c r="A520" s="8">
        <v>34824</v>
      </c>
      <c r="B520" s="9"/>
      <c r="C520" s="9"/>
      <c r="D520" s="12">
        <v>386.12</v>
      </c>
      <c r="E520" s="14">
        <v>498.09155144708677</v>
      </c>
      <c r="F520" s="15">
        <v>450.20694507521864</v>
      </c>
      <c r="I520" s="45"/>
    </row>
    <row r="521" spans="1:9" ht="27.7" customHeight="1" thickBot="1" x14ac:dyDescent="0.3">
      <c r="A521" s="8">
        <v>34827</v>
      </c>
      <c r="B521" s="9"/>
      <c r="C521" s="9"/>
      <c r="D521" s="12">
        <v>385.85</v>
      </c>
      <c r="E521" s="14">
        <v>497.74325371868446</v>
      </c>
      <c r="F521" s="15">
        <v>451.26731348161479</v>
      </c>
      <c r="I521" s="45"/>
    </row>
    <row r="522" spans="1:9" ht="27.7" customHeight="1" thickBot="1" x14ac:dyDescent="0.3">
      <c r="A522" s="8">
        <v>34829</v>
      </c>
      <c r="B522" s="9"/>
      <c r="C522" s="9"/>
      <c r="D522" s="12">
        <v>383.38</v>
      </c>
      <c r="E522" s="14">
        <v>494.55697449959632</v>
      </c>
      <c r="F522" s="15">
        <v>444.88902083740498</v>
      </c>
      <c r="I522" s="45"/>
    </row>
    <row r="523" spans="1:9" ht="27.7" customHeight="1" thickBot="1" x14ac:dyDescent="0.3">
      <c r="A523" s="8">
        <v>34831</v>
      </c>
      <c r="B523" s="9"/>
      <c r="C523" s="9"/>
      <c r="D523" s="12">
        <v>385.02</v>
      </c>
      <c r="E523" s="14">
        <v>496.67256070174392</v>
      </c>
      <c r="F523" s="15">
        <v>435.42985077415716</v>
      </c>
      <c r="I523" s="45"/>
    </row>
    <row r="524" spans="1:9" ht="27.7" customHeight="1" thickBot="1" x14ac:dyDescent="0.3">
      <c r="A524" s="8">
        <v>34834</v>
      </c>
      <c r="B524" s="9"/>
      <c r="C524" s="9"/>
      <c r="D524" s="12">
        <v>383.71</v>
      </c>
      <c r="E524" s="14">
        <v>494.98267172319925</v>
      </c>
      <c r="F524" s="15">
        <v>431.23074703439875</v>
      </c>
      <c r="I524" s="45"/>
    </row>
    <row r="525" spans="1:9" ht="27.7" customHeight="1" thickBot="1" x14ac:dyDescent="0.3">
      <c r="A525" s="8">
        <v>34836</v>
      </c>
      <c r="B525" s="9"/>
      <c r="C525" s="9"/>
      <c r="D525" s="12">
        <v>383.3</v>
      </c>
      <c r="E525" s="14">
        <v>494.4537751726624</v>
      </c>
      <c r="F525" s="15">
        <v>432.44761019885675</v>
      </c>
      <c r="I525" s="45"/>
    </row>
    <row r="526" spans="1:9" ht="27.7" customHeight="1" thickBot="1" x14ac:dyDescent="0.3">
      <c r="A526" s="8">
        <v>34838</v>
      </c>
      <c r="B526" s="9"/>
      <c r="C526" s="9"/>
      <c r="D526" s="12">
        <v>382.9</v>
      </c>
      <c r="E526" s="14">
        <v>493.93777853799224</v>
      </c>
      <c r="F526" s="15">
        <v>431.27648737043086</v>
      </c>
      <c r="I526" s="45"/>
    </row>
    <row r="527" spans="1:9" ht="27.7" customHeight="1" thickBot="1" x14ac:dyDescent="0.3">
      <c r="A527" s="8">
        <v>34841</v>
      </c>
      <c r="B527" s="9"/>
      <c r="C527" s="9"/>
      <c r="D527" s="12">
        <v>382.13</v>
      </c>
      <c r="E527" s="14">
        <v>492.94448501625226</v>
      </c>
      <c r="F527" s="15">
        <v>430.40920375780291</v>
      </c>
      <c r="I527" s="45"/>
    </row>
    <row r="528" spans="1:9" ht="27.7" customHeight="1" thickBot="1" x14ac:dyDescent="0.3">
      <c r="A528" s="8">
        <v>34843</v>
      </c>
      <c r="B528" s="9"/>
      <c r="C528" s="9"/>
      <c r="D528" s="12">
        <v>381.04</v>
      </c>
      <c r="E528" s="14">
        <v>491.78679659047691</v>
      </c>
      <c r="F528" s="15">
        <v>429.20766391307438</v>
      </c>
      <c r="I528" s="45"/>
    </row>
    <row r="529" spans="1:9" ht="27.7" customHeight="1" thickBot="1" x14ac:dyDescent="0.3">
      <c r="A529" s="8">
        <v>34845</v>
      </c>
      <c r="B529" s="9"/>
      <c r="C529" s="9"/>
      <c r="D529" s="12">
        <v>377.66</v>
      </c>
      <c r="E529" s="14">
        <v>487.42442158397944</v>
      </c>
      <c r="F529" s="15">
        <v>437.47141920069402</v>
      </c>
      <c r="I529" s="45"/>
    </row>
    <row r="530" spans="1:9" ht="27.7" customHeight="1" thickBot="1" x14ac:dyDescent="0.3">
      <c r="A530" s="8">
        <v>34848</v>
      </c>
      <c r="B530" s="9"/>
      <c r="C530" s="9"/>
      <c r="D530" s="12">
        <v>373.89</v>
      </c>
      <c r="E530" s="14">
        <v>482.5586956151937</v>
      </c>
      <c r="F530" s="15">
        <v>432.04366642390039</v>
      </c>
      <c r="I530" s="45"/>
    </row>
    <row r="531" spans="1:9" ht="27.7" customHeight="1" thickBot="1" x14ac:dyDescent="0.3">
      <c r="A531" s="8">
        <v>34850</v>
      </c>
      <c r="B531" s="9"/>
      <c r="C531" s="9"/>
      <c r="D531" s="12">
        <v>368.74</v>
      </c>
      <c r="E531" s="14">
        <v>476.14858235421229</v>
      </c>
      <c r="F531" s="15">
        <v>426.47460057023625</v>
      </c>
      <c r="I531" s="45"/>
    </row>
    <row r="532" spans="1:9" ht="27.7" customHeight="1" thickBot="1" x14ac:dyDescent="0.3">
      <c r="A532" s="8">
        <v>34852</v>
      </c>
      <c r="B532" s="9"/>
      <c r="C532" s="9"/>
      <c r="D532" s="12">
        <v>362.96</v>
      </c>
      <c r="E532" s="14">
        <v>468.80396768919354</v>
      </c>
      <c r="F532" s="15">
        <v>417.8013703766722</v>
      </c>
      <c r="I532" s="45"/>
    </row>
    <row r="533" spans="1:9" ht="27.7" customHeight="1" thickBot="1" x14ac:dyDescent="0.3">
      <c r="A533" s="8">
        <v>34855</v>
      </c>
      <c r="B533" s="9"/>
      <c r="C533" s="9"/>
      <c r="D533" s="12">
        <v>358.92</v>
      </c>
      <c r="E533" s="14">
        <v>464.3165805111239</v>
      </c>
      <c r="F533" s="15">
        <v>413.28671341571066</v>
      </c>
      <c r="I533" s="45"/>
    </row>
    <row r="534" spans="1:9" ht="27.7" customHeight="1" thickBot="1" x14ac:dyDescent="0.3">
      <c r="A534" s="8">
        <v>34857</v>
      </c>
      <c r="B534" s="9"/>
      <c r="C534" s="9"/>
      <c r="D534" s="12">
        <v>358.29</v>
      </c>
      <c r="E534" s="14">
        <v>463.50158149819066</v>
      </c>
      <c r="F534" s="15">
        <v>412.0713076095214</v>
      </c>
      <c r="I534" s="45"/>
    </row>
    <row r="535" spans="1:9" ht="27.7" customHeight="1" thickBot="1" x14ac:dyDescent="0.3">
      <c r="A535" s="8">
        <v>34859</v>
      </c>
      <c r="B535" s="9"/>
      <c r="C535" s="9"/>
      <c r="D535" s="12">
        <v>353.86</v>
      </c>
      <c r="E535" s="14">
        <v>457.77071542312024</v>
      </c>
      <c r="F535" s="15">
        <v>407.32187957499565</v>
      </c>
      <c r="I535" s="45"/>
    </row>
    <row r="536" spans="1:9" ht="27.7" customHeight="1" thickBot="1" x14ac:dyDescent="0.3">
      <c r="A536" s="8">
        <v>34862</v>
      </c>
      <c r="B536" s="9"/>
      <c r="C536" s="9"/>
      <c r="D536" s="12">
        <v>355.07</v>
      </c>
      <c r="E536" s="14">
        <v>459.33603098764286</v>
      </c>
      <c r="F536" s="15">
        <v>408.59904974681677</v>
      </c>
      <c r="I536" s="45"/>
    </row>
    <row r="537" spans="1:9" ht="27.7" customHeight="1" thickBot="1" x14ac:dyDescent="0.3">
      <c r="A537" s="8">
        <v>34864</v>
      </c>
      <c r="B537" s="9"/>
      <c r="C537" s="9"/>
      <c r="D537" s="12">
        <v>359.23</v>
      </c>
      <c r="E537" s="14">
        <v>464.71761177145623</v>
      </c>
      <c r="F537" s="15">
        <v>412.21988810784848</v>
      </c>
      <c r="I537" s="45"/>
    </row>
    <row r="538" spans="1:9" ht="27.7" customHeight="1" thickBot="1" x14ac:dyDescent="0.3">
      <c r="A538" s="8">
        <v>34866</v>
      </c>
      <c r="B538" s="9"/>
      <c r="C538" s="9"/>
      <c r="D538" s="12">
        <v>374.27</v>
      </c>
      <c r="E538" s="14">
        <v>484.17409614370433</v>
      </c>
      <c r="F538" s="15">
        <v>430.08514388760989</v>
      </c>
      <c r="I538" s="45"/>
    </row>
    <row r="539" spans="1:9" ht="27.7" customHeight="1" thickBot="1" x14ac:dyDescent="0.3">
      <c r="A539" s="8">
        <v>34869</v>
      </c>
      <c r="B539" s="9"/>
      <c r="C539" s="9"/>
      <c r="D539" s="12">
        <v>381.54</v>
      </c>
      <c r="E539" s="14">
        <v>493.57892602310886</v>
      </c>
      <c r="F539" s="15">
        <v>440.08058062975834</v>
      </c>
      <c r="I539" s="45"/>
    </row>
    <row r="540" spans="1:9" ht="27.7" customHeight="1" thickBot="1" x14ac:dyDescent="0.3">
      <c r="A540" s="8">
        <v>34871</v>
      </c>
      <c r="B540" s="9"/>
      <c r="C540" s="9"/>
      <c r="D540" s="12">
        <v>392.13</v>
      </c>
      <c r="E540" s="14">
        <v>507.27867133574898</v>
      </c>
      <c r="F540" s="15">
        <v>452.73195829442329</v>
      </c>
      <c r="I540" s="45"/>
    </row>
    <row r="541" spans="1:9" ht="27.7" customHeight="1" thickBot="1" x14ac:dyDescent="0.3">
      <c r="A541" s="8">
        <v>34873</v>
      </c>
      <c r="B541" s="9"/>
      <c r="C541" s="9"/>
      <c r="D541" s="12">
        <v>393.31</v>
      </c>
      <c r="E541" s="14">
        <v>508.80517742346524</v>
      </c>
      <c r="F541" s="15">
        <v>452.73206481558105</v>
      </c>
      <c r="I541" s="45"/>
    </row>
    <row r="542" spans="1:9" ht="27.7" customHeight="1" thickBot="1" x14ac:dyDescent="0.3">
      <c r="A542" s="8">
        <v>34876</v>
      </c>
      <c r="B542" s="9"/>
      <c r="C542" s="9"/>
      <c r="D542" s="12">
        <v>389.37</v>
      </c>
      <c r="E542" s="14">
        <v>503.75637330796724</v>
      </c>
      <c r="F542" s="15">
        <v>448.23966651956999</v>
      </c>
      <c r="I542" s="45"/>
    </row>
    <row r="543" spans="1:9" ht="27.7" customHeight="1" thickBot="1" x14ac:dyDescent="0.3">
      <c r="A543" s="8">
        <v>34878</v>
      </c>
      <c r="B543" s="9"/>
      <c r="C543" s="9"/>
      <c r="D543" s="12">
        <v>384.56</v>
      </c>
      <c r="E543" s="14">
        <v>498.73938517420896</v>
      </c>
      <c r="F543" s="15">
        <v>445.31313955120766</v>
      </c>
      <c r="I543" s="45"/>
    </row>
    <row r="544" spans="1:9" ht="27.7" customHeight="1" thickBot="1" x14ac:dyDescent="0.3">
      <c r="A544" s="8">
        <v>34880</v>
      </c>
      <c r="B544" s="9"/>
      <c r="C544" s="9"/>
      <c r="D544" s="12">
        <v>377.49</v>
      </c>
      <c r="E544" s="14">
        <v>489.57023743866273</v>
      </c>
      <c r="F544" s="15">
        <v>437.57358042618694</v>
      </c>
      <c r="I544" s="45"/>
    </row>
    <row r="545" spans="1:9" ht="27.7" customHeight="1" thickBot="1" x14ac:dyDescent="0.3">
      <c r="A545" s="8">
        <v>34883</v>
      </c>
      <c r="B545" s="9"/>
      <c r="C545" s="9"/>
      <c r="D545" s="12">
        <v>371.51</v>
      </c>
      <c r="E545" s="14">
        <v>482.35884163837744</v>
      </c>
      <c r="F545" s="15">
        <v>431.49610143716444</v>
      </c>
      <c r="I545" s="45"/>
    </row>
    <row r="546" spans="1:9" ht="27.7" customHeight="1" thickBot="1" x14ac:dyDescent="0.3">
      <c r="A546" s="8">
        <v>34885</v>
      </c>
      <c r="B546" s="9"/>
      <c r="C546" s="9"/>
      <c r="D546" s="12">
        <v>366.43</v>
      </c>
      <c r="E546" s="14">
        <v>475.97909069793337</v>
      </c>
      <c r="F546" s="15">
        <v>426.76046915938571</v>
      </c>
      <c r="I546" s="45"/>
    </row>
    <row r="547" spans="1:9" ht="27.7" customHeight="1" thickBot="1" x14ac:dyDescent="0.3">
      <c r="A547" s="8">
        <v>34887</v>
      </c>
      <c r="B547" s="9"/>
      <c r="C547" s="9"/>
      <c r="D547" s="12">
        <v>364.35</v>
      </c>
      <c r="E547" s="14">
        <v>473.27724721172405</v>
      </c>
      <c r="F547" s="15">
        <v>423.2516967896405</v>
      </c>
      <c r="I547" s="45"/>
    </row>
    <row r="548" spans="1:9" ht="27.7" customHeight="1" thickBot="1" x14ac:dyDescent="0.3">
      <c r="A548" s="8">
        <v>34890</v>
      </c>
      <c r="B548" s="9"/>
      <c r="C548" s="9"/>
      <c r="D548" s="12">
        <v>366.26</v>
      </c>
      <c r="E548" s="14">
        <v>475.75826695146435</v>
      </c>
      <c r="F548" s="15">
        <v>423.99909045167055</v>
      </c>
      <c r="I548" s="45"/>
    </row>
    <row r="549" spans="1:9" ht="27.7" customHeight="1" thickBot="1" x14ac:dyDescent="0.3">
      <c r="A549" s="8">
        <v>34892</v>
      </c>
      <c r="B549" s="9"/>
      <c r="C549" s="9"/>
      <c r="D549" s="12">
        <v>364.08</v>
      </c>
      <c r="E549" s="14">
        <v>472.92652714380262</v>
      </c>
      <c r="F549" s="15">
        <v>419.73831338643726</v>
      </c>
      <c r="I549" s="45"/>
    </row>
    <row r="550" spans="1:9" ht="27.7" customHeight="1" thickBot="1" x14ac:dyDescent="0.3">
      <c r="A550" s="8">
        <v>34894</v>
      </c>
      <c r="B550" s="9"/>
      <c r="C550" s="9"/>
      <c r="D550" s="12">
        <v>362.98</v>
      </c>
      <c r="E550" s="14">
        <v>471.49766760782654</v>
      </c>
      <c r="F550" s="15">
        <v>421.22887785832194</v>
      </c>
      <c r="I550" s="45"/>
    </row>
    <row r="551" spans="1:9" ht="27.7" customHeight="1" thickBot="1" x14ac:dyDescent="0.3">
      <c r="A551" s="8">
        <v>34897</v>
      </c>
      <c r="B551" s="9"/>
      <c r="C551" s="9"/>
      <c r="D551" s="12">
        <v>363.94</v>
      </c>
      <c r="E551" s="14">
        <v>472.74467229376933</v>
      </c>
      <c r="F551" s="15">
        <v>420.95537829715948</v>
      </c>
      <c r="I551" s="45"/>
    </row>
    <row r="552" spans="1:9" ht="27.7" customHeight="1" thickBot="1" x14ac:dyDescent="0.3">
      <c r="A552" s="8">
        <v>34899</v>
      </c>
      <c r="B552" s="9"/>
      <c r="C552" s="9"/>
      <c r="D552" s="12">
        <v>361.61</v>
      </c>
      <c r="E552" s="14">
        <v>469.71808800392904</v>
      </c>
      <c r="F552" s="15">
        <v>420.06874180349092</v>
      </c>
      <c r="I552" s="45"/>
    </row>
    <row r="553" spans="1:9" ht="27.7" customHeight="1" thickBot="1" x14ac:dyDescent="0.3">
      <c r="A553" s="8">
        <v>34901</v>
      </c>
      <c r="B553" s="9"/>
      <c r="C553" s="9"/>
      <c r="D553" s="12">
        <v>358.85</v>
      </c>
      <c r="E553" s="14">
        <v>466.13294953184351</v>
      </c>
      <c r="F553" s="15">
        <v>410.09681926575882</v>
      </c>
      <c r="I553" s="45"/>
    </row>
    <row r="554" spans="1:9" ht="27.7" customHeight="1" thickBot="1" x14ac:dyDescent="0.3">
      <c r="A554" s="8">
        <v>34904</v>
      </c>
      <c r="B554" s="9"/>
      <c r="C554" s="9"/>
      <c r="D554" s="12">
        <v>360.68</v>
      </c>
      <c r="E554" s="14">
        <v>468.62722803599206</v>
      </c>
      <c r="F554" s="15">
        <v>415.4534189446083</v>
      </c>
      <c r="I554" s="45"/>
    </row>
    <row r="555" spans="1:9" ht="27.7" customHeight="1" thickBot="1" x14ac:dyDescent="0.3">
      <c r="A555" s="8">
        <v>34906</v>
      </c>
      <c r="B555" s="9"/>
      <c r="C555" s="9"/>
      <c r="D555" s="12">
        <v>359.59</v>
      </c>
      <c r="E555" s="14">
        <v>467.21100401869347</v>
      </c>
      <c r="F555" s="15">
        <v>412.91712954257946</v>
      </c>
      <c r="I555" s="45"/>
    </row>
    <row r="556" spans="1:9" ht="27.7" customHeight="1" thickBot="1" x14ac:dyDescent="0.3">
      <c r="A556" s="8">
        <v>34908</v>
      </c>
      <c r="B556" s="9"/>
      <c r="C556" s="9"/>
      <c r="D556" s="12">
        <v>360.99</v>
      </c>
      <c r="E556" s="14">
        <v>469.03000734366407</v>
      </c>
      <c r="F556" s="15">
        <v>416.28002006788608</v>
      </c>
      <c r="I556" s="45"/>
    </row>
    <row r="557" spans="1:9" ht="27.7" customHeight="1" thickBot="1" x14ac:dyDescent="0.3">
      <c r="A557" s="8">
        <v>34911</v>
      </c>
      <c r="B557" s="9"/>
      <c r="C557" s="9"/>
      <c r="D557" s="12">
        <v>360.61</v>
      </c>
      <c r="E557" s="14">
        <v>468.70193882749277</v>
      </c>
      <c r="F557" s="15">
        <v>416.1768232245924</v>
      </c>
      <c r="I557" s="45"/>
    </row>
    <row r="558" spans="1:9" ht="27.7" customHeight="1" thickBot="1" x14ac:dyDescent="0.3">
      <c r="A558" s="8">
        <v>34913</v>
      </c>
      <c r="B558" s="9"/>
      <c r="C558" s="9"/>
      <c r="D558" s="12">
        <v>360.14</v>
      </c>
      <c r="E558" s="14">
        <v>468.0910575118084</v>
      </c>
      <c r="F558" s="15">
        <v>415.79880341784639</v>
      </c>
      <c r="I558" s="45"/>
    </row>
    <row r="559" spans="1:9" ht="27.7" customHeight="1" thickBot="1" x14ac:dyDescent="0.3">
      <c r="A559" s="8">
        <v>34915</v>
      </c>
      <c r="B559" s="9"/>
      <c r="C559" s="9"/>
      <c r="D559" s="12">
        <v>357.29</v>
      </c>
      <c r="E559" s="14">
        <v>464.38677719329712</v>
      </c>
      <c r="F559" s="15">
        <v>411.46207515943132</v>
      </c>
      <c r="I559" s="45"/>
    </row>
    <row r="560" spans="1:9" ht="27.7" customHeight="1" thickBot="1" x14ac:dyDescent="0.3">
      <c r="A560" s="8">
        <v>34918</v>
      </c>
      <c r="B560" s="9"/>
      <c r="C560" s="9"/>
      <c r="D560" s="12">
        <v>355.02</v>
      </c>
      <c r="E560" s="14">
        <v>461.4363504132898</v>
      </c>
      <c r="F560" s="15">
        <v>408.73271135949267</v>
      </c>
      <c r="I560" s="45"/>
    </row>
    <row r="561" spans="1:9" ht="27.7" customHeight="1" thickBot="1" x14ac:dyDescent="0.3">
      <c r="A561" s="8">
        <v>34920</v>
      </c>
      <c r="B561" s="9"/>
      <c r="C561" s="9"/>
      <c r="D561" s="12">
        <v>353.14</v>
      </c>
      <c r="E561" s="14">
        <v>458.99282515055251</v>
      </c>
      <c r="F561" s="15">
        <v>403.5891716840074</v>
      </c>
      <c r="I561" s="45"/>
    </row>
    <row r="562" spans="1:9" ht="27.7" customHeight="1" thickBot="1" x14ac:dyDescent="0.3">
      <c r="A562" s="8">
        <v>34922</v>
      </c>
      <c r="B562" s="9"/>
      <c r="C562" s="9"/>
      <c r="D562" s="12">
        <v>350.47</v>
      </c>
      <c r="E562" s="14">
        <v>455.52249937847358</v>
      </c>
      <c r="F562" s="15">
        <v>397.22714207741745</v>
      </c>
      <c r="I562" s="45"/>
    </row>
    <row r="563" spans="1:9" ht="27.7" customHeight="1" thickBot="1" x14ac:dyDescent="0.3">
      <c r="A563" s="8">
        <v>34925</v>
      </c>
      <c r="B563" s="9"/>
      <c r="C563" s="9"/>
      <c r="D563" s="12">
        <v>349.14</v>
      </c>
      <c r="E563" s="14">
        <v>453.79383522983494</v>
      </c>
      <c r="F563" s="15">
        <v>393.14627113877128</v>
      </c>
      <c r="I563" s="45"/>
    </row>
    <row r="564" spans="1:9" ht="27.7" customHeight="1" thickBot="1" x14ac:dyDescent="0.3">
      <c r="A564" s="8">
        <v>34927</v>
      </c>
      <c r="B564" s="9"/>
      <c r="C564" s="9"/>
      <c r="D564" s="12">
        <v>346.56</v>
      </c>
      <c r="E564" s="14">
        <v>450.44048673097211</v>
      </c>
      <c r="F564" s="15">
        <v>382.95967828073992</v>
      </c>
      <c r="I564" s="45"/>
    </row>
    <row r="565" spans="1:9" ht="27.7" customHeight="1" thickBot="1" x14ac:dyDescent="0.3">
      <c r="A565" s="8">
        <v>34929</v>
      </c>
      <c r="B565" s="9"/>
      <c r="C565" s="9"/>
      <c r="D565" s="12">
        <v>345.86</v>
      </c>
      <c r="E565" s="14">
        <v>449.53066349484652</v>
      </c>
      <c r="F565" s="15">
        <v>383.90949259189364</v>
      </c>
      <c r="I565" s="45"/>
    </row>
    <row r="566" spans="1:9" ht="27.7" customHeight="1" thickBot="1" x14ac:dyDescent="0.3">
      <c r="A566" s="8">
        <v>34932</v>
      </c>
      <c r="B566" s="9"/>
      <c r="C566" s="9"/>
      <c r="D566" s="12">
        <v>345.93</v>
      </c>
      <c r="E566" s="14">
        <v>449.62164581845906</v>
      </c>
      <c r="F566" s="15">
        <v>384.2585773766541</v>
      </c>
      <c r="I566" s="45"/>
    </row>
    <row r="567" spans="1:9" ht="27.7" customHeight="1" thickBot="1" x14ac:dyDescent="0.3">
      <c r="A567" s="8">
        <v>34934</v>
      </c>
      <c r="B567" s="9"/>
      <c r="C567" s="9"/>
      <c r="D567" s="12">
        <v>343.28</v>
      </c>
      <c r="E567" s="14">
        <v>446.30454443409724</v>
      </c>
      <c r="F567" s="15">
        <v>379.91592779032914</v>
      </c>
      <c r="I567" s="45"/>
    </row>
    <row r="568" spans="1:9" ht="27.7" customHeight="1" thickBot="1" x14ac:dyDescent="0.3">
      <c r="A568" s="8">
        <v>34936</v>
      </c>
      <c r="B568" s="9"/>
      <c r="C568" s="9"/>
      <c r="D568" s="12">
        <v>337.04</v>
      </c>
      <c r="E568" s="14">
        <v>438.19180743436306</v>
      </c>
      <c r="F568" s="15">
        <v>374.0226536823688</v>
      </c>
      <c r="I568" s="45"/>
    </row>
    <row r="569" spans="1:9" ht="27.7" customHeight="1" thickBot="1" x14ac:dyDescent="0.3">
      <c r="A569" s="8">
        <v>34939</v>
      </c>
      <c r="B569" s="9"/>
      <c r="C569" s="9"/>
      <c r="D569" s="12">
        <v>335.11</v>
      </c>
      <c r="E569" s="14">
        <v>435.68257948412474</v>
      </c>
      <c r="F569" s="15">
        <v>372.58895384019365</v>
      </c>
      <c r="I569" s="45"/>
    </row>
    <row r="570" spans="1:9" ht="27.7" customHeight="1" thickBot="1" x14ac:dyDescent="0.3">
      <c r="A570" s="8">
        <v>34943</v>
      </c>
      <c r="B570" s="9"/>
      <c r="C570" s="9"/>
      <c r="D570" s="12">
        <v>332.19</v>
      </c>
      <c r="E570" s="14">
        <v>431.88623460604396</v>
      </c>
      <c r="F570" s="15">
        <v>368.68051088824387</v>
      </c>
      <c r="I570" s="45"/>
    </row>
    <row r="571" spans="1:9" ht="27.7" customHeight="1" thickBot="1" x14ac:dyDescent="0.3">
      <c r="A571" s="8">
        <v>34946</v>
      </c>
      <c r="B571" s="9"/>
      <c r="C571" s="9"/>
      <c r="D571" s="12">
        <v>330.02</v>
      </c>
      <c r="E571" s="14">
        <v>429.06497830966197</v>
      </c>
      <c r="F571" s="15">
        <v>368.35243618742209</v>
      </c>
      <c r="I571" s="45"/>
    </row>
    <row r="572" spans="1:9" ht="27.7" customHeight="1" thickBot="1" x14ac:dyDescent="0.3">
      <c r="A572" s="8">
        <v>34948</v>
      </c>
      <c r="B572" s="9"/>
      <c r="C572" s="9"/>
      <c r="D572" s="12">
        <v>328.1</v>
      </c>
      <c r="E572" s="14">
        <v>426.56875154051306</v>
      </c>
      <c r="F572" s="15">
        <v>364.49751449784566</v>
      </c>
      <c r="I572" s="45"/>
    </row>
    <row r="573" spans="1:9" ht="27.7" customHeight="1" thickBot="1" x14ac:dyDescent="0.3">
      <c r="A573" s="8">
        <v>34950</v>
      </c>
      <c r="B573" s="9"/>
      <c r="C573" s="9"/>
      <c r="D573" s="12">
        <v>325.52</v>
      </c>
      <c r="E573" s="14">
        <v>423.21444681946906</v>
      </c>
      <c r="F573" s="15">
        <v>361.04255190763843</v>
      </c>
      <c r="I573" s="45"/>
    </row>
    <row r="574" spans="1:9" ht="27.7" customHeight="1" thickBot="1" x14ac:dyDescent="0.3">
      <c r="A574" s="8">
        <v>34953</v>
      </c>
      <c r="B574" s="9"/>
      <c r="C574" s="9"/>
      <c r="D574" s="12">
        <v>324.31</v>
      </c>
      <c r="E574" s="14">
        <v>421.64130390766167</v>
      </c>
      <c r="F574" s="15">
        <v>361.58427240349363</v>
      </c>
      <c r="I574" s="45"/>
    </row>
    <row r="575" spans="1:9" ht="27.7" customHeight="1" thickBot="1" x14ac:dyDescent="0.3">
      <c r="A575" s="8">
        <v>34955</v>
      </c>
      <c r="B575" s="9"/>
      <c r="C575" s="9"/>
      <c r="D575" s="12">
        <v>324.02</v>
      </c>
      <c r="E575" s="14">
        <v>421.80670534965975</v>
      </c>
      <c r="F575" s="15">
        <v>360.33047538836269</v>
      </c>
      <c r="I575" s="45"/>
    </row>
    <row r="576" spans="1:9" ht="27.7" customHeight="1" thickBot="1" x14ac:dyDescent="0.3">
      <c r="A576" s="8">
        <v>34957</v>
      </c>
      <c r="B576" s="9"/>
      <c r="C576" s="9"/>
      <c r="D576" s="12">
        <v>325.97000000000003</v>
      </c>
      <c r="E576" s="14">
        <v>424.34520011983403</v>
      </c>
      <c r="F576" s="15">
        <v>361.61470948575868</v>
      </c>
      <c r="I576" s="45"/>
    </row>
    <row r="577" spans="1:9" ht="27.7" customHeight="1" thickBot="1" x14ac:dyDescent="0.3">
      <c r="A577" s="8">
        <v>34960</v>
      </c>
      <c r="B577" s="9"/>
      <c r="C577" s="9"/>
      <c r="D577" s="12">
        <v>328.14</v>
      </c>
      <c r="E577" s="14">
        <v>427.50306371058241</v>
      </c>
      <c r="F577" s="15">
        <v>364.20703238295869</v>
      </c>
      <c r="I577" s="45"/>
    </row>
    <row r="578" spans="1:9" ht="27.7" customHeight="1" thickBot="1" x14ac:dyDescent="0.3">
      <c r="A578" s="8">
        <v>34962</v>
      </c>
      <c r="B578" s="9"/>
      <c r="C578" s="9"/>
      <c r="D578" s="12">
        <v>331.69</v>
      </c>
      <c r="E578" s="14">
        <v>432.1280282872039</v>
      </c>
      <c r="F578" s="15">
        <v>369.44866507178142</v>
      </c>
      <c r="I578" s="45"/>
    </row>
    <row r="579" spans="1:9" ht="27.7" customHeight="1" thickBot="1" x14ac:dyDescent="0.3">
      <c r="A579" s="8">
        <v>34964</v>
      </c>
      <c r="B579" s="9"/>
      <c r="C579" s="9"/>
      <c r="D579" s="12">
        <v>333.88</v>
      </c>
      <c r="E579" s="14">
        <v>434.98117544855631</v>
      </c>
      <c r="F579" s="15">
        <v>379.3145880097245</v>
      </c>
      <c r="I579" s="45"/>
    </row>
    <row r="580" spans="1:9" ht="27.7" customHeight="1" thickBot="1" x14ac:dyDescent="0.3">
      <c r="A580" s="8">
        <v>34967</v>
      </c>
      <c r="B580" s="9"/>
      <c r="C580" s="9"/>
      <c r="D580" s="12">
        <v>333.86</v>
      </c>
      <c r="E580" s="14">
        <v>435.31344447146614</v>
      </c>
      <c r="F580" s="15">
        <v>379.77287014215261</v>
      </c>
      <c r="I580" s="45"/>
    </row>
    <row r="581" spans="1:9" ht="27.7" customHeight="1" thickBot="1" x14ac:dyDescent="0.3">
      <c r="A581" s="8">
        <v>34969</v>
      </c>
      <c r="B581" s="9"/>
      <c r="C581" s="9"/>
      <c r="D581" s="12">
        <v>334.79</v>
      </c>
      <c r="E581" s="14">
        <v>436.52605305997167</v>
      </c>
      <c r="F581" s="15">
        <v>379.88206123243771</v>
      </c>
      <c r="I581" s="45"/>
    </row>
    <row r="582" spans="1:9" ht="27.7" customHeight="1" thickBot="1" x14ac:dyDescent="0.3">
      <c r="A582" s="8">
        <v>34971</v>
      </c>
      <c r="B582" s="9"/>
      <c r="C582" s="9"/>
      <c r="D582" s="12">
        <v>335.01</v>
      </c>
      <c r="E582" s="14">
        <v>436.8129067045644</v>
      </c>
      <c r="F582" s="15">
        <v>381.92885552009301</v>
      </c>
      <c r="I582" s="45"/>
    </row>
    <row r="583" spans="1:9" ht="27.7" customHeight="1" thickBot="1" x14ac:dyDescent="0.3">
      <c r="A583" s="8">
        <v>34974</v>
      </c>
      <c r="B583" s="9"/>
      <c r="C583" s="9"/>
      <c r="D583" s="12">
        <v>335.12</v>
      </c>
      <c r="E583" s="14">
        <v>436.95633352686076</v>
      </c>
      <c r="F583" s="15">
        <v>379.87797605587048</v>
      </c>
      <c r="I583" s="45"/>
    </row>
    <row r="584" spans="1:9" ht="27.7" customHeight="1" thickBot="1" x14ac:dyDescent="0.3">
      <c r="A584" s="8">
        <v>34976</v>
      </c>
      <c r="B584" s="9"/>
      <c r="C584" s="9"/>
      <c r="D584" s="12">
        <v>335.28</v>
      </c>
      <c r="E584" s="14">
        <v>437.16495435929181</v>
      </c>
      <c r="F584" s="15">
        <v>378.01062060110371</v>
      </c>
      <c r="I584" s="45"/>
    </row>
    <row r="585" spans="1:9" ht="27.7" customHeight="1" thickBot="1" x14ac:dyDescent="0.3">
      <c r="A585" s="8">
        <v>34978</v>
      </c>
      <c r="B585" s="9"/>
      <c r="C585" s="9"/>
      <c r="D585" s="12">
        <v>335.61</v>
      </c>
      <c r="E585" s="14">
        <v>437.59523482618096</v>
      </c>
      <c r="F585" s="15">
        <v>379.25885386853912</v>
      </c>
      <c r="I585" s="45"/>
    </row>
    <row r="586" spans="1:9" ht="27.7" customHeight="1" thickBot="1" x14ac:dyDescent="0.3">
      <c r="A586" s="8">
        <v>34981</v>
      </c>
      <c r="B586" s="9"/>
      <c r="C586" s="9"/>
      <c r="D586" s="12">
        <v>334.1</v>
      </c>
      <c r="E586" s="14">
        <v>435.76105862359481</v>
      </c>
      <c r="F586" s="15">
        <v>379.15336478457459</v>
      </c>
      <c r="I586" s="45"/>
    </row>
    <row r="587" spans="1:9" ht="27.7" customHeight="1" thickBot="1" x14ac:dyDescent="0.3">
      <c r="A587" s="8">
        <v>34983</v>
      </c>
      <c r="B587" s="9"/>
      <c r="C587" s="9"/>
      <c r="D587" s="12">
        <v>332.73</v>
      </c>
      <c r="E587" s="14">
        <v>433.97419046940649</v>
      </c>
      <c r="F587" s="15">
        <v>374.30452508389493</v>
      </c>
      <c r="I587" s="45"/>
    </row>
    <row r="588" spans="1:9" ht="27.7" customHeight="1" thickBot="1" x14ac:dyDescent="0.3">
      <c r="A588" s="8">
        <v>34985</v>
      </c>
      <c r="B588" s="9"/>
      <c r="C588" s="9"/>
      <c r="D588" s="12">
        <v>331.98</v>
      </c>
      <c r="E588" s="14">
        <v>432.99597797623767</v>
      </c>
      <c r="F588" s="15">
        <v>373.21508793653112</v>
      </c>
      <c r="I588" s="45"/>
    </row>
    <row r="589" spans="1:9" ht="27.7" customHeight="1" thickBot="1" x14ac:dyDescent="0.3">
      <c r="A589" s="8">
        <v>34988</v>
      </c>
      <c r="B589" s="9"/>
      <c r="C589" s="9"/>
      <c r="D589" s="12">
        <v>329.63</v>
      </c>
      <c r="E589" s="14">
        <v>431.83667183464172</v>
      </c>
      <c r="F589" s="15">
        <v>372.3587560331614</v>
      </c>
      <c r="I589" s="45"/>
    </row>
    <row r="590" spans="1:9" ht="27.7" customHeight="1" thickBot="1" x14ac:dyDescent="0.3">
      <c r="A590" s="8">
        <v>34990</v>
      </c>
      <c r="B590" s="9"/>
      <c r="C590" s="9"/>
      <c r="D590" s="12">
        <v>328.49</v>
      </c>
      <c r="E590" s="14">
        <v>430.34319792179554</v>
      </c>
      <c r="F590" s="15">
        <v>373.03529480731311</v>
      </c>
      <c r="I590" s="45"/>
    </row>
    <row r="591" spans="1:9" ht="27.7" customHeight="1" thickBot="1" x14ac:dyDescent="0.3">
      <c r="A591" s="8">
        <v>34992</v>
      </c>
      <c r="B591" s="9"/>
      <c r="C591" s="9"/>
      <c r="D591" s="12">
        <v>327.27</v>
      </c>
      <c r="E591" s="14">
        <v>428.74491882208292</v>
      </c>
      <c r="F591" s="15">
        <v>371.38363036605358</v>
      </c>
      <c r="I591" s="45"/>
    </row>
    <row r="592" spans="1:9" ht="27.7" customHeight="1" thickBot="1" x14ac:dyDescent="0.3">
      <c r="A592" s="8">
        <v>34997</v>
      </c>
      <c r="B592" s="9"/>
      <c r="C592" s="9"/>
      <c r="D592" s="12">
        <v>326.7</v>
      </c>
      <c r="E592" s="14">
        <v>427.99818186565983</v>
      </c>
      <c r="F592" s="15">
        <v>373.08037146102748</v>
      </c>
      <c r="I592" s="45"/>
    </row>
    <row r="593" spans="1:9" ht="27.7" customHeight="1" thickBot="1" x14ac:dyDescent="0.3">
      <c r="A593" s="8">
        <v>34999</v>
      </c>
      <c r="B593" s="9"/>
      <c r="C593" s="9"/>
      <c r="D593" s="12">
        <v>326.63</v>
      </c>
      <c r="E593" s="14">
        <v>427.90647732715172</v>
      </c>
      <c r="F593" s="15">
        <v>373.66347203548622</v>
      </c>
      <c r="I593" s="45"/>
    </row>
    <row r="594" spans="1:9" ht="27.7" customHeight="1" thickBot="1" x14ac:dyDescent="0.3">
      <c r="A594" s="8">
        <v>35002</v>
      </c>
      <c r="B594" s="9"/>
      <c r="C594" s="9"/>
      <c r="D594" s="12">
        <v>325.68</v>
      </c>
      <c r="E594" s="14">
        <v>426.66191573311323</v>
      </c>
      <c r="F594" s="15">
        <v>370.55940968643853</v>
      </c>
      <c r="I594" s="45"/>
    </row>
    <row r="595" spans="1:9" ht="27.7" customHeight="1" thickBot="1" x14ac:dyDescent="0.3">
      <c r="A595" s="8">
        <v>35006</v>
      </c>
      <c r="B595" s="9"/>
      <c r="C595" s="9"/>
      <c r="D595" s="12">
        <v>323.08999999999997</v>
      </c>
      <c r="E595" s="14">
        <v>423.26884780831352</v>
      </c>
      <c r="F595" s="15">
        <v>366.33740502927299</v>
      </c>
      <c r="I595" s="45"/>
    </row>
    <row r="596" spans="1:9" ht="27.7" customHeight="1" thickBot="1" x14ac:dyDescent="0.3">
      <c r="A596" s="8">
        <v>35009</v>
      </c>
      <c r="B596" s="9"/>
      <c r="C596" s="9"/>
      <c r="D596" s="12">
        <v>320.07</v>
      </c>
      <c r="E596" s="14">
        <v>420.28561663547976</v>
      </c>
      <c r="F596" s="15">
        <v>363.99591722272817</v>
      </c>
      <c r="I596" s="45"/>
    </row>
    <row r="597" spans="1:9" ht="27.7" customHeight="1" thickBot="1" x14ac:dyDescent="0.3">
      <c r="A597" s="8">
        <v>35011</v>
      </c>
      <c r="B597" s="9"/>
      <c r="C597" s="9"/>
      <c r="D597" s="12">
        <v>317.62</v>
      </c>
      <c r="E597" s="14">
        <v>417.06850862549157</v>
      </c>
      <c r="F597" s="15">
        <v>361.22958433017766</v>
      </c>
      <c r="I597" s="45"/>
    </row>
    <row r="598" spans="1:9" ht="27.7" customHeight="1" thickBot="1" x14ac:dyDescent="0.3">
      <c r="A598" s="8">
        <v>35013</v>
      </c>
      <c r="B598" s="9"/>
      <c r="C598" s="9"/>
      <c r="D598" s="12">
        <v>315.51</v>
      </c>
      <c r="E598" s="14">
        <v>414.29785642097107</v>
      </c>
      <c r="F598" s="15">
        <v>358.96832403338266</v>
      </c>
      <c r="I598" s="45"/>
    </row>
    <row r="599" spans="1:9" ht="27.7" customHeight="1" thickBot="1" x14ac:dyDescent="0.3">
      <c r="A599" s="8">
        <v>35016</v>
      </c>
      <c r="B599" s="9"/>
      <c r="C599" s="9"/>
      <c r="D599" s="12">
        <v>314.92</v>
      </c>
      <c r="E599" s="14">
        <v>413.52312428795352</v>
      </c>
      <c r="F599" s="15">
        <v>357.86311664225849</v>
      </c>
      <c r="I599" s="45"/>
    </row>
    <row r="600" spans="1:9" ht="27.7" customHeight="1" thickBot="1" x14ac:dyDescent="0.3">
      <c r="A600" s="8">
        <v>35018</v>
      </c>
      <c r="B600" s="9"/>
      <c r="C600" s="9"/>
      <c r="D600" s="12">
        <v>314.11</v>
      </c>
      <c r="E600" s="14">
        <v>412.45950898669207</v>
      </c>
      <c r="F600" s="15">
        <v>358.32348611609814</v>
      </c>
      <c r="I600" s="45"/>
    </row>
    <row r="601" spans="1:9" ht="27.7" customHeight="1" thickBot="1" x14ac:dyDescent="0.3">
      <c r="A601" s="8">
        <v>35020</v>
      </c>
      <c r="B601" s="9"/>
      <c r="C601" s="9"/>
      <c r="D601" s="12">
        <v>314.76</v>
      </c>
      <c r="E601" s="14">
        <v>413.31302743832151</v>
      </c>
      <c r="F601" s="15">
        <v>357.97690310360389</v>
      </c>
      <c r="I601" s="45"/>
    </row>
    <row r="602" spans="1:9" ht="27.7" customHeight="1" thickBot="1" x14ac:dyDescent="0.3">
      <c r="A602" s="8">
        <v>35023</v>
      </c>
      <c r="B602" s="9"/>
      <c r="C602" s="9"/>
      <c r="D602" s="12">
        <v>314.86</v>
      </c>
      <c r="E602" s="14">
        <v>413.44433796934146</v>
      </c>
      <c r="F602" s="15">
        <v>355.42737574527195</v>
      </c>
      <c r="I602" s="45"/>
    </row>
    <row r="603" spans="1:9" ht="27.7" customHeight="1" thickBot="1" x14ac:dyDescent="0.3">
      <c r="A603" s="8">
        <v>35025</v>
      </c>
      <c r="B603" s="9"/>
      <c r="C603" s="9"/>
      <c r="D603" s="12">
        <v>317.66000000000003</v>
      </c>
      <c r="E603" s="14">
        <v>417.12103283789946</v>
      </c>
      <c r="F603" s="15">
        <v>359.72913299384328</v>
      </c>
      <c r="I603" s="45"/>
    </row>
    <row r="604" spans="1:9" ht="27.7" customHeight="1" thickBot="1" x14ac:dyDescent="0.3">
      <c r="A604" s="8">
        <v>35027</v>
      </c>
      <c r="B604" s="9"/>
      <c r="C604" s="9"/>
      <c r="D604" s="12">
        <v>318.45999999999998</v>
      </c>
      <c r="E604" s="14">
        <v>418.17151708605883</v>
      </c>
      <c r="F604" s="15">
        <v>359.78634166673095</v>
      </c>
      <c r="I604" s="45"/>
    </row>
    <row r="605" spans="1:9" ht="27.7" customHeight="1" thickBot="1" x14ac:dyDescent="0.3">
      <c r="A605" s="8">
        <v>35030</v>
      </c>
      <c r="B605" s="9"/>
      <c r="C605" s="9"/>
      <c r="D605" s="12">
        <v>321.62</v>
      </c>
      <c r="E605" s="14">
        <v>422.32092986628851</v>
      </c>
      <c r="F605" s="15">
        <v>362.6022730623219</v>
      </c>
      <c r="I605" s="45"/>
    </row>
    <row r="606" spans="1:9" ht="27.7" customHeight="1" thickBot="1" x14ac:dyDescent="0.3">
      <c r="A606" s="8">
        <v>35032</v>
      </c>
      <c r="B606" s="9"/>
      <c r="C606" s="9"/>
      <c r="D606" s="12">
        <v>322.92</v>
      </c>
      <c r="E606" s="14">
        <v>424.17058099366255</v>
      </c>
      <c r="F606" s="15">
        <v>363.09962607386041</v>
      </c>
      <c r="I606" s="45"/>
    </row>
    <row r="607" spans="1:9" ht="27.7" customHeight="1" thickBot="1" x14ac:dyDescent="0.3">
      <c r="A607" s="8">
        <v>35034</v>
      </c>
      <c r="B607" s="9"/>
      <c r="C607" s="9"/>
      <c r="D607" s="12">
        <v>325.91000000000003</v>
      </c>
      <c r="E607" s="14">
        <v>429.1486776992046</v>
      </c>
      <c r="F607" s="15">
        <v>364.75897342154599</v>
      </c>
      <c r="I607" s="45"/>
    </row>
    <row r="608" spans="1:9" ht="27.7" customHeight="1" thickBot="1" x14ac:dyDescent="0.3">
      <c r="A608" s="8">
        <v>35037</v>
      </c>
      <c r="B608" s="9"/>
      <c r="C608" s="9"/>
      <c r="D608" s="12">
        <v>326.57</v>
      </c>
      <c r="E608" s="14">
        <v>430.3319179346833</v>
      </c>
      <c r="F608" s="15">
        <v>367.67312081815419</v>
      </c>
      <c r="I608" s="45"/>
    </row>
    <row r="609" spans="1:9" ht="27.7" customHeight="1" thickBot="1" x14ac:dyDescent="0.3">
      <c r="A609" s="8">
        <v>35039</v>
      </c>
      <c r="B609" s="9"/>
      <c r="C609" s="9"/>
      <c r="D609" s="12">
        <v>330.42</v>
      </c>
      <c r="E609" s="14">
        <v>435.66193041403506</v>
      </c>
      <c r="F609" s="15">
        <v>372.46998129703746</v>
      </c>
      <c r="I609" s="45"/>
    </row>
    <row r="610" spans="1:9" ht="27.7" customHeight="1" thickBot="1" x14ac:dyDescent="0.3">
      <c r="A610" s="8">
        <v>35041</v>
      </c>
      <c r="B610" s="9"/>
      <c r="C610" s="9"/>
      <c r="D610" s="12">
        <v>332.75</v>
      </c>
      <c r="E610" s="14">
        <v>438.79361510909348</v>
      </c>
      <c r="F610" s="15">
        <v>373.25950376163127</v>
      </c>
      <c r="I610" s="45"/>
    </row>
    <row r="611" spans="1:9" ht="27.7" customHeight="1" thickBot="1" x14ac:dyDescent="0.3">
      <c r="A611" s="8">
        <v>35044</v>
      </c>
      <c r="B611" s="9"/>
      <c r="C611" s="9"/>
      <c r="D611" s="12">
        <v>333.84</v>
      </c>
      <c r="E611" s="14">
        <v>440.23098562890988</v>
      </c>
      <c r="F611" s="15">
        <v>374.74582195735422</v>
      </c>
      <c r="I611" s="45"/>
    </row>
    <row r="612" spans="1:9" ht="27.7" customHeight="1" thickBot="1" x14ac:dyDescent="0.3">
      <c r="A612" s="8">
        <v>35046</v>
      </c>
      <c r="B612" s="9"/>
      <c r="C612" s="9"/>
      <c r="D612" s="12">
        <v>336.91</v>
      </c>
      <c r="E612" s="14">
        <v>444.63246781947436</v>
      </c>
      <c r="F612" s="15">
        <v>377.75616895217712</v>
      </c>
      <c r="I612" s="45"/>
    </row>
    <row r="613" spans="1:9" ht="27.7" customHeight="1" thickBot="1" x14ac:dyDescent="0.3">
      <c r="A613" s="8">
        <v>35048</v>
      </c>
      <c r="B613" s="9"/>
      <c r="C613" s="9"/>
      <c r="D613" s="12">
        <v>338.18</v>
      </c>
      <c r="E613" s="14">
        <v>446.42572200720713</v>
      </c>
      <c r="F613" s="15">
        <v>380.22497426197606</v>
      </c>
      <c r="I613" s="45"/>
    </row>
    <row r="614" spans="1:9" ht="27.7" customHeight="1" thickBot="1" x14ac:dyDescent="0.3">
      <c r="A614" s="8">
        <v>35051</v>
      </c>
      <c r="B614" s="9"/>
      <c r="C614" s="9"/>
      <c r="D614" s="12">
        <v>340.4</v>
      </c>
      <c r="E614" s="14">
        <v>449.6333439507498</v>
      </c>
      <c r="F614" s="15">
        <v>383.58040738621492</v>
      </c>
      <c r="I614" s="45"/>
    </row>
    <row r="615" spans="1:9" ht="27.7" customHeight="1" thickBot="1" x14ac:dyDescent="0.3">
      <c r="A615" s="8">
        <v>35055</v>
      </c>
      <c r="B615" s="9"/>
      <c r="C615" s="9"/>
      <c r="D615" s="12">
        <v>344.44</v>
      </c>
      <c r="E615" s="14">
        <v>454.96976789188096</v>
      </c>
      <c r="F615" s="15">
        <v>387.71208062342731</v>
      </c>
      <c r="I615" s="45"/>
    </row>
    <row r="616" spans="1:9" ht="27.7" customHeight="1" thickBot="1" x14ac:dyDescent="0.3">
      <c r="A616" s="8">
        <v>35072</v>
      </c>
      <c r="B616" s="9"/>
      <c r="C616" s="9"/>
      <c r="D616" s="12">
        <v>350.56</v>
      </c>
      <c r="E616" s="14">
        <v>463.23781173445894</v>
      </c>
      <c r="F616" s="15">
        <v>393.83982695866359</v>
      </c>
      <c r="I616" s="45"/>
    </row>
    <row r="617" spans="1:9" ht="27.7" customHeight="1" thickBot="1" x14ac:dyDescent="0.3">
      <c r="A617" s="8">
        <f>+A616+2</f>
        <v>35074</v>
      </c>
      <c r="B617" s="9"/>
      <c r="C617" s="9"/>
      <c r="D617" s="12">
        <v>356.79</v>
      </c>
      <c r="E617" s="14">
        <v>471.47027284555458</v>
      </c>
      <c r="F617" s="15">
        <v>401.38167826331505</v>
      </c>
      <c r="I617" s="45"/>
    </row>
    <row r="618" spans="1:9" ht="27.7" customHeight="1" thickBot="1" x14ac:dyDescent="0.3">
      <c r="A618" s="8">
        <f>+A617+2</f>
        <v>35076</v>
      </c>
      <c r="B618" s="9"/>
      <c r="C618" s="9"/>
      <c r="D618" s="12">
        <v>363.67</v>
      </c>
      <c r="E618" s="14">
        <v>480.9582760216727</v>
      </c>
      <c r="F618" s="15">
        <v>408.61828347082582</v>
      </c>
      <c r="I618" s="45"/>
    </row>
    <row r="619" spans="1:9" ht="27.7" customHeight="1" thickBot="1" x14ac:dyDescent="0.3">
      <c r="A619" s="8">
        <f>+A618+3</f>
        <v>35079</v>
      </c>
      <c r="B619" s="9"/>
      <c r="C619" s="9"/>
      <c r="D619" s="12">
        <v>369.28</v>
      </c>
      <c r="E619" s="14">
        <v>488.37757353997654</v>
      </c>
      <c r="F619" s="15">
        <v>414.58556302237957</v>
      </c>
      <c r="I619" s="45"/>
    </row>
    <row r="620" spans="1:9" ht="27.7" customHeight="1" thickBot="1" x14ac:dyDescent="0.3">
      <c r="A620" s="8">
        <f>+A619+2</f>
        <v>35081</v>
      </c>
      <c r="B620" s="9"/>
      <c r="C620" s="9"/>
      <c r="D620" s="12">
        <v>373.79</v>
      </c>
      <c r="E620" s="14">
        <v>494.34210683900523</v>
      </c>
      <c r="F620" s="15">
        <v>415.29809317599165</v>
      </c>
      <c r="I620" s="45"/>
    </row>
    <row r="621" spans="1:9" ht="27.7" customHeight="1" thickBot="1" x14ac:dyDescent="0.3">
      <c r="A621" s="8">
        <f>+A620+2</f>
        <v>35083</v>
      </c>
      <c r="B621" s="9"/>
      <c r="C621" s="9"/>
      <c r="D621" s="12">
        <v>372.96</v>
      </c>
      <c r="E621" s="14">
        <v>493.24442110991561</v>
      </c>
      <c r="F621" s="15">
        <v>411.99799680381864</v>
      </c>
      <c r="I621" s="45"/>
    </row>
    <row r="622" spans="1:9" ht="27.7" customHeight="1" thickBot="1" x14ac:dyDescent="0.3">
      <c r="A622" s="8">
        <f>+A621+3</f>
        <v>35086</v>
      </c>
      <c r="B622" s="9"/>
      <c r="C622" s="9"/>
      <c r="D622" s="12">
        <v>372.63</v>
      </c>
      <c r="E622" s="14">
        <v>492.80799184413303</v>
      </c>
      <c r="F622" s="15">
        <v>410.04295939182578</v>
      </c>
      <c r="I622" s="45"/>
    </row>
    <row r="623" spans="1:9" ht="27.7" customHeight="1" thickBot="1" x14ac:dyDescent="0.3">
      <c r="A623" s="8">
        <f>+A622+2</f>
        <v>35088</v>
      </c>
      <c r="B623" s="9"/>
      <c r="C623" s="9"/>
      <c r="D623" s="12">
        <v>366.96</v>
      </c>
      <c r="E623" s="14">
        <v>485.30934355023226</v>
      </c>
      <c r="F623" s="15">
        <v>404.16734904691907</v>
      </c>
      <c r="I623" s="45"/>
    </row>
    <row r="624" spans="1:9" ht="27.7" customHeight="1" thickBot="1" x14ac:dyDescent="0.3">
      <c r="A624" s="8">
        <f>+A623+2</f>
        <v>35090</v>
      </c>
      <c r="B624" s="9"/>
      <c r="C624" s="9"/>
      <c r="D624" s="12">
        <v>360.4</v>
      </c>
      <c r="E624" s="14">
        <v>476.63365875164516</v>
      </c>
      <c r="F624" s="15">
        <v>394.74638404593304</v>
      </c>
      <c r="I624" s="45"/>
    </row>
    <row r="625" spans="1:9" ht="27.7" customHeight="1" thickBot="1" x14ac:dyDescent="0.3">
      <c r="A625" s="8">
        <f>+A624+3</f>
        <v>35093</v>
      </c>
      <c r="B625" s="9"/>
      <c r="C625" s="9"/>
      <c r="D625" s="12">
        <v>358.27</v>
      </c>
      <c r="E625" s="14">
        <v>473.81670621795763</v>
      </c>
      <c r="F625" s="15">
        <v>392.41339348539526</v>
      </c>
      <c r="I625" s="45"/>
    </row>
    <row r="626" spans="1:9" ht="27.7" customHeight="1" thickBot="1" x14ac:dyDescent="0.3">
      <c r="A626" s="8">
        <f>+A625+2</f>
        <v>35095</v>
      </c>
      <c r="B626" s="9"/>
      <c r="C626" s="9"/>
      <c r="D626" s="12">
        <v>356.88</v>
      </c>
      <c r="E626" s="14">
        <v>471.97841324996432</v>
      </c>
      <c r="F626" s="15">
        <v>391.3445148103504</v>
      </c>
      <c r="I626" s="45"/>
    </row>
    <row r="627" spans="1:9" ht="27.7" customHeight="1" thickBot="1" x14ac:dyDescent="0.3">
      <c r="A627" s="8">
        <f>+A626+2</f>
        <v>35097</v>
      </c>
      <c r="B627" s="9"/>
      <c r="C627" s="9"/>
      <c r="D627" s="12">
        <v>362.17</v>
      </c>
      <c r="E627" s="14">
        <v>479.05838604490174</v>
      </c>
      <c r="F627" s="15">
        <v>397.86548122494969</v>
      </c>
      <c r="I627" s="45"/>
    </row>
    <row r="628" spans="1:9" ht="27.7" customHeight="1" thickBot="1" x14ac:dyDescent="0.3">
      <c r="A628" s="8">
        <f>+A627+3</f>
        <v>35100</v>
      </c>
      <c r="B628" s="9"/>
      <c r="C628" s="9"/>
      <c r="D628" s="12">
        <v>359.49</v>
      </c>
      <c r="E628" s="14">
        <v>475.51343070735214</v>
      </c>
      <c r="F628" s="15">
        <v>396.24018715714658</v>
      </c>
      <c r="I628" s="45"/>
    </row>
    <row r="629" spans="1:9" ht="27.7" customHeight="1" thickBot="1" x14ac:dyDescent="0.3">
      <c r="A629" s="8">
        <f>+A628+2</f>
        <v>35102</v>
      </c>
      <c r="B629" s="9"/>
      <c r="C629" s="9"/>
      <c r="D629" s="12">
        <v>358.89</v>
      </c>
      <c r="E629" s="14">
        <v>474.71978398999028</v>
      </c>
      <c r="F629" s="15">
        <v>395.68372239250482</v>
      </c>
      <c r="I629" s="45"/>
    </row>
    <row r="630" spans="1:9" ht="27.7" customHeight="1" thickBot="1" x14ac:dyDescent="0.3">
      <c r="A630" s="8">
        <f>+A629+2</f>
        <v>35104</v>
      </c>
      <c r="B630" s="9"/>
      <c r="C630" s="9"/>
      <c r="D630" s="12">
        <v>358.36</v>
      </c>
      <c r="E630" s="14">
        <v>474.01872938965397</v>
      </c>
      <c r="F630" s="15">
        <v>394.72266267641459</v>
      </c>
      <c r="I630" s="45"/>
    </row>
    <row r="631" spans="1:9" ht="27.7" customHeight="1" thickBot="1" x14ac:dyDescent="0.3">
      <c r="A631" s="8">
        <f>+A630+3</f>
        <v>35107</v>
      </c>
      <c r="B631" s="9"/>
      <c r="C631" s="9"/>
      <c r="D631" s="12">
        <v>361.35</v>
      </c>
      <c r="E631" s="14">
        <v>477.97373553117382</v>
      </c>
      <c r="F631" s="15">
        <v>397.91066687232143</v>
      </c>
      <c r="I631" s="45"/>
    </row>
    <row r="632" spans="1:9" ht="27.7" customHeight="1" thickBot="1" x14ac:dyDescent="0.3">
      <c r="A632" s="8">
        <f>+A631+2</f>
        <v>35109</v>
      </c>
      <c r="B632" s="9"/>
      <c r="C632" s="9"/>
      <c r="D632" s="12">
        <v>360.74</v>
      </c>
      <c r="E632" s="14">
        <v>477.16686136852258</v>
      </c>
      <c r="F632" s="15">
        <v>397.97660551321991</v>
      </c>
      <c r="I632" s="45"/>
    </row>
    <row r="633" spans="1:9" ht="27.7" customHeight="1" thickBot="1" x14ac:dyDescent="0.3">
      <c r="A633" s="8">
        <f>+A632+2</f>
        <v>35111</v>
      </c>
      <c r="B633" s="9"/>
      <c r="C633" s="9"/>
      <c r="D633" s="12">
        <v>360.29</v>
      </c>
      <c r="E633" s="14">
        <v>476.5716263305012</v>
      </c>
      <c r="F633" s="15">
        <v>397.7544977921674</v>
      </c>
      <c r="I633" s="45"/>
    </row>
    <row r="634" spans="1:9" ht="27.7" customHeight="1" thickBot="1" x14ac:dyDescent="0.3">
      <c r="A634" s="8">
        <v>35118</v>
      </c>
      <c r="B634" s="9"/>
      <c r="C634" s="9"/>
      <c r="D634" s="12">
        <v>363.43</v>
      </c>
      <c r="E634" s="14">
        <v>480.72504415136149</v>
      </c>
      <c r="F634" s="15">
        <v>403.53487980239208</v>
      </c>
      <c r="I634" s="45"/>
    </row>
    <row r="635" spans="1:9" ht="27.7" customHeight="1" thickBot="1" x14ac:dyDescent="0.3">
      <c r="A635" s="8">
        <f>+A634+3</f>
        <v>35121</v>
      </c>
      <c r="B635" s="9"/>
      <c r="C635" s="9"/>
      <c r="D635" s="12">
        <v>365.4</v>
      </c>
      <c r="E635" s="14">
        <v>483.33085087336616</v>
      </c>
      <c r="F635" s="15">
        <v>405.6789457915163</v>
      </c>
      <c r="I635" s="45"/>
    </row>
    <row r="636" spans="1:9" ht="27.7" customHeight="1" thickBot="1" x14ac:dyDescent="0.3">
      <c r="A636" s="8">
        <f>+A635+2</f>
        <v>35123</v>
      </c>
      <c r="B636" s="9"/>
      <c r="C636" s="9"/>
      <c r="D636" s="12">
        <v>365.51</v>
      </c>
      <c r="E636" s="14">
        <v>483.47635277154922</v>
      </c>
      <c r="F636" s="15">
        <v>404.91466518746648</v>
      </c>
      <c r="I636" s="45"/>
    </row>
    <row r="637" spans="1:9" ht="27.7" customHeight="1" thickBot="1" x14ac:dyDescent="0.3">
      <c r="A637" s="8">
        <f>+A636+2</f>
        <v>35125</v>
      </c>
      <c r="B637" s="9"/>
      <c r="C637" s="9"/>
      <c r="D637" s="12">
        <v>363.45</v>
      </c>
      <c r="E637" s="14">
        <v>480.75149904194018</v>
      </c>
      <c r="F637" s="15">
        <v>399.20836537632943</v>
      </c>
      <c r="I637" s="45"/>
    </row>
    <row r="638" spans="1:9" ht="27.7" customHeight="1" thickBot="1" x14ac:dyDescent="0.3">
      <c r="A638" s="8">
        <f>+A637+3</f>
        <v>35128</v>
      </c>
      <c r="B638" s="9"/>
      <c r="C638" s="9"/>
      <c r="D638" s="12">
        <v>363.28</v>
      </c>
      <c r="E638" s="14">
        <v>480.82122356316046</v>
      </c>
      <c r="F638" s="15">
        <v>399.54062979241331</v>
      </c>
      <c r="I638" s="45"/>
    </row>
    <row r="639" spans="1:9" ht="27.7" customHeight="1" thickBot="1" x14ac:dyDescent="0.3">
      <c r="A639" s="8">
        <f>+A638+2</f>
        <v>35130</v>
      </c>
      <c r="B639" s="9"/>
      <c r="C639" s="9"/>
      <c r="D639" s="12">
        <v>361.72</v>
      </c>
      <c r="E639" s="14">
        <v>478.75647706250396</v>
      </c>
      <c r="F639" s="15">
        <v>397.34184147735363</v>
      </c>
      <c r="I639" s="45"/>
    </row>
    <row r="640" spans="1:9" ht="27.7" customHeight="1" thickBot="1" x14ac:dyDescent="0.3">
      <c r="A640" s="8">
        <f>+A639+2</f>
        <v>35132</v>
      </c>
      <c r="B640" s="9"/>
      <c r="C640" s="9"/>
      <c r="D640" s="12">
        <v>358.41</v>
      </c>
      <c r="E640" s="14">
        <v>474.3755085258544</v>
      </c>
      <c r="F640" s="15">
        <v>393.33208471050284</v>
      </c>
      <c r="I640" s="45"/>
    </row>
    <row r="641" spans="1:9" ht="27.7" customHeight="1" thickBot="1" x14ac:dyDescent="0.3">
      <c r="A641" s="8">
        <f>+A640+3</f>
        <v>35135</v>
      </c>
      <c r="B641" s="9"/>
      <c r="C641" s="9"/>
      <c r="D641" s="12">
        <v>356.24</v>
      </c>
      <c r="E641" s="14">
        <v>472.53963285100144</v>
      </c>
      <c r="F641" s="15">
        <v>391.0466955368359</v>
      </c>
      <c r="I641" s="45"/>
    </row>
    <row r="642" spans="1:9" ht="27.7" customHeight="1" thickBot="1" x14ac:dyDescent="0.3">
      <c r="A642" s="8">
        <f>+A641+2</f>
        <v>35137</v>
      </c>
      <c r="B642" s="9"/>
      <c r="C642" s="9"/>
      <c r="D642" s="12">
        <v>354.61</v>
      </c>
      <c r="E642" s="14">
        <v>470.84776409939087</v>
      </c>
      <c r="F642" s="15">
        <v>390.36584840685708</v>
      </c>
      <c r="I642" s="45"/>
    </row>
    <row r="643" spans="1:9" ht="27.7" customHeight="1" thickBot="1" x14ac:dyDescent="0.3">
      <c r="A643" s="8">
        <f>+A642+2</f>
        <v>35139</v>
      </c>
      <c r="B643" s="9"/>
      <c r="C643" s="9"/>
      <c r="D643" s="12">
        <v>353.86</v>
      </c>
      <c r="E643" s="14">
        <v>469.85192127748923</v>
      </c>
      <c r="F643" s="15">
        <v>389.17077835935106</v>
      </c>
      <c r="I643" s="45"/>
    </row>
    <row r="644" spans="1:9" ht="27.7" customHeight="1" thickBot="1" x14ac:dyDescent="0.3">
      <c r="A644" s="8">
        <f>+A643+3</f>
        <v>35142</v>
      </c>
      <c r="B644" s="9"/>
      <c r="C644" s="9"/>
      <c r="D644" s="12">
        <v>351.86</v>
      </c>
      <c r="E644" s="14">
        <v>467.25703978790182</v>
      </c>
      <c r="F644" s="15">
        <v>387.32760311462823</v>
      </c>
      <c r="I644" s="45"/>
    </row>
    <row r="645" spans="1:9" ht="27.7" customHeight="1" thickBot="1" x14ac:dyDescent="0.3">
      <c r="A645" s="8">
        <v>35146</v>
      </c>
      <c r="B645" s="9"/>
      <c r="C645" s="9"/>
      <c r="D645" s="12">
        <v>349.56</v>
      </c>
      <c r="E645" s="14">
        <v>464.20272502773537</v>
      </c>
      <c r="F645" s="15">
        <v>382.91792188885938</v>
      </c>
      <c r="I645" s="45"/>
    </row>
    <row r="646" spans="1:9" ht="27.7" customHeight="1" thickBot="1" x14ac:dyDescent="0.3">
      <c r="A646" s="8">
        <f>+A645+3</f>
        <v>35149</v>
      </c>
      <c r="B646" s="9"/>
      <c r="C646" s="9"/>
      <c r="D646" s="12">
        <v>345.87</v>
      </c>
      <c r="E646" s="14">
        <v>459.30254178207701</v>
      </c>
      <c r="F646" s="15">
        <v>379.23399111372674</v>
      </c>
      <c r="I646" s="45"/>
    </row>
    <row r="647" spans="1:9" ht="27.7" customHeight="1" thickBot="1" x14ac:dyDescent="0.3">
      <c r="A647" s="8">
        <f>+A646+2</f>
        <v>35151</v>
      </c>
      <c r="B647" s="9"/>
      <c r="C647" s="9"/>
      <c r="D647" s="12">
        <v>343.04</v>
      </c>
      <c r="E647" s="14">
        <v>455.54440666413308</v>
      </c>
      <c r="F647" s="15">
        <v>374.92974202932805</v>
      </c>
      <c r="I647" s="45"/>
    </row>
    <row r="648" spans="1:9" ht="27.7" customHeight="1" thickBot="1" x14ac:dyDescent="0.3">
      <c r="A648" s="8">
        <f>+A647+2</f>
        <v>35153</v>
      </c>
      <c r="B648" s="9"/>
      <c r="C648" s="9"/>
      <c r="D648" s="12">
        <v>339.42</v>
      </c>
      <c r="E648" s="14">
        <v>450.73718082421885</v>
      </c>
      <c r="F648" s="15">
        <v>371.03149618037986</v>
      </c>
      <c r="I648" s="45"/>
    </row>
    <row r="649" spans="1:9" ht="27.7" customHeight="1" thickBot="1" x14ac:dyDescent="0.3">
      <c r="A649" s="8">
        <f>+A648+3</f>
        <v>35156</v>
      </c>
      <c r="B649" s="9"/>
      <c r="C649" s="9"/>
      <c r="D649" s="12">
        <v>338.5</v>
      </c>
      <c r="E649" s="14">
        <v>451.31486679767318</v>
      </c>
      <c r="F649" s="15">
        <v>370.57559185476191</v>
      </c>
      <c r="I649" s="45"/>
    </row>
    <row r="650" spans="1:9" ht="27.7" customHeight="1" thickBot="1" x14ac:dyDescent="0.3">
      <c r="A650" s="8">
        <f>+A649+2</f>
        <v>35158</v>
      </c>
      <c r="B650" s="9"/>
      <c r="C650" s="9"/>
      <c r="D650" s="12">
        <v>336.83</v>
      </c>
      <c r="E650" s="14">
        <v>449.08829123621933</v>
      </c>
      <c r="F650" s="15">
        <v>368.40097783402189</v>
      </c>
      <c r="I650" s="45"/>
    </row>
    <row r="651" spans="1:9" ht="27.7" customHeight="1" thickBot="1" x14ac:dyDescent="0.3">
      <c r="A651" s="8">
        <f>+A650+2</f>
        <v>35160</v>
      </c>
      <c r="B651" s="9"/>
      <c r="C651" s="9"/>
      <c r="D651" s="12">
        <v>334.87</v>
      </c>
      <c r="E651" s="14">
        <v>446.47506482876463</v>
      </c>
      <c r="F651" s="15">
        <v>366.06623997852063</v>
      </c>
      <c r="I651" s="45"/>
    </row>
    <row r="652" spans="1:9" ht="27.7" customHeight="1" thickBot="1" x14ac:dyDescent="0.3">
      <c r="A652" s="8">
        <f>+A651+3</f>
        <v>35163</v>
      </c>
      <c r="B652" s="9"/>
      <c r="C652" s="9"/>
      <c r="D652" s="12">
        <v>334.42</v>
      </c>
      <c r="E652" s="14">
        <v>446.34862606305359</v>
      </c>
      <c r="F652" s="15">
        <v>365.39084526955151</v>
      </c>
      <c r="I652" s="45"/>
    </row>
    <row r="653" spans="1:9" ht="27.7" customHeight="1" thickBot="1" x14ac:dyDescent="0.3">
      <c r="A653" s="8">
        <f>+A652+2</f>
        <v>35165</v>
      </c>
      <c r="B653" s="9"/>
      <c r="C653" s="9"/>
      <c r="D653" s="12">
        <v>335.72</v>
      </c>
      <c r="E653" s="14">
        <v>448.08372926825058</v>
      </c>
      <c r="F653" s="15">
        <v>363.76142450407423</v>
      </c>
      <c r="I653" s="45"/>
    </row>
    <row r="654" spans="1:9" ht="27.7" customHeight="1" thickBot="1" x14ac:dyDescent="0.3">
      <c r="A654" s="8">
        <f>+A653+2</f>
        <v>35167</v>
      </c>
      <c r="B654" s="9"/>
      <c r="C654" s="9"/>
      <c r="D654" s="12">
        <v>337.14</v>
      </c>
      <c r="E654" s="14">
        <v>450.03364858286045</v>
      </c>
      <c r="F654" s="15">
        <v>365.0051055475472</v>
      </c>
      <c r="I654" s="45"/>
    </row>
    <row r="655" spans="1:9" ht="27.7" customHeight="1" thickBot="1" x14ac:dyDescent="0.3">
      <c r="A655" s="8">
        <f>+A654+3</f>
        <v>35170</v>
      </c>
      <c r="B655" s="9"/>
      <c r="C655" s="9"/>
      <c r="D655" s="12">
        <v>336.32</v>
      </c>
      <c r="E655" s="14">
        <v>448.9390659411153</v>
      </c>
      <c r="F655" s="15">
        <v>362.84432476063381</v>
      </c>
      <c r="I655" s="45"/>
    </row>
    <row r="656" spans="1:9" ht="27.7" customHeight="1" thickBot="1" x14ac:dyDescent="0.3">
      <c r="A656" s="8">
        <f>+A655+2</f>
        <v>35172</v>
      </c>
      <c r="B656" s="9"/>
      <c r="C656" s="9"/>
      <c r="D656" s="12">
        <v>337.06</v>
      </c>
      <c r="E656" s="14">
        <v>450.0162823738832</v>
      </c>
      <c r="F656" s="15">
        <v>363.24805950795576</v>
      </c>
      <c r="I656" s="45"/>
    </row>
    <row r="657" spans="1:9" ht="27.7" customHeight="1" thickBot="1" x14ac:dyDescent="0.3">
      <c r="A657" s="8">
        <f>+A656+2</f>
        <v>35174</v>
      </c>
      <c r="B657" s="9"/>
      <c r="C657" s="9"/>
      <c r="D657" s="12">
        <v>338.88</v>
      </c>
      <c r="E657" s="14">
        <v>452.44620474355173</v>
      </c>
      <c r="F657" s="15">
        <v>366.39472174781724</v>
      </c>
      <c r="I657" s="45"/>
    </row>
    <row r="658" spans="1:9" ht="27.7" customHeight="1" thickBot="1" x14ac:dyDescent="0.3">
      <c r="A658" s="8">
        <f>+A657+3</f>
        <v>35177</v>
      </c>
      <c r="B658" s="9"/>
      <c r="C658" s="9"/>
      <c r="D658" s="12">
        <v>342.28</v>
      </c>
      <c r="E658" s="14">
        <v>456.98562015941599</v>
      </c>
      <c r="F658" s="15">
        <v>367.53371272413858</v>
      </c>
      <c r="I658" s="45"/>
    </row>
    <row r="659" spans="1:9" ht="27.7" customHeight="1" thickBot="1" x14ac:dyDescent="0.3">
      <c r="A659" s="8">
        <f>+A658+2</f>
        <v>35179</v>
      </c>
      <c r="B659" s="9"/>
      <c r="C659" s="9"/>
      <c r="D659" s="12">
        <v>340.73</v>
      </c>
      <c r="E659" s="14">
        <v>454.91618077865439</v>
      </c>
      <c r="F659" s="15">
        <v>365.86935239130463</v>
      </c>
      <c r="I659" s="45"/>
    </row>
    <row r="660" spans="1:9" ht="27.7" customHeight="1" thickBot="1" x14ac:dyDescent="0.3">
      <c r="A660" s="8">
        <f>+A659+2</f>
        <v>35181</v>
      </c>
      <c r="B660" s="9"/>
      <c r="C660" s="9"/>
      <c r="D660" s="12">
        <v>340.77</v>
      </c>
      <c r="E660" s="14">
        <v>454.96958566589984</v>
      </c>
      <c r="F660" s="15">
        <v>364.75529817767949</v>
      </c>
      <c r="I660" s="45"/>
    </row>
    <row r="661" spans="1:9" ht="27.7" customHeight="1" thickBot="1" x14ac:dyDescent="0.3">
      <c r="A661" s="8">
        <f>+A660+3</f>
        <v>35184</v>
      </c>
      <c r="B661" s="9"/>
      <c r="C661" s="9"/>
      <c r="D661" s="12">
        <v>340.99</v>
      </c>
      <c r="E661" s="14">
        <v>455.2633125457499</v>
      </c>
      <c r="F661" s="15">
        <v>365.73688027489686</v>
      </c>
      <c r="I661" s="45"/>
    </row>
    <row r="662" spans="1:9" ht="27.7" customHeight="1" thickBot="1" x14ac:dyDescent="0.3">
      <c r="A662" s="8">
        <v>35188</v>
      </c>
      <c r="B662" s="9"/>
      <c r="C662" s="9"/>
      <c r="D662" s="12">
        <v>342.15</v>
      </c>
      <c r="E662" s="14">
        <v>456.81205427586826</v>
      </c>
      <c r="F662" s="15">
        <v>365.93383067757048</v>
      </c>
      <c r="I662" s="45"/>
    </row>
    <row r="663" spans="1:9" ht="27.7" customHeight="1" thickBot="1" x14ac:dyDescent="0.3">
      <c r="A663" s="8">
        <f>+A662+3</f>
        <v>35191</v>
      </c>
      <c r="B663" s="9"/>
      <c r="C663" s="9"/>
      <c r="D663" s="12">
        <v>339.74</v>
      </c>
      <c r="E663" s="14">
        <v>453.59440981932926</v>
      </c>
      <c r="F663" s="15">
        <v>363.96835906078547</v>
      </c>
      <c r="I663" s="45"/>
    </row>
    <row r="664" spans="1:9" ht="27.7" customHeight="1" thickBot="1" x14ac:dyDescent="0.3">
      <c r="A664" s="8">
        <f>+A663+2</f>
        <v>35193</v>
      </c>
      <c r="B664" s="9"/>
      <c r="C664" s="9"/>
      <c r="D664" s="12">
        <v>340.94</v>
      </c>
      <c r="E664" s="14">
        <v>455.19655643669307</v>
      </c>
      <c r="F664" s="15">
        <v>365.03034572181849</v>
      </c>
      <c r="I664" s="45"/>
    </row>
    <row r="665" spans="1:9" ht="27.7" customHeight="1" thickBot="1" x14ac:dyDescent="0.3">
      <c r="A665" s="8">
        <f>+A664+2</f>
        <v>35195</v>
      </c>
      <c r="B665" s="9"/>
      <c r="C665" s="9"/>
      <c r="D665" s="12">
        <v>342.15356150307207</v>
      </c>
      <c r="E665" s="14">
        <v>456.81680931761798</v>
      </c>
      <c r="F665" s="15">
        <v>367.26641653316358</v>
      </c>
      <c r="I665" s="45"/>
    </row>
    <row r="666" spans="1:9" ht="27.7" customHeight="1" thickBot="1" x14ac:dyDescent="0.3">
      <c r="A666" s="8">
        <f>+A665+3</f>
        <v>35198</v>
      </c>
      <c r="B666" s="9"/>
      <c r="C666" s="9"/>
      <c r="D666" s="12">
        <v>342.4</v>
      </c>
      <c r="E666" s="14">
        <v>457.14583482115239</v>
      </c>
      <c r="F666" s="15">
        <v>366.20120889668311</v>
      </c>
      <c r="I666" s="45"/>
    </row>
    <row r="667" spans="1:9" ht="27.7" customHeight="1" thickBot="1" x14ac:dyDescent="0.3">
      <c r="A667" s="8">
        <f>+A666+2</f>
        <v>35200</v>
      </c>
      <c r="B667" s="9"/>
      <c r="C667" s="9"/>
      <c r="D667" s="12">
        <v>343.56</v>
      </c>
      <c r="E667" s="14">
        <v>458.69457655127081</v>
      </c>
      <c r="F667" s="15">
        <v>367.25469814535859</v>
      </c>
      <c r="I667" s="45"/>
    </row>
    <row r="668" spans="1:9" ht="27.7" customHeight="1" thickBot="1" x14ac:dyDescent="0.3">
      <c r="A668" s="8">
        <f>+A667+2</f>
        <v>35202</v>
      </c>
      <c r="B668" s="9"/>
      <c r="C668" s="9"/>
      <c r="D668" s="12">
        <v>343.65</v>
      </c>
      <c r="E668" s="14">
        <v>458.81473754757303</v>
      </c>
      <c r="F668" s="15">
        <v>367.25737941075624</v>
      </c>
      <c r="I668" s="45"/>
    </row>
    <row r="669" spans="1:9" ht="27.7" customHeight="1" thickBot="1" x14ac:dyDescent="0.3">
      <c r="A669" s="8">
        <f>+A668+3</f>
        <v>35205</v>
      </c>
      <c r="B669" s="9"/>
      <c r="C669" s="9"/>
      <c r="D669" s="12">
        <v>342.93</v>
      </c>
      <c r="E669" s="14">
        <v>457.85344957715472</v>
      </c>
      <c r="F669" s="15">
        <v>366.02198064243623</v>
      </c>
      <c r="I669" s="45"/>
    </row>
    <row r="670" spans="1:9" ht="27.7" customHeight="1" thickBot="1" x14ac:dyDescent="0.3">
      <c r="A670" s="8">
        <f>+A669+2</f>
        <v>35207</v>
      </c>
      <c r="B670" s="9"/>
      <c r="C670" s="9"/>
      <c r="D670" s="12">
        <v>342.48</v>
      </c>
      <c r="E670" s="14">
        <v>458.4498605079466</v>
      </c>
      <c r="F670" s="15">
        <v>365.47653568562879</v>
      </c>
      <c r="I670" s="45"/>
    </row>
    <row r="671" spans="1:9" ht="27.7" customHeight="1" thickBot="1" x14ac:dyDescent="0.3">
      <c r="A671" s="8">
        <f>+A670+2</f>
        <v>35209</v>
      </c>
      <c r="B671" s="9"/>
      <c r="C671" s="9"/>
      <c r="D671" s="12">
        <v>342.21</v>
      </c>
      <c r="E671" s="14">
        <v>458.08843367327842</v>
      </c>
      <c r="F671" s="15">
        <v>364.24634179787205</v>
      </c>
      <c r="I671" s="45"/>
    </row>
    <row r="672" spans="1:9" ht="27.7" customHeight="1" thickBot="1" x14ac:dyDescent="0.3">
      <c r="A672" s="8">
        <f>+A671+3</f>
        <v>35212</v>
      </c>
      <c r="B672" s="9"/>
      <c r="C672" s="9"/>
      <c r="D672" s="12">
        <v>341.36</v>
      </c>
      <c r="E672" s="14">
        <v>457.15831551345866</v>
      </c>
      <c r="F672" s="15">
        <v>363.37810182897118</v>
      </c>
      <c r="I672" s="45"/>
    </row>
    <row r="673" spans="1:9" ht="27.7" customHeight="1" thickBot="1" x14ac:dyDescent="0.3">
      <c r="A673" s="8">
        <f>+A672+2</f>
        <v>35214</v>
      </c>
      <c r="B673" s="9"/>
      <c r="C673" s="9"/>
      <c r="D673" s="12">
        <v>340.92</v>
      </c>
      <c r="E673" s="14">
        <v>456.56905590827375</v>
      </c>
      <c r="F673" s="15">
        <v>361.97627389943807</v>
      </c>
      <c r="I673" s="45"/>
    </row>
    <row r="674" spans="1:9" ht="27.7" customHeight="1" thickBot="1" x14ac:dyDescent="0.3">
      <c r="A674" s="8">
        <f>+A673+2</f>
        <v>35216</v>
      </c>
      <c r="B674" s="9"/>
      <c r="C674" s="9"/>
      <c r="D674" s="12">
        <v>340.05</v>
      </c>
      <c r="E674" s="14">
        <v>455.40392896165815</v>
      </c>
      <c r="F674" s="15">
        <v>362.4784690266967</v>
      </c>
      <c r="I674" s="45"/>
    </row>
    <row r="675" spans="1:9" ht="27.7" customHeight="1" thickBot="1" x14ac:dyDescent="0.3">
      <c r="A675" s="8">
        <f>+A674+3</f>
        <v>35219</v>
      </c>
      <c r="B675" s="9"/>
      <c r="C675" s="9"/>
      <c r="D675" s="12">
        <v>339.1</v>
      </c>
      <c r="E675" s="14">
        <v>454.13166390500896</v>
      </c>
      <c r="F675" s="15">
        <v>362.7699454538714</v>
      </c>
      <c r="I675" s="45"/>
    </row>
    <row r="676" spans="1:9" ht="27.7" customHeight="1" thickBot="1" x14ac:dyDescent="0.3">
      <c r="A676" s="8">
        <f>+A675+2</f>
        <v>35221</v>
      </c>
      <c r="B676" s="9"/>
      <c r="C676" s="9"/>
      <c r="D676" s="12">
        <v>318.66000000000003</v>
      </c>
      <c r="E676" s="14">
        <v>426.95578919123886</v>
      </c>
      <c r="F676" s="15">
        <v>339.40556288678982</v>
      </c>
      <c r="I676" s="45"/>
    </row>
    <row r="677" spans="1:9" ht="27.7" customHeight="1" thickBot="1" x14ac:dyDescent="0.3">
      <c r="A677" s="8">
        <f>+A676+2</f>
        <v>35223</v>
      </c>
      <c r="B677" s="9"/>
      <c r="C677" s="9"/>
      <c r="D677" s="12">
        <v>315.49</v>
      </c>
      <c r="E677" s="14">
        <v>422.70847276703682</v>
      </c>
      <c r="F677" s="15">
        <v>335.09718567311211</v>
      </c>
      <c r="I677" s="45"/>
    </row>
    <row r="678" spans="1:9" ht="27.7" customHeight="1" thickBot="1" x14ac:dyDescent="0.3">
      <c r="A678" s="8">
        <f>+A677+3</f>
        <v>35226</v>
      </c>
      <c r="B678" s="9"/>
      <c r="C678" s="9"/>
      <c r="D678" s="12">
        <v>322.31</v>
      </c>
      <c r="E678" s="14">
        <v>431.84623239260719</v>
      </c>
      <c r="F678" s="15">
        <v>340.57205504498967</v>
      </c>
      <c r="I678" s="45"/>
    </row>
    <row r="679" spans="1:9" ht="27.7" customHeight="1" thickBot="1" x14ac:dyDescent="0.3">
      <c r="A679" s="8">
        <f>+A678+2</f>
        <v>35228</v>
      </c>
      <c r="B679" s="9"/>
      <c r="C679" s="9"/>
      <c r="D679" s="12">
        <v>331.96</v>
      </c>
      <c r="E679" s="14">
        <v>445.23802509424672</v>
      </c>
      <c r="F679" s="15">
        <v>350.02709314270606</v>
      </c>
      <c r="I679" s="45"/>
    </row>
    <row r="680" spans="1:9" ht="27.7" customHeight="1" thickBot="1" x14ac:dyDescent="0.3">
      <c r="A680" s="8">
        <f>+A679+2</f>
        <v>35230</v>
      </c>
      <c r="B680" s="9"/>
      <c r="C680" s="9"/>
      <c r="D680" s="12">
        <v>335.07</v>
      </c>
      <c r="E680" s="14">
        <v>449.40928144453926</v>
      </c>
      <c r="F680" s="15">
        <v>353.16506220296685</v>
      </c>
      <c r="I680" s="45"/>
    </row>
    <row r="681" spans="1:9" ht="27.7" customHeight="1" thickBot="1" x14ac:dyDescent="0.3">
      <c r="A681" s="8">
        <f>+A680+3</f>
        <v>35233</v>
      </c>
      <c r="B681" s="9"/>
      <c r="C681" s="9"/>
      <c r="D681" s="12">
        <v>334.05</v>
      </c>
      <c r="E681" s="14">
        <v>448.04121666084205</v>
      </c>
      <c r="F681" s="15">
        <v>351.56273963803682</v>
      </c>
      <c r="I681" s="45"/>
    </row>
    <row r="682" spans="1:9" ht="27.7" customHeight="1" thickBot="1" x14ac:dyDescent="0.3">
      <c r="A682" s="8">
        <f>+A681+2</f>
        <v>35235</v>
      </c>
      <c r="B682" s="9"/>
      <c r="C682" s="9"/>
      <c r="D682" s="12">
        <v>333.23</v>
      </c>
      <c r="E682" s="14">
        <v>448.24924478797107</v>
      </c>
      <c r="F682" s="15">
        <v>350.53617192651961</v>
      </c>
      <c r="I682" s="45"/>
    </row>
    <row r="683" spans="1:9" ht="27.7" customHeight="1" thickBot="1" x14ac:dyDescent="0.3">
      <c r="A683" s="8">
        <f>+A682+2</f>
        <v>35237</v>
      </c>
      <c r="B683" s="9"/>
      <c r="C683" s="9"/>
      <c r="D683" s="12">
        <v>330.52</v>
      </c>
      <c r="E683" s="14">
        <v>444.60384835495057</v>
      </c>
      <c r="F683" s="15">
        <v>345.21251092264225</v>
      </c>
      <c r="I683" s="45"/>
    </row>
    <row r="684" spans="1:9" ht="27.7" customHeight="1" thickBot="1" x14ac:dyDescent="0.3">
      <c r="A684" s="8">
        <f>+A683+3</f>
        <v>35240</v>
      </c>
      <c r="B684" s="9"/>
      <c r="C684" s="9"/>
      <c r="D684" s="12">
        <v>325.26</v>
      </c>
      <c r="E684" s="14">
        <v>437.60806491421602</v>
      </c>
      <c r="F684" s="15">
        <v>339.27790394808977</v>
      </c>
      <c r="I684" s="45"/>
    </row>
    <row r="685" spans="1:9" ht="27.7" customHeight="1" thickBot="1" x14ac:dyDescent="0.3">
      <c r="A685" s="8">
        <f>+A684+2</f>
        <v>35242</v>
      </c>
      <c r="B685" s="9"/>
      <c r="C685" s="9"/>
      <c r="D685" s="12">
        <v>323.29000000000002</v>
      </c>
      <c r="E685" s="14">
        <v>435.95450714219447</v>
      </c>
      <c r="F685" s="15">
        <v>338.24613060931296</v>
      </c>
      <c r="I685" s="45"/>
    </row>
    <row r="686" spans="1:9" ht="27.7" customHeight="1" thickBot="1" x14ac:dyDescent="0.3">
      <c r="A686" s="8">
        <f>+A685+2</f>
        <v>35244</v>
      </c>
      <c r="B686" s="9"/>
      <c r="C686" s="9"/>
      <c r="D686" s="12">
        <v>321.49</v>
      </c>
      <c r="E686" s="14">
        <v>433.52721859984564</v>
      </c>
      <c r="F686" s="15">
        <v>337.37860774205768</v>
      </c>
      <c r="I686" s="45"/>
    </row>
    <row r="687" spans="1:9" ht="27.7" customHeight="1" thickBot="1" x14ac:dyDescent="0.3">
      <c r="A687" s="8">
        <f>+A686+3</f>
        <v>35247</v>
      </c>
      <c r="B687" s="9"/>
      <c r="C687" s="9"/>
      <c r="D687" s="12">
        <v>320.70999999999998</v>
      </c>
      <c r="E687" s="14">
        <v>433.44021814286469</v>
      </c>
      <c r="F687" s="15">
        <v>336.96059686493368</v>
      </c>
      <c r="I687" s="45"/>
    </row>
    <row r="688" spans="1:9" ht="27.7" customHeight="1" thickBot="1" x14ac:dyDescent="0.3">
      <c r="A688" s="8">
        <f>+A687+2</f>
        <v>35249</v>
      </c>
      <c r="B688" s="9"/>
      <c r="C688" s="9"/>
      <c r="D688" s="12">
        <v>320.57</v>
      </c>
      <c r="E688" s="14">
        <v>433.29019961492861</v>
      </c>
      <c r="F688" s="15">
        <v>336.64419205983637</v>
      </c>
      <c r="I688" s="45"/>
    </row>
    <row r="689" spans="1:9" ht="27.7" customHeight="1" thickBot="1" x14ac:dyDescent="0.3">
      <c r="A689" s="8">
        <f>+A688+2</f>
        <v>35251</v>
      </c>
      <c r="B689" s="9"/>
      <c r="C689" s="9"/>
      <c r="D689" s="12">
        <v>320.12</v>
      </c>
      <c r="E689" s="14">
        <v>432.68196868306751</v>
      </c>
      <c r="F689" s="15">
        <v>336.37112643775345</v>
      </c>
      <c r="I689" s="45"/>
    </row>
    <row r="690" spans="1:9" ht="27.7" customHeight="1" thickBot="1" x14ac:dyDescent="0.3">
      <c r="A690" s="8">
        <f>+A689+3</f>
        <v>35254</v>
      </c>
      <c r="B690" s="9"/>
      <c r="C690" s="9"/>
      <c r="D690" s="12">
        <v>321.20999999999998</v>
      </c>
      <c r="E690" s="14">
        <v>434.1552391624644</v>
      </c>
      <c r="F690" s="15">
        <v>337.01646139123653</v>
      </c>
      <c r="I690" s="45"/>
    </row>
    <row r="691" spans="1:9" ht="27.7" customHeight="1" thickBot="1" x14ac:dyDescent="0.3">
      <c r="A691" s="8">
        <f>+A690+2</f>
        <v>35256</v>
      </c>
      <c r="B691" s="9"/>
      <c r="C691" s="9"/>
      <c r="D691" s="12">
        <v>321.48</v>
      </c>
      <c r="E691" s="14">
        <v>434.52017772158109</v>
      </c>
      <c r="F691" s="15">
        <v>337.43304815409016</v>
      </c>
      <c r="I691" s="45"/>
    </row>
    <row r="692" spans="1:9" ht="27.7" customHeight="1" thickBot="1" x14ac:dyDescent="0.3">
      <c r="A692" s="8">
        <f>+A691+2</f>
        <v>35258</v>
      </c>
      <c r="B692" s="9"/>
      <c r="C692" s="9"/>
      <c r="D692" s="12">
        <v>321.99</v>
      </c>
      <c r="E692" s="14">
        <v>435.2095061110237</v>
      </c>
      <c r="F692" s="15">
        <v>338.3025978373775</v>
      </c>
      <c r="I692" s="45"/>
    </row>
    <row r="693" spans="1:9" ht="27.7" customHeight="1" thickBot="1" x14ac:dyDescent="0.3">
      <c r="A693" s="8">
        <f>+A692+3</f>
        <v>35261</v>
      </c>
      <c r="B693" s="9"/>
      <c r="C693" s="9"/>
      <c r="D693" s="12">
        <v>322.52</v>
      </c>
      <c r="E693" s="14">
        <v>435.9258669863267</v>
      </c>
      <c r="F693" s="15">
        <v>338.39092533825726</v>
      </c>
      <c r="I693" s="45"/>
    </row>
    <row r="694" spans="1:9" ht="27.7" customHeight="1" thickBot="1" x14ac:dyDescent="0.3">
      <c r="A694" s="8">
        <f>+A693+2</f>
        <v>35263</v>
      </c>
      <c r="B694" s="9"/>
      <c r="C694" s="9"/>
      <c r="D694" s="12">
        <v>322.69</v>
      </c>
      <c r="E694" s="14">
        <v>436.15564311614088</v>
      </c>
      <c r="F694" s="15">
        <v>341.80999600108316</v>
      </c>
      <c r="I694" s="45"/>
    </row>
    <row r="695" spans="1:9" ht="27.7" customHeight="1" thickBot="1" x14ac:dyDescent="0.3">
      <c r="A695" s="8">
        <f>+A694+2</f>
        <v>35265</v>
      </c>
      <c r="B695" s="9"/>
      <c r="C695" s="9"/>
      <c r="D695" s="12">
        <v>322.41000000000003</v>
      </c>
      <c r="E695" s="14">
        <v>435.77718831409402</v>
      </c>
      <c r="F695" s="15">
        <v>340.19056464704522</v>
      </c>
      <c r="I695" s="45"/>
    </row>
    <row r="696" spans="1:9" ht="27.7" customHeight="1" thickBot="1" x14ac:dyDescent="0.3">
      <c r="A696" s="8">
        <f>+A695+3</f>
        <v>35268</v>
      </c>
      <c r="B696" s="9"/>
      <c r="C696" s="9"/>
      <c r="D696" s="12">
        <v>322.22000000000003</v>
      </c>
      <c r="E696" s="14">
        <v>435.52037969841933</v>
      </c>
      <c r="F696" s="15">
        <v>338.41037857046825</v>
      </c>
      <c r="I696" s="45"/>
    </row>
    <row r="697" spans="1:9" ht="27.7" customHeight="1" thickBot="1" x14ac:dyDescent="0.3">
      <c r="A697" s="8">
        <f>+A696+2</f>
        <v>35270</v>
      </c>
      <c r="B697" s="9"/>
      <c r="C697" s="9"/>
      <c r="D697" s="12">
        <v>322.89</v>
      </c>
      <c r="E697" s="14">
        <v>436.42596797474584</v>
      </c>
      <c r="F697" s="15">
        <v>338.91301766353786</v>
      </c>
      <c r="I697" s="45"/>
    </row>
    <row r="698" spans="1:9" ht="27.7" customHeight="1" thickBot="1" x14ac:dyDescent="0.3">
      <c r="A698" s="8">
        <f>+A697+2</f>
        <v>35272</v>
      </c>
      <c r="B698" s="9"/>
      <c r="C698" s="9"/>
      <c r="D698" s="12">
        <v>322.08999999999997</v>
      </c>
      <c r="E698" s="14">
        <v>435.34466854032604</v>
      </c>
      <c r="F698" s="15">
        <v>338.65885735619145</v>
      </c>
      <c r="I698" s="45"/>
    </row>
    <row r="699" spans="1:9" ht="27.7" customHeight="1" thickBot="1" x14ac:dyDescent="0.3">
      <c r="A699" s="8">
        <f>+A698+3</f>
        <v>35275</v>
      </c>
      <c r="B699" s="9"/>
      <c r="C699" s="9"/>
      <c r="D699" s="12">
        <v>323.26</v>
      </c>
      <c r="E699" s="14">
        <v>436.92606896316494</v>
      </c>
      <c r="F699" s="15">
        <v>339.67053083927323</v>
      </c>
      <c r="I699" s="45"/>
    </row>
    <row r="700" spans="1:9" ht="27.7" customHeight="1" thickBot="1" x14ac:dyDescent="0.3">
      <c r="A700" s="8">
        <f>+A699+2</f>
        <v>35277</v>
      </c>
      <c r="B700" s="9"/>
      <c r="C700" s="9"/>
      <c r="D700" s="12">
        <v>325.83999999999997</v>
      </c>
      <c r="E700" s="14">
        <v>440.4132596391687</v>
      </c>
      <c r="F700" s="15">
        <v>342.38150643033094</v>
      </c>
      <c r="I700" s="45"/>
    </row>
    <row r="701" spans="1:9" ht="27.7" customHeight="1" thickBot="1" x14ac:dyDescent="0.3">
      <c r="A701" s="8">
        <v>35279</v>
      </c>
      <c r="B701" s="9"/>
      <c r="C701" s="9"/>
      <c r="D701" s="12">
        <v>324.79000000000002</v>
      </c>
      <c r="E701" s="14">
        <v>438.99405413149287</v>
      </c>
      <c r="F701" s="15">
        <v>340.85678805428529</v>
      </c>
      <c r="I701" s="45"/>
    </row>
    <row r="702" spans="1:9" ht="27.7" customHeight="1" thickBot="1" x14ac:dyDescent="0.3">
      <c r="A702" s="8">
        <v>35282</v>
      </c>
      <c r="B702" s="9"/>
      <c r="C702" s="9"/>
      <c r="D702" s="12">
        <v>324.8</v>
      </c>
      <c r="E702" s="14">
        <v>439.0075703744231</v>
      </c>
      <c r="F702" s="15">
        <v>341.28871006804422</v>
      </c>
      <c r="I702" s="45"/>
    </row>
    <row r="703" spans="1:9" ht="27.7" customHeight="1" thickBot="1" x14ac:dyDescent="0.3">
      <c r="A703" s="8">
        <v>35284</v>
      </c>
      <c r="B703" s="9"/>
      <c r="C703" s="9"/>
      <c r="D703" s="12">
        <v>324.45</v>
      </c>
      <c r="E703" s="14">
        <v>438.53450187186445</v>
      </c>
      <c r="F703" s="15">
        <v>339.52730345871254</v>
      </c>
      <c r="I703" s="45"/>
    </row>
    <row r="704" spans="1:9" ht="27.7" customHeight="1" thickBot="1" x14ac:dyDescent="0.3">
      <c r="A704" s="8">
        <v>35286</v>
      </c>
      <c r="B704" s="9"/>
      <c r="C704" s="9"/>
      <c r="D704" s="12">
        <v>322.97000000000003</v>
      </c>
      <c r="E704" s="14">
        <v>436.53409791818797</v>
      </c>
      <c r="F704" s="15">
        <v>337.94523880990374</v>
      </c>
      <c r="I704" s="45"/>
    </row>
    <row r="705" spans="1:9" ht="27.7" customHeight="1" thickBot="1" x14ac:dyDescent="0.3">
      <c r="A705" s="8">
        <v>35289</v>
      </c>
      <c r="B705" s="9"/>
      <c r="C705" s="9"/>
      <c r="D705" s="12">
        <v>323.22000000000003</v>
      </c>
      <c r="E705" s="14">
        <v>437.02958744084498</v>
      </c>
      <c r="F705" s="15">
        <v>338.71247421831453</v>
      </c>
      <c r="I705" s="45"/>
    </row>
    <row r="706" spans="1:9" ht="27.7" customHeight="1" thickBot="1" x14ac:dyDescent="0.3">
      <c r="A706" s="8">
        <v>35291</v>
      </c>
      <c r="B706" s="9"/>
      <c r="C706" s="9"/>
      <c r="D706" s="12">
        <v>322.83</v>
      </c>
      <c r="E706" s="14">
        <v>436.50226382503547</v>
      </c>
      <c r="F706" s="15">
        <v>337.33914691163409</v>
      </c>
      <c r="I706" s="45"/>
    </row>
    <row r="707" spans="1:9" ht="27.7" customHeight="1" thickBot="1" x14ac:dyDescent="0.3">
      <c r="A707" s="8">
        <v>35293</v>
      </c>
      <c r="B707" s="9"/>
      <c r="C707" s="9"/>
      <c r="D707" s="12">
        <v>321.89</v>
      </c>
      <c r="E707" s="14">
        <v>435.23127869975116</v>
      </c>
      <c r="F707" s="15">
        <v>334.89161532844247</v>
      </c>
      <c r="I707" s="45"/>
    </row>
    <row r="708" spans="1:9" ht="27.7" customHeight="1" thickBot="1" x14ac:dyDescent="0.3">
      <c r="A708" s="8">
        <v>35296</v>
      </c>
      <c r="B708" s="9"/>
      <c r="C708" s="9"/>
      <c r="D708" s="12">
        <v>321.33999999999997</v>
      </c>
      <c r="E708" s="14">
        <v>434.4876171902763</v>
      </c>
      <c r="F708" s="15">
        <v>333.71502136273688</v>
      </c>
      <c r="I708" s="45"/>
    </row>
    <row r="709" spans="1:9" ht="27.7" customHeight="1" thickBot="1" x14ac:dyDescent="0.3">
      <c r="A709" s="8">
        <v>35298</v>
      </c>
      <c r="B709" s="9"/>
      <c r="C709" s="9"/>
      <c r="D709" s="12">
        <v>324.19</v>
      </c>
      <c r="E709" s="14">
        <v>438.34113592119149</v>
      </c>
      <c r="F709" s="15">
        <v>336.83935360420008</v>
      </c>
      <c r="I709" s="45"/>
    </row>
    <row r="710" spans="1:9" ht="27.7" customHeight="1" thickBot="1" x14ac:dyDescent="0.3">
      <c r="A710" s="8">
        <v>35300</v>
      </c>
      <c r="B710" s="9"/>
      <c r="C710" s="9"/>
      <c r="D710" s="12">
        <v>321.63</v>
      </c>
      <c r="E710" s="14">
        <v>434.87972962254486</v>
      </c>
      <c r="F710" s="15">
        <v>334.21214126944017</v>
      </c>
      <c r="I710" s="45"/>
    </row>
    <row r="711" spans="1:9" ht="27.7" customHeight="1" thickBot="1" x14ac:dyDescent="0.3">
      <c r="A711" s="8">
        <v>35303</v>
      </c>
      <c r="B711" s="9"/>
      <c r="C711" s="9"/>
      <c r="D711" s="12">
        <v>322.12</v>
      </c>
      <c r="E711" s="14">
        <v>435.5422644218952</v>
      </c>
      <c r="F711" s="15">
        <v>336.16754537792428</v>
      </c>
      <c r="I711" s="45"/>
    </row>
    <row r="712" spans="1:9" ht="27.7" customHeight="1" thickBot="1" x14ac:dyDescent="0.3">
      <c r="A712" s="8">
        <v>35305</v>
      </c>
      <c r="B712" s="9"/>
      <c r="C712" s="9"/>
      <c r="D712" s="12">
        <v>322.32</v>
      </c>
      <c r="E712" s="14">
        <v>435.81268678897692</v>
      </c>
      <c r="F712" s="15">
        <v>335.68403333444599</v>
      </c>
      <c r="I712" s="45"/>
    </row>
    <row r="713" spans="1:9" ht="27.7" customHeight="1" thickBot="1" x14ac:dyDescent="0.3">
      <c r="A713" s="8">
        <v>35307</v>
      </c>
      <c r="B713" s="9"/>
      <c r="C713" s="9"/>
      <c r="D713" s="12">
        <v>321.39999999999998</v>
      </c>
      <c r="E713" s="14">
        <v>434.633710792003</v>
      </c>
      <c r="F713" s="15">
        <v>334.89079176797748</v>
      </c>
      <c r="I713" s="45"/>
    </row>
    <row r="714" spans="1:9" ht="27.7" customHeight="1" thickBot="1" x14ac:dyDescent="0.3">
      <c r="A714" s="8">
        <v>35310</v>
      </c>
      <c r="B714" s="9"/>
      <c r="C714" s="9"/>
      <c r="D714" s="12">
        <v>321.79000000000002</v>
      </c>
      <c r="E714" s="14">
        <v>435.16111324131509</v>
      </c>
      <c r="F714" s="15">
        <v>334.91959364276443</v>
      </c>
      <c r="I714" s="45"/>
    </row>
    <row r="715" spans="1:9" ht="27.7" customHeight="1" thickBot="1" x14ac:dyDescent="0.3">
      <c r="A715" s="8">
        <v>35312</v>
      </c>
      <c r="B715" s="9"/>
      <c r="C715" s="9"/>
      <c r="D715" s="12">
        <v>321.70999999999998</v>
      </c>
      <c r="E715" s="14">
        <v>435.0529281235074</v>
      </c>
      <c r="F715" s="15">
        <v>334.39429053889728</v>
      </c>
      <c r="I715" s="45"/>
    </row>
    <row r="716" spans="1:9" ht="27.7" customHeight="1" thickBot="1" x14ac:dyDescent="0.3">
      <c r="A716" s="8">
        <v>35314</v>
      </c>
      <c r="B716" s="9"/>
      <c r="C716" s="9"/>
      <c r="D716" s="12">
        <v>322.08999999999997</v>
      </c>
      <c r="E716" s="14">
        <v>435.5668074330934</v>
      </c>
      <c r="F716" s="15">
        <v>334.62565794390673</v>
      </c>
      <c r="I716" s="45"/>
    </row>
    <row r="717" spans="1:9" ht="27.7" customHeight="1" thickBot="1" x14ac:dyDescent="0.3">
      <c r="A717" s="8">
        <v>35317</v>
      </c>
      <c r="B717" s="9"/>
      <c r="C717" s="9"/>
      <c r="D717" s="12">
        <v>322.67</v>
      </c>
      <c r="E717" s="14">
        <v>436.35114953719852</v>
      </c>
      <c r="F717" s="15">
        <v>333.95521279088382</v>
      </c>
      <c r="I717" s="45"/>
    </row>
    <row r="718" spans="1:9" ht="27.7" customHeight="1" thickBot="1" x14ac:dyDescent="0.3">
      <c r="A718" s="8">
        <v>35319</v>
      </c>
      <c r="B718" s="9"/>
      <c r="C718" s="9"/>
      <c r="D718" s="12">
        <v>322.32</v>
      </c>
      <c r="E718" s="14">
        <v>436.31134983985709</v>
      </c>
      <c r="F718" s="15">
        <v>331.60000094191389</v>
      </c>
      <c r="I718" s="45"/>
    </row>
    <row r="719" spans="1:9" ht="27.7" customHeight="1" thickBot="1" x14ac:dyDescent="0.3">
      <c r="A719" s="8">
        <v>35321</v>
      </c>
      <c r="B719" s="9"/>
      <c r="C719" s="9"/>
      <c r="D719" s="12">
        <v>322.02999999999997</v>
      </c>
      <c r="E719" s="14">
        <v>435.91878874698796</v>
      </c>
      <c r="F719" s="15">
        <v>330.77392282196479</v>
      </c>
      <c r="I719" s="45"/>
    </row>
    <row r="720" spans="1:9" ht="27.7" customHeight="1" thickBot="1" x14ac:dyDescent="0.3">
      <c r="A720" s="8">
        <v>35324</v>
      </c>
      <c r="B720" s="9"/>
      <c r="C720" s="9"/>
      <c r="D720" s="12">
        <v>321</v>
      </c>
      <c r="E720" s="14">
        <v>434.52452003783236</v>
      </c>
      <c r="F720" s="15">
        <v>329.52508345770264</v>
      </c>
      <c r="I720" s="45"/>
    </row>
    <row r="721" spans="1:9" ht="27.7" customHeight="1" thickBot="1" x14ac:dyDescent="0.3">
      <c r="A721" s="8">
        <v>35326</v>
      </c>
      <c r="B721" s="9"/>
      <c r="C721" s="9"/>
      <c r="D721" s="12">
        <v>320.56</v>
      </c>
      <c r="E721" s="14">
        <v>433.98486470335604</v>
      </c>
      <c r="F721" s="15">
        <v>329.27467894863412</v>
      </c>
      <c r="I721" s="45"/>
    </row>
    <row r="722" spans="1:9" ht="27.7" customHeight="1" thickBot="1" x14ac:dyDescent="0.3">
      <c r="A722" s="8">
        <v>35328</v>
      </c>
      <c r="B722" s="9"/>
      <c r="C722" s="9"/>
      <c r="D722" s="12">
        <v>320.52</v>
      </c>
      <c r="E722" s="14">
        <v>433.93071136361266</v>
      </c>
      <c r="F722" s="15">
        <v>328.47261437068352</v>
      </c>
      <c r="I722" s="45"/>
    </row>
    <row r="723" spans="1:9" ht="27.7" customHeight="1" thickBot="1" x14ac:dyDescent="0.3">
      <c r="A723" s="8">
        <v>35331</v>
      </c>
      <c r="B723" s="9"/>
      <c r="C723" s="9"/>
      <c r="D723" s="12">
        <v>320.01</v>
      </c>
      <c r="E723" s="14">
        <v>433.24025628188468</v>
      </c>
      <c r="F723" s="15">
        <v>328.10795532838176</v>
      </c>
      <c r="I723" s="45"/>
    </row>
    <row r="724" spans="1:9" ht="27.7" customHeight="1" thickBot="1" x14ac:dyDescent="0.3">
      <c r="A724" s="8">
        <v>35333</v>
      </c>
      <c r="B724" s="9"/>
      <c r="C724" s="9"/>
      <c r="D724" s="12">
        <v>318.68</v>
      </c>
      <c r="E724" s="14">
        <v>431.86668942995851</v>
      </c>
      <c r="F724" s="15">
        <v>328.38078542318567</v>
      </c>
      <c r="I724" s="45"/>
    </row>
    <row r="725" spans="1:9" ht="27.7" customHeight="1" thickBot="1" x14ac:dyDescent="0.3">
      <c r="A725" s="8">
        <v>35335</v>
      </c>
      <c r="B725" s="9"/>
      <c r="C725" s="9"/>
      <c r="D725" s="12">
        <v>318.41000000000003</v>
      </c>
      <c r="E725" s="14">
        <v>431.50079258627181</v>
      </c>
      <c r="F725" s="15">
        <v>326.58605967530991</v>
      </c>
      <c r="I725" s="45"/>
    </row>
    <row r="726" spans="1:9" ht="27.7" customHeight="1" thickBot="1" x14ac:dyDescent="0.3">
      <c r="A726" s="8">
        <v>35338</v>
      </c>
      <c r="B726" s="9"/>
      <c r="C726" s="9"/>
      <c r="D726" s="12">
        <v>317.7</v>
      </c>
      <c r="E726" s="14">
        <v>430.53861940472513</v>
      </c>
      <c r="F726" s="15">
        <v>325.82645373783328</v>
      </c>
      <c r="I726" s="45"/>
    </row>
    <row r="727" spans="1:9" ht="27.7" customHeight="1" thickBot="1" x14ac:dyDescent="0.3">
      <c r="A727" s="8">
        <v>35340</v>
      </c>
      <c r="B727" s="9"/>
      <c r="C727" s="9"/>
      <c r="D727" s="12">
        <v>317.44</v>
      </c>
      <c r="E727" s="14">
        <v>430.90444358918154</v>
      </c>
      <c r="F727" s="15">
        <v>325.86798735853785</v>
      </c>
      <c r="I727" s="45"/>
    </row>
    <row r="728" spans="1:9" ht="27.7" customHeight="1" thickBot="1" x14ac:dyDescent="0.3">
      <c r="A728" s="8">
        <v>35342</v>
      </c>
      <c r="B728" s="9"/>
      <c r="C728" s="9"/>
      <c r="D728" s="12">
        <v>316.87</v>
      </c>
      <c r="E728" s="14">
        <v>430.30508000095784</v>
      </c>
      <c r="F728" s="15">
        <v>325.05506283589858</v>
      </c>
      <c r="I728" s="45"/>
    </row>
    <row r="729" spans="1:9" ht="27.7" customHeight="1" thickBot="1" x14ac:dyDescent="0.3">
      <c r="A729" s="8">
        <v>35345</v>
      </c>
      <c r="B729" s="9"/>
      <c r="C729" s="9"/>
      <c r="D729" s="12">
        <v>316.06</v>
      </c>
      <c r="E729" s="14">
        <v>429.20511119734505</v>
      </c>
      <c r="F729" s="15">
        <v>324.0684124890613</v>
      </c>
      <c r="I729" s="45"/>
    </row>
    <row r="730" spans="1:9" ht="27.7" customHeight="1" thickBot="1" x14ac:dyDescent="0.3">
      <c r="A730" s="8">
        <v>35347</v>
      </c>
      <c r="B730" s="9"/>
      <c r="C730" s="9"/>
      <c r="D730" s="12">
        <v>313.87</v>
      </c>
      <c r="E730" s="14">
        <v>426.23112146905868</v>
      </c>
      <c r="F730" s="15">
        <v>322.36484144785152</v>
      </c>
      <c r="I730" s="45"/>
    </row>
    <row r="731" spans="1:9" ht="27.7" customHeight="1" thickBot="1" x14ac:dyDescent="0.3">
      <c r="A731" s="8">
        <v>35349</v>
      </c>
      <c r="B731" s="9"/>
      <c r="C731" s="9"/>
      <c r="D731" s="12">
        <v>311.54000000000002</v>
      </c>
      <c r="E731" s="14">
        <v>423.06701367595042</v>
      </c>
      <c r="F731" s="15">
        <v>320.35710284132614</v>
      </c>
      <c r="I731" s="45"/>
    </row>
    <row r="732" spans="1:9" ht="27.7" customHeight="1" thickBot="1" x14ac:dyDescent="0.3">
      <c r="A732" s="8">
        <v>35352</v>
      </c>
      <c r="B732" s="9"/>
      <c r="C732" s="9"/>
      <c r="D732" s="12">
        <v>309.20999999999998</v>
      </c>
      <c r="E732" s="14">
        <v>419.90290588284205</v>
      </c>
      <c r="F732" s="15">
        <v>318.08373556660888</v>
      </c>
      <c r="I732" s="45"/>
    </row>
    <row r="733" spans="1:9" ht="27.7" customHeight="1" thickBot="1" x14ac:dyDescent="0.3">
      <c r="A733" s="8">
        <v>35354</v>
      </c>
      <c r="B733" s="9"/>
      <c r="C733" s="9"/>
      <c r="D733" s="12">
        <v>307.77999999999997</v>
      </c>
      <c r="E733" s="14">
        <v>417.96098564930344</v>
      </c>
      <c r="F733" s="15">
        <v>315.88205261572313</v>
      </c>
      <c r="I733" s="45"/>
    </row>
    <row r="734" spans="1:9" ht="27.7" customHeight="1" thickBot="1" x14ac:dyDescent="0.3">
      <c r="A734" s="8">
        <v>35356</v>
      </c>
      <c r="B734" s="9"/>
      <c r="C734" s="9"/>
      <c r="D734" s="12">
        <v>305.77999999999997</v>
      </c>
      <c r="E734" s="14">
        <v>415.24501329470399</v>
      </c>
      <c r="F734" s="15">
        <v>313.64845324777713</v>
      </c>
      <c r="I734" s="45"/>
    </row>
    <row r="735" spans="1:9" ht="27.7" customHeight="1" thickBot="1" x14ac:dyDescent="0.3">
      <c r="A735" s="8">
        <v>35359</v>
      </c>
      <c r="B735" s="9"/>
      <c r="C735" s="9"/>
      <c r="D735" s="12">
        <v>305.45999999999998</v>
      </c>
      <c r="E735" s="14">
        <v>414.81045771796806</v>
      </c>
      <c r="F735" s="15">
        <v>313.19982686486304</v>
      </c>
      <c r="I735" s="45"/>
    </row>
    <row r="736" spans="1:9" ht="27.7" customHeight="1" thickBot="1" x14ac:dyDescent="0.3">
      <c r="A736" s="8">
        <v>35361</v>
      </c>
      <c r="B736" s="9"/>
      <c r="C736" s="9"/>
      <c r="D736" s="12">
        <v>305.41000000000003</v>
      </c>
      <c r="E736" s="14">
        <v>414.74255840910314</v>
      </c>
      <c r="F736" s="15">
        <v>314.44743022046356</v>
      </c>
      <c r="I736" s="45"/>
    </row>
    <row r="737" spans="1:9" ht="27.7" customHeight="1" thickBot="1" x14ac:dyDescent="0.3">
      <c r="A737" s="8">
        <v>35363</v>
      </c>
      <c r="B737" s="9"/>
      <c r="C737" s="9"/>
      <c r="D737" s="12">
        <v>310.08999999999997</v>
      </c>
      <c r="E737" s="14">
        <v>421.0979337188657</v>
      </c>
      <c r="F737" s="15">
        <v>320.50254275494137</v>
      </c>
      <c r="I737" s="45"/>
    </row>
    <row r="738" spans="1:9" ht="27.7" customHeight="1" thickBot="1" x14ac:dyDescent="0.3">
      <c r="A738" s="8">
        <v>35366</v>
      </c>
      <c r="B738" s="9"/>
      <c r="C738" s="9"/>
      <c r="D738" s="12">
        <v>313.55</v>
      </c>
      <c r="E738" s="14">
        <v>425.90721359640247</v>
      </c>
      <c r="F738" s="15">
        <v>323.97471197790753</v>
      </c>
      <c r="I738" s="45"/>
    </row>
    <row r="739" spans="1:9" ht="27.7" customHeight="1" thickBot="1" x14ac:dyDescent="0.3">
      <c r="A739" s="8">
        <v>35368</v>
      </c>
      <c r="B739" s="9"/>
      <c r="C739" s="9"/>
      <c r="D739" s="12">
        <v>317.16000000000003</v>
      </c>
      <c r="E739" s="14">
        <v>430.81081761835441</v>
      </c>
      <c r="F739" s="15">
        <v>328.97824020987673</v>
      </c>
      <c r="I739" s="45"/>
    </row>
    <row r="740" spans="1:9" ht="27.7" customHeight="1" thickBot="1" x14ac:dyDescent="0.3">
      <c r="A740" s="8">
        <v>35373</v>
      </c>
      <c r="B740" s="9"/>
      <c r="C740" s="9"/>
      <c r="D740" s="12">
        <v>319.81</v>
      </c>
      <c r="E740" s="14">
        <v>434.41041613862376</v>
      </c>
      <c r="F740" s="15">
        <v>332.21111800443452</v>
      </c>
      <c r="I740" s="45"/>
    </row>
    <row r="741" spans="1:9" ht="27.7" customHeight="1" thickBot="1" x14ac:dyDescent="0.3">
      <c r="A741" s="8">
        <v>35375</v>
      </c>
      <c r="B741" s="9"/>
      <c r="C741" s="9"/>
      <c r="D741" s="12">
        <v>323.24</v>
      </c>
      <c r="E741" s="14">
        <v>439.90869634374604</v>
      </c>
      <c r="F741" s="15">
        <v>335.43678242741947</v>
      </c>
      <c r="I741" s="45"/>
    </row>
    <row r="742" spans="1:9" ht="27.7" customHeight="1" thickBot="1" x14ac:dyDescent="0.3">
      <c r="A742" s="8">
        <v>35377</v>
      </c>
      <c r="B742" s="9"/>
      <c r="C742" s="9"/>
      <c r="D742" s="12">
        <v>326.33999999999997</v>
      </c>
      <c r="E742" s="14">
        <v>444.32994555621633</v>
      </c>
      <c r="F742" s="15">
        <v>342.36186374589312</v>
      </c>
      <c r="I742" s="45"/>
    </row>
    <row r="743" spans="1:9" ht="27.7" customHeight="1" thickBot="1" x14ac:dyDescent="0.3">
      <c r="A743" s="8">
        <v>35380</v>
      </c>
      <c r="B743" s="9"/>
      <c r="C743" s="9"/>
      <c r="D743" s="12">
        <v>328.05</v>
      </c>
      <c r="E743" s="14">
        <v>446.65820506133718</v>
      </c>
      <c r="F743" s="15">
        <v>345.52763070538907</v>
      </c>
      <c r="I743" s="45"/>
    </row>
    <row r="744" spans="1:9" ht="27.7" customHeight="1" thickBot="1" x14ac:dyDescent="0.3">
      <c r="A744" s="8">
        <v>35382</v>
      </c>
      <c r="B744" s="9"/>
      <c r="C744" s="9"/>
      <c r="D744" s="12">
        <v>328.68</v>
      </c>
      <c r="E744" s="14">
        <v>447.51598487901333</v>
      </c>
      <c r="F744" s="15">
        <v>346.70303495629003</v>
      </c>
      <c r="I744" s="45"/>
    </row>
    <row r="745" spans="1:9" ht="27.7" customHeight="1" thickBot="1" x14ac:dyDescent="0.3">
      <c r="A745" s="8">
        <v>35384</v>
      </c>
      <c r="B745" s="9"/>
      <c r="C745" s="9"/>
      <c r="D745" s="12">
        <v>327.56</v>
      </c>
      <c r="E745" s="14">
        <v>445.99104298092249</v>
      </c>
      <c r="F745" s="15">
        <v>346.71772887889284</v>
      </c>
      <c r="I745" s="45"/>
    </row>
    <row r="746" spans="1:9" ht="27.7" customHeight="1" thickBot="1" x14ac:dyDescent="0.3">
      <c r="A746" s="8">
        <v>35387</v>
      </c>
      <c r="B746" s="9"/>
      <c r="C746" s="9"/>
      <c r="D746" s="12">
        <v>327.43</v>
      </c>
      <c r="E746" s="14">
        <v>446.91708310701114</v>
      </c>
      <c r="F746" s="15">
        <v>347.26590610657928</v>
      </c>
      <c r="I746" s="45"/>
    </row>
    <row r="747" spans="1:9" ht="27.7" customHeight="1" thickBot="1" x14ac:dyDescent="0.3">
      <c r="A747" s="8">
        <v>35389</v>
      </c>
      <c r="B747" s="9"/>
      <c r="C747" s="9"/>
      <c r="D747" s="12">
        <v>327.92</v>
      </c>
      <c r="E747" s="14">
        <v>447.58589589362947</v>
      </c>
      <c r="F747" s="15">
        <v>349.75643900421761</v>
      </c>
      <c r="I747" s="45"/>
    </row>
    <row r="748" spans="1:9" ht="27.7" customHeight="1" thickBot="1" x14ac:dyDescent="0.3">
      <c r="A748" s="8">
        <v>35391</v>
      </c>
      <c r="B748" s="9"/>
      <c r="C748" s="9"/>
      <c r="D748" s="12">
        <v>326.74</v>
      </c>
      <c r="E748" s="14">
        <v>445.97528550952819</v>
      </c>
      <c r="F748" s="15">
        <v>348.87939727343985</v>
      </c>
      <c r="I748" s="45"/>
    </row>
    <row r="749" spans="1:9" ht="27.7" customHeight="1" thickBot="1" x14ac:dyDescent="0.3">
      <c r="A749" s="8">
        <v>35394</v>
      </c>
      <c r="B749" s="9"/>
      <c r="C749" s="9"/>
      <c r="D749" s="12">
        <v>325.70999999999998</v>
      </c>
      <c r="E749" s="14">
        <v>444.59976824481203</v>
      </c>
      <c r="F749" s="15">
        <v>346.11540418998834</v>
      </c>
      <c r="I749" s="45"/>
    </row>
    <row r="750" spans="1:9" ht="27.7" customHeight="1" thickBot="1" x14ac:dyDescent="0.3">
      <c r="A750" s="8">
        <v>35396</v>
      </c>
      <c r="B750" s="9"/>
      <c r="C750" s="9"/>
      <c r="D750" s="12">
        <v>325.54000000000002</v>
      </c>
      <c r="E750" s="14">
        <v>444.36771531244398</v>
      </c>
      <c r="F750" s="15">
        <v>345.45573832706634</v>
      </c>
      <c r="I750" s="45"/>
    </row>
    <row r="751" spans="1:9" ht="27.7" customHeight="1" thickBot="1" x14ac:dyDescent="0.3">
      <c r="A751" s="8">
        <v>35398</v>
      </c>
      <c r="B751" s="9"/>
      <c r="C751" s="9"/>
      <c r="D751" s="12">
        <v>325.77</v>
      </c>
      <c r="E751" s="14">
        <v>444.68166927976546</v>
      </c>
      <c r="F751" s="15">
        <v>346.17916312969356</v>
      </c>
      <c r="I751" s="45"/>
    </row>
    <row r="752" spans="1:9" ht="27.7" customHeight="1" thickBot="1" x14ac:dyDescent="0.3">
      <c r="A752" s="8">
        <v>35401</v>
      </c>
      <c r="B752" s="9"/>
      <c r="C752" s="9"/>
      <c r="D752" s="12">
        <v>325.56</v>
      </c>
      <c r="E752" s="14">
        <v>445.46675127348556</v>
      </c>
      <c r="F752" s="15">
        <v>346.31013945992692</v>
      </c>
      <c r="I752" s="45"/>
    </row>
    <row r="753" spans="1:9" ht="27.7" customHeight="1" thickBot="1" x14ac:dyDescent="0.3">
      <c r="A753" s="8">
        <v>35403</v>
      </c>
      <c r="B753" s="9"/>
      <c r="C753" s="9"/>
      <c r="D753" s="12">
        <v>326.60000000000002</v>
      </c>
      <c r="E753" s="14">
        <v>446.97847398125532</v>
      </c>
      <c r="F753" s="15">
        <v>346.6282675243117</v>
      </c>
      <c r="I753" s="45"/>
    </row>
    <row r="754" spans="1:9" ht="27.7" customHeight="1" thickBot="1" x14ac:dyDescent="0.3">
      <c r="A754" s="8">
        <v>35405</v>
      </c>
      <c r="B754" s="9"/>
      <c r="C754" s="9"/>
      <c r="D754" s="12">
        <v>327.35000000000002</v>
      </c>
      <c r="E754" s="14">
        <v>448.10404340262426</v>
      </c>
      <c r="F754" s="15">
        <v>350.50980555750817</v>
      </c>
      <c r="I754" s="45"/>
    </row>
    <row r="755" spans="1:9" ht="27.7" customHeight="1" thickBot="1" x14ac:dyDescent="0.3">
      <c r="A755" s="8">
        <v>35408</v>
      </c>
      <c r="B755" s="9"/>
      <c r="C755" s="9"/>
      <c r="D755" s="12">
        <v>329.02</v>
      </c>
      <c r="E755" s="14">
        <v>450.39007899902674</v>
      </c>
      <c r="F755" s="15">
        <v>351.77284453046605</v>
      </c>
      <c r="I755" s="45"/>
    </row>
    <row r="756" spans="1:9" ht="27.7" customHeight="1" thickBot="1" x14ac:dyDescent="0.3">
      <c r="A756" s="8">
        <v>35410</v>
      </c>
      <c r="B756" s="9"/>
      <c r="C756" s="9"/>
      <c r="D756" s="12">
        <v>330.84</v>
      </c>
      <c r="E756" s="14">
        <v>453.45370774131237</v>
      </c>
      <c r="F756" s="15">
        <v>354.81793358354497</v>
      </c>
      <c r="I756" s="45"/>
    </row>
    <row r="757" spans="1:9" ht="27.7" customHeight="1" thickBot="1" x14ac:dyDescent="0.3">
      <c r="A757" s="8">
        <v>35412</v>
      </c>
      <c r="B757" s="9"/>
      <c r="C757" s="9"/>
      <c r="D757" s="12">
        <v>333.28</v>
      </c>
      <c r="E757" s="14">
        <v>457.04032913890006</v>
      </c>
      <c r="F757" s="15">
        <v>357.62438895288693</v>
      </c>
      <c r="I757" s="45"/>
    </row>
    <row r="758" spans="1:9" ht="27.7" customHeight="1" thickBot="1" x14ac:dyDescent="0.3">
      <c r="A758" s="8">
        <v>35415</v>
      </c>
      <c r="B758" s="9"/>
      <c r="C758" s="9"/>
      <c r="D758" s="12">
        <v>335.84</v>
      </c>
      <c r="E758" s="14">
        <v>460.94030594573644</v>
      </c>
      <c r="F758" s="15">
        <v>359.9235848135786</v>
      </c>
      <c r="I758" s="45"/>
    </row>
    <row r="759" spans="1:9" ht="27.7" customHeight="1" thickBot="1" x14ac:dyDescent="0.3">
      <c r="A759" s="8">
        <v>35417</v>
      </c>
      <c r="B759" s="9"/>
      <c r="C759" s="9"/>
      <c r="D759" s="12">
        <v>338.18</v>
      </c>
      <c r="E759" s="14">
        <v>464.34015560809308</v>
      </c>
      <c r="F759" s="15">
        <v>363.53539748788342</v>
      </c>
      <c r="I759" s="45"/>
    </row>
    <row r="760" spans="1:9" ht="27.7" customHeight="1" thickBot="1" x14ac:dyDescent="0.3">
      <c r="A760" s="8">
        <v>35419</v>
      </c>
      <c r="B760" s="9"/>
      <c r="C760" s="9"/>
      <c r="D760" s="12">
        <v>341.86</v>
      </c>
      <c r="E760" s="14">
        <v>469.39300253173667</v>
      </c>
      <c r="F760" s="15">
        <v>366.92481351560861</v>
      </c>
      <c r="I760" s="45"/>
    </row>
    <row r="761" spans="1:9" ht="27.7" customHeight="1" thickBot="1" x14ac:dyDescent="0.3">
      <c r="A761" s="8">
        <v>35422</v>
      </c>
      <c r="B761" s="9"/>
      <c r="C761" s="9"/>
      <c r="D761" s="12">
        <v>347.16</v>
      </c>
      <c r="E761" s="14">
        <v>476.67020054676686</v>
      </c>
      <c r="F761" s="15">
        <v>373.78438432659067</v>
      </c>
      <c r="I761" s="45"/>
    </row>
    <row r="762" spans="1:9" ht="27.7" customHeight="1" thickBot="1" x14ac:dyDescent="0.3">
      <c r="A762" s="8">
        <v>35426</v>
      </c>
      <c r="B762" s="9"/>
      <c r="C762" s="9"/>
      <c r="D762" s="12">
        <v>351.32</v>
      </c>
      <c r="E762" s="14">
        <v>482.38211446045085</v>
      </c>
      <c r="F762" s="15">
        <v>378.22568902779568</v>
      </c>
      <c r="I762" s="45"/>
    </row>
    <row r="763" spans="1:9" ht="27.7" customHeight="1" thickBot="1" x14ac:dyDescent="0.3">
      <c r="A763" s="8">
        <v>35429</v>
      </c>
      <c r="B763" s="9"/>
      <c r="C763" s="9"/>
      <c r="D763" s="12">
        <v>353.46</v>
      </c>
      <c r="E763" s="14">
        <v>485.32045479104789</v>
      </c>
      <c r="F763" s="15">
        <v>380.81449282795558</v>
      </c>
      <c r="I763" s="45"/>
    </row>
    <row r="764" spans="1:9" ht="27.7" customHeight="1" thickBot="1" x14ac:dyDescent="0.3">
      <c r="A764" s="8">
        <v>35436</v>
      </c>
      <c r="B764" s="9"/>
      <c r="C764" s="9"/>
      <c r="D764" s="12">
        <v>354</v>
      </c>
      <c r="E764" s="14">
        <v>486.06190515484343</v>
      </c>
      <c r="F764" s="15">
        <v>380.14393776289188</v>
      </c>
      <c r="I764" s="45"/>
    </row>
    <row r="765" spans="1:9" ht="27.7" customHeight="1" thickBot="1" x14ac:dyDescent="0.3">
      <c r="A765" s="8">
        <v>35438</v>
      </c>
      <c r="B765" s="9"/>
      <c r="C765" s="9"/>
      <c r="D765" s="12">
        <v>357.7</v>
      </c>
      <c r="E765" s="15">
        <v>491.58720067811595</v>
      </c>
      <c r="F765" s="15">
        <v>386.46483269953842</v>
      </c>
      <c r="I765" s="45"/>
    </row>
    <row r="766" spans="1:9" ht="27.7" customHeight="1" thickBot="1" x14ac:dyDescent="0.3">
      <c r="A766" s="8">
        <v>35440</v>
      </c>
      <c r="B766" s="9"/>
      <c r="C766" s="9"/>
      <c r="D766" s="12">
        <v>359.92</v>
      </c>
      <c r="E766" s="15">
        <v>494.63814724089326</v>
      </c>
      <c r="F766" s="15">
        <v>388.99953347475258</v>
      </c>
      <c r="I766" s="45"/>
    </row>
    <row r="767" spans="1:9" ht="27.7" customHeight="1" thickBot="1" x14ac:dyDescent="0.3">
      <c r="A767" s="8">
        <v>35443</v>
      </c>
      <c r="B767" s="9"/>
      <c r="C767" s="9"/>
      <c r="D767" s="12">
        <v>361.09</v>
      </c>
      <c r="E767" s="15">
        <v>496.246078537492</v>
      </c>
      <c r="F767" s="15">
        <v>389.29030164226566</v>
      </c>
      <c r="I767" s="45"/>
    </row>
    <row r="768" spans="1:9" ht="27.7" customHeight="1" thickBot="1" x14ac:dyDescent="0.3">
      <c r="A768" s="8">
        <v>35445</v>
      </c>
      <c r="B768" s="9"/>
      <c r="C768" s="9"/>
      <c r="D768" s="12">
        <v>363.6</v>
      </c>
      <c r="E768" s="15">
        <v>499.69557217378519</v>
      </c>
      <c r="F768" s="15">
        <v>391.3128621386814</v>
      </c>
      <c r="I768" s="45"/>
    </row>
    <row r="769" spans="1:9" ht="27.7" customHeight="1" thickBot="1" x14ac:dyDescent="0.3">
      <c r="A769" s="8">
        <v>35447</v>
      </c>
      <c r="B769" s="9"/>
      <c r="C769" s="9"/>
      <c r="D769" s="12">
        <v>363.77</v>
      </c>
      <c r="E769" s="15">
        <v>499.92920321688069</v>
      </c>
      <c r="F769" s="15">
        <v>391.92534782412486</v>
      </c>
      <c r="I769" s="45"/>
    </row>
    <row r="770" spans="1:9" ht="27.7" customHeight="1" thickBot="1" x14ac:dyDescent="0.3">
      <c r="A770" s="8">
        <v>35450</v>
      </c>
      <c r="B770" s="9"/>
      <c r="C770" s="9"/>
      <c r="D770" s="12">
        <v>362.96</v>
      </c>
      <c r="E770" s="15">
        <v>498.81602001154306</v>
      </c>
      <c r="F770" s="15">
        <v>388.03383979520208</v>
      </c>
      <c r="I770" s="45"/>
    </row>
    <row r="771" spans="1:9" ht="27.7" customHeight="1" thickBot="1" x14ac:dyDescent="0.3">
      <c r="A771" s="8">
        <v>35452</v>
      </c>
      <c r="B771" s="9"/>
      <c r="C771" s="9"/>
      <c r="D771" s="12">
        <v>365.73</v>
      </c>
      <c r="E771" s="15">
        <v>502.62283171374719</v>
      </c>
      <c r="F771" s="15">
        <v>390.12644618279222</v>
      </c>
      <c r="I771" s="45"/>
    </row>
    <row r="772" spans="1:9" ht="27.7" customHeight="1" thickBot="1" x14ac:dyDescent="0.3">
      <c r="A772" s="8">
        <v>35454</v>
      </c>
      <c r="B772" s="9"/>
      <c r="C772" s="9"/>
      <c r="D772" s="12">
        <v>367.97</v>
      </c>
      <c r="E772" s="15">
        <v>505.70126428159449</v>
      </c>
      <c r="F772" s="15">
        <v>393.83819046354478</v>
      </c>
      <c r="I772" s="45"/>
    </row>
    <row r="773" spans="1:9" ht="27.7" customHeight="1" thickBot="1" x14ac:dyDescent="0.3">
      <c r="A773" s="8">
        <v>35457</v>
      </c>
      <c r="B773" s="9"/>
      <c r="C773" s="9"/>
      <c r="D773" s="12">
        <v>368.3</v>
      </c>
      <c r="E773" s="15">
        <v>506.15478336525058</v>
      </c>
      <c r="F773" s="15">
        <v>393.74273527819309</v>
      </c>
      <c r="I773" s="45"/>
    </row>
    <row r="774" spans="1:9" ht="27.7" customHeight="1" thickBot="1" x14ac:dyDescent="0.3">
      <c r="A774" s="8">
        <v>35459</v>
      </c>
      <c r="B774" s="9"/>
      <c r="C774" s="9"/>
      <c r="D774" s="12">
        <v>364.43</v>
      </c>
      <c r="E774" s="15">
        <v>500.83624138419299</v>
      </c>
      <c r="F774" s="15">
        <v>388.26046526084912</v>
      </c>
      <c r="I774" s="45"/>
    </row>
    <row r="775" spans="1:9" ht="27.7" customHeight="1" thickBot="1" x14ac:dyDescent="0.3">
      <c r="A775" s="8">
        <v>35461</v>
      </c>
      <c r="B775" s="9"/>
      <c r="C775" s="9"/>
      <c r="D775" s="12">
        <v>364.28</v>
      </c>
      <c r="E775" s="15">
        <v>500.63009634616742</v>
      </c>
      <c r="F775" s="15">
        <v>390.72113566486632</v>
      </c>
      <c r="I775" s="45"/>
    </row>
    <row r="776" spans="1:9" ht="27.7" customHeight="1" thickBot="1" x14ac:dyDescent="0.3">
      <c r="A776" s="8">
        <v>35464</v>
      </c>
      <c r="B776" s="9"/>
      <c r="C776" s="9"/>
      <c r="D776" s="12">
        <v>364.16</v>
      </c>
      <c r="E776" s="15">
        <v>500.73246321072281</v>
      </c>
      <c r="F776" s="15">
        <v>390.49083845979493</v>
      </c>
      <c r="I776" s="45"/>
    </row>
    <row r="777" spans="1:9" ht="27.7" customHeight="1" thickBot="1" x14ac:dyDescent="0.3">
      <c r="A777" s="8">
        <v>35466</v>
      </c>
      <c r="B777" s="9"/>
      <c r="C777" s="9"/>
      <c r="D777" s="12">
        <v>365.59</v>
      </c>
      <c r="E777" s="15">
        <v>502.69876215182376</v>
      </c>
      <c r="F777" s="15">
        <v>392.277217226441</v>
      </c>
      <c r="I777" s="45"/>
    </row>
    <row r="778" spans="1:9" ht="27.7" customHeight="1" thickBot="1" x14ac:dyDescent="0.3">
      <c r="A778" s="8">
        <v>35473</v>
      </c>
      <c r="B778" s="9"/>
      <c r="C778" s="9"/>
      <c r="D778" s="12">
        <v>367.76</v>
      </c>
      <c r="E778" s="15">
        <v>505.68258641908886</v>
      </c>
      <c r="F778" s="15">
        <v>392.05613821799471</v>
      </c>
      <c r="I778" s="45"/>
    </row>
    <row r="779" spans="1:9" ht="27.7" customHeight="1" thickBot="1" x14ac:dyDescent="0.3">
      <c r="A779" s="8">
        <v>35475</v>
      </c>
      <c r="B779" s="9"/>
      <c r="C779" s="9"/>
      <c r="D779" s="12">
        <v>368.32</v>
      </c>
      <c r="E779" s="15">
        <v>506.45260558483471</v>
      </c>
      <c r="F779" s="15">
        <v>392.61440772233874</v>
      </c>
      <c r="I779" s="45"/>
    </row>
    <row r="780" spans="1:9" ht="27.7" customHeight="1" thickBot="1" x14ac:dyDescent="0.3">
      <c r="A780" s="8">
        <v>35478</v>
      </c>
      <c r="B780" s="9"/>
      <c r="C780" s="9"/>
      <c r="D780" s="12">
        <v>368.9</v>
      </c>
      <c r="E780" s="15">
        <v>507.25012543507142</v>
      </c>
      <c r="F780" s="15">
        <v>392.72911602833466</v>
      </c>
      <c r="I780" s="45"/>
    </row>
    <row r="781" spans="1:9" ht="27.7" customHeight="1" thickBot="1" x14ac:dyDescent="0.3">
      <c r="A781" s="8">
        <v>35480</v>
      </c>
      <c r="B781" s="9"/>
      <c r="C781" s="9"/>
      <c r="D781" s="12">
        <v>369.42</v>
      </c>
      <c r="E781" s="15">
        <v>507.9651432318355</v>
      </c>
      <c r="F781" s="15">
        <v>394.37040950239225</v>
      </c>
      <c r="I781" s="45"/>
    </row>
    <row r="782" spans="1:9" ht="27.7" customHeight="1" thickBot="1" x14ac:dyDescent="0.3">
      <c r="A782" s="8">
        <v>35482</v>
      </c>
      <c r="B782" s="9"/>
      <c r="C782" s="9"/>
      <c r="D782" s="12">
        <v>369.21</v>
      </c>
      <c r="E782" s="15">
        <v>507.67638604468078</v>
      </c>
      <c r="F782" s="15">
        <v>394.37995595089768</v>
      </c>
      <c r="I782" s="45"/>
    </row>
    <row r="783" spans="1:9" ht="27.7" customHeight="1" thickBot="1" x14ac:dyDescent="0.3">
      <c r="A783" s="8">
        <v>35485</v>
      </c>
      <c r="B783" s="9"/>
      <c r="C783" s="9"/>
      <c r="D783" s="12">
        <v>367.87</v>
      </c>
      <c r="E783" s="15">
        <v>505.83384018378899</v>
      </c>
      <c r="F783" s="15">
        <v>394.52780787343818</v>
      </c>
      <c r="I783" s="45"/>
    </row>
    <row r="784" spans="1:9" ht="27.7" customHeight="1" thickBot="1" x14ac:dyDescent="0.3">
      <c r="A784" s="8">
        <v>35487</v>
      </c>
      <c r="B784" s="9"/>
      <c r="C784" s="9"/>
      <c r="D784" s="12">
        <v>367.77</v>
      </c>
      <c r="E784" s="15">
        <v>505.69633676133435</v>
      </c>
      <c r="F784" s="15">
        <v>394.96926585622106</v>
      </c>
      <c r="I784" s="45"/>
    </row>
    <row r="785" spans="1:9" ht="27.7" customHeight="1" thickBot="1" x14ac:dyDescent="0.3">
      <c r="A785" s="8">
        <v>35489</v>
      </c>
      <c r="B785" s="9"/>
      <c r="C785" s="9"/>
      <c r="D785" s="12">
        <v>366.9</v>
      </c>
      <c r="E785" s="15">
        <v>504.5000569859792</v>
      </c>
      <c r="F785" s="15">
        <v>391.91247755582015</v>
      </c>
      <c r="I785" s="45"/>
    </row>
    <row r="786" spans="1:9" ht="27.7" customHeight="1" thickBot="1" x14ac:dyDescent="0.3">
      <c r="A786" s="8">
        <v>35492</v>
      </c>
      <c r="B786" s="9"/>
      <c r="C786" s="9"/>
      <c r="D786" s="12">
        <v>368.49</v>
      </c>
      <c r="E786" s="15">
        <v>506.6863614030076</v>
      </c>
      <c r="F786" s="15">
        <v>393.02820493709982</v>
      </c>
      <c r="I786" s="45"/>
    </row>
    <row r="787" spans="1:9" ht="27.7" customHeight="1" thickBot="1" x14ac:dyDescent="0.3">
      <c r="A787" s="8">
        <v>35494</v>
      </c>
      <c r="B787" s="9"/>
      <c r="C787" s="9"/>
      <c r="D787" s="12">
        <v>367.85</v>
      </c>
      <c r="E787" s="15">
        <v>505.80633949929808</v>
      </c>
      <c r="F787" s="15">
        <v>390.11263158320821</v>
      </c>
      <c r="I787" s="45"/>
    </row>
    <row r="788" spans="1:9" ht="27.7" customHeight="1" thickBot="1" x14ac:dyDescent="0.3">
      <c r="A788" s="8">
        <v>35499</v>
      </c>
      <c r="B788" s="9"/>
      <c r="C788" s="9"/>
      <c r="D788" s="12">
        <v>366.06</v>
      </c>
      <c r="E788" s="15">
        <v>503.34502823736045</v>
      </c>
      <c r="F788" s="15">
        <v>389.03504812878168</v>
      </c>
      <c r="I788" s="45"/>
    </row>
    <row r="789" spans="1:9" ht="27.7" customHeight="1" thickBot="1" x14ac:dyDescent="0.3">
      <c r="A789" s="8">
        <v>35503</v>
      </c>
      <c r="B789" s="9"/>
      <c r="C789" s="9"/>
      <c r="D789" s="12">
        <v>366.44</v>
      </c>
      <c r="E789" s="15">
        <v>503.86754124268799</v>
      </c>
      <c r="F789" s="15">
        <v>389.87978678554043</v>
      </c>
      <c r="I789" s="45"/>
    </row>
    <row r="790" spans="1:9" ht="27.7" customHeight="1" thickBot="1" x14ac:dyDescent="0.3">
      <c r="A790" s="8">
        <v>35506</v>
      </c>
      <c r="B790" s="9"/>
      <c r="C790" s="9"/>
      <c r="D790" s="12">
        <v>361.98</v>
      </c>
      <c r="E790" s="15">
        <v>497.79167882459899</v>
      </c>
      <c r="F790" s="15">
        <v>386.18591477681878</v>
      </c>
      <c r="I790" s="45"/>
    </row>
    <row r="791" spans="1:9" ht="27.7" customHeight="1" thickBot="1" x14ac:dyDescent="0.3">
      <c r="A791" s="8">
        <v>35508</v>
      </c>
      <c r="B791" s="9"/>
      <c r="C791" s="9"/>
      <c r="D791" s="12">
        <v>360.93</v>
      </c>
      <c r="E791" s="15">
        <v>496.34772815670067</v>
      </c>
      <c r="F791" s="15">
        <v>385.8273394957879</v>
      </c>
      <c r="I791" s="45"/>
    </row>
    <row r="792" spans="1:9" ht="27.7" customHeight="1" thickBot="1" x14ac:dyDescent="0.3">
      <c r="A792" s="8">
        <v>35510</v>
      </c>
      <c r="B792" s="9"/>
      <c r="C792" s="9"/>
      <c r="D792" s="12">
        <v>361.13</v>
      </c>
      <c r="E792" s="15">
        <v>497.13665045262502</v>
      </c>
      <c r="F792" s="15">
        <v>384.25548948349143</v>
      </c>
      <c r="I792" s="45"/>
    </row>
    <row r="793" spans="1:9" ht="27.7" customHeight="1" thickBot="1" x14ac:dyDescent="0.3">
      <c r="A793" s="8">
        <v>35513</v>
      </c>
      <c r="B793" s="9"/>
      <c r="C793" s="9"/>
      <c r="D793" s="12">
        <v>361.84</v>
      </c>
      <c r="E793" s="15">
        <v>498.11404646464661</v>
      </c>
      <c r="F793" s="15">
        <v>385.37097349398249</v>
      </c>
      <c r="I793" s="45"/>
    </row>
    <row r="794" spans="1:9" ht="27.7" customHeight="1" thickBot="1" x14ac:dyDescent="0.3">
      <c r="A794" s="8">
        <v>35515</v>
      </c>
      <c r="B794" s="9"/>
      <c r="C794" s="9"/>
      <c r="D794" s="12">
        <v>363.38</v>
      </c>
      <c r="E794" s="15">
        <v>500.23403218086253</v>
      </c>
      <c r="F794" s="15">
        <v>387.54516711266785</v>
      </c>
      <c r="I794" s="45"/>
    </row>
    <row r="795" spans="1:9" ht="27.7" customHeight="1" thickBot="1" x14ac:dyDescent="0.3">
      <c r="A795" s="8">
        <v>35517</v>
      </c>
      <c r="B795" s="9"/>
      <c r="C795" s="9"/>
      <c r="D795" s="12">
        <v>364</v>
      </c>
      <c r="E795" s="15">
        <v>502.36939693654642</v>
      </c>
      <c r="F795" s="15">
        <v>389.77577216536667</v>
      </c>
      <c r="I795" s="45"/>
    </row>
    <row r="796" spans="1:9" ht="27.7" customHeight="1" thickBot="1" x14ac:dyDescent="0.3">
      <c r="A796" s="8">
        <v>35520</v>
      </c>
      <c r="B796" s="9"/>
      <c r="C796" s="9"/>
      <c r="D796" s="12">
        <v>366.24</v>
      </c>
      <c r="E796" s="15">
        <v>505.4609009176944</v>
      </c>
      <c r="F796" s="15">
        <v>391.7876516161009</v>
      </c>
      <c r="I796" s="45"/>
    </row>
    <row r="797" spans="1:9" ht="27.7" customHeight="1" thickBot="1" x14ac:dyDescent="0.3">
      <c r="A797" s="8">
        <v>35522</v>
      </c>
      <c r="B797" s="9"/>
      <c r="C797" s="9"/>
      <c r="D797" s="12">
        <v>368.76</v>
      </c>
      <c r="E797" s="15">
        <v>508.93884289648588</v>
      </c>
      <c r="F797" s="15">
        <v>395.02881599430918</v>
      </c>
      <c r="I797" s="45"/>
    </row>
    <row r="798" spans="1:9" ht="27.7" customHeight="1" thickBot="1" x14ac:dyDescent="0.3">
      <c r="A798" s="8">
        <v>35524</v>
      </c>
      <c r="B798" s="9"/>
      <c r="C798" s="9"/>
      <c r="D798" s="12">
        <v>371.89</v>
      </c>
      <c r="E798" s="15">
        <v>513.31790962226194</v>
      </c>
      <c r="F798" s="15">
        <v>397.5836391043527</v>
      </c>
      <c r="I798" s="45"/>
    </row>
    <row r="799" spans="1:9" ht="27.7" customHeight="1" thickBot="1" x14ac:dyDescent="0.3">
      <c r="A799" s="8">
        <v>35527</v>
      </c>
      <c r="B799" s="9"/>
      <c r="C799" s="9"/>
      <c r="D799" s="12">
        <v>372.19</v>
      </c>
      <c r="E799" s="15">
        <v>513.73199812393364</v>
      </c>
      <c r="F799" s="15">
        <v>394.96586347670666</v>
      </c>
      <c r="I799" s="45"/>
    </row>
    <row r="800" spans="1:9" ht="27.7" customHeight="1" thickBot="1" x14ac:dyDescent="0.3">
      <c r="A800" s="8">
        <v>35529</v>
      </c>
      <c r="B800" s="9"/>
      <c r="C800" s="9"/>
      <c r="D800" s="12">
        <v>378.8</v>
      </c>
      <c r="E800" s="15">
        <v>524.30636969191994</v>
      </c>
      <c r="F800" s="15">
        <v>400.43220772273071</v>
      </c>
      <c r="I800" s="45"/>
    </row>
    <row r="801" spans="1:9" ht="27.7" customHeight="1" thickBot="1" x14ac:dyDescent="0.3">
      <c r="A801" s="8">
        <v>35531</v>
      </c>
      <c r="B801" s="9"/>
      <c r="C801" s="9"/>
      <c r="D801" s="12">
        <v>379.72</v>
      </c>
      <c r="E801" s="15">
        <v>525.87292149202256</v>
      </c>
      <c r="F801" s="15">
        <v>401.18035163809463</v>
      </c>
      <c r="I801" s="45"/>
    </row>
    <row r="802" spans="1:9" ht="27.7" customHeight="1" thickBot="1" x14ac:dyDescent="0.3">
      <c r="A802" s="8">
        <v>35534</v>
      </c>
      <c r="B802" s="9"/>
      <c r="C802" s="9"/>
      <c r="D802" s="12">
        <v>382.52</v>
      </c>
      <c r="E802" s="15">
        <v>529.75063185802287</v>
      </c>
      <c r="F802" s="15">
        <v>404.39372276055474</v>
      </c>
      <c r="I802" s="45"/>
    </row>
    <row r="803" spans="1:9" ht="27.7" customHeight="1" thickBot="1" x14ac:dyDescent="0.3">
      <c r="A803" s="8">
        <v>35536</v>
      </c>
      <c r="B803" s="9"/>
      <c r="C803" s="9"/>
      <c r="D803" s="12">
        <v>385.49</v>
      </c>
      <c r="E803" s="15">
        <v>534.61397913486974</v>
      </c>
      <c r="F803" s="15">
        <v>407.29532577300267</v>
      </c>
      <c r="I803" s="45"/>
    </row>
    <row r="804" spans="1:9" ht="27.7" customHeight="1" thickBot="1" x14ac:dyDescent="0.3">
      <c r="A804" s="8">
        <v>35538</v>
      </c>
      <c r="B804" s="9"/>
      <c r="C804" s="9"/>
      <c r="D804" s="12">
        <v>385.35</v>
      </c>
      <c r="E804" s="15">
        <v>534.41982116169572</v>
      </c>
      <c r="F804" s="15">
        <v>408.25539841878901</v>
      </c>
      <c r="I804" s="45"/>
    </row>
    <row r="805" spans="1:9" ht="27.7" customHeight="1" thickBot="1" x14ac:dyDescent="0.3">
      <c r="A805" s="8">
        <v>35541</v>
      </c>
      <c r="B805" s="9"/>
      <c r="C805" s="9"/>
      <c r="D805" s="12">
        <v>384.03</v>
      </c>
      <c r="E805" s="15">
        <v>532.58918884319701</v>
      </c>
      <c r="F805" s="15">
        <v>408.70402971027778</v>
      </c>
      <c r="I805" s="45"/>
    </row>
    <row r="806" spans="1:9" ht="27.7" customHeight="1" thickBot="1" x14ac:dyDescent="0.3">
      <c r="A806" s="8">
        <v>35543</v>
      </c>
      <c r="B806" s="9"/>
      <c r="C806" s="9"/>
      <c r="D806" s="12">
        <v>385.52</v>
      </c>
      <c r="E806" s="15">
        <v>534.65558441483563</v>
      </c>
      <c r="F806" s="15">
        <v>408.99200909981505</v>
      </c>
      <c r="I806" s="45"/>
    </row>
    <row r="807" spans="1:9" ht="27.7" customHeight="1" thickBot="1" x14ac:dyDescent="0.3">
      <c r="A807" s="8">
        <v>35545</v>
      </c>
      <c r="B807" s="9"/>
      <c r="C807" s="9"/>
      <c r="D807" s="12">
        <v>389.31</v>
      </c>
      <c r="E807" s="15">
        <v>539.91171811719153</v>
      </c>
      <c r="F807" s="15">
        <v>412.15035248881833</v>
      </c>
      <c r="I807" s="45"/>
    </row>
    <row r="808" spans="1:9" ht="27.7" customHeight="1" thickBot="1" x14ac:dyDescent="0.3">
      <c r="A808" s="8">
        <v>35548</v>
      </c>
      <c r="B808" s="9"/>
      <c r="C808" s="9"/>
      <c r="D808" s="12">
        <v>389.9</v>
      </c>
      <c r="E808" s="15">
        <v>540.72995528985382</v>
      </c>
      <c r="F808" s="15">
        <v>409.7702900673201</v>
      </c>
      <c r="I808" s="45"/>
    </row>
    <row r="809" spans="1:9" ht="27.7" customHeight="1" thickBot="1" x14ac:dyDescent="0.3">
      <c r="A809" s="8">
        <v>35550</v>
      </c>
      <c r="B809" s="9"/>
      <c r="C809" s="9"/>
      <c r="D809" s="12">
        <v>391.5</v>
      </c>
      <c r="E809" s="15">
        <v>542.94890355470056</v>
      </c>
      <c r="F809" s="15">
        <v>412.38617982702232</v>
      </c>
      <c r="I809" s="45"/>
    </row>
    <row r="810" spans="1:9" ht="27.7" customHeight="1" thickBot="1" x14ac:dyDescent="0.3">
      <c r="A810" s="8">
        <v>35552</v>
      </c>
      <c r="B810" s="9"/>
      <c r="C810" s="9"/>
      <c r="D810" s="12">
        <v>391.25</v>
      </c>
      <c r="E810" s="15">
        <v>542.60219288831831</v>
      </c>
      <c r="F810" s="15">
        <v>411.88403458420737</v>
      </c>
      <c r="I810" s="45"/>
    </row>
    <row r="811" spans="1:9" ht="27.7" customHeight="1" thickBot="1" x14ac:dyDescent="0.3">
      <c r="A811" s="8">
        <v>35555</v>
      </c>
      <c r="B811" s="9"/>
      <c r="C811" s="9"/>
      <c r="D811" s="12">
        <v>394.79</v>
      </c>
      <c r="E811" s="15">
        <v>547.51161592429185</v>
      </c>
      <c r="F811" s="15">
        <v>415.14965282316496</v>
      </c>
      <c r="I811" s="45"/>
    </row>
    <row r="812" spans="1:9" ht="27.7" customHeight="1" thickBot="1" x14ac:dyDescent="0.3">
      <c r="A812" s="8">
        <v>35557</v>
      </c>
      <c r="B812" s="9"/>
      <c r="C812" s="9"/>
      <c r="D812" s="12">
        <v>394.04</v>
      </c>
      <c r="E812" s="15">
        <v>546.47148392514498</v>
      </c>
      <c r="F812" s="15">
        <v>414.72104505664117</v>
      </c>
      <c r="I812" s="45"/>
    </row>
    <row r="813" spans="1:9" ht="27.7" customHeight="1" thickBot="1" x14ac:dyDescent="0.3">
      <c r="A813" s="8">
        <v>35559</v>
      </c>
      <c r="B813" s="9"/>
      <c r="C813" s="9"/>
      <c r="D813" s="12">
        <v>393.68</v>
      </c>
      <c r="E813" s="15">
        <v>545.97222056555438</v>
      </c>
      <c r="F813" s="15">
        <v>416.61488798070491</v>
      </c>
      <c r="I813" s="45"/>
    </row>
    <row r="814" spans="1:9" ht="27.7" customHeight="1" thickBot="1" x14ac:dyDescent="0.3">
      <c r="A814" s="8">
        <v>35562</v>
      </c>
      <c r="B814" s="9"/>
      <c r="C814" s="9"/>
      <c r="D814" s="12">
        <v>389.2</v>
      </c>
      <c r="E814" s="15">
        <v>539.75916542398329</v>
      </c>
      <c r="F814" s="15">
        <v>413.90312587634162</v>
      </c>
      <c r="I814" s="45"/>
    </row>
    <row r="815" spans="1:9" ht="27.7" customHeight="1" thickBot="1" x14ac:dyDescent="0.3">
      <c r="A815" s="8">
        <v>35564</v>
      </c>
      <c r="B815" s="9"/>
      <c r="C815" s="9"/>
      <c r="D815" s="12">
        <v>386.1</v>
      </c>
      <c r="E815" s="15">
        <v>535.4599531608427</v>
      </c>
      <c r="F815" s="15">
        <v>409.18917231483317</v>
      </c>
      <c r="I815" s="45"/>
    </row>
    <row r="816" spans="1:9" ht="27.7" customHeight="1" thickBot="1" x14ac:dyDescent="0.3">
      <c r="A816" s="8">
        <v>35566</v>
      </c>
      <c r="B816" s="9"/>
      <c r="C816" s="9"/>
      <c r="D816" s="12">
        <v>385.56</v>
      </c>
      <c r="E816" s="15">
        <v>534.71105812145686</v>
      </c>
      <c r="F816" s="15">
        <v>407.78430280256589</v>
      </c>
      <c r="I816" s="45"/>
    </row>
    <row r="817" spans="1:9" ht="27.7" customHeight="1" thickBot="1" x14ac:dyDescent="0.3">
      <c r="A817" s="8">
        <v>35569</v>
      </c>
      <c r="B817" s="9"/>
      <c r="C817" s="9"/>
      <c r="D817" s="12">
        <v>385.12</v>
      </c>
      <c r="E817" s="15">
        <v>534.10084734862403</v>
      </c>
      <c r="F817" s="15">
        <v>408.80637454086849</v>
      </c>
      <c r="I817" s="45"/>
    </row>
    <row r="818" spans="1:9" ht="27.7" customHeight="1" thickBot="1" x14ac:dyDescent="0.3">
      <c r="A818" s="8">
        <v>35571</v>
      </c>
      <c r="B818" s="9"/>
      <c r="C818" s="9"/>
      <c r="D818" s="12">
        <v>384.84</v>
      </c>
      <c r="E818" s="15">
        <v>534.77171558511202</v>
      </c>
      <c r="F818" s="15">
        <v>411.38298845108636</v>
      </c>
      <c r="I818" s="45"/>
    </row>
    <row r="819" spans="1:9" ht="27.7" customHeight="1" thickBot="1" x14ac:dyDescent="0.3">
      <c r="A819" s="8">
        <v>35573</v>
      </c>
      <c r="B819" s="9"/>
      <c r="C819" s="9"/>
      <c r="D819" s="12">
        <v>383.52</v>
      </c>
      <c r="E819" s="15">
        <v>532.93745026816907</v>
      </c>
      <c r="F819" s="15">
        <v>407.08341682291575</v>
      </c>
      <c r="I819" s="45"/>
    </row>
    <row r="820" spans="1:9" ht="27.7" customHeight="1" thickBot="1" x14ac:dyDescent="0.3">
      <c r="A820" s="8">
        <v>35576</v>
      </c>
      <c r="B820" s="9"/>
      <c r="C820" s="9"/>
      <c r="D820" s="12">
        <v>380.95</v>
      </c>
      <c r="E820" s="15">
        <v>529.36619127987854</v>
      </c>
      <c r="F820" s="15">
        <v>406.03252144033553</v>
      </c>
      <c r="I820" s="45"/>
    </row>
    <row r="821" spans="1:9" ht="27.7" customHeight="1" thickBot="1" x14ac:dyDescent="0.3">
      <c r="A821" s="8">
        <v>35578</v>
      </c>
      <c r="B821" s="9"/>
      <c r="C821" s="9"/>
      <c r="D821" s="12">
        <v>379.6</v>
      </c>
      <c r="E821" s="15">
        <v>527.49023811482323</v>
      </c>
      <c r="F821" s="15">
        <v>402.17996620259049</v>
      </c>
      <c r="I821" s="45"/>
    </row>
    <row r="822" spans="1:9" ht="27.7" customHeight="1" thickBot="1" x14ac:dyDescent="0.3">
      <c r="A822" s="8">
        <v>35580</v>
      </c>
      <c r="B822" s="9"/>
      <c r="C822" s="9"/>
      <c r="D822" s="12">
        <v>379.22</v>
      </c>
      <c r="E822" s="15">
        <v>527.18482727873266</v>
      </c>
      <c r="F822" s="15">
        <v>402.53280963773381</v>
      </c>
      <c r="I822" s="45"/>
    </row>
    <row r="823" spans="1:9" ht="27.7" customHeight="1" thickBot="1" x14ac:dyDescent="0.3">
      <c r="A823" s="8">
        <v>35583</v>
      </c>
      <c r="B823" s="9"/>
      <c r="C823" s="9"/>
      <c r="D823" s="12">
        <v>378.45</v>
      </c>
      <c r="E823" s="15">
        <v>526.37422978538962</v>
      </c>
      <c r="F823" s="15">
        <v>399.89381849150948</v>
      </c>
      <c r="I823" s="45"/>
    </row>
    <row r="824" spans="1:9" ht="27.7" customHeight="1" thickBot="1" x14ac:dyDescent="0.3">
      <c r="A824" s="8">
        <v>35585</v>
      </c>
      <c r="B824" s="9"/>
      <c r="C824" s="9"/>
      <c r="D824" s="12">
        <v>379.22</v>
      </c>
      <c r="E824" s="15">
        <v>527.44519862390132</v>
      </c>
      <c r="F824" s="15">
        <v>399.45264355965304</v>
      </c>
      <c r="I824" s="45"/>
    </row>
    <row r="825" spans="1:9" ht="27.7" customHeight="1" thickBot="1" x14ac:dyDescent="0.3">
      <c r="A825" s="8">
        <v>35587</v>
      </c>
      <c r="B825" s="9"/>
      <c r="C825" s="9"/>
      <c r="D825" s="12">
        <v>377.19</v>
      </c>
      <c r="E825" s="15">
        <v>524.62173532237045</v>
      </c>
      <c r="F825" s="15">
        <v>397.23778619852868</v>
      </c>
      <c r="I825" s="45"/>
    </row>
    <row r="826" spans="1:9" ht="27.7" customHeight="1" thickBot="1" x14ac:dyDescent="0.3">
      <c r="A826" s="8">
        <v>35590</v>
      </c>
      <c r="B826" s="9"/>
      <c r="C826" s="9"/>
      <c r="D826" s="12">
        <v>377.68</v>
      </c>
      <c r="E826" s="15">
        <v>525.30326094687791</v>
      </c>
      <c r="F826" s="15">
        <v>398.27178846748865</v>
      </c>
      <c r="I826" s="45"/>
    </row>
    <row r="827" spans="1:9" ht="27.7" customHeight="1" thickBot="1" x14ac:dyDescent="0.3">
      <c r="A827" s="8">
        <v>35592</v>
      </c>
      <c r="B827" s="9"/>
      <c r="C827" s="9"/>
      <c r="D827" s="12">
        <v>383.79</v>
      </c>
      <c r="E827" s="15">
        <v>534.23336393694206</v>
      </c>
      <c r="F827" s="15">
        <v>404.88614796493675</v>
      </c>
      <c r="I827" s="45"/>
    </row>
    <row r="828" spans="1:9" ht="27.7" customHeight="1" thickBot="1" x14ac:dyDescent="0.3">
      <c r="A828" s="8">
        <v>35594</v>
      </c>
      <c r="B828" s="9"/>
      <c r="C828" s="9"/>
      <c r="D828" s="12">
        <v>388.61</v>
      </c>
      <c r="E828" s="15">
        <v>541.09844191305069</v>
      </c>
      <c r="F828" s="15">
        <v>407.41773670242105</v>
      </c>
      <c r="I828" s="45"/>
    </row>
    <row r="829" spans="1:9" ht="27.7" customHeight="1" thickBot="1" x14ac:dyDescent="0.3">
      <c r="A829" s="8">
        <v>35597</v>
      </c>
      <c r="B829" s="9"/>
      <c r="C829" s="9"/>
      <c r="D829" s="12">
        <v>388.94</v>
      </c>
      <c r="E829" s="15">
        <v>541.55793211101593</v>
      </c>
      <c r="F829" s="15">
        <v>407.08127446015209</v>
      </c>
      <c r="I829" s="45"/>
    </row>
    <row r="830" spans="1:9" ht="27.7" customHeight="1" thickBot="1" x14ac:dyDescent="0.3">
      <c r="A830" s="8">
        <v>35599</v>
      </c>
      <c r="B830" s="9"/>
      <c r="C830" s="9"/>
      <c r="D830" s="12">
        <v>390.89</v>
      </c>
      <c r="E830" s="15">
        <v>544.34830321306799</v>
      </c>
      <c r="F830" s="15">
        <v>410.71059882454614</v>
      </c>
      <c r="I830" s="45"/>
    </row>
    <row r="831" spans="1:9" ht="27.7" customHeight="1" thickBot="1" x14ac:dyDescent="0.3">
      <c r="A831" s="8">
        <v>35601</v>
      </c>
      <c r="B831" s="9"/>
      <c r="C831" s="9"/>
      <c r="D831" s="12">
        <v>390.2</v>
      </c>
      <c r="E831" s="15">
        <v>543.38741823464181</v>
      </c>
      <c r="F831" s="15">
        <v>409.49425765333461</v>
      </c>
      <c r="I831" s="45"/>
    </row>
    <row r="832" spans="1:9" ht="27.7" customHeight="1" thickBot="1" x14ac:dyDescent="0.3">
      <c r="A832" s="8">
        <v>35604</v>
      </c>
      <c r="B832" s="9"/>
      <c r="C832" s="9"/>
      <c r="D832" s="12">
        <v>387.72</v>
      </c>
      <c r="E832" s="15">
        <v>539.97155537353729</v>
      </c>
      <c r="F832" s="15">
        <v>406.10242323567098</v>
      </c>
      <c r="I832" s="45"/>
    </row>
    <row r="833" spans="1:9" ht="27.7" customHeight="1" thickBot="1" x14ac:dyDescent="0.3">
      <c r="A833" s="8">
        <v>35606</v>
      </c>
      <c r="B833" s="9"/>
      <c r="C833" s="9"/>
      <c r="D833" s="12">
        <v>385.97</v>
      </c>
      <c r="E833" s="15">
        <v>537.53435785495765</v>
      </c>
      <c r="F833" s="15">
        <v>405.18053730423986</v>
      </c>
      <c r="I833" s="45"/>
    </row>
    <row r="834" spans="1:9" ht="27.7" customHeight="1" thickBot="1" x14ac:dyDescent="0.3">
      <c r="A834" s="8">
        <v>35608</v>
      </c>
      <c r="B834" s="9"/>
      <c r="C834" s="9"/>
      <c r="D834" s="12">
        <v>382.32</v>
      </c>
      <c r="E834" s="15">
        <v>533.61100053739699</v>
      </c>
      <c r="F834" s="15">
        <v>400.85849796654259</v>
      </c>
      <c r="I834" s="45"/>
    </row>
    <row r="835" spans="1:9" ht="27.7" customHeight="1" thickBot="1" x14ac:dyDescent="0.3">
      <c r="A835" s="8">
        <v>35611</v>
      </c>
      <c r="B835" s="9"/>
      <c r="C835" s="9"/>
      <c r="D835" s="12">
        <v>381.47</v>
      </c>
      <c r="E835" s="15">
        <v>532.42464002668146</v>
      </c>
      <c r="F835" s="15">
        <v>398.67177961414791</v>
      </c>
      <c r="I835" s="45"/>
    </row>
    <row r="836" spans="1:9" ht="27.7" customHeight="1" thickBot="1" x14ac:dyDescent="0.3">
      <c r="A836" s="8">
        <v>35613</v>
      </c>
      <c r="B836" s="9"/>
      <c r="C836" s="9"/>
      <c r="D836" s="12">
        <v>380.27</v>
      </c>
      <c r="E836" s="15">
        <v>531.02122653570291</v>
      </c>
      <c r="F836" s="15">
        <v>396.43129036145882</v>
      </c>
      <c r="I836" s="45"/>
    </row>
    <row r="837" spans="1:9" ht="27.7" customHeight="1" thickBot="1" x14ac:dyDescent="0.3">
      <c r="A837" s="8">
        <v>35615</v>
      </c>
      <c r="B837" s="9"/>
      <c r="C837" s="9"/>
      <c r="D837" s="12">
        <v>380.56</v>
      </c>
      <c r="E837" s="15">
        <v>531.70901613969056</v>
      </c>
      <c r="F837" s="15">
        <v>396.2860674054582</v>
      </c>
      <c r="I837" s="45"/>
    </row>
    <row r="838" spans="1:9" ht="27.7" customHeight="1" thickBot="1" x14ac:dyDescent="0.3">
      <c r="A838" s="8">
        <v>35618</v>
      </c>
      <c r="B838" s="9"/>
      <c r="C838" s="9"/>
      <c r="D838" s="12">
        <v>380.83</v>
      </c>
      <c r="E838" s="15">
        <v>532.36694327789223</v>
      </c>
      <c r="F838" s="15">
        <v>397.34157954270501</v>
      </c>
      <c r="I838" s="45"/>
    </row>
    <row r="839" spans="1:9" ht="27.7" customHeight="1" thickBot="1" x14ac:dyDescent="0.3">
      <c r="A839" s="8">
        <v>35620</v>
      </c>
      <c r="B839" s="9"/>
      <c r="C839" s="9"/>
      <c r="D839" s="12">
        <v>381.86</v>
      </c>
      <c r="E839" s="15">
        <v>534.19852892868028</v>
      </c>
      <c r="F839" s="15">
        <v>396.80578721158827</v>
      </c>
      <c r="I839" s="45"/>
    </row>
    <row r="840" spans="1:9" ht="27.7" customHeight="1" thickBot="1" x14ac:dyDescent="0.3">
      <c r="A840" s="8">
        <v>35622</v>
      </c>
      <c r="B840" s="9"/>
      <c r="C840" s="9"/>
      <c r="D840" s="12">
        <v>380.97</v>
      </c>
      <c r="E840" s="15">
        <v>532.95347395893612</v>
      </c>
      <c r="F840" s="15">
        <v>396.08682917144785</v>
      </c>
      <c r="I840" s="45"/>
    </row>
    <row r="841" spans="1:9" ht="27.7" customHeight="1" thickBot="1" x14ac:dyDescent="0.3">
      <c r="A841" s="8">
        <v>35625</v>
      </c>
      <c r="B841" s="9"/>
      <c r="C841" s="9"/>
      <c r="D841" s="12">
        <v>380.46</v>
      </c>
      <c r="E841" s="15">
        <v>532.30757070086372</v>
      </c>
      <c r="F841" s="15">
        <v>392.47103847931919</v>
      </c>
      <c r="I841" s="45"/>
    </row>
    <row r="842" spans="1:9" ht="27.7" customHeight="1" thickBot="1" x14ac:dyDescent="0.3">
      <c r="A842" s="8">
        <v>35627</v>
      </c>
      <c r="B842" s="9"/>
      <c r="C842" s="9"/>
      <c r="D842" s="12">
        <v>379.24</v>
      </c>
      <c r="E842" s="15">
        <v>530.60064951005518</v>
      </c>
      <c r="F842" s="15">
        <v>390.84589336479343</v>
      </c>
      <c r="I842" s="45"/>
    </row>
    <row r="843" spans="1:9" ht="27.7" customHeight="1" thickBot="1" x14ac:dyDescent="0.3">
      <c r="A843" s="8">
        <v>35629</v>
      </c>
      <c r="B843" s="9"/>
      <c r="C843" s="9"/>
      <c r="D843" s="12">
        <v>379.28</v>
      </c>
      <c r="E843" s="15">
        <v>530.65661413926193</v>
      </c>
      <c r="F843" s="15">
        <v>390.06462051197917</v>
      </c>
      <c r="I843" s="45"/>
    </row>
    <row r="844" spans="1:9" ht="27.7" customHeight="1" thickBot="1" x14ac:dyDescent="0.3">
      <c r="A844" s="8">
        <v>35632</v>
      </c>
      <c r="B844" s="9"/>
      <c r="C844" s="9"/>
      <c r="D844" s="12">
        <v>379.42</v>
      </c>
      <c r="E844" s="15">
        <v>530.85249034148592</v>
      </c>
      <c r="F844" s="15">
        <v>390.46421243534286</v>
      </c>
      <c r="I844" s="45"/>
    </row>
    <row r="845" spans="1:9" ht="27.7" customHeight="1" thickBot="1" x14ac:dyDescent="0.3">
      <c r="A845" s="8">
        <v>35634</v>
      </c>
      <c r="B845" s="9"/>
      <c r="C845" s="9"/>
      <c r="D845" s="12">
        <v>379.68</v>
      </c>
      <c r="E845" s="15">
        <v>531.21626043133028</v>
      </c>
      <c r="F845" s="15">
        <v>387.59431951638436</v>
      </c>
      <c r="I845" s="45"/>
    </row>
    <row r="846" spans="1:9" ht="27.7" customHeight="1" thickBot="1" x14ac:dyDescent="0.3">
      <c r="A846" s="8">
        <v>35636</v>
      </c>
      <c r="B846" s="9"/>
      <c r="C846" s="9"/>
      <c r="D846" s="12">
        <v>376.31</v>
      </c>
      <c r="E846" s="15">
        <v>526.66427077169863</v>
      </c>
      <c r="F846" s="15">
        <v>383.06400483649156</v>
      </c>
      <c r="I846" s="45"/>
    </row>
    <row r="847" spans="1:9" ht="27.7" customHeight="1" thickBot="1" x14ac:dyDescent="0.3">
      <c r="A847" s="8">
        <v>35639</v>
      </c>
      <c r="B847" s="9"/>
      <c r="C847" s="9"/>
      <c r="D847" s="12">
        <v>374.49</v>
      </c>
      <c r="E847" s="15">
        <v>525.53436953169057</v>
      </c>
      <c r="F847" s="15">
        <v>381.69470934384429</v>
      </c>
      <c r="I847" s="45"/>
    </row>
    <row r="848" spans="1:9" ht="27.7" customHeight="1" thickBot="1" x14ac:dyDescent="0.3">
      <c r="A848" s="8">
        <v>35641</v>
      </c>
      <c r="B848" s="9"/>
      <c r="C848" s="9"/>
      <c r="D848" s="12">
        <v>370.4</v>
      </c>
      <c r="E848" s="15">
        <v>519.79473543896552</v>
      </c>
      <c r="F848" s="15">
        <v>377.05566153387144</v>
      </c>
      <c r="I848" s="45"/>
    </row>
    <row r="849" spans="1:9" ht="27.7" customHeight="1" thickBot="1" x14ac:dyDescent="0.3">
      <c r="A849" s="8">
        <v>35643</v>
      </c>
      <c r="B849" s="9"/>
      <c r="C849" s="9"/>
      <c r="D849" s="12">
        <v>367.66</v>
      </c>
      <c r="E849" s="15">
        <v>515.94960159689549</v>
      </c>
      <c r="F849" s="15">
        <v>373.09571448103344</v>
      </c>
      <c r="I849" s="45"/>
    </row>
    <row r="850" spans="1:9" ht="27.7" customHeight="1" thickBot="1" x14ac:dyDescent="0.3">
      <c r="A850" s="8">
        <v>35646</v>
      </c>
      <c r="B850" s="9"/>
      <c r="C850" s="9"/>
      <c r="D850" s="12">
        <v>365.92</v>
      </c>
      <c r="E850" s="15">
        <v>513.50780127382905</v>
      </c>
      <c r="F850" s="15">
        <v>369.52815912220569</v>
      </c>
      <c r="I850" s="45"/>
    </row>
    <row r="851" spans="1:9" ht="27.7" customHeight="1" thickBot="1" x14ac:dyDescent="0.3">
      <c r="A851" s="8">
        <v>35648</v>
      </c>
      <c r="B851" s="9"/>
      <c r="C851" s="9"/>
      <c r="D851" s="12">
        <v>364.26</v>
      </c>
      <c r="E851" s="15">
        <v>511.17826763228288</v>
      </c>
      <c r="F851" s="15">
        <v>365.69228939562561</v>
      </c>
      <c r="I851" s="45"/>
    </row>
    <row r="852" spans="1:9" ht="27.7" customHeight="1" thickBot="1" x14ac:dyDescent="0.3">
      <c r="A852" s="8">
        <v>35650</v>
      </c>
      <c r="B852" s="9"/>
      <c r="C852" s="9"/>
      <c r="D852" s="12">
        <v>363.85</v>
      </c>
      <c r="E852" s="15">
        <v>510.60290088949137</v>
      </c>
      <c r="F852" s="15">
        <v>365.06470195946679</v>
      </c>
      <c r="I852" s="45"/>
    </row>
    <row r="853" spans="1:9" ht="27.7" customHeight="1" thickBot="1" x14ac:dyDescent="0.3">
      <c r="A853" s="8">
        <v>35653</v>
      </c>
      <c r="B853" s="9"/>
      <c r="C853" s="9"/>
      <c r="D853" s="12">
        <v>363.34</v>
      </c>
      <c r="E853" s="15">
        <v>510.05067492897274</v>
      </c>
      <c r="F853" s="15">
        <v>365.48439282903831</v>
      </c>
      <c r="I853" s="45"/>
    </row>
    <row r="854" spans="1:9" ht="27.7" customHeight="1" thickBot="1" x14ac:dyDescent="0.3">
      <c r="A854" s="8">
        <v>35655</v>
      </c>
      <c r="B854" s="9"/>
      <c r="C854" s="9"/>
      <c r="D854" s="12">
        <v>362.9</v>
      </c>
      <c r="E854" s="15">
        <v>509.43301021556726</v>
      </c>
      <c r="F854" s="15">
        <v>363.66590620719808</v>
      </c>
      <c r="I854" s="45"/>
    </row>
    <row r="855" spans="1:9" ht="27.7" customHeight="1" thickBot="1" x14ac:dyDescent="0.3">
      <c r="A855" s="8">
        <v>35657</v>
      </c>
      <c r="B855" s="9"/>
      <c r="C855" s="9"/>
      <c r="D855" s="12">
        <v>364.44</v>
      </c>
      <c r="E855" s="15">
        <v>511.59483671248648</v>
      </c>
      <c r="F855" s="15">
        <v>365.90704004369081</v>
      </c>
      <c r="I855" s="45"/>
    </row>
    <row r="856" spans="1:9" ht="27.7" customHeight="1" thickBot="1" x14ac:dyDescent="0.3">
      <c r="A856" s="8">
        <v>35660</v>
      </c>
      <c r="B856" s="9"/>
      <c r="C856" s="9"/>
      <c r="D856" s="12">
        <v>365.47</v>
      </c>
      <c r="E856" s="15">
        <v>513.04073365523118</v>
      </c>
      <c r="F856" s="15">
        <v>368.63517383034218</v>
      </c>
      <c r="I856" s="45"/>
    </row>
    <row r="857" spans="1:9" ht="27.7" customHeight="1" thickBot="1" x14ac:dyDescent="0.3">
      <c r="A857" s="8">
        <v>35662</v>
      </c>
      <c r="B857" s="9"/>
      <c r="C857" s="9"/>
      <c r="D857" s="12">
        <v>366.26</v>
      </c>
      <c r="E857" s="15">
        <v>514.14972257248189</v>
      </c>
      <c r="F857" s="15">
        <v>367.14970649765644</v>
      </c>
      <c r="I857" s="45"/>
    </row>
    <row r="858" spans="1:9" ht="27.7" customHeight="1" thickBot="1" x14ac:dyDescent="0.3">
      <c r="A858" s="8">
        <v>35664</v>
      </c>
      <c r="B858" s="9"/>
      <c r="C858" s="9"/>
      <c r="D858" s="12">
        <v>367.31</v>
      </c>
      <c r="E858" s="15">
        <v>515.62369518401772</v>
      </c>
      <c r="F858" s="15">
        <v>367.56777109979822</v>
      </c>
      <c r="I858" s="45"/>
    </row>
    <row r="859" spans="1:9" ht="27.7" customHeight="1" thickBot="1" x14ac:dyDescent="0.3">
      <c r="A859" s="8">
        <v>35667</v>
      </c>
      <c r="B859" s="9"/>
      <c r="C859" s="9"/>
      <c r="D859" s="12">
        <v>368.02</v>
      </c>
      <c r="E859" s="15">
        <v>516.6203814261039</v>
      </c>
      <c r="F859" s="15">
        <v>369.75379694128321</v>
      </c>
      <c r="I859" s="45"/>
    </row>
    <row r="860" spans="1:9" ht="27.7" customHeight="1" thickBot="1" x14ac:dyDescent="0.3">
      <c r="A860" s="8">
        <v>35669</v>
      </c>
      <c r="B860" s="9"/>
      <c r="C860" s="9"/>
      <c r="D860" s="12">
        <v>369.21</v>
      </c>
      <c r="E860" s="15">
        <v>518.29088371917783</v>
      </c>
      <c r="F860" s="15">
        <v>371.76184942806469</v>
      </c>
      <c r="I860" s="45"/>
    </row>
    <row r="861" spans="1:9" ht="27.7" customHeight="1" thickBot="1" x14ac:dyDescent="0.3">
      <c r="A861" s="8">
        <v>35671</v>
      </c>
      <c r="B861" s="9"/>
      <c r="C861" s="9"/>
      <c r="D861" s="12">
        <v>369.67</v>
      </c>
      <c r="E861" s="15">
        <v>518.9366241013746</v>
      </c>
      <c r="F861" s="15">
        <v>372.58203840482298</v>
      </c>
      <c r="I861" s="45"/>
    </row>
    <row r="862" spans="1:9" ht="27.7" customHeight="1" thickBot="1" x14ac:dyDescent="0.3">
      <c r="A862" s="8">
        <v>35674</v>
      </c>
      <c r="B862" s="9"/>
      <c r="C862" s="9"/>
      <c r="D862" s="12">
        <v>370.38</v>
      </c>
      <c r="E862" s="15">
        <v>520.11879650140406</v>
      </c>
      <c r="F862" s="15">
        <v>371.49654600400112</v>
      </c>
      <c r="I862" s="45"/>
    </row>
    <row r="863" spans="1:9" ht="27.7" customHeight="1" thickBot="1" x14ac:dyDescent="0.3">
      <c r="A863" s="23">
        <v>35676</v>
      </c>
      <c r="B863" s="9"/>
      <c r="C863" s="9"/>
      <c r="D863" s="12">
        <v>371.18</v>
      </c>
      <c r="E863" s="15">
        <v>521.24222389273496</v>
      </c>
      <c r="F863" s="15">
        <v>370.98418796549021</v>
      </c>
      <c r="I863" s="45"/>
    </row>
    <row r="864" spans="1:9" ht="27.7" customHeight="1" thickBot="1" x14ac:dyDescent="0.3">
      <c r="A864" s="8">
        <v>35678</v>
      </c>
      <c r="B864" s="9"/>
      <c r="C864" s="9"/>
      <c r="D864" s="12">
        <v>374</v>
      </c>
      <c r="E864" s="15">
        <v>525.20230544717617</v>
      </c>
      <c r="F864" s="15">
        <v>374.19236047994917</v>
      </c>
      <c r="I864" s="45"/>
    </row>
    <row r="865" spans="1:9" ht="27.7" customHeight="1" thickBot="1" x14ac:dyDescent="0.3">
      <c r="A865" s="8">
        <v>35681</v>
      </c>
      <c r="B865" s="9"/>
      <c r="C865" s="9"/>
      <c r="D865" s="12">
        <v>375.65</v>
      </c>
      <c r="E865" s="15">
        <v>527.519374441796</v>
      </c>
      <c r="F865" s="15">
        <v>376.26954790258276</v>
      </c>
      <c r="I865" s="45"/>
    </row>
    <row r="866" spans="1:9" ht="27.7" customHeight="1" thickBot="1" x14ac:dyDescent="0.3">
      <c r="A866" s="8">
        <v>35683</v>
      </c>
      <c r="B866" s="9"/>
      <c r="C866" s="9"/>
      <c r="D866" s="12">
        <v>378.3</v>
      </c>
      <c r="E866" s="15">
        <v>531.24072767557948</v>
      </c>
      <c r="F866" s="15">
        <v>377.7071116716462</v>
      </c>
      <c r="I866" s="45"/>
    </row>
    <row r="867" spans="1:9" ht="27.7" customHeight="1" thickBot="1" x14ac:dyDescent="0.3">
      <c r="A867" s="8">
        <v>35685</v>
      </c>
      <c r="B867" s="9"/>
      <c r="C867" s="9"/>
      <c r="D867" s="12">
        <v>378.88</v>
      </c>
      <c r="E867" s="15">
        <v>532.05521253429436</v>
      </c>
      <c r="F867" s="15">
        <v>380.50625272003521</v>
      </c>
      <c r="I867" s="45"/>
    </row>
    <row r="868" spans="1:9" ht="27.7" customHeight="1" thickBot="1" x14ac:dyDescent="0.3">
      <c r="A868" s="8">
        <v>35688</v>
      </c>
      <c r="B868" s="9"/>
      <c r="C868" s="9"/>
      <c r="D868" s="12">
        <v>379.59</v>
      </c>
      <c r="E868" s="15">
        <v>533.05225434410056</v>
      </c>
      <c r="F868" s="15">
        <v>381.56647867989835</v>
      </c>
      <c r="I868" s="45"/>
    </row>
    <row r="869" spans="1:9" ht="27.7" customHeight="1" thickBot="1" x14ac:dyDescent="0.3">
      <c r="A869" s="8">
        <v>35690</v>
      </c>
      <c r="B869" s="9"/>
      <c r="C869" s="9"/>
      <c r="D869" s="12">
        <v>383.3</v>
      </c>
      <c r="E869" s="15">
        <v>538.32014714825277</v>
      </c>
      <c r="F869" s="15">
        <v>385.82923964667492</v>
      </c>
      <c r="I869" s="45"/>
    </row>
    <row r="870" spans="1:9" ht="27.7" customHeight="1" thickBot="1" x14ac:dyDescent="0.3">
      <c r="A870" s="8">
        <v>35692</v>
      </c>
      <c r="B870" s="9"/>
      <c r="C870" s="9"/>
      <c r="D870" s="12">
        <v>386.39</v>
      </c>
      <c r="E870" s="15">
        <v>543.2596383671023</v>
      </c>
      <c r="F870" s="15">
        <v>388.92620070729731</v>
      </c>
      <c r="I870" s="45"/>
    </row>
    <row r="871" spans="1:9" ht="27.7" customHeight="1" thickBot="1" x14ac:dyDescent="0.3">
      <c r="A871" s="8">
        <v>35695</v>
      </c>
      <c r="B871" s="9"/>
      <c r="C871" s="9"/>
      <c r="D871" s="12">
        <v>388.59</v>
      </c>
      <c r="E871" s="15">
        <v>546.35281159727799</v>
      </c>
      <c r="F871" s="15">
        <v>391.58647692104125</v>
      </c>
      <c r="I871" s="45"/>
    </row>
    <row r="872" spans="1:9" ht="27.7" customHeight="1" thickBot="1" x14ac:dyDescent="0.3">
      <c r="A872" s="8">
        <v>35697</v>
      </c>
      <c r="B872" s="9"/>
      <c r="C872" s="9"/>
      <c r="D872" s="12">
        <v>392.84</v>
      </c>
      <c r="E872" s="15">
        <v>552.3282598828448</v>
      </c>
      <c r="F872" s="15">
        <v>394.86107805531429</v>
      </c>
      <c r="I872" s="45"/>
    </row>
    <row r="873" spans="1:9" ht="27.7" customHeight="1" thickBot="1" x14ac:dyDescent="0.3">
      <c r="A873" s="8">
        <v>35699</v>
      </c>
      <c r="B873" s="9"/>
      <c r="C873" s="9"/>
      <c r="D873" s="12">
        <v>396.21</v>
      </c>
      <c r="E873" s="15">
        <v>557.06643887634129</v>
      </c>
      <c r="F873" s="15">
        <v>400.36046354574449</v>
      </c>
      <c r="I873" s="45"/>
    </row>
    <row r="874" spans="1:9" ht="27.7" customHeight="1" thickBot="1" x14ac:dyDescent="0.3">
      <c r="A874" s="8">
        <v>35702</v>
      </c>
      <c r="B874" s="9"/>
      <c r="C874" s="9"/>
      <c r="D874" s="12">
        <v>398.85</v>
      </c>
      <c r="E874" s="15">
        <v>560.77824675255226</v>
      </c>
      <c r="F874" s="15">
        <v>402.65993874526583</v>
      </c>
      <c r="I874" s="45"/>
    </row>
    <row r="875" spans="1:9" ht="27.7" customHeight="1" thickBot="1" x14ac:dyDescent="0.3">
      <c r="A875" s="8">
        <v>35704</v>
      </c>
      <c r="B875" s="9"/>
      <c r="C875" s="9"/>
      <c r="D875" s="12">
        <v>402.85</v>
      </c>
      <c r="E875" s="15">
        <v>566.40219808014467</v>
      </c>
      <c r="F875" s="15">
        <v>406.54958923427512</v>
      </c>
      <c r="I875" s="45"/>
    </row>
    <row r="876" spans="1:9" ht="27.7" customHeight="1" thickBot="1" x14ac:dyDescent="0.3">
      <c r="A876" s="8">
        <v>35706</v>
      </c>
      <c r="B876" s="9"/>
      <c r="C876" s="9"/>
      <c r="D876" s="12">
        <v>403.71</v>
      </c>
      <c r="E876" s="15">
        <v>567.61134761557696</v>
      </c>
      <c r="F876" s="15">
        <v>406.21189039956545</v>
      </c>
      <c r="I876" s="45"/>
    </row>
    <row r="877" spans="1:9" ht="27.7" customHeight="1" thickBot="1" x14ac:dyDescent="0.3">
      <c r="A877" s="8">
        <v>35709</v>
      </c>
      <c r="B877" s="9"/>
      <c r="C877" s="9"/>
      <c r="D877" s="12">
        <v>405.14</v>
      </c>
      <c r="E877" s="15">
        <v>569.62191021519118</v>
      </c>
      <c r="F877" s="15">
        <v>409.10345525323419</v>
      </c>
      <c r="I877" s="45"/>
    </row>
    <row r="878" spans="1:9" ht="27.7" customHeight="1" thickBot="1" x14ac:dyDescent="0.3">
      <c r="A878" s="8">
        <v>35711</v>
      </c>
      <c r="B878" s="9"/>
      <c r="C878" s="9"/>
      <c r="D878" s="12">
        <v>408.19</v>
      </c>
      <c r="E878" s="15">
        <v>573.91017310248037</v>
      </c>
      <c r="F878" s="15">
        <v>411.18763598609809</v>
      </c>
      <c r="I878" s="45"/>
    </row>
    <row r="879" spans="1:9" ht="27.7" customHeight="1" thickBot="1" x14ac:dyDescent="0.3">
      <c r="A879" s="8">
        <v>35713</v>
      </c>
      <c r="B879" s="9"/>
      <c r="C879" s="9"/>
      <c r="D879" s="12">
        <v>411.01</v>
      </c>
      <c r="E879" s="15">
        <v>577.87505878843297</v>
      </c>
      <c r="F879" s="15">
        <v>415.50546238641329</v>
      </c>
      <c r="I879" s="45"/>
    </row>
    <row r="880" spans="1:9" ht="27.7" customHeight="1" thickBot="1" x14ac:dyDescent="0.3">
      <c r="A880" s="8">
        <v>35716</v>
      </c>
      <c r="B880" s="9"/>
      <c r="C880" s="9"/>
      <c r="D880" s="12">
        <v>411.16</v>
      </c>
      <c r="E880" s="15">
        <v>578.29500566396132</v>
      </c>
      <c r="F880" s="15">
        <v>414.9912119527736</v>
      </c>
      <c r="I880" s="45"/>
    </row>
    <row r="881" spans="1:9" ht="27.7" customHeight="1" thickBot="1" x14ac:dyDescent="0.3">
      <c r="A881" s="8">
        <v>35718</v>
      </c>
      <c r="B881" s="9"/>
      <c r="C881" s="9"/>
      <c r="D881" s="12">
        <v>412.73</v>
      </c>
      <c r="E881" s="15">
        <v>580.50320480515302</v>
      </c>
      <c r="F881" s="15">
        <v>416.67094559778059</v>
      </c>
      <c r="I881" s="45"/>
    </row>
    <row r="882" spans="1:9" ht="27.7" customHeight="1" thickBot="1" x14ac:dyDescent="0.3">
      <c r="A882" s="8">
        <v>35720</v>
      </c>
      <c r="B882" s="9"/>
      <c r="C882" s="9"/>
      <c r="D882" s="12">
        <v>410.98</v>
      </c>
      <c r="E882" s="15">
        <v>578.04183633567163</v>
      </c>
      <c r="F882" s="15">
        <v>414.52569076213422</v>
      </c>
      <c r="I882" s="45"/>
    </row>
    <row r="883" spans="1:9" ht="27.7" customHeight="1" thickBot="1" x14ac:dyDescent="0.3">
      <c r="A883" s="8">
        <v>35723</v>
      </c>
      <c r="B883" s="9"/>
      <c r="C883" s="9"/>
      <c r="D883" s="12">
        <v>406.57</v>
      </c>
      <c r="E883" s="15">
        <v>572.28242864531671</v>
      </c>
      <c r="F883" s="15">
        <v>409.12637129038905</v>
      </c>
      <c r="I883" s="45"/>
    </row>
    <row r="884" spans="1:9" ht="27.7" customHeight="1" thickBot="1" x14ac:dyDescent="0.3">
      <c r="A884" s="8">
        <v>35725</v>
      </c>
      <c r="B884" s="9"/>
      <c r="C884" s="9"/>
      <c r="D884" s="12">
        <v>403.21</v>
      </c>
      <c r="E884" s="15">
        <v>568.95762210779264</v>
      </c>
      <c r="F884" s="15">
        <v>405.36683373524687</v>
      </c>
      <c r="I884" s="45"/>
    </row>
    <row r="885" spans="1:9" ht="27.7" customHeight="1" thickBot="1" x14ac:dyDescent="0.3">
      <c r="A885" s="8">
        <v>35727</v>
      </c>
      <c r="B885" s="9"/>
      <c r="C885" s="9"/>
      <c r="D885" s="12">
        <v>400.37</v>
      </c>
      <c r="E885" s="15">
        <v>564.95018269213801</v>
      </c>
      <c r="F885" s="15">
        <v>403.57251985460306</v>
      </c>
      <c r="I885" s="45"/>
    </row>
    <row r="886" spans="1:9" ht="27.7" customHeight="1" thickBot="1" x14ac:dyDescent="0.3">
      <c r="A886" s="8">
        <v>35730</v>
      </c>
      <c r="B886" s="9"/>
      <c r="C886" s="9"/>
      <c r="D886" s="12">
        <v>398.65</v>
      </c>
      <c r="E886" s="15">
        <v>562.63801070357715</v>
      </c>
      <c r="F886" s="15">
        <v>401.68352460421534</v>
      </c>
      <c r="I886" s="45"/>
    </row>
    <row r="887" spans="1:9" ht="27.7" customHeight="1" thickBot="1" x14ac:dyDescent="0.3">
      <c r="A887" s="8">
        <v>35732</v>
      </c>
      <c r="B887" s="9"/>
      <c r="C887" s="9"/>
      <c r="D887" s="12">
        <v>396.35</v>
      </c>
      <c r="E887" s="15">
        <v>559.39188647275262</v>
      </c>
      <c r="F887" s="15">
        <v>401.57276716374355</v>
      </c>
      <c r="I887" s="45"/>
    </row>
    <row r="888" spans="1:9" ht="27.7" customHeight="1" thickBot="1" x14ac:dyDescent="0.3">
      <c r="A888" s="8">
        <v>35734</v>
      </c>
      <c r="B888" s="9"/>
      <c r="C888" s="9"/>
      <c r="D888" s="12">
        <v>395.91</v>
      </c>
      <c r="E888" s="15">
        <v>558.77088879381222</v>
      </c>
      <c r="F888" s="15">
        <v>402.83780655073207</v>
      </c>
      <c r="I888" s="45"/>
    </row>
    <row r="889" spans="1:9" ht="27.7" customHeight="1" thickBot="1" x14ac:dyDescent="0.3">
      <c r="A889" s="8">
        <v>35737</v>
      </c>
      <c r="B889" s="9"/>
      <c r="C889" s="9"/>
      <c r="D889" s="12">
        <v>396.48</v>
      </c>
      <c r="E889" s="15">
        <v>559.57536305971223</v>
      </c>
      <c r="F889" s="15">
        <v>401.79622287026262</v>
      </c>
      <c r="I889" s="45"/>
    </row>
    <row r="890" spans="1:9" ht="27.7" customHeight="1" thickBot="1" x14ac:dyDescent="0.3">
      <c r="A890" s="8">
        <v>35739</v>
      </c>
      <c r="B890" s="9"/>
      <c r="C890" s="9"/>
      <c r="D890" s="12">
        <v>395.83</v>
      </c>
      <c r="E890" s="15">
        <v>559.52985788888941</v>
      </c>
      <c r="F890" s="15">
        <v>402.49894138165587</v>
      </c>
      <c r="I890" s="45"/>
    </row>
    <row r="891" spans="1:9" ht="27.7" customHeight="1" thickBot="1" x14ac:dyDescent="0.3">
      <c r="A891" s="8">
        <v>35741</v>
      </c>
      <c r="B891" s="9"/>
      <c r="C891" s="9"/>
      <c r="D891" s="12">
        <v>396.17</v>
      </c>
      <c r="E891" s="15">
        <v>560.01046863512454</v>
      </c>
      <c r="F891" s="15">
        <v>401.46682629260033</v>
      </c>
      <c r="I891" s="45"/>
    </row>
    <row r="892" spans="1:9" ht="27.7" customHeight="1" thickBot="1" x14ac:dyDescent="0.3">
      <c r="A892" s="8">
        <v>35744</v>
      </c>
      <c r="B892" s="9"/>
      <c r="C892" s="9"/>
      <c r="D892" s="12">
        <v>396.04</v>
      </c>
      <c r="E892" s="15">
        <v>559.82670570274058</v>
      </c>
      <c r="F892" s="15">
        <v>401.46324591246139</v>
      </c>
      <c r="I892" s="45"/>
    </row>
    <row r="893" spans="1:9" ht="27.7" customHeight="1" thickBot="1" x14ac:dyDescent="0.3">
      <c r="A893" s="8">
        <v>35746</v>
      </c>
      <c r="B893" s="9"/>
      <c r="C893" s="9"/>
      <c r="D893" s="12">
        <v>397.77</v>
      </c>
      <c r="E893" s="15">
        <v>562.27216626446591</v>
      </c>
      <c r="F893" s="15">
        <v>403.18015115072694</v>
      </c>
      <c r="I893" s="45"/>
    </row>
    <row r="894" spans="1:9" ht="27.7" customHeight="1" thickBot="1" x14ac:dyDescent="0.3">
      <c r="A894" s="8">
        <v>35748</v>
      </c>
      <c r="B894" s="9"/>
      <c r="C894" s="9"/>
      <c r="D894" s="12">
        <v>398.51</v>
      </c>
      <c r="E894" s="15">
        <v>563.31820141803632</v>
      </c>
      <c r="F894" s="15">
        <v>402.62626744982788</v>
      </c>
      <c r="I894" s="45"/>
    </row>
    <row r="895" spans="1:9" ht="27.7" customHeight="1" thickBot="1" x14ac:dyDescent="0.3">
      <c r="A895" s="8">
        <v>35751</v>
      </c>
      <c r="B895" s="9"/>
      <c r="C895" s="9"/>
      <c r="D895" s="12">
        <v>397.42</v>
      </c>
      <c r="E895" s="15">
        <v>561.77741990804748</v>
      </c>
      <c r="F895" s="15">
        <v>400.55976055492755</v>
      </c>
      <c r="I895" s="45"/>
    </row>
    <row r="896" spans="1:9" ht="27.7" customHeight="1" thickBot="1" x14ac:dyDescent="0.3">
      <c r="A896" s="8">
        <v>35753</v>
      </c>
      <c r="B896" s="9"/>
      <c r="C896" s="9"/>
      <c r="D896" s="12">
        <v>393.91</v>
      </c>
      <c r="E896" s="15">
        <v>556.81582073367963</v>
      </c>
      <c r="F896" s="15">
        <v>397.49079069676333</v>
      </c>
      <c r="I896" s="45"/>
    </row>
    <row r="897" spans="1:9" ht="27.7" customHeight="1" thickBot="1" x14ac:dyDescent="0.3">
      <c r="A897" s="8">
        <v>35755</v>
      </c>
      <c r="B897" s="9"/>
      <c r="C897" s="9"/>
      <c r="D897" s="12">
        <v>392.85</v>
      </c>
      <c r="E897" s="15">
        <v>555.31744605424092</v>
      </c>
      <c r="F897" s="15">
        <v>394.87900900043644</v>
      </c>
      <c r="I897" s="45"/>
    </row>
    <row r="898" spans="1:9" ht="27.7" customHeight="1" thickBot="1" x14ac:dyDescent="0.3">
      <c r="A898" s="8">
        <v>35758</v>
      </c>
      <c r="B898" s="9"/>
      <c r="C898" s="9"/>
      <c r="D898" s="12">
        <v>392.81</v>
      </c>
      <c r="E898" s="15">
        <v>555.26090361350737</v>
      </c>
      <c r="F898" s="15">
        <v>395.37534107008725</v>
      </c>
      <c r="I898" s="45"/>
    </row>
    <row r="899" spans="1:9" ht="27.7" customHeight="1" thickBot="1" x14ac:dyDescent="0.3">
      <c r="A899" s="8">
        <v>35759</v>
      </c>
      <c r="B899" s="9"/>
      <c r="C899" s="9"/>
      <c r="D899" s="12">
        <v>392.85</v>
      </c>
      <c r="E899" s="15">
        <v>555.31744605424092</v>
      </c>
      <c r="F899" s="15">
        <v>395.41560229979831</v>
      </c>
      <c r="I899" s="45"/>
    </row>
    <row r="900" spans="1:9" ht="27.7" customHeight="1" thickBot="1" x14ac:dyDescent="0.3">
      <c r="A900" s="8">
        <v>35760</v>
      </c>
      <c r="B900" s="9"/>
      <c r="C900" s="9"/>
      <c r="D900" s="12">
        <v>392.37</v>
      </c>
      <c r="E900" s="15">
        <v>554.63893676543842</v>
      </c>
      <c r="F900" s="15">
        <v>393.71976003398839</v>
      </c>
      <c r="I900" s="45"/>
    </row>
    <row r="901" spans="1:9" ht="27.7" customHeight="1" thickBot="1" x14ac:dyDescent="0.3">
      <c r="A901" s="8">
        <v>35761</v>
      </c>
      <c r="B901" s="9"/>
      <c r="C901" s="9"/>
      <c r="D901" s="12">
        <v>392.9</v>
      </c>
      <c r="E901" s="15">
        <v>555.38812410515777</v>
      </c>
      <c r="F901" s="15">
        <v>392.54985436504927</v>
      </c>
      <c r="I901" s="45"/>
    </row>
    <row r="902" spans="1:9" ht="27.7" customHeight="1" thickBot="1" x14ac:dyDescent="0.3">
      <c r="A902" s="8">
        <v>35762</v>
      </c>
      <c r="B902" s="9"/>
      <c r="C902" s="9"/>
      <c r="D902" s="12">
        <v>393.74</v>
      </c>
      <c r="E902" s="15">
        <v>556.57551536056201</v>
      </c>
      <c r="F902" s="15">
        <v>393.93818556812312</v>
      </c>
      <c r="I902" s="45"/>
    </row>
    <row r="903" spans="1:9" ht="27.7" customHeight="1" thickBot="1" x14ac:dyDescent="0.3">
      <c r="A903" s="8">
        <v>35765</v>
      </c>
      <c r="B903" s="9"/>
      <c r="C903" s="9"/>
      <c r="D903" s="12">
        <v>397.17</v>
      </c>
      <c r="E903" s="15">
        <v>561.42402965346264</v>
      </c>
      <c r="F903" s="15">
        <v>397.22683167487685</v>
      </c>
      <c r="I903" s="45"/>
    </row>
    <row r="904" spans="1:9" ht="27.7" customHeight="1" thickBot="1" x14ac:dyDescent="0.3">
      <c r="A904" s="8">
        <v>35766</v>
      </c>
      <c r="B904" s="9"/>
      <c r="C904" s="9"/>
      <c r="D904" s="12">
        <v>399</v>
      </c>
      <c r="E904" s="15">
        <v>564.0108463170219</v>
      </c>
      <c r="F904" s="15">
        <v>398.07167889837757</v>
      </c>
      <c r="I904" s="45"/>
    </row>
    <row r="905" spans="1:9" ht="27.7" customHeight="1" thickBot="1" x14ac:dyDescent="0.3">
      <c r="A905" s="8">
        <v>35767</v>
      </c>
      <c r="B905" s="9"/>
      <c r="C905" s="9"/>
      <c r="D905" s="12">
        <v>401.15</v>
      </c>
      <c r="E905" s="15">
        <v>567.05000250644946</v>
      </c>
      <c r="F905" s="15">
        <v>399.85762523668257</v>
      </c>
      <c r="I905" s="45"/>
    </row>
    <row r="906" spans="1:9" ht="27.7" customHeight="1" thickBot="1" x14ac:dyDescent="0.3">
      <c r="A906" s="8">
        <v>35768</v>
      </c>
      <c r="B906" s="9"/>
      <c r="C906" s="9"/>
      <c r="D906" s="12">
        <v>399.57</v>
      </c>
      <c r="E906" s="15">
        <v>565.01882159505874</v>
      </c>
      <c r="F906" s="15">
        <v>399.35685785145915</v>
      </c>
      <c r="I906" s="45"/>
    </row>
    <row r="907" spans="1:9" ht="27.7" customHeight="1" thickBot="1" x14ac:dyDescent="0.3">
      <c r="A907" s="8">
        <v>35769</v>
      </c>
      <c r="B907" s="9"/>
      <c r="C907" s="9"/>
      <c r="D907" s="12">
        <v>397.92</v>
      </c>
      <c r="E907" s="15">
        <v>562.68561075432535</v>
      </c>
      <c r="F907" s="15">
        <v>397.40398063878035</v>
      </c>
      <c r="I907" s="45"/>
    </row>
    <row r="908" spans="1:9" ht="27.7" customHeight="1" thickBot="1" x14ac:dyDescent="0.3">
      <c r="A908" s="8">
        <v>35772</v>
      </c>
      <c r="B908" s="9"/>
      <c r="C908" s="9"/>
      <c r="D908" s="12">
        <v>397.33</v>
      </c>
      <c r="E908" s="15">
        <v>562.15773170068121</v>
      </c>
      <c r="F908" s="15">
        <v>396.17679289584362</v>
      </c>
      <c r="I908" s="45"/>
    </row>
    <row r="909" spans="1:9" ht="27.7" customHeight="1" thickBot="1" x14ac:dyDescent="0.3">
      <c r="A909" s="8">
        <v>35773</v>
      </c>
      <c r="B909" s="9"/>
      <c r="C909" s="9"/>
      <c r="D909" s="12">
        <v>396.17</v>
      </c>
      <c r="E909" s="15">
        <v>560.60821014602732</v>
      </c>
      <c r="F909" s="15">
        <v>394.20115689280408</v>
      </c>
      <c r="I909" s="45"/>
    </row>
    <row r="910" spans="1:9" ht="27.7" customHeight="1" thickBot="1" x14ac:dyDescent="0.3">
      <c r="A910" s="8">
        <v>35774</v>
      </c>
      <c r="B910" s="9"/>
      <c r="C910" s="9"/>
      <c r="D910" s="12">
        <v>395.71</v>
      </c>
      <c r="E910" s="15">
        <v>560.03927394822654</v>
      </c>
      <c r="F910" s="15">
        <v>393.74826183935323</v>
      </c>
      <c r="I910" s="45"/>
    </row>
    <row r="911" spans="1:9" ht="27.7" customHeight="1" thickBot="1" x14ac:dyDescent="0.3">
      <c r="A911" s="8">
        <v>35775</v>
      </c>
      <c r="B911" s="9"/>
      <c r="C911" s="9"/>
      <c r="D911" s="12">
        <v>394.56</v>
      </c>
      <c r="E911" s="15">
        <v>560.54293740625906</v>
      </c>
      <c r="F911" s="15">
        <v>394.68489545939138</v>
      </c>
      <c r="I911" s="45"/>
    </row>
    <row r="912" spans="1:9" ht="27.7" customHeight="1" thickBot="1" x14ac:dyDescent="0.3">
      <c r="A912" s="8">
        <v>35776</v>
      </c>
      <c r="B912" s="9"/>
      <c r="C912" s="9"/>
      <c r="D912" s="12">
        <v>392.93</v>
      </c>
      <c r="E912" s="15">
        <v>558.26106493648501</v>
      </c>
      <c r="F912" s="15">
        <v>394.86451927115962</v>
      </c>
      <c r="I912" s="45"/>
    </row>
    <row r="913" spans="1:9" ht="27.7" customHeight="1" thickBot="1" x14ac:dyDescent="0.3">
      <c r="A913" s="8">
        <v>35779</v>
      </c>
      <c r="B913" s="9"/>
      <c r="C913" s="9"/>
      <c r="D913" s="12">
        <v>393.61</v>
      </c>
      <c r="E913" s="15">
        <v>559.75989833611811</v>
      </c>
      <c r="F913" s="15">
        <v>394.48693633299359</v>
      </c>
      <c r="I913" s="45"/>
    </row>
    <row r="914" spans="1:9" ht="27.7" customHeight="1" thickBot="1" x14ac:dyDescent="0.3">
      <c r="A914" s="8">
        <v>35780</v>
      </c>
      <c r="B914" s="9"/>
      <c r="C914" s="9"/>
      <c r="D914" s="12">
        <v>393.58</v>
      </c>
      <c r="E914" s="15">
        <v>559.71723479365198</v>
      </c>
      <c r="F914" s="15">
        <v>394.45686949503221</v>
      </c>
      <c r="I914" s="45"/>
    </row>
    <row r="915" spans="1:9" ht="27.7" customHeight="1" thickBot="1" x14ac:dyDescent="0.3">
      <c r="A915" s="8">
        <v>35781</v>
      </c>
      <c r="B915" s="9"/>
      <c r="C915" s="9"/>
      <c r="D915" s="12">
        <v>393.79</v>
      </c>
      <c r="E915" s="15">
        <v>560.01587959091478</v>
      </c>
      <c r="F915" s="15">
        <v>394.75582382714498</v>
      </c>
      <c r="I915" s="45"/>
    </row>
    <row r="916" spans="1:9" ht="27.7" customHeight="1" thickBot="1" x14ac:dyDescent="0.3">
      <c r="A916" s="8">
        <v>35782</v>
      </c>
      <c r="B916" s="9"/>
      <c r="C916" s="9"/>
      <c r="D916" s="12">
        <v>392.03</v>
      </c>
      <c r="E916" s="15">
        <v>557.97301469576314</v>
      </c>
      <c r="F916" s="15">
        <v>393.17476314569797</v>
      </c>
      <c r="I916" s="45"/>
    </row>
    <row r="917" spans="1:9" ht="27.7" customHeight="1" thickBot="1" x14ac:dyDescent="0.3">
      <c r="A917" s="8">
        <v>35783</v>
      </c>
      <c r="B917" s="9"/>
      <c r="C917" s="9"/>
      <c r="D917" s="12">
        <v>391.26</v>
      </c>
      <c r="E917" s="15">
        <v>556.87708014658142</v>
      </c>
      <c r="F917" s="15">
        <v>392.40251467588143</v>
      </c>
      <c r="I917" s="45"/>
    </row>
    <row r="918" spans="1:9" ht="27.7" customHeight="1" thickBot="1" x14ac:dyDescent="0.3">
      <c r="A918" s="8">
        <v>35786</v>
      </c>
      <c r="B918" s="9"/>
      <c r="C918" s="9"/>
      <c r="D918" s="12">
        <v>391.5</v>
      </c>
      <c r="E918" s="15">
        <v>557.35693138218483</v>
      </c>
      <c r="F918" s="15">
        <v>392.17810130826393</v>
      </c>
      <c r="I918" s="45"/>
    </row>
    <row r="919" spans="1:9" ht="27.7" customHeight="1" thickBot="1" x14ac:dyDescent="0.3">
      <c r="A919" s="8">
        <v>35787</v>
      </c>
      <c r="B919" s="9"/>
      <c r="C919" s="9"/>
      <c r="D919" s="12">
        <v>390.38</v>
      </c>
      <c r="E919" s="15">
        <v>555.76244922854994</v>
      </c>
      <c r="F919" s="15">
        <v>391.05616140158384</v>
      </c>
      <c r="I919" s="45"/>
    </row>
    <row r="920" spans="1:9" ht="27.7" customHeight="1" thickBot="1" x14ac:dyDescent="0.3">
      <c r="A920" s="8">
        <v>35788</v>
      </c>
      <c r="B920" s="9"/>
      <c r="C920" s="9"/>
      <c r="D920" s="12">
        <v>390.43</v>
      </c>
      <c r="E920" s="15">
        <v>555.83363146755153</v>
      </c>
      <c r="F920" s="15">
        <v>391.49176426676331</v>
      </c>
      <c r="I920" s="45"/>
    </row>
    <row r="921" spans="1:9" ht="27.7" customHeight="1" thickBot="1" x14ac:dyDescent="0.3">
      <c r="A921" s="8">
        <v>35793</v>
      </c>
      <c r="B921" s="9"/>
      <c r="C921" s="9"/>
      <c r="D921" s="12">
        <v>390.72</v>
      </c>
      <c r="E921" s="15">
        <v>556.24648845376055</v>
      </c>
      <c r="F921" s="15">
        <v>392.15152921755754</v>
      </c>
      <c r="I921" s="45"/>
    </row>
    <row r="922" spans="1:9" ht="27.7" customHeight="1" thickBot="1" x14ac:dyDescent="0.3">
      <c r="A922" s="8">
        <v>35794</v>
      </c>
      <c r="B922" s="9"/>
      <c r="C922" s="9"/>
      <c r="D922" s="12">
        <v>390.72</v>
      </c>
      <c r="E922" s="15">
        <v>556.24648845376055</v>
      </c>
      <c r="F922" s="15">
        <v>390.90682634418602</v>
      </c>
      <c r="I922" s="45"/>
    </row>
    <row r="923" spans="1:9" ht="27.7" customHeight="1" thickBot="1" x14ac:dyDescent="0.3">
      <c r="A923" s="8">
        <v>35795</v>
      </c>
      <c r="B923" s="9"/>
      <c r="C923" s="9"/>
      <c r="D923" s="12">
        <v>391.12</v>
      </c>
      <c r="E923" s="15">
        <v>557.2786341410565</v>
      </c>
      <c r="F923" s="15">
        <v>391.14256948240342</v>
      </c>
      <c r="I923" s="45"/>
    </row>
    <row r="924" spans="1:9" ht="27.7" customHeight="1" thickBot="1" x14ac:dyDescent="0.3">
      <c r="A924" s="8">
        <v>35800</v>
      </c>
      <c r="B924" s="9"/>
      <c r="C924" s="9"/>
      <c r="D924" s="12">
        <v>391.21</v>
      </c>
      <c r="E924" s="15">
        <v>557.68396110509605</v>
      </c>
      <c r="F924" s="15">
        <v>390.12067766874725</v>
      </c>
      <c r="I924" s="45"/>
    </row>
    <row r="925" spans="1:9" ht="27.7" customHeight="1" thickBot="1" x14ac:dyDescent="0.3">
      <c r="A925" s="8">
        <v>35801</v>
      </c>
      <c r="B925" s="9"/>
      <c r="C925" s="9"/>
      <c r="D925" s="12">
        <v>391.16</v>
      </c>
      <c r="E925" s="15">
        <v>557.61268430221469</v>
      </c>
      <c r="F925" s="15">
        <v>387.55289580116698</v>
      </c>
      <c r="I925" s="45"/>
    </row>
    <row r="926" spans="1:9" ht="27.7" customHeight="1" thickBot="1" x14ac:dyDescent="0.3">
      <c r="A926" s="8">
        <v>35802</v>
      </c>
      <c r="B926" s="9"/>
      <c r="C926" s="9"/>
      <c r="D926" s="12">
        <v>391.16</v>
      </c>
      <c r="E926" s="15">
        <v>557.61268430221469</v>
      </c>
      <c r="F926" s="15">
        <v>386.90286887494676</v>
      </c>
      <c r="I926" s="45"/>
    </row>
    <row r="927" spans="1:9" ht="27.7" customHeight="1" thickBot="1" x14ac:dyDescent="0.3">
      <c r="A927" s="8">
        <v>35803</v>
      </c>
      <c r="B927" s="9"/>
      <c r="C927" s="9"/>
      <c r="D927" s="12">
        <v>391.64</v>
      </c>
      <c r="E927" s="15">
        <v>558.29694160987663</v>
      </c>
      <c r="F927" s="15">
        <v>388.02846945385261</v>
      </c>
      <c r="I927" s="45"/>
    </row>
    <row r="928" spans="1:9" ht="27.7" customHeight="1" thickBot="1" x14ac:dyDescent="0.3">
      <c r="A928" s="8">
        <v>35804</v>
      </c>
      <c r="B928" s="9"/>
      <c r="C928" s="9"/>
      <c r="D928" s="12">
        <v>392.18</v>
      </c>
      <c r="E928" s="15">
        <v>559.06673108099642</v>
      </c>
      <c r="F928" s="15">
        <v>389.20016884076176</v>
      </c>
      <c r="I928" s="45"/>
    </row>
    <row r="929" spans="1:9" ht="27.7" customHeight="1" thickBot="1" x14ac:dyDescent="0.3">
      <c r="A929" s="8">
        <v>35807</v>
      </c>
      <c r="B929" s="9"/>
      <c r="C929" s="9"/>
      <c r="D929" s="12">
        <v>391.83</v>
      </c>
      <c r="E929" s="15">
        <v>560.01129724142879</v>
      </c>
      <c r="F929" s="15">
        <v>388.80741951396686</v>
      </c>
      <c r="I929" s="45"/>
    </row>
    <row r="930" spans="1:9" ht="27.7" customHeight="1" thickBot="1" x14ac:dyDescent="0.3">
      <c r="A930" s="8">
        <v>35808</v>
      </c>
      <c r="B930" s="9"/>
      <c r="C930" s="9"/>
      <c r="D930" s="12">
        <v>392.99</v>
      </c>
      <c r="E930" s="15">
        <v>561.66919251437901</v>
      </c>
      <c r="F930" s="15">
        <v>390.07906809480954</v>
      </c>
      <c r="I930" s="45"/>
    </row>
    <row r="931" spans="1:9" ht="27.7" customHeight="1" thickBot="1" x14ac:dyDescent="0.3">
      <c r="A931" s="8">
        <v>35809</v>
      </c>
      <c r="B931" s="9"/>
      <c r="C931" s="9"/>
      <c r="D931" s="12">
        <v>393.98</v>
      </c>
      <c r="E931" s="15">
        <v>563.08412037663811</v>
      </c>
      <c r="F931" s="15">
        <v>390.47520280209653</v>
      </c>
      <c r="I931" s="45"/>
    </row>
    <row r="932" spans="1:9" ht="27.7" customHeight="1" thickBot="1" x14ac:dyDescent="0.3">
      <c r="A932" s="8">
        <v>35810</v>
      </c>
      <c r="B932" s="9"/>
      <c r="C932" s="9"/>
      <c r="D932" s="12">
        <v>397.27</v>
      </c>
      <c r="E932" s="15">
        <v>568.15311406967623</v>
      </c>
      <c r="F932" s="15">
        <v>394.16421524230043</v>
      </c>
      <c r="I932" s="45"/>
    </row>
    <row r="933" spans="1:9" ht="27.7" customHeight="1" thickBot="1" x14ac:dyDescent="0.3">
      <c r="A933" s="8">
        <v>35811</v>
      </c>
      <c r="B933" s="9"/>
      <c r="C933" s="9"/>
      <c r="D933" s="12">
        <v>400.24</v>
      </c>
      <c r="E933" s="15">
        <v>572.40064030822168</v>
      </c>
      <c r="F933" s="15">
        <v>396.23664915430976</v>
      </c>
      <c r="I933" s="45"/>
    </row>
    <row r="934" spans="1:9" ht="27.7" customHeight="1" thickBot="1" x14ac:dyDescent="0.3">
      <c r="A934" s="8">
        <v>35814</v>
      </c>
      <c r="B934" s="9"/>
      <c r="C934" s="9"/>
      <c r="D934" s="12">
        <v>401.43</v>
      </c>
      <c r="E934" s="15">
        <v>574.10251109066917</v>
      </c>
      <c r="F934" s="15">
        <v>397.5022671927984</v>
      </c>
      <c r="I934" s="45"/>
    </row>
    <row r="935" spans="1:9" ht="27.7" customHeight="1" thickBot="1" x14ac:dyDescent="0.3">
      <c r="A935" s="8">
        <v>35815</v>
      </c>
      <c r="B935" s="9"/>
      <c r="C935" s="9"/>
      <c r="D935" s="12">
        <v>402.26</v>
      </c>
      <c r="E935" s="15">
        <v>575.28953020783842</v>
      </c>
      <c r="F935" s="15">
        <v>397.76352106206872</v>
      </c>
      <c r="I935" s="45"/>
    </row>
    <row r="936" spans="1:9" ht="27.7" customHeight="1" thickBot="1" x14ac:dyDescent="0.3">
      <c r="A936" s="8">
        <v>35816</v>
      </c>
      <c r="B936" s="9"/>
      <c r="C936" s="9"/>
      <c r="D936" s="12">
        <v>403.24</v>
      </c>
      <c r="E936" s="15">
        <v>576.69107085220708</v>
      </c>
      <c r="F936" s="15">
        <v>398.85536687917073</v>
      </c>
      <c r="I936" s="45"/>
    </row>
    <row r="937" spans="1:9" ht="27.7" customHeight="1" thickBot="1" x14ac:dyDescent="0.3">
      <c r="A937" s="8">
        <v>35817</v>
      </c>
      <c r="B937" s="9"/>
      <c r="C937" s="9"/>
      <c r="D937" s="12">
        <v>403.2</v>
      </c>
      <c r="E937" s="15">
        <v>576.63386511162059</v>
      </c>
      <c r="F937" s="15">
        <v>399.87138204396547</v>
      </c>
      <c r="I937" s="45"/>
    </row>
    <row r="938" spans="1:9" ht="27.7" customHeight="1" thickBot="1" x14ac:dyDescent="0.3">
      <c r="A938" s="8">
        <v>35818</v>
      </c>
      <c r="B938" s="9"/>
      <c r="C938" s="9"/>
      <c r="D938" s="12">
        <v>403.33</v>
      </c>
      <c r="E938" s="15">
        <v>576.81978376852658</v>
      </c>
      <c r="F938" s="15">
        <v>399.71818385899127</v>
      </c>
      <c r="I938" s="45"/>
    </row>
    <row r="939" spans="1:9" ht="27.7" customHeight="1" thickBot="1" x14ac:dyDescent="0.3">
      <c r="A939" s="8">
        <v>35821</v>
      </c>
      <c r="B939" s="9"/>
      <c r="C939" s="9"/>
      <c r="D939" s="12">
        <v>403.87</v>
      </c>
      <c r="E939" s="15">
        <v>577.59206126644392</v>
      </c>
      <c r="F939" s="15">
        <v>402.32839432419689</v>
      </c>
      <c r="I939" s="45"/>
    </row>
    <row r="940" spans="1:9" ht="27.7" customHeight="1" thickBot="1" x14ac:dyDescent="0.3">
      <c r="A940" s="8">
        <v>35822</v>
      </c>
      <c r="B940" s="9"/>
      <c r="C940" s="9"/>
      <c r="D940" s="12">
        <v>404.11</v>
      </c>
      <c r="E940" s="15">
        <v>577.93529570996282</v>
      </c>
      <c r="F940" s="15">
        <v>400.59715369110603</v>
      </c>
      <c r="I940" s="45"/>
    </row>
    <row r="941" spans="1:9" ht="27.7" customHeight="1" thickBot="1" x14ac:dyDescent="0.3">
      <c r="A941" s="8">
        <v>35824</v>
      </c>
      <c r="B941" s="9"/>
      <c r="C941" s="9"/>
      <c r="D941" s="12">
        <v>404.97</v>
      </c>
      <c r="E941" s="15">
        <v>579.16521913257191</v>
      </c>
      <c r="F941" s="15">
        <v>399.14411419395049</v>
      </c>
      <c r="I941" s="45"/>
    </row>
    <row r="942" spans="1:9" ht="27.7" customHeight="1" thickBot="1" x14ac:dyDescent="0.3">
      <c r="A942" s="8">
        <v>35828</v>
      </c>
      <c r="B942" s="9"/>
      <c r="C942" s="9"/>
      <c r="D942" s="12">
        <v>406.45</v>
      </c>
      <c r="E942" s="15">
        <v>581.28183153427119</v>
      </c>
      <c r="F942" s="15">
        <v>398.74979890551242</v>
      </c>
      <c r="I942" s="45"/>
    </row>
    <row r="943" spans="1:9" ht="27.7" customHeight="1" thickBot="1" x14ac:dyDescent="0.3">
      <c r="A943" s="8">
        <v>35829</v>
      </c>
      <c r="B943" s="9"/>
      <c r="C943" s="9"/>
      <c r="D943" s="12">
        <v>409.95</v>
      </c>
      <c r="E943" s="15">
        <v>586.28733383558733</v>
      </c>
      <c r="F943" s="15">
        <v>402.2712621839035</v>
      </c>
      <c r="I943" s="45"/>
    </row>
    <row r="944" spans="1:9" ht="27.7" customHeight="1" thickBot="1" x14ac:dyDescent="0.3">
      <c r="A944" s="8">
        <v>35830</v>
      </c>
      <c r="B944" s="9"/>
      <c r="C944" s="9"/>
      <c r="D944" s="12">
        <v>409.42</v>
      </c>
      <c r="E944" s="15">
        <v>585.52935777281664</v>
      </c>
      <c r="F944" s="15">
        <v>401.75118956783456</v>
      </c>
      <c r="I944" s="45"/>
    </row>
    <row r="945" spans="1:9" ht="27.7" customHeight="1" thickBot="1" x14ac:dyDescent="0.3">
      <c r="A945" s="8">
        <v>35831</v>
      </c>
      <c r="B945" s="9"/>
      <c r="C945" s="9"/>
      <c r="D945" s="12">
        <v>412.41</v>
      </c>
      <c r="E945" s="15">
        <v>589.80548688165527</v>
      </c>
      <c r="F945" s="15">
        <v>405.49933320706765</v>
      </c>
      <c r="I945" s="45"/>
    </row>
    <row r="946" spans="1:9" ht="27.7" customHeight="1" thickBot="1" x14ac:dyDescent="0.3">
      <c r="A946" s="8">
        <v>35832</v>
      </c>
      <c r="B946" s="9"/>
      <c r="C946" s="9"/>
      <c r="D946" s="12">
        <v>414.79</v>
      </c>
      <c r="E946" s="15">
        <v>593.20922844655013</v>
      </c>
      <c r="F946" s="15">
        <v>407.80378148334933</v>
      </c>
      <c r="I946" s="45"/>
    </row>
    <row r="947" spans="1:9" ht="27.7" customHeight="1" thickBot="1" x14ac:dyDescent="0.3">
      <c r="A947" s="8">
        <v>35835</v>
      </c>
      <c r="B947" s="9"/>
      <c r="C947" s="9"/>
      <c r="D947" s="12">
        <v>415.68</v>
      </c>
      <c r="E947" s="15">
        <v>594.48205617459905</v>
      </c>
      <c r="F947" s="15">
        <v>406.56303502413112</v>
      </c>
      <c r="I947" s="45"/>
    </row>
    <row r="948" spans="1:9" ht="27.7" customHeight="1" thickBot="1" x14ac:dyDescent="0.3">
      <c r="A948" s="8">
        <v>35838</v>
      </c>
      <c r="B948" s="9"/>
      <c r="C948" s="9"/>
      <c r="D948" s="12">
        <v>414.54</v>
      </c>
      <c r="E948" s="15">
        <v>592.8516925678847</v>
      </c>
      <c r="F948" s="15">
        <v>404.41000682000993</v>
      </c>
      <c r="I948" s="45"/>
    </row>
    <row r="949" spans="1:9" ht="27.7" customHeight="1" thickBot="1" x14ac:dyDescent="0.3">
      <c r="A949" s="8">
        <v>35839</v>
      </c>
      <c r="B949" s="9"/>
      <c r="C949" s="9"/>
      <c r="D949" s="12">
        <v>412.78</v>
      </c>
      <c r="E949" s="15">
        <v>590.33463998207992</v>
      </c>
      <c r="F949" s="15">
        <v>403.72663971627418</v>
      </c>
      <c r="I949" s="45"/>
    </row>
    <row r="950" spans="1:9" ht="27.7" customHeight="1" thickBot="1" x14ac:dyDescent="0.3">
      <c r="A950" s="8">
        <v>35842</v>
      </c>
      <c r="B950" s="9"/>
      <c r="C950" s="9"/>
      <c r="D950" s="12">
        <v>412.6</v>
      </c>
      <c r="E950" s="15">
        <v>590.07721414944092</v>
      </c>
      <c r="F950" s="15">
        <v>402.56982060711721</v>
      </c>
      <c r="I950" s="45"/>
    </row>
    <row r="951" spans="1:9" ht="27.7" customHeight="1" thickBot="1" x14ac:dyDescent="0.3">
      <c r="A951" s="8">
        <v>35843</v>
      </c>
      <c r="B951" s="9"/>
      <c r="C951" s="9"/>
      <c r="D951" s="12">
        <v>412.44</v>
      </c>
      <c r="E951" s="15">
        <v>589.9554610645115</v>
      </c>
      <c r="F951" s="15">
        <v>402.95893321460363</v>
      </c>
      <c r="I951" s="45"/>
    </row>
    <row r="952" spans="1:9" ht="27.7" customHeight="1" thickBot="1" x14ac:dyDescent="0.3">
      <c r="A952" s="8">
        <v>35844</v>
      </c>
      <c r="B952" s="9"/>
      <c r="C952" s="9"/>
      <c r="D952" s="12">
        <v>413.39</v>
      </c>
      <c r="E952" s="15">
        <v>591.31434402448451</v>
      </c>
      <c r="F952" s="15">
        <v>402.78453453786636</v>
      </c>
      <c r="I952" s="45"/>
    </row>
    <row r="953" spans="1:9" ht="27.7" customHeight="1" thickBot="1" x14ac:dyDescent="0.3">
      <c r="A953" s="8">
        <v>35845</v>
      </c>
      <c r="B953" s="9"/>
      <c r="C953" s="9"/>
      <c r="D953" s="12">
        <v>414.2</v>
      </c>
      <c r="E953" s="15">
        <v>592.47297054825094</v>
      </c>
      <c r="F953" s="15">
        <v>404.39733824056657</v>
      </c>
      <c r="I953" s="45"/>
    </row>
    <row r="954" spans="1:9" ht="27.7" customHeight="1" thickBot="1" x14ac:dyDescent="0.3">
      <c r="A954" s="8">
        <v>35846</v>
      </c>
      <c r="B954" s="9"/>
      <c r="C954" s="9"/>
      <c r="D954" s="12">
        <v>415.09</v>
      </c>
      <c r="E954" s="15">
        <v>593.74602932127834</v>
      </c>
      <c r="F954" s="15">
        <v>405.26627506102557</v>
      </c>
      <c r="I954" s="45"/>
    </row>
    <row r="955" spans="1:9" ht="27.7" customHeight="1" thickBot="1" x14ac:dyDescent="0.3">
      <c r="A955" s="8">
        <v>35849</v>
      </c>
      <c r="B955" s="9"/>
      <c r="C955" s="9"/>
      <c r="D955" s="12">
        <v>415.79</v>
      </c>
      <c r="E955" s="15">
        <v>594.74731150231116</v>
      </c>
      <c r="F955" s="15">
        <v>405.49194330642831</v>
      </c>
      <c r="I955" s="45"/>
    </row>
    <row r="956" spans="1:9" ht="27.7" customHeight="1" thickBot="1" x14ac:dyDescent="0.3">
      <c r="A956" s="8">
        <v>35850</v>
      </c>
      <c r="B956" s="9"/>
      <c r="C956" s="9"/>
      <c r="D956" s="12">
        <v>413.45</v>
      </c>
      <c r="E956" s="15">
        <v>591.40016821143013</v>
      </c>
      <c r="F956" s="15">
        <v>404.89572075622425</v>
      </c>
      <c r="I956" s="45"/>
    </row>
    <row r="957" spans="1:9" ht="27.7" customHeight="1" thickBot="1" x14ac:dyDescent="0.3">
      <c r="A957" s="8">
        <v>35852</v>
      </c>
      <c r="B957" s="9"/>
      <c r="C957" s="9"/>
      <c r="D957" s="12">
        <v>413.01</v>
      </c>
      <c r="E957" s="15">
        <v>590.77079084049524</v>
      </c>
      <c r="F957" s="15">
        <v>402.86816033370513</v>
      </c>
      <c r="I957" s="45"/>
    </row>
    <row r="958" spans="1:9" ht="27.7" customHeight="1" thickBot="1" x14ac:dyDescent="0.3">
      <c r="A958" s="8">
        <v>35853</v>
      </c>
      <c r="B958" s="9"/>
      <c r="C958" s="9"/>
      <c r="D958" s="12">
        <v>413.79</v>
      </c>
      <c r="E958" s="15">
        <v>591.88650527078903</v>
      </c>
      <c r="F958" s="15">
        <v>403.62900671771598</v>
      </c>
      <c r="I958" s="45"/>
    </row>
    <row r="959" spans="1:9" ht="27.7" customHeight="1" thickBot="1" x14ac:dyDescent="0.3">
      <c r="A959" s="8">
        <v>35856</v>
      </c>
      <c r="B959" s="9"/>
      <c r="C959" s="9"/>
      <c r="D959" s="12">
        <v>415.88</v>
      </c>
      <c r="E959" s="15">
        <v>594.87604778272964</v>
      </c>
      <c r="F959" s="15">
        <v>406.56716973803287</v>
      </c>
      <c r="I959" s="45"/>
    </row>
    <row r="960" spans="1:9" ht="27.7" customHeight="1" thickBot="1" x14ac:dyDescent="0.3">
      <c r="A960" s="8">
        <v>35857</v>
      </c>
      <c r="B960" s="9"/>
      <c r="C960" s="9"/>
      <c r="D960" s="12">
        <v>416.76</v>
      </c>
      <c r="E960" s="15">
        <v>596.13480252459942</v>
      </c>
      <c r="F960" s="15">
        <v>406.70250393571257</v>
      </c>
      <c r="I960" s="45"/>
    </row>
    <row r="961" spans="1:10" ht="27.7" customHeight="1" thickBot="1" x14ac:dyDescent="0.3">
      <c r="A961" s="8">
        <v>35858</v>
      </c>
      <c r="B961" s="9"/>
      <c r="C961" s="9"/>
      <c r="D961" s="12">
        <v>417.1</v>
      </c>
      <c r="E961" s="15">
        <v>596.62113958395832</v>
      </c>
      <c r="F961" s="15">
        <v>407.49410472105546</v>
      </c>
      <c r="I961" s="45"/>
    </row>
    <row r="962" spans="1:10" ht="27.7" customHeight="1" thickBot="1" x14ac:dyDescent="0.3">
      <c r="A962" s="8">
        <v>35859</v>
      </c>
      <c r="B962" s="9"/>
      <c r="C962" s="9"/>
      <c r="D962" s="12">
        <v>417.78</v>
      </c>
      <c r="E962" s="15">
        <v>597.59381370267579</v>
      </c>
      <c r="F962" s="15">
        <v>407.60943946743822</v>
      </c>
      <c r="I962" s="45"/>
    </row>
    <row r="963" spans="1:10" ht="27.7" customHeight="1" thickBot="1" x14ac:dyDescent="0.3">
      <c r="A963" s="8">
        <v>35860</v>
      </c>
      <c r="B963" s="9"/>
      <c r="C963" s="9"/>
      <c r="D963" s="12">
        <v>415.43</v>
      </c>
      <c r="E963" s="15">
        <v>594.23236638063725</v>
      </c>
      <c r="F963" s="15">
        <v>403.5655937920078</v>
      </c>
      <c r="I963" s="45"/>
    </row>
    <row r="964" spans="1:10" ht="27.7" customHeight="1" thickBot="1" x14ac:dyDescent="0.3">
      <c r="A964" s="8">
        <v>35863</v>
      </c>
      <c r="B964" s="9"/>
      <c r="C964" s="9"/>
      <c r="D964" s="12">
        <v>416.76</v>
      </c>
      <c r="E964" s="15">
        <v>596.13480252459954</v>
      </c>
      <c r="F964" s="15">
        <v>404.40336148477496</v>
      </c>
      <c r="I964" s="45"/>
    </row>
    <row r="965" spans="1:10" ht="27.7" customHeight="1" thickBot="1" x14ac:dyDescent="0.3">
      <c r="A965" s="8">
        <v>35864</v>
      </c>
      <c r="B965" s="9"/>
      <c r="C965" s="9"/>
      <c r="D965" s="12">
        <v>418.88</v>
      </c>
      <c r="E965" s="15">
        <v>599.16725713001313</v>
      </c>
      <c r="F965" s="15">
        <v>406.46050498786479</v>
      </c>
      <c r="I965" s="45"/>
    </row>
    <row r="966" spans="1:10" ht="27.7" customHeight="1" thickBot="1" x14ac:dyDescent="0.3">
      <c r="A966" s="8">
        <v>35865</v>
      </c>
      <c r="B966" s="9"/>
      <c r="C966" s="9"/>
      <c r="D966" s="12">
        <v>419.58</v>
      </c>
      <c r="E966" s="15">
        <v>600.16853931104595</v>
      </c>
      <c r="F966" s="15">
        <v>406.78866200877957</v>
      </c>
      <c r="I966" s="45"/>
    </row>
    <row r="967" spans="1:10" ht="27.7" customHeight="1" thickBot="1" x14ac:dyDescent="0.3">
      <c r="A967" s="8">
        <v>35867</v>
      </c>
      <c r="B967" s="9"/>
      <c r="C967" s="9"/>
      <c r="D967" s="12">
        <v>419.89</v>
      </c>
      <c r="E967" s="15">
        <v>600.61196427693187</v>
      </c>
      <c r="F967" s="15">
        <v>407.08921133244303</v>
      </c>
      <c r="I967" s="45"/>
    </row>
    <row r="968" spans="1:10" ht="27.7" customHeight="1" thickBot="1" x14ac:dyDescent="0.3">
      <c r="A968" s="8">
        <v>35870</v>
      </c>
      <c r="B968" s="9"/>
      <c r="C968" s="9"/>
      <c r="D968" s="12">
        <v>420.05</v>
      </c>
      <c r="E968" s="15">
        <v>600.84082877545359</v>
      </c>
      <c r="F968" s="15">
        <v>407.33214716017397</v>
      </c>
      <c r="I968" s="45"/>
    </row>
    <row r="969" spans="1:10" ht="27.7" customHeight="1" thickBot="1" x14ac:dyDescent="0.3">
      <c r="A969" s="8">
        <v>35871</v>
      </c>
      <c r="B969" s="9"/>
      <c r="C969" s="9"/>
      <c r="D969" s="12">
        <v>420.39</v>
      </c>
      <c r="E969" s="15">
        <v>601.38623914741652</v>
      </c>
      <c r="F969" s="15">
        <v>407.61400764874634</v>
      </c>
      <c r="I969" s="45"/>
    </row>
    <row r="970" spans="1:10" ht="27.7" customHeight="1" thickBot="1" x14ac:dyDescent="0.3">
      <c r="A970" s="8">
        <v>35872</v>
      </c>
      <c r="B970" s="9"/>
      <c r="C970" s="9"/>
      <c r="D970" s="12">
        <v>419.79</v>
      </c>
      <c r="E970" s="15">
        <v>600.52791296580324</v>
      </c>
      <c r="F970" s="15">
        <v>406.15664035720062</v>
      </c>
      <c r="I970" s="45"/>
    </row>
    <row r="971" spans="1:10" ht="27.7" customHeight="1" thickBot="1" x14ac:dyDescent="0.3">
      <c r="A971" s="8">
        <v>35873</v>
      </c>
      <c r="B971" s="9"/>
      <c r="C971" s="9"/>
      <c r="D971" s="12">
        <v>421.67</v>
      </c>
      <c r="E971" s="15">
        <v>603.82823196485003</v>
      </c>
      <c r="F971" s="15">
        <v>407.33724441005137</v>
      </c>
      <c r="I971" s="45"/>
    </row>
    <row r="972" spans="1:10" ht="27.7" customHeight="1" thickBot="1" x14ac:dyDescent="0.3">
      <c r="A972" s="8">
        <v>35874</v>
      </c>
      <c r="B972" s="9"/>
      <c r="C972" s="9"/>
      <c r="D972" s="12">
        <v>423.09</v>
      </c>
      <c r="E972" s="15">
        <v>605.86166116159177</v>
      </c>
      <c r="F972" s="15">
        <v>408.340992688227</v>
      </c>
      <c r="I972" s="45"/>
    </row>
    <row r="973" spans="1:10" ht="27.7" customHeight="1" thickBot="1" x14ac:dyDescent="0.3">
      <c r="A973" s="8">
        <v>35877</v>
      </c>
      <c r="B973" s="9"/>
      <c r="C973" s="9"/>
      <c r="D973" s="12">
        <v>423.77</v>
      </c>
      <c r="E973" s="15">
        <v>606.83541598820057</v>
      </c>
      <c r="F973" s="15">
        <v>406.53964369633479</v>
      </c>
      <c r="I973" s="45"/>
    </row>
    <row r="974" spans="1:10" ht="27.7" customHeight="1" thickBot="1" x14ac:dyDescent="0.3">
      <c r="A974" s="8">
        <v>35878</v>
      </c>
      <c r="B974" s="9"/>
      <c r="C974" s="9"/>
      <c r="D974" s="12">
        <v>425.39</v>
      </c>
      <c r="E974" s="15">
        <v>609.1552436633566</v>
      </c>
      <c r="F974" s="15">
        <v>408.16335324103619</v>
      </c>
      <c r="I974" s="45"/>
    </row>
    <row r="975" spans="1:10" s="2" customFormat="1" ht="27.7" customHeight="1" thickBot="1" x14ac:dyDescent="0.3">
      <c r="A975" s="8">
        <v>35879</v>
      </c>
      <c r="B975" s="9"/>
      <c r="C975" s="9"/>
      <c r="D975" s="12">
        <v>427.01</v>
      </c>
      <c r="E975" s="15">
        <v>611.47507133851263</v>
      </c>
      <c r="F975" s="15">
        <v>409.21192513586215</v>
      </c>
      <c r="G975" s="16"/>
      <c r="H975" s="159"/>
      <c r="I975" s="45"/>
      <c r="J975" s="45"/>
    </row>
    <row r="976" spans="1:10" s="2" customFormat="1" ht="27.7" customHeight="1" thickBot="1" x14ac:dyDescent="0.3">
      <c r="A976" s="8">
        <v>35880</v>
      </c>
      <c r="B976" s="9"/>
      <c r="C976" s="9"/>
      <c r="D976" s="12">
        <v>429.05</v>
      </c>
      <c r="E976" s="15">
        <v>614.3963358183388</v>
      </c>
      <c r="F976" s="15">
        <v>410.11933753988404</v>
      </c>
      <c r="G976" s="16"/>
      <c r="H976" s="159"/>
      <c r="I976" s="45"/>
      <c r="J976" s="45"/>
    </row>
    <row r="977" spans="1:10" s="2" customFormat="1" ht="27.7" customHeight="1" thickBot="1" x14ac:dyDescent="0.45">
      <c r="A977" s="8">
        <v>35881</v>
      </c>
      <c r="B977" s="9"/>
      <c r="C977" s="9"/>
      <c r="D977" s="12">
        <v>432.47</v>
      </c>
      <c r="E977" s="15">
        <v>619.29374979922386</v>
      </c>
      <c r="F977" s="15">
        <v>411.76237139296114</v>
      </c>
      <c r="G977" s="17"/>
      <c r="H977" s="159"/>
      <c r="I977" s="45"/>
      <c r="J977" s="45"/>
    </row>
    <row r="978" spans="1:10" ht="27.7" customHeight="1" thickBot="1" x14ac:dyDescent="0.3">
      <c r="A978" s="8">
        <v>35884</v>
      </c>
      <c r="B978" s="9"/>
      <c r="C978" s="9"/>
      <c r="D978" s="12">
        <v>431.82</v>
      </c>
      <c r="E978" s="15">
        <v>620.23476911399939</v>
      </c>
      <c r="F978" s="15">
        <v>410.92808068748894</v>
      </c>
      <c r="G978" s="18">
        <v>100</v>
      </c>
      <c r="I978" s="45"/>
    </row>
    <row r="979" spans="1:10" ht="27.7" customHeight="1" thickBot="1" x14ac:dyDescent="0.3">
      <c r="A979" s="8">
        <v>35885</v>
      </c>
      <c r="B979" s="9"/>
      <c r="C979" s="9"/>
      <c r="D979" s="12">
        <v>432.09</v>
      </c>
      <c r="E979" s="15">
        <v>620.62257743149462</v>
      </c>
      <c r="F979" s="15">
        <v>408.48211845683625</v>
      </c>
      <c r="G979" s="18">
        <v>100.26</v>
      </c>
      <c r="I979" s="45"/>
    </row>
    <row r="980" spans="1:10" ht="27.7" customHeight="1" thickBot="1" x14ac:dyDescent="0.3">
      <c r="A980" s="8">
        <v>35886</v>
      </c>
      <c r="B980" s="9"/>
      <c r="C980" s="9"/>
      <c r="D980" s="12">
        <v>437.82</v>
      </c>
      <c r="E980" s="15">
        <v>628.85273172500399</v>
      </c>
      <c r="F980" s="15">
        <v>413.48355959164485</v>
      </c>
      <c r="G980" s="19">
        <v>102.3</v>
      </c>
      <c r="I980" s="45"/>
    </row>
    <row r="981" spans="1:10" ht="27.7" customHeight="1" thickBot="1" x14ac:dyDescent="0.3">
      <c r="A981" s="8">
        <v>35887</v>
      </c>
      <c r="B981" s="9"/>
      <c r="C981" s="9"/>
      <c r="D981" s="12">
        <v>438.42415734638098</v>
      </c>
      <c r="E981" s="15">
        <v>629.72049929538309</v>
      </c>
      <c r="F981" s="15">
        <v>413.2935140666084</v>
      </c>
      <c r="G981" s="19">
        <v>102.46</v>
      </c>
      <c r="I981" s="45"/>
    </row>
    <row r="982" spans="1:10" ht="27.7" customHeight="1" thickBot="1" x14ac:dyDescent="0.3">
      <c r="A982" s="8">
        <v>35888</v>
      </c>
      <c r="B982" s="9"/>
      <c r="C982" s="9"/>
      <c r="D982" s="12">
        <v>437.91882152773826</v>
      </c>
      <c r="E982" s="15">
        <v>628.99467176353903</v>
      </c>
      <c r="F982" s="15">
        <v>412.3007355567849</v>
      </c>
      <c r="G982" s="19">
        <v>102.24</v>
      </c>
      <c r="I982" s="45"/>
    </row>
    <row r="983" spans="1:10" ht="27.7" customHeight="1" thickBot="1" x14ac:dyDescent="0.3">
      <c r="A983" s="8">
        <v>35891</v>
      </c>
      <c r="B983" s="9"/>
      <c r="C983" s="9"/>
      <c r="D983" s="12">
        <v>438.17</v>
      </c>
      <c r="E983" s="15">
        <v>629.79875924519388</v>
      </c>
      <c r="F983" s="15">
        <v>412.70734483865226</v>
      </c>
      <c r="G983" s="19">
        <v>102.24</v>
      </c>
      <c r="I983" s="45"/>
    </row>
    <row r="984" spans="1:10" ht="27.7" customHeight="1" thickBot="1" x14ac:dyDescent="0.3">
      <c r="A984" s="8">
        <v>35892</v>
      </c>
      <c r="B984" s="9"/>
      <c r="C984" s="9"/>
      <c r="D984" s="12">
        <v>439.55</v>
      </c>
      <c r="E984" s="15">
        <v>631.78228684351961</v>
      </c>
      <c r="F984" s="15">
        <v>414.17980521206516</v>
      </c>
      <c r="G984" s="19">
        <v>102.61</v>
      </c>
      <c r="I984" s="45"/>
    </row>
    <row r="985" spans="1:10" ht="27.7" customHeight="1" thickBot="1" x14ac:dyDescent="0.3">
      <c r="A985" s="8">
        <v>35893</v>
      </c>
      <c r="B985" s="9"/>
      <c r="C985" s="9"/>
      <c r="D985" s="12">
        <v>439.69</v>
      </c>
      <c r="E985" s="15">
        <v>631.98351428103092</v>
      </c>
      <c r="F985" s="15">
        <v>414.01820488822256</v>
      </c>
      <c r="G985" s="20">
        <v>102.75</v>
      </c>
      <c r="I985" s="45"/>
    </row>
    <row r="986" spans="1:10" ht="27.7" customHeight="1" thickBot="1" x14ac:dyDescent="0.3">
      <c r="A986" s="8">
        <v>35894</v>
      </c>
      <c r="B986" s="9"/>
      <c r="C986" s="9"/>
      <c r="D986" s="12">
        <v>441</v>
      </c>
      <c r="E986" s="15">
        <v>633.866428160601</v>
      </c>
      <c r="F986" s="15">
        <v>416.43180586278123</v>
      </c>
      <c r="G986" s="19">
        <v>103.25</v>
      </c>
      <c r="I986" s="45"/>
    </row>
    <row r="987" spans="1:10" ht="27.7" customHeight="1" thickBot="1" x14ac:dyDescent="0.3">
      <c r="A987" s="8">
        <v>35895</v>
      </c>
      <c r="B987" s="9"/>
      <c r="C987" s="9"/>
      <c r="D987" s="12">
        <v>443.73</v>
      </c>
      <c r="E987" s="15">
        <v>637.79036319207148</v>
      </c>
      <c r="F987" s="15">
        <v>419.00971704193182</v>
      </c>
      <c r="G987" s="19">
        <v>104.16</v>
      </c>
      <c r="I987" s="45"/>
    </row>
    <row r="988" spans="1:10" ht="27.7" customHeight="1" thickBot="1" x14ac:dyDescent="0.3">
      <c r="A988" s="8">
        <v>35898</v>
      </c>
      <c r="B988" s="9"/>
      <c r="C988" s="9"/>
      <c r="D988" s="12">
        <v>444.23</v>
      </c>
      <c r="E988" s="15">
        <v>640.40002105413441</v>
      </c>
      <c r="F988" s="15">
        <v>420.72418634950583</v>
      </c>
      <c r="G988" s="21">
        <v>104.22</v>
      </c>
      <c r="I988" s="45"/>
    </row>
    <row r="989" spans="1:10" ht="27.7" customHeight="1" thickBot="1" x14ac:dyDescent="0.3">
      <c r="A989" s="8">
        <v>35899</v>
      </c>
      <c r="B989" s="9"/>
      <c r="C989" s="9"/>
      <c r="D989" s="12">
        <v>445.92</v>
      </c>
      <c r="E989" s="15">
        <v>642.83631764729898</v>
      </c>
      <c r="F989" s="15">
        <v>421.47926732630651</v>
      </c>
      <c r="G989" s="21">
        <v>104.82</v>
      </c>
      <c r="I989" s="45"/>
    </row>
    <row r="990" spans="1:10" ht="27.7" customHeight="1" thickBot="1" x14ac:dyDescent="0.3">
      <c r="A990" s="8">
        <v>35900</v>
      </c>
      <c r="B990" s="9"/>
      <c r="C990" s="9"/>
      <c r="D990" s="12">
        <v>445.86</v>
      </c>
      <c r="E990" s="15">
        <v>642.74982191026356</v>
      </c>
      <c r="F990" s="15">
        <v>423.63117690785816</v>
      </c>
      <c r="G990" s="21">
        <v>104.85</v>
      </c>
      <c r="I990" s="45"/>
    </row>
    <row r="991" spans="1:10" ht="27.7" customHeight="1" thickBot="1" x14ac:dyDescent="0.3">
      <c r="A991" s="8">
        <v>35901</v>
      </c>
      <c r="B991" s="9"/>
      <c r="C991" s="9"/>
      <c r="D991" s="12">
        <v>444.9</v>
      </c>
      <c r="E991" s="15">
        <v>642.39583595648207</v>
      </c>
      <c r="F991" s="15">
        <v>423.39786764646686</v>
      </c>
      <c r="G991" s="21">
        <v>104.96</v>
      </c>
      <c r="I991" s="45"/>
    </row>
    <row r="992" spans="1:10" ht="27.7" customHeight="1" thickBot="1" x14ac:dyDescent="0.3">
      <c r="A992" s="8">
        <v>35902</v>
      </c>
      <c r="B992" s="9"/>
      <c r="C992" s="9"/>
      <c r="D992" s="12">
        <v>444.86</v>
      </c>
      <c r="E992" s="15">
        <v>642.33807953158157</v>
      </c>
      <c r="F992" s="15">
        <v>422.22682877844227</v>
      </c>
      <c r="G992" s="21">
        <v>105.23</v>
      </c>
      <c r="I992" s="45"/>
    </row>
    <row r="993" spans="1:9" ht="27.7" customHeight="1" thickBot="1" x14ac:dyDescent="0.3">
      <c r="A993" s="8">
        <v>35905</v>
      </c>
      <c r="B993" s="9"/>
      <c r="C993" s="9"/>
      <c r="D993" s="12">
        <v>448.07</v>
      </c>
      <c r="E993" s="15">
        <v>646.97303262985145</v>
      </c>
      <c r="F993" s="15">
        <v>425.27351339917413</v>
      </c>
      <c r="G993" s="21">
        <v>106.5</v>
      </c>
      <c r="I993" s="45"/>
    </row>
    <row r="994" spans="1:9" ht="27.7" customHeight="1" thickBot="1" x14ac:dyDescent="0.3">
      <c r="A994" s="8">
        <v>35906</v>
      </c>
      <c r="B994" s="9"/>
      <c r="C994" s="9"/>
      <c r="D994" s="12">
        <v>452</v>
      </c>
      <c r="E994" s="15">
        <v>652.64760137633141</v>
      </c>
      <c r="F994" s="15">
        <v>430.02851427763903</v>
      </c>
      <c r="G994" s="21">
        <v>107.89</v>
      </c>
      <c r="I994" s="45"/>
    </row>
    <row r="995" spans="1:9" ht="27.7" customHeight="1" thickBot="1" x14ac:dyDescent="0.3">
      <c r="A995" s="8">
        <v>35907</v>
      </c>
      <c r="B995" s="9"/>
      <c r="C995" s="9"/>
      <c r="D995" s="12">
        <v>452.68</v>
      </c>
      <c r="E995" s="15">
        <v>653.62946059964088</v>
      </c>
      <c r="F995" s="15">
        <v>431.23578799791568</v>
      </c>
      <c r="G995" s="21">
        <v>108.11</v>
      </c>
      <c r="I995" s="45"/>
    </row>
    <row r="996" spans="1:9" ht="27.7" customHeight="1" thickBot="1" x14ac:dyDescent="0.3">
      <c r="A996" s="8">
        <v>35908</v>
      </c>
      <c r="B996" s="9"/>
      <c r="C996" s="9"/>
      <c r="D996" s="12">
        <v>454.29</v>
      </c>
      <c r="E996" s="15">
        <v>655.95415670188845</v>
      </c>
      <c r="F996" s="15">
        <v>432.20719856457663</v>
      </c>
      <c r="G996" s="21">
        <v>108.71</v>
      </c>
      <c r="I996" s="45"/>
    </row>
    <row r="997" spans="1:9" ht="27.7" customHeight="1" thickBot="1" x14ac:dyDescent="0.3">
      <c r="A997" s="8">
        <v>35909</v>
      </c>
      <c r="B997" s="9"/>
      <c r="C997" s="9"/>
      <c r="D997" s="12">
        <v>451.99</v>
      </c>
      <c r="E997" s="15">
        <v>652.63316227010625</v>
      </c>
      <c r="F997" s="15">
        <v>428.9940753036193</v>
      </c>
      <c r="G997" s="21">
        <v>107.87</v>
      </c>
      <c r="I997" s="45"/>
    </row>
    <row r="998" spans="1:9" ht="27.7" customHeight="1" thickBot="1" x14ac:dyDescent="0.3">
      <c r="A998" s="8">
        <v>35912</v>
      </c>
      <c r="B998" s="9"/>
      <c r="C998" s="9"/>
      <c r="D998" s="12">
        <v>452.52</v>
      </c>
      <c r="E998" s="15">
        <v>653.39843490003864</v>
      </c>
      <c r="F998" s="15">
        <v>429.53303210089035</v>
      </c>
      <c r="G998" s="21">
        <v>107.87</v>
      </c>
      <c r="I998" s="45"/>
    </row>
    <row r="999" spans="1:9" ht="27.7" customHeight="1" thickBot="1" x14ac:dyDescent="0.3">
      <c r="A999" s="8">
        <v>35913</v>
      </c>
      <c r="B999" s="9"/>
      <c r="C999" s="9"/>
      <c r="D999" s="12">
        <v>454.1</v>
      </c>
      <c r="E999" s="15">
        <v>655.67981368361086</v>
      </c>
      <c r="F999" s="15">
        <v>430.22316850765287</v>
      </c>
      <c r="G999" s="21">
        <v>108.27</v>
      </c>
      <c r="I999" s="45"/>
    </row>
    <row r="1000" spans="1:9" ht="27.7" customHeight="1" thickBot="1" x14ac:dyDescent="0.3">
      <c r="A1000" s="8">
        <v>35914</v>
      </c>
      <c r="B1000" s="9"/>
      <c r="C1000" s="9"/>
      <c r="D1000" s="12">
        <v>455.08</v>
      </c>
      <c r="E1000" s="15">
        <v>657.09484609367451</v>
      </c>
      <c r="F1000" s="15">
        <v>430.971753195617</v>
      </c>
      <c r="G1000" s="21">
        <v>108.44</v>
      </c>
      <c r="I1000" s="45"/>
    </row>
    <row r="1001" spans="1:9" ht="27.7" customHeight="1" thickBot="1" x14ac:dyDescent="0.3">
      <c r="A1001" s="8">
        <v>35915</v>
      </c>
      <c r="B1001" s="9"/>
      <c r="C1001" s="9"/>
      <c r="D1001" s="12">
        <v>454.37</v>
      </c>
      <c r="E1001" s="15">
        <v>656.06966955168957</v>
      </c>
      <c r="F1001" s="15">
        <v>430.10197278254071</v>
      </c>
      <c r="G1001" s="21">
        <v>108.17</v>
      </c>
      <c r="I1001" s="45"/>
    </row>
    <row r="1002" spans="1:9" ht="27.7" customHeight="1" thickBot="1" x14ac:dyDescent="0.3">
      <c r="A1002" s="8">
        <v>35919</v>
      </c>
      <c r="B1002" s="9"/>
      <c r="C1002" s="9"/>
      <c r="D1002" s="12">
        <v>452.82</v>
      </c>
      <c r="E1002" s="15">
        <v>653.83160808679281</v>
      </c>
      <c r="F1002" s="15">
        <v>428.63475871072046</v>
      </c>
      <c r="G1002" s="21">
        <v>109.17</v>
      </c>
      <c r="I1002" s="45"/>
    </row>
    <row r="1003" spans="1:9" ht="27.7" customHeight="1" thickBot="1" x14ac:dyDescent="0.3">
      <c r="A1003" s="8">
        <v>35920</v>
      </c>
      <c r="B1003" s="9"/>
      <c r="C1003" s="9"/>
      <c r="D1003" s="12">
        <v>453.7</v>
      </c>
      <c r="E1003" s="15">
        <v>655.10224943460514</v>
      </c>
      <c r="F1003" s="15">
        <v>429.46775766762488</v>
      </c>
      <c r="G1003" s="21">
        <v>110.17</v>
      </c>
      <c r="I1003" s="45"/>
    </row>
    <row r="1004" spans="1:9" ht="27.7" customHeight="1" thickBot="1" x14ac:dyDescent="0.3">
      <c r="A1004" s="8">
        <v>35921</v>
      </c>
      <c r="B1004" s="9"/>
      <c r="C1004" s="9"/>
      <c r="D1004" s="12">
        <v>452</v>
      </c>
      <c r="E1004" s="15">
        <v>652.64760137633129</v>
      </c>
      <c r="F1004" s="15">
        <v>428.41240578068778</v>
      </c>
      <c r="G1004" s="21">
        <v>111.17</v>
      </c>
      <c r="I1004" s="45"/>
    </row>
    <row r="1005" spans="1:9" ht="27.7" customHeight="1" thickBot="1" x14ac:dyDescent="0.3">
      <c r="A1005" s="8">
        <v>35922</v>
      </c>
      <c r="B1005" s="9"/>
      <c r="C1005" s="9"/>
      <c r="D1005" s="12">
        <v>451.98</v>
      </c>
      <c r="E1005" s="15">
        <v>652.61872316388099</v>
      </c>
      <c r="F1005" s="15">
        <v>429.02046285017315</v>
      </c>
      <c r="G1005" s="21">
        <v>112.17</v>
      </c>
      <c r="I1005" s="45"/>
    </row>
    <row r="1006" spans="1:9" ht="27.7" customHeight="1" thickBot="1" x14ac:dyDescent="0.3">
      <c r="A1006" s="8">
        <v>35923</v>
      </c>
      <c r="B1006" s="9"/>
      <c r="C1006" s="9"/>
      <c r="D1006" s="12">
        <v>452.75</v>
      </c>
      <c r="E1006" s="15">
        <v>653.73053434321673</v>
      </c>
      <c r="F1006" s="15">
        <v>429.66151015450077</v>
      </c>
      <c r="G1006" s="21">
        <v>113.17</v>
      </c>
      <c r="I1006" s="45"/>
    </row>
    <row r="1007" spans="1:9" ht="27.7" customHeight="1" thickBot="1" x14ac:dyDescent="0.3">
      <c r="A1007" s="8">
        <v>35926</v>
      </c>
      <c r="B1007" s="9"/>
      <c r="C1007" s="9"/>
      <c r="D1007" s="12">
        <v>453.64</v>
      </c>
      <c r="E1007" s="15">
        <v>655.01561479725422</v>
      </c>
      <c r="F1007" s="15">
        <v>429.05310490490518</v>
      </c>
      <c r="G1007" s="21">
        <v>114.17</v>
      </c>
      <c r="I1007" s="45"/>
    </row>
    <row r="1008" spans="1:9" ht="27.7" customHeight="1" thickBot="1" x14ac:dyDescent="0.3">
      <c r="A1008" s="8">
        <v>35927</v>
      </c>
      <c r="B1008" s="9"/>
      <c r="C1008" s="9"/>
      <c r="D1008" s="12">
        <v>453.27</v>
      </c>
      <c r="E1008" s="15">
        <v>654.48136786692407</v>
      </c>
      <c r="F1008" s="15">
        <v>428.43537531723285</v>
      </c>
      <c r="G1008" s="21">
        <v>115.17</v>
      </c>
      <c r="I1008" s="45"/>
    </row>
    <row r="1009" spans="1:9" ht="27.7" customHeight="1" thickBot="1" x14ac:dyDescent="0.3">
      <c r="A1009" s="8">
        <v>35928</v>
      </c>
      <c r="B1009" s="9"/>
      <c r="C1009" s="9"/>
      <c r="D1009" s="12">
        <v>452.92</v>
      </c>
      <c r="E1009" s="15">
        <v>653.97599914904424</v>
      </c>
      <c r="F1009" s="15">
        <v>428.37212828130163</v>
      </c>
      <c r="G1009" s="21">
        <v>116.17</v>
      </c>
      <c r="I1009" s="45"/>
    </row>
    <row r="1010" spans="1:9" ht="27.7" customHeight="1" thickBot="1" x14ac:dyDescent="0.3">
      <c r="A1010" s="8">
        <v>35929</v>
      </c>
      <c r="B1010" s="9"/>
      <c r="C1010" s="9"/>
      <c r="D1010" s="12">
        <v>454.25</v>
      </c>
      <c r="E1010" s="15">
        <v>655.89640027698795</v>
      </c>
      <c r="F1010" s="15">
        <v>429.45109801966908</v>
      </c>
      <c r="G1010" s="21">
        <v>107.99</v>
      </c>
      <c r="I1010" s="45"/>
    </row>
    <row r="1011" spans="1:9" ht="27.7" customHeight="1" thickBot="1" x14ac:dyDescent="0.3">
      <c r="A1011" s="8">
        <v>35930</v>
      </c>
      <c r="B1011" s="9"/>
      <c r="C1011" s="9"/>
      <c r="D1011" s="12">
        <v>455.46</v>
      </c>
      <c r="E1011" s="15">
        <v>657.64353213022991</v>
      </c>
      <c r="F1011" s="15">
        <v>430.59504040514798</v>
      </c>
      <c r="G1011" s="21">
        <v>108.32</v>
      </c>
      <c r="I1011" s="45"/>
    </row>
    <row r="1012" spans="1:9" ht="27.7" customHeight="1" thickBot="1" x14ac:dyDescent="0.3">
      <c r="A1012" s="8">
        <v>35933</v>
      </c>
      <c r="B1012" s="9"/>
      <c r="C1012" s="9"/>
      <c r="D1012" s="12">
        <v>455.9</v>
      </c>
      <c r="E1012" s="15">
        <v>658.27885280413602</v>
      </c>
      <c r="F1012" s="15">
        <v>431.01101945441303</v>
      </c>
      <c r="G1012" s="21">
        <v>108.28</v>
      </c>
      <c r="I1012" s="45"/>
    </row>
    <row r="1013" spans="1:9" ht="27.7" customHeight="1" thickBot="1" x14ac:dyDescent="0.3">
      <c r="A1013" s="8">
        <v>35934</v>
      </c>
      <c r="B1013" s="9"/>
      <c r="C1013" s="9"/>
      <c r="D1013" s="12">
        <v>455.84</v>
      </c>
      <c r="E1013" s="15">
        <v>658.19221816678521</v>
      </c>
      <c r="F1013" s="15">
        <v>430.41647612553959</v>
      </c>
      <c r="G1013" s="21">
        <v>108.21</v>
      </c>
      <c r="I1013" s="45"/>
    </row>
    <row r="1014" spans="1:9" ht="27.7" customHeight="1" thickBot="1" x14ac:dyDescent="0.3">
      <c r="A1014" s="8">
        <v>35935</v>
      </c>
      <c r="B1014" s="9"/>
      <c r="C1014" s="9"/>
      <c r="D1014" s="12">
        <v>456.55</v>
      </c>
      <c r="E1014" s="15">
        <v>659.21739470877026</v>
      </c>
      <c r="F1014" s="15">
        <v>431.62553395900909</v>
      </c>
      <c r="G1014" s="21">
        <v>108.35</v>
      </c>
      <c r="I1014" s="45"/>
    </row>
    <row r="1015" spans="1:9" ht="27.7" customHeight="1" thickBot="1" x14ac:dyDescent="0.3">
      <c r="A1015" s="8">
        <v>35936</v>
      </c>
      <c r="B1015" s="9"/>
      <c r="C1015" s="9"/>
      <c r="D1015" s="12">
        <v>456.09</v>
      </c>
      <c r="E1015" s="15">
        <v>658.55319582241373</v>
      </c>
      <c r="F1015" s="15">
        <v>431.64010333256851</v>
      </c>
      <c r="G1015" s="21">
        <v>108.18</v>
      </c>
      <c r="I1015" s="45"/>
    </row>
    <row r="1016" spans="1:9" ht="27.7" customHeight="1" thickBot="1" x14ac:dyDescent="0.3">
      <c r="A1016" s="8">
        <v>35937</v>
      </c>
      <c r="B1016" s="9"/>
      <c r="C1016" s="9"/>
      <c r="D1016" s="12">
        <v>456.03</v>
      </c>
      <c r="E1016" s="15">
        <v>658.46656118506291</v>
      </c>
      <c r="F1016" s="15">
        <v>432.32236318878876</v>
      </c>
      <c r="G1016" s="21">
        <v>108.08</v>
      </c>
      <c r="I1016" s="45"/>
    </row>
    <row r="1017" spans="1:9" ht="27.7" customHeight="1" thickBot="1" x14ac:dyDescent="0.3">
      <c r="A1017" s="8">
        <v>35940</v>
      </c>
      <c r="B1017" s="9"/>
      <c r="C1017" s="9"/>
      <c r="D1017" s="12">
        <v>456.26</v>
      </c>
      <c r="E1017" s="15">
        <v>658.79866062824124</v>
      </c>
      <c r="F1017" s="15">
        <v>432.26959450187559</v>
      </c>
      <c r="G1017" s="19">
        <v>108.08</v>
      </c>
      <c r="I1017" s="45"/>
    </row>
    <row r="1018" spans="1:9" ht="27.7" customHeight="1" thickBot="1" x14ac:dyDescent="0.3">
      <c r="A1018" s="8">
        <v>35941</v>
      </c>
      <c r="B1018" s="9"/>
      <c r="C1018" s="9"/>
      <c r="D1018" s="12">
        <v>456.19</v>
      </c>
      <c r="E1018" s="15">
        <v>658.69758688466527</v>
      </c>
      <c r="F1018" s="15">
        <v>432.02295000946765</v>
      </c>
      <c r="G1018" s="22">
        <v>108.14</v>
      </c>
      <c r="I1018" s="45"/>
    </row>
    <row r="1019" spans="1:9" ht="27.7" customHeight="1" thickBot="1" x14ac:dyDescent="0.3">
      <c r="A1019" s="8">
        <v>35942</v>
      </c>
      <c r="B1019" s="9"/>
      <c r="C1019" s="9"/>
      <c r="D1019" s="12">
        <v>455.61</v>
      </c>
      <c r="E1019" s="15">
        <v>659.22089756605192</v>
      </c>
      <c r="F1019" s="15">
        <v>431.80767989242554</v>
      </c>
      <c r="G1019" s="19">
        <v>108.14</v>
      </c>
      <c r="I1019" s="45"/>
    </row>
    <row r="1020" spans="1:9" ht="27.7" customHeight="1" thickBot="1" x14ac:dyDescent="0.3">
      <c r="A1020" s="8">
        <v>35943</v>
      </c>
      <c r="B1020" s="9"/>
      <c r="C1020" s="9"/>
      <c r="D1020" s="12">
        <v>455.84</v>
      </c>
      <c r="E1020" s="15">
        <v>659.55368395449852</v>
      </c>
      <c r="F1020" s="15">
        <v>431.48628373068789</v>
      </c>
      <c r="G1020" s="22">
        <v>108.03</v>
      </c>
      <c r="I1020" s="45"/>
    </row>
    <row r="1021" spans="1:9" ht="27.7" customHeight="1" thickBot="1" x14ac:dyDescent="0.3">
      <c r="A1021" s="8">
        <v>35944</v>
      </c>
      <c r="B1021" s="9"/>
      <c r="C1021" s="9"/>
      <c r="D1021" s="12">
        <v>456.21</v>
      </c>
      <c r="E1021" s="15">
        <v>660.08903597069548</v>
      </c>
      <c r="F1021" s="15">
        <v>431.65687613708189</v>
      </c>
      <c r="G1021" s="22">
        <v>108.06</v>
      </c>
      <c r="I1021" s="45"/>
    </row>
    <row r="1022" spans="1:9" ht="27.7" customHeight="1" thickBot="1" x14ac:dyDescent="0.3">
      <c r="A1022" s="8">
        <v>35947</v>
      </c>
      <c r="B1022" s="9"/>
      <c r="C1022" s="9"/>
      <c r="D1022" s="12">
        <v>456.28</v>
      </c>
      <c r="E1022" s="15">
        <v>660.19031878457054</v>
      </c>
      <c r="F1022" s="15">
        <v>431.36422175873594</v>
      </c>
      <c r="G1022" s="22">
        <v>109.06</v>
      </c>
      <c r="I1022" s="45"/>
    </row>
    <row r="1023" spans="1:9" ht="27.7" customHeight="1" thickBot="1" x14ac:dyDescent="0.3">
      <c r="A1023" s="8">
        <v>35948</v>
      </c>
      <c r="B1023" s="9"/>
      <c r="C1023" s="9"/>
      <c r="D1023" s="12">
        <v>452.47</v>
      </c>
      <c r="E1023" s="15">
        <v>655.57617141467733</v>
      </c>
      <c r="F1023" s="15">
        <v>427.26606196677881</v>
      </c>
      <c r="G1023" s="22">
        <v>110.06</v>
      </c>
      <c r="I1023" s="45"/>
    </row>
    <row r="1024" spans="1:9" ht="27.7" customHeight="1" thickBot="1" x14ac:dyDescent="0.3">
      <c r="A1024" s="8">
        <v>35949</v>
      </c>
      <c r="B1024" s="9"/>
      <c r="C1024" s="9"/>
      <c r="D1024" s="12">
        <v>451.55</v>
      </c>
      <c r="E1024" s="15">
        <v>654.24319889119181</v>
      </c>
      <c r="F1024" s="15">
        <v>426.39730873007932</v>
      </c>
      <c r="G1024" s="22">
        <v>111.06</v>
      </c>
      <c r="I1024" s="45"/>
    </row>
    <row r="1025" spans="1:9" ht="27.7" customHeight="1" thickBot="1" x14ac:dyDescent="0.3">
      <c r="A1025" s="8">
        <v>35950</v>
      </c>
      <c r="B1025" s="9"/>
      <c r="C1025" s="9"/>
      <c r="D1025" s="12">
        <v>451.89</v>
      </c>
      <c r="E1025" s="15">
        <v>655.06120756670111</v>
      </c>
      <c r="F1025" s="15">
        <v>427.30246827455574</v>
      </c>
      <c r="G1025" s="22">
        <v>112.06</v>
      </c>
      <c r="I1025" s="45"/>
    </row>
    <row r="1026" spans="1:9" ht="27.7" customHeight="1" thickBot="1" x14ac:dyDescent="0.3">
      <c r="A1026" s="8">
        <v>35951</v>
      </c>
      <c r="B1026" s="9"/>
      <c r="C1026" s="9"/>
      <c r="D1026" s="12">
        <v>452</v>
      </c>
      <c r="E1026" s="15">
        <v>655.22066392296551</v>
      </c>
      <c r="F1026" s="15">
        <v>427.58391119884573</v>
      </c>
      <c r="G1026" s="22">
        <v>113.06</v>
      </c>
      <c r="I1026" s="45"/>
    </row>
    <row r="1027" spans="1:9" ht="27.7" customHeight="1" thickBot="1" x14ac:dyDescent="0.3">
      <c r="A1027" s="23">
        <v>35954</v>
      </c>
      <c r="B1027" s="9"/>
      <c r="C1027" s="9"/>
      <c r="D1027" s="12">
        <v>451.36</v>
      </c>
      <c r="E1027" s="15">
        <v>654.29291785015425</v>
      </c>
      <c r="F1027" s="15">
        <v>426.25299082488198</v>
      </c>
      <c r="G1027" s="22">
        <v>114.06</v>
      </c>
      <c r="I1027" s="45"/>
    </row>
    <row r="1028" spans="1:9" ht="27.7" customHeight="1" thickBot="1" x14ac:dyDescent="0.3">
      <c r="A1028" s="8">
        <v>35955</v>
      </c>
      <c r="B1028" s="9"/>
      <c r="C1028" s="9"/>
      <c r="D1028" s="12">
        <v>452.14</v>
      </c>
      <c r="E1028" s="15">
        <v>655.46290432873707</v>
      </c>
      <c r="F1028" s="15">
        <v>427.01520331735281</v>
      </c>
      <c r="G1028" s="24">
        <v>106.73</v>
      </c>
      <c r="I1028" s="45"/>
    </row>
    <row r="1029" spans="1:9" ht="27.7" customHeight="1" thickBot="1" x14ac:dyDescent="0.3">
      <c r="A1029" s="8">
        <v>35956</v>
      </c>
      <c r="B1029" s="9"/>
      <c r="C1029" s="9"/>
      <c r="D1029" s="12">
        <v>452.68</v>
      </c>
      <c r="E1029" s="15">
        <v>656.24573700962685</v>
      </c>
      <c r="F1029" s="15">
        <v>427.17113812800454</v>
      </c>
      <c r="G1029" s="25">
        <v>106.9</v>
      </c>
      <c r="I1029" s="45"/>
    </row>
    <row r="1030" spans="1:9" ht="27.7" customHeight="1" thickBot="1" x14ac:dyDescent="0.3">
      <c r="A1030" s="8">
        <v>35957</v>
      </c>
      <c r="B1030" s="9"/>
      <c r="C1030" s="9"/>
      <c r="D1030" s="12">
        <v>454.26</v>
      </c>
      <c r="E1030" s="15">
        <v>658.84591265757251</v>
      </c>
      <c r="F1030" s="15">
        <v>427.27135919872177</v>
      </c>
      <c r="G1030" s="24">
        <v>107.3</v>
      </c>
      <c r="I1030" s="45"/>
    </row>
    <row r="1031" spans="1:9" ht="27.7" customHeight="1" thickBot="1" x14ac:dyDescent="0.3">
      <c r="A1031" s="8">
        <v>35958</v>
      </c>
      <c r="B1031" s="9"/>
      <c r="C1031" s="9"/>
      <c r="D1031" s="12">
        <v>455.29</v>
      </c>
      <c r="E1031" s="15">
        <v>660.33979565417644</v>
      </c>
      <c r="F1031" s="15">
        <v>427.69319713582581</v>
      </c>
      <c r="G1031" s="24">
        <v>107.52</v>
      </c>
      <c r="I1031" s="45"/>
    </row>
    <row r="1032" spans="1:9" ht="27.7" customHeight="1" thickBot="1" x14ac:dyDescent="0.3">
      <c r="A1032" s="8">
        <v>35961</v>
      </c>
      <c r="B1032" s="9"/>
      <c r="C1032" s="9"/>
      <c r="D1032" s="12">
        <v>456.23</v>
      </c>
      <c r="E1032" s="15">
        <v>661.78147332368167</v>
      </c>
      <c r="F1032" s="15">
        <v>428.09780505527561</v>
      </c>
      <c r="G1032" s="24">
        <v>107.65</v>
      </c>
      <c r="I1032" s="45"/>
    </row>
    <row r="1033" spans="1:9" ht="27.7" customHeight="1" thickBot="1" x14ac:dyDescent="0.3">
      <c r="A1033" s="8">
        <v>35962</v>
      </c>
      <c r="B1033" s="9"/>
      <c r="C1033" s="9"/>
      <c r="D1033" s="12">
        <v>455.39</v>
      </c>
      <c r="E1033" s="15">
        <v>660.74144173385503</v>
      </c>
      <c r="F1033" s="15">
        <v>427.42502218246898</v>
      </c>
      <c r="G1033" s="24">
        <v>107.3</v>
      </c>
      <c r="I1033" s="45"/>
    </row>
    <row r="1034" spans="1:9" ht="27.7" customHeight="1" thickBot="1" x14ac:dyDescent="0.3">
      <c r="A1034" s="8">
        <v>35963</v>
      </c>
      <c r="B1034" s="9"/>
      <c r="C1034" s="9"/>
      <c r="D1034" s="12">
        <v>456.05</v>
      </c>
      <c r="E1034" s="15">
        <v>661.69905905427129</v>
      </c>
      <c r="F1034" s="15">
        <v>428.04449233912686</v>
      </c>
      <c r="G1034" s="24">
        <v>107.44</v>
      </c>
      <c r="I1034" s="45"/>
    </row>
    <row r="1035" spans="1:9" ht="27.7" customHeight="1" thickBot="1" x14ac:dyDescent="0.3">
      <c r="A1035" s="8">
        <v>35964</v>
      </c>
      <c r="B1035" s="9"/>
      <c r="C1035" s="9"/>
      <c r="D1035" s="12">
        <v>456.7</v>
      </c>
      <c r="E1035" s="15">
        <v>662.64216702134786</v>
      </c>
      <c r="F1035" s="15">
        <v>429.36131509729876</v>
      </c>
      <c r="G1035" s="24">
        <v>107.69</v>
      </c>
      <c r="I1035" s="45"/>
    </row>
    <row r="1036" spans="1:9" ht="27.7" customHeight="1" thickBot="1" x14ac:dyDescent="0.3">
      <c r="A1036" s="8">
        <v>35965</v>
      </c>
      <c r="B1036" s="9"/>
      <c r="C1036" s="9"/>
      <c r="D1036" s="12">
        <v>456.34</v>
      </c>
      <c r="E1036" s="15">
        <v>662.11983030112083</v>
      </c>
      <c r="F1036" s="15">
        <v>428.3166837715977</v>
      </c>
      <c r="G1036" s="24">
        <v>107.53</v>
      </c>
      <c r="I1036" s="45"/>
    </row>
    <row r="1037" spans="1:9" ht="27.7" customHeight="1" thickBot="1" x14ac:dyDescent="0.3">
      <c r="A1037" s="8">
        <v>35968</v>
      </c>
      <c r="B1037" s="9"/>
      <c r="C1037" s="9"/>
      <c r="D1037" s="12">
        <v>457.87</v>
      </c>
      <c r="E1037" s="15">
        <v>664.33976136208571</v>
      </c>
      <c r="F1037" s="15">
        <v>429.39932768438649</v>
      </c>
      <c r="G1037" s="24">
        <v>108.03</v>
      </c>
      <c r="I1037" s="45"/>
    </row>
    <row r="1038" spans="1:9" ht="27.7" customHeight="1" thickBot="1" x14ac:dyDescent="0.3">
      <c r="A1038" s="8">
        <v>35969</v>
      </c>
      <c r="B1038" s="9"/>
      <c r="C1038" s="9"/>
      <c r="D1038" s="12">
        <v>458.41</v>
      </c>
      <c r="E1038" s="15">
        <v>665.12326644242626</v>
      </c>
      <c r="F1038" s="15">
        <v>429.3761138546638</v>
      </c>
      <c r="G1038" s="24">
        <v>108.16</v>
      </c>
      <c r="I1038" s="45"/>
    </row>
    <row r="1039" spans="1:9" ht="27.7" customHeight="1" thickBot="1" x14ac:dyDescent="0.3">
      <c r="A1039" s="8">
        <v>35970</v>
      </c>
      <c r="B1039" s="9"/>
      <c r="C1039" s="9"/>
      <c r="D1039" s="12">
        <v>459.81</v>
      </c>
      <c r="E1039" s="15">
        <v>667.15457590997585</v>
      </c>
      <c r="F1039" s="15">
        <v>429.96350989278437</v>
      </c>
      <c r="G1039" s="24">
        <v>108.21</v>
      </c>
      <c r="I1039" s="45"/>
    </row>
    <row r="1040" spans="1:9" ht="27.7" customHeight="1" thickBot="1" x14ac:dyDescent="0.3">
      <c r="A1040" s="8">
        <v>35971</v>
      </c>
      <c r="B1040" s="9"/>
      <c r="C1040" s="9"/>
      <c r="D1040" s="12">
        <v>461.58</v>
      </c>
      <c r="E1040" s="15">
        <v>669.72273145109216</v>
      </c>
      <c r="F1040" s="15">
        <v>432.16786414396557</v>
      </c>
      <c r="G1040" s="24">
        <v>107.92</v>
      </c>
      <c r="I1040" s="45"/>
    </row>
    <row r="1041" spans="1:9" ht="27.7" customHeight="1" thickBot="1" x14ac:dyDescent="0.3">
      <c r="A1041" s="8">
        <v>35972</v>
      </c>
      <c r="B1041" s="9"/>
      <c r="C1041" s="9"/>
      <c r="D1041" s="12">
        <v>461.3</v>
      </c>
      <c r="E1041" s="15">
        <v>669.31646955758231</v>
      </c>
      <c r="F1041" s="15">
        <v>431.53370935301336</v>
      </c>
      <c r="G1041" s="24">
        <v>107.55</v>
      </c>
      <c r="I1041" s="45"/>
    </row>
    <row r="1042" spans="1:9" ht="27.7" customHeight="1" thickBot="1" x14ac:dyDescent="0.3">
      <c r="A1042" s="8">
        <v>35975</v>
      </c>
      <c r="B1042" s="9"/>
      <c r="C1042" s="9"/>
      <c r="D1042" s="12">
        <v>464.04</v>
      </c>
      <c r="E1042" s="15">
        <v>673.29203237264369</v>
      </c>
      <c r="F1042" s="15">
        <v>432.58882367670475</v>
      </c>
      <c r="G1042" s="24">
        <v>108.05</v>
      </c>
      <c r="I1042" s="45"/>
    </row>
    <row r="1043" spans="1:9" ht="27.7" customHeight="1" thickBot="1" x14ac:dyDescent="0.3">
      <c r="A1043" s="8">
        <v>35976</v>
      </c>
      <c r="B1043" s="9"/>
      <c r="C1043" s="9"/>
      <c r="D1043" s="12">
        <v>467.15</v>
      </c>
      <c r="E1043" s="15">
        <v>678.04443561354844</v>
      </c>
      <c r="F1043" s="15">
        <v>436.44494831893201</v>
      </c>
      <c r="G1043" s="24">
        <v>108.88</v>
      </c>
      <c r="I1043" s="45"/>
    </row>
    <row r="1044" spans="1:9" ht="27.7" customHeight="1" thickBot="1" x14ac:dyDescent="0.3">
      <c r="A1044" s="8">
        <v>35977</v>
      </c>
      <c r="B1044" s="9"/>
      <c r="C1044" s="9"/>
      <c r="D1044" s="12">
        <v>465.93</v>
      </c>
      <c r="E1044" s="15">
        <v>676.39328372154341</v>
      </c>
      <c r="F1044" s="15">
        <v>435.38213168874938</v>
      </c>
      <c r="G1044" s="24">
        <v>109.88</v>
      </c>
      <c r="I1044" s="45"/>
    </row>
    <row r="1045" spans="1:9" ht="27.7" customHeight="1" thickBot="1" x14ac:dyDescent="0.3">
      <c r="A1045" s="8">
        <v>35978</v>
      </c>
      <c r="B1045" s="9"/>
      <c r="C1045" s="9"/>
      <c r="D1045" s="12">
        <v>465.14</v>
      </c>
      <c r="E1045" s="15">
        <v>676.72413037494641</v>
      </c>
      <c r="F1045" s="15">
        <v>434.70510499730847</v>
      </c>
      <c r="G1045" s="24">
        <v>110.88</v>
      </c>
      <c r="I1045" s="45"/>
    </row>
    <row r="1046" spans="1:9" ht="27.7" customHeight="1" thickBot="1" x14ac:dyDescent="0.3">
      <c r="A1046" s="8">
        <v>35979</v>
      </c>
      <c r="B1046" s="9"/>
      <c r="C1046" s="9"/>
      <c r="D1046" s="12">
        <v>472.34</v>
      </c>
      <c r="E1046" s="15">
        <v>687.19928568022999</v>
      </c>
      <c r="F1046" s="15">
        <v>440.89350954588156</v>
      </c>
      <c r="G1046" s="24">
        <v>111.88</v>
      </c>
      <c r="I1046" s="45"/>
    </row>
    <row r="1047" spans="1:9" ht="27.7" customHeight="1" thickBot="1" x14ac:dyDescent="0.3">
      <c r="A1047" s="8">
        <v>35982</v>
      </c>
      <c r="B1047" s="9"/>
      <c r="C1047" s="9"/>
      <c r="D1047" s="12">
        <v>478.99</v>
      </c>
      <c r="E1047" s="15">
        <v>696.87425551080457</v>
      </c>
      <c r="F1047" s="15">
        <v>447.10077939065468</v>
      </c>
      <c r="G1047" s="24">
        <v>113.78</v>
      </c>
      <c r="I1047" s="45"/>
    </row>
    <row r="1048" spans="1:9" ht="27.7" customHeight="1" thickBot="1" x14ac:dyDescent="0.3">
      <c r="A1048" s="8">
        <v>35983</v>
      </c>
      <c r="B1048" s="9"/>
      <c r="C1048" s="9"/>
      <c r="D1048" s="12">
        <v>481.3</v>
      </c>
      <c r="E1048" s="15">
        <v>700.6880069697861</v>
      </c>
      <c r="F1048" s="15">
        <v>449.25424054021573</v>
      </c>
      <c r="G1048" s="24">
        <v>114.91</v>
      </c>
      <c r="I1048" s="45"/>
    </row>
    <row r="1049" spans="1:9" ht="27.7" customHeight="1" thickBot="1" x14ac:dyDescent="0.3">
      <c r="A1049" s="8">
        <v>35984</v>
      </c>
      <c r="B1049" s="9"/>
      <c r="C1049" s="9"/>
      <c r="D1049" s="12">
        <v>485.82</v>
      </c>
      <c r="E1049" s="15">
        <v>707.26833065876065</v>
      </c>
      <c r="F1049" s="15">
        <v>453.76941302569946</v>
      </c>
      <c r="G1049" s="24">
        <v>116.35</v>
      </c>
      <c r="I1049" s="45"/>
    </row>
    <row r="1050" spans="1:9" ht="27.7" customHeight="1" thickBot="1" x14ac:dyDescent="0.3">
      <c r="A1050" s="8">
        <v>35985</v>
      </c>
      <c r="B1050" s="9"/>
      <c r="C1050" s="9"/>
      <c r="D1050" s="12">
        <v>485.22</v>
      </c>
      <c r="E1050" s="15">
        <v>706.39483636376406</v>
      </c>
      <c r="F1050" s="15">
        <v>452.08349255540219</v>
      </c>
      <c r="G1050" s="24">
        <v>116.16</v>
      </c>
      <c r="I1050" s="45"/>
    </row>
    <row r="1051" spans="1:9" ht="27.7" customHeight="1" thickBot="1" x14ac:dyDescent="0.3">
      <c r="A1051" s="8">
        <v>35986</v>
      </c>
      <c r="B1051" s="9"/>
      <c r="C1051" s="9"/>
      <c r="D1051" s="12">
        <v>487.68</v>
      </c>
      <c r="E1051" s="15">
        <v>709.9761629732501</v>
      </c>
      <c r="F1051" s="15">
        <v>454.74576384058435</v>
      </c>
      <c r="G1051" s="18">
        <v>116.96</v>
      </c>
      <c r="I1051" s="45"/>
    </row>
    <row r="1052" spans="1:9" ht="27.7" customHeight="1" thickBot="1" x14ac:dyDescent="0.3">
      <c r="A1052" s="8">
        <v>35989</v>
      </c>
      <c r="B1052" s="9"/>
      <c r="C1052" s="9"/>
      <c r="D1052" s="12">
        <v>486.29</v>
      </c>
      <c r="E1052" s="15">
        <v>708.35210037281558</v>
      </c>
      <c r="F1052" s="15">
        <v>454.65029470278591</v>
      </c>
      <c r="G1052" s="18">
        <v>116.45</v>
      </c>
      <c r="I1052" s="45"/>
    </row>
    <row r="1053" spans="1:9" ht="27.7" customHeight="1" thickBot="1" x14ac:dyDescent="0.3">
      <c r="A1053" s="8">
        <v>35990</v>
      </c>
      <c r="B1053" s="9"/>
      <c r="C1053" s="9"/>
      <c r="D1053" s="12">
        <v>485.66</v>
      </c>
      <c r="E1053" s="15">
        <v>707.43441375940608</v>
      </c>
      <c r="F1053" s="15">
        <v>454.06128467654065</v>
      </c>
      <c r="G1053" s="24">
        <v>116.43</v>
      </c>
      <c r="I1053" s="45"/>
    </row>
    <row r="1054" spans="1:9" ht="27.7" customHeight="1" thickBot="1" x14ac:dyDescent="0.3">
      <c r="A1054" s="8">
        <v>35991</v>
      </c>
      <c r="B1054" s="9"/>
      <c r="C1054" s="9"/>
      <c r="D1054" s="12">
        <v>487.31</v>
      </c>
      <c r="E1054" s="15">
        <v>709.8378786992879</v>
      </c>
      <c r="F1054" s="15">
        <v>455.60392998337323</v>
      </c>
      <c r="G1054" s="25">
        <v>117</v>
      </c>
      <c r="I1054" s="45"/>
    </row>
    <row r="1055" spans="1:9" ht="27.7" customHeight="1" thickBot="1" x14ac:dyDescent="0.3">
      <c r="A1055" s="8">
        <v>35992</v>
      </c>
      <c r="B1055" s="9"/>
      <c r="C1055" s="9"/>
      <c r="D1055" s="12">
        <v>488.75</v>
      </c>
      <c r="E1055" s="15">
        <v>711.93544810136655</v>
      </c>
      <c r="F1055" s="15">
        <v>456.95023861479063</v>
      </c>
      <c r="G1055" s="18">
        <v>117.22</v>
      </c>
      <c r="I1055" s="45"/>
    </row>
    <row r="1056" spans="1:9" ht="27.7" customHeight="1" thickBot="1" x14ac:dyDescent="0.3">
      <c r="A1056" s="8">
        <v>35993</v>
      </c>
      <c r="B1056" s="9"/>
      <c r="C1056" s="9"/>
      <c r="D1056" s="12">
        <v>490.72</v>
      </c>
      <c r="E1056" s="15">
        <v>714.80503957504368</v>
      </c>
      <c r="F1056" s="15">
        <v>459.35472251327189</v>
      </c>
      <c r="G1056" s="18">
        <v>117.65</v>
      </c>
      <c r="I1056" s="45"/>
    </row>
    <row r="1057" spans="1:9" ht="27.7" customHeight="1" thickBot="1" x14ac:dyDescent="0.3">
      <c r="A1057" s="8">
        <v>35996</v>
      </c>
      <c r="B1057" s="9"/>
      <c r="C1057" s="9"/>
      <c r="D1057" s="12">
        <v>491.21</v>
      </c>
      <c r="E1057" s="15">
        <v>715.51879582991751</v>
      </c>
      <c r="F1057" s="15">
        <v>460.18965184707776</v>
      </c>
      <c r="G1057" s="24">
        <v>117.91</v>
      </c>
      <c r="I1057" s="45"/>
    </row>
    <row r="1058" spans="1:9" ht="27.7" customHeight="1" thickBot="1" x14ac:dyDescent="0.3">
      <c r="A1058" s="8">
        <v>35997</v>
      </c>
      <c r="B1058" s="9"/>
      <c r="C1058" s="9"/>
      <c r="D1058" s="12">
        <v>494.87</v>
      </c>
      <c r="E1058" s="15">
        <v>720.850118060201</v>
      </c>
      <c r="F1058" s="15">
        <v>463.61851959358199</v>
      </c>
      <c r="G1058" s="24">
        <v>118.88</v>
      </c>
      <c r="I1058" s="45"/>
    </row>
    <row r="1059" spans="1:9" ht="27.7" customHeight="1" thickBot="1" x14ac:dyDescent="0.3">
      <c r="A1059" s="8">
        <v>35998</v>
      </c>
      <c r="B1059" s="9"/>
      <c r="C1059" s="9"/>
      <c r="D1059" s="12">
        <v>495.65</v>
      </c>
      <c r="E1059" s="15">
        <v>721.98630148632697</v>
      </c>
      <c r="F1059" s="15">
        <v>463.59058325974303</v>
      </c>
      <c r="G1059" s="24">
        <v>119.09</v>
      </c>
      <c r="I1059" s="45"/>
    </row>
    <row r="1060" spans="1:9" ht="27.7" customHeight="1" thickBot="1" x14ac:dyDescent="0.3">
      <c r="A1060" s="8">
        <v>35999</v>
      </c>
      <c r="B1060" s="9"/>
      <c r="C1060" s="9"/>
      <c r="D1060" s="12">
        <v>498.06</v>
      </c>
      <c r="E1060" s="15">
        <v>725.8265052305436</v>
      </c>
      <c r="F1060" s="15">
        <v>465.08754176921343</v>
      </c>
      <c r="G1060" s="24">
        <v>119.77</v>
      </c>
      <c r="I1060" s="45"/>
    </row>
    <row r="1061" spans="1:9" ht="27.7" customHeight="1" thickBot="1" x14ac:dyDescent="0.3">
      <c r="A1061" s="8">
        <v>36000</v>
      </c>
      <c r="B1061" s="9"/>
      <c r="C1061" s="9"/>
      <c r="D1061" s="12">
        <v>501.58</v>
      </c>
      <c r="E1061" s="15">
        <v>730.95622714840783</v>
      </c>
      <c r="F1061" s="15">
        <v>468.96710026826139</v>
      </c>
      <c r="G1061" s="26">
        <v>121.04</v>
      </c>
      <c r="I1061" s="45"/>
    </row>
    <row r="1062" spans="1:9" ht="27.7" customHeight="1" thickBot="1" x14ac:dyDescent="0.3">
      <c r="A1062" s="8">
        <v>36003</v>
      </c>
      <c r="B1062" s="9"/>
      <c r="C1062" s="9"/>
      <c r="D1062" s="12">
        <v>503.5</v>
      </c>
      <c r="E1062" s="15">
        <v>733.75425728542473</v>
      </c>
      <c r="F1062" s="15">
        <v>471.53204662443153</v>
      </c>
      <c r="G1062" s="24">
        <v>121.45</v>
      </c>
      <c r="I1062" s="45"/>
    </row>
    <row r="1063" spans="1:9" ht="27.7" customHeight="1" thickBot="1" x14ac:dyDescent="0.3">
      <c r="A1063" s="8">
        <v>36004</v>
      </c>
      <c r="B1063" s="9"/>
      <c r="C1063" s="9"/>
      <c r="D1063" s="12">
        <v>504.3</v>
      </c>
      <c r="E1063" s="15">
        <v>734.92010317584834</v>
      </c>
      <c r="F1063" s="15">
        <v>471.51024495650569</v>
      </c>
      <c r="G1063" s="24">
        <v>121.62</v>
      </c>
      <c r="I1063" s="45"/>
    </row>
    <row r="1064" spans="1:9" ht="27.7" customHeight="1" thickBot="1" x14ac:dyDescent="0.3">
      <c r="A1064" s="8">
        <v>36005</v>
      </c>
      <c r="B1064" s="9"/>
      <c r="C1064" s="9"/>
      <c r="D1064" s="12">
        <v>511.58</v>
      </c>
      <c r="E1064" s="15">
        <v>745.52930077870406</v>
      </c>
      <c r="F1064" s="15">
        <v>479.29497007366245</v>
      </c>
      <c r="G1064" s="24">
        <v>123.73</v>
      </c>
      <c r="I1064" s="45"/>
    </row>
    <row r="1065" spans="1:9" ht="27.7" customHeight="1" thickBot="1" x14ac:dyDescent="0.3">
      <c r="A1065" s="8">
        <v>36006</v>
      </c>
      <c r="B1065" s="9"/>
      <c r="C1065" s="9"/>
      <c r="D1065" s="12">
        <v>516.89</v>
      </c>
      <c r="E1065" s="15">
        <v>753.26760287639149</v>
      </c>
      <c r="F1065" s="15">
        <v>484.26986410996403</v>
      </c>
      <c r="G1065" s="24">
        <v>125.37</v>
      </c>
      <c r="I1065" s="45"/>
    </row>
    <row r="1066" spans="1:9" ht="27.7" customHeight="1" thickBot="1" x14ac:dyDescent="0.3">
      <c r="A1066" s="8">
        <v>36007</v>
      </c>
      <c r="B1066" s="9"/>
      <c r="C1066" s="9"/>
      <c r="D1066" s="12">
        <v>526.37</v>
      </c>
      <c r="E1066" s="15">
        <v>767.0828766779124</v>
      </c>
      <c r="F1066" s="15">
        <v>491.72380301662724</v>
      </c>
      <c r="G1066" s="24">
        <v>128.47</v>
      </c>
      <c r="I1066" s="45"/>
    </row>
    <row r="1067" spans="1:9" ht="27.7" customHeight="1" thickBot="1" x14ac:dyDescent="0.3">
      <c r="A1067" s="8">
        <v>36010</v>
      </c>
      <c r="B1067" s="9"/>
      <c r="C1067" s="9"/>
      <c r="D1067" s="12">
        <v>534.35</v>
      </c>
      <c r="E1067" s="15">
        <v>778.71218943488896</v>
      </c>
      <c r="F1067" s="15">
        <v>499.17855147887371</v>
      </c>
      <c r="G1067" s="24">
        <v>129.47</v>
      </c>
      <c r="I1067" s="45"/>
    </row>
    <row r="1068" spans="1:9" ht="27.7" customHeight="1" thickBot="1" x14ac:dyDescent="0.3">
      <c r="A1068" s="8">
        <v>36011</v>
      </c>
      <c r="B1068" s="9"/>
      <c r="C1068" s="9"/>
      <c r="D1068" s="12">
        <v>537.30999999999995</v>
      </c>
      <c r="E1068" s="15">
        <v>783.0258192294566</v>
      </c>
      <c r="F1068" s="15">
        <v>502.04608362374677</v>
      </c>
      <c r="G1068" s="24">
        <v>130.47</v>
      </c>
      <c r="I1068" s="45"/>
    </row>
    <row r="1069" spans="1:9" ht="27.7" customHeight="1" thickBot="1" x14ac:dyDescent="0.3">
      <c r="A1069" s="8">
        <v>36012</v>
      </c>
      <c r="B1069" s="9"/>
      <c r="C1069" s="9"/>
      <c r="D1069" s="12">
        <v>535.78</v>
      </c>
      <c r="E1069" s="15">
        <v>780.79613896402122</v>
      </c>
      <c r="F1069" s="15">
        <v>499.49600392765961</v>
      </c>
      <c r="G1069" s="24">
        <v>131.47</v>
      </c>
      <c r="I1069" s="45"/>
    </row>
    <row r="1070" spans="1:9" ht="27.7" customHeight="1" thickBot="1" x14ac:dyDescent="0.3">
      <c r="A1070" s="8">
        <v>36013</v>
      </c>
      <c r="B1070" s="9"/>
      <c r="C1070" s="9"/>
      <c r="D1070" s="12">
        <v>527.79999999999995</v>
      </c>
      <c r="E1070" s="15">
        <v>769.16682620704466</v>
      </c>
      <c r="F1070" s="15">
        <v>491.7162467659499</v>
      </c>
      <c r="G1070" s="24">
        <v>128.05000000000001</v>
      </c>
      <c r="I1070" s="45"/>
    </row>
    <row r="1071" spans="1:9" ht="27.7" customHeight="1" thickBot="1" x14ac:dyDescent="0.3">
      <c r="A1071" s="8">
        <v>36014</v>
      </c>
      <c r="B1071" s="9"/>
      <c r="C1071" s="9"/>
      <c r="D1071" s="12">
        <v>521.57000000000005</v>
      </c>
      <c r="E1071" s="15">
        <v>760.08780133537016</v>
      </c>
      <c r="F1071" s="15">
        <v>486.14941154658578</v>
      </c>
      <c r="G1071" s="24">
        <v>126.34</v>
      </c>
      <c r="I1071" s="45"/>
    </row>
    <row r="1072" spans="1:9" ht="27.7" customHeight="1" thickBot="1" x14ac:dyDescent="0.3">
      <c r="A1072" s="8">
        <v>36017</v>
      </c>
      <c r="B1072" s="9"/>
      <c r="C1072" s="9"/>
      <c r="D1072" s="12">
        <v>512.72</v>
      </c>
      <c r="E1072" s="15">
        <v>747.1906311725578</v>
      </c>
      <c r="F1072" s="15">
        <v>477.80322670270419</v>
      </c>
      <c r="G1072" s="24">
        <v>123.66</v>
      </c>
      <c r="I1072" s="45"/>
    </row>
    <row r="1073" spans="1:9" ht="27.7" customHeight="1" thickBot="1" x14ac:dyDescent="0.3">
      <c r="A1073" s="8">
        <v>36018</v>
      </c>
      <c r="B1073" s="9"/>
      <c r="C1073" s="9"/>
      <c r="D1073" s="12">
        <v>512.1</v>
      </c>
      <c r="E1073" s="15">
        <v>746.46670078089937</v>
      </c>
      <c r="F1073" s="15">
        <v>476.68101459461775</v>
      </c>
      <c r="G1073" s="24">
        <v>123.64</v>
      </c>
      <c r="I1073" s="45"/>
    </row>
    <row r="1074" spans="1:9" ht="27.7" customHeight="1" thickBot="1" x14ac:dyDescent="0.3">
      <c r="A1074" s="8">
        <v>36019</v>
      </c>
      <c r="B1074" s="9"/>
      <c r="C1074" s="9"/>
      <c r="D1074" s="12">
        <v>512.54</v>
      </c>
      <c r="E1074" s="15">
        <v>747.33867994768684</v>
      </c>
      <c r="F1074" s="15">
        <v>477.23784574796298</v>
      </c>
      <c r="G1074" s="24">
        <v>123.74</v>
      </c>
      <c r="I1074" s="45"/>
    </row>
    <row r="1075" spans="1:9" ht="27.7" customHeight="1" thickBot="1" x14ac:dyDescent="0.3">
      <c r="A1075" s="8">
        <v>36020</v>
      </c>
      <c r="B1075" s="9"/>
      <c r="C1075" s="9"/>
      <c r="D1075" s="12">
        <v>513.70000000000005</v>
      </c>
      <c r="E1075" s="15">
        <v>749.03008524042377</v>
      </c>
      <c r="F1075" s="15">
        <v>477.21297479044466</v>
      </c>
      <c r="G1075" s="24">
        <v>124.33</v>
      </c>
      <c r="I1075" s="45"/>
    </row>
    <row r="1076" spans="1:9" ht="27.7" customHeight="1" thickBot="1" x14ac:dyDescent="0.3">
      <c r="A1076" s="8">
        <v>36021</v>
      </c>
      <c r="B1076" s="9"/>
      <c r="C1076" s="9"/>
      <c r="D1076" s="12">
        <v>515.20000000000005</v>
      </c>
      <c r="E1076" s="15">
        <v>751.21724725689376</v>
      </c>
      <c r="F1076" s="15">
        <v>479.07241894029778</v>
      </c>
      <c r="G1076" s="24">
        <v>124.82</v>
      </c>
      <c r="I1076" s="45"/>
    </row>
    <row r="1077" spans="1:9" ht="27.7" customHeight="1" thickBot="1" x14ac:dyDescent="0.3">
      <c r="A1077" s="8">
        <v>36024</v>
      </c>
      <c r="B1077" s="9"/>
      <c r="C1077" s="9"/>
      <c r="D1077" s="12">
        <v>514.73</v>
      </c>
      <c r="E1077" s="15">
        <v>750.53193649173306</v>
      </c>
      <c r="F1077" s="15">
        <v>477.39589065509477</v>
      </c>
      <c r="G1077" s="24">
        <v>124.65</v>
      </c>
      <c r="I1077" s="45"/>
    </row>
    <row r="1078" spans="1:9" ht="27.7" customHeight="1" thickBot="1" x14ac:dyDescent="0.3">
      <c r="A1078" s="8">
        <v>36025</v>
      </c>
      <c r="B1078" s="9"/>
      <c r="C1078" s="9"/>
      <c r="D1078" s="12">
        <v>512.02</v>
      </c>
      <c r="E1078" s="15">
        <v>746.58046378197719</v>
      </c>
      <c r="F1078" s="15">
        <v>475.94163959011519</v>
      </c>
      <c r="G1078" s="24">
        <v>123.77</v>
      </c>
      <c r="I1078" s="45"/>
    </row>
    <row r="1079" spans="1:9" ht="27.7" customHeight="1" thickBot="1" x14ac:dyDescent="0.3">
      <c r="A1079" s="8">
        <v>36026</v>
      </c>
      <c r="B1079" s="9"/>
      <c r="C1079" s="9"/>
      <c r="D1079" s="12">
        <v>512.25</v>
      </c>
      <c r="E1079" s="15">
        <v>746.91582862450264</v>
      </c>
      <c r="F1079" s="15">
        <v>475.86596522562826</v>
      </c>
      <c r="G1079" s="24">
        <v>124.02</v>
      </c>
      <c r="I1079" s="45"/>
    </row>
    <row r="1080" spans="1:9" ht="27.7" customHeight="1" thickBot="1" x14ac:dyDescent="0.3">
      <c r="A1080" s="8">
        <v>36027</v>
      </c>
      <c r="B1080" s="9"/>
      <c r="C1080" s="9"/>
      <c r="D1080" s="12">
        <v>512.73</v>
      </c>
      <c r="E1080" s="15">
        <v>747.61572046977312</v>
      </c>
      <c r="F1080" s="15">
        <v>476.31187184018825</v>
      </c>
      <c r="G1080" s="24">
        <v>124.35</v>
      </c>
      <c r="I1080" s="45"/>
    </row>
    <row r="1081" spans="1:9" ht="27.7" customHeight="1" thickBot="1" x14ac:dyDescent="0.3">
      <c r="A1081" s="8">
        <v>36028</v>
      </c>
      <c r="B1081" s="9"/>
      <c r="C1081" s="9"/>
      <c r="D1081" s="12">
        <v>512.65</v>
      </c>
      <c r="E1081" s="15">
        <v>747.49907182889467</v>
      </c>
      <c r="F1081" s="15">
        <v>476.14106767495423</v>
      </c>
      <c r="G1081" s="24">
        <v>124.47</v>
      </c>
      <c r="I1081" s="45"/>
    </row>
    <row r="1082" spans="1:9" ht="27.7" customHeight="1" thickBot="1" x14ac:dyDescent="0.3">
      <c r="A1082" s="8">
        <v>36031</v>
      </c>
      <c r="B1082" s="9"/>
      <c r="C1082" s="9"/>
      <c r="D1082" s="12">
        <v>514.32000000000005</v>
      </c>
      <c r="E1082" s="15">
        <v>749.93411220723135</v>
      </c>
      <c r="F1082" s="15">
        <v>477.40196986707889</v>
      </c>
      <c r="G1082" s="24">
        <v>125.17</v>
      </c>
      <c r="I1082" s="45"/>
    </row>
    <row r="1083" spans="1:9" ht="27.7" customHeight="1" thickBot="1" x14ac:dyDescent="0.3">
      <c r="A1083" s="8">
        <v>36032</v>
      </c>
      <c r="B1083" s="9"/>
      <c r="C1083" s="9"/>
      <c r="D1083" s="12">
        <v>512.88</v>
      </c>
      <c r="E1083" s="15">
        <v>747.83443667142012</v>
      </c>
      <c r="F1083" s="15">
        <v>476.64439444026493</v>
      </c>
      <c r="G1083" s="26">
        <v>124.75</v>
      </c>
      <c r="I1083" s="45"/>
    </row>
    <row r="1084" spans="1:9" ht="27.7" customHeight="1" thickBot="1" x14ac:dyDescent="0.3">
      <c r="A1084" s="8">
        <v>36033</v>
      </c>
      <c r="B1084" s="9"/>
      <c r="C1084" s="9"/>
      <c r="D1084" s="12">
        <v>512.96</v>
      </c>
      <c r="E1084" s="15">
        <v>747.95108531229857</v>
      </c>
      <c r="F1084" s="15">
        <v>476.23601851469505</v>
      </c>
      <c r="G1084" s="24">
        <v>124.91</v>
      </c>
      <c r="I1084" s="45"/>
    </row>
    <row r="1085" spans="1:9" ht="27.7" customHeight="1" thickBot="1" x14ac:dyDescent="0.3">
      <c r="A1085" s="8">
        <v>36035</v>
      </c>
      <c r="B1085" s="9"/>
      <c r="C1085" s="9"/>
      <c r="D1085" s="12">
        <v>514.41</v>
      </c>
      <c r="E1085" s="15">
        <v>750.06534192821948</v>
      </c>
      <c r="F1085" s="15">
        <v>477.67894891879683</v>
      </c>
      <c r="G1085" s="24">
        <v>125.01</v>
      </c>
      <c r="I1085" s="45"/>
    </row>
    <row r="1086" spans="1:9" ht="27.7" customHeight="1" thickBot="1" x14ac:dyDescent="0.3">
      <c r="A1086" s="8">
        <v>36038</v>
      </c>
      <c r="B1086" s="9"/>
      <c r="C1086" s="9"/>
      <c r="D1086" s="12">
        <v>513.6</v>
      </c>
      <c r="E1086" s="15">
        <v>748.88427443932574</v>
      </c>
      <c r="F1086" s="15">
        <v>480.37135488579474</v>
      </c>
      <c r="G1086" s="24">
        <v>124.32</v>
      </c>
      <c r="I1086" s="45"/>
    </row>
    <row r="1087" spans="1:9" ht="27.7" customHeight="1" thickBot="1" x14ac:dyDescent="0.3">
      <c r="A1087" s="8">
        <v>36039</v>
      </c>
      <c r="B1087" s="9"/>
      <c r="C1087" s="9"/>
      <c r="D1087" s="12">
        <v>512.72</v>
      </c>
      <c r="E1087" s="15">
        <v>747.60113938966333</v>
      </c>
      <c r="F1087" s="15">
        <v>478.39656074271267</v>
      </c>
      <c r="G1087" s="24">
        <v>125.32</v>
      </c>
      <c r="I1087" s="45"/>
    </row>
    <row r="1088" spans="1:9" ht="27.7" customHeight="1" thickBot="1" x14ac:dyDescent="0.3">
      <c r="A1088" s="8">
        <v>36040</v>
      </c>
      <c r="B1088" s="9"/>
      <c r="C1088" s="9"/>
      <c r="D1088" s="12">
        <v>504.37</v>
      </c>
      <c r="E1088" s="15">
        <v>735.42593749798027</v>
      </c>
      <c r="F1088" s="15">
        <v>471.52686750421003</v>
      </c>
      <c r="G1088" s="24">
        <v>126.32</v>
      </c>
      <c r="I1088" s="45"/>
    </row>
    <row r="1089" spans="1:9" ht="27.7" customHeight="1" thickBot="1" x14ac:dyDescent="0.3">
      <c r="A1089" s="8">
        <v>36041</v>
      </c>
      <c r="B1089" s="9"/>
      <c r="C1089" s="9"/>
      <c r="D1089" s="12">
        <v>504.19</v>
      </c>
      <c r="E1089" s="15">
        <v>735.1634780560039</v>
      </c>
      <c r="F1089" s="15">
        <v>471.66638948005686</v>
      </c>
      <c r="G1089" s="24">
        <v>127.32</v>
      </c>
      <c r="I1089" s="45"/>
    </row>
    <row r="1090" spans="1:9" ht="27.7" customHeight="1" thickBot="1" x14ac:dyDescent="0.3">
      <c r="A1090" s="8">
        <v>36042</v>
      </c>
      <c r="B1090" s="9"/>
      <c r="C1090" s="9"/>
      <c r="D1090" s="12">
        <v>502.26</v>
      </c>
      <c r="E1090" s="15">
        <v>732.3493295948125</v>
      </c>
      <c r="F1090" s="15">
        <v>469.86088732472552</v>
      </c>
      <c r="G1090" s="24">
        <v>121.18</v>
      </c>
      <c r="I1090" s="45"/>
    </row>
    <row r="1091" spans="1:9" ht="27.7" customHeight="1" thickBot="1" x14ac:dyDescent="0.3">
      <c r="A1091" s="8">
        <v>36045</v>
      </c>
      <c r="B1091" s="9"/>
      <c r="C1091" s="9"/>
      <c r="D1091" s="12">
        <v>502.17</v>
      </c>
      <c r="E1091" s="15">
        <v>732.21809987382437</v>
      </c>
      <c r="F1091" s="15">
        <v>468.22879754368836</v>
      </c>
      <c r="G1091" s="24">
        <v>121.14</v>
      </c>
      <c r="I1091" s="45"/>
    </row>
    <row r="1092" spans="1:9" ht="27.7" customHeight="1" thickBot="1" x14ac:dyDescent="0.3">
      <c r="A1092" s="8">
        <v>36046</v>
      </c>
      <c r="B1092" s="9"/>
      <c r="C1092" s="9"/>
      <c r="D1092" s="12">
        <v>503.75</v>
      </c>
      <c r="E1092" s="15">
        <v>734.52191053117281</v>
      </c>
      <c r="F1092" s="15">
        <v>469.32018182945205</v>
      </c>
      <c r="G1092" s="24">
        <v>121.69</v>
      </c>
      <c r="I1092" s="45"/>
    </row>
    <row r="1093" spans="1:9" ht="27.7" customHeight="1" thickBot="1" x14ac:dyDescent="0.3">
      <c r="A1093" s="8">
        <v>36047</v>
      </c>
      <c r="B1093" s="9"/>
      <c r="C1093" s="9"/>
      <c r="D1093" s="12">
        <v>503.12</v>
      </c>
      <c r="E1093" s="15">
        <v>735.03527766459365</v>
      </c>
      <c r="F1093" s="15">
        <v>469.26672480556323</v>
      </c>
      <c r="G1093" s="24">
        <v>121.52</v>
      </c>
      <c r="I1093" s="45"/>
    </row>
    <row r="1094" spans="1:9" ht="27.7" customHeight="1" thickBot="1" x14ac:dyDescent="0.3">
      <c r="A1094" s="8">
        <v>36048</v>
      </c>
      <c r="B1094" s="9"/>
      <c r="C1094" s="9"/>
      <c r="D1094" s="12">
        <v>502.02</v>
      </c>
      <c r="E1094" s="15">
        <v>733.42822804336799</v>
      </c>
      <c r="F1094" s="15">
        <v>469.57568300581255</v>
      </c>
      <c r="G1094" s="24">
        <v>121.25</v>
      </c>
      <c r="I1094" s="45"/>
    </row>
    <row r="1095" spans="1:9" ht="27.7" customHeight="1" thickBot="1" x14ac:dyDescent="0.3">
      <c r="A1095" s="8">
        <v>36049</v>
      </c>
      <c r="B1095" s="9"/>
      <c r="C1095" s="9"/>
      <c r="D1095" s="12">
        <v>499.38</v>
      </c>
      <c r="E1095" s="15">
        <v>729.57130895242642</v>
      </c>
      <c r="F1095" s="15">
        <v>466.53626395200405</v>
      </c>
      <c r="G1095" s="24">
        <v>120.46</v>
      </c>
      <c r="I1095" s="45"/>
    </row>
    <row r="1096" spans="1:9" ht="27.7" customHeight="1" thickBot="1" x14ac:dyDescent="0.3">
      <c r="A1096" s="8">
        <v>36052</v>
      </c>
      <c r="B1096" s="9"/>
      <c r="C1096" s="9"/>
      <c r="D1096" s="12">
        <v>494.82</v>
      </c>
      <c r="E1096" s="15">
        <v>723.21375665083247</v>
      </c>
      <c r="F1096" s="15">
        <v>461.83207761104353</v>
      </c>
      <c r="G1096" s="24">
        <v>119.05</v>
      </c>
      <c r="I1096" s="45"/>
    </row>
    <row r="1097" spans="1:9" ht="27.7" customHeight="1" thickBot="1" x14ac:dyDescent="0.3">
      <c r="A1097" s="8">
        <v>36053</v>
      </c>
      <c r="B1097" s="9"/>
      <c r="C1097" s="9"/>
      <c r="D1097" s="12">
        <v>489.05</v>
      </c>
      <c r="E1097" s="15">
        <v>714.78050137441824</v>
      </c>
      <c r="F1097" s="15">
        <v>455.8911624784285</v>
      </c>
      <c r="G1097" s="24">
        <v>117.07</v>
      </c>
      <c r="I1097" s="45"/>
    </row>
    <row r="1098" spans="1:9" ht="27.7" customHeight="1" thickBot="1" x14ac:dyDescent="0.3">
      <c r="A1098" s="8">
        <v>36054</v>
      </c>
      <c r="B1098" s="9"/>
      <c r="C1098" s="9"/>
      <c r="D1098" s="12">
        <v>485.56</v>
      </c>
      <c r="E1098" s="15">
        <v>709.76158133595072</v>
      </c>
      <c r="F1098" s="15">
        <v>452.50647112791978</v>
      </c>
      <c r="G1098" s="24">
        <v>115.87</v>
      </c>
      <c r="I1098" s="45"/>
    </row>
    <row r="1099" spans="1:9" ht="27.7" customHeight="1" thickBot="1" x14ac:dyDescent="0.3">
      <c r="A1099" s="8">
        <v>36055</v>
      </c>
      <c r="B1099" s="9"/>
      <c r="C1099" s="9"/>
      <c r="D1099" s="12">
        <v>477.34</v>
      </c>
      <c r="E1099" s="15">
        <v>697.74609365454876</v>
      </c>
      <c r="F1099" s="15">
        <v>445.02651812591711</v>
      </c>
      <c r="G1099" s="24">
        <v>113.25</v>
      </c>
      <c r="I1099" s="45"/>
    </row>
    <row r="1100" spans="1:9" ht="27.7" customHeight="1" thickBot="1" x14ac:dyDescent="0.3">
      <c r="A1100" s="8">
        <v>36056</v>
      </c>
      <c r="B1100" s="9"/>
      <c r="C1100" s="9"/>
      <c r="D1100" s="12">
        <v>472.94</v>
      </c>
      <c r="E1100" s="15">
        <v>691.91984588781008</v>
      </c>
      <c r="F1100" s="15">
        <v>441.43587570439718</v>
      </c>
      <c r="G1100" s="24">
        <v>111.9</v>
      </c>
      <c r="I1100" s="45"/>
    </row>
    <row r="1101" spans="1:9" ht="27.7" customHeight="1" thickBot="1" x14ac:dyDescent="0.3">
      <c r="A1101" s="8">
        <v>36059</v>
      </c>
      <c r="B1101" s="9"/>
      <c r="C1101" s="9"/>
      <c r="D1101" s="12">
        <v>471.23</v>
      </c>
      <c r="E1101" s="15">
        <v>689.41808469935461</v>
      </c>
      <c r="F1101" s="15">
        <v>439.35834481184679</v>
      </c>
      <c r="G1101" s="24">
        <v>111.85</v>
      </c>
      <c r="I1101" s="45"/>
    </row>
    <row r="1102" spans="1:9" ht="27.7" customHeight="1" thickBot="1" x14ac:dyDescent="0.3">
      <c r="A1102" s="8">
        <v>36060</v>
      </c>
      <c r="B1102" s="9"/>
      <c r="C1102" s="9"/>
      <c r="D1102" s="12">
        <v>468.41</v>
      </c>
      <c r="E1102" s="15">
        <v>685.29237326576128</v>
      </c>
      <c r="F1102" s="15">
        <v>436.4282979961813</v>
      </c>
      <c r="G1102" s="24">
        <v>111.2</v>
      </c>
      <c r="I1102" s="45"/>
    </row>
    <row r="1103" spans="1:9" ht="27.7" customHeight="1" thickBot="1" x14ac:dyDescent="0.3">
      <c r="A1103" s="8">
        <v>36061</v>
      </c>
      <c r="B1103" s="9"/>
      <c r="C1103" s="9"/>
      <c r="D1103" s="12">
        <v>467.17</v>
      </c>
      <c r="E1103" s="15">
        <v>683.47823064957129</v>
      </c>
      <c r="F1103" s="15">
        <v>435.34350833919098</v>
      </c>
      <c r="G1103" s="24">
        <v>110.83</v>
      </c>
      <c r="I1103" s="45"/>
    </row>
    <row r="1104" spans="1:9" ht="27.7" customHeight="1" thickBot="1" x14ac:dyDescent="0.3">
      <c r="A1104" s="8">
        <v>36062</v>
      </c>
      <c r="B1104" s="9"/>
      <c r="C1104" s="9"/>
      <c r="D1104" s="12">
        <v>466.55</v>
      </c>
      <c r="E1104" s="15">
        <v>682.57115934147635</v>
      </c>
      <c r="F1104" s="15">
        <v>434.7657465497561</v>
      </c>
      <c r="G1104" s="24">
        <v>110.61</v>
      </c>
      <c r="I1104" s="45"/>
    </row>
    <row r="1105" spans="1:9" ht="27.7" customHeight="1" thickBot="1" x14ac:dyDescent="0.3">
      <c r="A1105" s="8">
        <v>36063</v>
      </c>
      <c r="B1105" s="9"/>
      <c r="C1105" s="9"/>
      <c r="D1105" s="12">
        <v>464.6</v>
      </c>
      <c r="E1105" s="15">
        <v>679.71827377569366</v>
      </c>
      <c r="F1105" s="15">
        <v>432.94859253459794</v>
      </c>
      <c r="G1105" s="24">
        <v>110.29</v>
      </c>
      <c r="I1105" s="45"/>
    </row>
    <row r="1106" spans="1:9" ht="27.7" customHeight="1" thickBot="1" x14ac:dyDescent="0.3">
      <c r="A1106" s="8">
        <v>36066</v>
      </c>
      <c r="B1106" s="9"/>
      <c r="C1106" s="9"/>
      <c r="D1106" s="12">
        <v>461.72</v>
      </c>
      <c r="E1106" s="15">
        <v>675.50478124776862</v>
      </c>
      <c r="F1106" s="15">
        <v>431.19077277845025</v>
      </c>
      <c r="G1106" s="24">
        <v>109.57</v>
      </c>
      <c r="I1106" s="45"/>
    </row>
    <row r="1107" spans="1:9" ht="27.7" customHeight="1" thickBot="1" x14ac:dyDescent="0.3">
      <c r="A1107" s="8">
        <v>36067</v>
      </c>
      <c r="B1107" s="9"/>
      <c r="C1107" s="9"/>
      <c r="D1107" s="12">
        <v>460.55</v>
      </c>
      <c r="E1107" s="15">
        <v>673.79304990829905</v>
      </c>
      <c r="F1107" s="15">
        <v>430.09813394073308</v>
      </c>
      <c r="G1107" s="24">
        <v>109.2</v>
      </c>
      <c r="I1107" s="45"/>
    </row>
    <row r="1108" spans="1:9" ht="27.7" customHeight="1" thickBot="1" x14ac:dyDescent="0.3">
      <c r="A1108" s="8">
        <v>36068</v>
      </c>
      <c r="B1108" s="9"/>
      <c r="C1108" s="9"/>
      <c r="D1108" s="12">
        <v>460.92</v>
      </c>
      <c r="E1108" s="15">
        <v>674.3343666566783</v>
      </c>
      <c r="F1108" s="15">
        <v>430.4436692996693</v>
      </c>
      <c r="G1108" s="24">
        <v>109.16</v>
      </c>
      <c r="I1108" s="45"/>
    </row>
    <row r="1109" spans="1:9" ht="27.7" customHeight="1" thickBot="1" x14ac:dyDescent="0.3">
      <c r="A1109" s="8">
        <v>36069</v>
      </c>
      <c r="B1109" s="9"/>
      <c r="C1109" s="9"/>
      <c r="D1109" s="12">
        <v>461.25</v>
      </c>
      <c r="E1109" s="15">
        <v>674.81716267550303</v>
      </c>
      <c r="F1109" s="15">
        <v>429.58312939413946</v>
      </c>
      <c r="G1109" s="24">
        <v>110.16</v>
      </c>
      <c r="I1109" s="45"/>
    </row>
    <row r="1110" spans="1:9" ht="27.7" customHeight="1" thickBot="1" x14ac:dyDescent="0.3">
      <c r="A1110" s="8">
        <v>36070</v>
      </c>
      <c r="B1110" s="9"/>
      <c r="C1110" s="9"/>
      <c r="D1110" s="12">
        <v>457.69</v>
      </c>
      <c r="E1110" s="15">
        <v>669.6088177451511</v>
      </c>
      <c r="F1110" s="15">
        <v>426.1122379854167</v>
      </c>
      <c r="G1110" s="24">
        <v>111.16</v>
      </c>
      <c r="I1110" s="45"/>
    </row>
    <row r="1111" spans="1:9" ht="27.7" customHeight="1" thickBot="1" x14ac:dyDescent="0.3">
      <c r="A1111" s="8">
        <v>36073</v>
      </c>
      <c r="B1111" s="9"/>
      <c r="C1111" s="9"/>
      <c r="D1111" s="12">
        <v>455.9</v>
      </c>
      <c r="E1111" s="15">
        <v>666.99001509758648</v>
      </c>
      <c r="F1111" s="15">
        <v>424.72082623785923</v>
      </c>
      <c r="G1111" s="24">
        <v>112.16</v>
      </c>
      <c r="I1111" s="45"/>
    </row>
    <row r="1112" spans="1:9" ht="27.7" customHeight="1" thickBot="1" x14ac:dyDescent="0.3">
      <c r="A1112" s="8">
        <v>36074</v>
      </c>
      <c r="B1112" s="9"/>
      <c r="C1112" s="9"/>
      <c r="D1112" s="12">
        <v>452.82</v>
      </c>
      <c r="E1112" s="15">
        <v>662.48391892188886</v>
      </c>
      <c r="F1112" s="15">
        <v>421.83438129666496</v>
      </c>
      <c r="G1112" s="24">
        <v>106.87</v>
      </c>
      <c r="I1112" s="45"/>
    </row>
    <row r="1113" spans="1:9" ht="27.7" customHeight="1" thickBot="1" x14ac:dyDescent="0.3">
      <c r="A1113" s="8">
        <v>36075</v>
      </c>
      <c r="B1113" s="9"/>
      <c r="C1113" s="9"/>
      <c r="D1113" s="12">
        <v>447.94</v>
      </c>
      <c r="E1113" s="15">
        <v>655.34438991623801</v>
      </c>
      <c r="F1113" s="15">
        <v>417.23760922940488</v>
      </c>
      <c r="G1113" s="24">
        <v>105.51</v>
      </c>
      <c r="I1113" s="45"/>
    </row>
    <row r="1114" spans="1:9" ht="27.7" customHeight="1" thickBot="1" x14ac:dyDescent="0.3">
      <c r="A1114" s="8">
        <v>36076</v>
      </c>
      <c r="B1114" s="9"/>
      <c r="C1114" s="9"/>
      <c r="D1114" s="12">
        <v>438.99</v>
      </c>
      <c r="E1114" s="15">
        <v>642.25037667841525</v>
      </c>
      <c r="F1114" s="15">
        <v>408.91761528491941</v>
      </c>
      <c r="G1114" s="24">
        <v>102.9</v>
      </c>
      <c r="I1114" s="45"/>
    </row>
    <row r="1115" spans="1:9" ht="27.7" customHeight="1" thickBot="1" x14ac:dyDescent="0.3">
      <c r="A1115" s="8">
        <v>36077</v>
      </c>
      <c r="B1115" s="9"/>
      <c r="C1115" s="9"/>
      <c r="D1115" s="12">
        <v>430.07</v>
      </c>
      <c r="E1115" s="15">
        <v>629.2002539877584</v>
      </c>
      <c r="F1115" s="15">
        <v>400.64112089628719</v>
      </c>
      <c r="G1115" s="24">
        <v>100.34</v>
      </c>
      <c r="I1115" s="45"/>
    </row>
    <row r="1116" spans="1:9" ht="27.7" customHeight="1" thickBot="1" x14ac:dyDescent="0.3">
      <c r="A1116" s="8">
        <v>36080</v>
      </c>
      <c r="B1116" s="9"/>
      <c r="C1116" s="9"/>
      <c r="D1116" s="12">
        <v>424.78</v>
      </c>
      <c r="E1116" s="15">
        <v>621.4608875041738</v>
      </c>
      <c r="F1116" s="15">
        <v>395.71310562077076</v>
      </c>
      <c r="G1116" s="18">
        <v>98.83</v>
      </c>
      <c r="I1116" s="45"/>
    </row>
    <row r="1117" spans="1:9" ht="27.7" customHeight="1" thickBot="1" x14ac:dyDescent="0.3">
      <c r="A1117" s="8">
        <v>36081</v>
      </c>
      <c r="B1117" s="9"/>
      <c r="C1117" s="9"/>
      <c r="D1117" s="12">
        <v>422.49</v>
      </c>
      <c r="E1117" s="15">
        <v>618.1105757371779</v>
      </c>
      <c r="F1117" s="15">
        <v>393.43637893624373</v>
      </c>
      <c r="G1117" s="24">
        <v>98.68</v>
      </c>
      <c r="I1117" s="45"/>
    </row>
    <row r="1118" spans="1:9" ht="27.7" customHeight="1" thickBot="1" x14ac:dyDescent="0.3">
      <c r="A1118" s="8">
        <v>36082</v>
      </c>
      <c r="B1118" s="9"/>
      <c r="C1118" s="9"/>
      <c r="D1118" s="12">
        <v>431.66</v>
      </c>
      <c r="E1118" s="15">
        <v>631.52645298755056</v>
      </c>
      <c r="F1118" s="15">
        <v>401.69927332541357</v>
      </c>
      <c r="G1118" s="24">
        <v>101.98</v>
      </c>
      <c r="I1118" s="45"/>
    </row>
    <row r="1119" spans="1:9" ht="27.7" customHeight="1" thickBot="1" x14ac:dyDescent="0.3">
      <c r="A1119" s="8">
        <v>36083</v>
      </c>
      <c r="B1119" s="9"/>
      <c r="C1119" s="9"/>
      <c r="D1119" s="12">
        <v>432.35</v>
      </c>
      <c r="E1119" s="15">
        <v>633.96634721115424</v>
      </c>
      <c r="F1119" s="15">
        <v>403.0881321048098</v>
      </c>
      <c r="G1119" s="24">
        <v>102.63</v>
      </c>
      <c r="I1119" s="45"/>
    </row>
    <row r="1120" spans="1:9" ht="27.7" customHeight="1" thickBot="1" x14ac:dyDescent="0.3">
      <c r="A1120" s="8">
        <v>36084</v>
      </c>
      <c r="B1120" s="9"/>
      <c r="C1120" s="9"/>
      <c r="D1120" s="12">
        <v>444.54</v>
      </c>
      <c r="E1120" s="15">
        <v>651.84086964090784</v>
      </c>
      <c r="F1120" s="15">
        <v>413.68342635264617</v>
      </c>
      <c r="G1120" s="24">
        <v>106.66</v>
      </c>
      <c r="I1120" s="45"/>
    </row>
    <row r="1121" spans="1:9" ht="27.7" customHeight="1" thickBot="1" x14ac:dyDescent="0.3">
      <c r="A1121" s="8">
        <v>36088</v>
      </c>
      <c r="B1121" s="9"/>
      <c r="C1121" s="9"/>
      <c r="D1121" s="12">
        <v>461.84</v>
      </c>
      <c r="E1121" s="15">
        <v>677.20832148953264</v>
      </c>
      <c r="F1121" s="15">
        <v>429.57448203597073</v>
      </c>
      <c r="G1121" s="24">
        <v>111.52</v>
      </c>
      <c r="I1121" s="45"/>
    </row>
    <row r="1122" spans="1:9" ht="27.7" customHeight="1" thickBot="1" x14ac:dyDescent="0.3">
      <c r="A1122" s="8">
        <v>36089</v>
      </c>
      <c r="B1122" s="9"/>
      <c r="C1122" s="9"/>
      <c r="D1122" s="12">
        <v>462.67</v>
      </c>
      <c r="E1122" s="15">
        <v>678.42537264758812</v>
      </c>
      <c r="F1122" s="15">
        <v>429.82616709737454</v>
      </c>
      <c r="G1122" s="24">
        <v>111.56</v>
      </c>
      <c r="I1122" s="45"/>
    </row>
    <row r="1123" spans="1:9" ht="27.7" customHeight="1" thickBot="1" x14ac:dyDescent="0.3">
      <c r="A1123" s="8">
        <v>36090</v>
      </c>
      <c r="B1123" s="9"/>
      <c r="C1123" s="9"/>
      <c r="D1123" s="12">
        <v>458.91</v>
      </c>
      <c r="E1123" s="15">
        <v>674.62755728811646</v>
      </c>
      <c r="F1123" s="15">
        <v>426.50895638725768</v>
      </c>
      <c r="G1123" s="18">
        <v>110.07</v>
      </c>
      <c r="I1123" s="45"/>
    </row>
    <row r="1124" spans="1:9" ht="27.7" customHeight="1" thickBot="1" x14ac:dyDescent="0.3">
      <c r="A1124" s="8">
        <v>36091</v>
      </c>
      <c r="B1124" s="9"/>
      <c r="C1124" s="9"/>
      <c r="D1124" s="12">
        <v>453.93</v>
      </c>
      <c r="E1124" s="15">
        <v>667.30663328276728</v>
      </c>
      <c r="F1124" s="15">
        <v>421.88056606495365</v>
      </c>
      <c r="G1124" s="18">
        <v>108.37</v>
      </c>
      <c r="I1124" s="45"/>
    </row>
    <row r="1125" spans="1:9" ht="27.7" customHeight="1" thickBot="1" x14ac:dyDescent="0.3">
      <c r="A1125" s="8">
        <v>36094</v>
      </c>
      <c r="B1125" s="9"/>
      <c r="C1125" s="9"/>
      <c r="D1125" s="12">
        <v>454.49</v>
      </c>
      <c r="E1125" s="15">
        <v>668.26914603518617</v>
      </c>
      <c r="F1125" s="15">
        <v>421.40442760131157</v>
      </c>
      <c r="G1125" s="18">
        <v>108.68</v>
      </c>
      <c r="I1125" s="45"/>
    </row>
    <row r="1126" spans="1:9" ht="27.7" customHeight="1" thickBot="1" x14ac:dyDescent="0.3">
      <c r="A1126" s="8">
        <v>36095</v>
      </c>
      <c r="B1126" s="9"/>
      <c r="C1126" s="9"/>
      <c r="D1126" s="12">
        <v>452.61</v>
      </c>
      <c r="E1126" s="15">
        <v>665.50484760277584</v>
      </c>
      <c r="F1126" s="15">
        <v>418.56990494981227</v>
      </c>
      <c r="G1126" s="18">
        <v>107.96</v>
      </c>
      <c r="I1126" s="45"/>
    </row>
    <row r="1127" spans="1:9" ht="27.7" customHeight="1" thickBot="1" x14ac:dyDescent="0.3">
      <c r="A1127" s="8">
        <v>36096</v>
      </c>
      <c r="B1127" s="9"/>
      <c r="C1127" s="9"/>
      <c r="D1127" s="12">
        <v>450.24</v>
      </c>
      <c r="E1127" s="15">
        <v>662.02006713213098</v>
      </c>
      <c r="F1127" s="15">
        <v>416.71159827488873</v>
      </c>
      <c r="G1127" s="18">
        <v>107.43</v>
      </c>
      <c r="I1127" s="45"/>
    </row>
    <row r="1128" spans="1:9" ht="27.7" customHeight="1" thickBot="1" x14ac:dyDescent="0.3">
      <c r="A1128" s="8">
        <v>36097</v>
      </c>
      <c r="B1128" s="9"/>
      <c r="C1128" s="9"/>
      <c r="D1128" s="12">
        <v>449.83</v>
      </c>
      <c r="E1128" s="15">
        <v>661.41721481442437</v>
      </c>
      <c r="F1128" s="15">
        <v>416.23213037961261</v>
      </c>
      <c r="G1128" s="18">
        <v>107.23</v>
      </c>
      <c r="I1128" s="45"/>
    </row>
    <row r="1129" spans="1:9" ht="27.7" customHeight="1" thickBot="1" x14ac:dyDescent="0.3">
      <c r="A1129" s="8">
        <v>36098</v>
      </c>
      <c r="B1129" s="9"/>
      <c r="C1129" s="9"/>
      <c r="D1129" s="12">
        <v>450.96</v>
      </c>
      <c r="E1129" s="15">
        <v>663.07873461688382</v>
      </c>
      <c r="F1129" s="15">
        <v>417.2944356530441</v>
      </c>
      <c r="G1129" s="18">
        <v>107.54</v>
      </c>
      <c r="I1129" s="45"/>
    </row>
    <row r="1130" spans="1:9" ht="27.7" customHeight="1" thickBot="1" x14ac:dyDescent="0.3">
      <c r="A1130" s="8">
        <v>36101</v>
      </c>
      <c r="B1130" s="9"/>
      <c r="C1130" s="9"/>
      <c r="D1130" s="12">
        <v>452.17</v>
      </c>
      <c r="E1130" s="15">
        <v>664.85788413987132</v>
      </c>
      <c r="F1130" s="15">
        <v>418.43085670104693</v>
      </c>
      <c r="G1130" s="18">
        <v>108.54</v>
      </c>
      <c r="I1130" s="45"/>
    </row>
    <row r="1131" spans="1:9" ht="27.7" customHeight="1" thickBot="1" x14ac:dyDescent="0.3">
      <c r="A1131" s="8">
        <v>36102</v>
      </c>
      <c r="B1131" s="9"/>
      <c r="C1131" s="9"/>
      <c r="D1131" s="12">
        <v>454.53</v>
      </c>
      <c r="E1131" s="15">
        <v>668.32796089545013</v>
      </c>
      <c r="F1131" s="15">
        <v>420.37914313686179</v>
      </c>
      <c r="G1131" s="18">
        <v>109.54</v>
      </c>
      <c r="I1131" s="45"/>
    </row>
    <row r="1132" spans="1:9" ht="27.7" customHeight="1" thickBot="1" x14ac:dyDescent="0.3">
      <c r="A1132" s="8">
        <v>36103</v>
      </c>
      <c r="B1132" s="9"/>
      <c r="C1132" s="9"/>
      <c r="D1132" s="12">
        <v>457.1</v>
      </c>
      <c r="E1132" s="15">
        <v>672.10681566741539</v>
      </c>
      <c r="F1132" s="15">
        <v>422.75604762691034</v>
      </c>
      <c r="G1132" s="18">
        <v>109.74</v>
      </c>
      <c r="I1132" s="45"/>
    </row>
    <row r="1133" spans="1:9" ht="27.7" customHeight="1" thickBot="1" x14ac:dyDescent="0.3">
      <c r="A1133" s="8">
        <v>36104</v>
      </c>
      <c r="B1133" s="9"/>
      <c r="C1133" s="9"/>
      <c r="D1133" s="12">
        <v>456.77</v>
      </c>
      <c r="E1133" s="15">
        <v>671.62159307023694</v>
      </c>
      <c r="F1133" s="15">
        <v>422.24809802687957</v>
      </c>
      <c r="G1133" s="18">
        <v>109.42</v>
      </c>
      <c r="I1133" s="45"/>
    </row>
    <row r="1134" spans="1:9" ht="27.7" customHeight="1" thickBot="1" x14ac:dyDescent="0.3">
      <c r="A1134" s="8">
        <v>36105</v>
      </c>
      <c r="B1134" s="9"/>
      <c r="C1134" s="9"/>
      <c r="D1134" s="12">
        <v>458.24</v>
      </c>
      <c r="E1134" s="15">
        <v>673.78303918494078</v>
      </c>
      <c r="F1134" s="15">
        <v>423.45457865858725</v>
      </c>
      <c r="G1134" s="18">
        <v>109.95</v>
      </c>
      <c r="I1134" s="45"/>
    </row>
    <row r="1135" spans="1:9" ht="27.7" customHeight="1" thickBot="1" x14ac:dyDescent="0.3">
      <c r="A1135" s="8">
        <v>36108</v>
      </c>
      <c r="B1135" s="9"/>
      <c r="C1135" s="9"/>
      <c r="D1135" s="12">
        <v>459.32</v>
      </c>
      <c r="E1135" s="15">
        <v>675.87842900830924</v>
      </c>
      <c r="F1135" s="15">
        <v>424.39819868226874</v>
      </c>
      <c r="G1135" s="18">
        <v>110.3</v>
      </c>
      <c r="I1135" s="45"/>
    </row>
    <row r="1136" spans="1:9" ht="27.7" customHeight="1" thickBot="1" x14ac:dyDescent="0.3">
      <c r="A1136" s="8">
        <v>36109</v>
      </c>
      <c r="B1136" s="9"/>
      <c r="C1136" s="9"/>
      <c r="D1136" s="12">
        <v>458.79</v>
      </c>
      <c r="E1136" s="15">
        <v>675.09854664443571</v>
      </c>
      <c r="F1136" s="15">
        <v>424.12873284511659</v>
      </c>
      <c r="G1136" s="18">
        <v>110.19</v>
      </c>
      <c r="I1136" s="45"/>
    </row>
    <row r="1137" spans="1:9" ht="27.7" customHeight="1" thickBot="1" x14ac:dyDescent="0.3">
      <c r="A1137" s="8">
        <v>36110</v>
      </c>
      <c r="B1137" s="9"/>
      <c r="C1137" s="9"/>
      <c r="D1137" s="12">
        <v>458.08</v>
      </c>
      <c r="E1137" s="15">
        <v>674.05379857207674</v>
      </c>
      <c r="F1137" s="15">
        <v>423.72638515427769</v>
      </c>
      <c r="G1137" s="18">
        <v>109.73</v>
      </c>
      <c r="I1137" s="45"/>
    </row>
    <row r="1138" spans="1:9" ht="27.7" customHeight="1" thickBot="1" x14ac:dyDescent="0.3">
      <c r="A1138" s="8">
        <v>36111</v>
      </c>
      <c r="B1138" s="9"/>
      <c r="C1138" s="9"/>
      <c r="D1138" s="12">
        <v>457.94</v>
      </c>
      <c r="E1138" s="15">
        <v>673.84779190992151</v>
      </c>
      <c r="F1138" s="15">
        <v>423.93593824084297</v>
      </c>
      <c r="G1138" s="18">
        <v>109.81</v>
      </c>
      <c r="I1138" s="45"/>
    </row>
    <row r="1139" spans="1:9" ht="27.7" customHeight="1" thickBot="1" x14ac:dyDescent="0.3">
      <c r="A1139" s="8">
        <v>36112</v>
      </c>
      <c r="B1139" s="9"/>
      <c r="C1139" s="9"/>
      <c r="D1139" s="12">
        <v>457.34</v>
      </c>
      <c r="E1139" s="15">
        <v>672.96490621497026</v>
      </c>
      <c r="F1139" s="15">
        <v>423.36354753078706</v>
      </c>
      <c r="G1139" s="18">
        <v>109.81</v>
      </c>
      <c r="I1139" s="45"/>
    </row>
    <row r="1140" spans="1:9" ht="27.7" customHeight="1" thickBot="1" x14ac:dyDescent="0.3">
      <c r="A1140" s="8">
        <v>36115</v>
      </c>
      <c r="B1140" s="9"/>
      <c r="C1140" s="9"/>
      <c r="D1140" s="12">
        <v>456.69</v>
      </c>
      <c r="E1140" s="15">
        <v>672.00844671210643</v>
      </c>
      <c r="F1140" s="15">
        <v>423.04964888527843</v>
      </c>
      <c r="G1140" s="18">
        <v>109.64</v>
      </c>
      <c r="I1140" s="45"/>
    </row>
    <row r="1141" spans="1:9" ht="27.7" customHeight="1" thickBot="1" x14ac:dyDescent="0.3">
      <c r="A1141" s="8">
        <v>36116</v>
      </c>
      <c r="B1141" s="9"/>
      <c r="C1141" s="9"/>
      <c r="D1141" s="12">
        <v>457.55</v>
      </c>
      <c r="E1141" s="15">
        <v>673.2739162082031</v>
      </c>
      <c r="F1141" s="15">
        <v>424.15204435510469</v>
      </c>
      <c r="G1141" s="18">
        <v>109.8</v>
      </c>
      <c r="I1141" s="45"/>
    </row>
    <row r="1142" spans="1:9" ht="27.7" customHeight="1" thickBot="1" x14ac:dyDescent="0.3">
      <c r="A1142" s="8">
        <v>36117</v>
      </c>
      <c r="B1142" s="9"/>
      <c r="C1142" s="9"/>
      <c r="D1142" s="12">
        <v>456.12</v>
      </c>
      <c r="E1142" s="15">
        <v>671.1697053019027</v>
      </c>
      <c r="F1142" s="15">
        <v>423.25047205334903</v>
      </c>
      <c r="G1142" s="18">
        <v>109.35</v>
      </c>
      <c r="I1142" s="45"/>
    </row>
    <row r="1143" spans="1:9" ht="27.7" customHeight="1" thickBot="1" x14ac:dyDescent="0.3">
      <c r="A1143" s="8">
        <v>36118</v>
      </c>
      <c r="B1143" s="9"/>
      <c r="C1143" s="9"/>
      <c r="D1143" s="12">
        <v>455.18</v>
      </c>
      <c r="E1143" s="15">
        <v>669.78651771314583</v>
      </c>
      <c r="F1143" s="15">
        <v>422.41210216041986</v>
      </c>
      <c r="G1143" s="18">
        <v>108.98</v>
      </c>
      <c r="I1143" s="45"/>
    </row>
    <row r="1144" spans="1:9" ht="27.7" customHeight="1" thickBot="1" x14ac:dyDescent="0.3">
      <c r="A1144" s="8">
        <v>36119</v>
      </c>
      <c r="B1144" s="9"/>
      <c r="C1144" s="9"/>
      <c r="D1144" s="12">
        <v>456.01</v>
      </c>
      <c r="E1144" s="15">
        <v>671.00784292449498</v>
      </c>
      <c r="F1144" s="15">
        <v>422.84307266788403</v>
      </c>
      <c r="G1144" s="18">
        <v>109.25</v>
      </c>
      <c r="I1144" s="45"/>
    </row>
    <row r="1145" spans="1:9" ht="27.7" customHeight="1" thickBot="1" x14ac:dyDescent="0.3">
      <c r="A1145" s="8">
        <v>36122</v>
      </c>
      <c r="B1145" s="9"/>
      <c r="C1145" s="9"/>
      <c r="D1145" s="12">
        <v>456.19</v>
      </c>
      <c r="E1145" s="15">
        <v>671.27270863298043</v>
      </c>
      <c r="F1145" s="15">
        <v>422.65418270959367</v>
      </c>
      <c r="G1145" s="18">
        <v>109.25</v>
      </c>
      <c r="I1145" s="45"/>
    </row>
    <row r="1146" spans="1:9" ht="27.7" customHeight="1" thickBot="1" x14ac:dyDescent="0.3">
      <c r="A1146" s="8">
        <v>36123</v>
      </c>
      <c r="B1146" s="9"/>
      <c r="C1146" s="9"/>
      <c r="D1146" s="12">
        <v>457.23</v>
      </c>
      <c r="E1146" s="15">
        <v>674.25962056764206</v>
      </c>
      <c r="F1146" s="15">
        <v>423.8049274419555</v>
      </c>
      <c r="G1146" s="18">
        <v>109.63</v>
      </c>
      <c r="I1146" s="45"/>
    </row>
    <row r="1147" spans="1:9" ht="27.7" customHeight="1" thickBot="1" x14ac:dyDescent="0.3">
      <c r="A1147" s="8">
        <v>36124</v>
      </c>
      <c r="B1147" s="9"/>
      <c r="C1147" s="9"/>
      <c r="D1147" s="12">
        <v>456.13</v>
      </c>
      <c r="E1147" s="15">
        <v>672.63749257379993</v>
      </c>
      <c r="F1147" s="15">
        <v>423.27614520075684</v>
      </c>
      <c r="G1147" s="18">
        <v>109.19</v>
      </c>
      <c r="I1147" s="45"/>
    </row>
    <row r="1148" spans="1:9" ht="27.7" customHeight="1" thickBot="1" x14ac:dyDescent="0.3">
      <c r="A1148" s="8">
        <v>36125</v>
      </c>
      <c r="B1148" s="9"/>
      <c r="C1148" s="9"/>
      <c r="D1148" s="12">
        <v>454.28</v>
      </c>
      <c r="E1148" s="15">
        <v>669.90936822052004</v>
      </c>
      <c r="F1148" s="15">
        <v>421.44130256229187</v>
      </c>
      <c r="G1148" s="18">
        <v>108.5</v>
      </c>
      <c r="I1148" s="45"/>
    </row>
    <row r="1149" spans="1:9" ht="27.7" customHeight="1" thickBot="1" x14ac:dyDescent="0.3">
      <c r="A1149" s="8">
        <v>36126</v>
      </c>
      <c r="B1149" s="9"/>
      <c r="C1149" s="9"/>
      <c r="D1149" s="12">
        <v>453.72</v>
      </c>
      <c r="E1149" s="15">
        <v>669.08355760547317</v>
      </c>
      <c r="F1149" s="15">
        <v>421.03973121804626</v>
      </c>
      <c r="G1149" s="18">
        <v>108.33</v>
      </c>
      <c r="I1149" s="45"/>
    </row>
    <row r="1150" spans="1:9" ht="27.7" customHeight="1" thickBot="1" x14ac:dyDescent="0.3">
      <c r="A1150" s="8">
        <v>36129</v>
      </c>
      <c r="B1150" s="9"/>
      <c r="C1150" s="9"/>
      <c r="D1150" s="12">
        <v>453.97</v>
      </c>
      <c r="E1150" s="15">
        <v>669.4522230586191</v>
      </c>
      <c r="F1150" s="15">
        <v>420.9683965951225</v>
      </c>
      <c r="G1150" s="18">
        <v>108.29</v>
      </c>
      <c r="I1150" s="45"/>
    </row>
    <row r="1151" spans="1:9" ht="27.7" customHeight="1" thickBot="1" x14ac:dyDescent="0.3">
      <c r="A1151" s="8">
        <v>36130</v>
      </c>
      <c r="B1151" s="9"/>
      <c r="C1151" s="9"/>
      <c r="D1151" s="12">
        <v>453.91</v>
      </c>
      <c r="E1151" s="15">
        <v>669.36374334986408</v>
      </c>
      <c r="F1151" s="15">
        <v>421.38472810299305</v>
      </c>
      <c r="G1151" s="18">
        <v>109.29</v>
      </c>
      <c r="I1151" s="45"/>
    </row>
    <row r="1152" spans="1:9" ht="27.7" customHeight="1" thickBot="1" x14ac:dyDescent="0.3">
      <c r="A1152" s="8">
        <v>36131</v>
      </c>
      <c r="B1152" s="9"/>
      <c r="C1152" s="9"/>
      <c r="D1152" s="12">
        <v>454.18</v>
      </c>
      <c r="E1152" s="15">
        <v>669.76190203926171</v>
      </c>
      <c r="F1152" s="15">
        <v>421.63538104429819</v>
      </c>
      <c r="G1152" s="18">
        <v>110.29</v>
      </c>
      <c r="I1152" s="45"/>
    </row>
    <row r="1153" spans="1:9" ht="27.7" customHeight="1" thickBot="1" x14ac:dyDescent="0.3">
      <c r="A1153" s="8">
        <v>36132</v>
      </c>
      <c r="B1153" s="9"/>
      <c r="C1153" s="9"/>
      <c r="D1153" s="12">
        <v>456.3</v>
      </c>
      <c r="E1153" s="15">
        <v>672.88818508193913</v>
      </c>
      <c r="F1153" s="15">
        <v>424.14700948266005</v>
      </c>
      <c r="G1153" s="18">
        <v>108.79</v>
      </c>
      <c r="I1153" s="45"/>
    </row>
    <row r="1154" spans="1:9" ht="27.7" customHeight="1" thickBot="1" x14ac:dyDescent="0.3">
      <c r="A1154" s="8">
        <v>36133</v>
      </c>
      <c r="B1154" s="9"/>
      <c r="C1154" s="9"/>
      <c r="D1154" s="12">
        <v>458.13</v>
      </c>
      <c r="E1154" s="15">
        <v>675.58681619896731</v>
      </c>
      <c r="F1154" s="15">
        <v>426.32671312463339</v>
      </c>
      <c r="G1154" s="18">
        <v>109.35</v>
      </c>
      <c r="I1154" s="45"/>
    </row>
    <row r="1155" spans="1:9" ht="27.7" customHeight="1" thickBot="1" x14ac:dyDescent="0.3">
      <c r="A1155" s="8">
        <v>36136</v>
      </c>
      <c r="B1155" s="9"/>
      <c r="C1155" s="9"/>
      <c r="D1155" s="12">
        <v>459.61</v>
      </c>
      <c r="E1155" s="15">
        <v>677.95360039952857</v>
      </c>
      <c r="F1155" s="15">
        <v>427.35706946349205</v>
      </c>
      <c r="G1155" s="18">
        <v>109.8</v>
      </c>
      <c r="I1155" s="45"/>
    </row>
    <row r="1156" spans="1:9" ht="27.7" customHeight="1" thickBot="1" x14ac:dyDescent="0.3">
      <c r="A1156" s="8">
        <v>36137</v>
      </c>
      <c r="B1156" s="9"/>
      <c r="C1156" s="9"/>
      <c r="D1156" s="12">
        <v>459.77</v>
      </c>
      <c r="E1156" s="15">
        <v>678.50060489629573</v>
      </c>
      <c r="F1156" s="15">
        <v>427.58186045178365</v>
      </c>
      <c r="G1156" s="18">
        <v>109.85</v>
      </c>
      <c r="I1156" s="45"/>
    </row>
    <row r="1157" spans="1:9" ht="27.7" customHeight="1" thickBot="1" x14ac:dyDescent="0.3">
      <c r="A1157" s="8">
        <v>36138</v>
      </c>
      <c r="B1157" s="9"/>
      <c r="C1157" s="9"/>
      <c r="D1157" s="12">
        <v>460.64</v>
      </c>
      <c r="E1157" s="15">
        <v>679.78449798688393</v>
      </c>
      <c r="F1157" s="15">
        <v>428.97564563260369</v>
      </c>
      <c r="G1157" s="18">
        <v>110.18</v>
      </c>
      <c r="I1157" s="45"/>
    </row>
    <row r="1158" spans="1:9" ht="27.7" customHeight="1" thickBot="1" x14ac:dyDescent="0.3">
      <c r="A1158" s="8">
        <v>36139</v>
      </c>
      <c r="B1158" s="9"/>
      <c r="C1158" s="9"/>
      <c r="D1158" s="12">
        <v>461.65</v>
      </c>
      <c r="E1158" s="15">
        <v>681.39138990709671</v>
      </c>
      <c r="F1158" s="15">
        <v>429.98966919591891</v>
      </c>
      <c r="G1158" s="18">
        <v>110.54</v>
      </c>
      <c r="I1158" s="45"/>
    </row>
    <row r="1159" spans="1:9" ht="27.7" customHeight="1" thickBot="1" x14ac:dyDescent="0.3">
      <c r="A1159" s="8">
        <v>36140</v>
      </c>
      <c r="B1159" s="9"/>
      <c r="C1159" s="9"/>
      <c r="D1159" s="12">
        <v>463.75</v>
      </c>
      <c r="E1159" s="15">
        <v>685.87311670595204</v>
      </c>
      <c r="F1159" s="15">
        <v>433.63599560076989</v>
      </c>
      <c r="G1159" s="18">
        <v>111.17</v>
      </c>
      <c r="I1159" s="45"/>
    </row>
    <row r="1160" spans="1:9" ht="27.7" customHeight="1" thickBot="1" x14ac:dyDescent="0.3">
      <c r="A1160" s="8">
        <v>36143</v>
      </c>
      <c r="B1160" s="9"/>
      <c r="C1160" s="9"/>
      <c r="D1160" s="12">
        <v>463.81</v>
      </c>
      <c r="E1160" s="15">
        <v>686.16565485977208</v>
      </c>
      <c r="F1160" s="15">
        <v>434.36250531130327</v>
      </c>
      <c r="G1160" s="18">
        <v>111.35</v>
      </c>
      <c r="I1160" s="45"/>
    </row>
    <row r="1161" spans="1:9" ht="27.7" customHeight="1" thickBot="1" x14ac:dyDescent="0.3">
      <c r="A1161" s="8">
        <v>36144</v>
      </c>
      <c r="B1161" s="9"/>
      <c r="C1161" s="9"/>
      <c r="D1161" s="12">
        <v>465.63</v>
      </c>
      <c r="E1161" s="15">
        <v>688.85818303261181</v>
      </c>
      <c r="F1161" s="15">
        <v>435.59334824105525</v>
      </c>
      <c r="G1161" s="18">
        <v>111.91</v>
      </c>
      <c r="I1161" s="45"/>
    </row>
    <row r="1162" spans="1:9" ht="27.7" customHeight="1" thickBot="1" x14ac:dyDescent="0.3">
      <c r="A1162" s="8">
        <v>36145</v>
      </c>
      <c r="B1162" s="9"/>
      <c r="C1162" s="9"/>
      <c r="D1162" s="12">
        <v>464.64</v>
      </c>
      <c r="E1162" s="15">
        <v>687.39356605947376</v>
      </c>
      <c r="F1162" s="15">
        <v>434.38763701780442</v>
      </c>
      <c r="G1162" s="18">
        <v>111.53</v>
      </c>
      <c r="I1162" s="45"/>
    </row>
    <row r="1163" spans="1:9" ht="27.7" customHeight="1" thickBot="1" x14ac:dyDescent="0.3">
      <c r="A1163" s="8">
        <v>36146</v>
      </c>
      <c r="B1163" s="9"/>
      <c r="C1163" s="9"/>
      <c r="D1163" s="12">
        <v>462.53</v>
      </c>
      <c r="E1163" s="15">
        <v>685.91848950300732</v>
      </c>
      <c r="F1163" s="15">
        <v>432.8812338908528</v>
      </c>
      <c r="G1163" s="18">
        <v>110.82</v>
      </c>
      <c r="I1163" s="45"/>
    </row>
    <row r="1164" spans="1:9" ht="27.7" customHeight="1" thickBot="1" x14ac:dyDescent="0.3">
      <c r="A1164" s="8">
        <v>36147</v>
      </c>
      <c r="B1164" s="9"/>
      <c r="C1164" s="9"/>
      <c r="D1164" s="12">
        <v>460.4</v>
      </c>
      <c r="E1164" s="15">
        <v>683.09732235805905</v>
      </c>
      <c r="F1164" s="15">
        <v>431.27394302858198</v>
      </c>
      <c r="G1164" s="18">
        <v>110.16</v>
      </c>
      <c r="I1164" s="45"/>
    </row>
    <row r="1165" spans="1:9" ht="27.7" customHeight="1" thickBot="1" x14ac:dyDescent="0.3">
      <c r="A1165" s="8">
        <v>36150</v>
      </c>
      <c r="B1165" s="9"/>
      <c r="C1165" s="9"/>
      <c r="D1165" s="12">
        <v>460.52</v>
      </c>
      <c r="E1165" s="15">
        <v>683.74816699008659</v>
      </c>
      <c r="F1165" s="15">
        <v>431.68485421439169</v>
      </c>
      <c r="G1165" s="18">
        <v>110.13</v>
      </c>
      <c r="I1165" s="45"/>
    </row>
    <row r="1166" spans="1:9" ht="27.7" customHeight="1" thickBot="1" x14ac:dyDescent="0.3">
      <c r="A1166" s="8">
        <v>36151</v>
      </c>
      <c r="B1166" s="9"/>
      <c r="C1166" s="9"/>
      <c r="D1166" s="12">
        <v>460.41</v>
      </c>
      <c r="E1166" s="15">
        <v>683.5848466166633</v>
      </c>
      <c r="F1166" s="15">
        <v>431.02778824812179</v>
      </c>
      <c r="G1166" s="18">
        <v>110.01</v>
      </c>
      <c r="I1166" s="45"/>
    </row>
    <row r="1167" spans="1:9" ht="27.7" customHeight="1" thickBot="1" x14ac:dyDescent="0.3">
      <c r="A1167" s="8">
        <v>36152</v>
      </c>
      <c r="B1167" s="9"/>
      <c r="C1167" s="9"/>
      <c r="D1167" s="12">
        <v>460.93</v>
      </c>
      <c r="E1167" s="15">
        <v>684.35690656375539</v>
      </c>
      <c r="F1167" s="15">
        <v>431.56653446655218</v>
      </c>
      <c r="G1167" s="18">
        <v>110.16</v>
      </c>
      <c r="I1167" s="45"/>
    </row>
    <row r="1168" spans="1:9" ht="27.7" customHeight="1" thickBot="1" x14ac:dyDescent="0.3">
      <c r="A1168" s="8">
        <v>36153</v>
      </c>
      <c r="B1168" s="9"/>
      <c r="C1168" s="9"/>
      <c r="D1168" s="12">
        <v>461.05</v>
      </c>
      <c r="E1168" s="15">
        <v>684.53507424385361</v>
      </c>
      <c r="F1168" s="15">
        <v>431.31553838283531</v>
      </c>
      <c r="G1168" s="18">
        <v>110.2</v>
      </c>
      <c r="I1168" s="45"/>
    </row>
    <row r="1169" spans="1:9" ht="27.7" customHeight="1" thickBot="1" x14ac:dyDescent="0.3">
      <c r="A1169" s="8">
        <v>36157</v>
      </c>
      <c r="B1169" s="9"/>
      <c r="C1169" s="9"/>
      <c r="D1169" s="12">
        <v>460.34</v>
      </c>
      <c r="E1169" s="15">
        <v>683.48091546993942</v>
      </c>
      <c r="F1169" s="15">
        <v>430.61680859233809</v>
      </c>
      <c r="G1169" s="18">
        <v>109.99</v>
      </c>
      <c r="I1169" s="45"/>
    </row>
    <row r="1170" spans="1:9" ht="27.7" customHeight="1" thickBot="1" x14ac:dyDescent="0.3">
      <c r="A1170" s="8">
        <v>36158</v>
      </c>
      <c r="B1170" s="9"/>
      <c r="C1170" s="9"/>
      <c r="D1170" s="12">
        <v>460.61</v>
      </c>
      <c r="E1170" s="15">
        <v>683.88179275016034</v>
      </c>
      <c r="F1170" s="15">
        <v>431.26692001093147</v>
      </c>
      <c r="G1170" s="18">
        <v>110.07</v>
      </c>
      <c r="I1170" s="45"/>
    </row>
    <row r="1171" spans="1:9" ht="27.7" customHeight="1" thickBot="1" x14ac:dyDescent="0.3">
      <c r="A1171" s="8">
        <v>36159</v>
      </c>
      <c r="B1171" s="9"/>
      <c r="C1171" s="9"/>
      <c r="D1171" s="12">
        <v>464.33</v>
      </c>
      <c r="E1171" s="15">
        <v>689.40499083320367</v>
      </c>
      <c r="F1171" s="15">
        <v>434.92441030170727</v>
      </c>
      <c r="G1171" s="18">
        <v>111.36</v>
      </c>
      <c r="I1171" s="45"/>
    </row>
    <row r="1172" spans="1:9" ht="27.7" customHeight="1" thickBot="1" x14ac:dyDescent="0.3">
      <c r="A1172" s="8">
        <v>36160</v>
      </c>
      <c r="B1172" s="9"/>
      <c r="C1172" s="9"/>
      <c r="D1172" s="12">
        <v>465.6</v>
      </c>
      <c r="E1172" s="14">
        <v>691.29059878090936</v>
      </c>
      <c r="F1172" s="15">
        <v>435.72927878251295</v>
      </c>
      <c r="G1172" s="18">
        <v>111.7</v>
      </c>
      <c r="I1172" s="45"/>
    </row>
    <row r="1173" spans="1:9" ht="27.7" customHeight="1" thickBot="1" x14ac:dyDescent="0.3">
      <c r="A1173" s="8">
        <v>36164</v>
      </c>
      <c r="B1173" s="9"/>
      <c r="C1173" s="9"/>
      <c r="D1173" s="12">
        <v>466.13</v>
      </c>
      <c r="E1173" s="15">
        <v>692.35754347761224</v>
      </c>
      <c r="F1173" s="15">
        <v>437.87659251158846</v>
      </c>
      <c r="G1173" s="13">
        <v>111.92</v>
      </c>
      <c r="I1173" s="45"/>
    </row>
    <row r="1174" spans="1:9" ht="27.7" customHeight="1" thickBot="1" x14ac:dyDescent="0.3">
      <c r="A1174" s="8">
        <v>36165</v>
      </c>
      <c r="B1174" s="9"/>
      <c r="C1174" s="9"/>
      <c r="D1174" s="12">
        <v>464.74</v>
      </c>
      <c r="E1174" s="15">
        <v>690.76111598727721</v>
      </c>
      <c r="F1174" s="15">
        <v>436.52448165142317</v>
      </c>
      <c r="G1174" s="13">
        <v>111.43</v>
      </c>
      <c r="I1174" s="45"/>
    </row>
    <row r="1175" spans="1:9" ht="27.7" customHeight="1" thickBot="1" x14ac:dyDescent="0.3">
      <c r="A1175" s="8">
        <v>36166</v>
      </c>
      <c r="B1175" s="9"/>
      <c r="C1175" s="9"/>
      <c r="D1175" s="12">
        <v>464.89</v>
      </c>
      <c r="E1175" s="15">
        <v>690.98406681440224</v>
      </c>
      <c r="F1175" s="15">
        <v>436.16390595614297</v>
      </c>
      <c r="G1175" s="13">
        <v>111.43</v>
      </c>
      <c r="I1175" s="45"/>
    </row>
    <row r="1176" spans="1:9" ht="27.7" customHeight="1" thickBot="1" x14ac:dyDescent="0.3">
      <c r="A1176" s="8">
        <v>36167</v>
      </c>
      <c r="B1176" s="9"/>
      <c r="C1176" s="9"/>
      <c r="D1176" s="12">
        <v>466.12</v>
      </c>
      <c r="E1176" s="15">
        <v>692.81226359682751</v>
      </c>
      <c r="F1176" s="15">
        <v>436.5396229730087</v>
      </c>
      <c r="G1176" s="13">
        <v>111.81</v>
      </c>
      <c r="I1176" s="45"/>
    </row>
    <row r="1177" spans="1:9" ht="27.7" customHeight="1" thickBot="1" x14ac:dyDescent="0.3">
      <c r="A1177" s="8">
        <v>36168</v>
      </c>
      <c r="B1177" s="9"/>
      <c r="C1177" s="9"/>
      <c r="D1177" s="12">
        <v>466.67</v>
      </c>
      <c r="E1177" s="15">
        <v>693.62974996295259</v>
      </c>
      <c r="F1177" s="15">
        <v>437.6581802841601</v>
      </c>
      <c r="G1177" s="13">
        <v>112</v>
      </c>
      <c r="I1177" s="45"/>
    </row>
    <row r="1178" spans="1:9" ht="27.7" customHeight="1" thickBot="1" x14ac:dyDescent="0.3">
      <c r="A1178" s="8">
        <v>36171</v>
      </c>
      <c r="B1178" s="9"/>
      <c r="C1178" s="9"/>
      <c r="D1178" s="12">
        <v>465.97</v>
      </c>
      <c r="E1178" s="15">
        <v>692.58931276970247</v>
      </c>
      <c r="F1178" s="15">
        <v>436.08101978794559</v>
      </c>
      <c r="G1178" s="13">
        <v>111.77</v>
      </c>
      <c r="I1178" s="45"/>
    </row>
    <row r="1179" spans="1:9" ht="27.7" customHeight="1" thickBot="1" x14ac:dyDescent="0.3">
      <c r="A1179" s="8">
        <v>36172</v>
      </c>
      <c r="B1179" s="9"/>
      <c r="C1179" s="9"/>
      <c r="D1179" s="12">
        <v>465.38</v>
      </c>
      <c r="E1179" s="15">
        <v>691.71237284967731</v>
      </c>
      <c r="F1179" s="15">
        <v>434.79569196430469</v>
      </c>
      <c r="G1179" s="13">
        <v>111.57</v>
      </c>
      <c r="I1179" s="45"/>
    </row>
    <row r="1180" spans="1:9" ht="27.7" customHeight="1" thickBot="1" x14ac:dyDescent="0.3">
      <c r="A1180" s="8">
        <v>36173</v>
      </c>
      <c r="B1180" s="9"/>
      <c r="C1180" s="9"/>
      <c r="D1180" s="12">
        <v>465.25</v>
      </c>
      <c r="E1180" s="15">
        <v>691.51914879950232</v>
      </c>
      <c r="F1180" s="15">
        <v>434.79593545777323</v>
      </c>
      <c r="G1180" s="13">
        <v>111.39</v>
      </c>
      <c r="I1180" s="45"/>
    </row>
    <row r="1181" spans="1:9" ht="27.7" customHeight="1" thickBot="1" x14ac:dyDescent="0.3">
      <c r="A1181" s="8">
        <v>36174</v>
      </c>
      <c r="B1181" s="9"/>
      <c r="C1181" s="9"/>
      <c r="D1181" s="12">
        <v>461.09</v>
      </c>
      <c r="E1181" s="15">
        <v>685.33597919390115</v>
      </c>
      <c r="F1181" s="15">
        <v>431.47947602110247</v>
      </c>
      <c r="G1181" s="13">
        <v>109.94</v>
      </c>
      <c r="I1181" s="45"/>
    </row>
    <row r="1182" spans="1:9" ht="27.7" customHeight="1" thickBot="1" x14ac:dyDescent="0.3">
      <c r="A1182" s="8">
        <v>36175</v>
      </c>
      <c r="B1182" s="9"/>
      <c r="C1182" s="9"/>
      <c r="D1182" s="12">
        <v>459.63</v>
      </c>
      <c r="E1182" s="15">
        <v>683.1659244765508</v>
      </c>
      <c r="F1182" s="15">
        <v>430.46148396782797</v>
      </c>
      <c r="G1182" s="13">
        <v>109.48</v>
      </c>
      <c r="I1182" s="45"/>
    </row>
    <row r="1183" spans="1:9" ht="27.7" customHeight="1" thickBot="1" x14ac:dyDescent="0.3">
      <c r="A1183" s="8">
        <v>36178</v>
      </c>
      <c r="B1183" s="9"/>
      <c r="C1183" s="9"/>
      <c r="D1183" s="12">
        <v>457.59</v>
      </c>
      <c r="E1183" s="15">
        <v>680.13379322765024</v>
      </c>
      <c r="F1183" s="15">
        <v>427.90261981720539</v>
      </c>
      <c r="G1183" s="13">
        <v>108.83</v>
      </c>
      <c r="I1183" s="45"/>
    </row>
    <row r="1184" spans="1:9" ht="27.7" customHeight="1" thickBot="1" x14ac:dyDescent="0.3">
      <c r="A1184" s="8">
        <v>36179</v>
      </c>
      <c r="B1184" s="9"/>
      <c r="C1184" s="9"/>
      <c r="D1184" s="12">
        <v>455.71</v>
      </c>
      <c r="E1184" s="15">
        <v>677.3394761943498</v>
      </c>
      <c r="F1184" s="15">
        <v>426.10366148599797</v>
      </c>
      <c r="G1184" s="13">
        <v>108.4</v>
      </c>
      <c r="I1184" s="45"/>
    </row>
    <row r="1185" spans="1:9" ht="27.7" customHeight="1" thickBot="1" x14ac:dyDescent="0.3">
      <c r="A1185" s="8">
        <v>36181</v>
      </c>
      <c r="B1185" s="9"/>
      <c r="C1185" s="9"/>
      <c r="D1185" s="12">
        <v>454.84</v>
      </c>
      <c r="E1185" s="15">
        <v>676.0463613970245</v>
      </c>
      <c r="F1185" s="15">
        <v>425.29018320925871</v>
      </c>
      <c r="G1185" s="13">
        <v>108.34</v>
      </c>
      <c r="I1185" s="45"/>
    </row>
    <row r="1186" spans="1:9" ht="27.7" customHeight="1" thickBot="1" x14ac:dyDescent="0.3">
      <c r="A1186" s="8">
        <v>36182</v>
      </c>
      <c r="B1186" s="9"/>
      <c r="C1186" s="9"/>
      <c r="D1186" s="12">
        <v>454</v>
      </c>
      <c r="E1186" s="15">
        <v>674.79783676512432</v>
      </c>
      <c r="F1186" s="15">
        <v>424.66450196553683</v>
      </c>
      <c r="G1186" s="13">
        <v>108.07</v>
      </c>
      <c r="I1186" s="45"/>
    </row>
    <row r="1187" spans="1:9" ht="27.7" customHeight="1" thickBot="1" x14ac:dyDescent="0.3">
      <c r="A1187" s="8">
        <v>36185</v>
      </c>
      <c r="B1187" s="9"/>
      <c r="C1187" s="9"/>
      <c r="D1187" s="12">
        <v>452.42</v>
      </c>
      <c r="E1187" s="15">
        <v>672.44942138607394</v>
      </c>
      <c r="F1187" s="15">
        <v>423.18659466794753</v>
      </c>
      <c r="G1187" s="13">
        <v>107.57</v>
      </c>
      <c r="I1187" s="45"/>
    </row>
    <row r="1188" spans="1:9" ht="27.7" customHeight="1" thickBot="1" x14ac:dyDescent="0.3">
      <c r="A1188" s="8">
        <v>36186</v>
      </c>
      <c r="B1188" s="9"/>
      <c r="C1188" s="9"/>
      <c r="D1188" s="12">
        <v>450.42</v>
      </c>
      <c r="E1188" s="15">
        <v>669.47674369107335</v>
      </c>
      <c r="F1188" s="15">
        <v>421.12363442495212</v>
      </c>
      <c r="G1188" s="13">
        <v>106.94</v>
      </c>
      <c r="I1188" s="45"/>
    </row>
    <row r="1189" spans="1:9" ht="27.7" customHeight="1" thickBot="1" x14ac:dyDescent="0.3">
      <c r="A1189" s="8">
        <v>36187</v>
      </c>
      <c r="B1189" s="9"/>
      <c r="C1189" s="9"/>
      <c r="D1189" s="12">
        <v>450.01</v>
      </c>
      <c r="E1189" s="15">
        <v>668.86734476359823</v>
      </c>
      <c r="F1189" s="15">
        <v>420.26102591944345</v>
      </c>
      <c r="G1189" s="13">
        <v>106.85</v>
      </c>
      <c r="I1189" s="45"/>
    </row>
    <row r="1190" spans="1:9" ht="27.7" customHeight="1" thickBot="1" x14ac:dyDescent="0.3">
      <c r="A1190" s="8">
        <v>36188</v>
      </c>
      <c r="B1190" s="9"/>
      <c r="C1190" s="9"/>
      <c r="D1190" s="12">
        <v>450.24</v>
      </c>
      <c r="E1190" s="15">
        <v>669.20920269852331</v>
      </c>
      <c r="F1190" s="15">
        <v>419.97559449162691</v>
      </c>
      <c r="G1190" s="13">
        <v>106.98</v>
      </c>
      <c r="I1190" s="45"/>
    </row>
    <row r="1191" spans="1:9" ht="27.7" customHeight="1" thickBot="1" x14ac:dyDescent="0.3">
      <c r="A1191" s="8">
        <v>36189</v>
      </c>
      <c r="B1191" s="9"/>
      <c r="C1191" s="9"/>
      <c r="D1191" s="12">
        <v>448.53</v>
      </c>
      <c r="E1191" s="15">
        <v>666.66756326929783</v>
      </c>
      <c r="F1191" s="15">
        <v>418.18020408576427</v>
      </c>
      <c r="G1191" s="13">
        <v>106.47</v>
      </c>
      <c r="I1191" s="45"/>
    </row>
    <row r="1192" spans="1:9" ht="27.7" customHeight="1" thickBot="1" x14ac:dyDescent="0.3">
      <c r="A1192" s="8">
        <v>36192</v>
      </c>
      <c r="B1192" s="9"/>
      <c r="C1192" s="9"/>
      <c r="D1192" s="12">
        <v>448.36</v>
      </c>
      <c r="E1192" s="15">
        <v>666.41488566522287</v>
      </c>
      <c r="F1192" s="15">
        <v>417.88164067178633</v>
      </c>
      <c r="G1192" s="13">
        <v>106.44</v>
      </c>
      <c r="I1192" s="45"/>
    </row>
    <row r="1193" spans="1:9" ht="27.7" customHeight="1" thickBot="1" x14ac:dyDescent="0.3">
      <c r="A1193" s="8">
        <v>36193</v>
      </c>
      <c r="B1193" s="9"/>
      <c r="C1193" s="9"/>
      <c r="D1193" s="12">
        <v>448.19</v>
      </c>
      <c r="E1193" s="15">
        <v>666.16220806114779</v>
      </c>
      <c r="F1193" s="15">
        <v>417.40185464855574</v>
      </c>
      <c r="G1193" s="13">
        <v>106.44</v>
      </c>
      <c r="I1193" s="45"/>
    </row>
    <row r="1194" spans="1:9" ht="27.7" customHeight="1" thickBot="1" x14ac:dyDescent="0.3">
      <c r="A1194" s="8">
        <v>36194</v>
      </c>
      <c r="B1194" s="9"/>
      <c r="C1194" s="9"/>
      <c r="D1194" s="12">
        <v>448.39</v>
      </c>
      <c r="E1194" s="15">
        <v>666.45947583064788</v>
      </c>
      <c r="F1194" s="15">
        <v>417.7546268370275</v>
      </c>
      <c r="G1194" s="13">
        <v>106.56</v>
      </c>
      <c r="I1194" s="45"/>
    </row>
    <row r="1195" spans="1:9" ht="27.7" customHeight="1" thickBot="1" x14ac:dyDescent="0.3">
      <c r="A1195" s="8">
        <v>36195</v>
      </c>
      <c r="B1195" s="9"/>
      <c r="C1195" s="9"/>
      <c r="D1195" s="12">
        <v>447.54</v>
      </c>
      <c r="E1195" s="15">
        <v>665.19608781027273</v>
      </c>
      <c r="F1195" s="15">
        <v>416.79650601176883</v>
      </c>
      <c r="G1195" s="13">
        <v>106.29</v>
      </c>
      <c r="I1195" s="45"/>
    </row>
    <row r="1196" spans="1:9" ht="27.7" customHeight="1" thickBot="1" x14ac:dyDescent="0.3">
      <c r="A1196" s="8">
        <v>36196</v>
      </c>
      <c r="B1196" s="9"/>
      <c r="C1196" s="9"/>
      <c r="D1196" s="12">
        <v>447.01</v>
      </c>
      <c r="E1196" s="15">
        <v>664.40832822109758</v>
      </c>
      <c r="F1196" s="15">
        <v>416.84622124982565</v>
      </c>
      <c r="G1196" s="13">
        <v>106.11</v>
      </c>
      <c r="I1196" s="45"/>
    </row>
    <row r="1197" spans="1:9" ht="27.7" customHeight="1" thickBot="1" x14ac:dyDescent="0.3">
      <c r="A1197" s="8">
        <v>36199</v>
      </c>
      <c r="B1197" s="9"/>
      <c r="C1197" s="9"/>
      <c r="D1197" s="12">
        <v>446.43</v>
      </c>
      <c r="E1197" s="15">
        <v>663.54625168954749</v>
      </c>
      <c r="F1197" s="15">
        <v>416.00484470268765</v>
      </c>
      <c r="G1197" s="13">
        <v>105.88</v>
      </c>
      <c r="I1197" s="45"/>
    </row>
    <row r="1198" spans="1:9" ht="27.7" customHeight="1" thickBot="1" x14ac:dyDescent="0.3">
      <c r="A1198" s="8">
        <v>36200</v>
      </c>
      <c r="B1198" s="9"/>
      <c r="C1198" s="9"/>
      <c r="D1198" s="12">
        <v>445.96</v>
      </c>
      <c r="E1198" s="15">
        <v>662.84767243122235</v>
      </c>
      <c r="F1198" s="15">
        <v>415.84549854209314</v>
      </c>
      <c r="G1198" s="13">
        <v>105.69</v>
      </c>
      <c r="I1198" s="45"/>
    </row>
    <row r="1199" spans="1:9" ht="27.7" customHeight="1" thickBot="1" x14ac:dyDescent="0.3">
      <c r="A1199" s="8">
        <v>36201</v>
      </c>
      <c r="B1199" s="9"/>
      <c r="C1199" s="9"/>
      <c r="D1199" s="12">
        <v>445.15</v>
      </c>
      <c r="E1199" s="15">
        <v>661.64373796474717</v>
      </c>
      <c r="F1199" s="15">
        <v>415.09019570367923</v>
      </c>
      <c r="G1199" s="13">
        <v>105.6</v>
      </c>
      <c r="I1199" s="45"/>
    </row>
    <row r="1200" spans="1:9" ht="27.7" customHeight="1" thickBot="1" x14ac:dyDescent="0.3">
      <c r="A1200" s="8">
        <v>36202</v>
      </c>
      <c r="B1200" s="9"/>
      <c r="C1200" s="9"/>
      <c r="D1200" s="12">
        <v>445.6</v>
      </c>
      <c r="E1200" s="15">
        <v>662.31259044612227</v>
      </c>
      <c r="F1200" s="15">
        <v>415.50980839168699</v>
      </c>
      <c r="G1200" s="13">
        <v>105.73</v>
      </c>
      <c r="I1200" s="45"/>
    </row>
    <row r="1201" spans="1:9" ht="27.7" customHeight="1" thickBot="1" x14ac:dyDescent="0.3">
      <c r="A1201" s="8">
        <v>36203</v>
      </c>
      <c r="B1201" s="9"/>
      <c r="C1201" s="9"/>
      <c r="D1201" s="12">
        <v>443.95</v>
      </c>
      <c r="E1201" s="15">
        <v>659.86013134774669</v>
      </c>
      <c r="F1201" s="15">
        <v>413.47454358708171</v>
      </c>
      <c r="G1201" s="13">
        <v>105.65</v>
      </c>
      <c r="I1201" s="45"/>
    </row>
    <row r="1202" spans="1:9" ht="27.7" customHeight="1" thickBot="1" x14ac:dyDescent="0.3">
      <c r="A1202" s="8">
        <v>36208</v>
      </c>
      <c r="B1202" s="9"/>
      <c r="C1202" s="9"/>
      <c r="D1202" s="12">
        <v>443.22</v>
      </c>
      <c r="E1202" s="15">
        <v>658.77510398907157</v>
      </c>
      <c r="F1202" s="15">
        <v>412.77820166723194</v>
      </c>
      <c r="G1202" s="13">
        <v>105.48</v>
      </c>
      <c r="I1202" s="45"/>
    </row>
    <row r="1203" spans="1:9" ht="27.7" customHeight="1" thickBot="1" x14ac:dyDescent="0.3">
      <c r="A1203" s="8">
        <v>36209</v>
      </c>
      <c r="B1203" s="9"/>
      <c r="C1203" s="9"/>
      <c r="D1203" s="12">
        <v>443.4</v>
      </c>
      <c r="E1203" s="15">
        <v>659.04264498162161</v>
      </c>
      <c r="F1203" s="15">
        <v>413.276942557376</v>
      </c>
      <c r="G1203" s="13">
        <v>105.8</v>
      </c>
      <c r="I1203" s="45"/>
    </row>
    <row r="1204" spans="1:9" ht="27.7" customHeight="1" thickBot="1" x14ac:dyDescent="0.3">
      <c r="A1204" s="8">
        <v>36210</v>
      </c>
      <c r="B1204" s="9"/>
      <c r="C1204" s="9"/>
      <c r="D1204" s="12">
        <v>443.63</v>
      </c>
      <c r="E1204" s="15">
        <v>659.38450291654669</v>
      </c>
      <c r="F1204" s="15">
        <v>413.16004152708388</v>
      </c>
      <c r="G1204" s="13">
        <v>105.8</v>
      </c>
      <c r="I1204" s="45"/>
    </row>
    <row r="1205" spans="1:9" ht="27.7" customHeight="1" thickBot="1" x14ac:dyDescent="0.3">
      <c r="A1205" s="8">
        <v>36213</v>
      </c>
      <c r="B1205" s="9"/>
      <c r="C1205" s="9"/>
      <c r="D1205" s="12">
        <v>442.99</v>
      </c>
      <c r="E1205" s="15">
        <v>658.43324605414659</v>
      </c>
      <c r="F1205" s="15">
        <v>411.44553031694119</v>
      </c>
      <c r="G1205" s="13">
        <v>105.64</v>
      </c>
      <c r="I1205" s="45"/>
    </row>
    <row r="1206" spans="1:9" ht="27.7" customHeight="1" thickBot="1" x14ac:dyDescent="0.3">
      <c r="A1206" s="8">
        <v>36214</v>
      </c>
      <c r="B1206" s="9"/>
      <c r="C1206" s="9"/>
      <c r="D1206" s="12">
        <v>441.92</v>
      </c>
      <c r="E1206" s="15">
        <v>656.84286348732132</v>
      </c>
      <c r="F1206" s="15">
        <v>410.46803948308411</v>
      </c>
      <c r="G1206" s="13">
        <v>105.55</v>
      </c>
      <c r="I1206" s="45"/>
    </row>
    <row r="1207" spans="1:9" ht="27.7" customHeight="1" thickBot="1" x14ac:dyDescent="0.3">
      <c r="A1207" s="8">
        <v>36216</v>
      </c>
      <c r="B1207" s="9"/>
      <c r="C1207" s="9"/>
      <c r="D1207" s="12">
        <v>440.2</v>
      </c>
      <c r="E1207" s="15">
        <v>654.39428306822367</v>
      </c>
      <c r="F1207" s="15">
        <v>408.92164004008703</v>
      </c>
      <c r="G1207" s="13">
        <v>104.98</v>
      </c>
      <c r="I1207" s="45"/>
    </row>
    <row r="1208" spans="1:9" ht="27.7" customHeight="1" thickBot="1" x14ac:dyDescent="0.3">
      <c r="A1208" s="8">
        <v>36217</v>
      </c>
      <c r="B1208" s="9"/>
      <c r="C1208" s="9"/>
      <c r="D1208" s="12">
        <v>437.01</v>
      </c>
      <c r="E1208" s="15">
        <v>649.65208006279977</v>
      </c>
      <c r="F1208" s="15">
        <v>405.95830512021456</v>
      </c>
      <c r="G1208" s="13">
        <v>103.97</v>
      </c>
      <c r="I1208" s="45"/>
    </row>
    <row r="1209" spans="1:9" ht="27.7" customHeight="1" thickBot="1" x14ac:dyDescent="0.3">
      <c r="A1209" s="8">
        <v>36220</v>
      </c>
      <c r="B1209" s="9"/>
      <c r="C1209" s="9"/>
      <c r="D1209" s="12">
        <v>438.1</v>
      </c>
      <c r="E1209" s="15">
        <v>651.27245663832093</v>
      </c>
      <c r="F1209" s="15">
        <v>406.97247305286436</v>
      </c>
      <c r="G1209" s="13">
        <v>104.6</v>
      </c>
      <c r="I1209" s="45"/>
    </row>
    <row r="1210" spans="1:9" ht="27.7" customHeight="1" thickBot="1" x14ac:dyDescent="0.3">
      <c r="A1210" s="8">
        <v>36221</v>
      </c>
      <c r="B1210" s="9"/>
      <c r="C1210" s="9"/>
      <c r="D1210" s="12">
        <v>436.88</v>
      </c>
      <c r="E1210" s="15">
        <v>649.45882414094865</v>
      </c>
      <c r="F1210" s="15">
        <v>405.02769937976069</v>
      </c>
      <c r="G1210" s="13">
        <v>104.19</v>
      </c>
      <c r="I1210" s="45"/>
    </row>
    <row r="1211" spans="1:9" ht="27.7" customHeight="1" thickBot="1" x14ac:dyDescent="0.3">
      <c r="A1211" s="8">
        <v>36222</v>
      </c>
      <c r="B1211" s="9"/>
      <c r="C1211" s="9"/>
      <c r="D1211" s="12">
        <v>435.74</v>
      </c>
      <c r="E1211" s="15">
        <v>647.76411836471561</v>
      </c>
      <c r="F1211" s="15">
        <v>403.97081516145607</v>
      </c>
      <c r="G1211" s="13">
        <v>104.11</v>
      </c>
      <c r="I1211" s="45"/>
    </row>
    <row r="1212" spans="1:9" ht="27.7" customHeight="1" thickBot="1" x14ac:dyDescent="0.3">
      <c r="A1212" s="8">
        <v>36223</v>
      </c>
      <c r="B1212" s="9"/>
      <c r="C1212" s="9"/>
      <c r="D1212" s="12">
        <v>433.99</v>
      </c>
      <c r="E1212" s="15">
        <v>645.16259633979644</v>
      </c>
      <c r="F1212" s="15">
        <v>402.33244397437238</v>
      </c>
      <c r="G1212" s="13">
        <v>103.63</v>
      </c>
      <c r="I1212" s="45"/>
    </row>
    <row r="1213" spans="1:9" ht="27.7" customHeight="1" thickBot="1" x14ac:dyDescent="0.3">
      <c r="A1213" s="8">
        <v>36224</v>
      </c>
      <c r="B1213" s="9"/>
      <c r="C1213" s="9"/>
      <c r="D1213" s="12">
        <v>433.36</v>
      </c>
      <c r="E1213" s="15">
        <v>644.22604841082557</v>
      </c>
      <c r="F1213" s="15">
        <v>401.40444642256716</v>
      </c>
      <c r="G1213" s="13">
        <v>103.49</v>
      </c>
      <c r="I1213" s="45"/>
    </row>
    <row r="1214" spans="1:9" ht="27.7" customHeight="1" thickBot="1" x14ac:dyDescent="0.3">
      <c r="A1214" s="8">
        <v>36227</v>
      </c>
      <c r="B1214" s="9"/>
      <c r="C1214" s="9"/>
      <c r="D1214" s="12">
        <v>431.79</v>
      </c>
      <c r="E1214" s="15">
        <v>641.89211150846961</v>
      </c>
      <c r="F1214" s="15">
        <v>399.96606983820368</v>
      </c>
      <c r="G1214" s="13">
        <v>103.07</v>
      </c>
      <c r="I1214" s="45"/>
    </row>
    <row r="1215" spans="1:9" ht="27.7" customHeight="1" thickBot="1" x14ac:dyDescent="0.3">
      <c r="A1215" s="8">
        <v>36229</v>
      </c>
      <c r="B1215" s="9"/>
      <c r="C1215" s="9"/>
      <c r="D1215" s="12">
        <v>427.33</v>
      </c>
      <c r="E1215" s="15">
        <v>635.26194680496144</v>
      </c>
      <c r="F1215" s="15">
        <v>396.27458993964302</v>
      </c>
      <c r="G1215" s="13">
        <v>101.64</v>
      </c>
      <c r="I1215" s="45"/>
    </row>
    <row r="1216" spans="1:9" ht="27.7" customHeight="1" thickBot="1" x14ac:dyDescent="0.3">
      <c r="A1216" s="8">
        <v>36230</v>
      </c>
      <c r="B1216" s="9"/>
      <c r="C1216" s="9"/>
      <c r="D1216" s="12">
        <v>422.75</v>
      </c>
      <c r="E1216" s="15">
        <v>628.45339201974457</v>
      </c>
      <c r="F1216" s="15">
        <v>392.49935727766825</v>
      </c>
      <c r="G1216" s="13">
        <v>100.29</v>
      </c>
      <c r="I1216" s="45"/>
    </row>
    <row r="1217" spans="1:9" ht="27.7" customHeight="1" thickBot="1" x14ac:dyDescent="0.3">
      <c r="A1217" s="8">
        <v>36234</v>
      </c>
      <c r="B1217" s="9"/>
      <c r="C1217" s="9"/>
      <c r="D1217" s="12">
        <v>416.33</v>
      </c>
      <c r="E1217" s="15">
        <v>618.90952264832708</v>
      </c>
      <c r="F1217" s="15">
        <v>386.38524300965378</v>
      </c>
      <c r="G1217" s="13">
        <v>98.4</v>
      </c>
      <c r="I1217" s="45"/>
    </row>
    <row r="1218" spans="1:9" ht="27.7" customHeight="1" thickBot="1" x14ac:dyDescent="0.3">
      <c r="A1218" s="8">
        <v>36235</v>
      </c>
      <c r="B1218" s="9"/>
      <c r="C1218" s="9"/>
      <c r="D1218" s="12">
        <v>413.28</v>
      </c>
      <c r="E1218" s="15">
        <v>616.95207763550889</v>
      </c>
      <c r="F1218" s="15">
        <v>384.57825249044083</v>
      </c>
      <c r="G1218" s="13">
        <v>97.63</v>
      </c>
      <c r="I1218" s="45"/>
    </row>
    <row r="1219" spans="1:9" ht="27.7" customHeight="1" thickBot="1" x14ac:dyDescent="0.3">
      <c r="A1219" s="8">
        <v>36236</v>
      </c>
      <c r="B1219" s="9"/>
      <c r="C1219" s="9"/>
      <c r="D1219" s="12">
        <v>411.88</v>
      </c>
      <c r="E1219" s="15">
        <v>614.86213157305804</v>
      </c>
      <c r="F1219" s="15">
        <v>383.69845650690354</v>
      </c>
      <c r="G1219" s="13">
        <v>97.45</v>
      </c>
      <c r="I1219" s="45"/>
    </row>
    <row r="1220" spans="1:9" ht="27.7" customHeight="1" thickBot="1" x14ac:dyDescent="0.3">
      <c r="A1220" s="8">
        <v>36238</v>
      </c>
      <c r="B1220" s="9"/>
      <c r="C1220" s="9"/>
      <c r="D1220" s="12">
        <v>417.06</v>
      </c>
      <c r="E1220" s="15">
        <v>622.59493200412635</v>
      </c>
      <c r="F1220" s="15">
        <v>388.52403192864227</v>
      </c>
      <c r="G1220" s="13">
        <v>99.29</v>
      </c>
      <c r="I1220" s="45"/>
    </row>
    <row r="1221" spans="1:9" ht="27.7" customHeight="1" thickBot="1" x14ac:dyDescent="0.3">
      <c r="A1221" s="8">
        <v>36241</v>
      </c>
      <c r="B1221" s="9"/>
      <c r="C1221" s="9"/>
      <c r="D1221" s="12">
        <v>421.09</v>
      </c>
      <c r="E1221" s="15">
        <v>628.61099102675291</v>
      </c>
      <c r="F1221" s="15">
        <v>391.86139700368938</v>
      </c>
      <c r="G1221" s="13">
        <v>100.6</v>
      </c>
      <c r="I1221" s="45"/>
    </row>
    <row r="1222" spans="1:9" ht="27.7" customHeight="1" thickBot="1" x14ac:dyDescent="0.3">
      <c r="A1222" s="8">
        <v>36242</v>
      </c>
      <c r="B1222" s="9"/>
      <c r="C1222" s="9"/>
      <c r="D1222" s="12">
        <v>423.24</v>
      </c>
      <c r="E1222" s="15">
        <v>631.82055105123118</v>
      </c>
      <c r="F1222" s="15">
        <v>393.86216169427325</v>
      </c>
      <c r="G1222" s="13">
        <v>101.34</v>
      </c>
      <c r="I1222" s="45"/>
    </row>
    <row r="1223" spans="1:9" ht="27.7" customHeight="1" thickBot="1" x14ac:dyDescent="0.3">
      <c r="A1223" s="8">
        <v>36243</v>
      </c>
      <c r="B1223" s="9"/>
      <c r="C1223" s="9"/>
      <c r="D1223" s="12">
        <v>427.05</v>
      </c>
      <c r="E1223" s="15">
        <v>637.50818997832982</v>
      </c>
      <c r="F1223" s="15">
        <v>397.42346267163663</v>
      </c>
      <c r="G1223" s="13">
        <v>102.12</v>
      </c>
      <c r="I1223" s="45"/>
    </row>
    <row r="1224" spans="1:9" ht="27.7" customHeight="1" thickBot="1" x14ac:dyDescent="0.3">
      <c r="A1224" s="8">
        <v>36244</v>
      </c>
      <c r="B1224" s="9"/>
      <c r="C1224" s="9"/>
      <c r="D1224" s="12">
        <v>427.58</v>
      </c>
      <c r="E1224" s="15">
        <v>638.29938384482909</v>
      </c>
      <c r="F1224" s="15">
        <v>397.90091460456807</v>
      </c>
      <c r="G1224" s="13">
        <v>102.29</v>
      </c>
      <c r="I1224" s="45"/>
    </row>
    <row r="1225" spans="1:9" ht="27.7" customHeight="1" thickBot="1" x14ac:dyDescent="0.3">
      <c r="A1225" s="8">
        <v>36245</v>
      </c>
      <c r="B1225" s="9"/>
      <c r="C1225" s="9"/>
      <c r="D1225" s="12">
        <v>427.04</v>
      </c>
      <c r="E1225" s="15">
        <v>637.49326179216951</v>
      </c>
      <c r="F1225" s="15">
        <v>397.05357795244282</v>
      </c>
      <c r="G1225" s="13">
        <v>101.72</v>
      </c>
      <c r="I1225" s="45"/>
    </row>
    <row r="1226" spans="1:9" ht="27.7" customHeight="1" thickBot="1" x14ac:dyDescent="0.3">
      <c r="A1226" s="8">
        <v>36248</v>
      </c>
      <c r="B1226" s="9"/>
      <c r="C1226" s="9"/>
      <c r="D1226" s="12">
        <v>427.3</v>
      </c>
      <c r="E1226" s="15">
        <v>637.88139463233904</v>
      </c>
      <c r="F1226" s="15">
        <v>396.53491104882005</v>
      </c>
      <c r="G1226" s="13">
        <v>101.82</v>
      </c>
      <c r="I1226" s="45"/>
    </row>
    <row r="1227" spans="1:9" ht="27.7" customHeight="1" thickBot="1" x14ac:dyDescent="0.3">
      <c r="A1227" s="8">
        <v>36249</v>
      </c>
      <c r="B1227" s="9"/>
      <c r="C1227" s="9"/>
      <c r="D1227" s="12">
        <v>427.43</v>
      </c>
      <c r="E1227" s="15">
        <v>638.07546105242375</v>
      </c>
      <c r="F1227" s="15">
        <v>396.60849983962879</v>
      </c>
      <c r="G1227" s="13">
        <v>101.86</v>
      </c>
      <c r="I1227" s="45"/>
    </row>
    <row r="1228" spans="1:9" ht="27.7" customHeight="1" thickBot="1" x14ac:dyDescent="0.3">
      <c r="A1228" s="8">
        <v>36250</v>
      </c>
      <c r="B1228" s="9"/>
      <c r="C1228" s="9"/>
      <c r="D1228" s="12">
        <v>428.81</v>
      </c>
      <c r="E1228" s="15">
        <v>640.13555074255396</v>
      </c>
      <c r="F1228" s="15">
        <v>397.88898958012123</v>
      </c>
      <c r="G1228" s="13">
        <v>102.45</v>
      </c>
      <c r="I1228" s="45"/>
    </row>
    <row r="1229" spans="1:9" ht="27.7" customHeight="1" thickBot="1" x14ac:dyDescent="0.3">
      <c r="A1229" s="8">
        <v>36251</v>
      </c>
      <c r="B1229" s="9"/>
      <c r="C1229" s="9"/>
      <c r="D1229" s="12">
        <v>428.94</v>
      </c>
      <c r="E1229" s="15">
        <v>640.40116360791808</v>
      </c>
      <c r="F1229" s="15">
        <v>398.37069380414692</v>
      </c>
      <c r="G1229" s="13">
        <v>102.5</v>
      </c>
      <c r="I1229" s="45"/>
    </row>
    <row r="1230" spans="1:9" ht="27.7" customHeight="1" thickBot="1" x14ac:dyDescent="0.3">
      <c r="A1230" s="8">
        <v>36252</v>
      </c>
      <c r="B1230" s="9"/>
      <c r="C1230" s="9"/>
      <c r="D1230" s="12">
        <v>428.22</v>
      </c>
      <c r="E1230" s="15">
        <v>639.32621410962531</v>
      </c>
      <c r="F1230" s="15">
        <v>398.00124687855833</v>
      </c>
      <c r="G1230" s="13">
        <v>102.35</v>
      </c>
      <c r="I1230" s="45"/>
    </row>
    <row r="1231" spans="1:9" ht="27.7" customHeight="1" thickBot="1" x14ac:dyDescent="0.3">
      <c r="A1231" s="8">
        <v>36255</v>
      </c>
      <c r="B1231" s="9"/>
      <c r="C1231" s="9"/>
      <c r="D1231" s="12">
        <v>428.42</v>
      </c>
      <c r="E1231" s="15">
        <v>639.62481119248446</v>
      </c>
      <c r="F1231" s="15">
        <v>398.1240683071876</v>
      </c>
      <c r="G1231" s="13">
        <v>102.47</v>
      </c>
      <c r="I1231" s="45"/>
    </row>
    <row r="1232" spans="1:9" ht="27.7" customHeight="1" thickBot="1" x14ac:dyDescent="0.3">
      <c r="A1232" s="8">
        <v>36256</v>
      </c>
      <c r="B1232" s="9"/>
      <c r="C1232" s="9"/>
      <c r="D1232" s="12">
        <v>425.93</v>
      </c>
      <c r="E1232" s="15">
        <v>635.90727751088855</v>
      </c>
      <c r="F1232" s="15">
        <v>395.79447839468935</v>
      </c>
      <c r="G1232" s="13">
        <v>101.65</v>
      </c>
      <c r="I1232" s="45"/>
    </row>
    <row r="1233" spans="1:9" ht="27.7" customHeight="1" thickBot="1" x14ac:dyDescent="0.3">
      <c r="A1233" s="8">
        <v>36257</v>
      </c>
      <c r="B1233" s="9"/>
      <c r="C1233" s="9"/>
      <c r="D1233" s="12">
        <v>424.67</v>
      </c>
      <c r="E1233" s="15">
        <v>634.02611588887623</v>
      </c>
      <c r="F1233" s="15">
        <v>394.70332738413077</v>
      </c>
      <c r="G1233" s="13">
        <v>101.2</v>
      </c>
      <c r="I1233" s="45"/>
    </row>
    <row r="1234" spans="1:9" ht="27.7" customHeight="1" thickBot="1" x14ac:dyDescent="0.3">
      <c r="A1234" s="8">
        <v>36258</v>
      </c>
      <c r="B1234" s="9"/>
      <c r="C1234" s="9"/>
      <c r="D1234" s="12">
        <v>423.55</v>
      </c>
      <c r="E1234" s="15">
        <v>632.35397222486529</v>
      </c>
      <c r="F1234" s="15">
        <v>393.58442717447576</v>
      </c>
      <c r="G1234" s="13">
        <v>100.98</v>
      </c>
      <c r="I1234" s="45"/>
    </row>
    <row r="1235" spans="1:9" ht="27.7" customHeight="1" thickBot="1" x14ac:dyDescent="0.3">
      <c r="A1235" s="8">
        <v>36259</v>
      </c>
      <c r="B1235" s="9"/>
      <c r="C1235" s="9"/>
      <c r="D1235" s="12">
        <v>420.75</v>
      </c>
      <c r="E1235" s="15">
        <v>628.17361306483781</v>
      </c>
      <c r="F1235" s="15">
        <v>390.91906389685295</v>
      </c>
      <c r="G1235" s="13">
        <v>100.07</v>
      </c>
      <c r="I1235" s="45"/>
    </row>
    <row r="1236" spans="1:9" ht="27.7" customHeight="1" thickBot="1" x14ac:dyDescent="0.3">
      <c r="A1236" s="8">
        <v>36262</v>
      </c>
      <c r="B1236" s="9"/>
      <c r="C1236" s="9"/>
      <c r="D1236" s="12">
        <v>419.47</v>
      </c>
      <c r="E1236" s="15">
        <v>626.64591918448173</v>
      </c>
      <c r="F1236" s="15">
        <v>389.95292674602399</v>
      </c>
      <c r="G1236" s="13">
        <v>99.77</v>
      </c>
      <c r="I1236" s="45"/>
    </row>
    <row r="1237" spans="1:9" ht="27.7" customHeight="1" thickBot="1" x14ac:dyDescent="0.3">
      <c r="A1237" s="8">
        <v>36263</v>
      </c>
      <c r="B1237" s="9"/>
      <c r="C1237" s="9"/>
      <c r="D1237" s="12">
        <v>418.19</v>
      </c>
      <c r="E1237" s="15">
        <v>624.73372814208017</v>
      </c>
      <c r="F1237" s="15">
        <v>389.46293494261579</v>
      </c>
      <c r="G1237" s="13">
        <v>99.63</v>
      </c>
      <c r="I1237" s="45"/>
    </row>
    <row r="1238" spans="1:9" ht="27.7" customHeight="1" thickBot="1" x14ac:dyDescent="0.3">
      <c r="A1238" s="8">
        <v>36264</v>
      </c>
      <c r="B1238" s="9"/>
      <c r="C1238" s="9"/>
      <c r="D1238" s="12">
        <v>416.14</v>
      </c>
      <c r="E1238" s="15">
        <v>621.67123467573413</v>
      </c>
      <c r="F1238" s="15">
        <v>387.36787941774037</v>
      </c>
      <c r="G1238" s="13">
        <v>98.96</v>
      </c>
      <c r="I1238" s="45"/>
    </row>
    <row r="1239" spans="1:9" ht="27.7" customHeight="1" thickBot="1" x14ac:dyDescent="0.3">
      <c r="A1239" s="8">
        <v>36265</v>
      </c>
      <c r="B1239" s="9"/>
      <c r="C1239" s="9"/>
      <c r="D1239" s="12">
        <v>414.89</v>
      </c>
      <c r="E1239" s="15">
        <v>619.80386061088905</v>
      </c>
      <c r="F1239" s="15">
        <v>386.40494813875534</v>
      </c>
      <c r="G1239" s="13">
        <v>98.71</v>
      </c>
      <c r="I1239" s="45"/>
    </row>
    <row r="1240" spans="1:9" ht="27.7" customHeight="1" thickBot="1" x14ac:dyDescent="0.3">
      <c r="A1240" s="8">
        <v>36266</v>
      </c>
      <c r="B1240" s="9"/>
      <c r="C1240" s="9"/>
      <c r="D1240" s="12">
        <v>411.64</v>
      </c>
      <c r="E1240" s="15">
        <v>615.38710461167489</v>
      </c>
      <c r="F1240" s="15">
        <v>382.90731524307068</v>
      </c>
      <c r="G1240" s="13">
        <v>97.73</v>
      </c>
      <c r="I1240" s="45"/>
    </row>
    <row r="1241" spans="1:9" ht="27.7" customHeight="1" thickBot="1" x14ac:dyDescent="0.3">
      <c r="A1241" s="8">
        <v>36269</v>
      </c>
      <c r="B1241" s="9"/>
      <c r="C1241" s="9"/>
      <c r="D1241" s="12">
        <v>410.3</v>
      </c>
      <c r="E1241" s="15">
        <v>613.38385244915514</v>
      </c>
      <c r="F1241" s="15">
        <v>381.64574180796194</v>
      </c>
      <c r="G1241" s="13">
        <v>97.29</v>
      </c>
      <c r="I1241" s="45"/>
    </row>
    <row r="1242" spans="1:9" ht="27.7" customHeight="1" thickBot="1" x14ac:dyDescent="0.3">
      <c r="A1242" s="8">
        <v>36270</v>
      </c>
      <c r="B1242" s="9"/>
      <c r="C1242" s="9"/>
      <c r="D1242" s="12">
        <v>408.33</v>
      </c>
      <c r="E1242" s="15">
        <v>610.43877277739102</v>
      </c>
      <c r="F1242" s="15">
        <v>379.81332135619084</v>
      </c>
      <c r="G1242" s="13">
        <v>96.57</v>
      </c>
      <c r="I1242" s="45"/>
    </row>
    <row r="1243" spans="1:9" ht="27.7" customHeight="1" thickBot="1" x14ac:dyDescent="0.3">
      <c r="A1243" s="8">
        <v>36271</v>
      </c>
      <c r="B1243" s="9"/>
      <c r="C1243" s="9"/>
      <c r="D1243" s="12">
        <v>406.4</v>
      </c>
      <c r="E1243" s="15">
        <v>607.55349167764234</v>
      </c>
      <c r="F1243" s="15">
        <v>377.83267026559059</v>
      </c>
      <c r="G1243" s="13">
        <v>96.21</v>
      </c>
      <c r="I1243" s="45"/>
    </row>
    <row r="1244" spans="1:9" ht="27.7" customHeight="1" thickBot="1" x14ac:dyDescent="0.3">
      <c r="A1244" s="8">
        <v>36272</v>
      </c>
      <c r="B1244" s="9"/>
      <c r="C1244" s="9"/>
      <c r="D1244" s="12">
        <v>403.9</v>
      </c>
      <c r="E1244" s="15">
        <v>603.81608092667261</v>
      </c>
      <c r="F1244" s="15">
        <v>375.50840433137807</v>
      </c>
      <c r="G1244" s="13">
        <v>95.55</v>
      </c>
      <c r="I1244" s="45"/>
    </row>
    <row r="1245" spans="1:9" ht="27.7" customHeight="1" thickBot="1" x14ac:dyDescent="0.3">
      <c r="A1245" s="8">
        <v>36273</v>
      </c>
      <c r="B1245" s="9"/>
      <c r="C1245" s="9"/>
      <c r="D1245" s="12">
        <v>404.11</v>
      </c>
      <c r="E1245" s="15">
        <v>604.8368527263616</v>
      </c>
      <c r="F1245" s="15">
        <v>376.1566070411755</v>
      </c>
      <c r="G1245" s="13">
        <v>95.88</v>
      </c>
      <c r="I1245" s="45"/>
    </row>
    <row r="1246" spans="1:9" ht="27.7" customHeight="1" thickBot="1" x14ac:dyDescent="0.3">
      <c r="A1246" s="8">
        <v>36276</v>
      </c>
      <c r="B1246" s="9"/>
      <c r="C1246" s="9"/>
      <c r="D1246" s="12">
        <v>404.02</v>
      </c>
      <c r="E1246" s="15">
        <v>606.45327337900835</v>
      </c>
      <c r="F1246" s="15">
        <v>377.28128987201586</v>
      </c>
      <c r="G1246" s="13">
        <v>95.88</v>
      </c>
      <c r="I1246" s="45"/>
    </row>
    <row r="1247" spans="1:9" ht="27.7" customHeight="1" thickBot="1" x14ac:dyDescent="0.3">
      <c r="A1247" s="8">
        <v>36277</v>
      </c>
      <c r="B1247" s="9"/>
      <c r="C1247" s="9"/>
      <c r="D1247" s="12">
        <v>402.55</v>
      </c>
      <c r="E1247" s="15">
        <v>605.18093674256647</v>
      </c>
      <c r="F1247" s="15">
        <v>376.48975517607198</v>
      </c>
      <c r="G1247" s="13">
        <v>95.74</v>
      </c>
      <c r="I1247" s="45"/>
    </row>
    <row r="1248" spans="1:9" ht="27.7" customHeight="1" thickBot="1" x14ac:dyDescent="0.3">
      <c r="A1248" s="8">
        <v>36278</v>
      </c>
      <c r="B1248" s="9"/>
      <c r="C1248" s="9"/>
      <c r="D1248" s="12">
        <v>403.63</v>
      </c>
      <c r="E1248" s="15">
        <v>607.38830135919045</v>
      </c>
      <c r="F1248" s="15">
        <v>377.87793545011658</v>
      </c>
      <c r="G1248" s="13">
        <v>96.19</v>
      </c>
      <c r="I1248" s="45"/>
    </row>
    <row r="1249" spans="1:9" ht="27.7" customHeight="1" thickBot="1" x14ac:dyDescent="0.3">
      <c r="A1249" s="8">
        <v>36279</v>
      </c>
      <c r="B1249" s="9"/>
      <c r="C1249" s="9"/>
      <c r="D1249" s="12">
        <v>403.57</v>
      </c>
      <c r="E1249" s="15">
        <v>607.29801248551519</v>
      </c>
      <c r="F1249" s="15">
        <v>377.80681141456188</v>
      </c>
      <c r="G1249" s="13">
        <v>96.07</v>
      </c>
      <c r="I1249" s="45"/>
    </row>
    <row r="1250" spans="1:9" ht="27.7" customHeight="1" thickBot="1" x14ac:dyDescent="0.3">
      <c r="A1250" s="8">
        <v>36280</v>
      </c>
      <c r="B1250" s="9"/>
      <c r="C1250" s="9"/>
      <c r="D1250" s="12">
        <v>402.85</v>
      </c>
      <c r="E1250" s="15">
        <v>606.21454600141192</v>
      </c>
      <c r="F1250" s="15">
        <v>377.13277492964357</v>
      </c>
      <c r="G1250" s="13">
        <v>95.82</v>
      </c>
      <c r="I1250" s="45"/>
    </row>
    <row r="1251" spans="1:9" ht="27.7" customHeight="1" thickBot="1" x14ac:dyDescent="0.3">
      <c r="A1251" s="8">
        <v>36283</v>
      </c>
      <c r="B1251" s="9"/>
      <c r="C1251" s="9"/>
      <c r="D1251" s="12">
        <v>402.5</v>
      </c>
      <c r="E1251" s="15">
        <v>605.68786090497281</v>
      </c>
      <c r="F1251" s="15">
        <v>376.58157292124417</v>
      </c>
      <c r="G1251" s="13">
        <v>95.82</v>
      </c>
      <c r="I1251" s="45"/>
    </row>
    <row r="1252" spans="1:9" ht="27.7" customHeight="1" thickBot="1" x14ac:dyDescent="0.3">
      <c r="A1252" s="8">
        <v>36284</v>
      </c>
      <c r="B1252" s="9"/>
      <c r="C1252" s="9"/>
      <c r="D1252" s="12">
        <v>402.03</v>
      </c>
      <c r="E1252" s="15">
        <v>604.98059806118306</v>
      </c>
      <c r="F1252" s="15">
        <v>376.14183791683922</v>
      </c>
      <c r="G1252" s="13">
        <v>95.72</v>
      </c>
      <c r="I1252" s="45"/>
    </row>
    <row r="1253" spans="1:9" ht="27.7" customHeight="1" thickBot="1" x14ac:dyDescent="0.3">
      <c r="A1253" s="8">
        <v>36285</v>
      </c>
      <c r="B1253" s="9"/>
      <c r="C1253" s="9"/>
      <c r="D1253" s="12">
        <v>403.37</v>
      </c>
      <c r="E1253" s="15">
        <v>606.99704957326423</v>
      </c>
      <c r="F1253" s="15">
        <v>377.69431436647284</v>
      </c>
      <c r="G1253" s="13">
        <v>96.28</v>
      </c>
      <c r="I1253" s="45"/>
    </row>
    <row r="1254" spans="1:9" ht="27.7" customHeight="1" thickBot="1" x14ac:dyDescent="0.3">
      <c r="A1254" s="8">
        <v>36286</v>
      </c>
      <c r="B1254" s="9"/>
      <c r="C1254" s="9"/>
      <c r="D1254" s="12">
        <v>401.22</v>
      </c>
      <c r="E1254" s="15">
        <v>603.7616982665669</v>
      </c>
      <c r="F1254" s="15">
        <v>375.95051421629881</v>
      </c>
      <c r="G1254" s="13">
        <v>95.45</v>
      </c>
      <c r="I1254" s="45"/>
    </row>
    <row r="1255" spans="1:9" ht="27.7" customHeight="1" thickBot="1" x14ac:dyDescent="0.3">
      <c r="A1255" s="8">
        <v>36287</v>
      </c>
      <c r="B1255" s="9"/>
      <c r="C1255" s="9"/>
      <c r="D1255" s="12">
        <v>399.78</v>
      </c>
      <c r="E1255" s="15">
        <v>601.59476529836013</v>
      </c>
      <c r="F1255" s="15">
        <v>374.57153366406465</v>
      </c>
      <c r="G1255" s="13">
        <v>95.07</v>
      </c>
      <c r="I1255" s="45"/>
    </row>
    <row r="1256" spans="1:9" ht="27.7" customHeight="1" thickBot="1" x14ac:dyDescent="0.3">
      <c r="A1256" s="8">
        <v>36290</v>
      </c>
      <c r="B1256" s="9"/>
      <c r="C1256" s="9"/>
      <c r="D1256" s="12">
        <v>399.95</v>
      </c>
      <c r="E1256" s="15">
        <v>601.85058377377345</v>
      </c>
      <c r="F1256" s="15">
        <v>374.3734588325209</v>
      </c>
      <c r="G1256" s="13">
        <v>95.21</v>
      </c>
      <c r="I1256" s="45"/>
    </row>
    <row r="1257" spans="1:9" ht="27.7" customHeight="1" thickBot="1" x14ac:dyDescent="0.3">
      <c r="A1257" s="8">
        <v>36291</v>
      </c>
      <c r="B1257" s="9"/>
      <c r="C1257" s="9"/>
      <c r="D1257" s="12">
        <v>400.15</v>
      </c>
      <c r="E1257" s="15">
        <v>602.1515466860244</v>
      </c>
      <c r="F1257" s="15">
        <v>374.88702143796331</v>
      </c>
      <c r="G1257" s="13">
        <v>95.36</v>
      </c>
      <c r="I1257" s="45"/>
    </row>
    <row r="1258" spans="1:9" ht="27.7" customHeight="1" thickBot="1" x14ac:dyDescent="0.3">
      <c r="A1258" s="8">
        <v>36292</v>
      </c>
      <c r="B1258" s="9"/>
      <c r="C1258" s="9"/>
      <c r="D1258" s="12">
        <v>399.77</v>
      </c>
      <c r="E1258" s="15">
        <v>601.57971715274766</v>
      </c>
      <c r="F1258" s="15">
        <v>374.13094828622195</v>
      </c>
      <c r="G1258" s="13">
        <v>95.22</v>
      </c>
      <c r="I1258" s="45"/>
    </row>
    <row r="1259" spans="1:9" ht="27.7" customHeight="1" thickBot="1" x14ac:dyDescent="0.3">
      <c r="A1259" s="8">
        <v>36293</v>
      </c>
      <c r="B1259" s="9"/>
      <c r="C1259" s="9"/>
      <c r="D1259" s="12">
        <v>398.66</v>
      </c>
      <c r="E1259" s="15">
        <v>599.90937298975518</v>
      </c>
      <c r="F1259" s="15">
        <v>373.1364236244226</v>
      </c>
      <c r="G1259" s="13">
        <v>94.97</v>
      </c>
      <c r="I1259" s="45"/>
    </row>
    <row r="1260" spans="1:9" ht="27.7" customHeight="1" thickBot="1" x14ac:dyDescent="0.3">
      <c r="A1260" s="8">
        <v>36294</v>
      </c>
      <c r="B1260" s="9"/>
      <c r="C1260" s="9"/>
      <c r="D1260" s="12">
        <v>399.08</v>
      </c>
      <c r="E1260" s="15">
        <v>600.54139510548202</v>
      </c>
      <c r="F1260" s="15">
        <v>373.61823075448427</v>
      </c>
      <c r="G1260" s="13">
        <v>95.23</v>
      </c>
      <c r="I1260" s="45"/>
    </row>
    <row r="1261" spans="1:9" ht="27.7" customHeight="1" thickBot="1" x14ac:dyDescent="0.3">
      <c r="A1261" s="8">
        <v>36297</v>
      </c>
      <c r="B1261" s="9"/>
      <c r="C1261" s="9"/>
      <c r="D1261" s="12">
        <v>400.66</v>
      </c>
      <c r="E1261" s="15">
        <v>602.91900211226437</v>
      </c>
      <c r="F1261" s="15">
        <v>375.09742491252803</v>
      </c>
      <c r="G1261" s="13">
        <v>95.86</v>
      </c>
      <c r="I1261" s="45"/>
    </row>
    <row r="1262" spans="1:9" ht="27.7" customHeight="1" thickBot="1" x14ac:dyDescent="0.3">
      <c r="A1262" s="8">
        <v>36298</v>
      </c>
      <c r="B1262" s="9"/>
      <c r="C1262" s="9"/>
      <c r="D1262" s="12">
        <v>398.51</v>
      </c>
      <c r="E1262" s="15">
        <v>602.14810796472977</v>
      </c>
      <c r="F1262" s="15">
        <v>374.61782415586367</v>
      </c>
      <c r="G1262" s="13">
        <v>95.15</v>
      </c>
      <c r="I1262" s="45"/>
    </row>
    <row r="1263" spans="1:9" ht="27.7" customHeight="1" thickBot="1" x14ac:dyDescent="0.3">
      <c r="A1263" s="8">
        <v>36299</v>
      </c>
      <c r="B1263" s="9"/>
      <c r="C1263" s="9"/>
      <c r="D1263" s="12">
        <v>399.01</v>
      </c>
      <c r="E1263" s="15">
        <v>602.90360733483942</v>
      </c>
      <c r="F1263" s="15">
        <v>375.13238605900926</v>
      </c>
      <c r="G1263" s="13">
        <v>95.27</v>
      </c>
      <c r="I1263" s="45"/>
    </row>
    <row r="1264" spans="1:9" ht="27.7" customHeight="1" thickBot="1" x14ac:dyDescent="0.3">
      <c r="A1264" s="8">
        <v>36300</v>
      </c>
      <c r="B1264" s="9"/>
      <c r="C1264" s="9"/>
      <c r="D1264" s="12">
        <v>398.92</v>
      </c>
      <c r="E1264" s="15">
        <v>602.76761744821977</v>
      </c>
      <c r="F1264" s="15">
        <v>375.01808484992154</v>
      </c>
      <c r="G1264" s="13">
        <v>95.04</v>
      </c>
      <c r="I1264" s="45"/>
    </row>
    <row r="1265" spans="1:9" ht="27.7" customHeight="1" thickBot="1" x14ac:dyDescent="0.3">
      <c r="A1265" s="8">
        <v>36301</v>
      </c>
      <c r="B1265" s="9"/>
      <c r="C1265" s="9"/>
      <c r="D1265" s="12">
        <v>399.52</v>
      </c>
      <c r="E1265" s="15">
        <v>603.67421669235125</v>
      </c>
      <c r="F1265" s="15">
        <v>375.27765662620152</v>
      </c>
      <c r="G1265" s="13">
        <v>95.1</v>
      </c>
      <c r="I1265" s="45"/>
    </row>
    <row r="1266" spans="1:9" ht="27.7" customHeight="1" thickBot="1" x14ac:dyDescent="0.3">
      <c r="A1266" s="8">
        <v>36304</v>
      </c>
      <c r="B1266" s="9"/>
      <c r="C1266" s="9"/>
      <c r="D1266" s="12">
        <v>399.24</v>
      </c>
      <c r="E1266" s="15">
        <v>603.25113704508999</v>
      </c>
      <c r="F1266" s="15">
        <v>374.75233646902967</v>
      </c>
      <c r="G1266" s="13">
        <v>95.04</v>
      </c>
      <c r="I1266" s="45"/>
    </row>
    <row r="1267" spans="1:9" ht="27.7" customHeight="1" thickBot="1" x14ac:dyDescent="0.3">
      <c r="A1267" s="8">
        <v>36305</v>
      </c>
      <c r="B1267" s="9"/>
      <c r="C1267" s="9"/>
      <c r="D1267" s="12">
        <v>400.26</v>
      </c>
      <c r="E1267" s="15">
        <v>604.79235576011342</v>
      </c>
      <c r="F1267" s="15">
        <v>375.91775068399687</v>
      </c>
      <c r="G1267" s="13">
        <v>95.49</v>
      </c>
      <c r="I1267" s="45"/>
    </row>
    <row r="1268" spans="1:9" ht="27.7" customHeight="1" thickBot="1" x14ac:dyDescent="0.3">
      <c r="A1268" s="8">
        <v>36306</v>
      </c>
      <c r="B1268" s="9"/>
      <c r="C1268" s="9"/>
      <c r="D1268" s="12">
        <v>401.92</v>
      </c>
      <c r="E1268" s="15">
        <v>607.3006136688773</v>
      </c>
      <c r="F1268" s="15">
        <v>377.25603011462715</v>
      </c>
      <c r="G1268" s="13">
        <v>95.99</v>
      </c>
      <c r="I1268" s="45"/>
    </row>
    <row r="1269" spans="1:9" ht="27.7" customHeight="1" thickBot="1" x14ac:dyDescent="0.3">
      <c r="A1269" s="8">
        <v>36307</v>
      </c>
      <c r="B1269" s="9"/>
      <c r="C1269" s="9"/>
      <c r="D1269" s="12">
        <v>404.44</v>
      </c>
      <c r="E1269" s="15">
        <v>611.10833049422956</v>
      </c>
      <c r="F1269" s="15">
        <v>378.96696011239942</v>
      </c>
      <c r="G1269" s="13">
        <v>96.8</v>
      </c>
      <c r="I1269" s="45"/>
    </row>
    <row r="1270" spans="1:9" ht="27.7" customHeight="1" thickBot="1" x14ac:dyDescent="0.3">
      <c r="A1270" s="8">
        <v>36308</v>
      </c>
      <c r="B1270" s="9"/>
      <c r="C1270" s="9"/>
      <c r="D1270" s="12">
        <v>404.34</v>
      </c>
      <c r="E1270" s="15">
        <v>610.95723062020761</v>
      </c>
      <c r="F1270" s="15">
        <v>378.57457440429033</v>
      </c>
      <c r="G1270" s="13">
        <v>96.95</v>
      </c>
      <c r="I1270" s="45"/>
    </row>
    <row r="1271" spans="1:9" ht="27.7" customHeight="1" thickBot="1" x14ac:dyDescent="0.3">
      <c r="A1271" s="8">
        <v>36311</v>
      </c>
      <c r="B1271" s="9"/>
      <c r="C1271" s="9"/>
      <c r="D1271" s="12">
        <v>404.87</v>
      </c>
      <c r="E1271" s="15">
        <v>611.75805995252381</v>
      </c>
      <c r="F1271" s="15">
        <v>379.2666428378497</v>
      </c>
      <c r="G1271" s="13">
        <v>97.02</v>
      </c>
      <c r="I1271" s="45"/>
    </row>
    <row r="1272" spans="1:9" ht="27.7" customHeight="1" thickBot="1" x14ac:dyDescent="0.3">
      <c r="A1272" s="8">
        <v>36312</v>
      </c>
      <c r="B1272" s="9"/>
      <c r="C1272" s="9"/>
      <c r="D1272" s="12">
        <v>401.86</v>
      </c>
      <c r="E1272" s="15">
        <v>608.37092026187111</v>
      </c>
      <c r="F1272" s="15">
        <v>376.94227249144092</v>
      </c>
      <c r="G1272" s="13">
        <v>96.43</v>
      </c>
      <c r="I1272" s="45"/>
    </row>
    <row r="1273" spans="1:9" ht="27.7" customHeight="1" thickBot="1" x14ac:dyDescent="0.3">
      <c r="A1273" s="8">
        <v>36313</v>
      </c>
      <c r="B1273" s="9"/>
      <c r="C1273" s="9"/>
      <c r="D1273" s="12">
        <v>401.52</v>
      </c>
      <c r="E1273" s="15">
        <v>607.85619843613813</v>
      </c>
      <c r="F1273" s="15">
        <v>376.95170060893241</v>
      </c>
      <c r="G1273" s="13">
        <v>96.48</v>
      </c>
      <c r="I1273" s="45"/>
    </row>
    <row r="1274" spans="1:9" ht="27.7" customHeight="1" thickBot="1" x14ac:dyDescent="0.3">
      <c r="A1274" s="8">
        <v>36314</v>
      </c>
      <c r="B1274" s="9"/>
      <c r="C1274" s="9"/>
      <c r="D1274" s="12">
        <v>401.82</v>
      </c>
      <c r="E1274" s="15">
        <v>608.31036475296128</v>
      </c>
      <c r="F1274" s="15">
        <v>376.94932431623982</v>
      </c>
      <c r="G1274" s="13">
        <v>96.67</v>
      </c>
      <c r="I1274" s="45"/>
    </row>
    <row r="1275" spans="1:9" ht="27.7" customHeight="1" thickBot="1" x14ac:dyDescent="0.3">
      <c r="A1275" s="8">
        <v>36315</v>
      </c>
      <c r="B1275" s="9"/>
      <c r="C1275" s="9"/>
      <c r="D1275" s="12">
        <v>401.77</v>
      </c>
      <c r="E1275" s="15">
        <v>608.64363702688763</v>
      </c>
      <c r="F1275" s="15">
        <v>377.05180091279595</v>
      </c>
      <c r="G1275" s="13">
        <v>96.67</v>
      </c>
      <c r="I1275" s="45"/>
    </row>
    <row r="1276" spans="1:9" ht="27.7" customHeight="1" thickBot="1" x14ac:dyDescent="0.3">
      <c r="A1276" s="23">
        <v>36318</v>
      </c>
      <c r="B1276" s="9"/>
      <c r="C1276" s="9"/>
      <c r="D1276" s="12">
        <v>401.53</v>
      </c>
      <c r="E1276" s="15">
        <v>608.28005967445597</v>
      </c>
      <c r="F1276" s="15">
        <v>376.84141709521089</v>
      </c>
      <c r="G1276" s="13">
        <v>96.82</v>
      </c>
      <c r="I1276" s="45"/>
    </row>
    <row r="1277" spans="1:9" ht="27.7" customHeight="1" thickBot="1" x14ac:dyDescent="0.3">
      <c r="A1277" s="8">
        <v>36319</v>
      </c>
      <c r="B1277" s="9"/>
      <c r="C1277" s="9"/>
      <c r="D1277" s="12">
        <v>402.48</v>
      </c>
      <c r="E1277" s="15">
        <v>609.71922002783117</v>
      </c>
      <c r="F1277" s="15">
        <v>377.68983973289164</v>
      </c>
      <c r="G1277" s="13">
        <v>97.21</v>
      </c>
      <c r="I1277" s="45"/>
    </row>
    <row r="1278" spans="1:9" ht="27.7" customHeight="1" thickBot="1" x14ac:dyDescent="0.3">
      <c r="A1278" s="8">
        <v>36320</v>
      </c>
      <c r="B1278" s="9"/>
      <c r="C1278" s="9"/>
      <c r="D1278" s="12">
        <v>402.63</v>
      </c>
      <c r="E1278" s="15">
        <v>610.50643865002507</v>
      </c>
      <c r="F1278" s="15">
        <v>378.42949530089606</v>
      </c>
      <c r="G1278" s="13">
        <v>97.66</v>
      </c>
      <c r="I1278" s="45"/>
    </row>
    <row r="1279" spans="1:9" ht="27.7" customHeight="1" thickBot="1" x14ac:dyDescent="0.3">
      <c r="A1279" s="8">
        <v>36321</v>
      </c>
      <c r="B1279" s="9"/>
      <c r="C1279" s="9"/>
      <c r="D1279" s="12">
        <v>402.89</v>
      </c>
      <c r="E1279" s="15">
        <v>610.90067572637065</v>
      </c>
      <c r="F1279" s="15">
        <v>378.6738677241587</v>
      </c>
      <c r="G1279" s="13">
        <v>97.9</v>
      </c>
      <c r="I1279" s="45"/>
    </row>
    <row r="1280" spans="1:9" ht="27.7" customHeight="1" thickBot="1" x14ac:dyDescent="0.3">
      <c r="A1280" s="8">
        <v>36322</v>
      </c>
      <c r="B1280" s="9"/>
      <c r="C1280" s="9"/>
      <c r="D1280" s="12">
        <v>402.12</v>
      </c>
      <c r="E1280" s="15">
        <v>609.73312746180886</v>
      </c>
      <c r="F1280" s="15">
        <v>377.96505308462764</v>
      </c>
      <c r="G1280" s="13">
        <v>97.9</v>
      </c>
      <c r="I1280" s="45"/>
    </row>
    <row r="1281" spans="1:9" ht="27.7" customHeight="1" thickBot="1" x14ac:dyDescent="0.3">
      <c r="A1281" s="8">
        <v>36325</v>
      </c>
      <c r="B1281" s="9"/>
      <c r="C1281" s="9"/>
      <c r="D1281" s="12">
        <v>401.68</v>
      </c>
      <c r="E1281" s="15">
        <v>609.1083370826093</v>
      </c>
      <c r="F1281" s="15">
        <v>377.56286583224306</v>
      </c>
      <c r="G1281" s="13">
        <v>97.69</v>
      </c>
      <c r="I1281" s="45"/>
    </row>
    <row r="1282" spans="1:9" ht="27.7" customHeight="1" thickBot="1" x14ac:dyDescent="0.3">
      <c r="A1282" s="8">
        <v>36326</v>
      </c>
      <c r="B1282" s="9"/>
      <c r="C1282" s="9"/>
      <c r="D1282" s="12">
        <v>404.9</v>
      </c>
      <c r="E1282" s="15">
        <v>613.99115137609158</v>
      </c>
      <c r="F1282" s="15">
        <v>380.30461197549761</v>
      </c>
      <c r="G1282" s="13">
        <v>98.83</v>
      </c>
      <c r="I1282" s="45"/>
    </row>
    <row r="1283" spans="1:9" ht="27.7" customHeight="1" thickBot="1" x14ac:dyDescent="0.3">
      <c r="A1283" s="8">
        <v>36327</v>
      </c>
      <c r="B1283" s="9"/>
      <c r="C1283" s="9"/>
      <c r="D1283" s="12">
        <v>405.97</v>
      </c>
      <c r="E1283" s="15">
        <v>615.6137014674041</v>
      </c>
      <c r="F1283" s="15">
        <v>381.32464042664361</v>
      </c>
      <c r="G1283" s="13">
        <v>99.13</v>
      </c>
      <c r="I1283" s="45"/>
    </row>
    <row r="1284" spans="1:9" ht="27.7" customHeight="1" thickBot="1" x14ac:dyDescent="0.3">
      <c r="A1284" s="8">
        <v>36328</v>
      </c>
      <c r="B1284" s="9"/>
      <c r="C1284" s="9"/>
      <c r="D1284" s="12">
        <v>409.51</v>
      </c>
      <c r="E1284" s="15">
        <v>620.98176438632572</v>
      </c>
      <c r="F1284" s="15">
        <v>384.34835801282856</v>
      </c>
      <c r="G1284" s="13">
        <v>100.07</v>
      </c>
      <c r="I1284" s="45"/>
    </row>
    <row r="1285" spans="1:9" ht="27.7" customHeight="1" thickBot="1" x14ac:dyDescent="0.3">
      <c r="A1285" s="8">
        <v>36329</v>
      </c>
      <c r="B1285" s="9"/>
      <c r="C1285" s="9"/>
      <c r="D1285" s="12">
        <v>413.36</v>
      </c>
      <c r="E1285" s="15">
        <v>626.81991191114162</v>
      </c>
      <c r="F1285" s="15">
        <v>388.12989968421857</v>
      </c>
      <c r="G1285" s="13">
        <v>101.29</v>
      </c>
      <c r="I1285" s="45"/>
    </row>
    <row r="1286" spans="1:9" ht="27.7" customHeight="1" thickBot="1" x14ac:dyDescent="0.3">
      <c r="A1286" s="8">
        <v>36332</v>
      </c>
      <c r="B1286" s="9"/>
      <c r="C1286" s="9"/>
      <c r="D1286" s="12">
        <v>416.63</v>
      </c>
      <c r="E1286" s="15">
        <v>631.7785463023489</v>
      </c>
      <c r="F1286" s="15">
        <v>391.46244236878044</v>
      </c>
      <c r="G1286" s="13">
        <v>102.3</v>
      </c>
      <c r="I1286" s="45"/>
    </row>
    <row r="1287" spans="1:9" ht="27.7" customHeight="1" thickBot="1" x14ac:dyDescent="0.3">
      <c r="A1287" s="8">
        <v>36333</v>
      </c>
      <c r="B1287" s="9"/>
      <c r="C1287" s="9"/>
      <c r="D1287" s="12">
        <v>418.87</v>
      </c>
      <c r="E1287" s="15">
        <v>635.17528668042371</v>
      </c>
      <c r="F1287" s="15">
        <v>393.56712967143773</v>
      </c>
      <c r="G1287" s="13">
        <v>102.3</v>
      </c>
      <c r="I1287" s="45"/>
    </row>
    <row r="1288" spans="1:9" ht="27.7" customHeight="1" thickBot="1" x14ac:dyDescent="0.3">
      <c r="A1288" s="8">
        <v>36334</v>
      </c>
      <c r="B1288" s="9"/>
      <c r="C1288" s="9"/>
      <c r="D1288" s="12">
        <v>420.2</v>
      </c>
      <c r="E1288" s="15">
        <v>637.19210127990561</v>
      </c>
      <c r="F1288" s="15">
        <v>394.58349413915477</v>
      </c>
      <c r="G1288" s="13">
        <v>102.67</v>
      </c>
      <c r="I1288" s="45"/>
    </row>
    <row r="1289" spans="1:9" ht="27.7" customHeight="1" thickBot="1" x14ac:dyDescent="0.3">
      <c r="A1289" s="8">
        <v>36335</v>
      </c>
      <c r="B1289" s="9"/>
      <c r="C1289" s="9"/>
      <c r="D1289" s="12">
        <v>420.91</v>
      </c>
      <c r="E1289" s="15">
        <v>638.26874666759898</v>
      </c>
      <c r="F1289" s="15">
        <v>395.20350623176881</v>
      </c>
      <c r="G1289" s="13">
        <v>102.62</v>
      </c>
      <c r="I1289" s="45"/>
    </row>
    <row r="1290" spans="1:9" ht="27.7" customHeight="1" thickBot="1" x14ac:dyDescent="0.3">
      <c r="A1290" s="8">
        <v>36336</v>
      </c>
      <c r="B1290" s="9"/>
      <c r="C1290" s="9"/>
      <c r="D1290" s="12">
        <v>423.2</v>
      </c>
      <c r="E1290" s="15">
        <v>641.74130714339844</v>
      </c>
      <c r="F1290" s="15">
        <v>397.50865292646165</v>
      </c>
      <c r="G1290" s="13">
        <v>103.49</v>
      </c>
      <c r="I1290" s="45"/>
    </row>
    <row r="1291" spans="1:9" ht="27.7" customHeight="1" thickBot="1" x14ac:dyDescent="0.3">
      <c r="A1291" s="8">
        <v>36339</v>
      </c>
      <c r="B1291" s="9"/>
      <c r="C1291" s="9"/>
      <c r="D1291" s="12">
        <v>422.58</v>
      </c>
      <c r="E1291" s="15">
        <v>640.8011379316099</v>
      </c>
      <c r="F1291" s="15">
        <v>396.84810559162014</v>
      </c>
      <c r="G1291" s="13">
        <v>102.95</v>
      </c>
      <c r="I1291" s="45"/>
    </row>
    <row r="1292" spans="1:9" ht="27.7" customHeight="1" thickBot="1" x14ac:dyDescent="0.3">
      <c r="A1292" s="8">
        <v>36340</v>
      </c>
      <c r="B1292" s="9"/>
      <c r="C1292" s="9"/>
      <c r="D1292" s="12">
        <v>420.65</v>
      </c>
      <c r="E1292" s="15">
        <v>638.06680799088736</v>
      </c>
      <c r="F1292" s="15">
        <v>395.07846975850123</v>
      </c>
      <c r="G1292" s="13">
        <v>101.81</v>
      </c>
      <c r="I1292" s="45"/>
    </row>
    <row r="1293" spans="1:9" ht="27.7" customHeight="1" thickBot="1" x14ac:dyDescent="0.3">
      <c r="A1293" s="8">
        <v>36341</v>
      </c>
      <c r="B1293" s="9"/>
      <c r="C1293" s="9"/>
      <c r="D1293" s="12">
        <v>418.85</v>
      </c>
      <c r="E1293" s="15">
        <v>635.33646149288768</v>
      </c>
      <c r="F1293" s="15">
        <v>393.37239850757317</v>
      </c>
      <c r="G1293" s="13">
        <v>101.49</v>
      </c>
      <c r="I1293" s="45"/>
    </row>
    <row r="1294" spans="1:9" ht="27.7" customHeight="1" thickBot="1" x14ac:dyDescent="0.3">
      <c r="A1294" s="8">
        <v>36342</v>
      </c>
      <c r="B1294" s="9"/>
      <c r="C1294" s="9"/>
      <c r="D1294" s="12">
        <v>414.56</v>
      </c>
      <c r="E1294" s="15">
        <v>629.21825973922228</v>
      </c>
      <c r="F1294" s="15">
        <v>389.30827408946044</v>
      </c>
      <c r="G1294" s="13">
        <v>100</v>
      </c>
      <c r="I1294" s="45"/>
    </row>
    <row r="1295" spans="1:9" ht="27.7" customHeight="1" thickBot="1" x14ac:dyDescent="0.3">
      <c r="A1295" s="8">
        <v>36343</v>
      </c>
      <c r="B1295" s="9"/>
      <c r="C1295" s="9"/>
      <c r="D1295" s="12">
        <v>413.04</v>
      </c>
      <c r="E1295" s="15">
        <v>628.84211166769876</v>
      </c>
      <c r="F1295" s="15">
        <v>388.6166823423859</v>
      </c>
      <c r="G1295" s="13">
        <v>99.53</v>
      </c>
      <c r="I1295" s="45"/>
    </row>
    <row r="1296" spans="1:9" ht="27.7" customHeight="1" thickBot="1" x14ac:dyDescent="0.3">
      <c r="A1296" s="8">
        <v>36346</v>
      </c>
      <c r="B1296" s="9"/>
      <c r="C1296" s="9"/>
      <c r="D1296" s="12">
        <v>412.44</v>
      </c>
      <c r="E1296" s="15">
        <v>627.92862806562482</v>
      </c>
      <c r="F1296" s="15">
        <v>388.22004031996681</v>
      </c>
      <c r="G1296" s="13">
        <v>99.37</v>
      </c>
      <c r="I1296" s="45"/>
    </row>
    <row r="1297" spans="1:9" ht="27.7" customHeight="1" thickBot="1" x14ac:dyDescent="0.3">
      <c r="A1297" s="8">
        <v>36347</v>
      </c>
      <c r="B1297" s="9"/>
      <c r="C1297" s="9"/>
      <c r="D1297" s="12">
        <v>409.26</v>
      </c>
      <c r="E1297" s="15">
        <v>623.08716497463286</v>
      </c>
      <c r="F1297" s="15">
        <v>385.19648241341218</v>
      </c>
      <c r="G1297" s="13">
        <v>98.37</v>
      </c>
      <c r="I1297" s="45"/>
    </row>
    <row r="1298" spans="1:9" ht="27.7" customHeight="1" thickBot="1" x14ac:dyDescent="0.3">
      <c r="A1298" s="8">
        <v>36348</v>
      </c>
      <c r="B1298" s="9"/>
      <c r="C1298" s="9"/>
      <c r="D1298" s="12">
        <v>409.03</v>
      </c>
      <c r="E1298" s="15">
        <v>622.88401688104364</v>
      </c>
      <c r="F1298" s="15">
        <v>385.07089495878574</v>
      </c>
      <c r="G1298" s="13">
        <v>98.12</v>
      </c>
      <c r="I1298" s="45"/>
    </row>
    <row r="1299" spans="1:9" ht="27.7" customHeight="1" thickBot="1" x14ac:dyDescent="0.3">
      <c r="A1299" s="8">
        <v>36349</v>
      </c>
      <c r="B1299" s="9"/>
      <c r="C1299" s="9"/>
      <c r="D1299" s="12">
        <v>408.98</v>
      </c>
      <c r="E1299" s="15">
        <v>622.80787527567475</v>
      </c>
      <c r="F1299" s="15">
        <v>384.8724683680415</v>
      </c>
      <c r="G1299" s="13">
        <v>98.11</v>
      </c>
      <c r="I1299" s="45"/>
    </row>
    <row r="1300" spans="1:9" ht="27.7" customHeight="1" thickBot="1" x14ac:dyDescent="0.3">
      <c r="A1300" s="8">
        <v>36350</v>
      </c>
      <c r="B1300" s="9"/>
      <c r="C1300" s="9"/>
      <c r="D1300" s="12">
        <v>407.99</v>
      </c>
      <c r="E1300" s="15">
        <v>621.30027148936995</v>
      </c>
      <c r="F1300" s="15">
        <v>383.94082441556372</v>
      </c>
      <c r="G1300" s="13">
        <v>97.74</v>
      </c>
      <c r="I1300" s="45"/>
    </row>
    <row r="1301" spans="1:9" ht="27.7" customHeight="1" thickBot="1" x14ac:dyDescent="0.3">
      <c r="A1301" s="8">
        <v>36353</v>
      </c>
      <c r="B1301" s="9"/>
      <c r="C1301" s="9"/>
      <c r="D1301" s="12">
        <v>408.53</v>
      </c>
      <c r="E1301" s="15">
        <v>622.12260082735429</v>
      </c>
      <c r="F1301" s="15">
        <v>384.4489938441879</v>
      </c>
      <c r="G1301" s="13">
        <v>97.9</v>
      </c>
      <c r="I1301" s="45"/>
    </row>
    <row r="1302" spans="1:9" ht="27.7" customHeight="1" thickBot="1" x14ac:dyDescent="0.3">
      <c r="A1302" s="8">
        <v>36354</v>
      </c>
      <c r="B1302" s="9"/>
      <c r="C1302" s="9"/>
      <c r="D1302" s="12">
        <v>409.01</v>
      </c>
      <c r="E1302" s="15">
        <v>622.85356023889608</v>
      </c>
      <c r="F1302" s="15">
        <v>384.92037091317121</v>
      </c>
      <c r="G1302" s="13">
        <v>98.1</v>
      </c>
      <c r="I1302" s="45"/>
    </row>
    <row r="1303" spans="1:9" ht="27.7" customHeight="1" thickBot="1" x14ac:dyDescent="0.3">
      <c r="A1303" s="8">
        <v>36355</v>
      </c>
      <c r="B1303" s="9"/>
      <c r="C1303" s="9"/>
      <c r="D1303" s="12">
        <v>409.41</v>
      </c>
      <c r="E1303" s="15">
        <v>623.71887871637307</v>
      </c>
      <c r="F1303" s="15">
        <v>385.40967894864275</v>
      </c>
      <c r="G1303" s="13">
        <v>98.26</v>
      </c>
      <c r="I1303" s="45"/>
    </row>
    <row r="1304" spans="1:9" ht="27.7" customHeight="1" thickBot="1" x14ac:dyDescent="0.3">
      <c r="A1304" s="8">
        <v>36356</v>
      </c>
      <c r="B1304" s="9"/>
      <c r="C1304" s="9"/>
      <c r="D1304" s="12">
        <v>408.5</v>
      </c>
      <c r="E1304" s="15">
        <v>622.58005108417683</v>
      </c>
      <c r="F1304" s="15">
        <v>384.69085075107768</v>
      </c>
      <c r="G1304" s="13">
        <v>97.95</v>
      </c>
      <c r="I1304" s="45"/>
    </row>
    <row r="1305" spans="1:9" ht="27.7" customHeight="1" thickBot="1" x14ac:dyDescent="0.3">
      <c r="A1305" s="8">
        <v>36357</v>
      </c>
      <c r="B1305" s="9"/>
      <c r="C1305" s="9"/>
      <c r="D1305" s="12">
        <v>408.18843266556206</v>
      </c>
      <c r="E1305" s="15">
        <v>622.10520259705186</v>
      </c>
      <c r="F1305" s="15">
        <v>384.36118398905961</v>
      </c>
      <c r="G1305" s="13">
        <v>98.09</v>
      </c>
      <c r="I1305" s="45"/>
    </row>
    <row r="1306" spans="1:9" ht="27.7" customHeight="1" thickBot="1" x14ac:dyDescent="0.3">
      <c r="A1306" s="8">
        <v>36360</v>
      </c>
      <c r="B1306" s="9"/>
      <c r="C1306" s="9"/>
      <c r="D1306" s="12">
        <v>406.81277975548846</v>
      </c>
      <c r="E1306" s="15">
        <v>620.00861983321408</v>
      </c>
      <c r="F1306" s="15">
        <v>382.79352058700584</v>
      </c>
      <c r="G1306" s="13">
        <v>97.62</v>
      </c>
      <c r="I1306" s="45"/>
    </row>
    <row r="1307" spans="1:9" ht="27.7" customHeight="1" thickBot="1" x14ac:dyDescent="0.3">
      <c r="A1307" s="8">
        <v>36361</v>
      </c>
      <c r="B1307" s="9"/>
      <c r="C1307" s="9"/>
      <c r="D1307" s="12">
        <v>406.08086968670671</v>
      </c>
      <c r="E1307" s="15">
        <v>618.89314221262373</v>
      </c>
      <c r="F1307" s="15">
        <v>382.45180319525241</v>
      </c>
      <c r="G1307" s="13">
        <v>97.58</v>
      </c>
      <c r="I1307" s="45"/>
    </row>
    <row r="1308" spans="1:9" ht="27.7" customHeight="1" thickBot="1" x14ac:dyDescent="0.3">
      <c r="A1308" s="8">
        <v>36362</v>
      </c>
      <c r="B1308" s="9"/>
      <c r="C1308" s="9"/>
      <c r="D1308" s="12">
        <v>404.31286098996651</v>
      </c>
      <c r="E1308" s="15">
        <v>616.56554033052191</v>
      </c>
      <c r="F1308" s="15">
        <v>381.0134360907989</v>
      </c>
      <c r="G1308" s="13">
        <v>97.44</v>
      </c>
      <c r="I1308" s="45"/>
    </row>
    <row r="1309" spans="1:9" ht="27.7" customHeight="1" thickBot="1" x14ac:dyDescent="0.3">
      <c r="A1309" s="8">
        <v>36363</v>
      </c>
      <c r="B1309" s="9"/>
      <c r="C1309" s="9"/>
      <c r="D1309" s="12">
        <v>403.12894587632258</v>
      </c>
      <c r="E1309" s="15">
        <v>614.7601036695113</v>
      </c>
      <c r="F1309" s="15">
        <v>379.88281332906314</v>
      </c>
      <c r="G1309" s="13">
        <v>97.08</v>
      </c>
      <c r="I1309" s="45"/>
    </row>
    <row r="1310" spans="1:9" ht="27.7" customHeight="1" thickBot="1" x14ac:dyDescent="0.3">
      <c r="A1310" s="8">
        <v>36364</v>
      </c>
      <c r="B1310" s="9"/>
      <c r="C1310" s="9"/>
      <c r="D1310" s="12">
        <v>400.04245200210863</v>
      </c>
      <c r="E1310" s="15">
        <v>610.05328885629467</v>
      </c>
      <c r="F1310" s="15">
        <v>376.9742998416217</v>
      </c>
      <c r="G1310" s="13">
        <v>96.45</v>
      </c>
      <c r="I1310" s="45"/>
    </row>
    <row r="1311" spans="1:9" ht="27.7" customHeight="1" thickBot="1" x14ac:dyDescent="0.3">
      <c r="A1311" s="8">
        <v>36367</v>
      </c>
      <c r="B1311" s="9"/>
      <c r="C1311" s="9"/>
      <c r="D1311" s="12">
        <v>399.58579102999624</v>
      </c>
      <c r="E1311" s="15">
        <v>609.35689394486656</v>
      </c>
      <c r="F1311" s="15">
        <v>376.51437111857734</v>
      </c>
      <c r="G1311" s="13">
        <v>96.37</v>
      </c>
      <c r="I1311" s="45"/>
    </row>
    <row r="1312" spans="1:9" ht="27.7" customHeight="1" thickBot="1" x14ac:dyDescent="0.3">
      <c r="A1312" s="8">
        <v>36368</v>
      </c>
      <c r="B1312" s="9"/>
      <c r="C1312" s="9"/>
      <c r="D1312" s="12">
        <v>396.22320898682551</v>
      </c>
      <c r="E1312" s="15">
        <v>604.22905257648449</v>
      </c>
      <c r="F1312" s="15">
        <v>373.38996821755683</v>
      </c>
      <c r="G1312" s="13">
        <v>95.22</v>
      </c>
      <c r="I1312" s="45"/>
    </row>
    <row r="1313" spans="1:9" ht="27.7" customHeight="1" thickBot="1" x14ac:dyDescent="0.3">
      <c r="A1313" s="8">
        <v>36369</v>
      </c>
      <c r="B1313" s="9"/>
      <c r="C1313" s="9"/>
      <c r="D1313" s="12">
        <v>396.45584527471078</v>
      </c>
      <c r="E1313" s="15">
        <v>604.58381625674258</v>
      </c>
      <c r="F1313" s="15">
        <v>373.90316468540539</v>
      </c>
      <c r="G1313" s="13">
        <v>94.99</v>
      </c>
      <c r="I1313" s="45"/>
    </row>
    <row r="1314" spans="1:9" ht="27.7" customHeight="1" thickBot="1" x14ac:dyDescent="0.3">
      <c r="A1314" s="8">
        <v>36370</v>
      </c>
      <c r="B1314" s="9"/>
      <c r="C1314" s="9"/>
      <c r="D1314" s="12">
        <v>395.08284462528212</v>
      </c>
      <c r="E1314" s="15">
        <v>602.49002956587071</v>
      </c>
      <c r="F1314" s="15">
        <v>372.60826818165793</v>
      </c>
      <c r="G1314" s="13">
        <v>94.8</v>
      </c>
      <c r="I1314" s="45"/>
    </row>
    <row r="1315" spans="1:9" ht="27.7" customHeight="1" thickBot="1" x14ac:dyDescent="0.3">
      <c r="A1315" s="8">
        <v>36371</v>
      </c>
      <c r="B1315" s="9"/>
      <c r="C1315" s="9"/>
      <c r="D1315" s="12">
        <v>396.88</v>
      </c>
      <c r="E1315" s="15">
        <v>605.23064007219432</v>
      </c>
      <c r="F1315" s="15">
        <v>374.34737313587686</v>
      </c>
      <c r="G1315" s="13">
        <v>95.33</v>
      </c>
      <c r="I1315" s="45"/>
    </row>
    <row r="1316" spans="1:9" ht="27.7" customHeight="1" thickBot="1" x14ac:dyDescent="0.3">
      <c r="A1316" s="8">
        <v>36374</v>
      </c>
      <c r="B1316" s="9"/>
      <c r="C1316" s="9"/>
      <c r="D1316" s="12">
        <v>397.61</v>
      </c>
      <c r="E1316" s="15">
        <v>606.34386917734628</v>
      </c>
      <c r="F1316" s="15">
        <v>375.00641776208784</v>
      </c>
      <c r="G1316" s="13">
        <v>95.52</v>
      </c>
      <c r="I1316" s="45"/>
    </row>
    <row r="1317" spans="1:9" ht="27.7" customHeight="1" thickBot="1" x14ac:dyDescent="0.3">
      <c r="A1317" s="8">
        <v>36375</v>
      </c>
      <c r="B1317" s="9"/>
      <c r="C1317" s="9"/>
      <c r="D1317" s="12">
        <v>397.49</v>
      </c>
      <c r="E1317" s="15">
        <v>606.16087261211578</v>
      </c>
      <c r="F1317" s="15">
        <v>374.89471454446334</v>
      </c>
      <c r="G1317" s="13">
        <v>95.38</v>
      </c>
      <c r="I1317" s="45"/>
    </row>
    <row r="1318" spans="1:9" ht="27.7" customHeight="1" thickBot="1" x14ac:dyDescent="0.3">
      <c r="A1318" s="8">
        <v>36376</v>
      </c>
      <c r="B1318" s="9"/>
      <c r="C1318" s="9"/>
      <c r="D1318" s="12">
        <v>395.7</v>
      </c>
      <c r="E1318" s="15">
        <v>603.43117384742811</v>
      </c>
      <c r="F1318" s="15">
        <v>373.25199013474901</v>
      </c>
      <c r="G1318" s="13">
        <v>95.24</v>
      </c>
      <c r="I1318" s="45"/>
    </row>
    <row r="1319" spans="1:9" ht="27.7" customHeight="1" thickBot="1" x14ac:dyDescent="0.3">
      <c r="A1319" s="8">
        <v>36377</v>
      </c>
      <c r="B1319" s="9"/>
      <c r="C1319" s="9"/>
      <c r="D1319" s="12">
        <v>395</v>
      </c>
      <c r="E1319" s="15">
        <v>602.36369388358378</v>
      </c>
      <c r="F1319" s="15">
        <v>372.72369418388757</v>
      </c>
      <c r="G1319" s="13">
        <v>95.12</v>
      </c>
      <c r="I1319" s="45"/>
    </row>
    <row r="1320" spans="1:9" ht="27.7" customHeight="1" thickBot="1" x14ac:dyDescent="0.3">
      <c r="A1320" s="8">
        <v>36378</v>
      </c>
      <c r="B1320" s="9"/>
      <c r="C1320" s="9"/>
      <c r="D1320" s="12">
        <v>393</v>
      </c>
      <c r="E1320" s="15">
        <v>599.31375112974285</v>
      </c>
      <c r="F1320" s="15">
        <v>370.80729427210053</v>
      </c>
      <c r="G1320" s="13">
        <v>94.55</v>
      </c>
      <c r="I1320" s="45"/>
    </row>
    <row r="1321" spans="1:9" ht="27.7" customHeight="1" thickBot="1" x14ac:dyDescent="0.3">
      <c r="A1321" s="8">
        <v>36381</v>
      </c>
      <c r="B1321" s="9"/>
      <c r="C1321" s="9"/>
      <c r="D1321" s="12">
        <v>391.99</v>
      </c>
      <c r="E1321" s="15">
        <v>597.77353003905318</v>
      </c>
      <c r="F1321" s="15">
        <v>369.85432896112138</v>
      </c>
      <c r="G1321" s="13">
        <v>94.17</v>
      </c>
      <c r="I1321" s="45"/>
    </row>
    <row r="1322" spans="1:9" ht="27.7" customHeight="1" thickBot="1" x14ac:dyDescent="0.3">
      <c r="A1322" s="8">
        <v>36382</v>
      </c>
      <c r="B1322" s="9"/>
      <c r="C1322" s="9"/>
      <c r="D1322" s="12">
        <v>391.47</v>
      </c>
      <c r="E1322" s="15">
        <v>596.98054492305459</v>
      </c>
      <c r="F1322" s="15">
        <v>369.33462024496544</v>
      </c>
      <c r="G1322" s="13">
        <v>94.01</v>
      </c>
      <c r="I1322" s="45"/>
    </row>
    <row r="1323" spans="1:9" ht="27.7" customHeight="1" thickBot="1" x14ac:dyDescent="0.3">
      <c r="A1323" s="8">
        <v>36383</v>
      </c>
      <c r="B1323" s="9"/>
      <c r="C1323" s="9"/>
      <c r="D1323" s="12">
        <v>391.1</v>
      </c>
      <c r="E1323" s="15">
        <v>596.41630551359401</v>
      </c>
      <c r="F1323" s="15">
        <v>369.00006386392164</v>
      </c>
      <c r="G1323" s="13">
        <v>94.01</v>
      </c>
      <c r="I1323" s="45"/>
    </row>
    <row r="1324" spans="1:9" ht="27.7" customHeight="1" thickBot="1" x14ac:dyDescent="0.3">
      <c r="A1324" s="8">
        <v>36384</v>
      </c>
      <c r="B1324" s="9"/>
      <c r="C1324" s="9"/>
      <c r="D1324" s="12">
        <v>390.18</v>
      </c>
      <c r="E1324" s="15">
        <v>595.0133318468271</v>
      </c>
      <c r="F1324" s="15">
        <v>368.0741049268309</v>
      </c>
      <c r="G1324" s="13">
        <v>93.76</v>
      </c>
      <c r="I1324" s="45"/>
    </row>
    <row r="1325" spans="1:9" ht="27.7" customHeight="1" thickBot="1" x14ac:dyDescent="0.3">
      <c r="A1325" s="8">
        <v>36385</v>
      </c>
      <c r="B1325" s="9"/>
      <c r="C1325" s="9"/>
      <c r="D1325" s="12">
        <v>390.1</v>
      </c>
      <c r="E1325" s="15">
        <v>594.89133413667355</v>
      </c>
      <c r="F1325" s="15">
        <v>367.99863737750974</v>
      </c>
      <c r="G1325" s="13">
        <v>93.76</v>
      </c>
      <c r="I1325" s="45"/>
    </row>
    <row r="1326" spans="1:9" ht="27.7" customHeight="1" thickBot="1" x14ac:dyDescent="0.3">
      <c r="A1326" s="8">
        <v>36388</v>
      </c>
      <c r="B1326" s="9"/>
      <c r="C1326" s="9"/>
      <c r="D1326" s="12">
        <v>391.02</v>
      </c>
      <c r="E1326" s="15">
        <v>596.29430780344035</v>
      </c>
      <c r="F1326" s="15">
        <v>368.66051240517032</v>
      </c>
      <c r="G1326" s="13">
        <v>94.22</v>
      </c>
      <c r="I1326" s="45"/>
    </row>
    <row r="1327" spans="1:9" ht="27.7" customHeight="1" thickBot="1" x14ac:dyDescent="0.3">
      <c r="A1327" s="8">
        <v>36389</v>
      </c>
      <c r="B1327" s="9"/>
      <c r="C1327" s="9"/>
      <c r="D1327" s="12">
        <v>391.34</v>
      </c>
      <c r="E1327" s="15">
        <v>596.782298644055</v>
      </c>
      <c r="F1327" s="15">
        <v>369.12335570892162</v>
      </c>
      <c r="G1327" s="13">
        <v>94.38</v>
      </c>
      <c r="I1327" s="45"/>
    </row>
    <row r="1328" spans="1:9" ht="27.7" customHeight="1" thickBot="1" x14ac:dyDescent="0.3">
      <c r="A1328" s="8">
        <v>36390</v>
      </c>
      <c r="B1328" s="9"/>
      <c r="C1328" s="9"/>
      <c r="D1328" s="12">
        <v>393.38</v>
      </c>
      <c r="E1328" s="15">
        <v>599.89324025297276</v>
      </c>
      <c r="F1328" s="15">
        <v>370.94391726921873</v>
      </c>
      <c r="G1328" s="13">
        <v>95.08</v>
      </c>
      <c r="I1328" s="45"/>
    </row>
    <row r="1329" spans="1:9" ht="27.7" customHeight="1" thickBot="1" x14ac:dyDescent="0.3">
      <c r="A1329" s="8">
        <v>36391</v>
      </c>
      <c r="B1329" s="9"/>
      <c r="C1329" s="9"/>
      <c r="D1329" s="12">
        <v>394.4</v>
      </c>
      <c r="E1329" s="15">
        <v>601.44871105743164</v>
      </c>
      <c r="F1329" s="15">
        <v>371.89111404105677</v>
      </c>
      <c r="G1329" s="13">
        <v>95.23</v>
      </c>
      <c r="I1329" s="45"/>
    </row>
    <row r="1330" spans="1:9" ht="27.7" customHeight="1" thickBot="1" x14ac:dyDescent="0.3">
      <c r="A1330" s="8">
        <v>36392</v>
      </c>
      <c r="B1330" s="9"/>
      <c r="C1330" s="9"/>
      <c r="D1330" s="12">
        <v>395.48</v>
      </c>
      <c r="E1330" s="15">
        <v>603.09568014450588</v>
      </c>
      <c r="F1330" s="15">
        <v>373.21922699711894</v>
      </c>
      <c r="G1330" s="13">
        <v>95.55</v>
      </c>
      <c r="I1330" s="45"/>
    </row>
    <row r="1331" spans="1:9" ht="27.7" customHeight="1" thickBot="1" x14ac:dyDescent="0.3">
      <c r="A1331" s="8">
        <v>36395</v>
      </c>
      <c r="B1331" s="9"/>
      <c r="C1331" s="9"/>
      <c r="D1331" s="12">
        <v>397.85</v>
      </c>
      <c r="E1331" s="15">
        <v>606.70986230780738</v>
      </c>
      <c r="F1331" s="15">
        <v>375.42626613809864</v>
      </c>
      <c r="G1331" s="13">
        <v>96.15</v>
      </c>
      <c r="I1331" s="45"/>
    </row>
    <row r="1332" spans="1:9" ht="27.7" customHeight="1" thickBot="1" x14ac:dyDescent="0.3">
      <c r="A1332" s="8">
        <v>36396</v>
      </c>
      <c r="B1332" s="9"/>
      <c r="C1332" s="9"/>
      <c r="D1332" s="12">
        <v>399.68</v>
      </c>
      <c r="E1332" s="15">
        <v>609.50055992757177</v>
      </c>
      <c r="F1332" s="15">
        <v>376.58833849116286</v>
      </c>
      <c r="G1332" s="13">
        <v>96.09</v>
      </c>
      <c r="I1332" s="45"/>
    </row>
    <row r="1333" spans="1:9" ht="27.7" customHeight="1" thickBot="1" x14ac:dyDescent="0.3">
      <c r="A1333" s="8">
        <v>36397</v>
      </c>
      <c r="B1333" s="9"/>
      <c r="C1333" s="9"/>
      <c r="D1333" s="12">
        <v>401.5</v>
      </c>
      <c r="E1333" s="15">
        <v>612.27600783356695</v>
      </c>
      <c r="F1333" s="15">
        <v>378.52635308794243</v>
      </c>
      <c r="G1333" s="13">
        <v>96.79</v>
      </c>
      <c r="I1333" s="45"/>
    </row>
    <row r="1334" spans="1:9" ht="27.7" customHeight="1" thickBot="1" x14ac:dyDescent="0.3">
      <c r="A1334" s="8">
        <v>36398</v>
      </c>
      <c r="B1334" s="9"/>
      <c r="C1334" s="9"/>
      <c r="D1334" s="12">
        <v>402.21</v>
      </c>
      <c r="E1334" s="15">
        <v>613.35873751118049</v>
      </c>
      <c r="F1334" s="15">
        <v>378.94237865455165</v>
      </c>
      <c r="G1334" s="13">
        <v>97.07</v>
      </c>
      <c r="I1334" s="45"/>
    </row>
    <row r="1335" spans="1:9" ht="27.7" customHeight="1" thickBot="1" x14ac:dyDescent="0.3">
      <c r="A1335" s="8">
        <v>36399</v>
      </c>
      <c r="B1335" s="9"/>
      <c r="C1335" s="9"/>
      <c r="D1335" s="12">
        <v>402.33</v>
      </c>
      <c r="E1335" s="15">
        <v>613.54173407641099</v>
      </c>
      <c r="F1335" s="15">
        <v>379.05543672232358</v>
      </c>
      <c r="G1335" s="13">
        <v>96.98</v>
      </c>
      <c r="I1335" s="45"/>
    </row>
    <row r="1336" spans="1:9" ht="27.7" customHeight="1" thickBot="1" x14ac:dyDescent="0.3">
      <c r="A1336" s="8">
        <v>36402</v>
      </c>
      <c r="B1336" s="9"/>
      <c r="C1336" s="9"/>
      <c r="D1336" s="12">
        <v>403.34</v>
      </c>
      <c r="E1336" s="15">
        <v>615.08195516710055</v>
      </c>
      <c r="F1336" s="15">
        <v>380.00700879273722</v>
      </c>
      <c r="G1336" s="13">
        <v>97.24</v>
      </c>
      <c r="I1336" s="45"/>
    </row>
    <row r="1337" spans="1:9" ht="27.7" customHeight="1" thickBot="1" x14ac:dyDescent="0.3">
      <c r="A1337" s="8">
        <v>36403</v>
      </c>
      <c r="B1337" s="9"/>
      <c r="C1337" s="9"/>
      <c r="D1337" s="12">
        <v>402.92</v>
      </c>
      <c r="E1337" s="15">
        <v>614.44146718879404</v>
      </c>
      <c r="F1337" s="15">
        <v>379.73069660557962</v>
      </c>
      <c r="G1337" s="13">
        <v>97.25</v>
      </c>
      <c r="I1337" s="45"/>
    </row>
    <row r="1338" spans="1:9" ht="27.7" customHeight="1" thickBot="1" x14ac:dyDescent="0.3">
      <c r="A1338" s="8">
        <v>36404</v>
      </c>
      <c r="B1338" s="9"/>
      <c r="C1338" s="9"/>
      <c r="D1338" s="12">
        <v>403.24</v>
      </c>
      <c r="E1338" s="15">
        <v>614.92945802940858</v>
      </c>
      <c r="F1338" s="15">
        <v>380.31785628043326</v>
      </c>
      <c r="G1338" s="13">
        <v>97.35</v>
      </c>
      <c r="I1338" s="45"/>
    </row>
    <row r="1339" spans="1:9" ht="27.7" customHeight="1" thickBot="1" x14ac:dyDescent="0.3">
      <c r="A1339" s="8">
        <v>36405</v>
      </c>
      <c r="B1339" s="9"/>
      <c r="C1339" s="9"/>
      <c r="D1339" s="12">
        <v>404.71</v>
      </c>
      <c r="E1339" s="15">
        <v>617.17116595348159</v>
      </c>
      <c r="F1339" s="15">
        <v>381.59920111344672</v>
      </c>
      <c r="G1339" s="13">
        <v>97.6</v>
      </c>
      <c r="I1339" s="45"/>
    </row>
    <row r="1340" spans="1:9" ht="27.7" customHeight="1" thickBot="1" x14ac:dyDescent="0.3">
      <c r="A1340" s="8">
        <v>36406</v>
      </c>
      <c r="B1340" s="9"/>
      <c r="C1340" s="9"/>
      <c r="D1340" s="12">
        <v>405.9</v>
      </c>
      <c r="E1340" s="15">
        <v>619.86763181390688</v>
      </c>
      <c r="F1340" s="15">
        <v>383.52287806365865</v>
      </c>
      <c r="G1340" s="13">
        <v>98.09</v>
      </c>
      <c r="I1340" s="45"/>
    </row>
    <row r="1341" spans="1:9" ht="27.7" customHeight="1" thickBot="1" x14ac:dyDescent="0.3">
      <c r="A1341" s="8">
        <v>36409</v>
      </c>
      <c r="B1341" s="9"/>
      <c r="C1341" s="9"/>
      <c r="D1341" s="12">
        <v>406.26</v>
      </c>
      <c r="E1341" s="15">
        <v>620.41740354944034</v>
      </c>
      <c r="F1341" s="15">
        <v>383.81771179505978</v>
      </c>
      <c r="G1341" s="13">
        <v>98.17</v>
      </c>
      <c r="I1341" s="45"/>
    </row>
    <row r="1342" spans="1:9" ht="27.7" customHeight="1" thickBot="1" x14ac:dyDescent="0.3">
      <c r="A1342" s="8">
        <v>36410</v>
      </c>
      <c r="B1342" s="9"/>
      <c r="C1342" s="9"/>
      <c r="D1342" s="12">
        <v>407.06</v>
      </c>
      <c r="E1342" s="15">
        <v>621.63911851729233</v>
      </c>
      <c r="F1342" s="15">
        <v>384.46760656447236</v>
      </c>
      <c r="G1342" s="13">
        <v>98.47</v>
      </c>
      <c r="I1342" s="45"/>
    </row>
    <row r="1343" spans="1:9" ht="27.7" customHeight="1" thickBot="1" x14ac:dyDescent="0.3">
      <c r="A1343" s="8">
        <v>36411</v>
      </c>
      <c r="B1343" s="9"/>
      <c r="C1343" s="9"/>
      <c r="D1343" s="12">
        <v>407.79</v>
      </c>
      <c r="E1343" s="15">
        <v>622.75393342545738</v>
      </c>
      <c r="F1343" s="15">
        <v>385.15709055403676</v>
      </c>
      <c r="G1343" s="13">
        <v>98.74</v>
      </c>
      <c r="I1343" s="45"/>
    </row>
    <row r="1344" spans="1:9" ht="27.7" customHeight="1" thickBot="1" x14ac:dyDescent="0.3">
      <c r="A1344" s="8">
        <v>36412</v>
      </c>
      <c r="B1344" s="9"/>
      <c r="C1344" s="9"/>
      <c r="D1344" s="12">
        <v>410.09</v>
      </c>
      <c r="E1344" s="15">
        <v>626.26636395803189</v>
      </c>
      <c r="F1344" s="15">
        <v>387.48188486111314</v>
      </c>
      <c r="G1344" s="13">
        <v>99.88</v>
      </c>
      <c r="I1344" s="45"/>
    </row>
    <row r="1345" spans="1:9" ht="27.7" customHeight="1" thickBot="1" x14ac:dyDescent="0.3">
      <c r="A1345" s="8">
        <v>36413</v>
      </c>
      <c r="B1345" s="9"/>
      <c r="C1345" s="9"/>
      <c r="D1345" s="12">
        <v>410.21</v>
      </c>
      <c r="E1345" s="15">
        <v>626.44962120320974</v>
      </c>
      <c r="F1345" s="15">
        <v>387.31934653455949</v>
      </c>
      <c r="G1345" s="13">
        <v>100.05</v>
      </c>
      <c r="I1345" s="45"/>
    </row>
    <row r="1346" spans="1:9" ht="27.7" customHeight="1" thickBot="1" x14ac:dyDescent="0.3">
      <c r="A1346" s="8">
        <v>36416</v>
      </c>
      <c r="B1346" s="9"/>
      <c r="C1346" s="9"/>
      <c r="D1346" s="12">
        <v>410.38</v>
      </c>
      <c r="E1346" s="15">
        <v>627.26462673263541</v>
      </c>
      <c r="F1346" s="15">
        <v>387.36314193823051</v>
      </c>
      <c r="G1346" s="13">
        <v>100.15</v>
      </c>
      <c r="I1346" s="45"/>
    </row>
    <row r="1347" spans="1:9" ht="27.7" customHeight="1" thickBot="1" x14ac:dyDescent="0.3">
      <c r="A1347" s="8">
        <v>36418</v>
      </c>
      <c r="B1347" s="9"/>
      <c r="C1347" s="9"/>
      <c r="D1347" s="12">
        <v>409.06</v>
      </c>
      <c r="E1347" s="15">
        <v>625.24701060298219</v>
      </c>
      <c r="F1347" s="15">
        <v>385.90190800430577</v>
      </c>
      <c r="G1347" s="13">
        <v>99.89</v>
      </c>
      <c r="I1347" s="45"/>
    </row>
    <row r="1348" spans="1:9" ht="27.7" customHeight="1" thickBot="1" x14ac:dyDescent="0.3">
      <c r="A1348" s="8">
        <v>36419</v>
      </c>
      <c r="B1348" s="9"/>
      <c r="C1348" s="9"/>
      <c r="D1348" s="12">
        <v>408.58</v>
      </c>
      <c r="E1348" s="15">
        <v>624.64358715534206</v>
      </c>
      <c r="F1348" s="15">
        <v>385.7127163416306</v>
      </c>
      <c r="G1348" s="13">
        <v>99.91</v>
      </c>
      <c r="I1348" s="45"/>
    </row>
    <row r="1349" spans="1:9" ht="27.7" customHeight="1" thickBot="1" x14ac:dyDescent="0.3">
      <c r="A1349" s="8">
        <v>36420</v>
      </c>
      <c r="B1349" s="9"/>
      <c r="C1349" s="9"/>
      <c r="D1349" s="12">
        <v>406.89</v>
      </c>
      <c r="E1349" s="15">
        <v>622.05988833921663</v>
      </c>
      <c r="F1349" s="15">
        <v>384.11730175790808</v>
      </c>
      <c r="G1349" s="13">
        <v>99.51</v>
      </c>
      <c r="I1349" s="45"/>
    </row>
    <row r="1350" spans="1:9" ht="27.7" customHeight="1" thickBot="1" x14ac:dyDescent="0.3">
      <c r="A1350" s="8">
        <v>36423</v>
      </c>
      <c r="B1350" s="9"/>
      <c r="C1350" s="9"/>
      <c r="D1350" s="12">
        <v>407.08</v>
      </c>
      <c r="E1350" s="15">
        <v>622.35036335404732</v>
      </c>
      <c r="F1350" s="15">
        <v>384.29666789453961</v>
      </c>
      <c r="G1350" s="13">
        <v>99.35</v>
      </c>
      <c r="I1350" s="45"/>
    </row>
    <row r="1351" spans="1:9" ht="27.7" customHeight="1" thickBot="1" x14ac:dyDescent="0.3">
      <c r="A1351" s="8">
        <v>36424</v>
      </c>
      <c r="B1351" s="9"/>
      <c r="C1351" s="9"/>
      <c r="D1351" s="12">
        <v>407.61</v>
      </c>
      <c r="E1351" s="15">
        <v>623.16063576383817</v>
      </c>
      <c r="F1351" s="15">
        <v>384.79700501251182</v>
      </c>
      <c r="G1351" s="13">
        <v>99.56</v>
      </c>
      <c r="I1351" s="45"/>
    </row>
    <row r="1352" spans="1:9" ht="27.7" customHeight="1" thickBot="1" x14ac:dyDescent="0.3">
      <c r="A1352" s="8">
        <v>36425</v>
      </c>
      <c r="B1352" s="9"/>
      <c r="C1352" s="9"/>
      <c r="D1352" s="12">
        <v>407.82</v>
      </c>
      <c r="E1352" s="15">
        <v>623.48168709601941</v>
      </c>
      <c r="F1352" s="15">
        <v>385.30249124911694</v>
      </c>
      <c r="G1352" s="13">
        <v>99.68</v>
      </c>
      <c r="I1352" s="45"/>
    </row>
    <row r="1353" spans="1:9" ht="27.7" customHeight="1" thickBot="1" x14ac:dyDescent="0.3">
      <c r="A1353" s="8">
        <v>36426</v>
      </c>
      <c r="B1353" s="9"/>
      <c r="C1353" s="9"/>
      <c r="D1353" s="12">
        <v>406</v>
      </c>
      <c r="E1353" s="15">
        <v>620.69924221711506</v>
      </c>
      <c r="F1353" s="15">
        <v>383.35541703609988</v>
      </c>
      <c r="G1353" s="13">
        <v>98.94</v>
      </c>
      <c r="I1353" s="45"/>
    </row>
    <row r="1354" spans="1:9" ht="27.7" customHeight="1" thickBot="1" x14ac:dyDescent="0.3">
      <c r="A1354" s="8">
        <v>36427</v>
      </c>
      <c r="B1354" s="9"/>
      <c r="C1354" s="9"/>
      <c r="D1354" s="12">
        <v>403.36</v>
      </c>
      <c r="E1354" s="15">
        <v>616.66316832683628</v>
      </c>
      <c r="F1354" s="15">
        <v>381.10372913324767</v>
      </c>
      <c r="G1354" s="13">
        <v>98</v>
      </c>
      <c r="I1354" s="45"/>
    </row>
    <row r="1355" spans="1:9" ht="27.7" customHeight="1" thickBot="1" x14ac:dyDescent="0.3">
      <c r="A1355" s="8">
        <v>36430</v>
      </c>
      <c r="B1355" s="9"/>
      <c r="C1355" s="9"/>
      <c r="D1355" s="12">
        <v>403.69</v>
      </c>
      <c r="E1355" s="15">
        <v>617.16767756312117</v>
      </c>
      <c r="F1355" s="15">
        <v>381.12783743099794</v>
      </c>
      <c r="G1355" s="13">
        <v>98.11</v>
      </c>
      <c r="I1355" s="45"/>
    </row>
    <row r="1356" spans="1:9" ht="27.7" customHeight="1" thickBot="1" x14ac:dyDescent="0.3">
      <c r="A1356" s="8">
        <v>36431</v>
      </c>
      <c r="B1356" s="9"/>
      <c r="C1356" s="9"/>
      <c r="D1356" s="12">
        <v>403.45</v>
      </c>
      <c r="E1356" s="15">
        <v>617.97952745503892</v>
      </c>
      <c r="F1356" s="15">
        <v>381.62918998861556</v>
      </c>
      <c r="G1356" s="13">
        <v>97.89</v>
      </c>
      <c r="I1356" s="45"/>
    </row>
    <row r="1357" spans="1:9" ht="27.7" customHeight="1" thickBot="1" x14ac:dyDescent="0.3">
      <c r="A1357" s="8">
        <v>36432</v>
      </c>
      <c r="B1357" s="9"/>
      <c r="C1357" s="9"/>
      <c r="D1357" s="12">
        <v>402.17</v>
      </c>
      <c r="E1357" s="15">
        <v>616.01890335008807</v>
      </c>
      <c r="F1357" s="15">
        <v>380.69060091059941</v>
      </c>
      <c r="G1357" s="13">
        <v>97.72</v>
      </c>
      <c r="I1357" s="45"/>
    </row>
    <row r="1358" spans="1:9" ht="27.7" customHeight="1" thickBot="1" x14ac:dyDescent="0.3">
      <c r="A1358" s="8">
        <v>36433</v>
      </c>
      <c r="B1358" s="9"/>
      <c r="C1358" s="9"/>
      <c r="D1358" s="12">
        <v>402.51</v>
      </c>
      <c r="E1358" s="15">
        <v>616.53969412796562</v>
      </c>
      <c r="F1358" s="15">
        <v>381.11731942712925</v>
      </c>
      <c r="G1358" s="13">
        <v>97.55</v>
      </c>
      <c r="I1358" s="45"/>
    </row>
    <row r="1359" spans="1:9" ht="27.7" customHeight="1" thickBot="1" x14ac:dyDescent="0.3">
      <c r="A1359" s="8">
        <v>36434</v>
      </c>
      <c r="B1359" s="9"/>
      <c r="C1359" s="9"/>
      <c r="D1359" s="12">
        <v>403.51</v>
      </c>
      <c r="E1359" s="15">
        <v>618.07143170995846</v>
      </c>
      <c r="F1359" s="15">
        <v>382.1077453822042</v>
      </c>
      <c r="G1359" s="13">
        <v>97.71</v>
      </c>
      <c r="I1359" s="45"/>
    </row>
    <row r="1360" spans="1:9" ht="27.7" customHeight="1" thickBot="1" x14ac:dyDescent="0.3">
      <c r="A1360" s="8">
        <v>36437</v>
      </c>
      <c r="B1360" s="9"/>
      <c r="C1360" s="9"/>
      <c r="D1360" s="12">
        <v>404.59</v>
      </c>
      <c r="E1360" s="15">
        <v>619.72570829851077</v>
      </c>
      <c r="F1360" s="15">
        <v>383.14553005327411</v>
      </c>
      <c r="G1360" s="13">
        <v>97.79</v>
      </c>
      <c r="I1360" s="45"/>
    </row>
    <row r="1361" spans="1:9" ht="27.7" customHeight="1" thickBot="1" x14ac:dyDescent="0.3">
      <c r="A1361" s="8">
        <v>36438</v>
      </c>
      <c r="B1361" s="9"/>
      <c r="C1361" s="9"/>
      <c r="D1361" s="12">
        <v>404.98</v>
      </c>
      <c r="E1361" s="15">
        <v>620.32308595548807</v>
      </c>
      <c r="F1361" s="15">
        <v>383.51636722396955</v>
      </c>
      <c r="G1361" s="13">
        <v>97.75</v>
      </c>
      <c r="I1361" s="45"/>
    </row>
    <row r="1362" spans="1:9" ht="27.7" customHeight="1" thickBot="1" x14ac:dyDescent="0.3">
      <c r="A1362" s="8">
        <v>36439</v>
      </c>
      <c r="B1362" s="9"/>
      <c r="C1362" s="9"/>
      <c r="D1362" s="12">
        <v>406.05</v>
      </c>
      <c r="E1362" s="15">
        <v>621.96204516822036</v>
      </c>
      <c r="F1362" s="15">
        <v>384.5296580356877</v>
      </c>
      <c r="G1362" s="13">
        <v>97.87</v>
      </c>
      <c r="I1362" s="45"/>
    </row>
    <row r="1363" spans="1:9" ht="27.7" customHeight="1" thickBot="1" x14ac:dyDescent="0.3">
      <c r="A1363" s="8">
        <v>36440</v>
      </c>
      <c r="B1363" s="9"/>
      <c r="C1363" s="9"/>
      <c r="D1363" s="12">
        <v>406.6</v>
      </c>
      <c r="E1363" s="15">
        <v>622.80450083831659</v>
      </c>
      <c r="F1363" s="15">
        <v>384.92939720373221</v>
      </c>
      <c r="G1363" s="13">
        <v>98.14</v>
      </c>
      <c r="I1363" s="45"/>
    </row>
    <row r="1364" spans="1:9" ht="27.7" customHeight="1" thickBot="1" x14ac:dyDescent="0.3">
      <c r="A1364" s="8">
        <v>36441</v>
      </c>
      <c r="B1364" s="9"/>
      <c r="C1364" s="9"/>
      <c r="D1364" s="12">
        <v>406.1</v>
      </c>
      <c r="E1364" s="15">
        <v>622.03863204732011</v>
      </c>
      <c r="F1364" s="15">
        <v>384.4363965664088</v>
      </c>
      <c r="G1364" s="13">
        <v>98.21</v>
      </c>
      <c r="I1364" s="45"/>
    </row>
    <row r="1365" spans="1:9" ht="27.7" customHeight="1" thickBot="1" x14ac:dyDescent="0.3">
      <c r="A1365" s="8">
        <v>36444</v>
      </c>
      <c r="B1365" s="9"/>
      <c r="C1365" s="9"/>
      <c r="D1365" s="12">
        <v>407.69</v>
      </c>
      <c r="E1365" s="15">
        <v>624.50756436535926</v>
      </c>
      <c r="F1365" s="15">
        <v>385.84545804718044</v>
      </c>
      <c r="G1365" s="13">
        <v>98.68</v>
      </c>
      <c r="I1365" s="45"/>
    </row>
    <row r="1366" spans="1:9" ht="27.7" customHeight="1" thickBot="1" x14ac:dyDescent="0.3">
      <c r="A1366" s="8">
        <v>36445</v>
      </c>
      <c r="B1366" s="9"/>
      <c r="C1366" s="9"/>
      <c r="D1366" s="12">
        <v>406.6</v>
      </c>
      <c r="E1366" s="15">
        <v>622.83788091676297</v>
      </c>
      <c r="F1366" s="15">
        <v>384.78361549238576</v>
      </c>
      <c r="G1366" s="13">
        <v>98.61</v>
      </c>
      <c r="I1366" s="45"/>
    </row>
    <row r="1367" spans="1:9" ht="27.7" customHeight="1" thickBot="1" x14ac:dyDescent="0.3">
      <c r="A1367" s="8">
        <v>36446</v>
      </c>
      <c r="B1367" s="9"/>
      <c r="C1367" s="9"/>
      <c r="D1367" s="12">
        <v>407.79</v>
      </c>
      <c r="E1367" s="15">
        <v>624.66074633312053</v>
      </c>
      <c r="F1367" s="15">
        <v>386.06148620458185</v>
      </c>
      <c r="G1367" s="13">
        <v>98.66</v>
      </c>
      <c r="I1367" s="45"/>
    </row>
    <row r="1368" spans="1:9" ht="27.7" customHeight="1" thickBot="1" x14ac:dyDescent="0.3">
      <c r="A1368" s="8">
        <v>36447</v>
      </c>
      <c r="B1368" s="9"/>
      <c r="C1368" s="9"/>
      <c r="D1368" s="12">
        <v>407.65</v>
      </c>
      <c r="E1368" s="15">
        <v>624.44629157825489</v>
      </c>
      <c r="F1368" s="15">
        <v>385.65451266658368</v>
      </c>
      <c r="G1368" s="13">
        <v>98.57</v>
      </c>
      <c r="I1368" s="45"/>
    </row>
    <row r="1369" spans="1:9" ht="27.7" customHeight="1" thickBot="1" x14ac:dyDescent="0.3">
      <c r="A1369" s="8">
        <v>36448</v>
      </c>
      <c r="B1369" s="9"/>
      <c r="C1369" s="9"/>
      <c r="D1369" s="12">
        <v>408.47</v>
      </c>
      <c r="E1369" s="15">
        <v>625.70238371389621</v>
      </c>
      <c r="F1369" s="15">
        <v>386.67484902142252</v>
      </c>
      <c r="G1369" s="13">
        <v>98.83</v>
      </c>
      <c r="I1369" s="45"/>
    </row>
    <row r="1370" spans="1:9" ht="27.7" customHeight="1" thickBot="1" x14ac:dyDescent="0.3">
      <c r="A1370" s="8">
        <v>36451</v>
      </c>
      <c r="B1370" s="9"/>
      <c r="C1370" s="9"/>
      <c r="D1370" s="12">
        <v>411.95</v>
      </c>
      <c r="E1370" s="15">
        <v>633.21377506916622</v>
      </c>
      <c r="F1370" s="15">
        <v>391.33216221128225</v>
      </c>
      <c r="G1370" s="13">
        <v>98.92</v>
      </c>
      <c r="I1370" s="45"/>
    </row>
    <row r="1371" spans="1:9" ht="27.7" customHeight="1" thickBot="1" x14ac:dyDescent="0.3">
      <c r="A1371" s="8">
        <v>36452</v>
      </c>
      <c r="B1371" s="9"/>
      <c r="C1371" s="9"/>
      <c r="D1371" s="12">
        <v>410.72</v>
      </c>
      <c r="E1371" s="15">
        <v>631.32312585606985</v>
      </c>
      <c r="F1371" s="15">
        <v>390.16372293583652</v>
      </c>
      <c r="G1371" s="13">
        <v>98.48</v>
      </c>
      <c r="I1371" s="45"/>
    </row>
    <row r="1372" spans="1:9" ht="27.7" customHeight="1" thickBot="1" x14ac:dyDescent="0.3">
      <c r="A1372" s="8">
        <v>36453</v>
      </c>
      <c r="B1372" s="9"/>
      <c r="C1372" s="9"/>
      <c r="D1372" s="12">
        <v>410.15</v>
      </c>
      <c r="E1372" s="15">
        <v>630.44697134268358</v>
      </c>
      <c r="F1372" s="15">
        <v>389.62225107648356</v>
      </c>
      <c r="G1372" s="13">
        <v>98.63</v>
      </c>
      <c r="I1372" s="45"/>
    </row>
    <row r="1373" spans="1:9" ht="27.7" customHeight="1" thickBot="1" x14ac:dyDescent="0.3">
      <c r="A1373" s="8">
        <v>36454</v>
      </c>
      <c r="B1373" s="9"/>
      <c r="C1373" s="9"/>
      <c r="D1373" s="12">
        <v>410.25</v>
      </c>
      <c r="E1373" s="15">
        <v>630.60068266082158</v>
      </c>
      <c r="F1373" s="15">
        <v>389.65443941684168</v>
      </c>
      <c r="G1373" s="13">
        <v>98.7</v>
      </c>
      <c r="I1373" s="45"/>
    </row>
    <row r="1374" spans="1:9" ht="27.7" customHeight="1" thickBot="1" x14ac:dyDescent="0.3">
      <c r="A1374" s="8">
        <v>36455</v>
      </c>
      <c r="B1374" s="9"/>
      <c r="C1374" s="9"/>
      <c r="D1374" s="12">
        <v>410.88</v>
      </c>
      <c r="E1374" s="15">
        <v>631.56906396509044</v>
      </c>
      <c r="F1374" s="15">
        <v>390.25281186494067</v>
      </c>
      <c r="G1374" s="13">
        <v>98.76</v>
      </c>
      <c r="I1374" s="45"/>
    </row>
    <row r="1375" spans="1:9" ht="27.7" customHeight="1" thickBot="1" x14ac:dyDescent="0.3">
      <c r="A1375" s="8">
        <v>36458</v>
      </c>
      <c r="B1375" s="9"/>
      <c r="C1375" s="9"/>
      <c r="D1375" s="12">
        <v>410.26</v>
      </c>
      <c r="E1375" s="15">
        <v>630.78818728738224</v>
      </c>
      <c r="F1375" s="15">
        <v>389.50696070193169</v>
      </c>
      <c r="G1375" s="13">
        <v>98.67</v>
      </c>
      <c r="I1375" s="45"/>
    </row>
    <row r="1376" spans="1:9" ht="27.7" customHeight="1" thickBot="1" x14ac:dyDescent="0.3">
      <c r="A1376" s="8">
        <v>36459</v>
      </c>
      <c r="B1376" s="9"/>
      <c r="C1376" s="9"/>
      <c r="D1376" s="12">
        <v>409.61</v>
      </c>
      <c r="E1376" s="15">
        <v>629.78879099786639</v>
      </c>
      <c r="F1376" s="15">
        <v>388.88984101086692</v>
      </c>
      <c r="G1376" s="13">
        <v>98.56</v>
      </c>
      <c r="I1376" s="45"/>
    </row>
    <row r="1377" spans="1:9" ht="27.7" customHeight="1" thickBot="1" x14ac:dyDescent="0.3">
      <c r="A1377" s="8">
        <v>36460</v>
      </c>
      <c r="B1377" s="9"/>
      <c r="C1377" s="9"/>
      <c r="D1377" s="12">
        <v>409.23</v>
      </c>
      <c r="E1377" s="15">
        <v>629.20452855168787</v>
      </c>
      <c r="F1377" s="15">
        <v>388.22406914382407</v>
      </c>
      <c r="G1377" s="13">
        <v>98.45</v>
      </c>
      <c r="I1377" s="45"/>
    </row>
    <row r="1378" spans="1:9" ht="27.7" customHeight="1" thickBot="1" x14ac:dyDescent="0.3">
      <c r="A1378" s="8">
        <v>36461</v>
      </c>
      <c r="B1378" s="9"/>
      <c r="C1378" s="9"/>
      <c r="D1378" s="12">
        <v>407.32</v>
      </c>
      <c r="E1378" s="15">
        <v>626.26784099326414</v>
      </c>
      <c r="F1378" s="15">
        <v>386.22868118015765</v>
      </c>
      <c r="G1378" s="13">
        <v>97.65</v>
      </c>
      <c r="I1378" s="45"/>
    </row>
    <row r="1379" spans="1:9" ht="27.7" customHeight="1" thickBot="1" x14ac:dyDescent="0.3">
      <c r="A1379" s="8">
        <v>36462</v>
      </c>
      <c r="B1379" s="9"/>
      <c r="C1379" s="9"/>
      <c r="D1379" s="12">
        <v>406.24</v>
      </c>
      <c r="E1379" s="15">
        <v>624.60730561991465</v>
      </c>
      <c r="F1379" s="15">
        <v>385.17438262134431</v>
      </c>
      <c r="G1379" s="13">
        <v>97.2</v>
      </c>
      <c r="I1379" s="45"/>
    </row>
    <row r="1380" spans="1:9" ht="27.7" customHeight="1" thickBot="1" x14ac:dyDescent="0.3">
      <c r="A1380" s="8">
        <v>36466</v>
      </c>
      <c r="B1380" s="9"/>
      <c r="C1380" s="9"/>
      <c r="D1380" s="12">
        <v>406.83</v>
      </c>
      <c r="E1380" s="15">
        <v>625.74672698001882</v>
      </c>
      <c r="F1380" s="15">
        <v>385.90730242668212</v>
      </c>
      <c r="G1380" s="13">
        <v>97.42</v>
      </c>
      <c r="I1380" s="45"/>
    </row>
    <row r="1381" spans="1:9" ht="27.7" customHeight="1" thickBot="1" x14ac:dyDescent="0.3">
      <c r="A1381" s="8">
        <v>36467</v>
      </c>
      <c r="B1381" s="9"/>
      <c r="C1381" s="9"/>
      <c r="D1381" s="12">
        <v>408.08</v>
      </c>
      <c r="E1381" s="15">
        <v>627.66935660105219</v>
      </c>
      <c r="F1381" s="15">
        <v>387.09301667595906</v>
      </c>
      <c r="G1381" s="13">
        <v>97.97</v>
      </c>
      <c r="I1381" s="45"/>
    </row>
    <row r="1382" spans="1:9" ht="27.7" customHeight="1" thickBot="1" x14ac:dyDescent="0.3">
      <c r="A1382" s="8">
        <v>36468</v>
      </c>
      <c r="B1382" s="9"/>
      <c r="C1382" s="9"/>
      <c r="D1382" s="12">
        <v>410.88</v>
      </c>
      <c r="E1382" s="15">
        <v>631.97604695216705</v>
      </c>
      <c r="F1382" s="15">
        <v>389.61145218374338</v>
      </c>
      <c r="G1382" s="13">
        <v>98.83</v>
      </c>
      <c r="I1382" s="45"/>
    </row>
    <row r="1383" spans="1:9" ht="27.7" customHeight="1" thickBot="1" x14ac:dyDescent="0.3">
      <c r="A1383" s="8">
        <v>36469</v>
      </c>
      <c r="B1383" s="9"/>
      <c r="C1383" s="9"/>
      <c r="D1383" s="12">
        <v>412.16</v>
      </c>
      <c r="E1383" s="15">
        <v>633.94481968410537</v>
      </c>
      <c r="F1383" s="15">
        <v>390.54797058565367</v>
      </c>
      <c r="G1383" s="13">
        <v>99.34</v>
      </c>
      <c r="I1383" s="45"/>
    </row>
    <row r="1384" spans="1:9" ht="27.7" customHeight="1" thickBot="1" x14ac:dyDescent="0.3">
      <c r="A1384" s="8">
        <v>36472</v>
      </c>
      <c r="B1384" s="9"/>
      <c r="C1384" s="9"/>
      <c r="D1384" s="12">
        <v>408.39</v>
      </c>
      <c r="E1384" s="15">
        <v>628.14616874706849</v>
      </c>
      <c r="F1384" s="15">
        <v>386.96048956438227</v>
      </c>
      <c r="G1384" s="13">
        <v>99.21</v>
      </c>
      <c r="I1384" s="45"/>
    </row>
    <row r="1385" spans="1:9" ht="27.7" customHeight="1" thickBot="1" x14ac:dyDescent="0.3">
      <c r="A1385" s="8">
        <v>36473</v>
      </c>
      <c r="B1385" s="9"/>
      <c r="C1385" s="9"/>
      <c r="D1385" s="12">
        <v>408.47</v>
      </c>
      <c r="E1385" s="15">
        <v>628.26921704281472</v>
      </c>
      <c r="F1385" s="15">
        <v>387.02112511905005</v>
      </c>
      <c r="G1385" s="13">
        <v>99.28</v>
      </c>
      <c r="I1385" s="45"/>
    </row>
    <row r="1386" spans="1:9" ht="27.7" customHeight="1" thickBot="1" x14ac:dyDescent="0.3">
      <c r="A1386" s="8">
        <v>36474</v>
      </c>
      <c r="B1386" s="9"/>
      <c r="C1386" s="9"/>
      <c r="D1386" s="12">
        <v>408.95</v>
      </c>
      <c r="E1386" s="15">
        <v>629.00750681729153</v>
      </c>
      <c r="F1386" s="15">
        <v>387.49110459941267</v>
      </c>
      <c r="G1386" s="13">
        <v>99.4</v>
      </c>
      <c r="I1386" s="45"/>
    </row>
    <row r="1387" spans="1:9" ht="27.7" customHeight="1" thickBot="1" x14ac:dyDescent="0.3">
      <c r="A1387" s="8">
        <v>36475</v>
      </c>
      <c r="B1387" s="9"/>
      <c r="C1387" s="9"/>
      <c r="D1387" s="12">
        <v>407.21</v>
      </c>
      <c r="E1387" s="15">
        <v>626.33120638481307</v>
      </c>
      <c r="F1387" s="15">
        <v>385.87265105695462</v>
      </c>
      <c r="G1387" s="13">
        <v>99.01</v>
      </c>
      <c r="I1387" s="45"/>
    </row>
    <row r="1388" spans="1:9" ht="27.7" customHeight="1" thickBot="1" x14ac:dyDescent="0.3">
      <c r="A1388" s="8">
        <v>36476</v>
      </c>
      <c r="B1388" s="9"/>
      <c r="C1388" s="9"/>
      <c r="D1388" s="12">
        <v>407.06</v>
      </c>
      <c r="E1388" s="15">
        <v>626.10049083028912</v>
      </c>
      <c r="F1388" s="15">
        <v>385.71539428036743</v>
      </c>
      <c r="G1388" s="13">
        <v>99.06</v>
      </c>
      <c r="I1388" s="45"/>
    </row>
    <row r="1389" spans="1:9" ht="27.7" customHeight="1" thickBot="1" x14ac:dyDescent="0.3">
      <c r="A1389" s="8">
        <v>36479</v>
      </c>
      <c r="B1389" s="9"/>
      <c r="C1389" s="9"/>
      <c r="D1389" s="12">
        <v>406.91</v>
      </c>
      <c r="E1389" s="15">
        <v>625.86977527576516</v>
      </c>
      <c r="F1389" s="15">
        <v>385.55814982894503</v>
      </c>
      <c r="G1389" s="13">
        <v>99.19</v>
      </c>
      <c r="I1389" s="45"/>
    </row>
    <row r="1390" spans="1:9" ht="27.7" customHeight="1" thickBot="1" x14ac:dyDescent="0.3">
      <c r="A1390" s="8">
        <v>36480</v>
      </c>
      <c r="B1390" s="9"/>
      <c r="C1390" s="9"/>
      <c r="D1390" s="12">
        <v>407.75</v>
      </c>
      <c r="E1390" s="15">
        <v>627.16178238109956</v>
      </c>
      <c r="F1390" s="15">
        <v>386.3540723814906</v>
      </c>
      <c r="G1390" s="13">
        <v>99.42</v>
      </c>
      <c r="I1390" s="45"/>
    </row>
    <row r="1391" spans="1:9" ht="27.7" customHeight="1" thickBot="1" x14ac:dyDescent="0.3">
      <c r="A1391" s="8">
        <v>36481</v>
      </c>
      <c r="B1391" s="9"/>
      <c r="C1391" s="9"/>
      <c r="D1391" s="12">
        <v>407.89</v>
      </c>
      <c r="E1391" s="15">
        <v>627.37711689865523</v>
      </c>
      <c r="F1391" s="15">
        <v>386.47915346305035</v>
      </c>
      <c r="G1391" s="13">
        <v>99.42</v>
      </c>
      <c r="I1391" s="45"/>
    </row>
    <row r="1392" spans="1:9" ht="27.7" customHeight="1" thickBot="1" x14ac:dyDescent="0.3">
      <c r="A1392" s="8">
        <v>36482</v>
      </c>
      <c r="B1392" s="9"/>
      <c r="C1392" s="9"/>
      <c r="D1392" s="12">
        <v>408.62</v>
      </c>
      <c r="E1392" s="15">
        <v>628.49993259733867</v>
      </c>
      <c r="F1392" s="15">
        <v>387.47451577269862</v>
      </c>
      <c r="G1392" s="13">
        <v>99.65</v>
      </c>
      <c r="I1392" s="45"/>
    </row>
    <row r="1393" spans="1:9" ht="27.7" customHeight="1" thickBot="1" x14ac:dyDescent="0.3">
      <c r="A1393" s="8">
        <v>36483</v>
      </c>
      <c r="B1393" s="9"/>
      <c r="C1393" s="9"/>
      <c r="D1393" s="12">
        <v>411</v>
      </c>
      <c r="E1393" s="15">
        <v>632.16061939578628</v>
      </c>
      <c r="F1393" s="15">
        <v>389.43353463836314</v>
      </c>
      <c r="G1393" s="13">
        <v>100.35</v>
      </c>
      <c r="I1393" s="45"/>
    </row>
    <row r="1394" spans="1:9" ht="27.7" customHeight="1" thickBot="1" x14ac:dyDescent="0.3">
      <c r="A1394" s="8">
        <v>36486</v>
      </c>
      <c r="B1394" s="9"/>
      <c r="C1394" s="9"/>
      <c r="D1394" s="12">
        <v>410.66</v>
      </c>
      <c r="E1394" s="15">
        <v>632.17147459148111</v>
      </c>
      <c r="F1394" s="15">
        <v>389.44022182687019</v>
      </c>
      <c r="G1394" s="13">
        <v>100.35</v>
      </c>
      <c r="I1394" s="45"/>
    </row>
    <row r="1395" spans="1:9" ht="27.7" customHeight="1" thickBot="1" x14ac:dyDescent="0.3">
      <c r="A1395" s="8">
        <v>36487</v>
      </c>
      <c r="B1395" s="9"/>
      <c r="C1395" s="9"/>
      <c r="D1395" s="12">
        <v>410.2</v>
      </c>
      <c r="E1395" s="15">
        <v>633.60602400010828</v>
      </c>
      <c r="F1395" s="15">
        <v>390.32395553263154</v>
      </c>
      <c r="G1395" s="13">
        <v>99.89</v>
      </c>
      <c r="I1395" s="45"/>
    </row>
    <row r="1396" spans="1:9" ht="27.7" customHeight="1" thickBot="1" x14ac:dyDescent="0.3">
      <c r="A1396" s="8">
        <v>36488</v>
      </c>
      <c r="B1396" s="9"/>
      <c r="C1396" s="9"/>
      <c r="D1396" s="12">
        <v>411.35</v>
      </c>
      <c r="E1396" s="15">
        <v>635.38234513028908</v>
      </c>
      <c r="F1396" s="15">
        <v>391.29556003479331</v>
      </c>
      <c r="G1396" s="13">
        <v>100.17</v>
      </c>
      <c r="I1396" s="45"/>
    </row>
    <row r="1397" spans="1:9" ht="27.7" customHeight="1" thickBot="1" x14ac:dyDescent="0.3">
      <c r="A1397" s="8">
        <v>36489</v>
      </c>
      <c r="B1397" s="9"/>
      <c r="C1397" s="9"/>
      <c r="D1397" s="12">
        <v>411.21</v>
      </c>
      <c r="E1397" s="15">
        <v>635.16609734052793</v>
      </c>
      <c r="F1397" s="15">
        <v>390.82554603855834</v>
      </c>
      <c r="G1397" s="13">
        <v>100.2</v>
      </c>
      <c r="I1397" s="45"/>
    </row>
    <row r="1398" spans="1:9" ht="27.7" customHeight="1" thickBot="1" x14ac:dyDescent="0.3">
      <c r="A1398" s="8">
        <v>36490</v>
      </c>
      <c r="B1398" s="9"/>
      <c r="C1398" s="9"/>
      <c r="D1398" s="12">
        <v>413.28</v>
      </c>
      <c r="E1398" s="15">
        <v>638.36347537485324</v>
      </c>
      <c r="F1398" s="15">
        <v>392.77755813897545</v>
      </c>
      <c r="G1398" s="13">
        <v>100.81</v>
      </c>
      <c r="I1398" s="45"/>
    </row>
    <row r="1399" spans="1:9" ht="27.7" customHeight="1" thickBot="1" x14ac:dyDescent="0.3">
      <c r="A1399" s="8">
        <v>36493</v>
      </c>
      <c r="B1399" s="9"/>
      <c r="C1399" s="9"/>
      <c r="D1399" s="12">
        <v>416.3</v>
      </c>
      <c r="E1399" s="15">
        <v>643.85052869062906</v>
      </c>
      <c r="F1399" s="15">
        <v>395.96614821023667</v>
      </c>
      <c r="G1399" s="13">
        <v>101.8</v>
      </c>
      <c r="I1399" s="45"/>
    </row>
    <row r="1400" spans="1:9" ht="27.7" customHeight="1" thickBot="1" x14ac:dyDescent="0.3">
      <c r="A1400" s="8">
        <v>36494</v>
      </c>
      <c r="B1400" s="9"/>
      <c r="C1400" s="9"/>
      <c r="D1400" s="12">
        <v>416.41</v>
      </c>
      <c r="E1400" s="15">
        <v>644.02065494130397</v>
      </c>
      <c r="F1400" s="15">
        <v>395.96233962153184</v>
      </c>
      <c r="G1400" s="13">
        <v>101.67</v>
      </c>
      <c r="I1400" s="45"/>
    </row>
    <row r="1401" spans="1:9" ht="27.7" customHeight="1" thickBot="1" x14ac:dyDescent="0.3">
      <c r="A1401" s="8">
        <v>36495</v>
      </c>
      <c r="B1401" s="9"/>
      <c r="C1401" s="9"/>
      <c r="D1401" s="12">
        <v>417.39</v>
      </c>
      <c r="E1401" s="15">
        <v>645.53632517458959</v>
      </c>
      <c r="F1401" s="15">
        <v>396.87869466444022</v>
      </c>
      <c r="G1401" s="13">
        <v>101.9</v>
      </c>
      <c r="I1401" s="45"/>
    </row>
    <row r="1402" spans="1:9" ht="27.7" customHeight="1" thickBot="1" x14ac:dyDescent="0.3">
      <c r="A1402" s="8">
        <v>36496</v>
      </c>
      <c r="B1402" s="9"/>
      <c r="C1402" s="9"/>
      <c r="D1402" s="12">
        <v>417.61</v>
      </c>
      <c r="E1402" s="15">
        <v>645.99879218414651</v>
      </c>
      <c r="F1402" s="15">
        <v>396.9906808052624</v>
      </c>
      <c r="G1402" s="13">
        <v>101.93</v>
      </c>
      <c r="I1402" s="45"/>
    </row>
    <row r="1403" spans="1:9" ht="27.7" customHeight="1" thickBot="1" x14ac:dyDescent="0.3">
      <c r="A1403" s="8">
        <v>36497</v>
      </c>
      <c r="B1403" s="9"/>
      <c r="C1403" s="9"/>
      <c r="D1403" s="12">
        <v>418.01</v>
      </c>
      <c r="E1403" s="15">
        <v>646.61755015659367</v>
      </c>
      <c r="F1403" s="15">
        <v>396.91784612141021</v>
      </c>
      <c r="G1403" s="13">
        <v>101.93</v>
      </c>
      <c r="I1403" s="45"/>
    </row>
    <row r="1404" spans="1:9" ht="27.7" customHeight="1" thickBot="1" x14ac:dyDescent="0.3">
      <c r="A1404" s="8">
        <v>36500</v>
      </c>
      <c r="B1404" s="9"/>
      <c r="C1404" s="9"/>
      <c r="D1404" s="12">
        <v>419.74</v>
      </c>
      <c r="E1404" s="15">
        <v>649.29367838742769</v>
      </c>
      <c r="F1404" s="15">
        <v>398.56055293174984</v>
      </c>
      <c r="G1404" s="13">
        <v>102.31</v>
      </c>
      <c r="I1404" s="45"/>
    </row>
    <row r="1405" spans="1:9" ht="27.7" customHeight="1" thickBot="1" x14ac:dyDescent="0.3">
      <c r="A1405" s="8">
        <v>36501</v>
      </c>
      <c r="B1405" s="9"/>
      <c r="C1405" s="9"/>
      <c r="D1405" s="12">
        <v>420.37</v>
      </c>
      <c r="E1405" s="15">
        <v>650.26822219403198</v>
      </c>
      <c r="F1405" s="15">
        <v>399.64721589524532</v>
      </c>
      <c r="G1405" s="13">
        <v>102.4</v>
      </c>
      <c r="I1405" s="45"/>
    </row>
    <row r="1406" spans="1:9" ht="27.7" customHeight="1" thickBot="1" x14ac:dyDescent="0.3">
      <c r="A1406" s="8">
        <v>36502</v>
      </c>
      <c r="B1406" s="9"/>
      <c r="C1406" s="9"/>
      <c r="D1406" s="12">
        <v>421.89</v>
      </c>
      <c r="E1406" s="15">
        <v>652.61950248933124</v>
      </c>
      <c r="F1406" s="15">
        <v>401.10796685833333</v>
      </c>
      <c r="G1406" s="13">
        <v>102.74</v>
      </c>
      <c r="I1406" s="45"/>
    </row>
    <row r="1407" spans="1:9" ht="27.7" customHeight="1" thickBot="1" x14ac:dyDescent="0.3">
      <c r="A1407" s="8">
        <v>36503</v>
      </c>
      <c r="B1407" s="9"/>
      <c r="C1407" s="9"/>
      <c r="D1407" s="12">
        <v>423.22</v>
      </c>
      <c r="E1407" s="15">
        <v>656.37380329562097</v>
      </c>
      <c r="F1407" s="15">
        <v>403.4154062738603</v>
      </c>
      <c r="G1407" s="13">
        <v>102.84</v>
      </c>
      <c r="I1407" s="45"/>
    </row>
    <row r="1408" spans="1:9" ht="27.7" customHeight="1" thickBot="1" x14ac:dyDescent="0.3">
      <c r="A1408" s="8">
        <v>36504</v>
      </c>
      <c r="B1408" s="9"/>
      <c r="C1408" s="9"/>
      <c r="D1408" s="12">
        <v>424</v>
      </c>
      <c r="E1408" s="15">
        <v>657.58350880710577</v>
      </c>
      <c r="F1408" s="15">
        <v>404.12730543481575</v>
      </c>
      <c r="G1408" s="13">
        <v>102.65</v>
      </c>
      <c r="I1408" s="45"/>
    </row>
    <row r="1409" spans="1:9" ht="27.7" customHeight="1" thickBot="1" x14ac:dyDescent="0.3">
      <c r="A1409" s="8">
        <v>36507</v>
      </c>
      <c r="B1409" s="9"/>
      <c r="C1409" s="9"/>
      <c r="D1409" s="12">
        <v>424.73</v>
      </c>
      <c r="E1409" s="15">
        <v>659.82211232596899</v>
      </c>
      <c r="F1409" s="15">
        <v>405.33985188258509</v>
      </c>
      <c r="G1409" s="13">
        <v>103.17</v>
      </c>
      <c r="I1409" s="45"/>
    </row>
    <row r="1410" spans="1:9" ht="27.7" customHeight="1" thickBot="1" x14ac:dyDescent="0.3">
      <c r="A1410" s="8">
        <v>36508</v>
      </c>
      <c r="B1410" s="9"/>
      <c r="C1410" s="9"/>
      <c r="D1410" s="12">
        <v>426.5</v>
      </c>
      <c r="E1410" s="15">
        <v>662.74834235570756</v>
      </c>
      <c r="F1410" s="15">
        <v>407.12157456826452</v>
      </c>
      <c r="G1410" s="13">
        <v>103.7</v>
      </c>
      <c r="I1410" s="45"/>
    </row>
    <row r="1411" spans="1:9" ht="27.7" customHeight="1" thickBot="1" x14ac:dyDescent="0.3">
      <c r="A1411" s="8">
        <v>36509</v>
      </c>
      <c r="B1411" s="9"/>
      <c r="C1411" s="9"/>
      <c r="D1411" s="12">
        <v>428.89</v>
      </c>
      <c r="E1411" s="15">
        <v>666.46221935038545</v>
      </c>
      <c r="F1411" s="15">
        <v>409.24466073397781</v>
      </c>
      <c r="G1411" s="13">
        <v>104.53</v>
      </c>
      <c r="I1411" s="45"/>
    </row>
    <row r="1412" spans="1:9" ht="27.7" customHeight="1" thickBot="1" x14ac:dyDescent="0.3">
      <c r="A1412" s="8">
        <v>36510</v>
      </c>
      <c r="B1412" s="9"/>
      <c r="C1412" s="9"/>
      <c r="D1412" s="12">
        <v>433.42</v>
      </c>
      <c r="E1412" s="15">
        <v>673.50149248255752</v>
      </c>
      <c r="F1412" s="15">
        <v>413.56716373737015</v>
      </c>
      <c r="G1412" s="13">
        <v>105.51</v>
      </c>
      <c r="I1412" s="45"/>
    </row>
    <row r="1413" spans="1:9" ht="27.7" customHeight="1" thickBot="1" x14ac:dyDescent="0.3">
      <c r="A1413" s="8">
        <v>36511</v>
      </c>
      <c r="B1413" s="9"/>
      <c r="C1413" s="9"/>
      <c r="D1413" s="12">
        <v>437.25</v>
      </c>
      <c r="E1413" s="15">
        <v>679.45301921461464</v>
      </c>
      <c r="F1413" s="15">
        <v>417.23802846381483</v>
      </c>
      <c r="G1413" s="13">
        <v>106.51</v>
      </c>
      <c r="I1413" s="45"/>
    </row>
    <row r="1414" spans="1:9" ht="27.7" customHeight="1" thickBot="1" x14ac:dyDescent="0.3">
      <c r="A1414" s="8">
        <v>36514</v>
      </c>
      <c r="B1414" s="9"/>
      <c r="C1414" s="9"/>
      <c r="D1414" s="12">
        <v>436.26</v>
      </c>
      <c r="E1414" s="15">
        <v>678.88601848623864</v>
      </c>
      <c r="F1414" s="15">
        <v>416.57902954921707</v>
      </c>
      <c r="G1414" s="13">
        <v>106.16</v>
      </c>
      <c r="I1414" s="45"/>
    </row>
    <row r="1415" spans="1:9" ht="27.7" customHeight="1" thickBot="1" x14ac:dyDescent="0.3">
      <c r="A1415" s="8">
        <v>36515</v>
      </c>
      <c r="B1415" s="9"/>
      <c r="C1415" s="9"/>
      <c r="D1415" s="12">
        <v>435.63</v>
      </c>
      <c r="E1415" s="15">
        <v>677.90564395809872</v>
      </c>
      <c r="F1415" s="15">
        <v>416.25529652874286</v>
      </c>
      <c r="G1415" s="13">
        <v>105.69</v>
      </c>
      <c r="I1415" s="45"/>
    </row>
    <row r="1416" spans="1:9" ht="27.7" customHeight="1" thickBot="1" x14ac:dyDescent="0.3">
      <c r="A1416" s="8">
        <v>36516</v>
      </c>
      <c r="B1416" s="9"/>
      <c r="C1416" s="9"/>
      <c r="D1416" s="12">
        <v>435.76</v>
      </c>
      <c r="E1416" s="15">
        <v>678.46233359529606</v>
      </c>
      <c r="F1416" s="15">
        <v>416.59712140079</v>
      </c>
      <c r="G1416" s="13">
        <v>105.68</v>
      </c>
      <c r="I1416" s="45"/>
    </row>
    <row r="1417" spans="1:9" ht="27.7" customHeight="1" thickBot="1" x14ac:dyDescent="0.3">
      <c r="A1417" s="8">
        <v>36517</v>
      </c>
      <c r="B1417" s="9"/>
      <c r="C1417" s="9"/>
      <c r="D1417" s="12">
        <v>435.01</v>
      </c>
      <c r="E1417" s="15">
        <v>678.97858862054147</v>
      </c>
      <c r="F1417" s="15">
        <v>416.91411815473839</v>
      </c>
      <c r="G1417" s="13">
        <v>105.33</v>
      </c>
      <c r="I1417" s="45"/>
    </row>
    <row r="1418" spans="1:9" ht="27.7" customHeight="1" thickBot="1" x14ac:dyDescent="0.3">
      <c r="A1418" s="8">
        <v>36518</v>
      </c>
      <c r="B1418" s="9"/>
      <c r="C1418" s="9"/>
      <c r="D1418" s="12">
        <v>433.81</v>
      </c>
      <c r="E1418" s="15">
        <v>677.10558729564173</v>
      </c>
      <c r="F1418" s="15">
        <v>415.78027727360529</v>
      </c>
      <c r="G1418" s="13">
        <v>104.65</v>
      </c>
      <c r="I1418" s="45"/>
    </row>
    <row r="1419" spans="1:9" ht="27.7" customHeight="1" thickBot="1" x14ac:dyDescent="0.3">
      <c r="A1419" s="8">
        <v>36521</v>
      </c>
      <c r="B1419" s="9"/>
      <c r="C1419" s="9"/>
      <c r="D1419" s="12">
        <v>436.23</v>
      </c>
      <c r="E1419" s="15">
        <v>680.88280663418971</v>
      </c>
      <c r="F1419" s="15">
        <v>418.09969884296095</v>
      </c>
      <c r="G1419" s="13">
        <v>105.23</v>
      </c>
      <c r="I1419" s="45"/>
    </row>
    <row r="1420" spans="1:9" ht="27.7" customHeight="1" thickBot="1" x14ac:dyDescent="0.3">
      <c r="A1420" s="8">
        <v>36522</v>
      </c>
      <c r="B1420" s="9"/>
      <c r="C1420" s="9"/>
      <c r="D1420" s="12">
        <v>437.16</v>
      </c>
      <c r="E1420" s="15">
        <v>682.3343826609871</v>
      </c>
      <c r="F1420" s="15">
        <v>418.99104680143233</v>
      </c>
      <c r="G1420" s="13">
        <v>105.26</v>
      </c>
      <c r="I1420" s="45"/>
    </row>
    <row r="1421" spans="1:9" ht="27.7" customHeight="1" thickBot="1" x14ac:dyDescent="0.3">
      <c r="A1421" s="8">
        <v>36523</v>
      </c>
      <c r="B1421" s="9"/>
      <c r="C1421" s="9"/>
      <c r="D1421" s="12">
        <v>437.36</v>
      </c>
      <c r="E1421" s="15">
        <v>682.64654954847038</v>
      </c>
      <c r="F1421" s="15">
        <v>418.90292375112006</v>
      </c>
      <c r="G1421" s="13">
        <v>105.36</v>
      </c>
      <c r="I1421" s="45"/>
    </row>
    <row r="1422" spans="1:9" ht="27.7" customHeight="1" thickBot="1" x14ac:dyDescent="0.3">
      <c r="A1422" s="8">
        <v>36524</v>
      </c>
      <c r="B1422" s="9"/>
      <c r="C1422" s="9"/>
      <c r="D1422" s="12">
        <v>435.69</v>
      </c>
      <c r="E1422" s="15">
        <v>680.03995603798478</v>
      </c>
      <c r="F1422" s="15">
        <v>417.17312154803869</v>
      </c>
      <c r="G1422" s="13">
        <v>105.16</v>
      </c>
      <c r="I1422" s="45"/>
    </row>
    <row r="1423" spans="1:9" ht="27.7" customHeight="1" thickBot="1" x14ac:dyDescent="0.3">
      <c r="A1423" s="8">
        <v>36529</v>
      </c>
      <c r="B1423" s="9"/>
      <c r="C1423" s="9"/>
      <c r="D1423" s="12">
        <v>434.86</v>
      </c>
      <c r="E1423" s="15">
        <v>678.74446345492913</v>
      </c>
      <c r="F1423" s="15">
        <v>416.60762887910715</v>
      </c>
      <c r="G1423" s="18">
        <v>104.87</v>
      </c>
      <c r="I1423" s="45"/>
    </row>
    <row r="1424" spans="1:9" ht="27.7" customHeight="1" thickBot="1" x14ac:dyDescent="0.3">
      <c r="A1424" s="8">
        <v>36530</v>
      </c>
      <c r="B1424" s="9"/>
      <c r="C1424" s="9"/>
      <c r="D1424" s="12">
        <v>435.8</v>
      </c>
      <c r="E1424" s="15">
        <v>680.2116478261006</v>
      </c>
      <c r="F1424" s="15">
        <v>417.52447662957064</v>
      </c>
      <c r="G1424" s="18">
        <v>105.06</v>
      </c>
      <c r="I1424" s="45"/>
    </row>
    <row r="1425" spans="1:9" ht="27.7" customHeight="1" thickBot="1" x14ac:dyDescent="0.3">
      <c r="A1425" s="8">
        <v>36531</v>
      </c>
      <c r="B1425" s="9"/>
      <c r="C1425" s="9"/>
      <c r="D1425" s="12">
        <v>436.25</v>
      </c>
      <c r="E1425" s="15">
        <v>680.91402332293796</v>
      </c>
      <c r="F1425" s="15">
        <v>418.26591250294342</v>
      </c>
      <c r="G1425" s="18">
        <v>104.93</v>
      </c>
      <c r="I1425" s="45"/>
    </row>
    <row r="1426" spans="1:9" ht="27.7" customHeight="1" thickBot="1" x14ac:dyDescent="0.3">
      <c r="A1426" s="8">
        <v>36532</v>
      </c>
      <c r="B1426" s="9"/>
      <c r="C1426" s="9"/>
      <c r="D1426" s="12">
        <v>436.92</v>
      </c>
      <c r="E1426" s="15">
        <v>681.95978239600709</v>
      </c>
      <c r="F1426" s="15">
        <v>418.59750878612203</v>
      </c>
      <c r="G1426" s="18">
        <v>105.18</v>
      </c>
      <c r="I1426" s="45"/>
    </row>
    <row r="1427" spans="1:9" ht="27.7" customHeight="1" thickBot="1" x14ac:dyDescent="0.3">
      <c r="A1427" s="8">
        <v>36535</v>
      </c>
      <c r="B1427" s="9"/>
      <c r="C1427" s="9"/>
      <c r="D1427" s="12">
        <v>436.86</v>
      </c>
      <c r="E1427" s="15">
        <v>682.44961440311567</v>
      </c>
      <c r="F1427" s="15">
        <v>418.8818192913663</v>
      </c>
      <c r="G1427" s="18">
        <v>105.18</v>
      </c>
      <c r="I1427" s="45"/>
    </row>
    <row r="1428" spans="1:9" ht="27.7" customHeight="1" thickBot="1" x14ac:dyDescent="0.3">
      <c r="A1428" s="8">
        <v>36536</v>
      </c>
      <c r="B1428" s="9"/>
      <c r="C1428" s="9"/>
      <c r="D1428" s="12">
        <v>438.31</v>
      </c>
      <c r="E1428" s="15">
        <v>685.37365484274699</v>
      </c>
      <c r="F1428" s="15">
        <v>420.49596851679888</v>
      </c>
      <c r="G1428" s="18">
        <v>105.52</v>
      </c>
      <c r="I1428" s="45"/>
    </row>
    <row r="1429" spans="1:9" ht="27.7" customHeight="1" thickBot="1" x14ac:dyDescent="0.3">
      <c r="A1429" s="8">
        <v>36537</v>
      </c>
      <c r="B1429" s="9"/>
      <c r="C1429" s="9"/>
      <c r="D1429" s="12">
        <v>438.12</v>
      </c>
      <c r="E1429" s="15">
        <v>685.07655691110017</v>
      </c>
      <c r="F1429" s="15">
        <v>420.47779678679723</v>
      </c>
      <c r="G1429" s="18">
        <v>105.39</v>
      </c>
      <c r="I1429" s="45"/>
    </row>
    <row r="1430" spans="1:9" ht="27.7" customHeight="1" thickBot="1" x14ac:dyDescent="0.3">
      <c r="A1430" s="8">
        <v>36538</v>
      </c>
      <c r="B1430" s="9"/>
      <c r="C1430" s="9"/>
      <c r="D1430" s="12">
        <v>438.56</v>
      </c>
      <c r="E1430" s="15">
        <v>685.76457317386121</v>
      </c>
      <c r="F1430" s="15">
        <v>420.90007887979954</v>
      </c>
      <c r="G1430" s="18">
        <v>105.42</v>
      </c>
      <c r="I1430" s="45"/>
    </row>
    <row r="1431" spans="1:9" ht="27.7" customHeight="1" thickBot="1" x14ac:dyDescent="0.3">
      <c r="A1431" s="8">
        <v>36539</v>
      </c>
      <c r="B1431" s="9"/>
      <c r="C1431" s="9"/>
      <c r="D1431" s="12">
        <v>440.19</v>
      </c>
      <c r="E1431" s="15">
        <v>688.31336069272606</v>
      </c>
      <c r="F1431" s="15">
        <v>422.33252655471046</v>
      </c>
      <c r="G1431" s="18">
        <v>106</v>
      </c>
      <c r="I1431" s="45"/>
    </row>
    <row r="1432" spans="1:9" ht="27.7" customHeight="1" thickBot="1" x14ac:dyDescent="0.3">
      <c r="A1432" s="8">
        <v>36542</v>
      </c>
      <c r="B1432" s="9"/>
      <c r="C1432" s="9"/>
      <c r="D1432" s="12">
        <v>438.86</v>
      </c>
      <c r="E1432" s="15">
        <v>686.59344697712243</v>
      </c>
      <c r="F1432" s="15">
        <v>420.93877307272203</v>
      </c>
      <c r="G1432" s="18">
        <v>105.45</v>
      </c>
      <c r="I1432" s="45"/>
    </row>
    <row r="1433" spans="1:9" ht="27.7" customHeight="1" thickBot="1" x14ac:dyDescent="0.3">
      <c r="A1433" s="8">
        <v>36543</v>
      </c>
      <c r="B1433" s="9"/>
      <c r="C1433" s="9"/>
      <c r="D1433" s="12">
        <v>438.62</v>
      </c>
      <c r="E1433" s="15">
        <v>686.21796863032728</v>
      </c>
      <c r="F1433" s="15">
        <v>420.536363195332</v>
      </c>
      <c r="G1433" s="18">
        <v>105.31</v>
      </c>
      <c r="I1433" s="45"/>
    </row>
    <row r="1434" spans="1:9" ht="27.7" customHeight="1" thickBot="1" x14ac:dyDescent="0.3">
      <c r="A1434" s="8">
        <v>36544</v>
      </c>
      <c r="B1434" s="9"/>
      <c r="C1434" s="9"/>
      <c r="D1434" s="12">
        <v>437.31</v>
      </c>
      <c r="E1434" s="15">
        <v>684.16848265407054</v>
      </c>
      <c r="F1434" s="15">
        <v>419.44388946477113</v>
      </c>
      <c r="G1434" s="18">
        <v>104.84</v>
      </c>
      <c r="I1434" s="45"/>
    </row>
    <row r="1435" spans="1:9" ht="27.7" customHeight="1" thickBot="1" x14ac:dyDescent="0.3">
      <c r="A1435" s="8">
        <v>36545</v>
      </c>
      <c r="B1435" s="9"/>
      <c r="C1435" s="9"/>
      <c r="D1435" s="12">
        <v>436.36</v>
      </c>
      <c r="E1435" s="15">
        <v>682.68221419800648</v>
      </c>
      <c r="F1435" s="15">
        <v>418.45110452900434</v>
      </c>
      <c r="G1435" s="18">
        <v>104.81</v>
      </c>
      <c r="I1435" s="45"/>
    </row>
    <row r="1436" spans="1:9" ht="27.7" customHeight="1" thickBot="1" x14ac:dyDescent="0.3">
      <c r="A1436" s="8">
        <v>36549</v>
      </c>
      <c r="B1436" s="9"/>
      <c r="C1436" s="9"/>
      <c r="D1436" s="12">
        <v>436.84</v>
      </c>
      <c r="E1436" s="15">
        <v>683.43317089159666</v>
      </c>
      <c r="F1436" s="15">
        <v>418.51975218211999</v>
      </c>
      <c r="G1436" s="18">
        <v>105.2</v>
      </c>
      <c r="I1436" s="45"/>
    </row>
    <row r="1437" spans="1:9" ht="27.7" customHeight="1" thickBot="1" x14ac:dyDescent="0.3">
      <c r="A1437" s="8">
        <v>36550</v>
      </c>
      <c r="B1437" s="9"/>
      <c r="C1437" s="9"/>
      <c r="D1437" s="12">
        <v>437.02</v>
      </c>
      <c r="E1437" s="15">
        <v>683.71477965169311</v>
      </c>
      <c r="F1437" s="15">
        <v>419.00232876664091</v>
      </c>
      <c r="G1437" s="27">
        <v>105.22</v>
      </c>
      <c r="I1437" s="45"/>
    </row>
    <row r="1438" spans="1:9" ht="27.7" customHeight="1" thickBot="1" x14ac:dyDescent="0.3">
      <c r="A1438" s="8">
        <v>36551</v>
      </c>
      <c r="B1438" s="9"/>
      <c r="C1438" s="9"/>
      <c r="D1438" s="12">
        <v>437.2</v>
      </c>
      <c r="E1438" s="15">
        <v>683.99638841178955</v>
      </c>
      <c r="F1438" s="15">
        <v>419.01155922254156</v>
      </c>
      <c r="G1438" s="27">
        <v>105.35</v>
      </c>
      <c r="I1438" s="45"/>
    </row>
    <row r="1439" spans="1:9" ht="27.7" customHeight="1" thickBot="1" x14ac:dyDescent="0.3">
      <c r="A1439" s="8">
        <v>36552</v>
      </c>
      <c r="B1439" s="9"/>
      <c r="C1439" s="9"/>
      <c r="D1439" s="12">
        <v>436.53</v>
      </c>
      <c r="E1439" s="15">
        <v>682.94817802698651</v>
      </c>
      <c r="F1439" s="15">
        <v>418.15759505905589</v>
      </c>
      <c r="G1439" s="18">
        <v>105.17</v>
      </c>
      <c r="I1439" s="45"/>
    </row>
    <row r="1440" spans="1:9" ht="27.7" customHeight="1" thickBot="1" x14ac:dyDescent="0.3">
      <c r="A1440" s="8">
        <v>36553</v>
      </c>
      <c r="B1440" s="9"/>
      <c r="C1440" s="9"/>
      <c r="D1440" s="12">
        <v>435.6</v>
      </c>
      <c r="E1440" s="15">
        <v>681.4931994331555</v>
      </c>
      <c r="F1440" s="15">
        <v>416.68085393474257</v>
      </c>
      <c r="G1440" s="18">
        <v>104.65</v>
      </c>
      <c r="I1440" s="45"/>
    </row>
    <row r="1441" spans="1:9" ht="27.7" customHeight="1" thickBot="1" x14ac:dyDescent="0.3">
      <c r="A1441" s="8">
        <v>36556</v>
      </c>
      <c r="B1441" s="9"/>
      <c r="C1441" s="9"/>
      <c r="D1441" s="12">
        <v>435.26</v>
      </c>
      <c r="E1441" s="15">
        <v>680.96127177519566</v>
      </c>
      <c r="F1441" s="15">
        <v>416.03037598447258</v>
      </c>
      <c r="G1441" s="18">
        <v>104.5</v>
      </c>
      <c r="I1441" s="45"/>
    </row>
    <row r="1442" spans="1:9" ht="27.7" customHeight="1" thickBot="1" x14ac:dyDescent="0.3">
      <c r="A1442" s="8">
        <v>36557</v>
      </c>
      <c r="B1442" s="9"/>
      <c r="C1442" s="9"/>
      <c r="D1442" s="12">
        <v>435.71</v>
      </c>
      <c r="E1442" s="15">
        <v>681.6652936754366</v>
      </c>
      <c r="F1442" s="15">
        <v>416.13219019831763</v>
      </c>
      <c r="G1442" s="18">
        <v>104.71</v>
      </c>
      <c r="I1442" s="45"/>
    </row>
    <row r="1443" spans="1:9" ht="27.7" customHeight="1" thickBot="1" x14ac:dyDescent="0.3">
      <c r="A1443" s="8">
        <v>36558</v>
      </c>
      <c r="B1443" s="9"/>
      <c r="C1443" s="9"/>
      <c r="D1443" s="12">
        <v>435.34</v>
      </c>
      <c r="E1443" s="15">
        <v>681.08643122412741</v>
      </c>
      <c r="F1443" s="15">
        <v>415.77881545279098</v>
      </c>
      <c r="G1443" s="18">
        <v>104.56</v>
      </c>
      <c r="I1443" s="45"/>
    </row>
    <row r="1444" spans="1:9" ht="27.7" customHeight="1" thickBot="1" x14ac:dyDescent="0.3">
      <c r="A1444" s="8">
        <v>36559</v>
      </c>
      <c r="B1444" s="9"/>
      <c r="C1444" s="9"/>
      <c r="D1444" s="12">
        <v>434.96</v>
      </c>
      <c r="E1444" s="15">
        <v>680.49192384170181</v>
      </c>
      <c r="F1444" s="15">
        <v>415.51270514904104</v>
      </c>
      <c r="G1444" s="18">
        <v>104.51</v>
      </c>
      <c r="I1444" s="45"/>
    </row>
    <row r="1445" spans="1:9" ht="27.7" customHeight="1" thickBot="1" x14ac:dyDescent="0.3">
      <c r="A1445" s="8">
        <v>36560</v>
      </c>
      <c r="B1445" s="9"/>
      <c r="C1445" s="9"/>
      <c r="D1445" s="12">
        <v>434.94</v>
      </c>
      <c r="E1445" s="15">
        <v>680.46063397946887</v>
      </c>
      <c r="F1445" s="15">
        <v>415.81986052926732</v>
      </c>
      <c r="G1445" s="18">
        <v>104.47</v>
      </c>
      <c r="I1445" s="45"/>
    </row>
    <row r="1446" spans="1:9" ht="27.7" customHeight="1" thickBot="1" x14ac:dyDescent="0.3">
      <c r="A1446" s="8">
        <v>36563</v>
      </c>
      <c r="B1446" s="9"/>
      <c r="C1446" s="9"/>
      <c r="D1446" s="12">
        <v>434.69</v>
      </c>
      <c r="E1446" s="15">
        <v>680.06951070155731</v>
      </c>
      <c r="F1446" s="15">
        <v>415.37094255619087</v>
      </c>
      <c r="G1446" s="18">
        <v>104.32</v>
      </c>
      <c r="I1446" s="45"/>
    </row>
    <row r="1447" spans="1:9" ht="27.7" customHeight="1" thickBot="1" x14ac:dyDescent="0.3">
      <c r="A1447" s="8">
        <v>36564</v>
      </c>
      <c r="B1447" s="9"/>
      <c r="C1447" s="9"/>
      <c r="D1447" s="12">
        <v>435.25</v>
      </c>
      <c r="E1447" s="15">
        <v>680.94562684407936</v>
      </c>
      <c r="F1447" s="15">
        <v>415.98686705976905</v>
      </c>
      <c r="G1447" s="18">
        <v>104.36</v>
      </c>
      <c r="I1447" s="45"/>
    </row>
    <row r="1448" spans="1:9" ht="27.7" customHeight="1" thickBot="1" x14ac:dyDescent="0.3">
      <c r="A1448" s="8">
        <v>36565</v>
      </c>
      <c r="B1448" s="9"/>
      <c r="C1448" s="9"/>
      <c r="D1448" s="12">
        <v>435.68</v>
      </c>
      <c r="E1448" s="15">
        <v>681.61835888208725</v>
      </c>
      <c r="F1448" s="15">
        <v>416.39945445180064</v>
      </c>
      <c r="G1448" s="18">
        <v>104.54</v>
      </c>
      <c r="I1448" s="45"/>
    </row>
    <row r="1449" spans="1:9" ht="27.7" customHeight="1" thickBot="1" x14ac:dyDescent="0.3">
      <c r="A1449" s="8">
        <v>36566</v>
      </c>
      <c r="B1449" s="9"/>
      <c r="C1449" s="9"/>
      <c r="D1449" s="12">
        <v>435.83</v>
      </c>
      <c r="E1449" s="15">
        <v>681.85303284883423</v>
      </c>
      <c r="F1449" s="15">
        <v>416.54281636459854</v>
      </c>
      <c r="G1449" s="27">
        <v>104.65</v>
      </c>
      <c r="I1449" s="45"/>
    </row>
    <row r="1450" spans="1:9" ht="27.7" customHeight="1" thickBot="1" x14ac:dyDescent="0.3">
      <c r="A1450" s="8">
        <v>36567</v>
      </c>
      <c r="B1450" s="9"/>
      <c r="C1450" s="9"/>
      <c r="D1450" s="12">
        <v>435.09</v>
      </c>
      <c r="E1450" s="15">
        <v>680.69530794621585</v>
      </c>
      <c r="F1450" s="15">
        <v>415.81778916030368</v>
      </c>
      <c r="G1450" s="18">
        <v>104.43</v>
      </c>
      <c r="I1450" s="45"/>
    </row>
    <row r="1451" spans="1:9" ht="27.7" customHeight="1" thickBot="1" x14ac:dyDescent="0.3">
      <c r="A1451" s="8">
        <v>36570</v>
      </c>
      <c r="B1451" s="9"/>
      <c r="C1451" s="9"/>
      <c r="D1451" s="12">
        <v>434.3</v>
      </c>
      <c r="E1451" s="15">
        <v>679.45935838801529</v>
      </c>
      <c r="F1451" s="15">
        <v>415.06278202744238</v>
      </c>
      <c r="G1451" s="27">
        <v>104.09</v>
      </c>
      <c r="I1451" s="45"/>
    </row>
    <row r="1452" spans="1:9" ht="27.7" customHeight="1" thickBot="1" x14ac:dyDescent="0.3">
      <c r="A1452" s="8">
        <v>36572</v>
      </c>
      <c r="B1452" s="9"/>
      <c r="C1452" s="9"/>
      <c r="D1452" s="12">
        <v>434.37</v>
      </c>
      <c r="E1452" s="15">
        <v>679.56887290583052</v>
      </c>
      <c r="F1452" s="15">
        <v>414.85562264636104</v>
      </c>
      <c r="G1452" s="18">
        <v>104.08</v>
      </c>
      <c r="I1452" s="45"/>
    </row>
    <row r="1453" spans="1:9" ht="27.7" customHeight="1" thickBot="1" x14ac:dyDescent="0.3">
      <c r="A1453" s="8">
        <v>36573</v>
      </c>
      <c r="B1453" s="9"/>
      <c r="C1453" s="9"/>
      <c r="D1453" s="12">
        <v>432.47</v>
      </c>
      <c r="E1453" s="15">
        <v>676.5963359937025</v>
      </c>
      <c r="F1453" s="15">
        <v>413.04098148093055</v>
      </c>
      <c r="G1453" s="18">
        <v>103.86</v>
      </c>
      <c r="I1453" s="45"/>
    </row>
    <row r="1454" spans="1:9" ht="27.7" customHeight="1" thickBot="1" x14ac:dyDescent="0.3">
      <c r="A1454" s="8">
        <v>36574</v>
      </c>
      <c r="B1454" s="9"/>
      <c r="C1454" s="9"/>
      <c r="D1454" s="12">
        <v>433.68</v>
      </c>
      <c r="E1454" s="15">
        <v>678.48937265879454</v>
      </c>
      <c r="F1454" s="15">
        <v>414.18053713720815</v>
      </c>
      <c r="G1454" s="18">
        <v>104.33</v>
      </c>
      <c r="I1454" s="45"/>
    </row>
    <row r="1455" spans="1:9" ht="27.7" customHeight="1" thickBot="1" x14ac:dyDescent="0.3">
      <c r="A1455" s="8">
        <v>36577</v>
      </c>
      <c r="B1455" s="9"/>
      <c r="C1455" s="9"/>
      <c r="D1455" s="12">
        <v>433.13</v>
      </c>
      <c r="E1455" s="15">
        <v>677.62890144738901</v>
      </c>
      <c r="F1455" s="15">
        <v>413.63920407386212</v>
      </c>
      <c r="G1455" s="18">
        <v>104.02</v>
      </c>
      <c r="I1455" s="45"/>
    </row>
    <row r="1456" spans="1:9" ht="27.7" customHeight="1" thickBot="1" x14ac:dyDescent="0.3">
      <c r="A1456" s="8">
        <v>36578</v>
      </c>
      <c r="B1456" s="9"/>
      <c r="C1456" s="9"/>
      <c r="D1456" s="12">
        <v>433.16</v>
      </c>
      <c r="E1456" s="15">
        <v>677.67583624073848</v>
      </c>
      <c r="F1456" s="15">
        <v>413.66785407760756</v>
      </c>
      <c r="G1456" s="18">
        <v>104.02</v>
      </c>
      <c r="I1456" s="45"/>
    </row>
    <row r="1457" spans="1:9" ht="27.7" customHeight="1" thickBot="1" x14ac:dyDescent="0.3">
      <c r="A1457" s="8">
        <v>36579</v>
      </c>
      <c r="B1457" s="9"/>
      <c r="C1457" s="9"/>
      <c r="D1457" s="12">
        <v>432.3</v>
      </c>
      <c r="E1457" s="15">
        <v>676.33037216472258</v>
      </c>
      <c r="F1457" s="15">
        <v>413.00692819437882</v>
      </c>
      <c r="G1457" s="18">
        <v>103.68</v>
      </c>
      <c r="I1457" s="45"/>
    </row>
    <row r="1458" spans="1:9" ht="27.7" customHeight="1" thickBot="1" x14ac:dyDescent="0.3">
      <c r="A1458" s="8">
        <v>36580</v>
      </c>
      <c r="B1458" s="9"/>
      <c r="C1458" s="9"/>
      <c r="D1458" s="12">
        <v>428.89</v>
      </c>
      <c r="E1458" s="15">
        <v>670.99545065400844</v>
      </c>
      <c r="F1458" s="15">
        <v>409.74911273025009</v>
      </c>
      <c r="G1458" s="18">
        <v>102.26</v>
      </c>
      <c r="I1458" s="45"/>
    </row>
    <row r="1459" spans="1:9" ht="27.7" customHeight="1" thickBot="1" x14ac:dyDescent="0.3">
      <c r="A1459" s="8">
        <v>36581</v>
      </c>
      <c r="B1459" s="9"/>
      <c r="C1459" s="9"/>
      <c r="D1459" s="12">
        <v>428.03</v>
      </c>
      <c r="E1459" s="15">
        <v>669.64998657799254</v>
      </c>
      <c r="F1459" s="15">
        <v>408.76870343715569</v>
      </c>
      <c r="G1459" s="18">
        <v>102.07</v>
      </c>
      <c r="I1459" s="45"/>
    </row>
    <row r="1460" spans="1:9" ht="27.7" customHeight="1" thickBot="1" x14ac:dyDescent="0.3">
      <c r="A1460" s="8">
        <v>36584</v>
      </c>
      <c r="B1460" s="9"/>
      <c r="C1460" s="9"/>
      <c r="D1460" s="12">
        <v>427.25</v>
      </c>
      <c r="E1460" s="15">
        <v>668.42968195090839</v>
      </c>
      <c r="F1460" s="15">
        <v>407.26313138616933</v>
      </c>
      <c r="G1460" s="18">
        <v>101.73</v>
      </c>
      <c r="I1460" s="45"/>
    </row>
    <row r="1461" spans="1:9" ht="27.7" customHeight="1" thickBot="1" x14ac:dyDescent="0.3">
      <c r="A1461" s="8">
        <v>36585</v>
      </c>
      <c r="B1461" s="9"/>
      <c r="C1461" s="9"/>
      <c r="D1461" s="12">
        <v>427.46</v>
      </c>
      <c r="E1461" s="15">
        <v>668.75822550435407</v>
      </c>
      <c r="F1461" s="15">
        <v>407.73195979368609</v>
      </c>
      <c r="G1461" s="18">
        <v>101.77</v>
      </c>
      <c r="I1461" s="45"/>
    </row>
    <row r="1462" spans="1:9" ht="27.7" customHeight="1" thickBot="1" x14ac:dyDescent="0.3">
      <c r="A1462" s="8">
        <v>36586</v>
      </c>
      <c r="B1462" s="9"/>
      <c r="C1462" s="9"/>
      <c r="D1462" s="12">
        <v>427.05</v>
      </c>
      <c r="E1462" s="15">
        <v>668.11678332857912</v>
      </c>
      <c r="F1462" s="15">
        <v>407.19874670160897</v>
      </c>
      <c r="G1462" s="18">
        <v>101.77</v>
      </c>
      <c r="I1462" s="45"/>
    </row>
    <row r="1463" spans="1:9" ht="27.7" customHeight="1" thickBot="1" x14ac:dyDescent="0.3">
      <c r="A1463" s="8">
        <v>36587</v>
      </c>
      <c r="B1463" s="9"/>
      <c r="C1463" s="9"/>
      <c r="D1463" s="12">
        <v>426.85</v>
      </c>
      <c r="E1463" s="15">
        <v>667.80388470624985</v>
      </c>
      <c r="F1463" s="15">
        <v>407.32388671709111</v>
      </c>
      <c r="G1463" s="18">
        <v>101.77</v>
      </c>
      <c r="I1463" s="45"/>
    </row>
    <row r="1464" spans="1:9" ht="27.7" customHeight="1" thickBot="1" x14ac:dyDescent="0.3">
      <c r="A1464" s="8">
        <v>36588</v>
      </c>
      <c r="B1464" s="9"/>
      <c r="C1464" s="9"/>
      <c r="D1464" s="12">
        <v>428.94</v>
      </c>
      <c r="E1464" s="15">
        <v>671.07367530959073</v>
      </c>
      <c r="F1464" s="15">
        <v>408.99771937606192</v>
      </c>
      <c r="G1464" s="18">
        <v>102.57</v>
      </c>
      <c r="I1464" s="45"/>
    </row>
    <row r="1465" spans="1:9" ht="27.7" customHeight="1" thickBot="1" x14ac:dyDescent="0.3">
      <c r="A1465" s="8">
        <v>36591</v>
      </c>
      <c r="B1465" s="9"/>
      <c r="C1465" s="9"/>
      <c r="D1465" s="12">
        <v>428.35</v>
      </c>
      <c r="E1465" s="15">
        <v>670.15062437371944</v>
      </c>
      <c r="F1465" s="15">
        <v>408.2926833251247</v>
      </c>
      <c r="G1465" s="18">
        <v>102.33</v>
      </c>
      <c r="I1465" s="45"/>
    </row>
    <row r="1466" spans="1:9" ht="27.7" customHeight="1" thickBot="1" x14ac:dyDescent="0.3">
      <c r="A1466" s="8">
        <v>36592</v>
      </c>
      <c r="B1466" s="9"/>
      <c r="C1466" s="9"/>
      <c r="D1466" s="12">
        <v>428.97</v>
      </c>
      <c r="E1466" s="15">
        <v>671.12061010294019</v>
      </c>
      <c r="F1466" s="15">
        <v>408.85196058046114</v>
      </c>
      <c r="G1466" s="18">
        <v>102.49</v>
      </c>
      <c r="I1466" s="45"/>
    </row>
    <row r="1467" spans="1:9" ht="27.7" customHeight="1" thickBot="1" x14ac:dyDescent="0.3">
      <c r="A1467" s="8">
        <v>36593</v>
      </c>
      <c r="B1467" s="9"/>
      <c r="C1467" s="9"/>
      <c r="D1467" s="12">
        <v>427.77</v>
      </c>
      <c r="E1467" s="15">
        <v>669.24321836896445</v>
      </c>
      <c r="F1467" s="15">
        <v>407.72403955974579</v>
      </c>
      <c r="G1467" s="18">
        <v>102.03</v>
      </c>
      <c r="I1467" s="45"/>
    </row>
    <row r="1468" spans="1:9" ht="27.7" customHeight="1" thickBot="1" x14ac:dyDescent="0.3">
      <c r="A1468" s="8">
        <v>36594</v>
      </c>
      <c r="B1468" s="9"/>
      <c r="C1468" s="9"/>
      <c r="D1468" s="12">
        <v>427.81</v>
      </c>
      <c r="E1468" s="15">
        <v>669.30579809343033</v>
      </c>
      <c r="F1468" s="15">
        <v>407.88862748706049</v>
      </c>
      <c r="G1468" s="18">
        <v>102.07</v>
      </c>
      <c r="I1468" s="45"/>
    </row>
    <row r="1469" spans="1:9" ht="27.7" customHeight="1" thickBot="1" x14ac:dyDescent="0.3">
      <c r="A1469" s="8">
        <v>36595</v>
      </c>
      <c r="B1469" s="9"/>
      <c r="C1469" s="9"/>
      <c r="D1469" s="12">
        <v>425.86</v>
      </c>
      <c r="E1469" s="15">
        <v>666.2550365257199</v>
      </c>
      <c r="F1469" s="15">
        <v>406.07665842836218</v>
      </c>
      <c r="G1469" s="18">
        <v>101.36</v>
      </c>
      <c r="I1469" s="45"/>
    </row>
    <row r="1470" spans="1:9" ht="27.7" customHeight="1" thickBot="1" x14ac:dyDescent="0.3">
      <c r="A1470" s="8">
        <v>36598</v>
      </c>
      <c r="B1470" s="9"/>
      <c r="C1470" s="9"/>
      <c r="D1470" s="12">
        <v>424.83</v>
      </c>
      <c r="E1470" s="15">
        <v>664.64360862072408</v>
      </c>
      <c r="F1470" s="15">
        <v>405.0945071152986</v>
      </c>
      <c r="G1470" s="18">
        <v>101.12</v>
      </c>
      <c r="I1470" s="45"/>
    </row>
    <row r="1471" spans="1:9" ht="27.7" customHeight="1" thickBot="1" x14ac:dyDescent="0.3">
      <c r="A1471" s="8">
        <v>36599</v>
      </c>
      <c r="B1471" s="9"/>
      <c r="C1471" s="9"/>
      <c r="D1471" s="12">
        <v>424.07</v>
      </c>
      <c r="E1471" s="15">
        <v>663.45459385587287</v>
      </c>
      <c r="F1471" s="15">
        <v>404.54234573578685</v>
      </c>
      <c r="G1471" s="18">
        <v>100.91</v>
      </c>
      <c r="I1471" s="45"/>
    </row>
    <row r="1472" spans="1:9" ht="27.7" customHeight="1" thickBot="1" x14ac:dyDescent="0.3">
      <c r="A1472" s="8">
        <v>36600</v>
      </c>
      <c r="B1472" s="9"/>
      <c r="C1472" s="9"/>
      <c r="D1472" s="12">
        <v>423.42</v>
      </c>
      <c r="E1472" s="15">
        <v>662.58202069717879</v>
      </c>
      <c r="F1472" s="15">
        <v>404.01029305921605</v>
      </c>
      <c r="G1472" s="18">
        <v>100.68</v>
      </c>
      <c r="I1472" s="45"/>
    </row>
    <row r="1473" spans="1:9" ht="27.7" customHeight="1" thickBot="1" x14ac:dyDescent="0.3">
      <c r="A1473" s="8">
        <v>36601</v>
      </c>
      <c r="B1473" s="9"/>
      <c r="C1473" s="9"/>
      <c r="D1473" s="12">
        <v>423.18</v>
      </c>
      <c r="E1473" s="15">
        <v>662.30203236643592</v>
      </c>
      <c r="F1473" s="15">
        <v>403.83956979172149</v>
      </c>
      <c r="G1473" s="18">
        <v>100.65</v>
      </c>
      <c r="I1473" s="45"/>
    </row>
    <row r="1474" spans="1:9" ht="27.7" customHeight="1" thickBot="1" x14ac:dyDescent="0.3">
      <c r="A1474" s="8">
        <v>36602</v>
      </c>
      <c r="B1474" s="9"/>
      <c r="C1474" s="9"/>
      <c r="D1474" s="12">
        <v>422.47</v>
      </c>
      <c r="E1474" s="15">
        <v>661.19083986447413</v>
      </c>
      <c r="F1474" s="15">
        <v>403.16201864433242</v>
      </c>
      <c r="G1474" s="13">
        <v>100.42</v>
      </c>
      <c r="I1474" s="45"/>
    </row>
    <row r="1475" spans="1:9" ht="27.7" customHeight="1" thickBot="1" x14ac:dyDescent="0.3">
      <c r="A1475" s="8">
        <v>36605</v>
      </c>
      <c r="B1475" s="9"/>
      <c r="C1475" s="9"/>
      <c r="D1475" s="12">
        <v>420.4</v>
      </c>
      <c r="E1475" s="15">
        <v>657.9511659503039</v>
      </c>
      <c r="F1475" s="15">
        <v>401.17106232017596</v>
      </c>
      <c r="G1475" s="13">
        <v>99.8</v>
      </c>
      <c r="I1475" s="45"/>
    </row>
    <row r="1476" spans="1:9" ht="27.7" customHeight="1" thickBot="1" x14ac:dyDescent="0.3">
      <c r="A1476" s="8">
        <v>36606</v>
      </c>
      <c r="B1476" s="9"/>
      <c r="C1476" s="9"/>
      <c r="D1476" s="12">
        <v>419.03</v>
      </c>
      <c r="E1476" s="15">
        <v>655.80703393947624</v>
      </c>
      <c r="F1476" s="15">
        <v>399.86372560424195</v>
      </c>
      <c r="G1476" s="13">
        <v>99.63</v>
      </c>
      <c r="I1476" s="45"/>
    </row>
    <row r="1477" spans="1:9" ht="27.7" customHeight="1" thickBot="1" x14ac:dyDescent="0.3">
      <c r="A1477" s="8">
        <v>36607</v>
      </c>
      <c r="B1477" s="9"/>
      <c r="C1477" s="9"/>
      <c r="D1477" s="12">
        <v>417.72</v>
      </c>
      <c r="E1477" s="15">
        <v>653.75680552036386</v>
      </c>
      <c r="F1477" s="15">
        <v>398.30466563755203</v>
      </c>
      <c r="G1477" s="13">
        <v>99.26</v>
      </c>
      <c r="I1477" s="45"/>
    </row>
    <row r="1478" spans="1:9" ht="27.7" customHeight="1" thickBot="1" x14ac:dyDescent="0.3">
      <c r="A1478" s="8">
        <v>36608</v>
      </c>
      <c r="B1478" s="9"/>
      <c r="C1478" s="9"/>
      <c r="D1478" s="12">
        <v>416.07</v>
      </c>
      <c r="E1478" s="15">
        <v>651.17445674819919</v>
      </c>
      <c r="F1478" s="15">
        <v>396.73135648715953</v>
      </c>
      <c r="G1478" s="13">
        <v>99.53</v>
      </c>
      <c r="I1478" s="45"/>
    </row>
    <row r="1479" spans="1:9" ht="27.7" customHeight="1" thickBot="1" x14ac:dyDescent="0.3">
      <c r="A1479" s="8">
        <v>36609</v>
      </c>
      <c r="B1479" s="9"/>
      <c r="C1479" s="9"/>
      <c r="D1479" s="12">
        <v>415.52</v>
      </c>
      <c r="E1479" s="15">
        <v>650.3136738241443</v>
      </c>
      <c r="F1479" s="15">
        <v>396.49889277879015</v>
      </c>
      <c r="G1479" s="13">
        <v>99.78</v>
      </c>
      <c r="I1479" s="45"/>
    </row>
    <row r="1480" spans="1:9" ht="27.7" customHeight="1" thickBot="1" x14ac:dyDescent="0.3">
      <c r="A1480" s="8">
        <v>36612</v>
      </c>
      <c r="B1480" s="9"/>
      <c r="C1480" s="9"/>
      <c r="D1480" s="12">
        <v>415.15</v>
      </c>
      <c r="E1480" s="15">
        <v>649.73460167523467</v>
      </c>
      <c r="F1480" s="15">
        <v>396.145830133603</v>
      </c>
      <c r="G1480" s="13">
        <v>99.7</v>
      </c>
      <c r="I1480" s="45"/>
    </row>
    <row r="1481" spans="1:9" ht="27.7" customHeight="1" thickBot="1" x14ac:dyDescent="0.3">
      <c r="A1481" s="8">
        <v>36613</v>
      </c>
      <c r="B1481" s="9"/>
      <c r="C1481" s="9"/>
      <c r="D1481" s="12">
        <v>413.88</v>
      </c>
      <c r="E1481" s="15">
        <v>648.19363764697164</v>
      </c>
      <c r="F1481" s="15">
        <v>395.05307578840745</v>
      </c>
      <c r="G1481" s="13">
        <v>99.4</v>
      </c>
      <c r="I1481" s="45"/>
    </row>
    <row r="1482" spans="1:9" ht="27.7" customHeight="1" thickBot="1" x14ac:dyDescent="0.3">
      <c r="A1482" s="8">
        <v>36614</v>
      </c>
      <c r="B1482" s="9"/>
      <c r="C1482" s="9"/>
      <c r="D1482" s="12">
        <v>412.34</v>
      </c>
      <c r="E1482" s="15">
        <v>645.78178348157019</v>
      </c>
      <c r="F1482" s="15">
        <v>393.43059474984625</v>
      </c>
      <c r="G1482" s="13">
        <v>98.93</v>
      </c>
      <c r="I1482" s="45"/>
    </row>
    <row r="1483" spans="1:9" ht="27.7" customHeight="1" thickBot="1" x14ac:dyDescent="0.3">
      <c r="A1483" s="8">
        <v>36615</v>
      </c>
      <c r="B1483" s="9"/>
      <c r="C1483" s="9"/>
      <c r="D1483" s="12">
        <v>412.81</v>
      </c>
      <c r="E1483" s="15">
        <v>647.35236282274172</v>
      </c>
      <c r="F1483" s="15">
        <v>394.38744113372474</v>
      </c>
      <c r="G1483" s="27">
        <v>98.96</v>
      </c>
      <c r="I1483" s="45"/>
    </row>
    <row r="1484" spans="1:9" ht="27.7" customHeight="1" thickBot="1" x14ac:dyDescent="0.3">
      <c r="A1484" s="8">
        <v>36616</v>
      </c>
      <c r="B1484" s="9"/>
      <c r="C1484" s="9"/>
      <c r="D1484" s="12">
        <v>412.71</v>
      </c>
      <c r="E1484" s="15">
        <v>647.19554676624534</v>
      </c>
      <c r="F1484" s="15">
        <v>394.307185302123</v>
      </c>
      <c r="G1484" s="13">
        <v>98.96</v>
      </c>
      <c r="I1484" s="45"/>
    </row>
    <row r="1485" spans="1:9" ht="27.7" customHeight="1" thickBot="1" x14ac:dyDescent="0.3">
      <c r="A1485" s="8">
        <v>36619</v>
      </c>
      <c r="B1485" s="9"/>
      <c r="C1485" s="9"/>
      <c r="D1485" s="12">
        <v>412.09</v>
      </c>
      <c r="E1485" s="15">
        <v>653.81470992241282</v>
      </c>
      <c r="F1485" s="15">
        <v>398.33994418961049</v>
      </c>
      <c r="G1485" s="13">
        <v>98.68</v>
      </c>
      <c r="I1485" s="45"/>
    </row>
    <row r="1486" spans="1:9" ht="27.7" customHeight="1" thickBot="1" x14ac:dyDescent="0.3">
      <c r="A1486" s="8">
        <v>36620</v>
      </c>
      <c r="B1486" s="9"/>
      <c r="C1486" s="9"/>
      <c r="D1486" s="12">
        <v>406.33</v>
      </c>
      <c r="E1486" s="15">
        <v>644.67599573581992</v>
      </c>
      <c r="F1486" s="15">
        <v>392.77213599593404</v>
      </c>
      <c r="G1486" s="13">
        <v>96.36</v>
      </c>
      <c r="I1486" s="45"/>
    </row>
    <row r="1487" spans="1:9" ht="27.7" customHeight="1" thickBot="1" x14ac:dyDescent="0.3">
      <c r="A1487" s="8">
        <v>36622</v>
      </c>
      <c r="B1487" s="9"/>
      <c r="C1487" s="9"/>
      <c r="D1487" s="12">
        <v>406.21</v>
      </c>
      <c r="E1487" s="15">
        <v>646.73076112268063</v>
      </c>
      <c r="F1487" s="15">
        <v>394.14621868839805</v>
      </c>
      <c r="G1487" s="13">
        <v>96.32</v>
      </c>
      <c r="I1487" s="45"/>
    </row>
    <row r="1488" spans="1:9" ht="27.7" customHeight="1" thickBot="1" x14ac:dyDescent="0.3">
      <c r="A1488" s="8">
        <v>36623</v>
      </c>
      <c r="B1488" s="9"/>
      <c r="C1488" s="9"/>
      <c r="D1488" s="12">
        <v>405.44</v>
      </c>
      <c r="E1488" s="15">
        <v>645.50483688136592</v>
      </c>
      <c r="F1488" s="15">
        <v>393.27711168805024</v>
      </c>
      <c r="G1488" s="13">
        <v>96.12</v>
      </c>
      <c r="I1488" s="45"/>
    </row>
    <row r="1489" spans="1:9" ht="27.7" customHeight="1" thickBot="1" x14ac:dyDescent="0.3">
      <c r="A1489" s="8">
        <v>36626</v>
      </c>
      <c r="B1489" s="9"/>
      <c r="C1489" s="9"/>
      <c r="D1489" s="12">
        <v>404.94</v>
      </c>
      <c r="E1489" s="15">
        <v>644.70878217921347</v>
      </c>
      <c r="F1489" s="15">
        <v>392.79211130366775</v>
      </c>
      <c r="G1489" s="13">
        <v>95.95</v>
      </c>
      <c r="I1489" s="45"/>
    </row>
    <row r="1490" spans="1:9" ht="27.7" customHeight="1" thickBot="1" x14ac:dyDescent="0.3">
      <c r="A1490" s="8">
        <v>36627</v>
      </c>
      <c r="B1490" s="9"/>
      <c r="C1490" s="9"/>
      <c r="D1490" s="12">
        <v>404.21</v>
      </c>
      <c r="E1490" s="15">
        <v>643.54654231407085</v>
      </c>
      <c r="F1490" s="15">
        <v>392.09920720813903</v>
      </c>
      <c r="G1490" s="13">
        <v>95.77</v>
      </c>
      <c r="I1490" s="45"/>
    </row>
    <row r="1491" spans="1:9" ht="27.7" customHeight="1" thickBot="1" x14ac:dyDescent="0.3">
      <c r="A1491" s="8">
        <v>36628</v>
      </c>
      <c r="B1491" s="9"/>
      <c r="C1491" s="9"/>
      <c r="D1491" s="12">
        <v>404.74</v>
      </c>
      <c r="E1491" s="15">
        <v>647.42462118899084</v>
      </c>
      <c r="F1491" s="15">
        <v>394.73742563281758</v>
      </c>
      <c r="G1491" s="13">
        <v>95.9</v>
      </c>
      <c r="I1491" s="45"/>
    </row>
    <row r="1492" spans="1:9" ht="27.7" customHeight="1" thickBot="1" x14ac:dyDescent="0.3">
      <c r="A1492" s="8">
        <v>36629</v>
      </c>
      <c r="B1492" s="9"/>
      <c r="C1492" s="9"/>
      <c r="D1492" s="12">
        <v>403.86</v>
      </c>
      <c r="E1492" s="15">
        <v>646.01696771602963</v>
      </c>
      <c r="F1492" s="15">
        <v>393.75699788670414</v>
      </c>
      <c r="G1492" s="13">
        <v>95.64</v>
      </c>
      <c r="I1492" s="45"/>
    </row>
    <row r="1493" spans="1:9" ht="27.7" customHeight="1" thickBot="1" x14ac:dyDescent="0.3">
      <c r="A1493" s="8">
        <v>36630</v>
      </c>
      <c r="B1493" s="9"/>
      <c r="C1493" s="9"/>
      <c r="D1493" s="12">
        <v>404.32</v>
      </c>
      <c r="E1493" s="15">
        <v>646.75278657689569</v>
      </c>
      <c r="F1493" s="15">
        <v>394.05270357694667</v>
      </c>
      <c r="G1493" s="13">
        <v>95.76</v>
      </c>
      <c r="I1493" s="45"/>
    </row>
    <row r="1494" spans="1:9" ht="27.7" customHeight="1" thickBot="1" x14ac:dyDescent="0.3">
      <c r="A1494" s="8">
        <v>36633</v>
      </c>
      <c r="B1494" s="9"/>
      <c r="C1494" s="9"/>
      <c r="D1494" s="12">
        <v>404.61</v>
      </c>
      <c r="E1494" s="15">
        <v>648.17011421752125</v>
      </c>
      <c r="F1494" s="15">
        <v>395.36063151868058</v>
      </c>
      <c r="G1494" s="13">
        <v>95.88</v>
      </c>
      <c r="I1494" s="45"/>
    </row>
    <row r="1495" spans="1:9" ht="27.7" customHeight="1" thickBot="1" x14ac:dyDescent="0.3">
      <c r="A1495" s="8">
        <v>36634</v>
      </c>
      <c r="B1495" s="9"/>
      <c r="C1495" s="9"/>
      <c r="D1495" s="12">
        <v>405.01</v>
      </c>
      <c r="E1495" s="15">
        <v>648.81089928384927</v>
      </c>
      <c r="F1495" s="15">
        <v>395.29134705612398</v>
      </c>
      <c r="G1495" s="13">
        <v>96.16</v>
      </c>
      <c r="I1495" s="45"/>
    </row>
    <row r="1496" spans="1:9" ht="27.7" customHeight="1" thickBot="1" x14ac:dyDescent="0.3">
      <c r="A1496" s="8">
        <v>36635</v>
      </c>
      <c r="B1496" s="9"/>
      <c r="C1496" s="9"/>
      <c r="D1496" s="12">
        <v>405.72</v>
      </c>
      <c r="E1496" s="15">
        <v>649.94829277658164</v>
      </c>
      <c r="F1496" s="15">
        <v>396.12248138827835</v>
      </c>
      <c r="G1496" s="13">
        <v>96.46</v>
      </c>
      <c r="I1496" s="45"/>
    </row>
    <row r="1497" spans="1:9" ht="27.7" customHeight="1" thickBot="1" x14ac:dyDescent="0.3">
      <c r="A1497" s="8">
        <v>36636</v>
      </c>
      <c r="B1497" s="9"/>
      <c r="C1497" s="9"/>
      <c r="D1497" s="12">
        <v>406.51</v>
      </c>
      <c r="E1497" s="15">
        <v>651.21384328257955</v>
      </c>
      <c r="F1497" s="15">
        <v>396.75535293396445</v>
      </c>
      <c r="G1497" s="13">
        <v>96.98</v>
      </c>
      <c r="I1497" s="45"/>
    </row>
    <row r="1498" spans="1:9" ht="27.7" customHeight="1" thickBot="1" x14ac:dyDescent="0.3">
      <c r="A1498" s="8">
        <v>36637</v>
      </c>
      <c r="B1498" s="9"/>
      <c r="C1498" s="9"/>
      <c r="D1498" s="12">
        <v>405.46</v>
      </c>
      <c r="E1498" s="15">
        <v>651.11970095987147</v>
      </c>
      <c r="F1498" s="15">
        <v>396.69799624405783</v>
      </c>
      <c r="G1498" s="13">
        <v>96.89</v>
      </c>
      <c r="I1498" s="45"/>
    </row>
    <row r="1499" spans="1:9" ht="27.7" customHeight="1" thickBot="1" x14ac:dyDescent="0.3">
      <c r="A1499" s="8">
        <v>36640</v>
      </c>
      <c r="B1499" s="9"/>
      <c r="C1499" s="9"/>
      <c r="D1499" s="12">
        <v>405.76</v>
      </c>
      <c r="E1499" s="15">
        <v>651.60146466107005</v>
      </c>
      <c r="F1499" s="15">
        <v>396.97612775537812</v>
      </c>
      <c r="G1499" s="13">
        <v>96.97</v>
      </c>
      <c r="I1499" s="45"/>
    </row>
    <row r="1500" spans="1:9" ht="27.7" customHeight="1" thickBot="1" x14ac:dyDescent="0.3">
      <c r="A1500" s="8">
        <v>36641</v>
      </c>
      <c r="B1500" s="9"/>
      <c r="C1500" s="9"/>
      <c r="D1500" s="12">
        <v>405.06</v>
      </c>
      <c r="E1500" s="15">
        <v>650.4773493582735</v>
      </c>
      <c r="F1500" s="15">
        <v>396.29128132046895</v>
      </c>
      <c r="G1500" s="13">
        <v>96.71</v>
      </c>
      <c r="I1500" s="45"/>
    </row>
    <row r="1501" spans="1:9" ht="27.7" customHeight="1" thickBot="1" x14ac:dyDescent="0.3">
      <c r="A1501" s="8">
        <v>36642</v>
      </c>
      <c r="B1501" s="9"/>
      <c r="C1501" s="9"/>
      <c r="D1501" s="12">
        <v>405.78</v>
      </c>
      <c r="E1501" s="15">
        <v>651.63358224114984</v>
      </c>
      <c r="F1501" s="15">
        <v>396.54847700461352</v>
      </c>
      <c r="G1501" s="13">
        <v>97.2</v>
      </c>
      <c r="I1501" s="45"/>
    </row>
    <row r="1502" spans="1:9" ht="27.7" customHeight="1" thickBot="1" x14ac:dyDescent="0.3">
      <c r="A1502" s="8">
        <v>36643</v>
      </c>
      <c r="B1502" s="9"/>
      <c r="C1502" s="9"/>
      <c r="D1502" s="12">
        <v>406.64</v>
      </c>
      <c r="E1502" s="15">
        <v>653.01463818458569</v>
      </c>
      <c r="F1502" s="15">
        <v>397.38891194528082</v>
      </c>
      <c r="G1502" s="13">
        <v>97.48</v>
      </c>
      <c r="I1502" s="45"/>
    </row>
    <row r="1503" spans="1:9" ht="27.7" customHeight="1" thickBot="1" x14ac:dyDescent="0.3">
      <c r="A1503" s="8">
        <v>36644</v>
      </c>
      <c r="B1503" s="9"/>
      <c r="C1503" s="9"/>
      <c r="D1503" s="12">
        <v>407.5</v>
      </c>
      <c r="E1503" s="15">
        <v>654.39569412802155</v>
      </c>
      <c r="F1503" s="15">
        <v>398.07524588529964</v>
      </c>
      <c r="G1503" s="13">
        <v>97.86</v>
      </c>
      <c r="I1503" s="45"/>
    </row>
    <row r="1504" spans="1:9" ht="27.7" customHeight="1" thickBot="1" x14ac:dyDescent="0.3">
      <c r="A1504" s="8">
        <v>36648</v>
      </c>
      <c r="B1504" s="9"/>
      <c r="C1504" s="9"/>
      <c r="D1504" s="12">
        <v>408.62</v>
      </c>
      <c r="E1504" s="15">
        <v>656.19427861249608</v>
      </c>
      <c r="F1504" s="15">
        <v>399.30840897098835</v>
      </c>
      <c r="G1504" s="13">
        <v>98.29</v>
      </c>
      <c r="I1504" s="45"/>
    </row>
    <row r="1505" spans="1:9" ht="27.7" customHeight="1" thickBot="1" x14ac:dyDescent="0.3">
      <c r="A1505" s="8">
        <v>36649</v>
      </c>
      <c r="B1505" s="9"/>
      <c r="C1505" s="9"/>
      <c r="D1505" s="12">
        <v>409.86</v>
      </c>
      <c r="E1505" s="15">
        <v>658.18556857745</v>
      </c>
      <c r="F1505" s="15">
        <v>400.22578970518907</v>
      </c>
      <c r="G1505" s="13">
        <v>98.83</v>
      </c>
      <c r="I1505" s="45"/>
    </row>
    <row r="1506" spans="1:9" ht="27.7" customHeight="1" thickBot="1" x14ac:dyDescent="0.3">
      <c r="A1506" s="8">
        <v>36650</v>
      </c>
      <c r="B1506" s="9"/>
      <c r="C1506" s="9"/>
      <c r="D1506" s="12">
        <v>410.3</v>
      </c>
      <c r="E1506" s="15">
        <v>658.89215533920787</v>
      </c>
      <c r="F1506" s="15">
        <v>399.95307199275419</v>
      </c>
      <c r="G1506" s="13">
        <v>98.94</v>
      </c>
      <c r="I1506" s="45"/>
    </row>
    <row r="1507" spans="1:9" ht="27.7" customHeight="1" thickBot="1" x14ac:dyDescent="0.3">
      <c r="A1507" s="8">
        <v>36651</v>
      </c>
      <c r="B1507" s="9"/>
      <c r="C1507" s="9"/>
      <c r="D1507" s="12">
        <v>411.72</v>
      </c>
      <c r="E1507" s="15">
        <v>661.17250352488099</v>
      </c>
      <c r="F1507" s="15">
        <v>400.98114447680916</v>
      </c>
      <c r="G1507" s="13">
        <v>99.5</v>
      </c>
      <c r="I1507" s="45"/>
    </row>
    <row r="1508" spans="1:9" ht="27.7" customHeight="1" thickBot="1" x14ac:dyDescent="0.3">
      <c r="A1508" s="8">
        <v>36654</v>
      </c>
      <c r="B1508" s="9"/>
      <c r="C1508" s="9"/>
      <c r="D1508" s="12">
        <v>412.55</v>
      </c>
      <c r="E1508" s="15">
        <v>662.50538309819706</v>
      </c>
      <c r="F1508" s="15">
        <v>401.77399542093087</v>
      </c>
      <c r="G1508" s="13">
        <v>99.79</v>
      </c>
      <c r="I1508" s="45"/>
    </row>
    <row r="1509" spans="1:9" ht="27.7" customHeight="1" thickBot="1" x14ac:dyDescent="0.3">
      <c r="A1509" s="8">
        <v>36655</v>
      </c>
      <c r="B1509" s="9"/>
      <c r="C1509" s="9"/>
      <c r="D1509" s="12">
        <v>412.84</v>
      </c>
      <c r="E1509" s="15">
        <v>662.97108800935553</v>
      </c>
      <c r="F1509" s="15">
        <v>401.87038014564445</v>
      </c>
      <c r="G1509" s="13">
        <v>99.86</v>
      </c>
      <c r="I1509" s="45"/>
    </row>
    <row r="1510" spans="1:9" ht="27.7" customHeight="1" thickBot="1" x14ac:dyDescent="0.3">
      <c r="A1510" s="8">
        <v>36656</v>
      </c>
      <c r="B1510" s="9"/>
      <c r="C1510" s="9"/>
      <c r="D1510" s="12">
        <v>413.29</v>
      </c>
      <c r="E1510" s="15">
        <v>663.69373356115341</v>
      </c>
      <c r="F1510" s="15">
        <v>402.32393681987207</v>
      </c>
      <c r="G1510" s="13">
        <v>99.89</v>
      </c>
      <c r="I1510" s="45"/>
    </row>
    <row r="1511" spans="1:9" ht="27.7" customHeight="1" thickBot="1" x14ac:dyDescent="0.3">
      <c r="A1511" s="8">
        <v>36657</v>
      </c>
      <c r="B1511" s="9"/>
      <c r="C1511" s="9"/>
      <c r="D1511" s="12">
        <v>413.51</v>
      </c>
      <c r="E1511" s="15">
        <v>664.04702694203229</v>
      </c>
      <c r="F1511" s="15">
        <v>402.49153721843595</v>
      </c>
      <c r="G1511" s="27">
        <v>99.97</v>
      </c>
      <c r="I1511" s="45"/>
    </row>
    <row r="1512" spans="1:9" ht="27.7" customHeight="1" thickBot="1" x14ac:dyDescent="0.3">
      <c r="A1512" s="8">
        <v>36658</v>
      </c>
      <c r="B1512" s="9"/>
      <c r="C1512" s="9"/>
      <c r="D1512" s="12">
        <v>413.82</v>
      </c>
      <c r="E1512" s="15">
        <v>664.54484943327088</v>
      </c>
      <c r="F1512" s="15">
        <v>402.54494087397717</v>
      </c>
      <c r="G1512" s="13">
        <v>100.08</v>
      </c>
      <c r="I1512" s="45"/>
    </row>
    <row r="1513" spans="1:9" ht="27.7" customHeight="1" thickBot="1" x14ac:dyDescent="0.3">
      <c r="A1513" s="8">
        <v>36661</v>
      </c>
      <c r="B1513" s="9"/>
      <c r="C1513" s="9"/>
      <c r="D1513" s="12">
        <v>414.18</v>
      </c>
      <c r="E1513" s="15">
        <v>665.12296587470917</v>
      </c>
      <c r="F1513" s="15">
        <v>402.94171237452747</v>
      </c>
      <c r="G1513" s="13">
        <v>100.19</v>
      </c>
      <c r="I1513" s="45"/>
    </row>
    <row r="1514" spans="1:9" ht="27.7" customHeight="1" thickBot="1" x14ac:dyDescent="0.3">
      <c r="A1514" s="8">
        <v>36662</v>
      </c>
      <c r="B1514" s="9"/>
      <c r="C1514" s="9"/>
      <c r="D1514" s="12">
        <v>414.04</v>
      </c>
      <c r="E1514" s="15">
        <v>664.89814281414988</v>
      </c>
      <c r="F1514" s="15">
        <v>402.46273882923128</v>
      </c>
      <c r="G1514" s="13">
        <v>100.08</v>
      </c>
      <c r="I1514" s="45"/>
    </row>
    <row r="1515" spans="1:9" ht="27.7" customHeight="1" thickBot="1" x14ac:dyDescent="0.3">
      <c r="A1515" s="8">
        <v>36663</v>
      </c>
      <c r="B1515" s="9"/>
      <c r="C1515" s="9"/>
      <c r="D1515" s="12">
        <v>414.76</v>
      </c>
      <c r="E1515" s="15">
        <v>666.05437569702622</v>
      </c>
      <c r="F1515" s="15">
        <v>402.92213090680207</v>
      </c>
      <c r="G1515" s="13">
        <v>100.21</v>
      </c>
      <c r="I1515" s="45"/>
    </row>
    <row r="1516" spans="1:9" ht="27.7" customHeight="1" thickBot="1" x14ac:dyDescent="0.3">
      <c r="A1516" s="8">
        <v>36664</v>
      </c>
      <c r="B1516" s="9"/>
      <c r="C1516" s="9"/>
      <c r="D1516" s="12">
        <v>414.9</v>
      </c>
      <c r="E1516" s="15">
        <v>666.2791987575855</v>
      </c>
      <c r="F1516" s="15">
        <v>402.89689013787392</v>
      </c>
      <c r="G1516" s="13">
        <v>100.28</v>
      </c>
      <c r="I1516" s="45"/>
    </row>
    <row r="1517" spans="1:9" ht="27.7" customHeight="1" thickBot="1" x14ac:dyDescent="0.3">
      <c r="A1517" s="8">
        <v>36665</v>
      </c>
      <c r="B1517" s="9"/>
      <c r="C1517" s="9"/>
      <c r="D1517" s="12">
        <v>414.8</v>
      </c>
      <c r="E1517" s="15">
        <v>666.11861085718601</v>
      </c>
      <c r="F1517" s="15">
        <v>402.68360877845561</v>
      </c>
      <c r="G1517" s="13">
        <v>100.07</v>
      </c>
      <c r="I1517" s="45"/>
    </row>
    <row r="1518" spans="1:9" ht="27.7" customHeight="1" thickBot="1" x14ac:dyDescent="0.3">
      <c r="A1518" s="8">
        <v>36668</v>
      </c>
      <c r="B1518" s="9"/>
      <c r="C1518" s="9"/>
      <c r="D1518" s="12">
        <v>416.29</v>
      </c>
      <c r="E1518" s="15">
        <v>668.51137057313872</v>
      </c>
      <c r="F1518" s="15">
        <v>404.11609909708324</v>
      </c>
      <c r="G1518" s="13">
        <v>100.48</v>
      </c>
      <c r="I1518" s="45"/>
    </row>
    <row r="1519" spans="1:9" ht="27.7" customHeight="1" thickBot="1" x14ac:dyDescent="0.3">
      <c r="A1519" s="8">
        <v>36669</v>
      </c>
      <c r="B1519" s="9"/>
      <c r="C1519" s="9"/>
      <c r="D1519" s="12">
        <v>415.76</v>
      </c>
      <c r="E1519" s="15">
        <v>667.66025470102124</v>
      </c>
      <c r="F1519" s="15">
        <v>403.36737908916416</v>
      </c>
      <c r="G1519" s="13">
        <v>100.29</v>
      </c>
      <c r="I1519" s="45"/>
    </row>
    <row r="1520" spans="1:9" ht="27.7" customHeight="1" thickBot="1" x14ac:dyDescent="0.3">
      <c r="A1520" s="8">
        <v>36670</v>
      </c>
      <c r="B1520" s="9"/>
      <c r="C1520" s="9"/>
      <c r="D1520" s="12">
        <v>415.47</v>
      </c>
      <c r="E1520" s="15">
        <v>667.19454978986266</v>
      </c>
      <c r="F1520" s="15">
        <v>402.66045964858961</v>
      </c>
      <c r="G1520" s="13">
        <v>100.29</v>
      </c>
      <c r="I1520" s="45"/>
    </row>
    <row r="1521" spans="1:9" ht="27.7" customHeight="1" thickBot="1" x14ac:dyDescent="0.3">
      <c r="A1521" s="8">
        <v>36671</v>
      </c>
      <c r="B1521" s="9"/>
      <c r="C1521" s="9"/>
      <c r="D1521" s="12">
        <v>415.82</v>
      </c>
      <c r="E1521" s="15">
        <v>667.75660744126083</v>
      </c>
      <c r="F1521" s="15">
        <v>402.8682019103706</v>
      </c>
      <c r="G1521" s="13">
        <v>100.41</v>
      </c>
      <c r="I1521" s="45"/>
    </row>
    <row r="1522" spans="1:9" ht="27.7" customHeight="1" thickBot="1" x14ac:dyDescent="0.3">
      <c r="A1522" s="8">
        <v>36672</v>
      </c>
      <c r="B1522" s="9"/>
      <c r="C1522" s="9"/>
      <c r="D1522" s="12">
        <v>415.13</v>
      </c>
      <c r="E1522" s="15">
        <v>666.64855092850416</v>
      </c>
      <c r="F1522" s="15">
        <v>401.82957134187427</v>
      </c>
      <c r="G1522" s="13">
        <v>100.23</v>
      </c>
      <c r="I1522" s="45"/>
    </row>
    <row r="1523" spans="1:9" ht="27.7" customHeight="1" thickBot="1" x14ac:dyDescent="0.3">
      <c r="A1523" s="8">
        <v>36675</v>
      </c>
      <c r="B1523" s="9"/>
      <c r="C1523" s="9"/>
      <c r="D1523" s="12">
        <v>413.43</v>
      </c>
      <c r="E1523" s="15">
        <v>664.01140011998166</v>
      </c>
      <c r="F1523" s="15">
        <v>400.25995198710473</v>
      </c>
      <c r="G1523" s="13">
        <v>99.64</v>
      </c>
      <c r="I1523" s="45"/>
    </row>
    <row r="1524" spans="1:9" ht="27.7" customHeight="1" thickBot="1" x14ac:dyDescent="0.3">
      <c r="A1524" s="8">
        <v>36676</v>
      </c>
      <c r="B1524" s="9"/>
      <c r="C1524" s="9"/>
      <c r="D1524" s="12">
        <v>412.7</v>
      </c>
      <c r="E1524" s="15">
        <v>662.83894451180709</v>
      </c>
      <c r="F1524" s="15">
        <v>399.4521131720013</v>
      </c>
      <c r="G1524" s="13">
        <v>99.42</v>
      </c>
      <c r="I1524" s="45"/>
    </row>
    <row r="1525" spans="1:9" ht="27.7" customHeight="1" thickBot="1" x14ac:dyDescent="0.3">
      <c r="A1525" s="8">
        <v>36677</v>
      </c>
      <c r="B1525" s="9"/>
      <c r="C1525" s="9"/>
      <c r="D1525" s="12">
        <v>411.41041192131229</v>
      </c>
      <c r="E1525" s="15">
        <v>660.76773249113262</v>
      </c>
      <c r="F1525" s="15">
        <v>398.00556951068091</v>
      </c>
      <c r="G1525" s="13">
        <v>99.000573695305619</v>
      </c>
      <c r="I1525" s="45"/>
    </row>
    <row r="1526" spans="1:9" ht="27.7" customHeight="1" thickBot="1" x14ac:dyDescent="0.3">
      <c r="A1526" s="23">
        <v>36678</v>
      </c>
      <c r="B1526" s="9"/>
      <c r="C1526" s="9"/>
      <c r="D1526" s="12">
        <v>409.04</v>
      </c>
      <c r="E1526" s="15">
        <v>657.52319839907068</v>
      </c>
      <c r="F1526" s="15">
        <v>395.92231444808976</v>
      </c>
      <c r="G1526" s="13">
        <v>98.28</v>
      </c>
      <c r="I1526" s="45"/>
    </row>
    <row r="1527" spans="1:9" ht="27.7" customHeight="1" thickBot="1" x14ac:dyDescent="0.3">
      <c r="A1527" s="8">
        <v>36679</v>
      </c>
      <c r="B1527" s="9"/>
      <c r="C1527" s="9"/>
      <c r="D1527" s="12">
        <v>408.64</v>
      </c>
      <c r="E1527" s="15">
        <v>656.88020681057162</v>
      </c>
      <c r="F1527" s="15">
        <v>395.23084832345916</v>
      </c>
      <c r="G1527" s="13">
        <v>98.13</v>
      </c>
      <c r="I1527" s="45"/>
    </row>
    <row r="1528" spans="1:9" ht="27.7" customHeight="1" thickBot="1" x14ac:dyDescent="0.3">
      <c r="A1528" s="8">
        <v>36682</v>
      </c>
      <c r="B1528" s="9"/>
      <c r="C1528" s="9"/>
      <c r="D1528" s="12">
        <v>408.77</v>
      </c>
      <c r="E1528" s="15">
        <v>657.08917907683372</v>
      </c>
      <c r="F1528" s="15">
        <v>395.41712042261099</v>
      </c>
      <c r="G1528" s="13">
        <v>98.27</v>
      </c>
      <c r="I1528" s="45"/>
    </row>
    <row r="1529" spans="1:9" ht="27.7" customHeight="1" thickBot="1" x14ac:dyDescent="0.3">
      <c r="A1529" s="8">
        <v>36683</v>
      </c>
      <c r="B1529" s="9"/>
      <c r="C1529" s="9"/>
      <c r="D1529" s="12">
        <v>408.49</v>
      </c>
      <c r="E1529" s="15">
        <v>656.63908496488443</v>
      </c>
      <c r="F1529" s="15">
        <v>395.08425826340499</v>
      </c>
      <c r="G1529" s="13">
        <v>98.18</v>
      </c>
      <c r="I1529" s="45"/>
    </row>
    <row r="1530" spans="1:9" ht="27.7" customHeight="1" thickBot="1" x14ac:dyDescent="0.3">
      <c r="A1530" s="8">
        <v>36684</v>
      </c>
      <c r="B1530" s="9"/>
      <c r="C1530" s="9"/>
      <c r="D1530" s="12">
        <v>407.55</v>
      </c>
      <c r="E1530" s="15">
        <v>655.24094002934453</v>
      </c>
      <c r="F1530" s="15">
        <v>394.08465144949963</v>
      </c>
      <c r="G1530" s="13">
        <v>97.92</v>
      </c>
      <c r="I1530" s="45"/>
    </row>
    <row r="1531" spans="1:9" ht="27.7" customHeight="1" thickBot="1" x14ac:dyDescent="0.3">
      <c r="A1531" s="8">
        <v>36685</v>
      </c>
      <c r="B1531" s="9"/>
      <c r="C1531" s="9"/>
      <c r="D1531" s="12">
        <v>407.41</v>
      </c>
      <c r="E1531" s="15">
        <v>655.01585419544904</v>
      </c>
      <c r="F1531" s="15">
        <v>393.91913494720472</v>
      </c>
      <c r="G1531" s="13">
        <v>97.92</v>
      </c>
      <c r="I1531" s="45"/>
    </row>
    <row r="1532" spans="1:9" ht="27.7" customHeight="1" thickBot="1" x14ac:dyDescent="0.3">
      <c r="A1532" s="8">
        <v>36686</v>
      </c>
      <c r="B1532" s="9"/>
      <c r="C1532" s="9"/>
      <c r="D1532" s="12">
        <v>407.66</v>
      </c>
      <c r="E1532" s="15">
        <v>655.41779318454815</v>
      </c>
      <c r="F1532" s="15">
        <v>393.91823199854321</v>
      </c>
      <c r="G1532" s="13">
        <v>97.98</v>
      </c>
      <c r="I1532" s="45"/>
    </row>
    <row r="1533" spans="1:9" ht="27.7" customHeight="1" thickBot="1" x14ac:dyDescent="0.3">
      <c r="A1533" s="8">
        <v>36689</v>
      </c>
      <c r="B1533" s="9"/>
      <c r="C1533" s="9"/>
      <c r="D1533" s="12">
        <v>406.52</v>
      </c>
      <c r="E1533" s="15">
        <v>653.58495139425622</v>
      </c>
      <c r="F1533" s="15">
        <v>392.68003974506519</v>
      </c>
      <c r="G1533" s="13">
        <v>98.03</v>
      </c>
      <c r="I1533" s="45"/>
    </row>
    <row r="1534" spans="1:9" ht="27.7" customHeight="1" thickBot="1" x14ac:dyDescent="0.3">
      <c r="A1534" s="8">
        <v>36690</v>
      </c>
      <c r="B1534" s="9"/>
      <c r="C1534" s="9"/>
      <c r="D1534" s="12">
        <v>405.62</v>
      </c>
      <c r="E1534" s="15">
        <v>652.13797103349953</v>
      </c>
      <c r="F1534" s="15">
        <v>391.524870517137</v>
      </c>
      <c r="G1534" s="13">
        <v>97.61</v>
      </c>
      <c r="I1534" s="45"/>
    </row>
    <row r="1535" spans="1:9" ht="27.7" customHeight="1" thickBot="1" x14ac:dyDescent="0.3">
      <c r="A1535" s="8">
        <v>36691</v>
      </c>
      <c r="B1535" s="9"/>
      <c r="C1535" s="9"/>
      <c r="D1535" s="12">
        <v>405.62</v>
      </c>
      <c r="E1535" s="15">
        <v>652.13797103349953</v>
      </c>
      <c r="F1535" s="15">
        <v>391.50991814513048</v>
      </c>
      <c r="G1535" s="13">
        <v>97.65</v>
      </c>
      <c r="I1535" s="45"/>
    </row>
    <row r="1536" spans="1:9" ht="27.7" customHeight="1" thickBot="1" x14ac:dyDescent="0.3">
      <c r="A1536" s="8">
        <v>36692</v>
      </c>
      <c r="B1536" s="9"/>
      <c r="C1536" s="9"/>
      <c r="D1536" s="12">
        <v>406.61</v>
      </c>
      <c r="E1536" s="15">
        <v>654.83614057145803</v>
      </c>
      <c r="F1536" s="15">
        <v>393.18231446808676</v>
      </c>
      <c r="G1536" s="13">
        <v>98.05</v>
      </c>
      <c r="I1536" s="45"/>
    </row>
    <row r="1537" spans="1:9" ht="27.7" customHeight="1" thickBot="1" x14ac:dyDescent="0.3">
      <c r="A1537" s="8">
        <v>36693</v>
      </c>
      <c r="B1537" s="9"/>
      <c r="C1537" s="9"/>
      <c r="D1537" s="12">
        <v>407.25</v>
      </c>
      <c r="E1537" s="15">
        <v>655.86684598934187</v>
      </c>
      <c r="F1537" s="15">
        <v>393.58320108385516</v>
      </c>
      <c r="G1537" s="13">
        <v>98.32</v>
      </c>
      <c r="I1537" s="45"/>
    </row>
    <row r="1538" spans="1:9" ht="27.7" customHeight="1" thickBot="1" x14ac:dyDescent="0.3">
      <c r="A1538" s="8">
        <v>36696</v>
      </c>
      <c r="B1538" s="9"/>
      <c r="C1538" s="9"/>
      <c r="D1538" s="12">
        <v>407.76</v>
      </c>
      <c r="E1538" s="15">
        <v>656.68818936921798</v>
      </c>
      <c r="F1538" s="15">
        <v>393.96930633189862</v>
      </c>
      <c r="G1538" s="13">
        <v>98.54</v>
      </c>
      <c r="I1538" s="45"/>
    </row>
    <row r="1539" spans="1:9" ht="27.7" customHeight="1" thickBot="1" x14ac:dyDescent="0.3">
      <c r="A1539" s="8">
        <v>36697</v>
      </c>
      <c r="B1539" s="9"/>
      <c r="C1539" s="9"/>
      <c r="D1539" s="12">
        <v>407.62</v>
      </c>
      <c r="E1539" s="15">
        <v>656.50572894580341</v>
      </c>
      <c r="F1539" s="15">
        <v>393.64951840332111</v>
      </c>
      <c r="G1539" s="13">
        <v>98.56</v>
      </c>
      <c r="I1539" s="45"/>
    </row>
    <row r="1540" spans="1:9" ht="27.7" customHeight="1" thickBot="1" x14ac:dyDescent="0.3">
      <c r="A1540" s="8">
        <v>36698</v>
      </c>
      <c r="B1540" s="9"/>
      <c r="C1540" s="9"/>
      <c r="D1540" s="12">
        <v>407.97</v>
      </c>
      <c r="E1540" s="15">
        <v>657.06943289833532</v>
      </c>
      <c r="F1540" s="15">
        <v>393.82078256679233</v>
      </c>
      <c r="G1540" s="13">
        <v>98.69</v>
      </c>
      <c r="I1540" s="45"/>
    </row>
    <row r="1541" spans="1:9" ht="27.7" customHeight="1" thickBot="1" x14ac:dyDescent="0.3">
      <c r="A1541" s="8">
        <v>36699</v>
      </c>
      <c r="B1541" s="9"/>
      <c r="C1541" s="9"/>
      <c r="D1541" s="12">
        <v>406.72</v>
      </c>
      <c r="E1541" s="15">
        <v>655.759722892882</v>
      </c>
      <c r="F1541" s="15">
        <v>392.87102572034394</v>
      </c>
      <c r="G1541" s="13">
        <v>98.69</v>
      </c>
      <c r="I1541" s="45"/>
    </row>
    <row r="1542" spans="1:9" ht="27.7" customHeight="1" thickBot="1" x14ac:dyDescent="0.3">
      <c r="A1542" s="8">
        <v>36700</v>
      </c>
      <c r="B1542" s="9"/>
      <c r="C1542" s="9"/>
      <c r="D1542" s="12">
        <v>406.69</v>
      </c>
      <c r="E1542" s="15">
        <v>655.71135351914381</v>
      </c>
      <c r="F1542" s="15">
        <v>392.55629605039741</v>
      </c>
      <c r="G1542" s="13">
        <v>98.54</v>
      </c>
      <c r="I1542" s="45"/>
    </row>
    <row r="1543" spans="1:9" ht="27.7" customHeight="1" thickBot="1" x14ac:dyDescent="0.3">
      <c r="A1543" s="8">
        <v>36703</v>
      </c>
      <c r="B1543" s="9"/>
      <c r="C1543" s="9"/>
      <c r="D1543" s="12">
        <v>407.85</v>
      </c>
      <c r="E1543" s="15">
        <v>657.58163597035298</v>
      </c>
      <c r="F1543" s="15">
        <v>393.67598255220094</v>
      </c>
      <c r="G1543" s="13">
        <v>98.8</v>
      </c>
      <c r="I1543" s="45"/>
    </row>
    <row r="1544" spans="1:9" ht="27.7" customHeight="1" thickBot="1" x14ac:dyDescent="0.3">
      <c r="A1544" s="8">
        <v>36704</v>
      </c>
      <c r="B1544" s="9"/>
      <c r="C1544" s="9"/>
      <c r="D1544" s="12">
        <v>407.79</v>
      </c>
      <c r="E1544" s="15">
        <v>657.48489722287661</v>
      </c>
      <c r="F1544" s="15">
        <v>393.61806773314214</v>
      </c>
      <c r="G1544" s="27">
        <v>98.69</v>
      </c>
      <c r="I1544" s="45"/>
    </row>
    <row r="1545" spans="1:9" ht="27.7" customHeight="1" thickBot="1" x14ac:dyDescent="0.3">
      <c r="A1545" s="8">
        <v>36705</v>
      </c>
      <c r="B1545" s="9"/>
      <c r="C1545" s="9"/>
      <c r="D1545" s="12">
        <v>409.1</v>
      </c>
      <c r="E1545" s="15">
        <v>659.7903911535351</v>
      </c>
      <c r="F1545" s="15">
        <v>395.01334682556603</v>
      </c>
      <c r="G1545" s="27">
        <v>98.69</v>
      </c>
      <c r="I1545" s="45"/>
    </row>
    <row r="1546" spans="1:9" ht="27.7" customHeight="1" thickBot="1" x14ac:dyDescent="0.3">
      <c r="A1546" s="8">
        <v>36706</v>
      </c>
      <c r="B1546" s="9"/>
      <c r="C1546" s="9"/>
      <c r="D1546" s="12">
        <v>410.01</v>
      </c>
      <c r="E1546" s="15">
        <v>661.25802560953525</v>
      </c>
      <c r="F1546" s="15">
        <v>395.77142910485367</v>
      </c>
      <c r="G1546" s="27">
        <v>99.04</v>
      </c>
      <c r="I1546" s="45"/>
    </row>
    <row r="1547" spans="1:9" ht="27.7" customHeight="1" thickBot="1" x14ac:dyDescent="0.3">
      <c r="A1547" s="8">
        <v>36707</v>
      </c>
      <c r="B1547" s="9"/>
      <c r="C1547" s="9"/>
      <c r="D1547" s="12">
        <v>410.28</v>
      </c>
      <c r="E1547" s="15">
        <v>661.69347759098582</v>
      </c>
      <c r="F1547" s="15">
        <v>396.06221153368392</v>
      </c>
      <c r="G1547" s="13">
        <v>99.19</v>
      </c>
      <c r="I1547" s="45"/>
    </row>
    <row r="1548" spans="1:9" ht="27.7" customHeight="1" thickBot="1" x14ac:dyDescent="0.3">
      <c r="A1548" s="8">
        <v>36710</v>
      </c>
      <c r="B1548" s="9"/>
      <c r="C1548" s="9"/>
      <c r="D1548" s="12">
        <v>412.37</v>
      </c>
      <c r="E1548" s="15">
        <v>667.73824100207605</v>
      </c>
      <c r="F1548" s="15">
        <v>399.66513790888069</v>
      </c>
      <c r="G1548" s="13">
        <v>100</v>
      </c>
      <c r="I1548" s="45"/>
    </row>
    <row r="1549" spans="1:9" ht="27.7" customHeight="1" thickBot="1" x14ac:dyDescent="0.3">
      <c r="A1549" s="8">
        <v>36711</v>
      </c>
      <c r="B1549" s="9"/>
      <c r="C1549" s="9"/>
      <c r="D1549" s="12">
        <v>411.88</v>
      </c>
      <c r="E1549" s="15">
        <v>666.94479885523936</v>
      </c>
      <c r="F1549" s="15">
        <v>398.88344897921422</v>
      </c>
      <c r="G1549" s="13">
        <v>99.95</v>
      </c>
      <c r="I1549" s="45"/>
    </row>
    <row r="1550" spans="1:9" ht="27.7" customHeight="1" thickBot="1" x14ac:dyDescent="0.3">
      <c r="A1550" s="8">
        <v>36712</v>
      </c>
      <c r="B1550" s="9"/>
      <c r="C1550" s="9"/>
      <c r="D1550" s="12">
        <v>410.33</v>
      </c>
      <c r="E1550" s="15">
        <v>664.43493083973567</v>
      </c>
      <c r="F1550" s="15">
        <v>397.39747721179015</v>
      </c>
      <c r="G1550" s="13">
        <v>99.27</v>
      </c>
      <c r="I1550" s="45"/>
    </row>
    <row r="1551" spans="1:9" ht="27.7" customHeight="1" thickBot="1" x14ac:dyDescent="0.3">
      <c r="A1551" s="8">
        <v>36713</v>
      </c>
      <c r="B1551" s="9"/>
      <c r="C1551" s="9"/>
      <c r="D1551" s="12">
        <v>409.48</v>
      </c>
      <c r="E1551" s="15">
        <v>663.34570640621462</v>
      </c>
      <c r="F1551" s="15">
        <v>396.76110936659626</v>
      </c>
      <c r="G1551" s="13">
        <v>98.99</v>
      </c>
      <c r="I1551" s="45"/>
    </row>
    <row r="1552" spans="1:9" ht="27.7" customHeight="1" thickBot="1" x14ac:dyDescent="0.3">
      <c r="A1552" s="8">
        <v>36714</v>
      </c>
      <c r="B1552" s="9"/>
      <c r="C1552" s="9"/>
      <c r="D1552" s="12">
        <v>409.08</v>
      </c>
      <c r="E1552" s="15">
        <v>662.69771802445609</v>
      </c>
      <c r="F1552" s="15">
        <v>396.19113299198494</v>
      </c>
      <c r="G1552" s="13">
        <v>98.91</v>
      </c>
      <c r="I1552" s="45"/>
    </row>
    <row r="1553" spans="1:9" ht="27.7" customHeight="1" thickBot="1" x14ac:dyDescent="0.3">
      <c r="A1553" s="8">
        <v>36717</v>
      </c>
      <c r="B1553" s="9"/>
      <c r="C1553" s="9"/>
      <c r="D1553" s="12">
        <v>409.38</v>
      </c>
      <c r="E1553" s="15">
        <v>663.18370931077504</v>
      </c>
      <c r="F1553" s="15">
        <v>396.48168090412338</v>
      </c>
      <c r="G1553" s="13">
        <v>98.95</v>
      </c>
      <c r="I1553" s="45"/>
    </row>
    <row r="1554" spans="1:9" ht="27.7" customHeight="1" thickBot="1" x14ac:dyDescent="0.3">
      <c r="A1554" s="8">
        <v>36718</v>
      </c>
      <c r="B1554" s="9"/>
      <c r="C1554" s="9"/>
      <c r="D1554" s="12">
        <v>409.61</v>
      </c>
      <c r="E1554" s="15">
        <v>663.55630263028615</v>
      </c>
      <c r="F1554" s="15">
        <v>396.70443430342954</v>
      </c>
      <c r="G1554" s="13">
        <v>98.84</v>
      </c>
      <c r="I1554" s="45"/>
    </row>
    <row r="1555" spans="1:9" ht="27.7" customHeight="1" thickBot="1" x14ac:dyDescent="0.3">
      <c r="A1555" s="8">
        <v>36719</v>
      </c>
      <c r="B1555" s="9"/>
      <c r="C1555" s="9"/>
      <c r="D1555" s="12">
        <v>409.57</v>
      </c>
      <c r="E1555" s="15">
        <v>663.49150379211028</v>
      </c>
      <c r="F1555" s="15">
        <v>396.65060959757119</v>
      </c>
      <c r="G1555" s="13">
        <v>98.72</v>
      </c>
      <c r="I1555" s="45"/>
    </row>
    <row r="1556" spans="1:9" ht="27.7" customHeight="1" thickBot="1" x14ac:dyDescent="0.3">
      <c r="A1556" s="8">
        <v>36720</v>
      </c>
      <c r="B1556" s="9"/>
      <c r="C1556" s="9"/>
      <c r="D1556" s="12">
        <v>409.71</v>
      </c>
      <c r="E1556" s="15">
        <v>664.04317490060089</v>
      </c>
      <c r="F1556" s="15">
        <v>396.84458529513864</v>
      </c>
      <c r="G1556" s="13">
        <v>98.83</v>
      </c>
      <c r="I1556" s="45"/>
    </row>
    <row r="1557" spans="1:9" ht="27.7" customHeight="1" thickBot="1" x14ac:dyDescent="0.3">
      <c r="A1557" s="8">
        <v>36721</v>
      </c>
      <c r="B1557" s="9"/>
      <c r="C1557" s="9"/>
      <c r="D1557" s="12">
        <v>407.89</v>
      </c>
      <c r="E1557" s="15">
        <v>663.82627160862</v>
      </c>
      <c r="F1557" s="15">
        <v>396.54762363198523</v>
      </c>
      <c r="G1557" s="27">
        <v>98.19</v>
      </c>
      <c r="I1557" s="45"/>
    </row>
    <row r="1558" spans="1:9" ht="27.7" customHeight="1" thickBot="1" x14ac:dyDescent="0.3">
      <c r="A1558" s="8">
        <v>36724</v>
      </c>
      <c r="B1558" s="9"/>
      <c r="C1558" s="9"/>
      <c r="D1558" s="12">
        <v>407.63</v>
      </c>
      <c r="E1558" s="15">
        <v>663.44557332491786</v>
      </c>
      <c r="F1558" s="15">
        <v>396.21481290408241</v>
      </c>
      <c r="G1558" s="13">
        <v>98.2</v>
      </c>
      <c r="I1558" s="45"/>
    </row>
    <row r="1559" spans="1:9" ht="27.7" customHeight="1" thickBot="1" x14ac:dyDescent="0.3">
      <c r="A1559" s="8">
        <v>36725</v>
      </c>
      <c r="B1559" s="9"/>
      <c r="C1559" s="9"/>
      <c r="D1559" s="12">
        <v>407.86</v>
      </c>
      <c r="E1559" s="15">
        <v>663.81991398155435</v>
      </c>
      <c r="F1559" s="15">
        <v>396.34802771863326</v>
      </c>
      <c r="G1559" s="13">
        <v>98.28</v>
      </c>
      <c r="I1559" s="45"/>
    </row>
    <row r="1560" spans="1:9" ht="27.7" customHeight="1" thickBot="1" x14ac:dyDescent="0.3">
      <c r="A1560" s="8">
        <v>36726</v>
      </c>
      <c r="B1560" s="9"/>
      <c r="C1560" s="9"/>
      <c r="D1560" s="12">
        <v>408.18</v>
      </c>
      <c r="E1560" s="15">
        <v>664.34073576470075</v>
      </c>
      <c r="F1560" s="15">
        <v>396.29925039924632</v>
      </c>
      <c r="G1560" s="13">
        <v>98.41</v>
      </c>
      <c r="I1560" s="45"/>
    </row>
    <row r="1561" spans="1:9" ht="27.7" customHeight="1" thickBot="1" x14ac:dyDescent="0.3">
      <c r="A1561" s="8">
        <v>36727</v>
      </c>
      <c r="B1561" s="9"/>
      <c r="C1561" s="9"/>
      <c r="D1561" s="12">
        <v>408.78</v>
      </c>
      <c r="E1561" s="15">
        <v>665.3172766081002</v>
      </c>
      <c r="F1561" s="15">
        <v>396.95107706447362</v>
      </c>
      <c r="G1561" s="13">
        <v>98.69</v>
      </c>
      <c r="I1561" s="45"/>
    </row>
    <row r="1562" spans="1:9" ht="27.7" customHeight="1" thickBot="1" x14ac:dyDescent="0.3">
      <c r="A1562" s="8">
        <v>36728</v>
      </c>
      <c r="B1562" s="9"/>
      <c r="C1562" s="9"/>
      <c r="D1562" s="12">
        <v>408.92</v>
      </c>
      <c r="E1562" s="15">
        <v>665.54513613822678</v>
      </c>
      <c r="F1562" s="15">
        <v>397.11717010274606</v>
      </c>
      <c r="G1562" s="13">
        <v>98.87</v>
      </c>
      <c r="I1562" s="45"/>
    </row>
    <row r="1563" spans="1:9" ht="27.7" customHeight="1" thickBot="1" x14ac:dyDescent="0.3">
      <c r="A1563" s="8">
        <v>36731</v>
      </c>
      <c r="B1563" s="9"/>
      <c r="C1563" s="9"/>
      <c r="D1563" s="12">
        <v>408.32</v>
      </c>
      <c r="E1563" s="15">
        <v>665.61688661340872</v>
      </c>
      <c r="F1563" s="15">
        <v>397.12983465650973</v>
      </c>
      <c r="G1563" s="13">
        <v>99.18</v>
      </c>
      <c r="I1563" s="45"/>
    </row>
    <row r="1564" spans="1:9" ht="27.7" customHeight="1" thickBot="1" x14ac:dyDescent="0.3">
      <c r="A1564" s="8">
        <v>36732</v>
      </c>
      <c r="B1564" s="9"/>
      <c r="C1564" s="9"/>
      <c r="D1564" s="12">
        <v>407.97</v>
      </c>
      <c r="E1564" s="15">
        <v>665.04633922333551</v>
      </c>
      <c r="F1564" s="15">
        <v>396.77436743194517</v>
      </c>
      <c r="G1564" s="13">
        <v>99.01</v>
      </c>
      <c r="I1564" s="45"/>
    </row>
    <row r="1565" spans="1:9" ht="27.7" customHeight="1" thickBot="1" x14ac:dyDescent="0.3">
      <c r="A1565" s="8">
        <v>36733</v>
      </c>
      <c r="B1565" s="9"/>
      <c r="C1565" s="9"/>
      <c r="D1565" s="12">
        <v>407.71</v>
      </c>
      <c r="E1565" s="15">
        <v>664.622504019281</v>
      </c>
      <c r="F1565" s="15">
        <v>396.56815963072154</v>
      </c>
      <c r="G1565" s="13">
        <v>99.19</v>
      </c>
      <c r="I1565" s="45"/>
    </row>
    <row r="1566" spans="1:9" ht="27.7" customHeight="1" thickBot="1" x14ac:dyDescent="0.3">
      <c r="A1566" s="8">
        <v>36734</v>
      </c>
      <c r="B1566" s="9"/>
      <c r="C1566" s="9"/>
      <c r="D1566" s="12">
        <v>406.9</v>
      </c>
      <c r="E1566" s="15">
        <v>663.30209434511153</v>
      </c>
      <c r="F1566" s="15">
        <v>395.72622130778262</v>
      </c>
      <c r="G1566" s="13">
        <v>98.93</v>
      </c>
      <c r="I1566" s="45"/>
    </row>
    <row r="1567" spans="1:9" ht="27.7" customHeight="1" thickBot="1" x14ac:dyDescent="0.3">
      <c r="A1567" s="8">
        <v>36735</v>
      </c>
      <c r="B1567" s="9"/>
      <c r="C1567" s="9"/>
      <c r="D1567" s="12">
        <v>406.12</v>
      </c>
      <c r="E1567" s="15">
        <v>662.03058873294844</v>
      </c>
      <c r="F1567" s="15">
        <v>394.79533454530792</v>
      </c>
      <c r="G1567" s="13">
        <v>98.7</v>
      </c>
      <c r="I1567" s="45"/>
    </row>
    <row r="1568" spans="1:9" ht="27.7" customHeight="1" thickBot="1" x14ac:dyDescent="0.3">
      <c r="A1568" s="8">
        <v>36738</v>
      </c>
      <c r="B1568" s="9"/>
      <c r="C1568" s="9"/>
      <c r="D1568" s="12">
        <v>404.79</v>
      </c>
      <c r="E1568" s="15">
        <v>659.86250865067029</v>
      </c>
      <c r="F1568" s="15">
        <v>393.49495798722143</v>
      </c>
      <c r="G1568" s="13">
        <v>98.24</v>
      </c>
      <c r="I1568" s="45"/>
    </row>
    <row r="1569" spans="1:9" ht="27.7" customHeight="1" thickBot="1" x14ac:dyDescent="0.3">
      <c r="A1569" s="8">
        <v>36739</v>
      </c>
      <c r="B1569" s="9"/>
      <c r="C1569" s="9"/>
      <c r="D1569" s="12">
        <v>406.21</v>
      </c>
      <c r="E1569" s="15">
        <v>662.17730091896715</v>
      </c>
      <c r="F1569" s="15">
        <v>394.85286731478323</v>
      </c>
      <c r="G1569" s="13">
        <v>98.27</v>
      </c>
      <c r="I1569" s="45"/>
    </row>
    <row r="1570" spans="1:9" ht="27.7" customHeight="1" thickBot="1" x14ac:dyDescent="0.3">
      <c r="A1570" s="8">
        <v>36740</v>
      </c>
      <c r="B1570" s="9"/>
      <c r="C1570" s="9"/>
      <c r="D1570" s="12">
        <v>405.48</v>
      </c>
      <c r="E1570" s="15">
        <v>660.98730207681456</v>
      </c>
      <c r="F1570" s="15">
        <v>394.10590392096918</v>
      </c>
      <c r="G1570" s="13">
        <v>97.73</v>
      </c>
      <c r="I1570" s="45"/>
    </row>
    <row r="1571" spans="1:9" ht="27.7" customHeight="1" thickBot="1" x14ac:dyDescent="0.3">
      <c r="A1571" s="8">
        <v>36741</v>
      </c>
      <c r="B1571" s="9"/>
      <c r="C1571" s="9"/>
      <c r="D1571" s="12">
        <v>405.51</v>
      </c>
      <c r="E1571" s="15">
        <v>661.03620613882083</v>
      </c>
      <c r="F1571" s="15">
        <v>394.11861917069712</v>
      </c>
      <c r="G1571" s="13">
        <v>97.81</v>
      </c>
      <c r="I1571" s="45"/>
    </row>
    <row r="1572" spans="1:9" ht="27.7" customHeight="1" thickBot="1" x14ac:dyDescent="0.3">
      <c r="A1572" s="8">
        <v>36742</v>
      </c>
      <c r="B1572" s="9"/>
      <c r="C1572" s="9"/>
      <c r="D1572" s="12">
        <v>405.06</v>
      </c>
      <c r="E1572" s="15">
        <v>660.30264520872674</v>
      </c>
      <c r="F1572" s="15">
        <v>393.67230184249973</v>
      </c>
      <c r="G1572" s="13">
        <v>97.85</v>
      </c>
      <c r="I1572" s="45"/>
    </row>
    <row r="1573" spans="1:9" ht="27.7" customHeight="1" thickBot="1" x14ac:dyDescent="0.3">
      <c r="A1573" s="8">
        <v>36745</v>
      </c>
      <c r="B1573" s="9"/>
      <c r="C1573" s="9"/>
      <c r="D1573" s="12">
        <v>404.45</v>
      </c>
      <c r="E1573" s="15">
        <v>659.41029141830609</v>
      </c>
      <c r="F1573" s="15">
        <v>393.15519157611237</v>
      </c>
      <c r="G1573" s="13">
        <v>97.87</v>
      </c>
      <c r="I1573" s="45"/>
    </row>
    <row r="1574" spans="1:9" ht="27.7" customHeight="1" thickBot="1" x14ac:dyDescent="0.3">
      <c r="A1574" s="8">
        <v>36746</v>
      </c>
      <c r="B1574" s="9"/>
      <c r="C1574" s="9"/>
      <c r="D1574" s="12">
        <v>403.45</v>
      </c>
      <c r="E1574" s="15">
        <v>657.77990375254194</v>
      </c>
      <c r="F1574" s="15">
        <v>392.18311791663376</v>
      </c>
      <c r="G1574" s="13">
        <v>97.61</v>
      </c>
      <c r="I1574" s="45"/>
    </row>
    <row r="1575" spans="1:9" ht="27.7" customHeight="1" thickBot="1" x14ac:dyDescent="0.3">
      <c r="A1575" s="8">
        <v>36747</v>
      </c>
      <c r="B1575" s="9"/>
      <c r="C1575" s="9"/>
      <c r="D1575" s="12">
        <v>403.63</v>
      </c>
      <c r="E1575" s="15">
        <v>658.07337353237949</v>
      </c>
      <c r="F1575" s="15">
        <v>392.2316416208464</v>
      </c>
      <c r="G1575" s="13">
        <v>97.69</v>
      </c>
      <c r="I1575" s="45"/>
    </row>
    <row r="1576" spans="1:9" ht="27.7" customHeight="1" thickBot="1" x14ac:dyDescent="0.3">
      <c r="A1576" s="8">
        <v>36748</v>
      </c>
      <c r="B1576" s="9"/>
      <c r="C1576" s="9"/>
      <c r="D1576" s="12">
        <v>402.54</v>
      </c>
      <c r="E1576" s="15">
        <v>656.29625097669657</v>
      </c>
      <c r="F1576" s="15">
        <v>391.16352413274939</v>
      </c>
      <c r="G1576" s="13">
        <v>97.27</v>
      </c>
      <c r="I1576" s="45"/>
    </row>
    <row r="1577" spans="1:9" ht="27.7" customHeight="1" thickBot="1" x14ac:dyDescent="0.3">
      <c r="A1577" s="8">
        <v>36749</v>
      </c>
      <c r="B1577" s="9"/>
      <c r="C1577" s="9"/>
      <c r="D1577" s="12">
        <v>401.95</v>
      </c>
      <c r="E1577" s="15">
        <v>655.33432225389572</v>
      </c>
      <c r="F1577" s="15">
        <v>390.61981889998702</v>
      </c>
      <c r="G1577" s="13">
        <v>97.06</v>
      </c>
      <c r="I1577" s="45"/>
    </row>
    <row r="1578" spans="1:9" ht="27.7" customHeight="1" thickBot="1" x14ac:dyDescent="0.3">
      <c r="A1578" s="8">
        <v>36752</v>
      </c>
      <c r="B1578" s="9"/>
      <c r="C1578" s="9"/>
      <c r="D1578" s="12">
        <v>401.93</v>
      </c>
      <c r="E1578" s="15">
        <v>655.30171450058049</v>
      </c>
      <c r="F1578" s="15">
        <v>390.60926919894337</v>
      </c>
      <c r="G1578" s="13">
        <v>97.1</v>
      </c>
      <c r="I1578" s="45"/>
    </row>
    <row r="1579" spans="1:9" ht="27.7" customHeight="1" thickBot="1" x14ac:dyDescent="0.3">
      <c r="A1579" s="8">
        <v>36754</v>
      </c>
      <c r="B1579" s="9"/>
      <c r="C1579" s="9"/>
      <c r="D1579" s="12">
        <v>402.08</v>
      </c>
      <c r="E1579" s="15">
        <v>655.54627265044508</v>
      </c>
      <c r="F1579" s="15">
        <v>390.74763606965473</v>
      </c>
      <c r="G1579" s="13">
        <v>97.14</v>
      </c>
      <c r="I1579" s="45"/>
    </row>
    <row r="1580" spans="1:9" ht="27.7" customHeight="1" thickBot="1" x14ac:dyDescent="0.3">
      <c r="A1580" s="8">
        <v>36755</v>
      </c>
      <c r="B1580" s="9"/>
      <c r="C1580" s="9"/>
      <c r="D1580" s="12">
        <v>401.16</v>
      </c>
      <c r="E1580" s="15">
        <v>654.04631599794209</v>
      </c>
      <c r="F1580" s="15">
        <v>389.85208744848563</v>
      </c>
      <c r="G1580" s="13">
        <v>96.88</v>
      </c>
      <c r="I1580" s="45"/>
    </row>
    <row r="1581" spans="1:9" ht="27.7" customHeight="1" thickBot="1" x14ac:dyDescent="0.3">
      <c r="A1581" s="8">
        <v>36756</v>
      </c>
      <c r="B1581" s="9"/>
      <c r="C1581" s="9"/>
      <c r="D1581" s="12">
        <v>401.22</v>
      </c>
      <c r="E1581" s="15">
        <v>654.14413925788801</v>
      </c>
      <c r="F1581" s="15">
        <v>389.91039616632122</v>
      </c>
      <c r="G1581" s="13">
        <v>96.93</v>
      </c>
      <c r="I1581" s="45"/>
    </row>
    <row r="1582" spans="1:9" ht="27.7" customHeight="1" thickBot="1" x14ac:dyDescent="0.3">
      <c r="A1582" s="8">
        <v>36759</v>
      </c>
      <c r="B1582" s="9"/>
      <c r="C1582" s="9"/>
      <c r="D1582" s="12">
        <v>400.18</v>
      </c>
      <c r="E1582" s="15">
        <v>652.44853608549329</v>
      </c>
      <c r="F1582" s="15">
        <v>388.43282233775528</v>
      </c>
      <c r="G1582" s="13">
        <v>96.59</v>
      </c>
      <c r="I1582" s="45"/>
    </row>
    <row r="1583" spans="1:9" ht="27.7" customHeight="1" thickBot="1" x14ac:dyDescent="0.3">
      <c r="A1583" s="8">
        <v>36760</v>
      </c>
      <c r="B1583" s="9"/>
      <c r="C1583" s="9"/>
      <c r="D1583" s="12">
        <v>399.21</v>
      </c>
      <c r="E1583" s="15">
        <v>650.86706004970199</v>
      </c>
      <c r="F1583" s="15">
        <v>387.28595484962682</v>
      </c>
      <c r="G1583" s="13">
        <v>96.34</v>
      </c>
      <c r="I1583" s="45"/>
    </row>
    <row r="1584" spans="1:9" ht="27.7" customHeight="1" thickBot="1" x14ac:dyDescent="0.3">
      <c r="A1584" s="8">
        <v>36761</v>
      </c>
      <c r="B1584" s="9"/>
      <c r="C1584" s="9"/>
      <c r="D1584" s="12">
        <v>398.98</v>
      </c>
      <c r="E1584" s="15">
        <v>650.49207088657624</v>
      </c>
      <c r="F1584" s="15">
        <v>386.88416459222066</v>
      </c>
      <c r="G1584" s="27">
        <v>96.28</v>
      </c>
      <c r="I1584" s="45"/>
    </row>
    <row r="1585" spans="1:9" ht="27.7" customHeight="1" thickBot="1" x14ac:dyDescent="0.3">
      <c r="A1585" s="8">
        <v>36762</v>
      </c>
      <c r="B1585" s="9"/>
      <c r="C1585" s="9"/>
      <c r="D1585" s="12">
        <v>398.56</v>
      </c>
      <c r="E1585" s="15">
        <v>649.80730806695533</v>
      </c>
      <c r="F1585" s="15">
        <v>386.47689768879513</v>
      </c>
      <c r="G1585" s="27">
        <v>96.16</v>
      </c>
      <c r="I1585" s="45"/>
    </row>
    <row r="1586" spans="1:9" ht="27.7" customHeight="1" thickBot="1" x14ac:dyDescent="0.3">
      <c r="A1586" s="8">
        <v>36763</v>
      </c>
      <c r="B1586" s="9"/>
      <c r="C1586" s="9"/>
      <c r="D1586" s="12">
        <v>399.78</v>
      </c>
      <c r="E1586" s="15">
        <v>651.79638101918761</v>
      </c>
      <c r="F1586" s="15">
        <v>387.28480264363657</v>
      </c>
      <c r="G1586" s="13">
        <v>96.55</v>
      </c>
      <c r="I1586" s="45"/>
    </row>
    <row r="1587" spans="1:9" ht="27.7" customHeight="1" thickBot="1" x14ac:dyDescent="0.3">
      <c r="A1587" s="8">
        <v>36766</v>
      </c>
      <c r="B1587" s="9"/>
      <c r="C1587" s="9"/>
      <c r="D1587" s="12">
        <v>399.89</v>
      </c>
      <c r="E1587" s="15">
        <v>651.97572366242173</v>
      </c>
      <c r="F1587" s="15">
        <v>387.25962668419675</v>
      </c>
      <c r="G1587" s="13">
        <v>96.63</v>
      </c>
      <c r="I1587" s="45"/>
    </row>
    <row r="1588" spans="1:9" ht="27.7" customHeight="1" thickBot="1" x14ac:dyDescent="0.3">
      <c r="A1588" s="8">
        <v>36767</v>
      </c>
      <c r="B1588" s="9"/>
      <c r="C1588" s="9"/>
      <c r="D1588" s="12">
        <v>400.75</v>
      </c>
      <c r="E1588" s="15">
        <v>653.3778570549789</v>
      </c>
      <c r="F1588" s="15">
        <v>388.10712850011998</v>
      </c>
      <c r="G1588" s="13">
        <v>96.96</v>
      </c>
      <c r="I1588" s="45"/>
    </row>
    <row r="1589" spans="1:9" ht="27.7" customHeight="1" thickBot="1" x14ac:dyDescent="0.3">
      <c r="A1589" s="8">
        <v>36768</v>
      </c>
      <c r="B1589" s="9"/>
      <c r="C1589" s="9"/>
      <c r="D1589" s="12">
        <v>401.85</v>
      </c>
      <c r="E1589" s="15">
        <v>655.17128348731944</v>
      </c>
      <c r="F1589" s="15">
        <v>388.99604089727029</v>
      </c>
      <c r="G1589" s="13">
        <v>97.38</v>
      </c>
      <c r="I1589" s="45"/>
    </row>
    <row r="1590" spans="1:9" ht="27.7" customHeight="1" thickBot="1" x14ac:dyDescent="0.3">
      <c r="A1590" s="8">
        <v>36769</v>
      </c>
      <c r="B1590" s="9"/>
      <c r="C1590" s="9"/>
      <c r="D1590" s="12">
        <v>402.23</v>
      </c>
      <c r="E1590" s="15">
        <v>655.79083080030978</v>
      </c>
      <c r="F1590" s="15">
        <v>389.17280216314606</v>
      </c>
      <c r="G1590" s="13">
        <v>97.59</v>
      </c>
      <c r="I1590" s="45"/>
    </row>
    <row r="1591" spans="1:9" ht="27.7" customHeight="1" thickBot="1" x14ac:dyDescent="0.3">
      <c r="A1591" s="8">
        <v>36770</v>
      </c>
      <c r="B1591" s="9"/>
      <c r="C1591" s="9"/>
      <c r="D1591" s="12">
        <v>401.12</v>
      </c>
      <c r="E1591" s="15">
        <v>653.98110049131151</v>
      </c>
      <c r="F1591" s="15">
        <v>387.92749411249332</v>
      </c>
      <c r="G1591" s="13">
        <v>97.18</v>
      </c>
      <c r="I1591" s="45"/>
    </row>
    <row r="1592" spans="1:9" ht="27.7" customHeight="1" thickBot="1" x14ac:dyDescent="0.3">
      <c r="A1592" s="8">
        <v>36773</v>
      </c>
      <c r="B1592" s="9"/>
      <c r="C1592" s="9"/>
      <c r="D1592" s="12">
        <v>400.34</v>
      </c>
      <c r="E1592" s="15">
        <v>652.70939811201538</v>
      </c>
      <c r="F1592" s="15">
        <v>387.18775781107701</v>
      </c>
      <c r="G1592" s="13">
        <v>96.86</v>
      </c>
      <c r="I1592" s="45"/>
    </row>
    <row r="1593" spans="1:9" ht="27.7" customHeight="1" thickBot="1" x14ac:dyDescent="0.3">
      <c r="A1593" s="8">
        <v>36774</v>
      </c>
      <c r="B1593" s="9"/>
      <c r="C1593" s="9"/>
      <c r="D1593" s="12">
        <v>400.44</v>
      </c>
      <c r="E1593" s="15">
        <v>652.87243687859188</v>
      </c>
      <c r="F1593" s="15">
        <v>387.28447254300767</v>
      </c>
      <c r="G1593" s="13">
        <v>96.85</v>
      </c>
      <c r="I1593" s="45"/>
    </row>
    <row r="1594" spans="1:9" ht="27.7" customHeight="1" thickBot="1" x14ac:dyDescent="0.3">
      <c r="A1594" s="8">
        <v>36775</v>
      </c>
      <c r="B1594" s="9"/>
      <c r="C1594" s="9"/>
      <c r="D1594" s="12">
        <v>401.95</v>
      </c>
      <c r="E1594" s="15">
        <v>655.33432225389561</v>
      </c>
      <c r="F1594" s="15">
        <v>388.70086162218439</v>
      </c>
      <c r="G1594" s="13">
        <v>97.37</v>
      </c>
      <c r="I1594" s="45"/>
    </row>
    <row r="1595" spans="1:9" ht="27.7" customHeight="1" thickBot="1" x14ac:dyDescent="0.3">
      <c r="A1595" s="8">
        <v>36776</v>
      </c>
      <c r="B1595" s="9"/>
      <c r="C1595" s="9"/>
      <c r="D1595" s="12">
        <v>401.7</v>
      </c>
      <c r="E1595" s="15">
        <v>654.92672533745451</v>
      </c>
      <c r="F1595" s="15">
        <v>388.11350449184727</v>
      </c>
      <c r="G1595" s="13">
        <v>97.26</v>
      </c>
      <c r="I1595" s="45"/>
    </row>
    <row r="1596" spans="1:9" ht="27.7" customHeight="1" thickBot="1" x14ac:dyDescent="0.3">
      <c r="A1596" s="8">
        <v>36777</v>
      </c>
      <c r="B1596" s="9"/>
      <c r="C1596" s="9"/>
      <c r="D1596" s="12">
        <v>402.86</v>
      </c>
      <c r="E1596" s="15">
        <v>656.81797502974098</v>
      </c>
      <c r="F1596" s="15">
        <v>389.21519618622932</v>
      </c>
      <c r="G1596" s="13">
        <v>97.61</v>
      </c>
      <c r="I1596" s="45"/>
    </row>
    <row r="1597" spans="1:9" ht="27.7" customHeight="1" thickBot="1" x14ac:dyDescent="0.3">
      <c r="A1597" s="8">
        <v>36781</v>
      </c>
      <c r="B1597" s="9"/>
      <c r="C1597" s="9"/>
      <c r="D1597" s="12">
        <v>402.75</v>
      </c>
      <c r="E1597" s="15">
        <v>656.63863238650697</v>
      </c>
      <c r="F1597" s="15">
        <v>388.95790271175429</v>
      </c>
      <c r="G1597" s="13">
        <v>97.53</v>
      </c>
      <c r="I1597" s="45"/>
    </row>
    <row r="1598" spans="1:9" ht="27.7" customHeight="1" thickBot="1" x14ac:dyDescent="0.3">
      <c r="A1598" s="8">
        <v>36782</v>
      </c>
      <c r="B1598" s="9"/>
      <c r="C1598" s="9"/>
      <c r="D1598" s="12">
        <v>403.49</v>
      </c>
      <c r="E1598" s="15">
        <v>657.84511925917241</v>
      </c>
      <c r="F1598" s="15">
        <v>389.67256155224266</v>
      </c>
      <c r="G1598" s="13">
        <v>97.79</v>
      </c>
      <c r="I1598" s="45"/>
    </row>
    <row r="1599" spans="1:9" ht="27.7" customHeight="1" thickBot="1" x14ac:dyDescent="0.3">
      <c r="A1599" s="8">
        <v>36783</v>
      </c>
      <c r="B1599" s="9"/>
      <c r="C1599" s="9"/>
      <c r="D1599" s="12">
        <v>404.19</v>
      </c>
      <c r="E1599" s="15">
        <v>658.98639062520726</v>
      </c>
      <c r="F1599" s="15">
        <v>390.36329950553966</v>
      </c>
      <c r="G1599" s="13">
        <v>98.02</v>
      </c>
      <c r="I1599" s="45"/>
    </row>
    <row r="1600" spans="1:9" ht="27.7" customHeight="1" thickBot="1" x14ac:dyDescent="0.3">
      <c r="A1600" s="8">
        <v>36784</v>
      </c>
      <c r="B1600" s="9"/>
      <c r="C1600" s="9"/>
      <c r="D1600" s="12">
        <v>404.21</v>
      </c>
      <c r="E1600" s="15">
        <v>659.0189983785225</v>
      </c>
      <c r="F1600" s="15">
        <v>390.39732649408836</v>
      </c>
      <c r="G1600" s="13">
        <v>98.06</v>
      </c>
      <c r="I1600" s="45"/>
    </row>
    <row r="1601" spans="1:9" ht="27.7" customHeight="1" thickBot="1" x14ac:dyDescent="0.3">
      <c r="A1601" s="8">
        <v>36788</v>
      </c>
      <c r="B1601" s="9"/>
      <c r="C1601" s="9"/>
      <c r="D1601" s="12">
        <v>403.62</v>
      </c>
      <c r="E1601" s="15">
        <v>658.29548781481344</v>
      </c>
      <c r="F1601" s="15">
        <v>389.82182466422574</v>
      </c>
      <c r="G1601" s="13">
        <v>97.87</v>
      </c>
      <c r="I1601" s="45"/>
    </row>
    <row r="1602" spans="1:9" ht="27.7" customHeight="1" thickBot="1" x14ac:dyDescent="0.3">
      <c r="A1602" s="8">
        <v>36789</v>
      </c>
      <c r="B1602" s="9"/>
      <c r="C1602" s="9"/>
      <c r="D1602" s="12">
        <v>403.38</v>
      </c>
      <c r="E1602" s="15">
        <v>657.90405300713405</v>
      </c>
      <c r="F1602" s="15">
        <v>389.57828906412891</v>
      </c>
      <c r="G1602" s="13">
        <v>97.83</v>
      </c>
      <c r="I1602" s="45"/>
    </row>
    <row r="1603" spans="1:9" ht="27.7" customHeight="1" thickBot="1" x14ac:dyDescent="0.3">
      <c r="A1603" s="8">
        <v>36790</v>
      </c>
      <c r="B1603" s="9"/>
      <c r="C1603" s="9"/>
      <c r="D1603" s="12">
        <v>403.97</v>
      </c>
      <c r="E1603" s="15">
        <v>658.86633024267928</v>
      </c>
      <c r="F1603" s="15">
        <v>390.00413115193015</v>
      </c>
      <c r="G1603" s="13">
        <v>98.1</v>
      </c>
      <c r="I1603" s="45"/>
    </row>
    <row r="1604" spans="1:9" ht="27.7" customHeight="1" thickBot="1" x14ac:dyDescent="0.3">
      <c r="A1604" s="8">
        <v>36791</v>
      </c>
      <c r="B1604" s="9"/>
      <c r="C1604" s="9"/>
      <c r="D1604" s="12">
        <v>403.72</v>
      </c>
      <c r="E1604" s="15">
        <v>658.45858565134654</v>
      </c>
      <c r="F1604" s="15">
        <v>389.77745099766798</v>
      </c>
      <c r="G1604" s="13">
        <v>98.13</v>
      </c>
      <c r="I1604" s="45"/>
    </row>
    <row r="1605" spans="1:9" ht="27.7" customHeight="1" thickBot="1" x14ac:dyDescent="0.3">
      <c r="A1605" s="8">
        <v>36794</v>
      </c>
      <c r="B1605" s="9"/>
      <c r="C1605" s="9"/>
      <c r="D1605" s="12">
        <v>404.12</v>
      </c>
      <c r="E1605" s="15">
        <v>659.1109769974787</v>
      </c>
      <c r="F1605" s="15">
        <v>390.04319927121622</v>
      </c>
      <c r="G1605" s="13">
        <v>98.25</v>
      </c>
      <c r="I1605" s="45"/>
    </row>
    <row r="1606" spans="1:9" ht="27.7" customHeight="1" thickBot="1" x14ac:dyDescent="0.3">
      <c r="A1606" s="8">
        <v>36795</v>
      </c>
      <c r="B1606" s="9"/>
      <c r="C1606" s="9"/>
      <c r="D1606" s="12">
        <v>403.61</v>
      </c>
      <c r="E1606" s="15">
        <v>659.77774511596954</v>
      </c>
      <c r="F1606" s="15">
        <v>390.35989074818758</v>
      </c>
      <c r="G1606" s="13">
        <v>98.11</v>
      </c>
      <c r="I1606" s="45"/>
    </row>
    <row r="1607" spans="1:9" ht="27.7" customHeight="1" thickBot="1" x14ac:dyDescent="0.3">
      <c r="A1607" s="8">
        <v>36796</v>
      </c>
      <c r="B1607" s="9"/>
      <c r="C1607" s="9"/>
      <c r="D1607" s="12">
        <v>403.79</v>
      </c>
      <c r="E1607" s="15">
        <v>660.31035599138261</v>
      </c>
      <c r="F1607" s="15">
        <v>390.67501190023705</v>
      </c>
      <c r="G1607" s="13">
        <v>98.37</v>
      </c>
      <c r="I1607" s="45"/>
    </row>
    <row r="1608" spans="1:9" ht="27.7" customHeight="1" thickBot="1" x14ac:dyDescent="0.3">
      <c r="A1608" s="8">
        <v>36797</v>
      </c>
      <c r="B1608" s="9"/>
      <c r="C1608" s="9"/>
      <c r="D1608" s="12">
        <v>404.42</v>
      </c>
      <c r="E1608" s="15">
        <v>661.34058339739704</v>
      </c>
      <c r="F1608" s="15">
        <v>391.28454967357749</v>
      </c>
      <c r="G1608" s="13">
        <v>98.71</v>
      </c>
      <c r="I1608" s="45"/>
    </row>
    <row r="1609" spans="1:9" ht="27.7" customHeight="1" thickBot="1" x14ac:dyDescent="0.3">
      <c r="A1609" s="8">
        <v>36798</v>
      </c>
      <c r="B1609" s="9"/>
      <c r="C1609" s="9"/>
      <c r="D1609" s="12">
        <v>404.59</v>
      </c>
      <c r="E1609" s="15">
        <v>661.61858126886125</v>
      </c>
      <c r="F1609" s="15">
        <v>391.26200883845655</v>
      </c>
      <c r="G1609" s="13">
        <v>98.87</v>
      </c>
      <c r="I1609" s="45"/>
    </row>
    <row r="1610" spans="1:9" ht="27.7" customHeight="1" thickBot="1" x14ac:dyDescent="0.3">
      <c r="A1610" s="8">
        <v>36801</v>
      </c>
      <c r="B1610" s="9"/>
      <c r="C1610" s="9"/>
      <c r="D1610" s="12">
        <v>404.88</v>
      </c>
      <c r="E1610" s="15">
        <v>662.09281293194738</v>
      </c>
      <c r="F1610" s="15">
        <v>391.52772677922667</v>
      </c>
      <c r="G1610" s="13">
        <v>99</v>
      </c>
      <c r="I1610" s="45"/>
    </row>
    <row r="1611" spans="1:9" ht="27.7" customHeight="1" thickBot="1" x14ac:dyDescent="0.3">
      <c r="A1611" s="8">
        <v>36802</v>
      </c>
      <c r="B1611" s="9"/>
      <c r="C1611" s="9"/>
      <c r="D1611" s="12">
        <v>405.77</v>
      </c>
      <c r="E1611" s="15">
        <v>663.54821355314243</v>
      </c>
      <c r="F1611" s="15">
        <v>392.37361589567541</v>
      </c>
      <c r="G1611" s="13">
        <v>99.29</v>
      </c>
      <c r="I1611" s="45"/>
    </row>
    <row r="1612" spans="1:9" ht="27.7" customHeight="1" thickBot="1" x14ac:dyDescent="0.3">
      <c r="A1612" s="8">
        <v>36803</v>
      </c>
      <c r="B1612" s="9"/>
      <c r="C1612" s="9"/>
      <c r="D1612" s="12">
        <v>405.78</v>
      </c>
      <c r="E1612" s="15">
        <v>663.56456636911093</v>
      </c>
      <c r="F1612" s="15">
        <v>392.05883506246369</v>
      </c>
      <c r="G1612" s="13">
        <v>99.29</v>
      </c>
      <c r="I1612" s="45"/>
    </row>
    <row r="1613" spans="1:9" ht="27.7" customHeight="1" thickBot="1" x14ac:dyDescent="0.3">
      <c r="A1613" s="8">
        <v>36804</v>
      </c>
      <c r="B1613" s="9"/>
      <c r="C1613" s="9"/>
      <c r="D1613" s="12">
        <v>406.07</v>
      </c>
      <c r="E1613" s="15">
        <v>664.03879803219706</v>
      </c>
      <c r="F1613" s="15">
        <v>392.1857294505383</v>
      </c>
      <c r="G1613" s="13">
        <v>99.38</v>
      </c>
      <c r="I1613" s="45"/>
    </row>
    <row r="1614" spans="1:9" ht="27.7" customHeight="1" thickBot="1" x14ac:dyDescent="0.3">
      <c r="A1614" s="8">
        <v>36805</v>
      </c>
      <c r="B1614" s="9"/>
      <c r="C1614" s="9"/>
      <c r="D1614" s="12">
        <v>406.3</v>
      </c>
      <c r="E1614" s="15">
        <v>664.41491279947229</v>
      </c>
      <c r="F1614" s="15">
        <v>391.66916399010432</v>
      </c>
      <c r="G1614" s="13">
        <v>99.42</v>
      </c>
      <c r="I1614" s="45"/>
    </row>
    <row r="1615" spans="1:9" ht="27.7" customHeight="1" thickBot="1" x14ac:dyDescent="0.3">
      <c r="A1615" s="8">
        <v>36808</v>
      </c>
      <c r="B1615" s="9"/>
      <c r="C1615" s="9"/>
      <c r="D1615" s="12">
        <v>405.47</v>
      </c>
      <c r="E1615" s="15">
        <v>665.10491432811773</v>
      </c>
      <c r="F1615" s="15">
        <v>390.22480361723473</v>
      </c>
      <c r="G1615" s="13">
        <v>99.01</v>
      </c>
      <c r="I1615" s="45"/>
    </row>
    <row r="1616" spans="1:9" ht="27.7" customHeight="1" thickBot="1" x14ac:dyDescent="0.3">
      <c r="A1616" s="8">
        <v>36809</v>
      </c>
      <c r="B1616" s="9"/>
      <c r="C1616" s="9"/>
      <c r="D1616" s="12">
        <v>405.4</v>
      </c>
      <c r="E1616" s="15">
        <v>664.99009117473281</v>
      </c>
      <c r="F1616" s="15">
        <v>390.01478305824702</v>
      </c>
      <c r="G1616" s="27">
        <v>99.19</v>
      </c>
      <c r="I1616" s="45"/>
    </row>
    <row r="1617" spans="1:9" ht="27.7" customHeight="1" thickBot="1" x14ac:dyDescent="0.3">
      <c r="A1617" s="8">
        <v>36810</v>
      </c>
      <c r="B1617" s="9"/>
      <c r="C1617" s="9"/>
      <c r="D1617" s="12">
        <v>405.8</v>
      </c>
      <c r="E1617" s="15">
        <v>665.64622347978934</v>
      </c>
      <c r="F1617" s="15">
        <v>390.34134982774378</v>
      </c>
      <c r="G1617" s="13">
        <v>99.3</v>
      </c>
      <c r="I1617" s="45"/>
    </row>
    <row r="1618" spans="1:9" ht="27.7" customHeight="1" thickBot="1" x14ac:dyDescent="0.3">
      <c r="A1618" s="8">
        <v>36811</v>
      </c>
      <c r="B1618" s="9"/>
      <c r="C1618" s="9"/>
      <c r="D1618" s="12">
        <v>405.99</v>
      </c>
      <c r="E1618" s="15">
        <v>665.95788632469123</v>
      </c>
      <c r="F1618" s="15">
        <v>389.83771646449571</v>
      </c>
      <c r="G1618" s="13">
        <v>99.27</v>
      </c>
      <c r="I1618" s="45"/>
    </row>
    <row r="1619" spans="1:9" ht="27.7" customHeight="1" thickBot="1" x14ac:dyDescent="0.3">
      <c r="A1619" s="8">
        <v>36812</v>
      </c>
      <c r="B1619" s="9"/>
      <c r="C1619" s="9"/>
      <c r="D1619" s="12">
        <v>406.02</v>
      </c>
      <c r="E1619" s="15">
        <v>666.00709624757042</v>
      </c>
      <c r="F1619" s="15">
        <v>389.63437660071361</v>
      </c>
      <c r="G1619" s="13">
        <v>99.3</v>
      </c>
      <c r="I1619" s="45"/>
    </row>
    <row r="1620" spans="1:9" ht="27.7" customHeight="1" thickBot="1" x14ac:dyDescent="0.3">
      <c r="A1620" s="8">
        <v>36815</v>
      </c>
      <c r="B1620" s="9"/>
      <c r="C1620" s="9"/>
      <c r="D1620" s="12">
        <v>406.28</v>
      </c>
      <c r="E1620" s="15">
        <v>666.92178932691525</v>
      </c>
      <c r="F1620" s="15">
        <v>389.94456306908506</v>
      </c>
      <c r="G1620" s="13">
        <v>99.24</v>
      </c>
      <c r="I1620" s="45"/>
    </row>
    <row r="1621" spans="1:9" ht="27.7" customHeight="1" thickBot="1" x14ac:dyDescent="0.3">
      <c r="A1621" s="8">
        <v>36816</v>
      </c>
      <c r="B1621" s="9"/>
      <c r="C1621" s="9"/>
      <c r="D1621" s="12">
        <v>406.84</v>
      </c>
      <c r="E1621" s="15">
        <v>667.84104747898539</v>
      </c>
      <c r="F1621" s="15">
        <v>389.97003351892397</v>
      </c>
      <c r="G1621" s="13">
        <v>99.58</v>
      </c>
      <c r="I1621" s="45"/>
    </row>
    <row r="1622" spans="1:9" ht="27.7" customHeight="1" thickBot="1" x14ac:dyDescent="0.3">
      <c r="A1622" s="8">
        <v>36817</v>
      </c>
      <c r="B1622" s="9"/>
      <c r="C1622" s="9"/>
      <c r="D1622" s="12">
        <v>407.05</v>
      </c>
      <c r="E1622" s="15">
        <v>668.1857692860118</v>
      </c>
      <c r="F1622" s="15">
        <v>389.52166954717626</v>
      </c>
      <c r="G1622" s="13">
        <v>99.46</v>
      </c>
      <c r="I1622" s="45"/>
    </row>
    <row r="1623" spans="1:9" ht="27.7" customHeight="1" thickBot="1" x14ac:dyDescent="0.3">
      <c r="A1623" s="8">
        <v>36818</v>
      </c>
      <c r="B1623" s="9"/>
      <c r="C1623" s="9"/>
      <c r="D1623" s="12">
        <v>407.48</v>
      </c>
      <c r="E1623" s="15">
        <v>668.8916282242086</v>
      </c>
      <c r="F1623" s="15">
        <v>389.20140045025926</v>
      </c>
      <c r="G1623" s="13">
        <v>99.57</v>
      </c>
      <c r="I1623" s="45"/>
    </row>
    <row r="1624" spans="1:9" ht="27.7" customHeight="1" thickBot="1" x14ac:dyDescent="0.3">
      <c r="A1624" s="8">
        <v>36819</v>
      </c>
      <c r="B1624" s="9"/>
      <c r="C1624" s="9"/>
      <c r="D1624" s="12">
        <v>408.06</v>
      </c>
      <c r="E1624" s="15">
        <v>669.84371702456701</v>
      </c>
      <c r="F1624" s="15">
        <v>389.65875003704923</v>
      </c>
      <c r="G1624" s="13">
        <v>99.75</v>
      </c>
      <c r="I1624" s="45"/>
    </row>
    <row r="1625" spans="1:9" ht="27.7" customHeight="1" thickBot="1" x14ac:dyDescent="0.3">
      <c r="A1625" s="8">
        <v>36822</v>
      </c>
      <c r="B1625" s="9"/>
      <c r="C1625" s="9"/>
      <c r="D1625" s="12">
        <v>408.32</v>
      </c>
      <c r="E1625" s="15">
        <v>670.27051545231382</v>
      </c>
      <c r="F1625" s="15">
        <v>388.61420931754708</v>
      </c>
      <c r="G1625" s="13">
        <v>99.73</v>
      </c>
      <c r="I1625" s="45"/>
    </row>
    <row r="1626" spans="1:9" ht="27.7" customHeight="1" thickBot="1" x14ac:dyDescent="0.3">
      <c r="A1626" s="8">
        <v>36823</v>
      </c>
      <c r="B1626" s="9"/>
      <c r="C1626" s="9"/>
      <c r="D1626" s="12">
        <v>409.39</v>
      </c>
      <c r="E1626" s="15">
        <v>672.0269551357336</v>
      </c>
      <c r="F1626" s="15">
        <v>388.7522165658529</v>
      </c>
      <c r="G1626" s="13">
        <v>100.15</v>
      </c>
      <c r="I1626" s="45"/>
    </row>
    <row r="1627" spans="1:9" ht="27.7" customHeight="1" thickBot="1" x14ac:dyDescent="0.3">
      <c r="A1627" s="8">
        <v>36824</v>
      </c>
      <c r="B1627" s="9"/>
      <c r="C1627" s="9"/>
      <c r="D1627" s="12">
        <v>408.61</v>
      </c>
      <c r="E1627" s="15">
        <v>670.74655985249308</v>
      </c>
      <c r="F1627" s="15">
        <v>387.26479112362637</v>
      </c>
      <c r="G1627" s="13">
        <v>100.01</v>
      </c>
      <c r="I1627" s="45"/>
    </row>
    <row r="1628" spans="1:9" ht="27.7" customHeight="1" thickBot="1" x14ac:dyDescent="0.3">
      <c r="A1628" s="8">
        <v>36826</v>
      </c>
      <c r="B1628" s="9"/>
      <c r="C1628" s="9"/>
      <c r="D1628" s="12">
        <v>407.84</v>
      </c>
      <c r="E1628" s="15">
        <v>669.48257989339652</v>
      </c>
      <c r="F1628" s="15">
        <v>385.3786185428267</v>
      </c>
      <c r="G1628" s="13">
        <v>99.71</v>
      </c>
      <c r="I1628" s="45"/>
    </row>
    <row r="1629" spans="1:9" ht="27.7" customHeight="1" thickBot="1" x14ac:dyDescent="0.3">
      <c r="A1629" s="8">
        <v>36829</v>
      </c>
      <c r="B1629" s="9"/>
      <c r="C1629" s="9"/>
      <c r="D1629" s="12">
        <v>406.2</v>
      </c>
      <c r="E1629" s="15">
        <v>666.7904667337624</v>
      </c>
      <c r="F1629" s="15">
        <v>382.35601887549666</v>
      </c>
      <c r="G1629" s="13">
        <v>99.16</v>
      </c>
      <c r="I1629" s="45"/>
    </row>
    <row r="1630" spans="1:9" ht="27.7" customHeight="1" thickBot="1" x14ac:dyDescent="0.3">
      <c r="A1630" s="8">
        <v>36830</v>
      </c>
      <c r="B1630" s="9"/>
      <c r="C1630" s="9"/>
      <c r="D1630" s="12">
        <v>405.55</v>
      </c>
      <c r="E1630" s="15">
        <v>665.72347066439534</v>
      </c>
      <c r="F1630" s="15">
        <v>381.44779951611065</v>
      </c>
      <c r="G1630" s="13">
        <v>99.03</v>
      </c>
      <c r="I1630" s="45"/>
    </row>
    <row r="1631" spans="1:9" ht="27.7" customHeight="1" thickBot="1" x14ac:dyDescent="0.3">
      <c r="A1631" s="8">
        <v>36831</v>
      </c>
      <c r="B1631" s="9"/>
      <c r="C1631" s="9"/>
      <c r="D1631" s="12">
        <v>404.92</v>
      </c>
      <c r="E1631" s="15">
        <v>664.68930524331643</v>
      </c>
      <c r="F1631" s="15">
        <v>380.66931444817055</v>
      </c>
      <c r="G1631" s="13">
        <v>98.95</v>
      </c>
      <c r="I1631" s="45"/>
    </row>
    <row r="1632" spans="1:9" ht="27.7" customHeight="1" thickBot="1" x14ac:dyDescent="0.3">
      <c r="A1632" s="8">
        <v>36832</v>
      </c>
      <c r="B1632" s="9"/>
      <c r="C1632" s="9"/>
      <c r="D1632" s="12">
        <v>405.43</v>
      </c>
      <c r="E1632" s="15">
        <v>665.52648677466607</v>
      </c>
      <c r="F1632" s="15">
        <v>380.8102577092497</v>
      </c>
      <c r="G1632" s="13">
        <v>99.11</v>
      </c>
      <c r="I1632" s="45"/>
    </row>
    <row r="1633" spans="1:9" ht="27.7" customHeight="1" thickBot="1" x14ac:dyDescent="0.3">
      <c r="A1633" s="8">
        <v>36833</v>
      </c>
      <c r="B1633" s="9"/>
      <c r="C1633" s="9"/>
      <c r="D1633" s="12">
        <v>405.17</v>
      </c>
      <c r="E1633" s="15">
        <v>665.09968834691927</v>
      </c>
      <c r="F1633" s="15">
        <v>380.57020193767596</v>
      </c>
      <c r="G1633" s="13">
        <v>99.01</v>
      </c>
      <c r="I1633" s="45"/>
    </row>
    <row r="1634" spans="1:9" ht="27.7" customHeight="1" thickBot="1" x14ac:dyDescent="0.3">
      <c r="A1634" s="8">
        <v>36836</v>
      </c>
      <c r="B1634" s="9"/>
      <c r="C1634" s="9"/>
      <c r="D1634" s="12">
        <v>404.45</v>
      </c>
      <c r="E1634" s="15">
        <v>663.91778500854332</v>
      </c>
      <c r="F1634" s="15">
        <v>379.91465962179973</v>
      </c>
      <c r="G1634" s="13">
        <v>98.77</v>
      </c>
      <c r="I1634" s="45"/>
    </row>
    <row r="1635" spans="1:9" ht="27.7" customHeight="1" thickBot="1" x14ac:dyDescent="0.3">
      <c r="A1635" s="8">
        <v>36837</v>
      </c>
      <c r="B1635" s="9"/>
      <c r="C1635" s="9"/>
      <c r="D1635" s="12">
        <v>404.73</v>
      </c>
      <c r="E1635" s="15">
        <v>664.37741408457839</v>
      </c>
      <c r="F1635" s="15">
        <v>379.56559162258566</v>
      </c>
      <c r="G1635" s="13">
        <v>98.87</v>
      </c>
      <c r="I1635" s="45"/>
    </row>
    <row r="1636" spans="1:9" ht="27.7" customHeight="1" thickBot="1" x14ac:dyDescent="0.3">
      <c r="A1636" s="8">
        <v>36838</v>
      </c>
      <c r="B1636" s="9"/>
      <c r="C1636" s="9"/>
      <c r="D1636" s="12">
        <v>405.92</v>
      </c>
      <c r="E1636" s="15">
        <v>666.33083765772744</v>
      </c>
      <c r="F1636" s="15">
        <v>380.30151790567123</v>
      </c>
      <c r="G1636" s="13">
        <v>99.19</v>
      </c>
      <c r="I1636" s="45"/>
    </row>
    <row r="1637" spans="1:9" ht="27.7" customHeight="1" thickBot="1" x14ac:dyDescent="0.3">
      <c r="A1637" s="8">
        <v>36839</v>
      </c>
      <c r="B1637" s="9"/>
      <c r="C1637" s="9"/>
      <c r="D1637" s="12">
        <v>405.71</v>
      </c>
      <c r="E1637" s="15">
        <v>665.98611585070103</v>
      </c>
      <c r="F1637" s="15">
        <v>379.68295052452072</v>
      </c>
      <c r="G1637" s="13">
        <v>99.22</v>
      </c>
      <c r="I1637" s="45"/>
    </row>
    <row r="1638" spans="1:9" ht="27.7" customHeight="1" thickBot="1" x14ac:dyDescent="0.3">
      <c r="A1638" s="8">
        <v>36840</v>
      </c>
      <c r="B1638" s="9"/>
      <c r="C1638" s="9"/>
      <c r="D1638" s="12">
        <v>406.44</v>
      </c>
      <c r="E1638" s="15">
        <v>667.18443451322116</v>
      </c>
      <c r="F1638" s="15">
        <v>380.32336160147975</v>
      </c>
      <c r="G1638" s="13">
        <v>99.46</v>
      </c>
      <c r="I1638" s="45"/>
    </row>
    <row r="1639" spans="1:9" ht="27.7" customHeight="1" thickBot="1" x14ac:dyDescent="0.3">
      <c r="A1639" s="8">
        <v>36843</v>
      </c>
      <c r="B1639" s="9"/>
      <c r="C1639" s="9"/>
      <c r="D1639" s="12">
        <v>404.82</v>
      </c>
      <c r="E1639" s="15">
        <v>664.52515200187531</v>
      </c>
      <c r="F1639" s="15">
        <v>378.90501162393235</v>
      </c>
      <c r="G1639" s="13">
        <v>98.84</v>
      </c>
      <c r="I1639" s="45"/>
    </row>
    <row r="1640" spans="1:9" ht="27.7" customHeight="1" thickBot="1" x14ac:dyDescent="0.3">
      <c r="A1640" s="8">
        <v>36844</v>
      </c>
      <c r="B1640" s="9"/>
      <c r="C1640" s="9"/>
      <c r="D1640" s="12">
        <v>405.38</v>
      </c>
      <c r="E1640" s="15">
        <v>665.44441015394557</v>
      </c>
      <c r="F1640" s="15">
        <v>379.14861536415225</v>
      </c>
      <c r="G1640" s="13">
        <v>99.02</v>
      </c>
      <c r="I1640" s="45"/>
    </row>
    <row r="1641" spans="1:9" ht="27.7" customHeight="1" thickBot="1" x14ac:dyDescent="0.3">
      <c r="A1641" s="8">
        <v>36845</v>
      </c>
      <c r="B1641" s="9"/>
      <c r="C1641" s="9"/>
      <c r="D1641" s="12">
        <v>405.62</v>
      </c>
      <c r="E1641" s="15">
        <v>665.83837793340433</v>
      </c>
      <c r="F1641" s="15">
        <v>378.89654989205843</v>
      </c>
      <c r="G1641" s="13">
        <v>99.06</v>
      </c>
      <c r="I1641" s="45"/>
    </row>
    <row r="1642" spans="1:9" ht="27.7" customHeight="1" thickBot="1" x14ac:dyDescent="0.3">
      <c r="A1642" s="8">
        <v>36846</v>
      </c>
      <c r="B1642" s="9"/>
      <c r="C1642" s="9"/>
      <c r="D1642" s="12">
        <v>405.28</v>
      </c>
      <c r="E1642" s="15">
        <v>665.28025691250457</v>
      </c>
      <c r="F1642" s="15">
        <v>378.49126312061259</v>
      </c>
      <c r="G1642" s="13">
        <v>98.93</v>
      </c>
      <c r="I1642" s="45"/>
    </row>
    <row r="1643" spans="1:9" ht="27.7" customHeight="1" thickBot="1" x14ac:dyDescent="0.3">
      <c r="A1643" s="8">
        <v>36847</v>
      </c>
      <c r="B1643" s="9"/>
      <c r="C1643" s="9"/>
      <c r="D1643" s="12">
        <v>405.35</v>
      </c>
      <c r="E1643" s="15">
        <v>665.39516418151345</v>
      </c>
      <c r="F1643" s="15">
        <v>377.82918170577051</v>
      </c>
      <c r="G1643" s="13">
        <v>98.96</v>
      </c>
      <c r="I1643" s="45"/>
    </row>
    <row r="1644" spans="1:9" ht="27.7" customHeight="1" thickBot="1" x14ac:dyDescent="0.3">
      <c r="A1644" s="8">
        <v>36850</v>
      </c>
      <c r="B1644" s="9"/>
      <c r="C1644" s="9"/>
      <c r="D1644" s="12">
        <v>405.47</v>
      </c>
      <c r="E1644" s="15">
        <v>665.59214807124283</v>
      </c>
      <c r="F1644" s="15">
        <v>377.433871937145</v>
      </c>
      <c r="G1644" s="13">
        <v>98.96</v>
      </c>
      <c r="I1644" s="45"/>
    </row>
    <row r="1645" spans="1:9" ht="27.7" customHeight="1" thickBot="1" x14ac:dyDescent="0.3">
      <c r="A1645" s="8">
        <v>36851</v>
      </c>
      <c r="B1645" s="9"/>
      <c r="C1645" s="9"/>
      <c r="D1645" s="12">
        <v>404.37</v>
      </c>
      <c r="E1645" s="15">
        <v>663.7864624153907</v>
      </c>
      <c r="F1645" s="15">
        <v>376.15890257351987</v>
      </c>
      <c r="G1645" s="13">
        <v>98.57</v>
      </c>
      <c r="I1645" s="45"/>
    </row>
    <row r="1646" spans="1:9" ht="27.7" customHeight="1" thickBot="1" x14ac:dyDescent="0.3">
      <c r="A1646" s="8">
        <v>36852</v>
      </c>
      <c r="B1646" s="9"/>
      <c r="C1646" s="9"/>
      <c r="D1646" s="12">
        <v>401.84</v>
      </c>
      <c r="E1646" s="15">
        <v>662.45147057275449</v>
      </c>
      <c r="F1646" s="15">
        <v>374.26098722735532</v>
      </c>
      <c r="G1646" s="13">
        <v>97.54</v>
      </c>
      <c r="I1646" s="45"/>
    </row>
    <row r="1647" spans="1:9" ht="27.7" customHeight="1" thickBot="1" x14ac:dyDescent="0.3">
      <c r="A1647" s="8">
        <v>36853</v>
      </c>
      <c r="B1647" s="9"/>
      <c r="C1647" s="9"/>
      <c r="D1647" s="12">
        <v>401.31</v>
      </c>
      <c r="E1647" s="15">
        <v>661.57774152785214</v>
      </c>
      <c r="F1647" s="15">
        <v>372.99656401436931</v>
      </c>
      <c r="G1647" s="13">
        <v>97.38</v>
      </c>
      <c r="I1647" s="45"/>
    </row>
    <row r="1648" spans="1:9" ht="27.7" customHeight="1" thickBot="1" x14ac:dyDescent="0.3">
      <c r="A1648" s="8">
        <v>36854</v>
      </c>
      <c r="B1648" s="9"/>
      <c r="C1648" s="9"/>
      <c r="D1648" s="12">
        <v>400.91</v>
      </c>
      <c r="E1648" s="15">
        <v>660.91832338075608</v>
      </c>
      <c r="F1648" s="15">
        <v>371.9391288495795</v>
      </c>
      <c r="G1648" s="13">
        <v>97.23</v>
      </c>
      <c r="I1648" s="45"/>
    </row>
    <row r="1649" spans="1:9" ht="27.7" customHeight="1" thickBot="1" x14ac:dyDescent="0.3">
      <c r="A1649" s="8">
        <v>36857</v>
      </c>
      <c r="B1649" s="9"/>
      <c r="C1649" s="9"/>
      <c r="D1649" s="12">
        <v>401.73</v>
      </c>
      <c r="E1649" s="15">
        <v>662.27013058230318</v>
      </c>
      <c r="F1649" s="15">
        <v>372.69987336993739</v>
      </c>
      <c r="G1649" s="13">
        <v>97.56</v>
      </c>
      <c r="I1649" s="45"/>
    </row>
    <row r="1650" spans="1:9" ht="27.7" customHeight="1" thickBot="1" x14ac:dyDescent="0.3">
      <c r="A1650" s="8">
        <v>36858</v>
      </c>
      <c r="B1650" s="9"/>
      <c r="C1650" s="9"/>
      <c r="D1650" s="12">
        <v>400.98</v>
      </c>
      <c r="E1650" s="15">
        <v>661.16707977159342</v>
      </c>
      <c r="F1650" s="15">
        <v>371.62147210605883</v>
      </c>
      <c r="G1650" s="13">
        <v>97.29</v>
      </c>
      <c r="I1650" s="45"/>
    </row>
    <row r="1651" spans="1:9" ht="27.7" customHeight="1" thickBot="1" x14ac:dyDescent="0.3">
      <c r="A1651" s="8">
        <v>36859</v>
      </c>
      <c r="B1651" s="9"/>
      <c r="C1651" s="9"/>
      <c r="D1651" s="12">
        <v>401.18</v>
      </c>
      <c r="E1651" s="15">
        <v>661.76440423477993</v>
      </c>
      <c r="F1651" s="15">
        <v>371.92396425427972</v>
      </c>
      <c r="G1651" s="13">
        <v>97</v>
      </c>
      <c r="I1651" s="45"/>
    </row>
    <row r="1652" spans="1:9" ht="27.7" customHeight="1" thickBot="1" x14ac:dyDescent="0.3">
      <c r="A1652" s="8">
        <v>36860</v>
      </c>
      <c r="B1652" s="9"/>
      <c r="C1652" s="9"/>
      <c r="D1652" s="12">
        <v>400.79</v>
      </c>
      <c r="E1652" s="15">
        <v>661.12108174200478</v>
      </c>
      <c r="F1652" s="15">
        <v>371.42430238320037</v>
      </c>
      <c r="G1652" s="13">
        <v>97.47</v>
      </c>
      <c r="I1652" s="45"/>
    </row>
    <row r="1653" spans="1:9" ht="27.7" customHeight="1" thickBot="1" x14ac:dyDescent="0.3">
      <c r="A1653" s="8">
        <v>36861</v>
      </c>
      <c r="B1653" s="9"/>
      <c r="C1653" s="9"/>
      <c r="D1653" s="12">
        <v>400.66</v>
      </c>
      <c r="E1653" s="15">
        <v>660.90664091107965</v>
      </c>
      <c r="F1653" s="15">
        <v>370.55559144439366</v>
      </c>
      <c r="G1653" s="13">
        <v>97.31</v>
      </c>
      <c r="I1653" s="45"/>
    </row>
    <row r="1654" spans="1:9" ht="27.7" customHeight="1" thickBot="1" x14ac:dyDescent="0.3">
      <c r="A1654" s="8">
        <v>36864</v>
      </c>
      <c r="B1654" s="9"/>
      <c r="C1654" s="9"/>
      <c r="D1654" s="12">
        <v>399.09</v>
      </c>
      <c r="E1654" s="15">
        <v>658.54338633121506</v>
      </c>
      <c r="F1654" s="15">
        <v>369.23056738748875</v>
      </c>
      <c r="G1654" s="13">
        <v>96.86</v>
      </c>
      <c r="I1654" s="45"/>
    </row>
    <row r="1655" spans="1:9" ht="27.7" customHeight="1" thickBot="1" x14ac:dyDescent="0.3">
      <c r="A1655" s="8">
        <v>36865</v>
      </c>
      <c r="B1655" s="9"/>
      <c r="C1655" s="9"/>
      <c r="D1655" s="12">
        <v>398.19</v>
      </c>
      <c r="E1655" s="15">
        <v>657.20720757419076</v>
      </c>
      <c r="F1655" s="15">
        <v>368.45380472853731</v>
      </c>
      <c r="G1655" s="13">
        <v>96.7</v>
      </c>
      <c r="I1655" s="45"/>
    </row>
    <row r="1656" spans="1:9" ht="27.7" customHeight="1" thickBot="1" x14ac:dyDescent="0.3">
      <c r="A1656" s="8">
        <v>36866</v>
      </c>
      <c r="B1656" s="9"/>
      <c r="C1656" s="9"/>
      <c r="D1656" s="12">
        <v>396.55</v>
      </c>
      <c r="E1656" s="15">
        <v>654.91603906855732</v>
      </c>
      <c r="F1656" s="15">
        <v>367.14310646174744</v>
      </c>
      <c r="G1656" s="13">
        <v>96.46</v>
      </c>
      <c r="I1656" s="45"/>
    </row>
    <row r="1657" spans="1:9" ht="27.7" customHeight="1" thickBot="1" x14ac:dyDescent="0.3">
      <c r="A1657" s="8">
        <v>36867</v>
      </c>
      <c r="B1657" s="9"/>
      <c r="C1657" s="9"/>
      <c r="D1657" s="12">
        <v>394.56</v>
      </c>
      <c r="E1657" s="15">
        <v>653.70708796429835</v>
      </c>
      <c r="F1657" s="15">
        <v>366.49151281754325</v>
      </c>
      <c r="G1657" s="13">
        <v>95.81</v>
      </c>
      <c r="I1657" s="45"/>
    </row>
    <row r="1658" spans="1:9" ht="27.7" customHeight="1" thickBot="1" x14ac:dyDescent="0.3">
      <c r="A1658" s="8">
        <v>36868</v>
      </c>
      <c r="B1658" s="9"/>
      <c r="C1658" s="9"/>
      <c r="D1658" s="12">
        <v>394.49</v>
      </c>
      <c r="E1658" s="15">
        <v>653.59111195011167</v>
      </c>
      <c r="F1658" s="15">
        <v>366.44086808694374</v>
      </c>
      <c r="G1658" s="13">
        <v>95.81</v>
      </c>
      <c r="I1658" s="45"/>
    </row>
    <row r="1659" spans="1:9" ht="27.7" customHeight="1" thickBot="1" x14ac:dyDescent="0.3">
      <c r="A1659" s="8">
        <v>36871</v>
      </c>
      <c r="B1659" s="9"/>
      <c r="C1659" s="9"/>
      <c r="D1659" s="12">
        <v>393.46</v>
      </c>
      <c r="E1659" s="15">
        <v>652.24777729991035</v>
      </c>
      <c r="F1659" s="15">
        <v>365.67467533852624</v>
      </c>
      <c r="G1659" s="13">
        <v>95.73</v>
      </c>
      <c r="I1659" s="45"/>
    </row>
    <row r="1660" spans="1:9" ht="27.7" customHeight="1" thickBot="1" x14ac:dyDescent="0.3">
      <c r="A1660" s="8">
        <v>36872</v>
      </c>
      <c r="B1660" s="9"/>
      <c r="C1660" s="9"/>
      <c r="D1660" s="12">
        <v>392.92</v>
      </c>
      <c r="E1660" s="15">
        <v>651.49273141162996</v>
      </c>
      <c r="F1660" s="15">
        <v>365.21489812857146</v>
      </c>
      <c r="G1660" s="13">
        <v>95.57</v>
      </c>
      <c r="I1660" s="45"/>
    </row>
    <row r="1661" spans="1:9" ht="27.7" customHeight="1" thickBot="1" x14ac:dyDescent="0.3">
      <c r="A1661" s="8">
        <v>36873</v>
      </c>
      <c r="B1661" s="9"/>
      <c r="C1661" s="9"/>
      <c r="D1661" s="12">
        <v>391.94</v>
      </c>
      <c r="E1661" s="15">
        <v>650.19476354440587</v>
      </c>
      <c r="F1661" s="15">
        <v>364.46258702042059</v>
      </c>
      <c r="G1661" s="13">
        <v>95.19</v>
      </c>
      <c r="I1661" s="45"/>
    </row>
    <row r="1662" spans="1:9" ht="27.7" customHeight="1" thickBot="1" x14ac:dyDescent="0.3">
      <c r="A1662" s="8">
        <v>36874</v>
      </c>
      <c r="B1662" s="9"/>
      <c r="C1662" s="9"/>
      <c r="D1662" s="12">
        <v>391.65</v>
      </c>
      <c r="E1662" s="15">
        <v>650.99461741786968</v>
      </c>
      <c r="F1662" s="15">
        <v>364.92395253783189</v>
      </c>
      <c r="G1662" s="13">
        <v>95.11</v>
      </c>
      <c r="I1662" s="45"/>
    </row>
    <row r="1663" spans="1:9" ht="27.7" customHeight="1" thickBot="1" x14ac:dyDescent="0.3">
      <c r="A1663" s="8">
        <v>36875</v>
      </c>
      <c r="B1663" s="9"/>
      <c r="C1663" s="9"/>
      <c r="D1663" s="12">
        <v>393.85</v>
      </c>
      <c r="E1663" s="15">
        <v>655.49318428647268</v>
      </c>
      <c r="F1663" s="15">
        <v>367.44568583411905</v>
      </c>
      <c r="G1663" s="13">
        <v>94.99</v>
      </c>
      <c r="I1663" s="45"/>
    </row>
    <row r="1664" spans="1:9" ht="27.7" customHeight="1" thickBot="1" x14ac:dyDescent="0.3">
      <c r="A1664" s="8">
        <v>36878</v>
      </c>
      <c r="B1664" s="9"/>
      <c r="C1664" s="9"/>
      <c r="D1664" s="12">
        <v>390.67</v>
      </c>
      <c r="E1664" s="15">
        <v>650.93775454459285</v>
      </c>
      <c r="F1664" s="15">
        <v>364.99880511649781</v>
      </c>
      <c r="G1664" s="13">
        <v>94.51</v>
      </c>
      <c r="I1664" s="45"/>
    </row>
    <row r="1665" spans="1:9" ht="27.7" customHeight="1" thickBot="1" x14ac:dyDescent="0.3">
      <c r="A1665" s="8">
        <v>36879</v>
      </c>
      <c r="B1665" s="9"/>
      <c r="C1665" s="9"/>
      <c r="D1665" s="12">
        <v>389.62</v>
      </c>
      <c r="E1665" s="15">
        <v>649.18823540498181</v>
      </c>
      <c r="F1665" s="15">
        <v>364.01780133997971</v>
      </c>
      <c r="G1665" s="13">
        <v>94.06</v>
      </c>
      <c r="I1665" s="45"/>
    </row>
    <row r="1666" spans="1:9" ht="27.7" customHeight="1" thickBot="1" x14ac:dyDescent="0.3">
      <c r="A1666" s="8">
        <v>36880</v>
      </c>
      <c r="B1666" s="9"/>
      <c r="C1666" s="9"/>
      <c r="D1666" s="12">
        <v>390.15</v>
      </c>
      <c r="E1666" s="15">
        <v>650.07132601830926</v>
      </c>
      <c r="F1666" s="15">
        <v>364.45837416930004</v>
      </c>
      <c r="G1666" s="13">
        <v>94.22</v>
      </c>
      <c r="I1666" s="45"/>
    </row>
    <row r="1667" spans="1:9" ht="27.7" customHeight="1" thickBot="1" x14ac:dyDescent="0.3">
      <c r="A1667" s="8">
        <v>36881</v>
      </c>
      <c r="B1667" s="9"/>
      <c r="C1667" s="9"/>
      <c r="D1667" s="12">
        <v>389.98</v>
      </c>
      <c r="E1667" s="15">
        <v>649.78807053856281</v>
      </c>
      <c r="F1667" s="15">
        <v>364.51277063199336</v>
      </c>
      <c r="G1667" s="13">
        <v>94.08</v>
      </c>
      <c r="I1667" s="45"/>
    </row>
    <row r="1668" spans="1:9" ht="27.7" customHeight="1" thickBot="1" x14ac:dyDescent="0.3">
      <c r="A1668" s="8">
        <v>36882</v>
      </c>
      <c r="B1668" s="9"/>
      <c r="C1668" s="9"/>
      <c r="D1668" s="12">
        <v>390.04</v>
      </c>
      <c r="E1668" s="15">
        <v>649.88804306082625</v>
      </c>
      <c r="F1668" s="15">
        <v>364.56885239577076</v>
      </c>
      <c r="G1668" s="13">
        <v>94.11</v>
      </c>
      <c r="I1668" s="45"/>
    </row>
    <row r="1669" spans="1:9" ht="27.7" customHeight="1" thickBot="1" x14ac:dyDescent="0.3">
      <c r="A1669" s="8">
        <v>36886</v>
      </c>
      <c r="B1669" s="9"/>
      <c r="C1669" s="9"/>
      <c r="D1669" s="12">
        <v>390.25</v>
      </c>
      <c r="E1669" s="15">
        <v>650.23794688874852</v>
      </c>
      <c r="F1669" s="15">
        <v>364.75212230643746</v>
      </c>
      <c r="G1669" s="13">
        <v>94.44</v>
      </c>
      <c r="I1669" s="45"/>
    </row>
    <row r="1670" spans="1:9" ht="27.7" customHeight="1" thickBot="1" x14ac:dyDescent="0.3">
      <c r="A1670" s="8">
        <v>36887</v>
      </c>
      <c r="B1670" s="9"/>
      <c r="C1670" s="9"/>
      <c r="D1670" s="12">
        <v>389.98</v>
      </c>
      <c r="E1670" s="15">
        <v>650.50953955213333</v>
      </c>
      <c r="F1670" s="15">
        <v>365.02821636662526</v>
      </c>
      <c r="G1670" s="13">
        <v>94.64</v>
      </c>
      <c r="I1670" s="45"/>
    </row>
    <row r="1671" spans="1:9" ht="27.7" customHeight="1" thickBot="1" x14ac:dyDescent="0.3">
      <c r="A1671" s="8">
        <v>36889</v>
      </c>
      <c r="B1671" s="9"/>
      <c r="C1671" s="9"/>
      <c r="D1671" s="12">
        <v>390.1</v>
      </c>
      <c r="E1671" s="15">
        <v>650.70970659851071</v>
      </c>
      <c r="F1671" s="15">
        <v>365.1405385010014</v>
      </c>
      <c r="G1671" s="13">
        <v>94.68</v>
      </c>
      <c r="I1671" s="45"/>
    </row>
    <row r="1672" spans="1:9" ht="27.7" customHeight="1" thickBot="1" x14ac:dyDescent="0.3">
      <c r="A1672" s="8">
        <v>36894</v>
      </c>
      <c r="B1672" s="9"/>
      <c r="C1672" s="9"/>
      <c r="D1672" s="12">
        <v>390.09</v>
      </c>
      <c r="E1672" s="15">
        <v>650.69302601131255</v>
      </c>
      <c r="F1672" s="15">
        <v>365.2889547570494</v>
      </c>
      <c r="G1672" s="24">
        <v>94.64</v>
      </c>
      <c r="I1672" s="45"/>
    </row>
    <row r="1673" spans="1:9" ht="27.7" customHeight="1" thickBot="1" x14ac:dyDescent="0.3">
      <c r="A1673" s="8">
        <v>36895</v>
      </c>
      <c r="B1673" s="9"/>
      <c r="C1673" s="9"/>
      <c r="D1673" s="12">
        <v>388.58</v>
      </c>
      <c r="E1673" s="15">
        <v>648.17425734439701</v>
      </c>
      <c r="F1673" s="15">
        <v>363.73726744395185</v>
      </c>
      <c r="G1673" s="24">
        <v>94.01</v>
      </c>
      <c r="I1673" s="45"/>
    </row>
    <row r="1674" spans="1:9" ht="27.7" customHeight="1" thickBot="1" x14ac:dyDescent="0.3">
      <c r="A1674" s="8">
        <v>36896</v>
      </c>
      <c r="B1674" s="9"/>
      <c r="C1674" s="9"/>
      <c r="D1674" s="12">
        <v>387.56</v>
      </c>
      <c r="E1674" s="15">
        <v>646.47283745018922</v>
      </c>
      <c r="F1674" s="15">
        <v>362.82910631924472</v>
      </c>
      <c r="G1674" s="24">
        <v>93.7</v>
      </c>
      <c r="I1674" s="45"/>
    </row>
    <row r="1675" spans="1:9" ht="27.7" customHeight="1" thickBot="1" x14ac:dyDescent="0.3">
      <c r="A1675" s="8">
        <v>36899</v>
      </c>
      <c r="B1675" s="9"/>
      <c r="C1675" s="9"/>
      <c r="D1675" s="12">
        <v>388.18</v>
      </c>
      <c r="E1675" s="15">
        <v>647.50703385647239</v>
      </c>
      <c r="F1675" s="15">
        <v>363.38359556976354</v>
      </c>
      <c r="G1675" s="24">
        <v>93.94</v>
      </c>
      <c r="I1675" s="45"/>
    </row>
    <row r="1676" spans="1:9" ht="27.7" customHeight="1" thickBot="1" x14ac:dyDescent="0.3">
      <c r="A1676" s="8">
        <v>36900</v>
      </c>
      <c r="B1676" s="9"/>
      <c r="C1676" s="9"/>
      <c r="D1676" s="12">
        <v>389.39</v>
      </c>
      <c r="E1676" s="15">
        <v>649.52538490744439</v>
      </c>
      <c r="F1676" s="15">
        <v>364.50328966468322</v>
      </c>
      <c r="G1676" s="24">
        <v>94.37</v>
      </c>
      <c r="I1676" s="45"/>
    </row>
    <row r="1677" spans="1:9" ht="27.7" customHeight="1" thickBot="1" x14ac:dyDescent="0.3">
      <c r="A1677" s="8">
        <v>36901</v>
      </c>
      <c r="B1677" s="9"/>
      <c r="C1677" s="9"/>
      <c r="D1677" s="12">
        <v>388.84</v>
      </c>
      <c r="E1677" s="15">
        <v>648.60795261154794</v>
      </c>
      <c r="F1677" s="15">
        <v>363.89620779439696</v>
      </c>
      <c r="G1677" s="24">
        <v>94.24</v>
      </c>
      <c r="I1677" s="45"/>
    </row>
    <row r="1678" spans="1:9" ht="27.7" customHeight="1" thickBot="1" x14ac:dyDescent="0.3">
      <c r="A1678" s="8">
        <v>36902</v>
      </c>
      <c r="B1678" s="9"/>
      <c r="C1678" s="9"/>
      <c r="D1678" s="12">
        <v>389.84</v>
      </c>
      <c r="E1678" s="15">
        <v>650.66579633654806</v>
      </c>
      <c r="F1678" s="15">
        <v>365.05074425166043</v>
      </c>
      <c r="G1678" s="24">
        <v>94.58</v>
      </c>
      <c r="I1678" s="45"/>
    </row>
    <row r="1679" spans="1:9" ht="27.7" customHeight="1" thickBot="1" x14ac:dyDescent="0.3">
      <c r="A1679" s="8">
        <v>36903</v>
      </c>
      <c r="B1679" s="9"/>
      <c r="C1679" s="9"/>
      <c r="D1679" s="12">
        <v>390.48</v>
      </c>
      <c r="E1679" s="15">
        <v>651.73399382694254</v>
      </c>
      <c r="F1679" s="15">
        <v>365.72836413273524</v>
      </c>
      <c r="G1679" s="24">
        <v>94.89</v>
      </c>
      <c r="I1679" s="45"/>
    </row>
    <row r="1680" spans="1:9" ht="27.7" customHeight="1" thickBot="1" x14ac:dyDescent="0.3">
      <c r="A1680" s="8">
        <v>36906</v>
      </c>
      <c r="B1680" s="9"/>
      <c r="C1680" s="9"/>
      <c r="D1680" s="12">
        <v>391.38</v>
      </c>
      <c r="E1680" s="15">
        <v>653.23614654780988</v>
      </c>
      <c r="F1680" s="15">
        <v>366.53206253972104</v>
      </c>
      <c r="G1680" s="24">
        <v>95</v>
      </c>
      <c r="I1680" s="45"/>
    </row>
    <row r="1681" spans="1:9" ht="27.7" customHeight="1" thickBot="1" x14ac:dyDescent="0.3">
      <c r="A1681" s="8">
        <v>36907</v>
      </c>
      <c r="B1681" s="9"/>
      <c r="C1681" s="9"/>
      <c r="D1681" s="12">
        <v>391.34</v>
      </c>
      <c r="E1681" s="15">
        <v>653.1693842046601</v>
      </c>
      <c r="F1681" s="15">
        <v>366.46190128404044</v>
      </c>
      <c r="G1681" s="24">
        <v>95.02</v>
      </c>
      <c r="I1681" s="45"/>
    </row>
    <row r="1682" spans="1:9" ht="27.7" customHeight="1" thickBot="1" x14ac:dyDescent="0.3">
      <c r="A1682" s="8">
        <v>36908</v>
      </c>
      <c r="B1682" s="9"/>
      <c r="C1682" s="9"/>
      <c r="D1682" s="12">
        <v>390.24</v>
      </c>
      <c r="E1682" s="15">
        <v>652.04839568560533</v>
      </c>
      <c r="F1682" s="15">
        <v>365.83296858458357</v>
      </c>
      <c r="G1682" s="24">
        <v>94.67</v>
      </c>
      <c r="I1682" s="45"/>
    </row>
    <row r="1683" spans="1:9" ht="27.7" customHeight="1" thickBot="1" x14ac:dyDescent="0.3">
      <c r="A1683" s="8">
        <v>36909</v>
      </c>
      <c r="B1683" s="9"/>
      <c r="C1683" s="9"/>
      <c r="D1683" s="12">
        <v>390.5</v>
      </c>
      <c r="E1683" s="15">
        <v>652.48282727354672</v>
      </c>
      <c r="F1683" s="15">
        <v>366.06364230794537</v>
      </c>
      <c r="G1683" s="24">
        <v>94.82</v>
      </c>
      <c r="I1683" s="45"/>
    </row>
    <row r="1684" spans="1:9" ht="27.7" customHeight="1" thickBot="1" x14ac:dyDescent="0.3">
      <c r="A1684" s="8">
        <v>36910</v>
      </c>
      <c r="B1684" s="9"/>
      <c r="C1684" s="9"/>
      <c r="D1684" s="12">
        <v>391.54</v>
      </c>
      <c r="E1684" s="15">
        <v>654.22055362531239</v>
      </c>
      <c r="F1684" s="15">
        <v>367.04511186895905</v>
      </c>
      <c r="G1684" s="24">
        <v>95.07</v>
      </c>
      <c r="I1684" s="45"/>
    </row>
    <row r="1685" spans="1:9" ht="27.7" customHeight="1" thickBot="1" x14ac:dyDescent="0.3">
      <c r="A1685" s="8">
        <v>36913</v>
      </c>
      <c r="B1685" s="9"/>
      <c r="C1685" s="9"/>
      <c r="D1685" s="12">
        <v>391.97</v>
      </c>
      <c r="E1685" s="15">
        <v>654.93903663613867</v>
      </c>
      <c r="F1685" s="15">
        <v>367.30401229812429</v>
      </c>
      <c r="G1685" s="24">
        <v>95.18</v>
      </c>
      <c r="I1685" s="45"/>
    </row>
    <row r="1686" spans="1:9" ht="27.7" customHeight="1" thickBot="1" x14ac:dyDescent="0.3">
      <c r="A1686" s="8">
        <v>36914</v>
      </c>
      <c r="B1686" s="9"/>
      <c r="C1686" s="9"/>
      <c r="D1686" s="12">
        <v>391.45</v>
      </c>
      <c r="E1686" s="15">
        <v>654.07017346025577</v>
      </c>
      <c r="F1686" s="15">
        <v>366.84290973035229</v>
      </c>
      <c r="G1686" s="24">
        <v>94.91</v>
      </c>
      <c r="I1686" s="45"/>
    </row>
    <row r="1687" spans="1:9" ht="27.7" customHeight="1" thickBot="1" x14ac:dyDescent="0.3">
      <c r="A1687" s="8">
        <v>36916</v>
      </c>
      <c r="B1687" s="9"/>
      <c r="C1687" s="9"/>
      <c r="D1687" s="12">
        <v>391.65</v>
      </c>
      <c r="E1687" s="15">
        <v>655.7103252121691</v>
      </c>
      <c r="F1687" s="15">
        <v>367.67885200609641</v>
      </c>
      <c r="G1687" s="24">
        <v>95.03</v>
      </c>
      <c r="I1687" s="45"/>
    </row>
    <row r="1688" spans="1:9" ht="27.7" customHeight="1" thickBot="1" x14ac:dyDescent="0.3">
      <c r="A1688" s="8">
        <v>36917</v>
      </c>
      <c r="B1688" s="9"/>
      <c r="C1688" s="9"/>
      <c r="D1688" s="12">
        <v>392.26</v>
      </c>
      <c r="E1688" s="15">
        <v>656.73160262409158</v>
      </c>
      <c r="F1688" s="15">
        <v>368.26596631366408</v>
      </c>
      <c r="G1688" s="24">
        <v>95.21</v>
      </c>
      <c r="I1688" s="45"/>
    </row>
    <row r="1689" spans="1:9" ht="27.7" customHeight="1" thickBot="1" x14ac:dyDescent="0.3">
      <c r="A1689" s="8">
        <v>36920</v>
      </c>
      <c r="B1689" s="9"/>
      <c r="C1689" s="9"/>
      <c r="D1689" s="12">
        <v>391.93</v>
      </c>
      <c r="E1689" s="15">
        <v>656.17910828649428</v>
      </c>
      <c r="F1689" s="15">
        <v>367.78428771526433</v>
      </c>
      <c r="G1689" s="24">
        <v>95.13</v>
      </c>
      <c r="I1689" s="45"/>
    </row>
    <row r="1690" spans="1:9" ht="27.7" customHeight="1" thickBot="1" x14ac:dyDescent="0.3">
      <c r="A1690" s="8">
        <v>36921</v>
      </c>
      <c r="B1690" s="9"/>
      <c r="C1690" s="9"/>
      <c r="D1690" s="12">
        <v>391.53</v>
      </c>
      <c r="E1690" s="15">
        <v>655.50941818031549</v>
      </c>
      <c r="F1690" s="15">
        <v>366.99413263556949</v>
      </c>
      <c r="G1690" s="24">
        <v>94.99</v>
      </c>
      <c r="I1690" s="45"/>
    </row>
    <row r="1691" spans="1:9" ht="27.7" customHeight="1" thickBot="1" x14ac:dyDescent="0.3">
      <c r="A1691" s="8">
        <v>36922</v>
      </c>
      <c r="B1691" s="9"/>
      <c r="C1691" s="9"/>
      <c r="D1691" s="12">
        <v>390.95</v>
      </c>
      <c r="E1691" s="15">
        <v>654.53836752635652</v>
      </c>
      <c r="F1691" s="15">
        <v>366.29654247795804</v>
      </c>
      <c r="G1691" s="24">
        <v>94.88</v>
      </c>
      <c r="I1691" s="45"/>
    </row>
    <row r="1692" spans="1:9" ht="27.7" customHeight="1" thickBot="1" x14ac:dyDescent="0.3">
      <c r="A1692" s="8">
        <v>36924</v>
      </c>
      <c r="B1692" s="9"/>
      <c r="C1692" s="9"/>
      <c r="D1692" s="12">
        <v>391.44</v>
      </c>
      <c r="E1692" s="15">
        <v>655.35873790642529</v>
      </c>
      <c r="F1692" s="15">
        <v>366.71778336634333</v>
      </c>
      <c r="G1692" s="24">
        <v>94.96</v>
      </c>
      <c r="I1692" s="45"/>
    </row>
    <row r="1693" spans="1:9" ht="27.7" customHeight="1" thickBot="1" x14ac:dyDescent="0.3">
      <c r="A1693" s="8">
        <v>36927</v>
      </c>
      <c r="B1693" s="9"/>
      <c r="C1693" s="9"/>
      <c r="D1693" s="12">
        <v>392.16</v>
      </c>
      <c r="E1693" s="15">
        <v>656.56418009754691</v>
      </c>
      <c r="F1693" s="15">
        <v>367.40800412693523</v>
      </c>
      <c r="G1693" s="24">
        <v>95.19</v>
      </c>
      <c r="I1693" s="45"/>
    </row>
    <row r="1694" spans="1:9" ht="27.7" customHeight="1" thickBot="1" x14ac:dyDescent="0.3">
      <c r="A1694" s="8">
        <v>36928</v>
      </c>
      <c r="B1694" s="9"/>
      <c r="C1694" s="9"/>
      <c r="D1694" s="12">
        <v>392.98</v>
      </c>
      <c r="E1694" s="15">
        <v>657.9370448152132</v>
      </c>
      <c r="F1694" s="15">
        <v>368.1959083706592</v>
      </c>
      <c r="G1694" s="24">
        <v>95.57</v>
      </c>
      <c r="I1694" s="45"/>
    </row>
    <row r="1695" spans="1:9" ht="27.7" customHeight="1" thickBot="1" x14ac:dyDescent="0.3">
      <c r="A1695" s="8">
        <v>36930</v>
      </c>
      <c r="B1695" s="9"/>
      <c r="C1695" s="9"/>
      <c r="D1695" s="12">
        <v>393.17</v>
      </c>
      <c r="E1695" s="15">
        <v>658.25514761564807</v>
      </c>
      <c r="F1695" s="15">
        <v>368.30705702044816</v>
      </c>
      <c r="G1695" s="24">
        <v>95.65</v>
      </c>
      <c r="I1695" s="45"/>
    </row>
    <row r="1696" spans="1:9" ht="27.7" customHeight="1" thickBot="1" x14ac:dyDescent="0.3">
      <c r="A1696" s="8">
        <v>36931</v>
      </c>
      <c r="B1696" s="9"/>
      <c r="C1696" s="9"/>
      <c r="D1696" s="12">
        <v>396.11</v>
      </c>
      <c r="E1696" s="15">
        <v>663.17736989606112</v>
      </c>
      <c r="F1696" s="15">
        <v>371.00831882297183</v>
      </c>
      <c r="G1696" s="24">
        <v>95.61</v>
      </c>
      <c r="I1696" s="45"/>
    </row>
    <row r="1697" spans="1:9" ht="27.7" customHeight="1" thickBot="1" x14ac:dyDescent="0.3">
      <c r="A1697" s="8">
        <v>36934</v>
      </c>
      <c r="B1697" s="9"/>
      <c r="C1697" s="9"/>
      <c r="D1697" s="12">
        <v>396.58</v>
      </c>
      <c r="E1697" s="15">
        <v>663.96425577082096</v>
      </c>
      <c r="F1697" s="15">
        <v>371.59796999157368</v>
      </c>
      <c r="G1697" s="24">
        <v>95.56</v>
      </c>
      <c r="I1697" s="45"/>
    </row>
    <row r="1698" spans="1:9" ht="27.7" customHeight="1" thickBot="1" x14ac:dyDescent="0.3">
      <c r="A1698" s="8">
        <v>36935</v>
      </c>
      <c r="B1698" s="9"/>
      <c r="C1698" s="9"/>
      <c r="D1698" s="12">
        <v>397.97</v>
      </c>
      <c r="E1698" s="15">
        <v>666.29142888979186</v>
      </c>
      <c r="F1698" s="15">
        <v>372.64700850482069</v>
      </c>
      <c r="G1698" s="24">
        <v>95.91</v>
      </c>
      <c r="I1698" s="45"/>
    </row>
    <row r="1699" spans="1:9" ht="27.7" customHeight="1" thickBot="1" x14ac:dyDescent="0.3">
      <c r="A1699" s="8">
        <v>36936</v>
      </c>
      <c r="B1699" s="9"/>
      <c r="C1699" s="9"/>
      <c r="D1699" s="12">
        <v>397.56</v>
      </c>
      <c r="E1699" s="15">
        <v>665.60499653095872</v>
      </c>
      <c r="F1699" s="15">
        <v>371.87015479499195</v>
      </c>
      <c r="G1699" s="24">
        <v>95.72</v>
      </c>
      <c r="I1699" s="45"/>
    </row>
    <row r="1700" spans="1:9" ht="27.7" customHeight="1" thickBot="1" x14ac:dyDescent="0.3">
      <c r="A1700" s="8">
        <v>36937</v>
      </c>
      <c r="B1700" s="9"/>
      <c r="C1700" s="9"/>
      <c r="D1700" s="12">
        <v>397.59</v>
      </c>
      <c r="E1700" s="15">
        <v>665.65522328892212</v>
      </c>
      <c r="F1700" s="15">
        <v>371.57071316825892</v>
      </c>
      <c r="G1700" s="24">
        <v>95.34</v>
      </c>
      <c r="I1700" s="45"/>
    </row>
    <row r="1701" spans="1:9" ht="27.7" customHeight="1" thickBot="1" x14ac:dyDescent="0.3">
      <c r="A1701" s="8">
        <v>36938</v>
      </c>
      <c r="B1701" s="9"/>
      <c r="C1701" s="9"/>
      <c r="D1701" s="12">
        <v>397.04</v>
      </c>
      <c r="E1701" s="15">
        <v>664.73439939292655</v>
      </c>
      <c r="F1701" s="15">
        <v>370.76837883091366</v>
      </c>
      <c r="G1701" s="24">
        <v>95.1</v>
      </c>
      <c r="I1701" s="45"/>
    </row>
    <row r="1702" spans="1:9" ht="27.7" customHeight="1" thickBot="1" x14ac:dyDescent="0.3">
      <c r="A1702" s="8">
        <v>36941</v>
      </c>
      <c r="B1702" s="9"/>
      <c r="C1702" s="9"/>
      <c r="D1702" s="12">
        <v>397.01</v>
      </c>
      <c r="E1702" s="15">
        <v>664.68417263496303</v>
      </c>
      <c r="F1702" s="15">
        <v>370.43674553021373</v>
      </c>
      <c r="G1702" s="24">
        <v>95.1</v>
      </c>
      <c r="I1702" s="45"/>
    </row>
    <row r="1703" spans="1:9" ht="27.7" customHeight="1" thickBot="1" x14ac:dyDescent="0.3">
      <c r="A1703" s="8">
        <v>36942</v>
      </c>
      <c r="B1703" s="9"/>
      <c r="C1703" s="9"/>
      <c r="D1703" s="12">
        <v>397.08</v>
      </c>
      <c r="E1703" s="15">
        <v>664.8013684035443</v>
      </c>
      <c r="F1703" s="15">
        <v>370.43245668715656</v>
      </c>
      <c r="G1703" s="24">
        <v>95.1</v>
      </c>
      <c r="I1703" s="45"/>
    </row>
    <row r="1704" spans="1:9" ht="27.7" customHeight="1" thickBot="1" x14ac:dyDescent="0.3">
      <c r="A1704" s="8">
        <v>36944</v>
      </c>
      <c r="B1704" s="9"/>
      <c r="C1704" s="9"/>
      <c r="D1704" s="12">
        <v>396.48</v>
      </c>
      <c r="E1704" s="15">
        <v>663.7968332442764</v>
      </c>
      <c r="F1704" s="15">
        <v>369.65914535007437</v>
      </c>
      <c r="G1704" s="24">
        <v>94.97</v>
      </c>
      <c r="I1704" s="45"/>
    </row>
    <row r="1705" spans="1:9" ht="27.7" customHeight="1" thickBot="1" x14ac:dyDescent="0.3">
      <c r="A1705" s="8">
        <v>36945</v>
      </c>
      <c r="B1705" s="9"/>
      <c r="C1705" s="9"/>
      <c r="D1705" s="12">
        <v>396.07</v>
      </c>
      <c r="E1705" s="15">
        <v>663.11040088544325</v>
      </c>
      <c r="F1705" s="15">
        <v>368.73869817468881</v>
      </c>
      <c r="G1705" s="24">
        <v>95.01</v>
      </c>
      <c r="I1705" s="45"/>
    </row>
    <row r="1706" spans="1:9" ht="27.7" customHeight="1" thickBot="1" x14ac:dyDescent="0.3">
      <c r="A1706" s="8">
        <v>36948</v>
      </c>
      <c r="B1706" s="9"/>
      <c r="C1706" s="9"/>
      <c r="D1706" s="12">
        <v>396.24</v>
      </c>
      <c r="E1706" s="15">
        <v>663.39501918056919</v>
      </c>
      <c r="F1706" s="15">
        <v>368.98702889386237</v>
      </c>
      <c r="G1706" s="24">
        <v>95.05</v>
      </c>
      <c r="I1706" s="45"/>
    </row>
    <row r="1707" spans="1:9" ht="27.7" customHeight="1" thickBot="1" x14ac:dyDescent="0.3">
      <c r="A1707" s="8">
        <v>36949</v>
      </c>
      <c r="B1707" s="9"/>
      <c r="C1707" s="9"/>
      <c r="D1707" s="12">
        <v>396.18</v>
      </c>
      <c r="E1707" s="15">
        <v>663.29456566464239</v>
      </c>
      <c r="F1707" s="15">
        <v>368.90505019505576</v>
      </c>
      <c r="G1707" s="24">
        <v>95.05</v>
      </c>
      <c r="I1707" s="45"/>
    </row>
    <row r="1708" spans="1:9" ht="27.7" customHeight="1" thickBot="1" x14ac:dyDescent="0.3">
      <c r="A1708" s="8">
        <v>36950</v>
      </c>
      <c r="B1708" s="9"/>
      <c r="C1708" s="9"/>
      <c r="D1708" s="12">
        <v>396.78</v>
      </c>
      <c r="E1708" s="15">
        <v>664.29910082391029</v>
      </c>
      <c r="F1708" s="15">
        <v>369.33046146765804</v>
      </c>
      <c r="G1708" s="24">
        <v>95.29</v>
      </c>
      <c r="I1708" s="45"/>
    </row>
    <row r="1709" spans="1:9" ht="27.7" customHeight="1" thickBot="1" x14ac:dyDescent="0.3">
      <c r="A1709" s="8">
        <v>36951</v>
      </c>
      <c r="B1709" s="9"/>
      <c r="C1709" s="9"/>
      <c r="D1709" s="12">
        <v>396.85</v>
      </c>
      <c r="E1709" s="15">
        <v>664.41629659249168</v>
      </c>
      <c r="F1709" s="15">
        <v>369.34336846319991</v>
      </c>
      <c r="G1709" s="24">
        <v>95.3</v>
      </c>
      <c r="I1709" s="45"/>
    </row>
    <row r="1710" spans="1:9" ht="27.7" customHeight="1" thickBot="1" x14ac:dyDescent="0.3">
      <c r="A1710" s="8">
        <v>36952</v>
      </c>
      <c r="B1710" s="9"/>
      <c r="C1710" s="9"/>
      <c r="D1710" s="12">
        <v>395.46</v>
      </c>
      <c r="E1710" s="15">
        <v>662.08912347352077</v>
      </c>
      <c r="F1710" s="15">
        <v>367.99766010570909</v>
      </c>
      <c r="G1710" s="24">
        <v>94.81</v>
      </c>
      <c r="I1710" s="45"/>
    </row>
    <row r="1711" spans="1:9" ht="27.7" customHeight="1" thickBot="1" x14ac:dyDescent="0.3">
      <c r="A1711" s="8">
        <v>36955</v>
      </c>
      <c r="B1711" s="9"/>
      <c r="C1711" s="9"/>
      <c r="D1711" s="12">
        <v>397.03</v>
      </c>
      <c r="E1711" s="15">
        <v>664.71765714027197</v>
      </c>
      <c r="F1711" s="15">
        <v>369.42206027233158</v>
      </c>
      <c r="G1711" s="24">
        <v>95.24</v>
      </c>
      <c r="I1711" s="45"/>
    </row>
    <row r="1712" spans="1:9" ht="27.7" customHeight="1" thickBot="1" x14ac:dyDescent="0.3">
      <c r="A1712" s="8">
        <v>36956</v>
      </c>
      <c r="B1712" s="9"/>
      <c r="C1712" s="9"/>
      <c r="D1712" s="12">
        <v>397.72</v>
      </c>
      <c r="E1712" s="15">
        <v>665.8728725734303</v>
      </c>
      <c r="F1712" s="15">
        <v>369.9803675532865</v>
      </c>
      <c r="G1712" s="24">
        <v>95.43</v>
      </c>
      <c r="I1712" s="45"/>
    </row>
    <row r="1713" spans="1:9" ht="27.7" customHeight="1" thickBot="1" x14ac:dyDescent="0.3">
      <c r="A1713" s="8">
        <v>36957</v>
      </c>
      <c r="B1713" s="9"/>
      <c r="C1713" s="9"/>
      <c r="D1713" s="12">
        <v>395.06</v>
      </c>
      <c r="E1713" s="15">
        <v>661.41943336734221</v>
      </c>
      <c r="F1713" s="15">
        <v>367.70734432479981</v>
      </c>
      <c r="G1713" s="24">
        <v>94.52</v>
      </c>
      <c r="I1713" s="45"/>
    </row>
    <row r="1714" spans="1:9" ht="27.7" customHeight="1" thickBot="1" x14ac:dyDescent="0.3">
      <c r="A1714" s="8">
        <v>36958</v>
      </c>
      <c r="B1714" s="9"/>
      <c r="C1714" s="9"/>
      <c r="D1714" s="12">
        <v>394.64</v>
      </c>
      <c r="E1714" s="15">
        <v>660.7162587558546</v>
      </c>
      <c r="F1714" s="15">
        <v>367.27745751856634</v>
      </c>
      <c r="G1714" s="24">
        <v>94.48</v>
      </c>
      <c r="I1714" s="45"/>
    </row>
    <row r="1715" spans="1:9" ht="27.7" customHeight="1" thickBot="1" x14ac:dyDescent="0.3">
      <c r="A1715" s="8">
        <v>36959</v>
      </c>
      <c r="B1715" s="9"/>
      <c r="C1715" s="9"/>
      <c r="D1715" s="12">
        <v>396.22</v>
      </c>
      <c r="E1715" s="15">
        <v>663.36153467526037</v>
      </c>
      <c r="F1715" s="15">
        <v>368.76094732748817</v>
      </c>
      <c r="G1715" s="24">
        <v>95.16</v>
      </c>
      <c r="I1715" s="45"/>
    </row>
    <row r="1716" spans="1:9" ht="27.7" customHeight="1" thickBot="1" x14ac:dyDescent="0.3">
      <c r="A1716" s="8">
        <v>36963</v>
      </c>
      <c r="B1716" s="9"/>
      <c r="C1716" s="9"/>
      <c r="D1716" s="12">
        <v>395.49</v>
      </c>
      <c r="E1716" s="15">
        <v>662.13935023148429</v>
      </c>
      <c r="F1716" s="15">
        <v>368.00215613525859</v>
      </c>
      <c r="G1716" s="24">
        <v>94.89</v>
      </c>
      <c r="I1716" s="45"/>
    </row>
    <row r="1717" spans="1:9" ht="27.7" customHeight="1" thickBot="1" x14ac:dyDescent="0.3">
      <c r="A1717" s="8">
        <v>36964</v>
      </c>
      <c r="B1717" s="9"/>
      <c r="C1717" s="9"/>
      <c r="D1717" s="12">
        <v>395.41</v>
      </c>
      <c r="E1717" s="15">
        <v>662.00541221024855</v>
      </c>
      <c r="F1717" s="15">
        <v>367.73140021997051</v>
      </c>
      <c r="G1717" s="24">
        <v>95.05</v>
      </c>
      <c r="I1717" s="45"/>
    </row>
    <row r="1718" spans="1:9" ht="27.7" customHeight="1" thickBot="1" x14ac:dyDescent="0.3">
      <c r="A1718" s="8">
        <v>36965</v>
      </c>
      <c r="B1718" s="9"/>
      <c r="C1718" s="9"/>
      <c r="D1718" s="12">
        <v>395.93</v>
      </c>
      <c r="E1718" s="15">
        <v>662.87600934828072</v>
      </c>
      <c r="F1718" s="15">
        <v>368.10443816672102</v>
      </c>
      <c r="G1718" s="24">
        <v>95.25</v>
      </c>
      <c r="I1718" s="45"/>
    </row>
    <row r="1719" spans="1:9" ht="27.7" customHeight="1" thickBot="1" x14ac:dyDescent="0.3">
      <c r="A1719" s="8">
        <v>36966</v>
      </c>
      <c r="B1719" s="9"/>
      <c r="C1719" s="9"/>
      <c r="D1719" s="12">
        <v>394.95</v>
      </c>
      <c r="E1719" s="15">
        <v>661.33911900088151</v>
      </c>
      <c r="F1719" s="15">
        <v>366.97874464578621</v>
      </c>
      <c r="G1719" s="24">
        <v>94.98</v>
      </c>
      <c r="I1719" s="45"/>
    </row>
    <row r="1720" spans="1:9" ht="27.7" customHeight="1" thickBot="1" x14ac:dyDescent="0.3">
      <c r="A1720" s="8">
        <v>36969</v>
      </c>
      <c r="B1720" s="9"/>
      <c r="C1720" s="9"/>
      <c r="D1720" s="12">
        <v>394.48</v>
      </c>
      <c r="E1720" s="15">
        <v>660.55210954163249</v>
      </c>
      <c r="F1720" s="15">
        <v>366.53168050922784</v>
      </c>
      <c r="G1720" s="24">
        <v>94.68</v>
      </c>
      <c r="I1720" s="45"/>
    </row>
    <row r="1721" spans="1:9" ht="27.7" customHeight="1" thickBot="1" x14ac:dyDescent="0.3">
      <c r="A1721" s="8">
        <v>36970</v>
      </c>
      <c r="B1721" s="9"/>
      <c r="C1721" s="9"/>
      <c r="D1721" s="12">
        <v>394.22</v>
      </c>
      <c r="E1721" s="15">
        <v>660.27365237841298</v>
      </c>
      <c r="F1721" s="15">
        <v>366.38104806206417</v>
      </c>
      <c r="G1721" s="24">
        <v>94.5</v>
      </c>
      <c r="I1721" s="45"/>
    </row>
    <row r="1722" spans="1:9" ht="27.7" customHeight="1" thickBot="1" x14ac:dyDescent="0.3">
      <c r="A1722" s="8">
        <v>36971</v>
      </c>
      <c r="B1722" s="9"/>
      <c r="C1722" s="9"/>
      <c r="D1722" s="12">
        <v>395.79</v>
      </c>
      <c r="E1722" s="15">
        <v>662.90322377061557</v>
      </c>
      <c r="F1722" s="15">
        <v>367.94538031523854</v>
      </c>
      <c r="G1722" s="24">
        <v>95.38</v>
      </c>
      <c r="I1722" s="45"/>
    </row>
    <row r="1723" spans="1:9" ht="27.7" customHeight="1" thickBot="1" x14ac:dyDescent="0.3">
      <c r="A1723" s="8">
        <v>36972</v>
      </c>
      <c r="B1723" s="9"/>
      <c r="C1723" s="9"/>
      <c r="D1723" s="12">
        <v>395.73</v>
      </c>
      <c r="E1723" s="15">
        <v>662.80273059639126</v>
      </c>
      <c r="F1723" s="15">
        <v>367.77013525780279</v>
      </c>
      <c r="G1723" s="24">
        <v>95.38</v>
      </c>
      <c r="I1723" s="45"/>
    </row>
    <row r="1724" spans="1:9" ht="27.7" customHeight="1" thickBot="1" x14ac:dyDescent="0.3">
      <c r="A1724" s="8">
        <v>36973</v>
      </c>
      <c r="B1724" s="9"/>
      <c r="C1724" s="9"/>
      <c r="D1724" s="12">
        <v>392.54</v>
      </c>
      <c r="E1724" s="15">
        <v>661.74275143108025</v>
      </c>
      <c r="F1724" s="15">
        <v>366.81686134244728</v>
      </c>
      <c r="G1724" s="24">
        <v>94.16</v>
      </c>
      <c r="I1724" s="45"/>
    </row>
    <row r="1725" spans="1:9" ht="27.7" customHeight="1" thickBot="1" x14ac:dyDescent="0.3">
      <c r="A1725" s="8">
        <v>36977</v>
      </c>
      <c r="B1725" s="9"/>
      <c r="C1725" s="9"/>
      <c r="D1725" s="12">
        <v>392.86</v>
      </c>
      <c r="E1725" s="15">
        <v>662.28220646867635</v>
      </c>
      <c r="F1725" s="15">
        <v>367.11589174859591</v>
      </c>
      <c r="G1725" s="24">
        <v>94.23</v>
      </c>
      <c r="I1725" s="45"/>
    </row>
    <row r="1726" spans="1:9" ht="27.7" customHeight="1" thickBot="1" x14ac:dyDescent="0.3">
      <c r="A1726" s="8">
        <v>36978</v>
      </c>
      <c r="B1726" s="9"/>
      <c r="C1726" s="9"/>
      <c r="D1726" s="12">
        <v>392.15</v>
      </c>
      <c r="E1726" s="15">
        <v>661.08529060401008</v>
      </c>
      <c r="F1726" s="15">
        <v>366.3749032541769</v>
      </c>
      <c r="G1726" s="24">
        <v>94.03</v>
      </c>
      <c r="I1726" s="45"/>
    </row>
    <row r="1727" spans="1:9" ht="27.7" customHeight="1" thickBot="1" x14ac:dyDescent="0.3">
      <c r="A1727" s="8">
        <v>36979</v>
      </c>
      <c r="B1727" s="9"/>
      <c r="C1727" s="9"/>
      <c r="D1727" s="12">
        <v>391.81</v>
      </c>
      <c r="E1727" s="15">
        <v>660.51211962656441</v>
      </c>
      <c r="F1727" s="15">
        <v>365.96693655138711</v>
      </c>
      <c r="G1727" s="24">
        <v>94.19</v>
      </c>
      <c r="I1727" s="45"/>
    </row>
    <row r="1728" spans="1:9" ht="27.7" customHeight="1" thickBot="1" x14ac:dyDescent="0.3">
      <c r="A1728" s="8">
        <v>36980</v>
      </c>
      <c r="B1728" s="9"/>
      <c r="C1728" s="9"/>
      <c r="D1728" s="12">
        <v>391.71</v>
      </c>
      <c r="E1728" s="15">
        <v>660.34353992731565</v>
      </c>
      <c r="F1728" s="15">
        <v>365.48450117270141</v>
      </c>
      <c r="G1728" s="24">
        <v>94.25</v>
      </c>
      <c r="I1728" s="45"/>
    </row>
    <row r="1729" spans="1:9" ht="27.7" customHeight="1" thickBot="1" x14ac:dyDescent="0.3">
      <c r="A1729" s="8">
        <v>36983</v>
      </c>
      <c r="B1729" s="9"/>
      <c r="C1729" s="9"/>
      <c r="D1729" s="12">
        <v>391.43</v>
      </c>
      <c r="E1729" s="15">
        <v>659.87151676941915</v>
      </c>
      <c r="F1729" s="15">
        <v>365.19367439130582</v>
      </c>
      <c r="G1729" s="24">
        <v>94.25</v>
      </c>
      <c r="I1729" s="45"/>
    </row>
    <row r="1730" spans="1:9" ht="27.7" customHeight="1" thickBot="1" x14ac:dyDescent="0.3">
      <c r="A1730" s="8">
        <v>36984</v>
      </c>
      <c r="B1730" s="9"/>
      <c r="C1730" s="9"/>
      <c r="D1730" s="12">
        <v>390.91</v>
      </c>
      <c r="E1730" s="15">
        <v>658.99490233332563</v>
      </c>
      <c r="F1730" s="15">
        <v>364.5840251098881</v>
      </c>
      <c r="G1730" s="24">
        <v>94.12</v>
      </c>
      <c r="I1730" s="45"/>
    </row>
    <row r="1731" spans="1:9" ht="27.7" customHeight="1" thickBot="1" x14ac:dyDescent="0.3">
      <c r="A1731" s="8">
        <v>36985</v>
      </c>
      <c r="B1731" s="9"/>
      <c r="C1731" s="9"/>
      <c r="D1731" s="12">
        <v>390.28</v>
      </c>
      <c r="E1731" s="15">
        <v>657.93285022805833</v>
      </c>
      <c r="F1731" s="15">
        <v>364.0361690314063</v>
      </c>
      <c r="G1731" s="24">
        <v>93.85</v>
      </c>
      <c r="I1731" s="45"/>
    </row>
    <row r="1732" spans="1:9" ht="27.7" customHeight="1" thickBot="1" x14ac:dyDescent="0.3">
      <c r="A1732" s="8">
        <v>36986</v>
      </c>
      <c r="B1732" s="9"/>
      <c r="C1732" s="9"/>
      <c r="D1732" s="12">
        <v>401.46</v>
      </c>
      <c r="E1732" s="15">
        <v>676.7800606040696</v>
      </c>
      <c r="F1732" s="15">
        <v>374.47756625071241</v>
      </c>
      <c r="G1732" s="24">
        <v>93.97</v>
      </c>
      <c r="I1732" s="45"/>
    </row>
    <row r="1733" spans="1:9" ht="27.7" customHeight="1" thickBot="1" x14ac:dyDescent="0.3">
      <c r="A1733" s="8">
        <v>36987</v>
      </c>
      <c r="B1733" s="9"/>
      <c r="C1733" s="9"/>
      <c r="D1733" s="12">
        <v>401.96</v>
      </c>
      <c r="E1733" s="15">
        <v>677.62295910031344</v>
      </c>
      <c r="F1733" s="15">
        <v>374.63671081846917</v>
      </c>
      <c r="G1733" s="24">
        <v>94.01</v>
      </c>
      <c r="I1733" s="45"/>
    </row>
    <row r="1734" spans="1:9" ht="27.7" customHeight="1" thickBot="1" x14ac:dyDescent="0.3">
      <c r="A1734" s="8">
        <v>36990</v>
      </c>
      <c r="B1734" s="9"/>
      <c r="C1734" s="9"/>
      <c r="D1734" s="12">
        <v>399.96</v>
      </c>
      <c r="E1734" s="15">
        <v>674.25136511533822</v>
      </c>
      <c r="F1734" s="15">
        <v>372.72678058913147</v>
      </c>
      <c r="G1734" s="24">
        <v>93.93</v>
      </c>
      <c r="I1734" s="45"/>
    </row>
    <row r="1735" spans="1:9" ht="27.7" customHeight="1" thickBot="1" x14ac:dyDescent="0.3">
      <c r="A1735" s="8">
        <v>36991</v>
      </c>
      <c r="B1735" s="9"/>
      <c r="C1735" s="9"/>
      <c r="D1735" s="12">
        <v>399.25</v>
      </c>
      <c r="E1735" s="15">
        <v>673.05444925067206</v>
      </c>
      <c r="F1735" s="15">
        <v>371.80101844948132</v>
      </c>
      <c r="G1735" s="24">
        <v>94.08</v>
      </c>
      <c r="I1735" s="45"/>
    </row>
    <row r="1736" spans="1:9" ht="27.7" customHeight="1" thickBot="1" x14ac:dyDescent="0.3">
      <c r="A1736" s="8">
        <v>36992</v>
      </c>
      <c r="B1736" s="9"/>
      <c r="C1736" s="9"/>
      <c r="D1736" s="12">
        <v>399.32</v>
      </c>
      <c r="E1736" s="15">
        <v>674.19267820633411</v>
      </c>
      <c r="F1736" s="15">
        <v>372.42978583288544</v>
      </c>
      <c r="G1736" s="24">
        <v>94.08</v>
      </c>
      <c r="I1736" s="45"/>
    </row>
    <row r="1737" spans="1:9" ht="27.7" customHeight="1" thickBot="1" x14ac:dyDescent="0.3">
      <c r="A1737" s="8">
        <v>36993</v>
      </c>
      <c r="B1737" s="9"/>
      <c r="C1737" s="9"/>
      <c r="D1737" s="12">
        <v>399.41</v>
      </c>
      <c r="E1737" s="15">
        <v>674.34462987677034</v>
      </c>
      <c r="F1737" s="15">
        <v>372.51372523167578</v>
      </c>
      <c r="G1737" s="24">
        <v>94.1</v>
      </c>
      <c r="I1737" s="45"/>
    </row>
    <row r="1738" spans="1:9" ht="27.7" customHeight="1" thickBot="1" x14ac:dyDescent="0.3">
      <c r="A1738" s="8">
        <v>36994</v>
      </c>
      <c r="B1738" s="9"/>
      <c r="C1738" s="9"/>
      <c r="D1738" s="12">
        <v>399.04</v>
      </c>
      <c r="E1738" s="15">
        <v>673.7199396760883</v>
      </c>
      <c r="F1738" s="15">
        <v>372.14248649674346</v>
      </c>
      <c r="G1738" s="24">
        <v>94.1</v>
      </c>
      <c r="I1738" s="45"/>
    </row>
    <row r="1739" spans="1:9" ht="27.7" customHeight="1" thickBot="1" x14ac:dyDescent="0.3">
      <c r="A1739" s="8">
        <v>36997</v>
      </c>
      <c r="B1739" s="9"/>
      <c r="C1739" s="9"/>
      <c r="D1739" s="12">
        <v>398.66</v>
      </c>
      <c r="E1739" s="15">
        <v>679.98679814699324</v>
      </c>
      <c r="F1739" s="15">
        <v>375.577715165585</v>
      </c>
      <c r="G1739" s="24">
        <v>93.65</v>
      </c>
      <c r="I1739" s="45"/>
    </row>
    <row r="1740" spans="1:9" ht="27.7" customHeight="1" thickBot="1" x14ac:dyDescent="0.3">
      <c r="A1740" s="8">
        <v>36998</v>
      </c>
      <c r="B1740" s="9"/>
      <c r="C1740" s="9"/>
      <c r="D1740" s="12">
        <v>396.94</v>
      </c>
      <c r="E1740" s="15">
        <v>677.05302678088469</v>
      </c>
      <c r="F1740" s="15">
        <v>373.71963429562959</v>
      </c>
      <c r="G1740" s="24">
        <v>93.69</v>
      </c>
      <c r="I1740" s="45"/>
    </row>
    <row r="1741" spans="1:9" ht="27.7" customHeight="1" thickBot="1" x14ac:dyDescent="0.3">
      <c r="A1741" s="8">
        <v>36999</v>
      </c>
      <c r="B1741" s="9"/>
      <c r="C1741" s="9"/>
      <c r="D1741" s="12">
        <v>396.33</v>
      </c>
      <c r="E1741" s="15">
        <v>676.01256135453218</v>
      </c>
      <c r="F1741" s="15">
        <v>372.87560533522083</v>
      </c>
      <c r="G1741" s="24">
        <v>93.38</v>
      </c>
      <c r="I1741" s="45"/>
    </row>
    <row r="1742" spans="1:9" ht="27.7" customHeight="1" thickBot="1" x14ac:dyDescent="0.3">
      <c r="A1742" s="8">
        <v>37000</v>
      </c>
      <c r="B1742" s="9"/>
      <c r="C1742" s="9"/>
      <c r="D1742" s="12">
        <v>397.23</v>
      </c>
      <c r="E1742" s="15">
        <v>677.54767427865875</v>
      </c>
      <c r="F1742" s="15">
        <v>373.72234427701602</v>
      </c>
      <c r="G1742" s="24">
        <v>93.44</v>
      </c>
      <c r="I1742" s="45"/>
    </row>
    <row r="1743" spans="1:9" ht="27.7" customHeight="1" thickBot="1" x14ac:dyDescent="0.3">
      <c r="A1743" s="8">
        <v>37001</v>
      </c>
      <c r="B1743" s="9"/>
      <c r="C1743" s="9"/>
      <c r="D1743" s="12">
        <v>398.72</v>
      </c>
      <c r="E1743" s="15">
        <v>680.08913900860171</v>
      </c>
      <c r="F1743" s="15">
        <v>375.12416763621042</v>
      </c>
      <c r="G1743" s="24">
        <v>93.92</v>
      </c>
      <c r="I1743" s="45"/>
    </row>
    <row r="1744" spans="1:9" ht="27.7" customHeight="1" thickBot="1" x14ac:dyDescent="0.3">
      <c r="A1744" s="8">
        <v>37004</v>
      </c>
      <c r="B1744" s="9"/>
      <c r="C1744" s="9"/>
      <c r="D1744" s="12">
        <v>399.12</v>
      </c>
      <c r="E1744" s="15">
        <v>680.77141141932464</v>
      </c>
      <c r="F1744" s="15">
        <v>374.9873536650606</v>
      </c>
      <c r="G1744" s="24">
        <v>94.06</v>
      </c>
      <c r="I1744" s="45"/>
    </row>
    <row r="1745" spans="1:9" ht="27.7" customHeight="1" thickBot="1" x14ac:dyDescent="0.3">
      <c r="A1745" s="8">
        <v>37005</v>
      </c>
      <c r="B1745" s="9"/>
      <c r="C1745" s="9"/>
      <c r="D1745" s="12">
        <v>399.12</v>
      </c>
      <c r="E1745" s="15">
        <v>680.77141141932464</v>
      </c>
      <c r="F1745" s="15">
        <v>374.59227090593993</v>
      </c>
      <c r="G1745" s="24">
        <v>94.18</v>
      </c>
      <c r="I1745" s="45"/>
    </row>
    <row r="1746" spans="1:9" ht="27.7" customHeight="1" thickBot="1" x14ac:dyDescent="0.3">
      <c r="A1746" s="8">
        <v>37006</v>
      </c>
      <c r="B1746" s="9"/>
      <c r="C1746" s="9"/>
      <c r="D1746" s="12">
        <v>400.24</v>
      </c>
      <c r="E1746" s="15">
        <v>682.68177416934873</v>
      </c>
      <c r="F1746" s="15">
        <v>375.59085465097041</v>
      </c>
      <c r="G1746" s="24">
        <v>94.24</v>
      </c>
      <c r="I1746" s="45"/>
    </row>
    <row r="1747" spans="1:9" ht="27.7" customHeight="1" thickBot="1" x14ac:dyDescent="0.3">
      <c r="A1747" s="8">
        <v>37007</v>
      </c>
      <c r="B1747" s="9"/>
      <c r="C1747" s="9"/>
      <c r="D1747" s="12">
        <v>400.12</v>
      </c>
      <c r="E1747" s="15">
        <v>682.47709244613179</v>
      </c>
      <c r="F1747" s="15">
        <v>375.46510440446588</v>
      </c>
      <c r="G1747" s="24">
        <v>94.09</v>
      </c>
      <c r="I1747" s="45"/>
    </row>
    <row r="1748" spans="1:9" ht="27.7" customHeight="1" thickBot="1" x14ac:dyDescent="0.3">
      <c r="A1748" s="8">
        <v>37008</v>
      </c>
      <c r="B1748" s="9"/>
      <c r="C1748" s="9"/>
      <c r="D1748" s="12">
        <v>400.02</v>
      </c>
      <c r="E1748" s="15">
        <v>682.30652434345097</v>
      </c>
      <c r="F1748" s="15">
        <v>375.37126627980211</v>
      </c>
      <c r="G1748" s="24">
        <v>94.05</v>
      </c>
      <c r="I1748" s="45"/>
    </row>
    <row r="1749" spans="1:9" ht="27.7" customHeight="1" thickBot="1" x14ac:dyDescent="0.3">
      <c r="A1749" s="8">
        <v>37011</v>
      </c>
      <c r="B1749" s="9"/>
      <c r="C1749" s="9"/>
      <c r="D1749" s="12">
        <v>399.98</v>
      </c>
      <c r="E1749" s="15">
        <v>682.23829710237874</v>
      </c>
      <c r="F1749" s="15">
        <v>374.44786710412166</v>
      </c>
      <c r="G1749" s="24">
        <v>93.94</v>
      </c>
      <c r="I1749" s="45"/>
    </row>
    <row r="1750" spans="1:9" ht="27.7" customHeight="1" thickBot="1" x14ac:dyDescent="0.3">
      <c r="A1750" s="8">
        <v>37013</v>
      </c>
      <c r="B1750" s="9"/>
      <c r="C1750" s="9"/>
      <c r="D1750" s="12">
        <v>396.46</v>
      </c>
      <c r="E1750" s="15">
        <v>681.76853638888133</v>
      </c>
      <c r="F1750" s="15">
        <v>374.15084839841472</v>
      </c>
      <c r="G1750" s="24">
        <v>92.58</v>
      </c>
      <c r="I1750" s="45"/>
    </row>
    <row r="1751" spans="1:9" ht="27.7" customHeight="1" thickBot="1" x14ac:dyDescent="0.3">
      <c r="A1751" s="8">
        <v>37014</v>
      </c>
      <c r="B1751" s="9"/>
      <c r="C1751" s="9"/>
      <c r="D1751" s="12">
        <v>396.02</v>
      </c>
      <c r="E1751" s="15">
        <v>681.01189472008468</v>
      </c>
      <c r="F1751" s="15">
        <v>373.17281161329021</v>
      </c>
      <c r="G1751" s="24">
        <v>92.32</v>
      </c>
      <c r="I1751" s="45"/>
    </row>
    <row r="1752" spans="1:9" ht="27.7" customHeight="1" thickBot="1" x14ac:dyDescent="0.3">
      <c r="A1752" s="8">
        <v>37015</v>
      </c>
      <c r="B1752" s="9"/>
      <c r="C1752" s="9"/>
      <c r="D1752" s="12">
        <v>397.45</v>
      </c>
      <c r="E1752" s="15">
        <v>683.47098014367373</v>
      </c>
      <c r="F1752" s="15">
        <v>374.38850256843062</v>
      </c>
      <c r="G1752" s="24">
        <v>92.2</v>
      </c>
      <c r="I1752" s="45"/>
    </row>
    <row r="1753" spans="1:9" ht="27.7" customHeight="1" thickBot="1" x14ac:dyDescent="0.3">
      <c r="A1753" s="8">
        <v>37018</v>
      </c>
      <c r="B1753" s="9"/>
      <c r="C1753" s="9"/>
      <c r="D1753" s="12">
        <v>396.39</v>
      </c>
      <c r="E1753" s="15">
        <v>681.64816157793643</v>
      </c>
      <c r="F1753" s="15">
        <v>373.14296111367094</v>
      </c>
      <c r="G1753" s="24">
        <v>91.49</v>
      </c>
      <c r="I1753" s="45"/>
    </row>
    <row r="1754" spans="1:9" ht="27.7" customHeight="1" thickBot="1" x14ac:dyDescent="0.3">
      <c r="A1754" s="8">
        <v>37019</v>
      </c>
      <c r="B1754" s="9"/>
      <c r="C1754" s="9"/>
      <c r="D1754" s="12">
        <v>395.09</v>
      </c>
      <c r="E1754" s="15">
        <v>679.41262937467366</v>
      </c>
      <c r="F1754" s="15">
        <v>371.90495625635094</v>
      </c>
      <c r="G1754" s="24">
        <v>90.99</v>
      </c>
      <c r="I1754" s="45"/>
    </row>
    <row r="1755" spans="1:9" ht="27.7" customHeight="1" thickBot="1" x14ac:dyDescent="0.3">
      <c r="A1755" s="8">
        <v>37020</v>
      </c>
      <c r="B1755" s="9"/>
      <c r="C1755" s="9"/>
      <c r="D1755" s="12">
        <v>393.79</v>
      </c>
      <c r="E1755" s="15">
        <v>677.17709717141099</v>
      </c>
      <c r="F1755" s="15">
        <v>370.29828360302213</v>
      </c>
      <c r="G1755" s="24">
        <v>90.35</v>
      </c>
      <c r="I1755" s="45"/>
    </row>
    <row r="1756" spans="1:9" ht="27.7" customHeight="1" thickBot="1" x14ac:dyDescent="0.3">
      <c r="A1756" s="8">
        <v>37021</v>
      </c>
      <c r="B1756" s="9"/>
      <c r="C1756" s="9"/>
      <c r="D1756" s="12">
        <v>392.88</v>
      </c>
      <c r="E1756" s="15">
        <v>675.61222462912701</v>
      </c>
      <c r="F1756" s="15">
        <v>369.44257005499202</v>
      </c>
      <c r="G1756" s="24">
        <v>89.93</v>
      </c>
      <c r="I1756" s="45"/>
    </row>
    <row r="1757" spans="1:9" ht="27.7" customHeight="1" thickBot="1" x14ac:dyDescent="0.3">
      <c r="A1757" s="8">
        <v>37022</v>
      </c>
      <c r="B1757" s="9"/>
      <c r="C1757" s="9"/>
      <c r="D1757" s="12">
        <v>390.96</v>
      </c>
      <c r="E1757" s="15">
        <v>672.31051552892359</v>
      </c>
      <c r="F1757" s="15">
        <v>367.50926896499709</v>
      </c>
      <c r="G1757" s="24">
        <v>89.15</v>
      </c>
      <c r="I1757" s="45"/>
    </row>
    <row r="1758" spans="1:9" ht="27.7" customHeight="1" thickBot="1" x14ac:dyDescent="0.3">
      <c r="A1758" s="8">
        <v>37025</v>
      </c>
      <c r="B1758" s="9"/>
      <c r="C1758" s="9"/>
      <c r="D1758" s="12">
        <v>390.49</v>
      </c>
      <c r="E1758" s="15">
        <v>672.79710723011806</v>
      </c>
      <c r="F1758" s="15">
        <v>367.44305025613363</v>
      </c>
      <c r="G1758" s="24">
        <v>89.06</v>
      </c>
      <c r="I1758" s="45"/>
    </row>
    <row r="1759" spans="1:9" ht="27.7" customHeight="1" thickBot="1" x14ac:dyDescent="0.3">
      <c r="A1759" s="8">
        <v>37026</v>
      </c>
      <c r="B1759" s="9"/>
      <c r="C1759" s="9"/>
      <c r="D1759" s="12">
        <v>391.1</v>
      </c>
      <c r="E1759" s="15">
        <v>673.8481104194708</v>
      </c>
      <c r="F1759" s="15">
        <v>367.99147826157082</v>
      </c>
      <c r="G1759" s="24">
        <v>89.24</v>
      </c>
      <c r="I1759" s="45"/>
    </row>
    <row r="1760" spans="1:9" ht="27.7" customHeight="1" thickBot="1" x14ac:dyDescent="0.3">
      <c r="A1760" s="8">
        <v>37027</v>
      </c>
      <c r="B1760" s="9"/>
      <c r="C1760" s="9"/>
      <c r="D1760" s="12">
        <v>389.48</v>
      </c>
      <c r="E1760" s="15">
        <v>671.60480534503802</v>
      </c>
      <c r="F1760" s="15">
        <v>366.76639928936987</v>
      </c>
      <c r="G1760" s="24">
        <v>88.85</v>
      </c>
      <c r="I1760" s="45"/>
    </row>
    <row r="1761" spans="1:9" ht="27.7" customHeight="1" thickBot="1" x14ac:dyDescent="0.3">
      <c r="A1761" s="8">
        <v>37028</v>
      </c>
      <c r="B1761" s="9"/>
      <c r="C1761" s="9"/>
      <c r="D1761" s="12">
        <v>390.46</v>
      </c>
      <c r="E1761" s="15">
        <v>673.29468084374935</v>
      </c>
      <c r="F1761" s="15">
        <v>367.68924788571258</v>
      </c>
      <c r="G1761" s="24">
        <v>89.11</v>
      </c>
      <c r="I1761" s="45"/>
    </row>
    <row r="1762" spans="1:9" ht="27.7" customHeight="1" thickBot="1" x14ac:dyDescent="0.3">
      <c r="A1762" s="8">
        <v>37029</v>
      </c>
      <c r="B1762" s="9"/>
      <c r="C1762" s="9"/>
      <c r="D1762" s="12">
        <v>391.57</v>
      </c>
      <c r="E1762" s="15">
        <v>685.3782420613685</v>
      </c>
      <c r="F1762" s="15">
        <v>373.97503506462141</v>
      </c>
      <c r="G1762" s="27">
        <v>89.42</v>
      </c>
      <c r="I1762" s="45"/>
    </row>
    <row r="1763" spans="1:9" ht="27.7" customHeight="1" thickBot="1" x14ac:dyDescent="0.3">
      <c r="A1763" s="8">
        <v>37032</v>
      </c>
      <c r="B1763" s="9"/>
      <c r="C1763" s="9"/>
      <c r="D1763" s="12">
        <v>385.42</v>
      </c>
      <c r="E1763" s="15">
        <v>674.61368862602512</v>
      </c>
      <c r="F1763" s="15">
        <v>368.07582952821861</v>
      </c>
      <c r="G1763" s="24">
        <v>89.34</v>
      </c>
      <c r="I1763" s="45"/>
    </row>
    <row r="1764" spans="1:9" ht="27.7" customHeight="1" thickBot="1" x14ac:dyDescent="0.3">
      <c r="A1764" s="8">
        <v>37033</v>
      </c>
      <c r="B1764" s="9"/>
      <c r="C1764" s="9"/>
      <c r="D1764" s="12">
        <v>385.55</v>
      </c>
      <c r="E1764" s="15">
        <v>674.84123203197544</v>
      </c>
      <c r="F1764" s="15">
        <v>367.90883756121707</v>
      </c>
      <c r="G1764" s="24">
        <v>89.41</v>
      </c>
      <c r="I1764" s="45"/>
    </row>
    <row r="1765" spans="1:9" ht="27.7" customHeight="1" thickBot="1" x14ac:dyDescent="0.3">
      <c r="A1765" s="8">
        <v>37034</v>
      </c>
      <c r="B1765" s="9"/>
      <c r="C1765" s="9"/>
      <c r="D1765" s="12">
        <v>385.44</v>
      </c>
      <c r="E1765" s="15">
        <v>674.74743027765317</v>
      </c>
      <c r="F1765" s="15">
        <v>367.1789781868784</v>
      </c>
      <c r="G1765" s="24">
        <v>89.44</v>
      </c>
      <c r="I1765" s="45"/>
    </row>
    <row r="1766" spans="1:9" ht="27.7" customHeight="1" thickBot="1" x14ac:dyDescent="0.3">
      <c r="A1766" s="8">
        <v>37035</v>
      </c>
      <c r="B1766" s="9"/>
      <c r="C1766" s="9"/>
      <c r="D1766" s="12">
        <v>385.23</v>
      </c>
      <c r="E1766" s="15">
        <v>674.37980636638736</v>
      </c>
      <c r="F1766" s="15">
        <v>366.84431911966453</v>
      </c>
      <c r="G1766" s="24">
        <v>89.44</v>
      </c>
      <c r="I1766" s="45"/>
    </row>
    <row r="1767" spans="1:9" ht="27.7" customHeight="1" thickBot="1" x14ac:dyDescent="0.3">
      <c r="A1767" s="8">
        <v>37036</v>
      </c>
      <c r="B1767" s="9"/>
      <c r="C1767" s="9"/>
      <c r="D1767" s="12">
        <v>384.53</v>
      </c>
      <c r="E1767" s="15">
        <v>673.15439332883443</v>
      </c>
      <c r="F1767" s="15">
        <v>366.16505694317527</v>
      </c>
      <c r="G1767" s="24">
        <v>89.35</v>
      </c>
      <c r="I1767" s="45"/>
    </row>
    <row r="1768" spans="1:9" ht="27.7" customHeight="1" thickBot="1" x14ac:dyDescent="0.3">
      <c r="A1768" s="8">
        <v>37039</v>
      </c>
      <c r="B1768" s="9"/>
      <c r="C1768" s="9"/>
      <c r="D1768" s="12">
        <v>383.48</v>
      </c>
      <c r="E1768" s="15">
        <v>671.31627377250527</v>
      </c>
      <c r="F1768" s="15">
        <v>365.03384043887388</v>
      </c>
      <c r="G1768" s="24">
        <v>89.09</v>
      </c>
      <c r="I1768" s="45"/>
    </row>
    <row r="1769" spans="1:9" ht="27.7" customHeight="1" thickBot="1" x14ac:dyDescent="0.3">
      <c r="A1769" s="8">
        <v>37040</v>
      </c>
      <c r="B1769" s="9"/>
      <c r="C1769" s="9"/>
      <c r="D1769" s="12">
        <v>384.39</v>
      </c>
      <c r="E1769" s="15">
        <v>672.90931072132389</v>
      </c>
      <c r="F1769" s="15">
        <v>365.38314535485131</v>
      </c>
      <c r="G1769" s="24">
        <v>89.41</v>
      </c>
      <c r="I1769" s="45"/>
    </row>
    <row r="1770" spans="1:9" ht="27.7" customHeight="1" thickBot="1" x14ac:dyDescent="0.3">
      <c r="A1770" s="8">
        <v>37041</v>
      </c>
      <c r="B1770" s="9"/>
      <c r="C1770" s="9"/>
      <c r="D1770" s="12">
        <v>384.51</v>
      </c>
      <c r="E1770" s="15">
        <v>673.11938152776145</v>
      </c>
      <c r="F1770" s="15">
        <v>365.36974602365359</v>
      </c>
      <c r="G1770" s="24">
        <v>89.35</v>
      </c>
      <c r="I1770" s="45"/>
    </row>
    <row r="1771" spans="1:9" ht="27.7" customHeight="1" thickBot="1" x14ac:dyDescent="0.3">
      <c r="A1771" s="8">
        <v>37042</v>
      </c>
      <c r="B1771" s="9"/>
      <c r="C1771" s="9"/>
      <c r="D1771" s="12">
        <v>382.78</v>
      </c>
      <c r="E1771" s="15">
        <v>670.09086073495234</v>
      </c>
      <c r="F1771" s="15">
        <v>363.49868286529795</v>
      </c>
      <c r="G1771" s="24">
        <v>88.59</v>
      </c>
      <c r="I1771" s="45"/>
    </row>
    <row r="1772" spans="1:9" ht="27.7" customHeight="1" thickBot="1" x14ac:dyDescent="0.3">
      <c r="A1772" s="8">
        <v>37043</v>
      </c>
      <c r="B1772" s="9"/>
      <c r="C1772" s="9"/>
      <c r="D1772" s="12">
        <v>384.27</v>
      </c>
      <c r="E1772" s="15">
        <v>673.35534302238182</v>
      </c>
      <c r="F1772" s="15">
        <v>364.72834374997791</v>
      </c>
      <c r="G1772" s="24">
        <v>89.4</v>
      </c>
      <c r="I1772" s="45"/>
    </row>
    <row r="1773" spans="1:9" ht="27.7" customHeight="1" thickBot="1" x14ac:dyDescent="0.3">
      <c r="A1773" s="8">
        <v>37046</v>
      </c>
      <c r="B1773" s="9"/>
      <c r="C1773" s="9"/>
      <c r="D1773" s="12">
        <v>385.26</v>
      </c>
      <c r="E1773" s="15">
        <v>675.0901175028049</v>
      </c>
      <c r="F1773" s="15">
        <v>365.66799831659125</v>
      </c>
      <c r="G1773" s="24">
        <v>89.72</v>
      </c>
      <c r="I1773" s="45"/>
    </row>
    <row r="1774" spans="1:9" ht="27.7" customHeight="1" thickBot="1" x14ac:dyDescent="0.3">
      <c r="A1774" s="8">
        <v>37047</v>
      </c>
      <c r="B1774" s="9"/>
      <c r="C1774" s="9"/>
      <c r="D1774" s="12">
        <v>385.87</v>
      </c>
      <c r="E1774" s="15">
        <v>676.51129622880387</v>
      </c>
      <c r="F1774" s="15">
        <v>366.19300642244571</v>
      </c>
      <c r="G1774" s="24">
        <v>89.96</v>
      </c>
      <c r="I1774" s="45"/>
    </row>
    <row r="1775" spans="1:9" ht="27.7" customHeight="1" thickBot="1" x14ac:dyDescent="0.3">
      <c r="A1775" s="8">
        <v>37048</v>
      </c>
      <c r="B1775" s="9"/>
      <c r="C1775" s="9"/>
      <c r="D1775" s="12">
        <v>386.08</v>
      </c>
      <c r="E1775" s="15">
        <v>676.87947041235793</v>
      </c>
      <c r="F1775" s="15">
        <v>366.44781743576419</v>
      </c>
      <c r="G1775" s="24">
        <v>90.03</v>
      </c>
      <c r="I1775" s="45"/>
    </row>
    <row r="1776" spans="1:9" ht="27.7" customHeight="1" thickBot="1" x14ac:dyDescent="0.3">
      <c r="A1776" s="8">
        <v>37049</v>
      </c>
      <c r="B1776" s="9"/>
      <c r="C1776" s="9"/>
      <c r="D1776" s="12">
        <v>386.77</v>
      </c>
      <c r="E1776" s="15">
        <v>678.089185586893</v>
      </c>
      <c r="F1776" s="15">
        <v>366.9207679294621</v>
      </c>
      <c r="G1776" s="24">
        <v>90.47</v>
      </c>
      <c r="I1776" s="45"/>
    </row>
    <row r="1777" spans="1:9" ht="27.7" customHeight="1" thickBot="1" x14ac:dyDescent="0.3">
      <c r="A1777" s="8">
        <v>37050</v>
      </c>
      <c r="B1777" s="9"/>
      <c r="C1777" s="9"/>
      <c r="D1777" s="12">
        <v>388.12</v>
      </c>
      <c r="E1777" s="15">
        <v>680.45601962402691</v>
      </c>
      <c r="F1777" s="15">
        <v>368.17613871318741</v>
      </c>
      <c r="G1777" s="24">
        <v>90.99</v>
      </c>
      <c r="I1777" s="45"/>
    </row>
    <row r="1778" spans="1:9" ht="27.7" customHeight="1" thickBot="1" x14ac:dyDescent="0.3">
      <c r="A1778" s="8">
        <v>37053</v>
      </c>
      <c r="B1778" s="9"/>
      <c r="C1778" s="9"/>
      <c r="D1778" s="12">
        <v>389.04</v>
      </c>
      <c r="E1778" s="15">
        <v>682.06897319007385</v>
      </c>
      <c r="F1778" s="15">
        <v>369.03616177060883</v>
      </c>
      <c r="G1778" s="24">
        <v>91.31</v>
      </c>
      <c r="I1778" s="45"/>
    </row>
    <row r="1779" spans="1:9" ht="27.7" customHeight="1" thickBot="1" x14ac:dyDescent="0.3">
      <c r="A1779" s="8">
        <v>37054</v>
      </c>
      <c r="B1779" s="9"/>
      <c r="C1779" s="9"/>
      <c r="D1779" s="12">
        <v>389.26</v>
      </c>
      <c r="E1779" s="15">
        <v>682.45467947760676</v>
      </c>
      <c r="F1779" s="15">
        <v>369.09113795565327</v>
      </c>
      <c r="G1779" s="24">
        <v>91.32</v>
      </c>
      <c r="I1779" s="45"/>
    </row>
    <row r="1780" spans="1:9" ht="27.7" customHeight="1" thickBot="1" x14ac:dyDescent="0.3">
      <c r="A1780" s="8">
        <v>37055</v>
      </c>
      <c r="B1780" s="9"/>
      <c r="C1780" s="9"/>
      <c r="D1780" s="12">
        <v>390.34</v>
      </c>
      <c r="E1780" s="15">
        <v>684.34814670731396</v>
      </c>
      <c r="F1780" s="15">
        <v>369.83398534955251</v>
      </c>
      <c r="G1780" s="24">
        <v>91.59</v>
      </c>
      <c r="I1780" s="45"/>
    </row>
    <row r="1781" spans="1:9" ht="27.7" customHeight="1" thickBot="1" x14ac:dyDescent="0.3">
      <c r="A1781" s="8">
        <v>37056</v>
      </c>
      <c r="B1781" s="9"/>
      <c r="C1781" s="9"/>
      <c r="D1781" s="12">
        <v>388.56</v>
      </c>
      <c r="E1781" s="15">
        <v>682.59016226389292</v>
      </c>
      <c r="F1781" s="15">
        <v>366.85849017369412</v>
      </c>
      <c r="G1781" s="24">
        <v>91.31</v>
      </c>
      <c r="I1781" s="45"/>
    </row>
    <row r="1782" spans="1:9" ht="27.7" customHeight="1" thickBot="1" x14ac:dyDescent="0.3">
      <c r="A1782" s="8">
        <v>37057</v>
      </c>
      <c r="B1782" s="9"/>
      <c r="C1782" s="9"/>
      <c r="D1782" s="12">
        <v>388.83</v>
      </c>
      <c r="E1782" s="15">
        <v>683.06447599616399</v>
      </c>
      <c r="F1782" s="15">
        <v>367.11090014358297</v>
      </c>
      <c r="G1782" s="24">
        <v>91.32</v>
      </c>
      <c r="I1782" s="45"/>
    </row>
    <row r="1783" spans="1:9" ht="27.7" customHeight="1" thickBot="1" x14ac:dyDescent="0.3">
      <c r="A1783" s="8">
        <v>37060</v>
      </c>
      <c r="B1783" s="9"/>
      <c r="C1783" s="9"/>
      <c r="D1783" s="12">
        <v>389.29</v>
      </c>
      <c r="E1783" s="15">
        <v>683.8725660585518</v>
      </c>
      <c r="F1783" s="15">
        <v>367.45726536554236</v>
      </c>
      <c r="G1783" s="24">
        <v>91.39</v>
      </c>
      <c r="I1783" s="45"/>
    </row>
    <row r="1784" spans="1:9" ht="27.7" customHeight="1" thickBot="1" x14ac:dyDescent="0.3">
      <c r="A1784" s="8">
        <v>37061</v>
      </c>
      <c r="B1784" s="9"/>
      <c r="C1784" s="9"/>
      <c r="D1784" s="12">
        <v>389.55</v>
      </c>
      <c r="E1784" s="15">
        <v>684.32931261555359</v>
      </c>
      <c r="F1784" s="15">
        <v>367.37368930069459</v>
      </c>
      <c r="G1784" s="24">
        <v>91.64</v>
      </c>
      <c r="I1784" s="45"/>
    </row>
    <row r="1785" spans="1:9" ht="27.7" customHeight="1" thickBot="1" x14ac:dyDescent="0.3">
      <c r="A1785" s="8">
        <v>37062</v>
      </c>
      <c r="B1785" s="9"/>
      <c r="C1785" s="9"/>
      <c r="D1785" s="12">
        <v>391</v>
      </c>
      <c r="E1785" s="15">
        <v>686.87655302960195</v>
      </c>
      <c r="F1785" s="15">
        <v>368.33862353998893</v>
      </c>
      <c r="G1785" s="24">
        <v>92.12</v>
      </c>
      <c r="I1785" s="45"/>
    </row>
    <row r="1786" spans="1:9" ht="27.7" customHeight="1" thickBot="1" x14ac:dyDescent="0.3">
      <c r="A1786" s="8">
        <v>37063</v>
      </c>
      <c r="B1786" s="9"/>
      <c r="C1786" s="9"/>
      <c r="D1786" s="12">
        <v>389.45</v>
      </c>
      <c r="E1786" s="15">
        <v>684.15364086286058</v>
      </c>
      <c r="F1786" s="15">
        <v>366.87845764104526</v>
      </c>
      <c r="G1786" s="24">
        <v>91.7</v>
      </c>
      <c r="I1786" s="45"/>
    </row>
    <row r="1787" spans="1:9" ht="27.7" customHeight="1" thickBot="1" x14ac:dyDescent="0.3">
      <c r="A1787" s="8">
        <v>37064</v>
      </c>
      <c r="B1787" s="9"/>
      <c r="C1787" s="9"/>
      <c r="D1787" s="12">
        <v>388.92</v>
      </c>
      <c r="E1787" s="15">
        <v>683.22258057358772</v>
      </c>
      <c r="F1787" s="15">
        <v>366.27921693904415</v>
      </c>
      <c r="G1787" s="24">
        <v>91.54</v>
      </c>
      <c r="I1787" s="45"/>
    </row>
    <row r="1788" spans="1:9" ht="27.7" customHeight="1" thickBot="1" x14ac:dyDescent="0.3">
      <c r="A1788" s="8">
        <v>37067</v>
      </c>
      <c r="B1788" s="9"/>
      <c r="C1788" s="9"/>
      <c r="D1788" s="12">
        <v>388.6</v>
      </c>
      <c r="E1788" s="15">
        <v>682.66043096497015</v>
      </c>
      <c r="F1788" s="15">
        <v>365.97784557881454</v>
      </c>
      <c r="G1788" s="24">
        <v>91.45</v>
      </c>
      <c r="I1788" s="45"/>
    </row>
    <row r="1789" spans="1:9" ht="27.7" customHeight="1" thickBot="1" x14ac:dyDescent="0.3">
      <c r="A1789" s="8">
        <v>37068</v>
      </c>
      <c r="B1789" s="9"/>
      <c r="C1789" s="9"/>
      <c r="D1789" s="12">
        <v>387.86</v>
      </c>
      <c r="E1789" s="15">
        <v>681.6075573632902</v>
      </c>
      <c r="F1789" s="15">
        <v>365.47571430645547</v>
      </c>
      <c r="G1789" s="24">
        <v>91.29</v>
      </c>
      <c r="I1789" s="45"/>
    </row>
    <row r="1790" spans="1:9" ht="27.7" customHeight="1" thickBot="1" x14ac:dyDescent="0.3">
      <c r="A1790" s="8">
        <v>37069</v>
      </c>
      <c r="B1790" s="9"/>
      <c r="C1790" s="9"/>
      <c r="D1790" s="12">
        <v>386.29</v>
      </c>
      <c r="E1790" s="15">
        <v>678.84851063235544</v>
      </c>
      <c r="F1790" s="15">
        <v>363.97149303335118</v>
      </c>
      <c r="G1790" s="24">
        <v>90.73</v>
      </c>
      <c r="I1790" s="45"/>
    </row>
    <row r="1791" spans="1:9" ht="27.7" customHeight="1" thickBot="1" x14ac:dyDescent="0.3">
      <c r="A1791" s="8">
        <v>37070</v>
      </c>
      <c r="B1791" s="9"/>
      <c r="C1791" s="9"/>
      <c r="D1791" s="12">
        <v>386.02</v>
      </c>
      <c r="E1791" s="15">
        <v>681.62411170246173</v>
      </c>
      <c r="F1791" s="15">
        <v>365.31637190431712</v>
      </c>
      <c r="G1791" s="24">
        <v>90.58</v>
      </c>
      <c r="I1791" s="45"/>
    </row>
    <row r="1792" spans="1:9" ht="27.7" customHeight="1" thickBot="1" x14ac:dyDescent="0.3">
      <c r="A1792" s="8">
        <v>37071</v>
      </c>
      <c r="B1792" s="9"/>
      <c r="C1792" s="9"/>
      <c r="D1792" s="12">
        <v>386.9</v>
      </c>
      <c r="E1792" s="15">
        <v>683.17799289591846</v>
      </c>
      <c r="F1792" s="15">
        <v>365.758863319206</v>
      </c>
      <c r="G1792" s="24">
        <v>89.96</v>
      </c>
      <c r="I1792" s="45"/>
    </row>
    <row r="1793" spans="1:9" ht="27.7" customHeight="1" thickBot="1" x14ac:dyDescent="0.3">
      <c r="A1793" s="8">
        <v>37074</v>
      </c>
      <c r="B1793" s="9"/>
      <c r="C1793" s="9"/>
      <c r="D1793" s="12">
        <v>386.38</v>
      </c>
      <c r="E1793" s="15">
        <v>682.25979037251227</v>
      </c>
      <c r="F1793" s="15">
        <v>365.26727735661626</v>
      </c>
      <c r="G1793" s="24">
        <v>89.36</v>
      </c>
      <c r="I1793" s="45"/>
    </row>
    <row r="1794" spans="1:9" ht="27.7" customHeight="1" thickBot="1" x14ac:dyDescent="0.3">
      <c r="A1794" s="8">
        <v>37075</v>
      </c>
      <c r="B1794" s="9"/>
      <c r="C1794" s="9"/>
      <c r="D1794" s="12">
        <v>387.29</v>
      </c>
      <c r="E1794" s="15">
        <v>685.00395973595653</v>
      </c>
      <c r="F1794" s="15">
        <v>366.72395727501771</v>
      </c>
      <c r="G1794" s="24">
        <v>89.46</v>
      </c>
      <c r="I1794" s="45"/>
    </row>
    <row r="1795" spans="1:9" ht="27.7" customHeight="1" thickBot="1" x14ac:dyDescent="0.3">
      <c r="A1795" s="8">
        <v>37076</v>
      </c>
      <c r="B1795" s="9"/>
      <c r="C1795" s="9"/>
      <c r="D1795" s="12">
        <v>387.48</v>
      </c>
      <c r="E1795" s="15">
        <v>685.3400147653914</v>
      </c>
      <c r="F1795" s="15">
        <v>366.86513653693737</v>
      </c>
      <c r="G1795" s="24">
        <v>89.71</v>
      </c>
      <c r="I1795" s="45"/>
    </row>
    <row r="1796" spans="1:9" ht="27.7" customHeight="1" thickBot="1" x14ac:dyDescent="0.3">
      <c r="A1796" s="8">
        <v>37077</v>
      </c>
      <c r="B1796" s="9"/>
      <c r="C1796" s="9"/>
      <c r="D1796" s="12">
        <v>387.65</v>
      </c>
      <c r="E1796" s="15">
        <v>685.6406955812015</v>
      </c>
      <c r="F1796" s="15">
        <v>366.67273580825537</v>
      </c>
      <c r="G1796" s="24">
        <v>89.82</v>
      </c>
      <c r="I1796" s="45"/>
    </row>
    <row r="1797" spans="1:9" ht="27.7" customHeight="1" thickBot="1" x14ac:dyDescent="0.3">
      <c r="A1797" s="8">
        <v>37078</v>
      </c>
      <c r="B1797" s="9"/>
      <c r="C1797" s="9"/>
      <c r="D1797" s="12">
        <v>382.78</v>
      </c>
      <c r="E1797" s="15">
        <v>677.44101052039287</v>
      </c>
      <c r="F1797" s="15">
        <v>361.49565111681898</v>
      </c>
      <c r="G1797" s="24">
        <v>88.49</v>
      </c>
      <c r="I1797" s="45"/>
    </row>
    <row r="1798" spans="1:9" ht="27.7" customHeight="1" thickBot="1" x14ac:dyDescent="0.3">
      <c r="A1798" s="8">
        <v>37081</v>
      </c>
      <c r="B1798" s="9"/>
      <c r="C1798" s="9"/>
      <c r="D1798" s="12">
        <v>383.82</v>
      </c>
      <c r="E1798" s="15">
        <v>679.28159427853393</v>
      </c>
      <c r="F1798" s="15">
        <v>362.47782227822108</v>
      </c>
      <c r="G1798" s="24">
        <v>88.96</v>
      </c>
      <c r="I1798" s="45"/>
    </row>
    <row r="1799" spans="1:9" ht="27.7" customHeight="1" thickBot="1" x14ac:dyDescent="0.3">
      <c r="A1799" s="8">
        <v>37082</v>
      </c>
      <c r="B1799" s="9"/>
      <c r="C1799" s="9"/>
      <c r="D1799" s="12">
        <v>380.13</v>
      </c>
      <c r="E1799" s="15">
        <v>672.75106152128365</v>
      </c>
      <c r="F1799" s="15">
        <v>358.83465391503165</v>
      </c>
      <c r="G1799" s="24">
        <v>87.61</v>
      </c>
      <c r="I1799" s="45"/>
    </row>
    <row r="1800" spans="1:9" ht="27.7" customHeight="1" thickBot="1" x14ac:dyDescent="0.3">
      <c r="A1800" s="8">
        <v>37083</v>
      </c>
      <c r="B1800" s="9"/>
      <c r="C1800" s="9"/>
      <c r="D1800" s="12">
        <v>379.6</v>
      </c>
      <c r="E1800" s="15">
        <v>671.81307172146182</v>
      </c>
      <c r="F1800" s="15">
        <v>358.2662711417201</v>
      </c>
      <c r="G1800" s="24">
        <v>87.47</v>
      </c>
      <c r="I1800" s="45"/>
    </row>
    <row r="1801" spans="1:9" ht="27.7" customHeight="1" thickBot="1" x14ac:dyDescent="0.3">
      <c r="A1801" s="8">
        <v>37084</v>
      </c>
      <c r="B1801" s="9"/>
      <c r="C1801" s="9"/>
      <c r="D1801" s="12">
        <v>379.34</v>
      </c>
      <c r="E1801" s="15">
        <v>671.71236438751043</v>
      </c>
      <c r="F1801" s="15">
        <v>358.16396448560403</v>
      </c>
      <c r="G1801" s="24">
        <v>87.3</v>
      </c>
      <c r="I1801" s="45"/>
    </row>
    <row r="1802" spans="1:9" ht="27.7" customHeight="1" thickBot="1" x14ac:dyDescent="0.3">
      <c r="A1802" s="8">
        <v>37085</v>
      </c>
      <c r="B1802" s="9"/>
      <c r="C1802" s="9"/>
      <c r="D1802" s="12">
        <v>379.92</v>
      </c>
      <c r="E1802" s="15">
        <v>672.73939336242688</v>
      </c>
      <c r="F1802" s="15">
        <v>358.44896736163855</v>
      </c>
      <c r="G1802" s="24">
        <v>87.22</v>
      </c>
      <c r="I1802" s="45"/>
    </row>
    <row r="1803" spans="1:9" ht="27.7" customHeight="1" thickBot="1" x14ac:dyDescent="0.3">
      <c r="A1803" s="8">
        <v>37088</v>
      </c>
      <c r="B1803" s="9"/>
      <c r="C1803" s="9"/>
      <c r="D1803" s="12">
        <v>380.89</v>
      </c>
      <c r="E1803" s="15">
        <v>674.45701078599382</v>
      </c>
      <c r="F1803" s="15">
        <v>359.2521231459051</v>
      </c>
      <c r="G1803" s="24">
        <v>87.43</v>
      </c>
      <c r="I1803" s="45"/>
    </row>
    <row r="1804" spans="1:9" ht="27.7" customHeight="1" thickBot="1" x14ac:dyDescent="0.3">
      <c r="A1804" s="8">
        <v>37089</v>
      </c>
      <c r="B1804" s="9"/>
      <c r="C1804" s="9"/>
      <c r="D1804" s="12">
        <v>381.23</v>
      </c>
      <c r="E1804" s="15">
        <v>675.05906225404829</v>
      </c>
      <c r="F1804" s="15">
        <v>359.40840336629816</v>
      </c>
      <c r="G1804" s="24">
        <v>87.71</v>
      </c>
      <c r="I1804" s="45"/>
    </row>
    <row r="1805" spans="1:9" ht="27.7" customHeight="1" thickBot="1" x14ac:dyDescent="0.3">
      <c r="A1805" s="8">
        <v>37090</v>
      </c>
      <c r="B1805" s="9"/>
      <c r="C1805" s="9"/>
      <c r="D1805" s="12">
        <v>379.5</v>
      </c>
      <c r="E1805" s="15">
        <v>671.99568272541853</v>
      </c>
      <c r="F1805" s="15">
        <v>357.75319551354795</v>
      </c>
      <c r="G1805" s="24">
        <v>87.3</v>
      </c>
      <c r="I1805" s="45"/>
    </row>
    <row r="1806" spans="1:9" ht="27.7" customHeight="1" thickBot="1" x14ac:dyDescent="0.3">
      <c r="A1806" s="8">
        <v>37091</v>
      </c>
      <c r="B1806" s="9"/>
      <c r="C1806" s="9"/>
      <c r="D1806" s="12">
        <v>377.83</v>
      </c>
      <c r="E1806" s="15">
        <v>669.03854757350427</v>
      </c>
      <c r="F1806" s="15">
        <v>356.33577280292127</v>
      </c>
      <c r="G1806" s="24">
        <v>87.04</v>
      </c>
      <c r="I1806" s="45"/>
    </row>
    <row r="1807" spans="1:9" ht="27.7" customHeight="1" thickBot="1" x14ac:dyDescent="0.3">
      <c r="A1807" s="8">
        <v>37092</v>
      </c>
      <c r="B1807" s="9"/>
      <c r="C1807" s="9"/>
      <c r="D1807" s="12">
        <v>378.41</v>
      </c>
      <c r="E1807" s="15">
        <v>670.06557654842072</v>
      </c>
      <c r="F1807" s="15">
        <v>356.8827774034711</v>
      </c>
      <c r="G1807" s="24">
        <v>87.04</v>
      </c>
      <c r="I1807" s="45"/>
    </row>
    <row r="1808" spans="1:9" ht="27.7" customHeight="1" thickBot="1" x14ac:dyDescent="0.3">
      <c r="A1808" s="8">
        <v>37095</v>
      </c>
      <c r="B1808" s="9"/>
      <c r="C1808" s="9"/>
      <c r="D1808" s="12">
        <v>377.72887846625133</v>
      </c>
      <c r="E1808" s="15">
        <v>668.85948766807701</v>
      </c>
      <c r="F1808" s="15">
        <v>356.21626603366133</v>
      </c>
      <c r="G1808" s="24">
        <v>86.94255666881493</v>
      </c>
      <c r="I1808" s="45"/>
    </row>
    <row r="1809" spans="1:9" ht="27.7" customHeight="1" thickBot="1" x14ac:dyDescent="0.3">
      <c r="A1809" s="8">
        <v>37096</v>
      </c>
      <c r="B1809" s="9"/>
      <c r="C1809" s="9"/>
      <c r="D1809" s="12">
        <v>374.83</v>
      </c>
      <c r="E1809" s="15">
        <v>663.72632873773023</v>
      </c>
      <c r="F1809" s="15">
        <v>353.3807234317722</v>
      </c>
      <c r="G1809" s="24">
        <v>85.91</v>
      </c>
      <c r="I1809" s="45"/>
    </row>
    <row r="1810" spans="1:9" ht="27.7" customHeight="1" thickBot="1" x14ac:dyDescent="0.3">
      <c r="A1810" s="8">
        <v>37097</v>
      </c>
      <c r="B1810" s="9"/>
      <c r="C1810" s="9"/>
      <c r="D1810" s="12">
        <v>375.79</v>
      </c>
      <c r="E1810" s="15">
        <v>665.42623876517803</v>
      </c>
      <c r="F1810" s="15">
        <v>354.36380084042577</v>
      </c>
      <c r="G1810" s="24">
        <v>86.23</v>
      </c>
      <c r="I1810" s="45"/>
    </row>
    <row r="1811" spans="1:9" ht="27.7" customHeight="1" thickBot="1" x14ac:dyDescent="0.3">
      <c r="A1811" s="8">
        <v>37098</v>
      </c>
      <c r="B1811" s="9"/>
      <c r="C1811" s="9"/>
      <c r="D1811" s="12">
        <v>374.38</v>
      </c>
      <c r="E1811" s="15">
        <v>662.92949591236425</v>
      </c>
      <c r="F1811" s="15">
        <v>353.04734994723157</v>
      </c>
      <c r="G1811" s="24">
        <v>85.79</v>
      </c>
      <c r="I1811" s="45"/>
    </row>
    <row r="1812" spans="1:9" ht="27.7" customHeight="1" thickBot="1" x14ac:dyDescent="0.3">
      <c r="A1812" s="8">
        <v>37099</v>
      </c>
      <c r="B1812" s="9"/>
      <c r="C1812" s="9"/>
      <c r="D1812" s="12">
        <v>373.68</v>
      </c>
      <c r="E1812" s="15">
        <v>661.68997818401704</v>
      </c>
      <c r="F1812" s="15">
        <v>352.29653104603329</v>
      </c>
      <c r="G1812" s="24">
        <v>85.46</v>
      </c>
      <c r="I1812" s="45"/>
    </row>
    <row r="1813" spans="1:9" ht="27.7" customHeight="1" thickBot="1" x14ac:dyDescent="0.3">
      <c r="A1813" s="8">
        <v>37102</v>
      </c>
      <c r="B1813" s="9"/>
      <c r="C1813" s="9"/>
      <c r="D1813" s="12">
        <v>372.03</v>
      </c>
      <c r="E1813" s="15">
        <v>658.76825782434128</v>
      </c>
      <c r="F1813" s="15">
        <v>350.62813442306464</v>
      </c>
      <c r="G1813" s="24">
        <v>84.86</v>
      </c>
      <c r="I1813" s="45"/>
    </row>
    <row r="1814" spans="1:9" ht="27.7" customHeight="1" thickBot="1" x14ac:dyDescent="0.3">
      <c r="A1814" s="8">
        <v>37103</v>
      </c>
      <c r="B1814" s="9"/>
      <c r="C1814" s="9"/>
      <c r="D1814" s="12">
        <v>371.71</v>
      </c>
      <c r="E1814" s="15">
        <v>658.20162114852542</v>
      </c>
      <c r="F1814" s="15">
        <v>350.32654314543822</v>
      </c>
      <c r="G1814" s="24">
        <v>84.8</v>
      </c>
      <c r="I1814" s="45"/>
    </row>
    <row r="1815" spans="1:9" ht="27.7" customHeight="1" thickBot="1" x14ac:dyDescent="0.3">
      <c r="A1815" s="8">
        <v>37104</v>
      </c>
      <c r="B1815" s="9"/>
      <c r="C1815" s="9"/>
      <c r="D1815" s="12">
        <v>370.06</v>
      </c>
      <c r="E1815" s="15">
        <v>655.27990078884966</v>
      </c>
      <c r="F1815" s="15">
        <v>348.57554862836076</v>
      </c>
      <c r="G1815" s="24">
        <v>84.35</v>
      </c>
      <c r="I1815" s="45"/>
    </row>
    <row r="1816" spans="1:9" ht="27.7" customHeight="1" thickBot="1" x14ac:dyDescent="0.3">
      <c r="A1816" s="8">
        <v>37105</v>
      </c>
      <c r="B1816" s="9"/>
      <c r="C1816" s="9"/>
      <c r="D1816" s="12">
        <v>369.45</v>
      </c>
      <c r="E1816" s="15">
        <v>654.19974962557558</v>
      </c>
      <c r="F1816" s="15">
        <v>347.97741278127819</v>
      </c>
      <c r="G1816" s="24">
        <v>83.71</v>
      </c>
      <c r="I1816" s="45"/>
    </row>
    <row r="1817" spans="1:9" ht="27.7" customHeight="1" thickBot="1" x14ac:dyDescent="0.3">
      <c r="A1817" s="8">
        <v>37106</v>
      </c>
      <c r="B1817" s="9"/>
      <c r="C1817" s="9"/>
      <c r="D1817" s="12">
        <v>367.5</v>
      </c>
      <c r="E1817" s="15">
        <v>650.74680738232246</v>
      </c>
      <c r="F1817" s="15">
        <v>346.13489155687245</v>
      </c>
      <c r="G1817" s="24">
        <v>83.02</v>
      </c>
      <c r="I1817" s="45"/>
    </row>
    <row r="1818" spans="1:9" ht="27.7" customHeight="1" thickBot="1" x14ac:dyDescent="0.3">
      <c r="A1818" s="8">
        <v>37109</v>
      </c>
      <c r="B1818" s="9"/>
      <c r="C1818" s="9"/>
      <c r="D1818" s="12">
        <v>368.82</v>
      </c>
      <c r="E1818" s="15">
        <v>653.084183670063</v>
      </c>
      <c r="F1818" s="15">
        <v>347.31351696036842</v>
      </c>
      <c r="G1818" s="24">
        <v>83.78</v>
      </c>
      <c r="I1818" s="45"/>
    </row>
    <row r="1819" spans="1:9" ht="27.7" customHeight="1" thickBot="1" x14ac:dyDescent="0.3">
      <c r="A1819" s="8">
        <v>37110</v>
      </c>
      <c r="B1819" s="9"/>
      <c r="C1819" s="9"/>
      <c r="D1819" s="12">
        <v>367.67</v>
      </c>
      <c r="E1819" s="15">
        <v>651.04783311634958</v>
      </c>
      <c r="F1819" s="15">
        <v>346.23057529640107</v>
      </c>
      <c r="G1819" s="24">
        <v>83.35</v>
      </c>
      <c r="I1819" s="45"/>
    </row>
    <row r="1820" spans="1:9" ht="27.7" customHeight="1" thickBot="1" x14ac:dyDescent="0.3">
      <c r="A1820" s="8">
        <v>37111</v>
      </c>
      <c r="B1820" s="9"/>
      <c r="C1820" s="9"/>
      <c r="D1820" s="12">
        <v>367.42</v>
      </c>
      <c r="E1820" s="15">
        <v>650.60514821336847</v>
      </c>
      <c r="F1820" s="15">
        <v>345.79043756387227</v>
      </c>
      <c r="G1820" s="24">
        <v>83.3</v>
      </c>
      <c r="I1820" s="45"/>
    </row>
    <row r="1821" spans="1:9" ht="27.7" customHeight="1" thickBot="1" x14ac:dyDescent="0.3">
      <c r="A1821" s="8">
        <v>37112</v>
      </c>
      <c r="B1821" s="9"/>
      <c r="C1821" s="9"/>
      <c r="D1821" s="12">
        <v>367.17</v>
      </c>
      <c r="E1821" s="15">
        <v>650.16246331038724</v>
      </c>
      <c r="F1821" s="15">
        <v>345.55515475566648</v>
      </c>
      <c r="G1821" s="24">
        <v>83.43</v>
      </c>
      <c r="I1821" s="45"/>
    </row>
    <row r="1822" spans="1:9" ht="27.7" customHeight="1" thickBot="1" x14ac:dyDescent="0.3">
      <c r="A1822" s="8">
        <v>37113</v>
      </c>
      <c r="B1822" s="9"/>
      <c r="C1822" s="9"/>
      <c r="D1822" s="12">
        <v>367.64</v>
      </c>
      <c r="E1822" s="15">
        <v>650.99471092799183</v>
      </c>
      <c r="F1822" s="15">
        <v>345.90977281459823</v>
      </c>
      <c r="G1822" s="24">
        <v>83.6</v>
      </c>
      <c r="I1822" s="45"/>
    </row>
    <row r="1823" spans="1:9" ht="27.7" customHeight="1" thickBot="1" x14ac:dyDescent="0.3">
      <c r="A1823" s="8">
        <v>37116</v>
      </c>
      <c r="B1823" s="9"/>
      <c r="C1823" s="9"/>
      <c r="D1823" s="12">
        <v>367.99</v>
      </c>
      <c r="E1823" s="15">
        <v>651.61446979216555</v>
      </c>
      <c r="F1823" s="15">
        <v>345.99816469121595</v>
      </c>
      <c r="G1823" s="24">
        <v>83.62</v>
      </c>
      <c r="I1823" s="45"/>
    </row>
    <row r="1824" spans="1:9" ht="27.7" customHeight="1" thickBot="1" x14ac:dyDescent="0.3">
      <c r="A1824" s="8">
        <v>37117</v>
      </c>
      <c r="B1824" s="9"/>
      <c r="C1824" s="9"/>
      <c r="D1824" s="12">
        <v>367.32</v>
      </c>
      <c r="E1824" s="15">
        <v>650.42807425217597</v>
      </c>
      <c r="F1824" s="15">
        <v>345.32038228549783</v>
      </c>
      <c r="G1824" s="24">
        <v>83.44</v>
      </c>
      <c r="I1824" s="45"/>
    </row>
    <row r="1825" spans="1:9" ht="27.7" customHeight="1" thickBot="1" x14ac:dyDescent="0.3">
      <c r="A1825" s="8">
        <v>37118</v>
      </c>
      <c r="B1825" s="9"/>
      <c r="C1825" s="9"/>
      <c r="D1825" s="12">
        <v>362.65</v>
      </c>
      <c r="E1825" s="15">
        <v>642.15872026448767</v>
      </c>
      <c r="F1825" s="15">
        <v>340.99917855914384</v>
      </c>
      <c r="G1825" s="24">
        <v>82.38</v>
      </c>
      <c r="I1825" s="45"/>
    </row>
    <row r="1826" spans="1:9" ht="27.7" customHeight="1" thickBot="1" x14ac:dyDescent="0.3">
      <c r="A1826" s="8">
        <v>37119</v>
      </c>
      <c r="B1826" s="9"/>
      <c r="C1826" s="9"/>
      <c r="D1826" s="12">
        <v>365</v>
      </c>
      <c r="E1826" s="15">
        <v>646.31995835251075</v>
      </c>
      <c r="F1826" s="15">
        <v>343.00727007040604</v>
      </c>
      <c r="G1826" s="24">
        <v>83.33</v>
      </c>
      <c r="I1826" s="45"/>
    </row>
    <row r="1827" spans="1:9" ht="27.7" customHeight="1" thickBot="1" x14ac:dyDescent="0.3">
      <c r="A1827" s="8">
        <v>37120</v>
      </c>
      <c r="B1827" s="9"/>
      <c r="C1827" s="9"/>
      <c r="D1827" s="12">
        <v>366.19</v>
      </c>
      <c r="E1827" s="15">
        <v>648.42713849070105</v>
      </c>
      <c r="F1827" s="15">
        <v>343.98621180157915</v>
      </c>
      <c r="G1827" s="24">
        <v>83.4</v>
      </c>
      <c r="I1827" s="45"/>
    </row>
    <row r="1828" spans="1:9" ht="27.7" customHeight="1" thickBot="1" x14ac:dyDescent="0.3">
      <c r="A1828" s="8">
        <v>37123</v>
      </c>
      <c r="B1828" s="9"/>
      <c r="C1828" s="9"/>
      <c r="D1828" s="12">
        <v>367.47</v>
      </c>
      <c r="E1828" s="15">
        <v>650.69368519396471</v>
      </c>
      <c r="F1828" s="15">
        <v>345.23869690497799</v>
      </c>
      <c r="G1828" s="24">
        <v>83.75</v>
      </c>
      <c r="I1828" s="45"/>
    </row>
    <row r="1829" spans="1:9" ht="27.7" customHeight="1" thickBot="1" x14ac:dyDescent="0.3">
      <c r="A1829" s="8">
        <v>37124</v>
      </c>
      <c r="B1829" s="9"/>
      <c r="C1829" s="9"/>
      <c r="D1829" s="12">
        <v>367.77</v>
      </c>
      <c r="E1829" s="15">
        <v>651.22490707754207</v>
      </c>
      <c r="F1829" s="15">
        <v>345.37716725793422</v>
      </c>
      <c r="G1829" s="24">
        <v>83.75</v>
      </c>
      <c r="I1829" s="45"/>
    </row>
    <row r="1830" spans="1:9" ht="27.7" customHeight="1" thickBot="1" x14ac:dyDescent="0.3">
      <c r="A1830" s="8">
        <v>37125</v>
      </c>
      <c r="B1830" s="9"/>
      <c r="C1830" s="9"/>
      <c r="D1830" s="12">
        <v>366.25</v>
      </c>
      <c r="E1830" s="15">
        <v>648.53338286741655</v>
      </c>
      <c r="F1830" s="15">
        <v>343.8476329756827</v>
      </c>
      <c r="G1830" s="24">
        <v>83.53</v>
      </c>
      <c r="I1830" s="45"/>
    </row>
    <row r="1831" spans="1:9" ht="27.7" customHeight="1" thickBot="1" x14ac:dyDescent="0.3">
      <c r="A1831" s="8">
        <v>37127</v>
      </c>
      <c r="B1831" s="9"/>
      <c r="C1831" s="9"/>
      <c r="D1831" s="12">
        <v>366.93</v>
      </c>
      <c r="E1831" s="15">
        <v>649.73748580352537</v>
      </c>
      <c r="F1831" s="15">
        <v>344.48603950243626</v>
      </c>
      <c r="G1831" s="24">
        <v>83.43</v>
      </c>
      <c r="I1831" s="45"/>
    </row>
    <row r="1832" spans="1:9" ht="27.7" customHeight="1" thickBot="1" x14ac:dyDescent="0.3">
      <c r="A1832" s="8">
        <v>37130</v>
      </c>
      <c r="B1832" s="9"/>
      <c r="C1832" s="9"/>
      <c r="D1832" s="12">
        <v>359.6</v>
      </c>
      <c r="E1832" s="15">
        <v>636.75796444811749</v>
      </c>
      <c r="F1832" s="15">
        <v>337.39728598427996</v>
      </c>
      <c r="G1832" s="24">
        <v>80.8</v>
      </c>
      <c r="I1832" s="45"/>
    </row>
    <row r="1833" spans="1:9" ht="27.7" customHeight="1" thickBot="1" x14ac:dyDescent="0.3">
      <c r="A1833" s="8">
        <v>37131</v>
      </c>
      <c r="B1833" s="9"/>
      <c r="C1833" s="9"/>
      <c r="D1833" s="12">
        <v>362.74</v>
      </c>
      <c r="E1833" s="15">
        <v>642.31808682956103</v>
      </c>
      <c r="F1833" s="15">
        <v>340.3319421399151</v>
      </c>
      <c r="G1833" s="24">
        <v>81.78</v>
      </c>
      <c r="I1833" s="45"/>
    </row>
    <row r="1834" spans="1:9" ht="27.7" customHeight="1" thickBot="1" x14ac:dyDescent="0.3">
      <c r="A1834" s="8">
        <v>37132</v>
      </c>
      <c r="B1834" s="9"/>
      <c r="C1834" s="9"/>
      <c r="D1834" s="12">
        <v>366.58</v>
      </c>
      <c r="E1834" s="15">
        <v>649.11772693935177</v>
      </c>
      <c r="F1834" s="15">
        <v>343.45546874429061</v>
      </c>
      <c r="G1834" s="24">
        <v>83.09</v>
      </c>
      <c r="I1834" s="45"/>
    </row>
    <row r="1835" spans="1:9" ht="27.7" customHeight="1" thickBot="1" x14ac:dyDescent="0.3">
      <c r="A1835" s="8">
        <v>37133</v>
      </c>
      <c r="B1835" s="9"/>
      <c r="C1835" s="9"/>
      <c r="D1835" s="12">
        <v>365.5</v>
      </c>
      <c r="E1835" s="15">
        <v>647.20532815847321</v>
      </c>
      <c r="F1835" s="15">
        <v>342.40095573624512</v>
      </c>
      <c r="G1835" s="24">
        <v>83.06</v>
      </c>
      <c r="I1835" s="45"/>
    </row>
    <row r="1836" spans="1:9" ht="27.7" customHeight="1" thickBot="1" x14ac:dyDescent="0.3">
      <c r="A1836" s="8">
        <v>37134</v>
      </c>
      <c r="B1836" s="9"/>
      <c r="C1836" s="9"/>
      <c r="D1836" s="12">
        <v>365.73</v>
      </c>
      <c r="E1836" s="15">
        <v>647.61259826921594</v>
      </c>
      <c r="F1836" s="15">
        <v>342.63256356052472</v>
      </c>
      <c r="G1836" s="24">
        <v>83.06</v>
      </c>
      <c r="I1836" s="45"/>
    </row>
    <row r="1837" spans="1:9" ht="27.7" customHeight="1" thickBot="1" x14ac:dyDescent="0.3">
      <c r="A1837" s="8">
        <v>37137</v>
      </c>
      <c r="B1837" s="9"/>
      <c r="C1837" s="9"/>
      <c r="D1837" s="12">
        <v>365.36</v>
      </c>
      <c r="E1837" s="15">
        <v>646.95742461280383</v>
      </c>
      <c r="F1837" s="15">
        <v>341.76831773211086</v>
      </c>
      <c r="G1837" s="24">
        <v>82.76</v>
      </c>
      <c r="I1837" s="45"/>
    </row>
    <row r="1838" spans="1:9" ht="27.7" customHeight="1" thickBot="1" x14ac:dyDescent="0.3">
      <c r="A1838" s="8">
        <v>37138</v>
      </c>
      <c r="B1838" s="9"/>
      <c r="C1838" s="9"/>
      <c r="D1838" s="12">
        <v>363.98</v>
      </c>
      <c r="E1838" s="15">
        <v>645.34312473555428</v>
      </c>
      <c r="F1838" s="15">
        <v>340.84566117146198</v>
      </c>
      <c r="G1838" s="24">
        <v>82.71</v>
      </c>
      <c r="I1838" s="45"/>
    </row>
    <row r="1839" spans="1:9" ht="27.7" customHeight="1" thickBot="1" x14ac:dyDescent="0.3">
      <c r="A1839" s="8">
        <v>37139</v>
      </c>
      <c r="B1839" s="9"/>
      <c r="C1839" s="9"/>
      <c r="D1839" s="12">
        <v>364.53</v>
      </c>
      <c r="E1839" s="15">
        <v>646.31828468556387</v>
      </c>
      <c r="F1839" s="15">
        <v>340.79621356047477</v>
      </c>
      <c r="G1839" s="24">
        <v>82.88</v>
      </c>
      <c r="I1839" s="45"/>
    </row>
    <row r="1840" spans="1:9" ht="27.7" customHeight="1" thickBot="1" x14ac:dyDescent="0.3">
      <c r="A1840" s="8">
        <v>37140</v>
      </c>
      <c r="B1840" s="9"/>
      <c r="C1840" s="9"/>
      <c r="D1840" s="12">
        <v>365.31</v>
      </c>
      <c r="E1840" s="15">
        <v>647.7012387964869</v>
      </c>
      <c r="F1840" s="15">
        <v>341.52542939065933</v>
      </c>
      <c r="G1840" s="24">
        <v>82.88</v>
      </c>
      <c r="I1840" s="45"/>
    </row>
    <row r="1841" spans="1:9" ht="27.7" customHeight="1" thickBot="1" x14ac:dyDescent="0.3">
      <c r="A1841" s="8">
        <v>37141</v>
      </c>
      <c r="B1841" s="9"/>
      <c r="C1841" s="9"/>
      <c r="D1841" s="12">
        <v>365.51</v>
      </c>
      <c r="E1841" s="15">
        <v>648.05584241467227</v>
      </c>
      <c r="F1841" s="15">
        <v>341.71240780865537</v>
      </c>
      <c r="G1841" s="24">
        <v>83.02</v>
      </c>
      <c r="I1841" s="45"/>
    </row>
    <row r="1842" spans="1:9" ht="27.7" customHeight="1" thickBot="1" x14ac:dyDescent="0.3">
      <c r="A1842" s="8">
        <v>37144</v>
      </c>
      <c r="B1842" s="9"/>
      <c r="C1842" s="9"/>
      <c r="D1842" s="12">
        <v>364.7</v>
      </c>
      <c r="E1842" s="15">
        <v>646.61969776102148</v>
      </c>
      <c r="F1842" s="15">
        <v>340.95514521577144</v>
      </c>
      <c r="G1842" s="24">
        <v>83.02</v>
      </c>
      <c r="I1842" s="45"/>
    </row>
    <row r="1843" spans="1:9" ht="27.7" customHeight="1" thickBot="1" x14ac:dyDescent="0.3">
      <c r="A1843" s="8">
        <v>37145</v>
      </c>
      <c r="B1843" s="9"/>
      <c r="C1843" s="9"/>
      <c r="D1843" s="12">
        <v>366.83</v>
      </c>
      <c r="E1843" s="15">
        <v>650.50919686979535</v>
      </c>
      <c r="F1843" s="15">
        <v>342.96576967015454</v>
      </c>
      <c r="G1843" s="24">
        <v>83.65</v>
      </c>
      <c r="I1843" s="45"/>
    </row>
    <row r="1844" spans="1:9" ht="27.7" customHeight="1" thickBot="1" x14ac:dyDescent="0.3">
      <c r="A1844" s="8">
        <v>37146</v>
      </c>
      <c r="B1844" s="9"/>
      <c r="C1844" s="9"/>
      <c r="D1844" s="12">
        <v>365.39</v>
      </c>
      <c r="E1844" s="15">
        <v>647.95560735014726</v>
      </c>
      <c r="F1844" s="15">
        <v>341.75814052147939</v>
      </c>
      <c r="G1844" s="24">
        <v>83.54</v>
      </c>
      <c r="I1844" s="45"/>
    </row>
    <row r="1845" spans="1:9" ht="27.7" customHeight="1" thickBot="1" x14ac:dyDescent="0.3">
      <c r="A1845" s="8">
        <v>37147</v>
      </c>
      <c r="B1845" s="9"/>
      <c r="C1845" s="9"/>
      <c r="D1845" s="12">
        <v>365.21</v>
      </c>
      <c r="E1845" s="15">
        <v>647.63640866019125</v>
      </c>
      <c r="F1845" s="15">
        <v>341.45115923244322</v>
      </c>
      <c r="G1845" s="24">
        <v>83.39</v>
      </c>
      <c r="I1845" s="45"/>
    </row>
    <row r="1846" spans="1:9" ht="27.7" customHeight="1" thickBot="1" x14ac:dyDescent="0.3">
      <c r="A1846" s="8">
        <v>37148</v>
      </c>
      <c r="B1846" s="9"/>
      <c r="C1846" s="9"/>
      <c r="D1846" s="12">
        <v>364.19</v>
      </c>
      <c r="E1846" s="15">
        <v>645.82761608377382</v>
      </c>
      <c r="F1846" s="15">
        <v>340.47467754262254</v>
      </c>
      <c r="G1846" s="24">
        <v>83.06</v>
      </c>
      <c r="I1846" s="45"/>
    </row>
    <row r="1847" spans="1:9" ht="27.7" customHeight="1" thickBot="1" x14ac:dyDescent="0.3">
      <c r="A1847" s="8">
        <v>37151</v>
      </c>
      <c r="B1847" s="9"/>
      <c r="C1847" s="9"/>
      <c r="D1847" s="12">
        <v>361.33</v>
      </c>
      <c r="E1847" s="15">
        <v>641.02030069388968</v>
      </c>
      <c r="F1847" s="15">
        <v>338.06614912816519</v>
      </c>
      <c r="G1847" s="24">
        <v>82.34</v>
      </c>
      <c r="I1847" s="45"/>
    </row>
    <row r="1848" spans="1:9" ht="27.7" customHeight="1" thickBot="1" x14ac:dyDescent="0.3">
      <c r="A1848" s="8">
        <v>37152</v>
      </c>
      <c r="B1848" s="9"/>
      <c r="C1848" s="9"/>
      <c r="D1848" s="12">
        <v>361.19</v>
      </c>
      <c r="E1848" s="15">
        <v>640.7719326035093</v>
      </c>
      <c r="F1848" s="15">
        <v>337.7017752013108</v>
      </c>
      <c r="G1848" s="24">
        <v>82.38</v>
      </c>
      <c r="I1848" s="45"/>
    </row>
    <row r="1849" spans="1:9" ht="27.7" customHeight="1" thickBot="1" x14ac:dyDescent="0.3">
      <c r="A1849" s="8">
        <v>37153</v>
      </c>
      <c r="B1849" s="9"/>
      <c r="C1849" s="9"/>
      <c r="D1849" s="12">
        <v>360.45</v>
      </c>
      <c r="E1849" s="15">
        <v>639.45912984007009</v>
      </c>
      <c r="F1849" s="15">
        <v>336.75925779430929</v>
      </c>
      <c r="G1849" s="24">
        <v>82.07</v>
      </c>
      <c r="I1849" s="45"/>
    </row>
    <row r="1850" spans="1:9" ht="27.7" customHeight="1" thickBot="1" x14ac:dyDescent="0.3">
      <c r="A1850" s="8">
        <v>37154</v>
      </c>
      <c r="B1850" s="9"/>
      <c r="C1850" s="9"/>
      <c r="D1850" s="12">
        <v>360.66</v>
      </c>
      <c r="E1850" s="15">
        <v>639.83168197564078</v>
      </c>
      <c r="F1850" s="15">
        <v>336.91030848885362</v>
      </c>
      <c r="G1850" s="24">
        <v>82.02</v>
      </c>
      <c r="I1850" s="45"/>
    </row>
    <row r="1851" spans="1:9" ht="27.7" customHeight="1" thickBot="1" x14ac:dyDescent="0.3">
      <c r="A1851" s="8">
        <v>37155</v>
      </c>
      <c r="B1851" s="9"/>
      <c r="C1851" s="9"/>
      <c r="D1851" s="12">
        <v>358.63</v>
      </c>
      <c r="E1851" s="15">
        <v>636.23034466512513</v>
      </c>
      <c r="F1851" s="15">
        <v>334.54221667421871</v>
      </c>
      <c r="G1851" s="24">
        <v>81.41</v>
      </c>
      <c r="I1851" s="45"/>
    </row>
    <row r="1852" spans="1:9" ht="27.7" customHeight="1" thickBot="1" x14ac:dyDescent="0.3">
      <c r="A1852" s="8">
        <v>37158</v>
      </c>
      <c r="B1852" s="9"/>
      <c r="C1852" s="9"/>
      <c r="D1852" s="12">
        <v>358.06</v>
      </c>
      <c r="E1852" s="15">
        <v>635.21913172571931</v>
      </c>
      <c r="F1852" s="15">
        <v>333.97587069691662</v>
      </c>
      <c r="G1852" s="24">
        <v>81.290000000000006</v>
      </c>
      <c r="I1852" s="45"/>
    </row>
    <row r="1853" spans="1:9" ht="27.7" customHeight="1" thickBot="1" x14ac:dyDescent="0.3">
      <c r="A1853" s="8">
        <v>37159</v>
      </c>
      <c r="B1853" s="9"/>
      <c r="C1853" s="9"/>
      <c r="D1853" s="12">
        <v>356.74</v>
      </c>
      <c r="E1853" s="15">
        <v>632.87737544498998</v>
      </c>
      <c r="F1853" s="15">
        <v>332.74465763396648</v>
      </c>
      <c r="G1853" s="24">
        <v>80.92</v>
      </c>
      <c r="I1853" s="45"/>
    </row>
    <row r="1854" spans="1:9" ht="27.7" customHeight="1" thickBot="1" x14ac:dyDescent="0.3">
      <c r="A1854" s="8">
        <v>37160</v>
      </c>
      <c r="B1854" s="9"/>
      <c r="C1854" s="9"/>
      <c r="D1854" s="12">
        <v>357.9</v>
      </c>
      <c r="E1854" s="15">
        <v>634.93528247957022</v>
      </c>
      <c r="F1854" s="15">
        <v>333.86124793715771</v>
      </c>
      <c r="G1854" s="24">
        <v>81.45</v>
      </c>
      <c r="I1854" s="45"/>
    </row>
    <row r="1855" spans="1:9" ht="27.7" customHeight="1" thickBot="1" x14ac:dyDescent="0.3">
      <c r="A1855" s="8">
        <v>37161</v>
      </c>
      <c r="B1855" s="9"/>
      <c r="C1855" s="9"/>
      <c r="D1855" s="12">
        <v>357.71</v>
      </c>
      <c r="E1855" s="15">
        <v>634.59821149976824</v>
      </c>
      <c r="F1855" s="15">
        <v>333.4096643397358</v>
      </c>
      <c r="G1855" s="24">
        <v>81.33</v>
      </c>
      <c r="I1855" s="45"/>
    </row>
    <row r="1856" spans="1:9" ht="27.7" customHeight="1" thickBot="1" x14ac:dyDescent="0.3">
      <c r="A1856" s="8">
        <v>37162</v>
      </c>
      <c r="B1856" s="9"/>
      <c r="C1856" s="9"/>
      <c r="D1856" s="12">
        <v>356.13</v>
      </c>
      <c r="E1856" s="15">
        <v>631.79520019404674</v>
      </c>
      <c r="F1856" s="15">
        <v>331.64216416284637</v>
      </c>
      <c r="G1856" s="24">
        <v>80.569999999999993</v>
      </c>
      <c r="I1856" s="45"/>
    </row>
    <row r="1857" spans="1:9" ht="27.7" customHeight="1" thickBot="1" x14ac:dyDescent="0.3">
      <c r="A1857" s="8">
        <v>37165</v>
      </c>
      <c r="B1857" s="9"/>
      <c r="C1857" s="9"/>
      <c r="D1857" s="12">
        <v>356.2</v>
      </c>
      <c r="E1857" s="15">
        <v>631.91938423923693</v>
      </c>
      <c r="F1857" s="15">
        <v>331.21297675857357</v>
      </c>
      <c r="G1857" s="24">
        <v>80.33</v>
      </c>
      <c r="I1857" s="45"/>
    </row>
    <row r="1858" spans="1:9" ht="27.7" customHeight="1" thickBot="1" x14ac:dyDescent="0.3">
      <c r="A1858" s="8">
        <v>37166</v>
      </c>
      <c r="B1858" s="9"/>
      <c r="C1858" s="9"/>
      <c r="D1858" s="12">
        <v>354.65</v>
      </c>
      <c r="E1858" s="15">
        <v>629.16959466716833</v>
      </c>
      <c r="F1858" s="15">
        <v>329.8816970181507</v>
      </c>
      <c r="G1858" s="24">
        <v>79.59</v>
      </c>
      <c r="I1858" s="45"/>
    </row>
    <row r="1859" spans="1:9" ht="27.7" customHeight="1" thickBot="1" x14ac:dyDescent="0.3">
      <c r="A1859" s="8">
        <v>37167</v>
      </c>
      <c r="B1859" s="9"/>
      <c r="C1859" s="9"/>
      <c r="D1859" s="12">
        <v>354.34</v>
      </c>
      <c r="E1859" s="15">
        <v>628.61963675275467</v>
      </c>
      <c r="F1859" s="15">
        <v>329.58235438474719</v>
      </c>
      <c r="G1859" s="24">
        <v>79.44</v>
      </c>
      <c r="I1859" s="45"/>
    </row>
    <row r="1860" spans="1:9" ht="27.7" customHeight="1" thickBot="1" x14ac:dyDescent="0.3">
      <c r="A1860" s="8">
        <v>37168</v>
      </c>
      <c r="B1860" s="9"/>
      <c r="C1860" s="9"/>
      <c r="D1860" s="12">
        <v>355.08</v>
      </c>
      <c r="E1860" s="15">
        <v>629.93243951619388</v>
      </c>
      <c r="F1860" s="15">
        <v>329.998798618845</v>
      </c>
      <c r="G1860" s="24">
        <v>79.42</v>
      </c>
      <c r="I1860" s="45"/>
    </row>
    <row r="1861" spans="1:9" ht="27.7" customHeight="1" thickBot="1" x14ac:dyDescent="0.3">
      <c r="A1861" s="8">
        <v>37169</v>
      </c>
      <c r="B1861" s="9"/>
      <c r="C1861" s="9"/>
      <c r="D1861" s="12">
        <v>355.93</v>
      </c>
      <c r="E1861" s="15">
        <v>631.44038863636058</v>
      </c>
      <c r="F1861" s="15">
        <v>330.79978236145138</v>
      </c>
      <c r="G1861" s="24">
        <v>79.33</v>
      </c>
      <c r="I1861" s="45"/>
    </row>
    <row r="1862" spans="1:9" ht="27.7" customHeight="1" thickBot="1" x14ac:dyDescent="0.3">
      <c r="A1862" s="8">
        <v>37172</v>
      </c>
      <c r="B1862" s="9"/>
      <c r="C1862" s="9"/>
      <c r="D1862" s="12">
        <v>355.72</v>
      </c>
      <c r="E1862" s="15">
        <v>631.10551545055171</v>
      </c>
      <c r="F1862" s="15">
        <v>330.4591564424079</v>
      </c>
      <c r="G1862" s="24">
        <v>79.27</v>
      </c>
      <c r="I1862" s="45"/>
    </row>
    <row r="1863" spans="1:9" ht="27.7" customHeight="1" thickBot="1" x14ac:dyDescent="0.3">
      <c r="A1863" s="8">
        <v>37173</v>
      </c>
      <c r="B1863" s="9"/>
      <c r="C1863" s="9"/>
      <c r="D1863" s="12">
        <v>353.25</v>
      </c>
      <c r="E1863" s="15">
        <v>629.13150111942002</v>
      </c>
      <c r="F1863" s="15">
        <v>329.42552403910798</v>
      </c>
      <c r="G1863" s="24">
        <v>79.02</v>
      </c>
      <c r="I1863" s="45"/>
    </row>
    <row r="1864" spans="1:9" ht="27.7" customHeight="1" thickBot="1" x14ac:dyDescent="0.3">
      <c r="A1864" s="8">
        <v>37174</v>
      </c>
      <c r="B1864" s="9"/>
      <c r="C1864" s="9"/>
      <c r="D1864" s="12">
        <v>351.66</v>
      </c>
      <c r="E1864" s="15">
        <v>626.6327073030252</v>
      </c>
      <c r="F1864" s="15">
        <v>328.00785030546177</v>
      </c>
      <c r="G1864" s="24">
        <v>79.099999999999994</v>
      </c>
      <c r="I1864" s="45"/>
    </row>
    <row r="1865" spans="1:9" ht="27.7" customHeight="1" thickBot="1" x14ac:dyDescent="0.3">
      <c r="A1865" s="8">
        <v>37175</v>
      </c>
      <c r="B1865" s="9"/>
      <c r="C1865" s="9"/>
      <c r="D1865" s="12">
        <v>349.36</v>
      </c>
      <c r="E1865" s="15">
        <v>622.53427351244056</v>
      </c>
      <c r="F1865" s="15">
        <v>325.66193281316907</v>
      </c>
      <c r="G1865" s="24">
        <v>78.38</v>
      </c>
      <c r="I1865" s="45"/>
    </row>
    <row r="1866" spans="1:9" ht="27.7" customHeight="1" thickBot="1" x14ac:dyDescent="0.3">
      <c r="A1866" s="8">
        <v>37176</v>
      </c>
      <c r="B1866" s="9"/>
      <c r="C1866" s="9"/>
      <c r="D1866" s="12">
        <v>348.85</v>
      </c>
      <c r="E1866" s="15">
        <v>621.62549036757184</v>
      </c>
      <c r="F1866" s="15">
        <v>324.92377982012192</v>
      </c>
      <c r="G1866" s="24">
        <v>78.09</v>
      </c>
      <c r="I1866" s="45"/>
    </row>
    <row r="1867" spans="1:9" ht="27.7" customHeight="1" thickBot="1" x14ac:dyDescent="0.3">
      <c r="A1867" s="8">
        <v>37179</v>
      </c>
      <c r="B1867" s="9"/>
      <c r="C1867" s="9"/>
      <c r="D1867" s="12">
        <v>348.36</v>
      </c>
      <c r="E1867" s="15">
        <v>621.29307821328439</v>
      </c>
      <c r="F1867" s="15">
        <v>324.73923012384921</v>
      </c>
      <c r="G1867" s="24">
        <v>78.03</v>
      </c>
      <c r="I1867" s="45"/>
    </row>
    <row r="1868" spans="1:9" ht="27.7" customHeight="1" thickBot="1" x14ac:dyDescent="0.3">
      <c r="A1868" s="8">
        <v>37180</v>
      </c>
      <c r="B1868" s="9"/>
      <c r="C1868" s="9"/>
      <c r="D1868" s="12">
        <v>348.68</v>
      </c>
      <c r="E1868" s="15">
        <v>621.86379179988512</v>
      </c>
      <c r="F1868" s="15">
        <v>324.52176072734829</v>
      </c>
      <c r="G1868" s="24">
        <v>77.900000000000006</v>
      </c>
      <c r="I1868" s="45"/>
    </row>
    <row r="1869" spans="1:9" ht="27.7" customHeight="1" thickBot="1" x14ac:dyDescent="0.3">
      <c r="A1869" s="8">
        <v>37181</v>
      </c>
      <c r="B1869" s="9"/>
      <c r="C1869" s="9"/>
      <c r="D1869" s="12">
        <v>348.06</v>
      </c>
      <c r="E1869" s="15">
        <v>620.75803422584613</v>
      </c>
      <c r="F1869" s="15">
        <v>322.2789415151147</v>
      </c>
      <c r="G1869" s="24">
        <v>77.77</v>
      </c>
      <c r="I1869" s="45"/>
    </row>
    <row r="1870" spans="1:9" ht="27.7" customHeight="1" thickBot="1" x14ac:dyDescent="0.3">
      <c r="A1870" s="8">
        <v>37182</v>
      </c>
      <c r="B1870" s="9"/>
      <c r="C1870" s="9"/>
      <c r="D1870" s="12">
        <v>347.35</v>
      </c>
      <c r="E1870" s="15">
        <v>621.57700602917168</v>
      </c>
      <c r="F1870" s="15">
        <v>322.74676333946337</v>
      </c>
      <c r="G1870" s="24">
        <v>77.5</v>
      </c>
      <c r="I1870" s="45"/>
    </row>
    <row r="1871" spans="1:9" ht="27.7" customHeight="1" thickBot="1" x14ac:dyDescent="0.3">
      <c r="A1871" s="8">
        <v>37183</v>
      </c>
      <c r="B1871" s="9"/>
      <c r="C1871" s="9"/>
      <c r="D1871" s="12">
        <v>348.01</v>
      </c>
      <c r="E1871" s="15">
        <v>622.75806497254075</v>
      </c>
      <c r="F1871" s="15">
        <v>323.29594305914742</v>
      </c>
      <c r="G1871" s="24">
        <v>77.790000000000006</v>
      </c>
      <c r="I1871" s="45"/>
    </row>
    <row r="1872" spans="1:9" ht="27.7" customHeight="1" thickBot="1" x14ac:dyDescent="0.3">
      <c r="A1872" s="8">
        <v>37186</v>
      </c>
      <c r="B1872" s="9"/>
      <c r="C1872" s="9"/>
      <c r="D1872" s="12">
        <v>348.24</v>
      </c>
      <c r="E1872" s="15">
        <v>623.16964611947253</v>
      </c>
      <c r="F1872" s="15">
        <v>323.21607850570848</v>
      </c>
      <c r="G1872" s="24">
        <v>77.83</v>
      </c>
      <c r="I1872" s="45"/>
    </row>
    <row r="1873" spans="1:9" ht="27.7" customHeight="1" thickBot="1" x14ac:dyDescent="0.3">
      <c r="A1873" s="8">
        <v>37187</v>
      </c>
      <c r="B1873" s="9"/>
      <c r="C1873" s="9"/>
      <c r="D1873" s="12">
        <v>348.18</v>
      </c>
      <c r="E1873" s="15">
        <v>623.06227712462078</v>
      </c>
      <c r="F1873" s="15">
        <v>322.85999170641094</v>
      </c>
      <c r="G1873" s="24">
        <v>77.87</v>
      </c>
      <c r="I1873" s="45"/>
    </row>
    <row r="1874" spans="1:9" ht="27.7" customHeight="1" thickBot="1" x14ac:dyDescent="0.3">
      <c r="A1874" s="8">
        <v>37188</v>
      </c>
      <c r="B1874" s="9"/>
      <c r="C1874" s="9"/>
      <c r="D1874" s="12">
        <v>348.19</v>
      </c>
      <c r="E1874" s="15">
        <v>623.08017195709613</v>
      </c>
      <c r="F1874" s="15">
        <v>322.69375333705261</v>
      </c>
      <c r="G1874" s="24">
        <v>78.14</v>
      </c>
      <c r="I1874" s="45"/>
    </row>
    <row r="1875" spans="1:9" ht="27.7" customHeight="1" thickBot="1" x14ac:dyDescent="0.3">
      <c r="A1875" s="8">
        <v>37189</v>
      </c>
      <c r="B1875" s="9"/>
      <c r="C1875" s="9"/>
      <c r="D1875" s="12">
        <v>348.52</v>
      </c>
      <c r="E1875" s="15">
        <v>623.6707014287806</v>
      </c>
      <c r="F1875" s="15">
        <v>322.80178146446025</v>
      </c>
      <c r="G1875" s="24">
        <v>78.349999999999994</v>
      </c>
      <c r="I1875" s="45"/>
    </row>
    <row r="1876" spans="1:9" ht="27.7" customHeight="1" thickBot="1" x14ac:dyDescent="0.3">
      <c r="A1876" s="8">
        <v>37190</v>
      </c>
      <c r="B1876" s="9"/>
      <c r="C1876" s="9"/>
      <c r="D1876" s="12">
        <v>348.73</v>
      </c>
      <c r="E1876" s="15">
        <v>624.04649291076169</v>
      </c>
      <c r="F1876" s="15">
        <v>322.9016638323277</v>
      </c>
      <c r="G1876" s="24">
        <v>78.14</v>
      </c>
      <c r="I1876" s="45"/>
    </row>
    <row r="1877" spans="1:9" ht="27.7" customHeight="1" thickBot="1" x14ac:dyDescent="0.3">
      <c r="A1877" s="8">
        <v>37193</v>
      </c>
      <c r="B1877" s="9"/>
      <c r="C1877" s="9"/>
      <c r="D1877" s="12">
        <v>348.66</v>
      </c>
      <c r="E1877" s="15">
        <v>624.11601274851046</v>
      </c>
      <c r="F1877" s="15">
        <v>322.91106365689683</v>
      </c>
      <c r="G1877" s="24">
        <v>78.14</v>
      </c>
      <c r="I1877" s="45"/>
    </row>
    <row r="1878" spans="1:9" ht="27.7" customHeight="1" thickBot="1" x14ac:dyDescent="0.3">
      <c r="A1878" s="8">
        <v>37194</v>
      </c>
      <c r="B1878" s="9"/>
      <c r="C1878" s="9"/>
      <c r="D1878" s="12">
        <v>347.86</v>
      </c>
      <c r="E1878" s="15">
        <v>622.68397921957444</v>
      </c>
      <c r="F1878" s="15">
        <v>322.18074844010226</v>
      </c>
      <c r="G1878" s="24">
        <v>77.86</v>
      </c>
      <c r="I1878" s="45"/>
    </row>
    <row r="1879" spans="1:9" ht="27.7" customHeight="1" thickBot="1" x14ac:dyDescent="0.3">
      <c r="A1879" s="8">
        <v>37195</v>
      </c>
      <c r="B1879" s="9"/>
      <c r="C1879" s="9"/>
      <c r="D1879" s="12">
        <v>349.17</v>
      </c>
      <c r="E1879" s="15">
        <v>625.02893412320702</v>
      </c>
      <c r="F1879" s="15">
        <v>323.3940433876574</v>
      </c>
      <c r="G1879" s="24">
        <v>78.180000000000007</v>
      </c>
      <c r="I1879" s="45"/>
    </row>
    <row r="1880" spans="1:9" ht="27.7" customHeight="1" thickBot="1" x14ac:dyDescent="0.3">
      <c r="A1880" s="8">
        <v>37200</v>
      </c>
      <c r="B1880" s="9"/>
      <c r="C1880" s="9"/>
      <c r="D1880" s="12">
        <v>349.89</v>
      </c>
      <c r="E1880" s="15">
        <v>626.31776429924935</v>
      </c>
      <c r="F1880" s="15">
        <v>324.0534264155682</v>
      </c>
      <c r="G1880" s="24">
        <v>78.14</v>
      </c>
      <c r="I1880" s="45"/>
    </row>
    <row r="1881" spans="1:9" ht="27.7" customHeight="1" thickBot="1" x14ac:dyDescent="0.3">
      <c r="A1881" s="8">
        <v>37201</v>
      </c>
      <c r="B1881" s="9"/>
      <c r="C1881" s="9"/>
      <c r="D1881" s="12">
        <v>347.39</v>
      </c>
      <c r="E1881" s="15">
        <v>621.84265952132444</v>
      </c>
      <c r="F1881" s="15">
        <v>321.70414884635881</v>
      </c>
      <c r="G1881" s="24">
        <v>77.349999999999994</v>
      </c>
      <c r="I1881" s="45"/>
    </row>
    <row r="1882" spans="1:9" ht="27.7" customHeight="1" thickBot="1" x14ac:dyDescent="0.3">
      <c r="A1882" s="8">
        <v>37202</v>
      </c>
      <c r="B1882" s="9"/>
      <c r="C1882" s="9"/>
      <c r="D1882" s="12">
        <v>346.93</v>
      </c>
      <c r="E1882" s="15">
        <v>621.3750955233387</v>
      </c>
      <c r="F1882" s="15">
        <v>321.20750211694372</v>
      </c>
      <c r="G1882" s="24">
        <v>77.290000000000006</v>
      </c>
      <c r="I1882" s="45"/>
    </row>
    <row r="1883" spans="1:9" ht="27.7" customHeight="1" thickBot="1" x14ac:dyDescent="0.3">
      <c r="A1883" s="8">
        <v>37203</v>
      </c>
      <c r="B1883" s="9"/>
      <c r="C1883" s="9"/>
      <c r="D1883" s="12">
        <v>347.99</v>
      </c>
      <c r="E1883" s="15">
        <v>623.27362721922759</v>
      </c>
      <c r="F1883" s="15">
        <v>322.10417478577915</v>
      </c>
      <c r="G1883" s="24">
        <v>77.48</v>
      </c>
      <c r="I1883" s="45"/>
    </row>
    <row r="1884" spans="1:9" ht="27.7" customHeight="1" thickBot="1" x14ac:dyDescent="0.3">
      <c r="A1884" s="8">
        <v>37204</v>
      </c>
      <c r="B1884" s="9"/>
      <c r="C1884" s="9"/>
      <c r="D1884" s="12">
        <v>349.23</v>
      </c>
      <c r="E1884" s="15">
        <v>625.49455108989014</v>
      </c>
      <c r="F1884" s="15">
        <v>323.12340104412306</v>
      </c>
      <c r="G1884" s="24">
        <v>77.86</v>
      </c>
      <c r="I1884" s="45"/>
    </row>
    <row r="1885" spans="1:9" ht="27.7" customHeight="1" thickBot="1" x14ac:dyDescent="0.3">
      <c r="A1885" s="8">
        <v>37207</v>
      </c>
      <c r="B1885" s="9"/>
      <c r="C1885" s="9"/>
      <c r="D1885" s="12">
        <v>348.53</v>
      </c>
      <c r="E1885" s="15">
        <v>624.24080374354833</v>
      </c>
      <c r="F1885" s="15">
        <v>322.47572936433926</v>
      </c>
      <c r="G1885" s="24">
        <v>77.739999999999995</v>
      </c>
      <c r="I1885" s="45"/>
    </row>
    <row r="1886" spans="1:9" ht="27.7" customHeight="1" thickBot="1" x14ac:dyDescent="0.3">
      <c r="A1886" s="8">
        <v>37208</v>
      </c>
      <c r="B1886" s="9"/>
      <c r="C1886" s="9"/>
      <c r="D1886" s="12">
        <v>347.59</v>
      </c>
      <c r="E1886" s="15">
        <v>622.55720016417513</v>
      </c>
      <c r="F1886" s="15">
        <v>321.6059988229153</v>
      </c>
      <c r="G1886" s="24">
        <v>77.349999999999994</v>
      </c>
      <c r="I1886" s="45"/>
    </row>
    <row r="1887" spans="1:9" ht="27.7" customHeight="1" thickBot="1" x14ac:dyDescent="0.3">
      <c r="A1887" s="8">
        <v>37210</v>
      </c>
      <c r="B1887" s="9"/>
      <c r="C1887" s="9"/>
      <c r="D1887" s="12">
        <v>347.49</v>
      </c>
      <c r="E1887" s="15">
        <v>622.37809340041213</v>
      </c>
      <c r="F1887" s="15">
        <v>321.3392374348287</v>
      </c>
      <c r="G1887" s="24">
        <v>77.47</v>
      </c>
      <c r="I1887" s="45"/>
    </row>
    <row r="1888" spans="1:9" ht="27.7" customHeight="1" thickBot="1" x14ac:dyDescent="0.3">
      <c r="A1888" s="8">
        <v>37211</v>
      </c>
      <c r="B1888" s="9"/>
      <c r="C1888" s="9"/>
      <c r="D1888" s="12">
        <v>345.09</v>
      </c>
      <c r="E1888" s="15">
        <v>622.22192671726873</v>
      </c>
      <c r="F1888" s="15">
        <v>321.21640700259996</v>
      </c>
      <c r="G1888" s="24">
        <v>77.64</v>
      </c>
      <c r="I1888" s="45"/>
    </row>
    <row r="1889" spans="1:9" ht="27.7" customHeight="1" thickBot="1" x14ac:dyDescent="0.3">
      <c r="A1889" s="8">
        <v>37214</v>
      </c>
      <c r="B1889" s="9"/>
      <c r="C1889" s="9"/>
      <c r="D1889" s="12">
        <v>346.1</v>
      </c>
      <c r="E1889" s="15">
        <v>624.04302888187635</v>
      </c>
      <c r="F1889" s="15">
        <v>322.1575923792841</v>
      </c>
      <c r="G1889" s="24">
        <v>77.760000000000005</v>
      </c>
      <c r="I1889" s="45"/>
    </row>
    <row r="1890" spans="1:9" ht="27.7" customHeight="1" thickBot="1" x14ac:dyDescent="0.3">
      <c r="A1890" s="8">
        <v>37215</v>
      </c>
      <c r="B1890" s="9"/>
      <c r="C1890" s="9"/>
      <c r="D1890" s="12">
        <v>347.54</v>
      </c>
      <c r="E1890" s="15">
        <v>626.63945177002984</v>
      </c>
      <c r="F1890" s="15">
        <v>323.48735318847741</v>
      </c>
      <c r="G1890" s="24">
        <v>78.180000000000007</v>
      </c>
      <c r="I1890" s="45"/>
    </row>
    <row r="1891" spans="1:9" ht="27.7" customHeight="1" thickBot="1" x14ac:dyDescent="0.3">
      <c r="A1891" s="8">
        <v>37216</v>
      </c>
      <c r="B1891" s="9"/>
      <c r="C1891" s="9"/>
      <c r="D1891" s="12">
        <v>345.79</v>
      </c>
      <c r="E1891" s="15">
        <v>626.74365375461775</v>
      </c>
      <c r="F1891" s="15">
        <v>323.53689510191703</v>
      </c>
      <c r="G1891" s="24">
        <v>77.48</v>
      </c>
      <c r="I1891" s="45"/>
    </row>
    <row r="1892" spans="1:9" ht="27.7" customHeight="1" thickBot="1" x14ac:dyDescent="0.3">
      <c r="A1892" s="8">
        <v>37217</v>
      </c>
      <c r="B1892" s="9"/>
      <c r="C1892" s="9"/>
      <c r="D1892" s="12">
        <v>347.02</v>
      </c>
      <c r="E1892" s="15">
        <v>628.97302618909578</v>
      </c>
      <c r="F1892" s="15">
        <v>324.68773920086534</v>
      </c>
      <c r="G1892" s="24">
        <v>77.95</v>
      </c>
      <c r="I1892" s="45"/>
    </row>
    <row r="1893" spans="1:9" ht="27.7" customHeight="1" thickBot="1" x14ac:dyDescent="0.3">
      <c r="A1893" s="8">
        <v>37218</v>
      </c>
      <c r="B1893" s="9"/>
      <c r="C1893" s="9"/>
      <c r="D1893" s="12">
        <v>347.69</v>
      </c>
      <c r="E1893" s="15">
        <v>630.18739979161637</v>
      </c>
      <c r="F1893" s="15">
        <v>325.31462175882911</v>
      </c>
      <c r="G1893" s="24">
        <v>78.19</v>
      </c>
      <c r="I1893" s="45"/>
    </row>
    <row r="1894" spans="1:9" ht="27.7" customHeight="1" thickBot="1" x14ac:dyDescent="0.3">
      <c r="A1894" s="8">
        <v>37221</v>
      </c>
      <c r="B1894" s="9"/>
      <c r="C1894" s="9"/>
      <c r="D1894" s="12">
        <v>347.26</v>
      </c>
      <c r="E1894" s="15">
        <v>629.40802568850609</v>
      </c>
      <c r="F1894" s="15">
        <v>324.89735741663782</v>
      </c>
      <c r="G1894" s="24">
        <v>78.19</v>
      </c>
      <c r="I1894" s="45"/>
    </row>
    <row r="1895" spans="1:9" ht="27.7" customHeight="1" thickBot="1" x14ac:dyDescent="0.3">
      <c r="A1895" s="8">
        <v>37222</v>
      </c>
      <c r="B1895" s="9"/>
      <c r="C1895" s="9"/>
      <c r="D1895" s="12">
        <v>347.01</v>
      </c>
      <c r="E1895" s="15">
        <v>628.95490120995362</v>
      </c>
      <c r="F1895" s="15">
        <v>324.66345676768844</v>
      </c>
      <c r="G1895" s="24">
        <v>77.92</v>
      </c>
      <c r="I1895" s="45"/>
    </row>
    <row r="1896" spans="1:9" ht="27.7" customHeight="1" thickBot="1" x14ac:dyDescent="0.3">
      <c r="A1896" s="8">
        <v>37223</v>
      </c>
      <c r="B1896" s="9"/>
      <c r="C1896" s="9"/>
      <c r="D1896" s="12">
        <v>348.08</v>
      </c>
      <c r="E1896" s="15">
        <v>630.89427397815814</v>
      </c>
      <c r="F1896" s="15">
        <v>325.75440420613603</v>
      </c>
      <c r="G1896" s="24">
        <v>78.290000000000006</v>
      </c>
      <c r="I1896" s="45"/>
    </row>
    <row r="1897" spans="1:9" ht="27.7" customHeight="1" thickBot="1" x14ac:dyDescent="0.3">
      <c r="A1897" s="8">
        <v>37224</v>
      </c>
      <c r="B1897" s="9"/>
      <c r="C1897" s="9"/>
      <c r="D1897" s="12">
        <v>347.8</v>
      </c>
      <c r="E1897" s="15">
        <v>630.44732841397172</v>
      </c>
      <c r="F1897" s="15">
        <v>325.54501506634136</v>
      </c>
      <c r="G1897" s="24">
        <v>78.12</v>
      </c>
      <c r="I1897" s="45"/>
    </row>
    <row r="1898" spans="1:9" ht="27.7" customHeight="1" thickBot="1" x14ac:dyDescent="0.3">
      <c r="A1898" s="8">
        <v>37225</v>
      </c>
      <c r="B1898" s="9"/>
      <c r="C1898" s="9"/>
      <c r="D1898" s="12">
        <v>348.38</v>
      </c>
      <c r="E1898" s="15">
        <v>631.49867818533482</v>
      </c>
      <c r="F1898" s="15">
        <v>326.0771910929987</v>
      </c>
      <c r="G1898" s="24">
        <v>77.95</v>
      </c>
      <c r="I1898" s="45"/>
    </row>
    <row r="1899" spans="1:9" ht="27.7" customHeight="1" thickBot="1" x14ac:dyDescent="0.3">
      <c r="A1899" s="8">
        <v>37228</v>
      </c>
      <c r="B1899" s="9"/>
      <c r="C1899" s="9"/>
      <c r="D1899" s="12">
        <v>347.88</v>
      </c>
      <c r="E1899" s="15">
        <v>630.59234217553899</v>
      </c>
      <c r="F1899" s="15">
        <v>325.60920040597159</v>
      </c>
      <c r="G1899" s="24">
        <v>77.95</v>
      </c>
      <c r="I1899" s="45"/>
    </row>
    <row r="1900" spans="1:9" ht="27.7" customHeight="1" thickBot="1" x14ac:dyDescent="0.3">
      <c r="A1900" s="8">
        <v>37229</v>
      </c>
      <c r="B1900" s="9"/>
      <c r="C1900" s="9"/>
      <c r="D1900" s="12">
        <v>348.02</v>
      </c>
      <c r="E1900" s="15">
        <v>630.84611625828177</v>
      </c>
      <c r="F1900" s="15">
        <v>325.74023779833914</v>
      </c>
      <c r="G1900" s="24">
        <v>77.88</v>
      </c>
      <c r="I1900" s="45"/>
    </row>
    <row r="1901" spans="1:9" ht="27.7" customHeight="1" thickBot="1" x14ac:dyDescent="0.3">
      <c r="A1901" s="8">
        <v>37230</v>
      </c>
      <c r="B1901" s="9"/>
      <c r="C1901" s="9"/>
      <c r="D1901" s="12">
        <v>347.57</v>
      </c>
      <c r="E1901" s="15">
        <v>630.0304138494655</v>
      </c>
      <c r="F1901" s="15">
        <v>325.29019721921134</v>
      </c>
      <c r="G1901" s="24">
        <v>77.72</v>
      </c>
      <c r="I1901" s="45"/>
    </row>
    <row r="1902" spans="1:9" ht="27.7" customHeight="1" thickBot="1" x14ac:dyDescent="0.3">
      <c r="A1902" s="8">
        <v>37231</v>
      </c>
      <c r="B1902" s="9"/>
      <c r="C1902" s="9"/>
      <c r="D1902" s="12">
        <v>345.57</v>
      </c>
      <c r="E1902" s="15">
        <v>629.14912455829369</v>
      </c>
      <c r="F1902" s="15">
        <v>324.77864450044274</v>
      </c>
      <c r="G1902" s="24">
        <v>77.03</v>
      </c>
      <c r="I1902" s="45"/>
    </row>
    <row r="1903" spans="1:9" ht="27.7" customHeight="1" thickBot="1" x14ac:dyDescent="0.3">
      <c r="A1903" s="8">
        <v>37232</v>
      </c>
      <c r="B1903" s="9"/>
      <c r="C1903" s="9"/>
      <c r="D1903" s="12">
        <v>345.17</v>
      </c>
      <c r="E1903" s="15">
        <v>628.42087948544793</v>
      </c>
      <c r="F1903" s="15">
        <v>324.48689000933666</v>
      </c>
      <c r="G1903" s="24">
        <v>76.790000000000006</v>
      </c>
      <c r="I1903" s="45"/>
    </row>
    <row r="1904" spans="1:9" ht="27.7" customHeight="1" thickBot="1" x14ac:dyDescent="0.3">
      <c r="A1904" s="8">
        <v>37235</v>
      </c>
      <c r="B1904" s="9"/>
      <c r="C1904" s="9"/>
      <c r="D1904" s="12">
        <v>343.95932501683302</v>
      </c>
      <c r="E1904" s="15">
        <v>627.5614391621109</v>
      </c>
      <c r="F1904" s="15">
        <v>324.05482418498678</v>
      </c>
      <c r="G1904" s="24">
        <v>76.296196199645649</v>
      </c>
      <c r="I1904" s="45"/>
    </row>
    <row r="1905" spans="1:9" ht="27.7" customHeight="1" thickBot="1" x14ac:dyDescent="0.3">
      <c r="A1905" s="8">
        <v>37236</v>
      </c>
      <c r="B1905" s="9"/>
      <c r="C1905" s="9"/>
      <c r="D1905" s="12">
        <v>343.46</v>
      </c>
      <c r="E1905" s="15">
        <v>626.65040956243934</v>
      </c>
      <c r="F1905" s="15">
        <v>323.58439448946075</v>
      </c>
      <c r="G1905" s="24">
        <v>76.09</v>
      </c>
      <c r="I1905" s="45"/>
    </row>
    <row r="1906" spans="1:9" ht="27.7" customHeight="1" thickBot="1" x14ac:dyDescent="0.3">
      <c r="A1906" s="8">
        <v>37237</v>
      </c>
      <c r="B1906" s="9"/>
      <c r="C1906" s="9"/>
      <c r="D1906" s="12">
        <v>343</v>
      </c>
      <c r="E1906" s="15">
        <v>625.81112933068391</v>
      </c>
      <c r="F1906" s="15">
        <v>323.27738062712916</v>
      </c>
      <c r="G1906" s="24">
        <v>75.8</v>
      </c>
      <c r="I1906" s="45"/>
    </row>
    <row r="1907" spans="1:9" ht="27.7" customHeight="1" thickBot="1" x14ac:dyDescent="0.3">
      <c r="A1907" s="8">
        <v>37238</v>
      </c>
      <c r="B1907" s="9"/>
      <c r="C1907" s="9"/>
      <c r="D1907" s="12">
        <v>341.8</v>
      </c>
      <c r="E1907" s="15">
        <v>624.37857057711028</v>
      </c>
      <c r="F1907" s="15">
        <v>322.49496898247031</v>
      </c>
      <c r="G1907" s="24">
        <v>75.78</v>
      </c>
      <c r="I1907" s="45"/>
    </row>
    <row r="1908" spans="1:9" ht="27.7" customHeight="1" thickBot="1" x14ac:dyDescent="0.3">
      <c r="A1908" s="8">
        <v>37239</v>
      </c>
      <c r="B1908" s="9"/>
      <c r="C1908" s="9"/>
      <c r="D1908" s="12">
        <v>341.25</v>
      </c>
      <c r="E1908" s="15">
        <v>623.37386544598849</v>
      </c>
      <c r="F1908" s="15">
        <v>321.96968595674662</v>
      </c>
      <c r="G1908" s="24">
        <v>75.31</v>
      </c>
      <c r="I1908" s="45"/>
    </row>
    <row r="1909" spans="1:9" ht="27.7" customHeight="1" thickBot="1" x14ac:dyDescent="0.3">
      <c r="A1909" s="8">
        <v>37243</v>
      </c>
      <c r="B1909" s="9"/>
      <c r="C1909" s="9"/>
      <c r="D1909" s="12">
        <v>338.58</v>
      </c>
      <c r="E1909" s="15">
        <v>620.78869384218876</v>
      </c>
      <c r="F1909" s="15">
        <v>320.77779350013685</v>
      </c>
      <c r="G1909" s="27">
        <v>74.44</v>
      </c>
      <c r="I1909" s="45"/>
    </row>
    <row r="1910" spans="1:9" ht="27.7" customHeight="1" thickBot="1" x14ac:dyDescent="0.3">
      <c r="A1910" s="8">
        <v>37244</v>
      </c>
      <c r="B1910" s="9"/>
      <c r="C1910" s="9"/>
      <c r="D1910" s="12">
        <v>337.77</v>
      </c>
      <c r="E1910" s="15">
        <v>620.11631027136775</v>
      </c>
      <c r="F1910" s="15">
        <v>320.44088837314342</v>
      </c>
      <c r="G1910" s="24">
        <v>74.180000000000007</v>
      </c>
      <c r="I1910" s="45"/>
    </row>
    <row r="1911" spans="1:9" ht="27.7" customHeight="1" thickBot="1" x14ac:dyDescent="0.3">
      <c r="A1911" s="8">
        <v>37245</v>
      </c>
      <c r="B1911" s="9"/>
      <c r="C1911" s="9"/>
      <c r="D1911" s="12">
        <v>339.03</v>
      </c>
      <c r="E1911" s="15">
        <v>622.75710872133811</v>
      </c>
      <c r="F1911" s="15">
        <v>321.7103265199305</v>
      </c>
      <c r="G1911" s="24">
        <v>73.94</v>
      </c>
      <c r="I1911" s="45"/>
    </row>
    <row r="1912" spans="1:9" ht="27.7" customHeight="1" thickBot="1" x14ac:dyDescent="0.3">
      <c r="A1912" s="8">
        <v>37246</v>
      </c>
      <c r="B1912" s="9"/>
      <c r="C1912" s="9"/>
      <c r="D1912" s="12">
        <v>338.89</v>
      </c>
      <c r="E1912" s="15">
        <v>622.49994565252132</v>
      </c>
      <c r="F1912" s="15">
        <v>321.5415524782606</v>
      </c>
      <c r="G1912" s="24">
        <v>73.87</v>
      </c>
      <c r="I1912" s="45"/>
    </row>
    <row r="1913" spans="1:9" ht="27.7" customHeight="1" thickBot="1" x14ac:dyDescent="0.3">
      <c r="A1913" s="8">
        <v>37249</v>
      </c>
      <c r="B1913" s="9"/>
      <c r="C1913" s="9"/>
      <c r="D1913" s="12">
        <v>338.67</v>
      </c>
      <c r="E1913" s="15">
        <v>622.09583225866629</v>
      </c>
      <c r="F1913" s="15">
        <v>321.18928388087744</v>
      </c>
      <c r="G1913" s="24">
        <v>73.88</v>
      </c>
      <c r="I1913" s="45"/>
    </row>
    <row r="1914" spans="1:9" ht="27.7" customHeight="1" thickBot="1" x14ac:dyDescent="0.3">
      <c r="A1914" s="8">
        <v>37251</v>
      </c>
      <c r="B1914" s="9"/>
      <c r="C1914" s="9"/>
      <c r="D1914" s="12">
        <v>337.8</v>
      </c>
      <c r="E1914" s="15">
        <v>620.49774747387562</v>
      </c>
      <c r="F1914" s="15">
        <v>320.25585043763562</v>
      </c>
      <c r="G1914" s="24">
        <v>73.599999999999994</v>
      </c>
      <c r="I1914" s="45"/>
    </row>
    <row r="1915" spans="1:9" ht="27.7" customHeight="1" thickBot="1" x14ac:dyDescent="0.3">
      <c r="A1915" s="8">
        <v>37252</v>
      </c>
      <c r="B1915" s="9"/>
      <c r="C1915" s="9"/>
      <c r="D1915" s="12">
        <v>337.22</v>
      </c>
      <c r="E1915" s="15">
        <v>619.43235761734854</v>
      </c>
      <c r="F1915" s="15">
        <v>319.69547719674324</v>
      </c>
      <c r="G1915" s="24">
        <v>73.81</v>
      </c>
      <c r="I1915" s="45"/>
    </row>
    <row r="1916" spans="1:9" ht="27.7" customHeight="1" thickBot="1" x14ac:dyDescent="0.3">
      <c r="A1916" s="8">
        <v>37253</v>
      </c>
      <c r="B1916" s="9"/>
      <c r="C1916" s="9"/>
      <c r="D1916" s="12">
        <v>339.45</v>
      </c>
      <c r="E1916" s="15">
        <v>623.52859792778884</v>
      </c>
      <c r="F1916" s="15">
        <v>321.80958939100435</v>
      </c>
      <c r="G1916" s="24">
        <v>74.650000000000006</v>
      </c>
      <c r="I1916" s="45"/>
    </row>
    <row r="1917" spans="1:9" ht="27.7" customHeight="1" thickBot="1" x14ac:dyDescent="0.3">
      <c r="A1917" s="8">
        <v>37256</v>
      </c>
      <c r="B1917" s="9"/>
      <c r="C1917" s="9"/>
      <c r="D1917" s="12">
        <v>340.92</v>
      </c>
      <c r="E1917" s="15">
        <v>626.74848171712199</v>
      </c>
      <c r="F1917" s="15">
        <v>323.57976552440073</v>
      </c>
      <c r="G1917" s="24">
        <v>74.650000000000006</v>
      </c>
      <c r="I1917" s="45"/>
    </row>
    <row r="1918" spans="1:9" ht="27.7" customHeight="1" thickBot="1" x14ac:dyDescent="0.3">
      <c r="A1918" s="8">
        <v>37259</v>
      </c>
      <c r="B1918" s="9"/>
      <c r="C1918" s="9"/>
      <c r="D1918" s="12">
        <v>341.02</v>
      </c>
      <c r="E1918" s="15">
        <v>626.93232205553477</v>
      </c>
      <c r="F1918" s="15">
        <v>323.75868013708748</v>
      </c>
      <c r="G1918" s="24">
        <v>74.650000000000006</v>
      </c>
      <c r="I1918" s="45"/>
    </row>
    <row r="1919" spans="1:9" ht="27.7" customHeight="1" thickBot="1" x14ac:dyDescent="0.3">
      <c r="A1919" s="8">
        <v>37260</v>
      </c>
      <c r="B1919" s="9"/>
      <c r="C1919" s="9"/>
      <c r="D1919" s="12">
        <v>341.79</v>
      </c>
      <c r="E1919" s="15">
        <v>628.34789266131384</v>
      </c>
      <c r="F1919" s="15">
        <v>324.32775712381783</v>
      </c>
      <c r="G1919" s="24">
        <v>74.88</v>
      </c>
      <c r="I1919" s="45"/>
    </row>
    <row r="1920" spans="1:9" ht="27.7" customHeight="1" thickBot="1" x14ac:dyDescent="0.3">
      <c r="A1920" s="8">
        <v>37263</v>
      </c>
      <c r="B1920" s="9"/>
      <c r="C1920" s="9"/>
      <c r="D1920" s="12">
        <v>343.98</v>
      </c>
      <c r="E1920" s="15">
        <v>632.4167605421344</v>
      </c>
      <c r="F1920" s="15">
        <v>326.40650724520759</v>
      </c>
      <c r="G1920" s="24">
        <v>75.64</v>
      </c>
      <c r="I1920" s="45"/>
    </row>
    <row r="1921" spans="1:9" ht="27.7" customHeight="1" thickBot="1" x14ac:dyDescent="0.3">
      <c r="A1921" s="8">
        <v>37264</v>
      </c>
      <c r="B1921" s="9"/>
      <c r="C1921" s="9"/>
      <c r="D1921" s="12">
        <v>345.68</v>
      </c>
      <c r="E1921" s="15">
        <v>635.97194259413175</v>
      </c>
      <c r="F1921" s="15">
        <v>328.13369363554699</v>
      </c>
      <c r="G1921" s="24">
        <v>76.349999999999994</v>
      </c>
      <c r="I1921" s="45"/>
    </row>
    <row r="1922" spans="1:9" ht="27.7" customHeight="1" thickBot="1" x14ac:dyDescent="0.3">
      <c r="A1922" s="8">
        <v>37265</v>
      </c>
      <c r="B1922" s="9"/>
      <c r="C1922" s="9"/>
      <c r="D1922" s="12">
        <v>345.9</v>
      </c>
      <c r="E1922" s="15">
        <v>636.37669215259825</v>
      </c>
      <c r="F1922" s="15">
        <v>328.3414490261473</v>
      </c>
      <c r="G1922" s="20">
        <v>76.14</v>
      </c>
      <c r="I1922" s="45"/>
    </row>
    <row r="1923" spans="1:9" ht="27.7" customHeight="1" thickBot="1" x14ac:dyDescent="0.3">
      <c r="A1923" s="8">
        <v>37266</v>
      </c>
      <c r="B1923" s="9"/>
      <c r="C1923" s="9"/>
      <c r="D1923" s="12">
        <v>346.77</v>
      </c>
      <c r="E1923" s="15">
        <v>637.97729267926127</v>
      </c>
      <c r="F1923" s="15">
        <v>329.16620577453619</v>
      </c>
      <c r="G1923" s="24">
        <v>76.37</v>
      </c>
      <c r="I1923" s="45"/>
    </row>
    <row r="1924" spans="1:9" ht="27.7" customHeight="1" thickBot="1" x14ac:dyDescent="0.3">
      <c r="A1924" s="8">
        <v>37267</v>
      </c>
      <c r="B1924" s="9"/>
      <c r="C1924" s="9"/>
      <c r="D1924" s="12">
        <v>346.92</v>
      </c>
      <c r="E1924" s="15">
        <v>638.8532060845514</v>
      </c>
      <c r="F1924" s="15">
        <v>329.61813579699128</v>
      </c>
      <c r="G1924" s="24">
        <v>76.33</v>
      </c>
      <c r="I1924" s="45"/>
    </row>
    <row r="1925" spans="1:9" ht="27.7" customHeight="1" thickBot="1" x14ac:dyDescent="0.3">
      <c r="A1925" s="8">
        <v>37270</v>
      </c>
      <c r="B1925" s="9"/>
      <c r="C1925" s="9"/>
      <c r="D1925" s="12">
        <v>348.66</v>
      </c>
      <c r="E1925" s="15">
        <v>642.05741621538027</v>
      </c>
      <c r="F1925" s="15">
        <v>331.2713571629742</v>
      </c>
      <c r="G1925" s="24">
        <v>76.680000000000007</v>
      </c>
      <c r="I1925" s="45"/>
    </row>
    <row r="1926" spans="1:9" ht="27.7" customHeight="1" thickBot="1" x14ac:dyDescent="0.3">
      <c r="A1926" s="8">
        <v>37271</v>
      </c>
      <c r="B1926" s="9"/>
      <c r="C1926" s="9"/>
      <c r="D1926" s="12">
        <v>354.1</v>
      </c>
      <c r="E1926" s="15">
        <v>652.07517662440819</v>
      </c>
      <c r="F1926" s="15">
        <v>336.43231971720724</v>
      </c>
      <c r="G1926" s="24">
        <v>78.319999999999993</v>
      </c>
      <c r="I1926" s="45"/>
    </row>
    <row r="1927" spans="1:9" ht="27.7" customHeight="1" thickBot="1" x14ac:dyDescent="0.3">
      <c r="A1927" s="8">
        <v>37272</v>
      </c>
      <c r="B1927" s="9"/>
      <c r="C1927" s="9"/>
      <c r="D1927" s="12">
        <v>357.96</v>
      </c>
      <c r="E1927" s="15">
        <v>659.18336691463742</v>
      </c>
      <c r="F1927" s="15">
        <v>339.90784325483025</v>
      </c>
      <c r="G1927" s="24">
        <v>79.42</v>
      </c>
      <c r="I1927" s="45"/>
    </row>
    <row r="1928" spans="1:9" ht="27.7" customHeight="1" thickBot="1" x14ac:dyDescent="0.3">
      <c r="A1928" s="8">
        <v>37273</v>
      </c>
      <c r="B1928" s="9"/>
      <c r="C1928" s="9"/>
      <c r="D1928" s="12">
        <v>359.79</v>
      </c>
      <c r="E1928" s="15">
        <v>662.55331205223331</v>
      </c>
      <c r="F1928" s="15">
        <v>341.64555515883171</v>
      </c>
      <c r="G1928" s="24">
        <v>79.94</v>
      </c>
      <c r="I1928" s="45"/>
    </row>
    <row r="1929" spans="1:9" ht="27.7" customHeight="1" thickBot="1" x14ac:dyDescent="0.3">
      <c r="A1929" s="8">
        <v>37274</v>
      </c>
      <c r="B1929" s="9"/>
      <c r="C1929" s="9"/>
      <c r="D1929" s="12">
        <v>361.96</v>
      </c>
      <c r="E1929" s="15">
        <v>666.5493672153932</v>
      </c>
      <c r="F1929" s="15">
        <v>343.70612064062567</v>
      </c>
      <c r="G1929" s="24">
        <v>80.58</v>
      </c>
      <c r="I1929" s="45"/>
    </row>
    <row r="1930" spans="1:9" ht="27.7" customHeight="1" thickBot="1" x14ac:dyDescent="0.3">
      <c r="A1930" s="8">
        <v>37277</v>
      </c>
      <c r="B1930" s="9"/>
      <c r="C1930" s="9"/>
      <c r="D1930" s="12">
        <v>363.46</v>
      </c>
      <c r="E1930" s="15">
        <v>669.31161732817657</v>
      </c>
      <c r="F1930" s="15">
        <v>345.21087265529508</v>
      </c>
      <c r="G1930" s="24">
        <v>81.14</v>
      </c>
      <c r="I1930" s="45"/>
    </row>
    <row r="1931" spans="1:9" ht="27.7" customHeight="1" thickBot="1" x14ac:dyDescent="0.3">
      <c r="A1931" s="8">
        <v>37279</v>
      </c>
      <c r="B1931" s="9"/>
      <c r="C1931" s="9"/>
      <c r="D1931" s="12">
        <v>363.87</v>
      </c>
      <c r="E1931" s="15">
        <v>670.06663235900407</v>
      </c>
      <c r="F1931" s="15">
        <v>345.74775766463762</v>
      </c>
      <c r="G1931" s="24">
        <v>81.28</v>
      </c>
      <c r="I1931" s="45"/>
    </row>
    <row r="1932" spans="1:9" ht="27.7" customHeight="1" thickBot="1" x14ac:dyDescent="0.3">
      <c r="A1932" s="8">
        <v>37280</v>
      </c>
      <c r="B1932" s="9"/>
      <c r="C1932" s="9"/>
      <c r="D1932" s="12">
        <v>364.46</v>
      </c>
      <c r="E1932" s="15">
        <v>671.15311740336551</v>
      </c>
      <c r="F1932" s="15">
        <v>345.96769398901858</v>
      </c>
      <c r="G1932" s="24">
        <v>81.56</v>
      </c>
      <c r="I1932" s="45"/>
    </row>
    <row r="1933" spans="1:9" ht="27.7" customHeight="1" thickBot="1" x14ac:dyDescent="0.3">
      <c r="A1933" s="8">
        <v>37281</v>
      </c>
      <c r="B1933" s="9"/>
      <c r="C1933" s="9"/>
      <c r="D1933" s="12">
        <v>366.2</v>
      </c>
      <c r="E1933" s="15">
        <v>674.35732753419427</v>
      </c>
      <c r="F1933" s="15">
        <v>347.61940827190523</v>
      </c>
      <c r="G1933" s="24">
        <v>82.11</v>
      </c>
      <c r="I1933" s="45"/>
    </row>
    <row r="1934" spans="1:9" ht="27.7" customHeight="1" thickBot="1" x14ac:dyDescent="0.3">
      <c r="A1934" s="8">
        <v>37285</v>
      </c>
      <c r="B1934" s="9"/>
      <c r="C1934" s="9"/>
      <c r="D1934" s="12">
        <v>367.59</v>
      </c>
      <c r="E1934" s="15">
        <v>676.91701263870686</v>
      </c>
      <c r="F1934" s="15">
        <v>348.60508760652704</v>
      </c>
      <c r="G1934" s="24">
        <v>82.67</v>
      </c>
      <c r="I1934" s="45"/>
    </row>
    <row r="1935" spans="1:9" ht="27.7" customHeight="1" thickBot="1" x14ac:dyDescent="0.3">
      <c r="A1935" s="8">
        <v>37286</v>
      </c>
      <c r="B1935" s="9"/>
      <c r="C1935" s="9"/>
      <c r="D1935" s="12">
        <v>369.94</v>
      </c>
      <c r="E1935" s="15">
        <v>681.24453781540103</v>
      </c>
      <c r="F1935" s="15">
        <v>351.0407197866092</v>
      </c>
      <c r="G1935" s="24">
        <v>83.25</v>
      </c>
      <c r="I1935" s="45"/>
    </row>
    <row r="1936" spans="1:9" ht="27.7" customHeight="1" thickBot="1" x14ac:dyDescent="0.3">
      <c r="A1936" s="8">
        <v>37287</v>
      </c>
      <c r="B1936" s="9"/>
      <c r="C1936" s="9"/>
      <c r="D1936" s="12">
        <v>373.88</v>
      </c>
      <c r="E1936" s="15">
        <v>688.50004811164547</v>
      </c>
      <c r="F1936" s="15">
        <v>354.57138970001682</v>
      </c>
      <c r="G1936" s="24">
        <v>84.44</v>
      </c>
      <c r="I1936" s="45"/>
    </row>
    <row r="1937" spans="1:9" ht="27.7" customHeight="1" thickBot="1" x14ac:dyDescent="0.3">
      <c r="A1937" s="8">
        <v>37291</v>
      </c>
      <c r="B1937" s="9"/>
      <c r="C1937" s="9"/>
      <c r="D1937" s="12">
        <v>376.24</v>
      </c>
      <c r="E1937" s="15">
        <v>692.84598828909134</v>
      </c>
      <c r="F1937" s="15">
        <v>356.80951016565297</v>
      </c>
      <c r="G1937" s="24">
        <v>85</v>
      </c>
      <c r="I1937" s="45"/>
    </row>
    <row r="1938" spans="1:9" ht="27.7" customHeight="1" thickBot="1" x14ac:dyDescent="0.3">
      <c r="A1938" s="8">
        <v>37292</v>
      </c>
      <c r="B1938" s="9"/>
      <c r="C1938" s="9"/>
      <c r="D1938" s="12">
        <v>380.22</v>
      </c>
      <c r="E1938" s="15">
        <v>700.17515858834338</v>
      </c>
      <c r="F1938" s="15">
        <v>360.79672377990363</v>
      </c>
      <c r="G1938" s="24">
        <v>85.91</v>
      </c>
      <c r="I1938" s="45"/>
    </row>
    <row r="1939" spans="1:9" ht="27.7" customHeight="1" thickBot="1" x14ac:dyDescent="0.3">
      <c r="A1939" s="8">
        <v>37293</v>
      </c>
      <c r="B1939" s="9"/>
      <c r="C1939" s="9"/>
      <c r="D1939" s="12">
        <v>386.51</v>
      </c>
      <c r="E1939" s="15">
        <v>711.75819406128187</v>
      </c>
      <c r="F1939" s="15">
        <v>366.65723365087456</v>
      </c>
      <c r="G1939" s="24">
        <v>87.8</v>
      </c>
      <c r="I1939" s="45"/>
    </row>
    <row r="1940" spans="1:9" ht="27.7" customHeight="1" thickBot="1" x14ac:dyDescent="0.3">
      <c r="A1940" s="8">
        <v>37294</v>
      </c>
      <c r="B1940" s="9"/>
      <c r="C1940" s="9"/>
      <c r="D1940" s="12">
        <v>388.91</v>
      </c>
      <c r="E1940" s="15">
        <v>716.17779424173546</v>
      </c>
      <c r="F1940" s="15">
        <v>368.93395963665012</v>
      </c>
      <c r="G1940" s="24">
        <v>87.89</v>
      </c>
      <c r="I1940" s="45"/>
    </row>
    <row r="1941" spans="1:9" ht="27.7" customHeight="1" thickBot="1" x14ac:dyDescent="0.3">
      <c r="A1941" s="8">
        <v>37295</v>
      </c>
      <c r="B1941" s="9"/>
      <c r="C1941" s="9"/>
      <c r="D1941" s="12">
        <v>386.59</v>
      </c>
      <c r="E1941" s="15">
        <v>711.90551406729696</v>
      </c>
      <c r="F1941" s="15">
        <v>366.84011424097218</v>
      </c>
      <c r="G1941" s="24">
        <v>87.43</v>
      </c>
      <c r="I1941" s="45"/>
    </row>
    <row r="1942" spans="1:9" ht="27.7" customHeight="1" thickBot="1" x14ac:dyDescent="0.3">
      <c r="A1942" s="8">
        <v>37298</v>
      </c>
      <c r="B1942" s="9"/>
      <c r="C1942" s="9"/>
      <c r="D1942" s="12">
        <v>386.44</v>
      </c>
      <c r="E1942" s="15">
        <v>711.62928905601871</v>
      </c>
      <c r="F1942" s="15">
        <v>366.70979790665479</v>
      </c>
      <c r="G1942" s="24">
        <v>87.04</v>
      </c>
      <c r="I1942" s="45"/>
    </row>
    <row r="1943" spans="1:9" ht="27.7" customHeight="1" thickBot="1" x14ac:dyDescent="0.3">
      <c r="A1943" s="8">
        <v>37300</v>
      </c>
      <c r="B1943" s="9"/>
      <c r="C1943" s="9"/>
      <c r="D1943" s="12">
        <v>383.49</v>
      </c>
      <c r="E1943" s="15">
        <v>706.1968638342114</v>
      </c>
      <c r="F1943" s="15">
        <v>363.93427396083155</v>
      </c>
      <c r="G1943" s="24">
        <v>86.26</v>
      </c>
      <c r="I1943" s="45"/>
    </row>
    <row r="1944" spans="1:9" ht="27.7" customHeight="1" thickBot="1" x14ac:dyDescent="0.3">
      <c r="A1944" s="8">
        <v>37301</v>
      </c>
      <c r="B1944" s="9"/>
      <c r="C1944" s="9"/>
      <c r="D1944" s="12">
        <v>379.67</v>
      </c>
      <c r="E1944" s="15">
        <v>699.16233354698966</v>
      </c>
      <c r="F1944" s="15">
        <v>360.19099110106163</v>
      </c>
      <c r="G1944" s="24">
        <v>85.48</v>
      </c>
      <c r="I1944" s="45"/>
    </row>
    <row r="1945" spans="1:9" ht="27.7" customHeight="1" thickBot="1" x14ac:dyDescent="0.3">
      <c r="A1945" s="8">
        <v>37302</v>
      </c>
      <c r="B1945" s="9"/>
      <c r="C1945" s="9"/>
      <c r="D1945" s="12">
        <v>377.41</v>
      </c>
      <c r="E1945" s="15">
        <v>695.00054337706263</v>
      </c>
      <c r="F1945" s="15">
        <v>358.12909675802626</v>
      </c>
      <c r="G1945" s="24">
        <v>84.89</v>
      </c>
      <c r="I1945" s="45"/>
    </row>
    <row r="1946" spans="1:9" ht="27.7" customHeight="1" thickBot="1" x14ac:dyDescent="0.3">
      <c r="A1946" s="8">
        <v>37305</v>
      </c>
      <c r="B1946" s="9"/>
      <c r="C1946" s="9"/>
      <c r="D1946" s="12">
        <v>374.6</v>
      </c>
      <c r="E1946" s="15">
        <v>689.82592816578165</v>
      </c>
      <c r="F1946" s="15">
        <v>355.48595769093146</v>
      </c>
      <c r="G1946" s="24">
        <v>84.11</v>
      </c>
      <c r="I1946" s="45"/>
    </row>
    <row r="1947" spans="1:9" ht="27.7" customHeight="1" thickBot="1" x14ac:dyDescent="0.3">
      <c r="A1947" s="8">
        <v>37306</v>
      </c>
      <c r="B1947" s="9"/>
      <c r="C1947" s="9"/>
      <c r="D1947" s="12">
        <v>375.44</v>
      </c>
      <c r="E1947" s="15">
        <v>691.37278822894041</v>
      </c>
      <c r="F1947" s="15">
        <v>356.17917896030485</v>
      </c>
      <c r="G1947" s="24">
        <v>84.34</v>
      </c>
      <c r="I1947" s="45"/>
    </row>
    <row r="1948" spans="1:9" ht="27.7" customHeight="1" thickBot="1" x14ac:dyDescent="0.3">
      <c r="A1948" s="8">
        <v>37307</v>
      </c>
      <c r="B1948" s="9"/>
      <c r="C1948" s="9"/>
      <c r="D1948" s="12">
        <v>375.09</v>
      </c>
      <c r="E1948" s="15">
        <v>690.72826320262425</v>
      </c>
      <c r="F1948" s="15">
        <v>356.03265462688449</v>
      </c>
      <c r="G1948" s="24">
        <v>84.24</v>
      </c>
      <c r="I1948" s="45"/>
    </row>
    <row r="1949" spans="1:9" ht="27.7" customHeight="1" thickBot="1" x14ac:dyDescent="0.3">
      <c r="A1949" s="8">
        <v>37308</v>
      </c>
      <c r="B1949" s="9"/>
      <c r="C1949" s="9"/>
      <c r="D1949" s="12">
        <v>374.23</v>
      </c>
      <c r="E1949" s="15">
        <v>689.14457313796186</v>
      </c>
      <c r="F1949" s="15">
        <v>354.91377870222249</v>
      </c>
      <c r="G1949" s="24">
        <v>84</v>
      </c>
      <c r="I1949" s="45"/>
    </row>
    <row r="1950" spans="1:9" ht="27.7" customHeight="1" thickBot="1" x14ac:dyDescent="0.3">
      <c r="A1950" s="8">
        <v>37309</v>
      </c>
      <c r="B1950" s="9"/>
      <c r="C1950" s="9"/>
      <c r="D1950" s="12">
        <v>374.65</v>
      </c>
      <c r="E1950" s="15">
        <v>689.91800316954118</v>
      </c>
      <c r="F1950" s="15">
        <v>355.31210002080974</v>
      </c>
      <c r="G1950" s="24">
        <v>84.08</v>
      </c>
      <c r="I1950" s="45"/>
    </row>
    <row r="1951" spans="1:9" ht="27.7" customHeight="1" thickBot="1" x14ac:dyDescent="0.3">
      <c r="A1951" s="8">
        <v>37312</v>
      </c>
      <c r="B1951" s="9"/>
      <c r="C1951" s="9"/>
      <c r="D1951" s="12">
        <v>372.56</v>
      </c>
      <c r="E1951" s="15">
        <v>686.06926801239638</v>
      </c>
      <c r="F1951" s="15">
        <v>353.32997726879194</v>
      </c>
      <c r="G1951" s="24">
        <v>83.41</v>
      </c>
      <c r="I1951" s="45"/>
    </row>
    <row r="1952" spans="1:9" ht="27.7" customHeight="1" thickBot="1" x14ac:dyDescent="0.3">
      <c r="A1952" s="8">
        <v>37313</v>
      </c>
      <c r="B1952" s="9"/>
      <c r="C1952" s="9"/>
      <c r="D1952" s="12">
        <v>370.92</v>
      </c>
      <c r="E1952" s="15">
        <v>683.04920788908657</v>
      </c>
      <c r="F1952" s="15">
        <v>351.77462735811764</v>
      </c>
      <c r="G1952" s="24">
        <v>82.87</v>
      </c>
      <c r="I1952" s="45"/>
    </row>
    <row r="1953" spans="1:9" ht="27.7" customHeight="1" thickBot="1" x14ac:dyDescent="0.3">
      <c r="A1953" s="8">
        <v>37314</v>
      </c>
      <c r="B1953" s="9"/>
      <c r="C1953" s="9"/>
      <c r="D1953" s="12">
        <v>371.03</v>
      </c>
      <c r="E1953" s="15">
        <v>683.25177289735734</v>
      </c>
      <c r="F1953" s="15">
        <v>351.76370754952575</v>
      </c>
      <c r="G1953" s="24">
        <v>83.01</v>
      </c>
      <c r="I1953" s="45"/>
    </row>
    <row r="1954" spans="1:9" ht="27.7" customHeight="1" thickBot="1" x14ac:dyDescent="0.3">
      <c r="A1954" s="8">
        <v>37315</v>
      </c>
      <c r="B1954" s="9"/>
      <c r="C1954" s="9"/>
      <c r="D1954" s="12">
        <v>372.95</v>
      </c>
      <c r="E1954" s="15">
        <v>686.78745304172014</v>
      </c>
      <c r="F1954" s="15">
        <v>353.59558907984001</v>
      </c>
      <c r="G1954" s="24">
        <v>83.45</v>
      </c>
      <c r="I1954" s="45"/>
    </row>
    <row r="1955" spans="1:9" ht="27.7" customHeight="1" thickBot="1" x14ac:dyDescent="0.3">
      <c r="A1955" s="8">
        <v>37316</v>
      </c>
      <c r="B1955" s="9"/>
      <c r="C1955" s="9"/>
      <c r="D1955" s="12">
        <v>373.62</v>
      </c>
      <c r="E1955" s="15">
        <v>688.02125809209679</v>
      </c>
      <c r="F1955" s="15">
        <v>354.30392435475187</v>
      </c>
      <c r="G1955" s="24">
        <v>83.83</v>
      </c>
      <c r="I1955" s="45"/>
    </row>
    <row r="1956" spans="1:9" ht="27.7" customHeight="1" thickBot="1" x14ac:dyDescent="0.3">
      <c r="A1956" s="8">
        <v>37319</v>
      </c>
      <c r="B1956" s="9"/>
      <c r="C1956" s="9"/>
      <c r="D1956" s="12">
        <v>373.65</v>
      </c>
      <c r="E1956" s="15">
        <v>688.07650309435235</v>
      </c>
      <c r="F1956" s="15">
        <v>354.23605869491064</v>
      </c>
      <c r="G1956" s="24">
        <v>83.83</v>
      </c>
      <c r="I1956" s="45"/>
    </row>
    <row r="1957" spans="1:9" ht="27.7" customHeight="1" thickBot="1" x14ac:dyDescent="0.3">
      <c r="A1957" s="8">
        <v>37320</v>
      </c>
      <c r="B1957" s="9"/>
      <c r="C1957" s="9"/>
      <c r="D1957" s="12">
        <v>372.17</v>
      </c>
      <c r="E1957" s="15">
        <v>685.35108298307273</v>
      </c>
      <c r="F1957" s="15">
        <v>353.00636714058408</v>
      </c>
      <c r="G1957" s="24">
        <v>83.3</v>
      </c>
      <c r="I1957" s="45"/>
    </row>
    <row r="1958" spans="1:9" ht="27.7" customHeight="1" thickBot="1" x14ac:dyDescent="0.3">
      <c r="A1958" s="8">
        <v>37321</v>
      </c>
      <c r="B1958" s="9"/>
      <c r="C1958" s="9"/>
      <c r="D1958" s="12">
        <v>373.96</v>
      </c>
      <c r="E1958" s="15">
        <v>688.6473681176609</v>
      </c>
      <c r="F1958" s="15">
        <v>354.70419715692515</v>
      </c>
      <c r="G1958" s="24">
        <v>83.98</v>
      </c>
      <c r="I1958" s="45"/>
    </row>
    <row r="1959" spans="1:9" ht="27.7" customHeight="1" thickBot="1" x14ac:dyDescent="0.3">
      <c r="A1959" s="8">
        <v>37322</v>
      </c>
      <c r="B1959" s="9"/>
      <c r="C1959" s="9"/>
      <c r="D1959" s="12">
        <v>373.62</v>
      </c>
      <c r="E1959" s="15">
        <v>688.15932696986488</v>
      </c>
      <c r="F1959" s="15">
        <v>354.56899629190156</v>
      </c>
      <c r="G1959" s="24">
        <v>83.98</v>
      </c>
      <c r="I1959" s="45"/>
    </row>
    <row r="1960" spans="1:9" ht="27.7" customHeight="1" thickBot="1" x14ac:dyDescent="0.3">
      <c r="A1960" s="8">
        <v>37323</v>
      </c>
      <c r="B1960" s="9"/>
      <c r="C1960" s="9"/>
      <c r="D1960" s="12">
        <v>373.3</v>
      </c>
      <c r="E1960" s="15">
        <v>687.56992869185422</v>
      </c>
      <c r="F1960" s="15">
        <v>354.37217109889144</v>
      </c>
      <c r="G1960" s="24">
        <v>83.98</v>
      </c>
      <c r="I1960" s="45"/>
    </row>
    <row r="1961" spans="1:9" ht="27.7" customHeight="1" thickBot="1" x14ac:dyDescent="0.3">
      <c r="A1961" s="8">
        <v>37326</v>
      </c>
      <c r="B1961" s="9"/>
      <c r="C1961" s="9"/>
      <c r="D1961" s="12">
        <v>373.39</v>
      </c>
      <c r="E1961" s="15">
        <v>687.73569695754475</v>
      </c>
      <c r="F1961" s="15">
        <v>354.36698481317052</v>
      </c>
      <c r="G1961" s="24">
        <v>83.98</v>
      </c>
      <c r="I1961" s="45"/>
    </row>
    <row r="1962" spans="1:9" ht="27.7" customHeight="1" thickBot="1" x14ac:dyDescent="0.3">
      <c r="A1962" s="8">
        <v>37328</v>
      </c>
      <c r="B1962" s="9"/>
      <c r="C1962" s="9"/>
      <c r="D1962" s="12">
        <v>374.39</v>
      </c>
      <c r="E1962" s="15">
        <v>689.57756657632819</v>
      </c>
      <c r="F1962" s="15">
        <v>355.316038041198</v>
      </c>
      <c r="G1962" s="24">
        <v>84.23</v>
      </c>
      <c r="I1962" s="45"/>
    </row>
    <row r="1963" spans="1:9" ht="27.7" customHeight="1" thickBot="1" x14ac:dyDescent="0.3">
      <c r="A1963" s="8">
        <v>37329</v>
      </c>
      <c r="B1963" s="9"/>
      <c r="C1963" s="9"/>
      <c r="D1963" s="12">
        <v>374.99</v>
      </c>
      <c r="E1963" s="15">
        <v>690.6826883475984</v>
      </c>
      <c r="F1963" s="15">
        <v>355.88546997801456</v>
      </c>
      <c r="G1963" s="24">
        <v>84.33</v>
      </c>
      <c r="I1963" s="45"/>
    </row>
    <row r="1964" spans="1:9" ht="27.7" customHeight="1" thickBot="1" x14ac:dyDescent="0.3">
      <c r="A1964" s="8">
        <v>37330</v>
      </c>
      <c r="B1964" s="9"/>
      <c r="C1964" s="9"/>
      <c r="D1964" s="12">
        <v>376.27</v>
      </c>
      <c r="E1964" s="15">
        <v>693.04028145964116</v>
      </c>
      <c r="F1964" s="15">
        <v>357.1986067109803</v>
      </c>
      <c r="G1964" s="24">
        <v>84.85</v>
      </c>
      <c r="I1964" s="45"/>
    </row>
    <row r="1965" spans="1:9" ht="27.7" customHeight="1" thickBot="1" x14ac:dyDescent="0.3">
      <c r="A1965" s="8">
        <v>37333</v>
      </c>
      <c r="B1965" s="9"/>
      <c r="C1965" s="9"/>
      <c r="D1965" s="12">
        <v>376.75</v>
      </c>
      <c r="E1965" s="15">
        <v>694.03864549914363</v>
      </c>
      <c r="F1965" s="15">
        <v>357.60882058561566</v>
      </c>
      <c r="G1965" s="24">
        <v>84.81</v>
      </c>
      <c r="I1965" s="45"/>
    </row>
    <row r="1966" spans="1:9" ht="27.7" customHeight="1" thickBot="1" x14ac:dyDescent="0.3">
      <c r="A1966" s="8">
        <v>37334</v>
      </c>
      <c r="B1966" s="9"/>
      <c r="C1966" s="9"/>
      <c r="D1966" s="12">
        <v>374.9</v>
      </c>
      <c r="E1966" s="15">
        <v>690.63062560750882</v>
      </c>
      <c r="F1966" s="15">
        <v>355.85281177849322</v>
      </c>
      <c r="G1966" s="24">
        <v>84.2</v>
      </c>
      <c r="I1966" s="45"/>
    </row>
    <row r="1967" spans="1:9" ht="27.7" customHeight="1" thickBot="1" x14ac:dyDescent="0.3">
      <c r="A1967" s="8">
        <v>37335</v>
      </c>
      <c r="B1967" s="9"/>
      <c r="C1967" s="9"/>
      <c r="D1967" s="12">
        <v>375.28</v>
      </c>
      <c r="E1967" s="15">
        <v>691.33065131497972</v>
      </c>
      <c r="F1967" s="15">
        <v>356.21350547941563</v>
      </c>
      <c r="G1967" s="24">
        <v>84.33</v>
      </c>
      <c r="I1967" s="45"/>
    </row>
    <row r="1968" spans="1:9" ht="27.7" customHeight="1" thickBot="1" x14ac:dyDescent="0.3">
      <c r="A1968" s="8">
        <v>37336</v>
      </c>
      <c r="B1968" s="9"/>
      <c r="C1968" s="9"/>
      <c r="D1968" s="12">
        <v>374.92</v>
      </c>
      <c r="E1968" s="15">
        <v>695.90407896201782</v>
      </c>
      <c r="F1968" s="15">
        <v>358.6746312727804</v>
      </c>
      <c r="G1968" s="24">
        <v>84.4</v>
      </c>
      <c r="I1968" s="45"/>
    </row>
    <row r="1969" spans="1:9" ht="27.7" customHeight="1" thickBot="1" x14ac:dyDescent="0.3">
      <c r="A1969" s="8">
        <v>37337</v>
      </c>
      <c r="B1969" s="9"/>
      <c r="C1969" s="9"/>
      <c r="D1969" s="12">
        <v>375.05</v>
      </c>
      <c r="E1969" s="15">
        <v>696.14537718634574</v>
      </c>
      <c r="F1969" s="15">
        <v>358.7072636716839</v>
      </c>
      <c r="G1969" s="24">
        <v>84.46</v>
      </c>
      <c r="I1969" s="45"/>
    </row>
    <row r="1970" spans="1:9" ht="27.7" customHeight="1" thickBot="1" x14ac:dyDescent="0.3">
      <c r="A1970" s="8">
        <v>37340</v>
      </c>
      <c r="B1970" s="9"/>
      <c r="C1970" s="9"/>
      <c r="D1970" s="12">
        <v>375.05</v>
      </c>
      <c r="E1970" s="15">
        <v>696.14537718634574</v>
      </c>
      <c r="F1970" s="15">
        <v>358.61440071600174</v>
      </c>
      <c r="G1970" s="24">
        <v>84.55</v>
      </c>
      <c r="I1970" s="45"/>
    </row>
    <row r="1971" spans="1:9" ht="27.7" customHeight="1" thickBot="1" x14ac:dyDescent="0.3">
      <c r="A1971" s="8">
        <v>37341</v>
      </c>
      <c r="B1971" s="9"/>
      <c r="C1971" s="9"/>
      <c r="D1971" s="12">
        <v>374.54</v>
      </c>
      <c r="E1971" s="15">
        <v>695.19874569090507</v>
      </c>
      <c r="F1971" s="15">
        <v>358.12675015110335</v>
      </c>
      <c r="G1971" s="24">
        <v>84.43</v>
      </c>
      <c r="I1971" s="45"/>
    </row>
    <row r="1972" spans="1:9" ht="27.7" customHeight="1" thickBot="1" x14ac:dyDescent="0.3">
      <c r="A1972" s="8">
        <v>37342</v>
      </c>
      <c r="B1972" s="9"/>
      <c r="C1972" s="9"/>
      <c r="D1972" s="12">
        <v>373.02</v>
      </c>
      <c r="E1972" s="15">
        <v>697.12453434490772</v>
      </c>
      <c r="F1972" s="15">
        <v>359.11880664776805</v>
      </c>
      <c r="G1972" s="27">
        <v>83.61</v>
      </c>
      <c r="I1972" s="45"/>
    </row>
    <row r="1973" spans="1:9" ht="27.7" customHeight="1" thickBot="1" x14ac:dyDescent="0.3">
      <c r="A1973" s="8">
        <v>37343</v>
      </c>
      <c r="B1973" s="9"/>
      <c r="C1973" s="9"/>
      <c r="D1973" s="12">
        <v>373.04</v>
      </c>
      <c r="E1973" s="15">
        <v>697.16191167236173</v>
      </c>
      <c r="F1973" s="15">
        <v>359.02276291013237</v>
      </c>
      <c r="G1973" s="24">
        <v>83.69</v>
      </c>
      <c r="I1973" s="45"/>
    </row>
    <row r="1974" spans="1:9" ht="27.7" customHeight="1" thickBot="1" x14ac:dyDescent="0.3">
      <c r="A1974" s="8">
        <v>37344</v>
      </c>
      <c r="B1974" s="9"/>
      <c r="C1974" s="9"/>
      <c r="D1974" s="12">
        <v>373.43</v>
      </c>
      <c r="E1974" s="15">
        <v>697.89076955771498</v>
      </c>
      <c r="F1974" s="15">
        <v>359.38515782732139</v>
      </c>
      <c r="G1974" s="24">
        <v>84.24</v>
      </c>
      <c r="I1974" s="45"/>
    </row>
    <row r="1975" spans="1:9" ht="27.7" customHeight="1" thickBot="1" x14ac:dyDescent="0.3">
      <c r="A1975" s="8">
        <v>37347</v>
      </c>
      <c r="B1975" s="9"/>
      <c r="C1975" s="9"/>
      <c r="D1975" s="12">
        <v>372.62</v>
      </c>
      <c r="E1975" s="15">
        <v>696.37698779582718</v>
      </c>
      <c r="F1975" s="15">
        <v>358.60562223071651</v>
      </c>
      <c r="G1975" s="24">
        <v>83.84</v>
      </c>
      <c r="I1975" s="45"/>
    </row>
    <row r="1976" spans="1:9" ht="27.7" customHeight="1" thickBot="1" x14ac:dyDescent="0.3">
      <c r="A1976" s="8">
        <v>37348</v>
      </c>
      <c r="B1976" s="9"/>
      <c r="C1976" s="9"/>
      <c r="D1976" s="12">
        <v>369.5</v>
      </c>
      <c r="E1976" s="15">
        <v>690.54612471300027</v>
      </c>
      <c r="F1976" s="15">
        <v>355.82210117669115</v>
      </c>
      <c r="G1976" s="24">
        <v>82.78</v>
      </c>
      <c r="I1976" s="45"/>
    </row>
    <row r="1977" spans="1:9" ht="27.7" customHeight="1" thickBot="1" x14ac:dyDescent="0.3">
      <c r="A1977" s="8">
        <v>37349</v>
      </c>
      <c r="B1977" s="9"/>
      <c r="C1977" s="9"/>
      <c r="D1977" s="12">
        <v>365.51</v>
      </c>
      <c r="E1977" s="15">
        <v>689.91205673623165</v>
      </c>
      <c r="F1977" s="15">
        <v>355.50819921766868</v>
      </c>
      <c r="G1977" s="24">
        <v>81.45</v>
      </c>
      <c r="I1977" s="45"/>
    </row>
    <row r="1978" spans="1:9" ht="27.7" customHeight="1" thickBot="1" x14ac:dyDescent="0.3">
      <c r="A1978" s="8">
        <v>37350</v>
      </c>
      <c r="B1978" s="9"/>
      <c r="C1978" s="9"/>
      <c r="D1978" s="12">
        <v>365.16</v>
      </c>
      <c r="E1978" s="15">
        <v>689.25142031080509</v>
      </c>
      <c r="F1978" s="15">
        <v>355.1677766034415</v>
      </c>
      <c r="G1978" s="24">
        <v>81.38</v>
      </c>
      <c r="I1978" s="45"/>
    </row>
    <row r="1979" spans="1:9" ht="27.7" customHeight="1" thickBot="1" x14ac:dyDescent="0.3">
      <c r="A1979" s="8">
        <v>37351</v>
      </c>
      <c r="B1979" s="9"/>
      <c r="C1979" s="9"/>
      <c r="D1979" s="12">
        <v>365.9</v>
      </c>
      <c r="E1979" s="15">
        <v>690.64819446742126</v>
      </c>
      <c r="F1979" s="15">
        <v>355.88752727352187</v>
      </c>
      <c r="G1979" s="24">
        <v>81.56</v>
      </c>
      <c r="I1979" s="45"/>
    </row>
    <row r="1980" spans="1:9" ht="27.7" customHeight="1" thickBot="1" x14ac:dyDescent="0.3">
      <c r="A1980" s="8">
        <v>37354</v>
      </c>
      <c r="B1980" s="9"/>
      <c r="C1980" s="9"/>
      <c r="D1980" s="12">
        <v>364.82</v>
      </c>
      <c r="E1980" s="15">
        <v>688.60965921181923</v>
      </c>
      <c r="F1980" s="15">
        <v>354.83708034962081</v>
      </c>
      <c r="G1980" s="24">
        <v>81.27</v>
      </c>
      <c r="I1980" s="45"/>
    </row>
    <row r="1981" spans="1:9" ht="27.7" customHeight="1" thickBot="1" x14ac:dyDescent="0.3">
      <c r="A1981" s="8">
        <v>37355</v>
      </c>
      <c r="B1981" s="9"/>
      <c r="C1981" s="9"/>
      <c r="D1981" s="12">
        <v>364.27</v>
      </c>
      <c r="E1981" s="15">
        <v>687.70496292846337</v>
      </c>
      <c r="F1981" s="15">
        <v>354.1549665929179</v>
      </c>
      <c r="G1981" s="24">
        <v>81.290000000000006</v>
      </c>
      <c r="I1981" s="45"/>
    </row>
    <row r="1982" spans="1:9" ht="27.7" customHeight="1" thickBot="1" x14ac:dyDescent="0.3">
      <c r="A1982" s="8">
        <v>37356</v>
      </c>
      <c r="B1982" s="9"/>
      <c r="C1982" s="9"/>
      <c r="D1982" s="12">
        <v>364.28</v>
      </c>
      <c r="E1982" s="15">
        <v>687.72384191830406</v>
      </c>
      <c r="F1982" s="15">
        <v>354.26565765484969</v>
      </c>
      <c r="G1982" s="24">
        <v>81.33</v>
      </c>
      <c r="I1982" s="45"/>
    </row>
    <row r="1983" spans="1:9" ht="27.7" customHeight="1" thickBot="1" x14ac:dyDescent="0.3">
      <c r="A1983" s="8">
        <v>37357</v>
      </c>
      <c r="B1983" s="9"/>
      <c r="C1983" s="9"/>
      <c r="D1983" s="12">
        <v>364.71</v>
      </c>
      <c r="E1983" s="15">
        <v>689.54487275791553</v>
      </c>
      <c r="F1983" s="15">
        <v>355.10248513547549</v>
      </c>
      <c r="G1983" s="24">
        <v>81.38</v>
      </c>
      <c r="I1983" s="45"/>
    </row>
    <row r="1984" spans="1:9" ht="27.7" customHeight="1" thickBot="1" x14ac:dyDescent="0.3">
      <c r="A1984" s="8">
        <v>37358</v>
      </c>
      <c r="B1984" s="9"/>
      <c r="C1984" s="9"/>
      <c r="D1984" s="12">
        <v>362.67</v>
      </c>
      <c r="E1984" s="15">
        <v>689.91049352599134</v>
      </c>
      <c r="F1984" s="15">
        <v>355.34199266828074</v>
      </c>
      <c r="G1984" s="24">
        <v>80.66</v>
      </c>
      <c r="I1984" s="45"/>
    </row>
    <row r="1985" spans="1:9" ht="27.7" customHeight="1" thickBot="1" x14ac:dyDescent="0.3">
      <c r="A1985" s="8">
        <v>37361</v>
      </c>
      <c r="B1985" s="9"/>
      <c r="C1985" s="9"/>
      <c r="D1985" s="12">
        <v>360.48</v>
      </c>
      <c r="E1985" s="15">
        <v>687.61003327406183</v>
      </c>
      <c r="F1985" s="15">
        <v>354.1826586585405</v>
      </c>
      <c r="G1985" s="24">
        <v>80.25</v>
      </c>
      <c r="I1985" s="45"/>
    </row>
    <row r="1986" spans="1:9" ht="27.7" customHeight="1" thickBot="1" x14ac:dyDescent="0.3">
      <c r="A1986" s="8">
        <v>37362</v>
      </c>
      <c r="B1986" s="9"/>
      <c r="C1986" s="9"/>
      <c r="D1986" s="12">
        <v>361</v>
      </c>
      <c r="E1986" s="15">
        <v>688.60192524394233</v>
      </c>
      <c r="F1986" s="15">
        <v>354.70519712544109</v>
      </c>
      <c r="G1986" s="24">
        <v>80.28</v>
      </c>
      <c r="I1986" s="45"/>
    </row>
    <row r="1987" spans="1:9" ht="27.7" customHeight="1" thickBot="1" x14ac:dyDescent="0.3">
      <c r="A1987" s="8">
        <v>37363</v>
      </c>
      <c r="B1987" s="9"/>
      <c r="C1987" s="9"/>
      <c r="D1987" s="12">
        <v>361.26</v>
      </c>
      <c r="E1987" s="15">
        <v>689.09787122888258</v>
      </c>
      <c r="F1987" s="15">
        <v>355.05141054467543</v>
      </c>
      <c r="G1987" s="24">
        <v>80.27</v>
      </c>
      <c r="I1987" s="45"/>
    </row>
    <row r="1988" spans="1:9" ht="27.7" customHeight="1" thickBot="1" x14ac:dyDescent="0.3">
      <c r="A1988" s="8">
        <v>37364</v>
      </c>
      <c r="B1988" s="9"/>
      <c r="C1988" s="9"/>
      <c r="D1988" s="12">
        <v>360.47</v>
      </c>
      <c r="E1988" s="15">
        <v>687.59095842848728</v>
      </c>
      <c r="F1988" s="15">
        <v>354.44576267476742</v>
      </c>
      <c r="G1988" s="24">
        <v>79.92</v>
      </c>
      <c r="I1988" s="45"/>
    </row>
    <row r="1989" spans="1:9" ht="27.7" customHeight="1" thickBot="1" x14ac:dyDescent="0.3">
      <c r="A1989" s="8">
        <v>37365</v>
      </c>
      <c r="B1989" s="9"/>
      <c r="C1989" s="9"/>
      <c r="D1989" s="12">
        <v>359.93</v>
      </c>
      <c r="E1989" s="15">
        <v>686.56091676745757</v>
      </c>
      <c r="F1989" s="15">
        <v>353.96585904595958</v>
      </c>
      <c r="G1989" s="24">
        <v>79.92</v>
      </c>
      <c r="I1989" s="45"/>
    </row>
    <row r="1990" spans="1:9" ht="27.7" customHeight="1" thickBot="1" x14ac:dyDescent="0.3">
      <c r="A1990" s="8">
        <v>37368</v>
      </c>
      <c r="B1990" s="9"/>
      <c r="C1990" s="9"/>
      <c r="D1990" s="12">
        <v>359.64</v>
      </c>
      <c r="E1990" s="15">
        <v>686.00774624579344</v>
      </c>
      <c r="F1990" s="15">
        <v>353.71778687745837</v>
      </c>
      <c r="G1990" s="24">
        <v>79.849999999999994</v>
      </c>
      <c r="I1990" s="45"/>
    </row>
    <row r="1991" spans="1:9" ht="27.7" customHeight="1" thickBot="1" x14ac:dyDescent="0.3">
      <c r="A1991" s="8">
        <v>37369</v>
      </c>
      <c r="B1991" s="9"/>
      <c r="C1991" s="9"/>
      <c r="D1991" s="12">
        <v>359.33</v>
      </c>
      <c r="E1991" s="15">
        <v>685.4164260329801</v>
      </c>
      <c r="F1991" s="15">
        <v>353.41289166576888</v>
      </c>
      <c r="G1991" s="24">
        <v>79.849999999999994</v>
      </c>
      <c r="I1991" s="45"/>
    </row>
    <row r="1992" spans="1:9" ht="27.7" customHeight="1" thickBot="1" x14ac:dyDescent="0.3">
      <c r="A1992" s="8">
        <v>37370</v>
      </c>
      <c r="B1992" s="9"/>
      <c r="C1992" s="9"/>
      <c r="D1992" s="12">
        <v>359.44</v>
      </c>
      <c r="E1992" s="15">
        <v>685.62624933430095</v>
      </c>
      <c r="F1992" s="15">
        <v>353.53383583394759</v>
      </c>
      <c r="G1992" s="24">
        <v>79.849999999999994</v>
      </c>
      <c r="I1992" s="45"/>
    </row>
    <row r="1993" spans="1:9" ht="27.7" customHeight="1" thickBot="1" x14ac:dyDescent="0.3">
      <c r="A1993" s="8">
        <v>37371</v>
      </c>
      <c r="B1993" s="9"/>
      <c r="C1993" s="9"/>
      <c r="D1993" s="12">
        <v>355.79</v>
      </c>
      <c r="E1993" s="15">
        <v>678.66393069956302</v>
      </c>
      <c r="F1993" s="15">
        <v>350.02073466767104</v>
      </c>
      <c r="G1993" s="24">
        <v>78.650000000000006</v>
      </c>
      <c r="I1993" s="45"/>
    </row>
    <row r="1994" spans="1:9" ht="27.7" customHeight="1" thickBot="1" x14ac:dyDescent="0.3">
      <c r="A1994" s="8">
        <v>37372</v>
      </c>
      <c r="B1994" s="9"/>
      <c r="C1994" s="9"/>
      <c r="D1994" s="12">
        <v>355.05</v>
      </c>
      <c r="E1994" s="15">
        <v>677.25239212704082</v>
      </c>
      <c r="F1994" s="15">
        <v>349.53585032312924</v>
      </c>
      <c r="G1994" s="24">
        <v>78.47</v>
      </c>
      <c r="I1994" s="45"/>
    </row>
    <row r="1995" spans="1:9" ht="27.7" customHeight="1" thickBot="1" x14ac:dyDescent="0.3">
      <c r="A1995" s="8">
        <v>37375</v>
      </c>
      <c r="B1995" s="9"/>
      <c r="C1995" s="9"/>
      <c r="D1995" s="12">
        <v>354.34</v>
      </c>
      <c r="E1995" s="15">
        <v>675.89807809124238</v>
      </c>
      <c r="F1995" s="15">
        <v>348.95488063722053</v>
      </c>
      <c r="G1995" s="24">
        <v>78.2</v>
      </c>
      <c r="I1995" s="45"/>
    </row>
    <row r="1996" spans="1:9" ht="27.7" customHeight="1" thickBot="1" x14ac:dyDescent="0.3">
      <c r="A1996" s="8">
        <v>37376</v>
      </c>
      <c r="B1996" s="9"/>
      <c r="C1996" s="9"/>
      <c r="D1996" s="12">
        <v>353.64</v>
      </c>
      <c r="E1996" s="15">
        <v>676.2829677933662</v>
      </c>
      <c r="F1996" s="15">
        <v>349.16047312816465</v>
      </c>
      <c r="G1996" s="24">
        <v>77.98</v>
      </c>
      <c r="I1996" s="45"/>
    </row>
    <row r="1997" spans="1:9" ht="27.7" customHeight="1" thickBot="1" x14ac:dyDescent="0.3">
      <c r="A1997" s="8">
        <v>37378</v>
      </c>
      <c r="B1997" s="9"/>
      <c r="C1997" s="9"/>
      <c r="D1997" s="12">
        <v>353.88</v>
      </c>
      <c r="E1997" s="15">
        <v>676.74193146339906</v>
      </c>
      <c r="F1997" s="15">
        <v>349.62249369350303</v>
      </c>
      <c r="G1997" s="24">
        <v>78.09</v>
      </c>
      <c r="I1997" s="45"/>
    </row>
    <row r="1998" spans="1:9" ht="27.7" customHeight="1" thickBot="1" x14ac:dyDescent="0.3">
      <c r="A1998" s="8">
        <v>37379</v>
      </c>
      <c r="B1998" s="9"/>
      <c r="C1998" s="9"/>
      <c r="D1998" s="12">
        <v>352.43</v>
      </c>
      <c r="E1998" s="15">
        <v>673.96902595695076</v>
      </c>
      <c r="F1998" s="15">
        <v>348.18993854527321</v>
      </c>
      <c r="G1998" s="24">
        <v>77.88</v>
      </c>
      <c r="I1998" s="45"/>
    </row>
    <row r="1999" spans="1:9" ht="27.7" customHeight="1" thickBot="1" x14ac:dyDescent="0.3">
      <c r="A1999" s="8">
        <v>37382</v>
      </c>
      <c r="B1999" s="9"/>
      <c r="C1999" s="9"/>
      <c r="D1999" s="12">
        <v>353.46</v>
      </c>
      <c r="E1999" s="15">
        <v>675.93874504084147</v>
      </c>
      <c r="F1999" s="15">
        <v>349.42918264199119</v>
      </c>
      <c r="G1999" s="24">
        <v>78.209999999999994</v>
      </c>
      <c r="I1999" s="45"/>
    </row>
    <row r="2000" spans="1:9" ht="27.7" customHeight="1" thickBot="1" x14ac:dyDescent="0.3">
      <c r="A2000" s="8">
        <v>37383</v>
      </c>
      <c r="B2000" s="9"/>
      <c r="C2000" s="9"/>
      <c r="D2000" s="12">
        <v>351.69</v>
      </c>
      <c r="E2000" s="15">
        <v>672.55388797434944</v>
      </c>
      <c r="F2000" s="15">
        <v>347.75713253218663</v>
      </c>
      <c r="G2000" s="24">
        <v>77.650000000000006</v>
      </c>
      <c r="I2000" s="45"/>
    </row>
    <row r="2001" spans="1:9" ht="27.7" customHeight="1" thickBot="1" x14ac:dyDescent="0.3">
      <c r="A2001" s="8">
        <v>37384</v>
      </c>
      <c r="B2001" s="9"/>
      <c r="C2001" s="9"/>
      <c r="D2001" s="12">
        <v>351.7</v>
      </c>
      <c r="E2001" s="15">
        <v>672.57301146060081</v>
      </c>
      <c r="F2001" s="15">
        <v>347.69039686408746</v>
      </c>
      <c r="G2001" s="24">
        <v>77.63</v>
      </c>
      <c r="I2001" s="45"/>
    </row>
    <row r="2002" spans="1:9" ht="27.7" customHeight="1" thickBot="1" x14ac:dyDescent="0.3">
      <c r="A2002" s="8">
        <v>37385</v>
      </c>
      <c r="B2002" s="9"/>
      <c r="C2002" s="9"/>
      <c r="D2002" s="12">
        <v>352.93</v>
      </c>
      <c r="E2002" s="15">
        <v>675.09782512790753</v>
      </c>
      <c r="F2002" s="15">
        <v>348.80978836518398</v>
      </c>
      <c r="G2002" s="24">
        <v>78.03</v>
      </c>
      <c r="I2002" s="45"/>
    </row>
    <row r="2003" spans="1:9" ht="27.7" customHeight="1" thickBot="1" x14ac:dyDescent="0.3">
      <c r="A2003" s="8">
        <v>37386</v>
      </c>
      <c r="B2003" s="9"/>
      <c r="C2003" s="9"/>
      <c r="D2003" s="12">
        <v>354.91</v>
      </c>
      <c r="E2003" s="15">
        <v>678.88524386180177</v>
      </c>
      <c r="F2003" s="15">
        <v>350.93276796602311</v>
      </c>
      <c r="G2003" s="24">
        <v>78.67</v>
      </c>
      <c r="I2003" s="45"/>
    </row>
    <row r="2004" spans="1:9" ht="27.7" customHeight="1" thickBot="1" x14ac:dyDescent="0.3">
      <c r="A2004" s="8">
        <v>37389</v>
      </c>
      <c r="B2004" s="9"/>
      <c r="C2004" s="9"/>
      <c r="D2004" s="12">
        <v>354.85</v>
      </c>
      <c r="E2004" s="15">
        <v>678.77047359713822</v>
      </c>
      <c r="F2004" s="15">
        <v>350.8861324568648</v>
      </c>
      <c r="G2004" s="24">
        <v>78.67</v>
      </c>
      <c r="I2004" s="45"/>
    </row>
    <row r="2005" spans="1:9" ht="27.7" customHeight="1" thickBot="1" x14ac:dyDescent="0.3">
      <c r="A2005" s="8">
        <v>37390</v>
      </c>
      <c r="B2005" s="9"/>
      <c r="C2005" s="9"/>
      <c r="D2005" s="12">
        <v>354.97</v>
      </c>
      <c r="E2005" s="15">
        <v>679.00001412646509</v>
      </c>
      <c r="F2005" s="15">
        <v>350.87671584610592</v>
      </c>
      <c r="G2005" s="24">
        <v>78.709999999999994</v>
      </c>
      <c r="I2005" s="45"/>
    </row>
    <row r="2006" spans="1:9" ht="27.7" customHeight="1" thickBot="1" x14ac:dyDescent="0.3">
      <c r="A2006" s="8">
        <v>37391</v>
      </c>
      <c r="B2006" s="9"/>
      <c r="C2006" s="9"/>
      <c r="D2006" s="12">
        <v>354.97</v>
      </c>
      <c r="E2006" s="15">
        <v>679.00001412646509</v>
      </c>
      <c r="F2006" s="15">
        <v>350.55635836589283</v>
      </c>
      <c r="G2006" s="24">
        <v>78.7</v>
      </c>
      <c r="I2006" s="45"/>
    </row>
    <row r="2007" spans="1:9" ht="27.7" customHeight="1" thickBot="1" x14ac:dyDescent="0.3">
      <c r="A2007" s="8">
        <v>37392</v>
      </c>
      <c r="B2007" s="9"/>
      <c r="C2007" s="9"/>
      <c r="D2007" s="12">
        <v>354.39</v>
      </c>
      <c r="E2007" s="15">
        <v>677.89056823471822</v>
      </c>
      <c r="F2007" s="15">
        <v>350.19404249903192</v>
      </c>
      <c r="G2007" s="24">
        <v>78.53</v>
      </c>
      <c r="I2007" s="45"/>
    </row>
    <row r="2008" spans="1:9" ht="27.7" customHeight="1" thickBot="1" x14ac:dyDescent="0.3">
      <c r="A2008" s="8">
        <v>37393</v>
      </c>
      <c r="B2008" s="9"/>
      <c r="C2008" s="9"/>
      <c r="D2008" s="12">
        <v>355.98</v>
      </c>
      <c r="E2008" s="15">
        <v>680.93198024829985</v>
      </c>
      <c r="F2008" s="15">
        <v>351.76521698920789</v>
      </c>
      <c r="G2008" s="24">
        <v>79.02</v>
      </c>
      <c r="I2008" s="45"/>
    </row>
    <row r="2009" spans="1:9" ht="27.7" customHeight="1" thickBot="1" x14ac:dyDescent="0.3">
      <c r="A2009" s="8">
        <v>37396</v>
      </c>
      <c r="B2009" s="9"/>
      <c r="C2009" s="9"/>
      <c r="D2009" s="12">
        <v>353.95</v>
      </c>
      <c r="E2009" s="15">
        <v>677.04891962718614</v>
      </c>
      <c r="F2009" s="15">
        <v>349.94440114879291</v>
      </c>
      <c r="G2009" s="24">
        <v>78.28</v>
      </c>
      <c r="I2009" s="45"/>
    </row>
    <row r="2010" spans="1:9" ht="27.7" customHeight="1" thickBot="1" x14ac:dyDescent="0.3">
      <c r="A2010" s="8">
        <v>37397</v>
      </c>
      <c r="B2010" s="9"/>
      <c r="C2010" s="9"/>
      <c r="D2010" s="12">
        <v>352.59</v>
      </c>
      <c r="E2010" s="15">
        <v>674.44746029481439</v>
      </c>
      <c r="F2010" s="15">
        <v>348.59979206400021</v>
      </c>
      <c r="G2010" s="24">
        <v>77.8</v>
      </c>
      <c r="I2010" s="45"/>
    </row>
    <row r="2011" spans="1:9" ht="27.7" customHeight="1" thickBot="1" x14ac:dyDescent="0.3">
      <c r="A2011" s="8">
        <v>37398</v>
      </c>
      <c r="B2011" s="9"/>
      <c r="C2011" s="9"/>
      <c r="D2011" s="12">
        <v>352.37</v>
      </c>
      <c r="E2011" s="15">
        <v>674.02663599104847</v>
      </c>
      <c r="F2011" s="15">
        <v>348.53698846332469</v>
      </c>
      <c r="G2011" s="24">
        <v>77.69</v>
      </c>
      <c r="I2011" s="45"/>
    </row>
    <row r="2012" spans="1:9" ht="27.7" customHeight="1" thickBot="1" x14ac:dyDescent="0.3">
      <c r="A2012" s="8">
        <v>37399</v>
      </c>
      <c r="B2012" s="9"/>
      <c r="C2012" s="9"/>
      <c r="D2012" s="12">
        <v>352.15</v>
      </c>
      <c r="E2012" s="15">
        <v>673.60581168728243</v>
      </c>
      <c r="F2012" s="15">
        <v>348.35834206960868</v>
      </c>
      <c r="G2012" s="24">
        <v>77.650000000000006</v>
      </c>
      <c r="I2012" s="45"/>
    </row>
    <row r="2013" spans="1:9" ht="27.7" customHeight="1" thickBot="1" x14ac:dyDescent="0.3">
      <c r="A2013" s="8">
        <v>37400</v>
      </c>
      <c r="B2013" s="9"/>
      <c r="C2013" s="9"/>
      <c r="D2013" s="12">
        <v>352.39</v>
      </c>
      <c r="E2013" s="15">
        <v>674.06489274593628</v>
      </c>
      <c r="F2013" s="15">
        <v>348.46850895370778</v>
      </c>
      <c r="G2013" s="24">
        <v>77.709999999999994</v>
      </c>
      <c r="I2013" s="45"/>
    </row>
    <row r="2014" spans="1:9" ht="27.7" customHeight="1" thickBot="1" x14ac:dyDescent="0.3">
      <c r="A2014" s="8">
        <v>37403</v>
      </c>
      <c r="B2014" s="9"/>
      <c r="C2014" s="9"/>
      <c r="D2014" s="12">
        <v>354.17</v>
      </c>
      <c r="E2014" s="15">
        <v>677.46974393095229</v>
      </c>
      <c r="F2014" s="15">
        <v>350.20221221599746</v>
      </c>
      <c r="G2014" s="24">
        <v>78.3</v>
      </c>
      <c r="I2014" s="45"/>
    </row>
    <row r="2015" spans="1:9" ht="27.7" customHeight="1" thickBot="1" x14ac:dyDescent="0.3">
      <c r="A2015" s="8">
        <v>37404</v>
      </c>
      <c r="B2015" s="9"/>
      <c r="C2015" s="9"/>
      <c r="D2015" s="12">
        <v>354.11</v>
      </c>
      <c r="E2015" s="15">
        <v>677.35497366628886</v>
      </c>
      <c r="F2015" s="15">
        <v>350.15555012706864</v>
      </c>
      <c r="G2015" s="24">
        <v>78.34</v>
      </c>
      <c r="I2015" s="45"/>
    </row>
    <row r="2016" spans="1:9" ht="27.7" customHeight="1" thickBot="1" x14ac:dyDescent="0.3">
      <c r="A2016" s="8">
        <v>37405</v>
      </c>
      <c r="B2016" s="9"/>
      <c r="C2016" s="9"/>
      <c r="D2016" s="12">
        <v>354.2</v>
      </c>
      <c r="E2016" s="15">
        <v>677.52712906328395</v>
      </c>
      <c r="F2016" s="15">
        <v>350.35860684796933</v>
      </c>
      <c r="G2016" s="24">
        <v>78.33</v>
      </c>
      <c r="I2016" s="45"/>
    </row>
    <row r="2017" spans="1:9" ht="27.7" customHeight="1" thickBot="1" x14ac:dyDescent="0.3">
      <c r="A2017" s="8">
        <v>37406</v>
      </c>
      <c r="B2017" s="9"/>
      <c r="C2017" s="9"/>
      <c r="D2017" s="12">
        <v>354.04</v>
      </c>
      <c r="E2017" s="15">
        <v>677.95622132680796</v>
      </c>
      <c r="F2017" s="15">
        <v>350.78820332299068</v>
      </c>
      <c r="G2017" s="24">
        <v>78.260000000000005</v>
      </c>
      <c r="I2017" s="45"/>
    </row>
    <row r="2018" spans="1:9" ht="27.7" customHeight="1" thickBot="1" x14ac:dyDescent="0.3">
      <c r="A2018" s="8">
        <v>37407</v>
      </c>
      <c r="B2018" s="9"/>
      <c r="C2018" s="9"/>
      <c r="D2018" s="12">
        <v>354.03</v>
      </c>
      <c r="E2018" s="15">
        <v>677.93707218486554</v>
      </c>
      <c r="F2018" s="15">
        <v>350.91921034551689</v>
      </c>
      <c r="G2018" s="24">
        <v>78.34</v>
      </c>
      <c r="I2018" s="45"/>
    </row>
    <row r="2019" spans="1:9" ht="27.7" customHeight="1" thickBot="1" x14ac:dyDescent="0.3">
      <c r="A2019" s="8">
        <v>37410</v>
      </c>
      <c r="B2019" s="9"/>
      <c r="C2019" s="9"/>
      <c r="D2019" s="12">
        <v>355.35</v>
      </c>
      <c r="E2019" s="15">
        <v>680.46475892125522</v>
      </c>
      <c r="F2019" s="15">
        <v>352.01085988686822</v>
      </c>
      <c r="G2019" s="24">
        <v>78.77</v>
      </c>
      <c r="I2019" s="45"/>
    </row>
    <row r="2020" spans="1:9" ht="27.7" customHeight="1" thickBot="1" x14ac:dyDescent="0.3">
      <c r="A2020" s="8">
        <v>37411</v>
      </c>
      <c r="B2020" s="9"/>
      <c r="C2020" s="9"/>
      <c r="D2020" s="12">
        <v>355.55</v>
      </c>
      <c r="E2020" s="15">
        <v>680.84774176010205</v>
      </c>
      <c r="F2020" s="15">
        <v>352.6255679333168</v>
      </c>
      <c r="G2020" s="24">
        <v>78.94</v>
      </c>
      <c r="I2020" s="45"/>
    </row>
    <row r="2021" spans="1:9" ht="27.7" customHeight="1" thickBot="1" x14ac:dyDescent="0.3">
      <c r="A2021" s="8">
        <v>37412</v>
      </c>
      <c r="B2021" s="9"/>
      <c r="C2021" s="9"/>
      <c r="D2021" s="12">
        <v>354</v>
      </c>
      <c r="E2021" s="15">
        <v>677.87962475903839</v>
      </c>
      <c r="F2021" s="15">
        <v>351.02008370815281</v>
      </c>
      <c r="G2021" s="24">
        <v>78.48</v>
      </c>
      <c r="I2021" s="45"/>
    </row>
    <row r="2022" spans="1:9" ht="27.7" customHeight="1" thickBot="1" x14ac:dyDescent="0.3">
      <c r="A2022" s="8">
        <v>37413</v>
      </c>
      <c r="B2022" s="9"/>
      <c r="C2022" s="9"/>
      <c r="D2022" s="12">
        <v>353.59</v>
      </c>
      <c r="E2022" s="15">
        <v>677.0945099394022</v>
      </c>
      <c r="F2022" s="15">
        <v>350.61353502363204</v>
      </c>
      <c r="G2022" s="24">
        <v>78.430000000000007</v>
      </c>
      <c r="I2022" s="45"/>
    </row>
    <row r="2023" spans="1:9" ht="27.7" customHeight="1" thickBot="1" x14ac:dyDescent="0.3">
      <c r="A2023" s="8">
        <v>37414</v>
      </c>
      <c r="B2023" s="9"/>
      <c r="C2023" s="9"/>
      <c r="D2023" s="12">
        <v>353.57</v>
      </c>
      <c r="E2023" s="15">
        <v>677.05621165551747</v>
      </c>
      <c r="F2023" s="15">
        <v>350.83523630224232</v>
      </c>
      <c r="G2023" s="24">
        <v>78.459999999999994</v>
      </c>
      <c r="I2023" s="45"/>
    </row>
    <row r="2024" spans="1:9" ht="27.7" customHeight="1" thickBot="1" x14ac:dyDescent="0.3">
      <c r="A2024" s="8">
        <v>37417</v>
      </c>
      <c r="B2024" s="9"/>
      <c r="C2024" s="9"/>
      <c r="D2024" s="12">
        <v>353.41</v>
      </c>
      <c r="E2024" s="15">
        <v>676.74982538443999</v>
      </c>
      <c r="F2024" s="15">
        <v>350.57593653960078</v>
      </c>
      <c r="G2024" s="24">
        <v>78.459999999999994</v>
      </c>
      <c r="I2024" s="45"/>
    </row>
    <row r="2025" spans="1:9" ht="27.7" customHeight="1" thickBot="1" x14ac:dyDescent="0.3">
      <c r="A2025" s="8">
        <v>37418</v>
      </c>
      <c r="B2025" s="9"/>
      <c r="C2025" s="9"/>
      <c r="D2025" s="12">
        <v>353.42</v>
      </c>
      <c r="E2025" s="15">
        <v>676.76897452638229</v>
      </c>
      <c r="F2025" s="15">
        <v>350.67830493822061</v>
      </c>
      <c r="G2025" s="24">
        <v>78.5</v>
      </c>
      <c r="I2025" s="45"/>
    </row>
    <row r="2026" spans="1:9" ht="27.7" customHeight="1" thickBot="1" x14ac:dyDescent="0.3">
      <c r="A2026" s="8">
        <v>37419</v>
      </c>
      <c r="B2026" s="9"/>
      <c r="C2026" s="9"/>
      <c r="D2026" s="12">
        <v>352.92</v>
      </c>
      <c r="E2026" s="15">
        <v>675.811517429265</v>
      </c>
      <c r="F2026" s="15">
        <v>350.30804513445378</v>
      </c>
      <c r="G2026" s="24">
        <v>78.290000000000006</v>
      </c>
      <c r="I2026" s="45"/>
    </row>
    <row r="2027" spans="1:9" ht="27.7" customHeight="1" thickBot="1" x14ac:dyDescent="0.3">
      <c r="A2027" s="8">
        <v>37420</v>
      </c>
      <c r="B2027" s="9"/>
      <c r="C2027" s="9"/>
      <c r="D2027" s="12">
        <v>353.99</v>
      </c>
      <c r="E2027" s="15">
        <v>677.86047561709597</v>
      </c>
      <c r="F2027" s="15">
        <v>351.26588222867196</v>
      </c>
      <c r="G2027" s="24">
        <v>78.680000000000007</v>
      </c>
      <c r="I2027" s="45"/>
    </row>
    <row r="2028" spans="1:9" ht="27.7" customHeight="1" thickBot="1" x14ac:dyDescent="0.3">
      <c r="A2028" s="8">
        <v>37421</v>
      </c>
      <c r="B2028" s="9"/>
      <c r="C2028" s="9"/>
      <c r="D2028" s="12">
        <v>354.38</v>
      </c>
      <c r="E2028" s="15">
        <v>684.20868260301631</v>
      </c>
      <c r="F2028" s="15">
        <v>354.55667859490887</v>
      </c>
      <c r="G2028" s="24">
        <v>78.739999999999995</v>
      </c>
      <c r="I2028" s="45"/>
    </row>
    <row r="2029" spans="1:9" ht="27.7" customHeight="1" thickBot="1" x14ac:dyDescent="0.3">
      <c r="A2029" s="8">
        <v>37424</v>
      </c>
      <c r="B2029" s="9"/>
      <c r="C2029" s="9"/>
      <c r="D2029" s="12">
        <v>350.63</v>
      </c>
      <c r="E2029" s="15">
        <v>677.99245065418927</v>
      </c>
      <c r="F2029" s="15">
        <v>351.38292032045268</v>
      </c>
      <c r="G2029" s="24">
        <v>77.38</v>
      </c>
      <c r="I2029" s="45"/>
    </row>
    <row r="2030" spans="1:9" ht="27.7" customHeight="1" thickBot="1" x14ac:dyDescent="0.3">
      <c r="A2030" s="8">
        <v>37425</v>
      </c>
      <c r="B2030" s="9"/>
      <c r="C2030" s="9"/>
      <c r="D2030" s="12">
        <v>350.64</v>
      </c>
      <c r="E2030" s="15">
        <v>678.01178706153189</v>
      </c>
      <c r="F2030" s="15">
        <v>351.67236246378138</v>
      </c>
      <c r="G2030" s="24">
        <v>77.38</v>
      </c>
      <c r="I2030" s="45"/>
    </row>
    <row r="2031" spans="1:9" ht="27.7" customHeight="1" thickBot="1" x14ac:dyDescent="0.3">
      <c r="A2031" s="8">
        <v>37426</v>
      </c>
      <c r="B2031" s="9"/>
      <c r="C2031" s="9"/>
      <c r="D2031" s="12">
        <v>349.09</v>
      </c>
      <c r="E2031" s="15">
        <v>675.01464392342621</v>
      </c>
      <c r="F2031" s="15">
        <v>350.47280938525012</v>
      </c>
      <c r="G2031" s="24">
        <v>76.849999999999994</v>
      </c>
      <c r="I2031" s="45"/>
    </row>
    <row r="2032" spans="1:9" ht="27.7" customHeight="1" thickBot="1" x14ac:dyDescent="0.3">
      <c r="A2032" s="8">
        <v>37427</v>
      </c>
      <c r="B2032" s="9"/>
      <c r="C2032" s="9"/>
      <c r="D2032" s="12">
        <v>351.23</v>
      </c>
      <c r="E2032" s="15">
        <v>679.15263509474642</v>
      </c>
      <c r="F2032" s="15">
        <v>352.87769662730443</v>
      </c>
      <c r="G2032" s="24">
        <v>77.489999999999995</v>
      </c>
      <c r="I2032" s="45"/>
    </row>
    <row r="2033" spans="1:9" ht="27.7" customHeight="1" thickBot="1" x14ac:dyDescent="0.3">
      <c r="A2033" s="8">
        <v>37428</v>
      </c>
      <c r="B2033" s="9"/>
      <c r="C2033" s="9"/>
      <c r="D2033" s="12">
        <v>351.66</v>
      </c>
      <c r="E2033" s="15">
        <v>679.984100610479</v>
      </c>
      <c r="F2033" s="15">
        <v>353.54693171388908</v>
      </c>
      <c r="G2033" s="24">
        <v>77.56</v>
      </c>
      <c r="I2033" s="45"/>
    </row>
    <row r="2034" spans="1:9" ht="27.7" customHeight="1" thickBot="1" x14ac:dyDescent="0.3">
      <c r="A2034" s="8">
        <v>37431</v>
      </c>
      <c r="B2034" s="9"/>
      <c r="C2034" s="9"/>
      <c r="D2034" s="12">
        <v>351.6</v>
      </c>
      <c r="E2034" s="15">
        <v>679.86808216642328</v>
      </c>
      <c r="F2034" s="15">
        <v>353.71356971511671</v>
      </c>
      <c r="G2034" s="24">
        <v>77.53</v>
      </c>
      <c r="I2034" s="45"/>
    </row>
    <row r="2035" spans="1:9" ht="27.7" customHeight="1" thickBot="1" x14ac:dyDescent="0.3">
      <c r="A2035" s="8">
        <v>37432</v>
      </c>
      <c r="B2035" s="9"/>
      <c r="C2035" s="9"/>
      <c r="D2035" s="12">
        <v>351.54</v>
      </c>
      <c r="E2035" s="15">
        <v>679.75206372236755</v>
      </c>
      <c r="F2035" s="15">
        <v>353.70705784445323</v>
      </c>
      <c r="G2035" s="24">
        <v>77.41</v>
      </c>
      <c r="I2035" s="45"/>
    </row>
    <row r="2036" spans="1:9" ht="27.7" customHeight="1" thickBot="1" x14ac:dyDescent="0.3">
      <c r="A2036" s="8">
        <v>37433</v>
      </c>
      <c r="B2036" s="9"/>
      <c r="C2036" s="9"/>
      <c r="D2036" s="12">
        <v>351.71</v>
      </c>
      <c r="E2036" s="15">
        <v>680.080782647192</v>
      </c>
      <c r="F2036" s="15">
        <v>354.44713409258236</v>
      </c>
      <c r="G2036" s="24">
        <v>77.3</v>
      </c>
      <c r="I2036" s="45"/>
    </row>
    <row r="2037" spans="1:9" ht="27.7" customHeight="1" thickBot="1" x14ac:dyDescent="0.3">
      <c r="A2037" s="8">
        <v>37434</v>
      </c>
      <c r="B2037" s="9"/>
      <c r="C2037" s="9"/>
      <c r="D2037" s="12">
        <v>354.6</v>
      </c>
      <c r="E2037" s="15">
        <v>685.66900436920855</v>
      </c>
      <c r="F2037" s="15">
        <v>357.3951725576685</v>
      </c>
      <c r="G2037" s="24">
        <v>78.09</v>
      </c>
      <c r="I2037" s="45"/>
    </row>
    <row r="2038" spans="1:9" ht="27.7" customHeight="1" thickBot="1" x14ac:dyDescent="0.3">
      <c r="A2038" s="8">
        <v>37435</v>
      </c>
      <c r="B2038" s="9"/>
      <c r="C2038" s="9"/>
      <c r="D2038" s="12">
        <v>358.65</v>
      </c>
      <c r="E2038" s="15">
        <v>693.50024934296846</v>
      </c>
      <c r="F2038" s="15">
        <v>361.48908318731901</v>
      </c>
      <c r="G2038" s="24">
        <v>79.17</v>
      </c>
      <c r="I2038" s="45"/>
    </row>
    <row r="2039" spans="1:9" ht="27.7" customHeight="1" thickBot="1" x14ac:dyDescent="0.3">
      <c r="A2039" s="8">
        <v>37438</v>
      </c>
      <c r="B2039" s="9"/>
      <c r="C2039" s="9"/>
      <c r="D2039" s="12">
        <v>360.26</v>
      </c>
      <c r="E2039" s="15">
        <v>696.61341092512976</v>
      </c>
      <c r="F2039" s="15">
        <v>372.95189833743365</v>
      </c>
      <c r="G2039" s="13">
        <v>79.709999999999994</v>
      </c>
      <c r="I2039" s="45"/>
    </row>
    <row r="2040" spans="1:9" ht="27.7" customHeight="1" thickBot="1" x14ac:dyDescent="0.3">
      <c r="A2040" s="8">
        <v>37439</v>
      </c>
      <c r="B2040" s="9"/>
      <c r="C2040" s="9"/>
      <c r="D2040" s="12">
        <v>359.14</v>
      </c>
      <c r="E2040" s="15">
        <v>694.44773330275666</v>
      </c>
      <c r="F2040" s="15">
        <v>371.7797791645163</v>
      </c>
      <c r="G2040" s="13">
        <v>79.16</v>
      </c>
      <c r="I2040" s="45"/>
    </row>
    <row r="2041" spans="1:9" ht="27.7" customHeight="1" thickBot="1" x14ac:dyDescent="0.3">
      <c r="A2041" s="8">
        <v>37440</v>
      </c>
      <c r="B2041" s="9"/>
      <c r="C2041" s="9"/>
      <c r="D2041" s="12">
        <v>358.1</v>
      </c>
      <c r="E2041" s="15">
        <v>692.43674693912453</v>
      </c>
      <c r="F2041" s="15">
        <v>370.66404446846104</v>
      </c>
      <c r="G2041" s="28">
        <v>78.790000000000006</v>
      </c>
      <c r="I2041" s="45"/>
    </row>
    <row r="2042" spans="1:9" ht="27.7" customHeight="1" thickBot="1" x14ac:dyDescent="0.3">
      <c r="A2042" s="8">
        <v>37441</v>
      </c>
      <c r="B2042" s="9"/>
      <c r="C2042" s="9"/>
      <c r="D2042" s="12">
        <v>355.73</v>
      </c>
      <c r="E2042" s="15">
        <v>692.09513265521855</v>
      </c>
      <c r="F2042" s="15">
        <v>370.12449430987988</v>
      </c>
      <c r="G2042" s="13">
        <v>77.89</v>
      </c>
      <c r="I2042" s="45"/>
    </row>
    <row r="2043" spans="1:9" ht="27.7" customHeight="1" thickBot="1" x14ac:dyDescent="0.3">
      <c r="A2043" s="8">
        <v>37442</v>
      </c>
      <c r="B2043" s="9"/>
      <c r="C2043" s="9"/>
      <c r="D2043" s="12">
        <v>357.2</v>
      </c>
      <c r="E2043" s="15">
        <v>694.95511029276145</v>
      </c>
      <c r="F2043" s="15">
        <v>370.84151415524633</v>
      </c>
      <c r="G2043" s="13">
        <v>78.45</v>
      </c>
      <c r="I2043" s="45"/>
    </row>
    <row r="2044" spans="1:9" ht="27.7" customHeight="1" thickBot="1" x14ac:dyDescent="0.3">
      <c r="A2044" s="8">
        <v>37445</v>
      </c>
      <c r="B2044" s="9"/>
      <c r="C2044" s="9"/>
      <c r="D2044" s="12">
        <v>356.87</v>
      </c>
      <c r="E2044" s="15">
        <v>694.31307449657834</v>
      </c>
      <c r="F2044" s="15">
        <v>370.49891141260571</v>
      </c>
      <c r="G2044" s="13">
        <v>78.39</v>
      </c>
      <c r="I2044" s="45"/>
    </row>
    <row r="2045" spans="1:9" ht="27.7" customHeight="1" thickBot="1" x14ac:dyDescent="0.3">
      <c r="A2045" s="8">
        <v>37446</v>
      </c>
      <c r="B2045" s="9"/>
      <c r="C2045" s="9"/>
      <c r="D2045" s="12">
        <v>358</v>
      </c>
      <c r="E2045" s="15">
        <v>696.51156070775085</v>
      </c>
      <c r="F2045" s="15">
        <v>371.50812407373274</v>
      </c>
      <c r="G2045" s="13">
        <v>78.739999999999995</v>
      </c>
      <c r="I2045" s="45"/>
    </row>
    <row r="2046" spans="1:9" ht="27.7" customHeight="1" thickBot="1" x14ac:dyDescent="0.3">
      <c r="A2046" s="8">
        <v>37447</v>
      </c>
      <c r="B2046" s="9"/>
      <c r="C2046" s="9"/>
      <c r="D2046" s="12">
        <v>357.22</v>
      </c>
      <c r="E2046" s="15">
        <v>696.76007644650394</v>
      </c>
      <c r="F2046" s="15">
        <v>371.57007652331811</v>
      </c>
      <c r="G2046" s="13">
        <v>78.75</v>
      </c>
      <c r="I2046" s="45"/>
    </row>
    <row r="2047" spans="1:9" ht="27.7" customHeight="1" thickBot="1" x14ac:dyDescent="0.3">
      <c r="A2047" s="8">
        <v>37448</v>
      </c>
      <c r="B2047" s="9"/>
      <c r="C2047" s="9"/>
      <c r="D2047" s="12">
        <v>357.2</v>
      </c>
      <c r="E2047" s="15">
        <v>697.05990094070921</v>
      </c>
      <c r="F2047" s="15">
        <v>371.67953255187848</v>
      </c>
      <c r="G2047" s="13">
        <v>78.709999999999994</v>
      </c>
      <c r="I2047" s="45"/>
    </row>
    <row r="2048" spans="1:9" ht="27.7" customHeight="1" thickBot="1" x14ac:dyDescent="0.3">
      <c r="A2048" s="8">
        <v>37449</v>
      </c>
      <c r="B2048" s="9"/>
      <c r="C2048" s="9"/>
      <c r="D2048" s="12">
        <v>355.41</v>
      </c>
      <c r="E2048" s="15">
        <v>696.83476596471337</v>
      </c>
      <c r="F2048" s="15">
        <v>371.28746249467235</v>
      </c>
      <c r="G2048" s="13">
        <v>78.099999999999994</v>
      </c>
      <c r="I2048" s="45"/>
    </row>
    <row r="2049" spans="1:9" ht="27.7" customHeight="1" thickBot="1" x14ac:dyDescent="0.3">
      <c r="A2049" s="8">
        <v>37452</v>
      </c>
      <c r="B2049" s="9"/>
      <c r="C2049" s="9"/>
      <c r="D2049" s="12">
        <v>355.49</v>
      </c>
      <c r="E2049" s="15">
        <v>697.49053149308588</v>
      </c>
      <c r="F2049" s="15">
        <v>371.52101661904851</v>
      </c>
      <c r="G2049" s="13">
        <v>78.11</v>
      </c>
      <c r="I2049" s="45"/>
    </row>
    <row r="2050" spans="1:9" ht="27.7" customHeight="1" thickBot="1" x14ac:dyDescent="0.3">
      <c r="A2050" s="8">
        <v>37453</v>
      </c>
      <c r="B2050" s="9"/>
      <c r="C2050" s="9"/>
      <c r="D2050" s="12">
        <v>356.44</v>
      </c>
      <c r="E2050" s="15">
        <v>699.35448267291781</v>
      </c>
      <c r="F2050" s="15">
        <v>372.34353563858042</v>
      </c>
      <c r="G2050" s="13">
        <v>78.56</v>
      </c>
      <c r="I2050" s="45"/>
    </row>
    <row r="2051" spans="1:9" ht="27.7" customHeight="1" thickBot="1" x14ac:dyDescent="0.3">
      <c r="A2051" s="8">
        <v>37454</v>
      </c>
      <c r="B2051" s="9"/>
      <c r="C2051" s="9"/>
      <c r="D2051" s="12">
        <v>358.15</v>
      </c>
      <c r="E2051" s="15">
        <v>702.79523984481898</v>
      </c>
      <c r="F2051" s="15">
        <v>374.15008653995943</v>
      </c>
      <c r="G2051" s="13">
        <v>79.13</v>
      </c>
      <c r="I2051" s="45"/>
    </row>
    <row r="2052" spans="1:9" ht="27.7" customHeight="1" thickBot="1" x14ac:dyDescent="0.3">
      <c r="A2052" s="8">
        <v>37455</v>
      </c>
      <c r="B2052" s="9"/>
      <c r="C2052" s="9"/>
      <c r="D2052" s="12">
        <v>359.9</v>
      </c>
      <c r="E2052" s="15">
        <v>706.22925260407749</v>
      </c>
      <c r="F2052" s="15">
        <v>376.14386706926683</v>
      </c>
      <c r="G2052" s="13">
        <v>79.72</v>
      </c>
      <c r="I2052" s="45"/>
    </row>
    <row r="2053" spans="1:9" ht="27.7" customHeight="1" thickBot="1" x14ac:dyDescent="0.3">
      <c r="A2053" s="8">
        <v>37456</v>
      </c>
      <c r="B2053" s="9"/>
      <c r="C2053" s="9"/>
      <c r="D2053" s="12">
        <v>361.16</v>
      </c>
      <c r="E2053" s="15">
        <v>708.70174179074377</v>
      </c>
      <c r="F2053" s="15">
        <v>377.46073640104601</v>
      </c>
      <c r="G2053" s="13">
        <v>79.87</v>
      </c>
      <c r="I2053" s="45"/>
    </row>
    <row r="2054" spans="1:9" ht="27.7" customHeight="1" thickBot="1" x14ac:dyDescent="0.3">
      <c r="A2054" s="8">
        <v>37459</v>
      </c>
      <c r="B2054" s="9"/>
      <c r="C2054" s="9"/>
      <c r="D2054" s="12">
        <v>362.52</v>
      </c>
      <c r="E2054" s="15">
        <v>711.37046027793883</v>
      </c>
      <c r="F2054" s="15">
        <v>378.85644712960345</v>
      </c>
      <c r="G2054" s="13">
        <v>80.44</v>
      </c>
      <c r="I2054" s="45"/>
    </row>
    <row r="2055" spans="1:9" ht="27.7" customHeight="1" thickBot="1" x14ac:dyDescent="0.3">
      <c r="A2055" s="8">
        <v>37460</v>
      </c>
      <c r="B2055" s="9"/>
      <c r="C2055" s="9"/>
      <c r="D2055" s="12">
        <v>363</v>
      </c>
      <c r="E2055" s="15">
        <v>712.31236092047823</v>
      </c>
      <c r="F2055" s="15">
        <v>379.35807764549833</v>
      </c>
      <c r="G2055" s="13">
        <v>80.48</v>
      </c>
      <c r="I2055" s="45"/>
    </row>
    <row r="2056" spans="1:9" ht="27.7" customHeight="1" thickBot="1" x14ac:dyDescent="0.3">
      <c r="A2056" s="8">
        <v>37461</v>
      </c>
      <c r="B2056" s="9"/>
      <c r="C2056" s="9"/>
      <c r="D2056" s="12">
        <v>362.42</v>
      </c>
      <c r="E2056" s="15">
        <v>711.17423097740971</v>
      </c>
      <c r="F2056" s="15">
        <v>378.6429034791808</v>
      </c>
      <c r="G2056" s="13">
        <v>80.27</v>
      </c>
      <c r="I2056" s="45"/>
    </row>
    <row r="2057" spans="1:9" ht="27.7" customHeight="1" thickBot="1" x14ac:dyDescent="0.3">
      <c r="A2057" s="8">
        <v>37462</v>
      </c>
      <c r="B2057" s="9"/>
      <c r="C2057" s="9"/>
      <c r="D2057" s="12">
        <v>362.61</v>
      </c>
      <c r="E2057" s="15">
        <v>711.5470666484149</v>
      </c>
      <c r="F2057" s="15">
        <v>378.92482791525157</v>
      </c>
      <c r="G2057" s="13">
        <v>80.260000000000005</v>
      </c>
      <c r="I2057" s="45"/>
    </row>
    <row r="2058" spans="1:9" ht="27.7" customHeight="1" thickBot="1" x14ac:dyDescent="0.3">
      <c r="A2058" s="8">
        <v>37463</v>
      </c>
      <c r="B2058" s="9"/>
      <c r="C2058" s="9"/>
      <c r="D2058" s="12">
        <v>364.71</v>
      </c>
      <c r="E2058" s="15">
        <v>715.66788195952506</v>
      </c>
      <c r="F2058" s="15">
        <v>381.13351529249121</v>
      </c>
      <c r="G2058" s="13">
        <v>80.98</v>
      </c>
      <c r="I2058" s="45"/>
    </row>
    <row r="2059" spans="1:9" ht="27.7" customHeight="1" thickBot="1" x14ac:dyDescent="0.3">
      <c r="A2059" s="8">
        <v>37466</v>
      </c>
      <c r="B2059" s="9"/>
      <c r="C2059" s="9"/>
      <c r="D2059" s="12">
        <v>365.36</v>
      </c>
      <c r="E2059" s="15">
        <v>716.9433724129641</v>
      </c>
      <c r="F2059" s="15">
        <v>381.71450586378654</v>
      </c>
      <c r="G2059" s="13">
        <v>81.16</v>
      </c>
      <c r="I2059" s="45"/>
    </row>
    <row r="2060" spans="1:9" ht="27.7" customHeight="1" thickBot="1" x14ac:dyDescent="0.3">
      <c r="A2060" s="8">
        <v>37467</v>
      </c>
      <c r="B2060" s="9"/>
      <c r="C2060" s="9"/>
      <c r="D2060" s="12">
        <v>364.14</v>
      </c>
      <c r="E2060" s="15">
        <v>714.5493749465096</v>
      </c>
      <c r="F2060" s="15">
        <v>380.31752640617941</v>
      </c>
      <c r="G2060" s="13">
        <v>80.72</v>
      </c>
      <c r="I2060" s="45"/>
    </row>
    <row r="2061" spans="1:9" ht="27.7" customHeight="1" thickBot="1" x14ac:dyDescent="0.3">
      <c r="A2061" s="8">
        <v>37468</v>
      </c>
      <c r="B2061" s="9"/>
      <c r="C2061" s="9"/>
      <c r="D2061" s="12">
        <v>365.69</v>
      </c>
      <c r="E2061" s="15">
        <v>717.59092910470997</v>
      </c>
      <c r="F2061" s="15">
        <v>381.93638773953904</v>
      </c>
      <c r="G2061" s="13">
        <v>81.19</v>
      </c>
      <c r="I2061" s="45"/>
    </row>
    <row r="2062" spans="1:9" ht="27.7" customHeight="1" thickBot="1" x14ac:dyDescent="0.3">
      <c r="A2062" s="8">
        <v>37469</v>
      </c>
      <c r="B2062" s="9"/>
      <c r="C2062" s="9"/>
      <c r="D2062" s="12">
        <v>364.61</v>
      </c>
      <c r="E2062" s="15">
        <v>715.47165265899616</v>
      </c>
      <c r="F2062" s="15">
        <v>380.59449641812273</v>
      </c>
      <c r="G2062" s="13">
        <v>80.81</v>
      </c>
      <c r="I2062" s="45"/>
    </row>
    <row r="2063" spans="1:9" ht="27.7" customHeight="1" thickBot="1" x14ac:dyDescent="0.3">
      <c r="A2063" s="8">
        <v>37470</v>
      </c>
      <c r="B2063" s="9"/>
      <c r="C2063" s="9"/>
      <c r="D2063" s="12">
        <v>366</v>
      </c>
      <c r="E2063" s="15">
        <v>718.19923993635007</v>
      </c>
      <c r="F2063" s="15">
        <v>382.0195796735922</v>
      </c>
      <c r="G2063" s="13">
        <v>81.06</v>
      </c>
      <c r="I2063" s="45"/>
    </row>
    <row r="2064" spans="1:9" ht="27.7" customHeight="1" thickBot="1" x14ac:dyDescent="0.3">
      <c r="A2064" s="8">
        <v>37473</v>
      </c>
      <c r="B2064" s="9"/>
      <c r="C2064" s="9"/>
      <c r="D2064" s="12">
        <v>366.26</v>
      </c>
      <c r="E2064" s="15">
        <v>718.70943611772555</v>
      </c>
      <c r="F2064" s="15">
        <v>382.2844920779674</v>
      </c>
      <c r="G2064" s="13">
        <v>81.06</v>
      </c>
      <c r="I2064" s="45"/>
    </row>
    <row r="2065" spans="1:9" ht="27.7" customHeight="1" thickBot="1" x14ac:dyDescent="0.3">
      <c r="A2065" s="8">
        <v>37474</v>
      </c>
      <c r="B2065" s="9"/>
      <c r="C2065" s="9"/>
      <c r="D2065" s="12">
        <v>367.12</v>
      </c>
      <c r="E2065" s="15">
        <v>720.39700810227544</v>
      </c>
      <c r="F2065" s="15">
        <v>383.11082207761882</v>
      </c>
      <c r="G2065" s="13">
        <v>81.13</v>
      </c>
      <c r="I2065" s="45"/>
    </row>
    <row r="2066" spans="1:9" ht="27.7" customHeight="1" thickBot="1" x14ac:dyDescent="0.3">
      <c r="A2066" s="8">
        <v>37475</v>
      </c>
      <c r="B2066" s="9"/>
      <c r="C2066" s="9"/>
      <c r="D2066" s="12">
        <v>367.77</v>
      </c>
      <c r="E2066" s="15">
        <v>721.67249855571424</v>
      </c>
      <c r="F2066" s="15">
        <v>383.78913443965416</v>
      </c>
      <c r="G2066" s="13">
        <v>81.36</v>
      </c>
      <c r="I2066" s="45"/>
    </row>
    <row r="2067" spans="1:9" ht="27.7" customHeight="1" thickBot="1" x14ac:dyDescent="0.3">
      <c r="A2067" s="8">
        <v>37476</v>
      </c>
      <c r="B2067" s="9"/>
      <c r="C2067" s="9"/>
      <c r="D2067" s="12">
        <v>366.29</v>
      </c>
      <c r="E2067" s="15">
        <v>718.76830490788427</v>
      </c>
      <c r="F2067" s="15">
        <v>382.01850591509532</v>
      </c>
      <c r="G2067" s="13">
        <v>81.099999999999994</v>
      </c>
      <c r="I2067" s="45"/>
    </row>
    <row r="2068" spans="1:9" ht="27.7" customHeight="1" thickBot="1" x14ac:dyDescent="0.3">
      <c r="A2068" s="8">
        <v>37477</v>
      </c>
      <c r="B2068" s="9"/>
      <c r="C2068" s="9"/>
      <c r="D2068" s="12">
        <v>366.19</v>
      </c>
      <c r="E2068" s="15">
        <v>718.57207560735515</v>
      </c>
      <c r="F2068" s="15">
        <v>381.9142119114602</v>
      </c>
      <c r="G2068" s="13">
        <v>81.099999999999994</v>
      </c>
      <c r="I2068" s="45"/>
    </row>
    <row r="2069" spans="1:9" ht="27.7" customHeight="1" thickBot="1" x14ac:dyDescent="0.3">
      <c r="A2069" s="8">
        <v>37480</v>
      </c>
      <c r="B2069" s="9"/>
      <c r="C2069" s="9"/>
      <c r="D2069" s="12">
        <v>367.73</v>
      </c>
      <c r="E2069" s="15">
        <v>721.5940068355028</v>
      </c>
      <c r="F2069" s="15">
        <v>383.15631955947492</v>
      </c>
      <c r="G2069" s="13">
        <v>81.2</v>
      </c>
      <c r="I2069" s="45"/>
    </row>
    <row r="2070" spans="1:9" ht="27.7" customHeight="1" thickBot="1" x14ac:dyDescent="0.3">
      <c r="A2070" s="8">
        <v>37481</v>
      </c>
      <c r="B2070" s="9"/>
      <c r="C2070" s="9"/>
      <c r="D2070" s="12">
        <v>368.32</v>
      </c>
      <c r="E2070" s="15">
        <v>722.75175970862415</v>
      </c>
      <c r="F2070" s="15">
        <v>383.71792952979769</v>
      </c>
      <c r="G2070" s="13">
        <v>81.05</v>
      </c>
      <c r="I2070" s="45"/>
    </row>
    <row r="2071" spans="1:9" ht="27.7" customHeight="1" thickBot="1" x14ac:dyDescent="0.3">
      <c r="A2071" s="8">
        <v>37482</v>
      </c>
      <c r="B2071" s="9"/>
      <c r="C2071" s="9"/>
      <c r="D2071" s="12">
        <v>368.88</v>
      </c>
      <c r="E2071" s="15">
        <v>723.85064379158689</v>
      </c>
      <c r="F2071" s="15">
        <v>384.37923077767306</v>
      </c>
      <c r="G2071" s="13">
        <v>81.099999999999994</v>
      </c>
      <c r="I2071" s="45"/>
    </row>
    <row r="2072" spans="1:9" ht="27.7" customHeight="1" thickBot="1" x14ac:dyDescent="0.3">
      <c r="A2072" s="8">
        <v>37484</v>
      </c>
      <c r="B2072" s="9"/>
      <c r="C2072" s="9"/>
      <c r="D2072" s="12">
        <v>369.84</v>
      </c>
      <c r="E2072" s="15">
        <v>725.73444507666579</v>
      </c>
      <c r="F2072" s="15">
        <v>385.15318548470015</v>
      </c>
      <c r="G2072" s="13">
        <v>81.31</v>
      </c>
      <c r="I2072" s="45"/>
    </row>
    <row r="2073" spans="1:9" ht="27.7" customHeight="1" thickBot="1" x14ac:dyDescent="0.3">
      <c r="A2073" s="8">
        <v>37487</v>
      </c>
      <c r="B2073" s="9"/>
      <c r="C2073" s="9"/>
      <c r="D2073" s="12">
        <v>369.91</v>
      </c>
      <c r="E2073" s="15">
        <v>725.87180558703619</v>
      </c>
      <c r="F2073" s="15">
        <v>385.07008395521956</v>
      </c>
      <c r="G2073" s="13">
        <v>81.349999999999994</v>
      </c>
      <c r="I2073" s="45"/>
    </row>
    <row r="2074" spans="1:9" ht="27.7" customHeight="1" thickBot="1" x14ac:dyDescent="0.3">
      <c r="A2074" s="8">
        <v>37488</v>
      </c>
      <c r="B2074" s="9"/>
      <c r="C2074" s="9"/>
      <c r="D2074" s="12">
        <v>370.17</v>
      </c>
      <c r="E2074" s="15">
        <v>726.38200176841178</v>
      </c>
      <c r="F2074" s="15">
        <v>385.3966642860575</v>
      </c>
      <c r="G2074" s="13">
        <v>81.44</v>
      </c>
      <c r="I2074" s="45"/>
    </row>
    <row r="2075" spans="1:9" ht="27.7" customHeight="1" thickBot="1" x14ac:dyDescent="0.3">
      <c r="A2075" s="8">
        <v>37489</v>
      </c>
      <c r="B2075" s="9"/>
      <c r="C2075" s="9"/>
      <c r="D2075" s="12">
        <v>370.65</v>
      </c>
      <c r="E2075" s="15">
        <v>727.32390241095118</v>
      </c>
      <c r="F2075" s="15">
        <v>385.73627384888988</v>
      </c>
      <c r="G2075" s="13">
        <v>81.62</v>
      </c>
      <c r="I2075" s="45"/>
    </row>
    <row r="2076" spans="1:9" ht="27.7" customHeight="1" thickBot="1" x14ac:dyDescent="0.3">
      <c r="A2076" s="8">
        <v>37490</v>
      </c>
      <c r="B2076" s="9"/>
      <c r="C2076" s="9"/>
      <c r="D2076" s="12">
        <v>370.98</v>
      </c>
      <c r="E2076" s="15">
        <v>727.97145910269717</v>
      </c>
      <c r="F2076" s="15">
        <v>382.54091048284874</v>
      </c>
      <c r="G2076" s="13">
        <v>81.7</v>
      </c>
      <c r="I2076" s="45"/>
    </row>
    <row r="2077" spans="1:9" ht="27.7" customHeight="1" thickBot="1" x14ac:dyDescent="0.3">
      <c r="A2077" s="8">
        <v>37491</v>
      </c>
      <c r="B2077" s="9"/>
      <c r="C2077" s="9"/>
      <c r="D2077" s="12">
        <v>371.75</v>
      </c>
      <c r="E2077" s="15">
        <v>729.48242471677088</v>
      </c>
      <c r="F2077" s="15">
        <v>382.8140793420838</v>
      </c>
      <c r="G2077" s="13">
        <v>81.739999999999995</v>
      </c>
      <c r="I2077" s="45"/>
    </row>
    <row r="2078" spans="1:9" ht="27.7" customHeight="1" thickBot="1" x14ac:dyDescent="0.3">
      <c r="A2078" s="8">
        <v>37494</v>
      </c>
      <c r="B2078" s="9"/>
      <c r="C2078" s="9"/>
      <c r="D2078" s="12">
        <v>372.15</v>
      </c>
      <c r="E2078" s="15">
        <v>730.26734191888704</v>
      </c>
      <c r="F2078" s="15">
        <v>383.2259842021694</v>
      </c>
      <c r="G2078" s="13">
        <v>81.819999999999993</v>
      </c>
      <c r="I2078" s="45"/>
    </row>
    <row r="2079" spans="1:9" ht="27.7" customHeight="1" thickBot="1" x14ac:dyDescent="0.3">
      <c r="A2079" s="8">
        <v>37495</v>
      </c>
      <c r="B2079" s="9"/>
      <c r="C2079" s="9"/>
      <c r="D2079" s="12">
        <v>371.56</v>
      </c>
      <c r="E2079" s="15">
        <v>729.10958904576569</v>
      </c>
      <c r="F2079" s="15">
        <v>382.61842453354313</v>
      </c>
      <c r="G2079" s="13">
        <v>81.63</v>
      </c>
      <c r="I2079" s="45"/>
    </row>
    <row r="2080" spans="1:9" ht="27.7" customHeight="1" thickBot="1" x14ac:dyDescent="0.3">
      <c r="A2080" s="8">
        <v>37496</v>
      </c>
      <c r="B2080" s="9"/>
      <c r="C2080" s="9"/>
      <c r="D2080" s="12">
        <v>371.74</v>
      </c>
      <c r="E2080" s="15">
        <v>729.46280178671793</v>
      </c>
      <c r="F2080" s="15">
        <v>383.46559805000095</v>
      </c>
      <c r="G2080" s="13">
        <v>81.78</v>
      </c>
      <c r="I2080" s="45"/>
    </row>
    <row r="2081" spans="1:9" ht="27.7" customHeight="1" thickBot="1" x14ac:dyDescent="0.3">
      <c r="A2081" s="8">
        <v>37497</v>
      </c>
      <c r="B2081" s="9"/>
      <c r="C2081" s="9"/>
      <c r="D2081" s="12">
        <v>371.5</v>
      </c>
      <c r="E2081" s="15">
        <v>728.99185146544812</v>
      </c>
      <c r="F2081" s="15">
        <v>383.21802785703807</v>
      </c>
      <c r="G2081" s="13">
        <v>81.62</v>
      </c>
      <c r="I2081" s="45"/>
    </row>
    <row r="2082" spans="1:9" ht="27.7" customHeight="1" thickBot="1" x14ac:dyDescent="0.3">
      <c r="A2082" s="8">
        <v>37498</v>
      </c>
      <c r="B2082" s="9"/>
      <c r="C2082" s="9"/>
      <c r="D2082" s="12">
        <v>375.23</v>
      </c>
      <c r="E2082" s="15">
        <v>736.311204375182</v>
      </c>
      <c r="F2082" s="15">
        <v>387.19516066026239</v>
      </c>
      <c r="G2082" s="13">
        <v>81.468231807560144</v>
      </c>
      <c r="I2082" s="45"/>
    </row>
    <row r="2083" spans="1:9" ht="27.7" customHeight="1" thickBot="1" x14ac:dyDescent="0.3">
      <c r="A2083" s="8">
        <v>37501</v>
      </c>
      <c r="B2083" s="9"/>
      <c r="C2083" s="9"/>
      <c r="D2083" s="12">
        <v>376.64</v>
      </c>
      <c r="E2083" s="15">
        <v>739.07803751264169</v>
      </c>
      <c r="F2083" s="15">
        <v>388.6501220880026</v>
      </c>
      <c r="G2083" s="13">
        <v>81.510000000000005</v>
      </c>
      <c r="I2083" s="45"/>
    </row>
    <row r="2084" spans="1:9" ht="27.7" customHeight="1" thickBot="1" x14ac:dyDescent="0.3">
      <c r="A2084" s="8">
        <v>37502</v>
      </c>
      <c r="B2084" s="9"/>
      <c r="C2084" s="9"/>
      <c r="D2084" s="12">
        <v>380.22</v>
      </c>
      <c r="E2084" s="15">
        <v>746.10304647158205</v>
      </c>
      <c r="F2084" s="15">
        <v>392.34427947191051</v>
      </c>
      <c r="G2084" s="13">
        <v>81.78</v>
      </c>
      <c r="I2084" s="45"/>
    </row>
    <row r="2085" spans="1:9" ht="27.7" customHeight="1" thickBot="1" x14ac:dyDescent="0.3">
      <c r="A2085" s="8">
        <v>37503</v>
      </c>
      <c r="B2085" s="9"/>
      <c r="C2085" s="9"/>
      <c r="D2085" s="12">
        <v>378.08</v>
      </c>
      <c r="E2085" s="15">
        <v>741.9037394402601</v>
      </c>
      <c r="F2085" s="15">
        <v>390.39722782355602</v>
      </c>
      <c r="G2085" s="13">
        <v>82.12</v>
      </c>
      <c r="I2085" s="45"/>
    </row>
    <row r="2086" spans="1:9" ht="27.7" customHeight="1" thickBot="1" x14ac:dyDescent="0.3">
      <c r="A2086" s="8">
        <v>37504</v>
      </c>
      <c r="B2086" s="9"/>
      <c r="C2086" s="9"/>
      <c r="D2086" s="12">
        <v>382.05</v>
      </c>
      <c r="E2086" s="15">
        <v>749.69404267126379</v>
      </c>
      <c r="F2086" s="15">
        <v>394.49656392824164</v>
      </c>
      <c r="G2086" s="13">
        <v>82.32</v>
      </c>
      <c r="I2086" s="45"/>
    </row>
    <row r="2087" spans="1:9" ht="27.7" customHeight="1" thickBot="1" x14ac:dyDescent="0.3">
      <c r="A2087" s="8">
        <v>37505</v>
      </c>
      <c r="B2087" s="9"/>
      <c r="C2087" s="9"/>
      <c r="D2087" s="12">
        <v>383.05</v>
      </c>
      <c r="E2087" s="15">
        <v>751.65633567655436</v>
      </c>
      <c r="F2087" s="15">
        <v>395.52914229214224</v>
      </c>
      <c r="G2087" s="13">
        <v>82.48</v>
      </c>
      <c r="I2087" s="45"/>
    </row>
    <row r="2088" spans="1:9" ht="27.7" customHeight="1" thickBot="1" x14ac:dyDescent="0.3">
      <c r="A2088" s="8">
        <v>37508</v>
      </c>
      <c r="B2088" s="9"/>
      <c r="C2088" s="9"/>
      <c r="D2088" s="12">
        <v>383.5</v>
      </c>
      <c r="E2088" s="15">
        <v>752.53936752893514</v>
      </c>
      <c r="F2088" s="15">
        <v>395.86129224852374</v>
      </c>
      <c r="G2088" s="13">
        <v>82.71</v>
      </c>
      <c r="I2088" s="45"/>
    </row>
    <row r="2089" spans="1:9" ht="27.7" customHeight="1" thickBot="1" x14ac:dyDescent="0.3">
      <c r="A2089" s="8">
        <v>37509</v>
      </c>
      <c r="B2089" s="9"/>
      <c r="C2089" s="9"/>
      <c r="D2089" s="12">
        <v>382.36</v>
      </c>
      <c r="E2089" s="15">
        <v>750.30235350290388</v>
      </c>
      <c r="F2089" s="15">
        <v>394.6845468165464</v>
      </c>
      <c r="G2089" s="13">
        <v>82.63</v>
      </c>
      <c r="I2089" s="45"/>
    </row>
    <row r="2090" spans="1:9" ht="27.7" customHeight="1" thickBot="1" x14ac:dyDescent="0.3">
      <c r="A2090" s="8">
        <v>37511</v>
      </c>
      <c r="B2090" s="9"/>
      <c r="C2090" s="9"/>
      <c r="D2090" s="12">
        <v>382.09</v>
      </c>
      <c r="E2090" s="15">
        <v>749.77253439147535</v>
      </c>
      <c r="F2090" s="15">
        <v>394.40584395107805</v>
      </c>
      <c r="G2090" s="13">
        <v>82.77</v>
      </c>
      <c r="I2090" s="45"/>
    </row>
    <row r="2091" spans="1:9" ht="27.7" customHeight="1" thickBot="1" x14ac:dyDescent="0.3">
      <c r="A2091" s="8">
        <v>37512</v>
      </c>
      <c r="B2091" s="9"/>
      <c r="C2091" s="9"/>
      <c r="D2091" s="12">
        <v>382.25</v>
      </c>
      <c r="E2091" s="15">
        <v>750.08650127232193</v>
      </c>
      <c r="F2091" s="15">
        <v>394.70307960102178</v>
      </c>
      <c r="G2091" s="13">
        <v>82.35</v>
      </c>
      <c r="I2091" s="45"/>
    </row>
    <row r="2092" spans="1:9" ht="27.7" customHeight="1" thickBot="1" x14ac:dyDescent="0.3">
      <c r="A2092" s="8">
        <v>37515</v>
      </c>
      <c r="B2092" s="9"/>
      <c r="C2092" s="9"/>
      <c r="D2092" s="12">
        <v>381.43</v>
      </c>
      <c r="E2092" s="15">
        <v>748.47742100798371</v>
      </c>
      <c r="F2092" s="15">
        <v>393.72457027993329</v>
      </c>
      <c r="G2092" s="13">
        <v>82.07</v>
      </c>
      <c r="I2092" s="45"/>
    </row>
    <row r="2093" spans="1:9" ht="27.7" customHeight="1" thickBot="1" x14ac:dyDescent="0.3">
      <c r="A2093" s="8">
        <v>37516</v>
      </c>
      <c r="B2093" s="9"/>
      <c r="C2093" s="9"/>
      <c r="D2093" s="12">
        <v>382.23</v>
      </c>
      <c r="E2093" s="15">
        <v>750.34213189886066</v>
      </c>
      <c r="F2093" s="15">
        <v>394.70547160521056</v>
      </c>
      <c r="G2093" s="13">
        <v>82.49</v>
      </c>
      <c r="I2093" s="45"/>
    </row>
    <row r="2094" spans="1:9" ht="27.7" customHeight="1" thickBot="1" x14ac:dyDescent="0.3">
      <c r="A2094" s="8">
        <v>37517</v>
      </c>
      <c r="B2094" s="9"/>
      <c r="C2094" s="9"/>
      <c r="D2094" s="12">
        <v>381.95</v>
      </c>
      <c r="E2094" s="15">
        <v>749.79247384760436</v>
      </c>
      <c r="F2094" s="15">
        <v>394.54835940564925</v>
      </c>
      <c r="G2094" s="13">
        <v>82.41</v>
      </c>
      <c r="I2094" s="45"/>
    </row>
    <row r="2095" spans="1:9" ht="27.7" customHeight="1" thickBot="1" x14ac:dyDescent="0.3">
      <c r="A2095" s="8">
        <v>37518</v>
      </c>
      <c r="B2095" s="9"/>
      <c r="C2095" s="9"/>
      <c r="D2095" s="12">
        <v>381.74</v>
      </c>
      <c r="E2095" s="15">
        <v>749.38023030916213</v>
      </c>
      <c r="F2095" s="15">
        <v>394.33143269933896</v>
      </c>
      <c r="G2095" s="13">
        <v>82.31</v>
      </c>
      <c r="I2095" s="45"/>
    </row>
    <row r="2096" spans="1:9" ht="27.7" customHeight="1" thickBot="1" x14ac:dyDescent="0.3">
      <c r="A2096" s="8">
        <v>37519</v>
      </c>
      <c r="B2096" s="9"/>
      <c r="C2096" s="9"/>
      <c r="D2096" s="12">
        <v>381.49</v>
      </c>
      <c r="E2096" s="15">
        <v>748.88946419196907</v>
      </c>
      <c r="F2096" s="15">
        <v>394.35039617786407</v>
      </c>
      <c r="G2096" s="13">
        <v>82.43</v>
      </c>
      <c r="I2096" s="45"/>
    </row>
    <row r="2097" spans="1:9" ht="27.7" customHeight="1" thickBot="1" x14ac:dyDescent="0.3">
      <c r="A2097" s="8">
        <v>37522</v>
      </c>
      <c r="B2097" s="9"/>
      <c r="C2097" s="9"/>
      <c r="D2097" s="12">
        <v>381.48</v>
      </c>
      <c r="E2097" s="15">
        <v>748.86983354728136</v>
      </c>
      <c r="F2097" s="15">
        <v>394.34005906821039</v>
      </c>
      <c r="G2097" s="13">
        <v>82.37</v>
      </c>
      <c r="I2097" s="45"/>
    </row>
    <row r="2098" spans="1:9" ht="27.7" customHeight="1" thickBot="1" x14ac:dyDescent="0.3">
      <c r="A2098" s="8">
        <v>37523</v>
      </c>
      <c r="B2098" s="9"/>
      <c r="C2098" s="9"/>
      <c r="D2098" s="12">
        <v>381.64</v>
      </c>
      <c r="E2098" s="15">
        <v>749.18392386228493</v>
      </c>
      <c r="F2098" s="15">
        <v>394.36014208127318</v>
      </c>
      <c r="G2098" s="13">
        <v>82.48</v>
      </c>
      <c r="I2098" s="45"/>
    </row>
    <row r="2099" spans="1:9" ht="27.7" customHeight="1" thickBot="1" x14ac:dyDescent="0.3">
      <c r="A2099" s="8">
        <v>37524</v>
      </c>
      <c r="B2099" s="9"/>
      <c r="C2099" s="9"/>
      <c r="D2099" s="12">
        <v>381</v>
      </c>
      <c r="E2099" s="15">
        <v>747.92756260227065</v>
      </c>
      <c r="F2099" s="15">
        <v>393.02762106326986</v>
      </c>
      <c r="G2099" s="13">
        <v>82.42</v>
      </c>
      <c r="I2099" s="45"/>
    </row>
    <row r="2100" spans="1:9" ht="27.7" customHeight="1" thickBot="1" x14ac:dyDescent="0.3">
      <c r="A2100" s="8">
        <v>37525</v>
      </c>
      <c r="B2100" s="9"/>
      <c r="C2100" s="9"/>
      <c r="D2100" s="12">
        <v>380.97</v>
      </c>
      <c r="E2100" s="15">
        <v>747.86867066820753</v>
      </c>
      <c r="F2100" s="15">
        <v>392.99667400649327</v>
      </c>
      <c r="G2100" s="13">
        <v>82.38</v>
      </c>
      <c r="I2100" s="45"/>
    </row>
    <row r="2101" spans="1:9" ht="27.7" customHeight="1" thickBot="1" x14ac:dyDescent="0.3">
      <c r="A2101" s="8">
        <v>37526</v>
      </c>
      <c r="B2101" s="9"/>
      <c r="C2101" s="9"/>
      <c r="D2101" s="12">
        <v>381.11</v>
      </c>
      <c r="E2101" s="15">
        <v>748.14349969383568</v>
      </c>
      <c r="F2101" s="15">
        <v>393.14109360478426</v>
      </c>
      <c r="G2101" s="13">
        <v>82.53</v>
      </c>
      <c r="I2101" s="45"/>
    </row>
    <row r="2102" spans="1:9" ht="27.7" customHeight="1" thickBot="1" x14ac:dyDescent="0.3">
      <c r="A2102" s="8">
        <v>37529</v>
      </c>
      <c r="B2102" s="9"/>
      <c r="C2102" s="9"/>
      <c r="D2102" s="12">
        <v>379.73</v>
      </c>
      <c r="E2102" s="15">
        <v>748.2206668617747</v>
      </c>
      <c r="F2102" s="15">
        <v>393.72125872220403</v>
      </c>
      <c r="G2102" s="13">
        <v>82.18</v>
      </c>
      <c r="I2102" s="45"/>
    </row>
    <row r="2103" spans="1:9" ht="27.7" customHeight="1" thickBot="1" x14ac:dyDescent="0.3">
      <c r="A2103" s="8">
        <v>37530</v>
      </c>
      <c r="B2103" s="9"/>
      <c r="C2103" s="9"/>
      <c r="D2103" s="12">
        <v>379.33</v>
      </c>
      <c r="E2103" s="15">
        <v>747.43250615088868</v>
      </c>
      <c r="F2103" s="15">
        <v>393.43821981958189</v>
      </c>
      <c r="G2103" s="13">
        <v>82.17</v>
      </c>
      <c r="I2103" s="45"/>
    </row>
    <row r="2104" spans="1:9" ht="27.7" customHeight="1" thickBot="1" x14ac:dyDescent="0.3">
      <c r="A2104" s="8">
        <v>37531</v>
      </c>
      <c r="B2104" s="9"/>
      <c r="C2104" s="9"/>
      <c r="D2104" s="12">
        <v>379.19</v>
      </c>
      <c r="E2104" s="15">
        <v>747.1566499020787</v>
      </c>
      <c r="F2104" s="15">
        <v>393.16136227022503</v>
      </c>
      <c r="G2104" s="13">
        <v>82.02</v>
      </c>
      <c r="I2104" s="45"/>
    </row>
    <row r="2105" spans="1:9" ht="27.7" customHeight="1" thickBot="1" x14ac:dyDescent="0.3">
      <c r="A2105" s="8">
        <v>37532</v>
      </c>
      <c r="B2105" s="9"/>
      <c r="C2105" s="9"/>
      <c r="D2105" s="12">
        <v>377.39</v>
      </c>
      <c r="E2105" s="15">
        <v>743.7364629975383</v>
      </c>
      <c r="F2105" s="15">
        <v>391.4926733967763</v>
      </c>
      <c r="G2105" s="13">
        <v>81.92</v>
      </c>
      <c r="I2105" s="45"/>
    </row>
    <row r="2106" spans="1:9" ht="27.7" customHeight="1" thickBot="1" x14ac:dyDescent="0.3">
      <c r="A2106" s="8">
        <v>37533</v>
      </c>
      <c r="B2106" s="9"/>
      <c r="C2106" s="9"/>
      <c r="D2106" s="12">
        <v>376.59</v>
      </c>
      <c r="E2106" s="15">
        <v>741.87</v>
      </c>
      <c r="F2106" s="15">
        <v>390.51</v>
      </c>
      <c r="G2106" s="13">
        <v>81.64</v>
      </c>
      <c r="I2106" s="45"/>
    </row>
    <row r="2107" spans="1:9" ht="27.7" customHeight="1" thickBot="1" x14ac:dyDescent="0.3">
      <c r="A2107" s="8">
        <v>37536</v>
      </c>
      <c r="B2107" s="9"/>
      <c r="C2107" s="9"/>
      <c r="D2107" s="12">
        <v>375.23</v>
      </c>
      <c r="E2107" s="15">
        <v>740.40993164567067</v>
      </c>
      <c r="F2107" s="15">
        <v>389.7285828049545</v>
      </c>
      <c r="G2107" s="13">
        <v>81.489999999999995</v>
      </c>
      <c r="I2107" s="45"/>
    </row>
    <row r="2108" spans="1:9" ht="27.7" customHeight="1" thickBot="1" x14ac:dyDescent="0.3">
      <c r="A2108" s="8">
        <v>37537</v>
      </c>
      <c r="B2108" s="9"/>
      <c r="C2108" s="9"/>
      <c r="D2108" s="12">
        <v>375.41</v>
      </c>
      <c r="E2108" s="15">
        <v>740.76511056978711</v>
      </c>
      <c r="F2108" s="15">
        <v>389.91553785893444</v>
      </c>
      <c r="G2108" s="13">
        <v>81.23</v>
      </c>
      <c r="I2108" s="45"/>
    </row>
    <row r="2109" spans="1:9" ht="27.7" customHeight="1" thickBot="1" x14ac:dyDescent="0.3">
      <c r="A2109" s="8">
        <v>37538</v>
      </c>
      <c r="B2109" s="9"/>
      <c r="C2109" s="9"/>
      <c r="D2109" s="12">
        <v>377.03</v>
      </c>
      <c r="E2109" s="15">
        <v>743.96172088683522</v>
      </c>
      <c r="F2109" s="15">
        <v>391.34915849086707</v>
      </c>
      <c r="G2109" s="13">
        <v>81.69</v>
      </c>
      <c r="I2109" s="45"/>
    </row>
    <row r="2110" spans="1:9" ht="27.7" customHeight="1" thickBot="1" x14ac:dyDescent="0.3">
      <c r="A2110" s="8">
        <v>37539</v>
      </c>
      <c r="B2110" s="9"/>
      <c r="C2110" s="9"/>
      <c r="D2110" s="12">
        <v>377.19</v>
      </c>
      <c r="E2110" s="15">
        <v>747.08190847016544</v>
      </c>
      <c r="F2110" s="15">
        <v>393.25367000907528</v>
      </c>
      <c r="G2110" s="13">
        <v>81.790000000000006</v>
      </c>
      <c r="I2110" s="45"/>
    </row>
    <row r="2111" spans="1:9" ht="27.7" customHeight="1" thickBot="1" x14ac:dyDescent="0.3">
      <c r="A2111" s="8">
        <v>37540</v>
      </c>
      <c r="B2111" s="9"/>
      <c r="C2111" s="9"/>
      <c r="D2111" s="29">
        <v>377.32</v>
      </c>
      <c r="E2111" s="15">
        <v>749.94343643528009</v>
      </c>
      <c r="F2111" s="15">
        <v>394.62779744134127</v>
      </c>
      <c r="G2111" s="30">
        <v>81.709999999999994</v>
      </c>
      <c r="I2111" s="45"/>
    </row>
    <row r="2112" spans="1:9" ht="27.7" customHeight="1" thickBot="1" x14ac:dyDescent="0.3">
      <c r="A2112" s="8">
        <v>37543</v>
      </c>
      <c r="B2112" s="9"/>
      <c r="C2112" s="9"/>
      <c r="D2112" s="29">
        <v>376.65</v>
      </c>
      <c r="E2112" s="15">
        <v>748.61177603452836</v>
      </c>
      <c r="F2112" s="15">
        <v>393.927064312205</v>
      </c>
      <c r="G2112" s="30">
        <v>81.709999999999994</v>
      </c>
      <c r="I2112" s="45"/>
    </row>
    <row r="2113" spans="1:9" ht="27.7" customHeight="1" thickBot="1" x14ac:dyDescent="0.3">
      <c r="A2113" s="8">
        <v>37544</v>
      </c>
      <c r="B2113" s="9"/>
      <c r="C2113" s="9"/>
      <c r="D2113" s="31">
        <v>377.03</v>
      </c>
      <c r="E2113" s="15">
        <v>749.36704611256664</v>
      </c>
      <c r="F2113" s="15">
        <v>394.32449504216282</v>
      </c>
      <c r="G2113" s="30">
        <v>81.91</v>
      </c>
      <c r="I2113" s="45"/>
    </row>
    <row r="2114" spans="1:9" ht="27.7" customHeight="1" thickBot="1" x14ac:dyDescent="0.3">
      <c r="A2114" s="8">
        <v>37545</v>
      </c>
      <c r="B2114" s="9"/>
      <c r="C2114" s="9"/>
      <c r="D2114" s="31">
        <v>378.15</v>
      </c>
      <c r="E2114" s="15">
        <v>751.59310528994263</v>
      </c>
      <c r="F2114" s="15">
        <v>395.49586982519662</v>
      </c>
      <c r="G2114" s="30">
        <v>82.26</v>
      </c>
      <c r="I2114" s="45"/>
    </row>
    <row r="2115" spans="1:9" ht="27.7" customHeight="1" thickBot="1" x14ac:dyDescent="0.3">
      <c r="A2115" s="8">
        <v>37546</v>
      </c>
      <c r="B2115" s="9"/>
      <c r="C2115" s="9"/>
      <c r="D2115" s="31">
        <v>380.85</v>
      </c>
      <c r="E2115" s="15">
        <v>756.9594979496884</v>
      </c>
      <c r="F2115" s="15">
        <v>398.31971974858163</v>
      </c>
      <c r="G2115" s="30">
        <v>83.13</v>
      </c>
      <c r="I2115" s="45"/>
    </row>
    <row r="2116" spans="1:9" ht="27.7" customHeight="1" thickBot="1" x14ac:dyDescent="0.3">
      <c r="A2116" s="8">
        <v>37547</v>
      </c>
      <c r="B2116" s="9"/>
      <c r="C2116" s="9"/>
      <c r="D2116" s="31">
        <v>381.4</v>
      </c>
      <c r="E2116" s="15">
        <v>758.05265201000691</v>
      </c>
      <c r="F2116" s="15">
        <v>398.76146732690853</v>
      </c>
      <c r="G2116" s="30">
        <v>83.31</v>
      </c>
      <c r="I2116" s="45"/>
    </row>
    <row r="2117" spans="1:9" ht="27.7" customHeight="1" thickBot="1" x14ac:dyDescent="0.3">
      <c r="A2117" s="8">
        <v>37550</v>
      </c>
      <c r="B2117" s="9"/>
      <c r="C2117" s="9"/>
      <c r="D2117" s="31">
        <v>382.86</v>
      </c>
      <c r="E2117" s="15">
        <v>760.95447915194347</v>
      </c>
      <c r="F2117" s="15">
        <v>400.28792706025217</v>
      </c>
      <c r="G2117" s="30">
        <v>83.7</v>
      </c>
      <c r="I2117" s="45"/>
    </row>
    <row r="2118" spans="1:9" ht="27.7" customHeight="1" thickBot="1" x14ac:dyDescent="0.3">
      <c r="A2118" s="8">
        <v>37551</v>
      </c>
      <c r="B2118" s="9"/>
      <c r="C2118" s="9"/>
      <c r="D2118" s="31">
        <v>383.35</v>
      </c>
      <c r="E2118" s="15">
        <v>761.92838004204555</v>
      </c>
      <c r="F2118" s="15">
        <v>400.80023203925111</v>
      </c>
      <c r="G2118" s="30">
        <v>83.65</v>
      </c>
      <c r="I2118" s="45"/>
    </row>
    <row r="2119" spans="1:9" ht="27.7" customHeight="1" thickBot="1" x14ac:dyDescent="0.3">
      <c r="A2119" s="8">
        <v>37552</v>
      </c>
      <c r="B2119" s="9"/>
      <c r="C2119" s="9"/>
      <c r="D2119" s="31">
        <v>382.71</v>
      </c>
      <c r="E2119" s="15">
        <v>760.65634622640198</v>
      </c>
      <c r="F2119" s="15">
        <v>400.26503858469118</v>
      </c>
      <c r="G2119" s="30">
        <v>83.51</v>
      </c>
      <c r="I2119" s="45"/>
    </row>
    <row r="2120" spans="1:9" ht="27.7" customHeight="1" thickBot="1" x14ac:dyDescent="0.3">
      <c r="A2120" s="8">
        <v>37553</v>
      </c>
      <c r="B2120" s="9"/>
      <c r="C2120" s="9"/>
      <c r="D2120" s="31">
        <v>382.31</v>
      </c>
      <c r="E2120" s="15">
        <v>759.86132509162485</v>
      </c>
      <c r="F2120" s="15">
        <v>399.84669044789342</v>
      </c>
      <c r="G2120" s="30">
        <v>83.24</v>
      </c>
      <c r="I2120" s="45"/>
    </row>
    <row r="2121" spans="1:9" ht="27.7" customHeight="1" thickBot="1" x14ac:dyDescent="0.3">
      <c r="A2121" s="8">
        <v>37554</v>
      </c>
      <c r="B2121" s="9"/>
      <c r="C2121" s="9"/>
      <c r="D2121" s="29">
        <v>381.22</v>
      </c>
      <c r="E2121" s="15">
        <v>757.69489249935714</v>
      </c>
      <c r="F2121" s="15">
        <v>398.84019923954997</v>
      </c>
      <c r="G2121" s="30">
        <v>83</v>
      </c>
      <c r="I2121" s="45"/>
    </row>
    <row r="2122" spans="1:9" ht="27.7" customHeight="1" thickBot="1" x14ac:dyDescent="0.3">
      <c r="A2122" s="8">
        <v>37557</v>
      </c>
      <c r="B2122" s="9"/>
      <c r="C2122" s="9"/>
      <c r="D2122" s="29">
        <v>380.31</v>
      </c>
      <c r="E2122" s="15">
        <v>755.88621941773908</v>
      </c>
      <c r="F2122" s="15">
        <v>397.8881385362605</v>
      </c>
      <c r="G2122" s="30">
        <v>82.64</v>
      </c>
      <c r="I2122" s="45"/>
    </row>
    <row r="2123" spans="1:9" ht="27.7" customHeight="1" thickBot="1" x14ac:dyDescent="0.3">
      <c r="A2123" s="8">
        <v>37558</v>
      </c>
      <c r="B2123" s="9"/>
      <c r="C2123" s="9"/>
      <c r="D2123" s="29">
        <v>378.73</v>
      </c>
      <c r="E2123" s="15">
        <v>752.74588593536942</v>
      </c>
      <c r="F2123" s="15">
        <v>396.38111167735349</v>
      </c>
      <c r="G2123" s="30">
        <v>82.21</v>
      </c>
      <c r="I2123" s="45"/>
    </row>
    <row r="2124" spans="1:9" ht="27.7" customHeight="1" thickBot="1" x14ac:dyDescent="0.3">
      <c r="A2124" s="8">
        <v>37559</v>
      </c>
      <c r="B2124" s="9"/>
      <c r="C2124" s="9"/>
      <c r="D2124" s="29">
        <v>379.87</v>
      </c>
      <c r="E2124" s="15">
        <v>755.01169616948425</v>
      </c>
      <c r="F2124" s="15">
        <v>397.57424258145977</v>
      </c>
      <c r="G2124" s="30">
        <v>82.58</v>
      </c>
      <c r="I2124" s="45"/>
    </row>
    <row r="2125" spans="1:9" ht="27.7" customHeight="1" thickBot="1" x14ac:dyDescent="0.3">
      <c r="A2125" s="8">
        <v>37560</v>
      </c>
      <c r="B2125" s="9"/>
      <c r="C2125" s="9"/>
      <c r="D2125" s="29">
        <v>379.02</v>
      </c>
      <c r="E2125" s="15">
        <v>753.32227625808275</v>
      </c>
      <c r="F2125" s="15">
        <v>396.68462743366115</v>
      </c>
      <c r="G2125" s="30">
        <v>82.23</v>
      </c>
      <c r="I2125" s="45"/>
    </row>
    <row r="2126" spans="1:9" ht="27.7" customHeight="1" thickBot="1" x14ac:dyDescent="0.3">
      <c r="A2126" s="8">
        <v>37561</v>
      </c>
      <c r="B2126" s="9"/>
      <c r="C2126" s="9"/>
      <c r="D2126" s="29">
        <v>379.30552562535064</v>
      </c>
      <c r="E2126" s="15">
        <v>753.89866658079632</v>
      </c>
      <c r="F2126" s="15">
        <v>397.1211687380673</v>
      </c>
      <c r="G2126" s="30">
        <v>82.406184928738995</v>
      </c>
      <c r="I2126" s="45"/>
    </row>
    <row r="2127" spans="1:9" ht="27.7" customHeight="1" thickBot="1" x14ac:dyDescent="0.3">
      <c r="A2127" s="8">
        <v>37565</v>
      </c>
      <c r="B2127" s="9"/>
      <c r="C2127" s="9"/>
      <c r="D2127" s="31">
        <v>379.03</v>
      </c>
      <c r="E2127" s="15">
        <v>753.34215178645229</v>
      </c>
      <c r="F2127" s="15">
        <v>397.09414297968198</v>
      </c>
      <c r="G2127" s="157">
        <v>82.27</v>
      </c>
      <c r="I2127" s="45"/>
    </row>
    <row r="2128" spans="1:9" ht="27.7" customHeight="1" thickBot="1" x14ac:dyDescent="0.3">
      <c r="A2128" s="8">
        <v>37566</v>
      </c>
      <c r="B2128" s="9"/>
      <c r="C2128" s="9"/>
      <c r="D2128" s="31">
        <v>377.95</v>
      </c>
      <c r="E2128" s="15">
        <v>751.19559472255401</v>
      </c>
      <c r="F2128" s="15">
        <v>395.96267139585473</v>
      </c>
      <c r="G2128" s="157">
        <v>81.93</v>
      </c>
      <c r="I2128" s="45"/>
    </row>
    <row r="2129" spans="1:9" ht="27.7" customHeight="1" thickBot="1" x14ac:dyDescent="0.3">
      <c r="A2129" s="8">
        <v>37567</v>
      </c>
      <c r="B2129" s="9"/>
      <c r="C2129" s="9"/>
      <c r="D2129" s="31">
        <v>378.49</v>
      </c>
      <c r="E2129" s="15">
        <v>752.26887325450321</v>
      </c>
      <c r="F2129" s="15">
        <v>396.94101394873843</v>
      </c>
      <c r="G2129" s="157">
        <v>82.06</v>
      </c>
      <c r="I2129" s="45"/>
    </row>
    <row r="2130" spans="1:9" ht="27.7" customHeight="1" thickBot="1" x14ac:dyDescent="0.3">
      <c r="A2130" s="8">
        <v>37568</v>
      </c>
      <c r="B2130" s="9"/>
      <c r="C2130" s="9"/>
      <c r="D2130" s="33">
        <v>378.88</v>
      </c>
      <c r="E2130" s="15">
        <v>753.04401886091091</v>
      </c>
      <c r="F2130" s="15">
        <v>398.01802086253599</v>
      </c>
      <c r="G2130" s="13">
        <v>82.2</v>
      </c>
      <c r="I2130" s="45"/>
    </row>
    <row r="2131" spans="1:9" ht="27.7" customHeight="1" thickBot="1" x14ac:dyDescent="0.3">
      <c r="A2131" s="8">
        <v>37571</v>
      </c>
      <c r="B2131" s="9"/>
      <c r="C2131" s="9"/>
      <c r="D2131" s="12">
        <v>378.4</v>
      </c>
      <c r="E2131" s="15">
        <v>752.08999349917838</v>
      </c>
      <c r="F2131" s="15">
        <v>397.92853481226183</v>
      </c>
      <c r="G2131" s="13">
        <v>81.98</v>
      </c>
      <c r="I2131" s="45"/>
    </row>
    <row r="2132" spans="1:9" ht="27.7" customHeight="1" thickBot="1" x14ac:dyDescent="0.3">
      <c r="A2132" s="8">
        <v>37572</v>
      </c>
      <c r="B2132" s="9"/>
      <c r="C2132" s="9"/>
      <c r="D2132" s="12">
        <v>378.38</v>
      </c>
      <c r="E2132" s="15">
        <v>752.05024244243953</v>
      </c>
      <c r="F2132" s="15">
        <v>397.90750264868825</v>
      </c>
      <c r="G2132" s="13">
        <v>81.94</v>
      </c>
      <c r="I2132" s="45"/>
    </row>
    <row r="2133" spans="1:9" ht="27.7" customHeight="1" thickBot="1" x14ac:dyDescent="0.3">
      <c r="A2133" s="8">
        <v>37573</v>
      </c>
      <c r="B2133" s="9"/>
      <c r="C2133" s="9"/>
      <c r="D2133" s="12">
        <v>378.94</v>
      </c>
      <c r="E2133" s="15">
        <v>753.44109782322164</v>
      </c>
      <c r="F2133" s="15">
        <v>398.77761886068043</v>
      </c>
      <c r="G2133" s="13">
        <v>82.08</v>
      </c>
      <c r="I2133" s="45"/>
    </row>
    <row r="2134" spans="1:9" ht="27.7" customHeight="1" thickBot="1" x14ac:dyDescent="0.3">
      <c r="A2134" s="8">
        <v>37574</v>
      </c>
      <c r="B2134" s="9"/>
      <c r="C2134" s="9"/>
      <c r="D2134" s="12">
        <v>377.99</v>
      </c>
      <c r="E2134" s="15">
        <v>751.5522261207567</v>
      </c>
      <c r="F2134" s="15">
        <v>398.05933270277364</v>
      </c>
      <c r="G2134" s="13">
        <v>81.94</v>
      </c>
      <c r="I2134" s="45"/>
    </row>
    <row r="2135" spans="1:9" ht="27.7" customHeight="1" thickBot="1" x14ac:dyDescent="0.3">
      <c r="A2135" s="8">
        <v>37575</v>
      </c>
      <c r="B2135" s="9"/>
      <c r="C2135" s="9"/>
      <c r="D2135" s="12">
        <v>378.08</v>
      </c>
      <c r="E2135" s="15">
        <v>751.73117186099012</v>
      </c>
      <c r="F2135" s="15">
        <v>398.73178869841047</v>
      </c>
      <c r="G2135" s="13">
        <v>81.83</v>
      </c>
      <c r="I2135" s="45"/>
    </row>
    <row r="2136" spans="1:9" ht="27.7" customHeight="1" thickBot="1" x14ac:dyDescent="0.3">
      <c r="A2136" s="8">
        <v>37578</v>
      </c>
      <c r="B2136" s="9"/>
      <c r="C2136" s="9"/>
      <c r="D2136" s="12">
        <v>379.98</v>
      </c>
      <c r="E2136" s="15">
        <v>755.55229919194153</v>
      </c>
      <c r="F2136" s="15">
        <v>400.17796978764648</v>
      </c>
      <c r="G2136" s="13">
        <v>82.44</v>
      </c>
      <c r="I2136" s="45"/>
    </row>
    <row r="2137" spans="1:9" ht="27.7" customHeight="1" thickBot="1" x14ac:dyDescent="0.3">
      <c r="A2137" s="8">
        <v>37579</v>
      </c>
      <c r="B2137" s="9"/>
      <c r="C2137" s="9"/>
      <c r="D2137" s="12">
        <v>380.48</v>
      </c>
      <c r="E2137" s="15">
        <v>756.54649928035667</v>
      </c>
      <c r="F2137" s="15">
        <v>400.70454746250795</v>
      </c>
      <c r="G2137" s="13">
        <v>83</v>
      </c>
      <c r="I2137" s="45"/>
    </row>
    <row r="2138" spans="1:9" ht="27.7" customHeight="1" thickBot="1" x14ac:dyDescent="0.3">
      <c r="A2138" s="8">
        <v>37580</v>
      </c>
      <c r="B2138" s="9"/>
      <c r="C2138" s="9"/>
      <c r="D2138" s="12">
        <v>380.21</v>
      </c>
      <c r="E2138" s="15">
        <v>756.00963123261238</v>
      </c>
      <c r="F2138" s="15">
        <v>400.42019551808272</v>
      </c>
      <c r="G2138" s="13">
        <v>82.78</v>
      </c>
      <c r="I2138" s="45"/>
    </row>
    <row r="2139" spans="1:9" ht="27.7" customHeight="1" thickBot="1" x14ac:dyDescent="0.3">
      <c r="A2139" s="8">
        <v>37581</v>
      </c>
      <c r="B2139" s="9"/>
      <c r="C2139" s="9"/>
      <c r="D2139" s="12">
        <v>381.96</v>
      </c>
      <c r="E2139" s="15">
        <v>759.89543153159161</v>
      </c>
      <c r="F2139" s="15">
        <v>402.47830807535883</v>
      </c>
      <c r="G2139" s="13">
        <v>83.21</v>
      </c>
      <c r="I2139" s="45"/>
    </row>
    <row r="2140" spans="1:9" ht="27.7" customHeight="1" thickBot="1" x14ac:dyDescent="0.3">
      <c r="A2140" s="8">
        <v>37582</v>
      </c>
      <c r="B2140" s="9"/>
      <c r="C2140" s="9"/>
      <c r="D2140" s="12">
        <v>383.8498598291942</v>
      </c>
      <c r="E2140" s="15">
        <v>763.65551731438234</v>
      </c>
      <c r="F2140" s="15">
        <v>404.4698359899636</v>
      </c>
      <c r="G2140" s="13">
        <v>83.763211396608099</v>
      </c>
      <c r="I2140" s="45"/>
    </row>
    <row r="2141" spans="1:9" ht="27.7" customHeight="1" thickBot="1" x14ac:dyDescent="0.3">
      <c r="A2141" s="11">
        <v>37585</v>
      </c>
      <c r="D2141" s="12">
        <v>384</v>
      </c>
      <c r="E2141" s="34">
        <v>763.95</v>
      </c>
      <c r="F2141" s="34">
        <v>404.34</v>
      </c>
      <c r="G2141" s="13">
        <v>83.66</v>
      </c>
      <c r="I2141" s="45"/>
    </row>
    <row r="2142" spans="1:9" ht="27.7" customHeight="1" thickBot="1" x14ac:dyDescent="0.3">
      <c r="A2142" s="11">
        <v>37586</v>
      </c>
      <c r="D2142" s="12">
        <v>384.84</v>
      </c>
      <c r="E2142" s="34">
        <v>765.63</v>
      </c>
      <c r="F2142" s="34">
        <v>404.95</v>
      </c>
      <c r="G2142" s="13">
        <v>83.83</v>
      </c>
      <c r="I2142" s="45"/>
    </row>
    <row r="2143" spans="1:9" ht="27.7" customHeight="1" thickBot="1" x14ac:dyDescent="0.3">
      <c r="A2143" s="11">
        <v>37587</v>
      </c>
      <c r="D2143" s="12">
        <v>385.74</v>
      </c>
      <c r="E2143" s="34">
        <v>767.42</v>
      </c>
      <c r="F2143" s="34">
        <v>405.9</v>
      </c>
      <c r="G2143" s="13">
        <v>84.15</v>
      </c>
      <c r="I2143" s="45"/>
    </row>
    <row r="2144" spans="1:9" ht="27.7" customHeight="1" thickBot="1" x14ac:dyDescent="0.3">
      <c r="A2144" s="11">
        <v>37588</v>
      </c>
      <c r="D2144" s="12">
        <v>386.14</v>
      </c>
      <c r="E2144" s="34">
        <v>768.21</v>
      </c>
      <c r="F2144" s="34">
        <v>406.32</v>
      </c>
      <c r="G2144" s="13">
        <v>84.23</v>
      </c>
      <c r="I2144" s="45"/>
    </row>
    <row r="2145" spans="1:9" ht="27.7" customHeight="1" thickBot="1" x14ac:dyDescent="0.3">
      <c r="A2145" s="11">
        <v>37589</v>
      </c>
      <c r="D2145" s="12">
        <v>385.73</v>
      </c>
      <c r="E2145" s="34">
        <v>767.42</v>
      </c>
      <c r="F2145" s="34">
        <v>405.9</v>
      </c>
      <c r="G2145" s="13">
        <v>84.09</v>
      </c>
      <c r="I2145" s="45"/>
    </row>
    <row r="2146" spans="1:9" ht="27.7" customHeight="1" thickBot="1" x14ac:dyDescent="0.3">
      <c r="A2146" s="11">
        <v>37592</v>
      </c>
      <c r="D2146" s="12">
        <v>388.24</v>
      </c>
      <c r="E2146" s="12">
        <v>772.39</v>
      </c>
      <c r="F2146" s="12">
        <v>408.53</v>
      </c>
      <c r="G2146" s="13">
        <v>84.88</v>
      </c>
      <c r="I2146" s="45"/>
    </row>
    <row r="2147" spans="1:9" ht="27.7" customHeight="1" thickBot="1" x14ac:dyDescent="0.3">
      <c r="A2147" s="11">
        <v>37593</v>
      </c>
      <c r="D2147" s="12">
        <v>388.13</v>
      </c>
      <c r="E2147" s="12">
        <v>773.44</v>
      </c>
      <c r="F2147" s="12">
        <v>409.5</v>
      </c>
      <c r="G2147" s="13">
        <v>84.87</v>
      </c>
      <c r="I2147" s="45"/>
    </row>
    <row r="2148" spans="1:9" ht="27.7" customHeight="1" thickBot="1" x14ac:dyDescent="0.3">
      <c r="A2148" s="11">
        <v>37594</v>
      </c>
      <c r="D2148" s="12">
        <v>386.06</v>
      </c>
      <c r="E2148" s="12">
        <v>769.82</v>
      </c>
      <c r="F2148" s="12">
        <v>407.73</v>
      </c>
      <c r="G2148" s="13">
        <v>84.28</v>
      </c>
      <c r="I2148" s="45"/>
    </row>
    <row r="2149" spans="1:9" ht="27.7" customHeight="1" thickBot="1" x14ac:dyDescent="0.3">
      <c r="A2149" s="11">
        <v>37595</v>
      </c>
      <c r="D2149" s="12">
        <v>386.29</v>
      </c>
      <c r="E2149" s="12">
        <v>774.18</v>
      </c>
      <c r="F2149" s="12">
        <v>410.04</v>
      </c>
      <c r="G2149" s="13">
        <v>84.48</v>
      </c>
      <c r="I2149" s="45"/>
    </row>
    <row r="2150" spans="1:9" ht="27.7" customHeight="1" thickBot="1" x14ac:dyDescent="0.3">
      <c r="A2150" s="11">
        <v>37599</v>
      </c>
      <c r="D2150" s="12">
        <v>386.4</v>
      </c>
      <c r="E2150" s="12">
        <v>774.4</v>
      </c>
      <c r="F2150" s="12">
        <v>410.58</v>
      </c>
      <c r="G2150" s="13">
        <v>84.49</v>
      </c>
      <c r="I2150" s="45"/>
    </row>
    <row r="2151" spans="1:9" ht="27.7" customHeight="1" thickBot="1" x14ac:dyDescent="0.3">
      <c r="A2151" s="11">
        <v>37600</v>
      </c>
      <c r="D2151" s="12">
        <v>386.67</v>
      </c>
      <c r="E2151" s="12">
        <v>775.72</v>
      </c>
      <c r="F2151" s="12">
        <v>411.27</v>
      </c>
      <c r="G2151" s="13">
        <v>84.42</v>
      </c>
      <c r="I2151" s="45"/>
    </row>
    <row r="2152" spans="1:9" ht="27.7" customHeight="1" thickBot="1" x14ac:dyDescent="0.3">
      <c r="A2152" s="11">
        <v>37601</v>
      </c>
      <c r="D2152" s="12">
        <v>385.27</v>
      </c>
      <c r="E2152" s="12">
        <v>773.72</v>
      </c>
      <c r="F2152" s="12">
        <v>410.21</v>
      </c>
      <c r="G2152" s="13">
        <v>84.01</v>
      </c>
      <c r="I2152" s="45"/>
    </row>
    <row r="2153" spans="1:9" ht="27.7" customHeight="1" thickBot="1" x14ac:dyDescent="0.3">
      <c r="A2153" s="11">
        <v>37602</v>
      </c>
      <c r="D2153" s="12">
        <v>385.23</v>
      </c>
      <c r="E2153" s="12">
        <v>773.64</v>
      </c>
      <c r="F2153" s="12">
        <v>410.17</v>
      </c>
      <c r="G2153" s="13">
        <v>83.97</v>
      </c>
      <c r="I2153" s="45"/>
    </row>
    <row r="2154" spans="1:9" ht="27.7" customHeight="1" thickBot="1" x14ac:dyDescent="0.3">
      <c r="A2154" s="11">
        <v>37603</v>
      </c>
      <c r="D2154" s="12">
        <v>387.41</v>
      </c>
      <c r="E2154" s="12">
        <v>778.29</v>
      </c>
      <c r="F2154" s="12">
        <v>412.92</v>
      </c>
      <c r="G2154" s="13">
        <v>84.6</v>
      </c>
      <c r="I2154" s="45"/>
    </row>
    <row r="2155" spans="1:9" ht="27.7" customHeight="1" thickBot="1" x14ac:dyDescent="0.3">
      <c r="A2155" s="11">
        <v>37606</v>
      </c>
      <c r="D2155" s="12">
        <v>390.53</v>
      </c>
      <c r="E2155" s="12">
        <v>784.56</v>
      </c>
      <c r="F2155" s="12">
        <v>416.39</v>
      </c>
      <c r="G2155" s="13">
        <v>85.53</v>
      </c>
      <c r="I2155" s="45"/>
    </row>
    <row r="2156" spans="1:9" ht="27.7" customHeight="1" thickBot="1" x14ac:dyDescent="0.3">
      <c r="A2156" s="11">
        <v>37607</v>
      </c>
      <c r="D2156" s="12">
        <v>392.75</v>
      </c>
      <c r="E2156" s="12">
        <v>790.45</v>
      </c>
      <c r="F2156" s="12">
        <v>420.26</v>
      </c>
      <c r="G2156" s="13">
        <v>86.35</v>
      </c>
      <c r="I2156" s="45"/>
    </row>
    <row r="2157" spans="1:9" ht="27.7" customHeight="1" thickBot="1" x14ac:dyDescent="0.3">
      <c r="A2157" s="11">
        <v>37608</v>
      </c>
      <c r="D2157" s="12">
        <v>396.95</v>
      </c>
      <c r="E2157" s="12">
        <v>798.97</v>
      </c>
      <c r="F2157" s="12">
        <v>424.79</v>
      </c>
      <c r="G2157" s="13">
        <v>87.51</v>
      </c>
      <c r="I2157" s="45"/>
    </row>
    <row r="2158" spans="1:9" ht="27.7" customHeight="1" thickBot="1" x14ac:dyDescent="0.3">
      <c r="A2158" s="11">
        <v>37609</v>
      </c>
      <c r="D2158" s="12">
        <v>397.58</v>
      </c>
      <c r="E2158" s="12">
        <v>800.24</v>
      </c>
      <c r="F2158" s="12">
        <v>425.47</v>
      </c>
      <c r="G2158" s="13">
        <v>87.63</v>
      </c>
      <c r="I2158" s="45"/>
    </row>
    <row r="2159" spans="1:9" ht="27.7" customHeight="1" thickBot="1" x14ac:dyDescent="0.3">
      <c r="A2159" s="11">
        <v>37610</v>
      </c>
      <c r="D2159" s="12">
        <v>399.55</v>
      </c>
      <c r="E2159" s="12">
        <v>805.17</v>
      </c>
      <c r="F2159" s="12">
        <v>428.09</v>
      </c>
      <c r="G2159" s="13">
        <v>88.28</v>
      </c>
      <c r="I2159" s="45"/>
    </row>
    <row r="2160" spans="1:9" ht="27.7" customHeight="1" thickBot="1" x14ac:dyDescent="0.3">
      <c r="A2160" s="35">
        <v>37613</v>
      </c>
      <c r="B2160" s="147"/>
      <c r="C2160" s="147"/>
      <c r="D2160" s="12">
        <v>401.2</v>
      </c>
      <c r="E2160" s="12">
        <v>808.5</v>
      </c>
      <c r="F2160" s="12">
        <v>429.86</v>
      </c>
      <c r="G2160" s="13">
        <v>88.8</v>
      </c>
      <c r="I2160" s="45"/>
    </row>
    <row r="2161" spans="1:9" ht="27.7" customHeight="1" thickBot="1" x14ac:dyDescent="0.3">
      <c r="A2161" s="35">
        <v>37614</v>
      </c>
      <c r="B2161" s="147"/>
      <c r="C2161" s="147"/>
      <c r="D2161" s="12">
        <v>402.61</v>
      </c>
      <c r="E2161" s="12">
        <v>811.34</v>
      </c>
      <c r="F2161" s="12">
        <v>431.81</v>
      </c>
      <c r="G2161" s="13">
        <v>89.34</v>
      </c>
      <c r="I2161" s="45"/>
    </row>
    <row r="2162" spans="1:9" ht="27.7" customHeight="1" thickBot="1" x14ac:dyDescent="0.3">
      <c r="A2162" s="35">
        <v>37616</v>
      </c>
      <c r="B2162" s="147"/>
      <c r="C2162" s="147"/>
      <c r="D2162" s="12">
        <v>402.02</v>
      </c>
      <c r="E2162" s="12">
        <v>810.15</v>
      </c>
      <c r="F2162" s="12">
        <v>431.48</v>
      </c>
      <c r="G2162" s="13">
        <v>89.17</v>
      </c>
      <c r="I2162" s="45"/>
    </row>
    <row r="2163" spans="1:9" ht="27.7" customHeight="1" thickBot="1" x14ac:dyDescent="0.3">
      <c r="A2163" s="35">
        <v>37617</v>
      </c>
      <c r="B2163" s="147"/>
      <c r="C2163" s="147"/>
      <c r="D2163" s="12">
        <v>401.93</v>
      </c>
      <c r="E2163" s="12">
        <v>809.97</v>
      </c>
      <c r="F2163" s="12">
        <v>431.68</v>
      </c>
      <c r="G2163" s="13">
        <v>89.17</v>
      </c>
      <c r="I2163" s="45"/>
    </row>
    <row r="2164" spans="1:9" ht="27.7" customHeight="1" thickBot="1" x14ac:dyDescent="0.3">
      <c r="A2164" s="35">
        <v>37620</v>
      </c>
      <c r="B2164" s="147"/>
      <c r="C2164" s="147"/>
      <c r="D2164" s="12">
        <v>401.73</v>
      </c>
      <c r="E2164" s="12">
        <v>809.57</v>
      </c>
      <c r="F2164" s="12">
        <v>431.92</v>
      </c>
      <c r="G2164" s="13">
        <v>89.19</v>
      </c>
      <c r="I2164" s="45"/>
    </row>
    <row r="2165" spans="1:9" ht="27.7" customHeight="1" thickBot="1" x14ac:dyDescent="0.3">
      <c r="A2165" s="35">
        <v>37621</v>
      </c>
      <c r="B2165" s="147"/>
      <c r="C2165" s="147"/>
      <c r="D2165" s="12">
        <v>399.26</v>
      </c>
      <c r="E2165" s="12">
        <v>812.56</v>
      </c>
      <c r="F2165" s="12">
        <v>433.96</v>
      </c>
      <c r="G2165" s="13">
        <v>88.45</v>
      </c>
      <c r="I2165" s="45"/>
    </row>
    <row r="2166" spans="1:9" ht="27.7" customHeight="1" thickBot="1" x14ac:dyDescent="0.3">
      <c r="A2166" s="35">
        <v>37624</v>
      </c>
      <c r="B2166" s="147"/>
      <c r="C2166" s="147"/>
      <c r="D2166" s="12">
        <v>399.18</v>
      </c>
      <c r="E2166" s="12">
        <v>812.39</v>
      </c>
      <c r="F2166" s="12">
        <v>433.86</v>
      </c>
      <c r="G2166" s="13">
        <v>88.43</v>
      </c>
      <c r="I2166" s="45"/>
    </row>
    <row r="2167" spans="1:9" ht="27.7" customHeight="1" thickBot="1" x14ac:dyDescent="0.3">
      <c r="A2167" s="11">
        <f>A2166+3</f>
        <v>37627</v>
      </c>
      <c r="D2167" s="12">
        <v>399.63</v>
      </c>
      <c r="E2167" s="12">
        <v>813.31</v>
      </c>
      <c r="F2167" s="12">
        <v>434.52</v>
      </c>
      <c r="G2167" s="13">
        <v>88.58</v>
      </c>
      <c r="I2167" s="45"/>
    </row>
    <row r="2168" spans="1:9" ht="27.7" customHeight="1" thickBot="1" x14ac:dyDescent="0.3">
      <c r="A2168" s="11">
        <f>A2167+1</f>
        <v>37628</v>
      </c>
      <c r="D2168" s="12">
        <v>400.23</v>
      </c>
      <c r="E2168" s="12">
        <v>814.99</v>
      </c>
      <c r="F2168" s="12">
        <v>436.47</v>
      </c>
      <c r="G2168" s="13">
        <v>88.87</v>
      </c>
      <c r="I2168" s="45"/>
    </row>
    <row r="2169" spans="1:9" ht="27.7" customHeight="1" thickBot="1" x14ac:dyDescent="0.3">
      <c r="A2169" s="11">
        <v>37629</v>
      </c>
      <c r="D2169" s="12">
        <v>404.57</v>
      </c>
      <c r="E2169" s="12">
        <v>823.83</v>
      </c>
      <c r="F2169" s="12">
        <v>440.47</v>
      </c>
      <c r="G2169" s="12">
        <v>90.13</v>
      </c>
      <c r="I2169" s="45"/>
    </row>
    <row r="2170" spans="1:9" ht="27.7" customHeight="1" thickBot="1" x14ac:dyDescent="0.3">
      <c r="A2170" s="11">
        <v>37630</v>
      </c>
      <c r="D2170" s="12">
        <v>407.54</v>
      </c>
      <c r="E2170" s="12">
        <v>829.88</v>
      </c>
      <c r="F2170" s="12">
        <v>445.21</v>
      </c>
      <c r="G2170" s="13">
        <v>90.71</v>
      </c>
      <c r="I2170" s="45"/>
    </row>
    <row r="2171" spans="1:9" ht="27.7" customHeight="1" thickBot="1" x14ac:dyDescent="0.3">
      <c r="A2171" s="11">
        <v>37631</v>
      </c>
      <c r="D2171" s="12">
        <v>408.4</v>
      </c>
      <c r="E2171" s="12">
        <v>831.67</v>
      </c>
      <c r="F2171" s="12">
        <v>446.64</v>
      </c>
      <c r="G2171" s="13">
        <v>90.88</v>
      </c>
      <c r="I2171" s="45"/>
    </row>
    <row r="2172" spans="1:9" ht="27.7" customHeight="1" thickBot="1" x14ac:dyDescent="0.3">
      <c r="A2172" s="11">
        <v>37634</v>
      </c>
      <c r="D2172" s="12">
        <v>409.36</v>
      </c>
      <c r="E2172" s="12">
        <v>833.62</v>
      </c>
      <c r="F2172" s="12">
        <v>448.76</v>
      </c>
      <c r="G2172" s="13">
        <v>91.08</v>
      </c>
      <c r="I2172" s="45"/>
    </row>
    <row r="2173" spans="1:9" ht="27.7" customHeight="1" thickBot="1" x14ac:dyDescent="0.3">
      <c r="A2173" s="11">
        <v>37635</v>
      </c>
      <c r="D2173" s="12">
        <v>410.35</v>
      </c>
      <c r="E2173" s="12">
        <v>835.63</v>
      </c>
      <c r="F2173" s="12">
        <v>450.95</v>
      </c>
      <c r="G2173" s="13">
        <v>91.67</v>
      </c>
      <c r="I2173" s="45"/>
    </row>
    <row r="2174" spans="1:9" ht="27.7" customHeight="1" thickBot="1" x14ac:dyDescent="0.3">
      <c r="A2174" s="11">
        <v>37636</v>
      </c>
      <c r="D2174" s="12">
        <v>412.08</v>
      </c>
      <c r="E2174" s="12">
        <v>839.16</v>
      </c>
      <c r="F2174" s="12">
        <v>453.68</v>
      </c>
      <c r="G2174" s="13">
        <v>91.98</v>
      </c>
      <c r="I2174" s="45"/>
    </row>
    <row r="2175" spans="1:9" ht="27.7" customHeight="1" thickBot="1" x14ac:dyDescent="0.3">
      <c r="A2175" s="11">
        <v>37637</v>
      </c>
      <c r="D2175" s="12">
        <v>414.43</v>
      </c>
      <c r="E2175" s="12">
        <v>843.94</v>
      </c>
      <c r="F2175" s="12">
        <v>456.26</v>
      </c>
      <c r="G2175" s="13">
        <v>92.6</v>
      </c>
      <c r="I2175" s="45"/>
    </row>
    <row r="2176" spans="1:9" ht="27.7" customHeight="1" thickBot="1" x14ac:dyDescent="0.3">
      <c r="A2176" s="11">
        <v>37638</v>
      </c>
      <c r="D2176" s="12">
        <v>420.15</v>
      </c>
      <c r="E2176" s="12">
        <v>855.59</v>
      </c>
      <c r="F2176" s="12">
        <v>463.05</v>
      </c>
      <c r="G2176" s="13">
        <v>94.53</v>
      </c>
      <c r="I2176" s="45"/>
    </row>
    <row r="2177" spans="1:9" ht="27.7" customHeight="1" thickBot="1" x14ac:dyDescent="0.3">
      <c r="A2177" s="11">
        <v>37641</v>
      </c>
      <c r="D2177" s="12">
        <v>421.51</v>
      </c>
      <c r="E2177" s="12">
        <v>858.36</v>
      </c>
      <c r="F2177" s="12">
        <v>465.31</v>
      </c>
      <c r="G2177" s="13">
        <v>94.71</v>
      </c>
      <c r="I2177" s="45"/>
    </row>
    <row r="2178" spans="1:9" ht="27.7" customHeight="1" thickBot="1" x14ac:dyDescent="0.3">
      <c r="A2178" s="11">
        <v>37642</v>
      </c>
      <c r="D2178" s="12">
        <v>422.68</v>
      </c>
      <c r="E2178" s="12">
        <v>860.76</v>
      </c>
      <c r="F2178" s="12">
        <v>466.61</v>
      </c>
      <c r="G2178" s="13">
        <v>95.04</v>
      </c>
      <c r="I2178" s="45"/>
    </row>
    <row r="2179" spans="1:9" ht="27.7" customHeight="1" thickBot="1" x14ac:dyDescent="0.3">
      <c r="A2179" s="11">
        <v>37643</v>
      </c>
      <c r="D2179" s="12">
        <v>421.08</v>
      </c>
      <c r="E2179" s="12">
        <v>860.3</v>
      </c>
      <c r="F2179" s="12">
        <v>466.68</v>
      </c>
      <c r="G2179" s="13">
        <v>94.41</v>
      </c>
      <c r="I2179" s="45"/>
    </row>
    <row r="2180" spans="1:9" ht="27.7" customHeight="1" thickBot="1" x14ac:dyDescent="0.3">
      <c r="A2180" s="11">
        <v>37644</v>
      </c>
      <c r="D2180" s="12">
        <v>421.6</v>
      </c>
      <c r="E2180" s="12">
        <v>861.35</v>
      </c>
      <c r="F2180" s="12">
        <v>467.25</v>
      </c>
      <c r="G2180" s="13">
        <v>94.72</v>
      </c>
      <c r="I2180" s="45"/>
    </row>
    <row r="2181" spans="1:9" ht="27.7" customHeight="1" thickBot="1" x14ac:dyDescent="0.3">
      <c r="A2181" s="11">
        <v>37645</v>
      </c>
      <c r="D2181" s="12">
        <v>423.29</v>
      </c>
      <c r="E2181" s="12">
        <v>864.82247779394925</v>
      </c>
      <c r="F2181" s="12">
        <v>472.1636978057486</v>
      </c>
      <c r="G2181" s="13">
        <v>95.21</v>
      </c>
      <c r="I2181" s="45"/>
    </row>
    <row r="2182" spans="1:9" ht="27.7" customHeight="1" thickBot="1" x14ac:dyDescent="0.3">
      <c r="A2182" s="11">
        <v>37648</v>
      </c>
      <c r="D2182" s="12">
        <v>424.52</v>
      </c>
      <c r="E2182" s="12">
        <v>867.33</v>
      </c>
      <c r="F2182" s="12">
        <v>474.39</v>
      </c>
      <c r="G2182" s="13">
        <v>95.44</v>
      </c>
      <c r="I2182" s="45"/>
    </row>
    <row r="2183" spans="1:9" ht="27.7" customHeight="1" thickBot="1" x14ac:dyDescent="0.3">
      <c r="A2183" s="11">
        <v>37649</v>
      </c>
      <c r="D2183" s="12">
        <v>435.77</v>
      </c>
      <c r="E2183" s="12">
        <v>890.31</v>
      </c>
      <c r="F2183" s="12">
        <v>487.82</v>
      </c>
      <c r="G2183" s="13">
        <v>98.63</v>
      </c>
      <c r="I2183" s="45"/>
    </row>
    <row r="2184" spans="1:9" ht="27.7" customHeight="1" thickBot="1" x14ac:dyDescent="0.3">
      <c r="A2184" s="11">
        <v>37650</v>
      </c>
      <c r="D2184" s="12">
        <v>451.11</v>
      </c>
      <c r="E2184" s="12">
        <v>921.64</v>
      </c>
      <c r="F2184" s="12">
        <v>504.99</v>
      </c>
      <c r="G2184" s="13">
        <v>103.01</v>
      </c>
      <c r="I2184" s="45"/>
    </row>
    <row r="2185" spans="1:9" ht="27.7" customHeight="1" thickBot="1" x14ac:dyDescent="0.3">
      <c r="A2185" s="11">
        <v>37651</v>
      </c>
      <c r="D2185" s="12">
        <v>450.8</v>
      </c>
      <c r="E2185" s="12">
        <v>921.02</v>
      </c>
      <c r="F2185" s="12">
        <v>505.57</v>
      </c>
      <c r="G2185" s="13">
        <v>102.69</v>
      </c>
      <c r="I2185" s="45"/>
    </row>
    <row r="2186" spans="1:9" ht="27.7" customHeight="1" thickBot="1" x14ac:dyDescent="0.3">
      <c r="A2186" s="11">
        <v>37652</v>
      </c>
      <c r="D2186" s="12">
        <v>448.35</v>
      </c>
      <c r="E2186" s="12">
        <v>916.01</v>
      </c>
      <c r="F2186" s="12">
        <v>504.08</v>
      </c>
      <c r="G2186" s="13">
        <v>101.93</v>
      </c>
      <c r="I2186" s="45"/>
    </row>
    <row r="2187" spans="1:9" ht="27.7" customHeight="1" thickBot="1" x14ac:dyDescent="0.3">
      <c r="A2187" s="11">
        <v>37655</v>
      </c>
      <c r="D2187" s="12">
        <v>445.85</v>
      </c>
      <c r="E2187" s="12">
        <v>910.91</v>
      </c>
      <c r="F2187" s="12">
        <v>504.56</v>
      </c>
      <c r="G2187" s="13">
        <v>101.3</v>
      </c>
      <c r="I2187" s="45"/>
    </row>
    <row r="2188" spans="1:9" ht="27.7" customHeight="1" thickBot="1" x14ac:dyDescent="0.3">
      <c r="A2188" s="11">
        <v>37656</v>
      </c>
      <c r="D2188" s="12">
        <v>443.63</v>
      </c>
      <c r="E2188" s="12">
        <v>906.38</v>
      </c>
      <c r="F2188" s="12">
        <v>502.97</v>
      </c>
      <c r="G2188" s="13">
        <v>100.55</v>
      </c>
      <c r="I2188" s="45"/>
    </row>
    <row r="2189" spans="1:9" ht="27.7" customHeight="1" thickBot="1" x14ac:dyDescent="0.3">
      <c r="A2189" s="11">
        <v>37657</v>
      </c>
      <c r="D2189" s="12">
        <v>440.7</v>
      </c>
      <c r="E2189" s="12">
        <v>900.39</v>
      </c>
      <c r="F2189" s="12">
        <v>503.31</v>
      </c>
      <c r="G2189" s="13">
        <v>99.58</v>
      </c>
      <c r="I2189" s="45"/>
    </row>
    <row r="2190" spans="1:9" ht="27.7" customHeight="1" thickBot="1" x14ac:dyDescent="0.3">
      <c r="A2190" s="11">
        <v>37658</v>
      </c>
      <c r="D2190" s="12">
        <v>437.29</v>
      </c>
      <c r="E2190" s="12">
        <v>893.42</v>
      </c>
      <c r="F2190" s="12">
        <v>497.99</v>
      </c>
      <c r="G2190" s="13">
        <v>98.44</v>
      </c>
      <c r="I2190" s="45"/>
    </row>
    <row r="2191" spans="1:9" ht="27.7" customHeight="1" thickBot="1" x14ac:dyDescent="0.3">
      <c r="A2191" s="11">
        <v>37659</v>
      </c>
      <c r="D2191" s="12">
        <v>435.9</v>
      </c>
      <c r="E2191" s="12">
        <v>890.58</v>
      </c>
      <c r="F2191" s="12">
        <v>497.83</v>
      </c>
      <c r="G2191" s="13">
        <v>97.95</v>
      </c>
      <c r="I2191" s="45"/>
    </row>
    <row r="2192" spans="1:9" ht="27.7" customHeight="1" thickBot="1" x14ac:dyDescent="0.3">
      <c r="A2192" s="11">
        <v>37662</v>
      </c>
      <c r="D2192" s="36">
        <v>433.68</v>
      </c>
      <c r="E2192" s="36">
        <v>886.05</v>
      </c>
      <c r="F2192" s="36">
        <v>495.29</v>
      </c>
      <c r="G2192" s="24">
        <v>97.28</v>
      </c>
      <c r="I2192" s="45"/>
    </row>
    <row r="2193" spans="1:9" ht="27.7" customHeight="1" thickBot="1" x14ac:dyDescent="0.3">
      <c r="A2193" s="11">
        <v>37663</v>
      </c>
      <c r="D2193" s="36">
        <v>427.63</v>
      </c>
      <c r="E2193" s="36">
        <v>874.93</v>
      </c>
      <c r="F2193" s="36">
        <v>489.08</v>
      </c>
      <c r="G2193" s="24">
        <v>95.85</v>
      </c>
      <c r="I2193" s="45"/>
    </row>
    <row r="2194" spans="1:9" ht="27.7" customHeight="1" thickBot="1" x14ac:dyDescent="0.3">
      <c r="A2194" s="11">
        <v>37664</v>
      </c>
      <c r="D2194" s="36">
        <v>425.37</v>
      </c>
      <c r="E2194" s="36">
        <v>870.33</v>
      </c>
      <c r="F2194" s="36">
        <v>486.51</v>
      </c>
      <c r="G2194" s="24">
        <v>95.41</v>
      </c>
      <c r="I2194" s="45"/>
    </row>
    <row r="2195" spans="1:9" ht="27.7" customHeight="1" thickBot="1" x14ac:dyDescent="0.3">
      <c r="A2195" s="11">
        <v>37666</v>
      </c>
      <c r="D2195" s="12">
        <v>427.27</v>
      </c>
      <c r="E2195" s="12">
        <v>874.22</v>
      </c>
      <c r="F2195" s="12">
        <v>489.22</v>
      </c>
      <c r="G2195" s="13">
        <v>96.02</v>
      </c>
      <c r="I2195" s="45"/>
    </row>
    <row r="2196" spans="1:9" ht="27.7" customHeight="1" thickBot="1" x14ac:dyDescent="0.3">
      <c r="A2196" s="11">
        <v>37669</v>
      </c>
      <c r="D2196" s="12">
        <v>426.99</v>
      </c>
      <c r="E2196" s="12">
        <v>873.63</v>
      </c>
      <c r="F2196" s="12">
        <v>488.53</v>
      </c>
      <c r="G2196" s="13">
        <v>96.02</v>
      </c>
      <c r="I2196" s="45"/>
    </row>
    <row r="2197" spans="1:9" ht="27.7" customHeight="1" thickBot="1" x14ac:dyDescent="0.3">
      <c r="A2197" s="11">
        <v>37670</v>
      </c>
      <c r="D2197" s="12">
        <v>429.41</v>
      </c>
      <c r="E2197" s="12">
        <v>878.58</v>
      </c>
      <c r="F2197" s="12">
        <v>491.3</v>
      </c>
      <c r="G2197" s="13">
        <v>96.72</v>
      </c>
      <c r="I2197" s="45"/>
    </row>
    <row r="2198" spans="1:9" ht="27.7" customHeight="1" thickBot="1" x14ac:dyDescent="0.3">
      <c r="A2198" s="11">
        <v>37671</v>
      </c>
      <c r="D2198" s="12">
        <v>433.17</v>
      </c>
      <c r="E2198" s="12">
        <v>886.28</v>
      </c>
      <c r="F2198" s="12">
        <v>495.6</v>
      </c>
      <c r="G2198" s="13">
        <v>98</v>
      </c>
      <c r="I2198" s="45"/>
    </row>
    <row r="2199" spans="1:9" ht="27.7" customHeight="1" thickBot="1" x14ac:dyDescent="0.3">
      <c r="A2199" s="11">
        <v>37672</v>
      </c>
      <c r="D2199" s="12">
        <v>431.08621276791848</v>
      </c>
      <c r="E2199" s="12">
        <v>882.02</v>
      </c>
      <c r="F2199" s="12">
        <v>494.13</v>
      </c>
      <c r="G2199" s="13">
        <v>97.287431592171416</v>
      </c>
      <c r="I2199" s="45"/>
    </row>
    <row r="2200" spans="1:9" ht="27.7" customHeight="1" thickBot="1" x14ac:dyDescent="0.3">
      <c r="A2200" s="11">
        <v>37673</v>
      </c>
      <c r="D2200" s="12">
        <v>431</v>
      </c>
      <c r="E2200" s="12">
        <v>881.84</v>
      </c>
      <c r="F2200" s="12">
        <v>494.75</v>
      </c>
      <c r="G2200" s="13">
        <v>97.25</v>
      </c>
      <c r="I2200" s="45"/>
    </row>
    <row r="2201" spans="1:9" ht="27.7" customHeight="1" thickBot="1" x14ac:dyDescent="0.3">
      <c r="A2201" s="11">
        <v>37676</v>
      </c>
      <c r="D2201" s="12">
        <v>419.01</v>
      </c>
      <c r="E2201" s="12">
        <v>857.3</v>
      </c>
      <c r="F2201" s="12">
        <v>480.99</v>
      </c>
      <c r="G2201" s="13">
        <v>93.45</v>
      </c>
      <c r="I2201" s="45"/>
    </row>
    <row r="2202" spans="1:9" ht="27.7" customHeight="1" thickBot="1" x14ac:dyDescent="0.3">
      <c r="A2202" s="11">
        <v>37677</v>
      </c>
      <c r="D2202" s="12">
        <v>415.21</v>
      </c>
      <c r="E2202" s="12">
        <v>849.53</v>
      </c>
      <c r="F2202" s="12">
        <v>476.63</v>
      </c>
      <c r="G2202" s="13">
        <v>92.35</v>
      </c>
      <c r="I2202" s="45"/>
    </row>
    <row r="2203" spans="1:9" ht="27.7" customHeight="1" thickBot="1" x14ac:dyDescent="0.3">
      <c r="A2203" s="11">
        <v>37678</v>
      </c>
      <c r="D2203" s="12">
        <v>421.76</v>
      </c>
      <c r="E2203" s="12">
        <v>862.94</v>
      </c>
      <c r="F2203" s="12">
        <v>484.15</v>
      </c>
      <c r="G2203" s="13">
        <v>94.37</v>
      </c>
      <c r="I2203" s="45"/>
    </row>
    <row r="2204" spans="1:9" ht="27.7" customHeight="1" thickBot="1" x14ac:dyDescent="0.3">
      <c r="A2204" s="11">
        <v>37679</v>
      </c>
      <c r="D2204" s="12">
        <v>424.55</v>
      </c>
      <c r="E2204" s="12">
        <v>868.64</v>
      </c>
      <c r="F2204" s="12">
        <v>487.35</v>
      </c>
      <c r="G2204" s="13">
        <v>95.17</v>
      </c>
      <c r="I2204" s="45"/>
    </row>
    <row r="2205" spans="1:9" ht="27.7" customHeight="1" thickBot="1" x14ac:dyDescent="0.3">
      <c r="A2205" s="11">
        <v>37680</v>
      </c>
      <c r="D2205" s="12">
        <v>423.47</v>
      </c>
      <c r="E2205" s="12">
        <v>866.44</v>
      </c>
      <c r="F2205" s="12">
        <v>485.94</v>
      </c>
      <c r="G2205" s="13">
        <v>94.75</v>
      </c>
      <c r="I2205" s="45"/>
    </row>
    <row r="2206" spans="1:9" ht="27.7" customHeight="1" thickBot="1" x14ac:dyDescent="0.3">
      <c r="A2206" s="11">
        <v>37683</v>
      </c>
      <c r="D2206" s="12">
        <v>422.96</v>
      </c>
      <c r="E2206" s="12">
        <v>865.39</v>
      </c>
      <c r="F2206" s="12">
        <v>485.35</v>
      </c>
      <c r="G2206" s="13">
        <v>94.46</v>
      </c>
      <c r="I2206" s="45"/>
    </row>
    <row r="2207" spans="1:9" ht="27.7" customHeight="1" thickBot="1" x14ac:dyDescent="0.3">
      <c r="A2207" s="11">
        <v>37684</v>
      </c>
      <c r="D2207" s="12">
        <v>424.47</v>
      </c>
      <c r="E2207" s="12">
        <v>868.48</v>
      </c>
      <c r="F2207" s="12">
        <v>487.62</v>
      </c>
      <c r="G2207" s="13">
        <v>94.94</v>
      </c>
      <c r="I2207" s="45"/>
    </row>
    <row r="2208" spans="1:9" ht="27.7" customHeight="1" thickBot="1" x14ac:dyDescent="0.3">
      <c r="A2208" s="11">
        <v>37685</v>
      </c>
      <c r="D2208" s="12">
        <v>424.57</v>
      </c>
      <c r="E2208" s="12">
        <v>868.67</v>
      </c>
      <c r="F2208" s="12">
        <v>488.08</v>
      </c>
      <c r="G2208" s="13">
        <v>95.01</v>
      </c>
      <c r="I2208" s="45"/>
    </row>
    <row r="2209" spans="1:9" ht="27.7" customHeight="1" thickBot="1" x14ac:dyDescent="0.3">
      <c r="A2209" s="11">
        <v>37686</v>
      </c>
      <c r="D2209" s="12">
        <v>426.42</v>
      </c>
      <c r="E2209" s="12">
        <v>872.47</v>
      </c>
      <c r="F2209" s="12">
        <v>490.21</v>
      </c>
      <c r="G2209" s="13">
        <v>95.56</v>
      </c>
      <c r="I2209" s="45"/>
    </row>
    <row r="2210" spans="1:9" ht="27.7" customHeight="1" thickBot="1" x14ac:dyDescent="0.3">
      <c r="A2210" s="11">
        <v>37687</v>
      </c>
      <c r="D2210" s="12">
        <v>428.73</v>
      </c>
      <c r="E2210" s="12">
        <v>877.2</v>
      </c>
      <c r="F2210" s="12">
        <v>493.42</v>
      </c>
      <c r="G2210" s="13">
        <v>96.23</v>
      </c>
      <c r="I2210" s="45"/>
    </row>
    <row r="2211" spans="1:9" ht="27.7" customHeight="1" thickBot="1" x14ac:dyDescent="0.3">
      <c r="A2211" s="11">
        <v>37690</v>
      </c>
      <c r="D2211" s="12">
        <v>431.23</v>
      </c>
      <c r="E2211" s="12">
        <v>882.31</v>
      </c>
      <c r="F2211" s="12">
        <v>497.04</v>
      </c>
      <c r="G2211" s="13">
        <v>96.96</v>
      </c>
      <c r="I2211" s="45"/>
    </row>
    <row r="2212" spans="1:9" ht="27.7" customHeight="1" thickBot="1" x14ac:dyDescent="0.3">
      <c r="A2212" s="11">
        <v>37691</v>
      </c>
      <c r="D2212" s="12">
        <v>431.61</v>
      </c>
      <c r="E2212" s="12">
        <v>883.08</v>
      </c>
      <c r="F2212" s="12">
        <v>498.94</v>
      </c>
      <c r="G2212" s="13">
        <v>97.07</v>
      </c>
      <c r="I2212" s="45"/>
    </row>
    <row r="2213" spans="1:9" ht="27.7" customHeight="1" thickBot="1" x14ac:dyDescent="0.3">
      <c r="A2213" s="11">
        <v>37693</v>
      </c>
      <c r="D2213" s="12">
        <v>430.48</v>
      </c>
      <c r="E2213" s="12">
        <v>880.78</v>
      </c>
      <c r="F2213" s="12">
        <v>497.64</v>
      </c>
      <c r="G2213" s="13">
        <v>96.47</v>
      </c>
      <c r="I2213" s="45"/>
    </row>
    <row r="2214" spans="1:9" ht="27.7" customHeight="1" thickBot="1" x14ac:dyDescent="0.3">
      <c r="A2214" s="11">
        <v>37694</v>
      </c>
      <c r="D2214" s="12">
        <v>430.15</v>
      </c>
      <c r="E2214" s="12">
        <v>880.09</v>
      </c>
      <c r="F2214" s="12">
        <v>498.18</v>
      </c>
      <c r="G2214" s="13">
        <v>96.33</v>
      </c>
      <c r="I2214" s="45"/>
    </row>
    <row r="2215" spans="1:9" ht="27.7" customHeight="1" thickBot="1" x14ac:dyDescent="0.3">
      <c r="A2215" s="11">
        <v>37697</v>
      </c>
      <c r="D2215" s="12">
        <v>429.54</v>
      </c>
      <c r="E2215" s="12">
        <v>878.97</v>
      </c>
      <c r="F2215" s="12">
        <v>499.4</v>
      </c>
      <c r="G2215" s="13">
        <v>96.28</v>
      </c>
      <c r="I2215" s="45"/>
    </row>
    <row r="2216" spans="1:9" ht="27.7" customHeight="1" thickBot="1" x14ac:dyDescent="0.3">
      <c r="A2216" s="11">
        <v>37698</v>
      </c>
      <c r="D2216" s="12">
        <v>428.12</v>
      </c>
      <c r="E2216" s="12">
        <v>876.07</v>
      </c>
      <c r="F2216" s="12">
        <v>497.75</v>
      </c>
      <c r="G2216" s="13">
        <v>95.92</v>
      </c>
      <c r="I2216" s="45"/>
    </row>
    <row r="2217" spans="1:9" ht="27.7" customHeight="1" thickBot="1" x14ac:dyDescent="0.3">
      <c r="A2217" s="11">
        <v>37699</v>
      </c>
      <c r="D2217" s="12">
        <v>417.07</v>
      </c>
      <c r="E2217" s="12">
        <v>853.45</v>
      </c>
      <c r="F2217" s="12">
        <v>484.9</v>
      </c>
      <c r="G2217" s="13">
        <v>92.71</v>
      </c>
      <c r="I2217" s="45"/>
    </row>
    <row r="2218" spans="1:9" ht="27.7" customHeight="1" thickBot="1" x14ac:dyDescent="0.3">
      <c r="A2218" s="11">
        <v>37700</v>
      </c>
      <c r="D2218" s="12">
        <v>417.35</v>
      </c>
      <c r="E2218" s="12">
        <v>854.22</v>
      </c>
      <c r="F2218" s="12">
        <v>485.34</v>
      </c>
      <c r="G2218" s="13">
        <v>92.71</v>
      </c>
      <c r="I2218" s="45"/>
    </row>
    <row r="2219" spans="1:9" ht="27.7" customHeight="1" thickBot="1" x14ac:dyDescent="0.3">
      <c r="A2219" s="11">
        <v>37701</v>
      </c>
      <c r="D2219" s="12">
        <v>420.13348673588303</v>
      </c>
      <c r="E2219" s="12">
        <v>859.92</v>
      </c>
      <c r="F2219" s="12">
        <v>488.58</v>
      </c>
      <c r="G2219" s="13">
        <v>93.738936059439567</v>
      </c>
      <c r="I2219" s="45"/>
    </row>
    <row r="2220" spans="1:9" ht="27.7" customHeight="1" thickBot="1" x14ac:dyDescent="0.3">
      <c r="A2220" s="11">
        <v>37704</v>
      </c>
      <c r="D2220" s="12">
        <v>424.06</v>
      </c>
      <c r="E2220" s="12">
        <v>867.97</v>
      </c>
      <c r="F2220" s="12">
        <v>493.15</v>
      </c>
      <c r="G2220" s="12">
        <v>94.97</v>
      </c>
      <c r="I2220" s="45"/>
    </row>
    <row r="2221" spans="1:9" ht="27.7" customHeight="1" thickBot="1" x14ac:dyDescent="0.3">
      <c r="A2221" s="11">
        <v>37705</v>
      </c>
      <c r="D2221" s="12">
        <v>422.08</v>
      </c>
      <c r="E2221" s="12">
        <v>863.89</v>
      </c>
      <c r="F2221" s="12">
        <v>490.84</v>
      </c>
      <c r="G2221" s="12">
        <v>94.37</v>
      </c>
      <c r="I2221" s="45"/>
    </row>
    <row r="2222" spans="1:9" ht="27.7" customHeight="1" thickBot="1" x14ac:dyDescent="0.3">
      <c r="A2222" s="11">
        <v>37706</v>
      </c>
      <c r="D2222" s="12">
        <v>423.01</v>
      </c>
      <c r="E2222" s="12">
        <v>865.82</v>
      </c>
      <c r="F2222" s="12">
        <v>491.93</v>
      </c>
      <c r="G2222" s="12">
        <v>94.59</v>
      </c>
      <c r="I2222" s="45"/>
    </row>
    <row r="2223" spans="1:9" ht="27.7" customHeight="1" thickBot="1" x14ac:dyDescent="0.3">
      <c r="A2223" s="11">
        <v>37707</v>
      </c>
      <c r="D2223" s="12">
        <v>423.5</v>
      </c>
      <c r="E2223" s="12">
        <v>866.81</v>
      </c>
      <c r="F2223" s="12">
        <v>492.49</v>
      </c>
      <c r="G2223" s="12">
        <v>94.63</v>
      </c>
      <c r="I2223" s="45"/>
    </row>
    <row r="2224" spans="1:9" ht="27.7" customHeight="1" thickBot="1" x14ac:dyDescent="0.3">
      <c r="A2224" s="11">
        <v>37708</v>
      </c>
      <c r="D2224" s="12">
        <v>422.45</v>
      </c>
      <c r="E2224" s="12">
        <v>866.89</v>
      </c>
      <c r="F2224" s="12">
        <v>492.54</v>
      </c>
      <c r="G2224" s="12">
        <v>94.31</v>
      </c>
      <c r="I2224" s="45"/>
    </row>
    <row r="2225" spans="1:9" ht="27.7" customHeight="1" thickBot="1" x14ac:dyDescent="0.3">
      <c r="A2225" s="35">
        <v>37711</v>
      </c>
      <c r="B2225" s="147"/>
      <c r="C2225" s="147"/>
      <c r="D2225" s="36">
        <v>425.33</v>
      </c>
      <c r="E2225" s="36">
        <v>872.82212626325224</v>
      </c>
      <c r="F2225" s="36">
        <v>495.90732343712449</v>
      </c>
      <c r="G2225" s="24">
        <v>95.12</v>
      </c>
      <c r="I2225" s="45"/>
    </row>
    <row r="2226" spans="1:9" ht="27.7" customHeight="1" thickBot="1" x14ac:dyDescent="0.3">
      <c r="A2226" s="11">
        <v>37712</v>
      </c>
      <c r="D2226" s="12">
        <v>426.21</v>
      </c>
      <c r="E2226" s="12">
        <v>874.62</v>
      </c>
      <c r="F2226" s="12">
        <v>497.31</v>
      </c>
      <c r="G2226" s="12">
        <v>95.4</v>
      </c>
      <c r="I2226" s="45"/>
    </row>
    <row r="2227" spans="1:9" ht="27.7" customHeight="1" thickBot="1" x14ac:dyDescent="0.3">
      <c r="A2227" s="11">
        <v>37714</v>
      </c>
      <c r="D2227" s="12">
        <v>428.73</v>
      </c>
      <c r="E2227" s="12">
        <v>879.79</v>
      </c>
      <c r="F2227" s="12">
        <v>500.24</v>
      </c>
      <c r="G2227" s="12">
        <v>96.19</v>
      </c>
      <c r="I2227" s="45"/>
    </row>
    <row r="2228" spans="1:9" ht="27.7" customHeight="1" thickBot="1" x14ac:dyDescent="0.3">
      <c r="A2228" s="11">
        <v>37715</v>
      </c>
      <c r="D2228" s="12">
        <v>432.45</v>
      </c>
      <c r="E2228" s="12">
        <v>887.42</v>
      </c>
      <c r="F2228" s="12">
        <v>505</v>
      </c>
      <c r="G2228" s="12">
        <v>97.16</v>
      </c>
      <c r="I2228" s="45"/>
    </row>
    <row r="2229" spans="1:9" ht="27.7" customHeight="1" thickBot="1" x14ac:dyDescent="0.3">
      <c r="A2229" s="11">
        <v>37718</v>
      </c>
      <c r="D2229" s="12">
        <v>430.11</v>
      </c>
      <c r="E2229" s="12">
        <v>887.02</v>
      </c>
      <c r="F2229" s="12">
        <v>504.78</v>
      </c>
      <c r="G2229" s="12">
        <v>96.35</v>
      </c>
      <c r="I2229" s="45"/>
    </row>
    <row r="2230" spans="1:9" ht="27.7" customHeight="1" thickBot="1" x14ac:dyDescent="0.3">
      <c r="A2230" s="11">
        <v>37719</v>
      </c>
      <c r="D2230" s="12">
        <v>430.16</v>
      </c>
      <c r="E2230" s="12">
        <v>887.13</v>
      </c>
      <c r="F2230" s="12">
        <v>504.27</v>
      </c>
      <c r="G2230" s="12">
        <v>96.07</v>
      </c>
      <c r="I2230" s="45"/>
    </row>
    <row r="2231" spans="1:9" ht="27.7" customHeight="1" thickBot="1" x14ac:dyDescent="0.3">
      <c r="A2231" s="11">
        <v>37720</v>
      </c>
      <c r="D2231" s="12">
        <v>431.79855684263231</v>
      </c>
      <c r="E2231" s="12">
        <v>890.50145531981741</v>
      </c>
      <c r="F2231" s="12">
        <v>506.18994314328569</v>
      </c>
      <c r="G2231" s="12">
        <v>96.35933870793923</v>
      </c>
      <c r="I2231" s="45"/>
    </row>
    <row r="2232" spans="1:9" ht="27.7" customHeight="1" thickBot="1" x14ac:dyDescent="0.3">
      <c r="A2232" s="11">
        <v>37721</v>
      </c>
      <c r="D2232" s="12">
        <v>432.92854474636169</v>
      </c>
      <c r="E2232" s="12">
        <v>892.83185514499439</v>
      </c>
      <c r="F2232" s="12">
        <v>507.5146180755504</v>
      </c>
      <c r="G2232" s="12">
        <v>96.744396258097069</v>
      </c>
      <c r="I2232" s="45"/>
    </row>
    <row r="2233" spans="1:9" ht="27.7" customHeight="1" thickBot="1" x14ac:dyDescent="0.3">
      <c r="A2233" s="11">
        <v>37722</v>
      </c>
      <c r="D2233" s="12">
        <v>435.86583198142756</v>
      </c>
      <c r="E2233" s="12">
        <v>899.86098296103</v>
      </c>
      <c r="F2233" s="12">
        <v>511.51020257267862</v>
      </c>
      <c r="G2233" s="12">
        <v>97.464749980611515</v>
      </c>
      <c r="I2233" s="45"/>
    </row>
    <row r="2234" spans="1:9" ht="27.7" customHeight="1" thickBot="1" x14ac:dyDescent="0.3">
      <c r="A2234" s="11">
        <v>37725</v>
      </c>
      <c r="D2234" s="12">
        <v>441.21</v>
      </c>
      <c r="E2234" s="12">
        <v>910.89</v>
      </c>
      <c r="F2234" s="12">
        <v>517.78</v>
      </c>
      <c r="G2234" s="12">
        <v>99.17</v>
      </c>
      <c r="I2234" s="45"/>
    </row>
    <row r="2235" spans="1:9" ht="27.7" customHeight="1" thickBot="1" x14ac:dyDescent="0.3">
      <c r="A2235" s="11">
        <v>37726</v>
      </c>
      <c r="D2235" s="12">
        <v>439.65</v>
      </c>
      <c r="E2235" s="12">
        <v>911.75</v>
      </c>
      <c r="F2235" s="12">
        <v>517.44000000000005</v>
      </c>
      <c r="G2235" s="12">
        <v>98.25</v>
      </c>
      <c r="I2235" s="45"/>
    </row>
    <row r="2236" spans="1:9" ht="27.7" customHeight="1" thickBot="1" x14ac:dyDescent="0.3">
      <c r="A2236" s="11">
        <v>37727</v>
      </c>
      <c r="D2236" s="12">
        <v>441.58</v>
      </c>
      <c r="E2236" s="12">
        <v>915.76</v>
      </c>
      <c r="F2236" s="12">
        <v>522.89</v>
      </c>
      <c r="G2236" s="12">
        <v>98.84</v>
      </c>
      <c r="I2236" s="45"/>
    </row>
    <row r="2237" spans="1:9" ht="27.7" customHeight="1" thickBot="1" x14ac:dyDescent="0.3">
      <c r="A2237" s="11">
        <v>37728</v>
      </c>
      <c r="D2237" s="12">
        <v>448.58</v>
      </c>
      <c r="E2237" s="12">
        <v>930.26</v>
      </c>
      <c r="F2237" s="12">
        <v>532.17999999999995</v>
      </c>
      <c r="G2237" s="12">
        <v>101.06</v>
      </c>
      <c r="I2237" s="45"/>
    </row>
    <row r="2238" spans="1:9" ht="27.7" customHeight="1" thickBot="1" x14ac:dyDescent="0.3">
      <c r="A2238" s="11">
        <v>37729</v>
      </c>
      <c r="D2238" s="12">
        <v>449.67</v>
      </c>
      <c r="E2238" s="12">
        <v>932.53</v>
      </c>
      <c r="F2238" s="12">
        <v>533.48</v>
      </c>
      <c r="G2238" s="12">
        <v>101.2</v>
      </c>
      <c r="I2238" s="45"/>
    </row>
    <row r="2239" spans="1:9" ht="27.7" customHeight="1" thickBot="1" x14ac:dyDescent="0.3">
      <c r="A2239" s="11">
        <v>37732</v>
      </c>
      <c r="D2239" s="12">
        <v>448.05</v>
      </c>
      <c r="E2239" s="12">
        <v>929.18</v>
      </c>
      <c r="F2239" s="12">
        <v>531.55999999999995</v>
      </c>
      <c r="G2239" s="12">
        <v>100.72</v>
      </c>
      <c r="I2239" s="45"/>
    </row>
    <row r="2240" spans="1:9" ht="27.7" customHeight="1" thickBot="1" x14ac:dyDescent="0.3">
      <c r="A2240" s="11">
        <v>37733</v>
      </c>
      <c r="D2240" s="12">
        <v>448.23</v>
      </c>
      <c r="E2240" s="12">
        <v>929.55</v>
      </c>
      <c r="F2240" s="12">
        <v>529.98</v>
      </c>
      <c r="G2240" s="12">
        <v>100.61</v>
      </c>
      <c r="I2240" s="45"/>
    </row>
    <row r="2241" spans="1:9" ht="27.7" customHeight="1" thickBot="1" x14ac:dyDescent="0.3">
      <c r="A2241" s="11">
        <v>37734</v>
      </c>
      <c r="D2241" s="12">
        <v>443.88</v>
      </c>
      <c r="E2241" s="12">
        <v>920.52</v>
      </c>
      <c r="F2241" s="12">
        <v>524.83000000000004</v>
      </c>
      <c r="G2241" s="12">
        <v>99.11</v>
      </c>
      <c r="I2241" s="45"/>
    </row>
    <row r="2242" spans="1:9" ht="27.7" customHeight="1" thickBot="1" x14ac:dyDescent="0.3">
      <c r="A2242" s="11">
        <v>37735</v>
      </c>
      <c r="D2242" s="12">
        <v>443.72</v>
      </c>
      <c r="E2242" s="12">
        <v>920.19</v>
      </c>
      <c r="F2242" s="12">
        <v>524.64</v>
      </c>
      <c r="G2242" s="12">
        <v>99.04</v>
      </c>
      <c r="I2242" s="45"/>
    </row>
    <row r="2243" spans="1:9" ht="27.7" customHeight="1" thickBot="1" x14ac:dyDescent="0.3">
      <c r="A2243" s="11">
        <v>37736</v>
      </c>
      <c r="D2243" s="12">
        <v>443.15103781248587</v>
      </c>
      <c r="E2243" s="12">
        <v>921.1580682698268</v>
      </c>
      <c r="F2243" s="12">
        <v>524.22274311992589</v>
      </c>
      <c r="G2243" s="12">
        <v>98.721988930223176</v>
      </c>
      <c r="I2243" s="45"/>
    </row>
    <row r="2244" spans="1:9" ht="27.7" customHeight="1" thickBot="1" x14ac:dyDescent="0.3">
      <c r="A2244" s="11">
        <v>37739</v>
      </c>
      <c r="D2244" s="12">
        <v>444.85</v>
      </c>
      <c r="E2244" s="12">
        <v>925.39</v>
      </c>
      <c r="F2244" s="12">
        <v>526.63</v>
      </c>
      <c r="G2244" s="12">
        <v>99.22</v>
      </c>
      <c r="I2244" s="45"/>
    </row>
    <row r="2245" spans="1:9" ht="27.7" customHeight="1" thickBot="1" x14ac:dyDescent="0.3">
      <c r="A2245" s="11">
        <v>37740</v>
      </c>
      <c r="D2245" s="12">
        <v>447.53</v>
      </c>
      <c r="E2245" s="12">
        <v>930.96</v>
      </c>
      <c r="F2245" s="12">
        <v>528.80999999999995</v>
      </c>
      <c r="G2245" s="12">
        <v>100.19</v>
      </c>
      <c r="I2245" s="45"/>
    </row>
    <row r="2246" spans="1:9" ht="27.7" customHeight="1" thickBot="1" x14ac:dyDescent="0.3">
      <c r="A2246" s="11">
        <v>37741</v>
      </c>
      <c r="D2246" s="12">
        <v>454.46</v>
      </c>
      <c r="E2246" s="12">
        <v>945.38</v>
      </c>
      <c r="F2246" s="12">
        <v>537</v>
      </c>
      <c r="G2246" s="12">
        <v>102.28</v>
      </c>
      <c r="I2246" s="45"/>
    </row>
    <row r="2247" spans="1:9" ht="27.7" customHeight="1" thickBot="1" x14ac:dyDescent="0.3">
      <c r="A2247" s="11">
        <v>37743</v>
      </c>
      <c r="D2247" s="12">
        <v>455.38</v>
      </c>
      <c r="E2247" s="12">
        <v>947.29</v>
      </c>
      <c r="F2247" s="12">
        <v>538.08000000000004</v>
      </c>
      <c r="G2247" s="12">
        <v>102.49</v>
      </c>
      <c r="I2247" s="45"/>
    </row>
    <row r="2248" spans="1:9" ht="27.7" customHeight="1" thickBot="1" x14ac:dyDescent="0.3">
      <c r="A2248" s="11">
        <v>37746</v>
      </c>
      <c r="D2248" s="12">
        <v>455.51</v>
      </c>
      <c r="E2248" s="12">
        <v>947.56</v>
      </c>
      <c r="F2248" s="12">
        <v>537.25</v>
      </c>
      <c r="G2248" s="12">
        <v>102.54</v>
      </c>
      <c r="I2248" s="45"/>
    </row>
    <row r="2249" spans="1:9" ht="27.7" customHeight="1" thickBot="1" x14ac:dyDescent="0.3">
      <c r="A2249" s="11">
        <v>37747</v>
      </c>
      <c r="D2249" s="12">
        <v>455.78</v>
      </c>
      <c r="E2249" s="12">
        <v>948.13</v>
      </c>
      <c r="F2249" s="12">
        <v>537.57000000000005</v>
      </c>
      <c r="G2249" s="12">
        <v>102.63</v>
      </c>
      <c r="I2249" s="45"/>
    </row>
    <row r="2250" spans="1:9" ht="27.7" customHeight="1" thickBot="1" x14ac:dyDescent="0.3">
      <c r="A2250" s="11">
        <v>37748</v>
      </c>
      <c r="D2250" s="12">
        <v>456.7</v>
      </c>
      <c r="E2250" s="12">
        <v>950.04</v>
      </c>
      <c r="F2250" s="12">
        <v>538.65</v>
      </c>
      <c r="G2250" s="12">
        <v>102.83</v>
      </c>
      <c r="I2250" s="45"/>
    </row>
    <row r="2251" spans="1:9" ht="27.7" customHeight="1" thickBot="1" x14ac:dyDescent="0.3">
      <c r="A2251" s="11">
        <v>37749</v>
      </c>
      <c r="D2251" s="12">
        <v>456.76</v>
      </c>
      <c r="E2251" s="12">
        <v>950.16</v>
      </c>
      <c r="F2251" s="12">
        <v>537.71</v>
      </c>
      <c r="G2251" s="12">
        <v>102.57</v>
      </c>
      <c r="I2251" s="45"/>
    </row>
    <row r="2252" spans="1:9" ht="27.7" customHeight="1" thickBot="1" x14ac:dyDescent="0.3">
      <c r="A2252" s="11">
        <v>37750</v>
      </c>
      <c r="D2252" s="12">
        <v>458.63</v>
      </c>
      <c r="E2252" s="12">
        <v>954.06</v>
      </c>
      <c r="F2252" s="12">
        <v>540.92999999999995</v>
      </c>
      <c r="G2252" s="12">
        <v>103.13</v>
      </c>
      <c r="I2252" s="45"/>
    </row>
    <row r="2253" spans="1:9" ht="27.7" customHeight="1" thickBot="1" x14ac:dyDescent="0.3">
      <c r="A2253" s="11">
        <v>37753</v>
      </c>
      <c r="D2253" s="12">
        <v>461.1</v>
      </c>
      <c r="E2253" s="12">
        <v>959.18</v>
      </c>
      <c r="F2253" s="12">
        <v>543.83000000000004</v>
      </c>
      <c r="G2253" s="12">
        <v>103.92</v>
      </c>
      <c r="I2253" s="45"/>
    </row>
    <row r="2254" spans="1:9" ht="27.7" customHeight="1" thickBot="1" x14ac:dyDescent="0.3">
      <c r="A2254" s="11">
        <v>37754</v>
      </c>
      <c r="D2254" s="12">
        <v>462.66</v>
      </c>
      <c r="E2254" s="12">
        <v>962.44</v>
      </c>
      <c r="F2254" s="12">
        <v>544.66</v>
      </c>
      <c r="G2254" s="12">
        <v>104.19</v>
      </c>
      <c r="I2254" s="45"/>
    </row>
    <row r="2255" spans="1:9" ht="27.7" customHeight="1" thickBot="1" x14ac:dyDescent="0.3">
      <c r="A2255" s="11">
        <v>37755</v>
      </c>
      <c r="D2255" s="12">
        <v>462.66</v>
      </c>
      <c r="E2255" s="12">
        <v>962.43</v>
      </c>
      <c r="F2255" s="12">
        <v>545.66999999999996</v>
      </c>
      <c r="G2255" s="12">
        <v>104.16</v>
      </c>
      <c r="I2255" s="45"/>
    </row>
    <row r="2256" spans="1:9" ht="27.7" customHeight="1" thickBot="1" x14ac:dyDescent="0.3">
      <c r="A2256" s="11">
        <v>37756</v>
      </c>
      <c r="D2256" s="12">
        <v>463.06</v>
      </c>
      <c r="E2256" s="12">
        <v>963.27</v>
      </c>
      <c r="F2256" s="12">
        <v>545.13</v>
      </c>
      <c r="G2256" s="12">
        <v>104.06</v>
      </c>
      <c r="I2256" s="45"/>
    </row>
    <row r="2257" spans="1:9" ht="27.7" customHeight="1" thickBot="1" x14ac:dyDescent="0.3">
      <c r="A2257" s="11">
        <v>37757</v>
      </c>
      <c r="D2257" s="12">
        <v>464.38002521824347</v>
      </c>
      <c r="E2257" s="12">
        <v>966.01</v>
      </c>
      <c r="F2257" s="12">
        <v>546.47</v>
      </c>
      <c r="G2257" s="12">
        <v>104.28</v>
      </c>
      <c r="I2257" s="45"/>
    </row>
    <row r="2258" spans="1:9" ht="27.7" customHeight="1" thickBot="1" x14ac:dyDescent="0.3">
      <c r="A2258" s="11">
        <v>37760</v>
      </c>
      <c r="D2258" s="12">
        <v>464.78</v>
      </c>
      <c r="E2258" s="12">
        <v>966.84</v>
      </c>
      <c r="F2258" s="12">
        <v>546.92999999999995</v>
      </c>
      <c r="G2258" s="12">
        <v>104.32</v>
      </c>
      <c r="I2258" s="45"/>
    </row>
    <row r="2259" spans="1:9" ht="27.7" customHeight="1" thickBot="1" x14ac:dyDescent="0.3">
      <c r="A2259" s="11">
        <v>37761</v>
      </c>
      <c r="D2259" s="12">
        <v>465.61</v>
      </c>
      <c r="E2259" s="12">
        <v>968.58</v>
      </c>
      <c r="F2259" s="12">
        <v>547.91999999999996</v>
      </c>
      <c r="G2259" s="12">
        <v>104.5</v>
      </c>
      <c r="I2259" s="45"/>
    </row>
    <row r="2260" spans="1:9" ht="27.7" customHeight="1" thickBot="1" x14ac:dyDescent="0.3">
      <c r="A2260" s="11">
        <v>37762</v>
      </c>
      <c r="D2260" s="12">
        <v>467.5</v>
      </c>
      <c r="E2260" s="12">
        <v>972.51</v>
      </c>
      <c r="F2260" s="12">
        <v>550.14</v>
      </c>
      <c r="G2260" s="12">
        <v>105.01</v>
      </c>
      <c r="I2260" s="45"/>
    </row>
    <row r="2261" spans="1:9" ht="27.7" customHeight="1" thickBot="1" x14ac:dyDescent="0.3">
      <c r="A2261" s="11">
        <v>37763</v>
      </c>
      <c r="D2261" s="12">
        <v>471.01</v>
      </c>
      <c r="E2261" s="12">
        <v>980.58</v>
      </c>
      <c r="F2261" s="12">
        <v>554.30999999999995</v>
      </c>
      <c r="G2261" s="12">
        <v>105.04</v>
      </c>
      <c r="I2261" s="45"/>
    </row>
    <row r="2262" spans="1:9" ht="27.7" customHeight="1" thickBot="1" x14ac:dyDescent="0.3">
      <c r="A2262" s="11">
        <v>37764</v>
      </c>
      <c r="D2262" s="12">
        <v>473.27485475230395</v>
      </c>
      <c r="E2262" s="12">
        <v>985.29527482235665</v>
      </c>
      <c r="F2262" s="12">
        <v>556.97226510149505</v>
      </c>
      <c r="G2262" s="12">
        <v>105.0995951252829</v>
      </c>
      <c r="I2262" s="45"/>
    </row>
    <row r="2263" spans="1:9" ht="27.7" customHeight="1" thickBot="1" x14ac:dyDescent="0.3">
      <c r="A2263" s="11">
        <v>37767</v>
      </c>
      <c r="D2263" s="12">
        <v>474.93</v>
      </c>
      <c r="E2263" s="12">
        <v>988.75</v>
      </c>
      <c r="F2263" s="12">
        <v>559.33000000000004</v>
      </c>
      <c r="G2263" s="12">
        <v>104.87</v>
      </c>
      <c r="I2263" s="45"/>
    </row>
    <row r="2264" spans="1:9" ht="27.7" customHeight="1" thickBot="1" x14ac:dyDescent="0.3">
      <c r="A2264" s="11">
        <v>37768</v>
      </c>
      <c r="D2264" s="12">
        <v>474.88</v>
      </c>
      <c r="E2264" s="12">
        <v>988.64</v>
      </c>
      <c r="F2264" s="12">
        <v>559.26</v>
      </c>
      <c r="G2264" s="12">
        <v>104.93</v>
      </c>
      <c r="I2264" s="45"/>
    </row>
    <row r="2265" spans="1:9" ht="27.7" customHeight="1" thickBot="1" x14ac:dyDescent="0.3">
      <c r="A2265" s="11">
        <v>37769</v>
      </c>
      <c r="D2265" s="12">
        <v>475.97</v>
      </c>
      <c r="E2265" s="12">
        <v>990.9</v>
      </c>
      <c r="F2265" s="12">
        <v>560.54999999999995</v>
      </c>
      <c r="G2265" s="12">
        <v>105.15</v>
      </c>
      <c r="I2265" s="45"/>
    </row>
    <row r="2266" spans="1:9" ht="27.7" customHeight="1" thickBot="1" x14ac:dyDescent="0.3">
      <c r="A2266" s="11">
        <v>37770</v>
      </c>
      <c r="D2266" s="12">
        <v>474.95</v>
      </c>
      <c r="E2266" s="12">
        <v>988.8</v>
      </c>
      <c r="F2266" s="12">
        <v>559.35</v>
      </c>
      <c r="G2266" s="12">
        <v>104.79</v>
      </c>
      <c r="I2266" s="45"/>
    </row>
    <row r="2267" spans="1:9" ht="27.7" customHeight="1" thickBot="1" x14ac:dyDescent="0.3">
      <c r="A2267" s="11">
        <v>37771</v>
      </c>
      <c r="D2267" s="12">
        <v>475.2</v>
      </c>
      <c r="E2267" s="12">
        <v>989.29841204336901</v>
      </c>
      <c r="F2267" s="12">
        <v>559.63766372743862</v>
      </c>
      <c r="G2267" s="12">
        <v>104.83</v>
      </c>
      <c r="I2267" s="45"/>
    </row>
    <row r="2268" spans="1:9" ht="27.7" customHeight="1" thickBot="1" x14ac:dyDescent="0.3">
      <c r="A2268" s="11">
        <v>37774</v>
      </c>
      <c r="D2268" s="12">
        <v>475.14</v>
      </c>
      <c r="E2268" s="12">
        <v>989.17</v>
      </c>
      <c r="F2268" s="12">
        <v>559.57000000000005</v>
      </c>
      <c r="G2268" s="12">
        <v>104.78</v>
      </c>
      <c r="I2268" s="45"/>
    </row>
    <row r="2269" spans="1:9" ht="27.7" customHeight="1" thickBot="1" x14ac:dyDescent="0.3">
      <c r="A2269" s="11">
        <v>37775</v>
      </c>
      <c r="D2269" s="12">
        <v>474.52</v>
      </c>
      <c r="E2269" s="12">
        <v>989.37</v>
      </c>
      <c r="F2269" s="12">
        <v>558.85</v>
      </c>
      <c r="G2269" s="12">
        <v>104.46</v>
      </c>
      <c r="I2269" s="45"/>
    </row>
    <row r="2270" spans="1:9" ht="27.7" customHeight="1" thickBot="1" x14ac:dyDescent="0.3">
      <c r="A2270" s="11">
        <v>37776</v>
      </c>
      <c r="D2270" s="12">
        <v>474.61</v>
      </c>
      <c r="E2270" s="12">
        <v>990.25</v>
      </c>
      <c r="F2270" s="12">
        <v>557.25</v>
      </c>
      <c r="G2270" s="12">
        <v>104.63</v>
      </c>
      <c r="I2270" s="45"/>
    </row>
    <row r="2271" spans="1:9" ht="27.7" customHeight="1" thickBot="1" x14ac:dyDescent="0.3">
      <c r="A2271" s="11">
        <v>37777</v>
      </c>
      <c r="D2271" s="12">
        <v>476.13</v>
      </c>
      <c r="E2271" s="12">
        <v>993.41</v>
      </c>
      <c r="F2271" s="12">
        <v>556.95000000000005</v>
      </c>
      <c r="G2271" s="12">
        <v>104.91</v>
      </c>
      <c r="I2271" s="45"/>
    </row>
    <row r="2272" spans="1:9" ht="27.7" customHeight="1" thickBot="1" x14ac:dyDescent="0.3">
      <c r="A2272" s="11">
        <v>37778</v>
      </c>
      <c r="D2272" s="12">
        <v>475.75</v>
      </c>
      <c r="E2272" s="12">
        <v>992.61715257835544</v>
      </c>
      <c r="F2272" s="12">
        <v>554.47166649604776</v>
      </c>
      <c r="G2272" s="12">
        <v>104.71</v>
      </c>
      <c r="I2272" s="45"/>
    </row>
    <row r="2273" spans="1:9" ht="27.7" customHeight="1" thickBot="1" x14ac:dyDescent="0.3">
      <c r="A2273" s="11">
        <v>37781</v>
      </c>
      <c r="D2273" s="12">
        <v>475.12</v>
      </c>
      <c r="E2273" s="12">
        <v>991.48</v>
      </c>
      <c r="F2273" s="12">
        <v>550.80999999999995</v>
      </c>
      <c r="G2273" s="12">
        <v>104.61</v>
      </c>
      <c r="I2273" s="45"/>
    </row>
    <row r="2274" spans="1:9" ht="27.7" customHeight="1" thickBot="1" x14ac:dyDescent="0.3">
      <c r="A2274" s="11">
        <v>37782</v>
      </c>
      <c r="D2274" s="12">
        <v>475.85</v>
      </c>
      <c r="E2274" s="12">
        <v>993.01</v>
      </c>
      <c r="F2274" s="12">
        <v>551.65</v>
      </c>
      <c r="G2274" s="12">
        <v>104.67</v>
      </c>
      <c r="I2274" s="45"/>
    </row>
    <row r="2275" spans="1:9" ht="27.7" customHeight="1" thickBot="1" x14ac:dyDescent="0.3">
      <c r="A2275" s="11">
        <v>37783</v>
      </c>
      <c r="D2275" s="12">
        <v>475.48</v>
      </c>
      <c r="E2275" s="12">
        <v>992.24</v>
      </c>
      <c r="F2275" s="12">
        <v>550.22</v>
      </c>
      <c r="G2275" s="12">
        <v>104.54</v>
      </c>
      <c r="I2275" s="45"/>
    </row>
    <row r="2276" spans="1:9" ht="27.7" customHeight="1" thickBot="1" x14ac:dyDescent="0.3">
      <c r="A2276" s="11">
        <v>37784</v>
      </c>
      <c r="D2276" s="12">
        <v>475.05</v>
      </c>
      <c r="E2276" s="12">
        <v>991.34</v>
      </c>
      <c r="F2276" s="12">
        <v>548.32000000000005</v>
      </c>
      <c r="G2276" s="12">
        <v>104.42</v>
      </c>
      <c r="I2276" s="45"/>
    </row>
    <row r="2277" spans="1:9" ht="27.7" customHeight="1" thickBot="1" x14ac:dyDescent="0.3">
      <c r="A2277" s="11">
        <v>37785</v>
      </c>
      <c r="D2277" s="12">
        <v>476.18</v>
      </c>
      <c r="E2277" s="12">
        <v>993.69515104790457</v>
      </c>
      <c r="F2277" s="12">
        <v>547.62095616031854</v>
      </c>
      <c r="G2277" s="12">
        <v>104.84</v>
      </c>
      <c r="I2277" s="45"/>
    </row>
    <row r="2278" spans="1:9" ht="27.7" customHeight="1" thickBot="1" x14ac:dyDescent="0.3">
      <c r="A2278" s="11">
        <v>37788</v>
      </c>
      <c r="D2278" s="12">
        <v>477.79</v>
      </c>
      <c r="E2278" s="12">
        <v>997.63</v>
      </c>
      <c r="F2278" s="12">
        <v>547.80999999999995</v>
      </c>
      <c r="G2278" s="12">
        <v>105.28</v>
      </c>
      <c r="I2278" s="45"/>
    </row>
    <row r="2279" spans="1:9" ht="27.7" customHeight="1" thickBot="1" x14ac:dyDescent="0.3">
      <c r="A2279" s="11">
        <v>37789</v>
      </c>
      <c r="D2279" s="12">
        <v>481.51</v>
      </c>
      <c r="E2279" s="12">
        <v>1005.4</v>
      </c>
      <c r="F2279" s="12">
        <v>550.1</v>
      </c>
      <c r="G2279" s="12">
        <v>106.39</v>
      </c>
      <c r="I2279" s="45"/>
    </row>
    <row r="2280" spans="1:9" ht="27.7" customHeight="1" thickBot="1" x14ac:dyDescent="0.3">
      <c r="A2280" s="11">
        <v>37790</v>
      </c>
      <c r="D2280" s="12">
        <v>486.39</v>
      </c>
      <c r="E2280" s="12">
        <v>1015.58</v>
      </c>
      <c r="F2280" s="12">
        <v>554.66</v>
      </c>
      <c r="G2280" s="12">
        <v>107.54</v>
      </c>
      <c r="I2280" s="45"/>
    </row>
    <row r="2281" spans="1:9" ht="27.7" customHeight="1" thickBot="1" x14ac:dyDescent="0.3">
      <c r="A2281" s="11">
        <v>37791</v>
      </c>
      <c r="D2281" s="12">
        <v>487.94</v>
      </c>
      <c r="E2281" s="12">
        <v>1018.18</v>
      </c>
      <c r="F2281" s="12">
        <v>554.45000000000005</v>
      </c>
      <c r="G2281" s="12">
        <v>107.8</v>
      </c>
      <c r="I2281" s="45"/>
    </row>
    <row r="2282" spans="1:9" ht="27.7" customHeight="1" thickBot="1" x14ac:dyDescent="0.3">
      <c r="A2282" s="11">
        <v>37792</v>
      </c>
      <c r="D2282" s="12">
        <v>487.64011148610263</v>
      </c>
      <c r="E2282" s="12">
        <v>1018.1937887678878</v>
      </c>
      <c r="F2282" s="12">
        <v>552.1215273229102</v>
      </c>
      <c r="G2282" s="12">
        <v>107.75286836684428</v>
      </c>
      <c r="I2282" s="45"/>
    </row>
    <row r="2283" spans="1:9" ht="27.7" customHeight="1" thickBot="1" x14ac:dyDescent="0.3">
      <c r="A2283" s="11">
        <v>37795</v>
      </c>
      <c r="D2283" s="12">
        <v>488.68</v>
      </c>
      <c r="E2283" s="12">
        <v>1020.36</v>
      </c>
      <c r="F2283" s="12">
        <v>551.34</v>
      </c>
      <c r="G2283" s="12">
        <v>107.91</v>
      </c>
      <c r="I2283" s="45"/>
    </row>
    <row r="2284" spans="1:9" ht="27.7" customHeight="1" thickBot="1" x14ac:dyDescent="0.3">
      <c r="A2284" s="11">
        <v>37796</v>
      </c>
      <c r="D2284" s="12">
        <v>489.45</v>
      </c>
      <c r="E2284" s="12">
        <v>1021.98</v>
      </c>
      <c r="F2284" s="12">
        <v>550.26</v>
      </c>
      <c r="G2284" s="12">
        <v>107.91</v>
      </c>
      <c r="I2284" s="45"/>
    </row>
    <row r="2285" spans="1:9" ht="27.7" customHeight="1" thickBot="1" x14ac:dyDescent="0.3">
      <c r="A2285" s="11">
        <v>37797</v>
      </c>
      <c r="D2285" s="12">
        <v>489.27</v>
      </c>
      <c r="E2285" s="12">
        <v>1021.59</v>
      </c>
      <c r="F2285" s="12">
        <v>547.15</v>
      </c>
      <c r="G2285" s="12">
        <v>107.88</v>
      </c>
      <c r="I2285" s="45"/>
    </row>
    <row r="2286" spans="1:9" ht="27.7" customHeight="1" thickBot="1" x14ac:dyDescent="0.3">
      <c r="A2286" s="11">
        <v>37798</v>
      </c>
      <c r="D2286" s="12">
        <v>487.16</v>
      </c>
      <c r="E2286" s="12">
        <v>1017.19</v>
      </c>
      <c r="F2286" s="12">
        <v>545.57000000000005</v>
      </c>
      <c r="G2286" s="12">
        <v>107.16</v>
      </c>
      <c r="I2286" s="45"/>
    </row>
    <row r="2287" spans="1:9" ht="27.7" customHeight="1" thickBot="1" x14ac:dyDescent="0.3">
      <c r="A2287" s="11">
        <v>37799</v>
      </c>
      <c r="D2287" s="12">
        <v>485.31354085870413</v>
      </c>
      <c r="E2287" s="12">
        <v>1013.3358419564022</v>
      </c>
      <c r="F2287" s="12">
        <v>541.60340798159518</v>
      </c>
      <c r="G2287" s="12">
        <v>106.50630521405766</v>
      </c>
      <c r="I2287" s="45"/>
    </row>
    <row r="2288" spans="1:9" ht="27.7" customHeight="1" thickBot="1" x14ac:dyDescent="0.3">
      <c r="A2288" s="11">
        <v>37802</v>
      </c>
      <c r="D2288" s="12">
        <v>486.56</v>
      </c>
      <c r="E2288" s="12">
        <v>1015.93</v>
      </c>
      <c r="F2288" s="12">
        <v>542.14</v>
      </c>
      <c r="G2288" s="12">
        <v>106.93</v>
      </c>
      <c r="I2288" s="45"/>
    </row>
    <row r="2289" spans="1:9" ht="27.7" customHeight="1" thickBot="1" x14ac:dyDescent="0.3">
      <c r="A2289" s="11">
        <v>37803</v>
      </c>
      <c r="D2289" s="12">
        <v>483.65</v>
      </c>
      <c r="E2289" s="12">
        <v>1016.74</v>
      </c>
      <c r="F2289" s="12">
        <v>540.67999999999995</v>
      </c>
      <c r="G2289" s="12">
        <v>105.81</v>
      </c>
      <c r="I2289" s="45"/>
    </row>
    <row r="2290" spans="1:9" ht="27.7" customHeight="1" thickBot="1" x14ac:dyDescent="0.3">
      <c r="A2290" s="11">
        <v>37804</v>
      </c>
      <c r="D2290" s="12">
        <v>475.83</v>
      </c>
      <c r="E2290" s="12">
        <v>1000.3</v>
      </c>
      <c r="F2290" s="12">
        <v>531.01</v>
      </c>
      <c r="G2290" s="12">
        <v>103.49</v>
      </c>
      <c r="I2290" s="45"/>
    </row>
    <row r="2291" spans="1:9" ht="27.7" customHeight="1" thickBot="1" x14ac:dyDescent="0.3">
      <c r="A2291" s="11">
        <v>37805</v>
      </c>
      <c r="D2291" s="12">
        <v>482</v>
      </c>
      <c r="E2291" s="12">
        <v>1013.27</v>
      </c>
      <c r="F2291" s="12">
        <v>537.89</v>
      </c>
      <c r="G2291" s="12">
        <v>105.65</v>
      </c>
      <c r="I2291" s="45"/>
    </row>
    <row r="2292" spans="1:9" ht="27.7" customHeight="1" thickBot="1" x14ac:dyDescent="0.3">
      <c r="A2292" s="11">
        <v>37806</v>
      </c>
      <c r="D2292" s="12">
        <v>481.8</v>
      </c>
      <c r="E2292" s="12">
        <v>1012.86</v>
      </c>
      <c r="F2292" s="12">
        <v>537.67999999999995</v>
      </c>
      <c r="G2292" s="12">
        <v>105.53</v>
      </c>
      <c r="I2292" s="45"/>
    </row>
    <row r="2293" spans="1:9" ht="27.7" customHeight="1" thickBot="1" x14ac:dyDescent="0.3">
      <c r="A2293" s="11">
        <v>37809</v>
      </c>
      <c r="D2293" s="12">
        <v>482.27</v>
      </c>
      <c r="E2293" s="12">
        <v>1014.34</v>
      </c>
      <c r="F2293" s="12">
        <v>538.46</v>
      </c>
      <c r="G2293" s="12">
        <v>105.62</v>
      </c>
      <c r="I2293" s="45"/>
    </row>
    <row r="2294" spans="1:9" ht="27.7" customHeight="1" thickBot="1" x14ac:dyDescent="0.3">
      <c r="A2294" s="11">
        <v>37810</v>
      </c>
      <c r="D2294" s="12">
        <v>482.51</v>
      </c>
      <c r="E2294" s="12">
        <v>1015.18</v>
      </c>
      <c r="F2294" s="12">
        <v>537.04</v>
      </c>
      <c r="G2294" s="12">
        <v>105.52</v>
      </c>
      <c r="I2294" s="45"/>
    </row>
    <row r="2295" spans="1:9" ht="27.7" customHeight="1" thickBot="1" x14ac:dyDescent="0.3">
      <c r="A2295" s="11">
        <v>37811</v>
      </c>
      <c r="D2295" s="12">
        <v>483.34</v>
      </c>
      <c r="E2295" s="12">
        <v>1016.93</v>
      </c>
      <c r="F2295" s="12">
        <v>537.96</v>
      </c>
      <c r="G2295" s="12">
        <v>105.72</v>
      </c>
      <c r="I2295" s="45"/>
    </row>
    <row r="2296" spans="1:9" ht="27.7" customHeight="1" thickBot="1" x14ac:dyDescent="0.3">
      <c r="A2296" s="11">
        <v>37812</v>
      </c>
      <c r="D2296" s="12">
        <v>482.66</v>
      </c>
      <c r="E2296" s="12">
        <v>1016.61</v>
      </c>
      <c r="F2296" s="12">
        <v>537.79999999999995</v>
      </c>
      <c r="G2296" s="12">
        <v>105.63</v>
      </c>
      <c r="I2296" s="45"/>
    </row>
    <row r="2297" spans="1:9" ht="27.7" customHeight="1" thickBot="1" x14ac:dyDescent="0.3">
      <c r="A2297" s="11">
        <v>37813</v>
      </c>
      <c r="D2297" s="12">
        <v>481.53423411468646</v>
      </c>
      <c r="E2297" s="12">
        <v>1014.2463500021516</v>
      </c>
      <c r="F2297" s="12">
        <v>536.54437414301572</v>
      </c>
      <c r="G2297" s="12">
        <v>105.52287591279867</v>
      </c>
      <c r="I2297" s="45"/>
    </row>
    <row r="2298" spans="1:9" ht="27.7" customHeight="1" thickBot="1" x14ac:dyDescent="0.3">
      <c r="A2298" s="11">
        <v>37816</v>
      </c>
      <c r="D2298" s="12">
        <v>480.29</v>
      </c>
      <c r="E2298" s="12">
        <v>1011.63</v>
      </c>
      <c r="F2298" s="12">
        <v>535.16</v>
      </c>
      <c r="G2298" s="12">
        <v>105.07</v>
      </c>
      <c r="I2298" s="45"/>
    </row>
    <row r="2299" spans="1:9" ht="27.7" customHeight="1" thickBot="1" x14ac:dyDescent="0.3">
      <c r="A2299" s="11">
        <v>37817</v>
      </c>
      <c r="D2299" s="12">
        <v>480.1</v>
      </c>
      <c r="E2299" s="12">
        <v>1011.25</v>
      </c>
      <c r="F2299" s="12">
        <v>534.04</v>
      </c>
      <c r="G2299" s="12">
        <v>104.89</v>
      </c>
      <c r="I2299" s="45"/>
    </row>
    <row r="2300" spans="1:9" ht="27.7" customHeight="1" thickBot="1" x14ac:dyDescent="0.3">
      <c r="A2300" s="11">
        <v>37818</v>
      </c>
      <c r="D2300" s="12">
        <v>480.46</v>
      </c>
      <c r="E2300" s="12">
        <v>1012.02</v>
      </c>
      <c r="F2300" s="12">
        <v>533.52</v>
      </c>
      <c r="G2300" s="12">
        <v>104.97</v>
      </c>
      <c r="I2300" s="45"/>
    </row>
    <row r="2301" spans="1:9" ht="27.7" customHeight="1" thickBot="1" x14ac:dyDescent="0.3">
      <c r="A2301" s="11">
        <v>37819</v>
      </c>
      <c r="D2301" s="12">
        <v>481.84</v>
      </c>
      <c r="E2301" s="12">
        <v>1014.91</v>
      </c>
      <c r="F2301" s="12">
        <v>535.04</v>
      </c>
      <c r="G2301" s="12">
        <v>105.62</v>
      </c>
      <c r="I2301" s="45"/>
    </row>
    <row r="2302" spans="1:9" ht="27.7" customHeight="1" thickBot="1" x14ac:dyDescent="0.3">
      <c r="A2302" s="11">
        <v>37820</v>
      </c>
      <c r="D2302" s="12">
        <v>481.55</v>
      </c>
      <c r="E2302" s="12">
        <v>1014.3</v>
      </c>
      <c r="F2302" s="12">
        <v>534.72</v>
      </c>
      <c r="G2302" s="12">
        <v>105.46</v>
      </c>
      <c r="I2302" s="45"/>
    </row>
    <row r="2303" spans="1:9" ht="27.7" customHeight="1" thickBot="1" x14ac:dyDescent="0.3">
      <c r="A2303" s="11">
        <v>37823</v>
      </c>
      <c r="D2303" s="12">
        <v>481.22</v>
      </c>
      <c r="E2303" s="12">
        <v>1013.61</v>
      </c>
      <c r="F2303" s="12">
        <v>534.35</v>
      </c>
      <c r="G2303" s="12">
        <v>105.36</v>
      </c>
      <c r="I2303" s="45"/>
    </row>
    <row r="2304" spans="1:9" ht="27.7" customHeight="1" thickBot="1" x14ac:dyDescent="0.3">
      <c r="A2304" s="11">
        <v>37824</v>
      </c>
      <c r="D2304" s="12">
        <v>481.65</v>
      </c>
      <c r="E2304" s="12">
        <v>1014.51</v>
      </c>
      <c r="F2304" s="12">
        <v>534.83000000000004</v>
      </c>
      <c r="G2304" s="12">
        <v>105.48</v>
      </c>
      <c r="I2304" s="45"/>
    </row>
    <row r="2305" spans="1:9" ht="27.7" customHeight="1" thickBot="1" x14ac:dyDescent="0.3">
      <c r="A2305" s="11">
        <v>37825</v>
      </c>
      <c r="D2305" s="12">
        <v>480.63</v>
      </c>
      <c r="E2305" s="12">
        <v>1012.46</v>
      </c>
      <c r="F2305" s="12">
        <v>533.75</v>
      </c>
      <c r="G2305" s="12">
        <v>105.07</v>
      </c>
      <c r="I2305" s="45"/>
    </row>
    <row r="2306" spans="1:9" ht="27.7" customHeight="1" thickBot="1" x14ac:dyDescent="0.3">
      <c r="A2306" s="11">
        <v>37826</v>
      </c>
      <c r="D2306" s="12">
        <v>478.39</v>
      </c>
      <c r="E2306" s="12">
        <v>1007.74</v>
      </c>
      <c r="F2306" s="12">
        <v>531.26</v>
      </c>
      <c r="G2306" s="12">
        <v>104.39</v>
      </c>
      <c r="I2306" s="45"/>
    </row>
    <row r="2307" spans="1:9" ht="27.7" customHeight="1" thickBot="1" x14ac:dyDescent="0.3">
      <c r="A2307" s="11">
        <v>37827</v>
      </c>
      <c r="D2307" s="12">
        <v>477.58</v>
      </c>
      <c r="E2307" s="12">
        <v>1006.04</v>
      </c>
      <c r="F2307" s="12">
        <v>530.36</v>
      </c>
      <c r="G2307" s="12">
        <v>104.1</v>
      </c>
      <c r="I2307" s="45"/>
    </row>
    <row r="2308" spans="1:9" ht="27.7" customHeight="1" thickBot="1" x14ac:dyDescent="0.3">
      <c r="A2308" s="11">
        <v>37830</v>
      </c>
      <c r="D2308" s="12">
        <v>477.89</v>
      </c>
      <c r="E2308" s="12">
        <v>1006.69</v>
      </c>
      <c r="F2308" s="12">
        <v>531.6</v>
      </c>
      <c r="G2308" s="12">
        <v>104.14</v>
      </c>
      <c r="I2308" s="45"/>
    </row>
    <row r="2309" spans="1:9" ht="27.7" customHeight="1" thickBot="1" x14ac:dyDescent="0.3">
      <c r="A2309" s="11">
        <v>37831</v>
      </c>
      <c r="D2309" s="12">
        <v>475.85</v>
      </c>
      <c r="E2309" s="12">
        <v>1002.39</v>
      </c>
      <c r="F2309" s="12">
        <v>530.24</v>
      </c>
      <c r="G2309" s="12">
        <v>103.46</v>
      </c>
      <c r="I2309" s="45"/>
    </row>
    <row r="2310" spans="1:9" ht="27.7" customHeight="1" thickBot="1" x14ac:dyDescent="0.3">
      <c r="A2310" s="11">
        <v>37832</v>
      </c>
      <c r="D2310" s="12">
        <v>475.97</v>
      </c>
      <c r="E2310" s="12">
        <v>1002.64</v>
      </c>
      <c r="F2310" s="12">
        <v>531.34</v>
      </c>
      <c r="G2310" s="12">
        <v>103.53</v>
      </c>
      <c r="I2310" s="45"/>
    </row>
    <row r="2311" spans="1:9" ht="27.7" customHeight="1" thickBot="1" x14ac:dyDescent="0.3">
      <c r="A2311" s="11">
        <v>37833</v>
      </c>
      <c r="D2311" s="12">
        <v>475.54</v>
      </c>
      <c r="E2311" s="12">
        <v>1001.75</v>
      </c>
      <c r="F2311" s="12">
        <v>529.95000000000005</v>
      </c>
      <c r="G2311" s="12">
        <v>103.56</v>
      </c>
      <c r="I2311" s="45"/>
    </row>
    <row r="2312" spans="1:9" ht="27.7" customHeight="1" thickBot="1" x14ac:dyDescent="0.3">
      <c r="A2312" s="11">
        <v>37834</v>
      </c>
      <c r="D2312" s="12">
        <v>475.26</v>
      </c>
      <c r="E2312" s="12">
        <v>1001.14</v>
      </c>
      <c r="F2312" s="12">
        <v>529.63</v>
      </c>
      <c r="G2312" s="12">
        <v>103.41</v>
      </c>
      <c r="I2312" s="45"/>
    </row>
    <row r="2313" spans="1:9" ht="27.7" customHeight="1" thickBot="1" x14ac:dyDescent="0.3">
      <c r="A2313" s="11">
        <v>37837</v>
      </c>
      <c r="D2313" s="12">
        <v>472.88</v>
      </c>
      <c r="E2313" s="12">
        <v>996.13</v>
      </c>
      <c r="F2313" s="12">
        <v>528.80999999999995</v>
      </c>
      <c r="G2313" s="12">
        <v>102.6</v>
      </c>
      <c r="I2313" s="45"/>
    </row>
    <row r="2314" spans="1:9" ht="27.7" customHeight="1" thickBot="1" x14ac:dyDescent="0.3">
      <c r="A2314" s="11">
        <v>37838</v>
      </c>
      <c r="D2314" s="12">
        <v>474.57</v>
      </c>
      <c r="E2314" s="12">
        <v>999.69</v>
      </c>
      <c r="F2314" s="12">
        <v>531.64</v>
      </c>
      <c r="G2314" s="12">
        <v>103.04</v>
      </c>
      <c r="I2314" s="45"/>
    </row>
    <row r="2315" spans="1:9" ht="27.7" customHeight="1" thickBot="1" x14ac:dyDescent="0.3">
      <c r="A2315" s="11">
        <v>37839</v>
      </c>
      <c r="D2315" s="12">
        <v>474.53</v>
      </c>
      <c r="E2315" s="12">
        <v>999.6</v>
      </c>
      <c r="F2315" s="12">
        <v>533.45000000000005</v>
      </c>
      <c r="G2315" s="12">
        <v>103.01</v>
      </c>
      <c r="I2315" s="45"/>
    </row>
    <row r="2316" spans="1:9" ht="27.7" customHeight="1" thickBot="1" x14ac:dyDescent="0.3">
      <c r="A2316" s="11">
        <v>37840</v>
      </c>
      <c r="D2316" s="12">
        <v>474.48</v>
      </c>
      <c r="E2316" s="12">
        <v>999.51</v>
      </c>
      <c r="F2316" s="12">
        <v>533.4</v>
      </c>
      <c r="G2316" s="12">
        <v>103.01</v>
      </c>
      <c r="I2316" s="45"/>
    </row>
    <row r="2317" spans="1:9" ht="27.7" customHeight="1" thickBot="1" x14ac:dyDescent="0.3">
      <c r="A2317" s="11">
        <v>37841</v>
      </c>
      <c r="D2317" s="12">
        <v>474.01023065528989</v>
      </c>
      <c r="E2317" s="12">
        <v>998.51641989041866</v>
      </c>
      <c r="F2317" s="12">
        <v>532.86750587899019</v>
      </c>
      <c r="G2317" s="12">
        <v>102.85618875227949</v>
      </c>
      <c r="I2317" s="45"/>
    </row>
    <row r="2318" spans="1:9" ht="27.7" customHeight="1" thickBot="1" x14ac:dyDescent="0.3">
      <c r="A2318" s="11">
        <v>37844</v>
      </c>
      <c r="D2318" s="12">
        <v>474.14</v>
      </c>
      <c r="E2318" s="12">
        <v>998.8</v>
      </c>
      <c r="F2318" s="12">
        <v>534.89</v>
      </c>
      <c r="G2318" s="12">
        <v>102.93</v>
      </c>
      <c r="I2318" s="45"/>
    </row>
    <row r="2319" spans="1:9" ht="27.7" customHeight="1" thickBot="1" x14ac:dyDescent="0.3">
      <c r="A2319" s="11">
        <v>37845</v>
      </c>
      <c r="D2319" s="12">
        <v>473.81</v>
      </c>
      <c r="E2319" s="12">
        <v>998.11</v>
      </c>
      <c r="F2319" s="12">
        <v>534.52</v>
      </c>
      <c r="G2319" s="12">
        <v>102.86</v>
      </c>
      <c r="I2319" s="45"/>
    </row>
    <row r="2320" spans="1:9" ht="27.7" customHeight="1" thickBot="1" x14ac:dyDescent="0.3">
      <c r="A2320" s="11">
        <v>37846</v>
      </c>
      <c r="D2320" s="12">
        <v>472.91</v>
      </c>
      <c r="E2320" s="12">
        <v>996.2</v>
      </c>
      <c r="F2320" s="12">
        <v>532.19000000000005</v>
      </c>
      <c r="G2320" s="12">
        <v>102.48</v>
      </c>
      <c r="I2320" s="45"/>
    </row>
    <row r="2321" spans="1:9" ht="27.7" customHeight="1" thickBot="1" x14ac:dyDescent="0.3">
      <c r="A2321" s="11">
        <v>37847</v>
      </c>
      <c r="D2321" s="12">
        <v>471.51</v>
      </c>
      <c r="E2321" s="12">
        <v>993.25</v>
      </c>
      <c r="F2321" s="12">
        <v>532.48</v>
      </c>
      <c r="G2321" s="12">
        <v>102.07</v>
      </c>
      <c r="I2321" s="45"/>
    </row>
    <row r="2322" spans="1:9" ht="27.7" customHeight="1" thickBot="1" x14ac:dyDescent="0.3">
      <c r="A2322" s="11">
        <v>37848</v>
      </c>
      <c r="D2322" s="12">
        <v>471.56</v>
      </c>
      <c r="E2322" s="12">
        <v>993.35</v>
      </c>
      <c r="F2322" s="12">
        <v>533.48</v>
      </c>
      <c r="G2322" s="12">
        <v>101.85</v>
      </c>
      <c r="I2322" s="45"/>
    </row>
    <row r="2323" spans="1:9" ht="27.7" customHeight="1" thickBot="1" x14ac:dyDescent="0.3">
      <c r="A2323" s="11">
        <v>37851</v>
      </c>
      <c r="D2323" s="12">
        <v>471.61</v>
      </c>
      <c r="E2323" s="12">
        <v>993.45</v>
      </c>
      <c r="F2323" s="12">
        <v>531.28</v>
      </c>
      <c r="G2323" s="12">
        <v>101.85</v>
      </c>
      <c r="I2323" s="45"/>
    </row>
    <row r="2324" spans="1:9" ht="27.7" customHeight="1" thickBot="1" x14ac:dyDescent="0.3">
      <c r="A2324" s="11">
        <v>37852</v>
      </c>
      <c r="D2324" s="12">
        <v>471.74</v>
      </c>
      <c r="E2324" s="12">
        <v>993.74</v>
      </c>
      <c r="F2324" s="12">
        <v>530.5</v>
      </c>
      <c r="G2324" s="12">
        <v>101.94</v>
      </c>
      <c r="I2324" s="45"/>
    </row>
    <row r="2325" spans="1:9" ht="27.7" customHeight="1" thickBot="1" x14ac:dyDescent="0.3">
      <c r="A2325" s="11">
        <v>37853</v>
      </c>
      <c r="D2325" s="12">
        <v>470.67</v>
      </c>
      <c r="E2325" s="12">
        <v>991.47</v>
      </c>
      <c r="F2325" s="12">
        <v>529.29</v>
      </c>
      <c r="G2325" s="12">
        <v>101.64</v>
      </c>
      <c r="I2325" s="45"/>
    </row>
    <row r="2326" spans="1:9" ht="27.7" customHeight="1" thickBot="1" x14ac:dyDescent="0.3">
      <c r="A2326" s="11">
        <v>37854</v>
      </c>
      <c r="D2326" s="12">
        <v>470.7</v>
      </c>
      <c r="E2326" s="12">
        <v>991.54</v>
      </c>
      <c r="F2326" s="12">
        <v>529.33000000000004</v>
      </c>
      <c r="G2326" s="12">
        <v>101.68</v>
      </c>
      <c r="I2326" s="45"/>
    </row>
    <row r="2327" spans="1:9" ht="27.7" customHeight="1" thickBot="1" x14ac:dyDescent="0.3">
      <c r="A2327" s="11">
        <v>37855</v>
      </c>
      <c r="D2327" s="12">
        <v>470.52352831792382</v>
      </c>
      <c r="E2327" s="12">
        <v>991.17206170802592</v>
      </c>
      <c r="F2327" s="12">
        <v>530.06377989624787</v>
      </c>
      <c r="G2327" s="12">
        <v>101.77215731272393</v>
      </c>
      <c r="I2327" s="45"/>
    </row>
    <row r="2328" spans="1:9" ht="27.7" customHeight="1" thickBot="1" x14ac:dyDescent="0.3">
      <c r="A2328" s="11">
        <v>37858</v>
      </c>
      <c r="D2328" s="12">
        <v>470.25</v>
      </c>
      <c r="E2328" s="12">
        <v>990.6</v>
      </c>
      <c r="F2328" s="12">
        <v>529.76</v>
      </c>
      <c r="G2328" s="12">
        <v>101.58</v>
      </c>
      <c r="I2328" s="45"/>
    </row>
    <row r="2329" spans="1:9" ht="27.7" customHeight="1" thickBot="1" x14ac:dyDescent="0.3">
      <c r="A2329" s="11">
        <v>37859</v>
      </c>
      <c r="D2329" s="12">
        <v>470.9</v>
      </c>
      <c r="E2329" s="12">
        <v>991.96</v>
      </c>
      <c r="F2329" s="12">
        <v>530.49</v>
      </c>
      <c r="G2329" s="12">
        <v>101.74</v>
      </c>
      <c r="I2329" s="45"/>
    </row>
    <row r="2330" spans="1:9" ht="27.7" customHeight="1" thickBot="1" x14ac:dyDescent="0.3">
      <c r="A2330" s="11">
        <v>37860</v>
      </c>
      <c r="D2330" s="12">
        <v>471.44</v>
      </c>
      <c r="E2330" s="12">
        <v>993.1</v>
      </c>
      <c r="F2330" s="12">
        <v>530.16</v>
      </c>
      <c r="G2330" s="12">
        <v>101.8</v>
      </c>
      <c r="I2330" s="45"/>
    </row>
    <row r="2331" spans="1:9" ht="27.7" customHeight="1" thickBot="1" x14ac:dyDescent="0.3">
      <c r="A2331" s="11">
        <v>37861</v>
      </c>
      <c r="D2331" s="12">
        <v>470.87</v>
      </c>
      <c r="E2331" s="12">
        <v>991.91</v>
      </c>
      <c r="F2331" s="12">
        <v>529.52</v>
      </c>
      <c r="G2331" s="12">
        <v>101.64</v>
      </c>
      <c r="I2331" s="45"/>
    </row>
    <row r="2332" spans="1:9" ht="27.7" customHeight="1" thickBot="1" x14ac:dyDescent="0.3">
      <c r="A2332" s="11">
        <v>37862</v>
      </c>
      <c r="D2332" s="12">
        <v>472.04</v>
      </c>
      <c r="E2332" s="12">
        <v>994.36</v>
      </c>
      <c r="F2332" s="12">
        <v>530.83000000000004</v>
      </c>
      <c r="G2332" s="12">
        <v>101.96</v>
      </c>
      <c r="I2332" s="45"/>
    </row>
    <row r="2333" spans="1:9" ht="27.7" customHeight="1" thickBot="1" x14ac:dyDescent="0.3">
      <c r="A2333" s="11">
        <v>37866</v>
      </c>
      <c r="D2333" s="12">
        <v>470.7</v>
      </c>
      <c r="E2333" s="12">
        <v>991.53</v>
      </c>
      <c r="F2333" s="12">
        <v>529.32000000000005</v>
      </c>
      <c r="G2333" s="12">
        <v>101.59</v>
      </c>
      <c r="I2333" s="45"/>
    </row>
    <row r="2334" spans="1:9" ht="27.7" customHeight="1" thickBot="1" x14ac:dyDescent="0.3">
      <c r="A2334" s="11">
        <v>37867</v>
      </c>
      <c r="D2334" s="12">
        <v>477.26</v>
      </c>
      <c r="E2334" s="12">
        <v>1005.35</v>
      </c>
      <c r="F2334" s="12">
        <v>536.70000000000005</v>
      </c>
      <c r="G2334" s="12">
        <v>103.53</v>
      </c>
      <c r="I2334" s="45"/>
    </row>
    <row r="2335" spans="1:9" ht="27.7" customHeight="1" thickBot="1" x14ac:dyDescent="0.3">
      <c r="A2335" s="11">
        <v>37868</v>
      </c>
      <c r="D2335" s="12">
        <v>475.84</v>
      </c>
      <c r="E2335" s="12">
        <v>1002.37</v>
      </c>
      <c r="F2335" s="12">
        <v>535.11</v>
      </c>
      <c r="G2335" s="12">
        <v>103.1</v>
      </c>
      <c r="I2335" s="45"/>
    </row>
    <row r="2336" spans="1:9" ht="27.7" customHeight="1" thickBot="1" x14ac:dyDescent="0.3">
      <c r="A2336" s="11">
        <v>37869</v>
      </c>
      <c r="D2336" s="12">
        <v>473</v>
      </c>
      <c r="E2336" s="12">
        <v>996.39</v>
      </c>
      <c r="F2336" s="12">
        <v>530.98</v>
      </c>
      <c r="G2336" s="12">
        <v>102.19</v>
      </c>
      <c r="I2336" s="45"/>
    </row>
    <row r="2337" spans="1:9" ht="27.7" customHeight="1" thickBot="1" x14ac:dyDescent="0.3">
      <c r="A2337" s="11">
        <v>37872</v>
      </c>
      <c r="D2337" s="12">
        <v>473.5</v>
      </c>
      <c r="E2337" s="12">
        <v>997.44</v>
      </c>
      <c r="F2337" s="12">
        <v>533.41999999999996</v>
      </c>
      <c r="G2337" s="12">
        <v>102.34</v>
      </c>
      <c r="I2337" s="45"/>
    </row>
    <row r="2338" spans="1:9" ht="27.7" customHeight="1" thickBot="1" x14ac:dyDescent="0.3">
      <c r="A2338" s="11">
        <v>37873</v>
      </c>
      <c r="D2338" s="12">
        <v>473.61</v>
      </c>
      <c r="E2338" s="12">
        <v>997.67</v>
      </c>
      <c r="F2338" s="12">
        <v>533.54</v>
      </c>
      <c r="G2338" s="12">
        <v>102.36</v>
      </c>
      <c r="I2338" s="45"/>
    </row>
    <row r="2339" spans="1:9" ht="27.7" customHeight="1" thickBot="1" x14ac:dyDescent="0.3">
      <c r="A2339" s="11">
        <v>37874</v>
      </c>
      <c r="D2339" s="12">
        <v>475.93</v>
      </c>
      <c r="E2339" s="12">
        <v>1002.55</v>
      </c>
      <c r="F2339" s="12">
        <v>537.08000000000004</v>
      </c>
      <c r="G2339" s="12">
        <v>103.12</v>
      </c>
      <c r="I2339" s="45"/>
    </row>
    <row r="2340" spans="1:9" ht="27.7" customHeight="1" thickBot="1" x14ac:dyDescent="0.3">
      <c r="A2340" s="11">
        <v>37875</v>
      </c>
      <c r="D2340" s="12">
        <v>479.15</v>
      </c>
      <c r="E2340" s="12">
        <v>1009.35</v>
      </c>
      <c r="F2340" s="12">
        <v>540.72</v>
      </c>
      <c r="G2340" s="12">
        <v>104.15</v>
      </c>
      <c r="I2340" s="45"/>
    </row>
    <row r="2341" spans="1:9" ht="27.7" customHeight="1" thickBot="1" x14ac:dyDescent="0.3">
      <c r="A2341" s="11">
        <v>37876</v>
      </c>
      <c r="D2341" s="12">
        <v>479.12</v>
      </c>
      <c r="E2341" s="12">
        <v>1009.28</v>
      </c>
      <c r="F2341" s="12">
        <v>540.69000000000005</v>
      </c>
      <c r="G2341" s="12">
        <v>104.06</v>
      </c>
      <c r="I2341" s="45"/>
    </row>
    <row r="2342" spans="1:9" ht="27.7" customHeight="1" thickBot="1" x14ac:dyDescent="0.3">
      <c r="A2342" s="11">
        <v>37879</v>
      </c>
      <c r="D2342" s="12">
        <v>485.83</v>
      </c>
      <c r="E2342" s="12">
        <v>1023.41</v>
      </c>
      <c r="F2342" s="12">
        <v>549.23</v>
      </c>
      <c r="G2342" s="12">
        <v>106.21</v>
      </c>
      <c r="I2342" s="45"/>
    </row>
    <row r="2343" spans="1:9" ht="27.7" customHeight="1" thickBot="1" x14ac:dyDescent="0.3">
      <c r="A2343" s="11">
        <v>37880</v>
      </c>
      <c r="D2343" s="12">
        <v>484.4</v>
      </c>
      <c r="E2343" s="12">
        <v>1020.72</v>
      </c>
      <c r="F2343" s="12">
        <v>547.79</v>
      </c>
      <c r="G2343" s="12">
        <v>105.74</v>
      </c>
      <c r="I2343" s="45"/>
    </row>
    <row r="2344" spans="1:9" ht="27.7" customHeight="1" thickBot="1" x14ac:dyDescent="0.3">
      <c r="A2344" s="11">
        <v>37881</v>
      </c>
      <c r="D2344" s="12">
        <v>484.86</v>
      </c>
      <c r="E2344" s="12">
        <v>1021.69</v>
      </c>
      <c r="F2344" s="12">
        <v>547.33000000000004</v>
      </c>
      <c r="G2344" s="12">
        <v>105.79</v>
      </c>
      <c r="I2344" s="45"/>
    </row>
    <row r="2345" spans="1:9" ht="27.7" customHeight="1" thickBot="1" x14ac:dyDescent="0.3">
      <c r="A2345" s="11">
        <v>37882</v>
      </c>
      <c r="D2345" s="12">
        <v>484.58</v>
      </c>
      <c r="E2345" s="12">
        <v>1021.11</v>
      </c>
      <c r="F2345" s="12">
        <v>547.02</v>
      </c>
      <c r="G2345" s="12">
        <v>105.7</v>
      </c>
      <c r="I2345" s="45"/>
    </row>
    <row r="2346" spans="1:9" ht="27.7" customHeight="1" thickBot="1" x14ac:dyDescent="0.3">
      <c r="A2346" s="11">
        <v>37883</v>
      </c>
      <c r="D2346" s="12">
        <v>486.52</v>
      </c>
      <c r="E2346" s="12">
        <v>1025.19</v>
      </c>
      <c r="F2346" s="12">
        <v>549.6</v>
      </c>
      <c r="G2346" s="12">
        <v>106.35</v>
      </c>
      <c r="I2346" s="45"/>
    </row>
    <row r="2347" spans="1:9" ht="27.7" customHeight="1" thickBot="1" x14ac:dyDescent="0.3">
      <c r="A2347" s="11">
        <v>37886</v>
      </c>
      <c r="D2347" s="12">
        <v>487.33</v>
      </c>
      <c r="E2347" s="12">
        <v>1026.8900000000001</v>
      </c>
      <c r="F2347" s="12">
        <v>551.49</v>
      </c>
      <c r="G2347" s="12">
        <v>106.61</v>
      </c>
      <c r="I2347" s="45"/>
    </row>
    <row r="2348" spans="1:9" ht="27.7" customHeight="1" thickBot="1" x14ac:dyDescent="0.3">
      <c r="A2348" s="11">
        <v>37887</v>
      </c>
      <c r="D2348" s="12">
        <v>490.57</v>
      </c>
      <c r="E2348" s="12">
        <v>1033.71</v>
      </c>
      <c r="F2348" s="12">
        <v>555.16</v>
      </c>
      <c r="G2348" s="12">
        <v>107.63</v>
      </c>
      <c r="I2348" s="45"/>
    </row>
    <row r="2349" spans="1:9" ht="27.7" customHeight="1" thickBot="1" x14ac:dyDescent="0.3">
      <c r="A2349" s="11">
        <v>37888</v>
      </c>
      <c r="D2349" s="12">
        <v>490.42</v>
      </c>
      <c r="E2349" s="12">
        <v>1033.4000000000001</v>
      </c>
      <c r="F2349" s="12">
        <v>554.99</v>
      </c>
      <c r="G2349" s="12">
        <v>107.5</v>
      </c>
      <c r="I2349" s="45"/>
    </row>
    <row r="2350" spans="1:9" ht="27.7" customHeight="1" thickBot="1" x14ac:dyDescent="0.3">
      <c r="A2350" s="11">
        <v>37889</v>
      </c>
      <c r="D2350" s="12">
        <v>491.68</v>
      </c>
      <c r="E2350" s="12">
        <v>1036.07</v>
      </c>
      <c r="F2350" s="12">
        <v>556.41999999999996</v>
      </c>
      <c r="G2350" s="12">
        <v>107.88</v>
      </c>
      <c r="I2350" s="45"/>
    </row>
    <row r="2351" spans="1:9" ht="27.7" customHeight="1" thickBot="1" x14ac:dyDescent="0.3">
      <c r="A2351" s="11">
        <v>37890</v>
      </c>
      <c r="D2351" s="12">
        <v>492.1</v>
      </c>
      <c r="E2351" s="12">
        <v>1038.07</v>
      </c>
      <c r="F2351" s="12">
        <v>558.47</v>
      </c>
      <c r="G2351" s="12">
        <v>108.19</v>
      </c>
      <c r="I2351" s="45"/>
    </row>
    <row r="2352" spans="1:9" ht="27.7" customHeight="1" thickBot="1" x14ac:dyDescent="0.3">
      <c r="A2352" s="11">
        <v>37893</v>
      </c>
      <c r="D2352" s="12">
        <v>493.75</v>
      </c>
      <c r="E2352" s="12">
        <v>1042.19</v>
      </c>
      <c r="F2352" s="12">
        <v>561.67999999999995</v>
      </c>
      <c r="G2352" s="12">
        <v>108.72</v>
      </c>
      <c r="I2352" s="45"/>
    </row>
    <row r="2353" spans="1:9" ht="27.7" customHeight="1" thickBot="1" x14ac:dyDescent="0.3">
      <c r="A2353" s="11">
        <v>37894</v>
      </c>
      <c r="D2353" s="12">
        <v>494.58</v>
      </c>
      <c r="E2353" s="12">
        <v>1043.94</v>
      </c>
      <c r="F2353" s="12">
        <v>563.62</v>
      </c>
      <c r="G2353" s="12">
        <v>108.89</v>
      </c>
      <c r="I2353" s="45"/>
    </row>
    <row r="2354" spans="1:9" ht="27.7" customHeight="1" thickBot="1" x14ac:dyDescent="0.3">
      <c r="A2354" s="11">
        <v>37895</v>
      </c>
      <c r="D2354" s="12">
        <v>494.19373358214926</v>
      </c>
      <c r="E2354" s="12">
        <v>1043.1251000076618</v>
      </c>
      <c r="F2354" s="12">
        <v>565.19238176405361</v>
      </c>
      <c r="G2354" s="12">
        <v>108.7632196956427</v>
      </c>
      <c r="I2354" s="45"/>
    </row>
    <row r="2355" spans="1:9" ht="27.7" customHeight="1" thickBot="1" x14ac:dyDescent="0.3">
      <c r="A2355" s="11">
        <v>37896</v>
      </c>
      <c r="D2355" s="12">
        <v>496.28378903495695</v>
      </c>
      <c r="E2355" s="12">
        <v>1050.0282252268532</v>
      </c>
      <c r="F2355" s="12">
        <v>567.91480132689401</v>
      </c>
      <c r="G2355" s="12">
        <v>109.43202153765341</v>
      </c>
      <c r="I2355" s="45"/>
    </row>
    <row r="2356" spans="1:9" ht="27.7" customHeight="1" thickBot="1" x14ac:dyDescent="0.3">
      <c r="A2356" s="11">
        <v>37897</v>
      </c>
      <c r="D2356" s="12">
        <v>498.47071472365639</v>
      </c>
      <c r="E2356" s="12">
        <v>1054.6552516634397</v>
      </c>
      <c r="F2356" s="12">
        <v>570.00552004914096</v>
      </c>
      <c r="G2356" s="12">
        <v>110.01372416538773</v>
      </c>
      <c r="I2356" s="45"/>
    </row>
    <row r="2357" spans="1:9" ht="27.7" customHeight="1" thickBot="1" x14ac:dyDescent="0.3">
      <c r="A2357" s="11">
        <v>37900</v>
      </c>
      <c r="D2357" s="12">
        <v>501.36144408291523</v>
      </c>
      <c r="E2357" s="12">
        <v>1060.7713422099523</v>
      </c>
      <c r="F2357" s="12">
        <v>572.70067313049049</v>
      </c>
      <c r="G2357" s="12">
        <v>110.91502325825419</v>
      </c>
      <c r="I2357" s="45"/>
    </row>
    <row r="2358" spans="1:9" ht="27.7" customHeight="1" thickBot="1" x14ac:dyDescent="0.3">
      <c r="A2358" s="11">
        <v>37901</v>
      </c>
      <c r="D2358" s="12">
        <v>502.86174518306666</v>
      </c>
      <c r="E2358" s="12">
        <v>1063.9456496949674</v>
      </c>
      <c r="F2358" s="12">
        <v>574.41445249184073</v>
      </c>
      <c r="G2358" s="12">
        <v>111.16732285535866</v>
      </c>
      <c r="I2358" s="45"/>
    </row>
    <row r="2359" spans="1:9" ht="27.7" customHeight="1" thickBot="1" x14ac:dyDescent="0.3">
      <c r="A2359" s="11">
        <v>37902</v>
      </c>
      <c r="D2359" s="12">
        <v>507.6</v>
      </c>
      <c r="E2359" s="12">
        <v>1073.97</v>
      </c>
      <c r="F2359" s="12">
        <v>580.86</v>
      </c>
      <c r="G2359" s="12">
        <v>112.62</v>
      </c>
      <c r="I2359" s="45"/>
    </row>
    <row r="2360" spans="1:9" ht="27.7" customHeight="1" thickBot="1" x14ac:dyDescent="0.3">
      <c r="A2360" s="11">
        <v>37903</v>
      </c>
      <c r="D2360" s="12">
        <v>505.91</v>
      </c>
      <c r="E2360" s="12">
        <v>1070.97</v>
      </c>
      <c r="F2360" s="12">
        <v>579.66</v>
      </c>
      <c r="G2360" s="12">
        <v>111.94</v>
      </c>
      <c r="I2360" s="45"/>
    </row>
    <row r="2361" spans="1:9" ht="27.7" customHeight="1" thickBot="1" x14ac:dyDescent="0.3">
      <c r="A2361" s="11">
        <v>37904</v>
      </c>
      <c r="D2361" s="12">
        <v>506.86</v>
      </c>
      <c r="E2361" s="12">
        <v>1072.96</v>
      </c>
      <c r="F2361" s="12">
        <v>580.74</v>
      </c>
      <c r="G2361" s="12">
        <v>112.05</v>
      </c>
      <c r="I2361" s="45"/>
    </row>
    <row r="2362" spans="1:9" ht="27.7" customHeight="1" thickBot="1" x14ac:dyDescent="0.3">
      <c r="A2362" s="11">
        <v>37907</v>
      </c>
      <c r="D2362" s="12">
        <v>508.46</v>
      </c>
      <c r="E2362" s="12">
        <v>1076.3699999999999</v>
      </c>
      <c r="F2362" s="12">
        <v>583.61</v>
      </c>
      <c r="G2362" s="12">
        <v>112.76</v>
      </c>
      <c r="I2362" s="45"/>
    </row>
    <row r="2363" spans="1:9" ht="27.7" customHeight="1" thickBot="1" x14ac:dyDescent="0.3">
      <c r="A2363" s="11">
        <v>37908</v>
      </c>
      <c r="D2363" s="12">
        <v>505.41</v>
      </c>
      <c r="E2363" s="12">
        <v>1073.28</v>
      </c>
      <c r="F2363" s="12">
        <v>581.53</v>
      </c>
      <c r="G2363" s="12">
        <v>111.79</v>
      </c>
      <c r="I2363" s="45"/>
    </row>
    <row r="2364" spans="1:9" ht="27.7" customHeight="1" thickBot="1" x14ac:dyDescent="0.3">
      <c r="A2364" s="11">
        <v>37909</v>
      </c>
      <c r="D2364" s="12">
        <v>508.03</v>
      </c>
      <c r="E2364" s="12">
        <v>1084.3499999999999</v>
      </c>
      <c r="F2364" s="12">
        <v>589.41999999999996</v>
      </c>
      <c r="G2364" s="12">
        <v>112.53</v>
      </c>
      <c r="I2364" s="45"/>
    </row>
    <row r="2365" spans="1:9" ht="27.7" customHeight="1" thickBot="1" x14ac:dyDescent="0.3">
      <c r="A2365" s="11">
        <v>37910</v>
      </c>
      <c r="D2365" s="12">
        <v>512.04</v>
      </c>
      <c r="E2365" s="12">
        <v>1092.9100000000001</v>
      </c>
      <c r="F2365" s="12">
        <v>594.07000000000005</v>
      </c>
      <c r="G2365" s="12">
        <v>113.64</v>
      </c>
      <c r="I2365" s="45"/>
    </row>
    <row r="2366" spans="1:9" ht="27.7" customHeight="1" thickBot="1" x14ac:dyDescent="0.3">
      <c r="A2366" s="11">
        <v>37911</v>
      </c>
      <c r="D2366" s="12">
        <v>512.46856563222491</v>
      </c>
      <c r="E2366" s="12">
        <v>1093.8263046911854</v>
      </c>
      <c r="F2366" s="12">
        <v>594.56948512259601</v>
      </c>
      <c r="G2366" s="12">
        <v>113.67378302551765</v>
      </c>
      <c r="I2366" s="45"/>
    </row>
    <row r="2367" spans="1:9" ht="27.7" customHeight="1" thickBot="1" x14ac:dyDescent="0.3">
      <c r="A2367" s="11">
        <v>37914</v>
      </c>
      <c r="D2367" s="12">
        <v>514.19000000000005</v>
      </c>
      <c r="E2367" s="12">
        <v>1097.5</v>
      </c>
      <c r="F2367" s="12">
        <v>596.57000000000005</v>
      </c>
      <c r="G2367" s="12">
        <v>114.04</v>
      </c>
      <c r="I2367" s="45"/>
    </row>
    <row r="2368" spans="1:9" ht="27.7" customHeight="1" thickBot="1" x14ac:dyDescent="0.3">
      <c r="A2368" s="11">
        <v>37915</v>
      </c>
      <c r="D2368" s="12">
        <v>520.1</v>
      </c>
      <c r="E2368" s="12">
        <v>1110.1199999999999</v>
      </c>
      <c r="F2368" s="12">
        <v>603.42999999999995</v>
      </c>
      <c r="G2368" s="12">
        <v>115.68</v>
      </c>
      <c r="I2368" s="45"/>
    </row>
    <row r="2369" spans="1:9" ht="27.7" customHeight="1" thickBot="1" x14ac:dyDescent="0.3">
      <c r="A2369" s="11">
        <v>37916</v>
      </c>
      <c r="D2369" s="12">
        <v>520.61</v>
      </c>
      <c r="E2369" s="12">
        <v>1111.2</v>
      </c>
      <c r="F2369" s="12">
        <v>604.45000000000005</v>
      </c>
      <c r="G2369" s="12">
        <v>115.72</v>
      </c>
      <c r="I2369" s="45"/>
    </row>
    <row r="2370" spans="1:9" ht="27.7" customHeight="1" thickBot="1" x14ac:dyDescent="0.3">
      <c r="A2370" s="11">
        <v>37917</v>
      </c>
      <c r="D2370" s="12">
        <v>519.76</v>
      </c>
      <c r="E2370" s="12">
        <v>1109.3900000000001</v>
      </c>
      <c r="F2370" s="12">
        <v>604.12</v>
      </c>
      <c r="G2370" s="12">
        <v>115.39</v>
      </c>
      <c r="I2370" s="45"/>
    </row>
    <row r="2371" spans="1:9" ht="27.7" customHeight="1" thickBot="1" x14ac:dyDescent="0.3">
      <c r="A2371" s="11">
        <v>37918</v>
      </c>
      <c r="D2371" s="12">
        <v>521.63</v>
      </c>
      <c r="E2371" s="12">
        <v>1113.3699999999999</v>
      </c>
      <c r="F2371" s="12">
        <v>606.28</v>
      </c>
      <c r="G2371" s="12">
        <v>115.96</v>
      </c>
      <c r="I2371" s="45"/>
    </row>
    <row r="2372" spans="1:9" ht="27.7" customHeight="1" thickBot="1" x14ac:dyDescent="0.3">
      <c r="A2372" s="11">
        <v>37921</v>
      </c>
      <c r="D2372" s="12">
        <v>522.20000000000005</v>
      </c>
      <c r="E2372" s="12">
        <v>1114.5999999999999</v>
      </c>
      <c r="F2372" s="12">
        <v>606.95000000000005</v>
      </c>
      <c r="G2372" s="12">
        <v>116.12</v>
      </c>
      <c r="I2372" s="45"/>
    </row>
    <row r="2373" spans="1:9" ht="27.7" customHeight="1" thickBot="1" x14ac:dyDescent="0.3">
      <c r="A2373" s="11">
        <v>37922</v>
      </c>
      <c r="D2373" s="12">
        <v>522.72</v>
      </c>
      <c r="E2373" s="12">
        <v>1115.7</v>
      </c>
      <c r="F2373" s="12">
        <v>607.54999999999995</v>
      </c>
      <c r="G2373" s="12">
        <v>116.25</v>
      </c>
      <c r="I2373" s="45"/>
    </row>
    <row r="2374" spans="1:9" ht="27.7" customHeight="1" thickBot="1" x14ac:dyDescent="0.3">
      <c r="A2374" s="11">
        <v>37923</v>
      </c>
      <c r="D2374" s="12">
        <v>524</v>
      </c>
      <c r="E2374" s="12">
        <v>1118.43</v>
      </c>
      <c r="F2374" s="12">
        <v>609.04</v>
      </c>
      <c r="G2374" s="12">
        <v>116.46</v>
      </c>
      <c r="I2374" s="45"/>
    </row>
    <row r="2375" spans="1:9" ht="27.7" customHeight="1" thickBot="1" x14ac:dyDescent="0.3">
      <c r="A2375" s="11">
        <v>37924</v>
      </c>
      <c r="D2375" s="12">
        <v>527.54</v>
      </c>
      <c r="E2375" s="12">
        <v>1126</v>
      </c>
      <c r="F2375" s="12">
        <v>613.16</v>
      </c>
      <c r="G2375" s="12">
        <v>117.02</v>
      </c>
      <c r="I2375" s="45"/>
    </row>
    <row r="2376" spans="1:9" ht="27.7" customHeight="1" thickBot="1" x14ac:dyDescent="0.3">
      <c r="A2376" s="11">
        <v>37925</v>
      </c>
      <c r="D2376" s="12">
        <v>530.04</v>
      </c>
      <c r="E2376" s="12">
        <v>1131.32</v>
      </c>
      <c r="F2376" s="12">
        <v>616.05999999999995</v>
      </c>
      <c r="G2376" s="12">
        <v>117.57</v>
      </c>
      <c r="I2376" s="45"/>
    </row>
    <row r="2377" spans="1:9" ht="27.7" customHeight="1" thickBot="1" x14ac:dyDescent="0.3">
      <c r="A2377" s="11">
        <v>37928</v>
      </c>
      <c r="D2377" s="12">
        <v>529.58000000000004</v>
      </c>
      <c r="E2377" s="12">
        <v>1130.3499999999999</v>
      </c>
      <c r="F2377" s="12">
        <v>615.98</v>
      </c>
      <c r="G2377" s="12">
        <v>117.29</v>
      </c>
      <c r="I2377" s="45"/>
    </row>
    <row r="2378" spans="1:9" ht="27.7" customHeight="1" thickBot="1" x14ac:dyDescent="0.3">
      <c r="A2378" s="11">
        <v>37929</v>
      </c>
      <c r="D2378" s="12">
        <v>538.29</v>
      </c>
      <c r="E2378" s="12">
        <v>1148.94</v>
      </c>
      <c r="F2378" s="12">
        <v>626.11</v>
      </c>
      <c r="G2378" s="12">
        <v>119.41</v>
      </c>
      <c r="I2378" s="45"/>
    </row>
    <row r="2379" spans="1:9" ht="27.7" customHeight="1" thickBot="1" x14ac:dyDescent="0.3">
      <c r="A2379" s="11">
        <v>37930</v>
      </c>
      <c r="D2379" s="12">
        <v>541.89967538050632</v>
      </c>
      <c r="E2379" s="12">
        <v>1156.6448097781245</v>
      </c>
      <c r="F2379" s="12">
        <v>630.30666654113634</v>
      </c>
      <c r="G2379" s="12">
        <v>119.76857375431224</v>
      </c>
      <c r="I2379" s="45"/>
    </row>
    <row r="2380" spans="1:9" ht="27.7" customHeight="1" thickBot="1" x14ac:dyDescent="0.3">
      <c r="A2380" s="11">
        <v>37931</v>
      </c>
      <c r="D2380" s="12">
        <v>544.89702764074468</v>
      </c>
      <c r="E2380" s="12">
        <v>1163.0423248318291</v>
      </c>
      <c r="F2380" s="12">
        <v>633.79295408036876</v>
      </c>
      <c r="G2380" s="12">
        <v>120.42739078101687</v>
      </c>
      <c r="I2380" s="45"/>
    </row>
    <row r="2381" spans="1:9" ht="27.7" customHeight="1" thickBot="1" x14ac:dyDescent="0.3">
      <c r="A2381" s="11">
        <v>37932</v>
      </c>
      <c r="D2381" s="12">
        <v>548.45000000000005</v>
      </c>
      <c r="E2381" s="12">
        <v>1170.6199999999999</v>
      </c>
      <c r="F2381" s="12">
        <v>639.04999999999995</v>
      </c>
      <c r="G2381" s="12">
        <v>121.01</v>
      </c>
      <c r="I2381" s="45"/>
    </row>
    <row r="2382" spans="1:9" ht="27.7" customHeight="1" thickBot="1" x14ac:dyDescent="0.3">
      <c r="A2382" s="11">
        <v>37935</v>
      </c>
      <c r="D2382" s="12">
        <v>551.38</v>
      </c>
      <c r="E2382" s="12">
        <v>1176.8800000000001</v>
      </c>
      <c r="F2382" s="12">
        <v>643.63</v>
      </c>
      <c r="G2382" s="12">
        <v>121.67</v>
      </c>
      <c r="I2382" s="45"/>
    </row>
    <row r="2383" spans="1:9" ht="27.7" customHeight="1" thickBot="1" x14ac:dyDescent="0.3">
      <c r="A2383" s="11">
        <v>37936</v>
      </c>
      <c r="D2383" s="12">
        <v>551.92999999999995</v>
      </c>
      <c r="E2383" s="12">
        <v>1178.04</v>
      </c>
      <c r="F2383" s="12">
        <v>644.27</v>
      </c>
      <c r="G2383" s="12">
        <v>121.76</v>
      </c>
      <c r="I2383" s="45"/>
    </row>
    <row r="2384" spans="1:9" ht="27.7" customHeight="1" thickBot="1" x14ac:dyDescent="0.3">
      <c r="A2384" s="11">
        <v>37937</v>
      </c>
      <c r="D2384" s="12">
        <v>551.69000000000005</v>
      </c>
      <c r="E2384" s="12">
        <v>1177.53</v>
      </c>
      <c r="F2384" s="12">
        <v>643.99</v>
      </c>
      <c r="G2384" s="12">
        <v>121.54</v>
      </c>
      <c r="I2384" s="45"/>
    </row>
    <row r="2385" spans="1:9" ht="27.7" customHeight="1" thickBot="1" x14ac:dyDescent="0.3">
      <c r="A2385" s="11">
        <v>37938</v>
      </c>
      <c r="D2385" s="12">
        <v>550.26</v>
      </c>
      <c r="E2385" s="12">
        <v>1174.5</v>
      </c>
      <c r="F2385" s="12">
        <v>644.64</v>
      </c>
      <c r="G2385" s="12">
        <v>121.22</v>
      </c>
      <c r="I2385" s="45"/>
    </row>
    <row r="2386" spans="1:9" ht="27.7" customHeight="1" thickBot="1" x14ac:dyDescent="0.3">
      <c r="A2386" s="11">
        <v>37939</v>
      </c>
      <c r="D2386" s="12">
        <v>548.13</v>
      </c>
      <c r="E2386" s="12">
        <v>1169.94</v>
      </c>
      <c r="F2386" s="12">
        <v>643.28</v>
      </c>
      <c r="G2386" s="12">
        <v>120.8</v>
      </c>
      <c r="I2386" s="45"/>
    </row>
    <row r="2387" spans="1:9" ht="27.7" customHeight="1" thickBot="1" x14ac:dyDescent="0.3">
      <c r="A2387" s="11">
        <v>37942</v>
      </c>
      <c r="D2387" s="12">
        <v>547.15</v>
      </c>
      <c r="E2387" s="12">
        <v>1168.25</v>
      </c>
      <c r="F2387" s="12">
        <v>643.04999999999995</v>
      </c>
      <c r="G2387" s="12">
        <v>120.33</v>
      </c>
      <c r="I2387" s="45"/>
    </row>
    <row r="2388" spans="1:9" ht="27.7" customHeight="1" thickBot="1" x14ac:dyDescent="0.3">
      <c r="A2388" s="11">
        <v>37943</v>
      </c>
      <c r="D2388" s="12">
        <v>544.93281163671361</v>
      </c>
      <c r="E2388" s="12">
        <v>1163.521915062988</v>
      </c>
      <c r="F2388" s="12">
        <v>640.44835270108251</v>
      </c>
      <c r="G2388" s="12">
        <v>120.0435653270506</v>
      </c>
      <c r="I2388" s="45"/>
    </row>
    <row r="2389" spans="1:9" ht="27.7" customHeight="1" thickBot="1" x14ac:dyDescent="0.3">
      <c r="A2389" s="11">
        <v>37944</v>
      </c>
      <c r="D2389" s="12">
        <v>541.53324479018158</v>
      </c>
      <c r="E2389" s="12">
        <v>1156.2632051772034</v>
      </c>
      <c r="F2389" s="12">
        <v>638.30796408855463</v>
      </c>
      <c r="G2389" s="12">
        <v>119.14660348162884</v>
      </c>
      <c r="I2389" s="45"/>
    </row>
    <row r="2390" spans="1:9" ht="27.7" customHeight="1" thickBot="1" x14ac:dyDescent="0.3">
      <c r="A2390" s="11">
        <v>37945</v>
      </c>
      <c r="D2390" s="12">
        <v>544.07076015625648</v>
      </c>
      <c r="E2390" s="12">
        <v>1161.6814020845356</v>
      </c>
      <c r="F2390" s="12">
        <v>641.29904624135929</v>
      </c>
      <c r="G2390" s="12">
        <v>120.12423490211417</v>
      </c>
      <c r="I2390" s="45"/>
    </row>
    <row r="2391" spans="1:9" ht="27.7" customHeight="1" thickBot="1" x14ac:dyDescent="0.3">
      <c r="A2391" s="11">
        <v>37946</v>
      </c>
      <c r="D2391" s="12">
        <v>542.19000000000005</v>
      </c>
      <c r="E2391" s="12">
        <v>1157.67</v>
      </c>
      <c r="F2391" s="12">
        <v>639.53</v>
      </c>
      <c r="G2391" s="12">
        <v>119.36</v>
      </c>
      <c r="I2391" s="45"/>
    </row>
    <row r="2392" spans="1:9" ht="27.7" customHeight="1" thickBot="1" x14ac:dyDescent="0.3">
      <c r="A2392" s="11">
        <v>37949</v>
      </c>
      <c r="D2392" s="12">
        <v>545.19000000000005</v>
      </c>
      <c r="E2392" s="12">
        <v>1164.062539060835</v>
      </c>
      <c r="F2392" s="12">
        <v>644.24246986468006</v>
      </c>
      <c r="G2392" s="12">
        <v>119.75887344031098</v>
      </c>
      <c r="I2392" s="45"/>
    </row>
    <row r="2393" spans="1:9" ht="27.7" customHeight="1" thickBot="1" x14ac:dyDescent="0.3">
      <c r="A2393" s="11">
        <v>37950</v>
      </c>
      <c r="D2393" s="12">
        <v>545.09438418191905</v>
      </c>
      <c r="E2393" s="12">
        <v>1163.8669240930744</v>
      </c>
      <c r="F2393" s="12">
        <v>644.13420809545062</v>
      </c>
      <c r="G2393" s="12">
        <v>119.7198411583278</v>
      </c>
      <c r="I2393" s="45"/>
    </row>
    <row r="2394" spans="1:9" ht="27.7" customHeight="1" thickBot="1" x14ac:dyDescent="0.3">
      <c r="A2394" s="11">
        <v>37952</v>
      </c>
      <c r="D2394" s="12">
        <v>546.04010990823406</v>
      </c>
      <c r="E2394" s="12">
        <v>1165.886184228928</v>
      </c>
      <c r="F2394" s="12">
        <v>646.412401371241</v>
      </c>
      <c r="G2394" s="12">
        <v>119.99752576895717</v>
      </c>
      <c r="I2394" s="45"/>
    </row>
    <row r="2395" spans="1:9" ht="27.7" customHeight="1" thickBot="1" x14ac:dyDescent="0.3">
      <c r="A2395" s="11">
        <v>37953</v>
      </c>
      <c r="D2395" s="12">
        <v>546.88</v>
      </c>
      <c r="E2395" s="12">
        <v>1167.6731045440863</v>
      </c>
      <c r="F2395" s="12">
        <v>648.59267175835078</v>
      </c>
      <c r="G2395" s="12">
        <v>120.05</v>
      </c>
      <c r="I2395" s="45"/>
    </row>
    <row r="2396" spans="1:9" ht="27.7" customHeight="1" thickBot="1" x14ac:dyDescent="0.3">
      <c r="A2396" s="11">
        <v>37956</v>
      </c>
      <c r="D2396" s="12">
        <v>547.39</v>
      </c>
      <c r="E2396" s="12">
        <v>1169.1099999999999</v>
      </c>
      <c r="F2396" s="12">
        <v>651.76</v>
      </c>
      <c r="G2396" s="12">
        <v>120.28</v>
      </c>
      <c r="I2396" s="45"/>
    </row>
    <row r="2397" spans="1:9" ht="27.7" customHeight="1" thickBot="1" x14ac:dyDescent="0.3">
      <c r="A2397" s="11">
        <v>37957</v>
      </c>
      <c r="D2397" s="12">
        <v>548.57023300212461</v>
      </c>
      <c r="E2397" s="12">
        <v>1171.6413003469386</v>
      </c>
      <c r="F2397" s="12">
        <v>653.17402799680565</v>
      </c>
      <c r="G2397" s="12">
        <v>120.47894450130272</v>
      </c>
      <c r="I2397" s="45"/>
    </row>
    <row r="2398" spans="1:9" ht="27.7" customHeight="1" thickBot="1" x14ac:dyDescent="0.3">
      <c r="A2398" s="11">
        <v>37958</v>
      </c>
      <c r="D2398" s="12">
        <v>549.82848931087892</v>
      </c>
      <c r="E2398" s="12">
        <v>1175.8740256099086</v>
      </c>
      <c r="F2398" s="12">
        <v>662.79679022510004</v>
      </c>
      <c r="G2398" s="12">
        <v>120.70005218611306</v>
      </c>
      <c r="I2398" s="45"/>
    </row>
    <row r="2399" spans="1:9" ht="27.7" customHeight="1" thickBot="1" x14ac:dyDescent="0.3">
      <c r="A2399" s="11">
        <v>37959</v>
      </c>
      <c r="D2399" s="12">
        <v>552.13412141384276</v>
      </c>
      <c r="E2399" s="12">
        <v>1181.2183251120714</v>
      </c>
      <c r="F2399" s="12">
        <v>665.80917461227762</v>
      </c>
      <c r="G2399" s="12">
        <v>121.19346875154724</v>
      </c>
      <c r="I2399" s="45"/>
    </row>
    <row r="2400" spans="1:9" ht="27.7" customHeight="1" thickBot="1" x14ac:dyDescent="0.3">
      <c r="A2400" s="11">
        <v>37960</v>
      </c>
      <c r="D2400" s="12">
        <v>552.84311695882536</v>
      </c>
      <c r="E2400" s="12">
        <v>1182.8568326578566</v>
      </c>
      <c r="F2400" s="12">
        <v>678.01310517343859</v>
      </c>
      <c r="G2400" s="12">
        <v>121.41900973478317</v>
      </c>
      <c r="I2400" s="45"/>
    </row>
    <row r="2401" spans="1:9" ht="27.7" customHeight="1" thickBot="1" x14ac:dyDescent="0.3">
      <c r="A2401" s="11">
        <v>37963</v>
      </c>
      <c r="D2401" s="12">
        <v>555.33009092396878</v>
      </c>
      <c r="E2401" s="12">
        <v>1188.1779896783928</v>
      </c>
      <c r="F2401" s="12">
        <v>683.63070045181121</v>
      </c>
      <c r="G2401" s="12">
        <v>121.91174920073516</v>
      </c>
      <c r="I2401" s="45"/>
    </row>
    <row r="2402" spans="1:9" ht="27.7" customHeight="1" thickBot="1" x14ac:dyDescent="0.3">
      <c r="A2402" s="11">
        <v>37964</v>
      </c>
      <c r="D2402" s="12">
        <v>554.70505392315454</v>
      </c>
      <c r="E2402" s="12">
        <v>1192.9234831597207</v>
      </c>
      <c r="F2402" s="12">
        <v>690.27706980052494</v>
      </c>
      <c r="G2402" s="12">
        <v>121.68366021916466</v>
      </c>
      <c r="I2402" s="45"/>
    </row>
    <row r="2403" spans="1:9" ht="27.7" customHeight="1" thickBot="1" x14ac:dyDescent="0.3">
      <c r="A2403" s="11">
        <v>37965</v>
      </c>
      <c r="D2403" s="12">
        <v>554.67385156750493</v>
      </c>
      <c r="E2403" s="12">
        <v>1193.5578374561792</v>
      </c>
      <c r="F2403" s="12">
        <v>691.96862271108944</v>
      </c>
      <c r="G2403" s="12">
        <v>121.77075356321527</v>
      </c>
      <c r="I2403" s="45"/>
    </row>
    <row r="2404" spans="1:9" ht="27.7" customHeight="1" thickBot="1" x14ac:dyDescent="0.3">
      <c r="A2404" s="11">
        <v>37966</v>
      </c>
      <c r="D2404" s="12">
        <v>555.79990044729982</v>
      </c>
      <c r="E2404" s="12">
        <v>1195.9807856514624</v>
      </c>
      <c r="F2404" s="12">
        <v>694.67994200565477</v>
      </c>
      <c r="G2404" s="12">
        <v>121.86621492260407</v>
      </c>
      <c r="I2404" s="45"/>
    </row>
    <row r="2405" spans="1:9" ht="27.7" customHeight="1" thickBot="1" x14ac:dyDescent="0.3">
      <c r="A2405" s="11">
        <v>37967</v>
      </c>
      <c r="D2405" s="12">
        <v>556.61515707229842</v>
      </c>
      <c r="E2405" s="12">
        <v>1198.0448388326392</v>
      </c>
      <c r="F2405" s="12">
        <v>695.87883780849631</v>
      </c>
      <c r="G2405" s="12">
        <v>121.95699063585947</v>
      </c>
      <c r="I2405" s="45"/>
    </row>
    <row r="2406" spans="1:9" ht="27.7" customHeight="1" thickBot="1" x14ac:dyDescent="0.3">
      <c r="A2406" s="11">
        <v>37970</v>
      </c>
      <c r="D2406" s="12">
        <v>556.74261281797396</v>
      </c>
      <c r="E2406" s="12">
        <v>1199.4659966850813</v>
      </c>
      <c r="F2406" s="12">
        <v>696.70431081471816</v>
      </c>
      <c r="G2406" s="12">
        <v>121.95699063585947</v>
      </c>
      <c r="I2406" s="45"/>
    </row>
    <row r="2407" spans="1:9" ht="27.7" customHeight="1" thickBot="1" x14ac:dyDescent="0.3">
      <c r="A2407" s="11">
        <v>37971</v>
      </c>
      <c r="D2407" s="12">
        <v>556.18320151231262</v>
      </c>
      <c r="E2407" s="12">
        <v>1198.2608054916184</v>
      </c>
      <c r="F2407" s="12">
        <v>698.66324922400111</v>
      </c>
      <c r="G2407" s="12">
        <v>121.64774002169077</v>
      </c>
      <c r="I2407" s="45"/>
    </row>
    <row r="2408" spans="1:9" ht="27.7" customHeight="1" thickBot="1" x14ac:dyDescent="0.3">
      <c r="A2408" s="11">
        <v>37972</v>
      </c>
      <c r="D2408" s="12">
        <v>558.0853130330778</v>
      </c>
      <c r="E2408" s="12">
        <v>1202.3587852492808</v>
      </c>
      <c r="F2408" s="12">
        <v>703.74116107374891</v>
      </c>
      <c r="G2408" s="12">
        <v>122.20605531468969</v>
      </c>
      <c r="I2408" s="45"/>
    </row>
    <row r="2409" spans="1:9" ht="27.7" customHeight="1" thickBot="1" x14ac:dyDescent="0.3">
      <c r="A2409" s="11">
        <v>37973</v>
      </c>
      <c r="D2409" s="12">
        <v>557.9890670719966</v>
      </c>
      <c r="E2409" s="12">
        <v>1202.1515004795961</v>
      </c>
      <c r="F2409" s="12">
        <v>703.61983720080809</v>
      </c>
      <c r="G2409" s="12">
        <v>122.14571874142746</v>
      </c>
      <c r="I2409" s="45"/>
    </row>
    <row r="2410" spans="1:9" ht="27.7" customHeight="1" thickBot="1" x14ac:dyDescent="0.3">
      <c r="A2410" s="11">
        <v>37974</v>
      </c>
      <c r="D2410" s="12">
        <v>557.07119344719729</v>
      </c>
      <c r="E2410" s="12">
        <v>1200.1739441755567</v>
      </c>
      <c r="F2410" s="12">
        <v>702.462372568315</v>
      </c>
      <c r="G2410" s="12">
        <v>121.79953609684408</v>
      </c>
      <c r="I2410" s="45"/>
    </row>
    <row r="2411" spans="1:9" ht="27.7" customHeight="1" thickBot="1" x14ac:dyDescent="0.3">
      <c r="A2411" s="11">
        <v>37977</v>
      </c>
      <c r="D2411" s="12">
        <v>557.97877820423207</v>
      </c>
      <c r="E2411" s="12">
        <v>1202.1318951169567</v>
      </c>
      <c r="F2411" s="12">
        <v>705.52598063239179</v>
      </c>
      <c r="G2411" s="12">
        <v>122.05834114557395</v>
      </c>
      <c r="I2411" s="45"/>
    </row>
    <row r="2412" spans="1:9" ht="27.7" customHeight="1" thickBot="1" x14ac:dyDescent="0.3">
      <c r="A2412" s="11">
        <v>37978</v>
      </c>
      <c r="D2412" s="12">
        <v>559.72962173443261</v>
      </c>
      <c r="E2412" s="12">
        <v>1207.0845082016533</v>
      </c>
      <c r="F2412" s="12">
        <v>708.4326477106606</v>
      </c>
      <c r="G2412" s="12">
        <v>122.41422473777021</v>
      </c>
      <c r="I2412" s="45"/>
    </row>
    <row r="2413" spans="1:9" ht="27.7" customHeight="1" thickBot="1" x14ac:dyDescent="0.3">
      <c r="A2413" s="11">
        <v>37979</v>
      </c>
      <c r="D2413" s="37">
        <v>562.66999999999996</v>
      </c>
      <c r="E2413" s="37">
        <v>1213.4191562788528</v>
      </c>
      <c r="F2413" s="37">
        <v>712.15042511493834</v>
      </c>
      <c r="G2413" s="37">
        <v>123.03</v>
      </c>
      <c r="I2413" s="45"/>
    </row>
    <row r="2414" spans="1:9" ht="27.7" customHeight="1" thickBot="1" x14ac:dyDescent="0.3">
      <c r="A2414" s="11">
        <v>37981</v>
      </c>
      <c r="D2414" s="12">
        <v>558.30915387189748</v>
      </c>
      <c r="E2414" s="12">
        <v>1204.0230707364144</v>
      </c>
      <c r="F2414" s="12">
        <v>707.98394074872783</v>
      </c>
      <c r="G2414" s="12">
        <v>122.21353533508372</v>
      </c>
      <c r="I2414" s="45"/>
    </row>
    <row r="2415" spans="1:9" ht="27.7" customHeight="1" thickBot="1" x14ac:dyDescent="0.3">
      <c r="A2415" s="11">
        <v>37984</v>
      </c>
      <c r="D2415" s="12">
        <v>554.26928713438258</v>
      </c>
      <c r="E2415" s="12">
        <v>1205.0409145018268</v>
      </c>
      <c r="F2415" s="12">
        <v>708.58244841657711</v>
      </c>
      <c r="G2415" s="12">
        <v>121.11710425887019</v>
      </c>
      <c r="I2415" s="45"/>
    </row>
    <row r="2416" spans="1:9" ht="27.7" customHeight="1" thickBot="1" x14ac:dyDescent="0.3">
      <c r="A2416" s="11">
        <v>37985</v>
      </c>
      <c r="D2416" s="12">
        <v>549.95626733489723</v>
      </c>
      <c r="E2416" s="12">
        <v>1195.6639898476085</v>
      </c>
      <c r="F2416" s="12">
        <v>703.06867361429113</v>
      </c>
      <c r="G2416" s="12">
        <v>119.69936152691336</v>
      </c>
      <c r="I2416" s="45"/>
    </row>
    <row r="2417" spans="1:9" ht="27.7" customHeight="1" thickBot="1" x14ac:dyDescent="0.3">
      <c r="A2417" s="11">
        <v>37986</v>
      </c>
      <c r="D2417" s="12">
        <v>549.58000000000004</v>
      </c>
      <c r="E2417" s="12">
        <v>1194.8499999999999</v>
      </c>
      <c r="F2417" s="12">
        <v>703.96</v>
      </c>
      <c r="G2417" s="12">
        <v>119.39</v>
      </c>
      <c r="I2417" s="45"/>
    </row>
    <row r="2418" spans="1:9" ht="27.7" customHeight="1" thickBot="1" x14ac:dyDescent="0.3">
      <c r="A2418" s="11">
        <v>37991</v>
      </c>
      <c r="D2418" s="12">
        <v>549.88339716955306</v>
      </c>
      <c r="E2418" s="12">
        <v>1195.5054974276475</v>
      </c>
      <c r="F2418" s="12">
        <v>707.07499979542763</v>
      </c>
      <c r="G2418" s="12">
        <v>119.62721173966536</v>
      </c>
      <c r="I2418" s="45"/>
    </row>
    <row r="2419" spans="1:9" ht="27.7" customHeight="1" thickBot="1" x14ac:dyDescent="0.3">
      <c r="A2419" s="11">
        <v>37992</v>
      </c>
      <c r="D2419" s="12">
        <v>552.46852878259551</v>
      </c>
      <c r="E2419" s="12">
        <v>1201.6397827375538</v>
      </c>
      <c r="F2419" s="12">
        <v>712.06941287071777</v>
      </c>
      <c r="G2419" s="12">
        <v>120.27723219310967</v>
      </c>
      <c r="I2419" s="45"/>
    </row>
    <row r="2420" spans="1:9" ht="27.7" customHeight="1" thickBot="1" x14ac:dyDescent="0.3">
      <c r="A2420" s="11">
        <v>37993</v>
      </c>
      <c r="D2420" s="12">
        <v>553.75363259111487</v>
      </c>
      <c r="E2420" s="12">
        <v>1204.4270934739636</v>
      </c>
      <c r="F2420" s="12">
        <v>716.50308077240345</v>
      </c>
      <c r="G2420" s="12">
        <v>120.52458339897258</v>
      </c>
      <c r="I2420" s="45"/>
    </row>
    <row r="2421" spans="1:9" ht="27.7" customHeight="1" thickBot="1" x14ac:dyDescent="0.3">
      <c r="A2421" s="11">
        <v>37994</v>
      </c>
      <c r="D2421" s="12">
        <v>556.7433482834856</v>
      </c>
      <c r="E2421" s="12">
        <v>1210.9888149957228</v>
      </c>
      <c r="F2421" s="12">
        <v>717.17692027323744</v>
      </c>
      <c r="G2421" s="12">
        <v>121.39008788958365</v>
      </c>
      <c r="I2421" s="45"/>
    </row>
    <row r="2422" spans="1:9" ht="27.7" customHeight="1" thickBot="1" x14ac:dyDescent="0.3">
      <c r="A2422" s="11">
        <v>37995</v>
      </c>
      <c r="D2422" s="12">
        <v>559.45766429591879</v>
      </c>
      <c r="E2422" s="12">
        <v>1216.8929867018294</v>
      </c>
      <c r="F2422" s="12">
        <v>722.08809266770379</v>
      </c>
      <c r="G2422" s="12">
        <v>122.19606786773458</v>
      </c>
      <c r="I2422" s="45"/>
    </row>
    <row r="2423" spans="1:9" ht="27.7" customHeight="1" thickBot="1" x14ac:dyDescent="0.3">
      <c r="A2423" s="11">
        <v>37998</v>
      </c>
      <c r="D2423" s="12">
        <v>560.51020553129581</v>
      </c>
      <c r="E2423" s="12">
        <v>1219.1818755488439</v>
      </c>
      <c r="F2423" s="12">
        <v>724.84168842433633</v>
      </c>
      <c r="G2423" s="12">
        <v>122.29992266110958</v>
      </c>
      <c r="I2423" s="45"/>
    </row>
    <row r="2424" spans="1:9" ht="27.7" customHeight="1" thickBot="1" x14ac:dyDescent="0.3">
      <c r="A2424" s="11">
        <v>37999</v>
      </c>
      <c r="D2424" s="12">
        <v>560.3196387528003</v>
      </c>
      <c r="E2424" s="12">
        <v>1218.7677308786249</v>
      </c>
      <c r="F2424" s="12">
        <v>723.7469299415244</v>
      </c>
      <c r="G2424" s="12">
        <v>122.2044613017208</v>
      </c>
      <c r="I2424" s="45"/>
    </row>
    <row r="2425" spans="1:9" ht="27.7" customHeight="1" thickBot="1" x14ac:dyDescent="0.3">
      <c r="A2425" s="11">
        <v>38000</v>
      </c>
      <c r="D2425" s="12">
        <v>559.94425809699328</v>
      </c>
      <c r="E2425" s="12">
        <v>1219.51</v>
      </c>
      <c r="F2425" s="12">
        <v>724.19073437368286</v>
      </c>
      <c r="G2425" s="12">
        <v>122.24729569428381</v>
      </c>
      <c r="I2425" s="45"/>
    </row>
    <row r="2426" spans="1:9" ht="27.7" customHeight="1" thickBot="1" x14ac:dyDescent="0.3">
      <c r="A2426" s="11">
        <v>38001</v>
      </c>
      <c r="D2426" s="12">
        <v>561.42764000892203</v>
      </c>
      <c r="E2426" s="12">
        <v>1222.745411411885</v>
      </c>
      <c r="F2426" s="12">
        <v>726.10901584296187</v>
      </c>
      <c r="G2426" s="12">
        <v>122.53600062515997</v>
      </c>
      <c r="I2426" s="45"/>
    </row>
    <row r="2427" spans="1:9" ht="27.7" customHeight="1" thickBot="1" x14ac:dyDescent="0.3">
      <c r="A2427" s="11">
        <v>38002</v>
      </c>
      <c r="D2427" s="12">
        <v>564.95638867877972</v>
      </c>
      <c r="E2427" s="12">
        <v>1230.8844491494033</v>
      </c>
      <c r="F2427" s="12">
        <v>730.942261280926</v>
      </c>
      <c r="G2427" s="12">
        <v>122.74090299466405</v>
      </c>
      <c r="I2427" s="45"/>
    </row>
    <row r="2428" spans="1:9" ht="27.7" customHeight="1" thickBot="1" x14ac:dyDescent="0.3">
      <c r="A2428" s="11">
        <v>38005</v>
      </c>
      <c r="D2428" s="12">
        <v>567.74</v>
      </c>
      <c r="E2428" s="12">
        <v>1236.96</v>
      </c>
      <c r="F2428" s="12">
        <v>733.99</v>
      </c>
      <c r="G2428" s="12">
        <v>123.28</v>
      </c>
      <c r="I2428" s="45"/>
    </row>
    <row r="2429" spans="1:9" ht="27.7" customHeight="1" thickBot="1" x14ac:dyDescent="0.3">
      <c r="A2429" s="11">
        <v>38006</v>
      </c>
      <c r="D2429" s="12">
        <v>567.87762340862503</v>
      </c>
      <c r="E2429" s="12">
        <v>1237.2489396708936</v>
      </c>
      <c r="F2429" s="12">
        <v>735.02714680573297</v>
      </c>
      <c r="G2429" s="12">
        <v>123.68873718728319</v>
      </c>
      <c r="I2429" s="45"/>
    </row>
    <row r="2430" spans="1:9" ht="27.7" customHeight="1" thickBot="1" x14ac:dyDescent="0.3">
      <c r="A2430" s="11">
        <v>38007</v>
      </c>
      <c r="D2430" s="12">
        <v>571.90846981705704</v>
      </c>
      <c r="E2430" s="12">
        <v>1246.0311609645655</v>
      </c>
      <c r="F2430" s="12">
        <v>741.70206559744884</v>
      </c>
      <c r="G2430" s="12">
        <v>124.69964292024332</v>
      </c>
      <c r="I2430" s="45"/>
    </row>
    <row r="2431" spans="1:9" ht="27.7" customHeight="1" thickBot="1" x14ac:dyDescent="0.3">
      <c r="A2431" s="11">
        <v>38009</v>
      </c>
      <c r="D2431" s="12">
        <v>571.62</v>
      </c>
      <c r="E2431" s="12">
        <v>1245.4000000000001</v>
      </c>
      <c r="F2431" s="12">
        <v>744.37</v>
      </c>
      <c r="G2431" s="12">
        <v>124.49</v>
      </c>
      <c r="I2431" s="45"/>
    </row>
    <row r="2432" spans="1:9" ht="27.7" customHeight="1" thickBot="1" x14ac:dyDescent="0.3">
      <c r="A2432" s="11">
        <v>38012</v>
      </c>
      <c r="D2432" s="12">
        <v>573.29161518991395</v>
      </c>
      <c r="E2432" s="12">
        <v>1249.0445550629747</v>
      </c>
      <c r="F2432" s="12">
        <v>746.54881584692669</v>
      </c>
      <c r="G2432" s="12">
        <v>124.8481808944171</v>
      </c>
      <c r="I2432" s="45"/>
    </row>
    <row r="2433" spans="1:9" ht="27.7" customHeight="1" thickBot="1" x14ac:dyDescent="0.3">
      <c r="A2433" s="11">
        <v>38013</v>
      </c>
      <c r="D2433" s="12">
        <v>573.93032049663827</v>
      </c>
      <c r="E2433" s="12">
        <v>1250.4361065130897</v>
      </c>
      <c r="F2433" s="12">
        <v>747.97776234344838</v>
      </c>
      <c r="G2433" s="12">
        <v>124.86767620227776</v>
      </c>
      <c r="I2433" s="45"/>
    </row>
    <row r="2434" spans="1:9" ht="27.7" customHeight="1" thickBot="1" x14ac:dyDescent="0.3">
      <c r="A2434" s="11">
        <v>38014</v>
      </c>
      <c r="D2434" s="12">
        <v>577.12191906520309</v>
      </c>
      <c r="E2434" s="12">
        <v>1257.3897241867815</v>
      </c>
      <c r="F2434" s="12">
        <v>753.62843008297455</v>
      </c>
      <c r="G2434" s="12">
        <v>126.0523355267036</v>
      </c>
      <c r="I2434" s="45"/>
    </row>
    <row r="2435" spans="1:9" ht="27.7" customHeight="1" thickBot="1" x14ac:dyDescent="0.3">
      <c r="A2435" s="11">
        <v>38015</v>
      </c>
      <c r="D2435" s="12">
        <v>577.93948563817833</v>
      </c>
      <c r="E2435" s="12">
        <v>1259.1710494813076</v>
      </c>
      <c r="F2435" s="12">
        <v>754.69608425523131</v>
      </c>
      <c r="G2435" s="12">
        <v>126.1820180362012</v>
      </c>
      <c r="I2435" s="45"/>
    </row>
    <row r="2436" spans="1:9" ht="27.7" customHeight="1" thickBot="1" x14ac:dyDescent="0.3">
      <c r="A2436" s="11">
        <v>38016</v>
      </c>
      <c r="D2436" s="12">
        <v>581.63189064188248</v>
      </c>
      <c r="E2436" s="12">
        <v>1267.2157724723904</v>
      </c>
      <c r="F2436" s="12">
        <v>759.51776510851118</v>
      </c>
      <c r="G2436" s="12">
        <v>126.69422136679633</v>
      </c>
      <c r="I2436" s="45"/>
    </row>
    <row r="2437" spans="1:9" ht="27.7" customHeight="1" thickBot="1" x14ac:dyDescent="0.3">
      <c r="A2437" s="11">
        <v>38019</v>
      </c>
      <c r="D2437" s="12">
        <v>584.76188046576976</v>
      </c>
      <c r="E2437" s="12">
        <v>1274.0351381463743</v>
      </c>
      <c r="F2437" s="12">
        <v>763.60501645802412</v>
      </c>
      <c r="G2437" s="12">
        <v>127.46479958969501</v>
      </c>
      <c r="I2437" s="45"/>
    </row>
    <row r="2438" spans="1:9" ht="27.7" customHeight="1" thickBot="1" x14ac:dyDescent="0.3">
      <c r="A2438" s="11">
        <v>38020</v>
      </c>
      <c r="D2438" s="12">
        <v>590.51193151002406</v>
      </c>
      <c r="E2438" s="12">
        <v>1286.562847589066</v>
      </c>
      <c r="F2438" s="12">
        <v>771.1136176643347</v>
      </c>
      <c r="G2438" s="12">
        <v>128.870453405446</v>
      </c>
      <c r="I2438" s="45"/>
    </row>
    <row r="2439" spans="1:9" ht="27.7" customHeight="1" thickBot="1" x14ac:dyDescent="0.3">
      <c r="A2439" s="11">
        <v>38021</v>
      </c>
      <c r="D2439" s="12">
        <v>595.98819952907331</v>
      </c>
      <c r="E2439" s="12">
        <v>1298.4941965023991</v>
      </c>
      <c r="F2439" s="12">
        <v>778.26478454391361</v>
      </c>
      <c r="G2439" s="12">
        <v>130.39951496562446</v>
      </c>
      <c r="I2439" s="45"/>
    </row>
    <row r="2440" spans="1:9" ht="27.7" customHeight="1" thickBot="1" x14ac:dyDescent="0.3">
      <c r="A2440" s="11">
        <v>38023</v>
      </c>
      <c r="D2440" s="12">
        <v>605.96054174457061</v>
      </c>
      <c r="E2440" s="12">
        <v>1320.2210936079262</v>
      </c>
      <c r="F2440" s="12">
        <v>791.28700592941334</v>
      </c>
      <c r="G2440" s="12">
        <v>132.52826573343185</v>
      </c>
      <c r="I2440" s="45"/>
    </row>
    <row r="2441" spans="1:9" ht="27.7" customHeight="1" thickBot="1" x14ac:dyDescent="0.3">
      <c r="A2441" s="11">
        <v>38026</v>
      </c>
      <c r="D2441" s="12">
        <v>605.61901759765146</v>
      </c>
      <c r="E2441" s="12">
        <v>1319.479237855986</v>
      </c>
      <c r="F2441" s="12">
        <v>793.99072190691152</v>
      </c>
      <c r="G2441" s="12">
        <v>132.42534033919648</v>
      </c>
      <c r="I2441" s="45"/>
    </row>
    <row r="2442" spans="1:9" ht="27.7" customHeight="1" thickBot="1" x14ac:dyDescent="0.3">
      <c r="A2442" s="11">
        <v>38027</v>
      </c>
      <c r="D2442" s="12">
        <v>607.90758124080037</v>
      </c>
      <c r="E2442" s="12">
        <v>1324.4632884232055</v>
      </c>
      <c r="F2442" s="12">
        <v>796.98985201396613</v>
      </c>
      <c r="G2442" s="12">
        <v>132.649527123468</v>
      </c>
      <c r="I2442" s="45"/>
    </row>
    <row r="2443" spans="1:9" ht="27.7" customHeight="1" thickBot="1" x14ac:dyDescent="0.3">
      <c r="A2443" s="11">
        <v>38028</v>
      </c>
      <c r="D2443" s="37">
        <v>609.54944503787988</v>
      </c>
      <c r="E2443" s="37">
        <v>1329.4595719495385</v>
      </c>
      <c r="F2443" s="37">
        <v>800.94678538484663</v>
      </c>
      <c r="G2443" s="37">
        <v>132.95996892063019</v>
      </c>
      <c r="I2443" s="45"/>
    </row>
    <row r="2444" spans="1:9" ht="27.7" customHeight="1" thickBot="1" x14ac:dyDescent="0.3">
      <c r="A2444" s="11">
        <v>38029</v>
      </c>
      <c r="D2444" s="12">
        <v>607.66</v>
      </c>
      <c r="E2444" s="12">
        <v>1325.34</v>
      </c>
      <c r="F2444" s="12">
        <v>801.66</v>
      </c>
      <c r="G2444" s="12">
        <v>132.28</v>
      </c>
      <c r="I2444" s="45"/>
    </row>
    <row r="2445" spans="1:9" ht="27.7" customHeight="1" thickBot="1" x14ac:dyDescent="0.3">
      <c r="A2445" s="11">
        <v>38030</v>
      </c>
      <c r="D2445" s="12">
        <v>609.23</v>
      </c>
      <c r="E2445" s="12">
        <v>1328.77</v>
      </c>
      <c r="F2445" s="12">
        <v>803.73</v>
      </c>
      <c r="G2445" s="12">
        <v>132.68</v>
      </c>
      <c r="I2445" s="45"/>
    </row>
    <row r="2446" spans="1:9" ht="27.7" customHeight="1" thickBot="1" x14ac:dyDescent="0.3">
      <c r="A2446" s="11">
        <v>38033</v>
      </c>
      <c r="D2446" s="12">
        <v>609.41725163272963</v>
      </c>
      <c r="E2446" s="12">
        <v>1329.1714548429436</v>
      </c>
      <c r="F2446" s="12">
        <v>803.97765478206657</v>
      </c>
      <c r="G2446" s="12">
        <v>132.82598734988747</v>
      </c>
      <c r="H2446" s="160"/>
      <c r="I2446" s="45"/>
    </row>
    <row r="2447" spans="1:9" ht="27.7" customHeight="1" thickBot="1" x14ac:dyDescent="0.3">
      <c r="A2447" s="11">
        <v>38034</v>
      </c>
      <c r="D2447" s="12">
        <v>607.62255293638941</v>
      </c>
      <c r="E2447" s="12">
        <v>1325.2571189519103</v>
      </c>
      <c r="F2447" s="12">
        <v>801.60998537550836</v>
      </c>
      <c r="G2447" s="12">
        <v>132.20136012382284</v>
      </c>
      <c r="I2447" s="45"/>
    </row>
    <row r="2448" spans="1:9" ht="27.7" customHeight="1" thickBot="1" x14ac:dyDescent="0.3">
      <c r="A2448" s="11">
        <v>38036</v>
      </c>
      <c r="D2448" s="12">
        <v>600.69000000000005</v>
      </c>
      <c r="E2448" s="12">
        <v>1310.1500000000001</v>
      </c>
      <c r="F2448" s="12">
        <v>792.47</v>
      </c>
      <c r="G2448" s="12">
        <v>130.84</v>
      </c>
      <c r="I2448" s="45"/>
    </row>
    <row r="2449" spans="1:9" ht="27.7" customHeight="1" thickBot="1" x14ac:dyDescent="0.3">
      <c r="A2449" s="11">
        <v>38037</v>
      </c>
      <c r="D2449" s="12">
        <v>592.91</v>
      </c>
      <c r="E2449" s="12">
        <v>1293.17</v>
      </c>
      <c r="F2449" s="12">
        <v>782.2</v>
      </c>
      <c r="G2449" s="12">
        <v>129.01</v>
      </c>
      <c r="I2449" s="45"/>
    </row>
    <row r="2450" spans="1:9" ht="27.7" customHeight="1" thickBot="1" x14ac:dyDescent="0.3">
      <c r="A2450" s="11">
        <v>38040</v>
      </c>
      <c r="D2450" s="12">
        <v>589.94751655380742</v>
      </c>
      <c r="E2450" s="12">
        <v>1286.7067883631748</v>
      </c>
      <c r="F2450" s="12">
        <v>778.29199711682486</v>
      </c>
      <c r="G2450" s="12">
        <v>128.21390569236556</v>
      </c>
      <c r="I2450" s="45"/>
    </row>
    <row r="2451" spans="1:9" ht="27.7" customHeight="1" thickBot="1" x14ac:dyDescent="0.3">
      <c r="A2451" s="11">
        <v>38041</v>
      </c>
      <c r="D2451" s="12">
        <v>589.31111864561763</v>
      </c>
      <c r="E2451" s="12">
        <v>1285.3187662084674</v>
      </c>
      <c r="F2451" s="12">
        <v>776.19803329865022</v>
      </c>
      <c r="G2451" s="12">
        <v>127.8320602548104</v>
      </c>
      <c r="I2451" s="45"/>
    </row>
    <row r="2452" spans="1:9" ht="27.7" customHeight="1" thickBot="1" x14ac:dyDescent="0.3">
      <c r="A2452" s="11">
        <v>38042</v>
      </c>
      <c r="D2452" s="12">
        <v>589.41547790187963</v>
      </c>
      <c r="E2452" s="12">
        <v>1285.5464681458518</v>
      </c>
      <c r="F2452" s="12">
        <v>776.33554144108359</v>
      </c>
      <c r="G2452" s="12">
        <v>127.8320602548104</v>
      </c>
      <c r="I2452" s="45"/>
    </row>
    <row r="2453" spans="1:9" ht="27.7" customHeight="1" thickBot="1" x14ac:dyDescent="0.3">
      <c r="A2453" s="11">
        <v>38043</v>
      </c>
      <c r="D2453" s="12">
        <v>595.13112085500859</v>
      </c>
      <c r="E2453" s="12">
        <v>1298.0124949017386</v>
      </c>
      <c r="F2453" s="12">
        <v>783.86371710097137</v>
      </c>
      <c r="G2453" s="12">
        <v>129.53805849640068</v>
      </c>
      <c r="I2453" s="45"/>
    </row>
    <row r="2454" spans="1:9" ht="27.7" customHeight="1" thickBot="1" x14ac:dyDescent="0.3">
      <c r="A2454" s="11">
        <v>38044</v>
      </c>
      <c r="D2454" s="12">
        <v>596.22569235318963</v>
      </c>
      <c r="E2454" s="12">
        <v>1300.3983488222832</v>
      </c>
      <c r="F2454" s="12">
        <v>785.00295854561455</v>
      </c>
      <c r="G2454" s="12">
        <v>129.85973793850758</v>
      </c>
      <c r="I2454" s="45"/>
    </row>
    <row r="2455" spans="1:9" ht="27.7" customHeight="1" thickBot="1" x14ac:dyDescent="0.3">
      <c r="A2455" s="11">
        <v>38047</v>
      </c>
      <c r="D2455" s="12">
        <v>597.7927838152807</v>
      </c>
      <c r="E2455" s="12">
        <v>1303.82</v>
      </c>
      <c r="F2455" s="12">
        <v>787.07</v>
      </c>
      <c r="G2455" s="12">
        <v>130.2420822262518</v>
      </c>
      <c r="I2455" s="45"/>
    </row>
    <row r="2456" spans="1:9" ht="27.7" customHeight="1" thickBot="1" x14ac:dyDescent="0.3">
      <c r="A2456" s="11">
        <v>38048</v>
      </c>
      <c r="D2456" s="12">
        <v>600.68448187638216</v>
      </c>
      <c r="E2456" s="12">
        <v>1310.1247548545243</v>
      </c>
      <c r="F2456" s="12">
        <v>790.23717083543772</v>
      </c>
      <c r="G2456" s="12">
        <v>131.05993026044646</v>
      </c>
      <c r="I2456" s="45"/>
    </row>
    <row r="2457" spans="1:9" ht="27.7" customHeight="1" thickBot="1" x14ac:dyDescent="0.3">
      <c r="A2457" s="11">
        <v>38049</v>
      </c>
      <c r="D2457" s="12">
        <v>600.62419855220185</v>
      </c>
      <c r="E2457" s="12">
        <v>1309.9932373562076</v>
      </c>
      <c r="F2457" s="12">
        <v>788.58442564293625</v>
      </c>
      <c r="G2457" s="12">
        <v>131.00530729324987</v>
      </c>
      <c r="H2457" s="7"/>
      <c r="I2457" s="45"/>
    </row>
    <row r="2458" spans="1:9" ht="27.7" customHeight="1" thickBot="1" x14ac:dyDescent="0.3">
      <c r="A2458" s="11">
        <v>38050</v>
      </c>
      <c r="D2458" s="12">
        <v>602.75871734669272</v>
      </c>
      <c r="E2458" s="12">
        <v>1314.6486950702606</v>
      </c>
      <c r="F2458" s="12">
        <v>788.87954676125321</v>
      </c>
      <c r="G2458" s="12">
        <v>131.38093260307119</v>
      </c>
      <c r="H2458" s="7"/>
      <c r="I2458" s="45"/>
    </row>
    <row r="2459" spans="1:9" ht="27.7" customHeight="1" thickBot="1" x14ac:dyDescent="0.3">
      <c r="A2459" s="11">
        <v>38051</v>
      </c>
      <c r="D2459" s="12">
        <v>602.1623839064282</v>
      </c>
      <c r="E2459" s="12">
        <v>1313.3481331424605</v>
      </c>
      <c r="F2459" s="12">
        <v>788.09912024275809</v>
      </c>
      <c r="G2459" s="12">
        <v>131.53515025940789</v>
      </c>
      <c r="H2459" s="7"/>
      <c r="I2459" s="45"/>
    </row>
    <row r="2460" spans="1:9" ht="27.7" customHeight="1" thickBot="1" x14ac:dyDescent="0.3">
      <c r="A2460" s="11">
        <v>38054</v>
      </c>
      <c r="D2460" s="12">
        <v>603.4292555143453</v>
      </c>
      <c r="E2460" s="12">
        <v>1316.1113092389392</v>
      </c>
      <c r="F2460" s="12">
        <v>789.75721575891043</v>
      </c>
      <c r="G2460" s="12">
        <v>131.58768642862191</v>
      </c>
      <c r="H2460" s="7"/>
      <c r="I2460" s="45"/>
    </row>
    <row r="2461" spans="1:9" ht="27.7" customHeight="1" thickBot="1" x14ac:dyDescent="0.3">
      <c r="A2461" s="11">
        <v>38055</v>
      </c>
      <c r="D2461" s="12">
        <v>604.7741279265922</v>
      </c>
      <c r="E2461" s="12">
        <v>1319.04438936724</v>
      </c>
      <c r="F2461" s="12">
        <v>791.51726536828892</v>
      </c>
      <c r="G2461" s="12">
        <v>131.48902473563186</v>
      </c>
      <c r="I2461" s="45"/>
    </row>
    <row r="2462" spans="1:9" ht="27.7" customHeight="1" thickBot="1" x14ac:dyDescent="0.3">
      <c r="A2462" s="11">
        <v>38056</v>
      </c>
      <c r="D2462" s="12">
        <v>604.60061294654679</v>
      </c>
      <c r="E2462" s="12">
        <v>1318.6659766647861</v>
      </c>
      <c r="F2462" s="12">
        <v>791.29019174602013</v>
      </c>
      <c r="G2462" s="12">
        <v>131.1662355636989</v>
      </c>
      <c r="I2462" s="45"/>
    </row>
    <row r="2463" spans="1:9" ht="27.7" customHeight="1" thickBot="1" x14ac:dyDescent="0.3">
      <c r="A2463" s="11">
        <v>38057</v>
      </c>
      <c r="D2463" s="12">
        <v>605.51691031581186</v>
      </c>
      <c r="E2463" s="12">
        <v>1320.6644755654122</v>
      </c>
      <c r="F2463" s="12">
        <v>789.35574905472561</v>
      </c>
      <c r="G2463" s="12">
        <v>131.32570181995652</v>
      </c>
      <c r="I2463" s="45"/>
    </row>
    <row r="2464" spans="1:9" ht="27.7" customHeight="1" thickBot="1" x14ac:dyDescent="0.3">
      <c r="A2464" s="11">
        <v>38061</v>
      </c>
      <c r="D2464" s="12">
        <v>606.10749318334513</v>
      </c>
      <c r="E2464" s="12">
        <v>1324.24</v>
      </c>
      <c r="F2464" s="12">
        <v>791.49</v>
      </c>
      <c r="G2464" s="12">
        <v>131.48200627427576</v>
      </c>
      <c r="I2464" s="45"/>
    </row>
    <row r="2465" spans="1:9" ht="27.7" customHeight="1" thickBot="1" x14ac:dyDescent="0.3">
      <c r="A2465" s="11">
        <v>38062</v>
      </c>
      <c r="D2465" s="12">
        <v>608.70772586518683</v>
      </c>
      <c r="E2465" s="12">
        <v>1330.0764936898831</v>
      </c>
      <c r="F2465" s="12">
        <v>793.41260884168855</v>
      </c>
      <c r="G2465" s="12">
        <v>131.36862701013123</v>
      </c>
      <c r="I2465" s="45"/>
    </row>
    <row r="2466" spans="1:9" ht="27.7" customHeight="1" thickBot="1" x14ac:dyDescent="0.3">
      <c r="A2466" s="11">
        <v>38063</v>
      </c>
      <c r="D2466" s="12">
        <v>608.6207849119495</v>
      </c>
      <c r="E2466" s="12">
        <v>1329.8866100276564</v>
      </c>
      <c r="F2466" s="12">
        <v>789.49461894391288</v>
      </c>
      <c r="G2466" s="12">
        <v>131.26512131253938</v>
      </c>
      <c r="I2466" s="45"/>
    </row>
    <row r="2467" spans="1:9" ht="27.7" customHeight="1" thickBot="1" x14ac:dyDescent="0.3">
      <c r="A2467" s="11">
        <v>38064</v>
      </c>
      <c r="D2467" s="12">
        <v>608.098785674341</v>
      </c>
      <c r="E2467" s="12">
        <v>1328.745997004844</v>
      </c>
      <c r="F2467" s="12">
        <v>785.73153298661612</v>
      </c>
      <c r="G2467" s="12">
        <v>131.18319851091482</v>
      </c>
      <c r="I2467" s="45"/>
    </row>
    <row r="2468" spans="1:9" ht="27.7" customHeight="1" thickBot="1" x14ac:dyDescent="0.3">
      <c r="A2468" s="11">
        <v>38065</v>
      </c>
      <c r="D2468" s="12">
        <v>608.10497783984056</v>
      </c>
      <c r="E2468" s="12">
        <v>1328.7594960940683</v>
      </c>
      <c r="F2468" s="12">
        <v>785.73951544533577</v>
      </c>
      <c r="G2468" s="12">
        <v>131.02841157032296</v>
      </c>
      <c r="I2468" s="45"/>
    </row>
    <row r="2469" spans="1:9" ht="27.7" customHeight="1" thickBot="1" x14ac:dyDescent="0.3">
      <c r="A2469" s="11">
        <v>38068</v>
      </c>
      <c r="D2469" s="12">
        <v>607.90723464797725</v>
      </c>
      <c r="E2469" s="12">
        <v>1328.3274109220151</v>
      </c>
      <c r="F2469" s="12">
        <v>782.42307028230402</v>
      </c>
      <c r="G2469" s="12">
        <v>130.93240422501972</v>
      </c>
      <c r="I2469" s="45"/>
    </row>
    <row r="2470" spans="1:9" ht="27.7" customHeight="1" thickBot="1" x14ac:dyDescent="0.3">
      <c r="A2470" s="11">
        <v>38069</v>
      </c>
      <c r="D2470" s="12">
        <v>607.98816693704225</v>
      </c>
      <c r="E2470" s="12">
        <v>1328.5505931652558</v>
      </c>
      <c r="F2470" s="12">
        <v>782.55453104608353</v>
      </c>
      <c r="G2470" s="12">
        <v>130.89574323458527</v>
      </c>
      <c r="I2470" s="45"/>
    </row>
    <row r="2471" spans="1:9" ht="27.7" customHeight="1" thickBot="1" x14ac:dyDescent="0.3">
      <c r="A2471" s="11">
        <v>38070</v>
      </c>
      <c r="D2471" s="12">
        <v>608.01559902955489</v>
      </c>
      <c r="E2471" s="12">
        <v>1328.6104665086079</v>
      </c>
      <c r="F2471" s="12">
        <v>781.06793319055248</v>
      </c>
      <c r="G2471" s="12">
        <v>130.77203562570548</v>
      </c>
      <c r="I2471" s="45"/>
    </row>
    <row r="2472" spans="1:9" ht="27.7" customHeight="1" thickBot="1" x14ac:dyDescent="0.3">
      <c r="A2472" s="11">
        <v>38071</v>
      </c>
      <c r="D2472" s="12">
        <v>607.68209113685327</v>
      </c>
      <c r="E2472" s="12">
        <v>1327.8817161433533</v>
      </c>
      <c r="F2472" s="12">
        <v>777.61513104505912</v>
      </c>
      <c r="G2472" s="12">
        <v>130.54468703949561</v>
      </c>
      <c r="I2472" s="45"/>
    </row>
    <row r="2473" spans="1:9" ht="27.7" customHeight="1" thickBot="1" x14ac:dyDescent="0.3">
      <c r="A2473" s="11">
        <v>38072</v>
      </c>
      <c r="D2473" s="12">
        <v>606.35736013282701</v>
      </c>
      <c r="E2473" s="12">
        <v>1327.5522507851178</v>
      </c>
      <c r="F2473" s="12">
        <v>777.42219424609243</v>
      </c>
      <c r="G2473" s="12">
        <v>130.02174209067778</v>
      </c>
      <c r="I2473" s="45"/>
    </row>
    <row r="2474" spans="1:9" ht="27.7" customHeight="1" thickBot="1" x14ac:dyDescent="0.3">
      <c r="A2474" s="11">
        <v>38075</v>
      </c>
      <c r="D2474" s="12">
        <v>606.61736894604837</v>
      </c>
      <c r="E2474" s="12">
        <v>1328.1214919376198</v>
      </c>
      <c r="F2474" s="12">
        <v>776.22299339180722</v>
      </c>
      <c r="G2474" s="12">
        <v>130.02313482130506</v>
      </c>
      <c r="I2474" s="45"/>
    </row>
    <row r="2475" spans="1:9" ht="27.7" customHeight="1" thickBot="1" x14ac:dyDescent="0.3">
      <c r="A2475" s="11">
        <v>38076</v>
      </c>
      <c r="D2475" s="12">
        <v>604.93059740975536</v>
      </c>
      <c r="E2475" s="12">
        <v>1324.4284304913108</v>
      </c>
      <c r="F2475" s="12">
        <v>774.06457699087105</v>
      </c>
      <c r="G2475" s="12">
        <v>129.39117602749329</v>
      </c>
      <c r="I2475" s="45"/>
    </row>
    <row r="2476" spans="1:9" ht="27.7" customHeight="1" thickBot="1" x14ac:dyDescent="0.3">
      <c r="A2476" s="11">
        <v>38077</v>
      </c>
      <c r="D2476" s="12">
        <v>607.6356505533314</v>
      </c>
      <c r="E2476" s="12">
        <v>1330.3509468052848</v>
      </c>
      <c r="F2476" s="12">
        <v>777.52600229687823</v>
      </c>
      <c r="G2476" s="12">
        <v>129.83710900280866</v>
      </c>
      <c r="I2476" s="45"/>
    </row>
    <row r="2477" spans="1:9" ht="27.7" customHeight="1" thickBot="1" x14ac:dyDescent="0.3">
      <c r="A2477" s="11">
        <v>38078</v>
      </c>
      <c r="D2477" s="12">
        <v>608.72608881911162</v>
      </c>
      <c r="E2477" s="12">
        <v>1332.7382566233164</v>
      </c>
      <c r="F2477" s="12">
        <v>777.41828617457372</v>
      </c>
      <c r="G2477" s="12">
        <v>129.96703673942233</v>
      </c>
      <c r="I2477" s="45"/>
    </row>
    <row r="2478" spans="1:9" ht="27.7" customHeight="1" thickBot="1" x14ac:dyDescent="0.3">
      <c r="A2478" s="11">
        <v>38079</v>
      </c>
      <c r="D2478" s="12">
        <v>609.39</v>
      </c>
      <c r="E2478" s="12">
        <v>1336.94</v>
      </c>
      <c r="F2478" s="12">
        <v>779.87</v>
      </c>
      <c r="G2478" s="12">
        <v>130.28</v>
      </c>
      <c r="I2478" s="45"/>
    </row>
    <row r="2479" spans="1:9" ht="27.7" customHeight="1" thickBot="1" x14ac:dyDescent="0.3">
      <c r="A2479" s="11">
        <v>38082</v>
      </c>
      <c r="D2479" s="12">
        <v>610.39190487961332</v>
      </c>
      <c r="E2479" s="12">
        <v>1339.1356115004533</v>
      </c>
      <c r="F2479" s="12">
        <v>779.64563582042081</v>
      </c>
      <c r="G2479" s="12">
        <v>130.10266611958866</v>
      </c>
      <c r="I2479" s="45"/>
    </row>
    <row r="2480" spans="1:9" ht="27.7" customHeight="1" thickBot="1" x14ac:dyDescent="0.3">
      <c r="A2480" s="11">
        <v>38083</v>
      </c>
      <c r="D2480" s="12">
        <v>610.58564088692151</v>
      </c>
      <c r="E2480" s="12">
        <v>1339.5605689219847</v>
      </c>
      <c r="F2480" s="12">
        <v>778.39397270002041</v>
      </c>
      <c r="G2480" s="12">
        <v>130.31508895775059</v>
      </c>
      <c r="I2480" s="45"/>
    </row>
    <row r="2481" spans="1:9" ht="27.7" customHeight="1" thickBot="1" x14ac:dyDescent="0.3">
      <c r="A2481" s="11">
        <v>38084</v>
      </c>
      <c r="D2481" s="12">
        <v>610.72508262609256</v>
      </c>
      <c r="E2481" s="12">
        <v>1339.8666172456999</v>
      </c>
      <c r="F2481" s="12">
        <v>778.5718117437051</v>
      </c>
      <c r="G2481" s="12">
        <v>130.66988057811795</v>
      </c>
      <c r="I2481" s="45"/>
    </row>
    <row r="2482" spans="1:9" ht="27.7" customHeight="1" thickBot="1" x14ac:dyDescent="0.3">
      <c r="A2482" s="11">
        <v>38085</v>
      </c>
      <c r="D2482" s="12">
        <v>614.58776933508329</v>
      </c>
      <c r="E2482" s="12">
        <v>1349.826</v>
      </c>
      <c r="F2482" s="12">
        <v>784.35902561638466</v>
      </c>
      <c r="G2482" s="12">
        <v>130.95988333201075</v>
      </c>
      <c r="I2482" s="45"/>
    </row>
    <row r="2483" spans="1:9" ht="27.7" customHeight="1" thickBot="1" x14ac:dyDescent="0.3">
      <c r="A2483" s="11">
        <v>38086</v>
      </c>
      <c r="D2483" s="12">
        <v>615.01751255457214</v>
      </c>
      <c r="E2483" s="12">
        <v>1354.3666943018331</v>
      </c>
      <c r="F2483" s="12">
        <v>785.48771202452951</v>
      </c>
      <c r="G2483" s="12">
        <v>130.7791592097758</v>
      </c>
      <c r="I2483" s="45"/>
    </row>
    <row r="2484" spans="1:9" ht="27.7" customHeight="1" thickBot="1" x14ac:dyDescent="0.3">
      <c r="A2484" s="11">
        <v>38089</v>
      </c>
      <c r="D2484" s="12">
        <v>614.78572536666309</v>
      </c>
      <c r="E2484" s="12">
        <v>1359.81</v>
      </c>
      <c r="F2484" s="12">
        <v>787.16</v>
      </c>
      <c r="G2484" s="12">
        <v>130.23501633579232</v>
      </c>
      <c r="I2484" s="45"/>
    </row>
    <row r="2485" spans="1:9" ht="27.7" customHeight="1" thickBot="1" x14ac:dyDescent="0.3">
      <c r="A2485" s="11">
        <v>38090</v>
      </c>
      <c r="D2485" s="12">
        <v>614.91344887585399</v>
      </c>
      <c r="E2485" s="12">
        <v>1360.0906809928474</v>
      </c>
      <c r="F2485" s="12">
        <v>784.37983363444175</v>
      </c>
      <c r="G2485" s="12">
        <v>130.20039807133398</v>
      </c>
      <c r="I2485" s="45"/>
    </row>
    <row r="2486" spans="1:9" ht="27.7" customHeight="1" thickBot="1" x14ac:dyDescent="0.3">
      <c r="A2486" s="11">
        <v>38091</v>
      </c>
      <c r="D2486" s="12">
        <v>616.41999999999996</v>
      </c>
      <c r="E2486" s="12">
        <v>1363.57</v>
      </c>
      <c r="F2486" s="12">
        <v>783.45</v>
      </c>
      <c r="G2486" s="12">
        <v>130.55000000000001</v>
      </c>
      <c r="I2486" s="45"/>
    </row>
    <row r="2487" spans="1:9" ht="27.7" customHeight="1" thickBot="1" x14ac:dyDescent="0.3">
      <c r="A2487" s="11">
        <v>38092</v>
      </c>
      <c r="D2487" s="12">
        <v>618.86</v>
      </c>
      <c r="E2487" s="12">
        <v>1368.97</v>
      </c>
      <c r="F2487" s="12">
        <v>782.18</v>
      </c>
      <c r="G2487" s="12">
        <v>130.6</v>
      </c>
      <c r="I2487" s="45"/>
    </row>
    <row r="2488" spans="1:9" ht="27.7" customHeight="1" thickBot="1" x14ac:dyDescent="0.3">
      <c r="A2488" s="11">
        <v>38093</v>
      </c>
      <c r="D2488" s="12">
        <v>625.08992383319367</v>
      </c>
      <c r="E2488" s="12">
        <v>1382.759368132015</v>
      </c>
      <c r="F2488" s="12">
        <v>787.0868402446074</v>
      </c>
      <c r="G2488" s="12">
        <v>132.33436584627955</v>
      </c>
      <c r="I2488" s="45"/>
    </row>
    <row r="2489" spans="1:9" ht="27.7" customHeight="1" thickBot="1" x14ac:dyDescent="0.3">
      <c r="A2489" s="11">
        <v>38096</v>
      </c>
      <c r="D2489" s="12">
        <v>631.73</v>
      </c>
      <c r="E2489" s="12">
        <v>1397.44</v>
      </c>
      <c r="F2489" s="12">
        <v>795.44</v>
      </c>
      <c r="G2489" s="12">
        <v>134.07</v>
      </c>
      <c r="I2489" s="45"/>
    </row>
    <row r="2490" spans="1:9" ht="27.7" customHeight="1" thickBot="1" x14ac:dyDescent="0.3">
      <c r="A2490" s="11">
        <v>38097</v>
      </c>
      <c r="D2490" s="12">
        <v>632</v>
      </c>
      <c r="E2490" s="12">
        <v>1398.04</v>
      </c>
      <c r="F2490" s="12">
        <v>795.79</v>
      </c>
      <c r="G2490" s="12">
        <v>134.08000000000001</v>
      </c>
      <c r="I2490" s="45"/>
    </row>
    <row r="2491" spans="1:9" ht="27.7" customHeight="1" thickBot="1" x14ac:dyDescent="0.3">
      <c r="A2491" s="11">
        <v>38098</v>
      </c>
      <c r="D2491" s="12">
        <v>633.41628485048238</v>
      </c>
      <c r="E2491" s="12">
        <v>1401.18</v>
      </c>
      <c r="F2491" s="12">
        <v>796.96</v>
      </c>
      <c r="G2491" s="12">
        <v>134.30826971474906</v>
      </c>
      <c r="I2491" s="45"/>
    </row>
    <row r="2492" spans="1:9" ht="27.7" customHeight="1" thickBot="1" x14ac:dyDescent="0.3">
      <c r="A2492" s="11">
        <v>38099</v>
      </c>
      <c r="D2492" s="12">
        <v>631.58628796811729</v>
      </c>
      <c r="E2492" s="12">
        <v>1397.1300337900796</v>
      </c>
      <c r="F2492" s="12">
        <v>794.66257077864157</v>
      </c>
      <c r="G2492" s="12">
        <v>133.50692988680979</v>
      </c>
      <c r="I2492" s="45"/>
    </row>
    <row r="2493" spans="1:9" ht="27.7" customHeight="1" thickBot="1" x14ac:dyDescent="0.3">
      <c r="A2493" s="11">
        <v>38100</v>
      </c>
      <c r="D2493" s="12">
        <v>633.28130888773421</v>
      </c>
      <c r="E2493" s="12">
        <v>1400.8795378677869</v>
      </c>
      <c r="F2493" s="12">
        <v>795.90250226902515</v>
      </c>
      <c r="G2493" s="12">
        <v>133.72846232339447</v>
      </c>
      <c r="I2493" s="45"/>
    </row>
    <row r="2494" spans="1:9" ht="27.7" customHeight="1" thickBot="1" x14ac:dyDescent="0.3">
      <c r="A2494" s="11">
        <v>38103</v>
      </c>
      <c r="D2494" s="12">
        <v>634.4453846415422</v>
      </c>
      <c r="E2494" s="12">
        <v>1403.4546397538395</v>
      </c>
      <c r="F2494" s="12">
        <v>794.37968303497667</v>
      </c>
      <c r="G2494" s="12">
        <v>133.81375014755633</v>
      </c>
      <c r="I2494" s="45"/>
    </row>
    <row r="2495" spans="1:9" ht="27.7" customHeight="1" thickBot="1" x14ac:dyDescent="0.3">
      <c r="A2495" s="11">
        <v>38104</v>
      </c>
      <c r="D2495" s="12">
        <v>636.28021337316034</v>
      </c>
      <c r="E2495" s="12">
        <v>1407.5133949643282</v>
      </c>
      <c r="F2495" s="12">
        <v>796.67700892374921</v>
      </c>
      <c r="G2495" s="12">
        <v>134.21161884533191</v>
      </c>
      <c r="I2495" s="45"/>
    </row>
    <row r="2496" spans="1:9" ht="27.7" customHeight="1" thickBot="1" x14ac:dyDescent="0.3">
      <c r="A2496" s="11">
        <v>38105</v>
      </c>
      <c r="D2496" s="12">
        <v>639.41</v>
      </c>
      <c r="E2496" s="12">
        <v>1414.92</v>
      </c>
      <c r="F2496" s="12">
        <v>797.88</v>
      </c>
      <c r="G2496" s="12">
        <v>135.04</v>
      </c>
      <c r="I2496" s="45"/>
    </row>
    <row r="2497" spans="1:9" ht="27.7" customHeight="1" thickBot="1" x14ac:dyDescent="0.3">
      <c r="A2497" s="11">
        <v>38106</v>
      </c>
      <c r="D2497" s="12">
        <v>642.34647603788494</v>
      </c>
      <c r="E2497" s="12">
        <v>1421.4161217949286</v>
      </c>
      <c r="F2497" s="12">
        <v>800.05232677920174</v>
      </c>
      <c r="G2497" s="12">
        <v>135.94587431829245</v>
      </c>
      <c r="I2497" s="45"/>
    </row>
    <row r="2498" spans="1:9" ht="27.7" customHeight="1" thickBot="1" x14ac:dyDescent="0.3">
      <c r="A2498" s="11">
        <v>38107</v>
      </c>
      <c r="D2498" s="12">
        <v>643.17089668158781</v>
      </c>
      <c r="E2498" s="12">
        <v>1423.240394910463</v>
      </c>
      <c r="F2498" s="12">
        <v>799.59040091463919</v>
      </c>
      <c r="G2498" s="12">
        <v>136.38566193902426</v>
      </c>
      <c r="I2498" s="45"/>
    </row>
    <row r="2499" spans="1:9" ht="27.7" customHeight="1" thickBot="1" x14ac:dyDescent="0.3">
      <c r="A2499" s="11">
        <v>38110</v>
      </c>
      <c r="D2499" s="12">
        <v>651.63</v>
      </c>
      <c r="E2499" s="12">
        <v>1441.96</v>
      </c>
      <c r="F2499" s="12">
        <v>810.11</v>
      </c>
      <c r="G2499" s="12">
        <v>138.68</v>
      </c>
      <c r="I2499" s="45"/>
    </row>
    <row r="2500" spans="1:9" ht="27.7" customHeight="1" thickBot="1" x14ac:dyDescent="0.3">
      <c r="A2500" s="11">
        <v>38111</v>
      </c>
      <c r="D2500" s="12">
        <v>651.98914048064353</v>
      </c>
      <c r="E2500" s="12">
        <v>1442.7537442401663</v>
      </c>
      <c r="F2500" s="12">
        <v>810.55319178926629</v>
      </c>
      <c r="G2500" s="12">
        <v>138.59399747604567</v>
      </c>
      <c r="I2500" s="45"/>
    </row>
    <row r="2501" spans="1:9" ht="27.7" customHeight="1" thickBot="1" x14ac:dyDescent="0.3">
      <c r="A2501" s="11">
        <v>38112</v>
      </c>
      <c r="D2501" s="12">
        <v>650.91325395782235</v>
      </c>
      <c r="E2501" s="12">
        <v>1440.3731607640721</v>
      </c>
      <c r="F2501" s="12">
        <v>809.21575666385252</v>
      </c>
      <c r="G2501" s="12">
        <v>138.02068333379853</v>
      </c>
      <c r="I2501" s="45"/>
    </row>
    <row r="2502" spans="1:9" ht="27.7" customHeight="1" thickBot="1" x14ac:dyDescent="0.3">
      <c r="A2502" s="11">
        <v>38113</v>
      </c>
      <c r="D2502" s="12">
        <v>652.11</v>
      </c>
      <c r="E2502" s="12">
        <v>1443.01</v>
      </c>
      <c r="F2502" s="12">
        <v>810.7</v>
      </c>
      <c r="G2502" s="12">
        <v>138.38999999999999</v>
      </c>
      <c r="I2502" s="45"/>
    </row>
    <row r="2503" spans="1:9" ht="27.7" customHeight="1" thickBot="1" x14ac:dyDescent="0.3">
      <c r="A2503" s="11">
        <v>38114</v>
      </c>
      <c r="D2503" s="12">
        <v>653.50975557254719</v>
      </c>
      <c r="E2503" s="12">
        <v>1446.1188244521913</v>
      </c>
      <c r="F2503" s="12">
        <v>810.93667892799533</v>
      </c>
      <c r="G2503" s="12">
        <v>138.40307475726812</v>
      </c>
      <c r="I2503" s="45"/>
    </row>
    <row r="2504" spans="1:9" ht="27.7" customHeight="1" thickBot="1" x14ac:dyDescent="0.3">
      <c r="A2504" s="11">
        <v>38117</v>
      </c>
      <c r="D2504" s="12">
        <v>655.56088641040174</v>
      </c>
      <c r="E2504" s="12">
        <v>1450.657600031125</v>
      </c>
      <c r="F2504" s="12">
        <v>811.97569779203604</v>
      </c>
      <c r="G2504" s="12">
        <v>138.74734587945298</v>
      </c>
      <c r="I2504" s="45"/>
    </row>
    <row r="2505" spans="1:9" ht="27.7" customHeight="1" thickBot="1" x14ac:dyDescent="0.3">
      <c r="A2505" s="11">
        <v>38118</v>
      </c>
      <c r="D2505" s="12">
        <v>656.46734738114583</v>
      </c>
      <c r="E2505" s="12">
        <v>1452.6633268044395</v>
      </c>
      <c r="F2505" s="12">
        <v>811.5956746407162</v>
      </c>
      <c r="G2505" s="12">
        <v>139.03699403444125</v>
      </c>
      <c r="I2505" s="45"/>
    </row>
    <row r="2506" spans="1:9" ht="27.7" customHeight="1" thickBot="1" x14ac:dyDescent="0.3">
      <c r="A2506" s="11">
        <v>38119</v>
      </c>
      <c r="D2506" s="12">
        <v>654.85031838197676</v>
      </c>
      <c r="E2506" s="12">
        <v>1449.0851491869971</v>
      </c>
      <c r="F2506" s="12">
        <v>809.5965648512506</v>
      </c>
      <c r="G2506" s="12">
        <v>138.48001841599671</v>
      </c>
      <c r="I2506" s="45"/>
    </row>
    <row r="2507" spans="1:9" ht="27.7" customHeight="1" thickBot="1" x14ac:dyDescent="0.3">
      <c r="A2507" s="11">
        <v>38120</v>
      </c>
      <c r="D2507" s="12">
        <v>656.1469105767751</v>
      </c>
      <c r="E2507" s="12">
        <v>1451.9543298294063</v>
      </c>
      <c r="F2507" s="12">
        <v>811.19956160636571</v>
      </c>
      <c r="G2507" s="12">
        <v>138.91700215356946</v>
      </c>
      <c r="I2507" s="45"/>
    </row>
    <row r="2508" spans="1:9" ht="27.7" customHeight="1" thickBot="1" x14ac:dyDescent="0.3">
      <c r="A2508" s="11">
        <v>38121</v>
      </c>
      <c r="D2508" s="12">
        <v>656.10033230519343</v>
      </c>
      <c r="E2508" s="12">
        <v>1451.8505471885542</v>
      </c>
      <c r="F2508" s="12">
        <v>809.64527304282217</v>
      </c>
      <c r="G2508" s="12">
        <v>139.02997363381263</v>
      </c>
      <c r="I2508" s="45"/>
    </row>
    <row r="2509" spans="1:9" ht="27.7" customHeight="1" thickBot="1" x14ac:dyDescent="0.3">
      <c r="A2509" s="11">
        <v>38124</v>
      </c>
      <c r="D2509" s="12">
        <v>653.69728704842748</v>
      </c>
      <c r="E2509" s="12">
        <v>1446.5337337306516</v>
      </c>
      <c r="F2509" s="12">
        <v>806.68027579005616</v>
      </c>
      <c r="G2509" s="12">
        <v>138.50722004831792</v>
      </c>
      <c r="I2509" s="45"/>
    </row>
    <row r="2510" spans="1:9" ht="27.7" customHeight="1" thickBot="1" x14ac:dyDescent="0.3">
      <c r="A2510" s="11">
        <v>38125</v>
      </c>
      <c r="D2510" s="12">
        <v>649.29042437703379</v>
      </c>
      <c r="E2510" s="12">
        <v>1437.8196179214465</v>
      </c>
      <c r="F2510" s="12">
        <v>800.34433602652837</v>
      </c>
      <c r="G2510" s="12">
        <v>136.98737626216715</v>
      </c>
      <c r="I2510" s="45"/>
    </row>
    <row r="2511" spans="1:9" ht="27.7" customHeight="1" thickBot="1" x14ac:dyDescent="0.3">
      <c r="A2511" s="11">
        <v>38126</v>
      </c>
      <c r="D2511" s="12">
        <v>647.52049407448135</v>
      </c>
      <c r="E2511" s="12">
        <v>1433.8991059197672</v>
      </c>
      <c r="F2511" s="12">
        <v>798.16203197687003</v>
      </c>
      <c r="G2511" s="12">
        <v>136.81428493987545</v>
      </c>
      <c r="I2511" s="45"/>
    </row>
    <row r="2512" spans="1:9" ht="27.7" customHeight="1" thickBot="1" x14ac:dyDescent="0.3">
      <c r="A2512" s="11">
        <v>38127</v>
      </c>
      <c r="D2512" s="12">
        <v>646.17431410413712</v>
      </c>
      <c r="E2512" s="12">
        <v>1430.9191237928273</v>
      </c>
      <c r="F2512" s="12">
        <v>795.03936047868001</v>
      </c>
      <c r="G2512" s="12">
        <v>136.48488916326451</v>
      </c>
      <c r="I2512" s="45"/>
    </row>
    <row r="2513" spans="1:9" ht="27.7" customHeight="1" thickBot="1" x14ac:dyDescent="0.3">
      <c r="A2513" s="11">
        <v>38128</v>
      </c>
      <c r="D2513" s="12">
        <v>646.41</v>
      </c>
      <c r="E2513" s="12">
        <v>1431.44</v>
      </c>
      <c r="F2513" s="12">
        <v>793.87</v>
      </c>
      <c r="G2513" s="12">
        <v>136.61000000000001</v>
      </c>
      <c r="I2513" s="45"/>
    </row>
    <row r="2514" spans="1:9" ht="27.7" customHeight="1" thickBot="1" x14ac:dyDescent="0.3">
      <c r="A2514" s="11">
        <v>38131</v>
      </c>
      <c r="D2514" s="12">
        <v>645.68458721982256</v>
      </c>
      <c r="E2514" s="12">
        <v>1429.8347088061571</v>
      </c>
      <c r="F2514" s="12">
        <v>791.52733114176999</v>
      </c>
      <c r="G2514" s="12">
        <v>136.19850508509816</v>
      </c>
      <c r="I2514" s="45"/>
    </row>
    <row r="2515" spans="1:9" ht="27.7" customHeight="1" thickBot="1" x14ac:dyDescent="0.3">
      <c r="A2515" s="11">
        <v>38132</v>
      </c>
      <c r="D2515" s="12">
        <v>646.51530297730608</v>
      </c>
      <c r="E2515" s="12">
        <v>1432.322225109169</v>
      </c>
      <c r="F2515" s="12">
        <v>790.01106553160184</v>
      </c>
      <c r="G2515" s="12">
        <v>136.7100877787849</v>
      </c>
      <c r="I2515" s="45"/>
    </row>
    <row r="2516" spans="1:9" ht="27.7" customHeight="1" thickBot="1" x14ac:dyDescent="0.3">
      <c r="A2516" s="11">
        <v>38133</v>
      </c>
      <c r="D2516" s="12">
        <v>647.67366664582471</v>
      </c>
      <c r="E2516" s="12">
        <v>1434.888602216666</v>
      </c>
      <c r="F2516" s="12">
        <v>791.42657544809083</v>
      </c>
      <c r="G2516" s="12">
        <v>136.8413849476851</v>
      </c>
      <c r="I2516" s="45"/>
    </row>
    <row r="2517" spans="1:9" ht="27.7" customHeight="1" thickBot="1" x14ac:dyDescent="0.3">
      <c r="A2517" s="11">
        <v>38134</v>
      </c>
      <c r="D2517" s="12">
        <v>648.3871279276425</v>
      </c>
      <c r="E2517" s="12">
        <v>1436.4691041404299</v>
      </c>
      <c r="F2517" s="12">
        <v>792.85468617982542</v>
      </c>
      <c r="G2517" s="12">
        <v>136.81448301773079</v>
      </c>
      <c r="I2517" s="45"/>
    </row>
    <row r="2518" spans="1:9" ht="27.7" customHeight="1" thickBot="1" x14ac:dyDescent="0.3">
      <c r="A2518" s="11">
        <v>38135</v>
      </c>
      <c r="D2518" s="12">
        <v>650.02105485109473</v>
      </c>
      <c r="E2518" s="12">
        <v>1440.0891491971026</v>
      </c>
      <c r="F2518" s="12">
        <v>795.43926301400222</v>
      </c>
      <c r="G2518" s="12">
        <v>137.31752973633405</v>
      </c>
      <c r="I2518" s="45"/>
    </row>
    <row r="2519" spans="1:9" ht="27.7" customHeight="1" thickBot="1" x14ac:dyDescent="0.3">
      <c r="A2519" s="11">
        <v>38138</v>
      </c>
      <c r="D2519" s="12">
        <v>649.09396447741597</v>
      </c>
      <c r="E2519" s="12">
        <v>1438.0352056401616</v>
      </c>
      <c r="F2519" s="12">
        <v>794.30475870215707</v>
      </c>
      <c r="G2519" s="12">
        <v>137.26753727611268</v>
      </c>
      <c r="I2519" s="45"/>
    </row>
    <row r="2520" spans="1:9" ht="27.7" customHeight="1" thickBot="1" x14ac:dyDescent="0.3">
      <c r="A2520" s="11">
        <v>38139</v>
      </c>
      <c r="D2520" s="12">
        <v>651.34722169228803</v>
      </c>
      <c r="E2520" s="12">
        <v>1443.0270572446263</v>
      </c>
      <c r="F2520" s="12">
        <v>797.06202880834769</v>
      </c>
      <c r="G2520" s="12">
        <v>137.88899677447725</v>
      </c>
      <c r="I2520" s="45"/>
    </row>
    <row r="2521" spans="1:9" ht="27.7" customHeight="1" thickBot="1" x14ac:dyDescent="0.3">
      <c r="A2521" s="11">
        <v>38140</v>
      </c>
      <c r="D2521" s="12">
        <v>652.57117970077559</v>
      </c>
      <c r="E2521" s="12">
        <v>1445.7387678623543</v>
      </c>
      <c r="F2521" s="12">
        <v>798.55985350654453</v>
      </c>
      <c r="G2521" s="12">
        <v>138.12601534626305</v>
      </c>
      <c r="I2521" s="45"/>
    </row>
    <row r="2522" spans="1:9" ht="27.7" customHeight="1" thickBot="1" x14ac:dyDescent="0.3">
      <c r="A2522" s="11">
        <v>38141</v>
      </c>
      <c r="D2522" s="12">
        <v>653.02767174016708</v>
      </c>
      <c r="E2522" s="12">
        <v>1446.7501207193745</v>
      </c>
      <c r="F2522" s="12">
        <v>799.11847848589662</v>
      </c>
      <c r="G2522" s="12">
        <v>138.09455888374302</v>
      </c>
      <c r="I2522" s="45"/>
    </row>
    <row r="2523" spans="1:9" ht="27.7" customHeight="1" thickBot="1" x14ac:dyDescent="0.3">
      <c r="A2523" s="11">
        <v>38142</v>
      </c>
      <c r="D2523" s="12">
        <v>655.76164663186682</v>
      </c>
      <c r="E2523" s="12">
        <v>1452.8069390672558</v>
      </c>
      <c r="F2523" s="12">
        <v>802.46398742576639</v>
      </c>
      <c r="G2523" s="12">
        <v>138.96639131731501</v>
      </c>
      <c r="I2523" s="45"/>
    </row>
    <row r="2524" spans="1:9" ht="27.7" customHeight="1" thickBot="1" x14ac:dyDescent="0.3">
      <c r="A2524" s="11">
        <v>38145</v>
      </c>
      <c r="D2524" s="12">
        <v>655.35</v>
      </c>
      <c r="E2524" s="12">
        <v>1452.23</v>
      </c>
      <c r="F2524" s="12">
        <v>802.46</v>
      </c>
      <c r="G2524" s="12">
        <v>138.88</v>
      </c>
      <c r="I2524" s="45"/>
    </row>
    <row r="2525" spans="1:9" ht="27.7" customHeight="1" thickBot="1" x14ac:dyDescent="0.3">
      <c r="A2525" s="11">
        <v>38146</v>
      </c>
      <c r="D2525" s="12">
        <v>656.22518546469951</v>
      </c>
      <c r="E2525" s="12">
        <v>1454.1762371697876</v>
      </c>
      <c r="F2525" s="12">
        <v>805.00230476138711</v>
      </c>
      <c r="G2525" s="12">
        <v>139.17347674763587</v>
      </c>
      <c r="I2525" s="45"/>
    </row>
    <row r="2526" spans="1:9" ht="27.7" customHeight="1" thickBot="1" x14ac:dyDescent="0.3">
      <c r="A2526" s="11">
        <v>38147</v>
      </c>
      <c r="D2526" s="12">
        <v>660.76</v>
      </c>
      <c r="E2526" s="12">
        <v>1464.22</v>
      </c>
      <c r="F2526" s="12">
        <v>810.56</v>
      </c>
      <c r="G2526" s="12">
        <v>140.22</v>
      </c>
      <c r="I2526" s="45"/>
    </row>
    <row r="2527" spans="1:9" ht="27.7" customHeight="1" thickBot="1" x14ac:dyDescent="0.3">
      <c r="A2527" s="11">
        <v>38148</v>
      </c>
      <c r="D2527" s="12">
        <v>662.34</v>
      </c>
      <c r="E2527" s="12">
        <v>1467.72</v>
      </c>
      <c r="F2527" s="12">
        <v>811.9</v>
      </c>
      <c r="G2527" s="12">
        <v>140.21</v>
      </c>
      <c r="I2527" s="45"/>
    </row>
    <row r="2528" spans="1:9" ht="27.7" customHeight="1" thickBot="1" x14ac:dyDescent="0.3">
      <c r="A2528" s="11">
        <v>38149</v>
      </c>
      <c r="D2528" s="12">
        <v>662.66</v>
      </c>
      <c r="E2528" s="12">
        <v>1468.43</v>
      </c>
      <c r="F2528" s="12">
        <v>812.29</v>
      </c>
      <c r="G2528" s="12">
        <v>139.91999999999999</v>
      </c>
      <c r="I2528" s="45"/>
    </row>
    <row r="2529" spans="1:9" ht="27.7" customHeight="1" thickBot="1" x14ac:dyDescent="0.3">
      <c r="A2529" s="11">
        <v>38152</v>
      </c>
      <c r="D2529" s="12">
        <v>664.40306615930695</v>
      </c>
      <c r="E2529" s="12">
        <v>1472.2982292084214</v>
      </c>
      <c r="F2529" s="12">
        <v>814.11685824884592</v>
      </c>
      <c r="G2529" s="12">
        <v>140.43164102232703</v>
      </c>
      <c r="I2529" s="45"/>
    </row>
    <row r="2530" spans="1:9" ht="27.7" customHeight="1" thickBot="1" x14ac:dyDescent="0.3">
      <c r="A2530" s="11">
        <v>38153</v>
      </c>
      <c r="D2530" s="12">
        <v>662.41575108788743</v>
      </c>
      <c r="E2530" s="12">
        <v>1468.167148903148</v>
      </c>
      <c r="F2530" s="12">
        <v>812.14679360818991</v>
      </c>
      <c r="G2530" s="12">
        <v>140.04207925026785</v>
      </c>
      <c r="I2530" s="45"/>
    </row>
    <row r="2531" spans="1:9" ht="27.7" customHeight="1" thickBot="1" x14ac:dyDescent="0.3">
      <c r="A2531" s="11">
        <v>38154</v>
      </c>
      <c r="D2531" s="12">
        <v>659.55815438887942</v>
      </c>
      <c r="E2531" s="12">
        <v>1461.8336127092566</v>
      </c>
      <c r="F2531" s="12">
        <v>808.92792142317535</v>
      </c>
      <c r="G2531" s="12">
        <v>139.24119629611661</v>
      </c>
      <c r="I2531" s="45"/>
    </row>
    <row r="2532" spans="1:9" ht="27.7" customHeight="1" thickBot="1" x14ac:dyDescent="0.3">
      <c r="A2532" s="11">
        <v>38155</v>
      </c>
      <c r="D2532" s="12">
        <v>658.8034342643349</v>
      </c>
      <c r="E2532" s="12">
        <v>1460.160686785702</v>
      </c>
      <c r="F2532" s="12">
        <v>807.40532541669745</v>
      </c>
      <c r="G2532" s="12">
        <v>138.64034657922892</v>
      </c>
      <c r="I2532" s="45"/>
    </row>
    <row r="2533" spans="1:9" ht="27.7" customHeight="1" thickBot="1" x14ac:dyDescent="0.3">
      <c r="A2533" s="11">
        <v>38156</v>
      </c>
      <c r="D2533" s="12">
        <v>660.2086162636416</v>
      </c>
      <c r="E2533" s="12">
        <v>1463.2751482427486</v>
      </c>
      <c r="F2533" s="12">
        <v>809.12748708628737</v>
      </c>
      <c r="G2533" s="12">
        <v>138.96644944033372</v>
      </c>
      <c r="I2533" s="45"/>
    </row>
    <row r="2534" spans="1:9" ht="27.7" customHeight="1" thickBot="1" x14ac:dyDescent="0.3">
      <c r="A2534" s="11">
        <v>38159</v>
      </c>
      <c r="D2534" s="12">
        <v>658.49950955429608</v>
      </c>
      <c r="E2534" s="12">
        <v>1459.4871279778479</v>
      </c>
      <c r="F2534" s="12">
        <v>807.6294583149753</v>
      </c>
      <c r="G2534" s="12">
        <v>138.32822979271197</v>
      </c>
      <c r="I2534" s="45"/>
    </row>
    <row r="2535" spans="1:9" ht="27.7" customHeight="1" thickBot="1" x14ac:dyDescent="0.3">
      <c r="A2535" s="11">
        <v>38160</v>
      </c>
      <c r="D2535" s="12">
        <v>656.41475923380426</v>
      </c>
      <c r="E2535" s="12">
        <v>1454.8666342406539</v>
      </c>
      <c r="F2535" s="12">
        <v>805.07263764654783</v>
      </c>
      <c r="G2535" s="12">
        <v>137.7963099079991</v>
      </c>
      <c r="I2535" s="45"/>
    </row>
    <row r="2536" spans="1:9" ht="27.7" customHeight="1" thickBot="1" x14ac:dyDescent="0.3">
      <c r="A2536" s="11">
        <v>38161</v>
      </c>
      <c r="D2536" s="12">
        <v>656.49059962830779</v>
      </c>
      <c r="E2536" s="12">
        <v>1455.0346360755841</v>
      </c>
      <c r="F2536" s="12">
        <v>805.16560402380435</v>
      </c>
      <c r="G2536" s="12">
        <v>137.87612221570052</v>
      </c>
      <c r="I2536" s="45"/>
    </row>
    <row r="2537" spans="1:9" ht="27.7" customHeight="1" thickBot="1" x14ac:dyDescent="0.3">
      <c r="A2537" s="11">
        <v>38162</v>
      </c>
      <c r="D2537" s="12">
        <v>654.75532457595193</v>
      </c>
      <c r="E2537" s="12">
        <v>1457.1506846463865</v>
      </c>
      <c r="F2537" s="12">
        <v>805.74092520458862</v>
      </c>
      <c r="G2537" s="12">
        <v>137.53286660569384</v>
      </c>
      <c r="I2537" s="45"/>
    </row>
    <row r="2538" spans="1:9" ht="27.7" customHeight="1" thickBot="1" x14ac:dyDescent="0.3">
      <c r="A2538" s="11">
        <v>38163</v>
      </c>
      <c r="D2538" s="12">
        <v>652.74</v>
      </c>
      <c r="E2538" s="12">
        <v>1452.6661018646494</v>
      </c>
      <c r="F2538" s="12">
        <v>803.26114605903638</v>
      </c>
      <c r="G2538" s="12">
        <v>136.78</v>
      </c>
      <c r="I2538" s="45"/>
    </row>
    <row r="2539" spans="1:9" ht="27.7" customHeight="1" thickBot="1" x14ac:dyDescent="0.3">
      <c r="A2539" s="11">
        <v>38166</v>
      </c>
      <c r="D2539" s="12">
        <v>650.69639866763907</v>
      </c>
      <c r="E2539" s="12">
        <v>1448.684265103044</v>
      </c>
      <c r="F2539" s="12">
        <v>801.05936358717895</v>
      </c>
      <c r="G2539" s="12">
        <v>136.32446042518453</v>
      </c>
      <c r="I2539" s="45"/>
    </row>
    <row r="2540" spans="1:9" ht="27.7" customHeight="1" thickBot="1" x14ac:dyDescent="0.3">
      <c r="A2540" s="11">
        <v>38167</v>
      </c>
      <c r="D2540" s="12">
        <v>649.48353424052061</v>
      </c>
      <c r="E2540" s="12">
        <v>1447.8848791896896</v>
      </c>
      <c r="F2540" s="12">
        <v>800.61733795989926</v>
      </c>
      <c r="G2540" s="12">
        <v>136.24374909497809</v>
      </c>
      <c r="I2540" s="45"/>
    </row>
    <row r="2541" spans="1:9" ht="27.7" customHeight="1" thickBot="1" x14ac:dyDescent="0.3">
      <c r="A2541" s="11">
        <v>38168</v>
      </c>
      <c r="D2541" s="12">
        <v>655.08728206870228</v>
      </c>
      <c r="E2541" s="12">
        <v>1460.7951283708114</v>
      </c>
      <c r="F2541" s="12">
        <v>806.8762971886581</v>
      </c>
      <c r="G2541" s="12">
        <v>137.07996715682037</v>
      </c>
      <c r="I2541" s="45"/>
    </row>
    <row r="2542" spans="1:9" ht="27.7" customHeight="1" thickBot="1" x14ac:dyDescent="0.3">
      <c r="A2542" s="11">
        <v>38169</v>
      </c>
      <c r="D2542" s="12">
        <v>655.69817184484498</v>
      </c>
      <c r="E2542" s="12">
        <v>1462.157389162498</v>
      </c>
      <c r="F2542" s="12">
        <v>806.15579958033527</v>
      </c>
      <c r="G2542" s="12">
        <v>137.39492165802051</v>
      </c>
      <c r="I2542" s="45"/>
    </row>
    <row r="2543" spans="1:9" ht="27.7" customHeight="1" thickBot="1" x14ac:dyDescent="0.3">
      <c r="A2543" s="11">
        <v>38170</v>
      </c>
      <c r="D2543" s="12">
        <v>656.10634184661376</v>
      </c>
      <c r="E2543" s="12">
        <v>1463.0674212939225</v>
      </c>
      <c r="F2543" s="12">
        <v>806.65754288511891</v>
      </c>
      <c r="G2543" s="12">
        <v>137.42886282299665</v>
      </c>
      <c r="I2543" s="45"/>
    </row>
    <row r="2544" spans="1:9" ht="27.7" customHeight="1" thickBot="1" x14ac:dyDescent="0.3">
      <c r="A2544" s="11">
        <v>38173</v>
      </c>
      <c r="D2544" s="12">
        <v>656.74887758097407</v>
      </c>
      <c r="E2544" s="12">
        <v>1464.5003706878292</v>
      </c>
      <c r="F2544" s="12">
        <v>807.75923045551838</v>
      </c>
      <c r="G2544" s="12">
        <v>137.49809935191334</v>
      </c>
      <c r="I2544" s="45"/>
    </row>
    <row r="2545" spans="1:9" ht="27.7" customHeight="1" thickBot="1" x14ac:dyDescent="0.3">
      <c r="A2545" s="11">
        <v>38174</v>
      </c>
      <c r="D2545" s="12">
        <v>655.6774043678239</v>
      </c>
      <c r="E2545" s="12">
        <v>1462.1110067358043</v>
      </c>
      <c r="F2545" s="12">
        <v>806.44135384326501</v>
      </c>
      <c r="G2545" s="12">
        <v>137.10523323681849</v>
      </c>
      <c r="I2545" s="45"/>
    </row>
    <row r="2546" spans="1:9" ht="27.7" customHeight="1" thickBot="1" x14ac:dyDescent="0.3">
      <c r="A2546" s="11">
        <v>38175</v>
      </c>
      <c r="D2546" s="12">
        <v>654.55002002533217</v>
      </c>
      <c r="E2546" s="12">
        <v>1459.5969900120404</v>
      </c>
      <c r="F2546" s="12">
        <v>805.05472379879052</v>
      </c>
      <c r="G2546" s="12">
        <v>136.65304154052063</v>
      </c>
      <c r="I2546" s="45"/>
    </row>
    <row r="2547" spans="1:9" ht="27.7" customHeight="1" thickBot="1" x14ac:dyDescent="0.3">
      <c r="A2547" s="11">
        <v>38176</v>
      </c>
      <c r="D2547" s="12">
        <v>653.443038727155</v>
      </c>
      <c r="E2547" s="12">
        <v>1457.3454087882658</v>
      </c>
      <c r="F2547" s="12">
        <v>804.09497125940095</v>
      </c>
      <c r="G2547" s="12">
        <v>136.32123479238433</v>
      </c>
      <c r="I2547" s="45"/>
    </row>
    <row r="2548" spans="1:9" ht="27.7" customHeight="1" thickBot="1" x14ac:dyDescent="0.3">
      <c r="A2548" s="11">
        <v>38177</v>
      </c>
      <c r="D2548" s="12">
        <v>651.49146791147678</v>
      </c>
      <c r="E2548" s="12">
        <v>1453.023308294566</v>
      </c>
      <c r="F2548" s="12">
        <v>802.30159488551567</v>
      </c>
      <c r="G2548" s="12">
        <v>136.09637090863063</v>
      </c>
      <c r="I2548" s="45"/>
    </row>
    <row r="2549" spans="1:9" ht="27.7" customHeight="1" thickBot="1" x14ac:dyDescent="0.3">
      <c r="A2549" s="11">
        <v>38180</v>
      </c>
      <c r="D2549" s="12">
        <v>650.94453087111833</v>
      </c>
      <c r="E2549" s="12">
        <v>1451.8</v>
      </c>
      <c r="F2549" s="12">
        <v>801.62</v>
      </c>
      <c r="G2549" s="12">
        <v>135.98712497423745</v>
      </c>
      <c r="I2549" s="45"/>
    </row>
    <row r="2550" spans="1:9" ht="27.7" customHeight="1" thickBot="1" x14ac:dyDescent="0.3">
      <c r="A2550" s="11">
        <v>38181</v>
      </c>
      <c r="D2550" s="12">
        <v>651.25</v>
      </c>
      <c r="E2550" s="12">
        <v>1452.48</v>
      </c>
      <c r="F2550" s="12">
        <v>801.69</v>
      </c>
      <c r="G2550" s="12">
        <v>135.74</v>
      </c>
      <c r="I2550" s="45"/>
    </row>
    <row r="2551" spans="1:9" ht="27.7" customHeight="1" thickBot="1" x14ac:dyDescent="0.3">
      <c r="A2551" s="11">
        <v>38182</v>
      </c>
      <c r="D2551" s="12">
        <v>650.74809107395856</v>
      </c>
      <c r="E2551" s="12">
        <v>1451.4598202499101</v>
      </c>
      <c r="F2551" s="12">
        <v>801.12876564476801</v>
      </c>
      <c r="G2551" s="12">
        <v>135.65986010483761</v>
      </c>
      <c r="I2551" s="45"/>
    </row>
    <row r="2552" spans="1:9" ht="27.7" customHeight="1" thickBot="1" x14ac:dyDescent="0.3">
      <c r="A2552" s="11">
        <v>38183</v>
      </c>
      <c r="D2552" s="12">
        <v>650.97784590127526</v>
      </c>
      <c r="E2552" s="12">
        <v>1453.8752017144679</v>
      </c>
      <c r="F2552" s="12">
        <v>802.46192798537572</v>
      </c>
      <c r="G2552" s="12">
        <v>135.77566853468022</v>
      </c>
      <c r="I2552" s="45"/>
    </row>
    <row r="2553" spans="1:9" ht="27.7" customHeight="1" thickBot="1" x14ac:dyDescent="0.3">
      <c r="A2553" s="11">
        <v>38184</v>
      </c>
      <c r="D2553" s="12">
        <v>648.53</v>
      </c>
      <c r="E2553" s="12">
        <v>1448.41</v>
      </c>
      <c r="F2553" s="12">
        <v>799.44</v>
      </c>
      <c r="G2553" s="12">
        <v>135.16</v>
      </c>
      <c r="I2553" s="45"/>
    </row>
    <row r="2554" spans="1:9" ht="27.7" customHeight="1" thickBot="1" x14ac:dyDescent="0.3">
      <c r="A2554" s="11">
        <v>38187</v>
      </c>
      <c r="D2554" s="12">
        <v>647.94298621421444</v>
      </c>
      <c r="E2554" s="12">
        <v>1447.097366184342</v>
      </c>
      <c r="F2554" s="12">
        <v>799.02952569082936</v>
      </c>
      <c r="G2554" s="12">
        <v>135.27476415081762</v>
      </c>
      <c r="I2554" s="45"/>
    </row>
    <row r="2555" spans="1:9" ht="27.7" customHeight="1" thickBot="1" x14ac:dyDescent="0.3">
      <c r="A2555" s="11">
        <v>38188</v>
      </c>
      <c r="D2555" s="12">
        <v>647.38681267064965</v>
      </c>
      <c r="E2555" s="12">
        <v>1445.8551650106713</v>
      </c>
      <c r="F2555" s="12">
        <v>798.62414595810981</v>
      </c>
      <c r="G2555" s="12">
        <v>135.220141183621</v>
      </c>
      <c r="I2555" s="45"/>
    </row>
    <row r="2556" spans="1:9" ht="27.7" customHeight="1" thickBot="1" x14ac:dyDescent="0.3">
      <c r="A2556" s="11">
        <v>38189</v>
      </c>
      <c r="D2556" s="12">
        <v>647.28052919383731</v>
      </c>
      <c r="E2556" s="12">
        <v>1445.6177576306618</v>
      </c>
      <c r="F2556" s="12">
        <v>798.49301299908836</v>
      </c>
      <c r="G2556" s="12">
        <v>135.40009876161702</v>
      </c>
      <c r="I2556" s="45"/>
    </row>
    <row r="2557" spans="1:9" ht="27.7" customHeight="1" thickBot="1" x14ac:dyDescent="0.3">
      <c r="A2557" s="11">
        <v>38190</v>
      </c>
      <c r="D2557" s="12">
        <v>648.73</v>
      </c>
      <c r="E2557" s="12">
        <v>1448.86</v>
      </c>
      <c r="F2557" s="12">
        <v>799.69</v>
      </c>
      <c r="G2557" s="12">
        <v>135.65</v>
      </c>
      <c r="I2557" s="45"/>
    </row>
    <row r="2558" spans="1:9" ht="27.7" customHeight="1" thickBot="1" x14ac:dyDescent="0.3">
      <c r="A2558" s="11">
        <v>38191</v>
      </c>
      <c r="D2558" s="12">
        <v>649.44000000000005</v>
      </c>
      <c r="E2558" s="12">
        <v>1450.45</v>
      </c>
      <c r="F2558" s="12">
        <v>800.57</v>
      </c>
      <c r="G2558" s="12">
        <v>135.69</v>
      </c>
      <c r="I2558" s="45"/>
    </row>
    <row r="2559" spans="1:9" ht="27.7" customHeight="1" thickBot="1" x14ac:dyDescent="0.3">
      <c r="A2559" s="11">
        <v>38194</v>
      </c>
      <c r="D2559" s="12">
        <v>648.79631072701295</v>
      </c>
      <c r="E2559" s="12">
        <v>1449.0031020014817</v>
      </c>
      <c r="F2559" s="12">
        <v>799.49207691774063</v>
      </c>
      <c r="G2559" s="12">
        <v>135.48968837303681</v>
      </c>
      <c r="I2559" s="45"/>
    </row>
    <row r="2560" spans="1:9" ht="27.7" customHeight="1" thickBot="1" x14ac:dyDescent="0.3">
      <c r="A2560" s="11">
        <v>38195</v>
      </c>
      <c r="D2560" s="12">
        <v>649.15924893458532</v>
      </c>
      <c r="E2560" s="12">
        <v>1449.8135924831884</v>
      </c>
      <c r="F2560" s="12">
        <v>799.9392676226098</v>
      </c>
      <c r="G2560" s="12">
        <v>135.65885428563811</v>
      </c>
      <c r="I2560" s="45"/>
    </row>
    <row r="2561" spans="1:9" ht="27.7" customHeight="1" thickBot="1" x14ac:dyDescent="0.3">
      <c r="A2561" s="11">
        <v>38196</v>
      </c>
      <c r="D2561" s="12">
        <v>650.45000000000005</v>
      </c>
      <c r="E2561" s="12">
        <v>1452.69</v>
      </c>
      <c r="F2561" s="12">
        <v>800.66</v>
      </c>
      <c r="G2561" s="12">
        <v>135.87</v>
      </c>
      <c r="I2561" s="45"/>
    </row>
    <row r="2562" spans="1:9" ht="27.7" customHeight="1" thickBot="1" x14ac:dyDescent="0.3">
      <c r="A2562" s="11">
        <v>38197</v>
      </c>
      <c r="D2562" s="12">
        <v>649.60248665342954</v>
      </c>
      <c r="E2562" s="12">
        <v>1450.803646025598</v>
      </c>
      <c r="F2562" s="12">
        <v>799.61550085977342</v>
      </c>
      <c r="G2562" s="12">
        <v>135.77223354978261</v>
      </c>
      <c r="I2562" s="45"/>
    </row>
    <row r="2563" spans="1:9" ht="27.7" customHeight="1" thickBot="1" x14ac:dyDescent="0.3">
      <c r="A2563" s="11">
        <v>38198</v>
      </c>
      <c r="D2563" s="12">
        <v>648.91664660879928</v>
      </c>
      <c r="E2563" s="12">
        <v>1449.2717765811162</v>
      </c>
      <c r="F2563" s="12">
        <v>798.1835240813931</v>
      </c>
      <c r="G2563" s="12">
        <v>135.46766225127968</v>
      </c>
      <c r="I2563" s="45"/>
    </row>
    <row r="2564" spans="1:9" ht="27.7" customHeight="1" thickBot="1" x14ac:dyDescent="0.3">
      <c r="A2564" s="11">
        <v>38201</v>
      </c>
      <c r="D2564" s="12">
        <v>648.71</v>
      </c>
      <c r="E2564" s="12">
        <v>1448.82</v>
      </c>
      <c r="F2564" s="12">
        <v>797.93</v>
      </c>
      <c r="G2564" s="12">
        <v>135.33000000000001</v>
      </c>
      <c r="I2564" s="45"/>
    </row>
    <row r="2565" spans="1:9" ht="27.7" customHeight="1" thickBot="1" x14ac:dyDescent="0.3">
      <c r="A2565" s="11">
        <v>38202</v>
      </c>
      <c r="D2565" s="12">
        <v>650.00533811426828</v>
      </c>
      <c r="E2565" s="12">
        <v>1451.7032480262355</v>
      </c>
      <c r="F2565" s="12">
        <v>799.52265210287919</v>
      </c>
      <c r="G2565" s="12">
        <v>135.44474176384321</v>
      </c>
      <c r="I2565" s="45"/>
    </row>
    <row r="2566" spans="1:9" ht="27.7" customHeight="1" thickBot="1" x14ac:dyDescent="0.3">
      <c r="A2566" s="11">
        <v>38203</v>
      </c>
      <c r="D2566" s="12">
        <v>649.86363131282792</v>
      </c>
      <c r="E2566" s="12">
        <v>1451.3867792986032</v>
      </c>
      <c r="F2566" s="12">
        <v>797.89474280727757</v>
      </c>
      <c r="G2566" s="12">
        <v>135.18665234625843</v>
      </c>
      <c r="I2566" s="45"/>
    </row>
    <row r="2567" spans="1:9" ht="27.7" customHeight="1" thickBot="1" x14ac:dyDescent="0.3">
      <c r="A2567" s="11">
        <v>38204</v>
      </c>
      <c r="D2567" s="12">
        <v>649.44109405921097</v>
      </c>
      <c r="E2567" s="12">
        <v>1450.4431798813507</v>
      </c>
      <c r="F2567" s="12">
        <v>797.37600236876699</v>
      </c>
      <c r="G2567" s="12">
        <v>135.03047900550692</v>
      </c>
      <c r="I2567" s="45"/>
    </row>
    <row r="2568" spans="1:9" ht="27.7" customHeight="1" thickBot="1" x14ac:dyDescent="0.3">
      <c r="A2568" s="11">
        <v>38205</v>
      </c>
      <c r="D2568" s="12">
        <v>650.41029896648752</v>
      </c>
      <c r="E2568" s="12">
        <v>1452.6077634439573</v>
      </c>
      <c r="F2568" s="12">
        <v>798.56597451789014</v>
      </c>
      <c r="G2568" s="12">
        <v>135.2717365522214</v>
      </c>
      <c r="I2568" s="45"/>
    </row>
    <row r="2569" spans="1:9" ht="27.7" customHeight="1" thickBot="1" x14ac:dyDescent="0.3">
      <c r="A2569" s="11">
        <v>38208</v>
      </c>
      <c r="D2569" s="12">
        <v>646.05999999999995</v>
      </c>
      <c r="E2569" s="12">
        <v>1442.88</v>
      </c>
      <c r="F2569" s="12">
        <v>793.5</v>
      </c>
      <c r="G2569" s="12">
        <v>134.35368601296861</v>
      </c>
      <c r="I2569" s="45"/>
    </row>
    <row r="2570" spans="1:9" ht="27.7" customHeight="1" thickBot="1" x14ac:dyDescent="0.3">
      <c r="A2570" s="11">
        <v>38209</v>
      </c>
      <c r="D2570" s="12">
        <v>646.77</v>
      </c>
      <c r="E2570" s="12">
        <v>1444.47</v>
      </c>
      <c r="F2570" s="12">
        <v>794.37</v>
      </c>
      <c r="G2570" s="12">
        <v>134.41</v>
      </c>
      <c r="I2570" s="45"/>
    </row>
    <row r="2571" spans="1:9" ht="27.7" customHeight="1" thickBot="1" x14ac:dyDescent="0.3">
      <c r="A2571" s="11">
        <v>38210</v>
      </c>
      <c r="D2571" s="12">
        <v>648.56916672662021</v>
      </c>
      <c r="E2571" s="12">
        <v>1448.4976900532595</v>
      </c>
      <c r="F2571" s="12">
        <v>796.58505116800052</v>
      </c>
      <c r="G2571" s="12">
        <v>134.65544428689796</v>
      </c>
      <c r="I2571" s="45"/>
    </row>
    <row r="2572" spans="1:9" ht="27.7" customHeight="1" thickBot="1" x14ac:dyDescent="0.3">
      <c r="A2572" s="11">
        <v>38211</v>
      </c>
      <c r="D2572" s="12">
        <v>648.09292341368905</v>
      </c>
      <c r="E2572" s="12">
        <v>1447.4321485574694</v>
      </c>
      <c r="F2572" s="12">
        <v>795.9990685787468</v>
      </c>
      <c r="G2572" s="12">
        <v>134.42990330366209</v>
      </c>
      <c r="I2572" s="45"/>
    </row>
    <row r="2573" spans="1:9" ht="27.7" customHeight="1" thickBot="1" x14ac:dyDescent="0.3">
      <c r="A2573" s="11">
        <v>38212</v>
      </c>
      <c r="D2573" s="12">
        <v>648.21</v>
      </c>
      <c r="E2573" s="12">
        <v>1447.7</v>
      </c>
      <c r="F2573" s="12">
        <v>796.15</v>
      </c>
      <c r="G2573" s="12">
        <v>134.32</v>
      </c>
      <c r="I2573" s="45"/>
    </row>
    <row r="2574" spans="1:9" ht="27.7" customHeight="1" thickBot="1" x14ac:dyDescent="0.3">
      <c r="A2574" s="11">
        <v>38215</v>
      </c>
      <c r="D2574" s="12">
        <v>647.79</v>
      </c>
      <c r="E2574" s="12">
        <v>1446.76</v>
      </c>
      <c r="F2574" s="12">
        <v>795.63</v>
      </c>
      <c r="G2574" s="12">
        <v>134.16</v>
      </c>
      <c r="I2574" s="45"/>
    </row>
    <row r="2575" spans="1:9" ht="27.7" customHeight="1" thickBot="1" x14ac:dyDescent="0.3">
      <c r="A2575" s="11">
        <v>38216</v>
      </c>
      <c r="D2575" s="12">
        <v>647.85527690366723</v>
      </c>
      <c r="E2575" s="12">
        <v>1446.901499512406</v>
      </c>
      <c r="F2575" s="12">
        <v>795.70724409078468</v>
      </c>
      <c r="G2575" s="12">
        <v>134.04567592377538</v>
      </c>
      <c r="I2575" s="45"/>
    </row>
    <row r="2576" spans="1:9" ht="27.7" customHeight="1" thickBot="1" x14ac:dyDescent="0.3">
      <c r="A2576" s="11">
        <v>38217</v>
      </c>
      <c r="D2576" s="12">
        <v>646.28224152622909</v>
      </c>
      <c r="E2576" s="12">
        <v>1443.3881829602637</v>
      </c>
      <c r="F2576" s="12">
        <v>793.77513507557819</v>
      </c>
      <c r="G2576" s="12">
        <v>133.79173680381498</v>
      </c>
      <c r="I2576" s="45"/>
    </row>
    <row r="2577" spans="1:9" ht="27.7" customHeight="1" thickBot="1" x14ac:dyDescent="0.3">
      <c r="A2577" s="11">
        <v>38218</v>
      </c>
      <c r="D2577" s="12">
        <v>648.07673873197723</v>
      </c>
      <c r="E2577" s="12">
        <v>1447.3959679407601</v>
      </c>
      <c r="F2577" s="12">
        <v>795.97917145456722</v>
      </c>
      <c r="G2577" s="12">
        <v>134.01660068756868</v>
      </c>
      <c r="I2577" s="45"/>
    </row>
    <row r="2578" spans="1:9" ht="27.7" customHeight="1" thickBot="1" x14ac:dyDescent="0.3">
      <c r="A2578" s="11">
        <v>38219</v>
      </c>
      <c r="D2578" s="12">
        <v>646.59</v>
      </c>
      <c r="E2578" s="12">
        <v>1444.07</v>
      </c>
      <c r="F2578" s="12">
        <v>794.15</v>
      </c>
      <c r="G2578" s="12">
        <v>133.65</v>
      </c>
      <c r="I2578" s="45"/>
    </row>
    <row r="2579" spans="1:9" ht="27.7" customHeight="1" thickBot="1" x14ac:dyDescent="0.3">
      <c r="A2579" s="11">
        <v>38222</v>
      </c>
      <c r="D2579" s="12">
        <v>645.82034975542444</v>
      </c>
      <c r="E2579" s="12">
        <v>1442.356699832123</v>
      </c>
      <c r="F2579" s="12">
        <v>792.93048859454552</v>
      </c>
      <c r="G2579" s="12">
        <v>133.49508975987698</v>
      </c>
      <c r="I2579" s="45"/>
    </row>
    <row r="2580" spans="1:9" ht="27.7" customHeight="1" thickBot="1" x14ac:dyDescent="0.3">
      <c r="A2580" s="11">
        <v>38223</v>
      </c>
      <c r="D2580" s="12">
        <v>643.63</v>
      </c>
      <c r="E2580" s="12">
        <v>1437.46</v>
      </c>
      <c r="F2580" s="12">
        <v>789.94</v>
      </c>
      <c r="G2580" s="12">
        <v>132.88999999999999</v>
      </c>
      <c r="I2580" s="45"/>
    </row>
    <row r="2581" spans="1:9" ht="27.7" customHeight="1" thickBot="1" x14ac:dyDescent="0.3">
      <c r="A2581" s="11">
        <v>38224</v>
      </c>
      <c r="D2581" s="12">
        <v>643.30501108830458</v>
      </c>
      <c r="E2581" s="12">
        <v>1436.7389896228806</v>
      </c>
      <c r="F2581" s="12">
        <v>788.98682725046228</v>
      </c>
      <c r="G2581" s="12">
        <v>132.80320905975125</v>
      </c>
      <c r="I2581" s="45"/>
    </row>
    <row r="2582" spans="1:9" ht="27.7" customHeight="1" thickBot="1" x14ac:dyDescent="0.3">
      <c r="A2582" s="11">
        <v>38225</v>
      </c>
      <c r="D2582" s="12">
        <v>644.59571821103884</v>
      </c>
      <c r="E2582" s="12">
        <v>1439.6216427631732</v>
      </c>
      <c r="F2582" s="12">
        <v>789.99030349555403</v>
      </c>
      <c r="G2582" s="12">
        <v>133.14939170433462</v>
      </c>
      <c r="I2582" s="45"/>
    </row>
    <row r="2583" spans="1:9" ht="27.7" customHeight="1" thickBot="1" x14ac:dyDescent="0.3">
      <c r="A2583" s="11">
        <v>38226</v>
      </c>
      <c r="D2583" s="12">
        <v>643.69000000000005</v>
      </c>
      <c r="E2583" s="12">
        <v>1437.59</v>
      </c>
      <c r="F2583" s="12">
        <v>787.5</v>
      </c>
      <c r="G2583" s="12">
        <v>133.03</v>
      </c>
      <c r="I2583" s="45"/>
    </row>
    <row r="2584" spans="1:9" ht="27.7" customHeight="1" thickBot="1" x14ac:dyDescent="0.3">
      <c r="A2584" s="11">
        <v>38229</v>
      </c>
      <c r="D2584" s="12">
        <v>643.52626527578684</v>
      </c>
      <c r="E2584" s="12">
        <v>1438.5712190064708</v>
      </c>
      <c r="F2584" s="12">
        <v>787.46220359293022</v>
      </c>
      <c r="G2584" s="12">
        <v>133.29426606620714</v>
      </c>
      <c r="I2584" s="45"/>
    </row>
    <row r="2585" spans="1:9" ht="27.7" customHeight="1" thickBot="1" x14ac:dyDescent="0.3">
      <c r="A2585" s="11">
        <v>38230</v>
      </c>
      <c r="D2585" s="12">
        <v>642.12479276519764</v>
      </c>
      <c r="E2585" s="12">
        <v>1435.4383124487533</v>
      </c>
      <c r="F2585" s="12">
        <v>785.74727598351046</v>
      </c>
      <c r="G2585" s="12">
        <v>132.67981237536947</v>
      </c>
      <c r="I2585" s="45"/>
    </row>
    <row r="2586" spans="1:9" ht="27.7" customHeight="1" thickBot="1" x14ac:dyDescent="0.3">
      <c r="A2586" s="11">
        <v>38231</v>
      </c>
      <c r="D2586" s="12">
        <v>642.89086460056342</v>
      </c>
      <c r="E2586" s="12">
        <v>1437.1508912047318</v>
      </c>
      <c r="F2586" s="12">
        <v>786.6847276878068</v>
      </c>
      <c r="G2586" s="12">
        <v>132.93473999101587</v>
      </c>
      <c r="I2586" s="45"/>
    </row>
    <row r="2587" spans="1:9" ht="27.7" customHeight="1" thickBot="1" x14ac:dyDescent="0.3">
      <c r="A2587" s="11">
        <v>38232</v>
      </c>
      <c r="D2587" s="12">
        <v>643.7235123252226</v>
      </c>
      <c r="E2587" s="12">
        <v>1439.012127430065</v>
      </c>
      <c r="F2587" s="12">
        <v>787.42935962129889</v>
      </c>
      <c r="G2587" s="12">
        <v>133.39877754577643</v>
      </c>
      <c r="I2587" s="45"/>
    </row>
    <row r="2588" spans="1:9" ht="27.7" customHeight="1" thickBot="1" x14ac:dyDescent="0.3">
      <c r="A2588" s="11">
        <v>38233</v>
      </c>
      <c r="D2588" s="12">
        <v>643.88264448162295</v>
      </c>
      <c r="E2588" s="12">
        <v>1439.3677876311829</v>
      </c>
      <c r="F2588" s="12">
        <v>787.62397735875265</v>
      </c>
      <c r="G2588" s="12">
        <v>133.56212123511753</v>
      </c>
      <c r="I2588" s="45"/>
    </row>
    <row r="2589" spans="1:9" ht="27.7" customHeight="1" thickBot="1" x14ac:dyDescent="0.3">
      <c r="A2589" s="11">
        <v>38236</v>
      </c>
      <c r="D2589" s="12">
        <v>645.45426931243185</v>
      </c>
      <c r="E2589" s="12">
        <v>1442.8811768439411</v>
      </c>
      <c r="F2589" s="12">
        <v>788.66801460315742</v>
      </c>
      <c r="G2589" s="12">
        <v>133.96324586483814</v>
      </c>
      <c r="I2589" s="45"/>
    </row>
    <row r="2590" spans="1:9" ht="27.7" customHeight="1" thickBot="1" x14ac:dyDescent="0.3">
      <c r="A2590" s="11">
        <v>38237</v>
      </c>
      <c r="D2590" s="12">
        <v>647.47</v>
      </c>
      <c r="E2590" s="12">
        <v>1447.39</v>
      </c>
      <c r="F2590" s="12">
        <v>790.28</v>
      </c>
      <c r="G2590" s="12">
        <v>134.79</v>
      </c>
      <c r="I2590" s="45"/>
    </row>
    <row r="2591" spans="1:9" ht="27.7" customHeight="1" thickBot="1" x14ac:dyDescent="0.3">
      <c r="A2591" s="11">
        <v>38238</v>
      </c>
      <c r="D2591" s="12">
        <v>647.24911018379498</v>
      </c>
      <c r="E2591" s="12">
        <v>1446.893432301594</v>
      </c>
      <c r="F2591" s="12">
        <v>790.00954311351154</v>
      </c>
      <c r="G2591" s="12">
        <v>134.66225838189055</v>
      </c>
      <c r="I2591" s="45"/>
    </row>
    <row r="2592" spans="1:9" ht="27.7" customHeight="1" thickBot="1" x14ac:dyDescent="0.3">
      <c r="A2592" s="11">
        <v>38239</v>
      </c>
      <c r="D2592" s="12">
        <v>648.71373305738541</v>
      </c>
      <c r="E2592" s="12">
        <v>1450.1674733484629</v>
      </c>
      <c r="F2592" s="12">
        <v>791.79718248889901</v>
      </c>
      <c r="G2592" s="12">
        <v>135.0606424124872</v>
      </c>
      <c r="I2592" s="45"/>
    </row>
    <row r="2593" spans="1:9" ht="27.7" customHeight="1" thickBot="1" x14ac:dyDescent="0.3">
      <c r="A2593" s="11">
        <v>38240</v>
      </c>
      <c r="D2593" s="12">
        <v>652.12</v>
      </c>
      <c r="E2593" s="12">
        <v>1457.78</v>
      </c>
      <c r="F2593" s="12">
        <v>795.95</v>
      </c>
      <c r="G2593" s="12">
        <v>135.85</v>
      </c>
      <c r="I2593" s="45"/>
    </row>
    <row r="2594" spans="1:9" ht="27.7" customHeight="1" thickBot="1" x14ac:dyDescent="0.3">
      <c r="A2594" s="11">
        <v>38243</v>
      </c>
      <c r="D2594" s="12">
        <v>650.50676062964931</v>
      </c>
      <c r="E2594" s="12">
        <v>1454.1758599394366</v>
      </c>
      <c r="F2594" s="12">
        <v>793.98577743906071</v>
      </c>
      <c r="G2594" s="12">
        <v>135.32112966388047</v>
      </c>
      <c r="I2594" s="45"/>
    </row>
    <row r="2595" spans="1:9" ht="27.7" customHeight="1" thickBot="1" x14ac:dyDescent="0.3">
      <c r="A2595" s="11">
        <v>38244</v>
      </c>
      <c r="D2595" s="12">
        <v>650.01</v>
      </c>
      <c r="E2595" s="12">
        <v>1453.06</v>
      </c>
      <c r="F2595" s="12">
        <v>793.1</v>
      </c>
      <c r="G2595" s="12">
        <v>135.15</v>
      </c>
      <c r="I2595" s="45"/>
    </row>
    <row r="2596" spans="1:9" ht="27.7" customHeight="1" thickBot="1" x14ac:dyDescent="0.3">
      <c r="A2596" s="11">
        <v>38245</v>
      </c>
      <c r="D2596" s="12">
        <v>650.47518821283688</v>
      </c>
      <c r="E2596" s="12">
        <v>1454.6111243742569</v>
      </c>
      <c r="F2596" s="12">
        <v>793.94767109348197</v>
      </c>
      <c r="G2596" s="12">
        <v>135.17945573915438</v>
      </c>
      <c r="I2596" s="45"/>
    </row>
    <row r="2597" spans="1:9" ht="27.7" customHeight="1" thickBot="1" x14ac:dyDescent="0.3">
      <c r="A2597" s="11">
        <v>38246</v>
      </c>
      <c r="D2597" s="12">
        <v>651.64384167174796</v>
      </c>
      <c r="E2597" s="12">
        <v>1457.2181103911798</v>
      </c>
      <c r="F2597" s="12">
        <v>795.37060155374468</v>
      </c>
      <c r="G2597" s="12">
        <v>135.52735013230568</v>
      </c>
      <c r="I2597" s="45"/>
    </row>
    <row r="2598" spans="1:9" ht="27.7" customHeight="1" thickBot="1" x14ac:dyDescent="0.3">
      <c r="A2598" s="11">
        <v>38247</v>
      </c>
      <c r="D2598" s="12">
        <v>651.26</v>
      </c>
      <c r="E2598" s="12">
        <v>1456.36</v>
      </c>
      <c r="F2598" s="12">
        <v>794.6</v>
      </c>
      <c r="G2598" s="12">
        <v>135.37</v>
      </c>
      <c r="I2598" s="45"/>
    </row>
    <row r="2599" spans="1:9" ht="27.7" customHeight="1" thickBot="1" x14ac:dyDescent="0.3">
      <c r="A2599" s="11">
        <v>38250</v>
      </c>
      <c r="D2599" s="12">
        <v>649.99</v>
      </c>
      <c r="E2599" s="12">
        <v>1453.52</v>
      </c>
      <c r="F2599" s="12">
        <v>793.05</v>
      </c>
      <c r="G2599" s="12">
        <v>134.94999999999999</v>
      </c>
      <c r="I2599" s="45"/>
    </row>
    <row r="2600" spans="1:9" ht="27.7" customHeight="1" thickBot="1" x14ac:dyDescent="0.3">
      <c r="A2600" s="11">
        <v>38251</v>
      </c>
      <c r="D2600" s="12">
        <v>651.66</v>
      </c>
      <c r="E2600" s="12">
        <v>1457.25</v>
      </c>
      <c r="F2600" s="12">
        <v>795.09</v>
      </c>
      <c r="G2600" s="12">
        <v>135.38</v>
      </c>
      <c r="I2600" s="45"/>
    </row>
    <row r="2601" spans="1:9" ht="27.7" customHeight="1" thickBot="1" x14ac:dyDescent="0.3">
      <c r="A2601" s="11">
        <v>38252</v>
      </c>
      <c r="D2601" s="12">
        <v>655.59207287569427</v>
      </c>
      <c r="E2601" s="12">
        <v>1466.047373042428</v>
      </c>
      <c r="F2601" s="12">
        <v>799.88423935259675</v>
      </c>
      <c r="G2601" s="12">
        <v>136.40828818559413</v>
      </c>
      <c r="I2601" s="45"/>
    </row>
    <row r="2602" spans="1:9" ht="27.7" customHeight="1" thickBot="1" x14ac:dyDescent="0.3">
      <c r="A2602" s="11">
        <v>38253</v>
      </c>
      <c r="D2602" s="12">
        <v>654.31875725348925</v>
      </c>
      <c r="E2602" s="12">
        <v>1463.1999956562531</v>
      </c>
      <c r="F2602" s="12">
        <v>797.77691217107201</v>
      </c>
      <c r="G2602" s="12">
        <v>136.12393540587433</v>
      </c>
      <c r="I2602" s="45"/>
    </row>
    <row r="2603" spans="1:9" ht="27.7" customHeight="1" thickBot="1" x14ac:dyDescent="0.3">
      <c r="A2603" s="11">
        <v>38254</v>
      </c>
      <c r="D2603" s="12">
        <v>654.99</v>
      </c>
      <c r="E2603" s="12">
        <v>1465.06</v>
      </c>
      <c r="F2603" s="12">
        <v>798.6</v>
      </c>
      <c r="G2603" s="12">
        <v>136.25</v>
      </c>
      <c r="I2603" s="45"/>
    </row>
    <row r="2604" spans="1:9" ht="27.7" customHeight="1" thickBot="1" x14ac:dyDescent="0.3">
      <c r="A2604" s="11">
        <v>38257</v>
      </c>
      <c r="D2604" s="12">
        <v>654.78</v>
      </c>
      <c r="E2604" s="12">
        <v>1464.23</v>
      </c>
      <c r="F2604" s="12">
        <v>798.34</v>
      </c>
      <c r="G2604" s="12">
        <v>136.12</v>
      </c>
      <c r="I2604" s="45"/>
    </row>
    <row r="2605" spans="1:9" ht="27.7" customHeight="1" thickBot="1" x14ac:dyDescent="0.3">
      <c r="A2605" s="11">
        <v>38258</v>
      </c>
      <c r="D2605" s="12">
        <v>657.04</v>
      </c>
      <c r="E2605" s="12">
        <v>1470.31</v>
      </c>
      <c r="F2605" s="12">
        <v>801.65</v>
      </c>
      <c r="G2605" s="12">
        <v>136.58000000000001</v>
      </c>
      <c r="I2605" s="45"/>
    </row>
    <row r="2606" spans="1:9" ht="27.7" customHeight="1" thickBot="1" x14ac:dyDescent="0.3">
      <c r="A2606" s="11">
        <v>38259</v>
      </c>
      <c r="D2606" s="12">
        <v>658.40394594622501</v>
      </c>
      <c r="E2606" s="12">
        <v>1473.3545511246036</v>
      </c>
      <c r="F2606" s="12">
        <v>803.31345531627426</v>
      </c>
      <c r="G2606" s="12">
        <v>136.88641701210091</v>
      </c>
      <c r="I2606" s="45"/>
    </row>
    <row r="2607" spans="1:9" ht="27.7" customHeight="1" thickBot="1" x14ac:dyDescent="0.3">
      <c r="A2607" s="11">
        <v>38260</v>
      </c>
      <c r="D2607" s="12">
        <v>660.82285500942396</v>
      </c>
      <c r="E2607" s="12">
        <v>1478.7677096116211</v>
      </c>
      <c r="F2607" s="12">
        <v>806.26485832043318</v>
      </c>
      <c r="G2607" s="12">
        <v>137.24035765999926</v>
      </c>
      <c r="I2607" s="45"/>
    </row>
    <row r="2608" spans="1:9" ht="27.7" customHeight="1" thickBot="1" x14ac:dyDescent="0.3">
      <c r="A2608" s="11">
        <v>38261</v>
      </c>
      <c r="D2608" s="12">
        <v>661.03355248505841</v>
      </c>
      <c r="E2608" s="12">
        <v>1482.571158445247</v>
      </c>
      <c r="F2608" s="12">
        <v>808.33860331434971</v>
      </c>
      <c r="G2608" s="12">
        <v>137.20726323973597</v>
      </c>
      <c r="I2608" s="45"/>
    </row>
    <row r="2609" spans="1:9" ht="27.7" customHeight="1" thickBot="1" x14ac:dyDescent="0.3">
      <c r="A2609" s="11">
        <v>38264</v>
      </c>
      <c r="D2609" s="12">
        <v>661.91378051571076</v>
      </c>
      <c r="E2609" s="12">
        <v>1484.5452339639776</v>
      </c>
      <c r="F2609" s="12">
        <v>809.41492362353563</v>
      </c>
      <c r="G2609" s="12">
        <v>137.41819066125177</v>
      </c>
      <c r="I2609" s="45"/>
    </row>
    <row r="2610" spans="1:9" ht="27.7" customHeight="1" thickBot="1" x14ac:dyDescent="0.3">
      <c r="A2610" s="11">
        <v>38265</v>
      </c>
      <c r="D2610" s="12">
        <v>663.49282706314057</v>
      </c>
      <c r="E2610" s="12">
        <v>1488.2241327416477</v>
      </c>
      <c r="F2610" s="12">
        <v>811.42076049870809</v>
      </c>
      <c r="G2610" s="12">
        <v>137.71315478650808</v>
      </c>
      <c r="I2610" s="45"/>
    </row>
    <row r="2611" spans="1:9" ht="27.7" customHeight="1" thickBot="1" x14ac:dyDescent="0.3">
      <c r="A2611" s="11">
        <v>38266</v>
      </c>
      <c r="D2611" s="12">
        <v>663.30149160079077</v>
      </c>
      <c r="E2611" s="12">
        <v>1487.7950440211773</v>
      </c>
      <c r="F2611" s="12">
        <v>811.18680951765259</v>
      </c>
      <c r="G2611" s="12">
        <v>137.3774935309178</v>
      </c>
      <c r="I2611" s="45"/>
    </row>
    <row r="2612" spans="1:9" ht="27.7" customHeight="1" thickBot="1" x14ac:dyDescent="0.3">
      <c r="A2612" s="11">
        <v>38267</v>
      </c>
      <c r="D2612" s="12">
        <v>663.57341428454038</v>
      </c>
      <c r="E2612" s="12">
        <v>1488.4049197299905</v>
      </c>
      <c r="F2612" s="12">
        <v>811.51933054090955</v>
      </c>
      <c r="G2612" s="12">
        <v>137.3418636778664</v>
      </c>
      <c r="I2612" s="45"/>
    </row>
    <row r="2613" spans="1:9" ht="27.7" customHeight="1" thickBot="1" x14ac:dyDescent="0.3">
      <c r="A2613" s="11">
        <v>38268</v>
      </c>
      <c r="D2613" s="12">
        <v>664.78</v>
      </c>
      <c r="E2613" s="12">
        <v>1491.12</v>
      </c>
      <c r="F2613" s="12">
        <v>813</v>
      </c>
      <c r="G2613" s="12">
        <v>137.75</v>
      </c>
      <c r="I2613" s="45"/>
    </row>
    <row r="2614" spans="1:9" ht="27.7" customHeight="1" thickBot="1" x14ac:dyDescent="0.3">
      <c r="A2614" s="11">
        <v>38271</v>
      </c>
      <c r="D2614" s="12">
        <v>668.09</v>
      </c>
      <c r="E2614" s="12">
        <v>1498.54</v>
      </c>
      <c r="F2614" s="12">
        <v>817.05</v>
      </c>
      <c r="G2614" s="12">
        <v>138.59</v>
      </c>
      <c r="I2614" s="45"/>
    </row>
    <row r="2615" spans="1:9" ht="27.7" customHeight="1" thickBot="1" x14ac:dyDescent="0.3">
      <c r="A2615" s="11">
        <v>38272</v>
      </c>
      <c r="D2615" s="12">
        <v>668.29</v>
      </c>
      <c r="E2615" s="12">
        <v>1499</v>
      </c>
      <c r="F2615" s="12">
        <v>817.29</v>
      </c>
      <c r="G2615" s="12">
        <v>138.59</v>
      </c>
      <c r="I2615" s="45"/>
    </row>
    <row r="2616" spans="1:9" ht="27.7" customHeight="1" thickBot="1" x14ac:dyDescent="0.3">
      <c r="A2616" s="11">
        <v>38273</v>
      </c>
      <c r="D2616" s="12">
        <v>670.58788999366516</v>
      </c>
      <c r="E2616" s="12">
        <v>1506.8385337802399</v>
      </c>
      <c r="F2616" s="12">
        <v>821.56984430582065</v>
      </c>
      <c r="G2616" s="12">
        <v>139.15789890351667</v>
      </c>
      <c r="I2616" s="45"/>
    </row>
    <row r="2617" spans="1:9" ht="27.7" customHeight="1" thickBot="1" x14ac:dyDescent="0.3">
      <c r="A2617" s="11">
        <v>38274</v>
      </c>
      <c r="D2617" s="12">
        <v>667.14770864292632</v>
      </c>
      <c r="E2617" s="12">
        <v>1499.4256858059734</v>
      </c>
      <c r="F2617" s="12">
        <v>817.52815555181576</v>
      </c>
      <c r="G2617" s="12">
        <v>138.2467269656442</v>
      </c>
      <c r="I2617" s="45"/>
    </row>
    <row r="2618" spans="1:9" ht="27.7" customHeight="1" thickBot="1" x14ac:dyDescent="0.3">
      <c r="A2618" s="11">
        <v>38275</v>
      </c>
      <c r="D2618" s="12">
        <v>665.48</v>
      </c>
      <c r="E2618" s="12">
        <v>1501.4621240939255</v>
      </c>
      <c r="F2618" s="12">
        <v>818.63847775931458</v>
      </c>
      <c r="G2618" s="12">
        <v>137.59</v>
      </c>
      <c r="I2618" s="45"/>
    </row>
    <row r="2619" spans="1:9" ht="27.7" customHeight="1" thickBot="1" x14ac:dyDescent="0.3">
      <c r="A2619" s="11">
        <v>38278</v>
      </c>
      <c r="D2619" s="12">
        <v>665.59</v>
      </c>
      <c r="E2619" s="12">
        <v>1501.71</v>
      </c>
      <c r="F2619" s="12">
        <v>818.77</v>
      </c>
      <c r="G2619" s="12">
        <v>137.55000000000001</v>
      </c>
      <c r="I2619" s="45"/>
    </row>
    <row r="2620" spans="1:9" ht="27.7" customHeight="1" thickBot="1" x14ac:dyDescent="0.3">
      <c r="A2620" s="11">
        <v>38279</v>
      </c>
      <c r="D2620" s="12">
        <v>665.56</v>
      </c>
      <c r="E2620" s="12">
        <v>1501.64</v>
      </c>
      <c r="F2620" s="12">
        <v>818.74</v>
      </c>
      <c r="G2620" s="12">
        <v>137.63</v>
      </c>
      <c r="I2620" s="45"/>
    </row>
    <row r="2621" spans="1:9" ht="27.7" customHeight="1" thickBot="1" x14ac:dyDescent="0.3">
      <c r="A2621" s="11">
        <v>38280</v>
      </c>
      <c r="D2621" s="12">
        <v>666.88931880280359</v>
      </c>
      <c r="E2621" s="12">
        <v>1504.6327558791963</v>
      </c>
      <c r="F2621" s="12">
        <v>820.36719348019619</v>
      </c>
      <c r="G2621" s="12">
        <v>138.07192487144877</v>
      </c>
      <c r="I2621" s="45"/>
    </row>
    <row r="2622" spans="1:9" ht="27.7" customHeight="1" thickBot="1" x14ac:dyDescent="0.3">
      <c r="A2622" s="11">
        <v>38281</v>
      </c>
      <c r="D2622" s="12">
        <v>665.09164655311633</v>
      </c>
      <c r="E2622" s="12">
        <v>1500.5767929101637</v>
      </c>
      <c r="F2622" s="12">
        <v>818.15577082921141</v>
      </c>
      <c r="G2622" s="12">
        <v>137.69173113752493</v>
      </c>
      <c r="I2622" s="45"/>
    </row>
    <row r="2623" spans="1:9" ht="27.7" customHeight="1" thickBot="1" x14ac:dyDescent="0.3">
      <c r="A2623" s="11">
        <v>38282</v>
      </c>
      <c r="D2623" s="12">
        <v>664.54961705200333</v>
      </c>
      <c r="E2623" s="12">
        <v>1499.3539348530824</v>
      </c>
      <c r="F2623" s="12">
        <v>817.48903495735658</v>
      </c>
      <c r="G2623" s="12">
        <v>137.50533545884201</v>
      </c>
      <c r="I2623" s="45"/>
    </row>
    <row r="2624" spans="1:9" ht="27.7" customHeight="1" thickBot="1" x14ac:dyDescent="0.3">
      <c r="A2624" s="11">
        <v>38285</v>
      </c>
      <c r="D2624" s="12">
        <v>666.87</v>
      </c>
      <c r="E2624" s="12">
        <v>1504.58</v>
      </c>
      <c r="F2624" s="12">
        <v>820.34</v>
      </c>
      <c r="G2624" s="12">
        <v>138.12</v>
      </c>
      <c r="I2624" s="45"/>
    </row>
    <row r="2625" spans="1:9" ht="27.7" customHeight="1" thickBot="1" x14ac:dyDescent="0.3">
      <c r="A2625" s="11">
        <v>38286</v>
      </c>
      <c r="D2625" s="12">
        <v>668.93</v>
      </c>
      <c r="E2625" s="12">
        <v>1509.23</v>
      </c>
      <c r="F2625" s="12">
        <v>823.16</v>
      </c>
      <c r="G2625" s="12">
        <v>138.69</v>
      </c>
      <c r="I2625" s="45"/>
    </row>
    <row r="2626" spans="1:9" ht="27.7" customHeight="1" thickBot="1" x14ac:dyDescent="0.3">
      <c r="A2626" s="11">
        <v>38287</v>
      </c>
      <c r="D2626" s="12">
        <v>669.45</v>
      </c>
      <c r="E2626" s="12">
        <v>1510.4</v>
      </c>
      <c r="F2626" s="12">
        <v>824.68</v>
      </c>
      <c r="G2626" s="12">
        <v>138.74</v>
      </c>
      <c r="I2626" s="45"/>
    </row>
    <row r="2627" spans="1:9" ht="27.7" customHeight="1" thickBot="1" x14ac:dyDescent="0.3">
      <c r="A2627" s="11">
        <v>38288</v>
      </c>
      <c r="D2627" s="12">
        <v>670.85245044299177</v>
      </c>
      <c r="E2627" s="12">
        <v>1513.5745105873621</v>
      </c>
      <c r="F2627" s="12">
        <v>826.41767588598464</v>
      </c>
      <c r="G2627" s="12">
        <v>138.83593052542287</v>
      </c>
      <c r="I2627" s="45"/>
    </row>
    <row r="2628" spans="1:9" ht="27.7" customHeight="1" thickBot="1" x14ac:dyDescent="0.3">
      <c r="A2628" s="11">
        <v>38289</v>
      </c>
      <c r="D2628" s="12">
        <v>671.31</v>
      </c>
      <c r="E2628" s="12">
        <v>1514.61</v>
      </c>
      <c r="F2628" s="12">
        <v>826.98</v>
      </c>
      <c r="G2628" s="12">
        <v>138.88</v>
      </c>
      <c r="I2628" s="45"/>
    </row>
    <row r="2629" spans="1:9" ht="27.7" customHeight="1" thickBot="1" x14ac:dyDescent="0.3">
      <c r="A2629" s="11">
        <v>38292</v>
      </c>
      <c r="D2629" s="12">
        <v>672.22</v>
      </c>
      <c r="E2629" s="12">
        <v>1516.66</v>
      </c>
      <c r="F2629" s="12">
        <v>828.1</v>
      </c>
      <c r="G2629" s="12">
        <v>139.4</v>
      </c>
      <c r="I2629" s="45"/>
    </row>
    <row r="2630" spans="1:9" ht="27.7" customHeight="1" thickBot="1" x14ac:dyDescent="0.3">
      <c r="A2630" s="11">
        <v>38294</v>
      </c>
      <c r="D2630" s="12">
        <v>672.95911838904101</v>
      </c>
      <c r="E2630" s="12">
        <v>1518.3274124011041</v>
      </c>
      <c r="F2630" s="12">
        <v>829.01277909573855</v>
      </c>
      <c r="G2630" s="12">
        <v>139.49354768465301</v>
      </c>
      <c r="I2630" s="45"/>
    </row>
    <row r="2631" spans="1:9" ht="27.7" customHeight="1" thickBot="1" x14ac:dyDescent="0.3">
      <c r="A2631" s="11">
        <v>38295</v>
      </c>
      <c r="D2631" s="12">
        <v>672.90337554567668</v>
      </c>
      <c r="E2631" s="12">
        <v>1518.2017423018799</v>
      </c>
      <c r="F2631" s="12">
        <v>828.94416272396256</v>
      </c>
      <c r="G2631" s="12">
        <v>139.47984233270259</v>
      </c>
      <c r="I2631" s="45"/>
    </row>
    <row r="2632" spans="1:9" ht="27.7" customHeight="1" thickBot="1" x14ac:dyDescent="0.3">
      <c r="A2632" s="11">
        <v>38296</v>
      </c>
      <c r="D2632" s="12">
        <v>671.17</v>
      </c>
      <c r="E2632" s="12">
        <v>1514.61</v>
      </c>
      <c r="F2632" s="12">
        <v>827.27</v>
      </c>
      <c r="G2632" s="12">
        <v>139.47999999999999</v>
      </c>
      <c r="I2632" s="45"/>
    </row>
    <row r="2633" spans="1:9" ht="27.7" customHeight="1" thickBot="1" x14ac:dyDescent="0.3">
      <c r="A2633" s="11">
        <v>38299</v>
      </c>
      <c r="D2633" s="12">
        <v>672.08</v>
      </c>
      <c r="E2633" s="12">
        <v>1516.67</v>
      </c>
      <c r="F2633" s="12">
        <v>828.68</v>
      </c>
      <c r="G2633" s="12">
        <v>139.41999999999999</v>
      </c>
      <c r="I2633" s="45"/>
    </row>
    <row r="2634" spans="1:9" ht="27.7" customHeight="1" thickBot="1" x14ac:dyDescent="0.3">
      <c r="A2634" s="11">
        <v>38300</v>
      </c>
      <c r="D2634" s="12">
        <v>673.16</v>
      </c>
      <c r="E2634" s="12">
        <v>1519.12</v>
      </c>
      <c r="F2634" s="12">
        <v>830.02</v>
      </c>
      <c r="G2634" s="12">
        <v>139.72</v>
      </c>
      <c r="I2634" s="45"/>
    </row>
    <row r="2635" spans="1:9" ht="27.7" customHeight="1" thickBot="1" x14ac:dyDescent="0.3">
      <c r="A2635" s="11">
        <v>38301</v>
      </c>
      <c r="D2635" s="12">
        <v>673.7</v>
      </c>
      <c r="E2635" s="12">
        <v>1520.32</v>
      </c>
      <c r="F2635" s="12">
        <v>830.68</v>
      </c>
      <c r="G2635" s="12">
        <v>139.85</v>
      </c>
      <c r="I2635" s="45"/>
    </row>
    <row r="2636" spans="1:9" ht="27.7" customHeight="1" thickBot="1" x14ac:dyDescent="0.3">
      <c r="A2636" s="11">
        <v>38302</v>
      </c>
      <c r="D2636" s="12">
        <v>675.36</v>
      </c>
      <c r="E2636" s="12">
        <v>1524.08</v>
      </c>
      <c r="F2636" s="12">
        <v>832.73</v>
      </c>
      <c r="G2636" s="12">
        <v>140.06</v>
      </c>
      <c r="I2636" s="45"/>
    </row>
    <row r="2637" spans="1:9" ht="27.7" customHeight="1" thickBot="1" x14ac:dyDescent="0.3">
      <c r="A2637" s="11">
        <v>38306</v>
      </c>
      <c r="D2637" s="12">
        <v>673.64</v>
      </c>
      <c r="E2637" s="12">
        <v>1520.18</v>
      </c>
      <c r="F2637" s="12">
        <v>830.6</v>
      </c>
      <c r="G2637" s="12">
        <v>139.79</v>
      </c>
      <c r="I2637" s="45"/>
    </row>
    <row r="2638" spans="1:9" ht="27.7" customHeight="1" thickBot="1" x14ac:dyDescent="0.3">
      <c r="A2638" s="11">
        <v>38307</v>
      </c>
      <c r="D2638" s="12">
        <v>674.01</v>
      </c>
      <c r="E2638" s="12">
        <v>1521.02</v>
      </c>
      <c r="F2638" s="12">
        <v>831.06</v>
      </c>
      <c r="G2638" s="12">
        <v>139.91</v>
      </c>
      <c r="I2638" s="45"/>
    </row>
    <row r="2639" spans="1:9" ht="27.7" customHeight="1" thickBot="1" x14ac:dyDescent="0.3">
      <c r="A2639" s="11">
        <v>38308</v>
      </c>
      <c r="D2639" s="12">
        <v>675.26</v>
      </c>
      <c r="E2639" s="12">
        <v>1524.22</v>
      </c>
      <c r="F2639" s="12">
        <v>833.13</v>
      </c>
      <c r="G2639" s="12">
        <v>140.31</v>
      </c>
      <c r="I2639" s="45"/>
    </row>
    <row r="2640" spans="1:9" ht="27.7" customHeight="1" thickBot="1" x14ac:dyDescent="0.3">
      <c r="A2640" s="11">
        <v>38309</v>
      </c>
      <c r="D2640" s="12">
        <v>677.20035016003953</v>
      </c>
      <c r="E2640" s="12">
        <v>1529.1545278446379</v>
      </c>
      <c r="F2640" s="12">
        <v>835.82438031007507</v>
      </c>
      <c r="G2640" s="12">
        <v>140.97672421045445</v>
      </c>
      <c r="I2640" s="45"/>
    </row>
    <row r="2641" spans="1:9" ht="27.7" customHeight="1" thickBot="1" x14ac:dyDescent="0.3">
      <c r="A2641" s="11">
        <v>38310</v>
      </c>
      <c r="D2641" s="12">
        <v>678.19</v>
      </c>
      <c r="E2641" s="12">
        <v>1531.38</v>
      </c>
      <c r="F2641" s="12">
        <v>837.04</v>
      </c>
      <c r="G2641" s="12">
        <v>141.36000000000001</v>
      </c>
      <c r="I2641" s="45"/>
    </row>
    <row r="2642" spans="1:9" ht="27.7" customHeight="1" thickBot="1" x14ac:dyDescent="0.3">
      <c r="A2642" s="11">
        <v>38313</v>
      </c>
      <c r="D2642" s="12">
        <v>677.31</v>
      </c>
      <c r="E2642" s="12">
        <v>1529.41</v>
      </c>
      <c r="F2642" s="12">
        <v>835.97</v>
      </c>
      <c r="G2642" s="12">
        <v>141.22</v>
      </c>
      <c r="I2642" s="45"/>
    </row>
    <row r="2643" spans="1:9" ht="27.7" customHeight="1" thickBot="1" x14ac:dyDescent="0.3">
      <c r="A2643" s="11">
        <v>38314</v>
      </c>
      <c r="D2643" s="12">
        <v>678.8</v>
      </c>
      <c r="E2643" s="12">
        <v>1532.76</v>
      </c>
      <c r="F2643" s="12">
        <v>837.8</v>
      </c>
      <c r="G2643" s="12">
        <v>141.65</v>
      </c>
      <c r="I2643" s="45"/>
    </row>
    <row r="2644" spans="1:9" ht="27.7" customHeight="1" thickBot="1" x14ac:dyDescent="0.3">
      <c r="A2644" s="11">
        <v>38315</v>
      </c>
      <c r="D2644" s="12">
        <v>681.35</v>
      </c>
      <c r="E2644" s="12">
        <v>1538.53</v>
      </c>
      <c r="F2644" s="12">
        <v>840.95</v>
      </c>
      <c r="G2644" s="12">
        <v>142.43</v>
      </c>
      <c r="I2644" s="45"/>
    </row>
    <row r="2645" spans="1:9" ht="27.7" customHeight="1" thickBot="1" x14ac:dyDescent="0.3">
      <c r="A2645" s="11">
        <v>38316</v>
      </c>
      <c r="D2645" s="12">
        <v>684.72353689351598</v>
      </c>
      <c r="E2645" s="12">
        <v>1546.1420878642923</v>
      </c>
      <c r="F2645" s="12">
        <v>845.10965303291812</v>
      </c>
      <c r="G2645" s="12">
        <v>143.06671406089083</v>
      </c>
      <c r="I2645" s="45"/>
    </row>
    <row r="2646" spans="1:9" ht="27.7" customHeight="1" thickBot="1" x14ac:dyDescent="0.3">
      <c r="A2646" s="11">
        <v>38317</v>
      </c>
      <c r="D2646" s="12">
        <v>688.18</v>
      </c>
      <c r="E2646" s="12">
        <v>1553.95</v>
      </c>
      <c r="F2646" s="12">
        <v>849.68</v>
      </c>
      <c r="G2646" s="12">
        <v>144.03</v>
      </c>
      <c r="I2646" s="45"/>
    </row>
    <row r="2647" spans="1:9" ht="27.7" customHeight="1" thickBot="1" x14ac:dyDescent="0.3">
      <c r="A2647" s="11">
        <v>38320</v>
      </c>
      <c r="D2647" s="12">
        <v>690.71</v>
      </c>
      <c r="E2647" s="12">
        <v>1560.25</v>
      </c>
      <c r="F2647" s="12">
        <v>853.12</v>
      </c>
      <c r="G2647" s="12">
        <v>144.93</v>
      </c>
      <c r="I2647" s="45"/>
    </row>
    <row r="2648" spans="1:9" ht="27.7" customHeight="1" thickBot="1" x14ac:dyDescent="0.3">
      <c r="A2648" s="11">
        <v>38321</v>
      </c>
      <c r="D2648" s="12">
        <v>692.53</v>
      </c>
      <c r="E2648" s="12">
        <v>1564.37</v>
      </c>
      <c r="F2648" s="12">
        <v>856.62</v>
      </c>
      <c r="G2648" s="12">
        <v>145.29</v>
      </c>
      <c r="I2648" s="45"/>
    </row>
    <row r="2649" spans="1:9" ht="27.7" customHeight="1" thickBot="1" x14ac:dyDescent="0.3">
      <c r="A2649" s="11">
        <v>38322</v>
      </c>
      <c r="D2649" s="12">
        <v>698.49889617504402</v>
      </c>
      <c r="E2649" s="12">
        <v>1577.8521093881484</v>
      </c>
      <c r="F2649" s="12">
        <v>865.24000277607502</v>
      </c>
      <c r="G2649" s="12">
        <v>146.99687042610617</v>
      </c>
      <c r="I2649" s="45"/>
    </row>
    <row r="2650" spans="1:9" ht="27.7" customHeight="1" thickBot="1" x14ac:dyDescent="0.3">
      <c r="A2650" s="11">
        <v>38323</v>
      </c>
      <c r="D2650" s="12">
        <v>695.37746464312568</v>
      </c>
      <c r="E2650" s="12">
        <v>1577.52118091532</v>
      </c>
      <c r="F2650" s="12">
        <v>866.63054216281273</v>
      </c>
      <c r="G2650" s="12">
        <v>146.12640529398382</v>
      </c>
      <c r="I2650" s="45"/>
    </row>
    <row r="2651" spans="1:9" ht="27.7" customHeight="1" thickBot="1" x14ac:dyDescent="0.3">
      <c r="A2651" s="11">
        <v>38324</v>
      </c>
      <c r="D2651" s="12">
        <v>695.8</v>
      </c>
      <c r="E2651" s="12">
        <v>1578.47</v>
      </c>
      <c r="F2651" s="12">
        <v>867.15</v>
      </c>
      <c r="G2651" s="12">
        <v>145.94999999999999</v>
      </c>
      <c r="I2651" s="45"/>
    </row>
    <row r="2652" spans="1:9" ht="27.7" customHeight="1" thickBot="1" x14ac:dyDescent="0.3">
      <c r="A2652" s="11">
        <v>38327</v>
      </c>
      <c r="D2652" s="12">
        <v>695.65427948450167</v>
      </c>
      <c r="E2652" s="12">
        <v>1578.1491245328186</v>
      </c>
      <c r="F2652" s="12">
        <v>868.58428113073171</v>
      </c>
      <c r="G2652" s="12">
        <v>145.84484099223275</v>
      </c>
      <c r="I2652" s="45"/>
    </row>
    <row r="2653" spans="1:9" ht="27.7" customHeight="1" thickBot="1" x14ac:dyDescent="0.3">
      <c r="A2653" s="11">
        <v>38328</v>
      </c>
      <c r="D2653" s="12">
        <v>699.48</v>
      </c>
      <c r="E2653" s="12">
        <v>1586.83</v>
      </c>
      <c r="F2653" s="12">
        <v>873.36</v>
      </c>
      <c r="G2653" s="12">
        <v>146.81</v>
      </c>
      <c r="I2653" s="45"/>
    </row>
    <row r="2654" spans="1:9" ht="27.7" customHeight="1" thickBot="1" x14ac:dyDescent="0.3">
      <c r="A2654" s="11">
        <v>38329</v>
      </c>
      <c r="D2654" s="12">
        <v>694.03439509692123</v>
      </c>
      <c r="E2654" s="12">
        <v>1574.4742478493413</v>
      </c>
      <c r="F2654" s="12">
        <v>866.56169652656308</v>
      </c>
      <c r="G2654" s="12">
        <v>144.97366574716068</v>
      </c>
      <c r="I2654" s="45"/>
    </row>
    <row r="2655" spans="1:9" ht="27.7" customHeight="1" thickBot="1" x14ac:dyDescent="0.3">
      <c r="A2655" s="11">
        <v>38330</v>
      </c>
      <c r="D2655" s="12">
        <v>690.64274741354495</v>
      </c>
      <c r="E2655" s="12">
        <v>1569.9803862348374</v>
      </c>
      <c r="F2655" s="12">
        <v>863.75570194280249</v>
      </c>
      <c r="G2655" s="12">
        <v>144.48590915890597</v>
      </c>
      <c r="I2655" s="45"/>
    </row>
    <row r="2656" spans="1:9" ht="27.7" customHeight="1" thickBot="1" x14ac:dyDescent="0.3">
      <c r="A2656" s="11">
        <v>38331</v>
      </c>
      <c r="D2656" s="12">
        <v>690.34</v>
      </c>
      <c r="E2656" s="12">
        <v>1569.29</v>
      </c>
      <c r="F2656" s="12">
        <v>863.38</v>
      </c>
      <c r="G2656" s="12">
        <v>144.28</v>
      </c>
      <c r="I2656" s="45"/>
    </row>
    <row r="2657" spans="1:9" ht="27.7" customHeight="1" thickBot="1" x14ac:dyDescent="0.3">
      <c r="A2657" s="11">
        <v>38334</v>
      </c>
      <c r="D2657" s="12">
        <v>690.21</v>
      </c>
      <c r="E2657" s="12">
        <v>1571.02</v>
      </c>
      <c r="F2657" s="12">
        <v>864.33</v>
      </c>
      <c r="G2657" s="12">
        <v>144.24</v>
      </c>
      <c r="I2657" s="45"/>
    </row>
    <row r="2658" spans="1:9" ht="27.7" customHeight="1" thickBot="1" x14ac:dyDescent="0.3">
      <c r="A2658" s="11">
        <v>38335</v>
      </c>
      <c r="D2658" s="12">
        <v>690.92</v>
      </c>
      <c r="E2658" s="12">
        <v>1573.31</v>
      </c>
      <c r="F2658" s="12">
        <v>865.59</v>
      </c>
      <c r="G2658" s="12">
        <v>144.5</v>
      </c>
      <c r="I2658" s="45"/>
    </row>
    <row r="2659" spans="1:9" ht="27.7" customHeight="1" thickBot="1" x14ac:dyDescent="0.3">
      <c r="A2659" s="11">
        <v>38336</v>
      </c>
      <c r="D2659" s="12">
        <v>691.18</v>
      </c>
      <c r="E2659" s="12">
        <v>1573.92</v>
      </c>
      <c r="F2659" s="12">
        <v>866.25</v>
      </c>
      <c r="G2659" s="12">
        <v>144.49</v>
      </c>
      <c r="I2659" s="45"/>
    </row>
    <row r="2660" spans="1:9" ht="27.7" customHeight="1" thickBot="1" x14ac:dyDescent="0.3">
      <c r="A2660" s="11">
        <v>38337</v>
      </c>
      <c r="D2660" s="12">
        <v>691.98</v>
      </c>
      <c r="E2660" s="12">
        <v>1577</v>
      </c>
      <c r="F2660" s="12">
        <v>868.56</v>
      </c>
      <c r="G2660" s="12">
        <v>144.72</v>
      </c>
      <c r="I2660" s="45"/>
    </row>
    <row r="2661" spans="1:9" ht="27.7" customHeight="1" thickBot="1" x14ac:dyDescent="0.3">
      <c r="A2661" s="11">
        <v>38338</v>
      </c>
      <c r="D2661" s="12">
        <v>692.96</v>
      </c>
      <c r="E2661" s="12">
        <v>1579.22</v>
      </c>
      <c r="F2661" s="12">
        <v>869.48</v>
      </c>
      <c r="G2661" s="12">
        <v>144.84</v>
      </c>
      <c r="I2661" s="45"/>
    </row>
    <row r="2662" spans="1:9" ht="27.7" customHeight="1" thickBot="1" x14ac:dyDescent="0.3">
      <c r="A2662" s="11">
        <v>38341</v>
      </c>
      <c r="D2662" s="12">
        <v>693.95</v>
      </c>
      <c r="E2662" s="12">
        <v>1581.49</v>
      </c>
      <c r="F2662" s="12">
        <v>871.37</v>
      </c>
      <c r="G2662" s="12">
        <v>145.29</v>
      </c>
      <c r="I2662" s="45"/>
    </row>
    <row r="2663" spans="1:9" ht="27.7" customHeight="1" thickBot="1" x14ac:dyDescent="0.3">
      <c r="A2663" s="11">
        <v>38342</v>
      </c>
      <c r="D2663" s="12">
        <v>696.33</v>
      </c>
      <c r="E2663" s="12">
        <v>1586.9</v>
      </c>
      <c r="F2663" s="12">
        <v>874.66</v>
      </c>
      <c r="G2663" s="12">
        <v>145.97999999999999</v>
      </c>
      <c r="I2663" s="45"/>
    </row>
    <row r="2664" spans="1:9" ht="27.7" customHeight="1" thickBot="1" x14ac:dyDescent="0.3">
      <c r="A2664" s="11">
        <v>38343</v>
      </c>
      <c r="D2664" s="12">
        <v>695.31598117426631</v>
      </c>
      <c r="E2664" s="12">
        <v>1584.6898713366461</v>
      </c>
      <c r="F2664" s="12">
        <v>872.79534641623331</v>
      </c>
      <c r="G2664" s="12">
        <v>145.73794335923566</v>
      </c>
      <c r="I2664" s="45"/>
    </row>
    <row r="2665" spans="1:9" ht="27.7" customHeight="1" thickBot="1" x14ac:dyDescent="0.3">
      <c r="A2665" s="11">
        <v>38344</v>
      </c>
      <c r="D2665" s="12">
        <v>698.2354523125324</v>
      </c>
      <c r="E2665" s="12">
        <v>1591.3436835304794</v>
      </c>
      <c r="F2665" s="12">
        <v>876.79796379724473</v>
      </c>
      <c r="G2665" s="12">
        <v>146.52119914823527</v>
      </c>
      <c r="I2665" s="45"/>
    </row>
    <row r="2666" spans="1:9" ht="27.7" customHeight="1" thickBot="1" x14ac:dyDescent="0.3">
      <c r="A2666" s="11">
        <v>38345</v>
      </c>
      <c r="D2666" s="12">
        <v>700.32</v>
      </c>
      <c r="E2666" s="12">
        <v>1596.09</v>
      </c>
      <c r="F2666" s="12">
        <v>880.06</v>
      </c>
      <c r="G2666" s="12">
        <v>146.78</v>
      </c>
      <c r="I2666" s="45"/>
    </row>
    <row r="2667" spans="1:9" ht="27.7" customHeight="1" thickBot="1" x14ac:dyDescent="0.3">
      <c r="A2667" s="11">
        <v>38348</v>
      </c>
      <c r="D2667" s="12">
        <v>702.65349780028123</v>
      </c>
      <c r="E2667" s="12">
        <v>1601.4127116640091</v>
      </c>
      <c r="F2667" s="12">
        <v>883.30553780204491</v>
      </c>
      <c r="G2667" s="12">
        <v>147.13270810218978</v>
      </c>
      <c r="I2667" s="45"/>
    </row>
    <row r="2668" spans="1:9" ht="27.7" customHeight="1" thickBot="1" x14ac:dyDescent="0.3">
      <c r="A2668" s="11">
        <v>38349</v>
      </c>
      <c r="D2668" s="12">
        <v>703.26</v>
      </c>
      <c r="E2668" s="12">
        <v>1602.8</v>
      </c>
      <c r="F2668" s="12">
        <v>885.03</v>
      </c>
      <c r="G2668" s="12">
        <v>147.31</v>
      </c>
      <c r="I2668" s="45"/>
    </row>
    <row r="2669" spans="1:9" ht="27.7" customHeight="1" thickBot="1" x14ac:dyDescent="0.3">
      <c r="A2669" s="11">
        <v>38350</v>
      </c>
      <c r="D2669" s="12">
        <v>705.36</v>
      </c>
      <c r="E2669" s="12">
        <v>1607.59</v>
      </c>
      <c r="F2669" s="12">
        <v>887.68</v>
      </c>
      <c r="G2669" s="12">
        <v>147.9</v>
      </c>
      <c r="I2669" s="45"/>
    </row>
    <row r="2670" spans="1:9" ht="27.7" customHeight="1" thickBot="1" x14ac:dyDescent="0.3">
      <c r="A2670" s="11">
        <v>38351</v>
      </c>
      <c r="D2670" s="12">
        <v>708.05</v>
      </c>
      <c r="E2670" s="12">
        <v>1613.7</v>
      </c>
      <c r="F2670" s="12">
        <v>891.05</v>
      </c>
      <c r="G2670" s="12">
        <v>148.81</v>
      </c>
      <c r="I2670" s="45"/>
    </row>
    <row r="2671" spans="1:9" ht="27.7" customHeight="1" thickBot="1" x14ac:dyDescent="0.3">
      <c r="A2671" s="11">
        <v>38352</v>
      </c>
      <c r="D2671" s="12">
        <v>710.77</v>
      </c>
      <c r="E2671" s="12">
        <v>1619.92</v>
      </c>
      <c r="F2671" s="12">
        <v>894.49</v>
      </c>
      <c r="G2671" s="12">
        <v>149.66999999999999</v>
      </c>
      <c r="I2671" s="45"/>
    </row>
    <row r="2672" spans="1:9" ht="27.7" customHeight="1" thickBot="1" x14ac:dyDescent="0.3">
      <c r="A2672" s="11">
        <v>38356</v>
      </c>
      <c r="D2672" s="12">
        <v>710.49</v>
      </c>
      <c r="E2672" s="12">
        <v>1619.28</v>
      </c>
      <c r="F2672" s="12">
        <v>893.47</v>
      </c>
      <c r="G2672" s="12">
        <v>149.9</v>
      </c>
      <c r="I2672" s="45"/>
    </row>
    <row r="2673" spans="1:9" ht="27.7" customHeight="1" thickBot="1" x14ac:dyDescent="0.3">
      <c r="A2673" s="11">
        <v>38357</v>
      </c>
      <c r="D2673" s="12">
        <v>711.65</v>
      </c>
      <c r="E2673" s="12">
        <v>1621.92</v>
      </c>
      <c r="F2673" s="12">
        <v>894.3</v>
      </c>
      <c r="G2673" s="12">
        <v>150.09</v>
      </c>
      <c r="I2673" s="45"/>
    </row>
    <row r="2674" spans="1:9" ht="27.7" customHeight="1" thickBot="1" x14ac:dyDescent="0.3">
      <c r="A2674" s="11">
        <v>38358</v>
      </c>
      <c r="D2674" s="12">
        <v>712.45</v>
      </c>
      <c r="E2674" s="12">
        <v>1623.73</v>
      </c>
      <c r="F2674" s="12">
        <v>894.64</v>
      </c>
      <c r="G2674" s="12">
        <v>150.27000000000001</v>
      </c>
      <c r="I2674" s="45"/>
    </row>
    <row r="2675" spans="1:9" ht="27.7" customHeight="1" thickBot="1" x14ac:dyDescent="0.3">
      <c r="A2675" s="11">
        <v>38359</v>
      </c>
      <c r="D2675" s="12">
        <v>716.28</v>
      </c>
      <c r="E2675" s="12">
        <v>1633.01</v>
      </c>
      <c r="F2675" s="12">
        <v>899.09</v>
      </c>
      <c r="G2675" s="12">
        <v>151.31</v>
      </c>
      <c r="I2675" s="45"/>
    </row>
    <row r="2676" spans="1:9" ht="27.7" customHeight="1" thickBot="1" x14ac:dyDescent="0.3">
      <c r="A2676" s="11">
        <v>38362</v>
      </c>
      <c r="D2676" s="12">
        <v>711.31368698081394</v>
      </c>
      <c r="E2676" s="12">
        <v>1632.7721721103931</v>
      </c>
      <c r="F2676" s="12">
        <v>897.98756413166711</v>
      </c>
      <c r="G2676" s="12">
        <v>149.62551771827049</v>
      </c>
      <c r="I2676" s="45"/>
    </row>
    <row r="2677" spans="1:9" ht="27.7" customHeight="1" thickBot="1" x14ac:dyDescent="0.3">
      <c r="A2677" s="11">
        <v>38363</v>
      </c>
      <c r="D2677" s="12">
        <v>713.23</v>
      </c>
      <c r="E2677" s="12">
        <v>1637.16</v>
      </c>
      <c r="F2677" s="12">
        <v>900.4</v>
      </c>
      <c r="G2677" s="12">
        <v>149.88999999999999</v>
      </c>
      <c r="I2677" s="45"/>
    </row>
    <row r="2678" spans="1:9" ht="27.7" customHeight="1" thickBot="1" x14ac:dyDescent="0.3">
      <c r="A2678" s="11">
        <v>38364</v>
      </c>
      <c r="D2678" s="12">
        <v>713.14257041763562</v>
      </c>
      <c r="E2678" s="12">
        <v>1636.9712057216416</v>
      </c>
      <c r="F2678" s="12">
        <v>900.29693712851224</v>
      </c>
      <c r="G2678" s="12">
        <v>149.77479195776314</v>
      </c>
      <c r="I2678" s="45"/>
    </row>
    <row r="2679" spans="1:9" ht="27.7" customHeight="1" thickBot="1" x14ac:dyDescent="0.3">
      <c r="A2679" s="11">
        <v>38365</v>
      </c>
      <c r="D2679" s="12">
        <v>715.34</v>
      </c>
      <c r="E2679" s="12">
        <v>1642.02</v>
      </c>
      <c r="F2679" s="12">
        <v>903.39</v>
      </c>
      <c r="G2679" s="12">
        <v>150.15</v>
      </c>
      <c r="I2679" s="45"/>
    </row>
    <row r="2680" spans="1:9" ht="27.7" customHeight="1" thickBot="1" x14ac:dyDescent="0.3">
      <c r="A2680" s="11">
        <v>38366</v>
      </c>
      <c r="D2680" s="12">
        <v>720.04</v>
      </c>
      <c r="E2680" s="12">
        <v>1653.16</v>
      </c>
      <c r="F2680" s="12">
        <v>908.53</v>
      </c>
      <c r="G2680" s="12">
        <v>151.44</v>
      </c>
      <c r="I2680" s="45"/>
    </row>
    <row r="2681" spans="1:9" ht="27.7" customHeight="1" thickBot="1" x14ac:dyDescent="0.3">
      <c r="A2681" s="11">
        <v>38369</v>
      </c>
      <c r="D2681" s="12">
        <v>723.63</v>
      </c>
      <c r="E2681" s="12">
        <v>1661.4</v>
      </c>
      <c r="F2681" s="12">
        <v>913.06</v>
      </c>
      <c r="G2681" s="12">
        <v>152.12</v>
      </c>
      <c r="I2681" s="45"/>
    </row>
    <row r="2682" spans="1:9" ht="27.7" customHeight="1" thickBot="1" x14ac:dyDescent="0.3">
      <c r="A2682" s="11">
        <v>38370</v>
      </c>
      <c r="D2682" s="12">
        <v>726.79</v>
      </c>
      <c r="E2682" s="12">
        <v>1668.6339476691446</v>
      </c>
      <c r="F2682" s="12">
        <v>915.37</v>
      </c>
      <c r="G2682" s="12">
        <v>152.30000000000001</v>
      </c>
      <c r="I2682" s="45"/>
    </row>
    <row r="2683" spans="1:9" ht="27.7" customHeight="1" thickBot="1" x14ac:dyDescent="0.3">
      <c r="A2683" s="11">
        <v>38371</v>
      </c>
      <c r="D2683" s="12">
        <v>729.92840887491695</v>
      </c>
      <c r="E2683" s="12">
        <v>1675.8511460651184</v>
      </c>
      <c r="F2683" s="12">
        <v>919.33207761528899</v>
      </c>
      <c r="G2683" s="12">
        <v>152.41433266550715</v>
      </c>
      <c r="I2683" s="45"/>
    </row>
    <row r="2684" spans="1:9" ht="27.7" customHeight="1" thickBot="1" x14ac:dyDescent="0.3">
      <c r="A2684" s="11">
        <v>38372</v>
      </c>
      <c r="D2684" s="12">
        <v>733.80423591808858</v>
      </c>
      <c r="E2684" s="12">
        <v>1684.7496405913203</v>
      </c>
      <c r="F2684" s="12">
        <v>924.21358005637956</v>
      </c>
      <c r="G2684" s="12">
        <v>153.31005721086507</v>
      </c>
      <c r="I2684" s="45"/>
    </row>
    <row r="2685" spans="1:9" ht="27.7" customHeight="1" thickBot="1" x14ac:dyDescent="0.3">
      <c r="A2685" s="11">
        <v>38373</v>
      </c>
      <c r="D2685" s="12">
        <v>732.49</v>
      </c>
      <c r="E2685" s="12">
        <v>1681.72</v>
      </c>
      <c r="F2685" s="12">
        <v>919.54</v>
      </c>
      <c r="G2685" s="12">
        <v>153.44999999999999</v>
      </c>
      <c r="I2685" s="45"/>
    </row>
    <row r="2686" spans="1:9" ht="27.7" customHeight="1" thickBot="1" x14ac:dyDescent="0.3">
      <c r="A2686" s="11">
        <v>38376</v>
      </c>
      <c r="D2686" s="12">
        <v>732.0350196936372</v>
      </c>
      <c r="E2686" s="12">
        <v>1680.6877136302396</v>
      </c>
      <c r="F2686" s="12">
        <v>918.97081246147559</v>
      </c>
      <c r="G2686" s="12">
        <v>153.60440876420827</v>
      </c>
      <c r="I2686" s="45"/>
    </row>
    <row r="2687" spans="1:9" ht="27.7" customHeight="1" thickBot="1" x14ac:dyDescent="0.3">
      <c r="A2687" s="11">
        <v>38378</v>
      </c>
      <c r="D2687" s="12">
        <v>730.63901506207344</v>
      </c>
      <c r="E2687" s="12">
        <v>1677.4826209116841</v>
      </c>
      <c r="F2687" s="12">
        <v>916.23038812868674</v>
      </c>
      <c r="G2687" s="12">
        <v>153.06024665852743</v>
      </c>
      <c r="I2687" s="45"/>
    </row>
    <row r="2688" spans="1:9" ht="27.7" customHeight="1" thickBot="1" x14ac:dyDescent="0.3">
      <c r="A2688" s="11">
        <v>38379</v>
      </c>
      <c r="D2688" s="12">
        <v>729.73540837130065</v>
      </c>
      <c r="E2688" s="12">
        <v>1680.3020861278014</v>
      </c>
      <c r="F2688" s="12">
        <v>917.77036218092132</v>
      </c>
      <c r="G2688" s="12">
        <v>152.86874593184569</v>
      </c>
      <c r="I2688" s="45"/>
    </row>
    <row r="2689" spans="1:9" ht="27.7" customHeight="1" thickBot="1" x14ac:dyDescent="0.3">
      <c r="A2689" s="11">
        <v>38380</v>
      </c>
      <c r="D2689" s="12">
        <v>729.12</v>
      </c>
      <c r="E2689" s="12">
        <v>1678.88</v>
      </c>
      <c r="F2689" s="12">
        <v>916.99</v>
      </c>
      <c r="G2689" s="12">
        <v>152.71</v>
      </c>
      <c r="I2689" s="45"/>
    </row>
    <row r="2690" spans="1:9" ht="27.7" customHeight="1" thickBot="1" x14ac:dyDescent="0.3">
      <c r="A2690" s="11">
        <v>38383</v>
      </c>
      <c r="D2690" s="12">
        <v>729.75</v>
      </c>
      <c r="E2690" s="12">
        <v>1680.33</v>
      </c>
      <c r="F2690" s="12">
        <v>917.79</v>
      </c>
      <c r="G2690" s="12">
        <v>153</v>
      </c>
      <c r="I2690" s="45"/>
    </row>
    <row r="2691" spans="1:9" ht="27.7" customHeight="1" thickBot="1" x14ac:dyDescent="0.3">
      <c r="A2691" s="11">
        <v>38385</v>
      </c>
      <c r="D2691" s="12">
        <v>729.48115431249119</v>
      </c>
      <c r="E2691" s="12">
        <v>1679.7167605559659</v>
      </c>
      <c r="F2691" s="12">
        <v>917.45066105902652</v>
      </c>
      <c r="G2691" s="12">
        <v>152.64218520558109</v>
      </c>
      <c r="I2691" s="45"/>
    </row>
    <row r="2692" spans="1:9" ht="27.7" customHeight="1" thickBot="1" x14ac:dyDescent="0.3">
      <c r="A2692" s="11">
        <v>38386</v>
      </c>
      <c r="D2692" s="12">
        <v>729.52318704240133</v>
      </c>
      <c r="E2692" s="12">
        <v>1679.813470524562</v>
      </c>
      <c r="F2692" s="12">
        <v>916.16652522798358</v>
      </c>
      <c r="G2692" s="12">
        <v>152.7360721717472</v>
      </c>
      <c r="I2692" s="45"/>
    </row>
    <row r="2693" spans="1:9" ht="27.7" customHeight="1" thickBot="1" x14ac:dyDescent="0.3">
      <c r="A2693" s="11">
        <v>38387</v>
      </c>
      <c r="D2693" s="12">
        <v>728.95</v>
      </c>
      <c r="E2693" s="12">
        <v>1678.5</v>
      </c>
      <c r="F2693" s="12">
        <v>913.17</v>
      </c>
      <c r="G2693" s="12">
        <v>152.63999999999999</v>
      </c>
      <c r="I2693" s="45"/>
    </row>
    <row r="2694" spans="1:9" ht="27.7" customHeight="1" thickBot="1" x14ac:dyDescent="0.3">
      <c r="A2694" s="11">
        <v>38390</v>
      </c>
      <c r="D2694" s="12">
        <v>729.87</v>
      </c>
      <c r="E2694" s="12">
        <v>1680.61</v>
      </c>
      <c r="F2694" s="12">
        <v>911.04</v>
      </c>
      <c r="G2694" s="12">
        <v>152.9</v>
      </c>
      <c r="I2694" s="45"/>
    </row>
    <row r="2695" spans="1:9" ht="27.7" customHeight="1" thickBot="1" x14ac:dyDescent="0.3">
      <c r="A2695" s="11">
        <v>38391</v>
      </c>
      <c r="D2695" s="12">
        <v>727.29</v>
      </c>
      <c r="E2695" s="12">
        <v>1674.67</v>
      </c>
      <c r="F2695" s="12">
        <v>907.82</v>
      </c>
      <c r="G2695" s="12">
        <v>152.1</v>
      </c>
      <c r="I2695" s="45"/>
    </row>
    <row r="2696" spans="1:9" ht="27.7" customHeight="1" thickBot="1" x14ac:dyDescent="0.3">
      <c r="A2696" s="11">
        <v>38393</v>
      </c>
      <c r="D2696" s="12">
        <v>729.20386589555665</v>
      </c>
      <c r="E2696" s="12">
        <v>1679.0782445014027</v>
      </c>
      <c r="F2696" s="12">
        <v>910.20759348812385</v>
      </c>
      <c r="G2696" s="12">
        <v>152.808268708562</v>
      </c>
      <c r="I2696" s="45"/>
    </row>
    <row r="2697" spans="1:9" ht="27.7" customHeight="1" thickBot="1" x14ac:dyDescent="0.3">
      <c r="A2697" s="11">
        <v>38394</v>
      </c>
      <c r="D2697" s="12">
        <v>726</v>
      </c>
      <c r="E2697" s="12">
        <v>1673.97</v>
      </c>
      <c r="F2697" s="12">
        <v>907.44</v>
      </c>
      <c r="G2697" s="12">
        <v>152.35</v>
      </c>
      <c r="I2697" s="45"/>
    </row>
    <row r="2698" spans="1:9" ht="27.7" customHeight="1" thickBot="1" x14ac:dyDescent="0.3">
      <c r="A2698" s="11">
        <v>38397</v>
      </c>
      <c r="D2698" s="12">
        <v>724.84</v>
      </c>
      <c r="E2698" s="12">
        <v>1671.3</v>
      </c>
      <c r="F2698" s="12">
        <v>905.99</v>
      </c>
      <c r="G2698" s="12">
        <v>151.94</v>
      </c>
      <c r="I2698" s="45"/>
    </row>
    <row r="2699" spans="1:9" ht="27.7" customHeight="1" thickBot="1" x14ac:dyDescent="0.3">
      <c r="A2699" s="11">
        <v>38398</v>
      </c>
      <c r="D2699" s="12">
        <v>725.74</v>
      </c>
      <c r="E2699" s="12">
        <v>1673.38</v>
      </c>
      <c r="F2699" s="12">
        <v>907.12</v>
      </c>
      <c r="G2699" s="12">
        <v>152.41999999999999</v>
      </c>
      <c r="I2699" s="45"/>
    </row>
    <row r="2700" spans="1:9" ht="27.7" customHeight="1" thickBot="1" x14ac:dyDescent="0.3">
      <c r="A2700" s="11">
        <v>38399</v>
      </c>
      <c r="D2700" s="12">
        <v>727.88694547140733</v>
      </c>
      <c r="E2700" s="12">
        <v>1678.3190027714061</v>
      </c>
      <c r="F2700" s="12">
        <v>909.79601791670598</v>
      </c>
      <c r="G2700" s="12">
        <v>153.15018322889983</v>
      </c>
      <c r="I2700" s="45"/>
    </row>
    <row r="2701" spans="1:9" ht="27.7" customHeight="1" thickBot="1" x14ac:dyDescent="0.3">
      <c r="A2701" s="11">
        <v>38400</v>
      </c>
      <c r="D2701" s="12">
        <v>729.53</v>
      </c>
      <c r="E2701" s="12">
        <v>1682.1</v>
      </c>
      <c r="F2701" s="12">
        <v>910.53</v>
      </c>
      <c r="G2701" s="12">
        <v>153.74</v>
      </c>
      <c r="I2701" s="45"/>
    </row>
    <row r="2702" spans="1:9" ht="27.7" customHeight="1" thickBot="1" x14ac:dyDescent="0.3">
      <c r="A2702" s="11">
        <v>38401</v>
      </c>
      <c r="D2702" s="12">
        <v>735.33</v>
      </c>
      <c r="E2702" s="12">
        <v>1695.47</v>
      </c>
      <c r="F2702" s="12">
        <v>917.76565434154361</v>
      </c>
      <c r="G2702" s="12">
        <v>155.43</v>
      </c>
      <c r="I2702" s="45"/>
    </row>
    <row r="2703" spans="1:9" ht="27.7" customHeight="1" thickBot="1" x14ac:dyDescent="0.3">
      <c r="A2703" s="11">
        <v>38404</v>
      </c>
      <c r="D2703" s="12">
        <v>735.07</v>
      </c>
      <c r="E2703" s="12">
        <v>1694.89</v>
      </c>
      <c r="F2703" s="12">
        <v>917.45</v>
      </c>
      <c r="G2703" s="12">
        <v>155.51</v>
      </c>
      <c r="I2703" s="45"/>
    </row>
    <row r="2704" spans="1:9" ht="27.7" customHeight="1" thickBot="1" x14ac:dyDescent="0.3">
      <c r="A2704" s="11">
        <v>38405</v>
      </c>
      <c r="D2704" s="12">
        <v>734.54</v>
      </c>
      <c r="E2704" s="12">
        <v>1693.67</v>
      </c>
      <c r="F2704" s="12">
        <v>916.79</v>
      </c>
      <c r="G2704" s="12">
        <v>155.77000000000001</v>
      </c>
      <c r="I2704" s="45"/>
    </row>
    <row r="2705" spans="1:9" ht="27.7" customHeight="1" thickBot="1" x14ac:dyDescent="0.3">
      <c r="A2705" s="11">
        <v>38406</v>
      </c>
      <c r="D2705" s="12">
        <v>735.35</v>
      </c>
      <c r="E2705" s="12">
        <v>1695.52</v>
      </c>
      <c r="F2705" s="12">
        <v>917.79</v>
      </c>
      <c r="G2705" s="12">
        <v>156.08000000000001</v>
      </c>
      <c r="I2705" s="45"/>
    </row>
    <row r="2706" spans="1:9" ht="27.7" customHeight="1" thickBot="1" x14ac:dyDescent="0.3">
      <c r="A2706" s="11">
        <v>38407</v>
      </c>
      <c r="D2706" s="12">
        <v>737.17542708850999</v>
      </c>
      <c r="E2706" s="12">
        <v>1699.7358823130521</v>
      </c>
      <c r="F2706" s="12">
        <v>920.07327812269659</v>
      </c>
      <c r="G2706" s="12">
        <v>156.41399230480062</v>
      </c>
      <c r="I2706" s="45"/>
    </row>
    <row r="2707" spans="1:9" ht="27.7" customHeight="1" thickBot="1" x14ac:dyDescent="0.3">
      <c r="A2707" s="11">
        <v>38408</v>
      </c>
      <c r="D2707" s="12">
        <v>736.54</v>
      </c>
      <c r="E2707" s="12">
        <v>1698.28</v>
      </c>
      <c r="F2707" s="12">
        <v>919.29</v>
      </c>
      <c r="G2707" s="12">
        <v>156.24</v>
      </c>
      <c r="I2707" s="45"/>
    </row>
    <row r="2708" spans="1:9" ht="27.7" customHeight="1" thickBot="1" x14ac:dyDescent="0.3">
      <c r="A2708" s="11">
        <v>38411</v>
      </c>
      <c r="D2708" s="12">
        <v>736.25</v>
      </c>
      <c r="E2708" s="12">
        <v>1697.61</v>
      </c>
      <c r="F2708" s="12">
        <v>916.62</v>
      </c>
      <c r="G2708" s="12">
        <v>156.38999999999999</v>
      </c>
      <c r="I2708" s="45"/>
    </row>
    <row r="2709" spans="1:9" ht="27.7" customHeight="1" thickBot="1" x14ac:dyDescent="0.3">
      <c r="A2709" s="11">
        <v>38412</v>
      </c>
      <c r="D2709" s="12">
        <v>736.84</v>
      </c>
      <c r="E2709" s="12">
        <v>1698.95</v>
      </c>
      <c r="F2709" s="12">
        <v>917.34</v>
      </c>
      <c r="G2709" s="12">
        <v>156.55000000000001</v>
      </c>
      <c r="I2709" s="45"/>
    </row>
    <row r="2710" spans="1:9" ht="27.7" customHeight="1" thickBot="1" x14ac:dyDescent="0.3">
      <c r="A2710" s="11">
        <v>38413</v>
      </c>
      <c r="D2710" s="12">
        <v>739.12010271541919</v>
      </c>
      <c r="E2710" s="12">
        <v>1704.2198577283116</v>
      </c>
      <c r="F2710" s="12">
        <v>920.18740686573858</v>
      </c>
      <c r="G2710" s="12">
        <v>157.16537691837624</v>
      </c>
      <c r="I2710" s="45"/>
    </row>
    <row r="2711" spans="1:9" ht="27.7" customHeight="1" thickBot="1" x14ac:dyDescent="0.3">
      <c r="A2711" s="11">
        <v>38414</v>
      </c>
      <c r="D2711" s="12">
        <v>737.55587652012821</v>
      </c>
      <c r="E2711" s="12">
        <v>1700.6132169381901</v>
      </c>
      <c r="F2711" s="12">
        <v>916.60288590373716</v>
      </c>
      <c r="G2711" s="12">
        <v>156.95643858643263</v>
      </c>
      <c r="I2711" s="45"/>
    </row>
    <row r="2712" spans="1:9" ht="27.7" customHeight="1" thickBot="1" x14ac:dyDescent="0.3">
      <c r="A2712" s="11">
        <v>38415</v>
      </c>
      <c r="D2712" s="12">
        <v>739.28</v>
      </c>
      <c r="E2712" s="12">
        <v>1704.58</v>
      </c>
      <c r="F2712" s="12">
        <v>918.74</v>
      </c>
      <c r="G2712" s="12">
        <v>157.53</v>
      </c>
      <c r="I2712" s="45"/>
    </row>
    <row r="2713" spans="1:9" ht="27.7" customHeight="1" thickBot="1" x14ac:dyDescent="0.3">
      <c r="A2713" s="11">
        <v>38420</v>
      </c>
      <c r="D2713" s="12">
        <v>740.21</v>
      </c>
      <c r="E2713" s="12">
        <v>1706.74</v>
      </c>
      <c r="F2713" s="12">
        <v>921.55</v>
      </c>
      <c r="G2713" s="12">
        <v>157.87</v>
      </c>
      <c r="I2713" s="45"/>
    </row>
    <row r="2714" spans="1:9" ht="27.7" customHeight="1" thickBot="1" x14ac:dyDescent="0.3">
      <c r="A2714" s="11">
        <v>38421</v>
      </c>
      <c r="D2714" s="12">
        <v>745.16</v>
      </c>
      <c r="E2714" s="12">
        <v>1718.14</v>
      </c>
      <c r="F2714" s="12">
        <v>928.05</v>
      </c>
      <c r="G2714" s="12">
        <v>159.26</v>
      </c>
      <c r="I2714" s="45"/>
    </row>
    <row r="2715" spans="1:9" ht="27.7" customHeight="1" thickBot="1" x14ac:dyDescent="0.3">
      <c r="A2715" s="11">
        <v>38422</v>
      </c>
      <c r="D2715" s="12">
        <v>744.69</v>
      </c>
      <c r="E2715" s="12">
        <v>1717.05</v>
      </c>
      <c r="F2715" s="12">
        <v>927.78</v>
      </c>
      <c r="G2715" s="12">
        <v>158.86000000000001</v>
      </c>
      <c r="I2715" s="45"/>
    </row>
    <row r="2716" spans="1:9" ht="27.7" customHeight="1" thickBot="1" x14ac:dyDescent="0.3">
      <c r="A2716" s="11">
        <v>38425</v>
      </c>
      <c r="D2716" s="12">
        <v>744.35</v>
      </c>
      <c r="E2716" s="12">
        <v>1716.27</v>
      </c>
      <c r="F2716" s="12">
        <v>927.36</v>
      </c>
      <c r="G2716" s="12">
        <v>158.63</v>
      </c>
      <c r="I2716" s="45"/>
    </row>
    <row r="2717" spans="1:9" ht="27.7" customHeight="1" thickBot="1" x14ac:dyDescent="0.3">
      <c r="A2717" s="11">
        <v>38426</v>
      </c>
      <c r="D2717" s="12">
        <v>745.88</v>
      </c>
      <c r="E2717" s="12">
        <v>1719.81</v>
      </c>
      <c r="F2717" s="12">
        <v>928.95</v>
      </c>
      <c r="G2717" s="12">
        <v>159.16999999999999</v>
      </c>
      <c r="I2717" s="45"/>
    </row>
    <row r="2718" spans="1:9" ht="27.7" customHeight="1" thickBot="1" x14ac:dyDescent="0.3">
      <c r="A2718" s="11">
        <v>38427</v>
      </c>
      <c r="D2718" s="12">
        <v>740.27358456700495</v>
      </c>
      <c r="E2718" s="12">
        <v>1707.2326485489255</v>
      </c>
      <c r="F2718" s="12">
        <v>922.16256864203524</v>
      </c>
      <c r="G2718" s="12">
        <v>157.87764836660588</v>
      </c>
      <c r="I2718" s="45"/>
    </row>
    <row r="2719" spans="1:9" ht="27.7" customHeight="1" thickBot="1" x14ac:dyDescent="0.3">
      <c r="A2719" s="11">
        <v>38428</v>
      </c>
      <c r="D2719" s="12">
        <v>742.58635437661303</v>
      </c>
      <c r="E2719" s="12">
        <v>1712.5664706243906</v>
      </c>
      <c r="F2719" s="12">
        <v>925.04363530273395</v>
      </c>
      <c r="G2719" s="12">
        <v>157.94185206008984</v>
      </c>
      <c r="I2719" s="45"/>
    </row>
    <row r="2720" spans="1:9" ht="27.7" customHeight="1" thickBot="1" x14ac:dyDescent="0.3">
      <c r="A2720" s="11">
        <v>38429</v>
      </c>
      <c r="D2720" s="12">
        <v>747.61</v>
      </c>
      <c r="E2720" s="12">
        <v>1724.15</v>
      </c>
      <c r="F2720" s="12">
        <v>930.95</v>
      </c>
      <c r="G2720" s="12">
        <v>159.55000000000001</v>
      </c>
      <c r="I2720" s="45"/>
    </row>
    <row r="2721" spans="1:9" ht="27.7" customHeight="1" thickBot="1" x14ac:dyDescent="0.3">
      <c r="A2721" s="11">
        <v>38432</v>
      </c>
      <c r="D2721" s="12">
        <v>746.12574058845303</v>
      </c>
      <c r="E2721" s="12">
        <v>1720.728869652276</v>
      </c>
      <c r="F2721" s="12">
        <v>928.11315254533645</v>
      </c>
      <c r="G2721" s="12">
        <v>159.08350853743121</v>
      </c>
      <c r="I2721" s="45"/>
    </row>
    <row r="2722" spans="1:9" ht="27.7" customHeight="1" thickBot="1" x14ac:dyDescent="0.3">
      <c r="A2722" s="11">
        <v>38433</v>
      </c>
      <c r="D2722" s="12">
        <v>744.7</v>
      </c>
      <c r="E2722" s="12">
        <v>1717.44</v>
      </c>
      <c r="F2722" s="12">
        <v>924.37</v>
      </c>
      <c r="G2722" s="12">
        <v>158.61000000000001</v>
      </c>
      <c r="I2722" s="45"/>
    </row>
    <row r="2723" spans="1:9" ht="27.7" customHeight="1" thickBot="1" x14ac:dyDescent="0.3">
      <c r="A2723" s="11">
        <v>38434</v>
      </c>
      <c r="D2723" s="12">
        <v>740.57187455372264</v>
      </c>
      <c r="E2723" s="12">
        <v>1707.9205935182749</v>
      </c>
      <c r="F2723" s="12">
        <v>916.9573678315345</v>
      </c>
      <c r="G2723" s="12">
        <v>157.43603479507408</v>
      </c>
      <c r="I2723" s="45"/>
    </row>
    <row r="2724" spans="1:9" ht="27.7" customHeight="1" thickBot="1" x14ac:dyDescent="0.3">
      <c r="A2724" s="11">
        <v>38436</v>
      </c>
      <c r="D2724" s="12">
        <v>741.49</v>
      </c>
      <c r="E2724" s="12">
        <v>1710.03</v>
      </c>
      <c r="F2724" s="12">
        <v>917.12</v>
      </c>
      <c r="G2724" s="12">
        <v>158.04</v>
      </c>
      <c r="I2724" s="45"/>
    </row>
    <row r="2725" spans="1:9" ht="27.7" customHeight="1" thickBot="1" x14ac:dyDescent="0.3">
      <c r="A2725" s="11">
        <v>38439</v>
      </c>
      <c r="D2725" s="12">
        <v>743.85</v>
      </c>
      <c r="E2725" s="12">
        <v>1715.49</v>
      </c>
      <c r="F2725" s="12">
        <v>920.05</v>
      </c>
      <c r="G2725" s="12">
        <v>158.58000000000001</v>
      </c>
      <c r="I2725" s="45"/>
    </row>
    <row r="2726" spans="1:9" ht="27.7" customHeight="1" thickBot="1" x14ac:dyDescent="0.3">
      <c r="A2726" s="11">
        <v>38440</v>
      </c>
      <c r="D2726" s="12">
        <v>744.73</v>
      </c>
      <c r="E2726" s="12">
        <v>1721.89</v>
      </c>
      <c r="F2726" s="12">
        <v>923.48</v>
      </c>
      <c r="G2726" s="12">
        <v>158.88999999999999</v>
      </c>
      <c r="I2726" s="45"/>
    </row>
    <row r="2727" spans="1:9" ht="27.7" customHeight="1" thickBot="1" x14ac:dyDescent="0.3">
      <c r="A2727" s="11">
        <v>38441</v>
      </c>
      <c r="D2727" s="12">
        <v>743.66380526511739</v>
      </c>
      <c r="E2727" s="12">
        <v>1719.4211091261179</v>
      </c>
      <c r="F2727" s="12">
        <v>922.15549914580276</v>
      </c>
      <c r="G2727" s="12">
        <v>158.51593424049432</v>
      </c>
      <c r="I2727" s="45"/>
    </row>
    <row r="2728" spans="1:9" ht="27.7" customHeight="1" thickBot="1" x14ac:dyDescent="0.3">
      <c r="A2728" s="11">
        <v>38442</v>
      </c>
      <c r="D2728" s="12">
        <v>744.23</v>
      </c>
      <c r="E2728" s="12">
        <v>1720.74</v>
      </c>
      <c r="F2728" s="12">
        <v>922.86</v>
      </c>
      <c r="G2728" s="12">
        <v>158.44999999999999</v>
      </c>
      <c r="I2728" s="45"/>
    </row>
    <row r="2729" spans="1:9" ht="27.7" customHeight="1" thickBot="1" x14ac:dyDescent="0.3">
      <c r="A2729" s="11">
        <v>38443</v>
      </c>
      <c r="D2729" s="12">
        <v>743.18</v>
      </c>
      <c r="E2729" s="12">
        <v>1723.13</v>
      </c>
      <c r="F2729" s="12">
        <v>924.14</v>
      </c>
      <c r="G2729" s="12">
        <v>157.86000000000001</v>
      </c>
      <c r="I2729" s="45"/>
    </row>
    <row r="2730" spans="1:9" ht="27.7" customHeight="1" thickBot="1" x14ac:dyDescent="0.3">
      <c r="A2730" s="11">
        <v>38446</v>
      </c>
      <c r="D2730" s="12">
        <v>741.42</v>
      </c>
      <c r="E2730" s="12">
        <v>1722.81</v>
      </c>
      <c r="F2730" s="12">
        <v>923.97</v>
      </c>
      <c r="G2730" s="12">
        <v>157.88999999999999</v>
      </c>
      <c r="I2730" s="45"/>
    </row>
    <row r="2731" spans="1:9" ht="27.7" customHeight="1" thickBot="1" x14ac:dyDescent="0.3">
      <c r="A2731" s="11">
        <v>38447</v>
      </c>
      <c r="D2731" s="12">
        <v>739.54</v>
      </c>
      <c r="E2731" s="12">
        <v>1718.45</v>
      </c>
      <c r="F2731" s="12">
        <v>921.63</v>
      </c>
      <c r="G2731" s="12">
        <v>157.13999999999999</v>
      </c>
      <c r="I2731" s="45"/>
    </row>
    <row r="2732" spans="1:9" ht="27.7" customHeight="1" thickBot="1" x14ac:dyDescent="0.3">
      <c r="A2732" s="11">
        <v>38448</v>
      </c>
      <c r="D2732" s="12">
        <v>740.8</v>
      </c>
      <c r="E2732" s="12">
        <v>1721.38</v>
      </c>
      <c r="F2732" s="12">
        <v>923.21</v>
      </c>
      <c r="G2732" s="12">
        <v>157.66</v>
      </c>
      <c r="I2732" s="45"/>
    </row>
    <row r="2733" spans="1:9" ht="27.7" customHeight="1" thickBot="1" x14ac:dyDescent="0.3">
      <c r="A2733" s="11">
        <v>38449</v>
      </c>
      <c r="D2733" s="12">
        <v>739.06</v>
      </c>
      <c r="E2733" s="12">
        <v>1719.2</v>
      </c>
      <c r="F2733" s="12">
        <v>922.04</v>
      </c>
      <c r="G2733" s="12">
        <v>157.07</v>
      </c>
      <c r="I2733" s="45"/>
    </row>
    <row r="2734" spans="1:9" ht="27.7" customHeight="1" thickBot="1" x14ac:dyDescent="0.3">
      <c r="A2734" s="11">
        <v>38450</v>
      </c>
      <c r="D2734" s="12">
        <v>739.19</v>
      </c>
      <c r="E2734" s="12">
        <v>1719.51</v>
      </c>
      <c r="F2734" s="12">
        <v>922.2</v>
      </c>
      <c r="G2734" s="12">
        <v>157.09</v>
      </c>
      <c r="I2734" s="45"/>
    </row>
    <row r="2735" spans="1:9" ht="27.7" customHeight="1" thickBot="1" x14ac:dyDescent="0.3">
      <c r="A2735" s="11">
        <v>38453</v>
      </c>
      <c r="D2735" s="12">
        <v>738.69554522074782</v>
      </c>
      <c r="E2735" s="12">
        <v>1726.3123697620504</v>
      </c>
      <c r="F2735" s="12">
        <v>925.85140229468391</v>
      </c>
      <c r="G2735" s="12">
        <v>157.016673544062</v>
      </c>
      <c r="I2735" s="45"/>
    </row>
    <row r="2736" spans="1:9" ht="27.7" customHeight="1" thickBot="1" x14ac:dyDescent="0.3">
      <c r="A2736" s="11">
        <v>38454</v>
      </c>
      <c r="D2736" s="12">
        <v>734.09</v>
      </c>
      <c r="E2736" s="12">
        <v>1715.56</v>
      </c>
      <c r="F2736" s="12">
        <v>920.08</v>
      </c>
      <c r="G2736" s="12">
        <v>155.68</v>
      </c>
      <c r="I2736" s="45"/>
    </row>
    <row r="2737" spans="1:9" ht="27.7" customHeight="1" thickBot="1" x14ac:dyDescent="0.3">
      <c r="A2737" s="11">
        <v>38455</v>
      </c>
      <c r="D2737" s="12">
        <v>733.90445346652609</v>
      </c>
      <c r="E2737" s="12">
        <v>1715.8933629111516</v>
      </c>
      <c r="F2737" s="12">
        <v>920.26350738505516</v>
      </c>
      <c r="G2737" s="12">
        <v>155.63859458874683</v>
      </c>
      <c r="I2737" s="45"/>
    </row>
    <row r="2738" spans="1:9" ht="27.7" customHeight="1" thickBot="1" x14ac:dyDescent="0.3">
      <c r="A2738" s="11">
        <v>38456</v>
      </c>
      <c r="D2738" s="12">
        <v>733.00055316419525</v>
      </c>
      <c r="E2738" s="12">
        <v>1713.7800143613943</v>
      </c>
      <c r="F2738" s="12">
        <v>919.13008173590697</v>
      </c>
      <c r="G2738" s="12">
        <v>155.54100950379561</v>
      </c>
      <c r="I2738" s="45"/>
    </row>
    <row r="2739" spans="1:9" ht="27.7" customHeight="1" thickBot="1" x14ac:dyDescent="0.3">
      <c r="A2739" s="11">
        <v>38457</v>
      </c>
      <c r="D2739" s="12">
        <v>732.81</v>
      </c>
      <c r="E2739" s="12">
        <v>1713.34</v>
      </c>
      <c r="F2739" s="12">
        <v>918.9</v>
      </c>
      <c r="G2739" s="12">
        <v>155.54</v>
      </c>
      <c r="I2739" s="45"/>
    </row>
    <row r="2740" spans="1:9" ht="27.7" customHeight="1" thickBot="1" x14ac:dyDescent="0.3">
      <c r="A2740" s="11">
        <v>38460</v>
      </c>
      <c r="D2740" s="12">
        <v>731.92661745893645</v>
      </c>
      <c r="E2740" s="12">
        <v>1711.4827569178406</v>
      </c>
      <c r="F2740" s="12">
        <v>917.89802254268034</v>
      </c>
      <c r="G2740" s="12">
        <v>155.63489646996172</v>
      </c>
      <c r="I2740" s="45"/>
    </row>
    <row r="2741" spans="1:9" ht="27.7" customHeight="1" thickBot="1" x14ac:dyDescent="0.3">
      <c r="A2741" s="11">
        <v>38461</v>
      </c>
      <c r="D2741" s="12">
        <v>730.46</v>
      </c>
      <c r="E2741" s="12">
        <v>1708.05</v>
      </c>
      <c r="F2741" s="12">
        <v>916.06</v>
      </c>
      <c r="G2741" s="12">
        <v>155.13999999999999</v>
      </c>
      <c r="I2741" s="45"/>
    </row>
    <row r="2742" spans="1:9" ht="27.7" customHeight="1" thickBot="1" x14ac:dyDescent="0.3">
      <c r="A2742" s="11">
        <v>38462</v>
      </c>
      <c r="D2742" s="12">
        <v>729.21647889442886</v>
      </c>
      <c r="E2742" s="12">
        <v>1705.145660521121</v>
      </c>
      <c r="F2742" s="12">
        <v>914.81143249008824</v>
      </c>
      <c r="G2742" s="12">
        <v>154.88183825694281</v>
      </c>
      <c r="I2742" s="45"/>
    </row>
    <row r="2743" spans="1:9" ht="27.7" customHeight="1" thickBot="1" x14ac:dyDescent="0.3">
      <c r="A2743" s="11">
        <v>38463</v>
      </c>
      <c r="D2743" s="12">
        <v>728.39388423093624</v>
      </c>
      <c r="E2743" s="12">
        <v>1703.2221538254489</v>
      </c>
      <c r="F2743" s="12">
        <v>914.09143621372118</v>
      </c>
      <c r="G2743" s="12">
        <v>154.70037195436873</v>
      </c>
      <c r="I2743" s="45"/>
    </row>
    <row r="2744" spans="1:9" ht="27.7" customHeight="1" thickBot="1" x14ac:dyDescent="0.3">
      <c r="A2744" s="11">
        <v>38464</v>
      </c>
      <c r="D2744" s="12">
        <v>726.95</v>
      </c>
      <c r="E2744" s="12">
        <v>1699.84</v>
      </c>
      <c r="F2744" s="12">
        <v>912.28</v>
      </c>
      <c r="G2744" s="12">
        <v>154.29</v>
      </c>
      <c r="I2744" s="45"/>
    </row>
    <row r="2745" spans="1:9" ht="27.7" customHeight="1" thickBot="1" x14ac:dyDescent="0.3">
      <c r="A2745" s="11">
        <v>38467</v>
      </c>
      <c r="D2745" s="12">
        <v>722.45</v>
      </c>
      <c r="E2745" s="12">
        <v>1689.33</v>
      </c>
      <c r="F2745" s="12">
        <v>906.64</v>
      </c>
      <c r="G2745" s="12">
        <v>152.86000000000001</v>
      </c>
      <c r="I2745" s="45"/>
    </row>
    <row r="2746" spans="1:9" ht="27.7" customHeight="1" thickBot="1" x14ac:dyDescent="0.3">
      <c r="A2746" s="11">
        <v>38468</v>
      </c>
      <c r="D2746" s="12">
        <v>719.59</v>
      </c>
      <c r="E2746" s="12">
        <v>1682.64</v>
      </c>
      <c r="F2746" s="12">
        <v>903.04</v>
      </c>
      <c r="G2746" s="12">
        <v>152.04</v>
      </c>
      <c r="I2746" s="45"/>
    </row>
    <row r="2747" spans="1:9" ht="27.7" customHeight="1" thickBot="1" x14ac:dyDescent="0.3">
      <c r="A2747" s="11">
        <v>38469</v>
      </c>
      <c r="D2747" s="12">
        <v>718.56346682959588</v>
      </c>
      <c r="E2747" s="12">
        <v>1680.4896128914106</v>
      </c>
      <c r="F2747" s="12">
        <v>901.5834515768413</v>
      </c>
      <c r="G2747" s="12">
        <v>151.66042552212826</v>
      </c>
      <c r="I2747" s="45"/>
    </row>
    <row r="2748" spans="1:9" ht="27.7" customHeight="1" thickBot="1" x14ac:dyDescent="0.3">
      <c r="A2748" s="11">
        <v>38470</v>
      </c>
      <c r="D2748" s="12">
        <v>712.46931197988408</v>
      </c>
      <c r="E2748" s="12">
        <v>1666.2372332494126</v>
      </c>
      <c r="F2748" s="12">
        <v>893.63205986424271</v>
      </c>
      <c r="G2748" s="12">
        <v>150.14201135678184</v>
      </c>
      <c r="I2748" s="45"/>
    </row>
    <row r="2749" spans="1:9" ht="27.7" customHeight="1" thickBot="1" x14ac:dyDescent="0.3">
      <c r="A2749" s="11">
        <v>38471</v>
      </c>
      <c r="D2749" s="12">
        <v>713.89</v>
      </c>
      <c r="E2749" s="12">
        <v>1669.56</v>
      </c>
      <c r="F2749" s="12">
        <v>895.41</v>
      </c>
      <c r="G2749" s="12">
        <v>150.78</v>
      </c>
      <c r="I2749" s="45"/>
    </row>
    <row r="2750" spans="1:9" ht="27.7" customHeight="1" thickBot="1" x14ac:dyDescent="0.3">
      <c r="A2750" s="11">
        <v>38474</v>
      </c>
      <c r="D2750" s="12">
        <v>699.82</v>
      </c>
      <c r="E2750" s="12">
        <v>1636.65</v>
      </c>
      <c r="F2750" s="12">
        <v>877.43465587405933</v>
      </c>
      <c r="G2750" s="12">
        <v>146.36000000000001</v>
      </c>
      <c r="I2750" s="45"/>
    </row>
    <row r="2751" spans="1:9" ht="27.7" customHeight="1" thickBot="1" x14ac:dyDescent="0.3">
      <c r="A2751" s="11">
        <v>38475</v>
      </c>
      <c r="D2751" s="12">
        <v>695.79516982941607</v>
      </c>
      <c r="E2751" s="12">
        <v>1627.2418600439651</v>
      </c>
      <c r="F2751" s="12">
        <v>872.09334651204063</v>
      </c>
      <c r="G2751" s="12">
        <v>145.45188933359071</v>
      </c>
      <c r="I2751" s="45"/>
    </row>
    <row r="2752" spans="1:9" ht="27.7" customHeight="1" thickBot="1" x14ac:dyDescent="0.3">
      <c r="A2752" s="11">
        <v>38476</v>
      </c>
      <c r="D2752" s="12">
        <v>694.161797943377</v>
      </c>
      <c r="E2752" s="12">
        <v>1623.4218612078191</v>
      </c>
      <c r="F2752" s="12">
        <v>870.66942984500577</v>
      </c>
      <c r="G2752" s="12">
        <v>145.06582169315254</v>
      </c>
      <c r="I2752" s="45"/>
    </row>
    <row r="2753" spans="1:9" ht="27.7" customHeight="1" thickBot="1" x14ac:dyDescent="0.3">
      <c r="A2753" s="11">
        <v>38477</v>
      </c>
      <c r="D2753" s="12">
        <v>693.23168314906036</v>
      </c>
      <c r="E2753" s="12">
        <v>1621.2466555524384</v>
      </c>
      <c r="F2753" s="12">
        <v>869.50282915234493</v>
      </c>
      <c r="G2753" s="12">
        <v>144.88173104261998</v>
      </c>
      <c r="I2753" s="45"/>
    </row>
    <row r="2754" spans="1:9" ht="27.7" customHeight="1" thickBot="1" x14ac:dyDescent="0.3">
      <c r="A2754" s="11">
        <v>38478</v>
      </c>
      <c r="D2754" s="12">
        <v>694.39</v>
      </c>
      <c r="E2754" s="12">
        <v>1623.95</v>
      </c>
      <c r="F2754" s="12">
        <v>870.95</v>
      </c>
      <c r="G2754" s="12">
        <v>145.44</v>
      </c>
      <c r="I2754" s="45"/>
    </row>
    <row r="2755" spans="1:9" ht="27.7" customHeight="1" thickBot="1" x14ac:dyDescent="0.3">
      <c r="A2755" s="11">
        <v>38481</v>
      </c>
      <c r="D2755" s="12">
        <v>694.51</v>
      </c>
      <c r="E2755" s="12">
        <v>1624.22</v>
      </c>
      <c r="F2755" s="12">
        <v>870.48</v>
      </c>
      <c r="G2755" s="12">
        <v>145.28</v>
      </c>
      <c r="I2755" s="45"/>
    </row>
    <row r="2756" spans="1:9" ht="27.7" customHeight="1" thickBot="1" x14ac:dyDescent="0.3">
      <c r="A2756" s="11">
        <v>38482</v>
      </c>
      <c r="D2756" s="12">
        <v>696.43</v>
      </c>
      <c r="E2756" s="12">
        <v>1628.72</v>
      </c>
      <c r="F2756" s="12">
        <v>872.88422707811685</v>
      </c>
      <c r="G2756" s="12">
        <v>145.83000000000001</v>
      </c>
      <c r="I2756" s="45"/>
    </row>
    <row r="2757" spans="1:9" ht="27.7" customHeight="1" thickBot="1" x14ac:dyDescent="0.3">
      <c r="A2757" s="11">
        <v>38483</v>
      </c>
      <c r="D2757" s="12">
        <v>696.47451321702817</v>
      </c>
      <c r="E2757" s="12">
        <v>1628.8305558309285</v>
      </c>
      <c r="F2757" s="12">
        <v>872.94478172856407</v>
      </c>
      <c r="G2757" s="12">
        <v>145.92532315465371</v>
      </c>
      <c r="I2757" s="45"/>
    </row>
    <row r="2758" spans="1:9" ht="27.7" customHeight="1" thickBot="1" x14ac:dyDescent="0.3">
      <c r="A2758" s="11">
        <v>38484</v>
      </c>
      <c r="D2758" s="12">
        <v>702.33170324762216</v>
      </c>
      <c r="E2758" s="12">
        <v>1642.5286375586377</v>
      </c>
      <c r="F2758" s="12">
        <v>880.28604194810555</v>
      </c>
      <c r="G2758" s="12">
        <v>147.79729267046932</v>
      </c>
      <c r="I2758" s="45"/>
    </row>
    <row r="2759" spans="1:9" ht="27.7" customHeight="1" thickBot="1" x14ac:dyDescent="0.3">
      <c r="A2759" s="11">
        <v>38485</v>
      </c>
      <c r="D2759" s="12">
        <v>707.57</v>
      </c>
      <c r="E2759" s="12">
        <v>1654.77</v>
      </c>
      <c r="F2759" s="12">
        <v>886.85</v>
      </c>
      <c r="G2759" s="12">
        <v>149.27000000000001</v>
      </c>
      <c r="I2759" s="45"/>
    </row>
    <row r="2760" spans="1:9" ht="27.7" customHeight="1" thickBot="1" x14ac:dyDescent="0.3">
      <c r="A2760" s="11">
        <v>38488</v>
      </c>
      <c r="D2760" s="12">
        <v>705.71</v>
      </c>
      <c r="E2760" s="12">
        <v>1650.44</v>
      </c>
      <c r="F2760" s="12">
        <v>883.89</v>
      </c>
      <c r="G2760" s="12">
        <v>148.62</v>
      </c>
      <c r="I2760" s="45"/>
    </row>
    <row r="2761" spans="1:9" ht="27.7" customHeight="1" thickBot="1" x14ac:dyDescent="0.3">
      <c r="A2761" s="11">
        <v>38489</v>
      </c>
      <c r="D2761" s="12">
        <v>708.47</v>
      </c>
      <c r="E2761" s="12">
        <v>1656.89</v>
      </c>
      <c r="F2761" s="12">
        <v>887.35</v>
      </c>
      <c r="G2761" s="12">
        <v>149.6</v>
      </c>
      <c r="I2761" s="45"/>
    </row>
    <row r="2762" spans="1:9" ht="27.7" customHeight="1" thickBot="1" x14ac:dyDescent="0.3">
      <c r="A2762" s="11">
        <v>38490</v>
      </c>
      <c r="D2762" s="12">
        <v>708.08</v>
      </c>
      <c r="E2762" s="12">
        <v>1655.97</v>
      </c>
      <c r="F2762" s="12">
        <v>886.85426075589828</v>
      </c>
      <c r="G2762" s="12">
        <v>149.53</v>
      </c>
      <c r="I2762" s="45"/>
    </row>
    <row r="2763" spans="1:9" ht="27.7" customHeight="1" thickBot="1" x14ac:dyDescent="0.3">
      <c r="A2763" s="11">
        <v>38491</v>
      </c>
      <c r="D2763" s="12">
        <v>709.95</v>
      </c>
      <c r="E2763" s="12">
        <v>1660.34</v>
      </c>
      <c r="F2763" s="12">
        <v>889.19</v>
      </c>
      <c r="G2763" s="12">
        <v>149.84</v>
      </c>
      <c r="I2763" s="45"/>
    </row>
    <row r="2764" spans="1:9" ht="27.7" customHeight="1" thickBot="1" x14ac:dyDescent="0.3">
      <c r="A2764" s="11">
        <v>38492</v>
      </c>
      <c r="D2764" s="12">
        <v>710.44520148561764</v>
      </c>
      <c r="E2764" s="12">
        <v>1661.5035123946052</v>
      </c>
      <c r="F2764" s="12">
        <v>889.81825417651487</v>
      </c>
      <c r="G2764" s="12">
        <v>149.96307775644146</v>
      </c>
      <c r="I2764" s="45"/>
    </row>
    <row r="2765" spans="1:9" ht="27.7" customHeight="1" thickBot="1" x14ac:dyDescent="0.3">
      <c r="A2765" s="11">
        <v>38495</v>
      </c>
      <c r="D2765" s="12">
        <v>712.43</v>
      </c>
      <c r="E2765" s="12">
        <v>1666.15</v>
      </c>
      <c r="F2765" s="12">
        <v>891.67</v>
      </c>
      <c r="G2765" s="12">
        <v>150.49</v>
      </c>
      <c r="I2765" s="45"/>
    </row>
    <row r="2766" spans="1:9" ht="27.7" customHeight="1" thickBot="1" x14ac:dyDescent="0.3">
      <c r="A2766" s="11">
        <v>38496</v>
      </c>
      <c r="D2766" s="12">
        <v>712.19</v>
      </c>
      <c r="E2766" s="12">
        <v>1665.59</v>
      </c>
      <c r="F2766" s="12">
        <v>891.37</v>
      </c>
      <c r="G2766" s="12">
        <v>150.30000000000001</v>
      </c>
      <c r="I2766" s="45"/>
    </row>
    <row r="2767" spans="1:9" ht="27.7" customHeight="1" thickBot="1" x14ac:dyDescent="0.3">
      <c r="A2767" s="11">
        <v>38497</v>
      </c>
      <c r="D2767" s="12">
        <v>715.32334779517691</v>
      </c>
      <c r="E2767" s="12">
        <v>1672.9118240895989</v>
      </c>
      <c r="F2767" s="12">
        <v>895.28746083912802</v>
      </c>
      <c r="G2767" s="12">
        <v>151.50170009629187</v>
      </c>
      <c r="I2767" s="45"/>
    </row>
    <row r="2768" spans="1:9" ht="27.7" customHeight="1" thickBot="1" x14ac:dyDescent="0.3">
      <c r="A2768" s="11">
        <v>38498</v>
      </c>
      <c r="D2768" s="12">
        <v>715.05720690014289</v>
      </c>
      <c r="E2768" s="12">
        <v>1672.2895015168681</v>
      </c>
      <c r="F2768" s="12">
        <v>894.95441423861985</v>
      </c>
      <c r="G2768" s="12">
        <v>151.81972309110327</v>
      </c>
      <c r="I2768" s="45"/>
    </row>
    <row r="2769" spans="1:9" ht="27.7" customHeight="1" thickBot="1" x14ac:dyDescent="0.3">
      <c r="A2769" s="11">
        <v>38499</v>
      </c>
      <c r="D2769" s="12">
        <v>714.08</v>
      </c>
      <c r="E2769" s="12">
        <v>1671.1</v>
      </c>
      <c r="F2769" s="12">
        <v>893.37</v>
      </c>
      <c r="G2769" s="12">
        <v>151.46</v>
      </c>
      <c r="I2769" s="45"/>
    </row>
    <row r="2770" spans="1:9" ht="27.7" customHeight="1" thickBot="1" x14ac:dyDescent="0.3">
      <c r="A2770" s="11">
        <v>38502</v>
      </c>
      <c r="D2770" s="12">
        <v>713.92</v>
      </c>
      <c r="E2770" s="12">
        <v>1670.73</v>
      </c>
      <c r="F2770" s="12">
        <v>893.17859066363371</v>
      </c>
      <c r="G2770" s="12">
        <v>151.61000000000001</v>
      </c>
      <c r="I2770" s="45"/>
    </row>
    <row r="2771" spans="1:9" ht="27.7" customHeight="1" thickBot="1" x14ac:dyDescent="0.3">
      <c r="A2771" s="11">
        <v>38503</v>
      </c>
      <c r="D2771" s="12">
        <v>714.39</v>
      </c>
      <c r="E2771" s="12">
        <v>1671.82</v>
      </c>
      <c r="F2771" s="12">
        <v>892.81609800176318</v>
      </c>
      <c r="G2771" s="12">
        <v>151.72999999999999</v>
      </c>
      <c r="I2771" s="45"/>
    </row>
    <row r="2772" spans="1:9" ht="27.7" customHeight="1" thickBot="1" x14ac:dyDescent="0.3">
      <c r="A2772" s="11">
        <v>38504</v>
      </c>
      <c r="D2772" s="12">
        <v>714.85252187355604</v>
      </c>
      <c r="E2772" s="12">
        <v>1672.9075937253851</v>
      </c>
      <c r="F2772" s="12">
        <v>892.76258184347023</v>
      </c>
      <c r="G2772" s="12">
        <v>151.96601681744417</v>
      </c>
      <c r="I2772" s="45"/>
    </row>
    <row r="2773" spans="1:9" ht="27.7" customHeight="1" thickBot="1" x14ac:dyDescent="0.3">
      <c r="A2773" s="11">
        <v>38505</v>
      </c>
      <c r="D2773" s="12">
        <v>713.07107169440576</v>
      </c>
      <c r="E2773" s="12">
        <v>1668.7387370906774</v>
      </c>
      <c r="F2773" s="12">
        <v>890.53783301305282</v>
      </c>
      <c r="G2773" s="12">
        <v>151.61431663262138</v>
      </c>
      <c r="I2773" s="45"/>
    </row>
    <row r="2774" spans="1:9" ht="27.7" customHeight="1" thickBot="1" x14ac:dyDescent="0.3">
      <c r="A2774" s="11">
        <v>38506</v>
      </c>
      <c r="D2774" s="12">
        <v>713.19</v>
      </c>
      <c r="E2774" s="12">
        <v>1669.35</v>
      </c>
      <c r="F2774" s="12">
        <v>890.87</v>
      </c>
      <c r="G2774" s="12">
        <v>151.6</v>
      </c>
      <c r="I2774" s="45"/>
    </row>
    <row r="2775" spans="1:9" ht="27.7" customHeight="1" thickBot="1" x14ac:dyDescent="0.3">
      <c r="A2775" s="11">
        <v>38509</v>
      </c>
      <c r="D2775" s="12">
        <v>713.61</v>
      </c>
      <c r="E2775" s="12">
        <v>1670.33</v>
      </c>
      <c r="F2775" s="12">
        <v>891.39</v>
      </c>
      <c r="G2775" s="12">
        <v>151.69</v>
      </c>
      <c r="I2775" s="45"/>
    </row>
    <row r="2776" spans="1:9" ht="27.7" customHeight="1" thickBot="1" x14ac:dyDescent="0.3">
      <c r="A2776" s="11">
        <v>38510</v>
      </c>
      <c r="D2776" s="12">
        <v>713.92</v>
      </c>
      <c r="E2776" s="12">
        <v>1671.07</v>
      </c>
      <c r="F2776" s="12">
        <v>891.78</v>
      </c>
      <c r="G2776" s="12">
        <v>151.69</v>
      </c>
      <c r="I2776" s="45"/>
    </row>
    <row r="2777" spans="1:9" ht="27.7" customHeight="1" thickBot="1" x14ac:dyDescent="0.3">
      <c r="A2777" s="11">
        <v>38511</v>
      </c>
      <c r="D2777" s="12">
        <v>714.51068718387467</v>
      </c>
      <c r="E2777" s="12">
        <v>1672.4462780936851</v>
      </c>
      <c r="F2777" s="12">
        <v>892.51639649770095</v>
      </c>
      <c r="G2777" s="12">
        <v>152.00565884467645</v>
      </c>
      <c r="I2777" s="45"/>
    </row>
    <row r="2778" spans="1:9" ht="27.7" customHeight="1" thickBot="1" x14ac:dyDescent="0.3">
      <c r="A2778" s="11">
        <v>38512</v>
      </c>
      <c r="D2778" s="12">
        <v>714.81756573424752</v>
      </c>
      <c r="E2778" s="12">
        <v>1673.1646350934429</v>
      </c>
      <c r="F2778" s="12">
        <v>892.89975434256621</v>
      </c>
      <c r="G2778" s="12">
        <v>152.18342702846545</v>
      </c>
      <c r="I2778" s="45"/>
    </row>
    <row r="2779" spans="1:9" ht="27.7" customHeight="1" thickBot="1" x14ac:dyDescent="0.3">
      <c r="A2779" s="11">
        <v>38513</v>
      </c>
      <c r="D2779" s="12">
        <v>716.28</v>
      </c>
      <c r="E2779" s="12">
        <v>1676.58</v>
      </c>
      <c r="F2779" s="12">
        <v>893.78</v>
      </c>
      <c r="G2779" s="12">
        <v>152.38999999999999</v>
      </c>
      <c r="I2779" s="45"/>
    </row>
    <row r="2780" spans="1:9" ht="27.7" customHeight="1" thickBot="1" x14ac:dyDescent="0.3">
      <c r="A2780" s="11">
        <v>38516</v>
      </c>
      <c r="D2780" s="12">
        <v>716.69</v>
      </c>
      <c r="E2780" s="12">
        <v>1677.56</v>
      </c>
      <c r="F2780" s="12">
        <v>893.36</v>
      </c>
      <c r="G2780" s="12">
        <v>152.61000000000001</v>
      </c>
      <c r="I2780" s="45"/>
    </row>
    <row r="2781" spans="1:9" ht="27.7" customHeight="1" thickBot="1" x14ac:dyDescent="0.3">
      <c r="A2781" s="11">
        <v>38517</v>
      </c>
      <c r="D2781" s="12">
        <v>715.34</v>
      </c>
      <c r="E2781" s="12">
        <v>1674.38</v>
      </c>
      <c r="F2781" s="12">
        <v>891.67</v>
      </c>
      <c r="G2781" s="12">
        <v>152.21</v>
      </c>
      <c r="I2781" s="45"/>
    </row>
    <row r="2782" spans="1:9" ht="27.7" customHeight="1" thickBot="1" x14ac:dyDescent="0.3">
      <c r="A2782" s="11">
        <v>38518</v>
      </c>
      <c r="D2782" s="12">
        <v>715.33518302828884</v>
      </c>
      <c r="E2782" s="12">
        <v>1674.3761749535756</v>
      </c>
      <c r="F2782" s="12">
        <v>891.03566250068593</v>
      </c>
      <c r="G2782" s="12">
        <v>152.16458135528015</v>
      </c>
      <c r="I2782" s="45"/>
    </row>
    <row r="2783" spans="1:9" ht="27.7" customHeight="1" thickBot="1" x14ac:dyDescent="0.3">
      <c r="A2783" s="11">
        <v>38519</v>
      </c>
      <c r="D2783" s="12">
        <v>716.04897806248346</v>
      </c>
      <c r="E2783" s="12">
        <v>1676.0469577050492</v>
      </c>
      <c r="F2783" s="12">
        <v>891.92478588772599</v>
      </c>
      <c r="G2783" s="12">
        <v>152.20967577897068</v>
      </c>
      <c r="I2783" s="45"/>
    </row>
    <row r="2784" spans="1:9" ht="27.7" customHeight="1" thickBot="1" x14ac:dyDescent="0.3">
      <c r="A2784" s="11">
        <v>38520</v>
      </c>
      <c r="D2784" s="12">
        <v>716.67</v>
      </c>
      <c r="E2784" s="12">
        <v>1677.5</v>
      </c>
      <c r="F2784" s="12">
        <v>892.7</v>
      </c>
      <c r="G2784" s="12">
        <v>152.30000000000001</v>
      </c>
      <c r="I2784" s="45"/>
    </row>
    <row r="2785" spans="1:9" ht="27.7" customHeight="1" thickBot="1" x14ac:dyDescent="0.3">
      <c r="A2785" s="11">
        <v>38523</v>
      </c>
      <c r="D2785" s="12">
        <v>717.79</v>
      </c>
      <c r="E2785" s="12">
        <v>1680.4</v>
      </c>
      <c r="F2785" s="12">
        <v>894.24</v>
      </c>
      <c r="G2785" s="12">
        <v>152.56</v>
      </c>
      <c r="I2785" s="45"/>
    </row>
    <row r="2786" spans="1:9" ht="27.7" customHeight="1" thickBot="1" x14ac:dyDescent="0.3">
      <c r="A2786" s="11">
        <v>38524</v>
      </c>
      <c r="D2786" s="12">
        <v>717.81</v>
      </c>
      <c r="E2786" s="12">
        <v>1681.16</v>
      </c>
      <c r="F2786" s="12">
        <v>893.71</v>
      </c>
      <c r="G2786" s="12">
        <v>152.56</v>
      </c>
      <c r="I2786" s="45"/>
    </row>
    <row r="2787" spans="1:9" ht="27.7" customHeight="1" thickBot="1" x14ac:dyDescent="0.3">
      <c r="A2787" s="11">
        <v>38525</v>
      </c>
      <c r="D2787" s="12">
        <v>722.94</v>
      </c>
      <c r="E2787" s="12">
        <v>1693.19</v>
      </c>
      <c r="F2787" s="12">
        <v>899.13</v>
      </c>
      <c r="G2787" s="12">
        <v>154.22</v>
      </c>
      <c r="I2787" s="45"/>
    </row>
    <row r="2788" spans="1:9" ht="27.7" customHeight="1" thickBot="1" x14ac:dyDescent="0.3">
      <c r="A2788" s="11">
        <v>38526</v>
      </c>
      <c r="D2788" s="12">
        <v>719.54604122461808</v>
      </c>
      <c r="E2788" s="12">
        <v>1687.0768774760836</v>
      </c>
      <c r="F2788" s="12">
        <v>895.88381292180145</v>
      </c>
      <c r="G2788" s="12">
        <v>152.83502194885367</v>
      </c>
      <c r="I2788" s="45"/>
    </row>
    <row r="2789" spans="1:9" ht="27.7" customHeight="1" thickBot="1" x14ac:dyDescent="0.3">
      <c r="A2789" s="11">
        <v>38527</v>
      </c>
      <c r="D2789" s="12">
        <v>721.19</v>
      </c>
      <c r="E2789" s="12">
        <v>1690.94</v>
      </c>
      <c r="F2789" s="12">
        <v>897</v>
      </c>
      <c r="G2789" s="12">
        <v>153.09</v>
      </c>
      <c r="I2789" s="45"/>
    </row>
    <row r="2790" spans="1:9" ht="27.7" customHeight="1" thickBot="1" x14ac:dyDescent="0.3">
      <c r="A2790" s="11">
        <v>38530</v>
      </c>
      <c r="D2790" s="12">
        <v>719.98</v>
      </c>
      <c r="E2790" s="12">
        <v>1695.3012702384451</v>
      </c>
      <c r="F2790" s="12">
        <v>899.30944078249343</v>
      </c>
      <c r="G2790" s="12">
        <v>152.24</v>
      </c>
      <c r="I2790" s="45"/>
    </row>
    <row r="2791" spans="1:9" ht="27.7" customHeight="1" thickBot="1" x14ac:dyDescent="0.3">
      <c r="A2791" s="11">
        <v>38531</v>
      </c>
      <c r="D2791" s="12">
        <v>723.67</v>
      </c>
      <c r="E2791" s="12">
        <v>1704.46</v>
      </c>
      <c r="F2791" s="12">
        <v>904.17</v>
      </c>
      <c r="G2791" s="12">
        <v>153.5</v>
      </c>
      <c r="I2791" s="45"/>
    </row>
    <row r="2792" spans="1:9" ht="27.7" customHeight="1" thickBot="1" x14ac:dyDescent="0.3">
      <c r="A2792" s="11">
        <v>38532</v>
      </c>
      <c r="D2792" s="12">
        <v>725.11</v>
      </c>
      <c r="E2792" s="12">
        <v>1707.85</v>
      </c>
      <c r="F2792" s="12">
        <v>905.96</v>
      </c>
      <c r="G2792" s="12">
        <v>154.03</v>
      </c>
      <c r="I2792" s="45"/>
    </row>
    <row r="2793" spans="1:9" ht="27.7" customHeight="1" thickBot="1" x14ac:dyDescent="0.3">
      <c r="A2793" s="11">
        <v>38533</v>
      </c>
      <c r="D2793" s="12">
        <v>723.52886140961323</v>
      </c>
      <c r="E2793" s="12">
        <v>1706.1192364358337</v>
      </c>
      <c r="F2793" s="12">
        <v>905.04806630125393</v>
      </c>
      <c r="G2793" s="12">
        <v>153.68925616171646</v>
      </c>
      <c r="I2793" s="45"/>
    </row>
    <row r="2794" spans="1:9" ht="27.7" customHeight="1" thickBot="1" x14ac:dyDescent="0.3">
      <c r="A2794" s="11">
        <v>38534</v>
      </c>
      <c r="D2794" s="12">
        <v>723.66</v>
      </c>
      <c r="E2794" s="12">
        <v>1706.44</v>
      </c>
      <c r="F2794" s="12">
        <v>905.22</v>
      </c>
      <c r="G2794" s="12">
        <v>153.88</v>
      </c>
      <c r="I2794" s="45"/>
    </row>
    <row r="2795" spans="1:9" ht="27.7" customHeight="1" thickBot="1" x14ac:dyDescent="0.3">
      <c r="A2795" s="11">
        <v>38537</v>
      </c>
      <c r="D2795" s="12">
        <v>722</v>
      </c>
      <c r="E2795" s="12">
        <v>1702.5</v>
      </c>
      <c r="F2795" s="12">
        <v>902.19</v>
      </c>
      <c r="G2795" s="12">
        <v>153.63</v>
      </c>
      <c r="I2795" s="45"/>
    </row>
    <row r="2796" spans="1:9" ht="27.7" customHeight="1" thickBot="1" x14ac:dyDescent="0.3">
      <c r="A2796" s="11">
        <v>38538</v>
      </c>
      <c r="D2796" s="12">
        <v>723.1</v>
      </c>
      <c r="E2796" s="12">
        <v>1705.1</v>
      </c>
      <c r="F2796" s="12">
        <v>903.56</v>
      </c>
      <c r="G2796" s="12">
        <v>154.21</v>
      </c>
      <c r="I2796" s="45"/>
    </row>
    <row r="2797" spans="1:9" ht="27.7" customHeight="1" thickBot="1" x14ac:dyDescent="0.3">
      <c r="A2797" s="11">
        <v>38539</v>
      </c>
      <c r="D2797" s="12">
        <v>716.94570407846936</v>
      </c>
      <c r="E2797" s="12">
        <v>1701.1611288088227</v>
      </c>
      <c r="F2797" s="12">
        <v>901.47490122618399</v>
      </c>
      <c r="G2797" s="12">
        <v>152.26274082637352</v>
      </c>
      <c r="I2797" s="45"/>
    </row>
    <row r="2798" spans="1:9" ht="27.7" customHeight="1" thickBot="1" x14ac:dyDescent="0.3">
      <c r="A2798" s="11">
        <v>38540</v>
      </c>
      <c r="D2798" s="12">
        <v>717.4009007196322</v>
      </c>
      <c r="E2798" s="12">
        <v>1702.2412225255907</v>
      </c>
      <c r="F2798" s="12">
        <v>902.04726169230889</v>
      </c>
      <c r="G2798" s="12">
        <v>152.4531191804746</v>
      </c>
      <c r="I2798" s="45"/>
    </row>
    <row r="2799" spans="1:9" ht="27.7" customHeight="1" thickBot="1" x14ac:dyDescent="0.3">
      <c r="A2799" s="11">
        <v>38541</v>
      </c>
      <c r="D2799" s="12">
        <v>717.96</v>
      </c>
      <c r="E2799" s="12">
        <v>1703.57</v>
      </c>
      <c r="F2799" s="12">
        <v>902.75</v>
      </c>
      <c r="G2799" s="12">
        <v>152.86000000000001</v>
      </c>
      <c r="I2799" s="45"/>
    </row>
    <row r="2800" spans="1:9" ht="27.7" customHeight="1" thickBot="1" x14ac:dyDescent="0.3">
      <c r="A2800" s="11">
        <v>38544</v>
      </c>
      <c r="D2800" s="12">
        <v>717.36</v>
      </c>
      <c r="E2800" s="12">
        <v>1702.13</v>
      </c>
      <c r="F2800" s="12">
        <v>901.99</v>
      </c>
      <c r="G2800" s="12">
        <v>152.91</v>
      </c>
      <c r="I2800" s="45"/>
    </row>
    <row r="2801" spans="1:9" ht="27.7" customHeight="1" thickBot="1" x14ac:dyDescent="0.3">
      <c r="A2801" s="11">
        <v>38545</v>
      </c>
      <c r="D2801" s="12">
        <v>719.88</v>
      </c>
      <c r="E2801" s="12">
        <v>1708.12</v>
      </c>
      <c r="F2801" s="12">
        <v>905.16</v>
      </c>
      <c r="G2801" s="12">
        <v>153.38999999999999</v>
      </c>
      <c r="I2801" s="45"/>
    </row>
    <row r="2802" spans="1:9" ht="27.7" customHeight="1" thickBot="1" x14ac:dyDescent="0.3">
      <c r="A2802" s="11">
        <v>38546</v>
      </c>
      <c r="D2802" s="12">
        <v>721.94</v>
      </c>
      <c r="E2802" s="12">
        <v>1713.01</v>
      </c>
      <c r="F2802" s="12">
        <v>907.75</v>
      </c>
      <c r="G2802" s="12">
        <v>153.91999999999999</v>
      </c>
      <c r="I2802" s="45"/>
    </row>
    <row r="2803" spans="1:9" ht="27.7" customHeight="1" thickBot="1" x14ac:dyDescent="0.3">
      <c r="A2803" s="11">
        <v>38547</v>
      </c>
      <c r="D2803" s="12">
        <v>727.27</v>
      </c>
      <c r="E2803" s="12">
        <v>1725.67</v>
      </c>
      <c r="F2803" s="12">
        <v>913.50615314563549</v>
      </c>
      <c r="G2803" s="12">
        <v>155.69</v>
      </c>
      <c r="I2803" s="45"/>
    </row>
    <row r="2804" spans="1:9" ht="27.7" customHeight="1" thickBot="1" x14ac:dyDescent="0.3">
      <c r="A2804" s="11">
        <v>38548</v>
      </c>
      <c r="D2804" s="12">
        <v>729.23</v>
      </c>
      <c r="E2804" s="12">
        <v>1730.78</v>
      </c>
      <c r="F2804" s="12">
        <v>915.23</v>
      </c>
      <c r="G2804" s="12">
        <v>156.13</v>
      </c>
      <c r="I2804" s="45"/>
    </row>
    <row r="2805" spans="1:9" ht="27.7" customHeight="1" thickBot="1" x14ac:dyDescent="0.3">
      <c r="A2805" s="11">
        <v>38551</v>
      </c>
      <c r="D2805" s="12">
        <v>729.61</v>
      </c>
      <c r="E2805" s="12">
        <v>1731.7</v>
      </c>
      <c r="F2805" s="12">
        <v>915.1</v>
      </c>
      <c r="G2805" s="12">
        <v>156.25</v>
      </c>
      <c r="I2805" s="45"/>
    </row>
    <row r="2806" spans="1:9" ht="27.7" customHeight="1" thickBot="1" x14ac:dyDescent="0.3">
      <c r="A2806" s="11">
        <v>38552</v>
      </c>
      <c r="D2806" s="12">
        <v>729.51</v>
      </c>
      <c r="E2806" s="12">
        <v>1731.44</v>
      </c>
      <c r="F2806" s="12">
        <v>914.96</v>
      </c>
      <c r="G2806" s="12">
        <v>156.27000000000001</v>
      </c>
      <c r="I2806" s="45"/>
    </row>
    <row r="2807" spans="1:9" ht="27.7" customHeight="1" thickBot="1" x14ac:dyDescent="0.3">
      <c r="A2807" s="11">
        <v>38553</v>
      </c>
      <c r="D2807" s="12">
        <v>729.89</v>
      </c>
      <c r="E2807" s="12">
        <v>1732.36</v>
      </c>
      <c r="F2807" s="12">
        <v>914.46</v>
      </c>
      <c r="G2807" s="12">
        <v>156.4</v>
      </c>
      <c r="I2807" s="45"/>
    </row>
    <row r="2808" spans="1:9" ht="27.7" customHeight="1" thickBot="1" x14ac:dyDescent="0.3">
      <c r="A2808" s="11">
        <v>38554</v>
      </c>
      <c r="D2808" s="12">
        <v>730.54747487217981</v>
      </c>
      <c r="E2808" s="12">
        <v>1733.9158322496619</v>
      </c>
      <c r="F2808" s="12">
        <v>915.28397860862094</v>
      </c>
      <c r="G2808" s="12">
        <v>156.58393250334524</v>
      </c>
      <c r="I2808" s="45"/>
    </row>
    <row r="2809" spans="1:9" ht="27.7" customHeight="1" thickBot="1" x14ac:dyDescent="0.3">
      <c r="A2809" s="11">
        <v>38555</v>
      </c>
      <c r="D2809" s="12">
        <v>732.62</v>
      </c>
      <c r="E2809" s="12">
        <v>1738.83</v>
      </c>
      <c r="F2809" s="12">
        <v>917.88</v>
      </c>
      <c r="G2809" s="12">
        <v>157.21</v>
      </c>
      <c r="I2809" s="45"/>
    </row>
    <row r="2810" spans="1:9" ht="27.7" customHeight="1" thickBot="1" x14ac:dyDescent="0.3">
      <c r="A2810" s="11">
        <v>38558</v>
      </c>
      <c r="D2810" s="12">
        <v>734.28</v>
      </c>
      <c r="E2810" s="12">
        <v>1742.77</v>
      </c>
      <c r="F2810" s="12">
        <v>917.74</v>
      </c>
      <c r="G2810" s="12">
        <v>157.85</v>
      </c>
      <c r="I2810" s="45"/>
    </row>
    <row r="2811" spans="1:9" ht="27.7" customHeight="1" thickBot="1" x14ac:dyDescent="0.3">
      <c r="A2811" s="11">
        <v>38559</v>
      </c>
      <c r="D2811" s="12">
        <v>734.96</v>
      </c>
      <c r="E2811" s="12">
        <v>1744.39</v>
      </c>
      <c r="F2811" s="12">
        <v>918.59</v>
      </c>
      <c r="G2811" s="12">
        <v>158.02000000000001</v>
      </c>
      <c r="I2811" s="45"/>
    </row>
    <row r="2812" spans="1:9" ht="27.7" customHeight="1" thickBot="1" x14ac:dyDescent="0.3">
      <c r="A2812" s="11">
        <v>38560</v>
      </c>
      <c r="D2812" s="12">
        <v>732.79</v>
      </c>
      <c r="E2812" s="12">
        <v>1747.4120861252889</v>
      </c>
      <c r="F2812" s="12">
        <v>919.2</v>
      </c>
      <c r="G2812" s="12">
        <v>157.49</v>
      </c>
      <c r="I2812" s="45"/>
    </row>
    <row r="2813" spans="1:9" ht="27.7" customHeight="1" thickBot="1" x14ac:dyDescent="0.3">
      <c r="A2813" s="11">
        <v>38561</v>
      </c>
      <c r="D2813" s="12">
        <v>734.945774571622</v>
      </c>
      <c r="E2813" s="12">
        <v>1752.5453959201027</v>
      </c>
      <c r="F2813" s="12">
        <v>921.89846151332017</v>
      </c>
      <c r="G2813" s="12">
        <v>158.02065928633334</v>
      </c>
      <c r="I2813" s="45"/>
    </row>
    <row r="2814" spans="1:9" ht="27.7" customHeight="1" thickBot="1" x14ac:dyDescent="0.3">
      <c r="A2814" s="11">
        <v>38562</v>
      </c>
      <c r="D2814" s="12">
        <v>736.34</v>
      </c>
      <c r="E2814" s="12">
        <v>1755.88</v>
      </c>
      <c r="F2814" s="12">
        <v>923.65</v>
      </c>
      <c r="G2814" s="12">
        <v>158.38</v>
      </c>
      <c r="I2814" s="45"/>
    </row>
    <row r="2815" spans="1:9" ht="27.7" customHeight="1" thickBot="1" x14ac:dyDescent="0.3">
      <c r="A2815" s="11">
        <v>38565</v>
      </c>
      <c r="D2815" s="12">
        <v>738.08</v>
      </c>
      <c r="E2815" s="12">
        <v>1760.49</v>
      </c>
      <c r="F2815" s="12">
        <v>926.08</v>
      </c>
      <c r="G2815" s="12">
        <v>158.82</v>
      </c>
      <c r="I2815" s="45"/>
    </row>
    <row r="2816" spans="1:9" ht="27.7" customHeight="1" thickBot="1" x14ac:dyDescent="0.3">
      <c r="A2816" s="11">
        <v>38566</v>
      </c>
      <c r="D2816" s="12">
        <v>743.13</v>
      </c>
      <c r="E2816" s="12">
        <v>1772.51</v>
      </c>
      <c r="F2816" s="12">
        <v>932.4</v>
      </c>
      <c r="G2816" s="12">
        <v>160.04</v>
      </c>
      <c r="I2816" s="45"/>
    </row>
    <row r="2817" spans="1:9" ht="27.7" customHeight="1" thickBot="1" x14ac:dyDescent="0.3">
      <c r="A2817" s="11">
        <v>38567</v>
      </c>
      <c r="D2817" s="12">
        <v>750.18834054745321</v>
      </c>
      <c r="E2817" s="12">
        <v>1789.3551106410987</v>
      </c>
      <c r="F2817" s="12">
        <v>940.63210069817148</v>
      </c>
      <c r="G2817" s="12">
        <v>162.05720106537837</v>
      </c>
      <c r="I2817" s="45"/>
    </row>
    <row r="2818" spans="1:9" ht="27.7" customHeight="1" thickBot="1" x14ac:dyDescent="0.3">
      <c r="A2818" s="11">
        <v>38568</v>
      </c>
      <c r="D2818" s="12">
        <v>764.82138894839261</v>
      </c>
      <c r="E2818" s="12">
        <v>1824.2580973572635</v>
      </c>
      <c r="F2818" s="12">
        <v>958.97997894784089</v>
      </c>
      <c r="G2818" s="12">
        <v>166.32087630421887</v>
      </c>
      <c r="I2818" s="45"/>
    </row>
    <row r="2819" spans="1:9" ht="27.7" customHeight="1" thickBot="1" x14ac:dyDescent="0.3">
      <c r="A2819" s="11">
        <v>38569</v>
      </c>
      <c r="D2819" s="12">
        <v>763.96</v>
      </c>
      <c r="E2819" s="12">
        <v>1822.21</v>
      </c>
      <c r="F2819" s="12">
        <v>958.23</v>
      </c>
      <c r="G2819" s="12">
        <v>166.1</v>
      </c>
      <c r="I2819" s="45"/>
    </row>
    <row r="2820" spans="1:9" ht="27.7" customHeight="1" thickBot="1" x14ac:dyDescent="0.3">
      <c r="A2820" s="11">
        <v>38572</v>
      </c>
      <c r="D2820" s="12">
        <v>765.3</v>
      </c>
      <c r="E2820" s="12">
        <v>1825.4</v>
      </c>
      <c r="F2820" s="12">
        <v>959.9</v>
      </c>
      <c r="G2820" s="12">
        <v>166.32</v>
      </c>
      <c r="I2820" s="45"/>
    </row>
    <row r="2821" spans="1:9" ht="27.7" customHeight="1" thickBot="1" x14ac:dyDescent="0.3">
      <c r="A2821" s="11">
        <v>38573</v>
      </c>
      <c r="D2821" s="12">
        <v>766.14</v>
      </c>
      <c r="E2821" s="12">
        <v>1827.39</v>
      </c>
      <c r="F2821" s="12">
        <v>960.95</v>
      </c>
      <c r="G2821" s="12">
        <v>166.51</v>
      </c>
      <c r="I2821" s="45"/>
    </row>
    <row r="2822" spans="1:9" ht="27.7" customHeight="1" thickBot="1" x14ac:dyDescent="0.3">
      <c r="A2822" s="11">
        <v>38574</v>
      </c>
      <c r="D2822" s="12">
        <v>765.32</v>
      </c>
      <c r="E2822" s="12">
        <v>1825.45</v>
      </c>
      <c r="F2822" s="12">
        <v>959.93</v>
      </c>
      <c r="G2822" s="12">
        <v>166.24</v>
      </c>
      <c r="I2822" s="45"/>
    </row>
    <row r="2823" spans="1:9" ht="27.7" customHeight="1" thickBot="1" x14ac:dyDescent="0.3">
      <c r="A2823" s="11">
        <v>38575</v>
      </c>
      <c r="D2823" s="12">
        <v>764.28221727837183</v>
      </c>
      <c r="E2823" s="12">
        <v>1822.9719932209316</v>
      </c>
      <c r="F2823" s="12">
        <v>958.62446422135201</v>
      </c>
      <c r="G2823" s="12">
        <v>165.84598463362684</v>
      </c>
      <c r="I2823" s="45"/>
    </row>
    <row r="2824" spans="1:9" ht="27.7" customHeight="1" thickBot="1" x14ac:dyDescent="0.3">
      <c r="A2824" s="11">
        <v>38576</v>
      </c>
      <c r="D2824" s="12">
        <v>763.62</v>
      </c>
      <c r="E2824" s="12">
        <v>1821.39</v>
      </c>
      <c r="F2824" s="12">
        <v>957.79</v>
      </c>
      <c r="G2824" s="12">
        <v>165.8</v>
      </c>
      <c r="I2824" s="45"/>
    </row>
    <row r="2825" spans="1:9" ht="27.7" customHeight="1" thickBot="1" x14ac:dyDescent="0.3">
      <c r="A2825" s="11">
        <v>38579</v>
      </c>
      <c r="D2825" s="12">
        <v>761.81</v>
      </c>
      <c r="E2825" s="12">
        <v>1817.08</v>
      </c>
      <c r="F2825" s="12">
        <v>955.52</v>
      </c>
      <c r="G2825" s="12">
        <v>165.25</v>
      </c>
      <c r="I2825" s="45"/>
    </row>
    <row r="2826" spans="1:9" ht="27.7" customHeight="1" thickBot="1" x14ac:dyDescent="0.3">
      <c r="A2826" s="11">
        <v>38580</v>
      </c>
      <c r="D2826" s="12">
        <v>759.26693609717915</v>
      </c>
      <c r="E2826" s="12">
        <v>1811.0094596991503</v>
      </c>
      <c r="F2826" s="12">
        <v>952.33386988929874</v>
      </c>
      <c r="G2826" s="12">
        <v>164.48289568282266</v>
      </c>
      <c r="I2826" s="45"/>
    </row>
    <row r="2827" spans="1:9" ht="27.7" customHeight="1" thickBot="1" x14ac:dyDescent="0.3">
      <c r="A2827" s="11">
        <v>38581</v>
      </c>
      <c r="D2827" s="12">
        <v>759.93351020591786</v>
      </c>
      <c r="E2827" s="12">
        <v>1812.5994393306021</v>
      </c>
      <c r="F2827" s="12">
        <v>953.1699734487562</v>
      </c>
      <c r="G2827" s="12">
        <v>164.46509214805735</v>
      </c>
      <c r="I2827" s="45"/>
    </row>
    <row r="2828" spans="1:9" ht="27.7" customHeight="1" thickBot="1" x14ac:dyDescent="0.3">
      <c r="A2828" s="11">
        <v>38582</v>
      </c>
      <c r="D2828" s="12">
        <v>758.71860570782439</v>
      </c>
      <c r="E2828" s="12">
        <v>1809.7016501703101</v>
      </c>
      <c r="F2828" s="12">
        <v>951.64614774460858</v>
      </c>
      <c r="G2828" s="12">
        <v>164.1248434709527</v>
      </c>
      <c r="I2828" s="45"/>
    </row>
    <row r="2829" spans="1:9" ht="27.7" customHeight="1" thickBot="1" x14ac:dyDescent="0.3">
      <c r="A2829" s="11">
        <v>38583</v>
      </c>
      <c r="D2829" s="12">
        <v>758.81</v>
      </c>
      <c r="E2829" s="12">
        <v>1809.91</v>
      </c>
      <c r="F2829" s="12">
        <v>951.76</v>
      </c>
      <c r="G2829" s="12">
        <v>164.06</v>
      </c>
      <c r="I2829" s="45"/>
    </row>
    <row r="2830" spans="1:9" ht="27.7" customHeight="1" thickBot="1" x14ac:dyDescent="0.3">
      <c r="A2830" s="11">
        <v>38586</v>
      </c>
      <c r="D2830" s="12">
        <v>759.22</v>
      </c>
      <c r="E2830" s="12">
        <v>1810.91</v>
      </c>
      <c r="F2830" s="12">
        <v>952.28</v>
      </c>
      <c r="G2830" s="12">
        <v>164.58</v>
      </c>
      <c r="I2830" s="45"/>
    </row>
    <row r="2831" spans="1:9" ht="27.7" customHeight="1" thickBot="1" x14ac:dyDescent="0.3">
      <c r="A2831" s="11">
        <v>38587</v>
      </c>
      <c r="D2831" s="12">
        <v>758.83</v>
      </c>
      <c r="E2831" s="12">
        <v>1809.97</v>
      </c>
      <c r="F2831" s="12">
        <v>951.79</v>
      </c>
      <c r="G2831" s="12">
        <v>164.53</v>
      </c>
      <c r="I2831" s="45"/>
    </row>
    <row r="2832" spans="1:9" ht="27.7" customHeight="1" thickBot="1" x14ac:dyDescent="0.3">
      <c r="A2832" s="11">
        <v>38588</v>
      </c>
      <c r="D2832" s="12">
        <v>760.62</v>
      </c>
      <c r="E2832" s="12">
        <v>1814.24</v>
      </c>
      <c r="F2832" s="12">
        <v>954.03</v>
      </c>
      <c r="G2832" s="12">
        <v>164.94</v>
      </c>
      <c r="I2832" s="45"/>
    </row>
    <row r="2833" spans="1:9" ht="27.7" customHeight="1" thickBot="1" x14ac:dyDescent="0.3">
      <c r="A2833" s="11">
        <v>38589</v>
      </c>
      <c r="D2833" s="12">
        <v>760.8</v>
      </c>
      <c r="E2833" s="12">
        <v>1814.66</v>
      </c>
      <c r="F2833" s="12">
        <v>954.25</v>
      </c>
      <c r="G2833" s="12">
        <v>165.17</v>
      </c>
      <c r="I2833" s="45"/>
    </row>
    <row r="2834" spans="1:9" ht="27.7" customHeight="1" thickBot="1" x14ac:dyDescent="0.3">
      <c r="A2834" s="11">
        <v>38590</v>
      </c>
      <c r="D2834" s="12">
        <v>760.86</v>
      </c>
      <c r="E2834" s="12">
        <v>1814.81</v>
      </c>
      <c r="F2834" s="12">
        <v>954.33</v>
      </c>
      <c r="G2834" s="12">
        <v>165.15</v>
      </c>
      <c r="I2834" s="45"/>
    </row>
    <row r="2835" spans="1:9" ht="27.7" customHeight="1" thickBot="1" x14ac:dyDescent="0.3">
      <c r="A2835" s="11">
        <v>38593</v>
      </c>
      <c r="D2835" s="12">
        <v>762.46</v>
      </c>
      <c r="E2835" s="12">
        <v>1818.63</v>
      </c>
      <c r="F2835" s="12">
        <v>954.36</v>
      </c>
      <c r="G2835" s="12">
        <v>165.59</v>
      </c>
      <c r="I2835" s="45"/>
    </row>
    <row r="2836" spans="1:9" ht="27.7" customHeight="1" thickBot="1" x14ac:dyDescent="0.3">
      <c r="A2836" s="11">
        <v>38594</v>
      </c>
      <c r="D2836" s="12">
        <v>763.63</v>
      </c>
      <c r="E2836" s="12">
        <v>1821.41</v>
      </c>
      <c r="F2836" s="12">
        <v>955.15</v>
      </c>
      <c r="G2836" s="12">
        <v>166.01</v>
      </c>
      <c r="I2836" s="45"/>
    </row>
    <row r="2837" spans="1:9" ht="27.7" customHeight="1" thickBot="1" x14ac:dyDescent="0.3">
      <c r="A2837" s="11">
        <v>38595</v>
      </c>
      <c r="D2837" s="12">
        <v>767.03</v>
      </c>
      <c r="E2837" s="12">
        <v>1829.52</v>
      </c>
      <c r="F2837" s="12">
        <v>959.4</v>
      </c>
      <c r="G2837" s="12">
        <v>166.7</v>
      </c>
      <c r="I2837" s="45"/>
    </row>
    <row r="2838" spans="1:9" ht="27.7" customHeight="1" thickBot="1" x14ac:dyDescent="0.3">
      <c r="A2838" s="11">
        <v>38596</v>
      </c>
      <c r="D2838" s="12">
        <v>772.04</v>
      </c>
      <c r="E2838" s="12">
        <v>1841.48</v>
      </c>
      <c r="F2838" s="12">
        <v>965.68</v>
      </c>
      <c r="G2838" s="12">
        <v>167.99</v>
      </c>
      <c r="I2838" s="45"/>
    </row>
    <row r="2839" spans="1:9" ht="27.7" customHeight="1" thickBot="1" x14ac:dyDescent="0.3">
      <c r="A2839" s="11">
        <v>38597</v>
      </c>
      <c r="D2839" s="12">
        <v>775.56</v>
      </c>
      <c r="E2839" s="12">
        <v>1849.88</v>
      </c>
      <c r="F2839" s="12">
        <v>969.4</v>
      </c>
      <c r="G2839" s="12">
        <v>168.92</v>
      </c>
      <c r="I2839" s="45"/>
    </row>
    <row r="2840" spans="1:9" ht="27.7" customHeight="1" thickBot="1" x14ac:dyDescent="0.3">
      <c r="A2840" s="11">
        <v>38600</v>
      </c>
      <c r="D2840" s="12">
        <v>778.49</v>
      </c>
      <c r="E2840" s="12">
        <v>1856.86</v>
      </c>
      <c r="F2840" s="12">
        <v>973.06</v>
      </c>
      <c r="G2840" s="12">
        <v>169.8</v>
      </c>
      <c r="I2840" s="45"/>
    </row>
    <row r="2841" spans="1:9" ht="27.7" customHeight="1" thickBot="1" x14ac:dyDescent="0.3">
      <c r="A2841" s="11">
        <v>38601</v>
      </c>
      <c r="D2841" s="12">
        <v>788.86</v>
      </c>
      <c r="E2841" s="12">
        <v>1881.61</v>
      </c>
      <c r="F2841" s="12">
        <v>986.03</v>
      </c>
      <c r="G2841" s="12">
        <v>172.54</v>
      </c>
      <c r="I2841" s="45"/>
    </row>
    <row r="2842" spans="1:9" ht="27.7" customHeight="1" thickBot="1" x14ac:dyDescent="0.3">
      <c r="A2842" s="11">
        <v>38602</v>
      </c>
      <c r="D2842" s="12">
        <v>806.99</v>
      </c>
      <c r="E2842" s="12">
        <v>1924.8455684668857</v>
      </c>
      <c r="F2842" s="12">
        <v>1008.350184494118</v>
      </c>
      <c r="G2842" s="12">
        <v>177.94044965404925</v>
      </c>
      <c r="I2842" s="45"/>
    </row>
    <row r="2843" spans="1:9" ht="27.7" customHeight="1" thickBot="1" x14ac:dyDescent="0.3">
      <c r="A2843" s="11">
        <v>38604</v>
      </c>
      <c r="D2843" s="12">
        <v>801.08</v>
      </c>
      <c r="E2843" s="12">
        <v>1910.74</v>
      </c>
      <c r="F2843" s="12">
        <v>1000.96</v>
      </c>
      <c r="G2843" s="12">
        <v>175.96</v>
      </c>
      <c r="I2843" s="45"/>
    </row>
    <row r="2844" spans="1:9" ht="27.7" customHeight="1" thickBot="1" x14ac:dyDescent="0.3">
      <c r="A2844" s="11">
        <v>38607</v>
      </c>
      <c r="D2844" s="12">
        <v>801.4</v>
      </c>
      <c r="E2844" s="12">
        <v>1911.52</v>
      </c>
      <c r="F2844" s="12">
        <v>1000.67</v>
      </c>
      <c r="G2844" s="12">
        <v>176.1</v>
      </c>
      <c r="I2844" s="45"/>
    </row>
    <row r="2845" spans="1:9" ht="27.7" customHeight="1" thickBot="1" x14ac:dyDescent="0.3">
      <c r="A2845" s="11">
        <v>38608</v>
      </c>
      <c r="D2845" s="12">
        <v>802.72</v>
      </c>
      <c r="E2845" s="12">
        <v>1914.66</v>
      </c>
      <c r="F2845" s="12">
        <v>1002.31</v>
      </c>
      <c r="G2845" s="12">
        <v>176.32</v>
      </c>
      <c r="I2845" s="45"/>
    </row>
    <row r="2846" spans="1:9" ht="27.7" customHeight="1" thickBot="1" x14ac:dyDescent="0.3">
      <c r="A2846" s="11">
        <v>38609</v>
      </c>
      <c r="D2846" s="12">
        <v>802.76859485649493</v>
      </c>
      <c r="E2846" s="12">
        <v>1914.7700611595783</v>
      </c>
      <c r="F2846" s="12">
        <v>1001.6700619443801</v>
      </c>
      <c r="G2846" s="12">
        <v>176.08612604720651</v>
      </c>
      <c r="I2846" s="45"/>
    </row>
    <row r="2847" spans="1:9" ht="27.7" customHeight="1" thickBot="1" x14ac:dyDescent="0.3">
      <c r="A2847" s="11">
        <v>38610</v>
      </c>
      <c r="D2847" s="12">
        <v>806.2</v>
      </c>
      <c r="E2847" s="12">
        <v>1923.48</v>
      </c>
      <c r="F2847" s="12">
        <v>1005.19</v>
      </c>
      <c r="G2847" s="12">
        <v>176.74</v>
      </c>
      <c r="I2847" s="45"/>
    </row>
    <row r="2848" spans="1:9" ht="27.7" customHeight="1" thickBot="1" x14ac:dyDescent="0.3">
      <c r="A2848" s="11">
        <v>38611</v>
      </c>
      <c r="D2848" s="12">
        <v>807.28</v>
      </c>
      <c r="E2848" s="12">
        <v>1926.07</v>
      </c>
      <c r="F2848" s="12">
        <v>1006.54</v>
      </c>
      <c r="G2848" s="12">
        <v>176.67</v>
      </c>
      <c r="I2848" s="45"/>
    </row>
    <row r="2849" spans="1:9" ht="27.7" customHeight="1" thickBot="1" x14ac:dyDescent="0.3">
      <c r="A2849" s="11">
        <v>38614</v>
      </c>
      <c r="D2849" s="12">
        <v>809.4</v>
      </c>
      <c r="E2849" s="12">
        <v>1931.12</v>
      </c>
      <c r="F2849" s="12">
        <v>1008.14</v>
      </c>
      <c r="G2849" s="12">
        <v>177.41</v>
      </c>
      <c r="I2849" s="45"/>
    </row>
    <row r="2850" spans="1:9" ht="27.7" customHeight="1" thickBot="1" x14ac:dyDescent="0.3">
      <c r="A2850" s="11">
        <v>38615</v>
      </c>
      <c r="D2850" s="12">
        <v>810.02</v>
      </c>
      <c r="E2850" s="12">
        <v>1932.6</v>
      </c>
      <c r="F2850" s="12">
        <v>1008.92</v>
      </c>
      <c r="G2850" s="12">
        <v>177.59</v>
      </c>
      <c r="I2850" s="45"/>
    </row>
    <row r="2851" spans="1:9" ht="27.7" customHeight="1" thickBot="1" x14ac:dyDescent="0.3">
      <c r="A2851" s="11">
        <v>38616</v>
      </c>
      <c r="D2851" s="12">
        <v>812.36660829235825</v>
      </c>
      <c r="E2851" s="12">
        <v>1938.1999878487122</v>
      </c>
      <c r="F2851" s="12">
        <v>1011.8392603939233</v>
      </c>
      <c r="G2851" s="12">
        <v>177.7525580114399</v>
      </c>
      <c r="I2851" s="45"/>
    </row>
    <row r="2852" spans="1:9" ht="27.7" customHeight="1" thickBot="1" x14ac:dyDescent="0.3">
      <c r="A2852" s="11">
        <v>38617</v>
      </c>
      <c r="D2852" s="12">
        <v>812.48458248057671</v>
      </c>
      <c r="E2852" s="12">
        <v>1938.4815203471758</v>
      </c>
      <c r="F2852" s="12">
        <v>1011.9862347189713</v>
      </c>
      <c r="G2852" s="12">
        <v>177.95441246006607</v>
      </c>
      <c r="I2852" s="45"/>
    </row>
    <row r="2853" spans="1:9" ht="27.7" customHeight="1" thickBot="1" x14ac:dyDescent="0.3">
      <c r="A2853" s="11">
        <v>38618</v>
      </c>
      <c r="D2853" s="12">
        <v>815.54</v>
      </c>
      <c r="E2853" s="12">
        <v>1945.78</v>
      </c>
      <c r="F2853" s="12">
        <v>1015.8</v>
      </c>
      <c r="G2853" s="12">
        <v>178.54</v>
      </c>
      <c r="I2853" s="45"/>
    </row>
    <row r="2854" spans="1:9" ht="27.7" customHeight="1" thickBot="1" x14ac:dyDescent="0.3">
      <c r="A2854" s="11">
        <v>38621</v>
      </c>
      <c r="D2854" s="12">
        <v>818.33</v>
      </c>
      <c r="E2854" s="12">
        <v>1952.42</v>
      </c>
      <c r="F2854" s="12">
        <v>1018.18</v>
      </c>
      <c r="G2854" s="12">
        <v>179.17</v>
      </c>
      <c r="I2854" s="45"/>
    </row>
    <row r="2855" spans="1:9" ht="27.7" customHeight="1" thickBot="1" x14ac:dyDescent="0.3">
      <c r="A2855" s="11">
        <v>38622</v>
      </c>
      <c r="D2855" s="12">
        <v>815.5</v>
      </c>
      <c r="E2855" s="12">
        <v>1945.67</v>
      </c>
      <c r="F2855" s="12">
        <v>1012.92</v>
      </c>
      <c r="G2855" s="12">
        <v>178.29</v>
      </c>
      <c r="I2855" s="45"/>
    </row>
    <row r="2856" spans="1:9" ht="27.7" customHeight="1" thickBot="1" x14ac:dyDescent="0.3">
      <c r="A2856" s="11">
        <v>38623</v>
      </c>
      <c r="D2856" s="12">
        <v>822.11476158463267</v>
      </c>
      <c r="E2856" s="12">
        <v>1961.4579124378656</v>
      </c>
      <c r="F2856" s="12">
        <v>1016.9564110660723</v>
      </c>
      <c r="G2856" s="12">
        <v>179.78132012167421</v>
      </c>
      <c r="I2856" s="45"/>
    </row>
    <row r="2857" spans="1:9" ht="27.7" customHeight="1" thickBot="1" x14ac:dyDescent="0.3">
      <c r="A2857" s="11">
        <v>38624</v>
      </c>
      <c r="D2857" s="12">
        <v>828.11376709460694</v>
      </c>
      <c r="E2857" s="12">
        <v>1975.7707383555048</v>
      </c>
      <c r="F2857" s="12">
        <v>1022.6233375131237</v>
      </c>
      <c r="G2857" s="12">
        <v>181.36059965799544</v>
      </c>
      <c r="I2857" s="45"/>
    </row>
    <row r="2858" spans="1:9" ht="27.7" customHeight="1" thickBot="1" x14ac:dyDescent="0.3">
      <c r="A2858" s="11">
        <v>38625</v>
      </c>
      <c r="D2858" s="12">
        <v>832.84</v>
      </c>
      <c r="E2858" s="12">
        <v>1987.06</v>
      </c>
      <c r="F2858" s="12">
        <v>1027.3800000000001</v>
      </c>
      <c r="G2858" s="12">
        <v>182.86</v>
      </c>
      <c r="I2858" s="45"/>
    </row>
    <row r="2859" spans="1:9" ht="27.7" customHeight="1" thickBot="1" x14ac:dyDescent="0.3">
      <c r="A2859" s="11">
        <v>38628</v>
      </c>
      <c r="D2859" s="12">
        <v>830.47</v>
      </c>
      <c r="E2859" s="12">
        <v>1985.12</v>
      </c>
      <c r="F2859" s="12">
        <v>1025.71</v>
      </c>
      <c r="G2859" s="12">
        <v>182.23</v>
      </c>
      <c r="I2859" s="45"/>
    </row>
    <row r="2860" spans="1:9" ht="27.7" customHeight="1" thickBot="1" x14ac:dyDescent="0.3">
      <c r="A2860" s="11">
        <v>38629</v>
      </c>
      <c r="D2860" s="12">
        <v>830.01245971038293</v>
      </c>
      <c r="E2860" s="12">
        <v>1984.0398914104139</v>
      </c>
      <c r="F2860" s="12">
        <v>1023.3989727317157</v>
      </c>
      <c r="G2860" s="12">
        <v>182.04127383882843</v>
      </c>
      <c r="I2860" s="45"/>
    </row>
    <row r="2861" spans="1:9" ht="27.7" customHeight="1" thickBot="1" x14ac:dyDescent="0.3">
      <c r="A2861" s="11">
        <v>38630</v>
      </c>
      <c r="D2861" s="12">
        <v>830.45464563733003</v>
      </c>
      <c r="E2861" s="12">
        <v>1985.0966755383547</v>
      </c>
      <c r="F2861" s="12">
        <v>1022.87005832775</v>
      </c>
      <c r="G2861" s="12">
        <v>182.28426134951644</v>
      </c>
      <c r="I2861" s="45"/>
    </row>
    <row r="2862" spans="1:9" ht="27.7" customHeight="1" thickBot="1" x14ac:dyDescent="0.3">
      <c r="A2862" s="11">
        <v>38631</v>
      </c>
      <c r="D2862" s="12">
        <v>825.19</v>
      </c>
      <c r="E2862" s="12">
        <v>1972.52</v>
      </c>
      <c r="F2862" s="12">
        <v>1016.39</v>
      </c>
      <c r="G2862" s="12">
        <v>180.94</v>
      </c>
      <c r="I2862" s="45"/>
    </row>
    <row r="2863" spans="1:9" ht="27.7" customHeight="1" thickBot="1" x14ac:dyDescent="0.3">
      <c r="A2863" s="11">
        <v>38602</v>
      </c>
      <c r="D2863" s="12">
        <v>823.13</v>
      </c>
      <c r="E2863" s="12">
        <v>1967.6</v>
      </c>
      <c r="F2863" s="12">
        <v>1013.85</v>
      </c>
      <c r="G2863" s="12">
        <v>180.35</v>
      </c>
      <c r="I2863" s="45"/>
    </row>
    <row r="2864" spans="1:9" ht="27.7" customHeight="1" thickBot="1" x14ac:dyDescent="0.3">
      <c r="A2864" s="11">
        <v>38635</v>
      </c>
      <c r="D2864" s="12">
        <v>814.85</v>
      </c>
      <c r="E2864" s="12">
        <v>1947.79</v>
      </c>
      <c r="F2864" s="12">
        <v>1003.65</v>
      </c>
      <c r="G2864" s="12">
        <v>177.72</v>
      </c>
      <c r="I2864" s="45"/>
    </row>
    <row r="2865" spans="1:9" ht="27.7" customHeight="1" thickBot="1" x14ac:dyDescent="0.3">
      <c r="A2865" s="11">
        <v>38636</v>
      </c>
      <c r="D2865" s="12">
        <v>823.45</v>
      </c>
      <c r="E2865" s="12">
        <v>1968.35</v>
      </c>
      <c r="F2865" s="12">
        <v>1013.58</v>
      </c>
      <c r="G2865" s="12">
        <v>180.82</v>
      </c>
      <c r="I2865" s="45"/>
    </row>
    <row r="2866" spans="1:9" ht="27.7" customHeight="1" thickBot="1" x14ac:dyDescent="0.3">
      <c r="A2866" s="11">
        <v>38637</v>
      </c>
      <c r="D2866" s="12">
        <v>825.57</v>
      </c>
      <c r="E2866" s="12">
        <v>1976.3</v>
      </c>
      <c r="F2866" s="12">
        <v>1016.97</v>
      </c>
      <c r="G2866" s="12">
        <v>181.6</v>
      </c>
      <c r="I2866" s="45"/>
    </row>
    <row r="2867" spans="1:9" ht="27.7" customHeight="1" thickBot="1" x14ac:dyDescent="0.3">
      <c r="A2867" s="11">
        <v>38638</v>
      </c>
      <c r="D2867" s="12">
        <v>816.5288843665893</v>
      </c>
      <c r="E2867" s="12">
        <v>1954.6522701390288</v>
      </c>
      <c r="F2867" s="12">
        <v>1005.8310807746766</v>
      </c>
      <c r="G2867" s="12">
        <v>179.1300046702469</v>
      </c>
      <c r="I2867" s="45"/>
    </row>
    <row r="2868" spans="1:9" ht="27.7" customHeight="1" thickBot="1" x14ac:dyDescent="0.3">
      <c r="A2868" s="11">
        <v>38639</v>
      </c>
      <c r="D2868" s="12">
        <v>815.24</v>
      </c>
      <c r="E2868" s="12">
        <v>1960.83</v>
      </c>
      <c r="F2868" s="12">
        <v>1009.01</v>
      </c>
      <c r="G2868" s="12">
        <v>178.58</v>
      </c>
      <c r="I2868" s="45"/>
    </row>
    <row r="2869" spans="1:9" ht="27.7" customHeight="1" thickBot="1" x14ac:dyDescent="0.3">
      <c r="A2869" s="11">
        <v>38642</v>
      </c>
      <c r="D2869" s="12">
        <v>815.52</v>
      </c>
      <c r="E2869" s="12">
        <v>1961.67</v>
      </c>
      <c r="F2869" s="12">
        <v>1009.44</v>
      </c>
      <c r="G2869" s="12">
        <v>178.76</v>
      </c>
      <c r="I2869" s="45"/>
    </row>
    <row r="2870" spans="1:9" ht="27.7" customHeight="1" thickBot="1" x14ac:dyDescent="0.3">
      <c r="A2870" s="11">
        <v>38643</v>
      </c>
      <c r="D2870" s="12">
        <v>809.91</v>
      </c>
      <c r="E2870" s="12">
        <v>1948.17</v>
      </c>
      <c r="F2870" s="12">
        <v>1002.49</v>
      </c>
      <c r="G2870" s="12">
        <v>176.99</v>
      </c>
      <c r="I2870" s="45"/>
    </row>
    <row r="2871" spans="1:9" ht="27.7" customHeight="1" thickBot="1" x14ac:dyDescent="0.3">
      <c r="A2871" s="11">
        <v>38644</v>
      </c>
      <c r="D2871" s="12">
        <v>807.62629773428534</v>
      </c>
      <c r="E2871" s="12">
        <v>1942.6711755231745</v>
      </c>
      <c r="F2871" s="12">
        <v>999.66581162147247</v>
      </c>
      <c r="G2871" s="12">
        <v>176.06689895615946</v>
      </c>
      <c r="I2871" s="45"/>
    </row>
    <row r="2872" spans="1:9" ht="27.7" customHeight="1" thickBot="1" x14ac:dyDescent="0.3">
      <c r="A2872" s="11">
        <v>38645</v>
      </c>
      <c r="D2872" s="12">
        <v>802.87</v>
      </c>
      <c r="E2872" s="12">
        <v>1931.24</v>
      </c>
      <c r="F2872" s="12">
        <v>993.78415516422308</v>
      </c>
      <c r="G2872" s="12">
        <v>174.5</v>
      </c>
      <c r="I2872" s="45"/>
    </row>
    <row r="2873" spans="1:9" ht="27.7" customHeight="1" thickBot="1" x14ac:dyDescent="0.3">
      <c r="A2873" s="11">
        <v>38646</v>
      </c>
      <c r="D2873" s="12">
        <v>806.16</v>
      </c>
      <c r="E2873" s="12">
        <v>1939.152549393752</v>
      </c>
      <c r="F2873" s="12">
        <v>997.85518597891394</v>
      </c>
      <c r="G2873" s="12">
        <v>175.37</v>
      </c>
      <c r="I2873" s="45"/>
    </row>
    <row r="2874" spans="1:9" ht="27.7" customHeight="1" thickBot="1" x14ac:dyDescent="0.3">
      <c r="A2874" s="11">
        <v>38649</v>
      </c>
      <c r="D2874" s="12">
        <v>806.71</v>
      </c>
      <c r="E2874" s="12">
        <v>1940.46</v>
      </c>
      <c r="F2874" s="12">
        <v>998.52</v>
      </c>
      <c r="G2874" s="12">
        <v>175.26</v>
      </c>
      <c r="I2874" s="45"/>
    </row>
    <row r="2875" spans="1:9" ht="27.7" customHeight="1" thickBot="1" x14ac:dyDescent="0.3">
      <c r="A2875" s="11">
        <v>38650</v>
      </c>
      <c r="D2875" s="12">
        <v>809.44</v>
      </c>
      <c r="E2875" s="12">
        <v>1947.03</v>
      </c>
      <c r="F2875" s="12">
        <v>1001.91</v>
      </c>
      <c r="G2875" s="12">
        <v>176.16</v>
      </c>
      <c r="I2875" s="45"/>
    </row>
    <row r="2876" spans="1:9" ht="27.7" customHeight="1" thickBot="1" x14ac:dyDescent="0.3">
      <c r="A2876" s="11">
        <v>38651</v>
      </c>
      <c r="D2876" s="12">
        <v>807.31</v>
      </c>
      <c r="E2876" s="12">
        <v>1941.92</v>
      </c>
      <c r="F2876" s="12">
        <v>999.28</v>
      </c>
      <c r="G2876" s="12">
        <v>175.57</v>
      </c>
      <c r="I2876" s="45"/>
    </row>
    <row r="2877" spans="1:9" ht="27.7" customHeight="1" thickBot="1" x14ac:dyDescent="0.3">
      <c r="A2877" s="11">
        <v>38652</v>
      </c>
      <c r="D2877" s="12">
        <v>807.21</v>
      </c>
      <c r="E2877" s="12">
        <v>1941.66</v>
      </c>
      <c r="F2877" s="12">
        <v>999.15</v>
      </c>
      <c r="G2877" s="12">
        <v>175.75</v>
      </c>
      <c r="I2877" s="45"/>
    </row>
    <row r="2878" spans="1:9" ht="27.7" customHeight="1" thickBot="1" x14ac:dyDescent="0.3">
      <c r="A2878" s="11">
        <v>38653</v>
      </c>
      <c r="D2878" s="12">
        <v>810.15</v>
      </c>
      <c r="E2878" s="12">
        <v>1948.73</v>
      </c>
      <c r="F2878" s="12">
        <v>1002.78</v>
      </c>
      <c r="G2878" s="12">
        <v>176.4</v>
      </c>
      <c r="I2878" s="45"/>
    </row>
    <row r="2879" spans="1:9" ht="27.7" customHeight="1" thickBot="1" x14ac:dyDescent="0.3">
      <c r="A2879" s="11">
        <v>38656</v>
      </c>
      <c r="D2879" s="12">
        <v>811.58</v>
      </c>
      <c r="E2879" s="12">
        <v>1952.19</v>
      </c>
      <c r="F2879" s="12">
        <v>1004.57</v>
      </c>
      <c r="G2879" s="12">
        <v>176.56</v>
      </c>
      <c r="I2879" s="45"/>
    </row>
    <row r="2880" spans="1:9" ht="27.7" customHeight="1" thickBot="1" x14ac:dyDescent="0.3">
      <c r="A2880" s="11">
        <v>38659</v>
      </c>
      <c r="D2880" s="12">
        <v>807.94</v>
      </c>
      <c r="E2880" s="12">
        <v>1943.42</v>
      </c>
      <c r="F2880" s="12">
        <v>1000.05</v>
      </c>
      <c r="G2880" s="12">
        <v>175.46</v>
      </c>
      <c r="I2880" s="45"/>
    </row>
    <row r="2881" spans="1:9" ht="27.7" customHeight="1" thickBot="1" x14ac:dyDescent="0.3">
      <c r="A2881" s="11">
        <v>38663</v>
      </c>
      <c r="D2881" s="12">
        <v>809.79</v>
      </c>
      <c r="E2881" s="12">
        <v>1947.88</v>
      </c>
      <c r="F2881" s="12">
        <v>1000.97</v>
      </c>
      <c r="G2881" s="12">
        <v>176.17</v>
      </c>
      <c r="I2881" s="45"/>
    </row>
    <row r="2882" spans="1:9" ht="27.7" customHeight="1" thickBot="1" x14ac:dyDescent="0.3">
      <c r="A2882" s="11">
        <v>38664</v>
      </c>
      <c r="D2882" s="12">
        <v>810.61</v>
      </c>
      <c r="E2882" s="12">
        <v>1949.86</v>
      </c>
      <c r="F2882" s="12">
        <v>1000.65</v>
      </c>
      <c r="G2882" s="12">
        <v>176.59</v>
      </c>
      <c r="I2882" s="45"/>
    </row>
    <row r="2883" spans="1:9" ht="27.7" customHeight="1" thickBot="1" x14ac:dyDescent="0.3">
      <c r="A2883" s="11">
        <v>38665</v>
      </c>
      <c r="D2883" s="12">
        <v>812.88976576145592</v>
      </c>
      <c r="E2883" s="12">
        <v>1955.33204870498</v>
      </c>
      <c r="F2883" s="12">
        <v>1003.4545509807502</v>
      </c>
      <c r="G2883" s="12">
        <v>177.31931597342313</v>
      </c>
      <c r="I2883" s="45"/>
    </row>
    <row r="2884" spans="1:9" ht="27.7" customHeight="1" thickBot="1" x14ac:dyDescent="0.3">
      <c r="A2884" s="11">
        <v>38666</v>
      </c>
      <c r="D2884" s="12">
        <v>813.49621976662047</v>
      </c>
      <c r="E2884" s="12">
        <v>1956.7906884299891</v>
      </c>
      <c r="F2884" s="12">
        <v>1004.2031085831642</v>
      </c>
      <c r="G2884" s="12">
        <v>177.35451594141742</v>
      </c>
      <c r="I2884" s="45"/>
    </row>
    <row r="2885" spans="1:9" ht="27.7" customHeight="1" thickBot="1" x14ac:dyDescent="0.3">
      <c r="A2885" s="11">
        <v>38667</v>
      </c>
      <c r="D2885" s="12">
        <v>811.89</v>
      </c>
      <c r="E2885" s="12">
        <v>1952.93</v>
      </c>
      <c r="F2885" s="12">
        <v>1002.22</v>
      </c>
      <c r="G2885" s="12">
        <v>176.65</v>
      </c>
      <c r="I2885" s="45"/>
    </row>
    <row r="2886" spans="1:9" ht="27.7" customHeight="1" thickBot="1" x14ac:dyDescent="0.3">
      <c r="A2886" s="11">
        <v>38670</v>
      </c>
      <c r="D2886" s="12">
        <v>813.37</v>
      </c>
      <c r="E2886" s="12">
        <v>1956.49</v>
      </c>
      <c r="F2886" s="12">
        <v>1004.05</v>
      </c>
      <c r="G2886" s="12">
        <v>177.24</v>
      </c>
      <c r="I2886" s="45"/>
    </row>
    <row r="2887" spans="1:9" ht="27.7" customHeight="1" thickBot="1" x14ac:dyDescent="0.3">
      <c r="A2887" s="11">
        <v>38671</v>
      </c>
      <c r="D2887" s="12">
        <v>812.74</v>
      </c>
      <c r="E2887" s="12">
        <v>1954.96</v>
      </c>
      <c r="F2887" s="12">
        <v>1002.58</v>
      </c>
      <c r="G2887" s="12">
        <v>176.85</v>
      </c>
      <c r="I2887" s="45"/>
    </row>
    <row r="2888" spans="1:9" ht="27.7" customHeight="1" thickBot="1" x14ac:dyDescent="0.3">
      <c r="A2888" s="11">
        <v>38672</v>
      </c>
      <c r="D2888" s="12">
        <v>816.85927244467007</v>
      </c>
      <c r="E2888" s="12">
        <v>1957.4324099935218</v>
      </c>
      <c r="F2888" s="12">
        <v>1003.8442398818459</v>
      </c>
      <c r="G2888" s="12">
        <v>177.00073496267538</v>
      </c>
      <c r="I2888" s="45"/>
    </row>
    <row r="2889" spans="1:9" ht="27.7" customHeight="1" thickBot="1" x14ac:dyDescent="0.3">
      <c r="A2889" s="11">
        <v>38673</v>
      </c>
      <c r="D2889" s="12">
        <v>816.85927244467007</v>
      </c>
      <c r="E2889" s="12">
        <v>1965.7794693399248</v>
      </c>
      <c r="F2889" s="12">
        <v>1007.4347414104349</v>
      </c>
      <c r="G2889" s="12">
        <v>177.95554567069735</v>
      </c>
      <c r="I2889" s="45"/>
    </row>
    <row r="2890" spans="1:9" ht="27.7" customHeight="1" thickBot="1" x14ac:dyDescent="0.3">
      <c r="A2890" s="11">
        <v>38674</v>
      </c>
      <c r="D2890" s="12">
        <v>819.95</v>
      </c>
      <c r="E2890" s="12">
        <v>1973.22</v>
      </c>
      <c r="F2890" s="12">
        <v>1011.25</v>
      </c>
      <c r="G2890" s="12">
        <v>178.43</v>
      </c>
      <c r="I2890" s="45"/>
    </row>
    <row r="2891" spans="1:9" ht="27.7" customHeight="1" thickBot="1" x14ac:dyDescent="0.3">
      <c r="A2891" s="11">
        <v>38677</v>
      </c>
      <c r="D2891" s="12">
        <v>821.52</v>
      </c>
      <c r="E2891" s="12">
        <v>1976.99</v>
      </c>
      <c r="F2891" s="12">
        <v>1013.18</v>
      </c>
      <c r="G2891" s="12">
        <v>179.1</v>
      </c>
      <c r="I2891" s="45"/>
    </row>
    <row r="2892" spans="1:9" ht="27.7" customHeight="1" thickBot="1" x14ac:dyDescent="0.3">
      <c r="A2892" s="11">
        <v>38678</v>
      </c>
      <c r="D2892" s="12">
        <v>821.02</v>
      </c>
      <c r="E2892" s="12">
        <v>1975.8</v>
      </c>
      <c r="F2892" s="12">
        <v>1012.57</v>
      </c>
      <c r="G2892" s="12">
        <v>179.19</v>
      </c>
      <c r="I2892" s="45"/>
    </row>
    <row r="2893" spans="1:9" ht="27.7" customHeight="1" thickBot="1" x14ac:dyDescent="0.3">
      <c r="A2893" s="11">
        <v>38679</v>
      </c>
      <c r="D2893" s="12">
        <v>822.21380036285495</v>
      </c>
      <c r="E2893" s="12">
        <v>1978.6651231711057</v>
      </c>
      <c r="F2893" s="12">
        <v>1013.3447055302115</v>
      </c>
      <c r="G2893" s="12">
        <v>179.31981873399397</v>
      </c>
      <c r="I2893" s="45"/>
    </row>
    <row r="2894" spans="1:9" ht="27.7" customHeight="1" thickBot="1" x14ac:dyDescent="0.3">
      <c r="A2894" s="11">
        <v>38680</v>
      </c>
      <c r="D2894" s="12">
        <v>822.75</v>
      </c>
      <c r="E2894" s="12">
        <v>1979.97</v>
      </c>
      <c r="F2894" s="12">
        <v>1014.01</v>
      </c>
      <c r="G2894" s="12">
        <v>179.19</v>
      </c>
      <c r="I2894" s="45"/>
    </row>
    <row r="2895" spans="1:9" ht="27.7" customHeight="1" thickBot="1" x14ac:dyDescent="0.3">
      <c r="A2895" s="11">
        <v>38681</v>
      </c>
      <c r="D2895" s="12">
        <v>821.06</v>
      </c>
      <c r="E2895" s="12">
        <v>1975.88</v>
      </c>
      <c r="F2895" s="12">
        <v>1011.22</v>
      </c>
      <c r="G2895" s="12">
        <v>178.91</v>
      </c>
      <c r="I2895" s="45"/>
    </row>
    <row r="2896" spans="1:9" ht="27.7" customHeight="1" thickBot="1" x14ac:dyDescent="0.3">
      <c r="A2896" s="11">
        <v>38684</v>
      </c>
      <c r="D2896" s="12">
        <v>822.17</v>
      </c>
      <c r="E2896" s="12">
        <v>1978.56</v>
      </c>
      <c r="F2896" s="12">
        <v>1011.25</v>
      </c>
      <c r="G2896" s="12">
        <v>179.39</v>
      </c>
      <c r="I2896" s="45"/>
    </row>
    <row r="2897" spans="1:9" ht="27.7" customHeight="1" thickBot="1" x14ac:dyDescent="0.3">
      <c r="A2897" s="11">
        <v>38685</v>
      </c>
      <c r="D2897" s="12">
        <v>822.04240851223494</v>
      </c>
      <c r="E2897" s="12">
        <v>1979.3159379852432</v>
      </c>
      <c r="F2897" s="12">
        <v>1011.6346374850629</v>
      </c>
      <c r="G2897" s="12">
        <v>179.4536495480325</v>
      </c>
      <c r="I2897" s="45"/>
    </row>
    <row r="2898" spans="1:9" ht="27.7" customHeight="1" thickBot="1" x14ac:dyDescent="0.3">
      <c r="A2898" s="11">
        <v>38686</v>
      </c>
      <c r="D2898" s="12">
        <v>818.96288455465651</v>
      </c>
      <c r="E2898" s="12">
        <v>1978.9743515457665</v>
      </c>
      <c r="F2898" s="12">
        <v>1011.4600515752351</v>
      </c>
      <c r="G2898" s="12">
        <v>178.40093218829446</v>
      </c>
      <c r="I2898" s="45"/>
    </row>
    <row r="2899" spans="1:9" ht="27.7" customHeight="1" thickBot="1" x14ac:dyDescent="0.3">
      <c r="A2899" s="11">
        <v>38687</v>
      </c>
      <c r="D2899" s="12">
        <v>819.30205213979616</v>
      </c>
      <c r="E2899" s="12">
        <v>1979.79400784527</v>
      </c>
      <c r="F2899" s="12">
        <v>1011.8789805029002</v>
      </c>
      <c r="G2899" s="12">
        <v>178.35310120459539</v>
      </c>
      <c r="I2899" s="45"/>
    </row>
    <row r="2900" spans="1:9" ht="27.7" customHeight="1" thickBot="1" x14ac:dyDescent="0.3">
      <c r="A2900" s="11">
        <v>38688</v>
      </c>
      <c r="D2900" s="12">
        <v>818.21</v>
      </c>
      <c r="E2900" s="12">
        <v>1977.16</v>
      </c>
      <c r="F2900" s="12">
        <v>1010.53</v>
      </c>
      <c r="G2900" s="12">
        <v>178.35</v>
      </c>
      <c r="I2900" s="45"/>
    </row>
    <row r="2901" spans="1:9" ht="27.7" customHeight="1" thickBot="1" x14ac:dyDescent="0.3">
      <c r="A2901" s="11">
        <v>38691</v>
      </c>
      <c r="D2901" s="12">
        <v>816.92313648412153</v>
      </c>
      <c r="E2901" s="12">
        <v>1974.4172235566944</v>
      </c>
      <c r="F2901" s="12">
        <v>1009.1308890435117</v>
      </c>
      <c r="G2901" s="12">
        <v>178.35310120459539</v>
      </c>
      <c r="I2901" s="45"/>
    </row>
    <row r="2902" spans="1:9" ht="27.7" customHeight="1" thickBot="1" x14ac:dyDescent="0.3">
      <c r="A2902" s="11">
        <v>38692</v>
      </c>
      <c r="D2902" s="12">
        <v>815.43361059808069</v>
      </c>
      <c r="E2902" s="12">
        <v>1971.1280398447666</v>
      </c>
      <c r="F2902" s="12">
        <v>1007.4497768429883</v>
      </c>
      <c r="G2902" s="12">
        <v>177.92871999997692</v>
      </c>
      <c r="I2902" s="45"/>
    </row>
    <row r="2903" spans="1:9" ht="27.7" customHeight="1" thickBot="1" x14ac:dyDescent="0.3">
      <c r="A2903" s="11">
        <v>38693</v>
      </c>
      <c r="D2903" s="12">
        <v>816.90241249077053</v>
      </c>
      <c r="E2903" s="12">
        <v>1976.0516713871846</v>
      </c>
      <c r="F2903" s="12">
        <v>1009.9662605002633</v>
      </c>
      <c r="G2903" s="12">
        <v>178.18476265260799</v>
      </c>
      <c r="I2903" s="45"/>
    </row>
    <row r="2904" spans="1:9" ht="27.7" customHeight="1" thickBot="1" x14ac:dyDescent="0.3">
      <c r="A2904" s="11">
        <v>38694</v>
      </c>
      <c r="D2904" s="12">
        <v>814.64575690761865</v>
      </c>
      <c r="E2904" s="12">
        <v>1973.5516870852573</v>
      </c>
      <c r="F2904" s="12">
        <v>1008.6885106148293</v>
      </c>
      <c r="G2904" s="12">
        <v>177.67600395673614</v>
      </c>
      <c r="I2904" s="45"/>
    </row>
    <row r="2905" spans="1:9" ht="27.7" customHeight="1" thickBot="1" x14ac:dyDescent="0.3">
      <c r="A2905" s="11">
        <v>38695</v>
      </c>
      <c r="D2905" s="12">
        <v>809.72759396064384</v>
      </c>
      <c r="E2905" s="12">
        <v>1964.5943441430882</v>
      </c>
      <c r="F2905" s="12">
        <v>1004.1103843004651</v>
      </c>
      <c r="G2905" s="12">
        <v>176.70406169573903</v>
      </c>
      <c r="I2905" s="45"/>
    </row>
    <row r="2906" spans="1:9" ht="27.7" customHeight="1" thickBot="1" x14ac:dyDescent="0.3">
      <c r="A2906" s="11">
        <v>38698</v>
      </c>
      <c r="D2906" s="12">
        <v>810.7</v>
      </c>
      <c r="E2906" s="12">
        <v>1967.4444406363041</v>
      </c>
      <c r="F2906" s="12">
        <v>1005.5670776344493</v>
      </c>
      <c r="G2906" s="12">
        <v>177.33</v>
      </c>
      <c r="I2906" s="45"/>
    </row>
    <row r="2907" spans="1:9" ht="27.7" customHeight="1" thickBot="1" x14ac:dyDescent="0.3">
      <c r="A2907" s="11">
        <v>38699</v>
      </c>
      <c r="D2907" s="12">
        <v>811.4373803836877</v>
      </c>
      <c r="E2907" s="12">
        <v>1969.2395840698412</v>
      </c>
      <c r="F2907" s="12">
        <v>1006.4845811222798</v>
      </c>
      <c r="G2907" s="12">
        <v>177.55057942065807</v>
      </c>
      <c r="I2907" s="45"/>
    </row>
    <row r="2908" spans="1:9" ht="27.7" customHeight="1" thickBot="1" x14ac:dyDescent="0.3">
      <c r="A2908" s="11">
        <v>38700</v>
      </c>
      <c r="D2908" s="12">
        <v>809.24590262457002</v>
      </c>
      <c r="E2908" s="12">
        <v>1963.9211349220832</v>
      </c>
      <c r="F2908" s="12">
        <v>1003.766304937907</v>
      </c>
      <c r="G2908" s="12">
        <v>177.02928601436781</v>
      </c>
      <c r="I2908" s="45"/>
    </row>
    <row r="2909" spans="1:9" ht="27.7" customHeight="1" thickBot="1" x14ac:dyDescent="0.3">
      <c r="A2909" s="11">
        <v>38701</v>
      </c>
      <c r="D2909" s="12">
        <v>808.28563035802551</v>
      </c>
      <c r="E2909" s="12">
        <v>1961.6842416808156</v>
      </c>
      <c r="F2909" s="12">
        <v>1001.9389264806837</v>
      </c>
      <c r="G2909" s="12">
        <v>176.9802047963951</v>
      </c>
      <c r="I2909" s="45"/>
    </row>
    <row r="2910" spans="1:9" ht="27.7" customHeight="1" thickBot="1" x14ac:dyDescent="0.3">
      <c r="A2910" s="11">
        <v>38702</v>
      </c>
      <c r="D2910" s="12">
        <v>806.58667355627642</v>
      </c>
      <c r="E2910" s="12">
        <v>1957.5610637370396</v>
      </c>
      <c r="F2910" s="12">
        <v>999.8329950596634</v>
      </c>
      <c r="G2910" s="12">
        <v>177.19794469158819</v>
      </c>
      <c r="I2910" s="45"/>
    </row>
    <row r="2911" spans="1:9" ht="27.7" customHeight="1" thickBot="1" x14ac:dyDescent="0.3">
      <c r="A2911" s="11">
        <v>38705</v>
      </c>
      <c r="D2911" s="12">
        <v>803.43267747241532</v>
      </c>
      <c r="E2911" s="12">
        <v>1949.906402936128</v>
      </c>
      <c r="F2911" s="12">
        <v>995.92334310728427</v>
      </c>
      <c r="G2911" s="12">
        <v>176.71534617188377</v>
      </c>
      <c r="I2911" s="45"/>
    </row>
    <row r="2912" spans="1:9" ht="27.7" customHeight="1" thickBot="1" x14ac:dyDescent="0.3">
      <c r="A2912" s="11">
        <v>38706</v>
      </c>
      <c r="D2912" s="12">
        <v>801.68</v>
      </c>
      <c r="E2912" s="12">
        <v>1945.6536248380187</v>
      </c>
      <c r="F2912" s="12">
        <v>993.75121783266331</v>
      </c>
      <c r="G2912" s="12">
        <v>176.49</v>
      </c>
      <c r="I2912" s="45"/>
    </row>
    <row r="2913" spans="1:9" ht="27.7" customHeight="1" thickBot="1" x14ac:dyDescent="0.3">
      <c r="A2913" s="11">
        <v>38707</v>
      </c>
      <c r="D2913" s="12">
        <v>799.55203280435774</v>
      </c>
      <c r="E2913" s="12">
        <v>1940.4880636304538</v>
      </c>
      <c r="F2913" s="12">
        <v>991.11288453670795</v>
      </c>
      <c r="G2913" s="12">
        <v>176.19069942071084</v>
      </c>
      <c r="I2913" s="45"/>
    </row>
    <row r="2914" spans="1:9" ht="27.7" customHeight="1" thickBot="1" x14ac:dyDescent="0.3">
      <c r="A2914" s="11">
        <v>38708</v>
      </c>
      <c r="D2914" s="12">
        <v>797.72879212321914</v>
      </c>
      <c r="E2914" s="12">
        <v>1936.1327352270825</v>
      </c>
      <c r="F2914" s="12">
        <v>988.53508063820834</v>
      </c>
      <c r="G2914" s="12">
        <v>175.45722428019874</v>
      </c>
      <c r="I2914" s="45"/>
    </row>
    <row r="2915" spans="1:9" ht="27.7" customHeight="1" thickBot="1" x14ac:dyDescent="0.3">
      <c r="A2915" s="11">
        <v>38709</v>
      </c>
      <c r="D2915" s="12">
        <v>799.17</v>
      </c>
      <c r="E2915" s="12">
        <v>1939.622114115542</v>
      </c>
      <c r="F2915" s="12">
        <v>990.31665964780848</v>
      </c>
      <c r="G2915" s="12">
        <v>175.29</v>
      </c>
      <c r="I2915" s="45"/>
    </row>
    <row r="2916" spans="1:9" ht="27.7" customHeight="1" thickBot="1" x14ac:dyDescent="0.3">
      <c r="A2916" s="11">
        <v>38712</v>
      </c>
      <c r="D2916" s="12">
        <v>801.17</v>
      </c>
      <c r="E2916" s="12">
        <v>1944.4796246583271</v>
      </c>
      <c r="F2916" s="12">
        <v>992.79676831429936</v>
      </c>
      <c r="G2916" s="12">
        <v>175.35</v>
      </c>
      <c r="I2916" s="45"/>
    </row>
    <row r="2917" spans="1:9" ht="27.7" customHeight="1" thickBot="1" x14ac:dyDescent="0.3">
      <c r="A2917" s="11">
        <v>38713</v>
      </c>
      <c r="D2917" s="12">
        <v>801.57</v>
      </c>
      <c r="E2917" s="12">
        <v>1945.8408417143253</v>
      </c>
      <c r="F2917" s="12">
        <v>993.49176757118619</v>
      </c>
      <c r="G2917" s="12">
        <v>175.21</v>
      </c>
      <c r="I2917" s="45"/>
    </row>
    <row r="2918" spans="1:9" ht="27.7" customHeight="1" thickBot="1" x14ac:dyDescent="0.3">
      <c r="A2918" s="11">
        <v>38714</v>
      </c>
      <c r="D2918" s="12">
        <v>801.17126729644519</v>
      </c>
      <c r="E2918" s="12">
        <v>1944.8785632821287</v>
      </c>
      <c r="F2918" s="12">
        <v>993.00045518838294</v>
      </c>
      <c r="G2918" s="12">
        <v>175.39910328680295</v>
      </c>
      <c r="I2918" s="45"/>
    </row>
    <row r="2919" spans="1:9" ht="27.7" customHeight="1" thickBot="1" x14ac:dyDescent="0.3">
      <c r="A2919" s="11">
        <v>38715</v>
      </c>
      <c r="D2919" s="12">
        <v>802.86</v>
      </c>
      <c r="E2919" s="12">
        <v>1948.9718879349293</v>
      </c>
      <c r="F2919" s="12">
        <v>995.09039196911715</v>
      </c>
      <c r="G2919" s="12">
        <v>175.53</v>
      </c>
      <c r="I2919" s="45"/>
    </row>
    <row r="2920" spans="1:9" ht="27.7" customHeight="1" thickBot="1" x14ac:dyDescent="0.3">
      <c r="A2920" s="11">
        <v>38716</v>
      </c>
      <c r="D2920" s="12">
        <v>804.03</v>
      </c>
      <c r="E2920" s="12">
        <v>1951.8286216862141</v>
      </c>
      <c r="F2920" s="12">
        <v>996.54896011261633</v>
      </c>
      <c r="G2920" s="12">
        <v>175.43</v>
      </c>
      <c r="I2920" s="45"/>
    </row>
    <row r="2921" spans="1:9" ht="27.7" customHeight="1" thickBot="1" x14ac:dyDescent="0.3">
      <c r="A2921" s="11">
        <v>38720</v>
      </c>
      <c r="D2921" s="12">
        <v>804.43692088667206</v>
      </c>
      <c r="E2921" s="12">
        <v>1953.2077542445866</v>
      </c>
      <c r="F2921" s="12">
        <v>997.25310652262044</v>
      </c>
      <c r="G2921" s="12">
        <v>175.42896217717305</v>
      </c>
      <c r="I2921" s="45"/>
    </row>
    <row r="2922" spans="1:9" ht="27.7" customHeight="1" thickBot="1" x14ac:dyDescent="0.3">
      <c r="A2922" s="11">
        <v>38721</v>
      </c>
      <c r="D2922" s="12">
        <v>805.4395661105001</v>
      </c>
      <c r="E2922" s="12">
        <v>1955.6422203600637</v>
      </c>
      <c r="F2922" s="12">
        <v>998.49607665270912</v>
      </c>
      <c r="G2922" s="12">
        <v>175.13484698318797</v>
      </c>
      <c r="I2922" s="45"/>
    </row>
    <row r="2923" spans="1:9" ht="27.7" customHeight="1" thickBot="1" x14ac:dyDescent="0.3">
      <c r="A2923" s="11">
        <v>38722</v>
      </c>
      <c r="D2923" s="12">
        <v>805.3896284232593</v>
      </c>
      <c r="E2923" s="12">
        <v>1956.0576622982858</v>
      </c>
      <c r="F2923" s="12">
        <v>998.70818965634191</v>
      </c>
      <c r="G2923" s="12">
        <v>175.13484698318797</v>
      </c>
      <c r="I2923" s="45"/>
    </row>
    <row r="2924" spans="1:9" ht="27.7" customHeight="1" thickBot="1" x14ac:dyDescent="0.3">
      <c r="A2924" s="11">
        <v>38723</v>
      </c>
      <c r="D2924" s="12">
        <v>806.66</v>
      </c>
      <c r="E2924" s="12">
        <v>1959.1467383686463</v>
      </c>
      <c r="F2924" s="12">
        <v>1000.2853852725057</v>
      </c>
      <c r="G2924" s="12">
        <v>175.61</v>
      </c>
      <c r="I2924" s="45"/>
    </row>
    <row r="2925" spans="1:9" ht="27.7" customHeight="1" thickBot="1" x14ac:dyDescent="0.3">
      <c r="A2925" s="11">
        <v>38726</v>
      </c>
      <c r="D2925" s="12">
        <v>807.6</v>
      </c>
      <c r="E2925" s="12">
        <v>1961.4168534743665</v>
      </c>
      <c r="F2925" s="12">
        <v>1001.444442385823</v>
      </c>
      <c r="G2925" s="12">
        <v>175.64</v>
      </c>
      <c r="I2925" s="45"/>
    </row>
    <row r="2926" spans="1:9" ht="27.7" customHeight="1" thickBot="1" x14ac:dyDescent="0.3">
      <c r="A2926" s="11">
        <v>38727</v>
      </c>
      <c r="D2926" s="12">
        <v>809.58</v>
      </c>
      <c r="E2926" s="12">
        <v>1966.2383282875437</v>
      </c>
      <c r="F2926" s="12">
        <v>1003.9061522193072</v>
      </c>
      <c r="G2926" s="12">
        <v>176.08</v>
      </c>
      <c r="I2926" s="45"/>
    </row>
    <row r="2927" spans="1:9" ht="27.7" customHeight="1" thickBot="1" x14ac:dyDescent="0.3">
      <c r="A2927" s="11">
        <v>38728</v>
      </c>
      <c r="D2927" s="12">
        <v>809.32168061788138</v>
      </c>
      <c r="E2927" s="12">
        <v>1965.6075923370186</v>
      </c>
      <c r="F2927" s="12">
        <v>1003.5841161303709</v>
      </c>
      <c r="G2927" s="12">
        <v>176.09785464615302</v>
      </c>
      <c r="I2927" s="45"/>
    </row>
    <row r="2928" spans="1:9" ht="27.7" customHeight="1" thickBot="1" x14ac:dyDescent="0.3">
      <c r="A2928" s="11">
        <v>38729</v>
      </c>
      <c r="D2928" s="12">
        <v>810.85656769625791</v>
      </c>
      <c r="E2928" s="12">
        <v>1969.3354191004405</v>
      </c>
      <c r="F2928" s="12">
        <v>1005.4874399382566</v>
      </c>
      <c r="G2928" s="12">
        <v>176.36805434828852</v>
      </c>
      <c r="I2928" s="45"/>
    </row>
    <row r="2929" spans="1:9" ht="27.7" customHeight="1" thickBot="1" x14ac:dyDescent="0.3">
      <c r="A2929" s="11">
        <v>38730</v>
      </c>
      <c r="D2929" s="12">
        <v>813.25</v>
      </c>
      <c r="E2929" s="12">
        <v>1975.1550936658921</v>
      </c>
      <c r="F2929" s="12">
        <v>1008.4588025732529</v>
      </c>
      <c r="G2929" s="12">
        <v>177.68</v>
      </c>
      <c r="I2929" s="45"/>
    </row>
    <row r="2930" spans="1:9" ht="27.7" customHeight="1" thickBot="1" x14ac:dyDescent="0.3">
      <c r="A2930" s="11">
        <v>38733</v>
      </c>
      <c r="D2930" s="12">
        <v>815.54</v>
      </c>
      <c r="E2930" s="12">
        <v>1980.61</v>
      </c>
      <c r="F2930" s="12">
        <v>1011.24</v>
      </c>
      <c r="G2930" s="12">
        <v>178.14</v>
      </c>
      <c r="I2930" s="45"/>
    </row>
    <row r="2931" spans="1:9" ht="27.7" customHeight="1" thickBot="1" x14ac:dyDescent="0.3">
      <c r="A2931" s="11">
        <v>38734</v>
      </c>
      <c r="D2931" s="12">
        <v>817.01</v>
      </c>
      <c r="E2931" s="12">
        <v>1984.16</v>
      </c>
      <c r="F2931" s="12">
        <v>1013.06</v>
      </c>
      <c r="G2931" s="12">
        <v>178.69</v>
      </c>
      <c r="I2931" s="45"/>
    </row>
    <row r="2932" spans="1:9" ht="27.7" customHeight="1" thickBot="1" x14ac:dyDescent="0.3">
      <c r="A2932" s="11">
        <v>38735</v>
      </c>
      <c r="D2932" s="12">
        <v>818.11</v>
      </c>
      <c r="E2932" s="12">
        <v>1986.85</v>
      </c>
      <c r="F2932" s="12">
        <v>1014.43</v>
      </c>
      <c r="G2932" s="12">
        <v>179.18</v>
      </c>
      <c r="I2932" s="45"/>
    </row>
    <row r="2933" spans="1:9" ht="27.7" customHeight="1" thickBot="1" x14ac:dyDescent="0.3">
      <c r="A2933" s="11">
        <v>38736</v>
      </c>
      <c r="D2933" s="12">
        <v>822.23</v>
      </c>
      <c r="E2933" s="12">
        <v>1996.85</v>
      </c>
      <c r="F2933" s="12">
        <v>1019.54</v>
      </c>
      <c r="G2933" s="12">
        <v>180.55</v>
      </c>
      <c r="I2933" s="45"/>
    </row>
    <row r="2934" spans="1:9" ht="27.7" customHeight="1" thickBot="1" x14ac:dyDescent="0.3">
      <c r="A2934" s="11">
        <v>38737</v>
      </c>
      <c r="D2934" s="12">
        <v>832.77</v>
      </c>
      <c r="E2934" s="12">
        <v>2022.44</v>
      </c>
      <c r="F2934" s="12">
        <v>1032.5999999999999</v>
      </c>
      <c r="G2934" s="12">
        <v>183.81</v>
      </c>
      <c r="I2934" s="45"/>
    </row>
    <row r="2935" spans="1:9" ht="27.7" customHeight="1" thickBot="1" x14ac:dyDescent="0.3">
      <c r="A2935" s="11">
        <v>38740</v>
      </c>
      <c r="D2935" s="12">
        <v>820.66</v>
      </c>
      <c r="E2935" s="12">
        <v>1993.04</v>
      </c>
      <c r="F2935" s="12">
        <v>1017.59</v>
      </c>
      <c r="G2935" s="12">
        <v>179.9</v>
      </c>
      <c r="I2935" s="45"/>
    </row>
    <row r="2936" spans="1:9" ht="27.7" customHeight="1" thickBot="1" x14ac:dyDescent="0.3">
      <c r="A2936" s="11">
        <v>38741</v>
      </c>
      <c r="D2936" s="12">
        <v>821.57827259487101</v>
      </c>
      <c r="E2936" s="12">
        <v>1995.26382060981</v>
      </c>
      <c r="F2936" s="12">
        <v>1018.7257546521898</v>
      </c>
      <c r="G2936" s="12">
        <v>180.36771422270479</v>
      </c>
      <c r="I2936" s="45"/>
    </row>
    <row r="2937" spans="1:9" ht="27.7" customHeight="1" thickBot="1" x14ac:dyDescent="0.3">
      <c r="A2937" s="11">
        <v>38742</v>
      </c>
      <c r="D2937" s="12">
        <v>823.41667154770505</v>
      </c>
      <c r="E2937" s="12">
        <v>1999.728511324997</v>
      </c>
      <c r="F2937" s="12">
        <v>1021.0053005303521</v>
      </c>
      <c r="G2937" s="12">
        <v>180.98390536243286</v>
      </c>
      <c r="I2937" s="45"/>
    </row>
    <row r="2938" spans="1:9" ht="27.7" customHeight="1" thickBot="1" x14ac:dyDescent="0.3">
      <c r="A2938" s="11">
        <v>38743</v>
      </c>
      <c r="D2938" s="12">
        <v>822.43376908225355</v>
      </c>
      <c r="E2938" s="12">
        <v>1997.3414657941239</v>
      </c>
      <c r="F2938" s="12">
        <v>1019.7865420209714</v>
      </c>
      <c r="G2938" s="12">
        <v>180.8256010359128</v>
      </c>
      <c r="I2938" s="45"/>
    </row>
    <row r="2939" spans="1:9" ht="27.7" customHeight="1" thickBot="1" x14ac:dyDescent="0.3">
      <c r="A2939" s="11">
        <v>38744</v>
      </c>
      <c r="D2939" s="12">
        <v>823.58</v>
      </c>
      <c r="E2939" s="12">
        <v>2000.12</v>
      </c>
      <c r="F2939" s="12">
        <v>1021.21</v>
      </c>
      <c r="G2939" s="12">
        <v>180.92</v>
      </c>
      <c r="I2939" s="45"/>
    </row>
    <row r="2940" spans="1:9" ht="27.7" customHeight="1" thickBot="1" x14ac:dyDescent="0.3">
      <c r="A2940" s="11">
        <v>38747</v>
      </c>
      <c r="D2940" s="12">
        <v>825.27</v>
      </c>
      <c r="E2940" s="12">
        <v>2004.23</v>
      </c>
      <c r="F2940" s="12">
        <v>1022.97</v>
      </c>
      <c r="G2940" s="12">
        <v>181.17</v>
      </c>
      <c r="I2940" s="45"/>
    </row>
    <row r="2941" spans="1:9" ht="27.7" customHeight="1" thickBot="1" x14ac:dyDescent="0.3">
      <c r="A2941" s="11">
        <v>38748</v>
      </c>
      <c r="D2941" s="12">
        <v>825.91</v>
      </c>
      <c r="E2941" s="12">
        <v>2005.79</v>
      </c>
      <c r="F2941" s="12">
        <v>1023.07</v>
      </c>
      <c r="G2941" s="12">
        <v>181.31</v>
      </c>
      <c r="I2941" s="45"/>
    </row>
    <row r="2942" spans="1:9" ht="27.7" customHeight="1" thickBot="1" x14ac:dyDescent="0.3">
      <c r="A2942" s="11">
        <v>38750</v>
      </c>
      <c r="D2942" s="12">
        <v>826.65289348167801</v>
      </c>
      <c r="E2942" s="12">
        <v>2007.5878471551732</v>
      </c>
      <c r="F2942" s="12">
        <v>1023.9870524749963</v>
      </c>
      <c r="G2942" s="12">
        <v>181.38881400806815</v>
      </c>
      <c r="I2942" s="45"/>
    </row>
    <row r="2943" spans="1:9" ht="27.7" customHeight="1" thickBot="1" x14ac:dyDescent="0.3">
      <c r="A2943" s="11">
        <v>38751</v>
      </c>
      <c r="D2943" s="12">
        <v>828</v>
      </c>
      <c r="E2943" s="12">
        <v>2010.85</v>
      </c>
      <c r="F2943" s="12">
        <v>1025.6500000000001</v>
      </c>
      <c r="G2943" s="12">
        <v>181.74</v>
      </c>
      <c r="I2943" s="45"/>
    </row>
    <row r="2944" spans="1:9" ht="27.7" customHeight="1" thickBot="1" x14ac:dyDescent="0.3">
      <c r="A2944" s="11">
        <v>38754</v>
      </c>
      <c r="D2944" s="12">
        <v>827.22</v>
      </c>
      <c r="E2944" s="12">
        <v>2008.96</v>
      </c>
      <c r="F2944" s="12">
        <v>1024.68</v>
      </c>
      <c r="G2944" s="12">
        <v>181.57</v>
      </c>
      <c r="I2944" s="45"/>
    </row>
    <row r="2945" spans="1:9" ht="27.7" customHeight="1" thickBot="1" x14ac:dyDescent="0.3">
      <c r="A2945" s="11">
        <v>38755</v>
      </c>
      <c r="D2945" s="12">
        <v>828.9</v>
      </c>
      <c r="E2945" s="12">
        <v>2013.05</v>
      </c>
      <c r="F2945" s="12">
        <v>1026.44</v>
      </c>
      <c r="G2945" s="12">
        <v>182.33</v>
      </c>
      <c r="I2945" s="45"/>
    </row>
    <row r="2946" spans="1:9" ht="27.7" customHeight="1" thickBot="1" x14ac:dyDescent="0.3">
      <c r="A2946" s="11">
        <v>38756</v>
      </c>
      <c r="D2946" s="12">
        <v>830.40889544960453</v>
      </c>
      <c r="E2946" s="12">
        <v>2016.7095874883623</v>
      </c>
      <c r="F2946" s="12">
        <v>1028.3060238507012</v>
      </c>
      <c r="G2946" s="12">
        <v>182.55777978354263</v>
      </c>
      <c r="I2946" s="45"/>
    </row>
    <row r="2947" spans="1:9" ht="27.7" customHeight="1" thickBot="1" x14ac:dyDescent="0.3">
      <c r="A2947" s="11">
        <v>38757</v>
      </c>
      <c r="D2947" s="12">
        <v>831.13431588806122</v>
      </c>
      <c r="E2947" s="12">
        <v>2018.4705466036703</v>
      </c>
      <c r="F2947" s="12">
        <v>1029.2039245089122</v>
      </c>
      <c r="G2947" s="12">
        <v>182.77551967873578</v>
      </c>
      <c r="I2947" s="45"/>
    </row>
    <row r="2948" spans="1:9" ht="27.7" customHeight="1" thickBot="1" x14ac:dyDescent="0.3">
      <c r="A2948" s="11">
        <v>38758</v>
      </c>
      <c r="D2948" s="12">
        <v>830.7</v>
      </c>
      <c r="E2948" s="12">
        <v>2019.34</v>
      </c>
      <c r="F2948" s="12">
        <v>1029.6500000000001</v>
      </c>
      <c r="G2948" s="12">
        <v>182.54</v>
      </c>
      <c r="I2948" s="45"/>
    </row>
    <row r="2949" spans="1:9" ht="27.7" customHeight="1" thickBot="1" x14ac:dyDescent="0.3">
      <c r="A2949" s="11">
        <v>38761</v>
      </c>
      <c r="D2949" s="12">
        <v>830.78</v>
      </c>
      <c r="E2949" s="12">
        <v>2019.52</v>
      </c>
      <c r="F2949" s="12">
        <v>1029.04</v>
      </c>
      <c r="G2949" s="12">
        <v>182.56</v>
      </c>
      <c r="I2949" s="45"/>
    </row>
    <row r="2950" spans="1:9" ht="27.7" customHeight="1" thickBot="1" x14ac:dyDescent="0.3">
      <c r="A2950" s="11">
        <v>38762</v>
      </c>
      <c r="D2950" s="12">
        <v>830.33219999999994</v>
      </c>
      <c r="E2950" s="12">
        <v>2018.4395861276089</v>
      </c>
      <c r="F2950" s="12">
        <v>1028.4875788119048</v>
      </c>
      <c r="G2950" s="12">
        <v>182.4</v>
      </c>
      <c r="I2950" s="45"/>
    </row>
    <row r="2951" spans="1:9" ht="27.7" customHeight="1" thickBot="1" x14ac:dyDescent="0.3">
      <c r="A2951" s="11">
        <v>38763</v>
      </c>
      <c r="D2951" s="12">
        <v>842.55</v>
      </c>
      <c r="E2951" s="12">
        <v>2048.14</v>
      </c>
      <c r="F2951" s="12">
        <v>1043.93</v>
      </c>
      <c r="G2951" s="12">
        <v>186.18</v>
      </c>
      <c r="I2951" s="45"/>
    </row>
    <row r="2952" spans="1:9" ht="27.7" customHeight="1" thickBot="1" x14ac:dyDescent="0.3">
      <c r="A2952" s="11">
        <v>38764</v>
      </c>
      <c r="D2952" s="12">
        <v>838.17</v>
      </c>
      <c r="E2952" s="12">
        <v>2037.5</v>
      </c>
      <c r="F2952" s="12">
        <v>1037.8</v>
      </c>
      <c r="G2952" s="12">
        <v>184.76</v>
      </c>
      <c r="I2952" s="45"/>
    </row>
    <row r="2953" spans="1:9" ht="27.7" customHeight="1" thickBot="1" x14ac:dyDescent="0.3">
      <c r="A2953" s="11">
        <v>38765</v>
      </c>
      <c r="D2953" s="12">
        <v>833.85</v>
      </c>
      <c r="E2953" s="12">
        <v>2026.99</v>
      </c>
      <c r="F2953" s="12">
        <v>1032.44</v>
      </c>
      <c r="G2953" s="12">
        <v>183.74</v>
      </c>
      <c r="I2953" s="45"/>
    </row>
    <row r="2954" spans="1:9" ht="27.7" customHeight="1" thickBot="1" x14ac:dyDescent="0.3">
      <c r="A2954" s="11">
        <v>38768</v>
      </c>
      <c r="D2954" s="12">
        <v>834.50138277663962</v>
      </c>
      <c r="E2954" s="12">
        <v>2028.574419297373</v>
      </c>
      <c r="F2954" s="12">
        <v>1033.2498419257611</v>
      </c>
      <c r="G2954" s="12">
        <v>184.05879383974866</v>
      </c>
      <c r="I2954" s="45"/>
    </row>
    <row r="2955" spans="1:9" ht="27.7" customHeight="1" thickBot="1" x14ac:dyDescent="0.3">
      <c r="A2955" s="11">
        <v>38769</v>
      </c>
      <c r="D2955" s="12">
        <v>835.99</v>
      </c>
      <c r="E2955" s="12">
        <v>2032.19</v>
      </c>
      <c r="F2955" s="12">
        <v>1034.76</v>
      </c>
      <c r="G2955" s="12">
        <v>184.53</v>
      </c>
      <c r="I2955" s="45"/>
    </row>
    <row r="2956" spans="1:9" ht="27.7" customHeight="1" thickBot="1" x14ac:dyDescent="0.3">
      <c r="A2956" s="11">
        <v>38770</v>
      </c>
      <c r="D2956" s="12">
        <v>838.61</v>
      </c>
      <c r="E2956" s="12">
        <v>2038.57</v>
      </c>
      <c r="F2956" s="12">
        <v>1038.01</v>
      </c>
      <c r="G2956" s="12">
        <v>185.13</v>
      </c>
      <c r="I2956" s="45"/>
    </row>
    <row r="2957" spans="1:9" ht="27.7" customHeight="1" thickBot="1" x14ac:dyDescent="0.3">
      <c r="A2957" s="11">
        <v>38771</v>
      </c>
      <c r="D2957" s="12">
        <v>840.35511568062725</v>
      </c>
      <c r="E2957" s="12">
        <v>2042.8040731700219</v>
      </c>
      <c r="F2957" s="12">
        <v>1040.1606591595505</v>
      </c>
      <c r="G2957" s="12">
        <v>185.69863966349152</v>
      </c>
      <c r="I2957" s="45"/>
    </row>
    <row r="2958" spans="1:9" ht="27.7" customHeight="1" thickBot="1" x14ac:dyDescent="0.3">
      <c r="A2958" s="11">
        <v>38772</v>
      </c>
      <c r="D2958" s="12">
        <v>838.9206743788742</v>
      </c>
      <c r="E2958" s="12">
        <v>2039.3172160514598</v>
      </c>
      <c r="F2958" s="12">
        <v>1038.3852115547245</v>
      </c>
      <c r="G2958" s="12">
        <v>184.8826674987742</v>
      </c>
      <c r="I2958" s="45"/>
    </row>
    <row r="2959" spans="1:9" ht="27.7" customHeight="1" thickBot="1" x14ac:dyDescent="0.3">
      <c r="A2959" s="11">
        <v>38775</v>
      </c>
      <c r="D2959" s="12">
        <v>843.87</v>
      </c>
      <c r="E2959" s="12">
        <v>2051.36</v>
      </c>
      <c r="F2959" s="12">
        <v>1044.1400000000001</v>
      </c>
      <c r="G2959" s="12">
        <v>186.34</v>
      </c>
      <c r="I2959" s="45"/>
    </row>
    <row r="2960" spans="1:9" ht="27.7" customHeight="1" thickBot="1" x14ac:dyDescent="0.3">
      <c r="A2960" s="11">
        <v>38776</v>
      </c>
      <c r="D2960" s="12">
        <v>845.97</v>
      </c>
      <c r="E2960" s="12">
        <v>2056.44</v>
      </c>
      <c r="F2960" s="12">
        <v>1046.73</v>
      </c>
      <c r="G2960" s="12">
        <v>186.72</v>
      </c>
      <c r="I2960" s="45"/>
    </row>
    <row r="2961" spans="1:9" ht="27.7" customHeight="1" thickBot="1" x14ac:dyDescent="0.3">
      <c r="A2961" s="11">
        <v>38777</v>
      </c>
      <c r="D2961" s="12">
        <v>844.27</v>
      </c>
      <c r="E2961" s="12">
        <v>2052.3200000000002</v>
      </c>
      <c r="F2961" s="12">
        <v>1044.6300000000001</v>
      </c>
      <c r="G2961" s="12">
        <v>186.23</v>
      </c>
      <c r="I2961" s="45"/>
    </row>
    <row r="2962" spans="1:9" ht="27.7" customHeight="1" thickBot="1" x14ac:dyDescent="0.3">
      <c r="A2962" s="11">
        <v>38778</v>
      </c>
      <c r="D2962" s="12">
        <v>836.58311966529254</v>
      </c>
      <c r="E2962" s="12">
        <v>2033.6347863244998</v>
      </c>
      <c r="F2962" s="12">
        <v>1035.1230035300221</v>
      </c>
      <c r="G2962" s="12">
        <v>183.70793039613841</v>
      </c>
      <c r="I2962" s="45"/>
    </row>
    <row r="2963" spans="1:9" ht="27.7" customHeight="1" thickBot="1" x14ac:dyDescent="0.3">
      <c r="A2963" s="11">
        <v>38779</v>
      </c>
      <c r="D2963" s="12">
        <v>833.08</v>
      </c>
      <c r="E2963" s="12">
        <v>2025.12</v>
      </c>
      <c r="F2963" s="12">
        <v>1030.79</v>
      </c>
      <c r="G2963" s="12">
        <v>182.52</v>
      </c>
      <c r="I2963" s="45"/>
    </row>
    <row r="2964" spans="1:9" ht="27.7" customHeight="1" thickBot="1" x14ac:dyDescent="0.3">
      <c r="A2964" s="11">
        <v>38782</v>
      </c>
      <c r="D2964" s="12">
        <v>832.55</v>
      </c>
      <c r="E2964" s="12">
        <v>2023.82</v>
      </c>
      <c r="F2964" s="12">
        <v>1030.1300000000001</v>
      </c>
      <c r="G2964" s="12">
        <v>182.42</v>
      </c>
      <c r="I2964" s="45"/>
    </row>
    <row r="2965" spans="1:9" ht="27.7" customHeight="1" thickBot="1" x14ac:dyDescent="0.3">
      <c r="A2965" s="11">
        <v>38783</v>
      </c>
      <c r="D2965" s="12">
        <v>837.06</v>
      </c>
      <c r="E2965" s="12">
        <v>2034.79</v>
      </c>
      <c r="F2965" s="12">
        <v>1035.71</v>
      </c>
      <c r="G2965" s="12">
        <v>183.52</v>
      </c>
      <c r="I2965" s="45"/>
    </row>
    <row r="2966" spans="1:9" ht="27.7" customHeight="1" thickBot="1" x14ac:dyDescent="0.3">
      <c r="A2966" s="11">
        <v>38784</v>
      </c>
      <c r="D2966" s="12">
        <v>840.19673419352205</v>
      </c>
      <c r="E2966" s="12">
        <v>2046.725760412595</v>
      </c>
      <c r="F2966" s="12">
        <v>1041.786327991389</v>
      </c>
      <c r="G2966" s="12">
        <v>184.88439464499439</v>
      </c>
      <c r="I2966" s="45"/>
    </row>
    <row r="2967" spans="1:9" ht="27.7" customHeight="1" thickBot="1" x14ac:dyDescent="0.3">
      <c r="A2967" s="11">
        <v>38785</v>
      </c>
      <c r="D2967" s="12">
        <v>843.21438261414801</v>
      </c>
      <c r="E2967" s="12">
        <v>2054.076901314716</v>
      </c>
      <c r="F2967" s="12">
        <v>1045.1896448717357</v>
      </c>
      <c r="G2967" s="12">
        <v>185.43105410010324</v>
      </c>
      <c r="I2967" s="45"/>
    </row>
    <row r="2968" spans="1:9" ht="27.7" customHeight="1" thickBot="1" x14ac:dyDescent="0.3">
      <c r="A2968" s="11">
        <v>38786</v>
      </c>
      <c r="D2968" s="12">
        <v>845.92</v>
      </c>
      <c r="E2968" s="12">
        <v>2060.6799999999998</v>
      </c>
      <c r="F2968" s="12">
        <v>1048.55</v>
      </c>
      <c r="G2968" s="12">
        <v>185.61</v>
      </c>
      <c r="I2968" s="45"/>
    </row>
    <row r="2969" spans="1:9" ht="27.7" customHeight="1" thickBot="1" x14ac:dyDescent="0.3">
      <c r="A2969" s="11">
        <v>38789</v>
      </c>
      <c r="D2969" s="12">
        <v>853.26</v>
      </c>
      <c r="E2969" s="12">
        <v>2078.66</v>
      </c>
      <c r="F2969" s="12">
        <v>1057.7</v>
      </c>
      <c r="G2969" s="12">
        <v>186.84</v>
      </c>
      <c r="I2969" s="45"/>
    </row>
    <row r="2970" spans="1:9" ht="27.7" customHeight="1" thickBot="1" x14ac:dyDescent="0.3">
      <c r="A2970" s="11">
        <v>38790</v>
      </c>
      <c r="D2970" s="12">
        <v>856.30738158541408</v>
      </c>
      <c r="E2970" s="12">
        <v>2086.0922249182568</v>
      </c>
      <c r="F2970" s="12">
        <v>1061.4802154371421</v>
      </c>
      <c r="G2970" s="12">
        <v>187.76479678838709</v>
      </c>
      <c r="I2970" s="45"/>
    </row>
    <row r="2971" spans="1:9" ht="27.7" customHeight="1" thickBot="1" x14ac:dyDescent="0.3">
      <c r="A2971" s="11">
        <v>38791</v>
      </c>
      <c r="D2971" s="12">
        <v>857.49</v>
      </c>
      <c r="E2971" s="12">
        <v>2089.14</v>
      </c>
      <c r="F2971" s="12">
        <v>1063.03</v>
      </c>
      <c r="G2971" s="12">
        <v>187.88</v>
      </c>
      <c r="I2971" s="45"/>
    </row>
    <row r="2972" spans="1:9" ht="27.7" customHeight="1" thickBot="1" x14ac:dyDescent="0.3">
      <c r="A2972" s="11">
        <v>38792</v>
      </c>
      <c r="D2972" s="12">
        <v>856.82453886679571</v>
      </c>
      <c r="E2972" s="12">
        <v>2087.5237168307181</v>
      </c>
      <c r="F2972" s="12">
        <v>1062.2086110111659</v>
      </c>
      <c r="G2972" s="12">
        <v>187.36733754337166</v>
      </c>
      <c r="I2972" s="45"/>
    </row>
    <row r="2973" spans="1:9" ht="27.7" customHeight="1" thickBot="1" x14ac:dyDescent="0.3">
      <c r="A2973" s="11">
        <v>38793</v>
      </c>
      <c r="D2973" s="12">
        <v>854.34</v>
      </c>
      <c r="E2973" s="12">
        <v>2081.48</v>
      </c>
      <c r="F2973" s="12">
        <v>1059.1300000000001</v>
      </c>
      <c r="G2973" s="12">
        <v>186.73</v>
      </c>
      <c r="I2973" s="45"/>
    </row>
    <row r="2974" spans="1:9" ht="27.7" customHeight="1" thickBot="1" x14ac:dyDescent="0.3">
      <c r="A2974" s="11">
        <v>38796</v>
      </c>
      <c r="D2974" s="12">
        <v>851.72</v>
      </c>
      <c r="E2974" s="12">
        <v>2075.08</v>
      </c>
      <c r="F2974" s="12">
        <v>1055.8800000000001</v>
      </c>
      <c r="G2974" s="12">
        <v>185.57</v>
      </c>
      <c r="I2974" s="45"/>
    </row>
    <row r="2975" spans="1:9" ht="27.7" customHeight="1" thickBot="1" x14ac:dyDescent="0.3">
      <c r="A2975" s="11">
        <v>38797</v>
      </c>
      <c r="D2975" s="12">
        <v>848.89</v>
      </c>
      <c r="E2975" s="12">
        <v>2068.1999999999998</v>
      </c>
      <c r="F2975" s="12">
        <v>1052.04</v>
      </c>
      <c r="G2975" s="12">
        <v>184.7</v>
      </c>
      <c r="I2975" s="45"/>
    </row>
    <row r="2976" spans="1:9" ht="27.7" customHeight="1" thickBot="1" x14ac:dyDescent="0.3">
      <c r="A2976" s="11">
        <v>38798</v>
      </c>
      <c r="D2976" s="12">
        <v>844.95996159403933</v>
      </c>
      <c r="E2976" s="12">
        <v>2058.617464355963</v>
      </c>
      <c r="F2976" s="12">
        <v>1046.4500093670431</v>
      </c>
      <c r="G2976" s="12">
        <v>183.80308341566624</v>
      </c>
      <c r="I2976" s="45"/>
    </row>
    <row r="2977" spans="1:9" ht="27.7" customHeight="1" thickBot="1" x14ac:dyDescent="0.3">
      <c r="A2977" s="11">
        <v>38799</v>
      </c>
      <c r="D2977" s="12">
        <v>841.01998702807123</v>
      </c>
      <c r="E2977" s="12">
        <v>2049.0183423678873</v>
      </c>
      <c r="F2977" s="12">
        <v>1041.5705203564512</v>
      </c>
      <c r="G2977" s="12">
        <v>182.74862980493748</v>
      </c>
      <c r="I2977" s="45"/>
    </row>
    <row r="2978" spans="1:9" ht="27.7" customHeight="1" thickBot="1" x14ac:dyDescent="0.3">
      <c r="A2978" s="11">
        <v>38800</v>
      </c>
      <c r="D2978" s="12">
        <v>842.94269476225827</v>
      </c>
      <c r="E2978" s="12">
        <v>2053.7027108334059</v>
      </c>
      <c r="F2978" s="12">
        <v>1043.1421569130248</v>
      </c>
      <c r="G2978" s="12">
        <v>183.35762731187134</v>
      </c>
      <c r="I2978" s="45"/>
    </row>
    <row r="2979" spans="1:9" ht="27.7" customHeight="1" thickBot="1" x14ac:dyDescent="0.3">
      <c r="A2979" s="11">
        <v>38803</v>
      </c>
      <c r="D2979" s="12">
        <v>847.78</v>
      </c>
      <c r="E2979" s="12">
        <v>2065.4899999999998</v>
      </c>
      <c r="F2979" s="12">
        <v>1049.1300000000001</v>
      </c>
      <c r="G2979" s="12">
        <v>184.27</v>
      </c>
      <c r="I2979" s="45"/>
    </row>
    <row r="2980" spans="1:9" ht="27.7" customHeight="1" thickBot="1" x14ac:dyDescent="0.3">
      <c r="A2980" s="11">
        <v>38804</v>
      </c>
      <c r="D2980" s="12">
        <v>843.91</v>
      </c>
      <c r="E2980" s="12">
        <v>2056.06</v>
      </c>
      <c r="F2980" s="12">
        <v>1044</v>
      </c>
      <c r="G2980" s="12">
        <v>183.68</v>
      </c>
      <c r="I2980" s="45"/>
    </row>
    <row r="2981" spans="1:9" ht="27.7" customHeight="1" thickBot="1" x14ac:dyDescent="0.3">
      <c r="A2981" s="11">
        <v>38805</v>
      </c>
      <c r="D2981" s="12">
        <v>844.66826983688748</v>
      </c>
      <c r="E2981" s="12">
        <v>2057.9068748860918</v>
      </c>
      <c r="F2981" s="12">
        <v>1044.9399552055763</v>
      </c>
      <c r="G2981" s="12">
        <v>183.88386966663793</v>
      </c>
      <c r="I2981" s="45"/>
    </row>
    <row r="2982" spans="1:9" ht="27.7" customHeight="1" thickBot="1" x14ac:dyDescent="0.3">
      <c r="A2982" s="11">
        <v>38807</v>
      </c>
      <c r="D2982" s="12">
        <v>848.26</v>
      </c>
      <c r="E2982" s="12">
        <v>2066.65</v>
      </c>
      <c r="F2982" s="12">
        <v>1049.3800000000001</v>
      </c>
      <c r="G2982" s="12">
        <v>184.1</v>
      </c>
      <c r="I2982" s="45"/>
    </row>
    <row r="2983" spans="1:9" ht="27.7" customHeight="1" thickBot="1" x14ac:dyDescent="0.3">
      <c r="A2983" s="11">
        <v>38810</v>
      </c>
      <c r="D2983" s="12">
        <v>843.63234901808437</v>
      </c>
      <c r="E2983" s="12">
        <v>2060.0121681771116</v>
      </c>
      <c r="F2983" s="12">
        <v>1046.0089564825821</v>
      </c>
      <c r="G2983" s="12">
        <v>183.08715528312555</v>
      </c>
      <c r="I2983" s="45"/>
    </row>
    <row r="2984" spans="1:9" ht="27.7" customHeight="1" thickBot="1" x14ac:dyDescent="0.3">
      <c r="A2984" s="11">
        <v>38811</v>
      </c>
      <c r="D2984" s="12">
        <v>843.81</v>
      </c>
      <c r="E2984" s="12">
        <v>2060.4499999999998</v>
      </c>
      <c r="F2984" s="12">
        <v>1046.23</v>
      </c>
      <c r="G2984" s="12">
        <v>183.36</v>
      </c>
      <c r="I2984" s="45"/>
    </row>
    <row r="2985" spans="1:9" ht="27.7" customHeight="1" thickBot="1" x14ac:dyDescent="0.3">
      <c r="A2985" s="11">
        <v>38812</v>
      </c>
      <c r="D2985" s="12">
        <v>843.7959552666747</v>
      </c>
      <c r="E2985" s="12">
        <v>2060.4118968171015</v>
      </c>
      <c r="F2985" s="12">
        <v>1046.211926030069</v>
      </c>
      <c r="G2985" s="12">
        <v>183.49223010297595</v>
      </c>
      <c r="I2985" s="45"/>
    </row>
    <row r="2986" spans="1:9" ht="27.7" customHeight="1" thickBot="1" x14ac:dyDescent="0.3">
      <c r="A2986" s="11">
        <v>38813</v>
      </c>
      <c r="D2986" s="12">
        <v>842.18464221822217</v>
      </c>
      <c r="E2986" s="12">
        <v>2056.4772191058355</v>
      </c>
      <c r="F2986" s="12">
        <v>1044.2140212650215</v>
      </c>
      <c r="G2986" s="12">
        <v>182.92012221043339</v>
      </c>
      <c r="I2986" s="45"/>
    </row>
    <row r="2987" spans="1:9" ht="27.7" customHeight="1" thickBot="1" x14ac:dyDescent="0.3">
      <c r="A2987" s="11">
        <v>38814</v>
      </c>
      <c r="D2987" s="12">
        <v>843.27</v>
      </c>
      <c r="E2987" s="12">
        <v>2059.13</v>
      </c>
      <c r="F2987" s="12">
        <v>1045.22</v>
      </c>
      <c r="G2987" s="12">
        <v>183.6</v>
      </c>
      <c r="I2987" s="45"/>
    </row>
    <row r="2988" spans="1:9" ht="27.7" customHeight="1" thickBot="1" x14ac:dyDescent="0.3">
      <c r="A2988" s="11">
        <v>38817</v>
      </c>
      <c r="D2988" s="12">
        <v>840.86</v>
      </c>
      <c r="E2988" s="12">
        <v>2053.23</v>
      </c>
      <c r="F2988" s="12">
        <v>1041.8900000000001</v>
      </c>
      <c r="G2988" s="12">
        <v>182.99</v>
      </c>
      <c r="I2988" s="45"/>
    </row>
    <row r="2989" spans="1:9" ht="27.7" customHeight="1" thickBot="1" x14ac:dyDescent="0.3">
      <c r="A2989" s="11">
        <v>38818</v>
      </c>
      <c r="D2989" s="12">
        <v>837.7</v>
      </c>
      <c r="E2989" s="12">
        <v>2053.4414925515621</v>
      </c>
      <c r="F2989" s="12">
        <v>1041.9994274479689</v>
      </c>
      <c r="G2989" s="12">
        <v>182.09</v>
      </c>
      <c r="I2989" s="45"/>
    </row>
    <row r="2990" spans="1:9" ht="27.7" customHeight="1" thickBot="1" x14ac:dyDescent="0.3">
      <c r="A2990" s="11">
        <v>38819</v>
      </c>
      <c r="D2990" s="12">
        <v>834.91432573288421</v>
      </c>
      <c r="E2990" s="12">
        <v>2047.9169558031113</v>
      </c>
      <c r="F2990" s="12">
        <v>1039.1960536242286</v>
      </c>
      <c r="G2990" s="12">
        <v>181.32496732583303</v>
      </c>
      <c r="I2990" s="45"/>
    </row>
    <row r="2991" spans="1:9" ht="27.7" customHeight="1" thickBot="1" x14ac:dyDescent="0.3">
      <c r="A2991" s="11">
        <v>38820</v>
      </c>
      <c r="D2991" s="12">
        <v>835.40485551450365</v>
      </c>
      <c r="E2991" s="12">
        <v>2049.1203224941801</v>
      </c>
      <c r="F2991" s="12">
        <v>1039.8066906487807</v>
      </c>
      <c r="G2991" s="12">
        <v>181.61810905565986</v>
      </c>
      <c r="I2991" s="45"/>
    </row>
    <row r="2992" spans="1:9" ht="27.7" customHeight="1" thickBot="1" x14ac:dyDescent="0.3">
      <c r="A2992" s="11">
        <v>38821</v>
      </c>
      <c r="D2992" s="12">
        <v>833.18</v>
      </c>
      <c r="E2992" s="12">
        <v>2045.84</v>
      </c>
      <c r="F2992" s="12">
        <v>1038.1500000000001</v>
      </c>
      <c r="G2992" s="12">
        <v>181.02</v>
      </c>
      <c r="I2992" s="45"/>
    </row>
    <row r="2993" spans="1:9" ht="27.7" customHeight="1" thickBot="1" x14ac:dyDescent="0.3">
      <c r="A2993" s="11">
        <v>38824</v>
      </c>
      <c r="D2993" s="12">
        <v>831.6</v>
      </c>
      <c r="E2993" s="12">
        <v>2044.22</v>
      </c>
      <c r="F2993" s="12">
        <v>1037.32</v>
      </c>
      <c r="G2993" s="12">
        <v>181.02</v>
      </c>
      <c r="I2993" s="45"/>
    </row>
    <row r="2994" spans="1:9" ht="27.7" customHeight="1" thickBot="1" x14ac:dyDescent="0.3">
      <c r="A2994" s="11">
        <v>38825</v>
      </c>
      <c r="D2994" s="12">
        <v>831.91</v>
      </c>
      <c r="E2994" s="12">
        <v>2044.97</v>
      </c>
      <c r="F2994" s="12">
        <v>1037.7</v>
      </c>
      <c r="G2994" s="12">
        <v>180.98</v>
      </c>
      <c r="I2994" s="45"/>
    </row>
    <row r="2995" spans="1:9" ht="27.7" customHeight="1" thickBot="1" x14ac:dyDescent="0.3">
      <c r="A2995" s="11">
        <v>38826</v>
      </c>
      <c r="D2995" s="12">
        <v>827.37</v>
      </c>
      <c r="E2995" s="12">
        <v>2033.82</v>
      </c>
      <c r="F2995" s="12">
        <v>1032.04</v>
      </c>
      <c r="G2995" s="12">
        <v>179.52</v>
      </c>
      <c r="I2995" s="45"/>
    </row>
    <row r="2996" spans="1:9" ht="27.7" customHeight="1" thickBot="1" x14ac:dyDescent="0.3">
      <c r="A2996" s="11">
        <v>38827</v>
      </c>
      <c r="D2996" s="12">
        <v>828.21378271026003</v>
      </c>
      <c r="E2996" s="12">
        <v>2035.8826085574558</v>
      </c>
      <c r="F2996" s="12">
        <v>1033.0893381491742</v>
      </c>
      <c r="G2996" s="12">
        <v>179.99295199479332</v>
      </c>
      <c r="I2996" s="45"/>
    </row>
    <row r="2997" spans="1:9" ht="27.7" customHeight="1" thickBot="1" x14ac:dyDescent="0.3">
      <c r="A2997" s="11">
        <v>38828</v>
      </c>
      <c r="D2997" s="12">
        <v>827.98</v>
      </c>
      <c r="E2997" s="12">
        <v>2035.31</v>
      </c>
      <c r="F2997" s="12">
        <v>1032.8</v>
      </c>
      <c r="G2997" s="12">
        <v>179.91</v>
      </c>
      <c r="I2997" s="45"/>
    </row>
    <row r="2998" spans="1:9" ht="27.7" customHeight="1" thickBot="1" x14ac:dyDescent="0.3">
      <c r="A2998" s="11">
        <v>38831</v>
      </c>
      <c r="D2998" s="12">
        <v>829.1</v>
      </c>
      <c r="E2998" s="12">
        <v>2038.06</v>
      </c>
      <c r="F2998" s="12">
        <v>1034.1956536366974</v>
      </c>
      <c r="G2998" s="12">
        <v>180.27</v>
      </c>
      <c r="I2998" s="45"/>
    </row>
    <row r="2999" spans="1:9" ht="27.7" customHeight="1" thickBot="1" x14ac:dyDescent="0.3">
      <c r="A2999" s="11">
        <v>38832</v>
      </c>
      <c r="D2999" s="12">
        <v>825.00969249302557</v>
      </c>
      <c r="E2999" s="12">
        <v>2028.007153329233</v>
      </c>
      <c r="F2999" s="12">
        <v>1029.0930130196459</v>
      </c>
      <c r="G2999" s="12">
        <v>179.08614408606834</v>
      </c>
      <c r="I2999" s="45"/>
    </row>
    <row r="3000" spans="1:9" ht="27.7" customHeight="1" thickBot="1" x14ac:dyDescent="0.3">
      <c r="A3000" s="11">
        <v>38833</v>
      </c>
      <c r="D3000" s="12">
        <v>823.64526436218011</v>
      </c>
      <c r="E3000" s="12">
        <v>2025.0321669976697</v>
      </c>
      <c r="F3000" s="12">
        <v>1027.583384395992</v>
      </c>
      <c r="G3000" s="12">
        <v>178.98906063019518</v>
      </c>
      <c r="I3000" s="45"/>
    </row>
    <row r="3001" spans="1:9" ht="27.7" customHeight="1" thickBot="1" x14ac:dyDescent="0.3">
      <c r="A3001" s="11">
        <v>38834</v>
      </c>
      <c r="D3001" s="12">
        <v>824.36</v>
      </c>
      <c r="E3001" s="12">
        <v>2026.78</v>
      </c>
      <c r="F3001" s="12">
        <v>1028.47</v>
      </c>
      <c r="G3001" s="12">
        <v>179.29</v>
      </c>
      <c r="I3001" s="45"/>
    </row>
    <row r="3002" spans="1:9" ht="27.7" customHeight="1" thickBot="1" x14ac:dyDescent="0.3">
      <c r="A3002" s="11">
        <v>38835</v>
      </c>
      <c r="D3002" s="12">
        <v>827.72</v>
      </c>
      <c r="E3002" s="12">
        <v>2035.04</v>
      </c>
      <c r="F3002" s="12">
        <v>1032.6600000000001</v>
      </c>
      <c r="G3002" s="12">
        <v>180.09</v>
      </c>
      <c r="I3002" s="45"/>
    </row>
    <row r="3003" spans="1:9" ht="27.7" customHeight="1" thickBot="1" x14ac:dyDescent="0.3">
      <c r="A3003" s="11">
        <v>38839</v>
      </c>
      <c r="D3003" s="12">
        <v>827.28</v>
      </c>
      <c r="E3003" s="12">
        <v>2033.98</v>
      </c>
      <c r="F3003" s="12">
        <v>1032.1199999999999</v>
      </c>
      <c r="G3003" s="12">
        <v>180.04</v>
      </c>
      <c r="I3003" s="45"/>
    </row>
    <row r="3004" spans="1:9" ht="27.7" customHeight="1" thickBot="1" x14ac:dyDescent="0.3">
      <c r="A3004" s="11">
        <v>38840</v>
      </c>
      <c r="D3004" s="12">
        <v>825.13858198448702</v>
      </c>
      <c r="E3004" s="12">
        <v>2028.7036267085157</v>
      </c>
      <c r="F3004" s="12">
        <v>1029.4464318363387</v>
      </c>
      <c r="G3004" s="12">
        <v>179.53673241231539</v>
      </c>
      <c r="I3004" s="45"/>
    </row>
    <row r="3005" spans="1:9" ht="27.7" customHeight="1" thickBot="1" x14ac:dyDescent="0.3">
      <c r="A3005" s="11">
        <v>38841</v>
      </c>
      <c r="D3005" s="12">
        <v>827.15957834566791</v>
      </c>
      <c r="E3005" s="12">
        <v>2033.672501064385</v>
      </c>
      <c r="F3005" s="12">
        <v>1031.9678400442945</v>
      </c>
      <c r="G3005" s="12">
        <v>180.19398935707781</v>
      </c>
      <c r="I3005" s="45"/>
    </row>
    <row r="3006" spans="1:9" ht="27.7" customHeight="1" thickBot="1" x14ac:dyDescent="0.3">
      <c r="A3006" s="11">
        <v>38842</v>
      </c>
      <c r="D3006" s="12">
        <v>826.93526488382383</v>
      </c>
      <c r="E3006" s="12">
        <v>2033.1210322281547</v>
      </c>
      <c r="F3006" s="12">
        <v>1031.6880024089435</v>
      </c>
      <c r="G3006" s="12">
        <v>179.86846531570592</v>
      </c>
      <c r="I3006" s="45"/>
    </row>
    <row r="3007" spans="1:9" ht="27.7" customHeight="1" thickBot="1" x14ac:dyDescent="0.3">
      <c r="A3007" s="11">
        <v>38845</v>
      </c>
      <c r="D3007" s="12">
        <v>831.55</v>
      </c>
      <c r="E3007" s="12">
        <v>2044.47</v>
      </c>
      <c r="F3007" s="12">
        <v>1037.45</v>
      </c>
      <c r="G3007" s="12">
        <v>181.28</v>
      </c>
      <c r="I3007" s="45"/>
    </row>
    <row r="3008" spans="1:9" ht="27.7" customHeight="1" thickBot="1" x14ac:dyDescent="0.3">
      <c r="A3008" s="11">
        <v>38846</v>
      </c>
      <c r="D3008" s="12">
        <v>833.38</v>
      </c>
      <c r="E3008" s="12">
        <v>2048.9699999999998</v>
      </c>
      <c r="F3008" s="12">
        <v>1039.73</v>
      </c>
      <c r="G3008" s="12">
        <v>181.42</v>
      </c>
      <c r="I3008" s="45"/>
    </row>
    <row r="3009" spans="1:9" ht="27.7" customHeight="1" thickBot="1" x14ac:dyDescent="0.3">
      <c r="A3009" s="11">
        <v>38847</v>
      </c>
      <c r="D3009" s="12">
        <v>834.00316375388786</v>
      </c>
      <c r="E3009" s="12">
        <v>2050.4986034065173</v>
      </c>
      <c r="F3009" s="12">
        <v>1040.5060862374678</v>
      </c>
      <c r="G3009" s="12">
        <v>181.52447842910715</v>
      </c>
      <c r="I3009" s="45"/>
    </row>
    <row r="3010" spans="1:9" ht="27.7" customHeight="1" thickBot="1" x14ac:dyDescent="0.3">
      <c r="A3010" s="11">
        <v>38848</v>
      </c>
      <c r="D3010" s="12">
        <v>833.60478697322458</v>
      </c>
      <c r="E3010" s="12">
        <v>2049.5181049587436</v>
      </c>
      <c r="F3010" s="12">
        <v>1040.0085415911269</v>
      </c>
      <c r="G3010" s="12">
        <v>181.13673649015527</v>
      </c>
      <c r="I3010" s="45"/>
    </row>
    <row r="3011" spans="1:9" ht="27.7" customHeight="1" thickBot="1" x14ac:dyDescent="0.3">
      <c r="A3011" s="11">
        <v>38849</v>
      </c>
      <c r="D3011" s="12">
        <v>833.53</v>
      </c>
      <c r="E3011" s="12">
        <v>2049.34</v>
      </c>
      <c r="F3011" s="12">
        <v>1039.92</v>
      </c>
      <c r="G3011" s="12">
        <v>181.12</v>
      </c>
      <c r="I3011" s="45"/>
    </row>
    <row r="3012" spans="1:9" ht="27.7" customHeight="1" thickBot="1" x14ac:dyDescent="0.3">
      <c r="A3012" s="11">
        <v>38852</v>
      </c>
      <c r="D3012" s="12">
        <v>836.3</v>
      </c>
      <c r="E3012" s="12">
        <v>2056.15</v>
      </c>
      <c r="F3012" s="12">
        <v>1043.3800000000001</v>
      </c>
      <c r="G3012" s="12">
        <v>181.78</v>
      </c>
      <c r="I3012" s="45"/>
    </row>
    <row r="3013" spans="1:9" ht="27.7" customHeight="1" thickBot="1" x14ac:dyDescent="0.3">
      <c r="A3013" s="11">
        <v>38853</v>
      </c>
      <c r="D3013" s="12">
        <v>833.7</v>
      </c>
      <c r="E3013" s="12">
        <v>2049.7399999999998</v>
      </c>
      <c r="F3013" s="12">
        <v>1040.1199999999999</v>
      </c>
      <c r="G3013" s="12">
        <v>181.32</v>
      </c>
      <c r="I3013" s="45"/>
    </row>
    <row r="3014" spans="1:9" ht="27.7" customHeight="1" thickBot="1" x14ac:dyDescent="0.3">
      <c r="A3014" s="11">
        <v>38854</v>
      </c>
      <c r="D3014" s="12">
        <v>835.4389145105539</v>
      </c>
      <c r="E3014" s="12">
        <v>2054.0308717800413</v>
      </c>
      <c r="F3014" s="12">
        <v>1042.2985023526362</v>
      </c>
      <c r="G3014" s="12">
        <v>181.78141714713044</v>
      </c>
      <c r="I3014" s="45"/>
    </row>
    <row r="3015" spans="1:9" ht="27.7" customHeight="1" thickBot="1" x14ac:dyDescent="0.3">
      <c r="A3015" s="11">
        <v>38855</v>
      </c>
      <c r="D3015" s="12">
        <v>834.49509504548996</v>
      </c>
      <c r="E3015" s="12">
        <v>2051.7077201823854</v>
      </c>
      <c r="F3015" s="12">
        <v>1041.119641088065</v>
      </c>
      <c r="G3015" s="12">
        <v>181.75330070892826</v>
      </c>
      <c r="I3015" s="45"/>
    </row>
    <row r="3016" spans="1:9" ht="27.7" customHeight="1" thickBot="1" x14ac:dyDescent="0.3">
      <c r="A3016" s="11">
        <v>38856</v>
      </c>
      <c r="D3016" s="12">
        <v>831.45</v>
      </c>
      <c r="E3016" s="12">
        <v>2044.21</v>
      </c>
      <c r="F3016" s="12">
        <v>1037.32</v>
      </c>
      <c r="G3016" s="12">
        <v>180.91</v>
      </c>
      <c r="I3016" s="45"/>
    </row>
    <row r="3017" spans="1:9" ht="27.7" customHeight="1" thickBot="1" x14ac:dyDescent="0.3">
      <c r="A3017" s="11">
        <v>38859</v>
      </c>
      <c r="D3017" s="12">
        <v>828.65</v>
      </c>
      <c r="E3017" s="12">
        <v>2037.75</v>
      </c>
      <c r="F3017" s="12">
        <v>1034.04</v>
      </c>
      <c r="G3017" s="12">
        <v>180.21</v>
      </c>
      <c r="I3017" s="45"/>
    </row>
    <row r="3018" spans="1:9" ht="27.7" customHeight="1" thickBot="1" x14ac:dyDescent="0.3">
      <c r="A3018" s="11">
        <v>38860</v>
      </c>
      <c r="D3018" s="12">
        <v>827.89737616632704</v>
      </c>
      <c r="E3018" s="12">
        <v>2035.906305112796</v>
      </c>
      <c r="F3018" s="12">
        <v>1033.1013627416387</v>
      </c>
      <c r="G3018" s="12">
        <v>180.33440609448579</v>
      </c>
      <c r="I3018" s="45"/>
    </row>
    <row r="3019" spans="1:9" ht="27.7" customHeight="1" thickBot="1" x14ac:dyDescent="0.3">
      <c r="A3019" s="11">
        <v>38861</v>
      </c>
      <c r="D3019" s="12">
        <v>827.31253468105751</v>
      </c>
      <c r="E3019" s="12">
        <v>2034.4680459873575</v>
      </c>
      <c r="F3019" s="12">
        <v>1032.3715317770532</v>
      </c>
      <c r="G3019" s="12">
        <v>179.83579618947041</v>
      </c>
      <c r="I3019" s="45"/>
    </row>
    <row r="3020" spans="1:9" ht="27.7" customHeight="1" thickBot="1" x14ac:dyDescent="0.3">
      <c r="A3020" s="11">
        <v>38862</v>
      </c>
      <c r="D3020" s="12">
        <v>825.4278636580143</v>
      </c>
      <c r="E3020" s="12">
        <v>2030.6511301013268</v>
      </c>
      <c r="F3020" s="12">
        <v>1030.4346739789187</v>
      </c>
      <c r="G3020" s="12">
        <v>179.1981395181721</v>
      </c>
      <c r="I3020" s="45"/>
    </row>
    <row r="3021" spans="1:9" ht="27.7" customHeight="1" thickBot="1" x14ac:dyDescent="0.3">
      <c r="A3021" s="11">
        <v>38863</v>
      </c>
      <c r="D3021" s="12">
        <v>825.32</v>
      </c>
      <c r="E3021" s="12">
        <v>2030.38</v>
      </c>
      <c r="F3021" s="12">
        <v>1030.3</v>
      </c>
      <c r="G3021" s="12">
        <v>179.06</v>
      </c>
      <c r="I3021" s="45"/>
    </row>
    <row r="3022" spans="1:9" ht="27.7" customHeight="1" thickBot="1" x14ac:dyDescent="0.3">
      <c r="A3022" s="11">
        <v>38866</v>
      </c>
      <c r="D3022" s="12">
        <v>819.09</v>
      </c>
      <c r="E3022" s="12">
        <v>2022.49</v>
      </c>
      <c r="F3022" s="12">
        <v>1026.29</v>
      </c>
      <c r="G3022" s="12">
        <v>177.4</v>
      </c>
      <c r="I3022" s="45"/>
    </row>
    <row r="3023" spans="1:9" ht="27.7" customHeight="1" thickBot="1" x14ac:dyDescent="0.3">
      <c r="A3023" s="11">
        <v>38867</v>
      </c>
      <c r="D3023" s="12">
        <v>815.42</v>
      </c>
      <c r="E3023" s="12">
        <v>2014.3</v>
      </c>
      <c r="F3023" s="12">
        <v>1022.14</v>
      </c>
      <c r="G3023" s="12">
        <v>176.49</v>
      </c>
      <c r="I3023" s="45"/>
    </row>
    <row r="3024" spans="1:9" ht="27.7" customHeight="1" thickBot="1" x14ac:dyDescent="0.3">
      <c r="A3024" s="11">
        <v>38868</v>
      </c>
      <c r="D3024" s="12">
        <v>811.82999965688725</v>
      </c>
      <c r="E3024" s="12">
        <v>2005.4422162733956</v>
      </c>
      <c r="F3024" s="12">
        <v>1017.6426495309031</v>
      </c>
      <c r="G3024" s="12">
        <v>175.6014028742091</v>
      </c>
      <c r="I3024" s="45"/>
    </row>
    <row r="3025" spans="1:9" ht="27.7" customHeight="1" thickBot="1" x14ac:dyDescent="0.3">
      <c r="A3025" s="11">
        <v>38869</v>
      </c>
      <c r="D3025" s="12">
        <v>811.26911498161758</v>
      </c>
      <c r="E3025" s="12">
        <v>2004.056639811442</v>
      </c>
      <c r="F3025" s="12">
        <v>1016.9395518846941</v>
      </c>
      <c r="G3025" s="12">
        <v>175.40470629746281</v>
      </c>
      <c r="I3025" s="45"/>
    </row>
    <row r="3026" spans="1:9" ht="27.7" customHeight="1" thickBot="1" x14ac:dyDescent="0.3">
      <c r="A3026" s="11">
        <v>38870</v>
      </c>
      <c r="D3026" s="12">
        <v>808.54</v>
      </c>
      <c r="E3026" s="12">
        <v>1997.33</v>
      </c>
      <c r="F3026" s="12">
        <v>1013.52</v>
      </c>
      <c r="G3026" s="12">
        <v>174.49</v>
      </c>
      <c r="I3026" s="45"/>
    </row>
    <row r="3027" spans="1:9" ht="27.7" customHeight="1" thickBot="1" x14ac:dyDescent="0.3">
      <c r="A3027" s="11">
        <v>38873</v>
      </c>
      <c r="D3027" s="12">
        <v>805.25001913501626</v>
      </c>
      <c r="E3027" s="12">
        <v>1989.1878160373415</v>
      </c>
      <c r="F3027" s="12">
        <v>1009.394508154139</v>
      </c>
      <c r="G3027" s="12">
        <v>173.83293314470612</v>
      </c>
      <c r="I3027" s="45"/>
    </row>
    <row r="3028" spans="1:9" ht="27.7" customHeight="1" thickBot="1" x14ac:dyDescent="0.3">
      <c r="A3028" s="11">
        <v>38874</v>
      </c>
      <c r="D3028" s="12">
        <v>806.15</v>
      </c>
      <c r="E3028" s="12">
        <v>1991.42</v>
      </c>
      <c r="F3028" s="12">
        <v>1010.53</v>
      </c>
      <c r="G3028" s="12">
        <v>174.22</v>
      </c>
      <c r="I3028" s="45"/>
    </row>
    <row r="3029" spans="1:9" ht="27.7" customHeight="1" thickBot="1" x14ac:dyDescent="0.3">
      <c r="A3029" s="11">
        <v>38875</v>
      </c>
      <c r="D3029" s="12">
        <v>802.70710560338989</v>
      </c>
      <c r="E3029" s="12">
        <v>1983.2832019501743</v>
      </c>
      <c r="F3029" s="12">
        <v>1006.3982676863942</v>
      </c>
      <c r="G3029" s="12">
        <v>173.30483712927045</v>
      </c>
      <c r="I3029" s="45"/>
    </row>
    <row r="3030" spans="1:9" ht="27.7" customHeight="1" thickBot="1" x14ac:dyDescent="0.3">
      <c r="A3030" s="11">
        <v>38876</v>
      </c>
      <c r="D3030" s="12">
        <v>796.70253323233453</v>
      </c>
      <c r="E3030" s="12">
        <v>1968.4504515105821</v>
      </c>
      <c r="F3030" s="12">
        <v>998.87152902761272</v>
      </c>
      <c r="G3030" s="12">
        <v>171.5952223337159</v>
      </c>
      <c r="I3030" s="45"/>
    </row>
    <row r="3031" spans="1:9" ht="27.7" customHeight="1" thickBot="1" x14ac:dyDescent="0.3">
      <c r="A3031" s="11">
        <v>38877</v>
      </c>
      <c r="D3031" s="12">
        <v>798.17</v>
      </c>
      <c r="E3031" s="12">
        <v>1972.07</v>
      </c>
      <c r="F3031" s="12">
        <v>1000.71</v>
      </c>
      <c r="G3031" s="12">
        <v>172.15</v>
      </c>
      <c r="I3031" s="45"/>
    </row>
    <row r="3032" spans="1:9" ht="27.7" customHeight="1" thickBot="1" x14ac:dyDescent="0.3">
      <c r="A3032" s="11">
        <v>38880</v>
      </c>
      <c r="D3032" s="12">
        <v>803.33</v>
      </c>
      <c r="E3032" s="12">
        <v>1985.11</v>
      </c>
      <c r="F3032" s="12">
        <v>1007.33</v>
      </c>
      <c r="G3032" s="12">
        <v>173.69</v>
      </c>
      <c r="I3032" s="45"/>
    </row>
    <row r="3033" spans="1:9" ht="27.7" customHeight="1" thickBot="1" x14ac:dyDescent="0.3">
      <c r="A3033" s="11">
        <v>38881</v>
      </c>
      <c r="D3033" s="12">
        <v>806.5</v>
      </c>
      <c r="E3033" s="12">
        <v>1992.95</v>
      </c>
      <c r="F3033" s="12">
        <v>1011.11</v>
      </c>
      <c r="G3033" s="12">
        <v>174.71</v>
      </c>
      <c r="I3033" s="45"/>
    </row>
    <row r="3034" spans="1:9" ht="27.7" customHeight="1" thickBot="1" x14ac:dyDescent="0.3">
      <c r="A3034" s="11">
        <v>38882</v>
      </c>
      <c r="D3034" s="12">
        <v>809.8593639018876</v>
      </c>
      <c r="E3034" s="12">
        <v>2001.2481359671613</v>
      </c>
      <c r="F3034" s="12">
        <v>1015.3177568953959</v>
      </c>
      <c r="G3034" s="12">
        <v>175.61315790862807</v>
      </c>
      <c r="I3034" s="45"/>
    </row>
    <row r="3035" spans="1:9" ht="27.7" customHeight="1" thickBot="1" x14ac:dyDescent="0.3">
      <c r="A3035" s="11">
        <v>38883</v>
      </c>
      <c r="D3035" s="12">
        <v>819.01</v>
      </c>
      <c r="E3035" s="12">
        <v>2023.85</v>
      </c>
      <c r="F3035" s="12">
        <v>1026.79</v>
      </c>
      <c r="G3035" s="12">
        <v>178.55</v>
      </c>
      <c r="I3035" s="45"/>
    </row>
    <row r="3036" spans="1:9" ht="27.7" customHeight="1" thickBot="1" x14ac:dyDescent="0.3">
      <c r="A3036" s="11">
        <v>38884</v>
      </c>
      <c r="D3036" s="12">
        <v>824.87</v>
      </c>
      <c r="E3036" s="12">
        <v>2038.33</v>
      </c>
      <c r="F3036" s="12">
        <v>1034.1300000000001</v>
      </c>
      <c r="G3036" s="12">
        <v>180.12</v>
      </c>
      <c r="I3036" s="45"/>
    </row>
    <row r="3037" spans="1:9" ht="27.7" customHeight="1" thickBot="1" x14ac:dyDescent="0.3">
      <c r="A3037" s="11">
        <v>38887</v>
      </c>
      <c r="D3037" s="12">
        <v>825.12</v>
      </c>
      <c r="E3037" s="12">
        <v>2038.96</v>
      </c>
      <c r="F3037" s="12">
        <v>1034.45</v>
      </c>
      <c r="G3037" s="12">
        <v>180.45</v>
      </c>
      <c r="I3037" s="45"/>
    </row>
    <row r="3038" spans="1:9" ht="27.7" customHeight="1" thickBot="1" x14ac:dyDescent="0.3">
      <c r="A3038" s="11">
        <v>38888</v>
      </c>
      <c r="D3038" s="12">
        <v>825.18</v>
      </c>
      <c r="E3038" s="12">
        <v>2039.11</v>
      </c>
      <c r="F3038" s="12">
        <v>1034.53</v>
      </c>
      <c r="G3038" s="12">
        <v>180.48</v>
      </c>
      <c r="I3038" s="45"/>
    </row>
    <row r="3039" spans="1:9" ht="27.7" customHeight="1" thickBot="1" x14ac:dyDescent="0.3">
      <c r="A3039" s="11">
        <v>38889</v>
      </c>
      <c r="D3039" s="12">
        <v>827.99</v>
      </c>
      <c r="E3039" s="12">
        <v>2046.06</v>
      </c>
      <c r="F3039" s="12">
        <v>1038.05</v>
      </c>
      <c r="G3039" s="12">
        <v>180.79</v>
      </c>
      <c r="I3039" s="45"/>
    </row>
    <row r="3040" spans="1:9" ht="27.7" customHeight="1" thickBot="1" x14ac:dyDescent="0.3">
      <c r="A3040" s="11">
        <v>38890</v>
      </c>
      <c r="D3040" s="12">
        <v>832.44287042923463</v>
      </c>
      <c r="E3040" s="12">
        <v>2057.0543503280915</v>
      </c>
      <c r="F3040" s="12">
        <v>1043.6306079444139</v>
      </c>
      <c r="G3040" s="12">
        <v>182.26630645815823</v>
      </c>
      <c r="I3040" s="45"/>
    </row>
    <row r="3041" spans="1:9" ht="27.7" customHeight="1" thickBot="1" x14ac:dyDescent="0.3">
      <c r="A3041" s="11">
        <v>38891</v>
      </c>
      <c r="D3041" s="12">
        <v>830.92</v>
      </c>
      <c r="E3041" s="12">
        <v>2053.29</v>
      </c>
      <c r="F3041" s="12">
        <v>1041.72</v>
      </c>
      <c r="G3041" s="12">
        <v>181.95</v>
      </c>
      <c r="I3041" s="45"/>
    </row>
    <row r="3042" spans="1:9" ht="27.7" customHeight="1" thickBot="1" x14ac:dyDescent="0.3">
      <c r="A3042" s="11">
        <v>38894</v>
      </c>
      <c r="D3042" s="12">
        <v>830.91</v>
      </c>
      <c r="E3042" s="12">
        <v>2053.4699999999998</v>
      </c>
      <c r="F3042" s="12">
        <v>1041.81</v>
      </c>
      <c r="G3042" s="12">
        <v>181.85</v>
      </c>
      <c r="I3042" s="45"/>
    </row>
    <row r="3043" spans="1:9" ht="27.7" customHeight="1" thickBot="1" x14ac:dyDescent="0.3">
      <c r="A3043" s="11">
        <v>38895</v>
      </c>
      <c r="D3043" s="12">
        <v>829.84834078534766</v>
      </c>
      <c r="E3043" s="12">
        <v>2052.6751670356725</v>
      </c>
      <c r="F3043" s="12">
        <v>1041.4088631854395</v>
      </c>
      <c r="G3043" s="12">
        <v>181.61328312989346</v>
      </c>
      <c r="I3043" s="45"/>
    </row>
    <row r="3044" spans="1:9" ht="27.7" customHeight="1" thickBot="1" x14ac:dyDescent="0.3">
      <c r="A3044" s="11">
        <v>38896</v>
      </c>
      <c r="D3044" s="12">
        <v>836.10163876371394</v>
      </c>
      <c r="E3044" s="12">
        <v>2068.1430466734619</v>
      </c>
      <c r="F3044" s="12">
        <v>1048.2076571352491</v>
      </c>
      <c r="G3044" s="12">
        <v>183.48307027370109</v>
      </c>
      <c r="I3044" s="45"/>
    </row>
    <row r="3045" spans="1:9" ht="27.7" customHeight="1" thickBot="1" x14ac:dyDescent="0.3">
      <c r="A3045" s="11">
        <v>38897</v>
      </c>
      <c r="D3045" s="12">
        <v>844.55</v>
      </c>
      <c r="E3045" s="12">
        <v>2089.04</v>
      </c>
      <c r="F3045" s="12">
        <v>1058.8</v>
      </c>
      <c r="G3045" s="12">
        <v>185.93</v>
      </c>
      <c r="I3045" s="45"/>
    </row>
    <row r="3046" spans="1:9" ht="27.7" customHeight="1" thickBot="1" x14ac:dyDescent="0.3">
      <c r="A3046" s="11">
        <v>38898</v>
      </c>
      <c r="D3046" s="12">
        <v>841.39</v>
      </c>
      <c r="E3046" s="12">
        <v>2081.23</v>
      </c>
      <c r="F3046" s="12">
        <v>1054.8399999999999</v>
      </c>
      <c r="G3046" s="12">
        <v>184.63</v>
      </c>
      <c r="I3046" s="45"/>
    </row>
    <row r="3047" spans="1:9" ht="27.7" customHeight="1" thickBot="1" x14ac:dyDescent="0.3">
      <c r="A3047" s="11">
        <v>38901</v>
      </c>
      <c r="D3047" s="12">
        <v>842.13</v>
      </c>
      <c r="E3047" s="12">
        <v>2083.0500000000002</v>
      </c>
      <c r="F3047" s="12">
        <v>1055.77</v>
      </c>
      <c r="G3047" s="12">
        <v>184.63</v>
      </c>
      <c r="I3047" s="45"/>
    </row>
    <row r="3048" spans="1:9" ht="27.7" customHeight="1" thickBot="1" x14ac:dyDescent="0.3">
      <c r="A3048" s="11">
        <v>38902</v>
      </c>
      <c r="D3048" s="12">
        <v>843.6</v>
      </c>
      <c r="E3048" s="12">
        <v>2086.69</v>
      </c>
      <c r="F3048" s="12">
        <v>1057.6099999999999</v>
      </c>
      <c r="G3048" s="12">
        <v>185.2</v>
      </c>
      <c r="I3048" s="45"/>
    </row>
    <row r="3049" spans="1:9" ht="27.7" customHeight="1" thickBot="1" x14ac:dyDescent="0.3">
      <c r="A3049" s="11">
        <v>38903</v>
      </c>
      <c r="D3049" s="12">
        <v>843.24094743687942</v>
      </c>
      <c r="E3049" s="12">
        <v>2085.8024957800253</v>
      </c>
      <c r="F3049" s="12">
        <v>1057.1580872343973</v>
      </c>
      <c r="G3049" s="12">
        <v>184.76162122841831</v>
      </c>
      <c r="I3049" s="45"/>
    </row>
    <row r="3050" spans="1:9" ht="27.7" customHeight="1" thickBot="1" x14ac:dyDescent="0.3">
      <c r="A3050" s="11">
        <v>38904</v>
      </c>
      <c r="D3050" s="12">
        <v>843.06368918972203</v>
      </c>
      <c r="E3050" s="12">
        <v>2085.3641818862707</v>
      </c>
      <c r="F3050" s="12">
        <v>1056.9359343323522</v>
      </c>
      <c r="G3050" s="12">
        <v>184.63696875216445</v>
      </c>
      <c r="I3050" s="45"/>
    </row>
    <row r="3051" spans="1:9" ht="27.7" customHeight="1" thickBot="1" x14ac:dyDescent="0.3">
      <c r="A3051" s="11">
        <v>38905</v>
      </c>
      <c r="D3051" s="12">
        <v>844.78</v>
      </c>
      <c r="E3051" s="12">
        <v>2089.62</v>
      </c>
      <c r="F3051" s="12">
        <v>1055.32</v>
      </c>
      <c r="G3051" s="12">
        <v>185.12</v>
      </c>
      <c r="I3051" s="45"/>
    </row>
    <row r="3052" spans="1:9" ht="27.7" customHeight="1" thickBot="1" x14ac:dyDescent="0.3">
      <c r="A3052" s="11">
        <v>38908</v>
      </c>
      <c r="D3052" s="12">
        <v>847.4</v>
      </c>
      <c r="E3052" s="12">
        <v>2096.1</v>
      </c>
      <c r="F3052" s="12">
        <v>1057.53</v>
      </c>
      <c r="G3052" s="12">
        <v>185.69</v>
      </c>
      <c r="I3052" s="45"/>
    </row>
    <row r="3053" spans="1:9" ht="27.7" customHeight="1" thickBot="1" x14ac:dyDescent="0.3">
      <c r="A3053" s="11">
        <v>38909</v>
      </c>
      <c r="D3053" s="12">
        <v>847.74</v>
      </c>
      <c r="E3053" s="12">
        <v>2096.92</v>
      </c>
      <c r="F3053" s="12">
        <v>1057.24</v>
      </c>
      <c r="G3053" s="12">
        <v>185.97</v>
      </c>
      <c r="I3053" s="45"/>
    </row>
    <row r="3054" spans="1:9" ht="27.7" customHeight="1" thickBot="1" x14ac:dyDescent="0.3">
      <c r="A3054" s="11">
        <v>38910</v>
      </c>
      <c r="D3054" s="12">
        <v>848.36209376347188</v>
      </c>
      <c r="E3054" s="12">
        <v>2098.9927516769935</v>
      </c>
      <c r="F3054" s="12">
        <v>1058.281729893916</v>
      </c>
      <c r="G3054" s="12">
        <v>186.17706240431789</v>
      </c>
      <c r="I3054" s="45"/>
    </row>
    <row r="3055" spans="1:9" ht="27.7" customHeight="1" thickBot="1" x14ac:dyDescent="0.3">
      <c r="A3055" s="11">
        <v>38911</v>
      </c>
      <c r="D3055" s="12">
        <v>847.49</v>
      </c>
      <c r="E3055" s="12">
        <v>2098.91</v>
      </c>
      <c r="F3055" s="12">
        <v>1057.19</v>
      </c>
      <c r="G3055" s="12">
        <v>186.44</v>
      </c>
      <c r="I3055" s="45"/>
    </row>
    <row r="3056" spans="1:9" ht="27.7" customHeight="1" thickBot="1" x14ac:dyDescent="0.3">
      <c r="A3056" s="11">
        <v>38912</v>
      </c>
      <c r="D3056" s="12">
        <v>848.79</v>
      </c>
      <c r="E3056" s="12">
        <v>2102.13</v>
      </c>
      <c r="F3056" s="12">
        <v>1058.71</v>
      </c>
      <c r="G3056" s="12">
        <v>186.32</v>
      </c>
      <c r="I3056" s="45"/>
    </row>
    <row r="3057" spans="1:9" ht="27.7" customHeight="1" thickBot="1" x14ac:dyDescent="0.3">
      <c r="A3057" s="11">
        <v>38915</v>
      </c>
      <c r="D3057" s="12">
        <v>849.93</v>
      </c>
      <c r="E3057" s="12">
        <v>2105.0500000000002</v>
      </c>
      <c r="F3057" s="12">
        <v>1058.8499999999999</v>
      </c>
      <c r="G3057" s="12">
        <v>186.75</v>
      </c>
      <c r="I3057" s="45"/>
    </row>
    <row r="3058" spans="1:9" ht="27.7" customHeight="1" thickBot="1" x14ac:dyDescent="0.3">
      <c r="A3058" s="11">
        <v>38916</v>
      </c>
      <c r="D3058" s="12">
        <v>847.89</v>
      </c>
      <c r="E3058" s="12">
        <v>2099.98</v>
      </c>
      <c r="F3058" s="12">
        <v>1054.55</v>
      </c>
      <c r="G3058" s="12">
        <v>186.14</v>
      </c>
      <c r="I3058" s="45"/>
    </row>
    <row r="3059" spans="1:9" ht="27.7" customHeight="1" thickBot="1" x14ac:dyDescent="0.3">
      <c r="A3059" s="11">
        <v>38917</v>
      </c>
      <c r="D3059" s="12">
        <v>850.77</v>
      </c>
      <c r="E3059" s="12">
        <v>2107.13</v>
      </c>
      <c r="F3059" s="12">
        <v>1057.47</v>
      </c>
      <c r="G3059" s="12">
        <v>186.75</v>
      </c>
      <c r="I3059" s="45"/>
    </row>
    <row r="3060" spans="1:9" ht="27.7" customHeight="1" thickBot="1" x14ac:dyDescent="0.3">
      <c r="A3060" s="11">
        <v>38918</v>
      </c>
      <c r="D3060" s="12">
        <v>852.30913532646446</v>
      </c>
      <c r="E3060" s="12">
        <v>2110.9305224581885</v>
      </c>
      <c r="F3060" s="12">
        <v>1059.3738926395988</v>
      </c>
      <c r="G3060" s="12">
        <v>186.95895478242593</v>
      </c>
      <c r="I3060" s="45"/>
    </row>
    <row r="3061" spans="1:9" ht="27.7" customHeight="1" thickBot="1" x14ac:dyDescent="0.3">
      <c r="A3061" s="11">
        <v>38919</v>
      </c>
      <c r="D3061" s="12">
        <v>853.47</v>
      </c>
      <c r="E3061" s="12">
        <v>2113.8200000000002</v>
      </c>
      <c r="F3061" s="12">
        <v>1059.06</v>
      </c>
      <c r="G3061" s="12">
        <v>187.16</v>
      </c>
      <c r="I3061" s="45"/>
    </row>
    <row r="3062" spans="1:9" ht="27.7" customHeight="1" thickBot="1" x14ac:dyDescent="0.3">
      <c r="A3062" s="11">
        <v>38922</v>
      </c>
      <c r="D3062" s="12">
        <v>857.37</v>
      </c>
      <c r="E3062" s="12">
        <v>2123.46</v>
      </c>
      <c r="F3062" s="12">
        <v>1062.1400000000001</v>
      </c>
      <c r="G3062" s="12">
        <v>188.28</v>
      </c>
      <c r="I3062" s="45"/>
    </row>
    <row r="3063" spans="1:9" ht="27.7" customHeight="1" thickBot="1" x14ac:dyDescent="0.3">
      <c r="A3063" s="11">
        <v>38923</v>
      </c>
      <c r="D3063" s="12">
        <v>861.35</v>
      </c>
      <c r="E3063" s="12">
        <v>2133.33</v>
      </c>
      <c r="F3063" s="12">
        <v>1065.3399999999999</v>
      </c>
      <c r="G3063" s="12">
        <v>189.25</v>
      </c>
      <c r="I3063" s="45"/>
    </row>
    <row r="3064" spans="1:9" ht="27.7" customHeight="1" thickBot="1" x14ac:dyDescent="0.3">
      <c r="A3064" s="11">
        <v>38924</v>
      </c>
      <c r="D3064" s="12">
        <v>862.83793247789458</v>
      </c>
      <c r="E3064" s="12">
        <v>2137.0073176091396</v>
      </c>
      <c r="F3064" s="12">
        <v>1066.4684137401823</v>
      </c>
      <c r="G3064" s="12">
        <v>189.15990909894754</v>
      </c>
      <c r="I3064" s="45"/>
    </row>
    <row r="3065" spans="1:9" ht="27.7" customHeight="1" thickBot="1" x14ac:dyDescent="0.3">
      <c r="A3065" s="11">
        <v>38925</v>
      </c>
      <c r="D3065" s="12">
        <v>866.20122575721791</v>
      </c>
      <c r="E3065" s="12">
        <v>2145.3372677785919</v>
      </c>
      <c r="F3065" s="12">
        <v>1069.5728600259913</v>
      </c>
      <c r="G3065" s="12">
        <v>189.9532397816478</v>
      </c>
      <c r="I3065" s="45"/>
    </row>
    <row r="3066" spans="1:9" ht="27.7" customHeight="1" thickBot="1" x14ac:dyDescent="0.3">
      <c r="A3066" s="11">
        <v>38926</v>
      </c>
      <c r="D3066" s="12">
        <v>869.54</v>
      </c>
      <c r="E3066" s="12">
        <v>2154.0500000000002</v>
      </c>
      <c r="F3066" s="12">
        <v>1073.2</v>
      </c>
      <c r="G3066" s="12">
        <v>190.58</v>
      </c>
      <c r="I3066" s="45"/>
    </row>
    <row r="3067" spans="1:9" ht="27.7" customHeight="1" thickBot="1" x14ac:dyDescent="0.3">
      <c r="A3067" s="11">
        <v>38929</v>
      </c>
      <c r="D3067" s="12">
        <v>871.34</v>
      </c>
      <c r="E3067" s="12">
        <v>2158.4899999999998</v>
      </c>
      <c r="F3067" s="12">
        <v>1075.42</v>
      </c>
      <c r="G3067" s="12">
        <v>191.1</v>
      </c>
      <c r="I3067" s="45"/>
    </row>
    <row r="3068" spans="1:9" ht="27.7" customHeight="1" thickBot="1" x14ac:dyDescent="0.3">
      <c r="A3068" s="11">
        <v>38930</v>
      </c>
      <c r="D3068" s="12">
        <v>864.27410282924552</v>
      </c>
      <c r="E3068" s="12">
        <v>2157.1580833707599</v>
      </c>
      <c r="F3068" s="12">
        <v>1074.4098938783479</v>
      </c>
      <c r="G3068" s="12">
        <v>188.36171067187468</v>
      </c>
      <c r="I3068" s="45"/>
    </row>
    <row r="3069" spans="1:9" ht="27.7" customHeight="1" thickBot="1" x14ac:dyDescent="0.3">
      <c r="A3069" s="11">
        <v>38931</v>
      </c>
      <c r="D3069" s="12">
        <v>866.07575846151144</v>
      </c>
      <c r="E3069" s="12">
        <v>2161.6548768228863</v>
      </c>
      <c r="F3069" s="12">
        <v>1075.5931587268017</v>
      </c>
      <c r="G3069" s="12">
        <v>188.71955874022944</v>
      </c>
      <c r="I3069" s="45"/>
    </row>
    <row r="3070" spans="1:9" ht="27.7" customHeight="1" thickBot="1" x14ac:dyDescent="0.3">
      <c r="A3070" s="11">
        <v>38932</v>
      </c>
      <c r="D3070" s="12">
        <v>869.9814821855332</v>
      </c>
      <c r="E3070" s="12">
        <v>2171.4032465850792</v>
      </c>
      <c r="F3070" s="12">
        <v>1079.3504833618188</v>
      </c>
      <c r="G3070" s="12">
        <v>190.05296248237434</v>
      </c>
      <c r="I3070" s="45"/>
    </row>
    <row r="3071" spans="1:9" ht="27.7" customHeight="1" thickBot="1" x14ac:dyDescent="0.3">
      <c r="A3071" s="11">
        <v>38933</v>
      </c>
      <c r="D3071" s="12">
        <v>875.34</v>
      </c>
      <c r="E3071" s="12">
        <v>2184.77</v>
      </c>
      <c r="F3071" s="12">
        <v>1085.99</v>
      </c>
      <c r="G3071" s="12">
        <v>191.71</v>
      </c>
      <c r="I3071" s="45"/>
    </row>
    <row r="3072" spans="1:9" ht="27.7" customHeight="1" thickBot="1" x14ac:dyDescent="0.3">
      <c r="A3072" s="11">
        <v>38936</v>
      </c>
      <c r="D3072" s="12">
        <v>876.32091736106668</v>
      </c>
      <c r="E3072" s="12">
        <v>2187.2336568361789</v>
      </c>
      <c r="F3072" s="12">
        <v>1087.219386101654</v>
      </c>
      <c r="G3072" s="12">
        <v>192.30851309422167</v>
      </c>
      <c r="I3072" s="45"/>
    </row>
    <row r="3073" spans="1:9" ht="27.7" customHeight="1" thickBot="1" x14ac:dyDescent="0.3">
      <c r="A3073" s="11">
        <v>38937</v>
      </c>
      <c r="D3073" s="12">
        <v>878.05</v>
      </c>
      <c r="E3073" s="12">
        <v>2191.5500000000002</v>
      </c>
      <c r="F3073" s="12">
        <v>1087.58</v>
      </c>
      <c r="G3073" s="12">
        <v>192.92</v>
      </c>
      <c r="I3073" s="45"/>
    </row>
    <row r="3074" spans="1:9" ht="27.7" customHeight="1" thickBot="1" x14ac:dyDescent="0.3">
      <c r="A3074" s="11">
        <v>38938</v>
      </c>
      <c r="D3074" s="12">
        <v>878.51366104083365</v>
      </c>
      <c r="E3074" s="12">
        <v>2192.6989705082615</v>
      </c>
      <c r="F3074" s="12">
        <v>1088.1468515449678</v>
      </c>
      <c r="G3074" s="12">
        <v>193.07630979256751</v>
      </c>
      <c r="I3074" s="45"/>
    </row>
    <row r="3075" spans="1:9" ht="27.7" customHeight="1" thickBot="1" x14ac:dyDescent="0.3">
      <c r="A3075" s="11">
        <v>38939</v>
      </c>
      <c r="D3075" s="12">
        <v>882.95950634722976</v>
      </c>
      <c r="E3075" s="12">
        <v>2205.0914244384094</v>
      </c>
      <c r="F3075" s="12">
        <v>1090.0297849807198</v>
      </c>
      <c r="G3075" s="12">
        <v>194.29118114904179</v>
      </c>
      <c r="I3075" s="45"/>
    </row>
    <row r="3076" spans="1:9" ht="27.7" customHeight="1" thickBot="1" x14ac:dyDescent="0.3">
      <c r="A3076" s="11">
        <v>38940</v>
      </c>
      <c r="D3076" s="12">
        <v>886.36</v>
      </c>
      <c r="E3076" s="12">
        <v>2213.58</v>
      </c>
      <c r="F3076" s="12">
        <v>1088.884261304577</v>
      </c>
      <c r="G3076" s="12">
        <v>194.91</v>
      </c>
      <c r="I3076" s="45"/>
    </row>
    <row r="3077" spans="1:9" ht="27.7" customHeight="1" thickBot="1" x14ac:dyDescent="0.3">
      <c r="A3077" s="11">
        <v>38943</v>
      </c>
      <c r="D3077" s="12">
        <v>891.92431799921974</v>
      </c>
      <c r="E3077" s="12">
        <v>2227.4800428198077</v>
      </c>
      <c r="F3077" s="12">
        <v>1092.1676264972225</v>
      </c>
      <c r="G3077" s="12">
        <v>196.65354537016614</v>
      </c>
      <c r="I3077" s="45"/>
    </row>
    <row r="3078" spans="1:9" ht="27.7" customHeight="1" thickBot="1" x14ac:dyDescent="0.3">
      <c r="A3078" s="11">
        <v>38945</v>
      </c>
      <c r="D3078" s="12">
        <v>891.35290821519334</v>
      </c>
      <c r="E3078" s="12">
        <v>2226.0529910356104</v>
      </c>
      <c r="F3078" s="12">
        <v>1088.277189211005</v>
      </c>
      <c r="G3078" s="12">
        <v>196.42059905956805</v>
      </c>
      <c r="I3078" s="45"/>
    </row>
    <row r="3079" spans="1:9" ht="27.7" customHeight="1" thickBot="1" x14ac:dyDescent="0.3">
      <c r="A3079" s="11">
        <v>38946</v>
      </c>
      <c r="D3079" s="12">
        <v>891.51708200480448</v>
      </c>
      <c r="E3079" s="12">
        <v>2226.4630619526715</v>
      </c>
      <c r="F3079" s="12">
        <v>1088.4776654920249</v>
      </c>
      <c r="G3079" s="12">
        <v>195.98678425375934</v>
      </c>
      <c r="I3079" s="45"/>
    </row>
    <row r="3080" spans="1:9" ht="27.7" customHeight="1" thickBot="1" x14ac:dyDescent="0.3">
      <c r="A3080" s="11">
        <v>38947</v>
      </c>
      <c r="D3080" s="12">
        <v>891.79293452434297</v>
      </c>
      <c r="E3080" s="12">
        <v>2227.1518412396717</v>
      </c>
      <c r="F3080" s="12">
        <v>1082.351591933957</v>
      </c>
      <c r="G3080" s="12">
        <v>196.05856183980504</v>
      </c>
      <c r="I3080" s="45"/>
    </row>
    <row r="3081" spans="1:9" ht="27.7" customHeight="1" thickBot="1" x14ac:dyDescent="0.3">
      <c r="A3081" s="11">
        <v>38950</v>
      </c>
      <c r="D3081" s="12">
        <v>893.23</v>
      </c>
      <c r="E3081" s="12">
        <v>2230.73</v>
      </c>
      <c r="F3081" s="12">
        <v>1080.6199999999999</v>
      </c>
      <c r="G3081" s="12">
        <v>196.32</v>
      </c>
      <c r="I3081" s="45"/>
    </row>
    <row r="3082" spans="1:9" ht="27.7" customHeight="1" thickBot="1" x14ac:dyDescent="0.3">
      <c r="A3082" s="11">
        <v>38951</v>
      </c>
      <c r="D3082" s="12">
        <v>893.47</v>
      </c>
      <c r="E3082" s="12">
        <v>2231.34</v>
      </c>
      <c r="F3082" s="12">
        <v>1080.9100000000001</v>
      </c>
      <c r="G3082" s="12">
        <v>196.3</v>
      </c>
      <c r="I3082" s="45"/>
    </row>
    <row r="3083" spans="1:9" ht="27.7" customHeight="1" thickBot="1" x14ac:dyDescent="0.3">
      <c r="A3083" s="11">
        <v>38952</v>
      </c>
      <c r="D3083" s="12">
        <v>905.44</v>
      </c>
      <c r="E3083" s="12">
        <v>2261.2199999999998</v>
      </c>
      <c r="F3083" s="12">
        <v>1095.3900000000001</v>
      </c>
      <c r="G3083" s="12">
        <v>199.53</v>
      </c>
      <c r="I3083" s="45"/>
    </row>
    <row r="3084" spans="1:9" ht="27.7" customHeight="1" thickBot="1" x14ac:dyDescent="0.3">
      <c r="A3084" s="11">
        <v>38953</v>
      </c>
      <c r="D3084" s="12">
        <v>910.9</v>
      </c>
      <c r="E3084" s="12">
        <v>2274.87</v>
      </c>
      <c r="F3084" s="12">
        <v>1100.4000000000001</v>
      </c>
      <c r="G3084" s="12">
        <v>200.79</v>
      </c>
      <c r="I3084" s="45"/>
    </row>
    <row r="3085" spans="1:9" ht="27.7" customHeight="1" thickBot="1" x14ac:dyDescent="0.3">
      <c r="A3085" s="11">
        <v>38954</v>
      </c>
      <c r="D3085" s="12">
        <v>913.16</v>
      </c>
      <c r="E3085" s="12">
        <v>2280.5300000000002</v>
      </c>
      <c r="F3085" s="12">
        <v>1103.1400000000001</v>
      </c>
      <c r="G3085" s="12">
        <v>200.96</v>
      </c>
      <c r="I3085" s="45"/>
    </row>
    <row r="3086" spans="1:9" ht="27.7" customHeight="1" thickBot="1" x14ac:dyDescent="0.3">
      <c r="A3086" s="11">
        <v>38958</v>
      </c>
      <c r="D3086" s="12">
        <v>913.09</v>
      </c>
      <c r="E3086" s="12">
        <v>2280.35</v>
      </c>
      <c r="F3086" s="12">
        <v>1103.0547892831501</v>
      </c>
      <c r="G3086" s="12">
        <v>200.71</v>
      </c>
      <c r="I3086" s="45"/>
    </row>
    <row r="3087" spans="1:9" ht="27.7" customHeight="1" thickBot="1" x14ac:dyDescent="0.3">
      <c r="A3087" s="11">
        <v>38959</v>
      </c>
      <c r="D3087" s="12">
        <v>911.55088426669715</v>
      </c>
      <c r="E3087" s="12">
        <v>2276.4952101756808</v>
      </c>
      <c r="F3087" s="12">
        <v>1101.1909872595784</v>
      </c>
      <c r="G3087" s="12">
        <v>200.0010955646768</v>
      </c>
      <c r="I3087" s="45"/>
    </row>
    <row r="3088" spans="1:9" ht="27.7" customHeight="1" thickBot="1" x14ac:dyDescent="0.3">
      <c r="A3088" s="11">
        <v>38960</v>
      </c>
      <c r="D3088" s="12">
        <v>915.61</v>
      </c>
      <c r="E3088" s="12">
        <v>2286.64</v>
      </c>
      <c r="F3088" s="12">
        <v>1106.0999999999999</v>
      </c>
      <c r="G3088" s="12">
        <v>201.02</v>
      </c>
      <c r="I3088" s="45"/>
    </row>
    <row r="3089" spans="1:9" ht="27.7" customHeight="1" thickBot="1" x14ac:dyDescent="0.3">
      <c r="A3089" s="11">
        <v>38961</v>
      </c>
      <c r="D3089" s="12">
        <v>922</v>
      </c>
      <c r="E3089" s="12">
        <v>2302.58</v>
      </c>
      <c r="F3089" s="12">
        <v>1113.81</v>
      </c>
      <c r="G3089" s="12">
        <v>202.47</v>
      </c>
      <c r="I3089" s="45"/>
    </row>
    <row r="3090" spans="1:9" ht="27.7" customHeight="1" thickBot="1" x14ac:dyDescent="0.3">
      <c r="A3090" s="11">
        <v>38964</v>
      </c>
      <c r="D3090" s="12">
        <v>924.72</v>
      </c>
      <c r="E3090" s="12">
        <v>2309.4</v>
      </c>
      <c r="F3090" s="12">
        <v>1117.1099999999999</v>
      </c>
      <c r="G3090" s="12">
        <v>203.24</v>
      </c>
      <c r="I3090" s="45"/>
    </row>
    <row r="3091" spans="1:9" ht="27.7" customHeight="1" thickBot="1" x14ac:dyDescent="0.3">
      <c r="A3091" s="11">
        <v>38965</v>
      </c>
      <c r="D3091" s="12">
        <v>932.20925918302498</v>
      </c>
      <c r="E3091" s="12">
        <v>2328.0872262110915</v>
      </c>
      <c r="F3091" s="12">
        <v>1124.3481166217646</v>
      </c>
      <c r="G3091" s="12">
        <v>204.49830293236829</v>
      </c>
      <c r="I3091" s="45"/>
    </row>
    <row r="3092" spans="1:9" ht="27.7" customHeight="1" thickBot="1" x14ac:dyDescent="0.3">
      <c r="A3092" s="11">
        <v>38966</v>
      </c>
      <c r="D3092" s="12">
        <v>949.72653908194934</v>
      </c>
      <c r="E3092" s="12">
        <v>2371.8344507442357</v>
      </c>
      <c r="F3092" s="12">
        <v>1144.7372682969349</v>
      </c>
      <c r="G3092" s="12">
        <v>207.8160741349688</v>
      </c>
      <c r="I3092" s="45"/>
    </row>
    <row r="3093" spans="1:9" ht="27.7" customHeight="1" thickBot="1" x14ac:dyDescent="0.3">
      <c r="A3093" s="11">
        <v>38967</v>
      </c>
      <c r="D3093" s="12">
        <v>965.58</v>
      </c>
      <c r="E3093" s="12">
        <v>2411.4299999999998</v>
      </c>
      <c r="F3093" s="12">
        <v>1163.8499999999999</v>
      </c>
      <c r="G3093" s="12">
        <v>210.27</v>
      </c>
      <c r="I3093" s="45"/>
    </row>
    <row r="3094" spans="1:9" ht="27.7" customHeight="1" thickBot="1" x14ac:dyDescent="0.3">
      <c r="A3094" s="11">
        <v>38968</v>
      </c>
      <c r="D3094" s="12">
        <v>975.86015570919903</v>
      </c>
      <c r="E3094" s="12">
        <v>2437.1004088757763</v>
      </c>
      <c r="F3094" s="12">
        <v>1175.5152780684016</v>
      </c>
      <c r="G3094" s="12">
        <v>211.09760100718486</v>
      </c>
      <c r="I3094" s="45"/>
    </row>
    <row r="3095" spans="1:9" ht="27.7" customHeight="1" thickBot="1" x14ac:dyDescent="0.3">
      <c r="A3095" s="11">
        <v>38971</v>
      </c>
      <c r="D3095" s="12">
        <v>989.42688226792427</v>
      </c>
      <c r="E3095" s="12">
        <v>2471.2823789319655</v>
      </c>
      <c r="F3095" s="12">
        <v>1191.6004845350155</v>
      </c>
      <c r="G3095" s="12">
        <v>214.82143047889201</v>
      </c>
      <c r="I3095" s="45"/>
    </row>
    <row r="3096" spans="1:9" ht="27.7" customHeight="1" thickBot="1" x14ac:dyDescent="0.3">
      <c r="A3096" s="11">
        <v>38972</v>
      </c>
      <c r="D3096" s="12">
        <v>983.83</v>
      </c>
      <c r="E3096" s="12">
        <v>2457.3000000000002</v>
      </c>
      <c r="F3096" s="12">
        <v>1184.8599999999999</v>
      </c>
      <c r="G3096" s="12">
        <v>213.06</v>
      </c>
      <c r="I3096" s="45"/>
    </row>
    <row r="3097" spans="1:9" ht="27.7" customHeight="1" thickBot="1" x14ac:dyDescent="0.3">
      <c r="A3097" s="11">
        <v>38973</v>
      </c>
      <c r="D3097" s="12">
        <v>971.25751671206433</v>
      </c>
      <c r="E3097" s="12">
        <v>2432.4422497189789</v>
      </c>
      <c r="F3097" s="12">
        <v>1172.872589582922</v>
      </c>
      <c r="G3097" s="12">
        <v>211.03457535854869</v>
      </c>
      <c r="I3097" s="45"/>
    </row>
    <row r="3098" spans="1:9" ht="27.7" customHeight="1" thickBot="1" x14ac:dyDescent="0.3">
      <c r="A3098" s="11">
        <v>38974</v>
      </c>
      <c r="D3098" s="12">
        <v>961.69372538332209</v>
      </c>
      <c r="E3098" s="12">
        <v>2408.4904231561341</v>
      </c>
      <c r="F3098" s="12">
        <v>1161.3235216248852</v>
      </c>
      <c r="G3098" s="12">
        <v>209.3617887247091</v>
      </c>
      <c r="I3098" s="45"/>
    </row>
    <row r="3099" spans="1:9" ht="27.7" customHeight="1" thickBot="1" x14ac:dyDescent="0.3">
      <c r="A3099" s="11">
        <v>38975</v>
      </c>
      <c r="D3099" s="12">
        <v>952.9971088539105</v>
      </c>
      <c r="E3099" s="12">
        <v>2386.7104345651514</v>
      </c>
      <c r="F3099" s="12">
        <v>1150.8216683444039</v>
      </c>
      <c r="G3099" s="12">
        <v>207.36048458791655</v>
      </c>
      <c r="I3099" s="45"/>
    </row>
    <row r="3100" spans="1:9" ht="27.7" customHeight="1" thickBot="1" x14ac:dyDescent="0.3">
      <c r="A3100" s="11">
        <v>38978</v>
      </c>
      <c r="D3100" s="12">
        <v>957.22</v>
      </c>
      <c r="E3100" s="12">
        <v>2397.2800000000002</v>
      </c>
      <c r="F3100" s="12">
        <v>1155.56</v>
      </c>
      <c r="G3100" s="12">
        <v>207.97</v>
      </c>
      <c r="I3100" s="45"/>
    </row>
    <row r="3101" spans="1:9" ht="27.7" customHeight="1" thickBot="1" x14ac:dyDescent="0.3">
      <c r="A3101" s="11">
        <v>38979</v>
      </c>
      <c r="D3101" s="12">
        <v>960.7619058819738</v>
      </c>
      <c r="E3101" s="12">
        <v>2406.16</v>
      </c>
      <c r="F3101" s="12">
        <v>1159.8399999999999</v>
      </c>
      <c r="G3101" s="12">
        <v>207.41</v>
      </c>
      <c r="I3101" s="45"/>
    </row>
    <row r="3102" spans="1:9" ht="27.7" customHeight="1" thickBot="1" x14ac:dyDescent="0.3">
      <c r="A3102" s="11">
        <v>38980</v>
      </c>
      <c r="D3102" s="12">
        <v>962.57093436223954</v>
      </c>
      <c r="E3102" s="12">
        <v>2410.6873053850518</v>
      </c>
      <c r="F3102" s="12">
        <v>1162.0263841730982</v>
      </c>
      <c r="G3102" s="12">
        <v>207.82643124411203</v>
      </c>
      <c r="I3102" s="45"/>
    </row>
    <row r="3103" spans="1:9" ht="27.7" customHeight="1" thickBot="1" x14ac:dyDescent="0.3">
      <c r="A3103" s="11">
        <v>38981</v>
      </c>
      <c r="D3103" s="12">
        <v>956.95456531621051</v>
      </c>
      <c r="E3103" s="12">
        <v>2396.6216124319353</v>
      </c>
      <c r="F3103" s="12">
        <v>1155.2462819646171</v>
      </c>
      <c r="G3103" s="12">
        <v>206.26789907538119</v>
      </c>
      <c r="I3103" s="45"/>
    </row>
    <row r="3104" spans="1:9" ht="27.7" customHeight="1" thickBot="1" x14ac:dyDescent="0.3">
      <c r="A3104" s="11">
        <v>38982</v>
      </c>
      <c r="D3104" s="12">
        <v>956.67</v>
      </c>
      <c r="E3104" s="12">
        <v>2395.9</v>
      </c>
      <c r="F3104" s="12">
        <v>1154.9000000000001</v>
      </c>
      <c r="G3104" s="12">
        <v>205.15</v>
      </c>
      <c r="I3104" s="45"/>
    </row>
    <row r="3105" spans="1:9" ht="27.7" customHeight="1" thickBot="1" x14ac:dyDescent="0.3">
      <c r="A3105" s="11">
        <v>38985</v>
      </c>
      <c r="D3105" s="12">
        <v>950.52</v>
      </c>
      <c r="E3105" s="12">
        <v>2380.5</v>
      </c>
      <c r="F3105" s="12">
        <v>1147.48</v>
      </c>
      <c r="G3105" s="12">
        <v>203.6</v>
      </c>
      <c r="I3105" s="45"/>
    </row>
    <row r="3106" spans="1:9" ht="27.7" customHeight="1" thickBot="1" x14ac:dyDescent="0.3">
      <c r="A3106" s="11">
        <v>38986</v>
      </c>
      <c r="D3106" s="12">
        <v>950.73</v>
      </c>
      <c r="E3106" s="12">
        <v>2381.0300000000002</v>
      </c>
      <c r="F3106" s="12">
        <v>1146.6400000000001</v>
      </c>
      <c r="G3106" s="12">
        <v>203.85</v>
      </c>
      <c r="I3106" s="45"/>
    </row>
    <row r="3107" spans="1:9" ht="27.7" customHeight="1" thickBot="1" x14ac:dyDescent="0.3">
      <c r="A3107" s="11">
        <v>38987</v>
      </c>
      <c r="D3107" s="12">
        <v>952.76441584127747</v>
      </c>
      <c r="E3107" s="12">
        <v>2386.1276547034668</v>
      </c>
      <c r="F3107" s="12">
        <v>1146.882123522857</v>
      </c>
      <c r="G3107" s="12">
        <v>204.56973137723611</v>
      </c>
      <c r="I3107" s="45"/>
    </row>
    <row r="3108" spans="1:9" ht="27.7" customHeight="1" thickBot="1" x14ac:dyDescent="0.3">
      <c r="A3108" s="11">
        <v>38988</v>
      </c>
      <c r="D3108" s="12">
        <v>955.13</v>
      </c>
      <c r="E3108" s="12">
        <v>2392.0500000000002</v>
      </c>
      <c r="F3108" s="12">
        <v>1149.3800000000001</v>
      </c>
      <c r="G3108" s="12">
        <v>205.27</v>
      </c>
      <c r="I3108" s="45"/>
    </row>
    <row r="3109" spans="1:9" ht="27.7" customHeight="1" thickBot="1" x14ac:dyDescent="0.3">
      <c r="A3109" s="11">
        <v>38989</v>
      </c>
      <c r="D3109" s="12">
        <v>965.66</v>
      </c>
      <c r="E3109" s="12">
        <v>2418.42</v>
      </c>
      <c r="F3109" s="12">
        <v>1162.05</v>
      </c>
      <c r="G3109" s="12">
        <v>207.67</v>
      </c>
      <c r="I3109" s="45"/>
    </row>
    <row r="3110" spans="1:9" ht="27.7" customHeight="1" thickBot="1" x14ac:dyDescent="0.3">
      <c r="A3110" s="11">
        <v>38992</v>
      </c>
      <c r="D3110" s="12">
        <v>1006.44</v>
      </c>
      <c r="E3110" s="12">
        <v>2521.38</v>
      </c>
      <c r="F3110" s="12">
        <v>1211.52</v>
      </c>
      <c r="G3110" s="12">
        <v>218.48</v>
      </c>
      <c r="I3110" s="45"/>
    </row>
    <row r="3111" spans="1:9" ht="27.7" customHeight="1" thickBot="1" x14ac:dyDescent="0.3">
      <c r="A3111" s="11">
        <v>38993</v>
      </c>
      <c r="D3111" s="12">
        <v>999.36</v>
      </c>
      <c r="E3111" s="12">
        <v>2503.64</v>
      </c>
      <c r="F3111" s="12">
        <v>1202.99</v>
      </c>
      <c r="G3111" s="12">
        <v>215.93</v>
      </c>
      <c r="I3111" s="45"/>
    </row>
    <row r="3112" spans="1:9" ht="27.7" customHeight="1" thickBot="1" x14ac:dyDescent="0.3">
      <c r="A3112" s="11">
        <v>38994</v>
      </c>
      <c r="D3112" s="12">
        <v>1006.3979093193315</v>
      </c>
      <c r="E3112" s="12">
        <v>2521.2685402342104</v>
      </c>
      <c r="F3112" s="12">
        <v>1211.0594143209539</v>
      </c>
      <c r="G3112" s="12">
        <v>218.23563363605726</v>
      </c>
      <c r="I3112" s="45"/>
    </row>
    <row r="3113" spans="1:9" ht="27.7" customHeight="1" thickBot="1" x14ac:dyDescent="0.3">
      <c r="A3113" s="11">
        <v>38995</v>
      </c>
      <c r="D3113" s="12">
        <v>1006.7548541616004</v>
      </c>
      <c r="E3113" s="12">
        <v>2522.1629110082986</v>
      </c>
      <c r="F3113" s="12">
        <v>1210.7491055990022</v>
      </c>
      <c r="G3113" s="12">
        <v>218.87822082315344</v>
      </c>
      <c r="I3113" s="45"/>
    </row>
    <row r="3114" spans="1:9" ht="27.7" customHeight="1" thickBot="1" x14ac:dyDescent="0.3">
      <c r="A3114" s="11">
        <v>38996</v>
      </c>
      <c r="D3114" s="12">
        <v>1005.79</v>
      </c>
      <c r="E3114" s="12">
        <v>2519.73</v>
      </c>
      <c r="F3114" s="12">
        <v>1209.18</v>
      </c>
      <c r="G3114" s="12">
        <v>218.23</v>
      </c>
      <c r="I3114" s="45"/>
    </row>
    <row r="3115" spans="1:9" ht="27.7" customHeight="1" thickBot="1" x14ac:dyDescent="0.3">
      <c r="A3115" s="11">
        <v>38999</v>
      </c>
      <c r="D3115" s="12">
        <v>1011.78</v>
      </c>
      <c r="E3115" s="12">
        <v>2534.9299999999998</v>
      </c>
      <c r="F3115" s="12">
        <v>1214.54</v>
      </c>
      <c r="G3115" s="12">
        <v>219.61</v>
      </c>
      <c r="I3115" s="45"/>
    </row>
    <row r="3116" spans="1:9" ht="27.7" customHeight="1" thickBot="1" x14ac:dyDescent="0.3">
      <c r="A3116" s="11">
        <v>39000</v>
      </c>
      <c r="D3116" s="12">
        <v>1017.1324956605415</v>
      </c>
      <c r="E3116" s="12">
        <v>2548.3337590564274</v>
      </c>
      <c r="F3116" s="12">
        <v>1220.9633249730907</v>
      </c>
      <c r="G3116" s="12">
        <v>220.38662160766566</v>
      </c>
      <c r="I3116" s="45"/>
    </row>
    <row r="3117" spans="1:9" ht="27.7" customHeight="1" thickBot="1" x14ac:dyDescent="0.3">
      <c r="A3117" s="11">
        <v>39001</v>
      </c>
      <c r="D3117" s="12">
        <v>1026.433397684757</v>
      </c>
      <c r="E3117" s="12">
        <v>2579.7522477731882</v>
      </c>
      <c r="F3117" s="12">
        <v>1234.0607794715656</v>
      </c>
      <c r="G3117" s="12">
        <v>222.80964854119119</v>
      </c>
      <c r="I3117" s="45"/>
    </row>
    <row r="3118" spans="1:9" ht="27.7" customHeight="1" thickBot="1" x14ac:dyDescent="0.3">
      <c r="A3118" s="11">
        <v>39002</v>
      </c>
      <c r="D3118" s="12">
        <v>1052.8372134743036</v>
      </c>
      <c r="E3118" s="12">
        <v>2649.6091941513919</v>
      </c>
      <c r="F3118" s="12">
        <v>1267.4778325135399</v>
      </c>
      <c r="G3118" s="12">
        <v>229.22349211099009</v>
      </c>
      <c r="I3118" s="45"/>
    </row>
    <row r="3119" spans="1:9" ht="27.7" customHeight="1" thickBot="1" x14ac:dyDescent="0.3">
      <c r="A3119" s="11">
        <v>39003</v>
      </c>
      <c r="D3119" s="12">
        <v>1072.1332841047495</v>
      </c>
      <c r="E3119" s="12">
        <v>2698.1704759633044</v>
      </c>
      <c r="F3119" s="12">
        <v>1290.7078048245151</v>
      </c>
      <c r="G3119" s="12">
        <v>234.10174162989219</v>
      </c>
      <c r="I3119" s="45"/>
    </row>
    <row r="3120" spans="1:9" ht="27.7" customHeight="1" thickBot="1" x14ac:dyDescent="0.3">
      <c r="A3120" s="11">
        <v>39006</v>
      </c>
      <c r="D3120" s="12">
        <v>1071.5643853992615</v>
      </c>
      <c r="E3120" s="12">
        <v>2701.3786184007686</v>
      </c>
      <c r="F3120" s="12">
        <v>1291.4172028482849</v>
      </c>
      <c r="G3120" s="12">
        <v>234.35478957371151</v>
      </c>
      <c r="I3120" s="45"/>
    </row>
    <row r="3121" spans="1:9" ht="27.7" customHeight="1" thickBot="1" x14ac:dyDescent="0.3">
      <c r="A3121" s="11">
        <v>39007</v>
      </c>
      <c r="D3121" s="12">
        <v>1063.2062724877662</v>
      </c>
      <c r="E3121" s="12">
        <v>2680.3081231225983</v>
      </c>
      <c r="F3121" s="12">
        <v>1281.3442719790564</v>
      </c>
      <c r="G3121" s="12">
        <v>232.8684722331364</v>
      </c>
      <c r="I3121" s="45"/>
    </row>
    <row r="3122" spans="1:9" ht="27.7" customHeight="1" thickBot="1" x14ac:dyDescent="0.3">
      <c r="A3122" s="11">
        <v>39008</v>
      </c>
      <c r="D3122" s="12">
        <v>1066.6278312981733</v>
      </c>
      <c r="E3122" s="12">
        <v>2688.9336121206074</v>
      </c>
      <c r="F3122" s="12">
        <v>1285.4677609261935</v>
      </c>
      <c r="G3122" s="12">
        <v>234.23454047025274</v>
      </c>
      <c r="I3122" s="45"/>
    </row>
    <row r="3123" spans="1:9" ht="27.7" customHeight="1" thickBot="1" x14ac:dyDescent="0.3">
      <c r="A3123" s="11">
        <v>39009</v>
      </c>
      <c r="D3123" s="12">
        <v>1070.4357764817505</v>
      </c>
      <c r="E3123" s="12">
        <v>2698.5334549101499</v>
      </c>
      <c r="F3123" s="12">
        <v>1289.6648500041842</v>
      </c>
      <c r="G3123" s="12">
        <v>235.09750353443212</v>
      </c>
      <c r="I3123" s="45"/>
    </row>
    <row r="3124" spans="1:9" ht="27.7" customHeight="1" thickBot="1" x14ac:dyDescent="0.3">
      <c r="A3124" s="11">
        <v>39010</v>
      </c>
      <c r="D3124" s="12">
        <v>1070.03</v>
      </c>
      <c r="E3124" s="12">
        <v>2697.52</v>
      </c>
      <c r="F3124" s="12">
        <v>1289.18</v>
      </c>
      <c r="G3124" s="12">
        <v>234.83</v>
      </c>
      <c r="I3124" s="45"/>
    </row>
    <row r="3125" spans="1:9" ht="27.7" customHeight="1" thickBot="1" x14ac:dyDescent="0.3">
      <c r="A3125" s="11">
        <v>39013</v>
      </c>
      <c r="D3125" s="12">
        <v>1070.2740220092376</v>
      </c>
      <c r="E3125" s="12">
        <v>2698.5037074981446</v>
      </c>
      <c r="F3125" s="12">
        <v>1289.469912790079</v>
      </c>
      <c r="G3125" s="12">
        <v>234.83012366260095</v>
      </c>
      <c r="I3125" s="45"/>
    </row>
    <row r="3126" spans="1:9" ht="27.7" customHeight="1" thickBot="1" x14ac:dyDescent="0.3">
      <c r="A3126" s="11">
        <v>39015</v>
      </c>
      <c r="D3126" s="12">
        <v>1067.8012838785767</v>
      </c>
      <c r="E3126" s="12">
        <v>2691.8919670348751</v>
      </c>
      <c r="F3126" s="12">
        <v>1285.6699800020754</v>
      </c>
      <c r="G3126" s="12">
        <v>233.87189899765778</v>
      </c>
      <c r="I3126" s="45"/>
    </row>
    <row r="3127" spans="1:9" ht="27.7" customHeight="1" thickBot="1" x14ac:dyDescent="0.3">
      <c r="A3127" s="11">
        <v>39016</v>
      </c>
      <c r="D3127" s="12">
        <v>1071.0092990003534</v>
      </c>
      <c r="E3127" s="12">
        <v>2699.9792295529551</v>
      </c>
      <c r="F3127" s="12">
        <v>1289.5325238066637</v>
      </c>
      <c r="G3127" s="12">
        <v>234.75011174907223</v>
      </c>
      <c r="I3127" s="45"/>
    </row>
    <row r="3128" spans="1:9" ht="27.7" customHeight="1" thickBot="1" x14ac:dyDescent="0.3">
      <c r="A3128" s="11">
        <v>39017</v>
      </c>
      <c r="D3128" s="12">
        <v>1068.8599999999999</v>
      </c>
      <c r="E3128" s="12">
        <v>2694.55</v>
      </c>
      <c r="F3128" s="12">
        <v>1286.94</v>
      </c>
      <c r="G3128" s="12">
        <v>234.11</v>
      </c>
      <c r="I3128" s="45"/>
    </row>
    <row r="3129" spans="1:9" ht="27.7" customHeight="1" thickBot="1" x14ac:dyDescent="0.3">
      <c r="A3129" s="11">
        <v>39020</v>
      </c>
      <c r="D3129" s="12">
        <v>1070.3499999999999</v>
      </c>
      <c r="E3129" s="12">
        <v>2698.32</v>
      </c>
      <c r="F3129" s="12">
        <v>1288.74</v>
      </c>
      <c r="G3129" s="12">
        <v>233.4</v>
      </c>
      <c r="I3129" s="45"/>
    </row>
    <row r="3130" spans="1:9" ht="27.7" customHeight="1" thickBot="1" x14ac:dyDescent="0.3">
      <c r="A3130" s="11">
        <v>39021</v>
      </c>
      <c r="D3130" s="12">
        <v>1072.51</v>
      </c>
      <c r="E3130" s="12">
        <v>2703.76</v>
      </c>
      <c r="F3130" s="12">
        <v>1290.1199999999999</v>
      </c>
      <c r="G3130" s="12">
        <v>233.76</v>
      </c>
      <c r="I3130" s="45"/>
    </row>
    <row r="3131" spans="1:9" ht="27.7" customHeight="1" thickBot="1" x14ac:dyDescent="0.3">
      <c r="A3131" s="11">
        <v>39022</v>
      </c>
      <c r="D3131" s="12">
        <v>1076.1106636042491</v>
      </c>
      <c r="E3131" s="12">
        <v>2712.8396912143448</v>
      </c>
      <c r="F3131" s="12">
        <v>1294.4556061887865</v>
      </c>
      <c r="G3131" s="12">
        <v>233.93845554735648</v>
      </c>
      <c r="I3131" s="45"/>
    </row>
    <row r="3132" spans="1:9" ht="27.7" customHeight="1" thickBot="1" x14ac:dyDescent="0.3">
      <c r="A3132" s="11">
        <v>39024</v>
      </c>
      <c r="D3132" s="12">
        <v>1078.922033142368</v>
      </c>
      <c r="E3132" s="12">
        <v>2719.9268860762782</v>
      </c>
      <c r="F3132" s="12">
        <v>1296.1848803807309</v>
      </c>
      <c r="G3132" s="12">
        <v>234.40616240789254</v>
      </c>
      <c r="I3132" s="45"/>
    </row>
    <row r="3133" spans="1:9" ht="27.7" customHeight="1" thickBot="1" x14ac:dyDescent="0.3">
      <c r="A3133" s="11">
        <v>39027</v>
      </c>
      <c r="D3133" s="12">
        <v>1081.7884816209205</v>
      </c>
      <c r="E3133" s="12">
        <v>2727.1531919901304</v>
      </c>
      <c r="F3133" s="12">
        <v>1299.2347237047288</v>
      </c>
      <c r="G3133" s="12">
        <v>234.33438482184684</v>
      </c>
      <c r="I3133" s="45"/>
    </row>
    <row r="3134" spans="1:9" ht="27.7" customHeight="1" thickBot="1" x14ac:dyDescent="0.3">
      <c r="A3134" s="11">
        <v>39028</v>
      </c>
      <c r="D3134" s="12">
        <v>1083.8640560553822</v>
      </c>
      <c r="E3134" s="12">
        <v>2732.3856468926583</v>
      </c>
      <c r="F3134" s="12">
        <v>1299.8759947086517</v>
      </c>
      <c r="G3134" s="12">
        <v>234.35031453660375</v>
      </c>
      <c r="I3134" s="45"/>
    </row>
    <row r="3135" spans="1:9" ht="27.7" customHeight="1" thickBot="1" x14ac:dyDescent="0.3">
      <c r="A3135" s="11">
        <v>39029</v>
      </c>
      <c r="D3135" s="12">
        <v>1091.7374367849923</v>
      </c>
      <c r="E3135" s="12">
        <v>2752.2340880944239</v>
      </c>
      <c r="F3135" s="12">
        <v>1309.3184803548129</v>
      </c>
      <c r="G3135" s="12">
        <v>235.49041808811828</v>
      </c>
      <c r="I3135" s="45"/>
    </row>
    <row r="3136" spans="1:9" ht="27.7" customHeight="1" thickBot="1" x14ac:dyDescent="0.3">
      <c r="A3136" s="11">
        <v>39030</v>
      </c>
      <c r="D3136" s="12">
        <v>1098.8298735552019</v>
      </c>
      <c r="E3136" s="12">
        <v>2770.1140473866581</v>
      </c>
      <c r="F3136" s="12">
        <v>1316.3903514183301</v>
      </c>
      <c r="G3136" s="12">
        <v>236.7341504474764</v>
      </c>
      <c r="I3136" s="45"/>
    </row>
    <row r="3137" spans="1:9" ht="27.7" customHeight="1" thickBot="1" x14ac:dyDescent="0.3">
      <c r="A3137" s="11">
        <v>39031</v>
      </c>
      <c r="D3137" s="12">
        <v>1115.1099999999999</v>
      </c>
      <c r="E3137" s="12">
        <v>2811.17</v>
      </c>
      <c r="F3137" s="12">
        <v>1335.9</v>
      </c>
      <c r="G3137" s="12">
        <v>241.31</v>
      </c>
      <c r="I3137" s="45"/>
    </row>
    <row r="3138" spans="1:9" ht="27.7" customHeight="1" thickBot="1" x14ac:dyDescent="0.3">
      <c r="A3138" s="11">
        <v>39034</v>
      </c>
      <c r="D3138" s="12">
        <v>1159.6199999999999</v>
      </c>
      <c r="E3138" s="12">
        <v>2923.35</v>
      </c>
      <c r="F3138" s="12">
        <v>1389.21</v>
      </c>
      <c r="G3138" s="12">
        <v>253.56</v>
      </c>
      <c r="I3138" s="45"/>
    </row>
    <row r="3139" spans="1:9" ht="27.7" customHeight="1" thickBot="1" x14ac:dyDescent="0.3">
      <c r="A3139" s="11">
        <v>39035</v>
      </c>
      <c r="D3139" s="12">
        <v>1172.47</v>
      </c>
      <c r="E3139" s="12">
        <v>2957.27</v>
      </c>
      <c r="F3139" s="12">
        <v>1404.44</v>
      </c>
      <c r="G3139" s="12">
        <v>256.74</v>
      </c>
      <c r="I3139" s="45"/>
    </row>
    <row r="3140" spans="1:9" ht="27.7" customHeight="1" thickBot="1" x14ac:dyDescent="0.3">
      <c r="A3140" s="11">
        <v>39036</v>
      </c>
      <c r="D3140" s="12">
        <v>1181.2611526209669</v>
      </c>
      <c r="E3140" s="12">
        <v>2979.8675209502244</v>
      </c>
      <c r="F3140" s="12">
        <v>1414.2720074070899</v>
      </c>
      <c r="G3140" s="12">
        <v>258.19979741104578</v>
      </c>
      <c r="I3140" s="45"/>
    </row>
    <row r="3141" spans="1:9" ht="27.7" customHeight="1" thickBot="1" x14ac:dyDescent="0.3">
      <c r="A3141" s="11">
        <v>39037</v>
      </c>
      <c r="D3141" s="12">
        <v>1201.4032106937443</v>
      </c>
      <c r="E3141" s="12">
        <v>3030.6780373770566</v>
      </c>
      <c r="F3141" s="12">
        <v>1438.3871368748094</v>
      </c>
      <c r="G3141" s="12">
        <v>261.46347218313946</v>
      </c>
      <c r="I3141" s="45"/>
    </row>
    <row r="3142" spans="1:9" ht="27.7" customHeight="1" thickBot="1" x14ac:dyDescent="0.3">
      <c r="A3142" s="11">
        <v>39038</v>
      </c>
      <c r="D3142" s="12">
        <v>1216.67</v>
      </c>
      <c r="E3142" s="12">
        <v>3069.2</v>
      </c>
      <c r="F3142" s="12">
        <v>1454.87</v>
      </c>
      <c r="G3142" s="12">
        <v>265.17</v>
      </c>
      <c r="I3142" s="45"/>
    </row>
    <row r="3143" spans="1:9" ht="27.7" customHeight="1" thickBot="1" x14ac:dyDescent="0.3">
      <c r="A3143" s="11">
        <v>39041</v>
      </c>
      <c r="D3143" s="12">
        <v>1229.04</v>
      </c>
      <c r="E3143" s="12">
        <v>3100.39</v>
      </c>
      <c r="F3143" s="12">
        <v>1467.7947234999024</v>
      </c>
      <c r="G3143" s="12">
        <v>268.41000000000003</v>
      </c>
      <c r="I3143" s="45"/>
    </row>
    <row r="3144" spans="1:9" ht="27.7" customHeight="1" thickBot="1" x14ac:dyDescent="0.3">
      <c r="A3144" s="11">
        <v>39042</v>
      </c>
      <c r="D3144" s="12">
        <v>1239.6243392057308</v>
      </c>
      <c r="E3144" s="12">
        <v>3127.0944104406385</v>
      </c>
      <c r="F3144" s="12">
        <v>1477.68</v>
      </c>
      <c r="G3144" s="12">
        <v>269.79058711329589</v>
      </c>
      <c r="I3144" s="45"/>
    </row>
    <row r="3145" spans="1:9" ht="27.7" customHeight="1" thickBot="1" x14ac:dyDescent="0.3">
      <c r="A3145" s="11">
        <v>39043</v>
      </c>
      <c r="D3145" s="12">
        <v>1267.0184017865074</v>
      </c>
      <c r="E3145" s="12">
        <v>3196.1996685981067</v>
      </c>
      <c r="F3145" s="12">
        <v>1510.333327031663</v>
      </c>
      <c r="G3145" s="12">
        <v>275.04324176986842</v>
      </c>
      <c r="I3145" s="45"/>
    </row>
    <row r="3146" spans="1:9" ht="27.7" customHeight="1" thickBot="1" x14ac:dyDescent="0.3">
      <c r="A3146" s="11">
        <v>39044</v>
      </c>
      <c r="D3146" s="12">
        <v>1277.828119532048</v>
      </c>
      <c r="E3146" s="12">
        <v>3223.473173337276</v>
      </c>
      <c r="F3146" s="12">
        <v>1523.2211586515789</v>
      </c>
      <c r="G3146" s="12">
        <v>275.14639035446157</v>
      </c>
      <c r="I3146" s="45"/>
    </row>
    <row r="3147" spans="1:9" ht="27.7" customHeight="1" thickBot="1" x14ac:dyDescent="0.3">
      <c r="A3147" s="11">
        <v>39045</v>
      </c>
      <c r="D3147" s="12">
        <v>1243.4100000000001</v>
      </c>
      <c r="E3147" s="12">
        <v>3136.65</v>
      </c>
      <c r="F3147" s="12">
        <v>1482.19</v>
      </c>
      <c r="G3147" s="12">
        <v>262.48</v>
      </c>
      <c r="I3147" s="45"/>
    </row>
    <row r="3148" spans="1:9" ht="27.7" customHeight="1" thickBot="1" x14ac:dyDescent="0.3">
      <c r="A3148" s="11">
        <v>39048</v>
      </c>
      <c r="D3148" s="12">
        <v>1249.56</v>
      </c>
      <c r="E3148" s="12">
        <v>3152.16</v>
      </c>
      <c r="F3148" s="12">
        <v>1489.52</v>
      </c>
      <c r="G3148" s="12">
        <v>265.14</v>
      </c>
      <c r="I3148" s="45"/>
    </row>
    <row r="3149" spans="1:9" ht="27.7" customHeight="1" thickBot="1" x14ac:dyDescent="0.3">
      <c r="A3149" s="11">
        <v>39049</v>
      </c>
      <c r="D3149" s="12">
        <v>1246.18</v>
      </c>
      <c r="E3149" s="12">
        <v>3143.62</v>
      </c>
      <c r="F3149" s="12">
        <v>1485.49</v>
      </c>
      <c r="G3149" s="12">
        <v>266.45999999999998</v>
      </c>
      <c r="I3149" s="45"/>
    </row>
    <row r="3150" spans="1:9" ht="27.7" customHeight="1" thickBot="1" x14ac:dyDescent="0.3">
      <c r="A3150" s="11">
        <v>39050</v>
      </c>
      <c r="D3150" s="12">
        <v>1243.391747149187</v>
      </c>
      <c r="E3150" s="12">
        <v>3145.2396114156704</v>
      </c>
      <c r="F3150" s="12">
        <v>1486.2526435042064</v>
      </c>
      <c r="G3150" s="12">
        <v>265.81650060257266</v>
      </c>
      <c r="I3150" s="45"/>
    </row>
    <row r="3151" spans="1:9" ht="27.7" customHeight="1" thickBot="1" x14ac:dyDescent="0.3">
      <c r="A3151" s="11">
        <v>39051</v>
      </c>
      <c r="D3151" s="12">
        <v>1250.83</v>
      </c>
      <c r="E3151" s="12">
        <v>3164.04</v>
      </c>
      <c r="F3151" s="12">
        <v>1493.75</v>
      </c>
      <c r="G3151" s="12">
        <v>267.01</v>
      </c>
      <c r="I3151" s="45"/>
    </row>
    <row r="3152" spans="1:9" ht="27.7" customHeight="1" thickBot="1" x14ac:dyDescent="0.3">
      <c r="A3152" s="11">
        <v>39052</v>
      </c>
      <c r="D3152" s="12">
        <v>1245.6300000000001</v>
      </c>
      <c r="E3152" s="12">
        <v>3150.9</v>
      </c>
      <c r="F3152" s="12">
        <v>1487.54</v>
      </c>
      <c r="G3152" s="12">
        <v>265.66000000000003</v>
      </c>
      <c r="I3152" s="45"/>
    </row>
    <row r="3153" spans="1:9" ht="27.7" customHeight="1" thickBot="1" x14ac:dyDescent="0.3">
      <c r="A3153" s="11">
        <v>39055</v>
      </c>
      <c r="D3153" s="12">
        <v>1241.56</v>
      </c>
      <c r="E3153" s="12">
        <v>3140.5935517706635</v>
      </c>
      <c r="F3153" s="12">
        <v>1482.6755551034576</v>
      </c>
      <c r="G3153" s="12">
        <v>265.04256458015772</v>
      </c>
      <c r="I3153" s="45"/>
    </row>
    <row r="3154" spans="1:9" ht="27.7" customHeight="1" thickBot="1" x14ac:dyDescent="0.3">
      <c r="A3154" s="11">
        <v>39056</v>
      </c>
      <c r="D3154" s="12">
        <v>1226.264732279456</v>
      </c>
      <c r="E3154" s="12">
        <v>3103.7347622334296</v>
      </c>
      <c r="F3154" s="12">
        <v>1465.2745048444233</v>
      </c>
      <c r="G3154" s="12">
        <v>261.54394004647202</v>
      </c>
      <c r="I3154" s="45"/>
    </row>
    <row r="3155" spans="1:9" ht="27.7" customHeight="1" thickBot="1" x14ac:dyDescent="0.3">
      <c r="A3155" s="11">
        <v>39057</v>
      </c>
      <c r="D3155" s="12">
        <v>1183.6189575301573</v>
      </c>
      <c r="E3155" s="12">
        <v>2997.0428858030564</v>
      </c>
      <c r="F3155" s="12">
        <v>1414.9052244826757</v>
      </c>
      <c r="G3155" s="12">
        <v>253.55532287856755</v>
      </c>
      <c r="I3155" s="45"/>
    </row>
    <row r="3156" spans="1:9" ht="27.7" customHeight="1" thickBot="1" x14ac:dyDescent="0.3">
      <c r="A3156" s="11">
        <v>39058</v>
      </c>
      <c r="D3156" s="12">
        <v>1149.9651042504547</v>
      </c>
      <c r="E3156" s="12">
        <v>2913.0509407201425</v>
      </c>
      <c r="F3156" s="12">
        <v>1375.2525913904958</v>
      </c>
      <c r="G3156" s="12">
        <v>246.99236881549612</v>
      </c>
      <c r="I3156" s="45"/>
    </row>
    <row r="3157" spans="1:9" ht="27.7" customHeight="1" thickBot="1" x14ac:dyDescent="0.3">
      <c r="A3157" s="11">
        <v>39059</v>
      </c>
      <c r="D3157" s="12">
        <v>1148.2151825615508</v>
      </c>
      <c r="E3157" s="12">
        <v>2908.6181558980938</v>
      </c>
      <c r="F3157" s="12">
        <v>1371.841506472191</v>
      </c>
      <c r="G3157" s="12">
        <v>248.20796026877022</v>
      </c>
      <c r="I3157" s="45"/>
    </row>
    <row r="3158" spans="1:9" ht="27.7" customHeight="1" thickBot="1" x14ac:dyDescent="0.3">
      <c r="A3158" s="11">
        <v>39062</v>
      </c>
      <c r="D3158" s="12">
        <v>1143.684449456563</v>
      </c>
      <c r="E3158" s="12">
        <v>2898.4292095861661</v>
      </c>
      <c r="F3158" s="12">
        <v>1366.6258900628256</v>
      </c>
      <c r="G3158" s="12">
        <v>247.72</v>
      </c>
      <c r="I3158" s="45"/>
    </row>
    <row r="3159" spans="1:9" ht="27.7" customHeight="1" thickBot="1" x14ac:dyDescent="0.3">
      <c r="A3159" s="11">
        <v>39063</v>
      </c>
      <c r="D3159" s="12">
        <v>1146.32</v>
      </c>
      <c r="E3159" s="12">
        <v>2905.12</v>
      </c>
      <c r="F3159" s="12">
        <v>1369.78</v>
      </c>
      <c r="G3159" s="12">
        <v>248.9</v>
      </c>
      <c r="I3159" s="45"/>
    </row>
    <row r="3160" spans="1:9" ht="27.7" customHeight="1" thickBot="1" x14ac:dyDescent="0.3">
      <c r="A3160" s="11">
        <v>39064</v>
      </c>
      <c r="D3160" s="12">
        <v>1162.7231424609108</v>
      </c>
      <c r="E3160" s="12">
        <v>2950.7301409283978</v>
      </c>
      <c r="F3160" s="12">
        <v>1391.2860772463855</v>
      </c>
      <c r="G3160" s="12">
        <v>254.14985393376637</v>
      </c>
      <c r="I3160" s="45"/>
    </row>
    <row r="3161" spans="1:9" ht="27.7" customHeight="1" thickBot="1" x14ac:dyDescent="0.3">
      <c r="A3161" s="11">
        <v>39065</v>
      </c>
      <c r="D3161" s="12">
        <v>1189.5555791966026</v>
      </c>
      <c r="E3161" s="12">
        <v>3022.2384345931005</v>
      </c>
      <c r="F3161" s="12">
        <v>1425.0026452250636</v>
      </c>
      <c r="G3161" s="12">
        <v>261.30958832642034</v>
      </c>
      <c r="I3161" s="45"/>
    </row>
    <row r="3162" spans="1:9" ht="27.7" customHeight="1" thickBot="1" x14ac:dyDescent="0.3">
      <c r="A3162" s="11">
        <v>39066</v>
      </c>
      <c r="D3162" s="12">
        <v>1222.27</v>
      </c>
      <c r="E3162" s="12">
        <v>3105.35</v>
      </c>
      <c r="F3162" s="12">
        <v>1463.75</v>
      </c>
      <c r="G3162" s="12">
        <v>269.06</v>
      </c>
      <c r="I3162" s="45"/>
    </row>
    <row r="3163" spans="1:9" ht="27.7" customHeight="1" thickBot="1" x14ac:dyDescent="0.3">
      <c r="A3163" s="11">
        <v>39069</v>
      </c>
      <c r="D3163" s="12">
        <v>1218.8776413991382</v>
      </c>
      <c r="E3163" s="12">
        <v>3096.7352259823715</v>
      </c>
      <c r="F3163" s="12">
        <v>1458.2912273813124</v>
      </c>
      <c r="G3163" s="12">
        <v>267.91824387434059</v>
      </c>
      <c r="I3163" s="45"/>
    </row>
    <row r="3164" spans="1:9" ht="27.7" customHeight="1" thickBot="1" x14ac:dyDescent="0.3">
      <c r="A3164" s="11">
        <v>39070</v>
      </c>
      <c r="D3164" s="12">
        <v>1209.5899999999999</v>
      </c>
      <c r="E3164" s="12">
        <v>3073.68</v>
      </c>
      <c r="F3164" s="12">
        <v>1447.43</v>
      </c>
      <c r="G3164" s="12">
        <v>265.18</v>
      </c>
      <c r="I3164" s="45"/>
    </row>
    <row r="3165" spans="1:9" ht="27.7" customHeight="1" thickBot="1" x14ac:dyDescent="0.3">
      <c r="A3165" s="11">
        <v>39071</v>
      </c>
      <c r="D3165" s="12">
        <v>1203.3917626943708</v>
      </c>
      <c r="E3165" s="12">
        <v>3057.9187464784204</v>
      </c>
      <c r="F3165" s="12">
        <v>1440.0120632269145</v>
      </c>
      <c r="G3165" s="12">
        <v>263.25147835326533</v>
      </c>
      <c r="I3165" s="45"/>
    </row>
    <row r="3166" spans="1:9" ht="27.7" customHeight="1" thickBot="1" x14ac:dyDescent="0.3">
      <c r="A3166" s="11">
        <v>39072</v>
      </c>
      <c r="D3166" s="12">
        <v>1196.7341024604407</v>
      </c>
      <c r="E3166" s="12">
        <v>3041.0009765231739</v>
      </c>
      <c r="F3166" s="12">
        <v>1430.2885842367343</v>
      </c>
      <c r="G3166" s="12">
        <v>260.89031007657672</v>
      </c>
      <c r="I3166" s="45"/>
    </row>
    <row r="3167" spans="1:9" ht="27.7" customHeight="1" thickBot="1" x14ac:dyDescent="0.3">
      <c r="A3167" s="11">
        <v>39073</v>
      </c>
      <c r="D3167" s="12">
        <v>1191.4175304750756</v>
      </c>
      <c r="E3167" s="12">
        <v>3027.49105331485</v>
      </c>
      <c r="F3167" s="12">
        <v>1423.9343972147778</v>
      </c>
      <c r="G3167" s="12">
        <v>259.89529276225846</v>
      </c>
      <c r="I3167" s="45"/>
    </row>
    <row r="3168" spans="1:9" ht="27.7" customHeight="1" thickBot="1" x14ac:dyDescent="0.3">
      <c r="A3168" s="11">
        <v>39077</v>
      </c>
      <c r="D3168" s="12">
        <v>1191.0159988287655</v>
      </c>
      <c r="E3168" s="12">
        <v>3026.4708083898713</v>
      </c>
      <c r="F3168" s="12">
        <v>1422.14</v>
      </c>
      <c r="G3168" s="12">
        <v>260.233566953067</v>
      </c>
      <c r="I3168" s="45"/>
    </row>
    <row r="3169" spans="1:9" ht="27.7" customHeight="1" thickBot="1" x14ac:dyDescent="0.3">
      <c r="A3169" s="11">
        <v>39078</v>
      </c>
      <c r="D3169" s="12">
        <v>1196.723472770178</v>
      </c>
      <c r="E3169" s="12">
        <v>3041.0543860191283</v>
      </c>
      <c r="F3169" s="12">
        <v>1428.9883107616663</v>
      </c>
      <c r="G3169" s="12">
        <v>262.00177557684083</v>
      </c>
      <c r="I3169" s="45"/>
    </row>
    <row r="3170" spans="1:9" ht="27.7" customHeight="1" thickBot="1" x14ac:dyDescent="0.3">
      <c r="A3170" s="11">
        <v>39079</v>
      </c>
      <c r="D3170" s="12">
        <v>1201.6783072250328</v>
      </c>
      <c r="E3170" s="12">
        <v>3053.645277960205</v>
      </c>
      <c r="F3170" s="12">
        <v>1434.0045935633907</v>
      </c>
      <c r="G3170" s="12">
        <v>263.52407072970294</v>
      </c>
      <c r="I3170" s="45"/>
    </row>
    <row r="3171" spans="1:9" ht="27.7" customHeight="1" thickBot="1" x14ac:dyDescent="0.3">
      <c r="A3171" s="11">
        <v>39080</v>
      </c>
      <c r="D3171" s="12">
        <v>1204.46</v>
      </c>
      <c r="E3171" s="12">
        <v>3060.71</v>
      </c>
      <c r="F3171" s="12">
        <v>1437.32</v>
      </c>
      <c r="G3171" s="12">
        <v>264.41000000000003</v>
      </c>
      <c r="I3171" s="45"/>
    </row>
    <row r="3172" spans="1:9" ht="27.7" customHeight="1" thickBot="1" x14ac:dyDescent="0.3">
      <c r="A3172" s="11">
        <v>39085</v>
      </c>
      <c r="D3172" s="12">
        <v>1211.54379685872</v>
      </c>
      <c r="E3172" s="12">
        <v>3078.72</v>
      </c>
      <c r="F3172" s="12">
        <v>1444.4411059555271</v>
      </c>
      <c r="G3172" s="12">
        <v>266.62563058525234</v>
      </c>
      <c r="I3172" s="45"/>
    </row>
    <row r="3173" spans="1:9" ht="27.7" customHeight="1" thickBot="1" x14ac:dyDescent="0.3">
      <c r="A3173" s="11">
        <v>39086</v>
      </c>
      <c r="D3173" s="12">
        <v>1223.1150415470036</v>
      </c>
      <c r="E3173" s="12">
        <v>3108.119262053835</v>
      </c>
      <c r="F3173" s="12">
        <v>1458.2353846918872</v>
      </c>
      <c r="G3173" s="12">
        <v>269.00220258118577</v>
      </c>
      <c r="I3173" s="45"/>
    </row>
    <row r="3174" spans="1:9" ht="27.7" customHeight="1" thickBot="1" x14ac:dyDescent="0.3">
      <c r="A3174" s="11">
        <v>39087</v>
      </c>
      <c r="D3174" s="12">
        <v>1233.29</v>
      </c>
      <c r="E3174" s="12">
        <v>3133.97</v>
      </c>
      <c r="F3174" s="12">
        <v>1467.17</v>
      </c>
      <c r="G3174" s="12">
        <v>271.01</v>
      </c>
      <c r="I3174" s="45"/>
    </row>
    <row r="3175" spans="1:9" ht="27.7" customHeight="1" thickBot="1" x14ac:dyDescent="0.3">
      <c r="A3175" s="11">
        <v>39090</v>
      </c>
      <c r="D3175" s="12">
        <v>1243.1495526492324</v>
      </c>
      <c r="E3175" s="12">
        <v>3159.251525662205</v>
      </c>
      <c r="F3175" s="12">
        <v>1478.0783923633915</v>
      </c>
      <c r="G3175" s="12">
        <v>272.79156256960277</v>
      </c>
      <c r="I3175" s="45"/>
    </row>
    <row r="3176" spans="1:9" ht="27.7" customHeight="1" thickBot="1" x14ac:dyDescent="0.3">
      <c r="A3176" s="11">
        <v>39091</v>
      </c>
      <c r="D3176" s="12">
        <v>1271.4936287418161</v>
      </c>
      <c r="E3176" s="12">
        <v>3231.2830641322112</v>
      </c>
      <c r="F3176" s="12">
        <v>1511.7788621475729</v>
      </c>
      <c r="G3176" s="12">
        <v>281.57213958073083</v>
      </c>
      <c r="I3176" s="45"/>
    </row>
    <row r="3177" spans="1:9" ht="27.7" customHeight="1" thickBot="1" x14ac:dyDescent="0.3">
      <c r="A3177" s="11">
        <v>39092</v>
      </c>
      <c r="D3177" s="12">
        <v>1309.4171648062252</v>
      </c>
      <c r="E3177" s="12">
        <v>3327.6593938368396</v>
      </c>
      <c r="F3177" s="12">
        <v>1556.4060003307118</v>
      </c>
      <c r="G3177" s="12">
        <v>290.59951426925818</v>
      </c>
      <c r="I3177" s="45"/>
    </row>
    <row r="3178" spans="1:9" ht="27.7" customHeight="1" thickBot="1" x14ac:dyDescent="0.3">
      <c r="A3178" s="11">
        <v>39093</v>
      </c>
      <c r="D3178" s="12">
        <v>1313.2909010636729</v>
      </c>
      <c r="E3178" s="12">
        <v>3337.5037384765046</v>
      </c>
      <c r="F3178" s="12">
        <v>1559.5719142965656</v>
      </c>
      <c r="G3178" s="12">
        <v>290.42244716077619</v>
      </c>
      <c r="I3178" s="45"/>
    </row>
    <row r="3179" spans="1:9" ht="27.7" customHeight="1" thickBot="1" x14ac:dyDescent="0.3">
      <c r="A3179" s="11">
        <v>39094</v>
      </c>
      <c r="D3179" s="12">
        <v>1300.55</v>
      </c>
      <c r="E3179" s="12">
        <v>3305.12</v>
      </c>
      <c r="F3179" s="12">
        <v>1542.51</v>
      </c>
      <c r="G3179" s="12">
        <v>285.93</v>
      </c>
      <c r="I3179" s="45"/>
    </row>
    <row r="3180" spans="1:9" ht="27.7" customHeight="1" thickBot="1" x14ac:dyDescent="0.3">
      <c r="A3180" s="11">
        <v>39097</v>
      </c>
      <c r="D3180" s="12">
        <v>1296.958303341288</v>
      </c>
      <c r="E3180" s="12">
        <v>3295.9972432990235</v>
      </c>
      <c r="F3180" s="12">
        <v>1537.2975511708032</v>
      </c>
      <c r="G3180" s="12">
        <v>284.93130973988218</v>
      </c>
      <c r="I3180" s="45"/>
    </row>
    <row r="3181" spans="1:9" ht="27.7" customHeight="1" thickBot="1" x14ac:dyDescent="0.3">
      <c r="A3181" s="11">
        <v>39098</v>
      </c>
      <c r="D3181" s="12">
        <v>1303.53</v>
      </c>
      <c r="E3181" s="12">
        <v>3312.7</v>
      </c>
      <c r="F3181" s="12">
        <v>1545.09</v>
      </c>
      <c r="G3181" s="12">
        <v>287.45</v>
      </c>
      <c r="I3181" s="45"/>
    </row>
    <row r="3182" spans="1:9" ht="27.7" customHeight="1" thickBot="1" x14ac:dyDescent="0.3">
      <c r="A3182" s="11">
        <v>39099</v>
      </c>
      <c r="D3182" s="12">
        <v>1301.3816221787717</v>
      </c>
      <c r="E3182" s="12">
        <v>3307.2382936518752</v>
      </c>
      <c r="F3182" s="12">
        <v>1542.5405286081054</v>
      </c>
      <c r="G3182" s="12">
        <v>286.37401348347311</v>
      </c>
      <c r="I3182" s="45"/>
    </row>
    <row r="3183" spans="1:9" ht="27.7" customHeight="1" thickBot="1" x14ac:dyDescent="0.3">
      <c r="A3183" s="11">
        <v>39100</v>
      </c>
      <c r="D3183" s="12">
        <v>1300.761738830585</v>
      </c>
      <c r="E3183" s="12">
        <v>3305.6629240460388</v>
      </c>
      <c r="F3183" s="12">
        <v>1541.8057549846853</v>
      </c>
      <c r="G3183" s="12">
        <v>286.61434173863449</v>
      </c>
      <c r="I3183" s="45"/>
    </row>
    <row r="3184" spans="1:9" ht="27.7" customHeight="1" thickBot="1" x14ac:dyDescent="0.3">
      <c r="A3184" s="11">
        <v>39101</v>
      </c>
      <c r="D3184" s="12">
        <v>1298.03</v>
      </c>
      <c r="E3184" s="12">
        <v>3298.71</v>
      </c>
      <c r="F3184" s="12">
        <v>1538.56</v>
      </c>
      <c r="G3184" s="12">
        <v>286.41000000000003</v>
      </c>
      <c r="I3184" s="45"/>
    </row>
    <row r="3185" spans="1:9" ht="27.7" customHeight="1" thickBot="1" x14ac:dyDescent="0.3">
      <c r="A3185" s="11">
        <v>39104</v>
      </c>
      <c r="D3185" s="12">
        <v>1290.6673051233308</v>
      </c>
      <c r="E3185" s="12">
        <v>3280.0097495372215</v>
      </c>
      <c r="F3185" s="12">
        <v>1529.8407685356406</v>
      </c>
      <c r="G3185" s="12">
        <v>284.36139504920686</v>
      </c>
      <c r="I3185" s="45"/>
    </row>
    <row r="3186" spans="1:9" ht="27.7" customHeight="1" thickBot="1" x14ac:dyDescent="0.3">
      <c r="A3186" s="11">
        <v>39105</v>
      </c>
      <c r="D3186" s="12">
        <v>1294.3033173606259</v>
      </c>
      <c r="E3186" s="12">
        <v>3289.2500073460319</v>
      </c>
      <c r="F3186" s="12">
        <v>1533.7</v>
      </c>
      <c r="G3186" s="12">
        <v>285.5541707093538</v>
      </c>
      <c r="I3186" s="45"/>
    </row>
    <row r="3187" spans="1:9" ht="27.7" customHeight="1" thickBot="1" x14ac:dyDescent="0.3">
      <c r="A3187" s="11">
        <v>39106</v>
      </c>
      <c r="D3187" s="12">
        <v>1286.8814611001924</v>
      </c>
      <c r="E3187" s="12">
        <v>3270.3887746623782</v>
      </c>
      <c r="F3187" s="12">
        <v>1525.8514094231052</v>
      </c>
      <c r="G3187" s="12">
        <v>283.53425850961338</v>
      </c>
      <c r="I3187" s="45"/>
    </row>
    <row r="3188" spans="1:9" ht="27.7" customHeight="1" thickBot="1" x14ac:dyDescent="0.3">
      <c r="A3188" s="11">
        <v>39107</v>
      </c>
      <c r="D3188" s="12">
        <v>1284.614507489697</v>
      </c>
      <c r="E3188" s="12">
        <v>3264.6275827016889</v>
      </c>
      <c r="F3188" s="12">
        <v>1523.1634345433963</v>
      </c>
      <c r="G3188" s="12">
        <v>282.76135005934191</v>
      </c>
      <c r="I3188" s="45"/>
    </row>
    <row r="3189" spans="1:9" ht="27.7" customHeight="1" thickBot="1" x14ac:dyDescent="0.3">
      <c r="A3189" s="11">
        <v>39108</v>
      </c>
      <c r="D3189" s="12">
        <v>1273.92</v>
      </c>
      <c r="E3189" s="12">
        <v>3237.45</v>
      </c>
      <c r="F3189" s="12">
        <v>1510.48</v>
      </c>
      <c r="G3189" s="12">
        <v>280.64999999999998</v>
      </c>
      <c r="I3189" s="45"/>
    </row>
    <row r="3190" spans="1:9" ht="27.7" customHeight="1" thickBot="1" x14ac:dyDescent="0.3">
      <c r="A3190" s="11">
        <v>39111</v>
      </c>
      <c r="D3190" s="12">
        <v>1260.06</v>
      </c>
      <c r="E3190" s="12">
        <v>3202.22</v>
      </c>
      <c r="F3190" s="12">
        <v>1494.05</v>
      </c>
      <c r="G3190" s="12">
        <v>276.31</v>
      </c>
      <c r="I3190" s="45"/>
    </row>
    <row r="3191" spans="1:9" ht="27.7" customHeight="1" thickBot="1" x14ac:dyDescent="0.3">
      <c r="A3191" s="11">
        <v>39112</v>
      </c>
      <c r="D3191" s="12">
        <v>1256.2596685000512</v>
      </c>
      <c r="E3191" s="12">
        <v>3192.5687182081083</v>
      </c>
      <c r="F3191" s="12">
        <v>1489.5432359906081</v>
      </c>
      <c r="G3191" s="12">
        <v>276.08909988918782</v>
      </c>
      <c r="I3191" s="45"/>
    </row>
    <row r="3192" spans="1:9" ht="27.7" customHeight="1" thickBot="1" x14ac:dyDescent="0.3">
      <c r="A3192" s="11">
        <v>39113</v>
      </c>
      <c r="D3192" s="12">
        <v>1253.5982916325327</v>
      </c>
      <c r="E3192" s="12">
        <v>3185.8052262433189</v>
      </c>
      <c r="F3192" s="12">
        <v>1486.3876222522504</v>
      </c>
      <c r="G3192" s="12">
        <v>275.24137412635542</v>
      </c>
      <c r="I3192" s="45"/>
    </row>
    <row r="3193" spans="1:9" ht="27.7" customHeight="1" thickBot="1" x14ac:dyDescent="0.3">
      <c r="A3193" s="11">
        <v>39115</v>
      </c>
      <c r="D3193" s="12">
        <v>1254.5602763430006</v>
      </c>
      <c r="E3193" s="12">
        <v>3188.2499843669107</v>
      </c>
      <c r="F3193" s="12">
        <v>1487.5282626731941</v>
      </c>
      <c r="G3193" s="12">
        <v>275.53371397592099</v>
      </c>
      <c r="I3193" s="45"/>
    </row>
    <row r="3194" spans="1:9" ht="27.7" customHeight="1" thickBot="1" x14ac:dyDescent="0.3">
      <c r="A3194" s="11">
        <v>39118</v>
      </c>
      <c r="D3194" s="12">
        <v>1258.3499999999999</v>
      </c>
      <c r="E3194" s="12">
        <v>3197.87</v>
      </c>
      <c r="F3194" s="12">
        <v>1492.02</v>
      </c>
      <c r="G3194" s="12">
        <v>276.98</v>
      </c>
      <c r="I3194" s="45"/>
    </row>
    <row r="3195" spans="1:9" ht="27.7" customHeight="1" thickBot="1" x14ac:dyDescent="0.3">
      <c r="A3195" s="11">
        <v>39119</v>
      </c>
      <c r="D3195" s="12">
        <v>1262.33</v>
      </c>
      <c r="E3195" s="12">
        <v>3207.98</v>
      </c>
      <c r="F3195" s="12">
        <v>1496.74</v>
      </c>
      <c r="G3195" s="12">
        <v>278.23</v>
      </c>
      <c r="I3195" s="45"/>
    </row>
    <row r="3196" spans="1:9" ht="27.7" customHeight="1" thickBot="1" x14ac:dyDescent="0.3">
      <c r="A3196" s="11">
        <v>39120</v>
      </c>
      <c r="D3196" s="12">
        <v>1266.6985928976314</v>
      </c>
      <c r="E3196" s="12">
        <v>3219.0973934434132</v>
      </c>
      <c r="F3196" s="12">
        <v>1501.9206073941339</v>
      </c>
      <c r="G3196" s="12">
        <v>279.08097934329084</v>
      </c>
      <c r="I3196" s="45"/>
    </row>
    <row r="3197" spans="1:9" ht="27.7" customHeight="1" thickBot="1" x14ac:dyDescent="0.3">
      <c r="A3197" s="11">
        <v>39121</v>
      </c>
      <c r="D3197" s="12">
        <v>1268.8115791678356</v>
      </c>
      <c r="E3197" s="12">
        <v>3224.4672207980393</v>
      </c>
      <c r="F3197" s="12">
        <v>1504.4259849507398</v>
      </c>
      <c r="G3197" s="12">
        <v>279.98945130727668</v>
      </c>
      <c r="I3197" s="45"/>
    </row>
    <row r="3198" spans="1:9" ht="27.7" customHeight="1" thickBot="1" x14ac:dyDescent="0.3">
      <c r="A3198" s="11">
        <v>39122</v>
      </c>
      <c r="D3198" s="12">
        <v>1280.79</v>
      </c>
      <c r="E3198" s="12">
        <v>3254.9</v>
      </c>
      <c r="F3198" s="12">
        <v>1518.624705367376</v>
      </c>
      <c r="G3198" s="12">
        <v>283.69</v>
      </c>
      <c r="I3198" s="45"/>
    </row>
    <row r="3199" spans="1:9" ht="27.7" customHeight="1" thickBot="1" x14ac:dyDescent="0.3">
      <c r="A3199" s="11">
        <v>39125</v>
      </c>
      <c r="D3199" s="12">
        <v>1286.28</v>
      </c>
      <c r="E3199" s="12">
        <v>3271.28</v>
      </c>
      <c r="F3199" s="12">
        <v>1531.9</v>
      </c>
      <c r="G3199" s="12">
        <v>285.48</v>
      </c>
      <c r="I3199" s="45"/>
    </row>
    <row r="3200" spans="1:9" ht="27.7" customHeight="1" thickBot="1" x14ac:dyDescent="0.3">
      <c r="A3200" s="11">
        <v>39126</v>
      </c>
      <c r="D3200" s="12">
        <v>1289.53</v>
      </c>
      <c r="E3200" s="12">
        <v>3279.56</v>
      </c>
      <c r="F3200" s="12">
        <v>1540.56</v>
      </c>
      <c r="G3200" s="12">
        <v>286.97000000000003</v>
      </c>
      <c r="I3200" s="45"/>
    </row>
    <row r="3201" spans="1:9" ht="27.7" customHeight="1" thickBot="1" x14ac:dyDescent="0.3">
      <c r="A3201" s="11">
        <v>39127</v>
      </c>
      <c r="D3201" s="12">
        <v>1291.7190623462018</v>
      </c>
      <c r="E3201" s="12">
        <v>3285.1158826018782</v>
      </c>
      <c r="F3201" s="12">
        <v>1543.672555583835</v>
      </c>
      <c r="G3201" s="12">
        <v>288.0832204822716</v>
      </c>
      <c r="I3201" s="45"/>
    </row>
    <row r="3202" spans="1:9" ht="27.7" customHeight="1" thickBot="1" x14ac:dyDescent="0.3">
      <c r="A3202" s="11">
        <v>39128</v>
      </c>
      <c r="D3202" s="12">
        <v>1283.04</v>
      </c>
      <c r="E3202" s="12">
        <v>3263.03</v>
      </c>
      <c r="F3202" s="12">
        <v>1534.21</v>
      </c>
      <c r="G3202" s="12">
        <v>286.23</v>
      </c>
      <c r="I3202" s="45"/>
    </row>
    <row r="3203" spans="1:9" ht="27.7" customHeight="1" thickBot="1" x14ac:dyDescent="0.3">
      <c r="A3203" s="11">
        <v>39132</v>
      </c>
      <c r="D3203" s="12">
        <v>1288.32</v>
      </c>
      <c r="E3203" s="12">
        <v>3276.48</v>
      </c>
      <c r="F3203" s="12">
        <v>1541.0411244227296</v>
      </c>
      <c r="G3203" s="12">
        <v>288.89999999999998</v>
      </c>
      <c r="I3203" s="45"/>
    </row>
    <row r="3204" spans="1:9" ht="27.7" customHeight="1" thickBot="1" x14ac:dyDescent="0.3">
      <c r="A3204" s="11">
        <v>39133</v>
      </c>
      <c r="D3204" s="12">
        <v>1286.04</v>
      </c>
      <c r="E3204" s="12">
        <v>3270.67</v>
      </c>
      <c r="F3204" s="12">
        <v>1540.71</v>
      </c>
      <c r="G3204" s="12">
        <v>288.49</v>
      </c>
      <c r="I3204" s="45"/>
    </row>
    <row r="3205" spans="1:9" ht="27.7" customHeight="1" thickBot="1" x14ac:dyDescent="0.3">
      <c r="A3205" s="11">
        <v>39134</v>
      </c>
      <c r="D3205" s="12">
        <v>1296.3499999999999</v>
      </c>
      <c r="E3205" s="12">
        <v>3296.91</v>
      </c>
      <c r="F3205" s="12">
        <v>1553.07</v>
      </c>
      <c r="G3205" s="12">
        <v>291.7</v>
      </c>
      <c r="I3205" s="45"/>
    </row>
    <row r="3206" spans="1:9" ht="27.7" customHeight="1" thickBot="1" x14ac:dyDescent="0.3">
      <c r="A3206" s="11">
        <v>39135</v>
      </c>
      <c r="D3206" s="12">
        <v>1297.6783335286264</v>
      </c>
      <c r="E3206" s="12">
        <v>3300.2714894481014</v>
      </c>
      <c r="F3206" s="12">
        <v>1554.6512784790459</v>
      </c>
      <c r="G3206" s="12">
        <v>292.0734856140491</v>
      </c>
      <c r="I3206" s="45"/>
    </row>
    <row r="3207" spans="1:9" ht="27.7" customHeight="1" thickBot="1" x14ac:dyDescent="0.3">
      <c r="A3207" s="11">
        <v>39136</v>
      </c>
      <c r="D3207" s="12">
        <v>1301.0899999999999</v>
      </c>
      <c r="E3207" s="12">
        <v>3314.13</v>
      </c>
      <c r="F3207" s="12">
        <v>1563.62</v>
      </c>
      <c r="G3207" s="12">
        <v>293.5</v>
      </c>
      <c r="I3207" s="45"/>
    </row>
    <row r="3208" spans="1:9" ht="27.7" customHeight="1" thickBot="1" x14ac:dyDescent="0.3">
      <c r="A3208" s="11">
        <v>39139</v>
      </c>
      <c r="D3208" s="12">
        <v>1302.8499999999999</v>
      </c>
      <c r="E3208" s="12">
        <v>3318.62</v>
      </c>
      <c r="F3208" s="12">
        <v>1568.65</v>
      </c>
      <c r="G3208" s="12">
        <v>294.17</v>
      </c>
      <c r="I3208" s="45"/>
    </row>
    <row r="3209" spans="1:9" ht="27.7" customHeight="1" thickBot="1" x14ac:dyDescent="0.3">
      <c r="A3209" s="11">
        <v>39140</v>
      </c>
      <c r="D3209" s="12">
        <v>1300.9912486323117</v>
      </c>
      <c r="E3209" s="12">
        <v>3313.8786483586132</v>
      </c>
      <c r="F3209" s="12">
        <v>1568.8653019785422</v>
      </c>
      <c r="G3209" s="12">
        <v>294.408034665429</v>
      </c>
      <c r="I3209" s="45"/>
    </row>
    <row r="3210" spans="1:9" ht="27.7" customHeight="1" thickBot="1" x14ac:dyDescent="0.3">
      <c r="A3210" s="11">
        <v>39141</v>
      </c>
      <c r="D3210" s="12">
        <v>1297.1740324212205</v>
      </c>
      <c r="E3210" s="12">
        <v>3304.1554945228959</v>
      </c>
      <c r="F3210" s="12">
        <v>1574.1226285389585</v>
      </c>
      <c r="G3210" s="12">
        <v>292.98435818728376</v>
      </c>
      <c r="I3210" s="45"/>
    </row>
    <row r="3211" spans="1:9" ht="27.7" customHeight="1" thickBot="1" x14ac:dyDescent="0.3">
      <c r="A3211" s="11">
        <v>39142</v>
      </c>
      <c r="D3211" s="12">
        <v>1299.1721252850205</v>
      </c>
      <c r="E3211" s="12">
        <v>3309.2450454186173</v>
      </c>
      <c r="F3211" s="12">
        <v>1576.5473259381383</v>
      </c>
      <c r="G3211" s="12">
        <v>293.89366055067114</v>
      </c>
      <c r="I3211" s="45"/>
    </row>
    <row r="3212" spans="1:9" ht="27.7" customHeight="1" thickBot="1" x14ac:dyDescent="0.3">
      <c r="A3212" s="11">
        <v>39143</v>
      </c>
      <c r="D3212" s="12">
        <v>1294.8438393245081</v>
      </c>
      <c r="E3212" s="12">
        <v>3298.2200200735647</v>
      </c>
      <c r="F3212" s="12">
        <v>1571.294927282981</v>
      </c>
      <c r="G3212" s="12">
        <v>292.70377629106883</v>
      </c>
      <c r="I3212" s="45"/>
    </row>
    <row r="3213" spans="1:9" ht="27.7" customHeight="1" thickBot="1" x14ac:dyDescent="0.3">
      <c r="A3213" s="11">
        <v>39146</v>
      </c>
      <c r="D3213" s="12">
        <v>1292.2891768827667</v>
      </c>
      <c r="E3213" s="12">
        <v>3291.712955002642</v>
      </c>
      <c r="F3213" s="12">
        <v>1568.1949162845599</v>
      </c>
      <c r="G3213" s="12">
        <v>292.09869680922048</v>
      </c>
      <c r="I3213" s="45"/>
    </row>
    <row r="3214" spans="1:9" ht="27.7" customHeight="1" thickBot="1" x14ac:dyDescent="0.3">
      <c r="A3214" s="11">
        <v>39147</v>
      </c>
      <c r="D3214" s="12">
        <v>1291.9255882733803</v>
      </c>
      <c r="E3214" s="12">
        <v>3290.7867947976051</v>
      </c>
      <c r="F3214" s="12">
        <v>1567.7536871296918</v>
      </c>
      <c r="G3214" s="12">
        <v>291.52344645192574</v>
      </c>
      <c r="I3214" s="45"/>
    </row>
    <row r="3215" spans="1:9" ht="27.7" customHeight="1" thickBot="1" x14ac:dyDescent="0.3">
      <c r="A3215" s="11">
        <v>39148</v>
      </c>
      <c r="D3215" s="12">
        <v>1288.2798060528771</v>
      </c>
      <c r="E3215" s="12">
        <v>3284.2584533572399</v>
      </c>
      <c r="F3215" s="12">
        <v>1564.6435399210807</v>
      </c>
      <c r="G3215" s="12">
        <v>290.5311495444538</v>
      </c>
      <c r="I3215" s="45"/>
    </row>
    <row r="3216" spans="1:9" ht="27.7" customHeight="1" thickBot="1" x14ac:dyDescent="0.3">
      <c r="A3216" s="11">
        <v>39149</v>
      </c>
      <c r="D3216" s="12">
        <v>1284.0441903190517</v>
      </c>
      <c r="E3216" s="12">
        <v>3273.4604598625219</v>
      </c>
      <c r="F3216" s="12">
        <v>1559.4993008164056</v>
      </c>
      <c r="G3216" s="12">
        <v>289.32933516666924</v>
      </c>
      <c r="I3216" s="45"/>
    </row>
    <row r="3217" spans="1:9" ht="27.7" customHeight="1" thickBot="1" x14ac:dyDescent="0.3">
      <c r="A3217" s="11">
        <v>39150</v>
      </c>
      <c r="D3217" s="12">
        <v>1283.68</v>
      </c>
      <c r="E3217" s="12">
        <v>3272.54</v>
      </c>
      <c r="F3217" s="12">
        <v>1559.0618419228899</v>
      </c>
      <c r="G3217" s="12">
        <v>289.07</v>
      </c>
      <c r="I3217" s="45"/>
    </row>
    <row r="3218" spans="1:9" ht="27.7" customHeight="1" thickBot="1" x14ac:dyDescent="0.3">
      <c r="A3218" s="11">
        <v>39154</v>
      </c>
      <c r="D3218" s="12">
        <v>1289.3599999999999</v>
      </c>
      <c r="E3218" s="12">
        <v>3287.01</v>
      </c>
      <c r="F3218" s="12">
        <v>1565.9565591355467</v>
      </c>
      <c r="G3218" s="12">
        <v>290.95</v>
      </c>
      <c r="I3218" s="45"/>
    </row>
    <row r="3219" spans="1:9" ht="27.7" customHeight="1" thickBot="1" x14ac:dyDescent="0.3">
      <c r="A3219" s="11">
        <v>39155</v>
      </c>
      <c r="D3219" s="12">
        <v>1301.3319561418982</v>
      </c>
      <c r="E3219" s="12">
        <v>3317.5329005580029</v>
      </c>
      <c r="F3219" s="12">
        <v>1580.4957176946964</v>
      </c>
      <c r="G3219" s="12">
        <v>293.76248107159785</v>
      </c>
      <c r="I3219" s="45"/>
    </row>
    <row r="3220" spans="1:9" ht="27.7" customHeight="1" thickBot="1" x14ac:dyDescent="0.3">
      <c r="A3220" s="11">
        <v>39156</v>
      </c>
      <c r="D3220" s="12">
        <v>1304.6030495831988</v>
      </c>
      <c r="E3220" s="12">
        <v>3325.8717795817456</v>
      </c>
      <c r="F3220" s="12">
        <v>1594.5196369216849</v>
      </c>
      <c r="G3220" s="12">
        <v>294.56784238308728</v>
      </c>
      <c r="I3220" s="45"/>
    </row>
    <row r="3221" spans="1:9" ht="27.7" customHeight="1" thickBot="1" x14ac:dyDescent="0.3">
      <c r="A3221" s="11">
        <v>39157</v>
      </c>
      <c r="D3221" s="12">
        <v>1299.05</v>
      </c>
      <c r="E3221" s="12">
        <v>3311.71</v>
      </c>
      <c r="F3221" s="12">
        <v>1587.73</v>
      </c>
      <c r="G3221" s="12">
        <v>292.18</v>
      </c>
      <c r="I3221" s="45"/>
    </row>
    <row r="3222" spans="1:9" ht="27.7" customHeight="1" thickBot="1" x14ac:dyDescent="0.3">
      <c r="A3222" s="11">
        <v>39160</v>
      </c>
      <c r="D3222" s="12">
        <v>1296.46</v>
      </c>
      <c r="E3222" s="12">
        <v>3305.11</v>
      </c>
      <c r="F3222" s="12">
        <v>1584.57</v>
      </c>
      <c r="G3222" s="12">
        <v>291.45999999999998</v>
      </c>
      <c r="I3222" s="45"/>
    </row>
    <row r="3223" spans="1:9" ht="27.7" customHeight="1" thickBot="1" x14ac:dyDescent="0.3">
      <c r="A3223" s="11">
        <v>39162</v>
      </c>
      <c r="D3223" s="12">
        <v>1299.6599719497092</v>
      </c>
      <c r="E3223" s="12">
        <v>3313.2704102713324</v>
      </c>
      <c r="F3223" s="12">
        <v>1588.4781740664682</v>
      </c>
      <c r="G3223" s="12">
        <v>292.43884368527466</v>
      </c>
      <c r="I3223" s="45"/>
    </row>
    <row r="3224" spans="1:9" ht="27.7" customHeight="1" thickBot="1" x14ac:dyDescent="0.3">
      <c r="A3224" s="11">
        <v>39163</v>
      </c>
      <c r="D3224" s="12">
        <v>1306.6495821590124</v>
      </c>
      <c r="E3224" s="12">
        <v>3331.0892512448427</v>
      </c>
      <c r="F3224" s="12">
        <v>1597.0210445444816</v>
      </c>
      <c r="G3224" s="12">
        <v>293.87813673278333</v>
      </c>
      <c r="I3224" s="45"/>
    </row>
    <row r="3225" spans="1:9" ht="27.7" customHeight="1" thickBot="1" x14ac:dyDescent="0.3">
      <c r="A3225" s="11">
        <v>39164</v>
      </c>
      <c r="D3225" s="12">
        <v>1314.2180496280087</v>
      </c>
      <c r="E3225" s="12">
        <v>3350.3836480663945</v>
      </c>
      <c r="F3225" s="12">
        <v>1606.2713394005248</v>
      </c>
      <c r="G3225" s="12">
        <v>296.33475399608079</v>
      </c>
      <c r="I3225" s="45"/>
    </row>
    <row r="3226" spans="1:9" ht="27.7" customHeight="1" thickBot="1" x14ac:dyDescent="0.3">
      <c r="A3226" s="11">
        <v>39167</v>
      </c>
      <c r="D3226" s="12">
        <v>1320</v>
      </c>
      <c r="E3226" s="12">
        <v>3365.13</v>
      </c>
      <c r="F3226" s="12">
        <v>1613.34</v>
      </c>
      <c r="G3226" s="12">
        <v>298.35000000000002</v>
      </c>
      <c r="I3226" s="45"/>
    </row>
    <row r="3227" spans="1:9" ht="27.7" customHeight="1" thickBot="1" x14ac:dyDescent="0.3">
      <c r="A3227" s="11">
        <v>39168</v>
      </c>
      <c r="D3227" s="12">
        <v>1324.3640811528157</v>
      </c>
      <c r="E3227" s="12">
        <v>3376.2494690577714</v>
      </c>
      <c r="F3227" s="12">
        <v>1618.6721660797295</v>
      </c>
      <c r="G3227" s="12">
        <v>298.56747799421476</v>
      </c>
      <c r="I3227" s="45"/>
    </row>
    <row r="3228" spans="1:9" ht="27.7" customHeight="1" thickBot="1" x14ac:dyDescent="0.3">
      <c r="A3228" s="11">
        <v>39169</v>
      </c>
      <c r="D3228" s="12">
        <v>1334.0598686786782</v>
      </c>
      <c r="E3228" s="12">
        <v>3400.9673239151257</v>
      </c>
      <c r="F3228" s="12">
        <v>1630.5226244150738</v>
      </c>
      <c r="G3228" s="12">
        <v>298.88968442340195</v>
      </c>
      <c r="I3228" s="45"/>
    </row>
    <row r="3229" spans="1:9" ht="27.7" customHeight="1" thickBot="1" x14ac:dyDescent="0.3">
      <c r="A3229" s="11">
        <v>39170</v>
      </c>
      <c r="D3229" s="12">
        <v>1341.1586553035895</v>
      </c>
      <c r="E3229" s="12">
        <v>3419.0645524121437</v>
      </c>
      <c r="F3229" s="12">
        <v>1644.4147090077706</v>
      </c>
      <c r="G3229" s="12">
        <v>300.24767982475322</v>
      </c>
      <c r="I3229" s="45"/>
    </row>
    <row r="3230" spans="1:9" ht="27.7" customHeight="1" thickBot="1" x14ac:dyDescent="0.3">
      <c r="A3230" s="11">
        <v>39171</v>
      </c>
      <c r="D3230" s="12">
        <v>1346.4109522344741</v>
      </c>
      <c r="E3230" s="12">
        <v>3432.454431438865</v>
      </c>
      <c r="F3230" s="12">
        <v>1650.8546324680754</v>
      </c>
      <c r="G3230" s="12">
        <v>301.32629370127307</v>
      </c>
      <c r="I3230" s="45"/>
    </row>
    <row r="3231" spans="1:9" ht="27.7" customHeight="1" thickBot="1" x14ac:dyDescent="0.3">
      <c r="A3231" s="11">
        <v>39174</v>
      </c>
      <c r="D3231" s="12">
        <v>1346.6</v>
      </c>
      <c r="E3231" s="12">
        <v>3433</v>
      </c>
      <c r="F3231" s="12">
        <v>1651.12</v>
      </c>
      <c r="G3231" s="12">
        <v>301.75</v>
      </c>
      <c r="I3231" s="45"/>
    </row>
    <row r="3232" spans="1:9" ht="27.7" customHeight="1" thickBot="1" x14ac:dyDescent="0.3">
      <c r="A3232" s="11">
        <v>39175</v>
      </c>
      <c r="D3232" s="12">
        <v>1346.7772363772253</v>
      </c>
      <c r="E3232" s="12">
        <v>3433.4429314806798</v>
      </c>
      <c r="F3232" s="12">
        <v>1651.3300560769885</v>
      </c>
      <c r="G3232" s="12">
        <v>302.08050313705729</v>
      </c>
      <c r="I3232" s="45"/>
    </row>
    <row r="3233" spans="1:9" ht="27.7" customHeight="1" thickBot="1" x14ac:dyDescent="0.3">
      <c r="A3233" s="11">
        <v>39176</v>
      </c>
      <c r="D3233" s="12">
        <v>1344.3490347060651</v>
      </c>
      <c r="E3233" s="12">
        <v>3427.2525340443244</v>
      </c>
      <c r="F3233" s="12">
        <v>1648.3527561626697</v>
      </c>
      <c r="G3233" s="12">
        <v>302.09179349643875</v>
      </c>
      <c r="I3233" s="45"/>
    </row>
    <row r="3234" spans="1:9" ht="27.7" customHeight="1" thickBot="1" x14ac:dyDescent="0.3">
      <c r="A3234" s="11">
        <v>39177</v>
      </c>
      <c r="D3234" s="12">
        <v>1340.8746523598516</v>
      </c>
      <c r="E3234" s="12">
        <v>3418.3952332399722</v>
      </c>
      <c r="F3234" s="12">
        <v>1644.0927968955925</v>
      </c>
      <c r="G3234" s="12">
        <v>301.81198992786557</v>
      </c>
      <c r="I3234" s="45"/>
    </row>
    <row r="3235" spans="1:9" ht="27.7" customHeight="1" thickBot="1" x14ac:dyDescent="0.3">
      <c r="A3235" s="11">
        <v>39178</v>
      </c>
      <c r="D3235" s="12">
        <v>1338.4255632203149</v>
      </c>
      <c r="E3235" s="12">
        <v>3412.1515538225526</v>
      </c>
      <c r="F3235" s="12">
        <v>1643.7049130049522</v>
      </c>
      <c r="G3235" s="12">
        <v>301.71597804057632</v>
      </c>
      <c r="I3235" s="45"/>
    </row>
    <row r="3236" spans="1:9" ht="27.7" customHeight="1" thickBot="1" x14ac:dyDescent="0.3">
      <c r="A3236" s="11">
        <v>39181</v>
      </c>
      <c r="D3236" s="12">
        <v>1331.28</v>
      </c>
      <c r="E3236" s="12">
        <v>3407.24</v>
      </c>
      <c r="F3236" s="12">
        <v>1641.34</v>
      </c>
      <c r="G3236" s="12">
        <v>299.67</v>
      </c>
      <c r="I3236" s="45"/>
    </row>
    <row r="3237" spans="1:9" ht="27.7" customHeight="1" thickBot="1" x14ac:dyDescent="0.3">
      <c r="A3237" s="11">
        <v>39182</v>
      </c>
      <c r="D3237" s="12">
        <v>1335.7134545236058</v>
      </c>
      <c r="E3237" s="12">
        <v>3418.7467967676048</v>
      </c>
      <c r="F3237" s="12">
        <v>1649.5104399860907</v>
      </c>
      <c r="G3237" s="12">
        <v>301.12</v>
      </c>
      <c r="I3237" s="45"/>
    </row>
    <row r="3238" spans="1:9" ht="27.7" customHeight="1" thickBot="1" x14ac:dyDescent="0.3">
      <c r="A3238" s="11">
        <v>39183</v>
      </c>
      <c r="D3238" s="12">
        <v>1330.8187141347371</v>
      </c>
      <c r="E3238" s="12">
        <v>3407.7437373769562</v>
      </c>
      <c r="F3238" s="12">
        <v>1646.8299533206007</v>
      </c>
      <c r="G3238" s="12">
        <v>299.99740087439847</v>
      </c>
      <c r="I3238" s="45"/>
    </row>
    <row r="3239" spans="1:9" ht="27.7" customHeight="1" thickBot="1" x14ac:dyDescent="0.3">
      <c r="A3239" s="11">
        <v>39184</v>
      </c>
      <c r="D3239" s="12">
        <v>1327.6526029497193</v>
      </c>
      <c r="E3239" s="12">
        <v>3404.8113823839763</v>
      </c>
      <c r="F3239" s="12">
        <v>1646.9824275671176</v>
      </c>
      <c r="G3239" s="12">
        <v>299.17356270256857</v>
      </c>
      <c r="I3239" s="45"/>
    </row>
    <row r="3240" spans="1:9" ht="27.7" customHeight="1" thickBot="1" x14ac:dyDescent="0.3">
      <c r="A3240" s="11">
        <v>39185</v>
      </c>
      <c r="D3240" s="12">
        <v>1329.76</v>
      </c>
      <c r="E3240" s="12">
        <v>3410.22</v>
      </c>
      <c r="F3240" s="12">
        <v>1652.24</v>
      </c>
      <c r="G3240" s="12">
        <v>300.13</v>
      </c>
      <c r="I3240" s="45"/>
    </row>
    <row r="3241" spans="1:9" ht="27.7" customHeight="1" thickBot="1" x14ac:dyDescent="0.3">
      <c r="A3241" s="11">
        <v>39188</v>
      </c>
      <c r="D3241" s="12">
        <v>1327.3412197582786</v>
      </c>
      <c r="E3241" s="12">
        <v>3404.0127862267636</v>
      </c>
      <c r="F3241" s="12">
        <v>1649.2350674808854</v>
      </c>
      <c r="G3241" s="12">
        <v>299.727755643862</v>
      </c>
      <c r="I3241" s="45"/>
    </row>
    <row r="3242" spans="1:9" ht="27.7" customHeight="1" thickBot="1" x14ac:dyDescent="0.3">
      <c r="A3242" s="11">
        <v>39189</v>
      </c>
      <c r="D3242" s="12">
        <v>1326.1458026071541</v>
      </c>
      <c r="E3242" s="12">
        <v>3401.1313193260612</v>
      </c>
      <c r="F3242" s="12">
        <v>1655.5437169780387</v>
      </c>
      <c r="G3242" s="12">
        <v>299.88069463228868</v>
      </c>
      <c r="I3242" s="45"/>
    </row>
    <row r="3243" spans="1:9" ht="27.7" customHeight="1" thickBot="1" x14ac:dyDescent="0.3">
      <c r="A3243" s="11">
        <v>39190</v>
      </c>
      <c r="D3243" s="12">
        <v>1335.3062870968442</v>
      </c>
      <c r="E3243" s="12">
        <v>3424.6250131949296</v>
      </c>
      <c r="F3243" s="12">
        <v>1666.9795698227088</v>
      </c>
      <c r="G3243" s="12">
        <v>302.44641494354181</v>
      </c>
      <c r="I3243" s="45"/>
    </row>
    <row r="3244" spans="1:9" ht="27.7" customHeight="1" thickBot="1" x14ac:dyDescent="0.3">
      <c r="A3244" s="11">
        <v>39191</v>
      </c>
      <c r="D3244" s="12">
        <v>1334.8945063681265</v>
      </c>
      <c r="E3244" s="12">
        <v>3423.5688805454893</v>
      </c>
      <c r="F3244" s="12">
        <v>1666.465483888378</v>
      </c>
      <c r="G3244" s="12">
        <v>302.42369013162022</v>
      </c>
      <c r="I3244" s="45"/>
    </row>
    <row r="3245" spans="1:9" ht="27.7" customHeight="1" thickBot="1" x14ac:dyDescent="0.3">
      <c r="A3245" s="11">
        <v>39192</v>
      </c>
      <c r="D3245" s="12">
        <v>1346.34</v>
      </c>
      <c r="E3245" s="12">
        <v>3452.93</v>
      </c>
      <c r="F3245" s="12">
        <v>1680.76</v>
      </c>
      <c r="G3245" s="12">
        <v>305.3</v>
      </c>
      <c r="I3245" s="45"/>
    </row>
    <row r="3246" spans="1:9" ht="27.7" customHeight="1" thickBot="1" x14ac:dyDescent="0.3">
      <c r="A3246" s="11">
        <v>39195</v>
      </c>
      <c r="D3246" s="12">
        <v>1344.3645806336817</v>
      </c>
      <c r="E3246" s="12">
        <v>3447.8565974067501</v>
      </c>
      <c r="F3246" s="12">
        <v>1678.2878374743518</v>
      </c>
      <c r="G3246" s="12">
        <v>304.52668978523656</v>
      </c>
      <c r="I3246" s="45"/>
    </row>
    <row r="3247" spans="1:9" ht="27.7" customHeight="1" thickBot="1" x14ac:dyDescent="0.3">
      <c r="A3247" s="11">
        <v>39196</v>
      </c>
      <c r="D3247" s="12">
        <v>1355.2284554232733</v>
      </c>
      <c r="E3247" s="12">
        <v>3475.7189565380208</v>
      </c>
      <c r="F3247" s="12">
        <v>1691.8501934286351</v>
      </c>
      <c r="G3247" s="12">
        <v>308.02232121265337</v>
      </c>
      <c r="I3247" s="45"/>
    </row>
    <row r="3248" spans="1:9" ht="27.7" customHeight="1" thickBot="1" x14ac:dyDescent="0.3">
      <c r="A3248" s="11">
        <v>39197</v>
      </c>
      <c r="D3248" s="12">
        <v>1361.6906335510505</v>
      </c>
      <c r="E3248" s="12">
        <v>3492.6602807262448</v>
      </c>
      <c r="F3248" s="12">
        <v>1700.0965973994937</v>
      </c>
      <c r="G3248" s="12">
        <v>309.66111426608211</v>
      </c>
      <c r="I3248" s="45"/>
    </row>
    <row r="3249" spans="1:9" ht="27.7" customHeight="1" thickBot="1" x14ac:dyDescent="0.3">
      <c r="A3249" s="11">
        <v>39198</v>
      </c>
      <c r="D3249" s="12">
        <v>1382.9337499694104</v>
      </c>
      <c r="E3249" s="12">
        <v>3547.1476448965609</v>
      </c>
      <c r="F3249" s="12">
        <v>1730.2085446746314</v>
      </c>
      <c r="G3249" s="12">
        <v>315.96549696992793</v>
      </c>
      <c r="I3249" s="45"/>
    </row>
    <row r="3250" spans="1:9" ht="27.7" customHeight="1" thickBot="1" x14ac:dyDescent="0.3">
      <c r="A3250" s="11">
        <v>39199</v>
      </c>
      <c r="D3250" s="12">
        <v>1383.0284309182571</v>
      </c>
      <c r="E3250" s="12">
        <v>3547.3905451035421</v>
      </c>
      <c r="F3250" s="12">
        <v>1730.3270252273726</v>
      </c>
      <c r="G3250" s="12">
        <v>316.08525547484254</v>
      </c>
      <c r="I3250" s="45"/>
    </row>
    <row r="3251" spans="1:9" ht="27.7" customHeight="1" thickBot="1" x14ac:dyDescent="0.3">
      <c r="A3251" s="11">
        <v>39202</v>
      </c>
      <c r="D3251" s="12">
        <v>1381.2280090447612</v>
      </c>
      <c r="E3251" s="12">
        <v>3542.7726197323755</v>
      </c>
      <c r="F3251" s="12">
        <v>1728.0745184992252</v>
      </c>
      <c r="G3251" s="12">
        <v>315.93794132158018</v>
      </c>
      <c r="I3251" s="45"/>
    </row>
    <row r="3252" spans="1:9" ht="27.7" customHeight="1" thickBot="1" x14ac:dyDescent="0.3">
      <c r="A3252" s="11">
        <v>39204</v>
      </c>
      <c r="D3252" s="12">
        <v>1386.4288424615522</v>
      </c>
      <c r="E3252" s="12">
        <v>3556.1124899582383</v>
      </c>
      <c r="F3252" s="12">
        <v>1734.5813684418392</v>
      </c>
      <c r="G3252" s="12">
        <v>317.59252990406242</v>
      </c>
      <c r="I3252" s="45"/>
    </row>
    <row r="3253" spans="1:9" ht="27.7" customHeight="1" thickBot="1" x14ac:dyDescent="0.3">
      <c r="A3253" s="11">
        <v>39205</v>
      </c>
      <c r="D3253" s="12">
        <v>1384.751900575875</v>
      </c>
      <c r="E3253" s="12">
        <v>3551.8112262728414</v>
      </c>
      <c r="F3253" s="12">
        <v>1742.6489537143932</v>
      </c>
      <c r="G3253" s="12">
        <v>317.71580389335412</v>
      </c>
      <c r="I3253" s="45"/>
    </row>
    <row r="3254" spans="1:9" ht="27.7" customHeight="1" thickBot="1" x14ac:dyDescent="0.3">
      <c r="A3254" s="11">
        <v>39206</v>
      </c>
      <c r="D3254" s="12">
        <v>1382.2849212500439</v>
      </c>
      <c r="E3254" s="12">
        <v>3545.4835091596065</v>
      </c>
      <c r="F3254" s="12">
        <v>1742.3721634359476</v>
      </c>
      <c r="G3254" s="12">
        <v>317.15688394680762</v>
      </c>
      <c r="I3254" s="45"/>
    </row>
    <row r="3255" spans="1:9" ht="27.7" customHeight="1" thickBot="1" x14ac:dyDescent="0.3">
      <c r="A3255" s="11">
        <v>39209</v>
      </c>
      <c r="D3255" s="12">
        <v>1380.9127922083458</v>
      </c>
      <c r="E3255" s="12">
        <v>3541.9641493496874</v>
      </c>
      <c r="F3255" s="12">
        <v>1740.6426293540444</v>
      </c>
      <c r="G3255" s="12">
        <v>318.12646379765545</v>
      </c>
      <c r="I3255" s="45"/>
    </row>
    <row r="3256" spans="1:9" ht="27.7" customHeight="1" thickBot="1" x14ac:dyDescent="0.3">
      <c r="A3256" s="11">
        <v>39210</v>
      </c>
      <c r="D3256" s="12">
        <v>1384.94</v>
      </c>
      <c r="E3256" s="12">
        <v>3552.3</v>
      </c>
      <c r="F3256" s="12">
        <v>1747.96</v>
      </c>
      <c r="G3256" s="12">
        <v>319.55</v>
      </c>
      <c r="I3256" s="45"/>
    </row>
    <row r="3257" spans="1:9" ht="27.7" customHeight="1" thickBot="1" x14ac:dyDescent="0.3">
      <c r="A3257" s="11">
        <v>39211</v>
      </c>
      <c r="D3257" s="37">
        <v>1390.11</v>
      </c>
      <c r="E3257" s="37">
        <v>3565.55</v>
      </c>
      <c r="F3257" s="12">
        <v>1757.34</v>
      </c>
      <c r="G3257" s="12">
        <v>321.68</v>
      </c>
      <c r="I3257" s="45"/>
    </row>
    <row r="3258" spans="1:9" ht="27.7" customHeight="1" thickBot="1" x14ac:dyDescent="0.3">
      <c r="A3258" s="11">
        <v>39212</v>
      </c>
      <c r="D3258" s="12">
        <v>1400.9160756198721</v>
      </c>
      <c r="E3258" s="12">
        <v>3593.2712393210968</v>
      </c>
      <c r="F3258" s="12">
        <v>1771.0056084692817</v>
      </c>
      <c r="G3258" s="37">
        <v>326.18687193964564</v>
      </c>
      <c r="I3258" s="45"/>
    </row>
    <row r="3259" spans="1:9" ht="27.7" customHeight="1" thickBot="1" x14ac:dyDescent="0.3">
      <c r="A3259" s="11">
        <v>39213</v>
      </c>
      <c r="D3259" s="12">
        <v>1413.6125034822599</v>
      </c>
      <c r="E3259" s="12">
        <v>3625.8370521821394</v>
      </c>
      <c r="F3259" s="12">
        <v>1787.0562301396244</v>
      </c>
      <c r="G3259" s="12">
        <v>331.51740552910337</v>
      </c>
      <c r="I3259" s="45"/>
    </row>
    <row r="3260" spans="1:9" ht="27.7" customHeight="1" thickBot="1" x14ac:dyDescent="0.3">
      <c r="A3260" s="11">
        <v>39216</v>
      </c>
      <c r="D3260" s="12">
        <v>1412.9925593449591</v>
      </c>
      <c r="E3260" s="12">
        <v>3624.2470433298918</v>
      </c>
      <c r="F3260" s="12">
        <v>1789.1895713703479</v>
      </c>
      <c r="G3260" s="12">
        <v>332.07629977364775</v>
      </c>
      <c r="I3260" s="45"/>
    </row>
    <row r="3261" spans="1:9" ht="27.7" customHeight="1" thickBot="1" x14ac:dyDescent="0.3">
      <c r="A3261" s="11">
        <v>39217</v>
      </c>
      <c r="D3261" s="12">
        <v>1409.6207292469619</v>
      </c>
      <c r="E3261" s="12">
        <v>3615.5983082937673</v>
      </c>
      <c r="F3261" s="12">
        <v>1784.9199323674941</v>
      </c>
      <c r="G3261" s="12">
        <v>330.05678183540607</v>
      </c>
      <c r="I3261" s="45"/>
    </row>
    <row r="3262" spans="1:9" ht="27.7" customHeight="1" thickBot="1" x14ac:dyDescent="0.3">
      <c r="A3262" s="11">
        <v>39218</v>
      </c>
      <c r="D3262" s="12">
        <v>1380.7609167685464</v>
      </c>
      <c r="E3262" s="12">
        <v>3541.5745773501399</v>
      </c>
      <c r="F3262" s="12">
        <v>1748.3764832441761</v>
      </c>
      <c r="G3262" s="12">
        <v>321.72231327338517</v>
      </c>
      <c r="I3262" s="45"/>
    </row>
    <row r="3263" spans="1:9" ht="27.7" customHeight="1" thickBot="1" x14ac:dyDescent="0.3">
      <c r="A3263" s="11">
        <v>39219</v>
      </c>
      <c r="D3263" s="12">
        <v>1307.5032893817381</v>
      </c>
      <c r="E3263" s="12">
        <v>3353.6728848891894</v>
      </c>
      <c r="F3263" s="12">
        <v>1655.6146641477924</v>
      </c>
      <c r="G3263" s="12">
        <v>299.76509433542941</v>
      </c>
      <c r="I3263" s="45"/>
    </row>
    <row r="3264" spans="1:9" ht="27.7" customHeight="1" thickBot="1" x14ac:dyDescent="0.3">
      <c r="A3264" s="11">
        <v>39220</v>
      </c>
      <c r="D3264" s="12">
        <v>1379.27</v>
      </c>
      <c r="E3264" s="12">
        <v>3537.76</v>
      </c>
      <c r="F3264" s="12">
        <v>1747.65</v>
      </c>
      <c r="G3264" s="12">
        <v>321.02</v>
      </c>
      <c r="I3264" s="45"/>
    </row>
    <row r="3265" spans="1:9" ht="27.7" customHeight="1" thickBot="1" x14ac:dyDescent="0.3">
      <c r="A3265" s="11">
        <v>39223</v>
      </c>
      <c r="D3265" s="12">
        <v>1397.7033173100024</v>
      </c>
      <c r="E3265" s="12">
        <v>3585.0308433868881</v>
      </c>
      <c r="F3265" s="12">
        <v>1770.9975758293626</v>
      </c>
      <c r="G3265" s="12">
        <v>327.5139674708135</v>
      </c>
      <c r="I3265" s="45"/>
    </row>
    <row r="3266" spans="1:9" ht="27.7" customHeight="1" thickBot="1" x14ac:dyDescent="0.3">
      <c r="A3266" s="11">
        <v>39224</v>
      </c>
      <c r="D3266" s="12">
        <v>1382.4025655717608</v>
      </c>
      <c r="E3266" s="12">
        <v>3545.7854030810595</v>
      </c>
      <c r="F3266" s="12">
        <v>1751.6104121813321</v>
      </c>
      <c r="G3266" s="12">
        <v>323.29311435047151</v>
      </c>
      <c r="I3266" s="45"/>
    </row>
    <row r="3267" spans="1:9" ht="27.7" customHeight="1" thickBot="1" x14ac:dyDescent="0.3">
      <c r="A3267" s="11">
        <v>39225</v>
      </c>
      <c r="D3267" s="12">
        <v>1360.3405628445184</v>
      </c>
      <c r="E3267" s="12">
        <v>3489.197606181101</v>
      </c>
      <c r="F3267" s="12">
        <v>1723.6561614344482</v>
      </c>
      <c r="G3267" s="12">
        <v>316.84893546725903</v>
      </c>
      <c r="I3267" s="45"/>
    </row>
    <row r="3268" spans="1:9" ht="27.7" customHeight="1" thickBot="1" x14ac:dyDescent="0.3">
      <c r="A3268" s="11">
        <v>39226</v>
      </c>
      <c r="D3268" s="12">
        <v>1336.1806640445332</v>
      </c>
      <c r="E3268" s="12">
        <v>3427.7932838223633</v>
      </c>
      <c r="F3268" s="12">
        <v>1693.3225574032945</v>
      </c>
      <c r="G3268" s="12">
        <v>309.43198166501963</v>
      </c>
      <c r="I3268" s="45"/>
    </row>
    <row r="3269" spans="1:9" ht="27.7" customHeight="1" thickBot="1" x14ac:dyDescent="0.3">
      <c r="A3269" s="11">
        <v>39227</v>
      </c>
      <c r="D3269" s="12">
        <v>1330.76</v>
      </c>
      <c r="E3269" s="12">
        <v>3413.89</v>
      </c>
      <c r="F3269" s="12">
        <v>1686.45</v>
      </c>
      <c r="G3269" s="12">
        <v>308.64</v>
      </c>
      <c r="I3269" s="45"/>
    </row>
    <row r="3270" spans="1:9" ht="27.7" customHeight="1" thickBot="1" x14ac:dyDescent="0.3">
      <c r="A3270" s="11">
        <v>39230</v>
      </c>
      <c r="D3270" s="12">
        <v>1321.72</v>
      </c>
      <c r="E3270" s="12">
        <v>3390.7</v>
      </c>
      <c r="F3270" s="12">
        <v>1672.27</v>
      </c>
      <c r="G3270" s="12">
        <v>307.07</v>
      </c>
      <c r="I3270" s="45"/>
    </row>
    <row r="3271" spans="1:9" ht="27.7" customHeight="1" thickBot="1" x14ac:dyDescent="0.3">
      <c r="A3271" s="11">
        <v>39231</v>
      </c>
      <c r="D3271" s="12">
        <v>1322.48</v>
      </c>
      <c r="E3271" s="12">
        <v>3392.64</v>
      </c>
      <c r="F3271" s="12">
        <v>1670.5</v>
      </c>
      <c r="G3271" s="12">
        <v>307.41000000000003</v>
      </c>
      <c r="I3271" s="45"/>
    </row>
    <row r="3272" spans="1:9" ht="27.7" customHeight="1" thickBot="1" x14ac:dyDescent="0.3">
      <c r="A3272" s="11">
        <v>39232</v>
      </c>
      <c r="D3272" s="12">
        <v>1317.0749171781642</v>
      </c>
      <c r="E3272" s="12">
        <v>3390.2397524280973</v>
      </c>
      <c r="F3272" s="12">
        <v>1665.5073254842271</v>
      </c>
      <c r="G3272" s="12">
        <v>306.7396419786661</v>
      </c>
      <c r="I3272" s="45"/>
    </row>
    <row r="3273" spans="1:9" ht="27.7" customHeight="1" thickBot="1" x14ac:dyDescent="0.3">
      <c r="A3273" s="11">
        <v>39233</v>
      </c>
      <c r="D3273" s="12">
        <v>1341.2789373027852</v>
      </c>
      <c r="E3273" s="12">
        <v>3452.542483250596</v>
      </c>
      <c r="F3273" s="12">
        <v>1693.3626980967663</v>
      </c>
      <c r="G3273" s="12">
        <v>313.76355651610777</v>
      </c>
      <c r="I3273" s="45"/>
    </row>
    <row r="3274" spans="1:9" ht="27.7" customHeight="1" thickBot="1" x14ac:dyDescent="0.3">
      <c r="A3274" s="11">
        <v>39234</v>
      </c>
      <c r="D3274" s="12">
        <v>1362.11</v>
      </c>
      <c r="E3274" s="12">
        <v>3506.16</v>
      </c>
      <c r="F3274" s="12">
        <v>1719.66</v>
      </c>
      <c r="G3274" s="12">
        <v>320.08999999999997</v>
      </c>
      <c r="I3274" s="45"/>
    </row>
    <row r="3275" spans="1:9" ht="27.7" customHeight="1" thickBot="1" x14ac:dyDescent="0.3">
      <c r="A3275" s="11">
        <v>39237</v>
      </c>
      <c r="D3275" s="12">
        <v>1361.9039005427276</v>
      </c>
      <c r="E3275" s="12">
        <v>3505.6326263349642</v>
      </c>
      <c r="F3275" s="12">
        <v>1719.4017311779892</v>
      </c>
      <c r="G3275" s="12">
        <v>320.62599921903359</v>
      </c>
      <c r="I3275" s="45"/>
    </row>
    <row r="3276" spans="1:9" ht="27.7" customHeight="1" thickBot="1" x14ac:dyDescent="0.3">
      <c r="A3276" s="11">
        <v>39238</v>
      </c>
      <c r="D3276" s="12">
        <v>1359.1547105150592</v>
      </c>
      <c r="E3276" s="12">
        <v>3499.7023928983704</v>
      </c>
      <c r="F3276" s="12">
        <v>1716.4931395701374</v>
      </c>
      <c r="G3276" s="12">
        <v>319.67267073695251</v>
      </c>
      <c r="I3276" s="45"/>
    </row>
    <row r="3277" spans="1:9" ht="27.7" customHeight="1" thickBot="1" x14ac:dyDescent="0.3">
      <c r="A3277" s="11">
        <v>39239</v>
      </c>
      <c r="D3277" s="12">
        <v>1356.303732808047</v>
      </c>
      <c r="E3277" s="12">
        <v>3492.3613216265321</v>
      </c>
      <c r="F3277" s="12">
        <v>1712.8925767049132</v>
      </c>
      <c r="G3277" s="12">
        <v>318.13334271147278</v>
      </c>
      <c r="I3277" s="45"/>
    </row>
    <row r="3278" spans="1:9" ht="27.7" customHeight="1" thickBot="1" x14ac:dyDescent="0.3">
      <c r="A3278" s="11">
        <v>39240</v>
      </c>
      <c r="D3278" s="12">
        <v>1353.3844548471307</v>
      </c>
      <c r="E3278" s="12">
        <v>3485.7638273259731</v>
      </c>
      <c r="F3278" s="12">
        <v>1709.656714784699</v>
      </c>
      <c r="G3278" s="12">
        <v>318.30602877317619</v>
      </c>
      <c r="I3278" s="45"/>
    </row>
    <row r="3279" spans="1:9" ht="27.7" customHeight="1" thickBot="1" x14ac:dyDescent="0.3">
      <c r="A3279" s="11">
        <v>39241</v>
      </c>
      <c r="D3279" s="12">
        <v>1357.57</v>
      </c>
      <c r="E3279" s="12">
        <v>3496.54</v>
      </c>
      <c r="F3279" s="12">
        <v>1714.94</v>
      </c>
      <c r="G3279" s="12">
        <v>320.55</v>
      </c>
      <c r="I3279" s="45"/>
    </row>
    <row r="3280" spans="1:9" ht="27.7" customHeight="1" thickBot="1" x14ac:dyDescent="0.3">
      <c r="A3280" s="11">
        <v>39244</v>
      </c>
      <c r="D3280" s="12">
        <v>1352.4</v>
      </c>
      <c r="E3280" s="12">
        <v>3483.22</v>
      </c>
      <c r="F3280" s="12">
        <v>1708.41</v>
      </c>
      <c r="G3280" s="12">
        <v>318.83</v>
      </c>
      <c r="I3280" s="45"/>
    </row>
    <row r="3281" spans="1:9" ht="27.7" customHeight="1" thickBot="1" x14ac:dyDescent="0.3">
      <c r="A3281" s="11">
        <v>39245</v>
      </c>
      <c r="D3281" s="12">
        <v>1352.19</v>
      </c>
      <c r="E3281" s="12">
        <v>3482.68</v>
      </c>
      <c r="F3281" s="12">
        <v>1708.14</v>
      </c>
      <c r="G3281" s="12">
        <v>318.86</v>
      </c>
      <c r="I3281" s="45"/>
    </row>
    <row r="3282" spans="1:9" ht="27.7" customHeight="1" thickBot="1" x14ac:dyDescent="0.3">
      <c r="A3282" s="11">
        <v>39246</v>
      </c>
      <c r="D3282" s="12">
        <v>1352.3339061278423</v>
      </c>
      <c r="E3282" s="12">
        <v>3483.0579280661709</v>
      </c>
      <c r="F3282" s="12">
        <v>1707.2109824519923</v>
      </c>
      <c r="G3282" s="12">
        <v>318.67527746393728</v>
      </c>
      <c r="I3282" s="45"/>
    </row>
    <row r="3283" spans="1:9" ht="27.7" customHeight="1" thickBot="1" x14ac:dyDescent="0.3">
      <c r="A3283" s="11">
        <v>39247</v>
      </c>
      <c r="D3283" s="12">
        <v>1351.9010877821931</v>
      </c>
      <c r="E3283" s="12">
        <v>3481.943196853661</v>
      </c>
      <c r="F3283" s="12">
        <v>1706.6646001041295</v>
      </c>
      <c r="G3283" s="12">
        <v>318.85536388815467</v>
      </c>
      <c r="I3283" s="45"/>
    </row>
    <row r="3284" spans="1:9" ht="27.7" customHeight="1" thickBot="1" x14ac:dyDescent="0.3">
      <c r="A3284" s="11">
        <v>39248</v>
      </c>
      <c r="D3284" s="12">
        <v>1352.28</v>
      </c>
      <c r="E3284" s="12">
        <v>3483.48</v>
      </c>
      <c r="F3284" s="12">
        <v>1707.42</v>
      </c>
      <c r="G3284" s="12">
        <v>318.97000000000003</v>
      </c>
      <c r="I3284" s="45"/>
    </row>
    <row r="3285" spans="1:9" ht="27.7" customHeight="1" thickBot="1" x14ac:dyDescent="0.3">
      <c r="A3285" s="11">
        <v>39251</v>
      </c>
      <c r="D3285" s="12">
        <v>1404.37</v>
      </c>
      <c r="E3285" s="12">
        <v>3617.65</v>
      </c>
      <c r="F3285" s="12">
        <v>1773.18</v>
      </c>
      <c r="G3285" s="12">
        <v>332.23</v>
      </c>
      <c r="I3285" s="45"/>
    </row>
    <row r="3286" spans="1:9" ht="27.7" customHeight="1" thickBot="1" x14ac:dyDescent="0.3">
      <c r="A3286" s="11">
        <v>39252</v>
      </c>
      <c r="D3286" s="12">
        <v>1439.74</v>
      </c>
      <c r="E3286" s="12">
        <v>3708.78</v>
      </c>
      <c r="F3286" s="12">
        <v>1817.85</v>
      </c>
      <c r="G3286" s="12">
        <v>341.75</v>
      </c>
      <c r="I3286" s="45"/>
    </row>
    <row r="3287" spans="1:9" ht="27.7" customHeight="1" thickBot="1" x14ac:dyDescent="0.3">
      <c r="A3287" s="11">
        <v>39253</v>
      </c>
      <c r="D3287" s="12">
        <v>1418.5430709871223</v>
      </c>
      <c r="E3287" s="12">
        <v>3654.1689494953816</v>
      </c>
      <c r="F3287" s="12">
        <v>1791.0805651679811</v>
      </c>
      <c r="G3287" s="12">
        <v>335.41133411738804</v>
      </c>
      <c r="I3287" s="45"/>
    </row>
    <row r="3288" spans="1:9" ht="27.7" customHeight="1" thickBot="1" x14ac:dyDescent="0.3">
      <c r="A3288" s="11">
        <v>39254</v>
      </c>
      <c r="D3288" s="12">
        <v>1423.1276579370865</v>
      </c>
      <c r="E3288" s="12">
        <v>3665.9788853132336</v>
      </c>
      <c r="F3288" s="12">
        <v>1795.7493480345299</v>
      </c>
      <c r="G3288" s="12">
        <v>337.14605195588405</v>
      </c>
      <c r="I3288" s="45"/>
    </row>
    <row r="3289" spans="1:9" ht="27.7" customHeight="1" thickBot="1" x14ac:dyDescent="0.3">
      <c r="A3289" s="11">
        <v>39255</v>
      </c>
      <c r="D3289" s="12">
        <v>1413.94</v>
      </c>
      <c r="E3289" s="12">
        <v>3642.31</v>
      </c>
      <c r="F3289" s="12">
        <v>1784.16</v>
      </c>
      <c r="G3289" s="12">
        <v>334.38</v>
      </c>
      <c r="I3289" s="45"/>
    </row>
    <row r="3290" spans="1:9" ht="27.7" customHeight="1" thickBot="1" x14ac:dyDescent="0.3">
      <c r="A3290" s="11">
        <v>39258</v>
      </c>
      <c r="D3290" s="12">
        <v>1413.83</v>
      </c>
      <c r="E3290" s="12">
        <v>3642</v>
      </c>
      <c r="F3290" s="12">
        <v>1784.02</v>
      </c>
      <c r="G3290" s="12">
        <v>333.96</v>
      </c>
      <c r="I3290" s="45"/>
    </row>
    <row r="3291" spans="1:9" ht="27.7" customHeight="1" thickBot="1" x14ac:dyDescent="0.3">
      <c r="A3291" s="11">
        <v>39259</v>
      </c>
      <c r="D3291" s="12">
        <v>1408.54</v>
      </c>
      <c r="E3291" s="12">
        <v>3628.41</v>
      </c>
      <c r="F3291" s="12">
        <v>1777.35</v>
      </c>
      <c r="G3291" s="12">
        <v>332.55</v>
      </c>
      <c r="I3291" s="45"/>
    </row>
    <row r="3292" spans="1:9" ht="27.7" customHeight="1" thickBot="1" x14ac:dyDescent="0.3">
      <c r="A3292" s="11">
        <v>39260</v>
      </c>
      <c r="D3292" s="12">
        <v>1410.4036391875763</v>
      </c>
      <c r="E3292" s="12">
        <v>3633.2019903674318</v>
      </c>
      <c r="F3292" s="12">
        <v>1779.6938579264654</v>
      </c>
      <c r="G3292" s="12">
        <v>332.53917934220834</v>
      </c>
      <c r="I3292" s="45"/>
    </row>
    <row r="3293" spans="1:9" ht="27.7" customHeight="1" thickBot="1" x14ac:dyDescent="0.3">
      <c r="A3293" s="11">
        <v>39261</v>
      </c>
      <c r="D3293" s="12">
        <v>1429.5115024596594</v>
      </c>
      <c r="E3293" s="12">
        <v>3682.4239721545896</v>
      </c>
      <c r="F3293" s="12">
        <v>1803.8048374133818</v>
      </c>
      <c r="G3293" s="12">
        <v>338.3387464728246</v>
      </c>
      <c r="I3293" s="45"/>
    </row>
    <row r="3294" spans="1:9" ht="27.7" customHeight="1" thickBot="1" x14ac:dyDescent="0.3">
      <c r="A3294" s="11">
        <v>39262</v>
      </c>
      <c r="D3294" s="12">
        <v>1433.07</v>
      </c>
      <c r="E3294" s="12">
        <v>3691.6</v>
      </c>
      <c r="F3294" s="12">
        <v>1808.3</v>
      </c>
      <c r="G3294" s="12">
        <v>339.36</v>
      </c>
      <c r="I3294" s="45"/>
    </row>
    <row r="3295" spans="1:9" ht="27.7" customHeight="1" thickBot="1" x14ac:dyDescent="0.3">
      <c r="A3295" s="11">
        <v>39265</v>
      </c>
      <c r="D3295" s="12">
        <v>1426.7133716177582</v>
      </c>
      <c r="E3295" s="12">
        <v>3675.2160619583547</v>
      </c>
      <c r="F3295" s="12">
        <v>1800.274102392666</v>
      </c>
      <c r="G3295" s="12">
        <v>336.8603558853568</v>
      </c>
      <c r="I3295" s="45"/>
    </row>
    <row r="3296" spans="1:9" ht="27.7" customHeight="1" thickBot="1" x14ac:dyDescent="0.3">
      <c r="A3296" s="11">
        <v>39266</v>
      </c>
      <c r="D3296" s="12">
        <v>1433.8917094677645</v>
      </c>
      <c r="E3296" s="12">
        <v>3693.9282554047877</v>
      </c>
      <c r="F3296" s="12">
        <v>1809.4401151365876</v>
      </c>
      <c r="G3296" s="12">
        <v>338.7609935341348</v>
      </c>
      <c r="I3296" s="45"/>
    </row>
    <row r="3297" spans="1:9" ht="27.7" customHeight="1" thickBot="1" x14ac:dyDescent="0.3">
      <c r="A3297" s="11">
        <v>39267</v>
      </c>
      <c r="D3297" s="12">
        <v>1448.8992566254819</v>
      </c>
      <c r="E3297" s="12">
        <v>3732.5901694711101</v>
      </c>
      <c r="F3297" s="12">
        <v>1828.3783330451811</v>
      </c>
      <c r="G3297" s="12">
        <v>344.17542160793471</v>
      </c>
      <c r="I3297" s="45"/>
    </row>
    <row r="3298" spans="1:9" ht="27.7" customHeight="1" thickBot="1" x14ac:dyDescent="0.3">
      <c r="A3298" s="11">
        <v>39268</v>
      </c>
      <c r="D3298" s="12">
        <v>1449.2050404651261</v>
      </c>
      <c r="E3298" s="12">
        <v>3733.3777002641796</v>
      </c>
      <c r="F3298" s="12">
        <v>1831.7321300921667</v>
      </c>
      <c r="G3298" s="12">
        <v>345.14559159226962</v>
      </c>
      <c r="I3298" s="45"/>
    </row>
    <row r="3299" spans="1:9" ht="27.7" customHeight="1" thickBot="1" x14ac:dyDescent="0.3">
      <c r="A3299" s="11">
        <v>39269</v>
      </c>
      <c r="D3299" s="12">
        <v>1451.5558894283861</v>
      </c>
      <c r="E3299" s="12">
        <v>3739.4339846653179</v>
      </c>
      <c r="F3299" s="12">
        <v>1834.7035655099535</v>
      </c>
      <c r="G3299" s="12">
        <v>345.88879546699451</v>
      </c>
      <c r="I3299" s="45"/>
    </row>
    <row r="3300" spans="1:9" ht="27.7" customHeight="1" thickBot="1" x14ac:dyDescent="0.3">
      <c r="A3300" s="11">
        <v>39272</v>
      </c>
      <c r="D3300" s="12">
        <v>1441.4</v>
      </c>
      <c r="E3300" s="12">
        <v>3713.28</v>
      </c>
      <c r="F3300" s="12">
        <v>1821.87</v>
      </c>
      <c r="G3300" s="12">
        <v>342.21</v>
      </c>
      <c r="I3300" s="45"/>
    </row>
    <row r="3301" spans="1:9" ht="27.7" customHeight="1" thickBot="1" x14ac:dyDescent="0.3">
      <c r="A3301" s="11">
        <v>39273</v>
      </c>
      <c r="D3301" s="12">
        <v>1441.7577555467788</v>
      </c>
      <c r="E3301" s="12">
        <v>3714.1925536428207</v>
      </c>
      <c r="F3301" s="12">
        <v>1822.3191929858067</v>
      </c>
      <c r="G3301" s="12">
        <v>341.68784783167069</v>
      </c>
      <c r="I3301" s="45"/>
    </row>
    <row r="3302" spans="1:9" ht="27.7" customHeight="1" thickBot="1" x14ac:dyDescent="0.3">
      <c r="A3302" s="11">
        <v>39274</v>
      </c>
      <c r="D3302" s="12">
        <v>1435.9386397498051</v>
      </c>
      <c r="E3302" s="12">
        <v>3701.5547121051782</v>
      </c>
      <c r="F3302" s="12">
        <v>1817.8774742820301</v>
      </c>
      <c r="G3302" s="12">
        <v>340.33539309169652</v>
      </c>
      <c r="I3302" s="45"/>
    </row>
    <row r="3303" spans="1:9" ht="27.7" customHeight="1" thickBot="1" x14ac:dyDescent="0.3">
      <c r="A3303" s="11">
        <v>39275</v>
      </c>
      <c r="D3303" s="12">
        <v>1456.8371589804426</v>
      </c>
      <c r="E3303" s="12">
        <v>3758.5075241127588</v>
      </c>
      <c r="F3303" s="12">
        <v>1845.8476765613632</v>
      </c>
      <c r="G3303" s="12">
        <v>347.57784346056741</v>
      </c>
      <c r="I3303" s="45"/>
    </row>
    <row r="3304" spans="1:9" ht="27.7" customHeight="1" thickBot="1" x14ac:dyDescent="0.3">
      <c r="A3304" s="11">
        <v>39276</v>
      </c>
      <c r="D3304" s="12">
        <v>1454.0471485910057</v>
      </c>
      <c r="E3304" s="12">
        <v>3751.4204891372233</v>
      </c>
      <c r="F3304" s="12">
        <v>1848.372671657648</v>
      </c>
      <c r="G3304" s="12">
        <v>346.7703778901822</v>
      </c>
      <c r="I3304" s="45"/>
    </row>
    <row r="3305" spans="1:9" ht="27.7" customHeight="1" thickBot="1" x14ac:dyDescent="0.3">
      <c r="A3305" s="11">
        <v>39279</v>
      </c>
      <c r="D3305" s="12">
        <v>1454.09</v>
      </c>
      <c r="E3305" s="12">
        <v>3751.52</v>
      </c>
      <c r="F3305" s="12">
        <v>1854.47</v>
      </c>
      <c r="G3305" s="12">
        <v>346.16</v>
      </c>
      <c r="I3305" s="45"/>
    </row>
    <row r="3306" spans="1:9" ht="27.7" customHeight="1" thickBot="1" x14ac:dyDescent="0.3">
      <c r="A3306" s="11">
        <v>39280</v>
      </c>
      <c r="D3306" s="12">
        <v>1451.17</v>
      </c>
      <c r="E3306" s="12">
        <v>3743.99</v>
      </c>
      <c r="F3306" s="12">
        <v>1850.75</v>
      </c>
      <c r="G3306" s="12">
        <v>346.15</v>
      </c>
      <c r="I3306" s="45"/>
    </row>
    <row r="3307" spans="1:9" ht="27.7" customHeight="1" thickBot="1" x14ac:dyDescent="0.3">
      <c r="A3307" s="11">
        <v>39281</v>
      </c>
      <c r="D3307" s="12">
        <v>1462.0167089031565</v>
      </c>
      <c r="E3307" s="12">
        <v>3771.9819648485068</v>
      </c>
      <c r="F3307" s="12">
        <v>1864.5815064752253</v>
      </c>
      <c r="G3307" s="12">
        <v>349.18995270733728</v>
      </c>
      <c r="I3307" s="45"/>
    </row>
    <row r="3308" spans="1:9" ht="27.7" customHeight="1" thickBot="1" x14ac:dyDescent="0.3">
      <c r="A3308" s="11">
        <v>39282</v>
      </c>
      <c r="D3308" s="12">
        <v>1473.6625859908431</v>
      </c>
      <c r="E3308" s="12">
        <v>3802.0281954520133</v>
      </c>
      <c r="F3308" s="12">
        <v>1879.434081711448</v>
      </c>
      <c r="G3308" s="12">
        <v>352.11905627010083</v>
      </c>
      <c r="I3308" s="45"/>
    </row>
    <row r="3309" spans="1:9" ht="27.7" customHeight="1" thickBot="1" x14ac:dyDescent="0.3">
      <c r="A3309" s="11">
        <v>39283</v>
      </c>
      <c r="D3309" s="12">
        <v>1472.24</v>
      </c>
      <c r="E3309" s="12">
        <v>3798.36</v>
      </c>
      <c r="F3309" s="12">
        <v>1877.62</v>
      </c>
      <c r="G3309" s="12">
        <v>351.41</v>
      </c>
      <c r="I3309" s="45"/>
    </row>
    <row r="3310" spans="1:9" ht="27.7" customHeight="1" thickBot="1" x14ac:dyDescent="0.3">
      <c r="A3310" s="11">
        <v>39286</v>
      </c>
      <c r="D3310" s="12">
        <v>1474.42</v>
      </c>
      <c r="E3310" s="12">
        <v>3803.99</v>
      </c>
      <c r="F3310" s="12">
        <v>1880.4</v>
      </c>
      <c r="G3310" s="12">
        <v>351.98</v>
      </c>
      <c r="I3310" s="45"/>
    </row>
    <row r="3311" spans="1:9" ht="27.7" customHeight="1" thickBot="1" x14ac:dyDescent="0.3">
      <c r="A3311" s="11">
        <v>39287</v>
      </c>
      <c r="D3311" s="12">
        <v>1467.14</v>
      </c>
      <c r="E3311" s="12">
        <v>3785.2</v>
      </c>
      <c r="F3311" s="12">
        <v>1871.12</v>
      </c>
      <c r="G3311" s="12">
        <v>349.54</v>
      </c>
      <c r="I3311" s="45"/>
    </row>
    <row r="3312" spans="1:9" ht="27.7" customHeight="1" thickBot="1" x14ac:dyDescent="0.3">
      <c r="A3312" s="11">
        <v>39288</v>
      </c>
      <c r="D3312" s="12">
        <v>1468.0194712617083</v>
      </c>
      <c r="E3312" s="12">
        <v>3787.4690049198311</v>
      </c>
      <c r="F3312" s="12">
        <v>1872.2371232772509</v>
      </c>
      <c r="G3312" s="12">
        <v>350.02312588755524</v>
      </c>
      <c r="I3312" s="45"/>
    </row>
    <row r="3313" spans="1:12" ht="27.7" customHeight="1" thickBot="1" x14ac:dyDescent="0.3">
      <c r="A3313" s="11">
        <v>39289</v>
      </c>
      <c r="D3313" s="12">
        <v>1474.0604047223846</v>
      </c>
      <c r="E3313" s="12">
        <v>3803.0545136989113</v>
      </c>
      <c r="F3313" s="12">
        <v>1879.9414155324359</v>
      </c>
      <c r="G3313" s="12">
        <v>352.28012758786582</v>
      </c>
      <c r="I3313" s="45"/>
    </row>
    <row r="3314" spans="1:12" ht="27.7" customHeight="1" thickBot="1" x14ac:dyDescent="0.3">
      <c r="A3314" s="11">
        <v>39290</v>
      </c>
      <c r="D3314" s="12">
        <v>1475.2225159088139</v>
      </c>
      <c r="E3314" s="12">
        <v>3806.0527148922747</v>
      </c>
      <c r="F3314" s="12">
        <v>1881.4234985725818</v>
      </c>
      <c r="G3314" s="12">
        <v>352.37828414761191</v>
      </c>
      <c r="I3314" s="45"/>
    </row>
    <row r="3315" spans="1:12" ht="27.7" customHeight="1" thickBot="1" x14ac:dyDescent="0.3">
      <c r="A3315" s="11">
        <v>39293</v>
      </c>
      <c r="D3315" s="12">
        <v>1476.8212543180346</v>
      </c>
      <c r="E3315" s="12">
        <v>3810.1775957699524</v>
      </c>
      <c r="F3315" s="12">
        <v>1883.4625265087186</v>
      </c>
      <c r="G3315" s="12">
        <v>353.11</v>
      </c>
      <c r="I3315" s="45"/>
    </row>
    <row r="3316" spans="1:12" ht="27.7" customHeight="1" thickBot="1" x14ac:dyDescent="0.3">
      <c r="A3316" s="11">
        <v>39294</v>
      </c>
      <c r="D3316" s="12">
        <v>1475.76</v>
      </c>
      <c r="E3316" s="12">
        <v>3807.44</v>
      </c>
      <c r="F3316" s="12">
        <v>1882.11</v>
      </c>
      <c r="G3316" s="12">
        <v>352.77</v>
      </c>
      <c r="I3316" s="45"/>
    </row>
    <row r="3317" spans="1:12" ht="27.7" customHeight="1" thickBot="1" x14ac:dyDescent="0.3">
      <c r="A3317" s="11">
        <v>39295</v>
      </c>
      <c r="D3317" s="12">
        <v>1477.9827057298673</v>
      </c>
      <c r="E3317" s="12">
        <v>3813.1739909734388</v>
      </c>
      <c r="F3317" s="12">
        <v>1884.9437168045838</v>
      </c>
      <c r="G3317" s="12">
        <v>354.4257703930765</v>
      </c>
      <c r="I3317" s="45"/>
    </row>
    <row r="3318" spans="1:12" ht="27.7" customHeight="1" thickBot="1" x14ac:dyDescent="0.3">
      <c r="A3318" s="11">
        <v>39296</v>
      </c>
      <c r="D3318" s="12">
        <v>1505.05103310502</v>
      </c>
      <c r="E3318" s="12">
        <v>3883.0098135036119</v>
      </c>
      <c r="F3318" s="12">
        <v>1921.3381891179381</v>
      </c>
      <c r="G3318" s="12">
        <v>363.02505849984692</v>
      </c>
      <c r="I3318" s="45"/>
    </row>
    <row r="3319" spans="1:12" ht="27.7" customHeight="1" thickBot="1" x14ac:dyDescent="0.3">
      <c r="A3319" s="11">
        <v>39297</v>
      </c>
      <c r="D3319" s="12">
        <v>1516.89</v>
      </c>
      <c r="E3319" s="12">
        <v>3913.56</v>
      </c>
      <c r="F3319" s="12">
        <v>1941.53</v>
      </c>
      <c r="G3319" s="12">
        <v>366.41</v>
      </c>
      <c r="I3319" s="45"/>
    </row>
    <row r="3320" spans="1:12" ht="27.7" customHeight="1" thickBot="1" x14ac:dyDescent="0.3">
      <c r="A3320" s="11">
        <v>39300</v>
      </c>
      <c r="D3320" s="12">
        <v>1532.29</v>
      </c>
      <c r="E3320" s="12">
        <v>3953.28</v>
      </c>
      <c r="F3320" s="12">
        <v>1965.76</v>
      </c>
      <c r="G3320" s="12">
        <v>371.05</v>
      </c>
      <c r="I3320" s="45"/>
      <c r="K3320" s="71"/>
      <c r="L3320" s="72"/>
    </row>
    <row r="3321" spans="1:12" ht="27.7" customHeight="1" thickBot="1" x14ac:dyDescent="0.3">
      <c r="A3321" s="11">
        <v>39301</v>
      </c>
      <c r="D3321" s="12">
        <v>1537.0194651680042</v>
      </c>
      <c r="E3321" s="12">
        <v>3965.4879912995857</v>
      </c>
      <c r="F3321" s="12">
        <v>1978.3392961989716</v>
      </c>
      <c r="G3321" s="12">
        <v>372.15683026298274</v>
      </c>
      <c r="I3321" s="45"/>
    </row>
    <row r="3322" spans="1:12" ht="27.7" customHeight="1" thickBot="1" x14ac:dyDescent="0.3">
      <c r="A3322" s="11">
        <v>39302</v>
      </c>
      <c r="D3322" s="12">
        <v>1531.6522976142437</v>
      </c>
      <c r="E3322" s="12">
        <v>3951.6400087920169</v>
      </c>
      <c r="F3322" s="12">
        <v>1974.6894569969679</v>
      </c>
      <c r="G3322" s="12">
        <v>370.49540512677265</v>
      </c>
      <c r="I3322" s="45"/>
    </row>
    <row r="3323" spans="1:12" ht="27.7" customHeight="1" thickBot="1" x14ac:dyDescent="0.3">
      <c r="A3323" s="11">
        <v>39303</v>
      </c>
      <c r="D3323" s="12">
        <v>1527.4559415735694</v>
      </c>
      <c r="E3323" s="12">
        <v>3943.2114827704559</v>
      </c>
      <c r="F3323" s="12">
        <v>1973.7401932481589</v>
      </c>
      <c r="G3323" s="12">
        <v>368.94537735559629</v>
      </c>
      <c r="I3323" s="45"/>
    </row>
    <row r="3324" spans="1:12" ht="27.7" customHeight="1" thickBot="1" x14ac:dyDescent="0.3">
      <c r="A3324" s="11">
        <v>39304</v>
      </c>
      <c r="D3324" s="12">
        <v>1512.2605651499973</v>
      </c>
      <c r="E3324" s="12">
        <v>3903.9839794139652</v>
      </c>
      <c r="F3324" s="12">
        <v>1954.1052078070318</v>
      </c>
      <c r="G3324" s="12">
        <v>364.49302586864638</v>
      </c>
      <c r="I3324" s="45"/>
    </row>
    <row r="3325" spans="1:12" ht="27.7" customHeight="1" thickBot="1" x14ac:dyDescent="0.3">
      <c r="A3325" s="11">
        <v>39307</v>
      </c>
      <c r="D3325" s="12">
        <v>1504.08</v>
      </c>
      <c r="E3325" s="12">
        <v>3885.67</v>
      </c>
      <c r="F3325" s="12">
        <v>1946.86</v>
      </c>
      <c r="G3325" s="12">
        <v>362.21</v>
      </c>
      <c r="I3325" s="45"/>
    </row>
    <row r="3326" spans="1:12" ht="27.7" customHeight="1" thickBot="1" x14ac:dyDescent="0.3">
      <c r="A3326" s="11">
        <v>39308</v>
      </c>
      <c r="D3326" s="12">
        <v>1471.83</v>
      </c>
      <c r="E3326" s="12">
        <v>3802.35</v>
      </c>
      <c r="F3326" s="12">
        <v>1905.11</v>
      </c>
      <c r="G3326" s="12">
        <v>351.78</v>
      </c>
      <c r="I3326" s="45"/>
    </row>
    <row r="3327" spans="1:12" ht="27.7" customHeight="1" thickBot="1" x14ac:dyDescent="0.3">
      <c r="A3327" s="11">
        <v>39309</v>
      </c>
      <c r="D3327" s="12">
        <v>1454.1147351469672</v>
      </c>
      <c r="E3327" s="12">
        <v>3756.5797887861804</v>
      </c>
      <c r="F3327" s="12">
        <v>1885.3058225495274</v>
      </c>
      <c r="G3327" s="12">
        <v>347.69067549293584</v>
      </c>
      <c r="I3327" s="45"/>
    </row>
    <row r="3328" spans="1:12" ht="27.7" customHeight="1" thickBot="1" x14ac:dyDescent="0.3">
      <c r="A3328" s="11">
        <v>39310</v>
      </c>
      <c r="D3328" s="12">
        <v>1459.8618182973053</v>
      </c>
      <c r="E3328" s="12">
        <v>3771.4268815809937</v>
      </c>
      <c r="F3328" s="12">
        <v>1892.757097929742</v>
      </c>
      <c r="G3328" s="12">
        <v>349.52444907873257</v>
      </c>
      <c r="I3328" s="45"/>
    </row>
    <row r="3329" spans="1:9" ht="27.7" customHeight="1" thickBot="1" x14ac:dyDescent="0.3">
      <c r="A3329" s="11">
        <v>39311</v>
      </c>
      <c r="D3329" s="12">
        <v>1444.03</v>
      </c>
      <c r="E3329" s="12">
        <v>3730.52</v>
      </c>
      <c r="F3329" s="12">
        <v>1872.23</v>
      </c>
      <c r="G3329" s="12">
        <v>346.24</v>
      </c>
      <c r="I3329" s="45"/>
    </row>
    <row r="3330" spans="1:9" ht="27.7" customHeight="1" thickBot="1" x14ac:dyDescent="0.3">
      <c r="A3330" s="11">
        <v>39314</v>
      </c>
      <c r="D3330" s="12">
        <v>1447.1723682604352</v>
      </c>
      <c r="E3330" s="12">
        <v>3738.6447837264527</v>
      </c>
      <c r="F3330" s="12">
        <v>1876.304823937041</v>
      </c>
      <c r="G3330" s="12">
        <v>347.76521043367131</v>
      </c>
      <c r="I3330" s="45"/>
    </row>
    <row r="3331" spans="1:9" ht="27.7" customHeight="1" thickBot="1" x14ac:dyDescent="0.3">
      <c r="A3331" s="11">
        <v>39315</v>
      </c>
      <c r="D3331" s="12">
        <v>1465.72</v>
      </c>
      <c r="E3331" s="12">
        <v>3786.57</v>
      </c>
      <c r="F3331" s="12">
        <v>1900.36</v>
      </c>
      <c r="G3331" s="12">
        <v>354.19</v>
      </c>
      <c r="I3331" s="45"/>
    </row>
    <row r="3332" spans="1:9" ht="27.7" customHeight="1" thickBot="1" x14ac:dyDescent="0.3">
      <c r="A3332" s="11">
        <v>39316</v>
      </c>
      <c r="D3332" s="12">
        <v>1468.8802189968114</v>
      </c>
      <c r="E3332" s="12">
        <v>3794.7250915833174</v>
      </c>
      <c r="F3332" s="12">
        <v>1904.4497155345862</v>
      </c>
      <c r="G3332" s="12">
        <v>355.56336681160337</v>
      </c>
      <c r="I3332" s="45"/>
    </row>
    <row r="3333" spans="1:9" ht="27.7" customHeight="1" thickBot="1" x14ac:dyDescent="0.3">
      <c r="A3333" s="11">
        <v>39317</v>
      </c>
      <c r="D3333" s="12">
        <v>1460.73</v>
      </c>
      <c r="E3333" s="12">
        <v>3773.67</v>
      </c>
      <c r="F3333" s="12">
        <v>1893.88</v>
      </c>
      <c r="G3333" s="12">
        <v>352.77</v>
      </c>
      <c r="I3333" s="45"/>
    </row>
    <row r="3334" spans="1:9" ht="27.7" customHeight="1" thickBot="1" x14ac:dyDescent="0.3">
      <c r="A3334" s="11">
        <v>39318</v>
      </c>
      <c r="D3334" s="12">
        <v>1460.12</v>
      </c>
      <c r="E3334" s="12">
        <v>3772.09</v>
      </c>
      <c r="F3334" s="12">
        <v>1887.0648411089669</v>
      </c>
      <c r="G3334" s="12">
        <v>353.49</v>
      </c>
      <c r="I3334" s="45"/>
    </row>
    <row r="3335" spans="1:9" ht="27.7" customHeight="1" thickBot="1" x14ac:dyDescent="0.3">
      <c r="A3335" s="11">
        <v>39321</v>
      </c>
      <c r="D3335" s="12">
        <v>1462.57</v>
      </c>
      <c r="E3335" s="12">
        <v>3778.42</v>
      </c>
      <c r="F3335" s="12">
        <v>1890.23</v>
      </c>
      <c r="G3335" s="12">
        <v>354.21</v>
      </c>
      <c r="I3335" s="45"/>
    </row>
    <row r="3336" spans="1:9" ht="27.7" customHeight="1" thickBot="1" x14ac:dyDescent="0.3">
      <c r="A3336" s="11">
        <v>39322</v>
      </c>
      <c r="D3336" s="12">
        <v>1461.71</v>
      </c>
      <c r="E3336" s="12">
        <v>3776.5</v>
      </c>
      <c r="F3336" s="12">
        <v>1889.15</v>
      </c>
      <c r="G3336" s="12">
        <v>353.66</v>
      </c>
      <c r="I3336" s="45"/>
    </row>
    <row r="3337" spans="1:9" ht="27.7" customHeight="1" thickBot="1" x14ac:dyDescent="0.3">
      <c r="A3337" s="11">
        <v>39323</v>
      </c>
      <c r="D3337" s="12">
        <v>1449.1159424258508</v>
      </c>
      <c r="E3337" s="12">
        <v>3743.9570831761048</v>
      </c>
      <c r="F3337" s="12">
        <v>1857.6209748927965</v>
      </c>
      <c r="G3337" s="12">
        <v>350.57418107369205</v>
      </c>
      <c r="I3337" s="45"/>
    </row>
    <row r="3338" spans="1:9" ht="27.7" customHeight="1" thickBot="1" x14ac:dyDescent="0.3">
      <c r="A3338" s="11">
        <v>39324</v>
      </c>
      <c r="D3338" s="12">
        <v>1447.5743429985084</v>
      </c>
      <c r="E3338" s="12">
        <v>3739.9741828163583</v>
      </c>
      <c r="F3338" s="12">
        <v>1854.4156621837387</v>
      </c>
      <c r="G3338" s="12">
        <v>349.92820987453393</v>
      </c>
      <c r="I3338" s="45"/>
    </row>
    <row r="3339" spans="1:9" ht="27.7" customHeight="1" thickBot="1" x14ac:dyDescent="0.3">
      <c r="A3339" s="11">
        <v>39325</v>
      </c>
      <c r="D3339" s="12">
        <v>1455.61</v>
      </c>
      <c r="E3339" s="12">
        <v>3760.75</v>
      </c>
      <c r="F3339" s="12">
        <v>1864.72</v>
      </c>
      <c r="G3339" s="12">
        <v>351.69</v>
      </c>
      <c r="I3339" s="45"/>
    </row>
    <row r="3340" spans="1:9" ht="27.7" customHeight="1" thickBot="1" x14ac:dyDescent="0.3">
      <c r="A3340" s="11">
        <v>39328</v>
      </c>
      <c r="D3340" s="12">
        <v>1460.39</v>
      </c>
      <c r="E3340" s="12">
        <v>3773.08</v>
      </c>
      <c r="F3340" s="12">
        <v>1870.83</v>
      </c>
      <c r="G3340" s="12">
        <v>353.35</v>
      </c>
      <c r="I3340" s="45"/>
    </row>
    <row r="3341" spans="1:9" ht="27.7" customHeight="1" thickBot="1" x14ac:dyDescent="0.3">
      <c r="A3341" s="11">
        <v>39329</v>
      </c>
      <c r="D3341" s="12">
        <v>1462.4</v>
      </c>
      <c r="E3341" s="12">
        <v>3778.28</v>
      </c>
      <c r="F3341" s="12">
        <v>1873.41</v>
      </c>
      <c r="G3341" s="12">
        <v>354.1</v>
      </c>
      <c r="I3341" s="45"/>
    </row>
    <row r="3342" spans="1:9" ht="27.7" customHeight="1" thickBot="1" x14ac:dyDescent="0.3">
      <c r="A3342" s="11">
        <v>39330</v>
      </c>
      <c r="D3342" s="12">
        <v>1468.2192542253383</v>
      </c>
      <c r="E3342" s="12">
        <v>3793.3129074705907</v>
      </c>
      <c r="F3342" s="12">
        <v>1880.8629480645277</v>
      </c>
      <c r="G3342" s="12">
        <v>355.94050406144629</v>
      </c>
      <c r="I3342" s="45"/>
    </row>
    <row r="3343" spans="1:9" ht="27.7" customHeight="1" thickBot="1" x14ac:dyDescent="0.3">
      <c r="A3343" s="11">
        <v>39331</v>
      </c>
      <c r="D3343" s="12">
        <v>1461.6884964260082</v>
      </c>
      <c r="E3343" s="12">
        <v>3776.4398368495272</v>
      </c>
      <c r="F3343" s="12">
        <v>1875.572925416235</v>
      </c>
      <c r="G3343" s="12">
        <v>355.08803357532094</v>
      </c>
      <c r="I3343" s="45"/>
    </row>
    <row r="3344" spans="1:9" ht="27.7" customHeight="1" thickBot="1" x14ac:dyDescent="0.3">
      <c r="A3344" s="11">
        <v>39332</v>
      </c>
      <c r="D3344" s="12">
        <v>1461.56</v>
      </c>
      <c r="E3344" s="12">
        <v>3776.11</v>
      </c>
      <c r="F3344" s="12">
        <v>1877.25</v>
      </c>
      <c r="G3344" s="12">
        <v>355.27</v>
      </c>
      <c r="I3344" s="45"/>
    </row>
    <row r="3345" spans="1:9" ht="27.7" customHeight="1" thickBot="1" x14ac:dyDescent="0.3">
      <c r="A3345" s="11">
        <v>39335</v>
      </c>
      <c r="D3345" s="12">
        <v>1466.09</v>
      </c>
      <c r="E3345" s="12">
        <v>3787.81</v>
      </c>
      <c r="F3345" s="12">
        <v>1889.28</v>
      </c>
      <c r="G3345" s="12">
        <v>356.59</v>
      </c>
      <c r="I3345" s="45"/>
    </row>
    <row r="3346" spans="1:9" ht="27.7" customHeight="1" thickBot="1" x14ac:dyDescent="0.3">
      <c r="A3346" s="11">
        <v>39336</v>
      </c>
      <c r="D3346" s="12">
        <v>1462.4187706240823</v>
      </c>
      <c r="E3346" s="12">
        <v>3781.3707309522897</v>
      </c>
      <c r="F3346" s="12">
        <v>1886.0661830304314</v>
      </c>
      <c r="G3346" s="13">
        <v>356.22</v>
      </c>
    </row>
    <row r="3347" spans="1:9" ht="27.7" customHeight="1" thickBot="1" x14ac:dyDescent="0.3">
      <c r="A3347" s="11">
        <v>39337</v>
      </c>
      <c r="D3347" s="12">
        <v>1466.0948744252366</v>
      </c>
      <c r="E3347" s="12">
        <v>3790.87608483236</v>
      </c>
      <c r="F3347" s="12">
        <v>1897.0672031822751</v>
      </c>
      <c r="G3347" s="12">
        <v>357.29811704013395</v>
      </c>
      <c r="I3347" s="45"/>
    </row>
    <row r="3348" spans="1:9" ht="27.7" customHeight="1" thickBot="1" x14ac:dyDescent="0.3">
      <c r="A3348" s="11">
        <v>39338</v>
      </c>
      <c r="D3348" s="12">
        <v>1472.6324608177395</v>
      </c>
      <c r="E3348" s="12">
        <v>3807.7803326352819</v>
      </c>
      <c r="F3348" s="12">
        <v>1906.8013133609436</v>
      </c>
      <c r="G3348" s="12">
        <v>358.88151227099149</v>
      </c>
      <c r="I3348" s="45"/>
    </row>
    <row r="3349" spans="1:9" ht="27.7" customHeight="1" thickBot="1" x14ac:dyDescent="0.3">
      <c r="A3349" s="11">
        <v>39339</v>
      </c>
      <c r="D3349" s="12">
        <v>1475.55</v>
      </c>
      <c r="E3349" s="12">
        <v>3830.44</v>
      </c>
      <c r="F3349" s="12">
        <v>1921.33</v>
      </c>
      <c r="G3349" s="12">
        <v>359.7</v>
      </c>
      <c r="I3349" s="45"/>
    </row>
    <row r="3350" spans="1:9" ht="27.7" customHeight="1" thickBot="1" x14ac:dyDescent="0.3">
      <c r="A3350" s="11">
        <v>39342</v>
      </c>
      <c r="D3350" s="12">
        <v>1472.21</v>
      </c>
      <c r="E3350" s="12">
        <v>3827.03</v>
      </c>
      <c r="F3350" s="12">
        <v>1919.62</v>
      </c>
      <c r="G3350" s="12">
        <v>358.65</v>
      </c>
      <c r="I3350" s="45"/>
    </row>
    <row r="3351" spans="1:9" ht="27.7" customHeight="1" thickBot="1" x14ac:dyDescent="0.3">
      <c r="A3351" s="11">
        <v>39343</v>
      </c>
      <c r="D3351" s="12">
        <v>1476.13</v>
      </c>
      <c r="E3351" s="12">
        <v>3837.21</v>
      </c>
      <c r="F3351" s="12">
        <v>1924.73</v>
      </c>
      <c r="G3351" s="12">
        <v>359.98</v>
      </c>
      <c r="I3351" s="45"/>
    </row>
    <row r="3352" spans="1:9" ht="27.7" customHeight="1" thickBot="1" x14ac:dyDescent="0.3">
      <c r="A3352" s="11">
        <v>39344</v>
      </c>
      <c r="D3352" s="12">
        <v>1484.1449164129908</v>
      </c>
      <c r="E3352" s="12">
        <v>3858.0914527342252</v>
      </c>
      <c r="F3352" s="12">
        <v>1936.4985356167863</v>
      </c>
      <c r="G3352" s="12">
        <v>362.48967390545482</v>
      </c>
      <c r="I3352" s="45"/>
    </row>
    <row r="3353" spans="1:9" ht="27.7" customHeight="1" thickBot="1" x14ac:dyDescent="0.3">
      <c r="A3353" s="11">
        <v>39345</v>
      </c>
      <c r="D3353" s="12">
        <v>1491.45</v>
      </c>
      <c r="E3353" s="12">
        <v>3877.08</v>
      </c>
      <c r="F3353" s="12">
        <v>1946.03</v>
      </c>
      <c r="G3353" s="12">
        <v>364.37</v>
      </c>
      <c r="I3353" s="45"/>
    </row>
    <row r="3354" spans="1:9" ht="27.7" customHeight="1" thickBot="1" x14ac:dyDescent="0.3">
      <c r="A3354" s="11">
        <v>39346</v>
      </c>
      <c r="D3354" s="12">
        <v>1500.26</v>
      </c>
      <c r="E3354" s="12">
        <v>3899.99</v>
      </c>
      <c r="F3354" s="12">
        <v>1960.78</v>
      </c>
      <c r="G3354" s="12">
        <v>366.81</v>
      </c>
      <c r="I3354" s="45"/>
    </row>
    <row r="3355" spans="1:9" ht="27.7" customHeight="1" thickBot="1" x14ac:dyDescent="0.3">
      <c r="A3355" s="11">
        <v>39349</v>
      </c>
      <c r="D3355" s="12">
        <v>1512.4691653181894</v>
      </c>
      <c r="E3355" s="12">
        <v>3931.7215543063016</v>
      </c>
      <c r="F3355" s="12">
        <v>1980.0308452248969</v>
      </c>
      <c r="G3355" s="12">
        <v>370.91223725312233</v>
      </c>
      <c r="I3355" s="45"/>
    </row>
    <row r="3356" spans="1:9" ht="27.7" customHeight="1" thickBot="1" x14ac:dyDescent="0.3">
      <c r="A3356" s="11">
        <v>39350</v>
      </c>
      <c r="D3356" s="12">
        <v>1514.43</v>
      </c>
      <c r="E3356" s="12">
        <v>3936.82</v>
      </c>
      <c r="F3356" s="12">
        <v>1985.91</v>
      </c>
      <c r="G3356" s="12">
        <v>371.19</v>
      </c>
      <c r="I3356" s="45"/>
    </row>
    <row r="3357" spans="1:9" ht="27.7" customHeight="1" thickBot="1" x14ac:dyDescent="0.3">
      <c r="A3357" s="11">
        <v>39351</v>
      </c>
      <c r="D3357" s="12">
        <v>1517.89</v>
      </c>
      <c r="E3357" s="12">
        <v>3945.81</v>
      </c>
      <c r="F3357" s="12">
        <v>1993.77</v>
      </c>
      <c r="G3357" s="12">
        <v>371.68</v>
      </c>
      <c r="I3357" s="45"/>
    </row>
    <row r="3358" spans="1:9" ht="27.7" customHeight="1" thickBot="1" x14ac:dyDescent="0.3">
      <c r="A3358" s="11">
        <v>39352</v>
      </c>
      <c r="D3358" s="12">
        <v>1518.14</v>
      </c>
      <c r="E3358" s="12">
        <v>3946.45</v>
      </c>
      <c r="F3358" s="12">
        <v>1997.43</v>
      </c>
      <c r="G3358" s="12">
        <v>372.1</v>
      </c>
      <c r="I3358" s="45"/>
    </row>
    <row r="3359" spans="1:9" ht="27.7" customHeight="1" thickBot="1" x14ac:dyDescent="0.3">
      <c r="A3359" s="11">
        <v>39353</v>
      </c>
      <c r="D3359" s="12">
        <v>1543.42</v>
      </c>
      <c r="E3359" s="12">
        <v>4012.18</v>
      </c>
      <c r="F3359" s="12">
        <v>2037.52</v>
      </c>
      <c r="G3359" s="12">
        <v>379.36</v>
      </c>
      <c r="I3359" s="45"/>
    </row>
    <row r="3360" spans="1:9" ht="27.7" customHeight="1" thickBot="1" x14ac:dyDescent="0.3">
      <c r="A3360" s="11">
        <v>39356</v>
      </c>
      <c r="D3360" s="12">
        <v>1539.47</v>
      </c>
      <c r="E3360" s="12">
        <v>4001.92</v>
      </c>
      <c r="F3360" s="12">
        <v>2032.31</v>
      </c>
      <c r="G3360" s="12">
        <v>377.86</v>
      </c>
      <c r="I3360" s="45"/>
    </row>
    <row r="3361" spans="1:9" ht="27.7" customHeight="1" thickBot="1" x14ac:dyDescent="0.3">
      <c r="A3361" s="11">
        <v>39357</v>
      </c>
      <c r="D3361" s="12">
        <v>1543.16</v>
      </c>
      <c r="E3361" s="12">
        <v>4011.5</v>
      </c>
      <c r="F3361" s="12">
        <v>2040.61</v>
      </c>
      <c r="G3361" s="12">
        <v>379.52</v>
      </c>
      <c r="I3361" s="45"/>
    </row>
    <row r="3362" spans="1:9" ht="27.7" customHeight="1" thickBot="1" x14ac:dyDescent="0.3">
      <c r="A3362" s="11">
        <v>39358</v>
      </c>
      <c r="D3362" s="12">
        <v>1553.86</v>
      </c>
      <c r="E3362" s="12">
        <v>4039.31</v>
      </c>
      <c r="F3362" s="12">
        <v>2061.69</v>
      </c>
      <c r="G3362" s="12">
        <v>383.51</v>
      </c>
      <c r="I3362" s="45"/>
    </row>
    <row r="3363" spans="1:9" ht="27.7" customHeight="1" thickBot="1" x14ac:dyDescent="0.3">
      <c r="A3363" s="11">
        <v>39359</v>
      </c>
      <c r="D3363" s="12">
        <v>1556.83</v>
      </c>
      <c r="E3363" s="12">
        <v>4047.04</v>
      </c>
      <c r="F3363" s="12">
        <v>2065.63</v>
      </c>
      <c r="G3363" s="12">
        <v>383.99</v>
      </c>
      <c r="I3363" s="45"/>
    </row>
    <row r="3364" spans="1:9" ht="27.7" customHeight="1" thickBot="1" x14ac:dyDescent="0.3">
      <c r="A3364" s="11">
        <v>39360</v>
      </c>
      <c r="D3364" s="12">
        <v>1555.63</v>
      </c>
      <c r="E3364" s="12">
        <v>4044.09</v>
      </c>
      <c r="F3364" s="12">
        <v>2064.13</v>
      </c>
      <c r="G3364" s="12">
        <v>384.32</v>
      </c>
      <c r="I3364" s="45"/>
    </row>
    <row r="3365" spans="1:9" ht="27.7" customHeight="1" thickBot="1" x14ac:dyDescent="0.3">
      <c r="A3365" s="11">
        <v>39363</v>
      </c>
      <c r="D3365" s="12">
        <v>1563.83</v>
      </c>
      <c r="E3365" s="12">
        <v>4065.41</v>
      </c>
      <c r="F3365" s="12">
        <v>2075.0100000000002</v>
      </c>
      <c r="G3365" s="12">
        <v>386.7</v>
      </c>
      <c r="I3365" s="45"/>
    </row>
    <row r="3366" spans="1:9" ht="27.7" customHeight="1" thickBot="1" x14ac:dyDescent="0.3">
      <c r="A3366" s="11">
        <v>39364</v>
      </c>
      <c r="D3366" s="12">
        <v>1569.15</v>
      </c>
      <c r="E3366" s="12">
        <v>4079.24</v>
      </c>
      <c r="F3366" s="12">
        <v>2082.0700000000002</v>
      </c>
      <c r="G3366" s="12">
        <v>388.29</v>
      </c>
      <c r="I3366" s="45"/>
    </row>
    <row r="3367" spans="1:9" ht="27.7" customHeight="1" thickBot="1" x14ac:dyDescent="0.3">
      <c r="A3367" s="11">
        <v>39365</v>
      </c>
      <c r="D3367" s="12">
        <v>1583.67</v>
      </c>
      <c r="E3367" s="12">
        <v>4121.97</v>
      </c>
      <c r="F3367" s="12">
        <v>2103.86</v>
      </c>
      <c r="G3367" s="12">
        <v>391.8</v>
      </c>
      <c r="I3367" s="45"/>
    </row>
    <row r="3368" spans="1:9" ht="27.7" customHeight="1" thickBot="1" x14ac:dyDescent="0.3">
      <c r="A3368" s="11">
        <v>39366</v>
      </c>
      <c r="D3368" s="12">
        <v>1603.16</v>
      </c>
      <c r="E3368" s="12">
        <v>4173.45</v>
      </c>
      <c r="F3368" s="12">
        <v>2122.9899999999998</v>
      </c>
      <c r="G3368" s="12">
        <v>396.57</v>
      </c>
      <c r="I3368" s="45"/>
    </row>
    <row r="3369" spans="1:9" ht="27.7" customHeight="1" thickBot="1" x14ac:dyDescent="0.3">
      <c r="A3369" s="11">
        <v>39367</v>
      </c>
      <c r="D3369" s="12">
        <v>1644</v>
      </c>
      <c r="E3369" s="12">
        <v>4280.55</v>
      </c>
      <c r="F3369" s="12">
        <v>2173.81</v>
      </c>
      <c r="G3369" s="12">
        <v>408.21</v>
      </c>
      <c r="I3369" s="45"/>
    </row>
    <row r="3370" spans="1:9" ht="27.7" customHeight="1" thickBot="1" x14ac:dyDescent="0.3">
      <c r="A3370" s="11">
        <v>39370</v>
      </c>
      <c r="D3370" s="12">
        <v>1679.3</v>
      </c>
      <c r="E3370" s="12">
        <v>4386.71</v>
      </c>
      <c r="F3370" s="12">
        <v>2223.84</v>
      </c>
      <c r="G3370" s="12">
        <v>418.96</v>
      </c>
      <c r="I3370" s="45"/>
    </row>
    <row r="3371" spans="1:9" ht="27.7" customHeight="1" thickBot="1" x14ac:dyDescent="0.3">
      <c r="A3371" s="11">
        <v>39371</v>
      </c>
      <c r="D3371" s="12">
        <v>1682.68</v>
      </c>
      <c r="E3371" s="12">
        <v>4395.24</v>
      </c>
      <c r="F3371" s="12">
        <v>2228.31</v>
      </c>
      <c r="G3371" s="12">
        <v>418.89</v>
      </c>
      <c r="I3371" s="45"/>
    </row>
    <row r="3372" spans="1:9" ht="27.7" customHeight="1" thickBot="1" x14ac:dyDescent="0.3">
      <c r="A3372" s="11">
        <v>39372</v>
      </c>
      <c r="D3372" s="12">
        <v>1673.46</v>
      </c>
      <c r="E3372" s="12">
        <v>4371.16</v>
      </c>
      <c r="F3372" s="12">
        <v>2216.1</v>
      </c>
      <c r="G3372" s="12">
        <v>415.24</v>
      </c>
      <c r="I3372" s="45"/>
    </row>
    <row r="3373" spans="1:9" ht="27.7" customHeight="1" thickBot="1" x14ac:dyDescent="0.3">
      <c r="A3373" s="11">
        <v>39373</v>
      </c>
      <c r="D3373" s="12">
        <v>1684.17</v>
      </c>
      <c r="E3373" s="12">
        <v>4399.1400000000003</v>
      </c>
      <c r="F3373" s="12">
        <v>2230.29</v>
      </c>
      <c r="G3373" s="12">
        <v>418.45</v>
      </c>
      <c r="I3373" s="45"/>
    </row>
    <row r="3374" spans="1:9" ht="27.7" customHeight="1" thickBot="1" x14ac:dyDescent="0.3">
      <c r="A3374" s="11">
        <v>39374</v>
      </c>
      <c r="D3374" s="12">
        <v>1705.34</v>
      </c>
      <c r="E3374" s="12">
        <v>4454.42</v>
      </c>
      <c r="F3374" s="12">
        <v>2258.3000000000002</v>
      </c>
      <c r="G3374" s="12">
        <v>425.23</v>
      </c>
      <c r="I3374" s="45"/>
    </row>
    <row r="3375" spans="1:9" ht="27.7" customHeight="1" thickBot="1" x14ac:dyDescent="0.3">
      <c r="A3375" s="11">
        <v>39377</v>
      </c>
      <c r="D3375" s="12">
        <v>1706.67</v>
      </c>
      <c r="E3375" s="12">
        <v>4457.8900000000003</v>
      </c>
      <c r="F3375" s="12">
        <v>2260.0700000000002</v>
      </c>
      <c r="G3375" s="12">
        <v>426.76</v>
      </c>
      <c r="I3375" s="45"/>
    </row>
    <row r="3376" spans="1:9" ht="27.7" customHeight="1" thickBot="1" x14ac:dyDescent="0.3">
      <c r="A3376" s="11">
        <v>39378</v>
      </c>
      <c r="D3376" s="12">
        <v>1710.04</v>
      </c>
      <c r="E3376" s="12">
        <v>4466.71</v>
      </c>
      <c r="F3376" s="12">
        <v>2272.16</v>
      </c>
      <c r="G3376" s="12">
        <v>428.4</v>
      </c>
      <c r="I3376" s="45"/>
    </row>
    <row r="3377" spans="1:9" ht="27.7" customHeight="1" thickBot="1" x14ac:dyDescent="0.3">
      <c r="A3377" s="11">
        <v>39379</v>
      </c>
      <c r="D3377" s="12">
        <v>1712.63</v>
      </c>
      <c r="E3377" s="12">
        <v>4473.47</v>
      </c>
      <c r="F3377" s="12">
        <v>2279.44</v>
      </c>
      <c r="G3377" s="12">
        <v>428.8</v>
      </c>
      <c r="I3377" s="45"/>
    </row>
    <row r="3378" spans="1:9" ht="27.7" customHeight="1" thickBot="1" x14ac:dyDescent="0.3">
      <c r="A3378" s="11">
        <v>39380</v>
      </c>
      <c r="D3378" s="12">
        <v>1714.25</v>
      </c>
      <c r="E3378" s="12">
        <v>4477.6899999999996</v>
      </c>
      <c r="F3378" s="12">
        <v>2281.59</v>
      </c>
      <c r="G3378" s="12">
        <v>430.18</v>
      </c>
      <c r="I3378" s="45"/>
    </row>
    <row r="3379" spans="1:9" ht="27.7" customHeight="1" thickBot="1" x14ac:dyDescent="0.3">
      <c r="A3379" s="11">
        <v>39381</v>
      </c>
      <c r="D3379" s="12">
        <v>1711.43</v>
      </c>
      <c r="E3379" s="12">
        <v>4470.33</v>
      </c>
      <c r="F3379" s="12">
        <v>2277.84</v>
      </c>
      <c r="G3379" s="12">
        <v>429.39</v>
      </c>
      <c r="I3379" s="45"/>
    </row>
    <row r="3380" spans="1:9" ht="27.7" customHeight="1" thickBot="1" x14ac:dyDescent="0.3">
      <c r="A3380" s="11">
        <v>39384</v>
      </c>
      <c r="D3380" s="12">
        <v>1709.26</v>
      </c>
      <c r="E3380" s="12">
        <v>4464.6499999999996</v>
      </c>
      <c r="F3380" s="12">
        <v>2274.94</v>
      </c>
      <c r="G3380" s="12">
        <v>428.86</v>
      </c>
      <c r="I3380" s="45"/>
    </row>
    <row r="3381" spans="1:9" ht="27.7" customHeight="1" thickBot="1" x14ac:dyDescent="0.3">
      <c r="A3381" s="11">
        <v>39385</v>
      </c>
      <c r="D3381" s="12">
        <v>1714.54</v>
      </c>
      <c r="E3381" s="12">
        <v>4478.45</v>
      </c>
      <c r="F3381" s="12">
        <v>2281.98</v>
      </c>
      <c r="G3381" s="12">
        <v>430.76</v>
      </c>
      <c r="I3381" s="45"/>
    </row>
    <row r="3382" spans="1:9" ht="27.7" customHeight="1" thickBot="1" x14ac:dyDescent="0.3">
      <c r="A3382" s="11">
        <v>39386</v>
      </c>
      <c r="D3382" s="12">
        <v>1718.06</v>
      </c>
      <c r="E3382" s="12">
        <v>4487.6400000000003</v>
      </c>
      <c r="F3382" s="12">
        <v>2286.66</v>
      </c>
      <c r="G3382" s="12">
        <v>431.98</v>
      </c>
      <c r="I3382" s="45"/>
    </row>
    <row r="3383" spans="1:9" ht="27.7" customHeight="1" thickBot="1" x14ac:dyDescent="0.3">
      <c r="A3383" s="11">
        <v>39391</v>
      </c>
      <c r="D3383" s="12">
        <v>1709.48</v>
      </c>
      <c r="E3383" s="12">
        <v>4465.2299999999996</v>
      </c>
      <c r="F3383" s="12">
        <v>2275.2399999999998</v>
      </c>
      <c r="G3383" s="12">
        <v>429.54</v>
      </c>
      <c r="I3383" s="45"/>
    </row>
    <row r="3384" spans="1:9" ht="27.7" customHeight="1" thickBot="1" x14ac:dyDescent="0.3">
      <c r="A3384" s="11">
        <v>39392</v>
      </c>
      <c r="D3384" s="12">
        <v>1711.77</v>
      </c>
      <c r="E3384" s="12">
        <v>4471.2299999999996</v>
      </c>
      <c r="F3384" s="12">
        <v>2278.3000000000002</v>
      </c>
      <c r="G3384" s="12">
        <v>431.45</v>
      </c>
      <c r="I3384" s="45"/>
    </row>
    <row r="3385" spans="1:9" ht="27.7" customHeight="1" thickBot="1" x14ac:dyDescent="0.3">
      <c r="A3385" s="11">
        <v>39393</v>
      </c>
      <c r="D3385" s="12">
        <v>1731.23</v>
      </c>
      <c r="E3385" s="12">
        <v>4522.05</v>
      </c>
      <c r="F3385" s="12">
        <v>2311.6799999999998</v>
      </c>
      <c r="G3385" s="12">
        <v>438.52</v>
      </c>
      <c r="I3385" s="45"/>
    </row>
    <row r="3386" spans="1:9" ht="27.7" customHeight="1" thickBot="1" x14ac:dyDescent="0.3">
      <c r="A3386" s="11">
        <v>39394</v>
      </c>
      <c r="D3386" s="12">
        <v>1752.68</v>
      </c>
      <c r="E3386" s="12">
        <v>4578.08</v>
      </c>
      <c r="F3386" s="12">
        <v>2340.33</v>
      </c>
      <c r="G3386" s="12">
        <v>446.27</v>
      </c>
      <c r="I3386" s="45"/>
    </row>
    <row r="3387" spans="1:9" ht="27.7" customHeight="1" thickBot="1" x14ac:dyDescent="0.3">
      <c r="A3387" s="11">
        <v>39398</v>
      </c>
      <c r="D3387" s="12">
        <v>1786.9</v>
      </c>
      <c r="E3387" s="12">
        <v>4667.47</v>
      </c>
      <c r="F3387" s="12">
        <v>2386.0300000000002</v>
      </c>
      <c r="G3387" s="12">
        <v>457.75</v>
      </c>
      <c r="I3387" s="45"/>
    </row>
    <row r="3388" spans="1:9" ht="27.7" customHeight="1" thickBot="1" x14ac:dyDescent="0.3">
      <c r="A3388" s="11">
        <v>39399</v>
      </c>
      <c r="D3388" s="12">
        <v>1879.95</v>
      </c>
      <c r="E3388" s="12">
        <v>4910.51</v>
      </c>
      <c r="F3388" s="12">
        <v>2510.27</v>
      </c>
      <c r="G3388" s="12">
        <v>487.84</v>
      </c>
      <c r="I3388" s="45"/>
    </row>
    <row r="3389" spans="1:9" ht="27.7" customHeight="1" thickBot="1" x14ac:dyDescent="0.3">
      <c r="A3389" s="11">
        <v>39400</v>
      </c>
      <c r="D3389" s="12">
        <v>1861.05</v>
      </c>
      <c r="E3389" s="12">
        <v>4861.88</v>
      </c>
      <c r="F3389" s="12">
        <v>2489.62</v>
      </c>
      <c r="G3389" s="12">
        <v>480.97</v>
      </c>
      <c r="I3389" s="45"/>
    </row>
    <row r="3390" spans="1:9" ht="27.7" customHeight="1" thickBot="1" x14ac:dyDescent="0.3">
      <c r="A3390" s="11">
        <v>39401</v>
      </c>
      <c r="D3390" s="12">
        <v>1850.73</v>
      </c>
      <c r="E3390" s="12">
        <v>4835.67</v>
      </c>
      <c r="F3390" s="12">
        <v>2476.1999999999998</v>
      </c>
      <c r="G3390" s="12">
        <v>477.58</v>
      </c>
      <c r="I3390" s="45"/>
    </row>
    <row r="3391" spans="1:9" ht="27.7" customHeight="1" thickBot="1" x14ac:dyDescent="0.3">
      <c r="A3391" s="11">
        <v>39402</v>
      </c>
      <c r="D3391" s="12">
        <v>1814.66</v>
      </c>
      <c r="E3391" s="12">
        <v>4741.6899999999996</v>
      </c>
      <c r="F3391" s="12">
        <v>2428.0700000000002</v>
      </c>
      <c r="G3391" s="12">
        <v>465.52</v>
      </c>
      <c r="I3391" s="45"/>
    </row>
    <row r="3392" spans="1:9" ht="27.7" customHeight="1" thickBot="1" x14ac:dyDescent="0.3">
      <c r="A3392" s="11">
        <v>39405</v>
      </c>
      <c r="D3392" s="12">
        <v>1814.48</v>
      </c>
      <c r="E3392" s="12">
        <v>4741.22</v>
      </c>
      <c r="F3392" s="12">
        <v>2427.83</v>
      </c>
      <c r="G3392" s="12">
        <v>465.35</v>
      </c>
      <c r="I3392" s="45"/>
    </row>
    <row r="3393" spans="1:9" ht="27.7" customHeight="1" thickBot="1" x14ac:dyDescent="0.3">
      <c r="A3393" s="11">
        <v>39406</v>
      </c>
      <c r="D3393" s="12">
        <v>1820.54</v>
      </c>
      <c r="E3393" s="12">
        <v>4757.05</v>
      </c>
      <c r="F3393" s="12">
        <v>2435.94</v>
      </c>
      <c r="G3393" s="12">
        <v>468.81</v>
      </c>
      <c r="I3393" s="45"/>
    </row>
    <row r="3394" spans="1:9" ht="27.7" customHeight="1" thickBot="1" x14ac:dyDescent="0.3">
      <c r="A3394" s="11">
        <v>39407</v>
      </c>
      <c r="D3394" s="12">
        <v>1819.19</v>
      </c>
      <c r="E3394" s="12">
        <v>4753.54</v>
      </c>
      <c r="F3394" s="12">
        <v>2438.27</v>
      </c>
      <c r="G3394" s="12">
        <v>468.14</v>
      </c>
      <c r="I3394" s="45"/>
    </row>
    <row r="3395" spans="1:9" ht="27.7" customHeight="1" thickBot="1" x14ac:dyDescent="0.3">
      <c r="A3395" s="11">
        <v>39408</v>
      </c>
      <c r="D3395" s="12">
        <v>1817.24</v>
      </c>
      <c r="E3395" s="12">
        <v>4748.4399999999996</v>
      </c>
      <c r="F3395" s="12">
        <v>2435.66</v>
      </c>
      <c r="G3395" s="12">
        <v>467.34</v>
      </c>
      <c r="I3395" s="45"/>
    </row>
    <row r="3396" spans="1:9" ht="27.7" customHeight="1" thickBot="1" x14ac:dyDescent="0.3">
      <c r="A3396" s="11">
        <v>39409</v>
      </c>
      <c r="D3396" s="12">
        <v>1826.52</v>
      </c>
      <c r="E3396" s="12">
        <v>4772.68</v>
      </c>
      <c r="F3396" s="12">
        <v>2452.25</v>
      </c>
      <c r="G3396" s="12">
        <v>470.18</v>
      </c>
      <c r="I3396" s="45"/>
    </row>
    <row r="3397" spans="1:9" ht="27.7" customHeight="1" thickBot="1" x14ac:dyDescent="0.3">
      <c r="A3397" s="11">
        <v>39412</v>
      </c>
      <c r="D3397" s="12">
        <v>1846.83</v>
      </c>
      <c r="E3397" s="12">
        <v>4825.76</v>
      </c>
      <c r="F3397" s="12">
        <v>2479.52</v>
      </c>
      <c r="G3397" s="12">
        <v>476.64</v>
      </c>
      <c r="I3397" s="45"/>
    </row>
    <row r="3398" spans="1:9" ht="27.7" customHeight="1" thickBot="1" x14ac:dyDescent="0.3">
      <c r="A3398" s="11">
        <v>39413</v>
      </c>
      <c r="D3398" s="12">
        <v>1841.36</v>
      </c>
      <c r="E3398" s="12">
        <v>4813.29</v>
      </c>
      <c r="F3398" s="12">
        <v>2473.11</v>
      </c>
      <c r="G3398" s="12">
        <v>475.18</v>
      </c>
      <c r="I3398" s="45"/>
    </row>
    <row r="3399" spans="1:9" ht="27.7" customHeight="1" thickBot="1" x14ac:dyDescent="0.3">
      <c r="A3399" s="11">
        <v>39414</v>
      </c>
      <c r="D3399" s="12">
        <v>1839.4</v>
      </c>
      <c r="E3399" s="12">
        <v>4808.26</v>
      </c>
      <c r="F3399" s="12">
        <v>2474.66</v>
      </c>
      <c r="G3399" s="12">
        <v>474.78</v>
      </c>
      <c r="I3399" s="45"/>
    </row>
    <row r="3400" spans="1:9" ht="27.7" customHeight="1" thickBot="1" x14ac:dyDescent="0.3">
      <c r="A3400" s="11">
        <v>39415</v>
      </c>
      <c r="D3400" s="12">
        <v>1828.36</v>
      </c>
      <c r="E3400" s="12">
        <v>4790.33</v>
      </c>
      <c r="F3400" s="12">
        <v>2465.36</v>
      </c>
      <c r="G3400" s="12">
        <v>470.82</v>
      </c>
      <c r="I3400" s="45"/>
    </row>
    <row r="3401" spans="1:9" ht="27.7" customHeight="1" thickBot="1" x14ac:dyDescent="0.3">
      <c r="A3401" s="11">
        <v>39416</v>
      </c>
      <c r="D3401" s="12">
        <v>1830.13</v>
      </c>
      <c r="E3401" s="12">
        <v>4795.0600000000004</v>
      </c>
      <c r="F3401" s="12">
        <v>2472.0700000000002</v>
      </c>
      <c r="G3401" s="12">
        <v>471.09</v>
      </c>
      <c r="I3401" s="45"/>
    </row>
    <row r="3402" spans="1:9" ht="27.7" customHeight="1" thickBot="1" x14ac:dyDescent="0.3">
      <c r="A3402" s="11">
        <v>39419</v>
      </c>
      <c r="D3402" s="12">
        <v>1816.4905128263022</v>
      </c>
      <c r="E3402" s="12">
        <v>4761.3003600907514</v>
      </c>
      <c r="F3402" s="12">
        <v>2454.6648845804393</v>
      </c>
      <c r="G3402" s="12">
        <v>466.23037584311646</v>
      </c>
      <c r="I3402" s="45"/>
    </row>
    <row r="3403" spans="1:9" ht="27.7" customHeight="1" thickBot="1" x14ac:dyDescent="0.3">
      <c r="A3403" s="11">
        <v>39420</v>
      </c>
      <c r="D3403" s="12">
        <v>1815.2</v>
      </c>
      <c r="E3403" s="12">
        <v>4757.93</v>
      </c>
      <c r="F3403" s="12">
        <v>2452.9299999999998</v>
      </c>
      <c r="G3403" s="12">
        <v>466.41</v>
      </c>
      <c r="I3403" s="45"/>
    </row>
    <row r="3404" spans="1:9" ht="27.7" customHeight="1" thickBot="1" x14ac:dyDescent="0.3">
      <c r="A3404" s="11">
        <v>39421</v>
      </c>
      <c r="D3404" s="12">
        <v>1806.99</v>
      </c>
      <c r="E3404" s="12">
        <v>4737.33</v>
      </c>
      <c r="F3404" s="12">
        <v>2442.3000000000002</v>
      </c>
      <c r="G3404" s="12">
        <v>463.89</v>
      </c>
      <c r="I3404" s="45"/>
    </row>
    <row r="3405" spans="1:9" ht="27.7" customHeight="1" thickBot="1" x14ac:dyDescent="0.3">
      <c r="A3405" s="11">
        <v>39422</v>
      </c>
      <c r="D3405" s="12">
        <v>1808.78</v>
      </c>
      <c r="E3405" s="12">
        <v>4746.95</v>
      </c>
      <c r="F3405" s="12">
        <v>2451.44</v>
      </c>
      <c r="G3405" s="12">
        <v>463.89</v>
      </c>
      <c r="I3405" s="45"/>
    </row>
    <row r="3406" spans="1:9" ht="27.7" customHeight="1" thickBot="1" x14ac:dyDescent="0.3">
      <c r="A3406" s="11">
        <v>39423</v>
      </c>
      <c r="D3406" s="12">
        <v>1809.39</v>
      </c>
      <c r="E3406" s="12">
        <v>4749.1499999999996</v>
      </c>
      <c r="F3406" s="12">
        <v>2452.59</v>
      </c>
      <c r="G3406" s="12">
        <v>464.95</v>
      </c>
      <c r="I3406" s="45"/>
    </row>
    <row r="3407" spans="1:9" ht="27.7" customHeight="1" thickBot="1" x14ac:dyDescent="0.3">
      <c r="A3407" s="11">
        <v>39426</v>
      </c>
      <c r="D3407" s="12">
        <v>1803.57</v>
      </c>
      <c r="E3407" s="12">
        <v>4734.13</v>
      </c>
      <c r="F3407" s="12">
        <v>2444.83</v>
      </c>
      <c r="G3407" s="12">
        <v>462.81</v>
      </c>
      <c r="I3407" s="45"/>
    </row>
    <row r="3408" spans="1:9" ht="27.7" customHeight="1" thickBot="1" x14ac:dyDescent="0.3">
      <c r="A3408" s="11">
        <v>39427</v>
      </c>
      <c r="D3408" s="12">
        <v>1807.71</v>
      </c>
      <c r="E3408" s="12">
        <v>4745</v>
      </c>
      <c r="F3408" s="12">
        <v>2458.84</v>
      </c>
      <c r="G3408" s="12">
        <v>464.51</v>
      </c>
      <c r="I3408" s="45"/>
    </row>
    <row r="3409" spans="1:9" ht="27.7" customHeight="1" thickBot="1" x14ac:dyDescent="0.3">
      <c r="A3409" s="11">
        <v>39428</v>
      </c>
      <c r="D3409" s="12">
        <v>1811.61</v>
      </c>
      <c r="E3409" s="12">
        <v>4755.22</v>
      </c>
      <c r="F3409" s="12">
        <v>2464.14</v>
      </c>
      <c r="G3409" s="12">
        <v>465.54</v>
      </c>
      <c r="I3409" s="45"/>
    </row>
    <row r="3410" spans="1:9" ht="27.7" customHeight="1" thickBot="1" x14ac:dyDescent="0.3">
      <c r="A3410" s="11">
        <v>39429</v>
      </c>
      <c r="D3410" s="12">
        <v>1809.45</v>
      </c>
      <c r="E3410" s="12">
        <v>4755.74</v>
      </c>
      <c r="F3410" s="12">
        <v>2464.41</v>
      </c>
      <c r="G3410" s="12">
        <v>464.65</v>
      </c>
      <c r="I3410" s="45"/>
    </row>
    <row r="3411" spans="1:9" ht="27.7" customHeight="1" thickBot="1" x14ac:dyDescent="0.3">
      <c r="A3411" s="11">
        <v>39430</v>
      </c>
      <c r="D3411" s="12">
        <v>1820.74</v>
      </c>
      <c r="E3411" s="12">
        <v>4785.42</v>
      </c>
      <c r="F3411" s="12">
        <v>2505.56</v>
      </c>
      <c r="G3411" s="12">
        <v>468.79</v>
      </c>
      <c r="I3411" s="45"/>
    </row>
    <row r="3412" spans="1:9" ht="27.7" customHeight="1" thickBot="1" x14ac:dyDescent="0.3">
      <c r="A3412" s="11">
        <v>39433</v>
      </c>
      <c r="D3412" s="12">
        <v>1834.3</v>
      </c>
      <c r="E3412" s="12">
        <v>4821.05</v>
      </c>
      <c r="F3412" s="12">
        <v>2532.98</v>
      </c>
      <c r="G3412" s="12">
        <v>473.43</v>
      </c>
      <c r="I3412" s="45"/>
    </row>
    <row r="3413" spans="1:9" ht="27.7" customHeight="1" thickBot="1" x14ac:dyDescent="0.3">
      <c r="A3413" s="11">
        <v>39434</v>
      </c>
      <c r="D3413" s="12">
        <v>1828.43</v>
      </c>
      <c r="E3413" s="12">
        <v>4805.62</v>
      </c>
      <c r="F3413" s="12">
        <v>2524.88</v>
      </c>
      <c r="G3413" s="12">
        <v>471.54</v>
      </c>
      <c r="I3413" s="45"/>
    </row>
    <row r="3414" spans="1:9" ht="27.7" customHeight="1" thickBot="1" x14ac:dyDescent="0.3">
      <c r="A3414" s="11">
        <v>39435</v>
      </c>
      <c r="D3414" s="12">
        <v>1815.86</v>
      </c>
      <c r="E3414" s="12">
        <v>4772.57</v>
      </c>
      <c r="F3414" s="12">
        <v>2507.5100000000002</v>
      </c>
      <c r="G3414" s="12">
        <v>467.38</v>
      </c>
      <c r="I3414" s="45"/>
    </row>
    <row r="3415" spans="1:9" ht="27.7" customHeight="1" thickBot="1" x14ac:dyDescent="0.3">
      <c r="A3415" s="11">
        <v>39436</v>
      </c>
      <c r="D3415" s="12">
        <v>1812.94</v>
      </c>
      <c r="E3415" s="12">
        <v>4765.3900000000003</v>
      </c>
      <c r="F3415" s="12">
        <v>2516.86</v>
      </c>
      <c r="G3415" s="12">
        <v>466.12</v>
      </c>
      <c r="I3415" s="45"/>
    </row>
    <row r="3416" spans="1:9" ht="27.7" customHeight="1" thickBot="1" x14ac:dyDescent="0.3">
      <c r="A3416" s="11">
        <v>39437</v>
      </c>
      <c r="D3416" s="12">
        <v>1808.78</v>
      </c>
      <c r="E3416" s="12">
        <v>4754.46</v>
      </c>
      <c r="F3416" s="12">
        <v>2524.3200000000002</v>
      </c>
      <c r="G3416" s="12">
        <v>464.75</v>
      </c>
      <c r="I3416" s="45"/>
    </row>
    <row r="3417" spans="1:9" ht="27.7" customHeight="1" thickBot="1" x14ac:dyDescent="0.3">
      <c r="A3417" s="11">
        <v>39440</v>
      </c>
      <c r="D3417" s="12">
        <v>1816.57</v>
      </c>
      <c r="E3417" s="12">
        <v>4774.93</v>
      </c>
      <c r="F3417" s="12">
        <v>2544.13</v>
      </c>
      <c r="G3417" s="12">
        <v>467.42</v>
      </c>
      <c r="I3417" s="45"/>
    </row>
    <row r="3418" spans="1:9" ht="27.7" customHeight="1" thickBot="1" x14ac:dyDescent="0.3">
      <c r="A3418" s="11">
        <v>39442</v>
      </c>
      <c r="D3418" s="12">
        <v>1831.27</v>
      </c>
      <c r="E3418" s="12">
        <v>4813.42</v>
      </c>
      <c r="F3418" s="12">
        <v>2573.7399999999998</v>
      </c>
      <c r="G3418" s="12">
        <v>471.42</v>
      </c>
      <c r="I3418" s="45"/>
    </row>
    <row r="3419" spans="1:9" ht="27.7" customHeight="1" thickBot="1" x14ac:dyDescent="0.3">
      <c r="A3419" s="11">
        <v>39443</v>
      </c>
      <c r="D3419" s="12">
        <v>1839.94</v>
      </c>
      <c r="E3419" s="12">
        <v>4836.3599999999997</v>
      </c>
      <c r="F3419" s="12">
        <v>2590.5500000000002</v>
      </c>
      <c r="G3419" s="12">
        <v>474.31</v>
      </c>
      <c r="I3419" s="45"/>
    </row>
    <row r="3420" spans="1:9" ht="27.7" customHeight="1" thickBot="1" x14ac:dyDescent="0.3">
      <c r="A3420" s="11">
        <v>39444</v>
      </c>
      <c r="D3420" s="12">
        <v>1843.56</v>
      </c>
      <c r="E3420" s="12">
        <v>4845.88</v>
      </c>
      <c r="F3420" s="12">
        <v>2604.88</v>
      </c>
      <c r="G3420" s="12">
        <v>475.2</v>
      </c>
      <c r="I3420" s="45"/>
    </row>
    <row r="3421" spans="1:9" ht="27.7" customHeight="1" thickBot="1" x14ac:dyDescent="0.3">
      <c r="A3421" s="11">
        <v>39447</v>
      </c>
      <c r="D3421" s="12">
        <v>1852.21</v>
      </c>
      <c r="E3421" s="12">
        <v>4868.6099999999997</v>
      </c>
      <c r="F3421" s="12">
        <v>2621.77</v>
      </c>
      <c r="G3421" s="12">
        <v>477.4</v>
      </c>
      <c r="I3421" s="45"/>
    </row>
    <row r="3422" spans="1:9" ht="27.7" customHeight="1" thickBot="1" x14ac:dyDescent="0.3">
      <c r="A3422" s="11">
        <v>39450</v>
      </c>
      <c r="D3422" s="12">
        <v>1857.78</v>
      </c>
      <c r="E3422" s="12">
        <v>4883.26</v>
      </c>
      <c r="F3422" s="12">
        <v>2639.06</v>
      </c>
      <c r="G3422" s="12">
        <v>479.08</v>
      </c>
      <c r="I3422" s="45"/>
    </row>
    <row r="3423" spans="1:9" ht="27.7" customHeight="1" thickBot="1" x14ac:dyDescent="0.3">
      <c r="A3423" s="11">
        <v>39451</v>
      </c>
      <c r="D3423" s="12">
        <v>1874.19</v>
      </c>
      <c r="E3423" s="12">
        <v>4926.38</v>
      </c>
      <c r="F3423" s="12">
        <v>2662.36</v>
      </c>
      <c r="G3423" s="12">
        <v>484.85</v>
      </c>
      <c r="I3423" s="45"/>
    </row>
    <row r="3424" spans="1:9" ht="27.7" customHeight="1" thickBot="1" x14ac:dyDescent="0.3">
      <c r="A3424" s="11">
        <v>39454</v>
      </c>
      <c r="D3424" s="12">
        <v>1895.44</v>
      </c>
      <c r="E3424" s="12">
        <v>4982.2</v>
      </c>
      <c r="F3424" s="12">
        <v>2692.53</v>
      </c>
      <c r="G3424" s="12">
        <v>492.1</v>
      </c>
      <c r="I3424" s="45"/>
    </row>
    <row r="3425" spans="1:9" ht="27.7" customHeight="1" thickBot="1" x14ac:dyDescent="0.3">
      <c r="A3425" s="11">
        <v>39455</v>
      </c>
      <c r="D3425" s="12">
        <v>1928.08</v>
      </c>
      <c r="E3425" s="12">
        <v>5068.05</v>
      </c>
      <c r="F3425" s="12">
        <v>2738.92</v>
      </c>
      <c r="G3425" s="12">
        <v>502.87</v>
      </c>
      <c r="I3425" s="45"/>
    </row>
    <row r="3426" spans="1:9" ht="27.7" customHeight="1" thickBot="1" x14ac:dyDescent="0.3">
      <c r="A3426" s="11">
        <v>39456</v>
      </c>
      <c r="D3426" s="12">
        <v>1958.5</v>
      </c>
      <c r="E3426" s="12">
        <v>5147.96</v>
      </c>
      <c r="F3426" s="12">
        <v>2782.11</v>
      </c>
      <c r="G3426" s="12">
        <v>512.99</v>
      </c>
      <c r="I3426" s="45"/>
    </row>
    <row r="3427" spans="1:9" ht="27.7" customHeight="1" thickBot="1" x14ac:dyDescent="0.3">
      <c r="A3427" s="11">
        <v>39457</v>
      </c>
      <c r="D3427" s="12">
        <v>1970.99</v>
      </c>
      <c r="E3427" s="12">
        <v>5181.13</v>
      </c>
      <c r="F3427" s="12">
        <v>2795.03</v>
      </c>
      <c r="G3427" s="12">
        <v>516.42999999999995</v>
      </c>
      <c r="I3427" s="45"/>
    </row>
    <row r="3428" spans="1:9" ht="27.7" customHeight="1" thickBot="1" x14ac:dyDescent="0.3">
      <c r="A3428" s="11">
        <v>39458</v>
      </c>
      <c r="D3428" s="12">
        <v>1976.31</v>
      </c>
      <c r="E3428" s="12">
        <v>5195.7299999999996</v>
      </c>
      <c r="F3428" s="12">
        <v>2797.92</v>
      </c>
      <c r="G3428" s="12">
        <v>518.41</v>
      </c>
      <c r="I3428" s="45"/>
    </row>
    <row r="3429" spans="1:9" ht="27.7" customHeight="1" thickBot="1" x14ac:dyDescent="0.3">
      <c r="A3429" s="11">
        <v>39461</v>
      </c>
      <c r="D3429" s="12">
        <v>2003.87</v>
      </c>
      <c r="E3429" s="12">
        <v>5268.14</v>
      </c>
      <c r="F3429" s="12">
        <v>2826.84</v>
      </c>
      <c r="G3429" s="12">
        <v>527.08000000000004</v>
      </c>
      <c r="I3429" s="45"/>
    </row>
    <row r="3430" spans="1:9" ht="27.7" customHeight="1" thickBot="1" x14ac:dyDescent="0.3">
      <c r="A3430" s="11">
        <v>39462</v>
      </c>
      <c r="D3430" s="12">
        <v>2006.83</v>
      </c>
      <c r="E3430" s="12">
        <v>5275.96</v>
      </c>
      <c r="F3430" s="12">
        <v>2831.04</v>
      </c>
      <c r="G3430" s="12">
        <v>527.82000000000005</v>
      </c>
      <c r="I3430" s="45"/>
    </row>
    <row r="3431" spans="1:9" ht="27.7" customHeight="1" thickBot="1" x14ac:dyDescent="0.3">
      <c r="A3431" s="11">
        <v>39463</v>
      </c>
      <c r="D3431" s="12">
        <v>1984.67</v>
      </c>
      <c r="E3431" s="12">
        <v>5217.71</v>
      </c>
      <c r="F3431" s="12">
        <v>2799.78</v>
      </c>
      <c r="G3431" s="12">
        <v>519.98</v>
      </c>
      <c r="I3431" s="45"/>
    </row>
    <row r="3432" spans="1:9" ht="27.7" customHeight="1" thickBot="1" x14ac:dyDescent="0.3">
      <c r="A3432" s="11">
        <v>39464</v>
      </c>
      <c r="D3432" s="12">
        <v>1969.02</v>
      </c>
      <c r="E3432" s="12">
        <v>5176.5600000000004</v>
      </c>
      <c r="F3432" s="12">
        <v>2777.7</v>
      </c>
      <c r="G3432" s="12">
        <v>515.25</v>
      </c>
      <c r="I3432" s="45"/>
    </row>
    <row r="3433" spans="1:9" ht="27.7" customHeight="1" thickBot="1" x14ac:dyDescent="0.3">
      <c r="A3433" s="11">
        <v>39465</v>
      </c>
      <c r="D3433" s="12">
        <v>1938.84</v>
      </c>
      <c r="E3433" s="12">
        <v>5097.2299999999996</v>
      </c>
      <c r="F3433" s="12">
        <v>2735.13</v>
      </c>
      <c r="G3433" s="12">
        <v>505.26</v>
      </c>
      <c r="I3433" s="45"/>
    </row>
    <row r="3434" spans="1:9" ht="27.7" customHeight="1" thickBot="1" x14ac:dyDescent="0.3">
      <c r="A3434" s="11">
        <v>39468</v>
      </c>
      <c r="D3434" s="12">
        <v>1911.23</v>
      </c>
      <c r="E3434" s="12">
        <v>5024.6400000000003</v>
      </c>
      <c r="F3434" s="12">
        <v>2696.18</v>
      </c>
      <c r="G3434" s="12">
        <v>496.88</v>
      </c>
      <c r="I3434" s="45"/>
    </row>
    <row r="3435" spans="1:9" ht="27.7" customHeight="1" thickBot="1" x14ac:dyDescent="0.3">
      <c r="A3435" s="11">
        <v>39470</v>
      </c>
      <c r="D3435" s="12">
        <v>1878.1</v>
      </c>
      <c r="E3435" s="12">
        <v>4937.5325013941729</v>
      </c>
      <c r="F3435" s="12">
        <v>2649.4405694264237</v>
      </c>
      <c r="G3435" s="12">
        <v>486.2</v>
      </c>
      <c r="I3435" s="45"/>
    </row>
    <row r="3436" spans="1:9" ht="27.7" customHeight="1" thickBot="1" x14ac:dyDescent="0.3">
      <c r="A3436" s="11">
        <v>39471</v>
      </c>
      <c r="D3436" s="12">
        <v>1904.97</v>
      </c>
      <c r="E3436" s="12">
        <v>5008.18</v>
      </c>
      <c r="F3436" s="12">
        <v>2687.35</v>
      </c>
      <c r="G3436" s="12">
        <v>494.47</v>
      </c>
      <c r="I3436" s="45"/>
    </row>
    <row r="3437" spans="1:9" ht="27.7" customHeight="1" thickBot="1" x14ac:dyDescent="0.3">
      <c r="A3437" s="11">
        <v>39472</v>
      </c>
      <c r="D3437" s="12">
        <v>1935.64</v>
      </c>
      <c r="E3437" s="12">
        <v>5088.8100000000004</v>
      </c>
      <c r="F3437" s="12">
        <v>2725.9557977252043</v>
      </c>
      <c r="G3437" s="12">
        <v>504.28</v>
      </c>
      <c r="I3437" s="45"/>
    </row>
    <row r="3438" spans="1:9" ht="27.7" customHeight="1" thickBot="1" x14ac:dyDescent="0.3">
      <c r="A3438" s="11">
        <v>39475</v>
      </c>
      <c r="D3438" s="12">
        <v>1937.16</v>
      </c>
      <c r="E3438" s="12">
        <v>5092.7976356102572</v>
      </c>
      <c r="F3438" s="12">
        <v>2727.9125947864713</v>
      </c>
      <c r="G3438" s="12">
        <v>505.27</v>
      </c>
      <c r="I3438" s="45"/>
    </row>
    <row r="3439" spans="1:9" ht="27.7" customHeight="1" thickBot="1" x14ac:dyDescent="0.3">
      <c r="A3439" s="11">
        <v>39476</v>
      </c>
      <c r="D3439" s="12">
        <v>1938.84</v>
      </c>
      <c r="E3439" s="12">
        <v>5097.2299999999996</v>
      </c>
      <c r="F3439" s="12">
        <v>2730.29</v>
      </c>
      <c r="G3439" s="12">
        <v>505.05</v>
      </c>
      <c r="I3439" s="45"/>
    </row>
    <row r="3440" spans="1:9" ht="27.7" customHeight="1" thickBot="1" x14ac:dyDescent="0.3">
      <c r="A3440" s="11">
        <v>39477</v>
      </c>
      <c r="D3440" s="12">
        <v>1941.43</v>
      </c>
      <c r="E3440" s="12">
        <v>5104.0200000000004</v>
      </c>
      <c r="F3440" s="12">
        <v>2733.9262082815876</v>
      </c>
      <c r="G3440" s="12">
        <v>504.88</v>
      </c>
      <c r="I3440" s="45"/>
    </row>
    <row r="3441" spans="1:9" ht="27.7" customHeight="1" thickBot="1" x14ac:dyDescent="0.3">
      <c r="A3441" s="11">
        <v>39478</v>
      </c>
      <c r="D3441" s="12">
        <v>1965.39</v>
      </c>
      <c r="E3441" s="12">
        <v>5167.01</v>
      </c>
      <c r="F3441" s="12">
        <v>2767.6652334985492</v>
      </c>
      <c r="G3441" s="12">
        <v>511.93</v>
      </c>
      <c r="I3441" s="45"/>
    </row>
    <row r="3442" spans="1:9" ht="27.7" customHeight="1" thickBot="1" x14ac:dyDescent="0.3">
      <c r="A3442" s="11">
        <v>39482</v>
      </c>
      <c r="D3442" s="12">
        <v>1958.34</v>
      </c>
      <c r="E3442" s="12">
        <v>5148.49</v>
      </c>
      <c r="F3442" s="12">
        <v>2757.74</v>
      </c>
      <c r="G3442" s="12">
        <v>508.87</v>
      </c>
      <c r="I3442" s="45"/>
    </row>
    <row r="3443" spans="1:9" ht="27.7" customHeight="1" thickBot="1" x14ac:dyDescent="0.3">
      <c r="A3443" s="11">
        <v>39483</v>
      </c>
      <c r="D3443" s="12">
        <v>1966.97</v>
      </c>
      <c r="E3443" s="12">
        <v>5171.18</v>
      </c>
      <c r="F3443" s="12">
        <v>2769.9</v>
      </c>
      <c r="G3443" s="12">
        <v>511.21</v>
      </c>
      <c r="I3443" s="45"/>
    </row>
    <row r="3444" spans="1:9" ht="27.7" customHeight="1" thickBot="1" x14ac:dyDescent="0.3">
      <c r="A3444" s="11">
        <v>39484</v>
      </c>
      <c r="D3444" s="12">
        <v>1987.6635821432887</v>
      </c>
      <c r="E3444" s="12">
        <v>5225.5801010416426</v>
      </c>
      <c r="F3444" s="12">
        <v>2808.9905344130334</v>
      </c>
      <c r="G3444" s="12">
        <v>517.44937716007144</v>
      </c>
      <c r="I3444" s="45"/>
    </row>
    <row r="3445" spans="1:9" ht="27.7" customHeight="1" thickBot="1" x14ac:dyDescent="0.3">
      <c r="A3445" s="11">
        <v>39486</v>
      </c>
      <c r="D3445" s="12">
        <v>2003.38</v>
      </c>
      <c r="E3445" s="12">
        <v>5266.89</v>
      </c>
      <c r="F3445" s="12">
        <v>2831.2</v>
      </c>
      <c r="G3445" s="12">
        <v>521.1</v>
      </c>
      <c r="I3445" s="45"/>
    </row>
    <row r="3446" spans="1:9" ht="27.7" customHeight="1" thickBot="1" x14ac:dyDescent="0.3">
      <c r="A3446" s="11">
        <v>39489</v>
      </c>
      <c r="D3446" s="12">
        <v>2005.76</v>
      </c>
      <c r="E3446" s="12">
        <v>5273.15</v>
      </c>
      <c r="F3446" s="12">
        <v>2834.5627512706833</v>
      </c>
      <c r="G3446" s="12">
        <v>520.91</v>
      </c>
      <c r="I3446" s="45"/>
    </row>
    <row r="3447" spans="1:9" ht="27.7" customHeight="1" thickBot="1" x14ac:dyDescent="0.3">
      <c r="A3447" s="11">
        <v>39490</v>
      </c>
      <c r="D3447" s="12">
        <v>2010.74</v>
      </c>
      <c r="E3447" s="12">
        <v>5286.26</v>
      </c>
      <c r="F3447" s="12">
        <v>2841.61</v>
      </c>
      <c r="G3447" s="12">
        <v>520.78</v>
      </c>
      <c r="I3447" s="45"/>
    </row>
    <row r="3448" spans="1:9" ht="27.7" customHeight="1" thickBot="1" x14ac:dyDescent="0.3">
      <c r="A3448" s="11">
        <v>39491</v>
      </c>
      <c r="D3448" s="12">
        <v>2019.44</v>
      </c>
      <c r="E3448" s="12">
        <v>5309.11</v>
      </c>
      <c r="F3448" s="12">
        <v>2853.89</v>
      </c>
      <c r="G3448" s="12">
        <v>519.67999999999995</v>
      </c>
      <c r="I3448" s="45"/>
    </row>
    <row r="3449" spans="1:9" ht="27.7" customHeight="1" thickBot="1" x14ac:dyDescent="0.3">
      <c r="A3449" s="11">
        <v>39492</v>
      </c>
      <c r="D3449" s="12">
        <v>2039.77</v>
      </c>
      <c r="E3449" s="12">
        <v>5362.56</v>
      </c>
      <c r="F3449" s="12">
        <v>2892.91</v>
      </c>
      <c r="G3449" s="12">
        <v>519.08000000000004</v>
      </c>
      <c r="I3449" s="45"/>
    </row>
    <row r="3450" spans="1:9" ht="27.7" customHeight="1" thickBot="1" x14ac:dyDescent="0.3">
      <c r="A3450" s="11">
        <v>39493</v>
      </c>
      <c r="D3450" s="12">
        <v>2094.8000000000002</v>
      </c>
      <c r="E3450" s="12">
        <v>5507.24</v>
      </c>
      <c r="F3450" s="12">
        <v>2976.27</v>
      </c>
      <c r="G3450" s="12">
        <v>536.35</v>
      </c>
      <c r="I3450" s="45"/>
    </row>
    <row r="3451" spans="1:9" ht="27.7" customHeight="1" thickBot="1" x14ac:dyDescent="0.3">
      <c r="A3451" s="11">
        <v>39496</v>
      </c>
      <c r="D3451" s="93">
        <v>2101.34</v>
      </c>
      <c r="E3451" s="70">
        <v>5526.96</v>
      </c>
      <c r="F3451" s="12">
        <v>2992.28</v>
      </c>
      <c r="G3451" s="12">
        <v>540.17999999999995</v>
      </c>
      <c r="I3451" s="45"/>
    </row>
    <row r="3452" spans="1:9" ht="27.7" customHeight="1" thickBot="1" x14ac:dyDescent="0.3">
      <c r="A3452" s="11">
        <v>39497</v>
      </c>
      <c r="D3452" s="12">
        <v>2100.21</v>
      </c>
      <c r="E3452" s="12">
        <v>5523.98</v>
      </c>
      <c r="F3452" s="12">
        <v>3006.82</v>
      </c>
      <c r="G3452" s="12">
        <v>543.41999999999996</v>
      </c>
      <c r="I3452" s="45"/>
    </row>
    <row r="3453" spans="1:9" ht="27.7" customHeight="1" thickBot="1" x14ac:dyDescent="0.3">
      <c r="A3453" s="11">
        <v>39498</v>
      </c>
      <c r="D3453" s="12">
        <v>2096.4699999999998</v>
      </c>
      <c r="E3453" s="67">
        <v>5514.13</v>
      </c>
      <c r="F3453" s="12">
        <v>3012.31</v>
      </c>
      <c r="G3453" s="12">
        <v>543.01</v>
      </c>
      <c r="I3453" s="45"/>
    </row>
    <row r="3454" spans="1:9" ht="27.7" customHeight="1" thickBot="1" x14ac:dyDescent="0.3">
      <c r="A3454" s="11">
        <v>39499</v>
      </c>
      <c r="D3454" s="12">
        <v>2057.86</v>
      </c>
      <c r="E3454" s="12">
        <v>5412.59</v>
      </c>
      <c r="F3454" s="12">
        <v>2967.56</v>
      </c>
      <c r="G3454" s="12">
        <v>531.63</v>
      </c>
      <c r="I3454" s="45"/>
    </row>
    <row r="3455" spans="1:9" ht="27.7" customHeight="1" thickBot="1" x14ac:dyDescent="0.3">
      <c r="A3455" s="11">
        <v>39500</v>
      </c>
      <c r="D3455" s="12">
        <v>2025.66</v>
      </c>
      <c r="E3455" s="12">
        <v>5327.9</v>
      </c>
      <c r="F3455" s="12">
        <v>2947.86</v>
      </c>
      <c r="G3455" s="12">
        <v>521.4</v>
      </c>
      <c r="I3455" s="45"/>
    </row>
    <row r="3456" spans="1:9" ht="27.7" customHeight="1" thickBot="1" x14ac:dyDescent="0.3">
      <c r="A3456" s="11">
        <v>39503</v>
      </c>
      <c r="D3456" s="12">
        <v>2012.46</v>
      </c>
      <c r="E3456" s="12">
        <v>5293.19</v>
      </c>
      <c r="F3456" s="12">
        <v>2928.65</v>
      </c>
      <c r="G3456" s="12">
        <v>516.64</v>
      </c>
      <c r="I3456" s="45"/>
    </row>
    <row r="3457" spans="1:9" ht="27.7" customHeight="1" thickBot="1" x14ac:dyDescent="0.3">
      <c r="A3457" s="11">
        <v>39504</v>
      </c>
      <c r="D3457" s="12">
        <v>2019.66</v>
      </c>
      <c r="E3457" s="12">
        <v>5312.11</v>
      </c>
      <c r="F3457" s="12">
        <v>2939.12</v>
      </c>
      <c r="G3457" s="12">
        <v>518.78</v>
      </c>
      <c r="I3457" s="45"/>
    </row>
    <row r="3458" spans="1:9" ht="27.7" customHeight="1" thickBot="1" x14ac:dyDescent="0.3">
      <c r="A3458" s="11">
        <v>39505</v>
      </c>
      <c r="D3458" s="12">
        <v>2015</v>
      </c>
      <c r="E3458" s="12">
        <v>5299.86</v>
      </c>
      <c r="F3458" s="12">
        <v>2932.35</v>
      </c>
      <c r="G3458" s="12">
        <v>517.07000000000005</v>
      </c>
      <c r="I3458" s="45"/>
    </row>
    <row r="3459" spans="1:9" ht="27.7" customHeight="1" thickBot="1" x14ac:dyDescent="0.3">
      <c r="A3459" s="11">
        <v>39506</v>
      </c>
      <c r="D3459" s="12">
        <v>2015.22</v>
      </c>
      <c r="E3459" s="12">
        <v>5300.43</v>
      </c>
      <c r="F3459" s="12">
        <v>2965.22</v>
      </c>
      <c r="G3459" s="12">
        <v>516.77</v>
      </c>
      <c r="I3459" s="45"/>
    </row>
    <row r="3460" spans="1:9" ht="27.7" customHeight="1" thickBot="1" x14ac:dyDescent="0.3">
      <c r="A3460" s="11">
        <v>39507</v>
      </c>
      <c r="D3460" s="12">
        <v>2013.61</v>
      </c>
      <c r="E3460" s="12">
        <v>5296.2</v>
      </c>
      <c r="F3460" s="12">
        <v>2962.86</v>
      </c>
      <c r="G3460" s="12">
        <v>516.74</v>
      </c>
      <c r="I3460" s="45"/>
    </row>
    <row r="3461" spans="1:9" ht="27.7" customHeight="1" thickBot="1" x14ac:dyDescent="0.3">
      <c r="A3461" s="11">
        <v>39510</v>
      </c>
      <c r="D3461" s="12">
        <v>2005</v>
      </c>
      <c r="E3461" s="12">
        <v>5273.56</v>
      </c>
      <c r="F3461" s="12">
        <v>2950.19</v>
      </c>
      <c r="G3461" s="12">
        <v>514.67999999999995</v>
      </c>
      <c r="I3461" s="45"/>
    </row>
    <row r="3462" spans="1:9" ht="27.7" customHeight="1" thickBot="1" x14ac:dyDescent="0.3">
      <c r="A3462" s="11">
        <v>39511</v>
      </c>
      <c r="D3462" s="12">
        <v>2010.1</v>
      </c>
      <c r="E3462" s="12">
        <v>5286.98</v>
      </c>
      <c r="F3462" s="12">
        <v>2985.32</v>
      </c>
      <c r="G3462" s="12">
        <v>515.66999999999996</v>
      </c>
      <c r="I3462" s="45"/>
    </row>
    <row r="3463" spans="1:9" ht="27.7" customHeight="1" thickBot="1" x14ac:dyDescent="0.3">
      <c r="A3463" s="11">
        <v>39513</v>
      </c>
      <c r="D3463" s="12">
        <v>1999.21</v>
      </c>
      <c r="E3463" s="12">
        <v>5258.32</v>
      </c>
      <c r="F3463" s="12">
        <v>2974.69</v>
      </c>
      <c r="G3463" s="12">
        <v>512.13</v>
      </c>
      <c r="I3463" s="45"/>
    </row>
    <row r="3464" spans="1:9" ht="27.7" customHeight="1" thickBot="1" x14ac:dyDescent="0.3">
      <c r="A3464" s="11">
        <v>39514</v>
      </c>
      <c r="D3464" s="12">
        <v>1974.25</v>
      </c>
      <c r="E3464" s="12">
        <v>5196.8500000000004</v>
      </c>
      <c r="F3464" s="12">
        <v>2962.09</v>
      </c>
      <c r="G3464" s="12">
        <v>504.87</v>
      </c>
      <c r="I3464" s="45"/>
    </row>
    <row r="3465" spans="1:9" ht="27.7" customHeight="1" thickBot="1" x14ac:dyDescent="0.3">
      <c r="A3465" s="11">
        <v>39517</v>
      </c>
      <c r="D3465" s="12">
        <v>1969.67</v>
      </c>
      <c r="E3465" s="12">
        <v>5184.79</v>
      </c>
      <c r="F3465" s="12">
        <v>2966.3</v>
      </c>
      <c r="G3465" s="12">
        <v>503.82</v>
      </c>
      <c r="I3465" s="45"/>
    </row>
    <row r="3466" spans="1:9" ht="27.7" customHeight="1" thickBot="1" x14ac:dyDescent="0.3">
      <c r="A3466" s="11">
        <v>39518</v>
      </c>
      <c r="D3466" s="12">
        <v>1957.55</v>
      </c>
      <c r="E3466" s="12">
        <v>5152.8900000000003</v>
      </c>
      <c r="F3466" s="12">
        <v>2948.05</v>
      </c>
      <c r="G3466" s="12">
        <v>499.98</v>
      </c>
      <c r="I3466" s="45"/>
    </row>
    <row r="3467" spans="1:9" ht="27.7" customHeight="1" thickBot="1" x14ac:dyDescent="0.3">
      <c r="A3467" s="11">
        <v>39520</v>
      </c>
      <c r="D3467" s="12">
        <v>1960.41</v>
      </c>
      <c r="E3467" s="12">
        <v>5160.41</v>
      </c>
      <c r="F3467" s="12">
        <v>2952.35</v>
      </c>
      <c r="G3467" s="12">
        <v>501.06</v>
      </c>
      <c r="I3467" s="45"/>
    </row>
    <row r="3468" spans="1:9" ht="27.7" customHeight="1" thickBot="1" x14ac:dyDescent="0.3">
      <c r="A3468" s="11">
        <v>39521</v>
      </c>
      <c r="D3468" s="12">
        <v>1958.24</v>
      </c>
      <c r="E3468" s="12">
        <v>5154.7</v>
      </c>
      <c r="F3468" s="12">
        <v>2949.08</v>
      </c>
      <c r="G3468" s="12">
        <v>501.06</v>
      </c>
      <c r="I3468" s="45"/>
    </row>
    <row r="3469" spans="1:9" ht="27.7" customHeight="1" thickBot="1" x14ac:dyDescent="0.3">
      <c r="A3469" s="11">
        <v>39524</v>
      </c>
      <c r="D3469" s="12">
        <v>1957.32</v>
      </c>
      <c r="E3469" s="12">
        <v>5152.29</v>
      </c>
      <c r="F3469" s="12">
        <v>2958.9</v>
      </c>
      <c r="G3469" s="12">
        <v>500.23</v>
      </c>
      <c r="I3469" s="45"/>
    </row>
    <row r="3470" spans="1:9" ht="27.7" customHeight="1" thickBot="1" x14ac:dyDescent="0.3">
      <c r="A3470" s="11">
        <v>39525</v>
      </c>
      <c r="D3470" s="12">
        <v>1948.34</v>
      </c>
      <c r="E3470" s="12">
        <v>5133.93</v>
      </c>
      <c r="F3470" s="12">
        <v>2959.6</v>
      </c>
      <c r="G3470" s="12">
        <v>496.73</v>
      </c>
      <c r="I3470" s="45"/>
    </row>
    <row r="3471" spans="1:9" ht="27.7" customHeight="1" thickBot="1" x14ac:dyDescent="0.3">
      <c r="A3471" s="11">
        <v>39526</v>
      </c>
      <c r="D3471" s="12">
        <v>1908.93</v>
      </c>
      <c r="E3471" s="12">
        <v>5030.09</v>
      </c>
      <c r="F3471" s="12">
        <v>2899.74</v>
      </c>
      <c r="G3471" s="12">
        <v>483.21</v>
      </c>
      <c r="I3471" s="45"/>
    </row>
    <row r="3472" spans="1:9" ht="27.7" customHeight="1" thickBot="1" x14ac:dyDescent="0.3">
      <c r="A3472" s="11">
        <v>39527</v>
      </c>
      <c r="D3472" s="12">
        <v>1850.76</v>
      </c>
      <c r="E3472" s="12">
        <v>4876.8100000000004</v>
      </c>
      <c r="F3472" s="12">
        <v>2816.75</v>
      </c>
      <c r="G3472" s="12">
        <v>466.11</v>
      </c>
      <c r="I3472" s="45"/>
    </row>
    <row r="3473" spans="1:9" ht="27.7" customHeight="1" thickBot="1" x14ac:dyDescent="0.3">
      <c r="A3473" s="11">
        <v>39528</v>
      </c>
      <c r="D3473" s="12">
        <v>1858.56</v>
      </c>
      <c r="E3473" s="12">
        <v>4897.37</v>
      </c>
      <c r="F3473" s="12">
        <v>2828.62</v>
      </c>
      <c r="G3473" s="12">
        <v>470.01</v>
      </c>
      <c r="I3473" s="45"/>
    </row>
    <row r="3474" spans="1:9" ht="27.7" customHeight="1" thickBot="1" x14ac:dyDescent="0.3">
      <c r="A3474" s="11">
        <v>39531</v>
      </c>
      <c r="D3474" s="12">
        <v>1850.17</v>
      </c>
      <c r="E3474" s="12">
        <v>4875.25</v>
      </c>
      <c r="F3474" s="12">
        <v>2810.48</v>
      </c>
      <c r="G3474" s="12">
        <v>466.73</v>
      </c>
      <c r="I3474" s="45"/>
    </row>
    <row r="3475" spans="1:9" ht="27.7" customHeight="1" thickBot="1" x14ac:dyDescent="0.3">
      <c r="A3475" s="11">
        <v>39532</v>
      </c>
      <c r="D3475" s="12">
        <v>1836.43</v>
      </c>
      <c r="E3475" s="12">
        <v>4839.09</v>
      </c>
      <c r="F3475" s="12">
        <v>2784.3</v>
      </c>
      <c r="G3475" s="12">
        <v>460.29</v>
      </c>
      <c r="I3475" s="45"/>
    </row>
    <row r="3476" spans="1:9" ht="27.7" customHeight="1" thickBot="1" x14ac:dyDescent="0.3">
      <c r="A3476" s="11">
        <v>39533</v>
      </c>
      <c r="D3476" s="12">
        <v>1751.08</v>
      </c>
      <c r="E3476" s="12">
        <v>4614.16</v>
      </c>
      <c r="F3476" s="12">
        <v>2665.05</v>
      </c>
      <c r="G3476" s="12">
        <v>433.7</v>
      </c>
      <c r="I3476" s="45"/>
    </row>
    <row r="3477" spans="1:9" ht="27.7" customHeight="1" thickBot="1" x14ac:dyDescent="0.3">
      <c r="A3477" s="11">
        <v>39534</v>
      </c>
      <c r="D3477" s="12">
        <v>1840.05</v>
      </c>
      <c r="E3477" s="12">
        <v>4848.59</v>
      </c>
      <c r="F3477" s="12">
        <v>2816.59</v>
      </c>
      <c r="G3477" s="12">
        <v>461.22</v>
      </c>
      <c r="I3477" s="45"/>
    </row>
    <row r="3478" spans="1:9" ht="27.7" customHeight="1" thickBot="1" x14ac:dyDescent="0.3">
      <c r="A3478" s="11">
        <v>39535</v>
      </c>
      <c r="D3478" s="12">
        <v>1899.03</v>
      </c>
      <c r="E3478" s="12">
        <v>5004.0200000000004</v>
      </c>
      <c r="F3478" s="12">
        <v>2923.74</v>
      </c>
      <c r="G3478" s="12">
        <v>478.44</v>
      </c>
      <c r="I3478" s="45"/>
    </row>
    <row r="3479" spans="1:9" ht="27.7" customHeight="1" thickBot="1" x14ac:dyDescent="0.3">
      <c r="A3479" s="11">
        <v>39538</v>
      </c>
      <c r="D3479" s="12">
        <v>1880.95</v>
      </c>
      <c r="E3479" s="12">
        <v>4956.38</v>
      </c>
      <c r="F3479" s="12">
        <v>2907.14</v>
      </c>
      <c r="G3479" s="12">
        <v>470.41</v>
      </c>
      <c r="I3479" s="45"/>
    </row>
    <row r="3480" spans="1:9" ht="27.7" customHeight="1" thickBot="1" x14ac:dyDescent="0.3">
      <c r="A3480" s="11">
        <v>39539</v>
      </c>
      <c r="D3480" s="12">
        <v>1868.44</v>
      </c>
      <c r="E3480" s="12">
        <v>4923.41</v>
      </c>
      <c r="F3480" s="12">
        <v>2893.41</v>
      </c>
      <c r="G3480" s="12">
        <v>466.28</v>
      </c>
      <c r="I3480" s="45"/>
    </row>
    <row r="3481" spans="1:9" ht="27.7" customHeight="1" thickBot="1" x14ac:dyDescent="0.3">
      <c r="A3481" s="11">
        <v>39540</v>
      </c>
      <c r="D3481" s="12">
        <v>1848.34</v>
      </c>
      <c r="E3481" s="12">
        <v>4870.43</v>
      </c>
      <c r="F3481" s="12">
        <v>2867.86</v>
      </c>
      <c r="G3481" s="12">
        <v>459.99</v>
      </c>
      <c r="I3481" s="45"/>
    </row>
    <row r="3482" spans="1:9" ht="27.7" customHeight="1" thickBot="1" x14ac:dyDescent="0.3">
      <c r="A3482" s="11">
        <v>39541</v>
      </c>
      <c r="D3482" s="12">
        <v>1844.2</v>
      </c>
      <c r="E3482" s="12">
        <v>4859.54</v>
      </c>
      <c r="F3482" s="12">
        <v>2861.45</v>
      </c>
      <c r="G3482" s="12">
        <v>459.31</v>
      </c>
      <c r="I3482" s="45"/>
    </row>
    <row r="3483" spans="1:9" ht="27.7" customHeight="1" thickBot="1" x14ac:dyDescent="0.3">
      <c r="A3483" s="11">
        <v>39542</v>
      </c>
      <c r="D3483" s="12">
        <v>1839.13</v>
      </c>
      <c r="E3483" s="12">
        <v>4846.18</v>
      </c>
      <c r="F3483" s="12">
        <v>2859.14</v>
      </c>
      <c r="G3483" s="12">
        <v>457.5</v>
      </c>
      <c r="I3483" s="45"/>
    </row>
    <row r="3484" spans="1:9" ht="27.7" customHeight="1" thickBot="1" x14ac:dyDescent="0.3">
      <c r="A3484" s="11">
        <v>39546</v>
      </c>
      <c r="D3484" s="12">
        <v>1825.04</v>
      </c>
      <c r="E3484" s="12">
        <v>4809.03</v>
      </c>
      <c r="F3484" s="12">
        <v>2837.23</v>
      </c>
      <c r="G3484" s="12">
        <v>454</v>
      </c>
      <c r="I3484" s="45"/>
    </row>
    <row r="3485" spans="1:9" ht="27.7" customHeight="1" thickBot="1" x14ac:dyDescent="0.3">
      <c r="A3485" s="11">
        <v>39547</v>
      </c>
      <c r="D3485" s="12">
        <v>1785.21</v>
      </c>
      <c r="E3485" s="12">
        <v>4718.08</v>
      </c>
      <c r="F3485" s="12">
        <v>2789.01</v>
      </c>
      <c r="G3485" s="12">
        <v>443.47</v>
      </c>
      <c r="I3485" s="45"/>
    </row>
    <row r="3486" spans="1:9" ht="27.7" customHeight="1" thickBot="1" x14ac:dyDescent="0.3">
      <c r="A3486" s="11">
        <v>39548</v>
      </c>
      <c r="D3486" s="12">
        <v>1748.18</v>
      </c>
      <c r="E3486" s="12">
        <v>4620.1899999999996</v>
      </c>
      <c r="F3486" s="12">
        <v>2736.5</v>
      </c>
      <c r="G3486" s="12">
        <v>430.94</v>
      </c>
      <c r="I3486" s="45"/>
    </row>
    <row r="3487" spans="1:9" ht="27.7" customHeight="1" thickBot="1" x14ac:dyDescent="0.3">
      <c r="A3487" s="11">
        <v>39549</v>
      </c>
      <c r="D3487" s="12">
        <v>1746.15</v>
      </c>
      <c r="E3487" s="12">
        <v>4619.7</v>
      </c>
      <c r="F3487" s="12">
        <v>2736.21</v>
      </c>
      <c r="G3487" s="12">
        <v>431.03</v>
      </c>
      <c r="I3487" s="45"/>
    </row>
    <row r="3488" spans="1:9" ht="27.7" customHeight="1" thickBot="1" x14ac:dyDescent="0.3">
      <c r="A3488" s="11">
        <v>39552</v>
      </c>
      <c r="D3488" s="12">
        <v>1753.24</v>
      </c>
      <c r="E3488" s="12">
        <v>4647.2299999999996</v>
      </c>
      <c r="F3488" s="12">
        <v>2752.51</v>
      </c>
      <c r="G3488" s="12">
        <v>433.1</v>
      </c>
      <c r="I3488" s="45"/>
    </row>
    <row r="3489" spans="1:9" ht="27.7" customHeight="1" thickBot="1" x14ac:dyDescent="0.3">
      <c r="A3489" s="11">
        <v>39553</v>
      </c>
      <c r="D3489" s="12">
        <v>1759.35</v>
      </c>
      <c r="E3489" s="12">
        <v>4664.3599999999997</v>
      </c>
      <c r="F3489" s="12">
        <v>2762.66</v>
      </c>
      <c r="G3489" s="12">
        <v>435.86</v>
      </c>
      <c r="I3489" s="45"/>
    </row>
    <row r="3490" spans="1:9" ht="27.7" customHeight="1" thickBot="1" x14ac:dyDescent="0.3">
      <c r="A3490" s="11">
        <v>39554</v>
      </c>
      <c r="D3490" s="12">
        <v>1751.17</v>
      </c>
      <c r="E3490" s="12">
        <v>4642.67</v>
      </c>
      <c r="F3490" s="12">
        <v>2755.21</v>
      </c>
      <c r="G3490" s="12">
        <v>433.65</v>
      </c>
      <c r="I3490" s="45"/>
    </row>
    <row r="3491" spans="1:9" ht="27.7" customHeight="1" thickBot="1" x14ac:dyDescent="0.3">
      <c r="A3491" s="11">
        <v>39555</v>
      </c>
      <c r="D3491" s="12">
        <v>1745.46</v>
      </c>
      <c r="E3491" s="12">
        <v>4627.55</v>
      </c>
      <c r="F3491" s="12">
        <v>2751.64</v>
      </c>
      <c r="G3491" s="12">
        <v>432.31</v>
      </c>
      <c r="I3491" s="45"/>
    </row>
    <row r="3492" spans="1:9" ht="27.7" customHeight="1" thickBot="1" x14ac:dyDescent="0.3">
      <c r="A3492" s="11">
        <v>39556</v>
      </c>
      <c r="D3492" s="12">
        <v>1737.67</v>
      </c>
      <c r="E3492" s="12">
        <v>4606.8900000000003</v>
      </c>
      <c r="F3492" s="12">
        <v>2739.35</v>
      </c>
      <c r="G3492" s="12">
        <v>428.87</v>
      </c>
      <c r="I3492" s="45"/>
    </row>
    <row r="3493" spans="1:9" ht="27.7" customHeight="1" thickBot="1" x14ac:dyDescent="0.3">
      <c r="A3493" s="11">
        <v>39559</v>
      </c>
      <c r="D3493" s="12">
        <v>1736.14</v>
      </c>
      <c r="E3493" s="12">
        <v>4602.83</v>
      </c>
      <c r="F3493" s="12">
        <v>2736.94</v>
      </c>
      <c r="G3493" s="12">
        <v>428.71</v>
      </c>
      <c r="I3493" s="45"/>
    </row>
    <row r="3494" spans="1:9" ht="27.7" customHeight="1" thickBot="1" x14ac:dyDescent="0.3">
      <c r="A3494" s="11">
        <v>39560</v>
      </c>
      <c r="D3494" s="12">
        <v>1733.9</v>
      </c>
      <c r="E3494" s="12">
        <v>4596.8999999999996</v>
      </c>
      <c r="F3494" s="12">
        <v>2733.41</v>
      </c>
      <c r="G3494" s="12">
        <v>427.7</v>
      </c>
      <c r="I3494" s="45"/>
    </row>
    <row r="3495" spans="1:9" ht="27.7" customHeight="1" thickBot="1" x14ac:dyDescent="0.3">
      <c r="A3495" s="11">
        <v>39561</v>
      </c>
      <c r="D3495" s="12">
        <v>1751.98</v>
      </c>
      <c r="E3495" s="12">
        <v>4645.3900000000003</v>
      </c>
      <c r="F3495" s="12">
        <v>2762.25</v>
      </c>
      <c r="G3495" s="12">
        <v>433.81</v>
      </c>
      <c r="I3495" s="45"/>
    </row>
    <row r="3496" spans="1:9" ht="27.7" customHeight="1" thickBot="1" x14ac:dyDescent="0.3">
      <c r="A3496" s="11">
        <v>39562</v>
      </c>
      <c r="D3496" s="12">
        <v>1809.54</v>
      </c>
      <c r="E3496" s="12">
        <v>4798.04</v>
      </c>
      <c r="F3496" s="12">
        <v>2853.01</v>
      </c>
      <c r="G3496" s="12">
        <v>451.65</v>
      </c>
      <c r="I3496" s="45"/>
    </row>
    <row r="3497" spans="1:9" ht="27.7" customHeight="1" thickBot="1" x14ac:dyDescent="0.3">
      <c r="A3497" s="11">
        <v>39563</v>
      </c>
      <c r="D3497" s="12">
        <v>1856.27</v>
      </c>
      <c r="E3497" s="12">
        <v>4922.1099999999997</v>
      </c>
      <c r="F3497" s="12">
        <v>2926.79</v>
      </c>
      <c r="G3497" s="12">
        <v>466.01</v>
      </c>
      <c r="I3497" s="45"/>
    </row>
    <row r="3498" spans="1:9" ht="27.7" customHeight="1" thickBot="1" x14ac:dyDescent="0.3">
      <c r="A3498" s="11">
        <v>39566</v>
      </c>
      <c r="D3498" s="12">
        <v>1863.12</v>
      </c>
      <c r="E3498" s="12">
        <v>4940.2700000000004</v>
      </c>
      <c r="F3498" s="12">
        <v>2937.59</v>
      </c>
      <c r="G3498" s="12">
        <v>469.47</v>
      </c>
      <c r="I3498" s="45"/>
    </row>
    <row r="3499" spans="1:9" ht="27.7" customHeight="1" thickBot="1" x14ac:dyDescent="0.3">
      <c r="A3499" s="11">
        <v>39567</v>
      </c>
      <c r="D3499" s="12">
        <v>1859.95</v>
      </c>
      <c r="E3499" s="12">
        <v>4931.87</v>
      </c>
      <c r="F3499" s="12">
        <v>2926.84</v>
      </c>
      <c r="G3499" s="12">
        <v>468</v>
      </c>
      <c r="I3499" s="45"/>
    </row>
    <row r="3500" spans="1:9" ht="27.7" customHeight="1" thickBot="1" x14ac:dyDescent="0.3">
      <c r="A3500" s="11">
        <v>39568</v>
      </c>
      <c r="D3500" s="12">
        <v>1853.68</v>
      </c>
      <c r="E3500" s="12">
        <v>4915.24</v>
      </c>
      <c r="F3500" s="12">
        <v>2905.56</v>
      </c>
      <c r="G3500" s="12">
        <v>466.35</v>
      </c>
      <c r="I3500" s="45"/>
    </row>
    <row r="3501" spans="1:9" ht="27.7" customHeight="1" thickBot="1" x14ac:dyDescent="0.3">
      <c r="A3501" s="11">
        <v>39570</v>
      </c>
      <c r="D3501" s="12">
        <v>1854.35</v>
      </c>
      <c r="E3501" s="12">
        <v>4917.01</v>
      </c>
      <c r="F3501" s="12">
        <v>2884.05</v>
      </c>
      <c r="G3501" s="12">
        <v>465.98</v>
      </c>
      <c r="I3501" s="45"/>
    </row>
    <row r="3502" spans="1:9" ht="27.7" customHeight="1" thickBot="1" x14ac:dyDescent="0.3">
      <c r="A3502" s="11">
        <v>39573</v>
      </c>
      <c r="D3502" s="12">
        <v>1855.56</v>
      </c>
      <c r="E3502" s="12">
        <v>4920.21</v>
      </c>
      <c r="F3502" s="12">
        <v>2863.7</v>
      </c>
      <c r="G3502" s="12">
        <v>466.81</v>
      </c>
      <c r="I3502" s="45"/>
    </row>
    <row r="3503" spans="1:9" ht="27.7" customHeight="1" thickBot="1" x14ac:dyDescent="0.3">
      <c r="A3503" s="11">
        <v>39574</v>
      </c>
      <c r="D3503" s="12">
        <v>1861.86</v>
      </c>
      <c r="E3503" s="12">
        <v>4936.92</v>
      </c>
      <c r="F3503" s="12">
        <v>2862.41</v>
      </c>
      <c r="G3503" s="12">
        <v>468.44</v>
      </c>
      <c r="I3503" s="45"/>
    </row>
    <row r="3504" spans="1:9" ht="27.7" customHeight="1" thickBot="1" x14ac:dyDescent="0.3">
      <c r="A3504" s="11">
        <v>39575</v>
      </c>
      <c r="D3504" s="12">
        <v>1867.61</v>
      </c>
      <c r="E3504" s="12">
        <v>4952.16</v>
      </c>
      <c r="F3504" s="12">
        <v>2860.27</v>
      </c>
      <c r="G3504" s="12">
        <v>470.62</v>
      </c>
      <c r="I3504" s="45"/>
    </row>
    <row r="3505" spans="1:9" ht="27.7" customHeight="1" thickBot="1" x14ac:dyDescent="0.3">
      <c r="A3505" s="11">
        <v>39576</v>
      </c>
      <c r="D3505" s="12">
        <v>1880.13</v>
      </c>
      <c r="E3505" s="12">
        <v>4985.3500000000004</v>
      </c>
      <c r="F3505" s="12">
        <v>2868.48</v>
      </c>
      <c r="G3505" s="12">
        <v>475.15</v>
      </c>
      <c r="I3505" s="45"/>
    </row>
    <row r="3506" spans="1:9" ht="27.7" customHeight="1" thickBot="1" x14ac:dyDescent="0.3">
      <c r="A3506" s="11">
        <v>39577</v>
      </c>
      <c r="D3506" s="12">
        <v>1879.69</v>
      </c>
      <c r="E3506" s="12">
        <v>4984.1899999999996</v>
      </c>
      <c r="F3506" s="12">
        <v>2867.81</v>
      </c>
      <c r="G3506" s="12">
        <v>474.82</v>
      </c>
      <c r="I3506" s="45"/>
    </row>
    <row r="3507" spans="1:9" ht="27.7" customHeight="1" thickBot="1" x14ac:dyDescent="0.3">
      <c r="A3507" s="11">
        <v>39580</v>
      </c>
      <c r="D3507" s="12">
        <v>1878.36</v>
      </c>
      <c r="E3507" s="12">
        <v>4980.68</v>
      </c>
      <c r="F3507" s="12">
        <v>2854.92</v>
      </c>
      <c r="G3507" s="12">
        <v>474.19</v>
      </c>
      <c r="I3507" s="45"/>
    </row>
    <row r="3508" spans="1:9" ht="27.7" customHeight="1" thickBot="1" x14ac:dyDescent="0.3">
      <c r="A3508" s="11">
        <v>39581</v>
      </c>
      <c r="D3508" s="12">
        <v>1875.07</v>
      </c>
      <c r="E3508" s="12">
        <v>4971.96</v>
      </c>
      <c r="F3508" s="12">
        <v>2828.57</v>
      </c>
      <c r="G3508" s="12">
        <v>473.45</v>
      </c>
      <c r="I3508" s="45"/>
    </row>
    <row r="3509" spans="1:9" ht="27.7" customHeight="1" thickBot="1" x14ac:dyDescent="0.3">
      <c r="A3509" s="11">
        <v>39582</v>
      </c>
      <c r="D3509" s="12">
        <v>1867.67</v>
      </c>
      <c r="E3509" s="12">
        <v>4952.33</v>
      </c>
      <c r="F3509" s="12">
        <v>2806.84</v>
      </c>
      <c r="G3509" s="12">
        <v>471.24</v>
      </c>
      <c r="I3509" s="45"/>
    </row>
    <row r="3510" spans="1:9" ht="27.7" customHeight="1" thickBot="1" x14ac:dyDescent="0.3">
      <c r="A3510" s="11">
        <v>39583</v>
      </c>
      <c r="D3510" s="12">
        <v>1880.31</v>
      </c>
      <c r="E3510" s="12">
        <v>4985.8500000000004</v>
      </c>
      <c r="F3510" s="12">
        <v>2820.55</v>
      </c>
      <c r="G3510" s="12">
        <v>474.92</v>
      </c>
      <c r="I3510" s="45"/>
    </row>
    <row r="3511" spans="1:9" ht="27.7" customHeight="1" thickBot="1" x14ac:dyDescent="0.3">
      <c r="A3511" s="11">
        <v>39584</v>
      </c>
      <c r="D3511" s="12">
        <v>1876.37</v>
      </c>
      <c r="E3511" s="12">
        <v>4975.3999999999996</v>
      </c>
      <c r="F3511" s="12">
        <v>2814.64</v>
      </c>
      <c r="G3511" s="12">
        <v>473.23</v>
      </c>
      <c r="I3511" s="45"/>
    </row>
    <row r="3512" spans="1:9" ht="27.7" customHeight="1" thickBot="1" x14ac:dyDescent="0.3">
      <c r="A3512" s="11">
        <v>39587</v>
      </c>
      <c r="D3512" s="12">
        <v>1873.53</v>
      </c>
      <c r="E3512" s="12">
        <v>4967.8599999999997</v>
      </c>
      <c r="F3512" s="12">
        <v>2810.38</v>
      </c>
      <c r="G3512" s="12">
        <v>472.33</v>
      </c>
      <c r="I3512" s="45"/>
    </row>
    <row r="3513" spans="1:9" ht="27.7" customHeight="1" thickBot="1" x14ac:dyDescent="0.3">
      <c r="A3513" s="11">
        <v>39588</v>
      </c>
      <c r="D3513" s="12">
        <v>1873</v>
      </c>
      <c r="E3513" s="12">
        <v>4966.46</v>
      </c>
      <c r="F3513" s="12">
        <v>2804.33</v>
      </c>
      <c r="G3513" s="12">
        <v>471.97</v>
      </c>
      <c r="I3513" s="45"/>
    </row>
    <row r="3514" spans="1:9" ht="27.7" customHeight="1" thickBot="1" x14ac:dyDescent="0.3">
      <c r="A3514" s="11">
        <v>39589</v>
      </c>
      <c r="D3514" s="12">
        <v>1869.08</v>
      </c>
      <c r="E3514" s="12">
        <v>4956.0600000000004</v>
      </c>
      <c r="F3514" s="12">
        <v>2772.57</v>
      </c>
      <c r="G3514" s="12">
        <v>470.09</v>
      </c>
      <c r="I3514" s="45"/>
    </row>
    <row r="3515" spans="1:9" ht="27.7" customHeight="1" thickBot="1" x14ac:dyDescent="0.3">
      <c r="A3515" s="11">
        <v>39590</v>
      </c>
      <c r="D3515" s="12">
        <v>1869.9</v>
      </c>
      <c r="E3515" s="12">
        <v>4958.9399999999996</v>
      </c>
      <c r="F3515" s="12">
        <v>2748.75</v>
      </c>
      <c r="G3515" s="12">
        <v>470.8</v>
      </c>
      <c r="I3515" s="45"/>
    </row>
    <row r="3516" spans="1:9" ht="27.7" customHeight="1" thickBot="1" x14ac:dyDescent="0.3">
      <c r="A3516" s="11">
        <v>39591</v>
      </c>
      <c r="D3516" s="12">
        <v>1874.56</v>
      </c>
      <c r="E3516" s="12">
        <v>4971.28</v>
      </c>
      <c r="F3516" s="12">
        <v>2745.52</v>
      </c>
      <c r="G3516" s="12">
        <v>472.09</v>
      </c>
      <c r="I3516" s="45"/>
    </row>
    <row r="3517" spans="1:9" ht="27.7" customHeight="1" thickBot="1" x14ac:dyDescent="0.3">
      <c r="A3517" s="11">
        <v>39594</v>
      </c>
      <c r="D3517" s="12">
        <v>1866.02</v>
      </c>
      <c r="E3517" s="12">
        <v>4948.63</v>
      </c>
      <c r="F3517" s="12">
        <v>2733.01</v>
      </c>
      <c r="G3517" s="12">
        <v>469.25</v>
      </c>
      <c r="I3517" s="45"/>
    </row>
    <row r="3518" spans="1:9" ht="27.7" customHeight="1" thickBot="1" x14ac:dyDescent="0.3">
      <c r="A3518" s="11">
        <v>39595</v>
      </c>
      <c r="D3518" s="12">
        <v>1867.93</v>
      </c>
      <c r="E3518" s="12">
        <v>4953.7</v>
      </c>
      <c r="F3518" s="12">
        <v>2735.81</v>
      </c>
      <c r="G3518" s="12">
        <v>470.07</v>
      </c>
      <c r="I3518" s="45"/>
    </row>
    <row r="3519" spans="1:9" ht="27.7" customHeight="1" thickBot="1" x14ac:dyDescent="0.3">
      <c r="A3519" s="11">
        <v>39596</v>
      </c>
      <c r="D3519" s="12">
        <v>1869.69</v>
      </c>
      <c r="E3519" s="12">
        <v>4958.38</v>
      </c>
      <c r="F3519" s="12">
        <v>2738.4</v>
      </c>
      <c r="G3519" s="12">
        <v>470.91</v>
      </c>
      <c r="I3519" s="45"/>
    </row>
    <row r="3520" spans="1:9" ht="27.7" customHeight="1" thickBot="1" x14ac:dyDescent="0.3">
      <c r="A3520" s="11">
        <v>39597</v>
      </c>
      <c r="D3520" s="12">
        <v>1868.15</v>
      </c>
      <c r="E3520" s="12">
        <v>4955.0200000000004</v>
      </c>
      <c r="F3520" s="12">
        <v>2736.54</v>
      </c>
      <c r="G3520" s="12">
        <v>470.82</v>
      </c>
      <c r="I3520" s="45"/>
    </row>
    <row r="3521" spans="1:18" ht="27.7" customHeight="1" thickBot="1" x14ac:dyDescent="0.3">
      <c r="A3521" s="11">
        <v>39598</v>
      </c>
      <c r="D3521" s="12">
        <v>1875.81</v>
      </c>
      <c r="E3521" s="12">
        <v>4975.33</v>
      </c>
      <c r="F3521" s="12">
        <v>2747.76</v>
      </c>
      <c r="G3521" s="12">
        <v>472.82</v>
      </c>
      <c r="I3521" s="45"/>
    </row>
    <row r="3522" spans="1:18" ht="27.7" customHeight="1" thickBot="1" x14ac:dyDescent="0.3">
      <c r="A3522" s="11">
        <v>39601</v>
      </c>
      <c r="D3522" s="12">
        <v>1882.07</v>
      </c>
      <c r="E3522" s="12">
        <v>4991.9399999999996</v>
      </c>
      <c r="F3522" s="12">
        <v>2756.93</v>
      </c>
      <c r="G3522" s="12">
        <v>474.2</v>
      </c>
      <c r="I3522" s="45"/>
    </row>
    <row r="3523" spans="1:18" ht="27.7" customHeight="1" thickBot="1" x14ac:dyDescent="0.3">
      <c r="A3523" s="11">
        <v>39602</v>
      </c>
      <c r="D3523" s="12">
        <v>1886.62</v>
      </c>
      <c r="E3523" s="12">
        <v>5004</v>
      </c>
      <c r="F3523" s="12">
        <v>2773.73</v>
      </c>
      <c r="G3523" s="12">
        <v>475.65</v>
      </c>
      <c r="I3523" s="45"/>
    </row>
    <row r="3524" spans="1:18" ht="27.7" customHeight="1" thickBot="1" x14ac:dyDescent="0.3">
      <c r="A3524" s="11">
        <v>39603</v>
      </c>
      <c r="D3524" s="12">
        <v>1898.68</v>
      </c>
      <c r="E3524" s="12">
        <v>5035.99</v>
      </c>
      <c r="F3524" s="12">
        <v>2791.46</v>
      </c>
      <c r="G3524" s="12">
        <v>478.29</v>
      </c>
      <c r="I3524" s="45"/>
    </row>
    <row r="3525" spans="1:18" ht="27.7" customHeight="1" thickBot="1" x14ac:dyDescent="0.3">
      <c r="A3525" s="11">
        <v>39604</v>
      </c>
      <c r="D3525" s="12">
        <v>1918.85</v>
      </c>
      <c r="E3525" s="12">
        <v>5089.49</v>
      </c>
      <c r="F3525" s="12">
        <v>2821.11</v>
      </c>
      <c r="G3525" s="12">
        <v>484.29</v>
      </c>
      <c r="I3525" s="45"/>
    </row>
    <row r="3526" spans="1:18" ht="27.7" customHeight="1" thickBot="1" x14ac:dyDescent="0.3">
      <c r="A3526" s="11">
        <v>39605</v>
      </c>
      <c r="D3526" s="12">
        <v>1921.81</v>
      </c>
      <c r="E3526" s="12">
        <v>5097.34</v>
      </c>
      <c r="F3526" s="12">
        <v>2841.09</v>
      </c>
      <c r="G3526" s="12">
        <v>485.18</v>
      </c>
      <c r="I3526" s="45"/>
    </row>
    <row r="3527" spans="1:18" ht="27.7" customHeight="1" thickBot="1" x14ac:dyDescent="0.3">
      <c r="A3527" s="11">
        <v>39608</v>
      </c>
      <c r="D3527" s="12">
        <v>1913.55</v>
      </c>
      <c r="E3527" s="12">
        <v>5078.04</v>
      </c>
      <c r="F3527" s="12">
        <v>2830.33</v>
      </c>
      <c r="G3527" s="12">
        <v>482.37</v>
      </c>
      <c r="I3527" s="45"/>
    </row>
    <row r="3528" spans="1:18" ht="27.7" customHeight="1" thickBot="1" x14ac:dyDescent="0.3">
      <c r="A3528" s="11">
        <v>39609</v>
      </c>
      <c r="D3528" s="67">
        <v>1905.45</v>
      </c>
      <c r="E3528" s="12">
        <v>5056.54</v>
      </c>
      <c r="F3528" s="12">
        <v>2818.35</v>
      </c>
      <c r="G3528" s="12">
        <v>480.66</v>
      </c>
      <c r="I3528" s="45"/>
    </row>
    <row r="3529" spans="1:18" ht="27.7" customHeight="1" thickBot="1" x14ac:dyDescent="0.3">
      <c r="A3529" s="11">
        <v>39610</v>
      </c>
      <c r="D3529" s="12">
        <v>1884.07</v>
      </c>
      <c r="E3529" s="12">
        <v>4999.79</v>
      </c>
      <c r="F3529" s="12">
        <v>2786.72</v>
      </c>
      <c r="G3529" s="12">
        <v>474.2</v>
      </c>
      <c r="I3529" s="45"/>
      <c r="M3529" s="109"/>
    </row>
    <row r="3530" spans="1:18" s="5" customFormat="1" ht="27.7" customHeight="1" thickBot="1" x14ac:dyDescent="0.3">
      <c r="A3530" s="79">
        <v>39611</v>
      </c>
      <c r="B3530" s="148"/>
      <c r="C3530" s="148"/>
      <c r="D3530" s="80">
        <v>1864.52</v>
      </c>
      <c r="E3530" s="80">
        <v>4947.93</v>
      </c>
      <c r="F3530" s="80">
        <v>2757.81</v>
      </c>
      <c r="G3530" s="80">
        <v>467.87</v>
      </c>
      <c r="H3530" s="161"/>
      <c r="I3530" s="81"/>
      <c r="J3530" s="81"/>
      <c r="M3530" s="109"/>
      <c r="P3530" s="87"/>
      <c r="Q3530" s="90">
        <v>39611</v>
      </c>
      <c r="R3530" s="88">
        <v>40490</v>
      </c>
    </row>
    <row r="3531" spans="1:18" ht="27.7" customHeight="1" thickBot="1" x14ac:dyDescent="0.3">
      <c r="A3531" s="11">
        <v>39612</v>
      </c>
      <c r="D3531" s="12">
        <v>1856.47</v>
      </c>
      <c r="E3531" s="12">
        <v>4926.55</v>
      </c>
      <c r="F3531" s="12">
        <v>2781.8</v>
      </c>
      <c r="G3531" s="12">
        <v>465.23</v>
      </c>
      <c r="I3531" s="45"/>
      <c r="M3531" s="109"/>
      <c r="P3531" s="83" t="s">
        <v>21</v>
      </c>
      <c r="Q3531" s="91">
        <v>1864.52</v>
      </c>
      <c r="R3531" s="84">
        <v>1871.05</v>
      </c>
    </row>
    <row r="3532" spans="1:18" ht="27.7" customHeight="1" thickBot="1" x14ac:dyDescent="0.3">
      <c r="A3532" s="11">
        <v>39615</v>
      </c>
      <c r="D3532" s="12">
        <v>1855.82</v>
      </c>
      <c r="E3532" s="12">
        <v>4924.84</v>
      </c>
      <c r="F3532" s="12">
        <v>2801.77</v>
      </c>
      <c r="G3532" s="12">
        <v>464.62</v>
      </c>
      <c r="I3532" s="45"/>
      <c r="M3532" s="109"/>
      <c r="P3532" s="83"/>
      <c r="Q3532" s="91"/>
      <c r="R3532" s="84"/>
    </row>
    <row r="3533" spans="1:18" ht="27.7" customHeight="1" thickBot="1" x14ac:dyDescent="0.3">
      <c r="A3533" s="11">
        <v>39616</v>
      </c>
      <c r="D3533" s="12">
        <v>1859.23</v>
      </c>
      <c r="E3533" s="12">
        <v>4933.87</v>
      </c>
      <c r="F3533" s="12">
        <v>2806.91</v>
      </c>
      <c r="G3533" s="12">
        <v>465.85</v>
      </c>
      <c r="I3533" s="45"/>
      <c r="M3533" s="109"/>
      <c r="P3533" s="89"/>
      <c r="Q3533" s="90">
        <v>39499</v>
      </c>
      <c r="R3533" s="88">
        <v>40490</v>
      </c>
    </row>
    <row r="3534" spans="1:18" ht="27.7" customHeight="1" thickBot="1" x14ac:dyDescent="0.3">
      <c r="A3534" s="11">
        <v>39617</v>
      </c>
      <c r="D3534" s="12">
        <v>1858</v>
      </c>
      <c r="E3534" s="12">
        <v>4930.62</v>
      </c>
      <c r="F3534" s="12">
        <v>2805.06</v>
      </c>
      <c r="G3534" s="12">
        <v>465.42</v>
      </c>
      <c r="I3534" s="45"/>
      <c r="M3534" s="109"/>
      <c r="P3534" s="85" t="s">
        <v>20</v>
      </c>
      <c r="Q3534" s="92">
        <v>5412.59</v>
      </c>
      <c r="R3534" s="86">
        <v>5423.3</v>
      </c>
    </row>
    <row r="3535" spans="1:18" ht="27.7" customHeight="1" thickBot="1" x14ac:dyDescent="0.3">
      <c r="A3535" s="11">
        <v>39618</v>
      </c>
      <c r="D3535" s="12">
        <v>1855.26</v>
      </c>
      <c r="E3535" s="12">
        <v>4923.34</v>
      </c>
      <c r="F3535" s="12">
        <v>2811.5</v>
      </c>
      <c r="G3535" s="12">
        <v>463.6</v>
      </c>
      <c r="I3535" s="45"/>
      <c r="M3535" s="109"/>
    </row>
    <row r="3536" spans="1:18" ht="27.7" customHeight="1" thickBot="1" x14ac:dyDescent="0.3">
      <c r="A3536" s="11">
        <v>39619</v>
      </c>
      <c r="D3536" s="12">
        <v>1851.32</v>
      </c>
      <c r="E3536" s="12">
        <v>4912.8900000000003</v>
      </c>
      <c r="F3536" s="12">
        <v>2805.53</v>
      </c>
      <c r="G3536" s="12">
        <v>461.65</v>
      </c>
      <c r="I3536" s="45"/>
      <c r="M3536" s="109"/>
    </row>
    <row r="3537" spans="1:13" ht="27.7" customHeight="1" thickBot="1" x14ac:dyDescent="0.3">
      <c r="A3537" s="11">
        <v>39622</v>
      </c>
      <c r="D3537" s="12">
        <v>1839.82</v>
      </c>
      <c r="E3537" s="12">
        <v>4882.37</v>
      </c>
      <c r="F3537" s="12">
        <v>2788.1</v>
      </c>
      <c r="G3537" s="12">
        <v>457.83</v>
      </c>
      <c r="I3537" s="45"/>
      <c r="M3537" s="109"/>
    </row>
    <row r="3538" spans="1:13" ht="27.7" customHeight="1" thickBot="1" x14ac:dyDescent="0.3">
      <c r="A3538" s="11">
        <v>39623</v>
      </c>
      <c r="D3538" s="12">
        <v>1849.9</v>
      </c>
      <c r="E3538" s="12">
        <v>4909.1099999999997</v>
      </c>
      <c r="F3538" s="12">
        <v>2803.37</v>
      </c>
      <c r="G3538" s="12">
        <v>461.09</v>
      </c>
      <c r="I3538" s="45"/>
      <c r="M3538" s="109"/>
    </row>
    <row r="3539" spans="1:13" ht="27.7" customHeight="1" thickBot="1" x14ac:dyDescent="0.3">
      <c r="A3539" s="11">
        <v>39624</v>
      </c>
      <c r="D3539" s="12">
        <v>1856.82</v>
      </c>
      <c r="E3539" s="12">
        <v>4927.5</v>
      </c>
      <c r="F3539" s="12">
        <v>2813.87</v>
      </c>
      <c r="G3539" s="12">
        <v>463.44</v>
      </c>
      <c r="I3539" s="45"/>
      <c r="M3539" s="109"/>
    </row>
    <row r="3540" spans="1:13" ht="27.7" customHeight="1" thickBot="1" x14ac:dyDescent="0.3">
      <c r="A3540" s="11">
        <v>39625</v>
      </c>
      <c r="D3540" s="12">
        <v>1858.66</v>
      </c>
      <c r="E3540" s="12">
        <v>4933.6400000000003</v>
      </c>
      <c r="F3540" s="12">
        <v>2796.25</v>
      </c>
      <c r="G3540" s="12">
        <v>463.34</v>
      </c>
      <c r="I3540" s="45"/>
      <c r="M3540" s="109"/>
    </row>
    <row r="3541" spans="1:13" ht="27.7" customHeight="1" thickBot="1" x14ac:dyDescent="0.3">
      <c r="A3541" s="11">
        <v>39626</v>
      </c>
      <c r="D3541" s="12">
        <v>1849.44</v>
      </c>
      <c r="E3541" s="12">
        <v>4909.16</v>
      </c>
      <c r="F3541" s="12">
        <v>2782.38</v>
      </c>
      <c r="G3541" s="12">
        <v>461.16</v>
      </c>
      <c r="I3541" s="45"/>
      <c r="M3541" s="109"/>
    </row>
    <row r="3542" spans="1:13" ht="27.7" customHeight="1" thickBot="1" x14ac:dyDescent="0.3">
      <c r="A3542" s="11">
        <v>39629</v>
      </c>
      <c r="D3542" s="12">
        <v>1842.14</v>
      </c>
      <c r="E3542" s="12">
        <v>4889.79</v>
      </c>
      <c r="F3542" s="12">
        <v>2771.4</v>
      </c>
      <c r="G3542" s="12">
        <v>458.06</v>
      </c>
      <c r="I3542" s="45"/>
      <c r="M3542" s="109"/>
    </row>
    <row r="3543" spans="1:13" ht="27.7" customHeight="1" thickBot="1" x14ac:dyDescent="0.3">
      <c r="A3543" s="11">
        <v>39630</v>
      </c>
      <c r="D3543" s="12">
        <v>1817.84</v>
      </c>
      <c r="E3543" s="12">
        <v>4825.5</v>
      </c>
      <c r="F3543" s="12">
        <v>2734.96</v>
      </c>
      <c r="G3543" s="12">
        <v>450.17</v>
      </c>
      <c r="I3543" s="45"/>
      <c r="M3543" s="109"/>
    </row>
    <row r="3544" spans="1:13" ht="27.7" customHeight="1" thickBot="1" x14ac:dyDescent="0.3">
      <c r="A3544" s="11">
        <v>39631</v>
      </c>
      <c r="D3544" s="12">
        <v>1798.13</v>
      </c>
      <c r="E3544" s="12">
        <v>4773.1899999999996</v>
      </c>
      <c r="F3544" s="12">
        <v>2710.39</v>
      </c>
      <c r="G3544" s="12">
        <v>444.84</v>
      </c>
      <c r="I3544" s="45"/>
      <c r="M3544" s="109"/>
    </row>
    <row r="3545" spans="1:13" ht="27.7" customHeight="1" thickBot="1" x14ac:dyDescent="0.3">
      <c r="A3545" s="11">
        <v>39632</v>
      </c>
      <c r="D3545" s="12">
        <v>1759.15</v>
      </c>
      <c r="E3545" s="12">
        <v>4669.7299999999996</v>
      </c>
      <c r="F3545" s="12">
        <v>2656.64</v>
      </c>
      <c r="G3545" s="12">
        <v>433.01</v>
      </c>
      <c r="I3545" s="45"/>
      <c r="M3545" s="109"/>
    </row>
    <row r="3546" spans="1:13" ht="27.7" customHeight="1" thickBot="1" x14ac:dyDescent="0.3">
      <c r="A3546" s="11">
        <v>39633</v>
      </c>
      <c r="D3546" s="12">
        <v>1754.17</v>
      </c>
      <c r="E3546" s="12">
        <v>4656.49</v>
      </c>
      <c r="F3546" s="12">
        <v>2654.1</v>
      </c>
      <c r="G3546" s="12">
        <v>432.62</v>
      </c>
      <c r="I3546" s="45"/>
      <c r="M3546" s="109"/>
    </row>
    <row r="3547" spans="1:13" ht="27.7" customHeight="1" thickBot="1" x14ac:dyDescent="0.3">
      <c r="A3547" s="11">
        <v>39636</v>
      </c>
      <c r="D3547" s="12">
        <v>1734.36</v>
      </c>
      <c r="E3547" s="12">
        <v>4603.92</v>
      </c>
      <c r="F3547" s="12">
        <v>2624.13</v>
      </c>
      <c r="G3547" s="12">
        <v>426.72</v>
      </c>
      <c r="I3547" s="45"/>
      <c r="M3547" s="109"/>
    </row>
    <row r="3548" spans="1:13" ht="27.7" customHeight="1" thickBot="1" x14ac:dyDescent="0.3">
      <c r="A3548" s="11">
        <v>39637</v>
      </c>
      <c r="D3548" s="12">
        <v>1717.8</v>
      </c>
      <c r="E3548" s="12">
        <v>4559.96</v>
      </c>
      <c r="F3548" s="12">
        <v>2603.9899999999998</v>
      </c>
      <c r="G3548" s="12">
        <v>422.01</v>
      </c>
      <c r="I3548" s="45"/>
      <c r="M3548" s="109"/>
    </row>
    <row r="3549" spans="1:13" ht="27.7" customHeight="1" thickBot="1" x14ac:dyDescent="0.3">
      <c r="A3549" s="11">
        <v>39638</v>
      </c>
      <c r="D3549" s="12">
        <v>1694.16</v>
      </c>
      <c r="E3549" s="12">
        <v>4516.91</v>
      </c>
      <c r="F3549" s="12">
        <v>2579.4</v>
      </c>
      <c r="G3549" s="12">
        <v>415.31</v>
      </c>
      <c r="I3549" s="45"/>
      <c r="M3549" s="109"/>
    </row>
    <row r="3550" spans="1:13" ht="27.7" customHeight="1" thickBot="1" x14ac:dyDescent="0.3">
      <c r="A3550" s="11">
        <v>39639</v>
      </c>
      <c r="D3550" s="12">
        <v>1663.14</v>
      </c>
      <c r="E3550" s="12">
        <v>4439.67</v>
      </c>
      <c r="F3550" s="12">
        <v>2544.8200000000002</v>
      </c>
      <c r="G3550" s="12">
        <v>406.66</v>
      </c>
      <c r="I3550" s="45"/>
      <c r="M3550" s="109"/>
    </row>
    <row r="3551" spans="1:13" ht="27.7" customHeight="1" thickBot="1" x14ac:dyDescent="0.3">
      <c r="A3551" s="11">
        <v>39640</v>
      </c>
      <c r="D3551" s="12">
        <v>1697.99</v>
      </c>
      <c r="E3551" s="12">
        <v>4532.71</v>
      </c>
      <c r="F3551" s="12">
        <v>2598.15</v>
      </c>
      <c r="G3551" s="12">
        <v>417.35</v>
      </c>
      <c r="I3551" s="45"/>
      <c r="M3551" s="109"/>
    </row>
    <row r="3552" spans="1:13" ht="27.7" customHeight="1" thickBot="1" x14ac:dyDescent="0.3">
      <c r="A3552" s="11">
        <v>39643</v>
      </c>
      <c r="D3552" s="12">
        <v>1669.44</v>
      </c>
      <c r="E3552" s="12">
        <v>4456.4799999999996</v>
      </c>
      <c r="F3552" s="12">
        <v>2554.4499999999998</v>
      </c>
      <c r="G3552" s="12">
        <v>408.94</v>
      </c>
      <c r="I3552" s="45"/>
      <c r="M3552" s="109"/>
    </row>
    <row r="3553" spans="1:13" ht="27.7" customHeight="1" thickBot="1" x14ac:dyDescent="0.3">
      <c r="A3553" s="11">
        <v>39644</v>
      </c>
      <c r="D3553" s="12">
        <v>1654.53</v>
      </c>
      <c r="E3553" s="12">
        <v>4416.67</v>
      </c>
      <c r="F3553" s="12">
        <v>2541.27</v>
      </c>
      <c r="G3553" s="12">
        <v>404.71</v>
      </c>
      <c r="I3553" s="45"/>
      <c r="M3553" s="109"/>
    </row>
    <row r="3554" spans="1:13" ht="27.7" customHeight="1" thickBot="1" x14ac:dyDescent="0.3">
      <c r="A3554" s="11">
        <v>39645</v>
      </c>
      <c r="D3554" s="12">
        <v>1657.94</v>
      </c>
      <c r="E3554" s="12">
        <v>4425.78</v>
      </c>
      <c r="F3554" s="12">
        <v>2556.2399999999998</v>
      </c>
      <c r="G3554" s="12">
        <v>405.77</v>
      </c>
      <c r="I3554" s="45"/>
      <c r="M3554" s="109"/>
    </row>
    <row r="3555" spans="1:13" ht="27.7" customHeight="1" thickBot="1" x14ac:dyDescent="0.3">
      <c r="A3555" s="11">
        <v>39646</v>
      </c>
      <c r="D3555" s="12">
        <v>1642.15</v>
      </c>
      <c r="E3555" s="12">
        <v>4383.6400000000003</v>
      </c>
      <c r="F3555" s="12">
        <v>2541.61</v>
      </c>
      <c r="G3555" s="12">
        <v>401.01</v>
      </c>
      <c r="I3555" s="45"/>
      <c r="M3555" s="109"/>
    </row>
    <row r="3556" spans="1:13" ht="27.7" customHeight="1" thickBot="1" x14ac:dyDescent="0.3">
      <c r="A3556" s="11">
        <v>39647</v>
      </c>
      <c r="D3556" s="12">
        <v>1638.58</v>
      </c>
      <c r="E3556" s="12">
        <v>4374.1000000000004</v>
      </c>
      <c r="F3556" s="12">
        <v>2540.96</v>
      </c>
      <c r="G3556" s="12">
        <v>399.22</v>
      </c>
      <c r="I3556" s="45"/>
      <c r="M3556" s="109"/>
    </row>
    <row r="3557" spans="1:13" ht="27.7" customHeight="1" thickBot="1" x14ac:dyDescent="0.3">
      <c r="A3557" s="11">
        <v>39650</v>
      </c>
      <c r="D3557" s="12">
        <v>1662.29</v>
      </c>
      <c r="E3557" s="12">
        <v>4437.3900000000003</v>
      </c>
      <c r="F3557" s="12">
        <v>2577.7199999999998</v>
      </c>
      <c r="G3557" s="12">
        <v>407.37</v>
      </c>
      <c r="I3557" s="45"/>
      <c r="M3557" s="109"/>
    </row>
    <row r="3558" spans="1:13" ht="27.7" customHeight="1" thickBot="1" x14ac:dyDescent="0.3">
      <c r="A3558" s="11">
        <v>39651</v>
      </c>
      <c r="D3558" s="12">
        <v>1680.96</v>
      </c>
      <c r="E3558" s="12">
        <v>4487.24</v>
      </c>
      <c r="F3558" s="12">
        <v>2611.6999999999998</v>
      </c>
      <c r="G3558" s="12">
        <v>413.06</v>
      </c>
      <c r="I3558" s="45"/>
      <c r="M3558" s="109"/>
    </row>
    <row r="3559" spans="1:13" ht="27.7" customHeight="1" thickBot="1" x14ac:dyDescent="0.3">
      <c r="A3559" s="11">
        <v>39652</v>
      </c>
      <c r="D3559" s="12">
        <v>1714.64</v>
      </c>
      <c r="E3559" s="12">
        <v>4577.13</v>
      </c>
      <c r="F3559" s="12">
        <v>2664.02</v>
      </c>
      <c r="G3559" s="12">
        <v>423.11</v>
      </c>
      <c r="I3559" s="45"/>
      <c r="M3559" s="109"/>
    </row>
    <row r="3560" spans="1:13" ht="27.7" customHeight="1" thickBot="1" x14ac:dyDescent="0.3">
      <c r="A3560" s="11">
        <v>39653</v>
      </c>
      <c r="D3560" s="12">
        <v>1736.17</v>
      </c>
      <c r="E3560" s="12">
        <v>4634.6099999999997</v>
      </c>
      <c r="F3560" s="12">
        <v>2697.47</v>
      </c>
      <c r="G3560" s="12">
        <v>428.63</v>
      </c>
      <c r="I3560" s="45"/>
      <c r="M3560" s="109"/>
    </row>
    <row r="3561" spans="1:13" ht="27.7" customHeight="1" thickBot="1" x14ac:dyDescent="0.3">
      <c r="A3561" s="11">
        <v>39654</v>
      </c>
      <c r="D3561" s="12">
        <v>1727.29</v>
      </c>
      <c r="E3561" s="12">
        <v>4610.91</v>
      </c>
      <c r="F3561" s="12">
        <v>2683.68</v>
      </c>
      <c r="G3561" s="12">
        <v>425.16</v>
      </c>
      <c r="I3561" s="45"/>
      <c r="M3561" s="109"/>
    </row>
    <row r="3562" spans="1:13" ht="27.7" customHeight="1" thickBot="1" x14ac:dyDescent="0.3">
      <c r="A3562" s="11">
        <v>39657</v>
      </c>
      <c r="D3562" s="12">
        <v>1726.06</v>
      </c>
      <c r="E3562" s="12">
        <v>4607.62</v>
      </c>
      <c r="F3562" s="12">
        <v>2681.77</v>
      </c>
      <c r="G3562" s="12">
        <v>424.89</v>
      </c>
      <c r="I3562" s="45"/>
      <c r="M3562" s="109"/>
    </row>
    <row r="3563" spans="1:13" ht="27.7" customHeight="1" thickBot="1" x14ac:dyDescent="0.3">
      <c r="A3563" s="11">
        <v>39658</v>
      </c>
      <c r="D3563" s="12">
        <v>1719.68</v>
      </c>
      <c r="E3563" s="12">
        <v>4590.6099999999997</v>
      </c>
      <c r="F3563" s="12">
        <v>2671.86</v>
      </c>
      <c r="G3563" s="12">
        <v>423.61</v>
      </c>
      <c r="I3563" s="45"/>
      <c r="M3563" s="109"/>
    </row>
    <row r="3564" spans="1:13" ht="27.7" customHeight="1" thickBot="1" x14ac:dyDescent="0.3">
      <c r="A3564" s="11">
        <v>39659</v>
      </c>
      <c r="D3564" s="12">
        <v>1730.23</v>
      </c>
      <c r="E3564" s="12">
        <v>4618.76</v>
      </c>
      <c r="F3564" s="12">
        <v>2688.25</v>
      </c>
      <c r="G3564" s="12">
        <v>426.92</v>
      </c>
      <c r="I3564" s="45"/>
      <c r="M3564" s="109"/>
    </row>
    <row r="3565" spans="1:13" ht="27.7" customHeight="1" thickBot="1" x14ac:dyDescent="0.3">
      <c r="A3565" s="11">
        <v>39660</v>
      </c>
      <c r="D3565" s="12">
        <v>1731.05</v>
      </c>
      <c r="E3565" s="12">
        <v>4620.9399999999996</v>
      </c>
      <c r="F3565" s="12">
        <v>2689.52</v>
      </c>
      <c r="G3565" s="12">
        <v>427.16</v>
      </c>
      <c r="I3565" s="45"/>
      <c r="M3565" s="109"/>
    </row>
    <row r="3566" spans="1:13" ht="27.7" customHeight="1" thickBot="1" x14ac:dyDescent="0.3">
      <c r="A3566" s="11">
        <v>39661</v>
      </c>
      <c r="D3566" s="12">
        <v>1734.7</v>
      </c>
      <c r="E3566" s="12">
        <v>4630.7</v>
      </c>
      <c r="F3566" s="12">
        <v>2684.86</v>
      </c>
      <c r="G3566" s="12">
        <v>428.02</v>
      </c>
      <c r="I3566" s="45"/>
      <c r="M3566" s="109"/>
    </row>
    <row r="3567" spans="1:13" ht="27.7" customHeight="1" thickBot="1" x14ac:dyDescent="0.3">
      <c r="A3567" s="11">
        <v>39664</v>
      </c>
      <c r="D3567" s="12">
        <v>1737.29</v>
      </c>
      <c r="E3567" s="12">
        <v>4637.62</v>
      </c>
      <c r="F3567" s="12">
        <v>2688.87</v>
      </c>
      <c r="G3567" s="12">
        <v>428.94</v>
      </c>
      <c r="I3567" s="45"/>
      <c r="M3567" s="109"/>
    </row>
    <row r="3568" spans="1:13" ht="27.7" customHeight="1" thickBot="1" x14ac:dyDescent="0.3">
      <c r="A3568" s="11">
        <v>39665</v>
      </c>
      <c r="D3568" s="12">
        <v>1732.36</v>
      </c>
      <c r="E3568" s="12">
        <v>4624.43</v>
      </c>
      <c r="F3568" s="12">
        <v>2665.89</v>
      </c>
      <c r="G3568" s="12">
        <v>426.75</v>
      </c>
      <c r="I3568" s="45"/>
      <c r="M3568" s="109"/>
    </row>
    <row r="3569" spans="1:13" ht="27.7" customHeight="1" thickBot="1" x14ac:dyDescent="0.3">
      <c r="A3569" s="11">
        <v>39666</v>
      </c>
      <c r="D3569" s="12">
        <v>1745.89</v>
      </c>
      <c r="E3569" s="12">
        <v>4660.57</v>
      </c>
      <c r="F3569" s="12">
        <v>2681.61</v>
      </c>
      <c r="G3569" s="12">
        <v>430.81</v>
      </c>
      <c r="I3569" s="45"/>
      <c r="M3569" s="109"/>
    </row>
    <row r="3570" spans="1:13" ht="27.7" customHeight="1" thickBot="1" x14ac:dyDescent="0.3">
      <c r="A3570" s="11">
        <v>39667</v>
      </c>
      <c r="D3570" s="12">
        <v>1752.98</v>
      </c>
      <c r="E3570" s="12">
        <v>4681.96</v>
      </c>
      <c r="F3570" s="12">
        <v>2693.91</v>
      </c>
      <c r="G3570" s="12">
        <v>432.33</v>
      </c>
      <c r="I3570" s="45"/>
      <c r="M3570" s="109"/>
    </row>
    <row r="3571" spans="1:13" ht="27.7" customHeight="1" thickBot="1" x14ac:dyDescent="0.3">
      <c r="A3571" s="11">
        <v>39668</v>
      </c>
      <c r="D3571" s="12">
        <v>1752.83</v>
      </c>
      <c r="E3571" s="12">
        <v>4681.57</v>
      </c>
      <c r="F3571" s="12">
        <v>2683.38</v>
      </c>
      <c r="G3571" s="12">
        <v>432.33</v>
      </c>
      <c r="I3571" s="45"/>
      <c r="M3571" s="109"/>
    </row>
    <row r="3572" spans="1:13" ht="27.7" customHeight="1" thickBot="1" x14ac:dyDescent="0.3">
      <c r="A3572" s="11">
        <v>39671</v>
      </c>
      <c r="D3572" s="12">
        <v>1751.11</v>
      </c>
      <c r="E3572" s="12">
        <v>4678.91</v>
      </c>
      <c r="F3572" s="12">
        <v>2661.86</v>
      </c>
      <c r="G3572" s="12">
        <v>431.49</v>
      </c>
      <c r="I3572" s="45"/>
      <c r="M3572" s="109"/>
    </row>
    <row r="3573" spans="1:13" ht="27.7" customHeight="1" thickBot="1" x14ac:dyDescent="0.3">
      <c r="A3573" s="11">
        <v>39672</v>
      </c>
      <c r="D3573" s="12">
        <v>1746.34</v>
      </c>
      <c r="E3573" s="12">
        <v>4666.16</v>
      </c>
      <c r="F3573" s="12">
        <v>2624.97</v>
      </c>
      <c r="G3573" s="12">
        <v>429.79</v>
      </c>
      <c r="I3573" s="45"/>
      <c r="M3573" s="109"/>
    </row>
    <row r="3574" spans="1:13" ht="27.7" customHeight="1" thickBot="1" x14ac:dyDescent="0.3">
      <c r="A3574" s="11">
        <v>39673</v>
      </c>
      <c r="D3574" s="12">
        <v>1735.44</v>
      </c>
      <c r="E3574" s="12">
        <v>4637.05</v>
      </c>
      <c r="F3574" s="12">
        <v>2594.11</v>
      </c>
      <c r="G3574" s="12">
        <v>426.68</v>
      </c>
      <c r="I3574" s="45"/>
      <c r="M3574" s="109"/>
    </row>
    <row r="3575" spans="1:13" ht="27.7" customHeight="1" thickBot="1" x14ac:dyDescent="0.3">
      <c r="A3575" s="11">
        <v>39674</v>
      </c>
      <c r="D3575" s="12">
        <v>1727.42</v>
      </c>
      <c r="E3575" s="12">
        <v>4615.6000000000004</v>
      </c>
      <c r="F3575" s="12">
        <v>2582.11</v>
      </c>
      <c r="G3575" s="12">
        <v>424.59</v>
      </c>
      <c r="I3575" s="45"/>
      <c r="M3575" s="109"/>
    </row>
    <row r="3576" spans="1:13" ht="27.7" customHeight="1" thickBot="1" x14ac:dyDescent="0.3">
      <c r="A3576" s="11">
        <v>39678</v>
      </c>
      <c r="D3576" s="12">
        <v>1722.44</v>
      </c>
      <c r="E3576" s="12">
        <v>4602.68</v>
      </c>
      <c r="F3576" s="12">
        <v>2537.3165224123577</v>
      </c>
      <c r="G3576" s="12">
        <v>423.44</v>
      </c>
      <c r="I3576" s="45"/>
      <c r="M3576" s="109"/>
    </row>
    <row r="3577" spans="1:13" ht="27.7" customHeight="1" thickBot="1" x14ac:dyDescent="0.3">
      <c r="A3577" s="11">
        <v>39679</v>
      </c>
      <c r="D3577" s="12">
        <v>1710.4</v>
      </c>
      <c r="E3577" s="12">
        <v>4570.49</v>
      </c>
      <c r="F3577" s="12">
        <v>2519.5714995064604</v>
      </c>
      <c r="G3577" s="12">
        <v>419.24</v>
      </c>
      <c r="I3577" s="45"/>
      <c r="M3577" s="109"/>
    </row>
    <row r="3578" spans="1:13" ht="27.7" customHeight="1" thickBot="1" x14ac:dyDescent="0.3">
      <c r="A3578" s="11">
        <v>39680</v>
      </c>
      <c r="D3578" s="12">
        <v>1694.73</v>
      </c>
      <c r="E3578" s="12">
        <v>4528.62</v>
      </c>
      <c r="F3578" s="12">
        <v>2496.4899999999998</v>
      </c>
      <c r="G3578" s="12">
        <v>414.1</v>
      </c>
      <c r="I3578" s="45"/>
      <c r="M3578" s="109"/>
    </row>
    <row r="3579" spans="1:13" ht="27.7" customHeight="1" thickBot="1" x14ac:dyDescent="0.3">
      <c r="A3579" s="11">
        <v>39681</v>
      </c>
      <c r="D3579" s="12">
        <v>1677.46</v>
      </c>
      <c r="E3579" s="12">
        <v>4482.46</v>
      </c>
      <c r="F3579" s="12">
        <v>2453.15</v>
      </c>
      <c r="G3579" s="12">
        <v>408.68</v>
      </c>
      <c r="I3579" s="45"/>
      <c r="M3579" s="109"/>
    </row>
    <row r="3580" spans="1:13" ht="27.7" customHeight="1" thickBot="1" x14ac:dyDescent="0.3">
      <c r="A3580" s="11">
        <v>39682</v>
      </c>
      <c r="D3580" s="12">
        <v>1673.82</v>
      </c>
      <c r="E3580" s="12">
        <v>4472.76</v>
      </c>
      <c r="F3580" s="12">
        <v>2447.84</v>
      </c>
      <c r="G3580" s="12">
        <v>407.73</v>
      </c>
      <c r="I3580" s="45"/>
      <c r="M3580" s="109"/>
    </row>
    <row r="3581" spans="1:13" ht="27.7" customHeight="1" thickBot="1" x14ac:dyDescent="0.3">
      <c r="A3581" s="11">
        <v>39685</v>
      </c>
      <c r="D3581" s="12">
        <v>1668.62</v>
      </c>
      <c r="E3581" s="12">
        <v>4458.8599999999997</v>
      </c>
      <c r="F3581" s="12">
        <v>2440.2399999999998</v>
      </c>
      <c r="G3581" s="12">
        <v>406.18</v>
      </c>
      <c r="I3581" s="45"/>
      <c r="M3581" s="109"/>
    </row>
    <row r="3582" spans="1:13" ht="27.7" customHeight="1" thickBot="1" x14ac:dyDescent="0.3">
      <c r="A3582" s="11">
        <v>39686</v>
      </c>
      <c r="D3582" s="12">
        <v>1659.61</v>
      </c>
      <c r="E3582" s="12">
        <v>4434.76</v>
      </c>
      <c r="F3582" s="12">
        <v>2427.045765921865</v>
      </c>
      <c r="G3582" s="12">
        <v>403.24</v>
      </c>
      <c r="I3582" s="45"/>
      <c r="M3582" s="109"/>
    </row>
    <row r="3583" spans="1:13" ht="27.7" customHeight="1" thickBot="1" x14ac:dyDescent="0.3">
      <c r="A3583" s="11">
        <v>39687</v>
      </c>
      <c r="D3583" s="12">
        <v>1653.92</v>
      </c>
      <c r="E3583" s="12">
        <v>4419.58</v>
      </c>
      <c r="F3583" s="12">
        <v>2418.73</v>
      </c>
      <c r="G3583" s="12">
        <v>401.79</v>
      </c>
      <c r="I3583" s="45"/>
      <c r="M3583" s="109"/>
    </row>
    <row r="3584" spans="1:13" ht="27.7" customHeight="1" thickBot="1" x14ac:dyDescent="0.3">
      <c r="A3584" s="11">
        <v>39688</v>
      </c>
      <c r="D3584" s="12">
        <v>1646.93</v>
      </c>
      <c r="E3584" s="12">
        <v>4400.8999999999996</v>
      </c>
      <c r="F3584" s="12">
        <v>2408.5100000000002</v>
      </c>
      <c r="G3584" s="12">
        <v>399.6</v>
      </c>
      <c r="I3584" s="45"/>
      <c r="M3584" s="109"/>
    </row>
    <row r="3585" spans="1:17" ht="27.7" customHeight="1" thickBot="1" x14ac:dyDescent="0.3">
      <c r="A3585" s="11">
        <v>39689</v>
      </c>
      <c r="D3585" s="12">
        <v>1655.84</v>
      </c>
      <c r="E3585" s="12">
        <v>4424.17</v>
      </c>
      <c r="F3585" s="12">
        <v>2417.17</v>
      </c>
      <c r="G3585" s="12">
        <v>401.12</v>
      </c>
      <c r="I3585" s="45"/>
      <c r="M3585" s="109"/>
    </row>
    <row r="3586" spans="1:17" ht="27.7" customHeight="1" thickBot="1" x14ac:dyDescent="0.3">
      <c r="A3586" s="11">
        <v>39692</v>
      </c>
      <c r="D3586" s="12">
        <v>1663.06</v>
      </c>
      <c r="E3586" s="12">
        <v>4444.5</v>
      </c>
      <c r="F3586" s="12">
        <v>2423.3250694653548</v>
      </c>
      <c r="G3586" s="12">
        <v>403.5</v>
      </c>
      <c r="I3586" s="45"/>
      <c r="M3586" s="109"/>
    </row>
    <row r="3587" spans="1:17" ht="27.7" customHeight="1" thickBot="1" x14ac:dyDescent="0.3">
      <c r="A3587" s="11">
        <v>39693</v>
      </c>
      <c r="D3587" s="12">
        <v>1652.48</v>
      </c>
      <c r="E3587" s="12">
        <v>4415.72</v>
      </c>
      <c r="F3587" s="12">
        <v>2394.94</v>
      </c>
      <c r="G3587" s="12">
        <v>400.66</v>
      </c>
      <c r="I3587" s="45"/>
      <c r="M3587" s="109"/>
    </row>
    <row r="3588" spans="1:17" ht="27.7" customHeight="1" thickBot="1" x14ac:dyDescent="0.3">
      <c r="A3588" s="11">
        <v>39694</v>
      </c>
      <c r="D3588" s="12">
        <v>1639.46</v>
      </c>
      <c r="E3588" s="12">
        <v>4380.93</v>
      </c>
      <c r="F3588" s="12">
        <v>2363.36</v>
      </c>
      <c r="G3588" s="12">
        <v>396</v>
      </c>
      <c r="I3588" s="45"/>
      <c r="M3588" s="109"/>
    </row>
    <row r="3589" spans="1:17" ht="27.7" customHeight="1" thickBot="1" x14ac:dyDescent="0.3">
      <c r="A3589" s="11">
        <v>39696</v>
      </c>
      <c r="D3589" s="12">
        <v>1637.5</v>
      </c>
      <c r="E3589" s="12">
        <v>4375.95</v>
      </c>
      <c r="F3589" s="12">
        <v>2339.79</v>
      </c>
      <c r="G3589" s="12">
        <v>395.88</v>
      </c>
      <c r="I3589" s="45"/>
      <c r="M3589" s="109"/>
    </row>
    <row r="3590" spans="1:17" ht="27.7" customHeight="1" thickBot="1" x14ac:dyDescent="0.3">
      <c r="A3590" s="11">
        <v>39699</v>
      </c>
      <c r="D3590" s="12">
        <v>1648.8</v>
      </c>
      <c r="E3590" s="12">
        <v>4406.16</v>
      </c>
      <c r="F3590" s="12">
        <v>2347.64</v>
      </c>
      <c r="G3590" s="12">
        <v>398.38</v>
      </c>
      <c r="I3590" s="45"/>
      <c r="M3590" s="109"/>
    </row>
    <row r="3591" spans="1:17" ht="27.7" customHeight="1" thickBot="1" x14ac:dyDescent="0.3">
      <c r="A3591" s="11">
        <v>39700</v>
      </c>
      <c r="D3591" s="12">
        <v>1652.17</v>
      </c>
      <c r="E3591" s="12">
        <v>4415.1499999999996</v>
      </c>
      <c r="F3591" s="12">
        <v>2344.17</v>
      </c>
      <c r="G3591" s="12">
        <v>399.33</v>
      </c>
      <c r="I3591" s="45"/>
      <c r="M3591" s="109"/>
    </row>
    <row r="3592" spans="1:17" ht="27.7" customHeight="1" thickBot="1" x14ac:dyDescent="0.3">
      <c r="A3592" s="11">
        <v>39701</v>
      </c>
      <c r="D3592" s="12">
        <v>1650.96</v>
      </c>
      <c r="E3592" s="12">
        <v>4414.68</v>
      </c>
      <c r="F3592" s="12">
        <v>2335.7199999999998</v>
      </c>
      <c r="G3592" s="12">
        <v>399.47</v>
      </c>
      <c r="I3592" s="45"/>
      <c r="M3592" s="109"/>
    </row>
    <row r="3593" spans="1:17" ht="27.7" customHeight="1" thickBot="1" x14ac:dyDescent="0.3">
      <c r="A3593" s="11">
        <v>39702</v>
      </c>
      <c r="D3593" s="12">
        <v>1652.77</v>
      </c>
      <c r="E3593" s="12">
        <v>4419.51</v>
      </c>
      <c r="F3593" s="12">
        <v>2322.0100000000002</v>
      </c>
      <c r="G3593" s="12">
        <v>400.2</v>
      </c>
      <c r="I3593" s="45"/>
      <c r="M3593" s="109"/>
    </row>
    <row r="3594" spans="1:17" ht="27.7" customHeight="1" thickBot="1" x14ac:dyDescent="0.3">
      <c r="A3594" s="11">
        <v>39703</v>
      </c>
      <c r="D3594" s="12">
        <v>1654.33</v>
      </c>
      <c r="E3594" s="12">
        <v>4423.68</v>
      </c>
      <c r="F3594" s="12">
        <v>2308.2399999999998</v>
      </c>
      <c r="G3594" s="12">
        <v>400.75</v>
      </c>
      <c r="I3594" s="45"/>
      <c r="M3594" s="109"/>
    </row>
    <row r="3595" spans="1:17" ht="27.7" customHeight="1" thickBot="1" x14ac:dyDescent="0.3">
      <c r="A3595" s="11">
        <v>39706</v>
      </c>
      <c r="D3595" s="12">
        <v>1659.06</v>
      </c>
      <c r="E3595" s="12">
        <v>4436.7299999999996</v>
      </c>
      <c r="F3595" s="12">
        <v>2315.0500000000002</v>
      </c>
      <c r="G3595" s="12">
        <v>402.13</v>
      </c>
      <c r="I3595" s="45"/>
      <c r="M3595" s="109"/>
      <c r="Q3595" s="114">
        <v>39706</v>
      </c>
    </row>
    <row r="3596" spans="1:17" ht="27.7" customHeight="1" thickBot="1" x14ac:dyDescent="0.3">
      <c r="A3596" s="11">
        <v>39707</v>
      </c>
      <c r="D3596" s="12">
        <v>1633.36</v>
      </c>
      <c r="E3596" s="12">
        <v>4387.41</v>
      </c>
      <c r="F3596" s="12">
        <v>2289.31</v>
      </c>
      <c r="G3596" s="12">
        <v>393.75</v>
      </c>
      <c r="I3596" s="45"/>
      <c r="M3596" s="109"/>
      <c r="Q3596" s="114">
        <v>41593</v>
      </c>
    </row>
    <row r="3597" spans="1:17" ht="27.7" customHeight="1" thickBot="1" x14ac:dyDescent="0.3">
      <c r="A3597" s="11">
        <v>39708</v>
      </c>
      <c r="D3597" s="12">
        <v>1618.87</v>
      </c>
      <c r="E3597" s="12">
        <v>4348.51</v>
      </c>
      <c r="F3597" s="12">
        <v>2280.75</v>
      </c>
      <c r="G3597" s="12">
        <v>389.72</v>
      </c>
      <c r="I3597" s="45"/>
      <c r="M3597" s="109"/>
      <c r="Q3597" s="108">
        <f>+Q3596-Q3595</f>
        <v>1887</v>
      </c>
    </row>
    <row r="3598" spans="1:17" ht="27.7" customHeight="1" thickBot="1" x14ac:dyDescent="0.3">
      <c r="A3598" s="11">
        <v>39709</v>
      </c>
      <c r="D3598" s="12">
        <v>1567.1</v>
      </c>
      <c r="E3598" s="12">
        <v>4209.4399999999996</v>
      </c>
      <c r="F3598" s="12">
        <v>2223.2399999999998</v>
      </c>
      <c r="G3598" s="12">
        <v>374.72</v>
      </c>
      <c r="I3598" s="45"/>
      <c r="M3598" s="109"/>
      <c r="Q3598">
        <f>+Q3597/365</f>
        <v>5.1698630136986301</v>
      </c>
    </row>
    <row r="3599" spans="1:17" ht="27.7" customHeight="1" thickBot="1" x14ac:dyDescent="0.3">
      <c r="A3599" s="11">
        <v>39710</v>
      </c>
      <c r="D3599" s="12">
        <v>1604.73</v>
      </c>
      <c r="E3599" s="12">
        <v>4310.5200000000004</v>
      </c>
      <c r="F3599" s="12">
        <v>2276.62</v>
      </c>
      <c r="G3599" s="12">
        <v>386.27</v>
      </c>
      <c r="I3599" s="45"/>
      <c r="M3599" s="109"/>
    </row>
    <row r="3600" spans="1:17" ht="27.7" customHeight="1" thickBot="1" x14ac:dyDescent="0.3">
      <c r="A3600" s="11">
        <v>39713</v>
      </c>
      <c r="D3600" s="12">
        <v>1619.08</v>
      </c>
      <c r="E3600" s="12">
        <v>4349.0600000000004</v>
      </c>
      <c r="F3600" s="12">
        <v>2296.98</v>
      </c>
      <c r="G3600" s="12">
        <v>390.57</v>
      </c>
      <c r="I3600" s="45"/>
      <c r="M3600" s="109"/>
    </row>
    <row r="3601" spans="1:13" ht="27.7" customHeight="1" thickBot="1" x14ac:dyDescent="0.3">
      <c r="A3601" s="11">
        <v>39714</v>
      </c>
      <c r="D3601" s="12">
        <v>1611.79</v>
      </c>
      <c r="E3601" s="12">
        <v>4329.47</v>
      </c>
      <c r="F3601" s="12">
        <v>2298.9899999999998</v>
      </c>
      <c r="G3601" s="12">
        <v>388.44</v>
      </c>
      <c r="I3601" s="45"/>
      <c r="M3601" s="109"/>
    </row>
    <row r="3602" spans="1:13" ht="27.7" customHeight="1" thickBot="1" x14ac:dyDescent="0.3">
      <c r="A3602" s="11">
        <v>39715</v>
      </c>
      <c r="D3602" s="12">
        <v>1614.49</v>
      </c>
      <c r="E3602" s="12">
        <v>4336.74</v>
      </c>
      <c r="F3602" s="12">
        <v>2314.73</v>
      </c>
      <c r="G3602" s="12">
        <v>388.98</v>
      </c>
      <c r="I3602" s="45"/>
      <c r="M3602" s="109"/>
    </row>
    <row r="3603" spans="1:13" ht="27.7" customHeight="1" thickBot="1" x14ac:dyDescent="0.3">
      <c r="A3603" s="11">
        <v>39716</v>
      </c>
      <c r="D3603" s="12">
        <v>1621.5</v>
      </c>
      <c r="E3603" s="12">
        <v>4355.5600000000004</v>
      </c>
      <c r="F3603" s="12">
        <v>2341.31</v>
      </c>
      <c r="G3603" s="12">
        <v>391.03</v>
      </c>
      <c r="I3603" s="45"/>
      <c r="M3603" s="109"/>
    </row>
    <row r="3604" spans="1:13" ht="27.7" customHeight="1" thickBot="1" x14ac:dyDescent="0.3">
      <c r="A3604" s="11">
        <v>39717</v>
      </c>
      <c r="D3604" s="12">
        <v>1642.06</v>
      </c>
      <c r="E3604" s="12">
        <v>4410.8</v>
      </c>
      <c r="F3604" s="12">
        <v>2371.0100000000002</v>
      </c>
      <c r="G3604" s="12">
        <v>395.91</v>
      </c>
      <c r="I3604" s="45"/>
      <c r="M3604" s="109"/>
    </row>
    <row r="3605" spans="1:13" ht="27.7" customHeight="1" thickBot="1" x14ac:dyDescent="0.3">
      <c r="A3605" s="11">
        <v>39720</v>
      </c>
      <c r="D3605" s="12">
        <v>1634.72</v>
      </c>
      <c r="E3605" s="12">
        <v>4391.08</v>
      </c>
      <c r="F3605" s="12">
        <v>2385.8600008924145</v>
      </c>
      <c r="G3605" s="12">
        <v>393.43</v>
      </c>
      <c r="I3605" s="45"/>
      <c r="M3605" s="109"/>
    </row>
    <row r="3606" spans="1:13" ht="27.7" customHeight="1" thickBot="1" x14ac:dyDescent="0.3">
      <c r="A3606" s="11">
        <v>39721</v>
      </c>
      <c r="D3606" s="12">
        <v>1565.58</v>
      </c>
      <c r="E3606" s="12">
        <v>4205.3500000000004</v>
      </c>
      <c r="F3606" s="12">
        <v>2284.9499999999998</v>
      </c>
      <c r="G3606" s="12">
        <v>374.12</v>
      </c>
      <c r="I3606" s="45"/>
      <c r="M3606" s="109"/>
    </row>
    <row r="3607" spans="1:13" ht="27.7" customHeight="1" thickBot="1" x14ac:dyDescent="0.3">
      <c r="A3607" s="11">
        <v>39723</v>
      </c>
      <c r="D3607" s="12">
        <v>1585.9</v>
      </c>
      <c r="E3607" s="12">
        <v>4259.9399999999996</v>
      </c>
      <c r="F3607" s="12">
        <v>2314.61</v>
      </c>
      <c r="G3607" s="12">
        <v>380.65</v>
      </c>
      <c r="I3607" s="45"/>
      <c r="M3607" s="109"/>
    </row>
    <row r="3608" spans="1:13" ht="27.7" customHeight="1" thickBot="1" x14ac:dyDescent="0.3">
      <c r="A3608" s="11">
        <v>39724</v>
      </c>
      <c r="D3608" s="12">
        <v>1578.8</v>
      </c>
      <c r="E3608" s="12">
        <v>4240.8599999999997</v>
      </c>
      <c r="F3608" s="12">
        <v>2283.7199999999998</v>
      </c>
      <c r="G3608" s="12">
        <v>378.14</v>
      </c>
      <c r="I3608" s="45"/>
      <c r="M3608" s="109"/>
    </row>
    <row r="3609" spans="1:13" ht="27.7" customHeight="1" thickBot="1" x14ac:dyDescent="0.3">
      <c r="A3609" s="11">
        <v>39727</v>
      </c>
      <c r="D3609" s="12">
        <v>1519.12</v>
      </c>
      <c r="E3609" s="12">
        <v>4080.55</v>
      </c>
      <c r="F3609" s="12">
        <v>2189.59</v>
      </c>
      <c r="G3609" s="12">
        <v>360.68</v>
      </c>
      <c r="I3609" s="45"/>
      <c r="M3609" s="109"/>
    </row>
    <row r="3610" spans="1:13" ht="27.7" customHeight="1" thickBot="1" x14ac:dyDescent="0.3">
      <c r="A3610" s="11">
        <v>39728</v>
      </c>
      <c r="D3610" s="12">
        <v>1526.71</v>
      </c>
      <c r="E3610" s="12">
        <v>4106.62</v>
      </c>
      <c r="F3610" s="12">
        <v>2184.1999999999998</v>
      </c>
      <c r="G3610" s="12">
        <v>364.74</v>
      </c>
      <c r="I3610" s="45"/>
      <c r="M3610" s="109"/>
    </row>
    <row r="3611" spans="1:13" ht="27.7" customHeight="1" thickBot="1" x14ac:dyDescent="0.45">
      <c r="A3611" s="11">
        <v>39729</v>
      </c>
      <c r="D3611" s="12">
        <v>1466.58</v>
      </c>
      <c r="E3611" s="12">
        <v>3944.9</v>
      </c>
      <c r="F3611" s="12">
        <v>2080.3000000000002</v>
      </c>
      <c r="G3611" s="12">
        <v>346.54</v>
      </c>
      <c r="I3611" s="45"/>
      <c r="J3611" s="48"/>
      <c r="M3611" s="109"/>
    </row>
    <row r="3612" spans="1:13" ht="27.7" customHeight="1" thickBot="1" x14ac:dyDescent="0.3">
      <c r="A3612" s="11">
        <v>39730</v>
      </c>
      <c r="D3612" s="12">
        <v>1419.88</v>
      </c>
      <c r="E3612" s="12">
        <v>3819.32</v>
      </c>
      <c r="F3612" s="12">
        <v>2003.6</v>
      </c>
      <c r="G3612" s="12">
        <v>334.28</v>
      </c>
      <c r="I3612" s="45"/>
      <c r="M3612" s="109"/>
    </row>
    <row r="3613" spans="1:13" ht="27.7" customHeight="1" thickBot="1" x14ac:dyDescent="0.3">
      <c r="A3613" s="11">
        <v>39731</v>
      </c>
      <c r="D3613" s="12">
        <v>1349.1</v>
      </c>
      <c r="E3613" s="12">
        <v>3635.17</v>
      </c>
      <c r="F3613" s="12">
        <v>1897.1749765349937</v>
      </c>
      <c r="G3613" s="12">
        <v>316.16000000000003</v>
      </c>
      <c r="I3613" s="45"/>
      <c r="M3613" s="109"/>
    </row>
    <row r="3614" spans="1:13" ht="27.7" customHeight="1" thickBot="1" x14ac:dyDescent="0.3">
      <c r="A3614" s="11">
        <v>39734</v>
      </c>
      <c r="D3614" s="12">
        <v>1436.85</v>
      </c>
      <c r="E3614" s="12">
        <v>3876.93</v>
      </c>
      <c r="F3614" s="12">
        <v>2009.4733069751228</v>
      </c>
      <c r="G3614" s="12">
        <v>344.96</v>
      </c>
      <c r="I3614" s="45"/>
      <c r="M3614" s="109"/>
    </row>
    <row r="3615" spans="1:13" ht="27.7" customHeight="1" thickBot="1" x14ac:dyDescent="0.3">
      <c r="A3615" s="11">
        <v>39735</v>
      </c>
      <c r="D3615" s="12">
        <v>1505.37</v>
      </c>
      <c r="E3615" s="12">
        <v>4075.96</v>
      </c>
      <c r="F3615" s="12">
        <v>2094.6799999999998</v>
      </c>
      <c r="G3615" s="12">
        <v>362.92</v>
      </c>
      <c r="I3615" s="45"/>
      <c r="M3615" s="109"/>
    </row>
    <row r="3616" spans="1:13" ht="27.7" customHeight="1" thickBot="1" x14ac:dyDescent="0.3">
      <c r="A3616" s="11">
        <v>39736</v>
      </c>
      <c r="D3616" s="12">
        <v>1479.1</v>
      </c>
      <c r="E3616" s="12">
        <v>4005.22</v>
      </c>
      <c r="F3616" s="12">
        <v>2044.42</v>
      </c>
      <c r="G3616" s="12">
        <v>353.98</v>
      </c>
      <c r="I3616" s="45"/>
      <c r="M3616" s="109"/>
    </row>
    <row r="3617" spans="1:13" ht="27.7" customHeight="1" thickBot="1" x14ac:dyDescent="0.3">
      <c r="A3617" s="11">
        <v>39737</v>
      </c>
      <c r="D3617" s="12">
        <v>1418.59</v>
      </c>
      <c r="E3617" s="12">
        <v>3841.36</v>
      </c>
      <c r="F3617" s="12">
        <v>1947.63</v>
      </c>
      <c r="G3617" s="12">
        <v>335.96</v>
      </c>
      <c r="I3617" s="45"/>
      <c r="M3617" s="109"/>
    </row>
    <row r="3618" spans="1:13" ht="27.7" customHeight="1" thickBot="1" x14ac:dyDescent="0.3">
      <c r="A3618" s="11">
        <v>39738</v>
      </c>
      <c r="D3618" s="12">
        <v>1429.9</v>
      </c>
      <c r="E3618" s="12">
        <v>3871.99</v>
      </c>
      <c r="F3618" s="12">
        <v>1963.1555429662708</v>
      </c>
      <c r="G3618" s="12">
        <v>339.6</v>
      </c>
      <c r="I3618" s="45"/>
      <c r="M3618" s="109"/>
    </row>
    <row r="3619" spans="1:13" ht="27.7" customHeight="1" thickBot="1" x14ac:dyDescent="0.3">
      <c r="A3619" s="11">
        <v>39741</v>
      </c>
      <c r="D3619" s="12">
        <v>1436.31</v>
      </c>
      <c r="E3619" s="12">
        <v>3889.34</v>
      </c>
      <c r="F3619" s="12">
        <v>1971.96</v>
      </c>
      <c r="G3619" s="12">
        <v>342.05</v>
      </c>
      <c r="I3619" s="45"/>
      <c r="M3619" s="109"/>
    </row>
    <row r="3620" spans="1:13" ht="27.7" customHeight="1" thickBot="1" x14ac:dyDescent="0.3">
      <c r="A3620" s="11">
        <v>39742</v>
      </c>
      <c r="D3620" s="12">
        <v>1430.37</v>
      </c>
      <c r="E3620" s="12">
        <v>3873.27</v>
      </c>
      <c r="F3620" s="12">
        <v>1953.9757588501202</v>
      </c>
      <c r="G3620" s="12">
        <v>339.18</v>
      </c>
      <c r="I3620" s="45"/>
      <c r="M3620" s="109"/>
    </row>
    <row r="3621" spans="1:13" ht="27.7" customHeight="1" thickBot="1" x14ac:dyDescent="0.3">
      <c r="A3621" s="11">
        <v>39743</v>
      </c>
      <c r="D3621" s="12">
        <v>1419.63</v>
      </c>
      <c r="E3621" s="12">
        <v>3844.19</v>
      </c>
      <c r="F3621" s="12">
        <v>1910.61</v>
      </c>
      <c r="G3621" s="12">
        <v>336.04</v>
      </c>
      <c r="I3621" s="45"/>
      <c r="M3621" s="109"/>
    </row>
    <row r="3622" spans="1:13" ht="27.7" customHeight="1" thickBot="1" x14ac:dyDescent="0.3">
      <c r="A3622" s="11">
        <v>39744</v>
      </c>
      <c r="D3622" s="12">
        <v>1397.39</v>
      </c>
      <c r="E3622" s="12">
        <v>3783.96</v>
      </c>
      <c r="F3622" s="12">
        <v>1856.26</v>
      </c>
      <c r="G3622" s="12">
        <v>329.93</v>
      </c>
      <c r="I3622" s="45"/>
      <c r="M3622" s="109"/>
    </row>
    <row r="3623" spans="1:13" ht="27.7" customHeight="1" thickBot="1" x14ac:dyDescent="0.3">
      <c r="A3623" s="11">
        <v>39745</v>
      </c>
      <c r="D3623" s="12">
        <v>1382.63</v>
      </c>
      <c r="E3623" s="12">
        <v>3743.98</v>
      </c>
      <c r="F3623" s="12">
        <v>1821.87</v>
      </c>
      <c r="G3623" s="12">
        <v>325.27999999999997</v>
      </c>
      <c r="I3623" s="45"/>
      <c r="M3623" s="109"/>
    </row>
    <row r="3624" spans="1:13" ht="27.7" customHeight="1" thickBot="1" x14ac:dyDescent="0.3">
      <c r="A3624" s="11">
        <v>39748</v>
      </c>
      <c r="D3624" s="12">
        <v>1332.95</v>
      </c>
      <c r="E3624" s="12">
        <v>3609.48</v>
      </c>
      <c r="F3624" s="12">
        <v>1742.39</v>
      </c>
      <c r="G3624" s="12">
        <v>310.58999999999997</v>
      </c>
      <c r="I3624" s="45"/>
      <c r="M3624" s="109"/>
    </row>
    <row r="3625" spans="1:13" ht="27.7" customHeight="1" thickBot="1" x14ac:dyDescent="0.3">
      <c r="A3625" s="11">
        <v>39750</v>
      </c>
      <c r="D3625" s="12">
        <v>1342.12</v>
      </c>
      <c r="E3625" s="12">
        <v>3634.29</v>
      </c>
      <c r="F3625" s="12">
        <v>1748.79</v>
      </c>
      <c r="G3625" s="12">
        <v>313.48</v>
      </c>
      <c r="I3625" s="45"/>
      <c r="M3625" s="109"/>
    </row>
    <row r="3626" spans="1:13" ht="27.7" customHeight="1" thickBot="1" x14ac:dyDescent="0.3">
      <c r="A3626" s="11">
        <v>39751</v>
      </c>
      <c r="D3626" s="12">
        <v>1333.87</v>
      </c>
      <c r="E3626" s="12">
        <v>3611.95</v>
      </c>
      <c r="F3626" s="12">
        <v>1743.58</v>
      </c>
      <c r="G3626" s="12">
        <v>310.77</v>
      </c>
      <c r="I3626" s="45"/>
      <c r="M3626" s="109"/>
    </row>
    <row r="3627" spans="1:13" ht="27.7" customHeight="1" thickBot="1" x14ac:dyDescent="0.3">
      <c r="A3627" s="11">
        <v>39752</v>
      </c>
      <c r="D3627" s="12">
        <v>1328.06</v>
      </c>
      <c r="E3627" s="12">
        <v>3596.22</v>
      </c>
      <c r="F3627" s="12">
        <v>1735.99</v>
      </c>
      <c r="G3627" s="12">
        <v>308.63</v>
      </c>
      <c r="I3627" s="45"/>
      <c r="M3627" s="109"/>
    </row>
    <row r="3628" spans="1:13" ht="27.7" customHeight="1" thickBot="1" x14ac:dyDescent="0.3">
      <c r="A3628" s="11">
        <v>39755</v>
      </c>
      <c r="D3628" s="12">
        <v>1334.3</v>
      </c>
      <c r="E3628" s="12">
        <v>3613.12</v>
      </c>
      <c r="F3628" s="12">
        <v>1744.1493276413112</v>
      </c>
      <c r="G3628" s="12">
        <v>309.33999999999997</v>
      </c>
      <c r="I3628" s="45"/>
      <c r="M3628" s="109"/>
    </row>
    <row r="3629" spans="1:13" ht="27.7" customHeight="1" thickBot="1" x14ac:dyDescent="0.3">
      <c r="A3629" s="11">
        <v>39756</v>
      </c>
      <c r="D3629" s="12">
        <v>1322.98</v>
      </c>
      <c r="E3629" s="12">
        <v>3582.45</v>
      </c>
      <c r="F3629" s="12">
        <v>1723.8415898656751</v>
      </c>
      <c r="G3629" s="12">
        <v>305.43</v>
      </c>
      <c r="I3629" s="45"/>
      <c r="M3629" s="109"/>
    </row>
    <row r="3630" spans="1:13" ht="27.7" customHeight="1" thickBot="1" x14ac:dyDescent="0.3">
      <c r="A3630" s="11">
        <v>39757</v>
      </c>
      <c r="D3630" s="12">
        <v>1327.62</v>
      </c>
      <c r="E3630" s="12">
        <v>3595.04</v>
      </c>
      <c r="F3630" s="12">
        <v>1729.9</v>
      </c>
      <c r="G3630" s="12">
        <v>306.62</v>
      </c>
      <c r="I3630" s="45"/>
      <c r="M3630" s="109"/>
    </row>
    <row r="3631" spans="1:13" ht="27.7" customHeight="1" thickBot="1" x14ac:dyDescent="0.3">
      <c r="A3631" s="11">
        <v>39758</v>
      </c>
      <c r="D3631" s="12">
        <v>1336.85</v>
      </c>
      <c r="E3631" s="12">
        <v>3620.01</v>
      </c>
      <c r="F3631" s="12">
        <v>1741.91</v>
      </c>
      <c r="G3631" s="12">
        <v>309.48</v>
      </c>
      <c r="I3631" s="45"/>
      <c r="M3631" s="109"/>
    </row>
    <row r="3632" spans="1:13" ht="27.7" customHeight="1" thickBot="1" x14ac:dyDescent="0.3">
      <c r="A3632" s="11">
        <v>39759</v>
      </c>
      <c r="D3632" s="12">
        <v>1339.23</v>
      </c>
      <c r="E3632" s="12">
        <v>3626.46</v>
      </c>
      <c r="F3632" s="12">
        <v>1747.8003875156649</v>
      </c>
      <c r="G3632" s="12">
        <v>310.20999999999998</v>
      </c>
      <c r="I3632" s="45"/>
      <c r="M3632" s="109"/>
    </row>
    <row r="3633" spans="1:13" ht="27.7" customHeight="1" thickBot="1" x14ac:dyDescent="0.3">
      <c r="A3633" s="11">
        <v>39762</v>
      </c>
      <c r="D3633" s="12">
        <v>1334.11</v>
      </c>
      <c r="E3633" s="12">
        <v>3612.6</v>
      </c>
      <c r="F3633" s="12">
        <v>1741.1176091798841</v>
      </c>
      <c r="G3633" s="12">
        <v>308.24</v>
      </c>
      <c r="I3633" s="45"/>
      <c r="M3633" s="109"/>
    </row>
    <row r="3634" spans="1:13" ht="27.7" customHeight="1" thickBot="1" x14ac:dyDescent="0.3">
      <c r="A3634" s="11">
        <v>39763</v>
      </c>
      <c r="D3634" s="12">
        <v>1331.41</v>
      </c>
      <c r="E3634" s="12">
        <v>3605.29</v>
      </c>
      <c r="F3634" s="12">
        <v>1737.5949982521402</v>
      </c>
      <c r="G3634" s="12">
        <v>307.64999999999998</v>
      </c>
      <c r="I3634" s="45"/>
      <c r="M3634" s="109"/>
    </row>
    <row r="3635" spans="1:13" ht="27.7" customHeight="1" thickBot="1" x14ac:dyDescent="0.3">
      <c r="A3635" s="11">
        <v>39764</v>
      </c>
      <c r="D3635" s="12">
        <v>1325.3</v>
      </c>
      <c r="E3635" s="12">
        <v>3589.32</v>
      </c>
      <c r="F3635" s="12">
        <v>1727.15</v>
      </c>
      <c r="G3635" s="12">
        <v>305.57</v>
      </c>
      <c r="I3635" s="45"/>
      <c r="M3635" s="109"/>
    </row>
    <row r="3636" spans="1:13" ht="27.7" customHeight="1" thickBot="1" x14ac:dyDescent="0.3">
      <c r="A3636" s="11">
        <v>39765</v>
      </c>
      <c r="D3636" s="12">
        <v>1313.34</v>
      </c>
      <c r="E3636" s="12">
        <v>3556.95</v>
      </c>
      <c r="F3636" s="12">
        <v>1708.9</v>
      </c>
      <c r="G3636" s="12">
        <v>302.02</v>
      </c>
      <c r="I3636" s="45"/>
      <c r="M3636" s="109"/>
    </row>
    <row r="3637" spans="1:13" ht="27.7" customHeight="1" thickBot="1" x14ac:dyDescent="0.3">
      <c r="A3637" s="11">
        <v>39766</v>
      </c>
      <c r="D3637" s="12">
        <v>1304.28</v>
      </c>
      <c r="E3637" s="12">
        <v>3532.41</v>
      </c>
      <c r="F3637" s="12">
        <v>1702.4709965922232</v>
      </c>
      <c r="G3637" s="12">
        <v>299.02999999999997</v>
      </c>
      <c r="I3637" s="45"/>
      <c r="M3637" s="109"/>
    </row>
    <row r="3638" spans="1:13" ht="27.7" customHeight="1" thickBot="1" x14ac:dyDescent="0.3">
      <c r="A3638" s="11">
        <v>39769</v>
      </c>
      <c r="D3638" s="12">
        <v>1306.3</v>
      </c>
      <c r="E3638" s="12">
        <v>3537.87</v>
      </c>
      <c r="F3638" s="12">
        <v>1705.10101505784</v>
      </c>
      <c r="G3638" s="12">
        <v>299.33</v>
      </c>
      <c r="I3638" s="45"/>
      <c r="M3638" s="109"/>
    </row>
    <row r="3639" spans="1:13" ht="27.7" customHeight="1" thickBot="1" x14ac:dyDescent="0.3">
      <c r="A3639" s="11">
        <v>39770</v>
      </c>
      <c r="D3639" s="12">
        <v>1293.28</v>
      </c>
      <c r="E3639" s="12">
        <v>3502.6</v>
      </c>
      <c r="F3639" s="12">
        <v>1682.7899474698149</v>
      </c>
      <c r="G3639" s="12">
        <v>295.76</v>
      </c>
      <c r="I3639" s="45"/>
      <c r="M3639" s="109"/>
    </row>
    <row r="3640" spans="1:13" ht="27.7" customHeight="1" thickBot="1" x14ac:dyDescent="0.3">
      <c r="A3640" s="43">
        <v>39771</v>
      </c>
      <c r="B3640" s="44"/>
      <c r="C3640" s="44"/>
      <c r="D3640" s="44">
        <v>1271.1600000000001</v>
      </c>
      <c r="E3640" s="12">
        <v>3442.7</v>
      </c>
      <c r="F3640" s="12">
        <v>1654.01</v>
      </c>
      <c r="G3640" s="12">
        <v>289.02999999999997</v>
      </c>
      <c r="I3640" s="45"/>
      <c r="M3640" s="109"/>
    </row>
    <row r="3641" spans="1:13" ht="27.7" customHeight="1" thickBot="1" x14ac:dyDescent="0.3">
      <c r="A3641" s="11">
        <v>39772</v>
      </c>
      <c r="D3641" s="12">
        <v>1258.8900000000001</v>
      </c>
      <c r="E3641" s="12">
        <v>3409.49</v>
      </c>
      <c r="F3641" s="12">
        <v>1635.46</v>
      </c>
      <c r="G3641" s="12">
        <v>285.61</v>
      </c>
      <c r="I3641" s="45"/>
      <c r="M3641" s="109"/>
    </row>
    <row r="3642" spans="1:13" ht="27.7" customHeight="1" thickBot="1" x14ac:dyDescent="0.3">
      <c r="A3642" s="11">
        <v>39773</v>
      </c>
      <c r="D3642" s="12">
        <v>1181.05</v>
      </c>
      <c r="E3642" s="12">
        <v>3198.67</v>
      </c>
      <c r="F3642" s="12">
        <v>1534.3320881045486</v>
      </c>
      <c r="G3642" s="12">
        <v>265.83999999999997</v>
      </c>
      <c r="I3642" s="45"/>
      <c r="M3642" s="109"/>
    </row>
    <row r="3643" spans="1:13" ht="27.7" customHeight="1" thickBot="1" x14ac:dyDescent="0.3">
      <c r="A3643" s="11">
        <v>39776</v>
      </c>
      <c r="D3643" s="12">
        <v>1112.17</v>
      </c>
      <c r="E3643" s="12">
        <v>3012.12</v>
      </c>
      <c r="F3643" s="12">
        <v>1447.1417568040615</v>
      </c>
      <c r="G3643" s="12">
        <v>245.9</v>
      </c>
      <c r="I3643" s="45"/>
      <c r="M3643" s="109"/>
    </row>
    <row r="3644" spans="1:13" ht="27.7" customHeight="1" thickBot="1" x14ac:dyDescent="0.3">
      <c r="A3644" s="11">
        <v>39777</v>
      </c>
      <c r="D3644" s="12">
        <v>1156.54</v>
      </c>
      <c r="E3644" s="12">
        <v>3132.28</v>
      </c>
      <c r="F3644" s="12">
        <v>1509.62</v>
      </c>
      <c r="G3644" s="12">
        <v>259.83</v>
      </c>
      <c r="I3644" s="45"/>
      <c r="M3644" s="109"/>
    </row>
    <row r="3645" spans="1:13" ht="27.7" customHeight="1" thickBot="1" x14ac:dyDescent="0.3">
      <c r="A3645" s="11">
        <v>39778</v>
      </c>
      <c r="D3645" s="12">
        <v>1156.71</v>
      </c>
      <c r="E3645" s="12">
        <v>3132.75</v>
      </c>
      <c r="F3645" s="12">
        <v>1521.98</v>
      </c>
      <c r="G3645" s="12">
        <v>259.55</v>
      </c>
      <c r="I3645" s="45"/>
      <c r="M3645" s="109"/>
    </row>
    <row r="3646" spans="1:13" ht="27.7" customHeight="1" thickBot="1" x14ac:dyDescent="0.3">
      <c r="A3646" s="11">
        <v>39779</v>
      </c>
      <c r="D3646" s="12">
        <v>1159.5899999999999</v>
      </c>
      <c r="E3646" s="12">
        <v>3143.95</v>
      </c>
      <c r="F3646" s="12">
        <v>1529.89</v>
      </c>
      <c r="G3646" s="12">
        <v>259.08999999999997</v>
      </c>
      <c r="I3646" s="45"/>
      <c r="M3646" s="109"/>
    </row>
    <row r="3647" spans="1:13" ht="27.7" customHeight="1" thickBot="1" x14ac:dyDescent="0.3">
      <c r="A3647" s="11">
        <v>39780</v>
      </c>
      <c r="D3647" s="12">
        <v>1171.08</v>
      </c>
      <c r="E3647" s="12">
        <v>3175.12</v>
      </c>
      <c r="F3647" s="12">
        <v>1545.0504602579069</v>
      </c>
      <c r="G3647" s="12">
        <v>261.56</v>
      </c>
      <c r="I3647" s="45"/>
      <c r="M3647" s="109"/>
    </row>
    <row r="3648" spans="1:13" ht="27.7" customHeight="1" thickBot="1" x14ac:dyDescent="0.3">
      <c r="A3648" s="11">
        <v>39783</v>
      </c>
      <c r="D3648" s="12">
        <v>1181.8499999999999</v>
      </c>
      <c r="E3648" s="12">
        <v>3222.16</v>
      </c>
      <c r="F3648" s="12">
        <v>1567.94</v>
      </c>
      <c r="G3648" s="12">
        <v>265.20999999999998</v>
      </c>
      <c r="I3648" s="45"/>
      <c r="M3648" s="109"/>
    </row>
    <row r="3649" spans="1:13" ht="27.7" customHeight="1" thickBot="1" x14ac:dyDescent="0.3">
      <c r="A3649" s="11">
        <v>39784</v>
      </c>
      <c r="D3649" s="12">
        <v>1165.25</v>
      </c>
      <c r="E3649" s="12">
        <v>3176.89</v>
      </c>
      <c r="F3649" s="12">
        <v>1545.91</v>
      </c>
      <c r="G3649" s="12">
        <v>259.98</v>
      </c>
      <c r="I3649" s="45"/>
      <c r="M3649" s="109"/>
    </row>
    <row r="3650" spans="1:13" ht="27.7" customHeight="1" thickBot="1" x14ac:dyDescent="0.3">
      <c r="A3650" s="11">
        <v>39785</v>
      </c>
      <c r="D3650" s="12">
        <v>1154.56</v>
      </c>
      <c r="E3650" s="12">
        <v>3148.2</v>
      </c>
      <c r="F3650" s="12">
        <v>1527.04</v>
      </c>
      <c r="G3650" s="12">
        <v>258</v>
      </c>
      <c r="I3650" s="45"/>
      <c r="M3650" s="109"/>
    </row>
    <row r="3651" spans="1:13" ht="27.7" customHeight="1" thickBot="1" x14ac:dyDescent="0.3">
      <c r="A3651" s="11">
        <v>39786</v>
      </c>
      <c r="D3651" s="12">
        <v>1144.0999999999999</v>
      </c>
      <c r="E3651" s="12">
        <v>3120.86</v>
      </c>
      <c r="F3651" s="12">
        <v>1508.93</v>
      </c>
      <c r="G3651" s="12">
        <v>255.32</v>
      </c>
      <c r="I3651" s="45"/>
      <c r="M3651" s="109"/>
    </row>
    <row r="3652" spans="1:13" ht="27.7" customHeight="1" thickBot="1" x14ac:dyDescent="0.3">
      <c r="A3652" s="11">
        <v>39787</v>
      </c>
      <c r="D3652" s="12">
        <v>1141.71</v>
      </c>
      <c r="E3652" s="12">
        <v>3115.61</v>
      </c>
      <c r="F3652" s="12">
        <v>1506.39</v>
      </c>
      <c r="G3652" s="12">
        <v>254.84</v>
      </c>
      <c r="I3652" s="45"/>
      <c r="M3652" s="109"/>
    </row>
    <row r="3653" spans="1:13" ht="27.7" customHeight="1" thickBot="1" x14ac:dyDescent="0.3">
      <c r="A3653" s="11">
        <v>39790</v>
      </c>
      <c r="D3653" s="12">
        <v>1143.1500000000001</v>
      </c>
      <c r="E3653" s="12">
        <v>3119.55</v>
      </c>
      <c r="F3653" s="12">
        <v>1508.2990003620616</v>
      </c>
      <c r="G3653" s="12">
        <v>254.97</v>
      </c>
      <c r="I3653" s="45"/>
      <c r="M3653" s="109"/>
    </row>
    <row r="3654" spans="1:13" ht="27.7" customHeight="1" thickBot="1" x14ac:dyDescent="0.3">
      <c r="A3654" s="11">
        <v>39791</v>
      </c>
      <c r="D3654" s="12">
        <v>1150.94</v>
      </c>
      <c r="E3654" s="12">
        <v>3140.8</v>
      </c>
      <c r="F3654" s="12">
        <v>1513.73</v>
      </c>
      <c r="G3654" s="12">
        <v>257.56</v>
      </c>
      <c r="I3654" s="45"/>
      <c r="M3654" s="109"/>
    </row>
    <row r="3655" spans="1:13" ht="27.7" customHeight="1" thickBot="1" x14ac:dyDescent="0.3">
      <c r="A3655" s="11">
        <v>39792</v>
      </c>
      <c r="D3655" s="12">
        <v>1193.28</v>
      </c>
      <c r="E3655" s="12">
        <v>3256.35</v>
      </c>
      <c r="F3655" s="12">
        <v>1569.42</v>
      </c>
      <c r="G3655" s="12">
        <v>270.24</v>
      </c>
      <c r="I3655" s="45"/>
      <c r="M3655" s="109"/>
    </row>
    <row r="3656" spans="1:13" ht="27.7" customHeight="1" thickBot="1" x14ac:dyDescent="0.3">
      <c r="A3656" s="11">
        <v>39793</v>
      </c>
      <c r="D3656" s="12">
        <v>1211.23</v>
      </c>
      <c r="E3656" s="12">
        <v>3309.49</v>
      </c>
      <c r="F3656" s="12">
        <v>1587.49</v>
      </c>
      <c r="G3656" s="12">
        <v>275.70999999999998</v>
      </c>
      <c r="I3656" s="45"/>
      <c r="M3656" s="109"/>
    </row>
    <row r="3657" spans="1:13" ht="27.7" customHeight="1" thickBot="1" x14ac:dyDescent="0.3">
      <c r="A3657" s="11">
        <v>39794</v>
      </c>
      <c r="D3657" s="12">
        <v>1215.0999999999999</v>
      </c>
      <c r="E3657" s="12">
        <v>3320.65</v>
      </c>
      <c r="F3657" s="12">
        <v>1592.8417012743146</v>
      </c>
      <c r="G3657" s="12">
        <v>277.39</v>
      </c>
      <c r="I3657" s="45"/>
      <c r="M3657" s="109"/>
    </row>
    <row r="3658" spans="1:13" ht="27.7" customHeight="1" thickBot="1" x14ac:dyDescent="0.3">
      <c r="A3658" s="11">
        <v>39797</v>
      </c>
      <c r="D3658" s="12">
        <v>1225.53</v>
      </c>
      <c r="E3658" s="12">
        <v>3349.15</v>
      </c>
      <c r="F3658" s="12">
        <v>1606.52</v>
      </c>
      <c r="G3658" s="12">
        <v>280.23</v>
      </c>
      <c r="I3658" s="45"/>
      <c r="M3658" s="109"/>
    </row>
    <row r="3659" spans="1:13" ht="27.7" customHeight="1" thickBot="1" x14ac:dyDescent="0.3">
      <c r="A3659" s="11">
        <v>39798</v>
      </c>
      <c r="D3659" s="12">
        <v>1222.67</v>
      </c>
      <c r="E3659" s="12">
        <v>3341.33</v>
      </c>
      <c r="F3659" s="12">
        <v>1602.7640988989181</v>
      </c>
      <c r="G3659" s="12">
        <v>279.3</v>
      </c>
      <c r="I3659" s="45"/>
      <c r="M3659" s="109"/>
    </row>
    <row r="3660" spans="1:13" ht="27.7" customHeight="1" thickBot="1" x14ac:dyDescent="0.3">
      <c r="A3660" s="11">
        <v>39799</v>
      </c>
      <c r="D3660" s="12">
        <v>1208.77</v>
      </c>
      <c r="E3660" s="12">
        <v>3303.34</v>
      </c>
      <c r="F3660" s="12">
        <v>1587.06</v>
      </c>
      <c r="G3660" s="12">
        <v>274.94</v>
      </c>
      <c r="I3660" s="45"/>
      <c r="M3660" s="109"/>
    </row>
    <row r="3661" spans="1:13" ht="27.7" customHeight="1" thickBot="1" x14ac:dyDescent="0.3">
      <c r="A3661" s="11">
        <v>39800</v>
      </c>
      <c r="D3661" s="12">
        <v>1174.8</v>
      </c>
      <c r="E3661" s="12">
        <v>3210.51</v>
      </c>
      <c r="F3661" s="12">
        <v>1544.87</v>
      </c>
      <c r="G3661" s="12">
        <v>264.75</v>
      </c>
      <c r="I3661" s="45"/>
      <c r="M3661" s="109"/>
    </row>
    <row r="3662" spans="1:13" ht="27.7" customHeight="1" thickBot="1" x14ac:dyDescent="0.3">
      <c r="A3662" s="11">
        <v>39801</v>
      </c>
      <c r="D3662" s="12">
        <v>1177.1400000000001</v>
      </c>
      <c r="E3662" s="12">
        <v>3216.91</v>
      </c>
      <c r="F3662" s="12">
        <v>1547.945718585212</v>
      </c>
      <c r="G3662" s="12">
        <v>265.52999999999997</v>
      </c>
      <c r="I3662" s="45"/>
      <c r="M3662" s="109"/>
    </row>
    <row r="3663" spans="1:13" ht="27.7" customHeight="1" thickBot="1" x14ac:dyDescent="0.3">
      <c r="A3663" s="11">
        <v>39804</v>
      </c>
      <c r="D3663" s="12">
        <v>1172.92</v>
      </c>
      <c r="E3663" s="12">
        <v>3205.37</v>
      </c>
      <c r="F3663" s="12">
        <v>1539.9875913261378</v>
      </c>
      <c r="G3663" s="12">
        <v>264.39999999999998</v>
      </c>
      <c r="I3663" s="45"/>
      <c r="M3663" s="109"/>
    </row>
    <row r="3664" spans="1:13" ht="27.7" customHeight="1" thickBot="1" x14ac:dyDescent="0.3">
      <c r="A3664" s="11">
        <v>39805</v>
      </c>
      <c r="D3664" s="12">
        <v>1175.02</v>
      </c>
      <c r="E3664" s="12">
        <v>3211.12</v>
      </c>
      <c r="F3664" s="12">
        <v>1542.7501422608691</v>
      </c>
      <c r="G3664" s="12">
        <v>264.72000000000003</v>
      </c>
      <c r="I3664" s="45"/>
      <c r="M3664" s="109"/>
    </row>
    <row r="3665" spans="1:13" ht="27.7" customHeight="1" thickBot="1" x14ac:dyDescent="0.3">
      <c r="A3665" s="11">
        <v>39806</v>
      </c>
      <c r="D3665" s="12">
        <v>1173.32</v>
      </c>
      <c r="E3665" s="12">
        <v>3206.49</v>
      </c>
      <c r="F3665" s="12">
        <v>1540.52</v>
      </c>
      <c r="G3665" s="12">
        <v>265.2</v>
      </c>
      <c r="I3665" s="45"/>
      <c r="M3665" s="109"/>
    </row>
    <row r="3666" spans="1:13" ht="27.7" customHeight="1" thickBot="1" x14ac:dyDescent="0.3">
      <c r="A3666" s="11">
        <v>39808</v>
      </c>
      <c r="D3666" s="12">
        <v>1179.76</v>
      </c>
      <c r="E3666" s="12">
        <v>3224.06</v>
      </c>
      <c r="F3666" s="12">
        <v>1548.97</v>
      </c>
      <c r="G3666" s="12">
        <v>266.25</v>
      </c>
      <c r="I3666" s="45"/>
      <c r="M3666" s="109"/>
    </row>
    <row r="3667" spans="1:13" ht="27.7" customHeight="1" thickBot="1" x14ac:dyDescent="0.3">
      <c r="A3667" s="11">
        <v>39811</v>
      </c>
      <c r="D3667" s="12">
        <v>1177.3699999999999</v>
      </c>
      <c r="E3667" s="12">
        <v>3218.26</v>
      </c>
      <c r="F3667" s="12">
        <v>1548.5932121332012</v>
      </c>
      <c r="G3667" s="12">
        <v>266.13</v>
      </c>
      <c r="I3667" s="45"/>
      <c r="M3667" s="109"/>
    </row>
    <row r="3668" spans="1:13" ht="27.7" customHeight="1" thickBot="1" x14ac:dyDescent="0.3">
      <c r="A3668" s="11">
        <v>39812</v>
      </c>
      <c r="D3668" s="12">
        <v>1172.6199999999999</v>
      </c>
      <c r="E3668" s="12">
        <v>3205.44</v>
      </c>
      <c r="F3668" s="12">
        <v>1542.43</v>
      </c>
      <c r="G3668" s="12">
        <v>265.27999999999997</v>
      </c>
      <c r="I3668" s="45"/>
      <c r="M3668" s="109"/>
    </row>
    <row r="3669" spans="1:13" ht="27.7" customHeight="1" thickBot="1" x14ac:dyDescent="0.3">
      <c r="A3669" s="11">
        <v>39813</v>
      </c>
      <c r="D3669" s="12">
        <v>1182.74</v>
      </c>
      <c r="E3669" s="12">
        <v>3233.74</v>
      </c>
      <c r="F3669" s="12">
        <v>1563.51</v>
      </c>
      <c r="G3669" s="12">
        <v>267.22000000000003</v>
      </c>
      <c r="I3669" s="45"/>
      <c r="M3669" s="109"/>
    </row>
    <row r="3670" spans="1:13" ht="27.7" customHeight="1" thickBot="1" x14ac:dyDescent="0.3">
      <c r="A3670" s="11">
        <v>39818</v>
      </c>
      <c r="D3670" s="12">
        <v>1182.19</v>
      </c>
      <c r="E3670" s="12">
        <v>3232.23</v>
      </c>
      <c r="F3670" s="12">
        <v>1562.78</v>
      </c>
      <c r="G3670" s="12">
        <v>267.07</v>
      </c>
      <c r="I3670" s="45"/>
      <c r="M3670" s="109"/>
    </row>
    <row r="3671" spans="1:13" ht="27.7" customHeight="1" thickBot="1" x14ac:dyDescent="0.3">
      <c r="A3671" s="11">
        <v>39819</v>
      </c>
      <c r="D3671" s="12">
        <v>1178.93</v>
      </c>
      <c r="E3671" s="12">
        <v>3223.83</v>
      </c>
      <c r="F3671" s="12">
        <v>1553.7461204993626</v>
      </c>
      <c r="G3671" s="12">
        <v>266.39</v>
      </c>
      <c r="I3671" s="45"/>
      <c r="M3671" s="109"/>
    </row>
    <row r="3672" spans="1:13" ht="27.7" customHeight="1" thickBot="1" x14ac:dyDescent="0.3">
      <c r="A3672" s="11">
        <v>39820</v>
      </c>
      <c r="D3672" s="12">
        <v>1181.58</v>
      </c>
      <c r="E3672" s="12">
        <v>3231.09</v>
      </c>
      <c r="F3672" s="12">
        <v>1552.35</v>
      </c>
      <c r="G3672" s="12">
        <v>267.26</v>
      </c>
      <c r="I3672" s="45"/>
      <c r="M3672" s="109"/>
    </row>
    <row r="3673" spans="1:13" ht="27.7" customHeight="1" thickBot="1" x14ac:dyDescent="0.3">
      <c r="A3673" s="11">
        <v>39821</v>
      </c>
      <c r="D3673" s="12">
        <v>1177.78</v>
      </c>
      <c r="E3673" s="12">
        <v>3224.39</v>
      </c>
      <c r="F3673" s="12">
        <v>1549.13</v>
      </c>
      <c r="G3673" s="12">
        <v>266.61</v>
      </c>
      <c r="I3673" s="45"/>
      <c r="M3673" s="109"/>
    </row>
    <row r="3674" spans="1:13" ht="27.7" customHeight="1" thickBot="1" x14ac:dyDescent="0.3">
      <c r="A3674" s="11">
        <v>39822</v>
      </c>
      <c r="D3674" s="12">
        <v>1185.01</v>
      </c>
      <c r="E3674" s="12">
        <v>3244.18</v>
      </c>
      <c r="F3674" s="12">
        <v>1558.63</v>
      </c>
      <c r="G3674" s="12">
        <v>268.11</v>
      </c>
      <c r="I3674" s="45"/>
      <c r="M3674" s="109"/>
    </row>
    <row r="3675" spans="1:13" ht="27.7" customHeight="1" thickBot="1" x14ac:dyDescent="0.3">
      <c r="A3675" s="11">
        <v>39825</v>
      </c>
      <c r="D3675" s="12">
        <v>1191.6500000000001</v>
      </c>
      <c r="E3675" s="12">
        <v>3262.37</v>
      </c>
      <c r="F3675" s="12">
        <v>1562.4060101544103</v>
      </c>
      <c r="G3675" s="12">
        <v>270.58</v>
      </c>
      <c r="I3675" s="45"/>
      <c r="M3675" s="109"/>
    </row>
    <row r="3676" spans="1:13" ht="27.7" customHeight="1" thickBot="1" x14ac:dyDescent="0.3">
      <c r="A3676" s="11">
        <v>39826</v>
      </c>
      <c r="D3676" s="12">
        <v>1192.4000000000001</v>
      </c>
      <c r="E3676" s="12">
        <v>3264.41</v>
      </c>
      <c r="F3676" s="12">
        <v>1563.3850599373334</v>
      </c>
      <c r="G3676" s="12">
        <v>270.7</v>
      </c>
      <c r="I3676" s="45"/>
      <c r="M3676" s="109"/>
    </row>
    <row r="3677" spans="1:13" ht="27.7" customHeight="1" thickBot="1" x14ac:dyDescent="0.3">
      <c r="A3677" s="11">
        <v>39827</v>
      </c>
      <c r="D3677" s="12">
        <v>1195.9100000000001</v>
      </c>
      <c r="E3677" s="12">
        <v>3274.89</v>
      </c>
      <c r="F3677" s="12">
        <v>1565.92</v>
      </c>
      <c r="G3677" s="12">
        <v>272.56</v>
      </c>
      <c r="I3677" s="45"/>
      <c r="M3677" s="109"/>
    </row>
    <row r="3678" spans="1:13" ht="27.7" customHeight="1" thickBot="1" x14ac:dyDescent="0.3">
      <c r="A3678" s="11">
        <v>39828</v>
      </c>
      <c r="D3678" s="12">
        <v>1192.08</v>
      </c>
      <c r="E3678" s="12">
        <v>3264.39</v>
      </c>
      <c r="F3678" s="12">
        <v>1555.98</v>
      </c>
      <c r="G3678" s="12">
        <v>271.77</v>
      </c>
      <c r="I3678" s="45"/>
      <c r="M3678" s="109"/>
    </row>
    <row r="3679" spans="1:13" ht="27.7" customHeight="1" thickBot="1" x14ac:dyDescent="0.3">
      <c r="A3679" s="11">
        <v>39829</v>
      </c>
      <c r="D3679" s="12">
        <v>1188.5</v>
      </c>
      <c r="E3679" s="12">
        <v>3254.6</v>
      </c>
      <c r="F3679" s="12">
        <v>1551.31</v>
      </c>
      <c r="G3679" s="12">
        <v>271.36</v>
      </c>
      <c r="I3679" s="45"/>
      <c r="M3679" s="109"/>
    </row>
    <row r="3680" spans="1:13" ht="27.7" customHeight="1" thickBot="1" x14ac:dyDescent="0.3">
      <c r="A3680" s="11">
        <v>39832</v>
      </c>
      <c r="D3680" s="12">
        <v>1188.55</v>
      </c>
      <c r="E3680" s="12">
        <v>3254.74</v>
      </c>
      <c r="F3680" s="12">
        <v>1551.38</v>
      </c>
      <c r="G3680" s="12">
        <v>271.56</v>
      </c>
      <c r="I3680" s="45"/>
      <c r="M3680" s="109"/>
    </row>
    <row r="3681" spans="1:13" ht="27.7" customHeight="1" thickBot="1" x14ac:dyDescent="0.3">
      <c r="A3681" s="11">
        <v>39833</v>
      </c>
      <c r="D3681" s="12">
        <v>1171.44</v>
      </c>
      <c r="E3681" s="12">
        <v>3207.88</v>
      </c>
      <c r="F3681" s="12">
        <v>1524.24</v>
      </c>
      <c r="G3681" s="12">
        <v>266.14</v>
      </c>
      <c r="I3681" s="45"/>
      <c r="M3681" s="109"/>
    </row>
    <row r="3682" spans="1:13" ht="27.7" customHeight="1" thickBot="1" x14ac:dyDescent="0.3">
      <c r="A3682" s="11">
        <v>39834</v>
      </c>
      <c r="D3682" s="12">
        <v>1163.33</v>
      </c>
      <c r="E3682" s="12">
        <v>3185.67</v>
      </c>
      <c r="F3682" s="12">
        <v>1508.94</v>
      </c>
      <c r="G3682" s="12">
        <v>264.24</v>
      </c>
      <c r="I3682" s="45"/>
      <c r="M3682" s="109"/>
    </row>
    <row r="3683" spans="1:13" ht="27.7" customHeight="1" thickBot="1" x14ac:dyDescent="0.3">
      <c r="A3683" s="11">
        <v>39835</v>
      </c>
      <c r="D3683" s="12">
        <v>1155.76</v>
      </c>
      <c r="E3683" s="12">
        <v>3164.93</v>
      </c>
      <c r="F3683" s="12">
        <v>1499.12</v>
      </c>
      <c r="G3683" s="12">
        <v>262.83999999999997</v>
      </c>
      <c r="I3683" s="45"/>
      <c r="M3683" s="109"/>
    </row>
    <row r="3684" spans="1:13" ht="27.7" customHeight="1" thickBot="1" x14ac:dyDescent="0.3">
      <c r="A3684" s="11">
        <v>39836</v>
      </c>
      <c r="D3684" s="12">
        <v>1155.0999999999999</v>
      </c>
      <c r="E3684" s="12">
        <v>3163.14</v>
      </c>
      <c r="F3684" s="12">
        <v>1493.59</v>
      </c>
      <c r="G3684" s="12">
        <v>261.97000000000003</v>
      </c>
      <c r="I3684" s="45"/>
      <c r="M3684" s="109"/>
    </row>
    <row r="3685" spans="1:13" ht="27.7" customHeight="1" thickBot="1" x14ac:dyDescent="0.3">
      <c r="A3685" s="11">
        <v>39840</v>
      </c>
      <c r="D3685" s="12">
        <v>1134</v>
      </c>
      <c r="E3685" s="12">
        <v>3105.36</v>
      </c>
      <c r="F3685" s="12">
        <v>1466.31</v>
      </c>
      <c r="G3685" s="12">
        <v>255.27</v>
      </c>
      <c r="I3685" s="45"/>
      <c r="M3685" s="109"/>
    </row>
    <row r="3686" spans="1:13" ht="27.7" customHeight="1" thickBot="1" x14ac:dyDescent="0.3">
      <c r="A3686" s="11">
        <v>39841</v>
      </c>
      <c r="D3686" s="12">
        <v>1140.3699999999999</v>
      </c>
      <c r="E3686" s="12">
        <v>3122.79</v>
      </c>
      <c r="F3686" s="12">
        <v>1474.54</v>
      </c>
      <c r="G3686" s="12">
        <v>256.73</v>
      </c>
      <c r="I3686" s="45"/>
      <c r="M3686" s="109"/>
    </row>
    <row r="3687" spans="1:13" ht="27.7" customHeight="1" thickBot="1" x14ac:dyDescent="0.3">
      <c r="A3687" s="11">
        <v>39842</v>
      </c>
      <c r="D3687" s="12">
        <v>1138.0899999999999</v>
      </c>
      <c r="E3687" s="12">
        <v>3116.56</v>
      </c>
      <c r="F3687" s="12">
        <v>1471.6</v>
      </c>
      <c r="G3687" s="12">
        <v>256.2</v>
      </c>
      <c r="I3687" s="45"/>
      <c r="M3687" s="109"/>
    </row>
    <row r="3688" spans="1:13" ht="27.7" customHeight="1" thickBot="1" x14ac:dyDescent="0.3">
      <c r="A3688" s="11">
        <v>39843</v>
      </c>
      <c r="D3688" s="12">
        <v>1137.8399999999999</v>
      </c>
      <c r="E3688" s="12">
        <v>3115.87</v>
      </c>
      <c r="F3688" s="12">
        <v>1466.69</v>
      </c>
      <c r="G3688" s="12">
        <v>255.97</v>
      </c>
      <c r="I3688" s="45"/>
      <c r="M3688" s="109"/>
    </row>
    <row r="3689" spans="1:13" ht="27.7" customHeight="1" thickBot="1" x14ac:dyDescent="0.3">
      <c r="A3689" s="11">
        <v>39846</v>
      </c>
      <c r="D3689" s="12">
        <v>1121.74</v>
      </c>
      <c r="E3689" s="12">
        <v>3071.78</v>
      </c>
      <c r="F3689" s="12">
        <v>1443.68</v>
      </c>
      <c r="G3689" s="12">
        <v>251.1</v>
      </c>
      <c r="I3689" s="45"/>
      <c r="M3689" s="109"/>
    </row>
    <row r="3690" spans="1:13" ht="27.7" customHeight="1" thickBot="1" x14ac:dyDescent="0.3">
      <c r="A3690" s="11">
        <v>39847</v>
      </c>
      <c r="D3690" s="12">
        <v>1097.52</v>
      </c>
      <c r="E3690" s="12">
        <v>3005.46</v>
      </c>
      <c r="F3690" s="12">
        <v>1412.52</v>
      </c>
      <c r="G3690" s="12">
        <v>243.6</v>
      </c>
      <c r="I3690" s="45"/>
      <c r="M3690" s="109"/>
    </row>
    <row r="3691" spans="1:13" ht="27.7" customHeight="1" thickBot="1" x14ac:dyDescent="0.3">
      <c r="A3691" s="11">
        <v>39848</v>
      </c>
      <c r="D3691" s="12">
        <v>1087.78</v>
      </c>
      <c r="E3691" s="12">
        <v>2978.77</v>
      </c>
      <c r="F3691" s="12">
        <v>1399.97</v>
      </c>
      <c r="G3691" s="12">
        <v>240.99</v>
      </c>
      <c r="I3691" s="45"/>
      <c r="M3691" s="109"/>
    </row>
    <row r="3692" spans="1:13" ht="27.7" customHeight="1" thickBot="1" x14ac:dyDescent="0.3">
      <c r="A3692" s="11">
        <v>39849</v>
      </c>
      <c r="D3692" s="12">
        <v>1053.6500000000001</v>
      </c>
      <c r="E3692" s="12">
        <v>2885.33</v>
      </c>
      <c r="F3692" s="12">
        <v>1351.86</v>
      </c>
      <c r="G3692" s="12">
        <v>231.08</v>
      </c>
      <c r="I3692" s="45"/>
      <c r="M3692" s="109"/>
    </row>
    <row r="3693" spans="1:13" ht="27.7" customHeight="1" thickBot="1" x14ac:dyDescent="0.3">
      <c r="A3693" s="11">
        <v>39850</v>
      </c>
      <c r="D3693" s="12">
        <v>1042.49</v>
      </c>
      <c r="E3693" s="12">
        <v>2854.76</v>
      </c>
      <c r="F3693" s="12">
        <v>1333.4</v>
      </c>
      <c r="G3693" s="12">
        <v>227.99</v>
      </c>
      <c r="I3693" s="45"/>
      <c r="M3693" s="109"/>
    </row>
    <row r="3694" spans="1:13" ht="27.7" customHeight="1" thickBot="1" x14ac:dyDescent="0.3">
      <c r="A3694" s="11">
        <v>39853</v>
      </c>
      <c r="D3694" s="12">
        <v>1038.1600000000001</v>
      </c>
      <c r="E3694" s="12">
        <v>2842.91</v>
      </c>
      <c r="F3694" s="12">
        <v>1327.86</v>
      </c>
      <c r="G3694" s="12">
        <v>226.82</v>
      </c>
      <c r="I3694" s="45"/>
      <c r="M3694" s="109"/>
    </row>
    <row r="3695" spans="1:13" ht="27.7" customHeight="1" thickBot="1" x14ac:dyDescent="0.3">
      <c r="A3695" s="11">
        <v>39854</v>
      </c>
      <c r="D3695" s="12">
        <v>1022.32</v>
      </c>
      <c r="E3695" s="12">
        <v>2799.51</v>
      </c>
      <c r="F3695" s="12">
        <v>1307.5899999999999</v>
      </c>
      <c r="G3695" s="12">
        <v>222.51</v>
      </c>
      <c r="I3695" s="45"/>
      <c r="M3695" s="109"/>
    </row>
    <row r="3696" spans="1:13" ht="27.7" customHeight="1" thickBot="1" x14ac:dyDescent="0.3">
      <c r="A3696" s="11">
        <v>39855</v>
      </c>
      <c r="D3696" s="12">
        <v>997.53</v>
      </c>
      <c r="E3696" s="12">
        <v>2731.64</v>
      </c>
      <c r="F3696" s="12">
        <v>1275.8900000000001</v>
      </c>
      <c r="G3696" s="12">
        <v>215.3</v>
      </c>
      <c r="I3696" s="45"/>
      <c r="M3696" s="109"/>
    </row>
    <row r="3697" spans="1:13" ht="27.7" customHeight="1" thickBot="1" x14ac:dyDescent="0.3">
      <c r="A3697" s="11">
        <v>39856</v>
      </c>
      <c r="D3697" s="12">
        <v>998.96</v>
      </c>
      <c r="E3697" s="12">
        <v>2735.56</v>
      </c>
      <c r="F3697" s="12">
        <v>1277.72</v>
      </c>
      <c r="G3697" s="12">
        <v>215.66</v>
      </c>
      <c r="I3697" s="45"/>
      <c r="M3697" s="109"/>
    </row>
    <row r="3698" spans="1:13" ht="27.7" customHeight="1" thickBot="1" x14ac:dyDescent="0.3">
      <c r="A3698" s="11">
        <v>39857</v>
      </c>
      <c r="D3698" s="12">
        <v>1000.44</v>
      </c>
      <c r="E3698" s="12">
        <v>2739.6</v>
      </c>
      <c r="F3698" s="12">
        <v>1279.6099999999999</v>
      </c>
      <c r="G3698" s="12">
        <v>215.73</v>
      </c>
      <c r="I3698" s="45"/>
      <c r="M3698" s="109"/>
    </row>
    <row r="3699" spans="1:13" ht="27.7" customHeight="1" thickBot="1" x14ac:dyDescent="0.3">
      <c r="A3699" s="11">
        <v>39860</v>
      </c>
      <c r="D3699" s="12">
        <v>1004.84</v>
      </c>
      <c r="E3699" s="12">
        <v>2753.15</v>
      </c>
      <c r="F3699" s="12">
        <v>1285.94</v>
      </c>
      <c r="G3699" s="12">
        <v>217.57</v>
      </c>
      <c r="I3699" s="45"/>
      <c r="M3699" s="109"/>
    </row>
    <row r="3700" spans="1:13" ht="27.7" customHeight="1" thickBot="1" x14ac:dyDescent="0.3">
      <c r="A3700" s="11">
        <v>39861</v>
      </c>
      <c r="D3700" s="12">
        <v>1004.12</v>
      </c>
      <c r="E3700" s="12">
        <v>2751.16</v>
      </c>
      <c r="F3700" s="12">
        <v>1281.05</v>
      </c>
      <c r="G3700" s="12">
        <v>217.53</v>
      </c>
      <c r="I3700" s="45"/>
      <c r="M3700" s="109"/>
    </row>
    <row r="3701" spans="1:13" ht="27.7" customHeight="1" thickBot="1" x14ac:dyDescent="0.3">
      <c r="A3701" s="11">
        <v>39862</v>
      </c>
      <c r="D3701" s="12">
        <v>1005.42</v>
      </c>
      <c r="E3701" s="12">
        <v>2754.73</v>
      </c>
      <c r="F3701" s="12">
        <v>1272.9100000000001</v>
      </c>
      <c r="G3701" s="12">
        <v>218.13</v>
      </c>
      <c r="I3701" s="45"/>
      <c r="M3701" s="109"/>
    </row>
    <row r="3702" spans="1:13" ht="27.7" customHeight="1" thickBot="1" x14ac:dyDescent="0.3">
      <c r="A3702" s="11">
        <v>39863</v>
      </c>
      <c r="D3702" s="12">
        <v>1001.83</v>
      </c>
      <c r="E3702" s="12">
        <v>2744.9</v>
      </c>
      <c r="F3702" s="12">
        <v>1268.3699999999999</v>
      </c>
      <c r="G3702" s="12">
        <v>217.18</v>
      </c>
      <c r="I3702" s="45"/>
      <c r="M3702" s="109"/>
    </row>
    <row r="3703" spans="1:13" ht="27.7" customHeight="1" thickBot="1" x14ac:dyDescent="0.3">
      <c r="A3703" s="11">
        <v>39864</v>
      </c>
      <c r="D3703" s="12">
        <v>990.59</v>
      </c>
      <c r="E3703" s="12">
        <v>2714.1</v>
      </c>
      <c r="F3703" s="12">
        <v>1248.4100000000001</v>
      </c>
      <c r="G3703" s="12">
        <v>213.79</v>
      </c>
      <c r="I3703" s="45"/>
      <c r="M3703" s="109"/>
    </row>
    <row r="3704" spans="1:13" ht="27.7" customHeight="1" thickBot="1" x14ac:dyDescent="0.3">
      <c r="A3704" s="11">
        <v>39868</v>
      </c>
      <c r="D3704" s="12">
        <v>961.09</v>
      </c>
      <c r="E3704" s="12">
        <v>2633.27</v>
      </c>
      <c r="F3704" s="12">
        <v>1207.56</v>
      </c>
      <c r="G3704" s="12">
        <v>205.18</v>
      </c>
      <c r="I3704" s="45"/>
      <c r="M3704" s="109"/>
    </row>
    <row r="3705" spans="1:13" ht="27.7" customHeight="1" thickBot="1" x14ac:dyDescent="0.3">
      <c r="A3705" s="11">
        <v>39869</v>
      </c>
      <c r="D3705" s="12">
        <v>937.1</v>
      </c>
      <c r="E3705" s="12">
        <v>2568.91</v>
      </c>
      <c r="F3705" s="12">
        <v>1165.67</v>
      </c>
      <c r="G3705" s="12">
        <v>198.73</v>
      </c>
      <c r="I3705" s="45"/>
      <c r="M3705" s="109"/>
    </row>
    <row r="3706" spans="1:13" ht="27.7" customHeight="1" thickBot="1" x14ac:dyDescent="0.3">
      <c r="A3706" s="11">
        <v>39870</v>
      </c>
      <c r="D3706" s="12">
        <v>929.07</v>
      </c>
      <c r="E3706" s="12">
        <v>2546.88</v>
      </c>
      <c r="F3706" s="12">
        <v>1152.21</v>
      </c>
      <c r="G3706" s="12">
        <v>196.66</v>
      </c>
      <c r="I3706" s="45"/>
      <c r="M3706" s="109"/>
    </row>
    <row r="3707" spans="1:13" ht="27.7" customHeight="1" thickBot="1" x14ac:dyDescent="0.3">
      <c r="A3707" s="11">
        <v>39871</v>
      </c>
      <c r="D3707" s="12">
        <v>926.33</v>
      </c>
      <c r="E3707" s="12">
        <v>2539.39</v>
      </c>
      <c r="F3707" s="12">
        <v>1148.82</v>
      </c>
      <c r="G3707" s="12">
        <v>196.31</v>
      </c>
      <c r="I3707" s="45"/>
      <c r="M3707" s="109"/>
    </row>
    <row r="3708" spans="1:13" ht="27.7" customHeight="1" thickBot="1" x14ac:dyDescent="0.3">
      <c r="A3708" s="11">
        <v>39874</v>
      </c>
      <c r="D3708" s="12">
        <v>923.06</v>
      </c>
      <c r="E3708" s="12">
        <v>2530.42</v>
      </c>
      <c r="F3708" s="12">
        <v>1144.76</v>
      </c>
      <c r="G3708" s="12">
        <v>197.39</v>
      </c>
      <c r="I3708" s="45"/>
      <c r="M3708" s="109"/>
    </row>
    <row r="3709" spans="1:13" ht="27.7" customHeight="1" thickBot="1" x14ac:dyDescent="0.3">
      <c r="A3709" s="11">
        <v>39875</v>
      </c>
      <c r="D3709" s="12">
        <v>919.83</v>
      </c>
      <c r="E3709" s="12">
        <v>2521.5700000000002</v>
      </c>
      <c r="F3709" s="12">
        <v>1140.76</v>
      </c>
      <c r="G3709" s="12">
        <v>196.24</v>
      </c>
      <c r="I3709" s="45"/>
      <c r="M3709" s="109"/>
    </row>
    <row r="3710" spans="1:13" ht="27.7" customHeight="1" thickBot="1" x14ac:dyDescent="0.3">
      <c r="A3710" s="11">
        <v>39876</v>
      </c>
      <c r="D3710" s="12">
        <v>920.52</v>
      </c>
      <c r="E3710" s="12">
        <v>2523.46</v>
      </c>
      <c r="F3710" s="12">
        <v>1141.6099999999999</v>
      </c>
      <c r="G3710" s="12">
        <v>196.61</v>
      </c>
      <c r="I3710" s="45"/>
      <c r="M3710" s="109"/>
    </row>
    <row r="3711" spans="1:13" ht="27.7" customHeight="1" thickBot="1" x14ac:dyDescent="0.3">
      <c r="A3711" s="11">
        <v>39877</v>
      </c>
      <c r="D3711" s="12">
        <v>928.73</v>
      </c>
      <c r="E3711" s="12">
        <v>2545.96</v>
      </c>
      <c r="F3711" s="12">
        <v>1151.79</v>
      </c>
      <c r="G3711" s="12">
        <v>199.45</v>
      </c>
      <c r="I3711" s="45"/>
      <c r="M3711" s="109"/>
    </row>
    <row r="3712" spans="1:13" ht="27.7" customHeight="1" thickBot="1" x14ac:dyDescent="0.3">
      <c r="A3712" s="11">
        <v>39878</v>
      </c>
      <c r="D3712" s="12">
        <v>942.02</v>
      </c>
      <c r="E3712" s="12">
        <v>2582.4</v>
      </c>
      <c r="F3712" s="12">
        <v>1170.03</v>
      </c>
      <c r="G3712" s="12">
        <v>202.32</v>
      </c>
      <c r="I3712" s="45"/>
      <c r="M3712" s="109"/>
    </row>
    <row r="3713" spans="1:13" ht="27.7" customHeight="1" thickBot="1" x14ac:dyDescent="0.3">
      <c r="A3713" s="11">
        <v>39881</v>
      </c>
      <c r="D3713" s="12">
        <v>963.5</v>
      </c>
      <c r="E3713" s="12">
        <v>2643.27</v>
      </c>
      <c r="F3713" s="12">
        <v>1199.4000000000001</v>
      </c>
      <c r="G3713" s="12">
        <v>208.68</v>
      </c>
      <c r="I3713" s="45"/>
      <c r="M3713" s="109"/>
    </row>
    <row r="3714" spans="1:13" ht="27.7" customHeight="1" thickBot="1" x14ac:dyDescent="0.3">
      <c r="A3714" s="11">
        <v>39882</v>
      </c>
      <c r="D3714" s="12">
        <v>965.8</v>
      </c>
      <c r="E3714" s="12">
        <v>2649.56</v>
      </c>
      <c r="F3714" s="12">
        <v>1205.8800000000001</v>
      </c>
      <c r="G3714" s="12">
        <v>208.95</v>
      </c>
      <c r="I3714" s="45"/>
      <c r="M3714" s="109"/>
    </row>
    <row r="3715" spans="1:13" ht="27.7" customHeight="1" thickBot="1" x14ac:dyDescent="0.3">
      <c r="A3715" s="11">
        <v>39883</v>
      </c>
      <c r="D3715" s="12">
        <v>965.21</v>
      </c>
      <c r="E3715" s="12">
        <v>2647.96</v>
      </c>
      <c r="F3715" s="12">
        <v>1205.1500000000001</v>
      </c>
      <c r="G3715" s="12">
        <v>208.02</v>
      </c>
      <c r="I3715" s="45"/>
      <c r="M3715" s="109"/>
    </row>
    <row r="3716" spans="1:13" ht="27.7" customHeight="1" thickBot="1" x14ac:dyDescent="0.3">
      <c r="A3716" s="11">
        <v>39885</v>
      </c>
      <c r="D3716" s="12">
        <v>966.96</v>
      </c>
      <c r="E3716" s="12">
        <v>2652.75</v>
      </c>
      <c r="F3716" s="12">
        <v>1203.71</v>
      </c>
      <c r="G3716" s="12">
        <v>207.39</v>
      </c>
      <c r="I3716" s="45"/>
      <c r="M3716" s="109"/>
    </row>
    <row r="3717" spans="1:13" ht="27.7" customHeight="1" thickBot="1" x14ac:dyDescent="0.3">
      <c r="A3717" s="11">
        <v>39888</v>
      </c>
      <c r="D3717" s="12">
        <v>953.32</v>
      </c>
      <c r="E3717" s="12">
        <v>2615.33</v>
      </c>
      <c r="F3717" s="12">
        <v>1186.73</v>
      </c>
      <c r="G3717" s="12">
        <v>204.83</v>
      </c>
      <c r="I3717" s="45"/>
      <c r="M3717" s="109"/>
    </row>
    <row r="3718" spans="1:13" ht="27.7" customHeight="1" thickBot="1" x14ac:dyDescent="0.3">
      <c r="A3718" s="11">
        <v>39889</v>
      </c>
      <c r="D3718" s="12">
        <v>955.4</v>
      </c>
      <c r="E3718" s="12">
        <v>2621.0300000000002</v>
      </c>
      <c r="F3718" s="12">
        <v>1191.0999999999999</v>
      </c>
      <c r="G3718" s="12">
        <v>205.46</v>
      </c>
      <c r="I3718" s="45"/>
      <c r="M3718" s="109"/>
    </row>
    <row r="3719" spans="1:13" ht="27.7" customHeight="1" thickBot="1" x14ac:dyDescent="0.3">
      <c r="A3719" s="11">
        <v>39890</v>
      </c>
      <c r="D3719" s="12">
        <v>955.21</v>
      </c>
      <c r="E3719" s="12">
        <v>2620.5100000000002</v>
      </c>
      <c r="F3719" s="12">
        <v>1194.46</v>
      </c>
      <c r="G3719" s="12">
        <v>205.42</v>
      </c>
      <c r="I3719" s="45"/>
      <c r="M3719" s="109"/>
    </row>
    <row r="3720" spans="1:13" ht="27.7" customHeight="1" thickBot="1" x14ac:dyDescent="0.3">
      <c r="A3720" s="11">
        <v>39891</v>
      </c>
      <c r="D3720" s="12">
        <v>965.31</v>
      </c>
      <c r="E3720" s="12">
        <v>2648.24</v>
      </c>
      <c r="F3720" s="12">
        <v>1208.92</v>
      </c>
      <c r="G3720" s="12">
        <v>206.87</v>
      </c>
      <c r="I3720" s="45"/>
      <c r="M3720" s="109"/>
    </row>
    <row r="3721" spans="1:13" ht="27.7" customHeight="1" thickBot="1" x14ac:dyDescent="0.3">
      <c r="A3721" s="11">
        <v>39892</v>
      </c>
      <c r="D3721" s="12">
        <v>976.6</v>
      </c>
      <c r="E3721" s="12">
        <v>2679.2</v>
      </c>
      <c r="F3721" s="12">
        <v>1230.48</v>
      </c>
      <c r="G3721" s="12">
        <v>209.82</v>
      </c>
      <c r="I3721" s="45"/>
      <c r="M3721" s="109"/>
    </row>
    <row r="3722" spans="1:13" ht="27.7" customHeight="1" thickBot="1" x14ac:dyDescent="0.3">
      <c r="A3722" s="11">
        <v>39895</v>
      </c>
      <c r="D3722" s="12">
        <v>1009.54</v>
      </c>
      <c r="E3722" s="12">
        <v>2769.57</v>
      </c>
      <c r="F3722" s="12">
        <v>1275.8599999999999</v>
      </c>
      <c r="G3722" s="12">
        <v>218.97</v>
      </c>
      <c r="I3722" s="45"/>
      <c r="M3722" s="109"/>
    </row>
    <row r="3723" spans="1:13" ht="27.7" customHeight="1" thickBot="1" x14ac:dyDescent="0.3">
      <c r="A3723" s="11">
        <v>39896</v>
      </c>
      <c r="D3723" s="12">
        <v>1010.74</v>
      </c>
      <c r="E3723" s="12">
        <v>2772.86</v>
      </c>
      <c r="F3723" s="12">
        <v>1281.28</v>
      </c>
      <c r="G3723" s="12">
        <v>220.01</v>
      </c>
      <c r="I3723" s="45"/>
      <c r="M3723" s="109"/>
    </row>
    <row r="3724" spans="1:13" ht="27.7" customHeight="1" thickBot="1" x14ac:dyDescent="0.3">
      <c r="A3724" s="11">
        <v>39897</v>
      </c>
      <c r="D3724" s="12">
        <v>1013.21</v>
      </c>
      <c r="E3724" s="12">
        <v>2779.63</v>
      </c>
      <c r="F3724" s="12">
        <v>1282.45</v>
      </c>
      <c r="G3724" s="12">
        <v>220.76</v>
      </c>
      <c r="I3724" s="45"/>
      <c r="M3724" s="109"/>
    </row>
    <row r="3725" spans="1:13" ht="27.7" customHeight="1" thickBot="1" x14ac:dyDescent="0.3">
      <c r="A3725" s="11">
        <v>39898</v>
      </c>
      <c r="D3725" s="12">
        <v>1031.3699999999999</v>
      </c>
      <c r="E3725" s="12">
        <v>2829.45</v>
      </c>
      <c r="F3725" s="12">
        <v>1309.44</v>
      </c>
      <c r="G3725" s="12">
        <v>225.55</v>
      </c>
      <c r="I3725" s="45"/>
      <c r="M3725" s="109"/>
    </row>
    <row r="3726" spans="1:13" ht="27.7" customHeight="1" thickBot="1" x14ac:dyDescent="0.3">
      <c r="A3726" s="11">
        <v>39902</v>
      </c>
      <c r="D3726" s="12">
        <v>1057.98</v>
      </c>
      <c r="E3726" s="12">
        <v>2902.47</v>
      </c>
      <c r="F3726" s="12">
        <v>1339.1287759303727</v>
      </c>
      <c r="G3726" s="12">
        <v>231.34</v>
      </c>
      <c r="I3726" s="45"/>
      <c r="M3726" s="109"/>
    </row>
    <row r="3727" spans="1:13" ht="27.7" customHeight="1" thickBot="1" x14ac:dyDescent="0.3">
      <c r="A3727" s="11">
        <v>39903</v>
      </c>
      <c r="D3727" s="12">
        <v>1072.01</v>
      </c>
      <c r="E3727" s="12">
        <v>2940.95</v>
      </c>
      <c r="F3727" s="12">
        <v>1356.8843589768092</v>
      </c>
      <c r="G3727" s="12">
        <v>235.06</v>
      </c>
      <c r="I3727" s="45"/>
      <c r="M3727" s="109"/>
    </row>
    <row r="3728" spans="1:13" ht="27.7" customHeight="1" thickBot="1" x14ac:dyDescent="0.3">
      <c r="A3728" s="11">
        <v>39904</v>
      </c>
      <c r="D3728" s="12">
        <v>1157.29</v>
      </c>
      <c r="E3728" s="12">
        <v>3174.89</v>
      </c>
      <c r="F3728" s="12">
        <v>1460.36</v>
      </c>
      <c r="G3728" s="12">
        <v>257.02</v>
      </c>
      <c r="I3728" s="45"/>
      <c r="M3728" s="109"/>
    </row>
    <row r="3729" spans="1:13" ht="27.7" customHeight="1" thickBot="1" x14ac:dyDescent="0.3">
      <c r="A3729" s="11">
        <v>39905</v>
      </c>
      <c r="D3729" s="12">
        <v>1110.3699999999999</v>
      </c>
      <c r="E3729" s="12">
        <v>3046.18</v>
      </c>
      <c r="F3729" s="12">
        <v>1403.29</v>
      </c>
      <c r="G3729" s="12">
        <v>243.16</v>
      </c>
      <c r="I3729" s="45"/>
      <c r="M3729" s="109"/>
    </row>
    <row r="3730" spans="1:13" ht="27.7" customHeight="1" thickBot="1" x14ac:dyDescent="0.3">
      <c r="A3730" s="11">
        <v>39906</v>
      </c>
      <c r="D3730" s="12">
        <v>1109.24</v>
      </c>
      <c r="E3730" s="12">
        <v>3043.09</v>
      </c>
      <c r="F3730" s="12">
        <v>1404.0095783546728</v>
      </c>
      <c r="G3730" s="12">
        <v>243.11</v>
      </c>
      <c r="I3730" s="45"/>
      <c r="M3730" s="109"/>
    </row>
    <row r="3731" spans="1:13" ht="27.7" customHeight="1" thickBot="1" x14ac:dyDescent="0.3">
      <c r="A3731" s="11">
        <v>39909</v>
      </c>
      <c r="D3731" s="12">
        <v>1127.48</v>
      </c>
      <c r="E3731" s="12">
        <v>3093.14</v>
      </c>
      <c r="F3731" s="12">
        <v>1431.4676246176812</v>
      </c>
      <c r="G3731" s="12">
        <v>248.53</v>
      </c>
      <c r="I3731" s="45"/>
      <c r="M3731" s="109"/>
    </row>
    <row r="3732" spans="1:13" ht="27.7" customHeight="1" thickBot="1" x14ac:dyDescent="0.3">
      <c r="A3732" s="11">
        <v>39910</v>
      </c>
      <c r="D3732" s="12">
        <v>1139.3399999999999</v>
      </c>
      <c r="E3732" s="12">
        <v>3135.24</v>
      </c>
      <c r="F3732" s="12">
        <v>1448.7331372064834</v>
      </c>
      <c r="G3732" s="12">
        <v>250.87</v>
      </c>
      <c r="I3732" s="45"/>
      <c r="M3732" s="109"/>
    </row>
    <row r="3733" spans="1:13" ht="27.7" customHeight="1" thickBot="1" x14ac:dyDescent="0.3">
      <c r="A3733" s="11">
        <v>39911</v>
      </c>
      <c r="D3733" s="12">
        <v>1141.82</v>
      </c>
      <c r="E3733" s="12">
        <v>3143.67</v>
      </c>
      <c r="F3733" s="12">
        <v>1452.63</v>
      </c>
      <c r="G3733" s="12">
        <v>250.92</v>
      </c>
      <c r="I3733" s="45"/>
      <c r="M3733" s="109"/>
    </row>
    <row r="3734" spans="1:13" ht="27.7" customHeight="1" thickBot="1" x14ac:dyDescent="0.3">
      <c r="A3734" s="11">
        <v>39912</v>
      </c>
      <c r="D3734" s="12">
        <v>1150.76</v>
      </c>
      <c r="E3734" s="12">
        <v>3168.26</v>
      </c>
      <c r="F3734" s="12">
        <v>1463.99</v>
      </c>
      <c r="G3734" s="12">
        <v>253</v>
      </c>
      <c r="I3734" s="45"/>
      <c r="M3734" s="109"/>
    </row>
    <row r="3735" spans="1:13" ht="27.7" customHeight="1" thickBot="1" x14ac:dyDescent="0.3">
      <c r="A3735" s="11">
        <v>39913</v>
      </c>
      <c r="D3735" s="12">
        <v>1176.0999999999999</v>
      </c>
      <c r="E3735" s="12">
        <v>3241.81</v>
      </c>
      <c r="F3735" s="12">
        <v>1495.69</v>
      </c>
      <c r="G3735" s="12">
        <v>259.89999999999998</v>
      </c>
      <c r="I3735" s="45"/>
      <c r="M3735" s="109"/>
    </row>
    <row r="3736" spans="1:13" ht="27.7" customHeight="1" thickBot="1" x14ac:dyDescent="0.3">
      <c r="A3736" s="11">
        <v>39916</v>
      </c>
      <c r="D3736" s="12">
        <v>1190.49</v>
      </c>
      <c r="E3736" s="12">
        <v>3285.63</v>
      </c>
      <c r="F3736" s="12">
        <v>1515.91</v>
      </c>
      <c r="G3736" s="12">
        <v>262.58999999999997</v>
      </c>
      <c r="I3736" s="45"/>
      <c r="M3736" s="109"/>
    </row>
    <row r="3737" spans="1:13" ht="27.7" customHeight="1" thickBot="1" x14ac:dyDescent="0.3">
      <c r="A3737" s="11">
        <v>39917</v>
      </c>
      <c r="D3737" s="12">
        <v>1159.6500000000001</v>
      </c>
      <c r="E3737" s="12">
        <v>3201.48</v>
      </c>
      <c r="F3737" s="12">
        <v>1477.0874911432466</v>
      </c>
      <c r="G3737" s="12">
        <v>254.17</v>
      </c>
      <c r="I3737" s="45"/>
      <c r="M3737" s="109"/>
    </row>
    <row r="3738" spans="1:13" ht="27.7" customHeight="1" thickBot="1" x14ac:dyDescent="0.3">
      <c r="A3738" s="11">
        <v>39918</v>
      </c>
      <c r="D3738" s="12">
        <v>1155.06</v>
      </c>
      <c r="E3738" s="12">
        <v>3188.83</v>
      </c>
      <c r="F3738" s="12">
        <v>1469.01</v>
      </c>
      <c r="G3738" s="12">
        <v>253.76</v>
      </c>
      <c r="I3738" s="45"/>
      <c r="M3738" s="109"/>
    </row>
    <row r="3739" spans="1:13" ht="27.7" customHeight="1" thickBot="1" x14ac:dyDescent="0.3">
      <c r="A3739" s="11">
        <v>39919</v>
      </c>
      <c r="D3739" s="12">
        <v>1147.53</v>
      </c>
      <c r="E3739" s="12">
        <v>3168.03</v>
      </c>
      <c r="F3739" s="12">
        <v>1459.43</v>
      </c>
      <c r="G3739" s="12">
        <v>250.66</v>
      </c>
      <c r="I3739" s="45"/>
      <c r="M3739" s="109"/>
    </row>
    <row r="3740" spans="1:13" ht="27.7" customHeight="1" thickBot="1" x14ac:dyDescent="0.3">
      <c r="A3740" s="11">
        <v>39920</v>
      </c>
      <c r="D3740" s="12">
        <v>1158.1199999999999</v>
      </c>
      <c r="E3740" s="12">
        <v>3197.27</v>
      </c>
      <c r="F3740" s="12">
        <v>1470.656443615303</v>
      </c>
      <c r="G3740" s="12">
        <v>253.89</v>
      </c>
      <c r="I3740" s="45"/>
      <c r="M3740" s="109"/>
    </row>
    <row r="3741" spans="1:13" ht="27.7" customHeight="1" thickBot="1" x14ac:dyDescent="0.3">
      <c r="A3741" s="11">
        <v>39923</v>
      </c>
      <c r="D3741" s="12">
        <v>1152.3399999999999</v>
      </c>
      <c r="E3741" s="12">
        <v>3181.32</v>
      </c>
      <c r="F3741" s="12">
        <v>1458.88</v>
      </c>
      <c r="G3741" s="12">
        <v>252.36</v>
      </c>
      <c r="I3741" s="45"/>
      <c r="M3741" s="109"/>
    </row>
    <row r="3742" spans="1:13" ht="27.7" customHeight="1" thickBot="1" x14ac:dyDescent="0.3">
      <c r="A3742" s="11">
        <v>39924</v>
      </c>
      <c r="D3742" s="12">
        <v>1140.0899999999999</v>
      </c>
      <c r="E3742" s="12">
        <v>3147.49</v>
      </c>
      <c r="F3742" s="12">
        <v>1439</v>
      </c>
      <c r="G3742" s="12">
        <v>248.8</v>
      </c>
      <c r="I3742" s="45"/>
      <c r="M3742" s="109"/>
    </row>
    <row r="3743" spans="1:13" ht="27.7" customHeight="1" thickBot="1" x14ac:dyDescent="0.3">
      <c r="A3743" s="11">
        <v>39925</v>
      </c>
      <c r="D3743" s="12">
        <v>1123.23</v>
      </c>
      <c r="E3743" s="12">
        <v>3101.34</v>
      </c>
      <c r="F3743" s="12">
        <v>1415.76</v>
      </c>
      <c r="G3743" s="12">
        <v>245.11</v>
      </c>
      <c r="I3743" s="45"/>
      <c r="M3743" s="109"/>
    </row>
    <row r="3744" spans="1:13" ht="27.7" customHeight="1" thickBot="1" x14ac:dyDescent="0.3">
      <c r="A3744" s="11">
        <v>39926</v>
      </c>
      <c r="D3744" s="12">
        <v>1135.1099999999999</v>
      </c>
      <c r="E3744" s="12">
        <v>3134.14</v>
      </c>
      <c r="F3744" s="12">
        <v>1428.57</v>
      </c>
      <c r="G3744" s="12">
        <v>247.7</v>
      </c>
      <c r="I3744" s="45"/>
      <c r="M3744" s="109"/>
    </row>
    <row r="3745" spans="1:13" ht="27.7" customHeight="1" thickBot="1" x14ac:dyDescent="0.3">
      <c r="A3745" s="11">
        <v>39927</v>
      </c>
      <c r="D3745" s="12">
        <v>1135.5999999999999</v>
      </c>
      <c r="E3745" s="12">
        <v>3135.51</v>
      </c>
      <c r="F3745" s="12">
        <v>1431.36</v>
      </c>
      <c r="G3745" s="12">
        <v>248.03</v>
      </c>
      <c r="I3745" s="45"/>
      <c r="M3745" s="109"/>
    </row>
    <row r="3746" spans="1:13" ht="27.7" customHeight="1" thickBot="1" x14ac:dyDescent="0.3">
      <c r="A3746" s="11">
        <v>39930</v>
      </c>
      <c r="D3746" s="12">
        <v>1138.1199999999999</v>
      </c>
      <c r="E3746" s="12">
        <v>3142.47</v>
      </c>
      <c r="F3746" s="12">
        <v>1438</v>
      </c>
      <c r="G3746" s="12">
        <v>248.74</v>
      </c>
      <c r="I3746" s="45"/>
      <c r="M3746" s="109"/>
    </row>
    <row r="3747" spans="1:13" ht="27.7" customHeight="1" thickBot="1" x14ac:dyDescent="0.3">
      <c r="A3747" s="11">
        <v>39931</v>
      </c>
      <c r="D3747" s="12">
        <v>1125.96</v>
      </c>
      <c r="E3747" s="12">
        <v>3108.89</v>
      </c>
      <c r="F3747" s="12">
        <v>1418.34</v>
      </c>
      <c r="G3747" s="12">
        <v>246.24</v>
      </c>
      <c r="I3747" s="45"/>
      <c r="M3747" s="109"/>
    </row>
    <row r="3748" spans="1:13" ht="27.7" customHeight="1" thickBot="1" x14ac:dyDescent="0.3">
      <c r="A3748" s="11">
        <v>39932</v>
      </c>
      <c r="D3748" s="12">
        <v>1115.76</v>
      </c>
      <c r="E3748" s="12">
        <v>3080.72</v>
      </c>
      <c r="F3748" s="12">
        <v>1409.74</v>
      </c>
      <c r="G3748" s="12">
        <v>243.9</v>
      </c>
      <c r="I3748" s="45"/>
      <c r="M3748" s="109"/>
    </row>
    <row r="3749" spans="1:13" ht="27.7" customHeight="1" thickBot="1" x14ac:dyDescent="0.3">
      <c r="A3749" s="11">
        <v>39933</v>
      </c>
      <c r="D3749" s="12">
        <v>1126.23</v>
      </c>
      <c r="E3749" s="12">
        <v>3109.62</v>
      </c>
      <c r="F3749" s="12">
        <v>1425.13</v>
      </c>
      <c r="G3749" s="12">
        <v>246.05</v>
      </c>
      <c r="I3749" s="45"/>
      <c r="M3749" s="109"/>
    </row>
    <row r="3750" spans="1:13" ht="27.7" customHeight="1" thickBot="1" x14ac:dyDescent="0.3">
      <c r="A3750" s="11">
        <v>39937</v>
      </c>
      <c r="D3750" s="12">
        <v>1133.1300000000001</v>
      </c>
      <c r="E3750" s="12">
        <v>3128.68</v>
      </c>
      <c r="F3750" s="12">
        <v>1438.22</v>
      </c>
      <c r="G3750" s="12">
        <v>247.62</v>
      </c>
      <c r="I3750" s="45"/>
      <c r="M3750" s="109"/>
    </row>
    <row r="3751" spans="1:13" ht="27.7" customHeight="1" thickBot="1" x14ac:dyDescent="0.3">
      <c r="A3751" s="11">
        <v>39938</v>
      </c>
      <c r="D3751" s="12">
        <v>1138.46</v>
      </c>
      <c r="E3751" s="12">
        <v>3143.4</v>
      </c>
      <c r="F3751" s="12">
        <v>1449.4</v>
      </c>
      <c r="G3751" s="12">
        <v>248.84</v>
      </c>
      <c r="I3751" s="45"/>
      <c r="M3751" s="109"/>
    </row>
    <row r="3752" spans="1:13" ht="27.7" customHeight="1" thickBot="1" x14ac:dyDescent="0.3">
      <c r="A3752" s="11">
        <v>39939</v>
      </c>
      <c r="D3752" s="12">
        <v>1146.51</v>
      </c>
      <c r="E3752" s="12">
        <v>3165.63</v>
      </c>
      <c r="F3752" s="12">
        <v>1457.42</v>
      </c>
      <c r="G3752" s="12">
        <v>250.61</v>
      </c>
      <c r="I3752" s="45"/>
      <c r="M3752" s="109"/>
    </row>
    <row r="3753" spans="1:13" ht="27.7" customHeight="1" thickBot="1" x14ac:dyDescent="0.3">
      <c r="A3753" s="11">
        <v>39940</v>
      </c>
      <c r="D3753" s="12">
        <v>1166.28</v>
      </c>
      <c r="E3753" s="12">
        <v>3220.21</v>
      </c>
      <c r="F3753" s="12">
        <v>1482.55</v>
      </c>
      <c r="G3753" s="12">
        <v>256.51</v>
      </c>
      <c r="I3753" s="45"/>
      <c r="M3753" s="109"/>
    </row>
    <row r="3754" spans="1:13" ht="27.7" customHeight="1" thickBot="1" x14ac:dyDescent="0.3">
      <c r="A3754" s="11">
        <v>39941</v>
      </c>
      <c r="D3754" s="12">
        <v>1178.08</v>
      </c>
      <c r="E3754" s="12">
        <v>3252.81</v>
      </c>
      <c r="F3754" s="12">
        <v>1499.84</v>
      </c>
      <c r="G3754" s="12">
        <v>259.67</v>
      </c>
      <c r="I3754" s="45"/>
      <c r="M3754" s="109"/>
    </row>
    <row r="3755" spans="1:13" ht="27.7" customHeight="1" thickBot="1" x14ac:dyDescent="0.3">
      <c r="A3755" s="11">
        <v>39944</v>
      </c>
      <c r="D3755" s="12">
        <v>1209.93</v>
      </c>
      <c r="E3755" s="12">
        <v>3340.72</v>
      </c>
      <c r="F3755" s="12">
        <v>1549.83</v>
      </c>
      <c r="G3755" s="12">
        <v>269.44</v>
      </c>
      <c r="I3755" s="45"/>
      <c r="M3755" s="109"/>
    </row>
    <row r="3756" spans="1:13" ht="27.7" customHeight="1" thickBot="1" x14ac:dyDescent="0.3">
      <c r="A3756" s="11">
        <v>39945</v>
      </c>
      <c r="D3756" s="12">
        <v>1209.8800000000001</v>
      </c>
      <c r="E3756" s="12">
        <v>3340.59</v>
      </c>
      <c r="F3756" s="12">
        <v>1549.78</v>
      </c>
      <c r="G3756" s="12">
        <v>268.8</v>
      </c>
      <c r="I3756" s="45"/>
      <c r="M3756" s="109"/>
    </row>
    <row r="3757" spans="1:13" ht="27.7" customHeight="1" thickBot="1" x14ac:dyDescent="0.3">
      <c r="A3757" s="11">
        <v>39946</v>
      </c>
      <c r="D3757" s="12">
        <v>1196.01</v>
      </c>
      <c r="E3757" s="12">
        <v>3302.29</v>
      </c>
      <c r="F3757" s="12">
        <v>1539.09</v>
      </c>
      <c r="G3757" s="12">
        <v>264.87</v>
      </c>
      <c r="I3757" s="45"/>
      <c r="M3757" s="109"/>
    </row>
    <row r="3758" spans="1:13" ht="27.7" customHeight="1" thickBot="1" x14ac:dyDescent="0.3">
      <c r="A3758" s="11">
        <v>39947</v>
      </c>
      <c r="D3758" s="12">
        <v>1187.56</v>
      </c>
      <c r="E3758" s="12">
        <v>3278.98</v>
      </c>
      <c r="F3758" s="12">
        <v>1525.87</v>
      </c>
      <c r="G3758" s="12">
        <v>261.25</v>
      </c>
      <c r="I3758" s="45"/>
      <c r="M3758" s="109"/>
    </row>
    <row r="3759" spans="1:13" ht="27.7" customHeight="1" thickBot="1" x14ac:dyDescent="0.3">
      <c r="A3759" s="11">
        <v>39948</v>
      </c>
      <c r="D3759" s="12">
        <v>1195.97</v>
      </c>
      <c r="E3759" s="12">
        <v>3302.19</v>
      </c>
      <c r="F3759" s="12">
        <v>1536.68</v>
      </c>
      <c r="G3759" s="12">
        <v>264.05</v>
      </c>
      <c r="I3759" s="45"/>
      <c r="M3759" s="109"/>
    </row>
    <row r="3760" spans="1:13" ht="27.7" customHeight="1" thickBot="1" x14ac:dyDescent="0.3">
      <c r="A3760" s="11">
        <v>39951</v>
      </c>
      <c r="D3760" s="12">
        <v>1177.57</v>
      </c>
      <c r="E3760" s="12">
        <v>3251.38</v>
      </c>
      <c r="F3760" s="12">
        <v>1508.3872853675175</v>
      </c>
      <c r="G3760" s="12">
        <v>257.98</v>
      </c>
      <c r="I3760" s="45"/>
      <c r="M3760" s="109"/>
    </row>
    <row r="3761" spans="1:13" ht="27.7" customHeight="1" thickBot="1" x14ac:dyDescent="0.3">
      <c r="A3761" s="11">
        <v>39952</v>
      </c>
      <c r="D3761" s="12">
        <v>1172.2</v>
      </c>
      <c r="E3761" s="12">
        <v>3236.57</v>
      </c>
      <c r="F3761" s="12">
        <v>1503.8242193137896</v>
      </c>
      <c r="G3761" s="12">
        <v>256.33</v>
      </c>
      <c r="I3761" s="45"/>
      <c r="M3761" s="109"/>
    </row>
    <row r="3762" spans="1:13" ht="27.7" customHeight="1" thickBot="1" x14ac:dyDescent="0.3">
      <c r="A3762" s="11">
        <v>39953</v>
      </c>
      <c r="D3762" s="12">
        <v>1187.17</v>
      </c>
      <c r="E3762" s="12">
        <v>3277.88</v>
      </c>
      <c r="F3762" s="12">
        <v>1525.36</v>
      </c>
      <c r="G3762" s="12">
        <v>261.05</v>
      </c>
      <c r="I3762" s="45"/>
      <c r="M3762" s="109"/>
    </row>
    <row r="3763" spans="1:13" ht="27.7" customHeight="1" thickBot="1" x14ac:dyDescent="0.3">
      <c r="A3763" s="11">
        <v>39954</v>
      </c>
      <c r="D3763" s="12">
        <v>1197.67</v>
      </c>
      <c r="E3763" s="12">
        <v>3306.89</v>
      </c>
      <c r="F3763" s="12">
        <v>1543.62</v>
      </c>
      <c r="G3763" s="12">
        <v>264.38</v>
      </c>
      <c r="I3763" s="45"/>
      <c r="M3763" s="109"/>
    </row>
    <row r="3764" spans="1:13" ht="27.7" customHeight="1" thickBot="1" x14ac:dyDescent="0.3">
      <c r="A3764" s="11">
        <v>39955</v>
      </c>
      <c r="D3764" s="12">
        <v>1204.72</v>
      </c>
      <c r="E3764" s="12">
        <v>3326.34</v>
      </c>
      <c r="F3764" s="12">
        <v>1567.21</v>
      </c>
      <c r="G3764" s="12">
        <v>266.32</v>
      </c>
      <c r="I3764" s="45"/>
      <c r="M3764" s="109"/>
    </row>
    <row r="3765" spans="1:13" ht="27.7" customHeight="1" thickBot="1" x14ac:dyDescent="0.3">
      <c r="A3765" s="11">
        <v>39958</v>
      </c>
      <c r="D3765" s="12">
        <v>1200.6600000000001</v>
      </c>
      <c r="E3765" s="12">
        <v>3315.14</v>
      </c>
      <c r="F3765" s="12">
        <v>1566.82</v>
      </c>
      <c r="G3765" s="12">
        <v>264.73</v>
      </c>
      <c r="I3765" s="45"/>
      <c r="M3765" s="109"/>
    </row>
    <row r="3766" spans="1:13" ht="27.7" customHeight="1" thickBot="1" x14ac:dyDescent="0.3">
      <c r="A3766" s="11">
        <v>39959</v>
      </c>
      <c r="D3766" s="12">
        <v>1213.67</v>
      </c>
      <c r="E3766" s="12">
        <v>3351.06</v>
      </c>
      <c r="F3766" s="12">
        <v>1583.8</v>
      </c>
      <c r="G3766" s="12">
        <v>267.75</v>
      </c>
      <c r="I3766" s="45"/>
      <c r="M3766" s="109"/>
    </row>
    <row r="3767" spans="1:13" ht="27.7" customHeight="1" thickBot="1" x14ac:dyDescent="0.3">
      <c r="A3767" s="11">
        <v>39960</v>
      </c>
      <c r="D3767" s="12">
        <v>1233.03</v>
      </c>
      <c r="E3767" s="12">
        <v>3404.52</v>
      </c>
      <c r="F3767" s="12">
        <v>1609.06</v>
      </c>
      <c r="G3767" s="12">
        <v>273.2</v>
      </c>
      <c r="I3767" s="45"/>
      <c r="M3767" s="109"/>
    </row>
    <row r="3768" spans="1:13" ht="27.7" customHeight="1" thickBot="1" x14ac:dyDescent="0.3">
      <c r="A3768" s="11">
        <v>39961</v>
      </c>
      <c r="D3768" s="12">
        <v>1242.9100000000001</v>
      </c>
      <c r="E3768" s="12">
        <v>3432.38</v>
      </c>
      <c r="F3768" s="12">
        <v>1617.17</v>
      </c>
      <c r="G3768" s="12">
        <v>275.57</v>
      </c>
      <c r="I3768" s="45"/>
      <c r="M3768" s="109"/>
    </row>
    <row r="3769" spans="1:13" ht="27.7" customHeight="1" thickBot="1" x14ac:dyDescent="0.3">
      <c r="A3769" s="11">
        <v>39962</v>
      </c>
      <c r="D3769" s="12">
        <v>1295.8</v>
      </c>
      <c r="E3769" s="12">
        <v>3579.3</v>
      </c>
      <c r="F3769" s="12">
        <v>1689.027494314206</v>
      </c>
      <c r="G3769" s="12">
        <v>290.02999999999997</v>
      </c>
      <c r="I3769" s="45"/>
      <c r="M3769" s="109"/>
    </row>
    <row r="3770" spans="1:13" ht="27.7" customHeight="1" thickBot="1" x14ac:dyDescent="0.3">
      <c r="A3770" s="11">
        <v>39965</v>
      </c>
      <c r="D3770" s="12">
        <v>1336.79</v>
      </c>
      <c r="E3770" s="12">
        <v>3693.55</v>
      </c>
      <c r="F3770" s="12">
        <v>1753.89</v>
      </c>
      <c r="G3770" s="12">
        <v>301.24</v>
      </c>
      <c r="I3770" s="45"/>
      <c r="M3770" s="109"/>
    </row>
    <row r="3771" spans="1:13" ht="27.7" customHeight="1" thickBot="1" x14ac:dyDescent="0.3">
      <c r="A3771" s="11">
        <v>39966</v>
      </c>
      <c r="D3771" s="12">
        <v>1328.61</v>
      </c>
      <c r="E3771" s="12">
        <v>3670.93</v>
      </c>
      <c r="F3771" s="12">
        <v>1743.15</v>
      </c>
      <c r="G3771" s="12">
        <v>296.60000000000002</v>
      </c>
      <c r="I3771" s="45"/>
      <c r="M3771" s="109"/>
    </row>
    <row r="3772" spans="1:13" ht="27.7" customHeight="1" thickBot="1" x14ac:dyDescent="0.3">
      <c r="A3772" s="11">
        <v>39967</v>
      </c>
      <c r="D3772" s="12">
        <v>1348.49</v>
      </c>
      <c r="E3772" s="12">
        <v>3725.86</v>
      </c>
      <c r="F3772" s="12">
        <v>1777.61</v>
      </c>
      <c r="G3772" s="12">
        <v>302.8</v>
      </c>
      <c r="I3772" s="45"/>
      <c r="M3772" s="109"/>
    </row>
    <row r="3773" spans="1:13" ht="27.7" customHeight="1" thickBot="1" x14ac:dyDescent="0.3">
      <c r="A3773" s="11">
        <v>39968</v>
      </c>
      <c r="D3773" s="12">
        <v>1353.42</v>
      </c>
      <c r="E3773" s="12">
        <v>3739.64</v>
      </c>
      <c r="F3773" s="12">
        <v>1778.57</v>
      </c>
      <c r="G3773" s="12">
        <v>302.61</v>
      </c>
      <c r="I3773" s="45"/>
      <c r="M3773" s="109"/>
    </row>
    <row r="3774" spans="1:13" ht="27.7" customHeight="1" thickBot="1" x14ac:dyDescent="0.3">
      <c r="A3774" s="11">
        <v>39969</v>
      </c>
      <c r="D3774" s="12">
        <v>1358.7303658481537</v>
      </c>
      <c r="E3774" s="12">
        <v>3754.3031741663467</v>
      </c>
      <c r="F3774" s="12">
        <v>1785.5458172600077</v>
      </c>
      <c r="G3774" s="12">
        <v>304.70360444810143</v>
      </c>
      <c r="I3774" s="45"/>
      <c r="M3774" s="109"/>
    </row>
    <row r="3775" spans="1:13" ht="27.7" customHeight="1" thickBot="1" x14ac:dyDescent="0.3">
      <c r="A3775" s="11">
        <v>39972</v>
      </c>
      <c r="D3775" s="12">
        <v>1352.1507380892772</v>
      </c>
      <c r="E3775" s="12">
        <v>3736.5630640228478</v>
      </c>
      <c r="F3775" s="12">
        <v>1765.9953509046395</v>
      </c>
      <c r="G3775" s="12">
        <v>302.61821198452276</v>
      </c>
      <c r="I3775" s="45"/>
      <c r="M3775" s="109"/>
    </row>
    <row r="3776" spans="1:13" ht="27.7" customHeight="1" thickBot="1" x14ac:dyDescent="0.3">
      <c r="A3776" s="11">
        <v>39973</v>
      </c>
      <c r="D3776" s="12">
        <v>1350.7353319726046</v>
      </c>
      <c r="E3776" s="12">
        <v>3732.6516996555702</v>
      </c>
      <c r="F3776" s="12">
        <v>1758.6478261227517</v>
      </c>
      <c r="G3776" s="12">
        <v>302.63816792431356</v>
      </c>
      <c r="I3776" s="45"/>
      <c r="M3776" s="109"/>
    </row>
    <row r="3777" spans="1:13" ht="27.7" customHeight="1" thickBot="1" x14ac:dyDescent="0.3">
      <c r="A3777" s="11">
        <v>39974</v>
      </c>
      <c r="D3777" s="12">
        <v>1357.919493455933</v>
      </c>
      <c r="E3777" s="12">
        <v>3752.5045693751945</v>
      </c>
      <c r="F3777" s="12">
        <v>1776.3067792037732</v>
      </c>
      <c r="G3777" s="12">
        <v>305.02826336503466</v>
      </c>
      <c r="I3777" s="45"/>
      <c r="M3777" s="109"/>
    </row>
    <row r="3778" spans="1:13" ht="27.7" customHeight="1" thickBot="1" x14ac:dyDescent="0.3">
      <c r="A3778" s="11">
        <v>39975</v>
      </c>
      <c r="D3778" s="12">
        <v>1379.25</v>
      </c>
      <c r="E3778" s="12">
        <v>3811.44</v>
      </c>
      <c r="F3778" s="12">
        <v>1804.2</v>
      </c>
      <c r="G3778" s="12">
        <v>310.79000000000002</v>
      </c>
      <c r="I3778" s="45"/>
      <c r="M3778" s="109"/>
    </row>
    <row r="3779" spans="1:13" ht="27.7" customHeight="1" thickBot="1" x14ac:dyDescent="0.3">
      <c r="A3779" s="11">
        <v>39976</v>
      </c>
      <c r="D3779" s="12">
        <v>1431.37</v>
      </c>
      <c r="E3779" s="12">
        <v>3955.49</v>
      </c>
      <c r="F3779" s="12">
        <v>1872.39</v>
      </c>
      <c r="G3779" s="12">
        <v>324.76</v>
      </c>
      <c r="I3779" s="45"/>
      <c r="M3779" s="109"/>
    </row>
    <row r="3780" spans="1:13" ht="27.7" customHeight="1" thickBot="1" x14ac:dyDescent="0.3">
      <c r="A3780" s="11">
        <v>39979</v>
      </c>
      <c r="D3780" s="12">
        <v>1493.07</v>
      </c>
      <c r="E3780" s="12">
        <v>4125.99</v>
      </c>
      <c r="F3780" s="12">
        <v>1947.01</v>
      </c>
      <c r="G3780" s="12">
        <v>342.21</v>
      </c>
      <c r="I3780" s="45"/>
      <c r="M3780" s="109"/>
    </row>
    <row r="3781" spans="1:13" ht="27.7" customHeight="1" thickBot="1" x14ac:dyDescent="0.3">
      <c r="A3781" s="11">
        <v>39980</v>
      </c>
      <c r="D3781" s="12">
        <v>1457.01</v>
      </c>
      <c r="E3781" s="12">
        <v>4026.34</v>
      </c>
      <c r="F3781" s="12">
        <v>1894.07</v>
      </c>
      <c r="G3781" s="12">
        <v>331.8</v>
      </c>
      <c r="I3781" s="45"/>
      <c r="M3781" s="109"/>
    </row>
    <row r="3782" spans="1:13" ht="27.7" customHeight="1" thickBot="1" x14ac:dyDescent="0.3">
      <c r="A3782" s="11">
        <v>39981</v>
      </c>
      <c r="D3782" s="12">
        <v>1447.95</v>
      </c>
      <c r="E3782" s="12">
        <v>4001.3</v>
      </c>
      <c r="F3782" s="12">
        <v>1885.22</v>
      </c>
      <c r="G3782" s="12">
        <v>329.17</v>
      </c>
      <c r="I3782" s="45"/>
      <c r="M3782" s="109"/>
    </row>
    <row r="3783" spans="1:13" ht="27.7" customHeight="1" thickBot="1" x14ac:dyDescent="0.3">
      <c r="A3783" s="11">
        <v>39982</v>
      </c>
      <c r="D3783" s="12">
        <v>1453.01</v>
      </c>
      <c r="E3783" s="12">
        <v>4016.99</v>
      </c>
      <c r="F3783" s="12">
        <v>1892.61</v>
      </c>
      <c r="G3783" s="12">
        <v>330.76</v>
      </c>
      <c r="I3783" s="45"/>
      <c r="M3783" s="109"/>
    </row>
    <row r="3784" spans="1:13" ht="27.7" customHeight="1" thickBot="1" x14ac:dyDescent="0.3">
      <c r="A3784" s="11">
        <v>39983</v>
      </c>
      <c r="D3784" s="12">
        <v>1456.98</v>
      </c>
      <c r="E3784" s="12">
        <v>4027.98</v>
      </c>
      <c r="F3784" s="12">
        <v>1897.73</v>
      </c>
      <c r="G3784" s="12">
        <v>333.07</v>
      </c>
      <c r="I3784" s="45"/>
      <c r="M3784" s="109"/>
    </row>
    <row r="3785" spans="1:13" ht="27.7" customHeight="1" thickBot="1" x14ac:dyDescent="0.3">
      <c r="A3785" s="11">
        <v>39986</v>
      </c>
      <c r="D3785" s="12">
        <v>1471.52</v>
      </c>
      <c r="E3785" s="12">
        <v>4068.18</v>
      </c>
      <c r="F3785" s="12">
        <v>1916.73</v>
      </c>
      <c r="G3785" s="12">
        <v>337.09</v>
      </c>
      <c r="I3785" s="45"/>
      <c r="M3785" s="109"/>
    </row>
    <row r="3786" spans="1:13" ht="27.7" customHeight="1" thickBot="1" x14ac:dyDescent="0.3">
      <c r="A3786" s="11">
        <v>39987</v>
      </c>
      <c r="D3786" s="12">
        <v>1470.13</v>
      </c>
      <c r="E3786" s="12">
        <v>4067.54</v>
      </c>
      <c r="F3786" s="12">
        <v>1916.43</v>
      </c>
      <c r="G3786" s="12">
        <v>336.4</v>
      </c>
      <c r="I3786" s="45"/>
      <c r="M3786" s="109"/>
    </row>
    <row r="3787" spans="1:13" ht="27.7" customHeight="1" thickBot="1" x14ac:dyDescent="0.3">
      <c r="A3787" s="11">
        <v>39988</v>
      </c>
      <c r="D3787" s="12">
        <v>1452.12</v>
      </c>
      <c r="E3787" s="12">
        <v>4017.72</v>
      </c>
      <c r="F3787" s="12">
        <v>1902.42</v>
      </c>
      <c r="G3787" s="12">
        <v>331.08</v>
      </c>
      <c r="I3787" s="45"/>
      <c r="M3787" s="109"/>
    </row>
    <row r="3788" spans="1:13" ht="27.7" customHeight="1" thickBot="1" x14ac:dyDescent="0.3">
      <c r="A3788" s="11">
        <v>39989</v>
      </c>
      <c r="D3788" s="12">
        <v>1454.73</v>
      </c>
      <c r="E3788" s="12">
        <v>4024.92</v>
      </c>
      <c r="F3788" s="12">
        <v>1902.85</v>
      </c>
      <c r="G3788" s="12">
        <v>332.14</v>
      </c>
      <c r="I3788" s="45"/>
      <c r="M3788" s="109"/>
    </row>
    <row r="3789" spans="1:13" ht="27.7" customHeight="1" thickBot="1" x14ac:dyDescent="0.3">
      <c r="A3789" s="11">
        <v>39990</v>
      </c>
      <c r="D3789" s="12">
        <v>1451.6297253450268</v>
      </c>
      <c r="E3789" s="12">
        <v>4016.3476733434786</v>
      </c>
      <c r="F3789" s="12">
        <v>1901.7737108033234</v>
      </c>
      <c r="G3789" s="12">
        <v>331.61779626358879</v>
      </c>
      <c r="I3789" s="45"/>
      <c r="M3789" s="109"/>
    </row>
    <row r="3790" spans="1:13" ht="27.7" customHeight="1" thickBot="1" x14ac:dyDescent="0.3">
      <c r="A3790" s="11">
        <v>39993</v>
      </c>
      <c r="D3790" s="12">
        <v>1443.52</v>
      </c>
      <c r="E3790" s="12">
        <v>3993.9</v>
      </c>
      <c r="F3790" s="12">
        <v>1891.14</v>
      </c>
      <c r="G3790" s="12">
        <v>328.62</v>
      </c>
      <c r="I3790" s="45"/>
      <c r="M3790" s="109"/>
    </row>
    <row r="3791" spans="1:13" ht="27.7" customHeight="1" thickBot="1" x14ac:dyDescent="0.3">
      <c r="A3791" s="11">
        <v>39994</v>
      </c>
      <c r="D3791" s="12">
        <v>1417.47</v>
      </c>
      <c r="E3791" s="12">
        <v>3921.82</v>
      </c>
      <c r="F3791" s="12">
        <v>1862.8519787228004</v>
      </c>
      <c r="G3791" s="12">
        <v>321.2</v>
      </c>
      <c r="I3791" s="45"/>
      <c r="M3791" s="109"/>
    </row>
    <row r="3792" spans="1:13" ht="27.7" customHeight="1" thickBot="1" x14ac:dyDescent="0.3">
      <c r="A3792" s="11">
        <v>39995</v>
      </c>
      <c r="D3792" s="12">
        <v>1416.89</v>
      </c>
      <c r="E3792" s="12">
        <v>3920.24</v>
      </c>
      <c r="F3792" s="12">
        <v>1859.18</v>
      </c>
      <c r="G3792" s="12">
        <v>321.58999999999997</v>
      </c>
      <c r="I3792" s="45"/>
      <c r="M3792" s="109"/>
    </row>
    <row r="3793" spans="1:13" ht="27.7" customHeight="1" thickBot="1" x14ac:dyDescent="0.3">
      <c r="A3793" s="11">
        <v>39996</v>
      </c>
      <c r="D3793" s="12">
        <v>1404.74</v>
      </c>
      <c r="E3793" s="12">
        <v>3886.78</v>
      </c>
      <c r="F3793" s="12">
        <v>1846.21</v>
      </c>
      <c r="G3793" s="12">
        <v>319.44</v>
      </c>
      <c r="I3793" s="45"/>
      <c r="M3793" s="109"/>
    </row>
    <row r="3794" spans="1:13" ht="27.7" customHeight="1" thickBot="1" x14ac:dyDescent="0.3">
      <c r="A3794" s="11">
        <v>39997</v>
      </c>
      <c r="D3794" s="12">
        <v>1393.04</v>
      </c>
      <c r="E3794" s="12">
        <v>3854.43</v>
      </c>
      <c r="F3794" s="12">
        <v>1827.965190922881</v>
      </c>
      <c r="G3794" s="12">
        <v>315.33999999999997</v>
      </c>
      <c r="I3794" s="45"/>
      <c r="M3794" s="109"/>
    </row>
    <row r="3795" spans="1:13" ht="27.7" customHeight="1" thickBot="1" x14ac:dyDescent="0.3">
      <c r="A3795" s="11">
        <v>40000</v>
      </c>
      <c r="D3795" s="12">
        <v>1353.34</v>
      </c>
      <c r="E3795" s="12">
        <v>3744.58</v>
      </c>
      <c r="F3795" s="12">
        <v>1775.8711594065035</v>
      </c>
      <c r="G3795" s="12">
        <v>303.01</v>
      </c>
      <c r="I3795" s="45"/>
      <c r="M3795" s="109"/>
    </row>
    <row r="3796" spans="1:13" ht="27.7" customHeight="1" thickBot="1" x14ac:dyDescent="0.3">
      <c r="A3796" s="11">
        <v>40001</v>
      </c>
      <c r="D3796" s="12">
        <v>1377.3</v>
      </c>
      <c r="E3796" s="12">
        <v>3811.79</v>
      </c>
      <c r="F3796" s="12">
        <v>1807.7448399696927</v>
      </c>
      <c r="G3796" s="12">
        <v>310.14999999999998</v>
      </c>
      <c r="I3796" s="45"/>
      <c r="M3796" s="109"/>
    </row>
    <row r="3797" spans="1:13" ht="27.7" customHeight="1" thickBot="1" x14ac:dyDescent="0.3">
      <c r="A3797" s="11">
        <v>40002</v>
      </c>
      <c r="D3797" s="12">
        <v>1395.73</v>
      </c>
      <c r="E3797" s="12">
        <v>3862.8</v>
      </c>
      <c r="F3797" s="12">
        <v>1829.01</v>
      </c>
      <c r="G3797" s="12">
        <v>315.31</v>
      </c>
      <c r="I3797" s="45"/>
      <c r="M3797" s="109"/>
    </row>
    <row r="3798" spans="1:13" ht="27.7" customHeight="1" thickBot="1" x14ac:dyDescent="0.3">
      <c r="A3798" s="11">
        <v>40003</v>
      </c>
      <c r="D3798" s="12">
        <v>1404.3</v>
      </c>
      <c r="E3798" s="12">
        <v>3887.4</v>
      </c>
      <c r="F3798" s="12">
        <v>1840.66</v>
      </c>
      <c r="G3798" s="12">
        <v>317.42</v>
      </c>
      <c r="I3798" s="45"/>
      <c r="M3798" s="109"/>
    </row>
    <row r="3799" spans="1:13" ht="27.7" customHeight="1" thickBot="1" x14ac:dyDescent="0.3">
      <c r="A3799" s="11">
        <v>40004</v>
      </c>
      <c r="D3799" s="12">
        <v>1396.9</v>
      </c>
      <c r="E3799" s="12">
        <v>3888.3</v>
      </c>
      <c r="F3799" s="12">
        <v>1843.8618466535577</v>
      </c>
      <c r="G3799" s="12">
        <v>315.55</v>
      </c>
      <c r="I3799" s="45"/>
      <c r="M3799" s="109"/>
    </row>
    <row r="3800" spans="1:13" ht="27.7" customHeight="1" thickBot="1" x14ac:dyDescent="0.3">
      <c r="A3800" s="11">
        <v>40007</v>
      </c>
      <c r="D3800" s="12">
        <v>1391.87</v>
      </c>
      <c r="E3800" s="12">
        <v>3874.28</v>
      </c>
      <c r="F3800" s="12">
        <v>1840.5477935277568</v>
      </c>
      <c r="G3800" s="12">
        <v>314.89</v>
      </c>
      <c r="I3800" s="45"/>
      <c r="M3800" s="109"/>
    </row>
    <row r="3801" spans="1:13" ht="27.7" customHeight="1" thickBot="1" x14ac:dyDescent="0.3">
      <c r="A3801" s="11">
        <v>40008</v>
      </c>
      <c r="D3801" s="12">
        <v>1380.85</v>
      </c>
      <c r="E3801" s="12">
        <v>3843.61</v>
      </c>
      <c r="F3801" s="12">
        <v>1828.74</v>
      </c>
      <c r="G3801" s="12">
        <v>311.54000000000002</v>
      </c>
      <c r="I3801" s="45"/>
      <c r="M3801" s="109"/>
    </row>
    <row r="3802" spans="1:13" ht="27.7" customHeight="1" thickBot="1" x14ac:dyDescent="0.3">
      <c r="A3802" s="11">
        <v>40009</v>
      </c>
      <c r="D3802" s="12">
        <v>1377.5</v>
      </c>
      <c r="E3802" s="12">
        <v>3837.81</v>
      </c>
      <c r="F3802" s="12">
        <v>1828.75</v>
      </c>
      <c r="G3802" s="12">
        <v>311.64999999999998</v>
      </c>
      <c r="I3802" s="45"/>
      <c r="M3802" s="109"/>
    </row>
    <row r="3803" spans="1:13" ht="27.7" customHeight="1" thickBot="1" x14ac:dyDescent="0.3">
      <c r="A3803" s="11">
        <v>40010</v>
      </c>
      <c r="D3803" s="12">
        <v>1378.59</v>
      </c>
      <c r="E3803" s="12">
        <v>3840.86</v>
      </c>
      <c r="F3803" s="12">
        <v>1835.76</v>
      </c>
      <c r="G3803" s="12">
        <v>311.48</v>
      </c>
      <c r="I3803" s="45"/>
      <c r="M3803" s="109"/>
    </row>
    <row r="3804" spans="1:13" ht="27.7" customHeight="1" thickBot="1" x14ac:dyDescent="0.3">
      <c r="A3804" s="11">
        <v>40011</v>
      </c>
      <c r="D3804" s="12">
        <v>1381.69</v>
      </c>
      <c r="E3804" s="12">
        <v>3849.49</v>
      </c>
      <c r="F3804" s="12">
        <v>1846.0663267481752</v>
      </c>
      <c r="G3804" s="12">
        <v>312.04000000000002</v>
      </c>
      <c r="I3804" s="45"/>
      <c r="M3804" s="109"/>
    </row>
    <row r="3805" spans="1:13" ht="27.7" customHeight="1" thickBot="1" x14ac:dyDescent="0.3">
      <c r="A3805" s="11">
        <v>40014</v>
      </c>
      <c r="D3805" s="12">
        <v>1393.9</v>
      </c>
      <c r="E3805" s="12">
        <v>3883.52</v>
      </c>
      <c r="F3805" s="12">
        <v>1865.23</v>
      </c>
      <c r="G3805" s="12">
        <v>315.54000000000002</v>
      </c>
      <c r="I3805" s="45"/>
      <c r="M3805" s="109"/>
    </row>
    <row r="3806" spans="1:13" ht="27.7" customHeight="1" thickBot="1" x14ac:dyDescent="0.3">
      <c r="A3806" s="11">
        <v>40015</v>
      </c>
      <c r="D3806" s="12">
        <v>1397.39</v>
      </c>
      <c r="E3806" s="12">
        <v>3893.23</v>
      </c>
      <c r="F3806" s="12">
        <v>1872.75</v>
      </c>
      <c r="G3806" s="12">
        <v>316.39999999999998</v>
      </c>
      <c r="I3806" s="45"/>
      <c r="M3806" s="109"/>
    </row>
    <row r="3807" spans="1:13" ht="27.7" customHeight="1" thickBot="1" x14ac:dyDescent="0.3">
      <c r="A3807" s="11">
        <v>40016</v>
      </c>
      <c r="D3807" s="12">
        <v>1403.28</v>
      </c>
      <c r="E3807" s="12">
        <v>3909.64</v>
      </c>
      <c r="F3807" s="12">
        <v>1880.65</v>
      </c>
      <c r="G3807" s="12">
        <v>317.66000000000003</v>
      </c>
      <c r="I3807" s="45"/>
      <c r="M3807" s="109"/>
    </row>
    <row r="3808" spans="1:13" ht="27.7" customHeight="1" thickBot="1" x14ac:dyDescent="0.3">
      <c r="A3808" s="11">
        <v>40017</v>
      </c>
      <c r="D3808" s="12">
        <v>1419.99</v>
      </c>
      <c r="E3808" s="12">
        <v>3956.2</v>
      </c>
      <c r="F3808" s="12">
        <v>1905.96</v>
      </c>
      <c r="G3808" s="12">
        <v>322.57</v>
      </c>
      <c r="I3808" s="45"/>
      <c r="M3808" s="109"/>
    </row>
    <row r="3809" spans="1:13" ht="27.7" customHeight="1" thickBot="1" x14ac:dyDescent="0.3">
      <c r="A3809" s="11">
        <v>40018</v>
      </c>
      <c r="D3809" s="12">
        <v>1425.5</v>
      </c>
      <c r="E3809" s="12">
        <v>3971.54</v>
      </c>
      <c r="F3809" s="12">
        <v>1910.42</v>
      </c>
      <c r="G3809" s="12">
        <v>323.35000000000002</v>
      </c>
      <c r="I3809" s="45"/>
      <c r="M3809" s="109"/>
    </row>
    <row r="3810" spans="1:13" ht="27.7" customHeight="1" thickBot="1" x14ac:dyDescent="0.3">
      <c r="A3810" s="11">
        <v>40021</v>
      </c>
      <c r="D3810" s="12">
        <v>1436.03</v>
      </c>
      <c r="E3810" s="12">
        <v>4000.9</v>
      </c>
      <c r="F3810" s="12">
        <v>1924.55</v>
      </c>
      <c r="G3810" s="12">
        <v>325.91000000000003</v>
      </c>
      <c r="I3810" s="45"/>
      <c r="M3810" s="109"/>
    </row>
    <row r="3811" spans="1:13" ht="27.7" customHeight="1" thickBot="1" x14ac:dyDescent="0.3">
      <c r="A3811" s="11">
        <v>40022</v>
      </c>
      <c r="D3811" s="12">
        <v>1455.18</v>
      </c>
      <c r="E3811" s="12">
        <v>4054.24</v>
      </c>
      <c r="F3811" s="12">
        <v>1950.2</v>
      </c>
      <c r="G3811" s="12">
        <v>331.22</v>
      </c>
      <c r="I3811" s="45"/>
      <c r="M3811" s="109"/>
    </row>
    <row r="3812" spans="1:13" ht="27.7" customHeight="1" thickBot="1" x14ac:dyDescent="0.3">
      <c r="A3812" s="11">
        <v>40023</v>
      </c>
      <c r="D3812" s="12">
        <v>1453.5</v>
      </c>
      <c r="E3812" s="12">
        <v>4049.57</v>
      </c>
      <c r="F3812" s="12">
        <v>1947.96</v>
      </c>
      <c r="G3812" s="12">
        <v>329.91</v>
      </c>
      <c r="I3812" s="45"/>
      <c r="M3812" s="109"/>
    </row>
    <row r="3813" spans="1:13" ht="27.7" customHeight="1" thickBot="1" x14ac:dyDescent="0.3">
      <c r="A3813" s="11">
        <v>40024</v>
      </c>
      <c r="D3813" s="12">
        <v>1468.06</v>
      </c>
      <c r="E3813" s="12">
        <v>4090.13</v>
      </c>
      <c r="F3813" s="12">
        <v>1958.48</v>
      </c>
      <c r="G3813" s="12">
        <v>334.01</v>
      </c>
      <c r="I3813" s="45"/>
      <c r="M3813" s="109"/>
    </row>
    <row r="3814" spans="1:13" ht="27.7" customHeight="1" thickBot="1" x14ac:dyDescent="0.3">
      <c r="A3814" s="11">
        <v>40025</v>
      </c>
      <c r="D3814" s="12">
        <v>1482.71</v>
      </c>
      <c r="E3814" s="12">
        <v>4130.95</v>
      </c>
      <c r="F3814" s="12">
        <v>1978.0246775793717</v>
      </c>
      <c r="G3814" s="12">
        <v>337.85</v>
      </c>
      <c r="I3814" s="45"/>
      <c r="M3814" s="109"/>
    </row>
    <row r="3815" spans="1:13" ht="27.7" customHeight="1" thickBot="1" x14ac:dyDescent="0.3">
      <c r="A3815" s="11">
        <v>40028</v>
      </c>
      <c r="D3815" s="12">
        <v>1499.53</v>
      </c>
      <c r="E3815" s="12">
        <v>4177.8100000000004</v>
      </c>
      <c r="F3815" s="12">
        <v>2006.57</v>
      </c>
      <c r="G3815" s="12">
        <v>342.04</v>
      </c>
      <c r="I3815" s="45"/>
      <c r="M3815" s="109"/>
    </row>
    <row r="3816" spans="1:13" ht="27.7" customHeight="1" thickBot="1" x14ac:dyDescent="0.3">
      <c r="A3816" s="11">
        <v>40029</v>
      </c>
      <c r="D3816" s="12">
        <v>1513.29</v>
      </c>
      <c r="E3816" s="12">
        <v>4216.13</v>
      </c>
      <c r="F3816" s="12">
        <v>2031.19</v>
      </c>
      <c r="G3816" s="12">
        <v>345.35</v>
      </c>
      <c r="I3816" s="45"/>
      <c r="M3816" s="109"/>
    </row>
    <row r="3817" spans="1:13" ht="27.7" customHeight="1" thickBot="1" x14ac:dyDescent="0.3">
      <c r="A3817" s="11">
        <v>40030</v>
      </c>
      <c r="D3817" s="12">
        <v>1519.8</v>
      </c>
      <c r="E3817" s="12">
        <v>4234.29</v>
      </c>
      <c r="F3817" s="12">
        <v>2046.83</v>
      </c>
      <c r="G3817" s="12">
        <v>346.03</v>
      </c>
      <c r="I3817" s="45"/>
      <c r="M3817" s="109"/>
    </row>
    <row r="3818" spans="1:13" ht="27.7" customHeight="1" thickBot="1" x14ac:dyDescent="0.3">
      <c r="A3818" s="11">
        <v>40031</v>
      </c>
      <c r="D3818" s="12">
        <v>1518.34</v>
      </c>
      <c r="E3818" s="12">
        <v>4230.22</v>
      </c>
      <c r="F3818" s="12">
        <v>2054.34</v>
      </c>
      <c r="G3818" s="12">
        <v>345.02</v>
      </c>
      <c r="I3818" s="45"/>
      <c r="M3818" s="109"/>
    </row>
    <row r="3819" spans="1:13" ht="27.7" customHeight="1" thickBot="1" x14ac:dyDescent="0.3">
      <c r="A3819" s="11">
        <v>40032</v>
      </c>
      <c r="D3819" s="12">
        <v>1506.98</v>
      </c>
      <c r="E3819" s="12">
        <v>4198.5600000000004</v>
      </c>
      <c r="F3819" s="12">
        <v>2038.97</v>
      </c>
      <c r="G3819" s="12">
        <v>341.47</v>
      </c>
      <c r="I3819" s="45"/>
      <c r="M3819" s="109"/>
    </row>
    <row r="3820" spans="1:13" ht="27.7" customHeight="1" thickBot="1" x14ac:dyDescent="0.3">
      <c r="A3820" s="11">
        <v>40035</v>
      </c>
      <c r="D3820" s="12">
        <v>1490.79</v>
      </c>
      <c r="E3820" s="12">
        <v>4153.45</v>
      </c>
      <c r="F3820" s="12">
        <v>2010.8469048600789</v>
      </c>
      <c r="G3820" s="12">
        <v>334.32</v>
      </c>
      <c r="I3820" s="45"/>
      <c r="M3820" s="109"/>
    </row>
    <row r="3821" spans="1:13" ht="27.7" customHeight="1" thickBot="1" x14ac:dyDescent="0.3">
      <c r="A3821" s="11">
        <v>40036</v>
      </c>
      <c r="D3821" s="12">
        <v>1505.13</v>
      </c>
      <c r="E3821" s="12">
        <v>4193.41</v>
      </c>
      <c r="F3821" s="12">
        <v>2023.96</v>
      </c>
      <c r="G3821" s="12">
        <v>338.28</v>
      </c>
      <c r="I3821" s="45"/>
      <c r="M3821" s="109"/>
    </row>
    <row r="3822" spans="1:13" ht="27.7" customHeight="1" thickBot="1" x14ac:dyDescent="0.3">
      <c r="A3822" s="11">
        <v>40037</v>
      </c>
      <c r="D3822" s="12">
        <v>1506.43</v>
      </c>
      <c r="E3822" s="12">
        <v>4197.03</v>
      </c>
      <c r="F3822" s="12">
        <v>2025.71</v>
      </c>
      <c r="G3822" s="12">
        <v>338.52</v>
      </c>
      <c r="I3822" s="45"/>
      <c r="M3822" s="109"/>
    </row>
    <row r="3823" spans="1:13" ht="27.7" customHeight="1" thickBot="1" x14ac:dyDescent="0.3">
      <c r="A3823" s="11">
        <v>40038</v>
      </c>
      <c r="D3823" s="12">
        <v>1499.8</v>
      </c>
      <c r="E3823" s="12">
        <v>4178.55</v>
      </c>
      <c r="F3823" s="12">
        <v>2016.79</v>
      </c>
      <c r="G3823" s="12">
        <v>336.6</v>
      </c>
      <c r="I3823" s="45"/>
      <c r="M3823" s="109"/>
    </row>
    <row r="3824" spans="1:13" ht="27.7" customHeight="1" thickBot="1" x14ac:dyDescent="0.3">
      <c r="A3824" s="11">
        <v>40039</v>
      </c>
      <c r="D3824" s="12">
        <v>1504.21</v>
      </c>
      <c r="E3824" s="12">
        <v>4190.8500000000004</v>
      </c>
      <c r="F3824" s="12">
        <v>2025.84</v>
      </c>
      <c r="G3824" s="12">
        <v>338.86</v>
      </c>
      <c r="I3824" s="45"/>
      <c r="M3824" s="109"/>
    </row>
    <row r="3825" spans="1:13" ht="27.7" customHeight="1" thickBot="1" x14ac:dyDescent="0.3">
      <c r="A3825" s="11">
        <v>40042</v>
      </c>
      <c r="D3825" s="12">
        <v>1481.7</v>
      </c>
      <c r="E3825" s="12">
        <v>4128.12</v>
      </c>
      <c r="F3825" s="12">
        <v>1988.78</v>
      </c>
      <c r="G3825" s="12">
        <v>332.03</v>
      </c>
      <c r="I3825" s="45"/>
      <c r="M3825" s="109"/>
    </row>
    <row r="3826" spans="1:13" ht="27.7" customHeight="1" thickBot="1" x14ac:dyDescent="0.3">
      <c r="A3826" s="11">
        <v>40043</v>
      </c>
      <c r="D3826" s="12">
        <v>1470.88</v>
      </c>
      <c r="E3826" s="12">
        <v>4097.97</v>
      </c>
      <c r="F3826" s="12">
        <v>1971.24</v>
      </c>
      <c r="G3826" s="12">
        <v>328.63</v>
      </c>
      <c r="I3826" s="45"/>
      <c r="M3826" s="109"/>
    </row>
    <row r="3827" spans="1:13" ht="27.7" customHeight="1" thickBot="1" x14ac:dyDescent="0.3">
      <c r="A3827" s="11">
        <v>40044</v>
      </c>
      <c r="D3827" s="12">
        <v>1472.09</v>
      </c>
      <c r="E3827" s="12">
        <v>4101.3599999999997</v>
      </c>
      <c r="F3827" s="12">
        <v>1972.87</v>
      </c>
      <c r="G3827" s="12">
        <v>328.81</v>
      </c>
      <c r="I3827" s="45"/>
      <c r="M3827" s="109"/>
    </row>
    <row r="3828" spans="1:13" ht="27.7" customHeight="1" thickBot="1" x14ac:dyDescent="0.3">
      <c r="A3828" s="11">
        <v>40045</v>
      </c>
      <c r="D3828" s="12">
        <v>1463.07</v>
      </c>
      <c r="E3828" s="12">
        <v>4076.22</v>
      </c>
      <c r="F3828" s="12">
        <v>1967.4</v>
      </c>
      <c r="G3828" s="12">
        <v>326.02</v>
      </c>
      <c r="I3828" s="45"/>
      <c r="M3828" s="109"/>
    </row>
    <row r="3829" spans="1:13" ht="27.7" customHeight="1" thickBot="1" x14ac:dyDescent="0.3">
      <c r="A3829" s="11">
        <v>40046</v>
      </c>
      <c r="D3829" s="12">
        <v>1473.81</v>
      </c>
      <c r="E3829" s="12">
        <v>4106.16</v>
      </c>
      <c r="F3829" s="12">
        <v>1981.8493110355498</v>
      </c>
      <c r="G3829" s="12">
        <v>328.2</v>
      </c>
      <c r="I3829" s="45"/>
      <c r="M3829" s="109"/>
    </row>
    <row r="3830" spans="1:13" ht="27.7" customHeight="1" thickBot="1" x14ac:dyDescent="0.3">
      <c r="A3830" s="11">
        <v>40050</v>
      </c>
      <c r="D3830" s="12">
        <v>1473.14</v>
      </c>
      <c r="E3830" s="12">
        <v>4104.29</v>
      </c>
      <c r="F3830" s="12">
        <v>1983.99</v>
      </c>
      <c r="G3830" s="12">
        <v>328.29</v>
      </c>
      <c r="I3830" s="45"/>
      <c r="M3830" s="109"/>
    </row>
    <row r="3831" spans="1:13" ht="27.7" customHeight="1" thickBot="1" x14ac:dyDescent="0.3">
      <c r="A3831" s="11">
        <v>40051</v>
      </c>
      <c r="D3831" s="12">
        <v>1483.06</v>
      </c>
      <c r="E3831" s="12">
        <v>4131.92</v>
      </c>
      <c r="F3831" s="12">
        <v>1997.35</v>
      </c>
      <c r="G3831" s="12">
        <v>331.31</v>
      </c>
      <c r="I3831" s="45"/>
      <c r="M3831" s="109"/>
    </row>
    <row r="3832" spans="1:13" ht="27.7" customHeight="1" thickBot="1" x14ac:dyDescent="0.3">
      <c r="A3832" s="11">
        <v>40052</v>
      </c>
      <c r="D3832" s="12">
        <v>1492.43</v>
      </c>
      <c r="E3832" s="12">
        <v>4159.33</v>
      </c>
      <c r="F3832" s="12">
        <v>2007.51</v>
      </c>
      <c r="G3832" s="12">
        <v>334.15</v>
      </c>
      <c r="I3832" s="45"/>
      <c r="M3832" s="109"/>
    </row>
    <row r="3833" spans="1:13" ht="27.7" customHeight="1" thickBot="1" x14ac:dyDescent="0.3">
      <c r="A3833" s="11">
        <v>40053</v>
      </c>
      <c r="D3833" s="12">
        <v>1494.41</v>
      </c>
      <c r="E3833" s="12">
        <v>4164.83</v>
      </c>
      <c r="F3833" s="12">
        <v>2013.26</v>
      </c>
      <c r="G3833" s="12">
        <v>334.4</v>
      </c>
      <c r="I3833" s="45"/>
      <c r="M3833" s="109"/>
    </row>
    <row r="3834" spans="1:13" ht="23.3" customHeight="1" thickBot="1" x14ac:dyDescent="0.3">
      <c r="A3834" s="11">
        <v>40056</v>
      </c>
      <c r="D3834" s="12">
        <v>1494.06</v>
      </c>
      <c r="E3834" s="12">
        <v>4163.87</v>
      </c>
      <c r="F3834" s="12">
        <v>2014.03</v>
      </c>
      <c r="G3834" s="12">
        <v>334.29</v>
      </c>
      <c r="I3834" s="45"/>
      <c r="M3834" s="109"/>
    </row>
    <row r="3835" spans="1:13" ht="23.3" customHeight="1" thickBot="1" x14ac:dyDescent="0.3">
      <c r="A3835" s="11">
        <v>40057</v>
      </c>
      <c r="D3835" s="12">
        <v>1513.25</v>
      </c>
      <c r="E3835" s="12">
        <v>4217.74</v>
      </c>
      <c r="F3835" s="12">
        <v>2040.0878143494172</v>
      </c>
      <c r="G3835" s="12">
        <v>340.53</v>
      </c>
      <c r="I3835" s="45"/>
      <c r="M3835" s="109"/>
    </row>
    <row r="3836" spans="1:13" ht="23.3" customHeight="1" thickBot="1" x14ac:dyDescent="0.3">
      <c r="A3836" s="11">
        <v>40058</v>
      </c>
      <c r="D3836" s="12">
        <v>1515.49</v>
      </c>
      <c r="E3836" s="12">
        <v>4224</v>
      </c>
      <c r="F3836" s="12">
        <v>2039.98</v>
      </c>
      <c r="G3836" s="12">
        <v>341.04</v>
      </c>
      <c r="I3836" s="45"/>
      <c r="M3836" s="109"/>
    </row>
    <row r="3837" spans="1:13" ht="23.3" customHeight="1" thickBot="1" x14ac:dyDescent="0.3">
      <c r="A3837" s="11">
        <v>40059</v>
      </c>
      <c r="D3837" s="12">
        <v>1513.74</v>
      </c>
      <c r="E3837" s="12">
        <v>4219.12</v>
      </c>
      <c r="F3837" s="12">
        <v>2037.62</v>
      </c>
      <c r="G3837" s="12">
        <v>340.83</v>
      </c>
      <c r="I3837" s="45"/>
      <c r="M3837" s="109"/>
    </row>
    <row r="3838" spans="1:13" ht="23.3" customHeight="1" thickBot="1" x14ac:dyDescent="0.3">
      <c r="A3838" s="11">
        <v>40060</v>
      </c>
      <c r="D3838" s="12">
        <v>1522.93</v>
      </c>
      <c r="E3838" s="12">
        <v>4244.74</v>
      </c>
      <c r="F3838" s="12">
        <v>2050</v>
      </c>
      <c r="G3838" s="12">
        <v>343.54</v>
      </c>
      <c r="I3838" s="45"/>
      <c r="M3838" s="109"/>
    </row>
    <row r="3839" spans="1:13" ht="23.3" customHeight="1" thickBot="1" x14ac:dyDescent="0.3">
      <c r="A3839" s="11">
        <v>40063</v>
      </c>
      <c r="D3839" s="12">
        <v>1533.48</v>
      </c>
      <c r="E3839" s="12">
        <v>4274.1400000000003</v>
      </c>
      <c r="F3839" s="12">
        <v>2067.37</v>
      </c>
      <c r="G3839" s="12">
        <v>347.4</v>
      </c>
      <c r="I3839" s="45"/>
      <c r="M3839" s="109"/>
    </row>
    <row r="3840" spans="1:13" ht="23.3" customHeight="1" thickBot="1" x14ac:dyDescent="0.3">
      <c r="A3840" s="11">
        <v>40064</v>
      </c>
      <c r="D3840" s="12">
        <v>1556.52</v>
      </c>
      <c r="E3840" s="12">
        <v>4338.3599999999997</v>
      </c>
      <c r="F3840" s="12">
        <v>2112.08</v>
      </c>
      <c r="G3840" s="12">
        <v>354.17</v>
      </c>
      <c r="I3840" s="45"/>
      <c r="M3840" s="109"/>
    </row>
    <row r="3841" spans="1:13" ht="23.3" customHeight="1" thickBot="1" x14ac:dyDescent="0.3">
      <c r="A3841" s="11">
        <v>40065</v>
      </c>
      <c r="D3841" s="12">
        <v>1579.48</v>
      </c>
      <c r="E3841" s="12">
        <v>4404.1499999999996</v>
      </c>
      <c r="F3841" s="12">
        <v>2150.77</v>
      </c>
      <c r="G3841" s="12">
        <v>361.27</v>
      </c>
      <c r="I3841" s="45"/>
      <c r="M3841" s="109"/>
    </row>
    <row r="3842" spans="1:13" ht="23.3" customHeight="1" thickBot="1" x14ac:dyDescent="0.3">
      <c r="A3842" s="11">
        <v>40066</v>
      </c>
      <c r="D3842" s="12">
        <v>1591.41</v>
      </c>
      <c r="E3842" s="12">
        <v>4437.41</v>
      </c>
      <c r="F3842" s="12">
        <v>2177.84</v>
      </c>
      <c r="G3842" s="12">
        <v>364.27</v>
      </c>
      <c r="I3842" s="45"/>
      <c r="M3842" s="109"/>
    </row>
    <row r="3843" spans="1:13" ht="23.3" customHeight="1" thickBot="1" x14ac:dyDescent="0.3">
      <c r="A3843" s="11">
        <v>40067</v>
      </c>
      <c r="D3843" s="12">
        <v>1597.68</v>
      </c>
      <c r="E3843" s="12">
        <v>4454.91</v>
      </c>
      <c r="F3843" s="12">
        <v>2196.71</v>
      </c>
      <c r="G3843" s="12">
        <v>365.42</v>
      </c>
      <c r="I3843" s="45"/>
      <c r="M3843" s="109"/>
    </row>
    <row r="3844" spans="1:13" ht="23.3" customHeight="1" thickBot="1" x14ac:dyDescent="0.3">
      <c r="A3844" s="11">
        <v>40070</v>
      </c>
      <c r="D3844" s="12">
        <v>1601.99</v>
      </c>
      <c r="E3844" s="12">
        <v>4466.9399999999996</v>
      </c>
      <c r="F3844" s="12">
        <v>2202.64</v>
      </c>
      <c r="G3844" s="12">
        <v>365.99</v>
      </c>
      <c r="I3844" s="45"/>
      <c r="M3844" s="109"/>
    </row>
    <row r="3845" spans="1:13" ht="23.3" customHeight="1" thickBot="1" x14ac:dyDescent="0.3">
      <c r="A3845" s="11">
        <v>40071</v>
      </c>
      <c r="D3845" s="12">
        <v>1608.93</v>
      </c>
      <c r="E3845" s="12">
        <v>4486.2700000000004</v>
      </c>
      <c r="F3845" s="12">
        <v>2215.65</v>
      </c>
      <c r="G3845" s="12">
        <v>367.28</v>
      </c>
      <c r="I3845" s="45"/>
      <c r="M3845" s="109"/>
    </row>
    <row r="3846" spans="1:13" ht="23.3" customHeight="1" thickBot="1" x14ac:dyDescent="0.3">
      <c r="A3846" s="11">
        <v>40072</v>
      </c>
      <c r="D3846" s="12">
        <v>1616.74</v>
      </c>
      <c r="E3846" s="12">
        <v>4529.5200000000004</v>
      </c>
      <c r="F3846" s="12">
        <v>2244.77</v>
      </c>
      <c r="G3846" s="12">
        <v>368.53</v>
      </c>
      <c r="I3846" s="45"/>
      <c r="M3846" s="109"/>
    </row>
    <row r="3847" spans="1:13" ht="23.3" customHeight="1" thickBot="1" x14ac:dyDescent="0.3">
      <c r="A3847" s="11">
        <v>40073</v>
      </c>
      <c r="D3847" s="12">
        <v>1631.44</v>
      </c>
      <c r="E3847" s="12">
        <v>4570.68</v>
      </c>
      <c r="F3847" s="12">
        <v>2261.6</v>
      </c>
      <c r="G3847" s="12">
        <v>371.09</v>
      </c>
      <c r="I3847" s="45"/>
      <c r="M3847" s="109"/>
    </row>
    <row r="3848" spans="1:13" ht="23.3" customHeight="1" thickBot="1" x14ac:dyDescent="0.3">
      <c r="A3848" s="11">
        <v>40074</v>
      </c>
      <c r="D3848" s="12">
        <v>1638.22</v>
      </c>
      <c r="E3848" s="12">
        <v>4589.7</v>
      </c>
      <c r="F3848" s="12">
        <v>2271.0100000000002</v>
      </c>
      <c r="G3848" s="12">
        <v>371.52</v>
      </c>
      <c r="I3848" s="45"/>
      <c r="M3848" s="109"/>
    </row>
    <row r="3849" spans="1:13" ht="23.3" customHeight="1" thickBot="1" x14ac:dyDescent="0.3">
      <c r="A3849" s="11">
        <v>40078</v>
      </c>
      <c r="D3849" s="12">
        <v>1644.04</v>
      </c>
      <c r="E3849" s="12">
        <v>4605.99</v>
      </c>
      <c r="F3849" s="12">
        <v>2267.65</v>
      </c>
      <c r="G3849" s="12">
        <v>371.96</v>
      </c>
      <c r="I3849" s="45"/>
      <c r="M3849" s="109"/>
    </row>
    <row r="3850" spans="1:13" ht="23.3" customHeight="1" thickBot="1" x14ac:dyDescent="0.3">
      <c r="A3850" s="11">
        <v>40079</v>
      </c>
      <c r="D3850" s="12">
        <v>1650.24</v>
      </c>
      <c r="E3850" s="12">
        <v>4623.55</v>
      </c>
      <c r="F3850" s="12">
        <v>2276.3000000000002</v>
      </c>
      <c r="G3850" s="12">
        <v>373.61</v>
      </c>
      <c r="I3850" s="45"/>
      <c r="M3850" s="109"/>
    </row>
    <row r="3851" spans="1:13" ht="23.3" customHeight="1" thickBot="1" x14ac:dyDescent="0.3">
      <c r="A3851" s="49">
        <v>40080</v>
      </c>
      <c r="B3851" s="149"/>
      <c r="C3851" s="149"/>
      <c r="D3851" s="50">
        <v>1661.52</v>
      </c>
      <c r="E3851" s="50">
        <v>4655.1499999999996</v>
      </c>
      <c r="F3851" s="50">
        <v>2329.8000000000002</v>
      </c>
      <c r="G3851" s="50">
        <v>375.71</v>
      </c>
      <c r="I3851" s="45"/>
      <c r="M3851" s="109"/>
    </row>
    <row r="3852" spans="1:13" ht="23.3" customHeight="1" thickBot="1" x14ac:dyDescent="0.3">
      <c r="A3852" s="11">
        <v>40081</v>
      </c>
      <c r="D3852" s="12">
        <v>1653.11</v>
      </c>
      <c r="E3852" s="12">
        <v>4631.58</v>
      </c>
      <c r="F3852" s="12">
        <v>2318</v>
      </c>
      <c r="G3852" s="12">
        <v>373.02</v>
      </c>
      <c r="I3852" s="45"/>
      <c r="M3852" s="109"/>
    </row>
    <row r="3853" spans="1:13" ht="23.3" customHeight="1" thickBot="1" x14ac:dyDescent="0.3">
      <c r="A3853" s="11">
        <v>40084</v>
      </c>
      <c r="D3853" s="12">
        <v>1624.55</v>
      </c>
      <c r="E3853" s="12">
        <v>4551.57</v>
      </c>
      <c r="F3853" s="12">
        <v>2274.34</v>
      </c>
      <c r="G3853" s="12">
        <v>364.35</v>
      </c>
      <c r="I3853" s="45"/>
      <c r="M3853" s="109"/>
    </row>
    <row r="3854" spans="1:13" ht="23.3" customHeight="1" thickBot="1" x14ac:dyDescent="0.3">
      <c r="A3854" s="11">
        <v>40085</v>
      </c>
      <c r="D3854" s="12">
        <v>1634.83</v>
      </c>
      <c r="E3854" s="12">
        <v>4580.3599999999997</v>
      </c>
      <c r="F3854" s="12">
        <v>2288.73</v>
      </c>
      <c r="G3854" s="12">
        <v>367.25</v>
      </c>
      <c r="I3854" s="45"/>
      <c r="M3854" s="109"/>
    </row>
    <row r="3855" spans="1:13" ht="23.3" customHeight="1" thickBot="1" x14ac:dyDescent="0.3">
      <c r="A3855" s="11">
        <v>40086</v>
      </c>
      <c r="D3855" s="12">
        <v>1655.12</v>
      </c>
      <c r="E3855" s="12">
        <v>4642.57</v>
      </c>
      <c r="F3855" s="12">
        <v>2319.81</v>
      </c>
      <c r="G3855" s="12">
        <v>373.52</v>
      </c>
      <c r="I3855" s="45"/>
      <c r="M3855" s="109"/>
    </row>
    <row r="3856" spans="1:13" ht="23.3" customHeight="1" thickBot="1" x14ac:dyDescent="0.3">
      <c r="A3856" s="11">
        <v>40087</v>
      </c>
      <c r="D3856" s="12">
        <v>1656.82</v>
      </c>
      <c r="E3856" s="12">
        <v>4648.1099999999997</v>
      </c>
      <c r="F3856" s="12">
        <v>2322.58</v>
      </c>
      <c r="G3856" s="12">
        <v>373.01</v>
      </c>
      <c r="I3856" s="45"/>
      <c r="M3856" s="109"/>
    </row>
    <row r="3857" spans="1:13" ht="23.3" customHeight="1" thickBot="1" x14ac:dyDescent="0.3">
      <c r="A3857" s="11">
        <v>40088</v>
      </c>
      <c r="D3857" s="12">
        <v>1654.07</v>
      </c>
      <c r="E3857" s="12">
        <v>4640.3900000000003</v>
      </c>
      <c r="F3857" s="12">
        <v>2315.04</v>
      </c>
      <c r="G3857" s="12">
        <v>371.02</v>
      </c>
      <c r="I3857" s="45"/>
      <c r="M3857" s="109"/>
    </row>
    <row r="3858" spans="1:13" ht="23.3" customHeight="1" thickBot="1" x14ac:dyDescent="0.3">
      <c r="A3858" s="11">
        <v>40091</v>
      </c>
      <c r="D3858" s="12">
        <v>1663.42</v>
      </c>
      <c r="E3858" s="12">
        <v>4666.63</v>
      </c>
      <c r="F3858" s="12">
        <v>2335.54</v>
      </c>
      <c r="G3858" s="12">
        <v>372.34</v>
      </c>
      <c r="I3858" s="45"/>
      <c r="M3858" s="109"/>
    </row>
    <row r="3859" spans="1:13" ht="23.3" customHeight="1" thickBot="1" x14ac:dyDescent="0.3">
      <c r="A3859" s="11">
        <v>40092</v>
      </c>
      <c r="D3859" s="12">
        <v>1660.29</v>
      </c>
      <c r="E3859" s="12">
        <v>4657.82</v>
      </c>
      <c r="F3859" s="12">
        <v>2334.85</v>
      </c>
      <c r="G3859" s="12">
        <v>372.49</v>
      </c>
      <c r="I3859" s="45"/>
      <c r="M3859" s="109"/>
    </row>
    <row r="3860" spans="1:13" ht="23.3" customHeight="1" thickBot="1" x14ac:dyDescent="0.3">
      <c r="A3860" s="11">
        <v>40093</v>
      </c>
      <c r="D3860" s="12">
        <v>1660.33</v>
      </c>
      <c r="E3860" s="12">
        <v>4659.6099999999997</v>
      </c>
      <c r="F3860" s="12">
        <v>2335.75</v>
      </c>
      <c r="G3860" s="12">
        <v>373.36</v>
      </c>
      <c r="I3860" s="45"/>
      <c r="M3860" s="109"/>
    </row>
    <row r="3861" spans="1:13" ht="23.3" customHeight="1" thickBot="1" x14ac:dyDescent="0.3">
      <c r="A3861" s="11">
        <v>40094</v>
      </c>
      <c r="D3861" s="12">
        <v>1662.57</v>
      </c>
      <c r="E3861" s="12">
        <v>4665.8999999999996</v>
      </c>
      <c r="F3861" s="12">
        <v>2342.63</v>
      </c>
      <c r="G3861" s="12">
        <v>373.58</v>
      </c>
      <c r="I3861" s="45"/>
      <c r="M3861" s="109"/>
    </row>
    <row r="3862" spans="1:13" ht="23.3" customHeight="1" thickBot="1" x14ac:dyDescent="0.3">
      <c r="A3862" s="11">
        <v>40095</v>
      </c>
      <c r="D3862" s="12">
        <v>1674.3</v>
      </c>
      <c r="E3862" s="12">
        <v>4698.83</v>
      </c>
      <c r="F3862" s="12">
        <v>2359.17</v>
      </c>
      <c r="G3862" s="12">
        <v>374.92</v>
      </c>
      <c r="I3862" s="45"/>
      <c r="M3862" s="109"/>
    </row>
    <row r="3863" spans="1:13" ht="23.3" customHeight="1" thickBot="1" x14ac:dyDescent="0.3">
      <c r="A3863" s="11">
        <v>40098</v>
      </c>
      <c r="D3863" s="12">
        <v>1675.02</v>
      </c>
      <c r="E3863" s="12">
        <v>4700.8500000000004</v>
      </c>
      <c r="F3863" s="12">
        <v>2360.1799999999998</v>
      </c>
      <c r="G3863" s="12">
        <v>375.26</v>
      </c>
      <c r="I3863" s="45"/>
      <c r="M3863" s="109"/>
    </row>
    <row r="3864" spans="1:13" ht="23.3" customHeight="1" thickBot="1" x14ac:dyDescent="0.3">
      <c r="A3864" s="11">
        <v>40099</v>
      </c>
      <c r="D3864" s="12">
        <v>1695.79</v>
      </c>
      <c r="E3864" s="12">
        <v>4760.28</v>
      </c>
      <c r="F3864" s="12">
        <v>2394.61</v>
      </c>
      <c r="G3864" s="12">
        <v>381.18</v>
      </c>
      <c r="I3864" s="45"/>
      <c r="M3864" s="109"/>
    </row>
    <row r="3865" spans="1:13" ht="23.3" customHeight="1" thickBot="1" x14ac:dyDescent="0.3">
      <c r="A3865" s="11">
        <v>40100</v>
      </c>
      <c r="D3865" s="12">
        <v>1732</v>
      </c>
      <c r="E3865" s="12">
        <v>4861.93</v>
      </c>
      <c r="F3865" s="12">
        <v>2453.6</v>
      </c>
      <c r="G3865" s="12">
        <v>391.85</v>
      </c>
      <c r="I3865" s="45"/>
      <c r="M3865" s="109"/>
    </row>
    <row r="3866" spans="1:13" ht="23.3" customHeight="1" thickBot="1" x14ac:dyDescent="0.3">
      <c r="A3866" s="11">
        <v>40101</v>
      </c>
      <c r="D3866" s="12">
        <v>1740.04</v>
      </c>
      <c r="E3866" s="12">
        <v>4894.33</v>
      </c>
      <c r="F3866" s="12">
        <v>2473.92</v>
      </c>
      <c r="G3866" s="12">
        <v>392.83</v>
      </c>
      <c r="I3866" s="45"/>
      <c r="M3866" s="109"/>
    </row>
    <row r="3867" spans="1:13" ht="23.3" customHeight="1" thickBot="1" x14ac:dyDescent="0.3">
      <c r="A3867" s="11">
        <v>40102</v>
      </c>
      <c r="D3867" s="12">
        <v>1741.22</v>
      </c>
      <c r="E3867" s="12">
        <v>4897.66</v>
      </c>
      <c r="F3867" s="12">
        <v>2475.6</v>
      </c>
      <c r="G3867" s="12">
        <v>393.9</v>
      </c>
      <c r="I3867" s="45"/>
      <c r="M3867" s="109"/>
    </row>
    <row r="3868" spans="1:13" ht="23.3" customHeight="1" thickBot="1" x14ac:dyDescent="0.3">
      <c r="A3868" s="11">
        <v>40105</v>
      </c>
      <c r="D3868" s="52">
        <v>1743.3</v>
      </c>
      <c r="E3868" s="12">
        <v>4903.5</v>
      </c>
      <c r="F3868" s="12">
        <v>2478.56</v>
      </c>
      <c r="G3868" s="51">
        <v>394.06</v>
      </c>
      <c r="I3868" s="45"/>
      <c r="M3868" s="109"/>
    </row>
    <row r="3869" spans="1:13" ht="23.3" customHeight="1" thickBot="1" x14ac:dyDescent="0.3">
      <c r="A3869" s="11">
        <v>40106</v>
      </c>
      <c r="D3869" s="12">
        <v>1735.48</v>
      </c>
      <c r="E3869" s="12">
        <v>4881.5200000000004</v>
      </c>
      <c r="F3869" s="12">
        <v>2471.41</v>
      </c>
      <c r="G3869" s="12">
        <v>390.44</v>
      </c>
      <c r="I3869" s="45"/>
      <c r="M3869" s="109"/>
    </row>
    <row r="3870" spans="1:13" ht="23.3" customHeight="1" thickBot="1" x14ac:dyDescent="0.3">
      <c r="A3870" s="11">
        <v>40107</v>
      </c>
      <c r="D3870" s="12">
        <v>1724.92</v>
      </c>
      <c r="E3870" s="12">
        <v>4851.8100000000004</v>
      </c>
      <c r="F3870" s="12">
        <v>2456.37</v>
      </c>
      <c r="G3870" s="12">
        <v>387.24</v>
      </c>
      <c r="I3870" s="45"/>
      <c r="M3870" s="109"/>
    </row>
    <row r="3871" spans="1:13" ht="23.3" customHeight="1" thickBot="1" x14ac:dyDescent="0.3">
      <c r="A3871" s="11">
        <v>40108</v>
      </c>
      <c r="D3871" s="12">
        <v>1713.85</v>
      </c>
      <c r="E3871" s="12">
        <v>4820.66</v>
      </c>
      <c r="F3871" s="12">
        <v>2440.6</v>
      </c>
      <c r="G3871" s="12">
        <v>385.49</v>
      </c>
      <c r="I3871" s="45"/>
      <c r="M3871" s="109"/>
    </row>
    <row r="3872" spans="1:13" ht="23.3" customHeight="1" thickBot="1" x14ac:dyDescent="0.3">
      <c r="A3872" s="11">
        <v>40109</v>
      </c>
      <c r="D3872" s="12">
        <v>1709.8</v>
      </c>
      <c r="E3872" s="12">
        <v>4809.26</v>
      </c>
      <c r="F3872" s="12">
        <v>2443.4899999999998</v>
      </c>
      <c r="G3872" s="12">
        <v>384.34</v>
      </c>
      <c r="I3872" s="45"/>
      <c r="M3872" s="109"/>
    </row>
    <row r="3873" spans="1:13" ht="23.3" customHeight="1" thickBot="1" x14ac:dyDescent="0.3">
      <c r="A3873" s="11">
        <v>40112</v>
      </c>
      <c r="D3873" s="12">
        <v>1723.3</v>
      </c>
      <c r="E3873" s="12">
        <v>4847.25</v>
      </c>
      <c r="F3873" s="12">
        <v>2462.79</v>
      </c>
      <c r="G3873" s="12">
        <v>388.17</v>
      </c>
      <c r="I3873" s="45"/>
      <c r="M3873" s="109"/>
    </row>
    <row r="3874" spans="1:13" ht="23.3" customHeight="1" thickBot="1" x14ac:dyDescent="0.3">
      <c r="A3874" s="11">
        <v>40113</v>
      </c>
      <c r="D3874" s="12">
        <v>1706.63</v>
      </c>
      <c r="E3874" s="12">
        <v>4800.37</v>
      </c>
      <c r="F3874" s="12">
        <v>2438.9699999999998</v>
      </c>
      <c r="G3874" s="12">
        <v>385.35</v>
      </c>
      <c r="I3874" s="45"/>
      <c r="M3874" s="109"/>
    </row>
    <row r="3875" spans="1:13" ht="23.3" customHeight="1" thickBot="1" x14ac:dyDescent="0.3">
      <c r="A3875" s="11">
        <v>40114</v>
      </c>
      <c r="D3875" s="12">
        <v>1693.9</v>
      </c>
      <c r="E3875" s="12">
        <v>4765.96</v>
      </c>
      <c r="F3875" s="12">
        <v>2412.91</v>
      </c>
      <c r="G3875" s="12">
        <v>380.61</v>
      </c>
      <c r="I3875" s="45"/>
      <c r="M3875" s="109"/>
    </row>
    <row r="3876" spans="1:13" ht="23.3" customHeight="1" thickBot="1" x14ac:dyDescent="0.3">
      <c r="A3876" s="11">
        <v>40115</v>
      </c>
      <c r="D3876" s="12">
        <v>1674.96</v>
      </c>
      <c r="E3876" s="12">
        <v>4712.6899999999996</v>
      </c>
      <c r="F3876" s="12">
        <v>2378.2800000000002</v>
      </c>
      <c r="G3876" s="12">
        <v>374.55</v>
      </c>
      <c r="I3876" s="45"/>
      <c r="M3876" s="109"/>
    </row>
    <row r="3877" spans="1:13" ht="23.3" customHeight="1" thickBot="1" x14ac:dyDescent="0.3">
      <c r="A3877" s="11">
        <v>40116</v>
      </c>
      <c r="D3877" s="12">
        <v>1681.61</v>
      </c>
      <c r="E3877" s="12">
        <v>4731.38</v>
      </c>
      <c r="F3877" s="12">
        <v>2395.41</v>
      </c>
      <c r="G3877" s="12">
        <v>376.94</v>
      </c>
      <c r="I3877" s="45"/>
      <c r="M3877" s="109"/>
    </row>
    <row r="3878" spans="1:13" ht="23.3" customHeight="1" thickBot="1" x14ac:dyDescent="0.3">
      <c r="A3878" s="11">
        <v>40120</v>
      </c>
      <c r="D3878" s="12">
        <v>1676.53</v>
      </c>
      <c r="E3878" s="12">
        <v>4717.1099999999997</v>
      </c>
      <c r="F3878" s="12">
        <v>2388.1799999999998</v>
      </c>
      <c r="G3878" s="12">
        <v>375.39</v>
      </c>
      <c r="I3878" s="45"/>
      <c r="M3878" s="109"/>
    </row>
    <row r="3879" spans="1:13" ht="23.3" customHeight="1" thickBot="1" x14ac:dyDescent="0.3">
      <c r="A3879" s="11">
        <v>40121</v>
      </c>
      <c r="D3879" s="12">
        <v>1665.34</v>
      </c>
      <c r="E3879" s="12">
        <v>4685.6099999999997</v>
      </c>
      <c r="F3879" s="12">
        <v>2368.42</v>
      </c>
      <c r="G3879" s="12">
        <v>372.28</v>
      </c>
      <c r="I3879" s="45"/>
      <c r="M3879" s="109"/>
    </row>
    <row r="3880" spans="1:13" ht="23.3" customHeight="1" thickBot="1" x14ac:dyDescent="0.3">
      <c r="A3880" s="11">
        <v>40122</v>
      </c>
      <c r="D3880" s="12">
        <v>1661.15</v>
      </c>
      <c r="E3880" s="12">
        <v>4673.84</v>
      </c>
      <c r="F3880" s="12">
        <v>2366.27</v>
      </c>
      <c r="G3880" s="12">
        <v>370.4</v>
      </c>
      <c r="I3880" s="45"/>
      <c r="M3880" s="109"/>
    </row>
    <row r="3881" spans="1:13" ht="23.3" customHeight="1" thickBot="1" x14ac:dyDescent="0.3">
      <c r="A3881" s="11">
        <v>40123</v>
      </c>
      <c r="D3881" s="12">
        <v>1660.95</v>
      </c>
      <c r="E3881" s="12">
        <v>4673.26</v>
      </c>
      <c r="F3881" s="12">
        <v>2365.98</v>
      </c>
      <c r="G3881" s="12">
        <v>369.74</v>
      </c>
      <c r="I3881" s="45"/>
      <c r="M3881" s="109"/>
    </row>
    <row r="3882" spans="1:13" ht="23.3" customHeight="1" thickBot="1" x14ac:dyDescent="0.3">
      <c r="A3882" s="11">
        <v>40126</v>
      </c>
      <c r="D3882" s="12">
        <v>1653.5</v>
      </c>
      <c r="E3882" s="12">
        <v>4652.3</v>
      </c>
      <c r="F3882" s="12">
        <v>2359.17</v>
      </c>
      <c r="G3882" s="12">
        <v>367.68</v>
      </c>
      <c r="I3882" s="45"/>
      <c r="M3882" s="109"/>
    </row>
    <row r="3883" spans="1:13" ht="23.3" customHeight="1" thickBot="1" x14ac:dyDescent="0.3">
      <c r="A3883" s="11">
        <v>40127</v>
      </c>
      <c r="D3883" s="12">
        <v>1668.55</v>
      </c>
      <c r="E3883" s="12">
        <v>4694.66</v>
      </c>
      <c r="F3883" s="12">
        <v>2384.4899999999998</v>
      </c>
      <c r="G3883" s="12">
        <v>371.33</v>
      </c>
      <c r="I3883" s="45"/>
      <c r="M3883" s="109"/>
    </row>
    <row r="3884" spans="1:13" ht="23.3" customHeight="1" thickBot="1" x14ac:dyDescent="0.3">
      <c r="A3884" s="11">
        <v>40128</v>
      </c>
      <c r="D3884" s="12">
        <v>1687.63</v>
      </c>
      <c r="E3884" s="12">
        <v>4748.33</v>
      </c>
      <c r="F3884" s="12">
        <v>2411.75</v>
      </c>
      <c r="G3884" s="12">
        <v>375.11</v>
      </c>
      <c r="I3884" s="45"/>
      <c r="M3884" s="109"/>
    </row>
    <row r="3885" spans="1:13" ht="23.3" customHeight="1" thickBot="1" x14ac:dyDescent="0.3">
      <c r="A3885" s="11">
        <v>40129</v>
      </c>
      <c r="D3885" s="12">
        <v>1704.16</v>
      </c>
      <c r="E3885" s="12">
        <v>4794.83</v>
      </c>
      <c r="F3885" s="12">
        <v>2447.23</v>
      </c>
      <c r="G3885" s="12">
        <v>378.34</v>
      </c>
      <c r="I3885" s="45"/>
      <c r="M3885" s="109"/>
    </row>
    <row r="3886" spans="1:13" ht="23.3" customHeight="1" thickBot="1" x14ac:dyDescent="0.3">
      <c r="A3886" s="11">
        <v>40130</v>
      </c>
      <c r="D3886" s="12">
        <v>1710.88</v>
      </c>
      <c r="E3886" s="12">
        <v>4813.75</v>
      </c>
      <c r="F3886" s="12">
        <v>2452.91</v>
      </c>
      <c r="G3886" s="12">
        <v>379.12</v>
      </c>
      <c r="I3886" s="45"/>
      <c r="M3886" s="109"/>
    </row>
    <row r="3887" spans="1:13" ht="23.3" customHeight="1" thickBot="1" x14ac:dyDescent="0.3">
      <c r="A3887" s="11">
        <v>40133</v>
      </c>
      <c r="D3887" s="12">
        <v>1706.48</v>
      </c>
      <c r="E3887" s="12">
        <v>4801.3599999999997</v>
      </c>
      <c r="F3887" s="12">
        <v>2450.56</v>
      </c>
      <c r="G3887" s="12">
        <v>377.68</v>
      </c>
      <c r="I3887" s="45"/>
      <c r="M3887" s="109"/>
    </row>
    <row r="3888" spans="1:13" ht="23.3" customHeight="1" thickBot="1" x14ac:dyDescent="0.3">
      <c r="A3888" s="11">
        <v>40134</v>
      </c>
      <c r="D3888" s="12">
        <v>1699.19</v>
      </c>
      <c r="E3888" s="12">
        <v>4781.2700000000004</v>
      </c>
      <c r="F3888" s="12">
        <v>2440.31</v>
      </c>
      <c r="G3888" s="12">
        <v>376.13</v>
      </c>
      <c r="I3888" s="45"/>
      <c r="M3888" s="109"/>
    </row>
    <row r="3889" spans="1:13" ht="23.3" customHeight="1" thickBot="1" x14ac:dyDescent="0.3">
      <c r="A3889" s="11">
        <v>40135</v>
      </c>
      <c r="D3889" s="12">
        <v>1697.4</v>
      </c>
      <c r="E3889" s="12">
        <v>4776.2299999999996</v>
      </c>
      <c r="F3889" s="12">
        <v>2433.79</v>
      </c>
      <c r="G3889" s="12">
        <v>375.61</v>
      </c>
      <c r="I3889" s="45"/>
      <c r="M3889" s="109"/>
    </row>
    <row r="3890" spans="1:13" ht="23.3" customHeight="1" thickBot="1" x14ac:dyDescent="0.3">
      <c r="A3890" s="11">
        <v>40136</v>
      </c>
      <c r="D3890" s="12">
        <v>1699.49</v>
      </c>
      <c r="E3890" s="12">
        <v>4782.12</v>
      </c>
      <c r="F3890" s="12">
        <v>2436.79</v>
      </c>
      <c r="G3890" s="12">
        <v>376.13</v>
      </c>
      <c r="I3890" s="45"/>
      <c r="M3890" s="109"/>
    </row>
    <row r="3891" spans="1:13" ht="23.3" customHeight="1" thickBot="1" x14ac:dyDescent="0.3">
      <c r="A3891" s="11">
        <v>40137</v>
      </c>
      <c r="D3891" s="12">
        <v>1691.06</v>
      </c>
      <c r="E3891" s="12">
        <v>4758.3900000000003</v>
      </c>
      <c r="F3891" s="12">
        <v>2424.6999999999998</v>
      </c>
      <c r="G3891" s="12">
        <v>375.77</v>
      </c>
      <c r="I3891" s="45"/>
      <c r="M3891" s="109"/>
    </row>
    <row r="3892" spans="1:13" ht="23.3" customHeight="1" thickBot="1" x14ac:dyDescent="0.3">
      <c r="A3892" s="11">
        <v>40140</v>
      </c>
      <c r="D3892" s="12">
        <v>1689.93</v>
      </c>
      <c r="E3892" s="12">
        <v>4755.2299999999996</v>
      </c>
      <c r="F3892" s="12">
        <v>2423.09</v>
      </c>
      <c r="G3892" s="12">
        <v>375.98</v>
      </c>
      <c r="I3892" s="45"/>
      <c r="M3892" s="109"/>
    </row>
    <row r="3893" spans="1:13" ht="23.3" customHeight="1" thickBot="1" x14ac:dyDescent="0.3">
      <c r="A3893" s="11">
        <v>40141</v>
      </c>
      <c r="D3893" s="12">
        <v>1680.12</v>
      </c>
      <c r="E3893" s="12">
        <v>4727.6099999999997</v>
      </c>
      <c r="F3893" s="12">
        <v>2412.92</v>
      </c>
      <c r="G3893" s="12">
        <v>373</v>
      </c>
      <c r="I3893" s="45"/>
      <c r="M3893" s="109"/>
    </row>
    <row r="3894" spans="1:13" ht="23.3" customHeight="1" thickBot="1" x14ac:dyDescent="0.3">
      <c r="A3894" s="11">
        <v>40142</v>
      </c>
      <c r="D3894" s="12">
        <v>1672.8</v>
      </c>
      <c r="E3894" s="12">
        <v>4707.03</v>
      </c>
      <c r="F3894" s="12">
        <v>2410.2399999999998</v>
      </c>
      <c r="G3894" s="12">
        <v>370.4</v>
      </c>
      <c r="I3894" s="45"/>
      <c r="M3894" s="109"/>
    </row>
    <row r="3895" spans="1:13" ht="23.3" customHeight="1" thickBot="1" x14ac:dyDescent="0.3">
      <c r="A3895" s="11">
        <v>40143</v>
      </c>
      <c r="D3895" s="12">
        <v>1658.17</v>
      </c>
      <c r="E3895" s="12">
        <v>4667.2700000000004</v>
      </c>
      <c r="F3895" s="12">
        <v>2405.56</v>
      </c>
      <c r="G3895" s="12">
        <v>364.65</v>
      </c>
      <c r="I3895" s="45"/>
      <c r="M3895" s="109"/>
    </row>
    <row r="3896" spans="1:13" ht="23.3" customHeight="1" thickBot="1" x14ac:dyDescent="0.3">
      <c r="A3896" s="11">
        <v>40144</v>
      </c>
      <c r="D3896" s="12">
        <v>1633.48</v>
      </c>
      <c r="E3896" s="12">
        <v>4602.8500000000004</v>
      </c>
      <c r="F3896" s="12">
        <v>2364.6</v>
      </c>
      <c r="G3896" s="12">
        <v>358.56</v>
      </c>
      <c r="I3896" s="45"/>
      <c r="M3896" s="109"/>
    </row>
    <row r="3897" spans="1:13" ht="23.3" customHeight="1" thickBot="1" x14ac:dyDescent="0.3">
      <c r="A3897" s="11">
        <v>40147</v>
      </c>
      <c r="D3897" s="12">
        <v>1630.15</v>
      </c>
      <c r="E3897" s="12">
        <v>4618.28</v>
      </c>
      <c r="F3897" s="12">
        <v>2380.31</v>
      </c>
      <c r="G3897" s="12">
        <v>359.01</v>
      </c>
      <c r="I3897" s="45"/>
      <c r="M3897" s="109"/>
    </row>
    <row r="3898" spans="1:13" ht="23.3" customHeight="1" thickBot="1" x14ac:dyDescent="0.3">
      <c r="A3898" s="11">
        <v>40148</v>
      </c>
      <c r="D3898" s="12">
        <v>1639.56</v>
      </c>
      <c r="E3898" s="12">
        <v>4644.92</v>
      </c>
      <c r="F3898" s="12">
        <v>2394.04</v>
      </c>
      <c r="G3898" s="12">
        <v>359.07</v>
      </c>
      <c r="I3898" s="45"/>
      <c r="M3898" s="109"/>
    </row>
    <row r="3899" spans="1:13" ht="23.3" customHeight="1" thickBot="1" x14ac:dyDescent="0.3">
      <c r="A3899" s="11">
        <v>40149</v>
      </c>
      <c r="D3899" s="12">
        <v>1651.46</v>
      </c>
      <c r="E3899" s="12">
        <v>4678.6499999999996</v>
      </c>
      <c r="F3899" s="12">
        <v>2419.35</v>
      </c>
      <c r="G3899" s="12">
        <v>361.02</v>
      </c>
      <c r="I3899" s="45"/>
      <c r="M3899" s="109"/>
    </row>
    <row r="3900" spans="1:13" ht="23.3" customHeight="1" thickBot="1" x14ac:dyDescent="0.3">
      <c r="A3900" s="11">
        <v>40150</v>
      </c>
      <c r="D3900" s="12">
        <v>1659.08</v>
      </c>
      <c r="E3900" s="12">
        <v>4701.8</v>
      </c>
      <c r="F3900" s="12">
        <v>2435.33</v>
      </c>
      <c r="G3900" s="12">
        <v>364.04</v>
      </c>
      <c r="I3900" s="45"/>
      <c r="M3900" s="109"/>
    </row>
    <row r="3901" spans="1:13" ht="23.3" customHeight="1" thickBot="1" x14ac:dyDescent="0.3">
      <c r="A3901" s="11">
        <v>40151</v>
      </c>
      <c r="D3901" s="12">
        <v>1663.78</v>
      </c>
      <c r="E3901" s="12">
        <v>4715.12</v>
      </c>
      <c r="F3901" s="12">
        <v>2462.52</v>
      </c>
      <c r="G3901" s="12">
        <v>367.26</v>
      </c>
      <c r="I3901" s="45"/>
      <c r="M3901" s="109"/>
    </row>
    <row r="3902" spans="1:13" ht="23.3" customHeight="1" thickBot="1" x14ac:dyDescent="0.3">
      <c r="A3902" s="11">
        <v>40154</v>
      </c>
      <c r="D3902" s="12">
        <v>1669.13</v>
      </c>
      <c r="E3902" s="12">
        <v>4731.04</v>
      </c>
      <c r="F3902" s="12">
        <v>2470.83</v>
      </c>
      <c r="G3902" s="12">
        <v>368.75</v>
      </c>
      <c r="I3902" s="45"/>
      <c r="M3902" s="109"/>
    </row>
    <row r="3903" spans="1:13" ht="23.3" customHeight="1" thickBot="1" x14ac:dyDescent="0.3">
      <c r="A3903" s="11">
        <v>40155</v>
      </c>
      <c r="D3903" s="12">
        <v>1679.61</v>
      </c>
      <c r="E3903" s="12">
        <v>4760.75</v>
      </c>
      <c r="F3903" s="12">
        <v>2494.63</v>
      </c>
      <c r="G3903" s="12">
        <v>370.38</v>
      </c>
      <c r="I3903" s="45"/>
      <c r="M3903" s="109"/>
    </row>
    <row r="3904" spans="1:13" ht="23.3" customHeight="1" thickBot="1" x14ac:dyDescent="0.3">
      <c r="A3904" s="11">
        <v>40156</v>
      </c>
      <c r="D3904" s="12">
        <v>1677.19</v>
      </c>
      <c r="E3904" s="12">
        <v>4758.04</v>
      </c>
      <c r="F3904" s="12">
        <v>2510.79</v>
      </c>
      <c r="G3904" s="12">
        <v>369.5</v>
      </c>
      <c r="I3904" s="45"/>
      <c r="M3904" s="109"/>
    </row>
    <row r="3905" spans="1:13" ht="23.3" customHeight="1" thickBot="1" x14ac:dyDescent="0.3">
      <c r="A3905" s="11">
        <v>40157</v>
      </c>
      <c r="D3905" s="12">
        <v>1662.01</v>
      </c>
      <c r="E3905" s="12">
        <v>4714.97</v>
      </c>
      <c r="F3905" s="12">
        <v>2504.88</v>
      </c>
      <c r="G3905" s="12">
        <v>364.62</v>
      </c>
      <c r="I3905" s="45"/>
      <c r="M3905" s="109"/>
    </row>
    <row r="3906" spans="1:13" ht="23.3" customHeight="1" thickBot="1" x14ac:dyDescent="0.3">
      <c r="A3906" s="11">
        <v>40158</v>
      </c>
      <c r="D3906" s="12">
        <v>1664.74</v>
      </c>
      <c r="E3906" s="12">
        <v>4722.72</v>
      </c>
      <c r="F3906" s="12">
        <v>2513.2399999999998</v>
      </c>
      <c r="G3906" s="12">
        <v>365.14</v>
      </c>
      <c r="I3906" s="45"/>
      <c r="M3906" s="109"/>
    </row>
    <row r="3907" spans="1:13" ht="23.3" customHeight="1" thickBot="1" x14ac:dyDescent="0.3">
      <c r="A3907" s="11">
        <v>40161</v>
      </c>
      <c r="D3907" s="12">
        <v>1655.6</v>
      </c>
      <c r="E3907" s="12">
        <v>4696.7700000000004</v>
      </c>
      <c r="F3907" s="12">
        <v>2499.4299999999998</v>
      </c>
      <c r="G3907" s="12">
        <v>362.58</v>
      </c>
      <c r="I3907" s="45"/>
      <c r="M3907" s="109"/>
    </row>
    <row r="3908" spans="1:13" ht="23.3" customHeight="1" thickBot="1" x14ac:dyDescent="0.3">
      <c r="A3908" s="11">
        <v>40162</v>
      </c>
      <c r="D3908" s="12">
        <v>1644.67</v>
      </c>
      <c r="E3908" s="12">
        <v>4665.79</v>
      </c>
      <c r="F3908" s="12">
        <v>2482.9499999999998</v>
      </c>
      <c r="G3908" s="12">
        <v>358.71</v>
      </c>
      <c r="I3908" s="45"/>
      <c r="M3908" s="109"/>
    </row>
    <row r="3909" spans="1:13" ht="23.3" customHeight="1" thickBot="1" x14ac:dyDescent="0.3">
      <c r="A3909" s="11">
        <v>40163</v>
      </c>
      <c r="D3909" s="12">
        <v>1651.53</v>
      </c>
      <c r="E3909" s="12">
        <v>4685.25</v>
      </c>
      <c r="F3909" s="12">
        <v>2484.89</v>
      </c>
      <c r="G3909" s="12">
        <v>360.88</v>
      </c>
      <c r="I3909" s="45"/>
      <c r="M3909" s="109"/>
    </row>
    <row r="3910" spans="1:13" ht="23.3" customHeight="1" thickBot="1" x14ac:dyDescent="0.3">
      <c r="A3910" s="11">
        <v>40164</v>
      </c>
      <c r="D3910" s="12">
        <v>1647.45</v>
      </c>
      <c r="E3910" s="12">
        <v>4673.67</v>
      </c>
      <c r="F3910" s="12">
        <v>2469.58</v>
      </c>
      <c r="G3910" s="12">
        <v>359.77</v>
      </c>
      <c r="I3910" s="45"/>
      <c r="M3910" s="109"/>
    </row>
    <row r="3911" spans="1:13" ht="23.3" customHeight="1" thickBot="1" x14ac:dyDescent="0.3">
      <c r="A3911" s="11">
        <v>40165</v>
      </c>
      <c r="D3911" s="12">
        <v>1643.74</v>
      </c>
      <c r="E3911" s="12">
        <v>4663.1499999999996</v>
      </c>
      <c r="F3911" s="12">
        <v>2455.77</v>
      </c>
      <c r="G3911" s="12">
        <v>358.61</v>
      </c>
      <c r="I3911" s="45"/>
      <c r="M3911" s="109"/>
    </row>
    <row r="3912" spans="1:13" ht="23.3" customHeight="1" thickBot="1" x14ac:dyDescent="0.3">
      <c r="A3912" s="11">
        <v>40168</v>
      </c>
      <c r="D3912" s="12">
        <v>1641.18</v>
      </c>
      <c r="E3912" s="12">
        <v>4655.87</v>
      </c>
      <c r="F3912" s="12">
        <v>2426.73</v>
      </c>
      <c r="G3912" s="12">
        <v>357.74</v>
      </c>
      <c r="I3912" s="45"/>
      <c r="M3912" s="109"/>
    </row>
    <row r="3913" spans="1:13" ht="23.3" customHeight="1" thickBot="1" x14ac:dyDescent="0.3">
      <c r="A3913" s="11">
        <v>40169</v>
      </c>
      <c r="D3913" s="12">
        <v>1646.18</v>
      </c>
      <c r="E3913" s="12">
        <v>4670.07</v>
      </c>
      <c r="F3913" s="12">
        <v>2421.29</v>
      </c>
      <c r="G3913" s="12">
        <v>358.98</v>
      </c>
      <c r="I3913" s="45"/>
      <c r="M3913" s="109"/>
    </row>
    <row r="3914" spans="1:13" ht="23.3" customHeight="1" thickBot="1" x14ac:dyDescent="0.3">
      <c r="A3914" s="11">
        <v>40170</v>
      </c>
      <c r="D3914" s="12">
        <v>1662.1</v>
      </c>
      <c r="E3914" s="12">
        <v>4715.2299999999996</v>
      </c>
      <c r="F3914" s="12">
        <v>2397.27</v>
      </c>
      <c r="G3914" s="12">
        <v>362.87</v>
      </c>
      <c r="I3914" s="45"/>
      <c r="M3914" s="109"/>
    </row>
    <row r="3915" spans="1:13" ht="23.3" customHeight="1" thickBot="1" x14ac:dyDescent="0.3">
      <c r="A3915" s="11">
        <v>40171</v>
      </c>
      <c r="D3915" s="12">
        <v>1665.05</v>
      </c>
      <c r="E3915" s="12">
        <v>4723.58</v>
      </c>
      <c r="F3915" s="12">
        <v>2401.5100000000002</v>
      </c>
      <c r="G3915" s="12">
        <v>363.23</v>
      </c>
      <c r="I3915" s="45"/>
      <c r="M3915" s="109"/>
    </row>
    <row r="3916" spans="1:13" ht="23.3" customHeight="1" thickBot="1" x14ac:dyDescent="0.3">
      <c r="A3916" s="11">
        <v>40175</v>
      </c>
      <c r="D3916" s="12">
        <v>1666.97</v>
      </c>
      <c r="E3916" s="12">
        <v>4729.04</v>
      </c>
      <c r="F3916" s="12">
        <v>2404.29</v>
      </c>
      <c r="G3916" s="12">
        <v>363.38</v>
      </c>
      <c r="I3916" s="45"/>
      <c r="M3916" s="109"/>
    </row>
    <row r="3917" spans="1:13" ht="23.3" customHeight="1" thickBot="1" x14ac:dyDescent="0.3">
      <c r="A3917" s="11">
        <v>40176</v>
      </c>
      <c r="D3917" s="12">
        <v>1657.67</v>
      </c>
      <c r="E3917" s="12">
        <v>4702.6499999999996</v>
      </c>
      <c r="F3917" s="12">
        <v>2390.87</v>
      </c>
      <c r="G3917" s="12">
        <v>360.65</v>
      </c>
      <c r="I3917" s="45"/>
      <c r="M3917" s="109"/>
    </row>
    <row r="3918" spans="1:13" ht="23.3" customHeight="1" thickBot="1" x14ac:dyDescent="0.3">
      <c r="A3918" s="11">
        <v>40177</v>
      </c>
      <c r="D3918" s="12">
        <v>1659.67</v>
      </c>
      <c r="E3918" s="12">
        <v>4709.3</v>
      </c>
      <c r="F3918" s="12">
        <v>2394.25</v>
      </c>
      <c r="G3918" s="12">
        <v>360.99</v>
      </c>
      <c r="I3918" s="45"/>
      <c r="M3918" s="109"/>
    </row>
    <row r="3919" spans="1:13" ht="23.3" customHeight="1" thickBot="1" x14ac:dyDescent="0.3">
      <c r="A3919" s="11">
        <v>40178</v>
      </c>
      <c r="D3919" s="12">
        <v>1660.87</v>
      </c>
      <c r="E3919" s="12">
        <v>4712.7</v>
      </c>
      <c r="F3919" s="12">
        <v>2395.98</v>
      </c>
      <c r="G3919" s="12">
        <v>360.75</v>
      </c>
      <c r="I3919" s="45"/>
      <c r="M3919" s="109"/>
    </row>
    <row r="3920" spans="1:13" ht="23.3" customHeight="1" thickBot="1" x14ac:dyDescent="0.3">
      <c r="A3920" s="11">
        <v>40182</v>
      </c>
      <c r="D3920" s="12">
        <v>1657.99</v>
      </c>
      <c r="E3920" s="12">
        <v>4704.53</v>
      </c>
      <c r="F3920" s="12">
        <v>2387.96</v>
      </c>
      <c r="G3920" s="12">
        <v>359.68</v>
      </c>
      <c r="I3920" s="45"/>
      <c r="M3920" s="109"/>
    </row>
    <row r="3921" spans="1:13" ht="23.3" customHeight="1" thickBot="1" x14ac:dyDescent="0.3">
      <c r="A3921" s="11">
        <v>40183</v>
      </c>
      <c r="D3921" s="12">
        <v>1670.32</v>
      </c>
      <c r="E3921" s="12">
        <v>4740.3100000000004</v>
      </c>
      <c r="F3921" s="12">
        <v>2413.92</v>
      </c>
      <c r="G3921" s="12">
        <v>363.12</v>
      </c>
      <c r="I3921" s="45"/>
      <c r="M3921" s="109"/>
    </row>
    <row r="3922" spans="1:13" ht="23.3" customHeight="1" thickBot="1" x14ac:dyDescent="0.3">
      <c r="A3922" s="11">
        <v>40184</v>
      </c>
      <c r="D3922" s="12">
        <v>1677.65</v>
      </c>
      <c r="E3922" s="12">
        <v>4761.1000000000004</v>
      </c>
      <c r="F3922" s="12">
        <v>2424.5100000000002</v>
      </c>
      <c r="G3922" s="12">
        <v>365.15</v>
      </c>
      <c r="I3922" s="45"/>
      <c r="M3922" s="109"/>
    </row>
    <row r="3923" spans="1:13" ht="23.3" customHeight="1" thickBot="1" x14ac:dyDescent="0.3">
      <c r="A3923" s="11">
        <v>40185</v>
      </c>
      <c r="D3923" s="12">
        <v>1691.99</v>
      </c>
      <c r="E3923" s="12">
        <v>4801.79</v>
      </c>
      <c r="F3923" s="12">
        <v>2445.23</v>
      </c>
      <c r="G3923" s="12">
        <v>369.03</v>
      </c>
      <c r="I3923" s="45"/>
      <c r="M3923" s="109"/>
    </row>
    <row r="3924" spans="1:13" ht="23.3" customHeight="1" thickBot="1" x14ac:dyDescent="0.3">
      <c r="A3924" s="11">
        <v>40186</v>
      </c>
      <c r="D3924" s="12">
        <v>1701.38</v>
      </c>
      <c r="E3924" s="12">
        <v>4828.45</v>
      </c>
      <c r="F3924" s="12">
        <v>2458.8000000000002</v>
      </c>
      <c r="G3924" s="67">
        <v>370.42</v>
      </c>
      <c r="I3924" s="45"/>
      <c r="M3924" s="109"/>
    </row>
    <row r="3925" spans="1:13" ht="23.3" customHeight="1" thickBot="1" x14ac:dyDescent="0.3">
      <c r="A3925" s="11">
        <v>40189</v>
      </c>
      <c r="D3925" s="12">
        <v>1700.13</v>
      </c>
      <c r="E3925" s="12">
        <v>4824.8900000000003</v>
      </c>
      <c r="F3925" s="12">
        <v>2469.79</v>
      </c>
      <c r="G3925" s="12">
        <v>368.55</v>
      </c>
      <c r="I3925" s="45"/>
      <c r="M3925" s="109"/>
    </row>
    <row r="3926" spans="1:13" ht="23.3" customHeight="1" thickBot="1" x14ac:dyDescent="0.3">
      <c r="A3926" s="11">
        <v>40190</v>
      </c>
      <c r="D3926" s="12">
        <v>1705.93</v>
      </c>
      <c r="E3926" s="12">
        <v>4841.3599999999997</v>
      </c>
      <c r="F3926" s="12">
        <v>2482.2600000000002</v>
      </c>
      <c r="G3926" s="12">
        <v>369.41</v>
      </c>
      <c r="I3926" s="45"/>
      <c r="M3926" s="109"/>
    </row>
    <row r="3927" spans="1:13" ht="23.3" customHeight="1" thickBot="1" x14ac:dyDescent="0.3">
      <c r="A3927" s="11">
        <v>40191</v>
      </c>
      <c r="D3927" s="12">
        <v>1694.73</v>
      </c>
      <c r="E3927" s="12">
        <v>4810.5600000000004</v>
      </c>
      <c r="F3927" s="12">
        <v>2466.4699999999998</v>
      </c>
      <c r="G3927" s="12">
        <v>367.19</v>
      </c>
      <c r="I3927" s="45"/>
      <c r="M3927" s="109"/>
    </row>
    <row r="3928" spans="1:13" ht="23.3" customHeight="1" thickBot="1" x14ac:dyDescent="0.3">
      <c r="A3928" s="11">
        <v>40192</v>
      </c>
      <c r="D3928" s="12">
        <v>1688.95</v>
      </c>
      <c r="E3928" s="12">
        <v>4795.3999999999996</v>
      </c>
      <c r="F3928" s="12">
        <v>2475.66</v>
      </c>
      <c r="G3928" s="12">
        <v>364.77</v>
      </c>
      <c r="I3928" s="45"/>
      <c r="M3928" s="109"/>
    </row>
    <row r="3929" spans="1:13" ht="23.3" customHeight="1" thickBot="1" x14ac:dyDescent="0.3">
      <c r="A3929" s="11">
        <v>40193</v>
      </c>
      <c r="D3929" s="12">
        <v>1704.53</v>
      </c>
      <c r="E3929" s="12">
        <v>4839.63</v>
      </c>
      <c r="F3929" s="12">
        <v>2498.4899999999998</v>
      </c>
      <c r="G3929" s="12">
        <v>368.35</v>
      </c>
      <c r="I3929" s="45"/>
      <c r="M3929" s="109"/>
    </row>
    <row r="3930" spans="1:13" ht="23.3" customHeight="1" thickBot="1" x14ac:dyDescent="0.3">
      <c r="A3930" s="11">
        <v>40196</v>
      </c>
      <c r="D3930" s="12">
        <v>1700.58</v>
      </c>
      <c r="E3930" s="12">
        <v>4828.43</v>
      </c>
      <c r="F3930" s="12">
        <v>2492.71</v>
      </c>
      <c r="G3930" s="12">
        <v>366.96</v>
      </c>
      <c r="I3930" s="45"/>
      <c r="M3930" s="109"/>
    </row>
    <row r="3931" spans="1:13" ht="23.3" customHeight="1" thickBot="1" x14ac:dyDescent="0.3">
      <c r="A3931" s="11">
        <v>40197</v>
      </c>
      <c r="D3931" s="12">
        <v>1701.54</v>
      </c>
      <c r="E3931" s="12">
        <v>4831.1400000000003</v>
      </c>
      <c r="F3931" s="12">
        <v>2494.11</v>
      </c>
      <c r="G3931" s="12">
        <v>366.87</v>
      </c>
      <c r="I3931" s="45"/>
      <c r="M3931" s="109"/>
    </row>
    <row r="3932" spans="1:13" ht="23.3" customHeight="1" thickBot="1" x14ac:dyDescent="0.3">
      <c r="A3932" s="11">
        <v>40198</v>
      </c>
      <c r="D3932" s="12">
        <v>1707.4</v>
      </c>
      <c r="E3932" s="12">
        <v>4847.79</v>
      </c>
      <c r="F3932" s="12">
        <v>2502.6999999999998</v>
      </c>
      <c r="G3932" s="12">
        <v>366.07</v>
      </c>
      <c r="I3932" s="45"/>
      <c r="M3932" s="109"/>
    </row>
    <row r="3933" spans="1:13" ht="23.3" customHeight="1" thickBot="1" x14ac:dyDescent="0.3">
      <c r="A3933" s="11">
        <v>40199</v>
      </c>
      <c r="D3933" s="12">
        <v>1709.84</v>
      </c>
      <c r="E3933" s="12">
        <v>4854.71</v>
      </c>
      <c r="F3933" s="12">
        <v>2497.25</v>
      </c>
      <c r="G3933" s="12">
        <v>366.36</v>
      </c>
      <c r="I3933" s="45"/>
      <c r="M3933" s="109"/>
    </row>
    <row r="3934" spans="1:13" ht="23.3" customHeight="1" thickBot="1" x14ac:dyDescent="0.3">
      <c r="A3934" s="11">
        <v>40200</v>
      </c>
      <c r="D3934" s="12">
        <v>1703.99</v>
      </c>
      <c r="E3934" s="12">
        <v>4838.1000000000004</v>
      </c>
      <c r="F3934" s="12">
        <v>2479.7800000000002</v>
      </c>
      <c r="G3934" s="12">
        <v>364.02</v>
      </c>
      <c r="I3934" s="45"/>
      <c r="M3934" s="109"/>
    </row>
    <row r="3935" spans="1:13" ht="23.3" customHeight="1" thickBot="1" x14ac:dyDescent="0.3">
      <c r="A3935" s="11">
        <v>40203</v>
      </c>
      <c r="D3935" s="12">
        <v>1705.39</v>
      </c>
      <c r="E3935" s="12">
        <v>4842.07</v>
      </c>
      <c r="F3935" s="12">
        <v>2485.87</v>
      </c>
      <c r="G3935" s="12">
        <v>363.86</v>
      </c>
      <c r="I3935" s="45"/>
      <c r="M3935" s="109"/>
    </row>
    <row r="3936" spans="1:13" ht="23.3" customHeight="1" thickBot="1" x14ac:dyDescent="0.3">
      <c r="A3936" s="11">
        <v>40204</v>
      </c>
      <c r="D3936" s="12">
        <v>1712.44</v>
      </c>
      <c r="E3936" s="12">
        <v>4862.08</v>
      </c>
      <c r="F3936" s="12">
        <v>2496.14</v>
      </c>
      <c r="G3936" s="12">
        <v>363.1</v>
      </c>
      <c r="I3936" s="45"/>
      <c r="M3936" s="109"/>
    </row>
    <row r="3937" spans="1:13" ht="23.3" customHeight="1" thickBot="1" x14ac:dyDescent="0.3">
      <c r="A3937" s="11">
        <v>40205</v>
      </c>
      <c r="D3937" s="12">
        <v>1712.15</v>
      </c>
      <c r="E3937" s="12">
        <v>4861.28</v>
      </c>
      <c r="F3937" s="12">
        <v>2495.73</v>
      </c>
      <c r="G3937" s="12">
        <v>362.65</v>
      </c>
      <c r="I3937" s="45"/>
      <c r="M3937" s="109"/>
    </row>
    <row r="3938" spans="1:13" ht="23.3" customHeight="1" thickBot="1" x14ac:dyDescent="0.3">
      <c r="A3938" s="11">
        <v>40206</v>
      </c>
      <c r="D3938" s="12">
        <v>1720.8</v>
      </c>
      <c r="E3938" s="12">
        <v>4885.83</v>
      </c>
      <c r="F3938" s="12">
        <v>2504.25</v>
      </c>
      <c r="G3938" s="12">
        <v>364.29</v>
      </c>
      <c r="I3938" s="45"/>
      <c r="M3938" s="109"/>
    </row>
    <row r="3939" spans="1:13" ht="23.3" customHeight="1" thickBot="1" x14ac:dyDescent="0.3">
      <c r="A3939" s="11">
        <v>40207</v>
      </c>
      <c r="D3939" s="12">
        <v>1740.97</v>
      </c>
      <c r="E3939" s="12">
        <v>4943.1000000000004</v>
      </c>
      <c r="F3939" s="12">
        <v>2529.4699999999998</v>
      </c>
      <c r="G3939" s="12">
        <v>366.77</v>
      </c>
      <c r="I3939" s="45"/>
      <c r="M3939" s="109"/>
    </row>
    <row r="3940" spans="1:13" ht="23.3" customHeight="1" thickBot="1" x14ac:dyDescent="0.3">
      <c r="A3940" s="11">
        <v>40211</v>
      </c>
      <c r="D3940" s="12">
        <v>1745.06</v>
      </c>
      <c r="E3940" s="12">
        <v>4954.72</v>
      </c>
      <c r="F3940" s="12">
        <v>2530.48</v>
      </c>
      <c r="G3940" s="12">
        <v>366.54</v>
      </c>
      <c r="I3940" s="45"/>
      <c r="M3940" s="109"/>
    </row>
    <row r="3941" spans="1:13" ht="23.3" customHeight="1" thickBot="1" x14ac:dyDescent="0.3">
      <c r="A3941" s="66">
        <v>40212</v>
      </c>
      <c r="B3941" s="150"/>
      <c r="C3941" s="150"/>
      <c r="D3941" s="67">
        <v>1746.73</v>
      </c>
      <c r="E3941" s="67">
        <v>4959.47</v>
      </c>
      <c r="F3941" s="12">
        <v>2537.85</v>
      </c>
      <c r="G3941" s="12">
        <v>366.72</v>
      </c>
      <c r="I3941" s="45"/>
      <c r="M3941" s="109"/>
    </row>
    <row r="3942" spans="1:13" ht="23.3" customHeight="1" thickBot="1" x14ac:dyDescent="0.3">
      <c r="A3942" s="11">
        <v>40213</v>
      </c>
      <c r="D3942" s="12">
        <v>1745.62</v>
      </c>
      <c r="E3942" s="12">
        <v>4956.3100000000004</v>
      </c>
      <c r="F3942" s="12">
        <v>2531.29</v>
      </c>
      <c r="G3942" s="12">
        <v>365.01</v>
      </c>
      <c r="I3942" s="45"/>
      <c r="M3942" s="109"/>
    </row>
    <row r="3943" spans="1:13" ht="23.3" customHeight="1" thickBot="1" x14ac:dyDescent="0.3">
      <c r="A3943" s="11">
        <v>40214</v>
      </c>
      <c r="D3943" s="12">
        <v>1724.92</v>
      </c>
      <c r="E3943" s="12">
        <v>4897.5200000000004</v>
      </c>
      <c r="F3943" s="12">
        <v>2493.17</v>
      </c>
      <c r="G3943" s="12">
        <v>361.24</v>
      </c>
      <c r="I3943" s="45"/>
      <c r="M3943" s="109"/>
    </row>
    <row r="3944" spans="1:13" ht="23.3" customHeight="1" thickBot="1" x14ac:dyDescent="0.3">
      <c r="A3944" s="11">
        <v>40217</v>
      </c>
      <c r="D3944" s="12">
        <v>1711.91</v>
      </c>
      <c r="E3944" s="12">
        <v>4860.6000000000004</v>
      </c>
      <c r="F3944" s="12">
        <v>2466.39</v>
      </c>
      <c r="G3944" s="12">
        <v>358.4</v>
      </c>
      <c r="I3944" s="45"/>
      <c r="M3944" s="109"/>
    </row>
    <row r="3945" spans="1:13" ht="23.3" customHeight="1" thickBot="1" x14ac:dyDescent="0.3">
      <c r="A3945" s="11">
        <v>40218</v>
      </c>
      <c r="D3945" s="12">
        <v>1711.43</v>
      </c>
      <c r="E3945" s="12">
        <v>4859.22</v>
      </c>
      <c r="F3945" s="12">
        <v>2465.6799999999998</v>
      </c>
      <c r="G3945" s="12">
        <v>358.26</v>
      </c>
      <c r="I3945" s="45"/>
      <c r="M3945" s="109"/>
    </row>
    <row r="3946" spans="1:13" ht="23.3" customHeight="1" thickBot="1" x14ac:dyDescent="0.3">
      <c r="A3946" s="11">
        <v>40219</v>
      </c>
      <c r="D3946" s="12">
        <v>1709.4</v>
      </c>
      <c r="E3946" s="12">
        <v>4853.46</v>
      </c>
      <c r="F3946" s="12">
        <v>2462.7600000000002</v>
      </c>
      <c r="G3946" s="12">
        <v>359.08</v>
      </c>
      <c r="I3946" s="45"/>
      <c r="M3946" s="109"/>
    </row>
    <row r="3947" spans="1:13" ht="23.3" customHeight="1" thickBot="1" x14ac:dyDescent="0.3">
      <c r="A3947" s="11">
        <v>40220</v>
      </c>
      <c r="D3947" s="12">
        <v>1708.27</v>
      </c>
      <c r="E3947" s="12">
        <v>4850.26</v>
      </c>
      <c r="F3947" s="12">
        <v>2465.12</v>
      </c>
      <c r="G3947" s="12">
        <v>358.53</v>
      </c>
      <c r="I3947" s="45"/>
      <c r="M3947" s="109"/>
    </row>
    <row r="3948" spans="1:13" ht="23.3" customHeight="1" thickBot="1" x14ac:dyDescent="0.3">
      <c r="A3948" s="11">
        <v>40224</v>
      </c>
      <c r="D3948" s="12">
        <v>1689.39</v>
      </c>
      <c r="E3948" s="12">
        <v>4796.6400000000003</v>
      </c>
      <c r="F3948" s="12">
        <v>2429.23</v>
      </c>
      <c r="G3948" s="12">
        <v>352.97</v>
      </c>
      <c r="I3948" s="45"/>
      <c r="M3948" s="109"/>
    </row>
    <row r="3949" spans="1:13" ht="23.3" customHeight="1" thickBot="1" x14ac:dyDescent="0.3">
      <c r="A3949" s="11">
        <v>40225</v>
      </c>
      <c r="D3949" s="12">
        <v>1675.29</v>
      </c>
      <c r="E3949" s="12">
        <v>4757.7299999999996</v>
      </c>
      <c r="F3949" s="12">
        <v>2409.52</v>
      </c>
      <c r="G3949" s="12">
        <v>350.21</v>
      </c>
      <c r="I3949" s="45"/>
      <c r="M3949" s="109"/>
    </row>
    <row r="3950" spans="1:13" ht="23.3" customHeight="1" thickBot="1" x14ac:dyDescent="0.3">
      <c r="A3950" s="11">
        <v>40226</v>
      </c>
      <c r="D3950" s="12">
        <v>1669.24</v>
      </c>
      <c r="E3950" s="12">
        <v>4740.54</v>
      </c>
      <c r="F3950" s="12">
        <v>2400.8200000000002</v>
      </c>
      <c r="G3950" s="12">
        <v>349.01</v>
      </c>
      <c r="I3950" s="45"/>
      <c r="M3950" s="109"/>
    </row>
    <row r="3951" spans="1:13" ht="23.3" customHeight="1" thickBot="1" x14ac:dyDescent="0.3">
      <c r="A3951" s="11">
        <v>40227</v>
      </c>
      <c r="D3951" s="12">
        <v>1665.24</v>
      </c>
      <c r="E3951" s="12">
        <v>4729.2</v>
      </c>
      <c r="F3951" s="12">
        <v>2387.38</v>
      </c>
      <c r="G3951" s="12">
        <v>347.91</v>
      </c>
      <c r="I3951" s="45"/>
      <c r="M3951" s="109"/>
    </row>
    <row r="3952" spans="1:13" ht="23.3" customHeight="1" thickBot="1" x14ac:dyDescent="0.3">
      <c r="A3952" s="11">
        <v>40228</v>
      </c>
      <c r="D3952" s="12">
        <v>1671.23</v>
      </c>
      <c r="E3952" s="12">
        <v>4746.21</v>
      </c>
      <c r="F3952" s="12">
        <v>2380.67</v>
      </c>
      <c r="G3952" s="12">
        <v>350.01</v>
      </c>
      <c r="I3952" s="45"/>
      <c r="M3952" s="109"/>
    </row>
    <row r="3953" spans="1:13" ht="23.3" customHeight="1" thickBot="1" x14ac:dyDescent="0.3">
      <c r="A3953" s="11">
        <v>40231</v>
      </c>
      <c r="D3953" s="12">
        <v>1666.32</v>
      </c>
      <c r="E3953" s="12">
        <v>4732.26</v>
      </c>
      <c r="F3953" s="12">
        <v>2373.6799999999998</v>
      </c>
      <c r="G3953" s="12">
        <v>348.66</v>
      </c>
      <c r="I3953" s="45"/>
      <c r="M3953" s="109"/>
    </row>
    <row r="3954" spans="1:13" ht="23.3" customHeight="1" thickBot="1" x14ac:dyDescent="0.3">
      <c r="A3954" s="11">
        <v>40232</v>
      </c>
      <c r="D3954" s="12">
        <v>1662.52</v>
      </c>
      <c r="E3954" s="12">
        <v>4721.45</v>
      </c>
      <c r="F3954" s="12">
        <v>2368.2600000000002</v>
      </c>
      <c r="G3954" s="12">
        <v>347.46</v>
      </c>
      <c r="I3954" s="45"/>
      <c r="M3954" s="109"/>
    </row>
    <row r="3955" spans="1:13" ht="23.3" customHeight="1" thickBot="1" x14ac:dyDescent="0.3">
      <c r="A3955" s="11">
        <v>40233</v>
      </c>
      <c r="D3955" s="12">
        <v>1659.6</v>
      </c>
      <c r="E3955" s="12">
        <v>4715.03</v>
      </c>
      <c r="F3955" s="12">
        <v>2360.52</v>
      </c>
      <c r="G3955" s="12">
        <v>345.47</v>
      </c>
      <c r="I3955" s="45"/>
      <c r="M3955" s="109"/>
    </row>
    <row r="3956" spans="1:13" ht="23.3" customHeight="1" thickBot="1" x14ac:dyDescent="0.3">
      <c r="A3956" s="11">
        <v>40234</v>
      </c>
      <c r="D3956" s="12">
        <v>1651.51</v>
      </c>
      <c r="E3956" s="12">
        <v>4692.0600000000004</v>
      </c>
      <c r="F3956" s="12">
        <v>2349.02</v>
      </c>
      <c r="G3956" s="12">
        <v>343.47</v>
      </c>
      <c r="I3956" s="45"/>
      <c r="M3956" s="109"/>
    </row>
    <row r="3957" spans="1:13" ht="23.3" customHeight="1" thickBot="1" x14ac:dyDescent="0.3">
      <c r="A3957" s="11">
        <v>40235</v>
      </c>
      <c r="D3957" s="12">
        <v>1646.1</v>
      </c>
      <c r="E3957" s="12">
        <v>4676.6899999999996</v>
      </c>
      <c r="F3957" s="12">
        <v>2341.3200000000002</v>
      </c>
      <c r="G3957" s="12">
        <v>342.57</v>
      </c>
      <c r="I3957" s="45"/>
      <c r="M3957" s="109"/>
    </row>
    <row r="3958" spans="1:13" ht="23.3" customHeight="1" thickBot="1" x14ac:dyDescent="0.3">
      <c r="A3958" s="11">
        <v>40238</v>
      </c>
      <c r="D3958" s="12">
        <v>1634.24</v>
      </c>
      <c r="E3958" s="12">
        <v>4643</v>
      </c>
      <c r="F3958" s="12">
        <v>2324.46</v>
      </c>
      <c r="G3958" s="12">
        <v>339.65</v>
      </c>
      <c r="I3958" s="45"/>
      <c r="M3958" s="109"/>
    </row>
    <row r="3959" spans="1:13" ht="23.3" customHeight="1" thickBot="1" x14ac:dyDescent="0.3">
      <c r="A3959" s="11">
        <v>40239</v>
      </c>
      <c r="D3959" s="12">
        <v>1623.32</v>
      </c>
      <c r="E3959" s="12">
        <v>4613.72</v>
      </c>
      <c r="F3959" s="12">
        <v>2309.8000000000002</v>
      </c>
      <c r="G3959" s="12">
        <v>337.63</v>
      </c>
      <c r="I3959" s="45"/>
      <c r="M3959" s="109"/>
    </row>
    <row r="3960" spans="1:13" ht="23.3" customHeight="1" thickBot="1" x14ac:dyDescent="0.3">
      <c r="A3960" s="11">
        <v>40240</v>
      </c>
      <c r="D3960" s="12">
        <v>1614.35</v>
      </c>
      <c r="E3960" s="12">
        <v>4588.2299999999996</v>
      </c>
      <c r="F3960" s="12">
        <v>2297.04</v>
      </c>
      <c r="G3960" s="12">
        <v>335.54</v>
      </c>
      <c r="I3960" s="45"/>
      <c r="M3960" s="109"/>
    </row>
    <row r="3961" spans="1:13" ht="23.3" customHeight="1" thickBot="1" x14ac:dyDescent="0.3">
      <c r="A3961" s="11">
        <v>40241</v>
      </c>
      <c r="D3961" s="12">
        <v>1619.1</v>
      </c>
      <c r="E3961" s="12">
        <v>4601.7299999999996</v>
      </c>
      <c r="F3961" s="12">
        <v>2307.4699999999998</v>
      </c>
      <c r="G3961" s="12">
        <v>336.93</v>
      </c>
      <c r="I3961" s="45"/>
      <c r="M3961" s="109"/>
    </row>
    <row r="3962" spans="1:13" ht="23.3" customHeight="1" thickBot="1" x14ac:dyDescent="0.3">
      <c r="A3962" s="11">
        <v>40242</v>
      </c>
      <c r="D3962" s="12">
        <v>1639.29</v>
      </c>
      <c r="E3962" s="12">
        <v>4659.1099999999997</v>
      </c>
      <c r="F3962" s="12">
        <v>2336.2399999999998</v>
      </c>
      <c r="G3962" s="12">
        <v>342.59</v>
      </c>
      <c r="I3962" s="45"/>
      <c r="M3962" s="109"/>
    </row>
    <row r="3963" spans="1:13" ht="23.3" customHeight="1" thickBot="1" x14ac:dyDescent="0.3">
      <c r="A3963" s="11">
        <v>40245</v>
      </c>
      <c r="D3963" s="12">
        <v>1638.11</v>
      </c>
      <c r="E3963" s="12">
        <v>4655.7700000000004</v>
      </c>
      <c r="F3963" s="12">
        <v>2338.3000000000002</v>
      </c>
      <c r="G3963" s="12">
        <v>341.87</v>
      </c>
      <c r="I3963" s="45"/>
      <c r="M3963" s="109"/>
    </row>
    <row r="3964" spans="1:13" ht="23.3" customHeight="1" thickBot="1" x14ac:dyDescent="0.3">
      <c r="A3964" s="11">
        <v>40246</v>
      </c>
      <c r="D3964" s="12">
        <v>1652.97</v>
      </c>
      <c r="E3964" s="12">
        <v>4702.17</v>
      </c>
      <c r="F3964" s="12">
        <v>2361.6</v>
      </c>
      <c r="G3964" s="12">
        <v>345.37</v>
      </c>
      <c r="I3964" s="45"/>
      <c r="M3964" s="109"/>
    </row>
    <row r="3965" spans="1:13" ht="23.3" customHeight="1" thickBot="1" x14ac:dyDescent="0.3">
      <c r="A3965" s="11">
        <v>40247</v>
      </c>
      <c r="D3965" s="12">
        <v>1660.53</v>
      </c>
      <c r="E3965" s="12">
        <v>4723.67</v>
      </c>
      <c r="F3965" s="12">
        <v>2372.4</v>
      </c>
      <c r="G3965" s="12">
        <v>346.9</v>
      </c>
      <c r="I3965" s="45"/>
      <c r="M3965" s="109"/>
    </row>
    <row r="3966" spans="1:13" ht="23.3" customHeight="1" thickBot="1" x14ac:dyDescent="0.3">
      <c r="A3966" s="11">
        <v>40248</v>
      </c>
      <c r="D3966" s="12">
        <v>1664.51</v>
      </c>
      <c r="E3966" s="12">
        <v>4735.01</v>
      </c>
      <c r="F3966" s="12">
        <v>2378.09</v>
      </c>
      <c r="G3966" s="12">
        <v>347.44</v>
      </c>
      <c r="I3966" s="45"/>
      <c r="M3966" s="109"/>
    </row>
    <row r="3967" spans="1:13" ht="23.3" customHeight="1" thickBot="1" x14ac:dyDescent="0.3">
      <c r="A3967" s="11">
        <v>40252</v>
      </c>
      <c r="D3967" s="12">
        <v>1654.68</v>
      </c>
      <c r="E3967" s="12">
        <v>4707.04</v>
      </c>
      <c r="F3967" s="12">
        <v>2367.83</v>
      </c>
      <c r="G3967" s="12">
        <v>344.75</v>
      </c>
      <c r="I3967" s="45"/>
      <c r="M3967" s="109"/>
    </row>
    <row r="3968" spans="1:13" ht="23.3" customHeight="1" thickBot="1" x14ac:dyDescent="0.3">
      <c r="A3968" s="11">
        <v>40254</v>
      </c>
      <c r="D3968" s="12">
        <v>1652.02</v>
      </c>
      <c r="E3968" s="12">
        <v>4699.4799999999996</v>
      </c>
      <c r="F3968" s="12">
        <v>2371.61</v>
      </c>
      <c r="G3968" s="12">
        <v>344.05</v>
      </c>
      <c r="I3968" s="45"/>
      <c r="M3968" s="109"/>
    </row>
    <row r="3969" spans="1:13" ht="23.3" customHeight="1" thickBot="1" x14ac:dyDescent="0.3">
      <c r="A3969" s="11">
        <v>40255</v>
      </c>
      <c r="D3969" s="12">
        <v>1655.42</v>
      </c>
      <c r="E3969" s="12">
        <v>4709.1400000000003</v>
      </c>
      <c r="F3969" s="12">
        <v>2380.31</v>
      </c>
      <c r="G3969" s="12">
        <v>344.3</v>
      </c>
      <c r="I3969" s="45"/>
      <c r="M3969" s="109"/>
    </row>
    <row r="3970" spans="1:13" ht="23.3" customHeight="1" thickBot="1" x14ac:dyDescent="0.3">
      <c r="A3970" s="11">
        <v>40256</v>
      </c>
      <c r="D3970" s="12">
        <v>1651.56</v>
      </c>
      <c r="E3970" s="12">
        <v>4698.17</v>
      </c>
      <c r="F3970" s="12">
        <v>2374.77</v>
      </c>
      <c r="G3970" s="12">
        <v>343.44</v>
      </c>
      <c r="I3970" s="45"/>
      <c r="M3970" s="109"/>
    </row>
    <row r="3971" spans="1:13" ht="23.3" customHeight="1" thickBot="1" x14ac:dyDescent="0.3">
      <c r="A3971" s="11">
        <v>40259</v>
      </c>
      <c r="D3971" s="12">
        <v>1649.44</v>
      </c>
      <c r="E3971" s="12">
        <v>4692.13</v>
      </c>
      <c r="F3971" s="12">
        <v>2367.91</v>
      </c>
      <c r="G3971" s="12">
        <v>342.61</v>
      </c>
      <c r="I3971" s="45"/>
      <c r="M3971" s="109"/>
    </row>
    <row r="3972" spans="1:13" ht="23.3" customHeight="1" thickBot="1" x14ac:dyDescent="0.3">
      <c r="A3972" s="11">
        <v>40260</v>
      </c>
      <c r="D3972" s="12">
        <v>1647.85</v>
      </c>
      <c r="E3972" s="12">
        <v>4687.62</v>
      </c>
      <c r="F3972" s="12">
        <v>2365.63</v>
      </c>
      <c r="G3972" s="12">
        <v>342.09</v>
      </c>
      <c r="I3972" s="45"/>
      <c r="M3972" s="109"/>
    </row>
    <row r="3973" spans="1:13" ht="23.3" customHeight="1" thickBot="1" x14ac:dyDescent="0.3">
      <c r="A3973" s="11">
        <v>40261</v>
      </c>
      <c r="D3973" s="12">
        <v>1640.17</v>
      </c>
      <c r="E3973" s="12">
        <v>4665.75</v>
      </c>
      <c r="F3973" s="12">
        <v>2350.8200000000002</v>
      </c>
      <c r="G3973" s="12">
        <v>339.9</v>
      </c>
      <c r="I3973" s="45"/>
      <c r="M3973" s="109"/>
    </row>
    <row r="3974" spans="1:13" ht="23.3" customHeight="1" thickBot="1" x14ac:dyDescent="0.3">
      <c r="A3974" s="11">
        <v>40262</v>
      </c>
      <c r="D3974" s="12">
        <v>1644.59</v>
      </c>
      <c r="E3974" s="12">
        <v>4678.33</v>
      </c>
      <c r="F3974" s="12">
        <v>2349.63</v>
      </c>
      <c r="G3974" s="12">
        <v>341.85</v>
      </c>
      <c r="I3974" s="45"/>
      <c r="M3974" s="109"/>
    </row>
    <row r="3975" spans="1:13" ht="23.3" customHeight="1" thickBot="1" x14ac:dyDescent="0.3">
      <c r="A3975" s="11">
        <v>40263</v>
      </c>
      <c r="D3975" s="12">
        <v>1645.27</v>
      </c>
      <c r="E3975" s="12">
        <v>4680.26</v>
      </c>
      <c r="F3975" s="12">
        <v>2350.6</v>
      </c>
      <c r="G3975" s="12">
        <v>341.69</v>
      </c>
      <c r="I3975" s="45"/>
      <c r="M3975" s="109"/>
    </row>
    <row r="3976" spans="1:13" ht="23.3" customHeight="1" thickBot="1" x14ac:dyDescent="0.3">
      <c r="A3976" s="11">
        <v>40266</v>
      </c>
      <c r="D3976" s="12">
        <v>1648.52</v>
      </c>
      <c r="E3976" s="12">
        <v>4689.5200000000004</v>
      </c>
      <c r="F3976" s="12">
        <v>2355.25</v>
      </c>
      <c r="G3976" s="12">
        <v>342.98</v>
      </c>
      <c r="I3976" s="45"/>
      <c r="M3976" s="109"/>
    </row>
    <row r="3977" spans="1:13" ht="23.3" customHeight="1" thickBot="1" x14ac:dyDescent="0.3">
      <c r="A3977" s="11">
        <v>40267</v>
      </c>
      <c r="D3977" s="12">
        <v>1644.22</v>
      </c>
      <c r="E3977" s="12">
        <v>4677.29</v>
      </c>
      <c r="F3977" s="12">
        <v>2349.1</v>
      </c>
      <c r="G3977" s="12">
        <v>340.74</v>
      </c>
      <c r="I3977" s="45"/>
      <c r="M3977" s="109"/>
    </row>
    <row r="3978" spans="1:13" ht="23.3" customHeight="1" thickBot="1" x14ac:dyDescent="0.3">
      <c r="A3978" s="11">
        <v>40268</v>
      </c>
      <c r="D3978" s="12">
        <v>1639.49</v>
      </c>
      <c r="E3978" s="12">
        <v>4663.83</v>
      </c>
      <c r="F3978" s="12">
        <v>2342.35</v>
      </c>
      <c r="G3978" s="12">
        <v>339.17</v>
      </c>
      <c r="I3978" s="45"/>
      <c r="M3978" s="109"/>
    </row>
    <row r="3979" spans="1:13" ht="23.3" customHeight="1" thickBot="1" x14ac:dyDescent="0.3">
      <c r="A3979" s="11">
        <v>40269</v>
      </c>
      <c r="D3979" s="12">
        <v>1639.46</v>
      </c>
      <c r="E3979" s="12">
        <v>4663.75</v>
      </c>
      <c r="F3979" s="12">
        <v>2342.31</v>
      </c>
      <c r="G3979" s="12">
        <v>339.14</v>
      </c>
      <c r="I3979" s="45"/>
      <c r="M3979" s="109"/>
    </row>
    <row r="3980" spans="1:13" ht="23.3" customHeight="1" thickBot="1" x14ac:dyDescent="0.3">
      <c r="A3980" s="11">
        <v>40270</v>
      </c>
      <c r="D3980" s="12">
        <v>1648.84</v>
      </c>
      <c r="E3980" s="12">
        <v>4690.4399999999996</v>
      </c>
      <c r="F3980" s="12">
        <v>2355.71</v>
      </c>
      <c r="G3980" s="12">
        <v>341.72</v>
      </c>
      <c r="I3980" s="45"/>
      <c r="M3980" s="109"/>
    </row>
    <row r="3981" spans="1:13" ht="23.3" customHeight="1" thickBot="1" x14ac:dyDescent="0.3">
      <c r="A3981" s="11">
        <v>40273</v>
      </c>
      <c r="D3981" s="12">
        <v>1653.51</v>
      </c>
      <c r="E3981" s="12">
        <v>4703.72</v>
      </c>
      <c r="F3981" s="12">
        <v>2362.38</v>
      </c>
      <c r="G3981" s="12">
        <v>342.36</v>
      </c>
      <c r="I3981" s="45"/>
      <c r="M3981" s="109"/>
    </row>
    <row r="3982" spans="1:13" ht="23.3" customHeight="1" thickBot="1" x14ac:dyDescent="0.3">
      <c r="A3982" s="11">
        <v>40274</v>
      </c>
      <c r="D3982" s="12">
        <v>1645.87</v>
      </c>
      <c r="E3982" s="12">
        <v>4681.9799999999996</v>
      </c>
      <c r="F3982" s="12">
        <v>2351.46</v>
      </c>
      <c r="G3982" s="12">
        <v>341.68</v>
      </c>
      <c r="I3982" s="45"/>
      <c r="M3982" s="109"/>
    </row>
    <row r="3983" spans="1:13" ht="23.3" customHeight="1" thickBot="1" x14ac:dyDescent="0.3">
      <c r="A3983" s="11">
        <v>40275</v>
      </c>
      <c r="D3983" s="12">
        <v>1652.56</v>
      </c>
      <c r="E3983" s="12">
        <v>4701.01</v>
      </c>
      <c r="F3983" s="12">
        <v>2357.25</v>
      </c>
      <c r="G3983" s="12">
        <v>343.59</v>
      </c>
      <c r="I3983" s="45"/>
      <c r="M3983" s="109"/>
    </row>
    <row r="3984" spans="1:13" ht="23.3" customHeight="1" thickBot="1" x14ac:dyDescent="0.3">
      <c r="A3984" s="11">
        <v>40276</v>
      </c>
      <c r="D3984" s="12">
        <v>1657.5</v>
      </c>
      <c r="E3984" s="12">
        <v>4718.6000000000004</v>
      </c>
      <c r="F3984" s="12">
        <v>2357.8000000000002</v>
      </c>
      <c r="G3984" s="12">
        <v>344.6</v>
      </c>
      <c r="I3984" s="45"/>
      <c r="M3984" s="109"/>
    </row>
    <row r="3985" spans="1:13" ht="23.3" customHeight="1" thickBot="1" x14ac:dyDescent="0.3">
      <c r="A3985" s="11">
        <v>40277</v>
      </c>
      <c r="D3985" s="12">
        <v>1661.1</v>
      </c>
      <c r="E3985" s="12">
        <v>4728.8500000000004</v>
      </c>
      <c r="F3985" s="12">
        <v>2362.92</v>
      </c>
      <c r="G3985" s="12">
        <v>344.65</v>
      </c>
      <c r="I3985" s="45"/>
      <c r="M3985" s="109"/>
    </row>
    <row r="3986" spans="1:13" ht="23.3" customHeight="1" thickBot="1" x14ac:dyDescent="0.3">
      <c r="A3986" s="11">
        <v>40280</v>
      </c>
      <c r="D3986" s="12">
        <v>1656.55</v>
      </c>
      <c r="E3986" s="12">
        <v>4726.2</v>
      </c>
      <c r="F3986" s="12">
        <v>2361.6</v>
      </c>
      <c r="G3986" s="12">
        <v>343.41</v>
      </c>
      <c r="I3986" s="45"/>
      <c r="M3986" s="109"/>
    </row>
    <row r="3987" spans="1:13" ht="23.3" customHeight="1" thickBot="1" x14ac:dyDescent="0.3">
      <c r="A3987" s="11">
        <v>40281</v>
      </c>
      <c r="D3987" s="12">
        <v>1658.61</v>
      </c>
      <c r="E3987" s="12">
        <v>4732.08</v>
      </c>
      <c r="F3987" s="12">
        <v>2364.5300000000002</v>
      </c>
      <c r="G3987" s="12">
        <v>343.88</v>
      </c>
      <c r="I3987" s="45"/>
      <c r="M3987" s="109"/>
    </row>
    <row r="3988" spans="1:13" ht="23.3" customHeight="1" thickBot="1" x14ac:dyDescent="0.3">
      <c r="A3988" s="11">
        <v>40282</v>
      </c>
      <c r="D3988" s="12">
        <v>1663.4</v>
      </c>
      <c r="E3988" s="12">
        <v>4750.33</v>
      </c>
      <c r="F3988" s="12">
        <v>2381.98</v>
      </c>
      <c r="G3988" s="12">
        <v>345.48</v>
      </c>
      <c r="I3988" s="45"/>
      <c r="M3988" s="109"/>
    </row>
    <row r="3989" spans="1:13" ht="23.3" customHeight="1" thickBot="1" x14ac:dyDescent="0.3">
      <c r="A3989" s="11">
        <v>40283</v>
      </c>
      <c r="D3989" s="12">
        <v>1666.28</v>
      </c>
      <c r="E3989" s="12">
        <v>4759.6099999999997</v>
      </c>
      <c r="F3989" s="12">
        <v>2386.64</v>
      </c>
      <c r="G3989" s="12">
        <v>345.54</v>
      </c>
      <c r="I3989" s="45"/>
      <c r="M3989" s="109"/>
    </row>
    <row r="3990" spans="1:13" ht="23.3" customHeight="1" thickBot="1" x14ac:dyDescent="0.3">
      <c r="A3990" s="11">
        <v>40284</v>
      </c>
      <c r="D3990" s="12">
        <v>1670.49</v>
      </c>
      <c r="E3990" s="12">
        <v>4771.62</v>
      </c>
      <c r="F3990" s="12">
        <v>2392.66</v>
      </c>
      <c r="G3990" s="12">
        <v>345.73</v>
      </c>
      <c r="I3990" s="45"/>
      <c r="M3990" s="109"/>
    </row>
    <row r="3991" spans="1:13" ht="23.3" customHeight="1" thickBot="1" x14ac:dyDescent="0.3">
      <c r="A3991" s="11">
        <v>40287</v>
      </c>
      <c r="D3991" s="12">
        <v>1669.07</v>
      </c>
      <c r="E3991" s="12">
        <v>4767.57</v>
      </c>
      <c r="F3991" s="12">
        <v>2390.63</v>
      </c>
      <c r="G3991" s="12">
        <v>345.35</v>
      </c>
      <c r="I3991" s="45"/>
      <c r="M3991" s="109"/>
    </row>
    <row r="3992" spans="1:13" ht="23.3" customHeight="1" thickBot="1" x14ac:dyDescent="0.3">
      <c r="A3992" s="11">
        <v>40288</v>
      </c>
      <c r="D3992" s="12">
        <v>1676.65</v>
      </c>
      <c r="E3992" s="12">
        <v>4789.24</v>
      </c>
      <c r="F3992" s="12">
        <v>2401.4899999999998</v>
      </c>
      <c r="G3992" s="12">
        <v>346.65</v>
      </c>
      <c r="I3992" s="45"/>
      <c r="M3992" s="109"/>
    </row>
    <row r="3993" spans="1:13" ht="23.3" customHeight="1" thickBot="1" x14ac:dyDescent="0.3">
      <c r="A3993" s="11">
        <v>40289</v>
      </c>
      <c r="D3993" s="12">
        <v>1680.32</v>
      </c>
      <c r="E3993" s="12">
        <v>4800.03</v>
      </c>
      <c r="F3993" s="12">
        <v>2403.0700000000002</v>
      </c>
      <c r="G3993" s="12">
        <v>347.26</v>
      </c>
      <c r="I3993" s="45"/>
      <c r="M3993" s="109"/>
    </row>
    <row r="3994" spans="1:13" ht="23.3" customHeight="1" thickBot="1" x14ac:dyDescent="0.3">
      <c r="A3994" s="11">
        <v>40290</v>
      </c>
      <c r="D3994" s="12">
        <v>1684.52</v>
      </c>
      <c r="E3994" s="12">
        <v>4812</v>
      </c>
      <c r="F3994" s="12">
        <v>2409.0700000000002</v>
      </c>
      <c r="G3994" s="12">
        <v>347.81</v>
      </c>
      <c r="I3994" s="45"/>
      <c r="M3994" s="109"/>
    </row>
    <row r="3995" spans="1:13" ht="23.3" customHeight="1" thickBot="1" x14ac:dyDescent="0.3">
      <c r="A3995" s="11">
        <v>40291</v>
      </c>
      <c r="D3995" s="12">
        <v>1687.08</v>
      </c>
      <c r="E3995" s="12">
        <v>4819.32</v>
      </c>
      <c r="F3995" s="12">
        <v>2408.9</v>
      </c>
      <c r="G3995" s="12">
        <v>348.35</v>
      </c>
      <c r="I3995" s="45"/>
      <c r="M3995" s="109"/>
    </row>
    <row r="3996" spans="1:13" ht="23.3" customHeight="1" thickBot="1" x14ac:dyDescent="0.3">
      <c r="A3996" s="11">
        <v>40294</v>
      </c>
      <c r="D3996" s="12">
        <v>1689.6</v>
      </c>
      <c r="E3996" s="12">
        <v>4826.5200000000004</v>
      </c>
      <c r="F3996" s="12">
        <v>2412.4899999999998</v>
      </c>
      <c r="G3996" s="12">
        <v>349.14</v>
      </c>
      <c r="I3996" s="45"/>
      <c r="M3996" s="109"/>
    </row>
    <row r="3997" spans="1:13" ht="23.3" customHeight="1" thickBot="1" x14ac:dyDescent="0.3">
      <c r="A3997" s="11">
        <v>40295</v>
      </c>
      <c r="D3997" s="12">
        <v>1690.66</v>
      </c>
      <c r="E3997" s="12">
        <v>4829.5600000000004</v>
      </c>
      <c r="F3997" s="12">
        <v>2414.0100000000002</v>
      </c>
      <c r="G3997" s="12">
        <v>349.32</v>
      </c>
      <c r="I3997" s="45"/>
      <c r="M3997" s="109"/>
    </row>
    <row r="3998" spans="1:13" ht="23.3" customHeight="1" thickBot="1" x14ac:dyDescent="0.3">
      <c r="A3998" s="11">
        <v>40296</v>
      </c>
      <c r="D3998" s="12">
        <v>1687.03</v>
      </c>
      <c r="E3998" s="12">
        <v>4819.2</v>
      </c>
      <c r="F3998" s="12">
        <v>2401.1999999999998</v>
      </c>
      <c r="G3998" s="12">
        <v>348.87</v>
      </c>
      <c r="I3998" s="45"/>
      <c r="M3998" s="109"/>
    </row>
    <row r="3999" spans="1:13" ht="23.3" customHeight="1" thickBot="1" x14ac:dyDescent="0.3">
      <c r="A3999" s="11">
        <v>40297</v>
      </c>
      <c r="D3999" s="12">
        <v>1687.4</v>
      </c>
      <c r="E3999" s="12">
        <v>4820.24</v>
      </c>
      <c r="F3999" s="12">
        <v>2401.7199999999998</v>
      </c>
      <c r="G3999" s="12">
        <v>349.37</v>
      </c>
      <c r="I3999" s="45"/>
      <c r="M3999" s="109"/>
    </row>
    <row r="4000" spans="1:13" ht="23.3" customHeight="1" thickBot="1" x14ac:dyDescent="0.3">
      <c r="A4000" s="11">
        <v>40298</v>
      </c>
      <c r="D4000" s="12">
        <v>1687.27</v>
      </c>
      <c r="E4000" s="12">
        <v>4819.8900000000003</v>
      </c>
      <c r="F4000" s="12">
        <v>2401.54</v>
      </c>
      <c r="G4000" s="12">
        <v>349.37</v>
      </c>
      <c r="I4000" s="45"/>
      <c r="M4000" s="109"/>
    </row>
    <row r="4001" spans="1:13" ht="23.3" customHeight="1" thickBot="1" x14ac:dyDescent="0.3">
      <c r="A4001" s="11">
        <v>40301</v>
      </c>
      <c r="D4001" s="12">
        <v>1685.82</v>
      </c>
      <c r="E4001" s="12">
        <v>4815.7299999999996</v>
      </c>
      <c r="F4001" s="12">
        <v>2399.4699999999998</v>
      </c>
      <c r="G4001" s="12">
        <v>349.11</v>
      </c>
      <c r="I4001" s="45"/>
      <c r="M4001" s="109"/>
    </row>
    <row r="4002" spans="1:13" ht="23.3" customHeight="1" thickBot="1" x14ac:dyDescent="0.3">
      <c r="A4002" s="11">
        <v>40302</v>
      </c>
      <c r="D4002" s="12">
        <v>1678.04</v>
      </c>
      <c r="E4002" s="12">
        <v>4793.51</v>
      </c>
      <c r="F4002" s="12">
        <v>2388.4</v>
      </c>
      <c r="G4002" s="12">
        <v>346.68</v>
      </c>
      <c r="I4002" s="45"/>
      <c r="M4002" s="109"/>
    </row>
    <row r="4003" spans="1:13" ht="23.3" customHeight="1" thickBot="1" x14ac:dyDescent="0.3">
      <c r="A4003" s="11">
        <v>40304</v>
      </c>
      <c r="D4003" s="12">
        <v>1680.44</v>
      </c>
      <c r="E4003" s="12">
        <v>4800.3599999999997</v>
      </c>
      <c r="F4003" s="12">
        <v>2376.7399999999998</v>
      </c>
      <c r="G4003" s="12">
        <v>347.54</v>
      </c>
      <c r="I4003" s="45"/>
      <c r="M4003" s="109"/>
    </row>
    <row r="4004" spans="1:13" ht="23.3" customHeight="1" thickBot="1" x14ac:dyDescent="0.3">
      <c r="A4004" s="11">
        <v>40305</v>
      </c>
      <c r="D4004" s="12">
        <v>1666.13</v>
      </c>
      <c r="E4004" s="12">
        <v>4759.5</v>
      </c>
      <c r="F4004" s="12">
        <v>2341.7600000000002</v>
      </c>
      <c r="G4004" s="12">
        <v>343.48</v>
      </c>
      <c r="I4004" s="45"/>
      <c r="M4004" s="109"/>
    </row>
    <row r="4005" spans="1:13" ht="23.3" customHeight="1" thickBot="1" x14ac:dyDescent="0.3">
      <c r="A4005" s="11">
        <v>40308</v>
      </c>
      <c r="D4005" s="12">
        <v>1642.07</v>
      </c>
      <c r="E4005" s="12">
        <v>4690.75</v>
      </c>
      <c r="F4005" s="12">
        <v>2307.94</v>
      </c>
      <c r="G4005" s="12">
        <v>336.73</v>
      </c>
      <c r="I4005" s="45"/>
      <c r="M4005" s="109"/>
    </row>
    <row r="4006" spans="1:13" ht="23.3" customHeight="1" thickBot="1" x14ac:dyDescent="0.3">
      <c r="A4006" s="11">
        <v>40309</v>
      </c>
      <c r="D4006" s="12">
        <v>1651</v>
      </c>
      <c r="E4006" s="12">
        <v>4716.26</v>
      </c>
      <c r="F4006" s="12">
        <v>2309.65</v>
      </c>
      <c r="G4006" s="12">
        <v>338.37</v>
      </c>
      <c r="I4006" s="45"/>
      <c r="M4006" s="109"/>
    </row>
    <row r="4007" spans="1:13" ht="23.3" customHeight="1" thickBot="1" x14ac:dyDescent="0.3">
      <c r="A4007" s="11">
        <v>40310</v>
      </c>
      <c r="D4007" s="12">
        <v>1648.39</v>
      </c>
      <c r="E4007" s="12">
        <v>4708.82</v>
      </c>
      <c r="F4007" s="12">
        <v>2291.7199999999998</v>
      </c>
      <c r="G4007" s="12">
        <v>337.15</v>
      </c>
      <c r="I4007" s="45"/>
      <c r="M4007" s="109"/>
    </row>
    <row r="4008" spans="1:13" ht="23.3" customHeight="1" thickBot="1" x14ac:dyDescent="0.3">
      <c r="A4008" s="11">
        <v>40311</v>
      </c>
      <c r="D4008" s="12">
        <v>1627.47</v>
      </c>
      <c r="E4008" s="12">
        <v>4649.0600000000004</v>
      </c>
      <c r="F4008" s="12">
        <v>2255.65</v>
      </c>
      <c r="G4008" s="12">
        <v>331.7</v>
      </c>
      <c r="I4008" s="45"/>
      <c r="M4008" s="109"/>
    </row>
    <row r="4009" spans="1:13" ht="23.3" customHeight="1" thickBot="1" x14ac:dyDescent="0.3">
      <c r="A4009" s="11">
        <v>40312</v>
      </c>
      <c r="D4009" s="12">
        <v>1621.1</v>
      </c>
      <c r="E4009" s="12">
        <v>4630.84</v>
      </c>
      <c r="F4009" s="12">
        <v>2216.04</v>
      </c>
      <c r="G4009" s="12">
        <v>328.93</v>
      </c>
      <c r="I4009" s="45"/>
      <c r="M4009" s="109"/>
    </row>
    <row r="4010" spans="1:13" ht="23.3" customHeight="1" thickBot="1" x14ac:dyDescent="0.3">
      <c r="A4010" s="11">
        <v>40315</v>
      </c>
      <c r="D4010" s="12">
        <v>1599.02</v>
      </c>
      <c r="E4010" s="12">
        <v>4567.78</v>
      </c>
      <c r="F4010" s="12">
        <v>2159.5700000000002</v>
      </c>
      <c r="G4010" s="12">
        <v>322.70999999999998</v>
      </c>
      <c r="I4010" s="45"/>
      <c r="M4010" s="109"/>
    </row>
    <row r="4011" spans="1:13" ht="23.3" customHeight="1" thickBot="1" x14ac:dyDescent="0.3">
      <c r="A4011" s="11">
        <v>40316</v>
      </c>
      <c r="D4011" s="12">
        <v>1621.85</v>
      </c>
      <c r="E4011" s="12">
        <v>4633</v>
      </c>
      <c r="F4011" s="12">
        <v>2167.58</v>
      </c>
      <c r="G4011" s="12">
        <v>327.73</v>
      </c>
      <c r="I4011" s="45"/>
      <c r="M4011" s="109"/>
    </row>
    <row r="4012" spans="1:13" ht="23.3" customHeight="1" thickBot="1" x14ac:dyDescent="0.3">
      <c r="A4012" s="11">
        <v>40317</v>
      </c>
      <c r="D4012" s="12">
        <v>1628.71</v>
      </c>
      <c r="E4012" s="12">
        <v>4652.71</v>
      </c>
      <c r="F4012" s="12">
        <v>2154.36</v>
      </c>
      <c r="G4012" s="12">
        <v>330.16</v>
      </c>
      <c r="I4012" s="45"/>
      <c r="M4012" s="109"/>
    </row>
    <row r="4013" spans="1:13" ht="23.3" customHeight="1" thickBot="1" x14ac:dyDescent="0.3">
      <c r="A4013" s="11">
        <v>40318</v>
      </c>
      <c r="D4013" s="12">
        <v>1631.6</v>
      </c>
      <c r="E4013" s="12">
        <v>4660.97</v>
      </c>
      <c r="F4013" s="12">
        <v>2142.41</v>
      </c>
      <c r="G4013" s="12">
        <v>331.04</v>
      </c>
      <c r="I4013" s="45"/>
      <c r="M4013" s="109"/>
    </row>
    <row r="4014" spans="1:13" ht="23.3" customHeight="1" thickBot="1" x14ac:dyDescent="0.3">
      <c r="A4014" s="11">
        <v>40319</v>
      </c>
      <c r="D4014" s="12">
        <v>1631.03</v>
      </c>
      <c r="E4014" s="12">
        <v>4659.3500000000004</v>
      </c>
      <c r="F4014" s="12">
        <v>2141.67</v>
      </c>
      <c r="G4014" s="12">
        <v>330.7</v>
      </c>
      <c r="I4014" s="45"/>
      <c r="M4014" s="109"/>
    </row>
    <row r="4015" spans="1:13" ht="23.3" customHeight="1" thickBot="1" x14ac:dyDescent="0.3">
      <c r="A4015" s="11">
        <v>40322</v>
      </c>
      <c r="D4015" s="12">
        <v>1621.52</v>
      </c>
      <c r="E4015" s="12">
        <v>4632.1899999999996</v>
      </c>
      <c r="F4015" s="12">
        <v>2122.36</v>
      </c>
      <c r="G4015" s="12">
        <v>328.07</v>
      </c>
      <c r="I4015" s="45"/>
      <c r="M4015" s="109"/>
    </row>
    <row r="4016" spans="1:13" ht="23.3" customHeight="1" thickBot="1" x14ac:dyDescent="0.3">
      <c r="A4016" s="11">
        <v>40323</v>
      </c>
      <c r="D4016" s="12">
        <v>1610.02</v>
      </c>
      <c r="E4016" s="12">
        <v>4602.78</v>
      </c>
      <c r="F4016" s="12">
        <v>2097.27</v>
      </c>
      <c r="G4016" s="12">
        <v>325.60000000000002</v>
      </c>
      <c r="I4016" s="45"/>
      <c r="M4016" s="109"/>
    </row>
    <row r="4017" spans="1:13" ht="23.3" customHeight="1" thickBot="1" x14ac:dyDescent="0.3">
      <c r="A4017" s="11">
        <v>40324</v>
      </c>
      <c r="D4017" s="12">
        <v>1593.38</v>
      </c>
      <c r="E4017" s="12">
        <v>4556</v>
      </c>
      <c r="F4017" s="12">
        <v>2075.9499999999998</v>
      </c>
      <c r="G4017" s="12">
        <v>320.43</v>
      </c>
      <c r="I4017" s="45"/>
      <c r="M4017" s="109"/>
    </row>
    <row r="4018" spans="1:13" ht="23.3" customHeight="1" thickBot="1" x14ac:dyDescent="0.3">
      <c r="A4018" s="68">
        <v>40325</v>
      </c>
      <c r="B4018" s="151"/>
      <c r="C4018" s="151"/>
      <c r="D4018" s="69">
        <v>1591.2</v>
      </c>
      <c r="E4018" s="12">
        <v>4549.79</v>
      </c>
      <c r="F4018" s="12">
        <v>2073.12</v>
      </c>
      <c r="G4018" s="12">
        <v>321.02</v>
      </c>
      <c r="I4018" s="45"/>
      <c r="M4018" s="109"/>
    </row>
    <row r="4019" spans="1:13" ht="23.3" customHeight="1" thickBot="1" x14ac:dyDescent="0.3">
      <c r="A4019" s="11">
        <v>40326</v>
      </c>
      <c r="D4019" s="12">
        <v>1597.07</v>
      </c>
      <c r="E4019" s="12">
        <v>4568.47</v>
      </c>
      <c r="F4019" s="12">
        <v>2081.63</v>
      </c>
      <c r="G4019" s="12">
        <v>323.83999999999997</v>
      </c>
      <c r="I4019" s="45"/>
      <c r="M4019" s="109"/>
    </row>
    <row r="4020" spans="1:13" ht="23.3" customHeight="1" thickBot="1" x14ac:dyDescent="0.3">
      <c r="A4020" s="11">
        <v>40329</v>
      </c>
      <c r="D4020" s="12">
        <v>1609.97</v>
      </c>
      <c r="E4020" s="12">
        <v>4605.38</v>
      </c>
      <c r="F4020" s="12">
        <v>2110.69</v>
      </c>
      <c r="G4020" s="12">
        <v>326.63</v>
      </c>
      <c r="I4020" s="45"/>
      <c r="M4020" s="109"/>
    </row>
    <row r="4021" spans="1:13" ht="23.3" customHeight="1" thickBot="1" x14ac:dyDescent="0.3">
      <c r="A4021" s="11">
        <v>40330</v>
      </c>
      <c r="D4021" s="12">
        <v>1621.26</v>
      </c>
      <c r="E4021" s="12">
        <v>4638.18</v>
      </c>
      <c r="F4021" s="12">
        <v>2125.7199999999998</v>
      </c>
      <c r="G4021" s="12">
        <v>329.33</v>
      </c>
      <c r="I4021" s="45"/>
      <c r="M4021" s="109"/>
    </row>
    <row r="4022" spans="1:13" ht="23.3" customHeight="1" thickBot="1" x14ac:dyDescent="0.3">
      <c r="A4022" s="11">
        <v>40331</v>
      </c>
      <c r="D4022" s="12">
        <v>1619.76</v>
      </c>
      <c r="E4022" s="12">
        <v>4633.8999999999996</v>
      </c>
      <c r="F4022" s="12">
        <v>2136.84</v>
      </c>
      <c r="G4022" s="12">
        <v>328.2</v>
      </c>
      <c r="I4022" s="45"/>
      <c r="M4022" s="109"/>
    </row>
    <row r="4023" spans="1:13" ht="23.3" customHeight="1" thickBot="1" x14ac:dyDescent="0.3">
      <c r="A4023" s="11">
        <v>40332</v>
      </c>
      <c r="D4023" s="12">
        <v>1626.11</v>
      </c>
      <c r="E4023" s="12">
        <v>4652.07</v>
      </c>
      <c r="F4023" s="12">
        <v>2158.52</v>
      </c>
      <c r="G4023" s="12">
        <v>330.11</v>
      </c>
      <c r="I4023" s="45"/>
      <c r="M4023" s="109"/>
    </row>
    <row r="4024" spans="1:13" ht="23.3" customHeight="1" thickBot="1" x14ac:dyDescent="0.3">
      <c r="A4024" s="11">
        <v>40333</v>
      </c>
      <c r="D4024" s="12">
        <v>1632.18</v>
      </c>
      <c r="E4024" s="12">
        <v>4670.3</v>
      </c>
      <c r="F4024" s="12">
        <v>2173.39</v>
      </c>
      <c r="G4024" s="12">
        <v>330.7</v>
      </c>
      <c r="I4024" s="45"/>
      <c r="M4024" s="109"/>
    </row>
    <row r="4025" spans="1:13" ht="23.3" customHeight="1" thickBot="1" x14ac:dyDescent="0.3">
      <c r="A4025" s="11">
        <v>40336</v>
      </c>
      <c r="D4025" s="12">
        <v>1626.13</v>
      </c>
      <c r="E4025" s="12">
        <v>4652.9799999999996</v>
      </c>
      <c r="F4025" s="12">
        <v>2152.59</v>
      </c>
      <c r="G4025" s="12">
        <v>329.5</v>
      </c>
      <c r="I4025" s="45"/>
      <c r="M4025" s="109"/>
    </row>
    <row r="4026" spans="1:13" ht="23.3" customHeight="1" thickBot="1" x14ac:dyDescent="0.3">
      <c r="A4026" s="11">
        <v>40337</v>
      </c>
      <c r="D4026" s="12">
        <v>1622.89</v>
      </c>
      <c r="E4026" s="12">
        <v>4643.7299999999996</v>
      </c>
      <c r="F4026" s="12">
        <v>2148.3000000000002</v>
      </c>
      <c r="G4026" s="12">
        <v>329.14</v>
      </c>
      <c r="I4026" s="45"/>
      <c r="M4026" s="109"/>
    </row>
    <row r="4027" spans="1:13" ht="23.3" customHeight="1" thickBot="1" x14ac:dyDescent="0.3">
      <c r="A4027" s="11">
        <v>40338</v>
      </c>
      <c r="D4027" s="12">
        <v>1621.19</v>
      </c>
      <c r="E4027" s="12">
        <v>4639.0200000000004</v>
      </c>
      <c r="F4027" s="12">
        <v>2146.13</v>
      </c>
      <c r="G4027" s="12">
        <v>328.19</v>
      </c>
      <c r="I4027" s="45"/>
      <c r="M4027" s="109"/>
    </row>
    <row r="4028" spans="1:13" ht="23.3" customHeight="1" thickBot="1" x14ac:dyDescent="0.3">
      <c r="A4028" s="11">
        <v>40339</v>
      </c>
      <c r="D4028" s="12">
        <v>1620.15</v>
      </c>
      <c r="E4028" s="12">
        <v>4636.0200000000004</v>
      </c>
      <c r="F4028" s="12">
        <v>2151.0700000000002</v>
      </c>
      <c r="G4028" s="12">
        <v>327.74</v>
      </c>
      <c r="I4028" s="45"/>
      <c r="M4028" s="109"/>
    </row>
    <row r="4029" spans="1:13" ht="23.3" customHeight="1" thickBot="1" x14ac:dyDescent="0.3">
      <c r="A4029" s="11">
        <v>40340</v>
      </c>
      <c r="D4029" s="12">
        <v>1617.44</v>
      </c>
      <c r="E4029" s="12">
        <v>4628.2700000000004</v>
      </c>
      <c r="F4029" s="12">
        <v>2153.83</v>
      </c>
      <c r="G4029" s="12">
        <v>327.02</v>
      </c>
      <c r="I4029" s="45"/>
      <c r="M4029" s="109"/>
    </row>
    <row r="4030" spans="1:13" ht="23.3" customHeight="1" thickBot="1" x14ac:dyDescent="0.3">
      <c r="A4030" s="11">
        <v>40343</v>
      </c>
      <c r="D4030" s="12">
        <v>1615.49</v>
      </c>
      <c r="E4030" s="12">
        <v>4622.7</v>
      </c>
      <c r="F4030" s="12">
        <v>2157.63</v>
      </c>
      <c r="G4030" s="12">
        <v>327.02</v>
      </c>
      <c r="I4030" s="45"/>
      <c r="M4030" s="109"/>
    </row>
    <row r="4031" spans="1:13" ht="23.3" customHeight="1" thickBot="1" x14ac:dyDescent="0.3">
      <c r="A4031" s="11">
        <v>40344</v>
      </c>
      <c r="D4031" s="12">
        <v>1623.04</v>
      </c>
      <c r="E4031" s="12">
        <v>4644.3</v>
      </c>
      <c r="F4031" s="12">
        <v>2170.9299999999998</v>
      </c>
      <c r="G4031" s="12">
        <v>328.88</v>
      </c>
      <c r="I4031" s="45"/>
      <c r="M4031" s="109"/>
    </row>
    <row r="4032" spans="1:13" ht="23.3" customHeight="1" thickBot="1" x14ac:dyDescent="0.3">
      <c r="A4032" s="11">
        <v>40345</v>
      </c>
      <c r="D4032" s="12">
        <v>1628.52</v>
      </c>
      <c r="E4032" s="12">
        <v>4659.9799999999996</v>
      </c>
      <c r="F4032" s="12">
        <v>2191.29</v>
      </c>
      <c r="G4032" s="12">
        <v>330.46</v>
      </c>
      <c r="I4032" s="45"/>
      <c r="M4032" s="109"/>
    </row>
    <row r="4033" spans="1:13" ht="23.3" customHeight="1" thickBot="1" x14ac:dyDescent="0.3">
      <c r="A4033" s="11">
        <v>40346</v>
      </c>
      <c r="D4033" s="12">
        <v>1633.95</v>
      </c>
      <c r="E4033" s="12">
        <v>4676.1499999999996</v>
      </c>
      <c r="F4033" s="12">
        <v>2198.9</v>
      </c>
      <c r="G4033" s="12">
        <v>331.96</v>
      </c>
      <c r="I4033" s="45"/>
      <c r="M4033" s="109"/>
    </row>
    <row r="4034" spans="1:13" ht="23.3" customHeight="1" thickBot="1" x14ac:dyDescent="0.3">
      <c r="A4034" s="11">
        <v>40347</v>
      </c>
      <c r="D4034" s="12">
        <v>1638.95</v>
      </c>
      <c r="E4034" s="12">
        <v>4690.4799999999996</v>
      </c>
      <c r="F4034" s="12">
        <v>2218.91</v>
      </c>
      <c r="G4034" s="12">
        <v>333.28</v>
      </c>
      <c r="I4034" s="45"/>
      <c r="M4034" s="109"/>
    </row>
    <row r="4035" spans="1:13" ht="23.3" customHeight="1" thickBot="1" x14ac:dyDescent="0.3">
      <c r="A4035" s="11">
        <v>40350</v>
      </c>
      <c r="D4035" s="12">
        <v>1643.28</v>
      </c>
      <c r="E4035" s="12">
        <v>4702.87</v>
      </c>
      <c r="F4035" s="12">
        <v>2224.17</v>
      </c>
      <c r="G4035" s="12">
        <v>334.18</v>
      </c>
      <c r="I4035" s="45"/>
      <c r="M4035" s="109"/>
    </row>
    <row r="4036" spans="1:13" ht="23.3" customHeight="1" thickBot="1" x14ac:dyDescent="0.3">
      <c r="A4036" s="11">
        <v>40351</v>
      </c>
      <c r="D4036" s="12">
        <v>1642.21</v>
      </c>
      <c r="E4036" s="12">
        <v>4699.8100000000004</v>
      </c>
      <c r="F4036" s="12">
        <v>2223.3200000000002</v>
      </c>
      <c r="G4036" s="12">
        <v>334.18</v>
      </c>
      <c r="I4036" s="45"/>
      <c r="M4036" s="109"/>
    </row>
    <row r="4037" spans="1:13" ht="23.3" customHeight="1" thickBot="1" x14ac:dyDescent="0.3">
      <c r="A4037" s="11">
        <v>40352</v>
      </c>
      <c r="D4037" s="12">
        <v>1644.6</v>
      </c>
      <c r="E4037" s="12">
        <v>4706.6400000000003</v>
      </c>
      <c r="F4037" s="12">
        <v>2219.87</v>
      </c>
      <c r="G4037" s="12">
        <v>334.3</v>
      </c>
      <c r="I4037" s="45"/>
      <c r="M4037" s="109"/>
    </row>
    <row r="4038" spans="1:13" ht="23.3" customHeight="1" thickBot="1" x14ac:dyDescent="0.3">
      <c r="A4038" s="11">
        <v>40353</v>
      </c>
      <c r="D4038" s="12">
        <v>1645.46</v>
      </c>
      <c r="E4038" s="12">
        <v>4709.1099999999997</v>
      </c>
      <c r="F4038" s="12">
        <v>2231.75</v>
      </c>
      <c r="G4038" s="12">
        <v>334.37</v>
      </c>
      <c r="I4038" s="45"/>
      <c r="M4038" s="109"/>
    </row>
    <row r="4039" spans="1:13" ht="23.3" customHeight="1" thickBot="1" x14ac:dyDescent="0.3">
      <c r="A4039" s="11">
        <v>40354</v>
      </c>
      <c r="D4039" s="12">
        <v>1646.99</v>
      </c>
      <c r="E4039" s="12">
        <v>4713.46</v>
      </c>
      <c r="F4039" s="12">
        <v>2240.5700000000002</v>
      </c>
      <c r="G4039" s="12">
        <v>334.11</v>
      </c>
      <c r="I4039" s="45"/>
      <c r="M4039" s="109"/>
    </row>
    <row r="4040" spans="1:13" ht="23.3" customHeight="1" thickBot="1" x14ac:dyDescent="0.3">
      <c r="A4040" s="11">
        <v>40357</v>
      </c>
      <c r="D4040" s="12">
        <v>1649.02</v>
      </c>
      <c r="E4040" s="12">
        <v>4719.29</v>
      </c>
      <c r="F4040" s="12">
        <v>2254.25</v>
      </c>
      <c r="G4040" s="12">
        <v>333.6</v>
      </c>
      <c r="I4040" s="45"/>
      <c r="M4040" s="109"/>
    </row>
    <row r="4041" spans="1:13" ht="23.3" customHeight="1" thickBot="1" x14ac:dyDescent="0.3">
      <c r="A4041" s="11">
        <v>40358</v>
      </c>
      <c r="D4041" s="12">
        <v>1652.8</v>
      </c>
      <c r="E4041" s="12">
        <v>4730.1000000000004</v>
      </c>
      <c r="F4041" s="12">
        <v>2259.41</v>
      </c>
      <c r="G4041" s="12">
        <v>333.78</v>
      </c>
      <c r="I4041" s="45"/>
      <c r="M4041" s="109"/>
    </row>
    <row r="4042" spans="1:13" ht="23.3" customHeight="1" thickBot="1" x14ac:dyDescent="0.3">
      <c r="A4042" s="11">
        <v>40359</v>
      </c>
      <c r="D4042" s="12">
        <v>1654.16</v>
      </c>
      <c r="E4042" s="12">
        <v>4734</v>
      </c>
      <c r="F4042" s="12">
        <v>2257.84</v>
      </c>
      <c r="G4042" s="12">
        <v>333.78</v>
      </c>
      <c r="I4042" s="45"/>
      <c r="M4042" s="109"/>
    </row>
    <row r="4043" spans="1:13" ht="23.3" customHeight="1" thickBot="1" x14ac:dyDescent="0.3">
      <c r="A4043" s="11">
        <v>40360</v>
      </c>
      <c r="D4043" s="12">
        <v>1648.03</v>
      </c>
      <c r="E4043" s="12">
        <v>4716.45</v>
      </c>
      <c r="F4043" s="12">
        <v>2249.4699999999998</v>
      </c>
      <c r="G4043" s="12">
        <v>331.92</v>
      </c>
      <c r="I4043" s="45"/>
      <c r="M4043" s="109"/>
    </row>
    <row r="4044" spans="1:13" ht="23.3" customHeight="1" thickBot="1" x14ac:dyDescent="0.3">
      <c r="A4044" s="11">
        <v>40361</v>
      </c>
      <c r="D4044" s="12">
        <v>1654.56</v>
      </c>
      <c r="E4044" s="12">
        <v>4735.1499999999996</v>
      </c>
      <c r="F4044" s="12">
        <v>2282.63</v>
      </c>
      <c r="G4044" s="12">
        <v>332.73</v>
      </c>
      <c r="I4044" s="45"/>
      <c r="M4044" s="109"/>
    </row>
    <row r="4045" spans="1:13" ht="23.3" customHeight="1" thickBot="1" x14ac:dyDescent="0.3">
      <c r="A4045" s="11">
        <v>40364</v>
      </c>
      <c r="D4045" s="12">
        <v>1660.5</v>
      </c>
      <c r="E4045" s="12">
        <v>4752.1499999999996</v>
      </c>
      <c r="F4045" s="12">
        <v>2297.87</v>
      </c>
      <c r="G4045" s="12">
        <v>333.44</v>
      </c>
      <c r="I4045" s="45"/>
      <c r="M4045" s="109"/>
    </row>
    <row r="4046" spans="1:13" ht="23.3" customHeight="1" thickBot="1" x14ac:dyDescent="0.3">
      <c r="A4046" s="11">
        <v>40365</v>
      </c>
      <c r="D4046" s="12">
        <v>1656.29</v>
      </c>
      <c r="E4046" s="12">
        <v>4740.1000000000004</v>
      </c>
      <c r="F4046" s="12">
        <v>2292.0500000000002</v>
      </c>
      <c r="G4046" s="12">
        <v>331.67</v>
      </c>
      <c r="I4046" s="45"/>
      <c r="M4046" s="109"/>
    </row>
    <row r="4047" spans="1:13" ht="23.3" customHeight="1" thickBot="1" x14ac:dyDescent="0.3">
      <c r="A4047" s="11">
        <v>40366</v>
      </c>
      <c r="D4047" s="12">
        <v>1658.38</v>
      </c>
      <c r="E4047" s="12">
        <v>4768.43</v>
      </c>
      <c r="F4047" s="12">
        <v>2313.5700000000002</v>
      </c>
      <c r="G4047" s="12">
        <v>331.13</v>
      </c>
      <c r="I4047" s="45"/>
      <c r="M4047" s="109"/>
    </row>
    <row r="4048" spans="1:13" ht="23.3" customHeight="1" thickBot="1" x14ac:dyDescent="0.3">
      <c r="A4048" s="11">
        <v>40367</v>
      </c>
      <c r="D4048" s="12">
        <v>1659.52</v>
      </c>
      <c r="E4048" s="12">
        <v>4774.4799999999996</v>
      </c>
      <c r="F4048" s="12">
        <v>2345.46</v>
      </c>
      <c r="G4048" s="12">
        <v>330.9</v>
      </c>
      <c r="I4048" s="45"/>
      <c r="M4048" s="109"/>
    </row>
    <row r="4049" spans="1:13" ht="23.3" customHeight="1" thickBot="1" x14ac:dyDescent="0.3">
      <c r="A4049" s="11">
        <v>40368</v>
      </c>
      <c r="D4049" s="12">
        <v>1665.6</v>
      </c>
      <c r="E4049" s="12">
        <v>4793.92</v>
      </c>
      <c r="F4049" s="12">
        <v>2355.0100000000002</v>
      </c>
      <c r="G4049" s="12">
        <v>332.45</v>
      </c>
      <c r="I4049" s="45"/>
      <c r="M4049" s="109"/>
    </row>
    <row r="4050" spans="1:13" ht="23.3" customHeight="1" thickBot="1" x14ac:dyDescent="0.3">
      <c r="A4050" s="11">
        <v>40371</v>
      </c>
      <c r="D4050" s="12">
        <v>1668.26</v>
      </c>
      <c r="E4050" s="12">
        <v>4801.59</v>
      </c>
      <c r="F4050" s="12">
        <v>2347.77</v>
      </c>
      <c r="G4050" s="12">
        <v>332.32</v>
      </c>
      <c r="I4050" s="45"/>
      <c r="M4050" s="109"/>
    </row>
    <row r="4051" spans="1:13" ht="23.3" customHeight="1" thickBot="1" x14ac:dyDescent="0.3">
      <c r="A4051" s="11">
        <v>40372</v>
      </c>
      <c r="D4051" s="12">
        <v>1676.4</v>
      </c>
      <c r="E4051" s="12">
        <v>4826.37</v>
      </c>
      <c r="F4051" s="12">
        <v>2359.89</v>
      </c>
      <c r="G4051" s="12">
        <v>333.84</v>
      </c>
      <c r="I4051" s="45"/>
      <c r="M4051" s="109"/>
    </row>
    <row r="4052" spans="1:13" ht="23.3" customHeight="1" thickBot="1" x14ac:dyDescent="0.3">
      <c r="A4052" s="11">
        <v>40373</v>
      </c>
      <c r="D4052" s="12">
        <v>1687.94</v>
      </c>
      <c r="E4052" s="12">
        <v>4859.92</v>
      </c>
      <c r="F4052" s="12">
        <v>2387.4299999999998</v>
      </c>
      <c r="G4052" s="12">
        <v>336.89</v>
      </c>
      <c r="I4052" s="45"/>
      <c r="M4052" s="109"/>
    </row>
    <row r="4053" spans="1:13" ht="23.3" customHeight="1" thickBot="1" x14ac:dyDescent="0.3">
      <c r="A4053" s="11">
        <v>40374</v>
      </c>
      <c r="D4053" s="12">
        <v>1693.94</v>
      </c>
      <c r="E4053" s="12">
        <v>4877.1899999999996</v>
      </c>
      <c r="F4053" s="12">
        <v>2399.67</v>
      </c>
      <c r="G4053" s="12">
        <v>338.95</v>
      </c>
      <c r="I4053" s="45"/>
      <c r="M4053" s="109"/>
    </row>
    <row r="4054" spans="1:13" ht="23.3" customHeight="1" thickBot="1" x14ac:dyDescent="0.3">
      <c r="A4054" s="11">
        <v>40375</v>
      </c>
      <c r="D4054" s="12">
        <v>1688.69</v>
      </c>
      <c r="E4054" s="12">
        <v>4862.09</v>
      </c>
      <c r="F4054" s="12">
        <v>2411.1</v>
      </c>
      <c r="G4054" s="12">
        <v>337.43</v>
      </c>
      <c r="I4054" s="45"/>
      <c r="M4054" s="109"/>
    </row>
    <row r="4055" spans="1:13" ht="23.3" customHeight="1" thickBot="1" x14ac:dyDescent="0.3">
      <c r="A4055" s="11">
        <v>40378</v>
      </c>
      <c r="D4055" s="12">
        <v>1686.02</v>
      </c>
      <c r="E4055" s="12">
        <v>4854.37</v>
      </c>
      <c r="F4055" s="12">
        <v>2407.2800000000002</v>
      </c>
      <c r="G4055" s="12">
        <v>336.47</v>
      </c>
      <c r="I4055" s="45"/>
      <c r="M4055" s="109"/>
    </row>
    <row r="4056" spans="1:13" ht="23.3" customHeight="1" thickBot="1" x14ac:dyDescent="0.3">
      <c r="A4056" s="11">
        <v>40379</v>
      </c>
      <c r="D4056" s="12">
        <v>1693.29</v>
      </c>
      <c r="E4056" s="12">
        <v>4875.33</v>
      </c>
      <c r="F4056" s="12">
        <v>2421.4899999999998</v>
      </c>
      <c r="G4056" s="12">
        <v>338.77</v>
      </c>
      <c r="I4056" s="45"/>
      <c r="M4056" s="109"/>
    </row>
    <row r="4057" spans="1:13" ht="23.3" customHeight="1" thickBot="1" x14ac:dyDescent="0.3">
      <c r="A4057" s="11">
        <v>40380</v>
      </c>
      <c r="D4057" s="12">
        <v>1697.68</v>
      </c>
      <c r="E4057" s="12">
        <v>4887.97</v>
      </c>
      <c r="F4057" s="12">
        <v>2423.94</v>
      </c>
      <c r="G4057" s="12">
        <v>338.66</v>
      </c>
      <c r="I4057" s="45"/>
      <c r="M4057" s="109"/>
    </row>
    <row r="4058" spans="1:13" ht="23.3" customHeight="1" thickBot="1" x14ac:dyDescent="0.3">
      <c r="A4058" s="11">
        <v>40381</v>
      </c>
      <c r="D4058" s="12">
        <v>1696.91</v>
      </c>
      <c r="E4058" s="12">
        <v>4885.7299999999996</v>
      </c>
      <c r="F4058" s="12">
        <v>2422.83</v>
      </c>
      <c r="G4058" s="12">
        <v>337.94</v>
      </c>
      <c r="I4058" s="45"/>
      <c r="M4058" s="109"/>
    </row>
    <row r="4059" spans="1:13" ht="23.3" customHeight="1" thickBot="1" x14ac:dyDescent="0.3">
      <c r="A4059" s="11">
        <v>40382</v>
      </c>
      <c r="D4059" s="12">
        <v>1693.96</v>
      </c>
      <c r="E4059" s="12">
        <v>4877.25</v>
      </c>
      <c r="F4059" s="12">
        <v>2422.4499999999998</v>
      </c>
      <c r="G4059" s="12">
        <v>336.93</v>
      </c>
      <c r="I4059" s="45"/>
      <c r="M4059" s="109"/>
    </row>
    <row r="4060" spans="1:13" ht="23.3" customHeight="1" thickBot="1" x14ac:dyDescent="0.3">
      <c r="A4060" s="11">
        <v>40385</v>
      </c>
      <c r="D4060" s="12">
        <v>1691.63</v>
      </c>
      <c r="E4060" s="12">
        <v>4870.53</v>
      </c>
      <c r="F4060" s="12">
        <v>2422.9299999999998</v>
      </c>
      <c r="G4060" s="12">
        <v>336.3</v>
      </c>
      <c r="I4060" s="45"/>
      <c r="M4060" s="109"/>
    </row>
    <row r="4061" spans="1:13" ht="23.3" customHeight="1" thickBot="1" x14ac:dyDescent="0.3">
      <c r="A4061" s="11">
        <v>40386</v>
      </c>
      <c r="D4061" s="12">
        <v>1693.01</v>
      </c>
      <c r="E4061" s="12">
        <v>4874.5200000000004</v>
      </c>
      <c r="F4061" s="12">
        <v>2440.36</v>
      </c>
      <c r="G4061" s="12">
        <v>336.82</v>
      </c>
      <c r="I4061" s="45"/>
      <c r="M4061" s="109"/>
    </row>
    <row r="4062" spans="1:13" ht="23.3" customHeight="1" thickBot="1" x14ac:dyDescent="0.3">
      <c r="A4062" s="11">
        <v>40387</v>
      </c>
      <c r="D4062" s="12">
        <v>1709.39</v>
      </c>
      <c r="E4062" s="12">
        <v>4921.68</v>
      </c>
      <c r="F4062" s="12">
        <v>2467.9</v>
      </c>
      <c r="G4062" s="12">
        <v>340.12</v>
      </c>
      <c r="I4062" s="45"/>
      <c r="M4062" s="109"/>
    </row>
    <row r="4063" spans="1:13" ht="23.3" customHeight="1" thickBot="1" x14ac:dyDescent="0.3">
      <c r="A4063" s="11">
        <v>40388</v>
      </c>
      <c r="D4063" s="12">
        <v>1717.27</v>
      </c>
      <c r="E4063" s="12">
        <v>4944.3500000000004</v>
      </c>
      <c r="F4063" s="12">
        <v>2491.19</v>
      </c>
      <c r="G4063" s="12">
        <v>340.32</v>
      </c>
      <c r="I4063" s="45"/>
      <c r="M4063" s="109"/>
    </row>
    <row r="4064" spans="1:13" ht="23.3" customHeight="1" thickBot="1" x14ac:dyDescent="0.3">
      <c r="A4064" s="11">
        <v>40389</v>
      </c>
      <c r="D4064" s="12">
        <v>1716.06</v>
      </c>
      <c r="E4064" s="12">
        <v>4940.87</v>
      </c>
      <c r="F4064" s="12">
        <v>2497.44</v>
      </c>
      <c r="G4064" s="12">
        <v>340.49</v>
      </c>
      <c r="I4064" s="45"/>
      <c r="M4064" s="109"/>
    </row>
    <row r="4065" spans="1:13" ht="23.3" customHeight="1" thickBot="1" x14ac:dyDescent="0.3">
      <c r="A4065" s="11">
        <v>40392</v>
      </c>
      <c r="D4065" s="12">
        <v>1719.535222400938</v>
      </c>
      <c r="E4065" s="12">
        <v>4950.8821539287628</v>
      </c>
      <c r="F4065" s="12">
        <v>2502.5037768411648</v>
      </c>
      <c r="G4065" s="12">
        <v>341.30186874336965</v>
      </c>
      <c r="I4065" s="45"/>
      <c r="M4065" s="109"/>
    </row>
    <row r="4066" spans="1:13" ht="23.3" customHeight="1" thickBot="1" x14ac:dyDescent="0.3">
      <c r="A4066" s="11">
        <v>40393</v>
      </c>
      <c r="D4066" s="12">
        <v>1720.22</v>
      </c>
      <c r="E4066" s="12">
        <v>4952.87</v>
      </c>
      <c r="F4066" s="12">
        <v>2515.64</v>
      </c>
      <c r="G4066" s="12">
        <v>342.03</v>
      </c>
      <c r="I4066" s="45"/>
      <c r="M4066" s="109"/>
    </row>
    <row r="4067" spans="1:13" ht="23.3" customHeight="1" thickBot="1" x14ac:dyDescent="0.3">
      <c r="A4067" s="11">
        <v>40394</v>
      </c>
      <c r="D4067" s="12">
        <v>1733.15</v>
      </c>
      <c r="E4067" s="12">
        <v>4990.07</v>
      </c>
      <c r="F4067" s="12">
        <v>2546.88</v>
      </c>
      <c r="G4067" s="12">
        <v>345.25</v>
      </c>
      <c r="I4067" s="45"/>
      <c r="M4067" s="109"/>
    </row>
    <row r="4068" spans="1:13" ht="23.3" customHeight="1" thickBot="1" x14ac:dyDescent="0.3">
      <c r="A4068" s="11">
        <v>40395</v>
      </c>
      <c r="D4068" s="12">
        <v>1740.33</v>
      </c>
      <c r="E4068" s="12">
        <v>5010.75</v>
      </c>
      <c r="F4068" s="12">
        <v>2557.44</v>
      </c>
      <c r="G4068" s="12">
        <v>347.18</v>
      </c>
      <c r="I4068" s="45"/>
      <c r="M4068" s="109"/>
    </row>
    <row r="4069" spans="1:13" ht="23.3" customHeight="1" thickBot="1" x14ac:dyDescent="0.3">
      <c r="A4069" s="11">
        <v>40396</v>
      </c>
      <c r="D4069" s="12">
        <v>1743.08</v>
      </c>
      <c r="E4069" s="12">
        <v>5020.1400000000003</v>
      </c>
      <c r="F4069" s="12">
        <v>2562.23</v>
      </c>
      <c r="G4069" s="12">
        <v>347.26</v>
      </c>
      <c r="I4069" s="45"/>
      <c r="M4069" s="109"/>
    </row>
    <row r="4070" spans="1:13" ht="23.3" customHeight="1" thickBot="1" x14ac:dyDescent="0.3">
      <c r="A4070" s="11">
        <v>40399</v>
      </c>
      <c r="D4070" s="12">
        <v>1742.93</v>
      </c>
      <c r="E4070" s="12">
        <v>5019.7299999999996</v>
      </c>
      <c r="F4070" s="12">
        <v>2570.36</v>
      </c>
      <c r="G4070" s="12">
        <v>346.76</v>
      </c>
      <c r="I4070" s="45"/>
      <c r="M4070" s="109"/>
    </row>
    <row r="4071" spans="1:13" ht="23.3" customHeight="1" thickBot="1" x14ac:dyDescent="0.3">
      <c r="A4071" s="11">
        <v>40400</v>
      </c>
      <c r="D4071" s="12">
        <v>1746.08</v>
      </c>
      <c r="E4071" s="70">
        <v>5028.78</v>
      </c>
      <c r="F4071" s="12">
        <v>2566.64</v>
      </c>
      <c r="G4071" s="12">
        <v>347.63</v>
      </c>
      <c r="I4071" s="45"/>
      <c r="M4071" s="109"/>
    </row>
    <row r="4072" spans="1:13" ht="23.3" customHeight="1" thickBot="1" x14ac:dyDescent="0.3">
      <c r="A4072" s="11">
        <v>40401</v>
      </c>
      <c r="D4072" s="12">
        <v>1742.77</v>
      </c>
      <c r="E4072" s="12">
        <v>5019.2700000000004</v>
      </c>
      <c r="F4072" s="12">
        <v>2561.7800000000002</v>
      </c>
      <c r="G4072" s="12">
        <v>347.19</v>
      </c>
      <c r="I4072" s="45"/>
      <c r="M4072" s="109"/>
    </row>
    <row r="4073" spans="1:13" ht="23.3" customHeight="1" thickBot="1" x14ac:dyDescent="0.3">
      <c r="A4073" s="11">
        <v>40402</v>
      </c>
      <c r="D4073" s="12">
        <v>1732.06</v>
      </c>
      <c r="E4073" s="12">
        <v>4988.41</v>
      </c>
      <c r="F4073" s="12">
        <v>2533.69</v>
      </c>
      <c r="G4073" s="12">
        <v>344.11</v>
      </c>
      <c r="I4073" s="45"/>
      <c r="M4073" s="109"/>
    </row>
    <row r="4074" spans="1:13" ht="23.3" customHeight="1" thickBot="1" x14ac:dyDescent="0.3">
      <c r="A4074" s="11">
        <v>40403</v>
      </c>
      <c r="D4074" s="12">
        <v>1729.12</v>
      </c>
      <c r="E4074" s="12">
        <v>4979.95</v>
      </c>
      <c r="F4074" s="12">
        <v>2521.25</v>
      </c>
      <c r="G4074" s="12">
        <v>342.84</v>
      </c>
      <c r="I4074" s="45"/>
      <c r="M4074" s="109"/>
    </row>
    <row r="4075" spans="1:13" ht="23.3" customHeight="1" thickBot="1" x14ac:dyDescent="0.3">
      <c r="A4075" s="11">
        <v>40406</v>
      </c>
      <c r="D4075" s="12">
        <v>1728.5</v>
      </c>
      <c r="E4075" s="12">
        <v>4978.17</v>
      </c>
      <c r="F4075" s="12">
        <v>2512.2600000000002</v>
      </c>
      <c r="G4075" s="12">
        <v>342.06</v>
      </c>
      <c r="I4075" s="45"/>
      <c r="M4075" s="109"/>
    </row>
    <row r="4076" spans="1:13" ht="23.3" customHeight="1" thickBot="1" x14ac:dyDescent="0.3">
      <c r="A4076" s="11">
        <v>40407</v>
      </c>
      <c r="D4076" s="12">
        <v>1729.17</v>
      </c>
      <c r="E4076" s="12">
        <v>4980.1000000000004</v>
      </c>
      <c r="F4076" s="12">
        <v>2513.23</v>
      </c>
      <c r="G4076" s="12">
        <v>342.35</v>
      </c>
      <c r="I4076" s="45"/>
      <c r="M4076" s="109"/>
    </row>
    <row r="4077" spans="1:13" ht="23.3" customHeight="1" thickBot="1" x14ac:dyDescent="0.3">
      <c r="A4077" s="11">
        <v>40408</v>
      </c>
      <c r="D4077" s="12">
        <v>1730.09</v>
      </c>
      <c r="E4077" s="12">
        <v>4982.7299999999996</v>
      </c>
      <c r="F4077" s="12">
        <v>2514.56</v>
      </c>
      <c r="G4077" s="12">
        <v>342.35</v>
      </c>
      <c r="I4077" s="45"/>
      <c r="M4077" s="109"/>
    </row>
    <row r="4078" spans="1:13" ht="23.3" customHeight="1" thickBot="1" x14ac:dyDescent="0.3">
      <c r="A4078" s="11">
        <v>40409</v>
      </c>
      <c r="D4078" s="12">
        <v>1729.04</v>
      </c>
      <c r="E4078" s="12">
        <v>4979.72</v>
      </c>
      <c r="F4078" s="12">
        <v>2505</v>
      </c>
      <c r="G4078" s="12">
        <v>341.17</v>
      </c>
      <c r="I4078" s="45"/>
      <c r="M4078" s="109"/>
    </row>
    <row r="4079" spans="1:13" ht="23.3" customHeight="1" thickBot="1" x14ac:dyDescent="0.3">
      <c r="A4079" s="11">
        <v>40410</v>
      </c>
      <c r="D4079" s="12">
        <v>1729.81</v>
      </c>
      <c r="E4079" s="12">
        <v>4981.92</v>
      </c>
      <c r="F4079" s="12">
        <v>2498.11</v>
      </c>
      <c r="G4079" s="12">
        <v>341.02</v>
      </c>
      <c r="I4079" s="45"/>
      <c r="M4079" s="109"/>
    </row>
    <row r="4080" spans="1:13" ht="23.3" customHeight="1" thickBot="1" x14ac:dyDescent="0.3">
      <c r="A4080" s="11">
        <v>40413</v>
      </c>
      <c r="D4080" s="12">
        <v>1740.7</v>
      </c>
      <c r="E4080" s="12">
        <v>5013.3100000000004</v>
      </c>
      <c r="F4080" s="12">
        <v>2501.88</v>
      </c>
      <c r="G4080" s="12">
        <v>341.34</v>
      </c>
      <c r="I4080" s="45"/>
      <c r="M4080" s="109"/>
    </row>
    <row r="4081" spans="1:13" ht="23.3" customHeight="1" thickBot="1" x14ac:dyDescent="0.3">
      <c r="A4081" s="11">
        <v>40414</v>
      </c>
      <c r="D4081" s="12">
        <v>1728.1</v>
      </c>
      <c r="E4081" s="12">
        <v>4977.01</v>
      </c>
      <c r="F4081" s="12">
        <v>2468.1</v>
      </c>
      <c r="G4081" s="12">
        <v>340.54</v>
      </c>
      <c r="I4081" s="45"/>
      <c r="M4081" s="109"/>
    </row>
    <row r="4082" spans="1:13" ht="23.3" customHeight="1" thickBot="1" x14ac:dyDescent="0.3">
      <c r="A4082" s="11">
        <v>40415</v>
      </c>
      <c r="D4082" s="12">
        <v>1729.73</v>
      </c>
      <c r="E4082" s="12">
        <v>4981.7</v>
      </c>
      <c r="F4082" s="12">
        <v>2470.42</v>
      </c>
      <c r="G4082" s="12">
        <v>339.53</v>
      </c>
      <c r="I4082" s="45"/>
      <c r="M4082" s="109"/>
    </row>
    <row r="4083" spans="1:13" ht="23.3" customHeight="1" thickBot="1" x14ac:dyDescent="0.3">
      <c r="A4083" s="11">
        <v>40416</v>
      </c>
      <c r="D4083" s="12">
        <v>1732.24</v>
      </c>
      <c r="E4083" s="12">
        <v>4988.92</v>
      </c>
      <c r="F4083" s="12">
        <v>2481.83</v>
      </c>
      <c r="G4083" s="12">
        <v>340.59</v>
      </c>
      <c r="I4083" s="45"/>
      <c r="M4083" s="109"/>
    </row>
    <row r="4084" spans="1:13" ht="23.3" customHeight="1" thickBot="1" x14ac:dyDescent="0.3">
      <c r="A4084" s="11">
        <v>40417</v>
      </c>
      <c r="D4084" s="12">
        <v>1732.68</v>
      </c>
      <c r="E4084" s="12">
        <v>4990.1899999999996</v>
      </c>
      <c r="F4084" s="12">
        <v>2482.46</v>
      </c>
      <c r="G4084" s="12">
        <v>341.04</v>
      </c>
      <c r="I4084" s="45"/>
      <c r="M4084" s="109"/>
    </row>
    <row r="4085" spans="1:13" ht="23.3" customHeight="1" thickBot="1" x14ac:dyDescent="0.3">
      <c r="A4085" s="11">
        <v>40420</v>
      </c>
      <c r="D4085" s="12">
        <v>1727.05</v>
      </c>
      <c r="E4085" s="12">
        <v>4973.99</v>
      </c>
      <c r="F4085" s="12">
        <v>2474.4</v>
      </c>
      <c r="G4085" s="12">
        <v>338.36</v>
      </c>
      <c r="I4085" s="45"/>
      <c r="M4085" s="109"/>
    </row>
    <row r="4086" spans="1:13" ht="23.3" customHeight="1" thickBot="1" x14ac:dyDescent="0.3">
      <c r="A4086" s="11">
        <v>40421</v>
      </c>
      <c r="D4086" s="12">
        <v>1719.67</v>
      </c>
      <c r="E4086" s="12">
        <v>4952.7299999999996</v>
      </c>
      <c r="F4086" s="12">
        <v>2459.94</v>
      </c>
      <c r="G4086" s="12">
        <v>336.21</v>
      </c>
      <c r="I4086" s="45"/>
      <c r="M4086" s="109"/>
    </row>
    <row r="4087" spans="1:13" ht="23.3" customHeight="1" thickBot="1" x14ac:dyDescent="0.3">
      <c r="A4087" s="11">
        <v>40422</v>
      </c>
      <c r="D4087" s="12">
        <v>1713.34</v>
      </c>
      <c r="E4087" s="12">
        <v>4934.51</v>
      </c>
      <c r="F4087" s="12">
        <v>2454.7600000000002</v>
      </c>
      <c r="G4087" s="12">
        <v>333.89</v>
      </c>
      <c r="I4087" s="45"/>
      <c r="M4087" s="109"/>
    </row>
    <row r="4088" spans="1:13" ht="23.3" customHeight="1" thickBot="1" x14ac:dyDescent="0.3">
      <c r="A4088" s="11">
        <v>40423</v>
      </c>
      <c r="D4088" s="12">
        <v>1697.41</v>
      </c>
      <c r="E4088" s="12">
        <v>4890.97</v>
      </c>
      <c r="F4088" s="12">
        <v>2440.8200000000002</v>
      </c>
      <c r="G4088" s="12">
        <v>329.73</v>
      </c>
      <c r="I4088" s="45"/>
      <c r="M4088" s="109"/>
    </row>
    <row r="4089" spans="1:13" ht="23.3" customHeight="1" thickBot="1" x14ac:dyDescent="0.3">
      <c r="A4089" s="11">
        <v>40424</v>
      </c>
      <c r="D4089" s="12">
        <v>1698.02</v>
      </c>
      <c r="E4089" s="12">
        <v>4892.7299999999996</v>
      </c>
      <c r="F4089" s="12">
        <v>2441.6999999999998</v>
      </c>
      <c r="G4089" s="12">
        <v>329.74</v>
      </c>
      <c r="I4089" s="45"/>
      <c r="M4089" s="109"/>
    </row>
    <row r="4090" spans="1:13" ht="23.3" customHeight="1" thickBot="1" x14ac:dyDescent="0.3">
      <c r="A4090" s="11">
        <v>40427</v>
      </c>
      <c r="D4090" s="12">
        <v>1701.93</v>
      </c>
      <c r="E4090" s="12">
        <v>4903.9799999999996</v>
      </c>
      <c r="F4090" s="12">
        <v>2455.12</v>
      </c>
      <c r="G4090" s="12">
        <v>330.75</v>
      </c>
      <c r="I4090" s="45"/>
      <c r="M4090" s="109"/>
    </row>
    <row r="4091" spans="1:13" ht="23.3" customHeight="1" thickBot="1" x14ac:dyDescent="0.3">
      <c r="A4091" s="11">
        <v>40428</v>
      </c>
      <c r="D4091" s="12">
        <v>1694.29</v>
      </c>
      <c r="E4091" s="12">
        <v>4881.97</v>
      </c>
      <c r="F4091" s="12">
        <v>2440.21</v>
      </c>
      <c r="G4091" s="12">
        <v>328.88</v>
      </c>
      <c r="I4091" s="45"/>
      <c r="M4091" s="109"/>
    </row>
    <row r="4092" spans="1:13" ht="23.3" customHeight="1" thickBot="1" x14ac:dyDescent="0.3">
      <c r="A4092" s="11">
        <v>40429</v>
      </c>
      <c r="D4092" s="12">
        <v>1688.89</v>
      </c>
      <c r="E4092" s="12">
        <v>4866.3999999999996</v>
      </c>
      <c r="F4092" s="12">
        <v>2420.88</v>
      </c>
      <c r="G4092" s="12">
        <v>327.98</v>
      </c>
      <c r="I4092" s="45"/>
      <c r="M4092" s="109"/>
    </row>
    <row r="4093" spans="1:13" ht="23.3" customHeight="1" thickBot="1" x14ac:dyDescent="0.3">
      <c r="A4093" s="11">
        <v>40430</v>
      </c>
      <c r="D4093" s="12">
        <v>1692.72</v>
      </c>
      <c r="E4093" s="12">
        <v>4877.45</v>
      </c>
      <c r="F4093" s="12">
        <v>2426.38</v>
      </c>
      <c r="G4093" s="12">
        <v>329.34</v>
      </c>
      <c r="I4093" s="45"/>
      <c r="M4093" s="109"/>
    </row>
    <row r="4094" spans="1:13" ht="23.3" customHeight="1" thickBot="1" x14ac:dyDescent="0.3">
      <c r="A4094" s="11">
        <v>40434</v>
      </c>
      <c r="D4094" s="12">
        <v>1698.17</v>
      </c>
      <c r="E4094" s="12">
        <v>4893.1400000000003</v>
      </c>
      <c r="F4094" s="12">
        <v>2434.1799999999998</v>
      </c>
      <c r="G4094" s="12">
        <v>330.34</v>
      </c>
      <c r="I4094" s="45"/>
      <c r="M4094" s="109"/>
    </row>
    <row r="4095" spans="1:13" ht="23.3" customHeight="1" thickBot="1" x14ac:dyDescent="0.3">
      <c r="A4095" s="11">
        <v>40435</v>
      </c>
      <c r="D4095" s="12">
        <v>1704.26</v>
      </c>
      <c r="E4095" s="12">
        <v>4933.1000000000004</v>
      </c>
      <c r="F4095" s="12">
        <v>2457.9499999999998</v>
      </c>
      <c r="G4095" s="12">
        <v>330.2</v>
      </c>
      <c r="I4095" s="45"/>
      <c r="M4095" s="109"/>
    </row>
    <row r="4096" spans="1:13" ht="23.3" customHeight="1" thickBot="1" x14ac:dyDescent="0.3">
      <c r="A4096" s="11">
        <v>40436</v>
      </c>
      <c r="D4096" s="12">
        <v>1731.55</v>
      </c>
      <c r="E4096" s="12">
        <v>5012.1099999999997</v>
      </c>
      <c r="F4096" s="12">
        <v>2501.2800000000002</v>
      </c>
      <c r="G4096" s="12">
        <v>332.82</v>
      </c>
      <c r="I4096" s="45"/>
      <c r="M4096" s="109"/>
    </row>
    <row r="4097" spans="1:13" ht="23.3" customHeight="1" thickBot="1" x14ac:dyDescent="0.3">
      <c r="A4097" s="11">
        <v>40437</v>
      </c>
      <c r="D4097" s="12">
        <v>1761.77</v>
      </c>
      <c r="E4097" s="12">
        <v>5099.59</v>
      </c>
      <c r="F4097" s="12">
        <v>2544.94</v>
      </c>
      <c r="G4097" s="12">
        <v>334.19</v>
      </c>
      <c r="I4097" s="45"/>
      <c r="M4097" s="109"/>
    </row>
    <row r="4098" spans="1:13" ht="23.3" customHeight="1" thickBot="1" x14ac:dyDescent="0.3">
      <c r="A4098" s="11">
        <v>40438</v>
      </c>
      <c r="D4098" s="12">
        <v>1782.48</v>
      </c>
      <c r="E4098" s="12">
        <v>5159.53</v>
      </c>
      <c r="F4098" s="12">
        <v>2587.17</v>
      </c>
      <c r="G4098" s="12">
        <v>336.56</v>
      </c>
      <c r="I4098" s="45"/>
      <c r="M4098" s="109"/>
    </row>
    <row r="4099" spans="1:13" ht="23.3" customHeight="1" thickBot="1" x14ac:dyDescent="0.3">
      <c r="A4099" s="11">
        <v>40441</v>
      </c>
      <c r="D4099" s="12">
        <v>1773.73</v>
      </c>
      <c r="E4099" s="12">
        <v>5134.21</v>
      </c>
      <c r="F4099" s="12">
        <v>2570.37</v>
      </c>
      <c r="G4099" s="12">
        <v>339.28</v>
      </c>
      <c r="I4099" s="45"/>
      <c r="M4099" s="109"/>
    </row>
    <row r="4100" spans="1:13" ht="23.3" customHeight="1" thickBot="1" x14ac:dyDescent="0.3">
      <c r="A4100" s="11">
        <v>40442</v>
      </c>
      <c r="D4100" s="12">
        <v>1763.37</v>
      </c>
      <c r="E4100" s="12">
        <v>5104.22</v>
      </c>
      <c r="F4100" s="12">
        <v>2555.36</v>
      </c>
      <c r="G4100" s="12">
        <v>341.72</v>
      </c>
      <c r="I4100" s="45"/>
      <c r="M4100" s="109"/>
    </row>
    <row r="4101" spans="1:13" ht="23.3" customHeight="1" thickBot="1" x14ac:dyDescent="0.3">
      <c r="A4101" s="11">
        <v>40443</v>
      </c>
      <c r="D4101" s="12">
        <v>1780.61</v>
      </c>
      <c r="E4101" s="12">
        <v>5154.12</v>
      </c>
      <c r="F4101" s="12">
        <v>2592.73</v>
      </c>
      <c r="G4101" s="12">
        <v>340.74</v>
      </c>
      <c r="I4101" s="45"/>
      <c r="M4101" s="109"/>
    </row>
    <row r="4102" spans="1:13" ht="23.3" customHeight="1" thickBot="1" x14ac:dyDescent="0.3">
      <c r="A4102" s="11">
        <v>40444</v>
      </c>
      <c r="D4102" s="12">
        <v>1778.01</v>
      </c>
      <c r="E4102" s="12">
        <v>5146.58</v>
      </c>
      <c r="F4102" s="12">
        <v>2597.25</v>
      </c>
      <c r="G4102" s="12">
        <v>339.98</v>
      </c>
      <c r="I4102" s="45"/>
      <c r="M4102" s="109"/>
    </row>
    <row r="4103" spans="1:13" ht="23.3" customHeight="1" thickBot="1" x14ac:dyDescent="0.3">
      <c r="A4103" s="11">
        <v>40445</v>
      </c>
      <c r="D4103" s="12">
        <v>1766.53</v>
      </c>
      <c r="E4103" s="12">
        <v>5113.3599999999997</v>
      </c>
      <c r="F4103" s="12">
        <v>2580.48</v>
      </c>
      <c r="G4103" s="12">
        <v>336.76</v>
      </c>
      <c r="I4103" s="45"/>
      <c r="M4103" s="109"/>
    </row>
    <row r="4104" spans="1:13" ht="23.3" customHeight="1" thickBot="1" x14ac:dyDescent="0.3">
      <c r="A4104" s="11">
        <v>40448</v>
      </c>
      <c r="D4104" s="12">
        <v>1762.52</v>
      </c>
      <c r="E4104" s="12">
        <v>5101.75</v>
      </c>
      <c r="F4104" s="12">
        <v>2582.92</v>
      </c>
      <c r="G4104" s="12">
        <v>335.59</v>
      </c>
      <c r="I4104" s="45"/>
      <c r="M4104" s="109"/>
    </row>
    <row r="4105" spans="1:13" ht="23.3" customHeight="1" thickBot="1" x14ac:dyDescent="0.3">
      <c r="A4105" s="11">
        <v>40449</v>
      </c>
      <c r="D4105" s="12">
        <v>1773.7</v>
      </c>
      <c r="E4105" s="12">
        <v>5134.12</v>
      </c>
      <c r="F4105" s="12">
        <v>2599.3000000000002</v>
      </c>
      <c r="G4105" s="12">
        <v>338.41</v>
      </c>
      <c r="I4105" s="45"/>
      <c r="M4105" s="109"/>
    </row>
    <row r="4106" spans="1:13" ht="23.3" customHeight="1" thickBot="1" x14ac:dyDescent="0.3">
      <c r="A4106" s="11">
        <v>40450</v>
      </c>
      <c r="D4106" s="12">
        <v>1774.36</v>
      </c>
      <c r="E4106" s="12">
        <v>5136.03</v>
      </c>
      <c r="F4106" s="12">
        <v>2608.67</v>
      </c>
      <c r="G4106" s="12">
        <v>339.66</v>
      </c>
      <c r="I4106" s="45"/>
      <c r="M4106" s="109"/>
    </row>
    <row r="4107" spans="1:13" ht="23.3" customHeight="1" thickBot="1" x14ac:dyDescent="0.3">
      <c r="A4107" s="11">
        <v>40451</v>
      </c>
      <c r="D4107" s="12">
        <v>1760.87</v>
      </c>
      <c r="E4107" s="12">
        <v>5100.54</v>
      </c>
      <c r="F4107" s="12">
        <v>2590.66</v>
      </c>
      <c r="G4107" s="12">
        <v>338.33</v>
      </c>
      <c r="I4107" s="45"/>
      <c r="M4107" s="109"/>
    </row>
    <row r="4108" spans="1:13" ht="23.3" customHeight="1" thickBot="1" x14ac:dyDescent="0.3">
      <c r="A4108" s="11">
        <v>40452</v>
      </c>
      <c r="D4108" s="12">
        <v>1747.03</v>
      </c>
      <c r="E4108" s="12">
        <v>5060.49</v>
      </c>
      <c r="F4108" s="12">
        <v>2574.46</v>
      </c>
      <c r="G4108" s="12">
        <v>337.87</v>
      </c>
      <c r="I4108" s="45"/>
      <c r="M4108" s="109"/>
    </row>
    <row r="4109" spans="1:13" ht="23.3" customHeight="1" thickBot="1" x14ac:dyDescent="0.3">
      <c r="A4109" s="11">
        <v>40455</v>
      </c>
      <c r="D4109" s="12">
        <v>1751.18</v>
      </c>
      <c r="E4109" s="12">
        <v>5072.5</v>
      </c>
      <c r="F4109" s="12">
        <v>2588.9499999999998</v>
      </c>
      <c r="G4109" s="12">
        <v>338.37</v>
      </c>
      <c r="I4109" s="45"/>
      <c r="M4109" s="109"/>
    </row>
    <row r="4110" spans="1:13" ht="23.3" customHeight="1" thickBot="1" x14ac:dyDescent="0.3">
      <c r="A4110" s="11">
        <v>40456</v>
      </c>
      <c r="D4110" s="12">
        <v>1773.5</v>
      </c>
      <c r="E4110" s="12">
        <v>5137.1499999999996</v>
      </c>
      <c r="F4110" s="12">
        <v>2617.6999999999998</v>
      </c>
      <c r="G4110" s="12">
        <v>340.42</v>
      </c>
      <c r="I4110" s="45"/>
      <c r="M4110" s="109"/>
    </row>
    <row r="4111" spans="1:13" ht="23.3" customHeight="1" thickBot="1" x14ac:dyDescent="0.3">
      <c r="A4111" s="11">
        <v>40457</v>
      </c>
      <c r="D4111" s="12">
        <v>1781.02</v>
      </c>
      <c r="E4111" s="12">
        <v>5158.95</v>
      </c>
      <c r="F4111" s="12">
        <v>2637.36</v>
      </c>
      <c r="G4111" s="12">
        <v>342.76</v>
      </c>
      <c r="I4111" s="45"/>
      <c r="M4111" s="109"/>
    </row>
    <row r="4112" spans="1:13" ht="23.3" customHeight="1" thickBot="1" x14ac:dyDescent="0.3">
      <c r="A4112" s="11">
        <v>40458</v>
      </c>
      <c r="D4112" s="12">
        <v>1783.55</v>
      </c>
      <c r="E4112" s="12">
        <v>5166.2700000000004</v>
      </c>
      <c r="F4112" s="12">
        <v>2641.1</v>
      </c>
      <c r="G4112" s="12">
        <v>343.5</v>
      </c>
      <c r="I4112" s="45"/>
      <c r="M4112" s="109"/>
    </row>
    <row r="4113" spans="1:13" ht="23.3" customHeight="1" thickBot="1" x14ac:dyDescent="0.3">
      <c r="A4113" s="11">
        <v>40459</v>
      </c>
      <c r="D4113" s="12">
        <v>1794.52</v>
      </c>
      <c r="E4113" s="12">
        <v>5198.05</v>
      </c>
      <c r="F4113" s="12">
        <v>2657.35</v>
      </c>
      <c r="G4113" s="12">
        <v>345.29</v>
      </c>
      <c r="I4113" s="45"/>
      <c r="M4113" s="109"/>
    </row>
    <row r="4114" spans="1:13" ht="23.3" customHeight="1" thickBot="1" x14ac:dyDescent="0.3">
      <c r="A4114" s="11">
        <v>40462</v>
      </c>
      <c r="D4114" s="12">
        <v>1802.6</v>
      </c>
      <c r="E4114" s="12">
        <v>5224.03</v>
      </c>
      <c r="F4114" s="12">
        <v>2670.63</v>
      </c>
      <c r="G4114" s="12">
        <v>346.61</v>
      </c>
      <c r="I4114" s="45"/>
      <c r="M4114" s="109"/>
    </row>
    <row r="4115" spans="1:13" ht="23.3" customHeight="1" thickBot="1" x14ac:dyDescent="0.3">
      <c r="A4115" s="11">
        <v>40463</v>
      </c>
      <c r="D4115" s="12">
        <v>1813.86</v>
      </c>
      <c r="E4115" s="12">
        <v>5256.75</v>
      </c>
      <c r="F4115" s="12">
        <v>2696.12</v>
      </c>
      <c r="G4115" s="12">
        <v>347.5</v>
      </c>
      <c r="I4115" s="45"/>
      <c r="M4115" s="109"/>
    </row>
    <row r="4116" spans="1:13" ht="23.3" customHeight="1" thickBot="1" x14ac:dyDescent="0.3">
      <c r="A4116" s="11">
        <v>40464</v>
      </c>
      <c r="D4116" s="12">
        <v>1836.43</v>
      </c>
      <c r="E4116" s="12">
        <v>5322.41</v>
      </c>
      <c r="F4116" s="12">
        <v>2734.26</v>
      </c>
      <c r="G4116" s="12">
        <v>350.58</v>
      </c>
      <c r="I4116" s="45"/>
      <c r="M4116" s="109"/>
    </row>
    <row r="4117" spans="1:13" ht="23.3" customHeight="1" thickBot="1" x14ac:dyDescent="0.3">
      <c r="A4117" s="11">
        <v>40465</v>
      </c>
      <c r="D4117" s="12">
        <v>1860.2</v>
      </c>
      <c r="E4117" s="12">
        <v>5391.31</v>
      </c>
      <c r="F4117" s="12">
        <v>2778.74</v>
      </c>
      <c r="G4117" s="12">
        <v>354.41</v>
      </c>
      <c r="I4117" s="45"/>
      <c r="M4117" s="109"/>
    </row>
    <row r="4118" spans="1:13" ht="23.3" customHeight="1" thickBot="1" x14ac:dyDescent="0.3">
      <c r="A4118" s="11">
        <v>40466</v>
      </c>
      <c r="D4118" s="12">
        <v>1867.8288620846211</v>
      </c>
      <c r="E4118" s="12">
        <v>5413.4179064885393</v>
      </c>
      <c r="F4118" s="12">
        <v>2790.1288357377025</v>
      </c>
      <c r="G4118" s="12">
        <v>355.67293655413465</v>
      </c>
      <c r="I4118" s="45"/>
      <c r="M4118" s="109"/>
    </row>
    <row r="4119" spans="1:13" ht="23.3" customHeight="1" thickBot="1" x14ac:dyDescent="0.3">
      <c r="A4119" s="11">
        <v>40469</v>
      </c>
      <c r="D4119" s="12">
        <v>1862.43</v>
      </c>
      <c r="E4119" s="12">
        <v>5397.77</v>
      </c>
      <c r="F4119" s="12">
        <v>2777.51</v>
      </c>
      <c r="G4119" s="12">
        <v>353.85</v>
      </c>
      <c r="I4119" s="45"/>
      <c r="M4119" s="109"/>
    </row>
    <row r="4120" spans="1:13" ht="23.3" customHeight="1" thickBot="1" x14ac:dyDescent="0.3">
      <c r="A4120" s="11">
        <v>40470</v>
      </c>
      <c r="D4120" s="12">
        <v>1850.72</v>
      </c>
      <c r="E4120" s="12">
        <v>5363.84</v>
      </c>
      <c r="F4120" s="12">
        <v>2760.05</v>
      </c>
      <c r="G4120" s="12">
        <v>351.05</v>
      </c>
      <c r="I4120" s="45"/>
      <c r="M4120" s="109"/>
    </row>
    <row r="4121" spans="1:13" ht="23.3" customHeight="1" thickBot="1" x14ac:dyDescent="0.3">
      <c r="A4121" s="11">
        <v>40471</v>
      </c>
      <c r="D4121" s="12">
        <v>1842.9</v>
      </c>
      <c r="E4121" s="12">
        <v>5341.16</v>
      </c>
      <c r="F4121" s="12">
        <v>2743.89</v>
      </c>
      <c r="G4121" s="12">
        <v>348.68</v>
      </c>
      <c r="I4121" s="45"/>
      <c r="M4121" s="109"/>
    </row>
    <row r="4122" spans="1:13" ht="23.3" customHeight="1" thickBot="1" x14ac:dyDescent="0.3">
      <c r="A4122" s="11">
        <v>40472</v>
      </c>
      <c r="D4122" s="12">
        <v>1839.1</v>
      </c>
      <c r="E4122" s="12">
        <v>5330.15</v>
      </c>
      <c r="F4122" s="12">
        <v>2742.72</v>
      </c>
      <c r="G4122" s="12">
        <v>347.55</v>
      </c>
      <c r="I4122" s="45"/>
      <c r="M4122" s="109"/>
    </row>
    <row r="4123" spans="1:13" ht="23.3" customHeight="1" thickBot="1" x14ac:dyDescent="0.3">
      <c r="A4123" s="11">
        <v>40473</v>
      </c>
      <c r="D4123" s="12">
        <v>1841.54</v>
      </c>
      <c r="E4123" s="12">
        <v>5337.21</v>
      </c>
      <c r="F4123" s="12">
        <v>2746.35</v>
      </c>
      <c r="G4123" s="12">
        <v>348.15</v>
      </c>
      <c r="I4123" s="45"/>
      <c r="M4123" s="109"/>
    </row>
    <row r="4124" spans="1:13" ht="23.3" customHeight="1" thickBot="1" x14ac:dyDescent="0.3">
      <c r="A4124" s="11">
        <v>40476</v>
      </c>
      <c r="D4124" s="12">
        <v>1844.48</v>
      </c>
      <c r="E4124" s="12">
        <v>5345.74</v>
      </c>
      <c r="F4124" s="12">
        <v>2759.77</v>
      </c>
      <c r="G4124" s="12">
        <v>349.16</v>
      </c>
      <c r="I4124" s="45"/>
      <c r="M4124" s="109"/>
    </row>
    <row r="4125" spans="1:13" ht="23.3" customHeight="1" thickBot="1" x14ac:dyDescent="0.3">
      <c r="A4125" s="11">
        <v>40477</v>
      </c>
      <c r="D4125" s="12">
        <v>1845.38</v>
      </c>
      <c r="E4125" s="12">
        <v>5348.35</v>
      </c>
      <c r="F4125" s="12">
        <v>2756.59</v>
      </c>
      <c r="G4125" s="12">
        <v>349.77</v>
      </c>
      <c r="I4125" s="45"/>
      <c r="M4125" s="109"/>
    </row>
    <row r="4126" spans="1:13" ht="23.3" customHeight="1" thickBot="1" x14ac:dyDescent="0.3">
      <c r="A4126" s="11">
        <v>40478</v>
      </c>
      <c r="D4126" s="12">
        <v>1849.25</v>
      </c>
      <c r="E4126" s="12">
        <v>5360.11</v>
      </c>
      <c r="F4126" s="12">
        <v>2758.13</v>
      </c>
      <c r="G4126" s="12">
        <v>351.41</v>
      </c>
      <c r="I4126" s="45"/>
      <c r="M4126" s="109"/>
    </row>
    <row r="4127" spans="1:13" ht="23.3" customHeight="1" thickBot="1" x14ac:dyDescent="0.3">
      <c r="A4127" s="11">
        <v>40479</v>
      </c>
      <c r="D4127" s="12">
        <v>1853.24</v>
      </c>
      <c r="E4127" s="12">
        <v>5371.68</v>
      </c>
      <c r="F4127" s="12">
        <v>2764.08</v>
      </c>
      <c r="G4127" s="12">
        <v>352.46</v>
      </c>
      <c r="I4127" s="45"/>
      <c r="M4127" s="109"/>
    </row>
    <row r="4128" spans="1:13" ht="23.3" customHeight="1" thickBot="1" x14ac:dyDescent="0.3">
      <c r="A4128" s="11">
        <v>40480</v>
      </c>
      <c r="D4128" s="12">
        <v>1861.86</v>
      </c>
      <c r="E4128" s="12">
        <v>5396.66</v>
      </c>
      <c r="F4128" s="12">
        <v>2781.49</v>
      </c>
      <c r="G4128" s="12">
        <v>354.57</v>
      </c>
      <c r="I4128" s="45"/>
      <c r="M4128" s="109"/>
    </row>
    <row r="4129" spans="1:13" ht="23.3" customHeight="1" thickBot="1" x14ac:dyDescent="0.3">
      <c r="A4129" s="11">
        <v>40483</v>
      </c>
      <c r="D4129" s="12">
        <v>1865.9</v>
      </c>
      <c r="E4129" s="12">
        <v>5408.37</v>
      </c>
      <c r="F4129" s="12">
        <v>2792.1</v>
      </c>
      <c r="G4129" s="12">
        <v>355.5</v>
      </c>
      <c r="I4129" s="45"/>
      <c r="M4129" s="109"/>
    </row>
    <row r="4130" spans="1:13" ht="23.3" customHeight="1" thickBot="1" x14ac:dyDescent="0.3">
      <c r="A4130" s="11">
        <v>40485</v>
      </c>
      <c r="D4130" s="12">
        <v>1862.67</v>
      </c>
      <c r="E4130" s="12">
        <v>5399.01</v>
      </c>
      <c r="F4130" s="12">
        <v>2787.27</v>
      </c>
      <c r="G4130" s="12">
        <v>354.48</v>
      </c>
      <c r="I4130" s="45"/>
      <c r="M4130" s="109"/>
    </row>
    <row r="4131" spans="1:13" ht="23.3" customHeight="1" thickBot="1" x14ac:dyDescent="0.3">
      <c r="A4131" s="11">
        <v>40486</v>
      </c>
      <c r="D4131" s="12">
        <v>1865.75</v>
      </c>
      <c r="E4131" s="12">
        <v>5407.94</v>
      </c>
      <c r="F4131" s="12">
        <v>2801.08</v>
      </c>
      <c r="G4131" s="12">
        <v>355.62</v>
      </c>
      <c r="I4131" s="45"/>
      <c r="M4131" s="109"/>
    </row>
    <row r="4132" spans="1:13" ht="23.3" customHeight="1" thickBot="1" x14ac:dyDescent="0.3">
      <c r="A4132" s="11">
        <v>40490</v>
      </c>
      <c r="D4132" s="12">
        <v>1871.05</v>
      </c>
      <c r="E4132" s="12">
        <v>5423.3</v>
      </c>
      <c r="F4132" s="12">
        <v>2799.81</v>
      </c>
      <c r="G4132" s="12">
        <v>357.62</v>
      </c>
      <c r="I4132" s="45"/>
      <c r="M4132" s="109"/>
    </row>
    <row r="4133" spans="1:13" ht="23.3" customHeight="1" thickBot="1" x14ac:dyDescent="0.3">
      <c r="A4133" s="11">
        <v>40491</v>
      </c>
      <c r="D4133" s="12">
        <v>1890.15</v>
      </c>
      <c r="E4133" s="12">
        <v>5478.67</v>
      </c>
      <c r="F4133" s="12">
        <v>2819.14</v>
      </c>
      <c r="G4133" s="12">
        <v>361.69</v>
      </c>
      <c r="I4133" s="45"/>
      <c r="M4133" s="109"/>
    </row>
    <row r="4134" spans="1:13" ht="23.3" customHeight="1" thickBot="1" x14ac:dyDescent="0.3">
      <c r="A4134" s="11">
        <v>40492</v>
      </c>
      <c r="D4134" s="12">
        <v>1886.81</v>
      </c>
      <c r="E4134" s="12">
        <v>5468.99</v>
      </c>
      <c r="F4134" s="12">
        <v>2804.98</v>
      </c>
      <c r="G4134" s="12">
        <v>360.78</v>
      </c>
      <c r="I4134" s="45"/>
      <c r="M4134" s="109"/>
    </row>
    <row r="4135" spans="1:13" ht="23.3" customHeight="1" thickBot="1" x14ac:dyDescent="0.3">
      <c r="A4135" s="11">
        <v>40493</v>
      </c>
      <c r="D4135" s="12">
        <v>1888.38</v>
      </c>
      <c r="E4135" s="12">
        <v>5473.53</v>
      </c>
      <c r="F4135" s="12">
        <v>2807.3</v>
      </c>
      <c r="G4135" s="12">
        <v>361.19</v>
      </c>
      <c r="I4135" s="45"/>
      <c r="M4135" s="109"/>
    </row>
    <row r="4136" spans="1:13" ht="23.3" customHeight="1" thickBot="1" x14ac:dyDescent="0.3">
      <c r="A4136" s="11">
        <v>40494</v>
      </c>
      <c r="D4136" s="12">
        <v>1888.19</v>
      </c>
      <c r="E4136" s="12">
        <v>5472.97</v>
      </c>
      <c r="F4136" s="12">
        <v>2793.35</v>
      </c>
      <c r="G4136" s="12">
        <v>361.09</v>
      </c>
      <c r="I4136" s="45"/>
      <c r="M4136" s="109"/>
    </row>
    <row r="4137" spans="1:13" ht="23.3" customHeight="1" thickBot="1" x14ac:dyDescent="0.3">
      <c r="A4137" s="11">
        <v>40497</v>
      </c>
      <c r="D4137" s="12">
        <v>1898.37</v>
      </c>
      <c r="E4137" s="12">
        <v>5502.48</v>
      </c>
      <c r="F4137" s="12">
        <v>2808.41</v>
      </c>
      <c r="G4137" s="12">
        <v>362.93</v>
      </c>
      <c r="I4137" s="45"/>
      <c r="M4137" s="109"/>
    </row>
    <row r="4138" spans="1:13" ht="23.3" customHeight="1" thickBot="1" x14ac:dyDescent="0.3">
      <c r="A4138" s="11">
        <v>40498</v>
      </c>
      <c r="D4138" s="12">
        <v>1908.47</v>
      </c>
      <c r="E4138" s="12">
        <v>5531.76</v>
      </c>
      <c r="F4138" s="12">
        <v>2818.78</v>
      </c>
      <c r="G4138" s="12">
        <v>365.46</v>
      </c>
      <c r="I4138" s="45"/>
      <c r="M4138" s="109"/>
    </row>
    <row r="4139" spans="1:13" ht="23.3" customHeight="1" thickBot="1" x14ac:dyDescent="0.3">
      <c r="A4139" s="11">
        <v>40499</v>
      </c>
      <c r="D4139" s="12">
        <v>1922.56</v>
      </c>
      <c r="E4139" s="12">
        <v>5572.62</v>
      </c>
      <c r="F4139" s="12">
        <v>2830.42</v>
      </c>
      <c r="G4139" s="12">
        <v>367.89</v>
      </c>
      <c r="I4139" s="45"/>
      <c r="M4139" s="109"/>
    </row>
    <row r="4140" spans="1:13" ht="23.3" customHeight="1" thickBot="1" x14ac:dyDescent="0.3">
      <c r="A4140" s="11">
        <v>40500</v>
      </c>
      <c r="D4140" s="12">
        <v>1919.29</v>
      </c>
      <c r="E4140" s="12">
        <v>5563.13</v>
      </c>
      <c r="F4140" s="12">
        <v>2825.6</v>
      </c>
      <c r="G4140" s="12">
        <v>365.85</v>
      </c>
      <c r="I4140" s="45"/>
      <c r="M4140" s="109"/>
    </row>
    <row r="4141" spans="1:13" ht="23.3" customHeight="1" thickBot="1" x14ac:dyDescent="0.3">
      <c r="A4141" s="11">
        <v>40501</v>
      </c>
      <c r="D4141" s="12">
        <v>1918.87</v>
      </c>
      <c r="E4141" s="12">
        <v>5561.92</v>
      </c>
      <c r="F4141" s="12">
        <v>2829.56</v>
      </c>
      <c r="G4141" s="12">
        <v>365.3</v>
      </c>
      <c r="I4141" s="45"/>
      <c r="M4141" s="109"/>
    </row>
    <row r="4142" spans="1:13" ht="23.3" customHeight="1" thickBot="1" x14ac:dyDescent="0.3">
      <c r="A4142" s="11">
        <v>40504</v>
      </c>
      <c r="D4142" s="12">
        <v>1911.48</v>
      </c>
      <c r="E4142" s="12">
        <v>5540.5</v>
      </c>
      <c r="F4142" s="12">
        <v>2823.23</v>
      </c>
      <c r="G4142" s="12">
        <v>364.59</v>
      </c>
      <c r="I4142" s="45"/>
      <c r="M4142" s="109"/>
    </row>
    <row r="4143" spans="1:13" ht="23.3" customHeight="1" thickBot="1" x14ac:dyDescent="0.3">
      <c r="A4143" s="11">
        <v>40505</v>
      </c>
      <c r="D4143" s="12">
        <v>1912.47</v>
      </c>
      <c r="E4143" s="12">
        <v>5543.92</v>
      </c>
      <c r="F4143" s="12">
        <v>2820.4</v>
      </c>
      <c r="G4143" s="12">
        <v>364.39</v>
      </c>
      <c r="I4143" s="45"/>
      <c r="M4143" s="109"/>
    </row>
    <row r="4144" spans="1:13" ht="23.3" customHeight="1" thickBot="1" x14ac:dyDescent="0.3">
      <c r="A4144" s="11">
        <v>40506</v>
      </c>
      <c r="D4144" s="12">
        <v>1898.74</v>
      </c>
      <c r="E4144" s="12">
        <v>5506.91</v>
      </c>
      <c r="F4144" s="12">
        <v>2792.55</v>
      </c>
      <c r="G4144" s="12">
        <v>361.06</v>
      </c>
      <c r="I4144" s="45"/>
      <c r="M4144" s="109"/>
    </row>
    <row r="4145" spans="1:13" ht="23.3" customHeight="1" thickBot="1" x14ac:dyDescent="0.3">
      <c r="A4145" s="11">
        <v>40507</v>
      </c>
      <c r="D4145" s="12">
        <v>1904.62</v>
      </c>
      <c r="E4145" s="12">
        <v>5526.23</v>
      </c>
      <c r="F4145" s="12">
        <v>2797.82</v>
      </c>
      <c r="G4145" s="12">
        <v>362.53</v>
      </c>
      <c r="I4145" s="45"/>
      <c r="M4145" s="109"/>
    </row>
    <row r="4146" spans="1:13" ht="23.3" customHeight="1" thickBot="1" x14ac:dyDescent="0.3">
      <c r="A4146" s="11">
        <v>40508</v>
      </c>
      <c r="D4146" s="12">
        <v>1908.96</v>
      </c>
      <c r="E4146" s="12">
        <v>5538.82</v>
      </c>
      <c r="F4146" s="12">
        <v>2804.19</v>
      </c>
      <c r="G4146" s="12">
        <v>363.67</v>
      </c>
      <c r="I4146" s="45"/>
      <c r="M4146" s="109"/>
    </row>
    <row r="4147" spans="1:13" ht="23.3" customHeight="1" thickBot="1" x14ac:dyDescent="0.3">
      <c r="A4147" s="11">
        <v>40511</v>
      </c>
      <c r="D4147" s="12">
        <v>1904.93</v>
      </c>
      <c r="E4147" s="12">
        <v>5548.09</v>
      </c>
      <c r="F4147" s="12">
        <v>2799.87</v>
      </c>
      <c r="G4147" s="12">
        <v>362.89</v>
      </c>
      <c r="I4147" s="45"/>
      <c r="M4147" s="109"/>
    </row>
    <row r="4148" spans="1:13" ht="23.3" customHeight="1" thickBot="1" x14ac:dyDescent="0.3">
      <c r="A4148" s="11">
        <v>40512</v>
      </c>
      <c r="D4148" s="12">
        <v>1906.79</v>
      </c>
      <c r="E4148" s="12">
        <v>5553.51</v>
      </c>
      <c r="F4148" s="12">
        <v>2798.11</v>
      </c>
      <c r="G4148" s="12">
        <v>362.88</v>
      </c>
      <c r="I4148" s="45"/>
      <c r="M4148" s="109"/>
    </row>
    <row r="4149" spans="1:13" ht="23.3" customHeight="1" thickBot="1" x14ac:dyDescent="0.3">
      <c r="A4149" s="11">
        <v>40513</v>
      </c>
      <c r="D4149" s="12">
        <v>1916.11</v>
      </c>
      <c r="E4149" s="12">
        <v>5580.63</v>
      </c>
      <c r="F4149" s="12">
        <v>2798.32</v>
      </c>
      <c r="G4149" s="12">
        <v>364.94</v>
      </c>
      <c r="I4149" s="45"/>
      <c r="M4149" s="109"/>
    </row>
    <row r="4150" spans="1:13" ht="23.3" customHeight="1" thickBot="1" x14ac:dyDescent="0.3">
      <c r="A4150" s="11">
        <v>40514</v>
      </c>
      <c r="D4150" s="12">
        <v>1924.01</v>
      </c>
      <c r="E4150" s="12">
        <v>5603.63</v>
      </c>
      <c r="F4150" s="12">
        <v>2809.87</v>
      </c>
      <c r="G4150" s="12">
        <v>366.87</v>
      </c>
      <c r="I4150" s="45"/>
      <c r="M4150" s="109"/>
    </row>
    <row r="4151" spans="1:13" ht="23.3" customHeight="1" thickBot="1" x14ac:dyDescent="0.3">
      <c r="A4151" s="11">
        <v>40515</v>
      </c>
      <c r="D4151" s="12">
        <v>1925.25</v>
      </c>
      <c r="E4151" s="12">
        <v>5607.25</v>
      </c>
      <c r="F4151" s="12">
        <v>2816.17</v>
      </c>
      <c r="G4151" s="12">
        <v>367.03</v>
      </c>
      <c r="I4151" s="45"/>
      <c r="M4151" s="109"/>
    </row>
    <row r="4152" spans="1:13" ht="23.3" customHeight="1" thickBot="1" x14ac:dyDescent="0.3">
      <c r="A4152" s="11">
        <v>40518</v>
      </c>
      <c r="D4152" s="12">
        <v>1931.89</v>
      </c>
      <c r="E4152" s="12">
        <v>5633.1</v>
      </c>
      <c r="F4152" s="12">
        <v>2847.34</v>
      </c>
      <c r="G4152" s="12">
        <v>368.73</v>
      </c>
      <c r="I4152" s="45"/>
      <c r="M4152" s="109"/>
    </row>
    <row r="4153" spans="1:13" ht="23.3" customHeight="1" thickBot="1" x14ac:dyDescent="0.3">
      <c r="A4153" s="11">
        <v>40519</v>
      </c>
      <c r="D4153" s="12">
        <v>1935.04</v>
      </c>
      <c r="E4153" s="12">
        <v>5642.27</v>
      </c>
      <c r="F4153" s="12">
        <v>2851.98</v>
      </c>
      <c r="G4153" s="12">
        <v>370.12</v>
      </c>
      <c r="I4153" s="45"/>
      <c r="M4153" s="109"/>
    </row>
    <row r="4154" spans="1:13" ht="23.3" customHeight="1" thickBot="1" x14ac:dyDescent="0.3">
      <c r="A4154" s="11">
        <v>40520</v>
      </c>
      <c r="D4154" s="12">
        <v>1937.14</v>
      </c>
      <c r="E4154" s="12">
        <v>5648.39</v>
      </c>
      <c r="F4154" s="12">
        <v>2836.83</v>
      </c>
      <c r="G4154" s="12">
        <v>370.62</v>
      </c>
      <c r="I4154" s="45"/>
      <c r="M4154" s="109"/>
    </row>
    <row r="4155" spans="1:13" ht="23.3" customHeight="1" thickBot="1" x14ac:dyDescent="0.3">
      <c r="A4155" s="11">
        <v>40521</v>
      </c>
      <c r="D4155" s="12">
        <v>1929.41</v>
      </c>
      <c r="E4155" s="12">
        <v>5633.3</v>
      </c>
      <c r="F4155" s="12">
        <v>2829.25</v>
      </c>
      <c r="G4155" s="12">
        <v>368.57</v>
      </c>
      <c r="I4155" s="45"/>
      <c r="M4155" s="109"/>
    </row>
    <row r="4156" spans="1:13" ht="23.3" customHeight="1" thickBot="1" x14ac:dyDescent="0.3">
      <c r="A4156" s="11">
        <v>40522</v>
      </c>
      <c r="D4156" s="12">
        <v>1919.05</v>
      </c>
      <c r="E4156" s="12">
        <v>5603.05</v>
      </c>
      <c r="F4156" s="12">
        <v>2809.57</v>
      </c>
      <c r="G4156" s="12">
        <v>366.47</v>
      </c>
      <c r="I4156" s="45"/>
      <c r="M4156" s="109"/>
    </row>
    <row r="4157" spans="1:13" ht="23.3" customHeight="1" thickBot="1" x14ac:dyDescent="0.3">
      <c r="A4157" s="11">
        <v>40525</v>
      </c>
      <c r="D4157" s="12">
        <v>1917.24</v>
      </c>
      <c r="E4157" s="12">
        <v>5597.78</v>
      </c>
      <c r="F4157" s="12">
        <v>2798</v>
      </c>
      <c r="G4157" s="12">
        <v>365.8</v>
      </c>
      <c r="I4157" s="45"/>
      <c r="M4157" s="109"/>
    </row>
    <row r="4158" spans="1:13" ht="23.3" customHeight="1" thickBot="1" x14ac:dyDescent="0.3">
      <c r="A4158" s="11">
        <v>40526</v>
      </c>
      <c r="D4158" s="12">
        <v>1915.28</v>
      </c>
      <c r="E4158" s="12">
        <v>5594.23</v>
      </c>
      <c r="F4158" s="12">
        <v>2818.63</v>
      </c>
      <c r="G4158" s="12">
        <v>365.33</v>
      </c>
      <c r="I4158" s="45"/>
      <c r="M4158" s="109"/>
    </row>
    <row r="4159" spans="1:13" ht="23.3" customHeight="1" thickBot="1" x14ac:dyDescent="0.3">
      <c r="A4159" s="11">
        <v>40527</v>
      </c>
      <c r="D4159" s="12">
        <v>1914.44</v>
      </c>
      <c r="E4159" s="12">
        <v>5591.76</v>
      </c>
      <c r="F4159" s="12">
        <v>2817.38</v>
      </c>
      <c r="G4159" s="12">
        <v>365.07</v>
      </c>
      <c r="I4159" s="45"/>
      <c r="M4159" s="109"/>
    </row>
    <row r="4160" spans="1:13" ht="23.3" customHeight="1" thickBot="1" x14ac:dyDescent="0.3">
      <c r="A4160" s="11">
        <v>40528</v>
      </c>
      <c r="D4160" s="12">
        <v>1913.69</v>
      </c>
      <c r="E4160" s="12">
        <v>5589.57</v>
      </c>
      <c r="F4160" s="12">
        <v>2807.29</v>
      </c>
      <c r="G4160" s="12">
        <v>365.44</v>
      </c>
      <c r="I4160" s="45"/>
      <c r="M4160" s="109"/>
    </row>
    <row r="4161" spans="1:13" ht="23.3" customHeight="1" thickBot="1" x14ac:dyDescent="0.3">
      <c r="A4161" s="11">
        <v>40529</v>
      </c>
      <c r="D4161" s="12">
        <v>1914.02</v>
      </c>
      <c r="E4161" s="12">
        <v>5590.53</v>
      </c>
      <c r="F4161" s="12">
        <v>2807.77</v>
      </c>
      <c r="G4161" s="12">
        <v>364.84</v>
      </c>
      <c r="I4161" s="45"/>
      <c r="M4161" s="109"/>
    </row>
    <row r="4162" spans="1:13" ht="23.3" customHeight="1" thickBot="1" x14ac:dyDescent="0.3">
      <c r="A4162" s="11">
        <v>40532</v>
      </c>
      <c r="D4162" s="12">
        <v>1907.49</v>
      </c>
      <c r="E4162" s="12">
        <v>5571.47</v>
      </c>
      <c r="F4162" s="12">
        <v>2793.73</v>
      </c>
      <c r="G4162" s="12">
        <v>363.65</v>
      </c>
      <c r="I4162" s="45"/>
      <c r="M4162" s="109"/>
    </row>
    <row r="4163" spans="1:13" ht="23.3" customHeight="1" thickBot="1" x14ac:dyDescent="0.3">
      <c r="A4163" s="11">
        <v>40533</v>
      </c>
      <c r="D4163" s="12">
        <v>1895.54</v>
      </c>
      <c r="E4163" s="12">
        <v>5536.57</v>
      </c>
      <c r="F4163" s="12">
        <v>2776.23</v>
      </c>
      <c r="G4163" s="12">
        <v>359.86</v>
      </c>
      <c r="I4163" s="45"/>
      <c r="M4163" s="109"/>
    </row>
    <row r="4164" spans="1:13" ht="23.3" customHeight="1" thickBot="1" x14ac:dyDescent="0.3">
      <c r="A4164" s="11">
        <v>40534</v>
      </c>
      <c r="D4164" s="12">
        <v>1913.79</v>
      </c>
      <c r="E4164" s="12">
        <v>5589.86</v>
      </c>
      <c r="F4164" s="12">
        <v>2802.95</v>
      </c>
      <c r="G4164" s="12">
        <v>363.22</v>
      </c>
      <c r="I4164" s="45"/>
      <c r="M4164" s="109"/>
    </row>
    <row r="4165" spans="1:13" ht="23.3" customHeight="1" thickBot="1" x14ac:dyDescent="0.3">
      <c r="A4165" s="11">
        <v>40535</v>
      </c>
      <c r="D4165" s="12">
        <v>1928.46</v>
      </c>
      <c r="E4165" s="12">
        <v>5632.71</v>
      </c>
      <c r="F4165" s="12">
        <v>2824.44</v>
      </c>
      <c r="G4165" s="12">
        <v>364.99</v>
      </c>
      <c r="I4165" s="45"/>
      <c r="M4165" s="109"/>
    </row>
    <row r="4166" spans="1:13" ht="23.3" customHeight="1" thickBot="1" x14ac:dyDescent="0.3">
      <c r="A4166" s="11">
        <v>40536</v>
      </c>
      <c r="D4166" s="12">
        <v>1925.63</v>
      </c>
      <c r="E4166" s="12">
        <v>5624.46</v>
      </c>
      <c r="F4166" s="12">
        <v>2820.3</v>
      </c>
      <c r="G4166" s="12">
        <v>365.42</v>
      </c>
      <c r="I4166" s="45"/>
      <c r="M4166" s="109"/>
    </row>
    <row r="4167" spans="1:13" ht="23.3" customHeight="1" thickBot="1" x14ac:dyDescent="0.3">
      <c r="A4167" s="11">
        <v>40539</v>
      </c>
      <c r="D4167" s="12">
        <v>1924.65</v>
      </c>
      <c r="E4167" s="12">
        <v>5621.59</v>
      </c>
      <c r="F4167" s="12">
        <v>2818.87</v>
      </c>
      <c r="G4167" s="12">
        <v>364.61</v>
      </c>
      <c r="I4167" s="45"/>
      <c r="M4167" s="109"/>
    </row>
    <row r="4168" spans="1:13" ht="23.3" customHeight="1" thickBot="1" x14ac:dyDescent="0.3">
      <c r="A4168" s="11">
        <v>40540</v>
      </c>
      <c r="D4168" s="12">
        <v>1925.96</v>
      </c>
      <c r="E4168" s="12">
        <v>5625.65</v>
      </c>
      <c r="F4168" s="12">
        <v>2825.41</v>
      </c>
      <c r="G4168" s="12">
        <v>365.05</v>
      </c>
      <c r="I4168" s="45"/>
      <c r="M4168" s="109"/>
    </row>
    <row r="4169" spans="1:13" ht="23.3" customHeight="1" thickBot="1" x14ac:dyDescent="0.3">
      <c r="A4169" s="11">
        <v>40541</v>
      </c>
      <c r="D4169" s="12">
        <v>1935.92</v>
      </c>
      <c r="E4169" s="12">
        <v>5654.74</v>
      </c>
      <c r="F4169" s="12">
        <v>2840.02</v>
      </c>
      <c r="G4169" s="12">
        <v>367.12</v>
      </c>
      <c r="I4169" s="45"/>
      <c r="M4169" s="109"/>
    </row>
    <row r="4170" spans="1:13" ht="23.3" customHeight="1" thickBot="1" x14ac:dyDescent="0.3">
      <c r="A4170" s="11">
        <v>40542</v>
      </c>
      <c r="D4170" s="12">
        <v>1951.67</v>
      </c>
      <c r="E4170" s="12">
        <v>5701.73</v>
      </c>
      <c r="F4170" s="12">
        <v>2863.62</v>
      </c>
      <c r="G4170" s="12">
        <v>370.04</v>
      </c>
      <c r="I4170" s="45"/>
      <c r="M4170" s="109"/>
    </row>
    <row r="4171" spans="1:13" ht="23.3" customHeight="1" thickBot="1" x14ac:dyDescent="0.3">
      <c r="A4171" s="11">
        <v>40543</v>
      </c>
      <c r="D4171" s="12">
        <v>1967.45</v>
      </c>
      <c r="E4171" s="12">
        <v>5747.85</v>
      </c>
      <c r="F4171" s="12">
        <v>2906.28</v>
      </c>
      <c r="G4171" s="12">
        <v>373.22</v>
      </c>
      <c r="I4171" s="45"/>
      <c r="M4171" s="109"/>
    </row>
    <row r="4172" spans="1:13" ht="23.3" customHeight="1" thickBot="1" x14ac:dyDescent="0.3">
      <c r="A4172" s="11">
        <v>40547</v>
      </c>
      <c r="D4172" s="12">
        <v>1980.9</v>
      </c>
      <c r="E4172" s="12">
        <v>5787.15</v>
      </c>
      <c r="F4172" s="12">
        <v>2930.86</v>
      </c>
      <c r="G4172" s="12">
        <v>375.7</v>
      </c>
      <c r="I4172" s="45"/>
      <c r="M4172" s="109"/>
    </row>
    <row r="4173" spans="1:13" ht="23.3" customHeight="1" thickBot="1" x14ac:dyDescent="0.3">
      <c r="A4173" s="11">
        <v>40548</v>
      </c>
      <c r="D4173" s="12">
        <v>1990.59</v>
      </c>
      <c r="E4173" s="12">
        <v>5815.44</v>
      </c>
      <c r="F4173" s="12">
        <v>2940.45</v>
      </c>
      <c r="G4173" s="12">
        <v>377.77</v>
      </c>
      <c r="I4173" s="45"/>
      <c r="M4173" s="109"/>
    </row>
    <row r="4174" spans="1:13" ht="23.3" customHeight="1" thickBot="1" x14ac:dyDescent="0.3">
      <c r="A4174" s="11">
        <v>40549</v>
      </c>
      <c r="D4174" s="12">
        <v>1999.18</v>
      </c>
      <c r="E4174" s="12">
        <v>5840.56</v>
      </c>
      <c r="F4174" s="12">
        <v>2948.41</v>
      </c>
      <c r="G4174" s="12">
        <v>380</v>
      </c>
      <c r="I4174" s="45"/>
      <c r="M4174" s="109"/>
    </row>
    <row r="4175" spans="1:13" ht="23.3" customHeight="1" thickBot="1" x14ac:dyDescent="0.3">
      <c r="A4175" s="11">
        <v>40550</v>
      </c>
      <c r="D4175" s="12">
        <v>2002.85</v>
      </c>
      <c r="E4175" s="12">
        <v>5851.26</v>
      </c>
      <c r="F4175" s="12">
        <v>2943.42</v>
      </c>
      <c r="G4175" s="12">
        <v>379.4</v>
      </c>
      <c r="I4175" s="45"/>
      <c r="M4175" s="109"/>
    </row>
    <row r="4176" spans="1:13" ht="23.3" customHeight="1" thickBot="1" x14ac:dyDescent="0.3">
      <c r="A4176" s="11">
        <v>40553</v>
      </c>
      <c r="D4176" s="12">
        <v>2010.12</v>
      </c>
      <c r="E4176" s="12">
        <v>5872.5</v>
      </c>
      <c r="F4176" s="12">
        <v>2949.39</v>
      </c>
      <c r="G4176" s="12">
        <v>380.04</v>
      </c>
      <c r="I4176" s="45"/>
      <c r="M4176" s="109"/>
    </row>
    <row r="4177" spans="1:13" ht="23.3" customHeight="1" thickBot="1" x14ac:dyDescent="0.3">
      <c r="A4177" s="11">
        <v>40554</v>
      </c>
      <c r="D4177" s="12">
        <v>2012.35</v>
      </c>
      <c r="E4177" s="12">
        <v>5879.03</v>
      </c>
      <c r="F4177" s="12">
        <v>2952.66</v>
      </c>
      <c r="G4177" s="12">
        <v>381.18</v>
      </c>
      <c r="I4177" s="45"/>
      <c r="M4177" s="109"/>
    </row>
    <row r="4178" spans="1:13" ht="23.3" customHeight="1" thickBot="1" x14ac:dyDescent="0.3">
      <c r="A4178" s="11">
        <v>40555</v>
      </c>
      <c r="D4178" s="12">
        <v>2020.04</v>
      </c>
      <c r="E4178" s="12">
        <v>5901.48</v>
      </c>
      <c r="F4178" s="12">
        <v>2968.68</v>
      </c>
      <c r="G4178" s="12">
        <v>383.48</v>
      </c>
      <c r="I4178" s="45"/>
      <c r="M4178" s="109"/>
    </row>
    <row r="4179" spans="1:13" ht="23.3" customHeight="1" thickBot="1" x14ac:dyDescent="0.3">
      <c r="A4179" s="11">
        <v>40556</v>
      </c>
      <c r="D4179" s="12">
        <v>2016.62</v>
      </c>
      <c r="E4179" s="12">
        <v>5891.49</v>
      </c>
      <c r="F4179" s="12">
        <v>2968.41</v>
      </c>
      <c r="G4179" s="12">
        <v>383.23</v>
      </c>
      <c r="I4179" s="45"/>
      <c r="M4179" s="109"/>
    </row>
    <row r="4180" spans="1:13" ht="23.3" customHeight="1" thickBot="1" x14ac:dyDescent="0.3">
      <c r="A4180" s="11">
        <v>40557</v>
      </c>
      <c r="D4180" s="12">
        <v>2027.3</v>
      </c>
      <c r="E4180" s="12">
        <v>5922.71</v>
      </c>
      <c r="F4180" s="12">
        <v>2998.55</v>
      </c>
      <c r="G4180" s="12">
        <v>386.31</v>
      </c>
      <c r="I4180" s="45"/>
      <c r="M4180" s="109"/>
    </row>
    <row r="4181" spans="1:13" ht="23.3" customHeight="1" thickBot="1" x14ac:dyDescent="0.3">
      <c r="A4181" s="11">
        <v>40560</v>
      </c>
      <c r="D4181" s="12">
        <v>2043.33</v>
      </c>
      <c r="E4181" s="12">
        <v>5970.77</v>
      </c>
      <c r="F4181" s="12">
        <v>3022.88</v>
      </c>
      <c r="G4181" s="12">
        <v>390</v>
      </c>
      <c r="I4181" s="45"/>
      <c r="M4181" s="109"/>
    </row>
    <row r="4182" spans="1:13" ht="23.3" customHeight="1" thickBot="1" x14ac:dyDescent="0.3">
      <c r="A4182" s="11">
        <v>40561</v>
      </c>
      <c r="D4182" s="12">
        <v>2049.81</v>
      </c>
      <c r="E4182" s="12">
        <v>5989.7</v>
      </c>
      <c r="F4182" s="12">
        <v>3032.47</v>
      </c>
      <c r="G4182" s="12">
        <v>392.09</v>
      </c>
      <c r="I4182" s="45"/>
      <c r="M4182" s="109"/>
    </row>
    <row r="4183" spans="1:13" ht="23.3" customHeight="1" thickBot="1" x14ac:dyDescent="0.3">
      <c r="A4183" s="11">
        <v>40562</v>
      </c>
      <c r="D4183" s="12">
        <v>2055.0300000000002</v>
      </c>
      <c r="E4183" s="12">
        <v>6004.98</v>
      </c>
      <c r="F4183" s="12">
        <v>3055.95</v>
      </c>
      <c r="G4183" s="12">
        <v>393.82</v>
      </c>
      <c r="I4183" s="45"/>
      <c r="M4183" s="109"/>
    </row>
    <row r="4184" spans="1:13" ht="23.3" customHeight="1" thickBot="1" x14ac:dyDescent="0.3">
      <c r="A4184" s="11">
        <v>40564</v>
      </c>
      <c r="D4184" s="12">
        <v>2042.64</v>
      </c>
      <c r="E4184" s="12">
        <v>5968.75</v>
      </c>
      <c r="F4184" s="12">
        <v>3042.44</v>
      </c>
      <c r="G4184" s="12">
        <v>391.28</v>
      </c>
      <c r="I4184" s="45"/>
      <c r="M4184" s="109"/>
    </row>
    <row r="4185" spans="1:13" ht="23.3" customHeight="1" thickBot="1" x14ac:dyDescent="0.3">
      <c r="A4185" s="11">
        <v>40567</v>
      </c>
      <c r="D4185" s="12">
        <v>2028.15</v>
      </c>
      <c r="E4185" s="12">
        <v>5926.43</v>
      </c>
      <c r="F4185" s="12">
        <v>3030.69</v>
      </c>
      <c r="G4185" s="12">
        <v>387.31</v>
      </c>
      <c r="I4185" s="45"/>
      <c r="M4185" s="109"/>
    </row>
    <row r="4186" spans="1:13" ht="23.3" customHeight="1" thickBot="1" x14ac:dyDescent="0.3">
      <c r="A4186" s="11">
        <v>40568</v>
      </c>
      <c r="D4186" s="12">
        <v>2033.71</v>
      </c>
      <c r="E4186" s="12">
        <v>5942.66</v>
      </c>
      <c r="F4186" s="12">
        <v>3048.91</v>
      </c>
      <c r="G4186" s="12">
        <v>388.65</v>
      </c>
      <c r="I4186" s="45"/>
      <c r="M4186" s="109"/>
    </row>
    <row r="4187" spans="1:13" ht="23.3" customHeight="1" thickBot="1" x14ac:dyDescent="0.3">
      <c r="A4187" s="11">
        <v>40569</v>
      </c>
      <c r="D4187" s="12">
        <v>2036.22</v>
      </c>
      <c r="E4187" s="12">
        <v>5949.99</v>
      </c>
      <c r="F4187" s="12">
        <v>3063.67</v>
      </c>
      <c r="G4187" s="12">
        <v>389.08</v>
      </c>
      <c r="I4187" s="45"/>
      <c r="M4187" s="109"/>
    </row>
    <row r="4188" spans="1:13" ht="23.3" customHeight="1" thickBot="1" x14ac:dyDescent="0.3">
      <c r="A4188" s="11">
        <v>40570</v>
      </c>
      <c r="D4188" s="12">
        <v>2040.52</v>
      </c>
      <c r="E4188" s="12">
        <v>5962.58</v>
      </c>
      <c r="F4188" s="12">
        <v>3075.19</v>
      </c>
      <c r="G4188" s="12">
        <v>390.03</v>
      </c>
      <c r="I4188" s="45"/>
      <c r="M4188" s="109"/>
    </row>
    <row r="4189" spans="1:13" ht="23.3" customHeight="1" thickBot="1" x14ac:dyDescent="0.3">
      <c r="A4189" s="11">
        <v>40571</v>
      </c>
      <c r="D4189" s="12">
        <v>2039.82</v>
      </c>
      <c r="E4189" s="12">
        <v>5960.52</v>
      </c>
      <c r="F4189" s="12">
        <v>3089.33</v>
      </c>
      <c r="G4189" s="12">
        <v>390.73</v>
      </c>
      <c r="I4189" s="45"/>
      <c r="M4189" s="109"/>
    </row>
    <row r="4190" spans="1:13" ht="23.3" customHeight="1" thickBot="1" x14ac:dyDescent="0.3">
      <c r="A4190" s="11">
        <v>40574</v>
      </c>
      <c r="D4190" s="12">
        <v>2024.04</v>
      </c>
      <c r="E4190" s="12">
        <v>5914.43</v>
      </c>
      <c r="F4190" s="12">
        <v>3065.44</v>
      </c>
      <c r="G4190" s="12">
        <v>387.5</v>
      </c>
      <c r="I4190" s="45"/>
      <c r="M4190" s="109"/>
    </row>
    <row r="4191" spans="1:13" ht="23.3" customHeight="1" thickBot="1" x14ac:dyDescent="0.3">
      <c r="A4191" s="11">
        <v>40576</v>
      </c>
      <c r="D4191" s="12">
        <v>2029.42</v>
      </c>
      <c r="E4191" s="12">
        <v>5930.14</v>
      </c>
      <c r="F4191" s="12">
        <v>3095.01</v>
      </c>
      <c r="G4191" s="12">
        <v>388.09</v>
      </c>
      <c r="I4191" s="45"/>
      <c r="M4191" s="109"/>
    </row>
    <row r="4192" spans="1:13" ht="23.3" customHeight="1" thickBot="1" x14ac:dyDescent="0.3">
      <c r="A4192" s="11">
        <v>40578</v>
      </c>
      <c r="D4192" s="12">
        <v>2026.7</v>
      </c>
      <c r="E4192" s="12">
        <v>5922.19</v>
      </c>
      <c r="F4192" s="12">
        <v>3069.46</v>
      </c>
      <c r="G4192" s="12">
        <v>386.56</v>
      </c>
      <c r="I4192" s="45"/>
      <c r="M4192" s="109"/>
    </row>
    <row r="4193" spans="1:13" ht="23.3" customHeight="1" thickBot="1" x14ac:dyDescent="0.3">
      <c r="A4193" s="11">
        <v>40581</v>
      </c>
      <c r="D4193" s="12">
        <v>2023.56</v>
      </c>
      <c r="E4193" s="12">
        <v>5913</v>
      </c>
      <c r="F4193" s="12">
        <v>3064.7</v>
      </c>
      <c r="G4193" s="12">
        <v>385.77</v>
      </c>
      <c r="I4193" s="45"/>
      <c r="M4193" s="109"/>
    </row>
    <row r="4194" spans="1:13" ht="23.3" customHeight="1" thickBot="1" x14ac:dyDescent="0.3">
      <c r="A4194" s="11">
        <v>40582</v>
      </c>
      <c r="D4194" s="12">
        <v>2014.47</v>
      </c>
      <c r="E4194" s="12">
        <v>5886.45</v>
      </c>
      <c r="F4194" s="12">
        <v>3050.94</v>
      </c>
      <c r="G4194" s="12">
        <v>383.77</v>
      </c>
      <c r="I4194" s="45"/>
      <c r="M4194" s="109"/>
    </row>
    <row r="4195" spans="1:13" ht="23.3" customHeight="1" thickBot="1" x14ac:dyDescent="0.3">
      <c r="A4195" s="11">
        <v>40583</v>
      </c>
      <c r="D4195" s="12">
        <v>2021.34</v>
      </c>
      <c r="E4195" s="12">
        <v>5908.79</v>
      </c>
      <c r="F4195" s="12">
        <v>3062.52</v>
      </c>
      <c r="G4195" s="12">
        <v>384.75</v>
      </c>
      <c r="I4195" s="45"/>
      <c r="M4195" s="109"/>
    </row>
    <row r="4196" spans="1:13" ht="23.3" customHeight="1" thickBot="1" x14ac:dyDescent="0.3">
      <c r="A4196" s="11">
        <v>40584</v>
      </c>
      <c r="D4196" s="12">
        <v>2040.47</v>
      </c>
      <c r="E4196" s="12">
        <v>5964.71</v>
      </c>
      <c r="F4196" s="12">
        <v>3101.73</v>
      </c>
      <c r="G4196" s="12">
        <v>388.7</v>
      </c>
      <c r="I4196" s="45"/>
      <c r="M4196" s="109"/>
    </row>
    <row r="4197" spans="1:13" ht="23.3" customHeight="1" thickBot="1" x14ac:dyDescent="0.3">
      <c r="A4197" s="11">
        <v>40585</v>
      </c>
      <c r="D4197" s="12">
        <v>2062.0100000000002</v>
      </c>
      <c r="E4197" s="12">
        <v>6027.68</v>
      </c>
      <c r="F4197" s="12">
        <v>3129.3</v>
      </c>
      <c r="G4197" s="12">
        <v>392.74</v>
      </c>
      <c r="I4197" s="45"/>
      <c r="M4197" s="109"/>
    </row>
    <row r="4198" spans="1:13" ht="23.3" customHeight="1" thickBot="1" x14ac:dyDescent="0.3">
      <c r="A4198" s="11">
        <v>40588</v>
      </c>
      <c r="D4198" s="12">
        <v>2072.6</v>
      </c>
      <c r="E4198" s="12">
        <v>6058.66</v>
      </c>
      <c r="F4198" s="12">
        <v>3145.38</v>
      </c>
      <c r="G4198" s="12">
        <v>394.86</v>
      </c>
      <c r="I4198" s="45"/>
      <c r="M4198" s="109"/>
    </row>
    <row r="4199" spans="1:13" ht="23.3" customHeight="1" thickBot="1" x14ac:dyDescent="0.3">
      <c r="A4199" s="11">
        <v>40589</v>
      </c>
      <c r="D4199" s="12">
        <v>2073.37</v>
      </c>
      <c r="E4199" s="12">
        <v>6060.9</v>
      </c>
      <c r="F4199" s="12">
        <v>3146.54</v>
      </c>
      <c r="G4199" s="12">
        <v>394.38</v>
      </c>
      <c r="I4199" s="45"/>
      <c r="M4199" s="109"/>
    </row>
    <row r="4200" spans="1:13" ht="23.3" customHeight="1" thickBot="1" x14ac:dyDescent="0.3">
      <c r="A4200" s="11">
        <v>40590</v>
      </c>
      <c r="D4200" s="12">
        <v>2072.4499999999998</v>
      </c>
      <c r="E4200" s="12">
        <v>6058.19</v>
      </c>
      <c r="F4200" s="12">
        <v>3145.14</v>
      </c>
      <c r="G4200" s="12">
        <v>393.91</v>
      </c>
      <c r="I4200" s="45"/>
      <c r="M4200" s="109"/>
    </row>
    <row r="4201" spans="1:13" ht="23.3" customHeight="1" thickBot="1" x14ac:dyDescent="0.3">
      <c r="A4201" s="11">
        <v>40591</v>
      </c>
      <c r="D4201" s="12">
        <v>2066.14</v>
      </c>
      <c r="E4201" s="12">
        <v>6039.77</v>
      </c>
      <c r="F4201" s="12">
        <v>3135.57</v>
      </c>
      <c r="G4201" s="12">
        <v>392.13</v>
      </c>
      <c r="I4201" s="45"/>
      <c r="M4201" s="109"/>
    </row>
    <row r="4202" spans="1:13" ht="23.3" customHeight="1" thickBot="1" x14ac:dyDescent="0.3">
      <c r="A4202" s="11">
        <v>40592</v>
      </c>
      <c r="D4202" s="12">
        <v>2059.42</v>
      </c>
      <c r="E4202" s="12">
        <v>6020.12</v>
      </c>
      <c r="F4202" s="12">
        <v>3125.37</v>
      </c>
      <c r="G4202" s="12">
        <v>390.29</v>
      </c>
      <c r="I4202" s="45"/>
      <c r="M4202" s="109"/>
    </row>
    <row r="4203" spans="1:13" ht="23.3" customHeight="1" thickBot="1" x14ac:dyDescent="0.3">
      <c r="A4203" s="11">
        <v>40595</v>
      </c>
      <c r="D4203" s="12">
        <v>2054.81</v>
      </c>
      <c r="E4203" s="12">
        <v>6006.65</v>
      </c>
      <c r="F4203" s="12">
        <v>3118.38</v>
      </c>
      <c r="G4203" s="12">
        <v>389.05</v>
      </c>
      <c r="I4203" s="45"/>
      <c r="M4203" s="109"/>
    </row>
    <row r="4204" spans="1:13" ht="23.3" customHeight="1" thickBot="1" x14ac:dyDescent="0.3">
      <c r="A4204" s="11">
        <v>40596</v>
      </c>
      <c r="D4204" s="12">
        <v>2034.75</v>
      </c>
      <c r="E4204" s="12">
        <v>5948.25</v>
      </c>
      <c r="F4204" s="12">
        <v>3088.06</v>
      </c>
      <c r="G4204" s="12">
        <v>384.36</v>
      </c>
      <c r="I4204" s="45"/>
      <c r="M4204" s="109"/>
    </row>
    <row r="4205" spans="1:13" ht="23.3" customHeight="1" thickBot="1" x14ac:dyDescent="0.3">
      <c r="A4205" s="11">
        <v>40597</v>
      </c>
      <c r="D4205" s="12">
        <v>2032.29</v>
      </c>
      <c r="E4205" s="12">
        <v>5941.08</v>
      </c>
      <c r="F4205" s="12">
        <v>3084.34</v>
      </c>
      <c r="G4205" s="12">
        <v>384.16</v>
      </c>
      <c r="I4205" s="45"/>
      <c r="M4205" s="109"/>
    </row>
    <row r="4206" spans="1:13" ht="23.3" customHeight="1" thickBot="1" x14ac:dyDescent="0.3">
      <c r="A4206" s="11">
        <v>40598</v>
      </c>
      <c r="D4206" s="12">
        <v>2029.25</v>
      </c>
      <c r="E4206" s="12">
        <v>5932.19</v>
      </c>
      <c r="F4206" s="12">
        <v>3079.72</v>
      </c>
      <c r="G4206" s="12">
        <v>383.26</v>
      </c>
      <c r="I4206" s="45"/>
      <c r="M4206" s="109"/>
    </row>
    <row r="4207" spans="1:13" ht="23.3" customHeight="1" thickBot="1" x14ac:dyDescent="0.3">
      <c r="A4207" s="11">
        <v>40599</v>
      </c>
      <c r="D4207" s="12">
        <v>2033.61</v>
      </c>
      <c r="E4207" s="12">
        <v>5944.93</v>
      </c>
      <c r="F4207" s="12">
        <v>3091.44</v>
      </c>
      <c r="G4207" s="12">
        <v>384.6</v>
      </c>
      <c r="I4207" s="45"/>
      <c r="M4207" s="109"/>
    </row>
    <row r="4208" spans="1:13" ht="23.3" customHeight="1" thickBot="1" x14ac:dyDescent="0.3">
      <c r="A4208" s="11">
        <v>40602</v>
      </c>
      <c r="D4208" s="12">
        <v>2026.77</v>
      </c>
      <c r="E4208" s="12">
        <v>5924.92</v>
      </c>
      <c r="F4208" s="12">
        <v>3075.95</v>
      </c>
      <c r="G4208" s="12">
        <v>383.06</v>
      </c>
      <c r="I4208" s="45"/>
      <c r="M4208" s="109"/>
    </row>
    <row r="4209" spans="1:13" ht="23.3" customHeight="1" thickBot="1" x14ac:dyDescent="0.3">
      <c r="A4209" s="11">
        <v>40603</v>
      </c>
      <c r="D4209" s="12">
        <v>2024.74</v>
      </c>
      <c r="E4209" s="12">
        <v>5918.98</v>
      </c>
      <c r="F4209" s="12">
        <v>3072.87</v>
      </c>
      <c r="G4209" s="12">
        <v>382.66</v>
      </c>
      <c r="I4209" s="45"/>
      <c r="M4209" s="109"/>
    </row>
    <row r="4210" spans="1:13" ht="23.3" customHeight="1" thickBot="1" x14ac:dyDescent="0.3">
      <c r="A4210" s="11">
        <v>40605</v>
      </c>
      <c r="D4210" s="12">
        <v>2020.59</v>
      </c>
      <c r="E4210" s="12">
        <v>5906.86</v>
      </c>
      <c r="F4210" s="12">
        <v>3071.65</v>
      </c>
      <c r="G4210" s="12">
        <v>381.71</v>
      </c>
      <c r="I4210" s="45"/>
      <c r="M4210" s="109"/>
    </row>
    <row r="4211" spans="1:13" ht="23.3" customHeight="1" thickBot="1" x14ac:dyDescent="0.3">
      <c r="A4211" s="11">
        <v>40606</v>
      </c>
      <c r="D4211" s="12">
        <v>2019.46</v>
      </c>
      <c r="E4211" s="12">
        <v>5903.57</v>
      </c>
      <c r="F4211" s="12">
        <v>3086.27</v>
      </c>
      <c r="G4211" s="12">
        <v>382.41</v>
      </c>
      <c r="I4211" s="45"/>
      <c r="M4211" s="109"/>
    </row>
    <row r="4212" spans="1:13" ht="23.3" customHeight="1" thickBot="1" x14ac:dyDescent="0.3">
      <c r="A4212" s="11">
        <v>40609</v>
      </c>
      <c r="D4212" s="12">
        <v>2013.4</v>
      </c>
      <c r="E4212" s="12">
        <v>5885.85</v>
      </c>
      <c r="F4212" s="12">
        <v>3077</v>
      </c>
      <c r="G4212" s="12">
        <v>380.45</v>
      </c>
      <c r="I4212" s="45"/>
      <c r="M4212" s="109"/>
    </row>
    <row r="4213" spans="1:13" ht="23.3" customHeight="1" thickBot="1" x14ac:dyDescent="0.3">
      <c r="A4213" s="11">
        <v>40610</v>
      </c>
      <c r="D4213" s="12">
        <v>2012.39</v>
      </c>
      <c r="E4213" s="12">
        <v>5882.88</v>
      </c>
      <c r="F4213" s="12">
        <v>3085.71</v>
      </c>
      <c r="G4213" s="12">
        <v>380.68</v>
      </c>
      <c r="I4213" s="45"/>
      <c r="M4213" s="109"/>
    </row>
    <row r="4214" spans="1:13" ht="23.3" customHeight="1" thickBot="1" x14ac:dyDescent="0.3">
      <c r="A4214" s="11">
        <v>40611</v>
      </c>
      <c r="D4214" s="12">
        <v>2005.62</v>
      </c>
      <c r="E4214" s="12">
        <v>5871.96</v>
      </c>
      <c r="F4214" s="12">
        <v>3080</v>
      </c>
      <c r="G4214" s="12">
        <v>379.4</v>
      </c>
      <c r="I4214" s="45"/>
      <c r="M4214" s="109"/>
    </row>
    <row r="4215" spans="1:13" ht="23.3" customHeight="1" thickBot="1" x14ac:dyDescent="0.3">
      <c r="A4215" s="11">
        <v>40612</v>
      </c>
      <c r="D4215" s="12">
        <v>2006.01</v>
      </c>
      <c r="E4215" s="12">
        <v>5873.12</v>
      </c>
      <c r="F4215" s="12">
        <v>3080.6</v>
      </c>
      <c r="G4215" s="12">
        <v>379.99</v>
      </c>
      <c r="I4215" s="45"/>
      <c r="M4215" s="109"/>
    </row>
    <row r="4216" spans="1:13" ht="23.3" customHeight="1" thickBot="1" x14ac:dyDescent="0.3">
      <c r="A4216" s="11">
        <v>40613</v>
      </c>
      <c r="D4216" s="12">
        <v>2003.45</v>
      </c>
      <c r="E4216" s="12">
        <v>5865.63</v>
      </c>
      <c r="F4216" s="12">
        <v>3076.67</v>
      </c>
      <c r="G4216" s="12">
        <v>378.84</v>
      </c>
      <c r="I4216" s="45"/>
      <c r="M4216" s="109"/>
    </row>
    <row r="4217" spans="1:13" ht="23.3" customHeight="1" thickBot="1" x14ac:dyDescent="0.3">
      <c r="A4217" s="11">
        <v>40616</v>
      </c>
      <c r="D4217" s="12">
        <v>1997.51</v>
      </c>
      <c r="E4217" s="12">
        <v>5848.23</v>
      </c>
      <c r="F4217" s="12">
        <v>3072.66</v>
      </c>
      <c r="G4217" s="12">
        <v>377.4</v>
      </c>
      <c r="I4217" s="45"/>
      <c r="M4217" s="109"/>
    </row>
    <row r="4218" spans="1:13" ht="23.3" customHeight="1" thickBot="1" x14ac:dyDescent="0.3">
      <c r="A4218" s="11">
        <v>40617</v>
      </c>
      <c r="D4218" s="12">
        <v>1995.99</v>
      </c>
      <c r="E4218" s="12">
        <v>5843.79</v>
      </c>
      <c r="F4218" s="12">
        <v>3070.34</v>
      </c>
      <c r="G4218" s="12">
        <v>377.22</v>
      </c>
      <c r="I4218" s="45"/>
      <c r="M4218" s="109"/>
    </row>
    <row r="4219" spans="1:13" ht="23.3" customHeight="1" thickBot="1" x14ac:dyDescent="0.3">
      <c r="A4219" s="11">
        <v>40618</v>
      </c>
      <c r="D4219" s="12">
        <v>1979.31</v>
      </c>
      <c r="E4219" s="12">
        <v>5794.95</v>
      </c>
      <c r="F4219" s="12">
        <v>3049.77</v>
      </c>
      <c r="G4219" s="12">
        <v>373.55</v>
      </c>
      <c r="I4219" s="45"/>
      <c r="M4219" s="109"/>
    </row>
    <row r="4220" spans="1:13" ht="23.3" customHeight="1" thickBot="1" x14ac:dyDescent="0.3">
      <c r="A4220" s="11">
        <v>40619</v>
      </c>
      <c r="D4220" s="12">
        <v>1946.92</v>
      </c>
      <c r="E4220" s="12">
        <v>5700.13</v>
      </c>
      <c r="F4220" s="12">
        <v>2999.87</v>
      </c>
      <c r="G4220" s="12">
        <v>365.75</v>
      </c>
      <c r="I4220" s="45"/>
      <c r="M4220" s="109"/>
    </row>
    <row r="4221" spans="1:13" ht="23.3" customHeight="1" thickBot="1" x14ac:dyDescent="0.3">
      <c r="A4221" s="11">
        <v>40620</v>
      </c>
      <c r="D4221" s="12">
        <v>1932.13</v>
      </c>
      <c r="E4221" s="12">
        <v>5656.82</v>
      </c>
      <c r="F4221" s="12">
        <v>2992.1</v>
      </c>
      <c r="G4221" s="12">
        <v>361.26</v>
      </c>
      <c r="I4221" s="45"/>
      <c r="M4221" s="109"/>
    </row>
    <row r="4222" spans="1:13" ht="23.3" customHeight="1" thickBot="1" x14ac:dyDescent="0.3">
      <c r="A4222" s="11">
        <v>40623</v>
      </c>
      <c r="D4222" s="12">
        <v>1946.75</v>
      </c>
      <c r="E4222" s="12">
        <v>5699.62</v>
      </c>
      <c r="F4222" s="12">
        <v>3024.91</v>
      </c>
      <c r="G4222" s="12">
        <v>365.58</v>
      </c>
      <c r="I4222" s="45"/>
      <c r="M4222" s="109"/>
    </row>
    <row r="4223" spans="1:13" ht="23.3" customHeight="1" thickBot="1" x14ac:dyDescent="0.3">
      <c r="A4223" s="11">
        <v>40624</v>
      </c>
      <c r="D4223" s="12">
        <v>1971.17</v>
      </c>
      <c r="E4223" s="12">
        <v>5771.11</v>
      </c>
      <c r="F4223" s="12">
        <v>3073.23</v>
      </c>
      <c r="G4223" s="12">
        <v>370.97</v>
      </c>
      <c r="I4223" s="45"/>
      <c r="M4223" s="109"/>
    </row>
    <row r="4224" spans="1:13" ht="23.3" customHeight="1" thickBot="1" x14ac:dyDescent="0.3">
      <c r="A4224" s="11">
        <v>40625</v>
      </c>
      <c r="D4224" s="12">
        <v>1978.94</v>
      </c>
      <c r="E4224" s="12">
        <v>5793.88</v>
      </c>
      <c r="F4224" s="12">
        <v>3085.36</v>
      </c>
      <c r="G4224" s="12">
        <v>372.98</v>
      </c>
      <c r="I4224" s="45"/>
      <c r="M4224" s="109"/>
    </row>
    <row r="4225" spans="1:13" ht="23.3" customHeight="1" thickBot="1" x14ac:dyDescent="0.3">
      <c r="A4225" s="11">
        <v>40626</v>
      </c>
      <c r="D4225" s="12">
        <v>1989.45</v>
      </c>
      <c r="E4225" s="12">
        <v>5824.63</v>
      </c>
      <c r="F4225" s="12">
        <v>3096.49</v>
      </c>
      <c r="G4225" s="12">
        <v>375.74</v>
      </c>
      <c r="I4225" s="45"/>
      <c r="M4225" s="109"/>
    </row>
    <row r="4226" spans="1:13" ht="23.3" customHeight="1" thickBot="1" x14ac:dyDescent="0.3">
      <c r="A4226" s="11">
        <v>40627</v>
      </c>
      <c r="D4226" s="12">
        <v>1993.32</v>
      </c>
      <c r="E4226" s="12">
        <v>5835.96</v>
      </c>
      <c r="F4226" s="12">
        <v>3114.1</v>
      </c>
      <c r="G4226" s="12">
        <v>375.87</v>
      </c>
      <c r="I4226" s="45"/>
      <c r="M4226" s="109"/>
    </row>
    <row r="4227" spans="1:13" ht="23.3" customHeight="1" thickBot="1" x14ac:dyDescent="0.3">
      <c r="A4227" s="11">
        <v>40630</v>
      </c>
      <c r="D4227" s="12">
        <v>1995.15</v>
      </c>
      <c r="E4227" s="12">
        <v>5841.33</v>
      </c>
      <c r="F4227" s="12">
        <v>3111.68</v>
      </c>
      <c r="G4227" s="12">
        <v>374.77</v>
      </c>
      <c r="I4227" s="45"/>
      <c r="M4227" s="109"/>
    </row>
    <row r="4228" spans="1:13" ht="23.3" customHeight="1" thickBot="1" x14ac:dyDescent="0.3">
      <c r="A4228" s="11">
        <v>40631</v>
      </c>
      <c r="D4228" s="12">
        <v>1995.4155609423303</v>
      </c>
      <c r="E4228" s="12">
        <v>5842.1072589222267</v>
      </c>
      <c r="F4228" s="12">
        <v>3112.0950901476617</v>
      </c>
      <c r="G4228" s="12">
        <v>374.53200644613764</v>
      </c>
      <c r="I4228" s="45"/>
      <c r="M4228" s="109"/>
    </row>
    <row r="4229" spans="1:13" ht="23.3" customHeight="1" thickBot="1" x14ac:dyDescent="0.3">
      <c r="A4229" s="11">
        <v>40632</v>
      </c>
      <c r="D4229" s="12">
        <v>1998.67</v>
      </c>
      <c r="E4229" s="12">
        <v>5851.65</v>
      </c>
      <c r="F4229" s="12">
        <v>3117.18</v>
      </c>
      <c r="G4229" s="12">
        <v>374.25</v>
      </c>
      <c r="I4229" s="45"/>
      <c r="M4229" s="109"/>
    </row>
    <row r="4230" spans="1:13" ht="23.3" customHeight="1" thickBot="1" x14ac:dyDescent="0.3">
      <c r="A4230" s="11">
        <v>40633</v>
      </c>
      <c r="D4230" s="12">
        <v>2005.55</v>
      </c>
      <c r="E4230" s="12">
        <v>5871.79</v>
      </c>
      <c r="F4230" s="12">
        <v>3138.54</v>
      </c>
      <c r="G4230" s="12">
        <v>375.68</v>
      </c>
      <c r="I4230" s="45"/>
      <c r="M4230" s="109"/>
    </row>
    <row r="4231" spans="1:13" ht="23.3" customHeight="1" thickBot="1" x14ac:dyDescent="0.3">
      <c r="A4231" s="11">
        <v>40634</v>
      </c>
      <c r="D4231" s="12">
        <v>2005.87</v>
      </c>
      <c r="E4231" s="12">
        <v>5872.71</v>
      </c>
      <c r="F4231" s="12">
        <v>3144.38</v>
      </c>
      <c r="G4231" s="12">
        <v>376.43</v>
      </c>
      <c r="I4231" s="45"/>
      <c r="M4231" s="109"/>
    </row>
    <row r="4232" spans="1:13" ht="23.3" customHeight="1" thickBot="1" x14ac:dyDescent="0.3">
      <c r="A4232" s="11">
        <v>40638</v>
      </c>
      <c r="D4232" s="12">
        <v>2003.52</v>
      </c>
      <c r="E4232" s="12">
        <v>5865.84</v>
      </c>
      <c r="F4232" s="12">
        <v>3146.06</v>
      </c>
      <c r="G4232" s="12">
        <v>376.01</v>
      </c>
      <c r="I4232" s="45"/>
      <c r="M4232" s="109"/>
    </row>
    <row r="4233" spans="1:13" ht="23.3" customHeight="1" thickBot="1" x14ac:dyDescent="0.3">
      <c r="A4233" s="11">
        <v>40639</v>
      </c>
      <c r="D4233" s="12">
        <v>2010.09</v>
      </c>
      <c r="E4233" s="12">
        <v>5885.07</v>
      </c>
      <c r="F4233" s="12">
        <v>3172.61</v>
      </c>
      <c r="G4233" s="12">
        <v>377.02</v>
      </c>
      <c r="I4233" s="45"/>
      <c r="M4233" s="109"/>
    </row>
    <row r="4234" spans="1:13" ht="23.3" customHeight="1" thickBot="1" x14ac:dyDescent="0.3">
      <c r="A4234" s="11">
        <v>40640</v>
      </c>
      <c r="D4234" s="12">
        <v>2016.76</v>
      </c>
      <c r="E4234" s="12">
        <v>5904.6</v>
      </c>
      <c r="F4234" s="12">
        <v>3194.09</v>
      </c>
      <c r="G4234" s="12">
        <v>377.64</v>
      </c>
      <c r="I4234" s="45"/>
      <c r="M4234" s="109"/>
    </row>
    <row r="4235" spans="1:13" ht="23.3" customHeight="1" thickBot="1" x14ac:dyDescent="0.3">
      <c r="A4235" s="11">
        <v>40641</v>
      </c>
      <c r="D4235" s="12">
        <v>2029.26</v>
      </c>
      <c r="E4235" s="12">
        <v>5944.86</v>
      </c>
      <c r="F4235" s="12">
        <v>3233.67</v>
      </c>
      <c r="G4235" s="12">
        <v>379.05</v>
      </c>
      <c r="I4235" s="45"/>
      <c r="M4235" s="109"/>
    </row>
    <row r="4236" spans="1:13" ht="23.3" customHeight="1" thickBot="1" x14ac:dyDescent="0.3">
      <c r="A4236" s="11">
        <v>40644</v>
      </c>
      <c r="D4236" s="12">
        <v>2040.67</v>
      </c>
      <c r="E4236" s="12">
        <v>5986.11</v>
      </c>
      <c r="F4236" s="12">
        <v>3267.42</v>
      </c>
      <c r="G4236" s="12">
        <v>381.72</v>
      </c>
      <c r="I4236" s="45"/>
      <c r="M4236" s="109"/>
    </row>
    <row r="4237" spans="1:13" ht="23.3" customHeight="1" thickBot="1" x14ac:dyDescent="0.3">
      <c r="A4237" s="11">
        <v>40645</v>
      </c>
      <c r="D4237" s="12">
        <v>2038.03</v>
      </c>
      <c r="E4237" s="12">
        <v>5984.16</v>
      </c>
      <c r="F4237" s="12">
        <v>3266.35</v>
      </c>
      <c r="G4237" s="12">
        <v>381.17</v>
      </c>
      <c r="I4237" s="45"/>
      <c r="M4237" s="109"/>
    </row>
    <row r="4238" spans="1:13" ht="23.3" customHeight="1" thickBot="1" x14ac:dyDescent="0.3">
      <c r="A4238" s="11">
        <v>40646</v>
      </c>
      <c r="D4238" s="12">
        <v>2047.6</v>
      </c>
      <c r="E4238" s="12">
        <v>6012.25</v>
      </c>
      <c r="F4238" s="12">
        <v>3293.12</v>
      </c>
      <c r="G4238" s="12">
        <v>383.91</v>
      </c>
      <c r="I4238" s="45"/>
      <c r="M4238" s="109"/>
    </row>
    <row r="4239" spans="1:13" ht="23.3" customHeight="1" thickBot="1" x14ac:dyDescent="0.3">
      <c r="A4239" s="11">
        <v>40647</v>
      </c>
      <c r="D4239" s="12">
        <v>2053.5700000000002</v>
      </c>
      <c r="E4239" s="12">
        <v>6029.78</v>
      </c>
      <c r="F4239" s="12">
        <v>3302.72</v>
      </c>
      <c r="G4239" s="12">
        <v>385.41</v>
      </c>
      <c r="I4239" s="45"/>
      <c r="M4239" s="109"/>
    </row>
    <row r="4240" spans="1:13" ht="23.3" customHeight="1" thickBot="1" x14ac:dyDescent="0.3">
      <c r="A4240" s="11">
        <v>40648</v>
      </c>
      <c r="D4240" s="12">
        <v>2048.98</v>
      </c>
      <c r="E4240" s="12">
        <v>6016.32</v>
      </c>
      <c r="F4240" s="12">
        <v>3295.35</v>
      </c>
      <c r="G4240" s="12">
        <v>385.32</v>
      </c>
      <c r="I4240" s="45"/>
      <c r="M4240" s="109"/>
    </row>
    <row r="4241" spans="1:13" ht="23.3" customHeight="1" thickBot="1" x14ac:dyDescent="0.3">
      <c r="A4241" s="11">
        <v>40651</v>
      </c>
      <c r="D4241" s="12">
        <v>2043.01</v>
      </c>
      <c r="E4241" s="12">
        <v>5998.79</v>
      </c>
      <c r="F4241" s="12">
        <v>3280.03</v>
      </c>
      <c r="G4241" s="12">
        <v>384.23</v>
      </c>
      <c r="I4241" s="45"/>
      <c r="M4241" s="109"/>
    </row>
    <row r="4242" spans="1:13" ht="23.3" customHeight="1" thickBot="1" x14ac:dyDescent="0.3">
      <c r="A4242" s="11">
        <v>40652</v>
      </c>
      <c r="D4242" s="12">
        <v>2042.61</v>
      </c>
      <c r="E4242" s="12">
        <v>5997.61</v>
      </c>
      <c r="F4242" s="12">
        <v>3268.02</v>
      </c>
      <c r="G4242" s="12">
        <v>383.13</v>
      </c>
      <c r="I4242" s="45"/>
      <c r="M4242" s="109"/>
    </row>
    <row r="4243" spans="1:13" ht="23.3" customHeight="1" thickBot="1" x14ac:dyDescent="0.3">
      <c r="A4243" s="11">
        <v>40653</v>
      </c>
      <c r="D4243" s="12">
        <v>2042.97</v>
      </c>
      <c r="E4243" s="12">
        <v>5998.67</v>
      </c>
      <c r="F4243" s="12">
        <v>3274.27</v>
      </c>
      <c r="G4243" s="12">
        <v>383.54</v>
      </c>
      <c r="I4243" s="45"/>
      <c r="M4243" s="109"/>
    </row>
    <row r="4244" spans="1:13" ht="23.3" customHeight="1" thickBot="1" x14ac:dyDescent="0.3">
      <c r="A4244" s="11">
        <v>40654</v>
      </c>
      <c r="D4244" s="12">
        <v>2048.64</v>
      </c>
      <c r="E4244" s="12">
        <v>6015.32</v>
      </c>
      <c r="F4244" s="12">
        <v>3294.8</v>
      </c>
      <c r="G4244" s="12">
        <v>384.59</v>
      </c>
      <c r="I4244" s="45"/>
      <c r="M4244" s="109"/>
    </row>
    <row r="4245" spans="1:13" ht="23.3" customHeight="1" thickBot="1" x14ac:dyDescent="0.3">
      <c r="A4245" s="11">
        <v>40655</v>
      </c>
      <c r="D4245" s="12">
        <v>2060.62</v>
      </c>
      <c r="E4245" s="12">
        <v>6050.5</v>
      </c>
      <c r="F4245" s="12">
        <v>3314.07</v>
      </c>
      <c r="G4245" s="12">
        <v>386.49</v>
      </c>
      <c r="I4245" s="45"/>
      <c r="M4245" s="109"/>
    </row>
    <row r="4246" spans="1:13" ht="23.3" customHeight="1" thickBot="1" x14ac:dyDescent="0.3">
      <c r="A4246" s="11">
        <v>40658</v>
      </c>
      <c r="D4246" s="12">
        <v>2057.1999999999998</v>
      </c>
      <c r="E4246" s="12">
        <v>6040.45</v>
      </c>
      <c r="F4246" s="12">
        <v>3308.57</v>
      </c>
      <c r="G4246" s="12">
        <v>385.6</v>
      </c>
      <c r="I4246" s="45"/>
      <c r="M4246" s="109"/>
    </row>
    <row r="4247" spans="1:13" ht="23.3" customHeight="1" thickBot="1" x14ac:dyDescent="0.3">
      <c r="A4247" s="11">
        <v>40659</v>
      </c>
      <c r="D4247" s="12">
        <v>2058.02</v>
      </c>
      <c r="E4247" s="12">
        <v>6042.86</v>
      </c>
      <c r="F4247" s="12">
        <v>3309.89</v>
      </c>
      <c r="G4247" s="12">
        <v>385.9</v>
      </c>
      <c r="I4247" s="45"/>
      <c r="M4247" s="109"/>
    </row>
    <row r="4248" spans="1:13" ht="23.3" customHeight="1" thickBot="1" x14ac:dyDescent="0.3">
      <c r="A4248" s="11">
        <v>40660</v>
      </c>
      <c r="D4248" s="12">
        <v>2058.69</v>
      </c>
      <c r="E4248" s="12">
        <v>6044.83</v>
      </c>
      <c r="F4248" s="12">
        <v>3322.54</v>
      </c>
      <c r="G4248" s="12">
        <v>386.54</v>
      </c>
      <c r="I4248" s="45"/>
      <c r="M4248" s="109"/>
    </row>
    <row r="4249" spans="1:13" ht="23.3" customHeight="1" thickBot="1" x14ac:dyDescent="0.3">
      <c r="A4249" s="11">
        <v>40661</v>
      </c>
      <c r="D4249" s="12">
        <v>2060.84</v>
      </c>
      <c r="E4249" s="12">
        <v>6051.15</v>
      </c>
      <c r="F4249" s="12">
        <v>3349.44</v>
      </c>
      <c r="G4249" s="12">
        <v>387.2</v>
      </c>
      <c r="I4249" s="45"/>
      <c r="M4249" s="109"/>
    </row>
    <row r="4250" spans="1:13" ht="23.3" customHeight="1" thickBot="1" x14ac:dyDescent="0.3">
      <c r="A4250" s="11">
        <v>40662</v>
      </c>
      <c r="D4250" s="12">
        <v>2063.0100000000002</v>
      </c>
      <c r="E4250" s="12">
        <v>6057.51</v>
      </c>
      <c r="F4250" s="12">
        <v>3352.96</v>
      </c>
      <c r="G4250" s="12">
        <v>387.63</v>
      </c>
      <c r="I4250" s="45"/>
      <c r="M4250" s="109"/>
    </row>
    <row r="4251" spans="1:13" ht="23.3" customHeight="1" thickBot="1" x14ac:dyDescent="0.3">
      <c r="A4251" s="11">
        <v>40665</v>
      </c>
      <c r="D4251" s="12">
        <v>2061.65</v>
      </c>
      <c r="E4251" s="12">
        <v>6053.51</v>
      </c>
      <c r="F4251" s="12">
        <v>3350.74</v>
      </c>
      <c r="G4251" s="12">
        <v>386.79</v>
      </c>
      <c r="I4251" s="45"/>
      <c r="M4251" s="109"/>
    </row>
    <row r="4252" spans="1:13" ht="23.3" customHeight="1" thickBot="1" x14ac:dyDescent="0.3">
      <c r="A4252" s="11">
        <v>40666</v>
      </c>
      <c r="D4252" s="12">
        <v>2065.9699999999998</v>
      </c>
      <c r="E4252" s="12">
        <v>6066.21</v>
      </c>
      <c r="F4252" s="12">
        <v>3369.64</v>
      </c>
      <c r="G4252" s="12">
        <v>386.42</v>
      </c>
      <c r="I4252" s="45"/>
      <c r="M4252" s="109"/>
    </row>
    <row r="4253" spans="1:13" ht="23.3" customHeight="1" thickBot="1" x14ac:dyDescent="0.3">
      <c r="A4253" s="11">
        <v>40667</v>
      </c>
      <c r="D4253" s="12">
        <v>2059.7800000000002</v>
      </c>
      <c r="E4253" s="12">
        <v>6048.04</v>
      </c>
      <c r="F4253" s="12">
        <v>3371.46</v>
      </c>
      <c r="G4253" s="12">
        <v>384.28</v>
      </c>
      <c r="I4253" s="45"/>
      <c r="M4253" s="109"/>
    </row>
    <row r="4254" spans="1:13" ht="23.3" customHeight="1" thickBot="1" x14ac:dyDescent="0.3">
      <c r="A4254" s="11">
        <v>40668</v>
      </c>
      <c r="D4254" s="12">
        <v>2050.56</v>
      </c>
      <c r="E4254" s="12">
        <v>6020.96</v>
      </c>
      <c r="F4254" s="12">
        <v>3362.33</v>
      </c>
      <c r="G4254" s="12">
        <v>381.97</v>
      </c>
      <c r="I4254" s="45"/>
      <c r="M4254" s="109"/>
    </row>
    <row r="4255" spans="1:13" ht="23.3" customHeight="1" thickBot="1" x14ac:dyDescent="0.3">
      <c r="A4255" s="11">
        <v>40669</v>
      </c>
      <c r="D4255" s="12">
        <v>2059.98</v>
      </c>
      <c r="E4255" s="12">
        <v>6048.6</v>
      </c>
      <c r="F4255" s="12">
        <v>3365.81</v>
      </c>
      <c r="G4255" s="12">
        <v>384.87</v>
      </c>
      <c r="I4255" s="45"/>
      <c r="M4255" s="109"/>
    </row>
    <row r="4256" spans="1:13" ht="23.3" customHeight="1" thickBot="1" x14ac:dyDescent="0.3">
      <c r="A4256" s="11">
        <v>40672</v>
      </c>
      <c r="D4256" s="12">
        <v>2067.4699999999998</v>
      </c>
      <c r="E4256" s="12">
        <v>6070.61</v>
      </c>
      <c r="F4256" s="12">
        <v>3366.14</v>
      </c>
      <c r="G4256" s="12">
        <v>386.87</v>
      </c>
      <c r="I4256" s="45"/>
      <c r="M4256" s="109"/>
    </row>
    <row r="4257" spans="1:13" ht="23.3" customHeight="1" thickBot="1" x14ac:dyDescent="0.3">
      <c r="A4257" s="11">
        <v>40673</v>
      </c>
      <c r="D4257" s="12">
        <v>2086.4299999999998</v>
      </c>
      <c r="E4257" s="12">
        <v>6126.29</v>
      </c>
      <c r="F4257" s="12">
        <v>3391.02</v>
      </c>
      <c r="G4257" s="12">
        <v>391.59</v>
      </c>
      <c r="I4257" s="45"/>
      <c r="M4257" s="109"/>
    </row>
    <row r="4258" spans="1:13" ht="23.3" customHeight="1" thickBot="1" x14ac:dyDescent="0.3">
      <c r="A4258" s="11">
        <v>40674</v>
      </c>
      <c r="D4258" s="12">
        <v>2105.62</v>
      </c>
      <c r="E4258" s="12">
        <v>6182.61</v>
      </c>
      <c r="F4258" s="12">
        <v>3422.21</v>
      </c>
      <c r="G4258" s="12">
        <v>395.18</v>
      </c>
      <c r="I4258" s="45"/>
      <c r="M4258" s="109"/>
    </row>
    <row r="4259" spans="1:13" ht="23.3" customHeight="1" thickBot="1" x14ac:dyDescent="0.3">
      <c r="A4259" s="11">
        <v>40675</v>
      </c>
      <c r="D4259" s="12">
        <v>2104.39</v>
      </c>
      <c r="E4259" s="12">
        <v>6179.01</v>
      </c>
      <c r="F4259" s="12">
        <v>3407.02</v>
      </c>
      <c r="G4259" s="12">
        <v>395.72</v>
      </c>
      <c r="I4259" s="45"/>
      <c r="M4259" s="109"/>
    </row>
    <row r="4260" spans="1:13" ht="23.3" customHeight="1" thickBot="1" x14ac:dyDescent="0.3">
      <c r="A4260" s="11">
        <v>40676</v>
      </c>
      <c r="D4260" s="12">
        <v>2108.62</v>
      </c>
      <c r="E4260" s="12">
        <v>6191.43</v>
      </c>
      <c r="F4260" s="12">
        <v>3407.89</v>
      </c>
      <c r="G4260" s="12">
        <v>396.88</v>
      </c>
      <c r="I4260" s="45"/>
      <c r="M4260" s="109"/>
    </row>
    <row r="4261" spans="1:13" ht="23.3" customHeight="1" thickBot="1" x14ac:dyDescent="0.4">
      <c r="A4261" s="95">
        <v>40679</v>
      </c>
      <c r="B4261" s="96"/>
      <c r="C4261" s="96"/>
      <c r="D4261" s="96">
        <v>2113.61</v>
      </c>
      <c r="E4261" s="96">
        <v>6206.09</v>
      </c>
      <c r="F4261" s="12">
        <v>3398.11</v>
      </c>
      <c r="G4261" s="12">
        <v>397.89</v>
      </c>
      <c r="I4261" s="45"/>
      <c r="M4261" s="109"/>
    </row>
    <row r="4262" spans="1:13" ht="23.3" customHeight="1" thickBot="1" x14ac:dyDescent="0.3">
      <c r="A4262" s="11">
        <v>40680</v>
      </c>
      <c r="D4262" s="12">
        <v>2110.5700000000002</v>
      </c>
      <c r="E4262" s="12">
        <v>6197.16</v>
      </c>
      <c r="F4262" s="12">
        <v>3374.41</v>
      </c>
      <c r="G4262" s="12">
        <v>397.45</v>
      </c>
      <c r="I4262" s="45"/>
      <c r="M4262" s="109"/>
    </row>
    <row r="4263" spans="1:13" ht="23.3" customHeight="1" thickBot="1" x14ac:dyDescent="0.3">
      <c r="A4263" s="11">
        <v>40681</v>
      </c>
      <c r="D4263" s="12">
        <v>2100.65</v>
      </c>
      <c r="E4263" s="12">
        <v>6168.02</v>
      </c>
      <c r="F4263" s="12">
        <v>3364.38</v>
      </c>
      <c r="G4263" s="12">
        <v>394.97</v>
      </c>
      <c r="I4263" s="45"/>
      <c r="M4263" s="109"/>
    </row>
    <row r="4264" spans="1:13" ht="23.3" customHeight="1" thickBot="1" x14ac:dyDescent="0.3">
      <c r="A4264" s="11">
        <v>40682</v>
      </c>
      <c r="D4264" s="12">
        <v>2095.2600000000002</v>
      </c>
      <c r="E4264" s="12">
        <v>6152.21</v>
      </c>
      <c r="F4264" s="12">
        <v>3355.75</v>
      </c>
      <c r="G4264" s="12">
        <v>393.83</v>
      </c>
      <c r="I4264" s="45"/>
      <c r="M4264" s="109"/>
    </row>
    <row r="4265" spans="1:13" ht="23.3" customHeight="1" thickBot="1" x14ac:dyDescent="0.3">
      <c r="A4265" s="11">
        <v>40683</v>
      </c>
      <c r="D4265" s="12">
        <v>2098.48</v>
      </c>
      <c r="E4265" s="12">
        <v>6161.65</v>
      </c>
      <c r="F4265" s="12">
        <v>3355.08</v>
      </c>
      <c r="G4265" s="12">
        <v>394.9</v>
      </c>
      <c r="I4265" s="45"/>
      <c r="M4265" s="109"/>
    </row>
    <row r="4266" spans="1:13" ht="23.3" customHeight="1" thickBot="1" x14ac:dyDescent="0.3">
      <c r="A4266" s="11">
        <v>40686</v>
      </c>
      <c r="D4266" s="12">
        <v>2085.4499999999998</v>
      </c>
      <c r="E4266" s="12">
        <v>6123.4</v>
      </c>
      <c r="F4266" s="12">
        <v>3322.74</v>
      </c>
      <c r="G4266" s="12">
        <v>392.2</v>
      </c>
      <c r="I4266" s="45"/>
      <c r="M4266" s="109"/>
    </row>
    <row r="4267" spans="1:13" ht="23.3" customHeight="1" thickBot="1" x14ac:dyDescent="0.3">
      <c r="A4267" s="11">
        <v>40687</v>
      </c>
      <c r="D4267" s="12">
        <v>2084.37</v>
      </c>
      <c r="E4267" s="12">
        <v>6120.24</v>
      </c>
      <c r="F4267" s="12">
        <v>3308.47</v>
      </c>
      <c r="G4267" s="12">
        <v>392.1</v>
      </c>
      <c r="I4267" s="45"/>
      <c r="M4267" s="109"/>
    </row>
    <row r="4268" spans="1:13" ht="23.3" customHeight="1" thickBot="1" x14ac:dyDescent="0.3">
      <c r="A4268" s="11">
        <v>40688</v>
      </c>
      <c r="D4268" s="12">
        <v>2085.1999999999998</v>
      </c>
      <c r="E4268" s="12">
        <v>6126.23</v>
      </c>
      <c r="F4268" s="12">
        <v>3300.36</v>
      </c>
      <c r="G4268" s="12">
        <v>392.58</v>
      </c>
      <c r="I4268" s="45"/>
      <c r="M4268" s="109"/>
    </row>
    <row r="4269" spans="1:13" ht="23.3" customHeight="1" thickBot="1" x14ac:dyDescent="0.3">
      <c r="A4269" s="11">
        <v>40689</v>
      </c>
      <c r="D4269" s="12">
        <v>2080.4</v>
      </c>
      <c r="E4269" s="12">
        <v>6113.11</v>
      </c>
      <c r="F4269" s="12">
        <v>3293.29</v>
      </c>
      <c r="G4269" s="12">
        <v>391.01</v>
      </c>
      <c r="I4269" s="45"/>
      <c r="M4269" s="109"/>
    </row>
    <row r="4270" spans="1:13" ht="23.3" customHeight="1" thickBot="1" x14ac:dyDescent="0.3">
      <c r="A4270" s="11">
        <v>40690</v>
      </c>
      <c r="D4270" s="12">
        <v>2083.35</v>
      </c>
      <c r="E4270" s="12">
        <v>6127.62</v>
      </c>
      <c r="F4270" s="12">
        <v>3312.46</v>
      </c>
      <c r="G4270" s="12">
        <v>392.42</v>
      </c>
      <c r="I4270" s="45"/>
      <c r="M4270" s="109"/>
    </row>
    <row r="4271" spans="1:13" ht="23.3" customHeight="1" thickBot="1" x14ac:dyDescent="0.3">
      <c r="A4271" s="11">
        <v>40693</v>
      </c>
      <c r="D4271" s="12">
        <v>2077.66</v>
      </c>
      <c r="E4271" s="12">
        <v>6111.7</v>
      </c>
      <c r="F4271" s="12">
        <v>3303.85</v>
      </c>
      <c r="G4271" s="12">
        <v>391.34</v>
      </c>
      <c r="I4271" s="45"/>
      <c r="M4271" s="109"/>
    </row>
    <row r="4272" spans="1:13" ht="23.3" customHeight="1" thickBot="1" x14ac:dyDescent="0.3">
      <c r="A4272" s="11">
        <v>40694</v>
      </c>
      <c r="D4272" s="12">
        <v>2079.75</v>
      </c>
      <c r="E4272" s="12">
        <v>6118.33</v>
      </c>
      <c r="F4272" s="12">
        <v>3318.84</v>
      </c>
      <c r="G4272" s="12">
        <v>391.83</v>
      </c>
      <c r="I4272" s="45"/>
      <c r="M4272" s="109"/>
    </row>
    <row r="4273" spans="1:13" ht="23.3" customHeight="1" thickBot="1" x14ac:dyDescent="0.3">
      <c r="A4273" s="11">
        <v>40695</v>
      </c>
      <c r="D4273" s="12">
        <v>2081.04</v>
      </c>
      <c r="E4273" s="12">
        <v>6122.14</v>
      </c>
      <c r="F4273" s="12">
        <v>3326.65</v>
      </c>
      <c r="G4273" s="12">
        <v>392.44</v>
      </c>
      <c r="I4273" s="45"/>
      <c r="M4273" s="109"/>
    </row>
    <row r="4274" spans="1:13" ht="23.3" customHeight="1" thickBot="1" x14ac:dyDescent="0.3">
      <c r="A4274" s="11">
        <v>40696</v>
      </c>
      <c r="D4274" s="12">
        <v>2078.9499999999998</v>
      </c>
      <c r="E4274" s="12">
        <v>6115.98</v>
      </c>
      <c r="F4274" s="12">
        <v>3317.57</v>
      </c>
      <c r="G4274" s="12">
        <v>391.86</v>
      </c>
      <c r="I4274" s="45"/>
      <c r="M4274" s="109"/>
    </row>
    <row r="4275" spans="1:13" ht="23.3" customHeight="1" thickBot="1" x14ac:dyDescent="0.3">
      <c r="A4275" s="11">
        <v>40697</v>
      </c>
      <c r="D4275" s="12">
        <v>2082.9899999999998</v>
      </c>
      <c r="E4275" s="12">
        <v>6127.88</v>
      </c>
      <c r="F4275" s="12">
        <v>3335.53</v>
      </c>
      <c r="G4275" s="12">
        <v>393.03</v>
      </c>
      <c r="I4275" s="45"/>
      <c r="M4275" s="109"/>
    </row>
    <row r="4276" spans="1:13" ht="23.3" customHeight="1" thickBot="1" x14ac:dyDescent="0.3">
      <c r="A4276" s="11">
        <v>40700</v>
      </c>
      <c r="D4276" s="12">
        <v>2077.69</v>
      </c>
      <c r="E4276" s="12">
        <v>6112.28</v>
      </c>
      <c r="F4276" s="12">
        <v>3350.25</v>
      </c>
      <c r="G4276" s="12">
        <v>391.74</v>
      </c>
      <c r="I4276" s="45"/>
      <c r="M4276" s="109"/>
    </row>
    <row r="4277" spans="1:13" ht="23.3" customHeight="1" thickBot="1" x14ac:dyDescent="0.3">
      <c r="A4277" s="11">
        <v>40701</v>
      </c>
      <c r="D4277" s="12">
        <v>2081.41</v>
      </c>
      <c r="E4277" s="12">
        <v>6123.23</v>
      </c>
      <c r="F4277" s="12">
        <v>3356.25</v>
      </c>
      <c r="G4277" s="12">
        <v>393.25</v>
      </c>
      <c r="I4277" s="45"/>
      <c r="M4277" s="109"/>
    </row>
    <row r="4278" spans="1:13" ht="23.3" customHeight="1" thickBot="1" x14ac:dyDescent="0.3">
      <c r="A4278" s="11">
        <v>40702</v>
      </c>
      <c r="D4278" s="12">
        <v>2077.83</v>
      </c>
      <c r="E4278" s="12">
        <v>6112.87</v>
      </c>
      <c r="F4278" s="12">
        <v>3362.29</v>
      </c>
      <c r="G4278" s="12">
        <v>392.63</v>
      </c>
      <c r="I4278" s="45"/>
      <c r="M4278" s="109"/>
    </row>
    <row r="4279" spans="1:13" ht="23.3" customHeight="1" thickBot="1" x14ac:dyDescent="0.3">
      <c r="A4279" s="11">
        <v>40703</v>
      </c>
      <c r="D4279" s="12">
        <v>2083</v>
      </c>
      <c r="E4279" s="12">
        <v>6128.05</v>
      </c>
      <c r="F4279" s="12">
        <v>3370.64</v>
      </c>
      <c r="G4279" s="12">
        <v>393.77</v>
      </c>
      <c r="I4279" s="45"/>
      <c r="M4279" s="109"/>
    </row>
    <row r="4280" spans="1:13" ht="23.3" customHeight="1" thickBot="1" x14ac:dyDescent="0.3">
      <c r="A4280" s="11">
        <v>40704</v>
      </c>
      <c r="D4280" s="12">
        <v>2085.1</v>
      </c>
      <c r="E4280" s="12">
        <v>6134.23</v>
      </c>
      <c r="F4280" s="12">
        <v>3350.6</v>
      </c>
      <c r="G4280" s="12">
        <v>394.48</v>
      </c>
      <c r="I4280" s="45"/>
      <c r="M4280" s="109"/>
    </row>
    <row r="4281" spans="1:13" ht="23.3" customHeight="1" thickBot="1" x14ac:dyDescent="0.3">
      <c r="A4281" s="11">
        <v>40707</v>
      </c>
      <c r="D4281" s="12">
        <v>2081.9699999999998</v>
      </c>
      <c r="E4281" s="12">
        <v>6125.03</v>
      </c>
      <c r="F4281" s="12">
        <v>3322.48</v>
      </c>
      <c r="G4281" s="12">
        <v>393.68</v>
      </c>
      <c r="I4281" s="45"/>
      <c r="M4281" s="109"/>
    </row>
    <row r="4282" spans="1:13" ht="23.3" customHeight="1" thickBot="1" x14ac:dyDescent="0.3">
      <c r="A4282" s="11">
        <v>40708</v>
      </c>
      <c r="D4282" s="12">
        <v>2083.38</v>
      </c>
      <c r="E4282" s="12">
        <v>6129.18</v>
      </c>
      <c r="F4282" s="12">
        <v>3330.48</v>
      </c>
      <c r="G4282" s="12">
        <v>393.68</v>
      </c>
      <c r="I4282" s="45"/>
      <c r="M4282" s="109"/>
    </row>
    <row r="4283" spans="1:13" ht="23.3" customHeight="1" thickBot="1" x14ac:dyDescent="0.3">
      <c r="A4283" s="11">
        <v>40709</v>
      </c>
      <c r="D4283" s="12">
        <v>2085.3200000000002</v>
      </c>
      <c r="E4283" s="12">
        <v>6134.9</v>
      </c>
      <c r="F4283" s="12">
        <v>3333.58</v>
      </c>
      <c r="G4283" s="12">
        <v>393.72</v>
      </c>
      <c r="I4283" s="45"/>
      <c r="M4283" s="109"/>
    </row>
    <row r="4284" spans="1:13" ht="23.3" customHeight="1" thickBot="1" x14ac:dyDescent="0.3">
      <c r="A4284" s="11">
        <v>40710</v>
      </c>
      <c r="D4284" s="12">
        <v>2088.39</v>
      </c>
      <c r="E4284" s="12">
        <v>6143.91</v>
      </c>
      <c r="F4284" s="12">
        <v>3315.56</v>
      </c>
      <c r="G4284" s="12">
        <v>394.23</v>
      </c>
      <c r="I4284" s="45"/>
      <c r="M4284" s="109"/>
    </row>
    <row r="4285" spans="1:13" ht="23.3" customHeight="1" thickBot="1" x14ac:dyDescent="0.3">
      <c r="A4285" s="11">
        <v>40711</v>
      </c>
      <c r="D4285" s="12">
        <v>2094.46</v>
      </c>
      <c r="E4285" s="12">
        <v>6161.78</v>
      </c>
      <c r="F4285" s="12">
        <v>3325.2</v>
      </c>
      <c r="G4285" s="12">
        <v>395.62</v>
      </c>
      <c r="I4285" s="45"/>
      <c r="M4285" s="109"/>
    </row>
    <row r="4286" spans="1:13" ht="23.3" customHeight="1" thickBot="1" x14ac:dyDescent="0.3">
      <c r="A4286" s="11">
        <v>40714</v>
      </c>
      <c r="D4286" s="12">
        <v>2084.75</v>
      </c>
      <c r="E4286" s="12">
        <v>6133.21</v>
      </c>
      <c r="F4286" s="12">
        <v>3309.78</v>
      </c>
      <c r="G4286" s="12">
        <v>392.82</v>
      </c>
      <c r="I4286" s="45"/>
      <c r="M4286" s="109"/>
    </row>
    <row r="4287" spans="1:13" ht="23.3" customHeight="1" thickBot="1" x14ac:dyDescent="0.3">
      <c r="A4287" s="11">
        <v>40715</v>
      </c>
      <c r="D4287" s="12">
        <v>2082.86</v>
      </c>
      <c r="E4287" s="12">
        <v>6127.66</v>
      </c>
      <c r="F4287" s="12">
        <v>3312.48</v>
      </c>
      <c r="G4287" s="12">
        <v>392.75</v>
      </c>
      <c r="I4287" s="45"/>
      <c r="M4287" s="109"/>
    </row>
    <row r="4288" spans="1:13" ht="23.3" customHeight="1" thickBot="1" x14ac:dyDescent="0.3">
      <c r="A4288" s="11">
        <v>40716</v>
      </c>
      <c r="D4288" s="12">
        <v>2091.1999999999998</v>
      </c>
      <c r="E4288" s="12">
        <v>6152.18</v>
      </c>
      <c r="F4288" s="12">
        <v>3331.46</v>
      </c>
      <c r="G4288" s="12">
        <v>394.92</v>
      </c>
      <c r="I4288" s="45"/>
      <c r="M4288" s="109"/>
    </row>
    <row r="4289" spans="1:13" ht="23.3" customHeight="1" thickBot="1" x14ac:dyDescent="0.3">
      <c r="A4289" s="11">
        <v>40717</v>
      </c>
      <c r="D4289" s="12">
        <v>2085.21</v>
      </c>
      <c r="E4289" s="12">
        <v>6134.56</v>
      </c>
      <c r="F4289" s="12">
        <v>3321.92</v>
      </c>
      <c r="G4289" s="12">
        <v>393.26</v>
      </c>
      <c r="I4289" s="45"/>
      <c r="M4289" s="109"/>
    </row>
    <row r="4290" spans="1:13" ht="23.3" customHeight="1" thickBot="1" x14ac:dyDescent="0.3">
      <c r="A4290" s="11">
        <v>40718</v>
      </c>
      <c r="D4290" s="12">
        <v>2088.16</v>
      </c>
      <c r="E4290" s="12">
        <v>6143.24</v>
      </c>
      <c r="F4290" s="12">
        <v>3326.62</v>
      </c>
      <c r="G4290" s="12">
        <v>394.16</v>
      </c>
      <c r="I4290" s="45"/>
      <c r="M4290" s="109"/>
    </row>
    <row r="4291" spans="1:13" ht="23.3" customHeight="1" thickBot="1" x14ac:dyDescent="0.3">
      <c r="A4291" s="11">
        <v>40721</v>
      </c>
      <c r="D4291" s="12">
        <v>2088.58</v>
      </c>
      <c r="E4291" s="12">
        <v>6144.48</v>
      </c>
      <c r="F4291" s="12">
        <v>3304.53</v>
      </c>
      <c r="G4291" s="12">
        <v>394.31</v>
      </c>
      <c r="I4291" s="45"/>
      <c r="M4291" s="109"/>
    </row>
    <row r="4292" spans="1:13" ht="23.3" customHeight="1" thickBot="1" x14ac:dyDescent="0.3">
      <c r="A4292" s="11">
        <v>40722</v>
      </c>
      <c r="D4292" s="12">
        <v>2087.25</v>
      </c>
      <c r="E4292" s="12">
        <v>6140.55</v>
      </c>
      <c r="F4292" s="12">
        <v>3308.07</v>
      </c>
      <c r="G4292" s="12">
        <v>393.72</v>
      </c>
      <c r="I4292" s="45"/>
      <c r="M4292" s="109"/>
    </row>
    <row r="4293" spans="1:13" ht="23.3" customHeight="1" thickBot="1" x14ac:dyDescent="0.3">
      <c r="A4293" s="11">
        <v>40723</v>
      </c>
      <c r="D4293" s="12">
        <v>2090.69</v>
      </c>
      <c r="E4293" s="12">
        <v>6150.68</v>
      </c>
      <c r="F4293" s="12">
        <v>3319.21</v>
      </c>
      <c r="G4293" s="12">
        <v>393.76</v>
      </c>
      <c r="I4293" s="45"/>
      <c r="M4293" s="109"/>
    </row>
    <row r="4294" spans="1:13" ht="23.3" customHeight="1" thickBot="1" x14ac:dyDescent="0.3">
      <c r="A4294" s="11">
        <v>40724</v>
      </c>
      <c r="D4294" s="12">
        <v>2097.7399999999998</v>
      </c>
      <c r="E4294" s="12">
        <v>6171.44</v>
      </c>
      <c r="F4294" s="12">
        <v>3347.65</v>
      </c>
      <c r="G4294" s="12">
        <v>394.68</v>
      </c>
      <c r="I4294" s="45"/>
      <c r="M4294" s="109"/>
    </row>
    <row r="4295" spans="1:13" ht="23.3" customHeight="1" thickBot="1" x14ac:dyDescent="0.3">
      <c r="A4295" s="11">
        <v>40725</v>
      </c>
      <c r="D4295" s="12">
        <v>2097.1</v>
      </c>
      <c r="E4295" s="12">
        <v>6169.55</v>
      </c>
      <c r="F4295" s="12">
        <v>3346.63</v>
      </c>
      <c r="G4295" s="12">
        <v>395.27</v>
      </c>
      <c r="I4295" s="45"/>
      <c r="M4295" s="109"/>
    </row>
    <row r="4296" spans="1:13" ht="23.3" customHeight="1" thickBot="1" x14ac:dyDescent="0.3">
      <c r="A4296" s="11">
        <v>40728</v>
      </c>
      <c r="D4296" s="12">
        <v>2098.4899999999998</v>
      </c>
      <c r="E4296" s="12">
        <v>6175.3</v>
      </c>
      <c r="F4296" s="12">
        <v>3361.35</v>
      </c>
      <c r="G4296" s="12">
        <v>395.3</v>
      </c>
      <c r="I4296" s="45"/>
      <c r="M4296" s="109"/>
    </row>
    <row r="4297" spans="1:13" ht="23.3" customHeight="1" thickBot="1" x14ac:dyDescent="0.3">
      <c r="A4297" s="11">
        <v>40729</v>
      </c>
      <c r="D4297" s="12">
        <v>2103.7800000000002</v>
      </c>
      <c r="E4297" s="12">
        <v>6190.87</v>
      </c>
      <c r="F4297" s="12">
        <v>3358.19</v>
      </c>
      <c r="G4297" s="12">
        <v>395.94</v>
      </c>
      <c r="I4297" s="45"/>
      <c r="M4297" s="109"/>
    </row>
    <row r="4298" spans="1:13" ht="23.3" customHeight="1" thickBot="1" x14ac:dyDescent="0.3">
      <c r="A4298" s="11">
        <v>40730</v>
      </c>
      <c r="D4298" s="12">
        <v>2098.44</v>
      </c>
      <c r="E4298" s="12">
        <v>6202.24</v>
      </c>
      <c r="F4298" s="12">
        <v>3364.36</v>
      </c>
      <c r="G4298" s="12">
        <v>394.14</v>
      </c>
      <c r="I4298" s="45"/>
      <c r="M4298" s="109"/>
    </row>
    <row r="4299" spans="1:13" ht="23.3" customHeight="1" thickBot="1" x14ac:dyDescent="0.3">
      <c r="A4299" s="11">
        <v>40731</v>
      </c>
      <c r="D4299" s="12">
        <v>2099.6799999999998</v>
      </c>
      <c r="E4299" s="12">
        <v>6205.92</v>
      </c>
      <c r="F4299" s="12">
        <v>3360.56</v>
      </c>
      <c r="G4299" s="12">
        <v>394.59</v>
      </c>
      <c r="I4299" s="45"/>
      <c r="M4299" s="109"/>
    </row>
    <row r="4300" spans="1:13" ht="23.3" customHeight="1" thickBot="1" x14ac:dyDescent="0.3">
      <c r="A4300" s="11">
        <v>40732</v>
      </c>
      <c r="D4300" s="12">
        <v>2099.4</v>
      </c>
      <c r="E4300" s="12">
        <v>6207.69</v>
      </c>
      <c r="F4300" s="12">
        <v>3361.52</v>
      </c>
      <c r="G4300" s="12">
        <v>394.59</v>
      </c>
      <c r="I4300" s="45"/>
      <c r="M4300" s="109"/>
    </row>
    <row r="4301" spans="1:13" ht="23.3" customHeight="1" thickBot="1" x14ac:dyDescent="0.3">
      <c r="A4301" s="11">
        <v>40735</v>
      </c>
      <c r="D4301" s="12">
        <v>2089.38</v>
      </c>
      <c r="E4301" s="12">
        <v>6178.06</v>
      </c>
      <c r="F4301" s="12">
        <v>3339.72</v>
      </c>
      <c r="G4301" s="12">
        <v>392.14</v>
      </c>
      <c r="I4301" s="45"/>
      <c r="M4301" s="109"/>
    </row>
    <row r="4302" spans="1:13" ht="23.3" customHeight="1" thickBot="1" x14ac:dyDescent="0.3">
      <c r="A4302" s="11">
        <v>40736</v>
      </c>
      <c r="D4302" s="12">
        <v>2079.86</v>
      </c>
      <c r="E4302" s="12">
        <v>6149.9</v>
      </c>
      <c r="F4302" s="12">
        <v>3313.11</v>
      </c>
      <c r="G4302" s="12">
        <v>388.76</v>
      </c>
      <c r="I4302" s="45"/>
      <c r="M4302" s="109"/>
    </row>
    <row r="4303" spans="1:13" ht="23.3" customHeight="1" thickBot="1" x14ac:dyDescent="0.3">
      <c r="A4303" s="11">
        <v>40737</v>
      </c>
      <c r="D4303" s="12">
        <v>2063.8200000000002</v>
      </c>
      <c r="E4303" s="12">
        <v>6102.47</v>
      </c>
      <c r="F4303" s="12">
        <v>3287.56</v>
      </c>
      <c r="G4303" s="12">
        <v>385.19</v>
      </c>
      <c r="I4303" s="45"/>
      <c r="M4303" s="109"/>
    </row>
    <row r="4304" spans="1:13" ht="23.3" customHeight="1" thickBot="1" x14ac:dyDescent="0.3">
      <c r="A4304" s="11">
        <v>40738</v>
      </c>
      <c r="D4304" s="12">
        <v>2057.6799999999998</v>
      </c>
      <c r="E4304" s="12">
        <v>6086.93</v>
      </c>
      <c r="F4304" s="12">
        <v>3290.46</v>
      </c>
      <c r="G4304" s="12">
        <v>383.3</v>
      </c>
      <c r="I4304" s="45"/>
      <c r="M4304" s="109"/>
    </row>
    <row r="4305" spans="1:13" ht="23.3" customHeight="1" thickBot="1" x14ac:dyDescent="0.3">
      <c r="A4305" s="11">
        <v>40739</v>
      </c>
      <c r="D4305" s="12">
        <v>2060.98</v>
      </c>
      <c r="E4305" s="12">
        <v>6096.69</v>
      </c>
      <c r="F4305" s="12">
        <v>3295.73</v>
      </c>
      <c r="G4305" s="12">
        <v>385.31</v>
      </c>
      <c r="I4305" s="45"/>
      <c r="M4305" s="109"/>
    </row>
    <row r="4306" spans="1:13" ht="23.3" customHeight="1" thickBot="1" x14ac:dyDescent="0.3">
      <c r="A4306" s="11">
        <v>40742</v>
      </c>
      <c r="D4306" s="12">
        <v>2053.0100000000002</v>
      </c>
      <c r="E4306" s="12">
        <v>6073.1</v>
      </c>
      <c r="F4306" s="12">
        <v>3277.35</v>
      </c>
      <c r="G4306" s="12">
        <v>383.19</v>
      </c>
      <c r="I4306" s="45"/>
      <c r="M4306" s="109"/>
    </row>
    <row r="4307" spans="1:13" ht="23.3" customHeight="1" thickBot="1" x14ac:dyDescent="0.3">
      <c r="A4307" s="11">
        <v>40743</v>
      </c>
      <c r="D4307" s="12">
        <v>2051.5700000000002</v>
      </c>
      <c r="E4307" s="12">
        <v>6068.85</v>
      </c>
      <c r="F4307" s="12">
        <v>3280.68</v>
      </c>
      <c r="G4307" s="12">
        <v>381.49</v>
      </c>
      <c r="I4307" s="45"/>
      <c r="M4307" s="109"/>
    </row>
    <row r="4308" spans="1:13" ht="23.3" customHeight="1" thickBot="1" x14ac:dyDescent="0.3">
      <c r="A4308" s="11">
        <v>40744</v>
      </c>
      <c r="D4308" s="12">
        <v>2045.82</v>
      </c>
      <c r="E4308" s="12">
        <v>6051.84</v>
      </c>
      <c r="F4308" s="12">
        <v>3271.49</v>
      </c>
      <c r="G4308" s="12">
        <v>380.71</v>
      </c>
      <c r="I4308" s="45"/>
      <c r="M4308" s="109"/>
    </row>
    <row r="4309" spans="1:13" ht="23.3" customHeight="1" thickBot="1" x14ac:dyDescent="0.3">
      <c r="A4309" s="11">
        <v>40745</v>
      </c>
      <c r="D4309" s="12">
        <v>2045.05</v>
      </c>
      <c r="E4309" s="12">
        <v>6049.57</v>
      </c>
      <c r="F4309" s="12">
        <v>3281.55</v>
      </c>
      <c r="G4309" s="12">
        <v>380.4</v>
      </c>
      <c r="I4309" s="45"/>
      <c r="M4309" s="109"/>
    </row>
    <row r="4310" spans="1:13" ht="23.3" customHeight="1" thickBot="1" x14ac:dyDescent="0.3">
      <c r="A4310" s="11">
        <v>40746</v>
      </c>
      <c r="D4310" s="12">
        <v>2048.17</v>
      </c>
      <c r="E4310" s="12">
        <v>6058.8</v>
      </c>
      <c r="F4310" s="12">
        <v>3297.93</v>
      </c>
      <c r="G4310" s="12">
        <v>381.18</v>
      </c>
      <c r="I4310" s="45"/>
      <c r="M4310" s="109"/>
    </row>
    <row r="4311" spans="1:13" ht="23.3" customHeight="1" thickBot="1" x14ac:dyDescent="0.3">
      <c r="A4311" s="11">
        <v>40749</v>
      </c>
      <c r="D4311" s="12">
        <v>2036.5</v>
      </c>
      <c r="E4311" s="12">
        <v>6024.26</v>
      </c>
      <c r="F4311" s="12">
        <v>3279.13</v>
      </c>
      <c r="G4311" s="12">
        <v>378.32</v>
      </c>
      <c r="I4311" s="45"/>
      <c r="M4311" s="109"/>
    </row>
    <row r="4312" spans="1:13" ht="23.3" customHeight="1" thickBot="1" x14ac:dyDescent="0.3">
      <c r="A4312" s="11">
        <v>40750</v>
      </c>
      <c r="D4312" s="12">
        <v>2038.2561116901495</v>
      </c>
      <c r="E4312" s="12">
        <v>6029.4589143860549</v>
      </c>
      <c r="F4312" s="12">
        <v>3304.8498652074213</v>
      </c>
      <c r="G4312" s="12">
        <v>378.64189911671713</v>
      </c>
      <c r="I4312" s="45"/>
      <c r="M4312" s="109"/>
    </row>
    <row r="4313" spans="1:13" ht="23.3" customHeight="1" thickBot="1" x14ac:dyDescent="0.3">
      <c r="A4313" s="11">
        <v>40751</v>
      </c>
      <c r="D4313" s="12">
        <v>2031.25</v>
      </c>
      <c r="E4313" s="12">
        <v>6008.73</v>
      </c>
      <c r="F4313" s="12">
        <v>3305.01</v>
      </c>
      <c r="G4313" s="12">
        <v>377.24</v>
      </c>
      <c r="I4313" s="45"/>
      <c r="M4313" s="109"/>
    </row>
    <row r="4314" spans="1:13" ht="23.3" customHeight="1" thickBot="1" x14ac:dyDescent="0.3">
      <c r="A4314" s="11">
        <v>40752</v>
      </c>
      <c r="D4314" s="12">
        <v>2023.2242637059962</v>
      </c>
      <c r="E4314" s="12">
        <v>5984.9925152383075</v>
      </c>
      <c r="F4314" s="12">
        <v>3280.4770690218361</v>
      </c>
      <c r="G4314" s="12">
        <v>376.01945310599001</v>
      </c>
      <c r="I4314" s="45"/>
      <c r="M4314" s="109"/>
    </row>
    <row r="4315" spans="1:13" ht="23.3" customHeight="1" thickBot="1" x14ac:dyDescent="0.3">
      <c r="A4315" s="11">
        <v>40753</v>
      </c>
      <c r="D4315" s="12">
        <v>2026.95</v>
      </c>
      <c r="E4315" s="12">
        <v>5996</v>
      </c>
      <c r="F4315" s="12">
        <v>3286.51</v>
      </c>
      <c r="G4315" s="12">
        <v>378.12</v>
      </c>
      <c r="I4315" s="45"/>
      <c r="M4315" s="109"/>
    </row>
    <row r="4316" spans="1:13" ht="23.3" customHeight="1" thickBot="1" x14ac:dyDescent="0.3">
      <c r="A4316" s="11">
        <v>40756</v>
      </c>
      <c r="D4316" s="12">
        <v>2034.33</v>
      </c>
      <c r="E4316" s="12">
        <v>6017.85</v>
      </c>
      <c r="F4316" s="12">
        <v>3304.25</v>
      </c>
      <c r="G4316" s="12">
        <v>380.13</v>
      </c>
      <c r="I4316" s="45"/>
      <c r="M4316" s="109"/>
    </row>
    <row r="4317" spans="1:13" ht="23.3" customHeight="1" thickBot="1" x14ac:dyDescent="0.3">
      <c r="A4317" s="11">
        <v>40757</v>
      </c>
      <c r="D4317" s="12">
        <v>2032.55</v>
      </c>
      <c r="E4317" s="12">
        <v>6012.59</v>
      </c>
      <c r="F4317" s="12">
        <v>3295.61</v>
      </c>
      <c r="G4317" s="12">
        <v>379.52</v>
      </c>
      <c r="I4317" s="45"/>
      <c r="M4317" s="109"/>
    </row>
    <row r="4318" spans="1:13" ht="23.3" customHeight="1" thickBot="1" x14ac:dyDescent="0.3">
      <c r="A4318" s="11">
        <v>40758</v>
      </c>
      <c r="D4318" s="12">
        <v>2023.1321812519991</v>
      </c>
      <c r="E4318" s="12">
        <v>6002.0799920574618</v>
      </c>
      <c r="F4318" s="12">
        <v>3284.1175591765877</v>
      </c>
      <c r="G4318" s="12">
        <v>379.28151748671769</v>
      </c>
      <c r="I4318" s="45"/>
      <c r="M4318" s="109"/>
    </row>
    <row r="4319" spans="1:13" ht="23.3" customHeight="1" thickBot="1" x14ac:dyDescent="0.3">
      <c r="A4319" s="113">
        <v>40759</v>
      </c>
      <c r="B4319" s="152"/>
      <c r="C4319" s="152"/>
      <c r="D4319" s="112">
        <v>2031.943406174591</v>
      </c>
      <c r="E4319" s="12">
        <v>6028.2204871291578</v>
      </c>
      <c r="F4319" s="12">
        <v>3304.17106198293</v>
      </c>
      <c r="G4319" s="12">
        <v>381.26610151054444</v>
      </c>
      <c r="I4319" s="45"/>
      <c r="M4319" s="109"/>
    </row>
    <row r="4320" spans="1:13" ht="23.3" customHeight="1" thickBot="1" x14ac:dyDescent="0.3">
      <c r="A4320" s="11">
        <v>40760</v>
      </c>
      <c r="D4320" s="12">
        <v>1997.8592474033082</v>
      </c>
      <c r="E4320" s="12">
        <v>5927.1021077652222</v>
      </c>
      <c r="F4320" s="12">
        <v>3237.4581353047033</v>
      </c>
      <c r="G4320" s="12">
        <v>373.18679536348418</v>
      </c>
      <c r="I4320" s="45"/>
      <c r="K4320" s="111"/>
      <c r="M4320" s="109"/>
    </row>
    <row r="4321" spans="1:13" ht="23.3" customHeight="1" thickBot="1" x14ac:dyDescent="0.3">
      <c r="A4321" s="11">
        <v>40763</v>
      </c>
      <c r="D4321" s="12">
        <v>1942.6478987839414</v>
      </c>
      <c r="E4321" s="12">
        <v>5763.3051329784648</v>
      </c>
      <c r="F4321" s="12">
        <v>3153.4687326982789</v>
      </c>
      <c r="G4321" s="12">
        <v>362.17856008077081</v>
      </c>
      <c r="I4321" s="45"/>
      <c r="K4321" s="111"/>
      <c r="M4321" s="109"/>
    </row>
    <row r="4322" spans="1:13" ht="23.3" customHeight="1" thickBot="1" x14ac:dyDescent="0.3">
      <c r="A4322" s="11">
        <v>40764</v>
      </c>
      <c r="D4322" s="12">
        <v>1893.5864800585357</v>
      </c>
      <c r="E4322" s="12">
        <v>5617.753318597518</v>
      </c>
      <c r="F4322" s="12">
        <v>3068.4879141192864</v>
      </c>
      <c r="G4322" s="12">
        <v>351.96249528901751</v>
      </c>
      <c r="I4322" s="45"/>
      <c r="K4322" s="111"/>
      <c r="M4322" s="109"/>
    </row>
    <row r="4323" spans="1:13" ht="23.3" customHeight="1" thickBot="1" x14ac:dyDescent="0.3">
      <c r="A4323" s="11">
        <v>40765</v>
      </c>
      <c r="D4323" s="12">
        <v>1957.3320022467087</v>
      </c>
      <c r="E4323" s="12">
        <v>5806.8688528440816</v>
      </c>
      <c r="F4323" s="12">
        <v>3177.3051989804749</v>
      </c>
      <c r="G4323" s="12">
        <v>365.17221891494802</v>
      </c>
      <c r="I4323" s="45"/>
      <c r="K4323" s="111"/>
      <c r="M4323" s="109"/>
    </row>
    <row r="4324" spans="1:13" ht="23.3" customHeight="1" thickBot="1" x14ac:dyDescent="0.3">
      <c r="A4324" s="11">
        <v>40766</v>
      </c>
      <c r="D4324" s="110">
        <v>1935.7002945906863</v>
      </c>
      <c r="E4324" s="12">
        <v>5742.6934910365799</v>
      </c>
      <c r="F4324" s="12">
        <v>3136.7318165078218</v>
      </c>
      <c r="G4324" s="12">
        <v>360.17306160365604</v>
      </c>
      <c r="I4324" s="45"/>
      <c r="K4324" s="111"/>
      <c r="M4324" s="109"/>
    </row>
    <row r="4325" spans="1:13" ht="23.3" customHeight="1" thickBot="1" x14ac:dyDescent="0.3">
      <c r="A4325" s="11">
        <v>40767</v>
      </c>
      <c r="D4325" s="12">
        <v>1945.9374158329904</v>
      </c>
      <c r="E4325" s="12">
        <v>5773.0642306027294</v>
      </c>
      <c r="F4325" s="12">
        <v>3153.3206985780048</v>
      </c>
      <c r="G4325" s="12">
        <v>361.94904261974017</v>
      </c>
      <c r="I4325" s="45"/>
      <c r="K4325" s="111"/>
      <c r="M4325" s="109"/>
    </row>
    <row r="4326" spans="1:13" ht="23.3" customHeight="1" thickBot="1" x14ac:dyDescent="0.3">
      <c r="A4326" s="11">
        <v>40770</v>
      </c>
      <c r="D4326" s="12">
        <v>1953.6282636890394</v>
      </c>
      <c r="E4326" s="12">
        <v>5795.8808732652878</v>
      </c>
      <c r="F4326" s="12">
        <v>3171.2929804291821</v>
      </c>
      <c r="G4326" s="12">
        <v>363.91218296386631</v>
      </c>
      <c r="I4326" s="45"/>
      <c r="K4326" s="111"/>
      <c r="M4326" s="109"/>
    </row>
    <row r="4327" spans="1:13" ht="23.3" customHeight="1" thickBot="1" x14ac:dyDescent="0.3">
      <c r="A4327" s="11">
        <v>40771</v>
      </c>
      <c r="D4327" s="12">
        <v>1955.8227830569404</v>
      </c>
      <c r="E4327" s="12">
        <v>5802.3914121773378</v>
      </c>
      <c r="F4327" s="12">
        <v>3180.3902719465773</v>
      </c>
      <c r="G4327" s="12">
        <v>363.93778980725193</v>
      </c>
      <c r="I4327" s="45"/>
      <c r="K4327" s="111"/>
      <c r="M4327" s="109"/>
    </row>
    <row r="4328" spans="1:13" ht="23.3" customHeight="1" thickBot="1" x14ac:dyDescent="0.3">
      <c r="A4328" s="11">
        <v>40772</v>
      </c>
      <c r="D4328" s="12">
        <v>1949.3373846960897</v>
      </c>
      <c r="E4328" s="12">
        <v>5783.1510085581858</v>
      </c>
      <c r="F4328" s="12">
        <v>3169.8442766574185</v>
      </c>
      <c r="G4328" s="12">
        <v>362.06005448875601</v>
      </c>
      <c r="I4328" s="45"/>
      <c r="K4328" s="111"/>
      <c r="M4328" s="109"/>
    </row>
    <row r="4329" spans="1:13" ht="23.3" customHeight="1" thickBot="1" x14ac:dyDescent="0.3">
      <c r="A4329" s="11">
        <v>40773</v>
      </c>
      <c r="D4329" s="12">
        <v>1944.7161391027312</v>
      </c>
      <c r="E4329" s="12">
        <v>5769.4410364805753</v>
      </c>
      <c r="F4329" s="12">
        <v>3162.3296057696907</v>
      </c>
      <c r="G4329" s="12">
        <v>360.61996489382221</v>
      </c>
      <c r="I4329" s="45"/>
      <c r="K4329" s="111"/>
      <c r="M4329" s="109"/>
    </row>
    <row r="4330" spans="1:13" ht="23.3" customHeight="1" thickBot="1" x14ac:dyDescent="0.3">
      <c r="A4330" s="11">
        <v>40774</v>
      </c>
      <c r="D4330" s="12">
        <v>1920.1582334233769</v>
      </c>
      <c r="E4330" s="12">
        <v>5696.5844452549491</v>
      </c>
      <c r="F4330" s="12">
        <v>3116.9616247618474</v>
      </c>
      <c r="G4330" s="12">
        <v>355.23821740943589</v>
      </c>
      <c r="I4330" s="45"/>
      <c r="K4330" s="111"/>
      <c r="M4330" s="109"/>
    </row>
    <row r="4331" spans="1:13" ht="23.3" customHeight="1" thickBot="1" x14ac:dyDescent="0.3">
      <c r="A4331" s="11">
        <v>40777</v>
      </c>
      <c r="D4331" s="12">
        <v>1913.7532800051463</v>
      </c>
      <c r="E4331" s="12">
        <v>5677.5826997843033</v>
      </c>
      <c r="F4331" s="12">
        <v>3111.9804756139933</v>
      </c>
      <c r="G4331" s="12">
        <v>353.40177431687437</v>
      </c>
      <c r="I4331" s="45"/>
      <c r="K4331" s="111"/>
      <c r="M4331" s="109"/>
    </row>
    <row r="4332" spans="1:13" ht="23.3" customHeight="1" thickBot="1" x14ac:dyDescent="0.3">
      <c r="A4332" s="11">
        <v>40778</v>
      </c>
      <c r="D4332" s="12">
        <v>1932.5716311831297</v>
      </c>
      <c r="E4332" s="12">
        <v>5733.41160218404</v>
      </c>
      <c r="F4332" s="12">
        <v>3142.5812547535979</v>
      </c>
      <c r="G4332" s="12">
        <v>357.96141211927954</v>
      </c>
      <c r="I4332" s="45"/>
      <c r="K4332" s="111"/>
      <c r="M4332" s="109"/>
    </row>
    <row r="4333" spans="1:13" ht="23.3" customHeight="1" thickBot="1" x14ac:dyDescent="0.3">
      <c r="A4333" s="11">
        <v>40779</v>
      </c>
      <c r="D4333" s="12">
        <v>1940.5257535777171</v>
      </c>
      <c r="E4333" s="12">
        <v>5757.0093084146756</v>
      </c>
      <c r="F4333" s="12">
        <v>3161.0264173342225</v>
      </c>
      <c r="G4333" s="12">
        <v>359.78175858277842</v>
      </c>
      <c r="I4333" s="45"/>
      <c r="K4333" s="111"/>
      <c r="M4333" s="109"/>
    </row>
    <row r="4334" spans="1:13" ht="23.3" customHeight="1" thickBot="1" x14ac:dyDescent="0.3">
      <c r="A4334" s="11">
        <v>40780</v>
      </c>
      <c r="D4334" s="12">
        <v>1944.6841795775654</v>
      </c>
      <c r="E4334" s="12">
        <v>5769.3462213081757</v>
      </c>
      <c r="F4334" s="12">
        <v>3167.800300348048</v>
      </c>
      <c r="G4334" s="12">
        <v>360.96283229852713</v>
      </c>
      <c r="I4334" s="45"/>
      <c r="K4334" s="111"/>
      <c r="M4334" s="109"/>
    </row>
    <row r="4335" spans="1:13" ht="23.3" customHeight="1" thickBot="1" x14ac:dyDescent="0.3">
      <c r="A4335" s="11">
        <v>40781</v>
      </c>
      <c r="D4335" s="12">
        <v>1941.6992144937342</v>
      </c>
      <c r="E4335" s="12">
        <v>5760.490646090364</v>
      </c>
      <c r="F4335" s="12">
        <v>3162.9379307209438</v>
      </c>
      <c r="G4335" s="12">
        <v>359.72371638763991</v>
      </c>
      <c r="I4335" s="45"/>
      <c r="K4335" s="111"/>
      <c r="M4335" s="109"/>
    </row>
    <row r="4336" spans="1:13" ht="23.3" customHeight="1" thickBot="1" x14ac:dyDescent="0.3">
      <c r="A4336" s="11">
        <v>40784</v>
      </c>
      <c r="D4336" s="12">
        <v>1945.15</v>
      </c>
      <c r="E4336" s="12">
        <v>5770.73</v>
      </c>
      <c r="F4336" s="12">
        <v>3179.67</v>
      </c>
      <c r="G4336" s="12">
        <v>360.75</v>
      </c>
      <c r="I4336" s="45"/>
      <c r="K4336" s="111"/>
      <c r="M4336" s="109"/>
    </row>
    <row r="4337" spans="1:13" ht="23.3" customHeight="1" thickBot="1" x14ac:dyDescent="0.3">
      <c r="A4337" s="11">
        <v>40785</v>
      </c>
      <c r="D4337" s="12">
        <v>1950.66</v>
      </c>
      <c r="E4337" s="12">
        <v>5787.07</v>
      </c>
      <c r="F4337" s="12">
        <v>3188.67</v>
      </c>
      <c r="G4337" s="12">
        <v>362.52</v>
      </c>
      <c r="I4337" s="45"/>
      <c r="K4337" s="111"/>
      <c r="M4337" s="109"/>
    </row>
    <row r="4338" spans="1:13" ht="23.3" customHeight="1" thickBot="1" x14ac:dyDescent="0.3">
      <c r="A4338" s="11">
        <v>40787</v>
      </c>
      <c r="D4338" s="12">
        <v>1954.09</v>
      </c>
      <c r="E4338" s="12">
        <v>5797.24</v>
      </c>
      <c r="F4338" s="12">
        <v>3183.12</v>
      </c>
      <c r="G4338" s="12">
        <v>363.32</v>
      </c>
      <c r="I4338" s="45"/>
      <c r="K4338" s="111"/>
      <c r="M4338" s="109"/>
    </row>
    <row r="4339" spans="1:13" ht="23.3" customHeight="1" thickBot="1" x14ac:dyDescent="0.3">
      <c r="A4339" s="11">
        <v>40791</v>
      </c>
      <c r="D4339" s="12">
        <v>1946.98</v>
      </c>
      <c r="E4339" s="12">
        <v>5776.16</v>
      </c>
      <c r="F4339" s="12">
        <v>3160.5</v>
      </c>
      <c r="G4339" s="12">
        <v>361.71</v>
      </c>
      <c r="I4339" s="45"/>
      <c r="K4339" s="111"/>
      <c r="M4339" s="109"/>
    </row>
    <row r="4340" spans="1:13" ht="23.3" customHeight="1" thickBot="1" x14ac:dyDescent="0.3">
      <c r="A4340" s="11">
        <v>40792</v>
      </c>
      <c r="D4340" s="12">
        <v>1929.85</v>
      </c>
      <c r="E4340" s="12">
        <v>5728.24</v>
      </c>
      <c r="F4340" s="12">
        <v>3123.41</v>
      </c>
      <c r="G4340" s="12">
        <v>358.28</v>
      </c>
      <c r="I4340" s="45"/>
      <c r="K4340" s="111"/>
      <c r="M4340" s="109"/>
    </row>
    <row r="4341" spans="1:13" ht="23.3" customHeight="1" thickBot="1" x14ac:dyDescent="0.3">
      <c r="A4341" s="11">
        <v>40793</v>
      </c>
      <c r="D4341" s="12">
        <v>1932.21</v>
      </c>
      <c r="E4341" s="12">
        <v>5735.26</v>
      </c>
      <c r="F4341" s="12">
        <v>3127.24</v>
      </c>
      <c r="G4341" s="12">
        <v>359.23</v>
      </c>
      <c r="I4341" s="45"/>
      <c r="K4341" s="111"/>
      <c r="M4341" s="109"/>
    </row>
    <row r="4342" spans="1:13" ht="23.3" customHeight="1" thickBot="1" x14ac:dyDescent="0.3">
      <c r="A4342" s="11">
        <v>40794</v>
      </c>
      <c r="D4342" s="12">
        <v>1947.26</v>
      </c>
      <c r="E4342" s="12">
        <v>5779.9</v>
      </c>
      <c r="F4342" s="12">
        <v>3151.58</v>
      </c>
      <c r="G4342" s="12">
        <v>363.74</v>
      </c>
      <c r="I4342" s="45"/>
      <c r="K4342" s="111"/>
      <c r="M4342" s="109"/>
    </row>
    <row r="4343" spans="1:13" ht="23.3" customHeight="1" thickBot="1" x14ac:dyDescent="0.3">
      <c r="A4343" s="11">
        <v>40795</v>
      </c>
      <c r="D4343" s="12">
        <v>1931.66</v>
      </c>
      <c r="E4343" s="12">
        <v>5733.61</v>
      </c>
      <c r="F4343" s="12">
        <v>3120.92</v>
      </c>
      <c r="G4343" s="12">
        <v>359.46</v>
      </c>
      <c r="I4343" s="45"/>
      <c r="K4343" s="111"/>
      <c r="M4343" s="109"/>
    </row>
    <row r="4344" spans="1:13" ht="23.3" customHeight="1" thickBot="1" x14ac:dyDescent="0.3">
      <c r="A4344" s="11">
        <v>40798</v>
      </c>
      <c r="D4344" s="12">
        <v>1929.05</v>
      </c>
      <c r="E4344" s="12">
        <v>5725.87</v>
      </c>
      <c r="F4344" s="12">
        <v>3105.96</v>
      </c>
      <c r="G4344" s="12">
        <v>358.33</v>
      </c>
      <c r="I4344" s="45"/>
      <c r="K4344" s="111"/>
      <c r="M4344" s="109"/>
    </row>
    <row r="4345" spans="1:13" ht="23.3" customHeight="1" thickBot="1" x14ac:dyDescent="0.3">
      <c r="A4345" s="11">
        <v>40799</v>
      </c>
      <c r="D4345" s="12">
        <v>1925.58</v>
      </c>
      <c r="E4345" s="12">
        <v>5715.57</v>
      </c>
      <c r="F4345" s="12">
        <v>3100.37</v>
      </c>
      <c r="G4345" s="12">
        <v>357.46</v>
      </c>
      <c r="I4345" s="45"/>
      <c r="K4345" s="111"/>
      <c r="M4345" s="109"/>
    </row>
    <row r="4346" spans="1:13" ht="23.3" customHeight="1" thickBot="1" x14ac:dyDescent="0.3">
      <c r="A4346" s="11">
        <v>40800</v>
      </c>
      <c r="D4346" s="12">
        <v>1907.27</v>
      </c>
      <c r="E4346" s="12">
        <v>5686.52</v>
      </c>
      <c r="F4346" s="12">
        <v>3074.01</v>
      </c>
      <c r="G4346" s="12">
        <v>352.46</v>
      </c>
      <c r="I4346" s="45"/>
      <c r="K4346" s="111"/>
      <c r="M4346" s="109"/>
    </row>
    <row r="4347" spans="1:13" ht="23.3" customHeight="1" thickBot="1" x14ac:dyDescent="0.3">
      <c r="A4347" s="11">
        <v>40801</v>
      </c>
      <c r="D4347" s="12">
        <v>1895.97</v>
      </c>
      <c r="E4347" s="12">
        <v>5652.84</v>
      </c>
      <c r="F4347" s="12">
        <v>3055.8</v>
      </c>
      <c r="G4347" s="12">
        <v>350.57</v>
      </c>
      <c r="I4347" s="45"/>
      <c r="K4347" s="111"/>
      <c r="M4347" s="109"/>
    </row>
    <row r="4348" spans="1:13" ht="23.3" customHeight="1" thickBot="1" x14ac:dyDescent="0.3">
      <c r="A4348" s="11">
        <v>40802</v>
      </c>
      <c r="D4348" s="12">
        <v>1899.5</v>
      </c>
      <c r="E4348" s="12">
        <v>5663.37</v>
      </c>
      <c r="F4348" s="12">
        <v>3077.36</v>
      </c>
      <c r="G4348" s="12">
        <v>351.93</v>
      </c>
      <c r="I4348" s="45"/>
      <c r="K4348" s="111"/>
      <c r="M4348" s="109"/>
    </row>
    <row r="4349" spans="1:13" ht="23.3" customHeight="1" thickBot="1" x14ac:dyDescent="0.3">
      <c r="A4349" s="11">
        <v>40805</v>
      </c>
      <c r="D4349" s="12">
        <v>1899.19</v>
      </c>
      <c r="E4349" s="12">
        <v>5662.44</v>
      </c>
      <c r="F4349" s="12">
        <v>3060.99</v>
      </c>
      <c r="G4349" s="12">
        <v>351.72</v>
      </c>
      <c r="I4349" s="45"/>
      <c r="K4349" s="111"/>
      <c r="M4349" s="109"/>
    </row>
    <row r="4350" spans="1:13" ht="23.3" customHeight="1" thickBot="1" x14ac:dyDescent="0.3">
      <c r="A4350" s="11">
        <v>40806</v>
      </c>
      <c r="D4350" s="12">
        <v>1892.86</v>
      </c>
      <c r="E4350" s="12">
        <v>5643.55</v>
      </c>
      <c r="F4350" s="12">
        <v>3040.32</v>
      </c>
      <c r="G4350" s="12">
        <v>350.62</v>
      </c>
      <c r="I4350" s="45"/>
      <c r="K4350" s="111"/>
      <c r="M4350" s="109"/>
    </row>
    <row r="4351" spans="1:13" ht="23.3" customHeight="1" thickBot="1" x14ac:dyDescent="0.3">
      <c r="A4351" s="11">
        <v>40807</v>
      </c>
      <c r="D4351" s="12">
        <v>1892.43</v>
      </c>
      <c r="E4351" s="12">
        <v>5642.28</v>
      </c>
      <c r="F4351" s="12">
        <v>3039.64</v>
      </c>
      <c r="G4351" s="12">
        <v>350.69</v>
      </c>
      <c r="I4351" s="45"/>
      <c r="K4351" s="111"/>
      <c r="M4351" s="109"/>
    </row>
    <row r="4352" spans="1:13" ht="23.3" customHeight="1" thickBot="1" x14ac:dyDescent="0.3">
      <c r="A4352" s="11">
        <v>40808</v>
      </c>
      <c r="D4352" s="12">
        <v>1886.58</v>
      </c>
      <c r="E4352" s="12">
        <v>5624.85</v>
      </c>
      <c r="F4352" s="12">
        <v>3009.62</v>
      </c>
      <c r="G4352" s="12">
        <v>349.61</v>
      </c>
      <c r="I4352" s="45"/>
      <c r="K4352" s="111"/>
      <c r="M4352" s="109"/>
    </row>
    <row r="4353" spans="1:13" ht="23.3" customHeight="1" thickBot="1" x14ac:dyDescent="0.3">
      <c r="A4353" s="11">
        <v>40809</v>
      </c>
      <c r="D4353" s="12">
        <v>1856.72</v>
      </c>
      <c r="E4353" s="12">
        <v>5535.81</v>
      </c>
      <c r="F4353" s="12">
        <v>2946.93</v>
      </c>
      <c r="G4353" s="12">
        <v>343.14</v>
      </c>
      <c r="I4353" s="45"/>
      <c r="K4353" s="111"/>
      <c r="M4353" s="109"/>
    </row>
    <row r="4354" spans="1:13" ht="23.3" customHeight="1" thickBot="1" x14ac:dyDescent="0.3">
      <c r="A4354" s="11">
        <v>40812</v>
      </c>
      <c r="D4354" s="12">
        <v>1850.12</v>
      </c>
      <c r="E4354" s="12">
        <v>5516.15</v>
      </c>
      <c r="F4354" s="12">
        <v>2926.56</v>
      </c>
      <c r="G4354" s="12">
        <v>341.53</v>
      </c>
      <c r="I4354" s="45"/>
      <c r="K4354" s="111"/>
      <c r="M4354" s="109"/>
    </row>
    <row r="4355" spans="1:13" ht="23.3" customHeight="1" thickBot="1" x14ac:dyDescent="0.3">
      <c r="A4355" s="11">
        <v>40813</v>
      </c>
      <c r="D4355" s="12">
        <v>1862.23</v>
      </c>
      <c r="E4355" s="12">
        <v>5552.25</v>
      </c>
      <c r="F4355" s="12">
        <v>2950.69</v>
      </c>
      <c r="G4355" s="12">
        <v>344.7</v>
      </c>
      <c r="I4355" s="45"/>
      <c r="K4355" s="111"/>
      <c r="M4355" s="109"/>
    </row>
    <row r="4356" spans="1:13" ht="23.3" customHeight="1" thickBot="1" x14ac:dyDescent="0.3">
      <c r="A4356" s="11">
        <v>40814</v>
      </c>
      <c r="D4356" s="12">
        <v>1886.77</v>
      </c>
      <c r="E4356" s="12">
        <v>5625.4</v>
      </c>
      <c r="F4356" s="12">
        <v>2989.56</v>
      </c>
      <c r="G4356" s="12">
        <v>351.27</v>
      </c>
      <c r="I4356" s="45"/>
      <c r="K4356" s="111"/>
      <c r="M4356" s="109"/>
    </row>
    <row r="4357" spans="1:13" ht="23.3" customHeight="1" thickBot="1" x14ac:dyDescent="0.3">
      <c r="A4357" s="11">
        <v>40815</v>
      </c>
      <c r="D4357" s="12">
        <v>1886.66</v>
      </c>
      <c r="E4357" s="12">
        <v>5625.1</v>
      </c>
      <c r="F4357" s="12">
        <v>2999.54</v>
      </c>
      <c r="G4357" s="12">
        <v>349.56</v>
      </c>
      <c r="I4357" s="45"/>
      <c r="K4357" s="111"/>
      <c r="M4357" s="109"/>
    </row>
    <row r="4358" spans="1:13" ht="23.3" customHeight="1" thickBot="1" x14ac:dyDescent="0.3">
      <c r="A4358" s="11">
        <v>40816</v>
      </c>
      <c r="D4358" s="12">
        <v>1900.68</v>
      </c>
      <c r="E4358" s="12">
        <v>5666.89</v>
      </c>
      <c r="F4358" s="12">
        <v>3011.61</v>
      </c>
      <c r="G4358" s="12">
        <v>352.24</v>
      </c>
      <c r="I4358" s="45"/>
      <c r="K4358" s="111"/>
      <c r="M4358" s="109"/>
    </row>
    <row r="4359" spans="1:13" ht="23.3" customHeight="1" thickBot="1" x14ac:dyDescent="0.3">
      <c r="A4359" s="11">
        <v>40819</v>
      </c>
      <c r="D4359" s="12">
        <v>1893.89</v>
      </c>
      <c r="E4359" s="12">
        <v>5646.63</v>
      </c>
      <c r="F4359" s="12">
        <v>2990.73</v>
      </c>
      <c r="G4359" s="12">
        <v>350.27</v>
      </c>
      <c r="I4359" s="45"/>
      <c r="K4359" s="111"/>
      <c r="M4359" s="109"/>
    </row>
    <row r="4360" spans="1:13" ht="23.3" customHeight="1" thickBot="1" x14ac:dyDescent="0.3">
      <c r="A4360" s="11">
        <v>40820</v>
      </c>
      <c r="D4360" s="12">
        <v>1894.34</v>
      </c>
      <c r="E4360" s="12">
        <v>5647.99</v>
      </c>
      <c r="F4360" s="12">
        <v>2976.41</v>
      </c>
      <c r="G4360" s="12">
        <v>350.92</v>
      </c>
      <c r="I4360" s="45"/>
      <c r="K4360" s="111"/>
      <c r="M4360" s="109"/>
    </row>
    <row r="4361" spans="1:13" ht="23.3" customHeight="1" thickBot="1" x14ac:dyDescent="0.3">
      <c r="A4361" s="11">
        <v>40821</v>
      </c>
      <c r="D4361" s="12">
        <v>1886.44</v>
      </c>
      <c r="E4361" s="12">
        <v>5624.44</v>
      </c>
      <c r="F4361" s="12">
        <v>2964</v>
      </c>
      <c r="G4361" s="12">
        <v>349.16</v>
      </c>
      <c r="I4361" s="45"/>
      <c r="K4361" s="111"/>
      <c r="M4361" s="109"/>
    </row>
    <row r="4362" spans="1:13" ht="23.3" customHeight="1" thickBot="1" x14ac:dyDescent="0.3">
      <c r="A4362" s="11">
        <v>40822</v>
      </c>
      <c r="D4362" s="12">
        <v>1881.05</v>
      </c>
      <c r="E4362" s="12">
        <v>5608.35</v>
      </c>
      <c r="F4362" s="12">
        <v>2960.49</v>
      </c>
      <c r="G4362" s="12">
        <v>348.11</v>
      </c>
      <c r="I4362" s="45"/>
      <c r="K4362" s="111"/>
      <c r="M4362" s="109"/>
    </row>
    <row r="4363" spans="1:13" ht="23.3" customHeight="1" thickBot="1" x14ac:dyDescent="0.3">
      <c r="A4363" s="11">
        <v>40823</v>
      </c>
      <c r="D4363" s="12">
        <v>1887.07</v>
      </c>
      <c r="E4363" s="12">
        <v>5626.4</v>
      </c>
      <c r="F4363" s="12">
        <v>2980.02</v>
      </c>
      <c r="G4363" s="12">
        <v>349.75</v>
      </c>
      <c r="I4363" s="45"/>
      <c r="K4363" s="111"/>
      <c r="M4363" s="109"/>
    </row>
    <row r="4364" spans="1:13" ht="23.3" customHeight="1" thickBot="1" x14ac:dyDescent="0.3">
      <c r="A4364" s="11">
        <v>40826</v>
      </c>
      <c r="D4364" s="12">
        <v>1884.59</v>
      </c>
      <c r="E4364" s="12">
        <v>5618.99</v>
      </c>
      <c r="F4364" s="12">
        <v>2981.12</v>
      </c>
      <c r="G4364" s="12">
        <v>348.74</v>
      </c>
      <c r="I4364" s="45"/>
      <c r="K4364" s="111"/>
      <c r="M4364" s="109"/>
    </row>
    <row r="4365" spans="1:13" ht="23.3" customHeight="1" thickBot="1" x14ac:dyDescent="0.3">
      <c r="A4365" s="11">
        <v>40827</v>
      </c>
      <c r="D4365" s="12">
        <v>1884.3</v>
      </c>
      <c r="E4365" s="12">
        <v>5618.13</v>
      </c>
      <c r="F4365" s="12">
        <v>3000.92</v>
      </c>
      <c r="G4365" s="12">
        <v>348.74</v>
      </c>
      <c r="I4365" s="45"/>
      <c r="K4365" s="111"/>
      <c r="M4365" s="109"/>
    </row>
    <row r="4366" spans="1:13" ht="23.3" customHeight="1" thickBot="1" x14ac:dyDescent="0.3">
      <c r="A4366" s="11">
        <v>40828</v>
      </c>
      <c r="D4366" s="12">
        <v>1883.19</v>
      </c>
      <c r="E4366" s="12">
        <v>5615.04</v>
      </c>
      <c r="F4366" s="12">
        <v>2999.27</v>
      </c>
      <c r="G4366" s="12">
        <v>348</v>
      </c>
      <c r="I4366" s="45"/>
      <c r="K4366" s="111"/>
      <c r="M4366" s="109"/>
    </row>
    <row r="4367" spans="1:13" ht="23.3" customHeight="1" thickBot="1" x14ac:dyDescent="0.3">
      <c r="A4367" s="11">
        <v>40829</v>
      </c>
      <c r="D4367" s="12">
        <v>1881.29</v>
      </c>
      <c r="E4367" s="12">
        <v>5609.68</v>
      </c>
      <c r="F4367" s="12">
        <v>3006.62</v>
      </c>
      <c r="G4367" s="12">
        <v>347.73</v>
      </c>
      <c r="I4367" s="45"/>
      <c r="K4367" s="111"/>
      <c r="M4367" s="109"/>
    </row>
    <row r="4368" spans="1:13" ht="23.3" customHeight="1" thickBot="1" x14ac:dyDescent="0.3">
      <c r="A4368" s="11">
        <v>40830</v>
      </c>
      <c r="D4368" s="12">
        <v>1883.66</v>
      </c>
      <c r="E4368" s="12">
        <v>5619.39</v>
      </c>
      <c r="F4368" s="12">
        <v>3011.83</v>
      </c>
      <c r="G4368" s="12">
        <v>347.45</v>
      </c>
      <c r="I4368" s="45"/>
      <c r="K4368" s="111"/>
      <c r="M4368" s="109"/>
    </row>
    <row r="4369" spans="1:13" ht="23.3" customHeight="1" thickBot="1" x14ac:dyDescent="0.3">
      <c r="A4369" s="11">
        <v>40833</v>
      </c>
      <c r="D4369" s="12">
        <v>1880.33</v>
      </c>
      <c r="E4369" s="12">
        <v>5611.53</v>
      </c>
      <c r="F4369" s="12">
        <v>3007.61</v>
      </c>
      <c r="G4369" s="12">
        <v>346.79</v>
      </c>
      <c r="I4369" s="45"/>
      <c r="K4369" s="111"/>
      <c r="M4369" s="109"/>
    </row>
    <row r="4370" spans="1:13" ht="23.3" customHeight="1" thickBot="1" x14ac:dyDescent="0.3">
      <c r="A4370" s="11">
        <v>40834</v>
      </c>
      <c r="D4370" s="12">
        <v>1890.96</v>
      </c>
      <c r="E4370" s="12">
        <v>5643.24</v>
      </c>
      <c r="F4370" s="12">
        <v>3004.12</v>
      </c>
      <c r="G4370" s="12">
        <v>349.18</v>
      </c>
      <c r="I4370" s="45"/>
      <c r="K4370" s="111"/>
      <c r="M4370" s="109"/>
    </row>
    <row r="4371" spans="1:13" ht="23.3" customHeight="1" thickBot="1" x14ac:dyDescent="0.3">
      <c r="A4371" s="11">
        <v>40835</v>
      </c>
      <c r="D4371" s="12">
        <v>1886.77</v>
      </c>
      <c r="E4371" s="12">
        <v>5630.75</v>
      </c>
      <c r="F4371" s="12">
        <v>2997.47</v>
      </c>
      <c r="G4371" s="12">
        <v>347.83</v>
      </c>
      <c r="I4371" s="45"/>
      <c r="K4371" s="111"/>
      <c r="M4371" s="109"/>
    </row>
    <row r="4372" spans="1:13" ht="23.3" customHeight="1" thickBot="1" x14ac:dyDescent="0.3">
      <c r="A4372" s="11">
        <v>40836</v>
      </c>
      <c r="D4372" s="12">
        <v>1886.46</v>
      </c>
      <c r="E4372" s="12">
        <v>5629.8</v>
      </c>
      <c r="F4372" s="12">
        <v>2986.85</v>
      </c>
      <c r="G4372" s="12">
        <v>348.03</v>
      </c>
      <c r="I4372" s="45"/>
      <c r="K4372" s="111"/>
      <c r="M4372" s="109"/>
    </row>
    <row r="4373" spans="1:13" ht="23.3" customHeight="1" thickBot="1" x14ac:dyDescent="0.3">
      <c r="A4373" s="11">
        <v>40837</v>
      </c>
      <c r="D4373" s="12">
        <v>1896.85</v>
      </c>
      <c r="E4373" s="12">
        <v>5660.81</v>
      </c>
      <c r="F4373" s="12">
        <v>3003.31</v>
      </c>
      <c r="G4373" s="12">
        <v>350.68</v>
      </c>
      <c r="I4373" s="45"/>
      <c r="K4373" s="111"/>
      <c r="M4373" s="109"/>
    </row>
    <row r="4374" spans="1:13" ht="23.3" customHeight="1" thickBot="1" x14ac:dyDescent="0.3">
      <c r="A4374" s="11">
        <v>40840</v>
      </c>
      <c r="D4374" s="12">
        <v>1900.32</v>
      </c>
      <c r="E4374" s="12">
        <v>5671.18</v>
      </c>
      <c r="F4374" s="12">
        <v>3008.81</v>
      </c>
      <c r="G4374" s="12">
        <v>351.59</v>
      </c>
      <c r="I4374" s="45"/>
      <c r="K4374" s="111"/>
      <c r="M4374" s="109"/>
    </row>
    <row r="4375" spans="1:13" ht="23.3" customHeight="1" thickBot="1" x14ac:dyDescent="0.3">
      <c r="A4375" s="11">
        <v>40841</v>
      </c>
      <c r="D4375" s="12">
        <v>1913.81</v>
      </c>
      <c r="E4375" s="12">
        <v>5711.45</v>
      </c>
      <c r="F4375" s="12">
        <v>3030.17</v>
      </c>
      <c r="G4375" s="12">
        <v>355.35</v>
      </c>
      <c r="I4375" s="45"/>
      <c r="K4375" s="111"/>
      <c r="M4375" s="109"/>
    </row>
    <row r="4376" spans="1:13" ht="23.3" customHeight="1" thickBot="1" x14ac:dyDescent="0.3">
      <c r="A4376" s="11">
        <v>40843</v>
      </c>
      <c r="D4376" s="12">
        <v>1904.2</v>
      </c>
      <c r="E4376" s="12">
        <v>5684.06</v>
      </c>
      <c r="F4376" s="12">
        <v>3015.64</v>
      </c>
      <c r="G4376" s="12">
        <v>352.62</v>
      </c>
      <c r="I4376" s="45"/>
      <c r="K4376" s="111"/>
      <c r="M4376" s="109"/>
    </row>
    <row r="4377" spans="1:13" ht="23.3" customHeight="1" thickBot="1" x14ac:dyDescent="0.3">
      <c r="A4377" s="11">
        <v>40844</v>
      </c>
      <c r="D4377" s="12">
        <v>1893.72</v>
      </c>
      <c r="E4377" s="12">
        <v>5652.8</v>
      </c>
      <c r="F4377" s="12">
        <v>2999.05</v>
      </c>
      <c r="G4377" s="12">
        <v>349.83</v>
      </c>
      <c r="I4377" s="45"/>
      <c r="K4377" s="111"/>
      <c r="M4377" s="109"/>
    </row>
    <row r="4378" spans="1:13" ht="23.3" customHeight="1" thickBot="1" x14ac:dyDescent="0.3">
      <c r="A4378" s="11">
        <v>40847</v>
      </c>
      <c r="D4378" s="12">
        <v>1883.01</v>
      </c>
      <c r="E4378" s="12">
        <v>5620.82</v>
      </c>
      <c r="F4378" s="12">
        <v>2982.09</v>
      </c>
      <c r="G4378" s="12">
        <v>346.19</v>
      </c>
      <c r="I4378" s="45"/>
      <c r="K4378" s="111"/>
      <c r="M4378" s="109"/>
    </row>
    <row r="4379" spans="1:13" ht="23.3" customHeight="1" thickBot="1" x14ac:dyDescent="0.3">
      <c r="A4379" s="11">
        <v>40850</v>
      </c>
      <c r="D4379" s="12">
        <v>1888.97</v>
      </c>
      <c r="E4379" s="12">
        <v>5638.62</v>
      </c>
      <c r="F4379" s="12">
        <v>2986.49</v>
      </c>
      <c r="G4379" s="12">
        <v>348.25</v>
      </c>
      <c r="I4379" s="45"/>
      <c r="K4379" s="111"/>
      <c r="M4379" s="109"/>
    </row>
    <row r="4380" spans="1:13" ht="23.3" customHeight="1" thickBot="1" x14ac:dyDescent="0.3">
      <c r="A4380" s="11">
        <v>40851</v>
      </c>
      <c r="D4380" s="12">
        <v>1892.54</v>
      </c>
      <c r="E4380" s="12">
        <v>5649.26</v>
      </c>
      <c r="F4380" s="12">
        <v>3002.24</v>
      </c>
      <c r="G4380" s="12">
        <v>349.86</v>
      </c>
      <c r="I4380" s="45"/>
      <c r="K4380" s="111"/>
      <c r="M4380" s="109"/>
    </row>
    <row r="4381" spans="1:13" ht="23.3" customHeight="1" thickBot="1" x14ac:dyDescent="0.3">
      <c r="A4381" s="11">
        <v>40854</v>
      </c>
      <c r="D4381" s="12">
        <v>1909.48</v>
      </c>
      <c r="E4381" s="12">
        <v>5699.84</v>
      </c>
      <c r="F4381" s="12">
        <v>3029.12</v>
      </c>
      <c r="G4381" s="12">
        <v>353.17</v>
      </c>
      <c r="I4381" s="45"/>
      <c r="K4381" s="111"/>
      <c r="M4381" s="109"/>
    </row>
    <row r="4382" spans="1:13" ht="23.3" customHeight="1" thickBot="1" x14ac:dyDescent="0.3">
      <c r="A4382" s="11">
        <v>40855</v>
      </c>
      <c r="D4382" s="12">
        <v>1910.99</v>
      </c>
      <c r="E4382" s="12">
        <v>5704.33</v>
      </c>
      <c r="F4382" s="12">
        <v>3031.51</v>
      </c>
      <c r="G4382" s="12">
        <v>353.68</v>
      </c>
      <c r="I4382" s="45"/>
      <c r="K4382" s="111"/>
      <c r="M4382" s="109"/>
    </row>
    <row r="4383" spans="1:13" ht="23.3" customHeight="1" thickBot="1" x14ac:dyDescent="0.3">
      <c r="A4383" s="11">
        <v>40856</v>
      </c>
      <c r="D4383" s="12">
        <v>1911.7</v>
      </c>
      <c r="E4383" s="12">
        <v>5706.44</v>
      </c>
      <c r="F4383" s="12">
        <v>3042.92</v>
      </c>
      <c r="G4383" s="12">
        <v>354</v>
      </c>
      <c r="I4383" s="45"/>
      <c r="K4383" s="111"/>
      <c r="M4383" s="109"/>
    </row>
    <row r="4384" spans="1:13" ht="23.3" customHeight="1" thickBot="1" x14ac:dyDescent="0.3">
      <c r="A4384" s="11">
        <v>40857</v>
      </c>
      <c r="D4384" s="12">
        <v>1912.16</v>
      </c>
      <c r="E4384" s="12">
        <v>5707.82</v>
      </c>
      <c r="F4384" s="12">
        <v>3028.25</v>
      </c>
      <c r="G4384" s="12">
        <v>354.81</v>
      </c>
      <c r="I4384" s="45"/>
      <c r="K4384" s="111"/>
      <c r="M4384" s="109"/>
    </row>
    <row r="4385" spans="1:13" ht="23.3" customHeight="1" thickBot="1" x14ac:dyDescent="0.3">
      <c r="A4385" s="11">
        <v>40858</v>
      </c>
      <c r="D4385" s="12">
        <v>1920.1</v>
      </c>
      <c r="E4385" s="12">
        <v>5731.54</v>
      </c>
      <c r="F4385" s="12">
        <v>3045.97</v>
      </c>
      <c r="G4385" s="12">
        <v>356.64</v>
      </c>
      <c r="I4385" s="45"/>
      <c r="K4385" s="111"/>
      <c r="M4385" s="109"/>
    </row>
    <row r="4386" spans="1:13" ht="23.3" customHeight="1" thickBot="1" x14ac:dyDescent="0.3">
      <c r="A4386" s="11">
        <v>40861</v>
      </c>
      <c r="D4386" s="12">
        <v>1923.94</v>
      </c>
      <c r="E4386" s="12">
        <v>5743</v>
      </c>
      <c r="F4386" s="12">
        <v>3057.23</v>
      </c>
      <c r="G4386" s="12">
        <v>358.2</v>
      </c>
      <c r="I4386" s="45"/>
      <c r="K4386" s="111"/>
      <c r="M4386" s="109"/>
    </row>
    <row r="4387" spans="1:13" ht="23.3" customHeight="1" thickBot="1" x14ac:dyDescent="0.3">
      <c r="A4387" s="11">
        <v>40862</v>
      </c>
      <c r="D4387" s="12">
        <v>1918.09</v>
      </c>
      <c r="E4387" s="12">
        <v>5725.52</v>
      </c>
      <c r="F4387" s="12">
        <v>3042.77</v>
      </c>
      <c r="G4387" s="12">
        <v>356.54</v>
      </c>
      <c r="I4387" s="45"/>
      <c r="K4387" s="111"/>
      <c r="M4387" s="109"/>
    </row>
    <row r="4388" spans="1:13" ht="23.3" customHeight="1" thickBot="1" x14ac:dyDescent="0.3">
      <c r="A4388" s="11">
        <v>40863</v>
      </c>
      <c r="D4388" s="12">
        <v>1908.67</v>
      </c>
      <c r="E4388" s="12">
        <v>5697.41</v>
      </c>
      <c r="F4388" s="12">
        <v>3017.63</v>
      </c>
      <c r="G4388" s="12">
        <v>353.89</v>
      </c>
      <c r="I4388" s="45"/>
      <c r="K4388" s="111"/>
      <c r="M4388" s="109"/>
    </row>
    <row r="4389" spans="1:13" ht="23.3" customHeight="1" thickBot="1" x14ac:dyDescent="0.3">
      <c r="A4389" s="11">
        <v>40864</v>
      </c>
      <c r="D4389" s="12">
        <v>1908.56</v>
      </c>
      <c r="E4389" s="12">
        <v>5697.08</v>
      </c>
      <c r="F4389" s="12">
        <v>3017.46</v>
      </c>
      <c r="G4389" s="12">
        <v>353.34</v>
      </c>
      <c r="I4389" s="45"/>
      <c r="K4389" s="111"/>
      <c r="M4389" s="109"/>
    </row>
    <row r="4390" spans="1:13" ht="23.3" customHeight="1" thickBot="1" x14ac:dyDescent="0.3">
      <c r="A4390" s="11">
        <v>40865</v>
      </c>
      <c r="D4390" s="12">
        <v>1899.89</v>
      </c>
      <c r="E4390" s="12">
        <v>5671.19</v>
      </c>
      <c r="F4390" s="12">
        <v>3003.74</v>
      </c>
      <c r="G4390" s="12">
        <v>351.6</v>
      </c>
      <c r="I4390" s="45"/>
      <c r="K4390" s="111"/>
      <c r="M4390" s="109"/>
    </row>
    <row r="4391" spans="1:13" ht="23.3" customHeight="1" thickBot="1" x14ac:dyDescent="0.3">
      <c r="A4391" s="11">
        <v>40868</v>
      </c>
      <c r="D4391" s="12">
        <v>1896.14</v>
      </c>
      <c r="E4391" s="12">
        <v>5660.01</v>
      </c>
      <c r="F4391" s="12">
        <v>2997.82</v>
      </c>
      <c r="G4391" s="12">
        <v>350.35</v>
      </c>
      <c r="I4391" s="45"/>
      <c r="K4391" s="111"/>
      <c r="M4391" s="109"/>
    </row>
    <row r="4392" spans="1:13" ht="23.3" customHeight="1" thickBot="1" x14ac:dyDescent="0.3">
      <c r="A4392" s="11">
        <v>40869</v>
      </c>
      <c r="D4392" s="12">
        <v>1894.03</v>
      </c>
      <c r="E4392" s="12">
        <v>5653.71</v>
      </c>
      <c r="F4392" s="12">
        <v>2994.48</v>
      </c>
      <c r="G4392" s="12">
        <v>350.02</v>
      </c>
      <c r="I4392" s="45"/>
      <c r="K4392" s="111"/>
      <c r="M4392" s="109"/>
    </row>
    <row r="4393" spans="1:13" ht="23.3" customHeight="1" thickBot="1" x14ac:dyDescent="0.3">
      <c r="A4393" s="11">
        <v>40870</v>
      </c>
      <c r="D4393" s="12">
        <v>1891.27</v>
      </c>
      <c r="E4393" s="12">
        <v>5645.47</v>
      </c>
      <c r="F4393" s="12">
        <v>2990.12</v>
      </c>
      <c r="G4393" s="12">
        <v>349.55</v>
      </c>
      <c r="I4393" s="45"/>
      <c r="K4393" s="111"/>
      <c r="M4393" s="109"/>
    </row>
    <row r="4394" spans="1:13" ht="23.3" customHeight="1" thickBot="1" x14ac:dyDescent="0.3">
      <c r="A4394" s="11">
        <v>40871</v>
      </c>
      <c r="D4394" s="12">
        <v>1890.18</v>
      </c>
      <c r="E4394" s="12">
        <v>5642.23</v>
      </c>
      <c r="F4394" s="12">
        <v>2978.37</v>
      </c>
      <c r="G4394" s="12">
        <v>349.08</v>
      </c>
      <c r="I4394" s="45"/>
      <c r="K4394" s="111"/>
      <c r="M4394" s="109"/>
    </row>
    <row r="4395" spans="1:13" ht="23.3" customHeight="1" thickBot="1" x14ac:dyDescent="0.3">
      <c r="A4395" s="11">
        <v>40872</v>
      </c>
      <c r="D4395" s="12">
        <v>1884.59</v>
      </c>
      <c r="E4395" s="12">
        <v>5626.95</v>
      </c>
      <c r="F4395" s="12">
        <v>2965.33</v>
      </c>
      <c r="G4395" s="12">
        <v>348.09</v>
      </c>
      <c r="I4395" s="45"/>
      <c r="K4395" s="111"/>
      <c r="M4395" s="109"/>
    </row>
    <row r="4396" spans="1:13" ht="23.3" customHeight="1" thickBot="1" x14ac:dyDescent="0.3">
      <c r="A4396" s="11">
        <v>40875</v>
      </c>
      <c r="D4396" s="12">
        <v>1881.27</v>
      </c>
      <c r="E4396" s="12">
        <v>5619.34</v>
      </c>
      <c r="F4396" s="12">
        <v>2961.31</v>
      </c>
      <c r="G4396" s="12">
        <v>347.27</v>
      </c>
      <c r="I4396" s="45"/>
      <c r="K4396" s="111"/>
      <c r="M4396" s="109"/>
    </row>
    <row r="4397" spans="1:13" ht="23.3" customHeight="1" thickBot="1" x14ac:dyDescent="0.3">
      <c r="A4397" s="11">
        <v>40876</v>
      </c>
      <c r="D4397" s="12">
        <v>1874.92</v>
      </c>
      <c r="E4397" s="12">
        <v>5602.73</v>
      </c>
      <c r="F4397" s="12">
        <v>2952.56</v>
      </c>
      <c r="G4397" s="12">
        <v>346.38</v>
      </c>
      <c r="I4397" s="45"/>
      <c r="K4397" s="111"/>
      <c r="M4397" s="109"/>
    </row>
    <row r="4398" spans="1:13" ht="23.3" customHeight="1" thickBot="1" x14ac:dyDescent="0.3">
      <c r="A4398" s="11">
        <v>40877</v>
      </c>
      <c r="D4398" s="12">
        <v>1864.08</v>
      </c>
      <c r="E4398" s="12">
        <v>5590.68</v>
      </c>
      <c r="F4398" s="12">
        <v>2951.16</v>
      </c>
      <c r="G4398" s="12">
        <v>343.8</v>
      </c>
      <c r="I4398" s="45"/>
      <c r="K4398" s="111"/>
      <c r="M4398" s="109"/>
    </row>
    <row r="4399" spans="1:13" ht="23.3" customHeight="1" thickBot="1" x14ac:dyDescent="0.3">
      <c r="A4399" s="11">
        <v>40878</v>
      </c>
      <c r="D4399" s="12">
        <v>1859.93</v>
      </c>
      <c r="E4399" s="12">
        <v>5578.23</v>
      </c>
      <c r="F4399" s="12">
        <v>2954.51</v>
      </c>
      <c r="G4399" s="12">
        <v>342.32</v>
      </c>
      <c r="I4399" s="45"/>
      <c r="K4399" s="111"/>
      <c r="M4399" s="109"/>
    </row>
    <row r="4400" spans="1:13" ht="23.3" customHeight="1" thickBot="1" x14ac:dyDescent="0.3">
      <c r="A4400" s="11">
        <v>40879</v>
      </c>
      <c r="D4400" s="12">
        <v>1859.72</v>
      </c>
      <c r="E4400" s="12">
        <v>5577.6</v>
      </c>
      <c r="F4400" s="12">
        <v>2954.17</v>
      </c>
      <c r="G4400" s="12">
        <v>343.06</v>
      </c>
      <c r="I4400" s="45"/>
      <c r="K4400" s="111"/>
      <c r="M4400" s="109"/>
    </row>
    <row r="4401" spans="1:13" ht="23.3" customHeight="1" thickBot="1" x14ac:dyDescent="0.3">
      <c r="A4401" s="11">
        <v>40882</v>
      </c>
      <c r="D4401" s="12">
        <v>1861.26</v>
      </c>
      <c r="E4401" s="12">
        <v>5582.21</v>
      </c>
      <c r="F4401" s="12">
        <v>2951.64</v>
      </c>
      <c r="G4401" s="12">
        <v>342.8</v>
      </c>
      <c r="I4401" s="45"/>
      <c r="K4401" s="111"/>
      <c r="M4401" s="109"/>
    </row>
    <row r="4402" spans="1:13" ht="23.3" customHeight="1" thickBot="1" x14ac:dyDescent="0.3">
      <c r="A4402" s="11">
        <v>40883</v>
      </c>
      <c r="D4402" s="12">
        <v>1864.47</v>
      </c>
      <c r="E4402" s="12">
        <v>5591.84</v>
      </c>
      <c r="F4402" s="12">
        <v>2956.73</v>
      </c>
      <c r="G4402" s="12">
        <v>344.35</v>
      </c>
      <c r="I4402" s="45"/>
      <c r="K4402" s="111"/>
      <c r="M4402" s="109"/>
    </row>
    <row r="4403" spans="1:13" ht="23.3" customHeight="1" thickBot="1" x14ac:dyDescent="0.3">
      <c r="A4403" s="11">
        <v>40884</v>
      </c>
      <c r="D4403" s="12">
        <v>1864.15</v>
      </c>
      <c r="E4403" s="12">
        <v>5590.88</v>
      </c>
      <c r="F4403" s="12">
        <v>2956.23</v>
      </c>
      <c r="G4403" s="12">
        <v>344.08</v>
      </c>
      <c r="I4403" s="45"/>
      <c r="K4403" s="111"/>
      <c r="M4403" s="109"/>
    </row>
    <row r="4404" spans="1:13" ht="23.3" customHeight="1" thickBot="1" x14ac:dyDescent="0.3">
      <c r="A4404" s="11">
        <v>40885</v>
      </c>
      <c r="D4404" s="12">
        <v>1859.48</v>
      </c>
      <c r="E4404" s="12">
        <v>5576.88</v>
      </c>
      <c r="F4404" s="12">
        <v>2948.83</v>
      </c>
      <c r="G4404" s="12">
        <v>343.07</v>
      </c>
      <c r="I4404" s="45"/>
      <c r="K4404" s="111"/>
      <c r="M4404" s="109"/>
    </row>
    <row r="4405" spans="1:13" ht="23.3" customHeight="1" thickBot="1" x14ac:dyDescent="0.3">
      <c r="A4405" s="11">
        <v>40886</v>
      </c>
      <c r="D4405" s="12">
        <v>1859.92</v>
      </c>
      <c r="E4405" s="12">
        <v>5578.19</v>
      </c>
      <c r="F4405" s="12">
        <v>2944.57</v>
      </c>
      <c r="G4405" s="12">
        <v>343.19</v>
      </c>
      <c r="I4405" s="45"/>
      <c r="K4405" s="111"/>
      <c r="M4405" s="109"/>
    </row>
    <row r="4406" spans="1:13" ht="23.3" customHeight="1" thickBot="1" x14ac:dyDescent="0.3">
      <c r="A4406" s="11">
        <v>40889</v>
      </c>
      <c r="D4406" s="12">
        <v>1857.13</v>
      </c>
      <c r="E4406" s="12">
        <v>5569.83</v>
      </c>
      <c r="F4406" s="12">
        <v>2940.15</v>
      </c>
      <c r="G4406" s="12">
        <v>342.5</v>
      </c>
      <c r="I4406" s="45"/>
      <c r="K4406" s="111"/>
      <c r="M4406" s="109"/>
    </row>
    <row r="4407" spans="1:13" ht="23.3" customHeight="1" thickBot="1" x14ac:dyDescent="0.3">
      <c r="A4407" s="11">
        <v>40890</v>
      </c>
      <c r="D4407" s="12">
        <v>1861.18</v>
      </c>
      <c r="E4407" s="12">
        <v>5581.97</v>
      </c>
      <c r="F4407" s="12">
        <v>2936.7</v>
      </c>
      <c r="G4407" s="12">
        <v>343.54</v>
      </c>
      <c r="I4407" s="45"/>
      <c r="K4407" s="111"/>
      <c r="M4407" s="109"/>
    </row>
    <row r="4408" spans="1:13" ht="23.3" customHeight="1" thickBot="1" x14ac:dyDescent="0.3">
      <c r="A4408" s="11">
        <v>40891</v>
      </c>
      <c r="D4408" s="12">
        <v>1857.64</v>
      </c>
      <c r="E4408" s="12">
        <v>5573.34</v>
      </c>
      <c r="F4408" s="12">
        <v>2922.38</v>
      </c>
      <c r="G4408" s="12">
        <v>343.36</v>
      </c>
      <c r="I4408" s="45"/>
      <c r="K4408" s="111"/>
      <c r="M4408" s="109"/>
    </row>
    <row r="4409" spans="1:13" ht="23.3" customHeight="1" thickBot="1" x14ac:dyDescent="0.3">
      <c r="A4409" s="11">
        <v>40892</v>
      </c>
      <c r="D4409" s="12">
        <v>1862.04</v>
      </c>
      <c r="E4409" s="12">
        <v>5586.53</v>
      </c>
      <c r="F4409" s="12">
        <v>2924.42</v>
      </c>
      <c r="G4409" s="12">
        <v>345.13</v>
      </c>
      <c r="I4409" s="45"/>
      <c r="K4409" s="111"/>
      <c r="M4409" s="109"/>
    </row>
    <row r="4410" spans="1:13" ht="23.3" customHeight="1" thickBot="1" x14ac:dyDescent="0.3">
      <c r="A4410" s="11">
        <v>40893</v>
      </c>
      <c r="D4410" s="12">
        <v>1855.75</v>
      </c>
      <c r="E4410" s="12">
        <v>5567.66</v>
      </c>
      <c r="F4410" s="12">
        <v>2914.54</v>
      </c>
      <c r="G4410" s="12">
        <v>344.3</v>
      </c>
      <c r="I4410" s="45"/>
      <c r="K4410" s="111"/>
      <c r="M4410" s="109"/>
    </row>
    <row r="4411" spans="1:13" ht="23.3" customHeight="1" thickBot="1" x14ac:dyDescent="0.3">
      <c r="A4411" s="11">
        <v>40896</v>
      </c>
      <c r="D4411" s="12">
        <v>1854.98</v>
      </c>
      <c r="E4411" s="12">
        <v>5565.34</v>
      </c>
      <c r="F4411" s="12">
        <v>2907.52</v>
      </c>
      <c r="G4411" s="12">
        <v>344.18</v>
      </c>
      <c r="I4411" s="45"/>
      <c r="K4411" s="111"/>
      <c r="M4411" s="109"/>
    </row>
    <row r="4412" spans="1:13" ht="23.3" customHeight="1" thickBot="1" x14ac:dyDescent="0.3">
      <c r="A4412" s="11">
        <v>40897</v>
      </c>
      <c r="D4412" s="12">
        <v>1850.2</v>
      </c>
      <c r="E4412" s="12">
        <v>5551</v>
      </c>
      <c r="F4412" s="12">
        <v>2900.03</v>
      </c>
      <c r="G4412" s="12">
        <v>342.99</v>
      </c>
      <c r="I4412" s="45"/>
      <c r="K4412" s="111"/>
      <c r="M4412" s="109"/>
    </row>
    <row r="4413" spans="1:13" ht="23.3" customHeight="1" thickBot="1" x14ac:dyDescent="0.3">
      <c r="A4413" s="11">
        <v>40898</v>
      </c>
      <c r="D4413" s="12">
        <v>1858.56</v>
      </c>
      <c r="E4413" s="12">
        <v>5576.07</v>
      </c>
      <c r="F4413" s="12">
        <v>2923.81</v>
      </c>
      <c r="G4413" s="12">
        <v>345.52</v>
      </c>
      <c r="I4413" s="45"/>
      <c r="K4413" s="111"/>
      <c r="M4413" s="109"/>
    </row>
    <row r="4414" spans="1:13" ht="23.3" customHeight="1" thickBot="1" x14ac:dyDescent="0.3">
      <c r="A4414" s="11">
        <v>40899</v>
      </c>
      <c r="D4414" s="12">
        <v>1860.14</v>
      </c>
      <c r="E4414" s="12">
        <v>5586.83</v>
      </c>
      <c r="F4414" s="12">
        <v>2929.45</v>
      </c>
      <c r="G4414" s="12">
        <v>345.48</v>
      </c>
      <c r="I4414" s="45"/>
      <c r="K4414" s="111"/>
      <c r="M4414" s="109"/>
    </row>
    <row r="4415" spans="1:13" ht="23.3" customHeight="1" thickBot="1" x14ac:dyDescent="0.3">
      <c r="A4415" s="11">
        <v>40900</v>
      </c>
      <c r="D4415" s="12">
        <v>1869.76</v>
      </c>
      <c r="E4415" s="12">
        <v>5615.72</v>
      </c>
      <c r="F4415" s="12">
        <v>2944.6</v>
      </c>
      <c r="G4415" s="12">
        <v>346.25</v>
      </c>
      <c r="I4415" s="45"/>
      <c r="K4415" s="111"/>
      <c r="M4415" s="109"/>
    </row>
    <row r="4416" spans="1:13" ht="23.3" customHeight="1" thickBot="1" x14ac:dyDescent="0.3">
      <c r="A4416" s="11">
        <v>40903</v>
      </c>
      <c r="D4416" s="12">
        <v>1873.01</v>
      </c>
      <c r="E4416" s="12">
        <v>5625.49</v>
      </c>
      <c r="F4416" s="12">
        <v>2949.72</v>
      </c>
      <c r="G4416" s="12">
        <v>346.61</v>
      </c>
      <c r="I4416" s="45"/>
      <c r="K4416" s="111"/>
      <c r="M4416" s="109"/>
    </row>
    <row r="4417" spans="1:13" ht="23.3" customHeight="1" thickBot="1" x14ac:dyDescent="0.3">
      <c r="A4417" s="11">
        <v>40904</v>
      </c>
      <c r="D4417" s="12">
        <v>1871.15</v>
      </c>
      <c r="E4417" s="12">
        <v>5619.91</v>
      </c>
      <c r="F4417" s="12">
        <v>2956.66</v>
      </c>
      <c r="G4417" s="12">
        <v>346.11</v>
      </c>
      <c r="I4417" s="45"/>
      <c r="K4417" s="111"/>
      <c r="M4417" s="109"/>
    </row>
    <row r="4418" spans="1:13" ht="23.3" customHeight="1" thickBot="1" x14ac:dyDescent="0.3">
      <c r="A4418" s="11">
        <v>40905</v>
      </c>
      <c r="D4418" s="12">
        <v>1882.34</v>
      </c>
      <c r="E4418" s="12">
        <v>5653.52</v>
      </c>
      <c r="F4418" s="12">
        <v>2979.33</v>
      </c>
      <c r="G4418" s="12">
        <v>348.76</v>
      </c>
      <c r="I4418" s="45"/>
      <c r="K4418" s="111"/>
      <c r="M4418" s="109"/>
    </row>
    <row r="4419" spans="1:13" ht="23.3" customHeight="1" thickBot="1" x14ac:dyDescent="0.3">
      <c r="A4419" s="11">
        <v>40906</v>
      </c>
      <c r="D4419" s="12">
        <v>1881.7</v>
      </c>
      <c r="E4419" s="12">
        <v>5653.6</v>
      </c>
      <c r="F4419" s="12">
        <v>2984.37</v>
      </c>
      <c r="G4419" s="12">
        <v>348.76</v>
      </c>
      <c r="I4419" s="45"/>
      <c r="K4419" s="111"/>
      <c r="M4419" s="109"/>
    </row>
    <row r="4420" spans="1:13" ht="23.3" customHeight="1" thickBot="1" x14ac:dyDescent="0.3">
      <c r="A4420" s="11">
        <v>40907</v>
      </c>
      <c r="D4420" s="12">
        <v>1888.38</v>
      </c>
      <c r="E4420" s="12">
        <v>5673.68</v>
      </c>
      <c r="F4420" s="12">
        <v>3000.01</v>
      </c>
      <c r="G4420" s="12">
        <v>350.33</v>
      </c>
      <c r="I4420" s="45"/>
      <c r="K4420" s="111"/>
      <c r="M4420" s="109"/>
    </row>
    <row r="4421" spans="1:13" ht="23.3" customHeight="1" thickBot="1" x14ac:dyDescent="0.3">
      <c r="A4421" s="11">
        <v>40911</v>
      </c>
      <c r="D4421" s="12">
        <v>1887.7</v>
      </c>
      <c r="E4421" s="12">
        <v>5672.67</v>
      </c>
      <c r="F4421" s="12">
        <v>2999.48</v>
      </c>
      <c r="G4421" s="12">
        <v>349.79</v>
      </c>
      <c r="I4421" s="45"/>
      <c r="K4421" s="111"/>
      <c r="M4421" s="109"/>
    </row>
    <row r="4422" spans="1:13" ht="23.3" customHeight="1" thickBot="1" x14ac:dyDescent="0.3">
      <c r="A4422" s="11">
        <v>40912</v>
      </c>
      <c r="D4422" s="12">
        <v>1890.12</v>
      </c>
      <c r="E4422" s="12">
        <v>5682.67</v>
      </c>
      <c r="F4422" s="12">
        <v>3004.76</v>
      </c>
      <c r="G4422" s="12">
        <v>350.62</v>
      </c>
      <c r="I4422" s="45"/>
      <c r="K4422" s="111"/>
      <c r="M4422" s="109"/>
    </row>
    <row r="4423" spans="1:13" ht="23.3" customHeight="1" thickBot="1" x14ac:dyDescent="0.3">
      <c r="A4423" s="11">
        <v>40913</v>
      </c>
      <c r="D4423" s="12">
        <v>1891.56</v>
      </c>
      <c r="E4423" s="12">
        <v>5687</v>
      </c>
      <c r="F4423" s="12">
        <v>2996.97</v>
      </c>
      <c r="G4423" s="12">
        <v>350.88</v>
      </c>
      <c r="I4423" s="45"/>
      <c r="K4423" s="111"/>
      <c r="M4423" s="109"/>
    </row>
    <row r="4424" spans="1:13" ht="23.3" customHeight="1" thickBot="1" x14ac:dyDescent="0.3">
      <c r="A4424" s="11">
        <v>40914</v>
      </c>
      <c r="D4424" s="12">
        <v>1893.72</v>
      </c>
      <c r="E4424" s="12">
        <v>5693.48</v>
      </c>
      <c r="F4424" s="12">
        <v>2995.37</v>
      </c>
      <c r="G4424" s="12">
        <v>350.85</v>
      </c>
      <c r="I4424" s="45"/>
      <c r="K4424" s="111"/>
      <c r="M4424" s="109"/>
    </row>
    <row r="4425" spans="1:13" ht="23.3" customHeight="1" thickBot="1" x14ac:dyDescent="0.3">
      <c r="A4425" s="11">
        <v>40917</v>
      </c>
      <c r="D4425" s="12">
        <v>1888.39</v>
      </c>
      <c r="E4425" s="12">
        <v>5677.47</v>
      </c>
      <c r="F4425" s="12">
        <v>2975.98</v>
      </c>
      <c r="G4425" s="12">
        <v>350.53</v>
      </c>
      <c r="I4425" s="45"/>
      <c r="K4425" s="111"/>
      <c r="M4425" s="109"/>
    </row>
    <row r="4426" spans="1:13" ht="23.3" customHeight="1" thickBot="1" x14ac:dyDescent="0.3">
      <c r="A4426" s="11">
        <v>40918</v>
      </c>
      <c r="D4426" s="12">
        <v>1884.39</v>
      </c>
      <c r="E4426" s="12">
        <v>5666.09</v>
      </c>
      <c r="F4426" s="12">
        <v>2970.02</v>
      </c>
      <c r="G4426" s="12">
        <v>349.75</v>
      </c>
      <c r="I4426" s="45"/>
      <c r="K4426" s="111"/>
      <c r="M4426" s="109"/>
    </row>
    <row r="4427" spans="1:13" ht="23.3" customHeight="1" thickBot="1" x14ac:dyDescent="0.3">
      <c r="A4427" s="11">
        <v>40919</v>
      </c>
      <c r="D4427" s="12">
        <v>1877.66</v>
      </c>
      <c r="E4427" s="12">
        <v>5648.95</v>
      </c>
      <c r="F4427" s="12">
        <v>2970.94</v>
      </c>
      <c r="G4427" s="12">
        <v>348.46</v>
      </c>
      <c r="I4427" s="45"/>
      <c r="K4427" s="111"/>
      <c r="M4427" s="109"/>
    </row>
    <row r="4428" spans="1:13" ht="23.3" customHeight="1" thickBot="1" x14ac:dyDescent="0.3">
      <c r="A4428" s="11">
        <v>40920</v>
      </c>
      <c r="D4428" s="12">
        <v>1871.27</v>
      </c>
      <c r="E4428" s="12">
        <v>5629.73</v>
      </c>
      <c r="F4428" s="12">
        <v>2950.96</v>
      </c>
      <c r="G4428" s="12">
        <v>347.37</v>
      </c>
      <c r="I4428" s="45"/>
      <c r="K4428" s="111"/>
      <c r="M4428" s="109"/>
    </row>
    <row r="4429" spans="1:13" ht="23.3" customHeight="1" thickBot="1" x14ac:dyDescent="0.3">
      <c r="A4429" s="11">
        <v>40921</v>
      </c>
      <c r="D4429" s="12">
        <v>1873.14</v>
      </c>
      <c r="E4429" s="12">
        <v>5635.36</v>
      </c>
      <c r="F4429" s="12">
        <v>2958.84</v>
      </c>
      <c r="G4429" s="12">
        <v>348.29</v>
      </c>
      <c r="I4429" s="45"/>
      <c r="K4429" s="111"/>
      <c r="M4429" s="109"/>
    </row>
    <row r="4430" spans="1:13" ht="23.3" customHeight="1" thickBot="1" x14ac:dyDescent="0.3">
      <c r="A4430" s="11">
        <v>40924</v>
      </c>
      <c r="D4430" s="12">
        <v>1872.26</v>
      </c>
      <c r="E4430" s="12">
        <v>5632.71</v>
      </c>
      <c r="F4430" s="12">
        <v>2943.69</v>
      </c>
      <c r="G4430" s="12">
        <v>348.26</v>
      </c>
      <c r="I4430" s="45"/>
      <c r="K4430" s="111"/>
      <c r="M4430" s="109"/>
    </row>
    <row r="4431" spans="1:13" ht="23.3" customHeight="1" thickBot="1" x14ac:dyDescent="0.3">
      <c r="A4431" s="11">
        <v>40925</v>
      </c>
      <c r="D4431" s="12">
        <v>1872.9</v>
      </c>
      <c r="E4431" s="12">
        <v>5634.65</v>
      </c>
      <c r="F4431" s="12">
        <v>2949.61</v>
      </c>
      <c r="G4431" s="12">
        <v>348.88</v>
      </c>
      <c r="I4431" s="45"/>
      <c r="K4431" s="111"/>
      <c r="M4431" s="109"/>
    </row>
    <row r="4432" spans="1:13" ht="23.3" customHeight="1" thickBot="1" x14ac:dyDescent="0.3">
      <c r="A4432" s="11">
        <v>40926</v>
      </c>
      <c r="D4432" s="12">
        <v>1864.49</v>
      </c>
      <c r="E4432" s="12">
        <v>5609.34</v>
      </c>
      <c r="F4432" s="12">
        <v>2941.26</v>
      </c>
      <c r="G4432" s="12">
        <v>346.91</v>
      </c>
      <c r="I4432" s="45"/>
      <c r="K4432" s="111"/>
      <c r="M4432" s="109"/>
    </row>
    <row r="4433" spans="1:13" ht="23.3" customHeight="1" thickBot="1" x14ac:dyDescent="0.3">
      <c r="A4433" s="11">
        <v>40927</v>
      </c>
      <c r="D4433" s="12">
        <v>1863.44</v>
      </c>
      <c r="E4433" s="12">
        <v>5606.18</v>
      </c>
      <c r="F4433" s="12">
        <v>2944.51</v>
      </c>
      <c r="G4433" s="12">
        <v>346.76</v>
      </c>
      <c r="I4433" s="45"/>
      <c r="K4433" s="111"/>
      <c r="M4433" s="109"/>
    </row>
    <row r="4434" spans="1:13" ht="23.3" customHeight="1" thickBot="1" x14ac:dyDescent="0.3">
      <c r="A4434" s="11">
        <v>40928</v>
      </c>
      <c r="D4434" s="12">
        <v>1852.89</v>
      </c>
      <c r="E4434" s="12">
        <v>5574.42</v>
      </c>
      <c r="F4434" s="12">
        <v>2937.64</v>
      </c>
      <c r="G4434" s="12">
        <v>345.14</v>
      </c>
      <c r="I4434" s="45"/>
      <c r="K4434" s="111"/>
      <c r="M4434" s="109"/>
    </row>
    <row r="4435" spans="1:13" ht="23.3" customHeight="1" thickBot="1" x14ac:dyDescent="0.3">
      <c r="A4435" s="11">
        <v>40932</v>
      </c>
      <c r="D4435" s="12">
        <v>1847.53</v>
      </c>
      <c r="E4435" s="12">
        <v>5558.32</v>
      </c>
      <c r="F4435" s="12">
        <v>2929.16</v>
      </c>
      <c r="G4435" s="12">
        <v>344.12</v>
      </c>
      <c r="I4435" s="45"/>
      <c r="K4435" s="111"/>
      <c r="M4435" s="109"/>
    </row>
    <row r="4436" spans="1:13" ht="23.3" customHeight="1" thickBot="1" x14ac:dyDescent="0.3">
      <c r="A4436" s="11">
        <v>40933</v>
      </c>
      <c r="D4436" s="12">
        <v>1837.2</v>
      </c>
      <c r="E4436" s="12">
        <v>5527.23</v>
      </c>
      <c r="F4436" s="12">
        <v>2912.77</v>
      </c>
      <c r="G4436" s="12">
        <v>343.01</v>
      </c>
      <c r="I4436" s="45"/>
      <c r="K4436" s="111"/>
      <c r="M4436" s="109"/>
    </row>
    <row r="4437" spans="1:13" ht="23.3" customHeight="1" thickBot="1" x14ac:dyDescent="0.3">
      <c r="A4437" s="11">
        <v>40934</v>
      </c>
      <c r="D4437" s="12">
        <v>1835.99</v>
      </c>
      <c r="E4437" s="12">
        <v>5523.6</v>
      </c>
      <c r="F4437" s="12">
        <v>2920.65</v>
      </c>
      <c r="G4437" s="12">
        <v>342.68</v>
      </c>
      <c r="I4437" s="45"/>
      <c r="K4437" s="111"/>
      <c r="M4437" s="109"/>
    </row>
    <row r="4438" spans="1:13" ht="23.3" customHeight="1" thickBot="1" x14ac:dyDescent="0.3">
      <c r="A4438" s="11">
        <v>40935</v>
      </c>
      <c r="D4438" s="12">
        <v>1835.39</v>
      </c>
      <c r="E4438" s="12">
        <v>5521.79</v>
      </c>
      <c r="F4438" s="12">
        <v>2919.7</v>
      </c>
      <c r="G4438" s="12">
        <v>342.68</v>
      </c>
      <c r="I4438" s="45"/>
      <c r="K4438" s="111"/>
      <c r="M4438" s="109"/>
    </row>
    <row r="4439" spans="1:13" ht="23.3" customHeight="1" thickBot="1" x14ac:dyDescent="0.3">
      <c r="A4439" s="11">
        <v>40938</v>
      </c>
      <c r="D4439" s="12">
        <v>1839.69</v>
      </c>
      <c r="E4439" s="12">
        <v>5534.72</v>
      </c>
      <c r="F4439" s="12">
        <v>2931.46</v>
      </c>
      <c r="G4439" s="12">
        <v>343.7</v>
      </c>
      <c r="I4439" s="45"/>
      <c r="K4439" s="111"/>
      <c r="M4439" s="109"/>
    </row>
    <row r="4440" spans="1:13" ht="23.3" customHeight="1" thickBot="1" x14ac:dyDescent="0.3">
      <c r="A4440" s="11">
        <v>40939</v>
      </c>
      <c r="D4440" s="12">
        <v>1828.13</v>
      </c>
      <c r="E4440" s="12">
        <v>5499.93</v>
      </c>
      <c r="F4440" s="12">
        <v>2922.89</v>
      </c>
      <c r="G4440" s="12">
        <v>341.01</v>
      </c>
      <c r="I4440" s="45"/>
      <c r="K4440" s="111"/>
      <c r="M4440" s="109"/>
    </row>
    <row r="4441" spans="1:13" ht="23.3" customHeight="1" thickBot="1" x14ac:dyDescent="0.3">
      <c r="A4441" s="11">
        <v>40941</v>
      </c>
      <c r="D4441" s="12">
        <v>1831.28</v>
      </c>
      <c r="E4441" s="12">
        <v>5509.42</v>
      </c>
      <c r="F4441" s="12">
        <v>2932.88</v>
      </c>
      <c r="G4441" s="12">
        <v>342.04</v>
      </c>
      <c r="I4441" s="45"/>
      <c r="K4441" s="111"/>
      <c r="M4441" s="109"/>
    </row>
    <row r="4442" spans="1:13" ht="23.3" customHeight="1" thickBot="1" x14ac:dyDescent="0.3">
      <c r="A4442" s="11">
        <v>40942</v>
      </c>
      <c r="D4442" s="12">
        <v>1832.78</v>
      </c>
      <c r="E4442" s="12">
        <v>5513.94</v>
      </c>
      <c r="F4442" s="12">
        <v>2930.33</v>
      </c>
      <c r="G4442" s="12">
        <v>342.36</v>
      </c>
      <c r="I4442" s="45"/>
      <c r="K4442" s="111"/>
      <c r="M4442" s="109"/>
    </row>
    <row r="4443" spans="1:13" ht="23.3" customHeight="1" thickBot="1" x14ac:dyDescent="0.3">
      <c r="A4443" s="11">
        <v>40945</v>
      </c>
      <c r="D4443" s="12">
        <v>1829.01</v>
      </c>
      <c r="E4443" s="12">
        <v>5502.6</v>
      </c>
      <c r="F4443" s="12">
        <v>2919.37</v>
      </c>
      <c r="G4443" s="12">
        <v>341.83</v>
      </c>
      <c r="I4443" s="45"/>
      <c r="K4443" s="111"/>
      <c r="M4443" s="109"/>
    </row>
    <row r="4444" spans="1:13" ht="23.3" customHeight="1" thickBot="1" x14ac:dyDescent="0.3">
      <c r="A4444" s="11">
        <v>40947</v>
      </c>
      <c r="D4444" s="12">
        <v>1833.49</v>
      </c>
      <c r="E4444" s="12">
        <v>5518.04</v>
      </c>
      <c r="F4444" s="12">
        <v>2937.47</v>
      </c>
      <c r="G4444" s="12">
        <v>343.15</v>
      </c>
      <c r="I4444" s="45"/>
      <c r="K4444" s="111"/>
      <c r="M4444" s="109"/>
    </row>
    <row r="4445" spans="1:13" ht="23.3" customHeight="1" thickBot="1" x14ac:dyDescent="0.3">
      <c r="A4445" s="11">
        <v>40948</v>
      </c>
      <c r="D4445" s="12">
        <v>1833.1</v>
      </c>
      <c r="E4445" s="12">
        <v>5517.26</v>
      </c>
      <c r="F4445" s="12">
        <v>2937.06</v>
      </c>
      <c r="G4445" s="12">
        <v>343.02</v>
      </c>
      <c r="I4445" s="45"/>
      <c r="K4445" s="111"/>
      <c r="M4445" s="109"/>
    </row>
    <row r="4446" spans="1:13" ht="23.3" customHeight="1" thickBot="1" x14ac:dyDescent="0.3">
      <c r="A4446" s="11">
        <v>40949</v>
      </c>
      <c r="D4446" s="12">
        <v>1832.83</v>
      </c>
      <c r="E4446" s="12">
        <v>5521.27</v>
      </c>
      <c r="F4446" s="12">
        <v>2939.19</v>
      </c>
      <c r="G4446" s="12">
        <v>342.77</v>
      </c>
      <c r="I4446" s="45"/>
      <c r="K4446" s="111"/>
      <c r="M4446" s="109"/>
    </row>
    <row r="4447" spans="1:13" ht="23.3" customHeight="1" thickBot="1" x14ac:dyDescent="0.3">
      <c r="A4447" s="11">
        <v>40952</v>
      </c>
      <c r="D4447" s="12">
        <v>1824.86</v>
      </c>
      <c r="E4447" s="12">
        <v>5497.27</v>
      </c>
      <c r="F4447" s="12">
        <v>2926.42</v>
      </c>
      <c r="G4447" s="12">
        <v>342.13</v>
      </c>
      <c r="I4447" s="45"/>
      <c r="K4447" s="111"/>
      <c r="M4447" s="109"/>
    </row>
    <row r="4448" spans="1:13" ht="23.3" customHeight="1" thickBot="1" x14ac:dyDescent="0.3">
      <c r="A4448" s="11">
        <v>40953</v>
      </c>
      <c r="D4448" s="12">
        <v>1814.91</v>
      </c>
      <c r="E4448" s="12">
        <v>5467.29</v>
      </c>
      <c r="F4448" s="12">
        <v>2905.54</v>
      </c>
      <c r="G4448" s="12">
        <v>340.69</v>
      </c>
      <c r="I4448" s="45"/>
      <c r="K4448" s="111"/>
      <c r="M4448" s="109"/>
    </row>
    <row r="4449" spans="1:13" ht="23.3" customHeight="1" thickBot="1" x14ac:dyDescent="0.3">
      <c r="A4449" s="11">
        <v>40954</v>
      </c>
      <c r="D4449" s="12">
        <v>1824.28</v>
      </c>
      <c r="E4449" s="12">
        <v>5495.52</v>
      </c>
      <c r="F4449" s="12">
        <v>2920.54</v>
      </c>
      <c r="G4449" s="12">
        <v>343.73</v>
      </c>
      <c r="I4449" s="45"/>
      <c r="K4449" s="111"/>
      <c r="M4449" s="109"/>
    </row>
    <row r="4450" spans="1:13" ht="23.3" customHeight="1" thickBot="1" x14ac:dyDescent="0.3">
      <c r="A4450" s="11">
        <v>40955</v>
      </c>
      <c r="D4450" s="12">
        <v>1820.55</v>
      </c>
      <c r="E4450" s="12">
        <v>5484.29</v>
      </c>
      <c r="F4450" s="12">
        <v>2904.75</v>
      </c>
      <c r="G4450" s="12">
        <v>342.85</v>
      </c>
      <c r="I4450" s="45"/>
      <c r="K4450" s="111"/>
      <c r="M4450" s="109"/>
    </row>
    <row r="4451" spans="1:13" ht="23.3" customHeight="1" thickBot="1" x14ac:dyDescent="0.3">
      <c r="A4451" s="11">
        <v>40956</v>
      </c>
      <c r="D4451" s="12">
        <v>1823.09</v>
      </c>
      <c r="E4451" s="12">
        <v>5491.93</v>
      </c>
      <c r="F4451" s="12">
        <v>2913.71</v>
      </c>
      <c r="G4451" s="12">
        <v>343.34</v>
      </c>
      <c r="I4451" s="45"/>
      <c r="K4451" s="111"/>
      <c r="M4451" s="109"/>
    </row>
    <row r="4452" spans="1:13" ht="23.3" customHeight="1" thickBot="1" x14ac:dyDescent="0.3">
      <c r="A4452" s="11">
        <v>40960</v>
      </c>
      <c r="D4452" s="12">
        <v>1816.22</v>
      </c>
      <c r="E4452" s="12">
        <v>5471.24</v>
      </c>
      <c r="F4452" s="12">
        <v>2912.56</v>
      </c>
      <c r="G4452" s="12">
        <v>341.22</v>
      </c>
      <c r="I4452" s="45"/>
      <c r="K4452" s="111"/>
      <c r="M4452" s="109"/>
    </row>
    <row r="4453" spans="1:13" ht="23.3" customHeight="1" thickBot="1" x14ac:dyDescent="0.3">
      <c r="A4453" s="11">
        <v>40961</v>
      </c>
      <c r="D4453" s="12">
        <v>1812.98</v>
      </c>
      <c r="E4453" s="12">
        <v>5461.47</v>
      </c>
      <c r="F4453" s="12">
        <v>2907.36</v>
      </c>
      <c r="G4453" s="12">
        <v>340.97</v>
      </c>
      <c r="I4453" s="45"/>
      <c r="K4453" s="111"/>
      <c r="M4453" s="109"/>
    </row>
    <row r="4454" spans="1:13" ht="23.3" customHeight="1" thickBot="1" x14ac:dyDescent="0.3">
      <c r="A4454" s="11">
        <v>40962</v>
      </c>
      <c r="D4454" s="12">
        <v>1809.36</v>
      </c>
      <c r="E4454" s="12">
        <v>5450.56</v>
      </c>
      <c r="F4454" s="12">
        <v>2901.55</v>
      </c>
      <c r="G4454" s="12">
        <v>340.36</v>
      </c>
      <c r="I4454" s="45"/>
      <c r="K4454" s="111"/>
      <c r="M4454" s="109"/>
    </row>
    <row r="4455" spans="1:13" ht="23.3" customHeight="1" thickBot="1" x14ac:dyDescent="0.3">
      <c r="A4455" s="11">
        <v>40963</v>
      </c>
      <c r="D4455" s="12">
        <v>1800.75</v>
      </c>
      <c r="E4455" s="12">
        <v>5424.63</v>
      </c>
      <c r="F4455" s="12">
        <v>2897.56</v>
      </c>
      <c r="G4455" s="12">
        <v>338.76</v>
      </c>
      <c r="I4455" s="45"/>
      <c r="K4455" s="111"/>
      <c r="M4455" s="109"/>
    </row>
    <row r="4456" spans="1:13" ht="23.3" customHeight="1" thickBot="1" x14ac:dyDescent="0.3">
      <c r="A4456" s="11">
        <v>40966</v>
      </c>
      <c r="D4456" s="12">
        <v>1798.69</v>
      </c>
      <c r="E4456" s="12">
        <v>5418.43</v>
      </c>
      <c r="F4456" s="12">
        <v>2903.82</v>
      </c>
      <c r="G4456" s="12">
        <v>338.76</v>
      </c>
      <c r="I4456" s="45"/>
      <c r="K4456" s="111"/>
      <c r="M4456" s="109"/>
    </row>
    <row r="4457" spans="1:13" ht="23.3" customHeight="1" thickBot="1" x14ac:dyDescent="0.3">
      <c r="A4457" s="11">
        <v>40967</v>
      </c>
      <c r="D4457" s="12">
        <v>1784.22</v>
      </c>
      <c r="E4457" s="12">
        <v>5374.85</v>
      </c>
      <c r="F4457" s="12">
        <v>2880.46</v>
      </c>
      <c r="G4457" s="12">
        <v>335.03</v>
      </c>
      <c r="I4457" s="45"/>
      <c r="K4457" s="111"/>
      <c r="M4457" s="109"/>
    </row>
    <row r="4458" spans="1:13" ht="23.3" customHeight="1" thickBot="1" x14ac:dyDescent="0.3">
      <c r="A4458" s="11">
        <v>40968</v>
      </c>
      <c r="D4458" s="12">
        <v>1773.31</v>
      </c>
      <c r="E4458" s="12">
        <v>5341.98</v>
      </c>
      <c r="F4458" s="12">
        <v>2868.03</v>
      </c>
      <c r="G4458" s="12">
        <v>333.26</v>
      </c>
      <c r="I4458" s="45"/>
      <c r="K4458" s="111"/>
      <c r="M4458" s="109"/>
    </row>
    <row r="4459" spans="1:13" ht="23.3" customHeight="1" thickBot="1" x14ac:dyDescent="0.3">
      <c r="A4459" s="11">
        <v>40969</v>
      </c>
      <c r="D4459" s="12">
        <v>1779.7</v>
      </c>
      <c r="E4459" s="12">
        <v>5361.23</v>
      </c>
      <c r="F4459" s="12">
        <v>2873.46</v>
      </c>
      <c r="G4459" s="12">
        <v>334.09</v>
      </c>
      <c r="I4459" s="45"/>
      <c r="K4459" s="111"/>
      <c r="M4459" s="109"/>
    </row>
    <row r="4460" spans="1:13" ht="23.3" customHeight="1" thickBot="1" x14ac:dyDescent="0.3">
      <c r="A4460" s="11">
        <v>40970</v>
      </c>
      <c r="D4460" s="12">
        <v>1779.89</v>
      </c>
      <c r="E4460" s="12">
        <v>5362.1</v>
      </c>
      <c r="F4460" s="12">
        <v>2869.04</v>
      </c>
      <c r="G4460" s="12">
        <v>333.62</v>
      </c>
      <c r="I4460" s="45"/>
      <c r="K4460" s="111"/>
      <c r="M4460" s="109"/>
    </row>
    <row r="4461" spans="1:13" ht="23.3" customHeight="1" thickBot="1" x14ac:dyDescent="0.3">
      <c r="A4461" s="11">
        <v>40973</v>
      </c>
      <c r="D4461" s="12">
        <v>1778.41</v>
      </c>
      <c r="E4461" s="12">
        <v>5357.64</v>
      </c>
      <c r="F4461" s="12">
        <v>2856.92</v>
      </c>
      <c r="G4461" s="12">
        <v>333.51</v>
      </c>
      <c r="I4461" s="45"/>
      <c r="K4461" s="111"/>
      <c r="M4461" s="109"/>
    </row>
    <row r="4462" spans="1:13" ht="23.3" customHeight="1" thickBot="1" x14ac:dyDescent="0.3">
      <c r="A4462" s="11">
        <v>40974</v>
      </c>
      <c r="D4462" s="12">
        <v>1780.43</v>
      </c>
      <c r="E4462" s="12">
        <v>5363.71</v>
      </c>
      <c r="F4462" s="12">
        <v>2860.16</v>
      </c>
      <c r="G4462" s="12">
        <v>333.81</v>
      </c>
      <c r="I4462" s="45"/>
      <c r="K4462" s="111"/>
      <c r="M4462" s="109"/>
    </row>
    <row r="4463" spans="1:13" ht="23.3" customHeight="1" thickBot="1" x14ac:dyDescent="0.3">
      <c r="A4463" s="11">
        <v>40975</v>
      </c>
      <c r="D4463" s="12">
        <v>1779.55</v>
      </c>
      <c r="E4463" s="12">
        <v>5362.61</v>
      </c>
      <c r="F4463" s="12">
        <v>2854.73</v>
      </c>
      <c r="G4463" s="12">
        <v>333.91</v>
      </c>
      <c r="I4463" s="45"/>
      <c r="K4463" s="111"/>
      <c r="M4463" s="109"/>
    </row>
    <row r="4464" spans="1:13" ht="23.3" customHeight="1" thickBot="1" x14ac:dyDescent="0.3">
      <c r="A4464" s="11">
        <v>40976</v>
      </c>
      <c r="D4464" s="12">
        <v>1768.65</v>
      </c>
      <c r="E4464" s="12">
        <v>5335.86</v>
      </c>
      <c r="F4464" s="12">
        <v>2840.49</v>
      </c>
      <c r="G4464" s="12">
        <v>331.29</v>
      </c>
      <c r="I4464" s="45"/>
      <c r="K4464" s="111"/>
      <c r="M4464" s="109"/>
    </row>
    <row r="4465" spans="1:13" ht="23.3" customHeight="1" thickBot="1" x14ac:dyDescent="0.3">
      <c r="A4465" s="11">
        <v>40977</v>
      </c>
      <c r="D4465" s="12">
        <v>1768.22</v>
      </c>
      <c r="E4465" s="12">
        <v>5334.53</v>
      </c>
      <c r="F4465" s="12">
        <v>2844.6</v>
      </c>
      <c r="G4465" s="12">
        <v>331.34</v>
      </c>
      <c r="I4465" s="45"/>
      <c r="K4465" s="111"/>
      <c r="M4465" s="109"/>
    </row>
    <row r="4466" spans="1:13" ht="23.3" customHeight="1" thickBot="1" x14ac:dyDescent="0.3">
      <c r="A4466" s="11">
        <v>40981</v>
      </c>
      <c r="D4466" s="12">
        <v>1771.32</v>
      </c>
      <c r="E4466" s="12">
        <v>5343.91</v>
      </c>
      <c r="F4466" s="12">
        <v>2843.81</v>
      </c>
      <c r="G4466" s="12">
        <v>332.12</v>
      </c>
      <c r="I4466" s="45"/>
      <c r="K4466" s="111"/>
      <c r="M4466" s="109"/>
    </row>
    <row r="4467" spans="1:13" ht="23.3" customHeight="1" thickBot="1" x14ac:dyDescent="0.3">
      <c r="A4467" s="11">
        <v>40982</v>
      </c>
      <c r="D4467" s="12">
        <v>1766.25</v>
      </c>
      <c r="E4467" s="12">
        <v>5328.62</v>
      </c>
      <c r="F4467" s="12">
        <v>2826.11</v>
      </c>
      <c r="G4467" s="12">
        <v>330.87</v>
      </c>
      <c r="I4467" s="45"/>
      <c r="K4467" s="111"/>
      <c r="M4467" s="109"/>
    </row>
    <row r="4468" spans="1:13" ht="23.3" customHeight="1" thickBot="1" x14ac:dyDescent="0.3">
      <c r="A4468" s="11">
        <v>40983</v>
      </c>
      <c r="D4468" s="12">
        <v>1763.3</v>
      </c>
      <c r="E4468" s="12">
        <v>5319.71</v>
      </c>
      <c r="F4468" s="12">
        <v>2816.63</v>
      </c>
      <c r="G4468" s="12">
        <v>330.47</v>
      </c>
      <c r="I4468" s="45"/>
      <c r="K4468" s="111"/>
      <c r="M4468" s="109"/>
    </row>
    <row r="4469" spans="1:13" ht="23.3" customHeight="1" thickBot="1" x14ac:dyDescent="0.3">
      <c r="A4469" s="11">
        <v>40984</v>
      </c>
      <c r="D4469" s="12">
        <v>1761.25</v>
      </c>
      <c r="E4469" s="12">
        <v>5313.52</v>
      </c>
      <c r="F4469" s="12">
        <v>2813.36</v>
      </c>
      <c r="G4469" s="12">
        <v>330.18</v>
      </c>
      <c r="I4469" s="45"/>
      <c r="K4469" s="111"/>
      <c r="M4469" s="109"/>
    </row>
    <row r="4470" spans="1:13" ht="23.3" customHeight="1" thickBot="1" x14ac:dyDescent="0.3">
      <c r="A4470" s="11">
        <v>40987</v>
      </c>
      <c r="D4470" s="12">
        <v>1755.88</v>
      </c>
      <c r="E4470" s="12">
        <v>5297.32</v>
      </c>
      <c r="F4470" s="12">
        <v>2809.51</v>
      </c>
      <c r="G4470" s="12">
        <v>329.26</v>
      </c>
      <c r="I4470" s="45"/>
      <c r="K4470" s="111"/>
      <c r="M4470" s="109"/>
    </row>
    <row r="4471" spans="1:13" ht="23.3" customHeight="1" thickBot="1" x14ac:dyDescent="0.3">
      <c r="A4471" s="11">
        <v>40988</v>
      </c>
      <c r="D4471" s="12">
        <v>1759.39</v>
      </c>
      <c r="E4471" s="12">
        <v>5307.9</v>
      </c>
      <c r="F4471" s="12">
        <v>2819.88</v>
      </c>
      <c r="G4471" s="12">
        <v>329.12</v>
      </c>
      <c r="I4471" s="45"/>
      <c r="K4471" s="111"/>
      <c r="M4471" s="109"/>
    </row>
    <row r="4472" spans="1:13" ht="23.3" customHeight="1" thickBot="1" x14ac:dyDescent="0.3">
      <c r="A4472" s="11">
        <v>40989</v>
      </c>
      <c r="D4472" s="12">
        <v>1760.74</v>
      </c>
      <c r="E4472" s="12">
        <v>5311.99</v>
      </c>
      <c r="F4472" s="12">
        <v>2822.05</v>
      </c>
      <c r="G4472" s="12">
        <v>328.21</v>
      </c>
      <c r="I4472" s="45"/>
      <c r="K4472" s="111"/>
      <c r="M4472" s="109"/>
    </row>
    <row r="4473" spans="1:13" ht="23.3" customHeight="1" thickBot="1" x14ac:dyDescent="0.3">
      <c r="A4473" s="11">
        <v>40990</v>
      </c>
      <c r="D4473" s="12">
        <v>1763.53</v>
      </c>
      <c r="E4473" s="12">
        <v>5320.4</v>
      </c>
      <c r="F4473" s="12">
        <v>2826.52</v>
      </c>
      <c r="G4473" s="12">
        <v>328.49</v>
      </c>
      <c r="I4473" s="45"/>
      <c r="K4473" s="111"/>
      <c r="M4473" s="109"/>
    </row>
    <row r="4474" spans="1:13" ht="23.3" customHeight="1" thickBot="1" x14ac:dyDescent="0.3">
      <c r="A4474" s="11">
        <v>40994</v>
      </c>
      <c r="D4474" s="12">
        <v>1763.59</v>
      </c>
      <c r="E4474" s="12">
        <v>5320.57</v>
      </c>
      <c r="F4474" s="12">
        <v>2826.61</v>
      </c>
      <c r="G4474" s="12">
        <v>329.94</v>
      </c>
      <c r="I4474" s="45"/>
      <c r="K4474" s="111"/>
      <c r="M4474" s="109"/>
    </row>
    <row r="4475" spans="1:13" ht="23.3" customHeight="1" thickBot="1" x14ac:dyDescent="0.3">
      <c r="A4475" s="11">
        <v>40995</v>
      </c>
      <c r="D4475" s="12">
        <v>1767.4</v>
      </c>
      <c r="E4475" s="12">
        <v>5332.07</v>
      </c>
      <c r="F4475" s="12">
        <v>2837.51</v>
      </c>
      <c r="G4475" s="12">
        <v>330.47</v>
      </c>
      <c r="I4475" s="45"/>
      <c r="K4475" s="111"/>
      <c r="M4475" s="109"/>
    </row>
    <row r="4476" spans="1:13" ht="23.3" customHeight="1" thickBot="1" x14ac:dyDescent="0.3">
      <c r="A4476" s="11">
        <v>40996</v>
      </c>
      <c r="D4476" s="12">
        <v>1773.45</v>
      </c>
      <c r="E4476" s="12">
        <v>5350.32</v>
      </c>
      <c r="F4476" s="12">
        <v>2847.23</v>
      </c>
      <c r="G4476" s="12">
        <v>331.41</v>
      </c>
      <c r="I4476" s="45"/>
      <c r="K4476" s="111"/>
      <c r="M4476" s="109"/>
    </row>
    <row r="4477" spans="1:13" ht="23.3" customHeight="1" thickBot="1" x14ac:dyDescent="0.3">
      <c r="A4477" s="11">
        <v>40997</v>
      </c>
      <c r="D4477" s="12">
        <v>1793.78</v>
      </c>
      <c r="E4477" s="12">
        <v>5411.64</v>
      </c>
      <c r="F4477" s="12">
        <v>2879.86</v>
      </c>
      <c r="G4477" s="12">
        <v>336.54</v>
      </c>
      <c r="I4477" s="45"/>
      <c r="K4477" s="111"/>
      <c r="M4477" s="109"/>
    </row>
    <row r="4478" spans="1:13" ht="23.3" customHeight="1" thickBot="1" x14ac:dyDescent="0.3">
      <c r="A4478" s="11">
        <v>40998</v>
      </c>
      <c r="D4478" s="12">
        <v>1806.05</v>
      </c>
      <c r="E4478" s="12">
        <v>5448.68</v>
      </c>
      <c r="F4478" s="12">
        <v>2899.57</v>
      </c>
      <c r="G4478" s="12">
        <v>339.38</v>
      </c>
      <c r="I4478" s="45"/>
      <c r="K4478" s="111"/>
      <c r="M4478" s="109"/>
    </row>
    <row r="4479" spans="1:13" ht="23.3" customHeight="1" thickBot="1" x14ac:dyDescent="0.3">
      <c r="A4479" s="11">
        <v>41001</v>
      </c>
      <c r="D4479" s="12">
        <v>1796.96</v>
      </c>
      <c r="E4479" s="12">
        <v>5423.43</v>
      </c>
      <c r="F4479" s="12">
        <v>2886.13</v>
      </c>
      <c r="G4479" s="12">
        <v>336.84</v>
      </c>
      <c r="I4479" s="45"/>
      <c r="K4479" s="111"/>
      <c r="M4479" s="109"/>
    </row>
    <row r="4480" spans="1:13" ht="23.3" customHeight="1" thickBot="1" x14ac:dyDescent="0.3">
      <c r="A4480" s="11">
        <v>41002</v>
      </c>
      <c r="D4480" s="12">
        <v>1801.53</v>
      </c>
      <c r="E4480" s="12">
        <v>5437.23</v>
      </c>
      <c r="F4480" s="12">
        <v>2893.47</v>
      </c>
      <c r="G4480" s="12">
        <v>337.64</v>
      </c>
      <c r="I4480" s="45"/>
      <c r="K4480" s="111"/>
      <c r="M4480" s="109"/>
    </row>
    <row r="4481" spans="1:13" ht="23.3" customHeight="1" thickBot="1" x14ac:dyDescent="0.3">
      <c r="A4481" s="11">
        <v>41003</v>
      </c>
      <c r="D4481" s="12">
        <v>1804.62</v>
      </c>
      <c r="E4481" s="12">
        <v>5446.53</v>
      </c>
      <c r="F4481" s="12">
        <v>2893.53</v>
      </c>
      <c r="G4481" s="12">
        <v>338.21</v>
      </c>
      <c r="I4481" s="45"/>
      <c r="K4481" s="111"/>
      <c r="M4481" s="109"/>
    </row>
    <row r="4482" spans="1:13" ht="23.3" customHeight="1" thickBot="1" x14ac:dyDescent="0.3">
      <c r="A4482" s="11">
        <v>41004</v>
      </c>
      <c r="D4482" s="12">
        <v>1800.7</v>
      </c>
      <c r="E4482" s="12">
        <v>5434.7</v>
      </c>
      <c r="F4482" s="12">
        <v>2882.37</v>
      </c>
      <c r="G4482" s="12">
        <v>337.52</v>
      </c>
      <c r="I4482" s="45"/>
      <c r="K4482" s="111"/>
      <c r="M4482" s="109"/>
    </row>
    <row r="4483" spans="1:13" ht="23.3" customHeight="1" thickBot="1" x14ac:dyDescent="0.3">
      <c r="A4483" s="11">
        <v>41005</v>
      </c>
      <c r="D4483" s="12">
        <v>1800.92</v>
      </c>
      <c r="E4483" s="12">
        <v>5435.38</v>
      </c>
      <c r="F4483" s="12">
        <v>2873.04</v>
      </c>
      <c r="G4483" s="12">
        <v>338.22</v>
      </c>
      <c r="I4483" s="45"/>
      <c r="K4483" s="111"/>
      <c r="M4483" s="109"/>
    </row>
    <row r="4484" spans="1:13" ht="23.3" customHeight="1" thickBot="1" x14ac:dyDescent="0.3">
      <c r="A4484" s="11">
        <v>41008</v>
      </c>
      <c r="D4484" s="12">
        <v>1804.05</v>
      </c>
      <c r="E4484" s="12">
        <v>5444.83</v>
      </c>
      <c r="F4484" s="12">
        <v>2878.03</v>
      </c>
      <c r="G4484" s="12">
        <v>339.53</v>
      </c>
      <c r="I4484" s="45"/>
      <c r="K4484" s="111"/>
      <c r="M4484" s="109"/>
    </row>
    <row r="4485" spans="1:13" ht="23.3" customHeight="1" thickBot="1" x14ac:dyDescent="0.3">
      <c r="A4485" s="11">
        <v>41009</v>
      </c>
      <c r="D4485" s="12">
        <v>1802.65</v>
      </c>
      <c r="E4485" s="12">
        <v>5446.49</v>
      </c>
      <c r="F4485" s="12">
        <v>2878.91</v>
      </c>
      <c r="G4485" s="12">
        <v>340.01</v>
      </c>
      <c r="I4485" s="45"/>
      <c r="K4485" s="111"/>
      <c r="M4485" s="109"/>
    </row>
    <row r="4486" spans="1:13" ht="23.3" customHeight="1" thickBot="1" x14ac:dyDescent="0.3">
      <c r="A4486" s="11">
        <v>41010</v>
      </c>
      <c r="D4486" s="12">
        <v>1801.03</v>
      </c>
      <c r="E4486" s="12">
        <v>5441.61</v>
      </c>
      <c r="F4486" s="12">
        <v>2876.33</v>
      </c>
      <c r="G4486" s="12">
        <v>339.71</v>
      </c>
      <c r="I4486" s="45"/>
      <c r="K4486" s="111"/>
      <c r="M4486" s="109"/>
    </row>
    <row r="4487" spans="1:13" ht="23.3" customHeight="1" thickBot="1" x14ac:dyDescent="0.3">
      <c r="A4487" s="11">
        <v>41011</v>
      </c>
      <c r="D4487" s="12">
        <v>1801.58</v>
      </c>
      <c r="E4487" s="12">
        <v>5447.02</v>
      </c>
      <c r="F4487" s="12">
        <v>2879.19</v>
      </c>
      <c r="G4487" s="12">
        <v>340.32</v>
      </c>
      <c r="I4487" s="45"/>
      <c r="K4487" s="111"/>
      <c r="M4487" s="109"/>
    </row>
    <row r="4488" spans="1:13" ht="23.3" customHeight="1" thickBot="1" x14ac:dyDescent="0.3">
      <c r="A4488" s="11">
        <v>41012</v>
      </c>
      <c r="D4488" s="12">
        <v>1802.8</v>
      </c>
      <c r="E4488" s="12">
        <v>5450.71</v>
      </c>
      <c r="F4488" s="12">
        <v>2881.14</v>
      </c>
      <c r="G4488" s="12">
        <v>340.74</v>
      </c>
      <c r="I4488" s="45"/>
      <c r="K4488" s="111"/>
      <c r="M4488" s="109"/>
    </row>
    <row r="4489" spans="1:13" ht="23.3" customHeight="1" thickBot="1" x14ac:dyDescent="0.3">
      <c r="A4489" s="11">
        <v>41015</v>
      </c>
      <c r="D4489" s="12">
        <v>1798.58</v>
      </c>
      <c r="E4489" s="12">
        <v>5437.95</v>
      </c>
      <c r="F4489" s="12">
        <v>2868.61</v>
      </c>
      <c r="G4489" s="12">
        <v>339.75</v>
      </c>
      <c r="I4489" s="45"/>
      <c r="K4489" s="111"/>
      <c r="M4489" s="109"/>
    </row>
    <row r="4490" spans="1:13" ht="23.3" customHeight="1" thickBot="1" x14ac:dyDescent="0.3">
      <c r="A4490" s="11">
        <v>41016</v>
      </c>
      <c r="D4490" s="12">
        <v>1792.6</v>
      </c>
      <c r="E4490" s="12">
        <v>5419.88</v>
      </c>
      <c r="F4490" s="12">
        <v>2864.85</v>
      </c>
      <c r="G4490" s="12">
        <v>337.83</v>
      </c>
      <c r="I4490" s="45"/>
      <c r="K4490" s="111"/>
      <c r="M4490" s="109"/>
    </row>
    <row r="4491" spans="1:13" ht="23.3" customHeight="1" thickBot="1" x14ac:dyDescent="0.3">
      <c r="A4491" s="11">
        <v>41017</v>
      </c>
      <c r="D4491" s="12">
        <v>1790.39</v>
      </c>
      <c r="E4491" s="12">
        <v>5413.2</v>
      </c>
      <c r="F4491" s="12">
        <v>2861.32</v>
      </c>
      <c r="G4491" s="12">
        <v>337.28</v>
      </c>
      <c r="I4491" s="45"/>
      <c r="K4491" s="111"/>
      <c r="M4491" s="109"/>
    </row>
    <row r="4492" spans="1:13" ht="23.3" customHeight="1" thickBot="1" x14ac:dyDescent="0.3">
      <c r="A4492" s="11">
        <v>41018</v>
      </c>
      <c r="D4492" s="12">
        <v>1793.45</v>
      </c>
      <c r="E4492" s="12">
        <v>5422.46</v>
      </c>
      <c r="F4492" s="12">
        <v>2866.21</v>
      </c>
      <c r="G4492" s="12">
        <v>338.21</v>
      </c>
      <c r="I4492" s="45"/>
      <c r="K4492" s="111"/>
      <c r="M4492" s="109"/>
    </row>
    <row r="4493" spans="1:13" ht="23.3" customHeight="1" thickBot="1" x14ac:dyDescent="0.3">
      <c r="A4493" s="11">
        <v>41019</v>
      </c>
      <c r="D4493" s="12">
        <v>1792.33</v>
      </c>
      <c r="E4493" s="12">
        <v>5419.07</v>
      </c>
      <c r="F4493" s="12">
        <v>2864.42</v>
      </c>
      <c r="G4493" s="12">
        <v>338.41</v>
      </c>
      <c r="I4493" s="45"/>
      <c r="K4493" s="111"/>
      <c r="M4493" s="109"/>
    </row>
    <row r="4494" spans="1:13" ht="23.3" customHeight="1" thickBot="1" x14ac:dyDescent="0.3">
      <c r="A4494" s="11">
        <v>41022</v>
      </c>
      <c r="D4494" s="12">
        <v>1794.4</v>
      </c>
      <c r="E4494" s="12">
        <v>5425.34</v>
      </c>
      <c r="F4494" s="12">
        <v>2872.56</v>
      </c>
      <c r="G4494" s="12">
        <v>338.83</v>
      </c>
      <c r="I4494" s="45"/>
      <c r="K4494" s="111"/>
      <c r="M4494" s="109"/>
    </row>
    <row r="4495" spans="1:13" ht="23.3" customHeight="1" thickBot="1" x14ac:dyDescent="0.3">
      <c r="A4495" s="11">
        <v>41023</v>
      </c>
      <c r="D4495" s="12">
        <v>1793.2</v>
      </c>
      <c r="E4495" s="12">
        <v>5421.68</v>
      </c>
      <c r="F4495" s="12">
        <v>2870.62</v>
      </c>
      <c r="G4495" s="12">
        <v>338.48</v>
      </c>
      <c r="I4495" s="45"/>
      <c r="K4495" s="111"/>
      <c r="M4495" s="109"/>
    </row>
    <row r="4496" spans="1:13" ht="23.3" customHeight="1" thickBot="1" x14ac:dyDescent="0.3">
      <c r="A4496" s="11">
        <v>41024</v>
      </c>
      <c r="D4496" s="12">
        <v>1795.82</v>
      </c>
      <c r="E4496" s="12">
        <v>5429.61</v>
      </c>
      <c r="F4496" s="12">
        <v>2874.82</v>
      </c>
      <c r="G4496" s="12">
        <v>339.07</v>
      </c>
      <c r="I4496" s="45"/>
      <c r="K4496" s="111"/>
      <c r="M4496" s="109"/>
    </row>
    <row r="4497" spans="1:13" ht="23.3" customHeight="1" thickBot="1" x14ac:dyDescent="0.3">
      <c r="A4497" s="11">
        <v>41025</v>
      </c>
      <c r="D4497" s="12">
        <v>1794.93</v>
      </c>
      <c r="E4497" s="12">
        <v>5426.93</v>
      </c>
      <c r="F4497" s="12">
        <v>2873.4</v>
      </c>
      <c r="G4497" s="12">
        <v>338.91</v>
      </c>
      <c r="I4497" s="45"/>
      <c r="K4497" s="111"/>
      <c r="M4497" s="109"/>
    </row>
    <row r="4498" spans="1:13" ht="23.3" customHeight="1" thickBot="1" x14ac:dyDescent="0.3">
      <c r="A4498" s="11">
        <v>41026</v>
      </c>
      <c r="D4498" s="12">
        <v>1796.04</v>
      </c>
      <c r="E4498" s="12">
        <v>5430.27</v>
      </c>
      <c r="F4498" s="12">
        <v>2875.17</v>
      </c>
      <c r="G4498" s="12">
        <v>339.24</v>
      </c>
      <c r="I4498" s="45"/>
      <c r="K4498" s="111"/>
      <c r="M4498" s="109"/>
    </row>
    <row r="4499" spans="1:13" ht="23.3" customHeight="1" thickBot="1" x14ac:dyDescent="0.3">
      <c r="A4499" s="11">
        <v>41029</v>
      </c>
      <c r="D4499" s="12">
        <v>1797.62</v>
      </c>
      <c r="E4499" s="12">
        <v>5435.07</v>
      </c>
      <c r="F4499" s="12">
        <v>2882.57</v>
      </c>
      <c r="G4499" s="12">
        <v>339.3</v>
      </c>
      <c r="I4499" s="45"/>
      <c r="K4499" s="111"/>
      <c r="M4499" s="109"/>
    </row>
    <row r="4500" spans="1:13" ht="23.3" customHeight="1" thickBot="1" x14ac:dyDescent="0.3">
      <c r="A4500" s="11">
        <v>41031</v>
      </c>
      <c r="D4500" s="12">
        <v>1799.44</v>
      </c>
      <c r="E4500" s="12">
        <v>5440.56</v>
      </c>
      <c r="F4500" s="12">
        <v>2885.48</v>
      </c>
      <c r="G4500" s="12">
        <v>339.8</v>
      </c>
      <c r="I4500" s="45"/>
      <c r="K4500" s="111"/>
      <c r="M4500" s="109"/>
    </row>
    <row r="4501" spans="1:13" ht="23.3" customHeight="1" thickBot="1" x14ac:dyDescent="0.3">
      <c r="A4501" s="11">
        <v>41032</v>
      </c>
      <c r="D4501" s="12">
        <v>1799.61</v>
      </c>
      <c r="E4501" s="12">
        <v>5441.08</v>
      </c>
      <c r="F4501" s="12">
        <v>2876.05</v>
      </c>
      <c r="G4501" s="12">
        <v>339.52</v>
      </c>
      <c r="I4501" s="45"/>
      <c r="K4501" s="111"/>
      <c r="M4501" s="109"/>
    </row>
    <row r="4502" spans="1:13" ht="23.3" customHeight="1" thickBot="1" x14ac:dyDescent="0.3">
      <c r="A4502" s="11">
        <v>41033</v>
      </c>
      <c r="D4502" s="12">
        <v>1798.07</v>
      </c>
      <c r="E4502" s="12">
        <v>5436.43</v>
      </c>
      <c r="F4502" s="12">
        <v>2873.59</v>
      </c>
      <c r="G4502" s="12">
        <v>339.05</v>
      </c>
      <c r="I4502" s="45"/>
      <c r="K4502" s="111"/>
      <c r="M4502" s="109"/>
    </row>
    <row r="4503" spans="1:13" ht="23.3" customHeight="1" thickBot="1" x14ac:dyDescent="0.3">
      <c r="A4503" s="11">
        <v>41036</v>
      </c>
      <c r="D4503" s="12">
        <v>1795.86</v>
      </c>
      <c r="E4503" s="12">
        <v>5429.73</v>
      </c>
      <c r="F4503" s="12">
        <v>2854.69</v>
      </c>
      <c r="G4503" s="12">
        <v>338.81</v>
      </c>
      <c r="I4503" s="45"/>
      <c r="K4503" s="111"/>
      <c r="M4503" s="109"/>
    </row>
    <row r="4504" spans="1:13" ht="23.3" customHeight="1" thickBot="1" x14ac:dyDescent="0.3">
      <c r="A4504" s="11">
        <v>41037</v>
      </c>
      <c r="D4504" s="12">
        <v>1800.93</v>
      </c>
      <c r="E4504" s="12">
        <v>5445.05</v>
      </c>
      <c r="F4504" s="12">
        <v>2862.75</v>
      </c>
      <c r="G4504" s="12">
        <v>339.87</v>
      </c>
      <c r="I4504" s="45"/>
      <c r="K4504" s="111"/>
      <c r="M4504" s="109"/>
    </row>
    <row r="4505" spans="1:13" ht="23.3" customHeight="1" thickBot="1" x14ac:dyDescent="0.3">
      <c r="A4505" s="11">
        <v>41038</v>
      </c>
      <c r="D4505" s="12">
        <v>1804.23</v>
      </c>
      <c r="E4505" s="12">
        <v>5455.04</v>
      </c>
      <c r="F4505" s="12">
        <v>2863.22</v>
      </c>
      <c r="G4505" s="12">
        <v>340.72</v>
      </c>
      <c r="I4505" s="45"/>
      <c r="K4505" s="111"/>
      <c r="M4505" s="109"/>
    </row>
    <row r="4506" spans="1:13" ht="23.3" customHeight="1" thickBot="1" x14ac:dyDescent="0.3">
      <c r="A4506" s="11">
        <v>41039</v>
      </c>
      <c r="D4506" s="12">
        <v>1799.56</v>
      </c>
      <c r="E4506" s="12">
        <v>5440.93</v>
      </c>
      <c r="F4506" s="12">
        <v>2855.81</v>
      </c>
      <c r="G4506" s="12">
        <v>340.57</v>
      </c>
      <c r="I4506" s="45"/>
      <c r="K4506" s="111"/>
      <c r="M4506" s="109"/>
    </row>
    <row r="4507" spans="1:13" ht="23.3" customHeight="1" thickBot="1" x14ac:dyDescent="0.3">
      <c r="A4507" s="11">
        <v>41040</v>
      </c>
      <c r="D4507" s="12">
        <v>1800</v>
      </c>
      <c r="E4507" s="12">
        <v>5442.25</v>
      </c>
      <c r="F4507" s="12">
        <v>2856.5</v>
      </c>
      <c r="G4507" s="12">
        <v>341.03</v>
      </c>
      <c r="I4507" s="45"/>
      <c r="K4507" s="111"/>
      <c r="M4507" s="109"/>
    </row>
    <row r="4508" spans="1:13" ht="23.3" customHeight="1" thickBot="1" x14ac:dyDescent="0.3">
      <c r="A4508" s="11">
        <v>41043</v>
      </c>
      <c r="D4508" s="12">
        <v>1805.85</v>
      </c>
      <c r="E4508" s="12">
        <v>5459.94</v>
      </c>
      <c r="F4508" s="12">
        <v>2861.01</v>
      </c>
      <c r="G4508" s="12">
        <v>342.78</v>
      </c>
      <c r="I4508" s="45"/>
      <c r="K4508" s="111"/>
      <c r="M4508" s="109"/>
    </row>
    <row r="4509" spans="1:13" ht="23.3" customHeight="1" thickBot="1" x14ac:dyDescent="0.3">
      <c r="A4509" s="11">
        <v>41044</v>
      </c>
      <c r="D4509" s="12">
        <v>1808.32</v>
      </c>
      <c r="E4509" s="12">
        <v>5467.42</v>
      </c>
      <c r="F4509" s="12">
        <v>2860.16</v>
      </c>
      <c r="G4509" s="12">
        <v>342.38</v>
      </c>
      <c r="I4509" s="45"/>
      <c r="K4509" s="111"/>
      <c r="M4509" s="109"/>
    </row>
    <row r="4510" spans="1:13" ht="23.3" customHeight="1" thickBot="1" x14ac:dyDescent="0.3">
      <c r="A4510" s="11">
        <v>41045</v>
      </c>
      <c r="D4510" s="12">
        <v>1821.15</v>
      </c>
      <c r="E4510" s="12">
        <v>5506.21</v>
      </c>
      <c r="F4510" s="12">
        <v>2875.67</v>
      </c>
      <c r="G4510" s="12">
        <v>345.84</v>
      </c>
      <c r="I4510" s="45"/>
      <c r="K4510" s="111"/>
      <c r="M4510" s="109"/>
    </row>
    <row r="4511" spans="1:13" ht="23.3" customHeight="1" thickBot="1" x14ac:dyDescent="0.3">
      <c r="A4511" s="11">
        <v>41046</v>
      </c>
      <c r="D4511" s="12">
        <v>1826.99</v>
      </c>
      <c r="E4511" s="12">
        <v>5523.87</v>
      </c>
      <c r="F4511" s="12">
        <v>2884.89</v>
      </c>
      <c r="G4511" s="12">
        <v>347.33</v>
      </c>
      <c r="I4511" s="45"/>
      <c r="K4511" s="111"/>
      <c r="M4511" s="109"/>
    </row>
    <row r="4512" spans="1:13" ht="23.3" customHeight="1" thickBot="1" x14ac:dyDescent="0.3">
      <c r="A4512" s="11">
        <v>41047</v>
      </c>
      <c r="D4512" s="12">
        <v>1821.63</v>
      </c>
      <c r="E4512" s="12">
        <v>5507.66</v>
      </c>
      <c r="F4512" s="12">
        <v>2876.43</v>
      </c>
      <c r="G4512" s="12">
        <v>346.35</v>
      </c>
      <c r="I4512" s="45"/>
      <c r="K4512" s="111"/>
      <c r="M4512" s="109"/>
    </row>
    <row r="4513" spans="1:13" ht="23.3" customHeight="1" thickBot="1" x14ac:dyDescent="0.3">
      <c r="A4513" s="11">
        <v>41050</v>
      </c>
      <c r="D4513" s="12">
        <v>1826.33</v>
      </c>
      <c r="E4513" s="12">
        <v>5521.85</v>
      </c>
      <c r="F4513" s="12">
        <v>2888.64</v>
      </c>
      <c r="G4513" s="12">
        <v>346.12</v>
      </c>
      <c r="I4513" s="45"/>
      <c r="K4513" s="111"/>
      <c r="M4513" s="109"/>
    </row>
    <row r="4514" spans="1:13" ht="23.3" customHeight="1" thickBot="1" x14ac:dyDescent="0.3">
      <c r="A4514" s="11">
        <v>41051</v>
      </c>
      <c r="D4514" s="12">
        <v>1823.69</v>
      </c>
      <c r="E4514" s="12">
        <v>5513.87</v>
      </c>
      <c r="F4514" s="12">
        <v>2884.46</v>
      </c>
      <c r="G4514" s="12">
        <v>346.47</v>
      </c>
      <c r="I4514" s="45"/>
      <c r="K4514" s="111"/>
      <c r="M4514" s="109"/>
    </row>
    <row r="4515" spans="1:13" ht="23.3" customHeight="1" thickBot="1" x14ac:dyDescent="0.3">
      <c r="A4515" s="11">
        <v>41052</v>
      </c>
      <c r="D4515" s="12">
        <v>1820.17</v>
      </c>
      <c r="E4515" s="12">
        <v>5507.2</v>
      </c>
      <c r="F4515" s="12">
        <v>2876.18</v>
      </c>
      <c r="G4515" s="12">
        <v>345.98</v>
      </c>
      <c r="I4515" s="45"/>
      <c r="K4515" s="111"/>
      <c r="M4515" s="109"/>
    </row>
    <row r="4516" spans="1:13" ht="23.3" customHeight="1" thickBot="1" x14ac:dyDescent="0.3">
      <c r="A4516" s="11">
        <v>41053</v>
      </c>
      <c r="D4516" s="12">
        <v>1813.9</v>
      </c>
      <c r="E4516" s="12">
        <v>5489.04</v>
      </c>
      <c r="F4516" s="12">
        <v>2861.95</v>
      </c>
      <c r="G4516" s="12">
        <v>345.35</v>
      </c>
      <c r="I4516" s="45"/>
      <c r="K4516" s="111"/>
      <c r="M4516" s="109"/>
    </row>
    <row r="4517" spans="1:13" ht="23.3" customHeight="1" thickBot="1" x14ac:dyDescent="0.3">
      <c r="A4517" s="11">
        <v>41054</v>
      </c>
      <c r="D4517" s="12">
        <v>1814.36</v>
      </c>
      <c r="E4517" s="12">
        <v>5491.39</v>
      </c>
      <c r="F4517" s="12">
        <v>2857.48</v>
      </c>
      <c r="G4517" s="12">
        <v>344.68</v>
      </c>
      <c r="I4517" s="45"/>
      <c r="K4517" s="111"/>
      <c r="M4517" s="109"/>
    </row>
    <row r="4518" spans="1:13" ht="23.3" customHeight="1" thickBot="1" x14ac:dyDescent="0.3">
      <c r="A4518" s="11">
        <v>41057</v>
      </c>
      <c r="D4518" s="12">
        <v>1806.37</v>
      </c>
      <c r="E4518" s="12">
        <v>5472.96</v>
      </c>
      <c r="F4518" s="12">
        <v>2847.89</v>
      </c>
      <c r="G4518" s="12">
        <v>342.46</v>
      </c>
      <c r="I4518" s="45"/>
      <c r="K4518" s="111"/>
      <c r="M4518" s="109"/>
    </row>
    <row r="4519" spans="1:13" ht="23.3" customHeight="1" thickBot="1" x14ac:dyDescent="0.3">
      <c r="A4519" s="11">
        <v>41058</v>
      </c>
      <c r="D4519" s="12">
        <v>1806.15</v>
      </c>
      <c r="E4519" s="12">
        <v>5472.31</v>
      </c>
      <c r="F4519" s="12">
        <v>2847.56</v>
      </c>
      <c r="G4519" s="12">
        <v>342.78</v>
      </c>
      <c r="I4519" s="45"/>
      <c r="K4519" s="111"/>
      <c r="M4519" s="109"/>
    </row>
    <row r="4520" spans="1:13" ht="23.3" customHeight="1" thickBot="1" x14ac:dyDescent="0.3">
      <c r="A4520" s="11">
        <v>41059</v>
      </c>
      <c r="D4520" s="12">
        <v>1810.55</v>
      </c>
      <c r="E4520" s="12">
        <v>5486.18</v>
      </c>
      <c r="F4520" s="12">
        <v>2845.36</v>
      </c>
      <c r="G4520" s="12">
        <v>343.36</v>
      </c>
      <c r="I4520" s="45"/>
      <c r="K4520" s="111"/>
      <c r="M4520" s="109"/>
    </row>
    <row r="4521" spans="1:13" ht="23.3" customHeight="1" thickBot="1" x14ac:dyDescent="0.3">
      <c r="A4521" s="11">
        <v>41060</v>
      </c>
      <c r="D4521" s="12">
        <v>1804.94</v>
      </c>
      <c r="E4521" s="12">
        <v>5469.15</v>
      </c>
      <c r="F4521" s="12">
        <v>2827.2</v>
      </c>
      <c r="G4521" s="12">
        <v>342.29</v>
      </c>
      <c r="I4521" s="45"/>
      <c r="K4521" s="111"/>
      <c r="M4521" s="109"/>
    </row>
    <row r="4522" spans="1:13" ht="23.3" customHeight="1" thickBot="1" x14ac:dyDescent="0.3">
      <c r="A4522" s="11">
        <v>41061</v>
      </c>
      <c r="D4522" s="12">
        <v>1805.98</v>
      </c>
      <c r="E4522" s="12">
        <v>5472.31</v>
      </c>
      <c r="F4522" s="12">
        <v>2823.26</v>
      </c>
      <c r="G4522" s="12">
        <v>342.29</v>
      </c>
      <c r="I4522" s="45"/>
      <c r="K4522" s="111"/>
      <c r="M4522" s="109"/>
    </row>
    <row r="4523" spans="1:13" ht="23.3" customHeight="1" thickBot="1" x14ac:dyDescent="0.3">
      <c r="A4523" s="11">
        <v>41064</v>
      </c>
      <c r="D4523" s="12">
        <v>1801.03</v>
      </c>
      <c r="E4523" s="12">
        <v>5457.32</v>
      </c>
      <c r="F4523" s="12">
        <v>2815.53</v>
      </c>
      <c r="G4523" s="12">
        <v>342.22</v>
      </c>
      <c r="I4523" s="45"/>
      <c r="K4523" s="111"/>
      <c r="M4523" s="109"/>
    </row>
    <row r="4524" spans="1:13" ht="23.3" customHeight="1" thickBot="1" x14ac:dyDescent="0.3">
      <c r="A4524" s="11">
        <v>41065</v>
      </c>
      <c r="D4524" s="12">
        <v>1797.9</v>
      </c>
      <c r="E4524" s="12">
        <v>5447.82</v>
      </c>
      <c r="F4524" s="12">
        <v>2816.17</v>
      </c>
      <c r="G4524" s="12">
        <v>341.3</v>
      </c>
      <c r="I4524" s="45"/>
      <c r="K4524" s="111"/>
      <c r="M4524" s="109"/>
    </row>
    <row r="4525" spans="1:13" ht="23.3" customHeight="1" thickBot="1" x14ac:dyDescent="0.3">
      <c r="A4525" s="11">
        <v>41066</v>
      </c>
      <c r="D4525" s="12">
        <v>1794.25</v>
      </c>
      <c r="E4525" s="12">
        <v>5436.78</v>
      </c>
      <c r="F4525" s="12">
        <v>2810.46</v>
      </c>
      <c r="G4525" s="12">
        <v>341.47</v>
      </c>
      <c r="I4525" s="45"/>
      <c r="K4525" s="111"/>
      <c r="M4525" s="109"/>
    </row>
    <row r="4526" spans="1:13" ht="23.3" customHeight="1" thickBot="1" x14ac:dyDescent="0.3">
      <c r="A4526" s="11">
        <v>41067</v>
      </c>
      <c r="D4526" s="12">
        <v>1793.14</v>
      </c>
      <c r="E4526" s="12">
        <v>5433.42</v>
      </c>
      <c r="F4526" s="12">
        <v>2808.73</v>
      </c>
      <c r="G4526" s="12">
        <v>340.83</v>
      </c>
      <c r="I4526" s="45"/>
      <c r="K4526" s="111"/>
      <c r="M4526" s="109"/>
    </row>
    <row r="4527" spans="1:13" ht="23.3" customHeight="1" thickBot="1" x14ac:dyDescent="0.3">
      <c r="A4527" s="11">
        <v>41068</v>
      </c>
      <c r="D4527" s="12">
        <v>1794.47</v>
      </c>
      <c r="E4527" s="12">
        <v>5437.43</v>
      </c>
      <c r="F4527" s="12">
        <v>2810.8</v>
      </c>
      <c r="G4527" s="12">
        <v>341.32</v>
      </c>
      <c r="I4527" s="45"/>
      <c r="K4527" s="111"/>
      <c r="M4527" s="109"/>
    </row>
    <row r="4528" spans="1:13" ht="23.3" customHeight="1" thickBot="1" x14ac:dyDescent="0.3">
      <c r="A4528" s="11">
        <v>41071</v>
      </c>
      <c r="D4528" s="12">
        <v>1792.79</v>
      </c>
      <c r="E4528" s="12">
        <v>5432.35</v>
      </c>
      <c r="F4528" s="12">
        <v>2808.17</v>
      </c>
      <c r="G4528" s="12">
        <v>341.32</v>
      </c>
      <c r="I4528" s="45"/>
      <c r="K4528" s="111"/>
      <c r="M4528" s="109"/>
    </row>
    <row r="4529" spans="1:13" ht="23.3" customHeight="1" thickBot="1" x14ac:dyDescent="0.3">
      <c r="A4529" s="11">
        <v>41072</v>
      </c>
      <c r="D4529" s="12">
        <v>1789.7</v>
      </c>
      <c r="E4529" s="12">
        <v>5422.98</v>
      </c>
      <c r="F4529" s="12">
        <v>2793.23</v>
      </c>
      <c r="G4529" s="12">
        <v>340.64</v>
      </c>
      <c r="I4529" s="45"/>
      <c r="K4529" s="111"/>
      <c r="M4529" s="109"/>
    </row>
    <row r="4530" spans="1:13" ht="23.3" customHeight="1" thickBot="1" x14ac:dyDescent="0.3">
      <c r="A4530" s="11">
        <v>41073</v>
      </c>
      <c r="D4530" s="12">
        <v>1790.41</v>
      </c>
      <c r="E4530" s="12">
        <v>5425.31</v>
      </c>
      <c r="F4530" s="12">
        <v>2780.76</v>
      </c>
      <c r="G4530" s="12">
        <v>341.57</v>
      </c>
      <c r="I4530" s="45"/>
      <c r="K4530" s="111"/>
      <c r="M4530" s="109"/>
    </row>
    <row r="4531" spans="1:13" ht="23.3" customHeight="1" thickBot="1" x14ac:dyDescent="0.3">
      <c r="A4531" s="11">
        <v>41074</v>
      </c>
      <c r="D4531" s="12">
        <v>1791.72</v>
      </c>
      <c r="E4531" s="12">
        <v>5429.28</v>
      </c>
      <c r="F4531" s="12">
        <v>2772.85</v>
      </c>
      <c r="G4531" s="12">
        <v>342.28</v>
      </c>
      <c r="I4531" s="45"/>
      <c r="K4531" s="111"/>
      <c r="M4531" s="109"/>
    </row>
    <row r="4532" spans="1:13" ht="23.3" customHeight="1" thickBot="1" x14ac:dyDescent="0.3">
      <c r="A4532" s="11">
        <v>41075</v>
      </c>
      <c r="D4532" s="12">
        <v>1788.74</v>
      </c>
      <c r="E4532" s="12">
        <v>5420.26</v>
      </c>
      <c r="F4532" s="12">
        <v>2759.28</v>
      </c>
      <c r="G4532" s="12">
        <v>341.14</v>
      </c>
      <c r="I4532" s="45"/>
      <c r="K4532" s="111"/>
      <c r="M4532" s="109"/>
    </row>
    <row r="4533" spans="1:13" ht="23.3" customHeight="1" thickBot="1" x14ac:dyDescent="0.3">
      <c r="A4533" s="11">
        <v>41078</v>
      </c>
      <c r="D4533" s="12">
        <v>1786.76</v>
      </c>
      <c r="E4533" s="12">
        <v>5414.26</v>
      </c>
      <c r="F4533" s="12">
        <v>2751.77</v>
      </c>
      <c r="G4533" s="12">
        <v>340.6</v>
      </c>
      <c r="I4533" s="45"/>
      <c r="K4533" s="111"/>
      <c r="M4533" s="109"/>
    </row>
    <row r="4534" spans="1:13" ht="23.3" customHeight="1" thickBot="1" x14ac:dyDescent="0.3">
      <c r="A4534" s="11">
        <v>41079</v>
      </c>
      <c r="D4534" s="12">
        <v>1787.8</v>
      </c>
      <c r="E4534" s="12">
        <v>5417.41</v>
      </c>
      <c r="F4534" s="12">
        <v>2743.61</v>
      </c>
      <c r="G4534" s="12">
        <v>341.03</v>
      </c>
      <c r="I4534" s="45"/>
      <c r="K4534" s="111"/>
      <c r="M4534" s="109"/>
    </row>
    <row r="4535" spans="1:13" ht="23.3" customHeight="1" thickBot="1" x14ac:dyDescent="0.3">
      <c r="A4535" s="11">
        <v>41080</v>
      </c>
      <c r="D4535" s="12">
        <v>1784.54</v>
      </c>
      <c r="E4535" s="12">
        <v>5407.51</v>
      </c>
      <c r="F4535" s="12">
        <v>2729.8</v>
      </c>
      <c r="G4535" s="12">
        <v>340.1</v>
      </c>
      <c r="I4535" s="45"/>
      <c r="K4535" s="111"/>
      <c r="M4535" s="109"/>
    </row>
    <row r="4536" spans="1:13" ht="23.3" customHeight="1" thickBot="1" x14ac:dyDescent="0.3">
      <c r="A4536" s="11">
        <v>41081</v>
      </c>
      <c r="D4536" s="12">
        <v>1782.26</v>
      </c>
      <c r="E4536" s="12">
        <v>5400.62</v>
      </c>
      <c r="F4536" s="12">
        <v>2717.6</v>
      </c>
      <c r="G4536" s="12">
        <v>339.93</v>
      </c>
      <c r="I4536" s="45"/>
      <c r="K4536" s="111"/>
      <c r="M4536" s="109"/>
    </row>
    <row r="4537" spans="1:13" ht="23.3" customHeight="1" thickBot="1" x14ac:dyDescent="0.3">
      <c r="A4537" s="11">
        <v>41082</v>
      </c>
      <c r="D4537" s="12">
        <v>1780.58</v>
      </c>
      <c r="E4537" s="12">
        <v>5395.51</v>
      </c>
      <c r="F4537" s="12">
        <v>2706.36</v>
      </c>
      <c r="G4537" s="12">
        <v>339.54</v>
      </c>
      <c r="I4537" s="45"/>
      <c r="K4537" s="111"/>
      <c r="M4537" s="109"/>
    </row>
    <row r="4538" spans="1:13" ht="23.3" customHeight="1" thickBot="1" x14ac:dyDescent="0.3">
      <c r="A4538" s="11">
        <v>41085</v>
      </c>
      <c r="D4538" s="12">
        <v>1789.23</v>
      </c>
      <c r="E4538" s="12">
        <v>5421.75</v>
      </c>
      <c r="F4538" s="12">
        <v>2714.33</v>
      </c>
      <c r="G4538" s="12">
        <v>341.67</v>
      </c>
      <c r="I4538" s="45"/>
      <c r="K4538" s="111"/>
      <c r="M4538" s="109"/>
    </row>
    <row r="4539" spans="1:13" ht="23.3" customHeight="1" thickBot="1" x14ac:dyDescent="0.3">
      <c r="A4539" s="11">
        <v>41086</v>
      </c>
      <c r="D4539" s="12">
        <v>1783.35</v>
      </c>
      <c r="E4539" s="12">
        <v>5403.91</v>
      </c>
      <c r="F4539" s="12">
        <v>2701.1</v>
      </c>
      <c r="G4539" s="12">
        <v>340.14</v>
      </c>
      <c r="I4539" s="45"/>
      <c r="K4539" s="111"/>
      <c r="M4539" s="109"/>
    </row>
    <row r="4540" spans="1:13" ht="23.3" customHeight="1" thickBot="1" x14ac:dyDescent="0.3">
      <c r="A4540" s="11">
        <v>41087</v>
      </c>
      <c r="D4540" s="12">
        <v>1775.74</v>
      </c>
      <c r="E4540" s="12">
        <v>5380.85</v>
      </c>
      <c r="F4540" s="12">
        <v>2685.3</v>
      </c>
      <c r="G4540" s="12">
        <v>339.45</v>
      </c>
      <c r="I4540" s="45"/>
      <c r="K4540" s="111"/>
      <c r="M4540" s="109"/>
    </row>
    <row r="4541" spans="1:13" ht="23.3" customHeight="1" thickBot="1" x14ac:dyDescent="0.3">
      <c r="A4541" s="11">
        <v>41088</v>
      </c>
      <c r="D4541" s="12">
        <v>1776.58</v>
      </c>
      <c r="E4541" s="12">
        <v>5383.41</v>
      </c>
      <c r="F4541" s="12">
        <v>2690.85</v>
      </c>
      <c r="G4541" s="12">
        <v>339.73</v>
      </c>
      <c r="I4541" s="45"/>
      <c r="K4541" s="111"/>
      <c r="M4541" s="109"/>
    </row>
    <row r="4542" spans="1:13" ht="23.3" customHeight="1" thickBot="1" x14ac:dyDescent="0.3">
      <c r="A4542" s="11">
        <v>41089</v>
      </c>
      <c r="D4542" s="12">
        <v>1775.88</v>
      </c>
      <c r="E4542" s="12">
        <v>5381.3</v>
      </c>
      <c r="F4542" s="12">
        <v>2694.08</v>
      </c>
      <c r="G4542" s="12">
        <v>340.12</v>
      </c>
      <c r="I4542" s="45"/>
      <c r="K4542" s="111"/>
      <c r="M4542" s="109"/>
    </row>
    <row r="4543" spans="1:13" ht="23.3" customHeight="1" thickBot="1" x14ac:dyDescent="0.3">
      <c r="A4543" s="11">
        <v>41092</v>
      </c>
      <c r="D4543" s="12">
        <v>1778.31</v>
      </c>
      <c r="E4543" s="12">
        <v>5388.66</v>
      </c>
      <c r="F4543" s="12">
        <v>2697.76</v>
      </c>
      <c r="G4543" s="12">
        <v>340.59</v>
      </c>
      <c r="I4543" s="45"/>
      <c r="K4543" s="111"/>
      <c r="M4543" s="109"/>
    </row>
    <row r="4544" spans="1:13" ht="23.3" customHeight="1" thickBot="1" x14ac:dyDescent="0.3">
      <c r="A4544" s="11">
        <v>41093</v>
      </c>
      <c r="D4544" s="12">
        <v>1779.91</v>
      </c>
      <c r="E4544" s="12">
        <v>5393.48</v>
      </c>
      <c r="F4544" s="12">
        <v>2700.18</v>
      </c>
      <c r="G4544" s="12">
        <v>340.63</v>
      </c>
      <c r="I4544" s="45"/>
      <c r="K4544" s="111"/>
      <c r="M4544" s="109"/>
    </row>
    <row r="4545" spans="1:13" ht="23.3" customHeight="1" thickBot="1" x14ac:dyDescent="0.3">
      <c r="A4545" s="11">
        <v>41094</v>
      </c>
      <c r="D4545" s="12">
        <v>1777.02</v>
      </c>
      <c r="E4545" s="12">
        <v>5384.73</v>
      </c>
      <c r="F4545" s="12">
        <v>2695.79</v>
      </c>
      <c r="G4545" s="12">
        <v>340.34</v>
      </c>
      <c r="I4545" s="45"/>
      <c r="K4545" s="111"/>
      <c r="M4545" s="109"/>
    </row>
    <row r="4546" spans="1:13" ht="23.3" customHeight="1" thickBot="1" x14ac:dyDescent="0.3">
      <c r="A4546" s="11">
        <v>41095</v>
      </c>
      <c r="D4546" s="12">
        <v>1776.5</v>
      </c>
      <c r="E4546" s="12">
        <v>5384.22</v>
      </c>
      <c r="F4546" s="12">
        <v>2695.54</v>
      </c>
      <c r="G4546" s="12">
        <v>340.44</v>
      </c>
      <c r="I4546" s="45"/>
      <c r="K4546" s="111"/>
      <c r="M4546" s="109"/>
    </row>
    <row r="4547" spans="1:13" ht="23.3" customHeight="1" thickBot="1" x14ac:dyDescent="0.3">
      <c r="A4547" s="11">
        <v>41096</v>
      </c>
      <c r="D4547" s="12">
        <v>1775.55</v>
      </c>
      <c r="E4547" s="12">
        <v>5381.34</v>
      </c>
      <c r="F4547" s="12">
        <v>2685.55</v>
      </c>
      <c r="G4547" s="12">
        <v>339.84</v>
      </c>
      <c r="I4547" s="45"/>
      <c r="K4547" s="111"/>
      <c r="M4547" s="109"/>
    </row>
    <row r="4548" spans="1:13" ht="23.3" customHeight="1" thickBot="1" x14ac:dyDescent="0.3">
      <c r="A4548" s="11">
        <v>41099</v>
      </c>
      <c r="D4548" s="12">
        <v>1763.07</v>
      </c>
      <c r="E4548" s="12">
        <v>5374.24</v>
      </c>
      <c r="F4548" s="12">
        <v>2673.51</v>
      </c>
      <c r="G4548" s="12">
        <v>337.32</v>
      </c>
      <c r="I4548" s="45"/>
      <c r="K4548" s="111"/>
      <c r="M4548" s="109"/>
    </row>
    <row r="4549" spans="1:13" ht="23.3" customHeight="1" thickBot="1" x14ac:dyDescent="0.3">
      <c r="A4549" s="11">
        <v>41100</v>
      </c>
      <c r="D4549" s="12">
        <v>1759.96</v>
      </c>
      <c r="E4549" s="12">
        <v>5364.75</v>
      </c>
      <c r="F4549" s="12">
        <v>2668.79</v>
      </c>
      <c r="G4549" s="12">
        <v>337.32</v>
      </c>
      <c r="I4549" s="45"/>
      <c r="K4549" s="111"/>
      <c r="M4549" s="109"/>
    </row>
    <row r="4550" spans="1:13" ht="23.3" customHeight="1" thickBot="1" x14ac:dyDescent="0.3">
      <c r="A4550" s="11">
        <v>41101</v>
      </c>
      <c r="D4550" s="12">
        <v>1755.65</v>
      </c>
      <c r="E4550" s="12">
        <v>5351.61</v>
      </c>
      <c r="F4550" s="12">
        <v>2662.26</v>
      </c>
      <c r="G4550" s="12">
        <v>336.55</v>
      </c>
      <c r="I4550" s="45"/>
      <c r="K4550" s="111"/>
      <c r="M4550" s="109"/>
    </row>
    <row r="4551" spans="1:13" ht="23.3" customHeight="1" thickBot="1" x14ac:dyDescent="0.3">
      <c r="A4551" s="11">
        <v>41102</v>
      </c>
      <c r="D4551" s="12">
        <v>1755.8</v>
      </c>
      <c r="E4551" s="12">
        <v>5352.08</v>
      </c>
      <c r="F4551" s="12">
        <v>2662.49</v>
      </c>
      <c r="G4551" s="12">
        <v>336.71</v>
      </c>
      <c r="I4551" s="45"/>
      <c r="K4551" s="111"/>
      <c r="M4551" s="109"/>
    </row>
    <row r="4552" spans="1:13" ht="23.3" customHeight="1" thickBot="1" x14ac:dyDescent="0.3">
      <c r="A4552" s="11">
        <v>41103</v>
      </c>
      <c r="D4552" s="12">
        <v>1755.81</v>
      </c>
      <c r="E4552" s="12">
        <v>5354.41</v>
      </c>
      <c r="F4552" s="12">
        <v>2658.6</v>
      </c>
      <c r="G4552" s="12">
        <v>336.86</v>
      </c>
      <c r="I4552" s="45"/>
      <c r="K4552" s="111"/>
      <c r="M4552" s="109"/>
    </row>
    <row r="4553" spans="1:13" ht="23.3" customHeight="1" thickBot="1" x14ac:dyDescent="0.3">
      <c r="A4553" s="11">
        <v>41106</v>
      </c>
      <c r="D4553" s="12">
        <v>1756.27</v>
      </c>
      <c r="E4553" s="12">
        <v>5355.8</v>
      </c>
      <c r="F4553" s="12">
        <v>2659.29</v>
      </c>
      <c r="G4553" s="12">
        <v>336.86</v>
      </c>
      <c r="I4553" s="45"/>
      <c r="K4553" s="111"/>
      <c r="M4553" s="109"/>
    </row>
    <row r="4554" spans="1:13" ht="23.3" customHeight="1" thickBot="1" x14ac:dyDescent="0.3">
      <c r="A4554" s="11">
        <v>41107</v>
      </c>
      <c r="D4554" s="12">
        <v>1750.83</v>
      </c>
      <c r="E4554" s="12">
        <v>5339.22</v>
      </c>
      <c r="F4554" s="12">
        <v>2651.06</v>
      </c>
      <c r="G4554" s="12">
        <v>336.08</v>
      </c>
      <c r="I4554" s="45"/>
      <c r="K4554" s="111"/>
      <c r="M4554" s="109"/>
    </row>
    <row r="4555" spans="1:13" ht="23.3" customHeight="1" thickBot="1" x14ac:dyDescent="0.3">
      <c r="A4555" s="11">
        <v>41108</v>
      </c>
      <c r="D4555" s="12">
        <v>1747.06</v>
      </c>
      <c r="E4555" s="12">
        <v>5327.72</v>
      </c>
      <c r="F4555" s="12">
        <v>2645.35</v>
      </c>
      <c r="G4555" s="12">
        <v>336.61</v>
      </c>
      <c r="I4555" s="45"/>
      <c r="K4555" s="111"/>
      <c r="M4555" s="109"/>
    </row>
    <row r="4556" spans="1:13" ht="23.3" customHeight="1" thickBot="1" x14ac:dyDescent="0.3">
      <c r="A4556" s="11">
        <v>41109</v>
      </c>
      <c r="D4556" s="12">
        <v>1744.89</v>
      </c>
      <c r="E4556" s="12">
        <v>5321.1</v>
      </c>
      <c r="F4556" s="12">
        <v>2642.06</v>
      </c>
      <c r="G4556" s="12">
        <v>335.42</v>
      </c>
      <c r="I4556" s="45"/>
      <c r="K4556" s="111"/>
      <c r="M4556" s="109"/>
    </row>
    <row r="4557" spans="1:13" ht="23.3" customHeight="1" thickBot="1" x14ac:dyDescent="0.3">
      <c r="A4557" s="11">
        <v>41110</v>
      </c>
      <c r="D4557" s="12">
        <v>1742.84</v>
      </c>
      <c r="E4557" s="12">
        <v>5314.86</v>
      </c>
      <c r="F4557" s="12">
        <v>2638.96</v>
      </c>
      <c r="G4557" s="12">
        <v>335.14</v>
      </c>
      <c r="I4557" s="45"/>
      <c r="K4557" s="111"/>
      <c r="M4557" s="109"/>
    </row>
    <row r="4558" spans="1:13" ht="23.3" customHeight="1" thickBot="1" x14ac:dyDescent="0.3">
      <c r="A4558" s="11">
        <v>41113</v>
      </c>
      <c r="D4558" s="12">
        <v>1743.98</v>
      </c>
      <c r="E4558" s="12">
        <v>5318.31</v>
      </c>
      <c r="F4558" s="12">
        <v>2640.68</v>
      </c>
      <c r="G4558" s="12">
        <v>336.31</v>
      </c>
      <c r="I4558" s="45"/>
      <c r="K4558" s="111"/>
      <c r="M4558" s="109"/>
    </row>
    <row r="4559" spans="1:13" ht="23.3" customHeight="1" thickBot="1" x14ac:dyDescent="0.3">
      <c r="A4559" s="11">
        <v>41114</v>
      </c>
      <c r="D4559" s="12">
        <v>1743.69</v>
      </c>
      <c r="E4559" s="12">
        <v>5317.43</v>
      </c>
      <c r="F4559" s="12">
        <v>2640.24</v>
      </c>
      <c r="G4559" s="12">
        <v>336.11</v>
      </c>
      <c r="I4559" s="45"/>
      <c r="K4559" s="111"/>
      <c r="M4559" s="109"/>
    </row>
    <row r="4560" spans="1:13" ht="23.3" customHeight="1" thickBot="1" x14ac:dyDescent="0.3">
      <c r="A4560" s="11">
        <v>41115</v>
      </c>
      <c r="D4560" s="12">
        <v>1745.91</v>
      </c>
      <c r="E4560" s="12">
        <v>5324.22</v>
      </c>
      <c r="F4560" s="12">
        <v>2643.61</v>
      </c>
      <c r="G4560" s="12">
        <v>336.67</v>
      </c>
      <c r="I4560" s="45"/>
      <c r="K4560" s="111"/>
      <c r="M4560" s="109"/>
    </row>
    <row r="4561" spans="1:13" ht="23.3" customHeight="1" thickBot="1" x14ac:dyDescent="0.3">
      <c r="A4561" s="11">
        <v>41116</v>
      </c>
      <c r="D4561" s="12">
        <v>1745.22</v>
      </c>
      <c r="E4561" s="12">
        <v>5322.11</v>
      </c>
      <c r="F4561" s="12">
        <v>2642.56</v>
      </c>
      <c r="G4561" s="12">
        <v>336.42</v>
      </c>
      <c r="I4561" s="45"/>
      <c r="K4561" s="111"/>
      <c r="M4561" s="109"/>
    </row>
    <row r="4562" spans="1:13" ht="23.3" customHeight="1" thickBot="1" x14ac:dyDescent="0.3">
      <c r="A4562" s="11">
        <v>41117</v>
      </c>
      <c r="D4562" s="12">
        <v>1749.51</v>
      </c>
      <c r="E4562" s="12">
        <v>5335.18</v>
      </c>
      <c r="F4562" s="12">
        <v>2649.05</v>
      </c>
      <c r="G4562" s="12">
        <v>337.53</v>
      </c>
      <c r="I4562" s="45"/>
      <c r="K4562" s="111"/>
      <c r="M4562" s="109"/>
    </row>
    <row r="4563" spans="1:13" ht="23.3" customHeight="1" thickBot="1" x14ac:dyDescent="0.3">
      <c r="A4563" s="11">
        <v>41120</v>
      </c>
      <c r="D4563" s="12">
        <v>1754.06</v>
      </c>
      <c r="E4563" s="12">
        <v>5349.08</v>
      </c>
      <c r="F4563" s="12">
        <v>2655.96</v>
      </c>
      <c r="G4563" s="12">
        <v>339.03</v>
      </c>
      <c r="I4563" s="45"/>
      <c r="K4563" s="111"/>
      <c r="M4563" s="109"/>
    </row>
    <row r="4564" spans="1:13" ht="23.3" customHeight="1" thickBot="1" x14ac:dyDescent="0.3">
      <c r="A4564" s="11">
        <v>41121</v>
      </c>
      <c r="D4564" s="12">
        <v>1752.73</v>
      </c>
      <c r="E4564" s="12">
        <v>5345.01</v>
      </c>
      <c r="F4564" s="12">
        <v>2663.19</v>
      </c>
      <c r="G4564" s="12">
        <v>338.85</v>
      </c>
      <c r="I4564" s="45"/>
      <c r="K4564" s="111"/>
      <c r="M4564" s="109"/>
    </row>
    <row r="4565" spans="1:13" ht="23.3" customHeight="1" thickBot="1" x14ac:dyDescent="0.3">
      <c r="A4565" s="11">
        <v>41122</v>
      </c>
      <c r="D4565" s="12">
        <v>1754.52</v>
      </c>
      <c r="E4565" s="12">
        <v>5350.47</v>
      </c>
      <c r="F4565" s="12">
        <v>2665.91</v>
      </c>
      <c r="G4565" s="12">
        <v>339.9</v>
      </c>
      <c r="I4565" s="45"/>
      <c r="K4565" s="111"/>
      <c r="M4565" s="109"/>
    </row>
    <row r="4566" spans="1:13" ht="23.3" customHeight="1" thickBot="1" x14ac:dyDescent="0.3">
      <c r="A4566" s="11">
        <v>41123</v>
      </c>
      <c r="D4566" s="12">
        <v>1753.55</v>
      </c>
      <c r="E4566" s="12">
        <v>5347.52</v>
      </c>
      <c r="F4566" s="12">
        <v>2664.44</v>
      </c>
      <c r="G4566" s="12">
        <v>339.71</v>
      </c>
      <c r="I4566" s="45"/>
      <c r="K4566" s="111"/>
      <c r="M4566" s="109"/>
    </row>
    <row r="4567" spans="1:13" ht="23.3" customHeight="1" thickBot="1" x14ac:dyDescent="0.3">
      <c r="A4567" s="11">
        <v>41124</v>
      </c>
      <c r="D4567" s="12">
        <v>1749.19</v>
      </c>
      <c r="E4567" s="12">
        <v>5334.21</v>
      </c>
      <c r="F4567" s="12">
        <v>2657.81</v>
      </c>
      <c r="G4567" s="12">
        <v>338.9</v>
      </c>
      <c r="I4567" s="45"/>
      <c r="K4567" s="111"/>
      <c r="M4567" s="109"/>
    </row>
    <row r="4568" spans="1:13" ht="23.3" customHeight="1" thickBot="1" x14ac:dyDescent="0.3">
      <c r="A4568" s="11">
        <v>41127</v>
      </c>
      <c r="D4568" s="12">
        <v>1744.16</v>
      </c>
      <c r="E4568" s="12">
        <v>5318.89</v>
      </c>
      <c r="F4568" s="12">
        <v>2658.6</v>
      </c>
      <c r="G4568" s="12">
        <v>337.86</v>
      </c>
      <c r="I4568" s="45"/>
      <c r="K4568" s="111"/>
      <c r="M4568" s="109"/>
    </row>
    <row r="4569" spans="1:13" ht="23.3" customHeight="1" thickBot="1" x14ac:dyDescent="0.3">
      <c r="A4569" s="11">
        <v>41128</v>
      </c>
      <c r="D4569" s="12">
        <v>1745.76</v>
      </c>
      <c r="E4569" s="12">
        <v>5323.76</v>
      </c>
      <c r="F4569" s="12">
        <v>2661.03</v>
      </c>
      <c r="G4569" s="12">
        <v>338.64</v>
      </c>
      <c r="I4569" s="45"/>
      <c r="K4569" s="111"/>
      <c r="M4569" s="109"/>
    </row>
    <row r="4570" spans="1:13" ht="23.3" customHeight="1" thickBot="1" x14ac:dyDescent="0.3">
      <c r="A4570" s="11">
        <v>41129</v>
      </c>
      <c r="D4570" s="12">
        <v>1736.29</v>
      </c>
      <c r="E4570" s="12">
        <v>5294.88</v>
      </c>
      <c r="F4570" s="12">
        <v>2650.81</v>
      </c>
      <c r="G4570" s="12">
        <v>336.26</v>
      </c>
      <c r="I4570" s="45"/>
      <c r="K4570" s="111"/>
      <c r="M4570" s="109"/>
    </row>
    <row r="4571" spans="1:13" ht="23.3" customHeight="1" thickBot="1" x14ac:dyDescent="0.3">
      <c r="A4571" s="11">
        <v>41130</v>
      </c>
      <c r="D4571" s="12">
        <v>1731.79</v>
      </c>
      <c r="E4571" s="12">
        <v>5281.1149999999998</v>
      </c>
      <c r="F4571" s="12">
        <v>2652.38</v>
      </c>
      <c r="G4571" s="12">
        <v>335.24</v>
      </c>
      <c r="I4571" s="45"/>
      <c r="K4571" s="111"/>
      <c r="M4571" s="109"/>
    </row>
    <row r="4572" spans="1:13" ht="23.3" customHeight="1" thickBot="1" x14ac:dyDescent="0.3">
      <c r="A4572" s="11">
        <v>41131</v>
      </c>
      <c r="D4572" s="12">
        <v>1732.63</v>
      </c>
      <c r="E4572" s="12">
        <v>5283.71</v>
      </c>
      <c r="F4572" s="12">
        <v>2653.67</v>
      </c>
      <c r="G4572" s="12">
        <v>335.8</v>
      </c>
      <c r="I4572" s="45"/>
      <c r="K4572" s="111"/>
      <c r="M4572" s="109"/>
    </row>
    <row r="4573" spans="1:13" ht="23.3" customHeight="1" thickBot="1" x14ac:dyDescent="0.3">
      <c r="A4573" s="11">
        <v>41134</v>
      </c>
      <c r="D4573" s="12">
        <v>1728.54</v>
      </c>
      <c r="E4573" s="12">
        <v>5271.24</v>
      </c>
      <c r="F4573" s="12">
        <v>2647.41</v>
      </c>
      <c r="G4573" s="12">
        <v>334.49</v>
      </c>
      <c r="I4573" s="45"/>
      <c r="K4573" s="111"/>
      <c r="M4573" s="109"/>
    </row>
    <row r="4574" spans="1:13" ht="23.3" customHeight="1" thickBot="1" x14ac:dyDescent="0.3">
      <c r="A4574" s="11">
        <v>41135</v>
      </c>
      <c r="D4574" s="12">
        <v>1728.27</v>
      </c>
      <c r="E4574" s="12">
        <v>5270.43</v>
      </c>
      <c r="F4574" s="12">
        <v>2647</v>
      </c>
      <c r="G4574" s="12">
        <v>334.49</v>
      </c>
      <c r="I4574" s="45"/>
      <c r="K4574" s="111"/>
      <c r="M4574" s="109"/>
    </row>
    <row r="4575" spans="1:13" ht="23.3" customHeight="1" thickBot="1" x14ac:dyDescent="0.3">
      <c r="A4575" s="11">
        <v>41137</v>
      </c>
      <c r="D4575" s="12">
        <v>1724.75</v>
      </c>
      <c r="E4575" s="12">
        <v>5259.69</v>
      </c>
      <c r="F4575" s="12">
        <v>2641.61</v>
      </c>
      <c r="G4575" s="12">
        <v>333.5</v>
      </c>
      <c r="I4575" s="45"/>
      <c r="K4575" s="111"/>
      <c r="M4575" s="109"/>
    </row>
    <row r="4576" spans="1:13" ht="23.3" customHeight="1" thickBot="1" x14ac:dyDescent="0.3">
      <c r="A4576" s="11">
        <v>41138</v>
      </c>
      <c r="D4576" s="12">
        <v>1718.31</v>
      </c>
      <c r="E4576" s="12">
        <v>5240.05</v>
      </c>
      <c r="F4576" s="12">
        <v>2640.18</v>
      </c>
      <c r="G4576" s="12">
        <v>331.63</v>
      </c>
      <c r="I4576" s="45"/>
      <c r="K4576" s="111"/>
      <c r="M4576" s="109"/>
    </row>
    <row r="4577" spans="1:13" ht="23.3" customHeight="1" thickBot="1" x14ac:dyDescent="0.3">
      <c r="A4577" s="11">
        <v>41142</v>
      </c>
      <c r="D4577" s="12">
        <v>1718.66</v>
      </c>
      <c r="E4577" s="12">
        <v>5241.12</v>
      </c>
      <c r="F4577" s="12">
        <v>2650.06</v>
      </c>
      <c r="G4577" s="12">
        <v>332</v>
      </c>
      <c r="I4577" s="45"/>
      <c r="K4577" s="111"/>
      <c r="M4577" s="109"/>
    </row>
    <row r="4578" spans="1:13" ht="23.3" customHeight="1" thickBot="1" x14ac:dyDescent="0.3">
      <c r="A4578" s="11">
        <v>41143</v>
      </c>
      <c r="D4578" s="12">
        <v>1712.4</v>
      </c>
      <c r="E4578" s="12">
        <v>5222.03</v>
      </c>
      <c r="F4578" s="12">
        <v>2640.41</v>
      </c>
      <c r="G4578" s="12">
        <v>330.35</v>
      </c>
      <c r="I4578" s="45"/>
      <c r="K4578" s="111"/>
      <c r="M4578" s="109"/>
    </row>
    <row r="4579" spans="1:13" ht="23.3" customHeight="1" thickBot="1" x14ac:dyDescent="0.3">
      <c r="A4579" s="11">
        <v>41144</v>
      </c>
      <c r="D4579" s="12">
        <v>1706.51</v>
      </c>
      <c r="E4579" s="12">
        <v>5204.05</v>
      </c>
      <c r="F4579" s="12">
        <v>2635.56</v>
      </c>
      <c r="G4579" s="12">
        <v>330.35</v>
      </c>
      <c r="I4579" s="45"/>
      <c r="K4579" s="111"/>
      <c r="M4579" s="109"/>
    </row>
    <row r="4580" spans="1:13" ht="23.3" customHeight="1" thickBot="1" x14ac:dyDescent="0.3">
      <c r="A4580" s="11">
        <v>41145</v>
      </c>
      <c r="D4580" s="12">
        <v>1704.18</v>
      </c>
      <c r="E4580" s="12">
        <v>5196.96</v>
      </c>
      <c r="F4580" s="12">
        <v>2631.97</v>
      </c>
      <c r="G4580" s="12">
        <v>330.58</v>
      </c>
      <c r="I4580" s="45"/>
      <c r="K4580" s="111"/>
      <c r="M4580" s="109"/>
    </row>
    <row r="4581" spans="1:13" ht="23.3" customHeight="1" thickBot="1" x14ac:dyDescent="0.3">
      <c r="A4581" s="11">
        <v>41148</v>
      </c>
      <c r="D4581" s="12">
        <v>1692.95</v>
      </c>
      <c r="E4581" s="12">
        <v>5162.7</v>
      </c>
      <c r="F4581" s="12">
        <v>2614.61</v>
      </c>
      <c r="G4581" s="12">
        <v>329.07</v>
      </c>
      <c r="I4581" s="45"/>
      <c r="K4581" s="111"/>
      <c r="M4581" s="109"/>
    </row>
    <row r="4582" spans="1:13" ht="23.3" customHeight="1" thickBot="1" x14ac:dyDescent="0.3">
      <c r="A4582" s="11">
        <v>41149</v>
      </c>
      <c r="D4582" s="12">
        <v>1686.8</v>
      </c>
      <c r="E4582" s="12">
        <v>5143.9399999999996</v>
      </c>
      <c r="F4582" s="12">
        <v>2605.11</v>
      </c>
      <c r="G4582" s="12">
        <v>328.25</v>
      </c>
      <c r="I4582" s="45"/>
      <c r="K4582" s="111"/>
      <c r="L4582" s="108"/>
      <c r="M4582" s="109"/>
    </row>
    <row r="4583" spans="1:13" ht="23.3" customHeight="1" thickBot="1" x14ac:dyDescent="0.3">
      <c r="A4583" s="11">
        <v>41150</v>
      </c>
      <c r="D4583" s="12">
        <v>1682.39</v>
      </c>
      <c r="E4583" s="12">
        <v>5130.5</v>
      </c>
      <c r="F4583" s="12">
        <v>2602.5</v>
      </c>
      <c r="G4583" s="12">
        <v>327.33</v>
      </c>
      <c r="I4583" s="45"/>
      <c r="K4583" s="111"/>
      <c r="M4583" s="109"/>
    </row>
    <row r="4584" spans="1:13" ht="23.3" customHeight="1" thickBot="1" x14ac:dyDescent="0.3">
      <c r="A4584" s="11">
        <v>41151</v>
      </c>
      <c r="D4584" s="12">
        <v>1681.07</v>
      </c>
      <c r="E4584" s="12">
        <v>5126.49</v>
      </c>
      <c r="F4584" s="12">
        <v>2600.46</v>
      </c>
      <c r="G4584" s="12">
        <v>327.11</v>
      </c>
      <c r="I4584" s="45"/>
      <c r="K4584" s="111"/>
      <c r="M4584" s="109"/>
    </row>
    <row r="4585" spans="1:13" ht="23.3" customHeight="1" thickBot="1" x14ac:dyDescent="0.3">
      <c r="A4585" s="11">
        <v>41152</v>
      </c>
      <c r="D4585" s="12">
        <v>1686.45</v>
      </c>
      <c r="E4585" s="12">
        <v>5142.8900000000003</v>
      </c>
      <c r="F4585" s="12">
        <v>2604.58</v>
      </c>
      <c r="G4585" s="12">
        <v>328.64</v>
      </c>
      <c r="I4585" s="45"/>
      <c r="K4585" s="111"/>
      <c r="M4585" s="109"/>
    </row>
    <row r="4586" spans="1:13" ht="23.3" customHeight="1" thickBot="1" x14ac:dyDescent="0.3">
      <c r="A4586" s="11">
        <v>41155</v>
      </c>
      <c r="D4586" s="12">
        <v>1688.91</v>
      </c>
      <c r="E4586" s="12">
        <v>5150.38</v>
      </c>
      <c r="F4586" s="12">
        <v>2608.37</v>
      </c>
      <c r="G4586" s="12">
        <v>329.11</v>
      </c>
      <c r="I4586" s="45"/>
      <c r="K4586" s="111"/>
      <c r="M4586" s="109"/>
    </row>
    <row r="4587" spans="1:13" ht="23.3" customHeight="1" thickBot="1" x14ac:dyDescent="0.3">
      <c r="A4587" s="11">
        <v>41156</v>
      </c>
      <c r="D4587" s="12">
        <v>1693.55</v>
      </c>
      <c r="E4587" s="12">
        <v>5164.55</v>
      </c>
      <c r="F4587" s="12">
        <v>2615.5500000000002</v>
      </c>
      <c r="G4587" s="12">
        <v>329.72</v>
      </c>
      <c r="I4587" s="45"/>
      <c r="K4587" s="111"/>
      <c r="M4587" s="109"/>
    </row>
    <row r="4588" spans="1:13" ht="23.3" customHeight="1" thickBot="1" x14ac:dyDescent="0.3">
      <c r="A4588" s="11">
        <v>41157</v>
      </c>
      <c r="D4588" s="12">
        <v>1697.12</v>
      </c>
      <c r="E4588" s="12">
        <v>5177.59</v>
      </c>
      <c r="F4588" s="12">
        <v>2622.16</v>
      </c>
      <c r="G4588" s="12">
        <v>331.22</v>
      </c>
      <c r="I4588" s="45"/>
      <c r="K4588" s="111"/>
      <c r="M4588" s="109"/>
    </row>
    <row r="4589" spans="1:13" ht="23.3" customHeight="1" thickBot="1" x14ac:dyDescent="0.3">
      <c r="A4589" s="11">
        <v>41158</v>
      </c>
      <c r="D4589" s="12">
        <v>1693.81</v>
      </c>
      <c r="E4589" s="12">
        <v>5167.5</v>
      </c>
      <c r="F4589" s="12">
        <v>2617.04</v>
      </c>
      <c r="G4589" s="12">
        <v>330.47</v>
      </c>
      <c r="I4589" s="45"/>
      <c r="K4589" s="111"/>
      <c r="M4589" s="109"/>
    </row>
    <row r="4590" spans="1:13" ht="23.3" customHeight="1" thickBot="1" x14ac:dyDescent="0.3">
      <c r="A4590" s="11">
        <v>41159</v>
      </c>
      <c r="D4590" s="12">
        <v>1695.46</v>
      </c>
      <c r="E4590" s="12">
        <v>5172.53</v>
      </c>
      <c r="F4590" s="12">
        <v>2619.6</v>
      </c>
      <c r="G4590" s="12">
        <v>330.72</v>
      </c>
      <c r="I4590" s="45"/>
      <c r="K4590" s="111"/>
      <c r="M4590" s="109"/>
    </row>
    <row r="4591" spans="1:13" ht="23.3" customHeight="1" thickBot="1" x14ac:dyDescent="0.3">
      <c r="A4591" s="11">
        <v>41162</v>
      </c>
      <c r="D4591" s="12">
        <v>1694.64</v>
      </c>
      <c r="E4591" s="12">
        <v>5170.04</v>
      </c>
      <c r="F4591" s="12">
        <v>2622.56</v>
      </c>
      <c r="G4591" s="12">
        <v>330.66</v>
      </c>
      <c r="I4591" s="45"/>
      <c r="K4591" s="111"/>
      <c r="M4591" s="109"/>
    </row>
    <row r="4592" spans="1:13" ht="23.3" customHeight="1" thickBot="1" x14ac:dyDescent="0.3">
      <c r="A4592" s="11">
        <v>41163</v>
      </c>
      <c r="D4592" s="12">
        <v>1700.71</v>
      </c>
      <c r="E4592" s="12">
        <v>5188.55</v>
      </c>
      <c r="F4592" s="12">
        <v>2631.94</v>
      </c>
      <c r="G4592" s="12">
        <v>332.26</v>
      </c>
      <c r="I4592" s="45"/>
      <c r="K4592" s="111"/>
      <c r="M4592" s="109"/>
    </row>
    <row r="4593" spans="1:13" ht="23.3" customHeight="1" thickBot="1" x14ac:dyDescent="0.3">
      <c r="A4593" s="11">
        <v>41164</v>
      </c>
      <c r="D4593" s="12">
        <v>1698.63</v>
      </c>
      <c r="E4593" s="12">
        <v>5182.21</v>
      </c>
      <c r="F4593" s="12">
        <v>2632.98</v>
      </c>
      <c r="G4593" s="12">
        <v>331.79</v>
      </c>
      <c r="I4593" s="45"/>
      <c r="K4593" s="111"/>
      <c r="M4593" s="109"/>
    </row>
    <row r="4594" spans="1:13" ht="23.3" customHeight="1" thickBot="1" x14ac:dyDescent="0.3">
      <c r="A4594" s="11">
        <v>41165</v>
      </c>
      <c r="D4594" s="12">
        <v>1696.65</v>
      </c>
      <c r="E4594" s="12">
        <v>5176.18</v>
      </c>
      <c r="F4594" s="12">
        <v>2634.17</v>
      </c>
      <c r="G4594" s="12">
        <v>330.96</v>
      </c>
      <c r="I4594" s="45"/>
      <c r="K4594" s="111"/>
      <c r="M4594" s="109"/>
    </row>
    <row r="4595" spans="1:13" ht="23.3" customHeight="1" thickBot="1" x14ac:dyDescent="0.3">
      <c r="A4595" s="11">
        <v>41166</v>
      </c>
      <c r="D4595" s="12">
        <v>1702.24</v>
      </c>
      <c r="E4595" s="12">
        <v>5193.21</v>
      </c>
      <c r="F4595" s="12">
        <v>2642.84</v>
      </c>
      <c r="G4595" s="12">
        <v>331.28</v>
      </c>
      <c r="I4595" s="45"/>
      <c r="K4595" s="111"/>
      <c r="M4595" s="109"/>
    </row>
    <row r="4596" spans="1:13" ht="23.3" customHeight="1" thickBot="1" x14ac:dyDescent="0.3">
      <c r="A4596" s="11">
        <v>41169</v>
      </c>
      <c r="D4596" s="12">
        <v>1705.24</v>
      </c>
      <c r="E4596" s="12">
        <v>5202.38</v>
      </c>
      <c r="F4596" s="12">
        <v>2660.42</v>
      </c>
      <c r="G4596" s="12">
        <v>331.96</v>
      </c>
      <c r="I4596" s="45"/>
      <c r="K4596" s="111"/>
      <c r="M4596" s="109"/>
    </row>
    <row r="4597" spans="1:13" ht="23.3" customHeight="1" thickBot="1" x14ac:dyDescent="0.3">
      <c r="A4597" s="11">
        <v>41170</v>
      </c>
      <c r="D4597" s="12">
        <v>1707.82</v>
      </c>
      <c r="E4597" s="12">
        <v>5210.2700000000004</v>
      </c>
      <c r="F4597" s="12">
        <v>2664.46</v>
      </c>
      <c r="G4597" s="12">
        <v>332.34</v>
      </c>
      <c r="I4597" s="45"/>
      <c r="K4597" s="111"/>
      <c r="M4597" s="109"/>
    </row>
    <row r="4598" spans="1:13" ht="23.3" customHeight="1" thickBot="1" x14ac:dyDescent="0.3">
      <c r="A4598" s="11">
        <v>41171</v>
      </c>
      <c r="D4598" s="12">
        <v>1717.33</v>
      </c>
      <c r="E4598" s="12">
        <v>5239.2700000000004</v>
      </c>
      <c r="F4598" s="12">
        <v>2679.29</v>
      </c>
      <c r="G4598" s="12">
        <v>332.56</v>
      </c>
      <c r="I4598" s="45"/>
      <c r="K4598" s="111"/>
      <c r="M4598" s="109"/>
    </row>
    <row r="4599" spans="1:13" ht="23.3" customHeight="1" thickBot="1" x14ac:dyDescent="0.3">
      <c r="A4599" s="11">
        <v>41173</v>
      </c>
      <c r="D4599" s="12">
        <v>1716.84</v>
      </c>
      <c r="E4599" s="12">
        <v>5237.78</v>
      </c>
      <c r="F4599" s="12">
        <v>2673.31</v>
      </c>
      <c r="G4599" s="12">
        <v>332.1</v>
      </c>
      <c r="I4599" s="45"/>
      <c r="K4599" s="111"/>
      <c r="M4599" s="109"/>
    </row>
    <row r="4600" spans="1:13" ht="23.3" customHeight="1" thickBot="1" x14ac:dyDescent="0.3">
      <c r="A4600" s="11">
        <v>41176</v>
      </c>
      <c r="D4600" s="12">
        <v>1715.44</v>
      </c>
      <c r="E4600" s="12">
        <v>5233.51</v>
      </c>
      <c r="F4600" s="12">
        <v>2671.13</v>
      </c>
      <c r="G4600" s="12">
        <v>331.72</v>
      </c>
      <c r="I4600" s="45"/>
      <c r="K4600" s="111"/>
      <c r="M4600" s="109"/>
    </row>
    <row r="4601" spans="1:13" ht="23.3" customHeight="1" thickBot="1" x14ac:dyDescent="0.3">
      <c r="A4601" s="11">
        <v>41177</v>
      </c>
      <c r="D4601" s="12">
        <v>1712.58</v>
      </c>
      <c r="E4601" s="12">
        <v>5224.7700000000004</v>
      </c>
      <c r="F4601" s="12">
        <v>2666.67</v>
      </c>
      <c r="G4601" s="12">
        <v>331.02</v>
      </c>
      <c r="I4601" s="45"/>
      <c r="K4601" s="111"/>
      <c r="M4601" s="109"/>
    </row>
    <row r="4602" spans="1:13" ht="23.3" customHeight="1" thickBot="1" x14ac:dyDescent="0.3">
      <c r="A4602" s="11">
        <v>41178</v>
      </c>
      <c r="D4602" s="12">
        <v>1694.83</v>
      </c>
      <c r="E4602" s="12">
        <v>5170.63</v>
      </c>
      <c r="F4602" s="12">
        <v>2639.04</v>
      </c>
      <c r="G4602" s="12">
        <v>329.2</v>
      </c>
      <c r="I4602" s="45"/>
      <c r="K4602" s="111"/>
      <c r="M4602" s="109"/>
    </row>
    <row r="4603" spans="1:13" ht="23.3" customHeight="1" thickBot="1" x14ac:dyDescent="0.3">
      <c r="A4603" s="11">
        <v>41179</v>
      </c>
      <c r="D4603" s="12">
        <v>1705.19</v>
      </c>
      <c r="E4603" s="12">
        <v>5202.2299999999996</v>
      </c>
      <c r="F4603" s="12">
        <v>2646.57</v>
      </c>
      <c r="G4603" s="12">
        <v>329.59</v>
      </c>
      <c r="I4603" s="45"/>
      <c r="K4603" s="111"/>
      <c r="M4603" s="109"/>
    </row>
    <row r="4604" spans="1:13" ht="23.3" customHeight="1" thickBot="1" x14ac:dyDescent="0.3">
      <c r="A4604" s="11">
        <v>41180</v>
      </c>
      <c r="D4604" s="12">
        <v>1703.16</v>
      </c>
      <c r="E4604" s="12">
        <v>5196.03</v>
      </c>
      <c r="F4604" s="12">
        <v>2643.42</v>
      </c>
      <c r="G4604" s="12">
        <v>328.92</v>
      </c>
      <c r="I4604" s="45"/>
      <c r="K4604" s="111"/>
      <c r="M4604" s="109"/>
    </row>
    <row r="4605" spans="1:13" ht="23.3" customHeight="1" thickBot="1" x14ac:dyDescent="0.3">
      <c r="A4605" s="11">
        <v>41183</v>
      </c>
      <c r="D4605" s="12">
        <v>1699.91</v>
      </c>
      <c r="E4605" s="12">
        <v>5186.13</v>
      </c>
      <c r="F4605" s="12">
        <v>2629.02</v>
      </c>
      <c r="G4605" s="12">
        <v>328.04</v>
      </c>
      <c r="I4605" s="45"/>
      <c r="K4605" s="111"/>
      <c r="M4605" s="109"/>
    </row>
    <row r="4606" spans="1:13" ht="23.3" customHeight="1" thickBot="1" x14ac:dyDescent="0.3">
      <c r="A4606" s="11">
        <v>41184</v>
      </c>
      <c r="D4606" s="12">
        <v>1701.91</v>
      </c>
      <c r="E4606" s="12">
        <v>5192.22</v>
      </c>
      <c r="F4606" s="12">
        <v>2632.11</v>
      </c>
      <c r="G4606" s="12">
        <v>328.74</v>
      </c>
      <c r="I4606" s="45"/>
      <c r="K4606" s="111"/>
      <c r="M4606" s="109"/>
    </row>
    <row r="4607" spans="1:13" ht="23.3" customHeight="1" thickBot="1" x14ac:dyDescent="0.3">
      <c r="A4607" s="11">
        <v>41185</v>
      </c>
      <c r="D4607" s="12">
        <v>1698.75</v>
      </c>
      <c r="E4607" s="12">
        <v>5182.59</v>
      </c>
      <c r="F4607" s="12">
        <v>2627.23</v>
      </c>
      <c r="G4607" s="12">
        <v>327.84</v>
      </c>
      <c r="I4607" s="45"/>
      <c r="K4607" s="111"/>
      <c r="M4607" s="109"/>
    </row>
    <row r="4608" spans="1:13" ht="23.3" customHeight="1" thickBot="1" x14ac:dyDescent="0.3">
      <c r="A4608" s="11">
        <v>41186</v>
      </c>
      <c r="D4608" s="12">
        <v>1698.01</v>
      </c>
      <c r="E4608" s="12">
        <v>5180.3100000000004</v>
      </c>
      <c r="F4608" s="12">
        <v>2626.07</v>
      </c>
      <c r="G4608" s="12">
        <v>328.6</v>
      </c>
      <c r="I4608" s="45"/>
      <c r="K4608" s="111"/>
      <c r="M4608" s="109"/>
    </row>
    <row r="4609" spans="1:13" ht="23.3" customHeight="1" thickBot="1" x14ac:dyDescent="0.3">
      <c r="A4609" s="11">
        <v>41187</v>
      </c>
      <c r="D4609" s="12">
        <v>1697.71</v>
      </c>
      <c r="E4609" s="12">
        <v>5179.3900000000003</v>
      </c>
      <c r="F4609" s="12">
        <v>2625.61</v>
      </c>
      <c r="G4609" s="12">
        <v>327.51</v>
      </c>
      <c r="I4609" s="45"/>
      <c r="K4609" s="111"/>
      <c r="M4609" s="109"/>
    </row>
    <row r="4610" spans="1:13" ht="23.3" customHeight="1" thickBot="1" x14ac:dyDescent="0.3">
      <c r="A4610" s="11">
        <v>41190</v>
      </c>
      <c r="D4610" s="12">
        <v>1698.36</v>
      </c>
      <c r="E4610" s="12">
        <v>5181.41</v>
      </c>
      <c r="F4610" s="12">
        <v>2619.0300000000002</v>
      </c>
      <c r="G4610" s="12">
        <v>327.67</v>
      </c>
      <c r="I4610" s="45"/>
      <c r="K4610" s="111"/>
      <c r="M4610" s="109"/>
    </row>
    <row r="4611" spans="1:13" ht="23.3" customHeight="1" thickBot="1" x14ac:dyDescent="0.3">
      <c r="A4611" s="11">
        <v>41191</v>
      </c>
      <c r="D4611" s="12">
        <v>1697.66</v>
      </c>
      <c r="E4611" s="12">
        <v>5179.26</v>
      </c>
      <c r="F4611" s="12">
        <v>2617.94</v>
      </c>
      <c r="G4611" s="12">
        <v>327.69</v>
      </c>
      <c r="I4611" s="45"/>
      <c r="K4611" s="111"/>
      <c r="M4611" s="109"/>
    </row>
    <row r="4612" spans="1:13" ht="23.3" customHeight="1" thickBot="1" x14ac:dyDescent="0.3">
      <c r="A4612" s="11">
        <v>41192</v>
      </c>
      <c r="D4612" s="12">
        <v>1699.4</v>
      </c>
      <c r="E4612" s="12">
        <v>5184.58</v>
      </c>
      <c r="F4612" s="12">
        <v>2608.0500000000002</v>
      </c>
      <c r="G4612" s="12">
        <v>328.19</v>
      </c>
      <c r="I4612" s="45"/>
      <c r="K4612" s="111"/>
      <c r="M4612" s="109"/>
    </row>
    <row r="4613" spans="1:13" ht="23.3" customHeight="1" thickBot="1" x14ac:dyDescent="0.3">
      <c r="A4613" s="11">
        <v>41193</v>
      </c>
      <c r="D4613" s="12">
        <v>1697.19</v>
      </c>
      <c r="E4613" s="12">
        <v>5177.8900000000003</v>
      </c>
      <c r="F4613" s="12">
        <v>2604.69</v>
      </c>
      <c r="G4613" s="12">
        <v>327.87</v>
      </c>
      <c r="I4613" s="45"/>
      <c r="K4613" s="111"/>
      <c r="M4613" s="109"/>
    </row>
    <row r="4614" spans="1:13" ht="23.3" customHeight="1" thickBot="1" x14ac:dyDescent="0.3">
      <c r="A4614" s="11">
        <v>41194</v>
      </c>
      <c r="D4614" s="12">
        <v>1691.83</v>
      </c>
      <c r="E4614" s="12">
        <v>5161.76</v>
      </c>
      <c r="F4614" s="12">
        <v>2596.5700000000002</v>
      </c>
      <c r="G4614" s="12">
        <v>326.17</v>
      </c>
      <c r="I4614" s="45"/>
      <c r="K4614" s="111"/>
      <c r="M4614" s="109"/>
    </row>
    <row r="4615" spans="1:13" ht="23.3" customHeight="1" thickBot="1" x14ac:dyDescent="0.3">
      <c r="A4615" s="11">
        <v>41197</v>
      </c>
      <c r="D4615" s="12">
        <v>1694.1</v>
      </c>
      <c r="E4615" s="12">
        <v>5170.54</v>
      </c>
      <c r="F4615" s="12">
        <v>2600.9899999999998</v>
      </c>
      <c r="G4615" s="12">
        <v>326.93</v>
      </c>
      <c r="I4615" s="45"/>
      <c r="K4615" s="111"/>
      <c r="M4615" s="109"/>
    </row>
    <row r="4616" spans="1:13" ht="23.3" customHeight="1" thickBot="1" x14ac:dyDescent="0.3">
      <c r="A4616" s="11">
        <v>41198</v>
      </c>
      <c r="D4616" s="12">
        <v>1689.45</v>
      </c>
      <c r="E4616" s="12">
        <v>5156.37</v>
      </c>
      <c r="F4616" s="12">
        <v>2593.86</v>
      </c>
      <c r="G4616" s="12">
        <v>326.3</v>
      </c>
      <c r="I4616" s="45"/>
      <c r="K4616" s="111"/>
      <c r="M4616" s="109"/>
    </row>
    <row r="4617" spans="1:13" ht="23.3" customHeight="1" thickBot="1" x14ac:dyDescent="0.3">
      <c r="A4617" s="11">
        <v>41199</v>
      </c>
      <c r="D4617" s="12">
        <v>1690.26</v>
      </c>
      <c r="E4617" s="12">
        <v>5158.83</v>
      </c>
      <c r="F4617" s="12">
        <v>2595.1</v>
      </c>
      <c r="G4617" s="12">
        <v>326.41000000000003</v>
      </c>
      <c r="I4617" s="45"/>
      <c r="K4617" s="111"/>
      <c r="M4617" s="109"/>
    </row>
    <row r="4618" spans="1:13" ht="23.3" customHeight="1" thickBot="1" x14ac:dyDescent="0.3">
      <c r="A4618" s="11">
        <v>41200</v>
      </c>
      <c r="D4618" s="12">
        <v>1695.8</v>
      </c>
      <c r="E4618" s="12">
        <v>5175.75</v>
      </c>
      <c r="F4618" s="12">
        <v>2591.17</v>
      </c>
      <c r="G4618" s="12">
        <v>328.12</v>
      </c>
      <c r="I4618" s="45"/>
      <c r="K4618" s="111"/>
      <c r="M4618" s="109"/>
    </row>
    <row r="4619" spans="1:13" ht="23.3" customHeight="1" thickBot="1" x14ac:dyDescent="0.3">
      <c r="A4619" s="11">
        <v>41201</v>
      </c>
      <c r="D4619" s="12">
        <v>1694.77</v>
      </c>
      <c r="E4619" s="12">
        <v>5172.59</v>
      </c>
      <c r="F4619" s="12">
        <v>2585.4699999999998</v>
      </c>
      <c r="G4619" s="12">
        <v>327.83</v>
      </c>
      <c r="I4619" s="45"/>
      <c r="K4619" s="111"/>
      <c r="M4619" s="109"/>
    </row>
    <row r="4620" spans="1:13" ht="23.3" customHeight="1" thickBot="1" x14ac:dyDescent="0.3">
      <c r="A4620" s="11">
        <v>41204</v>
      </c>
      <c r="D4620" s="12">
        <v>1694.58</v>
      </c>
      <c r="E4620" s="12">
        <v>5172.01</v>
      </c>
      <c r="F4620" s="12">
        <v>2585.1799999999998</v>
      </c>
      <c r="G4620" s="12">
        <v>327.83</v>
      </c>
      <c r="I4620" s="45"/>
      <c r="K4620" s="111"/>
      <c r="M4620" s="109"/>
    </row>
    <row r="4621" spans="1:13" ht="23.3" customHeight="1" thickBot="1" x14ac:dyDescent="0.3">
      <c r="A4621" s="11">
        <v>41205</v>
      </c>
      <c r="D4621" s="12">
        <v>1697.88</v>
      </c>
      <c r="E4621" s="12">
        <v>5182.09</v>
      </c>
      <c r="F4621" s="12">
        <v>2590.2199999999998</v>
      </c>
      <c r="G4621" s="12">
        <v>329.03</v>
      </c>
      <c r="I4621" s="45"/>
      <c r="K4621" s="111"/>
      <c r="M4621" s="109"/>
    </row>
    <row r="4622" spans="1:13" ht="23.3" customHeight="1" thickBot="1" x14ac:dyDescent="0.3">
      <c r="A4622" s="11">
        <v>41206</v>
      </c>
      <c r="D4622" s="12">
        <v>1693.85</v>
      </c>
      <c r="E4622" s="12">
        <v>5169.79</v>
      </c>
      <c r="F4622" s="12">
        <v>2579.9699999999998</v>
      </c>
      <c r="G4622" s="12">
        <v>328.18</v>
      </c>
      <c r="I4622" s="45"/>
      <c r="K4622" s="111"/>
      <c r="M4622" s="109"/>
    </row>
    <row r="4623" spans="1:13" ht="23.3" customHeight="1" thickBot="1" x14ac:dyDescent="0.3">
      <c r="A4623" s="11">
        <v>41207</v>
      </c>
      <c r="D4623" s="12">
        <v>1691.21</v>
      </c>
      <c r="E4623" s="12">
        <v>5161.74</v>
      </c>
      <c r="F4623" s="12">
        <v>2575.9499999999998</v>
      </c>
      <c r="G4623" s="12">
        <v>327.29000000000002</v>
      </c>
      <c r="I4623" s="45"/>
      <c r="K4623" s="111"/>
      <c r="M4623" s="109"/>
    </row>
    <row r="4624" spans="1:13" ht="23.3" customHeight="1" thickBot="1" x14ac:dyDescent="0.3">
      <c r="A4624" s="11">
        <v>41208</v>
      </c>
      <c r="D4624" s="12">
        <v>1690.38</v>
      </c>
      <c r="E4624" s="12">
        <v>5159.2</v>
      </c>
      <c r="F4624" s="12">
        <v>2574.69</v>
      </c>
      <c r="G4624" s="12">
        <v>326.77999999999997</v>
      </c>
      <c r="I4624" s="45"/>
      <c r="K4624" s="111"/>
      <c r="M4624" s="109"/>
    </row>
    <row r="4625" spans="1:13" ht="23.3" customHeight="1" thickBot="1" x14ac:dyDescent="0.3">
      <c r="A4625" s="11">
        <v>41211</v>
      </c>
      <c r="D4625" s="12">
        <v>1682.84</v>
      </c>
      <c r="E4625" s="12">
        <v>5136.17</v>
      </c>
      <c r="F4625" s="12">
        <v>2563.1999999999998</v>
      </c>
      <c r="G4625" s="12">
        <v>324.92</v>
      </c>
      <c r="I4625" s="45"/>
      <c r="K4625" s="111"/>
      <c r="M4625" s="109"/>
    </row>
    <row r="4626" spans="1:13" ht="23.3" customHeight="1" thickBot="1" x14ac:dyDescent="0.3">
      <c r="A4626" s="11">
        <v>41212</v>
      </c>
      <c r="D4626" s="12">
        <v>1666.15</v>
      </c>
      <c r="E4626" s="12">
        <v>5115.41</v>
      </c>
      <c r="F4626" s="12">
        <v>2552.83</v>
      </c>
      <c r="G4626" s="12">
        <v>319.81</v>
      </c>
      <c r="I4626" s="45"/>
      <c r="K4626" s="111"/>
      <c r="M4626" s="109"/>
    </row>
    <row r="4627" spans="1:13" ht="23.3" customHeight="1" thickBot="1" x14ac:dyDescent="0.3">
      <c r="A4627" s="11">
        <v>41213</v>
      </c>
      <c r="D4627" s="12">
        <v>1667.55</v>
      </c>
      <c r="E4627" s="12">
        <v>5119.71</v>
      </c>
      <c r="F4627" s="12">
        <v>2554.98</v>
      </c>
      <c r="G4627" s="12">
        <v>320.36</v>
      </c>
      <c r="I4627" s="45"/>
      <c r="K4627" s="111"/>
      <c r="M4627" s="109"/>
    </row>
    <row r="4628" spans="1:13" ht="23.3" customHeight="1" thickBot="1" x14ac:dyDescent="0.3">
      <c r="A4628" s="11">
        <v>41214</v>
      </c>
      <c r="D4628" s="12">
        <v>1660.59</v>
      </c>
      <c r="E4628" s="12">
        <v>5098.32</v>
      </c>
      <c r="F4628" s="12">
        <v>2544.3000000000002</v>
      </c>
      <c r="G4628" s="12">
        <v>319.49</v>
      </c>
      <c r="I4628" s="45"/>
      <c r="K4628" s="111"/>
      <c r="M4628" s="109"/>
    </row>
    <row r="4629" spans="1:13" ht="23.3" customHeight="1" thickBot="1" x14ac:dyDescent="0.3">
      <c r="A4629" s="11">
        <v>41218</v>
      </c>
      <c r="D4629" s="12">
        <v>1664.14</v>
      </c>
      <c r="E4629" s="12">
        <v>5109.24</v>
      </c>
      <c r="F4629" s="12">
        <v>2549.75</v>
      </c>
      <c r="G4629" s="12">
        <v>319.99</v>
      </c>
      <c r="I4629" s="45"/>
      <c r="K4629" s="111"/>
      <c r="M4629" s="109"/>
    </row>
    <row r="4630" spans="1:13" ht="23.3" customHeight="1" thickBot="1" x14ac:dyDescent="0.3">
      <c r="A4630" s="11">
        <v>41219</v>
      </c>
      <c r="D4630" s="12">
        <v>1663.33</v>
      </c>
      <c r="E4630" s="12">
        <v>5106.74</v>
      </c>
      <c r="F4630" s="12">
        <v>2532.4299999999998</v>
      </c>
      <c r="G4630" s="12">
        <v>320.17</v>
      </c>
      <c r="I4630" s="45"/>
      <c r="K4630" s="111"/>
      <c r="M4630" s="109"/>
    </row>
    <row r="4631" spans="1:13" ht="23.3" customHeight="1" thickBot="1" x14ac:dyDescent="0.3">
      <c r="A4631" s="11">
        <v>41220</v>
      </c>
      <c r="D4631" s="12">
        <v>1665.04</v>
      </c>
      <c r="E4631" s="12">
        <v>5111.99</v>
      </c>
      <c r="F4631" s="12">
        <v>2543.06</v>
      </c>
      <c r="G4631" s="12">
        <v>320.76</v>
      </c>
      <c r="I4631" s="45"/>
      <c r="K4631" s="111"/>
      <c r="M4631" s="109"/>
    </row>
    <row r="4632" spans="1:13" ht="23.3" customHeight="1" thickBot="1" x14ac:dyDescent="0.3">
      <c r="A4632" s="11">
        <v>41221</v>
      </c>
      <c r="D4632" s="12">
        <v>1664.82</v>
      </c>
      <c r="E4632" s="12">
        <v>5111.32</v>
      </c>
      <c r="F4632" s="12">
        <v>2534.6999999999998</v>
      </c>
      <c r="G4632" s="12">
        <v>320.32</v>
      </c>
      <c r="I4632" s="45"/>
      <c r="K4632" s="111"/>
      <c r="M4632" s="109"/>
    </row>
    <row r="4633" spans="1:13" ht="23.3" customHeight="1" thickBot="1" x14ac:dyDescent="0.3">
      <c r="A4633" s="11">
        <v>41222</v>
      </c>
      <c r="D4633" s="12">
        <v>1659.36</v>
      </c>
      <c r="E4633" s="12">
        <v>5094.5600000000004</v>
      </c>
      <c r="F4633" s="12">
        <v>2526.39</v>
      </c>
      <c r="G4633" s="12">
        <v>319.08</v>
      </c>
      <c r="I4633" s="45"/>
      <c r="K4633" s="111"/>
      <c r="M4633" s="109"/>
    </row>
    <row r="4634" spans="1:13" ht="23.3" customHeight="1" thickBot="1" x14ac:dyDescent="0.3">
      <c r="A4634" s="11">
        <v>41225</v>
      </c>
      <c r="D4634" s="12">
        <v>1659.61</v>
      </c>
      <c r="E4634" s="12">
        <v>5095.33</v>
      </c>
      <c r="F4634" s="12">
        <v>2526.77</v>
      </c>
      <c r="G4634" s="12">
        <v>319.04000000000002</v>
      </c>
      <c r="I4634" s="45"/>
      <c r="K4634" s="111"/>
      <c r="M4634" s="109"/>
    </row>
    <row r="4635" spans="1:13" ht="23.3" customHeight="1" thickBot="1" x14ac:dyDescent="0.3">
      <c r="A4635" s="11">
        <v>41227</v>
      </c>
      <c r="D4635" s="12">
        <v>1655.23</v>
      </c>
      <c r="E4635" s="12">
        <v>5081.88</v>
      </c>
      <c r="F4635" s="12">
        <v>2520.1</v>
      </c>
      <c r="G4635" s="12">
        <v>318.32</v>
      </c>
      <c r="I4635" s="45"/>
      <c r="K4635" s="111"/>
      <c r="M4635" s="109"/>
    </row>
    <row r="4636" spans="1:13" ht="23.3" customHeight="1" thickBot="1" x14ac:dyDescent="0.3">
      <c r="A4636" s="11">
        <v>41228</v>
      </c>
      <c r="D4636" s="12">
        <v>1655.85</v>
      </c>
      <c r="E4636" s="12">
        <v>5083.78</v>
      </c>
      <c r="F4636" s="12">
        <v>2533.0300000000002</v>
      </c>
      <c r="G4636" s="12">
        <v>319.38</v>
      </c>
      <c r="I4636" s="45"/>
      <c r="K4636" s="111"/>
      <c r="M4636" s="109"/>
    </row>
    <row r="4637" spans="1:13" ht="23.3" customHeight="1" thickBot="1" x14ac:dyDescent="0.3">
      <c r="A4637" s="11">
        <v>41229</v>
      </c>
      <c r="D4637" s="12">
        <v>1657.27</v>
      </c>
      <c r="E4637" s="12">
        <v>5088.1400000000003</v>
      </c>
      <c r="F4637" s="12">
        <v>2535.1999999999998</v>
      </c>
      <c r="G4637" s="12">
        <v>319.06</v>
      </c>
      <c r="I4637" s="45"/>
      <c r="K4637" s="111"/>
      <c r="M4637" s="109"/>
    </row>
    <row r="4638" spans="1:13" ht="23.3" customHeight="1" thickBot="1" x14ac:dyDescent="0.3">
      <c r="A4638" s="11">
        <v>41232</v>
      </c>
      <c r="D4638" s="12">
        <v>1653.98</v>
      </c>
      <c r="E4638" s="12">
        <v>5078.05</v>
      </c>
      <c r="F4638" s="12">
        <v>2530.17</v>
      </c>
      <c r="G4638" s="12">
        <v>318.83999999999997</v>
      </c>
      <c r="I4638" s="45"/>
      <c r="K4638" s="111"/>
      <c r="M4638" s="109"/>
    </row>
    <row r="4639" spans="1:13" ht="23.3" customHeight="1" thickBot="1" x14ac:dyDescent="0.3">
      <c r="A4639" s="11">
        <v>41233</v>
      </c>
      <c r="D4639" s="12">
        <v>1654.81</v>
      </c>
      <c r="E4639" s="12">
        <v>5080.58</v>
      </c>
      <c r="F4639" s="12">
        <v>2535.4499999999998</v>
      </c>
      <c r="G4639" s="12">
        <v>319.43</v>
      </c>
      <c r="I4639" s="45"/>
      <c r="K4639" s="111"/>
      <c r="M4639" s="109"/>
    </row>
    <row r="4640" spans="1:13" ht="23.3" customHeight="1" thickBot="1" x14ac:dyDescent="0.3">
      <c r="A4640" s="11">
        <v>41234</v>
      </c>
      <c r="D4640" s="12">
        <v>1657.22</v>
      </c>
      <c r="E4640" s="12">
        <v>5087.9799999999996</v>
      </c>
      <c r="F4640" s="12">
        <v>2539.14</v>
      </c>
      <c r="G4640" s="12">
        <v>319.98</v>
      </c>
      <c r="I4640" s="45"/>
      <c r="K4640" s="111"/>
      <c r="M4640" s="109"/>
    </row>
    <row r="4641" spans="1:13" ht="23.3" customHeight="1" thickBot="1" x14ac:dyDescent="0.3">
      <c r="A4641" s="11">
        <v>41235</v>
      </c>
      <c r="D4641" s="12">
        <v>1659.84</v>
      </c>
      <c r="E4641" s="12">
        <v>5098.16</v>
      </c>
      <c r="F4641" s="12">
        <v>2552.33</v>
      </c>
      <c r="G4641" s="12">
        <v>320.25</v>
      </c>
      <c r="I4641" s="45"/>
      <c r="K4641" s="111"/>
      <c r="M4641" s="109"/>
    </row>
    <row r="4642" spans="1:13" ht="23.3" customHeight="1" thickBot="1" x14ac:dyDescent="0.3">
      <c r="A4642" s="11">
        <v>41236</v>
      </c>
      <c r="D4642" s="12">
        <v>1667.43</v>
      </c>
      <c r="E4642" s="12">
        <v>5121.47</v>
      </c>
      <c r="F4642" s="12">
        <v>2568.08</v>
      </c>
      <c r="G4642" s="12">
        <v>322.5</v>
      </c>
      <c r="I4642" s="45"/>
      <c r="K4642" s="111"/>
      <c r="M4642" s="109"/>
    </row>
    <row r="4643" spans="1:13" ht="23.3" customHeight="1" thickBot="1" x14ac:dyDescent="0.3">
      <c r="A4643" s="11">
        <v>41239</v>
      </c>
      <c r="D4643" s="12">
        <v>1671.77</v>
      </c>
      <c r="E4643" s="12">
        <v>5134.78</v>
      </c>
      <c r="F4643" s="12">
        <v>2583</v>
      </c>
      <c r="G4643" s="12">
        <v>323.20999999999998</v>
      </c>
      <c r="I4643" s="45"/>
      <c r="K4643" s="111"/>
      <c r="M4643" s="109"/>
    </row>
    <row r="4644" spans="1:13" ht="23.3" customHeight="1" thickBot="1" x14ac:dyDescent="0.3">
      <c r="A4644" s="11">
        <v>41240</v>
      </c>
      <c r="D4644" s="12">
        <v>1670.47</v>
      </c>
      <c r="E4644" s="12">
        <v>5134.1099999999997</v>
      </c>
      <c r="F4644" s="12">
        <v>2586.8000000000002</v>
      </c>
      <c r="G4644" s="12">
        <v>322.89999999999998</v>
      </c>
      <c r="I4644" s="45"/>
      <c r="K4644" s="111"/>
      <c r="M4644" s="109"/>
    </row>
    <row r="4645" spans="1:13" ht="23.3" customHeight="1" thickBot="1" x14ac:dyDescent="0.3">
      <c r="A4645" s="11">
        <v>41241</v>
      </c>
      <c r="D4645" s="12">
        <v>1674.03</v>
      </c>
      <c r="E4645" s="12">
        <v>5145.03</v>
      </c>
      <c r="F4645" s="12">
        <v>2588.16</v>
      </c>
      <c r="G4645" s="12">
        <v>324.01</v>
      </c>
      <c r="I4645" s="45"/>
      <c r="K4645" s="111"/>
      <c r="M4645" s="109"/>
    </row>
    <row r="4646" spans="1:13" ht="23.3" customHeight="1" thickBot="1" x14ac:dyDescent="0.3">
      <c r="A4646" s="11">
        <v>41242</v>
      </c>
      <c r="D4646" s="12">
        <v>1675.68</v>
      </c>
      <c r="E4646" s="12">
        <v>5171.25</v>
      </c>
      <c r="F4646" s="12">
        <v>2601.33</v>
      </c>
      <c r="G4646" s="12">
        <v>324.52</v>
      </c>
      <c r="I4646" s="45"/>
      <c r="K4646" s="111"/>
      <c r="M4646" s="109"/>
    </row>
    <row r="4647" spans="1:13" ht="23.3" customHeight="1" thickBot="1" x14ac:dyDescent="0.3">
      <c r="A4647" s="11">
        <v>41243</v>
      </c>
      <c r="D4647" s="12">
        <v>1682.05</v>
      </c>
      <c r="E4647" s="12">
        <v>5193.12</v>
      </c>
      <c r="F4647" s="12">
        <v>2620.6799999999998</v>
      </c>
      <c r="G4647" s="12">
        <v>326.42</v>
      </c>
      <c r="I4647" s="45"/>
      <c r="K4647" s="111"/>
      <c r="M4647" s="109"/>
    </row>
    <row r="4648" spans="1:13" ht="23.3" customHeight="1" thickBot="1" x14ac:dyDescent="0.3">
      <c r="A4648" s="11">
        <v>41246</v>
      </c>
      <c r="D4648" s="12">
        <v>1688.11</v>
      </c>
      <c r="E4648" s="12">
        <v>5211.83</v>
      </c>
      <c r="F4648" s="12">
        <v>2630.18</v>
      </c>
      <c r="G4648" s="12">
        <v>328.2</v>
      </c>
      <c r="I4648" s="45"/>
      <c r="K4648" s="111"/>
      <c r="M4648" s="109"/>
    </row>
    <row r="4649" spans="1:13" ht="23.3" customHeight="1" thickBot="1" x14ac:dyDescent="0.3">
      <c r="A4649" s="11">
        <v>41247</v>
      </c>
      <c r="D4649" s="12">
        <v>1686.49</v>
      </c>
      <c r="E4649" s="12">
        <v>5206.84</v>
      </c>
      <c r="F4649" s="12">
        <v>2631.88</v>
      </c>
      <c r="G4649" s="12">
        <v>327.97</v>
      </c>
      <c r="I4649" s="45"/>
      <c r="K4649" s="111"/>
      <c r="M4649" s="109"/>
    </row>
    <row r="4650" spans="1:13" ht="23.3" customHeight="1" thickBot="1" x14ac:dyDescent="0.3">
      <c r="A4650" s="11">
        <v>41248</v>
      </c>
      <c r="D4650" s="12">
        <v>1691.56</v>
      </c>
      <c r="E4650" s="12">
        <v>5223.45</v>
      </c>
      <c r="F4650" s="12">
        <v>2644.53</v>
      </c>
      <c r="G4650" s="12">
        <v>329.54</v>
      </c>
      <c r="I4650" s="45"/>
      <c r="K4650" s="111"/>
      <c r="M4650" s="109"/>
    </row>
    <row r="4651" spans="1:13" ht="23.3" customHeight="1" thickBot="1" x14ac:dyDescent="0.3">
      <c r="A4651" s="11">
        <v>41249</v>
      </c>
      <c r="D4651" s="12">
        <v>1701.61</v>
      </c>
      <c r="E4651" s="12">
        <v>5254.5</v>
      </c>
      <c r="F4651" s="12">
        <v>2655.97</v>
      </c>
      <c r="G4651" s="12">
        <v>332.02</v>
      </c>
      <c r="I4651" s="45"/>
      <c r="K4651" s="111"/>
      <c r="M4651" s="109"/>
    </row>
    <row r="4652" spans="1:13" ht="23.3" customHeight="1" thickBot="1" x14ac:dyDescent="0.3">
      <c r="A4652" s="11">
        <v>41250</v>
      </c>
      <c r="D4652" s="12">
        <v>1708.42</v>
      </c>
      <c r="E4652" s="12">
        <v>5275.51</v>
      </c>
      <c r="F4652" s="12">
        <v>2662.31</v>
      </c>
      <c r="G4652" s="12">
        <v>334.23</v>
      </c>
      <c r="I4652" s="45"/>
      <c r="K4652" s="111"/>
      <c r="M4652" s="109"/>
    </row>
    <row r="4653" spans="1:13" ht="23.3" customHeight="1" thickBot="1" x14ac:dyDescent="0.3">
      <c r="A4653" s="11">
        <v>41253</v>
      </c>
      <c r="D4653" s="12">
        <v>1710.57</v>
      </c>
      <c r="E4653" s="12">
        <v>5282.17</v>
      </c>
      <c r="F4653" s="12">
        <v>2661.4</v>
      </c>
      <c r="G4653" s="12">
        <v>334.46</v>
      </c>
      <c r="I4653" s="45"/>
      <c r="K4653" s="111"/>
      <c r="M4653" s="109"/>
    </row>
    <row r="4654" spans="1:13" ht="23.3" customHeight="1" thickBot="1" x14ac:dyDescent="0.3">
      <c r="A4654" s="11">
        <v>41254</v>
      </c>
      <c r="D4654" s="12">
        <v>1708.65</v>
      </c>
      <c r="E4654" s="12">
        <v>5276.23</v>
      </c>
      <c r="F4654" s="12">
        <v>2658.41</v>
      </c>
      <c r="G4654" s="12">
        <v>333.88</v>
      </c>
      <c r="I4654" s="45"/>
      <c r="K4654" s="111"/>
      <c r="M4654" s="109"/>
    </row>
    <row r="4655" spans="1:13" ht="23.3" customHeight="1" thickBot="1" x14ac:dyDescent="0.3">
      <c r="A4655" s="11">
        <v>41255</v>
      </c>
      <c r="D4655" s="12">
        <v>1710.3</v>
      </c>
      <c r="E4655" s="12">
        <v>5281.33</v>
      </c>
      <c r="F4655" s="12">
        <v>2665.25</v>
      </c>
      <c r="G4655" s="12">
        <v>334.05</v>
      </c>
      <c r="I4655" s="45"/>
      <c r="K4655" s="111"/>
      <c r="M4655" s="109"/>
    </row>
    <row r="4656" spans="1:13" ht="23.3" customHeight="1" thickBot="1" x14ac:dyDescent="0.3">
      <c r="A4656" s="11">
        <v>41256</v>
      </c>
      <c r="D4656" s="12">
        <v>1708.71</v>
      </c>
      <c r="E4656" s="12">
        <v>5281.21</v>
      </c>
      <c r="F4656" s="12">
        <v>2669.47</v>
      </c>
      <c r="G4656" s="12">
        <v>332.63</v>
      </c>
      <c r="I4656" s="45"/>
      <c r="K4656" s="111"/>
      <c r="M4656" s="109"/>
    </row>
    <row r="4657" spans="1:13" ht="23.3" customHeight="1" thickBot="1" x14ac:dyDescent="0.3">
      <c r="A4657" s="11">
        <v>41257</v>
      </c>
      <c r="D4657" s="12">
        <v>1704.5</v>
      </c>
      <c r="E4657" s="12">
        <v>5268.19</v>
      </c>
      <c r="F4657" s="12">
        <v>2662.89</v>
      </c>
      <c r="G4657" s="12">
        <v>331.12</v>
      </c>
      <c r="I4657" s="45"/>
      <c r="K4657" s="111"/>
      <c r="M4657" s="109"/>
    </row>
    <row r="4658" spans="1:13" ht="23.3" customHeight="1" thickBot="1" x14ac:dyDescent="0.3">
      <c r="A4658" s="11">
        <v>41260</v>
      </c>
      <c r="D4658" s="12">
        <v>1709.16</v>
      </c>
      <c r="E4658" s="12">
        <v>5282.61</v>
      </c>
      <c r="F4658" s="12">
        <v>2674.48</v>
      </c>
      <c r="G4658" s="12">
        <v>331.96</v>
      </c>
      <c r="I4658" s="45"/>
      <c r="K4658" s="111"/>
      <c r="M4658" s="109"/>
    </row>
    <row r="4659" spans="1:13" ht="23.3" customHeight="1" thickBot="1" x14ac:dyDescent="0.3">
      <c r="A4659" s="11">
        <v>41261</v>
      </c>
      <c r="D4659" s="12">
        <v>1707.92</v>
      </c>
      <c r="E4659" s="12">
        <v>5278.77</v>
      </c>
      <c r="F4659" s="12">
        <v>2672.54</v>
      </c>
      <c r="G4659" s="12">
        <v>331.42</v>
      </c>
      <c r="I4659" s="45"/>
      <c r="K4659" s="111"/>
      <c r="M4659" s="109"/>
    </row>
    <row r="4660" spans="1:13" ht="23.3" customHeight="1" thickBot="1" x14ac:dyDescent="0.3">
      <c r="A4660" s="11">
        <v>41262</v>
      </c>
      <c r="D4660" s="12">
        <v>1711.28</v>
      </c>
      <c r="E4660" s="12">
        <v>5295.14</v>
      </c>
      <c r="F4660" s="12">
        <v>2689.49</v>
      </c>
      <c r="G4660" s="12">
        <v>332.13</v>
      </c>
      <c r="I4660" s="45"/>
      <c r="K4660" s="111"/>
      <c r="M4660" s="109"/>
    </row>
    <row r="4661" spans="1:13" ht="23.3" customHeight="1" thickBot="1" x14ac:dyDescent="0.3">
      <c r="A4661" s="11">
        <v>41263</v>
      </c>
      <c r="D4661" s="12">
        <v>1720.54</v>
      </c>
      <c r="E4661" s="12">
        <v>5324.49</v>
      </c>
      <c r="F4661" s="12">
        <v>2704.39</v>
      </c>
      <c r="G4661" s="12">
        <v>334.79</v>
      </c>
      <c r="I4661" s="45"/>
      <c r="K4661" s="111"/>
      <c r="M4661" s="109"/>
    </row>
    <row r="4662" spans="1:13" ht="23.3" customHeight="1" thickBot="1" x14ac:dyDescent="0.3">
      <c r="A4662" s="11">
        <v>41264</v>
      </c>
      <c r="D4662" s="12">
        <v>1719.5179950453394</v>
      </c>
      <c r="E4662" s="12">
        <v>5322.2727731397144</v>
      </c>
      <c r="F4662" s="12">
        <v>2703.2674634493173</v>
      </c>
      <c r="G4662" s="12">
        <v>334.7860916182002</v>
      </c>
      <c r="I4662" s="45"/>
      <c r="K4662" s="111"/>
      <c r="M4662" s="109"/>
    </row>
    <row r="4663" spans="1:13" ht="23.3" customHeight="1" thickBot="1" x14ac:dyDescent="0.3">
      <c r="A4663" s="11">
        <v>41267</v>
      </c>
      <c r="D4663" s="12">
        <v>1722.64</v>
      </c>
      <c r="E4663" s="12">
        <v>5332.99</v>
      </c>
      <c r="F4663" s="12">
        <v>2708.71</v>
      </c>
      <c r="G4663" s="12">
        <v>335.65</v>
      </c>
      <c r="I4663" s="45"/>
      <c r="K4663" s="111"/>
      <c r="M4663" s="109"/>
    </row>
    <row r="4664" spans="1:13" ht="23.3" customHeight="1" thickBot="1" x14ac:dyDescent="0.3">
      <c r="A4664" s="11">
        <v>41269</v>
      </c>
      <c r="D4664" s="12">
        <v>1722.07</v>
      </c>
      <c r="E4664" s="12">
        <v>5333.35</v>
      </c>
      <c r="F4664" s="12">
        <v>2708.89</v>
      </c>
      <c r="G4664" s="12">
        <v>334.51</v>
      </c>
      <c r="I4664" s="45"/>
      <c r="K4664" s="111"/>
      <c r="M4664" s="109"/>
    </row>
    <row r="4665" spans="1:13" ht="23.3" customHeight="1" thickBot="1" x14ac:dyDescent="0.3">
      <c r="A4665" s="11">
        <v>41270</v>
      </c>
      <c r="D4665" s="12">
        <v>1727.31</v>
      </c>
      <c r="E4665" s="12">
        <v>5349.6</v>
      </c>
      <c r="F4665" s="12">
        <v>2721.55</v>
      </c>
      <c r="G4665" s="12">
        <v>336.1</v>
      </c>
      <c r="I4665" s="45"/>
      <c r="K4665" s="111"/>
      <c r="M4665" s="109"/>
    </row>
    <row r="4666" spans="1:13" ht="23.3" customHeight="1" thickBot="1" x14ac:dyDescent="0.3">
      <c r="A4666" s="11">
        <v>41271</v>
      </c>
      <c r="D4666" s="12">
        <v>1728.57</v>
      </c>
      <c r="E4666" s="12">
        <v>5353.48</v>
      </c>
      <c r="F4666" s="12">
        <v>2723.52</v>
      </c>
      <c r="G4666" s="12">
        <v>336.35</v>
      </c>
      <c r="I4666" s="45"/>
      <c r="K4666" s="111"/>
      <c r="M4666" s="109"/>
    </row>
    <row r="4667" spans="1:13" ht="23.3" customHeight="1" thickBot="1" x14ac:dyDescent="0.3">
      <c r="A4667" s="11">
        <v>41274</v>
      </c>
      <c r="D4667" s="12">
        <v>1732.06</v>
      </c>
      <c r="E4667" s="12">
        <v>5364.29</v>
      </c>
      <c r="F4667" s="12">
        <v>2729.02</v>
      </c>
      <c r="G4667" s="12">
        <v>337.28</v>
      </c>
      <c r="I4667" s="45"/>
      <c r="K4667" s="111"/>
      <c r="M4667" s="109"/>
    </row>
    <row r="4668" spans="1:13" ht="23.3" customHeight="1" thickBot="1" x14ac:dyDescent="0.3">
      <c r="A4668" s="11">
        <v>41277</v>
      </c>
      <c r="D4668" s="12">
        <v>1731.62</v>
      </c>
      <c r="E4668" s="12">
        <v>5365.87</v>
      </c>
      <c r="F4668" s="12">
        <v>2725.41</v>
      </c>
      <c r="G4668" s="12">
        <v>337.38</v>
      </c>
      <c r="I4668" s="45"/>
      <c r="K4668" s="111"/>
      <c r="M4668" s="109"/>
    </row>
    <row r="4669" spans="1:13" ht="23.3" customHeight="1" thickBot="1" x14ac:dyDescent="0.3">
      <c r="A4669" s="11">
        <v>41278</v>
      </c>
      <c r="D4669" s="12">
        <v>1732.29</v>
      </c>
      <c r="E4669" s="12">
        <v>5367.94</v>
      </c>
      <c r="F4669" s="12">
        <v>2722.06</v>
      </c>
      <c r="G4669" s="12">
        <v>337.36</v>
      </c>
      <c r="I4669" s="45"/>
      <c r="K4669" s="111"/>
      <c r="M4669" s="109"/>
    </row>
    <row r="4670" spans="1:13" ht="23.3" customHeight="1" thickBot="1" x14ac:dyDescent="0.3">
      <c r="A4670" s="11">
        <v>41281</v>
      </c>
      <c r="D4670" s="12">
        <v>1732.19</v>
      </c>
      <c r="E4670" s="12">
        <v>5367.64</v>
      </c>
      <c r="F4670" s="12">
        <v>2721.91</v>
      </c>
      <c r="G4670" s="12">
        <v>337.32</v>
      </c>
      <c r="I4670" s="45"/>
      <c r="K4670" s="111"/>
      <c r="M4670" s="109"/>
    </row>
    <row r="4671" spans="1:13" ht="23.3" customHeight="1" thickBot="1" x14ac:dyDescent="0.3">
      <c r="A4671" s="11">
        <v>41282</v>
      </c>
      <c r="D4671" s="12">
        <v>1733.7</v>
      </c>
      <c r="E4671" s="12">
        <v>5372.35</v>
      </c>
      <c r="F4671" s="12">
        <v>2728.7</v>
      </c>
      <c r="G4671" s="12">
        <v>337.77</v>
      </c>
      <c r="I4671" s="45"/>
      <c r="K4671" s="111"/>
      <c r="M4671" s="109"/>
    </row>
    <row r="4672" spans="1:13" ht="23.3" customHeight="1" thickBot="1" x14ac:dyDescent="0.3">
      <c r="A4672" s="11">
        <v>41283</v>
      </c>
      <c r="D4672" s="12">
        <v>1736.42</v>
      </c>
      <c r="E4672" s="12">
        <v>5380.77</v>
      </c>
      <c r="F4672" s="12">
        <v>2732.98</v>
      </c>
      <c r="G4672" s="12">
        <v>338.65</v>
      </c>
      <c r="I4672" s="45"/>
      <c r="K4672" s="111"/>
      <c r="M4672" s="109"/>
    </row>
    <row r="4673" spans="1:13" ht="23.3" customHeight="1" thickBot="1" x14ac:dyDescent="0.3">
      <c r="A4673" s="11">
        <v>41284</v>
      </c>
      <c r="D4673" s="12">
        <v>1744.81</v>
      </c>
      <c r="E4673" s="12">
        <v>5407.37</v>
      </c>
      <c r="F4673" s="12">
        <v>2746.49</v>
      </c>
      <c r="G4673" s="12">
        <v>340.68</v>
      </c>
      <c r="I4673" s="45"/>
      <c r="K4673" s="111"/>
      <c r="M4673" s="109"/>
    </row>
    <row r="4674" spans="1:13" ht="23.3" customHeight="1" thickBot="1" x14ac:dyDescent="0.3">
      <c r="A4674" s="11">
        <v>41285</v>
      </c>
      <c r="D4674" s="12">
        <v>1757.35</v>
      </c>
      <c r="E4674" s="12">
        <v>5446.22</v>
      </c>
      <c r="F4674" s="12">
        <v>2775.19</v>
      </c>
      <c r="G4674" s="12">
        <v>344.21</v>
      </c>
      <c r="I4674" s="45"/>
      <c r="K4674" s="111"/>
      <c r="M4674" s="109"/>
    </row>
    <row r="4675" spans="1:13" ht="23.3" customHeight="1" thickBot="1" x14ac:dyDescent="0.3">
      <c r="A4675" s="11">
        <v>41288</v>
      </c>
      <c r="D4675" s="12">
        <v>1779.57</v>
      </c>
      <c r="E4675" s="12">
        <v>5515.1</v>
      </c>
      <c r="F4675" s="12">
        <v>2814.85</v>
      </c>
      <c r="G4675" s="12">
        <v>350.34</v>
      </c>
      <c r="I4675" s="45"/>
      <c r="K4675" s="111"/>
      <c r="M4675" s="109"/>
    </row>
    <row r="4676" spans="1:13" ht="23.3" customHeight="1" thickBot="1" x14ac:dyDescent="0.3">
      <c r="A4676" s="11">
        <v>41289</v>
      </c>
      <c r="D4676" s="12">
        <v>1790.87</v>
      </c>
      <c r="E4676" s="12">
        <v>5550.11</v>
      </c>
      <c r="F4676" s="12">
        <v>2832.72</v>
      </c>
      <c r="G4676" s="12">
        <v>353.11</v>
      </c>
      <c r="I4676" s="45"/>
      <c r="K4676" s="111"/>
      <c r="M4676" s="109"/>
    </row>
    <row r="4677" spans="1:13" ht="23.3" customHeight="1" thickBot="1" x14ac:dyDescent="0.3">
      <c r="A4677" s="11">
        <v>41290</v>
      </c>
      <c r="D4677" s="12">
        <v>1788.57</v>
      </c>
      <c r="E4677" s="12">
        <v>5542.98</v>
      </c>
      <c r="F4677" s="12">
        <v>2824.49</v>
      </c>
      <c r="G4677" s="12">
        <v>352.14</v>
      </c>
      <c r="I4677" s="45"/>
      <c r="K4677" s="111"/>
      <c r="M4677" s="109"/>
    </row>
    <row r="4678" spans="1:13" ht="23.3" customHeight="1" thickBot="1" x14ac:dyDescent="0.3">
      <c r="A4678" s="11">
        <v>41291</v>
      </c>
      <c r="D4678" s="12">
        <v>1788.33</v>
      </c>
      <c r="E4678" s="12">
        <v>5542.24</v>
      </c>
      <c r="F4678" s="12">
        <v>2824.12</v>
      </c>
      <c r="G4678" s="12">
        <v>351.9</v>
      </c>
      <c r="I4678" s="45"/>
      <c r="K4678" s="111"/>
      <c r="M4678" s="109"/>
    </row>
    <row r="4679" spans="1:13" ht="23.3" customHeight="1" thickBot="1" x14ac:dyDescent="0.3">
      <c r="A4679" s="11">
        <v>41292</v>
      </c>
      <c r="D4679" s="12">
        <v>1786.93</v>
      </c>
      <c r="E4679" s="12">
        <v>5537.9</v>
      </c>
      <c r="F4679" s="12">
        <v>2826.48</v>
      </c>
      <c r="G4679" s="12">
        <v>351.76</v>
      </c>
      <c r="I4679" s="45"/>
      <c r="K4679" s="111"/>
      <c r="M4679" s="109"/>
    </row>
    <row r="4680" spans="1:13" ht="23.3" customHeight="1" thickBot="1" x14ac:dyDescent="0.3">
      <c r="A4680" s="11">
        <v>41295</v>
      </c>
      <c r="D4680" s="12">
        <v>1780.4003374022304</v>
      </c>
      <c r="E4680" s="12">
        <v>5517.6580972333268</v>
      </c>
      <c r="F4680" s="12">
        <v>2811.5910952514737</v>
      </c>
      <c r="G4680" s="12">
        <v>349.84474630041257</v>
      </c>
      <c r="I4680" s="45"/>
      <c r="K4680" s="111"/>
      <c r="M4680" s="109"/>
    </row>
    <row r="4681" spans="1:13" ht="23.3" customHeight="1" thickBot="1" x14ac:dyDescent="0.3">
      <c r="A4681" s="11">
        <v>41296</v>
      </c>
      <c r="D4681" s="12">
        <v>1784.38</v>
      </c>
      <c r="E4681" s="12">
        <v>5530</v>
      </c>
      <c r="F4681" s="12">
        <v>2817.88</v>
      </c>
      <c r="G4681" s="12">
        <v>350.48</v>
      </c>
      <c r="I4681" s="45"/>
      <c r="K4681" s="111"/>
      <c r="M4681" s="109"/>
    </row>
    <row r="4682" spans="1:13" ht="23.3" customHeight="1" thickBot="1" x14ac:dyDescent="0.3">
      <c r="A4682" s="11">
        <v>41297</v>
      </c>
      <c r="D4682" s="12">
        <v>1784.07</v>
      </c>
      <c r="E4682" s="12">
        <v>5529.03</v>
      </c>
      <c r="F4682" s="12">
        <v>2815.56</v>
      </c>
      <c r="G4682" s="12">
        <v>349.76</v>
      </c>
      <c r="I4682" s="45"/>
      <c r="K4682" s="111"/>
      <c r="M4682" s="109"/>
    </row>
    <row r="4683" spans="1:13" ht="23.3" customHeight="1" thickBot="1" x14ac:dyDescent="0.3">
      <c r="A4683" s="11">
        <v>41298</v>
      </c>
      <c r="D4683" s="12">
        <v>1787.33</v>
      </c>
      <c r="E4683" s="12">
        <v>5539.13</v>
      </c>
      <c r="F4683" s="12">
        <v>2820.7</v>
      </c>
      <c r="G4683" s="12">
        <v>350.73</v>
      </c>
      <c r="I4683" s="45"/>
      <c r="K4683" s="111"/>
      <c r="M4683" s="109"/>
    </row>
    <row r="4684" spans="1:13" ht="23.3" customHeight="1" thickBot="1" x14ac:dyDescent="0.3">
      <c r="A4684" s="11">
        <v>41299</v>
      </c>
      <c r="D4684" s="12">
        <v>1789.02</v>
      </c>
      <c r="E4684" s="12">
        <v>5544.37</v>
      </c>
      <c r="F4684" s="12">
        <v>2825.2</v>
      </c>
      <c r="G4684" s="12">
        <v>350.87</v>
      </c>
      <c r="I4684" s="45"/>
      <c r="K4684" s="111"/>
      <c r="M4684" s="109"/>
    </row>
    <row r="4685" spans="1:13" ht="23.3" customHeight="1" thickBot="1" x14ac:dyDescent="0.3">
      <c r="A4685" s="11">
        <v>41302</v>
      </c>
      <c r="D4685" s="12">
        <v>1791.13</v>
      </c>
      <c r="E4685" s="12">
        <v>5550.9</v>
      </c>
      <c r="F4685" s="12">
        <v>2837.73</v>
      </c>
      <c r="G4685" s="12">
        <v>350.45</v>
      </c>
      <c r="I4685" s="45"/>
      <c r="K4685" s="111"/>
      <c r="M4685" s="109"/>
    </row>
    <row r="4686" spans="1:13" ht="23.3" customHeight="1" thickBot="1" x14ac:dyDescent="0.3">
      <c r="A4686" s="11">
        <v>41303</v>
      </c>
      <c r="D4686" s="12">
        <v>1793.66</v>
      </c>
      <c r="E4686" s="12">
        <v>5558.76</v>
      </c>
      <c r="F4686" s="12">
        <v>2841.74</v>
      </c>
      <c r="G4686" s="12">
        <v>350.28</v>
      </c>
      <c r="I4686" s="45"/>
      <c r="K4686" s="111"/>
      <c r="M4686" s="109"/>
    </row>
    <row r="4687" spans="1:13" ht="23.3" customHeight="1" thickBot="1" x14ac:dyDescent="0.3">
      <c r="A4687" s="11">
        <v>41304</v>
      </c>
      <c r="D4687" s="12">
        <v>1797.22</v>
      </c>
      <c r="E4687" s="12">
        <v>5569.79</v>
      </c>
      <c r="F4687" s="12">
        <v>2849.24</v>
      </c>
      <c r="G4687" s="12">
        <v>351.09</v>
      </c>
      <c r="I4687" s="45"/>
      <c r="K4687" s="111"/>
      <c r="M4687" s="109"/>
    </row>
    <row r="4688" spans="1:13" ht="23.3" customHeight="1" thickBot="1" x14ac:dyDescent="0.3">
      <c r="A4688" s="11">
        <v>41305</v>
      </c>
      <c r="D4688" s="12">
        <v>1800.65</v>
      </c>
      <c r="E4688" s="12">
        <v>5580.4</v>
      </c>
      <c r="F4688" s="12">
        <v>2859.32</v>
      </c>
      <c r="G4688" s="12">
        <v>351.68</v>
      </c>
      <c r="I4688" s="45"/>
      <c r="K4688" s="111"/>
      <c r="M4688" s="109"/>
    </row>
    <row r="4689" spans="1:13" ht="23.3" customHeight="1" thickBot="1" x14ac:dyDescent="0.3">
      <c r="A4689" s="11">
        <v>41309</v>
      </c>
      <c r="D4689" s="12">
        <v>1805.63</v>
      </c>
      <c r="E4689" s="12">
        <v>5595.84</v>
      </c>
      <c r="F4689" s="12">
        <v>2871.91</v>
      </c>
      <c r="G4689" s="12">
        <v>353.14</v>
      </c>
      <c r="I4689" s="45"/>
      <c r="K4689" s="111"/>
      <c r="M4689" s="109"/>
    </row>
    <row r="4690" spans="1:13" ht="23.3" customHeight="1" thickBot="1" x14ac:dyDescent="0.3">
      <c r="A4690" s="11">
        <v>41310</v>
      </c>
      <c r="D4690" s="12">
        <v>1807.69</v>
      </c>
      <c r="E4690" s="12">
        <v>5602.26</v>
      </c>
      <c r="F4690" s="12">
        <v>2869.59</v>
      </c>
      <c r="G4690" s="12">
        <v>354.19</v>
      </c>
      <c r="I4690" s="45"/>
      <c r="K4690" s="111"/>
      <c r="M4690" s="109"/>
    </row>
    <row r="4691" spans="1:13" ht="23.3" customHeight="1" thickBot="1" x14ac:dyDescent="0.3">
      <c r="A4691" s="11">
        <v>41311</v>
      </c>
      <c r="D4691" s="12">
        <v>1813.86</v>
      </c>
      <c r="E4691" s="12">
        <v>5621.36</v>
      </c>
      <c r="F4691" s="12">
        <v>2882.19</v>
      </c>
      <c r="G4691" s="12">
        <v>355.74</v>
      </c>
      <c r="I4691" s="45"/>
      <c r="K4691" s="111"/>
      <c r="M4691" s="109"/>
    </row>
    <row r="4692" spans="1:13" ht="23.3" customHeight="1" thickBot="1" x14ac:dyDescent="0.3">
      <c r="A4692" s="11">
        <v>41312</v>
      </c>
      <c r="D4692" s="12">
        <v>1814.71</v>
      </c>
      <c r="E4692" s="12">
        <v>5625.79</v>
      </c>
      <c r="F4692" s="12">
        <v>2881.64</v>
      </c>
      <c r="G4692" s="12">
        <v>355.77</v>
      </c>
      <c r="I4692" s="45"/>
      <c r="K4692" s="111"/>
      <c r="M4692" s="109"/>
    </row>
    <row r="4693" spans="1:13" ht="23.3" customHeight="1" thickBot="1" x14ac:dyDescent="0.3">
      <c r="A4693" s="11">
        <v>41313</v>
      </c>
      <c r="D4693" s="12">
        <v>1819.09</v>
      </c>
      <c r="E4693" s="12">
        <v>5639.38</v>
      </c>
      <c r="F4693" s="12">
        <v>2883.9</v>
      </c>
      <c r="G4693" s="12">
        <v>355.89</v>
      </c>
      <c r="I4693" s="45"/>
      <c r="K4693" s="111"/>
      <c r="M4693" s="109"/>
    </row>
    <row r="4694" spans="1:13" ht="23.3" customHeight="1" thickBot="1" x14ac:dyDescent="0.3">
      <c r="A4694" s="11">
        <v>41316</v>
      </c>
      <c r="D4694" s="12">
        <v>1824.6983617662477</v>
      </c>
      <c r="E4694" s="12">
        <v>5656.7605239367285</v>
      </c>
      <c r="F4694" s="12">
        <v>2888.0894912726676</v>
      </c>
      <c r="G4694" s="12">
        <v>356.1885384006161</v>
      </c>
      <c r="I4694" s="45"/>
      <c r="K4694" s="111"/>
      <c r="M4694" s="109"/>
    </row>
    <row r="4695" spans="1:13" ht="23.3" customHeight="1" thickBot="1" x14ac:dyDescent="0.3">
      <c r="A4695" s="11">
        <v>41317</v>
      </c>
      <c r="D4695" s="12">
        <v>1828.16</v>
      </c>
      <c r="E4695" s="12">
        <v>5667.48</v>
      </c>
      <c r="F4695" s="12">
        <v>2893.56</v>
      </c>
      <c r="G4695" s="12">
        <v>357.14</v>
      </c>
      <c r="I4695" s="45"/>
      <c r="K4695" s="111"/>
      <c r="M4695" s="109"/>
    </row>
    <row r="4696" spans="1:13" ht="23.3" customHeight="1" thickBot="1" x14ac:dyDescent="0.3">
      <c r="A4696" s="11">
        <v>41318</v>
      </c>
      <c r="D4696" s="12">
        <v>1834.29</v>
      </c>
      <c r="E4696" s="12">
        <v>5686.5</v>
      </c>
      <c r="F4696" s="12">
        <v>2907.99</v>
      </c>
      <c r="G4696" s="12">
        <v>358.06</v>
      </c>
      <c r="I4696" s="45"/>
      <c r="K4696" s="111"/>
      <c r="M4696" s="109"/>
    </row>
    <row r="4697" spans="1:13" ht="23.3" customHeight="1" thickBot="1" x14ac:dyDescent="0.3">
      <c r="A4697" s="11">
        <v>41319</v>
      </c>
      <c r="D4697" s="12">
        <v>1834.48</v>
      </c>
      <c r="E4697" s="12">
        <v>5687.07</v>
      </c>
      <c r="F4697" s="12">
        <v>2908.29</v>
      </c>
      <c r="G4697" s="12">
        <v>358.19</v>
      </c>
      <c r="I4697" s="45"/>
      <c r="K4697" s="111"/>
      <c r="M4697" s="109"/>
    </row>
    <row r="4698" spans="1:13" ht="23.3" customHeight="1" thickBot="1" x14ac:dyDescent="0.3">
      <c r="A4698" s="11">
        <v>41320</v>
      </c>
      <c r="D4698" s="12">
        <v>1850.95</v>
      </c>
      <c r="E4698" s="12">
        <v>5738.14</v>
      </c>
      <c r="F4698" s="12">
        <v>2929.64</v>
      </c>
      <c r="G4698" s="12">
        <v>362.11</v>
      </c>
      <c r="I4698" s="45"/>
      <c r="K4698" s="111"/>
      <c r="M4698" s="109"/>
    </row>
    <row r="4699" spans="1:13" ht="23.3" customHeight="1" thickBot="1" x14ac:dyDescent="0.3">
      <c r="A4699" s="11">
        <v>41323</v>
      </c>
      <c r="D4699" s="12">
        <v>1851.67</v>
      </c>
      <c r="E4699" s="12">
        <v>5740.37</v>
      </c>
      <c r="F4699" s="12">
        <v>2930.78</v>
      </c>
      <c r="G4699" s="12">
        <v>361.98</v>
      </c>
      <c r="I4699" s="45"/>
      <c r="K4699" s="111"/>
      <c r="M4699" s="109"/>
    </row>
    <row r="4700" spans="1:13" ht="23.3" customHeight="1" thickBot="1" x14ac:dyDescent="0.3">
      <c r="A4700" s="11">
        <v>41324</v>
      </c>
      <c r="D4700" s="12">
        <v>1855.03</v>
      </c>
      <c r="E4700" s="12">
        <v>5750.8</v>
      </c>
      <c r="F4700" s="12">
        <v>2936.1</v>
      </c>
      <c r="G4700" s="12">
        <v>363.05</v>
      </c>
      <c r="I4700" s="45"/>
      <c r="K4700" s="111"/>
      <c r="M4700" s="109"/>
    </row>
    <row r="4701" spans="1:13" ht="23.3" customHeight="1" thickBot="1" x14ac:dyDescent="0.3">
      <c r="A4701" s="11">
        <v>41325</v>
      </c>
      <c r="D4701" s="12">
        <v>1863.37</v>
      </c>
      <c r="E4701" s="12">
        <v>5776.65</v>
      </c>
      <c r="F4701" s="12">
        <v>2954.1</v>
      </c>
      <c r="G4701" s="12">
        <v>365.77</v>
      </c>
      <c r="I4701" s="45"/>
      <c r="K4701" s="111"/>
      <c r="M4701" s="109"/>
    </row>
    <row r="4702" spans="1:13" ht="23.3" customHeight="1" thickBot="1" x14ac:dyDescent="0.3">
      <c r="A4702" s="11">
        <v>41326</v>
      </c>
      <c r="D4702" s="12">
        <v>1864.06</v>
      </c>
      <c r="E4702" s="12">
        <v>5778.77</v>
      </c>
      <c r="F4702" s="12">
        <v>2945.6</v>
      </c>
      <c r="G4702" s="12">
        <v>366.71</v>
      </c>
      <c r="I4702" s="45"/>
      <c r="K4702" s="111"/>
      <c r="M4702" s="109"/>
    </row>
    <row r="4703" spans="1:13" ht="23.3" customHeight="1" thickBot="1" x14ac:dyDescent="0.3">
      <c r="A4703" s="11">
        <v>41327</v>
      </c>
      <c r="D4703" s="12">
        <v>1872.82</v>
      </c>
      <c r="E4703" s="12">
        <v>5805.93</v>
      </c>
      <c r="F4703" s="12">
        <v>2954.65</v>
      </c>
      <c r="G4703" s="12">
        <v>369.32</v>
      </c>
      <c r="I4703" s="45"/>
      <c r="K4703" s="111"/>
      <c r="M4703" s="109"/>
    </row>
    <row r="4704" spans="1:13" ht="23.3" customHeight="1" thickBot="1" x14ac:dyDescent="0.3">
      <c r="A4704" s="11">
        <v>41330</v>
      </c>
      <c r="D4704" s="12">
        <v>1868.62</v>
      </c>
      <c r="E4704" s="12">
        <v>5792.91</v>
      </c>
      <c r="F4704" s="12">
        <v>2947.07</v>
      </c>
      <c r="G4704" s="12">
        <v>368.69</v>
      </c>
      <c r="I4704" s="45"/>
      <c r="K4704" s="111"/>
      <c r="M4704" s="109"/>
    </row>
    <row r="4705" spans="1:13" ht="23.3" customHeight="1" thickBot="1" x14ac:dyDescent="0.3">
      <c r="A4705" s="11">
        <v>41331</v>
      </c>
      <c r="D4705" s="12">
        <v>1869.03</v>
      </c>
      <c r="E4705" s="12">
        <v>5794.21</v>
      </c>
      <c r="F4705" s="12">
        <v>2928.78</v>
      </c>
      <c r="G4705" s="12">
        <v>368.52</v>
      </c>
      <c r="I4705" s="45"/>
      <c r="K4705" s="111"/>
      <c r="M4705" s="109"/>
    </row>
    <row r="4706" spans="1:13" ht="23.3" customHeight="1" thickBot="1" x14ac:dyDescent="0.3">
      <c r="A4706" s="11">
        <v>41332</v>
      </c>
      <c r="D4706" s="12">
        <v>1863.67</v>
      </c>
      <c r="E4706" s="12">
        <v>5777.58</v>
      </c>
      <c r="F4706" s="12">
        <v>2915.69</v>
      </c>
      <c r="G4706" s="12">
        <v>367.51</v>
      </c>
      <c r="I4706" s="45"/>
      <c r="K4706" s="111"/>
      <c r="M4706" s="109"/>
    </row>
    <row r="4707" spans="1:13" ht="18.7" customHeight="1" thickBot="1" x14ac:dyDescent="0.3">
      <c r="A4707" s="11">
        <v>41333</v>
      </c>
      <c r="D4707" s="12">
        <v>1866.33</v>
      </c>
      <c r="E4707" s="12">
        <v>5785.83</v>
      </c>
      <c r="F4707" s="12">
        <v>2924.54</v>
      </c>
      <c r="G4707" s="12">
        <v>367.98</v>
      </c>
      <c r="I4707" s="45"/>
      <c r="K4707" s="111"/>
      <c r="M4707" s="109"/>
    </row>
    <row r="4708" spans="1:13" ht="21.75" customHeight="1" thickBot="1" x14ac:dyDescent="0.3">
      <c r="A4708" s="11">
        <v>41334</v>
      </c>
      <c r="D4708" s="12">
        <v>1875.13</v>
      </c>
      <c r="E4708" s="12">
        <v>5813.11</v>
      </c>
      <c r="F4708" s="12">
        <v>2933.61</v>
      </c>
      <c r="G4708" s="12">
        <v>370.38</v>
      </c>
      <c r="I4708" s="45"/>
      <c r="K4708" s="111"/>
      <c r="M4708" s="109"/>
    </row>
    <row r="4709" spans="1:13" ht="18.7" customHeight="1" thickBot="1" x14ac:dyDescent="0.3">
      <c r="A4709" s="11">
        <v>41337</v>
      </c>
      <c r="D4709" s="12">
        <v>1876.17</v>
      </c>
      <c r="E4709" s="12">
        <v>5816.32</v>
      </c>
      <c r="F4709" s="12">
        <v>2933.35</v>
      </c>
      <c r="G4709" s="12">
        <v>371.2</v>
      </c>
      <c r="I4709" s="45"/>
      <c r="K4709" s="111"/>
      <c r="M4709" s="109"/>
    </row>
    <row r="4710" spans="1:13" ht="18.7" customHeight="1" thickBot="1" x14ac:dyDescent="0.3">
      <c r="A4710" s="11">
        <v>41338</v>
      </c>
      <c r="D4710" s="12">
        <v>1884.39</v>
      </c>
      <c r="E4710" s="12">
        <v>5841.81</v>
      </c>
      <c r="F4710" s="12">
        <v>2946.21</v>
      </c>
      <c r="G4710" s="12">
        <v>373.44</v>
      </c>
      <c r="I4710" s="45"/>
      <c r="K4710" s="111"/>
      <c r="M4710" s="109"/>
    </row>
    <row r="4711" spans="1:13" ht="23.3" customHeight="1" thickBot="1" x14ac:dyDescent="0.3">
      <c r="A4711" s="11">
        <v>41339</v>
      </c>
      <c r="D4711" s="12">
        <v>1894.75</v>
      </c>
      <c r="E4711" s="12">
        <v>5873.94</v>
      </c>
      <c r="F4711" s="12">
        <v>2963.36</v>
      </c>
      <c r="G4711" s="12">
        <v>376.04</v>
      </c>
      <c r="I4711" s="45"/>
      <c r="K4711" s="111"/>
      <c r="M4711" s="109"/>
    </row>
    <row r="4712" spans="1:13" ht="23.3" customHeight="1" thickBot="1" x14ac:dyDescent="0.3">
      <c r="A4712" s="11">
        <v>41340</v>
      </c>
      <c r="D4712" s="12">
        <v>1889.76</v>
      </c>
      <c r="E4712" s="12">
        <v>5858.47</v>
      </c>
      <c r="F4712" s="12">
        <v>2950.82</v>
      </c>
      <c r="G4712" s="12">
        <v>374.06</v>
      </c>
      <c r="I4712" s="45"/>
      <c r="K4712" s="111"/>
      <c r="M4712" s="109"/>
    </row>
    <row r="4713" spans="1:13" ht="23.3" customHeight="1" thickBot="1" x14ac:dyDescent="0.3">
      <c r="A4713" s="11">
        <v>41341</v>
      </c>
      <c r="D4713" s="12">
        <v>1891.42</v>
      </c>
      <c r="E4713" s="12">
        <v>5869.22</v>
      </c>
      <c r="F4713" s="12">
        <v>2960.98</v>
      </c>
      <c r="G4713" s="12">
        <v>376.17</v>
      </c>
      <c r="I4713" s="45"/>
      <c r="K4713" s="111"/>
      <c r="M4713" s="109"/>
    </row>
    <row r="4714" spans="1:13" ht="23.3" customHeight="1" thickBot="1" x14ac:dyDescent="0.3">
      <c r="A4714" s="11">
        <v>41344</v>
      </c>
      <c r="D4714" s="12">
        <v>1894.46</v>
      </c>
      <c r="E4714" s="12">
        <v>5878.66</v>
      </c>
      <c r="F4714" s="12">
        <v>2960.99</v>
      </c>
      <c r="G4714" s="12">
        <v>375.84</v>
      </c>
      <c r="I4714" s="45"/>
      <c r="K4714" s="111"/>
      <c r="M4714" s="109"/>
    </row>
    <row r="4715" spans="1:13" ht="23.3" customHeight="1" thickBot="1" x14ac:dyDescent="0.3">
      <c r="A4715" s="11">
        <v>41346</v>
      </c>
      <c r="D4715" s="12">
        <v>1901.68</v>
      </c>
      <c r="E4715" s="12">
        <v>5901.06</v>
      </c>
      <c r="F4715" s="12">
        <v>2973.22</v>
      </c>
      <c r="G4715" s="12">
        <v>378.68</v>
      </c>
      <c r="I4715" s="45"/>
      <c r="K4715" s="111"/>
      <c r="M4715" s="109"/>
    </row>
    <row r="4716" spans="1:13" ht="23.3" customHeight="1" thickBot="1" x14ac:dyDescent="0.3">
      <c r="A4716" s="11">
        <v>41347</v>
      </c>
      <c r="D4716" s="12">
        <v>1914.9</v>
      </c>
      <c r="E4716" s="12">
        <v>5942.08</v>
      </c>
      <c r="F4716" s="12">
        <v>2984.33</v>
      </c>
      <c r="G4716" s="12">
        <v>382.31</v>
      </c>
      <c r="I4716" s="45"/>
      <c r="K4716" s="111"/>
      <c r="M4716" s="109"/>
    </row>
    <row r="4717" spans="1:13" ht="23.3" customHeight="1" thickBot="1" x14ac:dyDescent="0.3">
      <c r="A4717" s="11">
        <v>41348</v>
      </c>
      <c r="D4717" s="12">
        <v>1915.93</v>
      </c>
      <c r="E4717" s="12">
        <v>5945.3</v>
      </c>
      <c r="F4717" s="12">
        <v>2990.72</v>
      </c>
      <c r="G4717" s="12">
        <v>382.93</v>
      </c>
      <c r="I4717" s="45"/>
      <c r="K4717" s="111"/>
      <c r="M4717" s="109"/>
    </row>
    <row r="4718" spans="1:13" ht="23.3" customHeight="1" thickBot="1" x14ac:dyDescent="0.3">
      <c r="A4718" s="11">
        <v>41351</v>
      </c>
      <c r="D4718" s="12">
        <v>1916.53</v>
      </c>
      <c r="E4718" s="12">
        <v>5947.14</v>
      </c>
      <c r="F4718" s="12">
        <v>2986.87</v>
      </c>
      <c r="G4718" s="12">
        <v>383.15</v>
      </c>
      <c r="I4718" s="45"/>
      <c r="K4718" s="111"/>
      <c r="M4718" s="109"/>
    </row>
    <row r="4719" spans="1:13" ht="23.3" customHeight="1" thickBot="1" x14ac:dyDescent="0.3">
      <c r="A4719" s="11">
        <v>41352</v>
      </c>
      <c r="D4719" s="12">
        <v>1912.91</v>
      </c>
      <c r="E4719" s="12">
        <v>5935.92</v>
      </c>
      <c r="F4719" s="12">
        <v>2983.14</v>
      </c>
      <c r="G4719" s="12">
        <v>381.67</v>
      </c>
      <c r="I4719" s="45"/>
      <c r="K4719" s="111"/>
      <c r="M4719" s="109"/>
    </row>
    <row r="4720" spans="1:13" ht="23.3" customHeight="1" thickBot="1" x14ac:dyDescent="0.3">
      <c r="A4720" s="11">
        <v>41353</v>
      </c>
      <c r="D4720" s="12">
        <v>1907.88</v>
      </c>
      <c r="E4720" s="12">
        <v>5920.31</v>
      </c>
      <c r="F4720" s="12">
        <v>2970.55</v>
      </c>
      <c r="G4720" s="12">
        <v>379.66</v>
      </c>
      <c r="I4720" s="45"/>
      <c r="K4720" s="111"/>
      <c r="M4720" s="109"/>
    </row>
    <row r="4721" spans="1:13" ht="23.3" customHeight="1" thickBot="1" x14ac:dyDescent="0.3">
      <c r="A4721" s="11">
        <v>41354</v>
      </c>
      <c r="D4721" s="12">
        <v>1909.75</v>
      </c>
      <c r="E4721" s="12">
        <v>5926.38</v>
      </c>
      <c r="F4721" s="12">
        <v>2978.35</v>
      </c>
      <c r="G4721" s="12">
        <v>380.59</v>
      </c>
      <c r="I4721" s="45"/>
      <c r="K4721" s="111"/>
      <c r="M4721" s="109"/>
    </row>
    <row r="4722" spans="1:13" ht="23.3" customHeight="1" thickBot="1" x14ac:dyDescent="0.3">
      <c r="A4722" s="11">
        <v>41355</v>
      </c>
      <c r="D4722" s="12">
        <v>1903.67</v>
      </c>
      <c r="E4722" s="12">
        <v>5907.51</v>
      </c>
      <c r="F4722" s="12">
        <v>2967.91</v>
      </c>
      <c r="G4722" s="12">
        <v>378.95</v>
      </c>
      <c r="I4722" s="45"/>
      <c r="K4722" s="111"/>
      <c r="M4722" s="109"/>
    </row>
    <row r="4723" spans="1:13" ht="23.3" customHeight="1" thickBot="1" x14ac:dyDescent="0.3">
      <c r="A4723" s="11">
        <v>41358</v>
      </c>
      <c r="D4723" s="12">
        <v>1904.02</v>
      </c>
      <c r="E4723" s="12">
        <v>5908.59</v>
      </c>
      <c r="F4723" s="12">
        <v>2972.26</v>
      </c>
      <c r="G4723" s="12">
        <v>378.7</v>
      </c>
      <c r="I4723" s="45"/>
      <c r="K4723" s="111"/>
      <c r="M4723" s="109"/>
    </row>
    <row r="4724" spans="1:13" ht="23.3" customHeight="1" thickBot="1" x14ac:dyDescent="0.3">
      <c r="A4724" s="11">
        <v>41359</v>
      </c>
      <c r="D4724" s="12">
        <v>1912.25</v>
      </c>
      <c r="E4724" s="12">
        <v>5934.15</v>
      </c>
      <c r="F4724" s="12">
        <v>2977.49</v>
      </c>
      <c r="G4724" s="12">
        <v>380.36</v>
      </c>
      <c r="I4724" s="45"/>
      <c r="K4724" s="111"/>
      <c r="M4724" s="109"/>
    </row>
    <row r="4725" spans="1:13" ht="23.3" customHeight="1" thickBot="1" x14ac:dyDescent="0.3">
      <c r="A4725" s="11">
        <v>41360</v>
      </c>
      <c r="D4725" s="12">
        <v>1915.38</v>
      </c>
      <c r="E4725" s="12">
        <v>5943.84</v>
      </c>
      <c r="F4725" s="12">
        <v>2981.4</v>
      </c>
      <c r="G4725" s="12">
        <v>381.07</v>
      </c>
      <c r="I4725" s="45"/>
      <c r="K4725" s="111"/>
      <c r="M4725" s="109"/>
    </row>
    <row r="4726" spans="1:13" ht="23.3" customHeight="1" thickBot="1" x14ac:dyDescent="0.3">
      <c r="A4726" s="11">
        <v>41361</v>
      </c>
      <c r="D4726" s="12">
        <v>1925.47</v>
      </c>
      <c r="E4726" s="12">
        <v>5975.15</v>
      </c>
      <c r="F4726" s="12">
        <v>2993.29</v>
      </c>
      <c r="G4726" s="12">
        <v>383.54</v>
      </c>
      <c r="I4726" s="45"/>
      <c r="K4726" s="111"/>
      <c r="M4726" s="109"/>
    </row>
    <row r="4727" spans="1:13" ht="23.3" customHeight="1" thickBot="1" x14ac:dyDescent="0.3">
      <c r="A4727" s="11">
        <v>41362</v>
      </c>
      <c r="D4727" s="12">
        <v>1924.85</v>
      </c>
      <c r="E4727" s="12">
        <v>5973.24</v>
      </c>
      <c r="F4727" s="12">
        <v>2994.24</v>
      </c>
      <c r="G4727" s="12">
        <v>382.99</v>
      </c>
      <c r="I4727" s="45"/>
      <c r="K4727" s="111"/>
      <c r="M4727" s="109"/>
    </row>
    <row r="4728" spans="1:13" ht="23.3" customHeight="1" thickBot="1" x14ac:dyDescent="0.3">
      <c r="A4728" s="11">
        <v>41366</v>
      </c>
      <c r="D4728" s="12">
        <v>1923.62</v>
      </c>
      <c r="E4728" s="12">
        <v>5969.44</v>
      </c>
      <c r="F4728" s="12">
        <v>2994.24</v>
      </c>
      <c r="G4728" s="12">
        <v>383.13</v>
      </c>
      <c r="I4728" s="45"/>
      <c r="K4728" s="111"/>
      <c r="M4728" s="109"/>
    </row>
    <row r="4729" spans="1:13" ht="23.3" customHeight="1" thickBot="1" x14ac:dyDescent="0.3">
      <c r="A4729" s="11">
        <v>41367</v>
      </c>
      <c r="D4729" s="12">
        <v>1918.28</v>
      </c>
      <c r="E4729" s="12">
        <v>5952.86</v>
      </c>
      <c r="F4729" s="12">
        <v>2983.07</v>
      </c>
      <c r="G4729" s="12">
        <v>382.27</v>
      </c>
      <c r="I4729" s="45"/>
      <c r="K4729" s="111"/>
      <c r="M4729" s="109"/>
    </row>
    <row r="4730" spans="1:13" ht="23.3" customHeight="1" thickBot="1" x14ac:dyDescent="0.3">
      <c r="A4730" s="11">
        <v>41368</v>
      </c>
      <c r="D4730" s="12">
        <v>1913</v>
      </c>
      <c r="E4730" s="12">
        <v>5936.46</v>
      </c>
      <c r="F4730" s="12">
        <v>2977.7</v>
      </c>
      <c r="G4730" s="12">
        <v>381.13</v>
      </c>
      <c r="I4730" s="45"/>
      <c r="K4730" s="111"/>
      <c r="M4730" s="109"/>
    </row>
    <row r="4731" spans="1:13" ht="23.3" customHeight="1" thickBot="1" x14ac:dyDescent="0.3">
      <c r="A4731" s="11">
        <v>41369</v>
      </c>
      <c r="D4731" s="12">
        <v>1910.3</v>
      </c>
      <c r="E4731" s="12">
        <v>5928.1</v>
      </c>
      <c r="F4731" s="12">
        <v>2978.26</v>
      </c>
      <c r="G4731" s="12">
        <v>380</v>
      </c>
      <c r="I4731" s="45"/>
      <c r="K4731" s="111"/>
      <c r="M4731" s="109"/>
    </row>
    <row r="4732" spans="1:13" ht="23.3" customHeight="1" thickBot="1" x14ac:dyDescent="0.3">
      <c r="A4732" s="11">
        <v>41372</v>
      </c>
      <c r="D4732" s="12">
        <v>1913.98</v>
      </c>
      <c r="E4732" s="12">
        <v>5939.5</v>
      </c>
      <c r="F4732" s="12">
        <v>2983.98</v>
      </c>
      <c r="G4732" s="12">
        <v>380.99</v>
      </c>
      <c r="I4732" s="45"/>
      <c r="K4732" s="111"/>
      <c r="M4732" s="109"/>
    </row>
    <row r="4733" spans="1:13" ht="23.3" customHeight="1" thickBot="1" x14ac:dyDescent="0.3">
      <c r="A4733" s="11">
        <v>41373</v>
      </c>
      <c r="D4733" s="12">
        <v>1913.92</v>
      </c>
      <c r="E4733" s="12">
        <v>5939.33</v>
      </c>
      <c r="F4733" s="12">
        <v>2987.72</v>
      </c>
      <c r="G4733" s="12">
        <v>380.91</v>
      </c>
      <c r="I4733" s="45"/>
      <c r="K4733" s="111"/>
      <c r="M4733" s="109"/>
    </row>
    <row r="4734" spans="1:13" ht="23.3" customHeight="1" thickBot="1" x14ac:dyDescent="0.3">
      <c r="A4734" s="11">
        <v>41374</v>
      </c>
      <c r="D4734" s="12">
        <v>1915.2</v>
      </c>
      <c r="E4734" s="12">
        <v>5943.3</v>
      </c>
      <c r="F4734" s="12">
        <v>2992.59</v>
      </c>
      <c r="G4734" s="12">
        <v>381.39</v>
      </c>
      <c r="I4734" s="45"/>
      <c r="K4734" s="111"/>
      <c r="M4734" s="109"/>
    </row>
    <row r="4735" spans="1:13" ht="23.3" customHeight="1" thickBot="1" x14ac:dyDescent="0.3">
      <c r="A4735" s="11">
        <v>41376</v>
      </c>
      <c r="D4735" s="12">
        <v>1913.86</v>
      </c>
      <c r="E4735" s="12">
        <v>5939.13</v>
      </c>
      <c r="F4735" s="12">
        <v>2992.41</v>
      </c>
      <c r="G4735" s="12">
        <v>381.03</v>
      </c>
      <c r="I4735" s="45"/>
      <c r="K4735" s="111"/>
      <c r="M4735" s="109"/>
    </row>
    <row r="4736" spans="1:13" ht="23.3" customHeight="1" thickBot="1" x14ac:dyDescent="0.3">
      <c r="A4736" s="11">
        <v>41379</v>
      </c>
      <c r="D4736" s="12">
        <v>1903.47</v>
      </c>
      <c r="E4736" s="12">
        <v>5908.96</v>
      </c>
      <c r="F4736" s="12">
        <v>2974.35</v>
      </c>
      <c r="G4736" s="12">
        <v>378.53</v>
      </c>
      <c r="I4736" s="45"/>
      <c r="K4736" s="111"/>
      <c r="M4736" s="109"/>
    </row>
    <row r="4737" spans="1:13" ht="23.3" customHeight="1" thickBot="1" x14ac:dyDescent="0.3">
      <c r="A4737" s="11">
        <v>41380</v>
      </c>
      <c r="D4737" s="12">
        <v>1905.75</v>
      </c>
      <c r="E4737" s="12">
        <v>5916.04</v>
      </c>
      <c r="F4737" s="12">
        <v>2975.05</v>
      </c>
      <c r="G4737" s="12">
        <v>379.21</v>
      </c>
      <c r="I4737" s="45"/>
      <c r="K4737" s="111"/>
      <c r="M4737" s="109"/>
    </row>
    <row r="4738" spans="1:13" ht="23.3" customHeight="1" thickBot="1" x14ac:dyDescent="0.3">
      <c r="A4738" s="11">
        <v>41381</v>
      </c>
      <c r="D4738" s="12">
        <v>1908.8</v>
      </c>
      <c r="E4738" s="12">
        <v>5925.52</v>
      </c>
      <c r="F4738" s="12">
        <v>2984.59</v>
      </c>
      <c r="G4738" s="12">
        <v>380.01</v>
      </c>
      <c r="I4738" s="45"/>
      <c r="K4738" s="111"/>
      <c r="M4738" s="109"/>
    </row>
    <row r="4739" spans="1:13" ht="23.3" customHeight="1" thickBot="1" x14ac:dyDescent="0.3">
      <c r="A4739" s="11">
        <v>41382</v>
      </c>
      <c r="D4739" s="12">
        <v>1905.49</v>
      </c>
      <c r="E4739" s="12">
        <v>5915.25</v>
      </c>
      <c r="F4739" s="12">
        <v>2973.7</v>
      </c>
      <c r="G4739" s="12">
        <v>379.01</v>
      </c>
      <c r="I4739" s="45"/>
      <c r="K4739" s="111"/>
      <c r="M4739" s="109"/>
    </row>
    <row r="4740" spans="1:13" ht="23.3" customHeight="1" thickBot="1" x14ac:dyDescent="0.3">
      <c r="A4740" s="11">
        <v>41383</v>
      </c>
      <c r="D4740" s="12">
        <v>1904.41</v>
      </c>
      <c r="E4740" s="12">
        <v>5911.9</v>
      </c>
      <c r="F4740" s="12">
        <v>2972.02</v>
      </c>
      <c r="G4740" s="12">
        <v>378.88</v>
      </c>
      <c r="I4740" s="45"/>
      <c r="K4740" s="111"/>
      <c r="M4740" s="109"/>
    </row>
    <row r="4741" spans="1:13" ht="23.3" customHeight="1" thickBot="1" x14ac:dyDescent="0.3">
      <c r="A4741" s="11">
        <v>41386</v>
      </c>
      <c r="D4741" s="12">
        <v>1905.1589742942851</v>
      </c>
      <c r="E4741" s="12">
        <v>5914.2091940747159</v>
      </c>
      <c r="F4741" s="12">
        <v>2973.1809571747549</v>
      </c>
      <c r="G4741" s="12">
        <v>378.96926129229678</v>
      </c>
      <c r="I4741" s="45"/>
      <c r="K4741" s="111"/>
      <c r="M4741" s="109"/>
    </row>
    <row r="4742" spans="1:13" ht="23.3" customHeight="1" thickBot="1" x14ac:dyDescent="0.3">
      <c r="A4742" s="11">
        <v>41387</v>
      </c>
      <c r="D4742" s="12">
        <v>1905.59</v>
      </c>
      <c r="E4742" s="12">
        <v>5915.55</v>
      </c>
      <c r="F4742" s="12">
        <v>2971.95</v>
      </c>
      <c r="G4742" s="12">
        <v>378.93</v>
      </c>
      <c r="I4742" s="45"/>
      <c r="K4742" s="111"/>
      <c r="M4742" s="109"/>
    </row>
    <row r="4743" spans="1:13" ht="23.3" customHeight="1" thickBot="1" x14ac:dyDescent="0.3">
      <c r="A4743" s="11">
        <v>41388</v>
      </c>
      <c r="D4743" s="12">
        <v>1902.77</v>
      </c>
      <c r="E4743" s="12">
        <v>5906.81</v>
      </c>
      <c r="F4743" s="12">
        <v>2962.83</v>
      </c>
      <c r="G4743" s="12">
        <v>377.98</v>
      </c>
      <c r="I4743" s="45"/>
      <c r="K4743" s="111"/>
      <c r="M4743" s="109"/>
    </row>
    <row r="4744" spans="1:13" ht="23.3" customHeight="1" thickBot="1" x14ac:dyDescent="0.3">
      <c r="A4744" s="11">
        <v>41389</v>
      </c>
      <c r="D4744" s="12">
        <v>1898.67</v>
      </c>
      <c r="E4744" s="12">
        <v>5894.07</v>
      </c>
      <c r="F4744" s="12">
        <v>2957.38</v>
      </c>
      <c r="G4744" s="12">
        <v>376.64</v>
      </c>
      <c r="I4744" s="45"/>
      <c r="K4744" s="111"/>
      <c r="M4744" s="109"/>
    </row>
    <row r="4745" spans="1:13" ht="23.3" customHeight="1" thickBot="1" x14ac:dyDescent="0.3">
      <c r="A4745" s="11">
        <v>41390</v>
      </c>
      <c r="D4745" s="12">
        <v>1900.18</v>
      </c>
      <c r="E4745" s="12">
        <v>5898.74</v>
      </c>
      <c r="F4745" s="12">
        <v>2959.72</v>
      </c>
      <c r="G4745" s="12">
        <v>377.28</v>
      </c>
      <c r="I4745" s="45"/>
      <c r="K4745" s="111"/>
      <c r="M4745" s="109"/>
    </row>
    <row r="4746" spans="1:13" ht="23.3" customHeight="1" thickBot="1" x14ac:dyDescent="0.3">
      <c r="A4746" s="11">
        <v>41393</v>
      </c>
      <c r="D4746" s="12">
        <v>1907.52</v>
      </c>
      <c r="E4746" s="12">
        <v>5921.54</v>
      </c>
      <c r="F4746" s="12">
        <v>2971.16</v>
      </c>
      <c r="G4746" s="12">
        <v>378.91</v>
      </c>
      <c r="I4746" s="45"/>
      <c r="K4746" s="111"/>
      <c r="M4746" s="109"/>
    </row>
    <row r="4747" spans="1:13" ht="23.3" customHeight="1" thickBot="1" x14ac:dyDescent="0.3">
      <c r="A4747" s="11">
        <v>41394</v>
      </c>
      <c r="D4747" s="12">
        <v>1913.69</v>
      </c>
      <c r="E4747" s="12">
        <v>5940.71</v>
      </c>
      <c r="F4747" s="12">
        <v>2988.41</v>
      </c>
      <c r="G4747" s="12">
        <v>380.26</v>
      </c>
      <c r="I4747" s="45"/>
      <c r="K4747" s="111"/>
      <c r="M4747" s="109"/>
    </row>
    <row r="4748" spans="1:13" ht="23.3" customHeight="1" thickBot="1" x14ac:dyDescent="0.3">
      <c r="A4748" s="11">
        <v>41396</v>
      </c>
      <c r="D4748" s="12">
        <v>1921.71</v>
      </c>
      <c r="E4748" s="12">
        <v>5965.58</v>
      </c>
      <c r="F4748" s="12">
        <v>3006.7</v>
      </c>
      <c r="G4748" s="12">
        <v>382.34</v>
      </c>
      <c r="I4748" s="45"/>
      <c r="K4748" s="111"/>
      <c r="M4748" s="109"/>
    </row>
    <row r="4749" spans="1:13" ht="23.3" customHeight="1" thickBot="1" x14ac:dyDescent="0.3">
      <c r="A4749" s="11">
        <v>41397</v>
      </c>
      <c r="D4749" s="12">
        <v>1923.27</v>
      </c>
      <c r="E4749" s="12">
        <v>5970.43</v>
      </c>
      <c r="F4749" s="12">
        <v>3003.37</v>
      </c>
      <c r="G4749" s="12">
        <v>382.66</v>
      </c>
      <c r="I4749" s="45"/>
      <c r="K4749" s="111"/>
      <c r="M4749" s="109"/>
    </row>
    <row r="4750" spans="1:13" ht="23.3" customHeight="1" thickBot="1" x14ac:dyDescent="0.3">
      <c r="A4750" s="11">
        <v>41400</v>
      </c>
      <c r="D4750" s="12">
        <v>1922.79</v>
      </c>
      <c r="E4750" s="12">
        <v>5968.95</v>
      </c>
      <c r="F4750" s="12">
        <v>3005.5</v>
      </c>
      <c r="G4750" s="12">
        <v>382.48</v>
      </c>
      <c r="I4750" s="45"/>
      <c r="K4750" s="111"/>
      <c r="M4750" s="109"/>
    </row>
    <row r="4751" spans="1:13" ht="23.3" customHeight="1" thickBot="1" x14ac:dyDescent="0.3">
      <c r="A4751" s="11">
        <v>41401</v>
      </c>
      <c r="D4751" s="12">
        <v>1923.32</v>
      </c>
      <c r="E4751" s="12">
        <v>5970.58</v>
      </c>
      <c r="F4751" s="12">
        <v>3003.44</v>
      </c>
      <c r="G4751" s="12">
        <v>382.2</v>
      </c>
      <c r="I4751" s="45"/>
      <c r="K4751" s="111"/>
      <c r="M4751" s="109"/>
    </row>
    <row r="4752" spans="1:13" ht="23.3" customHeight="1" thickBot="1" x14ac:dyDescent="0.3">
      <c r="A4752" s="11">
        <v>41402</v>
      </c>
      <c r="D4752" s="12">
        <v>1935.41</v>
      </c>
      <c r="E4752" s="12">
        <v>6008.12</v>
      </c>
      <c r="F4752" s="12">
        <v>3022.32</v>
      </c>
      <c r="G4752" s="12">
        <v>385.12</v>
      </c>
      <c r="I4752" s="45"/>
      <c r="K4752" s="111"/>
      <c r="M4752" s="109"/>
    </row>
    <row r="4753" spans="1:13" ht="23.3" customHeight="1" thickBot="1" x14ac:dyDescent="0.3">
      <c r="A4753" s="11">
        <v>41403</v>
      </c>
      <c r="D4753" s="12">
        <v>1946.76</v>
      </c>
      <c r="E4753" s="12">
        <v>6043.36</v>
      </c>
      <c r="F4753" s="12">
        <v>3043.95</v>
      </c>
      <c r="G4753" s="12">
        <v>387.61</v>
      </c>
      <c r="I4753" s="45"/>
      <c r="K4753" s="111"/>
      <c r="M4753" s="109"/>
    </row>
    <row r="4754" spans="1:13" ht="23.3" customHeight="1" thickBot="1" x14ac:dyDescent="0.3">
      <c r="A4754" s="11">
        <v>41404</v>
      </c>
      <c r="D4754" s="12">
        <v>1953.84</v>
      </c>
      <c r="E4754" s="12">
        <v>6065.33</v>
      </c>
      <c r="F4754" s="12">
        <v>3045.25</v>
      </c>
      <c r="G4754" s="12">
        <v>389.19</v>
      </c>
      <c r="I4754" s="45"/>
      <c r="K4754" s="111"/>
      <c r="M4754" s="109"/>
    </row>
    <row r="4755" spans="1:13" ht="23.3" customHeight="1" thickBot="1" x14ac:dyDescent="0.3">
      <c r="A4755" s="11">
        <v>41407</v>
      </c>
      <c r="D4755" s="12">
        <v>1958.01</v>
      </c>
      <c r="E4755" s="12">
        <v>6078.27</v>
      </c>
      <c r="F4755" s="12">
        <v>3046.89</v>
      </c>
      <c r="G4755" s="12">
        <v>389.73</v>
      </c>
      <c r="I4755" s="45"/>
      <c r="K4755" s="111"/>
      <c r="M4755" s="109"/>
    </row>
    <row r="4756" spans="1:13" ht="23.3" customHeight="1" thickBot="1" x14ac:dyDescent="0.3">
      <c r="A4756" s="11">
        <v>41408</v>
      </c>
      <c r="D4756" s="12">
        <v>1949.95</v>
      </c>
      <c r="E4756" s="12">
        <v>6053.26</v>
      </c>
      <c r="F4756" s="12">
        <v>3037.26</v>
      </c>
      <c r="G4756" s="12">
        <v>386.1</v>
      </c>
      <c r="I4756" s="45"/>
      <c r="K4756" s="111"/>
      <c r="M4756" s="109"/>
    </row>
    <row r="4757" spans="1:13" ht="23.3" customHeight="1" thickBot="1" x14ac:dyDescent="0.3">
      <c r="A4757" s="11">
        <v>41409</v>
      </c>
      <c r="D4757" s="12">
        <v>1956.29</v>
      </c>
      <c r="E4757" s="12">
        <v>6072.94</v>
      </c>
      <c r="F4757" s="12">
        <v>3037.44</v>
      </c>
      <c r="G4757" s="12">
        <v>386.99</v>
      </c>
      <c r="I4757" s="45"/>
      <c r="K4757" s="111"/>
      <c r="M4757" s="109"/>
    </row>
    <row r="4758" spans="1:13" ht="23.3" customHeight="1" thickBot="1" x14ac:dyDescent="0.3">
      <c r="A4758" s="11">
        <v>41410</v>
      </c>
      <c r="D4758" s="12">
        <v>1954.57</v>
      </c>
      <c r="E4758" s="12">
        <v>6067.61</v>
      </c>
      <c r="F4758" s="12">
        <v>3028.02</v>
      </c>
      <c r="G4758" s="12">
        <v>386.76</v>
      </c>
      <c r="I4758" s="45"/>
      <c r="K4758" s="111"/>
      <c r="M4758" s="109"/>
    </row>
    <row r="4759" spans="1:13" ht="23.3" customHeight="1" thickBot="1" x14ac:dyDescent="0.3">
      <c r="A4759" s="11">
        <v>41411</v>
      </c>
      <c r="D4759" s="12">
        <v>1949.02</v>
      </c>
      <c r="E4759" s="12">
        <v>6050.36</v>
      </c>
      <c r="F4759" s="12">
        <v>3018.46</v>
      </c>
      <c r="G4759" s="12">
        <v>384.83</v>
      </c>
      <c r="I4759" s="45"/>
      <c r="K4759" s="111"/>
      <c r="M4759" s="109"/>
    </row>
    <row r="4760" spans="1:13" ht="23.3" customHeight="1" thickBot="1" x14ac:dyDescent="0.3">
      <c r="A4760" s="11">
        <v>41414</v>
      </c>
      <c r="D4760" s="12">
        <v>1948.33</v>
      </c>
      <c r="E4760" s="12">
        <v>6048.23</v>
      </c>
      <c r="F4760" s="12">
        <v>3015.48</v>
      </c>
      <c r="G4760" s="12">
        <v>384.63</v>
      </c>
      <c r="I4760" s="45"/>
      <c r="K4760" s="111"/>
      <c r="M4760" s="109"/>
    </row>
    <row r="4761" spans="1:13" ht="23.3" customHeight="1" thickBot="1" x14ac:dyDescent="0.3">
      <c r="A4761" s="11">
        <v>41415</v>
      </c>
      <c r="D4761" s="12">
        <v>1948.36</v>
      </c>
      <c r="E4761" s="12">
        <v>6048.33</v>
      </c>
      <c r="F4761" s="12">
        <v>3015.53</v>
      </c>
      <c r="G4761" s="12">
        <v>385</v>
      </c>
      <c r="I4761" s="45"/>
      <c r="K4761" s="111"/>
      <c r="M4761" s="109"/>
    </row>
    <row r="4762" spans="1:13" ht="23.3" customHeight="1" thickBot="1" x14ac:dyDescent="0.3">
      <c r="A4762" s="11">
        <v>41416</v>
      </c>
      <c r="D4762" s="12">
        <v>1948.37</v>
      </c>
      <c r="E4762" s="12">
        <v>6048.35</v>
      </c>
      <c r="F4762" s="12">
        <v>3021.29</v>
      </c>
      <c r="G4762" s="12">
        <v>384.91</v>
      </c>
      <c r="I4762" s="45"/>
      <c r="K4762" s="111"/>
      <c r="M4762" s="109"/>
    </row>
    <row r="4763" spans="1:13" ht="23.3" customHeight="1" thickBot="1" x14ac:dyDescent="0.3">
      <c r="A4763" s="11">
        <v>41417</v>
      </c>
      <c r="D4763" s="12">
        <v>1947.44</v>
      </c>
      <c r="E4763" s="12">
        <v>6049.6</v>
      </c>
      <c r="F4763" s="12">
        <v>3018.08</v>
      </c>
      <c r="G4763" s="12">
        <v>384.87</v>
      </c>
      <c r="I4763" s="45"/>
      <c r="K4763" s="111"/>
      <c r="M4763" s="109"/>
    </row>
    <row r="4764" spans="1:13" ht="23.3" customHeight="1" thickBot="1" x14ac:dyDescent="0.3">
      <c r="A4764" s="11">
        <v>41418</v>
      </c>
      <c r="D4764" s="12">
        <v>1942.79</v>
      </c>
      <c r="E4764" s="12">
        <v>6035.17</v>
      </c>
      <c r="F4764" s="12">
        <v>3013.75</v>
      </c>
      <c r="G4764" s="12">
        <v>382.86</v>
      </c>
      <c r="I4764" s="45"/>
      <c r="K4764" s="111"/>
      <c r="M4764" s="109"/>
    </row>
    <row r="4765" spans="1:13" ht="23.3" customHeight="1" thickBot="1" x14ac:dyDescent="0.3">
      <c r="A4765" s="11">
        <v>41421</v>
      </c>
      <c r="D4765" s="12">
        <v>1949.38</v>
      </c>
      <c r="E4765" s="12">
        <v>6059.67</v>
      </c>
      <c r="F4765" s="12">
        <v>3025.99</v>
      </c>
      <c r="G4765" s="12">
        <v>384.8</v>
      </c>
      <c r="I4765" s="45"/>
      <c r="K4765" s="111"/>
      <c r="M4765" s="109"/>
    </row>
    <row r="4766" spans="1:13" ht="23.3" customHeight="1" thickBot="1" x14ac:dyDescent="0.3">
      <c r="A4766" s="11">
        <v>41422</v>
      </c>
      <c r="D4766" s="12">
        <v>1946.96</v>
      </c>
      <c r="E4766" s="12">
        <v>6053.07</v>
      </c>
      <c r="F4766" s="12">
        <v>3022.69</v>
      </c>
      <c r="G4766" s="12">
        <v>384.48</v>
      </c>
      <c r="I4766" s="45"/>
      <c r="K4766" s="111"/>
      <c r="M4766" s="109"/>
    </row>
    <row r="4767" spans="1:13" ht="23.3" customHeight="1" thickBot="1" x14ac:dyDescent="0.3">
      <c r="A4767" s="11">
        <v>41423</v>
      </c>
      <c r="D4767" s="12">
        <v>1943.66</v>
      </c>
      <c r="E4767" s="12">
        <v>6046.26</v>
      </c>
      <c r="F4767" s="12">
        <v>3016.41</v>
      </c>
      <c r="G4767" s="12">
        <v>383.87</v>
      </c>
      <c r="I4767" s="45"/>
      <c r="K4767" s="111"/>
      <c r="M4767" s="109"/>
    </row>
    <row r="4768" spans="1:13" ht="23.3" customHeight="1" thickBot="1" x14ac:dyDescent="0.3">
      <c r="A4768" s="11">
        <v>41424</v>
      </c>
      <c r="D4768" s="12">
        <v>1939.96</v>
      </c>
      <c r="E4768" s="12">
        <v>6034.77</v>
      </c>
      <c r="F4768" s="12">
        <v>3020.27</v>
      </c>
      <c r="G4768" s="12">
        <v>382.72</v>
      </c>
      <c r="I4768" s="45"/>
      <c r="K4768" s="111"/>
      <c r="M4768" s="109"/>
    </row>
    <row r="4769" spans="1:13" ht="23.3" customHeight="1" thickBot="1" x14ac:dyDescent="0.3">
      <c r="A4769" s="11">
        <v>41425</v>
      </c>
      <c r="D4769" s="12">
        <v>1943.88</v>
      </c>
      <c r="E4769" s="12">
        <v>6046.95</v>
      </c>
      <c r="F4769" s="12">
        <v>3033.12</v>
      </c>
      <c r="G4769" s="12">
        <v>384.27</v>
      </c>
      <c r="I4769" s="45"/>
      <c r="K4769" s="111"/>
      <c r="M4769" s="109"/>
    </row>
    <row r="4770" spans="1:13" ht="23.3" customHeight="1" thickBot="1" x14ac:dyDescent="0.3">
      <c r="A4770" s="11">
        <v>41428</v>
      </c>
      <c r="D4770" s="12">
        <v>1941.45</v>
      </c>
      <c r="E4770" s="12">
        <v>6039.39</v>
      </c>
      <c r="F4770" s="12">
        <v>3028.36</v>
      </c>
      <c r="G4770" s="12">
        <v>383.37</v>
      </c>
      <c r="I4770" s="45"/>
      <c r="K4770" s="111"/>
      <c r="M4770" s="109"/>
    </row>
    <row r="4771" spans="1:13" ht="23.3" customHeight="1" thickBot="1" x14ac:dyDescent="0.3">
      <c r="A4771" s="11">
        <v>41429</v>
      </c>
      <c r="D4771" s="12">
        <v>1945.31</v>
      </c>
      <c r="E4771" s="12">
        <v>6051.41</v>
      </c>
      <c r="F4771" s="12">
        <v>3036.33</v>
      </c>
      <c r="G4771" s="12">
        <v>383.99</v>
      </c>
      <c r="I4771" s="45"/>
      <c r="K4771" s="111"/>
      <c r="M4771" s="109"/>
    </row>
    <row r="4772" spans="1:13" ht="23.3" customHeight="1" thickBot="1" x14ac:dyDescent="0.3">
      <c r="A4772" s="11">
        <v>41430</v>
      </c>
      <c r="D4772" s="12">
        <v>1946.46</v>
      </c>
      <c r="E4772" s="12">
        <v>6054.98</v>
      </c>
      <c r="F4772" s="12">
        <v>3039.09</v>
      </c>
      <c r="G4772" s="12">
        <v>384.31</v>
      </c>
      <c r="I4772" s="45"/>
      <c r="K4772" s="111"/>
      <c r="M4772" s="109"/>
    </row>
    <row r="4773" spans="1:13" ht="23.3" customHeight="1" thickBot="1" x14ac:dyDescent="0.3">
      <c r="A4773" s="11">
        <v>41431</v>
      </c>
      <c r="D4773" s="12">
        <v>1942.05</v>
      </c>
      <c r="E4773" s="12">
        <v>6041.26</v>
      </c>
      <c r="F4773" s="12">
        <v>3032.2</v>
      </c>
      <c r="G4773" s="12">
        <v>383.6</v>
      </c>
      <c r="I4773" s="45"/>
      <c r="K4773" s="111"/>
      <c r="M4773" s="109"/>
    </row>
    <row r="4774" spans="1:13" ht="23.3" customHeight="1" thickBot="1" x14ac:dyDescent="0.3">
      <c r="A4774" s="11">
        <v>41432</v>
      </c>
      <c r="D4774" s="12">
        <v>1935.41</v>
      </c>
      <c r="E4774" s="12">
        <v>6020.62</v>
      </c>
      <c r="F4774" s="12">
        <v>3029.58</v>
      </c>
      <c r="G4774" s="12">
        <v>381.64</v>
      </c>
      <c r="I4774" s="45"/>
      <c r="K4774" s="111"/>
      <c r="M4774" s="109"/>
    </row>
    <row r="4775" spans="1:13" ht="23.3" customHeight="1" thickBot="1" x14ac:dyDescent="0.3">
      <c r="A4775" s="11">
        <v>41435</v>
      </c>
      <c r="D4775" s="12">
        <v>1932.1</v>
      </c>
      <c r="E4775" s="12">
        <v>6010.3</v>
      </c>
      <c r="F4775" s="12">
        <v>3021.49</v>
      </c>
      <c r="G4775" s="12">
        <v>380.55</v>
      </c>
      <c r="I4775" s="45"/>
      <c r="K4775" s="111"/>
      <c r="M4775" s="109"/>
    </row>
    <row r="4776" spans="1:13" ht="23.3" customHeight="1" thickBot="1" x14ac:dyDescent="0.3">
      <c r="A4776" s="11">
        <v>41436</v>
      </c>
      <c r="D4776" s="12">
        <v>1935.61</v>
      </c>
      <c r="E4776" s="12">
        <v>6021.24</v>
      </c>
      <c r="F4776" s="12">
        <v>3030.86</v>
      </c>
      <c r="G4776" s="12">
        <v>381.33</v>
      </c>
      <c r="I4776" s="45"/>
      <c r="K4776" s="111"/>
      <c r="M4776" s="109"/>
    </row>
    <row r="4777" spans="1:13" ht="23.3" customHeight="1" thickBot="1" x14ac:dyDescent="0.3">
      <c r="A4777" s="11">
        <v>41437</v>
      </c>
      <c r="D4777" s="12">
        <v>1935.16</v>
      </c>
      <c r="E4777" s="12">
        <v>6019.95</v>
      </c>
      <c r="F4777" s="12">
        <v>3033.13</v>
      </c>
      <c r="G4777" s="12">
        <v>381.14</v>
      </c>
      <c r="I4777" s="45"/>
      <c r="K4777" s="111"/>
      <c r="M4777" s="109"/>
    </row>
    <row r="4778" spans="1:13" ht="23.3" customHeight="1" thickBot="1" x14ac:dyDescent="0.3">
      <c r="A4778" s="11">
        <v>41438</v>
      </c>
      <c r="D4778" s="12">
        <v>1931.01</v>
      </c>
      <c r="E4778" s="12">
        <v>6007.06</v>
      </c>
      <c r="F4778" s="12">
        <v>3028.57</v>
      </c>
      <c r="G4778" s="12">
        <v>379.29</v>
      </c>
      <c r="I4778" s="45"/>
      <c r="K4778" s="111"/>
      <c r="M4778" s="109"/>
    </row>
    <row r="4779" spans="1:13" ht="23.3" customHeight="1" thickBot="1" x14ac:dyDescent="0.3">
      <c r="A4779" s="11">
        <v>41439</v>
      </c>
      <c r="D4779" s="12">
        <v>1926.17</v>
      </c>
      <c r="E4779" s="12">
        <v>5991.99</v>
      </c>
      <c r="F4779" s="12">
        <v>3021.95</v>
      </c>
      <c r="G4779" s="12">
        <v>377.73</v>
      </c>
      <c r="I4779" s="45"/>
      <c r="K4779" s="111"/>
      <c r="M4779" s="109"/>
    </row>
    <row r="4780" spans="1:13" ht="23.3" customHeight="1" thickBot="1" x14ac:dyDescent="0.3">
      <c r="A4780" s="11">
        <v>41442</v>
      </c>
      <c r="D4780" s="12">
        <v>1925.89</v>
      </c>
      <c r="E4780" s="12">
        <v>5991.11</v>
      </c>
      <c r="F4780" s="12">
        <v>3021.5</v>
      </c>
      <c r="G4780" s="12">
        <v>377.59</v>
      </c>
      <c r="I4780" s="45"/>
      <c r="K4780" s="111"/>
      <c r="M4780" s="109"/>
    </row>
    <row r="4781" spans="1:13" ht="23.3" customHeight="1" thickBot="1" x14ac:dyDescent="0.3">
      <c r="A4781" s="11">
        <v>41443</v>
      </c>
      <c r="D4781" s="12">
        <v>1934.53</v>
      </c>
      <c r="E4781" s="12">
        <v>6018</v>
      </c>
      <c r="F4781" s="12">
        <v>3037.01</v>
      </c>
      <c r="G4781" s="12">
        <v>379.03</v>
      </c>
      <c r="I4781" s="45"/>
      <c r="K4781" s="111"/>
      <c r="M4781" s="109"/>
    </row>
    <row r="4782" spans="1:13" ht="23.3" customHeight="1" thickBot="1" x14ac:dyDescent="0.3">
      <c r="A4782" s="11">
        <v>41444</v>
      </c>
      <c r="D4782" s="12">
        <v>1932.66</v>
      </c>
      <c r="E4782" s="12">
        <v>6012.73</v>
      </c>
      <c r="F4782" s="12">
        <v>3036.3</v>
      </c>
      <c r="G4782" s="12">
        <v>378.8</v>
      </c>
      <c r="I4782" s="45"/>
      <c r="K4782" s="111"/>
      <c r="M4782" s="109"/>
    </row>
    <row r="4783" spans="1:13" ht="23.3" customHeight="1" thickBot="1" x14ac:dyDescent="0.3">
      <c r="A4783" s="11">
        <v>41445</v>
      </c>
      <c r="D4783" s="12">
        <v>1930.29</v>
      </c>
      <c r="E4783" s="12">
        <v>6005.36</v>
      </c>
      <c r="F4783" s="12">
        <v>3024.81</v>
      </c>
      <c r="G4783" s="12">
        <v>378.7</v>
      </c>
      <c r="I4783" s="45"/>
      <c r="K4783" s="111"/>
      <c r="M4783" s="109"/>
    </row>
    <row r="4784" spans="1:13" ht="23.3" customHeight="1" thickBot="1" x14ac:dyDescent="0.3">
      <c r="A4784" s="11">
        <v>41446</v>
      </c>
      <c r="D4784" s="12">
        <v>1931.55</v>
      </c>
      <c r="E4784" s="12">
        <v>6009.29</v>
      </c>
      <c r="F4784" s="12">
        <v>3024.85</v>
      </c>
      <c r="G4784" s="12">
        <v>378.57</v>
      </c>
      <c r="I4784" s="45"/>
      <c r="K4784" s="111"/>
      <c r="M4784" s="109"/>
    </row>
    <row r="4785" spans="1:13" ht="23.3" customHeight="1" thickBot="1" x14ac:dyDescent="0.3">
      <c r="A4785" s="11">
        <v>41449</v>
      </c>
      <c r="D4785" s="12">
        <v>1922.44</v>
      </c>
      <c r="E4785" s="12">
        <v>5980.94</v>
      </c>
      <c r="F4785" s="12">
        <v>3002.89</v>
      </c>
      <c r="G4785" s="12">
        <v>377.21</v>
      </c>
      <c r="I4785" s="45"/>
      <c r="K4785" s="111"/>
      <c r="M4785" s="109"/>
    </row>
    <row r="4786" spans="1:13" ht="23.3" customHeight="1" thickBot="1" x14ac:dyDescent="0.3">
      <c r="A4786" s="11">
        <v>41450</v>
      </c>
      <c r="D4786" s="12">
        <v>1915.33</v>
      </c>
      <c r="E4786" s="12">
        <v>5959.8</v>
      </c>
      <c r="F4786" s="12">
        <v>2991.77</v>
      </c>
      <c r="G4786" s="12">
        <v>375.04</v>
      </c>
      <c r="I4786" s="45"/>
      <c r="K4786" s="111"/>
      <c r="M4786" s="109"/>
    </row>
    <row r="4787" spans="1:13" ht="23.3" customHeight="1" thickBot="1" x14ac:dyDescent="0.3">
      <c r="A4787" s="11">
        <v>41451</v>
      </c>
      <c r="D4787" s="12">
        <v>1907.39</v>
      </c>
      <c r="E4787" s="12">
        <v>5934.1</v>
      </c>
      <c r="F4787" s="12">
        <v>2976.52</v>
      </c>
      <c r="G4787" s="12">
        <v>372.82</v>
      </c>
      <c r="I4787" s="45"/>
      <c r="K4787" s="111"/>
      <c r="M4787" s="109"/>
    </row>
    <row r="4788" spans="1:13" ht="23.3" customHeight="1" thickBot="1" x14ac:dyDescent="0.3">
      <c r="A4788" s="11">
        <v>41452</v>
      </c>
      <c r="D4788" s="12">
        <v>1913.29</v>
      </c>
      <c r="E4788" s="12">
        <v>5952.46</v>
      </c>
      <c r="F4788" s="12">
        <v>2983.82</v>
      </c>
      <c r="G4788" s="12">
        <v>374.54</v>
      </c>
      <c r="I4788" s="45"/>
      <c r="K4788" s="111"/>
      <c r="M4788" s="109"/>
    </row>
    <row r="4789" spans="1:13" ht="23.3" customHeight="1" thickBot="1" x14ac:dyDescent="0.3">
      <c r="A4789" s="11">
        <v>41453</v>
      </c>
      <c r="D4789" s="12">
        <v>1914.64</v>
      </c>
      <c r="E4789" s="12">
        <v>5956.66</v>
      </c>
      <c r="F4789" s="12">
        <v>2987.83</v>
      </c>
      <c r="G4789" s="12">
        <v>374.85</v>
      </c>
      <c r="I4789" s="45"/>
      <c r="K4789" s="111"/>
      <c r="M4789" s="109"/>
    </row>
    <row r="4790" spans="1:13" ht="23.3" customHeight="1" thickBot="1" x14ac:dyDescent="0.3">
      <c r="A4790" s="11">
        <v>41456</v>
      </c>
      <c r="D4790" s="12">
        <v>1909.21</v>
      </c>
      <c r="E4790" s="12">
        <v>5939.77</v>
      </c>
      <c r="F4790" s="12">
        <v>2977.46</v>
      </c>
      <c r="G4790" s="12">
        <v>373.03</v>
      </c>
      <c r="I4790" s="45"/>
      <c r="K4790" s="111"/>
      <c r="M4790" s="109"/>
    </row>
    <row r="4791" spans="1:13" ht="23.3" customHeight="1" thickBot="1" x14ac:dyDescent="0.3">
      <c r="A4791" s="11">
        <v>41457</v>
      </c>
      <c r="D4791" s="12">
        <v>1908.5</v>
      </c>
      <c r="E4791" s="12">
        <v>5938.65</v>
      </c>
      <c r="F4791" s="12">
        <v>2978.8</v>
      </c>
      <c r="G4791" s="12">
        <v>372.99</v>
      </c>
      <c r="I4791" s="45"/>
      <c r="K4791" s="111"/>
      <c r="M4791" s="109"/>
    </row>
    <row r="4792" spans="1:13" ht="23.3" customHeight="1" thickBot="1" x14ac:dyDescent="0.3">
      <c r="A4792" s="11">
        <v>41458</v>
      </c>
      <c r="D4792" s="12">
        <v>1899.501541399603</v>
      </c>
      <c r="E4792" s="12">
        <v>5910.6313950343683</v>
      </c>
      <c r="F4792" s="12">
        <v>2957.1968660070143</v>
      </c>
      <c r="G4792" s="12">
        <v>370.95028158817956</v>
      </c>
      <c r="I4792" s="45"/>
      <c r="K4792" s="111"/>
      <c r="M4792" s="109"/>
    </row>
    <row r="4793" spans="1:13" ht="23.3" customHeight="1" thickBot="1" x14ac:dyDescent="0.3">
      <c r="A4793" s="11">
        <v>41459</v>
      </c>
      <c r="D4793" s="12">
        <v>1898.49</v>
      </c>
      <c r="E4793" s="12">
        <v>5908.65</v>
      </c>
      <c r="F4793" s="12">
        <v>2958.09</v>
      </c>
      <c r="G4793" s="12">
        <v>370.72</v>
      </c>
      <c r="I4793" s="45"/>
      <c r="K4793" s="111"/>
      <c r="M4793" s="109"/>
    </row>
    <row r="4794" spans="1:13" ht="23.3" customHeight="1" thickBot="1" x14ac:dyDescent="0.3">
      <c r="A4794" s="11">
        <v>41460</v>
      </c>
      <c r="D4794" s="12">
        <v>1893.95</v>
      </c>
      <c r="E4794" s="12">
        <v>5894.53</v>
      </c>
      <c r="F4794" s="12">
        <v>2941.65</v>
      </c>
      <c r="G4794" s="12">
        <v>369.66</v>
      </c>
      <c r="I4794" s="45"/>
      <c r="K4794" s="111"/>
      <c r="M4794" s="109"/>
    </row>
    <row r="4795" spans="1:13" ht="23.3" customHeight="1" thickBot="1" x14ac:dyDescent="0.3">
      <c r="A4795" s="11">
        <v>41463</v>
      </c>
      <c r="D4795" s="12">
        <v>1877.08</v>
      </c>
      <c r="E4795" s="12">
        <v>5866.41</v>
      </c>
      <c r="F4795" s="12">
        <v>2920.2</v>
      </c>
      <c r="G4795" s="12">
        <v>365.02</v>
      </c>
      <c r="I4795" s="45"/>
      <c r="K4795" s="111"/>
      <c r="M4795" s="109"/>
    </row>
    <row r="4796" spans="1:13" ht="23.3" customHeight="1" thickBot="1" x14ac:dyDescent="0.3">
      <c r="A4796" s="11">
        <v>41464</v>
      </c>
      <c r="D4796" s="12">
        <v>1876.03</v>
      </c>
      <c r="E4796" s="12">
        <v>5863.14</v>
      </c>
      <c r="F4796" s="12">
        <v>2920.42</v>
      </c>
      <c r="G4796" s="12">
        <v>364.99</v>
      </c>
      <c r="I4796" s="45"/>
      <c r="K4796" s="111"/>
      <c r="M4796" s="109"/>
    </row>
    <row r="4797" spans="1:13" ht="23.3" customHeight="1" thickBot="1" x14ac:dyDescent="0.3">
      <c r="A4797" s="11">
        <v>41465</v>
      </c>
      <c r="D4797" s="12">
        <v>1869.06</v>
      </c>
      <c r="E4797" s="12">
        <v>5850.3</v>
      </c>
      <c r="F4797" s="12">
        <v>2906.66</v>
      </c>
      <c r="G4797" s="12">
        <v>363.29</v>
      </c>
      <c r="I4797" s="45"/>
      <c r="K4797" s="111"/>
      <c r="M4797" s="109"/>
    </row>
    <row r="4798" spans="1:13" ht="23.3" customHeight="1" thickBot="1" x14ac:dyDescent="0.3">
      <c r="A4798" s="11">
        <v>41466</v>
      </c>
      <c r="D4798" s="12">
        <v>1870.96</v>
      </c>
      <c r="E4798" s="12">
        <v>5860.92</v>
      </c>
      <c r="F4798" s="12">
        <v>2929.53</v>
      </c>
      <c r="G4798" s="12">
        <v>364.28</v>
      </c>
      <c r="I4798" s="45"/>
      <c r="K4798" s="111"/>
      <c r="M4798" s="109"/>
    </row>
    <row r="4799" spans="1:13" ht="23.3" customHeight="1" thickBot="1" x14ac:dyDescent="0.3">
      <c r="A4799" s="11">
        <v>41467</v>
      </c>
      <c r="D4799" s="12">
        <v>1859.99</v>
      </c>
      <c r="E4799" s="12">
        <v>5826.55</v>
      </c>
      <c r="F4799" s="12">
        <v>2911.42</v>
      </c>
      <c r="G4799" s="12">
        <v>362.08</v>
      </c>
      <c r="I4799" s="45"/>
      <c r="K4799" s="111"/>
      <c r="M4799" s="109"/>
    </row>
    <row r="4800" spans="1:13" ht="23.3" customHeight="1" thickBot="1" x14ac:dyDescent="0.3">
      <c r="A4800" s="11">
        <v>41470</v>
      </c>
      <c r="D4800" s="12">
        <v>1859.38</v>
      </c>
      <c r="E4800" s="12">
        <v>5827.8</v>
      </c>
      <c r="F4800" s="12">
        <v>2912.05</v>
      </c>
      <c r="G4800" s="12">
        <v>362.08</v>
      </c>
      <c r="I4800" s="45"/>
      <c r="K4800" s="111"/>
      <c r="M4800" s="109"/>
    </row>
    <row r="4801" spans="1:13" ht="23.3" customHeight="1" thickBot="1" x14ac:dyDescent="0.3">
      <c r="A4801" s="11">
        <v>41471</v>
      </c>
      <c r="D4801" s="12">
        <v>1862.14</v>
      </c>
      <c r="E4801" s="12">
        <v>5836.46</v>
      </c>
      <c r="F4801" s="12">
        <v>2916.37</v>
      </c>
      <c r="G4801" s="12">
        <v>363.07</v>
      </c>
      <c r="I4801" s="45"/>
      <c r="K4801" s="111"/>
      <c r="M4801" s="109"/>
    </row>
    <row r="4802" spans="1:13" ht="23.3" customHeight="1" thickBot="1" x14ac:dyDescent="0.3">
      <c r="A4802" s="11">
        <v>41472</v>
      </c>
      <c r="D4802" s="12">
        <v>1853.55</v>
      </c>
      <c r="E4802" s="12">
        <v>5809.52</v>
      </c>
      <c r="F4802" s="12">
        <v>2906.61</v>
      </c>
      <c r="G4802" s="12">
        <v>361.51</v>
      </c>
      <c r="I4802" s="45"/>
      <c r="K4802" s="111"/>
      <c r="M4802" s="109"/>
    </row>
    <row r="4803" spans="1:13" ht="23.3" customHeight="1" thickBot="1" x14ac:dyDescent="0.3">
      <c r="A4803" s="11">
        <v>41473</v>
      </c>
      <c r="D4803" s="12">
        <v>1862.8</v>
      </c>
      <c r="E4803" s="12">
        <v>5838.52</v>
      </c>
      <c r="F4803" s="12">
        <v>2918.33</v>
      </c>
      <c r="G4803" s="12">
        <v>364.1</v>
      </c>
      <c r="I4803" s="45"/>
      <c r="K4803" s="111"/>
      <c r="M4803" s="109"/>
    </row>
    <row r="4804" spans="1:13" ht="23.3" customHeight="1" thickBot="1" x14ac:dyDescent="0.3">
      <c r="A4804" s="11">
        <v>41474</v>
      </c>
      <c r="D4804" s="12">
        <v>1862.16</v>
      </c>
      <c r="E4804" s="12">
        <v>5836.51</v>
      </c>
      <c r="F4804" s="12">
        <v>2919.18</v>
      </c>
      <c r="G4804" s="12">
        <v>364.29</v>
      </c>
      <c r="I4804" s="45"/>
      <c r="K4804" s="111"/>
      <c r="M4804" s="109"/>
    </row>
    <row r="4805" spans="1:13" ht="23.3" customHeight="1" thickBot="1" x14ac:dyDescent="0.3">
      <c r="A4805" s="11">
        <v>41477</v>
      </c>
      <c r="D4805" s="12">
        <v>1865.12</v>
      </c>
      <c r="E4805" s="12">
        <v>5845.79</v>
      </c>
      <c r="F4805" s="12">
        <v>2925.69</v>
      </c>
      <c r="G4805" s="12">
        <v>364.66</v>
      </c>
      <c r="I4805" s="45"/>
      <c r="K4805" s="111"/>
      <c r="M4805" s="109"/>
    </row>
    <row r="4806" spans="1:13" ht="23.3" customHeight="1" thickBot="1" x14ac:dyDescent="0.3">
      <c r="A4806" s="11">
        <v>41478</v>
      </c>
      <c r="D4806" s="12">
        <v>1866.39</v>
      </c>
      <c r="E4806" s="12">
        <v>5849.78</v>
      </c>
      <c r="F4806" s="12">
        <v>2930.48</v>
      </c>
      <c r="G4806" s="12">
        <v>364.78</v>
      </c>
      <c r="I4806" s="45"/>
      <c r="K4806" s="111"/>
      <c r="M4806" s="109"/>
    </row>
    <row r="4807" spans="1:13" ht="23.3" customHeight="1" thickBot="1" x14ac:dyDescent="0.3">
      <c r="A4807" s="11">
        <v>41479</v>
      </c>
      <c r="D4807" s="12">
        <v>1868.28</v>
      </c>
      <c r="E4807" s="12">
        <v>5855.72</v>
      </c>
      <c r="F4807" s="12">
        <v>2934.39</v>
      </c>
      <c r="G4807" s="12">
        <v>365.84</v>
      </c>
      <c r="I4807" s="45"/>
      <c r="K4807" s="111"/>
      <c r="M4807" s="109"/>
    </row>
    <row r="4808" spans="1:13" ht="23.3" customHeight="1" thickBot="1" x14ac:dyDescent="0.3">
      <c r="A4808" s="11">
        <v>41480</v>
      </c>
      <c r="D4808" s="12">
        <v>1865.45</v>
      </c>
      <c r="E4808" s="12">
        <v>5846.84</v>
      </c>
      <c r="F4808" s="12">
        <v>2929.94</v>
      </c>
      <c r="G4808" s="12">
        <v>364.99</v>
      </c>
      <c r="I4808" s="45"/>
      <c r="K4808" s="111"/>
      <c r="M4808" s="109"/>
    </row>
    <row r="4809" spans="1:13" ht="23.3" customHeight="1" thickBot="1" x14ac:dyDescent="0.3">
      <c r="A4809" s="11">
        <v>41481</v>
      </c>
      <c r="D4809" s="12">
        <v>1865.86</v>
      </c>
      <c r="E4809" s="12">
        <v>5848.13</v>
      </c>
      <c r="F4809" s="12">
        <v>2936.2</v>
      </c>
      <c r="G4809" s="12">
        <v>365.21</v>
      </c>
      <c r="I4809" s="45"/>
      <c r="K4809" s="111"/>
      <c r="M4809" s="109"/>
    </row>
    <row r="4810" spans="1:13" ht="23.3" customHeight="1" thickBot="1" x14ac:dyDescent="0.3">
      <c r="A4810" s="11">
        <v>41484</v>
      </c>
      <c r="D4810" s="12">
        <v>1867.62</v>
      </c>
      <c r="E4810" s="12">
        <v>5853.64</v>
      </c>
      <c r="F4810" s="12">
        <v>2938.97</v>
      </c>
      <c r="G4810" s="12">
        <v>365.59</v>
      </c>
      <c r="I4810" s="45"/>
      <c r="K4810" s="111"/>
      <c r="M4810" s="109"/>
    </row>
    <row r="4811" spans="1:13" ht="23.3" customHeight="1" thickBot="1" x14ac:dyDescent="0.3">
      <c r="A4811" s="11">
        <v>41485</v>
      </c>
      <c r="D4811" s="12">
        <v>1866.72</v>
      </c>
      <c r="E4811" s="12">
        <v>5850.8</v>
      </c>
      <c r="F4811" s="12">
        <v>2935.67</v>
      </c>
      <c r="G4811" s="12">
        <v>366.37</v>
      </c>
      <c r="I4811" s="45"/>
      <c r="K4811" s="111"/>
      <c r="M4811" s="109"/>
    </row>
    <row r="4812" spans="1:13" ht="23.3" customHeight="1" thickBot="1" x14ac:dyDescent="0.3">
      <c r="A4812" s="11">
        <v>41486</v>
      </c>
      <c r="D4812" s="12">
        <v>1866.24</v>
      </c>
      <c r="E4812" s="12">
        <v>5849.31</v>
      </c>
      <c r="F4812" s="12">
        <v>2934.92</v>
      </c>
      <c r="G4812" s="12">
        <v>366</v>
      </c>
      <c r="I4812" s="45"/>
      <c r="K4812" s="111"/>
      <c r="M4812" s="109"/>
    </row>
    <row r="4813" spans="1:13" ht="23.3" customHeight="1" thickBot="1" x14ac:dyDescent="0.3">
      <c r="A4813" s="11">
        <v>41487</v>
      </c>
      <c r="D4813" s="12">
        <v>1872.39</v>
      </c>
      <c r="E4813" s="12">
        <v>5868.58</v>
      </c>
      <c r="F4813" s="12">
        <v>2946.47</v>
      </c>
      <c r="G4813" s="12">
        <v>367.53</v>
      </c>
      <c r="I4813" s="45"/>
      <c r="K4813" s="111"/>
      <c r="M4813" s="109"/>
    </row>
    <row r="4814" spans="1:13" ht="23.3" customHeight="1" thickBot="1" x14ac:dyDescent="0.3">
      <c r="A4814" s="11">
        <v>41488</v>
      </c>
      <c r="D4814" s="12">
        <v>1870.95</v>
      </c>
      <c r="E4814" s="12">
        <v>5864.06</v>
      </c>
      <c r="F4814" s="12">
        <v>2939.51</v>
      </c>
      <c r="G4814" s="12">
        <v>367</v>
      </c>
      <c r="I4814" s="45"/>
      <c r="K4814" s="111"/>
      <c r="M4814" s="109"/>
    </row>
    <row r="4815" spans="1:13" ht="23.3" customHeight="1" thickBot="1" x14ac:dyDescent="0.3">
      <c r="A4815" s="11">
        <v>41491</v>
      </c>
      <c r="D4815" s="12">
        <v>1871.08</v>
      </c>
      <c r="E4815" s="12">
        <v>5864.46</v>
      </c>
      <c r="F4815" s="12">
        <v>2944.41</v>
      </c>
      <c r="G4815" s="12">
        <v>367.74</v>
      </c>
      <c r="I4815" s="45"/>
      <c r="K4815" s="111"/>
      <c r="M4815" s="109"/>
    </row>
    <row r="4816" spans="1:13" ht="23.3" customHeight="1" thickBot="1" x14ac:dyDescent="0.3">
      <c r="A4816" s="11">
        <v>41492</v>
      </c>
      <c r="D4816" s="12">
        <v>1876.55</v>
      </c>
      <c r="E4816" s="12">
        <v>5881.64</v>
      </c>
      <c r="F4816" s="12">
        <v>2952.09</v>
      </c>
      <c r="G4816" s="12">
        <v>368.88</v>
      </c>
      <c r="I4816" s="45"/>
      <c r="K4816" s="111"/>
      <c r="M4816" s="109"/>
    </row>
    <row r="4817" spans="1:13" ht="23.3" customHeight="1" thickBot="1" x14ac:dyDescent="0.3">
      <c r="A4817" s="11">
        <v>41493</v>
      </c>
      <c r="D4817" s="12">
        <v>1869.69</v>
      </c>
      <c r="E4817" s="12">
        <v>5860.13</v>
      </c>
      <c r="F4817" s="12">
        <v>2944.11</v>
      </c>
      <c r="G4817" s="12">
        <v>366.87</v>
      </c>
      <c r="I4817" s="45"/>
      <c r="K4817" s="111"/>
      <c r="M4817" s="109"/>
    </row>
    <row r="4818" spans="1:13" ht="23.3" customHeight="1" thickBot="1" x14ac:dyDescent="0.3">
      <c r="A4818" s="11">
        <v>41494</v>
      </c>
      <c r="D4818" s="12">
        <v>1866.45</v>
      </c>
      <c r="E4818" s="12">
        <v>5849.96</v>
      </c>
      <c r="F4818" s="12">
        <v>2941.82</v>
      </c>
      <c r="G4818" s="12">
        <v>366.17</v>
      </c>
      <c r="I4818" s="45"/>
      <c r="K4818" s="111"/>
      <c r="M4818" s="109"/>
    </row>
    <row r="4819" spans="1:13" ht="23.3" customHeight="1" thickBot="1" x14ac:dyDescent="0.3">
      <c r="A4819" s="11">
        <v>41498</v>
      </c>
      <c r="D4819" s="12">
        <v>1867.11</v>
      </c>
      <c r="E4819" s="12">
        <v>5852.03</v>
      </c>
      <c r="F4819" s="12">
        <v>2941.92</v>
      </c>
      <c r="G4819" s="12">
        <v>366.74</v>
      </c>
      <c r="I4819" s="45"/>
      <c r="K4819" s="111"/>
      <c r="M4819" s="109"/>
    </row>
    <row r="4820" spans="1:13" ht="23.3" customHeight="1" thickBot="1" x14ac:dyDescent="0.3">
      <c r="A4820" s="11">
        <v>41499</v>
      </c>
      <c r="D4820" s="12">
        <v>1865.53</v>
      </c>
      <c r="E4820" s="12">
        <v>5847.07</v>
      </c>
      <c r="F4820" s="12">
        <v>2940.37</v>
      </c>
      <c r="G4820" s="12">
        <v>365.5</v>
      </c>
      <c r="I4820" s="45"/>
      <c r="K4820" s="111"/>
      <c r="M4820" s="109"/>
    </row>
    <row r="4821" spans="1:13" ht="23.3" customHeight="1" thickBot="1" x14ac:dyDescent="0.3">
      <c r="A4821" s="11">
        <v>41500</v>
      </c>
      <c r="D4821" s="12">
        <v>1875.31</v>
      </c>
      <c r="E4821" s="12">
        <v>5877.74</v>
      </c>
      <c r="F4821" s="12">
        <v>2952.96</v>
      </c>
      <c r="G4821" s="12">
        <v>367.77</v>
      </c>
      <c r="I4821" s="45"/>
      <c r="K4821" s="111"/>
      <c r="M4821" s="109"/>
    </row>
    <row r="4822" spans="1:13" ht="23.3" customHeight="1" thickBot="1" x14ac:dyDescent="0.3">
      <c r="A4822" s="11">
        <v>41501</v>
      </c>
      <c r="D4822" s="12">
        <v>1883.72</v>
      </c>
      <c r="E4822" s="12">
        <v>5904.1</v>
      </c>
      <c r="F4822" s="12">
        <v>2968.1</v>
      </c>
      <c r="G4822" s="12">
        <v>369.96</v>
      </c>
      <c r="I4822" s="45"/>
      <c r="K4822" s="111"/>
      <c r="M4822" s="109"/>
    </row>
    <row r="4823" spans="1:13" ht="23.3" customHeight="1" thickBot="1" x14ac:dyDescent="0.3">
      <c r="A4823" s="11">
        <v>41502</v>
      </c>
      <c r="D4823" s="12">
        <v>1888.47</v>
      </c>
      <c r="E4823" s="12">
        <v>5918.99</v>
      </c>
      <c r="F4823" s="12">
        <v>2979.4</v>
      </c>
      <c r="G4823" s="12">
        <v>370.74</v>
      </c>
      <c r="I4823" s="45"/>
      <c r="K4823" s="111"/>
      <c r="M4823" s="109"/>
    </row>
    <row r="4824" spans="1:13" ht="23.3" customHeight="1" thickBot="1" x14ac:dyDescent="0.3">
      <c r="A4824" s="11">
        <v>41505</v>
      </c>
      <c r="D4824" s="12">
        <v>1895.35</v>
      </c>
      <c r="E4824" s="12">
        <v>5944.03</v>
      </c>
      <c r="F4824" s="12">
        <v>2991.04</v>
      </c>
      <c r="G4824" s="12">
        <v>372.36</v>
      </c>
      <c r="I4824" s="45"/>
      <c r="K4824" s="111"/>
      <c r="M4824" s="109"/>
    </row>
    <row r="4825" spans="1:13" ht="23.3" customHeight="1" thickBot="1" x14ac:dyDescent="0.3">
      <c r="A4825" s="11">
        <v>41506</v>
      </c>
      <c r="D4825" s="12">
        <v>1897.35</v>
      </c>
      <c r="E4825" s="12">
        <v>5950.31</v>
      </c>
      <c r="F4825" s="12">
        <v>2995.16</v>
      </c>
      <c r="G4825" s="12">
        <v>372.63</v>
      </c>
      <c r="I4825" s="45"/>
      <c r="K4825" s="111"/>
      <c r="M4825" s="109"/>
    </row>
    <row r="4826" spans="1:13" ht="23.3" customHeight="1" thickBot="1" x14ac:dyDescent="0.3">
      <c r="A4826" s="11">
        <v>41507</v>
      </c>
      <c r="D4826" s="12">
        <v>1904.53</v>
      </c>
      <c r="E4826" s="12">
        <v>5972.84</v>
      </c>
      <c r="F4826" s="12">
        <v>3012.29</v>
      </c>
      <c r="G4826" s="12">
        <v>374.28</v>
      </c>
      <c r="I4826" s="45"/>
      <c r="K4826" s="111"/>
      <c r="M4826" s="109"/>
    </row>
    <row r="4827" spans="1:13" ht="23.3" customHeight="1" thickBot="1" x14ac:dyDescent="0.3">
      <c r="A4827" s="11">
        <v>41508</v>
      </c>
      <c r="D4827" s="12">
        <v>1913.72</v>
      </c>
      <c r="E4827" s="12">
        <v>6001.66</v>
      </c>
      <c r="F4827" s="12">
        <v>3021.98</v>
      </c>
      <c r="G4827" s="12">
        <v>375.69</v>
      </c>
      <c r="I4827" s="45"/>
      <c r="K4827" s="111"/>
      <c r="M4827" s="109"/>
    </row>
    <row r="4828" spans="1:13" ht="23.3" customHeight="1" thickBot="1" x14ac:dyDescent="0.3">
      <c r="A4828" s="11">
        <v>41509</v>
      </c>
      <c r="D4828" s="12">
        <v>1921.7438970994046</v>
      </c>
      <c r="E4828" s="12">
        <v>6026.8120471037873</v>
      </c>
      <c r="F4828" s="12">
        <v>3034.6407873309304</v>
      </c>
      <c r="G4828" s="12">
        <v>376.50670664145451</v>
      </c>
      <c r="I4828" s="45"/>
      <c r="K4828" s="111"/>
      <c r="M4828" s="109"/>
    </row>
    <row r="4829" spans="1:13" ht="23.3" customHeight="1" thickBot="1" x14ac:dyDescent="0.3">
      <c r="A4829" s="11">
        <v>41512</v>
      </c>
      <c r="D4829" s="12">
        <v>1927.74</v>
      </c>
      <c r="E4829" s="12">
        <v>6045.61</v>
      </c>
      <c r="F4829" s="12">
        <v>3048.01</v>
      </c>
      <c r="G4829" s="12">
        <v>377.3</v>
      </c>
      <c r="I4829" s="45"/>
      <c r="K4829" s="111"/>
      <c r="M4829" s="109"/>
    </row>
    <row r="4830" spans="1:13" ht="23.3" customHeight="1" thickBot="1" x14ac:dyDescent="0.3">
      <c r="A4830" s="11">
        <v>41513</v>
      </c>
      <c r="D4830" s="12">
        <v>1927.09</v>
      </c>
      <c r="E4830" s="12">
        <v>6043.57</v>
      </c>
      <c r="F4830" s="12">
        <v>3046.98</v>
      </c>
      <c r="G4830" s="12">
        <v>377.04</v>
      </c>
      <c r="I4830" s="45"/>
      <c r="K4830" s="111"/>
      <c r="M4830" s="109"/>
    </row>
    <row r="4831" spans="1:13" ht="23.3" customHeight="1" thickBot="1" x14ac:dyDescent="0.3">
      <c r="A4831" s="11">
        <v>41514</v>
      </c>
      <c r="D4831" s="12">
        <v>1924.58</v>
      </c>
      <c r="E4831" s="12">
        <v>6035.72</v>
      </c>
      <c r="F4831" s="12">
        <v>3043.03</v>
      </c>
      <c r="G4831" s="12">
        <v>376.17</v>
      </c>
      <c r="I4831" s="45"/>
      <c r="K4831" s="111"/>
      <c r="M4831" s="109"/>
    </row>
    <row r="4832" spans="1:13" ht="23.3" customHeight="1" thickBot="1" x14ac:dyDescent="0.3">
      <c r="A4832" s="11">
        <v>41515</v>
      </c>
      <c r="D4832" s="12">
        <v>1929.73</v>
      </c>
      <c r="E4832" s="12">
        <v>6052.11</v>
      </c>
      <c r="F4832" s="12">
        <v>3047.38</v>
      </c>
      <c r="G4832" s="12">
        <v>376.83</v>
      </c>
      <c r="I4832" s="45"/>
      <c r="K4832" s="111"/>
      <c r="M4832" s="109"/>
    </row>
    <row r="4833" spans="1:13" ht="23.3" customHeight="1" thickBot="1" x14ac:dyDescent="0.3">
      <c r="A4833" s="11">
        <v>41516</v>
      </c>
      <c r="D4833" s="12">
        <v>1929.09</v>
      </c>
      <c r="E4833" s="12">
        <v>6050.1</v>
      </c>
      <c r="F4833" s="12">
        <v>3038.58</v>
      </c>
      <c r="G4833" s="12">
        <v>376.43</v>
      </c>
      <c r="I4833" s="45"/>
      <c r="K4833" s="111"/>
      <c r="M4833" s="109"/>
    </row>
    <row r="4834" spans="1:13" ht="23.3" customHeight="1" thickBot="1" x14ac:dyDescent="0.3">
      <c r="A4834" s="11">
        <v>41519</v>
      </c>
      <c r="D4834" s="12">
        <v>1929.79</v>
      </c>
      <c r="E4834" s="12">
        <v>6052.3</v>
      </c>
      <c r="F4834" s="12">
        <v>3036.78</v>
      </c>
      <c r="G4834" s="12">
        <v>376.56</v>
      </c>
      <c r="I4834" s="45"/>
      <c r="K4834" s="111"/>
      <c r="M4834" s="109"/>
    </row>
    <row r="4835" spans="1:13" ht="23.3" customHeight="1" thickBot="1" x14ac:dyDescent="0.3">
      <c r="A4835" s="11">
        <v>41520</v>
      </c>
      <c r="D4835" s="12">
        <v>1929.04</v>
      </c>
      <c r="E4835" s="12">
        <v>6049.94</v>
      </c>
      <c r="F4835" s="12">
        <v>3034.62</v>
      </c>
      <c r="G4835" s="12">
        <v>376.16</v>
      </c>
      <c r="I4835" s="45"/>
      <c r="K4835" s="111"/>
      <c r="M4835" s="109"/>
    </row>
    <row r="4836" spans="1:13" ht="23.3" customHeight="1" thickBot="1" x14ac:dyDescent="0.3">
      <c r="A4836" s="11">
        <v>41521</v>
      </c>
      <c r="D4836" s="12">
        <v>1935.3</v>
      </c>
      <c r="E4836" s="12">
        <v>6071.79</v>
      </c>
      <c r="F4836" s="12">
        <v>3043.64</v>
      </c>
      <c r="G4836" s="12">
        <v>377.52</v>
      </c>
      <c r="I4836" s="45"/>
      <c r="K4836" s="111"/>
      <c r="M4836" s="109"/>
    </row>
    <row r="4837" spans="1:13" ht="23.3" customHeight="1" thickBot="1" x14ac:dyDescent="0.3">
      <c r="A4837" s="11">
        <v>41522</v>
      </c>
      <c r="D4837" s="12">
        <v>1935.82</v>
      </c>
      <c r="E4837" s="12">
        <v>6073.42</v>
      </c>
      <c r="F4837" s="12">
        <v>3047.37</v>
      </c>
      <c r="G4837" s="12">
        <v>377.8</v>
      </c>
      <c r="I4837" s="45"/>
      <c r="K4837" s="111"/>
      <c r="M4837" s="109"/>
    </row>
    <row r="4838" spans="1:13" ht="23.3" customHeight="1" thickBot="1" x14ac:dyDescent="0.3">
      <c r="A4838" s="11">
        <v>41523</v>
      </c>
      <c r="D4838" s="12">
        <v>1933.97</v>
      </c>
      <c r="E4838" s="12">
        <v>6067.62</v>
      </c>
      <c r="F4838" s="12">
        <v>3038.64</v>
      </c>
      <c r="G4838" s="12">
        <v>376.14</v>
      </c>
      <c r="I4838" s="45"/>
      <c r="K4838" s="111"/>
      <c r="M4838" s="109"/>
    </row>
    <row r="4839" spans="1:13" ht="23.3" customHeight="1" thickBot="1" x14ac:dyDescent="0.3">
      <c r="A4839" s="11">
        <v>41526</v>
      </c>
      <c r="D4839" s="12">
        <v>1937.75</v>
      </c>
      <c r="E4839" s="12">
        <v>6079.5</v>
      </c>
      <c r="F4839" s="12">
        <v>3048.47</v>
      </c>
      <c r="G4839" s="12">
        <v>377.28</v>
      </c>
      <c r="I4839" s="45"/>
      <c r="K4839" s="111"/>
      <c r="M4839" s="109"/>
    </row>
    <row r="4840" spans="1:13" ht="23.3" customHeight="1" thickBot="1" x14ac:dyDescent="0.3">
      <c r="A4840" s="11">
        <v>41528</v>
      </c>
      <c r="D4840" s="12">
        <v>1949.16</v>
      </c>
      <c r="E4840" s="12">
        <v>6115.29</v>
      </c>
      <c r="F4840" s="12">
        <v>3071.32</v>
      </c>
      <c r="G4840" s="12">
        <v>379.57</v>
      </c>
      <c r="I4840" s="45"/>
      <c r="K4840" s="111"/>
      <c r="M4840" s="109"/>
    </row>
    <row r="4841" spans="1:13" ht="23.3" customHeight="1" thickBot="1" x14ac:dyDescent="0.3">
      <c r="A4841" s="11">
        <v>41529</v>
      </c>
      <c r="D4841" s="12">
        <v>1944.28</v>
      </c>
      <c r="E4841" s="12">
        <v>6131.86</v>
      </c>
      <c r="F4841" s="12">
        <v>3082.6</v>
      </c>
      <c r="G4841" s="12">
        <v>377.08</v>
      </c>
      <c r="I4841" s="45"/>
      <c r="K4841" s="111"/>
      <c r="M4841" s="109"/>
    </row>
    <row r="4842" spans="1:13" ht="23.3" customHeight="1" thickBot="1" x14ac:dyDescent="0.3">
      <c r="A4842" s="11">
        <v>41530</v>
      </c>
      <c r="D4842" s="12">
        <v>1945.51</v>
      </c>
      <c r="E4842" s="12">
        <v>6135.76</v>
      </c>
      <c r="F4842" s="12">
        <v>3081.6</v>
      </c>
      <c r="G4842" s="12">
        <v>376.8</v>
      </c>
      <c r="I4842" s="45"/>
      <c r="K4842" s="111"/>
      <c r="M4842" s="109"/>
    </row>
    <row r="4843" spans="1:13" ht="23.3" customHeight="1" thickBot="1" x14ac:dyDescent="0.3">
      <c r="A4843" s="11">
        <v>41533</v>
      </c>
      <c r="D4843" s="12">
        <v>1952.82</v>
      </c>
      <c r="E4843" s="12">
        <v>6158.8</v>
      </c>
      <c r="F4843" s="12">
        <v>3098.12</v>
      </c>
      <c r="G4843" s="12">
        <v>378.72</v>
      </c>
      <c r="I4843" s="45"/>
      <c r="K4843" s="111"/>
      <c r="M4843" s="109"/>
    </row>
    <row r="4844" spans="1:13" ht="23.3" customHeight="1" thickBot="1" x14ac:dyDescent="0.3">
      <c r="A4844" s="11">
        <v>41534</v>
      </c>
      <c r="D4844" s="12">
        <v>1964.67</v>
      </c>
      <c r="E4844" s="12">
        <v>6196.18</v>
      </c>
      <c r="F4844" s="12">
        <v>3114.93</v>
      </c>
      <c r="G4844" s="12">
        <v>382.16</v>
      </c>
      <c r="I4844" s="45"/>
      <c r="K4844" s="111"/>
      <c r="M4844" s="109"/>
    </row>
    <row r="4845" spans="1:13" ht="23.3" customHeight="1" thickBot="1" x14ac:dyDescent="0.3">
      <c r="A4845" s="11">
        <v>41535</v>
      </c>
      <c r="D4845" s="12">
        <v>1958.6</v>
      </c>
      <c r="E4845" s="12">
        <v>6177.03</v>
      </c>
      <c r="F4845" s="12">
        <v>3105.31</v>
      </c>
      <c r="G4845" s="12">
        <v>380.85</v>
      </c>
      <c r="I4845" s="45"/>
      <c r="K4845" s="111"/>
      <c r="M4845" s="109"/>
    </row>
    <row r="4846" spans="1:13" ht="23.3" customHeight="1" thickBot="1" x14ac:dyDescent="0.3">
      <c r="A4846" s="11">
        <v>41536</v>
      </c>
      <c r="D4846" s="12">
        <v>1959.49</v>
      </c>
      <c r="E4846" s="12">
        <v>6179.83</v>
      </c>
      <c r="F4846" s="12">
        <v>3116.68</v>
      </c>
      <c r="G4846" s="12">
        <v>380.28</v>
      </c>
      <c r="I4846" s="45"/>
      <c r="K4846" s="111"/>
      <c r="M4846" s="109"/>
    </row>
    <row r="4847" spans="1:13" ht="23.3" customHeight="1" thickBot="1" x14ac:dyDescent="0.3">
      <c r="A4847" s="11">
        <v>41537</v>
      </c>
      <c r="D4847" s="12">
        <v>1962.26</v>
      </c>
      <c r="E4847" s="12">
        <v>6188.56</v>
      </c>
      <c r="F4847" s="12">
        <v>3121.09</v>
      </c>
      <c r="G4847" s="12">
        <v>380.84</v>
      </c>
      <c r="I4847" s="45"/>
      <c r="K4847" s="111"/>
      <c r="M4847" s="109"/>
    </row>
    <row r="4848" spans="1:13" ht="23.3" customHeight="1" thickBot="1" x14ac:dyDescent="0.3">
      <c r="A4848" s="11">
        <v>41540</v>
      </c>
      <c r="D4848" s="12">
        <v>1964.19</v>
      </c>
      <c r="E4848" s="12">
        <v>6194.67</v>
      </c>
      <c r="F4848" s="12">
        <v>3134.22</v>
      </c>
      <c r="G4848" s="12">
        <v>381.32</v>
      </c>
      <c r="I4848" s="45"/>
      <c r="K4848" s="111"/>
      <c r="M4848" s="109"/>
    </row>
    <row r="4849" spans="1:13" ht="23.3" customHeight="1" thickBot="1" x14ac:dyDescent="0.3">
      <c r="A4849" s="11">
        <v>41541</v>
      </c>
      <c r="D4849" s="12">
        <v>1954.09</v>
      </c>
      <c r="E4849" s="12">
        <v>6162.8</v>
      </c>
      <c r="F4849" s="12">
        <v>3116.09</v>
      </c>
      <c r="G4849" s="12">
        <v>379.67</v>
      </c>
      <c r="I4849" s="45"/>
      <c r="K4849" s="111"/>
      <c r="M4849" s="109"/>
    </row>
    <row r="4850" spans="1:13" ht="23.3" customHeight="1" thickBot="1" x14ac:dyDescent="0.3">
      <c r="A4850" s="11">
        <v>41542</v>
      </c>
      <c r="D4850" s="12">
        <v>1952.53</v>
      </c>
      <c r="E4850" s="12">
        <v>6157.88</v>
      </c>
      <c r="F4850" s="12">
        <v>3111.6</v>
      </c>
      <c r="G4850" s="12">
        <v>378.88</v>
      </c>
      <c r="I4850" s="45"/>
      <c r="K4850" s="111"/>
      <c r="M4850" s="109"/>
    </row>
    <row r="4851" spans="1:13" ht="23.3" customHeight="1" thickBot="1" x14ac:dyDescent="0.3">
      <c r="A4851" s="11">
        <v>41543</v>
      </c>
      <c r="D4851" s="12">
        <v>1953.76</v>
      </c>
      <c r="E4851" s="12">
        <v>6161.75</v>
      </c>
      <c r="F4851" s="12">
        <v>3116.56</v>
      </c>
      <c r="G4851" s="12">
        <v>379.44</v>
      </c>
      <c r="I4851" s="45"/>
      <c r="K4851" s="111"/>
      <c r="M4851" s="109"/>
    </row>
    <row r="4852" spans="1:13" ht="23.3" customHeight="1" thickBot="1" x14ac:dyDescent="0.3">
      <c r="A4852" s="11">
        <v>41544</v>
      </c>
      <c r="D4852" s="12">
        <v>1958.74</v>
      </c>
      <c r="E4852" s="12">
        <v>6177.46</v>
      </c>
      <c r="F4852" s="12">
        <v>3134.59</v>
      </c>
      <c r="G4852" s="12">
        <v>380.64</v>
      </c>
      <c r="I4852" s="45"/>
      <c r="K4852" s="111"/>
      <c r="M4852" s="109"/>
    </row>
    <row r="4853" spans="1:13" ht="23.3" customHeight="1" thickBot="1" x14ac:dyDescent="0.3">
      <c r="A4853" s="11">
        <v>41547</v>
      </c>
      <c r="D4853" s="12">
        <v>1961.3793476373339</v>
      </c>
      <c r="E4853" s="12">
        <v>6185.7936125161723</v>
      </c>
      <c r="F4853" s="12">
        <v>3140.8486947272058</v>
      </c>
      <c r="G4853" s="12">
        <v>381.27971503974169</v>
      </c>
      <c r="I4853" s="45"/>
      <c r="K4853" s="111"/>
      <c r="M4853" s="109"/>
    </row>
    <row r="4854" spans="1:13" ht="23.3" customHeight="1" thickBot="1" x14ac:dyDescent="0.3">
      <c r="A4854" s="11">
        <v>41548</v>
      </c>
      <c r="D4854" s="12">
        <v>1963.67</v>
      </c>
      <c r="E4854" s="12">
        <v>6193.02</v>
      </c>
      <c r="F4854" s="12">
        <v>3150.62</v>
      </c>
      <c r="G4854" s="12">
        <v>381.38</v>
      </c>
      <c r="I4854" s="45"/>
      <c r="K4854" s="111"/>
      <c r="M4854" s="109"/>
    </row>
    <row r="4855" spans="1:13" ht="23.3" customHeight="1" thickBot="1" x14ac:dyDescent="0.3">
      <c r="A4855" s="11">
        <v>41549</v>
      </c>
      <c r="D4855" s="12">
        <v>1960.85</v>
      </c>
      <c r="E4855" s="12">
        <v>6184.12</v>
      </c>
      <c r="F4855" s="12">
        <v>3156.31</v>
      </c>
      <c r="G4855" s="12">
        <v>381.73</v>
      </c>
      <c r="I4855" s="45"/>
      <c r="K4855" s="111"/>
      <c r="M4855" s="109"/>
    </row>
    <row r="4856" spans="1:13" ht="23.3" customHeight="1" thickBot="1" x14ac:dyDescent="0.3">
      <c r="A4856" s="11">
        <v>41550</v>
      </c>
      <c r="D4856" s="12">
        <v>1960.15</v>
      </c>
      <c r="E4856" s="12">
        <v>6181.93</v>
      </c>
      <c r="F4856" s="12">
        <v>3165.47</v>
      </c>
      <c r="G4856" s="12">
        <v>381.86</v>
      </c>
      <c r="I4856" s="45"/>
      <c r="K4856" s="111"/>
      <c r="M4856" s="109"/>
    </row>
    <row r="4857" spans="1:13" ht="23.3" customHeight="1" thickBot="1" x14ac:dyDescent="0.3">
      <c r="A4857" s="11">
        <v>41551</v>
      </c>
      <c r="D4857" s="12">
        <v>1961.53</v>
      </c>
      <c r="E4857" s="12">
        <v>6186.75</v>
      </c>
      <c r="F4857" s="12">
        <v>3174.14</v>
      </c>
      <c r="G4857" s="12">
        <v>382.1</v>
      </c>
      <c r="I4857" s="45"/>
      <c r="K4857" s="111"/>
      <c r="M4857" s="109"/>
    </row>
    <row r="4858" spans="1:13" ht="23.3" customHeight="1" thickBot="1" x14ac:dyDescent="0.3">
      <c r="A4858" s="11">
        <v>41554</v>
      </c>
      <c r="D4858" s="12">
        <v>1965.39</v>
      </c>
      <c r="E4858" s="12">
        <v>6201.44</v>
      </c>
      <c r="F4858" s="12">
        <v>3179.6</v>
      </c>
      <c r="G4858" s="12">
        <v>383.41</v>
      </c>
      <c r="I4858" s="45"/>
      <c r="K4858" s="111"/>
      <c r="M4858" s="109"/>
    </row>
    <row r="4859" spans="1:13" ht="23.3" customHeight="1" thickBot="1" x14ac:dyDescent="0.3">
      <c r="A4859" s="11">
        <v>41555</v>
      </c>
      <c r="D4859" s="12">
        <v>1965.83</v>
      </c>
      <c r="E4859" s="12">
        <v>6202.85</v>
      </c>
      <c r="F4859" s="12">
        <v>3180.33</v>
      </c>
      <c r="G4859" s="12">
        <v>383.55</v>
      </c>
      <c r="I4859" s="45"/>
      <c r="K4859" s="111"/>
      <c r="M4859" s="109"/>
    </row>
    <row r="4860" spans="1:13" ht="23.3" customHeight="1" thickBot="1" x14ac:dyDescent="0.3">
      <c r="A4860" s="11">
        <v>41556</v>
      </c>
      <c r="D4860" s="12">
        <v>1971.75</v>
      </c>
      <c r="E4860" s="12">
        <v>6221.53</v>
      </c>
      <c r="F4860" s="12">
        <v>3186.78</v>
      </c>
      <c r="G4860" s="12">
        <v>384.64</v>
      </c>
      <c r="I4860" s="45"/>
      <c r="K4860" s="111"/>
      <c r="M4860" s="109"/>
    </row>
    <row r="4861" spans="1:13" ht="23.3" customHeight="1" thickBot="1" x14ac:dyDescent="0.3">
      <c r="A4861" s="11">
        <v>41557</v>
      </c>
      <c r="D4861" s="12">
        <v>1971.8</v>
      </c>
      <c r="E4861" s="12">
        <v>6221.68</v>
      </c>
      <c r="F4861" s="12">
        <v>3180.64</v>
      </c>
      <c r="G4861" s="12">
        <v>384.6</v>
      </c>
      <c r="I4861" s="45"/>
      <c r="K4861" s="111"/>
      <c r="M4861" s="109"/>
    </row>
    <row r="4862" spans="1:13" ht="23.3" customHeight="1" thickBot="1" x14ac:dyDescent="0.3">
      <c r="A4862" s="11">
        <v>41558</v>
      </c>
      <c r="D4862" s="12">
        <v>1969.51</v>
      </c>
      <c r="E4862" s="12">
        <v>6214.45</v>
      </c>
      <c r="F4862" s="12">
        <v>3179.02</v>
      </c>
      <c r="G4862" s="12">
        <v>384.5</v>
      </c>
      <c r="I4862" s="45"/>
      <c r="K4862" s="111"/>
      <c r="M4862" s="109"/>
    </row>
    <row r="4863" spans="1:13" ht="23.3" customHeight="1" thickBot="1" x14ac:dyDescent="0.3">
      <c r="A4863" s="11">
        <v>41561</v>
      </c>
      <c r="D4863" s="12">
        <v>1965.37</v>
      </c>
      <c r="E4863" s="12">
        <v>6207.01</v>
      </c>
      <c r="F4863" s="12">
        <v>3177.28</v>
      </c>
      <c r="G4863" s="12">
        <v>383.89</v>
      </c>
      <c r="I4863" s="45"/>
      <c r="K4863" s="111"/>
      <c r="M4863" s="109"/>
    </row>
    <row r="4864" spans="1:13" ht="23.3" customHeight="1" thickBot="1" x14ac:dyDescent="0.3">
      <c r="A4864" s="11">
        <v>41562</v>
      </c>
      <c r="D4864" s="12">
        <v>1971.01</v>
      </c>
      <c r="E4864" s="12">
        <v>6224.8</v>
      </c>
      <c r="F4864" s="12">
        <v>3186.39</v>
      </c>
      <c r="G4864" s="12">
        <v>385.38</v>
      </c>
      <c r="I4864" s="45"/>
      <c r="K4864" s="111"/>
      <c r="M4864" s="109"/>
    </row>
    <row r="4865" spans="1:13" ht="23.3" customHeight="1" thickBot="1" x14ac:dyDescent="0.3">
      <c r="A4865" s="11">
        <v>41563</v>
      </c>
      <c r="D4865" s="12">
        <v>1978.01</v>
      </c>
      <c r="E4865" s="12">
        <v>6246.91</v>
      </c>
      <c r="F4865" s="12">
        <v>3192.5</v>
      </c>
      <c r="G4865" s="12">
        <v>387.39</v>
      </c>
      <c r="I4865" s="45"/>
      <c r="K4865" s="111"/>
      <c r="M4865" s="109"/>
    </row>
    <row r="4866" spans="1:13" ht="23.3" customHeight="1" thickBot="1" x14ac:dyDescent="0.3">
      <c r="A4866" s="11">
        <v>41564</v>
      </c>
      <c r="D4866" s="12">
        <v>1979.52</v>
      </c>
      <c r="E4866" s="12">
        <v>6251.67</v>
      </c>
      <c r="F4866" s="12">
        <v>3197.01</v>
      </c>
      <c r="G4866" s="12">
        <v>387.64</v>
      </c>
      <c r="I4866" s="45"/>
      <c r="K4866" s="111"/>
      <c r="M4866" s="109"/>
    </row>
    <row r="4867" spans="1:13" ht="23.3" customHeight="1" thickBot="1" x14ac:dyDescent="0.3">
      <c r="A4867" s="11">
        <v>41565</v>
      </c>
      <c r="D4867" s="12">
        <v>1980.84</v>
      </c>
      <c r="E4867" s="12">
        <v>6255.87</v>
      </c>
      <c r="F4867" s="12">
        <v>3209.6</v>
      </c>
      <c r="G4867" s="12">
        <v>387.92</v>
      </c>
      <c r="I4867" s="45"/>
      <c r="K4867" s="111"/>
      <c r="M4867" s="109"/>
    </row>
    <row r="4868" spans="1:13" ht="23.3" customHeight="1" thickBot="1" x14ac:dyDescent="0.3">
      <c r="A4868" s="11">
        <v>41568</v>
      </c>
      <c r="D4868" s="12">
        <v>1982.45</v>
      </c>
      <c r="E4868" s="12">
        <v>6260.94</v>
      </c>
      <c r="F4868" s="12">
        <v>3213.25</v>
      </c>
      <c r="G4868" s="12">
        <v>388.23</v>
      </c>
      <c r="I4868" s="45"/>
      <c r="K4868" s="111"/>
      <c r="M4868" s="109"/>
    </row>
    <row r="4869" spans="1:13" ht="23.3" customHeight="1" thickBot="1" x14ac:dyDescent="0.3">
      <c r="A4869" s="11">
        <v>41569</v>
      </c>
      <c r="D4869" s="12">
        <v>1984.67</v>
      </c>
      <c r="E4869" s="12">
        <v>6267.95</v>
      </c>
      <c r="F4869" s="12">
        <v>3216.85</v>
      </c>
      <c r="G4869" s="12">
        <v>388.71</v>
      </c>
      <c r="I4869" s="45"/>
      <c r="K4869" s="111"/>
      <c r="M4869" s="109"/>
    </row>
    <row r="4870" spans="1:13" ht="23.3" customHeight="1" thickBot="1" x14ac:dyDescent="0.3">
      <c r="A4870" s="11">
        <v>41570</v>
      </c>
      <c r="D4870" s="12">
        <v>1989.22</v>
      </c>
      <c r="E4870" s="12">
        <v>6282.33</v>
      </c>
      <c r="F4870" s="12">
        <v>3227.39</v>
      </c>
      <c r="G4870" s="12">
        <v>389.91</v>
      </c>
      <c r="I4870" s="45"/>
      <c r="K4870" s="111"/>
      <c r="M4870" s="109"/>
    </row>
    <row r="4871" spans="1:13" ht="23.3" customHeight="1" thickBot="1" x14ac:dyDescent="0.3">
      <c r="A4871" s="11">
        <v>41571</v>
      </c>
      <c r="D4871" s="12">
        <v>2002.56</v>
      </c>
      <c r="E4871" s="12">
        <v>6324.44</v>
      </c>
      <c r="F4871" s="12">
        <v>3250.09</v>
      </c>
      <c r="G4871" s="12">
        <v>393.41</v>
      </c>
      <c r="I4871" s="45"/>
      <c r="K4871" s="111"/>
      <c r="M4871" s="109"/>
    </row>
    <row r="4872" spans="1:13" ht="23.3" customHeight="1" thickBot="1" x14ac:dyDescent="0.3">
      <c r="A4872" s="11">
        <v>41572</v>
      </c>
      <c r="D4872" s="12">
        <v>2006.2280626561815</v>
      </c>
      <c r="E4872" s="12">
        <v>6336.0327727060712</v>
      </c>
      <c r="F4872" s="12">
        <v>3258.1758320883055</v>
      </c>
      <c r="G4872" s="12">
        <v>394.43558743959989</v>
      </c>
      <c r="I4872" s="45"/>
      <c r="K4872" s="111"/>
      <c r="M4872" s="109"/>
    </row>
    <row r="4873" spans="1:13" ht="23.3" customHeight="1" thickBot="1" x14ac:dyDescent="0.3">
      <c r="A4873" s="11">
        <v>41575</v>
      </c>
      <c r="D4873" s="12">
        <v>2012.82</v>
      </c>
      <c r="E4873" s="12">
        <v>6356.86</v>
      </c>
      <c r="F4873" s="12">
        <v>3268.88</v>
      </c>
      <c r="G4873" s="12">
        <v>395.63</v>
      </c>
      <c r="I4873" s="45"/>
      <c r="K4873" s="111"/>
      <c r="M4873" s="109"/>
    </row>
    <row r="4874" spans="1:13" ht="23.3" customHeight="1" thickBot="1" x14ac:dyDescent="0.3">
      <c r="A4874" s="11">
        <v>41576</v>
      </c>
      <c r="D4874" s="12">
        <v>2026.63</v>
      </c>
      <c r="E4874" s="12">
        <v>6400.48</v>
      </c>
      <c r="F4874" s="12">
        <v>3288.09</v>
      </c>
      <c r="G4874" s="12">
        <v>399.02</v>
      </c>
      <c r="I4874" s="45"/>
      <c r="K4874" s="111"/>
      <c r="M4874" s="109"/>
    </row>
    <row r="4875" spans="1:13" ht="23.3" customHeight="1" thickBot="1" x14ac:dyDescent="0.3">
      <c r="A4875" s="11">
        <v>41577</v>
      </c>
      <c r="D4875" s="12">
        <v>2030.2</v>
      </c>
      <c r="E4875" s="12">
        <v>6411.73</v>
      </c>
      <c r="F4875" s="12">
        <v>3289.57</v>
      </c>
      <c r="G4875" s="12">
        <v>397.9</v>
      </c>
      <c r="I4875" s="45"/>
      <c r="K4875" s="111"/>
      <c r="M4875" s="109"/>
    </row>
    <row r="4876" spans="1:13" ht="23.3" customHeight="1" thickBot="1" x14ac:dyDescent="0.3">
      <c r="A4876" s="11">
        <v>41578</v>
      </c>
      <c r="D4876" s="12">
        <v>2038.15</v>
      </c>
      <c r="E4876" s="12">
        <v>6436.85</v>
      </c>
      <c r="F4876" s="12">
        <v>3301.38</v>
      </c>
      <c r="G4876" s="12">
        <v>397.64663830435012</v>
      </c>
      <c r="I4876" s="45"/>
      <c r="K4876" s="111"/>
      <c r="M4876" s="109"/>
    </row>
    <row r="4877" spans="1:13" ht="23.3" customHeight="1" thickBot="1" x14ac:dyDescent="0.3">
      <c r="A4877" s="11">
        <v>41582</v>
      </c>
      <c r="D4877" s="12">
        <v>2031.21</v>
      </c>
      <c r="E4877" s="12">
        <v>6414.93</v>
      </c>
      <c r="F4877" s="12">
        <v>3268.81</v>
      </c>
      <c r="G4877" s="12">
        <v>395.25</v>
      </c>
      <c r="I4877" s="45"/>
      <c r="K4877" s="111"/>
      <c r="M4877" s="109"/>
    </row>
    <row r="4878" spans="1:13" ht="23.3" customHeight="1" thickBot="1" x14ac:dyDescent="0.3">
      <c r="A4878" s="11">
        <v>41583</v>
      </c>
      <c r="D4878" s="12">
        <v>2038.34</v>
      </c>
      <c r="E4878" s="12">
        <v>6437.46</v>
      </c>
      <c r="F4878" s="12">
        <v>3281.35</v>
      </c>
      <c r="G4878" s="12">
        <v>396.54</v>
      </c>
      <c r="I4878" s="45"/>
      <c r="K4878" s="111"/>
      <c r="M4878" s="109"/>
    </row>
    <row r="4879" spans="1:13" ht="23.3" customHeight="1" thickBot="1" x14ac:dyDescent="0.3">
      <c r="A4879" s="11">
        <v>41584</v>
      </c>
      <c r="D4879" s="12">
        <v>2037.67</v>
      </c>
      <c r="E4879" s="12">
        <v>6435.32</v>
      </c>
      <c r="F4879" s="12">
        <v>3281.33</v>
      </c>
      <c r="G4879" s="12">
        <v>396.49</v>
      </c>
      <c r="I4879" s="45"/>
      <c r="K4879" s="111"/>
      <c r="M4879" s="109"/>
    </row>
    <row r="4880" spans="1:13" ht="23.3" customHeight="1" thickBot="1" x14ac:dyDescent="0.3">
      <c r="A4880" s="11">
        <v>41585</v>
      </c>
      <c r="D4880" s="12">
        <v>2042.21</v>
      </c>
      <c r="E4880" s="12">
        <v>6449.66</v>
      </c>
      <c r="F4880" s="12">
        <v>3288.63</v>
      </c>
      <c r="G4880" s="12">
        <v>398.07</v>
      </c>
      <c r="I4880" s="45"/>
      <c r="K4880" s="111"/>
      <c r="M4880" s="109"/>
    </row>
    <row r="4881" spans="1:13" ht="23.3" customHeight="1" thickBot="1" x14ac:dyDescent="0.3">
      <c r="A4881" s="11">
        <v>41586</v>
      </c>
      <c r="D4881" s="12">
        <v>2040.4494201393923</v>
      </c>
      <c r="E4881" s="12">
        <v>6444.1100379861928</v>
      </c>
      <c r="F4881" s="12">
        <v>3273.0665524117294</v>
      </c>
      <c r="G4881" s="12">
        <v>397.35130874866047</v>
      </c>
      <c r="I4881" s="45"/>
      <c r="K4881" s="111"/>
      <c r="M4881" s="109"/>
    </row>
    <row r="4882" spans="1:13" ht="23.3" customHeight="1" thickBot="1" x14ac:dyDescent="0.3">
      <c r="A4882" s="11">
        <v>41589</v>
      </c>
      <c r="D4882" s="12">
        <v>2029.5</v>
      </c>
      <c r="E4882" s="12">
        <v>6409.53</v>
      </c>
      <c r="F4882" s="12">
        <v>3250.25</v>
      </c>
      <c r="G4882" s="12">
        <v>394.66</v>
      </c>
      <c r="I4882" s="45"/>
      <c r="K4882" s="111"/>
      <c r="M4882" s="109"/>
    </row>
    <row r="4883" spans="1:13" ht="23.3" customHeight="1" thickBot="1" x14ac:dyDescent="0.3">
      <c r="A4883" s="11">
        <v>41590</v>
      </c>
      <c r="D4883" s="12">
        <v>2022.88</v>
      </c>
      <c r="E4883" s="12">
        <v>6388.62</v>
      </c>
      <c r="F4883" s="12">
        <v>3242.79</v>
      </c>
      <c r="G4883" s="12">
        <v>394.65</v>
      </c>
      <c r="I4883" s="45"/>
      <c r="K4883" s="111"/>
      <c r="M4883" s="109"/>
    </row>
    <row r="4884" spans="1:13" ht="23.3" customHeight="1" thickBot="1" x14ac:dyDescent="0.3">
      <c r="A4884" s="11">
        <v>41591</v>
      </c>
      <c r="D4884" s="12">
        <v>2033.76</v>
      </c>
      <c r="E4884" s="12">
        <v>6423</v>
      </c>
      <c r="F4884" s="12">
        <v>3265.51</v>
      </c>
      <c r="G4884" s="12">
        <v>395.19</v>
      </c>
      <c r="I4884" s="45"/>
      <c r="K4884" s="111"/>
      <c r="M4884" s="109"/>
    </row>
    <row r="4885" spans="1:13" ht="23.3" customHeight="1" thickBot="1" x14ac:dyDescent="0.3">
      <c r="A4885" s="11">
        <v>41592</v>
      </c>
      <c r="D4885" s="12">
        <v>2035.73</v>
      </c>
      <c r="E4885" s="12">
        <v>6429.22</v>
      </c>
      <c r="F4885" s="12">
        <v>3269.73</v>
      </c>
      <c r="G4885" s="12">
        <v>395.61</v>
      </c>
      <c r="I4885" s="45"/>
      <c r="K4885" s="111"/>
      <c r="M4885" s="109"/>
    </row>
    <row r="4886" spans="1:13" ht="23.3" customHeight="1" thickBot="1" x14ac:dyDescent="0.3">
      <c r="A4886" s="11">
        <v>41593</v>
      </c>
      <c r="D4886" s="12">
        <v>2051.19</v>
      </c>
      <c r="E4886" s="12">
        <v>6478.03</v>
      </c>
      <c r="F4886" s="12">
        <v>3294.55</v>
      </c>
      <c r="G4886" s="12">
        <v>400.81</v>
      </c>
      <c r="I4886" s="45"/>
      <c r="K4886" s="111"/>
      <c r="M4886" s="109"/>
    </row>
    <row r="4887" spans="1:13" ht="23.3" customHeight="1" thickBot="1" x14ac:dyDescent="0.3">
      <c r="A4887" s="11">
        <v>41596</v>
      </c>
      <c r="D4887" s="12">
        <v>2042.8</v>
      </c>
      <c r="E4887" s="12">
        <v>6451.54</v>
      </c>
      <c r="F4887" s="12">
        <v>3285.33</v>
      </c>
      <c r="G4887" s="12">
        <v>400.43</v>
      </c>
      <c r="I4887" s="45"/>
      <c r="K4887" s="111"/>
      <c r="M4887" s="109"/>
    </row>
    <row r="4888" spans="1:13" ht="23.3" customHeight="1" thickBot="1" x14ac:dyDescent="0.3">
      <c r="A4888" s="11">
        <v>41597</v>
      </c>
      <c r="D4888" s="12">
        <v>2042.52</v>
      </c>
      <c r="E4888" s="12">
        <v>6450.66</v>
      </c>
      <c r="F4888" s="12">
        <v>3284.88</v>
      </c>
      <c r="G4888" s="12">
        <v>399.8</v>
      </c>
      <c r="I4888" s="45"/>
      <c r="K4888" s="111"/>
      <c r="M4888" s="109"/>
    </row>
    <row r="4889" spans="1:13" ht="23.3" customHeight="1" thickBot="1" x14ac:dyDescent="0.3">
      <c r="A4889" s="11">
        <v>41598</v>
      </c>
      <c r="D4889" s="12">
        <v>2043.61</v>
      </c>
      <c r="E4889" s="12">
        <v>6454.09</v>
      </c>
      <c r="F4889" s="12">
        <v>3290.89</v>
      </c>
      <c r="G4889" s="12">
        <v>399.21</v>
      </c>
      <c r="I4889" s="45"/>
      <c r="K4889" s="111"/>
      <c r="M4889" s="109"/>
    </row>
    <row r="4890" spans="1:13" ht="23.3" customHeight="1" thickBot="1" x14ac:dyDescent="0.3">
      <c r="A4890" s="11">
        <v>41599</v>
      </c>
      <c r="D4890" s="12">
        <v>2042.23</v>
      </c>
      <c r="E4890" s="12">
        <v>6449.74</v>
      </c>
      <c r="F4890" s="12">
        <v>3281.23</v>
      </c>
      <c r="G4890" s="12">
        <v>399.46</v>
      </c>
      <c r="I4890" s="45"/>
      <c r="K4890" s="111"/>
      <c r="M4890" s="109"/>
    </row>
    <row r="4891" spans="1:13" ht="23.3" customHeight="1" thickBot="1" x14ac:dyDescent="0.3">
      <c r="A4891" s="11">
        <v>41600</v>
      </c>
      <c r="D4891" s="12">
        <v>2038.59</v>
      </c>
      <c r="E4891" s="12">
        <v>6438.99</v>
      </c>
      <c r="F4891" s="12">
        <v>3277.88</v>
      </c>
      <c r="G4891" s="12">
        <v>398.61</v>
      </c>
      <c r="I4891" s="45"/>
      <c r="K4891" s="111"/>
      <c r="M4891" s="109"/>
    </row>
    <row r="4892" spans="1:13" ht="23.3" customHeight="1" thickBot="1" x14ac:dyDescent="0.3">
      <c r="A4892" s="11">
        <v>41603</v>
      </c>
      <c r="D4892" s="12">
        <v>2033.97</v>
      </c>
      <c r="E4892" s="12">
        <v>6424.41</v>
      </c>
      <c r="F4892" s="12">
        <v>3273.63</v>
      </c>
      <c r="G4892" s="12">
        <v>397.15</v>
      </c>
      <c r="I4892" s="45"/>
      <c r="K4892" s="111"/>
      <c r="M4892" s="109"/>
    </row>
    <row r="4893" spans="1:13" ht="23.3" customHeight="1" thickBot="1" x14ac:dyDescent="0.3">
      <c r="A4893" s="11">
        <v>41604</v>
      </c>
      <c r="D4893" s="12">
        <v>2033.16</v>
      </c>
      <c r="E4893" s="12">
        <v>6424.46</v>
      </c>
      <c r="F4893" s="12">
        <v>3273.66</v>
      </c>
      <c r="G4893" s="12">
        <v>397.13</v>
      </c>
      <c r="I4893" s="45"/>
      <c r="K4893" s="111"/>
      <c r="M4893" s="109"/>
    </row>
    <row r="4894" spans="1:13" ht="23.3" customHeight="1" thickBot="1" x14ac:dyDescent="0.3">
      <c r="A4894" s="11">
        <v>41605</v>
      </c>
      <c r="D4894" s="12">
        <v>2031.2</v>
      </c>
      <c r="E4894" s="12">
        <v>6418.29</v>
      </c>
      <c r="F4894" s="12">
        <v>3273.7</v>
      </c>
      <c r="G4894" s="12">
        <v>396.58</v>
      </c>
      <c r="I4894" s="45"/>
      <c r="K4894" s="111"/>
      <c r="M4894" s="109"/>
    </row>
    <row r="4895" spans="1:13" ht="23.3" customHeight="1" thickBot="1" x14ac:dyDescent="0.3">
      <c r="A4895" s="11">
        <v>41606</v>
      </c>
      <c r="D4895" s="12">
        <v>2033.59</v>
      </c>
      <c r="E4895" s="12">
        <v>6428.66</v>
      </c>
      <c r="F4895" s="12">
        <v>3278.99</v>
      </c>
      <c r="G4895" s="12">
        <v>397.06</v>
      </c>
      <c r="I4895" s="45"/>
      <c r="K4895" s="111"/>
      <c r="M4895" s="109"/>
    </row>
    <row r="4896" spans="1:13" ht="23.3" customHeight="1" thickBot="1" x14ac:dyDescent="0.3">
      <c r="A4896" s="11">
        <v>41607</v>
      </c>
      <c r="D4896" s="12">
        <v>2031.87</v>
      </c>
      <c r="E4896" s="12">
        <v>6452.78</v>
      </c>
      <c r="F4896" s="12">
        <v>3293.43</v>
      </c>
      <c r="G4896" s="12">
        <v>396.81</v>
      </c>
      <c r="I4896" s="45"/>
      <c r="K4896" s="111"/>
      <c r="M4896" s="109"/>
    </row>
    <row r="4897" spans="1:13" ht="23.3" customHeight="1" thickBot="1" x14ac:dyDescent="0.3">
      <c r="A4897" s="11">
        <v>41610</v>
      </c>
      <c r="D4897" s="12">
        <v>2032.07</v>
      </c>
      <c r="E4897" s="12">
        <v>6455.6</v>
      </c>
      <c r="F4897" s="12">
        <v>3294.87</v>
      </c>
      <c r="G4897" s="12">
        <v>396.76</v>
      </c>
      <c r="I4897" s="45"/>
      <c r="K4897" s="111"/>
      <c r="M4897" s="109"/>
    </row>
    <row r="4898" spans="1:13" ht="23.3" customHeight="1" thickBot="1" x14ac:dyDescent="0.3">
      <c r="A4898" s="11">
        <v>41611</v>
      </c>
      <c r="D4898" s="12">
        <v>2039.45</v>
      </c>
      <c r="E4898" s="12">
        <v>6479.04</v>
      </c>
      <c r="F4898" s="12">
        <v>3303.62</v>
      </c>
      <c r="G4898" s="12">
        <v>398.77</v>
      </c>
      <c r="I4898" s="45"/>
      <c r="K4898" s="111"/>
      <c r="M4898" s="109"/>
    </row>
    <row r="4899" spans="1:13" ht="23.3" customHeight="1" thickBot="1" x14ac:dyDescent="0.3">
      <c r="A4899" s="11">
        <v>41612</v>
      </c>
      <c r="D4899" s="12">
        <v>2036.47</v>
      </c>
      <c r="E4899" s="12">
        <v>6475.29</v>
      </c>
      <c r="F4899" s="12">
        <v>3303.85</v>
      </c>
      <c r="G4899" s="12">
        <v>397.2</v>
      </c>
      <c r="I4899" s="45"/>
      <c r="K4899" s="111"/>
      <c r="M4899" s="109"/>
    </row>
    <row r="4900" spans="1:13" ht="23.3" customHeight="1" thickBot="1" x14ac:dyDescent="0.3">
      <c r="A4900" s="11">
        <v>41613</v>
      </c>
      <c r="D4900" s="12">
        <v>2039.03</v>
      </c>
      <c r="E4900" s="12">
        <v>6483.43</v>
      </c>
      <c r="F4900" s="12">
        <v>3309.07</v>
      </c>
      <c r="G4900" s="12">
        <v>398.53</v>
      </c>
      <c r="I4900" s="45"/>
      <c r="K4900" s="111"/>
      <c r="M4900" s="109"/>
    </row>
    <row r="4901" spans="1:13" ht="23.3" customHeight="1" thickBot="1" x14ac:dyDescent="0.3">
      <c r="A4901" s="11">
        <v>41614</v>
      </c>
      <c r="D4901" s="12">
        <v>2037.55</v>
      </c>
      <c r="E4901" s="12">
        <v>6478.72</v>
      </c>
      <c r="F4901" s="12">
        <v>3309.9</v>
      </c>
      <c r="G4901" s="12">
        <v>397.58</v>
      </c>
      <c r="I4901" s="45"/>
      <c r="K4901" s="111"/>
      <c r="M4901" s="109"/>
    </row>
    <row r="4902" spans="1:13" ht="23.3" customHeight="1" thickBot="1" x14ac:dyDescent="0.3">
      <c r="A4902" s="11">
        <v>41617</v>
      </c>
      <c r="D4902" s="12">
        <v>2047.77</v>
      </c>
      <c r="E4902" s="12">
        <v>6511.2</v>
      </c>
      <c r="F4902" s="12">
        <v>3327.57</v>
      </c>
      <c r="G4902" s="12">
        <v>398.6</v>
      </c>
      <c r="I4902" s="45"/>
      <c r="K4902" s="111"/>
      <c r="M4902" s="109"/>
    </row>
    <row r="4903" spans="1:13" ht="23.3" customHeight="1" thickBot="1" x14ac:dyDescent="0.3">
      <c r="A4903" s="11">
        <v>41618</v>
      </c>
      <c r="D4903" s="12">
        <v>2053.84</v>
      </c>
      <c r="E4903" s="12">
        <v>6530.49</v>
      </c>
      <c r="F4903" s="12">
        <v>3338.51</v>
      </c>
      <c r="G4903" s="12">
        <v>399.31</v>
      </c>
      <c r="I4903" s="45"/>
      <c r="K4903" s="111"/>
      <c r="M4903" s="109"/>
    </row>
    <row r="4904" spans="1:13" ht="23.3" customHeight="1" thickBot="1" x14ac:dyDescent="0.3">
      <c r="A4904" s="11">
        <v>41619</v>
      </c>
      <c r="D4904" s="12">
        <v>2058.35</v>
      </c>
      <c r="E4904" s="12">
        <v>6544.86</v>
      </c>
      <c r="F4904" s="12">
        <v>3345.86</v>
      </c>
      <c r="G4904" s="12">
        <v>400.23</v>
      </c>
      <c r="I4904" s="45"/>
      <c r="K4904" s="111"/>
      <c r="M4904" s="109"/>
    </row>
    <row r="4905" spans="1:13" ht="23.3" customHeight="1" thickBot="1" x14ac:dyDescent="0.3">
      <c r="A4905" s="11">
        <v>41620</v>
      </c>
      <c r="D4905" s="12">
        <v>2069.14</v>
      </c>
      <c r="E4905" s="12">
        <v>6579.14</v>
      </c>
      <c r="F4905" s="12">
        <v>3364.48</v>
      </c>
      <c r="G4905" s="12">
        <v>402.41</v>
      </c>
      <c r="I4905" s="45"/>
      <c r="K4905" s="111"/>
      <c r="M4905" s="109"/>
    </row>
    <row r="4906" spans="1:13" ht="23.3" customHeight="1" thickBot="1" x14ac:dyDescent="0.3">
      <c r="A4906" s="11">
        <v>41621</v>
      </c>
      <c r="D4906" s="12">
        <v>2066.8000000000002</v>
      </c>
      <c r="E4906" s="12">
        <v>6571.71</v>
      </c>
      <c r="F4906" s="12">
        <v>3358.49</v>
      </c>
      <c r="G4906" s="12">
        <v>401.82</v>
      </c>
      <c r="I4906" s="45"/>
      <c r="K4906" s="111"/>
      <c r="M4906" s="109"/>
    </row>
    <row r="4907" spans="1:13" ht="23.3" customHeight="1" thickBot="1" x14ac:dyDescent="0.3">
      <c r="A4907" s="11">
        <v>41624</v>
      </c>
      <c r="D4907" s="12">
        <v>2072.9499999999998</v>
      </c>
      <c r="E4907" s="12">
        <v>6591.27</v>
      </c>
      <c r="F4907" s="12">
        <v>3384.99</v>
      </c>
      <c r="G4907" s="12">
        <v>403.09</v>
      </c>
      <c r="I4907" s="45"/>
      <c r="K4907" s="111"/>
      <c r="M4907" s="109"/>
    </row>
    <row r="4908" spans="1:13" ht="23.3" customHeight="1" thickBot="1" x14ac:dyDescent="0.3">
      <c r="A4908" s="11">
        <v>41625</v>
      </c>
      <c r="D4908" s="12">
        <v>2072.79</v>
      </c>
      <c r="E4908" s="12">
        <v>6590.77</v>
      </c>
      <c r="F4908" s="12">
        <v>3391.39</v>
      </c>
      <c r="G4908" s="12">
        <v>403.1</v>
      </c>
      <c r="I4908" s="45"/>
      <c r="K4908" s="111"/>
      <c r="M4908" s="109"/>
    </row>
    <row r="4909" spans="1:13" ht="23.3" customHeight="1" thickBot="1" x14ac:dyDescent="0.3">
      <c r="A4909" s="11">
        <v>41626</v>
      </c>
      <c r="D4909" s="12">
        <v>2069.9699999999998</v>
      </c>
      <c r="E4909" s="12">
        <v>6581.78</v>
      </c>
      <c r="F4909" s="12">
        <v>3386.76</v>
      </c>
      <c r="G4909" s="12">
        <v>402.73</v>
      </c>
      <c r="I4909" s="45"/>
      <c r="K4909" s="111"/>
      <c r="M4909" s="109"/>
    </row>
    <row r="4910" spans="1:13" ht="23.3" customHeight="1" thickBot="1" x14ac:dyDescent="0.3">
      <c r="A4910" s="11">
        <v>41627</v>
      </c>
      <c r="D4910" s="12">
        <v>2065.9299999999998</v>
      </c>
      <c r="E4910" s="12">
        <v>6568.95</v>
      </c>
      <c r="F4910" s="12">
        <v>3374.64</v>
      </c>
      <c r="G4910" s="12">
        <v>402.13</v>
      </c>
      <c r="I4910" s="45"/>
      <c r="K4910" s="111"/>
      <c r="M4910" s="109"/>
    </row>
    <row r="4911" spans="1:13" ht="23.3" customHeight="1" thickBot="1" x14ac:dyDescent="0.3">
      <c r="A4911" s="11">
        <v>41628</v>
      </c>
      <c r="D4911" s="12">
        <v>2072.16</v>
      </c>
      <c r="E4911" s="12">
        <v>6588.77</v>
      </c>
      <c r="F4911" s="12">
        <v>3383.71</v>
      </c>
      <c r="G4911" s="12">
        <v>403.66</v>
      </c>
      <c r="I4911" s="45"/>
      <c r="K4911" s="111"/>
      <c r="M4911" s="109"/>
    </row>
    <row r="4912" spans="1:13" ht="23.3" customHeight="1" thickBot="1" x14ac:dyDescent="0.3">
      <c r="A4912" s="11">
        <v>41631</v>
      </c>
      <c r="D4912" s="12">
        <v>2081.06</v>
      </c>
      <c r="E4912" s="12">
        <v>6617.05</v>
      </c>
      <c r="F4912" s="12">
        <v>3400.46</v>
      </c>
      <c r="G4912" s="12">
        <v>405.3</v>
      </c>
      <c r="I4912" s="45"/>
      <c r="K4912" s="111"/>
      <c r="M4912" s="109"/>
    </row>
    <row r="4913" spans="1:16" ht="23.3" customHeight="1" thickBot="1" x14ac:dyDescent="0.3">
      <c r="A4913" s="11">
        <v>41632</v>
      </c>
      <c r="D4913" s="12">
        <v>2081.61</v>
      </c>
      <c r="E4913" s="12">
        <v>6620.12</v>
      </c>
      <c r="F4913" s="12">
        <v>3402.03</v>
      </c>
      <c r="G4913" s="12">
        <v>404.8</v>
      </c>
      <c r="I4913" s="45"/>
      <c r="K4913" s="111"/>
      <c r="M4913" s="109"/>
    </row>
    <row r="4914" spans="1:16" ht="23.3" customHeight="1" thickBot="1" x14ac:dyDescent="0.3">
      <c r="A4914" s="11">
        <v>41634</v>
      </c>
      <c r="D4914" s="12">
        <v>2086.6</v>
      </c>
      <c r="E4914" s="12">
        <v>6635.36</v>
      </c>
      <c r="F4914" s="12">
        <v>3409.87</v>
      </c>
      <c r="G4914" s="12">
        <v>404.75</v>
      </c>
      <c r="I4914" s="45"/>
      <c r="K4914" s="111"/>
      <c r="M4914" s="109"/>
    </row>
    <row r="4915" spans="1:16" ht="23.3" customHeight="1" thickBot="1" x14ac:dyDescent="0.3">
      <c r="A4915" s="11">
        <v>41635</v>
      </c>
      <c r="D4915" s="12">
        <v>2090.9</v>
      </c>
      <c r="E4915" s="12">
        <v>6650.01</v>
      </c>
      <c r="F4915" s="12">
        <v>3420.75</v>
      </c>
      <c r="G4915" s="12">
        <v>405.5</v>
      </c>
      <c r="I4915" s="45"/>
      <c r="K4915" s="111"/>
      <c r="M4915" s="109"/>
    </row>
    <row r="4916" spans="1:16" ht="23.3" customHeight="1" thickBot="1" x14ac:dyDescent="0.3">
      <c r="A4916" s="11">
        <v>41638</v>
      </c>
      <c r="D4916" s="12">
        <v>2091.4899999999998</v>
      </c>
      <c r="E4916" s="12">
        <v>6657.08</v>
      </c>
      <c r="F4916" s="12">
        <v>3424.39</v>
      </c>
      <c r="G4916" s="12">
        <v>404.19</v>
      </c>
      <c r="I4916" s="45"/>
      <c r="K4916" s="111"/>
      <c r="M4916" s="109"/>
    </row>
    <row r="4917" spans="1:16" ht="23.3" customHeight="1" thickBot="1" x14ac:dyDescent="0.3">
      <c r="A4917" s="11">
        <v>41639</v>
      </c>
      <c r="D4917" s="12">
        <v>2095.69</v>
      </c>
      <c r="E4917" s="12">
        <v>6673.93</v>
      </c>
      <c r="F4917" s="12">
        <v>3436.43</v>
      </c>
      <c r="G4917" s="12">
        <v>403.64</v>
      </c>
      <c r="I4917" s="45"/>
      <c r="K4917" s="111"/>
      <c r="M4917" s="109"/>
      <c r="P4917">
        <f>+SMALL(D4668:D4917,1)</f>
        <v>1731.62</v>
      </c>
    </row>
    <row r="4918" spans="1:16" ht="23.3" customHeight="1" thickBot="1" x14ac:dyDescent="0.3">
      <c r="A4918" s="11">
        <v>41642</v>
      </c>
      <c r="D4918" s="12">
        <v>2110.37</v>
      </c>
      <c r="E4918" s="12">
        <v>6720.71</v>
      </c>
      <c r="F4918" s="12">
        <v>3452.6</v>
      </c>
      <c r="G4918" s="12">
        <v>404.92</v>
      </c>
      <c r="I4918" s="45"/>
      <c r="K4918" s="111"/>
      <c r="M4918" s="109"/>
    </row>
    <row r="4919" spans="1:16" ht="23.3" customHeight="1" thickBot="1" x14ac:dyDescent="0.3">
      <c r="A4919" s="11">
        <v>41645</v>
      </c>
      <c r="D4919" s="12">
        <v>2119.9499999999998</v>
      </c>
      <c r="E4919" s="12">
        <v>6751.19</v>
      </c>
      <c r="F4919" s="12">
        <v>3462.6</v>
      </c>
      <c r="G4919" s="12">
        <v>407.3</v>
      </c>
      <c r="I4919" s="45"/>
      <c r="K4919" s="111"/>
      <c r="M4919" s="109"/>
    </row>
    <row r="4920" spans="1:16" ht="23.3" customHeight="1" thickBot="1" x14ac:dyDescent="0.3">
      <c r="A4920" s="11">
        <v>41646</v>
      </c>
      <c r="D4920" s="12">
        <v>2122.5500000000002</v>
      </c>
      <c r="E4920" s="12">
        <v>6760.56</v>
      </c>
      <c r="F4920" s="12">
        <v>3469.67</v>
      </c>
      <c r="G4920" s="12">
        <v>408.67</v>
      </c>
      <c r="I4920" s="45"/>
      <c r="K4920" s="111"/>
      <c r="M4920" s="109"/>
    </row>
    <row r="4921" spans="1:16" ht="23.3" customHeight="1" thickBot="1" x14ac:dyDescent="0.3">
      <c r="A4921" s="11">
        <v>41647</v>
      </c>
      <c r="D4921" s="12">
        <v>2124.3000000000002</v>
      </c>
      <c r="E4921" s="12">
        <v>6766.14</v>
      </c>
      <c r="F4921" s="12">
        <v>3472.53</v>
      </c>
      <c r="G4921" s="12">
        <v>408.54</v>
      </c>
      <c r="I4921" s="45"/>
      <c r="K4921" s="111"/>
      <c r="M4921" s="109"/>
    </row>
    <row r="4922" spans="1:16" ht="23.3" customHeight="1" thickBot="1" x14ac:dyDescent="0.3">
      <c r="A4922" s="11">
        <v>41648</v>
      </c>
      <c r="D4922" s="12">
        <v>2132.92</v>
      </c>
      <c r="E4922" s="12">
        <v>6793.61</v>
      </c>
      <c r="F4922" s="12">
        <v>3484.36</v>
      </c>
      <c r="G4922" s="12">
        <v>409.06</v>
      </c>
      <c r="I4922" s="45"/>
      <c r="K4922" s="111"/>
      <c r="M4922" s="109"/>
    </row>
    <row r="4923" spans="1:16" ht="23.3" customHeight="1" thickBot="1" x14ac:dyDescent="0.3">
      <c r="A4923" s="11">
        <v>41649</v>
      </c>
      <c r="D4923" s="12">
        <v>2134.25</v>
      </c>
      <c r="E4923" s="12">
        <v>6797.85</v>
      </c>
      <c r="F4923" s="12">
        <v>3488.81</v>
      </c>
      <c r="G4923" s="12">
        <v>409.58</v>
      </c>
      <c r="I4923" s="45"/>
      <c r="K4923" s="111"/>
      <c r="M4923" s="109"/>
    </row>
    <row r="4924" spans="1:16" ht="23.3" customHeight="1" thickBot="1" x14ac:dyDescent="0.3">
      <c r="A4924" s="11">
        <v>41652</v>
      </c>
      <c r="D4924" s="12">
        <v>2131.3400400020305</v>
      </c>
      <c r="E4924" s="12">
        <v>6788.5677873349878</v>
      </c>
      <c r="F4924" s="12">
        <v>3487.4603142779747</v>
      </c>
      <c r="G4924" s="12">
        <v>409.76342381665029</v>
      </c>
      <c r="I4924" s="45"/>
      <c r="K4924" s="111"/>
      <c r="M4924" s="109"/>
    </row>
    <row r="4925" spans="1:16" ht="23.3" customHeight="1" thickBot="1" x14ac:dyDescent="0.3">
      <c r="A4925" s="11">
        <v>41653</v>
      </c>
      <c r="D4925" s="12">
        <v>2127.1799999999998</v>
      </c>
      <c r="E4925" s="12">
        <v>6775.33</v>
      </c>
      <c r="F4925" s="12">
        <v>3479.52</v>
      </c>
      <c r="G4925" s="12">
        <v>408.99</v>
      </c>
      <c r="I4925" s="45"/>
      <c r="K4925" s="111"/>
      <c r="M4925" s="109"/>
    </row>
    <row r="4926" spans="1:16" ht="23.3" customHeight="1" thickBot="1" x14ac:dyDescent="0.3">
      <c r="A4926" s="11">
        <v>41654</v>
      </c>
      <c r="D4926" s="12">
        <v>2129.6799999999998</v>
      </c>
      <c r="E4926" s="12">
        <v>6783.88</v>
      </c>
      <c r="F4926" s="12">
        <v>3482.77</v>
      </c>
      <c r="G4926" s="12">
        <v>409.49</v>
      </c>
      <c r="I4926" s="45"/>
      <c r="K4926" s="111"/>
      <c r="M4926" s="109"/>
    </row>
    <row r="4927" spans="1:16" ht="23.3" customHeight="1" thickBot="1" x14ac:dyDescent="0.3">
      <c r="A4927" s="11">
        <v>41655</v>
      </c>
      <c r="D4927" s="12">
        <v>2133.38</v>
      </c>
      <c r="E4927" s="12">
        <v>6795.98</v>
      </c>
      <c r="F4927" s="12">
        <v>3487.85</v>
      </c>
      <c r="G4927" s="12">
        <v>411.2</v>
      </c>
      <c r="I4927" s="45"/>
      <c r="K4927" s="111"/>
      <c r="M4927" s="109"/>
    </row>
    <row r="4928" spans="1:16" ht="23.3" customHeight="1" thickBot="1" x14ac:dyDescent="0.3">
      <c r="A4928" s="11">
        <v>41659</v>
      </c>
      <c r="D4928" s="12">
        <v>2126.5700000000002</v>
      </c>
      <c r="E4928" s="12">
        <v>6774.29</v>
      </c>
      <c r="F4928" s="12">
        <v>3467.66</v>
      </c>
      <c r="G4928" s="12">
        <v>409.04</v>
      </c>
      <c r="I4928" s="45"/>
      <c r="K4928" s="111"/>
      <c r="M4928" s="109"/>
    </row>
    <row r="4929" spans="1:13" ht="23.3" customHeight="1" thickBot="1" x14ac:dyDescent="0.3">
      <c r="A4929" s="11">
        <v>41660</v>
      </c>
      <c r="D4929" s="12">
        <v>2126.64</v>
      </c>
      <c r="E4929" s="12">
        <v>6774.51</v>
      </c>
      <c r="F4929" s="12">
        <v>3467.77</v>
      </c>
      <c r="G4929" s="12">
        <v>408.49</v>
      </c>
      <c r="I4929" s="45"/>
      <c r="K4929" s="111"/>
      <c r="M4929" s="109"/>
    </row>
    <row r="4930" spans="1:13" ht="23.3" customHeight="1" thickBot="1" x14ac:dyDescent="0.3">
      <c r="A4930" s="11">
        <v>41661</v>
      </c>
      <c r="D4930" s="12">
        <v>2124.0500000000002</v>
      </c>
      <c r="E4930" s="12">
        <v>6766.28</v>
      </c>
      <c r="F4930" s="12">
        <v>3464.69</v>
      </c>
      <c r="G4930" s="12">
        <v>407.69</v>
      </c>
      <c r="I4930" s="45"/>
      <c r="K4930" s="111"/>
      <c r="M4930" s="109"/>
    </row>
    <row r="4931" spans="1:13" ht="23.3" customHeight="1" thickBot="1" x14ac:dyDescent="0.3">
      <c r="A4931" s="11">
        <v>41662</v>
      </c>
      <c r="D4931" s="12">
        <v>2117.6999999999998</v>
      </c>
      <c r="E4931" s="12">
        <v>6746.03</v>
      </c>
      <c r="F4931" s="12">
        <v>3453.19</v>
      </c>
      <c r="G4931" s="12">
        <v>406.73</v>
      </c>
      <c r="I4931" s="45"/>
      <c r="K4931" s="111"/>
      <c r="M4931" s="109"/>
    </row>
    <row r="4932" spans="1:13" ht="23.3" customHeight="1" thickBot="1" x14ac:dyDescent="0.3">
      <c r="A4932" s="11">
        <v>41663</v>
      </c>
      <c r="D4932" s="12">
        <v>2114.75</v>
      </c>
      <c r="E4932" s="12">
        <v>6736.65</v>
      </c>
      <c r="F4932" s="12">
        <v>3459.66</v>
      </c>
      <c r="G4932" s="12">
        <v>406.44</v>
      </c>
      <c r="I4932" s="45"/>
      <c r="K4932" s="111"/>
      <c r="M4932" s="109"/>
    </row>
    <row r="4933" spans="1:13" ht="23.3" customHeight="1" thickBot="1" x14ac:dyDescent="0.3">
      <c r="A4933" s="11">
        <v>41666</v>
      </c>
      <c r="D4933" s="12">
        <v>2112.5922372609411</v>
      </c>
      <c r="E4933" s="12">
        <v>6729.7681616412192</v>
      </c>
      <c r="F4933" s="12">
        <v>3456.1239954590001</v>
      </c>
      <c r="G4933" s="12">
        <v>406.01835480432322</v>
      </c>
      <c r="I4933" s="45"/>
      <c r="K4933" s="111"/>
      <c r="M4933" s="109"/>
    </row>
    <row r="4934" spans="1:13" ht="23.3" customHeight="1" thickBot="1" x14ac:dyDescent="0.3">
      <c r="A4934" s="11">
        <v>41667</v>
      </c>
      <c r="D4934" s="12">
        <v>2105.0658642066105</v>
      </c>
      <c r="E4934" s="12">
        <v>6705.7925240996647</v>
      </c>
      <c r="F4934" s="12">
        <v>3443.8111231246894</v>
      </c>
      <c r="G4934" s="12">
        <v>403.54283799233929</v>
      </c>
      <c r="I4934" s="45"/>
      <c r="K4934" s="111"/>
      <c r="M4934" s="109"/>
    </row>
    <row r="4935" spans="1:13" ht="23.3" customHeight="1" thickBot="1" x14ac:dyDescent="0.3">
      <c r="A4935" s="11">
        <v>41668</v>
      </c>
      <c r="D4935" s="12">
        <v>2096.4</v>
      </c>
      <c r="E4935" s="12">
        <v>6678.19</v>
      </c>
      <c r="F4935" s="12">
        <v>3427.39</v>
      </c>
      <c r="G4935" s="12">
        <v>401.55</v>
      </c>
      <c r="I4935" s="45"/>
      <c r="K4935" s="111"/>
      <c r="M4935" s="109"/>
    </row>
    <row r="4936" spans="1:13" ht="23.3" customHeight="1" thickBot="1" x14ac:dyDescent="0.3">
      <c r="A4936" s="11">
        <v>41669</v>
      </c>
      <c r="D4936" s="12">
        <v>2086.62</v>
      </c>
      <c r="E4936" s="12">
        <v>6647.05</v>
      </c>
      <c r="F4936" s="12">
        <v>3411.41</v>
      </c>
      <c r="G4936" s="12">
        <v>398.89</v>
      </c>
      <c r="I4936" s="45"/>
      <c r="K4936" s="111"/>
      <c r="M4936" s="109"/>
    </row>
    <row r="4937" spans="1:13" ht="23.3" customHeight="1" thickBot="1" x14ac:dyDescent="0.3">
      <c r="A4937" s="11">
        <v>41673</v>
      </c>
      <c r="D4937" s="12">
        <v>2074.0518854707061</v>
      </c>
      <c r="E4937" s="12">
        <v>6606.9959447212814</v>
      </c>
      <c r="F4937" s="12">
        <v>3379.8235031245868</v>
      </c>
      <c r="G4937" s="12">
        <v>395.6502284428999</v>
      </c>
      <c r="I4937" s="45"/>
      <c r="K4937" s="111"/>
      <c r="M4937" s="109"/>
    </row>
    <row r="4938" spans="1:13" ht="23.3" customHeight="1" thickBot="1" x14ac:dyDescent="0.3">
      <c r="A4938" s="11">
        <v>41674</v>
      </c>
      <c r="D4938" s="12">
        <v>2059.6999999999998</v>
      </c>
      <c r="E4938" s="12">
        <v>6563.08</v>
      </c>
      <c r="F4938" s="12">
        <v>3358.45</v>
      </c>
      <c r="G4938" s="12">
        <v>393.09</v>
      </c>
      <c r="I4938" s="45"/>
      <c r="K4938" s="111"/>
      <c r="M4938" s="109"/>
    </row>
    <row r="4939" spans="1:13" ht="23.3" customHeight="1" thickBot="1" x14ac:dyDescent="0.3">
      <c r="A4939" s="11">
        <v>41675</v>
      </c>
      <c r="D4939" s="12">
        <v>2056.44</v>
      </c>
      <c r="E4939" s="12">
        <v>6552.73</v>
      </c>
      <c r="F4939" s="12">
        <v>3353.15</v>
      </c>
      <c r="G4939" s="12">
        <v>393.85</v>
      </c>
      <c r="I4939" s="45"/>
      <c r="K4939" s="111"/>
      <c r="M4939" s="109"/>
    </row>
    <row r="4940" spans="1:13" ht="23.3" customHeight="1" thickBot="1" x14ac:dyDescent="0.3">
      <c r="A4940" s="11">
        <v>41677</v>
      </c>
      <c r="D4940" s="12">
        <v>2068.3004119467078</v>
      </c>
      <c r="E4940" s="12">
        <v>6590.5031030718401</v>
      </c>
      <c r="F4940" s="12">
        <v>3375.7806705861626</v>
      </c>
      <c r="G4940" s="12">
        <v>397.30650892117626</v>
      </c>
      <c r="I4940" s="45"/>
      <c r="K4940" s="111"/>
      <c r="M4940" s="109"/>
    </row>
    <row r="4941" spans="1:13" ht="23.3" customHeight="1" thickBot="1" x14ac:dyDescent="0.3">
      <c r="A4941" s="11">
        <v>41680</v>
      </c>
      <c r="D4941" s="12">
        <v>2067.7800000000002</v>
      </c>
      <c r="E4941" s="12">
        <v>6588.84</v>
      </c>
      <c r="F4941" s="12">
        <v>3377.13</v>
      </c>
      <c r="G4941" s="12">
        <v>398.61</v>
      </c>
      <c r="I4941" s="45"/>
      <c r="K4941" s="111"/>
      <c r="M4941" s="109"/>
    </row>
    <row r="4942" spans="1:13" ht="23.3" customHeight="1" thickBot="1" x14ac:dyDescent="0.3">
      <c r="A4942" s="11">
        <v>41681</v>
      </c>
      <c r="D4942" s="12">
        <v>2066.3200000000002</v>
      </c>
      <c r="E4942" s="12">
        <v>6584.18</v>
      </c>
      <c r="F4942" s="12">
        <v>3376.94</v>
      </c>
      <c r="G4942" s="12">
        <v>398.37</v>
      </c>
      <c r="I4942" s="45"/>
      <c r="K4942" s="111"/>
      <c r="M4942" s="109"/>
    </row>
    <row r="4943" spans="1:13" ht="23.3" customHeight="1" thickBot="1" x14ac:dyDescent="0.3">
      <c r="A4943" s="11">
        <v>41682</v>
      </c>
      <c r="D4943" s="12">
        <v>2082.7800000000002</v>
      </c>
      <c r="E4943" s="12">
        <v>6636.64</v>
      </c>
      <c r="F4943" s="12">
        <v>3401.63</v>
      </c>
      <c r="G4943" s="12">
        <v>400.7</v>
      </c>
      <c r="I4943" s="45"/>
      <c r="K4943" s="111"/>
      <c r="M4943" s="109"/>
    </row>
    <row r="4944" spans="1:13" ht="23.3" customHeight="1" thickBot="1" x14ac:dyDescent="0.3">
      <c r="A4944" s="11">
        <v>41683</v>
      </c>
      <c r="D4944" s="12">
        <v>2087.23</v>
      </c>
      <c r="E4944" s="12">
        <v>6650.82</v>
      </c>
      <c r="F4944" s="12">
        <v>3407.79</v>
      </c>
      <c r="G4944" s="12">
        <v>402.16</v>
      </c>
      <c r="I4944" s="45"/>
      <c r="K4944" s="111"/>
      <c r="M4944" s="109"/>
    </row>
    <row r="4945" spans="1:13" ht="23.3" customHeight="1" thickBot="1" x14ac:dyDescent="0.3">
      <c r="A4945" s="11">
        <v>41684</v>
      </c>
      <c r="D4945" s="12">
        <v>2088.2945403961853</v>
      </c>
      <c r="E4945" s="12">
        <v>6654.2130771299489</v>
      </c>
      <c r="F4945" s="12">
        <v>3411.7491706615406</v>
      </c>
      <c r="G4945" s="12">
        <v>402.05961603344764</v>
      </c>
      <c r="I4945" s="45"/>
      <c r="K4945" s="111"/>
      <c r="M4945" s="109"/>
    </row>
    <row r="4946" spans="1:13" ht="23.3" customHeight="1" thickBot="1" x14ac:dyDescent="0.3">
      <c r="A4946" s="11">
        <v>41687</v>
      </c>
      <c r="D4946" s="12">
        <v>2080.4</v>
      </c>
      <c r="E4946" s="12">
        <v>6629.05</v>
      </c>
      <c r="F4946" s="12">
        <v>3401.07</v>
      </c>
      <c r="G4946" s="12">
        <v>400.03</v>
      </c>
      <c r="I4946" s="45"/>
      <c r="K4946" s="111"/>
      <c r="M4946" s="109"/>
    </row>
    <row r="4947" spans="1:13" ht="23.3" customHeight="1" thickBot="1" x14ac:dyDescent="0.3">
      <c r="A4947" s="11">
        <v>41688</v>
      </c>
      <c r="D4947" s="12">
        <v>2083.1844316963275</v>
      </c>
      <c r="E4947" s="12">
        <v>6637.9300521646592</v>
      </c>
      <c r="F4947" s="12">
        <v>3405.6220763716865</v>
      </c>
      <c r="G4947" s="12">
        <v>401.03730423242308</v>
      </c>
      <c r="I4947" s="45"/>
      <c r="K4947" s="111"/>
      <c r="M4947" s="109"/>
    </row>
    <row r="4948" spans="1:13" ht="23.3" customHeight="1" thickBot="1" x14ac:dyDescent="0.3">
      <c r="A4948" s="11">
        <v>41689</v>
      </c>
      <c r="D4948" s="12">
        <v>2088.7199999999998</v>
      </c>
      <c r="E4948" s="12">
        <v>6655.56</v>
      </c>
      <c r="F4948" s="12">
        <v>3416.9</v>
      </c>
      <c r="G4948" s="12">
        <v>403</v>
      </c>
      <c r="I4948" s="45"/>
      <c r="K4948" s="111"/>
      <c r="M4948" s="109"/>
    </row>
    <row r="4949" spans="1:13" ht="23.3" customHeight="1" thickBot="1" x14ac:dyDescent="0.3">
      <c r="A4949" s="11">
        <v>41690</v>
      </c>
      <c r="D4949" s="12">
        <v>2087.58</v>
      </c>
      <c r="E4949" s="12">
        <v>6651.93</v>
      </c>
      <c r="F4949" s="12">
        <v>3415.04</v>
      </c>
      <c r="G4949" s="12">
        <v>402.22</v>
      </c>
      <c r="I4949" s="45"/>
      <c r="K4949" s="111"/>
      <c r="M4949" s="109"/>
    </row>
    <row r="4950" spans="1:13" ht="23.3" customHeight="1" thickBot="1" x14ac:dyDescent="0.3">
      <c r="A4950" s="11">
        <v>41691</v>
      </c>
      <c r="D4950" s="12">
        <v>2085.39</v>
      </c>
      <c r="E4950" s="12">
        <v>6644.97</v>
      </c>
      <c r="F4950" s="12">
        <v>3409.23</v>
      </c>
      <c r="G4950" s="12">
        <v>402.81</v>
      </c>
      <c r="I4950" s="45"/>
      <c r="K4950" s="111"/>
      <c r="M4950" s="109"/>
    </row>
    <row r="4951" spans="1:13" ht="23.3" customHeight="1" thickBot="1" x14ac:dyDescent="0.3">
      <c r="A4951" s="11">
        <v>41694</v>
      </c>
      <c r="D4951" s="12">
        <v>2084.5199416513792</v>
      </c>
      <c r="E4951" s="12">
        <v>6642.1855667176287</v>
      </c>
      <c r="F4951" s="12">
        <v>3408.9179598041519</v>
      </c>
      <c r="G4951" s="12">
        <v>401.90899932578611</v>
      </c>
      <c r="I4951" s="45"/>
      <c r="K4951" s="111"/>
      <c r="M4951" s="109"/>
    </row>
    <row r="4952" spans="1:13" ht="23.3" customHeight="1" thickBot="1" x14ac:dyDescent="0.3">
      <c r="A4952" s="11">
        <v>41695</v>
      </c>
      <c r="D4952" s="12">
        <v>2086.8735117270403</v>
      </c>
      <c r="E4952" s="12">
        <v>6649.68</v>
      </c>
      <c r="F4952" s="12">
        <v>3412.7668686777333</v>
      </c>
      <c r="G4952" s="12">
        <v>402.45978924021915</v>
      </c>
      <c r="I4952" s="45"/>
      <c r="K4952" s="111"/>
      <c r="M4952" s="109"/>
    </row>
    <row r="4953" spans="1:13" ht="23.3" customHeight="1" thickBot="1" x14ac:dyDescent="0.3">
      <c r="A4953" s="11">
        <v>41696</v>
      </c>
      <c r="D4953" s="12">
        <v>2084</v>
      </c>
      <c r="E4953" s="12">
        <v>6640.54</v>
      </c>
      <c r="F4953" s="12">
        <v>3408.07</v>
      </c>
      <c r="G4953" s="12">
        <v>402.34</v>
      </c>
      <c r="I4953" s="45"/>
      <c r="K4953" s="111"/>
      <c r="M4953" s="109"/>
    </row>
    <row r="4954" spans="1:13" ht="23.3" customHeight="1" thickBot="1" x14ac:dyDescent="0.3">
      <c r="A4954" s="11">
        <v>41698</v>
      </c>
      <c r="D4954" s="12">
        <v>2079.2199999999998</v>
      </c>
      <c r="E4954" s="12">
        <v>6625.3</v>
      </c>
      <c r="F4954" s="12">
        <v>3399.14</v>
      </c>
      <c r="G4954" s="12">
        <v>401.08</v>
      </c>
      <c r="I4954" s="45"/>
      <c r="K4954" s="111"/>
      <c r="M4954" s="109"/>
    </row>
    <row r="4955" spans="1:13" ht="23.3" customHeight="1" thickBot="1" x14ac:dyDescent="0.3">
      <c r="A4955" s="11">
        <v>41701</v>
      </c>
      <c r="D4955" s="12">
        <v>2084.81</v>
      </c>
      <c r="E4955" s="12">
        <v>6643.11</v>
      </c>
      <c r="F4955" s="12">
        <v>3412.74</v>
      </c>
      <c r="G4955" s="12">
        <v>402.06</v>
      </c>
      <c r="I4955" s="45"/>
      <c r="K4955" s="111"/>
      <c r="M4955" s="109"/>
    </row>
    <row r="4956" spans="1:13" ht="23.3" customHeight="1" thickBot="1" x14ac:dyDescent="0.3">
      <c r="A4956" s="11">
        <v>41702</v>
      </c>
      <c r="D4956" s="12">
        <v>2079.08</v>
      </c>
      <c r="E4956" s="12">
        <v>6624.85</v>
      </c>
      <c r="F4956" s="12">
        <v>3403.35</v>
      </c>
      <c r="G4956" s="12">
        <v>401.35</v>
      </c>
      <c r="I4956" s="45"/>
      <c r="K4956" s="111"/>
      <c r="M4956" s="109"/>
    </row>
    <row r="4957" spans="1:13" ht="23.3" customHeight="1" thickBot="1" x14ac:dyDescent="0.3">
      <c r="A4957" s="11">
        <v>41703</v>
      </c>
      <c r="D4957" s="12">
        <v>2079.36</v>
      </c>
      <c r="E4957" s="12">
        <v>6625.75</v>
      </c>
      <c r="F4957" s="12">
        <v>3401.6</v>
      </c>
      <c r="G4957" s="12">
        <v>400.66</v>
      </c>
      <c r="I4957" s="45"/>
      <c r="K4957" s="111"/>
      <c r="M4957" s="109"/>
    </row>
    <row r="4958" spans="1:13" ht="23.3" customHeight="1" thickBot="1" x14ac:dyDescent="0.3">
      <c r="A4958" s="11">
        <v>41704</v>
      </c>
      <c r="D4958" s="12">
        <v>2078.02</v>
      </c>
      <c r="E4958" s="12">
        <v>6621.74</v>
      </c>
      <c r="F4958" s="12">
        <v>3399.54</v>
      </c>
      <c r="G4958" s="12">
        <v>400.69</v>
      </c>
      <c r="I4958" s="45"/>
      <c r="K4958" s="111"/>
      <c r="M4958" s="109"/>
    </row>
    <row r="4959" spans="1:13" ht="23.3" customHeight="1" thickBot="1" x14ac:dyDescent="0.3">
      <c r="A4959" s="11">
        <v>41705</v>
      </c>
      <c r="D4959" s="12">
        <v>2074.5100000000002</v>
      </c>
      <c r="E4959" s="12">
        <v>6610.56</v>
      </c>
      <c r="F4959" s="12">
        <v>3401.57</v>
      </c>
      <c r="G4959" s="12">
        <v>399.7</v>
      </c>
      <c r="I4959" s="45"/>
      <c r="K4959" s="111"/>
      <c r="M4959" s="109"/>
    </row>
    <row r="4960" spans="1:13" ht="23.3" customHeight="1" thickBot="1" x14ac:dyDescent="0.3">
      <c r="A4960" s="11">
        <v>41708</v>
      </c>
      <c r="D4960" s="12">
        <v>2072.23</v>
      </c>
      <c r="E4960" s="12">
        <v>6608.76</v>
      </c>
      <c r="F4960" s="12">
        <v>3402.87</v>
      </c>
      <c r="G4960" s="12">
        <v>400.72</v>
      </c>
      <c r="I4960" s="45"/>
      <c r="K4960" s="111"/>
      <c r="M4960" s="109"/>
    </row>
    <row r="4961" spans="1:18" ht="23.3" customHeight="1" thickBot="1" x14ac:dyDescent="0.3">
      <c r="A4961" s="11">
        <v>41709</v>
      </c>
      <c r="D4961" s="12">
        <v>2072.6</v>
      </c>
      <c r="E4961" s="12">
        <v>6609.93</v>
      </c>
      <c r="F4961" s="12">
        <v>3402.36</v>
      </c>
      <c r="G4961" s="12">
        <v>401.65</v>
      </c>
      <c r="I4961" s="45"/>
      <c r="K4961" s="111"/>
      <c r="M4961" s="109"/>
    </row>
    <row r="4962" spans="1:18" ht="23.3" customHeight="1" thickBot="1" x14ac:dyDescent="0.3">
      <c r="A4962" s="11">
        <v>41711</v>
      </c>
      <c r="D4962" s="12">
        <v>2067.59</v>
      </c>
      <c r="E4962" s="12">
        <v>6593.96</v>
      </c>
      <c r="F4962" s="12">
        <v>3398.59</v>
      </c>
      <c r="G4962" s="12">
        <v>401.33</v>
      </c>
      <c r="I4962" s="45"/>
      <c r="K4962" s="111"/>
      <c r="M4962" s="109"/>
    </row>
    <row r="4963" spans="1:18" ht="23.3" customHeight="1" thickBot="1" x14ac:dyDescent="0.3">
      <c r="A4963" s="11">
        <v>41712</v>
      </c>
      <c r="D4963" s="12">
        <v>2067.21</v>
      </c>
      <c r="E4963" s="12">
        <v>6592.74</v>
      </c>
      <c r="F4963" s="12">
        <v>3393.51</v>
      </c>
      <c r="G4963" s="12">
        <v>402.7</v>
      </c>
      <c r="I4963" s="45"/>
      <c r="K4963" s="111"/>
      <c r="M4963" s="109"/>
    </row>
    <row r="4964" spans="1:18" ht="23.3" customHeight="1" thickBot="1" x14ac:dyDescent="0.3">
      <c r="A4964" s="11">
        <v>41715</v>
      </c>
      <c r="D4964" s="12">
        <v>2063.29</v>
      </c>
      <c r="E4964" s="12">
        <v>6580.25</v>
      </c>
      <c r="F4964" s="12">
        <v>3398.21</v>
      </c>
      <c r="G4964" s="12">
        <v>401.52</v>
      </c>
      <c r="I4964" s="45"/>
      <c r="K4964" s="111"/>
      <c r="M4964" s="109"/>
    </row>
    <row r="4965" spans="1:18" ht="23.3" customHeight="1" thickBot="1" x14ac:dyDescent="0.3">
      <c r="A4965" s="11">
        <v>41716</v>
      </c>
      <c r="D4965" s="12">
        <v>2066.98</v>
      </c>
      <c r="E4965" s="12">
        <v>6592.01</v>
      </c>
      <c r="F4965" s="12">
        <v>3409.88</v>
      </c>
      <c r="G4965" s="12">
        <v>402.81</v>
      </c>
      <c r="I4965" s="45"/>
      <c r="K4965" s="111"/>
      <c r="M4965" s="109"/>
    </row>
    <row r="4966" spans="1:18" ht="23.3" customHeight="1" thickBot="1" x14ac:dyDescent="0.3">
      <c r="A4966" s="11">
        <v>41717</v>
      </c>
      <c r="D4966" s="12">
        <v>2069.02</v>
      </c>
      <c r="E4966" s="12">
        <v>6598.51</v>
      </c>
      <c r="F4966" s="12">
        <v>3413.25</v>
      </c>
      <c r="G4966" s="12">
        <v>402.99</v>
      </c>
      <c r="I4966" s="45"/>
      <c r="K4966" s="111"/>
      <c r="M4966" s="109"/>
    </row>
    <row r="4967" spans="1:18" ht="23.3" customHeight="1" thickBot="1" x14ac:dyDescent="0.3">
      <c r="A4967" s="11">
        <v>41718</v>
      </c>
      <c r="D4967" s="12">
        <v>2066.46</v>
      </c>
      <c r="E4967" s="12">
        <v>6590.37</v>
      </c>
      <c r="F4967" s="12">
        <v>3402.32</v>
      </c>
      <c r="G4967" s="12">
        <v>403.07</v>
      </c>
      <c r="I4967" s="45"/>
      <c r="K4967" s="111"/>
      <c r="M4967" s="109"/>
    </row>
    <row r="4968" spans="1:18" ht="23.3" customHeight="1" thickBot="1" x14ac:dyDescent="0.3">
      <c r="A4968" s="11">
        <v>41719</v>
      </c>
      <c r="D4968" s="12">
        <v>2062.46</v>
      </c>
      <c r="E4968" s="12">
        <v>6577.61</v>
      </c>
      <c r="F4968" s="12">
        <v>3392.39</v>
      </c>
      <c r="G4968" s="12">
        <v>402.19</v>
      </c>
      <c r="I4968" s="45"/>
      <c r="K4968" s="111"/>
      <c r="M4968" s="109"/>
    </row>
    <row r="4969" spans="1:18" ht="23.3" customHeight="1" thickBot="1" x14ac:dyDescent="0.3">
      <c r="A4969" s="11">
        <v>41722</v>
      </c>
      <c r="D4969" s="12">
        <v>2060.92</v>
      </c>
      <c r="E4969" s="12">
        <v>6572.68</v>
      </c>
      <c r="F4969" s="12">
        <v>3389.85</v>
      </c>
      <c r="G4969" s="12">
        <v>401.86</v>
      </c>
      <c r="I4969" s="45"/>
      <c r="K4969" s="111"/>
      <c r="M4969" s="109"/>
    </row>
    <row r="4970" spans="1:18" ht="23.3" customHeight="1" thickBot="1" x14ac:dyDescent="0.3">
      <c r="A4970" s="11">
        <v>41723</v>
      </c>
      <c r="D4970" s="12">
        <v>2066.65</v>
      </c>
      <c r="E4970" s="12">
        <v>6590.96</v>
      </c>
      <c r="F4970" s="12">
        <v>3401.51</v>
      </c>
      <c r="G4970" s="12">
        <v>401.86</v>
      </c>
      <c r="I4970" s="45"/>
      <c r="K4970" s="111"/>
      <c r="M4970" s="109"/>
    </row>
    <row r="4971" spans="1:18" ht="23.3" customHeight="1" thickBot="1" x14ac:dyDescent="0.3">
      <c r="A4971" s="11">
        <v>41724</v>
      </c>
      <c r="D4971" s="12">
        <v>2081.12</v>
      </c>
      <c r="E4971" s="12">
        <v>6637.11</v>
      </c>
      <c r="F4971" s="12">
        <v>3424.2</v>
      </c>
      <c r="G4971" s="12">
        <v>403.45</v>
      </c>
      <c r="I4971" s="45"/>
      <c r="K4971" s="111"/>
      <c r="M4971" s="109"/>
    </row>
    <row r="4972" spans="1:18" ht="23.3" customHeight="1" thickBot="1" x14ac:dyDescent="0.3">
      <c r="A4972" s="11">
        <v>41725</v>
      </c>
      <c r="D4972" s="12">
        <v>2086.4</v>
      </c>
      <c r="E4972" s="12">
        <v>6653.95</v>
      </c>
      <c r="F4972" s="12">
        <v>3434.01</v>
      </c>
      <c r="G4972" s="12">
        <v>406.21</v>
      </c>
      <c r="I4972" s="45"/>
      <c r="K4972" s="111"/>
      <c r="M4972" s="109"/>
      <c r="R4972" s="115"/>
    </row>
    <row r="4973" spans="1:18" ht="23.3" customHeight="1" thickBot="1" x14ac:dyDescent="0.3">
      <c r="A4973" s="11">
        <v>41726</v>
      </c>
      <c r="D4973" s="12">
        <v>2092.4</v>
      </c>
      <c r="E4973" s="12">
        <v>6673.07</v>
      </c>
      <c r="F4973" s="12">
        <v>3440.5</v>
      </c>
      <c r="G4973" s="12">
        <v>405.87</v>
      </c>
      <c r="I4973" s="45"/>
      <c r="K4973" s="111"/>
      <c r="M4973" s="109"/>
      <c r="R4973" s="108"/>
    </row>
    <row r="4974" spans="1:18" ht="23.3" customHeight="1" thickBot="1" x14ac:dyDescent="0.3">
      <c r="A4974" s="11">
        <v>41730</v>
      </c>
      <c r="D4974" s="12">
        <v>2089.91</v>
      </c>
      <c r="E4974" s="12">
        <v>6665.13</v>
      </c>
      <c r="F4974" s="12">
        <v>3437.53</v>
      </c>
      <c r="G4974" s="12">
        <v>405.87</v>
      </c>
      <c r="I4974" s="45"/>
      <c r="K4974" s="111"/>
      <c r="M4974" s="109"/>
      <c r="R4974" s="108"/>
    </row>
    <row r="4975" spans="1:18" ht="23.3" customHeight="1" thickBot="1" x14ac:dyDescent="0.3">
      <c r="A4975" s="11">
        <v>41731</v>
      </c>
      <c r="D4975" s="12">
        <v>2090.33</v>
      </c>
      <c r="E4975" s="12">
        <v>6666.48</v>
      </c>
      <c r="F4975" s="12">
        <v>3440.48</v>
      </c>
      <c r="G4975" s="12">
        <v>406.16</v>
      </c>
      <c r="I4975" s="45"/>
      <c r="K4975" s="111"/>
      <c r="M4975" s="109"/>
      <c r="R4975" s="108"/>
    </row>
    <row r="4976" spans="1:18" ht="23.3" customHeight="1" thickBot="1" x14ac:dyDescent="0.3">
      <c r="A4976" s="11">
        <v>41732</v>
      </c>
      <c r="D4976" s="12">
        <v>2092.73</v>
      </c>
      <c r="E4976" s="12">
        <v>6674.14</v>
      </c>
      <c r="F4976" s="12">
        <v>3441.05</v>
      </c>
      <c r="G4976" s="12">
        <v>406.32</v>
      </c>
      <c r="I4976" s="45"/>
      <c r="K4976" s="111"/>
      <c r="M4976" s="109"/>
      <c r="R4976" s="108"/>
    </row>
    <row r="4977" spans="1:18" ht="23.3" customHeight="1" thickBot="1" x14ac:dyDescent="0.3">
      <c r="A4977" s="11">
        <v>41733</v>
      </c>
      <c r="D4977" s="12">
        <v>2102.08</v>
      </c>
      <c r="E4977" s="12">
        <v>6703.97</v>
      </c>
      <c r="F4977" s="12">
        <v>3453.03</v>
      </c>
      <c r="G4977" s="12">
        <v>408.08</v>
      </c>
      <c r="I4977" s="45"/>
      <c r="K4977" s="111"/>
      <c r="M4977" s="109"/>
      <c r="R4977" s="108"/>
    </row>
    <row r="4978" spans="1:18" ht="23.3" customHeight="1" thickBot="1" x14ac:dyDescent="0.3">
      <c r="A4978" s="11">
        <v>41736</v>
      </c>
      <c r="D4978" s="12">
        <v>2100.85</v>
      </c>
      <c r="E4978" s="12">
        <v>6700.05</v>
      </c>
      <c r="F4978" s="12">
        <v>3449.88</v>
      </c>
      <c r="G4978" s="12">
        <v>408.08</v>
      </c>
      <c r="I4978" s="45"/>
      <c r="K4978" s="111"/>
      <c r="M4978" s="109"/>
      <c r="R4978" s="108"/>
    </row>
    <row r="4979" spans="1:18" ht="23.3" customHeight="1" thickBot="1" x14ac:dyDescent="0.3">
      <c r="A4979" s="11">
        <v>41737</v>
      </c>
      <c r="D4979" s="12">
        <v>2097.6</v>
      </c>
      <c r="E4979" s="12">
        <v>6689.68</v>
      </c>
      <c r="F4979" s="12">
        <v>3447.93</v>
      </c>
      <c r="G4979" s="12">
        <v>406.57</v>
      </c>
      <c r="I4979" s="45"/>
      <c r="K4979" s="111"/>
      <c r="M4979" s="109"/>
      <c r="R4979" s="108"/>
    </row>
    <row r="4980" spans="1:18" ht="23.3" customHeight="1" thickBot="1" x14ac:dyDescent="0.3">
      <c r="A4980" s="11">
        <v>41738</v>
      </c>
      <c r="D4980" s="12">
        <v>2098.58</v>
      </c>
      <c r="E4980" s="12">
        <v>6692.81</v>
      </c>
      <c r="F4980" s="12">
        <v>3452.94</v>
      </c>
      <c r="G4980" s="12">
        <v>407.34</v>
      </c>
      <c r="I4980" s="45"/>
      <c r="K4980" s="111"/>
      <c r="M4980" s="109"/>
      <c r="R4980" s="108"/>
    </row>
    <row r="4981" spans="1:18" ht="23.3" customHeight="1" thickBot="1" x14ac:dyDescent="0.3">
      <c r="A4981" s="11">
        <v>41739</v>
      </c>
      <c r="D4981" s="12">
        <v>2101.38</v>
      </c>
      <c r="E4981" s="12">
        <v>6701.72</v>
      </c>
      <c r="F4981" s="12">
        <v>3459.8</v>
      </c>
      <c r="G4981" s="12">
        <v>407.77</v>
      </c>
      <c r="I4981" s="45"/>
      <c r="K4981" s="111"/>
      <c r="M4981" s="109"/>
      <c r="R4981" s="108"/>
    </row>
    <row r="4982" spans="1:18" ht="23.3" customHeight="1" thickBot="1" x14ac:dyDescent="0.3">
      <c r="A4982" s="11">
        <v>41740</v>
      </c>
      <c r="D4982" s="12">
        <v>2095.38</v>
      </c>
      <c r="E4982" s="12">
        <v>6700.67</v>
      </c>
      <c r="F4982" s="12">
        <v>3464.95</v>
      </c>
      <c r="G4982" s="12">
        <v>405.94</v>
      </c>
      <c r="I4982" s="45"/>
      <c r="K4982" s="111"/>
      <c r="M4982" s="109"/>
      <c r="R4982" s="108"/>
    </row>
    <row r="4983" spans="1:18" ht="23.3" customHeight="1" thickBot="1" x14ac:dyDescent="0.3">
      <c r="A4983" s="11">
        <v>41743</v>
      </c>
      <c r="D4983" s="12">
        <v>2089.23</v>
      </c>
      <c r="E4983" s="12">
        <v>6682.51</v>
      </c>
      <c r="F4983" s="12">
        <v>3452.15</v>
      </c>
      <c r="G4983" s="12">
        <v>404.6</v>
      </c>
      <c r="I4983" s="45"/>
      <c r="K4983" s="111"/>
      <c r="M4983" s="109"/>
      <c r="R4983" s="108"/>
    </row>
    <row r="4984" spans="1:18" ht="23.3" customHeight="1" thickBot="1" x14ac:dyDescent="0.3">
      <c r="A4984" s="11">
        <v>41744</v>
      </c>
      <c r="D4984" s="12">
        <v>2087.94</v>
      </c>
      <c r="E4984" s="12">
        <v>6685.24</v>
      </c>
      <c r="F4984" s="12">
        <v>3450.16</v>
      </c>
      <c r="G4984" s="12">
        <v>405.07</v>
      </c>
      <c r="I4984" s="45"/>
      <c r="K4984" s="111"/>
      <c r="M4984" s="109"/>
      <c r="R4984" s="108"/>
    </row>
    <row r="4985" spans="1:18" ht="23.3" customHeight="1" thickBot="1" x14ac:dyDescent="0.3">
      <c r="A4985" s="11">
        <v>41745</v>
      </c>
      <c r="D4985" s="12">
        <v>2086.36</v>
      </c>
      <c r="E4985" s="12">
        <v>6680.19</v>
      </c>
      <c r="F4985" s="12">
        <v>3447.56</v>
      </c>
      <c r="G4985" s="12">
        <v>404.97</v>
      </c>
      <c r="I4985" s="45"/>
      <c r="K4985" s="111"/>
      <c r="M4985" s="109"/>
      <c r="R4985" s="108"/>
    </row>
    <row r="4986" spans="1:18" ht="23.3" customHeight="1" thickBot="1" x14ac:dyDescent="0.3">
      <c r="A4986" s="11">
        <v>41746</v>
      </c>
      <c r="D4986" s="12">
        <v>2090.23</v>
      </c>
      <c r="E4986" s="12">
        <v>6689.85</v>
      </c>
      <c r="F4986" s="12">
        <v>3453.67</v>
      </c>
      <c r="G4986" s="12">
        <v>405.86</v>
      </c>
      <c r="I4986" s="45"/>
      <c r="K4986" s="111"/>
      <c r="M4986" s="109"/>
      <c r="R4986" s="108"/>
    </row>
    <row r="4987" spans="1:18" ht="23.3" customHeight="1" thickBot="1" x14ac:dyDescent="0.3">
      <c r="A4987" s="11">
        <v>41747</v>
      </c>
      <c r="D4987" s="12">
        <v>2084.5700000000002</v>
      </c>
      <c r="E4987" s="12">
        <v>6671.74</v>
      </c>
      <c r="F4987" s="12">
        <v>3443.2</v>
      </c>
      <c r="G4987" s="12">
        <v>405.08</v>
      </c>
      <c r="I4987" s="45"/>
      <c r="K4987" s="111"/>
      <c r="M4987" s="109"/>
      <c r="R4987" s="108"/>
    </row>
    <row r="4988" spans="1:18" ht="23.3" customHeight="1" thickBot="1" x14ac:dyDescent="0.3">
      <c r="A4988" s="11">
        <v>41750</v>
      </c>
      <c r="D4988" s="12">
        <v>2087.48</v>
      </c>
      <c r="E4988" s="12">
        <v>6681.05</v>
      </c>
      <c r="F4988" s="12">
        <v>3448</v>
      </c>
      <c r="G4988" s="12">
        <v>406.21</v>
      </c>
      <c r="I4988" s="45"/>
      <c r="K4988" s="111"/>
      <c r="M4988" s="109"/>
      <c r="R4988" s="108"/>
    </row>
    <row r="4989" spans="1:18" ht="23.3" customHeight="1" thickBot="1" x14ac:dyDescent="0.3">
      <c r="A4989" s="11">
        <v>41751</v>
      </c>
      <c r="D4989" s="12">
        <v>2087.08</v>
      </c>
      <c r="E4989" s="12">
        <v>6679.76</v>
      </c>
      <c r="F4989" s="12">
        <v>3447.34</v>
      </c>
      <c r="G4989" s="12">
        <v>406.49</v>
      </c>
      <c r="I4989" s="45"/>
      <c r="K4989" s="111"/>
      <c r="M4989" s="109"/>
      <c r="R4989" s="108"/>
    </row>
    <row r="4990" spans="1:18" ht="23.3" customHeight="1" thickBot="1" x14ac:dyDescent="0.3">
      <c r="A4990" s="11">
        <v>41752</v>
      </c>
      <c r="D4990" s="12">
        <v>2086.0300000000002</v>
      </c>
      <c r="E4990" s="12">
        <v>6676.41</v>
      </c>
      <c r="F4990" s="12">
        <v>3446.74</v>
      </c>
      <c r="G4990" s="12">
        <v>406.97</v>
      </c>
      <c r="I4990" s="45"/>
      <c r="K4990" s="111"/>
      <c r="M4990" s="109"/>
      <c r="R4990" s="108"/>
    </row>
    <row r="4991" spans="1:18" ht="23.3" customHeight="1" thickBot="1" x14ac:dyDescent="0.3">
      <c r="A4991" s="11">
        <v>41753</v>
      </c>
      <c r="D4991" s="12">
        <v>2081.0100000000002</v>
      </c>
      <c r="E4991" s="12">
        <v>6660.36</v>
      </c>
      <c r="F4991" s="12">
        <v>3438.45</v>
      </c>
      <c r="G4991" s="12">
        <v>406.3</v>
      </c>
      <c r="I4991" s="45"/>
      <c r="K4991" s="111"/>
      <c r="M4991" s="109"/>
      <c r="R4991" s="108"/>
    </row>
    <row r="4992" spans="1:18" ht="23.3" customHeight="1" thickBot="1" x14ac:dyDescent="0.3">
      <c r="A4992" s="11">
        <v>41754</v>
      </c>
      <c r="D4992" s="12">
        <v>2082.25</v>
      </c>
      <c r="E4992" s="12">
        <v>6664.32</v>
      </c>
      <c r="F4992" s="12">
        <v>3440.49</v>
      </c>
      <c r="G4992" s="12">
        <v>407.35</v>
      </c>
      <c r="I4992" s="45"/>
      <c r="K4992" s="111"/>
      <c r="M4992" s="109"/>
      <c r="R4992" s="108"/>
    </row>
    <row r="4993" spans="1:18" ht="23.3" customHeight="1" thickBot="1" x14ac:dyDescent="0.3">
      <c r="A4993" s="11">
        <v>41757</v>
      </c>
      <c r="D4993" s="12">
        <v>2079.27</v>
      </c>
      <c r="E4993" s="12">
        <v>6654.8</v>
      </c>
      <c r="F4993" s="12">
        <v>3435.58</v>
      </c>
      <c r="G4993" s="12">
        <v>407.19</v>
      </c>
      <c r="I4993" s="45"/>
      <c r="K4993" s="111"/>
      <c r="M4993" s="109"/>
      <c r="R4993" s="108"/>
    </row>
    <row r="4994" spans="1:18" ht="23.3" customHeight="1" thickBot="1" x14ac:dyDescent="0.3">
      <c r="A4994" s="11">
        <v>41758</v>
      </c>
      <c r="D4994" s="12">
        <v>2074.71</v>
      </c>
      <c r="E4994" s="12">
        <v>6640.2</v>
      </c>
      <c r="F4994" s="12">
        <v>3431.43</v>
      </c>
      <c r="G4994" s="12">
        <v>407.01</v>
      </c>
      <c r="I4994" s="45"/>
      <c r="K4994" s="111"/>
      <c r="M4994" s="109"/>
      <c r="R4994" s="108"/>
    </row>
    <row r="4995" spans="1:18" ht="23.3" customHeight="1" thickBot="1" x14ac:dyDescent="0.3">
      <c r="A4995" s="11">
        <v>41759</v>
      </c>
      <c r="D4995" s="12">
        <v>2073.81</v>
      </c>
      <c r="E4995" s="12">
        <v>6637.3</v>
      </c>
      <c r="F4995" s="12">
        <v>3425.42</v>
      </c>
      <c r="G4995" s="12">
        <v>406.51</v>
      </c>
      <c r="I4995" s="45"/>
      <c r="K4995" s="111"/>
      <c r="M4995" s="109"/>
    </row>
    <row r="4996" spans="1:18" ht="23.3" customHeight="1" thickBot="1" x14ac:dyDescent="0.3">
      <c r="A4996" s="11">
        <v>41761</v>
      </c>
      <c r="D4996" s="12">
        <v>2065.1799999999998</v>
      </c>
      <c r="E4996" s="12">
        <v>6609.7</v>
      </c>
      <c r="F4996" s="12">
        <v>3414.54</v>
      </c>
      <c r="G4996" s="12">
        <v>404.77</v>
      </c>
      <c r="I4996" s="45"/>
      <c r="K4996" s="111"/>
      <c r="M4996" s="109"/>
    </row>
    <row r="4997" spans="1:18" ht="23.3" customHeight="1" thickBot="1" x14ac:dyDescent="0.3">
      <c r="A4997" s="11">
        <v>41764</v>
      </c>
      <c r="D4997" s="12">
        <v>2052.23</v>
      </c>
      <c r="E4997" s="12">
        <v>6568.23</v>
      </c>
      <c r="F4997" s="12">
        <v>3394.23</v>
      </c>
      <c r="G4997" s="12">
        <v>402.29</v>
      </c>
      <c r="I4997" s="45"/>
      <c r="K4997" s="111"/>
      <c r="M4997" s="109"/>
    </row>
    <row r="4998" spans="1:18" ht="23.3" customHeight="1" thickBot="1" x14ac:dyDescent="0.3">
      <c r="A4998" s="11">
        <v>41765</v>
      </c>
      <c r="D4998" s="12">
        <v>2044.55</v>
      </c>
      <c r="E4998" s="12">
        <v>6543.67</v>
      </c>
      <c r="F4998" s="12">
        <v>3389.34</v>
      </c>
      <c r="G4998" s="12">
        <v>400.2</v>
      </c>
      <c r="I4998" s="45"/>
      <c r="K4998" s="111"/>
      <c r="M4998" s="109"/>
    </row>
    <row r="4999" spans="1:18" ht="23.3" customHeight="1" thickBot="1" x14ac:dyDescent="0.3">
      <c r="A4999" s="11">
        <v>41766</v>
      </c>
      <c r="D4999" s="12">
        <v>2031.38</v>
      </c>
      <c r="E4999" s="12">
        <v>6501.5</v>
      </c>
      <c r="F4999" s="12">
        <v>3370.83</v>
      </c>
      <c r="G4999" s="12">
        <v>396.77</v>
      </c>
      <c r="I4999" s="45"/>
      <c r="K4999" s="111"/>
      <c r="M4999" s="109"/>
    </row>
    <row r="5000" spans="1:18" ht="23.3" customHeight="1" thickBot="1" x14ac:dyDescent="0.3">
      <c r="A5000" s="11">
        <v>41767</v>
      </c>
      <c r="D5000" s="12">
        <v>2031.66</v>
      </c>
      <c r="E5000" s="12">
        <v>6502.4</v>
      </c>
      <c r="F5000" s="12">
        <v>3371.3</v>
      </c>
      <c r="G5000" s="12">
        <v>397.24</v>
      </c>
      <c r="I5000" s="45"/>
      <c r="K5000" s="111"/>
      <c r="M5000" s="109"/>
    </row>
    <row r="5001" spans="1:18" ht="23.3" customHeight="1" thickBot="1" x14ac:dyDescent="0.3">
      <c r="A5001" s="11">
        <v>41768</v>
      </c>
      <c r="D5001" s="12">
        <v>2033.87</v>
      </c>
      <c r="E5001" s="12">
        <v>6509.48</v>
      </c>
      <c r="F5001" s="12">
        <v>3368.3</v>
      </c>
      <c r="G5001" s="12">
        <v>397.75</v>
      </c>
      <c r="I5001" s="45"/>
      <c r="K5001" s="111"/>
      <c r="M5001" s="109"/>
    </row>
    <row r="5002" spans="1:18" ht="23.3" customHeight="1" thickBot="1" x14ac:dyDescent="0.3">
      <c r="A5002" s="11">
        <v>41771</v>
      </c>
      <c r="D5002" s="12">
        <v>2035.54</v>
      </c>
      <c r="E5002" s="12">
        <v>6514.81</v>
      </c>
      <c r="F5002" s="12">
        <v>3364.42</v>
      </c>
      <c r="G5002" s="12">
        <v>398.97</v>
      </c>
      <c r="I5002" s="45"/>
      <c r="K5002" s="111"/>
      <c r="M5002" s="109"/>
    </row>
    <row r="5003" spans="1:18" ht="23.3" customHeight="1" thickBot="1" x14ac:dyDescent="0.3">
      <c r="A5003" s="11">
        <v>41772</v>
      </c>
      <c r="D5003" s="12">
        <v>2038.6331084493911</v>
      </c>
      <c r="E5003" s="12">
        <v>6524.722191013775</v>
      </c>
      <c r="F5003" s="12">
        <v>3369.5345874749191</v>
      </c>
      <c r="G5003" s="12">
        <v>400.39304625835655</v>
      </c>
      <c r="I5003" s="45"/>
      <c r="K5003" s="111"/>
      <c r="M5003" s="109"/>
    </row>
    <row r="5004" spans="1:18" ht="23.3" customHeight="1" thickBot="1" x14ac:dyDescent="0.3">
      <c r="A5004" s="11">
        <v>41773</v>
      </c>
      <c r="D5004" s="12">
        <v>2042.16</v>
      </c>
      <c r="E5004" s="12">
        <v>6536.02</v>
      </c>
      <c r="F5004" s="12">
        <v>3369.83</v>
      </c>
      <c r="G5004" s="12">
        <v>400.38</v>
      </c>
      <c r="I5004" s="45"/>
      <c r="K5004" s="111"/>
      <c r="M5004" s="109"/>
    </row>
    <row r="5005" spans="1:18" ht="23.3" customHeight="1" thickBot="1" x14ac:dyDescent="0.3">
      <c r="A5005" s="11">
        <v>41774</v>
      </c>
      <c r="D5005" s="12">
        <v>2045.15</v>
      </c>
      <c r="E5005" s="12">
        <v>6545.59</v>
      </c>
      <c r="F5005" s="12">
        <v>3373.66</v>
      </c>
      <c r="G5005" s="12">
        <v>400.38</v>
      </c>
      <c r="I5005" s="45"/>
      <c r="K5005" s="111"/>
      <c r="M5005" s="109"/>
    </row>
    <row r="5006" spans="1:18" ht="23.3" customHeight="1" thickBot="1" x14ac:dyDescent="0.3">
      <c r="A5006" s="11">
        <v>41775</v>
      </c>
      <c r="D5006" s="12">
        <v>2055.1799999999998</v>
      </c>
      <c r="E5006" s="12">
        <v>6577.7</v>
      </c>
      <c r="F5006" s="12">
        <v>3390.21</v>
      </c>
      <c r="G5006" s="12">
        <v>402.82</v>
      </c>
      <c r="I5006" s="45"/>
      <c r="K5006" s="111"/>
      <c r="M5006" s="109"/>
    </row>
    <row r="5007" spans="1:18" ht="23.3" customHeight="1" thickBot="1" x14ac:dyDescent="0.3">
      <c r="A5007" s="11">
        <v>41778</v>
      </c>
      <c r="D5007" s="12">
        <v>2059.84</v>
      </c>
      <c r="E5007" s="12">
        <v>6592.6</v>
      </c>
      <c r="F5007" s="12">
        <v>3396.78</v>
      </c>
      <c r="G5007" s="12">
        <v>403.6</v>
      </c>
      <c r="I5007" s="45"/>
      <c r="K5007" s="111"/>
      <c r="M5007" s="109"/>
    </row>
    <row r="5008" spans="1:18" ht="23.3" customHeight="1" thickBot="1" x14ac:dyDescent="0.3">
      <c r="A5008" s="11">
        <v>41779</v>
      </c>
      <c r="D5008" s="12">
        <v>2058.62</v>
      </c>
      <c r="E5008" s="12">
        <v>6588.68</v>
      </c>
      <c r="F5008" s="12">
        <v>3394.76</v>
      </c>
      <c r="G5008" s="12">
        <v>403.44</v>
      </c>
      <c r="I5008" s="45"/>
      <c r="K5008" s="111"/>
      <c r="M5008" s="109"/>
    </row>
    <row r="5009" spans="1:13" ht="23.3" customHeight="1" thickBot="1" x14ac:dyDescent="0.3">
      <c r="A5009" s="11">
        <v>41780</v>
      </c>
      <c r="D5009" s="12">
        <v>2060.9</v>
      </c>
      <c r="E5009" s="12">
        <v>6595.99</v>
      </c>
      <c r="F5009" s="12">
        <v>3398.52</v>
      </c>
      <c r="G5009" s="12">
        <v>403.42</v>
      </c>
      <c r="I5009" s="45"/>
      <c r="K5009" s="111"/>
      <c r="M5009" s="109"/>
    </row>
    <row r="5010" spans="1:13" ht="23.3" customHeight="1" thickBot="1" x14ac:dyDescent="0.3">
      <c r="A5010" s="11">
        <v>41781</v>
      </c>
      <c r="D5010" s="12">
        <v>2064.9</v>
      </c>
      <c r="E5010" s="12">
        <v>6611.33</v>
      </c>
      <c r="F5010" s="12">
        <v>3404.2</v>
      </c>
      <c r="G5010" s="12">
        <v>405.01</v>
      </c>
      <c r="I5010" s="45"/>
      <c r="K5010" s="111"/>
      <c r="M5010" s="109"/>
    </row>
    <row r="5011" spans="1:13" ht="23.3" customHeight="1" thickBot="1" x14ac:dyDescent="0.3">
      <c r="A5011" s="11">
        <v>41782</v>
      </c>
      <c r="D5011" s="12">
        <v>2071.7800000000002</v>
      </c>
      <c r="E5011" s="12">
        <v>6633.36</v>
      </c>
      <c r="F5011" s="12">
        <v>3413.31</v>
      </c>
      <c r="G5011" s="12">
        <v>406.26</v>
      </c>
      <c r="I5011" s="45"/>
      <c r="K5011" s="111"/>
      <c r="M5011" s="109"/>
    </row>
    <row r="5012" spans="1:13" ht="23.3" customHeight="1" thickBot="1" x14ac:dyDescent="0.3">
      <c r="A5012" s="11">
        <v>41785</v>
      </c>
      <c r="D5012" s="12">
        <v>2072.1999999999998</v>
      </c>
      <c r="E5012" s="12">
        <v>6635.6</v>
      </c>
      <c r="F5012" s="12">
        <v>3413.34</v>
      </c>
      <c r="G5012" s="12">
        <v>405.34</v>
      </c>
      <c r="I5012" s="45"/>
      <c r="K5012" s="111"/>
      <c r="M5012" s="109"/>
    </row>
    <row r="5013" spans="1:13" ht="23.3" customHeight="1" thickBot="1" x14ac:dyDescent="0.3">
      <c r="A5013" s="11">
        <v>41786</v>
      </c>
      <c r="D5013" s="12">
        <v>2075.2199999999998</v>
      </c>
      <c r="E5013" s="12">
        <v>6645.25</v>
      </c>
      <c r="F5013" s="12">
        <v>3420.54</v>
      </c>
      <c r="G5013" s="12">
        <v>406.45</v>
      </c>
      <c r="I5013" s="45"/>
      <c r="K5013" s="111"/>
      <c r="M5013" s="109"/>
    </row>
    <row r="5014" spans="1:13" ht="23.3" customHeight="1" thickBot="1" x14ac:dyDescent="0.3">
      <c r="A5014" s="11">
        <v>41787</v>
      </c>
      <c r="D5014" s="12">
        <v>2075.9499999999998</v>
      </c>
      <c r="E5014" s="12">
        <v>6651.45</v>
      </c>
      <c r="F5014" s="12">
        <v>3423.73</v>
      </c>
      <c r="G5014" s="12">
        <v>405.67</v>
      </c>
      <c r="I5014" s="45"/>
      <c r="K5014" s="111"/>
      <c r="M5014" s="109"/>
    </row>
    <row r="5015" spans="1:13" ht="23.3" customHeight="1" thickBot="1" x14ac:dyDescent="0.3">
      <c r="A5015" s="11">
        <v>41788</v>
      </c>
      <c r="D5015" s="12">
        <v>2085.85</v>
      </c>
      <c r="E5015" s="12">
        <v>6694.37</v>
      </c>
      <c r="F5015" s="12">
        <v>3442.44</v>
      </c>
      <c r="G5015" s="12">
        <v>408.72</v>
      </c>
      <c r="I5015" s="45"/>
      <c r="K5015" s="111"/>
      <c r="M5015" s="109"/>
    </row>
    <row r="5016" spans="1:13" ht="23.3" customHeight="1" thickBot="1" x14ac:dyDescent="0.3">
      <c r="A5016" s="11">
        <v>41789</v>
      </c>
      <c r="D5016" s="12">
        <v>2077.87</v>
      </c>
      <c r="E5016" s="12">
        <v>6672.68</v>
      </c>
      <c r="F5016" s="12">
        <v>3431.29</v>
      </c>
      <c r="G5016" s="12">
        <v>405.98</v>
      </c>
      <c r="I5016" s="45"/>
      <c r="K5016" s="111"/>
      <c r="M5016" s="109"/>
    </row>
    <row r="5017" spans="1:13" ht="23.3" customHeight="1" thickBot="1" x14ac:dyDescent="0.3">
      <c r="A5017" s="11">
        <v>41792</v>
      </c>
      <c r="D5017" s="12">
        <v>2076.9299999999998</v>
      </c>
      <c r="E5017" s="12">
        <v>6669.64</v>
      </c>
      <c r="F5017" s="12">
        <v>3429.73</v>
      </c>
      <c r="G5017" s="12">
        <v>405.54</v>
      </c>
      <c r="I5017" s="45"/>
      <c r="K5017" s="111"/>
      <c r="M5017" s="109"/>
    </row>
    <row r="5018" spans="1:13" ht="23.3" customHeight="1" thickBot="1" x14ac:dyDescent="0.3">
      <c r="A5018" s="11">
        <v>41793</v>
      </c>
      <c r="D5018" s="12">
        <v>2079.06</v>
      </c>
      <c r="E5018" s="12">
        <v>6676.49</v>
      </c>
      <c r="F5018" s="12">
        <v>3431</v>
      </c>
      <c r="G5018" s="12">
        <v>406.07</v>
      </c>
      <c r="I5018" s="45"/>
      <c r="K5018" s="111"/>
      <c r="M5018" s="109"/>
    </row>
    <row r="5019" spans="1:13" ht="23.3" customHeight="1" thickBot="1" x14ac:dyDescent="0.3">
      <c r="A5019" s="11">
        <v>41794</v>
      </c>
      <c r="D5019" s="12">
        <v>2080.59</v>
      </c>
      <c r="E5019" s="12">
        <v>6681.41</v>
      </c>
      <c r="F5019" s="12">
        <v>3430.17</v>
      </c>
      <c r="G5019" s="12">
        <v>405.78</v>
      </c>
      <c r="I5019" s="45"/>
      <c r="K5019" s="111"/>
      <c r="M5019" s="109"/>
    </row>
    <row r="5020" spans="1:13" ht="23.3" customHeight="1" thickBot="1" x14ac:dyDescent="0.3">
      <c r="A5020" s="11">
        <v>41795</v>
      </c>
      <c r="D5020" s="12">
        <v>2089.11</v>
      </c>
      <c r="E5020" s="12">
        <v>6708.78</v>
      </c>
      <c r="F5020" s="12">
        <v>3440.85</v>
      </c>
      <c r="G5020" s="12">
        <v>407.88</v>
      </c>
      <c r="I5020" s="45"/>
      <c r="K5020" s="111"/>
      <c r="M5020" s="109"/>
    </row>
    <row r="5021" spans="1:13" ht="23.3" customHeight="1" thickBot="1" x14ac:dyDescent="0.3">
      <c r="A5021" s="11">
        <v>41796</v>
      </c>
      <c r="D5021" s="12">
        <v>2091.96</v>
      </c>
      <c r="E5021" s="12">
        <v>6717.91</v>
      </c>
      <c r="F5021" s="12">
        <v>3447.78</v>
      </c>
      <c r="G5021" s="12">
        <v>406.45</v>
      </c>
      <c r="I5021" s="45"/>
      <c r="K5021" s="111"/>
      <c r="M5021" s="109"/>
    </row>
    <row r="5022" spans="1:13" ht="23.3" customHeight="1" thickBot="1" x14ac:dyDescent="0.3">
      <c r="A5022" s="11">
        <v>41799</v>
      </c>
      <c r="D5022" s="12">
        <v>2092.9699999999998</v>
      </c>
      <c r="E5022" s="12">
        <v>6721.15</v>
      </c>
      <c r="F5022" s="12">
        <v>3449.45</v>
      </c>
      <c r="G5022" s="12">
        <v>406.56</v>
      </c>
      <c r="I5022" s="45"/>
      <c r="K5022" s="111"/>
      <c r="M5022" s="109"/>
    </row>
    <row r="5023" spans="1:13" ht="23.3" customHeight="1" thickBot="1" x14ac:dyDescent="0.3">
      <c r="A5023" s="11">
        <v>41800</v>
      </c>
      <c r="D5023" s="12">
        <v>2090.7600000000002</v>
      </c>
      <c r="E5023" s="12">
        <v>6714.23</v>
      </c>
      <c r="F5023" s="12">
        <v>3440.28</v>
      </c>
      <c r="G5023" s="12">
        <v>405.95</v>
      </c>
      <c r="I5023" s="45"/>
      <c r="K5023" s="111"/>
      <c r="M5023" s="109"/>
    </row>
    <row r="5024" spans="1:13" ht="23.3" customHeight="1" thickBot="1" x14ac:dyDescent="0.3">
      <c r="A5024" s="11">
        <v>41801</v>
      </c>
      <c r="D5024" s="12">
        <v>2086.7199999999998</v>
      </c>
      <c r="E5024" s="12">
        <v>6709.68</v>
      </c>
      <c r="F5024" s="12">
        <v>3432.35</v>
      </c>
      <c r="G5024" s="12">
        <v>405.17</v>
      </c>
      <c r="I5024" s="45"/>
      <c r="K5024" s="111"/>
      <c r="M5024" s="109"/>
    </row>
    <row r="5025" spans="1:13" ht="23.3" customHeight="1" thickBot="1" x14ac:dyDescent="0.3">
      <c r="A5025" s="11">
        <v>41802</v>
      </c>
      <c r="D5025" s="12">
        <v>2080.19</v>
      </c>
      <c r="E5025" s="12">
        <v>6688.69</v>
      </c>
      <c r="F5025" s="12">
        <v>3421.61</v>
      </c>
      <c r="G5025" s="12">
        <v>403.14</v>
      </c>
      <c r="I5025" s="45"/>
      <c r="K5025" s="111"/>
      <c r="M5025" s="109"/>
    </row>
    <row r="5026" spans="1:13" ht="23.3" customHeight="1" thickBot="1" x14ac:dyDescent="0.3">
      <c r="A5026" s="11">
        <v>41803</v>
      </c>
      <c r="D5026" s="12">
        <v>2075.14</v>
      </c>
      <c r="E5026" s="12">
        <v>6672.45</v>
      </c>
      <c r="F5026" s="12">
        <v>3413.31</v>
      </c>
      <c r="G5026" s="12">
        <v>403.77</v>
      </c>
      <c r="I5026" s="45"/>
      <c r="K5026" s="111"/>
      <c r="M5026" s="109"/>
    </row>
    <row r="5027" spans="1:13" ht="23.3" customHeight="1" thickBot="1" x14ac:dyDescent="0.3">
      <c r="A5027" s="11">
        <v>41806</v>
      </c>
      <c r="D5027" s="12">
        <v>2074.2399999999998</v>
      </c>
      <c r="E5027" s="12">
        <v>6669.56</v>
      </c>
      <c r="F5027" s="12">
        <v>3410.72</v>
      </c>
      <c r="G5027" s="12">
        <v>403.31</v>
      </c>
      <c r="I5027" s="45"/>
      <c r="K5027" s="111"/>
      <c r="M5027" s="109"/>
    </row>
    <row r="5028" spans="1:13" ht="23.3" customHeight="1" thickBot="1" x14ac:dyDescent="0.3">
      <c r="A5028" s="11">
        <v>41807</v>
      </c>
      <c r="D5028" s="12">
        <v>2070.62</v>
      </c>
      <c r="E5028" s="12">
        <v>6657.92</v>
      </c>
      <c r="F5028" s="12">
        <v>3406.98</v>
      </c>
      <c r="G5028" s="12">
        <v>401.93</v>
      </c>
      <c r="I5028" s="45"/>
      <c r="K5028" s="111"/>
      <c r="M5028" s="109"/>
    </row>
    <row r="5029" spans="1:13" ht="23.3" customHeight="1" thickBot="1" x14ac:dyDescent="0.3">
      <c r="A5029" s="11">
        <v>41808</v>
      </c>
      <c r="D5029" s="12">
        <v>2069.66</v>
      </c>
      <c r="E5029" s="12">
        <v>6654.84</v>
      </c>
      <c r="F5029" s="12">
        <v>3403.19</v>
      </c>
      <c r="G5029" s="12">
        <v>402.35</v>
      </c>
      <c r="I5029" s="45"/>
      <c r="K5029" s="111"/>
      <c r="M5029" s="109"/>
    </row>
    <row r="5030" spans="1:13" ht="23.3" customHeight="1" thickBot="1" x14ac:dyDescent="0.3">
      <c r="A5030" s="11">
        <v>41809</v>
      </c>
      <c r="D5030" s="12">
        <v>2062.2199999999998</v>
      </c>
      <c r="E5030" s="12">
        <v>6630.91</v>
      </c>
      <c r="F5030" s="12">
        <v>3390.95</v>
      </c>
      <c r="G5030" s="12">
        <v>400.96</v>
      </c>
      <c r="I5030" s="45"/>
      <c r="K5030" s="111"/>
      <c r="M5030" s="109"/>
    </row>
    <row r="5031" spans="1:13" ht="23.3" customHeight="1" thickBot="1" x14ac:dyDescent="0.3">
      <c r="A5031" s="11">
        <v>41810</v>
      </c>
      <c r="D5031" s="12">
        <v>2068.29</v>
      </c>
      <c r="E5031" s="12">
        <v>6650.44</v>
      </c>
      <c r="F5031" s="12">
        <v>3406.48</v>
      </c>
      <c r="G5031" s="12">
        <v>400.7</v>
      </c>
      <c r="I5031" s="45"/>
      <c r="K5031" s="111"/>
      <c r="M5031" s="109"/>
    </row>
    <row r="5032" spans="1:13" ht="23.3" customHeight="1" thickBot="1" x14ac:dyDescent="0.3">
      <c r="A5032" s="11">
        <v>41813</v>
      </c>
      <c r="D5032" s="12">
        <v>2075.5700000000002</v>
      </c>
      <c r="E5032" s="12">
        <v>6673.85</v>
      </c>
      <c r="F5032" s="12">
        <v>3417.36</v>
      </c>
      <c r="G5032" s="12">
        <v>401.76</v>
      </c>
      <c r="I5032" s="45"/>
      <c r="K5032" s="111"/>
      <c r="M5032" s="109"/>
    </row>
    <row r="5033" spans="1:13" ht="23.3" customHeight="1" thickBot="1" x14ac:dyDescent="0.3">
      <c r="A5033" s="11">
        <v>41814</v>
      </c>
      <c r="D5033" s="12">
        <v>2073.5500000000002</v>
      </c>
      <c r="E5033" s="12">
        <v>6667.35</v>
      </c>
      <c r="F5033" s="12">
        <v>3412.92</v>
      </c>
      <c r="G5033" s="12">
        <v>400.56</v>
      </c>
      <c r="I5033" s="45"/>
      <c r="K5033" s="111"/>
      <c r="M5033" s="109"/>
    </row>
    <row r="5034" spans="1:13" ht="23.3" customHeight="1" thickBot="1" x14ac:dyDescent="0.3">
      <c r="A5034" s="11">
        <v>41815</v>
      </c>
      <c r="D5034" s="12">
        <v>2074.6</v>
      </c>
      <c r="E5034" s="12">
        <v>6670.71</v>
      </c>
      <c r="F5034" s="12">
        <v>3414.64</v>
      </c>
      <c r="G5034" s="12">
        <v>400.56</v>
      </c>
      <c r="I5034" s="45"/>
      <c r="K5034" s="111"/>
      <c r="M5034" s="109"/>
    </row>
    <row r="5035" spans="1:13" ht="23.3" customHeight="1" thickBot="1" x14ac:dyDescent="0.3">
      <c r="A5035" s="11">
        <v>41816</v>
      </c>
      <c r="D5035" s="12">
        <v>2075.1999999999998</v>
      </c>
      <c r="E5035" s="12">
        <v>6672.91</v>
      </c>
      <c r="F5035" s="12">
        <v>3417.99</v>
      </c>
      <c r="G5035" s="12">
        <v>400.59</v>
      </c>
      <c r="I5035" s="45"/>
      <c r="K5035" s="111"/>
      <c r="M5035" s="109"/>
    </row>
    <row r="5036" spans="1:13" ht="23.3" customHeight="1" thickBot="1" x14ac:dyDescent="0.3">
      <c r="A5036" s="11">
        <v>41817</v>
      </c>
      <c r="D5036" s="12">
        <v>2077.08</v>
      </c>
      <c r="E5036" s="12">
        <v>6678.93</v>
      </c>
      <c r="F5036" s="12">
        <v>3421.08</v>
      </c>
      <c r="G5036" s="12">
        <v>400.62</v>
      </c>
      <c r="I5036" s="45"/>
      <c r="K5036" s="111"/>
      <c r="M5036" s="109"/>
    </row>
    <row r="5037" spans="1:13" ht="23.3" customHeight="1" thickBot="1" x14ac:dyDescent="0.3">
      <c r="A5037" s="11">
        <v>41820</v>
      </c>
      <c r="D5037" s="12">
        <v>2084.6999999999998</v>
      </c>
      <c r="E5037" s="12">
        <v>6703.44</v>
      </c>
      <c r="F5037" s="12">
        <v>3434.75</v>
      </c>
      <c r="G5037" s="12">
        <v>402.92</v>
      </c>
      <c r="I5037" s="45"/>
      <c r="K5037" s="111"/>
      <c r="M5037" s="109"/>
    </row>
    <row r="5038" spans="1:13" ht="23.3" customHeight="1" thickBot="1" x14ac:dyDescent="0.3">
      <c r="A5038" s="11">
        <v>41821</v>
      </c>
      <c r="D5038" s="12">
        <v>2091.4699999999998</v>
      </c>
      <c r="E5038" s="12">
        <v>6726.26</v>
      </c>
      <c r="F5038" s="12">
        <v>3449.81</v>
      </c>
      <c r="G5038" s="12">
        <v>404.72</v>
      </c>
      <c r="I5038" s="45"/>
      <c r="K5038" s="111"/>
      <c r="M5038" s="109"/>
    </row>
    <row r="5039" spans="1:13" ht="23.3" customHeight="1" thickBot="1" x14ac:dyDescent="0.3">
      <c r="A5039" s="11">
        <v>41822</v>
      </c>
      <c r="D5039" s="12">
        <v>2092.11</v>
      </c>
      <c r="E5039" s="12">
        <v>6728.32</v>
      </c>
      <c r="F5039" s="12">
        <v>3450.87</v>
      </c>
      <c r="G5039" s="12">
        <v>404.48</v>
      </c>
      <c r="I5039" s="45"/>
      <c r="K5039" s="111"/>
      <c r="M5039" s="109"/>
    </row>
    <row r="5040" spans="1:13" ht="23.3" customHeight="1" thickBot="1" x14ac:dyDescent="0.3">
      <c r="A5040" s="11">
        <v>41823</v>
      </c>
      <c r="D5040" s="12">
        <v>2089.06</v>
      </c>
      <c r="E5040" s="12">
        <v>6722.49</v>
      </c>
      <c r="F5040" s="12">
        <v>3444.51</v>
      </c>
      <c r="G5040" s="12">
        <v>403.7</v>
      </c>
      <c r="I5040" s="45"/>
      <c r="K5040" s="111"/>
      <c r="M5040" s="109"/>
    </row>
    <row r="5041" spans="1:13" ht="23.3" customHeight="1" thickBot="1" x14ac:dyDescent="0.3">
      <c r="A5041" s="11">
        <v>41824</v>
      </c>
      <c r="D5041" s="12">
        <v>2087.6</v>
      </c>
      <c r="E5041" s="12">
        <v>6714.91</v>
      </c>
      <c r="F5041" s="12">
        <v>3438.38</v>
      </c>
      <c r="G5041" s="12">
        <v>403.74</v>
      </c>
      <c r="I5041" s="45"/>
      <c r="K5041" s="111"/>
      <c r="M5041" s="109"/>
    </row>
    <row r="5042" spans="1:13" ht="23.3" customHeight="1" thickBot="1" x14ac:dyDescent="0.3">
      <c r="A5042" s="11">
        <v>41827</v>
      </c>
      <c r="D5042" s="12">
        <v>2085.92</v>
      </c>
      <c r="E5042" s="12">
        <v>6713.18</v>
      </c>
      <c r="F5042" s="12">
        <v>3436.38</v>
      </c>
      <c r="G5042" s="12">
        <v>403.27</v>
      </c>
      <c r="I5042" s="45"/>
      <c r="K5042" s="111"/>
      <c r="M5042" s="109"/>
    </row>
    <row r="5043" spans="1:13" ht="23.3" customHeight="1" thickBot="1" x14ac:dyDescent="0.3">
      <c r="A5043" s="11">
        <v>41828</v>
      </c>
      <c r="D5043" s="12">
        <v>2078.46</v>
      </c>
      <c r="E5043" s="12">
        <v>6693.36</v>
      </c>
      <c r="F5043" s="12">
        <v>3428.47</v>
      </c>
      <c r="G5043" s="12">
        <v>401.26</v>
      </c>
      <c r="I5043" s="45"/>
      <c r="K5043" s="111"/>
      <c r="M5043" s="109"/>
    </row>
    <row r="5044" spans="1:13" ht="23.3" customHeight="1" thickBot="1" x14ac:dyDescent="0.3">
      <c r="A5044" s="11">
        <v>41829</v>
      </c>
      <c r="D5044" s="12">
        <v>2070.17</v>
      </c>
      <c r="E5044" s="12">
        <v>6666.66</v>
      </c>
      <c r="F5044" s="12">
        <v>3415.9</v>
      </c>
      <c r="G5044" s="12">
        <v>398.91</v>
      </c>
      <c r="I5044" s="45"/>
      <c r="K5044" s="111"/>
      <c r="M5044" s="109"/>
    </row>
    <row r="5045" spans="1:13" ht="23.3" customHeight="1" thickBot="1" x14ac:dyDescent="0.3">
      <c r="A5045" s="11">
        <v>41830</v>
      </c>
      <c r="D5045" s="12">
        <v>2080.13</v>
      </c>
      <c r="E5045" s="12">
        <v>6698.73</v>
      </c>
      <c r="F5045" s="12">
        <v>3434.58</v>
      </c>
      <c r="G5045" s="12">
        <v>401.96</v>
      </c>
      <c r="I5045" s="45"/>
      <c r="K5045" s="111"/>
      <c r="M5045" s="109"/>
    </row>
    <row r="5046" spans="1:13" ht="23.3" customHeight="1" thickBot="1" x14ac:dyDescent="0.3">
      <c r="A5046" s="11">
        <v>41831</v>
      </c>
      <c r="D5046" s="12">
        <v>2075.8200000000002</v>
      </c>
      <c r="E5046" s="12">
        <v>6689.31</v>
      </c>
      <c r="F5046" s="12">
        <v>3427.51</v>
      </c>
      <c r="G5046" s="12">
        <v>400.81</v>
      </c>
      <c r="I5046" s="45"/>
      <c r="K5046" s="111"/>
      <c r="M5046" s="109"/>
    </row>
    <row r="5047" spans="1:13" ht="23.3" customHeight="1" thickBot="1" x14ac:dyDescent="0.3">
      <c r="A5047" s="11">
        <v>41834</v>
      </c>
      <c r="D5047" s="12">
        <v>2070.81</v>
      </c>
      <c r="E5047" s="12">
        <v>6699.63</v>
      </c>
      <c r="F5047" s="12">
        <v>3432.79</v>
      </c>
      <c r="G5047" s="12">
        <v>398.57</v>
      </c>
      <c r="I5047" s="45"/>
      <c r="K5047" s="111"/>
      <c r="M5047" s="109"/>
    </row>
    <row r="5048" spans="1:13" ht="23.3" customHeight="1" thickBot="1" x14ac:dyDescent="0.3">
      <c r="A5048" s="11">
        <v>41835</v>
      </c>
      <c r="D5048" s="12">
        <v>2063.04</v>
      </c>
      <c r="E5048" s="12">
        <v>6674.49</v>
      </c>
      <c r="F5048" s="12">
        <v>3421.03</v>
      </c>
      <c r="G5048" s="12">
        <v>396.16</v>
      </c>
      <c r="I5048" s="45"/>
      <c r="K5048" s="111"/>
      <c r="M5048" s="109"/>
    </row>
    <row r="5049" spans="1:13" ht="23.3" customHeight="1" thickBot="1" x14ac:dyDescent="0.3">
      <c r="A5049" s="11">
        <v>41836</v>
      </c>
      <c r="D5049" s="12">
        <v>2065.06</v>
      </c>
      <c r="E5049" s="12">
        <v>6681</v>
      </c>
      <c r="F5049" s="12">
        <v>3418.79</v>
      </c>
      <c r="G5049" s="12">
        <v>396.28</v>
      </c>
      <c r="I5049" s="45"/>
      <c r="K5049" s="111"/>
      <c r="M5049" s="109"/>
    </row>
    <row r="5050" spans="1:13" ht="23.3" customHeight="1" thickBot="1" x14ac:dyDescent="0.3">
      <c r="A5050" s="11">
        <v>41837</v>
      </c>
      <c r="D5050" s="12">
        <v>2071.6999999999998</v>
      </c>
      <c r="E5050" s="12">
        <v>6702.48</v>
      </c>
      <c r="F5050" s="12">
        <v>3426.44</v>
      </c>
      <c r="G5050" s="12">
        <v>397.45</v>
      </c>
      <c r="I5050" s="45"/>
      <c r="K5050" s="111"/>
      <c r="M5050" s="109"/>
    </row>
    <row r="5051" spans="1:13" ht="23.3" customHeight="1" thickBot="1" x14ac:dyDescent="0.3">
      <c r="A5051" s="11">
        <v>41838</v>
      </c>
      <c r="D5051" s="12">
        <v>2078.19</v>
      </c>
      <c r="E5051" s="12">
        <v>6723.48</v>
      </c>
      <c r="F5051" s="12">
        <v>3437.18</v>
      </c>
      <c r="G5051" s="12">
        <v>399.09</v>
      </c>
      <c r="I5051" s="45"/>
      <c r="K5051" s="111"/>
      <c r="M5051" s="109"/>
    </row>
    <row r="5052" spans="1:13" ht="23.3" customHeight="1" thickBot="1" x14ac:dyDescent="0.3">
      <c r="A5052" s="11">
        <v>41841</v>
      </c>
      <c r="D5052" s="12">
        <v>2075.86</v>
      </c>
      <c r="E5052" s="12">
        <v>6715.97</v>
      </c>
      <c r="F5052" s="12">
        <v>3434.45</v>
      </c>
      <c r="G5052" s="12">
        <v>399.18</v>
      </c>
      <c r="I5052" s="45"/>
      <c r="K5052" s="111"/>
      <c r="M5052" s="109"/>
    </row>
    <row r="5053" spans="1:13" ht="23.3" customHeight="1" thickBot="1" x14ac:dyDescent="0.3">
      <c r="A5053" s="11">
        <v>41842</v>
      </c>
      <c r="D5053" s="12">
        <v>2080.27</v>
      </c>
      <c r="E5053" s="12">
        <v>6730.23</v>
      </c>
      <c r="F5053" s="12">
        <v>3440.63</v>
      </c>
      <c r="G5053" s="12">
        <v>400.66</v>
      </c>
      <c r="I5053" s="45"/>
      <c r="K5053" s="111"/>
      <c r="M5053" s="109"/>
    </row>
    <row r="5054" spans="1:13" ht="23.3" customHeight="1" thickBot="1" x14ac:dyDescent="0.3">
      <c r="A5054" s="11">
        <v>41843</v>
      </c>
      <c r="D5054" s="12">
        <v>2082.5300000000002</v>
      </c>
      <c r="E5054" s="12">
        <v>6737.54</v>
      </c>
      <c r="F5054" s="12">
        <v>3439.89</v>
      </c>
      <c r="G5054" s="12">
        <v>400.98</v>
      </c>
      <c r="I5054" s="45"/>
      <c r="K5054" s="111"/>
      <c r="M5054" s="109"/>
    </row>
    <row r="5055" spans="1:13" ht="23.3" customHeight="1" thickBot="1" x14ac:dyDescent="0.3">
      <c r="A5055" s="11">
        <v>41844</v>
      </c>
      <c r="D5055" s="12">
        <v>2087.5500000000002</v>
      </c>
      <c r="E5055" s="12">
        <v>6753.78</v>
      </c>
      <c r="F5055" s="12">
        <v>3448.18</v>
      </c>
      <c r="G5055" s="12">
        <v>401.58</v>
      </c>
      <c r="I5055" s="45"/>
      <c r="K5055" s="111"/>
      <c r="M5055" s="109"/>
    </row>
    <row r="5056" spans="1:13" ht="23.3" customHeight="1" thickBot="1" x14ac:dyDescent="0.3">
      <c r="A5056" s="11">
        <v>41845</v>
      </c>
      <c r="D5056" s="12">
        <v>2090.8200000000002</v>
      </c>
      <c r="E5056" s="12">
        <v>6764.35</v>
      </c>
      <c r="F5056" s="12">
        <v>3453.57</v>
      </c>
      <c r="G5056" s="12">
        <v>403.06</v>
      </c>
      <c r="I5056" s="45"/>
      <c r="K5056" s="111"/>
      <c r="M5056" s="109"/>
    </row>
    <row r="5057" spans="1:13" ht="23.3" customHeight="1" thickBot="1" x14ac:dyDescent="0.3">
      <c r="A5057" s="11">
        <v>41848</v>
      </c>
      <c r="D5057" s="12">
        <v>2089.63</v>
      </c>
      <c r="E5057" s="12">
        <v>6760.51</v>
      </c>
      <c r="F5057" s="12">
        <v>3448.26</v>
      </c>
      <c r="G5057" s="12">
        <v>402.48</v>
      </c>
      <c r="I5057" s="45"/>
      <c r="K5057" s="111"/>
      <c r="M5057" s="109"/>
    </row>
    <row r="5058" spans="1:13" ht="23.3" customHeight="1" thickBot="1" x14ac:dyDescent="0.3">
      <c r="A5058" s="11">
        <v>41850</v>
      </c>
      <c r="D5058" s="12">
        <v>2093.41</v>
      </c>
      <c r="E5058" s="12">
        <v>6772.73</v>
      </c>
      <c r="F5058" s="12">
        <f>+[2]OFF!AA171</f>
        <v>3451.13</v>
      </c>
      <c r="G5058" s="12">
        <v>403.29</v>
      </c>
      <c r="I5058" s="45"/>
      <c r="K5058" s="111"/>
      <c r="M5058" s="109"/>
    </row>
    <row r="5059" spans="1:13" ht="23.3" customHeight="1" thickBot="1" x14ac:dyDescent="0.3">
      <c r="A5059" s="11">
        <v>41851</v>
      </c>
      <c r="D5059" s="12">
        <v>2102.65</v>
      </c>
      <c r="E5059" s="12">
        <v>6802.61</v>
      </c>
      <c r="F5059" s="12">
        <f>+[2]OFF!AA172</f>
        <v>3466.35</v>
      </c>
      <c r="G5059" s="12">
        <v>404.35</v>
      </c>
      <c r="I5059" s="45"/>
      <c r="K5059" s="111"/>
      <c r="M5059" s="109"/>
    </row>
    <row r="5060" spans="1:13" ht="23.3" customHeight="1" thickBot="1" x14ac:dyDescent="0.3">
      <c r="A5060" s="11">
        <v>41852</v>
      </c>
      <c r="D5060" s="12">
        <v>2097.86</v>
      </c>
      <c r="E5060" s="12">
        <v>6787.12</v>
      </c>
      <c r="F5060" s="12">
        <v>3456.22</v>
      </c>
      <c r="G5060" s="12">
        <v>404.54</v>
      </c>
      <c r="I5060" s="45"/>
      <c r="K5060" s="111"/>
      <c r="M5060" s="109"/>
    </row>
    <row r="5061" spans="1:13" ht="23.3" customHeight="1" thickBot="1" x14ac:dyDescent="0.3">
      <c r="A5061" s="11">
        <v>41855</v>
      </c>
      <c r="D5061" s="12">
        <v>2099.56</v>
      </c>
      <c r="E5061" s="12">
        <v>6792.62</v>
      </c>
      <c r="F5061" s="12">
        <v>3460.14</v>
      </c>
      <c r="G5061" s="12">
        <v>404.57</v>
      </c>
      <c r="I5061" s="45"/>
      <c r="K5061" s="111"/>
      <c r="M5061" s="109"/>
    </row>
    <row r="5062" spans="1:13" ht="23.3" customHeight="1" thickBot="1" x14ac:dyDescent="0.3">
      <c r="A5062" s="11">
        <v>41856</v>
      </c>
      <c r="D5062" s="12">
        <v>2099.04</v>
      </c>
      <c r="E5062" s="12">
        <v>6790.95</v>
      </c>
      <c r="F5062" s="12">
        <v>3459.29</v>
      </c>
      <c r="G5062" s="12">
        <v>404.84</v>
      </c>
      <c r="I5062" s="45"/>
      <c r="K5062" s="111"/>
      <c r="M5062" s="109"/>
    </row>
    <row r="5063" spans="1:13" ht="23.3" customHeight="1" thickBot="1" x14ac:dyDescent="0.3">
      <c r="A5063" s="11">
        <v>41857</v>
      </c>
      <c r="D5063" s="12">
        <v>2101.19</v>
      </c>
      <c r="E5063" s="12">
        <v>6797.89</v>
      </c>
      <c r="F5063" s="12">
        <v>3458.35</v>
      </c>
      <c r="G5063" s="12">
        <v>404.76</v>
      </c>
      <c r="I5063" s="45"/>
      <c r="K5063" s="111"/>
      <c r="M5063" s="109"/>
    </row>
    <row r="5064" spans="1:13" ht="23.3" customHeight="1" thickBot="1" x14ac:dyDescent="0.3">
      <c r="A5064" s="11">
        <v>41858</v>
      </c>
      <c r="D5064" s="12">
        <v>2106.48</v>
      </c>
      <c r="E5064" s="12">
        <v>6815.02</v>
      </c>
      <c r="F5064" s="12">
        <v>3468.18</v>
      </c>
      <c r="G5064" s="12">
        <v>405.42</v>
      </c>
      <c r="I5064" s="45"/>
      <c r="K5064" s="111"/>
      <c r="M5064" s="109"/>
    </row>
    <row r="5065" spans="1:13" ht="23.3" customHeight="1" thickBot="1" x14ac:dyDescent="0.3">
      <c r="A5065" s="11">
        <v>41859</v>
      </c>
      <c r="D5065" s="12">
        <v>2106.17</v>
      </c>
      <c r="E5065" s="12">
        <v>6814</v>
      </c>
      <c r="F5065" s="12">
        <v>3465.42</v>
      </c>
      <c r="G5065" s="12">
        <v>404.65</v>
      </c>
      <c r="I5065" s="45"/>
      <c r="K5065" s="111"/>
      <c r="M5065" s="109"/>
    </row>
    <row r="5066" spans="1:13" ht="23.3" customHeight="1" thickBot="1" x14ac:dyDescent="0.3">
      <c r="A5066" s="11">
        <v>41862</v>
      </c>
      <c r="D5066" s="12">
        <v>2095.37</v>
      </c>
      <c r="E5066" s="12">
        <v>6779.06</v>
      </c>
      <c r="F5066" s="12">
        <v>3451</v>
      </c>
      <c r="G5066" s="12">
        <v>401.46</v>
      </c>
      <c r="I5066" s="45"/>
      <c r="K5066" s="111"/>
      <c r="M5066" s="109"/>
    </row>
    <row r="5067" spans="1:13" ht="23.3" customHeight="1" thickBot="1" x14ac:dyDescent="0.3">
      <c r="A5067" s="11">
        <v>41863</v>
      </c>
      <c r="D5067" s="12">
        <v>2094.12</v>
      </c>
      <c r="E5067" s="12">
        <v>6775.03</v>
      </c>
      <c r="F5067" s="12">
        <v>3444.48</v>
      </c>
      <c r="G5067" s="12">
        <v>401.3</v>
      </c>
      <c r="I5067" s="45"/>
      <c r="K5067" s="111"/>
      <c r="M5067" s="109"/>
    </row>
    <row r="5068" spans="1:13" ht="23.3" customHeight="1" thickBot="1" x14ac:dyDescent="0.3">
      <c r="A5068" s="11">
        <v>41864</v>
      </c>
      <c r="D5068" s="12">
        <v>2095.46</v>
      </c>
      <c r="E5068" s="12">
        <v>6779.37</v>
      </c>
      <c r="F5068" s="12">
        <v>3446.69</v>
      </c>
      <c r="G5068" s="12">
        <v>401.37</v>
      </c>
      <c r="I5068" s="45"/>
      <c r="K5068" s="111"/>
      <c r="M5068" s="109"/>
    </row>
    <row r="5069" spans="1:13" ht="23.3" customHeight="1" thickBot="1" x14ac:dyDescent="0.3">
      <c r="A5069" s="11">
        <v>41865</v>
      </c>
      <c r="D5069" s="12">
        <v>2098.58</v>
      </c>
      <c r="E5069" s="12">
        <v>6789.46</v>
      </c>
      <c r="F5069" s="12">
        <v>3451.82</v>
      </c>
      <c r="G5069" s="12">
        <v>401.15</v>
      </c>
      <c r="I5069" s="45"/>
      <c r="K5069" s="111"/>
      <c r="M5069" s="109"/>
    </row>
    <row r="5070" spans="1:13" ht="23.3" customHeight="1" thickBot="1" x14ac:dyDescent="0.3">
      <c r="A5070" s="11">
        <v>41869</v>
      </c>
      <c r="D5070" s="12">
        <v>2106.4</v>
      </c>
      <c r="E5070" s="12">
        <v>6814.76</v>
      </c>
      <c r="F5070" s="12">
        <v>3466.93</v>
      </c>
      <c r="G5070" s="12">
        <v>402.57</v>
      </c>
      <c r="I5070" s="45"/>
      <c r="K5070" s="111"/>
      <c r="M5070" s="109"/>
    </row>
    <row r="5071" spans="1:13" ht="23.3" customHeight="1" thickBot="1" x14ac:dyDescent="0.3">
      <c r="A5071" s="11">
        <v>41870</v>
      </c>
      <c r="D5071" s="12">
        <v>2109.52</v>
      </c>
      <c r="E5071" s="12">
        <v>6824.86</v>
      </c>
      <c r="F5071" s="12">
        <v>3469.82</v>
      </c>
      <c r="G5071" s="12">
        <v>402.82</v>
      </c>
      <c r="I5071" s="45"/>
      <c r="K5071" s="111"/>
      <c r="M5071" s="109"/>
    </row>
    <row r="5072" spans="1:13" ht="23.3" customHeight="1" thickBot="1" x14ac:dyDescent="0.3">
      <c r="A5072" s="11">
        <v>41871</v>
      </c>
      <c r="D5072" s="12">
        <v>2112.5500000000002</v>
      </c>
      <c r="E5072" s="12">
        <v>6834.66</v>
      </c>
      <c r="F5072" s="12">
        <v>3471.43</v>
      </c>
      <c r="G5072" s="12">
        <v>403.36</v>
      </c>
      <c r="I5072" s="45"/>
      <c r="K5072" s="111"/>
      <c r="M5072" s="109"/>
    </row>
    <row r="5073" spans="1:13" ht="23.3" customHeight="1" thickBot="1" x14ac:dyDescent="0.3">
      <c r="A5073" s="11">
        <v>41872</v>
      </c>
      <c r="D5073" s="12">
        <v>2125.77</v>
      </c>
      <c r="E5073" s="12">
        <v>6877.42</v>
      </c>
      <c r="F5073" s="12">
        <v>3489.77</v>
      </c>
      <c r="G5073" s="12">
        <v>405.99</v>
      </c>
      <c r="I5073" s="45"/>
      <c r="K5073" s="111"/>
      <c r="M5073" s="109"/>
    </row>
    <row r="5074" spans="1:13" ht="23.3" customHeight="1" thickBot="1" x14ac:dyDescent="0.3">
      <c r="A5074" s="11">
        <v>41873</v>
      </c>
      <c r="D5074" s="12">
        <v>2116.79</v>
      </c>
      <c r="E5074" s="12">
        <v>6848.36</v>
      </c>
      <c r="F5074" s="12">
        <v>3477.27</v>
      </c>
      <c r="G5074" s="12">
        <v>402.59</v>
      </c>
      <c r="I5074" s="45"/>
      <c r="K5074" s="111"/>
      <c r="M5074" s="109"/>
    </row>
    <row r="5075" spans="1:13" ht="23.3" customHeight="1" thickBot="1" x14ac:dyDescent="0.3">
      <c r="A5075" s="11">
        <v>41876</v>
      </c>
      <c r="D5075" s="12">
        <v>2114.3000000000002</v>
      </c>
      <c r="E5075" s="12">
        <v>6843.61</v>
      </c>
      <c r="F5075" s="12">
        <v>3468.14</v>
      </c>
      <c r="G5075" s="12">
        <v>403.19</v>
      </c>
      <c r="I5075" s="45"/>
      <c r="K5075" s="111"/>
      <c r="M5075" s="109"/>
    </row>
    <row r="5076" spans="1:13" ht="23.3" customHeight="1" thickBot="1" x14ac:dyDescent="0.3">
      <c r="A5076" s="11">
        <v>41877</v>
      </c>
      <c r="D5076" s="12">
        <v>2111.41</v>
      </c>
      <c r="E5076" s="12">
        <v>6834.27</v>
      </c>
      <c r="F5076" s="12">
        <v>3463.4</v>
      </c>
      <c r="G5076" s="12">
        <v>401.73</v>
      </c>
      <c r="I5076" s="45"/>
      <c r="K5076" s="111"/>
      <c r="M5076" s="109"/>
    </row>
    <row r="5077" spans="1:13" ht="23.3" customHeight="1" thickBot="1" x14ac:dyDescent="0.3">
      <c r="A5077" s="11">
        <v>41878</v>
      </c>
      <c r="D5077" s="12">
        <v>2111.02</v>
      </c>
      <c r="E5077" s="12">
        <v>6833.01</v>
      </c>
      <c r="F5077" s="12">
        <v>3459.42</v>
      </c>
      <c r="G5077" s="12">
        <v>401.39</v>
      </c>
      <c r="I5077" s="45"/>
      <c r="K5077" s="111"/>
      <c r="M5077" s="109"/>
    </row>
    <row r="5078" spans="1:13" ht="23.3" customHeight="1" thickBot="1" x14ac:dyDescent="0.3">
      <c r="A5078" s="11">
        <v>41879</v>
      </c>
      <c r="D5078" s="12">
        <v>2112.42</v>
      </c>
      <c r="E5078" s="12">
        <v>6841.46</v>
      </c>
      <c r="F5078" s="12">
        <v>3467.05</v>
      </c>
      <c r="G5078" s="12">
        <v>401.58</v>
      </c>
      <c r="I5078" s="45"/>
      <c r="K5078" s="111"/>
      <c r="M5078" s="109"/>
    </row>
    <row r="5079" spans="1:13" ht="23.3" customHeight="1" thickBot="1" x14ac:dyDescent="0.3">
      <c r="A5079" s="11">
        <v>41880</v>
      </c>
      <c r="D5079" s="12">
        <v>2108.7199999999998</v>
      </c>
      <c r="E5079" s="12">
        <v>6829.46</v>
      </c>
      <c r="F5079" s="12">
        <v>3452.06</v>
      </c>
      <c r="G5079" s="12">
        <v>401</v>
      </c>
      <c r="I5079" s="45"/>
      <c r="K5079" s="111"/>
      <c r="M5079" s="109"/>
    </row>
    <row r="5080" spans="1:13" ht="23.3" customHeight="1" thickBot="1" x14ac:dyDescent="0.3">
      <c r="A5080" s="11">
        <v>41883</v>
      </c>
      <c r="D5080" s="12">
        <v>2109.11</v>
      </c>
      <c r="E5080" s="12">
        <v>6831.95</v>
      </c>
      <c r="F5080" s="12">
        <v>3449.99</v>
      </c>
      <c r="G5080" s="12">
        <v>400.88</v>
      </c>
      <c r="I5080" s="45"/>
      <c r="K5080" s="111"/>
      <c r="M5080" s="109"/>
    </row>
    <row r="5081" spans="1:13" ht="23.3" customHeight="1" thickBot="1" x14ac:dyDescent="0.3">
      <c r="A5081" s="11">
        <v>41884</v>
      </c>
      <c r="D5081" s="12">
        <v>2111.06</v>
      </c>
      <c r="E5081" s="12">
        <v>6838.26</v>
      </c>
      <c r="F5081" s="12">
        <v>3450.96</v>
      </c>
      <c r="G5081" s="12">
        <v>401</v>
      </c>
      <c r="I5081" s="45"/>
      <c r="K5081" s="111"/>
      <c r="M5081" s="109"/>
    </row>
    <row r="5082" spans="1:13" ht="23.3" customHeight="1" thickBot="1" x14ac:dyDescent="0.3">
      <c r="A5082" s="11">
        <v>41885</v>
      </c>
      <c r="D5082" s="12">
        <v>2108.0100000000002</v>
      </c>
      <c r="E5082" s="12">
        <v>6828.39</v>
      </c>
      <c r="F5082" s="12">
        <v>3445.98</v>
      </c>
      <c r="G5082" s="12">
        <v>399.51</v>
      </c>
      <c r="I5082" s="45"/>
      <c r="K5082" s="111"/>
      <c r="M5082" s="109"/>
    </row>
    <row r="5083" spans="1:13" ht="23.3" customHeight="1" thickBot="1" x14ac:dyDescent="0.3">
      <c r="A5083" s="11">
        <v>41886</v>
      </c>
      <c r="D5083" s="12">
        <v>2106.6999999999998</v>
      </c>
      <c r="E5083" s="12">
        <v>6824.13</v>
      </c>
      <c r="F5083" s="12">
        <v>3443.83</v>
      </c>
      <c r="G5083" s="12">
        <v>399.1</v>
      </c>
      <c r="I5083" s="45"/>
      <c r="K5083" s="111"/>
      <c r="M5083" s="109"/>
    </row>
    <row r="5084" spans="1:13" ht="23.3" customHeight="1" thickBot="1" x14ac:dyDescent="0.3">
      <c r="A5084" s="11">
        <v>41887</v>
      </c>
      <c r="D5084" s="12">
        <v>2114.64</v>
      </c>
      <c r="E5084" s="12">
        <v>6852.11</v>
      </c>
      <c r="F5084" s="12">
        <v>3441.38</v>
      </c>
      <c r="G5084" s="12">
        <v>400.82</v>
      </c>
      <c r="I5084" s="45"/>
      <c r="K5084" s="111"/>
      <c r="M5084" s="109"/>
    </row>
    <row r="5085" spans="1:13" ht="23.3" customHeight="1" thickBot="1" x14ac:dyDescent="0.3">
      <c r="A5085" s="11">
        <v>41890</v>
      </c>
      <c r="D5085" s="12">
        <v>2116.8000000000002</v>
      </c>
      <c r="E5085" s="12">
        <v>6859.09</v>
      </c>
      <c r="F5085" s="12">
        <v>3433.92</v>
      </c>
      <c r="G5085" s="12">
        <v>400.73</v>
      </c>
      <c r="I5085" s="45"/>
      <c r="K5085" s="111"/>
      <c r="M5085" s="109"/>
    </row>
    <row r="5086" spans="1:13" ht="23.3" customHeight="1" thickBot="1" x14ac:dyDescent="0.3">
      <c r="A5086" s="11">
        <v>41891</v>
      </c>
      <c r="D5086" s="12">
        <v>2115.79</v>
      </c>
      <c r="E5086" s="12">
        <v>6865.73</v>
      </c>
      <c r="F5086" s="12">
        <v>3426.32</v>
      </c>
      <c r="G5086" s="12">
        <v>400.02</v>
      </c>
      <c r="I5086" s="45"/>
      <c r="K5086" s="111"/>
      <c r="M5086" s="109"/>
    </row>
    <row r="5087" spans="1:13" ht="23.3" customHeight="1" thickBot="1" x14ac:dyDescent="0.3">
      <c r="A5087" s="11">
        <v>41892</v>
      </c>
      <c r="D5087" s="12">
        <v>2116.12</v>
      </c>
      <c r="E5087" s="12">
        <v>6866.79</v>
      </c>
      <c r="F5087" s="12">
        <v>3432.3</v>
      </c>
      <c r="G5087" s="12">
        <v>400.19</v>
      </c>
      <c r="I5087" s="45"/>
      <c r="K5087" s="111"/>
      <c r="M5087" s="109"/>
    </row>
    <row r="5088" spans="1:13" ht="23.3" customHeight="1" thickBot="1" x14ac:dyDescent="0.3">
      <c r="A5088" s="11">
        <v>41893</v>
      </c>
      <c r="D5088" s="12">
        <v>2120.75</v>
      </c>
      <c r="E5088" s="12">
        <v>6881.82</v>
      </c>
      <c r="F5088" s="12">
        <v>3436.54</v>
      </c>
      <c r="G5088" s="12">
        <v>400.01</v>
      </c>
      <c r="I5088" s="45"/>
      <c r="K5088" s="111"/>
      <c r="M5088" s="109"/>
    </row>
    <row r="5089" spans="1:13" ht="23.3" customHeight="1" thickBot="1" x14ac:dyDescent="0.3">
      <c r="A5089" s="11">
        <v>41894</v>
      </c>
      <c r="D5089" s="12">
        <v>2125.64</v>
      </c>
      <c r="E5089" s="12">
        <v>6897.67</v>
      </c>
      <c r="F5089" s="12">
        <v>3444.45</v>
      </c>
      <c r="G5089" s="12">
        <v>400.65</v>
      </c>
      <c r="I5089" s="45"/>
      <c r="K5089" s="111"/>
      <c r="M5089" s="109"/>
    </row>
    <row r="5090" spans="1:13" ht="23.3" customHeight="1" thickBot="1" x14ac:dyDescent="0.3">
      <c r="A5090" s="11">
        <v>41897</v>
      </c>
      <c r="D5090" s="12">
        <v>2124.85</v>
      </c>
      <c r="E5090" s="12">
        <v>6895.12</v>
      </c>
      <c r="F5090" s="12">
        <v>3446.46</v>
      </c>
      <c r="G5090" s="12">
        <v>400.53</v>
      </c>
      <c r="I5090" s="45"/>
      <c r="K5090" s="111"/>
      <c r="M5090" s="109"/>
    </row>
    <row r="5091" spans="1:13" ht="23.3" customHeight="1" thickBot="1" x14ac:dyDescent="0.3">
      <c r="A5091" s="11">
        <v>41898</v>
      </c>
      <c r="D5091" s="12">
        <v>2126.0700000000002</v>
      </c>
      <c r="E5091" s="12">
        <v>6899.07</v>
      </c>
      <c r="F5091" s="12">
        <v>3446.24</v>
      </c>
      <c r="G5091" s="12">
        <v>400.59</v>
      </c>
      <c r="I5091" s="45"/>
      <c r="K5091" s="111"/>
      <c r="M5091" s="109"/>
    </row>
    <row r="5092" spans="1:13" ht="23.3" customHeight="1" thickBot="1" x14ac:dyDescent="0.3">
      <c r="A5092" s="11">
        <v>41899</v>
      </c>
      <c r="D5092" s="12">
        <v>2121.5300000000002</v>
      </c>
      <c r="E5092" s="12">
        <v>6884.36</v>
      </c>
      <c r="F5092" s="12">
        <v>3439.99</v>
      </c>
      <c r="G5092" s="12">
        <v>400.58</v>
      </c>
      <c r="I5092" s="45"/>
      <c r="K5092" s="111"/>
      <c r="M5092" s="109"/>
    </row>
    <row r="5093" spans="1:13" ht="23.3" customHeight="1" thickBot="1" x14ac:dyDescent="0.3">
      <c r="A5093" s="11">
        <v>41900</v>
      </c>
      <c r="D5093" s="12">
        <v>2120.91</v>
      </c>
      <c r="E5093" s="12">
        <v>6882.32</v>
      </c>
      <c r="F5093" s="12">
        <v>3429.16</v>
      </c>
      <c r="G5093" s="12">
        <v>400.88</v>
      </c>
      <c r="I5093" s="45"/>
      <c r="K5093" s="111"/>
      <c r="M5093" s="109"/>
    </row>
    <row r="5094" spans="1:13" ht="23.3" customHeight="1" thickBot="1" x14ac:dyDescent="0.3">
      <c r="A5094" s="11">
        <v>41901</v>
      </c>
      <c r="D5094" s="12">
        <v>2121.58</v>
      </c>
      <c r="E5094" s="12">
        <v>6884.49</v>
      </c>
      <c r="F5094" s="12">
        <v>3434.6</v>
      </c>
      <c r="G5094" s="12">
        <v>400.88</v>
      </c>
      <c r="I5094" s="45"/>
      <c r="K5094" s="111"/>
      <c r="M5094" s="109"/>
    </row>
    <row r="5095" spans="1:13" ht="23.3" customHeight="1" thickBot="1" x14ac:dyDescent="0.3">
      <c r="A5095" s="11">
        <v>41904</v>
      </c>
      <c r="D5095" s="12">
        <v>2119.1999999999998</v>
      </c>
      <c r="E5095" s="12">
        <v>6876.78</v>
      </c>
      <c r="F5095" s="12">
        <v>3426.4</v>
      </c>
      <c r="G5095" s="12">
        <v>400</v>
      </c>
      <c r="I5095" s="45"/>
      <c r="K5095" s="111"/>
      <c r="M5095" s="109"/>
    </row>
    <row r="5096" spans="1:13" ht="23.3" customHeight="1" thickBot="1" x14ac:dyDescent="0.3">
      <c r="A5096" s="11">
        <v>41905</v>
      </c>
      <c r="D5096" s="12">
        <v>2120.9899999999998</v>
      </c>
      <c r="E5096" s="12">
        <v>6882.6</v>
      </c>
      <c r="F5096" s="12">
        <v>3429.3</v>
      </c>
      <c r="G5096" s="12">
        <v>400.77</v>
      </c>
      <c r="I5096" s="45"/>
      <c r="K5096" s="111"/>
      <c r="M5096" s="109"/>
    </row>
    <row r="5097" spans="1:13" ht="23.3" customHeight="1" thickBot="1" x14ac:dyDescent="0.3">
      <c r="A5097" s="11">
        <v>41906</v>
      </c>
      <c r="D5097" s="12">
        <v>2132.56</v>
      </c>
      <c r="E5097" s="12">
        <v>6920.15</v>
      </c>
      <c r="F5097" s="12">
        <v>3448.01</v>
      </c>
      <c r="G5097" s="12">
        <v>403.25</v>
      </c>
      <c r="I5097" s="45"/>
      <c r="K5097" s="111"/>
      <c r="M5097" s="109"/>
    </row>
    <row r="5098" spans="1:13" ht="23.3" customHeight="1" thickBot="1" x14ac:dyDescent="0.3">
      <c r="A5098" s="11">
        <v>41907</v>
      </c>
      <c r="D5098" s="12">
        <v>2142.04</v>
      </c>
      <c r="E5098" s="12">
        <v>6950.91</v>
      </c>
      <c r="F5098" s="12">
        <v>3457.86</v>
      </c>
      <c r="G5098" s="12">
        <v>404.78</v>
      </c>
      <c r="I5098" s="45"/>
      <c r="K5098" s="111"/>
      <c r="M5098" s="109"/>
    </row>
    <row r="5099" spans="1:13" ht="23.3" customHeight="1" thickBot="1" x14ac:dyDescent="0.3">
      <c r="A5099" s="11">
        <v>41908</v>
      </c>
      <c r="D5099" s="12">
        <v>2152.62</v>
      </c>
      <c r="E5099" s="12">
        <v>6985.23</v>
      </c>
      <c r="F5099" s="12">
        <v>3474.93</v>
      </c>
      <c r="G5099" s="12">
        <v>409.01</v>
      </c>
      <c r="I5099" s="45"/>
      <c r="K5099" s="111"/>
      <c r="M5099" s="109"/>
    </row>
    <row r="5100" spans="1:13" ht="22.75" customHeight="1" thickBot="1" x14ac:dyDescent="0.3">
      <c r="A5100" s="11">
        <v>41911</v>
      </c>
      <c r="D5100" s="12">
        <v>2154.5808423334734</v>
      </c>
      <c r="E5100" s="12">
        <v>6991.5952867840278</v>
      </c>
      <c r="F5100" s="12">
        <v>3470.4097855460996</v>
      </c>
      <c r="G5100" s="12">
        <v>409.47734510215997</v>
      </c>
      <c r="I5100" s="45"/>
      <c r="K5100" s="111"/>
      <c r="M5100" s="109"/>
    </row>
    <row r="5101" spans="1:13" ht="23.3" customHeight="1" thickBot="1" x14ac:dyDescent="0.3">
      <c r="A5101" s="11">
        <v>41912</v>
      </c>
      <c r="D5101" s="12">
        <v>2154.41</v>
      </c>
      <c r="E5101" s="12">
        <v>6991.04</v>
      </c>
      <c r="F5101" s="12">
        <v>3472.33</v>
      </c>
      <c r="G5101" s="12">
        <v>409.09</v>
      </c>
      <c r="I5101" s="45"/>
      <c r="K5101" s="111"/>
      <c r="M5101" s="109"/>
    </row>
    <row r="5102" spans="1:13" ht="23.3" customHeight="1" thickBot="1" x14ac:dyDescent="0.3">
      <c r="A5102" s="11">
        <v>41913</v>
      </c>
      <c r="D5102" s="12">
        <v>2147</v>
      </c>
      <c r="E5102" s="12">
        <v>6966.99</v>
      </c>
      <c r="F5102" s="12">
        <v>3451.65</v>
      </c>
      <c r="G5102" s="12">
        <v>406.76</v>
      </c>
      <c r="I5102" s="45"/>
      <c r="K5102" s="111"/>
      <c r="M5102" s="109"/>
    </row>
    <row r="5103" spans="1:13" ht="23.3" customHeight="1" thickBot="1" x14ac:dyDescent="0.3">
      <c r="A5103" s="11">
        <v>41914</v>
      </c>
      <c r="D5103" s="12">
        <v>2156.5100000000002</v>
      </c>
      <c r="E5103" s="12">
        <v>6997.87</v>
      </c>
      <c r="F5103" s="12">
        <v>3469.14</v>
      </c>
      <c r="G5103" s="12">
        <v>408.89</v>
      </c>
      <c r="I5103" s="45"/>
      <c r="K5103" s="111"/>
      <c r="M5103" s="109"/>
    </row>
    <row r="5104" spans="1:13" ht="23.3" customHeight="1" thickBot="1" x14ac:dyDescent="0.3">
      <c r="A5104" s="11">
        <v>41915</v>
      </c>
      <c r="D5104" s="12">
        <v>2156.87</v>
      </c>
      <c r="E5104" s="12">
        <v>6999.01</v>
      </c>
      <c r="F5104" s="12">
        <v>3469.71</v>
      </c>
      <c r="G5104" s="12">
        <v>409.23</v>
      </c>
      <c r="I5104" s="45"/>
      <c r="K5104" s="111"/>
      <c r="M5104" s="109"/>
    </row>
    <row r="5105" spans="1:13" ht="23.3" customHeight="1" thickBot="1" x14ac:dyDescent="0.3">
      <c r="A5105" s="11">
        <v>41918</v>
      </c>
      <c r="D5105" s="12">
        <v>2162.85</v>
      </c>
      <c r="E5105" s="12">
        <v>7018.42</v>
      </c>
      <c r="F5105" s="12">
        <v>3468.39</v>
      </c>
      <c r="G5105" s="12">
        <v>410.25</v>
      </c>
      <c r="I5105" s="45"/>
      <c r="K5105" s="111"/>
      <c r="M5105" s="109"/>
    </row>
    <row r="5106" spans="1:13" ht="23.3" customHeight="1" thickBot="1" x14ac:dyDescent="0.3">
      <c r="A5106" s="11">
        <v>41919</v>
      </c>
      <c r="D5106" s="12">
        <v>2164.04</v>
      </c>
      <c r="E5106" s="12">
        <v>7025.5</v>
      </c>
      <c r="F5106" s="12">
        <v>3479.55</v>
      </c>
      <c r="G5106" s="12">
        <v>410.42</v>
      </c>
      <c r="I5106" s="45"/>
      <c r="K5106" s="111"/>
      <c r="M5106" s="109"/>
    </row>
    <row r="5107" spans="1:13" ht="23.3" customHeight="1" thickBot="1" x14ac:dyDescent="0.3">
      <c r="A5107" s="11">
        <v>41920</v>
      </c>
      <c r="D5107" s="12">
        <v>2170.71</v>
      </c>
      <c r="E5107" s="12">
        <v>7047.16</v>
      </c>
      <c r="F5107" s="12">
        <v>3491.37</v>
      </c>
      <c r="G5107" s="12">
        <v>409.81</v>
      </c>
      <c r="I5107" s="45"/>
      <c r="K5107" s="111"/>
      <c r="M5107" s="109"/>
    </row>
    <row r="5108" spans="1:13" ht="23.3" customHeight="1" thickBot="1" x14ac:dyDescent="0.3">
      <c r="A5108" s="11">
        <v>41921</v>
      </c>
      <c r="D5108" s="12">
        <v>2165.35</v>
      </c>
      <c r="E5108" s="12">
        <v>7029.74</v>
      </c>
      <c r="F5108" s="12">
        <v>3489.35</v>
      </c>
      <c r="G5108" s="12">
        <v>409.37</v>
      </c>
      <c r="I5108" s="45"/>
      <c r="K5108" s="111"/>
      <c r="M5108" s="109"/>
    </row>
    <row r="5109" spans="1:13" ht="23.3" customHeight="1" thickBot="1" x14ac:dyDescent="0.3">
      <c r="A5109" s="11">
        <v>41922</v>
      </c>
      <c r="D5109" s="12">
        <v>2156.31</v>
      </c>
      <c r="E5109" s="12">
        <v>7000.72</v>
      </c>
      <c r="F5109" s="12">
        <v>3471.65</v>
      </c>
      <c r="G5109" s="12">
        <v>407.96</v>
      </c>
      <c r="I5109" s="45"/>
      <c r="K5109" s="111"/>
      <c r="M5109" s="109"/>
    </row>
    <row r="5110" spans="1:13" ht="23.3" customHeight="1" thickBot="1" x14ac:dyDescent="0.3">
      <c r="A5110" s="11">
        <v>41925</v>
      </c>
      <c r="D5110" s="12">
        <v>2153.89</v>
      </c>
      <c r="E5110" s="12">
        <v>6993.46</v>
      </c>
      <c r="F5110" s="12">
        <v>3464.77</v>
      </c>
      <c r="G5110" s="12">
        <v>408.09</v>
      </c>
      <c r="I5110" s="45"/>
      <c r="K5110" s="111"/>
      <c r="M5110" s="109"/>
    </row>
    <row r="5111" spans="1:13" ht="23.3" customHeight="1" thickBot="1" x14ac:dyDescent="0.3">
      <c r="A5111" s="11">
        <v>41926</v>
      </c>
      <c r="D5111" s="12">
        <v>2153.48</v>
      </c>
      <c r="E5111" s="12">
        <v>6992.12</v>
      </c>
      <c r="F5111" s="12">
        <v>3467.39</v>
      </c>
      <c r="G5111" s="12">
        <v>406.81</v>
      </c>
      <c r="I5111" s="45"/>
      <c r="K5111" s="111"/>
      <c r="M5111" s="109"/>
    </row>
    <row r="5112" spans="1:13" ht="23.3" customHeight="1" thickBot="1" x14ac:dyDescent="0.3">
      <c r="A5112" s="11">
        <v>41927</v>
      </c>
      <c r="D5112" s="12">
        <v>2149.4699999999998</v>
      </c>
      <c r="E5112" s="12">
        <v>6979.13</v>
      </c>
      <c r="F5112" s="12">
        <v>3456.58</v>
      </c>
      <c r="G5112" s="12">
        <v>405.44</v>
      </c>
      <c r="I5112" s="45"/>
      <c r="K5112" s="111"/>
      <c r="M5112" s="109"/>
    </row>
    <row r="5113" spans="1:13" ht="23.3" customHeight="1" thickBot="1" x14ac:dyDescent="0.3">
      <c r="A5113" s="11">
        <v>41928</v>
      </c>
      <c r="D5113" s="12">
        <v>2141.1999999999998</v>
      </c>
      <c r="E5113" s="12">
        <v>6952.28</v>
      </c>
      <c r="F5113" s="12">
        <v>3456.35</v>
      </c>
      <c r="G5113" s="12">
        <v>404.07</v>
      </c>
      <c r="I5113" s="45"/>
      <c r="K5113" s="111"/>
      <c r="M5113" s="109"/>
    </row>
    <row r="5114" spans="1:13" ht="23.3" customHeight="1" thickBot="1" x14ac:dyDescent="0.3">
      <c r="A5114" s="11">
        <v>41929</v>
      </c>
      <c r="D5114" s="12">
        <v>2133</v>
      </c>
      <c r="E5114" s="12">
        <v>6926.64</v>
      </c>
      <c r="F5114" s="12">
        <v>3442.51</v>
      </c>
      <c r="G5114" s="12">
        <v>402.79</v>
      </c>
      <c r="I5114" s="45"/>
      <c r="K5114" s="111"/>
      <c r="M5114" s="109"/>
    </row>
    <row r="5115" spans="1:13" ht="23.3" customHeight="1" thickBot="1" x14ac:dyDescent="0.3">
      <c r="A5115" s="11">
        <v>41932</v>
      </c>
      <c r="D5115" s="12">
        <v>2137.0100000000002</v>
      </c>
      <c r="E5115" s="12">
        <v>6939.66</v>
      </c>
      <c r="F5115" s="12">
        <v>3446.81</v>
      </c>
      <c r="G5115" s="12">
        <v>403.59</v>
      </c>
      <c r="I5115" s="45"/>
      <c r="K5115" s="111"/>
      <c r="M5115" s="109"/>
    </row>
    <row r="5116" spans="1:13" ht="23.3" customHeight="1" thickBot="1" x14ac:dyDescent="0.3">
      <c r="A5116" s="11">
        <v>41933</v>
      </c>
      <c r="D5116" s="12">
        <v>2133.61</v>
      </c>
      <c r="E5116" s="12">
        <v>6928.62</v>
      </c>
      <c r="F5116" s="12">
        <v>3443.5</v>
      </c>
      <c r="G5116" s="12">
        <v>402.99</v>
      </c>
      <c r="I5116" s="45"/>
      <c r="K5116" s="111"/>
      <c r="M5116" s="109"/>
    </row>
    <row r="5117" spans="1:13" ht="23.3" customHeight="1" thickBot="1" x14ac:dyDescent="0.3">
      <c r="A5117" s="11">
        <v>41934</v>
      </c>
      <c r="D5117" s="12">
        <v>2130.3200000000002</v>
      </c>
      <c r="E5117" s="12">
        <v>6917.93</v>
      </c>
      <c r="F5117" s="12">
        <v>3432.76</v>
      </c>
      <c r="G5117" s="12">
        <v>402.34</v>
      </c>
      <c r="I5117" s="45"/>
      <c r="K5117" s="111"/>
      <c r="M5117" s="109"/>
    </row>
    <row r="5118" spans="1:13" ht="23.3" customHeight="1" thickBot="1" x14ac:dyDescent="0.3">
      <c r="A5118" s="11">
        <v>41936</v>
      </c>
      <c r="D5118" s="12">
        <v>2126.9899999999998</v>
      </c>
      <c r="E5118" s="12">
        <v>6907.12</v>
      </c>
      <c r="F5118" s="12">
        <v>3434.15</v>
      </c>
      <c r="G5118" s="12">
        <v>401.44</v>
      </c>
      <c r="I5118" s="45"/>
      <c r="K5118" s="111"/>
      <c r="M5118" s="109"/>
    </row>
    <row r="5119" spans="1:13" ht="23.3" customHeight="1" thickBot="1" x14ac:dyDescent="0.3">
      <c r="A5119" s="11">
        <v>41939</v>
      </c>
      <c r="D5119" s="12">
        <v>2129.87</v>
      </c>
      <c r="E5119" s="12">
        <v>6916.5</v>
      </c>
      <c r="F5119" s="12">
        <v>3432.05</v>
      </c>
      <c r="G5119" s="12">
        <v>402.1</v>
      </c>
      <c r="I5119" s="45"/>
      <c r="K5119" s="111"/>
      <c r="M5119" s="109"/>
    </row>
    <row r="5120" spans="1:13" ht="23.3" customHeight="1" thickBot="1" x14ac:dyDescent="0.3">
      <c r="A5120" s="11">
        <v>41940</v>
      </c>
      <c r="D5120" s="12">
        <v>2130.73</v>
      </c>
      <c r="E5120" s="12">
        <v>6919.27</v>
      </c>
      <c r="F5120" s="12">
        <v>3433.43</v>
      </c>
      <c r="G5120" s="12">
        <v>402.29</v>
      </c>
      <c r="I5120" s="45"/>
      <c r="K5120" s="111"/>
      <c r="M5120" s="109"/>
    </row>
    <row r="5121" spans="1:13" ht="23.3" customHeight="1" thickBot="1" x14ac:dyDescent="0.3">
      <c r="A5121" s="11">
        <v>41941</v>
      </c>
      <c r="D5121" s="12">
        <v>2130.54</v>
      </c>
      <c r="E5121" s="12">
        <v>6918.65</v>
      </c>
      <c r="F5121" s="12">
        <v>3435.28</v>
      </c>
      <c r="G5121" s="12">
        <v>402.11</v>
      </c>
      <c r="I5121" s="45"/>
      <c r="K5121" s="111"/>
      <c r="M5121" s="109"/>
    </row>
    <row r="5122" spans="1:13" ht="23.3" customHeight="1" thickBot="1" x14ac:dyDescent="0.3">
      <c r="A5122" s="11">
        <v>41942</v>
      </c>
      <c r="D5122" s="12">
        <v>2131.61</v>
      </c>
      <c r="E5122" s="12">
        <v>6922.14</v>
      </c>
      <c r="F5122" s="12">
        <v>3430.52</v>
      </c>
      <c r="G5122" s="12">
        <v>401.97</v>
      </c>
      <c r="I5122" s="45"/>
      <c r="K5122" s="111"/>
      <c r="M5122" s="109"/>
    </row>
    <row r="5123" spans="1:13" ht="23.3" customHeight="1" thickBot="1" x14ac:dyDescent="0.3">
      <c r="A5123" s="11">
        <v>41943</v>
      </c>
      <c r="D5123" s="12">
        <v>2130.25</v>
      </c>
      <c r="E5123" s="12">
        <v>6917.73</v>
      </c>
      <c r="F5123" s="12">
        <v>3427.25</v>
      </c>
      <c r="G5123" s="12">
        <v>401.76</v>
      </c>
      <c r="I5123" s="45"/>
      <c r="K5123" s="111"/>
      <c r="M5123" s="109"/>
    </row>
    <row r="5124" spans="1:13" ht="23.3" customHeight="1" thickBot="1" x14ac:dyDescent="0.3">
      <c r="A5124" s="11">
        <v>41946</v>
      </c>
      <c r="D5124" s="12">
        <v>2129.6999999999998</v>
      </c>
      <c r="E5124" s="12">
        <v>6915.93</v>
      </c>
      <c r="F5124" s="12">
        <v>3415.59</v>
      </c>
      <c r="G5124" s="12">
        <v>402.2</v>
      </c>
      <c r="I5124" s="45"/>
      <c r="K5124" s="111"/>
      <c r="M5124" s="109"/>
    </row>
    <row r="5125" spans="1:13" ht="23.3" customHeight="1" thickBot="1" x14ac:dyDescent="0.3">
      <c r="A5125" s="11">
        <v>41947</v>
      </c>
      <c r="D5125" s="12">
        <v>2122.8200000000002</v>
      </c>
      <c r="E5125" s="12">
        <v>6893.58</v>
      </c>
      <c r="F5125" s="12">
        <v>3406.7</v>
      </c>
      <c r="G5125" s="12">
        <v>400.49</v>
      </c>
      <c r="I5125" s="45"/>
      <c r="K5125" s="111"/>
      <c r="M5125" s="109"/>
    </row>
    <row r="5126" spans="1:13" ht="23.3" customHeight="1" thickBot="1" x14ac:dyDescent="0.3">
      <c r="A5126" s="11">
        <v>41948</v>
      </c>
      <c r="D5126" s="12">
        <v>2121.94</v>
      </c>
      <c r="E5126" s="12">
        <v>6890.73</v>
      </c>
      <c r="F5126" s="12">
        <v>3406.36</v>
      </c>
      <c r="G5126" s="12">
        <v>400.26</v>
      </c>
      <c r="I5126" s="45"/>
      <c r="K5126" s="111"/>
      <c r="M5126" s="109"/>
    </row>
    <row r="5127" spans="1:13" ht="23.3" customHeight="1" thickBot="1" x14ac:dyDescent="0.3">
      <c r="A5127" s="11">
        <v>41949</v>
      </c>
      <c r="D5127" s="12">
        <v>2119.48</v>
      </c>
      <c r="E5127" s="12">
        <v>6882.76</v>
      </c>
      <c r="F5127" s="12">
        <v>3400.28</v>
      </c>
      <c r="G5127" s="12">
        <v>399.78</v>
      </c>
      <c r="I5127" s="45"/>
      <c r="K5127" s="111"/>
      <c r="M5127" s="109"/>
    </row>
    <row r="5128" spans="1:13" ht="23.3" customHeight="1" thickBot="1" x14ac:dyDescent="0.3">
      <c r="A5128" s="11">
        <v>41950</v>
      </c>
      <c r="D5128" s="12">
        <v>2114.9899999999998</v>
      </c>
      <c r="E5128" s="12">
        <v>6868.16</v>
      </c>
      <c r="F5128" s="12">
        <v>3384.56</v>
      </c>
      <c r="G5128" s="12">
        <v>398.81</v>
      </c>
      <c r="I5128" s="45"/>
      <c r="K5128" s="111"/>
      <c r="M5128" s="109"/>
    </row>
    <row r="5129" spans="1:13" ht="23.3" customHeight="1" thickBot="1" x14ac:dyDescent="0.3">
      <c r="A5129" s="11">
        <v>41953</v>
      </c>
      <c r="D5129" s="12">
        <v>2109.4899999999998</v>
      </c>
      <c r="E5129" s="12">
        <v>6850.3</v>
      </c>
      <c r="F5129" s="12">
        <v>3381.06</v>
      </c>
      <c r="G5129" s="12">
        <v>397.79</v>
      </c>
      <c r="I5129" s="45"/>
      <c r="K5129" s="111"/>
      <c r="M5129" s="109"/>
    </row>
    <row r="5130" spans="1:13" ht="23.3" customHeight="1" thickBot="1" x14ac:dyDescent="0.3">
      <c r="A5130" s="11">
        <v>41954</v>
      </c>
      <c r="D5130" s="12">
        <v>2105.41</v>
      </c>
      <c r="E5130" s="12">
        <v>6837.06</v>
      </c>
      <c r="F5130" s="12">
        <v>3370.29</v>
      </c>
      <c r="G5130" s="12">
        <v>396.61</v>
      </c>
      <c r="I5130" s="45"/>
      <c r="K5130" s="111"/>
      <c r="M5130" s="109"/>
    </row>
    <row r="5131" spans="1:13" ht="23.3" customHeight="1" thickBot="1" x14ac:dyDescent="0.3">
      <c r="A5131" s="11">
        <v>41955</v>
      </c>
      <c r="D5131" s="12">
        <v>2106.7600000000002</v>
      </c>
      <c r="E5131" s="12">
        <v>6841.43</v>
      </c>
      <c r="F5131" s="12">
        <v>3373.5</v>
      </c>
      <c r="G5131" s="12">
        <v>397.12</v>
      </c>
      <c r="I5131" s="45"/>
      <c r="K5131" s="111"/>
      <c r="M5131" s="109"/>
    </row>
    <row r="5132" spans="1:13" ht="23.3" customHeight="1" thickBot="1" x14ac:dyDescent="0.3">
      <c r="A5132" s="11">
        <v>41956</v>
      </c>
      <c r="D5132" s="12">
        <v>2108.16</v>
      </c>
      <c r="E5132" s="12">
        <v>6845.98</v>
      </c>
      <c r="F5132" s="12">
        <v>3375.74</v>
      </c>
      <c r="G5132" s="12">
        <v>397.8</v>
      </c>
      <c r="I5132" s="45"/>
      <c r="K5132" s="111"/>
      <c r="M5132" s="109"/>
    </row>
    <row r="5133" spans="1:13" ht="23.3" customHeight="1" thickBot="1" x14ac:dyDescent="0.3">
      <c r="A5133" s="11">
        <v>41957</v>
      </c>
      <c r="D5133" s="12">
        <v>2103.42</v>
      </c>
      <c r="E5133" s="12">
        <v>6830.6</v>
      </c>
      <c r="F5133" s="12">
        <v>3368.16</v>
      </c>
      <c r="G5133" s="12">
        <v>396.66</v>
      </c>
      <c r="I5133" s="45"/>
      <c r="K5133" s="111"/>
      <c r="M5133" s="109"/>
    </row>
    <row r="5134" spans="1:13" ht="23.3" customHeight="1" thickBot="1" x14ac:dyDescent="0.3">
      <c r="A5134" s="11">
        <v>41960</v>
      </c>
      <c r="D5134" s="12">
        <v>2100.37</v>
      </c>
      <c r="E5134" s="12">
        <v>6820.68</v>
      </c>
      <c r="F5134" s="12">
        <v>3368.55</v>
      </c>
      <c r="G5134" s="12">
        <v>396.47</v>
      </c>
      <c r="I5134" s="45"/>
      <c r="K5134" s="111"/>
      <c r="M5134" s="109"/>
    </row>
    <row r="5135" spans="1:13" ht="23.3" customHeight="1" thickBot="1" x14ac:dyDescent="0.3">
      <c r="A5135" s="11">
        <v>41961</v>
      </c>
      <c r="D5135" s="12">
        <v>2099.67</v>
      </c>
      <c r="E5135" s="12">
        <v>6818.42</v>
      </c>
      <c r="F5135" s="12">
        <v>3363.21</v>
      </c>
      <c r="G5135" s="12">
        <v>396.28</v>
      </c>
      <c r="I5135" s="45"/>
      <c r="K5135" s="111"/>
      <c r="M5135" s="109"/>
    </row>
    <row r="5136" spans="1:13" ht="23.3" customHeight="1" thickBot="1" x14ac:dyDescent="0.3">
      <c r="A5136" s="11">
        <v>41962</v>
      </c>
      <c r="D5136" s="12">
        <v>2096.1999999999998</v>
      </c>
      <c r="E5136" s="12">
        <v>6807.15</v>
      </c>
      <c r="F5136" s="12">
        <v>3359.76</v>
      </c>
      <c r="G5136" s="12">
        <v>395.44</v>
      </c>
      <c r="I5136" s="45"/>
      <c r="K5136" s="111"/>
      <c r="M5136" s="109"/>
    </row>
    <row r="5137" spans="1:13" ht="23.3" customHeight="1" thickBot="1" x14ac:dyDescent="0.3">
      <c r="A5137" s="11">
        <v>41963</v>
      </c>
      <c r="D5137" s="12">
        <v>2095.16</v>
      </c>
      <c r="E5137" s="12">
        <v>6803.78</v>
      </c>
      <c r="F5137" s="12">
        <v>3358.1</v>
      </c>
      <c r="G5137" s="12">
        <v>395.87</v>
      </c>
      <c r="I5137" s="45"/>
      <c r="K5137" s="111"/>
      <c r="M5137" s="109"/>
    </row>
    <row r="5138" spans="1:13" ht="23.3" customHeight="1" thickBot="1" x14ac:dyDescent="0.3">
      <c r="A5138" s="11">
        <v>41964</v>
      </c>
      <c r="D5138" s="12">
        <v>2096.31</v>
      </c>
      <c r="E5138" s="12">
        <v>6809.12</v>
      </c>
      <c r="F5138" s="12">
        <v>3361.79</v>
      </c>
      <c r="G5138" s="12">
        <v>396.18</v>
      </c>
      <c r="I5138" s="45"/>
      <c r="K5138" s="111"/>
      <c r="M5138" s="109"/>
    </row>
    <row r="5139" spans="1:13" ht="23.3" customHeight="1" thickBot="1" x14ac:dyDescent="0.3">
      <c r="A5139" s="11">
        <v>41967</v>
      </c>
      <c r="D5139" s="12">
        <v>2094.44</v>
      </c>
      <c r="E5139" s="12">
        <v>6801.43</v>
      </c>
      <c r="F5139" s="12">
        <v>3349.58</v>
      </c>
      <c r="G5139" s="12">
        <v>395.96</v>
      </c>
      <c r="I5139" s="45"/>
      <c r="K5139" s="111"/>
      <c r="M5139" s="109"/>
    </row>
    <row r="5140" spans="1:13" ht="23.3" customHeight="1" thickBot="1" x14ac:dyDescent="0.3">
      <c r="A5140" s="11">
        <v>41968</v>
      </c>
      <c r="D5140" s="12">
        <v>2093.4</v>
      </c>
      <c r="E5140" s="12">
        <v>6799.66</v>
      </c>
      <c r="F5140" s="12">
        <v>3349.75</v>
      </c>
      <c r="G5140" s="12">
        <v>394.94</v>
      </c>
      <c r="I5140" s="45"/>
      <c r="K5140" s="111"/>
      <c r="M5140" s="109"/>
    </row>
    <row r="5141" spans="1:13" ht="23.3" customHeight="1" thickBot="1" x14ac:dyDescent="0.3">
      <c r="A5141" s="11">
        <v>41969</v>
      </c>
      <c r="D5141" s="12">
        <v>2094.59</v>
      </c>
      <c r="E5141" s="12">
        <v>6803.52</v>
      </c>
      <c r="F5141" s="12">
        <v>3353.75</v>
      </c>
      <c r="G5141" s="12">
        <v>394.91</v>
      </c>
      <c r="I5141" s="45"/>
      <c r="K5141" s="111"/>
      <c r="M5141" s="109"/>
    </row>
    <row r="5142" spans="1:13" ht="23.3" customHeight="1" thickBot="1" x14ac:dyDescent="0.3">
      <c r="A5142" s="11">
        <v>41970</v>
      </c>
      <c r="D5142" s="12">
        <v>2096.1999999999998</v>
      </c>
      <c r="E5142" s="12">
        <v>6809.97</v>
      </c>
      <c r="F5142" s="12">
        <v>3359.04</v>
      </c>
      <c r="G5142" s="12">
        <v>394.84</v>
      </c>
      <c r="I5142" s="45"/>
      <c r="K5142" s="111"/>
      <c r="M5142" s="109"/>
    </row>
    <row r="5143" spans="1:13" ht="23.3" customHeight="1" thickBot="1" x14ac:dyDescent="0.3">
      <c r="A5143" s="11">
        <v>41971</v>
      </c>
      <c r="D5143" s="12">
        <v>2100.4699999999998</v>
      </c>
      <c r="E5143" s="12">
        <v>6831.76</v>
      </c>
      <c r="F5143" s="12">
        <v>3366.62</v>
      </c>
      <c r="G5143" s="12">
        <v>395.25</v>
      </c>
      <c r="I5143" s="45"/>
      <c r="K5143" s="111"/>
      <c r="M5143" s="109"/>
    </row>
    <row r="5144" spans="1:13" ht="23.3" customHeight="1" thickBot="1" x14ac:dyDescent="0.3">
      <c r="A5144" s="11">
        <v>41974</v>
      </c>
      <c r="D5144" s="12">
        <v>2101.2199999999998</v>
      </c>
      <c r="E5144" s="12">
        <v>6834.2</v>
      </c>
      <c r="F5144" s="12">
        <v>3367.82</v>
      </c>
      <c r="G5144" s="12">
        <v>395.25</v>
      </c>
      <c r="I5144" s="45"/>
      <c r="K5144" s="111"/>
      <c r="M5144" s="109"/>
    </row>
    <row r="5145" spans="1:13" ht="23.3" customHeight="1" thickBot="1" x14ac:dyDescent="0.3">
      <c r="A5145" s="11">
        <v>41975</v>
      </c>
      <c r="D5145" s="12">
        <v>2100.42</v>
      </c>
      <c r="E5145" s="12">
        <v>6844.15</v>
      </c>
      <c r="F5145" s="12">
        <v>3373.79</v>
      </c>
      <c r="G5145" s="12">
        <v>395.2</v>
      </c>
      <c r="I5145" s="45"/>
      <c r="K5145" s="111"/>
      <c r="M5145" s="109"/>
    </row>
    <row r="5146" spans="1:13" ht="23.3" customHeight="1" thickBot="1" x14ac:dyDescent="0.3">
      <c r="A5146" s="11">
        <v>41976</v>
      </c>
      <c r="D5146" s="12">
        <v>2100.8000000000002</v>
      </c>
      <c r="E5146" s="12">
        <v>6867.35</v>
      </c>
      <c r="F5146" s="12">
        <v>3380.98</v>
      </c>
      <c r="G5146" s="12">
        <v>395.53</v>
      </c>
      <c r="I5146" s="45"/>
      <c r="K5146" s="111"/>
      <c r="M5146" s="109"/>
    </row>
    <row r="5147" spans="1:13" ht="23.3" customHeight="1" thickBot="1" x14ac:dyDescent="0.3">
      <c r="A5147" s="11">
        <v>41977</v>
      </c>
      <c r="D5147" s="12">
        <v>2100.52</v>
      </c>
      <c r="E5147" s="12">
        <v>6866.44</v>
      </c>
      <c r="F5147" s="12">
        <v>3376.3</v>
      </c>
      <c r="G5147" s="12">
        <v>394.84</v>
      </c>
      <c r="I5147" s="45"/>
      <c r="K5147" s="111"/>
      <c r="M5147" s="109"/>
    </row>
    <row r="5148" spans="1:13" ht="23.3" customHeight="1" thickBot="1" x14ac:dyDescent="0.3">
      <c r="A5148" s="11">
        <v>41978</v>
      </c>
      <c r="D5148" s="12">
        <v>2101.59</v>
      </c>
      <c r="E5148" s="12">
        <v>6869.92</v>
      </c>
      <c r="F5148" s="12">
        <v>3381.19</v>
      </c>
      <c r="G5148" s="12">
        <v>394.49</v>
      </c>
      <c r="I5148" s="45"/>
      <c r="K5148" s="111"/>
      <c r="M5148" s="109"/>
    </row>
    <row r="5149" spans="1:13" ht="23.3" customHeight="1" thickBot="1" x14ac:dyDescent="0.3">
      <c r="A5149" s="11">
        <v>41981</v>
      </c>
      <c r="D5149" s="12">
        <v>2097.33</v>
      </c>
      <c r="E5149" s="12">
        <v>6856.02</v>
      </c>
      <c r="F5149" s="12">
        <v>3369.07</v>
      </c>
      <c r="G5149" s="12">
        <v>394.21</v>
      </c>
      <c r="I5149" s="45"/>
      <c r="K5149" s="111"/>
      <c r="M5149" s="109"/>
    </row>
    <row r="5150" spans="1:13" ht="23.3" customHeight="1" thickBot="1" x14ac:dyDescent="0.3">
      <c r="A5150" s="11">
        <v>41982</v>
      </c>
      <c r="D5150" s="12">
        <v>2091.12</v>
      </c>
      <c r="E5150" s="12">
        <v>6835.71</v>
      </c>
      <c r="F5150" s="12">
        <v>3361.19</v>
      </c>
      <c r="G5150" s="12">
        <v>392.58</v>
      </c>
      <c r="I5150" s="45"/>
      <c r="K5150" s="111"/>
      <c r="M5150" s="109"/>
    </row>
    <row r="5151" spans="1:13" ht="23.3" customHeight="1" thickBot="1" x14ac:dyDescent="0.3">
      <c r="A5151" s="11">
        <v>41984</v>
      </c>
      <c r="D5151" s="12">
        <v>2090.15</v>
      </c>
      <c r="E5151" s="12">
        <v>6832.52</v>
      </c>
      <c r="F5151" s="12">
        <v>3365.94</v>
      </c>
      <c r="G5151" s="12">
        <v>392.27</v>
      </c>
      <c r="I5151" s="45"/>
      <c r="K5151" s="111"/>
      <c r="M5151" s="109"/>
    </row>
    <row r="5152" spans="1:13" ht="23.3" customHeight="1" thickBot="1" x14ac:dyDescent="0.3">
      <c r="A5152" s="11">
        <v>41985</v>
      </c>
      <c r="D5152" s="12">
        <v>2085.33</v>
      </c>
      <c r="E5152" s="12">
        <v>6816.79</v>
      </c>
      <c r="F5152" s="12">
        <v>3355.04</v>
      </c>
      <c r="G5152" s="12">
        <v>390.76</v>
      </c>
      <c r="I5152" s="45"/>
      <c r="K5152" s="111"/>
      <c r="M5152" s="109"/>
    </row>
    <row r="5153" spans="1:13" ht="23.3" customHeight="1" thickBot="1" x14ac:dyDescent="0.3">
      <c r="A5153" s="11">
        <v>41988</v>
      </c>
      <c r="D5153" s="12">
        <v>2079.5500000000002</v>
      </c>
      <c r="E5153" s="12">
        <v>6797.89</v>
      </c>
      <c r="F5153" s="12">
        <v>3348.88</v>
      </c>
      <c r="G5153" s="12">
        <v>389.57</v>
      </c>
      <c r="I5153" s="45"/>
      <c r="K5153" s="111"/>
      <c r="M5153" s="109"/>
    </row>
    <row r="5154" spans="1:13" ht="23.3" customHeight="1" thickBot="1" x14ac:dyDescent="0.3">
      <c r="A5154" s="11">
        <v>41989</v>
      </c>
      <c r="D5154" s="12">
        <v>2080.06</v>
      </c>
      <c r="E5154" s="12">
        <v>6799.56</v>
      </c>
      <c r="F5154" s="12">
        <v>3349.71</v>
      </c>
      <c r="G5154" s="12">
        <v>389.24</v>
      </c>
      <c r="I5154" s="45"/>
      <c r="K5154" s="111"/>
      <c r="M5154" s="109"/>
    </row>
    <row r="5155" spans="1:13" ht="23.3" customHeight="1" thickBot="1" x14ac:dyDescent="0.3">
      <c r="A5155" s="11">
        <v>41990</v>
      </c>
      <c r="D5155" s="12">
        <v>2072.9299999999998</v>
      </c>
      <c r="E5155" s="12">
        <v>6776.23</v>
      </c>
      <c r="F5155" s="12">
        <v>3339.26</v>
      </c>
      <c r="G5155" s="12">
        <v>387.05</v>
      </c>
      <c r="I5155" s="45"/>
      <c r="K5155" s="111"/>
      <c r="M5155" s="109"/>
    </row>
    <row r="5156" spans="1:13" ht="23.3" customHeight="1" thickBot="1" x14ac:dyDescent="0.3">
      <c r="A5156" s="11">
        <v>41991</v>
      </c>
      <c r="D5156" s="12">
        <v>2064.9</v>
      </c>
      <c r="E5156" s="12">
        <v>6750</v>
      </c>
      <c r="F5156" s="12">
        <v>3319.05</v>
      </c>
      <c r="G5156" s="12">
        <v>384.54</v>
      </c>
      <c r="I5156" s="45"/>
      <c r="K5156" s="111"/>
      <c r="M5156" s="109"/>
    </row>
    <row r="5157" spans="1:13" ht="23.3" customHeight="1" thickBot="1" x14ac:dyDescent="0.3">
      <c r="A5157" s="11">
        <v>41992</v>
      </c>
      <c r="D5157" s="12">
        <v>2060.0500000000002</v>
      </c>
      <c r="E5157" s="12">
        <v>6740.09</v>
      </c>
      <c r="F5157" s="12">
        <v>3310.03</v>
      </c>
      <c r="G5157" s="12">
        <v>383.97</v>
      </c>
      <c r="I5157" s="45"/>
      <c r="K5157" s="111"/>
      <c r="M5157" s="109"/>
    </row>
    <row r="5158" spans="1:13" ht="23.3" customHeight="1" thickBot="1" x14ac:dyDescent="0.3">
      <c r="A5158" s="11">
        <v>41995</v>
      </c>
      <c r="D5158" s="12">
        <v>2063.04</v>
      </c>
      <c r="E5158" s="12">
        <v>6749.9</v>
      </c>
      <c r="F5158" s="12">
        <v>3312.78</v>
      </c>
      <c r="G5158" s="12">
        <v>384.43</v>
      </c>
      <c r="I5158" s="45"/>
      <c r="K5158" s="111"/>
      <c r="M5158" s="109"/>
    </row>
    <row r="5159" spans="1:13" ht="23.3" customHeight="1" thickBot="1" x14ac:dyDescent="0.3">
      <c r="A5159" s="11">
        <v>41996</v>
      </c>
      <c r="D5159" s="12">
        <v>2070.4499999999998</v>
      </c>
      <c r="E5159" s="12">
        <v>6774.13</v>
      </c>
      <c r="F5159" s="12">
        <v>3324.67</v>
      </c>
      <c r="G5159" s="12">
        <v>385.52</v>
      </c>
      <c r="I5159" s="45"/>
      <c r="K5159" s="111"/>
      <c r="M5159" s="109"/>
    </row>
    <row r="5160" spans="1:13" ht="23.3" customHeight="1" thickBot="1" x14ac:dyDescent="0.3">
      <c r="A5160" s="11">
        <v>41997</v>
      </c>
      <c r="D5160" s="12">
        <v>2068.92</v>
      </c>
      <c r="E5160" s="12">
        <v>6769.14</v>
      </c>
      <c r="F5160" s="12">
        <v>3319.12</v>
      </c>
      <c r="G5160" s="12">
        <v>384.95</v>
      </c>
      <c r="I5160" s="45"/>
      <c r="K5160" s="111"/>
      <c r="M5160" s="109"/>
    </row>
    <row r="5161" spans="1:13" ht="23.3" customHeight="1" thickBot="1" x14ac:dyDescent="0.3">
      <c r="A5161" s="11">
        <v>41999</v>
      </c>
      <c r="D5161" s="12">
        <v>2070.3000000000002</v>
      </c>
      <c r="E5161" s="12">
        <v>6774.49</v>
      </c>
      <c r="F5161" s="12">
        <v>3321.74</v>
      </c>
      <c r="G5161" s="12">
        <v>385.74</v>
      </c>
      <c r="I5161" s="45"/>
      <c r="K5161" s="111"/>
      <c r="M5161" s="109"/>
    </row>
    <row r="5162" spans="1:13" ht="23.3" customHeight="1" thickBot="1" x14ac:dyDescent="0.3">
      <c r="A5162" s="11">
        <v>42002</v>
      </c>
      <c r="D5162" s="12">
        <v>2072.94</v>
      </c>
      <c r="E5162" s="12">
        <v>6786.42</v>
      </c>
      <c r="F5162" s="12">
        <v>3325.51</v>
      </c>
      <c r="G5162" s="12">
        <v>386.34</v>
      </c>
      <c r="I5162" s="45"/>
      <c r="K5162" s="111"/>
      <c r="M5162" s="109"/>
    </row>
    <row r="5163" spans="1:13" ht="23.3" customHeight="1" thickBot="1" x14ac:dyDescent="0.3">
      <c r="A5163" s="11">
        <v>42003</v>
      </c>
      <c r="D5163" s="12">
        <v>2067.89</v>
      </c>
      <c r="E5163" s="12">
        <v>6771.04</v>
      </c>
      <c r="F5163" s="12">
        <v>3314.88</v>
      </c>
      <c r="G5163" s="12">
        <v>385.22</v>
      </c>
      <c r="I5163" s="45"/>
      <c r="K5163" s="111"/>
      <c r="M5163" s="109"/>
    </row>
    <row r="5164" spans="1:13" ht="23.3" customHeight="1" thickBot="1" x14ac:dyDescent="0.3">
      <c r="A5164" s="11">
        <v>42004</v>
      </c>
      <c r="D5164" s="12">
        <v>2073.7199999999998</v>
      </c>
      <c r="E5164" s="12">
        <v>6795.35</v>
      </c>
      <c r="F5164" s="12">
        <v>3327.81</v>
      </c>
      <c r="G5164" s="12">
        <v>385.51</v>
      </c>
      <c r="I5164" s="45"/>
      <c r="K5164" s="111"/>
      <c r="M5164" s="109"/>
    </row>
    <row r="5165" spans="1:13" ht="23.3" customHeight="1" thickBot="1" x14ac:dyDescent="0.3">
      <c r="A5165" s="11">
        <v>42009</v>
      </c>
      <c r="D5165" s="12">
        <v>2070.16</v>
      </c>
      <c r="E5165" s="12">
        <v>6783.67</v>
      </c>
      <c r="F5165" s="12">
        <v>3309.72</v>
      </c>
      <c r="G5165" s="12">
        <v>384.71</v>
      </c>
      <c r="I5165" s="45"/>
      <c r="K5165" s="111"/>
      <c r="M5165" s="109"/>
    </row>
    <row r="5166" spans="1:13" ht="23.3" customHeight="1" thickBot="1" x14ac:dyDescent="0.3">
      <c r="A5166" s="11">
        <v>42010</v>
      </c>
      <c r="D5166" s="12">
        <v>2061.92</v>
      </c>
      <c r="E5166" s="12">
        <v>6758.91</v>
      </c>
      <c r="F5166" s="12">
        <v>3297.64</v>
      </c>
      <c r="G5166" s="12">
        <v>382.84</v>
      </c>
      <c r="I5166" s="45"/>
      <c r="K5166" s="111"/>
      <c r="M5166" s="109"/>
    </row>
    <row r="5167" spans="1:13" ht="23.3" customHeight="1" thickBot="1" x14ac:dyDescent="0.3">
      <c r="A5167" s="11">
        <v>42011</v>
      </c>
      <c r="D5167" s="12">
        <v>2057.46</v>
      </c>
      <c r="E5167" s="12">
        <v>6744.29</v>
      </c>
      <c r="F5167" s="12">
        <v>3278.3</v>
      </c>
      <c r="G5167" s="12">
        <v>381.4</v>
      </c>
      <c r="I5167" s="45"/>
      <c r="K5167" s="111"/>
      <c r="M5167" s="109"/>
    </row>
    <row r="5168" spans="1:13" ht="23.3" customHeight="1" thickBot="1" x14ac:dyDescent="0.3">
      <c r="A5168" s="11">
        <v>42012</v>
      </c>
      <c r="D5168" s="12">
        <v>2051.94</v>
      </c>
      <c r="E5168" s="12">
        <v>6726.4</v>
      </c>
      <c r="F5168" s="12">
        <v>3263.45</v>
      </c>
      <c r="G5168" s="12">
        <v>380.22</v>
      </c>
      <c r="I5168" s="45"/>
      <c r="K5168" s="111"/>
      <c r="M5168" s="109"/>
    </row>
    <row r="5169" spans="1:13" ht="23.3" customHeight="1" thickBot="1" x14ac:dyDescent="0.3">
      <c r="A5169" s="11">
        <v>42013</v>
      </c>
      <c r="D5169" s="12">
        <v>2054.96</v>
      </c>
      <c r="E5169" s="12">
        <v>6736.11</v>
      </c>
      <c r="F5169" s="12">
        <v>3263.22</v>
      </c>
      <c r="G5169" s="12">
        <v>381.01</v>
      </c>
      <c r="I5169" s="45"/>
      <c r="K5169" s="111"/>
      <c r="M5169" s="109"/>
    </row>
    <row r="5170" spans="1:13" ht="23.3" customHeight="1" thickBot="1" x14ac:dyDescent="0.3">
      <c r="A5170" s="11">
        <v>42016</v>
      </c>
      <c r="D5170" s="12">
        <v>2048.7600000000002</v>
      </c>
      <c r="E5170" s="12">
        <v>6715.78</v>
      </c>
      <c r="F5170" s="12">
        <v>3254.38</v>
      </c>
      <c r="G5170" s="12">
        <v>379.98</v>
      </c>
      <c r="I5170" s="45"/>
      <c r="K5170" s="111"/>
      <c r="M5170" s="109"/>
    </row>
    <row r="5171" spans="1:13" ht="23.3" customHeight="1" thickBot="1" x14ac:dyDescent="0.3">
      <c r="A5171" s="11">
        <v>42017</v>
      </c>
      <c r="D5171" s="12">
        <v>2049.09</v>
      </c>
      <c r="E5171" s="12">
        <v>6716.85</v>
      </c>
      <c r="F5171" s="12">
        <v>3254.9</v>
      </c>
      <c r="G5171" s="12">
        <v>379.59</v>
      </c>
      <c r="I5171" s="45"/>
      <c r="K5171" s="111"/>
      <c r="M5171" s="109"/>
    </row>
    <row r="5172" spans="1:13" ht="23.3" customHeight="1" thickBot="1" x14ac:dyDescent="0.3">
      <c r="A5172" s="11">
        <v>42018</v>
      </c>
      <c r="D5172" s="12">
        <v>2042.05</v>
      </c>
      <c r="E5172" s="12">
        <v>6693.78</v>
      </c>
      <c r="F5172" s="12">
        <v>3240.72</v>
      </c>
      <c r="G5172" s="12">
        <v>377.82</v>
      </c>
      <c r="I5172" s="45"/>
      <c r="K5172" s="111"/>
      <c r="M5172" s="109"/>
    </row>
    <row r="5173" spans="1:13" ht="23.3" customHeight="1" thickBot="1" x14ac:dyDescent="0.3">
      <c r="A5173" s="11">
        <v>42019</v>
      </c>
      <c r="D5173" s="12">
        <v>2042.16</v>
      </c>
      <c r="E5173" s="12">
        <v>6694.74</v>
      </c>
      <c r="F5173" s="12">
        <v>3241.18</v>
      </c>
      <c r="G5173" s="12">
        <v>377.07</v>
      </c>
      <c r="I5173" s="45"/>
      <c r="K5173" s="111"/>
      <c r="M5173" s="109"/>
    </row>
    <row r="5174" spans="1:13" ht="23.3" customHeight="1" thickBot="1" x14ac:dyDescent="0.3">
      <c r="A5174" s="11">
        <v>42020</v>
      </c>
      <c r="D5174" s="12">
        <v>2040.96</v>
      </c>
      <c r="E5174" s="12">
        <v>6690.8</v>
      </c>
      <c r="F5174" s="12">
        <v>3229.33</v>
      </c>
      <c r="G5174" s="12">
        <v>377.04</v>
      </c>
      <c r="I5174" s="45"/>
      <c r="K5174" s="111"/>
      <c r="M5174" s="109"/>
    </row>
    <row r="5175" spans="1:13" ht="23.3" customHeight="1" thickBot="1" x14ac:dyDescent="0.3">
      <c r="A5175" s="11">
        <v>42023</v>
      </c>
      <c r="D5175" s="12">
        <v>2039.21</v>
      </c>
      <c r="E5175" s="12">
        <v>6685.04</v>
      </c>
      <c r="F5175" s="12">
        <v>3212.74</v>
      </c>
      <c r="G5175" s="12">
        <v>378.33</v>
      </c>
      <c r="I5175" s="45"/>
      <c r="K5175" s="111"/>
      <c r="M5175" s="109"/>
    </row>
    <row r="5176" spans="1:13" ht="23.3" customHeight="1" thickBot="1" x14ac:dyDescent="0.3">
      <c r="A5176" s="11">
        <v>42024</v>
      </c>
      <c r="D5176" s="12">
        <v>2031.53</v>
      </c>
      <c r="E5176" s="12">
        <v>6659.87</v>
      </c>
      <c r="F5176" s="12">
        <v>3201.63</v>
      </c>
      <c r="G5176" s="12">
        <v>376.81</v>
      </c>
      <c r="I5176" s="45"/>
      <c r="K5176" s="111"/>
      <c r="M5176" s="109"/>
    </row>
    <row r="5177" spans="1:13" ht="23.3" customHeight="1" thickBot="1" x14ac:dyDescent="0.3">
      <c r="A5177" s="11">
        <v>42025</v>
      </c>
      <c r="D5177" s="12">
        <v>2026.6</v>
      </c>
      <c r="E5177" s="12">
        <v>6643.7</v>
      </c>
      <c r="F5177" s="12">
        <v>3191.9</v>
      </c>
      <c r="G5177" s="12">
        <v>377.14</v>
      </c>
      <c r="I5177" s="45"/>
      <c r="K5177" s="111"/>
      <c r="M5177" s="109"/>
    </row>
    <row r="5178" spans="1:13" ht="23.3" customHeight="1" thickBot="1" x14ac:dyDescent="0.3">
      <c r="A5178" s="11">
        <v>42026</v>
      </c>
      <c r="D5178" s="12">
        <v>2018.68</v>
      </c>
      <c r="E5178" s="12">
        <v>6617.74</v>
      </c>
      <c r="F5178" s="12">
        <v>3181.37</v>
      </c>
      <c r="G5178" s="12">
        <v>377.19</v>
      </c>
      <c r="I5178" s="45"/>
      <c r="K5178" s="111"/>
      <c r="M5178" s="109"/>
    </row>
    <row r="5179" spans="1:13" ht="23.3" customHeight="1" thickBot="1" x14ac:dyDescent="0.3">
      <c r="A5179" s="11">
        <v>42027</v>
      </c>
      <c r="D5179" s="12">
        <v>2021.75</v>
      </c>
      <c r="E5179" s="12">
        <v>6627.81</v>
      </c>
      <c r="F5179" s="12">
        <v>3162.04</v>
      </c>
      <c r="G5179" s="12">
        <v>377.22</v>
      </c>
      <c r="I5179" s="45"/>
      <c r="K5179" s="111"/>
      <c r="M5179" s="109"/>
    </row>
    <row r="5180" spans="1:13" ht="23.3" customHeight="1" thickBot="1" x14ac:dyDescent="0.3">
      <c r="A5180" s="11">
        <v>42030</v>
      </c>
      <c r="D5180" s="12">
        <v>2025.78</v>
      </c>
      <c r="E5180" s="12">
        <v>6641.01</v>
      </c>
      <c r="F5180" s="12">
        <v>3145.43</v>
      </c>
      <c r="G5180" s="12">
        <v>378.18</v>
      </c>
      <c r="I5180" s="45"/>
      <c r="K5180" s="111"/>
      <c r="M5180" s="109"/>
    </row>
    <row r="5181" spans="1:13" ht="23.3" customHeight="1" thickBot="1" x14ac:dyDescent="0.3">
      <c r="A5181" s="11">
        <v>42031</v>
      </c>
      <c r="D5181" s="12">
        <v>2021.34</v>
      </c>
      <c r="E5181" s="12">
        <v>6626.47</v>
      </c>
      <c r="F5181" s="12">
        <v>3141.38</v>
      </c>
      <c r="G5181" s="12">
        <v>377.33</v>
      </c>
      <c r="I5181" s="45"/>
      <c r="K5181" s="111"/>
      <c r="M5181" s="109"/>
    </row>
    <row r="5182" spans="1:13" ht="23.3" customHeight="1" thickBot="1" x14ac:dyDescent="0.3">
      <c r="A5182" s="11">
        <v>42032</v>
      </c>
      <c r="D5182" s="12">
        <v>2022.89</v>
      </c>
      <c r="E5182" s="12">
        <v>6631.56</v>
      </c>
      <c r="F5182" s="12">
        <v>3147.59</v>
      </c>
      <c r="G5182" s="12">
        <v>377.76</v>
      </c>
      <c r="I5182" s="45"/>
      <c r="K5182" s="111"/>
      <c r="M5182" s="109"/>
    </row>
    <row r="5183" spans="1:13" ht="23.3" customHeight="1" thickBot="1" x14ac:dyDescent="0.3">
      <c r="A5183" s="11">
        <v>42033</v>
      </c>
      <c r="D5183" s="12">
        <v>2018.94</v>
      </c>
      <c r="E5183" s="12">
        <v>6618.61</v>
      </c>
      <c r="F5183" s="12">
        <v>3138.6</v>
      </c>
      <c r="G5183" s="12">
        <v>376.31</v>
      </c>
      <c r="I5183" s="45"/>
      <c r="K5183" s="111"/>
      <c r="M5183" s="109"/>
    </row>
    <row r="5184" spans="1:13" ht="23.3" customHeight="1" thickBot="1" x14ac:dyDescent="0.3">
      <c r="A5184" s="11">
        <v>42034</v>
      </c>
      <c r="D5184" s="12">
        <v>2019.43</v>
      </c>
      <c r="E5184" s="12">
        <v>6620.21</v>
      </c>
      <c r="F5184" s="12">
        <v>3142.2</v>
      </c>
      <c r="G5184" s="12">
        <v>376.45</v>
      </c>
      <c r="I5184" s="45"/>
      <c r="K5184" s="111"/>
      <c r="M5184" s="109"/>
    </row>
    <row r="5185" spans="1:13" ht="23.3" customHeight="1" thickBot="1" x14ac:dyDescent="0.3">
      <c r="A5185" s="11">
        <v>42037</v>
      </c>
      <c r="D5185" s="12">
        <v>2007.74</v>
      </c>
      <c r="E5185" s="12">
        <v>6581.9</v>
      </c>
      <c r="F5185" s="12">
        <v>3123.07</v>
      </c>
      <c r="G5185" s="12">
        <v>373.59</v>
      </c>
      <c r="I5185" s="45"/>
      <c r="K5185" s="111"/>
      <c r="M5185" s="109"/>
    </row>
    <row r="5186" spans="1:13" ht="23.3" customHeight="1" thickBot="1" x14ac:dyDescent="0.3">
      <c r="A5186" s="11">
        <v>42039</v>
      </c>
      <c r="D5186" s="12">
        <v>2003.15</v>
      </c>
      <c r="E5186" s="12">
        <v>6566.85</v>
      </c>
      <c r="F5186" s="12">
        <v>3123.47</v>
      </c>
      <c r="G5186" s="12">
        <v>372.58</v>
      </c>
      <c r="I5186" s="45"/>
      <c r="K5186" s="111"/>
      <c r="M5186" s="109"/>
    </row>
    <row r="5187" spans="1:13" ht="23.3" customHeight="1" thickBot="1" x14ac:dyDescent="0.3">
      <c r="A5187" s="11">
        <v>42040</v>
      </c>
      <c r="D5187" s="12">
        <v>1998.48</v>
      </c>
      <c r="E5187" s="12">
        <v>6553.28</v>
      </c>
      <c r="F5187" s="12">
        <v>3107.62</v>
      </c>
      <c r="G5187" s="12">
        <v>371.92</v>
      </c>
      <c r="I5187" s="45"/>
      <c r="K5187" s="111"/>
      <c r="M5187" s="109"/>
    </row>
    <row r="5188" spans="1:13" ht="23.3" customHeight="1" thickBot="1" x14ac:dyDescent="0.3">
      <c r="A5188" s="11">
        <v>42041</v>
      </c>
      <c r="D5188" s="12">
        <v>1994.83</v>
      </c>
      <c r="E5188" s="12">
        <v>6541.31</v>
      </c>
      <c r="F5188" s="12">
        <v>3106.33</v>
      </c>
      <c r="G5188" s="12">
        <v>370.94</v>
      </c>
      <c r="I5188" s="45"/>
      <c r="K5188" s="111"/>
      <c r="M5188" s="109"/>
    </row>
    <row r="5189" spans="1:13" ht="23.3" customHeight="1" thickBot="1" x14ac:dyDescent="0.3">
      <c r="A5189" s="11">
        <v>42044</v>
      </c>
      <c r="D5189" s="12">
        <v>1990.82</v>
      </c>
      <c r="E5189" s="12">
        <v>6528.16</v>
      </c>
      <c r="F5189" s="12">
        <v>3090.11</v>
      </c>
      <c r="G5189" s="12">
        <v>369.74</v>
      </c>
      <c r="I5189" s="45"/>
      <c r="K5189" s="111"/>
      <c r="M5189" s="109"/>
    </row>
    <row r="5190" spans="1:13" ht="23.3" customHeight="1" thickBot="1" x14ac:dyDescent="0.3">
      <c r="A5190" s="11">
        <v>42045</v>
      </c>
      <c r="D5190" s="12">
        <v>1991.01</v>
      </c>
      <c r="E5190" s="12">
        <v>6528.78</v>
      </c>
      <c r="F5190" s="12">
        <v>3090.41</v>
      </c>
      <c r="G5190" s="12">
        <v>369.66</v>
      </c>
      <c r="I5190" s="45"/>
      <c r="K5190" s="111"/>
      <c r="M5190" s="109"/>
    </row>
    <row r="5191" spans="1:13" ht="23.3" customHeight="1" thickBot="1" x14ac:dyDescent="0.3">
      <c r="A5191" s="11">
        <v>42046</v>
      </c>
      <c r="D5191" s="12">
        <v>1988.95</v>
      </c>
      <c r="E5191" s="12">
        <v>6522.02</v>
      </c>
      <c r="F5191" s="12">
        <v>3083.49</v>
      </c>
      <c r="G5191" s="12">
        <v>369.75</v>
      </c>
      <c r="I5191" s="45"/>
      <c r="K5191" s="111"/>
      <c r="M5191" s="109"/>
    </row>
    <row r="5192" spans="1:13" ht="23.3" customHeight="1" thickBot="1" x14ac:dyDescent="0.3">
      <c r="A5192" s="11">
        <v>42047</v>
      </c>
      <c r="D5192" s="12">
        <v>1989.69</v>
      </c>
      <c r="E5192" s="12">
        <v>6524.44</v>
      </c>
      <c r="F5192" s="12">
        <v>3082.78</v>
      </c>
      <c r="G5192" s="12">
        <v>370.37</v>
      </c>
      <c r="I5192" s="45"/>
      <c r="K5192" s="111"/>
      <c r="M5192" s="109"/>
    </row>
    <row r="5193" spans="1:13" ht="23.3" customHeight="1" thickBot="1" x14ac:dyDescent="0.3">
      <c r="A5193" s="11">
        <v>42048</v>
      </c>
      <c r="D5193" s="12">
        <v>1988.44</v>
      </c>
      <c r="E5193" s="12">
        <v>6520.35</v>
      </c>
      <c r="F5193" s="12">
        <v>3068.86</v>
      </c>
      <c r="G5193" s="12">
        <v>371.87</v>
      </c>
      <c r="I5193" s="45"/>
      <c r="K5193" s="111"/>
      <c r="M5193" s="109"/>
    </row>
    <row r="5194" spans="1:13" ht="23.3" customHeight="1" thickBot="1" x14ac:dyDescent="0.3">
      <c r="A5194" s="11">
        <v>42051</v>
      </c>
      <c r="D5194" s="12">
        <v>1993.38</v>
      </c>
      <c r="E5194" s="12">
        <v>6536.54</v>
      </c>
      <c r="F5194" s="12">
        <v>3075.56</v>
      </c>
      <c r="G5194" s="12">
        <v>375.1</v>
      </c>
      <c r="I5194" s="45"/>
      <c r="K5194" s="111"/>
      <c r="M5194" s="109"/>
    </row>
    <row r="5195" spans="1:13" ht="23.3" customHeight="1" thickBot="1" x14ac:dyDescent="0.3">
      <c r="A5195" s="11">
        <v>42053</v>
      </c>
      <c r="D5195" s="12">
        <v>2001.3</v>
      </c>
      <c r="E5195" s="12">
        <v>6562.51</v>
      </c>
      <c r="F5195" s="12">
        <v>3085.93</v>
      </c>
      <c r="G5195" s="12">
        <v>376.67</v>
      </c>
      <c r="I5195" s="45"/>
      <c r="K5195" s="111"/>
      <c r="M5195" s="109"/>
    </row>
    <row r="5196" spans="1:13" ht="23.3" customHeight="1" thickBot="1" x14ac:dyDescent="0.3">
      <c r="A5196" s="11">
        <v>42055</v>
      </c>
      <c r="D5196" s="12">
        <v>2001.13</v>
      </c>
      <c r="E5196" s="12">
        <v>6561.98</v>
      </c>
      <c r="F5196" s="12">
        <v>3079.23</v>
      </c>
      <c r="G5196" s="12">
        <v>377.08</v>
      </c>
      <c r="I5196" s="45"/>
      <c r="K5196" s="111"/>
      <c r="M5196" s="109"/>
    </row>
    <row r="5197" spans="1:13" ht="23.3" customHeight="1" thickBot="1" x14ac:dyDescent="0.3">
      <c r="A5197" s="11">
        <v>42058</v>
      </c>
      <c r="D5197" s="12">
        <v>2006.57</v>
      </c>
      <c r="E5197" s="12">
        <v>6579.8</v>
      </c>
      <c r="F5197" s="12">
        <v>3087.59</v>
      </c>
      <c r="G5197" s="12">
        <v>377.62</v>
      </c>
      <c r="I5197" s="45"/>
      <c r="K5197" s="111"/>
      <c r="M5197" s="109"/>
    </row>
    <row r="5198" spans="1:13" ht="23.3" customHeight="1" thickBot="1" x14ac:dyDescent="0.3">
      <c r="A5198" s="11">
        <v>42059</v>
      </c>
      <c r="D5198" s="12">
        <v>2015.19</v>
      </c>
      <c r="E5198" s="12">
        <v>6608.08</v>
      </c>
      <c r="F5198" s="12">
        <v>3099.01</v>
      </c>
      <c r="G5198" s="12">
        <v>379.29</v>
      </c>
      <c r="I5198" s="45"/>
      <c r="K5198" s="111"/>
      <c r="M5198" s="109"/>
    </row>
    <row r="5199" spans="1:13" ht="23.3" customHeight="1" thickBot="1" x14ac:dyDescent="0.3">
      <c r="A5199" s="11">
        <v>42060</v>
      </c>
      <c r="B5199" s="12"/>
      <c r="C5199" s="12"/>
      <c r="D5199" s="12">
        <v>2017.05</v>
      </c>
      <c r="E5199" s="12">
        <v>6614.18</v>
      </c>
      <c r="F5199" s="12">
        <v>3101.97</v>
      </c>
      <c r="G5199" s="12">
        <v>379.7</v>
      </c>
      <c r="I5199" s="45"/>
      <c r="K5199" s="111"/>
      <c r="M5199" s="109"/>
    </row>
    <row r="5200" spans="1:13" ht="23.3" customHeight="1" thickBot="1" x14ac:dyDescent="0.3">
      <c r="A5200" s="11">
        <v>42061</v>
      </c>
      <c r="B5200" s="12"/>
      <c r="C5200" s="12"/>
      <c r="D5200" s="12">
        <v>2024.87</v>
      </c>
      <c r="E5200" s="12">
        <v>6639.81</v>
      </c>
      <c r="F5200" s="12">
        <v>3114.82</v>
      </c>
      <c r="G5200" s="12">
        <v>381.77</v>
      </c>
      <c r="I5200" s="45"/>
      <c r="K5200" s="111"/>
      <c r="M5200" s="109"/>
    </row>
    <row r="5201" spans="1:13" ht="23.3" customHeight="1" thickBot="1" x14ac:dyDescent="0.3">
      <c r="A5201" s="11">
        <v>42062</v>
      </c>
      <c r="B5201" s="12"/>
      <c r="C5201" s="12"/>
      <c r="D5201" s="12">
        <v>2018.63</v>
      </c>
      <c r="E5201" s="12">
        <v>6619.36</v>
      </c>
      <c r="F5201" s="12">
        <v>3094.15</v>
      </c>
      <c r="G5201" s="12">
        <v>380.6</v>
      </c>
      <c r="I5201" s="45"/>
      <c r="K5201" s="111"/>
      <c r="M5201" s="109"/>
    </row>
    <row r="5202" spans="1:13" ht="23.3" customHeight="1" thickBot="1" x14ac:dyDescent="0.3">
      <c r="A5202" s="11">
        <v>42065</v>
      </c>
      <c r="B5202" s="12"/>
      <c r="C5202" s="12"/>
      <c r="D5202" s="12">
        <v>2018.65</v>
      </c>
      <c r="E5202" s="12">
        <v>6619.66</v>
      </c>
      <c r="F5202" s="12">
        <v>3074.18</v>
      </c>
      <c r="G5202" s="12">
        <v>381.04</v>
      </c>
      <c r="I5202" s="45"/>
      <c r="K5202" s="111"/>
      <c r="M5202" s="109"/>
    </row>
    <row r="5203" spans="1:13" ht="23.3" customHeight="1" thickBot="1" x14ac:dyDescent="0.3">
      <c r="A5203" s="11">
        <v>42066</v>
      </c>
      <c r="B5203" s="12"/>
      <c r="C5203" s="12"/>
      <c r="D5203" s="12">
        <v>2013.16</v>
      </c>
      <c r="E5203" s="12">
        <v>6601.65</v>
      </c>
      <c r="F5203" s="12">
        <v>3062.2</v>
      </c>
      <c r="G5203" s="12">
        <v>379.73</v>
      </c>
      <c r="I5203" s="45"/>
      <c r="K5203" s="111"/>
      <c r="M5203" s="109"/>
    </row>
    <row r="5204" spans="1:13" ht="23.3" customHeight="1" thickBot="1" x14ac:dyDescent="0.3">
      <c r="A5204" s="11">
        <v>42067</v>
      </c>
      <c r="B5204" s="12"/>
      <c r="C5204" s="12"/>
      <c r="D5204" s="12">
        <v>2009.11</v>
      </c>
      <c r="E5204" s="12">
        <v>6588.38</v>
      </c>
      <c r="F5204" s="12">
        <v>3050.64</v>
      </c>
      <c r="G5204" s="12">
        <v>379.37</v>
      </c>
      <c r="I5204" s="45"/>
      <c r="K5204" s="111"/>
      <c r="M5204" s="109"/>
    </row>
    <row r="5205" spans="1:13" ht="23.3" customHeight="1" thickBot="1" x14ac:dyDescent="0.3">
      <c r="A5205" s="11">
        <v>42068</v>
      </c>
      <c r="B5205" s="12"/>
      <c r="C5205" s="12"/>
      <c r="D5205" s="12">
        <v>2004.2</v>
      </c>
      <c r="E5205" s="12">
        <v>6572.3</v>
      </c>
      <c r="F5205" s="12">
        <v>3016.54</v>
      </c>
      <c r="G5205" s="12">
        <v>378.27</v>
      </c>
      <c r="I5205" s="45"/>
      <c r="K5205" s="111"/>
      <c r="M5205" s="109"/>
    </row>
    <row r="5206" spans="1:13" ht="23.3" customHeight="1" thickBot="1" x14ac:dyDescent="0.3">
      <c r="A5206" s="11">
        <v>42069</v>
      </c>
      <c r="B5206" s="12"/>
      <c r="C5206" s="12"/>
      <c r="D5206" s="12">
        <v>2001.62</v>
      </c>
      <c r="E5206" s="12">
        <v>6563.83</v>
      </c>
      <c r="F5206" s="12">
        <v>2986.49</v>
      </c>
      <c r="G5206" s="12">
        <v>377.58</v>
      </c>
      <c r="I5206" s="45"/>
      <c r="K5206" s="111"/>
      <c r="M5206" s="109"/>
    </row>
    <row r="5207" spans="1:13" ht="23.3" customHeight="1" thickBot="1" x14ac:dyDescent="0.3">
      <c r="A5207" s="11">
        <v>42072</v>
      </c>
      <c r="B5207" s="12"/>
      <c r="C5207" s="12"/>
      <c r="D5207" s="12">
        <v>1996.7</v>
      </c>
      <c r="E5207" s="12">
        <v>6552.64</v>
      </c>
      <c r="F5207" s="12">
        <v>2936.36</v>
      </c>
      <c r="G5207" s="12">
        <v>376.46</v>
      </c>
      <c r="I5207" s="45"/>
      <c r="K5207" s="111"/>
      <c r="M5207" s="109"/>
    </row>
    <row r="5208" spans="1:13" ht="23.3" customHeight="1" thickBot="1" x14ac:dyDescent="0.3">
      <c r="A5208" s="11">
        <v>42073</v>
      </c>
      <c r="B5208" s="12"/>
      <c r="C5208" s="12"/>
      <c r="D5208" s="12">
        <v>1995.41</v>
      </c>
      <c r="E5208" s="12">
        <v>6548.41</v>
      </c>
      <c r="F5208" s="12">
        <v>2907.94</v>
      </c>
      <c r="G5208" s="12">
        <v>376.5</v>
      </c>
      <c r="I5208" s="45"/>
      <c r="K5208" s="111"/>
      <c r="M5208" s="109"/>
    </row>
    <row r="5209" spans="1:13" ht="23.3" customHeight="1" thickBot="1" x14ac:dyDescent="0.3">
      <c r="A5209" s="11">
        <v>42074</v>
      </c>
      <c r="B5209" s="12"/>
      <c r="C5209" s="12"/>
      <c r="D5209" s="12">
        <v>1988.59</v>
      </c>
      <c r="E5209" s="12">
        <v>6526.01</v>
      </c>
      <c r="F5209" s="12">
        <v>2884.95</v>
      </c>
      <c r="G5209" s="12">
        <v>374.96</v>
      </c>
      <c r="I5209" s="45"/>
      <c r="K5209" s="111"/>
      <c r="M5209" s="109"/>
    </row>
    <row r="5210" spans="1:13" ht="23.3" customHeight="1" thickBot="1" x14ac:dyDescent="0.3">
      <c r="A5210" s="11">
        <v>42076</v>
      </c>
      <c r="B5210" s="12"/>
      <c r="C5210" s="12"/>
      <c r="D5210" s="12">
        <v>1977.94</v>
      </c>
      <c r="E5210" s="12">
        <v>6491.06</v>
      </c>
      <c r="F5210" s="12">
        <v>2838.37</v>
      </c>
      <c r="G5210" s="12">
        <v>373.25</v>
      </c>
      <c r="I5210" s="45"/>
      <c r="K5210" s="111"/>
      <c r="M5210" s="109"/>
    </row>
    <row r="5211" spans="1:13" ht="23.3" customHeight="1" thickBot="1" x14ac:dyDescent="0.3">
      <c r="A5211" s="11">
        <v>42079</v>
      </c>
      <c r="B5211" s="12"/>
      <c r="C5211" s="12"/>
      <c r="D5211" s="12">
        <v>1971.52</v>
      </c>
      <c r="E5211" s="12">
        <v>6469.99</v>
      </c>
      <c r="F5211" s="12">
        <v>2786.53</v>
      </c>
      <c r="G5211" s="12">
        <v>372.52</v>
      </c>
      <c r="I5211" s="45"/>
      <c r="K5211" s="111"/>
      <c r="M5211" s="109"/>
    </row>
    <row r="5212" spans="1:13" ht="23.3" customHeight="1" thickBot="1" x14ac:dyDescent="0.3">
      <c r="A5212" s="11">
        <v>42080</v>
      </c>
      <c r="B5212" s="12"/>
      <c r="C5212" s="12"/>
      <c r="D5212" s="12">
        <v>1968.25</v>
      </c>
      <c r="E5212" s="12">
        <v>6459.29</v>
      </c>
      <c r="F5212" s="12">
        <v>2783.44</v>
      </c>
      <c r="G5212" s="12">
        <v>371.72</v>
      </c>
      <c r="I5212" s="45"/>
      <c r="K5212" s="111"/>
      <c r="M5212" s="109"/>
    </row>
    <row r="5213" spans="1:13" ht="23.3" customHeight="1" thickBot="1" x14ac:dyDescent="0.3">
      <c r="A5213" s="11">
        <v>42081</v>
      </c>
      <c r="B5213" s="12"/>
      <c r="C5213" s="12"/>
      <c r="D5213" s="12">
        <v>1961.79</v>
      </c>
      <c r="E5213" s="12">
        <v>6438.06</v>
      </c>
      <c r="F5213" s="12">
        <v>2768.98</v>
      </c>
      <c r="G5213" s="12">
        <v>370.32</v>
      </c>
      <c r="I5213" s="45"/>
      <c r="K5213" s="111"/>
      <c r="M5213" s="109"/>
    </row>
    <row r="5214" spans="1:13" ht="23.3" customHeight="1" thickBot="1" x14ac:dyDescent="0.3">
      <c r="A5214" s="11">
        <v>42082</v>
      </c>
      <c r="B5214" s="12"/>
      <c r="C5214" s="12"/>
      <c r="D5214" s="12">
        <v>1962.16</v>
      </c>
      <c r="E5214" s="12">
        <v>6439.28</v>
      </c>
      <c r="F5214" s="12">
        <v>2780.92</v>
      </c>
      <c r="G5214" s="12">
        <v>370.76</v>
      </c>
      <c r="I5214" s="45"/>
      <c r="K5214" s="111"/>
      <c r="M5214" s="109"/>
    </row>
    <row r="5215" spans="1:13" ht="23.3" customHeight="1" thickBot="1" x14ac:dyDescent="0.3">
      <c r="A5215" s="11">
        <v>42083</v>
      </c>
      <c r="B5215" s="12"/>
      <c r="C5215" s="12"/>
      <c r="D5215" s="12">
        <v>1955.9</v>
      </c>
      <c r="E5215" s="12">
        <v>6420.35</v>
      </c>
      <c r="F5215" s="12">
        <v>2753.83</v>
      </c>
      <c r="G5215" s="12">
        <v>368.97</v>
      </c>
      <c r="I5215" s="45"/>
      <c r="K5215" s="111"/>
      <c r="M5215" s="109"/>
    </row>
    <row r="5216" spans="1:13" ht="23.3" customHeight="1" thickBot="1" x14ac:dyDescent="0.3">
      <c r="A5216" s="11">
        <v>42086</v>
      </c>
      <c r="B5216" s="12"/>
      <c r="C5216" s="12"/>
      <c r="D5216" s="12">
        <v>1961.98</v>
      </c>
      <c r="E5216" s="12">
        <v>6440.29</v>
      </c>
      <c r="F5216" s="12">
        <v>2751.87</v>
      </c>
      <c r="G5216" s="12">
        <v>370.47</v>
      </c>
      <c r="I5216" s="45"/>
      <c r="K5216" s="111"/>
      <c r="M5216" s="109"/>
    </row>
    <row r="5217" spans="1:13" ht="23.3" customHeight="1" thickBot="1" x14ac:dyDescent="0.3">
      <c r="A5217" s="11">
        <v>42087</v>
      </c>
      <c r="B5217" s="12"/>
      <c r="C5217" s="12"/>
      <c r="D5217" s="12">
        <v>1974.61</v>
      </c>
      <c r="E5217" s="12">
        <v>6481.75</v>
      </c>
      <c r="F5217" s="12">
        <v>2774.11</v>
      </c>
      <c r="G5217" s="12">
        <v>375.67</v>
      </c>
      <c r="I5217" s="45"/>
      <c r="K5217" s="111"/>
      <c r="M5217" s="109"/>
    </row>
    <row r="5218" spans="1:13" ht="23.3" customHeight="1" thickBot="1" x14ac:dyDescent="0.3">
      <c r="A5218" s="11">
        <v>42088</v>
      </c>
      <c r="B5218" s="12"/>
      <c r="C5218" s="12"/>
      <c r="D5218" s="12">
        <v>1979.39</v>
      </c>
      <c r="E5218" s="12">
        <v>6497.45</v>
      </c>
      <c r="F5218" s="12">
        <v>2780.83</v>
      </c>
      <c r="G5218" s="12">
        <v>376.85</v>
      </c>
      <c r="I5218" s="45"/>
      <c r="K5218" s="111"/>
      <c r="M5218" s="109"/>
    </row>
    <row r="5219" spans="1:13" ht="23.3" customHeight="1" thickBot="1" x14ac:dyDescent="0.3">
      <c r="A5219" s="11">
        <v>42089</v>
      </c>
      <c r="B5219" s="12"/>
      <c r="C5219" s="12"/>
      <c r="D5219" s="12">
        <v>1979.42</v>
      </c>
      <c r="E5219" s="12">
        <v>6497.57</v>
      </c>
      <c r="F5219" s="12">
        <v>2781.64</v>
      </c>
      <c r="G5219" s="12">
        <v>376.07</v>
      </c>
      <c r="I5219" s="45"/>
      <c r="K5219" s="111"/>
      <c r="M5219" s="109"/>
    </row>
    <row r="5220" spans="1:13" ht="23.3" customHeight="1" thickBot="1" x14ac:dyDescent="0.3">
      <c r="A5220" s="11">
        <v>42090</v>
      </c>
      <c r="B5220" s="12"/>
      <c r="C5220" s="12"/>
      <c r="D5220" s="12">
        <v>1984.98</v>
      </c>
      <c r="E5220" s="12">
        <v>6521.71</v>
      </c>
      <c r="F5220" s="12">
        <v>2791.97</v>
      </c>
      <c r="G5220" s="12">
        <v>377.73</v>
      </c>
      <c r="I5220" s="45"/>
      <c r="K5220" s="111"/>
      <c r="M5220" s="109"/>
    </row>
    <row r="5221" spans="1:13" ht="23.3" customHeight="1" thickBot="1" x14ac:dyDescent="0.3">
      <c r="A5221" s="11">
        <v>42093</v>
      </c>
      <c r="B5221" s="12"/>
      <c r="C5221" s="12"/>
      <c r="D5221" s="12">
        <v>1978.5</v>
      </c>
      <c r="E5221" s="12">
        <v>6500.41</v>
      </c>
      <c r="F5221" s="12">
        <v>2782.1</v>
      </c>
      <c r="G5221" s="12">
        <v>376.34</v>
      </c>
      <c r="I5221" s="45"/>
      <c r="K5221" s="111"/>
      <c r="M5221" s="109"/>
    </row>
    <row r="5222" spans="1:13" ht="23.3" customHeight="1" thickBot="1" x14ac:dyDescent="0.3">
      <c r="A5222" s="11">
        <v>42094</v>
      </c>
      <c r="B5222" s="12"/>
      <c r="C5222" s="12"/>
      <c r="D5222" s="12">
        <v>1975.21</v>
      </c>
      <c r="E5222" s="12">
        <v>6489.6</v>
      </c>
      <c r="F5222" s="12">
        <v>2775.2</v>
      </c>
      <c r="G5222" s="12">
        <v>376.32</v>
      </c>
      <c r="I5222" s="45"/>
      <c r="K5222" s="111"/>
      <c r="M5222" s="109"/>
    </row>
    <row r="5223" spans="1:13" ht="23.3" customHeight="1" thickBot="1" x14ac:dyDescent="0.3">
      <c r="A5223" s="11">
        <v>42095</v>
      </c>
      <c r="B5223" s="12"/>
      <c r="C5223" s="12"/>
      <c r="D5223" s="12">
        <v>1977.83</v>
      </c>
      <c r="E5223" s="12">
        <v>6498.21</v>
      </c>
      <c r="F5223" s="12">
        <v>2778.88</v>
      </c>
      <c r="G5223" s="12">
        <v>375.85</v>
      </c>
      <c r="I5223" s="45"/>
      <c r="K5223" s="111"/>
      <c r="M5223" s="109"/>
    </row>
    <row r="5224" spans="1:13" ht="23.3" customHeight="1" thickBot="1" x14ac:dyDescent="0.3">
      <c r="A5224" s="11">
        <v>42096</v>
      </c>
      <c r="B5224" s="12"/>
      <c r="C5224" s="12"/>
      <c r="D5224" s="12">
        <v>1975.54</v>
      </c>
      <c r="E5224" s="12">
        <v>6490.69</v>
      </c>
      <c r="F5224" s="12">
        <v>2774.91</v>
      </c>
      <c r="G5224" s="12">
        <v>374.45</v>
      </c>
      <c r="I5224" s="45"/>
      <c r="K5224" s="111"/>
      <c r="M5224" s="109"/>
    </row>
    <row r="5225" spans="1:13" ht="23.3" customHeight="1" thickBot="1" x14ac:dyDescent="0.3">
      <c r="A5225" s="11">
        <v>42097</v>
      </c>
      <c r="B5225" s="12"/>
      <c r="C5225" s="12"/>
      <c r="D5225" s="12">
        <v>1972.98</v>
      </c>
      <c r="E5225" s="12">
        <v>6482.27</v>
      </c>
      <c r="F5225" s="12">
        <v>2775.09</v>
      </c>
      <c r="G5225" s="12">
        <v>374.31</v>
      </c>
      <c r="I5225" s="45"/>
      <c r="K5225" s="111"/>
      <c r="M5225" s="109"/>
    </row>
    <row r="5226" spans="1:13" ht="23.3" customHeight="1" thickBot="1" x14ac:dyDescent="0.3">
      <c r="A5226" s="11">
        <v>42100</v>
      </c>
      <c r="B5226" s="12"/>
      <c r="C5226" s="12"/>
      <c r="D5226" s="12">
        <v>1977.88</v>
      </c>
      <c r="E5226" s="12">
        <v>6498.37</v>
      </c>
      <c r="F5226" s="12">
        <v>2787.3</v>
      </c>
      <c r="G5226" s="12">
        <v>376.4</v>
      </c>
      <c r="I5226" s="45"/>
      <c r="K5226" s="111"/>
      <c r="M5226" s="109"/>
    </row>
    <row r="5227" spans="1:13" ht="23.3" customHeight="1" thickBot="1" x14ac:dyDescent="0.3">
      <c r="A5227" s="11">
        <v>42101</v>
      </c>
      <c r="B5227" s="12"/>
      <c r="C5227" s="12"/>
      <c r="D5227" s="12">
        <v>1964.14</v>
      </c>
      <c r="E5227" s="12">
        <v>6453.25</v>
      </c>
      <c r="F5227" s="12">
        <v>2767.19</v>
      </c>
      <c r="G5227" s="12">
        <v>372.51</v>
      </c>
      <c r="I5227" s="45"/>
      <c r="K5227" s="111"/>
      <c r="M5227" s="109"/>
    </row>
    <row r="5228" spans="1:13" ht="23.3" customHeight="1" thickBot="1" x14ac:dyDescent="0.3">
      <c r="A5228" s="11">
        <v>42102</v>
      </c>
      <c r="B5228" s="12"/>
      <c r="C5228" s="12"/>
      <c r="D5228" s="12">
        <v>1962.4</v>
      </c>
      <c r="E5228" s="12">
        <v>6447.51</v>
      </c>
      <c r="F5228" s="12">
        <v>2763.22</v>
      </c>
      <c r="G5228" s="12">
        <v>371.97</v>
      </c>
      <c r="I5228" s="45"/>
      <c r="K5228" s="111"/>
      <c r="M5228" s="109"/>
    </row>
    <row r="5229" spans="1:13" ht="23.3" customHeight="1" thickBot="1" x14ac:dyDescent="0.3">
      <c r="A5229" s="11">
        <v>42103</v>
      </c>
      <c r="B5229" s="12"/>
      <c r="C5229" s="12"/>
      <c r="D5229" s="12">
        <v>1962.37</v>
      </c>
      <c r="E5229" s="12">
        <v>6447.41</v>
      </c>
      <c r="F5229" s="12">
        <v>2759.41</v>
      </c>
      <c r="G5229" s="12">
        <v>372.51</v>
      </c>
      <c r="I5229" s="45"/>
      <c r="K5229" s="111"/>
      <c r="M5229" s="109"/>
    </row>
    <row r="5230" spans="1:13" ht="23.3" customHeight="1" thickBot="1" x14ac:dyDescent="0.3">
      <c r="A5230" s="11">
        <v>42104</v>
      </c>
      <c r="B5230" s="12"/>
      <c r="C5230" s="12"/>
      <c r="D5230" s="12">
        <v>1962.3</v>
      </c>
      <c r="E5230" s="12">
        <v>6447.18</v>
      </c>
      <c r="F5230" s="12">
        <v>2755.56</v>
      </c>
      <c r="G5230" s="12">
        <v>372.2</v>
      </c>
      <c r="I5230" s="45"/>
      <c r="K5230" s="111"/>
      <c r="M5230" s="109"/>
    </row>
    <row r="5231" spans="1:13" ht="23.3" customHeight="1" thickBot="1" x14ac:dyDescent="0.3">
      <c r="A5231" s="11">
        <v>42107</v>
      </c>
      <c r="B5231" s="12"/>
      <c r="C5231" s="12"/>
      <c r="D5231" s="12">
        <v>1953.08</v>
      </c>
      <c r="E5231" s="12">
        <v>6419.12</v>
      </c>
      <c r="F5231" s="12">
        <v>2740.59</v>
      </c>
      <c r="G5231" s="12">
        <v>371.1</v>
      </c>
      <c r="I5231" s="45"/>
      <c r="K5231" s="111"/>
      <c r="M5231" s="109"/>
    </row>
    <row r="5232" spans="1:13" ht="23.3" customHeight="1" thickBot="1" x14ac:dyDescent="0.3">
      <c r="A5232" s="11">
        <v>42108</v>
      </c>
      <c r="B5232" s="12"/>
      <c r="C5232" s="12"/>
      <c r="D5232" s="12">
        <v>1951.77</v>
      </c>
      <c r="E5232" s="12">
        <v>6414.8</v>
      </c>
      <c r="F5232" s="12">
        <v>2737.26</v>
      </c>
      <c r="G5232" s="12">
        <v>370.52</v>
      </c>
      <c r="I5232" s="45"/>
      <c r="K5232" s="111"/>
      <c r="M5232" s="109"/>
    </row>
    <row r="5233" spans="1:13" ht="23.3" customHeight="1" thickBot="1" x14ac:dyDescent="0.3">
      <c r="A5233" s="11">
        <v>42109</v>
      </c>
      <c r="B5233" s="12"/>
      <c r="C5233" s="12"/>
      <c r="D5233" s="12">
        <v>1948.47</v>
      </c>
      <c r="E5233" s="12">
        <v>6403.97</v>
      </c>
      <c r="F5233" s="12">
        <v>2735.61</v>
      </c>
      <c r="G5233" s="12">
        <v>369.43</v>
      </c>
      <c r="I5233" s="45"/>
      <c r="K5233" s="111"/>
      <c r="M5233" s="109"/>
    </row>
    <row r="5234" spans="1:13" ht="23.3" customHeight="1" thickBot="1" x14ac:dyDescent="0.3">
      <c r="A5234" s="11">
        <v>42110</v>
      </c>
      <c r="B5234" s="12"/>
      <c r="C5234" s="12"/>
      <c r="D5234" s="12">
        <v>1949.42</v>
      </c>
      <c r="E5234" s="12">
        <v>6407.08</v>
      </c>
      <c r="F5234" s="12">
        <v>2739.91</v>
      </c>
      <c r="G5234" s="12">
        <v>368.96</v>
      </c>
      <c r="I5234" s="45"/>
      <c r="K5234" s="111"/>
      <c r="M5234" s="109"/>
    </row>
    <row r="5235" spans="1:13" ht="23.3" customHeight="1" thickBot="1" x14ac:dyDescent="0.3">
      <c r="A5235" s="11">
        <v>42111</v>
      </c>
      <c r="B5235" s="12"/>
      <c r="C5235" s="12"/>
      <c r="D5235" s="12">
        <v>1943.01</v>
      </c>
      <c r="E5235" s="12">
        <v>6386.01</v>
      </c>
      <c r="F5235" s="12">
        <v>2734.62</v>
      </c>
      <c r="G5235" s="12">
        <v>367.32</v>
      </c>
      <c r="I5235" s="45"/>
      <c r="K5235" s="111"/>
      <c r="M5235" s="109"/>
    </row>
    <row r="5236" spans="1:13" ht="23.3" customHeight="1" thickBot="1" x14ac:dyDescent="0.3">
      <c r="A5236" s="11">
        <v>42114</v>
      </c>
      <c r="B5236" s="12"/>
      <c r="C5236" s="12"/>
      <c r="D5236" s="12">
        <v>1945.01</v>
      </c>
      <c r="E5236" s="12">
        <v>6392.57</v>
      </c>
      <c r="F5236" s="12">
        <v>2741.17</v>
      </c>
      <c r="G5236" s="12">
        <v>368.22</v>
      </c>
      <c r="I5236" s="45"/>
      <c r="K5236" s="111"/>
      <c r="M5236" s="109"/>
    </row>
    <row r="5237" spans="1:13" ht="23.3" customHeight="1" thickBot="1" x14ac:dyDescent="0.3">
      <c r="A5237" s="11">
        <v>42115</v>
      </c>
      <c r="B5237" s="12"/>
      <c r="C5237" s="12"/>
      <c r="D5237" s="12">
        <v>1940.71</v>
      </c>
      <c r="E5237" s="12">
        <v>6378.44</v>
      </c>
      <c r="F5237" s="12">
        <v>2735.11</v>
      </c>
      <c r="G5237" s="12">
        <v>367.39</v>
      </c>
      <c r="I5237" s="45"/>
      <c r="K5237" s="111"/>
      <c r="M5237" s="109"/>
    </row>
    <row r="5238" spans="1:13" ht="23.3" customHeight="1" thickBot="1" x14ac:dyDescent="0.3">
      <c r="A5238" s="11">
        <v>42116</v>
      </c>
      <c r="B5238" s="12"/>
      <c r="C5238" s="12"/>
      <c r="D5238" s="12">
        <v>1934.42</v>
      </c>
      <c r="E5238" s="12">
        <v>6357.78</v>
      </c>
      <c r="F5238" s="12">
        <v>2726.25</v>
      </c>
      <c r="G5238" s="12">
        <v>366.19</v>
      </c>
      <c r="I5238" s="45"/>
      <c r="K5238" s="111"/>
      <c r="M5238" s="109"/>
    </row>
    <row r="5239" spans="1:13" ht="23.3" customHeight="1" thickBot="1" x14ac:dyDescent="0.3">
      <c r="A5239" s="11">
        <v>42117</v>
      </c>
      <c r="B5239" s="12"/>
      <c r="C5239" s="12"/>
      <c r="D5239" s="12">
        <v>1931.34</v>
      </c>
      <c r="E5239" s="12">
        <v>6347.65</v>
      </c>
      <c r="F5239" s="12">
        <v>2721.91</v>
      </c>
      <c r="G5239" s="12">
        <v>364.95</v>
      </c>
      <c r="I5239" s="45"/>
      <c r="K5239" s="111"/>
      <c r="M5239" s="109"/>
    </row>
    <row r="5240" spans="1:13" ht="23.3" customHeight="1" thickBot="1" x14ac:dyDescent="0.3">
      <c r="A5240" s="11">
        <v>42118</v>
      </c>
      <c r="B5240" s="12"/>
      <c r="C5240" s="12"/>
      <c r="D5240" s="12">
        <v>1930.44</v>
      </c>
      <c r="E5240" s="12">
        <v>6344.7</v>
      </c>
      <c r="F5240" s="12">
        <v>2720.64</v>
      </c>
      <c r="G5240" s="12">
        <v>365.04</v>
      </c>
      <c r="I5240" s="45"/>
      <c r="K5240" s="111"/>
      <c r="M5240" s="109"/>
    </row>
    <row r="5241" spans="1:13" ht="23.3" customHeight="1" thickBot="1" x14ac:dyDescent="0.3">
      <c r="A5241" s="11">
        <v>42121</v>
      </c>
      <c r="B5241" s="12"/>
      <c r="C5241" s="12"/>
      <c r="D5241" s="12">
        <v>1936.45</v>
      </c>
      <c r="E5241" s="12">
        <v>6364.44</v>
      </c>
      <c r="F5241" s="12">
        <v>2741.07</v>
      </c>
      <c r="G5241" s="12">
        <v>366.78</v>
      </c>
      <c r="I5241" s="45"/>
      <c r="K5241" s="111"/>
      <c r="M5241" s="109"/>
    </row>
    <row r="5242" spans="1:13" ht="23.3" customHeight="1" thickBot="1" x14ac:dyDescent="0.3">
      <c r="A5242" s="11">
        <v>42122</v>
      </c>
      <c r="B5242" s="12"/>
      <c r="C5242" s="12"/>
      <c r="D5242" s="12">
        <v>1943.97</v>
      </c>
      <c r="E5242" s="12">
        <v>6389.18</v>
      </c>
      <c r="F5242" s="12">
        <v>2751.72</v>
      </c>
      <c r="G5242" s="12">
        <v>368.88</v>
      </c>
      <c r="I5242" s="45"/>
      <c r="K5242" s="111"/>
      <c r="M5242" s="109"/>
    </row>
    <row r="5243" spans="1:13" ht="23.3" customHeight="1" thickBot="1" x14ac:dyDescent="0.3">
      <c r="A5243" s="11">
        <v>42123</v>
      </c>
      <c r="B5243" s="12"/>
      <c r="C5243" s="12"/>
      <c r="D5243" s="12">
        <v>1953.22</v>
      </c>
      <c r="E5243" s="12">
        <v>6419.58</v>
      </c>
      <c r="F5243" s="12">
        <v>2787.73</v>
      </c>
      <c r="G5243" s="12">
        <v>371.12</v>
      </c>
      <c r="I5243" s="45"/>
      <c r="K5243" s="111"/>
      <c r="M5243" s="109"/>
    </row>
    <row r="5244" spans="1:13" ht="23.3" customHeight="1" thickBot="1" x14ac:dyDescent="0.3">
      <c r="A5244" s="11">
        <v>42124</v>
      </c>
      <c r="B5244" s="12"/>
      <c r="C5244" s="12"/>
      <c r="D5244" s="12">
        <v>1955.81</v>
      </c>
      <c r="E5244" s="12">
        <v>6428.09</v>
      </c>
      <c r="F5244" s="12">
        <v>2838.47</v>
      </c>
      <c r="G5244" s="12">
        <v>371.03</v>
      </c>
      <c r="I5244" s="45"/>
      <c r="K5244" s="111"/>
      <c r="M5244" s="109"/>
    </row>
    <row r="5245" spans="1:13" ht="23.3" customHeight="1" thickBot="1" x14ac:dyDescent="0.3">
      <c r="A5245" s="11">
        <v>42128</v>
      </c>
      <c r="B5245" s="12"/>
      <c r="C5245" s="12"/>
      <c r="D5245" s="12">
        <v>1950.99</v>
      </c>
      <c r="E5245" s="12">
        <v>6412.24</v>
      </c>
      <c r="F5245" s="12">
        <v>2841.05</v>
      </c>
      <c r="G5245" s="12">
        <v>370.54</v>
      </c>
      <c r="I5245" s="45"/>
      <c r="K5245" s="111"/>
      <c r="M5245" s="109"/>
    </row>
    <row r="5246" spans="1:13" ht="23.3" customHeight="1" thickBot="1" x14ac:dyDescent="0.3">
      <c r="A5246" s="11">
        <v>42129</v>
      </c>
      <c r="B5246" s="12"/>
      <c r="C5246" s="12"/>
      <c r="D5246" s="12">
        <v>1948.8</v>
      </c>
      <c r="E5246" s="12">
        <v>6411.14</v>
      </c>
      <c r="F5246" s="12">
        <v>2840.56</v>
      </c>
      <c r="G5246" s="12">
        <v>370.84</v>
      </c>
      <c r="I5246" s="45"/>
      <c r="K5246" s="111"/>
      <c r="M5246" s="109"/>
    </row>
    <row r="5247" spans="1:13" ht="23.3" customHeight="1" thickBot="1" x14ac:dyDescent="0.3">
      <c r="A5247" s="11">
        <v>42130</v>
      </c>
      <c r="B5247" s="12"/>
      <c r="C5247" s="12"/>
      <c r="D5247" s="12">
        <v>1945.66</v>
      </c>
      <c r="E5247" s="12">
        <v>6400.82</v>
      </c>
      <c r="F5247" s="12">
        <v>2837.59</v>
      </c>
      <c r="G5247" s="12">
        <v>369.77</v>
      </c>
      <c r="I5247" s="45"/>
      <c r="K5247" s="111"/>
      <c r="M5247" s="109"/>
    </row>
    <row r="5248" spans="1:13" ht="23.3" customHeight="1" thickBot="1" x14ac:dyDescent="0.3">
      <c r="A5248" s="11">
        <v>42131</v>
      </c>
      <c r="B5248" s="12"/>
      <c r="C5248" s="12"/>
      <c r="D5248" s="12">
        <v>1952.47</v>
      </c>
      <c r="E5248" s="12">
        <v>6423.21</v>
      </c>
      <c r="F5248" s="12">
        <v>2852.34</v>
      </c>
      <c r="G5248" s="12">
        <v>371.4</v>
      </c>
      <c r="I5248" s="45"/>
      <c r="K5248" s="111"/>
      <c r="M5248" s="109"/>
    </row>
    <row r="5249" spans="1:13" ht="23.3" customHeight="1" thickBot="1" x14ac:dyDescent="0.3">
      <c r="A5249" s="11">
        <v>42132</v>
      </c>
      <c r="B5249" s="12"/>
      <c r="C5249" s="12"/>
      <c r="D5249" s="12">
        <v>1955.83</v>
      </c>
      <c r="E5249" s="12">
        <v>6434.28</v>
      </c>
      <c r="F5249" s="12">
        <v>2850.81</v>
      </c>
      <c r="G5249" s="12">
        <v>371.39</v>
      </c>
      <c r="I5249" s="45"/>
      <c r="K5249" s="111"/>
      <c r="M5249" s="109"/>
    </row>
    <row r="5250" spans="1:13" ht="23.3" customHeight="1" thickBot="1" x14ac:dyDescent="0.3">
      <c r="A5250" s="11">
        <v>42135</v>
      </c>
      <c r="B5250" s="12"/>
      <c r="C5250" s="12"/>
      <c r="D5250" s="12">
        <v>1946.11</v>
      </c>
      <c r="E5250" s="12">
        <v>6402.29</v>
      </c>
      <c r="F5250" s="12">
        <v>2827.08</v>
      </c>
      <c r="G5250" s="12">
        <v>369.39</v>
      </c>
      <c r="I5250" s="45"/>
      <c r="K5250" s="111"/>
      <c r="M5250" s="109"/>
    </row>
    <row r="5251" spans="1:13" ht="23.3" customHeight="1" thickBot="1" x14ac:dyDescent="0.3">
      <c r="A5251" s="11">
        <v>42136</v>
      </c>
      <c r="B5251" s="12"/>
      <c r="C5251" s="12"/>
      <c r="D5251" s="12">
        <v>1939.67</v>
      </c>
      <c r="E5251" s="12">
        <v>6381.1</v>
      </c>
      <c r="F5251" s="12">
        <v>2817.72</v>
      </c>
      <c r="G5251" s="12">
        <v>368.93</v>
      </c>
      <c r="I5251" s="45"/>
      <c r="K5251" s="111"/>
      <c r="M5251" s="109"/>
    </row>
    <row r="5252" spans="1:13" ht="23.3" customHeight="1" thickBot="1" x14ac:dyDescent="0.3">
      <c r="A5252" s="11">
        <v>42137</v>
      </c>
      <c r="B5252" s="12"/>
      <c r="C5252" s="12"/>
      <c r="D5252" s="12">
        <v>1956.38</v>
      </c>
      <c r="E5252" s="12">
        <v>6436.07</v>
      </c>
      <c r="F5252" s="12">
        <v>2848.4</v>
      </c>
      <c r="G5252" s="12">
        <v>372.42</v>
      </c>
      <c r="I5252" s="45"/>
      <c r="K5252" s="111"/>
      <c r="M5252" s="109"/>
    </row>
    <row r="5253" spans="1:13" ht="23.3" customHeight="1" thickBot="1" x14ac:dyDescent="0.3">
      <c r="A5253" s="11">
        <v>42138</v>
      </c>
      <c r="B5253" s="12"/>
      <c r="C5253" s="12"/>
      <c r="D5253" s="12">
        <v>1964.89</v>
      </c>
      <c r="E5253" s="12">
        <v>6464.08</v>
      </c>
      <c r="F5253" s="12">
        <v>2870.49</v>
      </c>
      <c r="G5253" s="12">
        <v>373.68</v>
      </c>
      <c r="I5253" s="45"/>
      <c r="K5253" s="111"/>
      <c r="M5253" s="109"/>
    </row>
    <row r="5254" spans="1:13" ht="23.3" customHeight="1" thickBot="1" x14ac:dyDescent="0.3">
      <c r="A5254" s="11">
        <v>42139</v>
      </c>
      <c r="B5254" s="12"/>
      <c r="C5254" s="12"/>
      <c r="D5254" s="12">
        <v>1975.98</v>
      </c>
      <c r="E5254" s="12">
        <v>6500.56</v>
      </c>
      <c r="F5254" s="12">
        <v>2903.09</v>
      </c>
      <c r="G5254" s="12">
        <v>375.85</v>
      </c>
      <c r="I5254" s="45"/>
      <c r="K5254" s="111"/>
      <c r="M5254" s="109"/>
    </row>
    <row r="5255" spans="1:13" ht="23.3" customHeight="1" thickBot="1" x14ac:dyDescent="0.3">
      <c r="A5255" s="11">
        <v>42142</v>
      </c>
      <c r="B5255" s="12"/>
      <c r="C5255" s="12"/>
      <c r="D5255" s="12">
        <v>1975.46</v>
      </c>
      <c r="E5255" s="12">
        <v>6498.85</v>
      </c>
      <c r="F5255" s="12">
        <v>2902.32</v>
      </c>
      <c r="G5255" s="12">
        <v>375.47</v>
      </c>
      <c r="I5255" s="45"/>
      <c r="K5255" s="111"/>
      <c r="M5255" s="109"/>
    </row>
    <row r="5256" spans="1:13" ht="23.3" customHeight="1" thickBot="1" x14ac:dyDescent="0.3">
      <c r="A5256" s="11">
        <v>42143</v>
      </c>
      <c r="B5256" s="12"/>
      <c r="C5256" s="12"/>
      <c r="D5256" s="12">
        <v>1969.44</v>
      </c>
      <c r="E5256" s="12">
        <v>6479.06</v>
      </c>
      <c r="F5256" s="12">
        <v>2889.38</v>
      </c>
      <c r="G5256" s="12">
        <v>373.79</v>
      </c>
      <c r="I5256" s="45"/>
      <c r="K5256" s="111"/>
      <c r="M5256" s="109"/>
    </row>
    <row r="5257" spans="1:13" ht="23.3" customHeight="1" thickBot="1" x14ac:dyDescent="0.3">
      <c r="A5257" s="11">
        <v>42144</v>
      </c>
      <c r="B5257" s="12"/>
      <c r="C5257" s="12"/>
      <c r="D5257" s="12">
        <v>1965.47</v>
      </c>
      <c r="E5257" s="12">
        <v>6466</v>
      </c>
      <c r="F5257" s="12">
        <v>2875.4</v>
      </c>
      <c r="G5257" s="12">
        <v>373.12</v>
      </c>
      <c r="I5257" s="45"/>
      <c r="K5257" s="111"/>
      <c r="M5257" s="109"/>
    </row>
    <row r="5258" spans="1:13" ht="23.3" customHeight="1" thickBot="1" x14ac:dyDescent="0.3">
      <c r="A5258" s="11">
        <v>42145</v>
      </c>
      <c r="B5258" s="12"/>
      <c r="C5258" s="12"/>
      <c r="D5258" s="12">
        <v>1968.72</v>
      </c>
      <c r="E5258" s="12">
        <v>6476.67</v>
      </c>
      <c r="F5258" s="12">
        <v>2851.91</v>
      </c>
      <c r="G5258" s="12">
        <v>374.39</v>
      </c>
      <c r="I5258" s="45"/>
      <c r="K5258" s="111"/>
      <c r="M5258" s="109"/>
    </row>
    <row r="5259" spans="1:13" ht="23.3" customHeight="1" thickBot="1" x14ac:dyDescent="0.3">
      <c r="A5259" s="11">
        <v>42146</v>
      </c>
      <c r="B5259" s="12"/>
      <c r="C5259" s="12"/>
      <c r="D5259" s="12">
        <v>1974.9</v>
      </c>
      <c r="E5259" s="12">
        <v>6497.01</v>
      </c>
      <c r="F5259" s="12">
        <v>2860.87</v>
      </c>
      <c r="G5259" s="12">
        <v>375.79</v>
      </c>
      <c r="I5259" s="45"/>
      <c r="K5259" s="111"/>
      <c r="M5259" s="109"/>
    </row>
    <row r="5260" spans="1:13" ht="23.3" customHeight="1" thickBot="1" x14ac:dyDescent="0.3">
      <c r="A5260" s="11">
        <v>42149</v>
      </c>
      <c r="B5260" s="12"/>
      <c r="C5260" s="12"/>
      <c r="D5260" s="12">
        <v>1972.73</v>
      </c>
      <c r="E5260" s="12">
        <v>6489.87</v>
      </c>
      <c r="F5260" s="12">
        <v>2846.56</v>
      </c>
      <c r="G5260" s="12">
        <v>375.76</v>
      </c>
      <c r="I5260" s="45"/>
      <c r="K5260" s="111"/>
      <c r="M5260" s="109"/>
    </row>
    <row r="5261" spans="1:13" ht="23.3" customHeight="1" thickBot="1" x14ac:dyDescent="0.3">
      <c r="A5261" s="11">
        <v>42150</v>
      </c>
      <c r="B5261" s="12"/>
      <c r="C5261" s="12"/>
      <c r="D5261" s="12">
        <v>1967.91</v>
      </c>
      <c r="E5261" s="12">
        <v>6476.79</v>
      </c>
      <c r="F5261" s="12">
        <v>2836.87</v>
      </c>
      <c r="G5261" s="12">
        <v>374.59</v>
      </c>
      <c r="I5261" s="45"/>
      <c r="K5261" s="111"/>
      <c r="M5261" s="109"/>
    </row>
    <row r="5262" spans="1:13" ht="23.3" customHeight="1" thickBot="1" x14ac:dyDescent="0.3">
      <c r="A5262" s="11">
        <v>42151</v>
      </c>
      <c r="B5262" s="12"/>
      <c r="C5262" s="12"/>
      <c r="D5262" s="12">
        <v>1962.95</v>
      </c>
      <c r="E5262" s="12">
        <v>6468.12</v>
      </c>
      <c r="F5262" s="12">
        <v>2829.13</v>
      </c>
      <c r="G5262" s="12">
        <v>373.23</v>
      </c>
      <c r="I5262" s="45"/>
      <c r="K5262" s="111"/>
      <c r="M5262" s="109"/>
    </row>
    <row r="5263" spans="1:13" ht="23.3" customHeight="1" thickBot="1" x14ac:dyDescent="0.3">
      <c r="A5263" s="11">
        <v>42152</v>
      </c>
      <c r="B5263" s="12"/>
      <c r="C5263" s="12"/>
      <c r="D5263" s="12">
        <v>1956.13</v>
      </c>
      <c r="E5263" s="12">
        <v>6447.81</v>
      </c>
      <c r="F5263" s="12">
        <v>2820.24</v>
      </c>
      <c r="G5263" s="12">
        <v>371.09</v>
      </c>
      <c r="I5263" s="45"/>
      <c r="K5263" s="111"/>
      <c r="M5263" s="109"/>
    </row>
    <row r="5264" spans="1:13" ht="23.3" customHeight="1" thickBot="1" x14ac:dyDescent="0.3">
      <c r="A5264" s="11">
        <v>42153</v>
      </c>
      <c r="B5264" s="12"/>
      <c r="C5264" s="12"/>
      <c r="D5264" s="12">
        <v>1952</v>
      </c>
      <c r="E5264" s="12">
        <v>6443.63</v>
      </c>
      <c r="F5264" s="12">
        <v>2821.56</v>
      </c>
      <c r="G5264" s="12">
        <v>369.56</v>
      </c>
      <c r="I5264" s="45"/>
      <c r="K5264" s="111"/>
      <c r="M5264" s="109"/>
    </row>
    <row r="5265" spans="1:13" ht="23.3" customHeight="1" thickBot="1" x14ac:dyDescent="0.3">
      <c r="A5265" s="11">
        <v>42156</v>
      </c>
      <c r="B5265" s="12"/>
      <c r="C5265" s="12"/>
      <c r="D5265" s="12">
        <v>1953.59</v>
      </c>
      <c r="E5265" s="12">
        <v>6449.92</v>
      </c>
      <c r="F5265" s="12">
        <v>2824.31</v>
      </c>
      <c r="G5265" s="12">
        <v>370.1</v>
      </c>
      <c r="I5265" s="45"/>
      <c r="K5265" s="111"/>
      <c r="M5265" s="109"/>
    </row>
    <row r="5266" spans="1:13" ht="23.3" customHeight="1" thickBot="1" x14ac:dyDescent="0.3">
      <c r="A5266" s="11">
        <v>42157</v>
      </c>
      <c r="B5266" s="12"/>
      <c r="C5266" s="12"/>
      <c r="D5266" s="12">
        <v>1956.99</v>
      </c>
      <c r="E5266" s="12">
        <v>6461.48</v>
      </c>
      <c r="F5266" s="12">
        <v>2823.08</v>
      </c>
      <c r="G5266" s="12">
        <v>370.81</v>
      </c>
      <c r="I5266" s="45"/>
      <c r="K5266" s="111"/>
      <c r="M5266" s="109"/>
    </row>
    <row r="5267" spans="1:13" ht="23.3" customHeight="1" thickBot="1" x14ac:dyDescent="0.3">
      <c r="A5267" s="11">
        <v>42158</v>
      </c>
      <c r="B5267" s="12"/>
      <c r="C5267" s="12"/>
      <c r="D5267" s="12">
        <v>1959.73</v>
      </c>
      <c r="E5267" s="12">
        <v>6470.53</v>
      </c>
      <c r="F5267" s="12">
        <v>2837.29</v>
      </c>
      <c r="G5267" s="12">
        <v>371.45</v>
      </c>
      <c r="I5267" s="45"/>
      <c r="K5267" s="111"/>
      <c r="M5267" s="109"/>
    </row>
    <row r="5268" spans="1:13" ht="23.3" customHeight="1" thickBot="1" x14ac:dyDescent="0.3">
      <c r="A5268" s="11">
        <v>42159</v>
      </c>
      <c r="B5268" s="12"/>
      <c r="C5268" s="12"/>
      <c r="D5268" s="12">
        <v>1967.64</v>
      </c>
      <c r="E5268" s="12">
        <v>6496.65</v>
      </c>
      <c r="F5268" s="12">
        <v>2786.56</v>
      </c>
      <c r="G5268" s="12">
        <v>373.45</v>
      </c>
      <c r="I5268" s="45"/>
      <c r="K5268" s="111"/>
      <c r="M5268" s="109"/>
    </row>
    <row r="5269" spans="1:13" ht="23.3" customHeight="1" thickBot="1" x14ac:dyDescent="0.3">
      <c r="A5269" s="11">
        <v>42160</v>
      </c>
      <c r="B5269" s="12"/>
      <c r="C5269" s="12"/>
      <c r="D5269" s="12">
        <v>1970.79</v>
      </c>
      <c r="E5269" s="12">
        <v>6507.06</v>
      </c>
      <c r="F5269" s="12">
        <v>2869.31</v>
      </c>
      <c r="G5269" s="12">
        <v>374.12</v>
      </c>
      <c r="I5269" s="45"/>
      <c r="K5269" s="111"/>
      <c r="M5269" s="109"/>
    </row>
    <row r="5270" spans="1:13" ht="23.3" customHeight="1" thickBot="1" x14ac:dyDescent="0.3">
      <c r="A5270" s="11">
        <v>42163</v>
      </c>
      <c r="B5270" s="12"/>
      <c r="C5270" s="12"/>
      <c r="D5270" s="12">
        <v>1974.65</v>
      </c>
      <c r="E5270" s="12">
        <v>6519.78</v>
      </c>
      <c r="F5270" s="12">
        <v>2866.88</v>
      </c>
      <c r="G5270" s="12">
        <v>374.96</v>
      </c>
      <c r="I5270" s="45"/>
      <c r="K5270" s="111"/>
      <c r="M5270" s="109"/>
    </row>
    <row r="5271" spans="1:13" ht="23.3" customHeight="1" thickBot="1" x14ac:dyDescent="0.3">
      <c r="A5271" s="11">
        <v>42164</v>
      </c>
      <c r="B5271" s="12"/>
      <c r="C5271" s="12"/>
      <c r="D5271" s="12">
        <v>1976.34</v>
      </c>
      <c r="E5271" s="12">
        <v>6525.38</v>
      </c>
      <c r="F5271" s="12">
        <v>2887.92</v>
      </c>
      <c r="G5271" s="12">
        <v>375.59</v>
      </c>
      <c r="I5271" s="45"/>
      <c r="K5271" s="111"/>
      <c r="M5271" s="109"/>
    </row>
    <row r="5272" spans="1:13" ht="23.3" customHeight="1" thickBot="1" x14ac:dyDescent="0.3">
      <c r="A5272" s="11">
        <v>42165</v>
      </c>
      <c r="B5272" s="12"/>
      <c r="C5272" s="12"/>
      <c r="D5272" s="12">
        <v>1976.57</v>
      </c>
      <c r="E5272" s="12">
        <v>6526.27</v>
      </c>
      <c r="F5272" s="12">
        <v>2888.31</v>
      </c>
      <c r="G5272" s="12">
        <v>376.21</v>
      </c>
      <c r="I5272" s="45"/>
      <c r="K5272" s="111"/>
      <c r="M5272" s="109"/>
    </row>
    <row r="5273" spans="1:13" ht="23.3" customHeight="1" thickBot="1" x14ac:dyDescent="0.3">
      <c r="A5273" s="11">
        <v>42166</v>
      </c>
      <c r="B5273" s="12"/>
      <c r="C5273" s="12"/>
      <c r="D5273" s="12">
        <v>1978.09</v>
      </c>
      <c r="E5273" s="12">
        <v>6531.3</v>
      </c>
      <c r="F5273" s="12">
        <v>2892.17</v>
      </c>
      <c r="G5273" s="12">
        <v>376.82</v>
      </c>
      <c r="I5273" s="45"/>
      <c r="K5273" s="111"/>
      <c r="M5273" s="109"/>
    </row>
    <row r="5274" spans="1:13" ht="23.3" customHeight="1" thickBot="1" x14ac:dyDescent="0.3">
      <c r="A5274" s="11">
        <v>42167</v>
      </c>
      <c r="B5274" s="12"/>
      <c r="C5274" s="12"/>
      <c r="D5274" s="12">
        <v>1975.05</v>
      </c>
      <c r="E5274" s="12">
        <v>6521.27</v>
      </c>
      <c r="F5274" s="12">
        <v>2886.91</v>
      </c>
      <c r="G5274" s="12">
        <v>376.1</v>
      </c>
      <c r="I5274" s="45"/>
      <c r="K5274" s="111"/>
      <c r="M5274" s="109"/>
    </row>
    <row r="5275" spans="1:13" ht="23.3" customHeight="1" thickBot="1" x14ac:dyDescent="0.3">
      <c r="A5275" s="11">
        <v>42170</v>
      </c>
      <c r="B5275" s="12"/>
      <c r="C5275" s="12"/>
      <c r="D5275" s="12">
        <v>1972.76</v>
      </c>
      <c r="E5275" s="12">
        <v>6513.69</v>
      </c>
      <c r="F5275" s="12">
        <v>2868.21</v>
      </c>
      <c r="G5275" s="12">
        <v>375.62</v>
      </c>
      <c r="I5275" s="45"/>
      <c r="K5275" s="111"/>
      <c r="M5275" s="109"/>
    </row>
    <row r="5276" spans="1:13" ht="23.3" customHeight="1" thickBot="1" x14ac:dyDescent="0.3">
      <c r="A5276" s="11">
        <v>42171</v>
      </c>
      <c r="B5276" s="12"/>
      <c r="C5276" s="12"/>
      <c r="D5276" s="12">
        <v>1973.34</v>
      </c>
      <c r="E5276" s="12">
        <v>6515.62</v>
      </c>
      <c r="F5276" s="12">
        <v>2870.67</v>
      </c>
      <c r="G5276" s="12">
        <v>375.93</v>
      </c>
      <c r="I5276" s="45"/>
      <c r="K5276" s="111"/>
      <c r="M5276" s="109"/>
    </row>
    <row r="5277" spans="1:13" ht="23.3" customHeight="1" thickBot="1" x14ac:dyDescent="0.3">
      <c r="A5277" s="11">
        <v>42172</v>
      </c>
      <c r="B5277" s="12"/>
      <c r="C5277" s="12"/>
      <c r="D5277" s="12">
        <v>1975.82</v>
      </c>
      <c r="E5277" s="12">
        <v>6523.8</v>
      </c>
      <c r="F5277" s="12">
        <v>2873.47</v>
      </c>
      <c r="G5277" s="12">
        <v>377.11</v>
      </c>
      <c r="I5277" s="45"/>
      <c r="K5277" s="111"/>
      <c r="M5277" s="109"/>
    </row>
    <row r="5278" spans="1:13" ht="23.3" customHeight="1" thickBot="1" x14ac:dyDescent="0.3">
      <c r="A5278" s="11">
        <v>42173</v>
      </c>
      <c r="B5278" s="12"/>
      <c r="C5278" s="12"/>
      <c r="D5278" s="12">
        <v>1983.23</v>
      </c>
      <c r="E5278" s="12">
        <v>6548.28</v>
      </c>
      <c r="F5278" s="12">
        <v>2891.54</v>
      </c>
      <c r="G5278" s="12">
        <v>379.26</v>
      </c>
      <c r="I5278" s="45"/>
      <c r="K5278" s="111"/>
      <c r="M5278" s="109"/>
    </row>
    <row r="5279" spans="1:13" ht="23.3" customHeight="1" thickBot="1" x14ac:dyDescent="0.3">
      <c r="A5279" s="11">
        <v>42174</v>
      </c>
      <c r="B5279" s="12"/>
      <c r="C5279" s="12"/>
      <c r="D5279" s="12">
        <v>1987.04</v>
      </c>
      <c r="E5279" s="12">
        <v>6560.86</v>
      </c>
      <c r="F5279" s="12">
        <v>2897.1</v>
      </c>
      <c r="G5279" s="12">
        <v>380.23</v>
      </c>
      <c r="I5279" s="45"/>
      <c r="K5279" s="111"/>
      <c r="M5279" s="109"/>
    </row>
    <row r="5280" spans="1:13" ht="23.3" customHeight="1" thickBot="1" x14ac:dyDescent="0.3">
      <c r="A5280" s="11">
        <v>42177</v>
      </c>
      <c r="B5280" s="12"/>
      <c r="C5280" s="12"/>
      <c r="D5280" s="12">
        <v>1985.72</v>
      </c>
      <c r="E5280" s="12">
        <v>6564.93</v>
      </c>
      <c r="F5280" s="12">
        <v>2902.97</v>
      </c>
      <c r="G5280" s="12">
        <v>379.74</v>
      </c>
      <c r="I5280" s="45"/>
      <c r="K5280" s="111"/>
      <c r="M5280" s="109"/>
    </row>
    <row r="5281" spans="1:13" ht="23.3" customHeight="1" thickBot="1" x14ac:dyDescent="0.3">
      <c r="A5281" s="11">
        <v>42178</v>
      </c>
      <c r="B5281" s="12"/>
      <c r="C5281" s="12"/>
      <c r="D5281" s="12">
        <v>1984.76</v>
      </c>
      <c r="E5281" s="12">
        <v>6561.75</v>
      </c>
      <c r="F5281" s="12">
        <v>2894.24</v>
      </c>
      <c r="G5281" s="12">
        <v>379.97</v>
      </c>
      <c r="I5281" s="45"/>
      <c r="K5281" s="111"/>
      <c r="M5281" s="109"/>
    </row>
    <row r="5282" spans="1:13" ht="23.3" customHeight="1" thickBot="1" x14ac:dyDescent="0.3">
      <c r="A5282" s="11">
        <v>42179</v>
      </c>
      <c r="B5282" s="12"/>
      <c r="C5282" s="12"/>
      <c r="D5282" s="12">
        <v>1982.2</v>
      </c>
      <c r="E5282" s="12">
        <v>6553.29</v>
      </c>
      <c r="F5282" s="12">
        <v>2884.84</v>
      </c>
      <c r="G5282" s="12">
        <v>379.3</v>
      </c>
      <c r="I5282" s="45"/>
      <c r="K5282" s="111"/>
      <c r="M5282" s="109"/>
    </row>
    <row r="5283" spans="1:13" ht="23.3" customHeight="1" thickBot="1" x14ac:dyDescent="0.3">
      <c r="A5283" s="11">
        <v>42180</v>
      </c>
      <c r="B5283" s="12"/>
      <c r="C5283" s="12"/>
      <c r="D5283" s="12">
        <v>1985.89</v>
      </c>
      <c r="E5283" s="12">
        <v>6565.51</v>
      </c>
      <c r="F5283" s="12">
        <v>2886.18</v>
      </c>
      <c r="G5283" s="12">
        <v>380.27</v>
      </c>
      <c r="I5283" s="45"/>
      <c r="K5283" s="111"/>
      <c r="M5283" s="109"/>
    </row>
    <row r="5284" spans="1:13" ht="23.3" customHeight="1" thickBot="1" x14ac:dyDescent="0.3">
      <c r="A5284" s="11">
        <v>42181</v>
      </c>
      <c r="B5284" s="12"/>
      <c r="C5284" s="12"/>
      <c r="D5284" s="12">
        <v>1981.39</v>
      </c>
      <c r="E5284" s="12">
        <v>6550.6</v>
      </c>
      <c r="F5284" s="12">
        <v>2879.63</v>
      </c>
      <c r="G5284" s="12">
        <v>378.52</v>
      </c>
      <c r="I5284" s="45"/>
      <c r="K5284" s="111"/>
      <c r="M5284" s="109"/>
    </row>
    <row r="5285" spans="1:13" ht="23.3" customHeight="1" thickBot="1" x14ac:dyDescent="0.3">
      <c r="A5285" s="11">
        <v>42184</v>
      </c>
      <c r="B5285" s="12"/>
      <c r="C5285" s="12"/>
      <c r="D5285" s="12">
        <v>1980.11</v>
      </c>
      <c r="E5285" s="12">
        <v>6547.28</v>
      </c>
      <c r="F5285" s="12">
        <v>2870.94</v>
      </c>
      <c r="G5285" s="12">
        <v>378.26</v>
      </c>
      <c r="I5285" s="45"/>
      <c r="K5285" s="111"/>
      <c r="M5285" s="109"/>
    </row>
    <row r="5286" spans="1:13" ht="23.3" customHeight="1" thickBot="1" x14ac:dyDescent="0.3">
      <c r="A5286" s="11">
        <v>42185</v>
      </c>
      <c r="B5286" s="12"/>
      <c r="C5286" s="12"/>
      <c r="D5286" s="12">
        <v>1980.9</v>
      </c>
      <c r="E5286" s="12">
        <v>6549.88</v>
      </c>
      <c r="F5286" s="12">
        <v>2879.31</v>
      </c>
      <c r="G5286" s="12">
        <v>378.45</v>
      </c>
      <c r="I5286" s="45"/>
      <c r="K5286" s="111"/>
      <c r="M5286" s="109"/>
    </row>
    <row r="5287" spans="1:13" ht="23.3" customHeight="1" thickBot="1" x14ac:dyDescent="0.3">
      <c r="A5287" s="11">
        <v>42186</v>
      </c>
      <c r="B5287" s="12"/>
      <c r="C5287" s="12"/>
      <c r="D5287" s="12">
        <v>1973.01</v>
      </c>
      <c r="E5287" s="12">
        <v>6523.79</v>
      </c>
      <c r="F5287" s="12">
        <v>2866.24</v>
      </c>
      <c r="G5287" s="12">
        <v>375.06</v>
      </c>
      <c r="I5287" s="45"/>
      <c r="K5287" s="111"/>
      <c r="M5287" s="109"/>
    </row>
    <row r="5288" spans="1:13" ht="23.3" customHeight="1" thickBot="1" x14ac:dyDescent="0.3">
      <c r="A5288" s="11">
        <v>42187</v>
      </c>
      <c r="B5288" s="12"/>
      <c r="C5288" s="12"/>
      <c r="D5288" s="12">
        <v>1966.19</v>
      </c>
      <c r="E5288" s="12">
        <v>6501.24</v>
      </c>
      <c r="F5288" s="12">
        <v>2852.34</v>
      </c>
      <c r="G5288" s="12">
        <v>373.86</v>
      </c>
      <c r="I5288" s="45"/>
      <c r="K5288" s="111"/>
      <c r="M5288" s="109"/>
    </row>
    <row r="5289" spans="1:13" ht="23.3" customHeight="1" thickBot="1" x14ac:dyDescent="0.3">
      <c r="A5289" s="11">
        <v>42188</v>
      </c>
      <c r="B5289" s="12"/>
      <c r="C5289" s="12"/>
      <c r="D5289" s="12">
        <v>1964.42</v>
      </c>
      <c r="E5289" s="12">
        <v>6495.41</v>
      </c>
      <c r="F5289" s="12">
        <v>2849.78</v>
      </c>
      <c r="G5289" s="12">
        <v>373.84</v>
      </c>
      <c r="I5289" s="45"/>
      <c r="K5289" s="111"/>
      <c r="M5289" s="109"/>
    </row>
    <row r="5290" spans="1:13" ht="23.3" customHeight="1" thickBot="1" x14ac:dyDescent="0.3">
      <c r="A5290" s="11">
        <v>42191</v>
      </c>
      <c r="B5290" s="12"/>
      <c r="C5290" s="12"/>
      <c r="D5290" s="12">
        <v>1964.65</v>
      </c>
      <c r="E5290" s="12">
        <v>6496.16</v>
      </c>
      <c r="F5290" s="12">
        <v>2844.56</v>
      </c>
      <c r="G5290" s="12">
        <v>373.72</v>
      </c>
      <c r="I5290" s="45"/>
      <c r="K5290" s="111"/>
      <c r="M5290" s="109"/>
    </row>
    <row r="5291" spans="1:13" ht="23.3" customHeight="1" thickBot="1" x14ac:dyDescent="0.3">
      <c r="A5291" s="11">
        <v>42192</v>
      </c>
      <c r="B5291" s="12"/>
      <c r="C5291" s="12"/>
      <c r="D5291" s="12">
        <v>1973.28</v>
      </c>
      <c r="E5291" s="12">
        <v>6524.71</v>
      </c>
      <c r="F5291" s="12">
        <v>2857.06</v>
      </c>
      <c r="G5291" s="12">
        <v>374.09</v>
      </c>
      <c r="I5291" s="45"/>
      <c r="K5291" s="111"/>
      <c r="M5291" s="109"/>
    </row>
    <row r="5292" spans="1:13" ht="23.3" customHeight="1" thickBot="1" x14ac:dyDescent="0.3">
      <c r="A5292" s="11">
        <v>42193</v>
      </c>
      <c r="B5292" s="12"/>
      <c r="C5292" s="12"/>
      <c r="D5292" s="12">
        <v>1969.62</v>
      </c>
      <c r="E5292" s="12">
        <v>6516.66</v>
      </c>
      <c r="F5292" s="12">
        <v>2841.66</v>
      </c>
      <c r="G5292" s="12">
        <v>373.74</v>
      </c>
      <c r="I5292" s="45"/>
      <c r="K5292" s="111"/>
      <c r="M5292" s="109"/>
    </row>
    <row r="5293" spans="1:13" ht="23.3" customHeight="1" thickBot="1" x14ac:dyDescent="0.3">
      <c r="A5293" s="11">
        <v>42194</v>
      </c>
      <c r="B5293" s="12"/>
      <c r="C5293" s="12"/>
      <c r="D5293" s="12">
        <v>1964.43</v>
      </c>
      <c r="E5293" s="12">
        <v>6503.73</v>
      </c>
      <c r="F5293" s="12">
        <v>2837.6</v>
      </c>
      <c r="G5293" s="12">
        <v>372.72</v>
      </c>
      <c r="I5293" s="45"/>
      <c r="K5293" s="111"/>
      <c r="M5293" s="109"/>
    </row>
    <row r="5294" spans="1:13" ht="23.3" customHeight="1" thickBot="1" x14ac:dyDescent="0.3">
      <c r="A5294" s="11">
        <v>42195</v>
      </c>
      <c r="B5294" s="12"/>
      <c r="C5294" s="12"/>
      <c r="D5294" s="12">
        <v>1960.27</v>
      </c>
      <c r="E5294" s="12">
        <v>6494.05</v>
      </c>
      <c r="F5294" s="12">
        <v>2833.37</v>
      </c>
      <c r="G5294" s="12">
        <v>372.37</v>
      </c>
      <c r="I5294" s="45"/>
      <c r="K5294" s="111"/>
      <c r="M5294" s="109"/>
    </row>
    <row r="5295" spans="1:13" ht="23.3" customHeight="1" thickBot="1" x14ac:dyDescent="0.3">
      <c r="A5295" s="11">
        <v>42198</v>
      </c>
      <c r="B5295" s="12"/>
      <c r="C5295" s="12"/>
      <c r="D5295" s="12">
        <v>1945.05</v>
      </c>
      <c r="E5295" s="12">
        <v>6474.38</v>
      </c>
      <c r="F5295" s="12">
        <v>2831.08</v>
      </c>
      <c r="G5295" s="12">
        <v>369.59</v>
      </c>
      <c r="I5295" s="45"/>
      <c r="K5295" s="111"/>
      <c r="M5295" s="109"/>
    </row>
    <row r="5296" spans="1:13" ht="23.3" customHeight="1" thickBot="1" x14ac:dyDescent="0.3">
      <c r="A5296" s="11">
        <v>42199</v>
      </c>
      <c r="B5296" s="12"/>
      <c r="C5296" s="12"/>
      <c r="D5296" s="12">
        <v>1947.78</v>
      </c>
      <c r="E5296" s="12">
        <v>6489.59</v>
      </c>
      <c r="F5296" s="12">
        <v>2831.42</v>
      </c>
      <c r="G5296" s="12">
        <v>370.23</v>
      </c>
      <c r="I5296" s="45"/>
      <c r="K5296" s="111"/>
      <c r="M5296" s="109"/>
    </row>
    <row r="5297" spans="1:13" ht="23.3" customHeight="1" thickBot="1" x14ac:dyDescent="0.3">
      <c r="A5297" s="11">
        <v>42200</v>
      </c>
      <c r="B5297" s="12"/>
      <c r="C5297" s="12"/>
      <c r="D5297" s="12">
        <v>1951.02</v>
      </c>
      <c r="E5297" s="12">
        <v>6500.37</v>
      </c>
      <c r="F5297" s="12">
        <v>2836.13</v>
      </c>
      <c r="G5297" s="12">
        <v>371.24</v>
      </c>
      <c r="I5297" s="45"/>
      <c r="K5297" s="111"/>
      <c r="M5297" s="109"/>
    </row>
    <row r="5298" spans="1:13" ht="23.3" customHeight="1" thickBot="1" x14ac:dyDescent="0.3">
      <c r="A5298" s="11">
        <v>42201</v>
      </c>
      <c r="B5298" s="12"/>
      <c r="C5298" s="12"/>
      <c r="D5298" s="12">
        <v>1950.83</v>
      </c>
      <c r="E5298" s="12">
        <v>6499.76</v>
      </c>
      <c r="F5298" s="12">
        <v>2831.93</v>
      </c>
      <c r="G5298" s="12">
        <v>371.2</v>
      </c>
      <c r="I5298" s="45"/>
      <c r="K5298" s="111"/>
      <c r="M5298" s="109"/>
    </row>
    <row r="5299" spans="1:13" ht="23.3" customHeight="1" thickBot="1" x14ac:dyDescent="0.3">
      <c r="A5299" s="11">
        <v>42202</v>
      </c>
      <c r="B5299" s="12"/>
      <c r="C5299" s="12"/>
      <c r="D5299" s="12">
        <v>1950.52</v>
      </c>
      <c r="E5299" s="12">
        <v>6498.69</v>
      </c>
      <c r="F5299" s="12">
        <v>2828.33</v>
      </c>
      <c r="G5299" s="12">
        <v>372.32</v>
      </c>
      <c r="I5299" s="45"/>
      <c r="K5299" s="111"/>
      <c r="M5299" s="109"/>
    </row>
    <row r="5300" spans="1:13" ht="23.3" customHeight="1" thickBot="1" x14ac:dyDescent="0.3">
      <c r="A5300" s="11">
        <v>42205</v>
      </c>
      <c r="B5300" s="12"/>
      <c r="C5300" s="12"/>
      <c r="D5300" s="12">
        <v>1955.84</v>
      </c>
      <c r="E5300" s="12">
        <v>6516.42</v>
      </c>
      <c r="F5300" s="12">
        <v>2829.78</v>
      </c>
      <c r="G5300" s="12">
        <v>373.27</v>
      </c>
      <c r="I5300" s="45"/>
      <c r="K5300" s="111"/>
      <c r="M5300" s="109"/>
    </row>
    <row r="5301" spans="1:13" ht="23.3" customHeight="1" thickBot="1" x14ac:dyDescent="0.3">
      <c r="A5301" s="11">
        <v>42206</v>
      </c>
      <c r="B5301" s="12"/>
      <c r="C5301" s="12"/>
      <c r="D5301" s="12">
        <v>1952.9</v>
      </c>
      <c r="E5301" s="12">
        <v>6506.63</v>
      </c>
      <c r="F5301" s="12">
        <v>2825.53</v>
      </c>
      <c r="G5301" s="12">
        <v>372.68</v>
      </c>
      <c r="I5301" s="45"/>
      <c r="K5301" s="111"/>
      <c r="M5301" s="109"/>
    </row>
    <row r="5302" spans="1:13" ht="23.3" customHeight="1" thickBot="1" x14ac:dyDescent="0.3">
      <c r="A5302" s="11">
        <v>42207</v>
      </c>
      <c r="B5302" s="12"/>
      <c r="C5302" s="12"/>
      <c r="D5302" s="12">
        <v>1953.19</v>
      </c>
      <c r="E5302" s="12">
        <v>6507.6</v>
      </c>
      <c r="F5302" s="12">
        <v>2831.43</v>
      </c>
      <c r="G5302" s="12">
        <v>372.9</v>
      </c>
      <c r="I5302" s="45"/>
      <c r="K5302" s="111"/>
      <c r="M5302" s="109"/>
    </row>
    <row r="5303" spans="1:13" ht="23.3" customHeight="1" thickBot="1" x14ac:dyDescent="0.3">
      <c r="A5303" s="11">
        <v>42208</v>
      </c>
      <c r="B5303" s="12"/>
      <c r="C5303" s="12"/>
      <c r="D5303" s="12">
        <v>1953.54</v>
      </c>
      <c r="E5303" s="12">
        <v>6508.77</v>
      </c>
      <c r="F5303" s="12">
        <v>2831.93</v>
      </c>
      <c r="G5303" s="12">
        <v>373.07</v>
      </c>
      <c r="I5303" s="45"/>
      <c r="K5303" s="111"/>
      <c r="M5303" s="109"/>
    </row>
    <row r="5304" spans="1:13" ht="23.3" customHeight="1" thickBot="1" x14ac:dyDescent="0.3">
      <c r="A5304" s="11">
        <v>42209</v>
      </c>
      <c r="B5304" s="12"/>
      <c r="C5304" s="12"/>
      <c r="D5304" s="12">
        <v>1953.78</v>
      </c>
      <c r="E5304" s="12">
        <v>6509.57</v>
      </c>
      <c r="F5304" s="12">
        <v>2836.21</v>
      </c>
      <c r="G5304" s="12">
        <v>373.49</v>
      </c>
      <c r="I5304" s="45"/>
      <c r="K5304" s="111"/>
      <c r="M5304" s="109"/>
    </row>
    <row r="5305" spans="1:13" ht="23.3" customHeight="1" thickBot="1" x14ac:dyDescent="0.3">
      <c r="A5305" s="11">
        <v>42212</v>
      </c>
      <c r="B5305" s="12"/>
      <c r="C5305" s="12"/>
      <c r="D5305" s="12">
        <v>1958.29</v>
      </c>
      <c r="E5305" s="12">
        <v>6524.6</v>
      </c>
      <c r="F5305" s="12">
        <v>2845.91</v>
      </c>
      <c r="G5305" s="12">
        <v>374.39</v>
      </c>
      <c r="I5305" s="45"/>
      <c r="K5305" s="111"/>
      <c r="M5305" s="109"/>
    </row>
    <row r="5306" spans="1:13" ht="23.3" customHeight="1" thickBot="1" x14ac:dyDescent="0.3">
      <c r="A5306" s="11">
        <v>42213</v>
      </c>
      <c r="B5306" s="12"/>
      <c r="C5306" s="12"/>
      <c r="D5306" s="12">
        <v>1968.92</v>
      </c>
      <c r="E5306" s="12">
        <v>6560</v>
      </c>
      <c r="F5306" s="12">
        <v>2868.52</v>
      </c>
      <c r="G5306" s="12">
        <v>377.49</v>
      </c>
      <c r="I5306" s="45"/>
      <c r="K5306" s="111"/>
      <c r="M5306" s="109"/>
    </row>
    <row r="5307" spans="1:13" ht="23.3" customHeight="1" thickBot="1" x14ac:dyDescent="0.3">
      <c r="A5307" s="11">
        <v>42214</v>
      </c>
      <c r="B5307" s="12"/>
      <c r="C5307" s="12"/>
      <c r="D5307" s="12">
        <v>1971.23</v>
      </c>
      <c r="E5307" s="12">
        <v>6567.72</v>
      </c>
      <c r="F5307" s="12">
        <v>2879.9</v>
      </c>
      <c r="G5307" s="12">
        <v>377.72</v>
      </c>
      <c r="I5307" s="45"/>
      <c r="K5307" s="111"/>
      <c r="M5307" s="109"/>
    </row>
    <row r="5308" spans="1:13" ht="23.3" customHeight="1" thickBot="1" x14ac:dyDescent="0.3">
      <c r="A5308" s="11">
        <v>42215</v>
      </c>
      <c r="B5308" s="12"/>
      <c r="C5308" s="12"/>
      <c r="D5308" s="12">
        <v>1973.38</v>
      </c>
      <c r="E5308" s="12">
        <v>6574.87</v>
      </c>
      <c r="F5308" s="12">
        <v>2875.02</v>
      </c>
      <c r="G5308" s="12">
        <v>378.37</v>
      </c>
      <c r="I5308" s="45"/>
      <c r="K5308" s="111"/>
      <c r="M5308" s="109"/>
    </row>
    <row r="5309" spans="1:13" ht="23.3" customHeight="1" thickBot="1" x14ac:dyDescent="0.3">
      <c r="A5309" s="11">
        <v>42216</v>
      </c>
      <c r="B5309" s="12"/>
      <c r="C5309" s="12"/>
      <c r="D5309" s="12">
        <v>1974.5</v>
      </c>
      <c r="E5309" s="12">
        <v>6578.59</v>
      </c>
      <c r="F5309" s="12">
        <v>2872.65</v>
      </c>
      <c r="G5309" s="12">
        <v>378.53</v>
      </c>
      <c r="I5309" s="45"/>
      <c r="K5309" s="111"/>
      <c r="M5309" s="109"/>
    </row>
    <row r="5310" spans="1:13" ht="23.3" customHeight="1" thickBot="1" x14ac:dyDescent="0.3">
      <c r="A5310" s="11">
        <v>42219</v>
      </c>
      <c r="B5310" s="12"/>
      <c r="C5310" s="12"/>
      <c r="D5310" s="12">
        <v>1972.73</v>
      </c>
      <c r="E5310" s="12">
        <v>6572.7</v>
      </c>
      <c r="F5310" s="12">
        <v>2876.47</v>
      </c>
      <c r="G5310" s="12">
        <v>378.38</v>
      </c>
      <c r="I5310" s="45"/>
      <c r="K5310" s="111"/>
      <c r="M5310" s="109"/>
    </row>
    <row r="5311" spans="1:13" ht="23.3" customHeight="1" thickBot="1" x14ac:dyDescent="0.3">
      <c r="A5311" s="11">
        <v>42220</v>
      </c>
      <c r="B5311" s="12"/>
      <c r="C5311" s="12"/>
      <c r="D5311" s="12">
        <v>1979.49</v>
      </c>
      <c r="E5311" s="12">
        <v>6595.22</v>
      </c>
      <c r="F5311" s="12">
        <v>2879.91</v>
      </c>
      <c r="G5311" s="12">
        <v>380.54</v>
      </c>
      <c r="I5311" s="45"/>
      <c r="K5311" s="111"/>
      <c r="M5311" s="109"/>
    </row>
    <row r="5312" spans="1:13" ht="23.3" customHeight="1" thickBot="1" x14ac:dyDescent="0.3">
      <c r="A5312" s="11">
        <v>42221</v>
      </c>
      <c r="B5312" s="12"/>
      <c r="C5312" s="12"/>
      <c r="D5312" s="12">
        <v>1982.5</v>
      </c>
      <c r="E5312" s="12">
        <v>6605.25</v>
      </c>
      <c r="F5312" s="12">
        <v>2876.3</v>
      </c>
      <c r="G5312" s="12">
        <v>381.24</v>
      </c>
      <c r="I5312" s="45"/>
      <c r="K5312" s="111"/>
      <c r="M5312" s="109"/>
    </row>
    <row r="5313" spans="1:13" ht="23.3" customHeight="1" thickBot="1" x14ac:dyDescent="0.3">
      <c r="A5313" s="11">
        <v>42222</v>
      </c>
      <c r="B5313" s="12"/>
      <c r="C5313" s="12"/>
      <c r="D5313" s="12">
        <v>1981.57</v>
      </c>
      <c r="E5313" s="12">
        <v>6602.16</v>
      </c>
      <c r="F5313" s="12">
        <v>2881.34</v>
      </c>
      <c r="G5313" s="12">
        <v>381.22</v>
      </c>
      <c r="I5313" s="45"/>
      <c r="K5313" s="111"/>
      <c r="M5313" s="109"/>
    </row>
    <row r="5314" spans="1:13" ht="23.3" customHeight="1" thickBot="1" x14ac:dyDescent="0.3">
      <c r="A5314" s="11">
        <v>42223</v>
      </c>
      <c r="B5314" s="12"/>
      <c r="C5314" s="12"/>
      <c r="D5314" s="12">
        <v>1975.49</v>
      </c>
      <c r="E5314" s="12">
        <v>6581.91</v>
      </c>
      <c r="F5314" s="12">
        <v>2872.5</v>
      </c>
      <c r="G5314" s="12">
        <v>379.7</v>
      </c>
      <c r="I5314" s="45"/>
      <c r="K5314" s="111"/>
      <c r="M5314" s="109"/>
    </row>
    <row r="5315" spans="1:13" ht="23.3" customHeight="1" thickBot="1" x14ac:dyDescent="0.3">
      <c r="A5315" s="11">
        <v>42226</v>
      </c>
      <c r="B5315" s="12"/>
      <c r="C5315" s="12"/>
      <c r="D5315" s="12">
        <v>1966.43</v>
      </c>
      <c r="E5315" s="12">
        <v>6551.71</v>
      </c>
      <c r="F5315" s="12">
        <v>2864.89</v>
      </c>
      <c r="G5315" s="12">
        <v>377.57</v>
      </c>
      <c r="I5315" s="45"/>
      <c r="K5315" s="111"/>
      <c r="M5315" s="109"/>
    </row>
    <row r="5316" spans="1:13" ht="23.3" customHeight="1" thickBot="1" x14ac:dyDescent="0.3">
      <c r="A5316" s="11">
        <v>42227</v>
      </c>
      <c r="B5316" s="12"/>
      <c r="C5316" s="12"/>
      <c r="D5316" s="12">
        <v>1964.27</v>
      </c>
      <c r="E5316" s="12">
        <v>6544.51</v>
      </c>
      <c r="F5316" s="12">
        <v>2861.74</v>
      </c>
      <c r="G5316" s="12">
        <v>375.77</v>
      </c>
      <c r="I5316" s="45"/>
      <c r="K5316" s="111"/>
      <c r="M5316" s="109"/>
    </row>
    <row r="5317" spans="1:13" ht="23.3" customHeight="1" thickBot="1" x14ac:dyDescent="0.3">
      <c r="A5317" s="11">
        <v>42228</v>
      </c>
      <c r="B5317" s="12"/>
      <c r="C5317" s="12"/>
      <c r="D5317" s="12">
        <v>1961.46</v>
      </c>
      <c r="E5317" s="12">
        <v>6535.16</v>
      </c>
      <c r="F5317" s="12">
        <v>2861.64</v>
      </c>
      <c r="G5317" s="12">
        <v>374.85</v>
      </c>
      <c r="I5317" s="45"/>
      <c r="K5317" s="111"/>
      <c r="M5317" s="109"/>
    </row>
    <row r="5318" spans="1:13" ht="23.3" customHeight="1" thickBot="1" x14ac:dyDescent="0.3">
      <c r="A5318" s="11">
        <v>42229</v>
      </c>
      <c r="B5318" s="12"/>
      <c r="C5318" s="12"/>
      <c r="D5318" s="12">
        <v>1965.75</v>
      </c>
      <c r="E5318" s="12">
        <v>6549.44</v>
      </c>
      <c r="F5318" s="12">
        <v>2874.29</v>
      </c>
      <c r="G5318" s="12">
        <v>376.1</v>
      </c>
      <c r="I5318" s="45"/>
      <c r="K5318" s="111"/>
      <c r="M5318" s="109"/>
    </row>
    <row r="5319" spans="1:13" ht="23.3" customHeight="1" thickBot="1" x14ac:dyDescent="0.3">
      <c r="A5319" s="11">
        <v>42230</v>
      </c>
      <c r="B5319" s="12"/>
      <c r="C5319" s="12"/>
      <c r="D5319" s="12">
        <v>1965.02</v>
      </c>
      <c r="E5319" s="12">
        <v>6547.01</v>
      </c>
      <c r="F5319" s="12">
        <v>2873.23</v>
      </c>
      <c r="G5319" s="12">
        <v>376.36</v>
      </c>
      <c r="I5319" s="45"/>
      <c r="K5319" s="111"/>
      <c r="M5319" s="109"/>
    </row>
    <row r="5320" spans="1:13" ht="23.3" customHeight="1" thickBot="1" x14ac:dyDescent="0.3">
      <c r="A5320" s="11">
        <v>42233</v>
      </c>
      <c r="B5320" s="12"/>
      <c r="C5320" s="12"/>
      <c r="D5320" s="12">
        <v>1970.45</v>
      </c>
      <c r="E5320" s="12">
        <v>6565.1</v>
      </c>
      <c r="F5320" s="12">
        <v>2873.15</v>
      </c>
      <c r="G5320" s="12">
        <v>377.24</v>
      </c>
      <c r="I5320" s="45"/>
      <c r="K5320" s="111"/>
      <c r="M5320" s="109"/>
    </row>
    <row r="5321" spans="1:13" ht="23.3" customHeight="1" thickBot="1" x14ac:dyDescent="0.3">
      <c r="A5321" s="11">
        <v>42234</v>
      </c>
      <c r="B5321" s="12"/>
      <c r="C5321" s="12"/>
      <c r="D5321" s="12">
        <v>1966.43</v>
      </c>
      <c r="E5321" s="12">
        <v>6551.71</v>
      </c>
      <c r="F5321" s="12">
        <v>2866.49</v>
      </c>
      <c r="G5321" s="12">
        <v>376.28</v>
      </c>
      <c r="I5321" s="45"/>
      <c r="K5321" s="111"/>
      <c r="M5321" s="109"/>
    </row>
    <row r="5322" spans="1:13" ht="23.3" customHeight="1" thickBot="1" x14ac:dyDescent="0.3">
      <c r="A5322" s="11">
        <v>42235</v>
      </c>
      <c r="B5322" s="12"/>
      <c r="C5322" s="12"/>
      <c r="D5322" s="12">
        <v>1969.59</v>
      </c>
      <c r="E5322" s="12">
        <v>6562.23</v>
      </c>
      <c r="F5322" s="12">
        <v>2869.49</v>
      </c>
      <c r="G5322" s="12">
        <v>376.92</v>
      </c>
      <c r="I5322" s="45"/>
      <c r="K5322" s="111"/>
      <c r="M5322" s="109"/>
    </row>
    <row r="5323" spans="1:13" ht="23.3" customHeight="1" thickBot="1" x14ac:dyDescent="0.3">
      <c r="A5323" s="11">
        <v>42236</v>
      </c>
      <c r="B5323" s="12"/>
      <c r="C5323" s="12"/>
      <c r="D5323" s="12">
        <v>1966.82</v>
      </c>
      <c r="E5323" s="12">
        <v>6553</v>
      </c>
      <c r="F5323" s="12">
        <v>2871.05</v>
      </c>
      <c r="G5323" s="12">
        <v>376.2</v>
      </c>
      <c r="I5323" s="45"/>
      <c r="K5323" s="111"/>
      <c r="M5323" s="109"/>
    </row>
    <row r="5324" spans="1:13" ht="23.3" customHeight="1" thickBot="1" x14ac:dyDescent="0.3">
      <c r="A5324" s="11">
        <v>42237</v>
      </c>
      <c r="B5324" s="12"/>
      <c r="C5324" s="12"/>
      <c r="D5324" s="12">
        <v>1959.39</v>
      </c>
      <c r="E5324" s="12">
        <v>6528.26</v>
      </c>
      <c r="F5324" s="12">
        <v>2870.61</v>
      </c>
      <c r="G5324" s="12">
        <v>374.31</v>
      </c>
      <c r="I5324" s="45"/>
      <c r="K5324" s="111"/>
      <c r="M5324" s="109"/>
    </row>
    <row r="5325" spans="1:13" ht="23.3" customHeight="1" thickBot="1" x14ac:dyDescent="0.3">
      <c r="A5325" s="11">
        <v>42240</v>
      </c>
      <c r="B5325" s="12"/>
      <c r="C5325" s="12"/>
      <c r="D5325" s="12">
        <v>1957.17</v>
      </c>
      <c r="E5325" s="12">
        <v>6520.88</v>
      </c>
      <c r="F5325" s="12">
        <v>2877.02</v>
      </c>
      <c r="G5325" s="12">
        <v>374.04</v>
      </c>
      <c r="I5325" s="45"/>
      <c r="K5325" s="111"/>
      <c r="M5325" s="109"/>
    </row>
    <row r="5326" spans="1:13" ht="23.3" customHeight="1" thickBot="1" x14ac:dyDescent="0.3">
      <c r="A5326" s="11">
        <v>42241</v>
      </c>
      <c r="B5326" s="12"/>
      <c r="C5326" s="12"/>
      <c r="D5326" s="12">
        <v>1943.6</v>
      </c>
      <c r="E5326" s="12">
        <v>6475.65</v>
      </c>
      <c r="F5326" s="12">
        <v>2871.57</v>
      </c>
      <c r="G5326" s="12">
        <v>370.77</v>
      </c>
      <c r="I5326" s="45"/>
      <c r="K5326" s="111"/>
      <c r="M5326" s="109"/>
    </row>
    <row r="5327" spans="1:13" ht="23.3" customHeight="1" thickBot="1" x14ac:dyDescent="0.3">
      <c r="A5327" s="11">
        <v>42242</v>
      </c>
      <c r="B5327" s="12"/>
      <c r="C5327" s="12"/>
      <c r="D5327" s="12">
        <v>1938.57</v>
      </c>
      <c r="E5327" s="12">
        <v>6458.88</v>
      </c>
      <c r="F5327" s="12">
        <v>2861.71</v>
      </c>
      <c r="G5327" s="12">
        <v>369.94</v>
      </c>
      <c r="I5327" s="45"/>
      <c r="K5327" s="111"/>
      <c r="M5327" s="109"/>
    </row>
    <row r="5328" spans="1:13" ht="23.3" customHeight="1" thickBot="1" x14ac:dyDescent="0.3">
      <c r="A5328" s="11">
        <v>42243</v>
      </c>
      <c r="B5328" s="12"/>
      <c r="C5328" s="12"/>
      <c r="D5328" s="12">
        <v>1933.17</v>
      </c>
      <c r="E5328" s="12">
        <v>6441.9</v>
      </c>
      <c r="F5328" s="12">
        <v>2842.97</v>
      </c>
      <c r="G5328" s="12">
        <v>368.6</v>
      </c>
      <c r="I5328" s="45"/>
      <c r="K5328" s="111"/>
      <c r="M5328" s="109"/>
    </row>
    <row r="5329" spans="1:13" ht="23.3" customHeight="1" thickBot="1" x14ac:dyDescent="0.3">
      <c r="A5329" s="11">
        <v>42244</v>
      </c>
      <c r="B5329" s="12"/>
      <c r="C5329" s="12"/>
      <c r="D5329" s="12">
        <v>1929</v>
      </c>
      <c r="E5329" s="12">
        <v>6428</v>
      </c>
      <c r="F5329" s="12">
        <v>2828.9</v>
      </c>
      <c r="G5329" s="12">
        <v>368.06</v>
      </c>
      <c r="I5329" s="45"/>
      <c r="K5329" s="111"/>
      <c r="M5329" s="109"/>
    </row>
    <row r="5330" spans="1:13" ht="23.3" customHeight="1" thickBot="1" x14ac:dyDescent="0.3">
      <c r="A5330" s="11">
        <v>42247</v>
      </c>
      <c r="B5330" s="12"/>
      <c r="C5330" s="12"/>
      <c r="D5330" s="12">
        <v>1930.7</v>
      </c>
      <c r="E5330" s="12">
        <v>6434.54</v>
      </c>
      <c r="F5330" s="12">
        <v>2831.77</v>
      </c>
      <c r="G5330" s="12">
        <v>367.98</v>
      </c>
      <c r="I5330" s="45"/>
      <c r="K5330" s="111"/>
      <c r="M5330" s="109"/>
    </row>
    <row r="5331" spans="1:13" ht="23.3" customHeight="1" thickBot="1" x14ac:dyDescent="0.3">
      <c r="A5331" s="11">
        <v>42248</v>
      </c>
      <c r="B5331" s="12"/>
      <c r="C5331" s="12"/>
      <c r="D5331" s="12">
        <v>1928.47</v>
      </c>
      <c r="E5331" s="12">
        <v>6427.11</v>
      </c>
      <c r="F5331" s="12">
        <v>2828.51</v>
      </c>
      <c r="G5331" s="12">
        <v>367.57</v>
      </c>
      <c r="I5331" s="45"/>
      <c r="K5331" s="111"/>
      <c r="M5331" s="109"/>
    </row>
    <row r="5332" spans="1:13" ht="23.3" customHeight="1" thickBot="1" x14ac:dyDescent="0.3">
      <c r="A5332" s="11">
        <v>42249</v>
      </c>
      <c r="B5332" s="12"/>
      <c r="C5332" s="12"/>
      <c r="D5332" s="12">
        <v>1944.99</v>
      </c>
      <c r="E5332" s="12">
        <v>6488.36</v>
      </c>
      <c r="F5332" s="12">
        <v>2856.26</v>
      </c>
      <c r="G5332" s="12">
        <v>372.31</v>
      </c>
      <c r="I5332" s="45"/>
      <c r="K5332" s="111"/>
      <c r="M5332" s="109"/>
    </row>
    <row r="5333" spans="1:13" ht="23.3" customHeight="1" thickBot="1" x14ac:dyDescent="0.3">
      <c r="A5333" s="11">
        <v>42250</v>
      </c>
      <c r="B5333" s="12"/>
      <c r="C5333" s="12"/>
      <c r="D5333" s="12">
        <v>1944</v>
      </c>
      <c r="E5333" s="12">
        <v>6485.03</v>
      </c>
      <c r="F5333" s="12">
        <v>2847.62</v>
      </c>
      <c r="G5333" s="12">
        <v>371.44</v>
      </c>
      <c r="I5333" s="45"/>
      <c r="K5333" s="111"/>
      <c r="M5333" s="109"/>
    </row>
    <row r="5334" spans="1:13" ht="23.3" customHeight="1" thickBot="1" x14ac:dyDescent="0.3">
      <c r="A5334" s="144">
        <v>42251</v>
      </c>
      <c r="B5334" s="145"/>
      <c r="C5334" s="145"/>
      <c r="D5334" s="145">
        <v>1942.85</v>
      </c>
      <c r="E5334" s="145">
        <v>6483.49</v>
      </c>
      <c r="F5334" s="145">
        <v>2835.06</v>
      </c>
      <c r="G5334" s="145">
        <v>370.72</v>
      </c>
      <c r="I5334" s="45"/>
      <c r="K5334" s="111"/>
      <c r="M5334" s="109"/>
    </row>
    <row r="5335" spans="1:13" ht="23.3" customHeight="1" thickBot="1" x14ac:dyDescent="0.3">
      <c r="A5335" s="11">
        <v>42254</v>
      </c>
      <c r="B5335" s="12"/>
      <c r="C5335" s="12"/>
      <c r="D5335" s="12">
        <v>1940.45</v>
      </c>
      <c r="E5335" s="12">
        <v>6475.49</v>
      </c>
      <c r="F5335" s="12">
        <v>2831.56</v>
      </c>
      <c r="G5335" s="12">
        <v>370.13</v>
      </c>
      <c r="H5335" s="146">
        <v>100</v>
      </c>
      <c r="I5335" s="45"/>
      <c r="K5335" s="111"/>
      <c r="M5335" s="109"/>
    </row>
    <row r="5336" spans="1:13" ht="23.3" customHeight="1" thickBot="1" x14ac:dyDescent="0.3">
      <c r="A5336" s="11">
        <v>42255</v>
      </c>
      <c r="B5336" s="12"/>
      <c r="C5336" s="12"/>
      <c r="D5336" s="12">
        <v>1940.25</v>
      </c>
      <c r="E5336" s="12">
        <v>6474.81</v>
      </c>
      <c r="F5336" s="12">
        <v>2835.21</v>
      </c>
      <c r="G5336" s="12">
        <v>370.21</v>
      </c>
      <c r="H5336" s="146">
        <v>100.09</v>
      </c>
      <c r="I5336" s="45"/>
      <c r="K5336" s="111"/>
      <c r="M5336" s="109"/>
    </row>
    <row r="5337" spans="1:13" ht="23.3" customHeight="1" thickBot="1" x14ac:dyDescent="0.3">
      <c r="A5337" s="11">
        <v>42256</v>
      </c>
      <c r="B5337" s="12"/>
      <c r="C5337" s="12"/>
      <c r="D5337" s="12">
        <v>1938.25</v>
      </c>
      <c r="E5337" s="12">
        <v>6468.16</v>
      </c>
      <c r="F5337" s="12">
        <v>2829.93</v>
      </c>
      <c r="G5337" s="12">
        <v>369.53</v>
      </c>
      <c r="H5337" s="146">
        <v>100.07</v>
      </c>
      <c r="I5337" s="45"/>
      <c r="K5337" s="111"/>
      <c r="M5337" s="109"/>
    </row>
    <row r="5338" spans="1:13" ht="23.3" customHeight="1" thickBot="1" x14ac:dyDescent="0.3">
      <c r="A5338" s="11">
        <v>42257</v>
      </c>
      <c r="B5338" s="12"/>
      <c r="C5338" s="12"/>
      <c r="D5338" s="12">
        <v>1933.58</v>
      </c>
      <c r="E5338" s="12">
        <v>6452.56</v>
      </c>
      <c r="F5338" s="12">
        <v>2827.04</v>
      </c>
      <c r="G5338" s="12">
        <v>368.35</v>
      </c>
      <c r="H5338" s="146">
        <v>100.05</v>
      </c>
      <c r="I5338" s="45"/>
      <c r="K5338" s="111"/>
      <c r="M5338" s="109"/>
    </row>
    <row r="5339" spans="1:13" ht="23.3" customHeight="1" thickBot="1" x14ac:dyDescent="0.3">
      <c r="A5339" s="11">
        <v>42258</v>
      </c>
      <c r="B5339" s="12"/>
      <c r="C5339" s="12"/>
      <c r="D5339" s="12">
        <v>1929.11</v>
      </c>
      <c r="E5339" s="12">
        <v>6437.64</v>
      </c>
      <c r="F5339" s="12">
        <v>2825.23</v>
      </c>
      <c r="G5339" s="12">
        <v>367.3</v>
      </c>
      <c r="H5339" s="146">
        <v>99.97</v>
      </c>
      <c r="I5339" s="45"/>
      <c r="K5339" s="111"/>
      <c r="M5339" s="109"/>
    </row>
    <row r="5340" spans="1:13" ht="23.3" customHeight="1" thickBot="1" x14ac:dyDescent="0.3">
      <c r="A5340" s="11">
        <v>42261</v>
      </c>
      <c r="B5340" s="12"/>
      <c r="C5340" s="12"/>
      <c r="D5340" s="12">
        <v>1925.7</v>
      </c>
      <c r="E5340" s="12">
        <v>6426.26</v>
      </c>
      <c r="F5340" s="12">
        <v>2825.76</v>
      </c>
      <c r="G5340" s="12">
        <v>366.43</v>
      </c>
      <c r="H5340" s="146">
        <v>99.72</v>
      </c>
      <c r="I5340" s="45"/>
      <c r="K5340" s="111"/>
      <c r="M5340" s="109"/>
    </row>
    <row r="5341" spans="1:13" ht="23.3" customHeight="1" thickBot="1" x14ac:dyDescent="0.3">
      <c r="A5341" s="11">
        <v>42262</v>
      </c>
      <c r="B5341" s="12"/>
      <c r="C5341" s="12"/>
      <c r="D5341" s="12">
        <v>1923.12</v>
      </c>
      <c r="E5341" s="12">
        <v>6417.66</v>
      </c>
      <c r="F5341" s="12">
        <v>2821.97</v>
      </c>
      <c r="G5341" s="12">
        <v>366.39</v>
      </c>
      <c r="H5341" s="146">
        <v>99.77</v>
      </c>
      <c r="I5341" s="45"/>
      <c r="K5341" s="111"/>
      <c r="M5341" s="109"/>
    </row>
    <row r="5342" spans="1:13" ht="23.3" customHeight="1" thickBot="1" x14ac:dyDescent="0.3">
      <c r="A5342" s="11">
        <v>42263</v>
      </c>
      <c r="B5342" s="12"/>
      <c r="C5342" s="12"/>
      <c r="D5342" s="12">
        <v>1918.76</v>
      </c>
      <c r="E5342" s="12">
        <v>6403.11</v>
      </c>
      <c r="F5342" s="12">
        <v>2815.58</v>
      </c>
      <c r="G5342" s="12">
        <v>365.1</v>
      </c>
      <c r="H5342" s="146">
        <v>99.39</v>
      </c>
      <c r="I5342" s="45"/>
      <c r="K5342" s="111"/>
      <c r="M5342" s="109"/>
    </row>
    <row r="5343" spans="1:13" ht="23.3" customHeight="1" thickBot="1" x14ac:dyDescent="0.3">
      <c r="A5343" s="11">
        <v>42264</v>
      </c>
      <c r="B5343" s="12"/>
      <c r="C5343" s="12"/>
      <c r="D5343" s="12">
        <v>1917.14</v>
      </c>
      <c r="E5343" s="12">
        <v>6397.68</v>
      </c>
      <c r="F5343" s="12">
        <v>2813.19</v>
      </c>
      <c r="G5343" s="12">
        <v>365.14</v>
      </c>
      <c r="H5343" s="146">
        <v>99.35</v>
      </c>
      <c r="I5343" s="45"/>
      <c r="K5343" s="111"/>
      <c r="M5343" s="109"/>
    </row>
    <row r="5344" spans="1:13" ht="23.3" customHeight="1" thickBot="1" x14ac:dyDescent="0.3">
      <c r="A5344" s="11">
        <v>42268</v>
      </c>
      <c r="B5344" s="12"/>
      <c r="C5344" s="12"/>
      <c r="D5344" s="12">
        <v>1919.2</v>
      </c>
      <c r="E5344" s="12">
        <v>6404.57</v>
      </c>
      <c r="F5344" s="12">
        <v>2816.22</v>
      </c>
      <c r="G5344" s="12">
        <v>366.1</v>
      </c>
      <c r="H5344" s="146">
        <v>99.28</v>
      </c>
      <c r="I5344" s="45"/>
      <c r="K5344" s="111"/>
      <c r="M5344" s="109"/>
    </row>
    <row r="5345" spans="1:13" ht="23.3" customHeight="1" thickBot="1" x14ac:dyDescent="0.3">
      <c r="A5345" s="11">
        <v>42269</v>
      </c>
      <c r="B5345" s="12"/>
      <c r="C5345" s="12"/>
      <c r="D5345" s="12">
        <v>1914.4</v>
      </c>
      <c r="E5345" s="12">
        <v>6388.54</v>
      </c>
      <c r="F5345" s="12">
        <v>2801.33</v>
      </c>
      <c r="G5345" s="12">
        <v>364.83</v>
      </c>
      <c r="H5345" s="146">
        <v>99.16</v>
      </c>
      <c r="I5345" s="45"/>
      <c r="K5345" s="111"/>
      <c r="M5345" s="109"/>
    </row>
    <row r="5346" spans="1:13" ht="23.3" customHeight="1" thickBot="1" x14ac:dyDescent="0.3">
      <c r="A5346" s="11">
        <v>42270</v>
      </c>
      <c r="B5346" s="12"/>
      <c r="C5346" s="12"/>
      <c r="D5346" s="12">
        <v>1914.4</v>
      </c>
      <c r="E5346" s="12">
        <v>6388.56</v>
      </c>
      <c r="F5346" s="12">
        <v>2795.11</v>
      </c>
      <c r="G5346" s="12">
        <v>364.83</v>
      </c>
      <c r="H5346" s="146">
        <v>99.04</v>
      </c>
      <c r="I5346" s="45"/>
      <c r="K5346" s="111"/>
      <c r="M5346" s="109"/>
    </row>
    <row r="5347" spans="1:13" ht="23.3" customHeight="1" thickBot="1" x14ac:dyDescent="0.3">
      <c r="A5347" s="11">
        <v>42271</v>
      </c>
      <c r="B5347" s="12"/>
      <c r="C5347" s="12"/>
      <c r="D5347" s="12">
        <v>1914.32</v>
      </c>
      <c r="E5347" s="12">
        <v>6388.29</v>
      </c>
      <c r="F5347" s="12">
        <v>2791.11</v>
      </c>
      <c r="G5347" s="12">
        <v>365.26</v>
      </c>
      <c r="H5347" s="146">
        <v>99.05</v>
      </c>
      <c r="I5347" s="45"/>
      <c r="K5347" s="111"/>
      <c r="M5347" s="109"/>
    </row>
    <row r="5348" spans="1:13" ht="23.3" customHeight="1" thickBot="1" x14ac:dyDescent="0.3">
      <c r="A5348" s="11">
        <v>42272</v>
      </c>
      <c r="B5348" s="12"/>
      <c r="C5348" s="12"/>
      <c r="D5348" s="12">
        <v>1913.05</v>
      </c>
      <c r="E5348" s="12">
        <v>6384.03</v>
      </c>
      <c r="F5348" s="12">
        <v>2779.97</v>
      </c>
      <c r="G5348" s="12">
        <v>364.69</v>
      </c>
      <c r="H5348" s="146">
        <v>98.88</v>
      </c>
      <c r="I5348" s="45"/>
      <c r="K5348" s="111"/>
      <c r="M5348" s="109"/>
    </row>
    <row r="5349" spans="1:13" ht="23.3" customHeight="1" thickBot="1" x14ac:dyDescent="0.3">
      <c r="A5349" s="11">
        <v>42275</v>
      </c>
      <c r="B5349" s="12"/>
      <c r="C5349" s="12"/>
      <c r="D5349" s="12">
        <v>1913.82</v>
      </c>
      <c r="E5349" s="12">
        <v>6386.61</v>
      </c>
      <c r="F5349" s="12">
        <v>2781.09</v>
      </c>
      <c r="G5349" s="12">
        <v>365.09</v>
      </c>
      <c r="H5349" s="146">
        <v>98.95</v>
      </c>
      <c r="I5349" s="45"/>
      <c r="K5349" s="111"/>
      <c r="M5349" s="109"/>
    </row>
    <row r="5350" spans="1:13" ht="23.3" customHeight="1" thickBot="1" x14ac:dyDescent="0.3">
      <c r="A5350" s="11">
        <v>42276</v>
      </c>
      <c r="B5350" s="12"/>
      <c r="C5350" s="12"/>
      <c r="D5350" s="12">
        <v>1911.59</v>
      </c>
      <c r="E5350" s="12">
        <v>6379.19</v>
      </c>
      <c r="F5350" s="12">
        <v>2780.17</v>
      </c>
      <c r="G5350" s="12">
        <v>364.6</v>
      </c>
      <c r="H5350" s="146">
        <v>98.99</v>
      </c>
      <c r="I5350" s="45"/>
      <c r="K5350" s="111"/>
      <c r="M5350" s="109"/>
    </row>
    <row r="5351" spans="1:13" ht="23.3" customHeight="1" thickBot="1" x14ac:dyDescent="0.3">
      <c r="A5351" s="11">
        <v>42277</v>
      </c>
      <c r="B5351" s="12"/>
      <c r="C5351" s="12"/>
      <c r="D5351" s="12">
        <v>1910.46</v>
      </c>
      <c r="E5351" s="12">
        <v>6375.42</v>
      </c>
      <c r="F5351" s="12">
        <v>2778.53</v>
      </c>
      <c r="G5351" s="12">
        <v>364.82</v>
      </c>
      <c r="H5351" s="146">
        <v>99.03</v>
      </c>
      <c r="I5351" s="45"/>
      <c r="K5351" s="111"/>
      <c r="M5351" s="109"/>
    </row>
    <row r="5352" spans="1:13" ht="23.3" customHeight="1" thickBot="1" x14ac:dyDescent="0.3">
      <c r="A5352" s="11">
        <v>42278</v>
      </c>
      <c r="B5352" s="12"/>
      <c r="C5352" s="12"/>
      <c r="D5352" s="12">
        <v>1914.84</v>
      </c>
      <c r="E5352" s="12">
        <v>6390.01</v>
      </c>
      <c r="F5352" s="12">
        <v>2774.89</v>
      </c>
      <c r="G5352" s="12">
        <v>366.33</v>
      </c>
      <c r="H5352" s="146">
        <v>99.24</v>
      </c>
      <c r="I5352" s="45"/>
      <c r="K5352" s="111"/>
      <c r="M5352" s="109"/>
    </row>
    <row r="5353" spans="1:13" ht="23.3" customHeight="1" thickBot="1" x14ac:dyDescent="0.3">
      <c r="A5353" s="11">
        <v>42279</v>
      </c>
      <c r="B5353" s="12"/>
      <c r="C5353" s="12"/>
      <c r="D5353" s="12">
        <v>1915.3</v>
      </c>
      <c r="E5353" s="12">
        <v>6391.56</v>
      </c>
      <c r="F5353" s="12">
        <v>2775.56</v>
      </c>
      <c r="G5353" s="12">
        <v>366.63</v>
      </c>
      <c r="H5353" s="146">
        <v>99.16</v>
      </c>
      <c r="I5353" s="45"/>
      <c r="K5353" s="111"/>
      <c r="M5353" s="109"/>
    </row>
    <row r="5354" spans="1:13" ht="23.3" customHeight="1" thickBot="1" x14ac:dyDescent="0.3">
      <c r="A5354" s="11">
        <v>42282</v>
      </c>
      <c r="B5354" s="12"/>
      <c r="C5354" s="12"/>
      <c r="D5354" s="12">
        <v>1914.41</v>
      </c>
      <c r="E5354" s="12">
        <v>6388.57</v>
      </c>
      <c r="F5354" s="12">
        <v>2770.44</v>
      </c>
      <c r="G5354" s="12">
        <v>366.2</v>
      </c>
      <c r="H5354" s="146">
        <v>99.31</v>
      </c>
      <c r="I5354" s="45"/>
      <c r="K5354" s="111"/>
      <c r="M5354" s="109"/>
    </row>
    <row r="5355" spans="1:13" ht="23.3" customHeight="1" thickBot="1" x14ac:dyDescent="0.3">
      <c r="A5355" s="11">
        <v>42283</v>
      </c>
      <c r="B5355" s="12"/>
      <c r="C5355" s="12"/>
      <c r="D5355" s="12">
        <v>1913.48</v>
      </c>
      <c r="E5355" s="12">
        <v>6385.49</v>
      </c>
      <c r="F5355" s="12">
        <v>2766.05</v>
      </c>
      <c r="G5355" s="12">
        <v>365.7</v>
      </c>
      <c r="H5355" s="146">
        <v>99.44</v>
      </c>
      <c r="I5355" s="45"/>
      <c r="K5355" s="111"/>
      <c r="M5355" s="109"/>
    </row>
    <row r="5356" spans="1:13" ht="23.3" customHeight="1" thickBot="1" x14ac:dyDescent="0.3">
      <c r="A5356" s="11">
        <v>42284</v>
      </c>
      <c r="B5356" s="12"/>
      <c r="C5356" s="12"/>
      <c r="D5356" s="12">
        <v>1909.31</v>
      </c>
      <c r="E5356" s="12">
        <v>6371.55</v>
      </c>
      <c r="F5356" s="12">
        <v>2771.47</v>
      </c>
      <c r="G5356" s="12">
        <v>364.78</v>
      </c>
      <c r="H5356" s="146">
        <v>98.99</v>
      </c>
      <c r="I5356" s="45"/>
      <c r="K5356" s="111"/>
      <c r="M5356" s="109"/>
    </row>
    <row r="5357" spans="1:13" ht="23.3" customHeight="1" thickBot="1" x14ac:dyDescent="0.3">
      <c r="A5357" s="11">
        <v>42285</v>
      </c>
      <c r="B5357" s="12"/>
      <c r="C5357" s="12"/>
      <c r="D5357" s="12">
        <v>1900.93</v>
      </c>
      <c r="E5357" s="12">
        <v>6343.61</v>
      </c>
      <c r="F5357" s="12">
        <v>2759.31</v>
      </c>
      <c r="G5357" s="12">
        <v>362.99</v>
      </c>
      <c r="H5357" s="146">
        <v>98.69</v>
      </c>
      <c r="I5357" s="45"/>
      <c r="K5357" s="111"/>
      <c r="M5357" s="109"/>
    </row>
    <row r="5358" spans="1:13" ht="23.3" customHeight="1" thickBot="1" x14ac:dyDescent="0.3">
      <c r="A5358" s="11">
        <v>42286</v>
      </c>
      <c r="B5358" s="12"/>
      <c r="C5358" s="12"/>
      <c r="D5358" s="12">
        <v>1896.93</v>
      </c>
      <c r="E5358" s="12">
        <v>6330.25</v>
      </c>
      <c r="F5358" s="12">
        <v>2755.79</v>
      </c>
      <c r="G5358" s="12">
        <v>362.48</v>
      </c>
      <c r="H5358" s="146">
        <v>98.72</v>
      </c>
      <c r="I5358" s="45"/>
      <c r="K5358" s="111"/>
      <c r="M5358" s="109"/>
    </row>
    <row r="5359" spans="1:13" ht="23.3" customHeight="1" thickBot="1" x14ac:dyDescent="0.3">
      <c r="A5359" s="11">
        <v>42289</v>
      </c>
      <c r="B5359" s="12"/>
      <c r="C5359" s="12"/>
      <c r="D5359" s="12">
        <v>1891.99</v>
      </c>
      <c r="E5359" s="12">
        <v>6313.76</v>
      </c>
      <c r="F5359" s="12">
        <v>2757.01</v>
      </c>
      <c r="G5359" s="12">
        <v>361.66</v>
      </c>
      <c r="H5359" s="146">
        <v>98.32</v>
      </c>
      <c r="I5359" s="45"/>
      <c r="K5359" s="111"/>
      <c r="M5359" s="109"/>
    </row>
    <row r="5360" spans="1:13" ht="23.3" customHeight="1" thickBot="1" x14ac:dyDescent="0.3">
      <c r="A5360" s="11">
        <v>42290</v>
      </c>
      <c r="B5360" s="12"/>
      <c r="C5360" s="12"/>
      <c r="D5360" s="12">
        <v>1883.94</v>
      </c>
      <c r="E5360" s="12">
        <v>6286.91</v>
      </c>
      <c r="F5360" s="12">
        <v>2746.81</v>
      </c>
      <c r="G5360" s="12">
        <v>359.51</v>
      </c>
      <c r="H5360" s="146">
        <v>98.01</v>
      </c>
      <c r="I5360" s="45"/>
      <c r="K5360" s="111"/>
      <c r="M5360" s="109"/>
    </row>
    <row r="5361" spans="1:13" ht="23.3" customHeight="1" thickBot="1" x14ac:dyDescent="0.3">
      <c r="A5361" s="11">
        <v>42291</v>
      </c>
      <c r="B5361" s="12"/>
      <c r="C5361" s="12"/>
      <c r="D5361" s="12">
        <v>1872.38</v>
      </c>
      <c r="E5361" s="12">
        <v>6252.41</v>
      </c>
      <c r="F5361" s="12">
        <v>2734.02</v>
      </c>
      <c r="G5361" s="12">
        <v>356.94</v>
      </c>
      <c r="H5361" s="146">
        <v>97.18</v>
      </c>
      <c r="I5361" s="45"/>
      <c r="K5361" s="111"/>
      <c r="M5361" s="109"/>
    </row>
    <row r="5362" spans="1:13" ht="23.3" customHeight="1" thickBot="1" x14ac:dyDescent="0.3">
      <c r="A5362" s="11">
        <v>42292</v>
      </c>
      <c r="B5362" s="12"/>
      <c r="C5362" s="12"/>
      <c r="D5362" s="12">
        <v>1865.81</v>
      </c>
      <c r="E5362" s="12">
        <v>6231.16</v>
      </c>
      <c r="F5362" s="12">
        <v>2736.14</v>
      </c>
      <c r="G5362" s="12">
        <v>355.7</v>
      </c>
      <c r="H5362" s="146">
        <v>96.66</v>
      </c>
      <c r="I5362" s="45"/>
      <c r="K5362" s="111"/>
      <c r="M5362" s="109"/>
    </row>
    <row r="5363" spans="1:13" ht="23.3" customHeight="1" thickBot="1" x14ac:dyDescent="0.3">
      <c r="A5363" s="11">
        <v>42293</v>
      </c>
      <c r="B5363" s="12"/>
      <c r="C5363" s="12"/>
      <c r="D5363" s="12">
        <v>1859.5</v>
      </c>
      <c r="E5363" s="12">
        <v>6210.07</v>
      </c>
      <c r="F5363" s="12">
        <v>2719.29</v>
      </c>
      <c r="G5363" s="12">
        <v>354.54</v>
      </c>
      <c r="H5363" s="146">
        <v>96.29</v>
      </c>
      <c r="I5363" s="45"/>
      <c r="K5363" s="111"/>
      <c r="M5363" s="109"/>
    </row>
    <row r="5364" spans="1:13" ht="23.3" customHeight="1" thickBot="1" x14ac:dyDescent="0.3">
      <c r="A5364" s="11">
        <v>42296</v>
      </c>
      <c r="B5364" s="12"/>
      <c r="C5364" s="12"/>
      <c r="D5364" s="12">
        <v>1865.14</v>
      </c>
      <c r="E5364" s="12">
        <v>6228.9</v>
      </c>
      <c r="F5364" s="12">
        <v>2727.53</v>
      </c>
      <c r="G5364" s="12">
        <v>356.32</v>
      </c>
      <c r="H5364" s="146">
        <v>96.68</v>
      </c>
      <c r="I5364" s="45"/>
      <c r="K5364" s="111"/>
      <c r="M5364" s="109"/>
    </row>
    <row r="5365" spans="1:13" ht="23.3" customHeight="1" thickBot="1" x14ac:dyDescent="0.3">
      <c r="A5365" s="11">
        <v>42297</v>
      </c>
      <c r="B5365" s="12"/>
      <c r="C5365" s="12"/>
      <c r="D5365" s="12">
        <v>1869.41</v>
      </c>
      <c r="E5365" s="12">
        <v>6243.17</v>
      </c>
      <c r="F5365" s="12">
        <v>2731.49</v>
      </c>
      <c r="G5365" s="12">
        <v>357.59</v>
      </c>
      <c r="H5365" s="146">
        <v>97.22</v>
      </c>
      <c r="I5365" s="45"/>
      <c r="K5365" s="111"/>
      <c r="M5365" s="109"/>
    </row>
    <row r="5366" spans="1:13" ht="23.3" customHeight="1" thickBot="1" x14ac:dyDescent="0.3">
      <c r="A5366" s="11">
        <v>42298</v>
      </c>
      <c r="B5366" s="12"/>
      <c r="C5366" s="12"/>
      <c r="D5366" s="12">
        <v>1867.83</v>
      </c>
      <c r="E5366" s="12">
        <v>6237.9</v>
      </c>
      <c r="F5366" s="12">
        <v>2729.19</v>
      </c>
      <c r="G5366" s="12">
        <v>357.44</v>
      </c>
      <c r="H5366" s="146">
        <v>97.26</v>
      </c>
      <c r="I5366" s="45"/>
      <c r="K5366" s="111"/>
      <c r="M5366" s="109"/>
    </row>
    <row r="5367" spans="1:13" ht="23.3" customHeight="1" thickBot="1" x14ac:dyDescent="0.3">
      <c r="A5367" s="11">
        <v>42299</v>
      </c>
      <c r="B5367" s="12"/>
      <c r="C5367" s="12"/>
      <c r="D5367" s="12">
        <v>1871.43</v>
      </c>
      <c r="E5367" s="12">
        <v>6249.9</v>
      </c>
      <c r="F5367" s="12">
        <v>2734.44</v>
      </c>
      <c r="G5367" s="12">
        <v>358.29</v>
      </c>
      <c r="H5367" s="146">
        <v>97.57</v>
      </c>
      <c r="I5367" s="45"/>
      <c r="K5367" s="111"/>
      <c r="M5367" s="109"/>
    </row>
    <row r="5368" spans="1:13" ht="23.3" customHeight="1" thickBot="1" x14ac:dyDescent="0.3">
      <c r="A5368" s="11">
        <v>42300</v>
      </c>
      <c r="B5368" s="12"/>
      <c r="C5368" s="12"/>
      <c r="D5368" s="12">
        <v>1871.15</v>
      </c>
      <c r="E5368" s="12">
        <v>6248.98</v>
      </c>
      <c r="F5368" s="12">
        <v>2709.9</v>
      </c>
      <c r="G5368" s="12">
        <v>358.3</v>
      </c>
      <c r="H5368" s="146">
        <v>97.86</v>
      </c>
      <c r="I5368" s="45"/>
      <c r="K5368" s="111"/>
      <c r="M5368" s="109"/>
    </row>
    <row r="5369" spans="1:13" ht="23.3" customHeight="1" thickBot="1" x14ac:dyDescent="0.3">
      <c r="A5369" s="11">
        <v>42303</v>
      </c>
      <c r="B5369" s="12"/>
      <c r="C5369" s="12"/>
      <c r="D5369" s="12">
        <v>1878.33</v>
      </c>
      <c r="E5369" s="12">
        <v>6272.94</v>
      </c>
      <c r="F5369" s="12">
        <v>2711.32</v>
      </c>
      <c r="G5369" s="12">
        <v>360.52</v>
      </c>
      <c r="H5369" s="146">
        <v>98.07</v>
      </c>
      <c r="I5369" s="45"/>
      <c r="K5369" s="111"/>
      <c r="M5369" s="109"/>
    </row>
    <row r="5370" spans="1:13" ht="23.3" customHeight="1" thickBot="1" x14ac:dyDescent="0.3">
      <c r="A5370" s="11">
        <v>42304</v>
      </c>
      <c r="B5370" s="12"/>
      <c r="C5370" s="12"/>
      <c r="D5370" s="12">
        <v>1877.15</v>
      </c>
      <c r="E5370" s="12">
        <v>6269</v>
      </c>
      <c r="F5370" s="12">
        <v>2714.84</v>
      </c>
      <c r="G5370" s="12">
        <v>359.55</v>
      </c>
      <c r="H5370" s="146">
        <v>98.23</v>
      </c>
      <c r="I5370" s="45"/>
      <c r="K5370" s="111"/>
      <c r="M5370" s="109"/>
    </row>
    <row r="5371" spans="1:13" ht="23.3" customHeight="1" thickBot="1" x14ac:dyDescent="0.3">
      <c r="A5371" s="11">
        <v>42305</v>
      </c>
      <c r="B5371" s="12"/>
      <c r="C5371" s="12"/>
      <c r="D5371" s="12">
        <v>1881.88</v>
      </c>
      <c r="E5371" s="12">
        <v>6284.79</v>
      </c>
      <c r="F5371" s="12">
        <v>2714.2</v>
      </c>
      <c r="G5371" s="12">
        <v>361.04</v>
      </c>
      <c r="H5371" s="146">
        <v>98.64</v>
      </c>
      <c r="I5371" s="45"/>
      <c r="K5371" s="111"/>
      <c r="M5371" s="109"/>
    </row>
    <row r="5372" spans="1:13" ht="23.3" customHeight="1" thickBot="1" x14ac:dyDescent="0.3">
      <c r="A5372" s="11">
        <v>42306</v>
      </c>
      <c r="B5372" s="12"/>
      <c r="C5372" s="12"/>
      <c r="D5372" s="12">
        <v>1880.08</v>
      </c>
      <c r="E5372" s="12">
        <v>6278.8</v>
      </c>
      <c r="F5372" s="12">
        <v>2704.18</v>
      </c>
      <c r="G5372" s="12">
        <v>360.6</v>
      </c>
      <c r="H5372" s="146">
        <v>98.59</v>
      </c>
      <c r="I5372" s="45"/>
      <c r="K5372" s="111"/>
      <c r="M5372" s="109"/>
    </row>
    <row r="5373" spans="1:13" ht="23.3" customHeight="1" thickBot="1" x14ac:dyDescent="0.3">
      <c r="A5373" s="11">
        <v>42307</v>
      </c>
      <c r="B5373" s="12"/>
      <c r="C5373" s="12"/>
      <c r="D5373" s="12">
        <v>1881.14</v>
      </c>
      <c r="E5373" s="12">
        <v>6283.34</v>
      </c>
      <c r="F5373" s="12">
        <v>2709.11</v>
      </c>
      <c r="G5373" s="12">
        <v>361.11</v>
      </c>
      <c r="H5373" s="146">
        <v>98.7</v>
      </c>
      <c r="I5373" s="45"/>
      <c r="K5373" s="111"/>
      <c r="M5373" s="109"/>
    </row>
    <row r="5374" spans="1:13" ht="23.3" customHeight="1" thickBot="1" x14ac:dyDescent="0.3">
      <c r="A5374" s="11">
        <v>42311</v>
      </c>
      <c r="B5374" s="12"/>
      <c r="C5374" s="12"/>
      <c r="D5374" s="12">
        <v>1884.35</v>
      </c>
      <c r="E5374" s="12">
        <v>6293.05</v>
      </c>
      <c r="F5374" s="12">
        <v>2713.3</v>
      </c>
      <c r="G5374" s="12">
        <v>362.53</v>
      </c>
      <c r="H5374" s="146">
        <v>99.31</v>
      </c>
      <c r="I5374" s="45"/>
      <c r="K5374" s="111"/>
      <c r="M5374" s="109"/>
    </row>
    <row r="5375" spans="1:13" ht="23.3" customHeight="1" thickBot="1" x14ac:dyDescent="0.3">
      <c r="A5375" s="11">
        <v>42312</v>
      </c>
      <c r="B5375" s="12"/>
      <c r="C5375" s="12"/>
      <c r="D5375" s="12">
        <v>1887.11</v>
      </c>
      <c r="E5375" s="12">
        <v>6302.26</v>
      </c>
      <c r="F5375" s="12">
        <v>2709.84</v>
      </c>
      <c r="G5375" s="12">
        <v>363.53</v>
      </c>
      <c r="H5375" s="146">
        <v>99.37</v>
      </c>
      <c r="I5375" s="45"/>
      <c r="K5375" s="111"/>
      <c r="M5375" s="109"/>
    </row>
    <row r="5376" spans="1:13" ht="23.3" customHeight="1" thickBot="1" x14ac:dyDescent="0.3">
      <c r="A5376" s="11">
        <v>42313</v>
      </c>
      <c r="B5376" s="12"/>
      <c r="C5376" s="12"/>
      <c r="D5376" s="12">
        <v>1884.62</v>
      </c>
      <c r="E5376" s="12">
        <v>6293.95</v>
      </c>
      <c r="F5376" s="12">
        <v>2703.3</v>
      </c>
      <c r="G5376" s="12">
        <v>363.05</v>
      </c>
      <c r="H5376" s="146">
        <v>99.31</v>
      </c>
      <c r="I5376" s="45"/>
      <c r="K5376" s="111"/>
      <c r="M5376" s="109"/>
    </row>
    <row r="5377" spans="1:13" ht="23.3" customHeight="1" thickBot="1" x14ac:dyDescent="0.3">
      <c r="A5377" s="11">
        <v>42314</v>
      </c>
      <c r="B5377" s="12"/>
      <c r="C5377" s="12"/>
      <c r="D5377" s="12">
        <v>1875.63</v>
      </c>
      <c r="E5377" s="12">
        <v>6263.94</v>
      </c>
      <c r="F5377" s="12">
        <v>2690.41</v>
      </c>
      <c r="G5377" s="12">
        <v>360.78</v>
      </c>
      <c r="H5377" s="146">
        <v>98.92</v>
      </c>
      <c r="I5377" s="45"/>
      <c r="K5377" s="111"/>
      <c r="M5377" s="109"/>
    </row>
    <row r="5378" spans="1:13" ht="23.3" customHeight="1" thickBot="1" x14ac:dyDescent="0.3">
      <c r="A5378" s="11">
        <v>42317</v>
      </c>
      <c r="B5378" s="12"/>
      <c r="C5378" s="12"/>
      <c r="D5378" s="12">
        <v>1874.37</v>
      </c>
      <c r="E5378" s="12">
        <v>6259.73</v>
      </c>
      <c r="F5378" s="12">
        <v>2663.14</v>
      </c>
      <c r="G5378" s="12">
        <v>360.78</v>
      </c>
      <c r="H5378" s="146">
        <v>98.97</v>
      </c>
      <c r="I5378" s="45"/>
      <c r="K5378" s="111"/>
      <c r="M5378" s="109"/>
    </row>
    <row r="5379" spans="1:13" ht="23.3" customHeight="1" thickBot="1" x14ac:dyDescent="0.3">
      <c r="A5379" s="11">
        <v>42318</v>
      </c>
      <c r="B5379" s="12"/>
      <c r="C5379" s="12"/>
      <c r="D5379" s="12">
        <v>1871.86</v>
      </c>
      <c r="E5379" s="12">
        <v>6251.36</v>
      </c>
      <c r="F5379" s="12">
        <v>2659.58</v>
      </c>
      <c r="G5379" s="12">
        <v>360.91</v>
      </c>
      <c r="H5379" s="146">
        <v>98.94</v>
      </c>
      <c r="I5379" s="45"/>
      <c r="K5379" s="111"/>
      <c r="M5379" s="109"/>
    </row>
    <row r="5380" spans="1:13" ht="23.3" customHeight="1" thickBot="1" x14ac:dyDescent="0.3">
      <c r="A5380" s="11">
        <v>42320</v>
      </c>
      <c r="B5380" s="12"/>
      <c r="C5380" s="12"/>
      <c r="D5380" s="12">
        <v>1859.59</v>
      </c>
      <c r="E5380" s="12">
        <v>6240.71</v>
      </c>
      <c r="F5380" s="12">
        <v>2660.09</v>
      </c>
      <c r="G5380" s="12">
        <v>357.64</v>
      </c>
      <c r="H5380" s="146">
        <v>97.86</v>
      </c>
      <c r="I5380" s="45"/>
      <c r="K5380" s="111"/>
      <c r="M5380" s="109"/>
    </row>
    <row r="5381" spans="1:13" ht="23.3" customHeight="1" thickBot="1" x14ac:dyDescent="0.3">
      <c r="A5381" s="11">
        <v>42321</v>
      </c>
      <c r="B5381" s="12"/>
      <c r="C5381" s="12"/>
      <c r="D5381" s="12">
        <v>1854.88</v>
      </c>
      <c r="E5381" s="12">
        <v>6224.9</v>
      </c>
      <c r="F5381" s="12">
        <v>2656.95</v>
      </c>
      <c r="G5381" s="12">
        <v>356.47</v>
      </c>
      <c r="H5381" s="146">
        <v>97.47</v>
      </c>
      <c r="I5381" s="45"/>
      <c r="K5381" s="111"/>
      <c r="M5381" s="109"/>
    </row>
    <row r="5382" spans="1:13" ht="23.3" customHeight="1" thickBot="1" x14ac:dyDescent="0.3">
      <c r="A5382" s="11">
        <v>42324</v>
      </c>
      <c r="B5382" s="12"/>
      <c r="C5382" s="12"/>
      <c r="D5382" s="12">
        <v>1850.44</v>
      </c>
      <c r="E5382" s="12">
        <v>6209.99</v>
      </c>
      <c r="F5382" s="12">
        <v>2646.99</v>
      </c>
      <c r="G5382" s="12">
        <v>355.01</v>
      </c>
      <c r="H5382" s="146">
        <v>97.2</v>
      </c>
      <c r="I5382" s="45"/>
      <c r="K5382" s="111"/>
      <c r="M5382" s="109"/>
    </row>
    <row r="5383" spans="1:13" ht="23.3" customHeight="1" thickBot="1" x14ac:dyDescent="0.3">
      <c r="A5383" s="11">
        <v>42325</v>
      </c>
      <c r="B5383" s="12"/>
      <c r="C5383" s="12"/>
      <c r="D5383" s="12">
        <v>1841.87</v>
      </c>
      <c r="E5383" s="12">
        <v>6181.25</v>
      </c>
      <c r="F5383" s="12">
        <v>2629.75</v>
      </c>
      <c r="G5383" s="12">
        <v>353.32</v>
      </c>
      <c r="H5383" s="146">
        <v>96.86</v>
      </c>
      <c r="I5383" s="45"/>
      <c r="K5383" s="111"/>
      <c r="M5383" s="109"/>
    </row>
    <row r="5384" spans="1:13" ht="23.3" customHeight="1" thickBot="1" x14ac:dyDescent="0.3">
      <c r="A5384" s="11">
        <v>42326</v>
      </c>
      <c r="B5384" s="12"/>
      <c r="C5384" s="12"/>
      <c r="D5384" s="12">
        <v>1832.22</v>
      </c>
      <c r="E5384" s="12">
        <v>6148.85</v>
      </c>
      <c r="F5384" s="12">
        <v>2615.96</v>
      </c>
      <c r="G5384" s="12">
        <v>351.04</v>
      </c>
      <c r="H5384" s="146">
        <v>95.88</v>
      </c>
      <c r="I5384" s="45"/>
      <c r="K5384" s="111"/>
      <c r="M5384" s="109"/>
    </row>
    <row r="5385" spans="1:13" ht="23.3" customHeight="1" thickBot="1" x14ac:dyDescent="0.3">
      <c r="A5385" s="11">
        <v>42327</v>
      </c>
      <c r="B5385" s="12"/>
      <c r="C5385" s="12"/>
      <c r="D5385" s="12">
        <v>1825.49</v>
      </c>
      <c r="E5385" s="12">
        <v>6126.28</v>
      </c>
      <c r="F5385" s="12">
        <v>2614.85</v>
      </c>
      <c r="G5385" s="12">
        <v>349.5</v>
      </c>
      <c r="H5385" s="146">
        <v>95.58</v>
      </c>
      <c r="I5385" s="45"/>
      <c r="K5385" s="111"/>
      <c r="M5385" s="109"/>
    </row>
    <row r="5386" spans="1:13" ht="23.3" customHeight="1" thickBot="1" x14ac:dyDescent="0.3">
      <c r="A5386" s="11">
        <v>42328</v>
      </c>
      <c r="B5386" s="12"/>
      <c r="C5386" s="12"/>
      <c r="D5386" s="12">
        <v>1816.34</v>
      </c>
      <c r="E5386" s="12">
        <v>6095.57</v>
      </c>
      <c r="F5386" s="12">
        <v>2603.16</v>
      </c>
      <c r="G5386" s="12">
        <v>347.25</v>
      </c>
      <c r="H5386" s="146">
        <v>95.55</v>
      </c>
      <c r="I5386" s="45"/>
      <c r="K5386" s="111"/>
      <c r="M5386" s="109"/>
    </row>
    <row r="5387" spans="1:13" ht="23.3" customHeight="1" thickBot="1" x14ac:dyDescent="0.3">
      <c r="A5387" s="11">
        <v>42331</v>
      </c>
      <c r="B5387" s="12"/>
      <c r="C5387" s="12"/>
      <c r="D5387" s="12">
        <v>1812.74</v>
      </c>
      <c r="E5387" s="12">
        <v>6083.48</v>
      </c>
      <c r="F5387" s="12">
        <v>2594.4699999999998</v>
      </c>
      <c r="G5387" s="12">
        <v>347.11</v>
      </c>
      <c r="H5387" s="146">
        <v>95.49</v>
      </c>
      <c r="I5387" s="45"/>
      <c r="K5387" s="111"/>
      <c r="M5387" s="109"/>
    </row>
    <row r="5388" spans="1:13" ht="23.3" customHeight="1" thickBot="1" x14ac:dyDescent="0.3">
      <c r="A5388" s="11">
        <v>42332</v>
      </c>
      <c r="B5388" s="12"/>
      <c r="C5388" s="12"/>
      <c r="D5388" s="12">
        <v>1813.86</v>
      </c>
      <c r="E5388" s="12">
        <v>6088.19</v>
      </c>
      <c r="F5388" s="12">
        <v>2596.48</v>
      </c>
      <c r="G5388" s="12">
        <v>347.73</v>
      </c>
      <c r="H5388" s="146">
        <v>95.38</v>
      </c>
      <c r="I5388" s="45"/>
      <c r="K5388" s="111"/>
      <c r="M5388" s="109"/>
    </row>
    <row r="5389" spans="1:13" ht="23.3" customHeight="1" thickBot="1" x14ac:dyDescent="0.3">
      <c r="A5389" s="11">
        <v>42333</v>
      </c>
      <c r="B5389" s="12"/>
      <c r="C5389" s="12"/>
      <c r="D5389" s="12">
        <v>1818.67</v>
      </c>
      <c r="E5389" s="12">
        <v>6104.72</v>
      </c>
      <c r="F5389" s="12">
        <v>2604.9499999999998</v>
      </c>
      <c r="G5389" s="12">
        <v>349.33</v>
      </c>
      <c r="H5389" s="146">
        <v>95.72</v>
      </c>
      <c r="I5389" s="45"/>
      <c r="K5389" s="111"/>
      <c r="M5389" s="109"/>
    </row>
    <row r="5390" spans="1:13" ht="23.3" customHeight="1" thickBot="1" x14ac:dyDescent="0.3">
      <c r="A5390" s="11">
        <v>42334</v>
      </c>
      <c r="B5390" s="12"/>
      <c r="C5390" s="12"/>
      <c r="D5390" s="12">
        <v>1816.28</v>
      </c>
      <c r="E5390" s="12">
        <v>6098.08</v>
      </c>
      <c r="F5390" s="12">
        <v>2612.75</v>
      </c>
      <c r="G5390" s="12">
        <v>349.11</v>
      </c>
      <c r="H5390" s="146">
        <v>95.56</v>
      </c>
      <c r="I5390" s="45"/>
      <c r="K5390" s="111"/>
      <c r="M5390" s="109"/>
    </row>
    <row r="5391" spans="1:13" ht="23.3" customHeight="1" thickBot="1" x14ac:dyDescent="0.3">
      <c r="A5391" s="11">
        <v>42335</v>
      </c>
      <c r="B5391" s="12"/>
      <c r="C5391" s="12"/>
      <c r="D5391" s="12">
        <v>1822.74</v>
      </c>
      <c r="E5391" s="12">
        <v>6126.11</v>
      </c>
      <c r="F5391" s="12">
        <v>2620.4699999999998</v>
      </c>
      <c r="G5391" s="12">
        <v>351.06</v>
      </c>
      <c r="H5391" s="146">
        <v>95.78</v>
      </c>
      <c r="I5391" s="45"/>
      <c r="K5391" s="111"/>
      <c r="M5391" s="109"/>
    </row>
    <row r="5392" spans="1:13" ht="23.3" customHeight="1" thickBot="1" x14ac:dyDescent="0.3">
      <c r="A5392" s="11">
        <v>42338</v>
      </c>
      <c r="B5392" s="12"/>
      <c r="C5392" s="12"/>
      <c r="D5392" s="12">
        <v>1819.96</v>
      </c>
      <c r="E5392" s="12">
        <v>6121.49</v>
      </c>
      <c r="F5392" s="12">
        <v>2617.79</v>
      </c>
      <c r="G5392" s="12">
        <v>350.09</v>
      </c>
      <c r="H5392" s="146">
        <v>95.95</v>
      </c>
      <c r="I5392" s="45"/>
      <c r="K5392" s="111"/>
      <c r="M5392" s="109"/>
    </row>
    <row r="5393" spans="1:13" ht="23.3" customHeight="1" thickBot="1" x14ac:dyDescent="0.3">
      <c r="A5393" s="11">
        <v>42339</v>
      </c>
      <c r="B5393" s="12"/>
      <c r="C5393" s="12"/>
      <c r="D5393" s="12">
        <v>1819.16</v>
      </c>
      <c r="E5393" s="12">
        <v>6120.27</v>
      </c>
      <c r="F5393" s="12">
        <v>2617.2600000000002</v>
      </c>
      <c r="G5393" s="12">
        <v>349.93</v>
      </c>
      <c r="H5393" s="146">
        <v>95.93</v>
      </c>
      <c r="I5393" s="45"/>
      <c r="K5393" s="111"/>
      <c r="M5393" s="109"/>
    </row>
    <row r="5394" spans="1:13" ht="23.3" customHeight="1" thickBot="1" x14ac:dyDescent="0.3">
      <c r="A5394" s="11">
        <v>42340</v>
      </c>
      <c r="B5394" s="12"/>
      <c r="C5394" s="12"/>
      <c r="D5394" s="12">
        <v>1816.49</v>
      </c>
      <c r="E5394" s="12">
        <v>6111.31</v>
      </c>
      <c r="F5394" s="12">
        <v>2607.0500000000002</v>
      </c>
      <c r="G5394" s="12">
        <v>349.54</v>
      </c>
      <c r="H5394" s="146">
        <v>95.77</v>
      </c>
      <c r="I5394" s="45"/>
      <c r="K5394" s="111"/>
      <c r="M5394" s="109"/>
    </row>
    <row r="5395" spans="1:13" ht="23.3" customHeight="1" thickBot="1" x14ac:dyDescent="0.3">
      <c r="A5395" s="11">
        <v>42341</v>
      </c>
      <c r="B5395" s="12"/>
      <c r="C5395" s="12"/>
      <c r="D5395" s="12">
        <v>1816.93</v>
      </c>
      <c r="E5395" s="12">
        <v>6112.77</v>
      </c>
      <c r="F5395" s="12">
        <v>2606.2600000000002</v>
      </c>
      <c r="G5395" s="12">
        <v>349.12</v>
      </c>
      <c r="H5395" s="146">
        <v>95.91</v>
      </c>
      <c r="I5395" s="45"/>
      <c r="K5395" s="111"/>
      <c r="M5395" s="109"/>
    </row>
    <row r="5396" spans="1:13" ht="23.3" customHeight="1" thickBot="1" x14ac:dyDescent="0.3">
      <c r="A5396" s="11">
        <v>42342</v>
      </c>
      <c r="B5396" s="12"/>
      <c r="C5396" s="12"/>
      <c r="D5396" s="12">
        <v>1815.24</v>
      </c>
      <c r="E5396" s="12">
        <v>6107.09</v>
      </c>
      <c r="F5396" s="12">
        <v>2628.79</v>
      </c>
      <c r="G5396" s="12">
        <v>348.96</v>
      </c>
      <c r="H5396" s="146">
        <v>95.95</v>
      </c>
      <c r="I5396" s="45"/>
      <c r="K5396" s="111"/>
      <c r="M5396" s="109"/>
    </row>
    <row r="5397" spans="1:13" ht="23.3" customHeight="1" thickBot="1" x14ac:dyDescent="0.3">
      <c r="A5397" s="11">
        <v>42345</v>
      </c>
      <c r="B5397" s="12"/>
      <c r="C5397" s="12"/>
      <c r="D5397" s="12">
        <v>1807.35</v>
      </c>
      <c r="E5397" s="12">
        <v>6080.55</v>
      </c>
      <c r="F5397" s="12">
        <v>2616.65</v>
      </c>
      <c r="G5397" s="12">
        <v>347.17</v>
      </c>
      <c r="H5397" s="146">
        <v>95.72</v>
      </c>
      <c r="I5397" s="45"/>
      <c r="K5397" s="111"/>
      <c r="M5397" s="109"/>
    </row>
    <row r="5398" spans="1:13" ht="23.3" customHeight="1" thickBot="1" x14ac:dyDescent="0.3">
      <c r="A5398" s="11">
        <v>42346</v>
      </c>
      <c r="B5398" s="12"/>
      <c r="C5398" s="12"/>
      <c r="D5398" s="12">
        <v>1803.03</v>
      </c>
      <c r="E5398" s="12">
        <v>6066.03</v>
      </c>
      <c r="F5398" s="12">
        <v>2608.9699999999998</v>
      </c>
      <c r="G5398" s="12">
        <v>346.22</v>
      </c>
      <c r="H5398" s="146">
        <v>95.73</v>
      </c>
      <c r="I5398" s="45"/>
      <c r="K5398" s="111"/>
      <c r="M5398" s="109"/>
    </row>
    <row r="5399" spans="1:13" ht="23.3" customHeight="1" thickBot="1" x14ac:dyDescent="0.3">
      <c r="A5399" s="11">
        <v>42347</v>
      </c>
      <c r="B5399" s="12"/>
      <c r="C5399" s="12"/>
      <c r="D5399" s="12">
        <v>1807.97</v>
      </c>
      <c r="E5399" s="12">
        <v>6082.65</v>
      </c>
      <c r="F5399" s="12">
        <v>2617.5500000000002</v>
      </c>
      <c r="G5399" s="12">
        <v>347.49</v>
      </c>
      <c r="H5399" s="146">
        <v>95.98</v>
      </c>
      <c r="I5399" s="45"/>
      <c r="K5399" s="111"/>
      <c r="M5399" s="109"/>
    </row>
    <row r="5400" spans="1:13" ht="23.3" customHeight="1" thickBot="1" x14ac:dyDescent="0.3">
      <c r="A5400" s="11">
        <v>42348</v>
      </c>
      <c r="B5400" s="12"/>
      <c r="C5400" s="12"/>
      <c r="D5400" s="12">
        <v>1808.55</v>
      </c>
      <c r="E5400" s="12">
        <v>6084.57</v>
      </c>
      <c r="F5400" s="12">
        <v>2624.13</v>
      </c>
      <c r="G5400" s="12">
        <v>348.09</v>
      </c>
      <c r="H5400" s="146">
        <v>96.35</v>
      </c>
      <c r="I5400" s="45"/>
      <c r="K5400" s="111"/>
      <c r="M5400" s="109"/>
    </row>
    <row r="5401" spans="1:13" ht="23.3" customHeight="1" thickBot="1" x14ac:dyDescent="0.3">
      <c r="A5401" s="11">
        <v>42349</v>
      </c>
      <c r="B5401" s="12"/>
      <c r="C5401" s="12"/>
      <c r="D5401" s="12">
        <v>1810.55</v>
      </c>
      <c r="E5401" s="12">
        <v>6091.3</v>
      </c>
      <c r="F5401" s="12">
        <v>2623.43</v>
      </c>
      <c r="G5401" s="12">
        <v>348.16</v>
      </c>
      <c r="H5401" s="146">
        <v>96.98</v>
      </c>
      <c r="I5401" s="45"/>
      <c r="K5401" s="111"/>
      <c r="M5401" s="109"/>
    </row>
    <row r="5402" spans="1:13" ht="23.3" customHeight="1" thickBot="1" x14ac:dyDescent="0.3">
      <c r="A5402" s="11">
        <v>42352</v>
      </c>
      <c r="B5402" s="12"/>
      <c r="C5402" s="12"/>
      <c r="D5402" s="12">
        <v>1809.99</v>
      </c>
      <c r="E5402" s="12">
        <v>6089.43</v>
      </c>
      <c r="F5402" s="12">
        <v>2622.62</v>
      </c>
      <c r="G5402" s="12">
        <v>347.69</v>
      </c>
      <c r="H5402" s="146">
        <v>97.1</v>
      </c>
      <c r="I5402" s="45"/>
      <c r="K5402" s="111"/>
      <c r="M5402" s="109"/>
    </row>
    <row r="5403" spans="1:13" ht="23.3" customHeight="1" thickBot="1" x14ac:dyDescent="0.3">
      <c r="A5403" s="11">
        <v>42353</v>
      </c>
      <c r="B5403" s="12"/>
      <c r="C5403" s="12"/>
      <c r="D5403" s="12">
        <v>1806.44</v>
      </c>
      <c r="E5403" s="12">
        <v>6077.96</v>
      </c>
      <c r="F5403" s="12">
        <v>2619.12</v>
      </c>
      <c r="G5403" s="12">
        <v>346.27</v>
      </c>
      <c r="H5403" s="146">
        <v>97.13</v>
      </c>
      <c r="I5403" s="45"/>
      <c r="K5403" s="111"/>
      <c r="M5403" s="109"/>
    </row>
    <row r="5404" spans="1:13" ht="23.3" customHeight="1" thickBot="1" x14ac:dyDescent="0.3">
      <c r="A5404" s="11">
        <v>42354</v>
      </c>
      <c r="B5404" s="12"/>
      <c r="C5404" s="12"/>
      <c r="D5404" s="12">
        <v>1804.69</v>
      </c>
      <c r="E5404" s="12">
        <v>6072.05</v>
      </c>
      <c r="F5404" s="12">
        <v>2611.56</v>
      </c>
      <c r="G5404" s="12">
        <v>345.38</v>
      </c>
      <c r="H5404" s="146">
        <v>97.23</v>
      </c>
      <c r="I5404" s="45"/>
      <c r="K5404" s="111"/>
      <c r="M5404" s="109"/>
    </row>
    <row r="5405" spans="1:13" ht="23.3" customHeight="1" thickBot="1" x14ac:dyDescent="0.3">
      <c r="A5405" s="11">
        <v>42355</v>
      </c>
      <c r="B5405" s="12"/>
      <c r="C5405" s="12"/>
      <c r="D5405" s="12">
        <v>1802.85</v>
      </c>
      <c r="E5405" s="12">
        <v>6071.71</v>
      </c>
      <c r="F5405" s="12">
        <v>2606.42</v>
      </c>
      <c r="G5405" s="12">
        <v>344.8</v>
      </c>
      <c r="H5405" s="146">
        <v>96.65</v>
      </c>
      <c r="I5405" s="45"/>
      <c r="K5405" s="111"/>
      <c r="M5405" s="109"/>
    </row>
    <row r="5406" spans="1:13" ht="23.3" customHeight="1" thickBot="1" x14ac:dyDescent="0.3">
      <c r="A5406" s="11">
        <v>42356</v>
      </c>
      <c r="B5406" s="12"/>
      <c r="C5406" s="12"/>
      <c r="D5406" s="12">
        <v>1804.94</v>
      </c>
      <c r="E5406" s="12">
        <v>6078.76</v>
      </c>
      <c r="F5406" s="12">
        <v>2609.4499999999998</v>
      </c>
      <c r="G5406" s="12">
        <v>345.07</v>
      </c>
      <c r="H5406" s="146">
        <v>96.88</v>
      </c>
      <c r="I5406" s="45"/>
      <c r="K5406" s="111"/>
      <c r="M5406" s="109"/>
    </row>
    <row r="5407" spans="1:13" ht="23.3" customHeight="1" thickBot="1" x14ac:dyDescent="0.3">
      <c r="A5407" s="11">
        <v>42359</v>
      </c>
      <c r="B5407" s="12"/>
      <c r="C5407" s="12"/>
      <c r="D5407" s="12">
        <v>1805.07</v>
      </c>
      <c r="E5407" s="12">
        <v>6079.18</v>
      </c>
      <c r="F5407" s="12">
        <v>2611.06</v>
      </c>
      <c r="G5407" s="12">
        <v>345.44</v>
      </c>
      <c r="H5407" s="146">
        <v>97.04</v>
      </c>
      <c r="I5407" s="45"/>
      <c r="K5407" s="111"/>
      <c r="M5407" s="109"/>
    </row>
    <row r="5408" spans="1:13" ht="23.3" customHeight="1" thickBot="1" x14ac:dyDescent="0.3">
      <c r="A5408" s="11">
        <v>42360</v>
      </c>
      <c r="B5408" s="12"/>
      <c r="C5408" s="12"/>
      <c r="D5408" s="12">
        <v>1802.73</v>
      </c>
      <c r="E5408" s="12">
        <v>6072.23</v>
      </c>
      <c r="F5408" s="12">
        <v>2610.21</v>
      </c>
      <c r="G5408" s="12">
        <v>344.4</v>
      </c>
      <c r="H5408" s="146">
        <v>96.5</v>
      </c>
      <c r="I5408" s="45"/>
      <c r="K5408" s="111"/>
      <c r="M5408" s="109"/>
    </row>
    <row r="5409" spans="1:13" ht="23.3" customHeight="1" thickBot="1" x14ac:dyDescent="0.3">
      <c r="A5409" s="11">
        <v>42361</v>
      </c>
      <c r="B5409" s="12"/>
      <c r="C5409" s="12"/>
      <c r="D5409" s="12">
        <v>1796.88</v>
      </c>
      <c r="E5409" s="12">
        <v>6052.53</v>
      </c>
      <c r="F5409" s="12">
        <v>2605.31</v>
      </c>
      <c r="G5409" s="12">
        <v>342.9</v>
      </c>
      <c r="H5409" s="146">
        <v>96.33</v>
      </c>
      <c r="I5409" s="45"/>
      <c r="K5409" s="111"/>
      <c r="M5409" s="109"/>
    </row>
    <row r="5410" spans="1:13" ht="23.3" customHeight="1" thickBot="1" x14ac:dyDescent="0.3">
      <c r="A5410" s="11">
        <v>42362</v>
      </c>
      <c r="B5410" s="12"/>
      <c r="C5410" s="12"/>
      <c r="D5410" s="12">
        <v>1792.8</v>
      </c>
      <c r="E5410" s="12">
        <v>6038.8</v>
      </c>
      <c r="F5410" s="12">
        <v>2599.39</v>
      </c>
      <c r="G5410" s="12">
        <v>341.69</v>
      </c>
      <c r="H5410" s="146">
        <v>95.8</v>
      </c>
      <c r="I5410" s="45"/>
      <c r="K5410" s="111"/>
      <c r="M5410" s="109"/>
    </row>
    <row r="5411" spans="1:13" ht="23.3" customHeight="1" thickBot="1" x14ac:dyDescent="0.3">
      <c r="A5411" s="11">
        <v>42366</v>
      </c>
      <c r="B5411" s="12"/>
      <c r="C5411" s="12"/>
      <c r="D5411" s="12">
        <v>1796.99</v>
      </c>
      <c r="E5411" s="12">
        <v>6055.36</v>
      </c>
      <c r="F5411" s="12">
        <v>2607.9499999999998</v>
      </c>
      <c r="G5411" s="12">
        <v>342.52</v>
      </c>
      <c r="H5411" s="146">
        <v>95.85</v>
      </c>
      <c r="I5411" s="45"/>
      <c r="K5411" s="111"/>
      <c r="M5411" s="109"/>
    </row>
    <row r="5412" spans="1:13" ht="23.3" customHeight="1" thickBot="1" x14ac:dyDescent="0.3">
      <c r="A5412" s="11">
        <v>42367</v>
      </c>
      <c r="B5412" s="12"/>
      <c r="C5412" s="12"/>
      <c r="D5412" s="12">
        <v>1800.63</v>
      </c>
      <c r="E5412" s="12">
        <v>6070.61</v>
      </c>
      <c r="F5412" s="12">
        <v>2614.52</v>
      </c>
      <c r="G5412" s="12">
        <v>343.63</v>
      </c>
      <c r="H5412" s="146">
        <v>96.24</v>
      </c>
      <c r="I5412" s="45"/>
      <c r="K5412" s="111"/>
      <c r="M5412" s="109"/>
    </row>
    <row r="5413" spans="1:13" ht="23.3" customHeight="1" thickBot="1" x14ac:dyDescent="0.3">
      <c r="A5413" s="11">
        <v>42368</v>
      </c>
      <c r="B5413" s="12"/>
      <c r="C5413" s="12"/>
      <c r="D5413" s="12">
        <v>1810.41</v>
      </c>
      <c r="E5413" s="12">
        <v>6103.61</v>
      </c>
      <c r="F5413" s="12">
        <v>2627.29</v>
      </c>
      <c r="G5413" s="12">
        <v>346.2</v>
      </c>
      <c r="H5413" s="146">
        <v>97.21</v>
      </c>
      <c r="I5413" s="45"/>
      <c r="K5413" s="111"/>
      <c r="M5413" s="109"/>
    </row>
    <row r="5414" spans="1:13" ht="23.3" customHeight="1" thickBot="1" x14ac:dyDescent="0.3">
      <c r="A5414" s="11">
        <v>42369</v>
      </c>
      <c r="B5414" s="12"/>
      <c r="C5414" s="12"/>
      <c r="D5414" s="12">
        <v>1811.07</v>
      </c>
      <c r="E5414" s="12">
        <v>6109.19</v>
      </c>
      <c r="F5414" s="12">
        <v>2631.14</v>
      </c>
      <c r="G5414" s="12">
        <v>346.35</v>
      </c>
      <c r="H5414" s="146">
        <v>97.29</v>
      </c>
      <c r="I5414" s="45"/>
      <c r="K5414" s="111"/>
      <c r="M5414" s="109"/>
    </row>
    <row r="5415" spans="1:13" ht="23.3" customHeight="1" thickBot="1" x14ac:dyDescent="0.3">
      <c r="A5415" s="11">
        <v>42373</v>
      </c>
      <c r="B5415" s="12"/>
      <c r="C5415" s="12"/>
      <c r="D5415" s="12">
        <v>1806.07</v>
      </c>
      <c r="E5415" s="12">
        <v>6095.56</v>
      </c>
      <c r="F5415" s="12">
        <v>2618.09</v>
      </c>
      <c r="G5415" s="12">
        <v>345.76</v>
      </c>
      <c r="H5415" s="146">
        <v>97.15</v>
      </c>
      <c r="I5415" s="45"/>
      <c r="K5415" s="111"/>
      <c r="M5415" s="109"/>
    </row>
    <row r="5416" spans="1:13" ht="23.3" customHeight="1" thickBot="1" x14ac:dyDescent="0.3">
      <c r="A5416" s="11">
        <v>42374</v>
      </c>
      <c r="B5416" s="12"/>
      <c r="C5416" s="12"/>
      <c r="D5416" s="12">
        <v>1804.58</v>
      </c>
      <c r="E5416" s="12">
        <v>6090.51</v>
      </c>
      <c r="F5416" s="12">
        <v>2610.9299999999998</v>
      </c>
      <c r="G5416" s="12">
        <v>345.16</v>
      </c>
      <c r="H5416" s="146">
        <v>97.09</v>
      </c>
      <c r="I5416" s="45"/>
      <c r="K5416" s="111"/>
      <c r="M5416" s="109"/>
    </row>
    <row r="5417" spans="1:13" ht="23.3" customHeight="1" thickBot="1" x14ac:dyDescent="0.3">
      <c r="A5417" s="11">
        <v>42375</v>
      </c>
      <c r="B5417" s="12"/>
      <c r="C5417" s="12"/>
      <c r="D5417" s="12">
        <v>1803.39</v>
      </c>
      <c r="E5417" s="12">
        <v>6087.1</v>
      </c>
      <c r="F5417" s="12">
        <v>2609.4699999999998</v>
      </c>
      <c r="G5417" s="12">
        <v>344.91</v>
      </c>
      <c r="H5417" s="146">
        <v>97.09</v>
      </c>
      <c r="I5417" s="45"/>
      <c r="K5417" s="111"/>
      <c r="M5417" s="109"/>
    </row>
    <row r="5418" spans="1:13" ht="23.3" customHeight="1" thickBot="1" x14ac:dyDescent="0.3">
      <c r="A5418" s="11">
        <v>42376</v>
      </c>
      <c r="B5418" s="12"/>
      <c r="C5418" s="12"/>
      <c r="D5418" s="12">
        <v>1801.29</v>
      </c>
      <c r="E5418" s="12">
        <v>6080.03</v>
      </c>
      <c r="F5418" s="12">
        <v>2607.86</v>
      </c>
      <c r="G5418" s="12">
        <v>344.32</v>
      </c>
      <c r="H5418" s="146">
        <v>96.87</v>
      </c>
      <c r="I5418" s="45"/>
      <c r="K5418" s="111"/>
      <c r="M5418" s="109"/>
    </row>
    <row r="5419" spans="1:13" ht="23.3" customHeight="1" thickBot="1" x14ac:dyDescent="0.3">
      <c r="A5419" s="11">
        <v>42377</v>
      </c>
      <c r="B5419" s="12"/>
      <c r="C5419" s="12"/>
      <c r="D5419" s="12">
        <v>1800.51</v>
      </c>
      <c r="E5419" s="12">
        <v>6082.23</v>
      </c>
      <c r="F5419" s="12">
        <v>2610.23</v>
      </c>
      <c r="G5419" s="12">
        <v>344.23</v>
      </c>
      <c r="H5419" s="146">
        <v>96.74</v>
      </c>
      <c r="I5419" s="45"/>
      <c r="K5419" s="111"/>
      <c r="M5419" s="109"/>
    </row>
    <row r="5420" spans="1:13" ht="23.3" customHeight="1" thickBot="1" x14ac:dyDescent="0.3">
      <c r="A5420" s="11">
        <v>42380</v>
      </c>
      <c r="B5420" s="12"/>
      <c r="C5420" s="12"/>
      <c r="D5420" s="12">
        <v>1798.43</v>
      </c>
      <c r="E5420" s="12">
        <v>6075.19</v>
      </c>
      <c r="F5420" s="12">
        <v>2609.34</v>
      </c>
      <c r="G5420" s="12">
        <v>343.87</v>
      </c>
      <c r="H5420" s="146">
        <v>96.57</v>
      </c>
      <c r="I5420" s="45"/>
      <c r="K5420" s="111"/>
      <c r="M5420" s="109"/>
    </row>
    <row r="5421" spans="1:13" ht="23.3" customHeight="1" thickBot="1" x14ac:dyDescent="0.3">
      <c r="A5421" s="11">
        <v>42381</v>
      </c>
      <c r="B5421" s="12"/>
      <c r="C5421" s="12"/>
      <c r="D5421" s="12">
        <v>1799.13</v>
      </c>
      <c r="E5421" s="12">
        <v>6077.56</v>
      </c>
      <c r="F5421" s="12">
        <v>2610.36</v>
      </c>
      <c r="G5421" s="12">
        <v>344.25</v>
      </c>
      <c r="H5421" s="146">
        <v>96.34</v>
      </c>
      <c r="I5421" s="45"/>
      <c r="K5421" s="111"/>
      <c r="M5421" s="109"/>
    </row>
    <row r="5422" spans="1:13" ht="23.3" customHeight="1" thickBot="1" x14ac:dyDescent="0.3">
      <c r="A5422" s="11">
        <v>42382</v>
      </c>
      <c r="B5422" s="12"/>
      <c r="C5422" s="12"/>
      <c r="D5422" s="12">
        <v>1805.4</v>
      </c>
      <c r="E5422" s="12">
        <v>6098.75</v>
      </c>
      <c r="F5422" s="12">
        <v>2617.3200000000002</v>
      </c>
      <c r="G5422" s="12">
        <v>345.8</v>
      </c>
      <c r="H5422" s="146">
        <v>95.96</v>
      </c>
      <c r="I5422" s="45"/>
      <c r="K5422" s="111"/>
      <c r="M5422" s="109"/>
    </row>
    <row r="5423" spans="1:13" ht="23.3" customHeight="1" thickBot="1" x14ac:dyDescent="0.3">
      <c r="A5423" s="11">
        <v>42383</v>
      </c>
      <c r="B5423" s="12"/>
      <c r="C5423" s="12"/>
      <c r="D5423" s="12">
        <v>1807.9</v>
      </c>
      <c r="E5423" s="12">
        <v>6107.19</v>
      </c>
      <c r="F5423" s="12">
        <v>2623.09</v>
      </c>
      <c r="G5423" s="12">
        <v>346.12</v>
      </c>
      <c r="H5423" s="146">
        <v>96.17</v>
      </c>
      <c r="I5423" s="45"/>
      <c r="K5423" s="111"/>
      <c r="M5423" s="109"/>
    </row>
    <row r="5424" spans="1:13" ht="23.3" customHeight="1" thickBot="1" x14ac:dyDescent="0.3">
      <c r="A5424" s="11">
        <v>42384</v>
      </c>
      <c r="B5424" s="12"/>
      <c r="C5424" s="12"/>
      <c r="D5424" s="12">
        <v>1813.06</v>
      </c>
      <c r="E5424" s="12">
        <v>6124.6</v>
      </c>
      <c r="F5424" s="12">
        <v>2630.57</v>
      </c>
      <c r="G5424" s="12">
        <v>347.31</v>
      </c>
      <c r="H5424" s="146">
        <v>96.4</v>
      </c>
      <c r="I5424" s="45"/>
      <c r="K5424" s="111"/>
      <c r="M5424" s="109"/>
    </row>
    <row r="5425" spans="1:13" ht="23.3" customHeight="1" thickBot="1" x14ac:dyDescent="0.3">
      <c r="A5425" s="11">
        <v>42387</v>
      </c>
      <c r="B5425" s="12"/>
      <c r="C5425" s="12"/>
      <c r="D5425" s="12">
        <v>1817.04</v>
      </c>
      <c r="E5425" s="12">
        <v>6139.02</v>
      </c>
      <c r="F5425" s="12">
        <v>2636.76</v>
      </c>
      <c r="G5425" s="12">
        <v>348.36</v>
      </c>
      <c r="H5425" s="146">
        <v>96.61</v>
      </c>
      <c r="I5425" s="45"/>
      <c r="K5425" s="111"/>
      <c r="M5425" s="109"/>
    </row>
    <row r="5426" spans="1:13" ht="23.3" customHeight="1" thickBot="1" x14ac:dyDescent="0.3">
      <c r="A5426" s="11">
        <v>42388</v>
      </c>
      <c r="B5426" s="12"/>
      <c r="C5426" s="12"/>
      <c r="D5426" s="12">
        <v>1817.61</v>
      </c>
      <c r="E5426" s="12">
        <v>6140.94</v>
      </c>
      <c r="F5426" s="12">
        <v>2637.58</v>
      </c>
      <c r="G5426" s="12">
        <v>348.74</v>
      </c>
      <c r="H5426" s="146">
        <v>96.78</v>
      </c>
      <c r="I5426" s="45"/>
      <c r="K5426" s="111"/>
      <c r="M5426" s="109"/>
    </row>
    <row r="5427" spans="1:13" ht="23.3" customHeight="1" thickBot="1" x14ac:dyDescent="0.3">
      <c r="A5427" s="11">
        <v>42389</v>
      </c>
      <c r="B5427" s="12"/>
      <c r="C5427" s="12"/>
      <c r="D5427" s="12">
        <v>1821.14</v>
      </c>
      <c r="E5427" s="12">
        <v>6152.87</v>
      </c>
      <c r="F5427" s="12">
        <v>2639.1</v>
      </c>
      <c r="G5427" s="12">
        <v>349.21</v>
      </c>
      <c r="H5427" s="146">
        <v>97.05</v>
      </c>
      <c r="I5427" s="45"/>
      <c r="K5427" s="111"/>
      <c r="M5427" s="109"/>
    </row>
    <row r="5428" spans="1:13" ht="23.3" customHeight="1" thickBot="1" x14ac:dyDescent="0.3">
      <c r="A5428" s="11">
        <v>42390</v>
      </c>
      <c r="B5428" s="12"/>
      <c r="C5428" s="12"/>
      <c r="D5428" s="12">
        <v>1815.04</v>
      </c>
      <c r="E5428" s="12">
        <v>6132.26</v>
      </c>
      <c r="F5428" s="12">
        <v>2633.86</v>
      </c>
      <c r="G5428" s="12">
        <v>346.97</v>
      </c>
      <c r="H5428" s="146">
        <v>97.31</v>
      </c>
      <c r="I5428" s="45"/>
      <c r="K5428" s="111"/>
      <c r="M5428" s="109"/>
    </row>
    <row r="5429" spans="1:13" ht="23.3" customHeight="1" thickBot="1" x14ac:dyDescent="0.3">
      <c r="A5429" s="11">
        <v>42391</v>
      </c>
      <c r="B5429" s="12"/>
      <c r="C5429" s="12"/>
      <c r="D5429" s="12">
        <v>1809.41</v>
      </c>
      <c r="E5429" s="12">
        <v>6113.22</v>
      </c>
      <c r="F5429" s="12">
        <v>2617.1</v>
      </c>
      <c r="G5429" s="12">
        <v>345.07</v>
      </c>
      <c r="H5429" s="146">
        <v>97.14</v>
      </c>
      <c r="I5429" s="45"/>
      <c r="K5429" s="111"/>
      <c r="M5429" s="109"/>
    </row>
    <row r="5430" spans="1:13" ht="23.3" customHeight="1" thickBot="1" x14ac:dyDescent="0.3">
      <c r="A5430" s="11">
        <v>42394</v>
      </c>
      <c r="B5430" s="12"/>
      <c r="C5430" s="12"/>
      <c r="D5430" s="12">
        <v>1808.07</v>
      </c>
      <c r="E5430" s="12">
        <v>6108.7</v>
      </c>
      <c r="F5430" s="12">
        <v>2614.4499999999998</v>
      </c>
      <c r="G5430" s="12">
        <v>344.47</v>
      </c>
      <c r="H5430" s="146">
        <v>96.62</v>
      </c>
      <c r="I5430" s="45"/>
      <c r="K5430" s="111"/>
      <c r="M5430" s="109"/>
    </row>
    <row r="5431" spans="1:13" ht="23.3" customHeight="1" thickBot="1" x14ac:dyDescent="0.3">
      <c r="A5431" s="11">
        <v>42395</v>
      </c>
      <c r="B5431" s="12"/>
      <c r="C5431" s="12"/>
      <c r="D5431" s="12">
        <v>1807.73</v>
      </c>
      <c r="E5431" s="12">
        <v>6107.54</v>
      </c>
      <c r="F5431" s="12">
        <v>2615.38</v>
      </c>
      <c r="G5431" s="12">
        <v>344.71</v>
      </c>
      <c r="H5431" s="146">
        <v>96.69</v>
      </c>
      <c r="I5431" s="45"/>
      <c r="K5431" s="111"/>
      <c r="M5431" s="109"/>
    </row>
    <row r="5432" spans="1:13" ht="23.3" customHeight="1" thickBot="1" x14ac:dyDescent="0.3">
      <c r="A5432" s="11">
        <v>42396</v>
      </c>
      <c r="B5432" s="12"/>
      <c r="C5432" s="12"/>
      <c r="D5432" s="12">
        <v>1811.4</v>
      </c>
      <c r="E5432" s="12">
        <v>6119.95</v>
      </c>
      <c r="F5432" s="12">
        <v>2622.12</v>
      </c>
      <c r="G5432" s="12">
        <v>346.09</v>
      </c>
      <c r="H5432" s="146">
        <v>97.06</v>
      </c>
      <c r="I5432" s="45"/>
      <c r="K5432" s="111"/>
      <c r="M5432" s="109"/>
    </row>
    <row r="5433" spans="1:13" ht="23.3" customHeight="1" thickBot="1" x14ac:dyDescent="0.3">
      <c r="A5433" s="11">
        <v>42397</v>
      </c>
      <c r="B5433" s="12"/>
      <c r="C5433" s="12"/>
      <c r="D5433" s="12">
        <v>1832.95</v>
      </c>
      <c r="E5433" s="12">
        <v>6192.76</v>
      </c>
      <c r="F5433" s="12">
        <v>2654.76</v>
      </c>
      <c r="G5433" s="12">
        <v>351.83</v>
      </c>
      <c r="H5433" s="146">
        <v>99.18</v>
      </c>
      <c r="I5433" s="45"/>
      <c r="K5433" s="111"/>
      <c r="M5433" s="109"/>
    </row>
    <row r="5434" spans="1:13" ht="23.3" customHeight="1" thickBot="1" x14ac:dyDescent="0.3">
      <c r="A5434" s="11">
        <v>42398</v>
      </c>
      <c r="B5434" s="12"/>
      <c r="C5434" s="12"/>
      <c r="D5434" s="12">
        <v>1843.03</v>
      </c>
      <c r="E5434" s="12">
        <v>6226.81</v>
      </c>
      <c r="F5434" s="12">
        <v>2674.47</v>
      </c>
      <c r="G5434" s="12">
        <v>353.86</v>
      </c>
      <c r="H5434" s="146">
        <v>99.1</v>
      </c>
      <c r="I5434" s="45"/>
      <c r="K5434" s="111"/>
      <c r="M5434" s="109"/>
    </row>
    <row r="5435" spans="1:13" ht="23.3" customHeight="1" thickBot="1" x14ac:dyDescent="0.3">
      <c r="A5435" s="11">
        <v>42402</v>
      </c>
      <c r="B5435" s="12"/>
      <c r="C5435" s="12"/>
      <c r="D5435" s="12">
        <v>1852.76</v>
      </c>
      <c r="E5435" s="12">
        <v>6259.69</v>
      </c>
      <c r="F5435" s="12">
        <v>2688.59</v>
      </c>
      <c r="G5435" s="12">
        <v>356.11</v>
      </c>
      <c r="H5435" s="146">
        <v>99.59</v>
      </c>
      <c r="I5435" s="45"/>
      <c r="K5435" s="111"/>
      <c r="M5435" s="109"/>
    </row>
    <row r="5436" spans="1:13" ht="23.3" customHeight="1" thickBot="1" x14ac:dyDescent="0.3">
      <c r="A5436" s="11">
        <v>42403</v>
      </c>
      <c r="B5436" s="12"/>
      <c r="C5436" s="12"/>
      <c r="D5436" s="12">
        <v>1842.62</v>
      </c>
      <c r="E5436" s="12">
        <v>6234.05</v>
      </c>
      <c r="F5436" s="12">
        <v>2677.58</v>
      </c>
      <c r="G5436" s="12">
        <v>353.02</v>
      </c>
      <c r="H5436" s="146">
        <v>98.99</v>
      </c>
      <c r="I5436" s="45"/>
      <c r="K5436" s="111"/>
      <c r="M5436" s="109"/>
    </row>
    <row r="5437" spans="1:13" ht="23.3" customHeight="1" thickBot="1" x14ac:dyDescent="0.3">
      <c r="A5437" s="11">
        <v>42404</v>
      </c>
      <c r="B5437" s="12"/>
      <c r="C5437" s="12"/>
      <c r="D5437" s="12">
        <v>1841.32</v>
      </c>
      <c r="E5437" s="12">
        <v>6229.66</v>
      </c>
      <c r="F5437" s="12">
        <v>2683.02</v>
      </c>
      <c r="G5437" s="12">
        <v>352.97</v>
      </c>
      <c r="H5437" s="146">
        <v>99.15</v>
      </c>
      <c r="I5437" s="45"/>
      <c r="K5437" s="111"/>
      <c r="M5437" s="109"/>
    </row>
    <row r="5438" spans="1:13" ht="23.3" customHeight="1" thickBot="1" x14ac:dyDescent="0.3">
      <c r="A5438" s="11">
        <v>42405</v>
      </c>
      <c r="B5438" s="12"/>
      <c r="C5438" s="12"/>
      <c r="D5438" s="12">
        <v>1857.27</v>
      </c>
      <c r="E5438" s="12">
        <v>6283.63</v>
      </c>
      <c r="F5438" s="12">
        <v>2715.19</v>
      </c>
      <c r="G5438" s="12">
        <v>356.77</v>
      </c>
      <c r="H5438" s="146">
        <v>99.3</v>
      </c>
      <c r="I5438" s="45"/>
      <c r="K5438" s="111"/>
      <c r="M5438" s="109"/>
    </row>
    <row r="5439" spans="1:13" ht="23.3" customHeight="1" thickBot="1" x14ac:dyDescent="0.3">
      <c r="A5439" s="11">
        <v>42409</v>
      </c>
      <c r="B5439" s="12"/>
      <c r="C5439" s="12"/>
      <c r="D5439" s="12">
        <v>1865.19</v>
      </c>
      <c r="E5439" s="12">
        <v>6310.39</v>
      </c>
      <c r="F5439" s="12">
        <v>2729.01</v>
      </c>
      <c r="G5439" s="12">
        <v>359.25</v>
      </c>
      <c r="H5439" s="146">
        <v>99.23</v>
      </c>
      <c r="I5439" s="45"/>
      <c r="K5439" s="111"/>
      <c r="M5439" s="109"/>
    </row>
    <row r="5440" spans="1:13" ht="23.3" customHeight="1" thickBot="1" x14ac:dyDescent="0.3">
      <c r="A5440" s="11">
        <v>42410</v>
      </c>
      <c r="B5440" s="12"/>
      <c r="C5440" s="12"/>
      <c r="D5440" s="12">
        <v>1877.49</v>
      </c>
      <c r="E5440" s="12">
        <v>6352.02</v>
      </c>
      <c r="F5440" s="12">
        <v>2754.59</v>
      </c>
      <c r="G5440" s="12">
        <v>362.29</v>
      </c>
      <c r="H5440" s="146">
        <v>99.3</v>
      </c>
      <c r="I5440" s="45"/>
      <c r="K5440" s="111"/>
      <c r="M5440" s="109"/>
    </row>
    <row r="5441" spans="1:13" ht="23.3" customHeight="1" thickBot="1" x14ac:dyDescent="0.3">
      <c r="A5441" s="11">
        <v>42411</v>
      </c>
      <c r="B5441" s="12"/>
      <c r="C5441" s="12"/>
      <c r="D5441" s="12">
        <v>1853.84</v>
      </c>
      <c r="E5441" s="12">
        <v>6272</v>
      </c>
      <c r="F5441" s="12">
        <v>2719.89</v>
      </c>
      <c r="G5441" s="12">
        <v>355.83</v>
      </c>
      <c r="H5441" s="146">
        <v>99.33</v>
      </c>
      <c r="I5441" s="45"/>
      <c r="K5441" s="111"/>
      <c r="M5441" s="109"/>
    </row>
    <row r="5442" spans="1:13" ht="23.3" customHeight="1" thickBot="1" x14ac:dyDescent="0.3">
      <c r="A5442" s="11">
        <v>42412</v>
      </c>
      <c r="B5442" s="12"/>
      <c r="C5442" s="12"/>
      <c r="D5442" s="12">
        <v>1853.38</v>
      </c>
      <c r="E5442" s="12">
        <v>6270.46</v>
      </c>
      <c r="F5442" s="12">
        <v>2719.22</v>
      </c>
      <c r="G5442" s="12">
        <v>355.64</v>
      </c>
      <c r="H5442" s="146">
        <v>99.13</v>
      </c>
      <c r="I5442" s="45"/>
      <c r="K5442" s="111"/>
      <c r="M5442" s="109"/>
    </row>
    <row r="5443" spans="1:13" ht="23.3" customHeight="1" thickBot="1" x14ac:dyDescent="0.3">
      <c r="A5443" s="11">
        <v>42415</v>
      </c>
      <c r="B5443" s="12"/>
      <c r="C5443" s="12"/>
      <c r="D5443" s="12">
        <v>1848.71</v>
      </c>
      <c r="E5443" s="12">
        <v>6254.66</v>
      </c>
      <c r="F5443" s="12">
        <v>2708.63</v>
      </c>
      <c r="G5443" s="12">
        <v>355.34</v>
      </c>
      <c r="H5443" s="146">
        <v>99.14</v>
      </c>
      <c r="I5443" s="45"/>
      <c r="K5443" s="111"/>
      <c r="M5443" s="109"/>
    </row>
    <row r="5444" spans="1:13" ht="23.3" customHeight="1" thickBot="1" x14ac:dyDescent="0.3">
      <c r="A5444" s="11">
        <v>42416</v>
      </c>
      <c r="B5444" s="12"/>
      <c r="C5444" s="12"/>
      <c r="D5444" s="12">
        <v>1842.87</v>
      </c>
      <c r="E5444" s="12">
        <v>6234.88</v>
      </c>
      <c r="F5444" s="12">
        <v>2695.61</v>
      </c>
      <c r="G5444" s="12">
        <v>354.04</v>
      </c>
      <c r="H5444" s="146">
        <v>99.1</v>
      </c>
      <c r="I5444" s="45"/>
      <c r="K5444" s="111"/>
      <c r="M5444" s="109"/>
    </row>
    <row r="5445" spans="1:13" ht="23.3" customHeight="1" thickBot="1" x14ac:dyDescent="0.3">
      <c r="A5445" s="11">
        <v>42417</v>
      </c>
      <c r="B5445" s="12"/>
      <c r="C5445" s="12"/>
      <c r="D5445" s="12">
        <v>1841.26</v>
      </c>
      <c r="E5445" s="12">
        <v>6230.83</v>
      </c>
      <c r="F5445" s="12">
        <v>2693.86</v>
      </c>
      <c r="G5445" s="12">
        <v>353.45</v>
      </c>
      <c r="H5445" s="146">
        <v>99.14</v>
      </c>
      <c r="I5445" s="45"/>
      <c r="K5445" s="111"/>
      <c r="M5445" s="109"/>
    </row>
    <row r="5446" spans="1:13" ht="23.3" customHeight="1" thickBot="1" x14ac:dyDescent="0.3">
      <c r="A5446" s="11">
        <v>42418</v>
      </c>
      <c r="B5446" s="12"/>
      <c r="C5446" s="12"/>
      <c r="D5446" s="12">
        <v>1831.44</v>
      </c>
      <c r="E5446" s="12">
        <v>6197.6</v>
      </c>
      <c r="F5446" s="12">
        <v>2679.49</v>
      </c>
      <c r="G5446" s="12">
        <v>351.11</v>
      </c>
      <c r="H5446" s="146">
        <v>98.89</v>
      </c>
      <c r="I5446" s="45"/>
      <c r="K5446" s="111"/>
      <c r="M5446" s="109"/>
    </row>
    <row r="5447" spans="1:13" ht="23.3" customHeight="1" thickBot="1" x14ac:dyDescent="0.3">
      <c r="A5447" s="11">
        <v>42419</v>
      </c>
      <c r="B5447" s="12"/>
      <c r="C5447" s="12"/>
      <c r="D5447" s="12">
        <v>1827.63</v>
      </c>
      <c r="E5447" s="12">
        <v>6184.71</v>
      </c>
      <c r="F5447" s="12">
        <v>2693.18</v>
      </c>
      <c r="G5447" s="12">
        <v>349.76</v>
      </c>
      <c r="H5447" s="146">
        <v>98.63</v>
      </c>
      <c r="I5447" s="45"/>
      <c r="K5447" s="111"/>
      <c r="M5447" s="109"/>
    </row>
    <row r="5448" spans="1:13" ht="23.3" customHeight="1" thickBot="1" x14ac:dyDescent="0.3">
      <c r="A5448" s="11">
        <v>42422</v>
      </c>
      <c r="B5448" s="12"/>
      <c r="C5448" s="12"/>
      <c r="D5448" s="12">
        <v>1818.83</v>
      </c>
      <c r="E5448" s="12">
        <v>6154.94</v>
      </c>
      <c r="F5448" s="12">
        <v>2687.66</v>
      </c>
      <c r="G5448" s="12">
        <v>347.95</v>
      </c>
      <c r="H5448" s="146">
        <v>98.5</v>
      </c>
      <c r="I5448" s="45"/>
      <c r="K5448" s="111"/>
      <c r="M5448" s="109"/>
    </row>
    <row r="5449" spans="1:13" ht="23.3" customHeight="1" thickBot="1" x14ac:dyDescent="0.3">
      <c r="A5449" s="11">
        <v>42423</v>
      </c>
      <c r="B5449" s="12"/>
      <c r="C5449" s="12"/>
      <c r="D5449" s="12">
        <v>1815.36</v>
      </c>
      <c r="E5449" s="12">
        <v>6143.19</v>
      </c>
      <c r="F5449" s="12">
        <v>2676.58</v>
      </c>
      <c r="G5449" s="12">
        <v>347.52</v>
      </c>
      <c r="H5449" s="146">
        <v>98.54</v>
      </c>
      <c r="I5449" s="45"/>
      <c r="K5449" s="111"/>
      <c r="M5449" s="109"/>
    </row>
    <row r="5450" spans="1:13" ht="23.3" customHeight="1" thickBot="1" x14ac:dyDescent="0.3">
      <c r="A5450" s="11">
        <v>42424</v>
      </c>
      <c r="B5450" s="12"/>
      <c r="C5450" s="12"/>
      <c r="D5450" s="12">
        <v>1809.04</v>
      </c>
      <c r="E5450" s="12">
        <v>6122.07</v>
      </c>
      <c r="F5450" s="12">
        <v>2665.9</v>
      </c>
      <c r="G5450" s="12">
        <v>345.82</v>
      </c>
      <c r="H5450" s="146">
        <v>98.37</v>
      </c>
      <c r="I5450" s="45"/>
      <c r="K5450" s="111"/>
      <c r="M5450" s="109"/>
    </row>
    <row r="5451" spans="1:13" ht="23.3" customHeight="1" thickBot="1" x14ac:dyDescent="0.3">
      <c r="A5451" s="11">
        <v>42425</v>
      </c>
      <c r="B5451" s="12"/>
      <c r="C5451" s="12"/>
      <c r="D5451" s="12">
        <v>1802.22</v>
      </c>
      <c r="E5451" s="12">
        <v>6098.97</v>
      </c>
      <c r="F5451" s="12">
        <v>2655.84</v>
      </c>
      <c r="G5451" s="12">
        <v>344.5</v>
      </c>
      <c r="H5451" s="146">
        <v>98.41</v>
      </c>
      <c r="I5451" s="45"/>
      <c r="K5451" s="111"/>
      <c r="M5451" s="109"/>
    </row>
    <row r="5452" spans="1:13" ht="23.3" customHeight="1" thickBot="1" x14ac:dyDescent="0.3">
      <c r="A5452" s="11">
        <v>42426</v>
      </c>
      <c r="B5452" s="12"/>
      <c r="C5452" s="12"/>
      <c r="D5452" s="12">
        <v>1806.29</v>
      </c>
      <c r="E5452" s="12">
        <v>6112.76</v>
      </c>
      <c r="F5452" s="12">
        <v>2644.99</v>
      </c>
      <c r="G5452" s="12">
        <v>345.59</v>
      </c>
      <c r="H5452" s="146">
        <v>98.41</v>
      </c>
      <c r="I5452" s="45"/>
      <c r="K5452" s="111"/>
      <c r="M5452" s="109"/>
    </row>
    <row r="5453" spans="1:13" ht="23.3" customHeight="1" thickBot="1" x14ac:dyDescent="0.3">
      <c r="A5453" s="11">
        <v>42429</v>
      </c>
      <c r="B5453" s="12"/>
      <c r="C5453" s="12"/>
      <c r="D5453" s="12">
        <v>1810.69</v>
      </c>
      <c r="E5453" s="12">
        <v>6127.66</v>
      </c>
      <c r="F5453" s="12">
        <v>2644.16</v>
      </c>
      <c r="G5453" s="12">
        <v>346.87</v>
      </c>
      <c r="H5453" s="146">
        <v>98.41</v>
      </c>
      <c r="I5453" s="45"/>
      <c r="K5453" s="111"/>
      <c r="M5453" s="109"/>
    </row>
    <row r="5454" spans="1:13" ht="23.3" customHeight="1" thickBot="1" x14ac:dyDescent="0.3">
      <c r="A5454" s="11">
        <v>42430</v>
      </c>
      <c r="B5454" s="12"/>
      <c r="C5454" s="12"/>
      <c r="D5454" s="12">
        <v>1811.12</v>
      </c>
      <c r="E5454" s="12">
        <v>6129.1</v>
      </c>
      <c r="F5454" s="12">
        <v>2641.16</v>
      </c>
      <c r="G5454" s="12">
        <v>347.32</v>
      </c>
      <c r="H5454" s="146">
        <v>98.52</v>
      </c>
      <c r="I5454" s="45"/>
      <c r="K5454" s="111"/>
      <c r="M5454" s="109"/>
    </row>
    <row r="5455" spans="1:13" ht="23.3" customHeight="1" thickBot="1" x14ac:dyDescent="0.3">
      <c r="A5455" s="11">
        <v>42431</v>
      </c>
      <c r="B5455" s="12"/>
      <c r="C5455" s="12"/>
      <c r="D5455" s="12">
        <v>1819.26</v>
      </c>
      <c r="E5455" s="12">
        <v>6156.67</v>
      </c>
      <c r="F5455" s="12">
        <v>2653.04</v>
      </c>
      <c r="G5455" s="12">
        <v>349.55</v>
      </c>
      <c r="H5455" s="146">
        <v>99.65</v>
      </c>
      <c r="I5455" s="45"/>
      <c r="K5455" s="111"/>
      <c r="M5455" s="109"/>
    </row>
    <row r="5456" spans="1:13" ht="23.3" customHeight="1" thickBot="1" x14ac:dyDescent="0.3">
      <c r="A5456" s="11">
        <v>42432</v>
      </c>
      <c r="B5456" s="12"/>
      <c r="C5456" s="12"/>
      <c r="D5456" s="12">
        <v>1821.87</v>
      </c>
      <c r="E5456" s="12">
        <v>6165.5</v>
      </c>
      <c r="F5456" s="12">
        <v>2655.39</v>
      </c>
      <c r="G5456" s="12">
        <v>350.2</v>
      </c>
      <c r="H5456" s="146">
        <v>99.81</v>
      </c>
      <c r="I5456" s="45"/>
      <c r="K5456" s="111"/>
      <c r="M5456" s="109"/>
    </row>
    <row r="5457" spans="1:13" ht="23.3" customHeight="1" thickBot="1" x14ac:dyDescent="0.3">
      <c r="A5457" s="11">
        <v>42433</v>
      </c>
      <c r="B5457" s="12"/>
      <c r="C5457" s="12"/>
      <c r="D5457" s="12">
        <v>1820.9</v>
      </c>
      <c r="E5457" s="12">
        <v>6162.21</v>
      </c>
      <c r="F5457" s="12">
        <v>2659.07</v>
      </c>
      <c r="G5457" s="12">
        <v>350.24</v>
      </c>
      <c r="H5457" s="146">
        <v>99.52</v>
      </c>
      <c r="I5457" s="45"/>
      <c r="K5457" s="111"/>
      <c r="M5457" s="109"/>
    </row>
    <row r="5458" spans="1:13" ht="23.3" customHeight="1" thickBot="1" x14ac:dyDescent="0.3">
      <c r="A5458" s="11">
        <v>42437</v>
      </c>
      <c r="B5458" s="12"/>
      <c r="C5458" s="12"/>
      <c r="D5458" s="12">
        <v>1819.66</v>
      </c>
      <c r="E5458" s="12">
        <v>6158</v>
      </c>
      <c r="F5458" s="12">
        <v>2659.44</v>
      </c>
      <c r="G5458" s="12">
        <v>350.2</v>
      </c>
      <c r="H5458" s="146">
        <v>99.75</v>
      </c>
      <c r="I5458" s="45"/>
      <c r="K5458" s="111"/>
      <c r="M5458" s="109"/>
    </row>
    <row r="5459" spans="1:13" ht="23.3" customHeight="1" thickBot="1" x14ac:dyDescent="0.3">
      <c r="A5459" s="11">
        <v>42438</v>
      </c>
      <c r="B5459" s="12"/>
      <c r="C5459" s="12"/>
      <c r="D5459" s="12">
        <v>1818.14</v>
      </c>
      <c r="E5459" s="12">
        <v>6157.89</v>
      </c>
      <c r="F5459" s="12">
        <v>2656.48</v>
      </c>
      <c r="G5459" s="12">
        <v>350.07</v>
      </c>
      <c r="H5459" s="146">
        <v>99.74</v>
      </c>
      <c r="I5459" s="45"/>
      <c r="K5459" s="111"/>
      <c r="M5459" s="109"/>
    </row>
    <row r="5460" spans="1:13" ht="23.3" customHeight="1" thickBot="1" x14ac:dyDescent="0.3">
      <c r="A5460" s="11">
        <v>42439</v>
      </c>
      <c r="B5460" s="12"/>
      <c r="C5460" s="12"/>
      <c r="D5460" s="12">
        <v>1816.35</v>
      </c>
      <c r="E5460" s="12">
        <v>6151.81</v>
      </c>
      <c r="F5460" s="12">
        <v>2653.85</v>
      </c>
      <c r="G5460" s="12">
        <v>349.78</v>
      </c>
      <c r="H5460" s="146">
        <v>99.7</v>
      </c>
      <c r="I5460" s="45"/>
      <c r="K5460" s="111"/>
      <c r="M5460" s="109"/>
    </row>
    <row r="5461" spans="1:13" ht="23.3" customHeight="1" thickBot="1" x14ac:dyDescent="0.3">
      <c r="A5461" s="11">
        <v>42440</v>
      </c>
      <c r="B5461" s="12"/>
      <c r="C5461" s="12"/>
      <c r="D5461" s="12">
        <v>1812.3</v>
      </c>
      <c r="E5461" s="12">
        <v>6138.1</v>
      </c>
      <c r="F5461" s="12">
        <v>2659.62</v>
      </c>
      <c r="G5461" s="12">
        <v>348.54</v>
      </c>
      <c r="H5461" s="146">
        <v>99.5</v>
      </c>
      <c r="I5461" s="45"/>
      <c r="K5461" s="111"/>
      <c r="M5461" s="109"/>
    </row>
    <row r="5462" spans="1:13" ht="23.3" customHeight="1" thickBot="1" x14ac:dyDescent="0.3">
      <c r="A5462" s="11">
        <v>42443</v>
      </c>
      <c r="B5462" s="12"/>
      <c r="C5462" s="12"/>
      <c r="D5462" s="12">
        <v>1809.27</v>
      </c>
      <c r="E5462" s="12">
        <v>6127.83</v>
      </c>
      <c r="F5462" s="12">
        <v>2655.17</v>
      </c>
      <c r="G5462" s="12">
        <v>348.03</v>
      </c>
      <c r="H5462" s="146">
        <v>99.37</v>
      </c>
      <c r="I5462" s="45"/>
      <c r="K5462" s="111"/>
      <c r="M5462" s="109"/>
    </row>
    <row r="5463" spans="1:13" ht="23.3" customHeight="1" thickBot="1" x14ac:dyDescent="0.3">
      <c r="A5463" s="11">
        <v>42444</v>
      </c>
      <c r="B5463" s="12"/>
      <c r="C5463" s="12"/>
      <c r="D5463" s="12">
        <v>1801.94</v>
      </c>
      <c r="E5463" s="12">
        <v>6103</v>
      </c>
      <c r="F5463" s="12">
        <v>2642.95</v>
      </c>
      <c r="G5463" s="12">
        <v>346.68</v>
      </c>
      <c r="H5463" s="146">
        <v>99.04</v>
      </c>
      <c r="I5463" s="45"/>
      <c r="K5463" s="111"/>
      <c r="M5463" s="109"/>
    </row>
    <row r="5464" spans="1:13" ht="23.3" customHeight="1" thickBot="1" x14ac:dyDescent="0.3">
      <c r="A5464" s="11">
        <v>42445</v>
      </c>
      <c r="B5464" s="12"/>
      <c r="C5464" s="12"/>
      <c r="D5464" s="12">
        <v>1800.0145650692261</v>
      </c>
      <c r="E5464" s="12">
        <v>6096.4907761292679</v>
      </c>
      <c r="F5464" s="12">
        <v>2640.1331956130098</v>
      </c>
      <c r="G5464" s="12">
        <v>346.30197938738769</v>
      </c>
      <c r="H5464" s="146">
        <v>98.974163398396669</v>
      </c>
      <c r="I5464" s="45"/>
      <c r="K5464" s="111"/>
      <c r="M5464" s="109"/>
    </row>
    <row r="5465" spans="1:13" ht="23.3" customHeight="1" thickBot="1" x14ac:dyDescent="0.3">
      <c r="A5465" s="11">
        <v>42446</v>
      </c>
      <c r="B5465" s="12"/>
      <c r="C5465" s="12"/>
      <c r="D5465" s="12">
        <v>1796.9402844041504</v>
      </c>
      <c r="E5465" s="12">
        <v>6086.0784583171917</v>
      </c>
      <c r="F5465" s="12">
        <v>2642.9047890813922</v>
      </c>
      <c r="G5465" s="12">
        <v>345.47434595131222</v>
      </c>
      <c r="H5465" s="146">
        <v>98.606718641964534</v>
      </c>
      <c r="I5465" s="45"/>
      <c r="K5465" s="111"/>
      <c r="M5465" s="109"/>
    </row>
    <row r="5466" spans="1:13" ht="23.3" customHeight="1" thickBot="1" x14ac:dyDescent="0.3">
      <c r="A5466" s="11">
        <v>42447</v>
      </c>
      <c r="B5466" s="12"/>
      <c r="C5466" s="12"/>
      <c r="D5466" s="12">
        <v>1791.43</v>
      </c>
      <c r="E5466" s="12">
        <v>6067.4</v>
      </c>
      <c r="F5466" s="12">
        <v>2645.76</v>
      </c>
      <c r="G5466" s="12">
        <v>344.51</v>
      </c>
      <c r="H5466" s="146">
        <v>98.36</v>
      </c>
      <c r="I5466" s="45"/>
      <c r="K5466" s="111"/>
      <c r="M5466" s="109"/>
    </row>
    <row r="5467" spans="1:13" ht="23.3" customHeight="1" thickBot="1" x14ac:dyDescent="0.3">
      <c r="A5467" s="11">
        <v>42450</v>
      </c>
      <c r="B5467" s="12"/>
      <c r="C5467" s="12"/>
      <c r="D5467" s="12">
        <v>1787.24</v>
      </c>
      <c r="E5467" s="12">
        <v>6053.21</v>
      </c>
      <c r="F5467" s="12">
        <v>2638.84</v>
      </c>
      <c r="G5467" s="12">
        <v>343.62</v>
      </c>
      <c r="H5467" s="146">
        <v>98</v>
      </c>
      <c r="I5467" s="45"/>
      <c r="K5467" s="111"/>
      <c r="M5467" s="109"/>
    </row>
    <row r="5468" spans="1:13" ht="23.3" customHeight="1" thickBot="1" x14ac:dyDescent="0.3">
      <c r="A5468" s="11">
        <v>42451</v>
      </c>
      <c r="B5468" s="12"/>
      <c r="C5468" s="12"/>
      <c r="D5468" s="12">
        <v>1784.6</v>
      </c>
      <c r="E5468" s="12">
        <v>6044.28</v>
      </c>
      <c r="F5468" s="12">
        <v>2634.95</v>
      </c>
      <c r="G5468" s="12">
        <v>342.8</v>
      </c>
      <c r="H5468" s="146">
        <v>97.77</v>
      </c>
      <c r="I5468" s="45"/>
      <c r="K5468" s="111"/>
      <c r="M5468" s="109"/>
    </row>
    <row r="5469" spans="1:13" ht="23.3" customHeight="1" thickBot="1" x14ac:dyDescent="0.3">
      <c r="A5469" s="11">
        <v>42452</v>
      </c>
      <c r="B5469" s="12"/>
      <c r="C5469" s="12"/>
      <c r="D5469" s="12">
        <v>1784.02</v>
      </c>
      <c r="E5469" s="12">
        <v>6042.32</v>
      </c>
      <c r="F5469" s="12">
        <v>2633.36</v>
      </c>
      <c r="G5469" s="12">
        <v>342.42</v>
      </c>
      <c r="H5469" s="146">
        <v>97.68</v>
      </c>
      <c r="I5469" s="45"/>
      <c r="K5469" s="111"/>
      <c r="M5469" s="109"/>
    </row>
    <row r="5470" spans="1:13" ht="23.3" customHeight="1" thickBot="1" x14ac:dyDescent="0.3">
      <c r="A5470" s="11">
        <v>42453</v>
      </c>
      <c r="B5470" s="12"/>
      <c r="C5470" s="12"/>
      <c r="D5470" s="12">
        <v>1784.13</v>
      </c>
      <c r="E5470" s="12">
        <v>6042.69</v>
      </c>
      <c r="F5470" s="12">
        <v>2633.5210000000002</v>
      </c>
      <c r="G5470" s="12">
        <v>342.55</v>
      </c>
      <c r="H5470" s="146">
        <v>97.68</v>
      </c>
      <c r="I5470" s="45"/>
      <c r="K5470" s="111"/>
      <c r="M5470" s="109"/>
    </row>
    <row r="5471" spans="1:13" ht="23.3" customHeight="1" thickBot="1" x14ac:dyDescent="0.3">
      <c r="A5471" s="11">
        <v>42454</v>
      </c>
      <c r="B5471" s="12"/>
      <c r="C5471" s="12"/>
      <c r="D5471" s="12">
        <v>1789.67</v>
      </c>
      <c r="E5471" s="12">
        <v>6061.46</v>
      </c>
      <c r="F5471" s="12">
        <v>2634.4</v>
      </c>
      <c r="G5471" s="12">
        <v>343.69</v>
      </c>
      <c r="H5471" s="146">
        <v>97.96</v>
      </c>
      <c r="I5471" s="45"/>
      <c r="K5471" s="111"/>
      <c r="M5471" s="109"/>
    </row>
    <row r="5472" spans="1:13" ht="23.3" customHeight="1" thickBot="1" x14ac:dyDescent="0.3">
      <c r="A5472" s="11">
        <v>42457</v>
      </c>
      <c r="B5472" s="12"/>
      <c r="C5472" s="12"/>
      <c r="D5472" s="12">
        <v>1800.55</v>
      </c>
      <c r="E5472" s="12">
        <v>6098.31</v>
      </c>
      <c r="F5472" s="12">
        <v>2650.41</v>
      </c>
      <c r="G5472" s="12">
        <v>346.47</v>
      </c>
      <c r="H5472" s="146">
        <v>98.19</v>
      </c>
      <c r="I5472" s="45"/>
      <c r="K5472" s="111"/>
      <c r="M5472" s="109"/>
    </row>
    <row r="5473" spans="1:13" ht="23.3" customHeight="1" thickBot="1" x14ac:dyDescent="0.3">
      <c r="A5473" s="11">
        <v>42458</v>
      </c>
      <c r="B5473" s="12"/>
      <c r="C5473" s="12"/>
      <c r="D5473" s="12">
        <v>1793.94</v>
      </c>
      <c r="E5473" s="12">
        <v>6075.9</v>
      </c>
      <c r="F5473" s="12">
        <v>2641.4</v>
      </c>
      <c r="G5473" s="12">
        <v>344.86</v>
      </c>
      <c r="H5473" s="146">
        <v>97.91</v>
      </c>
      <c r="I5473" s="45"/>
      <c r="K5473" s="111"/>
      <c r="M5473" s="109"/>
    </row>
    <row r="5474" spans="1:13" ht="23.3" customHeight="1" thickBot="1" x14ac:dyDescent="0.3">
      <c r="A5474" s="11">
        <v>42459</v>
      </c>
      <c r="B5474" s="12"/>
      <c r="C5474" s="12"/>
      <c r="D5474" s="12">
        <v>1793.82</v>
      </c>
      <c r="E5474" s="12">
        <v>6075.5</v>
      </c>
      <c r="F5474" s="12">
        <v>2645.62</v>
      </c>
      <c r="G5474" s="12">
        <v>344.57</v>
      </c>
      <c r="H5474" s="146">
        <v>97.56</v>
      </c>
      <c r="I5474" s="45"/>
      <c r="K5474" s="111"/>
      <c r="M5474" s="109"/>
    </row>
    <row r="5475" spans="1:13" ht="23.3" customHeight="1" thickBot="1" x14ac:dyDescent="0.3">
      <c r="A5475" s="11">
        <v>42460</v>
      </c>
      <c r="B5475" s="12"/>
      <c r="C5475" s="12"/>
      <c r="D5475" s="12">
        <v>1797.16</v>
      </c>
      <c r="E5475" s="12">
        <v>6088.05</v>
      </c>
      <c r="F5475" s="12">
        <v>2653.29</v>
      </c>
      <c r="G5475" s="12">
        <v>344.49</v>
      </c>
      <c r="H5475" s="146">
        <v>98.1</v>
      </c>
      <c r="I5475" s="45"/>
      <c r="K5475" s="111"/>
      <c r="M5475" s="109"/>
    </row>
    <row r="5476" spans="1:13" ht="23.3" customHeight="1" thickBot="1" x14ac:dyDescent="0.3">
      <c r="A5476" s="11">
        <v>42461</v>
      </c>
      <c r="B5476" s="12"/>
      <c r="C5476" s="12"/>
      <c r="D5476" s="12">
        <v>1795.9900800162054</v>
      </c>
      <c r="E5476" s="12">
        <v>6084.0811537456648</v>
      </c>
      <c r="F5476" s="12">
        <v>2655.2403036335922</v>
      </c>
      <c r="G5476" s="12">
        <v>344.18393459690662</v>
      </c>
      <c r="H5476" s="146">
        <v>98.317540351346153</v>
      </c>
      <c r="I5476" s="45"/>
      <c r="K5476" s="111"/>
      <c r="M5476" s="109"/>
    </row>
    <row r="5477" spans="1:13" ht="23.3" customHeight="1" thickBot="1" x14ac:dyDescent="0.3">
      <c r="A5477" s="11">
        <v>42464</v>
      </c>
      <c r="B5477" s="12"/>
      <c r="C5477" s="12"/>
      <c r="D5477" s="12">
        <v>1795.3774521583878</v>
      </c>
      <c r="E5477" s="12">
        <v>6084.5999405178409</v>
      </c>
      <c r="F5477" s="12">
        <v>2656.9419740261283</v>
      </c>
      <c r="G5477" s="12">
        <v>344.48622130162107</v>
      </c>
      <c r="H5477" s="146">
        <v>98.345160437109215</v>
      </c>
      <c r="I5477" s="45"/>
      <c r="K5477" s="111"/>
      <c r="M5477" s="109"/>
    </row>
    <row r="5478" spans="1:13" ht="23.3" customHeight="1" thickBot="1" x14ac:dyDescent="0.3">
      <c r="A5478" s="11">
        <v>42465</v>
      </c>
      <c r="B5478" s="12"/>
      <c r="C5478" s="12"/>
      <c r="D5478" s="12">
        <v>1800.56</v>
      </c>
      <c r="E5478" s="12">
        <v>6102.15</v>
      </c>
      <c r="F5478" s="12">
        <v>2666.83</v>
      </c>
      <c r="G5478" s="12">
        <v>346.01</v>
      </c>
      <c r="H5478" s="146">
        <v>98.98</v>
      </c>
      <c r="I5478" s="45"/>
      <c r="K5478" s="111"/>
      <c r="M5478" s="109"/>
    </row>
    <row r="5479" spans="1:13" ht="23.3" customHeight="1" thickBot="1" x14ac:dyDescent="0.3">
      <c r="A5479" s="11">
        <v>42466</v>
      </c>
      <c r="B5479" s="12"/>
      <c r="C5479" s="12"/>
      <c r="D5479" s="12">
        <v>1798.84</v>
      </c>
      <c r="E5479" s="12">
        <v>6096.35</v>
      </c>
      <c r="F5479" s="12">
        <v>2664.29</v>
      </c>
      <c r="G5479" s="12">
        <v>345.96</v>
      </c>
      <c r="H5479" s="146">
        <v>99.23</v>
      </c>
      <c r="I5479" s="45"/>
      <c r="K5479" s="111"/>
      <c r="M5479" s="109"/>
    </row>
    <row r="5480" spans="1:13" ht="23.3" customHeight="1" thickBot="1" x14ac:dyDescent="0.3">
      <c r="A5480" s="11">
        <v>42467</v>
      </c>
      <c r="B5480" s="12"/>
      <c r="C5480" s="12"/>
      <c r="D5480" s="12">
        <v>1791.76</v>
      </c>
      <c r="E5480" s="12">
        <v>6072.33</v>
      </c>
      <c r="F5480" s="12">
        <v>2656.01</v>
      </c>
      <c r="G5480" s="12">
        <v>343.61</v>
      </c>
      <c r="H5480" s="146">
        <v>98.88</v>
      </c>
      <c r="I5480" s="45"/>
      <c r="K5480" s="111"/>
      <c r="M5480" s="109"/>
    </row>
    <row r="5481" spans="1:13" ht="23.3" customHeight="1" thickBot="1" x14ac:dyDescent="0.3">
      <c r="A5481" s="11">
        <v>42471</v>
      </c>
      <c r="B5481" s="12"/>
      <c r="C5481" s="12"/>
      <c r="D5481" s="12">
        <v>1790.54</v>
      </c>
      <c r="E5481" s="12">
        <v>6069.88</v>
      </c>
      <c r="F5481" s="12">
        <v>2656.42</v>
      </c>
      <c r="G5481" s="12">
        <v>343.45</v>
      </c>
      <c r="H5481" s="146">
        <v>98.74</v>
      </c>
      <c r="I5481" s="45"/>
      <c r="K5481" s="111"/>
      <c r="M5481" s="109"/>
    </row>
    <row r="5482" spans="1:13" ht="23.3" customHeight="1" thickBot="1" x14ac:dyDescent="0.3">
      <c r="A5482" s="11">
        <v>42472</v>
      </c>
      <c r="B5482" s="12"/>
      <c r="C5482" s="12"/>
      <c r="D5482" s="12">
        <v>1784.99</v>
      </c>
      <c r="E5482" s="12">
        <v>6051.07</v>
      </c>
      <c r="F5482" s="12">
        <v>2649.66</v>
      </c>
      <c r="G5482" s="12">
        <v>342.04</v>
      </c>
      <c r="H5482" s="146">
        <v>98.59</v>
      </c>
      <c r="I5482" s="45"/>
      <c r="K5482" s="111"/>
      <c r="M5482" s="109"/>
    </row>
    <row r="5483" spans="1:13" ht="23.3" customHeight="1" thickBot="1" x14ac:dyDescent="0.3">
      <c r="A5483" s="11">
        <v>42473</v>
      </c>
      <c r="B5483" s="12"/>
      <c r="C5483" s="12"/>
      <c r="D5483" s="12">
        <v>1786.07</v>
      </c>
      <c r="E5483" s="12">
        <v>6053.37</v>
      </c>
      <c r="F5483" s="12">
        <v>2643.31</v>
      </c>
      <c r="G5483" s="12">
        <v>342.04</v>
      </c>
      <c r="H5483" s="146">
        <v>98.57</v>
      </c>
      <c r="I5483" s="45"/>
      <c r="K5483" s="111"/>
      <c r="M5483" s="109"/>
    </row>
    <row r="5484" spans="1:13" ht="23.3" customHeight="1" thickBot="1" x14ac:dyDescent="0.3">
      <c r="A5484" s="11">
        <v>42474</v>
      </c>
      <c r="B5484" s="12"/>
      <c r="C5484" s="12"/>
      <c r="D5484" s="12">
        <v>1785.67</v>
      </c>
      <c r="E5484" s="12">
        <v>6053.37</v>
      </c>
      <c r="F5484" s="12">
        <v>2643.31</v>
      </c>
      <c r="G5484" s="12">
        <v>342.37</v>
      </c>
      <c r="H5484" s="146">
        <v>98.67</v>
      </c>
      <c r="I5484" s="45"/>
      <c r="K5484" s="111"/>
      <c r="M5484" s="109"/>
    </row>
    <row r="5485" spans="1:13" ht="23.3" customHeight="1" thickBot="1" x14ac:dyDescent="0.3">
      <c r="A5485" s="11">
        <v>42475</v>
      </c>
      <c r="B5485" s="12"/>
      <c r="C5485" s="12"/>
      <c r="D5485" s="12">
        <v>1784.89</v>
      </c>
      <c r="E5485" s="12">
        <v>6053.16</v>
      </c>
      <c r="F5485" s="12">
        <v>2643.21</v>
      </c>
      <c r="G5485" s="12">
        <v>342.4</v>
      </c>
      <c r="H5485" s="146">
        <v>98.75</v>
      </c>
      <c r="I5485" s="45"/>
      <c r="K5485" s="111"/>
      <c r="M5485" s="109"/>
    </row>
    <row r="5486" spans="1:13" ht="23.3" customHeight="1" thickBot="1" x14ac:dyDescent="0.3">
      <c r="A5486" s="11">
        <v>42478</v>
      </c>
      <c r="B5486" s="12"/>
      <c r="C5486" s="12"/>
      <c r="D5486" s="12">
        <v>1778.05</v>
      </c>
      <c r="E5486" s="12">
        <v>6029.98</v>
      </c>
      <c r="F5486" s="12">
        <v>2634.55</v>
      </c>
      <c r="G5486" s="12">
        <v>340.99</v>
      </c>
      <c r="H5486" s="146">
        <v>98.39</v>
      </c>
      <c r="I5486" s="45"/>
      <c r="K5486" s="111"/>
      <c r="M5486" s="109"/>
    </row>
    <row r="5487" spans="1:13" ht="23.3" customHeight="1" thickBot="1" x14ac:dyDescent="0.3">
      <c r="A5487" s="11">
        <v>42479</v>
      </c>
      <c r="B5487" s="12"/>
      <c r="C5487" s="12"/>
      <c r="D5487" s="12">
        <v>1776.81</v>
      </c>
      <c r="E5487" s="12">
        <v>6025.78</v>
      </c>
      <c r="F5487" s="12">
        <v>2627.61</v>
      </c>
      <c r="G5487" s="12">
        <v>340.98</v>
      </c>
      <c r="H5487" s="146">
        <v>98.43</v>
      </c>
      <c r="I5487" s="45"/>
      <c r="K5487" s="111"/>
      <c r="M5487" s="109"/>
    </row>
    <row r="5488" spans="1:13" ht="23.3" customHeight="1" thickBot="1" x14ac:dyDescent="0.3">
      <c r="A5488" s="11">
        <v>42480</v>
      </c>
      <c r="B5488" s="12"/>
      <c r="C5488" s="12"/>
      <c r="D5488" s="12">
        <v>1768.72</v>
      </c>
      <c r="E5488" s="12">
        <v>5998.32</v>
      </c>
      <c r="F5488" s="12">
        <v>2626.56</v>
      </c>
      <c r="G5488" s="12">
        <v>338.88</v>
      </c>
      <c r="H5488" s="146">
        <v>97.97</v>
      </c>
      <c r="I5488" s="45"/>
      <c r="K5488" s="111"/>
      <c r="M5488" s="109"/>
    </row>
    <row r="5489" spans="1:13" ht="23.3" customHeight="1" thickBot="1" x14ac:dyDescent="0.3">
      <c r="A5489" s="11">
        <v>42481</v>
      </c>
      <c r="B5489" s="12"/>
      <c r="C5489" s="12"/>
      <c r="D5489" s="12">
        <v>1767.09</v>
      </c>
      <c r="E5489" s="12">
        <v>5992.82</v>
      </c>
      <c r="F5489" s="12">
        <v>2623.42</v>
      </c>
      <c r="G5489" s="12">
        <v>338.54</v>
      </c>
      <c r="H5489" s="146">
        <v>97.9</v>
      </c>
      <c r="I5489" s="45"/>
      <c r="K5489" s="111"/>
      <c r="M5489" s="109"/>
    </row>
    <row r="5490" spans="1:13" ht="23.3" customHeight="1" thickBot="1" x14ac:dyDescent="0.3">
      <c r="A5490" s="11">
        <v>42482</v>
      </c>
      <c r="B5490" s="12"/>
      <c r="C5490" s="12"/>
      <c r="D5490" s="12">
        <v>1765.78</v>
      </c>
      <c r="E5490" s="12">
        <v>5988.35</v>
      </c>
      <c r="F5490" s="12">
        <v>2621.47</v>
      </c>
      <c r="G5490" s="12">
        <v>338.37</v>
      </c>
      <c r="H5490" s="146">
        <v>97.89</v>
      </c>
      <c r="I5490" s="45"/>
      <c r="K5490" s="111"/>
      <c r="M5490" s="109"/>
    </row>
    <row r="5491" spans="1:13" ht="23.3" customHeight="1" thickBot="1" x14ac:dyDescent="0.3">
      <c r="A5491" s="11">
        <v>42485</v>
      </c>
      <c r="B5491" s="12"/>
      <c r="C5491" s="12"/>
      <c r="D5491" s="12">
        <v>1763.6</v>
      </c>
      <c r="E5491" s="12">
        <v>5980.95</v>
      </c>
      <c r="F5491" s="12">
        <v>2614.59</v>
      </c>
      <c r="G5491" s="12">
        <v>337.68</v>
      </c>
      <c r="H5491" s="146">
        <v>98.02</v>
      </c>
      <c r="I5491" s="45"/>
      <c r="K5491" s="111"/>
      <c r="M5491" s="109"/>
    </row>
    <row r="5492" spans="1:13" ht="23.3" customHeight="1" thickBot="1" x14ac:dyDescent="0.3">
      <c r="A5492" s="11">
        <v>42486</v>
      </c>
      <c r="B5492" s="12"/>
      <c r="C5492" s="12"/>
      <c r="D5492" s="12">
        <v>1765.92</v>
      </c>
      <c r="E5492" s="12">
        <v>5988.84</v>
      </c>
      <c r="F5492" s="12">
        <v>2618.04</v>
      </c>
      <c r="G5492" s="12">
        <v>338.38</v>
      </c>
      <c r="H5492" s="146">
        <v>98.01</v>
      </c>
      <c r="I5492" s="45"/>
      <c r="K5492" s="111"/>
      <c r="M5492" s="109"/>
    </row>
    <row r="5493" spans="1:13" ht="23.3" customHeight="1" thickBot="1" x14ac:dyDescent="0.3">
      <c r="A5493" s="11">
        <v>42487</v>
      </c>
      <c r="B5493" s="12"/>
      <c r="C5493" s="12"/>
      <c r="D5493" s="12">
        <v>1767.18</v>
      </c>
      <c r="E5493" s="12">
        <v>5993.11</v>
      </c>
      <c r="F5493" s="12">
        <v>2619.9</v>
      </c>
      <c r="G5493" s="12">
        <v>338.69</v>
      </c>
      <c r="H5493" s="146">
        <v>98.15</v>
      </c>
      <c r="I5493" s="45"/>
      <c r="K5493" s="111"/>
      <c r="M5493" s="109"/>
    </row>
    <row r="5494" spans="1:13" ht="23.3" customHeight="1" thickBot="1" x14ac:dyDescent="0.3">
      <c r="A5494" s="11">
        <v>42488</v>
      </c>
      <c r="B5494" s="12"/>
      <c r="C5494" s="12"/>
      <c r="D5494" s="12">
        <v>1773.09</v>
      </c>
      <c r="E5494" s="12">
        <v>6013.16</v>
      </c>
      <c r="F5494" s="12">
        <v>2628.67</v>
      </c>
      <c r="G5494" s="12">
        <v>340.17</v>
      </c>
      <c r="H5494" s="146">
        <v>98.41</v>
      </c>
      <c r="I5494" s="45"/>
      <c r="K5494" s="111"/>
      <c r="M5494" s="109"/>
    </row>
    <row r="5495" spans="1:13" ht="23.3" customHeight="1" thickBot="1" x14ac:dyDescent="0.3">
      <c r="A5495" s="11">
        <v>42489</v>
      </c>
      <c r="B5495" s="12"/>
      <c r="C5495" s="12"/>
      <c r="D5495" s="12">
        <v>1781.93</v>
      </c>
      <c r="E5495" s="12">
        <v>6043.14</v>
      </c>
      <c r="F5495" s="12">
        <v>2647.66</v>
      </c>
      <c r="G5495" s="12">
        <v>342.64</v>
      </c>
      <c r="H5495" s="146">
        <v>99.18</v>
      </c>
      <c r="I5495" s="45"/>
      <c r="K5495" s="111"/>
      <c r="M5495" s="109"/>
    </row>
    <row r="5496" spans="1:13" ht="23.3" customHeight="1" thickBot="1" x14ac:dyDescent="0.3">
      <c r="A5496" s="11">
        <v>42492</v>
      </c>
      <c r="B5496" s="12"/>
      <c r="C5496" s="12"/>
      <c r="D5496" s="12">
        <v>1784.7</v>
      </c>
      <c r="E5496" s="12">
        <v>6052.52</v>
      </c>
      <c r="F5496" s="12">
        <v>2659.18</v>
      </c>
      <c r="G5496" s="12">
        <v>343.08</v>
      </c>
      <c r="H5496" s="146">
        <v>99.22</v>
      </c>
      <c r="I5496" s="45"/>
      <c r="K5496" s="111"/>
      <c r="M5496" s="109"/>
    </row>
    <row r="5497" spans="1:13" ht="23.3" customHeight="1" thickBot="1" x14ac:dyDescent="0.3">
      <c r="A5497" s="11">
        <v>42493</v>
      </c>
      <c r="B5497" s="12"/>
      <c r="C5497" s="12"/>
      <c r="D5497" s="12">
        <v>1785.04</v>
      </c>
      <c r="E5497" s="12">
        <v>6053.68</v>
      </c>
      <c r="F5497" s="12">
        <v>2659.69</v>
      </c>
      <c r="G5497" s="12">
        <v>343.13</v>
      </c>
      <c r="H5497" s="146">
        <v>99.27</v>
      </c>
      <c r="I5497" s="45"/>
      <c r="K5497" s="111"/>
      <c r="M5497" s="109"/>
    </row>
    <row r="5498" spans="1:13" ht="23.3" customHeight="1" thickBot="1" x14ac:dyDescent="0.3">
      <c r="A5498" s="11">
        <v>42494</v>
      </c>
      <c r="B5498" s="12"/>
      <c r="C5498" s="12"/>
      <c r="D5498" s="12">
        <v>1786.46</v>
      </c>
      <c r="E5498" s="12">
        <v>6058.48</v>
      </c>
      <c r="F5498" s="12">
        <v>2638.21</v>
      </c>
      <c r="G5498" s="12">
        <v>343.26</v>
      </c>
      <c r="H5498" s="146">
        <v>99.52</v>
      </c>
      <c r="I5498" s="45"/>
      <c r="K5498" s="111"/>
      <c r="M5498" s="109"/>
    </row>
    <row r="5499" spans="1:13" ht="23.3" customHeight="1" thickBot="1" x14ac:dyDescent="0.3">
      <c r="A5499" s="11">
        <v>42495</v>
      </c>
      <c r="B5499" s="12"/>
      <c r="C5499" s="12"/>
      <c r="D5499" s="12">
        <v>1786.07</v>
      </c>
      <c r="E5499" s="12">
        <v>6057.16</v>
      </c>
      <c r="F5499" s="12">
        <v>2637.63</v>
      </c>
      <c r="G5499" s="12">
        <v>343.43</v>
      </c>
      <c r="H5499" s="146">
        <v>99.62</v>
      </c>
      <c r="I5499" s="45"/>
      <c r="K5499" s="111"/>
      <c r="M5499" s="109"/>
    </row>
    <row r="5500" spans="1:13" ht="23.3" customHeight="1" thickBot="1" x14ac:dyDescent="0.3">
      <c r="A5500" s="11">
        <v>42496</v>
      </c>
      <c r="B5500" s="12"/>
      <c r="C5500" s="12"/>
      <c r="D5500" s="12">
        <v>1778.59</v>
      </c>
      <c r="E5500" s="12">
        <v>6031.82</v>
      </c>
      <c r="F5500" s="12">
        <v>2626.6</v>
      </c>
      <c r="G5500" s="12">
        <v>341.67</v>
      </c>
      <c r="H5500" s="146">
        <v>99.5</v>
      </c>
      <c r="I5500" s="45"/>
      <c r="K5500" s="111"/>
      <c r="M5500" s="109"/>
    </row>
    <row r="5501" spans="1:13" ht="23.3" customHeight="1" thickBot="1" x14ac:dyDescent="0.3">
      <c r="A5501" s="11">
        <v>42499</v>
      </c>
      <c r="B5501" s="12"/>
      <c r="C5501" s="12"/>
      <c r="D5501" s="12">
        <v>1778.07</v>
      </c>
      <c r="E5501" s="12">
        <v>6030.04</v>
      </c>
      <c r="F5501" s="12">
        <v>2625.82</v>
      </c>
      <c r="G5501" s="12">
        <v>342.04</v>
      </c>
      <c r="H5501" s="146">
        <v>99.23</v>
      </c>
      <c r="I5501" s="45"/>
      <c r="K5501" s="111"/>
      <c r="M5501" s="109"/>
    </row>
    <row r="5502" spans="1:13" ht="23.3" customHeight="1" thickBot="1" x14ac:dyDescent="0.3">
      <c r="A5502" s="11">
        <v>42500</v>
      </c>
      <c r="B5502" s="12"/>
      <c r="C5502" s="12"/>
      <c r="D5502" s="12">
        <v>1769.72</v>
      </c>
      <c r="E5502" s="12">
        <v>6001.73</v>
      </c>
      <c r="F5502" s="12">
        <v>2613.5</v>
      </c>
      <c r="G5502" s="12">
        <v>339.89</v>
      </c>
      <c r="H5502" s="146">
        <v>98.6</v>
      </c>
      <c r="I5502" s="45"/>
      <c r="K5502" s="111"/>
      <c r="M5502" s="109"/>
    </row>
    <row r="5503" spans="1:13" ht="23.3" customHeight="1" thickBot="1" x14ac:dyDescent="0.3">
      <c r="A5503" s="11">
        <v>42501</v>
      </c>
      <c r="B5503" s="12"/>
      <c r="C5503" s="12"/>
      <c r="D5503" s="12">
        <v>1764.73</v>
      </c>
      <c r="E5503" s="12">
        <v>5984.79</v>
      </c>
      <c r="F5503" s="12">
        <v>2606.12</v>
      </c>
      <c r="G5503" s="12">
        <v>338.86</v>
      </c>
      <c r="H5503" s="146">
        <v>98.4</v>
      </c>
      <c r="I5503" s="45"/>
      <c r="K5503" s="111"/>
      <c r="M5503" s="109"/>
    </row>
    <row r="5504" spans="1:13" ht="23.3" customHeight="1" thickBot="1" x14ac:dyDescent="0.3">
      <c r="A5504" s="11">
        <v>42502</v>
      </c>
      <c r="B5504" s="12"/>
      <c r="C5504" s="12"/>
      <c r="D5504" s="12">
        <v>1763.15</v>
      </c>
      <c r="E5504" s="12">
        <v>5979.45</v>
      </c>
      <c r="F5504" s="12">
        <v>2603.8000000000002</v>
      </c>
      <c r="G5504" s="12">
        <v>338.8</v>
      </c>
      <c r="H5504" s="146">
        <v>98.26</v>
      </c>
      <c r="I5504" s="45"/>
      <c r="K5504" s="111"/>
      <c r="M5504" s="109"/>
    </row>
    <row r="5505" spans="1:13" ht="23.3" customHeight="1" thickBot="1" x14ac:dyDescent="0.3">
      <c r="A5505" s="11">
        <v>42503</v>
      </c>
      <c r="B5505" s="12"/>
      <c r="C5505" s="12"/>
      <c r="D5505" s="12">
        <v>1776.64</v>
      </c>
      <c r="E5505" s="12">
        <v>6025.19</v>
      </c>
      <c r="F5505" s="12">
        <v>2622.98</v>
      </c>
      <c r="G5505" s="12">
        <v>342.26</v>
      </c>
      <c r="H5505" s="146">
        <v>98.69</v>
      </c>
      <c r="I5505" s="45"/>
      <c r="K5505" s="111"/>
      <c r="M5505" s="109"/>
    </row>
    <row r="5506" spans="1:13" ht="23.3" customHeight="1" thickBot="1" x14ac:dyDescent="0.3">
      <c r="A5506" s="11">
        <v>42506</v>
      </c>
      <c r="B5506" s="12"/>
      <c r="C5506" s="12"/>
      <c r="D5506" s="12">
        <v>1785.53</v>
      </c>
      <c r="E5506" s="12">
        <v>6057.72</v>
      </c>
      <c r="F5506" s="12">
        <v>2635.69</v>
      </c>
      <c r="G5506" s="12">
        <v>343.44</v>
      </c>
      <c r="H5506" s="146">
        <v>99.16</v>
      </c>
      <c r="I5506" s="45"/>
      <c r="K5506" s="111"/>
      <c r="M5506" s="109"/>
    </row>
    <row r="5507" spans="1:13" ht="23.3" customHeight="1" thickBot="1" x14ac:dyDescent="0.3">
      <c r="A5507" s="11">
        <v>42507</v>
      </c>
      <c r="B5507" s="12"/>
      <c r="C5507" s="12"/>
      <c r="D5507" s="12">
        <v>1780.5</v>
      </c>
      <c r="E5507" s="12">
        <v>6040.65</v>
      </c>
      <c r="F5507" s="12">
        <v>2628.26</v>
      </c>
      <c r="G5507" s="12">
        <v>342.41</v>
      </c>
      <c r="H5507" s="146">
        <v>98.56</v>
      </c>
      <c r="I5507" s="45"/>
      <c r="K5507" s="111"/>
      <c r="M5507" s="109"/>
    </row>
    <row r="5508" spans="1:13" ht="23.3" customHeight="1" thickBot="1" x14ac:dyDescent="0.3">
      <c r="A5508" s="11">
        <v>42508</v>
      </c>
      <c r="B5508" s="12"/>
      <c r="C5508" s="12"/>
      <c r="D5508" s="12">
        <v>1777.34</v>
      </c>
      <c r="E5508" s="12">
        <v>6029.95</v>
      </c>
      <c r="F5508" s="12">
        <v>2621.4299999999998</v>
      </c>
      <c r="G5508" s="12">
        <v>341.62</v>
      </c>
      <c r="H5508" s="146">
        <v>98.3</v>
      </c>
      <c r="I5508" s="45"/>
      <c r="K5508" s="111"/>
      <c r="M5508" s="109"/>
    </row>
    <row r="5509" spans="1:13" ht="23.3" customHeight="1" thickBot="1" x14ac:dyDescent="0.3">
      <c r="A5509" s="11">
        <v>42509</v>
      </c>
      <c r="B5509" s="12"/>
      <c r="C5509" s="12"/>
      <c r="D5509" s="12">
        <v>1767.45</v>
      </c>
      <c r="E5509" s="12">
        <v>6001.12</v>
      </c>
      <c r="F5509" s="12">
        <v>2603.13</v>
      </c>
      <c r="G5509" s="12">
        <v>339.52</v>
      </c>
      <c r="H5509" s="146">
        <v>97.6</v>
      </c>
      <c r="I5509" s="45"/>
      <c r="K5509" s="111"/>
      <c r="M5509" s="109"/>
    </row>
    <row r="5510" spans="1:13" ht="23.3" customHeight="1" thickBot="1" x14ac:dyDescent="0.3">
      <c r="A5510" s="11">
        <v>42510</v>
      </c>
      <c r="B5510" s="12"/>
      <c r="C5510" s="12"/>
      <c r="D5510" s="12">
        <v>1759.79</v>
      </c>
      <c r="E5510" s="12">
        <v>5975.11</v>
      </c>
      <c r="F5510" s="12">
        <v>2591.85</v>
      </c>
      <c r="G5510" s="12">
        <v>337.76</v>
      </c>
      <c r="H5510" s="146">
        <v>97.56</v>
      </c>
      <c r="I5510" s="45"/>
      <c r="K5510" s="111"/>
      <c r="M5510" s="109"/>
    </row>
    <row r="5511" spans="1:13" ht="23.3" customHeight="1" thickBot="1" x14ac:dyDescent="0.3">
      <c r="A5511" s="11">
        <v>42513</v>
      </c>
      <c r="B5511" s="12"/>
      <c r="C5511" s="12"/>
      <c r="D5511" s="12">
        <v>1755.06</v>
      </c>
      <c r="E5511" s="12">
        <v>5959.03</v>
      </c>
      <c r="F5511" s="12">
        <v>2584.88</v>
      </c>
      <c r="G5511" s="12">
        <v>337.68</v>
      </c>
      <c r="H5511" s="146">
        <v>97.17</v>
      </c>
      <c r="I5511" s="45"/>
      <c r="K5511" s="111"/>
      <c r="M5511" s="109"/>
    </row>
    <row r="5512" spans="1:13" ht="23.3" customHeight="1" thickBot="1" x14ac:dyDescent="0.3">
      <c r="A5512" s="11">
        <v>42514</v>
      </c>
      <c r="B5512" s="12"/>
      <c r="C5512" s="12"/>
      <c r="D5512" s="12">
        <v>1748.26</v>
      </c>
      <c r="E5512" s="12">
        <v>5935.96</v>
      </c>
      <c r="F5512" s="12">
        <v>2574.87</v>
      </c>
      <c r="G5512" s="12">
        <v>337.52</v>
      </c>
      <c r="H5512" s="146">
        <v>96.73</v>
      </c>
      <c r="I5512" s="45"/>
      <c r="K5512" s="111"/>
      <c r="M5512" s="109"/>
    </row>
    <row r="5513" spans="1:13" ht="23.3" customHeight="1" thickBot="1" x14ac:dyDescent="0.3">
      <c r="A5513" s="11">
        <v>42515</v>
      </c>
      <c r="B5513" s="12"/>
      <c r="C5513" s="12"/>
      <c r="D5513" s="12">
        <v>1747.8</v>
      </c>
      <c r="E5513" s="12">
        <v>5934.37</v>
      </c>
      <c r="F5513" s="12">
        <v>2572.0500000000002</v>
      </c>
      <c r="G5513" s="12">
        <v>337.39</v>
      </c>
      <c r="H5513" s="146">
        <v>96.67</v>
      </c>
      <c r="I5513" s="45"/>
      <c r="K5513" s="111"/>
      <c r="M5513" s="109"/>
    </row>
    <row r="5514" spans="1:13" ht="23.3" customHeight="1" thickBot="1" x14ac:dyDescent="0.3">
      <c r="A5514" s="11">
        <v>42516</v>
      </c>
      <c r="B5514" s="12"/>
      <c r="C5514" s="12"/>
      <c r="D5514" s="12">
        <v>1743.68</v>
      </c>
      <c r="E5514" s="12">
        <v>5931.23</v>
      </c>
      <c r="F5514" s="12">
        <v>2570.69</v>
      </c>
      <c r="G5514" s="12">
        <v>336.63</v>
      </c>
      <c r="H5514" s="146">
        <v>96.59</v>
      </c>
      <c r="I5514" s="45"/>
      <c r="K5514" s="111"/>
      <c r="M5514" s="109"/>
    </row>
    <row r="5515" spans="1:13" ht="23.3" customHeight="1" thickBot="1" x14ac:dyDescent="0.3">
      <c r="A5515" s="11">
        <v>42517</v>
      </c>
      <c r="B5515" s="12"/>
      <c r="C5515" s="12"/>
      <c r="D5515" s="12">
        <v>1749.33</v>
      </c>
      <c r="E5515" s="12">
        <v>5951.49</v>
      </c>
      <c r="F5515" s="12">
        <v>2579.4699999999998</v>
      </c>
      <c r="G5515" s="12">
        <v>337.8</v>
      </c>
      <c r="H5515" s="146">
        <v>96.94</v>
      </c>
      <c r="I5515" s="45"/>
      <c r="K5515" s="111"/>
      <c r="M5515" s="109"/>
    </row>
    <row r="5516" spans="1:13" ht="23.3" customHeight="1" thickBot="1" x14ac:dyDescent="0.3">
      <c r="A5516" s="11">
        <v>42520</v>
      </c>
      <c r="B5516" s="12"/>
      <c r="C5516" s="12"/>
      <c r="D5516" s="12">
        <v>1744.9</v>
      </c>
      <c r="E5516" s="12">
        <v>5937.66</v>
      </c>
      <c r="F5516" s="12">
        <v>2571.35</v>
      </c>
      <c r="G5516" s="12">
        <v>336.52</v>
      </c>
      <c r="H5516" s="146">
        <v>97.28</v>
      </c>
      <c r="I5516" s="45"/>
      <c r="K5516" s="111"/>
      <c r="M5516" s="109"/>
    </row>
    <row r="5517" spans="1:13" ht="23.3" customHeight="1" thickBot="1" x14ac:dyDescent="0.3">
      <c r="A5517" s="11">
        <v>42521</v>
      </c>
      <c r="B5517" s="12"/>
      <c r="C5517" s="12"/>
      <c r="D5517" s="12">
        <v>1746.53</v>
      </c>
      <c r="E5517" s="12">
        <v>5946.21</v>
      </c>
      <c r="F5517" s="12">
        <v>2575.0500000000002</v>
      </c>
      <c r="G5517" s="12">
        <v>336.85</v>
      </c>
      <c r="H5517" s="146">
        <v>97.35</v>
      </c>
      <c r="I5517" s="45"/>
      <c r="K5517" s="111"/>
      <c r="M5517" s="109"/>
    </row>
    <row r="5518" spans="1:13" ht="23.3" customHeight="1" thickBot="1" x14ac:dyDescent="0.3">
      <c r="A5518" s="11">
        <v>42522</v>
      </c>
      <c r="B5518" s="12"/>
      <c r="C5518" s="12"/>
      <c r="D5518" s="12">
        <v>1751.45</v>
      </c>
      <c r="E5518" s="12">
        <v>5963.1</v>
      </c>
      <c r="F5518" s="12">
        <v>2582.37</v>
      </c>
      <c r="G5518" s="12">
        <v>338.19</v>
      </c>
      <c r="H5518" s="146">
        <v>97.67</v>
      </c>
      <c r="I5518" s="45"/>
      <c r="K5518" s="111"/>
      <c r="M5518" s="109"/>
    </row>
    <row r="5519" spans="1:13" ht="23.3" customHeight="1" thickBot="1" x14ac:dyDescent="0.3">
      <c r="A5519" s="11">
        <v>42523</v>
      </c>
      <c r="B5519" s="12"/>
      <c r="C5519" s="12"/>
      <c r="D5519" s="12">
        <v>1755.34</v>
      </c>
      <c r="E5519" s="12">
        <v>5976.33</v>
      </c>
      <c r="F5519" s="12">
        <v>2577.4499999999998</v>
      </c>
      <c r="G5519" s="12">
        <v>339.25</v>
      </c>
      <c r="H5519" s="146">
        <v>98.42</v>
      </c>
      <c r="I5519" s="45"/>
      <c r="K5519" s="111"/>
      <c r="M5519" s="109"/>
    </row>
    <row r="5520" spans="1:13" ht="23.3" customHeight="1" thickBot="1" x14ac:dyDescent="0.3">
      <c r="A5520" s="11">
        <v>42524</v>
      </c>
      <c r="B5520" s="12"/>
      <c r="C5520" s="12"/>
      <c r="D5520" s="12">
        <v>1756.11</v>
      </c>
      <c r="E5520" s="12">
        <v>5978.96</v>
      </c>
      <c r="F5520" s="12">
        <v>2575.0500000000002</v>
      </c>
      <c r="G5520" s="12">
        <v>339.76</v>
      </c>
      <c r="H5520" s="146">
        <v>98.64</v>
      </c>
      <c r="I5520" s="45"/>
      <c r="K5520" s="111"/>
      <c r="M5520" s="109"/>
    </row>
    <row r="5521" spans="1:13" ht="23.3" customHeight="1" thickBot="1" x14ac:dyDescent="0.3">
      <c r="A5521" s="11">
        <v>42527</v>
      </c>
      <c r="B5521" s="12"/>
      <c r="C5521" s="12"/>
      <c r="D5521" s="12">
        <v>1757.53</v>
      </c>
      <c r="E5521" s="12">
        <v>5983.78</v>
      </c>
      <c r="F5521" s="12">
        <v>2584.1999999999998</v>
      </c>
      <c r="G5521" s="12">
        <v>340.17</v>
      </c>
      <c r="H5521" s="146">
        <v>98.83</v>
      </c>
      <c r="I5521" s="45"/>
      <c r="K5521" s="111"/>
      <c r="M5521" s="109"/>
    </row>
    <row r="5522" spans="1:13" ht="23.3" customHeight="1" thickBot="1" x14ac:dyDescent="0.3">
      <c r="A5522" s="11">
        <v>42528</v>
      </c>
      <c r="B5522" s="12"/>
      <c r="C5522" s="12"/>
      <c r="D5522" s="12">
        <v>1756.56</v>
      </c>
      <c r="E5522" s="12">
        <v>5988.22</v>
      </c>
      <c r="F5522" s="12">
        <v>2586.83</v>
      </c>
      <c r="G5522" s="12">
        <v>339.9</v>
      </c>
      <c r="H5522" s="146">
        <v>98.99</v>
      </c>
      <c r="I5522" s="45"/>
      <c r="K5522" s="111"/>
      <c r="M5522" s="109"/>
    </row>
    <row r="5523" spans="1:13" ht="23.3" customHeight="1" thickBot="1" x14ac:dyDescent="0.3">
      <c r="A5523" s="11">
        <v>42529</v>
      </c>
      <c r="B5523" s="12"/>
      <c r="C5523" s="12"/>
      <c r="D5523" s="12">
        <v>1757.04</v>
      </c>
      <c r="E5523" s="12">
        <v>5989.85</v>
      </c>
      <c r="F5523" s="12">
        <v>2587.5300000000002</v>
      </c>
      <c r="G5523" s="12">
        <v>340.06</v>
      </c>
      <c r="H5523" s="146">
        <v>99.06</v>
      </c>
      <c r="I5523" s="45"/>
      <c r="K5523" s="111"/>
      <c r="M5523" s="109"/>
    </row>
    <row r="5524" spans="1:13" ht="23.3" customHeight="1" thickBot="1" x14ac:dyDescent="0.3">
      <c r="A5524" s="11">
        <v>42530</v>
      </c>
      <c r="B5524" s="12"/>
      <c r="C5524" s="12"/>
      <c r="D5524" s="12">
        <v>1752.58</v>
      </c>
      <c r="E5524" s="12">
        <v>5974.65</v>
      </c>
      <c r="F5524" s="12">
        <v>2588.08</v>
      </c>
      <c r="G5524" s="12">
        <v>338.68</v>
      </c>
      <c r="H5524" s="146">
        <v>98.99</v>
      </c>
      <c r="I5524" s="45"/>
      <c r="K5524" s="111"/>
      <c r="M5524" s="109"/>
    </row>
    <row r="5525" spans="1:13" ht="23.3" customHeight="1" thickBot="1" x14ac:dyDescent="0.3">
      <c r="A5525" s="11">
        <v>42531</v>
      </c>
      <c r="B5525" s="12"/>
      <c r="C5525" s="12"/>
      <c r="D5525" s="12">
        <v>1755.94</v>
      </c>
      <c r="E5525" s="12">
        <v>5986.1</v>
      </c>
      <c r="F5525" s="12">
        <v>2591.61</v>
      </c>
      <c r="G5525" s="12">
        <v>339.34</v>
      </c>
      <c r="H5525" s="146">
        <v>99.11</v>
      </c>
      <c r="I5525" s="45"/>
      <c r="K5525" s="111"/>
      <c r="M5525" s="109"/>
    </row>
    <row r="5526" spans="1:13" ht="23.3" customHeight="1" thickBot="1" x14ac:dyDescent="0.3">
      <c r="A5526" s="11">
        <v>42534</v>
      </c>
      <c r="B5526" s="12"/>
      <c r="C5526" s="12"/>
      <c r="D5526" s="12">
        <v>1754.12</v>
      </c>
      <c r="E5526" s="12">
        <v>5979.9</v>
      </c>
      <c r="F5526" s="12">
        <v>2586.79</v>
      </c>
      <c r="G5526" s="12">
        <v>338.92</v>
      </c>
      <c r="H5526" s="146">
        <v>99.15</v>
      </c>
      <c r="I5526" s="45"/>
      <c r="K5526" s="111"/>
      <c r="M5526" s="109"/>
    </row>
    <row r="5527" spans="1:13" ht="23.3" customHeight="1" thickBot="1" x14ac:dyDescent="0.3">
      <c r="A5527" s="11">
        <v>42535</v>
      </c>
      <c r="B5527" s="12"/>
      <c r="C5527" s="12"/>
      <c r="D5527" s="12">
        <v>1749.52</v>
      </c>
      <c r="E5527" s="12">
        <v>5964.23</v>
      </c>
      <c r="F5527" s="12">
        <v>2581.4299999999998</v>
      </c>
      <c r="G5527" s="12">
        <v>337.75</v>
      </c>
      <c r="H5527" s="146">
        <v>99.18</v>
      </c>
      <c r="I5527" s="45"/>
      <c r="K5527" s="111"/>
      <c r="M5527" s="109"/>
    </row>
    <row r="5528" spans="1:13" ht="23.3" customHeight="1" thickBot="1" x14ac:dyDescent="0.3">
      <c r="A5528" s="11">
        <v>42536</v>
      </c>
      <c r="B5528" s="12"/>
      <c r="C5528" s="12"/>
      <c r="D5528" s="12">
        <v>1749.71</v>
      </c>
      <c r="E5528" s="12">
        <v>5964.86</v>
      </c>
      <c r="F5528" s="12">
        <v>2579.58</v>
      </c>
      <c r="G5528" s="12">
        <v>337.87</v>
      </c>
      <c r="H5528" s="146">
        <v>99.17</v>
      </c>
      <c r="I5528" s="45"/>
      <c r="K5528" s="111"/>
      <c r="M5528" s="109"/>
    </row>
    <row r="5529" spans="1:13" ht="23.3" customHeight="1" thickBot="1" x14ac:dyDescent="0.3">
      <c r="A5529" s="11">
        <v>42537</v>
      </c>
      <c r="B5529" s="12"/>
      <c r="C5529" s="12"/>
      <c r="D5529" s="12">
        <v>1745.96</v>
      </c>
      <c r="E5529" s="12">
        <v>5952.09</v>
      </c>
      <c r="F5529" s="12">
        <v>2574.7600000000002</v>
      </c>
      <c r="G5529" s="12">
        <v>336.92</v>
      </c>
      <c r="H5529" s="146">
        <v>99.19</v>
      </c>
      <c r="I5529" s="45"/>
      <c r="K5529" s="111"/>
      <c r="M5529" s="109"/>
    </row>
    <row r="5530" spans="1:13" ht="23.3" customHeight="1" thickBot="1" x14ac:dyDescent="0.3">
      <c r="A5530" s="11">
        <v>42538</v>
      </c>
      <c r="B5530" s="12"/>
      <c r="C5530" s="12"/>
      <c r="D5530" s="12">
        <v>1745.12</v>
      </c>
      <c r="E5530" s="12">
        <v>5949.23</v>
      </c>
      <c r="F5530" s="12">
        <v>2567.17</v>
      </c>
      <c r="G5530" s="12">
        <v>337.65</v>
      </c>
      <c r="H5530" s="146">
        <v>99.19</v>
      </c>
      <c r="I5530" s="45"/>
      <c r="K5530" s="111"/>
      <c r="M5530" s="109"/>
    </row>
    <row r="5531" spans="1:13" ht="23.3" customHeight="1" thickBot="1" x14ac:dyDescent="0.3">
      <c r="A5531" s="11">
        <v>42541</v>
      </c>
      <c r="B5531" s="12"/>
      <c r="C5531" s="12"/>
      <c r="D5531" s="12">
        <v>1746.62</v>
      </c>
      <c r="E5531" s="12">
        <v>5954.34</v>
      </c>
      <c r="F5531" s="12">
        <v>2572.91</v>
      </c>
      <c r="G5531" s="12">
        <v>337.72</v>
      </c>
      <c r="H5531" s="146">
        <v>99.26</v>
      </c>
      <c r="I5531" s="45"/>
      <c r="K5531" s="111"/>
      <c r="M5531" s="109"/>
    </row>
    <row r="5532" spans="1:13" ht="23.3" customHeight="1" thickBot="1" x14ac:dyDescent="0.3">
      <c r="A5532" s="11">
        <v>42542</v>
      </c>
      <c r="B5532" s="12"/>
      <c r="C5532" s="12"/>
      <c r="D5532" s="12">
        <v>1747.14</v>
      </c>
      <c r="E5532" s="12">
        <v>5956.12</v>
      </c>
      <c r="F5532" s="12">
        <v>2577.21</v>
      </c>
      <c r="G5532" s="12">
        <v>337.73</v>
      </c>
      <c r="H5532" s="146">
        <v>99.22</v>
      </c>
      <c r="I5532" s="45"/>
      <c r="K5532" s="111"/>
      <c r="M5532" s="109"/>
    </row>
    <row r="5533" spans="1:13" ht="23.3" customHeight="1" thickBot="1" x14ac:dyDescent="0.3">
      <c r="A5533" s="11">
        <v>42543</v>
      </c>
      <c r="B5533" s="12"/>
      <c r="C5533" s="12"/>
      <c r="D5533" s="12">
        <v>1753.04</v>
      </c>
      <c r="E5533" s="12">
        <v>5976.2</v>
      </c>
      <c r="F5533" s="12">
        <v>2583.06</v>
      </c>
      <c r="G5533" s="12">
        <v>338.38</v>
      </c>
      <c r="H5533" s="146">
        <v>99.36</v>
      </c>
      <c r="I5533" s="45"/>
      <c r="K5533" s="111"/>
      <c r="M5533" s="109"/>
    </row>
    <row r="5534" spans="1:13" ht="23.3" customHeight="1" thickBot="1" x14ac:dyDescent="0.3">
      <c r="A5534" s="11">
        <v>42544</v>
      </c>
      <c r="B5534" s="12"/>
      <c r="C5534" s="12"/>
      <c r="D5534" s="12">
        <v>1757.99</v>
      </c>
      <c r="E5534" s="12">
        <v>5993.09</v>
      </c>
      <c r="F5534" s="12">
        <v>2597.5</v>
      </c>
      <c r="G5534" s="12">
        <v>338.85</v>
      </c>
      <c r="H5534" s="146">
        <v>99.89</v>
      </c>
      <c r="I5534" s="45"/>
      <c r="K5534" s="111"/>
      <c r="M5534" s="109"/>
    </row>
    <row r="5535" spans="1:13" ht="23.3" customHeight="1" thickBot="1" x14ac:dyDescent="0.3">
      <c r="A5535" s="11">
        <v>42545</v>
      </c>
      <c r="B5535" s="12"/>
      <c r="C5535" s="12"/>
      <c r="D5535" s="12">
        <v>1756.09</v>
      </c>
      <c r="E5535" s="12">
        <v>5986.63</v>
      </c>
      <c r="F5535" s="12">
        <v>2582.6</v>
      </c>
      <c r="G5535" s="12">
        <v>338.14</v>
      </c>
      <c r="H5535" s="146">
        <v>99.34</v>
      </c>
      <c r="I5535" s="45"/>
      <c r="K5535" s="111"/>
      <c r="M5535" s="109"/>
    </row>
    <row r="5536" spans="1:13" ht="23.3" customHeight="1" thickBot="1" x14ac:dyDescent="0.3">
      <c r="A5536" s="11">
        <v>42548</v>
      </c>
      <c r="B5536" s="12"/>
      <c r="C5536" s="12"/>
      <c r="D5536" s="12">
        <v>1753.63</v>
      </c>
      <c r="E5536" s="12">
        <v>5978.22</v>
      </c>
      <c r="F5536" s="12">
        <v>2575.4299999999998</v>
      </c>
      <c r="G5536" s="12">
        <v>337.73</v>
      </c>
      <c r="H5536" s="146">
        <v>99.24</v>
      </c>
      <c r="I5536" s="45"/>
      <c r="K5536" s="111"/>
      <c r="M5536" s="109"/>
    </row>
    <row r="5537" spans="1:13" ht="23.3" customHeight="1" thickBot="1" x14ac:dyDescent="0.3">
      <c r="A5537" s="11">
        <v>42549</v>
      </c>
      <c r="B5537" s="12"/>
      <c r="C5537" s="12"/>
      <c r="D5537" s="12">
        <v>1751.54</v>
      </c>
      <c r="E5537" s="12">
        <v>5971.11</v>
      </c>
      <c r="F5537" s="12">
        <v>2572.37</v>
      </c>
      <c r="G5537" s="12">
        <v>337.5</v>
      </c>
      <c r="H5537" s="146">
        <v>98.89</v>
      </c>
      <c r="I5537" s="45"/>
      <c r="K5537" s="111"/>
      <c r="M5537" s="109"/>
    </row>
    <row r="5538" spans="1:13" ht="23.3" customHeight="1" thickBot="1" x14ac:dyDescent="0.3">
      <c r="A5538" s="11">
        <v>42550</v>
      </c>
      <c r="B5538" s="12"/>
      <c r="C5538" s="12"/>
      <c r="D5538" s="12">
        <v>1752.03</v>
      </c>
      <c r="E5538" s="12">
        <v>5972.77</v>
      </c>
      <c r="F5538" s="12">
        <v>2573.08</v>
      </c>
      <c r="G5538" s="12">
        <v>337.42</v>
      </c>
      <c r="H5538" s="146">
        <v>98.86</v>
      </c>
      <c r="I5538" s="45"/>
      <c r="K5538" s="111"/>
      <c r="M5538" s="109"/>
    </row>
    <row r="5539" spans="1:13" ht="23.3" customHeight="1" thickBot="1" x14ac:dyDescent="0.3">
      <c r="A5539" s="11">
        <v>42551</v>
      </c>
      <c r="B5539" s="12"/>
      <c r="C5539" s="12"/>
      <c r="D5539" s="12">
        <v>1752.41</v>
      </c>
      <c r="E5539" s="12">
        <v>5974.07</v>
      </c>
      <c r="F5539" s="12">
        <v>2573.65</v>
      </c>
      <c r="G5539" s="12">
        <v>337.25</v>
      </c>
      <c r="H5539" s="146">
        <v>98.92</v>
      </c>
      <c r="I5539" s="45"/>
      <c r="K5539" s="111"/>
      <c r="M5539" s="109"/>
    </row>
    <row r="5540" spans="1:13" ht="23.3" customHeight="1" thickBot="1" x14ac:dyDescent="0.3">
      <c r="A5540" s="11">
        <v>42552</v>
      </c>
      <c r="B5540" s="12"/>
      <c r="C5540" s="12"/>
      <c r="D5540" s="12">
        <v>1752.4</v>
      </c>
      <c r="E5540" s="12">
        <v>5974.02</v>
      </c>
      <c r="F5540" s="12">
        <v>2572.92</v>
      </c>
      <c r="G5540" s="12">
        <v>337.25</v>
      </c>
      <c r="H5540" s="146">
        <v>98.91</v>
      </c>
      <c r="I5540" s="45"/>
      <c r="K5540" s="111"/>
      <c r="M5540" s="109"/>
    </row>
    <row r="5541" spans="1:13" ht="23.3" customHeight="1" thickBot="1" x14ac:dyDescent="0.3">
      <c r="A5541" s="11">
        <v>42555</v>
      </c>
      <c r="B5541" s="12"/>
      <c r="C5541" s="12"/>
      <c r="D5541" s="12">
        <v>1751.12</v>
      </c>
      <c r="E5541" s="12">
        <v>5969.67</v>
      </c>
      <c r="F5541" s="12">
        <v>2571.75</v>
      </c>
      <c r="G5541" s="12">
        <v>337.57</v>
      </c>
      <c r="H5541" s="146">
        <v>99.06</v>
      </c>
      <c r="I5541" s="45"/>
      <c r="K5541" s="111"/>
      <c r="M5541" s="109"/>
    </row>
    <row r="5542" spans="1:13" ht="23.3" customHeight="1" thickBot="1" x14ac:dyDescent="0.3">
      <c r="A5542" s="11">
        <v>42556</v>
      </c>
      <c r="B5542" s="12"/>
      <c r="C5542" s="12"/>
      <c r="D5542" s="12">
        <v>1755.03</v>
      </c>
      <c r="E5542" s="12">
        <v>5984.17</v>
      </c>
      <c r="F5542" s="12">
        <v>2578</v>
      </c>
      <c r="G5542" s="12">
        <v>338.54</v>
      </c>
      <c r="H5542" s="146">
        <v>99.67</v>
      </c>
      <c r="I5542" s="45"/>
      <c r="K5542" s="111"/>
      <c r="M5542" s="109"/>
    </row>
    <row r="5543" spans="1:13" ht="23.3" customHeight="1" thickBot="1" x14ac:dyDescent="0.3">
      <c r="A5543" s="11">
        <v>42558</v>
      </c>
      <c r="B5543" s="12"/>
      <c r="C5543" s="12"/>
      <c r="D5543" s="12">
        <v>1761.47</v>
      </c>
      <c r="E5543" s="12">
        <v>6006.12</v>
      </c>
      <c r="F5543" s="12">
        <v>2586.75</v>
      </c>
      <c r="G5543" s="12">
        <v>340.32</v>
      </c>
      <c r="H5543" s="146">
        <v>100.02</v>
      </c>
      <c r="I5543" s="45"/>
      <c r="K5543" s="111"/>
      <c r="M5543" s="109"/>
    </row>
    <row r="5544" spans="1:13" ht="23.3" customHeight="1" thickBot="1" x14ac:dyDescent="0.3">
      <c r="A5544" s="11">
        <v>42559</v>
      </c>
      <c r="B5544" s="12"/>
      <c r="C5544" s="12"/>
      <c r="D5544" s="12">
        <v>1759.11</v>
      </c>
      <c r="E5544" s="12">
        <v>5998.08</v>
      </c>
      <c r="F5544" s="12">
        <v>2583.2800000000002</v>
      </c>
      <c r="G5544" s="12">
        <v>339.63</v>
      </c>
      <c r="H5544" s="146">
        <v>100.16</v>
      </c>
      <c r="I5544" s="45"/>
      <c r="K5544" s="111"/>
      <c r="M5544" s="109"/>
    </row>
    <row r="5545" spans="1:13" ht="23.3" customHeight="1" thickBot="1" x14ac:dyDescent="0.3">
      <c r="A5545" s="11">
        <v>42562</v>
      </c>
      <c r="B5545" s="12"/>
      <c r="C5545" s="12"/>
      <c r="D5545" s="12">
        <v>1757.05</v>
      </c>
      <c r="E5545" s="12">
        <v>5999.99</v>
      </c>
      <c r="F5545" s="12">
        <v>2582.69</v>
      </c>
      <c r="G5545" s="12">
        <v>339.36</v>
      </c>
      <c r="H5545" s="146">
        <v>99.88</v>
      </c>
      <c r="I5545" s="45"/>
      <c r="K5545" s="111"/>
      <c r="M5545" s="109"/>
    </row>
    <row r="5546" spans="1:13" ht="23.3" customHeight="1" thickBot="1" x14ac:dyDescent="0.3">
      <c r="A5546" s="11">
        <v>42563</v>
      </c>
      <c r="B5546" s="12"/>
      <c r="C5546" s="12"/>
      <c r="D5546" s="12">
        <v>1747.53</v>
      </c>
      <c r="E5546" s="12">
        <v>5999.4</v>
      </c>
      <c r="F5546" s="12">
        <v>2583.14</v>
      </c>
      <c r="G5546" s="12">
        <v>336.74</v>
      </c>
      <c r="H5546" s="146">
        <v>98.73</v>
      </c>
      <c r="I5546" s="45"/>
      <c r="K5546" s="111"/>
      <c r="M5546" s="109"/>
    </row>
    <row r="5547" spans="1:13" ht="23.3" customHeight="1" thickBot="1" x14ac:dyDescent="0.3">
      <c r="A5547" s="11">
        <v>42564</v>
      </c>
      <c r="B5547" s="12"/>
      <c r="C5547" s="12"/>
      <c r="D5547" s="12">
        <v>1747.58</v>
      </c>
      <c r="E5547" s="12">
        <v>5999.59</v>
      </c>
      <c r="F5547" s="12">
        <v>2583.2199999999998</v>
      </c>
      <c r="G5547" s="12">
        <v>336.58</v>
      </c>
      <c r="H5547" s="146">
        <v>98.78</v>
      </c>
      <c r="I5547" s="45"/>
      <c r="K5547" s="111"/>
      <c r="M5547" s="109"/>
    </row>
    <row r="5548" spans="1:13" ht="23.3" customHeight="1" thickBot="1" x14ac:dyDescent="0.3">
      <c r="A5548" s="11">
        <v>42565</v>
      </c>
      <c r="B5548" s="12"/>
      <c r="C5548" s="12"/>
      <c r="D5548" s="12">
        <v>1753.79</v>
      </c>
      <c r="E5548" s="12">
        <v>6020.92</v>
      </c>
      <c r="F5548" s="12">
        <v>2593.12</v>
      </c>
      <c r="G5548" s="12">
        <v>337.9</v>
      </c>
      <c r="H5548" s="146">
        <v>98.78</v>
      </c>
      <c r="I5548" s="45"/>
      <c r="K5548" s="111"/>
      <c r="M5548" s="109"/>
    </row>
    <row r="5549" spans="1:13" ht="23.3" customHeight="1" thickBot="1" x14ac:dyDescent="0.3">
      <c r="A5549" s="11">
        <v>42566</v>
      </c>
      <c r="B5549" s="12"/>
      <c r="C5549" s="12"/>
      <c r="D5549" s="12">
        <v>1751.33</v>
      </c>
      <c r="E5549" s="12">
        <v>6015.26</v>
      </c>
      <c r="F5549" s="12">
        <v>2591.39</v>
      </c>
      <c r="G5549" s="12">
        <v>337.61</v>
      </c>
      <c r="H5549" s="146">
        <v>98.63</v>
      </c>
      <c r="I5549" s="45"/>
      <c r="K5549" s="111"/>
      <c r="M5549" s="109"/>
    </row>
    <row r="5550" spans="1:13" ht="23.3" customHeight="1" thickBot="1" x14ac:dyDescent="0.3">
      <c r="A5550" s="11">
        <v>42569</v>
      </c>
      <c r="B5550" s="12"/>
      <c r="C5550" s="12"/>
      <c r="D5550" s="12">
        <v>1742.09</v>
      </c>
      <c r="E5550" s="12">
        <v>5988.34</v>
      </c>
      <c r="F5550" s="12">
        <v>2578.38</v>
      </c>
      <c r="G5550" s="12">
        <v>335.4</v>
      </c>
      <c r="H5550" s="146">
        <v>98.33</v>
      </c>
      <c r="I5550" s="45"/>
      <c r="K5550" s="111"/>
      <c r="M5550" s="109"/>
    </row>
    <row r="5551" spans="1:13" ht="23.3" customHeight="1" thickBot="1" x14ac:dyDescent="0.3">
      <c r="A5551" s="11">
        <v>42570</v>
      </c>
      <c r="B5551" s="12"/>
      <c r="C5551" s="12"/>
      <c r="D5551" s="12">
        <v>1740.45</v>
      </c>
      <c r="E5551" s="12">
        <v>5982.71</v>
      </c>
      <c r="F5551" s="12">
        <v>2578.08</v>
      </c>
      <c r="G5551" s="12">
        <v>335.75</v>
      </c>
      <c r="H5551" s="146">
        <v>98.37</v>
      </c>
      <c r="I5551" s="45"/>
      <c r="K5551" s="111"/>
      <c r="M5551" s="109"/>
    </row>
    <row r="5552" spans="1:13" ht="23.3" customHeight="1" thickBot="1" x14ac:dyDescent="0.3">
      <c r="A5552" s="11">
        <v>42571</v>
      </c>
      <c r="B5552" s="12"/>
      <c r="C5552" s="12"/>
      <c r="D5552" s="12">
        <v>1742.94</v>
      </c>
      <c r="E5552" s="12">
        <v>5991.28</v>
      </c>
      <c r="F5552" s="12">
        <v>2581.06</v>
      </c>
      <c r="G5552" s="12">
        <v>336.53</v>
      </c>
      <c r="H5552" s="146">
        <v>98.44</v>
      </c>
      <c r="I5552" s="45"/>
      <c r="K5552" s="111"/>
      <c r="M5552" s="109"/>
    </row>
    <row r="5553" spans="1:13" ht="23.3" customHeight="1" thickBot="1" x14ac:dyDescent="0.3">
      <c r="A5553" s="11">
        <v>42572</v>
      </c>
      <c r="B5553" s="12"/>
      <c r="C5553" s="12"/>
      <c r="D5553" s="12">
        <v>1745.33</v>
      </c>
      <c r="E5553" s="12">
        <v>5999.49</v>
      </c>
      <c r="F5553" s="12">
        <v>2586.0100000000002</v>
      </c>
      <c r="G5553" s="12">
        <v>337.23</v>
      </c>
      <c r="H5553" s="146">
        <v>98.51</v>
      </c>
      <c r="I5553" s="45"/>
      <c r="K5553" s="111"/>
      <c r="M5553" s="109"/>
    </row>
    <row r="5554" spans="1:13" ht="23.3" customHeight="1" thickBot="1" x14ac:dyDescent="0.3">
      <c r="A5554" s="11">
        <v>42573</v>
      </c>
      <c r="B5554" s="12"/>
      <c r="C5554" s="12"/>
      <c r="D5554" s="12">
        <v>1750</v>
      </c>
      <c r="E5554" s="12">
        <v>6015.54</v>
      </c>
      <c r="F5554" s="12">
        <v>2592.9299999999998</v>
      </c>
      <c r="G5554" s="12">
        <v>338.45</v>
      </c>
      <c r="H5554" s="146">
        <v>98.7</v>
      </c>
      <c r="I5554" s="45"/>
      <c r="K5554" s="111"/>
      <c r="M5554" s="109"/>
    </row>
    <row r="5555" spans="1:13" ht="23.3" customHeight="1" thickBot="1" x14ac:dyDescent="0.3">
      <c r="A5555" s="11">
        <v>42576</v>
      </c>
      <c r="B5555" s="12"/>
      <c r="C5555" s="12"/>
      <c r="D5555" s="12">
        <v>1756.08</v>
      </c>
      <c r="E5555" s="12">
        <v>6036.42</v>
      </c>
      <c r="F5555" s="12">
        <v>2601.2199999999998</v>
      </c>
      <c r="G5555" s="12">
        <v>339.45</v>
      </c>
      <c r="H5555" s="146">
        <v>99</v>
      </c>
      <c r="I5555" s="45"/>
      <c r="K5555" s="111"/>
      <c r="M5555" s="109"/>
    </row>
    <row r="5556" spans="1:13" ht="23.3" customHeight="1" thickBot="1" x14ac:dyDescent="0.3">
      <c r="A5556" s="11">
        <v>42577</v>
      </c>
      <c r="B5556" s="12"/>
      <c r="C5556" s="12"/>
      <c r="D5556" s="12">
        <v>1759.88</v>
      </c>
      <c r="E5556" s="12">
        <v>6049.51</v>
      </c>
      <c r="F5556" s="12">
        <v>2607.58</v>
      </c>
      <c r="G5556" s="12">
        <v>339.96</v>
      </c>
      <c r="H5556" s="146">
        <v>99.08</v>
      </c>
      <c r="I5556" s="45"/>
      <c r="K5556" s="111"/>
      <c r="M5556" s="109"/>
    </row>
    <row r="5557" spans="1:13" ht="23.3" customHeight="1" thickBot="1" x14ac:dyDescent="0.3">
      <c r="A5557" s="11">
        <v>42578</v>
      </c>
      <c r="B5557" s="12"/>
      <c r="C5557" s="12"/>
      <c r="D5557" s="12">
        <v>1777.5</v>
      </c>
      <c r="E5557" s="12">
        <v>6110.07</v>
      </c>
      <c r="F5557" s="12">
        <v>2633.68</v>
      </c>
      <c r="G5557" s="12">
        <v>343.52</v>
      </c>
      <c r="H5557" s="146">
        <v>99.11</v>
      </c>
      <c r="I5557" s="45"/>
      <c r="K5557" s="111"/>
      <c r="M5557" s="109"/>
    </row>
    <row r="5558" spans="1:13" ht="23.3" customHeight="1" thickBot="1" x14ac:dyDescent="0.3">
      <c r="A5558" s="11">
        <v>42579</v>
      </c>
      <c r="B5558" s="12"/>
      <c r="C5558" s="12"/>
      <c r="D5558" s="12">
        <v>1779.81</v>
      </c>
      <c r="E5558" s="12">
        <v>6118</v>
      </c>
      <c r="F5558" s="12">
        <v>2639.27</v>
      </c>
      <c r="G5558" s="12">
        <v>344.06</v>
      </c>
      <c r="H5558" s="146">
        <v>99.18</v>
      </c>
      <c r="I5558" s="45"/>
      <c r="K5558" s="111"/>
      <c r="M5558" s="109"/>
    </row>
    <row r="5559" spans="1:13" ht="23.3" customHeight="1" thickBot="1" x14ac:dyDescent="0.3">
      <c r="A5559" s="11">
        <v>42580</v>
      </c>
      <c r="B5559" s="12"/>
      <c r="C5559" s="12"/>
      <c r="D5559" s="12">
        <v>1787.01</v>
      </c>
      <c r="E5559" s="12">
        <v>6142.77</v>
      </c>
      <c r="F5559" s="12">
        <v>2650.68</v>
      </c>
      <c r="G5559" s="12">
        <v>344.36</v>
      </c>
      <c r="H5559" s="146">
        <v>99.08</v>
      </c>
      <c r="I5559" s="45"/>
      <c r="K5559" s="111"/>
      <c r="M5559" s="109"/>
    </row>
    <row r="5560" spans="1:13" ht="23.3" customHeight="1" thickBot="1" x14ac:dyDescent="0.3">
      <c r="A5560" s="11">
        <v>42583</v>
      </c>
      <c r="B5560" s="12"/>
      <c r="C5560" s="12"/>
      <c r="D5560" s="12">
        <v>1795.43</v>
      </c>
      <c r="E5560" s="12">
        <v>6171.7</v>
      </c>
      <c r="F5560" s="12">
        <v>2666.83</v>
      </c>
      <c r="G5560" s="12">
        <v>346.46</v>
      </c>
      <c r="H5560" s="146">
        <v>99.31</v>
      </c>
      <c r="I5560" s="45"/>
      <c r="K5560" s="111"/>
      <c r="M5560" s="109"/>
    </row>
    <row r="5561" spans="1:13" ht="23.3" customHeight="1" thickBot="1" x14ac:dyDescent="0.3">
      <c r="A5561" s="11">
        <v>42584</v>
      </c>
      <c r="B5561" s="12"/>
      <c r="C5561" s="12"/>
      <c r="D5561" s="12">
        <v>1805.89</v>
      </c>
      <c r="E5561" s="12">
        <v>6207.65</v>
      </c>
      <c r="F5561" s="12">
        <v>2682.36</v>
      </c>
      <c r="G5561" s="12">
        <v>348.11</v>
      </c>
      <c r="H5561" s="146">
        <v>99.65</v>
      </c>
      <c r="I5561" s="45"/>
      <c r="K5561" s="111"/>
      <c r="M5561" s="109"/>
    </row>
    <row r="5562" spans="1:13" ht="23.3" customHeight="1" thickBot="1" x14ac:dyDescent="0.3">
      <c r="A5562" s="11">
        <v>42585</v>
      </c>
      <c r="B5562" s="12"/>
      <c r="C5562" s="12"/>
      <c r="D5562" s="12">
        <v>1818.19</v>
      </c>
      <c r="E5562" s="12">
        <v>6249.94</v>
      </c>
      <c r="F5562" s="12">
        <v>2704.35</v>
      </c>
      <c r="G5562" s="12">
        <v>347.8</v>
      </c>
      <c r="H5562" s="146">
        <v>99.96</v>
      </c>
      <c r="I5562" s="45"/>
      <c r="K5562" s="111"/>
      <c r="M5562" s="109"/>
    </row>
    <row r="5563" spans="1:13" ht="23.3" customHeight="1" thickBot="1" x14ac:dyDescent="0.3">
      <c r="A5563" s="11">
        <v>42586</v>
      </c>
      <c r="B5563" s="12"/>
      <c r="C5563" s="12"/>
      <c r="D5563" s="12">
        <v>1845.63</v>
      </c>
      <c r="E5563" s="12">
        <v>6344.25</v>
      </c>
      <c r="F5563" s="12">
        <v>2744.4</v>
      </c>
      <c r="G5563" s="12">
        <v>352.05</v>
      </c>
      <c r="H5563" s="146">
        <v>100.06</v>
      </c>
      <c r="I5563" s="45"/>
      <c r="K5563" s="111"/>
      <c r="M5563" s="109"/>
    </row>
    <row r="5564" spans="1:13" ht="23.3" customHeight="1" thickBot="1" x14ac:dyDescent="0.3">
      <c r="A5564" s="11">
        <v>42587</v>
      </c>
      <c r="B5564" s="12"/>
      <c r="C5564" s="12"/>
      <c r="D5564" s="12">
        <v>1846.12</v>
      </c>
      <c r="E5564" s="12">
        <v>6345.96</v>
      </c>
      <c r="F5564" s="12">
        <v>2745.14</v>
      </c>
      <c r="G5564" s="12">
        <v>352.99</v>
      </c>
      <c r="H5564" s="146">
        <v>100.17</v>
      </c>
      <c r="I5564" s="45"/>
      <c r="K5564" s="111"/>
      <c r="M5564" s="109"/>
    </row>
    <row r="5565" spans="1:13" ht="23.3" customHeight="1" thickBot="1" x14ac:dyDescent="0.3">
      <c r="A5565" s="11">
        <v>42590</v>
      </c>
      <c r="B5565" s="12"/>
      <c r="C5565" s="12"/>
      <c r="D5565" s="12">
        <v>1846.08</v>
      </c>
      <c r="E5565" s="12">
        <v>6345.81</v>
      </c>
      <c r="F5565" s="12">
        <v>2745.08</v>
      </c>
      <c r="G5565" s="12">
        <v>353.58</v>
      </c>
      <c r="H5565" s="146">
        <v>100.3</v>
      </c>
      <c r="I5565" s="45"/>
      <c r="K5565" s="111"/>
      <c r="M5565" s="109"/>
    </row>
    <row r="5566" spans="1:13" ht="23.3" customHeight="1" thickBot="1" x14ac:dyDescent="0.3">
      <c r="A5566" s="11">
        <v>42591</v>
      </c>
      <c r="B5566" s="12"/>
      <c r="C5566" s="12"/>
      <c r="D5566" s="12">
        <v>1830.23</v>
      </c>
      <c r="E5566" s="12">
        <v>6291.31</v>
      </c>
      <c r="F5566" s="12">
        <v>2721.5</v>
      </c>
      <c r="G5566" s="12">
        <v>352.94</v>
      </c>
      <c r="H5566" s="146">
        <v>100.25</v>
      </c>
      <c r="I5566" s="45"/>
      <c r="K5566" s="111"/>
      <c r="M5566" s="109"/>
    </row>
    <row r="5567" spans="1:13" ht="23.3" customHeight="1" thickBot="1" x14ac:dyDescent="0.3">
      <c r="A5567" s="11">
        <v>42592</v>
      </c>
      <c r="B5567" s="12"/>
      <c r="C5567" s="12"/>
      <c r="D5567" s="12">
        <v>1826.2</v>
      </c>
      <c r="E5567" s="12">
        <v>6277.48</v>
      </c>
      <c r="F5567" s="12">
        <v>2719.26</v>
      </c>
      <c r="G5567" s="12">
        <v>351.88</v>
      </c>
      <c r="H5567" s="146">
        <v>99.76</v>
      </c>
      <c r="I5567" s="45"/>
      <c r="K5567" s="111"/>
      <c r="M5567" s="109"/>
    </row>
    <row r="5568" spans="1:13" ht="23.3" customHeight="1" thickBot="1" x14ac:dyDescent="0.3">
      <c r="A5568" s="11">
        <v>42593</v>
      </c>
      <c r="B5568" s="12"/>
      <c r="C5568" s="12"/>
      <c r="D5568" s="12">
        <v>1826.8</v>
      </c>
      <c r="E5568" s="12">
        <v>6279.52</v>
      </c>
      <c r="F5568" s="12">
        <v>2720.9</v>
      </c>
      <c r="G5568" s="12">
        <v>351.07</v>
      </c>
      <c r="H5568" s="146">
        <v>99.78</v>
      </c>
      <c r="I5568" s="45"/>
      <c r="K5568" s="111"/>
      <c r="M5568" s="109"/>
    </row>
    <row r="5569" spans="1:13" ht="23.3" customHeight="1" thickBot="1" x14ac:dyDescent="0.3">
      <c r="A5569" s="11">
        <v>42594</v>
      </c>
      <c r="B5569" s="12"/>
      <c r="C5569" s="12"/>
      <c r="D5569" s="12">
        <v>1830.35</v>
      </c>
      <c r="E5569" s="12">
        <v>6293.22</v>
      </c>
      <c r="F5569" s="12">
        <v>2726.08</v>
      </c>
      <c r="G5569" s="12">
        <v>351.73</v>
      </c>
      <c r="H5569" s="146">
        <v>99.52</v>
      </c>
      <c r="I5569" s="45"/>
      <c r="K5569" s="111"/>
      <c r="M5569" s="109"/>
    </row>
    <row r="5570" spans="1:13" ht="23.3" customHeight="1" thickBot="1" x14ac:dyDescent="0.3">
      <c r="A5570" s="11">
        <v>42598</v>
      </c>
      <c r="B5570" s="12"/>
      <c r="C5570" s="12"/>
      <c r="D5570" s="12">
        <v>1817</v>
      </c>
      <c r="E5570" s="12">
        <v>6247.32</v>
      </c>
      <c r="F5570" s="12">
        <v>2709.18</v>
      </c>
      <c r="G5570" s="12">
        <v>348.26</v>
      </c>
      <c r="H5570" s="146">
        <v>99.25</v>
      </c>
      <c r="I5570" s="45"/>
      <c r="K5570" s="111"/>
      <c r="M5570" s="109"/>
    </row>
    <row r="5571" spans="1:13" ht="23.3" customHeight="1" thickBot="1" x14ac:dyDescent="0.3">
      <c r="A5571" s="11">
        <v>42599</v>
      </c>
      <c r="B5571" s="12"/>
      <c r="C5571" s="12"/>
      <c r="D5571" s="12">
        <v>1818.54</v>
      </c>
      <c r="E5571" s="12">
        <v>6252.61</v>
      </c>
      <c r="F5571" s="12">
        <v>2715.22</v>
      </c>
      <c r="G5571" s="12">
        <v>348.02</v>
      </c>
      <c r="H5571" s="146">
        <v>99.3</v>
      </c>
      <c r="I5571" s="45"/>
      <c r="K5571" s="111"/>
      <c r="M5571" s="109"/>
    </row>
    <row r="5572" spans="1:13" ht="23.3" customHeight="1" thickBot="1" x14ac:dyDescent="0.3">
      <c r="A5572" s="11">
        <v>42600</v>
      </c>
      <c r="B5572" s="12"/>
      <c r="C5572" s="12"/>
      <c r="D5572" s="12">
        <v>1812.55</v>
      </c>
      <c r="E5572" s="12">
        <v>6232.01</v>
      </c>
      <c r="F5572" s="12">
        <v>2708.52</v>
      </c>
      <c r="G5572" s="12">
        <v>346.68</v>
      </c>
      <c r="H5572" s="146">
        <v>99.19</v>
      </c>
      <c r="I5572" s="45"/>
      <c r="K5572" s="111"/>
      <c r="M5572" s="109"/>
    </row>
    <row r="5573" spans="1:13" ht="23.3" customHeight="1" thickBot="1" x14ac:dyDescent="0.3">
      <c r="A5573" s="11">
        <v>42601</v>
      </c>
      <c r="B5573" s="12"/>
      <c r="C5573" s="12"/>
      <c r="D5573" s="12">
        <v>1810.22</v>
      </c>
      <c r="E5573" s="12">
        <v>6224</v>
      </c>
      <c r="F5573" s="12">
        <v>2708.78</v>
      </c>
      <c r="G5573" s="12">
        <v>346.16</v>
      </c>
      <c r="H5573" s="146">
        <v>99.07</v>
      </c>
      <c r="I5573" s="45"/>
      <c r="K5573" s="111"/>
      <c r="M5573" s="109"/>
    </row>
    <row r="5574" spans="1:13" ht="23.3" customHeight="1" thickBot="1" x14ac:dyDescent="0.3">
      <c r="A5574" s="11">
        <v>42604</v>
      </c>
      <c r="B5574" s="12"/>
      <c r="C5574" s="12"/>
      <c r="D5574" s="12">
        <v>1814.6</v>
      </c>
      <c r="E5574" s="12">
        <v>6239.06</v>
      </c>
      <c r="F5574" s="12">
        <v>2715.34</v>
      </c>
      <c r="G5574" s="12">
        <v>347.37</v>
      </c>
      <c r="H5574" s="146">
        <v>99.15</v>
      </c>
      <c r="I5574" s="45"/>
      <c r="K5574" s="111"/>
      <c r="M5574" s="109"/>
    </row>
    <row r="5575" spans="1:13" ht="23.3" customHeight="1" thickBot="1" x14ac:dyDescent="0.3">
      <c r="A5575" s="11">
        <v>42605</v>
      </c>
      <c r="B5575" s="12"/>
      <c r="C5575" s="12"/>
      <c r="D5575" s="12">
        <v>1813.24</v>
      </c>
      <c r="E5575" s="12">
        <v>6234.38</v>
      </c>
      <c r="F5575" s="12">
        <v>2722.34</v>
      </c>
      <c r="G5575" s="12">
        <v>346.82</v>
      </c>
      <c r="H5575" s="146">
        <v>99.15</v>
      </c>
      <c r="I5575" s="45"/>
      <c r="K5575" s="111"/>
      <c r="M5575" s="109"/>
    </row>
    <row r="5576" spans="1:13" ht="23.3" customHeight="1" thickBot="1" x14ac:dyDescent="0.3">
      <c r="A5576" s="11">
        <v>42606</v>
      </c>
      <c r="B5576" s="12"/>
      <c r="C5576" s="12"/>
      <c r="D5576" s="12">
        <v>1811.94</v>
      </c>
      <c r="E5576" s="12">
        <v>6229.92</v>
      </c>
      <c r="F5576" s="12">
        <v>2720.4</v>
      </c>
      <c r="G5576" s="12">
        <v>346.08</v>
      </c>
      <c r="H5576" s="146">
        <v>99.14</v>
      </c>
      <c r="I5576" s="45"/>
      <c r="K5576" s="111"/>
      <c r="M5576" s="109"/>
    </row>
    <row r="5577" spans="1:13" ht="23.3" customHeight="1" thickBot="1" x14ac:dyDescent="0.3">
      <c r="A5577" s="11">
        <v>42607</v>
      </c>
      <c r="B5577" s="12"/>
      <c r="C5577" s="12"/>
      <c r="D5577" s="12">
        <v>1816.09</v>
      </c>
      <c r="E5577" s="12">
        <v>6245.14</v>
      </c>
      <c r="F5577" s="12">
        <v>2726.29</v>
      </c>
      <c r="G5577" s="12">
        <v>347.43</v>
      </c>
      <c r="H5577" s="146">
        <v>99.05</v>
      </c>
      <c r="I5577" s="45"/>
      <c r="K5577" s="111"/>
      <c r="M5577" s="109"/>
    </row>
    <row r="5578" spans="1:13" ht="23.3" customHeight="1" thickBot="1" x14ac:dyDescent="0.3">
      <c r="A5578" s="11">
        <v>42608</v>
      </c>
      <c r="B5578" s="12"/>
      <c r="C5578" s="12"/>
      <c r="D5578" s="12">
        <v>1818.23</v>
      </c>
      <c r="E5578" s="12">
        <v>6252.49</v>
      </c>
      <c r="F5578" s="12">
        <v>2729.5</v>
      </c>
      <c r="G5578" s="12">
        <v>347.55</v>
      </c>
      <c r="H5578" s="146">
        <v>99.09</v>
      </c>
      <c r="I5578" s="45"/>
      <c r="K5578" s="111"/>
      <c r="M5578" s="109"/>
    </row>
    <row r="5579" spans="1:13" ht="23.3" customHeight="1" thickBot="1" x14ac:dyDescent="0.3">
      <c r="A5579" s="11">
        <v>42611</v>
      </c>
      <c r="B5579" s="12"/>
      <c r="C5579" s="12"/>
      <c r="D5579" s="12">
        <v>1814.24</v>
      </c>
      <c r="E5579" s="12">
        <v>6246.21</v>
      </c>
      <c r="F5579" s="12">
        <v>2726</v>
      </c>
      <c r="G5579" s="12">
        <v>346.56</v>
      </c>
      <c r="H5579" s="146">
        <v>99.05</v>
      </c>
      <c r="I5579" s="45"/>
      <c r="K5579" s="111"/>
      <c r="M5579" s="109"/>
    </row>
    <row r="5580" spans="1:13" ht="23.3" customHeight="1" thickBot="1" x14ac:dyDescent="0.3">
      <c r="A5580" s="11">
        <v>42612</v>
      </c>
      <c r="B5580" s="12"/>
      <c r="C5580" s="12"/>
      <c r="D5580" s="12">
        <v>1814.56</v>
      </c>
      <c r="E5580" s="12">
        <v>6248.15</v>
      </c>
      <c r="F5580" s="12">
        <v>2725.33</v>
      </c>
      <c r="G5580" s="12">
        <v>346.48</v>
      </c>
      <c r="H5580" s="146">
        <v>98.92</v>
      </c>
      <c r="I5580" s="45"/>
      <c r="K5580" s="111"/>
      <c r="M5580" s="109"/>
    </row>
    <row r="5581" spans="1:13" ht="23.3" customHeight="1" thickBot="1" x14ac:dyDescent="0.3">
      <c r="A5581" s="11">
        <v>42613</v>
      </c>
      <c r="B5581" s="12"/>
      <c r="C5581" s="12"/>
      <c r="D5581" s="12">
        <v>1813.83</v>
      </c>
      <c r="E5581" s="12">
        <v>6245.62</v>
      </c>
      <c r="F5581" s="12">
        <v>2724.23</v>
      </c>
      <c r="G5581" s="12">
        <v>346.36</v>
      </c>
      <c r="H5581" s="146">
        <v>98.92</v>
      </c>
      <c r="I5581" s="45"/>
      <c r="K5581" s="111"/>
      <c r="M5581" s="109"/>
    </row>
    <row r="5582" spans="1:13" ht="23.3" customHeight="1" thickBot="1" x14ac:dyDescent="0.3">
      <c r="A5582" s="11">
        <v>42614</v>
      </c>
      <c r="B5582" s="12"/>
      <c r="C5582" s="12"/>
      <c r="D5582" s="12">
        <v>1816.76</v>
      </c>
      <c r="E5582" s="12">
        <v>6255.71</v>
      </c>
      <c r="F5582" s="12">
        <v>2728.63</v>
      </c>
      <c r="G5582" s="12">
        <v>346.45</v>
      </c>
      <c r="H5582" s="146">
        <v>98.96</v>
      </c>
      <c r="I5582" s="45"/>
      <c r="K5582" s="111"/>
      <c r="M5582" s="109"/>
    </row>
    <row r="5583" spans="1:13" ht="23.3" customHeight="1" thickBot="1" x14ac:dyDescent="0.3">
      <c r="A5583" s="11">
        <v>42615</v>
      </c>
      <c r="B5583" s="12"/>
      <c r="C5583" s="12"/>
      <c r="D5583" s="12">
        <v>1819.53</v>
      </c>
      <c r="E5583" s="12">
        <v>6265.27</v>
      </c>
      <c r="F5583" s="12">
        <v>2734.31</v>
      </c>
      <c r="G5583" s="12">
        <v>347.12</v>
      </c>
      <c r="H5583" s="146">
        <v>99.28</v>
      </c>
      <c r="I5583" s="45"/>
      <c r="K5583" s="111"/>
      <c r="M5583" s="109"/>
    </row>
    <row r="5584" spans="1:13" ht="23.3" customHeight="1" thickBot="1" x14ac:dyDescent="0.3">
      <c r="A5584" s="11">
        <v>42618</v>
      </c>
      <c r="B5584" s="12"/>
      <c r="C5584" s="12"/>
      <c r="D5584" s="12">
        <v>1816.25</v>
      </c>
      <c r="E5584" s="12">
        <v>6253.99</v>
      </c>
      <c r="F5584" s="12">
        <v>2729.39</v>
      </c>
      <c r="G5584" s="12">
        <v>346.2</v>
      </c>
      <c r="H5584" s="146">
        <v>99.2</v>
      </c>
      <c r="I5584" s="45"/>
      <c r="K5584" s="111"/>
      <c r="M5584" s="109"/>
    </row>
    <row r="5585" spans="1:13" ht="23.3" customHeight="1" thickBot="1" x14ac:dyDescent="0.3">
      <c r="A5585" s="11">
        <v>42620</v>
      </c>
      <c r="B5585" s="12"/>
      <c r="C5585" s="12"/>
      <c r="D5585" s="12">
        <v>1814.56</v>
      </c>
      <c r="E5585" s="12">
        <v>6248.16</v>
      </c>
      <c r="F5585" s="12">
        <v>2728.36</v>
      </c>
      <c r="G5585" s="12">
        <v>346.05</v>
      </c>
      <c r="H5585" s="146">
        <v>99.29</v>
      </c>
      <c r="I5585" s="45"/>
      <c r="K5585" s="111"/>
      <c r="M5585" s="109"/>
    </row>
    <row r="5586" spans="1:13" ht="23.3" customHeight="1" thickBot="1" x14ac:dyDescent="0.3">
      <c r="A5586" s="11">
        <v>42621</v>
      </c>
      <c r="B5586" s="12"/>
      <c r="C5586" s="12"/>
      <c r="D5586" s="12">
        <v>1812.7</v>
      </c>
      <c r="E5586" s="12">
        <v>6241.75</v>
      </c>
      <c r="F5586" s="12">
        <v>2725.57</v>
      </c>
      <c r="G5586" s="12">
        <v>345.78</v>
      </c>
      <c r="H5586" s="146">
        <v>99.16</v>
      </c>
      <c r="I5586" s="45"/>
      <c r="K5586" s="111"/>
      <c r="M5586" s="109"/>
    </row>
    <row r="5587" spans="1:13" ht="23.3" customHeight="1" thickBot="1" x14ac:dyDescent="0.3">
      <c r="A5587" s="11">
        <v>42622</v>
      </c>
      <c r="B5587" s="12"/>
      <c r="C5587" s="12"/>
      <c r="D5587" s="12">
        <v>1810.68</v>
      </c>
      <c r="E5587" s="12">
        <v>6234.8</v>
      </c>
      <c r="F5587" s="12">
        <v>2723.29</v>
      </c>
      <c r="G5587" s="12">
        <v>345.17</v>
      </c>
      <c r="H5587" s="146">
        <v>99.23</v>
      </c>
      <c r="I5587" s="45"/>
      <c r="K5587" s="111"/>
      <c r="M5587" s="109"/>
    </row>
    <row r="5588" spans="1:13" ht="23.3" customHeight="1" thickBot="1" x14ac:dyDescent="0.3">
      <c r="A5588" s="11">
        <v>42625</v>
      </c>
      <c r="B5588" s="12">
        <v>1823.36</v>
      </c>
      <c r="C5588" s="12"/>
      <c r="D5588" s="12">
        <v>1805.1</v>
      </c>
      <c r="E5588" s="12">
        <v>6215.57</v>
      </c>
      <c r="F5588" s="12">
        <v>2714.13</v>
      </c>
      <c r="G5588" s="12">
        <v>343.72</v>
      </c>
      <c r="H5588" s="146">
        <v>99.25</v>
      </c>
      <c r="I5588" s="45"/>
      <c r="K5588" s="111"/>
      <c r="M5588" s="109"/>
    </row>
    <row r="5589" spans="1:13" ht="23.3" customHeight="1" thickBot="1" x14ac:dyDescent="0.3">
      <c r="A5589" s="11">
        <v>42626</v>
      </c>
      <c r="B5589" s="12">
        <v>1823.3</v>
      </c>
      <c r="C5589" s="12"/>
      <c r="D5589" s="12">
        <v>1804.07</v>
      </c>
      <c r="E5589" s="12">
        <v>6212.05</v>
      </c>
      <c r="F5589" s="12">
        <v>2712.05</v>
      </c>
      <c r="G5589" s="12">
        <v>343.56</v>
      </c>
      <c r="H5589" s="146">
        <v>99.25</v>
      </c>
      <c r="I5589" s="45"/>
      <c r="K5589" s="111"/>
      <c r="M5589" s="109"/>
    </row>
    <row r="5590" spans="1:13" ht="23.3" customHeight="1" thickBot="1" x14ac:dyDescent="0.3">
      <c r="A5590" s="11">
        <v>42627</v>
      </c>
      <c r="B5590" s="12">
        <v>1817.85</v>
      </c>
      <c r="C5590" s="12"/>
      <c r="D5590" s="12">
        <v>1797.03</v>
      </c>
      <c r="E5590" s="12">
        <v>6189.37</v>
      </c>
      <c r="F5590" s="12">
        <v>2702.69</v>
      </c>
      <c r="G5590" s="12">
        <v>342.15</v>
      </c>
      <c r="H5590" s="146">
        <v>99</v>
      </c>
      <c r="I5590" s="45"/>
      <c r="K5590" s="111"/>
      <c r="M5590" s="109"/>
    </row>
    <row r="5591" spans="1:13" ht="23.3" customHeight="1" thickBot="1" x14ac:dyDescent="0.3">
      <c r="A5591" s="11">
        <v>42628</v>
      </c>
      <c r="B5591" s="12">
        <v>1815.62</v>
      </c>
      <c r="C5591" s="12"/>
      <c r="D5591" s="12">
        <v>1793.18</v>
      </c>
      <c r="E5591" s="12">
        <v>6176.12</v>
      </c>
      <c r="F5591" s="12">
        <v>2696.91</v>
      </c>
      <c r="G5591" s="12">
        <v>341.31</v>
      </c>
      <c r="H5591" s="146">
        <v>99.09</v>
      </c>
      <c r="I5591" s="45"/>
      <c r="K5591" s="111"/>
      <c r="M5591" s="109"/>
    </row>
    <row r="5592" spans="1:13" ht="23.3" customHeight="1" thickBot="1" x14ac:dyDescent="0.3">
      <c r="A5592" s="11">
        <v>42629</v>
      </c>
      <c r="B5592" s="12">
        <v>1817.11</v>
      </c>
      <c r="C5592" s="12"/>
      <c r="D5592" s="12">
        <v>1795.6</v>
      </c>
      <c r="E5592" s="12">
        <v>6184.45</v>
      </c>
      <c r="F5592" s="12">
        <v>2700.54</v>
      </c>
      <c r="G5592" s="12">
        <v>341.51</v>
      </c>
      <c r="H5592" s="146">
        <v>99.09</v>
      </c>
      <c r="I5592" s="45"/>
      <c r="K5592" s="111"/>
      <c r="M5592" s="109"/>
    </row>
    <row r="5593" spans="1:13" ht="23.3" customHeight="1" thickBot="1" x14ac:dyDescent="0.3">
      <c r="A5593" s="11">
        <v>42632</v>
      </c>
      <c r="B5593" s="12">
        <v>1815.91</v>
      </c>
      <c r="C5593" s="12"/>
      <c r="D5593" s="12">
        <v>1794.17</v>
      </c>
      <c r="E5593" s="12">
        <v>6179.51</v>
      </c>
      <c r="F5593" s="12">
        <v>2696.14</v>
      </c>
      <c r="G5593" s="12">
        <v>341.65</v>
      </c>
      <c r="H5593" s="146">
        <v>99.16</v>
      </c>
      <c r="I5593" s="45"/>
      <c r="K5593" s="111"/>
      <c r="M5593" s="109"/>
    </row>
    <row r="5594" spans="1:13" ht="23.3" customHeight="1" thickBot="1" x14ac:dyDescent="0.3">
      <c r="A5594" s="11">
        <v>42633</v>
      </c>
      <c r="B5594" s="12">
        <v>1818.04</v>
      </c>
      <c r="C5594" s="12"/>
      <c r="D5594" s="12">
        <v>1797.49</v>
      </c>
      <c r="E5594" s="12">
        <v>6190.94</v>
      </c>
      <c r="F5594" s="12">
        <v>2701.13</v>
      </c>
      <c r="G5594" s="12">
        <v>342.68</v>
      </c>
      <c r="H5594" s="146">
        <v>99.71</v>
      </c>
      <c r="I5594" s="45"/>
      <c r="K5594" s="111"/>
      <c r="M5594" s="109"/>
    </row>
    <row r="5595" spans="1:13" ht="23.3" customHeight="1" thickBot="1" x14ac:dyDescent="0.3">
      <c r="A5595" s="11">
        <v>42634</v>
      </c>
      <c r="B5595" s="12">
        <v>1820.46</v>
      </c>
      <c r="C5595" s="12"/>
      <c r="D5595" s="12">
        <v>1801.75</v>
      </c>
      <c r="E5595" s="12">
        <v>6205.64</v>
      </c>
      <c r="F5595" s="12">
        <v>2707.54</v>
      </c>
      <c r="G5595" s="12">
        <v>343.82</v>
      </c>
      <c r="H5595" s="146">
        <v>99.9</v>
      </c>
      <c r="I5595" s="45"/>
      <c r="K5595" s="111"/>
      <c r="M5595" s="109"/>
    </row>
    <row r="5596" spans="1:13" ht="23.3" customHeight="1" thickBot="1" x14ac:dyDescent="0.3">
      <c r="A5596" s="11">
        <v>42635</v>
      </c>
      <c r="B5596" s="12">
        <v>1821.89</v>
      </c>
      <c r="C5596" s="12"/>
      <c r="D5596" s="12">
        <v>1803.87</v>
      </c>
      <c r="E5596" s="12">
        <v>6212.95</v>
      </c>
      <c r="F5596" s="12">
        <v>2711.48</v>
      </c>
      <c r="G5596" s="12">
        <v>344.62</v>
      </c>
      <c r="H5596" s="146">
        <v>99.96</v>
      </c>
      <c r="I5596" s="45"/>
      <c r="K5596" s="111"/>
      <c r="M5596" s="109"/>
    </row>
    <row r="5597" spans="1:13" ht="23.3" customHeight="1" thickBot="1" x14ac:dyDescent="0.3">
      <c r="A5597" s="11">
        <v>42636</v>
      </c>
      <c r="B5597" s="12">
        <v>1825.33</v>
      </c>
      <c r="C5597" s="12"/>
      <c r="D5597" s="12">
        <v>1809.13</v>
      </c>
      <c r="E5597" s="12">
        <v>6231.05</v>
      </c>
      <c r="F5597" s="12">
        <v>2719.38</v>
      </c>
      <c r="G5597" s="12">
        <v>345.96</v>
      </c>
      <c r="H5597" s="146">
        <v>100.35</v>
      </c>
      <c r="I5597" s="45"/>
      <c r="K5597" s="111"/>
      <c r="M5597" s="109"/>
    </row>
    <row r="5598" spans="1:13" ht="23.3" customHeight="1" thickBot="1" x14ac:dyDescent="0.3">
      <c r="A5598" s="11">
        <v>42639</v>
      </c>
      <c r="B5598" s="12">
        <v>1825.45</v>
      </c>
      <c r="C5598" s="12"/>
      <c r="D5598" s="12">
        <v>1810.36</v>
      </c>
      <c r="E5598" s="12">
        <v>6235.29</v>
      </c>
      <c r="F5598" s="12">
        <v>2721.99</v>
      </c>
      <c r="G5598" s="12">
        <v>346.13</v>
      </c>
      <c r="H5598" s="146">
        <v>100.45</v>
      </c>
      <c r="I5598" s="45"/>
      <c r="K5598" s="111"/>
      <c r="M5598" s="109"/>
    </row>
    <row r="5599" spans="1:13" ht="23.3" customHeight="1" thickBot="1" x14ac:dyDescent="0.3">
      <c r="A5599" s="11">
        <v>42640</v>
      </c>
      <c r="B5599" s="12">
        <v>1828.62</v>
      </c>
      <c r="C5599" s="12"/>
      <c r="D5599" s="12">
        <v>1815.5</v>
      </c>
      <c r="E5599" s="12">
        <v>6252.99</v>
      </c>
      <c r="F5599" s="12">
        <v>2729.72</v>
      </c>
      <c r="G5599" s="12">
        <v>347.73</v>
      </c>
      <c r="H5599" s="146">
        <v>101.11</v>
      </c>
      <c r="I5599" s="45"/>
      <c r="K5599" s="111"/>
      <c r="M5599" s="109"/>
    </row>
    <row r="5600" spans="1:13" ht="23.3" customHeight="1" thickBot="1" x14ac:dyDescent="0.3">
      <c r="A5600" s="11">
        <v>42641</v>
      </c>
      <c r="B5600" s="12">
        <v>1831.21</v>
      </c>
      <c r="C5600" s="12"/>
      <c r="D5600" s="12">
        <v>1818.67</v>
      </c>
      <c r="E5600" s="12">
        <v>6263.92</v>
      </c>
      <c r="F5600" s="12">
        <v>2733.73</v>
      </c>
      <c r="G5600" s="12">
        <v>348.43</v>
      </c>
      <c r="H5600" s="146">
        <v>101.44</v>
      </c>
      <c r="I5600" s="45"/>
      <c r="K5600" s="111"/>
      <c r="M5600" s="109"/>
    </row>
    <row r="5601" spans="1:13" ht="23.3" customHeight="1" thickBot="1" x14ac:dyDescent="0.3">
      <c r="A5601" s="11">
        <v>42642</v>
      </c>
      <c r="B5601" s="12">
        <v>1836.8</v>
      </c>
      <c r="C5601" s="12"/>
      <c r="D5601" s="12">
        <v>1823.75</v>
      </c>
      <c r="E5601" s="12">
        <v>6281.4</v>
      </c>
      <c r="F5601" s="12">
        <v>2726.22</v>
      </c>
      <c r="G5601" s="12">
        <v>349.39</v>
      </c>
      <c r="H5601" s="146">
        <v>101.82</v>
      </c>
      <c r="I5601" s="45"/>
      <c r="K5601" s="111"/>
      <c r="M5601" s="109"/>
    </row>
    <row r="5602" spans="1:13" ht="23.3" customHeight="1" thickBot="1" x14ac:dyDescent="0.3">
      <c r="A5602" s="11">
        <v>42643</v>
      </c>
      <c r="B5602" s="12">
        <v>1852.7</v>
      </c>
      <c r="C5602" s="12"/>
      <c r="D5602" s="12">
        <v>1829.66</v>
      </c>
      <c r="E5602" s="12">
        <v>6301.76</v>
      </c>
      <c r="F5602" s="12">
        <v>2735.05</v>
      </c>
      <c r="G5602" s="12">
        <v>350.48</v>
      </c>
      <c r="H5602" s="146">
        <v>102.69</v>
      </c>
      <c r="I5602" s="45"/>
      <c r="K5602" s="111"/>
      <c r="M5602" s="109"/>
    </row>
    <row r="5603" spans="1:13" ht="23.3" customHeight="1" thickBot="1" x14ac:dyDescent="0.3">
      <c r="A5603" s="11">
        <v>42646</v>
      </c>
      <c r="B5603" s="12">
        <v>1854.14</v>
      </c>
      <c r="C5603" s="12"/>
      <c r="D5603" s="12">
        <v>1832.49</v>
      </c>
      <c r="E5603" s="12">
        <v>6311.51</v>
      </c>
      <c r="F5603" s="12">
        <v>2739.28</v>
      </c>
      <c r="G5603" s="12">
        <v>350.56</v>
      </c>
      <c r="H5603" s="146">
        <v>102.52</v>
      </c>
      <c r="I5603" s="45"/>
      <c r="K5603" s="111"/>
      <c r="M5603" s="109"/>
    </row>
    <row r="5604" spans="1:13" ht="23.3" customHeight="1" thickBot="1" x14ac:dyDescent="0.3">
      <c r="A5604" s="11">
        <v>42647</v>
      </c>
      <c r="B5604" s="12">
        <v>1855.3</v>
      </c>
      <c r="C5604" s="12"/>
      <c r="D5604" s="12">
        <v>1837.28</v>
      </c>
      <c r="E5604" s="12">
        <v>6328.02</v>
      </c>
      <c r="F5604" s="12">
        <v>2745.69</v>
      </c>
      <c r="G5604" s="12">
        <v>350.87</v>
      </c>
      <c r="H5604" s="146">
        <v>102.7</v>
      </c>
      <c r="I5604" s="45"/>
      <c r="K5604" s="111"/>
      <c r="M5604" s="109"/>
    </row>
    <row r="5605" spans="1:13" ht="23.3" customHeight="1" thickBot="1" x14ac:dyDescent="0.3">
      <c r="A5605" s="11">
        <v>42648</v>
      </c>
      <c r="B5605" s="12">
        <v>1855.16</v>
      </c>
      <c r="C5605" s="12"/>
      <c r="D5605" s="12">
        <v>1837.23</v>
      </c>
      <c r="E5605" s="12">
        <v>6327.83</v>
      </c>
      <c r="F5605" s="12">
        <v>2746.37</v>
      </c>
      <c r="G5605" s="12">
        <v>351.13</v>
      </c>
      <c r="H5605" s="146">
        <v>102.8</v>
      </c>
      <c r="I5605" s="45"/>
      <c r="K5605" s="111"/>
      <c r="M5605" s="109"/>
    </row>
    <row r="5606" spans="1:13" ht="23.3" customHeight="1" thickBot="1" x14ac:dyDescent="0.3">
      <c r="A5606" s="11">
        <v>42649</v>
      </c>
      <c r="B5606" s="12">
        <v>1855.38</v>
      </c>
      <c r="C5606" s="12"/>
      <c r="D5606" s="12">
        <v>1838.16</v>
      </c>
      <c r="E5606" s="12">
        <v>6331.02</v>
      </c>
      <c r="F5606" s="12">
        <v>2747.76</v>
      </c>
      <c r="G5606" s="12">
        <v>351.42</v>
      </c>
      <c r="H5606" s="146">
        <v>103.01</v>
      </c>
      <c r="I5606" s="45"/>
      <c r="K5606" s="111"/>
      <c r="M5606" s="109"/>
    </row>
    <row r="5607" spans="1:13" ht="23.3" customHeight="1" thickBot="1" x14ac:dyDescent="0.3">
      <c r="A5607" s="11">
        <v>42650</v>
      </c>
      <c r="B5607" s="12">
        <v>1853.33</v>
      </c>
      <c r="C5607" s="12"/>
      <c r="D5607" s="12">
        <v>1837.69</v>
      </c>
      <c r="E5607" s="12">
        <v>6329.43</v>
      </c>
      <c r="F5607" s="12">
        <v>2743.28</v>
      </c>
      <c r="G5607" s="12">
        <v>351.4</v>
      </c>
      <c r="H5607" s="146">
        <v>103.01</v>
      </c>
      <c r="I5607" s="45"/>
      <c r="K5607" s="111"/>
      <c r="M5607" s="109"/>
    </row>
    <row r="5608" spans="1:13" ht="23.3" customHeight="1" thickBot="1" x14ac:dyDescent="0.3">
      <c r="A5608" s="11">
        <v>42653</v>
      </c>
      <c r="B5608" s="12">
        <v>1851.79</v>
      </c>
      <c r="C5608" s="12">
        <v>6324.18</v>
      </c>
      <c r="D5608" s="12">
        <v>1837.52</v>
      </c>
      <c r="E5608" s="12">
        <v>6328.82</v>
      </c>
      <c r="F5608" s="12">
        <v>2746.04</v>
      </c>
      <c r="G5608" s="12">
        <v>351.4</v>
      </c>
      <c r="H5608" s="146">
        <v>103.02</v>
      </c>
      <c r="I5608" s="45"/>
      <c r="K5608" s="111"/>
      <c r="M5608" s="109"/>
    </row>
    <row r="5609" spans="1:13" ht="23.3" customHeight="1" thickBot="1" x14ac:dyDescent="0.3">
      <c r="A5609" s="11">
        <v>42654</v>
      </c>
      <c r="B5609" s="12">
        <v>1853.7</v>
      </c>
      <c r="C5609" s="12">
        <v>6330.86</v>
      </c>
      <c r="D5609" s="12">
        <v>1841.02</v>
      </c>
      <c r="E5609" s="12">
        <v>6341.15</v>
      </c>
      <c r="F5609" s="12">
        <v>2749.87</v>
      </c>
      <c r="G5609" s="12">
        <v>352.52</v>
      </c>
      <c r="H5609" s="146">
        <v>103.04</v>
      </c>
      <c r="I5609" s="45"/>
      <c r="K5609" s="111"/>
      <c r="M5609" s="109"/>
    </row>
    <row r="5610" spans="1:13" ht="23.3" customHeight="1" thickBot="1" x14ac:dyDescent="0.3">
      <c r="A5610" s="11">
        <v>42655</v>
      </c>
      <c r="B5610" s="12">
        <v>1852.07</v>
      </c>
      <c r="C5610" s="12">
        <v>6325.32</v>
      </c>
      <c r="D5610" s="12">
        <v>1836.75</v>
      </c>
      <c r="E5610" s="12">
        <v>6326.44</v>
      </c>
      <c r="F5610" s="12">
        <v>2740.47</v>
      </c>
      <c r="G5610" s="12">
        <v>351.48</v>
      </c>
      <c r="H5610" s="146">
        <v>102.8</v>
      </c>
      <c r="I5610" s="45"/>
      <c r="K5610" s="111"/>
      <c r="M5610" s="109"/>
    </row>
    <row r="5611" spans="1:13" ht="23.3" customHeight="1" thickBot="1" x14ac:dyDescent="0.3">
      <c r="A5611" s="11">
        <v>42656</v>
      </c>
      <c r="B5611" s="12">
        <v>1845.11</v>
      </c>
      <c r="C5611" s="12">
        <v>6301.55</v>
      </c>
      <c r="D5611" s="12">
        <v>1829.02</v>
      </c>
      <c r="E5611" s="12">
        <v>6299.82</v>
      </c>
      <c r="F5611" s="12">
        <v>2728.94</v>
      </c>
      <c r="G5611" s="12">
        <v>349.41</v>
      </c>
      <c r="H5611" s="146">
        <v>101.9</v>
      </c>
      <c r="I5611" s="45"/>
      <c r="K5611" s="111"/>
      <c r="M5611" s="109"/>
    </row>
    <row r="5612" spans="1:13" ht="23.3" customHeight="1" thickBot="1" x14ac:dyDescent="0.3">
      <c r="A5612" s="11">
        <v>42657</v>
      </c>
      <c r="B5612" s="12">
        <v>1843.48</v>
      </c>
      <c r="C5612" s="12">
        <v>6298.77</v>
      </c>
      <c r="D5612" s="12">
        <v>1825.85</v>
      </c>
      <c r="E5612" s="12">
        <v>6293.2</v>
      </c>
      <c r="F5612" s="12">
        <v>2726.07</v>
      </c>
      <c r="G5612" s="12">
        <v>348.83</v>
      </c>
      <c r="H5612" s="146">
        <v>101.9</v>
      </c>
      <c r="I5612" s="45"/>
      <c r="K5612" s="111"/>
      <c r="M5612" s="109"/>
    </row>
    <row r="5613" spans="1:13" ht="23.3" customHeight="1" thickBot="1" x14ac:dyDescent="0.3">
      <c r="A5613" s="11">
        <v>42660</v>
      </c>
      <c r="B5613" s="12">
        <v>1843.28</v>
      </c>
      <c r="C5613" s="12">
        <v>6298.09</v>
      </c>
      <c r="D5613" s="12">
        <v>1825.45</v>
      </c>
      <c r="E5613" s="12">
        <v>6291.83</v>
      </c>
      <c r="F5613" s="12">
        <v>2724.73</v>
      </c>
      <c r="G5613" s="12">
        <v>348.56</v>
      </c>
      <c r="H5613" s="146">
        <v>101.9</v>
      </c>
      <c r="I5613" s="45"/>
      <c r="K5613" s="111"/>
      <c r="M5613" s="109"/>
    </row>
    <row r="5614" spans="1:13" ht="23.3" customHeight="1" thickBot="1" x14ac:dyDescent="0.3">
      <c r="A5614" s="11">
        <v>42661</v>
      </c>
      <c r="B5614" s="12">
        <v>1841.44</v>
      </c>
      <c r="C5614" s="12">
        <v>6292.27</v>
      </c>
      <c r="D5614" s="12">
        <v>1822.19</v>
      </c>
      <c r="E5614" s="12">
        <v>6281.27</v>
      </c>
      <c r="F5614" s="12">
        <v>2720.9</v>
      </c>
      <c r="G5614" s="12">
        <v>348.12</v>
      </c>
      <c r="H5614" s="146">
        <v>101.84</v>
      </c>
      <c r="I5614" s="45"/>
      <c r="K5614" s="111"/>
      <c r="M5614" s="109"/>
    </row>
    <row r="5615" spans="1:13" ht="23.3" customHeight="1" thickBot="1" x14ac:dyDescent="0.3">
      <c r="A5615" s="11">
        <v>42662</v>
      </c>
      <c r="B5615" s="12">
        <v>1843.17</v>
      </c>
      <c r="C5615" s="12">
        <v>6298.17</v>
      </c>
      <c r="D5615" s="12">
        <v>1823.32</v>
      </c>
      <c r="E5615" s="12">
        <v>6285.17</v>
      </c>
      <c r="F5615" s="12">
        <v>2721.84</v>
      </c>
      <c r="G5615" s="12">
        <v>348.24</v>
      </c>
      <c r="H5615" s="146">
        <v>101.84</v>
      </c>
      <c r="I5615" s="45"/>
      <c r="K5615" s="111"/>
      <c r="M5615" s="109"/>
    </row>
    <row r="5616" spans="1:13" ht="23.3" customHeight="1" thickBot="1" x14ac:dyDescent="0.3">
      <c r="A5616" s="11">
        <v>42663</v>
      </c>
      <c r="B5616" s="12">
        <v>1840.48</v>
      </c>
      <c r="C5616" s="12">
        <v>6288.98</v>
      </c>
      <c r="D5616" s="12">
        <v>1819.12</v>
      </c>
      <c r="E5616" s="12">
        <v>6270.69</v>
      </c>
      <c r="F5616" s="12">
        <v>2715.57</v>
      </c>
      <c r="G5616" s="12">
        <v>347.12</v>
      </c>
      <c r="H5616" s="146">
        <v>101.84</v>
      </c>
      <c r="I5616" s="45"/>
      <c r="K5616" s="111"/>
      <c r="M5616" s="109"/>
    </row>
    <row r="5617" spans="1:13" ht="23.3" customHeight="1" thickBot="1" x14ac:dyDescent="0.3">
      <c r="A5617" s="11">
        <v>42664</v>
      </c>
      <c r="B5617" s="12">
        <v>1842.04</v>
      </c>
      <c r="C5617" s="12">
        <v>6294.31</v>
      </c>
      <c r="D5617" s="12">
        <v>1820.89</v>
      </c>
      <c r="E5617" s="12">
        <v>6276.81</v>
      </c>
      <c r="F5617" s="12">
        <v>2714.48</v>
      </c>
      <c r="G5617" s="12">
        <v>348.4</v>
      </c>
      <c r="H5617" s="146">
        <v>102.15</v>
      </c>
      <c r="I5617" s="45"/>
      <c r="K5617" s="111"/>
      <c r="M5617" s="109"/>
    </row>
    <row r="5618" spans="1:13" ht="23.3" customHeight="1" thickBot="1" x14ac:dyDescent="0.3">
      <c r="A5618" s="11">
        <v>42667</v>
      </c>
      <c r="B5618" s="12">
        <v>1842.17</v>
      </c>
      <c r="C5618" s="12">
        <v>6294.76</v>
      </c>
      <c r="D5618" s="12">
        <v>1821.07</v>
      </c>
      <c r="E5618" s="12">
        <v>6277.41</v>
      </c>
      <c r="F5618" s="12">
        <v>2714</v>
      </c>
      <c r="G5618" s="12">
        <v>348.34</v>
      </c>
      <c r="H5618" s="146">
        <v>102.3</v>
      </c>
      <c r="I5618" s="45"/>
      <c r="K5618" s="111"/>
      <c r="M5618" s="109"/>
    </row>
    <row r="5619" spans="1:13" ht="23.3" customHeight="1" thickBot="1" x14ac:dyDescent="0.3">
      <c r="A5619" s="11">
        <v>42668</v>
      </c>
      <c r="B5619" s="12">
        <v>1839.95</v>
      </c>
      <c r="C5619" s="12">
        <v>6287.18</v>
      </c>
      <c r="D5619" s="12">
        <v>1817.18</v>
      </c>
      <c r="E5619" s="12">
        <v>6264.03</v>
      </c>
      <c r="F5619" s="12">
        <v>2708.21</v>
      </c>
      <c r="G5619" s="12">
        <v>347.27</v>
      </c>
      <c r="H5619" s="146">
        <v>101.86</v>
      </c>
      <c r="I5619" s="45"/>
      <c r="K5619" s="111"/>
      <c r="M5619" s="109"/>
    </row>
    <row r="5620" spans="1:13" ht="23.3" customHeight="1" thickBot="1" x14ac:dyDescent="0.3">
      <c r="A5620" s="11">
        <v>42669</v>
      </c>
      <c r="B5620" s="12">
        <v>1840.5</v>
      </c>
      <c r="C5620" s="12">
        <v>6289.04</v>
      </c>
      <c r="D5620" s="12">
        <v>1818.21</v>
      </c>
      <c r="E5620" s="12">
        <v>6267.56</v>
      </c>
      <c r="F5620" s="12">
        <v>2706.76</v>
      </c>
      <c r="G5620" s="12">
        <v>347.56</v>
      </c>
      <c r="H5620" s="146">
        <v>101.83</v>
      </c>
      <c r="I5620" s="45"/>
      <c r="K5620" s="111"/>
      <c r="M5620" s="109"/>
    </row>
    <row r="5621" spans="1:13" ht="23.3" customHeight="1" thickBot="1" x14ac:dyDescent="0.3">
      <c r="A5621" s="11">
        <v>42670</v>
      </c>
      <c r="B5621" s="12">
        <v>1840.7325300238276</v>
      </c>
      <c r="C5621" s="12">
        <v>6289.8496820184582</v>
      </c>
      <c r="D5621" s="12">
        <v>1817.483386465721</v>
      </c>
      <c r="E5621" s="12">
        <v>6265.0576714902854</v>
      </c>
      <c r="F5621" s="12">
        <v>2705.6787526326216</v>
      </c>
      <c r="G5621" s="12">
        <v>347.67460345711413</v>
      </c>
      <c r="H5621" s="146">
        <v>101.73528099678543</v>
      </c>
      <c r="I5621" s="45"/>
      <c r="K5621" s="111"/>
      <c r="M5621" s="109"/>
    </row>
    <row r="5622" spans="1:13" ht="23.3" customHeight="1" thickBot="1" x14ac:dyDescent="0.3">
      <c r="A5622" s="11">
        <v>42671</v>
      </c>
      <c r="B5622" s="12">
        <v>1838.94</v>
      </c>
      <c r="C5622" s="12">
        <v>6283.73</v>
      </c>
      <c r="D5622" s="12">
        <v>1815.1</v>
      </c>
      <c r="E5622" s="12">
        <v>6256.85</v>
      </c>
      <c r="F5622" s="12">
        <v>2702.13</v>
      </c>
      <c r="G5622" s="12">
        <v>347.09</v>
      </c>
      <c r="H5622" s="146">
        <v>100.96</v>
      </c>
      <c r="I5622" s="45"/>
      <c r="K5622" s="111"/>
      <c r="M5622" s="109"/>
    </row>
    <row r="5623" spans="1:13" ht="23.3" customHeight="1" thickBot="1" x14ac:dyDescent="0.3">
      <c r="A5623" s="11">
        <v>42674</v>
      </c>
      <c r="B5623" s="12">
        <v>1830.07</v>
      </c>
      <c r="C5623" s="12">
        <v>6253.41</v>
      </c>
      <c r="D5623" s="12">
        <v>1802.35</v>
      </c>
      <c r="E5623" s="12">
        <v>6212.91</v>
      </c>
      <c r="F5623" s="12">
        <v>2683.89</v>
      </c>
      <c r="G5623" s="12">
        <v>343.96</v>
      </c>
      <c r="H5623" s="146">
        <v>99.58</v>
      </c>
      <c r="I5623" s="45"/>
      <c r="K5623" s="111"/>
      <c r="M5623" s="109"/>
    </row>
    <row r="5624" spans="1:13" ht="23.3" customHeight="1" thickBot="1" x14ac:dyDescent="0.3">
      <c r="A5624" s="11">
        <v>42675</v>
      </c>
      <c r="B5624" s="12">
        <v>1829.5</v>
      </c>
      <c r="C5624" s="12">
        <v>6255.76</v>
      </c>
      <c r="D5624" s="12">
        <v>1801.77</v>
      </c>
      <c r="E5624" s="12">
        <v>6210.89</v>
      </c>
      <c r="F5624" s="12">
        <v>2683.02</v>
      </c>
      <c r="G5624" s="12">
        <v>344.2</v>
      </c>
      <c r="H5624" s="146">
        <v>99.87</v>
      </c>
      <c r="I5624" s="45"/>
      <c r="K5624" s="111"/>
      <c r="M5624" s="109"/>
    </row>
    <row r="5625" spans="1:13" ht="23.3" customHeight="1" thickBot="1" x14ac:dyDescent="0.3">
      <c r="A5625" s="11">
        <v>42677</v>
      </c>
      <c r="B5625" s="12">
        <v>1827.6</v>
      </c>
      <c r="C5625" s="12">
        <v>6249.27</v>
      </c>
      <c r="D5625" s="12">
        <v>1798.85</v>
      </c>
      <c r="E5625" s="12">
        <v>6200.81</v>
      </c>
      <c r="F5625" s="12">
        <v>2683.09</v>
      </c>
      <c r="G5625" s="12">
        <v>343.51</v>
      </c>
      <c r="H5625" s="146">
        <v>100.1</v>
      </c>
      <c r="I5625" s="45"/>
      <c r="K5625" s="111"/>
      <c r="M5625" s="109"/>
    </row>
    <row r="5626" spans="1:13" ht="23.3" customHeight="1" thickBot="1" x14ac:dyDescent="0.3">
      <c r="A5626" s="11">
        <v>42678</v>
      </c>
      <c r="B5626" s="12">
        <v>1832.61</v>
      </c>
      <c r="C5626" s="12">
        <v>6266.39</v>
      </c>
      <c r="D5626" s="12">
        <v>1803.98</v>
      </c>
      <c r="E5626" s="12">
        <v>6218.51</v>
      </c>
      <c r="F5626" s="12">
        <v>2690.75</v>
      </c>
      <c r="G5626" s="12">
        <v>344.83</v>
      </c>
      <c r="H5626" s="146">
        <v>101.09</v>
      </c>
      <c r="I5626" s="45"/>
      <c r="K5626" s="111"/>
      <c r="M5626" s="109"/>
    </row>
    <row r="5627" spans="1:13" ht="23.3" customHeight="1" thickBot="1" x14ac:dyDescent="0.3">
      <c r="A5627" s="11">
        <v>42681</v>
      </c>
      <c r="B5627" s="12">
        <v>1831.31</v>
      </c>
      <c r="C5627" s="12">
        <v>6261.95</v>
      </c>
      <c r="D5627" s="12">
        <v>1802.1</v>
      </c>
      <c r="E5627" s="12">
        <v>6212.03</v>
      </c>
      <c r="F5627" s="12">
        <v>2687.95</v>
      </c>
      <c r="G5627" s="12">
        <v>344.61</v>
      </c>
      <c r="H5627" s="146">
        <v>101.13</v>
      </c>
      <c r="I5627" s="45"/>
      <c r="K5627" s="111"/>
      <c r="M5627" s="109"/>
    </row>
    <row r="5628" spans="1:13" ht="23.3" customHeight="1" thickBot="1" x14ac:dyDescent="0.3">
      <c r="A5628" s="11">
        <v>42682</v>
      </c>
      <c r="B5628" s="12">
        <v>1835.53</v>
      </c>
      <c r="C5628" s="12">
        <v>6276.36</v>
      </c>
      <c r="D5628" s="12">
        <v>1809.34</v>
      </c>
      <c r="E5628" s="12">
        <v>6236.98</v>
      </c>
      <c r="F5628" s="12">
        <v>2698</v>
      </c>
      <c r="G5628" s="12">
        <v>345.99</v>
      </c>
      <c r="H5628" s="146">
        <v>101.97</v>
      </c>
      <c r="I5628" s="45"/>
      <c r="K5628" s="111"/>
      <c r="M5628" s="109"/>
    </row>
    <row r="5629" spans="1:13" ht="23.3" customHeight="1" thickBot="1" x14ac:dyDescent="0.3">
      <c r="A5629" s="11">
        <v>42683</v>
      </c>
      <c r="B5629" s="12">
        <v>1830</v>
      </c>
      <c r="C5629" s="12">
        <v>6257.48</v>
      </c>
      <c r="D5629" s="12">
        <v>1803.53</v>
      </c>
      <c r="E5629" s="12">
        <v>6216.96</v>
      </c>
      <c r="F5629" s="12">
        <v>2699.74</v>
      </c>
      <c r="G5629" s="12">
        <v>344.49</v>
      </c>
      <c r="H5629" s="146">
        <v>101.14</v>
      </c>
      <c r="I5629" s="45"/>
      <c r="K5629" s="111"/>
      <c r="M5629" s="109"/>
    </row>
    <row r="5630" spans="1:13" ht="23.3" customHeight="1" thickBot="1" x14ac:dyDescent="0.3">
      <c r="A5630" s="11">
        <v>42684</v>
      </c>
      <c r="B5630" s="12">
        <v>1834.02</v>
      </c>
      <c r="C5630" s="12">
        <v>6271.2</v>
      </c>
      <c r="D5630" s="12">
        <v>1806.43</v>
      </c>
      <c r="E5630" s="12">
        <v>6226.94</v>
      </c>
      <c r="F5630" s="12">
        <v>2696.62</v>
      </c>
      <c r="G5630" s="12">
        <v>345.17</v>
      </c>
      <c r="H5630" s="146">
        <v>101.14</v>
      </c>
      <c r="I5630" s="45"/>
      <c r="K5630" s="111"/>
      <c r="M5630" s="109"/>
    </row>
    <row r="5631" spans="1:13" ht="23.3" customHeight="1" thickBot="1" x14ac:dyDescent="0.3">
      <c r="A5631" s="11">
        <v>42685</v>
      </c>
      <c r="B5631" s="12">
        <v>1830.29</v>
      </c>
      <c r="C5631" s="12">
        <v>6279.71</v>
      </c>
      <c r="D5631" s="12">
        <v>1797.88</v>
      </c>
      <c r="E5631" s="12">
        <v>6230.13</v>
      </c>
      <c r="F5631" s="12">
        <v>2697.27</v>
      </c>
      <c r="G5631" s="12">
        <v>343.3</v>
      </c>
      <c r="H5631" s="146">
        <v>99.78</v>
      </c>
      <c r="I5631" s="45"/>
      <c r="K5631" s="111"/>
      <c r="M5631" s="109"/>
    </row>
    <row r="5632" spans="1:13" ht="23.3" customHeight="1" thickBot="1" x14ac:dyDescent="0.3">
      <c r="A5632" s="11">
        <v>42688</v>
      </c>
      <c r="B5632" s="12">
        <v>1834.93</v>
      </c>
      <c r="C5632" s="12">
        <v>6295.63</v>
      </c>
      <c r="D5632" s="12">
        <v>1802.6</v>
      </c>
      <c r="E5632" s="12">
        <v>6246.47</v>
      </c>
      <c r="F5632" s="12">
        <v>2700.62</v>
      </c>
      <c r="G5632" s="12">
        <v>343.82</v>
      </c>
      <c r="H5632" s="146">
        <v>99.78</v>
      </c>
      <c r="I5632" s="45"/>
      <c r="K5632" s="111"/>
      <c r="M5632" s="109"/>
    </row>
    <row r="5633" spans="1:13" ht="23.3" customHeight="1" thickBot="1" x14ac:dyDescent="0.3">
      <c r="A5633" s="11">
        <v>42689</v>
      </c>
      <c r="B5633" s="12">
        <v>1840.4329897938076</v>
      </c>
      <c r="C5633" s="12">
        <v>6314.5195732764951</v>
      </c>
      <c r="D5633" s="12">
        <v>1811.5470307163587</v>
      </c>
      <c r="E5633" s="12">
        <v>6277.4828574376343</v>
      </c>
      <c r="F5633" s="12">
        <v>2712.5351984309982</v>
      </c>
      <c r="G5633" s="12">
        <v>346.21810690556805</v>
      </c>
      <c r="H5633" s="146">
        <v>100.12698816888013</v>
      </c>
      <c r="I5633" s="45"/>
      <c r="K5633" s="111"/>
      <c r="M5633" s="109"/>
    </row>
    <row r="5634" spans="1:13" ht="23.3" customHeight="1" thickBot="1" x14ac:dyDescent="0.3">
      <c r="A5634" s="11">
        <v>42690</v>
      </c>
      <c r="B5634" s="12">
        <v>1842.23</v>
      </c>
      <c r="C5634" s="12">
        <v>6320.68</v>
      </c>
      <c r="D5634" s="12">
        <v>1814.65</v>
      </c>
      <c r="E5634" s="12">
        <v>6288.22</v>
      </c>
      <c r="F5634" s="12">
        <v>2717.18</v>
      </c>
      <c r="G5634" s="12">
        <v>346.96</v>
      </c>
      <c r="H5634" s="146">
        <v>100.24</v>
      </c>
      <c r="I5634" s="45"/>
      <c r="K5634" s="111"/>
      <c r="M5634" s="109"/>
    </row>
    <row r="5635" spans="1:13" ht="23.3" customHeight="1" thickBot="1" x14ac:dyDescent="0.3">
      <c r="A5635" s="11">
        <v>42691</v>
      </c>
      <c r="B5635" s="12">
        <v>1844.77</v>
      </c>
      <c r="C5635" s="12">
        <v>6329.42</v>
      </c>
      <c r="D5635" s="12">
        <v>1818.17</v>
      </c>
      <c r="E5635" s="12">
        <v>6300.42</v>
      </c>
      <c r="F5635" s="12">
        <v>2720.95</v>
      </c>
      <c r="G5635" s="12">
        <v>347.37</v>
      </c>
      <c r="H5635" s="146">
        <v>100.53</v>
      </c>
      <c r="I5635" s="45"/>
      <c r="K5635" s="111"/>
      <c r="M5635" s="109"/>
    </row>
    <row r="5636" spans="1:13" ht="23.3" customHeight="1" thickBot="1" x14ac:dyDescent="0.3">
      <c r="A5636" s="11">
        <v>42692</v>
      </c>
      <c r="B5636" s="12">
        <v>1859.76</v>
      </c>
      <c r="C5636" s="12">
        <v>6380.81</v>
      </c>
      <c r="D5636" s="12">
        <v>1820.76</v>
      </c>
      <c r="E5636" s="12">
        <v>6309.4</v>
      </c>
      <c r="F5636" s="12">
        <v>2719.6</v>
      </c>
      <c r="G5636" s="12">
        <v>347.99</v>
      </c>
      <c r="H5636" s="146">
        <v>100.59</v>
      </c>
      <c r="I5636" s="45"/>
      <c r="K5636" s="111"/>
      <c r="M5636" s="109"/>
    </row>
    <row r="5637" spans="1:13" ht="23.3" customHeight="1" thickBot="1" x14ac:dyDescent="0.3">
      <c r="A5637" s="11">
        <v>42696</v>
      </c>
      <c r="B5637" s="12">
        <v>1854.65</v>
      </c>
      <c r="C5637" s="12">
        <v>6363.32</v>
      </c>
      <c r="D5637" s="12">
        <v>1814.26</v>
      </c>
      <c r="E5637" s="12">
        <v>6286.87</v>
      </c>
      <c r="F5637" s="12">
        <v>2709.89</v>
      </c>
      <c r="G5637" s="12">
        <v>345.86</v>
      </c>
      <c r="H5637" s="146">
        <v>99.99</v>
      </c>
      <c r="I5637" s="45"/>
      <c r="K5637" s="111"/>
      <c r="M5637" s="109"/>
    </row>
    <row r="5638" spans="1:13" ht="23.3" customHeight="1" thickBot="1" x14ac:dyDescent="0.3">
      <c r="A5638" s="11">
        <v>42697</v>
      </c>
      <c r="B5638" s="12">
        <v>1852.41</v>
      </c>
      <c r="C5638" s="12">
        <v>6355.62</v>
      </c>
      <c r="D5638" s="12">
        <v>1808.67</v>
      </c>
      <c r="E5638" s="12">
        <v>6267.51</v>
      </c>
      <c r="F5638" s="12">
        <v>2702.28</v>
      </c>
      <c r="G5638" s="12">
        <v>344.83</v>
      </c>
      <c r="H5638" s="146">
        <v>99.93</v>
      </c>
      <c r="I5638" s="45"/>
      <c r="K5638" s="111"/>
      <c r="M5638" s="109"/>
    </row>
    <row r="5639" spans="1:13" ht="23.3" customHeight="1" thickBot="1" x14ac:dyDescent="0.3">
      <c r="A5639" s="11">
        <v>42698</v>
      </c>
      <c r="B5639" s="12">
        <v>1852.37</v>
      </c>
      <c r="C5639" s="12">
        <v>6355.48</v>
      </c>
      <c r="D5639" s="12">
        <v>1809.85</v>
      </c>
      <c r="E5639" s="12">
        <v>6271.62</v>
      </c>
      <c r="F5639" s="12">
        <v>2704.05</v>
      </c>
      <c r="G5639" s="12">
        <v>345.15</v>
      </c>
      <c r="H5639" s="146">
        <v>100.06</v>
      </c>
      <c r="I5639" s="45"/>
      <c r="K5639" s="111"/>
      <c r="M5639" s="109"/>
    </row>
    <row r="5640" spans="1:13" ht="23.3" customHeight="1" thickBot="1" x14ac:dyDescent="0.3">
      <c r="A5640" s="11">
        <v>42699</v>
      </c>
      <c r="B5640" s="12">
        <v>1851.96</v>
      </c>
      <c r="C5640" s="12">
        <v>6354.07</v>
      </c>
      <c r="D5640" s="12">
        <v>1807.33</v>
      </c>
      <c r="E5640" s="12">
        <v>6262.86</v>
      </c>
      <c r="F5640" s="12">
        <v>2699.54</v>
      </c>
      <c r="G5640" s="12">
        <v>344.56</v>
      </c>
      <c r="H5640" s="146">
        <v>99.99</v>
      </c>
      <c r="I5640" s="45"/>
      <c r="K5640" s="111"/>
      <c r="M5640" s="109"/>
    </row>
    <row r="5641" spans="1:13" ht="23.3" customHeight="1" thickBot="1" x14ac:dyDescent="0.3">
      <c r="A5641" s="11">
        <v>42700</v>
      </c>
      <c r="B5641" s="12">
        <v>1849.92</v>
      </c>
      <c r="C5641" s="12">
        <v>6348.23</v>
      </c>
      <c r="D5641" s="12">
        <v>1804.73</v>
      </c>
      <c r="E5641" s="12">
        <v>6255.63</v>
      </c>
      <c r="F5641" s="12">
        <v>2697.16</v>
      </c>
      <c r="G5641" s="12">
        <v>344.12</v>
      </c>
      <c r="H5641" s="146">
        <v>99.92</v>
      </c>
      <c r="I5641" s="45"/>
      <c r="K5641" s="111"/>
      <c r="M5641" s="109"/>
    </row>
    <row r="5642" spans="1:13" ht="23.3" customHeight="1" thickBot="1" x14ac:dyDescent="0.3">
      <c r="A5642" s="11">
        <v>42702</v>
      </c>
      <c r="B5642" s="12">
        <v>1853.08</v>
      </c>
      <c r="C5642" s="12">
        <v>6363.73</v>
      </c>
      <c r="D5642" s="12">
        <v>1804.44</v>
      </c>
      <c r="E5642" s="12">
        <v>6261.8</v>
      </c>
      <c r="F5642" s="12">
        <v>2692.44</v>
      </c>
      <c r="G5642" s="12">
        <v>343.81</v>
      </c>
      <c r="H5642" s="146">
        <v>99.87</v>
      </c>
      <c r="I5642" s="45"/>
      <c r="K5642" s="111"/>
      <c r="M5642" s="109"/>
    </row>
    <row r="5643" spans="1:13" ht="23.3" customHeight="1" thickBot="1" x14ac:dyDescent="0.3">
      <c r="A5643" s="11">
        <v>42703</v>
      </c>
      <c r="B5643" s="12">
        <v>1849.81</v>
      </c>
      <c r="C5643" s="12">
        <v>6361.13</v>
      </c>
      <c r="D5643" s="12">
        <v>1800.74</v>
      </c>
      <c r="E5643" s="12">
        <v>6262.25</v>
      </c>
      <c r="F5643" s="12">
        <v>2691.9</v>
      </c>
      <c r="G5643" s="12">
        <v>342.95</v>
      </c>
      <c r="H5643" s="146">
        <v>99.87</v>
      </c>
      <c r="I5643" s="45"/>
      <c r="K5643" s="111"/>
      <c r="M5643" s="109"/>
    </row>
    <row r="5644" spans="1:13" ht="23.3" customHeight="1" thickBot="1" x14ac:dyDescent="0.3">
      <c r="A5644" s="11">
        <v>42704</v>
      </c>
      <c r="B5644" s="12">
        <v>1851.78</v>
      </c>
      <c r="C5644" s="12">
        <v>6373</v>
      </c>
      <c r="D5644" s="12">
        <v>1802.64</v>
      </c>
      <c r="E5644" s="12">
        <v>6270.29</v>
      </c>
      <c r="F5644" s="12">
        <v>2696.09</v>
      </c>
      <c r="G5644" s="12">
        <v>343.41</v>
      </c>
      <c r="H5644" s="146">
        <v>99.99</v>
      </c>
      <c r="I5644" s="45"/>
      <c r="K5644" s="111"/>
      <c r="M5644" s="109"/>
    </row>
    <row r="5645" spans="1:13" ht="23.3" customHeight="1" thickBot="1" x14ac:dyDescent="0.3">
      <c r="A5645" s="11">
        <v>42705</v>
      </c>
      <c r="B5645" s="12">
        <v>1852.65</v>
      </c>
      <c r="C5645" s="12">
        <v>6376.03</v>
      </c>
      <c r="D5645" s="12">
        <v>1803.01</v>
      </c>
      <c r="E5645" s="12">
        <v>6271.57</v>
      </c>
      <c r="F5645" s="12">
        <v>2696.64</v>
      </c>
      <c r="G5645" s="12">
        <v>344.32</v>
      </c>
      <c r="H5645" s="146">
        <v>100.03</v>
      </c>
      <c r="I5645" s="45"/>
      <c r="K5645" s="111"/>
      <c r="M5645" s="109"/>
    </row>
    <row r="5646" spans="1:13" ht="23.3" customHeight="1" thickBot="1" x14ac:dyDescent="0.3">
      <c r="A5646" s="11">
        <v>42706</v>
      </c>
      <c r="B5646" s="12">
        <v>1853.71</v>
      </c>
      <c r="C5646" s="12">
        <v>6379.68</v>
      </c>
      <c r="D5646" s="12">
        <v>1805.25</v>
      </c>
      <c r="E5646" s="12">
        <v>6279.36</v>
      </c>
      <c r="F5646" s="12">
        <v>2703.68</v>
      </c>
      <c r="G5646" s="12">
        <v>344.72</v>
      </c>
      <c r="H5646" s="146">
        <v>100.02</v>
      </c>
      <c r="I5646" s="45"/>
      <c r="K5646" s="111"/>
      <c r="M5646" s="109"/>
    </row>
    <row r="5647" spans="1:13" ht="23.3" customHeight="1" thickBot="1" x14ac:dyDescent="0.3">
      <c r="A5647" s="11">
        <v>42709</v>
      </c>
      <c r="B5647" s="12">
        <v>1856.95</v>
      </c>
      <c r="C5647" s="12">
        <v>6390.81</v>
      </c>
      <c r="D5647" s="12">
        <v>1806.24</v>
      </c>
      <c r="E5647" s="12">
        <v>6282.79</v>
      </c>
      <c r="F5647" s="12">
        <v>2701.46</v>
      </c>
      <c r="G5647" s="12">
        <v>345.14</v>
      </c>
      <c r="H5647" s="146">
        <v>100.08</v>
      </c>
      <c r="I5647" s="45"/>
      <c r="K5647" s="111"/>
      <c r="M5647" s="109"/>
    </row>
    <row r="5648" spans="1:13" ht="23.3" customHeight="1" thickBot="1" x14ac:dyDescent="0.3">
      <c r="A5648" s="11">
        <v>42710</v>
      </c>
      <c r="B5648" s="12">
        <v>1855.81</v>
      </c>
      <c r="C5648" s="12">
        <v>6386.89</v>
      </c>
      <c r="D5648" s="12">
        <v>1806.81</v>
      </c>
      <c r="E5648" s="12">
        <v>6284.8</v>
      </c>
      <c r="F5648" s="12">
        <v>2709.74</v>
      </c>
      <c r="G5648" s="12">
        <v>345.3</v>
      </c>
      <c r="H5648" s="146">
        <v>100.13</v>
      </c>
      <c r="I5648" s="45"/>
      <c r="K5648" s="111"/>
      <c r="M5648" s="109"/>
    </row>
    <row r="5649" spans="1:13" ht="23.3" customHeight="1" thickBot="1" x14ac:dyDescent="0.3">
      <c r="A5649" s="11">
        <v>42711</v>
      </c>
      <c r="B5649" s="12">
        <v>1856.77</v>
      </c>
      <c r="C5649" s="12">
        <v>6390.19</v>
      </c>
      <c r="D5649" s="12">
        <v>1806.33</v>
      </c>
      <c r="E5649" s="12">
        <v>6283.13</v>
      </c>
      <c r="F5649" s="12">
        <v>2708.27</v>
      </c>
      <c r="G5649" s="12">
        <v>345.1</v>
      </c>
      <c r="H5649" s="146">
        <v>100.03</v>
      </c>
      <c r="I5649" s="45"/>
      <c r="K5649" s="111"/>
      <c r="M5649" s="109"/>
    </row>
    <row r="5650" spans="1:13" ht="23.3" customHeight="1" thickBot="1" x14ac:dyDescent="0.3">
      <c r="A5650" s="11">
        <v>42712</v>
      </c>
      <c r="B5650" s="12">
        <v>1856.07</v>
      </c>
      <c r="C5650" s="12">
        <v>6391.45</v>
      </c>
      <c r="D5650" s="12">
        <v>1806.28</v>
      </c>
      <c r="E5650" s="12">
        <v>6288.56</v>
      </c>
      <c r="F5650" s="12">
        <v>2738.55</v>
      </c>
      <c r="G5650" s="12">
        <v>345.05</v>
      </c>
      <c r="H5650" s="146">
        <v>99.97</v>
      </c>
      <c r="I5650" s="45"/>
      <c r="K5650" s="111"/>
      <c r="M5650" s="109"/>
    </row>
    <row r="5651" spans="1:13" ht="23.3" customHeight="1" thickBot="1" x14ac:dyDescent="0.3">
      <c r="A5651" s="11">
        <v>42713</v>
      </c>
      <c r="B5651" s="12">
        <v>1856.75</v>
      </c>
      <c r="C5651" s="12">
        <v>6393.78</v>
      </c>
      <c r="D5651" s="12">
        <v>1806.55</v>
      </c>
      <c r="E5651" s="12">
        <v>6289.52</v>
      </c>
      <c r="F5651" s="12">
        <v>2733.74</v>
      </c>
      <c r="G5651" s="12">
        <v>344.95</v>
      </c>
      <c r="H5651" s="146">
        <v>99.86</v>
      </c>
      <c r="I5651" s="45"/>
      <c r="K5651" s="111"/>
      <c r="M5651" s="109"/>
    </row>
    <row r="5652" spans="1:13" ht="23.3" customHeight="1" thickBot="1" x14ac:dyDescent="0.3">
      <c r="A5652" s="11">
        <v>42716</v>
      </c>
      <c r="B5652" s="12">
        <v>1856.37</v>
      </c>
      <c r="C5652" s="12">
        <v>6392.45</v>
      </c>
      <c r="D5652" s="12">
        <v>1810.49</v>
      </c>
      <c r="E5652" s="12">
        <v>6303.24</v>
      </c>
      <c r="F5652" s="12">
        <v>2748.6</v>
      </c>
      <c r="G5652" s="12">
        <v>345.59</v>
      </c>
      <c r="H5652" s="146">
        <v>99.99</v>
      </c>
      <c r="I5652" s="45"/>
      <c r="K5652" s="111"/>
      <c r="M5652" s="109"/>
    </row>
    <row r="5653" spans="1:13" ht="23.3" customHeight="1" thickBot="1" x14ac:dyDescent="0.3">
      <c r="A5653" s="11">
        <v>42717</v>
      </c>
      <c r="B5653" s="12">
        <v>1856.69</v>
      </c>
      <c r="C5653" s="12">
        <v>6393.58</v>
      </c>
      <c r="D5653" s="12">
        <v>1810.58</v>
      </c>
      <c r="E5653" s="12">
        <v>6303.55</v>
      </c>
      <c r="F5653" s="12">
        <v>2752.17</v>
      </c>
      <c r="G5653" s="12">
        <v>345.57</v>
      </c>
      <c r="H5653" s="146">
        <v>99.88</v>
      </c>
      <c r="I5653" s="45"/>
      <c r="K5653" s="111"/>
      <c r="M5653" s="109"/>
    </row>
    <row r="5654" spans="1:13" ht="23.3" customHeight="1" thickBot="1" x14ac:dyDescent="0.3">
      <c r="A5654" s="11">
        <v>42718</v>
      </c>
      <c r="B5654" s="12">
        <v>1857.33</v>
      </c>
      <c r="C5654" s="12">
        <v>6395.78</v>
      </c>
      <c r="D5654" s="12">
        <v>1811.94</v>
      </c>
      <c r="E5654" s="12">
        <v>6308.27</v>
      </c>
      <c r="F5654" s="12">
        <v>2754.23</v>
      </c>
      <c r="G5654" s="12">
        <v>345.74</v>
      </c>
      <c r="H5654" s="146">
        <v>99.96</v>
      </c>
      <c r="I5654" s="45"/>
      <c r="K5654" s="111"/>
      <c r="M5654" s="109"/>
    </row>
    <row r="5655" spans="1:13" ht="23.3" customHeight="1" thickBot="1" x14ac:dyDescent="0.3">
      <c r="A5655" s="11">
        <v>42719</v>
      </c>
      <c r="B5655" s="12">
        <v>1859.91</v>
      </c>
      <c r="C5655" s="12">
        <v>6404.66</v>
      </c>
      <c r="D5655" s="12">
        <v>1815.92</v>
      </c>
      <c r="E5655" s="12">
        <v>6322.12</v>
      </c>
      <c r="F5655" s="12">
        <v>2754.46</v>
      </c>
      <c r="G5655" s="12">
        <v>347.3</v>
      </c>
      <c r="H5655" s="146">
        <v>100.45</v>
      </c>
      <c r="I5655" s="45"/>
      <c r="K5655" s="111"/>
      <c r="M5655" s="109"/>
    </row>
    <row r="5656" spans="1:13" ht="23.3" customHeight="1" thickBot="1" x14ac:dyDescent="0.3">
      <c r="A5656" s="11">
        <v>42720</v>
      </c>
      <c r="B5656" s="12">
        <v>1857.4</v>
      </c>
      <c r="C5656" s="12">
        <v>6396</v>
      </c>
      <c r="D5656" s="12">
        <v>1812.78</v>
      </c>
      <c r="E5656" s="12">
        <v>6311.2</v>
      </c>
      <c r="F5656" s="12">
        <v>2744.76</v>
      </c>
      <c r="G5656" s="12">
        <v>346.42</v>
      </c>
      <c r="H5656" s="146">
        <v>99.96</v>
      </c>
      <c r="I5656" s="45"/>
      <c r="K5656" s="111"/>
      <c r="M5656" s="109"/>
    </row>
    <row r="5657" spans="1:13" ht="23.3" customHeight="1" thickBot="1" x14ac:dyDescent="0.3">
      <c r="A5657" s="11">
        <v>42723</v>
      </c>
      <c r="B5657" s="12">
        <v>1859.94</v>
      </c>
      <c r="C5657" s="12">
        <v>6404.76</v>
      </c>
      <c r="D5657" s="12">
        <v>1815.74</v>
      </c>
      <c r="E5657" s="12">
        <v>6321.51</v>
      </c>
      <c r="F5657" s="12">
        <v>2749.93</v>
      </c>
      <c r="G5657" s="12">
        <v>347.14</v>
      </c>
      <c r="H5657" s="146">
        <v>100.17</v>
      </c>
      <c r="I5657" s="45"/>
      <c r="K5657" s="111"/>
      <c r="M5657" s="109"/>
    </row>
    <row r="5658" spans="1:13" ht="23.3" customHeight="1" thickBot="1" x14ac:dyDescent="0.3">
      <c r="A5658" s="11">
        <v>42724</v>
      </c>
      <c r="B5658" s="12">
        <v>1861.27</v>
      </c>
      <c r="C5658" s="12">
        <v>6409.59</v>
      </c>
      <c r="D5658" s="12">
        <v>1819.06</v>
      </c>
      <c r="E5658" s="12">
        <v>6333.49</v>
      </c>
      <c r="F5658" s="12">
        <v>2754.61</v>
      </c>
      <c r="G5658" s="12">
        <v>348.17</v>
      </c>
      <c r="H5658" s="146">
        <v>100.66</v>
      </c>
      <c r="I5658" s="45"/>
      <c r="K5658" s="111"/>
      <c r="M5658" s="109"/>
    </row>
    <row r="5659" spans="1:13" ht="23.3" customHeight="1" thickBot="1" x14ac:dyDescent="0.3">
      <c r="A5659" s="11">
        <v>42725</v>
      </c>
      <c r="B5659" s="12">
        <v>1860.25</v>
      </c>
      <c r="C5659" s="12">
        <v>6406.09</v>
      </c>
      <c r="D5659" s="12">
        <v>1817.9</v>
      </c>
      <c r="E5659" s="12">
        <v>6329.45</v>
      </c>
      <c r="F5659" s="12">
        <v>2752.85</v>
      </c>
      <c r="G5659" s="12">
        <v>347.82</v>
      </c>
      <c r="H5659" s="146">
        <v>100.76</v>
      </c>
      <c r="I5659" s="45"/>
      <c r="K5659" s="111"/>
      <c r="M5659" s="109"/>
    </row>
    <row r="5660" spans="1:13" ht="23.3" customHeight="1" thickBot="1" x14ac:dyDescent="0.3">
      <c r="A5660" s="11">
        <v>42726</v>
      </c>
      <c r="B5660" s="12">
        <v>1859.65</v>
      </c>
      <c r="C5660" s="12">
        <v>6404.33</v>
      </c>
      <c r="D5660" s="12">
        <v>1818.36</v>
      </c>
      <c r="E5660" s="12">
        <v>6331.5</v>
      </c>
      <c r="F5660" s="12">
        <v>2756.64</v>
      </c>
      <c r="G5660" s="12">
        <v>347.97</v>
      </c>
      <c r="H5660" s="146">
        <v>100.77</v>
      </c>
      <c r="I5660" s="45"/>
      <c r="K5660" s="111"/>
      <c r="M5660" s="109"/>
    </row>
    <row r="5661" spans="1:13" ht="23.3" customHeight="1" thickBot="1" x14ac:dyDescent="0.3">
      <c r="A5661" s="11">
        <v>42727</v>
      </c>
      <c r="B5661" s="12">
        <v>1857.28</v>
      </c>
      <c r="C5661" s="12">
        <v>6397.66</v>
      </c>
      <c r="D5661" s="12">
        <v>1816.63</v>
      </c>
      <c r="E5661" s="12">
        <v>6327.81</v>
      </c>
      <c r="F5661" s="12">
        <v>2755.72</v>
      </c>
      <c r="G5661" s="12">
        <v>347.32</v>
      </c>
      <c r="H5661" s="146">
        <v>100.84</v>
      </c>
      <c r="I5661" s="45"/>
      <c r="K5661" s="111"/>
      <c r="M5661" s="109"/>
    </row>
    <row r="5662" spans="1:13" ht="23.3" customHeight="1" thickBot="1" x14ac:dyDescent="0.3">
      <c r="A5662" s="11">
        <v>42730</v>
      </c>
      <c r="B5662" s="12">
        <v>1855.9</v>
      </c>
      <c r="C5662" s="12">
        <v>6393.32</v>
      </c>
      <c r="D5662" s="12">
        <v>1814.95</v>
      </c>
      <c r="E5662" s="12">
        <v>6322.55</v>
      </c>
      <c r="F5662" s="12">
        <v>2754.57</v>
      </c>
      <c r="G5662" s="12">
        <v>346.69</v>
      </c>
      <c r="H5662" s="146">
        <v>100.67</v>
      </c>
      <c r="I5662" s="45"/>
      <c r="K5662" s="111"/>
      <c r="M5662" s="109"/>
    </row>
    <row r="5663" spans="1:13" ht="23.3" customHeight="1" thickBot="1" x14ac:dyDescent="0.3">
      <c r="A5663" s="11">
        <v>42731</v>
      </c>
      <c r="B5663" s="12">
        <v>1853.43</v>
      </c>
      <c r="C5663" s="12">
        <v>6387.01</v>
      </c>
      <c r="D5663" s="12">
        <v>1811.44</v>
      </c>
      <c r="E5663" s="12">
        <v>6313.75</v>
      </c>
      <c r="F5663" s="12">
        <v>2750.66</v>
      </c>
      <c r="G5663" s="12">
        <v>345.69</v>
      </c>
      <c r="H5663" s="146">
        <v>100.6</v>
      </c>
      <c r="I5663" s="45"/>
      <c r="K5663" s="111"/>
      <c r="M5663" s="109"/>
    </row>
    <row r="5664" spans="1:13" ht="23.3" customHeight="1" thickBot="1" x14ac:dyDescent="0.3">
      <c r="A5664" s="11">
        <v>42732</v>
      </c>
      <c r="B5664" s="12">
        <v>1855.2</v>
      </c>
      <c r="C5664" s="12">
        <v>6394.98</v>
      </c>
      <c r="D5664" s="12">
        <v>1811.31</v>
      </c>
      <c r="E5664" s="12">
        <v>6316.22</v>
      </c>
      <c r="F5664" s="12">
        <v>2745.27</v>
      </c>
      <c r="G5664" s="12">
        <v>345.58</v>
      </c>
      <c r="H5664" s="146">
        <v>100.57</v>
      </c>
      <c r="I5664" s="45"/>
      <c r="K5664" s="111"/>
      <c r="M5664" s="109"/>
    </row>
    <row r="5665" spans="1:13" ht="23.3" customHeight="1" thickBot="1" x14ac:dyDescent="0.3">
      <c r="A5665" s="11">
        <v>42733</v>
      </c>
      <c r="B5665" s="12">
        <v>1856.01</v>
      </c>
      <c r="C5665" s="12">
        <v>6397.77</v>
      </c>
      <c r="D5665" s="12">
        <v>1812.52</v>
      </c>
      <c r="E5665" s="12">
        <v>6320.41</v>
      </c>
      <c r="F5665" s="12">
        <v>2745.04</v>
      </c>
      <c r="G5665" s="12">
        <v>345.9</v>
      </c>
      <c r="H5665" s="146">
        <v>100.64</v>
      </c>
      <c r="I5665" s="45"/>
      <c r="K5665" s="111"/>
      <c r="M5665" s="109"/>
    </row>
    <row r="5666" spans="1:13" ht="23.3" customHeight="1" thickBot="1" x14ac:dyDescent="0.3">
      <c r="A5666" s="11">
        <v>42734</v>
      </c>
      <c r="B5666" s="12">
        <v>1852.57</v>
      </c>
      <c r="C5666" s="12">
        <v>6387.96</v>
      </c>
      <c r="D5666" s="12">
        <v>1808.37</v>
      </c>
      <c r="E5666" s="12">
        <v>6309.09</v>
      </c>
      <c r="F5666" s="12">
        <v>2744.6</v>
      </c>
      <c r="G5666" s="12">
        <v>345.04</v>
      </c>
      <c r="H5666" s="146">
        <v>100.44</v>
      </c>
      <c r="I5666" s="45"/>
      <c r="K5666" s="111"/>
      <c r="M5666" s="109"/>
    </row>
    <row r="5667" spans="1:13" ht="23.3" customHeight="1" thickBot="1" x14ac:dyDescent="0.3">
      <c r="A5667" s="11">
        <v>42738</v>
      </c>
      <c r="B5667" s="12">
        <v>1853.37</v>
      </c>
      <c r="C5667" s="12">
        <v>6390.7</v>
      </c>
      <c r="D5667" s="12">
        <v>1808.36</v>
      </c>
      <c r="E5667" s="12">
        <v>6309.03</v>
      </c>
      <c r="F5667" s="12">
        <v>2744.6</v>
      </c>
      <c r="G5667" s="12">
        <v>345.04</v>
      </c>
      <c r="H5667" s="146">
        <v>100.44</v>
      </c>
      <c r="I5667" s="45"/>
      <c r="K5667" s="111"/>
      <c r="M5667" s="109"/>
    </row>
    <row r="5668" spans="1:13" ht="23.3" customHeight="1" thickBot="1" x14ac:dyDescent="0.3">
      <c r="A5668" s="11">
        <v>42739</v>
      </c>
      <c r="B5668" s="12">
        <v>1852.64</v>
      </c>
      <c r="C5668" s="12">
        <v>6388.19</v>
      </c>
      <c r="D5668" s="12">
        <v>1807.31</v>
      </c>
      <c r="E5668" s="12">
        <v>6305.38</v>
      </c>
      <c r="F5668" s="12">
        <v>2742.6</v>
      </c>
      <c r="G5668" s="12">
        <v>344.84</v>
      </c>
      <c r="H5668" s="146">
        <v>100.43</v>
      </c>
      <c r="I5668" s="45"/>
      <c r="K5668" s="111"/>
      <c r="M5668" s="109"/>
    </row>
    <row r="5669" spans="1:13" ht="23.3" customHeight="1" thickBot="1" x14ac:dyDescent="0.3">
      <c r="A5669" s="11">
        <v>42740</v>
      </c>
      <c r="B5669" s="12">
        <v>1850.78</v>
      </c>
      <c r="C5669" s="12">
        <v>6381.78</v>
      </c>
      <c r="D5669" s="12">
        <v>1805.07</v>
      </c>
      <c r="E5669" s="12">
        <v>6297.55</v>
      </c>
      <c r="F5669" s="12">
        <v>2740.57</v>
      </c>
      <c r="G5669" s="12">
        <v>344.33</v>
      </c>
      <c r="H5669" s="146">
        <v>100.15</v>
      </c>
      <c r="I5669" s="45"/>
      <c r="K5669" s="111"/>
      <c r="M5669" s="109"/>
    </row>
    <row r="5670" spans="1:13" ht="23.3" customHeight="1" thickBot="1" x14ac:dyDescent="0.3">
      <c r="A5670" s="11">
        <v>42741</v>
      </c>
      <c r="B5670" s="12">
        <v>1849.3226069220989</v>
      </c>
      <c r="C5670" s="12">
        <v>6376.7465325974599</v>
      </c>
      <c r="D5670" s="12">
        <v>1803.1684934237705</v>
      </c>
      <c r="E5670" s="12">
        <v>6290.9226710424919</v>
      </c>
      <c r="F5670" s="12">
        <v>2741.781152479638</v>
      </c>
      <c r="G5670" s="12">
        <v>343.6241457647414</v>
      </c>
      <c r="H5670" s="146">
        <v>99.951840773898695</v>
      </c>
      <c r="I5670" s="45"/>
      <c r="K5670" s="111"/>
      <c r="M5670" s="109"/>
    </row>
    <row r="5671" spans="1:13" ht="23.3" customHeight="1" thickBot="1" x14ac:dyDescent="0.3">
      <c r="A5671" s="11">
        <v>42744</v>
      </c>
      <c r="B5671" s="12">
        <v>1848.0629279467796</v>
      </c>
      <c r="C5671" s="12">
        <v>6372.4029672790093</v>
      </c>
      <c r="D5671" s="12">
        <v>1803.0894305587512</v>
      </c>
      <c r="E5671" s="12">
        <v>6290.6468352724005</v>
      </c>
      <c r="F5671" s="12">
        <v>2738.8513889791793</v>
      </c>
      <c r="G5671" s="12">
        <v>343.61026952389631</v>
      </c>
      <c r="H5671" s="146">
        <v>99.939672722746863</v>
      </c>
      <c r="I5671" s="45"/>
      <c r="K5671" s="111"/>
      <c r="M5671" s="109"/>
    </row>
    <row r="5672" spans="1:13" ht="23.3" customHeight="1" thickBot="1" x14ac:dyDescent="0.3">
      <c r="A5672" s="11">
        <v>42745</v>
      </c>
      <c r="B5672" s="12">
        <v>1847.8477212057064</v>
      </c>
      <c r="C5672" s="12">
        <v>6371.660901597882</v>
      </c>
      <c r="D5672" s="12">
        <v>1806.3208842774682</v>
      </c>
      <c r="E5672" s="12">
        <v>6301.9207819577159</v>
      </c>
      <c r="F5672" s="12">
        <v>2749.1659412342283</v>
      </c>
      <c r="G5672" s="12">
        <v>344.36563515877765</v>
      </c>
      <c r="H5672" s="146">
        <v>100.50929134722719</v>
      </c>
      <c r="I5672" s="45"/>
      <c r="K5672" s="111"/>
      <c r="M5672" s="109"/>
    </row>
    <row r="5673" spans="1:13" ht="23.3" customHeight="1" thickBot="1" x14ac:dyDescent="0.3">
      <c r="A5673" s="11">
        <v>42746</v>
      </c>
      <c r="B5673" s="12">
        <v>1851.45</v>
      </c>
      <c r="C5673" s="12">
        <v>6384.08</v>
      </c>
      <c r="D5673" s="12">
        <v>1810.94</v>
      </c>
      <c r="E5673" s="12">
        <v>6318.02</v>
      </c>
      <c r="F5673" s="12">
        <v>2753.9</v>
      </c>
      <c r="G5673" s="12">
        <v>345.08</v>
      </c>
      <c r="H5673" s="146">
        <v>100.42</v>
      </c>
      <c r="I5673" s="45"/>
      <c r="K5673" s="111"/>
      <c r="M5673" s="109"/>
    </row>
    <row r="5674" spans="1:13" ht="23.3" customHeight="1" thickBot="1" x14ac:dyDescent="0.3">
      <c r="A5674" s="11">
        <v>42747</v>
      </c>
      <c r="B5674" s="12">
        <v>1850.6</v>
      </c>
      <c r="C5674" s="12">
        <v>6381.15</v>
      </c>
      <c r="D5674" s="12">
        <v>1809.5</v>
      </c>
      <c r="E5674" s="12">
        <v>6314.04</v>
      </c>
      <c r="F5674" s="12">
        <v>2754.99</v>
      </c>
      <c r="G5674" s="12">
        <v>345.01</v>
      </c>
      <c r="H5674" s="146">
        <v>100.47</v>
      </c>
      <c r="I5674" s="45"/>
      <c r="K5674" s="111"/>
      <c r="M5674" s="109"/>
    </row>
    <row r="5675" spans="1:13" ht="23.3" customHeight="1" thickBot="1" x14ac:dyDescent="0.3">
      <c r="A5675" s="11">
        <v>42748</v>
      </c>
      <c r="B5675" s="12">
        <v>1856.41</v>
      </c>
      <c r="C5675" s="12">
        <v>6401.75</v>
      </c>
      <c r="D5675" s="12">
        <v>1819.68</v>
      </c>
      <c r="E5675" s="12">
        <v>6349.39</v>
      </c>
      <c r="F5675" s="12">
        <v>2770.56</v>
      </c>
      <c r="G5675" s="12">
        <v>347.48</v>
      </c>
      <c r="H5675" s="146">
        <v>101.02</v>
      </c>
      <c r="I5675" s="45"/>
      <c r="K5675" s="111"/>
      <c r="M5675" s="109"/>
    </row>
    <row r="5676" spans="1:13" ht="23.3" customHeight="1" thickBot="1" x14ac:dyDescent="0.3">
      <c r="A5676" s="11">
        <v>42751</v>
      </c>
      <c r="B5676" s="12">
        <v>1856.77</v>
      </c>
      <c r="C5676" s="12">
        <v>6402.97</v>
      </c>
      <c r="D5676" s="12">
        <v>1822.72</v>
      </c>
      <c r="E5676" s="12">
        <v>6359.99</v>
      </c>
      <c r="F5676" s="12">
        <v>2775.04</v>
      </c>
      <c r="G5676" s="12">
        <v>347.68</v>
      </c>
      <c r="H5676" s="146">
        <v>101.69</v>
      </c>
      <c r="I5676" s="45"/>
      <c r="K5676" s="111"/>
      <c r="M5676" s="109"/>
    </row>
    <row r="5677" spans="1:13" ht="23.3" customHeight="1" thickBot="1" x14ac:dyDescent="0.3">
      <c r="A5677" s="11">
        <v>42752</v>
      </c>
      <c r="B5677" s="12">
        <v>1866.51</v>
      </c>
      <c r="C5677" s="12">
        <v>6436.57</v>
      </c>
      <c r="D5677" s="12">
        <v>1837.2</v>
      </c>
      <c r="E5677" s="12">
        <v>6410.53</v>
      </c>
      <c r="F5677" s="12">
        <v>2798.41</v>
      </c>
      <c r="G5677" s="12">
        <v>350.86</v>
      </c>
      <c r="H5677" s="146">
        <v>102</v>
      </c>
      <c r="I5677" s="45"/>
      <c r="K5677" s="111"/>
      <c r="M5677" s="109"/>
    </row>
    <row r="5678" spans="1:13" ht="23.3" customHeight="1" thickBot="1" x14ac:dyDescent="0.3">
      <c r="A5678" s="11">
        <v>42753</v>
      </c>
      <c r="B5678" s="12">
        <v>1869.7</v>
      </c>
      <c r="C5678" s="12">
        <v>6447.56</v>
      </c>
      <c r="D5678" s="12">
        <v>1838.8</v>
      </c>
      <c r="E5678" s="12">
        <v>6416.1</v>
      </c>
      <c r="F5678" s="12">
        <v>2806.14</v>
      </c>
      <c r="G5678" s="12">
        <v>351.32</v>
      </c>
      <c r="H5678" s="146">
        <v>102.05</v>
      </c>
      <c r="I5678" s="45"/>
      <c r="K5678" s="111"/>
      <c r="M5678" s="109"/>
    </row>
    <row r="5679" spans="1:13" ht="23.3" customHeight="1" thickBot="1" x14ac:dyDescent="0.3">
      <c r="A5679" s="11">
        <v>42754</v>
      </c>
      <c r="B5679" s="12">
        <v>1871.9</v>
      </c>
      <c r="C5679" s="12">
        <v>6455.14</v>
      </c>
      <c r="D5679" s="12">
        <v>1842.86</v>
      </c>
      <c r="E5679" s="12">
        <v>6430.25</v>
      </c>
      <c r="F5679" s="12">
        <v>2810.84</v>
      </c>
      <c r="G5679" s="12">
        <v>352.06</v>
      </c>
      <c r="H5679" s="146">
        <v>102.04</v>
      </c>
      <c r="I5679" s="45"/>
      <c r="K5679" s="111"/>
      <c r="M5679" s="109"/>
    </row>
    <row r="5680" spans="1:13" ht="23.3" customHeight="1" thickBot="1" x14ac:dyDescent="0.3">
      <c r="A5680" s="11">
        <v>42755</v>
      </c>
      <c r="B5680" s="12">
        <v>1872.72</v>
      </c>
      <c r="C5680" s="12">
        <v>6457.99</v>
      </c>
      <c r="D5680" s="12">
        <v>1843.54</v>
      </c>
      <c r="E5680" s="12">
        <v>6432.62</v>
      </c>
      <c r="F5680" s="12">
        <v>2814.62</v>
      </c>
      <c r="G5680" s="12">
        <v>352.01</v>
      </c>
      <c r="H5680" s="146">
        <v>102.1</v>
      </c>
      <c r="I5680" s="45"/>
      <c r="K5680" s="111"/>
      <c r="M5680" s="109"/>
    </row>
    <row r="5681" spans="1:13" ht="23.3" customHeight="1" thickBot="1" x14ac:dyDescent="0.3">
      <c r="A5681" s="11">
        <v>42758</v>
      </c>
      <c r="B5681" s="12">
        <v>1871.94</v>
      </c>
      <c r="C5681" s="12">
        <v>6455.29</v>
      </c>
      <c r="D5681" s="12">
        <v>1842.65</v>
      </c>
      <c r="E5681" s="12">
        <v>6429.51</v>
      </c>
      <c r="F5681" s="12">
        <v>2817.18</v>
      </c>
      <c r="G5681" s="12">
        <v>352.07</v>
      </c>
      <c r="H5681" s="146">
        <v>102.1</v>
      </c>
      <c r="I5681" s="45"/>
      <c r="K5681" s="111"/>
      <c r="M5681" s="109"/>
    </row>
    <row r="5682" spans="1:13" ht="23.3" customHeight="1" thickBot="1" x14ac:dyDescent="0.3">
      <c r="A5682" s="11">
        <v>42759</v>
      </c>
      <c r="B5682" s="12">
        <v>1876.47</v>
      </c>
      <c r="C5682" s="12">
        <v>6470.92</v>
      </c>
      <c r="D5682" s="12">
        <v>1848.45</v>
      </c>
      <c r="E5682" s="12">
        <v>6449.78</v>
      </c>
      <c r="F5682" s="12">
        <v>2828.58</v>
      </c>
      <c r="G5682" s="12">
        <v>353.13</v>
      </c>
      <c r="H5682" s="146">
        <v>102.14</v>
      </c>
      <c r="I5682" s="45"/>
      <c r="K5682" s="111"/>
      <c r="M5682" s="109"/>
    </row>
    <row r="5683" spans="1:13" ht="23.3" customHeight="1" thickBot="1" x14ac:dyDescent="0.3">
      <c r="A5683" s="11">
        <v>42760</v>
      </c>
      <c r="B5683" s="12">
        <v>1882.16</v>
      </c>
      <c r="C5683" s="12">
        <v>6490.55</v>
      </c>
      <c r="D5683" s="12">
        <v>1856.8</v>
      </c>
      <c r="E5683" s="12">
        <v>6478.91</v>
      </c>
      <c r="F5683" s="12">
        <v>2840.64</v>
      </c>
      <c r="G5683" s="12">
        <v>355.12</v>
      </c>
      <c r="H5683" s="146">
        <v>102.44</v>
      </c>
      <c r="I5683" s="45"/>
      <c r="K5683" s="111"/>
      <c r="M5683" s="109"/>
    </row>
    <row r="5684" spans="1:13" ht="23.3" customHeight="1" thickBot="1" x14ac:dyDescent="0.3">
      <c r="A5684" s="11">
        <v>42761</v>
      </c>
      <c r="B5684" s="12">
        <v>1884.08</v>
      </c>
      <c r="C5684" s="12">
        <v>6497.16</v>
      </c>
      <c r="D5684" s="12">
        <v>1860.78</v>
      </c>
      <c r="E5684" s="12">
        <v>6492.79</v>
      </c>
      <c r="F5684" s="12">
        <v>2849.59</v>
      </c>
      <c r="G5684" s="12">
        <v>355.92</v>
      </c>
      <c r="H5684" s="146">
        <v>102.52</v>
      </c>
      <c r="I5684" s="45"/>
      <c r="K5684" s="111"/>
      <c r="M5684" s="109"/>
    </row>
    <row r="5685" spans="1:13" ht="23.3" customHeight="1" thickBot="1" x14ac:dyDescent="0.3">
      <c r="A5685" s="11">
        <v>42762</v>
      </c>
      <c r="B5685" s="12">
        <v>1894.7</v>
      </c>
      <c r="C5685" s="12">
        <v>6533.77</v>
      </c>
      <c r="D5685" s="12">
        <v>1877.76</v>
      </c>
      <c r="E5685" s="12">
        <v>6552.06</v>
      </c>
      <c r="F5685" s="12">
        <v>2872.79</v>
      </c>
      <c r="G5685" s="12">
        <v>359.59</v>
      </c>
      <c r="H5685" s="146">
        <v>103.13</v>
      </c>
      <c r="I5685" s="45"/>
      <c r="K5685" s="111"/>
      <c r="M5685" s="109"/>
    </row>
    <row r="5686" spans="1:13" ht="23.3" customHeight="1" thickBot="1" x14ac:dyDescent="0.3">
      <c r="A5686" s="11">
        <v>42765</v>
      </c>
      <c r="B5686" s="12">
        <v>1895.28</v>
      </c>
      <c r="C5686" s="12">
        <v>6535.78</v>
      </c>
      <c r="D5686" s="12">
        <v>1879.62</v>
      </c>
      <c r="E5686" s="12">
        <v>6558.53</v>
      </c>
      <c r="F5686" s="12">
        <v>2879.08</v>
      </c>
      <c r="G5686" s="12">
        <v>359.38</v>
      </c>
      <c r="H5686" s="146">
        <v>103.52</v>
      </c>
      <c r="I5686" s="45"/>
      <c r="K5686" s="111"/>
      <c r="M5686" s="109"/>
    </row>
    <row r="5687" spans="1:13" ht="23.3" customHeight="1" thickBot="1" x14ac:dyDescent="0.3">
      <c r="A5687" s="11">
        <v>42766</v>
      </c>
      <c r="B5687" s="12">
        <v>1895.44</v>
      </c>
      <c r="C5687" s="12">
        <v>6536.33</v>
      </c>
      <c r="D5687" s="12">
        <v>1880.9</v>
      </c>
      <c r="E5687" s="12">
        <v>6563.01</v>
      </c>
      <c r="F5687" s="12">
        <v>2880.25</v>
      </c>
      <c r="G5687" s="12">
        <v>359.29</v>
      </c>
      <c r="H5687" s="146">
        <v>103.59</v>
      </c>
      <c r="I5687" s="45"/>
      <c r="K5687" s="111"/>
      <c r="M5687" s="109"/>
    </row>
    <row r="5688" spans="1:13" ht="23.3" customHeight="1" thickBot="1" x14ac:dyDescent="0.3">
      <c r="A5688" s="11">
        <v>42768</v>
      </c>
      <c r="B5688" s="12">
        <v>1900.88</v>
      </c>
      <c r="C5688" s="12">
        <v>6555.08</v>
      </c>
      <c r="D5688" s="12">
        <v>1885.27</v>
      </c>
      <c r="E5688" s="12">
        <v>6578.23</v>
      </c>
      <c r="F5688" s="12">
        <v>2884.27</v>
      </c>
      <c r="G5688" s="12">
        <v>359.68</v>
      </c>
      <c r="H5688" s="146">
        <v>103.69</v>
      </c>
      <c r="I5688" s="45"/>
      <c r="K5688" s="111"/>
      <c r="M5688" s="109"/>
    </row>
    <row r="5689" spans="1:13" ht="23.3" customHeight="1" thickBot="1" x14ac:dyDescent="0.3">
      <c r="A5689" s="11">
        <v>42769</v>
      </c>
      <c r="B5689" s="12">
        <v>1901.41</v>
      </c>
      <c r="C5689" s="12">
        <v>6557.81</v>
      </c>
      <c r="D5689" s="12">
        <v>1888.5</v>
      </c>
      <c r="E5689" s="12">
        <v>6590.88</v>
      </c>
      <c r="F5689" s="12">
        <v>2888.77</v>
      </c>
      <c r="G5689" s="12">
        <v>360.4</v>
      </c>
      <c r="H5689" s="146">
        <v>103.95</v>
      </c>
      <c r="I5689" s="45"/>
      <c r="K5689" s="111"/>
      <c r="M5689" s="109"/>
    </row>
    <row r="5690" spans="1:13" ht="23.3" customHeight="1" thickBot="1" x14ac:dyDescent="0.3">
      <c r="A5690" s="11">
        <v>42772</v>
      </c>
      <c r="B5690" s="12">
        <v>1902.22</v>
      </c>
      <c r="C5690" s="12">
        <v>6560.6</v>
      </c>
      <c r="D5690" s="12">
        <v>1892.28</v>
      </c>
      <c r="E5690" s="12">
        <v>6604.06</v>
      </c>
      <c r="F5690" s="12">
        <v>2899.64</v>
      </c>
      <c r="G5690" s="12">
        <v>361.39</v>
      </c>
      <c r="H5690" s="146">
        <v>104.53</v>
      </c>
      <c r="I5690" s="45"/>
      <c r="K5690" s="111"/>
      <c r="M5690" s="109"/>
    </row>
    <row r="5691" spans="1:13" ht="23.3" customHeight="1" thickBot="1" x14ac:dyDescent="0.3">
      <c r="A5691" s="11">
        <v>42773</v>
      </c>
      <c r="B5691" s="12">
        <v>1905.57</v>
      </c>
      <c r="C5691" s="12">
        <v>6572.14</v>
      </c>
      <c r="D5691" s="12">
        <v>1897.58</v>
      </c>
      <c r="E5691" s="12">
        <v>6622.58</v>
      </c>
      <c r="F5691" s="12">
        <v>2907.36</v>
      </c>
      <c r="G5691" s="12">
        <v>362.67</v>
      </c>
      <c r="H5691" s="146">
        <v>104.56</v>
      </c>
      <c r="I5691" s="45"/>
      <c r="K5691" s="111"/>
      <c r="M5691" s="109"/>
    </row>
    <row r="5692" spans="1:13" ht="23.3" customHeight="1" thickBot="1" x14ac:dyDescent="0.3">
      <c r="A5692" s="11">
        <v>42774</v>
      </c>
      <c r="B5692" s="12">
        <v>1903.49</v>
      </c>
      <c r="C5692" s="12">
        <v>6564.97</v>
      </c>
      <c r="D5692" s="12">
        <v>1893.52</v>
      </c>
      <c r="E5692" s="12">
        <v>6608.38</v>
      </c>
      <c r="F5692" s="12">
        <v>2900.49</v>
      </c>
      <c r="G5692" s="12">
        <v>361.46</v>
      </c>
      <c r="H5692" s="146">
        <v>104.63</v>
      </c>
      <c r="I5692" s="45"/>
      <c r="K5692" s="111"/>
      <c r="M5692" s="109"/>
    </row>
    <row r="5693" spans="1:13" ht="23.3" customHeight="1" thickBot="1" x14ac:dyDescent="0.3">
      <c r="A5693" s="11">
        <v>42776</v>
      </c>
      <c r="B5693" s="12">
        <v>1904.72</v>
      </c>
      <c r="C5693" s="12">
        <v>6569.21</v>
      </c>
      <c r="D5693" s="12">
        <v>1894.01</v>
      </c>
      <c r="E5693" s="12">
        <v>6610.12</v>
      </c>
      <c r="F5693" s="12">
        <v>2896.64</v>
      </c>
      <c r="G5693" s="12">
        <v>361.92</v>
      </c>
      <c r="H5693" s="146">
        <v>104.67</v>
      </c>
      <c r="I5693" s="45"/>
      <c r="K5693" s="111"/>
      <c r="M5693" s="109"/>
    </row>
    <row r="5694" spans="1:13" ht="23.3" customHeight="1" thickBot="1" x14ac:dyDescent="0.3">
      <c r="A5694" s="11">
        <v>42779</v>
      </c>
      <c r="B5694" s="12">
        <v>1904.87</v>
      </c>
      <c r="C5694" s="12">
        <v>6569.74</v>
      </c>
      <c r="D5694" s="12">
        <v>1894.19</v>
      </c>
      <c r="E5694" s="12">
        <v>6610.72</v>
      </c>
      <c r="F5694" s="12">
        <v>2896.01</v>
      </c>
      <c r="G5694" s="12">
        <v>362.15</v>
      </c>
      <c r="H5694" s="146">
        <v>104.67</v>
      </c>
      <c r="I5694" s="45"/>
      <c r="K5694" s="111"/>
      <c r="M5694" s="109"/>
    </row>
    <row r="5695" spans="1:13" ht="23.3" customHeight="1" thickBot="1" x14ac:dyDescent="0.3">
      <c r="A5695" s="11">
        <v>42780</v>
      </c>
      <c r="B5695" s="12">
        <v>1916.12</v>
      </c>
      <c r="C5695" s="12">
        <v>6608.54</v>
      </c>
      <c r="D5695" s="12">
        <v>1910.52</v>
      </c>
      <c r="E5695" s="12">
        <v>6667.73</v>
      </c>
      <c r="F5695" s="12">
        <v>2920.91</v>
      </c>
      <c r="G5695" s="12">
        <v>366</v>
      </c>
      <c r="H5695" s="146">
        <v>104.56</v>
      </c>
      <c r="I5695" s="45"/>
      <c r="K5695" s="111"/>
      <c r="M5695" s="109"/>
    </row>
    <row r="5696" spans="1:13" ht="23.3" customHeight="1" thickBot="1" x14ac:dyDescent="0.3">
      <c r="A5696" s="11">
        <v>42781</v>
      </c>
      <c r="B5696" s="12">
        <v>1924.8</v>
      </c>
      <c r="C5696" s="12">
        <v>6638.47</v>
      </c>
      <c r="D5696" s="12">
        <v>1924.67</v>
      </c>
      <c r="E5696" s="12">
        <v>6717.09</v>
      </c>
      <c r="F5696" s="12">
        <v>2940.97</v>
      </c>
      <c r="G5696" s="12">
        <v>369.93</v>
      </c>
      <c r="H5696" s="146">
        <v>104.63</v>
      </c>
      <c r="I5696" s="45"/>
      <c r="K5696" s="111"/>
      <c r="M5696" s="109"/>
    </row>
    <row r="5697" spans="1:13" ht="23.3" customHeight="1" thickBot="1" x14ac:dyDescent="0.3">
      <c r="A5697" s="11">
        <v>42782</v>
      </c>
      <c r="B5697" s="12">
        <v>1923.45</v>
      </c>
      <c r="C5697" s="12">
        <v>6633.81</v>
      </c>
      <c r="D5697" s="12">
        <v>1923.72</v>
      </c>
      <c r="E5697" s="12">
        <v>6713.79</v>
      </c>
      <c r="F5697" s="12">
        <v>2942.64</v>
      </c>
      <c r="G5697" s="12">
        <v>369.76</v>
      </c>
      <c r="H5697" s="146">
        <v>104.74</v>
      </c>
      <c r="I5697" s="45"/>
      <c r="K5697" s="111"/>
      <c r="M5697" s="109"/>
    </row>
    <row r="5698" spans="1:13" ht="23.3" customHeight="1" thickBot="1" x14ac:dyDescent="0.3">
      <c r="A5698" s="11">
        <v>42783</v>
      </c>
      <c r="B5698" s="12">
        <v>1924.78</v>
      </c>
      <c r="C5698" s="12">
        <v>6638.42</v>
      </c>
      <c r="D5698" s="12">
        <v>1926.39</v>
      </c>
      <c r="E5698" s="12">
        <v>6723.09</v>
      </c>
      <c r="F5698" s="12">
        <v>2950.59</v>
      </c>
      <c r="G5698" s="12">
        <v>369.71</v>
      </c>
      <c r="H5698" s="146">
        <v>105.12</v>
      </c>
      <c r="I5698" s="45"/>
      <c r="K5698" s="111"/>
      <c r="M5698" s="109"/>
    </row>
    <row r="5699" spans="1:13" ht="23.3" customHeight="1" thickBot="1" x14ac:dyDescent="0.3">
      <c r="A5699" s="11">
        <v>42786</v>
      </c>
      <c r="B5699" s="12">
        <v>1922.07</v>
      </c>
      <c r="C5699" s="12">
        <v>6629.05</v>
      </c>
      <c r="D5699" s="12">
        <v>1923.24</v>
      </c>
      <c r="E5699" s="12">
        <v>6712.12</v>
      </c>
      <c r="F5699" s="12">
        <v>2943.8</v>
      </c>
      <c r="G5699" s="12">
        <v>369.22</v>
      </c>
      <c r="H5699" s="146">
        <v>105.13</v>
      </c>
      <c r="I5699" s="45"/>
      <c r="K5699" s="111"/>
      <c r="M5699" s="109"/>
    </row>
    <row r="5700" spans="1:13" ht="23.3" customHeight="1" thickBot="1" x14ac:dyDescent="0.3">
      <c r="A5700" s="11">
        <v>42787</v>
      </c>
      <c r="B5700" s="12">
        <v>1923.84</v>
      </c>
      <c r="C5700" s="12">
        <v>6635.15</v>
      </c>
      <c r="D5700" s="12">
        <v>1925.18</v>
      </c>
      <c r="E5700" s="12">
        <v>6718.9</v>
      </c>
      <c r="F5700" s="12">
        <v>2946.03</v>
      </c>
      <c r="G5700" s="12">
        <v>369.72</v>
      </c>
      <c r="H5700" s="146">
        <v>105.39</v>
      </c>
      <c r="I5700" s="45"/>
      <c r="K5700" s="111"/>
      <c r="M5700" s="109"/>
    </row>
    <row r="5701" spans="1:13" ht="23.3" customHeight="1" thickBot="1" x14ac:dyDescent="0.3">
      <c r="A5701" s="11">
        <v>42788</v>
      </c>
      <c r="B5701" s="12">
        <v>1925.05</v>
      </c>
      <c r="C5701" s="12">
        <v>6639.31</v>
      </c>
      <c r="D5701" s="12">
        <v>1925.26</v>
      </c>
      <c r="E5701" s="12">
        <v>6719.16</v>
      </c>
      <c r="F5701" s="12">
        <v>2944.26</v>
      </c>
      <c r="G5701" s="12">
        <v>369.85</v>
      </c>
      <c r="H5701" s="146">
        <v>105.26</v>
      </c>
      <c r="I5701" s="45"/>
      <c r="K5701" s="111"/>
      <c r="M5701" s="109"/>
    </row>
    <row r="5702" spans="1:13" ht="23.3" customHeight="1" thickBot="1" x14ac:dyDescent="0.3">
      <c r="A5702" s="11">
        <v>42789</v>
      </c>
      <c r="B5702" s="12">
        <v>1922.74</v>
      </c>
      <c r="C5702" s="12">
        <v>6631.52</v>
      </c>
      <c r="D5702" s="12">
        <v>1924.61</v>
      </c>
      <c r="E5702" s="12">
        <v>6717.14</v>
      </c>
      <c r="F5702" s="12">
        <v>2950.12</v>
      </c>
      <c r="G5702" s="12">
        <v>369.92</v>
      </c>
      <c r="H5702" s="146">
        <v>105.21</v>
      </c>
      <c r="I5702" s="45"/>
      <c r="K5702" s="111"/>
      <c r="M5702" s="109"/>
    </row>
    <row r="5703" spans="1:13" ht="23.3" customHeight="1" thickBot="1" x14ac:dyDescent="0.3">
      <c r="A5703" s="11">
        <v>42793</v>
      </c>
      <c r="B5703" s="12">
        <v>1922.48</v>
      </c>
      <c r="C5703" s="12">
        <v>6630.64</v>
      </c>
      <c r="D5703" s="12">
        <v>1924.53</v>
      </c>
      <c r="E5703" s="12">
        <v>6716.89</v>
      </c>
      <c r="F5703" s="12">
        <v>2950</v>
      </c>
      <c r="G5703" s="12">
        <v>369.85</v>
      </c>
      <c r="H5703" s="146">
        <v>105.1</v>
      </c>
      <c r="I5703" s="45"/>
      <c r="K5703" s="111"/>
      <c r="M5703" s="109"/>
    </row>
    <row r="5704" spans="1:13" ht="23.3" customHeight="1" thickBot="1" x14ac:dyDescent="0.3">
      <c r="A5704" s="11">
        <v>42794</v>
      </c>
      <c r="B5704" s="12">
        <v>1919.34</v>
      </c>
      <c r="C5704" s="12">
        <v>6619.81</v>
      </c>
      <c r="D5704" s="12">
        <v>1922.77</v>
      </c>
      <c r="E5704" s="12">
        <v>6710.74</v>
      </c>
      <c r="F5704" s="12">
        <v>2949.28</v>
      </c>
      <c r="G5704" s="12">
        <v>369.19</v>
      </c>
      <c r="H5704" s="146">
        <v>104.8</v>
      </c>
      <c r="I5704" s="45"/>
      <c r="K5704" s="111"/>
      <c r="M5704" s="109"/>
    </row>
    <row r="5705" spans="1:13" ht="23.3" customHeight="1" thickBot="1" x14ac:dyDescent="0.3">
      <c r="A5705" s="11">
        <v>42795</v>
      </c>
      <c r="B5705" s="12">
        <v>1918.38</v>
      </c>
      <c r="C5705" s="12">
        <v>6621.7</v>
      </c>
      <c r="D5705" s="12">
        <v>1922.16</v>
      </c>
      <c r="E5705" s="12">
        <v>6709.51</v>
      </c>
      <c r="F5705" s="12">
        <v>2947.67</v>
      </c>
      <c r="G5705" s="12">
        <v>369.04</v>
      </c>
      <c r="H5705" s="146">
        <v>104.76</v>
      </c>
      <c r="I5705" s="45"/>
      <c r="K5705" s="111"/>
      <c r="M5705" s="109"/>
    </row>
    <row r="5706" spans="1:13" ht="23.3" customHeight="1" thickBot="1" x14ac:dyDescent="0.3">
      <c r="A5706" s="11">
        <v>42796</v>
      </c>
      <c r="B5706" s="12">
        <v>1916.8</v>
      </c>
      <c r="C5706" s="12">
        <v>6616.24</v>
      </c>
      <c r="D5706" s="12">
        <v>1921.19</v>
      </c>
      <c r="E5706" s="12">
        <v>6706.14</v>
      </c>
      <c r="F5706" s="12">
        <v>2945.36</v>
      </c>
      <c r="G5706" s="12">
        <v>368.35</v>
      </c>
      <c r="H5706" s="146">
        <v>104.69</v>
      </c>
      <c r="I5706" s="45"/>
      <c r="K5706" s="111"/>
      <c r="M5706" s="109"/>
    </row>
    <row r="5707" spans="1:13" ht="23.3" customHeight="1" thickBot="1" x14ac:dyDescent="0.3">
      <c r="A5707" s="11">
        <v>42797</v>
      </c>
      <c r="B5707" s="12">
        <v>1914.18</v>
      </c>
      <c r="C5707" s="12">
        <v>6607.22</v>
      </c>
      <c r="D5707" s="12">
        <v>1917.37</v>
      </c>
      <c r="E5707" s="12">
        <v>6692.81</v>
      </c>
      <c r="F5707" s="12">
        <v>2939.43</v>
      </c>
      <c r="G5707" s="12">
        <v>368.02</v>
      </c>
      <c r="H5707" s="146">
        <v>104.37</v>
      </c>
      <c r="I5707" s="45"/>
      <c r="K5707" s="111"/>
      <c r="M5707" s="109"/>
    </row>
    <row r="5708" spans="1:13" ht="23.3" customHeight="1" thickBot="1" x14ac:dyDescent="0.3">
      <c r="A5708" s="11">
        <v>42800</v>
      </c>
      <c r="B5708" s="12">
        <v>1913.36</v>
      </c>
      <c r="C5708" s="12">
        <v>6604.39</v>
      </c>
      <c r="D5708" s="12">
        <v>1918.24</v>
      </c>
      <c r="E5708" s="12">
        <v>6695.82</v>
      </c>
      <c r="F5708" s="12">
        <v>2947.84</v>
      </c>
      <c r="G5708" s="12">
        <v>368.27</v>
      </c>
      <c r="H5708" s="146">
        <v>104.3</v>
      </c>
      <c r="I5708" s="45"/>
      <c r="K5708" s="111"/>
      <c r="M5708" s="109"/>
    </row>
    <row r="5709" spans="1:13" ht="23.3" customHeight="1" thickBot="1" x14ac:dyDescent="0.3">
      <c r="A5709" s="11">
        <v>42801</v>
      </c>
      <c r="B5709" s="12">
        <v>1912.95</v>
      </c>
      <c r="C5709" s="12">
        <v>6602.95</v>
      </c>
      <c r="D5709" s="12">
        <v>1918.38</v>
      </c>
      <c r="E5709" s="12">
        <v>6696.33</v>
      </c>
      <c r="F5709" s="12">
        <v>2948.06</v>
      </c>
      <c r="G5709" s="12">
        <v>368.34</v>
      </c>
      <c r="H5709" s="146">
        <v>104.35</v>
      </c>
      <c r="I5709" s="45"/>
      <c r="K5709" s="111"/>
      <c r="M5709" s="109"/>
    </row>
    <row r="5710" spans="1:13" ht="23.3" customHeight="1" thickBot="1" x14ac:dyDescent="0.3">
      <c r="A5710" s="11">
        <v>42802</v>
      </c>
      <c r="B5710" s="12">
        <v>1910.05</v>
      </c>
      <c r="C5710" s="12">
        <v>6595.5</v>
      </c>
      <c r="D5710" s="12">
        <v>1916.38</v>
      </c>
      <c r="E5710" s="12">
        <v>6693.26</v>
      </c>
      <c r="F5710" s="12">
        <v>2945.06</v>
      </c>
      <c r="G5710" s="12">
        <v>368.1</v>
      </c>
      <c r="H5710" s="146">
        <v>104.19</v>
      </c>
      <c r="I5710" s="45"/>
      <c r="K5710" s="111"/>
      <c r="M5710" s="109"/>
    </row>
    <row r="5711" spans="1:13" ht="23.3" customHeight="1" thickBot="1" x14ac:dyDescent="0.3">
      <c r="A5711" s="11">
        <v>42803</v>
      </c>
      <c r="B5711" s="12">
        <v>1911.18</v>
      </c>
      <c r="C5711" s="12">
        <v>6599.38</v>
      </c>
      <c r="D5711" s="12">
        <v>1918.37</v>
      </c>
      <c r="E5711" s="12">
        <v>6700.2</v>
      </c>
      <c r="F5711" s="12">
        <v>2946.3</v>
      </c>
      <c r="G5711" s="12">
        <v>368.2</v>
      </c>
      <c r="H5711" s="146">
        <v>104.2</v>
      </c>
      <c r="I5711" s="45"/>
      <c r="K5711" s="111"/>
      <c r="M5711" s="109"/>
    </row>
    <row r="5712" spans="1:13" ht="23.3" customHeight="1" thickBot="1" x14ac:dyDescent="0.3">
      <c r="A5712" s="11">
        <v>42804</v>
      </c>
      <c r="B5712" s="12">
        <v>1910.44</v>
      </c>
      <c r="C5712" s="12">
        <v>6596.83</v>
      </c>
      <c r="D5712" s="12">
        <v>1917.76</v>
      </c>
      <c r="E5712" s="12">
        <v>6698.09</v>
      </c>
      <c r="F5712" s="12">
        <v>2946.93</v>
      </c>
      <c r="G5712" s="12">
        <v>368.1</v>
      </c>
      <c r="H5712" s="146">
        <v>104.09</v>
      </c>
      <c r="I5712" s="45"/>
      <c r="K5712" s="111"/>
      <c r="M5712" s="109"/>
    </row>
    <row r="5713" spans="1:13" ht="23.3" customHeight="1" thickBot="1" x14ac:dyDescent="0.3">
      <c r="A5713" s="11">
        <v>42807</v>
      </c>
      <c r="B5713" s="12">
        <v>1909.42</v>
      </c>
      <c r="C5713" s="12">
        <v>6593.3</v>
      </c>
      <c r="D5713" s="12">
        <v>1917.88</v>
      </c>
      <c r="E5713" s="12">
        <v>6698.49</v>
      </c>
      <c r="F5713" s="12">
        <v>2953.23</v>
      </c>
      <c r="G5713" s="12">
        <v>367.88</v>
      </c>
      <c r="H5713" s="146">
        <v>104.02</v>
      </c>
      <c r="I5713" s="45"/>
      <c r="K5713" s="111"/>
      <c r="M5713" s="109"/>
    </row>
    <row r="5714" spans="1:13" ht="23.3" customHeight="1" thickBot="1" x14ac:dyDescent="0.3">
      <c r="A5714" s="11">
        <v>42808</v>
      </c>
      <c r="B5714" s="12">
        <v>1913.12</v>
      </c>
      <c r="C5714" s="12">
        <v>6606.08</v>
      </c>
      <c r="D5714" s="12">
        <v>1922.29</v>
      </c>
      <c r="E5714" s="12">
        <v>6713.88</v>
      </c>
      <c r="F5714" s="12">
        <v>2957.77</v>
      </c>
      <c r="G5714" s="12">
        <v>367.52</v>
      </c>
      <c r="H5714" s="146">
        <v>103.91</v>
      </c>
      <c r="I5714" s="45"/>
      <c r="K5714" s="111"/>
      <c r="M5714" s="109"/>
    </row>
    <row r="5715" spans="1:13" ht="23.3" customHeight="1" thickBot="1" x14ac:dyDescent="0.3">
      <c r="A5715" s="11">
        <v>42809</v>
      </c>
      <c r="B5715" s="12">
        <v>1908.66</v>
      </c>
      <c r="C5715" s="12">
        <v>6623.8</v>
      </c>
      <c r="D5715" s="12">
        <v>1918.08</v>
      </c>
      <c r="E5715" s="12">
        <v>6699.2</v>
      </c>
      <c r="F5715" s="12">
        <v>2948.58</v>
      </c>
      <c r="G5715" s="12">
        <v>367.33</v>
      </c>
      <c r="H5715" s="146">
        <v>103.47</v>
      </c>
      <c r="I5715" s="45"/>
      <c r="K5715" s="111"/>
      <c r="M5715" s="109"/>
    </row>
    <row r="5716" spans="1:13" ht="23.3" customHeight="1" thickBot="1" x14ac:dyDescent="0.3">
      <c r="A5716" s="11">
        <v>42810</v>
      </c>
      <c r="B5716" s="12">
        <v>1907.16</v>
      </c>
      <c r="C5716" s="12">
        <v>6618.58</v>
      </c>
      <c r="D5716" s="12">
        <v>1916.09</v>
      </c>
      <c r="E5716" s="12">
        <v>6692.24</v>
      </c>
      <c r="F5716" s="12">
        <v>2952.46</v>
      </c>
      <c r="G5716" s="12">
        <v>367.32</v>
      </c>
      <c r="H5716" s="146">
        <v>103.46</v>
      </c>
      <c r="I5716" s="45"/>
      <c r="K5716" s="111"/>
      <c r="M5716" s="109"/>
    </row>
    <row r="5717" spans="1:13" ht="23.3" customHeight="1" thickBot="1" x14ac:dyDescent="0.3">
      <c r="A5717" s="11">
        <v>42811</v>
      </c>
      <c r="B5717" s="12">
        <v>1910.21</v>
      </c>
      <c r="C5717" s="12">
        <v>6629.15</v>
      </c>
      <c r="D5717" s="12">
        <v>1920.26</v>
      </c>
      <c r="E5717" s="12">
        <v>6706.82</v>
      </c>
      <c r="F5717" s="12">
        <v>2962.47</v>
      </c>
      <c r="G5717" s="12">
        <v>368.64</v>
      </c>
      <c r="H5717" s="146">
        <v>103.31</v>
      </c>
      <c r="I5717" s="45"/>
      <c r="K5717" s="111"/>
      <c r="M5717" s="109"/>
    </row>
    <row r="5718" spans="1:13" ht="23.3" customHeight="1" thickBot="1" x14ac:dyDescent="0.3">
      <c r="A5718" s="11">
        <v>42814</v>
      </c>
      <c r="B5718" s="12">
        <v>1910.73</v>
      </c>
      <c r="C5718" s="12">
        <v>6630.98</v>
      </c>
      <c r="D5718" s="12">
        <v>1920.44</v>
      </c>
      <c r="E5718" s="12">
        <v>6707.42</v>
      </c>
      <c r="F5718" s="12">
        <v>2962.73</v>
      </c>
      <c r="G5718" s="12">
        <v>368.71</v>
      </c>
      <c r="H5718" s="146">
        <v>103.22</v>
      </c>
      <c r="I5718" s="45"/>
      <c r="K5718" s="111"/>
      <c r="M5718" s="109"/>
    </row>
    <row r="5719" spans="1:13" ht="23.3" customHeight="1" thickBot="1" x14ac:dyDescent="0.3">
      <c r="A5719" s="11">
        <v>42815</v>
      </c>
      <c r="B5719" s="12">
        <v>1912.05</v>
      </c>
      <c r="C5719" s="12">
        <v>6635.55</v>
      </c>
      <c r="D5719" s="12">
        <v>1922.82</v>
      </c>
      <c r="E5719" s="12">
        <v>6715.75</v>
      </c>
      <c r="F5719" s="12">
        <v>2966.16</v>
      </c>
      <c r="G5719" s="12">
        <v>369.32</v>
      </c>
      <c r="H5719" s="146">
        <v>103.16</v>
      </c>
      <c r="I5719" s="45"/>
      <c r="K5719" s="111"/>
      <c r="M5719" s="109"/>
    </row>
    <row r="5720" spans="1:13" ht="23.3" customHeight="1" thickBot="1" x14ac:dyDescent="0.3">
      <c r="A5720" s="11">
        <v>42816</v>
      </c>
      <c r="B5720" s="12">
        <v>1912.36</v>
      </c>
      <c r="C5720" s="12">
        <v>6636.64</v>
      </c>
      <c r="D5720" s="12">
        <v>1922.67</v>
      </c>
      <c r="E5720" s="12">
        <v>6715.22</v>
      </c>
      <c r="F5720" s="12">
        <v>2970.52</v>
      </c>
      <c r="G5720" s="12">
        <v>369.53</v>
      </c>
      <c r="H5720" s="146">
        <v>103.02</v>
      </c>
      <c r="I5720" s="45"/>
      <c r="K5720" s="111"/>
      <c r="M5720" s="109"/>
    </row>
    <row r="5721" spans="1:13" ht="23.3" customHeight="1" thickBot="1" x14ac:dyDescent="0.3">
      <c r="A5721" s="11">
        <v>42817</v>
      </c>
      <c r="B5721" s="12">
        <v>1911.83</v>
      </c>
      <c r="C5721" s="12">
        <v>6634.8</v>
      </c>
      <c r="D5721" s="12">
        <v>1921.75</v>
      </c>
      <c r="E5721" s="12">
        <v>6712.01</v>
      </c>
      <c r="F5721" s="12">
        <v>2969.35</v>
      </c>
      <c r="G5721" s="12">
        <v>369.33</v>
      </c>
      <c r="H5721" s="146">
        <v>102.74</v>
      </c>
      <c r="I5721" s="45"/>
      <c r="K5721" s="111"/>
      <c r="M5721" s="109"/>
    </row>
    <row r="5722" spans="1:13" ht="23.3" customHeight="1" thickBot="1" x14ac:dyDescent="0.3">
      <c r="A5722" s="11">
        <v>42818</v>
      </c>
      <c r="B5722" s="12">
        <v>1914.46</v>
      </c>
      <c r="C5722" s="12">
        <v>6643.92</v>
      </c>
      <c r="D5722" s="12">
        <v>1923.47</v>
      </c>
      <c r="E5722" s="12">
        <v>6718.01</v>
      </c>
      <c r="F5722" s="12">
        <v>2965.16</v>
      </c>
      <c r="G5722" s="12">
        <v>369.63</v>
      </c>
      <c r="H5722" s="146">
        <v>102.8</v>
      </c>
      <c r="I5722" s="45"/>
      <c r="K5722" s="111"/>
      <c r="M5722" s="109"/>
    </row>
    <row r="5723" spans="1:13" ht="23.3" customHeight="1" thickBot="1" x14ac:dyDescent="0.3">
      <c r="A5723" s="11">
        <v>42821</v>
      </c>
      <c r="B5723" s="12">
        <v>1913.35</v>
      </c>
      <c r="C5723" s="12">
        <v>6640.06</v>
      </c>
      <c r="D5723" s="12">
        <v>1923.73</v>
      </c>
      <c r="E5723" s="12">
        <v>6718.93</v>
      </c>
      <c r="F5723" s="12">
        <v>2974.08</v>
      </c>
      <c r="G5723" s="12">
        <v>369.61</v>
      </c>
      <c r="H5723" s="146">
        <v>102.72</v>
      </c>
      <c r="I5723" s="45"/>
      <c r="K5723" s="111"/>
      <c r="M5723" s="109"/>
    </row>
    <row r="5724" spans="1:13" ht="23.3" customHeight="1" thickBot="1" x14ac:dyDescent="0.3">
      <c r="A5724" s="11">
        <v>42822</v>
      </c>
      <c r="B5724" s="12">
        <v>1916.27</v>
      </c>
      <c r="C5724" s="12">
        <v>6650.18</v>
      </c>
      <c r="D5724" s="12">
        <v>1928.35</v>
      </c>
      <c r="E5724" s="12">
        <v>6735.06</v>
      </c>
      <c r="F5724" s="12">
        <v>2984.16</v>
      </c>
      <c r="G5724" s="12">
        <v>370.79</v>
      </c>
      <c r="H5724" s="146">
        <v>102.53</v>
      </c>
      <c r="I5724" s="45"/>
      <c r="K5724" s="111"/>
      <c r="M5724" s="109"/>
    </row>
    <row r="5725" spans="1:13" ht="23.3" customHeight="1" thickBot="1" x14ac:dyDescent="0.3">
      <c r="A5725" s="11">
        <v>42824</v>
      </c>
      <c r="B5725" s="12">
        <v>1917.24</v>
      </c>
      <c r="C5725" s="12">
        <v>6653.56</v>
      </c>
      <c r="D5725" s="12">
        <v>1930.27</v>
      </c>
      <c r="E5725" s="12">
        <v>6741.77</v>
      </c>
      <c r="F5725" s="12">
        <v>2979.83</v>
      </c>
      <c r="G5725" s="12">
        <v>370.99</v>
      </c>
      <c r="H5725" s="146">
        <v>102.53</v>
      </c>
      <c r="I5725" s="45"/>
      <c r="K5725" s="111"/>
      <c r="M5725" s="109"/>
    </row>
    <row r="5726" spans="1:13" ht="23.3" customHeight="1" thickBot="1" x14ac:dyDescent="0.3">
      <c r="A5726" s="11">
        <v>42825</v>
      </c>
      <c r="B5726" s="12">
        <v>1920.65</v>
      </c>
      <c r="C5726" s="12">
        <v>6665.4</v>
      </c>
      <c r="D5726" s="12">
        <v>1933.37</v>
      </c>
      <c r="E5726" s="12">
        <v>6752.61</v>
      </c>
      <c r="F5726" s="12">
        <v>2980.93</v>
      </c>
      <c r="G5726" s="12">
        <v>371.76</v>
      </c>
      <c r="H5726" s="146">
        <v>102.58</v>
      </c>
      <c r="I5726" s="45"/>
      <c r="K5726" s="111"/>
      <c r="M5726" s="109"/>
    </row>
    <row r="5727" spans="1:13" ht="23.3" customHeight="1" thickBot="1" x14ac:dyDescent="0.3">
      <c r="A5727" s="11">
        <v>42828</v>
      </c>
      <c r="B5727" s="12">
        <v>1922.83</v>
      </c>
      <c r="C5727" s="12">
        <v>6672.97</v>
      </c>
      <c r="D5727" s="12">
        <v>1935.97</v>
      </c>
      <c r="E5727" s="12">
        <v>6761.69</v>
      </c>
      <c r="F5727" s="12">
        <v>2986.79</v>
      </c>
      <c r="G5727" s="12">
        <v>372.45</v>
      </c>
      <c r="H5727" s="146">
        <v>102.57</v>
      </c>
      <c r="I5727" s="45"/>
      <c r="K5727" s="111"/>
      <c r="M5727" s="109"/>
    </row>
    <row r="5728" spans="1:13" ht="23.3" customHeight="1" thickBot="1" x14ac:dyDescent="0.3">
      <c r="A5728" s="11">
        <v>42829</v>
      </c>
      <c r="B5728" s="12">
        <v>1925.95</v>
      </c>
      <c r="C5728" s="12">
        <v>6683.78</v>
      </c>
      <c r="D5728" s="12">
        <v>1941.76</v>
      </c>
      <c r="E5728" s="12">
        <v>6781.9</v>
      </c>
      <c r="F5728" s="12">
        <v>2993.69</v>
      </c>
      <c r="G5728" s="12">
        <v>373.95</v>
      </c>
      <c r="H5728" s="146">
        <v>102.53</v>
      </c>
      <c r="I5728" s="45"/>
      <c r="K5728" s="111"/>
      <c r="M5728" s="109"/>
    </row>
    <row r="5729" spans="1:13" ht="23.3" customHeight="1" thickBot="1" x14ac:dyDescent="0.3">
      <c r="A5729" s="11">
        <v>42830</v>
      </c>
      <c r="B5729" s="12">
        <v>1926.82</v>
      </c>
      <c r="C5729" s="12">
        <v>6686.82</v>
      </c>
      <c r="D5729" s="12">
        <v>1944.03</v>
      </c>
      <c r="E5729" s="12">
        <v>6789.81</v>
      </c>
      <c r="F5729" s="12">
        <v>2997.95</v>
      </c>
      <c r="G5729" s="12">
        <v>374.49</v>
      </c>
      <c r="H5729" s="146">
        <v>102.67</v>
      </c>
      <c r="I5729" s="45"/>
      <c r="K5729" s="111"/>
      <c r="M5729" s="109"/>
    </row>
    <row r="5730" spans="1:13" ht="23.3" customHeight="1" thickBot="1" x14ac:dyDescent="0.3">
      <c r="A5730" s="11">
        <v>42831</v>
      </c>
      <c r="B5730" s="12">
        <v>1929</v>
      </c>
      <c r="C5730" s="12">
        <v>6694.39</v>
      </c>
      <c r="D5730" s="12">
        <v>1946.91</v>
      </c>
      <c r="E5730" s="12">
        <v>6799.89</v>
      </c>
      <c r="F5730" s="12">
        <v>3002.9</v>
      </c>
      <c r="G5730" s="12">
        <v>375.47</v>
      </c>
      <c r="H5730" s="146">
        <v>102.65</v>
      </c>
      <c r="I5730" s="45"/>
      <c r="K5730" s="111"/>
      <c r="M5730" s="109"/>
    </row>
    <row r="5731" spans="1:13" ht="23.3" customHeight="1" thickBot="1" x14ac:dyDescent="0.3">
      <c r="A5731" s="11">
        <v>42832</v>
      </c>
      <c r="B5731" s="12">
        <v>1933.78</v>
      </c>
      <c r="C5731" s="12">
        <v>6710.97</v>
      </c>
      <c r="D5731" s="12">
        <v>1953.75</v>
      </c>
      <c r="E5731" s="12">
        <v>6823.76</v>
      </c>
      <c r="F5731" s="12">
        <v>3010.82</v>
      </c>
      <c r="G5731" s="12">
        <v>376.87</v>
      </c>
      <c r="H5731" s="146">
        <v>102.77</v>
      </c>
      <c r="I5731" s="45"/>
      <c r="K5731" s="111"/>
      <c r="M5731" s="109"/>
    </row>
    <row r="5732" spans="1:13" ht="23.3" customHeight="1" thickBot="1" x14ac:dyDescent="0.3">
      <c r="A5732" s="11">
        <v>42835</v>
      </c>
      <c r="B5732" s="12">
        <v>1937.62</v>
      </c>
      <c r="C5732" s="12">
        <v>6724.28</v>
      </c>
      <c r="D5732" s="12">
        <v>1960.32</v>
      </c>
      <c r="E5732" s="12">
        <v>6846.71</v>
      </c>
      <c r="F5732" s="12">
        <v>3017.05</v>
      </c>
      <c r="G5732" s="12">
        <v>378.43</v>
      </c>
      <c r="H5732" s="146">
        <v>103.09</v>
      </c>
      <c r="I5732" s="45"/>
      <c r="K5732" s="111"/>
      <c r="M5732" s="109"/>
    </row>
    <row r="5733" spans="1:13" ht="23.3" customHeight="1" thickBot="1" x14ac:dyDescent="0.3">
      <c r="A5733" s="11">
        <v>42836</v>
      </c>
      <c r="B5733" s="12">
        <v>1939.08</v>
      </c>
      <c r="C5733" s="12">
        <v>6731.37</v>
      </c>
      <c r="D5733" s="12">
        <v>1961.72</v>
      </c>
      <c r="E5733" s="12">
        <v>6854.79</v>
      </c>
      <c r="F5733" s="12">
        <v>3020.61</v>
      </c>
      <c r="G5733" s="12">
        <v>379.17</v>
      </c>
      <c r="H5733" s="146">
        <v>103.19</v>
      </c>
      <c r="I5733" s="45"/>
      <c r="K5733" s="111"/>
      <c r="M5733" s="109"/>
    </row>
    <row r="5734" spans="1:13" ht="23.3" customHeight="1" thickBot="1" x14ac:dyDescent="0.3">
      <c r="A5734" s="11">
        <v>42837</v>
      </c>
      <c r="B5734" s="12">
        <v>1949.3</v>
      </c>
      <c r="C5734" s="12">
        <v>6768.47</v>
      </c>
      <c r="D5734" s="12">
        <v>1976.66</v>
      </c>
      <c r="E5734" s="12">
        <v>6909.53</v>
      </c>
      <c r="F5734" s="12">
        <v>3045.93</v>
      </c>
      <c r="G5734" s="12">
        <v>382.89</v>
      </c>
      <c r="H5734" s="146">
        <v>103.47</v>
      </c>
      <c r="I5734" s="45"/>
      <c r="K5734" s="111"/>
      <c r="M5734" s="109"/>
    </row>
    <row r="5735" spans="1:13" ht="23.3" customHeight="1" thickBot="1" x14ac:dyDescent="0.3">
      <c r="A5735" s="11">
        <v>42838</v>
      </c>
      <c r="B5735" s="12">
        <v>1955.28</v>
      </c>
      <c r="C5735" s="12">
        <v>6789.25</v>
      </c>
      <c r="D5735" s="12">
        <v>1985.2</v>
      </c>
      <c r="E5735" s="12">
        <v>6940.43</v>
      </c>
      <c r="F5735" s="12">
        <v>3063.67</v>
      </c>
      <c r="G5735" s="12">
        <v>384.87</v>
      </c>
      <c r="H5735" s="146">
        <v>103.86</v>
      </c>
      <c r="I5735" s="45"/>
      <c r="K5735" s="111"/>
      <c r="M5735" s="109"/>
    </row>
    <row r="5736" spans="1:13" ht="23.3" customHeight="1" thickBot="1" x14ac:dyDescent="0.3">
      <c r="A5736" s="11">
        <v>42839</v>
      </c>
      <c r="B5736" s="12">
        <v>1955.34</v>
      </c>
      <c r="C5736" s="12">
        <v>6791.08</v>
      </c>
      <c r="D5736" s="12">
        <v>1985.6</v>
      </c>
      <c r="E5736" s="12">
        <v>6943.36</v>
      </c>
      <c r="F5736" s="12">
        <v>3061.36</v>
      </c>
      <c r="G5736" s="12">
        <v>384.89</v>
      </c>
      <c r="H5736" s="146">
        <v>103.88</v>
      </c>
      <c r="I5736" s="45"/>
      <c r="K5736" s="111"/>
      <c r="M5736" s="109"/>
    </row>
    <row r="5737" spans="1:13" ht="23.3" customHeight="1" thickBot="1" x14ac:dyDescent="0.3">
      <c r="A5737" s="11">
        <v>42842</v>
      </c>
      <c r="B5737" s="12">
        <v>1955.97</v>
      </c>
      <c r="C5737" s="12">
        <v>6793.29</v>
      </c>
      <c r="D5737" s="12">
        <v>1986.07</v>
      </c>
      <c r="E5737" s="12">
        <v>6945.02</v>
      </c>
      <c r="F5737" s="12">
        <v>3062.52</v>
      </c>
      <c r="G5737" s="12">
        <v>384.84</v>
      </c>
      <c r="H5737" s="146">
        <v>103.78</v>
      </c>
      <c r="I5737" s="45"/>
      <c r="K5737" s="111"/>
      <c r="M5737" s="109"/>
    </row>
    <row r="5738" spans="1:13" ht="23.3" customHeight="1" thickBot="1" x14ac:dyDescent="0.3">
      <c r="A5738" s="11">
        <v>42843</v>
      </c>
      <c r="B5738" s="12">
        <v>1954.24</v>
      </c>
      <c r="C5738" s="12">
        <v>6789.18</v>
      </c>
      <c r="D5738" s="12">
        <v>1983.85</v>
      </c>
      <c r="E5738" s="12">
        <v>6940.26</v>
      </c>
      <c r="F5738" s="12">
        <v>3063.68</v>
      </c>
      <c r="G5738" s="12">
        <v>384.26</v>
      </c>
      <c r="H5738" s="146">
        <v>104</v>
      </c>
      <c r="I5738" s="45"/>
      <c r="K5738" s="111"/>
      <c r="M5738" s="109"/>
    </row>
    <row r="5739" spans="1:13" ht="23.3" customHeight="1" thickBot="1" x14ac:dyDescent="0.3">
      <c r="A5739" s="11">
        <v>42844</v>
      </c>
      <c r="B5739" s="12">
        <v>1955.42</v>
      </c>
      <c r="C5739" s="12">
        <v>6793.28</v>
      </c>
      <c r="D5739" s="12">
        <v>1985.05</v>
      </c>
      <c r="E5739" s="12">
        <v>6944.46</v>
      </c>
      <c r="F5739" s="12">
        <v>3071.32</v>
      </c>
      <c r="G5739" s="12">
        <v>384.15</v>
      </c>
      <c r="H5739" s="146">
        <v>104.41</v>
      </c>
      <c r="I5739" s="45"/>
      <c r="K5739" s="111"/>
      <c r="M5739" s="109"/>
    </row>
    <row r="5740" spans="1:13" ht="23.3" customHeight="1" thickBot="1" x14ac:dyDescent="0.3">
      <c r="A5740" s="11">
        <v>42845</v>
      </c>
      <c r="B5740" s="12">
        <v>1967.75</v>
      </c>
      <c r="C5740" s="12">
        <v>6836.12</v>
      </c>
      <c r="D5740" s="12">
        <v>2004.41</v>
      </c>
      <c r="E5740" s="12">
        <v>7012.16</v>
      </c>
      <c r="F5740" s="12">
        <v>3101.26</v>
      </c>
      <c r="G5740" s="12">
        <v>388.97</v>
      </c>
      <c r="H5740" s="146">
        <v>105.1</v>
      </c>
      <c r="I5740" s="45"/>
      <c r="K5740" s="111"/>
      <c r="M5740" s="109"/>
    </row>
    <row r="5741" spans="1:13" ht="23.3" customHeight="1" thickBot="1" x14ac:dyDescent="0.3">
      <c r="A5741" s="11">
        <v>42846</v>
      </c>
      <c r="B5741" s="12">
        <v>1967.6</v>
      </c>
      <c r="C5741" s="12">
        <v>6835.6</v>
      </c>
      <c r="D5741" s="12">
        <v>2004.47</v>
      </c>
      <c r="E5741" s="12">
        <v>7012.39</v>
      </c>
      <c r="F5741" s="12">
        <v>3102.06</v>
      </c>
      <c r="G5741" s="12">
        <v>388.84</v>
      </c>
      <c r="H5741" s="146">
        <v>105.1</v>
      </c>
      <c r="I5741" s="45"/>
      <c r="K5741" s="111"/>
      <c r="M5741" s="109"/>
    </row>
    <row r="5742" spans="1:13" ht="23.3" customHeight="1" thickBot="1" x14ac:dyDescent="0.3">
      <c r="A5742" s="11">
        <v>42849</v>
      </c>
      <c r="B5742" s="12">
        <v>1968.19</v>
      </c>
      <c r="C5742" s="12">
        <v>6837.63</v>
      </c>
      <c r="D5742" s="12">
        <v>2006.25</v>
      </c>
      <c r="E5742" s="12">
        <v>7018.61</v>
      </c>
      <c r="F5742" s="12">
        <v>3114.89</v>
      </c>
      <c r="G5742" s="12">
        <v>389.44</v>
      </c>
      <c r="H5742" s="146">
        <v>105.43</v>
      </c>
      <c r="I5742" s="45"/>
      <c r="K5742" s="111"/>
      <c r="M5742" s="109"/>
    </row>
    <row r="5743" spans="1:13" ht="23.3" customHeight="1" thickBot="1" x14ac:dyDescent="0.3">
      <c r="A5743" s="11">
        <v>42850</v>
      </c>
      <c r="B5743" s="12">
        <v>1968.74</v>
      </c>
      <c r="C5743" s="12">
        <v>6839.57</v>
      </c>
      <c r="D5743" s="12">
        <v>2008.52</v>
      </c>
      <c r="E5743" s="12">
        <v>7026.57</v>
      </c>
      <c r="F5743" s="12">
        <v>3123.54</v>
      </c>
      <c r="G5743" s="12">
        <v>389.86</v>
      </c>
      <c r="H5743" s="146">
        <v>105.87</v>
      </c>
      <c r="I5743" s="45"/>
      <c r="K5743" s="111"/>
      <c r="M5743" s="109"/>
    </row>
    <row r="5744" spans="1:13" ht="23.3" customHeight="1" thickBot="1" x14ac:dyDescent="0.3">
      <c r="A5744" s="11">
        <v>42851</v>
      </c>
      <c r="B5744" s="12">
        <v>1970.37</v>
      </c>
      <c r="C5744" s="12">
        <v>6845.22</v>
      </c>
      <c r="D5744" s="12">
        <v>2013.51</v>
      </c>
      <c r="E5744" s="12">
        <v>7044.03</v>
      </c>
      <c r="F5744" s="12">
        <v>3143.21</v>
      </c>
      <c r="G5744" s="12">
        <v>391.16</v>
      </c>
      <c r="H5744" s="146">
        <v>106.12</v>
      </c>
      <c r="I5744" s="45"/>
      <c r="K5744" s="111"/>
      <c r="M5744" s="109"/>
    </row>
    <row r="5745" spans="1:13" ht="23.3" customHeight="1" thickBot="1" x14ac:dyDescent="0.3">
      <c r="A5745" s="11">
        <v>42852</v>
      </c>
      <c r="B5745" s="12">
        <v>1971.08</v>
      </c>
      <c r="C5745" s="12">
        <v>6847.7</v>
      </c>
      <c r="D5745" s="12">
        <v>2016</v>
      </c>
      <c r="E5745" s="12">
        <v>7052.72</v>
      </c>
      <c r="F5745" s="12">
        <v>3150.13</v>
      </c>
      <c r="G5745" s="12">
        <v>391.36</v>
      </c>
      <c r="H5745" s="146">
        <v>106.18</v>
      </c>
      <c r="I5745" s="45"/>
      <c r="K5745" s="111"/>
      <c r="M5745" s="109"/>
    </row>
    <row r="5746" spans="1:13" ht="23.3" customHeight="1" thickBot="1" x14ac:dyDescent="0.3">
      <c r="A5746" s="11">
        <v>42853</v>
      </c>
      <c r="B5746" s="12">
        <v>1971.88</v>
      </c>
      <c r="C5746" s="12">
        <v>6855.25</v>
      </c>
      <c r="D5746" s="12">
        <v>2016.94</v>
      </c>
      <c r="E5746" s="12">
        <v>7063.56</v>
      </c>
      <c r="F5746" s="12">
        <v>3152.46</v>
      </c>
      <c r="G5746" s="12">
        <v>391.35</v>
      </c>
      <c r="H5746" s="146">
        <v>106.24</v>
      </c>
      <c r="I5746" s="45"/>
      <c r="K5746" s="111"/>
      <c r="M5746" s="109"/>
    </row>
    <row r="5747" spans="1:13" ht="23.3" customHeight="1" thickBot="1" x14ac:dyDescent="0.3">
      <c r="A5747" s="11">
        <v>42857</v>
      </c>
      <c r="B5747" s="12">
        <v>1975.38</v>
      </c>
      <c r="C5747" s="12">
        <v>6867.42</v>
      </c>
      <c r="D5747" s="12">
        <v>2022.61</v>
      </c>
      <c r="E5747" s="12">
        <v>7083.44</v>
      </c>
      <c r="F5747" s="12">
        <v>3165.83</v>
      </c>
      <c r="G5747" s="12">
        <v>391.72</v>
      </c>
      <c r="H5747" s="146">
        <v>106.41</v>
      </c>
      <c r="I5747" s="45"/>
      <c r="K5747" s="111"/>
      <c r="M5747" s="109"/>
    </row>
    <row r="5748" spans="1:13" ht="23.3" customHeight="1" thickBot="1" x14ac:dyDescent="0.3">
      <c r="A5748" s="11">
        <v>42858</v>
      </c>
      <c r="B5748" s="12">
        <v>1974.08</v>
      </c>
      <c r="C5748" s="12">
        <v>6862.9</v>
      </c>
      <c r="D5748" s="12">
        <v>2021.53</v>
      </c>
      <c r="E5748" s="12">
        <v>7079.66</v>
      </c>
      <c r="F5748" s="12">
        <v>3168.55</v>
      </c>
      <c r="G5748" s="12">
        <v>391.38</v>
      </c>
      <c r="H5748" s="146">
        <v>106.41</v>
      </c>
      <c r="I5748" s="45"/>
      <c r="K5748" s="111"/>
      <c r="M5748" s="109"/>
    </row>
    <row r="5749" spans="1:13" ht="23.3" customHeight="1" thickBot="1" x14ac:dyDescent="0.3">
      <c r="A5749" s="11">
        <v>42859</v>
      </c>
      <c r="B5749" s="12">
        <v>1974.96</v>
      </c>
      <c r="C5749" s="12">
        <v>6865.97</v>
      </c>
      <c r="D5749" s="12">
        <v>2024.52</v>
      </c>
      <c r="E5749" s="12">
        <v>7090.1</v>
      </c>
      <c r="F5749" s="12">
        <v>3174.76</v>
      </c>
      <c r="G5749" s="12">
        <v>391.97</v>
      </c>
      <c r="H5749" s="146">
        <v>106.38</v>
      </c>
      <c r="I5749" s="45"/>
      <c r="K5749" s="111"/>
      <c r="M5749" s="109"/>
    </row>
    <row r="5750" spans="1:13" ht="23.3" customHeight="1" thickBot="1" x14ac:dyDescent="0.3">
      <c r="A5750" s="11">
        <v>42860</v>
      </c>
      <c r="B5750" s="12">
        <v>1975.21</v>
      </c>
      <c r="C5750" s="12">
        <v>6866.83</v>
      </c>
      <c r="D5750" s="12">
        <v>2027.16</v>
      </c>
      <c r="E5750" s="12">
        <v>7099.38</v>
      </c>
      <c r="F5750" s="12">
        <v>3192.28</v>
      </c>
      <c r="G5750" s="12">
        <v>392.71</v>
      </c>
      <c r="H5750" s="146">
        <v>106.45</v>
      </c>
      <c r="I5750" s="45"/>
      <c r="K5750" s="111"/>
      <c r="M5750" s="109"/>
    </row>
    <row r="5751" spans="1:13" ht="23.3" customHeight="1" thickBot="1" x14ac:dyDescent="0.3">
      <c r="A5751" s="11">
        <v>42863</v>
      </c>
      <c r="B5751" s="12">
        <v>1974.18</v>
      </c>
      <c r="C5751" s="12">
        <v>6866.44</v>
      </c>
      <c r="D5751" s="12">
        <v>2025.56</v>
      </c>
      <c r="E5751" s="12">
        <v>7098.77</v>
      </c>
      <c r="F5751" s="12">
        <v>3191.46</v>
      </c>
      <c r="G5751" s="12">
        <v>392.47</v>
      </c>
      <c r="H5751" s="146">
        <v>106.79</v>
      </c>
      <c r="I5751" s="45"/>
      <c r="K5751" s="111"/>
      <c r="M5751" s="109"/>
    </row>
    <row r="5752" spans="1:13" ht="23.3" customHeight="1" thickBot="1" x14ac:dyDescent="0.3">
      <c r="A5752" s="11">
        <v>42864</v>
      </c>
      <c r="B5752" s="12">
        <v>1977.57</v>
      </c>
      <c r="C5752" s="12">
        <v>6878.23</v>
      </c>
      <c r="D5752" s="12">
        <v>2031.11</v>
      </c>
      <c r="E5752" s="12">
        <v>7118.22</v>
      </c>
      <c r="F5752" s="12">
        <v>3198.38</v>
      </c>
      <c r="G5752" s="12">
        <v>393.82</v>
      </c>
      <c r="H5752" s="146">
        <v>107.21</v>
      </c>
      <c r="I5752" s="45"/>
      <c r="K5752" s="111"/>
      <c r="M5752" s="109"/>
    </row>
    <row r="5753" spans="1:13" ht="23.3" customHeight="1" thickBot="1" x14ac:dyDescent="0.3">
      <c r="A5753" s="11">
        <v>42865</v>
      </c>
      <c r="B5753" s="12">
        <v>1981.14</v>
      </c>
      <c r="C5753" s="12">
        <v>6895.83</v>
      </c>
      <c r="D5753" s="12">
        <v>2037.24</v>
      </c>
      <c r="E5753" s="12">
        <v>7139.72</v>
      </c>
      <c r="F5753" s="12">
        <v>3207.12</v>
      </c>
      <c r="G5753" s="12">
        <v>395.13</v>
      </c>
      <c r="H5753" s="146">
        <v>107.89</v>
      </c>
      <c r="I5753" s="45"/>
      <c r="K5753" s="111"/>
      <c r="M5753" s="109"/>
    </row>
    <row r="5754" spans="1:13" ht="23.3" customHeight="1" thickBot="1" x14ac:dyDescent="0.3">
      <c r="A5754" s="11">
        <v>42866</v>
      </c>
      <c r="B5754" s="12">
        <v>1994.13</v>
      </c>
      <c r="C5754" s="12">
        <v>6941.02</v>
      </c>
      <c r="D5754" s="12">
        <v>2047.71</v>
      </c>
      <c r="E5754" s="12">
        <v>7176.42</v>
      </c>
      <c r="F5754" s="12">
        <v>3206.11</v>
      </c>
      <c r="G5754" s="12">
        <v>397.64</v>
      </c>
      <c r="H5754" s="146">
        <v>109.81</v>
      </c>
      <c r="I5754" s="45"/>
      <c r="K5754" s="111"/>
      <c r="M5754" s="109"/>
    </row>
    <row r="5755" spans="1:13" ht="23.3" customHeight="1" thickBot="1" x14ac:dyDescent="0.3">
      <c r="A5755" s="11">
        <v>42867</v>
      </c>
      <c r="B5755" s="12">
        <v>2000.73</v>
      </c>
      <c r="C5755" s="12">
        <v>6964.02</v>
      </c>
      <c r="D5755" s="12">
        <v>2058.16</v>
      </c>
      <c r="E5755" s="12">
        <v>7213.02</v>
      </c>
      <c r="F5755" s="12">
        <v>3221.64</v>
      </c>
      <c r="G5755" s="12">
        <v>400.08</v>
      </c>
      <c r="H5755" s="146">
        <v>111.03</v>
      </c>
      <c r="I5755" s="45"/>
      <c r="K5755" s="111"/>
      <c r="M5755" s="109"/>
    </row>
    <row r="5756" spans="1:13" ht="23.3" customHeight="1" thickBot="1" x14ac:dyDescent="0.3">
      <c r="A5756" s="11">
        <v>42870</v>
      </c>
      <c r="B5756" s="12">
        <v>1992.57</v>
      </c>
      <c r="C5756" s="12">
        <v>6935.6</v>
      </c>
      <c r="D5756" s="12">
        <v>2046.07</v>
      </c>
      <c r="E5756" s="12">
        <v>7170.66</v>
      </c>
      <c r="F5756" s="12">
        <v>3209.01</v>
      </c>
      <c r="G5756" s="12">
        <v>396.8</v>
      </c>
      <c r="H5756" s="146">
        <v>109.55</v>
      </c>
      <c r="I5756" s="45"/>
      <c r="K5756" s="111"/>
      <c r="M5756" s="109"/>
    </row>
    <row r="5757" spans="1:13" ht="23.3" customHeight="1" thickBot="1" x14ac:dyDescent="0.3">
      <c r="A5757" s="11">
        <v>42871</v>
      </c>
      <c r="B5757" s="12">
        <v>1988.34</v>
      </c>
      <c r="C5757" s="12">
        <v>6920.88</v>
      </c>
      <c r="D5757" s="12">
        <v>2040.98</v>
      </c>
      <c r="E5757" s="12">
        <v>7152.83</v>
      </c>
      <c r="F5757" s="12">
        <v>3209.71</v>
      </c>
      <c r="G5757" s="12">
        <v>395.63</v>
      </c>
      <c r="H5757" s="146">
        <v>108.87</v>
      </c>
      <c r="I5757" s="45"/>
      <c r="K5757" s="111"/>
      <c r="M5757" s="109"/>
    </row>
    <row r="5758" spans="1:13" ht="23.3" customHeight="1" thickBot="1" x14ac:dyDescent="0.3">
      <c r="A5758" s="11">
        <v>42872</v>
      </c>
      <c r="B5758" s="12">
        <v>2014.99</v>
      </c>
      <c r="C5758" s="12">
        <v>7013.63</v>
      </c>
      <c r="D5758" s="12">
        <v>2046.7</v>
      </c>
      <c r="E5758" s="12">
        <v>7172.88</v>
      </c>
      <c r="F5758" s="12">
        <v>3234.03</v>
      </c>
      <c r="G5758" s="12">
        <v>397.27</v>
      </c>
      <c r="H5758" s="146">
        <v>109.34</v>
      </c>
      <c r="I5758" s="45"/>
      <c r="K5758" s="111"/>
      <c r="M5758" s="109"/>
    </row>
    <row r="5759" spans="1:13" ht="23.3" customHeight="1" thickBot="1" x14ac:dyDescent="0.3">
      <c r="A5759" s="11">
        <v>42873</v>
      </c>
      <c r="B5759" s="12">
        <v>2034.12</v>
      </c>
      <c r="C5759" s="12">
        <v>7080.25</v>
      </c>
      <c r="D5759" s="12">
        <v>2048.34</v>
      </c>
      <c r="E5759" s="12">
        <v>7178.62</v>
      </c>
      <c r="F5759" s="12">
        <v>3246.49</v>
      </c>
      <c r="G5759" s="12">
        <v>397.54</v>
      </c>
      <c r="H5759" s="146">
        <v>109.58</v>
      </c>
      <c r="I5759" s="45"/>
      <c r="K5759" s="111"/>
      <c r="M5759" s="109"/>
    </row>
    <row r="5760" spans="1:13" ht="23.3" customHeight="1" thickBot="1" x14ac:dyDescent="0.3">
      <c r="A5760" s="11">
        <v>42874</v>
      </c>
      <c r="B5760" s="12">
        <v>2030.56</v>
      </c>
      <c r="C5760" s="12">
        <v>7067.83</v>
      </c>
      <c r="D5760" s="12">
        <v>2070.94</v>
      </c>
      <c r="E5760" s="12">
        <v>7257.82</v>
      </c>
      <c r="F5760" s="12">
        <v>3279.76</v>
      </c>
      <c r="G5760" s="12">
        <v>403.49</v>
      </c>
      <c r="H5760" s="146">
        <v>112.14</v>
      </c>
      <c r="I5760" s="45"/>
      <c r="K5760" s="111"/>
      <c r="M5760" s="109"/>
    </row>
    <row r="5761" spans="1:13" ht="23.3" customHeight="1" thickBot="1" x14ac:dyDescent="0.3">
      <c r="A5761" s="11">
        <v>42877</v>
      </c>
      <c r="B5761" s="12">
        <v>2033.53</v>
      </c>
      <c r="C5761" s="12">
        <v>7078.81</v>
      </c>
      <c r="D5761" s="12">
        <v>2072.2800000000002</v>
      </c>
      <c r="E5761" s="12">
        <v>7263.49</v>
      </c>
      <c r="F5761" s="12">
        <v>3278.83</v>
      </c>
      <c r="G5761" s="12">
        <v>403.69</v>
      </c>
      <c r="H5761" s="146">
        <v>112.16</v>
      </c>
      <c r="I5761" s="45"/>
      <c r="K5761" s="111"/>
      <c r="M5761" s="109"/>
    </row>
    <row r="5762" spans="1:13" ht="23.3" customHeight="1" thickBot="1" x14ac:dyDescent="0.3">
      <c r="A5762" s="11">
        <v>42878</v>
      </c>
      <c r="B5762" s="12">
        <v>2032.26</v>
      </c>
      <c r="C5762" s="12">
        <v>7075.98</v>
      </c>
      <c r="D5762" s="12">
        <v>2070.36</v>
      </c>
      <c r="E5762" s="12">
        <v>7259.29</v>
      </c>
      <c r="F5762" s="12">
        <v>3281.08</v>
      </c>
      <c r="G5762" s="12">
        <v>403.09</v>
      </c>
      <c r="H5762" s="146">
        <v>111.82</v>
      </c>
      <c r="I5762" s="45"/>
      <c r="K5762" s="111"/>
      <c r="M5762" s="109"/>
    </row>
    <row r="5763" spans="1:13" ht="23.3" customHeight="1" thickBot="1" x14ac:dyDescent="0.3">
      <c r="A5763" s="11">
        <v>42879</v>
      </c>
      <c r="B5763" s="12">
        <v>2027.51</v>
      </c>
      <c r="C5763" s="12">
        <v>7059.47</v>
      </c>
      <c r="D5763" s="12">
        <v>2062.56</v>
      </c>
      <c r="E5763" s="12">
        <v>7231.97</v>
      </c>
      <c r="F5763" s="12">
        <v>3262.54</v>
      </c>
      <c r="G5763" s="12">
        <v>400.75</v>
      </c>
      <c r="H5763" s="146">
        <v>110.43</v>
      </c>
      <c r="I5763" s="45"/>
      <c r="K5763" s="111"/>
      <c r="M5763" s="109"/>
    </row>
    <row r="5764" spans="1:13" ht="23.3" customHeight="1" thickBot="1" x14ac:dyDescent="0.3">
      <c r="A5764" s="11">
        <v>42880</v>
      </c>
      <c r="B5764" s="12">
        <v>2030.33</v>
      </c>
      <c r="C5764" s="12">
        <v>7069.28</v>
      </c>
      <c r="D5764" s="12">
        <v>2067.71</v>
      </c>
      <c r="E5764" s="12">
        <v>7250</v>
      </c>
      <c r="F5764" s="12">
        <v>3276.6</v>
      </c>
      <c r="G5764" s="12">
        <v>401.81</v>
      </c>
      <c r="H5764" s="146">
        <v>110.15</v>
      </c>
      <c r="I5764" s="45"/>
      <c r="K5764" s="111"/>
      <c r="M5764" s="109"/>
    </row>
    <row r="5765" spans="1:13" ht="23.3" customHeight="1" thickBot="1" x14ac:dyDescent="0.3">
      <c r="A5765" s="11">
        <v>42881</v>
      </c>
      <c r="B5765" s="12">
        <v>2028.43</v>
      </c>
      <c r="C5765" s="12">
        <v>7070.61</v>
      </c>
      <c r="D5765" s="12">
        <v>2064.75</v>
      </c>
      <c r="E5765" s="12">
        <v>7252.15</v>
      </c>
      <c r="F5765" s="12">
        <v>3274.09</v>
      </c>
      <c r="G5765" s="12">
        <v>400.96</v>
      </c>
      <c r="H5765" s="146">
        <v>110.02</v>
      </c>
      <c r="I5765" s="45"/>
      <c r="K5765" s="111"/>
      <c r="M5765" s="109"/>
    </row>
    <row r="5766" spans="1:13" ht="23.3" customHeight="1" thickBot="1" x14ac:dyDescent="0.3">
      <c r="A5766" s="11">
        <v>42884</v>
      </c>
      <c r="B5766" s="12">
        <v>2026.57</v>
      </c>
      <c r="C5766" s="12">
        <v>7068.66</v>
      </c>
      <c r="D5766" s="12">
        <v>2061.6799999999998</v>
      </c>
      <c r="E5766" s="12">
        <v>7248.53</v>
      </c>
      <c r="F5766" s="12">
        <v>3268.7</v>
      </c>
      <c r="G5766" s="12">
        <v>400.28</v>
      </c>
      <c r="H5766" s="146">
        <v>109.97</v>
      </c>
      <c r="I5766" s="45"/>
      <c r="K5766" s="111"/>
      <c r="M5766" s="109"/>
    </row>
    <row r="5767" spans="1:13" ht="23.3" customHeight="1" thickBot="1" x14ac:dyDescent="0.3">
      <c r="A5767" s="11">
        <v>42885</v>
      </c>
      <c r="B5767" s="12">
        <v>2033.39</v>
      </c>
      <c r="C5767" s="12">
        <v>7092.7</v>
      </c>
      <c r="D5767" s="12">
        <v>2072.17</v>
      </c>
      <c r="E5767" s="12">
        <v>7285.81</v>
      </c>
      <c r="F5767" s="12">
        <v>3282.12</v>
      </c>
      <c r="G5767" s="12">
        <v>402.52</v>
      </c>
      <c r="H5767" s="146">
        <v>111.83</v>
      </c>
      <c r="I5767" s="45"/>
      <c r="K5767" s="111"/>
      <c r="M5767" s="109"/>
    </row>
    <row r="5768" spans="1:13" ht="23.3" customHeight="1" thickBot="1" x14ac:dyDescent="0.3">
      <c r="A5768" s="11">
        <v>42886</v>
      </c>
      <c r="B5768" s="12">
        <v>2034.92</v>
      </c>
      <c r="C5768" s="12">
        <v>7098.06</v>
      </c>
      <c r="D5768" s="12">
        <v>2075.12</v>
      </c>
      <c r="E5768" s="12">
        <v>7296.2</v>
      </c>
      <c r="F5768" s="12">
        <v>3291.8</v>
      </c>
      <c r="G5768" s="12">
        <v>403.23</v>
      </c>
      <c r="H5768" s="146">
        <v>112.49</v>
      </c>
      <c r="I5768" s="45"/>
      <c r="K5768" s="111"/>
      <c r="M5768" s="109"/>
    </row>
    <row r="5769" spans="1:13" ht="23.3" customHeight="1" thickBot="1" x14ac:dyDescent="0.3">
      <c r="A5769" s="11">
        <v>42887</v>
      </c>
      <c r="B5769" s="12">
        <v>2034.97</v>
      </c>
      <c r="C5769" s="12">
        <v>7098.22</v>
      </c>
      <c r="D5769" s="12">
        <v>2076</v>
      </c>
      <c r="E5769" s="12">
        <v>7299.29</v>
      </c>
      <c r="F5769" s="12">
        <v>3301.53</v>
      </c>
      <c r="G5769" s="12">
        <v>403.17</v>
      </c>
      <c r="H5769" s="146">
        <v>113.54</v>
      </c>
      <c r="I5769" s="45"/>
      <c r="K5769" s="111"/>
      <c r="M5769" s="109"/>
    </row>
    <row r="5770" spans="1:13" ht="23.3" customHeight="1" thickBot="1" x14ac:dyDescent="0.3">
      <c r="A5770" s="11">
        <v>42888</v>
      </c>
      <c r="B5770" s="12">
        <v>2035.41</v>
      </c>
      <c r="C5770" s="12">
        <v>7099.75</v>
      </c>
      <c r="D5770" s="12">
        <v>2076.4299999999998</v>
      </c>
      <c r="E5770" s="12">
        <v>7300.8</v>
      </c>
      <c r="F5770" s="12">
        <v>3299.56</v>
      </c>
      <c r="G5770" s="12">
        <v>402.3</v>
      </c>
      <c r="H5770" s="146">
        <v>113.12</v>
      </c>
      <c r="I5770" s="45"/>
      <c r="K5770" s="111"/>
      <c r="M5770" s="109"/>
    </row>
    <row r="5771" spans="1:13" ht="23.3" customHeight="1" thickBot="1" x14ac:dyDescent="0.3">
      <c r="A5771" s="11">
        <v>42891</v>
      </c>
      <c r="B5771" s="12">
        <v>2036.91</v>
      </c>
      <c r="C5771" s="12">
        <v>7104.98</v>
      </c>
      <c r="D5771" s="12">
        <v>2079.67</v>
      </c>
      <c r="E5771" s="12">
        <v>7312.2</v>
      </c>
      <c r="F5771" s="12">
        <v>3310.8</v>
      </c>
      <c r="G5771" s="12">
        <v>403.13</v>
      </c>
      <c r="H5771" s="146">
        <v>113.19</v>
      </c>
      <c r="I5771" s="45"/>
      <c r="K5771" s="111"/>
      <c r="M5771" s="109"/>
    </row>
    <row r="5772" spans="1:13" ht="23.3" customHeight="1" thickBot="1" x14ac:dyDescent="0.3">
      <c r="A5772" s="11">
        <v>42892</v>
      </c>
      <c r="B5772" s="12">
        <v>2042.39</v>
      </c>
      <c r="C5772" s="12">
        <v>7124.11</v>
      </c>
      <c r="D5772" s="12">
        <v>2087.71</v>
      </c>
      <c r="E5772" s="12">
        <v>7340.46</v>
      </c>
      <c r="F5772" s="12">
        <v>3322.74</v>
      </c>
      <c r="G5772" s="12">
        <v>405.23</v>
      </c>
      <c r="H5772" s="146">
        <v>113.8</v>
      </c>
      <c r="I5772" s="45"/>
      <c r="K5772" s="111"/>
      <c r="M5772" s="109"/>
    </row>
    <row r="5773" spans="1:13" ht="23.3" customHeight="1" thickBot="1" x14ac:dyDescent="0.3">
      <c r="A5773" s="11">
        <v>42893</v>
      </c>
      <c r="B5773" s="12">
        <v>2042.15</v>
      </c>
      <c r="C5773" s="12">
        <v>7133.74</v>
      </c>
      <c r="D5773" s="12">
        <v>2087.48</v>
      </c>
      <c r="E5773" s="12">
        <v>7339.67</v>
      </c>
      <c r="F5773" s="12">
        <v>3322.19</v>
      </c>
      <c r="G5773" s="12">
        <v>405.3</v>
      </c>
      <c r="H5773" s="146">
        <v>113.76</v>
      </c>
      <c r="I5773" s="45"/>
      <c r="K5773" s="111"/>
      <c r="M5773" s="109"/>
    </row>
    <row r="5774" spans="1:13" ht="23.3" customHeight="1" thickBot="1" x14ac:dyDescent="0.3">
      <c r="A5774" s="11">
        <v>42894</v>
      </c>
      <c r="B5774" s="12">
        <v>2086.29</v>
      </c>
      <c r="C5774" s="12">
        <v>7287.95</v>
      </c>
      <c r="D5774" s="12">
        <v>2087.09</v>
      </c>
      <c r="E5774" s="12">
        <v>7338.28</v>
      </c>
      <c r="F5774" s="12">
        <v>3320.8</v>
      </c>
      <c r="G5774" s="12">
        <v>405.45</v>
      </c>
      <c r="H5774" s="146">
        <v>113.78</v>
      </c>
      <c r="I5774" s="45"/>
      <c r="K5774" s="111"/>
      <c r="M5774" s="109"/>
    </row>
    <row r="5775" spans="1:13" ht="23.3" customHeight="1" thickBot="1" x14ac:dyDescent="0.3">
      <c r="A5775" s="11">
        <v>42895</v>
      </c>
      <c r="B5775" s="12">
        <v>2086.33</v>
      </c>
      <c r="C5775" s="12">
        <v>7288.09</v>
      </c>
      <c r="D5775" s="12">
        <v>2086.98</v>
      </c>
      <c r="E5775" s="12">
        <v>7337.89</v>
      </c>
      <c r="F5775" s="12">
        <v>3314.7</v>
      </c>
      <c r="G5775" s="12">
        <v>405.25</v>
      </c>
      <c r="H5775" s="146">
        <v>113.81</v>
      </c>
      <c r="I5775" s="45"/>
      <c r="K5775" s="111"/>
      <c r="M5775" s="109"/>
    </row>
    <row r="5776" spans="1:13" ht="23.3" customHeight="1" thickBot="1" x14ac:dyDescent="0.3">
      <c r="A5776" s="11">
        <v>42898</v>
      </c>
      <c r="B5776" s="12">
        <v>2079.14</v>
      </c>
      <c r="C5776" s="12">
        <v>7262.99</v>
      </c>
      <c r="D5776" s="12">
        <v>2075.5700000000002</v>
      </c>
      <c r="E5776" s="12">
        <v>7297.78</v>
      </c>
      <c r="F5776" s="12">
        <v>3296.58</v>
      </c>
      <c r="G5776" s="12">
        <v>402.45</v>
      </c>
      <c r="H5776" s="146">
        <v>112.56</v>
      </c>
      <c r="I5776" s="45"/>
      <c r="K5776" s="111"/>
      <c r="M5776" s="109"/>
    </row>
    <row r="5777" spans="1:13" ht="23.3" customHeight="1" thickBot="1" x14ac:dyDescent="0.3">
      <c r="A5777" s="11">
        <v>42899</v>
      </c>
      <c r="B5777" s="12">
        <v>2071.7399999999998</v>
      </c>
      <c r="C5777" s="12">
        <v>7241.84</v>
      </c>
      <c r="D5777" s="12">
        <v>2074.9699999999998</v>
      </c>
      <c r="E5777" s="12">
        <v>7303.26</v>
      </c>
      <c r="F5777" s="12">
        <v>3298.02</v>
      </c>
      <c r="G5777" s="12">
        <v>401.28</v>
      </c>
      <c r="H5777" s="146">
        <v>112.58</v>
      </c>
      <c r="I5777" s="45"/>
      <c r="K5777" s="111"/>
      <c r="M5777" s="109"/>
    </row>
    <row r="5778" spans="1:13" ht="23.3" customHeight="1" thickBot="1" x14ac:dyDescent="0.3">
      <c r="A5778" s="11">
        <v>42900</v>
      </c>
      <c r="B5778" s="12">
        <v>2072.69</v>
      </c>
      <c r="C5778" s="12">
        <v>7245.17</v>
      </c>
      <c r="D5778" s="12">
        <v>2076.14</v>
      </c>
      <c r="E5778" s="12">
        <v>7307.38</v>
      </c>
      <c r="F5778" s="12">
        <v>3301.59</v>
      </c>
      <c r="G5778" s="12">
        <v>402.14</v>
      </c>
      <c r="H5778" s="146">
        <v>112.89</v>
      </c>
      <c r="I5778" s="45"/>
      <c r="K5778" s="111"/>
      <c r="M5778" s="109"/>
    </row>
    <row r="5779" spans="1:13" ht="23.3" customHeight="1" thickBot="1" x14ac:dyDescent="0.3">
      <c r="A5779" s="11">
        <v>42901</v>
      </c>
      <c r="B5779" s="12">
        <v>2076.7600000000002</v>
      </c>
      <c r="C5779" s="12">
        <v>7259.38</v>
      </c>
      <c r="D5779" s="12">
        <v>2081.75</v>
      </c>
      <c r="E5779" s="12">
        <v>7327.11</v>
      </c>
      <c r="F5779" s="12">
        <v>3308.6</v>
      </c>
      <c r="G5779" s="12">
        <v>403.93</v>
      </c>
      <c r="H5779" s="146">
        <v>113.72</v>
      </c>
      <c r="I5779" s="45"/>
      <c r="K5779" s="111"/>
      <c r="M5779" s="109"/>
    </row>
    <row r="5780" spans="1:13" ht="23.3" customHeight="1" thickBot="1" x14ac:dyDescent="0.3">
      <c r="A5780" s="11">
        <v>42902</v>
      </c>
      <c r="B5780" s="12">
        <v>2074.63</v>
      </c>
      <c r="C5780" s="12">
        <v>7251.96</v>
      </c>
      <c r="D5780" s="12">
        <v>2080.6799999999998</v>
      </c>
      <c r="E5780" s="12">
        <v>7323.37</v>
      </c>
      <c r="F5780" s="12">
        <v>3299.23</v>
      </c>
      <c r="G5780" s="12">
        <v>403.64</v>
      </c>
      <c r="H5780" s="146">
        <v>113.83</v>
      </c>
      <c r="I5780" s="45"/>
      <c r="K5780" s="111"/>
      <c r="M5780" s="109"/>
    </row>
    <row r="5781" spans="1:13" ht="23.3" customHeight="1" thickBot="1" x14ac:dyDescent="0.3">
      <c r="A5781" s="11">
        <v>42905</v>
      </c>
      <c r="B5781" s="12">
        <v>2077.35</v>
      </c>
      <c r="C5781" s="12">
        <v>7261.46</v>
      </c>
      <c r="D5781" s="12">
        <v>2085.7199999999998</v>
      </c>
      <c r="E5781" s="12">
        <v>7341.12</v>
      </c>
      <c r="F5781" s="12">
        <v>3312.92</v>
      </c>
      <c r="G5781" s="12">
        <v>404.17</v>
      </c>
      <c r="H5781" s="146">
        <v>114.24</v>
      </c>
      <c r="I5781" s="45"/>
      <c r="K5781" s="111"/>
      <c r="M5781" s="109"/>
    </row>
    <row r="5782" spans="1:13" ht="23.3" customHeight="1" thickBot="1" x14ac:dyDescent="0.3">
      <c r="A5782" s="11">
        <v>42906</v>
      </c>
      <c r="B5782" s="12">
        <v>2081.66</v>
      </c>
      <c r="C5782" s="12">
        <v>7276.54</v>
      </c>
      <c r="D5782" s="12">
        <v>2092.04</v>
      </c>
      <c r="E5782" s="12">
        <v>7363.36</v>
      </c>
      <c r="F5782" s="12">
        <v>3318.01</v>
      </c>
      <c r="G5782" s="12">
        <v>405.7</v>
      </c>
      <c r="H5782" s="146">
        <v>115.11</v>
      </c>
      <c r="I5782" s="45"/>
      <c r="K5782" s="111"/>
      <c r="M5782" s="109"/>
    </row>
    <row r="5783" spans="1:13" ht="23.3" customHeight="1" thickBot="1" x14ac:dyDescent="0.3">
      <c r="A5783" s="11">
        <v>42907</v>
      </c>
      <c r="B5783" s="12">
        <v>2085.12</v>
      </c>
      <c r="C5783" s="12">
        <v>7292.18</v>
      </c>
      <c r="D5783" s="12">
        <v>2098.1999999999998</v>
      </c>
      <c r="E5783" s="12">
        <v>7385.02</v>
      </c>
      <c r="F5783" s="12">
        <v>3326.72</v>
      </c>
      <c r="G5783" s="12">
        <v>407.19</v>
      </c>
      <c r="H5783" s="146">
        <v>115.95</v>
      </c>
      <c r="I5783" s="45"/>
      <c r="K5783" s="111"/>
      <c r="M5783" s="109"/>
    </row>
    <row r="5784" spans="1:13" ht="23.3" customHeight="1" thickBot="1" x14ac:dyDescent="0.3">
      <c r="A5784" s="11">
        <v>42908</v>
      </c>
      <c r="B5784" s="12">
        <v>2090.73</v>
      </c>
      <c r="C5784" s="12">
        <v>7311.8</v>
      </c>
      <c r="D5784" s="12">
        <v>2107.37</v>
      </c>
      <c r="E5784" s="12">
        <v>7417.32</v>
      </c>
      <c r="F5784" s="12">
        <v>3344.81</v>
      </c>
      <c r="G5784" s="12">
        <v>409.32</v>
      </c>
      <c r="H5784" s="146">
        <v>116.92</v>
      </c>
      <c r="I5784" s="45"/>
      <c r="K5784" s="111"/>
      <c r="M5784" s="109"/>
    </row>
    <row r="5785" spans="1:13" ht="23.3" customHeight="1" thickBot="1" x14ac:dyDescent="0.3">
      <c r="A5785" s="11">
        <v>42909</v>
      </c>
      <c r="B5785" s="12">
        <v>2093.29</v>
      </c>
      <c r="C5785" s="12">
        <v>7320.75</v>
      </c>
      <c r="D5785" s="12">
        <v>2111.36</v>
      </c>
      <c r="E5785" s="12">
        <v>7431.35</v>
      </c>
      <c r="F5785" s="12">
        <v>3350.76</v>
      </c>
      <c r="G5785" s="12">
        <v>410.46</v>
      </c>
      <c r="H5785" s="146">
        <v>117.39</v>
      </c>
      <c r="I5785" s="45"/>
      <c r="K5785" s="111"/>
      <c r="M5785" s="109"/>
    </row>
    <row r="5786" spans="1:13" ht="23.3" customHeight="1" thickBot="1" x14ac:dyDescent="0.3">
      <c r="A5786" s="11">
        <v>42913</v>
      </c>
      <c r="B5786" s="12">
        <v>2095.79</v>
      </c>
      <c r="C5786" s="12">
        <v>7329.49</v>
      </c>
      <c r="D5786" s="12">
        <v>2115.42</v>
      </c>
      <c r="E5786" s="12">
        <v>7445.65</v>
      </c>
      <c r="F5786" s="12">
        <v>3359.71</v>
      </c>
      <c r="G5786" s="12">
        <v>411.69</v>
      </c>
      <c r="H5786" s="146">
        <v>117.56</v>
      </c>
      <c r="I5786" s="45"/>
      <c r="K5786" s="111"/>
      <c r="M5786" s="109"/>
    </row>
    <row r="5787" spans="1:13" ht="23.3" customHeight="1" thickBot="1" x14ac:dyDescent="0.3">
      <c r="A5787" s="11">
        <v>42914</v>
      </c>
      <c r="B5787" s="12">
        <v>2104.56</v>
      </c>
      <c r="C5787" s="12">
        <v>7360.17</v>
      </c>
      <c r="D5787" s="12">
        <v>2129.19</v>
      </c>
      <c r="E5787" s="12">
        <v>7494.11</v>
      </c>
      <c r="F5787" s="12">
        <v>3393.56</v>
      </c>
      <c r="G5787" s="12">
        <v>415.46</v>
      </c>
      <c r="H5787" s="146">
        <v>119.55</v>
      </c>
      <c r="I5787" s="45"/>
      <c r="K5787" s="111"/>
      <c r="M5787" s="109"/>
    </row>
    <row r="5788" spans="1:13" ht="23.3" customHeight="1" thickBot="1" x14ac:dyDescent="0.3">
      <c r="A5788" s="11">
        <v>42915</v>
      </c>
      <c r="B5788" s="12">
        <v>2104.81</v>
      </c>
      <c r="C5788" s="12">
        <v>7361.03</v>
      </c>
      <c r="D5788" s="12">
        <v>2130.7199999999998</v>
      </c>
      <c r="E5788" s="12">
        <v>7499.49</v>
      </c>
      <c r="F5788" s="12">
        <v>3404.82</v>
      </c>
      <c r="G5788" s="12">
        <v>415.12</v>
      </c>
      <c r="H5788" s="146">
        <v>119.51</v>
      </c>
      <c r="I5788" s="45"/>
      <c r="K5788" s="111"/>
      <c r="M5788" s="109"/>
    </row>
    <row r="5789" spans="1:13" ht="23.3" customHeight="1" thickBot="1" x14ac:dyDescent="0.3">
      <c r="A5789" s="11">
        <v>42916</v>
      </c>
      <c r="B5789" s="12">
        <v>2099.0300000000002</v>
      </c>
      <c r="C5789" s="12">
        <v>7340.81</v>
      </c>
      <c r="D5789" s="12">
        <v>2122.91</v>
      </c>
      <c r="E5789" s="12">
        <v>7472</v>
      </c>
      <c r="F5789" s="12">
        <v>3399.41</v>
      </c>
      <c r="G5789" s="12">
        <v>412.52</v>
      </c>
      <c r="H5789" s="146">
        <v>118.12</v>
      </c>
      <c r="I5789" s="45"/>
      <c r="K5789" s="111"/>
      <c r="M5789" s="109"/>
    </row>
    <row r="5790" spans="1:13" ht="23.3" customHeight="1" thickBot="1" x14ac:dyDescent="0.3">
      <c r="A5790" s="11">
        <v>42919</v>
      </c>
      <c r="B5790" s="12">
        <v>2103.5300000000002</v>
      </c>
      <c r="C5790" s="12">
        <v>7356.57</v>
      </c>
      <c r="D5790" s="12">
        <v>2129.9899999999998</v>
      </c>
      <c r="E5790" s="12">
        <v>7496.93</v>
      </c>
      <c r="F5790" s="12">
        <v>3408.38</v>
      </c>
      <c r="G5790" s="12">
        <v>414.47</v>
      </c>
      <c r="H5790" s="146">
        <v>118.98</v>
      </c>
      <c r="I5790" s="45"/>
      <c r="K5790" s="111"/>
      <c r="M5790" s="109"/>
    </row>
    <row r="5791" spans="1:13" ht="23.3" customHeight="1" thickBot="1" x14ac:dyDescent="0.3">
      <c r="A5791" s="11">
        <v>42920</v>
      </c>
      <c r="B5791" s="12">
        <v>2103.91</v>
      </c>
      <c r="C5791" s="12">
        <v>7357.87</v>
      </c>
      <c r="D5791" s="12">
        <v>2130.54</v>
      </c>
      <c r="E5791" s="12">
        <v>7498.86</v>
      </c>
      <c r="F5791" s="12">
        <v>3405.42</v>
      </c>
      <c r="G5791" s="12">
        <v>414.49</v>
      </c>
      <c r="H5791" s="146">
        <v>119.02</v>
      </c>
      <c r="I5791" s="45"/>
      <c r="K5791" s="111"/>
      <c r="M5791" s="109"/>
    </row>
    <row r="5792" spans="1:13" ht="23.3" customHeight="1" thickBot="1" x14ac:dyDescent="0.3">
      <c r="A5792" s="11">
        <v>42921</v>
      </c>
      <c r="B5792" s="12">
        <v>2104.33</v>
      </c>
      <c r="C5792" s="12">
        <v>7359.35</v>
      </c>
      <c r="D5792" s="12">
        <v>2131.2199999999998</v>
      </c>
      <c r="E5792" s="12">
        <v>7501.25</v>
      </c>
      <c r="F5792" s="12">
        <v>3405.43</v>
      </c>
      <c r="G5792" s="12">
        <v>414.66</v>
      </c>
      <c r="H5792" s="146">
        <v>118.99</v>
      </c>
      <c r="I5792" s="45"/>
      <c r="K5792" s="111"/>
      <c r="M5792" s="109"/>
    </row>
    <row r="5793" spans="1:13" ht="23.3" customHeight="1" thickBot="1" x14ac:dyDescent="0.3">
      <c r="A5793" s="11">
        <v>42922</v>
      </c>
      <c r="B5793" s="12">
        <v>2101.37</v>
      </c>
      <c r="C5793" s="12">
        <v>7349.02</v>
      </c>
      <c r="D5793" s="12">
        <v>2128.2399999999998</v>
      </c>
      <c r="E5793" s="12">
        <v>7490.77</v>
      </c>
      <c r="F5793" s="12">
        <v>3399.19</v>
      </c>
      <c r="G5793" s="12">
        <v>413.87</v>
      </c>
      <c r="H5793" s="146">
        <v>118.52</v>
      </c>
      <c r="I5793" s="45"/>
      <c r="K5793" s="111"/>
      <c r="M5793" s="109"/>
    </row>
    <row r="5794" spans="1:13" ht="23.3" customHeight="1" thickBot="1" x14ac:dyDescent="0.3">
      <c r="A5794" s="11">
        <v>42923</v>
      </c>
      <c r="B5794" s="12">
        <v>2106.2199999999998</v>
      </c>
      <c r="C5794" s="12">
        <v>7368.72</v>
      </c>
      <c r="D5794" s="12">
        <v>2135.16</v>
      </c>
      <c r="E5794" s="12">
        <v>7519.57</v>
      </c>
      <c r="F5794" s="12">
        <v>3421.35</v>
      </c>
      <c r="G5794" s="12">
        <v>414.93</v>
      </c>
      <c r="H5794" s="146">
        <v>117.76</v>
      </c>
      <c r="I5794" s="45"/>
      <c r="K5794" s="111"/>
      <c r="M5794" s="109"/>
    </row>
    <row r="5795" spans="1:13" ht="23.3" customHeight="1" thickBot="1" x14ac:dyDescent="0.3">
      <c r="A5795" s="11">
        <v>42926</v>
      </c>
      <c r="B5795" s="12">
        <v>2104.5700000000002</v>
      </c>
      <c r="C5795" s="12">
        <v>7362.98</v>
      </c>
      <c r="D5795" s="12">
        <v>2132.84</v>
      </c>
      <c r="E5795" s="12">
        <v>7511.4</v>
      </c>
      <c r="F5795" s="12">
        <v>3416.44</v>
      </c>
      <c r="G5795" s="12">
        <v>414.1</v>
      </c>
      <c r="H5795" s="146">
        <v>117.68</v>
      </c>
      <c r="I5795" s="45"/>
      <c r="K5795" s="111"/>
      <c r="M5795" s="109"/>
    </row>
    <row r="5796" spans="1:13" ht="23.3" customHeight="1" thickBot="1" x14ac:dyDescent="0.3">
      <c r="A5796" s="11">
        <v>42927</v>
      </c>
      <c r="B5796" s="12">
        <v>2109.56</v>
      </c>
      <c r="C5796" s="12">
        <v>7401.61</v>
      </c>
      <c r="D5796" s="12">
        <v>2140.98</v>
      </c>
      <c r="E5796" s="12">
        <v>7574.06</v>
      </c>
      <c r="F5796" s="12">
        <v>3444.45</v>
      </c>
      <c r="G5796" s="12">
        <v>416.07</v>
      </c>
      <c r="H5796" s="146">
        <v>117.62</v>
      </c>
      <c r="I5796" s="45"/>
      <c r="K5796" s="111"/>
      <c r="M5796" s="109"/>
    </row>
    <row r="5797" spans="1:13" ht="23.3" customHeight="1" thickBot="1" x14ac:dyDescent="0.3">
      <c r="A5797" s="11">
        <v>42928</v>
      </c>
      <c r="B5797" s="12">
        <v>2115.36</v>
      </c>
      <c r="C5797" s="12">
        <v>7421.97</v>
      </c>
      <c r="D5797" s="12">
        <v>2151.94</v>
      </c>
      <c r="E5797" s="12">
        <v>7612.82</v>
      </c>
      <c r="F5797" s="12">
        <v>3473.33</v>
      </c>
      <c r="G5797" s="12">
        <v>418.07</v>
      </c>
      <c r="H5797" s="146">
        <v>118.71</v>
      </c>
      <c r="I5797" s="45"/>
      <c r="K5797" s="111"/>
      <c r="M5797" s="109"/>
    </row>
    <row r="5798" spans="1:13" ht="23.3" customHeight="1" thickBot="1" x14ac:dyDescent="0.3">
      <c r="A5798" s="11">
        <v>42929</v>
      </c>
      <c r="B5798" s="12">
        <v>2119.92</v>
      </c>
      <c r="C5798" s="12">
        <v>7441.19</v>
      </c>
      <c r="D5798" s="12">
        <v>2158.7399999999998</v>
      </c>
      <c r="E5798" s="12">
        <v>7642.11</v>
      </c>
      <c r="F5798" s="12">
        <v>3482.44</v>
      </c>
      <c r="G5798" s="12">
        <v>420.9</v>
      </c>
      <c r="H5798" s="146">
        <v>119.59</v>
      </c>
      <c r="I5798" s="45"/>
      <c r="K5798" s="111"/>
      <c r="M5798" s="109"/>
    </row>
    <row r="5799" spans="1:13" ht="23.3" customHeight="1" thickBot="1" x14ac:dyDescent="0.3">
      <c r="A5799" s="11">
        <v>42930</v>
      </c>
      <c r="B5799" s="12">
        <v>2120.0100000000002</v>
      </c>
      <c r="C5799" s="12">
        <v>7441.52</v>
      </c>
      <c r="D5799" s="12">
        <v>2158.61</v>
      </c>
      <c r="E5799" s="12">
        <v>7641.65</v>
      </c>
      <c r="F5799" s="12">
        <v>3480.02</v>
      </c>
      <c r="G5799" s="12">
        <v>420.19</v>
      </c>
      <c r="H5799" s="146">
        <v>119.42</v>
      </c>
      <c r="I5799" s="45"/>
      <c r="K5799" s="111"/>
      <c r="M5799" s="109"/>
    </row>
    <row r="5800" spans="1:13" ht="23.3" customHeight="1" thickBot="1" x14ac:dyDescent="0.3">
      <c r="A5800" s="11">
        <v>42933</v>
      </c>
      <c r="B5800" s="12">
        <v>2122.65</v>
      </c>
      <c r="C5800" s="12">
        <v>7454.43</v>
      </c>
      <c r="D5800" s="12">
        <v>2163.37</v>
      </c>
      <c r="E5800" s="12">
        <v>7664.38</v>
      </c>
      <c r="F5800" s="12">
        <v>3497.97</v>
      </c>
      <c r="G5800" s="12">
        <v>421.16</v>
      </c>
      <c r="H5800" s="146">
        <v>119.77</v>
      </c>
      <c r="I5800" s="45"/>
      <c r="K5800" s="111"/>
      <c r="M5800" s="109"/>
    </row>
    <row r="5801" spans="1:13" ht="23.3" customHeight="1" thickBot="1" x14ac:dyDescent="0.3">
      <c r="A5801" s="11">
        <v>42934</v>
      </c>
      <c r="B5801" s="12">
        <v>2127.02</v>
      </c>
      <c r="C5801" s="12">
        <v>7469.8</v>
      </c>
      <c r="D5801" s="12">
        <v>2168.31</v>
      </c>
      <c r="E5801" s="12">
        <v>7681.85</v>
      </c>
      <c r="F5801" s="12">
        <v>3514</v>
      </c>
      <c r="G5801" s="12">
        <v>422.13</v>
      </c>
      <c r="H5801" s="146">
        <v>120.52</v>
      </c>
      <c r="I5801" s="45"/>
      <c r="K5801" s="111"/>
      <c r="M5801" s="109"/>
    </row>
    <row r="5802" spans="1:13" ht="23.3" customHeight="1" thickBot="1" x14ac:dyDescent="0.3">
      <c r="A5802" s="11">
        <v>42935</v>
      </c>
      <c r="B5802" s="12">
        <v>2132.5</v>
      </c>
      <c r="C5802" s="12">
        <v>7489.03</v>
      </c>
      <c r="D5802" s="12">
        <v>2175.71</v>
      </c>
      <c r="E5802" s="12">
        <v>7708.08</v>
      </c>
      <c r="F5802" s="12">
        <v>3530.32</v>
      </c>
      <c r="G5802" s="12">
        <v>423.68</v>
      </c>
      <c r="H5802" s="146">
        <v>120.59</v>
      </c>
      <c r="I5802" s="45"/>
      <c r="K5802" s="111"/>
      <c r="M5802" s="109"/>
    </row>
    <row r="5803" spans="1:13" ht="23.3" customHeight="1" thickBot="1" x14ac:dyDescent="0.3">
      <c r="A5803" s="11">
        <v>42936</v>
      </c>
      <c r="B5803" s="12">
        <v>2133.54</v>
      </c>
      <c r="C5803" s="12">
        <v>7492.7</v>
      </c>
      <c r="D5803" s="12">
        <v>2174.6</v>
      </c>
      <c r="E5803" s="12">
        <v>7704.16</v>
      </c>
      <c r="F5803" s="12">
        <v>3526.98</v>
      </c>
      <c r="G5803" s="12">
        <v>423.5</v>
      </c>
      <c r="H5803" s="146">
        <v>120.51</v>
      </c>
      <c r="I5803" s="45"/>
      <c r="K5803" s="111"/>
      <c r="M5803" s="109"/>
    </row>
    <row r="5804" spans="1:13" ht="23.3" customHeight="1" thickBot="1" x14ac:dyDescent="0.3">
      <c r="A5804" s="11">
        <v>42937</v>
      </c>
      <c r="B5804" s="12">
        <v>2128.84</v>
      </c>
      <c r="C5804" s="12">
        <v>7476.19</v>
      </c>
      <c r="D5804" s="12">
        <v>2168.12</v>
      </c>
      <c r="E5804" s="12">
        <v>7681.2</v>
      </c>
      <c r="F5804" s="12">
        <v>3529.83</v>
      </c>
      <c r="G5804" s="12">
        <v>421.86</v>
      </c>
      <c r="H5804" s="146">
        <v>119.71</v>
      </c>
      <c r="I5804" s="45"/>
      <c r="K5804" s="111"/>
      <c r="M5804" s="109"/>
    </row>
    <row r="5805" spans="1:13" ht="23.3" customHeight="1" thickBot="1" x14ac:dyDescent="0.3">
      <c r="A5805" s="11">
        <v>42940</v>
      </c>
      <c r="B5805" s="12">
        <v>2132.27</v>
      </c>
      <c r="C5805" s="12">
        <v>7488.22</v>
      </c>
      <c r="D5805" s="12">
        <v>2172.2800000000002</v>
      </c>
      <c r="E5805" s="12">
        <v>7695.95</v>
      </c>
      <c r="F5805" s="12">
        <v>3552.39</v>
      </c>
      <c r="G5805" s="12">
        <v>422.75</v>
      </c>
      <c r="H5805" s="146">
        <v>119.74</v>
      </c>
      <c r="I5805" s="45"/>
      <c r="K5805" s="111"/>
      <c r="M5805" s="109"/>
    </row>
    <row r="5806" spans="1:13" ht="23.3" customHeight="1" thickBot="1" x14ac:dyDescent="0.3">
      <c r="A5806" s="11">
        <v>42941</v>
      </c>
      <c r="B5806" s="12">
        <v>2142.46</v>
      </c>
      <c r="C5806" s="12">
        <v>7524.02</v>
      </c>
      <c r="D5806" s="12">
        <v>2185.64</v>
      </c>
      <c r="E5806" s="12">
        <v>7743.25</v>
      </c>
      <c r="F5806" s="12">
        <v>3576.75</v>
      </c>
      <c r="G5806" s="12">
        <v>425.51</v>
      </c>
      <c r="H5806" s="146">
        <v>119.53</v>
      </c>
      <c r="I5806" s="45"/>
      <c r="K5806" s="111"/>
      <c r="M5806" s="109"/>
    </row>
    <row r="5807" spans="1:13" ht="23.3" customHeight="1" thickBot="1" x14ac:dyDescent="0.3">
      <c r="A5807" s="11">
        <v>42942</v>
      </c>
      <c r="B5807" s="12">
        <v>2142.65</v>
      </c>
      <c r="C5807" s="12">
        <v>7524.67</v>
      </c>
      <c r="D5807" s="12">
        <v>2187.2800000000002</v>
      </c>
      <c r="E5807" s="12">
        <v>7749.08</v>
      </c>
      <c r="F5807" s="12">
        <v>3582.49</v>
      </c>
      <c r="G5807" s="12">
        <v>425.88</v>
      </c>
      <c r="H5807" s="146">
        <v>119.6</v>
      </c>
      <c r="I5807" s="45"/>
      <c r="K5807" s="111"/>
      <c r="M5807" s="109"/>
    </row>
    <row r="5808" spans="1:13" ht="23.3" customHeight="1" thickBot="1" x14ac:dyDescent="0.3">
      <c r="A5808" s="11">
        <v>42943</v>
      </c>
      <c r="B5808" s="12">
        <v>2159.12</v>
      </c>
      <c r="C5808" s="12">
        <v>7582.51</v>
      </c>
      <c r="D5808" s="12">
        <v>2206.5300000000002</v>
      </c>
      <c r="E5808" s="12">
        <v>7817.25</v>
      </c>
      <c r="F5808" s="12">
        <v>3629.06</v>
      </c>
      <c r="G5808" s="12">
        <v>431.26</v>
      </c>
      <c r="H5808" s="146">
        <v>119.29</v>
      </c>
      <c r="I5808" s="45"/>
      <c r="K5808" s="111"/>
      <c r="M5808" s="109"/>
    </row>
    <row r="5809" spans="1:13" ht="23.3" customHeight="1" thickBot="1" x14ac:dyDescent="0.3">
      <c r="A5809" s="11">
        <v>42944</v>
      </c>
      <c r="B5809" s="12">
        <v>2156.4899999999998</v>
      </c>
      <c r="C5809" s="12">
        <v>7573.3</v>
      </c>
      <c r="D5809" s="12">
        <v>2210.7600000000002</v>
      </c>
      <c r="E5809" s="12">
        <v>7832.25</v>
      </c>
      <c r="F5809" s="12">
        <v>3632.7</v>
      </c>
      <c r="G5809" s="12">
        <v>432.69</v>
      </c>
      <c r="H5809" s="146">
        <v>119.09</v>
      </c>
      <c r="I5809" s="45"/>
      <c r="K5809" s="111"/>
      <c r="M5809" s="109"/>
    </row>
    <row r="5810" spans="1:13" ht="23.3" customHeight="1" thickBot="1" x14ac:dyDescent="0.3">
      <c r="A5810" s="11">
        <v>42947</v>
      </c>
      <c r="B5810" s="12">
        <v>2136.2199999999998</v>
      </c>
      <c r="C5810" s="12">
        <v>7502.1</v>
      </c>
      <c r="D5810" s="12">
        <v>2185.27</v>
      </c>
      <c r="E5810" s="12">
        <v>7741.96</v>
      </c>
      <c r="F5810" s="12">
        <v>3600.27</v>
      </c>
      <c r="G5810" s="12">
        <v>426.48</v>
      </c>
      <c r="H5810" s="146">
        <v>118.21</v>
      </c>
      <c r="I5810" s="45"/>
      <c r="K5810" s="111"/>
      <c r="M5810" s="109"/>
    </row>
    <row r="5811" spans="1:13" ht="23.3" customHeight="1" thickBot="1" x14ac:dyDescent="0.3">
      <c r="A5811" s="11">
        <v>42948</v>
      </c>
      <c r="B5811" s="12">
        <v>2133.15</v>
      </c>
      <c r="C5811" s="12">
        <v>7492.77</v>
      </c>
      <c r="D5811" s="12">
        <v>2181.71</v>
      </c>
      <c r="E5811" s="12">
        <v>7731.16</v>
      </c>
      <c r="F5811" s="12">
        <v>3618.37</v>
      </c>
      <c r="G5811" s="12">
        <v>425.14</v>
      </c>
      <c r="H5811" s="146">
        <v>116.98</v>
      </c>
      <c r="I5811" s="45"/>
      <c r="K5811" s="111"/>
      <c r="M5811" s="109"/>
    </row>
    <row r="5812" spans="1:13" ht="23.3" customHeight="1" thickBot="1" x14ac:dyDescent="0.3">
      <c r="A5812" s="11">
        <v>42949</v>
      </c>
      <c r="B5812" s="12">
        <v>2128.34</v>
      </c>
      <c r="C5812" s="12">
        <v>7475.88</v>
      </c>
      <c r="D5812" s="12">
        <v>2176.4499999999998</v>
      </c>
      <c r="E5812" s="12">
        <v>7712.55</v>
      </c>
      <c r="F5812" s="12">
        <v>3613.64</v>
      </c>
      <c r="G5812" s="12">
        <v>423.67</v>
      </c>
      <c r="H5812" s="146">
        <v>117.01</v>
      </c>
      <c r="I5812" s="45"/>
      <c r="K5812" s="111"/>
      <c r="M5812" s="109"/>
    </row>
    <row r="5813" spans="1:13" ht="23.3" customHeight="1" thickBot="1" x14ac:dyDescent="0.3">
      <c r="A5813" s="11">
        <v>42950</v>
      </c>
      <c r="B5813" s="12">
        <v>2126.91</v>
      </c>
      <c r="C5813" s="12">
        <v>7470.86</v>
      </c>
      <c r="D5813" s="12">
        <v>2176.48</v>
      </c>
      <c r="E5813" s="12">
        <v>7712.63</v>
      </c>
      <c r="F5813" s="12">
        <v>3634.81</v>
      </c>
      <c r="G5813" s="12">
        <v>423.66</v>
      </c>
      <c r="H5813" s="146">
        <v>117.02</v>
      </c>
      <c r="I5813" s="45"/>
      <c r="K5813" s="111"/>
      <c r="M5813" s="109"/>
    </row>
    <row r="5814" spans="1:13" ht="23.3" customHeight="1" thickBot="1" x14ac:dyDescent="0.3">
      <c r="A5814" s="11">
        <v>42951</v>
      </c>
      <c r="B5814" s="12">
        <v>2128.92</v>
      </c>
      <c r="C5814" s="12">
        <v>7477.93</v>
      </c>
      <c r="D5814" s="12">
        <v>2179</v>
      </c>
      <c r="E5814" s="12">
        <v>7721.56</v>
      </c>
      <c r="F5814" s="12">
        <v>3642.29</v>
      </c>
      <c r="G5814" s="12">
        <v>424.27</v>
      </c>
      <c r="H5814" s="146">
        <v>117.08</v>
      </c>
      <c r="I5814" s="45"/>
      <c r="K5814" s="111"/>
      <c r="M5814" s="109"/>
    </row>
    <row r="5815" spans="1:13" ht="23.3" customHeight="1" thickBot="1" x14ac:dyDescent="0.3">
      <c r="A5815" s="11">
        <v>42954</v>
      </c>
      <c r="B5815" s="12">
        <v>2133.6992824166136</v>
      </c>
      <c r="C5815" s="12">
        <v>7494.7020308314286</v>
      </c>
      <c r="D5815" s="12">
        <v>2186.89666015076</v>
      </c>
      <c r="E5815" s="12">
        <v>7749.5519738139628</v>
      </c>
      <c r="F5815" s="12">
        <v>3651.1106224406781</v>
      </c>
      <c r="G5815" s="12">
        <v>426.10314451941747</v>
      </c>
      <c r="H5815" s="146">
        <v>118.07</v>
      </c>
      <c r="I5815" s="45"/>
      <c r="K5815" s="111"/>
      <c r="M5815" s="109"/>
    </row>
    <row r="5816" spans="1:13" ht="23.3" customHeight="1" thickBot="1" x14ac:dyDescent="0.3">
      <c r="A5816" s="11">
        <v>42955</v>
      </c>
      <c r="B5816" s="12">
        <v>2131.1176227824108</v>
      </c>
      <c r="C5816" s="12">
        <v>7485.6338505762142</v>
      </c>
      <c r="D5816" s="12">
        <v>2183.5510204839179</v>
      </c>
      <c r="E5816" s="12">
        <v>7737.6962656973947</v>
      </c>
      <c r="F5816" s="12">
        <v>3603.6198760669313</v>
      </c>
      <c r="G5816" s="12">
        <v>424.46817702180857</v>
      </c>
      <c r="H5816" s="146">
        <v>117.98</v>
      </c>
      <c r="I5816" s="45"/>
      <c r="K5816" s="111"/>
      <c r="M5816" s="109"/>
    </row>
    <row r="5817" spans="1:13" ht="23.3" customHeight="1" thickBot="1" x14ac:dyDescent="0.3">
      <c r="A5817" s="11">
        <v>42956</v>
      </c>
      <c r="B5817" s="12">
        <v>2132.5904951666039</v>
      </c>
      <c r="C5817" s="12">
        <v>7490.8073723278194</v>
      </c>
      <c r="D5817" s="12">
        <v>2186.621646297483</v>
      </c>
      <c r="E5817" s="12">
        <v>7748.5774265533073</v>
      </c>
      <c r="F5817" s="12">
        <v>3644.8618194864644</v>
      </c>
      <c r="G5817" s="12">
        <v>424.92018697600804</v>
      </c>
      <c r="H5817" s="146">
        <v>118.51</v>
      </c>
      <c r="I5817" s="45"/>
      <c r="K5817" s="111"/>
      <c r="M5817" s="109"/>
    </row>
    <row r="5818" spans="1:13" ht="23.3" customHeight="1" thickBot="1" x14ac:dyDescent="0.3">
      <c r="A5818" s="11">
        <v>42957</v>
      </c>
      <c r="B5818" s="12">
        <v>2129.3845027220364</v>
      </c>
      <c r="C5818" s="12">
        <v>7479.5461987017425</v>
      </c>
      <c r="D5818" s="12">
        <v>2182.4252442336096</v>
      </c>
      <c r="E5818" s="12">
        <v>7733.706931531945</v>
      </c>
      <c r="F5818" s="12">
        <v>3637.8668710518668</v>
      </c>
      <c r="G5818" s="12">
        <v>423.76742515138801</v>
      </c>
      <c r="H5818" s="146">
        <v>118.13</v>
      </c>
      <c r="I5818" s="45"/>
      <c r="K5818" s="111"/>
      <c r="M5818" s="109"/>
    </row>
    <row r="5819" spans="1:13" ht="23.3" customHeight="1" thickBot="1" x14ac:dyDescent="0.3">
      <c r="A5819" s="11">
        <v>42958</v>
      </c>
      <c r="B5819" s="12">
        <v>2132.44</v>
      </c>
      <c r="C5819" s="12">
        <v>7490.29</v>
      </c>
      <c r="D5819" s="12">
        <v>2185.9899999999998</v>
      </c>
      <c r="E5819" s="12">
        <v>7746.34</v>
      </c>
      <c r="F5819" s="12">
        <v>3648.07</v>
      </c>
      <c r="G5819" s="12">
        <v>424.07</v>
      </c>
      <c r="H5819" s="146">
        <v>118.18</v>
      </c>
      <c r="I5819" s="45"/>
      <c r="K5819" s="111"/>
      <c r="M5819" s="109"/>
    </row>
    <row r="5820" spans="1:13" ht="23.3" customHeight="1" thickBot="1" x14ac:dyDescent="0.3">
      <c r="A5820" s="11">
        <v>42961</v>
      </c>
      <c r="B5820" s="12">
        <v>2134.79</v>
      </c>
      <c r="C5820" s="12">
        <v>7498.55</v>
      </c>
      <c r="D5820" s="12">
        <v>2187.08</v>
      </c>
      <c r="E5820" s="12">
        <v>7750.2</v>
      </c>
      <c r="F5820" s="12">
        <v>3645.84</v>
      </c>
      <c r="G5820" s="12">
        <v>424.18</v>
      </c>
      <c r="H5820" s="146">
        <v>118.31</v>
      </c>
      <c r="I5820" s="45"/>
      <c r="K5820" s="111"/>
      <c r="M5820" s="109"/>
    </row>
    <row r="5821" spans="1:13" ht="23.3" customHeight="1" thickBot="1" x14ac:dyDescent="0.3">
      <c r="A5821" s="11">
        <v>42962</v>
      </c>
      <c r="B5821" s="12">
        <v>2132.8000000000002</v>
      </c>
      <c r="C5821" s="12">
        <v>7491.55</v>
      </c>
      <c r="D5821" s="12">
        <v>2184.6799999999998</v>
      </c>
      <c r="E5821" s="12">
        <v>7741.7</v>
      </c>
      <c r="F5821" s="12">
        <v>3637.17</v>
      </c>
      <c r="G5821" s="12">
        <v>423.57</v>
      </c>
      <c r="H5821" s="146">
        <v>118.19</v>
      </c>
      <c r="I5821" s="45"/>
      <c r="K5821" s="111"/>
      <c r="M5821" s="109"/>
    </row>
    <row r="5822" spans="1:13" ht="23.3" customHeight="1" thickBot="1" x14ac:dyDescent="0.3">
      <c r="A5822" s="11">
        <v>42963</v>
      </c>
      <c r="B5822" s="12">
        <v>2136.4899999999998</v>
      </c>
      <c r="C5822" s="12">
        <v>7504.5</v>
      </c>
      <c r="D5822" s="12">
        <v>2190.31</v>
      </c>
      <c r="E5822" s="12">
        <v>7761.64</v>
      </c>
      <c r="F5822" s="12">
        <v>3642.29</v>
      </c>
      <c r="G5822" s="12">
        <v>424.21</v>
      </c>
      <c r="H5822" s="146">
        <v>118.35</v>
      </c>
      <c r="I5822" s="45"/>
      <c r="K5822" s="111"/>
      <c r="M5822" s="109"/>
    </row>
    <row r="5823" spans="1:13" ht="23.3" customHeight="1" thickBot="1" x14ac:dyDescent="0.3">
      <c r="A5823" s="11">
        <v>42964</v>
      </c>
      <c r="B5823" s="12">
        <v>2142.39</v>
      </c>
      <c r="C5823" s="12">
        <v>7525.22</v>
      </c>
      <c r="D5823" s="12">
        <v>2196.06</v>
      </c>
      <c r="E5823" s="12">
        <v>7782.02</v>
      </c>
      <c r="F5823" s="12">
        <v>3648.04</v>
      </c>
      <c r="G5823" s="12">
        <v>425.24</v>
      </c>
      <c r="H5823" s="146">
        <v>118.19</v>
      </c>
      <c r="I5823" s="45"/>
      <c r="K5823" s="111"/>
      <c r="M5823" s="109"/>
    </row>
    <row r="5824" spans="1:13" ht="23.3" customHeight="1" thickBot="1" x14ac:dyDescent="0.3">
      <c r="A5824" s="11">
        <v>42965</v>
      </c>
      <c r="B5824" s="12">
        <v>2133.75</v>
      </c>
      <c r="C5824" s="12">
        <v>7494.87</v>
      </c>
      <c r="D5824" s="12">
        <v>2185.98</v>
      </c>
      <c r="E5824" s="12">
        <v>7746.29</v>
      </c>
      <c r="F5824" s="12">
        <v>3627.18</v>
      </c>
      <c r="G5824" s="12">
        <v>422.01</v>
      </c>
      <c r="H5824" s="146">
        <v>118.14</v>
      </c>
      <c r="I5824" s="45"/>
      <c r="K5824" s="111"/>
      <c r="M5824" s="109"/>
    </row>
    <row r="5825" spans="1:13" ht="23.3" customHeight="1" thickBot="1" x14ac:dyDescent="0.3">
      <c r="A5825" s="11">
        <v>42968</v>
      </c>
      <c r="B5825" s="12">
        <v>2134.19</v>
      </c>
      <c r="C5825" s="12">
        <v>7496.41</v>
      </c>
      <c r="D5825" s="12">
        <v>2186.23</v>
      </c>
      <c r="E5825" s="12">
        <v>7747.18</v>
      </c>
      <c r="F5825" s="12">
        <v>3629.32</v>
      </c>
      <c r="G5825" s="12">
        <v>422.15</v>
      </c>
      <c r="H5825" s="146">
        <v>117.99</v>
      </c>
      <c r="I5825" s="45"/>
      <c r="K5825" s="111"/>
      <c r="M5825" s="109"/>
    </row>
    <row r="5826" spans="1:13" ht="23.3" customHeight="1" thickBot="1" x14ac:dyDescent="0.3">
      <c r="A5826" s="11">
        <v>42969</v>
      </c>
      <c r="B5826" s="12">
        <v>2133.23</v>
      </c>
      <c r="C5826" s="12">
        <v>7493.06</v>
      </c>
      <c r="D5826" s="12">
        <v>2187.98</v>
      </c>
      <c r="E5826" s="12">
        <v>7753.39</v>
      </c>
      <c r="F5826" s="12">
        <v>3638.63</v>
      </c>
      <c r="G5826" s="12">
        <v>422.18</v>
      </c>
      <c r="H5826" s="146">
        <v>117.67</v>
      </c>
      <c r="I5826" s="45"/>
      <c r="K5826" s="111"/>
      <c r="M5826" s="109"/>
    </row>
    <row r="5827" spans="1:13" ht="23.3" customHeight="1" thickBot="1" x14ac:dyDescent="0.3">
      <c r="A5827" s="11">
        <v>42970</v>
      </c>
      <c r="B5827" s="12">
        <v>2136.75</v>
      </c>
      <c r="C5827" s="12">
        <v>7505.43</v>
      </c>
      <c r="D5827" s="12">
        <v>2193.91</v>
      </c>
      <c r="E5827" s="12">
        <v>7774.42</v>
      </c>
      <c r="F5827" s="12">
        <v>3644.91</v>
      </c>
      <c r="G5827" s="12">
        <v>422.81</v>
      </c>
      <c r="H5827" s="146">
        <v>117.75</v>
      </c>
      <c r="I5827" s="45"/>
      <c r="K5827" s="111"/>
      <c r="M5827" s="109"/>
    </row>
    <row r="5828" spans="1:13" ht="23.3" customHeight="1" thickBot="1" x14ac:dyDescent="0.3">
      <c r="A5828" s="11">
        <v>42971</v>
      </c>
      <c r="B5828" s="12">
        <v>2139.04</v>
      </c>
      <c r="C5828" s="12">
        <v>7514.38</v>
      </c>
      <c r="D5828" s="12">
        <v>2196.61</v>
      </c>
      <c r="E5828" s="12">
        <v>7785.18</v>
      </c>
      <c r="F5828" s="12">
        <v>3656.5</v>
      </c>
      <c r="G5828" s="12">
        <v>422.76</v>
      </c>
      <c r="H5828" s="146">
        <v>117.77</v>
      </c>
      <c r="I5828" s="45"/>
      <c r="K5828" s="111"/>
      <c r="M5828" s="109"/>
    </row>
    <row r="5829" spans="1:13" ht="23.3" customHeight="1" thickBot="1" x14ac:dyDescent="0.3">
      <c r="A5829" s="11">
        <v>42972</v>
      </c>
      <c r="B5829" s="12">
        <v>2137.94</v>
      </c>
      <c r="C5829" s="12">
        <v>7510.53</v>
      </c>
      <c r="D5829" s="12">
        <v>2195.94</v>
      </c>
      <c r="E5829" s="12">
        <v>7782.79</v>
      </c>
      <c r="F5829" s="12">
        <v>3659.75</v>
      </c>
      <c r="G5829" s="12">
        <v>422.84</v>
      </c>
      <c r="H5829" s="146">
        <v>117.78</v>
      </c>
      <c r="I5829" s="45"/>
      <c r="K5829" s="111"/>
      <c r="M5829" s="109"/>
    </row>
    <row r="5830" spans="1:13" ht="23.3" customHeight="1" thickBot="1" x14ac:dyDescent="0.3">
      <c r="A5830" s="11">
        <v>42975</v>
      </c>
      <c r="B5830" s="12">
        <v>2139.39</v>
      </c>
      <c r="C5830" s="12">
        <v>7516.35</v>
      </c>
      <c r="D5830" s="12">
        <v>2197.34</v>
      </c>
      <c r="E5830" s="12">
        <v>7788.74</v>
      </c>
      <c r="F5830" s="12">
        <v>3688.36</v>
      </c>
      <c r="G5830" s="12">
        <v>423.37</v>
      </c>
      <c r="H5830" s="146">
        <v>117.94</v>
      </c>
      <c r="I5830" s="45"/>
      <c r="K5830" s="111"/>
      <c r="M5830" s="109"/>
    </row>
    <row r="5831" spans="1:13" ht="23.3" customHeight="1" thickBot="1" x14ac:dyDescent="0.3">
      <c r="A5831" s="11">
        <v>42976</v>
      </c>
      <c r="B5831" s="12">
        <v>2137.8000000000002</v>
      </c>
      <c r="C5831" s="12">
        <v>7512.28</v>
      </c>
      <c r="D5831" s="12">
        <v>2195.8200000000002</v>
      </c>
      <c r="E5831" s="12">
        <v>7785.31</v>
      </c>
      <c r="F5831" s="12">
        <v>3703.48</v>
      </c>
      <c r="G5831" s="12">
        <v>422.89</v>
      </c>
      <c r="H5831" s="146">
        <v>117.7</v>
      </c>
      <c r="I5831" s="45"/>
      <c r="K5831" s="111"/>
      <c r="M5831" s="109"/>
    </row>
    <row r="5832" spans="1:13" ht="23.3" customHeight="1" thickBot="1" x14ac:dyDescent="0.3">
      <c r="A5832" s="11">
        <v>42977</v>
      </c>
      <c r="B5832" s="12">
        <v>2137.12</v>
      </c>
      <c r="C5832" s="12">
        <v>7509.89</v>
      </c>
      <c r="D5832" s="12">
        <v>2195.83</v>
      </c>
      <c r="E5832" s="12">
        <v>7785.33</v>
      </c>
      <c r="F5832" s="12">
        <v>3710.9</v>
      </c>
      <c r="G5832" s="12">
        <v>423.25</v>
      </c>
      <c r="H5832" s="146">
        <v>117.98</v>
      </c>
      <c r="I5832" s="45"/>
      <c r="K5832" s="111"/>
      <c r="M5832" s="109"/>
    </row>
    <row r="5833" spans="1:13" ht="23.3" customHeight="1" thickBot="1" x14ac:dyDescent="0.3">
      <c r="A5833" s="11">
        <v>42978</v>
      </c>
      <c r="B5833" s="12">
        <v>2133.09</v>
      </c>
      <c r="C5833" s="12">
        <v>7495.71</v>
      </c>
      <c r="D5833" s="12">
        <v>2193.0100000000002</v>
      </c>
      <c r="E5833" s="12">
        <v>7775.33</v>
      </c>
      <c r="F5833" s="12">
        <v>3699.29</v>
      </c>
      <c r="G5833" s="12">
        <v>422.53</v>
      </c>
      <c r="H5833" s="146">
        <v>117.99</v>
      </c>
      <c r="I5833" s="45"/>
      <c r="K5833" s="111"/>
      <c r="M5833" s="109"/>
    </row>
    <row r="5834" spans="1:13" ht="23.3" customHeight="1" thickBot="1" x14ac:dyDescent="0.3">
      <c r="A5834" s="11">
        <v>42979</v>
      </c>
      <c r="B5834" s="12">
        <v>2130.5500000000002</v>
      </c>
      <c r="C5834" s="12">
        <v>7486.8</v>
      </c>
      <c r="D5834" s="12">
        <v>2189.2199999999998</v>
      </c>
      <c r="E5834" s="12">
        <v>7761.89</v>
      </c>
      <c r="F5834" s="12">
        <v>3694.35</v>
      </c>
      <c r="G5834" s="12">
        <v>421.46</v>
      </c>
      <c r="H5834" s="146">
        <v>117.73</v>
      </c>
      <c r="I5834" s="45"/>
      <c r="K5834" s="111"/>
      <c r="M5834" s="109"/>
    </row>
    <row r="5835" spans="1:13" ht="23.3" customHeight="1" thickBot="1" x14ac:dyDescent="0.3">
      <c r="A5835" s="11">
        <v>42982</v>
      </c>
      <c r="B5835" s="12">
        <v>2123.25</v>
      </c>
      <c r="C5835" s="12">
        <v>7461.14</v>
      </c>
      <c r="D5835" s="12">
        <v>2179.63</v>
      </c>
      <c r="E5835" s="12">
        <v>7727.92</v>
      </c>
      <c r="F5835" s="12">
        <v>3662.98</v>
      </c>
      <c r="G5835" s="12">
        <v>419.02</v>
      </c>
      <c r="H5835" s="146">
        <v>117.56</v>
      </c>
      <c r="I5835" s="45"/>
      <c r="K5835" s="111"/>
      <c r="M5835" s="109"/>
    </row>
    <row r="5836" spans="1:13" ht="23.3" customHeight="1" thickBot="1" x14ac:dyDescent="0.3">
      <c r="A5836" s="11">
        <v>42983</v>
      </c>
      <c r="B5836" s="12">
        <v>2122.13</v>
      </c>
      <c r="C5836" s="12">
        <v>7457.21</v>
      </c>
      <c r="D5836" s="12">
        <v>2177.65</v>
      </c>
      <c r="E5836" s="12">
        <v>7720.89</v>
      </c>
      <c r="F5836" s="12">
        <v>3661.53</v>
      </c>
      <c r="G5836" s="12">
        <v>418.47</v>
      </c>
      <c r="H5836" s="146">
        <v>117.58</v>
      </c>
      <c r="I5836" s="45"/>
      <c r="K5836" s="111"/>
      <c r="M5836" s="109"/>
    </row>
    <row r="5837" spans="1:13" ht="23.3" customHeight="1" thickBot="1" x14ac:dyDescent="0.3">
      <c r="A5837" s="11">
        <v>42984</v>
      </c>
      <c r="B5837" s="12">
        <v>2114.29</v>
      </c>
      <c r="C5837" s="12">
        <v>7435.48</v>
      </c>
      <c r="D5837" s="12">
        <v>2167.04</v>
      </c>
      <c r="E5837" s="12">
        <v>7690.86</v>
      </c>
      <c r="F5837" s="12">
        <v>3647.18</v>
      </c>
      <c r="G5837" s="12">
        <v>415.67</v>
      </c>
      <c r="H5837" s="146">
        <v>117.45</v>
      </c>
      <c r="I5837" s="45"/>
      <c r="K5837" s="111"/>
      <c r="M5837" s="109"/>
    </row>
    <row r="5838" spans="1:13" ht="23.3" customHeight="1" thickBot="1" x14ac:dyDescent="0.3">
      <c r="A5838" s="11">
        <v>42985</v>
      </c>
      <c r="B5838" s="12">
        <v>2113.42</v>
      </c>
      <c r="C5838" s="12">
        <v>7432.42</v>
      </c>
      <c r="D5838" s="12">
        <v>2165.59</v>
      </c>
      <c r="E5838" s="12">
        <v>7685.7</v>
      </c>
      <c r="F5838" s="12">
        <v>3646.27</v>
      </c>
      <c r="G5838" s="12">
        <v>414.84</v>
      </c>
      <c r="H5838" s="146">
        <v>117.46</v>
      </c>
      <c r="I5838" s="45"/>
      <c r="K5838" s="111"/>
      <c r="M5838" s="109"/>
    </row>
    <row r="5839" spans="1:13" ht="23.3" customHeight="1" thickBot="1" x14ac:dyDescent="0.3">
      <c r="A5839" s="11">
        <v>42986</v>
      </c>
      <c r="B5839" s="12">
        <v>2117.2199999999998</v>
      </c>
      <c r="C5839" s="12">
        <v>7445.78</v>
      </c>
      <c r="D5839" s="12">
        <v>2165.9499999999998</v>
      </c>
      <c r="E5839" s="12">
        <v>7686.97</v>
      </c>
      <c r="F5839" s="12">
        <v>3650.95</v>
      </c>
      <c r="G5839" s="12">
        <v>415.31</v>
      </c>
      <c r="H5839" s="146">
        <v>117.54</v>
      </c>
      <c r="I5839" s="45"/>
      <c r="K5839" s="111"/>
      <c r="M5839" s="109"/>
    </row>
    <row r="5840" spans="1:13" ht="23.3" customHeight="1" thickBot="1" x14ac:dyDescent="0.3">
      <c r="A5840" s="11">
        <v>42989</v>
      </c>
      <c r="B5840" s="12">
        <v>2128.65</v>
      </c>
      <c r="C5840" s="12">
        <v>7485.97</v>
      </c>
      <c r="D5840" s="12">
        <v>2180.67</v>
      </c>
      <c r="E5840" s="12">
        <v>7739.21</v>
      </c>
      <c r="F5840" s="12">
        <v>3663.37</v>
      </c>
      <c r="G5840" s="12">
        <v>419.25</v>
      </c>
      <c r="H5840" s="146">
        <v>118.91</v>
      </c>
      <c r="I5840" s="45"/>
      <c r="K5840" s="111"/>
      <c r="M5840" s="109"/>
    </row>
    <row r="5841" spans="1:13" ht="23.3" customHeight="1" thickBot="1" x14ac:dyDescent="0.3">
      <c r="A5841" s="11">
        <v>42990</v>
      </c>
      <c r="B5841" s="12">
        <v>2174.21</v>
      </c>
      <c r="C5841" s="12">
        <v>7646.19</v>
      </c>
      <c r="D5841" s="12">
        <v>2178.5</v>
      </c>
      <c r="E5841" s="12">
        <v>7731.5</v>
      </c>
      <c r="F5841" s="12">
        <v>3650.37</v>
      </c>
      <c r="G5841" s="12">
        <v>418.37</v>
      </c>
      <c r="H5841" s="146">
        <v>119.11</v>
      </c>
      <c r="I5841" s="45"/>
      <c r="K5841" s="111"/>
      <c r="M5841" s="109"/>
    </row>
    <row r="5842" spans="1:13" ht="23.3" customHeight="1" thickBot="1" x14ac:dyDescent="0.3">
      <c r="A5842" s="11">
        <v>42991</v>
      </c>
      <c r="B5842" s="12">
        <v>2175.96</v>
      </c>
      <c r="C5842" s="12">
        <v>7652.33</v>
      </c>
      <c r="D5842" s="12">
        <v>2179.58</v>
      </c>
      <c r="E5842" s="12">
        <v>7735.34</v>
      </c>
      <c r="F5842" s="12">
        <v>3655.26</v>
      </c>
      <c r="G5842" s="12">
        <v>419.02</v>
      </c>
      <c r="H5842" s="146">
        <v>119.01</v>
      </c>
      <c r="I5842" s="45"/>
      <c r="K5842" s="111"/>
      <c r="M5842" s="109"/>
    </row>
    <row r="5843" spans="1:13" ht="23.3" customHeight="1" thickBot="1" x14ac:dyDescent="0.3">
      <c r="A5843" s="11">
        <v>42992</v>
      </c>
      <c r="B5843" s="12">
        <v>2182.23</v>
      </c>
      <c r="C5843" s="12">
        <v>7675.65</v>
      </c>
      <c r="D5843" s="12">
        <v>2188.0700000000002</v>
      </c>
      <c r="E5843" s="12">
        <v>7767.1</v>
      </c>
      <c r="F5843" s="12">
        <v>3670.27</v>
      </c>
      <c r="G5843" s="12">
        <v>421.16</v>
      </c>
      <c r="H5843" s="146">
        <v>119.14</v>
      </c>
      <c r="I5843" s="45"/>
      <c r="K5843" s="111"/>
      <c r="M5843" s="109"/>
    </row>
    <row r="5844" spans="1:13" ht="23.3" customHeight="1" thickBot="1" x14ac:dyDescent="0.3">
      <c r="A5844" s="11">
        <v>42993</v>
      </c>
      <c r="B5844" s="12">
        <v>2181.5300000000002</v>
      </c>
      <c r="C5844" s="12">
        <v>7673.17</v>
      </c>
      <c r="D5844" s="12">
        <v>2186.67</v>
      </c>
      <c r="E5844" s="12">
        <v>7762.13</v>
      </c>
      <c r="F5844" s="12">
        <v>3649.49</v>
      </c>
      <c r="G5844" s="12">
        <v>421.2</v>
      </c>
      <c r="H5844" s="146">
        <v>118.52</v>
      </c>
      <c r="I5844" s="45"/>
      <c r="K5844" s="111"/>
      <c r="M5844" s="109"/>
    </row>
    <row r="5845" spans="1:13" ht="23.3" customHeight="1" thickBot="1" x14ac:dyDescent="0.3">
      <c r="A5845" s="11">
        <v>42996</v>
      </c>
      <c r="B5845" s="12">
        <v>2182.35</v>
      </c>
      <c r="C5845" s="12">
        <v>7676.07</v>
      </c>
      <c r="D5845" s="12">
        <v>2185.9499999999998</v>
      </c>
      <c r="E5845" s="12">
        <v>7759.58</v>
      </c>
      <c r="F5845" s="12">
        <v>3650.47</v>
      </c>
      <c r="G5845" s="12">
        <v>421.18</v>
      </c>
      <c r="H5845" s="146">
        <v>118.65</v>
      </c>
      <c r="I5845" s="45"/>
      <c r="K5845" s="111"/>
      <c r="M5845" s="109"/>
    </row>
    <row r="5846" spans="1:13" ht="23.3" customHeight="1" thickBot="1" x14ac:dyDescent="0.3">
      <c r="A5846" s="11">
        <v>42997</v>
      </c>
      <c r="B5846" s="12">
        <v>2181.79</v>
      </c>
      <c r="C5846" s="12">
        <v>7674.08</v>
      </c>
      <c r="D5846" s="12">
        <v>2181.91</v>
      </c>
      <c r="E5846" s="12">
        <v>7745.23</v>
      </c>
      <c r="F5846" s="12">
        <v>3645.58</v>
      </c>
      <c r="G5846" s="12">
        <v>420.32</v>
      </c>
      <c r="H5846" s="146">
        <v>118.41</v>
      </c>
      <c r="I5846" s="45"/>
      <c r="K5846" s="111"/>
      <c r="M5846" s="109"/>
    </row>
    <row r="5847" spans="1:13" ht="23.3" customHeight="1" thickBot="1" x14ac:dyDescent="0.3">
      <c r="A5847" s="11">
        <v>42998</v>
      </c>
      <c r="B5847" s="12">
        <v>2182.9299999999998</v>
      </c>
      <c r="C5847" s="12">
        <v>7678.1</v>
      </c>
      <c r="D5847" s="12">
        <v>2185.44</v>
      </c>
      <c r="E5847" s="12">
        <v>7757.75</v>
      </c>
      <c r="F5847" s="12">
        <v>3654.75</v>
      </c>
      <c r="G5847" s="12">
        <v>420.6</v>
      </c>
      <c r="H5847" s="146">
        <v>118.51</v>
      </c>
      <c r="I5847" s="45"/>
      <c r="K5847" s="111"/>
      <c r="M5847" s="109"/>
    </row>
    <row r="5848" spans="1:13" ht="23.3" customHeight="1" thickBot="1" x14ac:dyDescent="0.3">
      <c r="A5848" s="11">
        <v>42999</v>
      </c>
      <c r="B5848" s="12">
        <v>2182.86</v>
      </c>
      <c r="C5848" s="12">
        <v>7677.86</v>
      </c>
      <c r="D5848" s="12">
        <v>2187.3000000000002</v>
      </c>
      <c r="E5848" s="12">
        <v>7764.37</v>
      </c>
      <c r="F5848" s="12">
        <v>3641.18</v>
      </c>
      <c r="G5848" s="12">
        <v>420.99</v>
      </c>
      <c r="H5848" s="146">
        <v>118.6</v>
      </c>
      <c r="I5848" s="45"/>
      <c r="K5848" s="111"/>
      <c r="M5848" s="109"/>
    </row>
    <row r="5849" spans="1:13" ht="23.3" customHeight="1" thickBot="1" x14ac:dyDescent="0.3">
      <c r="A5849" s="11">
        <v>43000</v>
      </c>
      <c r="B5849" s="12">
        <v>2189.58</v>
      </c>
      <c r="C5849" s="12">
        <v>7701.5</v>
      </c>
      <c r="D5849" s="12">
        <v>2193.16</v>
      </c>
      <c r="E5849" s="12">
        <v>7785.16</v>
      </c>
      <c r="F5849" s="12">
        <v>3656.71</v>
      </c>
      <c r="G5849" s="12">
        <v>422.52</v>
      </c>
      <c r="H5849" s="146">
        <v>119.35</v>
      </c>
      <c r="I5849" s="45"/>
      <c r="K5849" s="111"/>
      <c r="M5849" s="109"/>
    </row>
    <row r="5850" spans="1:13" ht="23.3" customHeight="1" thickBot="1" x14ac:dyDescent="0.3">
      <c r="A5850" s="11">
        <v>43003</v>
      </c>
      <c r="B5850" s="12">
        <v>2196.65</v>
      </c>
      <c r="C5850" s="12">
        <v>7726.36</v>
      </c>
      <c r="D5850" s="12">
        <v>2203.13</v>
      </c>
      <c r="E5850" s="12">
        <v>7820.57</v>
      </c>
      <c r="F5850" s="12">
        <v>3671.69</v>
      </c>
      <c r="G5850" s="12">
        <v>425.56</v>
      </c>
      <c r="H5850" s="146">
        <v>120.8</v>
      </c>
      <c r="I5850" s="45"/>
      <c r="K5850" s="111"/>
      <c r="M5850" s="109"/>
    </row>
    <row r="5851" spans="1:13" ht="23.3" customHeight="1" thickBot="1" x14ac:dyDescent="0.3">
      <c r="A5851" s="11">
        <v>43004</v>
      </c>
      <c r="B5851" s="12">
        <v>2210.9699999999998</v>
      </c>
      <c r="C5851" s="12">
        <v>7776.71</v>
      </c>
      <c r="D5851" s="12">
        <v>2223.54</v>
      </c>
      <c r="E5851" s="12">
        <v>7893.02</v>
      </c>
      <c r="F5851" s="12">
        <v>3693.46</v>
      </c>
      <c r="G5851" s="12">
        <v>431.11</v>
      </c>
      <c r="H5851" s="146">
        <v>123.13</v>
      </c>
      <c r="I5851" s="45"/>
      <c r="K5851" s="111"/>
      <c r="M5851" s="109"/>
    </row>
    <row r="5852" spans="1:13" ht="23.3" customHeight="1" thickBot="1" x14ac:dyDescent="0.3">
      <c r="A5852" s="11">
        <v>43005</v>
      </c>
      <c r="B5852" s="12">
        <v>2212.96</v>
      </c>
      <c r="C5852" s="12">
        <v>7783.74</v>
      </c>
      <c r="D5852" s="12">
        <v>2227.11</v>
      </c>
      <c r="E5852" s="12">
        <v>7905.68</v>
      </c>
      <c r="F5852" s="12">
        <v>3687.32</v>
      </c>
      <c r="G5852" s="12">
        <v>431.94</v>
      </c>
      <c r="H5852" s="146">
        <v>122.67</v>
      </c>
      <c r="I5852" s="45"/>
      <c r="K5852" s="111"/>
      <c r="M5852" s="109"/>
    </row>
    <row r="5853" spans="1:13" ht="23.3" customHeight="1" thickBot="1" x14ac:dyDescent="0.3">
      <c r="A5853" s="11">
        <v>43006</v>
      </c>
      <c r="B5853" s="12">
        <v>2284.9499999999998</v>
      </c>
      <c r="C5853" s="12">
        <v>8036.94</v>
      </c>
      <c r="D5853" s="12">
        <v>2229.9899999999998</v>
      </c>
      <c r="E5853" s="12">
        <v>7915.91</v>
      </c>
      <c r="F5853" s="12">
        <v>3684.54</v>
      </c>
      <c r="G5853" s="12">
        <v>432.47</v>
      </c>
      <c r="H5853" s="146">
        <v>123.17</v>
      </c>
      <c r="I5853" s="45"/>
      <c r="K5853" s="111"/>
      <c r="M5853" s="109"/>
    </row>
    <row r="5854" spans="1:13" ht="23.3" customHeight="1" thickBot="1" x14ac:dyDescent="0.3">
      <c r="A5854" s="11">
        <v>43007</v>
      </c>
      <c r="B5854" s="12">
        <v>2290.9</v>
      </c>
      <c r="C5854" s="12">
        <v>8057.88</v>
      </c>
      <c r="D5854" s="12">
        <v>2229.79</v>
      </c>
      <c r="E5854" s="12">
        <v>7915.2</v>
      </c>
      <c r="F5854" s="12">
        <v>3665.98</v>
      </c>
      <c r="G5854" s="12">
        <v>432.45</v>
      </c>
      <c r="H5854" s="146">
        <v>123.21</v>
      </c>
      <c r="I5854" s="45"/>
      <c r="K5854" s="111"/>
      <c r="M5854" s="109"/>
    </row>
    <row r="5855" spans="1:13" ht="23.3" customHeight="1" thickBot="1" x14ac:dyDescent="0.3">
      <c r="A5855" s="11">
        <v>43010</v>
      </c>
      <c r="B5855" s="12">
        <v>2213.08</v>
      </c>
      <c r="C5855" s="12">
        <v>7784.14</v>
      </c>
      <c r="D5855" s="12">
        <v>2221.5300000000002</v>
      </c>
      <c r="E5855" s="12">
        <v>7885.86</v>
      </c>
      <c r="F5855" s="12">
        <v>3652.07</v>
      </c>
      <c r="G5855" s="12">
        <v>430.22</v>
      </c>
      <c r="H5855" s="146">
        <v>122.41</v>
      </c>
      <c r="I5855" s="45"/>
      <c r="K5855" s="111"/>
      <c r="M5855" s="109"/>
    </row>
    <row r="5856" spans="1:13" ht="23.3" customHeight="1" thickBot="1" x14ac:dyDescent="0.3">
      <c r="A5856" s="11">
        <v>43011</v>
      </c>
      <c r="B5856" s="12">
        <v>2211.7800000000002</v>
      </c>
      <c r="C5856" s="12">
        <v>7779.88</v>
      </c>
      <c r="D5856" s="12">
        <v>2223.13</v>
      </c>
      <c r="E5856" s="12">
        <v>7891.96</v>
      </c>
      <c r="F5856" s="12">
        <v>3644.37</v>
      </c>
      <c r="G5856" s="12">
        <v>430.43</v>
      </c>
      <c r="H5856" s="146">
        <v>122.5</v>
      </c>
      <c r="I5856" s="45"/>
      <c r="K5856" s="111"/>
      <c r="M5856" s="109"/>
    </row>
    <row r="5857" spans="1:13" ht="23.3" customHeight="1" thickBot="1" x14ac:dyDescent="0.3">
      <c r="A5857" s="11">
        <v>43012</v>
      </c>
      <c r="B5857" s="12">
        <v>2212.3000000000002</v>
      </c>
      <c r="C5857" s="12">
        <v>7781.71</v>
      </c>
      <c r="D5857" s="12">
        <v>2222.08</v>
      </c>
      <c r="E5857" s="12">
        <v>7888.23</v>
      </c>
      <c r="F5857" s="12">
        <v>3646.93</v>
      </c>
      <c r="G5857" s="12">
        <v>429.22</v>
      </c>
      <c r="H5857" s="146">
        <v>122.06</v>
      </c>
      <c r="I5857" s="45"/>
      <c r="K5857" s="111"/>
      <c r="M5857" s="109"/>
    </row>
    <row r="5858" spans="1:13" ht="23.3" customHeight="1" thickBot="1" x14ac:dyDescent="0.3">
      <c r="A5858" s="11">
        <v>43013</v>
      </c>
      <c r="B5858" s="12">
        <v>2211.6</v>
      </c>
      <c r="C5858" s="12">
        <v>7779.25</v>
      </c>
      <c r="D5858" s="12">
        <v>2221.6</v>
      </c>
      <c r="E5858" s="12">
        <v>7886.53</v>
      </c>
      <c r="F5858" s="12">
        <v>3645.61</v>
      </c>
      <c r="G5858" s="12">
        <v>428.92</v>
      </c>
      <c r="H5858" s="146">
        <v>122.05</v>
      </c>
      <c r="I5858" s="45"/>
      <c r="K5858" s="111"/>
      <c r="M5858" s="109"/>
    </row>
    <row r="5859" spans="1:13" ht="23.3" customHeight="1" thickBot="1" x14ac:dyDescent="0.3">
      <c r="A5859" s="11">
        <v>43014</v>
      </c>
      <c r="B5859" s="12">
        <v>2214.21</v>
      </c>
      <c r="C5859" s="12">
        <v>7788.43</v>
      </c>
      <c r="D5859" s="12">
        <v>2225.0700000000002</v>
      </c>
      <c r="E5859" s="12">
        <v>7898.83</v>
      </c>
      <c r="F5859" s="12">
        <v>3643.37</v>
      </c>
      <c r="G5859" s="12">
        <v>429.89</v>
      </c>
      <c r="H5859" s="146">
        <v>121.82</v>
      </c>
      <c r="I5859" s="45"/>
      <c r="K5859" s="111"/>
      <c r="M5859" s="109"/>
    </row>
    <row r="5860" spans="1:13" ht="23.3" customHeight="1" thickBot="1" x14ac:dyDescent="0.3">
      <c r="A5860" s="11">
        <v>43017</v>
      </c>
      <c r="B5860" s="12">
        <v>2210.46</v>
      </c>
      <c r="C5860" s="12">
        <v>7775.25</v>
      </c>
      <c r="D5860" s="12">
        <v>2219.06</v>
      </c>
      <c r="E5860" s="12">
        <v>7877.48</v>
      </c>
      <c r="F5860" s="12">
        <v>3636.08</v>
      </c>
      <c r="G5860" s="12">
        <v>427.82</v>
      </c>
      <c r="H5860" s="146">
        <v>121.21</v>
      </c>
      <c r="I5860" s="45"/>
      <c r="K5860" s="111"/>
      <c r="M5860" s="109"/>
    </row>
    <row r="5861" spans="1:13" ht="23.3" customHeight="1" thickBot="1" x14ac:dyDescent="0.3">
      <c r="A5861" s="11">
        <v>43018</v>
      </c>
      <c r="B5861" s="12">
        <v>2203.44</v>
      </c>
      <c r="C5861" s="12">
        <v>7751.16</v>
      </c>
      <c r="D5861" s="12">
        <v>2212.8000000000002</v>
      </c>
      <c r="E5861" s="12">
        <v>7856.08</v>
      </c>
      <c r="F5861" s="12">
        <v>3628.97</v>
      </c>
      <c r="G5861" s="12">
        <v>425.59</v>
      </c>
      <c r="H5861" s="146">
        <v>120.83</v>
      </c>
      <c r="I5861" s="45"/>
      <c r="K5861" s="111"/>
      <c r="M5861" s="109"/>
    </row>
    <row r="5862" spans="1:13" ht="23.3" customHeight="1" thickBot="1" x14ac:dyDescent="0.3">
      <c r="A5862" s="11">
        <v>43019</v>
      </c>
      <c r="B5862" s="12">
        <v>2209.4299999999998</v>
      </c>
      <c r="C5862" s="12">
        <v>7772.21</v>
      </c>
      <c r="D5862" s="12">
        <v>2217.1799999999998</v>
      </c>
      <c r="E5862" s="12">
        <v>7871.65</v>
      </c>
      <c r="F5862" s="12">
        <v>3641.09</v>
      </c>
      <c r="G5862" s="12">
        <v>425.81</v>
      </c>
      <c r="H5862" s="146">
        <v>121.05</v>
      </c>
      <c r="I5862" s="45"/>
      <c r="K5862" s="111"/>
      <c r="M5862" s="109"/>
    </row>
    <row r="5863" spans="1:13" ht="23.3" customHeight="1" thickBot="1" x14ac:dyDescent="0.3">
      <c r="A5863" s="11">
        <v>43020</v>
      </c>
      <c r="B5863" s="12">
        <v>2212.77</v>
      </c>
      <c r="C5863" s="12">
        <v>7783.97</v>
      </c>
      <c r="D5863" s="12">
        <v>2220.9699999999998</v>
      </c>
      <c r="E5863" s="12">
        <v>7885.08</v>
      </c>
      <c r="F5863" s="12">
        <v>3652.99</v>
      </c>
      <c r="G5863" s="12">
        <v>425.63</v>
      </c>
      <c r="H5863" s="146">
        <v>121.69</v>
      </c>
      <c r="I5863" s="45"/>
      <c r="K5863" s="111"/>
      <c r="M5863" s="109"/>
    </row>
    <row r="5864" spans="1:13" ht="23.3" customHeight="1" thickBot="1" x14ac:dyDescent="0.3">
      <c r="A5864" s="11">
        <v>43021</v>
      </c>
      <c r="B5864" s="12">
        <v>2210.66</v>
      </c>
      <c r="C5864" s="12">
        <v>7776.56</v>
      </c>
      <c r="D5864" s="12">
        <v>2218.6999999999998</v>
      </c>
      <c r="E5864" s="12">
        <v>7877.05</v>
      </c>
      <c r="F5864" s="12">
        <v>3646.8</v>
      </c>
      <c r="G5864" s="12">
        <v>426.29</v>
      </c>
      <c r="H5864" s="146">
        <v>121.45</v>
      </c>
      <c r="I5864" s="45"/>
      <c r="K5864" s="111"/>
      <c r="M5864" s="109"/>
    </row>
    <row r="5865" spans="1:13" ht="23.3" customHeight="1" thickBot="1" x14ac:dyDescent="0.3">
      <c r="A5865" s="11">
        <v>43024</v>
      </c>
      <c r="B5865" s="12">
        <v>2205.1</v>
      </c>
      <c r="C5865" s="12">
        <v>7756.97</v>
      </c>
      <c r="D5865" s="12">
        <v>2211.73</v>
      </c>
      <c r="E5865" s="12">
        <v>7852.29</v>
      </c>
      <c r="F5865" s="12">
        <v>3629.89</v>
      </c>
      <c r="G5865" s="12">
        <v>424.23</v>
      </c>
      <c r="H5865" s="146">
        <v>120.61</v>
      </c>
      <c r="I5865" s="45"/>
      <c r="K5865" s="111"/>
      <c r="M5865" s="109"/>
    </row>
    <row r="5866" spans="1:13" ht="23.3" customHeight="1" thickBot="1" x14ac:dyDescent="0.3">
      <c r="A5866" s="11">
        <v>43025</v>
      </c>
      <c r="B5866" s="12">
        <v>2204.92</v>
      </c>
      <c r="C5866" s="12">
        <v>7758.51</v>
      </c>
      <c r="D5866" s="12">
        <v>2210.44</v>
      </c>
      <c r="E5866" s="12">
        <v>7847.7</v>
      </c>
      <c r="F5866" s="12">
        <v>3624.25</v>
      </c>
      <c r="G5866" s="12">
        <v>424.28</v>
      </c>
      <c r="H5866" s="146">
        <v>120.61</v>
      </c>
      <c r="I5866" s="45"/>
      <c r="K5866" s="111"/>
      <c r="M5866" s="109"/>
    </row>
    <row r="5867" spans="1:13" ht="23.3" customHeight="1" thickBot="1" x14ac:dyDescent="0.3">
      <c r="A5867" s="11">
        <v>43026</v>
      </c>
      <c r="B5867" s="12">
        <v>2201.14</v>
      </c>
      <c r="C5867" s="12">
        <v>7754.21</v>
      </c>
      <c r="D5867" s="12">
        <v>2206.31</v>
      </c>
      <c r="E5867" s="12">
        <v>7845.04</v>
      </c>
      <c r="F5867" s="12">
        <v>3622.81</v>
      </c>
      <c r="G5867" s="12">
        <v>423.78</v>
      </c>
      <c r="H5867" s="146">
        <v>120.34</v>
      </c>
      <c r="I5867" s="45"/>
      <c r="K5867" s="111"/>
      <c r="M5867" s="109"/>
    </row>
    <row r="5868" spans="1:13" ht="23.3" customHeight="1" thickBot="1" x14ac:dyDescent="0.3">
      <c r="A5868" s="11">
        <v>43028</v>
      </c>
      <c r="B5868" s="12">
        <v>2201.6</v>
      </c>
      <c r="C5868" s="12">
        <v>7755.84</v>
      </c>
      <c r="D5868" s="12">
        <v>2206.2199999999998</v>
      </c>
      <c r="E5868" s="12">
        <v>7844.74</v>
      </c>
      <c r="F5868" s="12">
        <v>3628.32</v>
      </c>
      <c r="G5868" s="12">
        <v>423.35</v>
      </c>
      <c r="H5868" s="146">
        <v>120.21</v>
      </c>
      <c r="I5868" s="45"/>
      <c r="K5868" s="111"/>
      <c r="M5868" s="109"/>
    </row>
    <row r="5869" spans="1:13" ht="23.3" customHeight="1" thickBot="1" x14ac:dyDescent="0.3">
      <c r="A5869" s="11">
        <v>43031</v>
      </c>
      <c r="B5869" s="12">
        <v>2199.67</v>
      </c>
      <c r="C5869" s="12">
        <v>7749.04</v>
      </c>
      <c r="D5869" s="12">
        <v>2204.04</v>
      </c>
      <c r="E5869" s="12">
        <v>7836.96</v>
      </c>
      <c r="F5869" s="12">
        <v>3619.82</v>
      </c>
      <c r="G5869" s="12">
        <v>422.87</v>
      </c>
      <c r="H5869" s="146">
        <v>120.16</v>
      </c>
      <c r="I5869" s="45"/>
      <c r="K5869" s="111"/>
      <c r="M5869" s="109"/>
    </row>
    <row r="5870" spans="1:13" ht="23.3" customHeight="1" thickBot="1" x14ac:dyDescent="0.3">
      <c r="A5870" s="11">
        <v>43032</v>
      </c>
      <c r="B5870" s="12">
        <v>2197.34</v>
      </c>
      <c r="C5870" s="12">
        <v>7740.81</v>
      </c>
      <c r="D5870" s="12">
        <v>2201</v>
      </c>
      <c r="E5870" s="12">
        <v>7826.16</v>
      </c>
      <c r="F5870" s="12">
        <v>3614.62</v>
      </c>
      <c r="G5870" s="12">
        <v>422.19</v>
      </c>
      <c r="H5870" s="146">
        <v>120.01</v>
      </c>
      <c r="I5870" s="45"/>
      <c r="K5870" s="111"/>
      <c r="M5870" s="109"/>
    </row>
    <row r="5871" spans="1:13" ht="23.3" customHeight="1" thickBot="1" x14ac:dyDescent="0.3">
      <c r="A5871" s="11">
        <v>43033</v>
      </c>
      <c r="B5871" s="12">
        <v>2194.88</v>
      </c>
      <c r="C5871" s="12">
        <v>7732.17</v>
      </c>
      <c r="D5871" s="12">
        <v>2198.37</v>
      </c>
      <c r="E5871" s="12">
        <v>7816.81</v>
      </c>
      <c r="F5871" s="12">
        <v>3609.24</v>
      </c>
      <c r="G5871" s="12">
        <v>421.35</v>
      </c>
      <c r="H5871" s="146">
        <v>120.03</v>
      </c>
      <c r="I5871" s="45"/>
      <c r="K5871" s="111"/>
      <c r="M5871" s="109"/>
    </row>
    <row r="5872" spans="1:13" ht="23.3" customHeight="1" thickBot="1" x14ac:dyDescent="0.3">
      <c r="A5872" s="11">
        <v>43034</v>
      </c>
      <c r="B5872" s="12">
        <v>2195.52</v>
      </c>
      <c r="C5872" s="12">
        <v>7734.41</v>
      </c>
      <c r="D5872" s="12">
        <v>2196.83</v>
      </c>
      <c r="E5872" s="12">
        <v>7811.32</v>
      </c>
      <c r="F5872" s="12">
        <v>3612.22</v>
      </c>
      <c r="G5872" s="12">
        <v>421.09</v>
      </c>
      <c r="H5872" s="146">
        <v>120.05</v>
      </c>
      <c r="I5872" s="45"/>
      <c r="K5872" s="111"/>
      <c r="M5872" s="109"/>
    </row>
    <row r="5873" spans="1:13" ht="23.3" customHeight="1" thickBot="1" x14ac:dyDescent="0.3">
      <c r="A5873" s="11">
        <v>43035</v>
      </c>
      <c r="B5873" s="12">
        <v>2197.83</v>
      </c>
      <c r="C5873" s="12">
        <v>7742.57</v>
      </c>
      <c r="D5873" s="12">
        <v>2202.6999999999998</v>
      </c>
      <c r="E5873" s="12">
        <v>7832.22</v>
      </c>
      <c r="F5873" s="12">
        <v>3594.19</v>
      </c>
      <c r="G5873" s="12">
        <v>421.19</v>
      </c>
      <c r="H5873" s="146">
        <v>120.05</v>
      </c>
      <c r="I5873" s="45"/>
      <c r="K5873" s="111"/>
      <c r="M5873" s="109"/>
    </row>
    <row r="5874" spans="1:13" ht="23.3" customHeight="1" thickBot="1" x14ac:dyDescent="0.3">
      <c r="A5874" s="11">
        <v>43038</v>
      </c>
      <c r="B5874" s="12">
        <v>2193.11</v>
      </c>
      <c r="C5874" s="12">
        <v>7725.92</v>
      </c>
      <c r="D5874" s="12">
        <v>2198.6799999999998</v>
      </c>
      <c r="E5874" s="12">
        <v>7817.92</v>
      </c>
      <c r="F5874" s="12">
        <v>3580.93</v>
      </c>
      <c r="G5874" s="12">
        <v>420.66</v>
      </c>
      <c r="H5874" s="146">
        <v>119.81</v>
      </c>
      <c r="I5874" s="45"/>
      <c r="K5874" s="111"/>
      <c r="M5874" s="109"/>
    </row>
    <row r="5875" spans="1:13" ht="23.3" customHeight="1" thickBot="1" x14ac:dyDescent="0.3">
      <c r="A5875" s="11">
        <v>43039</v>
      </c>
      <c r="B5875" s="12">
        <v>2195.77</v>
      </c>
      <c r="C5875" s="12">
        <v>7735.31</v>
      </c>
      <c r="D5875" s="12">
        <v>2197.96</v>
      </c>
      <c r="E5875" s="12">
        <v>7815.36</v>
      </c>
      <c r="F5875" s="12">
        <v>3578.62</v>
      </c>
      <c r="G5875" s="12">
        <v>420.33</v>
      </c>
      <c r="H5875" s="146">
        <v>119.82</v>
      </c>
      <c r="I5875" s="45"/>
      <c r="K5875" s="111"/>
      <c r="M5875" s="109"/>
    </row>
    <row r="5876" spans="1:13" ht="23.3" customHeight="1" thickBot="1" x14ac:dyDescent="0.3">
      <c r="A5876" s="11">
        <v>43042</v>
      </c>
      <c r="B5876" s="12">
        <v>2193.56</v>
      </c>
      <c r="C5876" s="12">
        <v>7727.51</v>
      </c>
      <c r="D5876" s="12">
        <v>2197.79</v>
      </c>
      <c r="E5876" s="12">
        <v>7814.75</v>
      </c>
      <c r="F5876" s="12">
        <v>3581.05</v>
      </c>
      <c r="G5876" s="12">
        <v>420.26</v>
      </c>
      <c r="H5876" s="146">
        <v>120.06</v>
      </c>
      <c r="I5876" s="45"/>
      <c r="K5876" s="111"/>
      <c r="M5876" s="109"/>
    </row>
    <row r="5877" spans="1:13" ht="23.3" customHeight="1" thickBot="1" x14ac:dyDescent="0.3">
      <c r="A5877" s="11">
        <v>43045</v>
      </c>
      <c r="B5877" s="12">
        <v>2192.67</v>
      </c>
      <c r="C5877" s="12">
        <v>7724.37</v>
      </c>
      <c r="D5877" s="12">
        <v>2197.09</v>
      </c>
      <c r="E5877" s="12">
        <v>7812.28</v>
      </c>
      <c r="F5877" s="12">
        <v>3573.04</v>
      </c>
      <c r="G5877" s="12">
        <v>420.29</v>
      </c>
      <c r="H5877" s="146">
        <v>120.07</v>
      </c>
      <c r="I5877" s="45"/>
      <c r="K5877" s="111"/>
      <c r="M5877" s="109"/>
    </row>
    <row r="5878" spans="1:13" ht="23.3" customHeight="1" thickBot="1" x14ac:dyDescent="0.3">
      <c r="A5878" s="11">
        <v>43046</v>
      </c>
      <c r="B5878" s="12">
        <v>2193.9</v>
      </c>
      <c r="C5878" s="12">
        <v>7728.73</v>
      </c>
      <c r="D5878" s="12">
        <v>2197.9699999999998</v>
      </c>
      <c r="E5878" s="12">
        <v>7815.39</v>
      </c>
      <c r="F5878" s="12">
        <v>3572.59</v>
      </c>
      <c r="G5878" s="12">
        <v>420.89</v>
      </c>
      <c r="H5878" s="146">
        <v>120.27</v>
      </c>
      <c r="I5878" s="45"/>
      <c r="K5878" s="111"/>
      <c r="M5878" s="109"/>
    </row>
    <row r="5879" spans="1:13" ht="23.3" customHeight="1" thickBot="1" x14ac:dyDescent="0.3">
      <c r="A5879" s="11">
        <v>43047</v>
      </c>
      <c r="B5879" s="12">
        <v>2196.91</v>
      </c>
      <c r="C5879" s="12">
        <v>7739.3</v>
      </c>
      <c r="D5879" s="12">
        <v>2201.9699999999998</v>
      </c>
      <c r="E5879" s="12">
        <v>7829.63</v>
      </c>
      <c r="F5879" s="12">
        <v>3577.1261430832901</v>
      </c>
      <c r="G5879" s="12">
        <v>421.02</v>
      </c>
      <c r="H5879" s="146">
        <v>120.46</v>
      </c>
      <c r="I5879" s="45"/>
      <c r="K5879" s="111"/>
      <c r="M5879" s="109"/>
    </row>
    <row r="5880" spans="1:13" ht="23.3" customHeight="1" thickBot="1" x14ac:dyDescent="0.3">
      <c r="A5880" s="11">
        <v>43048</v>
      </c>
      <c r="B5880" s="12">
        <v>2199.38</v>
      </c>
      <c r="C5880" s="12">
        <v>7748.03</v>
      </c>
      <c r="D5880" s="12">
        <v>2205.67</v>
      </c>
      <c r="E5880" s="12">
        <v>7842.77</v>
      </c>
      <c r="F5880" s="12">
        <v>3583.02</v>
      </c>
      <c r="G5880" s="12">
        <v>421.5</v>
      </c>
      <c r="H5880" s="146">
        <v>120.53</v>
      </c>
      <c r="I5880" s="45"/>
      <c r="K5880" s="111"/>
      <c r="M5880" s="109"/>
    </row>
    <row r="5881" spans="1:13" ht="23.3" customHeight="1" thickBot="1" x14ac:dyDescent="0.3">
      <c r="A5881" s="11">
        <v>43049</v>
      </c>
      <c r="B5881" s="12">
        <v>2207.09</v>
      </c>
      <c r="C5881" s="12">
        <v>7775.16</v>
      </c>
      <c r="D5881" s="12">
        <v>2215.13</v>
      </c>
      <c r="E5881" s="12">
        <v>7876.42</v>
      </c>
      <c r="F5881" s="12">
        <v>3606.05</v>
      </c>
      <c r="G5881" s="12">
        <v>423.34</v>
      </c>
      <c r="H5881" s="146">
        <v>121.19</v>
      </c>
      <c r="I5881" s="45"/>
      <c r="K5881" s="111"/>
      <c r="M5881" s="109"/>
    </row>
    <row r="5882" spans="1:13" ht="23.3" customHeight="1" thickBot="1" x14ac:dyDescent="0.3">
      <c r="A5882" s="11">
        <v>43052</v>
      </c>
      <c r="B5882" s="12">
        <v>2201.2199999999998</v>
      </c>
      <c r="C5882" s="12">
        <v>7780.83</v>
      </c>
      <c r="D5882" s="12">
        <v>2207.42</v>
      </c>
      <c r="E5882" s="12">
        <v>7884.08</v>
      </c>
      <c r="F5882" s="12">
        <v>3610.61</v>
      </c>
      <c r="G5882" s="12">
        <v>421.48</v>
      </c>
      <c r="H5882" s="146">
        <v>120.04</v>
      </c>
      <c r="I5882" s="45"/>
      <c r="K5882" s="111"/>
      <c r="M5882" s="109"/>
    </row>
    <row r="5883" spans="1:13" ht="23.3" customHeight="1" thickBot="1" x14ac:dyDescent="0.3">
      <c r="A5883" s="11">
        <v>43053</v>
      </c>
      <c r="B5883" s="12">
        <v>2197.89</v>
      </c>
      <c r="C5883" s="12">
        <v>7769.07</v>
      </c>
      <c r="D5883" s="12">
        <v>2202.89</v>
      </c>
      <c r="E5883" s="12">
        <v>7867.92</v>
      </c>
      <c r="F5883" s="12">
        <v>3606.46</v>
      </c>
      <c r="G5883" s="12">
        <v>420.42</v>
      </c>
      <c r="H5883" s="146">
        <v>119.82</v>
      </c>
      <c r="I5883" s="45">
        <v>100</v>
      </c>
      <c r="K5883" s="111"/>
      <c r="M5883" s="109"/>
    </row>
    <row r="5884" spans="1:13" ht="23.3" customHeight="1" thickBot="1" x14ac:dyDescent="0.3">
      <c r="A5884" s="11">
        <v>43054</v>
      </c>
      <c r="B5884" s="12">
        <v>2204.92</v>
      </c>
      <c r="C5884" s="12">
        <v>7793.91</v>
      </c>
      <c r="D5884" s="12">
        <v>2211.2800000000002</v>
      </c>
      <c r="E5884" s="12">
        <v>7897.89</v>
      </c>
      <c r="F5884" s="12">
        <v>3634.51</v>
      </c>
      <c r="G5884" s="12">
        <v>422.34</v>
      </c>
      <c r="H5884" s="146">
        <v>120.4</v>
      </c>
      <c r="I5884" s="45">
        <v>100.11</v>
      </c>
      <c r="K5884" s="111"/>
      <c r="M5884" s="109"/>
    </row>
    <row r="5885" spans="1:13" ht="23.3" customHeight="1" thickBot="1" x14ac:dyDescent="0.3">
      <c r="A5885" s="11">
        <v>43055</v>
      </c>
      <c r="B5885" s="12">
        <v>2210.13</v>
      </c>
      <c r="C5885" s="12">
        <v>7812.32</v>
      </c>
      <c r="D5885" s="12">
        <v>2217.7800000000002</v>
      </c>
      <c r="E5885" s="12">
        <v>7921.1</v>
      </c>
      <c r="F5885" s="12">
        <v>3647.54</v>
      </c>
      <c r="G5885" s="12">
        <v>423.78</v>
      </c>
      <c r="H5885" s="146">
        <v>120.45</v>
      </c>
      <c r="I5885" s="45">
        <v>100.09</v>
      </c>
      <c r="K5885" s="111"/>
      <c r="M5885" s="109"/>
    </row>
    <row r="5886" spans="1:13" ht="23.3" customHeight="1" thickBot="1" x14ac:dyDescent="0.3">
      <c r="A5886" s="11">
        <v>43056</v>
      </c>
      <c r="B5886" s="12">
        <v>2211.87</v>
      </c>
      <c r="C5886" s="12">
        <v>7818.46</v>
      </c>
      <c r="D5886" s="12">
        <v>2221.67</v>
      </c>
      <c r="E5886" s="12">
        <v>7934.98</v>
      </c>
      <c r="F5886" s="12">
        <v>3660.58</v>
      </c>
      <c r="G5886" s="12">
        <v>423.98</v>
      </c>
      <c r="H5886" s="146">
        <v>120.78</v>
      </c>
      <c r="I5886" s="45">
        <v>100.01</v>
      </c>
      <c r="K5886" s="111"/>
      <c r="M5886" s="109"/>
    </row>
    <row r="5887" spans="1:13" ht="23.3" customHeight="1" thickBot="1" x14ac:dyDescent="0.3">
      <c r="A5887" s="11">
        <v>43059</v>
      </c>
      <c r="B5887" s="12">
        <v>2209.9699999999998</v>
      </c>
      <c r="C5887" s="12">
        <v>7811.75</v>
      </c>
      <c r="D5887" s="12">
        <v>2221</v>
      </c>
      <c r="E5887" s="12">
        <v>7932.58</v>
      </c>
      <c r="F5887" s="12">
        <v>3653.04</v>
      </c>
      <c r="G5887" s="12">
        <v>423.41</v>
      </c>
      <c r="H5887" s="146">
        <v>120.49</v>
      </c>
      <c r="I5887" s="45">
        <v>99.97</v>
      </c>
      <c r="K5887" s="111"/>
      <c r="M5887" s="109"/>
    </row>
    <row r="5888" spans="1:13" ht="23.3" customHeight="1" thickBot="1" x14ac:dyDescent="0.3">
      <c r="A5888" s="11">
        <v>43060</v>
      </c>
      <c r="B5888" s="12">
        <v>2209.37</v>
      </c>
      <c r="C5888" s="12">
        <v>7809.63</v>
      </c>
      <c r="D5888" s="12">
        <v>2219.75</v>
      </c>
      <c r="E5888" s="12">
        <v>7928.14</v>
      </c>
      <c r="F5888" s="12">
        <v>3650.99</v>
      </c>
      <c r="G5888" s="12">
        <v>422.89</v>
      </c>
      <c r="H5888" s="146">
        <v>120.38</v>
      </c>
      <c r="I5888" s="45">
        <v>99.94</v>
      </c>
      <c r="K5888" s="111"/>
      <c r="M5888" s="109"/>
    </row>
    <row r="5889" spans="1:13" ht="23.3" customHeight="1" thickBot="1" x14ac:dyDescent="0.3">
      <c r="A5889" s="11">
        <v>43061</v>
      </c>
      <c r="B5889" s="12">
        <v>2209.65</v>
      </c>
      <c r="C5889" s="12">
        <v>7810.61</v>
      </c>
      <c r="D5889" s="12">
        <v>2219.9499999999998</v>
      </c>
      <c r="E5889" s="12">
        <v>7928.85</v>
      </c>
      <c r="F5889" s="12">
        <v>3651.32</v>
      </c>
      <c r="G5889" s="12">
        <v>423.3</v>
      </c>
      <c r="H5889" s="146">
        <v>120.73</v>
      </c>
      <c r="I5889" s="45">
        <v>99.95</v>
      </c>
      <c r="K5889" s="111"/>
      <c r="M5889" s="109"/>
    </row>
    <row r="5890" spans="1:13" ht="23.3" customHeight="1" thickBot="1" x14ac:dyDescent="0.3">
      <c r="A5890" s="11">
        <v>43062</v>
      </c>
      <c r="B5890" s="12">
        <v>2213.21</v>
      </c>
      <c r="C5890" s="12">
        <v>7823.19</v>
      </c>
      <c r="D5890" s="12">
        <v>2222.4699999999998</v>
      </c>
      <c r="E5890" s="12">
        <v>7937.87</v>
      </c>
      <c r="F5890" s="12">
        <v>3665.68</v>
      </c>
      <c r="G5890" s="12">
        <v>423.87</v>
      </c>
      <c r="H5890" s="146">
        <v>120.65</v>
      </c>
      <c r="I5890" s="45">
        <v>99.94</v>
      </c>
      <c r="K5890" s="111"/>
      <c r="M5890" s="109"/>
    </row>
    <row r="5891" spans="1:13" ht="23.3" customHeight="1" thickBot="1" x14ac:dyDescent="0.3">
      <c r="A5891" s="11">
        <v>43063</v>
      </c>
      <c r="B5891" s="12">
        <v>2211.46</v>
      </c>
      <c r="C5891" s="12">
        <v>7818.93</v>
      </c>
      <c r="D5891" s="12">
        <v>2220.59</v>
      </c>
      <c r="E5891" s="12">
        <v>7933.68</v>
      </c>
      <c r="F5891" s="12">
        <v>3668.59</v>
      </c>
      <c r="G5891" s="12">
        <v>423.3</v>
      </c>
      <c r="H5891" s="146">
        <v>120.31</v>
      </c>
      <c r="I5891" s="45">
        <v>99.93</v>
      </c>
      <c r="K5891" s="111"/>
      <c r="M5891" s="109"/>
    </row>
    <row r="5892" spans="1:13" ht="23.3" customHeight="1" thickBot="1" x14ac:dyDescent="0.3">
      <c r="A5892" s="11">
        <v>43066</v>
      </c>
      <c r="B5892" s="12">
        <v>2209.77</v>
      </c>
      <c r="C5892" s="12">
        <v>7814.42</v>
      </c>
      <c r="D5892" s="12">
        <v>2217.91</v>
      </c>
      <c r="E5892" s="12">
        <v>7926.07</v>
      </c>
      <c r="F5892" s="12">
        <v>3678.06</v>
      </c>
      <c r="G5892" s="12">
        <v>422.71</v>
      </c>
      <c r="H5892" s="146">
        <v>119.98</v>
      </c>
      <c r="I5892" s="45">
        <v>99.92</v>
      </c>
      <c r="K5892" s="111"/>
      <c r="M5892" s="109"/>
    </row>
    <row r="5893" spans="1:13" ht="23.3" customHeight="1" thickBot="1" x14ac:dyDescent="0.3">
      <c r="A5893" s="11">
        <v>43067</v>
      </c>
      <c r="B5893" s="12">
        <v>2204.21</v>
      </c>
      <c r="C5893" s="12">
        <v>7800.41</v>
      </c>
      <c r="D5893" s="12">
        <v>2211.62</v>
      </c>
      <c r="E5893" s="12">
        <v>7911.13</v>
      </c>
      <c r="F5893" s="12">
        <v>3673.07</v>
      </c>
      <c r="G5893" s="12">
        <v>421.31</v>
      </c>
      <c r="H5893" s="146">
        <v>119.21</v>
      </c>
      <c r="I5893" s="45">
        <v>99.88</v>
      </c>
      <c r="K5893" s="111"/>
      <c r="M5893" s="109"/>
    </row>
    <row r="5894" spans="1:13" ht="23.3" customHeight="1" thickBot="1" x14ac:dyDescent="0.3">
      <c r="A5894" s="11">
        <v>43068</v>
      </c>
      <c r="B5894" s="12">
        <v>2193.64</v>
      </c>
      <c r="C5894" s="12">
        <v>7775.02</v>
      </c>
      <c r="D5894" s="12">
        <v>2198.91</v>
      </c>
      <c r="E5894" s="12">
        <v>7881.72</v>
      </c>
      <c r="F5894" s="12">
        <v>3656.07</v>
      </c>
      <c r="G5894" s="12">
        <v>418.17</v>
      </c>
      <c r="H5894" s="146">
        <v>117.92</v>
      </c>
      <c r="I5894" s="45">
        <v>99.79</v>
      </c>
      <c r="K5894" s="111"/>
      <c r="M5894" s="109"/>
    </row>
    <row r="5895" spans="1:13" ht="23.3" customHeight="1" thickBot="1" x14ac:dyDescent="0.3">
      <c r="A5895" s="11">
        <v>43069</v>
      </c>
      <c r="B5895" s="12">
        <v>2179.98</v>
      </c>
      <c r="C5895" s="12">
        <v>7726.59</v>
      </c>
      <c r="D5895" s="12">
        <v>2179.89</v>
      </c>
      <c r="E5895" s="12">
        <v>7813.51</v>
      </c>
      <c r="F5895" s="12">
        <v>3624.86</v>
      </c>
      <c r="G5895" s="12">
        <v>413.03</v>
      </c>
      <c r="H5895" s="146">
        <v>116.5</v>
      </c>
      <c r="I5895" s="45">
        <v>99.8</v>
      </c>
      <c r="K5895" s="111"/>
      <c r="M5895" s="109"/>
    </row>
    <row r="5896" spans="1:13" ht="23.3" customHeight="1" thickBot="1" x14ac:dyDescent="0.3">
      <c r="A5896" s="11">
        <v>43070</v>
      </c>
      <c r="B5896" s="12">
        <v>2181.48</v>
      </c>
      <c r="C5896" s="12">
        <v>7733.76</v>
      </c>
      <c r="D5896" s="12">
        <v>2181.27</v>
      </c>
      <c r="E5896" s="12">
        <v>7820.93</v>
      </c>
      <c r="F5896" s="12">
        <v>3636.46</v>
      </c>
      <c r="G5896" s="12">
        <v>413.37</v>
      </c>
      <c r="H5896" s="146">
        <v>116.73</v>
      </c>
      <c r="I5896" s="45">
        <v>99.75</v>
      </c>
      <c r="K5896" s="111"/>
      <c r="M5896" s="109"/>
    </row>
    <row r="5897" spans="1:13" ht="23.3" customHeight="1" thickBot="1" x14ac:dyDescent="0.3">
      <c r="A5897" s="11">
        <v>43073</v>
      </c>
      <c r="B5897" s="12">
        <v>2177.5300000000002</v>
      </c>
      <c r="C5897" s="12">
        <v>7719.73</v>
      </c>
      <c r="D5897" s="12">
        <v>2177.2399999999998</v>
      </c>
      <c r="E5897" s="12">
        <v>7806.47</v>
      </c>
      <c r="F5897" s="12">
        <v>3625.55</v>
      </c>
      <c r="G5897" s="12">
        <v>413.04</v>
      </c>
      <c r="H5897" s="146">
        <v>116.73</v>
      </c>
      <c r="I5897" s="45">
        <v>99.73</v>
      </c>
      <c r="K5897" s="111"/>
      <c r="M5897" s="109"/>
    </row>
    <row r="5898" spans="1:13" ht="23.3" customHeight="1" thickBot="1" x14ac:dyDescent="0.3">
      <c r="A5898" s="11">
        <v>43074</v>
      </c>
      <c r="B5898" s="12">
        <v>2177.64</v>
      </c>
      <c r="C5898" s="12">
        <v>7720.13</v>
      </c>
      <c r="D5898" s="12">
        <v>2177.21</v>
      </c>
      <c r="E5898" s="12">
        <v>7806.39</v>
      </c>
      <c r="F5898" s="12">
        <v>3625.52</v>
      </c>
      <c r="G5898" s="12">
        <v>412.9</v>
      </c>
      <c r="H5898" s="146">
        <v>116.83</v>
      </c>
      <c r="I5898" s="45">
        <v>99.73</v>
      </c>
      <c r="K5898" s="111"/>
      <c r="M5898" s="109"/>
    </row>
    <row r="5899" spans="1:13" ht="23.3" customHeight="1" thickBot="1" x14ac:dyDescent="0.3">
      <c r="A5899" s="11">
        <v>43075</v>
      </c>
      <c r="B5899" s="12">
        <v>2177.77</v>
      </c>
      <c r="C5899" s="12">
        <v>7720.6</v>
      </c>
      <c r="D5899" s="12">
        <v>2178.14</v>
      </c>
      <c r="E5899" s="12">
        <v>7809.71</v>
      </c>
      <c r="F5899" s="12">
        <v>3623.42</v>
      </c>
      <c r="G5899" s="12">
        <v>412.23</v>
      </c>
      <c r="H5899" s="146">
        <v>117.03</v>
      </c>
      <c r="I5899" s="45">
        <v>99.72</v>
      </c>
      <c r="K5899" s="111"/>
      <c r="M5899" s="109"/>
    </row>
    <row r="5900" spans="1:13" ht="23.3" customHeight="1" thickBot="1" x14ac:dyDescent="0.3">
      <c r="A5900" s="11">
        <v>43076</v>
      </c>
      <c r="B5900" s="12">
        <v>2174.08</v>
      </c>
      <c r="C5900" s="12">
        <v>7711.82</v>
      </c>
      <c r="D5900" s="12">
        <v>2173.92</v>
      </c>
      <c r="E5900" s="12">
        <v>7800.33</v>
      </c>
      <c r="F5900" s="12">
        <v>3612.88</v>
      </c>
      <c r="G5900" s="12">
        <v>412.52</v>
      </c>
      <c r="H5900" s="146">
        <v>116.82</v>
      </c>
      <c r="I5900" s="45">
        <v>99.67</v>
      </c>
      <c r="K5900" s="111"/>
      <c r="M5900" s="109"/>
    </row>
    <row r="5901" spans="1:13" ht="23.3" customHeight="1" thickBot="1" x14ac:dyDescent="0.3">
      <c r="A5901" s="11">
        <v>43077</v>
      </c>
      <c r="B5901" s="12">
        <v>2166.96</v>
      </c>
      <c r="C5901" s="12">
        <v>7686.56</v>
      </c>
      <c r="D5901" s="12">
        <v>2164.19</v>
      </c>
      <c r="E5901" s="12">
        <v>7765.41</v>
      </c>
      <c r="F5901" s="12">
        <v>3590.67</v>
      </c>
      <c r="G5901" s="12">
        <v>410.53</v>
      </c>
      <c r="H5901" s="146">
        <v>116.19</v>
      </c>
      <c r="I5901" s="45">
        <v>99.66</v>
      </c>
      <c r="K5901" s="111"/>
      <c r="M5901" s="109"/>
    </row>
    <row r="5902" spans="1:13" ht="23.3" customHeight="1" thickBot="1" x14ac:dyDescent="0.3">
      <c r="A5902" s="11">
        <v>43080</v>
      </c>
      <c r="B5902" s="12">
        <v>2168.19</v>
      </c>
      <c r="C5902" s="12">
        <v>7690.93</v>
      </c>
      <c r="D5902" s="12">
        <v>2164.9699999999998</v>
      </c>
      <c r="E5902" s="12">
        <v>7768.22</v>
      </c>
      <c r="F5902" s="12">
        <v>3587.75</v>
      </c>
      <c r="G5902" s="12">
        <v>410.61</v>
      </c>
      <c r="H5902" s="146">
        <v>116.2</v>
      </c>
      <c r="I5902" s="45">
        <v>99.7</v>
      </c>
      <c r="K5902" s="111"/>
      <c r="M5902" s="109"/>
    </row>
    <row r="5903" spans="1:13" ht="23.3" customHeight="1" thickBot="1" x14ac:dyDescent="0.3">
      <c r="A5903" s="11">
        <v>43081</v>
      </c>
      <c r="B5903" s="12">
        <v>2165.69</v>
      </c>
      <c r="C5903" s="12">
        <v>7682.05</v>
      </c>
      <c r="D5903" s="12">
        <v>2162</v>
      </c>
      <c r="E5903" s="12">
        <v>7757.54</v>
      </c>
      <c r="F5903" s="12">
        <v>3581.56</v>
      </c>
      <c r="G5903" s="12">
        <v>409.98</v>
      </c>
      <c r="H5903" s="146">
        <v>116.08</v>
      </c>
      <c r="I5903" s="45">
        <v>99.7</v>
      </c>
      <c r="K5903" s="111"/>
      <c r="M5903" s="109"/>
    </row>
    <row r="5904" spans="1:13" ht="23.3" customHeight="1" thickBot="1" x14ac:dyDescent="0.3">
      <c r="A5904" s="11">
        <v>43082</v>
      </c>
      <c r="B5904" s="12">
        <v>2161.77</v>
      </c>
      <c r="C5904" s="12">
        <v>7696.32</v>
      </c>
      <c r="D5904" s="12">
        <v>2156.9699999999998</v>
      </c>
      <c r="E5904" s="12">
        <v>7739.5</v>
      </c>
      <c r="F5904" s="12">
        <v>3569.46</v>
      </c>
      <c r="G5904" s="12">
        <v>408.93</v>
      </c>
      <c r="H5904" s="146">
        <v>115.7</v>
      </c>
      <c r="I5904" s="45">
        <v>99.71</v>
      </c>
      <c r="K5904" s="111"/>
      <c r="M5904" s="109"/>
    </row>
    <row r="5905" spans="1:13" ht="23.3" customHeight="1" thickBot="1" x14ac:dyDescent="0.3">
      <c r="A5905" s="11">
        <v>43083</v>
      </c>
      <c r="B5905" s="12">
        <v>2183.6999999999998</v>
      </c>
      <c r="C5905" s="12">
        <v>7774.39</v>
      </c>
      <c r="D5905" s="12">
        <v>2152.94</v>
      </c>
      <c r="E5905" s="12">
        <v>7725.03</v>
      </c>
      <c r="F5905" s="12">
        <v>3572.74</v>
      </c>
      <c r="G5905" s="12">
        <v>409.02</v>
      </c>
      <c r="H5905" s="146">
        <v>115.67</v>
      </c>
      <c r="I5905" s="45">
        <v>99.75</v>
      </c>
      <c r="K5905" s="111"/>
      <c r="M5905" s="109"/>
    </row>
    <row r="5906" spans="1:13" ht="23.3" customHeight="1" thickBot="1" x14ac:dyDescent="0.3">
      <c r="A5906" s="11">
        <v>43084</v>
      </c>
      <c r="B5906" s="12">
        <v>2184.4499999999998</v>
      </c>
      <c r="C5906" s="12">
        <v>7777.07</v>
      </c>
      <c r="D5906" s="12">
        <v>2155.4699999999998</v>
      </c>
      <c r="E5906" s="12">
        <v>7734.12</v>
      </c>
      <c r="F5906" s="12">
        <v>3573.69</v>
      </c>
      <c r="G5906" s="12">
        <v>410.1</v>
      </c>
      <c r="H5906" s="146">
        <v>116.24</v>
      </c>
      <c r="I5906" s="45">
        <v>99.71</v>
      </c>
      <c r="K5906" s="111"/>
      <c r="M5906" s="109"/>
    </row>
    <row r="5907" spans="1:13" ht="23.3" customHeight="1" thickBot="1" x14ac:dyDescent="0.3">
      <c r="A5907" s="11">
        <v>43087</v>
      </c>
      <c r="B5907" s="12">
        <v>2202.11</v>
      </c>
      <c r="C5907" s="12">
        <v>7839.93</v>
      </c>
      <c r="D5907" s="12">
        <v>2176.06</v>
      </c>
      <c r="E5907" s="12">
        <v>7807.99</v>
      </c>
      <c r="F5907" s="12">
        <v>3604.64</v>
      </c>
      <c r="G5907" s="12">
        <v>416.06</v>
      </c>
      <c r="H5907" s="146">
        <v>118.17</v>
      </c>
      <c r="I5907" s="45">
        <v>99.71</v>
      </c>
      <c r="K5907" s="111"/>
      <c r="M5907" s="109"/>
    </row>
    <row r="5908" spans="1:13" ht="23.3" customHeight="1" thickBot="1" x14ac:dyDescent="0.3">
      <c r="A5908" s="11">
        <v>43088</v>
      </c>
      <c r="B5908" s="12">
        <v>2213.0300000000002</v>
      </c>
      <c r="C5908" s="12">
        <v>7879.14</v>
      </c>
      <c r="D5908" s="12">
        <v>2189.88</v>
      </c>
      <c r="E5908" s="12">
        <v>7858.01</v>
      </c>
      <c r="F5908" s="12">
        <v>3627.95</v>
      </c>
      <c r="G5908" s="12">
        <v>419.73</v>
      </c>
      <c r="H5908" s="146">
        <v>119.42</v>
      </c>
      <c r="I5908" s="45">
        <v>99.72</v>
      </c>
      <c r="K5908" s="111"/>
      <c r="M5908" s="109"/>
    </row>
    <row r="5909" spans="1:13" ht="23.3" customHeight="1" thickBot="1" x14ac:dyDescent="0.3">
      <c r="A5909" s="11">
        <v>43089</v>
      </c>
      <c r="B5909" s="12">
        <v>2211.81</v>
      </c>
      <c r="C5909" s="12">
        <v>7874.79</v>
      </c>
      <c r="D5909" s="12">
        <v>2189.3000000000002</v>
      </c>
      <c r="E5909" s="12">
        <v>7855.91</v>
      </c>
      <c r="F5909" s="12">
        <v>3638.73</v>
      </c>
      <c r="G5909" s="12">
        <v>419.18</v>
      </c>
      <c r="H5909" s="146">
        <v>119.16</v>
      </c>
      <c r="I5909" s="45">
        <v>99.73</v>
      </c>
      <c r="K5909" s="111"/>
      <c r="M5909" s="109"/>
    </row>
    <row r="5910" spans="1:13" ht="23.3" customHeight="1" thickBot="1" x14ac:dyDescent="0.3">
      <c r="A5910" s="11">
        <v>43090</v>
      </c>
      <c r="B5910" s="12">
        <v>2217.2600000000002</v>
      </c>
      <c r="C5910" s="12">
        <v>7894.59</v>
      </c>
      <c r="D5910" s="12">
        <v>2195.5300000000002</v>
      </c>
      <c r="E5910" s="12">
        <v>7878.82</v>
      </c>
      <c r="F5910" s="12">
        <v>3658.72</v>
      </c>
      <c r="G5910" s="12">
        <v>421.12</v>
      </c>
      <c r="H5910" s="146">
        <v>119.63</v>
      </c>
      <c r="I5910" s="45">
        <v>99.71</v>
      </c>
      <c r="K5910" s="111"/>
      <c r="M5910" s="109"/>
    </row>
    <row r="5911" spans="1:13" ht="23.3" customHeight="1" thickBot="1" x14ac:dyDescent="0.3">
      <c r="A5911" s="11">
        <v>43091</v>
      </c>
      <c r="B5911" s="12">
        <v>2214.16</v>
      </c>
      <c r="C5911" s="12">
        <v>7883.55</v>
      </c>
      <c r="D5911" s="12">
        <v>2192.6799999999998</v>
      </c>
      <c r="E5911" s="12">
        <v>7868.59</v>
      </c>
      <c r="F5911" s="12">
        <v>3656.78</v>
      </c>
      <c r="G5911" s="12">
        <v>420.36</v>
      </c>
      <c r="H5911" s="146">
        <v>119.39</v>
      </c>
      <c r="I5911" s="45">
        <v>99.67</v>
      </c>
      <c r="K5911" s="111"/>
      <c r="M5911" s="109"/>
    </row>
    <row r="5912" spans="1:13" ht="23.3" customHeight="1" thickBot="1" x14ac:dyDescent="0.3">
      <c r="A5912" s="11">
        <v>43095</v>
      </c>
      <c r="B5912" s="12">
        <v>2214.8000000000002</v>
      </c>
      <c r="C5912" s="12">
        <v>7885.83</v>
      </c>
      <c r="D5912" s="12">
        <v>2193.0700000000002</v>
      </c>
      <c r="E5912" s="12">
        <v>7869.99</v>
      </c>
      <c r="F5912" s="12">
        <v>3659.27</v>
      </c>
      <c r="G5912" s="12">
        <v>420.41</v>
      </c>
      <c r="H5912" s="146">
        <v>119.51</v>
      </c>
      <c r="I5912" s="45">
        <v>99.69</v>
      </c>
      <c r="K5912" s="111"/>
      <c r="M5912" s="109"/>
    </row>
    <row r="5913" spans="1:13" ht="23.3" customHeight="1" thickBot="1" x14ac:dyDescent="0.3">
      <c r="A5913" s="11">
        <v>43096</v>
      </c>
      <c r="B5913" s="12">
        <v>2214.4299999999998</v>
      </c>
      <c r="C5913" s="12">
        <v>7884.96</v>
      </c>
      <c r="D5913" s="12">
        <v>2192.7199999999998</v>
      </c>
      <c r="E5913" s="12">
        <v>7869.33</v>
      </c>
      <c r="F5913" s="12">
        <v>3658.96</v>
      </c>
      <c r="G5913" s="12">
        <v>420.16</v>
      </c>
      <c r="H5913" s="146">
        <v>119.58</v>
      </c>
      <c r="I5913" s="45">
        <v>99.68</v>
      </c>
      <c r="K5913" s="111"/>
      <c r="M5913" s="109"/>
    </row>
    <row r="5914" spans="1:13" ht="23.3" customHeight="1" thickBot="1" x14ac:dyDescent="0.3">
      <c r="A5914" s="11">
        <v>43097</v>
      </c>
      <c r="B5914" s="12">
        <v>2217.2501781951032</v>
      </c>
      <c r="C5914" s="12">
        <v>7894.9956314871251</v>
      </c>
      <c r="D5914" s="12">
        <v>2195.840809925523</v>
      </c>
      <c r="E5914" s="12">
        <v>7880.5239765973538</v>
      </c>
      <c r="F5914" s="12">
        <v>3671.4432135650122</v>
      </c>
      <c r="G5914" s="12">
        <v>420.80746041774535</v>
      </c>
      <c r="H5914" s="146">
        <v>119.9536835102801</v>
      </c>
      <c r="I5914" s="45">
        <v>99.677923576925281</v>
      </c>
      <c r="K5914" s="111"/>
      <c r="M5914" s="109"/>
    </row>
    <row r="5915" spans="1:13" ht="23.3" customHeight="1" thickBot="1" x14ac:dyDescent="0.3">
      <c r="A5915" s="11">
        <v>43098</v>
      </c>
      <c r="B5915" s="12">
        <v>2221.8200000000002</v>
      </c>
      <c r="C5915" s="12">
        <v>7913.75</v>
      </c>
      <c r="D5915" s="12">
        <v>2202.14</v>
      </c>
      <c r="E5915" s="12">
        <v>7906.46</v>
      </c>
      <c r="F5915" s="12">
        <v>3689.32</v>
      </c>
      <c r="G5915" s="12">
        <v>421.82</v>
      </c>
      <c r="H5915" s="108">
        <v>120.43</v>
      </c>
      <c r="I5915" s="45">
        <v>99.68</v>
      </c>
    </row>
    <row r="5916" spans="1:13" ht="23.3" customHeight="1" thickBot="1" x14ac:dyDescent="0.3">
      <c r="A5916" s="11">
        <v>43103</v>
      </c>
      <c r="B5916" s="12">
        <v>2232.86</v>
      </c>
      <c r="C5916" s="12">
        <v>7953.06</v>
      </c>
      <c r="D5916" s="12">
        <v>2215.67</v>
      </c>
      <c r="E5916" s="12">
        <v>7955.02</v>
      </c>
      <c r="F5916" s="12">
        <v>3730.58</v>
      </c>
      <c r="G5916" s="12">
        <v>425.05</v>
      </c>
      <c r="H5916" s="108">
        <v>121.83</v>
      </c>
      <c r="I5916" s="45">
        <v>99.68</v>
      </c>
    </row>
    <row r="5917" spans="1:13" ht="23.3" customHeight="1" thickBot="1" x14ac:dyDescent="0.3">
      <c r="A5917" s="11">
        <v>43104</v>
      </c>
      <c r="B5917" s="12">
        <v>2235.38</v>
      </c>
      <c r="C5917" s="12">
        <v>7962.04</v>
      </c>
      <c r="D5917" s="12">
        <v>2220.52</v>
      </c>
      <c r="E5917" s="12">
        <v>7972.44</v>
      </c>
      <c r="F5917" s="12">
        <v>3743</v>
      </c>
      <c r="G5917" s="12">
        <v>426.2</v>
      </c>
      <c r="H5917" s="108">
        <v>122.06</v>
      </c>
      <c r="I5917" s="45">
        <v>99.65</v>
      </c>
    </row>
    <row r="5918" spans="1:13" ht="23.3" customHeight="1" thickBot="1" x14ac:dyDescent="0.3">
      <c r="A5918" s="11">
        <v>43105</v>
      </c>
      <c r="B5918" s="12">
        <v>2238.48</v>
      </c>
      <c r="C5918" s="12">
        <v>7977.88</v>
      </c>
      <c r="D5918" s="12">
        <v>2223.4899999999998</v>
      </c>
      <c r="E5918" s="12">
        <v>7989.57</v>
      </c>
      <c r="F5918" s="12">
        <v>3751.71</v>
      </c>
      <c r="G5918" s="12">
        <v>426.76</v>
      </c>
      <c r="H5918" s="108">
        <v>122.04</v>
      </c>
      <c r="I5918" s="45">
        <v>99.67</v>
      </c>
    </row>
    <row r="5919" spans="1:13" ht="23.3" customHeight="1" thickBot="1" x14ac:dyDescent="0.3">
      <c r="A5919" s="11">
        <v>43108</v>
      </c>
      <c r="B5919" s="12">
        <v>2241.5500000000002</v>
      </c>
      <c r="C5919" s="12">
        <v>7988.8</v>
      </c>
      <c r="D5919" s="12">
        <v>2228.7399999999998</v>
      </c>
      <c r="E5919" s="12">
        <v>8008.43</v>
      </c>
      <c r="F5919" s="12">
        <v>3757.09</v>
      </c>
      <c r="G5919" s="12">
        <v>427.98</v>
      </c>
      <c r="H5919" s="108">
        <v>122.41</v>
      </c>
      <c r="I5919" s="45">
        <v>99.7</v>
      </c>
    </row>
    <row r="5920" spans="1:13" ht="23.3" customHeight="1" thickBot="1" x14ac:dyDescent="0.3">
      <c r="A5920" s="11">
        <v>43109</v>
      </c>
      <c r="B5920" s="12">
        <v>2245.8000000000002</v>
      </c>
      <c r="C5920" s="12">
        <v>8003.97</v>
      </c>
      <c r="D5920" s="12">
        <v>2235.37</v>
      </c>
      <c r="E5920" s="12">
        <v>8032.23</v>
      </c>
      <c r="F5920" s="12">
        <v>3763.88</v>
      </c>
      <c r="G5920" s="12">
        <v>429.12</v>
      </c>
      <c r="H5920" s="108">
        <v>122.44</v>
      </c>
      <c r="I5920" s="45">
        <v>99.6</v>
      </c>
    </row>
    <row r="5921" spans="1:9" ht="23.3" customHeight="1" thickBot="1" x14ac:dyDescent="0.3">
      <c r="A5921" s="11">
        <v>43110</v>
      </c>
      <c r="B5921" s="12">
        <v>2251.96</v>
      </c>
      <c r="C5921" s="12">
        <v>8025.9</v>
      </c>
      <c r="D5921" s="12">
        <v>2241.71</v>
      </c>
      <c r="E5921" s="12">
        <v>8055.04</v>
      </c>
      <c r="F5921" s="12">
        <v>3757.98</v>
      </c>
      <c r="G5921" s="12">
        <v>430.27</v>
      </c>
      <c r="H5921" s="108">
        <v>122.8</v>
      </c>
      <c r="I5921" s="45">
        <v>99.66</v>
      </c>
    </row>
    <row r="5922" spans="1:9" ht="23.3" customHeight="1" thickBot="1" x14ac:dyDescent="0.3">
      <c r="A5922" s="11">
        <v>43111</v>
      </c>
      <c r="B5922" s="12">
        <v>2256.9299999999998</v>
      </c>
      <c r="C5922" s="12">
        <v>8044.48</v>
      </c>
      <c r="D5922" s="12">
        <v>2248.87</v>
      </c>
      <c r="E5922" s="12">
        <v>8081.93</v>
      </c>
      <c r="F5922" s="12">
        <v>3771.31</v>
      </c>
      <c r="G5922" s="12">
        <v>430.85</v>
      </c>
      <c r="H5922" s="108">
        <v>122.86</v>
      </c>
      <c r="I5922" s="45">
        <v>99.69</v>
      </c>
    </row>
    <row r="5923" spans="1:9" ht="23.3" customHeight="1" thickBot="1" x14ac:dyDescent="0.3">
      <c r="A5923" s="11">
        <v>43112</v>
      </c>
      <c r="B5923" s="12">
        <v>2265.65</v>
      </c>
      <c r="C5923" s="12">
        <v>8075.55</v>
      </c>
      <c r="D5923" s="12">
        <v>2258.84</v>
      </c>
      <c r="E5923" s="12">
        <v>8117.76</v>
      </c>
      <c r="F5923" s="12">
        <v>3800.89</v>
      </c>
      <c r="G5923" s="12">
        <v>431.88</v>
      </c>
      <c r="H5923" s="108">
        <v>123.44</v>
      </c>
      <c r="I5923" s="45">
        <v>99.78</v>
      </c>
    </row>
    <row r="5924" spans="1:9" ht="23.3" customHeight="1" thickBot="1" x14ac:dyDescent="0.3">
      <c r="A5924" s="11">
        <v>43115</v>
      </c>
      <c r="B5924" s="12">
        <v>2266.8200000000002</v>
      </c>
      <c r="C5924" s="12">
        <v>8079.75</v>
      </c>
      <c r="D5924" s="12">
        <v>2257.1999999999998</v>
      </c>
      <c r="E5924" s="12">
        <v>8111.85</v>
      </c>
      <c r="F5924" s="12">
        <v>3822.49</v>
      </c>
      <c r="G5924" s="12">
        <v>431.66</v>
      </c>
      <c r="H5924" s="108">
        <v>123.37</v>
      </c>
      <c r="I5924" s="45">
        <v>99.82</v>
      </c>
    </row>
    <row r="5925" spans="1:9" ht="23.3" customHeight="1" thickBot="1" x14ac:dyDescent="0.3">
      <c r="A5925" s="11">
        <v>43116</v>
      </c>
      <c r="B5925" s="12">
        <v>2267.2800000000002</v>
      </c>
      <c r="C5925" s="12">
        <v>8081.38</v>
      </c>
      <c r="D5925" s="12">
        <v>2258.0700000000002</v>
      </c>
      <c r="E5925" s="12">
        <v>8114.99</v>
      </c>
      <c r="F5925" s="12">
        <v>3839.04</v>
      </c>
      <c r="G5925" s="12">
        <v>432.45</v>
      </c>
      <c r="H5925" s="108">
        <v>123.59</v>
      </c>
      <c r="I5925" s="45">
        <v>99.79</v>
      </c>
    </row>
    <row r="5926" spans="1:9" ht="23.3" customHeight="1" thickBot="1" x14ac:dyDescent="0.3">
      <c r="A5926" s="11">
        <v>43119</v>
      </c>
      <c r="B5926" s="12">
        <v>2267.27</v>
      </c>
      <c r="C5926" s="12">
        <v>8081.34</v>
      </c>
      <c r="D5926" s="12">
        <v>2257.87</v>
      </c>
      <c r="E5926" s="12">
        <v>8114.25</v>
      </c>
      <c r="F5926" s="12">
        <v>3841.47</v>
      </c>
      <c r="G5926" s="12">
        <v>432.21</v>
      </c>
      <c r="H5926" s="108">
        <v>123.55</v>
      </c>
      <c r="I5926" s="45">
        <v>99.77</v>
      </c>
    </row>
    <row r="5927" spans="1:9" ht="23.3" customHeight="1" thickBot="1" x14ac:dyDescent="0.3">
      <c r="A5927" s="11">
        <v>43122</v>
      </c>
      <c r="B5927" s="12">
        <v>2269.25</v>
      </c>
      <c r="C5927" s="12">
        <v>8088.39</v>
      </c>
      <c r="D5927" s="12">
        <v>2261.4299999999998</v>
      </c>
      <c r="E5927" s="12">
        <v>8127.06</v>
      </c>
      <c r="F5927" s="12">
        <v>3841.29</v>
      </c>
      <c r="G5927" s="12">
        <v>432.82</v>
      </c>
      <c r="H5927" s="108">
        <v>123.67</v>
      </c>
      <c r="I5927" s="45">
        <v>99.78</v>
      </c>
    </row>
    <row r="5928" spans="1:9" ht="23.3" customHeight="1" thickBot="1" x14ac:dyDescent="0.3">
      <c r="A5928" s="11">
        <v>43123</v>
      </c>
      <c r="B5928" s="12">
        <v>2272.66</v>
      </c>
      <c r="C5928" s="12">
        <v>8100.54</v>
      </c>
      <c r="D5928" s="12">
        <v>2265.7600000000002</v>
      </c>
      <c r="E5928" s="12">
        <v>8142.62</v>
      </c>
      <c r="F5928" s="12">
        <v>3858.15</v>
      </c>
      <c r="G5928" s="12">
        <v>433.17</v>
      </c>
      <c r="H5928" s="108">
        <v>123.79</v>
      </c>
      <c r="I5928" s="45">
        <v>99.84</v>
      </c>
    </row>
    <row r="5929" spans="1:9" ht="23.3" customHeight="1" thickBot="1" x14ac:dyDescent="0.3">
      <c r="A5929" s="11">
        <v>43124</v>
      </c>
      <c r="B5929" s="12">
        <v>2274.66</v>
      </c>
      <c r="C5929" s="12">
        <v>8107.69</v>
      </c>
      <c r="D5929" s="12">
        <v>2268.5300000000002</v>
      </c>
      <c r="E5929" s="12">
        <v>8152.56</v>
      </c>
      <c r="F5929" s="12">
        <v>3877.71</v>
      </c>
      <c r="G5929" s="12">
        <v>433.73</v>
      </c>
      <c r="H5929" s="108">
        <v>123.84</v>
      </c>
      <c r="I5929" s="45">
        <v>99.82</v>
      </c>
    </row>
    <row r="5930" spans="1:9" ht="23.3" customHeight="1" thickBot="1" x14ac:dyDescent="0.3">
      <c r="A5930" s="11">
        <v>43125</v>
      </c>
      <c r="B5930" s="12">
        <v>2271.04</v>
      </c>
      <c r="C5930" s="12">
        <v>8094.78</v>
      </c>
      <c r="D5930" s="12">
        <v>2263.91</v>
      </c>
      <c r="E5930" s="12">
        <v>8135.95</v>
      </c>
      <c r="F5930" s="12">
        <v>3901.68</v>
      </c>
      <c r="G5930" s="12">
        <v>432.37</v>
      </c>
      <c r="H5930" s="108">
        <v>123.29</v>
      </c>
      <c r="I5930" s="45">
        <v>99.77</v>
      </c>
    </row>
    <row r="5931" spans="1:9" ht="23.3" customHeight="1" thickBot="1" x14ac:dyDescent="0.3">
      <c r="A5931" s="11">
        <v>43126</v>
      </c>
      <c r="B5931" s="12">
        <v>2262.42</v>
      </c>
      <c r="C5931" s="12">
        <v>8064.04</v>
      </c>
      <c r="D5931" s="12">
        <v>2253.2800000000002</v>
      </c>
      <c r="E5931" s="12">
        <v>8097.78</v>
      </c>
      <c r="F5931" s="12">
        <v>3895.14</v>
      </c>
      <c r="G5931" s="12">
        <v>431.43</v>
      </c>
      <c r="H5931" s="108">
        <v>122.59</v>
      </c>
      <c r="I5931" s="45">
        <v>99.68</v>
      </c>
    </row>
    <row r="5932" spans="1:9" ht="23.3" customHeight="1" thickBot="1" x14ac:dyDescent="0.3">
      <c r="A5932" s="11">
        <v>43129</v>
      </c>
      <c r="B5932" s="12">
        <v>2256.62</v>
      </c>
      <c r="C5932" s="12">
        <v>8043.38</v>
      </c>
      <c r="D5932" s="12">
        <v>2246.19</v>
      </c>
      <c r="E5932" s="12">
        <v>8072.28</v>
      </c>
      <c r="F5932" s="12">
        <v>3883.47</v>
      </c>
      <c r="G5932" s="12">
        <v>429.27</v>
      </c>
      <c r="H5932" s="108">
        <v>122</v>
      </c>
      <c r="I5932" s="45">
        <v>99.67</v>
      </c>
    </row>
    <row r="5933" spans="1:9" ht="23.3" customHeight="1" thickBot="1" x14ac:dyDescent="0.3">
      <c r="A5933" s="11">
        <v>43130</v>
      </c>
      <c r="B5933" s="12">
        <v>2262.33</v>
      </c>
      <c r="C5933" s="12">
        <v>8063.74</v>
      </c>
      <c r="D5933" s="12">
        <v>2255.66</v>
      </c>
      <c r="E5933" s="12">
        <v>8106.3</v>
      </c>
      <c r="F5933" s="12">
        <v>3896.86</v>
      </c>
      <c r="G5933" s="12">
        <v>431.23</v>
      </c>
      <c r="H5933" s="108">
        <v>123.19</v>
      </c>
      <c r="I5933" s="45">
        <v>99.64</v>
      </c>
    </row>
    <row r="5934" spans="1:9" ht="23.3" customHeight="1" thickBot="1" x14ac:dyDescent="0.3">
      <c r="A5934" s="11">
        <v>43133</v>
      </c>
      <c r="B5934" s="12">
        <v>2263.08</v>
      </c>
      <c r="C5934" s="12">
        <v>8066.4</v>
      </c>
      <c r="D5934" s="12">
        <v>2256.9899999999998</v>
      </c>
      <c r="E5934" s="12">
        <v>8111.09</v>
      </c>
      <c r="F5934" s="12">
        <v>3931.62</v>
      </c>
      <c r="G5934" s="12">
        <v>431.26</v>
      </c>
      <c r="H5934" s="108">
        <v>123.25</v>
      </c>
      <c r="I5934" s="45">
        <v>99.61</v>
      </c>
    </row>
    <row r="5935" spans="1:9" ht="23.3" customHeight="1" thickBot="1" x14ac:dyDescent="0.3">
      <c r="A5935" s="11">
        <v>43136</v>
      </c>
      <c r="B5935" s="12">
        <v>2264.1</v>
      </c>
      <c r="C5935" s="12">
        <v>8071.05</v>
      </c>
      <c r="D5935" s="12">
        <v>2259.9899999999998</v>
      </c>
      <c r="E5935" s="12">
        <v>8123.26</v>
      </c>
      <c r="F5935" s="12">
        <v>3933.51</v>
      </c>
      <c r="G5935" s="12">
        <v>431.78</v>
      </c>
      <c r="H5935" s="108">
        <v>123.25</v>
      </c>
      <c r="I5935" s="45">
        <v>99.59</v>
      </c>
    </row>
    <row r="5936" spans="1:9" ht="23.3" customHeight="1" thickBot="1" x14ac:dyDescent="0.3">
      <c r="A5936" s="11">
        <v>43137</v>
      </c>
      <c r="B5936" s="12">
        <v>2263.3000000000002</v>
      </c>
      <c r="C5936" s="12">
        <v>8068.21</v>
      </c>
      <c r="D5936" s="12">
        <v>2261.52</v>
      </c>
      <c r="E5936" s="12">
        <v>8128.77</v>
      </c>
      <c r="F5936" s="12">
        <v>3925.18</v>
      </c>
      <c r="G5936" s="12">
        <v>432.54</v>
      </c>
      <c r="H5936" s="108">
        <v>122.98</v>
      </c>
      <c r="I5936" s="45">
        <v>99.56</v>
      </c>
    </row>
    <row r="5937" spans="1:9" ht="23.3" customHeight="1" thickBot="1" x14ac:dyDescent="0.3">
      <c r="A5937" s="11">
        <v>43138</v>
      </c>
      <c r="B5937" s="12">
        <v>2266.91</v>
      </c>
      <c r="C5937" s="12">
        <v>8081.07</v>
      </c>
      <c r="D5937" s="12">
        <v>2261.8000000000002</v>
      </c>
      <c r="E5937" s="12">
        <v>8129.78</v>
      </c>
      <c r="F5937" s="12">
        <v>3925.67</v>
      </c>
      <c r="G5937" s="12">
        <v>432.38</v>
      </c>
      <c r="H5937" s="108">
        <v>122.88</v>
      </c>
      <c r="I5937" s="45">
        <v>99.67</v>
      </c>
    </row>
    <row r="5938" spans="1:9" ht="23.3" customHeight="1" thickBot="1" x14ac:dyDescent="0.3">
      <c r="A5938" s="11">
        <v>43139</v>
      </c>
      <c r="B5938" s="12">
        <v>2261.1799999999998</v>
      </c>
      <c r="C5938" s="12">
        <v>8060.68</v>
      </c>
      <c r="D5938" s="12">
        <v>2255.1999999999998</v>
      </c>
      <c r="E5938" s="12">
        <v>8106.04</v>
      </c>
      <c r="F5938" s="12">
        <v>3874.93</v>
      </c>
      <c r="G5938" s="12">
        <v>430.44</v>
      </c>
      <c r="H5938" s="108">
        <v>121.94</v>
      </c>
      <c r="I5938" s="45">
        <v>99.67</v>
      </c>
    </row>
    <row r="5939" spans="1:9" ht="23.3" customHeight="1" thickBot="1" x14ac:dyDescent="0.3">
      <c r="A5939" s="11">
        <v>43140</v>
      </c>
      <c r="B5939" s="12">
        <v>2262.33</v>
      </c>
      <c r="C5939" s="12">
        <v>8064.76</v>
      </c>
      <c r="D5939" s="12">
        <v>2255.8000000000002</v>
      </c>
      <c r="E5939" s="12">
        <v>8108.22</v>
      </c>
      <c r="F5939" s="12">
        <v>3870.32</v>
      </c>
      <c r="G5939" s="12">
        <v>430.81</v>
      </c>
      <c r="H5939" s="108">
        <v>122.16</v>
      </c>
      <c r="I5939" s="45">
        <v>99.77</v>
      </c>
    </row>
    <row r="5940" spans="1:9" ht="23.3" customHeight="1" thickBot="1" x14ac:dyDescent="0.3">
      <c r="A5940" s="11">
        <v>43143</v>
      </c>
      <c r="B5940" s="12">
        <v>2283.6799999999998</v>
      </c>
      <c r="C5940" s="12">
        <v>8140.85</v>
      </c>
      <c r="D5940" s="12">
        <v>2284.98</v>
      </c>
      <c r="E5940" s="12">
        <v>8213.1</v>
      </c>
      <c r="F5940" s="12">
        <v>3927.9</v>
      </c>
      <c r="G5940" s="12">
        <v>438.32</v>
      </c>
      <c r="H5940" s="108">
        <v>125.38</v>
      </c>
      <c r="I5940" s="45">
        <v>99.75</v>
      </c>
    </row>
    <row r="5941" spans="1:9" ht="23.3" customHeight="1" thickBot="1" x14ac:dyDescent="0.3">
      <c r="A5941" s="11">
        <v>43145</v>
      </c>
      <c r="B5941" s="12">
        <v>2285.4899999999998</v>
      </c>
      <c r="C5941" s="12">
        <v>8147.32</v>
      </c>
      <c r="D5941" s="12">
        <v>2287.0300000000002</v>
      </c>
      <c r="E5941" s="12">
        <v>8220.4500000000007</v>
      </c>
      <c r="F5941" s="12">
        <v>3951.37</v>
      </c>
      <c r="G5941" s="12">
        <v>438.47</v>
      </c>
      <c r="H5941" s="108">
        <v>125.97</v>
      </c>
      <c r="I5941" s="45">
        <v>99.74</v>
      </c>
    </row>
    <row r="5942" spans="1:9" ht="23.3" customHeight="1" thickBot="1" x14ac:dyDescent="0.3">
      <c r="A5942" s="11">
        <v>43146</v>
      </c>
      <c r="B5942" s="12">
        <v>2286.66</v>
      </c>
      <c r="C5942" s="12">
        <v>8152.17</v>
      </c>
      <c r="D5942" s="12">
        <v>2288.0500000000002</v>
      </c>
      <c r="E5942" s="12">
        <v>8225.06</v>
      </c>
      <c r="F5942" s="12">
        <v>3969.24</v>
      </c>
      <c r="G5942" s="12">
        <v>437.99</v>
      </c>
      <c r="H5942" s="108">
        <v>125.77</v>
      </c>
      <c r="I5942" s="45">
        <v>99.73</v>
      </c>
    </row>
    <row r="5943" spans="1:9" ht="23.3" customHeight="1" thickBot="1" x14ac:dyDescent="0.3">
      <c r="A5943" s="11">
        <v>43150</v>
      </c>
      <c r="B5943" s="12">
        <v>2285.15</v>
      </c>
      <c r="C5943" s="12">
        <v>8146.8</v>
      </c>
      <c r="D5943" s="12">
        <v>2285.91</v>
      </c>
      <c r="E5943" s="12">
        <v>8217.35</v>
      </c>
      <c r="F5943" s="12">
        <v>3957.14</v>
      </c>
      <c r="G5943" s="12">
        <v>437.6</v>
      </c>
      <c r="H5943" s="108">
        <v>125.52</v>
      </c>
      <c r="I5943" s="45">
        <v>99.73</v>
      </c>
    </row>
    <row r="5944" spans="1:9" ht="23.3" customHeight="1" thickBot="1" x14ac:dyDescent="0.3">
      <c r="A5944" s="11">
        <v>43151</v>
      </c>
      <c r="B5944" s="12">
        <v>2281.3000000000002</v>
      </c>
      <c r="C5944" s="12">
        <v>8133.08</v>
      </c>
      <c r="D5944" s="12">
        <v>2281.54</v>
      </c>
      <c r="E5944" s="12">
        <v>8201.66</v>
      </c>
      <c r="F5944" s="12">
        <v>3945.35</v>
      </c>
      <c r="G5944" s="12">
        <v>436.13</v>
      </c>
      <c r="H5944" s="108">
        <v>124.95</v>
      </c>
      <c r="I5944" s="45">
        <v>99.72</v>
      </c>
    </row>
    <row r="5945" spans="1:9" ht="23.3" customHeight="1" thickBot="1" x14ac:dyDescent="0.3">
      <c r="A5945" s="11">
        <v>43152</v>
      </c>
      <c r="B5945" s="12">
        <v>2286.73</v>
      </c>
      <c r="C5945" s="12">
        <v>8152.41</v>
      </c>
      <c r="D5945" s="12">
        <v>2290.81</v>
      </c>
      <c r="E5945" s="12">
        <v>8234.98</v>
      </c>
      <c r="F5945" s="12">
        <v>3953.88</v>
      </c>
      <c r="G5945" s="12">
        <v>437.81</v>
      </c>
      <c r="H5945" s="108">
        <v>125.56</v>
      </c>
      <c r="I5945" s="45">
        <v>99.71</v>
      </c>
    </row>
    <row r="5946" spans="1:9" ht="23.3" customHeight="1" thickBot="1" x14ac:dyDescent="0.3">
      <c r="A5946" s="11">
        <v>43153</v>
      </c>
      <c r="B5946" s="12">
        <v>2286.2199999999998</v>
      </c>
      <c r="C5946" s="12">
        <v>8150.6</v>
      </c>
      <c r="D5946" s="12">
        <v>2291.06</v>
      </c>
      <c r="E5946" s="12">
        <v>8235.8799999999992</v>
      </c>
      <c r="F5946" s="12">
        <v>3945.15</v>
      </c>
      <c r="G5946" s="12">
        <v>437.64</v>
      </c>
      <c r="H5946" s="108">
        <v>125.64</v>
      </c>
      <c r="I5946" s="45">
        <v>99.36</v>
      </c>
    </row>
    <row r="5947" spans="1:9" ht="23.3" customHeight="1" thickBot="1" x14ac:dyDescent="0.3">
      <c r="A5947" s="11">
        <v>43154</v>
      </c>
      <c r="B5947" s="12">
        <v>2287.81</v>
      </c>
      <c r="C5947" s="12">
        <v>8156.48</v>
      </c>
      <c r="D5947" s="12">
        <v>2287.64</v>
      </c>
      <c r="E5947" s="12">
        <v>8223.84</v>
      </c>
      <c r="F5947" s="12">
        <v>3918.61</v>
      </c>
      <c r="G5947" s="12">
        <v>436.72</v>
      </c>
      <c r="H5947" s="108">
        <v>125.36</v>
      </c>
      <c r="I5947" s="45">
        <v>99.81</v>
      </c>
    </row>
    <row r="5948" spans="1:9" ht="23.3" customHeight="1" thickBot="1" x14ac:dyDescent="0.3">
      <c r="A5948" s="11">
        <v>43157</v>
      </c>
      <c r="B5948" s="12">
        <v>2287.62</v>
      </c>
      <c r="C5948" s="12">
        <v>8155.78</v>
      </c>
      <c r="D5948" s="12">
        <v>2286.31</v>
      </c>
      <c r="E5948" s="12">
        <v>8219.07</v>
      </c>
      <c r="F5948" s="12">
        <v>3913.61</v>
      </c>
      <c r="G5948" s="12">
        <v>436.56</v>
      </c>
      <c r="H5948" s="108">
        <v>125.38</v>
      </c>
      <c r="I5948" s="45">
        <v>99.83</v>
      </c>
    </row>
    <row r="5949" spans="1:9" ht="23.3" customHeight="1" thickBot="1" x14ac:dyDescent="0.3">
      <c r="A5949" s="11">
        <v>43158</v>
      </c>
      <c r="B5949" s="12">
        <v>2288.0300000000002</v>
      </c>
      <c r="C5949" s="12">
        <v>8157.26</v>
      </c>
      <c r="D5949" s="12">
        <v>2286.85</v>
      </c>
      <c r="E5949" s="12">
        <v>8221</v>
      </c>
      <c r="F5949" s="12">
        <v>3916.07</v>
      </c>
      <c r="G5949" s="12">
        <v>436.65</v>
      </c>
      <c r="H5949" s="108">
        <v>125.61</v>
      </c>
      <c r="I5949" s="45">
        <v>99.83</v>
      </c>
    </row>
    <row r="5950" spans="1:9" ht="23.3" customHeight="1" thickBot="1" x14ac:dyDescent="0.3">
      <c r="A5950" s="11">
        <v>43159</v>
      </c>
      <c r="B5950" s="12">
        <v>2291.4299999999998</v>
      </c>
      <c r="C5950" s="12">
        <v>8178.62</v>
      </c>
      <c r="D5950" s="12">
        <v>2292.9899999999998</v>
      </c>
      <c r="E5950" s="12">
        <v>8243.07</v>
      </c>
      <c r="F5950" s="12">
        <v>3909.76</v>
      </c>
      <c r="G5950" s="12">
        <v>438.28</v>
      </c>
      <c r="H5950" s="108">
        <v>126.21</v>
      </c>
      <c r="I5950" s="45">
        <v>99.81</v>
      </c>
    </row>
    <row r="5951" spans="1:9" ht="23.3" customHeight="1" thickBot="1" x14ac:dyDescent="0.3">
      <c r="A5951" s="11">
        <v>43160</v>
      </c>
      <c r="B5951" s="12">
        <v>2286.4299999999998</v>
      </c>
      <c r="C5951" s="12">
        <v>8160.77</v>
      </c>
      <c r="D5951" s="12">
        <v>2280.14</v>
      </c>
      <c r="E5951" s="12">
        <v>8196.8799999999992</v>
      </c>
      <c r="F5951" s="12">
        <v>3848.72</v>
      </c>
      <c r="G5951" s="12">
        <v>434.92</v>
      </c>
      <c r="H5951" s="108">
        <v>124.96</v>
      </c>
      <c r="I5951" s="45">
        <v>99.98</v>
      </c>
    </row>
    <row r="5952" spans="1:9" ht="23.3" customHeight="1" thickBot="1" x14ac:dyDescent="0.3">
      <c r="A5952" s="11">
        <v>43161</v>
      </c>
      <c r="B5952" s="12">
        <v>2285.41</v>
      </c>
      <c r="C5952" s="12">
        <v>8157.11</v>
      </c>
      <c r="D5952" s="12">
        <v>2279.86</v>
      </c>
      <c r="E5952" s="12">
        <v>8195.8799999999992</v>
      </c>
      <c r="F5952" s="12">
        <v>3872.65</v>
      </c>
      <c r="G5952" s="12">
        <v>434.35</v>
      </c>
      <c r="H5952" s="108">
        <v>124.72</v>
      </c>
      <c r="I5952" s="45">
        <v>99.94</v>
      </c>
    </row>
    <row r="5953" spans="1:9" ht="23.3" customHeight="1" thickBot="1" x14ac:dyDescent="0.3">
      <c r="A5953" s="11">
        <v>43164</v>
      </c>
      <c r="B5953" s="12">
        <v>2284.5500000000002</v>
      </c>
      <c r="C5953" s="12">
        <v>8154.05</v>
      </c>
      <c r="D5953" s="12">
        <v>2278.81</v>
      </c>
      <c r="E5953" s="12">
        <v>8192.11</v>
      </c>
      <c r="F5953" s="12">
        <v>3878.8</v>
      </c>
      <c r="G5953" s="12">
        <v>434.42</v>
      </c>
      <c r="H5953" s="108">
        <v>124.76</v>
      </c>
      <c r="I5953" s="45">
        <v>99.97</v>
      </c>
    </row>
    <row r="5954" spans="1:9" ht="23.3" customHeight="1" thickBot="1" x14ac:dyDescent="0.3">
      <c r="A5954" s="11">
        <v>43165</v>
      </c>
      <c r="B5954" s="12">
        <v>2284.81</v>
      </c>
      <c r="C5954" s="12">
        <v>8154.97</v>
      </c>
      <c r="D5954" s="12">
        <v>2281</v>
      </c>
      <c r="E5954" s="12">
        <v>8199.9699999999993</v>
      </c>
      <c r="F5954" s="12">
        <v>3888.26</v>
      </c>
      <c r="G5954" s="12">
        <v>434.85</v>
      </c>
      <c r="H5954" s="108">
        <v>124.97</v>
      </c>
      <c r="I5954" s="45">
        <v>99.93</v>
      </c>
    </row>
    <row r="5955" spans="1:9" ht="23.3" customHeight="1" thickBot="1" x14ac:dyDescent="0.3">
      <c r="A5955" s="11">
        <v>43166</v>
      </c>
      <c r="B5955" s="12">
        <v>2286.8000000000002</v>
      </c>
      <c r="C5955" s="12">
        <v>8165.03</v>
      </c>
      <c r="D5955" s="12">
        <v>2283.56</v>
      </c>
      <c r="E5955" s="12">
        <v>8213.14</v>
      </c>
      <c r="F5955" s="12">
        <v>3909.83</v>
      </c>
      <c r="G5955" s="12">
        <v>435.67</v>
      </c>
      <c r="H5955" s="108">
        <v>125.2</v>
      </c>
      <c r="I5955" s="45">
        <v>99.92</v>
      </c>
    </row>
    <row r="5956" spans="1:9" ht="23.3" customHeight="1" thickBot="1" x14ac:dyDescent="0.3">
      <c r="A5956" s="11">
        <v>43167</v>
      </c>
      <c r="B5956" s="12">
        <v>2215.14</v>
      </c>
      <c r="C5956" s="12">
        <v>7909.18</v>
      </c>
      <c r="D5956" s="12">
        <v>2284.08</v>
      </c>
      <c r="E5956" s="12">
        <v>8215.0300000000007</v>
      </c>
      <c r="F5956" s="12">
        <v>3909.2</v>
      </c>
      <c r="G5956" s="12">
        <v>435.88</v>
      </c>
      <c r="H5956" s="108">
        <v>125.33</v>
      </c>
      <c r="I5956" s="45">
        <v>99.91</v>
      </c>
    </row>
    <row r="5957" spans="1:9" ht="23.3" customHeight="1" thickBot="1" x14ac:dyDescent="0.3">
      <c r="A5957" s="11">
        <v>43168</v>
      </c>
      <c r="B5957" s="12">
        <v>2225.04</v>
      </c>
      <c r="C5957" s="12">
        <v>7944.52</v>
      </c>
      <c r="D5957" s="12">
        <v>2297.83</v>
      </c>
      <c r="E5957" s="12">
        <v>8264.48</v>
      </c>
      <c r="F5957" s="12">
        <v>3913.89</v>
      </c>
      <c r="G5957" s="12">
        <v>436.17</v>
      </c>
      <c r="H5957" s="108">
        <v>125.46</v>
      </c>
      <c r="I5957" s="45">
        <v>99.87</v>
      </c>
    </row>
    <row r="5958" spans="1:9" ht="23.3" customHeight="1" thickBot="1" x14ac:dyDescent="0.3">
      <c r="A5958" s="11">
        <v>43172</v>
      </c>
      <c r="B5958" s="12">
        <v>2184.88</v>
      </c>
      <c r="C5958" s="12">
        <v>7801.14</v>
      </c>
      <c r="D5958" s="12">
        <v>2307.7199999999998</v>
      </c>
      <c r="E5958" s="12">
        <v>8300.0300000000007</v>
      </c>
      <c r="F5958" s="12">
        <v>3935.35</v>
      </c>
      <c r="G5958" s="12">
        <v>438.63</v>
      </c>
      <c r="H5958" s="108">
        <v>126.52</v>
      </c>
      <c r="I5958" s="45">
        <v>99.86</v>
      </c>
    </row>
    <row r="5959" spans="1:9" ht="23.3" customHeight="1" thickBot="1" x14ac:dyDescent="0.3">
      <c r="A5959" s="11">
        <v>43173</v>
      </c>
      <c r="B5959" s="12">
        <v>2158.59</v>
      </c>
      <c r="C5959" s="12">
        <v>7707.26</v>
      </c>
      <c r="D5959" s="12">
        <v>2304.4299999999998</v>
      </c>
      <c r="E5959" s="12">
        <v>8288.2199999999993</v>
      </c>
      <c r="F5959" s="12">
        <v>3945.1</v>
      </c>
      <c r="G5959" s="12">
        <v>437.95</v>
      </c>
      <c r="H5959" s="108">
        <v>126.36</v>
      </c>
      <c r="I5959" s="45">
        <v>99.7</v>
      </c>
    </row>
    <row r="5960" spans="1:9" ht="23.3" customHeight="1" thickBot="1" x14ac:dyDescent="0.3">
      <c r="A5960" s="11">
        <v>43174</v>
      </c>
      <c r="B5960" s="12">
        <v>2136.6999999999998</v>
      </c>
      <c r="C5960" s="12">
        <v>7629.11</v>
      </c>
      <c r="D5960" s="12">
        <v>2306.71</v>
      </c>
      <c r="E5960" s="12">
        <v>8296.41</v>
      </c>
      <c r="F5960" s="12">
        <v>3945.06</v>
      </c>
      <c r="G5960" s="12">
        <v>438.56</v>
      </c>
      <c r="H5960" s="108">
        <v>126.3</v>
      </c>
      <c r="I5960" s="45">
        <v>99.69</v>
      </c>
    </row>
    <row r="5961" spans="1:9" ht="23.3" customHeight="1" thickBot="1" x14ac:dyDescent="0.3">
      <c r="A5961" s="11">
        <v>43175</v>
      </c>
      <c r="B5961" s="12">
        <v>2137.58</v>
      </c>
      <c r="C5961" s="12">
        <v>7632.26</v>
      </c>
      <c r="D5961" s="12">
        <v>2307.8200000000002</v>
      </c>
      <c r="E5961" s="12">
        <v>8300.4</v>
      </c>
      <c r="F5961" s="12">
        <v>3932.8</v>
      </c>
      <c r="G5961" s="12">
        <v>438.77</v>
      </c>
      <c r="H5961" s="108">
        <v>126.43</v>
      </c>
      <c r="I5961" s="45">
        <v>99.7</v>
      </c>
    </row>
    <row r="5962" spans="1:9" ht="23.3" customHeight="1" thickBot="1" x14ac:dyDescent="0.3">
      <c r="A5962" s="11">
        <v>43178</v>
      </c>
      <c r="B5962" s="12">
        <v>2137.98</v>
      </c>
      <c r="C5962" s="12">
        <v>7633.69</v>
      </c>
      <c r="D5962" s="12">
        <v>2308.39</v>
      </c>
      <c r="E5962" s="12">
        <v>8302.4699999999993</v>
      </c>
      <c r="F5962" s="12">
        <v>3924.31</v>
      </c>
      <c r="G5962" s="12">
        <v>438.85</v>
      </c>
      <c r="H5962" s="108">
        <v>126.12</v>
      </c>
      <c r="I5962" s="45">
        <v>99.71</v>
      </c>
    </row>
    <row r="5963" spans="1:9" ht="23.3" customHeight="1" thickBot="1" x14ac:dyDescent="0.3">
      <c r="A5963" s="11">
        <v>43179</v>
      </c>
      <c r="B5963" s="12">
        <v>2131.37</v>
      </c>
      <c r="C5963" s="12">
        <v>7610.08</v>
      </c>
      <c r="D5963" s="12">
        <v>2299.59</v>
      </c>
      <c r="E5963" s="12">
        <v>8270.7999999999993</v>
      </c>
      <c r="F5963" s="12">
        <v>3925.75</v>
      </c>
      <c r="G5963" s="12">
        <v>436.72</v>
      </c>
      <c r="H5963" s="108">
        <v>125.68</v>
      </c>
      <c r="I5963" s="45">
        <v>99.7</v>
      </c>
    </row>
    <row r="5964" spans="1:9" ht="23.3" customHeight="1" thickBot="1" x14ac:dyDescent="0.3">
      <c r="A5964" s="11">
        <v>43180</v>
      </c>
      <c r="B5964" s="12">
        <v>2128.7600000000002</v>
      </c>
      <c r="C5964" s="12">
        <v>7600.76</v>
      </c>
      <c r="D5964" s="12">
        <v>2295.84</v>
      </c>
      <c r="E5964" s="12">
        <v>8257.31</v>
      </c>
      <c r="F5964" s="12">
        <v>3904.02</v>
      </c>
      <c r="G5964" s="12">
        <v>436.11</v>
      </c>
      <c r="H5964" s="108">
        <v>125.46</v>
      </c>
      <c r="I5964" s="45">
        <v>99.7</v>
      </c>
    </row>
    <row r="5965" spans="1:9" ht="23.3" customHeight="1" thickBot="1" x14ac:dyDescent="0.3">
      <c r="A5965" s="11">
        <v>43181</v>
      </c>
      <c r="B5965" s="12">
        <v>2127.5</v>
      </c>
      <c r="C5965" s="12">
        <v>7596.26</v>
      </c>
      <c r="D5965" s="12">
        <v>2294.0700000000002</v>
      </c>
      <c r="E5965" s="12">
        <v>8250.94</v>
      </c>
      <c r="F5965" s="12">
        <v>3922.36</v>
      </c>
      <c r="G5965" s="12">
        <v>435.32</v>
      </c>
      <c r="H5965" s="108">
        <v>125.32</v>
      </c>
      <c r="I5965" s="45">
        <v>99.32</v>
      </c>
    </row>
    <row r="5966" spans="1:9" ht="23.3" customHeight="1" thickBot="1" x14ac:dyDescent="0.3">
      <c r="A5966" s="11">
        <v>43182</v>
      </c>
      <c r="B5966" s="12">
        <v>2122.08</v>
      </c>
      <c r="C5966" s="12">
        <v>7576.89</v>
      </c>
      <c r="D5966" s="12">
        <v>2286.7199999999998</v>
      </c>
      <c r="E5966" s="12">
        <v>8224.52</v>
      </c>
      <c r="F5966" s="12">
        <v>3905.79</v>
      </c>
      <c r="G5966" s="12">
        <v>435.55</v>
      </c>
      <c r="H5966" s="108">
        <v>125.53</v>
      </c>
      <c r="I5966" s="45">
        <v>99.32</v>
      </c>
    </row>
    <row r="5967" spans="1:9" ht="23.3" customHeight="1" thickBot="1" x14ac:dyDescent="0.3">
      <c r="A5967" s="11">
        <v>43185</v>
      </c>
      <c r="B5967" s="12">
        <v>2121.63</v>
      </c>
      <c r="C5967" s="12">
        <v>7575.29</v>
      </c>
      <c r="D5967" s="12">
        <v>2287.14</v>
      </c>
      <c r="E5967" s="12">
        <v>8226.01</v>
      </c>
      <c r="F5967" s="12">
        <v>3921.9</v>
      </c>
      <c r="G5967" s="12">
        <v>435.67</v>
      </c>
      <c r="H5967" s="108">
        <v>125.49</v>
      </c>
      <c r="I5967" s="45">
        <v>99.28</v>
      </c>
    </row>
    <row r="5968" spans="1:9" ht="23.3" customHeight="1" thickBot="1" x14ac:dyDescent="0.3">
      <c r="A5968" s="11">
        <v>43186</v>
      </c>
      <c r="B5968" s="12">
        <v>2120.98</v>
      </c>
      <c r="C5968" s="12">
        <v>7572.99</v>
      </c>
      <c r="D5968" s="12">
        <v>2286.2600000000002</v>
      </c>
      <c r="E5968" s="12">
        <v>8222.84</v>
      </c>
      <c r="F5968" s="12">
        <v>3936.03</v>
      </c>
      <c r="G5968" s="12">
        <v>435.51</v>
      </c>
      <c r="H5968" s="108">
        <v>125.5</v>
      </c>
      <c r="I5968" s="45">
        <v>99.27</v>
      </c>
    </row>
    <row r="5969" spans="1:9" ht="23.3" customHeight="1" thickBot="1" x14ac:dyDescent="0.3">
      <c r="A5969" s="11">
        <v>43187</v>
      </c>
      <c r="B5969" s="12">
        <v>2118.61</v>
      </c>
      <c r="C5969" s="12">
        <v>7564.49</v>
      </c>
      <c r="D5969" s="12">
        <v>2283.38</v>
      </c>
      <c r="E5969" s="12">
        <v>8212.52</v>
      </c>
      <c r="F5969" s="12">
        <v>3925.35</v>
      </c>
      <c r="G5969" s="12">
        <v>434.77</v>
      </c>
      <c r="H5969" s="108">
        <v>124.98</v>
      </c>
      <c r="I5969" s="45">
        <v>99.27</v>
      </c>
    </row>
    <row r="5970" spans="1:9" ht="23.3" customHeight="1" thickBot="1" x14ac:dyDescent="0.3">
      <c r="A5970" s="11">
        <v>43188</v>
      </c>
      <c r="B5970" s="12">
        <v>2116.69</v>
      </c>
      <c r="C5970" s="12">
        <v>7557.64</v>
      </c>
      <c r="D5970" s="12">
        <v>2278.54</v>
      </c>
      <c r="E5970" s="12">
        <v>8195.11</v>
      </c>
      <c r="F5970" s="12">
        <v>3881.74</v>
      </c>
      <c r="G5970" s="12">
        <v>433.68</v>
      </c>
      <c r="H5970" s="108">
        <v>124.38</v>
      </c>
      <c r="I5970" s="45">
        <v>99.36</v>
      </c>
    </row>
    <row r="5971" spans="1:9" ht="23.3" customHeight="1" thickBot="1" x14ac:dyDescent="0.3">
      <c r="A5971" s="11">
        <v>43189</v>
      </c>
      <c r="B5971" s="12">
        <v>2126.86</v>
      </c>
      <c r="C5971" s="12">
        <v>7593.96</v>
      </c>
      <c r="D5971" s="12">
        <v>2287.85</v>
      </c>
      <c r="E5971" s="12">
        <v>8228.59</v>
      </c>
      <c r="F5971" s="12">
        <v>3863.26</v>
      </c>
      <c r="G5971" s="12">
        <v>435.87</v>
      </c>
      <c r="H5971" s="108">
        <v>124.72</v>
      </c>
      <c r="I5971" s="45">
        <v>99.52</v>
      </c>
    </row>
    <row r="5972" spans="1:9" ht="23.3" customHeight="1" thickBot="1" x14ac:dyDescent="0.3">
      <c r="A5972" s="11">
        <v>43192</v>
      </c>
      <c r="B5972" s="12">
        <v>2131.38</v>
      </c>
      <c r="C5972" s="12">
        <v>7610.11</v>
      </c>
      <c r="D5972" s="12">
        <v>2292.89</v>
      </c>
      <c r="E5972" s="12">
        <v>8246.7199999999993</v>
      </c>
      <c r="F5972" s="12">
        <v>3864.04</v>
      </c>
      <c r="G5972" s="12">
        <v>435.71</v>
      </c>
      <c r="H5972" s="108">
        <v>124.74</v>
      </c>
      <c r="I5972" s="45">
        <v>99.55</v>
      </c>
    </row>
    <row r="5973" spans="1:9" ht="23.3" customHeight="1" thickBot="1" x14ac:dyDescent="0.3">
      <c r="A5973" s="11">
        <v>43193</v>
      </c>
      <c r="B5973" s="12">
        <v>2131.4499999999998</v>
      </c>
      <c r="C5973" s="12">
        <v>7610.34</v>
      </c>
      <c r="D5973" s="12">
        <v>2292.65</v>
      </c>
      <c r="E5973" s="12">
        <v>8245.86</v>
      </c>
      <c r="F5973" s="12">
        <v>3863.63</v>
      </c>
      <c r="G5973" s="12">
        <v>436.31</v>
      </c>
      <c r="H5973" s="108">
        <v>124.71</v>
      </c>
      <c r="I5973" s="45">
        <v>99.55</v>
      </c>
    </row>
    <row r="5974" spans="1:9" ht="23.3" customHeight="1" thickBot="1" x14ac:dyDescent="0.3">
      <c r="A5974" s="11">
        <v>43194</v>
      </c>
      <c r="B5974" s="12">
        <v>2125.16</v>
      </c>
      <c r="C5974" s="12">
        <v>7587.91</v>
      </c>
      <c r="D5974" s="12">
        <v>2286.52</v>
      </c>
      <c r="E5974" s="12">
        <v>8223.81</v>
      </c>
      <c r="F5974" s="12">
        <v>3845.74</v>
      </c>
      <c r="G5974" s="12">
        <v>436</v>
      </c>
      <c r="H5974" s="108">
        <v>124.97</v>
      </c>
      <c r="I5974" s="45">
        <v>99.57</v>
      </c>
    </row>
    <row r="5975" spans="1:9" ht="23.3" customHeight="1" thickBot="1" x14ac:dyDescent="0.3">
      <c r="A5975" s="11">
        <v>43195</v>
      </c>
      <c r="B5975" s="12">
        <v>2124.6799999999998</v>
      </c>
      <c r="C5975" s="12">
        <v>7586.19</v>
      </c>
      <c r="D5975" s="12">
        <v>2285.9499999999998</v>
      </c>
      <c r="E5975" s="12">
        <v>8221.75</v>
      </c>
      <c r="F5975" s="12">
        <v>3844.09</v>
      </c>
      <c r="G5975" s="12">
        <v>435.87</v>
      </c>
      <c r="H5975" s="108">
        <v>124.97</v>
      </c>
      <c r="I5975" s="45">
        <v>99.57</v>
      </c>
    </row>
    <row r="5976" spans="1:9" ht="23.3" customHeight="1" thickBot="1" x14ac:dyDescent="0.3">
      <c r="A5976" s="11">
        <v>43196</v>
      </c>
      <c r="B5976" s="12">
        <v>2127.15</v>
      </c>
      <c r="C5976" s="12">
        <v>7595.02</v>
      </c>
      <c r="D5976" s="12">
        <v>2286.6999999999998</v>
      </c>
      <c r="E5976" s="12">
        <v>8224.4599999999991</v>
      </c>
      <c r="F5976" s="12">
        <v>3835.43</v>
      </c>
      <c r="G5976" s="12">
        <v>435.7</v>
      </c>
      <c r="H5976" s="108">
        <v>125.16</v>
      </c>
      <c r="I5976" s="45">
        <v>99.58</v>
      </c>
    </row>
    <row r="5977" spans="1:9" ht="23.3" customHeight="1" thickBot="1" x14ac:dyDescent="0.3">
      <c r="A5977" s="11">
        <v>43199</v>
      </c>
      <c r="B5977" s="12">
        <v>2132.58</v>
      </c>
      <c r="C5977" s="12">
        <v>7615.41</v>
      </c>
      <c r="D5977" s="12">
        <v>2288.9299999999998</v>
      </c>
      <c r="E5977" s="12">
        <v>8233.85</v>
      </c>
      <c r="F5977" s="12">
        <v>3814.46</v>
      </c>
      <c r="G5977" s="12">
        <v>436.41</v>
      </c>
      <c r="H5977" s="108">
        <v>125.39</v>
      </c>
      <c r="I5977" s="45">
        <v>99.74</v>
      </c>
    </row>
    <row r="5978" spans="1:9" ht="23.3" customHeight="1" thickBot="1" x14ac:dyDescent="0.3">
      <c r="A5978" s="11">
        <v>43200</v>
      </c>
      <c r="B5978" s="12">
        <v>2135.36</v>
      </c>
      <c r="C5978" s="12">
        <v>7626.85</v>
      </c>
      <c r="D5978" s="12">
        <v>2292.02</v>
      </c>
      <c r="E5978" s="12">
        <v>8246.98</v>
      </c>
      <c r="F5978" s="12">
        <v>3832.18</v>
      </c>
      <c r="G5978" s="12">
        <v>437.33</v>
      </c>
      <c r="H5978" s="108">
        <v>125.34</v>
      </c>
      <c r="I5978" s="45">
        <v>99.72</v>
      </c>
    </row>
    <row r="5979" spans="1:9" ht="23.3" customHeight="1" thickBot="1" x14ac:dyDescent="0.3">
      <c r="A5979" s="11">
        <v>43201</v>
      </c>
      <c r="B5979" s="12">
        <v>2134.7800000000002</v>
      </c>
      <c r="C5979" s="12">
        <v>7624.76</v>
      </c>
      <c r="D5979" s="12">
        <v>2292.0500000000002</v>
      </c>
      <c r="E5979" s="12">
        <v>8247.09</v>
      </c>
      <c r="F5979" s="12">
        <v>3846.56</v>
      </c>
      <c r="G5979" s="12">
        <v>437.84</v>
      </c>
      <c r="H5979" s="108">
        <v>125.27</v>
      </c>
      <c r="I5979" s="45">
        <v>99.69</v>
      </c>
    </row>
    <row r="5980" spans="1:9" ht="23.3" customHeight="1" thickBot="1" x14ac:dyDescent="0.3">
      <c r="A5980" s="11">
        <v>43202</v>
      </c>
      <c r="B5980" s="12">
        <v>2135.35</v>
      </c>
      <c r="C5980" s="12">
        <v>7626.81</v>
      </c>
      <c r="D5980" s="12">
        <v>2291.98</v>
      </c>
      <c r="E5980" s="12">
        <v>8246.85</v>
      </c>
      <c r="F5980" s="12">
        <v>3849.07</v>
      </c>
      <c r="G5980" s="12">
        <v>438.28</v>
      </c>
      <c r="H5980" s="108">
        <v>125.32</v>
      </c>
      <c r="I5980" s="45">
        <v>99.35</v>
      </c>
    </row>
    <row r="5981" spans="1:9" ht="23.3" customHeight="1" thickBot="1" x14ac:dyDescent="0.3">
      <c r="A5981" s="11">
        <v>43203</v>
      </c>
      <c r="B5981" s="12">
        <v>2136.23</v>
      </c>
      <c r="C5981" s="12">
        <v>7629.96</v>
      </c>
      <c r="D5981" s="12">
        <v>2292.6999999999998</v>
      </c>
      <c r="E5981" s="12">
        <v>8249.44</v>
      </c>
      <c r="F5981" s="12">
        <v>3844</v>
      </c>
      <c r="G5981" s="12">
        <v>438.47</v>
      </c>
      <c r="H5981" s="108">
        <v>125.4</v>
      </c>
      <c r="I5981" s="45">
        <v>99.35</v>
      </c>
    </row>
    <row r="5982" spans="1:9" ht="23.3" customHeight="1" thickBot="1" x14ac:dyDescent="0.3">
      <c r="A5982" s="11">
        <v>43206</v>
      </c>
      <c r="B5982" s="12">
        <v>2135.9699999999998</v>
      </c>
      <c r="C5982" s="12">
        <v>7630.34</v>
      </c>
      <c r="D5982" s="12">
        <v>2292.2600000000002</v>
      </c>
      <c r="E5982" s="12">
        <v>8249.6299999999992</v>
      </c>
      <c r="F5982" s="12">
        <v>3845.12</v>
      </c>
      <c r="G5982" s="12">
        <v>438.34</v>
      </c>
      <c r="H5982" s="108">
        <v>125.42</v>
      </c>
      <c r="I5982" s="45">
        <v>99.35</v>
      </c>
    </row>
    <row r="5983" spans="1:9" ht="23.3" customHeight="1" thickBot="1" x14ac:dyDescent="0.3">
      <c r="A5983" s="11">
        <v>43207</v>
      </c>
      <c r="B5983" s="12">
        <v>2155.62</v>
      </c>
      <c r="C5983" s="12">
        <v>7700.54</v>
      </c>
      <c r="D5983" s="12">
        <v>2286.34</v>
      </c>
      <c r="E5983" s="12">
        <v>8228.32</v>
      </c>
      <c r="F5983" s="12">
        <v>3847.5</v>
      </c>
      <c r="G5983" s="12">
        <v>437.3</v>
      </c>
      <c r="H5983" s="108">
        <v>124.79</v>
      </c>
      <c r="I5983" s="45">
        <v>99.34</v>
      </c>
    </row>
    <row r="5984" spans="1:9" ht="23.3" customHeight="1" thickBot="1" x14ac:dyDescent="0.3">
      <c r="A5984" s="11">
        <v>43208</v>
      </c>
      <c r="B5984" s="12">
        <v>2124.6</v>
      </c>
      <c r="C5984" s="12">
        <v>7595.41</v>
      </c>
      <c r="D5984" s="12">
        <v>2277.83</v>
      </c>
      <c r="E5984" s="12">
        <v>8205.36</v>
      </c>
      <c r="F5984" s="12">
        <v>3838.59</v>
      </c>
      <c r="G5984" s="12">
        <v>435.28</v>
      </c>
      <c r="H5984" s="108">
        <v>124.63</v>
      </c>
      <c r="I5984" s="45">
        <v>99.31</v>
      </c>
    </row>
    <row r="5985" spans="1:9" ht="23.3" customHeight="1" thickBot="1" x14ac:dyDescent="0.3">
      <c r="A5985" s="11">
        <v>43209</v>
      </c>
      <c r="B5985" s="12">
        <v>2123.66</v>
      </c>
      <c r="C5985" s="12">
        <v>7592.05</v>
      </c>
      <c r="D5985" s="12">
        <v>2277.1999999999998</v>
      </c>
      <c r="E5985" s="12">
        <v>8203.09</v>
      </c>
      <c r="F5985" s="12">
        <v>3838.21</v>
      </c>
      <c r="G5985" s="12">
        <v>435.06</v>
      </c>
      <c r="H5985" s="108">
        <v>124.49</v>
      </c>
      <c r="I5985" s="45">
        <v>99.3</v>
      </c>
    </row>
    <row r="5986" spans="1:9" ht="23.3" customHeight="1" thickBot="1" x14ac:dyDescent="0.3">
      <c r="A5986" s="11">
        <v>43210</v>
      </c>
      <c r="B5986" s="12">
        <v>2120.67</v>
      </c>
      <c r="C5986" s="12">
        <v>7581.34</v>
      </c>
      <c r="D5986" s="12">
        <v>2273.4299999999998</v>
      </c>
      <c r="E5986" s="12">
        <v>8189.51</v>
      </c>
      <c r="F5986" s="12">
        <v>3822.42</v>
      </c>
      <c r="G5986" s="12">
        <v>434.62</v>
      </c>
      <c r="H5986" s="108">
        <v>124.3</v>
      </c>
      <c r="I5986" s="45">
        <v>99.31</v>
      </c>
    </row>
    <row r="5987" spans="1:9" ht="23.3" customHeight="1" thickBot="1" x14ac:dyDescent="0.3">
      <c r="A5987" s="11">
        <v>43213</v>
      </c>
      <c r="B5987" s="12">
        <v>2120.46</v>
      </c>
      <c r="C5987" s="12">
        <v>7580.6</v>
      </c>
      <c r="D5987" s="12">
        <v>2270.36</v>
      </c>
      <c r="E5987" s="12">
        <v>8178.45</v>
      </c>
      <c r="F5987" s="12">
        <v>3784.67</v>
      </c>
      <c r="G5987" s="12">
        <v>434.02</v>
      </c>
      <c r="H5987" s="108">
        <v>124.03</v>
      </c>
      <c r="I5987" s="45">
        <v>99.41</v>
      </c>
    </row>
    <row r="5988" spans="1:9" ht="23.3" customHeight="1" thickBot="1" x14ac:dyDescent="0.3">
      <c r="A5988" s="11">
        <v>43214</v>
      </c>
      <c r="B5988" s="12">
        <v>2121.5</v>
      </c>
      <c r="C5988" s="12">
        <v>7584.31</v>
      </c>
      <c r="D5988" s="12">
        <v>2270.62</v>
      </c>
      <c r="E5988" s="12">
        <v>8179.38</v>
      </c>
      <c r="F5988" s="12">
        <v>3766.58</v>
      </c>
      <c r="G5988" s="12">
        <v>434.45</v>
      </c>
      <c r="H5988" s="108">
        <v>124.07</v>
      </c>
      <c r="I5988" s="45">
        <v>99.46</v>
      </c>
    </row>
    <row r="5989" spans="1:9" ht="23.3" customHeight="1" thickBot="1" x14ac:dyDescent="0.3">
      <c r="A5989" s="11">
        <v>43215</v>
      </c>
      <c r="B5989" s="12">
        <v>2121.08</v>
      </c>
      <c r="C5989" s="12">
        <v>7582.81</v>
      </c>
      <c r="D5989" s="12">
        <v>2269.89</v>
      </c>
      <c r="E5989" s="12">
        <v>8176.74</v>
      </c>
      <c r="F5989" s="12">
        <v>3767.13</v>
      </c>
      <c r="G5989" s="12">
        <v>434.3</v>
      </c>
      <c r="H5989" s="108">
        <v>124.08</v>
      </c>
      <c r="I5989" s="45">
        <v>99.46</v>
      </c>
    </row>
    <row r="5990" spans="1:9" ht="23.3" customHeight="1" thickBot="1" x14ac:dyDescent="0.3">
      <c r="A5990" s="11">
        <v>43216</v>
      </c>
      <c r="B5990" s="12">
        <v>2121.65</v>
      </c>
      <c r="C5990" s="12">
        <v>7584.87</v>
      </c>
      <c r="D5990" s="12">
        <v>2270.58</v>
      </c>
      <c r="E5990" s="12">
        <v>8179.24</v>
      </c>
      <c r="F5990" s="12">
        <v>3759.58</v>
      </c>
      <c r="G5990" s="12">
        <v>434.76</v>
      </c>
      <c r="H5990" s="108">
        <v>124.06</v>
      </c>
      <c r="I5990" s="45">
        <v>99.46</v>
      </c>
    </row>
    <row r="5991" spans="1:9" ht="23.3" customHeight="1" thickBot="1" x14ac:dyDescent="0.3">
      <c r="A5991" s="11">
        <v>43217</v>
      </c>
      <c r="B5991" s="12">
        <v>2124.59</v>
      </c>
      <c r="C5991" s="12">
        <v>7595.38</v>
      </c>
      <c r="D5991" s="12">
        <v>2273.4299999999998</v>
      </c>
      <c r="E5991" s="12">
        <v>8189.51</v>
      </c>
      <c r="F5991" s="12">
        <v>3745.35</v>
      </c>
      <c r="G5991" s="12">
        <v>435.64</v>
      </c>
      <c r="H5991" s="108">
        <v>124.45</v>
      </c>
      <c r="I5991" s="45">
        <v>99.49</v>
      </c>
    </row>
    <row r="5992" spans="1:9" ht="23.3" customHeight="1" thickBot="1" x14ac:dyDescent="0.3">
      <c r="A5992" s="11">
        <v>43220</v>
      </c>
      <c r="B5992" s="12">
        <v>2133.66</v>
      </c>
      <c r="C5992" s="12">
        <v>7627.8</v>
      </c>
      <c r="D5992" s="12">
        <v>2286.52</v>
      </c>
      <c r="E5992" s="12">
        <v>8236.67</v>
      </c>
      <c r="F5992" s="12">
        <v>3771.2</v>
      </c>
      <c r="G5992" s="12">
        <v>439.01</v>
      </c>
      <c r="H5992" s="108">
        <v>125.79</v>
      </c>
      <c r="I5992" s="45">
        <v>99.49</v>
      </c>
    </row>
    <row r="5993" spans="1:9" ht="23.3" customHeight="1" thickBot="1" x14ac:dyDescent="0.3">
      <c r="A5993" s="11">
        <v>43222</v>
      </c>
      <c r="B5993" s="12">
        <v>2132.9299999999998</v>
      </c>
      <c r="C5993" s="12">
        <v>7625.17</v>
      </c>
      <c r="D5993" s="12">
        <v>2285.5</v>
      </c>
      <c r="E5993" s="12">
        <v>8232.9599999999991</v>
      </c>
      <c r="F5993" s="12">
        <v>3742.58</v>
      </c>
      <c r="G5993" s="12">
        <v>438.95</v>
      </c>
      <c r="H5993" s="108">
        <v>125.76</v>
      </c>
      <c r="I5993" s="45">
        <v>99.49</v>
      </c>
    </row>
    <row r="5994" spans="1:9" ht="23.3" customHeight="1" thickBot="1" x14ac:dyDescent="0.3">
      <c r="A5994" s="11">
        <v>43223</v>
      </c>
      <c r="B5994" s="12">
        <v>2133.4299999999998</v>
      </c>
      <c r="C5994" s="12">
        <v>7626.98</v>
      </c>
      <c r="D5994" s="12">
        <v>2284.0700000000002</v>
      </c>
      <c r="E5994" s="12">
        <v>8227.84</v>
      </c>
      <c r="F5994" s="12">
        <v>3739.17</v>
      </c>
      <c r="G5994" s="12">
        <v>438.97</v>
      </c>
      <c r="H5994" s="108">
        <v>125.64</v>
      </c>
      <c r="I5994" s="45">
        <v>99.47</v>
      </c>
    </row>
    <row r="5995" spans="1:9" ht="23.3" customHeight="1" thickBot="1" x14ac:dyDescent="0.3">
      <c r="A5995" s="11">
        <v>43224</v>
      </c>
      <c r="B5995" s="12">
        <v>2131.9899999999998</v>
      </c>
      <c r="C5995" s="12">
        <v>7621.82</v>
      </c>
      <c r="D5995" s="12">
        <v>2282.2199999999998</v>
      </c>
      <c r="E5995" s="12">
        <v>8221.16</v>
      </c>
      <c r="F5995" s="12">
        <v>3733.11</v>
      </c>
      <c r="G5995" s="12">
        <v>438.42</v>
      </c>
      <c r="H5995" s="108">
        <v>125.6</v>
      </c>
      <c r="I5995" s="45">
        <v>99.66</v>
      </c>
    </row>
    <row r="5996" spans="1:9" ht="23.3" customHeight="1" thickBot="1" x14ac:dyDescent="0.3">
      <c r="A5996" s="11">
        <v>43227</v>
      </c>
      <c r="B5996" s="12">
        <v>2128.64</v>
      </c>
      <c r="C5996" s="12">
        <v>7609.86</v>
      </c>
      <c r="D5996" s="12">
        <v>2278.02</v>
      </c>
      <c r="E5996" s="12">
        <v>8206.0300000000007</v>
      </c>
      <c r="F5996" s="12">
        <v>3718.51</v>
      </c>
      <c r="G5996" s="12">
        <v>437.25</v>
      </c>
      <c r="H5996" s="108">
        <v>125.25</v>
      </c>
      <c r="I5996" s="45">
        <v>99.68</v>
      </c>
    </row>
    <row r="5997" spans="1:9" ht="23.3" customHeight="1" thickBot="1" x14ac:dyDescent="0.3">
      <c r="A5997" s="11">
        <v>43228</v>
      </c>
      <c r="B5997" s="12">
        <v>2130.81</v>
      </c>
      <c r="C5997" s="12">
        <v>7617.59</v>
      </c>
      <c r="D5997" s="12">
        <v>2280.8200000000002</v>
      </c>
      <c r="E5997" s="12">
        <v>8216.11</v>
      </c>
      <c r="F5997" s="12">
        <v>3712.37</v>
      </c>
      <c r="G5997" s="12">
        <v>437.85</v>
      </c>
      <c r="H5997" s="108">
        <v>125.47</v>
      </c>
      <c r="I5997" s="45">
        <v>99.65</v>
      </c>
    </row>
    <row r="5998" spans="1:9" ht="23.3" customHeight="1" thickBot="1" x14ac:dyDescent="0.3">
      <c r="A5998" s="11">
        <v>43229</v>
      </c>
      <c r="B5998" s="12">
        <v>2131.37</v>
      </c>
      <c r="C5998" s="12">
        <v>7628.62</v>
      </c>
      <c r="D5998" s="12">
        <v>2281.75</v>
      </c>
      <c r="E5998" s="12">
        <v>8219.48</v>
      </c>
      <c r="F5998" s="12">
        <v>3702.3</v>
      </c>
      <c r="G5998" s="12">
        <v>438.18</v>
      </c>
      <c r="H5998" s="108">
        <v>125.61</v>
      </c>
      <c r="I5998" s="45">
        <v>99.64</v>
      </c>
    </row>
    <row r="5999" spans="1:9" ht="23.3" customHeight="1" thickBot="1" x14ac:dyDescent="0.3">
      <c r="A5999" s="11">
        <v>43230</v>
      </c>
      <c r="B5999" s="12">
        <v>2128.3000000000002</v>
      </c>
      <c r="C5999" s="12">
        <v>7617.63</v>
      </c>
      <c r="D5999" s="12">
        <v>2277.84</v>
      </c>
      <c r="E5999" s="12">
        <v>8205.39</v>
      </c>
      <c r="F5999" s="12">
        <v>3700.83</v>
      </c>
      <c r="G5999" s="12">
        <v>437.49</v>
      </c>
      <c r="H5999" s="108">
        <v>125.39</v>
      </c>
      <c r="I5999" s="45">
        <v>99.62</v>
      </c>
    </row>
    <row r="6000" spans="1:9" ht="23.3" customHeight="1" thickBot="1" x14ac:dyDescent="0.3">
      <c r="A6000" s="11">
        <v>43231</v>
      </c>
      <c r="B6000" s="12">
        <v>2125.02</v>
      </c>
      <c r="C6000" s="12">
        <v>7605.89</v>
      </c>
      <c r="D6000" s="12">
        <v>2274.17</v>
      </c>
      <c r="E6000" s="12">
        <v>8192.15</v>
      </c>
      <c r="F6000" s="12">
        <v>3710.08</v>
      </c>
      <c r="G6000" s="12">
        <v>435.92</v>
      </c>
      <c r="H6000" s="108">
        <v>124.86</v>
      </c>
      <c r="I6000" s="45">
        <v>99.58</v>
      </c>
    </row>
    <row r="6001" spans="1:9" ht="23.3" customHeight="1" thickBot="1" x14ac:dyDescent="0.3">
      <c r="A6001" s="11">
        <v>43234</v>
      </c>
      <c r="B6001" s="12">
        <v>2121.2600000000002</v>
      </c>
      <c r="C6001" s="12">
        <v>7592.41</v>
      </c>
      <c r="D6001" s="12">
        <v>2270.4899999999998</v>
      </c>
      <c r="E6001" s="12">
        <v>8178.91</v>
      </c>
      <c r="F6001" s="12">
        <v>3717.15</v>
      </c>
      <c r="G6001" s="12">
        <v>436.27</v>
      </c>
      <c r="H6001" s="108">
        <v>124.5</v>
      </c>
      <c r="I6001" s="45">
        <v>99.55</v>
      </c>
    </row>
    <row r="6002" spans="1:9" ht="23.3" customHeight="1" thickBot="1" x14ac:dyDescent="0.3">
      <c r="A6002" s="11">
        <v>43235</v>
      </c>
      <c r="B6002" s="12">
        <v>2127.75</v>
      </c>
      <c r="C6002" s="12">
        <v>7615.63</v>
      </c>
      <c r="D6002" s="12">
        <v>2279.29</v>
      </c>
      <c r="E6002" s="12">
        <v>8210.61</v>
      </c>
      <c r="F6002" s="12">
        <v>3726.06</v>
      </c>
      <c r="G6002" s="12">
        <v>438.68</v>
      </c>
      <c r="H6002" s="108">
        <v>125.28</v>
      </c>
      <c r="I6002" s="45">
        <v>99.25</v>
      </c>
    </row>
    <row r="6003" spans="1:9" ht="23.3" customHeight="1" thickBot="1" x14ac:dyDescent="0.3">
      <c r="A6003" s="11">
        <v>43236</v>
      </c>
      <c r="B6003" s="12">
        <v>2149.0300000000002</v>
      </c>
      <c r="C6003" s="12">
        <v>7691.81</v>
      </c>
      <c r="D6003" s="12">
        <v>2277.73</v>
      </c>
      <c r="E6003" s="12">
        <v>8205</v>
      </c>
      <c r="F6003" s="12">
        <v>3719.65</v>
      </c>
      <c r="G6003" s="12">
        <v>438.19</v>
      </c>
      <c r="H6003" s="108">
        <v>125.1</v>
      </c>
      <c r="I6003" s="45">
        <v>99.18</v>
      </c>
    </row>
    <row r="6004" spans="1:9" ht="23.3" customHeight="1" thickBot="1" x14ac:dyDescent="0.3">
      <c r="A6004" s="11">
        <v>43237</v>
      </c>
      <c r="B6004" s="12">
        <v>2146.8000000000002</v>
      </c>
      <c r="C6004" s="12">
        <v>7683.82</v>
      </c>
      <c r="D6004" s="12">
        <v>2277.04</v>
      </c>
      <c r="E6004" s="12">
        <v>8202.52</v>
      </c>
      <c r="F6004" s="12">
        <v>3731.98</v>
      </c>
      <c r="G6004" s="12">
        <v>438.16</v>
      </c>
      <c r="H6004" s="108">
        <v>125.07</v>
      </c>
      <c r="I6004" s="45">
        <v>99.09</v>
      </c>
    </row>
    <row r="6005" spans="1:9" ht="23.3" customHeight="1" thickBot="1" x14ac:dyDescent="0.3">
      <c r="A6005" s="11">
        <v>43238</v>
      </c>
      <c r="B6005" s="12">
        <v>2143.7800000000002</v>
      </c>
      <c r="C6005" s="12">
        <v>7673.01</v>
      </c>
      <c r="D6005" s="12">
        <v>2275.39</v>
      </c>
      <c r="E6005" s="12">
        <v>8196.5400000000009</v>
      </c>
      <c r="F6005" s="12">
        <v>3722.9</v>
      </c>
      <c r="G6005" s="12">
        <v>437.68</v>
      </c>
      <c r="H6005" s="108">
        <v>125.07</v>
      </c>
      <c r="I6005" s="45">
        <v>99.11</v>
      </c>
    </row>
    <row r="6006" spans="1:9" ht="23.3" customHeight="1" thickBot="1" x14ac:dyDescent="0.3">
      <c r="A6006" s="11">
        <v>43241</v>
      </c>
      <c r="B6006" s="12">
        <v>2143.7800000000002</v>
      </c>
      <c r="C6006" s="12">
        <v>7673.01</v>
      </c>
      <c r="D6006" s="12">
        <v>2275.4499999999998</v>
      </c>
      <c r="E6006" s="12">
        <v>8196.7900000000009</v>
      </c>
      <c r="F6006" s="12">
        <v>3711.97</v>
      </c>
      <c r="G6006" s="12">
        <v>437.5</v>
      </c>
      <c r="H6006" s="108">
        <v>124.91</v>
      </c>
      <c r="I6006" s="45">
        <v>99.11</v>
      </c>
    </row>
    <row r="6007" spans="1:9" ht="23.3" customHeight="1" thickBot="1" x14ac:dyDescent="0.3">
      <c r="A6007" s="11">
        <v>43242</v>
      </c>
      <c r="B6007" s="12">
        <v>2143.34</v>
      </c>
      <c r="C6007" s="12">
        <v>7671.46</v>
      </c>
      <c r="D6007" s="12">
        <v>2275.85</v>
      </c>
      <c r="E6007" s="12">
        <v>8198.23</v>
      </c>
      <c r="F6007" s="12">
        <v>3722.92</v>
      </c>
      <c r="G6007" s="12">
        <v>437.25</v>
      </c>
      <c r="H6007" s="108">
        <v>124.93</v>
      </c>
      <c r="I6007" s="45">
        <v>98.92</v>
      </c>
    </row>
    <row r="6008" spans="1:9" ht="23.3" customHeight="1" thickBot="1" x14ac:dyDescent="0.3">
      <c r="A6008" s="11">
        <v>43243</v>
      </c>
      <c r="B6008" s="12">
        <v>2136.3200000000002</v>
      </c>
      <c r="C6008" s="12">
        <v>7646.34</v>
      </c>
      <c r="D6008" s="12">
        <v>2266.23</v>
      </c>
      <c r="E6008" s="12">
        <v>8163.56</v>
      </c>
      <c r="F6008" s="12">
        <v>3707.49</v>
      </c>
      <c r="G6008" s="12">
        <v>434.95</v>
      </c>
      <c r="H6008" s="108">
        <v>123.85</v>
      </c>
      <c r="I6008" s="45">
        <v>98.79</v>
      </c>
    </row>
    <row r="6009" spans="1:9" ht="23.3" customHeight="1" thickBot="1" x14ac:dyDescent="0.3">
      <c r="A6009" s="11">
        <v>43244</v>
      </c>
      <c r="B6009" s="12">
        <v>2136.35</v>
      </c>
      <c r="C6009" s="12">
        <v>7647.51</v>
      </c>
      <c r="D6009" s="12">
        <v>2267.13</v>
      </c>
      <c r="E6009" s="12">
        <v>8168.24</v>
      </c>
      <c r="F6009" s="12">
        <v>3703.63</v>
      </c>
      <c r="G6009" s="12">
        <v>435.26</v>
      </c>
      <c r="H6009" s="108">
        <v>124.05</v>
      </c>
      <c r="I6009" s="45">
        <v>98.75</v>
      </c>
    </row>
    <row r="6010" spans="1:9" ht="23.3" customHeight="1" thickBot="1" x14ac:dyDescent="0.3">
      <c r="A6010" s="11">
        <v>43245</v>
      </c>
      <c r="B6010" s="12">
        <v>2135.4899999999998</v>
      </c>
      <c r="C6010" s="12">
        <v>7646.48</v>
      </c>
      <c r="D6010" s="12">
        <v>2265.98</v>
      </c>
      <c r="E6010" s="12">
        <v>8166.86</v>
      </c>
      <c r="F6010" s="12">
        <v>3702.25</v>
      </c>
      <c r="G6010" s="12">
        <v>434.92</v>
      </c>
      <c r="H6010" s="108">
        <v>123.94</v>
      </c>
      <c r="I6010" s="45">
        <v>98.77</v>
      </c>
    </row>
    <row r="6011" spans="1:9" ht="23.3" customHeight="1" thickBot="1" x14ac:dyDescent="0.3">
      <c r="A6011" s="11">
        <v>43248</v>
      </c>
      <c r="B6011" s="12">
        <v>2132.09</v>
      </c>
      <c r="C6011" s="12">
        <v>7638.3</v>
      </c>
      <c r="D6011" s="12">
        <v>2261.64</v>
      </c>
      <c r="E6011" s="12">
        <v>8156.63</v>
      </c>
      <c r="F6011" s="12">
        <v>3699.22</v>
      </c>
      <c r="G6011" s="12">
        <v>434.38</v>
      </c>
      <c r="H6011" s="108">
        <v>123.67</v>
      </c>
      <c r="I6011" s="45">
        <v>98.77</v>
      </c>
    </row>
    <row r="6012" spans="1:9" ht="23.3" customHeight="1" thickBot="1" x14ac:dyDescent="0.3">
      <c r="A6012" s="11">
        <v>43249</v>
      </c>
      <c r="B6012" s="12">
        <v>2126.54</v>
      </c>
      <c r="C6012" s="12">
        <v>7630.8</v>
      </c>
      <c r="D6012" s="12">
        <v>2256.35</v>
      </c>
      <c r="E6012" s="12">
        <v>8154.29</v>
      </c>
      <c r="F6012" s="12">
        <v>3696.02</v>
      </c>
      <c r="G6012" s="12">
        <v>433.28</v>
      </c>
      <c r="H6012" s="108">
        <v>123.39</v>
      </c>
      <c r="I6012" s="45">
        <v>98.69</v>
      </c>
    </row>
    <row r="6013" spans="1:9" ht="23.3" customHeight="1" thickBot="1" x14ac:dyDescent="0.3">
      <c r="A6013" s="11">
        <v>43250</v>
      </c>
      <c r="B6013" s="12">
        <v>2122.0700000000002</v>
      </c>
      <c r="C6013" s="12">
        <v>7639.3</v>
      </c>
      <c r="D6013" s="12">
        <v>2253.5300000000002</v>
      </c>
      <c r="E6013" s="12">
        <v>8144.38</v>
      </c>
      <c r="F6013" s="12">
        <v>3692.17</v>
      </c>
      <c r="G6013" s="12">
        <v>432.2</v>
      </c>
      <c r="H6013" s="108">
        <v>123.26</v>
      </c>
      <c r="I6013" s="45">
        <v>98.59</v>
      </c>
    </row>
    <row r="6014" spans="1:9" ht="23.3" customHeight="1" thickBot="1" x14ac:dyDescent="0.3">
      <c r="A6014" s="11">
        <v>43251</v>
      </c>
      <c r="B6014" s="12">
        <v>2119.9899999999998</v>
      </c>
      <c r="C6014" s="12">
        <v>7632.57</v>
      </c>
      <c r="D6014" s="12">
        <v>2249.19</v>
      </c>
      <c r="E6014" s="12">
        <v>8129.71</v>
      </c>
      <c r="F6014" s="12">
        <v>3699.07</v>
      </c>
      <c r="G6014" s="12">
        <v>431.21</v>
      </c>
      <c r="H6014" s="108">
        <v>123.23</v>
      </c>
      <c r="I6014" s="45">
        <v>98.63</v>
      </c>
    </row>
    <row r="6015" spans="1:9" ht="23.3" customHeight="1" thickBot="1" x14ac:dyDescent="0.3">
      <c r="A6015" s="11">
        <v>43252</v>
      </c>
      <c r="B6015" s="12">
        <v>2118.1799999999998</v>
      </c>
      <c r="C6015" s="12">
        <v>7626.07</v>
      </c>
      <c r="D6015" s="12">
        <v>2247.64</v>
      </c>
      <c r="E6015" s="12">
        <v>8124.11</v>
      </c>
      <c r="F6015" s="12">
        <v>3702.73</v>
      </c>
      <c r="G6015" s="12">
        <v>431.13</v>
      </c>
      <c r="H6015" s="108">
        <v>123.17</v>
      </c>
      <c r="I6015" s="45">
        <v>98.61</v>
      </c>
    </row>
    <row r="6016" spans="1:9" ht="23.3" customHeight="1" thickBot="1" x14ac:dyDescent="0.3">
      <c r="A6016" s="11">
        <v>43255</v>
      </c>
      <c r="B6016" s="12">
        <v>2101.9</v>
      </c>
      <c r="C6016" s="12">
        <v>7567.44</v>
      </c>
      <c r="D6016" s="12">
        <v>2225.4899999999998</v>
      </c>
      <c r="E6016" s="12">
        <v>8044.03</v>
      </c>
      <c r="F6016" s="12">
        <v>3670.92</v>
      </c>
      <c r="G6016" s="12">
        <v>425.54</v>
      </c>
      <c r="H6016" s="108">
        <v>122.53</v>
      </c>
      <c r="I6016" s="45">
        <v>98.59</v>
      </c>
    </row>
    <row r="6017" spans="1:9" ht="23.3" customHeight="1" thickBot="1" x14ac:dyDescent="0.3">
      <c r="A6017" s="11">
        <v>43256</v>
      </c>
      <c r="B6017" s="12">
        <v>2081.71</v>
      </c>
      <c r="C6017" s="12">
        <v>7494.76</v>
      </c>
      <c r="D6017" s="12">
        <v>2230.88</v>
      </c>
      <c r="E6017" s="12">
        <v>8063.53</v>
      </c>
      <c r="F6017" s="12">
        <v>3681.21</v>
      </c>
      <c r="G6017" s="12">
        <v>426.75</v>
      </c>
      <c r="H6017" s="108">
        <v>122.54</v>
      </c>
      <c r="I6017" s="45">
        <v>98.58</v>
      </c>
    </row>
    <row r="6018" spans="1:9" ht="23.3" customHeight="1" thickBot="1" x14ac:dyDescent="0.3">
      <c r="A6018" s="11">
        <v>43257</v>
      </c>
      <c r="B6018" s="12">
        <v>2082.94</v>
      </c>
      <c r="C6018" s="12">
        <v>7499.2</v>
      </c>
      <c r="D6018" s="12">
        <v>2232.9499999999998</v>
      </c>
      <c r="E6018" s="12">
        <v>8071</v>
      </c>
      <c r="F6018" s="12">
        <v>3695.89</v>
      </c>
      <c r="G6018" s="12">
        <v>427.59</v>
      </c>
      <c r="H6018" s="108">
        <v>122.79</v>
      </c>
      <c r="I6018" s="45">
        <v>98.55</v>
      </c>
    </row>
    <row r="6019" spans="1:9" ht="23.3" customHeight="1" thickBot="1" x14ac:dyDescent="0.3">
      <c r="A6019" s="11">
        <v>43258</v>
      </c>
      <c r="B6019" s="12">
        <v>2086.23</v>
      </c>
      <c r="C6019" s="12">
        <v>7511.06</v>
      </c>
      <c r="D6019" s="12">
        <v>2238.5300000000002</v>
      </c>
      <c r="E6019" s="12">
        <v>8091.18</v>
      </c>
      <c r="F6019" s="12">
        <v>3725.21</v>
      </c>
      <c r="G6019" s="12">
        <v>428.95</v>
      </c>
      <c r="H6019" s="108">
        <v>123.25</v>
      </c>
      <c r="I6019" s="45">
        <v>98.51</v>
      </c>
    </row>
    <row r="6020" spans="1:9" ht="23.3" customHeight="1" thickBot="1" x14ac:dyDescent="0.3">
      <c r="A6020" s="11">
        <v>43259</v>
      </c>
      <c r="B6020" s="12">
        <v>2090.04</v>
      </c>
      <c r="C6020" s="12">
        <v>7524.76</v>
      </c>
      <c r="D6020" s="12">
        <v>2244.34</v>
      </c>
      <c r="E6020" s="12">
        <v>8112.18</v>
      </c>
      <c r="F6020" s="12">
        <v>3740.46</v>
      </c>
      <c r="G6020" s="12">
        <v>430.32</v>
      </c>
      <c r="H6020" s="108">
        <v>123.89</v>
      </c>
      <c r="I6020" s="45">
        <v>98.39</v>
      </c>
    </row>
    <row r="6021" spans="1:9" ht="23.3" customHeight="1" thickBot="1" x14ac:dyDescent="0.3">
      <c r="A6021" s="11">
        <v>43262</v>
      </c>
      <c r="B6021" s="12">
        <v>2089.33</v>
      </c>
      <c r="C6021" s="12">
        <v>7522.2</v>
      </c>
      <c r="D6021" s="12">
        <v>2243.62</v>
      </c>
      <c r="E6021" s="12">
        <v>8109.58</v>
      </c>
      <c r="F6021" s="12">
        <v>3740.46</v>
      </c>
      <c r="G6021" s="12">
        <v>430.47</v>
      </c>
      <c r="H6021" s="108">
        <v>123.93</v>
      </c>
      <c r="I6021" s="45">
        <v>98.39</v>
      </c>
    </row>
    <row r="6022" spans="1:9" ht="23.3" customHeight="1" thickBot="1" x14ac:dyDescent="0.3">
      <c r="A6022" s="11">
        <v>43263</v>
      </c>
      <c r="B6022" s="12">
        <v>2061.6</v>
      </c>
      <c r="C6022" s="12">
        <v>7422.35</v>
      </c>
      <c r="D6022" s="12">
        <v>2239.7199999999998</v>
      </c>
      <c r="E6022" s="12">
        <v>8095.47</v>
      </c>
      <c r="F6022" s="12">
        <v>3729.47</v>
      </c>
      <c r="G6022" s="12">
        <v>429.2</v>
      </c>
      <c r="H6022" s="108">
        <v>123.82</v>
      </c>
      <c r="I6022" s="45">
        <v>98.38</v>
      </c>
    </row>
    <row r="6023" spans="1:9" ht="23.3" customHeight="1" thickBot="1" x14ac:dyDescent="0.3">
      <c r="A6023" s="11">
        <v>43264</v>
      </c>
      <c r="B6023" s="12">
        <v>2062.71</v>
      </c>
      <c r="C6023" s="12">
        <v>7426.35</v>
      </c>
      <c r="D6023" s="12">
        <v>2240.86</v>
      </c>
      <c r="E6023" s="12">
        <v>8099.6</v>
      </c>
      <c r="F6023" s="12">
        <v>3725.37</v>
      </c>
      <c r="G6023" s="12">
        <v>429.24</v>
      </c>
      <c r="H6023" s="108">
        <v>123.9</v>
      </c>
      <c r="I6023" s="45">
        <v>98.39</v>
      </c>
    </row>
    <row r="6024" spans="1:9" ht="23.3" customHeight="1" thickBot="1" x14ac:dyDescent="0.3">
      <c r="A6024" s="11">
        <v>43265</v>
      </c>
      <c r="B6024" s="12">
        <v>2061.61</v>
      </c>
      <c r="C6024" s="12">
        <v>7422.41</v>
      </c>
      <c r="D6024" s="12">
        <v>2237.39</v>
      </c>
      <c r="E6024" s="12">
        <v>8087.04</v>
      </c>
      <c r="F6024" s="12">
        <v>3715.79</v>
      </c>
      <c r="G6024" s="12">
        <v>428.8</v>
      </c>
      <c r="H6024" s="108">
        <v>123.83</v>
      </c>
      <c r="I6024" s="45">
        <v>98.42</v>
      </c>
    </row>
    <row r="6025" spans="1:9" ht="23.3" customHeight="1" thickBot="1" x14ac:dyDescent="0.3">
      <c r="A6025" s="11">
        <v>43266</v>
      </c>
      <c r="B6025" s="12">
        <v>2063.6</v>
      </c>
      <c r="C6025" s="12">
        <v>7429.57</v>
      </c>
      <c r="D6025" s="12">
        <v>2234.94</v>
      </c>
      <c r="E6025" s="12">
        <v>8078.22</v>
      </c>
      <c r="F6025" s="12">
        <v>3626.51</v>
      </c>
      <c r="G6025" s="12">
        <v>428.39</v>
      </c>
      <c r="H6025" s="108">
        <v>123.64</v>
      </c>
      <c r="I6025" s="45">
        <v>98.65</v>
      </c>
    </row>
    <row r="6026" spans="1:9" ht="23.3" customHeight="1" thickBot="1" x14ac:dyDescent="0.3">
      <c r="A6026" s="11">
        <v>43269</v>
      </c>
      <c r="B6026" s="12">
        <v>2064.0700000000002</v>
      </c>
      <c r="C6026" s="12">
        <v>7431.25</v>
      </c>
      <c r="D6026" s="12">
        <v>2234.21</v>
      </c>
      <c r="E6026" s="12">
        <v>8075.56</v>
      </c>
      <c r="F6026" s="12">
        <v>3621.08</v>
      </c>
      <c r="G6026" s="12">
        <v>428.69</v>
      </c>
      <c r="H6026" s="108">
        <v>123.55</v>
      </c>
      <c r="I6026" s="45">
        <v>98.68</v>
      </c>
    </row>
    <row r="6027" spans="1:9" ht="23.3" customHeight="1" thickBot="1" x14ac:dyDescent="0.3">
      <c r="A6027" s="11">
        <v>43270</v>
      </c>
      <c r="B6027" s="12">
        <v>2057.7600000000002</v>
      </c>
      <c r="C6027" s="12">
        <v>7416.59</v>
      </c>
      <c r="D6027" s="12">
        <v>2227.1</v>
      </c>
      <c r="E6027" s="12">
        <v>8060.75</v>
      </c>
      <c r="F6027" s="12">
        <v>3625.4</v>
      </c>
      <c r="G6027" s="12">
        <v>427.1</v>
      </c>
      <c r="H6027" s="108">
        <v>123.28</v>
      </c>
      <c r="I6027" s="45">
        <v>98.66</v>
      </c>
    </row>
    <row r="6028" spans="1:9" ht="23.3" customHeight="1" thickBot="1" x14ac:dyDescent="0.3">
      <c r="A6028" s="11">
        <v>43271</v>
      </c>
      <c r="B6028" s="12">
        <v>2060.98</v>
      </c>
      <c r="C6028" s="12">
        <v>7428.22</v>
      </c>
      <c r="D6028" s="12">
        <v>2231.0700000000002</v>
      </c>
      <c r="E6028" s="12">
        <v>8075.09</v>
      </c>
      <c r="F6028" s="12">
        <v>3615.92</v>
      </c>
      <c r="G6028" s="12">
        <v>427.93</v>
      </c>
      <c r="H6028" s="108">
        <v>123.52</v>
      </c>
      <c r="I6028" s="45">
        <v>98.68</v>
      </c>
    </row>
    <row r="6029" spans="1:9" ht="23.3" customHeight="1" thickBot="1" x14ac:dyDescent="0.3">
      <c r="A6029" s="11">
        <v>43272</v>
      </c>
      <c r="B6029" s="12">
        <v>2063.4899999999998</v>
      </c>
      <c r="C6029" s="12">
        <v>7437.24</v>
      </c>
      <c r="D6029" s="12">
        <v>2234.44</v>
      </c>
      <c r="E6029" s="12">
        <v>8087.29</v>
      </c>
      <c r="F6029" s="12">
        <v>3620.45</v>
      </c>
      <c r="G6029" s="12">
        <v>428.84</v>
      </c>
      <c r="H6029" s="108">
        <v>123.72</v>
      </c>
      <c r="I6029" s="45">
        <v>98.68</v>
      </c>
    </row>
    <row r="6030" spans="1:9" ht="23.3" customHeight="1" thickBot="1" x14ac:dyDescent="0.3">
      <c r="A6030" s="11">
        <v>43273</v>
      </c>
      <c r="B6030" s="12">
        <v>2063.9899999999998</v>
      </c>
      <c r="C6030" s="12">
        <v>7439.07</v>
      </c>
      <c r="D6030" s="12">
        <v>2235.44</v>
      </c>
      <c r="E6030" s="12">
        <v>8090.92</v>
      </c>
      <c r="F6030" s="12">
        <v>3636.16</v>
      </c>
      <c r="G6030" s="12">
        <v>429.03</v>
      </c>
      <c r="H6030" s="108">
        <v>123.69</v>
      </c>
      <c r="I6030" s="45">
        <v>98.66</v>
      </c>
    </row>
    <row r="6031" spans="1:9" ht="23.3" customHeight="1" thickBot="1" x14ac:dyDescent="0.3">
      <c r="A6031" s="11">
        <v>43276</v>
      </c>
      <c r="B6031" s="12">
        <v>2063.4</v>
      </c>
      <c r="C6031" s="12">
        <v>7436.93</v>
      </c>
      <c r="D6031" s="12">
        <v>2238.4499999999998</v>
      </c>
      <c r="E6031" s="12">
        <v>8101.83</v>
      </c>
      <c r="F6031" s="12">
        <v>3655.17</v>
      </c>
      <c r="G6031" s="12">
        <v>429.58</v>
      </c>
      <c r="H6031" s="108">
        <v>123.79</v>
      </c>
      <c r="I6031" s="45">
        <v>98.6</v>
      </c>
    </row>
    <row r="6032" spans="1:9" ht="23.3" customHeight="1" thickBot="1" x14ac:dyDescent="0.3">
      <c r="A6032" s="11">
        <v>43277</v>
      </c>
      <c r="B6032" s="12">
        <v>2063.9699999999998</v>
      </c>
      <c r="C6032" s="12">
        <v>7438.99</v>
      </c>
      <c r="D6032" s="12">
        <v>2240.33</v>
      </c>
      <c r="E6032" s="12">
        <v>8108.62</v>
      </c>
      <c r="F6032" s="12">
        <v>3675.96</v>
      </c>
      <c r="G6032" s="12">
        <v>429.88</v>
      </c>
      <c r="H6032" s="108">
        <v>124.05</v>
      </c>
      <c r="I6032" s="45">
        <v>98.61</v>
      </c>
    </row>
    <row r="6033" spans="1:9" ht="23.3" customHeight="1" thickBot="1" x14ac:dyDescent="0.3">
      <c r="A6033" s="11">
        <v>43278</v>
      </c>
      <c r="B6033" s="12">
        <v>2064.25</v>
      </c>
      <c r="C6033" s="12">
        <v>7440</v>
      </c>
      <c r="D6033" s="12">
        <v>2241.38</v>
      </c>
      <c r="E6033" s="12">
        <v>8112.44</v>
      </c>
      <c r="F6033" s="12">
        <v>3671.12</v>
      </c>
      <c r="G6033" s="12">
        <v>429.72</v>
      </c>
      <c r="H6033" s="108">
        <v>124.23</v>
      </c>
      <c r="I6033" s="45">
        <v>98.59</v>
      </c>
    </row>
    <row r="6034" spans="1:9" ht="23.3" customHeight="1" thickBot="1" x14ac:dyDescent="0.3">
      <c r="A6034" s="11">
        <v>43279</v>
      </c>
      <c r="B6034" s="12">
        <v>2064.75</v>
      </c>
      <c r="C6034" s="12">
        <v>7441.78</v>
      </c>
      <c r="D6034" s="12">
        <v>2238.98</v>
      </c>
      <c r="E6034" s="12">
        <v>8103.72</v>
      </c>
      <c r="F6034" s="12">
        <v>3645.46</v>
      </c>
      <c r="G6034" s="12">
        <v>429.31</v>
      </c>
      <c r="H6034" s="108">
        <v>124.02</v>
      </c>
      <c r="I6034" s="45">
        <v>98.61</v>
      </c>
    </row>
    <row r="6035" spans="1:9" ht="23.3" customHeight="1" thickBot="1" x14ac:dyDescent="0.3">
      <c r="A6035" s="11">
        <v>43280</v>
      </c>
      <c r="B6035" s="12">
        <v>2068.44</v>
      </c>
      <c r="C6035" s="12">
        <v>7455.11</v>
      </c>
      <c r="D6035" s="12">
        <v>2244.64</v>
      </c>
      <c r="E6035" s="12">
        <v>8124.22</v>
      </c>
      <c r="F6035" s="12">
        <v>3673.92</v>
      </c>
      <c r="G6035" s="12">
        <v>430.52</v>
      </c>
      <c r="H6035" s="108">
        <v>123.96</v>
      </c>
      <c r="I6035" s="45">
        <v>98.63</v>
      </c>
    </row>
    <row r="6036" spans="1:9" ht="23.3" customHeight="1" thickBot="1" x14ac:dyDescent="0.3">
      <c r="A6036" s="11">
        <v>43283</v>
      </c>
      <c r="B6036" s="12">
        <v>2067.2199999999998</v>
      </c>
      <c r="C6036" s="12">
        <v>7450.7</v>
      </c>
      <c r="D6036" s="12">
        <v>2243.0700000000002</v>
      </c>
      <c r="E6036" s="12">
        <v>8118.54</v>
      </c>
      <c r="F6036" s="12">
        <v>3674.31</v>
      </c>
      <c r="G6036" s="12">
        <v>429.83</v>
      </c>
      <c r="H6036" s="108">
        <v>123.61</v>
      </c>
      <c r="I6036" s="45">
        <v>98.62</v>
      </c>
    </row>
    <row r="6037" spans="1:9" ht="23.3" customHeight="1" thickBot="1" x14ac:dyDescent="0.3">
      <c r="A6037" s="11">
        <v>43284</v>
      </c>
      <c r="B6037" s="12">
        <v>2087.5300000000002</v>
      </c>
      <c r="C6037" s="12">
        <v>7523.91</v>
      </c>
      <c r="D6037" s="12">
        <v>2238.6799999999998</v>
      </c>
      <c r="E6037" s="12">
        <v>8102.63</v>
      </c>
      <c r="F6037" s="12">
        <v>3664.26</v>
      </c>
      <c r="G6037" s="12">
        <v>428.51</v>
      </c>
      <c r="H6037" s="108">
        <v>123.32</v>
      </c>
      <c r="I6037" s="45">
        <v>98.73</v>
      </c>
    </row>
    <row r="6038" spans="1:9" ht="23.3" customHeight="1" thickBot="1" x14ac:dyDescent="0.3">
      <c r="A6038" s="11">
        <v>43285</v>
      </c>
      <c r="B6038" s="12">
        <v>2082.58</v>
      </c>
      <c r="C6038" s="12">
        <v>7506.06</v>
      </c>
      <c r="D6038" s="12">
        <v>2231.52</v>
      </c>
      <c r="E6038" s="12">
        <v>8076.73</v>
      </c>
      <c r="F6038" s="12">
        <v>3656.02</v>
      </c>
      <c r="G6038" s="12">
        <v>426.78</v>
      </c>
      <c r="H6038" s="108">
        <v>122.57</v>
      </c>
      <c r="I6038" s="45">
        <v>98.74</v>
      </c>
    </row>
    <row r="6039" spans="1:9" ht="23.3" customHeight="1" thickBot="1" x14ac:dyDescent="0.3">
      <c r="A6039" s="11">
        <v>43286</v>
      </c>
      <c r="B6039" s="12">
        <v>2083.29</v>
      </c>
      <c r="C6039" s="12">
        <v>7514.14</v>
      </c>
      <c r="D6039" s="12">
        <v>2232.2399999999998</v>
      </c>
      <c r="E6039" s="12">
        <v>8086.75</v>
      </c>
      <c r="F6039" s="12">
        <v>3653.93</v>
      </c>
      <c r="G6039" s="12">
        <v>427.1</v>
      </c>
      <c r="H6039" s="108">
        <v>122.75</v>
      </c>
      <c r="I6039" s="45">
        <v>98.74</v>
      </c>
    </row>
    <row r="6040" spans="1:9" ht="23.3" customHeight="1" thickBot="1" x14ac:dyDescent="0.3">
      <c r="A6040" s="11">
        <v>43287</v>
      </c>
      <c r="B6040" s="12">
        <v>2077.04</v>
      </c>
      <c r="C6040" s="12">
        <v>7491.57</v>
      </c>
      <c r="D6040" s="12">
        <v>2225.73</v>
      </c>
      <c r="E6040" s="12">
        <v>8063.18</v>
      </c>
      <c r="F6040" s="12">
        <v>3661.9</v>
      </c>
      <c r="G6040" s="12">
        <v>426.04</v>
      </c>
      <c r="H6040" s="108">
        <v>122.52</v>
      </c>
      <c r="I6040" s="45">
        <v>98.71</v>
      </c>
    </row>
    <row r="6041" spans="1:9" ht="23.3" customHeight="1" thickBot="1" x14ac:dyDescent="0.3">
      <c r="A6041" s="11">
        <v>43290</v>
      </c>
      <c r="B6041" s="12">
        <v>2081.39</v>
      </c>
      <c r="C6041" s="12">
        <v>7507.26</v>
      </c>
      <c r="D6041" s="12">
        <v>2232.35</v>
      </c>
      <c r="E6041" s="12">
        <v>8087.16</v>
      </c>
      <c r="F6041" s="12">
        <v>3691.99</v>
      </c>
      <c r="G6041" s="12">
        <v>426.31</v>
      </c>
      <c r="H6041" s="108">
        <v>122.86</v>
      </c>
      <c r="I6041" s="45">
        <v>98.65</v>
      </c>
    </row>
    <row r="6042" spans="1:9" ht="23.3" customHeight="1" thickBot="1" x14ac:dyDescent="0.3">
      <c r="A6042" s="11">
        <v>43291</v>
      </c>
      <c r="B6042" s="12">
        <v>2069.12</v>
      </c>
      <c r="C6042" s="12">
        <v>7487.08</v>
      </c>
      <c r="D6042" s="12">
        <v>2216.5</v>
      </c>
      <c r="E6042" s="12">
        <v>8062.21</v>
      </c>
      <c r="F6042" s="12">
        <v>3679.43</v>
      </c>
      <c r="G6042" s="12">
        <v>422.13</v>
      </c>
      <c r="H6042" s="108">
        <v>121.36</v>
      </c>
      <c r="I6042" s="45">
        <v>98.68</v>
      </c>
    </row>
    <row r="6043" spans="1:9" ht="23.3" customHeight="1" thickBot="1" x14ac:dyDescent="0.3">
      <c r="A6043" s="11">
        <v>43292</v>
      </c>
      <c r="B6043" s="12">
        <v>2068.09</v>
      </c>
      <c r="C6043" s="12">
        <v>7486.44</v>
      </c>
      <c r="D6043" s="12">
        <v>2214.98</v>
      </c>
      <c r="E6043" s="12">
        <v>8060.85</v>
      </c>
      <c r="F6043" s="12">
        <v>3676.25</v>
      </c>
      <c r="G6043" s="12">
        <v>421.72</v>
      </c>
      <c r="H6043" s="108">
        <v>121.34</v>
      </c>
      <c r="I6043" s="45">
        <v>98.64</v>
      </c>
    </row>
    <row r="6044" spans="1:9" ht="23.3" customHeight="1" thickBot="1" x14ac:dyDescent="0.3">
      <c r="A6044" s="11">
        <v>43293</v>
      </c>
      <c r="B6044" s="12">
        <v>2069.6999999999998</v>
      </c>
      <c r="C6044" s="12">
        <v>7492.28</v>
      </c>
      <c r="D6044" s="12">
        <v>2216.89</v>
      </c>
      <c r="E6044" s="12">
        <v>8067.79</v>
      </c>
      <c r="F6044" s="12">
        <v>3671.96</v>
      </c>
      <c r="G6044" s="12">
        <v>422.9</v>
      </c>
      <c r="H6044" s="108">
        <v>121.83</v>
      </c>
      <c r="I6044" s="45">
        <v>98.69</v>
      </c>
    </row>
    <row r="6045" spans="1:9" ht="23.3" customHeight="1" thickBot="1" x14ac:dyDescent="0.3">
      <c r="A6045" s="11">
        <v>43294</v>
      </c>
      <c r="B6045" s="12">
        <v>2072.13</v>
      </c>
      <c r="C6045" s="12">
        <v>7509.01</v>
      </c>
      <c r="D6045" s="12">
        <v>2220.4299999999998</v>
      </c>
      <c r="E6045" s="12">
        <v>8091.39</v>
      </c>
      <c r="F6045" s="12">
        <v>3680.25</v>
      </c>
      <c r="G6045" s="12">
        <v>424.13</v>
      </c>
      <c r="H6045" s="108">
        <v>122.24</v>
      </c>
      <c r="I6045" s="45">
        <v>98.69</v>
      </c>
    </row>
    <row r="6046" spans="1:9" ht="23.3" customHeight="1" thickBot="1" x14ac:dyDescent="0.3">
      <c r="A6046" s="11">
        <v>43297</v>
      </c>
      <c r="B6046" s="12">
        <v>2074.33</v>
      </c>
      <c r="C6046" s="12">
        <v>7521.78</v>
      </c>
      <c r="D6046" s="12">
        <v>2223.4899999999998</v>
      </c>
      <c r="E6046" s="12">
        <v>8109.02</v>
      </c>
      <c r="F6046" s="12">
        <v>3695.43</v>
      </c>
      <c r="G6046" s="12">
        <v>424.94</v>
      </c>
      <c r="H6046" s="108">
        <v>122.29</v>
      </c>
      <c r="I6046" s="45">
        <v>98.67</v>
      </c>
    </row>
    <row r="6047" spans="1:9" ht="23.3" customHeight="1" thickBot="1" x14ac:dyDescent="0.3">
      <c r="A6047" s="11">
        <v>43298</v>
      </c>
      <c r="B6047" s="12">
        <v>2074.7199999999998</v>
      </c>
      <c r="C6047" s="12">
        <v>7523.19</v>
      </c>
      <c r="D6047" s="12">
        <v>2224.5100000000002</v>
      </c>
      <c r="E6047" s="12">
        <v>8112.73</v>
      </c>
      <c r="F6047" s="12">
        <v>3706.04</v>
      </c>
      <c r="G6047" s="12">
        <v>424.93</v>
      </c>
      <c r="H6047" s="108">
        <v>122.24</v>
      </c>
      <c r="I6047" s="45">
        <v>98.64</v>
      </c>
    </row>
    <row r="6048" spans="1:9" ht="23.3" customHeight="1" thickBot="1" x14ac:dyDescent="0.3">
      <c r="A6048" s="11">
        <v>43299</v>
      </c>
      <c r="B6048" s="12">
        <v>2073.14</v>
      </c>
      <c r="C6048" s="12">
        <v>7517.46</v>
      </c>
      <c r="D6048" s="12">
        <v>2223.5500000000002</v>
      </c>
      <c r="E6048" s="12">
        <v>8109.26</v>
      </c>
      <c r="F6048" s="12">
        <v>3695.11</v>
      </c>
      <c r="G6048" s="12">
        <v>424.64</v>
      </c>
      <c r="H6048" s="108">
        <v>122.24</v>
      </c>
      <c r="I6048" s="45">
        <v>98.64</v>
      </c>
    </row>
    <row r="6049" spans="1:9" ht="23.3" customHeight="1" thickBot="1" x14ac:dyDescent="0.3">
      <c r="A6049" s="11">
        <v>43300</v>
      </c>
      <c r="B6049" s="12">
        <v>2053.4</v>
      </c>
      <c r="C6049" s="12">
        <v>7445.88</v>
      </c>
      <c r="D6049" s="12">
        <v>2231.7800000000002</v>
      </c>
      <c r="E6049" s="12">
        <v>8139.25</v>
      </c>
      <c r="F6049" s="12">
        <v>3725.1</v>
      </c>
      <c r="G6049" s="12">
        <v>425.71</v>
      </c>
      <c r="H6049" s="108">
        <v>121.96</v>
      </c>
      <c r="I6049" s="45">
        <v>98.59</v>
      </c>
    </row>
    <row r="6050" spans="1:9" ht="23.3" customHeight="1" thickBot="1" x14ac:dyDescent="0.3">
      <c r="A6050" s="11">
        <v>43301</v>
      </c>
      <c r="B6050" s="12">
        <v>2057.59</v>
      </c>
      <c r="C6050" s="12">
        <v>7461.08</v>
      </c>
      <c r="D6050" s="12">
        <v>2236.9299999999998</v>
      </c>
      <c r="E6050" s="12">
        <v>8158.06</v>
      </c>
      <c r="F6050" s="12">
        <v>3719.83</v>
      </c>
      <c r="G6050" s="12">
        <v>427.13</v>
      </c>
      <c r="H6050" s="108">
        <v>121.8</v>
      </c>
      <c r="I6050" s="45">
        <v>98.64</v>
      </c>
    </row>
    <row r="6051" spans="1:9" ht="23.3" customHeight="1" thickBot="1" x14ac:dyDescent="0.3">
      <c r="A6051" s="11">
        <v>43304</v>
      </c>
      <c r="B6051" s="12">
        <v>2055.06</v>
      </c>
      <c r="C6051" s="12">
        <v>7451.89</v>
      </c>
      <c r="D6051" s="12">
        <v>2234.04</v>
      </c>
      <c r="E6051" s="12">
        <v>8147.52</v>
      </c>
      <c r="F6051" s="12">
        <v>3736.37</v>
      </c>
      <c r="G6051" s="12">
        <v>426.43</v>
      </c>
      <c r="H6051" s="108">
        <v>121.58</v>
      </c>
      <c r="I6051" s="45">
        <v>98.58</v>
      </c>
    </row>
    <row r="6052" spans="1:9" ht="23.3" customHeight="1" thickBot="1" x14ac:dyDescent="0.3">
      <c r="A6052" s="11">
        <v>43305</v>
      </c>
      <c r="B6052" s="12">
        <v>2053.7199999999998</v>
      </c>
      <c r="C6052" s="12">
        <v>7447.04</v>
      </c>
      <c r="D6052" s="12">
        <v>2230.75</v>
      </c>
      <c r="E6052" s="12">
        <v>8135.51</v>
      </c>
      <c r="F6052" s="12">
        <v>3723.04</v>
      </c>
      <c r="G6052" s="12">
        <v>426.34</v>
      </c>
      <c r="H6052" s="108">
        <v>120.97</v>
      </c>
      <c r="I6052" s="45">
        <v>98.57</v>
      </c>
    </row>
    <row r="6053" spans="1:9" ht="23.3" customHeight="1" thickBot="1" x14ac:dyDescent="0.3">
      <c r="A6053" s="11">
        <v>43306</v>
      </c>
      <c r="B6053" s="12">
        <v>2064.67</v>
      </c>
      <c r="C6053" s="12">
        <v>7486.76</v>
      </c>
      <c r="D6053" s="12">
        <v>2247.31</v>
      </c>
      <c r="E6053" s="12">
        <v>8195.8799999999992</v>
      </c>
      <c r="F6053" s="12">
        <v>3752.09</v>
      </c>
      <c r="G6053" s="12">
        <v>429.97</v>
      </c>
      <c r="H6053" s="108">
        <v>121.17</v>
      </c>
      <c r="I6053" s="45">
        <v>98.56</v>
      </c>
    </row>
    <row r="6054" spans="1:9" ht="23.3" customHeight="1" thickBot="1" x14ac:dyDescent="0.3">
      <c r="A6054" s="11">
        <v>43307</v>
      </c>
      <c r="B6054" s="12">
        <v>2077.52</v>
      </c>
      <c r="C6054" s="12">
        <v>7533.34</v>
      </c>
      <c r="D6054" s="12">
        <v>2264.37</v>
      </c>
      <c r="E6054" s="12">
        <v>8258.11</v>
      </c>
      <c r="F6054" s="12">
        <v>3789.74</v>
      </c>
      <c r="G6054" s="12">
        <v>434.35</v>
      </c>
      <c r="H6054" s="108">
        <v>121.3</v>
      </c>
      <c r="I6054" s="45">
        <v>98.55</v>
      </c>
    </row>
    <row r="6055" spans="1:9" ht="23.3" customHeight="1" thickBot="1" x14ac:dyDescent="0.3">
      <c r="A6055" s="11">
        <v>43308</v>
      </c>
      <c r="B6055" s="12">
        <v>2071.91</v>
      </c>
      <c r="C6055" s="12">
        <v>7512.99</v>
      </c>
      <c r="D6055" s="12">
        <v>2256.7199999999998</v>
      </c>
      <c r="E6055" s="12">
        <v>8230.23</v>
      </c>
      <c r="F6055" s="12">
        <v>3762.22</v>
      </c>
      <c r="G6055" s="12">
        <v>432.48</v>
      </c>
      <c r="H6055" s="108">
        <v>121.41</v>
      </c>
      <c r="I6055" s="45">
        <v>98.57</v>
      </c>
    </row>
    <row r="6056" spans="1:9" ht="23.3" customHeight="1" thickBot="1" x14ac:dyDescent="0.3">
      <c r="A6056" s="11">
        <v>43311</v>
      </c>
      <c r="B6056" s="12">
        <v>2064.11</v>
      </c>
      <c r="C6056" s="12">
        <v>7484.7</v>
      </c>
      <c r="D6056" s="12">
        <v>2244.77</v>
      </c>
      <c r="E6056" s="12">
        <v>8186.62</v>
      </c>
      <c r="F6056" s="12">
        <v>3745.56</v>
      </c>
      <c r="G6056" s="12">
        <v>429.79</v>
      </c>
      <c r="H6056" s="108">
        <v>121.38</v>
      </c>
      <c r="I6056" s="45">
        <v>98.56</v>
      </c>
    </row>
    <row r="6057" spans="1:9" ht="23.3" customHeight="1" thickBot="1" x14ac:dyDescent="0.3">
      <c r="A6057" s="11">
        <v>43312</v>
      </c>
      <c r="B6057" s="12">
        <v>2059.1</v>
      </c>
      <c r="C6057" s="12">
        <v>7466.56</v>
      </c>
      <c r="D6057" s="12">
        <v>2241.12</v>
      </c>
      <c r="E6057" s="12">
        <v>8173.34</v>
      </c>
      <c r="F6057" s="12">
        <v>3750.94</v>
      </c>
      <c r="G6057" s="12">
        <v>428</v>
      </c>
      <c r="H6057" s="108">
        <v>121.29</v>
      </c>
      <c r="I6057" s="45">
        <v>98.54</v>
      </c>
    </row>
    <row r="6058" spans="1:9" ht="23.3" customHeight="1" thickBot="1" x14ac:dyDescent="0.3">
      <c r="A6058" s="11">
        <v>43313</v>
      </c>
      <c r="B6058" s="12">
        <v>2059.0500000000002</v>
      </c>
      <c r="C6058" s="12">
        <v>7479.22</v>
      </c>
      <c r="D6058" s="12">
        <v>2242.77</v>
      </c>
      <c r="E6058" s="12">
        <v>8181.25</v>
      </c>
      <c r="F6058" s="12">
        <v>3748.56</v>
      </c>
      <c r="G6058" s="12">
        <v>428.85</v>
      </c>
      <c r="H6058" s="108">
        <v>121.36</v>
      </c>
      <c r="I6058" s="45">
        <v>98.55</v>
      </c>
    </row>
    <row r="6059" spans="1:9" ht="23.3" customHeight="1" thickBot="1" x14ac:dyDescent="0.3">
      <c r="A6059" s="11">
        <v>43314</v>
      </c>
      <c r="B6059" s="12">
        <v>2057.58</v>
      </c>
      <c r="C6059" s="12">
        <v>7473.9</v>
      </c>
      <c r="D6059" s="12">
        <v>2240.84</v>
      </c>
      <c r="E6059" s="12">
        <v>8174.17</v>
      </c>
      <c r="F6059" s="12">
        <v>3741.06</v>
      </c>
      <c r="G6059" s="12">
        <v>428.32</v>
      </c>
      <c r="H6059" s="108">
        <v>121.16</v>
      </c>
      <c r="I6059" s="45">
        <v>98.55</v>
      </c>
    </row>
    <row r="6060" spans="1:9" ht="23.3" customHeight="1" thickBot="1" x14ac:dyDescent="0.3">
      <c r="A6060" s="11">
        <v>43315</v>
      </c>
      <c r="B6060" s="12">
        <v>2059.75</v>
      </c>
      <c r="C6060" s="12">
        <v>7481.76</v>
      </c>
      <c r="D6060" s="12">
        <v>2241.09</v>
      </c>
      <c r="E6060" s="12">
        <v>8175.09</v>
      </c>
      <c r="F6060" s="12">
        <v>3741.48</v>
      </c>
      <c r="G6060" s="12">
        <v>427.56</v>
      </c>
      <c r="H6060" s="108">
        <v>120.82</v>
      </c>
      <c r="I6060" s="45">
        <v>98.57</v>
      </c>
    </row>
    <row r="6061" spans="1:9" ht="23.3" customHeight="1" thickBot="1" x14ac:dyDescent="0.3">
      <c r="A6061" s="11">
        <v>43318</v>
      </c>
      <c r="B6061" s="12">
        <v>2056.71</v>
      </c>
      <c r="C6061" s="12">
        <v>7470.74</v>
      </c>
      <c r="D6061" s="12">
        <v>2238.54</v>
      </c>
      <c r="E6061" s="12">
        <v>8165.81</v>
      </c>
      <c r="F6061" s="12">
        <v>3718.18</v>
      </c>
      <c r="G6061" s="12">
        <v>426.12</v>
      </c>
      <c r="H6061" s="108">
        <v>120.8</v>
      </c>
      <c r="I6061" s="45">
        <v>98.58</v>
      </c>
    </row>
    <row r="6062" spans="1:9" ht="23.3" customHeight="1" thickBot="1" x14ac:dyDescent="0.3">
      <c r="A6062" s="11">
        <v>43319</v>
      </c>
      <c r="B6062" s="12">
        <v>2051.9699999999998</v>
      </c>
      <c r="C6062" s="12">
        <v>7453.52</v>
      </c>
      <c r="D6062" s="12">
        <v>2235.75</v>
      </c>
      <c r="E6062" s="12">
        <v>8155.63</v>
      </c>
      <c r="F6062" s="12">
        <v>3713.55</v>
      </c>
      <c r="G6062" s="12">
        <v>425.26</v>
      </c>
      <c r="H6062" s="108">
        <v>120.8</v>
      </c>
      <c r="I6062" s="45">
        <v>98.55</v>
      </c>
    </row>
    <row r="6063" spans="1:9" ht="23.3" customHeight="1" thickBot="1" x14ac:dyDescent="0.3">
      <c r="A6063" s="11">
        <v>43320</v>
      </c>
      <c r="B6063" s="12">
        <v>2049.15</v>
      </c>
      <c r="C6063" s="12">
        <v>7443.26</v>
      </c>
      <c r="D6063" s="12">
        <v>2232.9899999999998</v>
      </c>
      <c r="E6063" s="12">
        <v>8145.54</v>
      </c>
      <c r="F6063" s="12">
        <v>3723.62</v>
      </c>
      <c r="G6063" s="12">
        <v>424.66</v>
      </c>
      <c r="H6063" s="108">
        <v>120.89</v>
      </c>
      <c r="I6063" s="45">
        <v>98.52</v>
      </c>
    </row>
    <row r="6064" spans="1:9" ht="23.3" customHeight="1" thickBot="1" x14ac:dyDescent="0.3">
      <c r="A6064" s="11">
        <v>43321</v>
      </c>
      <c r="B6064" s="12">
        <v>2048.88</v>
      </c>
      <c r="C6064" s="12">
        <v>7442.3</v>
      </c>
      <c r="D6064" s="12">
        <v>2230.16</v>
      </c>
      <c r="E6064" s="12">
        <v>8135.22</v>
      </c>
      <c r="F6064" s="12">
        <v>3714.91</v>
      </c>
      <c r="G6064" s="12">
        <v>423.66</v>
      </c>
      <c r="H6064" s="108">
        <v>120.98</v>
      </c>
      <c r="I6064" s="45">
        <v>98.54</v>
      </c>
    </row>
    <row r="6065" spans="1:9" ht="23.3" customHeight="1" thickBot="1" x14ac:dyDescent="0.3">
      <c r="A6065" s="11">
        <v>43322</v>
      </c>
      <c r="B6065" s="12">
        <v>2051.29</v>
      </c>
      <c r="C6065" s="12">
        <v>7451.06</v>
      </c>
      <c r="D6065" s="12">
        <v>2234.08</v>
      </c>
      <c r="E6065" s="12">
        <v>8149.52</v>
      </c>
      <c r="F6065" s="12">
        <v>3705.72</v>
      </c>
      <c r="G6065" s="12">
        <v>424.95</v>
      </c>
      <c r="H6065" s="108">
        <v>121.23</v>
      </c>
      <c r="I6065" s="45">
        <v>98.56</v>
      </c>
    </row>
    <row r="6066" spans="1:9" ht="23.3" customHeight="1" thickBot="1" x14ac:dyDescent="0.3">
      <c r="A6066" s="11">
        <v>43325</v>
      </c>
      <c r="B6066" s="12">
        <v>2050.58</v>
      </c>
      <c r="C6066" s="12">
        <v>7448.48</v>
      </c>
      <c r="D6066" s="12">
        <v>2234.77</v>
      </c>
      <c r="E6066" s="12">
        <v>8152.06</v>
      </c>
      <c r="F6066" s="12">
        <v>3674.56</v>
      </c>
      <c r="G6066" s="12">
        <v>425.42</v>
      </c>
      <c r="H6066" s="108">
        <v>121.34</v>
      </c>
      <c r="I6066" s="45">
        <v>98.62</v>
      </c>
    </row>
    <row r="6067" spans="1:9" ht="23.3" customHeight="1" thickBot="1" x14ac:dyDescent="0.3">
      <c r="A6067" s="11">
        <v>43326</v>
      </c>
      <c r="B6067" s="12">
        <v>2052.81</v>
      </c>
      <c r="C6067" s="12">
        <v>7456.56</v>
      </c>
      <c r="D6067" s="12">
        <v>2235.17</v>
      </c>
      <c r="E6067" s="12">
        <v>8153.52</v>
      </c>
      <c r="F6067" s="12">
        <v>3686.42</v>
      </c>
      <c r="G6067" s="12">
        <v>426.23</v>
      </c>
      <c r="H6067" s="108">
        <v>121.65</v>
      </c>
      <c r="I6067" s="45">
        <v>98.58</v>
      </c>
    </row>
    <row r="6068" spans="1:9" ht="23.3" customHeight="1" thickBot="1" x14ac:dyDescent="0.3">
      <c r="A6068" s="11">
        <v>43328</v>
      </c>
      <c r="B6068" s="12">
        <v>2052.5</v>
      </c>
      <c r="C6068" s="12">
        <v>7456.19</v>
      </c>
      <c r="D6068" s="12">
        <v>2237.63</v>
      </c>
      <c r="E6068" s="12">
        <v>8163.5</v>
      </c>
      <c r="F6068" s="12">
        <v>3689.67</v>
      </c>
      <c r="G6068" s="12">
        <v>425.68</v>
      </c>
      <c r="H6068" s="108">
        <v>122.18</v>
      </c>
      <c r="I6068" s="45">
        <v>98.58</v>
      </c>
    </row>
    <row r="6069" spans="1:9" ht="23.3" customHeight="1" thickBot="1" x14ac:dyDescent="0.3">
      <c r="A6069" s="11">
        <v>43329</v>
      </c>
      <c r="B6069" s="12">
        <v>2057.14</v>
      </c>
      <c r="C6069" s="12">
        <v>7473.04</v>
      </c>
      <c r="D6069" s="12">
        <v>2244.67</v>
      </c>
      <c r="E6069" s="12">
        <v>8189.21</v>
      </c>
      <c r="F6069" s="12">
        <v>3703.52</v>
      </c>
      <c r="G6069" s="12">
        <v>427.52</v>
      </c>
      <c r="H6069" s="108">
        <v>122.88</v>
      </c>
      <c r="I6069" s="45">
        <v>98.53</v>
      </c>
    </row>
    <row r="6070" spans="1:9" ht="23.3" customHeight="1" thickBot="1" x14ac:dyDescent="0.3">
      <c r="A6070" s="11">
        <v>43332</v>
      </c>
      <c r="B6070" s="12">
        <v>2055.5100000000002</v>
      </c>
      <c r="C6070" s="12">
        <v>7467.14</v>
      </c>
      <c r="D6070" s="12">
        <v>2242.85</v>
      </c>
      <c r="E6070" s="12">
        <v>8182.54</v>
      </c>
      <c r="F6070" s="12">
        <v>3710.97</v>
      </c>
      <c r="G6070" s="12">
        <v>427.13</v>
      </c>
      <c r="H6070" s="108">
        <v>122.83</v>
      </c>
      <c r="I6070" s="45">
        <v>98.51</v>
      </c>
    </row>
    <row r="6071" spans="1:9" ht="23.3" customHeight="1" thickBot="1" x14ac:dyDescent="0.3">
      <c r="A6071" s="11">
        <v>43333</v>
      </c>
      <c r="B6071" s="12">
        <v>2047.53</v>
      </c>
      <c r="C6071" s="12">
        <v>7439.63</v>
      </c>
      <c r="D6071" s="12">
        <v>2233.6</v>
      </c>
      <c r="E6071" s="12">
        <v>8150.85</v>
      </c>
      <c r="F6071" s="12">
        <v>3719.13</v>
      </c>
      <c r="G6071" s="12">
        <v>424.65</v>
      </c>
      <c r="H6071" s="108">
        <v>122.16</v>
      </c>
      <c r="I6071" s="45">
        <v>98.46</v>
      </c>
    </row>
    <row r="6072" spans="1:9" ht="23.3" customHeight="1" thickBot="1" x14ac:dyDescent="0.3">
      <c r="A6072" s="11">
        <v>43334</v>
      </c>
      <c r="B6072" s="12">
        <v>2043.22</v>
      </c>
      <c r="C6072" s="12">
        <v>7423.98</v>
      </c>
      <c r="D6072" s="12">
        <v>2228</v>
      </c>
      <c r="E6072" s="12">
        <v>8130.39</v>
      </c>
      <c r="F6072" s="12">
        <v>3721.24</v>
      </c>
      <c r="G6072" s="12">
        <v>422.99</v>
      </c>
      <c r="H6072" s="108">
        <v>121.82</v>
      </c>
      <c r="I6072" s="45">
        <v>98.4</v>
      </c>
    </row>
    <row r="6073" spans="1:9" ht="23.3" customHeight="1" thickBot="1" x14ac:dyDescent="0.3">
      <c r="A6073" s="11">
        <v>43335</v>
      </c>
      <c r="B6073" s="12">
        <v>2039.66</v>
      </c>
      <c r="C6073" s="12">
        <v>7411.03</v>
      </c>
      <c r="D6073" s="12">
        <v>2223.37</v>
      </c>
      <c r="E6073" s="12">
        <v>8113.5</v>
      </c>
      <c r="F6073" s="12">
        <v>3710.27</v>
      </c>
      <c r="G6073" s="12">
        <v>421.89</v>
      </c>
      <c r="H6073" s="108">
        <v>121.2</v>
      </c>
      <c r="I6073" s="45">
        <v>98.4</v>
      </c>
    </row>
    <row r="6074" spans="1:9" ht="23.3" customHeight="1" thickBot="1" x14ac:dyDescent="0.3">
      <c r="A6074" s="11">
        <v>43336</v>
      </c>
      <c r="B6074" s="12">
        <v>2046.82</v>
      </c>
      <c r="C6074" s="12">
        <v>7437.04</v>
      </c>
      <c r="D6074" s="12">
        <v>2233.38</v>
      </c>
      <c r="E6074" s="12">
        <v>8150.06</v>
      </c>
      <c r="F6074" s="12">
        <v>3727.09</v>
      </c>
      <c r="G6074" s="12">
        <v>424.75</v>
      </c>
      <c r="H6074" s="108">
        <v>122.12</v>
      </c>
      <c r="I6074" s="45">
        <v>98.27</v>
      </c>
    </row>
    <row r="6075" spans="1:9" ht="23.3" customHeight="1" thickBot="1" x14ac:dyDescent="0.3">
      <c r="A6075" s="11">
        <v>43339</v>
      </c>
      <c r="B6075" s="12">
        <v>2041.52</v>
      </c>
      <c r="C6075" s="12">
        <v>7417.78</v>
      </c>
      <c r="D6075" s="12">
        <v>2226.71</v>
      </c>
      <c r="E6075" s="12">
        <v>8125.7</v>
      </c>
      <c r="F6075" s="12">
        <v>3731.04</v>
      </c>
      <c r="G6075" s="12">
        <v>423.25</v>
      </c>
      <c r="H6075" s="108">
        <v>121.52</v>
      </c>
      <c r="I6075" s="45">
        <v>98.24</v>
      </c>
    </row>
    <row r="6076" spans="1:9" ht="23.3" customHeight="1" thickBot="1" x14ac:dyDescent="0.3">
      <c r="A6076" s="11">
        <v>43340</v>
      </c>
      <c r="B6076" s="12">
        <v>2041.2</v>
      </c>
      <c r="C6076" s="12">
        <v>7416.63</v>
      </c>
      <c r="D6076" s="12">
        <v>2226.7600000000002</v>
      </c>
      <c r="E6076" s="12">
        <v>8125.89</v>
      </c>
      <c r="F6076" s="12">
        <v>3742.5</v>
      </c>
      <c r="G6076" s="12">
        <v>423.25</v>
      </c>
      <c r="H6076" s="108">
        <v>121.72</v>
      </c>
      <c r="I6076" s="45">
        <v>98.22</v>
      </c>
    </row>
    <row r="6077" spans="1:9" ht="23.3" customHeight="1" thickBot="1" x14ac:dyDescent="0.3">
      <c r="A6077" s="11">
        <v>43341</v>
      </c>
      <c r="B6077" s="12">
        <v>2044.68</v>
      </c>
      <c r="C6077" s="12">
        <v>7432.97</v>
      </c>
      <c r="D6077" s="12">
        <v>2227.63</v>
      </c>
      <c r="E6077" s="12">
        <v>8134.11</v>
      </c>
      <c r="F6077" s="12">
        <v>3723.05</v>
      </c>
      <c r="G6077" s="12">
        <v>423.8</v>
      </c>
      <c r="H6077" s="108">
        <v>121.83</v>
      </c>
      <c r="I6077" s="45">
        <v>98.35</v>
      </c>
    </row>
    <row r="6078" spans="1:9" ht="23.3" customHeight="1" thickBot="1" x14ac:dyDescent="0.3">
      <c r="A6078" s="11">
        <v>43342</v>
      </c>
      <c r="B6078" s="12">
        <v>2045.01</v>
      </c>
      <c r="C6078" s="12">
        <v>7435.78</v>
      </c>
      <c r="D6078" s="12">
        <v>2225.44</v>
      </c>
      <c r="E6078" s="12">
        <v>8128.34</v>
      </c>
      <c r="F6078" s="12">
        <v>3720.41</v>
      </c>
      <c r="G6078" s="12">
        <v>423.94</v>
      </c>
      <c r="H6078" s="108">
        <v>121.73</v>
      </c>
      <c r="I6078" s="45">
        <v>98.33</v>
      </c>
    </row>
    <row r="6079" spans="1:9" ht="23.3" customHeight="1" thickBot="1" x14ac:dyDescent="0.3">
      <c r="A6079" s="11">
        <v>43343</v>
      </c>
      <c r="B6079" s="12">
        <v>2041.21</v>
      </c>
      <c r="C6079" s="12">
        <v>7422</v>
      </c>
      <c r="D6079" s="12">
        <v>2220.77</v>
      </c>
      <c r="E6079" s="12">
        <v>8111.29</v>
      </c>
      <c r="F6079" s="12">
        <v>3711.53</v>
      </c>
      <c r="G6079" s="12">
        <v>422.73</v>
      </c>
      <c r="H6079" s="108">
        <v>121.06</v>
      </c>
      <c r="I6079" s="45">
        <v>98.32</v>
      </c>
    </row>
    <row r="6080" spans="1:9" ht="23.3" customHeight="1" thickBot="1" x14ac:dyDescent="0.3">
      <c r="A6080" s="11">
        <v>43346</v>
      </c>
      <c r="B6080" s="12">
        <v>2085.08</v>
      </c>
      <c r="C6080" s="12">
        <v>7581.51</v>
      </c>
      <c r="D6080" s="12">
        <v>2218.08</v>
      </c>
      <c r="E6080" s="12">
        <v>8101.46</v>
      </c>
      <c r="F6080" s="12">
        <v>3694.02</v>
      </c>
      <c r="G6080" s="12">
        <v>422.12</v>
      </c>
      <c r="H6080" s="108">
        <v>120.94</v>
      </c>
      <c r="I6080" s="45">
        <v>98.5</v>
      </c>
    </row>
    <row r="6081" spans="1:9" ht="23.3" customHeight="1" thickBot="1" x14ac:dyDescent="0.3">
      <c r="A6081" s="11">
        <v>43347</v>
      </c>
      <c r="B6081" s="12">
        <v>2086.7600000000002</v>
      </c>
      <c r="C6081" s="12">
        <v>7587.6</v>
      </c>
      <c r="D6081" s="12">
        <v>2217.0700000000002</v>
      </c>
      <c r="E6081" s="12">
        <v>8097.78</v>
      </c>
      <c r="F6081" s="12">
        <v>3694.16</v>
      </c>
      <c r="G6081" s="12">
        <v>422.13</v>
      </c>
      <c r="H6081" s="108">
        <v>120.8</v>
      </c>
      <c r="I6081" s="45">
        <v>98.6</v>
      </c>
    </row>
    <row r="6082" spans="1:9" ht="23.3" customHeight="1" thickBot="1" x14ac:dyDescent="0.3">
      <c r="A6082" s="11">
        <v>43348</v>
      </c>
      <c r="B6082" s="12">
        <v>2086.8200000000002</v>
      </c>
      <c r="C6082" s="12">
        <v>7587.81</v>
      </c>
      <c r="D6082" s="12">
        <v>2217.12</v>
      </c>
      <c r="E6082" s="12">
        <v>8097.97</v>
      </c>
      <c r="F6082" s="12">
        <v>3692.53</v>
      </c>
      <c r="G6082" s="12">
        <v>422.25</v>
      </c>
      <c r="H6082" s="108">
        <v>120.57</v>
      </c>
      <c r="I6082" s="45">
        <v>98.6</v>
      </c>
    </row>
    <row r="6083" spans="1:9" ht="23.3" customHeight="1" thickBot="1" x14ac:dyDescent="0.3">
      <c r="A6083" s="11">
        <v>43349</v>
      </c>
      <c r="B6083" s="12">
        <v>2082.5300000000002</v>
      </c>
      <c r="C6083" s="12">
        <v>7572.23</v>
      </c>
      <c r="D6083" s="12">
        <v>2212.0500000000002</v>
      </c>
      <c r="E6083" s="12">
        <v>8079.45</v>
      </c>
      <c r="F6083" s="12">
        <v>3695.24</v>
      </c>
      <c r="G6083" s="12">
        <v>421.55</v>
      </c>
      <c r="H6083" s="108">
        <v>120.55</v>
      </c>
      <c r="I6083" s="45">
        <v>98.56</v>
      </c>
    </row>
    <row r="6084" spans="1:9" ht="23.3" customHeight="1" thickBot="1" x14ac:dyDescent="0.3">
      <c r="A6084" s="11">
        <v>43350</v>
      </c>
      <c r="B6084" s="12">
        <v>2080.09</v>
      </c>
      <c r="C6084" s="12">
        <v>7563.35</v>
      </c>
      <c r="D6084" s="12">
        <v>2208.58</v>
      </c>
      <c r="E6084" s="12">
        <v>8066.76</v>
      </c>
      <c r="F6084" s="12">
        <v>3688.68</v>
      </c>
      <c r="G6084" s="12">
        <v>420.71</v>
      </c>
      <c r="H6084" s="108">
        <v>120.3</v>
      </c>
      <c r="I6084" s="45">
        <v>98.57</v>
      </c>
    </row>
    <row r="6085" spans="1:9" ht="23.3" customHeight="1" thickBot="1" x14ac:dyDescent="0.3">
      <c r="A6085" s="11">
        <v>43353</v>
      </c>
      <c r="B6085" s="12">
        <v>2081.48</v>
      </c>
      <c r="C6085" s="12">
        <v>7568.42</v>
      </c>
      <c r="D6085" s="12">
        <v>2208.67</v>
      </c>
      <c r="E6085" s="12">
        <v>8067.09</v>
      </c>
      <c r="F6085" s="12">
        <v>3678.13</v>
      </c>
      <c r="G6085" s="12">
        <v>421.48</v>
      </c>
      <c r="H6085" s="108">
        <v>120.33</v>
      </c>
      <c r="I6085" s="45">
        <v>98.6</v>
      </c>
    </row>
    <row r="6086" spans="1:9" ht="23.3" customHeight="1" thickBot="1" x14ac:dyDescent="0.3">
      <c r="A6086" s="11">
        <v>43354</v>
      </c>
      <c r="B6086" s="12">
        <v>2076.81</v>
      </c>
      <c r="C6086" s="12">
        <v>7551.43</v>
      </c>
      <c r="D6086" s="12">
        <v>2205.17</v>
      </c>
      <c r="E6086" s="12">
        <v>8054.32</v>
      </c>
      <c r="F6086" s="12">
        <v>3681.92</v>
      </c>
      <c r="G6086" s="12">
        <v>420.67</v>
      </c>
      <c r="H6086" s="108">
        <v>119.99</v>
      </c>
      <c r="I6086" s="45">
        <v>98.57</v>
      </c>
    </row>
    <row r="6087" spans="1:9" ht="23.3" customHeight="1" thickBot="1" x14ac:dyDescent="0.3">
      <c r="A6087" s="11">
        <v>43355</v>
      </c>
      <c r="B6087" s="12">
        <v>2077.36</v>
      </c>
      <c r="C6087" s="12">
        <v>7553.44</v>
      </c>
      <c r="D6087" s="12">
        <v>2206.27</v>
      </c>
      <c r="E6087" s="12">
        <v>8058.32</v>
      </c>
      <c r="F6087" s="12">
        <v>3682.25</v>
      </c>
      <c r="G6087" s="12">
        <v>420.82</v>
      </c>
      <c r="H6087" s="108">
        <v>120.1</v>
      </c>
      <c r="I6087" s="45">
        <v>98.56</v>
      </c>
    </row>
    <row r="6088" spans="1:9" ht="23.3" customHeight="1" thickBot="1" x14ac:dyDescent="0.3">
      <c r="A6088" s="11">
        <v>43356</v>
      </c>
      <c r="B6088" s="12">
        <v>2080</v>
      </c>
      <c r="C6088" s="12">
        <v>7563.01</v>
      </c>
      <c r="D6088" s="12">
        <v>2205.34</v>
      </c>
      <c r="E6088" s="12">
        <v>8054.94</v>
      </c>
      <c r="F6088" s="12">
        <v>3677.18</v>
      </c>
      <c r="G6088" s="12">
        <v>420.74</v>
      </c>
      <c r="H6088" s="108">
        <v>120.02</v>
      </c>
      <c r="I6088" s="45">
        <v>98.61</v>
      </c>
    </row>
    <row r="6089" spans="1:9" ht="23.3" customHeight="1" thickBot="1" x14ac:dyDescent="0.3">
      <c r="A6089" s="11">
        <v>43360</v>
      </c>
      <c r="B6089" s="12">
        <v>2077.14</v>
      </c>
      <c r="C6089" s="12">
        <v>7553.83</v>
      </c>
      <c r="D6089" s="12">
        <v>2201.06</v>
      </c>
      <c r="E6089" s="12">
        <v>8040.96</v>
      </c>
      <c r="F6089" s="12">
        <v>3670.37</v>
      </c>
      <c r="G6089" s="12">
        <v>419.83</v>
      </c>
      <c r="H6089" s="108">
        <v>119.65</v>
      </c>
      <c r="I6089" s="45">
        <v>98.52</v>
      </c>
    </row>
    <row r="6090" spans="1:9" ht="23.3" customHeight="1" thickBot="1" x14ac:dyDescent="0.3">
      <c r="A6090" s="11">
        <v>43361</v>
      </c>
      <c r="B6090" s="12">
        <v>2085.5700000000002</v>
      </c>
      <c r="C6090" s="12">
        <v>7584.5</v>
      </c>
      <c r="D6090" s="12">
        <v>2211.46</v>
      </c>
      <c r="E6090" s="12">
        <v>8078.97</v>
      </c>
      <c r="F6090" s="12">
        <v>3698.57</v>
      </c>
      <c r="G6090" s="12">
        <v>421.5</v>
      </c>
      <c r="H6090" s="108">
        <v>119.65</v>
      </c>
      <c r="I6090" s="45">
        <v>98.5</v>
      </c>
    </row>
    <row r="6091" spans="1:9" ht="23.3" customHeight="1" thickBot="1" x14ac:dyDescent="0.3">
      <c r="A6091" s="11">
        <v>43362</v>
      </c>
      <c r="B6091" s="12">
        <v>2080.5100000000002</v>
      </c>
      <c r="C6091" s="12">
        <v>7566.11</v>
      </c>
      <c r="D6091" s="12">
        <v>2211.91</v>
      </c>
      <c r="E6091" s="12">
        <v>8080.6</v>
      </c>
      <c r="F6091" s="12">
        <v>3696.3</v>
      </c>
      <c r="G6091" s="12">
        <v>421.6</v>
      </c>
      <c r="H6091" s="108">
        <v>119.72</v>
      </c>
      <c r="I6091" s="45">
        <v>98.38</v>
      </c>
    </row>
    <row r="6092" spans="1:9" ht="23.3" customHeight="1" thickBot="1" x14ac:dyDescent="0.3">
      <c r="A6092" s="11">
        <v>43363</v>
      </c>
      <c r="B6092" s="12">
        <v>2035.36</v>
      </c>
      <c r="C6092" s="12">
        <v>7401.91</v>
      </c>
      <c r="D6092" s="12">
        <v>2213.9699999999998</v>
      </c>
      <c r="E6092" s="12">
        <v>8088.13</v>
      </c>
      <c r="F6092" s="12">
        <v>3701.9</v>
      </c>
      <c r="G6092" s="12">
        <v>421.96</v>
      </c>
      <c r="H6092" s="108">
        <v>119.89</v>
      </c>
      <c r="I6092" s="45">
        <v>98.38</v>
      </c>
    </row>
    <row r="6093" spans="1:9" ht="23.3" customHeight="1" thickBot="1" x14ac:dyDescent="0.3">
      <c r="A6093" s="11">
        <v>43364</v>
      </c>
      <c r="B6093" s="12">
        <v>2044.17</v>
      </c>
      <c r="C6093" s="12">
        <v>7433.93</v>
      </c>
      <c r="D6093" s="12">
        <v>2225.7600000000002</v>
      </c>
      <c r="E6093" s="12">
        <v>8131.19</v>
      </c>
      <c r="F6093" s="12">
        <v>3739.25</v>
      </c>
      <c r="G6093" s="12">
        <v>424.94</v>
      </c>
      <c r="H6093" s="108">
        <v>121.17</v>
      </c>
      <c r="I6093" s="45">
        <v>98.35</v>
      </c>
    </row>
    <row r="6094" spans="1:9" ht="23.3" customHeight="1" thickBot="1" x14ac:dyDescent="0.3">
      <c r="A6094" s="11">
        <v>43367</v>
      </c>
      <c r="B6094" s="12">
        <v>2045.53</v>
      </c>
      <c r="C6094" s="12">
        <v>7440.25</v>
      </c>
      <c r="D6094" s="12">
        <v>2228.5300000000002</v>
      </c>
      <c r="E6094" s="12">
        <v>8143.18</v>
      </c>
      <c r="F6094" s="12">
        <v>3737.76</v>
      </c>
      <c r="G6094" s="12">
        <v>426.04</v>
      </c>
      <c r="H6094" s="108">
        <v>121.81</v>
      </c>
      <c r="I6094" s="45">
        <v>98.36</v>
      </c>
    </row>
    <row r="6095" spans="1:9" ht="23.3" customHeight="1" thickBot="1" x14ac:dyDescent="0.3">
      <c r="A6095" s="11">
        <v>43368</v>
      </c>
      <c r="B6095" s="12">
        <v>2041.11</v>
      </c>
      <c r="C6095" s="12">
        <v>7424.18</v>
      </c>
      <c r="D6095" s="12">
        <v>2222.54</v>
      </c>
      <c r="E6095" s="12">
        <v>8121.28</v>
      </c>
      <c r="F6095" s="12">
        <v>3728.47</v>
      </c>
      <c r="G6095" s="12">
        <v>424.84</v>
      </c>
      <c r="H6095" s="108">
        <v>121.65</v>
      </c>
      <c r="I6095" s="45">
        <v>98.36</v>
      </c>
    </row>
    <row r="6096" spans="1:9" ht="23.3" customHeight="1" thickBot="1" x14ac:dyDescent="0.3">
      <c r="A6096" s="11">
        <v>43369</v>
      </c>
      <c r="B6096" s="12">
        <v>2045.6</v>
      </c>
      <c r="C6096" s="12">
        <v>7440.49</v>
      </c>
      <c r="D6096" s="12">
        <v>2226.61</v>
      </c>
      <c r="E6096" s="12">
        <v>8136.14</v>
      </c>
      <c r="F6096" s="12">
        <v>3739.33</v>
      </c>
      <c r="G6096" s="12">
        <v>426.61</v>
      </c>
      <c r="H6096" s="108">
        <v>122.28</v>
      </c>
      <c r="I6096" s="45">
        <v>98.35</v>
      </c>
    </row>
    <row r="6097" spans="1:9" ht="23.3" customHeight="1" thickBot="1" x14ac:dyDescent="0.3">
      <c r="A6097" s="11">
        <v>43370</v>
      </c>
      <c r="B6097" s="12">
        <v>2060.09</v>
      </c>
      <c r="C6097" s="12">
        <v>7493.2</v>
      </c>
      <c r="D6097" s="12">
        <v>2248.17</v>
      </c>
      <c r="E6097" s="12">
        <v>8214.92</v>
      </c>
      <c r="F6097" s="12">
        <v>3773.11</v>
      </c>
      <c r="G6097" s="12">
        <v>431.83</v>
      </c>
      <c r="H6097" s="108">
        <v>123.86</v>
      </c>
      <c r="I6097" s="45">
        <v>98.35</v>
      </c>
    </row>
    <row r="6098" spans="1:9" ht="23.3" customHeight="1" thickBot="1" x14ac:dyDescent="0.3">
      <c r="A6098" s="11">
        <v>43371</v>
      </c>
      <c r="B6098" s="12">
        <v>2062.4899999999998</v>
      </c>
      <c r="C6098" s="12">
        <v>7501.92</v>
      </c>
      <c r="D6098" s="12">
        <v>2251.4299999999998</v>
      </c>
      <c r="E6098" s="12">
        <v>8226.84</v>
      </c>
      <c r="F6098" s="12">
        <v>3778.59</v>
      </c>
      <c r="G6098" s="12">
        <v>431.76</v>
      </c>
      <c r="H6098" s="108">
        <v>124.16</v>
      </c>
      <c r="I6098" s="45">
        <v>98.31</v>
      </c>
    </row>
    <row r="6099" spans="1:9" ht="23.3" customHeight="1" thickBot="1" x14ac:dyDescent="0.3">
      <c r="A6099" s="11">
        <v>43374</v>
      </c>
      <c r="B6099" s="12">
        <v>2062.9899999999998</v>
      </c>
      <c r="C6099" s="12">
        <v>7503.74</v>
      </c>
      <c r="D6099" s="12">
        <v>2252.0300000000002</v>
      </c>
      <c r="E6099" s="12">
        <v>8229.0499999999993</v>
      </c>
      <c r="F6099" s="12">
        <v>3751.98</v>
      </c>
      <c r="G6099" s="12">
        <v>432.55</v>
      </c>
      <c r="H6099" s="108">
        <v>124.2</v>
      </c>
      <c r="I6099" s="45">
        <v>98.35</v>
      </c>
    </row>
    <row r="6100" spans="1:9" ht="23.3" customHeight="1" thickBot="1" x14ac:dyDescent="0.3">
      <c r="A6100" s="11">
        <v>43375</v>
      </c>
      <c r="B6100" s="12">
        <v>2066.11</v>
      </c>
      <c r="C6100" s="12">
        <v>7515.11</v>
      </c>
      <c r="D6100" s="12">
        <v>2256.4499999999998</v>
      </c>
      <c r="E6100" s="12">
        <v>8245.19</v>
      </c>
      <c r="F6100" s="12">
        <v>3757.48</v>
      </c>
      <c r="G6100" s="12">
        <v>434.02</v>
      </c>
      <c r="H6100" s="108">
        <v>124.91</v>
      </c>
      <c r="I6100" s="45">
        <v>98.34</v>
      </c>
    </row>
    <row r="6101" spans="1:9" ht="23.3" customHeight="1" thickBot="1" x14ac:dyDescent="0.3">
      <c r="A6101" s="11">
        <v>43376</v>
      </c>
      <c r="B6101" s="12">
        <v>2068.69</v>
      </c>
      <c r="C6101" s="12">
        <v>7524.47</v>
      </c>
      <c r="D6101" s="12">
        <v>2260.06</v>
      </c>
      <c r="E6101" s="12">
        <v>8258.36</v>
      </c>
      <c r="F6101" s="12">
        <v>3763.92</v>
      </c>
      <c r="G6101" s="12">
        <v>434.59</v>
      </c>
      <c r="H6101" s="108">
        <v>124.7</v>
      </c>
      <c r="I6101" s="45">
        <v>98.32</v>
      </c>
    </row>
    <row r="6102" spans="1:9" ht="23.3" customHeight="1" thickBot="1" x14ac:dyDescent="0.3">
      <c r="A6102" s="11">
        <v>43377</v>
      </c>
      <c r="B6102" s="12">
        <v>2059.8200000000002</v>
      </c>
      <c r="C6102" s="12">
        <v>7492.21</v>
      </c>
      <c r="D6102" s="12">
        <v>2248.37</v>
      </c>
      <c r="E6102" s="12">
        <v>8215.65</v>
      </c>
      <c r="F6102" s="12">
        <v>3731.47</v>
      </c>
      <c r="G6102" s="12">
        <v>432.07</v>
      </c>
      <c r="H6102" s="108">
        <v>124.25</v>
      </c>
      <c r="I6102" s="45">
        <v>98.3</v>
      </c>
    </row>
    <row r="6103" spans="1:9" ht="23.3" customHeight="1" thickBot="1" x14ac:dyDescent="0.3">
      <c r="A6103" s="11">
        <v>43378</v>
      </c>
      <c r="B6103" s="12">
        <v>2065.48</v>
      </c>
      <c r="C6103" s="12">
        <v>7513.5</v>
      </c>
      <c r="D6103" s="12">
        <v>2255.69</v>
      </c>
      <c r="E6103" s="12">
        <v>8243.33</v>
      </c>
      <c r="F6103" s="12">
        <v>3748.7</v>
      </c>
      <c r="G6103" s="12">
        <v>433.87</v>
      </c>
      <c r="H6103" s="108">
        <v>124.94</v>
      </c>
      <c r="I6103" s="45">
        <v>98.29</v>
      </c>
    </row>
    <row r="6104" spans="1:9" ht="23.3" customHeight="1" thickBot="1" x14ac:dyDescent="0.3">
      <c r="A6104" s="11">
        <v>43381</v>
      </c>
      <c r="B6104" s="12">
        <v>2063.23</v>
      </c>
      <c r="C6104" s="12">
        <v>7505.33</v>
      </c>
      <c r="D6104" s="12">
        <v>2252.15</v>
      </c>
      <c r="E6104" s="12">
        <v>8230.3799999999992</v>
      </c>
      <c r="F6104" s="12">
        <v>3743.47</v>
      </c>
      <c r="G6104" s="12">
        <v>433.23</v>
      </c>
      <c r="H6104" s="108">
        <v>124.71</v>
      </c>
      <c r="I6104" s="45">
        <v>98.29</v>
      </c>
    </row>
    <row r="6105" spans="1:9" ht="23.3" customHeight="1" thickBot="1" x14ac:dyDescent="0.3">
      <c r="A6105" s="11">
        <v>43382</v>
      </c>
      <c r="B6105" s="12">
        <v>2065.61</v>
      </c>
      <c r="C6105" s="12">
        <v>7513.98</v>
      </c>
      <c r="D6105" s="12">
        <v>2252.79</v>
      </c>
      <c r="E6105" s="12">
        <v>8232.7199999999993</v>
      </c>
      <c r="F6105" s="12">
        <v>3742.47</v>
      </c>
      <c r="G6105" s="12">
        <v>433.42</v>
      </c>
      <c r="H6105" s="108">
        <v>124.84</v>
      </c>
      <c r="I6105" s="45">
        <v>98.29</v>
      </c>
    </row>
    <row r="6106" spans="1:9" ht="23.3" customHeight="1" thickBot="1" x14ac:dyDescent="0.3">
      <c r="A6106" s="11">
        <v>43383</v>
      </c>
      <c r="B6106" s="12">
        <v>2060.8000000000002</v>
      </c>
      <c r="C6106" s="12">
        <v>7496.46</v>
      </c>
      <c r="D6106" s="12">
        <v>2246.31</v>
      </c>
      <c r="E6106" s="12">
        <v>8209.07</v>
      </c>
      <c r="F6106" s="12">
        <v>3735.5</v>
      </c>
      <c r="G6106" s="12">
        <v>431.97</v>
      </c>
      <c r="H6106" s="108">
        <v>124.9</v>
      </c>
      <c r="I6106" s="45">
        <v>98.28</v>
      </c>
    </row>
    <row r="6107" spans="1:9" ht="23.3" customHeight="1" thickBot="1" x14ac:dyDescent="0.3">
      <c r="A6107" s="11">
        <v>43384</v>
      </c>
      <c r="B6107" s="12">
        <v>2044.33</v>
      </c>
      <c r="C6107" s="12">
        <v>7436.56</v>
      </c>
      <c r="D6107" s="12">
        <v>2224.4</v>
      </c>
      <c r="E6107" s="12">
        <v>8128.98</v>
      </c>
      <c r="F6107" s="12">
        <v>3709.15</v>
      </c>
      <c r="G6107" s="12">
        <v>426.91</v>
      </c>
      <c r="H6107" s="108">
        <v>122.52</v>
      </c>
      <c r="I6107" s="45">
        <v>98.26</v>
      </c>
    </row>
    <row r="6108" spans="1:9" ht="23.3" customHeight="1" thickBot="1" x14ac:dyDescent="0.3">
      <c r="A6108" s="11">
        <v>43385</v>
      </c>
      <c r="B6108" s="12">
        <v>2044.55</v>
      </c>
      <c r="C6108" s="12">
        <v>7437.71</v>
      </c>
      <c r="D6108" s="12">
        <v>2225.19</v>
      </c>
      <c r="E6108" s="12">
        <v>8132.32</v>
      </c>
      <c r="F6108" s="12">
        <v>3718.22</v>
      </c>
      <c r="G6108" s="12">
        <v>427.5</v>
      </c>
      <c r="H6108" s="108">
        <v>122.66</v>
      </c>
      <c r="I6108" s="45">
        <v>98.25</v>
      </c>
    </row>
    <row r="6109" spans="1:9" ht="23.3" customHeight="1" thickBot="1" x14ac:dyDescent="0.3">
      <c r="A6109" s="11">
        <v>43388</v>
      </c>
      <c r="B6109" s="12">
        <v>2044.84</v>
      </c>
      <c r="C6109" s="12">
        <v>7438.75</v>
      </c>
      <c r="D6109" s="12">
        <v>2225.64</v>
      </c>
      <c r="E6109" s="12">
        <v>8133.99</v>
      </c>
      <c r="F6109" s="12">
        <v>3708.96</v>
      </c>
      <c r="G6109" s="12">
        <v>427.97</v>
      </c>
      <c r="H6109" s="108">
        <v>123.11</v>
      </c>
      <c r="I6109" s="45">
        <v>98.26</v>
      </c>
    </row>
    <row r="6110" spans="1:9" ht="23.3" customHeight="1" thickBot="1" x14ac:dyDescent="0.3">
      <c r="A6110" s="11">
        <v>43389</v>
      </c>
      <c r="B6110" s="12">
        <v>2044.39</v>
      </c>
      <c r="C6110" s="12">
        <v>7438.48</v>
      </c>
      <c r="D6110" s="12">
        <v>2227.7199999999998</v>
      </c>
      <c r="E6110" s="12">
        <v>8143.43</v>
      </c>
      <c r="F6110" s="12">
        <v>3718.01</v>
      </c>
      <c r="G6110" s="12">
        <v>428.04</v>
      </c>
      <c r="H6110" s="108">
        <v>123.23</v>
      </c>
      <c r="I6110" s="45">
        <v>98.26</v>
      </c>
    </row>
    <row r="6111" spans="1:9" ht="23.3" customHeight="1" thickBot="1" x14ac:dyDescent="0.3">
      <c r="A6111" s="11">
        <v>43390</v>
      </c>
      <c r="B6111" s="12">
        <v>2045.34</v>
      </c>
      <c r="C6111" s="12">
        <v>7456.46</v>
      </c>
      <c r="D6111" s="12">
        <v>2228.7399999999998</v>
      </c>
      <c r="E6111" s="12">
        <v>8147.15</v>
      </c>
      <c r="F6111" s="12">
        <v>3718.09</v>
      </c>
      <c r="G6111" s="12">
        <v>428.27</v>
      </c>
      <c r="H6111" s="108">
        <v>123.38</v>
      </c>
      <c r="I6111" s="45">
        <v>98.26</v>
      </c>
    </row>
    <row r="6112" spans="1:9" ht="23.3" customHeight="1" thickBot="1" x14ac:dyDescent="0.3">
      <c r="A6112" s="11">
        <v>43391</v>
      </c>
      <c r="B6112" s="12">
        <v>2041.91</v>
      </c>
      <c r="C6112" s="12">
        <v>7443.94</v>
      </c>
      <c r="D6112" s="12">
        <v>2230.94</v>
      </c>
      <c r="E6112" s="12">
        <v>8155.19</v>
      </c>
      <c r="F6112" s="12">
        <v>3709.91</v>
      </c>
      <c r="G6112" s="12">
        <v>426.78</v>
      </c>
      <c r="H6112" s="108">
        <v>123.26</v>
      </c>
      <c r="I6112" s="45">
        <v>98.27</v>
      </c>
    </row>
    <row r="6113" spans="1:10" ht="23.3" customHeight="1" thickBot="1" x14ac:dyDescent="0.3">
      <c r="A6113" s="11">
        <v>43392</v>
      </c>
      <c r="B6113" s="12">
        <v>2043.15</v>
      </c>
      <c r="C6113" s="12">
        <v>7448.49</v>
      </c>
      <c r="D6113" s="12">
        <v>2232.96</v>
      </c>
      <c r="E6113" s="12">
        <v>8162.57</v>
      </c>
      <c r="F6113" s="12">
        <v>3708.65</v>
      </c>
      <c r="G6113" s="12">
        <v>427.03</v>
      </c>
      <c r="H6113" s="108">
        <v>123.24</v>
      </c>
      <c r="I6113" s="45">
        <v>98.27</v>
      </c>
    </row>
    <row r="6114" spans="1:10" ht="23.3" customHeight="1" thickBot="1" x14ac:dyDescent="0.3">
      <c r="A6114" s="11">
        <v>43395</v>
      </c>
      <c r="B6114" s="12">
        <v>2021.78</v>
      </c>
      <c r="C6114" s="12">
        <v>7370.55</v>
      </c>
      <c r="D6114" s="12">
        <v>2230.21</v>
      </c>
      <c r="E6114" s="12">
        <v>8152.51</v>
      </c>
      <c r="F6114" s="12">
        <v>3714.6</v>
      </c>
      <c r="G6114" s="12">
        <v>426.03</v>
      </c>
      <c r="H6114" s="108">
        <v>123.24</v>
      </c>
      <c r="I6114" s="45">
        <v>98.25</v>
      </c>
    </row>
    <row r="6115" spans="1:10" ht="23.3" customHeight="1" thickBot="1" x14ac:dyDescent="0.3">
      <c r="A6115" s="11">
        <v>43396</v>
      </c>
      <c r="B6115" s="12">
        <v>2030.32</v>
      </c>
      <c r="C6115" s="12">
        <v>7401.69</v>
      </c>
      <c r="D6115" s="12">
        <v>2241.9</v>
      </c>
      <c r="E6115" s="12">
        <v>8195.25</v>
      </c>
      <c r="F6115" s="12">
        <v>3724.04</v>
      </c>
      <c r="G6115" s="12">
        <v>429.2</v>
      </c>
      <c r="H6115" s="108">
        <v>124.19</v>
      </c>
      <c r="I6115" s="45">
        <v>98.26</v>
      </c>
    </row>
    <row r="6116" spans="1:10" ht="23.3" customHeight="1" thickBot="1" x14ac:dyDescent="0.3">
      <c r="A6116" s="11">
        <v>43397</v>
      </c>
      <c r="B6116" s="12">
        <v>2028.06</v>
      </c>
      <c r="C6116" s="12">
        <v>7393.46</v>
      </c>
      <c r="D6116" s="12">
        <v>2239.1</v>
      </c>
      <c r="E6116" s="12">
        <v>8185.01</v>
      </c>
      <c r="F6116" s="12">
        <v>3724.34</v>
      </c>
      <c r="G6116" s="12">
        <v>429.01</v>
      </c>
      <c r="H6116" s="108">
        <v>124.37</v>
      </c>
      <c r="I6116" s="45">
        <v>98.25</v>
      </c>
    </row>
    <row r="6117" spans="1:10" ht="23.3" customHeight="1" thickBot="1" x14ac:dyDescent="0.3">
      <c r="A6117" s="11">
        <v>43398</v>
      </c>
      <c r="B6117" s="12">
        <v>2029.25</v>
      </c>
      <c r="C6117" s="12">
        <v>7397.8</v>
      </c>
      <c r="D6117" s="12">
        <v>2239.9899999999998</v>
      </c>
      <c r="E6117" s="12">
        <v>8188.27</v>
      </c>
      <c r="F6117" s="12">
        <v>3718.61</v>
      </c>
      <c r="G6117" s="12">
        <v>429.71</v>
      </c>
      <c r="H6117" s="108">
        <v>124.31</v>
      </c>
      <c r="I6117" s="45">
        <v>98.31</v>
      </c>
    </row>
    <row r="6118" spans="1:10" ht="23.3" customHeight="1" thickBot="1" x14ac:dyDescent="0.3">
      <c r="A6118" s="11">
        <v>43399</v>
      </c>
      <c r="B6118" s="12">
        <v>2030.65</v>
      </c>
      <c r="C6118" s="12">
        <v>7402.9</v>
      </c>
      <c r="D6118" s="12">
        <v>2240.0100000000002</v>
      </c>
      <c r="E6118" s="12">
        <v>8188.35</v>
      </c>
      <c r="F6118" s="12">
        <v>3709.11</v>
      </c>
      <c r="G6118" s="12">
        <v>430.26</v>
      </c>
      <c r="H6118" s="108">
        <v>124.32</v>
      </c>
      <c r="I6118" s="45">
        <v>98.32</v>
      </c>
    </row>
    <row r="6119" spans="1:10" ht="23.3" customHeight="1" thickBot="1" x14ac:dyDescent="0.3">
      <c r="A6119" s="11">
        <v>43402</v>
      </c>
      <c r="B6119" s="12">
        <v>2030.59</v>
      </c>
      <c r="C6119" s="12">
        <v>7402.67</v>
      </c>
      <c r="D6119" s="12">
        <v>2240.41</v>
      </c>
      <c r="E6119" s="12">
        <v>8189.82</v>
      </c>
      <c r="F6119" s="12">
        <v>3717.16</v>
      </c>
      <c r="G6119" s="12">
        <v>430.51</v>
      </c>
      <c r="H6119" s="108">
        <v>124.09</v>
      </c>
      <c r="I6119" s="45">
        <v>98.3</v>
      </c>
    </row>
    <row r="6120" spans="1:10" ht="23.3" customHeight="1" thickBot="1" x14ac:dyDescent="0.3">
      <c r="A6120" s="11">
        <v>43403</v>
      </c>
      <c r="B6120" s="12">
        <v>2029.56</v>
      </c>
      <c r="C6120" s="12">
        <v>7398.93</v>
      </c>
      <c r="D6120" s="12">
        <v>2239.1</v>
      </c>
      <c r="E6120" s="12">
        <v>8185.03</v>
      </c>
      <c r="F6120" s="12">
        <v>3712.95</v>
      </c>
      <c r="G6120" s="12">
        <v>430.12</v>
      </c>
      <c r="H6120" s="108">
        <v>123.83</v>
      </c>
      <c r="I6120" s="45">
        <v>98.31</v>
      </c>
    </row>
    <row r="6121" spans="1:10" ht="23.3" customHeight="1" thickBot="1" x14ac:dyDescent="0.3">
      <c r="A6121" s="11">
        <v>43404</v>
      </c>
      <c r="B6121" s="12">
        <v>2029.76</v>
      </c>
      <c r="C6121" s="12">
        <v>7399.65</v>
      </c>
      <c r="D6121" s="12">
        <v>2239.5700000000002</v>
      </c>
      <c r="E6121" s="12">
        <v>8186.72</v>
      </c>
      <c r="F6121" s="12">
        <v>3706.77</v>
      </c>
      <c r="G6121" s="12">
        <v>429.94</v>
      </c>
      <c r="H6121" s="108">
        <v>123.75</v>
      </c>
      <c r="I6121" s="45">
        <v>98.34</v>
      </c>
    </row>
    <row r="6122" spans="1:10" ht="23.3" customHeight="1" thickBot="1" x14ac:dyDescent="0.3">
      <c r="A6122" s="11">
        <v>43405</v>
      </c>
      <c r="B6122" s="12">
        <v>2029.82</v>
      </c>
      <c r="C6122" s="12">
        <v>7399.89</v>
      </c>
      <c r="D6122" s="12">
        <v>2238.9299999999998</v>
      </c>
      <c r="E6122" s="12">
        <v>8184.39</v>
      </c>
      <c r="F6122" s="12">
        <v>3705.71</v>
      </c>
      <c r="G6122" s="12">
        <v>430.03</v>
      </c>
      <c r="H6122" s="108">
        <v>123.58</v>
      </c>
      <c r="I6122" s="45">
        <v>98.32</v>
      </c>
      <c r="J6122" s="45">
        <v>99.96</v>
      </c>
    </row>
    <row r="6123" spans="1:10" ht="23.3" customHeight="1" thickBot="1" x14ac:dyDescent="0.3">
      <c r="A6123" s="11">
        <v>43409</v>
      </c>
      <c r="B6123" s="12">
        <v>2032.77</v>
      </c>
      <c r="C6123" s="12">
        <v>7410.63</v>
      </c>
      <c r="D6123" s="12">
        <v>2239.7600000000002</v>
      </c>
      <c r="E6123" s="12">
        <v>8187.43</v>
      </c>
      <c r="F6123" s="12">
        <v>3718.12</v>
      </c>
      <c r="G6123" s="12">
        <v>431.11</v>
      </c>
      <c r="H6123" s="108">
        <v>123.66</v>
      </c>
      <c r="I6123" s="45">
        <v>98.3</v>
      </c>
      <c r="J6123" s="45">
        <v>100.72</v>
      </c>
    </row>
    <row r="6124" spans="1:10" ht="23.3" customHeight="1" thickBot="1" x14ac:dyDescent="0.3">
      <c r="A6124" s="11">
        <v>43410</v>
      </c>
      <c r="B6124" s="12">
        <v>2033.92</v>
      </c>
      <c r="C6124" s="12">
        <v>7423.73</v>
      </c>
      <c r="D6124" s="12">
        <v>2241.13</v>
      </c>
      <c r="E6124" s="12">
        <v>8192.44</v>
      </c>
      <c r="F6124" s="12">
        <v>3724.37</v>
      </c>
      <c r="G6124" s="12">
        <v>431.52</v>
      </c>
      <c r="H6124" s="108">
        <v>123.47</v>
      </c>
      <c r="I6124" s="45">
        <v>98.23</v>
      </c>
      <c r="J6124" s="45">
        <v>100.64</v>
      </c>
    </row>
    <row r="6125" spans="1:10" ht="23.3" customHeight="1" thickBot="1" x14ac:dyDescent="0.3">
      <c r="A6125" s="11">
        <v>43412</v>
      </c>
      <c r="B6125" s="12">
        <v>2027.02</v>
      </c>
      <c r="C6125" s="12">
        <v>7398.57</v>
      </c>
      <c r="D6125" s="12">
        <v>2240.27</v>
      </c>
      <c r="E6125" s="12">
        <v>8189.28</v>
      </c>
      <c r="F6125" s="12">
        <v>3727.79</v>
      </c>
      <c r="G6125" s="12">
        <v>431.22</v>
      </c>
      <c r="H6125" s="108">
        <v>123.47</v>
      </c>
      <c r="I6125" s="45">
        <v>98.19</v>
      </c>
      <c r="J6125" s="45">
        <v>100.51</v>
      </c>
    </row>
    <row r="6126" spans="1:10" ht="23.3" customHeight="1" thickBot="1" x14ac:dyDescent="0.3">
      <c r="A6126" s="11">
        <v>43413</v>
      </c>
      <c r="B6126" s="12">
        <v>2032.36</v>
      </c>
      <c r="C6126" s="12">
        <v>7418.04</v>
      </c>
      <c r="D6126" s="12">
        <v>2248.7199999999998</v>
      </c>
      <c r="E6126" s="12">
        <v>8220.18</v>
      </c>
      <c r="F6126" s="12">
        <v>3732.99</v>
      </c>
      <c r="G6126" s="12">
        <v>432</v>
      </c>
      <c r="H6126" s="108">
        <v>123.96</v>
      </c>
      <c r="I6126" s="45">
        <v>98.17</v>
      </c>
      <c r="J6126" s="45">
        <v>100.47</v>
      </c>
    </row>
    <row r="6127" spans="1:10" ht="23.3" customHeight="1" thickBot="1" x14ac:dyDescent="0.3">
      <c r="A6127" s="11">
        <v>43416</v>
      </c>
      <c r="B6127" s="12">
        <v>2018.67</v>
      </c>
      <c r="C6127" s="12">
        <v>7397.67</v>
      </c>
      <c r="D6127" s="12">
        <v>2230.6799999999998</v>
      </c>
      <c r="E6127" s="12">
        <v>8194.2900000000009</v>
      </c>
      <c r="F6127" s="12">
        <v>3717.05</v>
      </c>
      <c r="G6127" s="12">
        <v>428.19</v>
      </c>
      <c r="H6127" s="108">
        <v>122.65</v>
      </c>
      <c r="I6127" s="45">
        <v>98.17</v>
      </c>
      <c r="J6127" s="45">
        <v>100.58</v>
      </c>
    </row>
    <row r="6128" spans="1:10" ht="23.3" customHeight="1" thickBot="1" x14ac:dyDescent="0.3">
      <c r="A6128" s="11">
        <v>43417</v>
      </c>
      <c r="B6128" s="12">
        <v>2017.32</v>
      </c>
      <c r="C6128" s="12">
        <v>7392.76</v>
      </c>
      <c r="D6128" s="12">
        <v>2229.2399999999998</v>
      </c>
      <c r="E6128" s="12">
        <v>8189.01</v>
      </c>
      <c r="F6128" s="12">
        <v>3707.27</v>
      </c>
      <c r="G6128" s="12">
        <v>427.64</v>
      </c>
      <c r="H6128" s="108">
        <v>122.52</v>
      </c>
      <c r="I6128" s="45">
        <v>98.15</v>
      </c>
      <c r="J6128" s="45">
        <v>100.78</v>
      </c>
    </row>
    <row r="6129" spans="1:10" ht="23.3" customHeight="1" thickBot="1" x14ac:dyDescent="0.3">
      <c r="A6129" s="11">
        <v>43418</v>
      </c>
      <c r="B6129" s="12">
        <v>2028.55</v>
      </c>
      <c r="C6129" s="12">
        <v>7433.9</v>
      </c>
      <c r="D6129" s="12">
        <v>2244.4</v>
      </c>
      <c r="E6129" s="12">
        <v>8244.69</v>
      </c>
      <c r="F6129" s="12">
        <v>3732.48</v>
      </c>
      <c r="G6129" s="12">
        <v>431.72</v>
      </c>
      <c r="H6129" s="108">
        <v>123.99</v>
      </c>
      <c r="I6129" s="45">
        <v>98.19</v>
      </c>
      <c r="J6129" s="45">
        <v>100.78</v>
      </c>
    </row>
    <row r="6130" spans="1:10" ht="23.3" customHeight="1" thickBot="1" x14ac:dyDescent="0.3">
      <c r="A6130" s="11">
        <v>43419</v>
      </c>
      <c r="B6130" s="12">
        <v>2025.87</v>
      </c>
      <c r="C6130" s="12">
        <v>7424.09</v>
      </c>
      <c r="D6130" s="12">
        <v>2238.85</v>
      </c>
      <c r="E6130" s="12">
        <v>8224.2900000000009</v>
      </c>
      <c r="F6130" s="12">
        <v>3723.24</v>
      </c>
      <c r="G6130" s="12">
        <v>430.37</v>
      </c>
      <c r="H6130" s="108">
        <v>123.95</v>
      </c>
      <c r="I6130" s="45">
        <v>98.27</v>
      </c>
      <c r="J6130" s="45">
        <v>100.78</v>
      </c>
    </row>
    <row r="6131" spans="1:10" ht="23.3" customHeight="1" thickBot="1" x14ac:dyDescent="0.3">
      <c r="A6131" s="11">
        <v>43420</v>
      </c>
      <c r="B6131" s="12">
        <v>2024.8</v>
      </c>
      <c r="C6131" s="12">
        <v>7420.14</v>
      </c>
      <c r="D6131" s="12">
        <v>2238.64</v>
      </c>
      <c r="E6131" s="12">
        <v>8223.5300000000007</v>
      </c>
      <c r="F6131" s="12">
        <v>3723.22</v>
      </c>
      <c r="G6131" s="12">
        <v>430.81</v>
      </c>
      <c r="H6131" s="108">
        <v>123.97</v>
      </c>
      <c r="I6131" s="45">
        <v>98.27</v>
      </c>
      <c r="J6131" s="45">
        <v>100.77</v>
      </c>
    </row>
    <row r="6132" spans="1:10" ht="23.3" customHeight="1" thickBot="1" x14ac:dyDescent="0.3">
      <c r="A6132" s="11">
        <v>43423</v>
      </c>
      <c r="B6132" s="12">
        <v>2028.22</v>
      </c>
      <c r="C6132" s="12">
        <v>7432.69</v>
      </c>
      <c r="D6132" s="12">
        <v>2244.3000000000002</v>
      </c>
      <c r="E6132" s="12">
        <v>8244.31</v>
      </c>
      <c r="F6132" s="12">
        <v>3749.04</v>
      </c>
      <c r="G6132" s="12">
        <v>430.91</v>
      </c>
      <c r="H6132" s="108">
        <v>124.18</v>
      </c>
      <c r="I6132" s="45">
        <v>98.23</v>
      </c>
      <c r="J6132" s="45">
        <v>100.33</v>
      </c>
    </row>
    <row r="6133" spans="1:10" ht="23.3" customHeight="1" thickBot="1" x14ac:dyDescent="0.3">
      <c r="A6133" s="11">
        <v>43424</v>
      </c>
      <c r="B6133" s="12">
        <v>2047.46</v>
      </c>
      <c r="C6133" s="12">
        <v>7503.2</v>
      </c>
      <c r="D6133" s="12">
        <v>2239.8200000000002</v>
      </c>
      <c r="E6133" s="12">
        <v>8227.85</v>
      </c>
      <c r="F6133" s="12">
        <v>3752.85</v>
      </c>
      <c r="G6133" s="12">
        <v>429.88</v>
      </c>
      <c r="H6133" s="108">
        <v>123.96</v>
      </c>
      <c r="I6133" s="45">
        <v>98.17</v>
      </c>
      <c r="J6133" s="45">
        <v>100.03</v>
      </c>
    </row>
    <row r="6134" spans="1:10" ht="23.3" customHeight="1" thickBot="1" x14ac:dyDescent="0.3">
      <c r="A6134" s="11">
        <v>43425</v>
      </c>
      <c r="B6134" s="12">
        <v>2043.7</v>
      </c>
      <c r="C6134" s="12">
        <v>7489.42</v>
      </c>
      <c r="D6134" s="12">
        <v>2234.9</v>
      </c>
      <c r="E6134" s="12">
        <v>8209.7999999999993</v>
      </c>
      <c r="F6134" s="12">
        <v>3734.21</v>
      </c>
      <c r="G6134" s="12">
        <v>429.82</v>
      </c>
      <c r="H6134" s="108">
        <v>123.89</v>
      </c>
      <c r="I6134" s="45">
        <v>98.16</v>
      </c>
      <c r="J6134" s="45">
        <v>100.31</v>
      </c>
    </row>
    <row r="6135" spans="1:10" ht="23.3" customHeight="1" thickBot="1" x14ac:dyDescent="0.3">
      <c r="A6135" s="11">
        <v>43426</v>
      </c>
      <c r="B6135" s="12">
        <v>2038.94</v>
      </c>
      <c r="C6135" s="12">
        <v>7471.96</v>
      </c>
      <c r="D6135" s="12">
        <v>2230.62</v>
      </c>
      <c r="E6135" s="12">
        <v>8194.07</v>
      </c>
      <c r="F6135" s="12">
        <v>3732.02</v>
      </c>
      <c r="G6135" s="12">
        <v>428.25</v>
      </c>
      <c r="H6135" s="108">
        <v>123.43</v>
      </c>
      <c r="I6135" s="45">
        <v>98.15</v>
      </c>
      <c r="J6135" s="45">
        <v>99.61</v>
      </c>
    </row>
    <row r="6136" spans="1:10" ht="23.3" customHeight="1" thickBot="1" x14ac:dyDescent="0.3">
      <c r="A6136" s="11">
        <v>43427</v>
      </c>
      <c r="B6136" s="12">
        <v>2035.12</v>
      </c>
      <c r="C6136" s="12">
        <v>7457.97</v>
      </c>
      <c r="D6136" s="12">
        <v>2225.5</v>
      </c>
      <c r="E6136" s="12">
        <v>8175.25</v>
      </c>
      <c r="F6136" s="12">
        <v>3730.04</v>
      </c>
      <c r="G6136" s="12">
        <v>427.55</v>
      </c>
      <c r="H6136" s="108">
        <v>123.27</v>
      </c>
      <c r="I6136" s="45">
        <v>98.13</v>
      </c>
      <c r="J6136" s="45">
        <v>99.43</v>
      </c>
    </row>
    <row r="6137" spans="1:10" ht="23.3" customHeight="1" thickBot="1" x14ac:dyDescent="0.3">
      <c r="A6137" s="11">
        <v>43430</v>
      </c>
      <c r="B6137" s="12">
        <v>2036.45</v>
      </c>
      <c r="C6137" s="12">
        <v>7464.91</v>
      </c>
      <c r="D6137" s="12">
        <v>2227.66</v>
      </c>
      <c r="E6137" s="12">
        <v>8185.98</v>
      </c>
      <c r="F6137" s="12">
        <v>3726.18</v>
      </c>
      <c r="G6137" s="12">
        <v>427.95</v>
      </c>
      <c r="H6137" s="108">
        <v>123.5</v>
      </c>
      <c r="I6137" s="45">
        <v>98.12</v>
      </c>
      <c r="J6137" s="45">
        <v>99.67</v>
      </c>
    </row>
    <row r="6138" spans="1:10" ht="23.3" customHeight="1" thickBot="1" x14ac:dyDescent="0.3">
      <c r="A6138" s="11">
        <v>43431</v>
      </c>
      <c r="B6138" s="12">
        <v>2041.21</v>
      </c>
      <c r="C6138" s="12">
        <v>7487.74</v>
      </c>
      <c r="D6138" s="12">
        <v>2234.31</v>
      </c>
      <c r="E6138" s="12">
        <v>8217.7000000000007</v>
      </c>
      <c r="F6138" s="12">
        <v>3741.6</v>
      </c>
      <c r="G6138" s="12">
        <v>429.25</v>
      </c>
      <c r="H6138" s="108">
        <v>124.01</v>
      </c>
      <c r="I6138" s="45">
        <v>98.11</v>
      </c>
      <c r="J6138" s="45">
        <v>99.64</v>
      </c>
    </row>
    <row r="6139" spans="1:10" ht="23.3" customHeight="1" thickBot="1" x14ac:dyDescent="0.3">
      <c r="A6139" s="11">
        <v>43432</v>
      </c>
      <c r="B6139" s="12">
        <v>2039.58</v>
      </c>
      <c r="C6139" s="12">
        <v>7486.51</v>
      </c>
      <c r="D6139" s="12">
        <v>2229.67</v>
      </c>
      <c r="E6139" s="12">
        <v>8207.76</v>
      </c>
      <c r="F6139" s="12">
        <v>3730.26</v>
      </c>
      <c r="G6139" s="12">
        <v>428.8</v>
      </c>
      <c r="H6139" s="108">
        <v>123.78</v>
      </c>
      <c r="I6139" s="45">
        <v>98.11</v>
      </c>
      <c r="J6139" s="45">
        <v>100.1</v>
      </c>
    </row>
    <row r="6140" spans="1:10" ht="23.3" customHeight="1" thickBot="1" x14ac:dyDescent="0.3">
      <c r="A6140" s="11">
        <v>43433</v>
      </c>
      <c r="B6140" s="12">
        <v>2039.65</v>
      </c>
      <c r="C6140" s="12">
        <v>7495.03</v>
      </c>
      <c r="D6140" s="12">
        <v>2230.4899999999998</v>
      </c>
      <c r="E6140" s="12">
        <v>8223.2999999999993</v>
      </c>
      <c r="F6140" s="12">
        <v>3749.79</v>
      </c>
      <c r="G6140" s="12">
        <v>428.81</v>
      </c>
      <c r="H6140" s="108">
        <v>123.78</v>
      </c>
      <c r="I6140" s="45">
        <v>98.17</v>
      </c>
      <c r="J6140" s="45">
        <v>99.77</v>
      </c>
    </row>
    <row r="6141" spans="1:10" ht="23.3" customHeight="1" thickBot="1" x14ac:dyDescent="0.3">
      <c r="A6141" s="11">
        <v>43434</v>
      </c>
      <c r="B6141" s="12">
        <v>2041.58</v>
      </c>
      <c r="C6141" s="12">
        <v>7502.13</v>
      </c>
      <c r="D6141" s="12">
        <v>2233.9899999999998</v>
      </c>
      <c r="E6141" s="12">
        <v>8236.2099999999991</v>
      </c>
      <c r="F6141" s="12">
        <v>3757.42</v>
      </c>
      <c r="G6141" s="12">
        <v>429.65</v>
      </c>
      <c r="H6141" s="108">
        <v>123.83</v>
      </c>
      <c r="I6141" s="45">
        <v>98.17</v>
      </c>
      <c r="J6141" s="45">
        <v>99.72</v>
      </c>
    </row>
    <row r="6142" spans="1:10" ht="23.3" customHeight="1" thickBot="1" x14ac:dyDescent="0.3">
      <c r="A6142" s="11">
        <v>43437</v>
      </c>
      <c r="B6142" s="12">
        <v>2040.67</v>
      </c>
      <c r="C6142" s="12">
        <v>7498.78</v>
      </c>
      <c r="D6142" s="12">
        <v>2233.83</v>
      </c>
      <c r="E6142" s="12">
        <v>8235.59</v>
      </c>
      <c r="F6142" s="12">
        <v>3751.37</v>
      </c>
      <c r="G6142" s="12">
        <v>429.91</v>
      </c>
      <c r="H6142" s="108">
        <v>123.75</v>
      </c>
      <c r="I6142" s="45">
        <v>98.17</v>
      </c>
      <c r="J6142" s="45">
        <v>99.596999999999994</v>
      </c>
    </row>
    <row r="6143" spans="1:10" ht="23.3" customHeight="1" thickBot="1" x14ac:dyDescent="0.3">
      <c r="A6143" s="11">
        <v>43438</v>
      </c>
      <c r="B6143" s="12">
        <v>2041.74</v>
      </c>
      <c r="C6143" s="12">
        <v>7502.73</v>
      </c>
      <c r="D6143" s="12">
        <v>2236.4499999999998</v>
      </c>
      <c r="E6143" s="12">
        <v>8245.2800000000007</v>
      </c>
      <c r="F6143" s="12">
        <v>3761.23</v>
      </c>
      <c r="G6143" s="12">
        <v>430.53</v>
      </c>
      <c r="H6143" s="108">
        <v>124.13</v>
      </c>
      <c r="I6143" s="45">
        <v>98.1</v>
      </c>
      <c r="J6143" s="45">
        <v>99.452699999999993</v>
      </c>
    </row>
    <row r="6144" spans="1:10" ht="23.3" customHeight="1" thickBot="1" x14ac:dyDescent="0.3">
      <c r="A6144" s="11">
        <v>43439</v>
      </c>
      <c r="B6144" s="12">
        <v>2039.76</v>
      </c>
      <c r="C6144" s="12">
        <v>7495.46</v>
      </c>
      <c r="D6144" s="12">
        <v>2231.2399999999998</v>
      </c>
      <c r="E6144" s="12">
        <v>8226.0499999999993</v>
      </c>
      <c r="F6144" s="12">
        <v>3746.48</v>
      </c>
      <c r="G6144" s="12">
        <v>430.05</v>
      </c>
      <c r="H6144" s="108">
        <v>124.04</v>
      </c>
      <c r="I6144" s="45">
        <v>98.09</v>
      </c>
      <c r="J6144" s="45">
        <v>99.892700000000005</v>
      </c>
    </row>
    <row r="6145" spans="1:10" ht="23.3" customHeight="1" thickBot="1" x14ac:dyDescent="0.3">
      <c r="A6145" s="11">
        <v>43440</v>
      </c>
      <c r="B6145" s="12">
        <v>2036.31</v>
      </c>
      <c r="C6145" s="12">
        <v>7488.94</v>
      </c>
      <c r="D6145" s="12">
        <v>2225.19</v>
      </c>
      <c r="E6145" s="12">
        <v>8212.7900000000009</v>
      </c>
      <c r="F6145" s="12">
        <v>3735.03</v>
      </c>
      <c r="G6145" s="12">
        <v>429.44</v>
      </c>
      <c r="H6145" s="108">
        <v>123.57</v>
      </c>
      <c r="I6145" s="45">
        <v>98.12</v>
      </c>
      <c r="J6145" s="45">
        <v>100.03740000000001</v>
      </c>
    </row>
    <row r="6146" spans="1:10" ht="23.3" customHeight="1" thickBot="1" x14ac:dyDescent="0.3">
      <c r="A6146" s="11">
        <v>43441</v>
      </c>
      <c r="B6146" s="12">
        <v>2033.29</v>
      </c>
      <c r="C6146" s="12">
        <v>7477.83</v>
      </c>
      <c r="D6146" s="12">
        <v>2222.7600000000002</v>
      </c>
      <c r="E6146" s="12">
        <v>8203.81</v>
      </c>
      <c r="F6146" s="12">
        <v>3745.14</v>
      </c>
      <c r="G6146" s="12">
        <v>428.85</v>
      </c>
      <c r="H6146" s="108">
        <v>123.34</v>
      </c>
      <c r="I6146" s="45">
        <v>98.09</v>
      </c>
      <c r="J6146" s="45">
        <v>99.658299999999997</v>
      </c>
    </row>
    <row r="6147" spans="1:10" ht="23.3" customHeight="1" thickBot="1" x14ac:dyDescent="0.3">
      <c r="A6147" s="11">
        <v>43444</v>
      </c>
      <c r="B6147" s="12">
        <v>2030.62</v>
      </c>
      <c r="C6147" s="12">
        <v>7468.01</v>
      </c>
      <c r="D6147" s="12">
        <v>2222.54</v>
      </c>
      <c r="E6147" s="12">
        <v>8202.98</v>
      </c>
      <c r="F6147" s="12">
        <v>3756.11</v>
      </c>
      <c r="G6147" s="12">
        <v>428.38</v>
      </c>
      <c r="H6147" s="108">
        <v>123.34</v>
      </c>
      <c r="I6147" s="45">
        <v>98.03</v>
      </c>
      <c r="J6147" s="45">
        <v>99.077500000000001</v>
      </c>
    </row>
    <row r="6148" spans="1:10" ht="23.3" customHeight="1" thickBot="1" x14ac:dyDescent="0.3">
      <c r="A6148" s="11">
        <v>43445</v>
      </c>
      <c r="B6148" s="12">
        <v>2026.87</v>
      </c>
      <c r="C6148" s="12">
        <v>7454.21</v>
      </c>
      <c r="D6148" s="12">
        <v>2216.3200000000002</v>
      </c>
      <c r="E6148" s="12">
        <v>8180.04</v>
      </c>
      <c r="F6148" s="12">
        <v>3734.29</v>
      </c>
      <c r="G6148" s="12">
        <v>427.53</v>
      </c>
      <c r="H6148" s="108">
        <v>122.52</v>
      </c>
      <c r="I6148" s="45">
        <v>98.07</v>
      </c>
      <c r="J6148" s="45">
        <v>99.377600000000001</v>
      </c>
    </row>
    <row r="6149" spans="1:10" ht="23.3" customHeight="1" thickBot="1" x14ac:dyDescent="0.3">
      <c r="A6149" s="11">
        <v>43446</v>
      </c>
      <c r="B6149" s="12">
        <v>2025.44</v>
      </c>
      <c r="C6149" s="12">
        <v>7448.93</v>
      </c>
      <c r="D6149" s="12">
        <v>2216.48</v>
      </c>
      <c r="E6149" s="12">
        <v>8180.63</v>
      </c>
      <c r="F6149" s="12">
        <v>3729.14</v>
      </c>
      <c r="G6149" s="12">
        <v>427.4</v>
      </c>
      <c r="H6149" s="108">
        <v>122.57</v>
      </c>
      <c r="I6149" s="45">
        <v>98.06</v>
      </c>
      <c r="J6149" s="45">
        <v>99.109099999999998</v>
      </c>
    </row>
    <row r="6150" spans="1:10" ht="23.3" customHeight="1" thickBot="1" x14ac:dyDescent="0.3">
      <c r="A6150" s="11">
        <v>43447</v>
      </c>
      <c r="B6150" s="12">
        <v>2025.99</v>
      </c>
      <c r="C6150" s="12">
        <v>7450.96</v>
      </c>
      <c r="D6150" s="12">
        <v>2217.88</v>
      </c>
      <c r="E6150" s="12">
        <v>8185.8</v>
      </c>
      <c r="F6150" s="12">
        <v>3739.42</v>
      </c>
      <c r="G6150" s="12">
        <v>427.68</v>
      </c>
      <c r="H6150" s="108">
        <v>122.69</v>
      </c>
      <c r="I6150" s="45">
        <v>98.05</v>
      </c>
      <c r="J6150" s="45">
        <v>98.899299999999997</v>
      </c>
    </row>
    <row r="6151" spans="1:10" ht="23.3" customHeight="1" thickBot="1" x14ac:dyDescent="0.3">
      <c r="A6151" s="11">
        <v>43448</v>
      </c>
      <c r="B6151" s="12">
        <v>2028.48</v>
      </c>
      <c r="C6151" s="12">
        <v>7460.12</v>
      </c>
      <c r="D6151" s="12">
        <v>2220.38</v>
      </c>
      <c r="E6151" s="12">
        <v>8195.02</v>
      </c>
      <c r="F6151" s="12">
        <v>3745.91</v>
      </c>
      <c r="G6151" s="12">
        <v>428.59</v>
      </c>
      <c r="H6151" s="108">
        <v>122.69</v>
      </c>
      <c r="I6151" s="45">
        <v>98</v>
      </c>
      <c r="J6151" s="45">
        <v>99.259399999999999</v>
      </c>
    </row>
    <row r="6152" spans="1:10" ht="23.3" customHeight="1" thickBot="1" x14ac:dyDescent="0.3">
      <c r="A6152" s="11">
        <v>43451</v>
      </c>
      <c r="B6152" s="12">
        <v>2030.97</v>
      </c>
      <c r="C6152" s="12">
        <v>7469.27</v>
      </c>
      <c r="D6152" s="12">
        <v>2224.4699999999998</v>
      </c>
      <c r="E6152" s="12">
        <v>8210.1200000000008</v>
      </c>
      <c r="F6152" s="12">
        <v>3743.78</v>
      </c>
      <c r="G6152" s="12">
        <v>428.15</v>
      </c>
      <c r="H6152" s="108">
        <v>122.89</v>
      </c>
      <c r="I6152" s="45">
        <v>98.03</v>
      </c>
      <c r="J6152" s="45">
        <v>99.077500000000001</v>
      </c>
    </row>
    <row r="6153" spans="1:10" ht="23.3" customHeight="1" thickBot="1" x14ac:dyDescent="0.3">
      <c r="A6153" s="11">
        <v>43452</v>
      </c>
      <c r="B6153" s="12">
        <v>2032.12</v>
      </c>
      <c r="C6153" s="12">
        <v>7473.51</v>
      </c>
      <c r="D6153" s="12">
        <v>2226.8200000000002</v>
      </c>
      <c r="E6153" s="12">
        <v>8218.7800000000007</v>
      </c>
      <c r="F6153" s="12">
        <v>3754.15</v>
      </c>
      <c r="G6153" s="12">
        <v>428.29</v>
      </c>
      <c r="H6153" s="108">
        <v>123.05</v>
      </c>
      <c r="I6153" s="45">
        <v>98.04</v>
      </c>
      <c r="J6153" s="45">
        <v>98.907899999999998</v>
      </c>
    </row>
    <row r="6154" spans="1:10" ht="23.3" customHeight="1" thickBot="1" x14ac:dyDescent="0.3">
      <c r="A6154" s="11">
        <v>43453</v>
      </c>
      <c r="B6154" s="12">
        <v>2027.18</v>
      </c>
      <c r="C6154" s="12">
        <v>7456.42</v>
      </c>
      <c r="D6154" s="12">
        <v>2220.29</v>
      </c>
      <c r="E6154" s="12">
        <v>8196.27</v>
      </c>
      <c r="F6154" s="12">
        <v>3749.97</v>
      </c>
      <c r="G6154" s="12">
        <v>427.11</v>
      </c>
      <c r="H6154" s="108">
        <v>122.76</v>
      </c>
      <c r="I6154" s="45">
        <v>98.03</v>
      </c>
      <c r="J6154" s="45">
        <v>98.747</v>
      </c>
    </row>
    <row r="6155" spans="1:10" ht="23.3" customHeight="1" thickBot="1" x14ac:dyDescent="0.3">
      <c r="A6155" s="11">
        <v>43454</v>
      </c>
      <c r="B6155" s="12">
        <v>2023.08</v>
      </c>
      <c r="C6155" s="12">
        <v>7441.66</v>
      </c>
      <c r="D6155" s="12">
        <v>2215.17</v>
      </c>
      <c r="E6155" s="12">
        <v>8177.85</v>
      </c>
      <c r="F6155" s="12">
        <v>3744.49</v>
      </c>
      <c r="G6155" s="12">
        <v>426.03</v>
      </c>
      <c r="H6155" s="108">
        <v>122.45</v>
      </c>
      <c r="I6155" s="45">
        <v>98.01</v>
      </c>
      <c r="J6155" s="45">
        <v>98.669399999999996</v>
      </c>
    </row>
    <row r="6156" spans="1:10" ht="23.3" customHeight="1" thickBot="1" x14ac:dyDescent="0.3">
      <c r="A6156" s="11">
        <v>43455</v>
      </c>
      <c r="B6156" s="12">
        <v>2019.1</v>
      </c>
      <c r="C6156" s="12">
        <v>7427.45</v>
      </c>
      <c r="D6156" s="12">
        <v>2211.6999999999998</v>
      </c>
      <c r="E6156" s="12">
        <v>8165.65</v>
      </c>
      <c r="F6156" s="12">
        <v>3753.99</v>
      </c>
      <c r="G6156" s="12">
        <v>425.86</v>
      </c>
      <c r="H6156" s="108">
        <v>122.36</v>
      </c>
      <c r="I6156" s="45">
        <v>97.97</v>
      </c>
      <c r="J6156" s="45">
        <v>98.272800000000004</v>
      </c>
    </row>
    <row r="6157" spans="1:10" ht="23.3" customHeight="1" thickBot="1" x14ac:dyDescent="0.3">
      <c r="A6157" s="11">
        <v>43458</v>
      </c>
      <c r="B6157" s="12">
        <v>2020.79</v>
      </c>
      <c r="C6157" s="12">
        <v>7435.83</v>
      </c>
      <c r="D6157" s="12">
        <v>2213.11</v>
      </c>
      <c r="E6157" s="12">
        <v>8174.02</v>
      </c>
      <c r="F6157" s="12">
        <v>3750.82</v>
      </c>
      <c r="G6157" s="12">
        <v>426.18</v>
      </c>
      <c r="H6157" s="108">
        <v>122.41</v>
      </c>
      <c r="I6157" s="45">
        <v>97.97</v>
      </c>
      <c r="J6157" s="45">
        <v>98.456699999999998</v>
      </c>
    </row>
    <row r="6158" spans="1:10" ht="23.3" customHeight="1" thickBot="1" x14ac:dyDescent="0.3">
      <c r="A6158" s="11">
        <v>43460</v>
      </c>
      <c r="B6158" s="12">
        <v>2023.54</v>
      </c>
      <c r="C6158" s="12">
        <v>7445.93</v>
      </c>
      <c r="D6158" s="12">
        <v>2213.31</v>
      </c>
      <c r="E6158" s="12">
        <v>8174.75</v>
      </c>
      <c r="F6158" s="12">
        <v>3733.39</v>
      </c>
      <c r="G6158" s="12">
        <v>426.06</v>
      </c>
      <c r="H6158" s="108">
        <v>122.4</v>
      </c>
      <c r="I6158" s="45">
        <v>98.1</v>
      </c>
      <c r="J6158" s="45">
        <v>98.925200000000004</v>
      </c>
    </row>
    <row r="6159" spans="1:10" ht="23.3" customHeight="1" thickBot="1" x14ac:dyDescent="0.3">
      <c r="A6159" s="11">
        <v>43461</v>
      </c>
      <c r="B6159" s="12">
        <v>2024.51</v>
      </c>
      <c r="C6159" s="12">
        <v>7449.51</v>
      </c>
      <c r="D6159" s="12">
        <v>2214.7600000000002</v>
      </c>
      <c r="E6159" s="12">
        <v>8180.1</v>
      </c>
      <c r="F6159" s="12">
        <v>3733.99</v>
      </c>
      <c r="G6159" s="12">
        <v>425.92</v>
      </c>
      <c r="H6159" s="108">
        <v>122.34</v>
      </c>
      <c r="I6159" s="45">
        <v>98.08</v>
      </c>
      <c r="J6159" s="45">
        <v>98.974000000000004</v>
      </c>
    </row>
    <row r="6160" spans="1:10" ht="23.3" customHeight="1" thickBot="1" x14ac:dyDescent="0.3">
      <c r="A6160" s="11">
        <v>43462</v>
      </c>
      <c r="B6160" s="12">
        <v>2022.77</v>
      </c>
      <c r="C6160" s="12">
        <v>7445.26</v>
      </c>
      <c r="D6160" s="12">
        <v>2213.9</v>
      </c>
      <c r="E6160" s="12">
        <v>8180.07</v>
      </c>
      <c r="F6160" s="12">
        <v>3745.5</v>
      </c>
      <c r="G6160" s="12">
        <v>425.55</v>
      </c>
      <c r="H6160" s="108">
        <v>122.22</v>
      </c>
      <c r="I6160" s="45">
        <v>98.07</v>
      </c>
      <c r="J6160" s="45">
        <v>98.669399999999996</v>
      </c>
    </row>
    <row r="6161" spans="1:10" ht="23.3" customHeight="1" thickBot="1" x14ac:dyDescent="0.3">
      <c r="A6161" s="11">
        <v>43465</v>
      </c>
      <c r="B6161" s="12">
        <v>2026.43</v>
      </c>
      <c r="C6161" s="12">
        <v>7478.64</v>
      </c>
      <c r="D6161" s="12">
        <v>2218.52</v>
      </c>
      <c r="E6161" s="12">
        <v>8197.69</v>
      </c>
      <c r="F6161" s="12">
        <v>3749.53</v>
      </c>
      <c r="G6161" s="12">
        <v>425.72</v>
      </c>
      <c r="H6161" s="108">
        <v>122.22</v>
      </c>
      <c r="I6161" s="45">
        <v>98.08</v>
      </c>
      <c r="J6161" s="45">
        <v>98.775700000000001</v>
      </c>
    </row>
    <row r="6162" spans="1:10" ht="23.3" customHeight="1" thickBot="1" x14ac:dyDescent="0.3">
      <c r="A6162" s="11">
        <v>43468</v>
      </c>
      <c r="B6162" s="12">
        <v>2027.19</v>
      </c>
      <c r="C6162" s="12">
        <v>7481.47</v>
      </c>
      <c r="D6162" s="12">
        <v>2219.4</v>
      </c>
      <c r="E6162" s="12">
        <v>8200.94</v>
      </c>
      <c r="F6162" s="12">
        <v>3743.07</v>
      </c>
      <c r="G6162" s="12">
        <v>426.12</v>
      </c>
      <c r="H6162" s="108">
        <v>122.27</v>
      </c>
      <c r="I6162" s="45">
        <v>98.05</v>
      </c>
      <c r="J6162" s="45">
        <v>98.985500000000002</v>
      </c>
    </row>
    <row r="6163" spans="1:10" ht="23.3" customHeight="1" thickBot="1" x14ac:dyDescent="0.3">
      <c r="A6163" s="11">
        <v>43469</v>
      </c>
      <c r="B6163" s="12">
        <v>2024.85</v>
      </c>
      <c r="C6163" s="12">
        <v>7472.83</v>
      </c>
      <c r="D6163" s="12">
        <v>2216.5500000000002</v>
      </c>
      <c r="E6163" s="12">
        <v>8190.4</v>
      </c>
      <c r="F6163" s="12">
        <v>3744.89</v>
      </c>
      <c r="G6163" s="12">
        <v>425.04</v>
      </c>
      <c r="H6163" s="108">
        <v>122.06</v>
      </c>
      <c r="I6163" s="45">
        <v>98.04</v>
      </c>
      <c r="J6163" s="45">
        <v>98.810199999999995</v>
      </c>
    </row>
    <row r="6164" spans="1:10" ht="23.3" customHeight="1" thickBot="1" x14ac:dyDescent="0.3">
      <c r="A6164" s="11">
        <v>43472</v>
      </c>
      <c r="B6164" s="12">
        <v>2023.05</v>
      </c>
      <c r="C6164" s="12">
        <v>7468.8</v>
      </c>
      <c r="D6164" s="12">
        <v>2214.4</v>
      </c>
      <c r="E6164" s="12">
        <v>8186.42</v>
      </c>
      <c r="F6164" s="12">
        <v>3750.16</v>
      </c>
      <c r="G6164" s="12">
        <v>424.46</v>
      </c>
      <c r="H6164" s="108">
        <v>121.92</v>
      </c>
      <c r="I6164" s="45">
        <v>98.04</v>
      </c>
      <c r="J6164" s="45">
        <v>98.623400000000004</v>
      </c>
    </row>
    <row r="6165" spans="1:10" ht="23.3" customHeight="1" thickBot="1" x14ac:dyDescent="0.3">
      <c r="A6165" s="11">
        <v>43473</v>
      </c>
      <c r="B6165" s="12">
        <v>2023.23</v>
      </c>
      <c r="C6165" s="12">
        <v>7469.5</v>
      </c>
      <c r="D6165" s="12">
        <v>2215.14</v>
      </c>
      <c r="E6165" s="12">
        <v>8189.16</v>
      </c>
      <c r="F6165" s="12">
        <v>3754.37</v>
      </c>
      <c r="G6165" s="12">
        <v>424.67</v>
      </c>
      <c r="H6165" s="108">
        <v>121.85</v>
      </c>
      <c r="I6165" s="45">
        <v>98.03</v>
      </c>
      <c r="J6165" s="45">
        <v>98.5458</v>
      </c>
    </row>
    <row r="6166" spans="1:10" ht="23.3" customHeight="1" thickBot="1" x14ac:dyDescent="0.3">
      <c r="A6166" s="11">
        <v>43474</v>
      </c>
      <c r="B6166" s="12">
        <v>2026.95</v>
      </c>
      <c r="C6166" s="12">
        <v>7484.21</v>
      </c>
      <c r="D6166" s="12">
        <v>2221.1</v>
      </c>
      <c r="E6166" s="12">
        <v>8212.68</v>
      </c>
      <c r="F6166" s="12">
        <v>3767.35</v>
      </c>
      <c r="G6166" s="12">
        <v>426.25</v>
      </c>
      <c r="H6166" s="108">
        <v>122.09</v>
      </c>
      <c r="I6166" s="45">
        <v>98.03</v>
      </c>
      <c r="J6166" s="45">
        <v>98.488299999999995</v>
      </c>
    </row>
    <row r="6167" spans="1:10" ht="23.3" customHeight="1" thickBot="1" x14ac:dyDescent="0.3">
      <c r="A6167" s="11">
        <v>43475</v>
      </c>
      <c r="B6167" s="12">
        <v>2017.12</v>
      </c>
      <c r="C6167" s="12">
        <v>7447.92</v>
      </c>
      <c r="D6167" s="12">
        <v>2208.8200000000002</v>
      </c>
      <c r="E6167" s="12">
        <v>8167.26</v>
      </c>
      <c r="F6167" s="12">
        <v>3763.43</v>
      </c>
      <c r="G6167" s="12">
        <v>423.46</v>
      </c>
      <c r="H6167" s="108">
        <v>121.4</v>
      </c>
      <c r="I6167" s="45">
        <v>98.03</v>
      </c>
      <c r="J6167" s="45">
        <v>98.045699999999997</v>
      </c>
    </row>
    <row r="6168" spans="1:10" ht="23.3" customHeight="1" thickBot="1" x14ac:dyDescent="0.3">
      <c r="A6168" s="11">
        <v>43476</v>
      </c>
      <c r="B6168" s="12">
        <v>2014.83</v>
      </c>
      <c r="C6168" s="12">
        <v>7439.46</v>
      </c>
      <c r="D6168" s="12">
        <v>2205.19</v>
      </c>
      <c r="E6168" s="12">
        <v>8153.86</v>
      </c>
      <c r="F6168" s="12">
        <v>3754.06</v>
      </c>
      <c r="G6168" s="12">
        <v>423.29</v>
      </c>
      <c r="H6168" s="108">
        <v>121.34</v>
      </c>
      <c r="I6168" s="45">
        <v>98.01</v>
      </c>
      <c r="J6168" s="45">
        <v>98.129099999999994</v>
      </c>
    </row>
    <row r="6169" spans="1:10" ht="23.3" customHeight="1" thickBot="1" x14ac:dyDescent="0.3">
      <c r="A6169" s="11">
        <v>43479</v>
      </c>
      <c r="B6169" s="12">
        <v>2022.24</v>
      </c>
      <c r="C6169" s="12">
        <v>7466.85</v>
      </c>
      <c r="D6169" s="12">
        <v>2214.31</v>
      </c>
      <c r="E6169" s="12">
        <v>8187.57</v>
      </c>
      <c r="F6169" s="12">
        <v>3760.66</v>
      </c>
      <c r="G6169" s="12">
        <v>426.04</v>
      </c>
      <c r="H6169" s="108">
        <v>122.31</v>
      </c>
      <c r="I6169" s="45">
        <v>98.02</v>
      </c>
      <c r="J6169" s="45">
        <v>98.361900000000006</v>
      </c>
    </row>
    <row r="6170" spans="1:10" ht="23.3" customHeight="1" thickBot="1" x14ac:dyDescent="0.3">
      <c r="A6170" s="11">
        <v>43480</v>
      </c>
      <c r="B6170" s="12">
        <v>2022.56</v>
      </c>
      <c r="C6170" s="12">
        <v>7468</v>
      </c>
      <c r="D6170" s="12">
        <v>2214.7600000000002</v>
      </c>
      <c r="E6170" s="12">
        <v>8189.21</v>
      </c>
      <c r="F6170" s="12">
        <v>3763.17</v>
      </c>
      <c r="G6170" s="12">
        <v>426.09</v>
      </c>
      <c r="H6170" s="108">
        <v>122.29</v>
      </c>
      <c r="I6170" s="45">
        <v>98.02</v>
      </c>
      <c r="J6170" s="45">
        <v>98.315899999999999</v>
      </c>
    </row>
    <row r="6171" spans="1:10" ht="23.3" customHeight="1" thickBot="1" x14ac:dyDescent="0.3">
      <c r="A6171" s="11">
        <v>43481</v>
      </c>
      <c r="B6171" s="12">
        <v>2026.42</v>
      </c>
      <c r="C6171" s="12">
        <v>7482.27</v>
      </c>
      <c r="D6171" s="12">
        <v>2219.2199999999998</v>
      </c>
      <c r="E6171" s="12">
        <v>8205.7000000000007</v>
      </c>
      <c r="F6171" s="12">
        <v>3758.77</v>
      </c>
      <c r="G6171" s="12">
        <v>426.69</v>
      </c>
      <c r="H6171" s="108">
        <v>122.87</v>
      </c>
      <c r="I6171" s="45">
        <v>98.01</v>
      </c>
      <c r="J6171" s="45">
        <v>98.629199999999997</v>
      </c>
    </row>
    <row r="6172" spans="1:10" ht="23.3" customHeight="1" thickBot="1" x14ac:dyDescent="0.3">
      <c r="A6172" s="11">
        <v>43482</v>
      </c>
      <c r="B6172" s="12">
        <v>2029.47</v>
      </c>
      <c r="C6172" s="12">
        <v>7493.52</v>
      </c>
      <c r="D6172" s="12">
        <v>2223.9</v>
      </c>
      <c r="E6172" s="12">
        <v>8223.0300000000007</v>
      </c>
      <c r="F6172" s="12">
        <v>3768.47</v>
      </c>
      <c r="G6172" s="12">
        <v>427.89</v>
      </c>
      <c r="H6172" s="108">
        <v>123.21</v>
      </c>
      <c r="I6172" s="45">
        <v>98</v>
      </c>
      <c r="J6172" s="45">
        <v>98.583200000000005</v>
      </c>
    </row>
    <row r="6173" spans="1:10" ht="23.3" customHeight="1" thickBot="1" x14ac:dyDescent="0.3">
      <c r="A6173" s="11">
        <v>43483</v>
      </c>
      <c r="B6173" s="12">
        <v>2031.59</v>
      </c>
      <c r="C6173" s="12">
        <v>7501.36</v>
      </c>
      <c r="D6173" s="12">
        <v>2226.77</v>
      </c>
      <c r="E6173" s="12">
        <v>8233.65</v>
      </c>
      <c r="F6173" s="12">
        <v>3775.54</v>
      </c>
      <c r="G6173" s="12">
        <v>428.82</v>
      </c>
      <c r="H6173" s="108">
        <v>123.58</v>
      </c>
      <c r="I6173" s="45">
        <v>98.01</v>
      </c>
      <c r="J6173" s="45">
        <v>98.525700000000001</v>
      </c>
    </row>
    <row r="6174" spans="1:10" ht="23.3" customHeight="1" thickBot="1" x14ac:dyDescent="0.3">
      <c r="A6174" s="11">
        <v>43487</v>
      </c>
      <c r="B6174" s="12">
        <v>2029.38</v>
      </c>
      <c r="C6174" s="12">
        <v>7493.2</v>
      </c>
      <c r="D6174" s="12">
        <v>2223.73</v>
      </c>
      <c r="E6174" s="12">
        <v>8222.4</v>
      </c>
      <c r="F6174" s="12">
        <v>3767.19</v>
      </c>
      <c r="G6174" s="12">
        <v>428.24</v>
      </c>
      <c r="H6174" s="108">
        <v>123.41</v>
      </c>
      <c r="I6174" s="45">
        <v>97.98</v>
      </c>
      <c r="J6174" s="45">
        <v>98.608999999999995</v>
      </c>
    </row>
    <row r="6175" spans="1:10" ht="23.3" customHeight="1" thickBot="1" x14ac:dyDescent="0.3">
      <c r="A6175" s="11">
        <v>43488</v>
      </c>
      <c r="B6175" s="12">
        <v>2034.28</v>
      </c>
      <c r="C6175" s="12">
        <v>7511.29</v>
      </c>
      <c r="D6175" s="12">
        <v>2230.91</v>
      </c>
      <c r="E6175" s="12">
        <v>8248.94</v>
      </c>
      <c r="F6175" s="12">
        <v>3781.23</v>
      </c>
      <c r="G6175" s="12">
        <v>430.18</v>
      </c>
      <c r="H6175" s="108">
        <v>123.87</v>
      </c>
      <c r="I6175" s="45">
        <v>97.99</v>
      </c>
      <c r="J6175" s="45">
        <v>98.560199999999995</v>
      </c>
    </row>
    <row r="6176" spans="1:10" ht="23.3" customHeight="1" thickBot="1" x14ac:dyDescent="0.3">
      <c r="A6176" s="11">
        <v>43489</v>
      </c>
      <c r="B6176" s="12">
        <v>2030.11</v>
      </c>
      <c r="C6176" s="12">
        <v>7495.9</v>
      </c>
      <c r="D6176" s="12">
        <v>2224.77</v>
      </c>
      <c r="E6176" s="12">
        <v>8226.2199999999993</v>
      </c>
      <c r="F6176" s="12">
        <v>3774.99</v>
      </c>
      <c r="G6176" s="12">
        <v>429.9</v>
      </c>
      <c r="H6176" s="108">
        <v>123.86</v>
      </c>
      <c r="I6176" s="45">
        <v>98</v>
      </c>
      <c r="J6176" s="45">
        <v>98.450999999999993</v>
      </c>
    </row>
    <row r="6177" spans="1:10" ht="23.3" customHeight="1" thickBot="1" x14ac:dyDescent="0.3">
      <c r="A6177" s="11">
        <v>43490</v>
      </c>
      <c r="B6177" s="12">
        <v>2028.99</v>
      </c>
      <c r="C6177" s="12">
        <v>7491.74</v>
      </c>
      <c r="D6177" s="12">
        <v>2220.58</v>
      </c>
      <c r="E6177" s="12">
        <v>8210.75</v>
      </c>
      <c r="F6177" s="12">
        <v>3757.8</v>
      </c>
      <c r="G6177" s="12">
        <v>429.81</v>
      </c>
      <c r="H6177" s="108">
        <v>123.89</v>
      </c>
      <c r="I6177" s="45">
        <v>98.03</v>
      </c>
      <c r="J6177" s="45">
        <v>98.837400000000002</v>
      </c>
    </row>
    <row r="6178" spans="1:10" ht="23.3" customHeight="1" thickBot="1" x14ac:dyDescent="0.3">
      <c r="A6178" s="11">
        <v>43493</v>
      </c>
      <c r="B6178" s="12">
        <v>2029.39</v>
      </c>
      <c r="C6178" s="12">
        <v>7493.24</v>
      </c>
      <c r="D6178" s="12">
        <v>2219.38</v>
      </c>
      <c r="E6178" s="12">
        <v>8206.32</v>
      </c>
      <c r="F6178" s="12">
        <v>3753.15</v>
      </c>
      <c r="G6178" s="12">
        <v>429.69</v>
      </c>
      <c r="H6178" s="108">
        <v>123.85</v>
      </c>
      <c r="I6178" s="45">
        <v>98.14</v>
      </c>
      <c r="J6178" s="45">
        <v>98.906499999999994</v>
      </c>
    </row>
    <row r="6179" spans="1:10" ht="23.3" customHeight="1" thickBot="1" x14ac:dyDescent="0.3">
      <c r="A6179" s="11">
        <v>43494</v>
      </c>
      <c r="B6179" s="12">
        <v>2028.46</v>
      </c>
      <c r="C6179" s="12">
        <v>7489.81</v>
      </c>
      <c r="D6179" s="12">
        <v>2219.6799999999998</v>
      </c>
      <c r="E6179" s="12">
        <v>8207.41</v>
      </c>
      <c r="F6179" s="12">
        <v>3756.93</v>
      </c>
      <c r="G6179" s="12">
        <v>429.45</v>
      </c>
      <c r="H6179" s="108">
        <v>123.85</v>
      </c>
      <c r="I6179" s="45">
        <v>98.11</v>
      </c>
      <c r="J6179" s="45">
        <v>98.698099999999997</v>
      </c>
    </row>
    <row r="6180" spans="1:10" ht="23.3" customHeight="1" thickBot="1" x14ac:dyDescent="0.3">
      <c r="A6180" s="11">
        <v>43495</v>
      </c>
      <c r="B6180" s="12">
        <v>2024.99</v>
      </c>
      <c r="C6180" s="12">
        <v>7476.98</v>
      </c>
      <c r="D6180" s="12">
        <v>2215.5500000000002</v>
      </c>
      <c r="E6180" s="12">
        <v>8192.16</v>
      </c>
      <c r="F6180" s="12">
        <v>3753.23</v>
      </c>
      <c r="G6180" s="12">
        <v>428.33</v>
      </c>
      <c r="H6180" s="108">
        <v>123.45</v>
      </c>
      <c r="I6180" s="45">
        <v>98.09</v>
      </c>
      <c r="J6180" s="45">
        <v>98.611900000000006</v>
      </c>
    </row>
    <row r="6181" spans="1:10" ht="23.3" customHeight="1" thickBot="1" x14ac:dyDescent="0.3">
      <c r="A6181" s="11">
        <v>43496</v>
      </c>
      <c r="B6181" s="12">
        <v>2039.07</v>
      </c>
      <c r="C6181" s="12">
        <v>7528.98</v>
      </c>
      <c r="D6181" s="12">
        <v>2212.92</v>
      </c>
      <c r="E6181" s="12">
        <v>8182.41</v>
      </c>
      <c r="F6181" s="12">
        <v>3763.35</v>
      </c>
      <c r="G6181" s="12">
        <v>427.9</v>
      </c>
      <c r="H6181" s="108">
        <v>123.2</v>
      </c>
      <c r="I6181" s="45">
        <v>98.06</v>
      </c>
      <c r="J6181" s="45">
        <v>98.638800000000003</v>
      </c>
    </row>
    <row r="6182" spans="1:10" ht="23.3" customHeight="1" thickBot="1" x14ac:dyDescent="0.3">
      <c r="A6182" s="11">
        <v>43500</v>
      </c>
      <c r="B6182" s="12">
        <v>2040.02</v>
      </c>
      <c r="C6182" s="12">
        <v>7532.46</v>
      </c>
      <c r="D6182" s="12">
        <v>2214.04</v>
      </c>
      <c r="E6182" s="12">
        <v>8186.57</v>
      </c>
      <c r="F6182" s="12">
        <v>3759.76</v>
      </c>
      <c r="G6182" s="12">
        <v>428.32</v>
      </c>
      <c r="H6182" s="108">
        <v>123.26</v>
      </c>
      <c r="I6182" s="45">
        <v>98.04</v>
      </c>
      <c r="J6182" s="45">
        <v>98.783100000000005</v>
      </c>
    </row>
    <row r="6183" spans="1:10" ht="23.3" customHeight="1" thickBot="1" x14ac:dyDescent="0.3">
      <c r="A6183" s="11">
        <v>43502</v>
      </c>
      <c r="B6183" s="12">
        <v>2035.55</v>
      </c>
      <c r="C6183" s="12">
        <v>7515.99</v>
      </c>
      <c r="D6183" s="12">
        <v>2207.8200000000002</v>
      </c>
      <c r="E6183" s="12">
        <v>8163.58</v>
      </c>
      <c r="F6183" s="12">
        <v>3745.15</v>
      </c>
      <c r="G6183" s="12">
        <v>426.71</v>
      </c>
      <c r="H6183" s="108">
        <v>122.77</v>
      </c>
      <c r="I6183" s="45">
        <v>98.02</v>
      </c>
      <c r="J6183" s="45">
        <v>98.889899999999997</v>
      </c>
    </row>
    <row r="6184" spans="1:10" ht="23.3" customHeight="1" thickBot="1" x14ac:dyDescent="0.3">
      <c r="A6184" s="11">
        <v>43503</v>
      </c>
      <c r="B6184" s="12">
        <v>2034.2</v>
      </c>
      <c r="C6184" s="12">
        <v>7511</v>
      </c>
      <c r="D6184" s="12">
        <v>2205.75</v>
      </c>
      <c r="E6184" s="12">
        <v>8155.89</v>
      </c>
      <c r="F6184" s="12">
        <v>3738.46</v>
      </c>
      <c r="G6184" s="12">
        <v>426.5</v>
      </c>
      <c r="H6184" s="108">
        <v>122.78</v>
      </c>
      <c r="I6184" s="45">
        <v>98</v>
      </c>
      <c r="J6184" s="45">
        <v>98.973600000000005</v>
      </c>
    </row>
    <row r="6185" spans="1:10" ht="23.3" customHeight="1" thickBot="1" x14ac:dyDescent="0.3">
      <c r="A6185" s="11">
        <v>43504</v>
      </c>
      <c r="B6185" s="12">
        <v>2039.17</v>
      </c>
      <c r="C6185" s="12">
        <v>7529.32</v>
      </c>
      <c r="D6185" s="12">
        <v>2210.58</v>
      </c>
      <c r="E6185" s="12">
        <v>8173.77</v>
      </c>
      <c r="F6185" s="12">
        <v>3734.57</v>
      </c>
      <c r="G6185" s="12">
        <v>428</v>
      </c>
      <c r="H6185" s="108">
        <v>123.37</v>
      </c>
      <c r="I6185" s="45">
        <v>98.06</v>
      </c>
      <c r="J6185" s="45">
        <v>99.293899999999994</v>
      </c>
    </row>
    <row r="6186" spans="1:10" ht="23.3" customHeight="1" thickBot="1" x14ac:dyDescent="0.3">
      <c r="A6186" s="11">
        <v>43507</v>
      </c>
      <c r="B6186" s="12">
        <v>2035.95</v>
      </c>
      <c r="C6186" s="12">
        <v>7517.47</v>
      </c>
      <c r="D6186" s="12">
        <v>2205.6799999999998</v>
      </c>
      <c r="E6186" s="12">
        <v>8155.63</v>
      </c>
      <c r="F6186" s="12">
        <v>3723.58</v>
      </c>
      <c r="G6186" s="12">
        <v>427.9</v>
      </c>
      <c r="H6186" s="108">
        <v>123.25</v>
      </c>
      <c r="I6186" s="45">
        <v>98.06</v>
      </c>
      <c r="J6186" s="45">
        <v>99.366100000000003</v>
      </c>
    </row>
    <row r="6187" spans="1:10" ht="23.3" customHeight="1" thickBot="1" x14ac:dyDescent="0.3">
      <c r="A6187" s="11">
        <v>43508</v>
      </c>
      <c r="B6187" s="12">
        <v>2034.8</v>
      </c>
      <c r="C6187" s="12">
        <v>7513.22</v>
      </c>
      <c r="D6187" s="12">
        <v>2204.2600000000002</v>
      </c>
      <c r="E6187" s="12">
        <v>8150.4</v>
      </c>
      <c r="F6187" s="12">
        <v>3718.71</v>
      </c>
      <c r="G6187" s="12">
        <v>427.88</v>
      </c>
      <c r="H6187" s="108">
        <v>123.29</v>
      </c>
      <c r="I6187" s="45">
        <v>98.04</v>
      </c>
      <c r="J6187" s="45">
        <v>99.432500000000005</v>
      </c>
    </row>
    <row r="6188" spans="1:10" ht="23.3" customHeight="1" thickBot="1" x14ac:dyDescent="0.3">
      <c r="A6188" s="11">
        <v>43509</v>
      </c>
      <c r="B6188" s="12">
        <v>2032.85</v>
      </c>
      <c r="C6188" s="12">
        <v>7506</v>
      </c>
      <c r="D6188" s="12">
        <v>2202.38</v>
      </c>
      <c r="E6188" s="12">
        <v>8143.46</v>
      </c>
      <c r="F6188" s="12">
        <v>3724.4</v>
      </c>
      <c r="G6188" s="12">
        <v>427.45</v>
      </c>
      <c r="H6188" s="108">
        <v>123.25</v>
      </c>
      <c r="I6188" s="45">
        <v>98.05</v>
      </c>
      <c r="J6188" s="45">
        <v>99.195800000000006</v>
      </c>
    </row>
    <row r="6189" spans="1:10" ht="23.3" customHeight="1" thickBot="1" x14ac:dyDescent="0.3">
      <c r="A6189" s="11">
        <v>43510</v>
      </c>
      <c r="B6189" s="12">
        <v>2031.77</v>
      </c>
      <c r="C6189" s="12">
        <v>7502</v>
      </c>
      <c r="D6189" s="12">
        <v>2200.5700000000002</v>
      </c>
      <c r="E6189" s="12">
        <v>8136.76</v>
      </c>
      <c r="F6189" s="12">
        <v>3716.26</v>
      </c>
      <c r="G6189" s="12">
        <v>427.35</v>
      </c>
      <c r="H6189" s="108">
        <v>123.1</v>
      </c>
      <c r="I6189" s="45">
        <v>98.02</v>
      </c>
      <c r="J6189" s="45">
        <v>99.331500000000005</v>
      </c>
    </row>
    <row r="6190" spans="1:10" ht="23.3" customHeight="1" thickBot="1" x14ac:dyDescent="0.3">
      <c r="A6190" s="11">
        <v>43511</v>
      </c>
      <c r="B6190" s="12">
        <v>2014.54</v>
      </c>
      <c r="C6190" s="12">
        <v>7438.39</v>
      </c>
      <c r="D6190" s="12">
        <v>2198.31</v>
      </c>
      <c r="E6190" s="12">
        <v>8128.4</v>
      </c>
      <c r="F6190" s="12">
        <v>3712.87</v>
      </c>
      <c r="G6190" s="12">
        <v>427.68</v>
      </c>
      <c r="H6190" s="108">
        <v>123.2</v>
      </c>
      <c r="I6190" s="45">
        <v>98.02</v>
      </c>
      <c r="J6190" s="45">
        <v>99.319900000000004</v>
      </c>
    </row>
    <row r="6191" spans="1:10" ht="23.3" customHeight="1" thickBot="1" x14ac:dyDescent="0.3">
      <c r="A6191" s="11">
        <v>43514</v>
      </c>
      <c r="B6191" s="12">
        <v>2004.72</v>
      </c>
      <c r="C6191" s="12">
        <v>7403.79</v>
      </c>
      <c r="D6191" s="12">
        <v>2202.52</v>
      </c>
      <c r="E6191" s="12">
        <v>8146.41</v>
      </c>
      <c r="F6191" s="12">
        <v>3728.03</v>
      </c>
      <c r="G6191" s="12">
        <v>429.31</v>
      </c>
      <c r="H6191" s="108">
        <v>123.76</v>
      </c>
      <c r="I6191" s="45">
        <v>98.01</v>
      </c>
      <c r="J6191" s="45">
        <v>99.135199999999998</v>
      </c>
    </row>
    <row r="6192" spans="1:10" ht="23.3" customHeight="1" thickBot="1" x14ac:dyDescent="0.3">
      <c r="A6192" s="11">
        <v>43515</v>
      </c>
      <c r="B6192" s="12">
        <v>1997.73</v>
      </c>
      <c r="C6192" s="12">
        <v>7378</v>
      </c>
      <c r="D6192" s="12">
        <v>2199.8000000000002</v>
      </c>
      <c r="E6192" s="12">
        <v>8136.35</v>
      </c>
      <c r="F6192" s="12">
        <v>3722.67</v>
      </c>
      <c r="G6192" s="12">
        <v>428.56</v>
      </c>
      <c r="H6192" s="108">
        <v>123.47</v>
      </c>
      <c r="I6192" s="45">
        <v>98</v>
      </c>
      <c r="J6192" s="45">
        <v>99.1554</v>
      </c>
    </row>
    <row r="6193" spans="1:10" ht="23.3" customHeight="1" thickBot="1" x14ac:dyDescent="0.3">
      <c r="A6193" s="11">
        <v>43516</v>
      </c>
      <c r="B6193" s="12">
        <v>1997.84</v>
      </c>
      <c r="C6193" s="12">
        <v>7378.4</v>
      </c>
      <c r="D6193" s="12">
        <v>2200.6999999999998</v>
      </c>
      <c r="E6193" s="12">
        <v>8139.65</v>
      </c>
      <c r="F6193" s="12">
        <v>3734.18</v>
      </c>
      <c r="G6193" s="12">
        <v>428.46</v>
      </c>
      <c r="H6193" s="108">
        <v>123.47</v>
      </c>
      <c r="I6193" s="45">
        <v>98</v>
      </c>
      <c r="J6193" s="45">
        <v>98.889899999999997</v>
      </c>
    </row>
    <row r="6194" spans="1:10" ht="23.3" customHeight="1" thickBot="1" x14ac:dyDescent="0.3">
      <c r="A6194" s="11">
        <v>43517</v>
      </c>
      <c r="B6194" s="12">
        <v>2003.33</v>
      </c>
      <c r="C6194" s="12">
        <v>7398.68</v>
      </c>
      <c r="D6194" s="12">
        <v>2209.16</v>
      </c>
      <c r="E6194" s="12">
        <v>8170.95</v>
      </c>
      <c r="F6194" s="12">
        <v>3750.51</v>
      </c>
      <c r="G6194" s="12">
        <v>429.69</v>
      </c>
      <c r="H6194" s="108">
        <v>124.01</v>
      </c>
      <c r="I6194" s="45">
        <v>97.99</v>
      </c>
      <c r="J6194" s="45">
        <v>98.837999999999994</v>
      </c>
    </row>
    <row r="6195" spans="1:10" ht="23.3" customHeight="1" thickBot="1" x14ac:dyDescent="0.3">
      <c r="A6195" s="11">
        <v>43518</v>
      </c>
      <c r="B6195" s="12">
        <v>2001.78</v>
      </c>
      <c r="C6195" s="12">
        <v>7392.94</v>
      </c>
      <c r="D6195" s="12">
        <v>2207.1999999999998</v>
      </c>
      <c r="E6195" s="12">
        <v>8163.7</v>
      </c>
      <c r="F6195" s="12">
        <v>3747.95</v>
      </c>
      <c r="G6195" s="12">
        <v>429.43</v>
      </c>
      <c r="H6195" s="108">
        <v>123.87</v>
      </c>
      <c r="I6195" s="45">
        <v>97.98</v>
      </c>
      <c r="J6195" s="45">
        <v>98.817800000000005</v>
      </c>
    </row>
    <row r="6196" spans="1:10" ht="23.3" customHeight="1" thickBot="1" x14ac:dyDescent="0.3">
      <c r="A6196" s="11">
        <v>43521</v>
      </c>
      <c r="B6196" s="12">
        <v>1999.6</v>
      </c>
      <c r="C6196" s="12">
        <v>7384.9</v>
      </c>
      <c r="D6196" s="12">
        <v>2203.91</v>
      </c>
      <c r="E6196" s="12">
        <v>8151.56</v>
      </c>
      <c r="F6196" s="12">
        <v>3743.03</v>
      </c>
      <c r="G6196" s="12">
        <v>428.74</v>
      </c>
      <c r="H6196" s="108">
        <v>123.41</v>
      </c>
      <c r="I6196" s="45">
        <v>98.03</v>
      </c>
      <c r="J6196" s="45">
        <v>98.800399999999996</v>
      </c>
    </row>
    <row r="6197" spans="1:10" ht="23.3" customHeight="1" thickBot="1" x14ac:dyDescent="0.3">
      <c r="A6197" s="11">
        <v>43522</v>
      </c>
      <c r="B6197" s="12">
        <v>1997.4</v>
      </c>
      <c r="C6197" s="12">
        <v>7376.76</v>
      </c>
      <c r="D6197" s="12">
        <v>2201.06</v>
      </c>
      <c r="E6197" s="12">
        <v>8141.02</v>
      </c>
      <c r="F6197" s="12">
        <v>3742.89</v>
      </c>
      <c r="G6197" s="12">
        <v>428.49</v>
      </c>
      <c r="H6197" s="108">
        <v>123.28</v>
      </c>
      <c r="I6197" s="45">
        <v>98.03</v>
      </c>
      <c r="J6197" s="45">
        <v>98.676299999999998</v>
      </c>
    </row>
    <row r="6198" spans="1:10" ht="23.3" customHeight="1" thickBot="1" x14ac:dyDescent="0.3">
      <c r="A6198" s="11">
        <v>43523</v>
      </c>
      <c r="B6198" s="12">
        <v>1998.42</v>
      </c>
      <c r="C6198" s="12">
        <v>7380.54</v>
      </c>
      <c r="D6198" s="12">
        <v>2202.98</v>
      </c>
      <c r="E6198" s="12">
        <v>8148.09</v>
      </c>
      <c r="F6198" s="12">
        <v>3752.06</v>
      </c>
      <c r="G6198" s="12">
        <v>428.54</v>
      </c>
      <c r="H6198" s="108">
        <v>123.35</v>
      </c>
      <c r="I6198" s="45">
        <v>98.02</v>
      </c>
      <c r="J6198" s="45">
        <v>98.520499999999998</v>
      </c>
    </row>
    <row r="6199" spans="1:10" ht="23.3" customHeight="1" thickBot="1" x14ac:dyDescent="0.3">
      <c r="A6199" s="11">
        <v>43524</v>
      </c>
      <c r="B6199" s="12">
        <v>1998.54</v>
      </c>
      <c r="C6199" s="12">
        <v>7380.99</v>
      </c>
      <c r="D6199" s="12">
        <v>2206.6999999999998</v>
      </c>
      <c r="E6199" s="12">
        <v>8161.86</v>
      </c>
      <c r="F6199" s="12">
        <v>3758.3</v>
      </c>
      <c r="G6199" s="12">
        <v>429.6</v>
      </c>
      <c r="H6199" s="108">
        <v>123.64</v>
      </c>
      <c r="I6199" s="45">
        <v>98.03</v>
      </c>
      <c r="J6199" s="45">
        <v>97.92</v>
      </c>
    </row>
    <row r="6200" spans="1:10" ht="23.3" customHeight="1" thickBot="1" x14ac:dyDescent="0.3">
      <c r="A6200" s="11">
        <v>43525</v>
      </c>
      <c r="B6200" s="12">
        <v>1998.07</v>
      </c>
      <c r="C6200" s="12">
        <v>7379.44</v>
      </c>
      <c r="D6200" s="12">
        <v>2207.04</v>
      </c>
      <c r="E6200" s="12">
        <v>8163.41</v>
      </c>
      <c r="F6200" s="12">
        <v>3758.46</v>
      </c>
      <c r="G6200" s="12">
        <v>429.51</v>
      </c>
      <c r="H6200" s="108">
        <v>123.66</v>
      </c>
      <c r="I6200" s="45">
        <v>97.97</v>
      </c>
      <c r="J6200" s="45">
        <v>97.792500000000004</v>
      </c>
    </row>
    <row r="6201" spans="1:10" ht="23.3" customHeight="1" thickBot="1" x14ac:dyDescent="0.3">
      <c r="A6201" s="11">
        <v>43529</v>
      </c>
      <c r="B6201" s="12">
        <v>2001.23</v>
      </c>
      <c r="C6201" s="12">
        <v>7391.1</v>
      </c>
      <c r="D6201" s="12">
        <v>2204.36</v>
      </c>
      <c r="E6201" s="12">
        <v>8153.47</v>
      </c>
      <c r="F6201" s="12">
        <v>3746.2</v>
      </c>
      <c r="G6201" s="12">
        <v>428.99</v>
      </c>
      <c r="H6201" s="108">
        <v>123.36</v>
      </c>
      <c r="I6201" s="45">
        <v>97.96</v>
      </c>
      <c r="J6201" s="45">
        <v>99.043599999999998</v>
      </c>
    </row>
    <row r="6202" spans="1:10" ht="23.3" customHeight="1" thickBot="1" x14ac:dyDescent="0.3">
      <c r="A6202" s="11">
        <v>43530</v>
      </c>
      <c r="B6202" s="12">
        <v>1999.95</v>
      </c>
      <c r="C6202" s="12">
        <v>7398.1</v>
      </c>
      <c r="D6202" s="12">
        <v>2195.4</v>
      </c>
      <c r="E6202" s="12">
        <v>8120.34</v>
      </c>
      <c r="F6202" s="12">
        <v>3684.25</v>
      </c>
      <c r="G6202" s="12">
        <v>427.01</v>
      </c>
      <c r="H6202" s="108">
        <v>122.76</v>
      </c>
      <c r="I6202" s="45">
        <v>98.21</v>
      </c>
      <c r="J6202" s="45">
        <v>100.0176</v>
      </c>
    </row>
    <row r="6203" spans="1:10" ht="23.3" customHeight="1" thickBot="1" x14ac:dyDescent="0.3">
      <c r="A6203" s="11">
        <v>43531</v>
      </c>
      <c r="B6203" s="12">
        <v>2003.92</v>
      </c>
      <c r="C6203" s="12">
        <v>7412.81</v>
      </c>
      <c r="D6203" s="12">
        <v>2200.08</v>
      </c>
      <c r="E6203" s="12">
        <v>8137.64</v>
      </c>
      <c r="F6203" s="12">
        <v>3693.16</v>
      </c>
      <c r="G6203" s="12">
        <v>428.28</v>
      </c>
      <c r="H6203" s="108">
        <v>123.06</v>
      </c>
      <c r="I6203" s="45">
        <v>98.22</v>
      </c>
      <c r="J6203" s="45">
        <v>100.15519999999999</v>
      </c>
    </row>
    <row r="6204" spans="1:10" ht="23.3" customHeight="1" thickBot="1" x14ac:dyDescent="0.3">
      <c r="A6204" s="11">
        <v>43532</v>
      </c>
      <c r="B6204" s="12">
        <v>2004.82</v>
      </c>
      <c r="C6204" s="12">
        <v>7416.12</v>
      </c>
      <c r="D6204" s="12">
        <v>2195.5100000000002</v>
      </c>
      <c r="E6204" s="12">
        <v>8120.75</v>
      </c>
      <c r="F6204" s="12">
        <v>3659.3</v>
      </c>
      <c r="G6204" s="12">
        <v>427.1</v>
      </c>
      <c r="H6204" s="108">
        <v>122.59</v>
      </c>
      <c r="I6204" s="45">
        <v>98.26</v>
      </c>
      <c r="J6204" s="45">
        <v>101.1476</v>
      </c>
    </row>
    <row r="6205" spans="1:10" ht="23.3" customHeight="1" thickBot="1" x14ac:dyDescent="0.3">
      <c r="A6205" s="11">
        <v>43535</v>
      </c>
      <c r="B6205" s="12">
        <v>2004.09</v>
      </c>
      <c r="C6205" s="12">
        <v>7413.43</v>
      </c>
      <c r="D6205" s="12">
        <v>2194.88</v>
      </c>
      <c r="E6205" s="12">
        <v>8118.4</v>
      </c>
      <c r="F6205" s="12">
        <v>3649.24</v>
      </c>
      <c r="G6205" s="12">
        <v>427.4</v>
      </c>
      <c r="H6205" s="108">
        <v>122.72</v>
      </c>
      <c r="I6205" s="45">
        <v>98.33</v>
      </c>
      <c r="J6205" s="45">
        <v>101.12090000000001</v>
      </c>
    </row>
    <row r="6206" spans="1:10" ht="23.3" customHeight="1" thickBot="1" x14ac:dyDescent="0.3">
      <c r="A6206" s="11">
        <v>43537</v>
      </c>
      <c r="B6206" s="12">
        <v>1998.88</v>
      </c>
      <c r="C6206" s="12">
        <v>7394.17</v>
      </c>
      <c r="D6206" s="12">
        <v>2191.17</v>
      </c>
      <c r="E6206" s="12">
        <v>8104.68</v>
      </c>
      <c r="F6206" s="12">
        <v>3658.03</v>
      </c>
      <c r="G6206" s="12">
        <v>425.84</v>
      </c>
      <c r="H6206" s="108">
        <v>122.41</v>
      </c>
      <c r="I6206" s="45">
        <v>98.29</v>
      </c>
      <c r="J6206" s="45">
        <v>100.4237</v>
      </c>
    </row>
    <row r="6207" spans="1:10" ht="23.3" customHeight="1" thickBot="1" x14ac:dyDescent="0.3">
      <c r="A6207" s="11">
        <v>43538</v>
      </c>
      <c r="B6207" s="12">
        <v>1997.98</v>
      </c>
      <c r="C6207" s="12">
        <v>7390.83</v>
      </c>
      <c r="D6207" s="12">
        <v>2189.6999999999998</v>
      </c>
      <c r="E6207" s="12">
        <v>8099.26</v>
      </c>
      <c r="F6207" s="12">
        <v>3665.48</v>
      </c>
      <c r="G6207" s="12">
        <v>425.42</v>
      </c>
      <c r="H6207" s="108">
        <v>122.35</v>
      </c>
      <c r="I6207" s="45">
        <v>98.28</v>
      </c>
      <c r="J6207" s="45">
        <v>100.3068</v>
      </c>
    </row>
    <row r="6208" spans="1:10" ht="23.3" customHeight="1" thickBot="1" x14ac:dyDescent="0.3">
      <c r="A6208" s="11">
        <v>43539</v>
      </c>
      <c r="B6208" s="12">
        <v>1998.19</v>
      </c>
      <c r="C6208" s="12">
        <v>7391.58</v>
      </c>
      <c r="D6208" s="12">
        <v>2187.52</v>
      </c>
      <c r="E6208" s="12">
        <v>8091.2</v>
      </c>
      <c r="F6208" s="12">
        <v>3662.46</v>
      </c>
      <c r="G6208" s="12">
        <v>425.43</v>
      </c>
      <c r="H6208" s="108">
        <v>122.33</v>
      </c>
      <c r="I6208" s="45">
        <v>98.28</v>
      </c>
      <c r="J6208" s="45">
        <v>100.7051</v>
      </c>
    </row>
    <row r="6209" spans="1:10" ht="23.3" customHeight="1" thickBot="1" x14ac:dyDescent="0.3">
      <c r="A6209" s="11">
        <v>43542</v>
      </c>
      <c r="B6209" s="12">
        <v>1999.24</v>
      </c>
      <c r="C6209" s="12">
        <v>7395.5</v>
      </c>
      <c r="D6209" s="12">
        <v>2190</v>
      </c>
      <c r="E6209" s="12">
        <v>8100.38</v>
      </c>
      <c r="F6209" s="12">
        <v>3672.22</v>
      </c>
      <c r="G6209" s="12">
        <v>424.18</v>
      </c>
      <c r="H6209" s="108">
        <v>122.07</v>
      </c>
      <c r="I6209" s="45">
        <v>98.26</v>
      </c>
      <c r="J6209" s="45">
        <v>100.81619999999999</v>
      </c>
    </row>
    <row r="6210" spans="1:10" ht="23.3" customHeight="1" thickBot="1" x14ac:dyDescent="0.3">
      <c r="A6210" s="11">
        <v>43543</v>
      </c>
      <c r="B6210" s="12">
        <v>1996.24</v>
      </c>
      <c r="C6210" s="12">
        <v>7384.41</v>
      </c>
      <c r="D6210" s="12">
        <v>2187.87</v>
      </c>
      <c r="E6210" s="12">
        <v>8092.47</v>
      </c>
      <c r="F6210" s="12">
        <v>3672.56</v>
      </c>
      <c r="G6210" s="12">
        <v>423.87</v>
      </c>
      <c r="H6210" s="108">
        <v>121.97</v>
      </c>
      <c r="I6210" s="45">
        <v>98.25</v>
      </c>
      <c r="J6210" s="45">
        <v>100.4786</v>
      </c>
    </row>
    <row r="6211" spans="1:10" ht="23.3" customHeight="1" thickBot="1" x14ac:dyDescent="0.3">
      <c r="A6211" s="11">
        <v>43544</v>
      </c>
      <c r="B6211" s="12">
        <v>1992.43</v>
      </c>
      <c r="C6211" s="12">
        <v>7370.29</v>
      </c>
      <c r="D6211" s="12">
        <v>2183.4499999999998</v>
      </c>
      <c r="E6211" s="12">
        <v>8076.12</v>
      </c>
      <c r="F6211" s="12">
        <v>3665.88</v>
      </c>
      <c r="G6211" s="12">
        <v>422.94</v>
      </c>
      <c r="H6211" s="108">
        <v>121.94</v>
      </c>
      <c r="I6211" s="45">
        <v>98.24</v>
      </c>
      <c r="J6211" s="45">
        <v>100.3172</v>
      </c>
    </row>
    <row r="6212" spans="1:10" ht="23.3" customHeight="1" thickBot="1" x14ac:dyDescent="0.3">
      <c r="A6212" s="11">
        <v>43545</v>
      </c>
      <c r="B6212" s="12">
        <v>1987.77</v>
      </c>
      <c r="C6212" s="12">
        <v>7353.07</v>
      </c>
      <c r="D6212" s="12">
        <v>2180.67</v>
      </c>
      <c r="E6212" s="12">
        <v>8065.84</v>
      </c>
      <c r="F6212" s="12">
        <v>3682.26</v>
      </c>
      <c r="G6212" s="12">
        <v>422.63</v>
      </c>
      <c r="H6212" s="108">
        <v>121.86</v>
      </c>
      <c r="I6212" s="45">
        <v>98.16</v>
      </c>
      <c r="J6212" s="45">
        <v>99.743700000000004</v>
      </c>
    </row>
    <row r="6213" spans="1:10" ht="23.3" customHeight="1" thickBot="1" x14ac:dyDescent="0.3">
      <c r="A6213" s="11">
        <v>43546</v>
      </c>
      <c r="B6213" s="12">
        <v>1980.04</v>
      </c>
      <c r="C6213" s="12">
        <v>7324.47</v>
      </c>
      <c r="D6213" s="12">
        <v>2171.92</v>
      </c>
      <c r="E6213" s="12">
        <v>8033.49</v>
      </c>
      <c r="F6213" s="12">
        <v>3656.03</v>
      </c>
      <c r="G6213" s="12">
        <v>420.94</v>
      </c>
      <c r="H6213" s="108">
        <v>121.3</v>
      </c>
      <c r="I6213" s="45">
        <v>98.06</v>
      </c>
      <c r="J6213" s="45">
        <v>100.1972</v>
      </c>
    </row>
    <row r="6214" spans="1:10" ht="23.3" customHeight="1" thickBot="1" x14ac:dyDescent="0.3">
      <c r="A6214" s="11">
        <v>43549</v>
      </c>
      <c r="B6214" s="12">
        <v>1985.35</v>
      </c>
      <c r="C6214" s="12">
        <v>7344.11</v>
      </c>
      <c r="D6214" s="12">
        <v>2171.31</v>
      </c>
      <c r="E6214" s="12">
        <v>8031.25</v>
      </c>
      <c r="F6214" s="12">
        <v>3633.34</v>
      </c>
      <c r="G6214" s="12">
        <v>420.63</v>
      </c>
      <c r="H6214" s="108">
        <v>121.21</v>
      </c>
      <c r="I6214" s="45">
        <v>98.26</v>
      </c>
      <c r="J6214" s="45">
        <v>100.6532</v>
      </c>
    </row>
    <row r="6215" spans="1:10" ht="23.3" customHeight="1" thickBot="1" x14ac:dyDescent="0.3">
      <c r="A6215" s="11">
        <v>43550</v>
      </c>
      <c r="B6215" s="12">
        <v>1982.83</v>
      </c>
      <c r="C6215" s="12">
        <v>7334.78</v>
      </c>
      <c r="D6215" s="12">
        <v>2168.69</v>
      </c>
      <c r="E6215" s="12">
        <v>8021.54</v>
      </c>
      <c r="F6215" s="12">
        <v>3634.59</v>
      </c>
      <c r="G6215" s="12">
        <v>420.85</v>
      </c>
      <c r="H6215" s="108">
        <v>121.3</v>
      </c>
      <c r="I6215" s="45">
        <v>98.24</v>
      </c>
      <c r="J6215" s="45">
        <v>100.49679999999999</v>
      </c>
    </row>
    <row r="6216" spans="1:10" ht="23.3" customHeight="1" thickBot="1" x14ac:dyDescent="0.3">
      <c r="A6216" s="11">
        <v>43551</v>
      </c>
      <c r="B6216" s="12">
        <v>1987.04</v>
      </c>
      <c r="C6216" s="12">
        <v>7350.36</v>
      </c>
      <c r="D6216" s="12">
        <v>2169.91</v>
      </c>
      <c r="E6216" s="12">
        <v>8026.05</v>
      </c>
      <c r="F6216" s="12">
        <v>3624.94</v>
      </c>
      <c r="G6216" s="12">
        <v>420.57</v>
      </c>
      <c r="H6216" s="108">
        <v>121.3</v>
      </c>
      <c r="I6216" s="45">
        <v>98.26</v>
      </c>
      <c r="J6216" s="45">
        <v>101.2847</v>
      </c>
    </row>
    <row r="6217" spans="1:10" ht="23.3" customHeight="1" thickBot="1" x14ac:dyDescent="0.3">
      <c r="A6217" s="11">
        <v>43552</v>
      </c>
      <c r="B6217" s="12">
        <v>1985.93</v>
      </c>
      <c r="C6217" s="12">
        <v>7346.24</v>
      </c>
      <c r="D6217" s="12">
        <v>2167.4899999999998</v>
      </c>
      <c r="E6217" s="12">
        <v>8017.11</v>
      </c>
      <c r="F6217" s="12">
        <v>3617.16</v>
      </c>
      <c r="G6217" s="12">
        <v>420.27</v>
      </c>
      <c r="H6217" s="108">
        <v>121.36</v>
      </c>
      <c r="I6217" s="45">
        <v>98.28</v>
      </c>
      <c r="J6217" s="45">
        <v>101.3895</v>
      </c>
    </row>
    <row r="6218" spans="1:10" ht="23.3" customHeight="1" thickBot="1" x14ac:dyDescent="0.3">
      <c r="A6218" s="11">
        <v>43553</v>
      </c>
      <c r="B6218" s="12">
        <v>1984.38</v>
      </c>
      <c r="C6218" s="12">
        <v>7340.51</v>
      </c>
      <c r="D6218" s="12">
        <v>2164.7800000000002</v>
      </c>
      <c r="E6218" s="12">
        <v>8007.09</v>
      </c>
      <c r="F6218" s="12">
        <v>3605.81</v>
      </c>
      <c r="G6218" s="12">
        <v>420.27</v>
      </c>
      <c r="H6218" s="108">
        <v>121.12</v>
      </c>
      <c r="I6218" s="45">
        <v>98.3</v>
      </c>
      <c r="J6218" s="45">
        <v>101.57</v>
      </c>
    </row>
    <row r="6219" spans="1:10" ht="23.3" customHeight="1" thickBot="1" x14ac:dyDescent="0.3">
      <c r="A6219" s="11">
        <v>43556</v>
      </c>
      <c r="B6219" s="12">
        <v>1985.67</v>
      </c>
      <c r="C6219" s="12">
        <v>7345.29</v>
      </c>
      <c r="D6219" s="12">
        <v>2166.94</v>
      </c>
      <c r="E6219" s="12">
        <v>8015.05</v>
      </c>
      <c r="F6219" s="12">
        <v>3610.01</v>
      </c>
      <c r="G6219" s="12">
        <v>420.38</v>
      </c>
      <c r="H6219" s="108">
        <v>121.25</v>
      </c>
      <c r="I6219" s="45">
        <v>98.3</v>
      </c>
      <c r="J6219" s="45">
        <v>101.4</v>
      </c>
    </row>
    <row r="6220" spans="1:10" ht="23.3" customHeight="1" thickBot="1" x14ac:dyDescent="0.3">
      <c r="A6220" s="11">
        <v>43557</v>
      </c>
      <c r="B6220" s="12">
        <v>1982.42</v>
      </c>
      <c r="C6220" s="12">
        <v>7333.26</v>
      </c>
      <c r="D6220" s="12">
        <v>2160.44</v>
      </c>
      <c r="E6220" s="12">
        <v>7991.04</v>
      </c>
      <c r="F6220" s="12">
        <v>3589.63</v>
      </c>
      <c r="G6220" s="12">
        <v>419.46</v>
      </c>
      <c r="H6220" s="108">
        <v>120.89</v>
      </c>
      <c r="I6220" s="45">
        <v>98.33</v>
      </c>
      <c r="J6220" s="45">
        <v>101.64</v>
      </c>
    </row>
    <row r="6221" spans="1:10" ht="23.3" customHeight="1" thickBot="1" x14ac:dyDescent="0.3">
      <c r="A6221" s="11">
        <v>43558</v>
      </c>
      <c r="B6221" s="12">
        <v>1986.48</v>
      </c>
      <c r="C6221" s="12">
        <v>7348.3</v>
      </c>
      <c r="D6221" s="12">
        <v>2165.63</v>
      </c>
      <c r="E6221" s="12">
        <v>8010.22</v>
      </c>
      <c r="F6221" s="12">
        <v>3602.98</v>
      </c>
      <c r="G6221" s="12">
        <v>420.61</v>
      </c>
      <c r="H6221" s="108">
        <v>121.25</v>
      </c>
      <c r="I6221" s="45">
        <v>98.34</v>
      </c>
      <c r="J6221" s="45">
        <v>101.69</v>
      </c>
    </row>
    <row r="6222" spans="1:10" ht="23.3" customHeight="1" thickBot="1" x14ac:dyDescent="0.3">
      <c r="A6222" s="11">
        <v>43559</v>
      </c>
      <c r="B6222" s="12">
        <v>1988.22</v>
      </c>
      <c r="C6222" s="12">
        <v>7354.71</v>
      </c>
      <c r="D6222" s="12">
        <v>2166.09</v>
      </c>
      <c r="E6222" s="12">
        <v>8011.94</v>
      </c>
      <c r="F6222" s="12">
        <v>3608.4</v>
      </c>
      <c r="G6222" s="12">
        <v>421.54</v>
      </c>
      <c r="H6222" s="108">
        <v>121.01</v>
      </c>
      <c r="I6222" s="45">
        <v>98.33</v>
      </c>
      <c r="J6222" s="45">
        <v>101.99</v>
      </c>
    </row>
    <row r="6223" spans="1:10" ht="23.3" customHeight="1" thickBot="1" x14ac:dyDescent="0.3">
      <c r="A6223" s="11">
        <v>43560</v>
      </c>
      <c r="B6223" s="12">
        <v>1996.46</v>
      </c>
      <c r="C6223" s="12">
        <v>7386.49</v>
      </c>
      <c r="D6223" s="12">
        <v>2178.09</v>
      </c>
      <c r="E6223" s="12">
        <v>8058.2</v>
      </c>
      <c r="F6223" s="12">
        <v>3626.33</v>
      </c>
      <c r="G6223" s="12">
        <v>424.33</v>
      </c>
      <c r="H6223" s="108">
        <v>122.1</v>
      </c>
      <c r="I6223" s="45">
        <v>98.33</v>
      </c>
      <c r="J6223" s="45">
        <v>102.07</v>
      </c>
    </row>
    <row r="6224" spans="1:10" ht="23.3" customHeight="1" thickBot="1" x14ac:dyDescent="0.3">
      <c r="A6224" s="11">
        <v>43563</v>
      </c>
      <c r="B6224" s="12">
        <v>2003.62</v>
      </c>
      <c r="C6224" s="12">
        <v>7415.52</v>
      </c>
      <c r="D6224" s="12">
        <v>2186.06</v>
      </c>
      <c r="E6224" s="12">
        <v>8091.43</v>
      </c>
      <c r="F6224" s="12">
        <v>3641.28</v>
      </c>
      <c r="G6224" s="12">
        <v>426.37</v>
      </c>
      <c r="H6224" s="108">
        <v>122.75</v>
      </c>
      <c r="I6224" s="45">
        <v>98.32</v>
      </c>
      <c r="J6224" s="45">
        <v>102.49</v>
      </c>
    </row>
    <row r="6225" spans="1:10" ht="23.3" customHeight="1" thickBot="1" x14ac:dyDescent="0.3">
      <c r="A6225" s="11">
        <v>43564</v>
      </c>
      <c r="B6225" s="12">
        <v>2002.1</v>
      </c>
      <c r="C6225" s="12">
        <v>7409.9</v>
      </c>
      <c r="D6225" s="12">
        <v>2185.91</v>
      </c>
      <c r="E6225" s="12">
        <v>8090.88</v>
      </c>
      <c r="F6225" s="12">
        <v>3652.54</v>
      </c>
      <c r="G6225" s="12">
        <v>425.79</v>
      </c>
      <c r="H6225" s="108">
        <v>122.77</v>
      </c>
      <c r="I6225" s="45">
        <v>98.28</v>
      </c>
      <c r="J6225" s="45">
        <v>102.17</v>
      </c>
    </row>
    <row r="6226" spans="1:10" ht="23.3" customHeight="1" thickBot="1" x14ac:dyDescent="0.3">
      <c r="A6226" s="11">
        <v>43565</v>
      </c>
      <c r="B6226" s="12">
        <v>1998.08</v>
      </c>
      <c r="C6226" s="12">
        <v>7395.02</v>
      </c>
      <c r="D6226" s="12">
        <v>2179.19</v>
      </c>
      <c r="E6226" s="12">
        <v>8066.01</v>
      </c>
      <c r="F6226" s="12">
        <v>3641</v>
      </c>
      <c r="G6226" s="12">
        <v>425.07</v>
      </c>
      <c r="H6226" s="108">
        <v>122.43</v>
      </c>
      <c r="I6226" s="45">
        <v>98.28</v>
      </c>
      <c r="J6226" s="45">
        <v>102.32</v>
      </c>
    </row>
    <row r="6227" spans="1:10" ht="23.3" customHeight="1" thickBot="1" x14ac:dyDescent="0.3">
      <c r="A6227" s="11">
        <v>43566</v>
      </c>
      <c r="B6227" s="12">
        <v>1998.5</v>
      </c>
      <c r="C6227" s="12">
        <v>7396.6</v>
      </c>
      <c r="D6227" s="12">
        <v>2176.81</v>
      </c>
      <c r="E6227" s="12">
        <v>8057.17</v>
      </c>
      <c r="F6227" s="12">
        <v>3624.1</v>
      </c>
      <c r="G6227" s="12">
        <v>424.8</v>
      </c>
      <c r="H6227" s="108">
        <v>122.29</v>
      </c>
      <c r="I6227" s="45">
        <v>98.36</v>
      </c>
      <c r="J6227" s="45">
        <v>102.68</v>
      </c>
    </row>
    <row r="6228" spans="1:10" ht="23.3" customHeight="1" thickBot="1" x14ac:dyDescent="0.3">
      <c r="A6228" s="11">
        <v>43567</v>
      </c>
      <c r="B6228" s="12">
        <v>1992.92</v>
      </c>
      <c r="C6228" s="12">
        <v>7379.69</v>
      </c>
      <c r="D6228" s="12">
        <v>2169.6799999999998</v>
      </c>
      <c r="E6228" s="12">
        <v>8036.28</v>
      </c>
      <c r="F6228" s="12">
        <v>3619.36</v>
      </c>
      <c r="G6228" s="12">
        <v>423.59</v>
      </c>
      <c r="H6228" s="108">
        <v>122.21</v>
      </c>
      <c r="I6228" s="45">
        <v>98.34</v>
      </c>
      <c r="J6228" s="45">
        <v>102.55</v>
      </c>
    </row>
    <row r="6229" spans="1:10" ht="23.3" customHeight="1" thickBot="1" x14ac:dyDescent="0.3">
      <c r="A6229" s="11">
        <v>43570</v>
      </c>
      <c r="B6229" s="12">
        <v>1991.98</v>
      </c>
      <c r="C6229" s="12">
        <v>7376.19</v>
      </c>
      <c r="D6229" s="12">
        <v>2169.67</v>
      </c>
      <c r="E6229" s="12">
        <v>8036.25</v>
      </c>
      <c r="F6229" s="12">
        <v>3627.14</v>
      </c>
      <c r="G6229" s="12">
        <v>423.74</v>
      </c>
      <c r="H6229" s="108">
        <v>122.34</v>
      </c>
      <c r="I6229" s="45">
        <v>98.31</v>
      </c>
      <c r="J6229" s="45">
        <v>102.33</v>
      </c>
    </row>
    <row r="6230" spans="1:10" ht="23.3" customHeight="1" thickBot="1" x14ac:dyDescent="0.3">
      <c r="A6230" s="11">
        <v>43571</v>
      </c>
      <c r="B6230" s="12">
        <v>1988.32</v>
      </c>
      <c r="C6230" s="12">
        <v>7362.62</v>
      </c>
      <c r="D6230" s="12">
        <v>2167.34</v>
      </c>
      <c r="E6230" s="12">
        <v>8027.62</v>
      </c>
      <c r="F6230" s="12">
        <v>3624.81</v>
      </c>
      <c r="G6230" s="12">
        <v>423.24</v>
      </c>
      <c r="H6230" s="108">
        <v>122.25</v>
      </c>
      <c r="I6230" s="45">
        <v>98.29</v>
      </c>
      <c r="J6230" s="45">
        <v>101.87</v>
      </c>
    </row>
    <row r="6231" spans="1:10" ht="23.3" customHeight="1" thickBot="1" x14ac:dyDescent="0.3">
      <c r="A6231" s="11">
        <v>43572</v>
      </c>
      <c r="B6231" s="12">
        <v>1983.21</v>
      </c>
      <c r="C6231" s="12">
        <v>7346.46</v>
      </c>
      <c r="D6231" s="12">
        <v>2159.41</v>
      </c>
      <c r="E6231" s="12">
        <v>8002.26</v>
      </c>
      <c r="F6231" s="12">
        <v>3614.71</v>
      </c>
      <c r="G6231" s="12">
        <v>421.59</v>
      </c>
      <c r="H6231" s="108">
        <v>121.75</v>
      </c>
      <c r="I6231" s="45">
        <v>98.16</v>
      </c>
      <c r="J6231" s="45">
        <v>101.97</v>
      </c>
    </row>
    <row r="6232" spans="1:10" ht="23.3" customHeight="1" thickBot="1" x14ac:dyDescent="0.3">
      <c r="A6232" s="11">
        <v>43573</v>
      </c>
      <c r="B6232" s="12">
        <v>1980.76</v>
      </c>
      <c r="C6232" s="12">
        <v>7337.38</v>
      </c>
      <c r="D6232" s="12">
        <v>2154.54</v>
      </c>
      <c r="E6232" s="12">
        <v>7984.24</v>
      </c>
      <c r="F6232" s="12">
        <v>3604.4</v>
      </c>
      <c r="G6232" s="12">
        <v>420.51</v>
      </c>
      <c r="H6232" s="108">
        <v>121.42</v>
      </c>
      <c r="I6232" s="45">
        <v>98.15</v>
      </c>
      <c r="J6232" s="45">
        <v>102.19</v>
      </c>
    </row>
    <row r="6233" spans="1:10" ht="23.3" customHeight="1" thickBot="1" x14ac:dyDescent="0.3">
      <c r="A6233" s="11">
        <v>43574</v>
      </c>
      <c r="B6233" s="12">
        <v>1983.73</v>
      </c>
      <c r="C6233" s="12">
        <v>7348.39</v>
      </c>
      <c r="D6233" s="12">
        <v>2155.3000000000002</v>
      </c>
      <c r="E6233" s="12">
        <v>7987.02</v>
      </c>
      <c r="F6233" s="12">
        <v>3590.19</v>
      </c>
      <c r="G6233" s="12">
        <v>420.97</v>
      </c>
      <c r="H6233" s="108">
        <v>121.56</v>
      </c>
      <c r="I6233" s="45">
        <v>98.19</v>
      </c>
      <c r="J6233" s="45">
        <v>102.78</v>
      </c>
    </row>
    <row r="6234" spans="1:10" ht="23.3" customHeight="1" thickBot="1" x14ac:dyDescent="0.3">
      <c r="A6234" s="11">
        <v>43577</v>
      </c>
      <c r="B6234" s="12">
        <v>1984.65</v>
      </c>
      <c r="C6234" s="12">
        <v>7351.8</v>
      </c>
      <c r="D6234" s="12">
        <v>2156.73</v>
      </c>
      <c r="E6234" s="12">
        <v>7992.33</v>
      </c>
      <c r="F6234" s="12">
        <v>3592.88</v>
      </c>
      <c r="G6234" s="12">
        <v>421.1</v>
      </c>
      <c r="H6234" s="108">
        <v>121.74</v>
      </c>
      <c r="I6234" s="45">
        <v>98.19</v>
      </c>
      <c r="J6234" s="45">
        <v>102.78</v>
      </c>
    </row>
    <row r="6235" spans="1:10" ht="23.3" customHeight="1" thickBot="1" x14ac:dyDescent="0.3">
      <c r="A6235" s="11">
        <v>43578</v>
      </c>
      <c r="B6235" s="12">
        <v>1981.4148539465048</v>
      </c>
      <c r="C6235" s="12">
        <v>7339.8241341997482</v>
      </c>
      <c r="D6235" s="12">
        <v>2151.9279000000001</v>
      </c>
      <c r="E6235" s="12">
        <v>7974.5456199766204</v>
      </c>
      <c r="F6235" s="12">
        <v>3588.6825016040552</v>
      </c>
      <c r="G6235" s="12">
        <v>419.74204249495796</v>
      </c>
      <c r="H6235" s="108">
        <v>121.30966172261341</v>
      </c>
      <c r="I6235" s="45">
        <v>98.177295067836866</v>
      </c>
      <c r="J6235" s="45">
        <v>102.79</v>
      </c>
    </row>
    <row r="6236" spans="1:10" ht="23.3" customHeight="1" thickBot="1" x14ac:dyDescent="0.3">
      <c r="A6236" s="11">
        <v>43579</v>
      </c>
      <c r="B6236" s="12">
        <v>1978.8570221307627</v>
      </c>
      <c r="C6236" s="12">
        <v>7330.3490686146615</v>
      </c>
      <c r="D6236" s="12">
        <v>2147.3125</v>
      </c>
      <c r="E6236" s="12">
        <v>7957.4420181996093</v>
      </c>
      <c r="F6236" s="12">
        <v>3573.8240250870872</v>
      </c>
      <c r="G6236" s="12">
        <v>419.61379345645895</v>
      </c>
      <c r="H6236" s="108">
        <v>121.5030863161933</v>
      </c>
      <c r="I6236" s="45">
        <v>98.186125735487565</v>
      </c>
      <c r="J6236" s="45">
        <v>103</v>
      </c>
    </row>
    <row r="6237" spans="1:10" ht="23.3" customHeight="1" thickBot="1" x14ac:dyDescent="0.3">
      <c r="A6237" s="11">
        <v>43580</v>
      </c>
      <c r="B6237" s="12">
        <v>1979.9020588557394</v>
      </c>
      <c r="C6237" s="12">
        <v>7334.2202345947844</v>
      </c>
      <c r="D6237" s="12">
        <v>2146.9058</v>
      </c>
      <c r="E6237" s="12">
        <v>7955.9348823408081</v>
      </c>
      <c r="F6237" s="12">
        <v>3561.040299262489</v>
      </c>
      <c r="G6237" s="12">
        <v>419.35697678726268</v>
      </c>
      <c r="H6237" s="108">
        <v>121.38260637877585</v>
      </c>
      <c r="I6237" s="45">
        <v>98.209952287277204</v>
      </c>
      <c r="J6237" s="45">
        <v>103.35</v>
      </c>
    </row>
    <row r="6238" spans="1:10" ht="23.3" customHeight="1" thickBot="1" x14ac:dyDescent="0.3">
      <c r="A6238" s="11">
        <v>43581</v>
      </c>
      <c r="B6238" s="12">
        <v>1979.5738263901715</v>
      </c>
      <c r="C6238" s="12">
        <v>7333.0043516273154</v>
      </c>
      <c r="D6238" s="12">
        <v>2145.7071999999998</v>
      </c>
      <c r="E6238" s="12">
        <v>7951.4931487771019</v>
      </c>
      <c r="F6238" s="12">
        <v>3554.9022324889493</v>
      </c>
      <c r="G6238" s="12">
        <v>418.7356138331765</v>
      </c>
      <c r="H6238" s="108">
        <v>121.43113431618946</v>
      </c>
      <c r="I6238" s="45">
        <v>98.220190752957024</v>
      </c>
      <c r="J6238" s="45">
        <v>103.47</v>
      </c>
    </row>
    <row r="6239" spans="1:10" ht="23.3" customHeight="1" thickBot="1" x14ac:dyDescent="0.3">
      <c r="A6239" s="11">
        <v>43584</v>
      </c>
      <c r="B6239" s="12">
        <v>1978.59</v>
      </c>
      <c r="C6239" s="12">
        <v>7329.34</v>
      </c>
      <c r="D6239" s="12">
        <v>2142.11</v>
      </c>
      <c r="E6239" s="12">
        <v>7938.15</v>
      </c>
      <c r="F6239" s="12">
        <v>3548.94</v>
      </c>
      <c r="G6239" s="12">
        <v>418.14</v>
      </c>
      <c r="H6239" s="108">
        <v>121.57</v>
      </c>
      <c r="I6239" s="45">
        <v>98.22</v>
      </c>
      <c r="J6239" s="45">
        <v>103.53</v>
      </c>
    </row>
    <row r="6240" spans="1:10" ht="23.3" customHeight="1" thickBot="1" x14ac:dyDescent="0.3">
      <c r="A6240" s="11">
        <v>43585</v>
      </c>
      <c r="B6240" s="12">
        <v>1977.68</v>
      </c>
      <c r="C6240" s="12">
        <v>7325.99</v>
      </c>
      <c r="D6240" s="12">
        <v>2141.35</v>
      </c>
      <c r="E6240" s="12">
        <v>7935.35</v>
      </c>
      <c r="F6240" s="12">
        <v>3558.62</v>
      </c>
      <c r="G6240" s="12">
        <v>418.13</v>
      </c>
      <c r="H6240" s="108">
        <v>121.58</v>
      </c>
      <c r="I6240" s="45">
        <v>98.2</v>
      </c>
      <c r="J6240" s="45">
        <v>103.43</v>
      </c>
    </row>
    <row r="6241" spans="1:10" ht="23.3" customHeight="1" thickBot="1" x14ac:dyDescent="0.3">
      <c r="A6241" s="11">
        <v>43587</v>
      </c>
      <c r="B6241" s="12">
        <v>1977.7</v>
      </c>
      <c r="C6241" s="12">
        <v>7326.05</v>
      </c>
      <c r="D6241" s="12">
        <v>2140.5100000000002</v>
      </c>
      <c r="E6241" s="12">
        <v>7932.24</v>
      </c>
      <c r="F6241" s="12">
        <v>3562.61</v>
      </c>
      <c r="G6241" s="12">
        <v>417.78</v>
      </c>
      <c r="H6241" s="108">
        <v>121.61</v>
      </c>
      <c r="I6241" s="45">
        <v>98.2</v>
      </c>
      <c r="J6241" s="45">
        <v>103.4592</v>
      </c>
    </row>
    <row r="6242" spans="1:10" ht="23.3" customHeight="1" thickBot="1" x14ac:dyDescent="0.3">
      <c r="A6242" s="11">
        <v>43588</v>
      </c>
      <c r="B6242" s="12">
        <v>1976.71</v>
      </c>
      <c r="C6242" s="12">
        <v>7322.4</v>
      </c>
      <c r="D6242" s="12">
        <v>2137.64</v>
      </c>
      <c r="E6242" s="12">
        <v>7921.59</v>
      </c>
      <c r="F6242" s="12">
        <v>3549.2</v>
      </c>
      <c r="G6242" s="12">
        <v>417.04</v>
      </c>
      <c r="H6242" s="108">
        <v>121.61</v>
      </c>
      <c r="I6242" s="45">
        <v>98.22</v>
      </c>
      <c r="J6242" s="45">
        <v>103.7105</v>
      </c>
    </row>
    <row r="6243" spans="1:10" ht="23.3" customHeight="1" thickBot="1" x14ac:dyDescent="0.3">
      <c r="A6243" s="11">
        <v>43591</v>
      </c>
      <c r="B6243" s="12">
        <v>1975.76</v>
      </c>
      <c r="C6243" s="12">
        <v>7318.86</v>
      </c>
      <c r="D6243" s="12">
        <v>2136.71</v>
      </c>
      <c r="E6243" s="12">
        <v>7918.15</v>
      </c>
      <c r="F6243" s="12">
        <v>3552.93</v>
      </c>
      <c r="G6243" s="12">
        <v>416.16</v>
      </c>
      <c r="H6243" s="108">
        <v>121.59</v>
      </c>
      <c r="I6243" s="45">
        <v>98.21</v>
      </c>
      <c r="J6243" s="45">
        <v>103.5568</v>
      </c>
    </row>
    <row r="6244" spans="1:10" ht="23.3" customHeight="1" thickBot="1" x14ac:dyDescent="0.3">
      <c r="A6244" s="11">
        <v>43592</v>
      </c>
      <c r="B6244" s="12">
        <v>1970.52</v>
      </c>
      <c r="C6244" s="12">
        <v>7299.46</v>
      </c>
      <c r="D6244" s="12">
        <v>2130.09</v>
      </c>
      <c r="E6244" s="12">
        <v>7893.62</v>
      </c>
      <c r="F6244" s="12">
        <v>3547.19</v>
      </c>
      <c r="G6244" s="12">
        <v>415.7</v>
      </c>
      <c r="H6244" s="108">
        <v>121.04</v>
      </c>
      <c r="I6244" s="45">
        <v>98.19</v>
      </c>
      <c r="J6244" s="45">
        <v>103.40309999999999</v>
      </c>
    </row>
    <row r="6245" spans="1:10" ht="23.3" customHeight="1" thickBot="1" x14ac:dyDescent="0.3">
      <c r="A6245" s="11">
        <v>43593</v>
      </c>
      <c r="B6245" s="12">
        <v>1969.18</v>
      </c>
      <c r="C6245" s="12">
        <v>7294.51</v>
      </c>
      <c r="D6245" s="12">
        <v>2128.35</v>
      </c>
      <c r="E6245" s="12">
        <v>7887.17</v>
      </c>
      <c r="F6245" s="12">
        <v>3543.68</v>
      </c>
      <c r="G6245" s="12">
        <v>415</v>
      </c>
      <c r="H6245" s="108">
        <v>120.83</v>
      </c>
      <c r="I6245" s="45">
        <v>98.19</v>
      </c>
      <c r="J6245" s="45">
        <v>103.4208</v>
      </c>
    </row>
    <row r="6246" spans="1:10" ht="23.3" customHeight="1" thickBot="1" x14ac:dyDescent="0.3">
      <c r="A6246" s="11">
        <v>43594</v>
      </c>
      <c r="B6246" s="12">
        <v>1969.45</v>
      </c>
      <c r="C6246" s="12">
        <v>7299.5</v>
      </c>
      <c r="D6246" s="12">
        <v>2129.36</v>
      </c>
      <c r="E6246" s="12">
        <v>7896.73</v>
      </c>
      <c r="F6246" s="12">
        <v>3544.33</v>
      </c>
      <c r="G6246" s="12">
        <v>415</v>
      </c>
      <c r="H6246" s="108">
        <v>120.58</v>
      </c>
      <c r="I6246" s="45">
        <v>98.19</v>
      </c>
      <c r="J6246" s="45">
        <v>103.3853</v>
      </c>
    </row>
    <row r="6247" spans="1:10" ht="23.3" customHeight="1" thickBot="1" x14ac:dyDescent="0.3">
      <c r="A6247" s="11">
        <v>43595</v>
      </c>
      <c r="B6247" s="12">
        <v>1975.03</v>
      </c>
      <c r="C6247" s="12">
        <v>7320.18</v>
      </c>
      <c r="D6247" s="12">
        <v>2139.5500000000002</v>
      </c>
      <c r="E6247" s="12">
        <v>7934.5</v>
      </c>
      <c r="F6247" s="12">
        <v>3572.5</v>
      </c>
      <c r="G6247" s="12">
        <v>415.39</v>
      </c>
      <c r="H6247" s="108">
        <v>120.61</v>
      </c>
      <c r="I6247" s="45">
        <v>98.14</v>
      </c>
      <c r="J6247" s="45">
        <v>103.06059999999999</v>
      </c>
    </row>
    <row r="6248" spans="1:10" ht="23.3" customHeight="1" thickBot="1" x14ac:dyDescent="0.3">
      <c r="A6248" s="11">
        <v>43598</v>
      </c>
      <c r="B6248" s="12">
        <v>1975.73</v>
      </c>
      <c r="C6248" s="12">
        <v>7322.77</v>
      </c>
      <c r="D6248" s="12">
        <v>2140.4499999999998</v>
      </c>
      <c r="E6248" s="12">
        <v>7937.84</v>
      </c>
      <c r="F6248" s="12">
        <v>3573.5</v>
      </c>
      <c r="G6248" s="12">
        <v>415.64</v>
      </c>
      <c r="H6248" s="108">
        <v>120.68</v>
      </c>
      <c r="I6248" s="45">
        <v>98.16</v>
      </c>
      <c r="J6248" s="45">
        <v>103.0753</v>
      </c>
    </row>
    <row r="6249" spans="1:10" ht="23.3" customHeight="1" thickBot="1" x14ac:dyDescent="0.3">
      <c r="A6249" s="11">
        <v>43599</v>
      </c>
      <c r="B6249" s="12">
        <v>1975.91</v>
      </c>
      <c r="C6249" s="12">
        <v>7323.43</v>
      </c>
      <c r="D6249" s="12">
        <v>2141.46</v>
      </c>
      <c r="E6249" s="12">
        <v>7941.57</v>
      </c>
      <c r="F6249" s="12">
        <v>3577.94</v>
      </c>
      <c r="G6249" s="12">
        <v>415.48</v>
      </c>
      <c r="H6249" s="108">
        <v>120.77</v>
      </c>
      <c r="I6249" s="45">
        <v>98.14</v>
      </c>
      <c r="J6249" s="45">
        <v>102.9956</v>
      </c>
    </row>
    <row r="6250" spans="1:10" ht="23.3" customHeight="1" thickBot="1" x14ac:dyDescent="0.3">
      <c r="A6250" s="11">
        <v>43600</v>
      </c>
      <c r="B6250" s="12">
        <v>1990.06</v>
      </c>
      <c r="C6250" s="12">
        <v>7384.51</v>
      </c>
      <c r="D6250" s="12">
        <v>2156.0300000000002</v>
      </c>
      <c r="E6250" s="12">
        <v>7995.62</v>
      </c>
      <c r="F6250" s="12">
        <v>3569.66</v>
      </c>
      <c r="G6250" s="12">
        <v>418.2</v>
      </c>
      <c r="H6250" s="108">
        <v>121.51</v>
      </c>
      <c r="I6250" s="45">
        <v>98.3</v>
      </c>
      <c r="J6250" s="45">
        <v>103.9233</v>
      </c>
    </row>
    <row r="6251" spans="1:10" ht="23.3" customHeight="1" thickBot="1" x14ac:dyDescent="0.3">
      <c r="A6251" s="11">
        <v>43601</v>
      </c>
      <c r="B6251" s="12">
        <v>1989.7</v>
      </c>
      <c r="C6251" s="12">
        <v>7383.14</v>
      </c>
      <c r="D6251" s="12">
        <v>2155.1799999999998</v>
      </c>
      <c r="E6251" s="12">
        <v>7992.47</v>
      </c>
      <c r="F6251" s="12">
        <v>3569.26</v>
      </c>
      <c r="G6251" s="12">
        <v>417.85</v>
      </c>
      <c r="H6251" s="108">
        <v>121.33</v>
      </c>
      <c r="I6251" s="45">
        <v>98.22</v>
      </c>
      <c r="J6251" s="45">
        <v>104.0224</v>
      </c>
    </row>
    <row r="6252" spans="1:10" ht="23.3" customHeight="1" thickBot="1" x14ac:dyDescent="0.3">
      <c r="A6252" s="11">
        <v>43602</v>
      </c>
      <c r="B6252" s="12">
        <v>1990.96</v>
      </c>
      <c r="C6252" s="12">
        <v>7387.84</v>
      </c>
      <c r="D6252" s="12">
        <v>2154.21</v>
      </c>
      <c r="E6252" s="12">
        <v>7988.85</v>
      </c>
      <c r="F6252" s="12">
        <v>3551.51</v>
      </c>
      <c r="G6252" s="12">
        <v>416.97</v>
      </c>
      <c r="H6252" s="108">
        <v>121.08</v>
      </c>
      <c r="I6252" s="45">
        <v>98.29</v>
      </c>
      <c r="J6252" s="45">
        <v>104.4952</v>
      </c>
    </row>
    <row r="6253" spans="1:10" ht="23.3" customHeight="1" thickBot="1" x14ac:dyDescent="0.3">
      <c r="A6253" s="11">
        <v>43605</v>
      </c>
      <c r="B6253" s="12">
        <v>1991.35</v>
      </c>
      <c r="C6253" s="12">
        <v>7389.26</v>
      </c>
      <c r="D6253" s="12">
        <v>2154.42</v>
      </c>
      <c r="E6253" s="12">
        <v>7989.66</v>
      </c>
      <c r="F6253" s="12">
        <v>3548.05</v>
      </c>
      <c r="G6253" s="12">
        <v>417.06</v>
      </c>
      <c r="H6253" s="108">
        <v>121.11</v>
      </c>
      <c r="I6253" s="45">
        <v>98.28</v>
      </c>
      <c r="J6253" s="45">
        <v>104.61</v>
      </c>
    </row>
    <row r="6254" spans="1:10" ht="23.3" customHeight="1" thickBot="1" x14ac:dyDescent="0.3">
      <c r="A6254" s="11">
        <v>43606</v>
      </c>
      <c r="B6254" s="12">
        <v>1989.79</v>
      </c>
      <c r="C6254" s="12">
        <v>7383.49</v>
      </c>
      <c r="D6254" s="12">
        <v>2152.7399999999998</v>
      </c>
      <c r="E6254" s="12">
        <v>7983.4</v>
      </c>
      <c r="F6254" s="12">
        <v>3548.08</v>
      </c>
      <c r="G6254" s="12">
        <v>417.07</v>
      </c>
      <c r="H6254" s="108">
        <v>121.12</v>
      </c>
      <c r="I6254" s="45">
        <v>98.29</v>
      </c>
      <c r="J6254" s="45">
        <v>104.52</v>
      </c>
    </row>
    <row r="6255" spans="1:10" ht="23.3" customHeight="1" thickBot="1" x14ac:dyDescent="0.3">
      <c r="A6255" s="11">
        <v>43607</v>
      </c>
      <c r="B6255" s="12">
        <v>1988.24</v>
      </c>
      <c r="C6255" s="12">
        <v>7377.72</v>
      </c>
      <c r="D6255" s="12">
        <v>2149.14</v>
      </c>
      <c r="E6255" s="12">
        <v>7970.07</v>
      </c>
      <c r="F6255" s="12">
        <v>3535.36</v>
      </c>
      <c r="G6255" s="12">
        <v>416.84</v>
      </c>
      <c r="H6255" s="108">
        <v>121.07</v>
      </c>
      <c r="I6255" s="45">
        <v>98.33</v>
      </c>
      <c r="J6255" s="45">
        <v>104.73</v>
      </c>
    </row>
    <row r="6256" spans="1:10" ht="23.3" customHeight="1" thickBot="1" x14ac:dyDescent="0.3">
      <c r="A6256" s="11">
        <v>43608</v>
      </c>
      <c r="B6256" s="12">
        <v>1983.54</v>
      </c>
      <c r="C6256" s="12">
        <v>7362.49</v>
      </c>
      <c r="D6256" s="12">
        <v>2144.38</v>
      </c>
      <c r="E6256" s="12">
        <v>7955.58</v>
      </c>
      <c r="F6256" s="12">
        <v>3527.93</v>
      </c>
      <c r="G6256" s="12">
        <v>415.96</v>
      </c>
      <c r="H6256" s="108">
        <v>121.03</v>
      </c>
      <c r="I6256" s="45">
        <v>98.32</v>
      </c>
      <c r="J6256" s="45">
        <v>104.47</v>
      </c>
    </row>
    <row r="6257" spans="1:10" ht="23.3" customHeight="1" thickBot="1" x14ac:dyDescent="0.3">
      <c r="A6257" s="11">
        <v>43609</v>
      </c>
      <c r="B6257" s="12">
        <v>1984.65</v>
      </c>
      <c r="C6257" s="12">
        <v>7367.78</v>
      </c>
      <c r="D6257" s="12">
        <v>2145.54</v>
      </c>
      <c r="E6257" s="12">
        <v>7961.59</v>
      </c>
      <c r="F6257" s="12">
        <v>3538.69</v>
      </c>
      <c r="G6257" s="12">
        <v>416.75</v>
      </c>
      <c r="H6257" s="108">
        <v>121.14</v>
      </c>
      <c r="I6257" s="45">
        <v>98.3</v>
      </c>
      <c r="J6257" s="45">
        <v>104.52</v>
      </c>
    </row>
    <row r="6258" spans="1:10" ht="23.3" customHeight="1" thickBot="1" x14ac:dyDescent="0.3">
      <c r="A6258" s="11">
        <v>43612</v>
      </c>
      <c r="B6258" s="12">
        <v>1983.43</v>
      </c>
      <c r="C6258" s="12">
        <v>7363.25</v>
      </c>
      <c r="D6258" s="12">
        <v>2140.9499999999998</v>
      </c>
      <c r="E6258" s="12">
        <v>7944.57</v>
      </c>
      <c r="F6258" s="12">
        <v>3520.17</v>
      </c>
      <c r="G6258" s="12">
        <v>415.8</v>
      </c>
      <c r="H6258" s="108">
        <v>120.72</v>
      </c>
      <c r="I6258" s="45">
        <v>98.41</v>
      </c>
      <c r="J6258" s="45">
        <v>104.84</v>
      </c>
    </row>
    <row r="6259" spans="1:10" ht="23.3" customHeight="1" thickBot="1" x14ac:dyDescent="0.3">
      <c r="A6259" s="11">
        <v>43613</v>
      </c>
      <c r="B6259" s="12">
        <v>1985.59</v>
      </c>
      <c r="C6259" s="12">
        <v>7371.86</v>
      </c>
      <c r="D6259" s="12">
        <v>2144.02</v>
      </c>
      <c r="E6259" s="12">
        <v>7956.82</v>
      </c>
      <c r="F6259" s="12">
        <v>3518.36</v>
      </c>
      <c r="G6259" s="12">
        <v>416.54</v>
      </c>
      <c r="H6259" s="108">
        <v>120.88</v>
      </c>
      <c r="I6259" s="45">
        <v>98.42</v>
      </c>
      <c r="J6259" s="45">
        <v>104.91</v>
      </c>
    </row>
    <row r="6260" spans="1:10" ht="23.3" customHeight="1" thickBot="1" x14ac:dyDescent="0.3">
      <c r="A6260" s="11">
        <v>43614</v>
      </c>
      <c r="B6260" s="12">
        <v>1987.32</v>
      </c>
      <c r="C6260" s="12">
        <v>7395.24</v>
      </c>
      <c r="D6260" s="12">
        <v>2146.02</v>
      </c>
      <c r="E6260" s="12">
        <v>7980.29</v>
      </c>
      <c r="F6260" s="12">
        <v>3525.37</v>
      </c>
      <c r="G6260" s="12">
        <v>416.94</v>
      </c>
      <c r="H6260" s="108">
        <v>121.09</v>
      </c>
      <c r="I6260" s="45">
        <v>98.42</v>
      </c>
      <c r="J6260" s="45">
        <v>105.01</v>
      </c>
    </row>
    <row r="6261" spans="1:10" ht="23.3" customHeight="1" thickBot="1" x14ac:dyDescent="0.3">
      <c r="A6261" s="11">
        <v>43615</v>
      </c>
      <c r="B6261" s="12">
        <v>1982.75</v>
      </c>
      <c r="C6261" s="12">
        <v>7382.08</v>
      </c>
      <c r="D6261" s="12">
        <v>2138.77</v>
      </c>
      <c r="E6261" s="12">
        <v>7958.92</v>
      </c>
      <c r="F6261" s="12">
        <v>3511.58</v>
      </c>
      <c r="G6261" s="12">
        <v>415.45</v>
      </c>
      <c r="H6261" s="108">
        <v>120.76</v>
      </c>
      <c r="I6261" s="45">
        <v>98.45</v>
      </c>
      <c r="J6261" s="45">
        <v>105.14</v>
      </c>
    </row>
    <row r="6262" spans="1:10" ht="23.3" customHeight="1" thickBot="1" x14ac:dyDescent="0.3">
      <c r="A6262" s="11">
        <v>43616</v>
      </c>
      <c r="B6262" s="12">
        <v>1979.44</v>
      </c>
      <c r="C6262" s="12">
        <v>7369.76</v>
      </c>
      <c r="D6262" s="12">
        <v>2133.33</v>
      </c>
      <c r="E6262" s="12">
        <v>7938.66</v>
      </c>
      <c r="F6262" s="12">
        <v>3499.7</v>
      </c>
      <c r="G6262" s="12">
        <v>414.32</v>
      </c>
      <c r="H6262" s="108">
        <v>120.53</v>
      </c>
      <c r="I6262" s="45">
        <v>98.46</v>
      </c>
      <c r="J6262" s="45">
        <v>105.26</v>
      </c>
    </row>
    <row r="6263" spans="1:10" ht="23.3" customHeight="1" thickBot="1" x14ac:dyDescent="0.3">
      <c r="A6263" s="11">
        <v>43619</v>
      </c>
      <c r="B6263" s="12">
        <v>1979.99</v>
      </c>
      <c r="C6263" s="12">
        <v>7371.82</v>
      </c>
      <c r="D6263" s="12">
        <v>2132.19</v>
      </c>
      <c r="E6263" s="12">
        <v>7934.4</v>
      </c>
      <c r="F6263" s="12">
        <v>3491.07</v>
      </c>
      <c r="G6263" s="12">
        <v>414.27</v>
      </c>
      <c r="H6263" s="108">
        <v>120.54</v>
      </c>
      <c r="I6263" s="45">
        <v>98.55</v>
      </c>
      <c r="J6263" s="45">
        <v>105.47</v>
      </c>
    </row>
    <row r="6264" spans="1:10" ht="23.3" customHeight="1" thickBot="1" x14ac:dyDescent="0.3">
      <c r="A6264" s="11">
        <v>43620</v>
      </c>
      <c r="B6264" s="12">
        <v>1977.08</v>
      </c>
      <c r="C6264" s="12">
        <v>7360.97</v>
      </c>
      <c r="D6264" s="12">
        <v>2131.06</v>
      </c>
      <c r="E6264" s="12">
        <v>7930.23</v>
      </c>
      <c r="F6264" s="12">
        <v>3506.31</v>
      </c>
      <c r="G6264" s="12">
        <v>414.32</v>
      </c>
      <c r="H6264" s="108">
        <v>120.55</v>
      </c>
      <c r="I6264" s="45">
        <v>98.5</v>
      </c>
      <c r="J6264" s="45">
        <v>104.95</v>
      </c>
    </row>
    <row r="6265" spans="1:10" ht="23.3" customHeight="1" thickBot="1" x14ac:dyDescent="0.3">
      <c r="A6265" s="11">
        <v>43622</v>
      </c>
      <c r="B6265" s="12">
        <v>1977.44</v>
      </c>
      <c r="C6265" s="12">
        <v>7362.33</v>
      </c>
      <c r="D6265" s="12">
        <v>2129.92</v>
      </c>
      <c r="E6265" s="12">
        <v>7925.99</v>
      </c>
      <c r="F6265" s="12">
        <v>3500.98</v>
      </c>
      <c r="G6265" s="12">
        <v>414.38</v>
      </c>
      <c r="H6265" s="108">
        <v>120.66</v>
      </c>
      <c r="I6265" s="45">
        <v>98.51</v>
      </c>
      <c r="J6265" s="45">
        <v>105.2</v>
      </c>
    </row>
    <row r="6266" spans="1:10" ht="23.3" customHeight="1" thickBot="1" x14ac:dyDescent="0.3">
      <c r="A6266" s="11">
        <v>43623</v>
      </c>
      <c r="B6266" s="12">
        <v>1972.63</v>
      </c>
      <c r="C6266" s="12">
        <v>7344.4</v>
      </c>
      <c r="D6266" s="12">
        <v>2125.7399999999998</v>
      </c>
      <c r="E6266" s="12">
        <v>7910.42</v>
      </c>
      <c r="F6266" s="12">
        <v>3504.25</v>
      </c>
      <c r="G6266" s="12">
        <v>413.23</v>
      </c>
      <c r="H6266" s="108">
        <v>120.47</v>
      </c>
      <c r="I6266" s="45">
        <v>98.48</v>
      </c>
      <c r="J6266" s="45">
        <v>104.75</v>
      </c>
    </row>
    <row r="6267" spans="1:10" ht="23.3" customHeight="1" thickBot="1" x14ac:dyDescent="0.3">
      <c r="A6267" s="11">
        <v>43626</v>
      </c>
      <c r="B6267" s="12">
        <v>1967.44</v>
      </c>
      <c r="C6267" s="12">
        <v>7325.07</v>
      </c>
      <c r="D6267" s="12">
        <v>2120.31</v>
      </c>
      <c r="E6267" s="12">
        <v>7890.2</v>
      </c>
      <c r="F6267" s="12">
        <v>3507.65</v>
      </c>
      <c r="G6267" s="12">
        <v>412.91</v>
      </c>
      <c r="H6267" s="108">
        <v>120.05</v>
      </c>
      <c r="I6267" s="45">
        <v>98.46</v>
      </c>
      <c r="J6267" s="45">
        <v>104.38</v>
      </c>
    </row>
    <row r="6268" spans="1:10" ht="23.3" customHeight="1" thickBot="1" x14ac:dyDescent="0.3">
      <c r="A6268" s="11">
        <v>43627</v>
      </c>
      <c r="B6268" s="12">
        <v>1970.67</v>
      </c>
      <c r="C6268" s="12">
        <v>7337.1</v>
      </c>
      <c r="D6268" s="12">
        <v>2123.42</v>
      </c>
      <c r="E6268" s="12">
        <v>7901.79</v>
      </c>
      <c r="F6268" s="12">
        <v>3494.22</v>
      </c>
      <c r="G6268" s="12">
        <v>413.78</v>
      </c>
      <c r="H6268" s="108">
        <v>120.42</v>
      </c>
      <c r="I6268" s="45">
        <v>98.53</v>
      </c>
      <c r="J6268" s="45">
        <v>104.8</v>
      </c>
    </row>
    <row r="6269" spans="1:10" ht="23.3" customHeight="1" thickBot="1" x14ac:dyDescent="0.3">
      <c r="A6269" s="11">
        <v>43628</v>
      </c>
      <c r="B6269" s="12">
        <v>1970.23</v>
      </c>
      <c r="C6269" s="12">
        <v>7335.45</v>
      </c>
      <c r="D6269" s="12">
        <v>2122.29</v>
      </c>
      <c r="E6269" s="12">
        <v>7897.59</v>
      </c>
      <c r="F6269" s="12">
        <v>3496.99</v>
      </c>
      <c r="G6269" s="12">
        <v>413.92</v>
      </c>
      <c r="H6269" s="108">
        <v>120.57</v>
      </c>
      <c r="I6269" s="45">
        <v>98.55</v>
      </c>
      <c r="J6269" s="45">
        <v>104.66</v>
      </c>
    </row>
    <row r="6270" spans="1:10" ht="23.3" customHeight="1" thickBot="1" x14ac:dyDescent="0.3">
      <c r="A6270" s="11">
        <v>43629</v>
      </c>
      <c r="B6270" s="12">
        <v>1966.21</v>
      </c>
      <c r="C6270" s="12">
        <v>7320.5</v>
      </c>
      <c r="D6270" s="12">
        <v>2114.64</v>
      </c>
      <c r="E6270" s="12">
        <v>7869.1</v>
      </c>
      <c r="F6270" s="12">
        <v>3475.86</v>
      </c>
      <c r="G6270" s="12">
        <v>412.74</v>
      </c>
      <c r="H6270" s="108">
        <v>120.25</v>
      </c>
      <c r="I6270" s="45">
        <v>98.57</v>
      </c>
      <c r="J6270" s="45">
        <v>104.98</v>
      </c>
    </row>
    <row r="6271" spans="1:10" ht="23.3" customHeight="1" thickBot="1" x14ac:dyDescent="0.3">
      <c r="A6271" s="11">
        <v>43630</v>
      </c>
      <c r="B6271" s="12">
        <v>1964.52</v>
      </c>
      <c r="C6271" s="12">
        <v>7314.19</v>
      </c>
      <c r="D6271" s="12">
        <v>2111.21</v>
      </c>
      <c r="E6271" s="12">
        <v>7856.35</v>
      </c>
      <c r="F6271" s="12">
        <v>3465.74</v>
      </c>
      <c r="G6271" s="12">
        <v>412.05</v>
      </c>
      <c r="H6271" s="108">
        <v>120.03</v>
      </c>
      <c r="I6271" s="45">
        <v>98.8</v>
      </c>
      <c r="J6271" s="45">
        <v>105.91</v>
      </c>
    </row>
    <row r="6272" spans="1:10" ht="23.3" customHeight="1" thickBot="1" x14ac:dyDescent="0.3">
      <c r="A6272" s="11">
        <v>43633</v>
      </c>
      <c r="B6272" s="12">
        <v>1966</v>
      </c>
      <c r="C6272" s="12">
        <v>7319.72</v>
      </c>
      <c r="D6272" s="12">
        <v>2109.88</v>
      </c>
      <c r="E6272" s="12">
        <v>7851.4</v>
      </c>
      <c r="F6272" s="12">
        <v>3443.56</v>
      </c>
      <c r="G6272" s="12">
        <v>412.01</v>
      </c>
      <c r="H6272" s="108">
        <v>119.99</v>
      </c>
      <c r="I6272" s="45">
        <v>98.86</v>
      </c>
      <c r="J6272" s="45">
        <v>105.76</v>
      </c>
    </row>
    <row r="6273" spans="1:10" ht="23.3" customHeight="1" thickBot="1" x14ac:dyDescent="0.3">
      <c r="A6273" s="11">
        <v>43634</v>
      </c>
      <c r="B6273" s="12">
        <v>1967.26</v>
      </c>
      <c r="C6273" s="12">
        <v>7324.4</v>
      </c>
      <c r="D6273" s="12">
        <v>2110.41</v>
      </c>
      <c r="E6273" s="12">
        <v>7853.37</v>
      </c>
      <c r="F6273" s="12">
        <v>3437.13</v>
      </c>
      <c r="G6273" s="12">
        <v>412.85</v>
      </c>
      <c r="H6273" s="108">
        <v>119.77</v>
      </c>
      <c r="I6273" s="45">
        <v>98.91</v>
      </c>
      <c r="J6273" s="45">
        <v>105.98</v>
      </c>
    </row>
    <row r="6274" spans="1:10" ht="23.3" customHeight="1" thickBot="1" x14ac:dyDescent="0.3">
      <c r="A6274" s="11">
        <v>43635</v>
      </c>
      <c r="B6274" s="12">
        <v>1967.9</v>
      </c>
      <c r="C6274" s="12">
        <v>7335.01</v>
      </c>
      <c r="D6274" s="12">
        <v>2108.15</v>
      </c>
      <c r="E6274" s="12">
        <v>7856.88</v>
      </c>
      <c r="F6274" s="12">
        <v>3425.61</v>
      </c>
      <c r="G6274" s="12">
        <v>412.47</v>
      </c>
      <c r="H6274" s="108">
        <v>119.55</v>
      </c>
      <c r="I6274" s="45">
        <v>98.82</v>
      </c>
      <c r="J6274" s="45">
        <v>106.45</v>
      </c>
    </row>
    <row r="6275" spans="1:10" ht="23.3" customHeight="1" thickBot="1" x14ac:dyDescent="0.3">
      <c r="A6275" s="11">
        <v>43636</v>
      </c>
      <c r="B6275" s="12">
        <v>1968</v>
      </c>
      <c r="C6275" s="12">
        <v>7335.39</v>
      </c>
      <c r="D6275" s="12">
        <v>2110.5100000000002</v>
      </c>
      <c r="E6275" s="12">
        <v>7865.7</v>
      </c>
      <c r="F6275" s="12">
        <v>3445.12</v>
      </c>
      <c r="G6275" s="12">
        <v>412.79</v>
      </c>
      <c r="H6275" s="108">
        <v>119.86</v>
      </c>
      <c r="I6275" s="45">
        <v>98.76</v>
      </c>
      <c r="J6275" s="45">
        <v>105.97</v>
      </c>
    </row>
    <row r="6276" spans="1:10" ht="23.3" customHeight="1" thickBot="1" x14ac:dyDescent="0.3">
      <c r="A6276" s="11">
        <v>43637</v>
      </c>
      <c r="B6276" s="12">
        <v>1970.26</v>
      </c>
      <c r="C6276" s="12">
        <v>7343.79</v>
      </c>
      <c r="D6276" s="12">
        <v>2115.73</v>
      </c>
      <c r="E6276" s="12">
        <v>7885.13</v>
      </c>
      <c r="F6276" s="12">
        <v>3464.15</v>
      </c>
      <c r="G6276" s="12">
        <v>413.99</v>
      </c>
      <c r="H6276" s="108">
        <v>120.22</v>
      </c>
      <c r="I6276" s="45">
        <v>98.72</v>
      </c>
      <c r="J6276" s="45">
        <v>105.65</v>
      </c>
    </row>
    <row r="6277" spans="1:10" ht="23.3" customHeight="1" thickBot="1" x14ac:dyDescent="0.3">
      <c r="A6277" s="11">
        <v>43640</v>
      </c>
      <c r="B6277" s="12">
        <v>1978.89</v>
      </c>
      <c r="C6277" s="12">
        <v>7375.97</v>
      </c>
      <c r="D6277" s="12">
        <v>2132.15</v>
      </c>
      <c r="E6277" s="12">
        <v>7946.34</v>
      </c>
      <c r="F6277" s="12">
        <v>3514.71</v>
      </c>
      <c r="G6277" s="12">
        <v>418.21</v>
      </c>
      <c r="H6277" s="108">
        <v>121.62</v>
      </c>
      <c r="I6277" s="45">
        <v>98.65</v>
      </c>
      <c r="J6277" s="45">
        <v>105</v>
      </c>
    </row>
    <row r="6278" spans="1:10" ht="23.3" customHeight="1" thickBot="1" x14ac:dyDescent="0.3">
      <c r="A6278" s="11">
        <v>43641</v>
      </c>
      <c r="B6278" s="12">
        <v>1995.63</v>
      </c>
      <c r="C6278" s="12">
        <v>7438.36</v>
      </c>
      <c r="D6278" s="12">
        <v>2158.23</v>
      </c>
      <c r="E6278" s="12">
        <v>8043.56</v>
      </c>
      <c r="F6278" s="12">
        <v>3566.95</v>
      </c>
      <c r="G6278" s="12">
        <v>425.11</v>
      </c>
      <c r="H6278" s="108">
        <v>123.84</v>
      </c>
      <c r="I6278" s="45">
        <v>98.62</v>
      </c>
      <c r="J6278" s="45">
        <v>104.73</v>
      </c>
    </row>
    <row r="6279" spans="1:10" ht="23.3" customHeight="1" thickBot="1" x14ac:dyDescent="0.3">
      <c r="A6279" s="11">
        <v>43642</v>
      </c>
      <c r="B6279" s="12">
        <v>1998.81</v>
      </c>
      <c r="C6279" s="12">
        <v>7450.22</v>
      </c>
      <c r="D6279" s="12">
        <v>2158.89</v>
      </c>
      <c r="E6279" s="12">
        <v>8046.01</v>
      </c>
      <c r="F6279" s="12">
        <v>3554.3</v>
      </c>
      <c r="G6279" s="12">
        <v>425.62</v>
      </c>
      <c r="H6279" s="108">
        <v>123.96</v>
      </c>
      <c r="I6279" s="45">
        <v>98.65</v>
      </c>
      <c r="J6279" s="45">
        <v>105.41</v>
      </c>
    </row>
    <row r="6280" spans="1:10" ht="23.3" customHeight="1" thickBot="1" x14ac:dyDescent="0.3">
      <c r="A6280" s="11">
        <v>43643</v>
      </c>
      <c r="B6280" s="12">
        <v>1978.14</v>
      </c>
      <c r="C6280" s="12">
        <v>7373.18</v>
      </c>
      <c r="D6280" s="12">
        <v>2130.92</v>
      </c>
      <c r="E6280" s="12">
        <v>7941.75</v>
      </c>
      <c r="F6280" s="12">
        <v>3509.43</v>
      </c>
      <c r="G6280" s="12">
        <v>418.2</v>
      </c>
      <c r="H6280" s="108">
        <v>121.49</v>
      </c>
      <c r="I6280" s="45">
        <v>98.64</v>
      </c>
      <c r="J6280" s="45">
        <v>105.1</v>
      </c>
    </row>
    <row r="6281" spans="1:10" ht="23.3" customHeight="1" thickBot="1" x14ac:dyDescent="0.3">
      <c r="A6281" s="11">
        <v>43644</v>
      </c>
      <c r="B6281" s="12">
        <v>1977.29</v>
      </c>
      <c r="C6281" s="12">
        <v>7370.01</v>
      </c>
      <c r="D6281" s="12">
        <v>2128.4</v>
      </c>
      <c r="E6281" s="12">
        <v>7932.36</v>
      </c>
      <c r="F6281" s="12">
        <v>3507.84</v>
      </c>
      <c r="G6281" s="12">
        <v>418.07</v>
      </c>
      <c r="H6281" s="108">
        <v>121.4</v>
      </c>
      <c r="I6281" s="45">
        <v>98.63</v>
      </c>
      <c r="J6281" s="45">
        <v>105.3</v>
      </c>
    </row>
    <row r="6282" spans="1:10" ht="23.3" customHeight="1" thickBot="1" x14ac:dyDescent="0.3">
      <c r="A6282" s="11">
        <v>43647</v>
      </c>
      <c r="B6282" s="12">
        <v>1983.67</v>
      </c>
      <c r="C6282" s="12">
        <v>7393.77</v>
      </c>
      <c r="D6282" s="12">
        <v>2133.92</v>
      </c>
      <c r="E6282" s="12">
        <v>7952.92</v>
      </c>
      <c r="F6282" s="12">
        <v>3499.61</v>
      </c>
      <c r="G6282" s="12">
        <v>419.56</v>
      </c>
      <c r="H6282" s="108">
        <v>121.84</v>
      </c>
      <c r="I6282" s="45">
        <v>98.73</v>
      </c>
      <c r="J6282" s="45">
        <v>105.82</v>
      </c>
    </row>
    <row r="6283" spans="1:10" ht="23.3" customHeight="1" thickBot="1" x14ac:dyDescent="0.3">
      <c r="A6283" s="11">
        <v>43648</v>
      </c>
      <c r="B6283" s="12">
        <v>1984.64</v>
      </c>
      <c r="C6283" s="12">
        <v>7397.4</v>
      </c>
      <c r="D6283" s="12">
        <v>2132.39</v>
      </c>
      <c r="E6283" s="12">
        <v>7947.25</v>
      </c>
      <c r="F6283" s="12">
        <v>3478.51</v>
      </c>
      <c r="G6283" s="12">
        <v>418.98</v>
      </c>
      <c r="H6283" s="108">
        <v>121.79</v>
      </c>
      <c r="I6283" s="45">
        <v>98.83</v>
      </c>
      <c r="J6283" s="45">
        <v>106.1</v>
      </c>
    </row>
    <row r="6284" spans="1:10" ht="23.3" customHeight="1" thickBot="1" x14ac:dyDescent="0.3">
      <c r="A6284" s="11">
        <v>43649</v>
      </c>
      <c r="B6284" s="12">
        <v>1988.35</v>
      </c>
      <c r="C6284" s="12">
        <v>7411.24</v>
      </c>
      <c r="D6284" s="12">
        <v>2137.75</v>
      </c>
      <c r="E6284" s="12">
        <v>7967.22</v>
      </c>
      <c r="F6284" s="12">
        <v>3487.83</v>
      </c>
      <c r="G6284" s="12">
        <v>417.5</v>
      </c>
      <c r="H6284" s="108">
        <v>121.37</v>
      </c>
      <c r="I6284" s="45">
        <v>98.82</v>
      </c>
      <c r="J6284" s="45">
        <v>106.15</v>
      </c>
    </row>
    <row r="6285" spans="1:10" ht="23.3" customHeight="1" thickBot="1" x14ac:dyDescent="0.3">
      <c r="A6285" s="11">
        <v>43650</v>
      </c>
      <c r="B6285" s="12">
        <v>1989.76</v>
      </c>
      <c r="C6285" s="12">
        <v>7419.63</v>
      </c>
      <c r="D6285" s="12">
        <v>2139.79</v>
      </c>
      <c r="E6285" s="12">
        <v>7979.41</v>
      </c>
      <c r="F6285" s="12">
        <v>3492.98</v>
      </c>
      <c r="G6285" s="12">
        <v>418.45</v>
      </c>
      <c r="H6285" s="108">
        <v>121.63</v>
      </c>
      <c r="I6285" s="45">
        <v>98.85</v>
      </c>
      <c r="J6285" s="45">
        <v>106.16</v>
      </c>
    </row>
    <row r="6286" spans="1:10" ht="23.3" customHeight="1" thickBot="1" x14ac:dyDescent="0.3">
      <c r="A6286" s="11">
        <v>43651</v>
      </c>
      <c r="B6286" s="12">
        <v>1991.74</v>
      </c>
      <c r="C6286" s="12">
        <v>7430.62</v>
      </c>
      <c r="D6286" s="12">
        <v>2140.1999999999998</v>
      </c>
      <c r="E6286" s="12">
        <v>7986.14</v>
      </c>
      <c r="F6286" s="12">
        <v>3495.54</v>
      </c>
      <c r="G6286" s="12">
        <v>418.33</v>
      </c>
      <c r="H6286" s="108">
        <v>121.58</v>
      </c>
      <c r="I6286" s="45">
        <v>98.85</v>
      </c>
      <c r="J6286" s="45">
        <v>106.54</v>
      </c>
    </row>
    <row r="6287" spans="1:10" ht="23.3" customHeight="1" thickBot="1" x14ac:dyDescent="0.3">
      <c r="A6287" s="11">
        <v>43654</v>
      </c>
      <c r="B6287" s="12">
        <v>2000.57</v>
      </c>
      <c r="C6287" s="12">
        <v>7463.57</v>
      </c>
      <c r="D6287" s="12">
        <v>2150.64</v>
      </c>
      <c r="E6287" s="12">
        <v>8025.12</v>
      </c>
      <c r="F6287" s="12">
        <v>3498.37</v>
      </c>
      <c r="G6287" s="12">
        <v>421.4</v>
      </c>
      <c r="H6287" s="108">
        <v>122.56</v>
      </c>
      <c r="I6287" s="45">
        <v>98.88</v>
      </c>
      <c r="J6287" s="45">
        <v>106.98</v>
      </c>
    </row>
    <row r="6288" spans="1:10" ht="23.3" customHeight="1" thickBot="1" x14ac:dyDescent="0.3">
      <c r="A6288" s="11">
        <v>43655</v>
      </c>
      <c r="B6288" s="12">
        <v>2001.86</v>
      </c>
      <c r="C6288" s="12">
        <v>7484.41</v>
      </c>
      <c r="D6288" s="12">
        <v>2157.36</v>
      </c>
      <c r="E6288" s="12">
        <v>8053.76</v>
      </c>
      <c r="F6288" s="12">
        <v>3508.23</v>
      </c>
      <c r="G6288" s="12">
        <v>421.67</v>
      </c>
      <c r="H6288" s="108">
        <v>123.08</v>
      </c>
      <c r="I6288" s="45">
        <v>98.89</v>
      </c>
      <c r="J6288" s="45">
        <v>106.24</v>
      </c>
    </row>
    <row r="6289" spans="1:10" ht="23.3" customHeight="1" thickBot="1" x14ac:dyDescent="0.3">
      <c r="A6289" s="11">
        <v>43656</v>
      </c>
      <c r="B6289" s="12">
        <v>1995.61</v>
      </c>
      <c r="C6289" s="12">
        <v>7489.02</v>
      </c>
      <c r="D6289" s="12">
        <v>2147.61</v>
      </c>
      <c r="E6289" s="12">
        <v>8057.92</v>
      </c>
      <c r="F6289" s="12">
        <v>3509.36</v>
      </c>
      <c r="G6289" s="12">
        <v>418.46</v>
      </c>
      <c r="H6289" s="108">
        <v>122.24</v>
      </c>
      <c r="I6289" s="45">
        <v>98.88</v>
      </c>
      <c r="J6289" s="45">
        <v>106.41</v>
      </c>
    </row>
    <row r="6290" spans="1:10" ht="23.3" customHeight="1" thickBot="1" x14ac:dyDescent="0.3">
      <c r="A6290" s="11">
        <v>43657</v>
      </c>
      <c r="B6290" s="12">
        <v>1997.46</v>
      </c>
      <c r="C6290" s="12">
        <v>7495.95</v>
      </c>
      <c r="D6290" s="12">
        <v>2152.9499999999998</v>
      </c>
      <c r="E6290" s="12">
        <v>8077.95</v>
      </c>
      <c r="F6290" s="12">
        <v>3534.83</v>
      </c>
      <c r="G6290" s="12">
        <v>419.67</v>
      </c>
      <c r="H6290" s="108">
        <v>122.77</v>
      </c>
      <c r="I6290" s="45">
        <v>98.84</v>
      </c>
      <c r="J6290" s="45">
        <v>105.9</v>
      </c>
    </row>
    <row r="6291" spans="1:10" ht="23.3" customHeight="1" thickBot="1" x14ac:dyDescent="0.3">
      <c r="A6291" s="11">
        <v>43658</v>
      </c>
      <c r="B6291" s="12">
        <v>1997.78</v>
      </c>
      <c r="C6291" s="12">
        <v>7497.14</v>
      </c>
      <c r="D6291" s="12">
        <v>2154.44</v>
      </c>
      <c r="E6291" s="12">
        <v>8083.55</v>
      </c>
      <c r="F6291" s="12">
        <v>3539.85</v>
      </c>
      <c r="G6291" s="12">
        <v>420.34</v>
      </c>
      <c r="H6291" s="108">
        <v>122.85</v>
      </c>
      <c r="I6291" s="45">
        <v>98.82</v>
      </c>
      <c r="J6291" s="45">
        <v>104.98</v>
      </c>
    </row>
    <row r="6292" spans="1:10" ht="23.3" customHeight="1" thickBot="1" x14ac:dyDescent="0.3">
      <c r="A6292" s="11">
        <v>43661</v>
      </c>
      <c r="B6292" s="12">
        <v>1997.85</v>
      </c>
      <c r="C6292" s="12">
        <v>7506.53</v>
      </c>
      <c r="D6292" s="12">
        <v>2153.86</v>
      </c>
      <c r="E6292" s="12">
        <v>8094.62</v>
      </c>
      <c r="F6292" s="12">
        <v>3545.09</v>
      </c>
      <c r="G6292" s="12">
        <v>420.71</v>
      </c>
      <c r="H6292" s="108">
        <v>123.02</v>
      </c>
      <c r="I6292" s="45">
        <v>98.82</v>
      </c>
      <c r="J6292" s="45">
        <v>105.07</v>
      </c>
    </row>
    <row r="6293" spans="1:10" ht="23.3" customHeight="1" thickBot="1" x14ac:dyDescent="0.3">
      <c r="A6293" s="11">
        <v>43662</v>
      </c>
      <c r="B6293" s="12">
        <v>1997.16</v>
      </c>
      <c r="C6293" s="12">
        <v>7503.95</v>
      </c>
      <c r="D6293" s="12">
        <v>2155.61</v>
      </c>
      <c r="E6293" s="12">
        <v>8101.21</v>
      </c>
      <c r="F6293" s="12">
        <v>3548.27</v>
      </c>
      <c r="G6293" s="12">
        <v>421.64</v>
      </c>
      <c r="H6293" s="108">
        <v>123.19</v>
      </c>
      <c r="I6293" s="45">
        <v>98.79</v>
      </c>
      <c r="J6293" s="45">
        <v>104.7</v>
      </c>
    </row>
    <row r="6294" spans="1:10" ht="23.3" customHeight="1" thickBot="1" x14ac:dyDescent="0.3">
      <c r="A6294" s="11">
        <v>43663</v>
      </c>
      <c r="B6294" s="12">
        <v>1998.19</v>
      </c>
      <c r="C6294" s="12">
        <v>7507.82</v>
      </c>
      <c r="D6294" s="12">
        <v>2155.56</v>
      </c>
      <c r="E6294" s="12">
        <v>8101.01</v>
      </c>
      <c r="F6294" s="12">
        <v>3538.62</v>
      </c>
      <c r="G6294" s="12">
        <v>422.12</v>
      </c>
      <c r="H6294" s="108">
        <v>123.27</v>
      </c>
      <c r="I6294" s="45">
        <v>98.8</v>
      </c>
      <c r="J6294" s="45">
        <v>105.05</v>
      </c>
    </row>
    <row r="6295" spans="1:10" ht="23.3" customHeight="1" thickBot="1" x14ac:dyDescent="0.3">
      <c r="A6295" s="11">
        <v>43664</v>
      </c>
      <c r="B6295" s="12">
        <v>1990.31</v>
      </c>
      <c r="C6295" s="12">
        <v>7478.21</v>
      </c>
      <c r="D6295" s="12">
        <v>2146.04</v>
      </c>
      <c r="E6295" s="12">
        <v>8065.26</v>
      </c>
      <c r="F6295" s="12">
        <v>3529.18</v>
      </c>
      <c r="G6295" s="12">
        <v>418.96</v>
      </c>
      <c r="H6295" s="108">
        <v>122.49</v>
      </c>
      <c r="I6295" s="45">
        <v>98.8</v>
      </c>
      <c r="J6295" s="45">
        <v>104.72</v>
      </c>
    </row>
    <row r="6296" spans="1:10" ht="23.3" customHeight="1" thickBot="1" x14ac:dyDescent="0.3">
      <c r="A6296" s="11">
        <v>43665</v>
      </c>
      <c r="B6296" s="12">
        <v>1994.43</v>
      </c>
      <c r="C6296" s="12">
        <v>7493.7</v>
      </c>
      <c r="D6296" s="12">
        <v>2148.6799999999998</v>
      </c>
      <c r="E6296" s="12">
        <v>8075.16</v>
      </c>
      <c r="F6296" s="12">
        <v>3524.29</v>
      </c>
      <c r="G6296" s="12">
        <v>419.87</v>
      </c>
      <c r="H6296" s="108">
        <v>122.56</v>
      </c>
      <c r="I6296" s="45">
        <v>98.89</v>
      </c>
      <c r="J6296" s="45">
        <v>105.09</v>
      </c>
    </row>
    <row r="6297" spans="1:10" ht="23.3" customHeight="1" thickBot="1" x14ac:dyDescent="0.3">
      <c r="A6297" s="11">
        <v>43668</v>
      </c>
      <c r="B6297" s="12">
        <v>1999.04</v>
      </c>
      <c r="C6297" s="12">
        <v>7511.01</v>
      </c>
      <c r="D6297" s="12">
        <v>2153.94</v>
      </c>
      <c r="E6297" s="12">
        <v>8094.94</v>
      </c>
      <c r="F6297" s="12">
        <v>3527.74</v>
      </c>
      <c r="G6297" s="12">
        <v>421.57</v>
      </c>
      <c r="H6297" s="108">
        <v>123.02</v>
      </c>
      <c r="I6297" s="45">
        <v>98.88</v>
      </c>
      <c r="J6297" s="45">
        <v>105.38</v>
      </c>
    </row>
    <row r="6298" spans="1:10" ht="23.3" customHeight="1" thickBot="1" x14ac:dyDescent="0.3">
      <c r="A6298" s="11">
        <v>43669</v>
      </c>
      <c r="B6298" s="12">
        <v>1998.14</v>
      </c>
      <c r="C6298" s="12">
        <v>7507.63</v>
      </c>
      <c r="D6298" s="12">
        <v>2152.3200000000002</v>
      </c>
      <c r="E6298" s="12">
        <v>8088.83</v>
      </c>
      <c r="F6298" s="12">
        <v>3521.56</v>
      </c>
      <c r="G6298" s="12">
        <v>421.53</v>
      </c>
      <c r="H6298" s="108">
        <v>122.9</v>
      </c>
      <c r="I6298" s="45">
        <v>98.87</v>
      </c>
      <c r="J6298" s="45">
        <v>105.48</v>
      </c>
    </row>
    <row r="6299" spans="1:10" ht="23.3" customHeight="1" thickBot="1" x14ac:dyDescent="0.3">
      <c r="A6299" s="11">
        <v>43670</v>
      </c>
      <c r="B6299" s="12">
        <v>2000.78</v>
      </c>
      <c r="C6299" s="12">
        <v>7517.53</v>
      </c>
      <c r="D6299" s="12">
        <v>2154.59</v>
      </c>
      <c r="E6299" s="12">
        <v>8097.39</v>
      </c>
      <c r="F6299" s="12">
        <v>3518.85</v>
      </c>
      <c r="G6299" s="12">
        <v>422.09</v>
      </c>
      <c r="H6299" s="108">
        <v>122.85</v>
      </c>
      <c r="I6299" s="45">
        <v>98.87</v>
      </c>
      <c r="J6299" s="45">
        <v>105.78</v>
      </c>
    </row>
    <row r="6300" spans="1:10" ht="23.3" customHeight="1" thickBot="1" x14ac:dyDescent="0.3">
      <c r="A6300" s="11">
        <v>43671</v>
      </c>
      <c r="B6300" s="12">
        <v>2000</v>
      </c>
      <c r="C6300" s="12">
        <v>7514.63</v>
      </c>
      <c r="D6300" s="12">
        <v>2153.19</v>
      </c>
      <c r="E6300" s="12">
        <v>8092.13</v>
      </c>
      <c r="F6300" s="12">
        <v>3516.18</v>
      </c>
      <c r="G6300" s="12">
        <v>421.61</v>
      </c>
      <c r="H6300" s="108">
        <v>122.7</v>
      </c>
      <c r="I6300" s="45">
        <v>98.87</v>
      </c>
      <c r="J6300" s="45">
        <v>105.79</v>
      </c>
    </row>
    <row r="6301" spans="1:10" ht="23.3" customHeight="1" thickBot="1" x14ac:dyDescent="0.3">
      <c r="A6301" s="11">
        <v>43672</v>
      </c>
      <c r="B6301" s="12">
        <v>1999.24</v>
      </c>
      <c r="C6301" s="12">
        <v>7511.77</v>
      </c>
      <c r="D6301" s="12">
        <v>2153.06</v>
      </c>
      <c r="E6301" s="12">
        <v>8091.64</v>
      </c>
      <c r="F6301" s="12">
        <v>3520.15</v>
      </c>
      <c r="G6301" s="12">
        <v>420.98</v>
      </c>
      <c r="H6301" s="108">
        <v>122.51</v>
      </c>
      <c r="I6301" s="45">
        <v>98.85</v>
      </c>
      <c r="J6301" s="45">
        <v>105.66</v>
      </c>
    </row>
    <row r="6302" spans="1:10" ht="23.3" customHeight="1" thickBot="1" x14ac:dyDescent="0.3">
      <c r="A6302" s="11">
        <v>43676</v>
      </c>
      <c r="B6302" s="12">
        <v>1996.87</v>
      </c>
      <c r="C6302" s="12">
        <v>7502.84</v>
      </c>
      <c r="D6302" s="12">
        <v>2152.67</v>
      </c>
      <c r="E6302" s="12">
        <v>8090.17</v>
      </c>
      <c r="F6302" s="12">
        <v>3521.17</v>
      </c>
      <c r="G6302" s="12">
        <v>420.2</v>
      </c>
      <c r="H6302" s="108">
        <v>121.77</v>
      </c>
      <c r="I6302" s="45">
        <v>98.8</v>
      </c>
      <c r="J6302" s="45">
        <v>105.48</v>
      </c>
    </row>
    <row r="6303" spans="1:10" ht="23.3" customHeight="1" thickBot="1" x14ac:dyDescent="0.3">
      <c r="A6303" s="11">
        <v>43677</v>
      </c>
      <c r="B6303" s="12">
        <v>2001.54</v>
      </c>
      <c r="C6303" s="12">
        <v>7520.38</v>
      </c>
      <c r="D6303" s="12">
        <v>2160.2600000000002</v>
      </c>
      <c r="E6303" s="12">
        <v>8118.68</v>
      </c>
      <c r="F6303" s="12">
        <v>3538.08</v>
      </c>
      <c r="G6303" s="12">
        <v>421.71</v>
      </c>
      <c r="H6303" s="108">
        <v>121.77</v>
      </c>
      <c r="I6303" s="45">
        <v>98.79</v>
      </c>
      <c r="J6303" s="45">
        <v>105.35</v>
      </c>
    </row>
    <row r="6304" spans="1:10" ht="23.3" customHeight="1" thickBot="1" x14ac:dyDescent="0.3">
      <c r="A6304" s="11">
        <v>43678</v>
      </c>
      <c r="B6304" s="12">
        <v>2010.34</v>
      </c>
      <c r="C6304" s="12">
        <v>7553.47</v>
      </c>
      <c r="D6304" s="12">
        <v>2168.89</v>
      </c>
      <c r="E6304" s="12">
        <v>8151.14</v>
      </c>
      <c r="F6304" s="12">
        <v>3527.58</v>
      </c>
      <c r="G6304" s="12">
        <v>423.69</v>
      </c>
      <c r="H6304" s="108">
        <v>122.17</v>
      </c>
      <c r="I6304" s="45">
        <v>98.85</v>
      </c>
      <c r="J6304" s="45">
        <v>106.05</v>
      </c>
    </row>
    <row r="6305" spans="1:10" ht="23.3" customHeight="1" thickBot="1" x14ac:dyDescent="0.3">
      <c r="A6305" s="11">
        <v>43679</v>
      </c>
      <c r="B6305" s="12">
        <v>2007.9</v>
      </c>
      <c r="C6305" s="12">
        <v>7544.3</v>
      </c>
      <c r="D6305" s="12">
        <v>2169.17</v>
      </c>
      <c r="E6305" s="12">
        <v>8152.16</v>
      </c>
      <c r="F6305" s="12">
        <v>3548.54</v>
      </c>
      <c r="G6305" s="12">
        <v>423.42</v>
      </c>
      <c r="H6305" s="108">
        <v>122.34</v>
      </c>
      <c r="I6305" s="45">
        <v>98.74</v>
      </c>
      <c r="J6305" s="45">
        <v>105.5</v>
      </c>
    </row>
    <row r="6306" spans="1:10" ht="23.3" customHeight="1" thickBot="1" x14ac:dyDescent="0.3">
      <c r="A6306" s="11">
        <v>43682</v>
      </c>
      <c r="B6306" s="12">
        <v>2005.99</v>
      </c>
      <c r="C6306" s="12">
        <v>7538.44</v>
      </c>
      <c r="D6306" s="12">
        <v>2170.44</v>
      </c>
      <c r="E6306" s="12">
        <v>8158.86</v>
      </c>
      <c r="F6306" s="12">
        <v>3567.76</v>
      </c>
      <c r="G6306" s="12">
        <v>422.29</v>
      </c>
      <c r="H6306" s="108">
        <v>122.18</v>
      </c>
      <c r="I6306" s="45">
        <v>98.69</v>
      </c>
      <c r="J6306" s="45">
        <v>104.81</v>
      </c>
    </row>
    <row r="6307" spans="1:10" ht="23.3" customHeight="1" thickBot="1" x14ac:dyDescent="0.3">
      <c r="A6307" s="11">
        <v>43683</v>
      </c>
      <c r="B6307" s="12">
        <v>1998.29</v>
      </c>
      <c r="C6307" s="12">
        <v>7509.52</v>
      </c>
      <c r="D6307" s="12">
        <v>2163.71</v>
      </c>
      <c r="E6307" s="12">
        <v>8133.54</v>
      </c>
      <c r="F6307" s="12">
        <v>3580.69</v>
      </c>
      <c r="G6307" s="12">
        <v>420.06</v>
      </c>
      <c r="H6307" s="108">
        <v>121.61</v>
      </c>
      <c r="I6307" s="45">
        <v>98.6</v>
      </c>
      <c r="J6307" s="45">
        <v>104.11</v>
      </c>
    </row>
    <row r="6308" spans="1:10" ht="23.3" customHeight="1" thickBot="1" x14ac:dyDescent="0.3">
      <c r="A6308" s="11">
        <v>43684</v>
      </c>
      <c r="B6308" s="12">
        <v>1999.28</v>
      </c>
      <c r="C6308" s="12">
        <v>7513.21</v>
      </c>
      <c r="D6308" s="12">
        <v>2165.37</v>
      </c>
      <c r="E6308" s="12">
        <v>8139.79</v>
      </c>
      <c r="F6308" s="12">
        <v>3585.15</v>
      </c>
      <c r="G6308" s="12">
        <v>420.82</v>
      </c>
      <c r="H6308" s="108">
        <v>122.2</v>
      </c>
      <c r="I6308" s="45">
        <v>98.6</v>
      </c>
      <c r="J6308" s="45">
        <v>104.06</v>
      </c>
    </row>
    <row r="6309" spans="1:10" ht="23.3" customHeight="1" thickBot="1" x14ac:dyDescent="0.3">
      <c r="A6309" s="11">
        <v>43685</v>
      </c>
      <c r="B6309" s="12">
        <v>1999.29</v>
      </c>
      <c r="C6309" s="12">
        <v>7513.26</v>
      </c>
      <c r="D6309" s="12">
        <v>2163.69</v>
      </c>
      <c r="E6309" s="12">
        <v>8133.5</v>
      </c>
      <c r="F6309" s="12">
        <v>3573.86</v>
      </c>
      <c r="G6309" s="12">
        <v>420.62</v>
      </c>
      <c r="H6309" s="108">
        <v>122.25</v>
      </c>
      <c r="I6309" s="45">
        <v>98.64</v>
      </c>
      <c r="J6309" s="45">
        <v>104.31</v>
      </c>
    </row>
    <row r="6310" spans="1:10" ht="23.3" customHeight="1" thickBot="1" x14ac:dyDescent="0.3">
      <c r="A6310" s="11">
        <v>43686</v>
      </c>
      <c r="B6310" s="12">
        <v>1997.56</v>
      </c>
      <c r="C6310" s="12">
        <v>7506.77</v>
      </c>
      <c r="D6310" s="12">
        <v>2161.0100000000002</v>
      </c>
      <c r="E6310" s="12">
        <v>8123.41</v>
      </c>
      <c r="F6310" s="12">
        <v>3567.24</v>
      </c>
      <c r="G6310" s="12">
        <v>419.55</v>
      </c>
      <c r="H6310" s="108">
        <v>122.11</v>
      </c>
      <c r="I6310" s="45">
        <v>98.63</v>
      </c>
      <c r="J6310" s="45">
        <v>104.37</v>
      </c>
    </row>
    <row r="6311" spans="1:10" ht="23.3" customHeight="1" thickBot="1" x14ac:dyDescent="0.3">
      <c r="A6311" s="11">
        <v>43689</v>
      </c>
      <c r="B6311" s="12">
        <v>2004.56</v>
      </c>
      <c r="C6311" s="12">
        <v>7533.08</v>
      </c>
      <c r="D6311" s="12">
        <v>2171.71</v>
      </c>
      <c r="E6311" s="12">
        <v>8163.63</v>
      </c>
      <c r="F6311" s="12">
        <v>3585.3</v>
      </c>
      <c r="G6311" s="12">
        <v>422.24</v>
      </c>
      <c r="H6311" s="108">
        <v>123.21</v>
      </c>
      <c r="I6311" s="45">
        <v>98.57</v>
      </c>
      <c r="J6311" s="45">
        <v>104.36</v>
      </c>
    </row>
    <row r="6312" spans="1:10" ht="23.3" customHeight="1" thickBot="1" x14ac:dyDescent="0.3">
      <c r="A6312" s="11">
        <v>43690</v>
      </c>
      <c r="B6312" s="12">
        <v>2006.44</v>
      </c>
      <c r="C6312" s="12">
        <v>7540.14</v>
      </c>
      <c r="D6312" s="12">
        <v>2170.87</v>
      </c>
      <c r="E6312" s="12">
        <v>8160.47</v>
      </c>
      <c r="F6312" s="12">
        <v>3579.71</v>
      </c>
      <c r="G6312" s="12">
        <v>422.36</v>
      </c>
      <c r="H6312" s="108">
        <v>123.17</v>
      </c>
      <c r="I6312" s="45">
        <v>98.58</v>
      </c>
      <c r="J6312" s="45">
        <v>104.9</v>
      </c>
    </row>
    <row r="6313" spans="1:10" ht="23.3" customHeight="1" thickBot="1" x14ac:dyDescent="0.3">
      <c r="A6313" s="11">
        <v>43691</v>
      </c>
      <c r="B6313" s="12">
        <v>2008.81</v>
      </c>
      <c r="C6313" s="12">
        <v>7549.03</v>
      </c>
      <c r="D6313" s="12">
        <v>2173.36</v>
      </c>
      <c r="E6313" s="12">
        <v>8169.82</v>
      </c>
      <c r="F6313" s="12">
        <v>3578.52</v>
      </c>
      <c r="G6313" s="12">
        <v>423.17</v>
      </c>
      <c r="H6313" s="108">
        <v>123.37</v>
      </c>
      <c r="I6313" s="45">
        <v>98.65</v>
      </c>
      <c r="J6313" s="45">
        <v>105.06</v>
      </c>
    </row>
    <row r="6314" spans="1:10" ht="23.3" customHeight="1" thickBot="1" x14ac:dyDescent="0.3">
      <c r="A6314" s="11">
        <v>43692</v>
      </c>
      <c r="B6314" s="12">
        <v>2007.77</v>
      </c>
      <c r="C6314" s="12">
        <v>7545.13</v>
      </c>
      <c r="D6314" s="12">
        <v>2170.42</v>
      </c>
      <c r="E6314" s="12">
        <v>8158.78</v>
      </c>
      <c r="F6314" s="12">
        <v>3566.03</v>
      </c>
      <c r="G6314" s="12">
        <v>423.2</v>
      </c>
      <c r="H6314" s="108">
        <v>123.26</v>
      </c>
      <c r="I6314" s="45">
        <v>98.68</v>
      </c>
      <c r="J6314" s="45">
        <v>105.28</v>
      </c>
    </row>
    <row r="6315" spans="1:10" ht="23.3" customHeight="1" thickBot="1" x14ac:dyDescent="0.3">
      <c r="A6315" s="11">
        <v>43693</v>
      </c>
      <c r="B6315" s="12">
        <v>2011.16</v>
      </c>
      <c r="C6315" s="12">
        <v>7557.89</v>
      </c>
      <c r="D6315" s="12">
        <v>2172.98</v>
      </c>
      <c r="E6315" s="12">
        <v>8168.39</v>
      </c>
      <c r="F6315" s="12">
        <v>3558.36</v>
      </c>
      <c r="G6315" s="12">
        <v>424</v>
      </c>
      <c r="H6315" s="108">
        <v>123.42</v>
      </c>
      <c r="I6315" s="45">
        <v>98.73</v>
      </c>
      <c r="J6315" s="45">
        <v>105.63</v>
      </c>
    </row>
    <row r="6316" spans="1:10" ht="23.3" customHeight="1" thickBot="1" x14ac:dyDescent="0.3">
      <c r="A6316" s="11">
        <v>43696</v>
      </c>
      <c r="B6316" s="12">
        <v>2008.67</v>
      </c>
      <c r="C6316" s="12">
        <v>7548.51</v>
      </c>
      <c r="D6316" s="12">
        <v>2169.1</v>
      </c>
      <c r="E6316" s="12">
        <v>8153.81</v>
      </c>
      <c r="F6316" s="12">
        <v>3552.21</v>
      </c>
      <c r="G6316" s="12">
        <v>422.97</v>
      </c>
      <c r="H6316" s="108">
        <v>123.06</v>
      </c>
      <c r="I6316" s="45">
        <v>98.73</v>
      </c>
      <c r="J6316" s="45">
        <v>105.63</v>
      </c>
    </row>
    <row r="6317" spans="1:10" ht="23.3" customHeight="1" thickBot="1" x14ac:dyDescent="0.3">
      <c r="A6317" s="11">
        <v>43697</v>
      </c>
      <c r="B6317" s="12">
        <v>2006.17</v>
      </c>
      <c r="C6317" s="12">
        <v>7539.11</v>
      </c>
      <c r="D6317" s="12">
        <v>2167.7199999999998</v>
      </c>
      <c r="E6317" s="12">
        <v>8148.63</v>
      </c>
      <c r="F6317" s="12">
        <v>3550.15</v>
      </c>
      <c r="G6317" s="12">
        <v>423.08</v>
      </c>
      <c r="H6317" s="108">
        <v>123.22</v>
      </c>
      <c r="I6317" s="45">
        <v>98.72</v>
      </c>
      <c r="J6317" s="45">
        <v>105.3</v>
      </c>
    </row>
    <row r="6318" spans="1:10" ht="23.3" customHeight="1" thickBot="1" x14ac:dyDescent="0.3">
      <c r="A6318" s="11">
        <v>43698</v>
      </c>
      <c r="B6318" s="12">
        <v>2008.67</v>
      </c>
      <c r="C6318" s="12">
        <v>7549.98</v>
      </c>
      <c r="D6318" s="12">
        <v>2171.54</v>
      </c>
      <c r="E6318" s="12">
        <v>8165.09</v>
      </c>
      <c r="F6318" s="12">
        <v>3559.29</v>
      </c>
      <c r="G6318" s="12">
        <v>424.14</v>
      </c>
      <c r="H6318" s="108">
        <v>123.56</v>
      </c>
      <c r="I6318" s="45">
        <v>98.71</v>
      </c>
      <c r="J6318" s="45">
        <v>105.24</v>
      </c>
    </row>
    <row r="6319" spans="1:10" ht="23.3" customHeight="1" thickBot="1" x14ac:dyDescent="0.3">
      <c r="A6319" s="11">
        <v>43699</v>
      </c>
      <c r="B6319" s="12">
        <v>2003.31</v>
      </c>
      <c r="C6319" s="12">
        <v>7529.8</v>
      </c>
      <c r="D6319" s="12">
        <v>2164.73</v>
      </c>
      <c r="E6319" s="12">
        <v>8139.46</v>
      </c>
      <c r="F6319" s="12">
        <v>3546.94</v>
      </c>
      <c r="G6319" s="12">
        <v>422.63</v>
      </c>
      <c r="H6319" s="108">
        <v>123.09</v>
      </c>
      <c r="I6319" s="45">
        <v>98.71</v>
      </c>
      <c r="J6319" s="45">
        <v>105.14</v>
      </c>
    </row>
    <row r="6320" spans="1:10" ht="23.3" customHeight="1" thickBot="1" x14ac:dyDescent="0.3">
      <c r="A6320" s="11">
        <v>43700</v>
      </c>
      <c r="B6320" s="12">
        <v>2005.61</v>
      </c>
      <c r="C6320" s="12">
        <v>7538.46</v>
      </c>
      <c r="D6320" s="12">
        <v>2167.19</v>
      </c>
      <c r="E6320" s="12">
        <v>8148.75</v>
      </c>
      <c r="F6320" s="12">
        <v>3544.89</v>
      </c>
      <c r="G6320" s="12">
        <v>423.2</v>
      </c>
      <c r="H6320" s="108">
        <v>123.38</v>
      </c>
      <c r="I6320" s="45">
        <v>98.76</v>
      </c>
      <c r="J6320" s="45">
        <v>105.17</v>
      </c>
    </row>
    <row r="6321" spans="1:10" ht="23.3" customHeight="1" thickBot="1" x14ac:dyDescent="0.3">
      <c r="A6321" s="11">
        <v>43703</v>
      </c>
      <c r="B6321" s="12">
        <v>2005.06</v>
      </c>
      <c r="C6321" s="12">
        <v>7537.8</v>
      </c>
      <c r="D6321" s="12">
        <v>2169.62</v>
      </c>
      <c r="E6321" s="12">
        <v>8159.93</v>
      </c>
      <c r="F6321" s="12">
        <v>3568.52</v>
      </c>
      <c r="G6321" s="12">
        <v>423.76</v>
      </c>
      <c r="H6321" s="108">
        <v>123.67</v>
      </c>
      <c r="I6321" s="45">
        <v>98.72</v>
      </c>
      <c r="J6321" s="45">
        <v>104.6</v>
      </c>
    </row>
    <row r="6322" spans="1:10" ht="23.3" customHeight="1" thickBot="1" x14ac:dyDescent="0.3">
      <c r="A6322" s="11">
        <v>43704</v>
      </c>
      <c r="B6322" s="12">
        <v>2005.39</v>
      </c>
      <c r="C6322" s="12">
        <v>7539.05</v>
      </c>
      <c r="D6322" s="12">
        <v>2169.79</v>
      </c>
      <c r="E6322" s="12">
        <v>8160.57</v>
      </c>
      <c r="F6322" s="12">
        <v>3559.99</v>
      </c>
      <c r="G6322" s="12">
        <v>423.9</v>
      </c>
      <c r="H6322" s="108">
        <v>123.75</v>
      </c>
      <c r="I6322" s="45">
        <v>98.7</v>
      </c>
      <c r="J6322" s="45">
        <v>104.72</v>
      </c>
    </row>
    <row r="6323" spans="1:10" ht="23.3" customHeight="1" thickBot="1" x14ac:dyDescent="0.3">
      <c r="A6323" s="11">
        <v>43705</v>
      </c>
      <c r="B6323" s="12">
        <v>2000.06</v>
      </c>
      <c r="C6323" s="12">
        <v>7525.32</v>
      </c>
      <c r="D6323" s="12">
        <v>2161.17</v>
      </c>
      <c r="E6323" s="12">
        <v>8137.22</v>
      </c>
      <c r="F6323" s="12">
        <v>3546.55</v>
      </c>
      <c r="G6323" s="12">
        <v>422.24</v>
      </c>
      <c r="H6323" s="108">
        <v>123.47</v>
      </c>
      <c r="I6323" s="45">
        <v>98.75</v>
      </c>
      <c r="J6323" s="45">
        <v>104.81</v>
      </c>
    </row>
    <row r="6324" spans="1:10" ht="23.3" customHeight="1" thickBot="1" x14ac:dyDescent="0.3">
      <c r="A6324" s="11">
        <v>43706</v>
      </c>
      <c r="B6324" s="12">
        <v>2001.9</v>
      </c>
      <c r="C6324" s="12">
        <v>7532.23</v>
      </c>
      <c r="D6324" s="12">
        <v>2164.1999999999998</v>
      </c>
      <c r="E6324" s="12">
        <v>8148.64</v>
      </c>
      <c r="F6324" s="12">
        <v>3551.24</v>
      </c>
      <c r="G6324" s="12">
        <v>422.75</v>
      </c>
      <c r="H6324" s="108">
        <v>123.48</v>
      </c>
      <c r="I6324" s="45">
        <v>98.74</v>
      </c>
      <c r="J6324" s="45">
        <v>104.82</v>
      </c>
    </row>
    <row r="6325" spans="1:10" ht="23.3" customHeight="1" thickBot="1" x14ac:dyDescent="0.3">
      <c r="A6325" s="11">
        <v>43707</v>
      </c>
      <c r="B6325" s="12">
        <v>2001.22</v>
      </c>
      <c r="C6325" s="12">
        <v>7531.06</v>
      </c>
      <c r="D6325" s="12">
        <v>2161.98</v>
      </c>
      <c r="E6325" s="12">
        <v>8142.26</v>
      </c>
      <c r="F6325" s="12">
        <v>3540.5</v>
      </c>
      <c r="G6325" s="12">
        <v>422.63</v>
      </c>
      <c r="H6325" s="108">
        <v>123.39</v>
      </c>
      <c r="I6325" s="45">
        <v>98.75</v>
      </c>
      <c r="J6325" s="45">
        <v>105.06</v>
      </c>
    </row>
    <row r="6326" spans="1:10" ht="23.3" customHeight="1" thickBot="1" x14ac:dyDescent="0.3">
      <c r="A6326" s="11">
        <v>43710</v>
      </c>
      <c r="B6326" s="12">
        <v>2000.85</v>
      </c>
      <c r="C6326" s="12">
        <v>7529.64</v>
      </c>
      <c r="D6326" s="12">
        <v>2163.41</v>
      </c>
      <c r="E6326" s="12">
        <v>8147.64</v>
      </c>
      <c r="F6326" s="12">
        <v>3532.88</v>
      </c>
      <c r="G6326" s="12">
        <v>423.16</v>
      </c>
      <c r="H6326" s="108">
        <v>123.76</v>
      </c>
      <c r="I6326" s="45">
        <v>98.76</v>
      </c>
      <c r="J6326" s="45">
        <v>104.78</v>
      </c>
    </row>
    <row r="6327" spans="1:10" ht="23.3" customHeight="1" thickBot="1" x14ac:dyDescent="0.3">
      <c r="A6327" s="11">
        <v>43712</v>
      </c>
      <c r="B6327" s="12">
        <v>1997.44</v>
      </c>
      <c r="C6327" s="12">
        <v>7516.81</v>
      </c>
      <c r="D6327" s="12">
        <v>2158.67</v>
      </c>
      <c r="E6327" s="12">
        <v>8129.8</v>
      </c>
      <c r="F6327" s="12">
        <v>3523.97</v>
      </c>
      <c r="G6327" s="12">
        <v>422.22</v>
      </c>
      <c r="H6327" s="108">
        <v>123.41</v>
      </c>
      <c r="I6327" s="45">
        <v>98.75</v>
      </c>
      <c r="J6327" s="45">
        <v>104.82</v>
      </c>
    </row>
    <row r="6328" spans="1:10" ht="23.3" customHeight="1" thickBot="1" x14ac:dyDescent="0.3">
      <c r="A6328" s="11">
        <v>43713</v>
      </c>
      <c r="B6328" s="12">
        <v>1984.93</v>
      </c>
      <c r="C6328" s="12">
        <v>7469.75</v>
      </c>
      <c r="D6328" s="12">
        <v>2141.27</v>
      </c>
      <c r="E6328" s="12">
        <v>8064.26</v>
      </c>
      <c r="F6328" s="12">
        <v>3504.07</v>
      </c>
      <c r="G6328" s="12">
        <v>418</v>
      </c>
      <c r="H6328" s="108">
        <v>121.99</v>
      </c>
      <c r="I6328" s="45">
        <v>98.76</v>
      </c>
      <c r="J6328" s="45">
        <v>104.56</v>
      </c>
    </row>
    <row r="6329" spans="1:10" ht="23.3" customHeight="1" thickBot="1" x14ac:dyDescent="0.3">
      <c r="A6329" s="11">
        <v>43714</v>
      </c>
      <c r="B6329" s="12">
        <v>1979.06</v>
      </c>
      <c r="C6329" s="12">
        <v>7447.66</v>
      </c>
      <c r="D6329" s="12">
        <v>2132.36</v>
      </c>
      <c r="E6329" s="12">
        <v>8030.71</v>
      </c>
      <c r="F6329" s="12">
        <v>3490.07</v>
      </c>
      <c r="G6329" s="12">
        <v>416.34</v>
      </c>
      <c r="H6329" s="108">
        <v>121.55</v>
      </c>
      <c r="I6329" s="45">
        <v>98.79</v>
      </c>
      <c r="J6329" s="45">
        <v>104.55</v>
      </c>
    </row>
    <row r="6330" spans="1:10" ht="23.3" customHeight="1" thickBot="1" x14ac:dyDescent="0.3">
      <c r="A6330" s="11">
        <v>43718</v>
      </c>
      <c r="B6330" s="12">
        <v>1975.29</v>
      </c>
      <c r="C6330" s="12">
        <v>7433.47</v>
      </c>
      <c r="D6330" s="12">
        <v>2126.35</v>
      </c>
      <c r="E6330" s="12">
        <v>8008.07</v>
      </c>
      <c r="F6330" s="12">
        <v>3482.54</v>
      </c>
      <c r="G6330" s="12">
        <v>415.34</v>
      </c>
      <c r="H6330" s="108">
        <v>121.2</v>
      </c>
      <c r="I6330" s="45">
        <v>98.79</v>
      </c>
      <c r="J6330" s="45">
        <v>104.62</v>
      </c>
    </row>
    <row r="6331" spans="1:10" ht="23.3" customHeight="1" thickBot="1" x14ac:dyDescent="0.3">
      <c r="A6331" s="11">
        <v>43719</v>
      </c>
      <c r="B6331" s="12">
        <v>1969.88</v>
      </c>
      <c r="C6331" s="12">
        <v>7413.12</v>
      </c>
      <c r="D6331" s="12">
        <v>2118.4699999999998</v>
      </c>
      <c r="E6331" s="12">
        <v>7978.41</v>
      </c>
      <c r="F6331" s="12">
        <v>3469.93</v>
      </c>
      <c r="G6331" s="12">
        <v>413.47</v>
      </c>
      <c r="H6331" s="108">
        <v>120.86</v>
      </c>
      <c r="I6331" s="45">
        <v>98.78</v>
      </c>
      <c r="J6331" s="45">
        <v>104.61</v>
      </c>
    </row>
    <row r="6332" spans="1:10" ht="23.3" customHeight="1" thickBot="1" x14ac:dyDescent="0.3">
      <c r="A6332" s="11">
        <v>43720</v>
      </c>
      <c r="B6332" s="12">
        <v>1959.69</v>
      </c>
      <c r="C6332" s="12">
        <v>7374.77</v>
      </c>
      <c r="D6332" s="12">
        <v>2102.15</v>
      </c>
      <c r="E6332" s="12">
        <v>7916.93</v>
      </c>
      <c r="F6332" s="12">
        <v>3433.41</v>
      </c>
      <c r="G6332" s="12">
        <v>409.78</v>
      </c>
      <c r="H6332" s="108">
        <v>120.57</v>
      </c>
      <c r="I6332" s="45">
        <v>98.81</v>
      </c>
      <c r="J6332" s="45">
        <v>104.9</v>
      </c>
    </row>
    <row r="6333" spans="1:10" ht="23.3" customHeight="1" thickBot="1" x14ac:dyDescent="0.3">
      <c r="A6333" s="11">
        <v>43721</v>
      </c>
      <c r="B6333" s="12">
        <v>1959.54</v>
      </c>
      <c r="C6333" s="12">
        <v>7374.21</v>
      </c>
      <c r="D6333" s="12">
        <v>2111.4</v>
      </c>
      <c r="E6333" s="12">
        <v>7951.77</v>
      </c>
      <c r="F6333" s="12">
        <v>3454.81</v>
      </c>
      <c r="G6333" s="12">
        <v>412.96</v>
      </c>
      <c r="H6333" s="108">
        <v>120.8</v>
      </c>
      <c r="I6333" s="45">
        <v>98.82</v>
      </c>
      <c r="J6333" s="45">
        <v>104.71</v>
      </c>
    </row>
    <row r="6334" spans="1:10" ht="23.3" customHeight="1" thickBot="1" x14ac:dyDescent="0.3">
      <c r="A6334" s="11">
        <v>43724</v>
      </c>
      <c r="B6334" s="12">
        <v>1957.23</v>
      </c>
      <c r="C6334" s="12">
        <v>7365.49</v>
      </c>
      <c r="D6334" s="12">
        <v>2110.14</v>
      </c>
      <c r="E6334" s="12">
        <v>7947.01</v>
      </c>
      <c r="F6334" s="12">
        <v>3453.31</v>
      </c>
      <c r="G6334" s="12">
        <v>412.5</v>
      </c>
      <c r="H6334" s="108">
        <v>120.77</v>
      </c>
      <c r="I6334" s="45">
        <v>98.81</v>
      </c>
      <c r="J6334" s="45">
        <v>104.26</v>
      </c>
    </row>
    <row r="6335" spans="1:10" ht="23.3" customHeight="1" thickBot="1" x14ac:dyDescent="0.3">
      <c r="A6335" s="11">
        <v>43725</v>
      </c>
      <c r="B6335" s="12">
        <v>1955.79</v>
      </c>
      <c r="C6335" s="12">
        <v>7361.27</v>
      </c>
      <c r="D6335" s="12">
        <v>2109.34</v>
      </c>
      <c r="E6335" s="12">
        <v>7945.72</v>
      </c>
      <c r="F6335" s="12">
        <v>3442.38</v>
      </c>
      <c r="G6335" s="12">
        <v>412.29</v>
      </c>
      <c r="H6335" s="108">
        <v>120.79</v>
      </c>
      <c r="I6335" s="45">
        <v>98.82</v>
      </c>
      <c r="J6335" s="45">
        <v>104.14</v>
      </c>
    </row>
    <row r="6336" spans="1:10" ht="23.3" customHeight="1" thickBot="1" x14ac:dyDescent="0.3">
      <c r="A6336" s="11">
        <v>43726</v>
      </c>
      <c r="B6336" s="12">
        <v>1959.4</v>
      </c>
      <c r="C6336" s="12">
        <v>7374.86</v>
      </c>
      <c r="D6336" s="12">
        <v>2110.27</v>
      </c>
      <c r="E6336" s="12">
        <v>7949.21</v>
      </c>
      <c r="F6336" s="12">
        <v>3453.12</v>
      </c>
      <c r="G6336" s="12">
        <v>414.66</v>
      </c>
      <c r="H6336" s="108">
        <v>121.06</v>
      </c>
      <c r="I6336" s="45">
        <v>98.82</v>
      </c>
      <c r="J6336" s="45">
        <v>104.73</v>
      </c>
    </row>
    <row r="6337" spans="1:10" ht="23.3" customHeight="1" thickBot="1" x14ac:dyDescent="0.3">
      <c r="A6337" s="11">
        <v>43727</v>
      </c>
      <c r="B6337" s="12">
        <v>1955.95</v>
      </c>
      <c r="C6337" s="12">
        <v>7361.87</v>
      </c>
      <c r="D6337" s="12">
        <v>2111.19</v>
      </c>
      <c r="E6337" s="12">
        <v>7952.69</v>
      </c>
      <c r="F6337" s="12">
        <v>3448.34</v>
      </c>
      <c r="G6337" s="12">
        <v>414.7</v>
      </c>
      <c r="H6337" s="108">
        <v>121.31</v>
      </c>
      <c r="I6337" s="45">
        <v>98.83</v>
      </c>
      <c r="J6337" s="45">
        <v>104.63</v>
      </c>
    </row>
    <row r="6338" spans="1:10" ht="23.3" customHeight="1" thickBot="1" x14ac:dyDescent="0.3">
      <c r="A6338" s="11">
        <v>43728</v>
      </c>
      <c r="B6338" s="12">
        <v>1955.62</v>
      </c>
      <c r="C6338" s="12">
        <v>7360.61</v>
      </c>
      <c r="D6338" s="12">
        <v>2110.7800000000002</v>
      </c>
      <c r="E6338" s="12">
        <v>7951.13</v>
      </c>
      <c r="F6338" s="12">
        <v>3450.81</v>
      </c>
      <c r="G6338" s="12">
        <v>415.08</v>
      </c>
      <c r="H6338" s="108">
        <v>121.73</v>
      </c>
      <c r="I6338" s="45">
        <v>98.84</v>
      </c>
      <c r="J6338" s="45">
        <v>104.53</v>
      </c>
    </row>
    <row r="6339" spans="1:10" ht="23.3" customHeight="1" thickBot="1" x14ac:dyDescent="0.3">
      <c r="A6339" s="11">
        <v>43731</v>
      </c>
      <c r="B6339" s="12">
        <v>1954.07</v>
      </c>
      <c r="C6339" s="12">
        <v>7354.77</v>
      </c>
      <c r="D6339" s="12">
        <v>2107.91</v>
      </c>
      <c r="E6339" s="12">
        <v>7940.31</v>
      </c>
      <c r="F6339" s="12">
        <v>3440.13</v>
      </c>
      <c r="G6339" s="12">
        <v>414.68</v>
      </c>
      <c r="H6339" s="108">
        <v>121.45</v>
      </c>
      <c r="I6339" s="45">
        <v>98.83</v>
      </c>
      <c r="J6339" s="45">
        <v>104.72</v>
      </c>
    </row>
    <row r="6340" spans="1:10" ht="23.3" customHeight="1" thickBot="1" x14ac:dyDescent="0.3">
      <c r="A6340" s="11">
        <v>43732</v>
      </c>
      <c r="B6340" s="12">
        <v>1953.47</v>
      </c>
      <c r="C6340" s="12">
        <v>7352.51</v>
      </c>
      <c r="D6340" s="12">
        <v>2106.37</v>
      </c>
      <c r="E6340" s="12">
        <v>7934.5</v>
      </c>
      <c r="F6340" s="12">
        <v>3431.84</v>
      </c>
      <c r="G6340" s="12">
        <v>414.8</v>
      </c>
      <c r="H6340" s="108">
        <v>121.52</v>
      </c>
      <c r="I6340" s="45">
        <v>98.86</v>
      </c>
      <c r="J6340" s="45">
        <v>104.89</v>
      </c>
    </row>
    <row r="6341" spans="1:10" ht="23.3" customHeight="1" thickBot="1" x14ac:dyDescent="0.3">
      <c r="A6341" s="11">
        <v>43733</v>
      </c>
      <c r="B6341" s="12">
        <v>1951.65</v>
      </c>
      <c r="C6341" s="12">
        <v>7345.66</v>
      </c>
      <c r="D6341" s="12">
        <v>2103.83</v>
      </c>
      <c r="E6341" s="12">
        <v>7924.95</v>
      </c>
      <c r="F6341" s="12">
        <v>3429.51</v>
      </c>
      <c r="G6341" s="12">
        <v>414.73</v>
      </c>
      <c r="H6341" s="108">
        <v>121.11</v>
      </c>
      <c r="I6341" s="45">
        <v>98.86</v>
      </c>
      <c r="J6341" s="45">
        <v>104.84</v>
      </c>
    </row>
    <row r="6342" spans="1:10" ht="23.3" customHeight="1" thickBot="1" x14ac:dyDescent="0.3">
      <c r="A6342" s="11">
        <v>43734</v>
      </c>
      <c r="B6342" s="12">
        <v>1952.37</v>
      </c>
      <c r="C6342" s="12">
        <v>7348.39</v>
      </c>
      <c r="D6342" s="12">
        <v>2104.38</v>
      </c>
      <c r="E6342" s="12">
        <v>7927.03</v>
      </c>
      <c r="F6342" s="12">
        <v>3424.28</v>
      </c>
      <c r="G6342" s="12">
        <v>415.08</v>
      </c>
      <c r="H6342" s="108">
        <v>120.99</v>
      </c>
      <c r="I6342" s="45">
        <v>98.75</v>
      </c>
      <c r="J6342" s="45">
        <v>105.02</v>
      </c>
    </row>
    <row r="6343" spans="1:10" ht="23.3" customHeight="1" thickBot="1" x14ac:dyDescent="0.3">
      <c r="A6343" s="11">
        <v>43735</v>
      </c>
      <c r="B6343" s="12">
        <v>1961.88</v>
      </c>
      <c r="C6343" s="12">
        <v>7384.18</v>
      </c>
      <c r="D6343" s="12">
        <v>2117.2399999999998</v>
      </c>
      <c r="E6343" s="12">
        <v>7975.46</v>
      </c>
      <c r="F6343" s="12">
        <v>3438.49</v>
      </c>
      <c r="G6343" s="12">
        <v>417.57</v>
      </c>
      <c r="H6343" s="108">
        <v>121.56</v>
      </c>
      <c r="I6343" s="45">
        <v>98.76</v>
      </c>
      <c r="J6343" s="45">
        <v>105.23</v>
      </c>
    </row>
    <row r="6344" spans="1:10" ht="23.3" customHeight="1" thickBot="1" x14ac:dyDescent="0.3">
      <c r="A6344" s="11">
        <v>43738</v>
      </c>
      <c r="B6344" s="12">
        <v>1973.13</v>
      </c>
      <c r="C6344" s="12">
        <v>7426.54</v>
      </c>
      <c r="D6344" s="12">
        <v>2126.42</v>
      </c>
      <c r="E6344" s="12">
        <v>8010.03</v>
      </c>
      <c r="F6344" s="12">
        <v>3454.06</v>
      </c>
      <c r="G6344" s="12">
        <v>421.7</v>
      </c>
      <c r="H6344" s="108">
        <v>122.13</v>
      </c>
      <c r="I6344" s="45">
        <v>98.75</v>
      </c>
      <c r="J6344" s="45">
        <v>106.37</v>
      </c>
    </row>
    <row r="6345" spans="1:10" ht="23.3" customHeight="1" thickBot="1" x14ac:dyDescent="0.3">
      <c r="A6345" s="11">
        <v>43739</v>
      </c>
      <c r="B6345" s="12">
        <v>1980.5</v>
      </c>
      <c r="C6345" s="12">
        <v>7454.25</v>
      </c>
      <c r="D6345" s="12">
        <v>2135.66</v>
      </c>
      <c r="E6345" s="12">
        <v>8044.84</v>
      </c>
      <c r="F6345" s="12">
        <v>3460.9</v>
      </c>
      <c r="G6345" s="12">
        <v>423.95</v>
      </c>
      <c r="H6345" s="108">
        <v>122.85</v>
      </c>
      <c r="I6345" s="45">
        <v>98.74</v>
      </c>
      <c r="J6345" s="45">
        <v>106.62</v>
      </c>
    </row>
    <row r="6346" spans="1:10" ht="23.3" customHeight="1" thickBot="1" x14ac:dyDescent="0.3">
      <c r="A6346" s="11">
        <v>43740</v>
      </c>
      <c r="B6346" s="12">
        <v>1975.6</v>
      </c>
      <c r="C6346" s="12">
        <v>7435.82</v>
      </c>
      <c r="D6346" s="12">
        <v>2129.92</v>
      </c>
      <c r="E6346" s="12">
        <v>8023.22</v>
      </c>
      <c r="F6346" s="12">
        <v>3459.18</v>
      </c>
      <c r="G6346" s="12">
        <v>422.39</v>
      </c>
      <c r="H6346" s="108">
        <v>122.59</v>
      </c>
      <c r="I6346" s="45">
        <v>98.73</v>
      </c>
      <c r="J6346" s="45">
        <v>106.39</v>
      </c>
    </row>
    <row r="6347" spans="1:10" ht="23.3" customHeight="1" thickBot="1" x14ac:dyDescent="0.3">
      <c r="A6347" s="11">
        <v>43741</v>
      </c>
      <c r="B6347" s="12">
        <v>1967.59</v>
      </c>
      <c r="C6347" s="12">
        <v>7405.66</v>
      </c>
      <c r="D6347" s="12">
        <v>2118.6799999999998</v>
      </c>
      <c r="E6347" s="12">
        <v>7980.89</v>
      </c>
      <c r="F6347" s="12">
        <v>3444.23</v>
      </c>
      <c r="G6347" s="12">
        <v>419.9</v>
      </c>
      <c r="H6347" s="108">
        <v>121.74</v>
      </c>
      <c r="I6347" s="45">
        <v>98.74</v>
      </c>
      <c r="J6347" s="45">
        <v>106.29</v>
      </c>
    </row>
    <row r="6348" spans="1:10" ht="23.3" customHeight="1" thickBot="1" x14ac:dyDescent="0.3">
      <c r="A6348" s="11">
        <v>43742</v>
      </c>
      <c r="B6348" s="12">
        <v>1967.91</v>
      </c>
      <c r="C6348" s="12">
        <v>7406.88</v>
      </c>
      <c r="D6348" s="12">
        <v>2120.19</v>
      </c>
      <c r="E6348" s="12">
        <v>7986.56</v>
      </c>
      <c r="F6348" s="12">
        <v>3447.81</v>
      </c>
      <c r="G6348" s="12">
        <v>419.76</v>
      </c>
      <c r="H6348" s="108">
        <v>121.82</v>
      </c>
      <c r="I6348" s="45">
        <v>98.75</v>
      </c>
      <c r="J6348" s="45">
        <v>106.07</v>
      </c>
    </row>
    <row r="6349" spans="1:10" ht="23.3" customHeight="1" thickBot="1" x14ac:dyDescent="0.3">
      <c r="A6349" s="11">
        <v>43745</v>
      </c>
      <c r="B6349" s="12">
        <v>1974.36</v>
      </c>
      <c r="C6349" s="12">
        <v>7431.16</v>
      </c>
      <c r="D6349" s="12">
        <v>2129.61</v>
      </c>
      <c r="E6349" s="12">
        <v>8022.07</v>
      </c>
      <c r="F6349" s="12">
        <v>3463.33</v>
      </c>
      <c r="G6349" s="12">
        <v>422.38</v>
      </c>
      <c r="H6349" s="108">
        <v>121.74</v>
      </c>
      <c r="I6349" s="45">
        <v>98.75</v>
      </c>
      <c r="J6349" s="45">
        <v>106.07</v>
      </c>
    </row>
    <row r="6350" spans="1:10" ht="23.3" customHeight="1" thickBot="1" x14ac:dyDescent="0.3">
      <c r="A6350" s="11">
        <v>43746</v>
      </c>
      <c r="B6350" s="12">
        <v>1968.99</v>
      </c>
      <c r="C6350" s="12">
        <v>7412.26</v>
      </c>
      <c r="D6350" s="12">
        <v>2121.9299999999998</v>
      </c>
      <c r="E6350" s="12">
        <v>7995</v>
      </c>
      <c r="F6350" s="12">
        <v>3450.98</v>
      </c>
      <c r="G6350" s="12">
        <v>420.76</v>
      </c>
      <c r="H6350" s="108">
        <v>121.35</v>
      </c>
      <c r="I6350" s="45">
        <v>98.75</v>
      </c>
      <c r="J6350" s="45">
        <v>106.09</v>
      </c>
    </row>
    <row r="6351" spans="1:10" ht="23.3" customHeight="1" thickBot="1" x14ac:dyDescent="0.3">
      <c r="A6351" s="11">
        <v>43747</v>
      </c>
      <c r="B6351" s="12">
        <v>1973.15</v>
      </c>
      <c r="C6351" s="12">
        <v>7427.91</v>
      </c>
      <c r="D6351" s="12">
        <v>2127.64</v>
      </c>
      <c r="E6351" s="12">
        <v>8016.52</v>
      </c>
      <c r="F6351" s="12">
        <v>3456.19</v>
      </c>
      <c r="G6351" s="12">
        <v>422.13</v>
      </c>
      <c r="H6351" s="108">
        <v>121.83</v>
      </c>
      <c r="I6351" s="45">
        <v>98.75</v>
      </c>
      <c r="J6351" s="45">
        <v>106.21</v>
      </c>
    </row>
    <row r="6352" spans="1:10" ht="23.3" customHeight="1" thickBot="1" x14ac:dyDescent="0.3">
      <c r="A6352" s="11">
        <v>43748</v>
      </c>
      <c r="B6352" s="12">
        <v>1977.12</v>
      </c>
      <c r="C6352" s="12">
        <v>7442.86</v>
      </c>
      <c r="D6352" s="12">
        <v>2134.4499999999998</v>
      </c>
      <c r="E6352" s="12">
        <v>8042.17</v>
      </c>
      <c r="F6352" s="12">
        <v>3471.44</v>
      </c>
      <c r="G6352" s="12">
        <v>424.44</v>
      </c>
      <c r="H6352" s="108">
        <v>122.56</v>
      </c>
      <c r="I6352" s="45">
        <v>98.74</v>
      </c>
      <c r="J6352" s="45">
        <v>106.02</v>
      </c>
    </row>
    <row r="6353" spans="1:10" ht="23.3" customHeight="1" thickBot="1" x14ac:dyDescent="0.3">
      <c r="A6353" s="11">
        <v>43749</v>
      </c>
      <c r="B6353" s="12">
        <v>1975.91</v>
      </c>
      <c r="C6353" s="12">
        <v>7438.28</v>
      </c>
      <c r="D6353" s="12">
        <v>2135.4899999999998</v>
      </c>
      <c r="E6353" s="12">
        <v>8046.09</v>
      </c>
      <c r="F6353" s="12">
        <v>3476.18</v>
      </c>
      <c r="G6353" s="12">
        <v>424.54</v>
      </c>
      <c r="H6353" s="108">
        <v>122.69</v>
      </c>
      <c r="I6353" s="45">
        <v>98.78</v>
      </c>
      <c r="J6353" s="45">
        <v>105.36</v>
      </c>
    </row>
    <row r="6354" spans="1:10" ht="23.3" customHeight="1" thickBot="1" x14ac:dyDescent="0.3">
      <c r="A6354" s="11">
        <v>43752</v>
      </c>
      <c r="B6354" s="12">
        <v>1973.98</v>
      </c>
      <c r="C6354" s="12">
        <v>7431.01</v>
      </c>
      <c r="D6354" s="12">
        <v>2131.94</v>
      </c>
      <c r="E6354" s="12">
        <v>8032.73</v>
      </c>
      <c r="F6354" s="12">
        <v>3473.09</v>
      </c>
      <c r="G6354" s="12">
        <v>423.31</v>
      </c>
      <c r="H6354" s="108">
        <v>122.88</v>
      </c>
      <c r="I6354" s="45">
        <v>98.8</v>
      </c>
      <c r="J6354" s="45">
        <v>105.31</v>
      </c>
    </row>
    <row r="6355" spans="1:10" ht="23.3" customHeight="1" thickBot="1" x14ac:dyDescent="0.3">
      <c r="A6355" s="11">
        <v>43753</v>
      </c>
      <c r="B6355" s="12">
        <v>1967.21</v>
      </c>
      <c r="C6355" s="12">
        <v>7406.19</v>
      </c>
      <c r="D6355" s="12">
        <v>2123.23</v>
      </c>
      <c r="E6355" s="12">
        <v>8000.85</v>
      </c>
      <c r="F6355" s="12">
        <v>3458.35</v>
      </c>
      <c r="G6355" s="12">
        <v>421.18</v>
      </c>
      <c r="H6355" s="108">
        <v>122.32</v>
      </c>
      <c r="I6355" s="45">
        <v>98.8</v>
      </c>
      <c r="J6355" s="45">
        <v>105.13</v>
      </c>
    </row>
    <row r="6356" spans="1:10" ht="23.3" customHeight="1" thickBot="1" x14ac:dyDescent="0.3">
      <c r="A6356" s="11">
        <v>43754</v>
      </c>
      <c r="B6356" s="12">
        <v>1963.86</v>
      </c>
      <c r="C6356" s="12">
        <v>7410.25</v>
      </c>
      <c r="D6356" s="12">
        <v>2120.14</v>
      </c>
      <c r="E6356" s="12">
        <v>7989.22</v>
      </c>
      <c r="F6356" s="12">
        <v>3452.28</v>
      </c>
      <c r="G6356" s="12">
        <v>419.37</v>
      </c>
      <c r="H6356" s="108">
        <v>121.74</v>
      </c>
      <c r="I6356" s="45">
        <v>98.82</v>
      </c>
      <c r="J6356" s="45">
        <v>104.72</v>
      </c>
    </row>
    <row r="6357" spans="1:10" ht="23.3" customHeight="1" thickBot="1" x14ac:dyDescent="0.3">
      <c r="A6357" s="11">
        <v>43755</v>
      </c>
      <c r="B6357" s="12">
        <v>1959.92</v>
      </c>
      <c r="C6357" s="12">
        <v>7395.36</v>
      </c>
      <c r="D6357" s="12">
        <v>2118.0100000000002</v>
      </c>
      <c r="E6357" s="12">
        <v>7981.18</v>
      </c>
      <c r="F6357" s="12">
        <v>3455.27</v>
      </c>
      <c r="G6357" s="12">
        <v>418.41</v>
      </c>
      <c r="H6357" s="108">
        <v>121.53</v>
      </c>
      <c r="I6357" s="45">
        <v>98.83</v>
      </c>
      <c r="J6357" s="45">
        <v>104.53</v>
      </c>
    </row>
    <row r="6358" spans="1:10" ht="23.3" customHeight="1" thickBot="1" x14ac:dyDescent="0.3">
      <c r="A6358" s="11">
        <v>43756</v>
      </c>
      <c r="B6358" s="12">
        <v>1956.81</v>
      </c>
      <c r="C6358" s="12">
        <v>7383.64</v>
      </c>
      <c r="D6358" s="12">
        <v>2113.88</v>
      </c>
      <c r="E6358" s="12">
        <v>7965.63</v>
      </c>
      <c r="F6358" s="12">
        <v>3452.62</v>
      </c>
      <c r="G6358" s="12">
        <v>417.48</v>
      </c>
      <c r="H6358" s="108">
        <v>121.22</v>
      </c>
      <c r="I6358" s="45">
        <v>98.85</v>
      </c>
      <c r="J6358" s="45">
        <v>104.4</v>
      </c>
    </row>
    <row r="6359" spans="1:10" ht="23.3" customHeight="1" thickBot="1" x14ac:dyDescent="0.3">
      <c r="A6359" s="11">
        <v>43759</v>
      </c>
      <c r="B6359" s="12">
        <v>1949.89</v>
      </c>
      <c r="C6359" s="12">
        <v>7358.6</v>
      </c>
      <c r="D6359" s="12">
        <v>2109.62</v>
      </c>
      <c r="E6359" s="12">
        <v>7951.15</v>
      </c>
      <c r="F6359" s="12">
        <v>3450.06</v>
      </c>
      <c r="G6359" s="12">
        <v>415.29</v>
      </c>
      <c r="H6359" s="108">
        <v>120.55</v>
      </c>
      <c r="I6359" s="45">
        <v>98.87</v>
      </c>
      <c r="J6359" s="45">
        <v>103.42</v>
      </c>
    </row>
    <row r="6360" spans="1:10" ht="23.3" customHeight="1" thickBot="1" x14ac:dyDescent="0.3">
      <c r="A6360" s="11">
        <v>43760</v>
      </c>
      <c r="B6360" s="12">
        <v>1947.38</v>
      </c>
      <c r="C6360" s="12">
        <v>7349.15</v>
      </c>
      <c r="D6360" s="12">
        <v>2105.5100000000002</v>
      </c>
      <c r="E6360" s="12">
        <v>7935.65</v>
      </c>
      <c r="F6360" s="12">
        <v>3442.67</v>
      </c>
      <c r="G6360" s="12">
        <v>414.27</v>
      </c>
      <c r="H6360" s="108">
        <v>120.37</v>
      </c>
      <c r="I6360" s="45">
        <v>98.89</v>
      </c>
      <c r="J6360" s="45">
        <v>103.44</v>
      </c>
    </row>
    <row r="6361" spans="1:10" ht="23.3" customHeight="1" thickBot="1" x14ac:dyDescent="0.3">
      <c r="A6361" s="11">
        <v>43761</v>
      </c>
      <c r="B6361" s="12">
        <v>1946.98</v>
      </c>
      <c r="C6361" s="12">
        <v>7347.63</v>
      </c>
      <c r="D6361" s="12">
        <v>2103.81</v>
      </c>
      <c r="E6361" s="12">
        <v>7929.25</v>
      </c>
      <c r="F6361" s="12">
        <v>3434.67</v>
      </c>
      <c r="G6361" s="12">
        <v>413.97</v>
      </c>
      <c r="H6361" s="108">
        <v>120.27</v>
      </c>
      <c r="I6361" s="45">
        <v>98.87</v>
      </c>
      <c r="J6361" s="45">
        <v>103.74</v>
      </c>
    </row>
    <row r="6362" spans="1:10" ht="23.3" customHeight="1" thickBot="1" x14ac:dyDescent="0.3">
      <c r="A6362" s="11">
        <v>43762</v>
      </c>
      <c r="B6362" s="12">
        <v>1949.82</v>
      </c>
      <c r="C6362" s="12">
        <v>7358.34</v>
      </c>
      <c r="D6362" s="12">
        <v>2107.0300000000002</v>
      </c>
      <c r="E6362" s="12">
        <v>7941.37</v>
      </c>
      <c r="F6362" s="12">
        <v>3442.11</v>
      </c>
      <c r="G6362" s="12">
        <v>414.95</v>
      </c>
      <c r="H6362" s="108">
        <v>120.6</v>
      </c>
      <c r="I6362" s="45">
        <v>98.88</v>
      </c>
      <c r="J6362" s="45">
        <v>103.82</v>
      </c>
    </row>
    <row r="6363" spans="1:10" ht="23.3" customHeight="1" thickBot="1" x14ac:dyDescent="0.3">
      <c r="A6363" s="11">
        <v>43763</v>
      </c>
      <c r="B6363" s="12">
        <v>1960.72</v>
      </c>
      <c r="C6363" s="12">
        <v>7399.5</v>
      </c>
      <c r="D6363" s="12">
        <v>2119.9499999999998</v>
      </c>
      <c r="E6363" s="12">
        <v>7990.07</v>
      </c>
      <c r="F6363" s="12">
        <v>3455.31</v>
      </c>
      <c r="G6363" s="12">
        <v>418.19</v>
      </c>
      <c r="H6363" s="108">
        <v>121.64</v>
      </c>
      <c r="I6363" s="45">
        <v>98.89</v>
      </c>
      <c r="J6363" s="45">
        <v>104.35</v>
      </c>
    </row>
    <row r="6364" spans="1:10" ht="23.3" customHeight="1" thickBot="1" x14ac:dyDescent="0.3">
      <c r="A6364" s="11">
        <v>43766</v>
      </c>
      <c r="B6364" s="12">
        <v>1965.26</v>
      </c>
      <c r="C6364" s="12">
        <v>7416.62</v>
      </c>
      <c r="D6364" s="12">
        <v>2124.9699999999998</v>
      </c>
      <c r="E6364" s="12">
        <v>8008.98</v>
      </c>
      <c r="F6364" s="12">
        <v>3458.92</v>
      </c>
      <c r="G6364" s="12">
        <v>419.39</v>
      </c>
      <c r="H6364" s="108">
        <v>121.7</v>
      </c>
      <c r="I6364" s="45">
        <v>98.9</v>
      </c>
      <c r="J6364" s="45">
        <v>104.63</v>
      </c>
    </row>
    <row r="6365" spans="1:10" ht="23.3" customHeight="1" thickBot="1" x14ac:dyDescent="0.3">
      <c r="A6365" s="11">
        <v>43767</v>
      </c>
      <c r="B6365" s="12">
        <v>1959.8</v>
      </c>
      <c r="C6365" s="12">
        <v>7396.01</v>
      </c>
      <c r="D6365" s="12">
        <v>2117.31</v>
      </c>
      <c r="E6365" s="12">
        <v>7980.1</v>
      </c>
      <c r="F6365" s="12">
        <v>3448.82</v>
      </c>
      <c r="G6365" s="12">
        <v>417.36</v>
      </c>
      <c r="H6365" s="108">
        <v>121.29</v>
      </c>
      <c r="I6365" s="45">
        <v>98.91</v>
      </c>
      <c r="J6365" s="45">
        <v>104.55</v>
      </c>
    </row>
    <row r="6366" spans="1:10" ht="23.3" customHeight="1" thickBot="1" x14ac:dyDescent="0.3">
      <c r="A6366" s="11">
        <v>43768</v>
      </c>
      <c r="B6366" s="12">
        <v>1959.34</v>
      </c>
      <c r="C6366" s="12">
        <v>7474.17</v>
      </c>
      <c r="D6366" s="12">
        <v>2117.11</v>
      </c>
      <c r="E6366" s="12">
        <v>7979.36</v>
      </c>
      <c r="F6366" s="12">
        <v>3451.53</v>
      </c>
      <c r="G6366" s="12">
        <v>417.46</v>
      </c>
      <c r="H6366" s="108">
        <v>121.32</v>
      </c>
      <c r="I6366" s="45">
        <v>98.9</v>
      </c>
      <c r="J6366" s="45">
        <v>104.46</v>
      </c>
    </row>
    <row r="6367" spans="1:10" ht="23.3" customHeight="1" thickBot="1" x14ac:dyDescent="0.3">
      <c r="A6367" s="11">
        <v>43769</v>
      </c>
      <c r="B6367" s="12">
        <v>1958.03</v>
      </c>
      <c r="C6367" s="12">
        <v>7469.15</v>
      </c>
      <c r="D6367" s="12">
        <v>2118.84</v>
      </c>
      <c r="E6367" s="12">
        <v>7985.9</v>
      </c>
      <c r="F6367" s="12">
        <v>3462.75</v>
      </c>
      <c r="G6367" s="12">
        <v>417.54</v>
      </c>
      <c r="H6367" s="108">
        <v>121.34</v>
      </c>
      <c r="I6367" s="45">
        <v>98.91</v>
      </c>
      <c r="J6367" s="45">
        <v>103.78</v>
      </c>
    </row>
    <row r="6368" spans="1:10" ht="23.3" customHeight="1" thickBot="1" x14ac:dyDescent="0.3">
      <c r="A6368" s="11">
        <v>43773</v>
      </c>
      <c r="B6368" s="12">
        <v>1955.34</v>
      </c>
      <c r="C6368" s="12">
        <v>7458.88</v>
      </c>
      <c r="D6368" s="12">
        <v>2116.92</v>
      </c>
      <c r="E6368" s="12">
        <v>7978.67</v>
      </c>
      <c r="F6368" s="12">
        <v>3460.37</v>
      </c>
      <c r="G6368" s="12">
        <v>416.6</v>
      </c>
      <c r="H6368" s="108">
        <v>121.04</v>
      </c>
      <c r="I6368" s="45">
        <v>98.91</v>
      </c>
      <c r="J6368" s="45">
        <v>103.47</v>
      </c>
    </row>
    <row r="6369" spans="1:10" ht="23.3" customHeight="1" thickBot="1" x14ac:dyDescent="0.3">
      <c r="A6369" s="11">
        <v>43774</v>
      </c>
      <c r="B6369" s="12">
        <v>1962.58</v>
      </c>
      <c r="C6369" s="12">
        <v>7495.17</v>
      </c>
      <c r="D6369" s="12">
        <v>2123.6999999999998</v>
      </c>
      <c r="E6369" s="12">
        <v>8004.19</v>
      </c>
      <c r="F6369" s="12">
        <v>3463.61</v>
      </c>
      <c r="G6369" s="12">
        <v>417.89</v>
      </c>
      <c r="H6369" s="108">
        <v>121.65</v>
      </c>
      <c r="I6369" s="45">
        <v>98.91</v>
      </c>
      <c r="J6369" s="45">
        <v>104.13</v>
      </c>
    </row>
    <row r="6370" spans="1:10" ht="23.3" customHeight="1" thickBot="1" x14ac:dyDescent="0.3">
      <c r="A6370" s="11">
        <v>43775</v>
      </c>
      <c r="B6370" s="12">
        <v>1963.8</v>
      </c>
      <c r="C6370" s="12">
        <v>7499.83</v>
      </c>
      <c r="D6370" s="12">
        <v>2124.59</v>
      </c>
      <c r="E6370" s="12">
        <v>8007.57</v>
      </c>
      <c r="F6370" s="12">
        <v>3459.26</v>
      </c>
      <c r="G6370" s="12">
        <v>418.37</v>
      </c>
      <c r="H6370" s="108">
        <v>121.77</v>
      </c>
      <c r="I6370" s="45">
        <v>98.9</v>
      </c>
      <c r="J6370" s="45">
        <v>104.31</v>
      </c>
    </row>
    <row r="6371" spans="1:10" ht="23.3" customHeight="1" thickBot="1" x14ac:dyDescent="0.3">
      <c r="A6371" s="11">
        <v>43777</v>
      </c>
      <c r="B6371" s="12">
        <v>1964.4</v>
      </c>
      <c r="C6371" s="12">
        <v>7502.13</v>
      </c>
      <c r="D6371" s="12">
        <v>2125.33</v>
      </c>
      <c r="E6371" s="12">
        <v>8010.34</v>
      </c>
      <c r="F6371" s="12">
        <v>3457.32</v>
      </c>
      <c r="G6371" s="12">
        <v>418.46</v>
      </c>
      <c r="H6371" s="108">
        <v>121.67</v>
      </c>
      <c r="I6371" s="45">
        <v>98.89</v>
      </c>
      <c r="J6371" s="45">
        <v>104.4</v>
      </c>
    </row>
    <row r="6372" spans="1:10" ht="23.3" customHeight="1" thickBot="1" x14ac:dyDescent="0.3">
      <c r="A6372" s="11">
        <v>43780</v>
      </c>
      <c r="B6372" s="12">
        <v>1957.86</v>
      </c>
      <c r="C6372" s="12">
        <v>7516.78</v>
      </c>
      <c r="D6372" s="12">
        <v>2115.36</v>
      </c>
      <c r="E6372" s="12">
        <v>8029.29</v>
      </c>
      <c r="F6372" s="12">
        <v>3461.51</v>
      </c>
      <c r="G6372" s="12">
        <v>415.85</v>
      </c>
      <c r="H6372" s="108">
        <v>120.8</v>
      </c>
      <c r="I6372" s="45">
        <v>98.89</v>
      </c>
      <c r="J6372" s="45">
        <v>104.52</v>
      </c>
    </row>
    <row r="6373" spans="1:10" ht="23.3" customHeight="1" thickBot="1" x14ac:dyDescent="0.3">
      <c r="A6373" s="11">
        <v>43781</v>
      </c>
      <c r="B6373" s="12">
        <v>1959.26</v>
      </c>
      <c r="C6373" s="12">
        <v>7522.16</v>
      </c>
      <c r="D6373" s="12">
        <v>2116.92</v>
      </c>
      <c r="E6373" s="12">
        <v>8035.21</v>
      </c>
      <c r="F6373" s="12">
        <v>3463.97</v>
      </c>
      <c r="G6373" s="12">
        <v>415.89</v>
      </c>
      <c r="H6373" s="108">
        <v>120.79</v>
      </c>
      <c r="I6373" s="45">
        <v>98.91</v>
      </c>
      <c r="J6373" s="45">
        <v>104.52</v>
      </c>
    </row>
    <row r="6374" spans="1:10" ht="23.3" customHeight="1" thickBot="1" x14ac:dyDescent="0.3">
      <c r="A6374" s="11">
        <v>43782</v>
      </c>
      <c r="B6374" s="12">
        <v>1967.44</v>
      </c>
      <c r="C6374" s="12">
        <v>7553.55</v>
      </c>
      <c r="D6374" s="12">
        <v>2128.19</v>
      </c>
      <c r="E6374" s="12">
        <v>8077.97</v>
      </c>
      <c r="F6374" s="12">
        <v>3478.87</v>
      </c>
      <c r="G6374" s="12">
        <v>418.85</v>
      </c>
      <c r="H6374" s="108">
        <v>121.39</v>
      </c>
      <c r="I6374" s="45">
        <v>98.91</v>
      </c>
      <c r="J6374" s="45">
        <v>104.63</v>
      </c>
    </row>
    <row r="6375" spans="1:10" ht="23.3" customHeight="1" thickBot="1" x14ac:dyDescent="0.3">
      <c r="A6375" s="11">
        <v>43783</v>
      </c>
      <c r="B6375" s="12">
        <v>1976.46</v>
      </c>
      <c r="C6375" s="12">
        <v>7588.19</v>
      </c>
      <c r="D6375" s="12">
        <v>2140.69</v>
      </c>
      <c r="E6375" s="12">
        <v>8125.42</v>
      </c>
      <c r="F6375" s="12">
        <v>3496.05</v>
      </c>
      <c r="G6375" s="12">
        <v>421.74</v>
      </c>
      <c r="H6375" s="108">
        <v>122.27</v>
      </c>
      <c r="I6375" s="45">
        <v>98.92</v>
      </c>
      <c r="J6375" s="45">
        <v>104.73</v>
      </c>
    </row>
    <row r="6376" spans="1:10" ht="23.3" customHeight="1" thickBot="1" x14ac:dyDescent="0.3">
      <c r="A6376" s="11">
        <v>43784</v>
      </c>
      <c r="B6376" s="12">
        <v>1977.16</v>
      </c>
      <c r="C6376" s="12">
        <v>7590.88</v>
      </c>
      <c r="D6376" s="12">
        <v>2141.79</v>
      </c>
      <c r="E6376" s="12">
        <v>8129.58</v>
      </c>
      <c r="F6376" s="12">
        <v>3500.14</v>
      </c>
      <c r="G6376" s="12">
        <v>422.02</v>
      </c>
      <c r="H6376" s="108">
        <v>122.36</v>
      </c>
      <c r="I6376" s="45">
        <v>98.93</v>
      </c>
      <c r="J6376" s="45">
        <v>104.66</v>
      </c>
    </row>
    <row r="6377" spans="1:10" ht="23.3" customHeight="1" thickBot="1" x14ac:dyDescent="0.3">
      <c r="A6377" s="11">
        <v>43787</v>
      </c>
      <c r="B6377" s="12">
        <v>1974.9</v>
      </c>
      <c r="C6377" s="12">
        <v>7582.19</v>
      </c>
      <c r="D6377" s="12">
        <v>2139.21</v>
      </c>
      <c r="E6377" s="12">
        <v>8119.81</v>
      </c>
      <c r="F6377" s="12">
        <v>3501.78</v>
      </c>
      <c r="G6377" s="12">
        <v>420.88</v>
      </c>
      <c r="H6377" s="108">
        <v>122.03</v>
      </c>
      <c r="I6377" s="45">
        <v>98.94</v>
      </c>
      <c r="J6377" s="45">
        <v>104.48</v>
      </c>
    </row>
    <row r="6378" spans="1:10" ht="23.3" customHeight="1" thickBot="1" x14ac:dyDescent="0.3">
      <c r="A6378" s="11">
        <v>43788</v>
      </c>
      <c r="B6378" s="12">
        <v>1973.57</v>
      </c>
      <c r="C6378" s="12">
        <v>7577.09</v>
      </c>
      <c r="D6378" s="12">
        <v>2137.0100000000002</v>
      </c>
      <c r="E6378" s="12">
        <v>8111.45</v>
      </c>
      <c r="F6378" s="12">
        <v>3497.89</v>
      </c>
      <c r="G6378" s="12">
        <v>420.09</v>
      </c>
      <c r="H6378" s="108">
        <v>121.91</v>
      </c>
      <c r="I6378" s="45">
        <v>98.95</v>
      </c>
      <c r="J6378" s="45">
        <v>104.49</v>
      </c>
    </row>
    <row r="6379" spans="1:10" ht="23.3" customHeight="1" thickBot="1" x14ac:dyDescent="0.3">
      <c r="A6379" s="11">
        <v>43789</v>
      </c>
      <c r="B6379" s="12">
        <v>1971.18</v>
      </c>
      <c r="C6379" s="12">
        <v>7567.92</v>
      </c>
      <c r="D6379" s="12">
        <v>2134.04</v>
      </c>
      <c r="E6379" s="12">
        <v>8100.17</v>
      </c>
      <c r="F6379" s="12">
        <v>3492.26</v>
      </c>
      <c r="G6379" s="12">
        <v>419.83</v>
      </c>
      <c r="H6379" s="108">
        <v>121.81</v>
      </c>
      <c r="I6379" s="45">
        <v>98.99</v>
      </c>
      <c r="J6379" s="45">
        <v>104.45</v>
      </c>
    </row>
    <row r="6380" spans="1:10" ht="23.3" customHeight="1" thickBot="1" x14ac:dyDescent="0.3">
      <c r="A6380" s="11">
        <v>43790</v>
      </c>
      <c r="B6380" s="12">
        <v>1971.6</v>
      </c>
      <c r="C6380" s="12">
        <v>7569.55</v>
      </c>
      <c r="D6380" s="12">
        <v>2134.39</v>
      </c>
      <c r="E6380" s="12">
        <v>8101.49</v>
      </c>
      <c r="F6380" s="12">
        <v>3492.16</v>
      </c>
      <c r="G6380" s="12">
        <v>419.97</v>
      </c>
      <c r="H6380" s="108">
        <v>121.85</v>
      </c>
      <c r="I6380" s="45">
        <v>98.96</v>
      </c>
      <c r="J6380" s="45">
        <v>104.47</v>
      </c>
    </row>
    <row r="6381" spans="1:10" ht="23.3" customHeight="1" thickBot="1" x14ac:dyDescent="0.3">
      <c r="A6381" s="11">
        <v>43791</v>
      </c>
      <c r="B6381" s="12">
        <v>1972.08</v>
      </c>
      <c r="C6381" s="12">
        <v>7573.44</v>
      </c>
      <c r="D6381" s="12">
        <v>2134.46</v>
      </c>
      <c r="E6381" s="12">
        <v>8104.77</v>
      </c>
      <c r="F6381" s="12">
        <v>3489.84</v>
      </c>
      <c r="G6381" s="12">
        <v>420.05</v>
      </c>
      <c r="H6381" s="108">
        <v>121.81</v>
      </c>
      <c r="I6381" s="45">
        <v>98.96</v>
      </c>
      <c r="J6381" s="45">
        <v>104.58</v>
      </c>
    </row>
    <row r="6382" spans="1:10" ht="23.3" customHeight="1" thickBot="1" x14ac:dyDescent="0.3">
      <c r="A6382" s="11">
        <v>43794</v>
      </c>
      <c r="B6382" s="12">
        <v>1970.34</v>
      </c>
      <c r="C6382" s="12">
        <v>7566.79</v>
      </c>
      <c r="D6382" s="12">
        <v>2131.19</v>
      </c>
      <c r="E6382" s="12">
        <v>8092.35</v>
      </c>
      <c r="F6382" s="12">
        <v>3477.44</v>
      </c>
      <c r="G6382" s="12">
        <v>419.29</v>
      </c>
      <c r="H6382" s="108">
        <v>121.67</v>
      </c>
      <c r="I6382" s="45">
        <v>98.96</v>
      </c>
      <c r="J6382" s="45">
        <v>104.79</v>
      </c>
    </row>
    <row r="6383" spans="1:10" ht="23.3" customHeight="1" thickBot="1" x14ac:dyDescent="0.3">
      <c r="A6383" s="11">
        <v>43795</v>
      </c>
      <c r="B6383" s="12">
        <v>1971.04</v>
      </c>
      <c r="C6383" s="12">
        <v>7569.48</v>
      </c>
      <c r="D6383" s="12">
        <v>2131.61</v>
      </c>
      <c r="E6383" s="12">
        <v>8093.95</v>
      </c>
      <c r="F6383" s="12">
        <v>3476.32</v>
      </c>
      <c r="G6383" s="12">
        <v>419.31</v>
      </c>
      <c r="H6383" s="108">
        <v>121.71</v>
      </c>
      <c r="I6383" s="45">
        <v>98.97</v>
      </c>
      <c r="J6383" s="45">
        <v>104.85</v>
      </c>
    </row>
    <row r="6384" spans="1:10" ht="23.3" customHeight="1" thickBot="1" x14ac:dyDescent="0.3">
      <c r="A6384" s="11">
        <v>43796</v>
      </c>
      <c r="B6384" s="12">
        <v>1969.21</v>
      </c>
      <c r="C6384" s="12">
        <v>7571.64</v>
      </c>
      <c r="D6384" s="12">
        <v>2129.83</v>
      </c>
      <c r="E6384" s="12">
        <v>8091.77</v>
      </c>
      <c r="F6384" s="12">
        <v>3474.06</v>
      </c>
      <c r="G6384" s="12">
        <v>418.4</v>
      </c>
      <c r="H6384" s="108">
        <v>121.54</v>
      </c>
      <c r="I6384" s="45">
        <v>98.97</v>
      </c>
      <c r="J6384" s="45">
        <v>104.74</v>
      </c>
    </row>
    <row r="6385" spans="1:10" ht="23.3" customHeight="1" thickBot="1" x14ac:dyDescent="0.3">
      <c r="A6385" s="11">
        <v>43797</v>
      </c>
      <c r="B6385" s="12">
        <v>1967.95</v>
      </c>
      <c r="C6385" s="12">
        <v>7573.3</v>
      </c>
      <c r="D6385" s="12">
        <v>2127.23</v>
      </c>
      <c r="E6385" s="12">
        <v>8091.26</v>
      </c>
      <c r="F6385" s="12">
        <v>3471.94</v>
      </c>
      <c r="G6385" s="12">
        <v>417.17</v>
      </c>
      <c r="H6385" s="108">
        <v>121.23</v>
      </c>
      <c r="I6385" s="45">
        <v>99</v>
      </c>
      <c r="J6385" s="45">
        <v>104.8</v>
      </c>
    </row>
    <row r="6386" spans="1:10" ht="23.3" customHeight="1" thickBot="1" x14ac:dyDescent="0.3">
      <c r="A6386" s="11">
        <v>43798</v>
      </c>
      <c r="B6386" s="12">
        <v>1966.2</v>
      </c>
      <c r="C6386" s="12">
        <v>7575.06</v>
      </c>
      <c r="D6386" s="12">
        <v>2126.62</v>
      </c>
      <c r="E6386" s="12">
        <v>8101.21</v>
      </c>
      <c r="F6386" s="12">
        <v>3476.21</v>
      </c>
      <c r="G6386" s="12">
        <v>417.03</v>
      </c>
      <c r="H6386" s="108">
        <v>121.22</v>
      </c>
      <c r="I6386" s="45">
        <v>99</v>
      </c>
      <c r="J6386" s="45">
        <v>104.5</v>
      </c>
    </row>
    <row r="6387" spans="1:10" ht="23.3" customHeight="1" thickBot="1" x14ac:dyDescent="0.3">
      <c r="A6387" s="11">
        <v>43801</v>
      </c>
      <c r="B6387" s="12">
        <v>1966.54</v>
      </c>
      <c r="C6387" s="12">
        <v>7580.64</v>
      </c>
      <c r="D6387" s="12">
        <v>2129.1799999999998</v>
      </c>
      <c r="E6387" s="12">
        <v>8117.11</v>
      </c>
      <c r="F6387" s="12">
        <v>3484.08</v>
      </c>
      <c r="G6387" s="12">
        <v>416.91</v>
      </c>
      <c r="H6387" s="108">
        <v>121.16</v>
      </c>
      <c r="I6387" s="45">
        <v>99</v>
      </c>
      <c r="J6387" s="45">
        <v>104.17</v>
      </c>
    </row>
    <row r="6388" spans="1:10" ht="23.3" customHeight="1" thickBot="1" x14ac:dyDescent="0.3">
      <c r="A6388" s="11">
        <v>43802</v>
      </c>
      <c r="B6388" s="12">
        <v>1964.76</v>
      </c>
      <c r="C6388" s="12">
        <v>7573.75</v>
      </c>
      <c r="D6388" s="12">
        <v>2127.77</v>
      </c>
      <c r="E6388" s="12">
        <v>8111.73</v>
      </c>
      <c r="F6388" s="12">
        <v>3490.35</v>
      </c>
      <c r="G6388" s="12">
        <v>415.87</v>
      </c>
      <c r="H6388" s="108">
        <v>120.97</v>
      </c>
      <c r="I6388" s="45">
        <v>99</v>
      </c>
      <c r="J6388" s="45">
        <v>103.91</v>
      </c>
    </row>
    <row r="6389" spans="1:10" ht="23.3" customHeight="1" thickBot="1" x14ac:dyDescent="0.3">
      <c r="A6389" s="11">
        <v>43803</v>
      </c>
      <c r="B6389" s="12">
        <v>1963.11</v>
      </c>
      <c r="C6389" s="12">
        <v>7567.38</v>
      </c>
      <c r="D6389" s="12">
        <v>2126.44</v>
      </c>
      <c r="E6389" s="12">
        <v>8106.65</v>
      </c>
      <c r="F6389" s="12">
        <v>3488.35</v>
      </c>
      <c r="G6389" s="12">
        <v>415.52</v>
      </c>
      <c r="H6389" s="108">
        <v>120.78</v>
      </c>
      <c r="I6389" s="45">
        <v>99</v>
      </c>
      <c r="J6389" s="45">
        <v>103.69</v>
      </c>
    </row>
    <row r="6390" spans="1:10" ht="23.3" customHeight="1" thickBot="1" x14ac:dyDescent="0.3">
      <c r="A6390" s="11">
        <v>43804</v>
      </c>
      <c r="B6390" s="12">
        <v>1963.85</v>
      </c>
      <c r="C6390" s="12">
        <v>7574.49</v>
      </c>
      <c r="D6390" s="12">
        <v>2128.1</v>
      </c>
      <c r="E6390" s="12">
        <v>8119.06</v>
      </c>
      <c r="F6390" s="12">
        <v>3495.32</v>
      </c>
      <c r="G6390" s="12">
        <v>416.04</v>
      </c>
      <c r="H6390" s="108">
        <v>120.73</v>
      </c>
      <c r="I6390" s="45">
        <v>99.04</v>
      </c>
      <c r="J6390" s="45">
        <v>103.49</v>
      </c>
    </row>
    <row r="6391" spans="1:10" ht="23.3" customHeight="1" thickBot="1" x14ac:dyDescent="0.3">
      <c r="A6391" s="11">
        <v>43805</v>
      </c>
      <c r="B6391" s="12">
        <v>1964.09</v>
      </c>
      <c r="C6391" s="12">
        <v>7575.4</v>
      </c>
      <c r="D6391" s="12">
        <v>2128.9499999999998</v>
      </c>
      <c r="E6391" s="12">
        <v>8122.31</v>
      </c>
      <c r="F6391" s="12">
        <v>3496.72</v>
      </c>
      <c r="G6391" s="12">
        <v>417.26</v>
      </c>
      <c r="H6391" s="108">
        <v>121.06</v>
      </c>
      <c r="I6391" s="45">
        <v>99.03</v>
      </c>
      <c r="J6391" s="45">
        <v>103.36</v>
      </c>
    </row>
    <row r="6392" spans="1:10" ht="23.3" customHeight="1" thickBot="1" x14ac:dyDescent="0.3">
      <c r="A6392" s="11">
        <v>43808</v>
      </c>
      <c r="B6392" s="12">
        <v>1965.4</v>
      </c>
      <c r="C6392" s="12">
        <v>7580.45</v>
      </c>
      <c r="D6392" s="12">
        <v>2129.27</v>
      </c>
      <c r="E6392" s="12">
        <v>8123.55</v>
      </c>
      <c r="F6392" s="12">
        <v>3491.9</v>
      </c>
      <c r="G6392" s="12">
        <v>417.37</v>
      </c>
      <c r="H6392" s="108">
        <v>121.12</v>
      </c>
      <c r="I6392" s="45">
        <v>99.04</v>
      </c>
      <c r="J6392" s="45">
        <v>103.65</v>
      </c>
    </row>
    <row r="6393" spans="1:10" ht="23.3" customHeight="1" thickBot="1" x14ac:dyDescent="0.3">
      <c r="A6393" s="11">
        <v>43809</v>
      </c>
      <c r="B6393" s="12">
        <v>1965.58</v>
      </c>
      <c r="C6393" s="12">
        <v>7581.15</v>
      </c>
      <c r="D6393" s="12">
        <v>2129.63</v>
      </c>
      <c r="E6393" s="12">
        <v>8124.91</v>
      </c>
      <c r="F6393" s="12">
        <v>3493.63</v>
      </c>
      <c r="G6393" s="12">
        <v>417.58</v>
      </c>
      <c r="H6393" s="108">
        <v>121.19</v>
      </c>
      <c r="I6393" s="45">
        <v>99.05</v>
      </c>
      <c r="J6393" s="45">
        <v>103.62</v>
      </c>
    </row>
    <row r="6394" spans="1:10" ht="23.3" customHeight="1" thickBot="1" x14ac:dyDescent="0.3">
      <c r="A6394" s="11">
        <v>43810</v>
      </c>
      <c r="B6394" s="12">
        <v>1963</v>
      </c>
      <c r="C6394" s="12">
        <v>7571.18</v>
      </c>
      <c r="D6394" s="12">
        <v>2126.6</v>
      </c>
      <c r="E6394" s="12">
        <v>8113.37</v>
      </c>
      <c r="F6394" s="12">
        <v>3492.77</v>
      </c>
      <c r="G6394" s="12">
        <v>416.99</v>
      </c>
      <c r="H6394" s="108">
        <v>120.89</v>
      </c>
      <c r="I6394" s="45">
        <v>99.04</v>
      </c>
      <c r="J6394" s="45">
        <v>103.49</v>
      </c>
    </row>
    <row r="6395" spans="1:10" ht="23.3" customHeight="1" thickBot="1" x14ac:dyDescent="0.3">
      <c r="A6395" s="11">
        <v>43811</v>
      </c>
      <c r="B6395" s="12">
        <v>1962.33</v>
      </c>
      <c r="C6395" s="12">
        <v>7568.59</v>
      </c>
      <c r="D6395" s="12">
        <v>2126.1799999999998</v>
      </c>
      <c r="E6395" s="12">
        <v>8111.76</v>
      </c>
      <c r="F6395" s="12">
        <v>3498.88</v>
      </c>
      <c r="G6395" s="12">
        <v>416.79</v>
      </c>
      <c r="H6395" s="108">
        <v>120.81</v>
      </c>
      <c r="I6395" s="45">
        <v>99.05</v>
      </c>
      <c r="J6395" s="45">
        <v>103.29</v>
      </c>
    </row>
    <row r="6396" spans="1:10" ht="23.3" customHeight="1" thickBot="1" x14ac:dyDescent="0.3">
      <c r="A6396" s="11">
        <v>43812</v>
      </c>
      <c r="B6396" s="12">
        <v>1968.1</v>
      </c>
      <c r="C6396" s="12">
        <v>7590.88</v>
      </c>
      <c r="D6396" s="12">
        <v>2133.17</v>
      </c>
      <c r="E6396" s="12">
        <v>8138.42</v>
      </c>
      <c r="F6396" s="12">
        <v>3515.11</v>
      </c>
      <c r="G6396" s="12">
        <v>417.4</v>
      </c>
      <c r="H6396" s="108">
        <v>121.16</v>
      </c>
      <c r="I6396" s="45">
        <v>99.08</v>
      </c>
      <c r="J6396" s="45">
        <v>103.27</v>
      </c>
    </row>
    <row r="6397" spans="1:10" ht="23.3" customHeight="1" thickBot="1" x14ac:dyDescent="0.3">
      <c r="A6397" s="11">
        <v>43815</v>
      </c>
      <c r="B6397" s="12">
        <v>1989.37</v>
      </c>
      <c r="C6397" s="12">
        <v>7672.91</v>
      </c>
      <c r="D6397" s="12">
        <v>2146.98</v>
      </c>
      <c r="E6397" s="12">
        <v>8191.12</v>
      </c>
      <c r="F6397" s="12">
        <v>3529.53</v>
      </c>
      <c r="G6397" s="12">
        <v>420.9</v>
      </c>
      <c r="H6397" s="108">
        <v>122.2</v>
      </c>
      <c r="I6397" s="45">
        <v>99.09</v>
      </c>
      <c r="J6397" s="45">
        <v>103.51</v>
      </c>
    </row>
    <row r="6398" spans="1:10" ht="23.3" customHeight="1" thickBot="1" x14ac:dyDescent="0.3">
      <c r="A6398" s="11">
        <v>43816</v>
      </c>
      <c r="B6398" s="12">
        <v>1987.58</v>
      </c>
      <c r="C6398" s="12">
        <v>7665.98</v>
      </c>
      <c r="D6398" s="12">
        <v>2147.96</v>
      </c>
      <c r="E6398" s="12">
        <v>8194.83</v>
      </c>
      <c r="F6398" s="12">
        <v>3533.46</v>
      </c>
      <c r="G6398" s="12">
        <v>421.34</v>
      </c>
      <c r="H6398" s="108">
        <v>122.27</v>
      </c>
      <c r="I6398" s="45">
        <v>99.08</v>
      </c>
      <c r="J6398" s="45">
        <v>103.02</v>
      </c>
    </row>
    <row r="6399" spans="1:10" ht="23.3" customHeight="1" thickBot="1" x14ac:dyDescent="0.3">
      <c r="A6399" s="11">
        <v>43817</v>
      </c>
      <c r="B6399" s="12">
        <v>1988.01</v>
      </c>
      <c r="C6399" s="12">
        <v>7667.66</v>
      </c>
      <c r="D6399" s="12">
        <v>2150.14</v>
      </c>
      <c r="E6399" s="12">
        <v>8203.16</v>
      </c>
      <c r="F6399" s="12">
        <v>3534.04</v>
      </c>
      <c r="G6399" s="12">
        <v>422.37</v>
      </c>
      <c r="H6399" s="108">
        <v>122.41</v>
      </c>
      <c r="I6399" s="45">
        <v>99.06</v>
      </c>
      <c r="J6399" s="45">
        <v>102.96</v>
      </c>
    </row>
    <row r="6400" spans="1:10" ht="23.3" customHeight="1" thickBot="1" x14ac:dyDescent="0.3">
      <c r="A6400" s="11">
        <v>43818</v>
      </c>
      <c r="B6400" s="12">
        <v>1992.48</v>
      </c>
      <c r="C6400" s="12">
        <v>7684.88</v>
      </c>
      <c r="D6400" s="12">
        <v>2155.71</v>
      </c>
      <c r="E6400" s="12">
        <v>8224.42</v>
      </c>
      <c r="F6400" s="12">
        <v>3542.52</v>
      </c>
      <c r="G6400" s="12">
        <v>423.93</v>
      </c>
      <c r="H6400" s="108">
        <v>122.8</v>
      </c>
      <c r="I6400" s="45">
        <v>99.06</v>
      </c>
      <c r="J6400" s="45">
        <v>103.13</v>
      </c>
    </row>
    <row r="6401" spans="1:10" ht="23.3" customHeight="1" thickBot="1" x14ac:dyDescent="0.3">
      <c r="A6401" s="11">
        <v>43819</v>
      </c>
      <c r="B6401" s="12">
        <v>1996.19</v>
      </c>
      <c r="C6401" s="12">
        <v>7699.19</v>
      </c>
      <c r="D6401" s="12">
        <v>2161.14</v>
      </c>
      <c r="E6401" s="12">
        <v>8245.1299999999992</v>
      </c>
      <c r="F6401" s="12">
        <v>3549.3</v>
      </c>
      <c r="G6401" s="12">
        <v>425.14</v>
      </c>
      <c r="H6401" s="108">
        <v>123.34</v>
      </c>
      <c r="I6401" s="45">
        <v>99.05</v>
      </c>
      <c r="J6401" s="45">
        <v>103.19</v>
      </c>
    </row>
    <row r="6402" spans="1:10" ht="23.3" customHeight="1" thickBot="1" x14ac:dyDescent="0.3">
      <c r="A6402" s="11">
        <v>43822</v>
      </c>
      <c r="B6402" s="12">
        <v>2003.99</v>
      </c>
      <c r="C6402" s="12">
        <v>7729.31</v>
      </c>
      <c r="D6402" s="12">
        <v>2169.0300000000002</v>
      </c>
      <c r="E6402" s="12">
        <v>8275.23</v>
      </c>
      <c r="F6402" s="12">
        <v>3557.29</v>
      </c>
      <c r="G6402" s="12">
        <v>427.95</v>
      </c>
      <c r="H6402" s="108">
        <v>124.01</v>
      </c>
      <c r="I6402" s="45">
        <v>99.06</v>
      </c>
      <c r="J6402" s="45">
        <v>103.78</v>
      </c>
    </row>
    <row r="6403" spans="1:10" ht="23.3" customHeight="1" thickBot="1" x14ac:dyDescent="0.3">
      <c r="A6403" s="11">
        <v>43823</v>
      </c>
      <c r="B6403" s="12">
        <v>2003.85</v>
      </c>
      <c r="C6403" s="12">
        <v>7731.34</v>
      </c>
      <c r="D6403" s="12">
        <v>2169.34</v>
      </c>
      <c r="E6403" s="12">
        <v>8280.18</v>
      </c>
      <c r="F6403" s="12">
        <v>3560.49</v>
      </c>
      <c r="G6403" s="12">
        <v>427.65</v>
      </c>
      <c r="H6403" s="108">
        <v>124.05</v>
      </c>
      <c r="I6403" s="45">
        <v>99.05</v>
      </c>
      <c r="J6403" s="45">
        <v>103.75</v>
      </c>
    </row>
    <row r="6404" spans="1:10" ht="23.3" customHeight="1" thickBot="1" x14ac:dyDescent="0.3">
      <c r="A6404" s="11">
        <v>43825</v>
      </c>
      <c r="B6404" s="12">
        <v>1999.19</v>
      </c>
      <c r="C6404" s="12">
        <v>7713.36</v>
      </c>
      <c r="D6404" s="12">
        <v>2167.5300000000002</v>
      </c>
      <c r="E6404" s="12">
        <v>8273.2800000000007</v>
      </c>
      <c r="F6404" s="12">
        <v>3557.52</v>
      </c>
      <c r="G6404" s="12">
        <v>427.35</v>
      </c>
      <c r="H6404" s="108">
        <v>123.9</v>
      </c>
      <c r="I6404" s="45">
        <v>99.06</v>
      </c>
      <c r="J6404" s="45">
        <v>103.6</v>
      </c>
    </row>
    <row r="6405" spans="1:10" ht="23.3" customHeight="1" thickBot="1" x14ac:dyDescent="0.3">
      <c r="A6405" s="11">
        <v>43826</v>
      </c>
      <c r="B6405" s="12">
        <v>2004.97</v>
      </c>
      <c r="C6405" s="12">
        <v>7735.67</v>
      </c>
      <c r="D6405" s="12">
        <v>2177.09</v>
      </c>
      <c r="E6405" s="12">
        <v>8309.75</v>
      </c>
      <c r="F6405" s="12">
        <v>3580.45</v>
      </c>
      <c r="G6405" s="12">
        <v>429.86</v>
      </c>
      <c r="H6405" s="108">
        <v>124.3</v>
      </c>
      <c r="I6405" s="45">
        <v>99.04</v>
      </c>
      <c r="J6405" s="45">
        <v>103.39</v>
      </c>
    </row>
    <row r="6406" spans="1:10" ht="23.3" customHeight="1" thickBot="1" x14ac:dyDescent="0.3">
      <c r="A6406" s="11">
        <v>43833</v>
      </c>
      <c r="B6406" s="12">
        <v>2006.3</v>
      </c>
      <c r="C6406" s="12">
        <v>7745.41</v>
      </c>
      <c r="D6406" s="12">
        <v>2180.31</v>
      </c>
      <c r="E6406" s="12">
        <v>8328.67</v>
      </c>
      <c r="F6406" s="12">
        <v>3596.3</v>
      </c>
      <c r="G6406" s="12">
        <v>430.66</v>
      </c>
      <c r="H6406" s="108">
        <v>124.21</v>
      </c>
      <c r="I6406" s="45">
        <v>99.06</v>
      </c>
      <c r="J6406" s="45">
        <v>103.02</v>
      </c>
    </row>
    <row r="6407" spans="1:10" ht="23.3" customHeight="1" thickBot="1" x14ac:dyDescent="0.3">
      <c r="A6407" s="11">
        <v>43836</v>
      </c>
      <c r="B6407" s="12">
        <v>2009.71</v>
      </c>
      <c r="C6407" s="12">
        <v>7758.57</v>
      </c>
      <c r="D6407" s="12">
        <v>2184.52</v>
      </c>
      <c r="E6407" s="12">
        <v>8344.7800000000007</v>
      </c>
      <c r="F6407" s="12">
        <v>3602.36</v>
      </c>
      <c r="G6407" s="12">
        <v>432.08</v>
      </c>
      <c r="H6407" s="108">
        <v>124.64</v>
      </c>
      <c r="I6407" s="45">
        <v>99.05</v>
      </c>
      <c r="J6407" s="45">
        <v>103.2</v>
      </c>
    </row>
    <row r="6408" spans="1:10" ht="23.3" customHeight="1" thickBot="1" x14ac:dyDescent="0.3">
      <c r="A6408" s="11">
        <v>43837</v>
      </c>
      <c r="B6408" s="12">
        <v>2005.72</v>
      </c>
      <c r="C6408" s="12">
        <v>7745.97</v>
      </c>
      <c r="D6408" s="12">
        <v>2179.0300000000002</v>
      </c>
      <c r="E6408" s="12">
        <v>8327.84</v>
      </c>
      <c r="F6408" s="12">
        <v>3600.39</v>
      </c>
      <c r="G6408" s="12">
        <v>430.6</v>
      </c>
      <c r="H6408" s="108">
        <v>124.31</v>
      </c>
      <c r="I6408" s="45">
        <v>99.05</v>
      </c>
      <c r="J6408" s="45">
        <v>103.04</v>
      </c>
    </row>
    <row r="6409" spans="1:10" ht="23.3" customHeight="1" thickBot="1" x14ac:dyDescent="0.3">
      <c r="A6409" s="11">
        <v>43838</v>
      </c>
      <c r="B6409" s="12">
        <v>2021.52</v>
      </c>
      <c r="C6409" s="12">
        <v>7807.66</v>
      </c>
      <c r="D6409" s="12">
        <v>2201.4299999999998</v>
      </c>
      <c r="E6409" s="12">
        <v>8414.43</v>
      </c>
      <c r="F6409" s="12">
        <v>3631.53</v>
      </c>
      <c r="G6409" s="12">
        <v>436.34</v>
      </c>
      <c r="H6409" s="108">
        <v>126.17</v>
      </c>
      <c r="I6409" s="45">
        <v>99.05</v>
      </c>
      <c r="J6409" s="45">
        <v>103.22</v>
      </c>
    </row>
    <row r="6410" spans="1:10" ht="23.3" customHeight="1" thickBot="1" x14ac:dyDescent="0.3">
      <c r="A6410" s="11">
        <v>43839</v>
      </c>
      <c r="B6410" s="12">
        <v>2031.33</v>
      </c>
      <c r="C6410" s="12">
        <v>7848.49</v>
      </c>
      <c r="D6410" s="12">
        <v>2214.85</v>
      </c>
      <c r="E6410" s="12">
        <v>8469.9599999999991</v>
      </c>
      <c r="F6410" s="12">
        <v>3648.28</v>
      </c>
      <c r="G6410" s="12">
        <v>439.91</v>
      </c>
      <c r="H6410" s="108">
        <v>127.53</v>
      </c>
      <c r="I6410" s="45">
        <v>99.05</v>
      </c>
      <c r="J6410" s="45">
        <v>103.42</v>
      </c>
    </row>
    <row r="6411" spans="1:10" ht="23.3" customHeight="1" thickBot="1" x14ac:dyDescent="0.3">
      <c r="A6411" s="11">
        <v>43840</v>
      </c>
      <c r="B6411" s="12">
        <v>2037.44</v>
      </c>
      <c r="C6411" s="12">
        <v>7872.11</v>
      </c>
      <c r="D6411" s="12">
        <v>2223.75</v>
      </c>
      <c r="E6411" s="12">
        <v>8503.99</v>
      </c>
      <c r="F6411" s="12">
        <v>3662.14</v>
      </c>
      <c r="G6411" s="12">
        <v>442.16</v>
      </c>
      <c r="H6411" s="108">
        <v>128.16999999999999</v>
      </c>
      <c r="I6411" s="45">
        <v>99.02</v>
      </c>
      <c r="J6411" s="45">
        <v>103.45</v>
      </c>
    </row>
    <row r="6412" spans="1:10" ht="23.3" customHeight="1" thickBot="1" x14ac:dyDescent="0.3">
      <c r="A6412" s="11">
        <v>43843</v>
      </c>
      <c r="B6412" s="12">
        <v>2047.42</v>
      </c>
      <c r="C6412" s="12">
        <v>7910.68</v>
      </c>
      <c r="D6412" s="12">
        <v>2240.69</v>
      </c>
      <c r="E6412" s="12">
        <v>8568.7900000000009</v>
      </c>
      <c r="F6412" s="12">
        <v>3695.11</v>
      </c>
      <c r="G6412" s="12">
        <v>446.35</v>
      </c>
      <c r="H6412" s="108">
        <v>129.47</v>
      </c>
      <c r="I6412" s="45">
        <v>99.01</v>
      </c>
      <c r="J6412" s="45">
        <v>103.09</v>
      </c>
    </row>
    <row r="6413" spans="1:10" ht="23.3" customHeight="1" thickBot="1" x14ac:dyDescent="0.3">
      <c r="A6413" s="11">
        <v>43844</v>
      </c>
      <c r="B6413" s="12">
        <v>2051.7399999999998</v>
      </c>
      <c r="C6413" s="12">
        <v>7927.35</v>
      </c>
      <c r="D6413" s="12">
        <v>2247.46</v>
      </c>
      <c r="E6413" s="12">
        <v>8594.66</v>
      </c>
      <c r="F6413" s="12">
        <v>3707.58</v>
      </c>
      <c r="G6413" s="12">
        <v>447.95</v>
      </c>
      <c r="H6413" s="108">
        <v>129.97</v>
      </c>
      <c r="I6413" s="45">
        <v>99</v>
      </c>
      <c r="J6413" s="45">
        <v>103.05</v>
      </c>
    </row>
    <row r="6414" spans="1:10" ht="23.3" customHeight="1" thickBot="1" x14ac:dyDescent="0.3">
      <c r="A6414" s="11">
        <v>43845</v>
      </c>
      <c r="B6414" s="12">
        <v>2036.17</v>
      </c>
      <c r="C6414" s="12">
        <v>7867.19</v>
      </c>
      <c r="D6414" s="12">
        <v>2224.39</v>
      </c>
      <c r="E6414" s="12">
        <v>8506.44</v>
      </c>
      <c r="F6414" s="12">
        <v>3668.52</v>
      </c>
      <c r="G6414" s="12">
        <v>441.46</v>
      </c>
      <c r="H6414" s="108">
        <v>128.1</v>
      </c>
      <c r="I6414" s="45">
        <v>99</v>
      </c>
      <c r="J6414" s="45">
        <v>103.08</v>
      </c>
    </row>
    <row r="6415" spans="1:10" ht="23.3" customHeight="1" thickBot="1" x14ac:dyDescent="0.3">
      <c r="A6415" s="11">
        <v>43846</v>
      </c>
      <c r="B6415" s="12">
        <v>2026.15</v>
      </c>
      <c r="C6415" s="12">
        <v>7828.49</v>
      </c>
      <c r="D6415" s="12">
        <v>2210.3000000000002</v>
      </c>
      <c r="E6415" s="12">
        <v>8452.5499999999993</v>
      </c>
      <c r="F6415" s="12">
        <v>3649.48</v>
      </c>
      <c r="G6415" s="12">
        <v>437.33</v>
      </c>
      <c r="H6415" s="108">
        <v>127.15</v>
      </c>
      <c r="I6415" s="45">
        <v>99</v>
      </c>
      <c r="J6415" s="45">
        <v>102.96</v>
      </c>
    </row>
    <row r="6416" spans="1:10" ht="23.3" customHeight="1" thickBot="1" x14ac:dyDescent="0.3">
      <c r="A6416" s="11">
        <v>43847</v>
      </c>
      <c r="B6416" s="12">
        <v>2026.87</v>
      </c>
      <c r="C6416" s="12">
        <v>7831.28</v>
      </c>
      <c r="D6416" s="12">
        <v>2209.25</v>
      </c>
      <c r="E6416" s="12">
        <v>8448.56</v>
      </c>
      <c r="F6416" s="12">
        <v>3641.76</v>
      </c>
      <c r="G6416" s="12">
        <v>437.47</v>
      </c>
      <c r="H6416" s="108">
        <v>127.25</v>
      </c>
      <c r="I6416" s="45">
        <v>99.02</v>
      </c>
      <c r="J6416" s="45">
        <v>103.28</v>
      </c>
    </row>
    <row r="6417" spans="1:10" ht="23.3" customHeight="1" thickBot="1" x14ac:dyDescent="0.3">
      <c r="A6417" s="11">
        <v>43850</v>
      </c>
      <c r="B6417" s="12">
        <v>2042.17</v>
      </c>
      <c r="C6417" s="12">
        <v>7890.37</v>
      </c>
      <c r="D6417" s="12">
        <v>2233.23</v>
      </c>
      <c r="E6417" s="12">
        <v>8540.27</v>
      </c>
      <c r="F6417" s="12">
        <v>3672.53</v>
      </c>
      <c r="G6417" s="12">
        <v>443.39</v>
      </c>
      <c r="H6417" s="108">
        <v>129.01</v>
      </c>
      <c r="I6417" s="45">
        <v>99.03</v>
      </c>
      <c r="J6417" s="45">
        <v>103.1</v>
      </c>
    </row>
    <row r="6418" spans="1:10" ht="23.3" customHeight="1" thickBot="1" x14ac:dyDescent="0.3">
      <c r="A6418" s="11">
        <v>43851</v>
      </c>
      <c r="B6418" s="12">
        <v>2045.27</v>
      </c>
      <c r="C6418" s="12">
        <v>7902.36</v>
      </c>
      <c r="D6418" s="12">
        <v>2238.61</v>
      </c>
      <c r="E6418" s="12">
        <v>8560.83</v>
      </c>
      <c r="F6418" s="12">
        <v>3681.17</v>
      </c>
      <c r="G6418" s="12">
        <v>444.25</v>
      </c>
      <c r="H6418" s="108">
        <v>129.09</v>
      </c>
      <c r="I6418" s="45">
        <v>99.07</v>
      </c>
      <c r="J6418" s="45">
        <v>102.96</v>
      </c>
    </row>
    <row r="6419" spans="1:10" ht="23.3" customHeight="1" thickBot="1" x14ac:dyDescent="0.3">
      <c r="A6419" s="11">
        <v>43852</v>
      </c>
      <c r="B6419" s="12">
        <v>2050.4899999999998</v>
      </c>
      <c r="C6419" s="12">
        <v>7922.52</v>
      </c>
      <c r="D6419" s="12">
        <v>2245.88</v>
      </c>
      <c r="E6419" s="12">
        <v>8588.6299999999992</v>
      </c>
      <c r="F6419" s="12">
        <v>3688.79</v>
      </c>
      <c r="G6419" s="12">
        <v>445.53</v>
      </c>
      <c r="H6419" s="108">
        <v>129.76</v>
      </c>
      <c r="I6419" s="45">
        <v>99.08</v>
      </c>
      <c r="J6419" s="45">
        <v>102.99</v>
      </c>
    </row>
    <row r="6420" spans="1:10" ht="23.3" customHeight="1" thickBot="1" x14ac:dyDescent="0.3">
      <c r="A6420" s="11">
        <v>43853</v>
      </c>
      <c r="B6420" s="12">
        <v>2051.79</v>
      </c>
      <c r="C6420" s="12">
        <v>7927.55</v>
      </c>
      <c r="D6420" s="12">
        <v>2247.73</v>
      </c>
      <c r="E6420" s="12">
        <v>8595.7199999999993</v>
      </c>
      <c r="F6420" s="12">
        <v>3692.14</v>
      </c>
      <c r="G6420" s="12">
        <v>445.87</v>
      </c>
      <c r="H6420" s="108">
        <v>129.71</v>
      </c>
      <c r="I6420" s="45">
        <v>99.09</v>
      </c>
      <c r="J6420" s="45">
        <v>102.92</v>
      </c>
    </row>
    <row r="6421" spans="1:10" ht="23.3" customHeight="1" thickBot="1" x14ac:dyDescent="0.3">
      <c r="A6421" s="11">
        <v>43854</v>
      </c>
      <c r="B6421" s="12">
        <v>2043.85</v>
      </c>
      <c r="C6421" s="12">
        <v>7896.89</v>
      </c>
      <c r="D6421" s="12">
        <v>2235.34</v>
      </c>
      <c r="E6421" s="12">
        <v>8548.34</v>
      </c>
      <c r="F6421" s="12">
        <v>3663.97</v>
      </c>
      <c r="G6421" s="12">
        <v>443.51</v>
      </c>
      <c r="H6421" s="108">
        <v>128.88999999999999</v>
      </c>
      <c r="I6421" s="45">
        <v>99.11</v>
      </c>
      <c r="J6421" s="45">
        <v>103.07</v>
      </c>
    </row>
    <row r="6422" spans="1:10" ht="23.3" customHeight="1" thickBot="1" x14ac:dyDescent="0.3">
      <c r="A6422" s="11">
        <v>43857</v>
      </c>
      <c r="B6422" s="12">
        <v>2044.5</v>
      </c>
      <c r="C6422" s="12">
        <v>7899.4</v>
      </c>
      <c r="D6422" s="12">
        <v>2235.34</v>
      </c>
      <c r="E6422" s="12">
        <v>8548.33</v>
      </c>
      <c r="F6422" s="12">
        <v>3656.49</v>
      </c>
      <c r="G6422" s="12">
        <v>443.21</v>
      </c>
      <c r="H6422" s="108">
        <v>128.75</v>
      </c>
      <c r="I6422" s="45">
        <v>99.12</v>
      </c>
      <c r="J6422" s="45">
        <v>103.29</v>
      </c>
    </row>
    <row r="6423" spans="1:10" ht="23.3" customHeight="1" thickBot="1" x14ac:dyDescent="0.3">
      <c r="A6423" s="11">
        <v>43858</v>
      </c>
      <c r="B6423" s="12">
        <v>2043.45</v>
      </c>
      <c r="C6423" s="12">
        <v>7895.32</v>
      </c>
      <c r="D6423" s="12">
        <v>2230.9299999999998</v>
      </c>
      <c r="E6423" s="12">
        <v>8531.4500000000007</v>
      </c>
      <c r="F6423" s="12">
        <v>3648.18</v>
      </c>
      <c r="G6423" s="12">
        <v>441.97</v>
      </c>
      <c r="H6423" s="108">
        <v>128.26</v>
      </c>
      <c r="I6423" s="45">
        <v>99.13</v>
      </c>
      <c r="J6423" s="45">
        <v>103.75</v>
      </c>
    </row>
    <row r="6424" spans="1:10" ht="23.3" customHeight="1" thickBot="1" x14ac:dyDescent="0.3">
      <c r="A6424" s="11">
        <v>43859</v>
      </c>
      <c r="B6424" s="12">
        <v>2040.71</v>
      </c>
      <c r="C6424" s="12">
        <v>7884.75</v>
      </c>
      <c r="D6424" s="12">
        <v>2226.9</v>
      </c>
      <c r="E6424" s="12">
        <v>8516.06</v>
      </c>
      <c r="F6424" s="12">
        <v>3640.01</v>
      </c>
      <c r="G6424" s="12">
        <v>440.57</v>
      </c>
      <c r="H6424" s="108">
        <v>127.99</v>
      </c>
      <c r="I6424" s="45">
        <v>99.12</v>
      </c>
      <c r="J6424" s="45">
        <v>103.79</v>
      </c>
    </row>
    <row r="6425" spans="1:10" ht="23.3" customHeight="1" thickBot="1" x14ac:dyDescent="0.3">
      <c r="A6425" s="11">
        <v>43860</v>
      </c>
      <c r="B6425" s="12">
        <v>2034.71</v>
      </c>
      <c r="C6425" s="12">
        <v>7861.55</v>
      </c>
      <c r="D6425" s="12">
        <v>2218.1799999999998</v>
      </c>
      <c r="E6425" s="12">
        <v>8482.7099999999991</v>
      </c>
      <c r="F6425" s="12">
        <v>3625.96</v>
      </c>
      <c r="G6425" s="12">
        <v>438.47</v>
      </c>
      <c r="H6425" s="108">
        <v>127.54</v>
      </c>
      <c r="I6425" s="45">
        <v>99.12</v>
      </c>
      <c r="J6425" s="45">
        <v>103.78</v>
      </c>
    </row>
    <row r="6426" spans="1:10" ht="23.3" customHeight="1" thickBot="1" x14ac:dyDescent="0.3">
      <c r="A6426" s="11">
        <v>43861</v>
      </c>
      <c r="B6426" s="12">
        <v>2031.25</v>
      </c>
      <c r="C6426" s="12">
        <v>7848.19</v>
      </c>
      <c r="D6426" s="12">
        <v>2212.59</v>
      </c>
      <c r="E6426" s="12">
        <v>8461.31</v>
      </c>
      <c r="F6426" s="12">
        <v>3616.91</v>
      </c>
      <c r="G6426" s="12">
        <v>436.44</v>
      </c>
      <c r="H6426" s="108">
        <v>126.87</v>
      </c>
      <c r="I6426" s="45">
        <v>99.14</v>
      </c>
      <c r="J6426" s="45">
        <v>103.78</v>
      </c>
    </row>
    <row r="6427" spans="1:10" ht="23.3" customHeight="1" thickBot="1" x14ac:dyDescent="0.3">
      <c r="A6427" s="11">
        <v>43864</v>
      </c>
      <c r="B6427" s="12">
        <v>2027.91</v>
      </c>
      <c r="C6427" s="12">
        <v>7835.29</v>
      </c>
      <c r="D6427" s="12">
        <v>2207.15</v>
      </c>
      <c r="E6427" s="12">
        <v>8440.52</v>
      </c>
      <c r="F6427" s="12">
        <v>3618.45</v>
      </c>
      <c r="G6427" s="12">
        <v>435.47</v>
      </c>
      <c r="H6427" s="108">
        <v>126.56</v>
      </c>
      <c r="I6427" s="45">
        <v>99.16</v>
      </c>
      <c r="J6427" s="45">
        <v>103.76</v>
      </c>
    </row>
    <row r="6428" spans="1:10" ht="23.3" customHeight="1" thickBot="1" x14ac:dyDescent="0.3">
      <c r="A6428" s="11">
        <v>43865</v>
      </c>
      <c r="B6428" s="12">
        <v>2032.67</v>
      </c>
      <c r="C6428" s="12">
        <v>7853.69</v>
      </c>
      <c r="D6428" s="12">
        <v>2214.9</v>
      </c>
      <c r="E6428" s="12">
        <v>8470.15</v>
      </c>
      <c r="F6428" s="12">
        <v>3624.93</v>
      </c>
      <c r="G6428" s="12">
        <v>436.76</v>
      </c>
      <c r="H6428" s="108">
        <v>126.9</v>
      </c>
      <c r="I6428" s="45">
        <v>99.15</v>
      </c>
      <c r="J6428" s="45">
        <v>103.79</v>
      </c>
    </row>
    <row r="6429" spans="1:10" ht="23.3" customHeight="1" thickBot="1" x14ac:dyDescent="0.3">
      <c r="A6429" s="11">
        <v>43866</v>
      </c>
      <c r="B6429" s="12">
        <v>2036.57</v>
      </c>
      <c r="C6429" s="12">
        <v>7868.76</v>
      </c>
      <c r="D6429" s="12">
        <v>2220.35</v>
      </c>
      <c r="E6429" s="12">
        <v>8491</v>
      </c>
      <c r="F6429" s="12">
        <v>3627.23</v>
      </c>
      <c r="G6429" s="12">
        <v>437.3</v>
      </c>
      <c r="H6429" s="108">
        <v>127.22</v>
      </c>
      <c r="I6429" s="45">
        <v>99.18</v>
      </c>
      <c r="J6429" s="45">
        <v>103.83</v>
      </c>
    </row>
    <row r="6430" spans="1:10" ht="23.3" customHeight="1" thickBot="1" x14ac:dyDescent="0.3">
      <c r="A6430" s="11">
        <v>43867</v>
      </c>
      <c r="B6430" s="12">
        <v>2034.56</v>
      </c>
      <c r="C6430" s="12">
        <v>7860.96</v>
      </c>
      <c r="D6430" s="12">
        <v>2223.65</v>
      </c>
      <c r="E6430" s="12">
        <v>8503.6200000000008</v>
      </c>
      <c r="F6430" s="12">
        <v>3622.78</v>
      </c>
      <c r="G6430" s="12">
        <v>438.02</v>
      </c>
      <c r="H6430" s="108">
        <v>127.32</v>
      </c>
      <c r="I6430" s="45">
        <v>99.2</v>
      </c>
      <c r="J6430" s="45">
        <v>102.9</v>
      </c>
    </row>
    <row r="6431" spans="1:10" ht="23.3" customHeight="1" thickBot="1" x14ac:dyDescent="0.3">
      <c r="A6431" s="11">
        <v>43868</v>
      </c>
      <c r="B6431" s="12">
        <v>2036.06</v>
      </c>
      <c r="C6431" s="12">
        <v>7866.79</v>
      </c>
      <c r="D6431" s="12">
        <v>2222.98</v>
      </c>
      <c r="E6431" s="12">
        <v>8501.0499999999993</v>
      </c>
      <c r="F6431" s="12">
        <v>3623.06</v>
      </c>
      <c r="G6431" s="12">
        <v>438.09</v>
      </c>
      <c r="H6431" s="108">
        <v>127.3</v>
      </c>
      <c r="I6431" s="45">
        <v>99.2</v>
      </c>
      <c r="J6431" s="45">
        <v>103.36</v>
      </c>
    </row>
    <row r="6432" spans="1:10" ht="23.3" customHeight="1" thickBot="1" x14ac:dyDescent="0.3">
      <c r="A6432" s="11">
        <v>43871</v>
      </c>
      <c r="B6432" s="12">
        <v>2039.76</v>
      </c>
      <c r="C6432" s="12">
        <v>7881.07</v>
      </c>
      <c r="D6432" s="12">
        <v>2223.66</v>
      </c>
      <c r="E6432" s="12">
        <v>8503.66</v>
      </c>
      <c r="F6432" s="12">
        <v>3610.17</v>
      </c>
      <c r="G6432" s="12">
        <v>438.38</v>
      </c>
      <c r="H6432" s="108">
        <v>127.41</v>
      </c>
      <c r="I6432" s="45">
        <v>99.23</v>
      </c>
      <c r="J6432" s="45">
        <v>104.19</v>
      </c>
    </row>
    <row r="6433" spans="1:10" ht="23.3" customHeight="1" thickBot="1" x14ac:dyDescent="0.3">
      <c r="A6433" s="11">
        <v>43872</v>
      </c>
      <c r="B6433" s="12">
        <v>2038.88</v>
      </c>
      <c r="C6433" s="12">
        <v>7877.68</v>
      </c>
      <c r="D6433" s="12">
        <v>2221.04</v>
      </c>
      <c r="E6433" s="12">
        <v>8493.64</v>
      </c>
      <c r="F6433" s="12">
        <v>3598.05</v>
      </c>
      <c r="G6433" s="12">
        <v>438.15</v>
      </c>
      <c r="H6433" s="108">
        <v>127.4</v>
      </c>
      <c r="I6433" s="45">
        <v>99.23</v>
      </c>
      <c r="J6433" s="45">
        <v>104.42</v>
      </c>
    </row>
    <row r="6434" spans="1:10" ht="23.3" customHeight="1" thickBot="1" x14ac:dyDescent="0.3">
      <c r="A6434" s="11">
        <v>43873</v>
      </c>
      <c r="B6434" s="12">
        <v>2041.18</v>
      </c>
      <c r="C6434" s="12">
        <v>7886.56</v>
      </c>
      <c r="D6434" s="12">
        <v>2224.12</v>
      </c>
      <c r="E6434" s="12">
        <v>8505.42</v>
      </c>
      <c r="F6434" s="12">
        <v>3603.14</v>
      </c>
      <c r="G6434" s="12">
        <v>439.32</v>
      </c>
      <c r="H6434" s="108">
        <v>127.83</v>
      </c>
      <c r="I6434" s="45">
        <v>99.26</v>
      </c>
      <c r="J6434" s="45">
        <v>104.42</v>
      </c>
    </row>
    <row r="6435" spans="1:10" ht="23.3" customHeight="1" thickBot="1" x14ac:dyDescent="0.3">
      <c r="A6435" s="11">
        <v>43874</v>
      </c>
      <c r="B6435" s="12">
        <v>2047.6</v>
      </c>
      <c r="C6435" s="12">
        <v>7911.36</v>
      </c>
      <c r="D6435" s="12">
        <v>2230.2800000000002</v>
      </c>
      <c r="E6435" s="12">
        <v>8528.98</v>
      </c>
      <c r="F6435" s="12">
        <v>3604.76</v>
      </c>
      <c r="G6435" s="12">
        <v>440.8</v>
      </c>
      <c r="H6435" s="108">
        <v>128.56</v>
      </c>
      <c r="I6435" s="45">
        <v>99.27</v>
      </c>
      <c r="J6435" s="45">
        <v>104.96</v>
      </c>
    </row>
    <row r="6436" spans="1:10" ht="23.3" customHeight="1" thickBot="1" x14ac:dyDescent="0.3">
      <c r="A6436" s="11">
        <v>43875</v>
      </c>
      <c r="B6436" s="12">
        <v>2057.91</v>
      </c>
      <c r="C6436" s="12">
        <v>7951.89</v>
      </c>
      <c r="D6436" s="12">
        <v>2243.89</v>
      </c>
      <c r="E6436" s="12">
        <v>8582.02</v>
      </c>
      <c r="F6436" s="12">
        <v>3616.49</v>
      </c>
      <c r="G6436" s="12">
        <v>443.06</v>
      </c>
      <c r="H6436" s="108">
        <v>129.36000000000001</v>
      </c>
      <c r="I6436" s="45">
        <v>99.31</v>
      </c>
      <c r="J6436" s="45">
        <v>105.12</v>
      </c>
    </row>
    <row r="6437" spans="1:10" ht="23.3" customHeight="1" thickBot="1" x14ac:dyDescent="0.3">
      <c r="A6437" s="11">
        <v>43878</v>
      </c>
      <c r="B6437" s="12">
        <v>2056.4299999999998</v>
      </c>
      <c r="C6437" s="12">
        <v>7946.17</v>
      </c>
      <c r="D6437" s="12">
        <v>2241.92</v>
      </c>
      <c r="E6437" s="12">
        <v>8574.48</v>
      </c>
      <c r="F6437" s="12">
        <v>3614.57</v>
      </c>
      <c r="G6437" s="12">
        <v>443.02</v>
      </c>
      <c r="H6437" s="108">
        <v>129.33000000000001</v>
      </c>
      <c r="I6437" s="45">
        <v>99.31</v>
      </c>
      <c r="J6437" s="45">
        <v>105.09</v>
      </c>
    </row>
    <row r="6438" spans="1:10" ht="23.3" customHeight="1" thickBot="1" x14ac:dyDescent="0.3">
      <c r="A6438" s="11">
        <v>43879</v>
      </c>
      <c r="B6438" s="12">
        <v>2054.02</v>
      </c>
      <c r="C6438" s="12">
        <v>7936.86</v>
      </c>
      <c r="D6438" s="12">
        <v>2241.4499999999998</v>
      </c>
      <c r="E6438" s="12">
        <v>8572.69</v>
      </c>
      <c r="F6438" s="12">
        <v>3612.84</v>
      </c>
      <c r="G6438" s="12">
        <v>442.21</v>
      </c>
      <c r="H6438" s="108">
        <v>129.11000000000001</v>
      </c>
      <c r="I6438" s="45">
        <v>99.31</v>
      </c>
      <c r="J6438" s="45">
        <v>104.65</v>
      </c>
    </row>
    <row r="6439" spans="1:10" ht="23.3" customHeight="1" thickBot="1" x14ac:dyDescent="0.3">
      <c r="A6439" s="11">
        <v>43880</v>
      </c>
      <c r="B6439" s="12">
        <v>2057.77</v>
      </c>
      <c r="C6439" s="12">
        <v>7951.33</v>
      </c>
      <c r="D6439" s="12">
        <v>2243.75</v>
      </c>
      <c r="E6439" s="12">
        <v>8581.48</v>
      </c>
      <c r="F6439" s="12">
        <v>3609.1</v>
      </c>
      <c r="G6439" s="12">
        <v>442.9</v>
      </c>
      <c r="H6439" s="108">
        <v>129.33000000000001</v>
      </c>
      <c r="I6439" s="45">
        <v>99.32</v>
      </c>
      <c r="J6439" s="45">
        <v>105.18</v>
      </c>
    </row>
    <row r="6440" spans="1:10" ht="23.3" customHeight="1" thickBot="1" x14ac:dyDescent="0.3">
      <c r="A6440" s="11">
        <v>43881</v>
      </c>
      <c r="B6440" s="12">
        <v>2044.57</v>
      </c>
      <c r="C6440" s="12">
        <v>7901.17</v>
      </c>
      <c r="D6440" s="12">
        <v>2226.1799999999998</v>
      </c>
      <c r="E6440" s="12">
        <v>8515.49</v>
      </c>
      <c r="F6440" s="12">
        <v>3578.47</v>
      </c>
      <c r="G6440" s="12">
        <v>439.89</v>
      </c>
      <c r="H6440" s="108">
        <v>128.26</v>
      </c>
      <c r="I6440" s="45">
        <v>99.33</v>
      </c>
      <c r="J6440" s="45">
        <v>104.98</v>
      </c>
    </row>
    <row r="6441" spans="1:10" ht="23.3" customHeight="1" thickBot="1" x14ac:dyDescent="0.3">
      <c r="A6441" s="11">
        <v>43885</v>
      </c>
      <c r="B6441" s="12">
        <v>2041.17</v>
      </c>
      <c r="C6441" s="12">
        <v>7888.03</v>
      </c>
      <c r="D6441" s="12">
        <v>2216.7199999999998</v>
      </c>
      <c r="E6441" s="12">
        <v>8479.2999999999993</v>
      </c>
      <c r="F6441" s="12">
        <v>3556.89</v>
      </c>
      <c r="G6441" s="12">
        <v>438.27</v>
      </c>
      <c r="H6441" s="108">
        <v>127.42</v>
      </c>
      <c r="I6441" s="45">
        <v>99.39</v>
      </c>
      <c r="J6441" s="45">
        <v>105.6</v>
      </c>
    </row>
    <row r="6442" spans="1:10" ht="23.3" customHeight="1" thickBot="1" x14ac:dyDescent="0.3">
      <c r="A6442" s="11">
        <v>43886</v>
      </c>
      <c r="B6442" s="12">
        <v>2033.09</v>
      </c>
      <c r="C6442" s="12">
        <v>7856.81</v>
      </c>
      <c r="D6442" s="12">
        <v>2201.4499999999998</v>
      </c>
      <c r="E6442" s="12">
        <v>8420.9</v>
      </c>
      <c r="F6442" s="12">
        <v>3532.02</v>
      </c>
      <c r="G6442" s="12">
        <v>434.1</v>
      </c>
      <c r="H6442" s="108">
        <v>126.14</v>
      </c>
      <c r="I6442" s="45">
        <v>99.32</v>
      </c>
      <c r="J6442" s="45">
        <v>105.31</v>
      </c>
    </row>
    <row r="6443" spans="1:10" ht="23.3" customHeight="1" thickBot="1" x14ac:dyDescent="0.3">
      <c r="A6443" s="11">
        <v>43887</v>
      </c>
      <c r="B6443" s="12">
        <v>2019.85</v>
      </c>
      <c r="C6443" s="12">
        <v>7807.44</v>
      </c>
      <c r="D6443" s="12">
        <v>2181.64</v>
      </c>
      <c r="E6443" s="12">
        <v>8347.7099999999991</v>
      </c>
      <c r="F6443" s="12">
        <v>3500.67</v>
      </c>
      <c r="G6443" s="12">
        <v>430.35</v>
      </c>
      <c r="H6443" s="108">
        <v>124.79</v>
      </c>
      <c r="I6443" s="45">
        <v>99.34</v>
      </c>
      <c r="J6443" s="45">
        <v>105.33</v>
      </c>
    </row>
    <row r="6444" spans="1:10" ht="23.3" customHeight="1" thickBot="1" x14ac:dyDescent="0.3">
      <c r="A6444" s="11">
        <v>43888</v>
      </c>
      <c r="B6444" s="12">
        <v>2020.9</v>
      </c>
      <c r="C6444" s="12">
        <v>7811.49</v>
      </c>
      <c r="D6444" s="12">
        <v>2183.7600000000002</v>
      </c>
      <c r="E6444" s="12">
        <v>8355.82</v>
      </c>
      <c r="F6444" s="12">
        <v>3506.87</v>
      </c>
      <c r="G6444" s="12">
        <v>431.12</v>
      </c>
      <c r="H6444" s="108">
        <v>124.91</v>
      </c>
      <c r="I6444" s="45">
        <v>99.34</v>
      </c>
      <c r="J6444" s="45">
        <v>105.24</v>
      </c>
    </row>
    <row r="6445" spans="1:10" ht="23.3" customHeight="1" thickBot="1" x14ac:dyDescent="0.3">
      <c r="A6445" s="11">
        <v>43889</v>
      </c>
      <c r="B6445" s="12">
        <v>2015.81</v>
      </c>
      <c r="C6445" s="12">
        <v>7791.82</v>
      </c>
      <c r="D6445" s="12">
        <v>2177.25</v>
      </c>
      <c r="E6445" s="12">
        <v>8330.89</v>
      </c>
      <c r="F6445" s="12">
        <v>3502.49</v>
      </c>
      <c r="G6445" s="12">
        <v>429.37</v>
      </c>
      <c r="H6445" s="108">
        <v>124.38</v>
      </c>
      <c r="I6445" s="45">
        <v>99.37</v>
      </c>
      <c r="J6445" s="45">
        <v>105.03</v>
      </c>
    </row>
    <row r="6446" spans="1:10" ht="23.3" customHeight="1" thickBot="1" x14ac:dyDescent="0.3">
      <c r="A6446" s="11">
        <v>43892</v>
      </c>
      <c r="B6446" s="12">
        <v>1998</v>
      </c>
      <c r="C6446" s="12">
        <v>7722.97</v>
      </c>
      <c r="D6446" s="12">
        <v>2152.8200000000002</v>
      </c>
      <c r="E6446" s="12">
        <v>8237.44</v>
      </c>
      <c r="F6446" s="12">
        <v>3472.21</v>
      </c>
      <c r="G6446" s="12">
        <v>424.35</v>
      </c>
      <c r="H6446" s="108">
        <v>122.79</v>
      </c>
      <c r="I6446" s="45">
        <v>99.35</v>
      </c>
      <c r="J6446" s="45">
        <v>104.79</v>
      </c>
    </row>
    <row r="6447" spans="1:10" ht="23.3" customHeight="1" thickBot="1" x14ac:dyDescent="0.3">
      <c r="A6447" s="11">
        <v>43893</v>
      </c>
      <c r="B6447" s="12">
        <v>1986.68</v>
      </c>
      <c r="C6447" s="12">
        <v>7679.24</v>
      </c>
      <c r="D6447" s="12">
        <v>2138.0500000000002</v>
      </c>
      <c r="E6447" s="12">
        <v>8180.9</v>
      </c>
      <c r="F6447" s="12">
        <v>3459.14</v>
      </c>
      <c r="G6447" s="12">
        <v>421.11</v>
      </c>
      <c r="H6447" s="108">
        <v>121.88</v>
      </c>
      <c r="I6447" s="45">
        <v>99.36</v>
      </c>
      <c r="J6447" s="45">
        <v>104.46</v>
      </c>
    </row>
    <row r="6448" spans="1:10" ht="23.3" customHeight="1" thickBot="1" x14ac:dyDescent="0.3">
      <c r="A6448" s="11">
        <v>43894</v>
      </c>
      <c r="B6448" s="12">
        <v>1980.21</v>
      </c>
      <c r="C6448" s="12">
        <v>7667.71</v>
      </c>
      <c r="D6448" s="12">
        <v>2133.7199999999998</v>
      </c>
      <c r="E6448" s="12">
        <v>8164.34</v>
      </c>
      <c r="F6448" s="12">
        <v>3451.21</v>
      </c>
      <c r="G6448" s="12">
        <v>419.46</v>
      </c>
      <c r="H6448" s="108">
        <v>121.3</v>
      </c>
      <c r="I6448" s="45">
        <v>99.38</v>
      </c>
      <c r="J6448" s="45">
        <v>103.6</v>
      </c>
    </row>
    <row r="6449" spans="1:12" ht="23.3" customHeight="1" thickBot="1" x14ac:dyDescent="0.3">
      <c r="A6449" s="11">
        <v>43895</v>
      </c>
      <c r="B6449" s="12">
        <v>1968.35</v>
      </c>
      <c r="C6449" s="12">
        <v>7621.81</v>
      </c>
      <c r="D6449" s="12">
        <v>2112.39</v>
      </c>
      <c r="E6449" s="12">
        <v>8082.72</v>
      </c>
      <c r="F6449" s="12">
        <v>3412.39</v>
      </c>
      <c r="G6449" s="12">
        <v>416</v>
      </c>
      <c r="H6449" s="108">
        <v>120.37</v>
      </c>
      <c r="I6449" s="45">
        <v>99.35</v>
      </c>
      <c r="J6449" s="45">
        <v>104.19</v>
      </c>
    </row>
    <row r="6450" spans="1:12" ht="23.3" customHeight="1" thickBot="1" x14ac:dyDescent="0.3">
      <c r="A6450" s="11">
        <v>43896</v>
      </c>
      <c r="B6450" s="12">
        <v>1924.12</v>
      </c>
      <c r="C6450" s="12">
        <v>7450.52</v>
      </c>
      <c r="D6450" s="12">
        <v>2048.46</v>
      </c>
      <c r="E6450" s="12">
        <v>7838.11</v>
      </c>
      <c r="F6450" s="12">
        <v>3321.61</v>
      </c>
      <c r="G6450" s="12">
        <v>401.04</v>
      </c>
      <c r="H6450" s="108">
        <v>115.94</v>
      </c>
      <c r="I6450" s="45">
        <v>99.35</v>
      </c>
      <c r="J6450" s="45">
        <v>103.93</v>
      </c>
    </row>
    <row r="6451" spans="1:12" ht="23.3" customHeight="1" thickBot="1" x14ac:dyDescent="0.3">
      <c r="A6451" s="11">
        <v>43899</v>
      </c>
      <c r="B6451" s="12">
        <v>1816</v>
      </c>
      <c r="C6451" s="12">
        <v>7031.89</v>
      </c>
      <c r="D6451" s="12">
        <v>1895.69</v>
      </c>
      <c r="E6451" s="12">
        <v>7253.58</v>
      </c>
      <c r="F6451" s="12">
        <v>3092.32</v>
      </c>
      <c r="G6451" s="12">
        <v>367.28</v>
      </c>
      <c r="H6451" s="108">
        <v>105.51</v>
      </c>
      <c r="I6451" s="45">
        <v>99.43</v>
      </c>
      <c r="J6451" s="45">
        <v>102.86</v>
      </c>
    </row>
    <row r="6452" spans="1:12" ht="23.3" customHeight="1" thickBot="1" x14ac:dyDescent="0.3">
      <c r="A6452" s="11">
        <v>43900</v>
      </c>
      <c r="B6452" s="12">
        <v>1854.13</v>
      </c>
      <c r="C6452" s="12">
        <v>7179.53</v>
      </c>
      <c r="D6452" s="12">
        <v>1947.46</v>
      </c>
      <c r="E6452" s="12">
        <v>7451.65</v>
      </c>
      <c r="F6452" s="12">
        <v>3170.92</v>
      </c>
      <c r="G6452" s="12">
        <v>382.1</v>
      </c>
      <c r="H6452" s="108">
        <v>109.95</v>
      </c>
      <c r="I6452" s="45">
        <v>99.46</v>
      </c>
      <c r="J6452" s="45">
        <v>103.48</v>
      </c>
    </row>
    <row r="6453" spans="1:12" ht="23.3" customHeight="1" thickBot="1" x14ac:dyDescent="0.3">
      <c r="A6453" s="11">
        <v>43901</v>
      </c>
      <c r="B6453" s="12">
        <v>1904.31</v>
      </c>
      <c r="C6453" s="12">
        <v>7373.82</v>
      </c>
      <c r="D6453" s="12">
        <v>2007.85</v>
      </c>
      <c r="E6453" s="12">
        <v>7682.72</v>
      </c>
      <c r="F6453" s="12">
        <v>3209.04</v>
      </c>
      <c r="G6453" s="12">
        <v>393.88</v>
      </c>
      <c r="H6453" s="108">
        <v>113.03</v>
      </c>
      <c r="I6453" s="45">
        <v>99.81</v>
      </c>
      <c r="J6453" s="45">
        <v>105.42</v>
      </c>
    </row>
    <row r="6454" spans="1:12" ht="23.3" customHeight="1" thickBot="1" x14ac:dyDescent="0.3">
      <c r="A6454" s="11">
        <v>43903</v>
      </c>
      <c r="B6454" s="12">
        <v>1823.75</v>
      </c>
      <c r="C6454" s="12">
        <v>7061.89</v>
      </c>
      <c r="D6454" s="12">
        <v>1885.22</v>
      </c>
      <c r="E6454" s="12">
        <v>7213.49</v>
      </c>
      <c r="F6454" s="12">
        <v>2968.17</v>
      </c>
      <c r="G6454" s="12">
        <v>366.07</v>
      </c>
      <c r="H6454" s="108">
        <v>105.41</v>
      </c>
      <c r="I6454" s="45">
        <v>99.86</v>
      </c>
      <c r="J6454" s="45">
        <v>106.54</v>
      </c>
    </row>
    <row r="6455" spans="1:12" ht="23.3" customHeight="1" thickBot="1" x14ac:dyDescent="0.3">
      <c r="A6455" s="11">
        <v>43906</v>
      </c>
      <c r="B6455" s="12">
        <v>1771.01</v>
      </c>
      <c r="C6455" s="12">
        <v>6857.68</v>
      </c>
      <c r="D6455" s="12">
        <v>1805.91</v>
      </c>
      <c r="E6455" s="12">
        <v>6910.03</v>
      </c>
      <c r="F6455" s="12">
        <v>2823.06</v>
      </c>
      <c r="G6455" s="12">
        <v>348.82</v>
      </c>
      <c r="H6455" s="108">
        <v>100.46</v>
      </c>
      <c r="I6455" s="45">
        <v>99.87</v>
      </c>
      <c r="J6455" s="45">
        <v>107.15</v>
      </c>
    </row>
    <row r="6456" spans="1:12" ht="23.3" customHeight="1" thickBot="1" x14ac:dyDescent="0.3">
      <c r="A6456" s="11">
        <v>43907</v>
      </c>
      <c r="B6456" s="12">
        <v>1739.83</v>
      </c>
      <c r="C6456" s="12">
        <v>6736.94</v>
      </c>
      <c r="D6456" s="12">
        <v>1763.88</v>
      </c>
      <c r="E6456" s="12">
        <v>6749.21</v>
      </c>
      <c r="F6456" s="12">
        <v>2748.71</v>
      </c>
      <c r="G6456" s="12">
        <v>341.29</v>
      </c>
      <c r="H6456" s="108">
        <v>99.04</v>
      </c>
      <c r="I6456" s="45">
        <v>100.01</v>
      </c>
      <c r="J6456" s="45">
        <v>106.53</v>
      </c>
    </row>
    <row r="6457" spans="1:12" ht="23.3" customHeight="1" thickBot="1" x14ac:dyDescent="0.3">
      <c r="A6457" s="11">
        <v>43908</v>
      </c>
      <c r="B6457" s="12">
        <v>1722.76</v>
      </c>
      <c r="C6457" s="12">
        <v>6670.83</v>
      </c>
      <c r="D6457" s="12">
        <v>1739.71</v>
      </c>
      <c r="E6457" s="12">
        <v>6656.72</v>
      </c>
      <c r="F6457" s="12">
        <v>2658.36</v>
      </c>
      <c r="G6457" s="12">
        <v>334.69</v>
      </c>
      <c r="H6457" s="108">
        <v>96.99</v>
      </c>
      <c r="I6457" s="45">
        <v>100.32</v>
      </c>
      <c r="J6457" s="45">
        <v>106.52</v>
      </c>
    </row>
    <row r="6458" spans="1:12" ht="23.3" customHeight="1" thickBot="1" x14ac:dyDescent="0.3">
      <c r="A6458" s="11">
        <v>43909</v>
      </c>
      <c r="B6458" s="12">
        <v>1596.3</v>
      </c>
      <c r="C6458" s="12">
        <v>6181.16</v>
      </c>
      <c r="D6458" s="12">
        <v>1571.04</v>
      </c>
      <c r="E6458" s="12">
        <v>6011.36</v>
      </c>
      <c r="F6458" s="12">
        <v>2414.4299999999998</v>
      </c>
      <c r="G6458" s="12">
        <v>297.75</v>
      </c>
      <c r="H6458" s="108">
        <v>86.1</v>
      </c>
      <c r="I6458" s="45">
        <v>99.96</v>
      </c>
      <c r="J6458" s="45">
        <v>104.95</v>
      </c>
    </row>
    <row r="6459" spans="1:12" ht="23.3" customHeight="1" thickBot="1" x14ac:dyDescent="0.3">
      <c r="A6459" s="11">
        <v>43927</v>
      </c>
      <c r="B6459" s="12">
        <v>1523.5</v>
      </c>
      <c r="C6459" s="12">
        <v>5899.25</v>
      </c>
      <c r="D6459" s="12">
        <v>1454.71</v>
      </c>
      <c r="E6459" s="12">
        <v>5566.21</v>
      </c>
      <c r="F6459" s="12">
        <v>2202.5500000000002</v>
      </c>
      <c r="G6459" s="12">
        <v>272.92</v>
      </c>
      <c r="H6459" s="108">
        <v>78.989999999999995</v>
      </c>
      <c r="I6459" s="45">
        <v>100.36</v>
      </c>
      <c r="J6459" s="45">
        <v>105.71</v>
      </c>
    </row>
    <row r="6460" spans="1:12" ht="23.3" customHeight="1" thickBot="1" x14ac:dyDescent="0.3">
      <c r="A6460" s="11">
        <v>43928</v>
      </c>
      <c r="B6460" s="12">
        <v>1568.61</v>
      </c>
      <c r="C6460" s="12">
        <v>6073.95</v>
      </c>
      <c r="D6460" s="12">
        <v>1519.4</v>
      </c>
      <c r="E6460" s="12">
        <v>5813.74</v>
      </c>
      <c r="F6460" s="12">
        <v>2297.96</v>
      </c>
      <c r="G6460" s="12">
        <v>287.93</v>
      </c>
      <c r="H6460" s="108">
        <v>83.37</v>
      </c>
      <c r="I6460" s="45">
        <v>100.39</v>
      </c>
      <c r="J6460" s="45">
        <v>105.83</v>
      </c>
      <c r="K6460" s="71"/>
      <c r="L6460" s="108"/>
    </row>
    <row r="6461" spans="1:12" ht="23.3" customHeight="1" thickBot="1" x14ac:dyDescent="0.3">
      <c r="A6461" s="11">
        <v>43929</v>
      </c>
      <c r="B6461" s="12">
        <v>1676.3</v>
      </c>
      <c r="C6461" s="12">
        <v>6490.94</v>
      </c>
      <c r="D6461" s="12">
        <v>1684.17</v>
      </c>
      <c r="E6461" s="12">
        <v>6444.21</v>
      </c>
      <c r="F6461" s="12">
        <v>2577.6799999999998</v>
      </c>
      <c r="G6461" s="12">
        <v>322.39999999999998</v>
      </c>
      <c r="H6461" s="108">
        <v>93.54</v>
      </c>
      <c r="I6461" s="45">
        <v>100.15</v>
      </c>
      <c r="J6461" s="45">
        <v>104.58</v>
      </c>
      <c r="K6461" s="71"/>
      <c r="L6461" s="108"/>
    </row>
    <row r="6462" spans="1:12" ht="23.3" customHeight="1" thickBot="1" x14ac:dyDescent="0.3">
      <c r="A6462" s="11">
        <v>43930</v>
      </c>
      <c r="B6462" s="12">
        <v>1735.8</v>
      </c>
      <c r="C6462" s="12">
        <v>6721.31</v>
      </c>
      <c r="D6462" s="12">
        <v>1769.06</v>
      </c>
      <c r="E6462" s="12">
        <v>6769.04</v>
      </c>
      <c r="F6462" s="12">
        <v>2703.7</v>
      </c>
      <c r="G6462" s="12">
        <v>337.72</v>
      </c>
      <c r="H6462" s="108">
        <v>98.44</v>
      </c>
      <c r="I6462" s="45">
        <v>100.2</v>
      </c>
      <c r="J6462" s="45">
        <v>104.73</v>
      </c>
      <c r="K6462" s="71"/>
      <c r="L6462" s="108"/>
    </row>
    <row r="6463" spans="1:12" ht="23.3" customHeight="1" thickBot="1" x14ac:dyDescent="0.3">
      <c r="A6463" s="11">
        <v>43931</v>
      </c>
      <c r="B6463" s="12">
        <v>1773.7</v>
      </c>
      <c r="C6463" s="12">
        <v>6868.07</v>
      </c>
      <c r="D6463" s="12">
        <v>1823.44</v>
      </c>
      <c r="E6463" s="12">
        <v>6977.13</v>
      </c>
      <c r="F6463" s="12">
        <v>2787.8</v>
      </c>
      <c r="G6463" s="12">
        <v>348.89</v>
      </c>
      <c r="H6463" s="108">
        <v>101.77</v>
      </c>
      <c r="I6463" s="45">
        <v>100.26</v>
      </c>
      <c r="J6463" s="45">
        <v>104.69</v>
      </c>
      <c r="K6463" s="71"/>
      <c r="L6463" s="108"/>
    </row>
    <row r="6464" spans="1:12" ht="23.3" customHeight="1" thickBot="1" x14ac:dyDescent="0.3">
      <c r="A6464" s="11">
        <v>43934</v>
      </c>
      <c r="B6464" s="12">
        <v>1755.1</v>
      </c>
      <c r="C6464" s="12">
        <v>6796.04</v>
      </c>
      <c r="D6464" s="12">
        <v>1795.86</v>
      </c>
      <c r="E6464" s="12">
        <v>6871.56</v>
      </c>
      <c r="F6464" s="12">
        <v>2744.16</v>
      </c>
      <c r="G6464" s="12">
        <v>341.18</v>
      </c>
      <c r="H6464" s="108">
        <v>99.68</v>
      </c>
      <c r="I6464" s="45">
        <v>100.22</v>
      </c>
      <c r="J6464" s="45">
        <v>104.05</v>
      </c>
      <c r="K6464" s="71"/>
      <c r="L6464" s="108"/>
    </row>
    <row r="6465" spans="1:12" ht="23.3" customHeight="1" thickBot="1" x14ac:dyDescent="0.3">
      <c r="A6465" s="11">
        <v>43935</v>
      </c>
      <c r="B6465" s="12">
        <v>1751.64</v>
      </c>
      <c r="C6465" s="12">
        <v>6782.67</v>
      </c>
      <c r="D6465" s="12">
        <v>1787.36</v>
      </c>
      <c r="E6465" s="12">
        <v>6839.07</v>
      </c>
      <c r="F6465" s="12">
        <v>2721.29</v>
      </c>
      <c r="G6465" s="12">
        <v>340.96</v>
      </c>
      <c r="H6465" s="108">
        <v>99.46</v>
      </c>
      <c r="I6465" s="45">
        <v>100.33</v>
      </c>
      <c r="J6465" s="45">
        <v>104.19</v>
      </c>
      <c r="K6465" s="71"/>
      <c r="L6465" s="108"/>
    </row>
    <row r="6466" spans="1:12" ht="23.3" customHeight="1" thickBot="1" x14ac:dyDescent="0.3">
      <c r="A6466" s="11">
        <v>43936</v>
      </c>
      <c r="B6466" s="12">
        <v>1749.93</v>
      </c>
      <c r="C6466" s="12">
        <v>6776.04</v>
      </c>
      <c r="D6466" s="12">
        <v>1784.29</v>
      </c>
      <c r="E6466" s="12">
        <v>6827.31</v>
      </c>
      <c r="F6466" s="12">
        <v>2716.62</v>
      </c>
      <c r="G6466" s="12">
        <v>339.87</v>
      </c>
      <c r="H6466" s="108">
        <v>98.91</v>
      </c>
      <c r="I6466" s="45">
        <v>100.37</v>
      </c>
      <c r="J6466" s="45">
        <v>104.31</v>
      </c>
      <c r="K6466" s="71"/>
      <c r="L6466" s="108"/>
    </row>
    <row r="6467" spans="1:12" ht="23.3" customHeight="1" thickBot="1" x14ac:dyDescent="0.3">
      <c r="A6467" s="11">
        <v>43937</v>
      </c>
      <c r="B6467" s="12">
        <v>1731.12</v>
      </c>
      <c r="C6467" s="12">
        <v>6703.21</v>
      </c>
      <c r="D6467" s="12">
        <v>1759.48</v>
      </c>
      <c r="E6467" s="12">
        <v>6732.38</v>
      </c>
      <c r="F6467" s="12">
        <v>2665.21</v>
      </c>
      <c r="G6467" s="12">
        <v>334.12</v>
      </c>
      <c r="H6467" s="108">
        <v>97.26</v>
      </c>
      <c r="I6467" s="45">
        <v>100.37</v>
      </c>
      <c r="J6467" s="45">
        <v>103.91</v>
      </c>
      <c r="K6467" s="71"/>
      <c r="L6467" s="108"/>
    </row>
    <row r="6468" spans="1:12" ht="23.3" customHeight="1" thickBot="1" x14ac:dyDescent="0.3">
      <c r="A6468" s="11">
        <v>43938</v>
      </c>
      <c r="B6468" s="12">
        <v>1723.9</v>
      </c>
      <c r="C6468" s="12">
        <v>6677.63</v>
      </c>
      <c r="D6468" s="12">
        <v>1747.85</v>
      </c>
      <c r="E6468" s="12">
        <v>6691.32</v>
      </c>
      <c r="F6468" s="12">
        <v>2645.3</v>
      </c>
      <c r="G6468" s="12">
        <v>332.46</v>
      </c>
      <c r="H6468" s="108">
        <v>96.5</v>
      </c>
      <c r="I6468" s="45">
        <v>100.4</v>
      </c>
      <c r="J6468" s="45">
        <v>104.05</v>
      </c>
      <c r="K6468" s="71"/>
      <c r="L6468" s="108"/>
    </row>
    <row r="6469" spans="1:12" ht="23.3" customHeight="1" thickBot="1" x14ac:dyDescent="0.3">
      <c r="A6469" s="11">
        <v>43941</v>
      </c>
      <c r="B6469" s="12">
        <v>1703.29</v>
      </c>
      <c r="C6469" s="12">
        <v>6597.79</v>
      </c>
      <c r="D6469" s="12">
        <v>1724.56</v>
      </c>
      <c r="E6469" s="12">
        <v>6602.16</v>
      </c>
      <c r="F6469" s="12">
        <v>2606.2399999999998</v>
      </c>
      <c r="G6469" s="12">
        <v>326.88</v>
      </c>
      <c r="H6469" s="108">
        <v>94.74</v>
      </c>
      <c r="I6469" s="45">
        <v>100.44</v>
      </c>
      <c r="J6469" s="45">
        <v>104.17</v>
      </c>
      <c r="K6469" s="71"/>
      <c r="L6469" s="108"/>
    </row>
    <row r="6470" spans="1:12" ht="23.3" customHeight="1" thickBot="1" x14ac:dyDescent="0.3">
      <c r="A6470" s="11">
        <v>43942</v>
      </c>
      <c r="B6470" s="12">
        <v>1684.78</v>
      </c>
      <c r="C6470" s="12">
        <v>6530.48</v>
      </c>
      <c r="D6470" s="12">
        <v>1697.28</v>
      </c>
      <c r="E6470" s="12">
        <v>6504.03</v>
      </c>
      <c r="F6470" s="12">
        <v>2560.0500000000002</v>
      </c>
      <c r="G6470" s="12">
        <v>320.64</v>
      </c>
      <c r="H6470" s="108">
        <v>92.74</v>
      </c>
      <c r="I6470" s="45">
        <v>100.47</v>
      </c>
      <c r="J6470" s="45">
        <v>104.19</v>
      </c>
      <c r="K6470" s="71"/>
      <c r="L6470" s="108"/>
    </row>
    <row r="6471" spans="1:12" ht="23.3" customHeight="1" thickBot="1" x14ac:dyDescent="0.3">
      <c r="A6471" s="11">
        <v>43943</v>
      </c>
      <c r="B6471" s="12">
        <v>1671.52</v>
      </c>
      <c r="C6471" s="12">
        <v>6479.08</v>
      </c>
      <c r="D6471" s="12">
        <v>1677.73</v>
      </c>
      <c r="E6471" s="12">
        <v>6429.1</v>
      </c>
      <c r="F6471" s="12">
        <v>2527.58</v>
      </c>
      <c r="G6471" s="12">
        <v>316.69</v>
      </c>
      <c r="H6471" s="108">
        <v>91.62</v>
      </c>
      <c r="I6471" s="45">
        <v>100.49</v>
      </c>
      <c r="J6471" s="45">
        <v>104.31</v>
      </c>
      <c r="K6471" s="71"/>
      <c r="L6471" s="108"/>
    </row>
    <row r="6472" spans="1:12" ht="23.3" customHeight="1" thickBot="1" x14ac:dyDescent="0.3">
      <c r="A6472" s="11">
        <v>43944</v>
      </c>
      <c r="B6472" s="12">
        <v>1656.53</v>
      </c>
      <c r="C6472" s="12">
        <v>6420.98</v>
      </c>
      <c r="D6472" s="12">
        <v>1658.86</v>
      </c>
      <c r="E6472" s="12">
        <v>6356.8</v>
      </c>
      <c r="F6472" s="12">
        <v>2508.69</v>
      </c>
      <c r="G6472" s="12">
        <v>313.58</v>
      </c>
      <c r="H6472" s="108">
        <v>90.61</v>
      </c>
      <c r="I6472" s="45">
        <v>100.13</v>
      </c>
      <c r="J6472" s="45">
        <v>103.91</v>
      </c>
      <c r="K6472" s="71"/>
      <c r="L6472" s="108"/>
    </row>
    <row r="6473" spans="1:12" ht="23.3" customHeight="1" thickBot="1" x14ac:dyDescent="0.3">
      <c r="A6473" s="11">
        <v>43945</v>
      </c>
      <c r="B6473" s="12">
        <v>1642.91</v>
      </c>
      <c r="C6473" s="12">
        <v>6368.18</v>
      </c>
      <c r="D6473" s="12">
        <v>1638.27</v>
      </c>
      <c r="E6473" s="12">
        <v>6277.88</v>
      </c>
      <c r="F6473" s="12">
        <v>2470.36</v>
      </c>
      <c r="G6473" s="12">
        <v>309.38</v>
      </c>
      <c r="H6473" s="108">
        <v>89.75</v>
      </c>
      <c r="I6473" s="45">
        <v>100.16</v>
      </c>
      <c r="J6473" s="45">
        <v>104.05</v>
      </c>
      <c r="K6473" s="71"/>
      <c r="L6473" s="108"/>
    </row>
    <row r="6474" spans="1:12" ht="23.3" customHeight="1" thickBot="1" x14ac:dyDescent="0.3">
      <c r="A6474" s="11">
        <v>43948</v>
      </c>
      <c r="B6474" s="12">
        <v>1626.12</v>
      </c>
      <c r="C6474" s="12">
        <v>6303.09</v>
      </c>
      <c r="D6474" s="12">
        <v>1611.91</v>
      </c>
      <c r="E6474" s="12">
        <v>6176.89</v>
      </c>
      <c r="F6474" s="12">
        <v>2427.7600000000002</v>
      </c>
      <c r="G6474" s="12">
        <v>302.77999999999997</v>
      </c>
      <c r="H6474" s="108">
        <v>87.8</v>
      </c>
      <c r="I6474" s="45">
        <v>100.6</v>
      </c>
      <c r="J6474" s="45">
        <v>104.17</v>
      </c>
      <c r="K6474" s="71"/>
      <c r="L6474" s="108"/>
    </row>
    <row r="6475" spans="1:12" ht="23.3" customHeight="1" thickBot="1" x14ac:dyDescent="0.3">
      <c r="A6475" s="11">
        <v>43949</v>
      </c>
      <c r="B6475" s="12">
        <v>1619.45</v>
      </c>
      <c r="C6475" s="12">
        <v>6277.25</v>
      </c>
      <c r="D6475" s="12">
        <v>1601.1</v>
      </c>
      <c r="E6475" s="12">
        <v>6135.46</v>
      </c>
      <c r="F6475" s="12">
        <v>2407.5100000000002</v>
      </c>
      <c r="G6475" s="12">
        <v>300.44</v>
      </c>
      <c r="H6475" s="108">
        <v>87.11</v>
      </c>
      <c r="I6475" s="45">
        <v>100.63</v>
      </c>
      <c r="J6475" s="45">
        <v>104.34</v>
      </c>
      <c r="K6475" s="71"/>
      <c r="L6475" s="108"/>
    </row>
    <row r="6476" spans="1:12" ht="23.3" customHeight="1" thickBot="1" x14ac:dyDescent="0.3">
      <c r="A6476" s="11">
        <v>43950</v>
      </c>
      <c r="B6476" s="12">
        <v>1616.45</v>
      </c>
      <c r="C6476" s="12">
        <v>6265.64</v>
      </c>
      <c r="D6476" s="12">
        <v>1594.77</v>
      </c>
      <c r="E6476" s="12">
        <v>6111.22</v>
      </c>
      <c r="F6476" s="12">
        <v>2393.9899999999998</v>
      </c>
      <c r="G6476" s="12">
        <v>299.13</v>
      </c>
      <c r="H6476" s="108">
        <v>86.88</v>
      </c>
      <c r="I6476" s="45">
        <v>100.7</v>
      </c>
      <c r="J6476" s="45">
        <v>104.52</v>
      </c>
      <c r="K6476" s="71"/>
      <c r="L6476" s="108"/>
    </row>
    <row r="6477" spans="1:12" ht="23.3" customHeight="1" thickBot="1" x14ac:dyDescent="0.3">
      <c r="A6477" s="11">
        <v>43951</v>
      </c>
      <c r="B6477" s="12">
        <v>1595.65</v>
      </c>
      <c r="C6477" s="12">
        <v>6185.01</v>
      </c>
      <c r="D6477" s="12">
        <v>1572.75</v>
      </c>
      <c r="E6477" s="12">
        <v>6026.83</v>
      </c>
      <c r="F6477" s="12">
        <v>2360.52</v>
      </c>
      <c r="G6477" s="12">
        <v>292.17</v>
      </c>
      <c r="H6477" s="108">
        <v>84.58</v>
      </c>
      <c r="I6477" s="45">
        <v>100.72</v>
      </c>
      <c r="J6477" s="45">
        <v>103.22</v>
      </c>
      <c r="K6477" s="71"/>
      <c r="L6477" s="108"/>
    </row>
    <row r="6478" spans="1:12" ht="23.3" customHeight="1" thickBot="1" x14ac:dyDescent="0.3">
      <c r="A6478" s="11">
        <v>43955</v>
      </c>
      <c r="B6478" s="12">
        <v>1590.1</v>
      </c>
      <c r="C6478" s="12">
        <v>6163.5</v>
      </c>
      <c r="D6478" s="12">
        <v>1566.77</v>
      </c>
      <c r="E6478" s="12">
        <v>6003.9</v>
      </c>
      <c r="F6478" s="12">
        <v>2363.91</v>
      </c>
      <c r="G6478" s="12">
        <v>290.81</v>
      </c>
      <c r="H6478" s="108">
        <v>84.1</v>
      </c>
      <c r="I6478" s="45">
        <v>100.68</v>
      </c>
      <c r="J6478" s="45">
        <v>102.84</v>
      </c>
      <c r="K6478" s="71"/>
      <c r="L6478" s="108"/>
    </row>
    <row r="6479" spans="1:12" ht="23.3" customHeight="1" thickBot="1" x14ac:dyDescent="0.3">
      <c r="A6479" s="11">
        <v>43956</v>
      </c>
      <c r="B6479" s="12">
        <v>1607.36</v>
      </c>
      <c r="C6479" s="12">
        <v>6232.87</v>
      </c>
      <c r="D6479" s="12">
        <v>1577.57</v>
      </c>
      <c r="E6479" s="12">
        <v>6048.83</v>
      </c>
      <c r="F6479" s="12">
        <v>2375.0500000000002</v>
      </c>
      <c r="G6479" s="12">
        <v>296.67</v>
      </c>
      <c r="H6479" s="108">
        <v>86.08</v>
      </c>
      <c r="I6479" s="45">
        <v>100.41</v>
      </c>
      <c r="J6479" s="45">
        <v>105.1</v>
      </c>
      <c r="K6479" s="71"/>
      <c r="L6479" s="108"/>
    </row>
    <row r="6480" spans="1:12" ht="23.3" customHeight="1" thickBot="1" x14ac:dyDescent="0.3">
      <c r="A6480" s="11">
        <v>43957</v>
      </c>
      <c r="B6480" s="12">
        <v>1623.03</v>
      </c>
      <c r="C6480" s="12">
        <v>6305.63</v>
      </c>
      <c r="D6480" s="12">
        <v>1598.05</v>
      </c>
      <c r="E6480" s="12">
        <v>6127.37</v>
      </c>
      <c r="F6480" s="12">
        <v>2395.6</v>
      </c>
      <c r="G6480" s="12">
        <v>301.75</v>
      </c>
      <c r="H6480" s="108">
        <v>87.77</v>
      </c>
      <c r="I6480" s="45">
        <v>100.43</v>
      </c>
      <c r="J6480" s="45">
        <v>105.55</v>
      </c>
      <c r="K6480" s="71"/>
      <c r="L6480" s="108"/>
    </row>
    <row r="6481" spans="1:12" ht="23.3" customHeight="1" thickBot="1" x14ac:dyDescent="0.3">
      <c r="A6481" s="11">
        <v>43958</v>
      </c>
      <c r="B6481" s="12">
        <v>1621.86</v>
      </c>
      <c r="C6481" s="12">
        <v>6301.08</v>
      </c>
      <c r="D6481" s="12">
        <v>1597.36</v>
      </c>
      <c r="E6481" s="12">
        <v>6124.7</v>
      </c>
      <c r="F6481" s="12">
        <v>2410.87</v>
      </c>
      <c r="G6481" s="12">
        <v>302.25</v>
      </c>
      <c r="H6481" s="108">
        <v>88.08</v>
      </c>
      <c r="I6481" s="45">
        <v>100.2</v>
      </c>
      <c r="J6481" s="45">
        <v>105.66</v>
      </c>
      <c r="K6481" s="71"/>
      <c r="L6481" s="108"/>
    </row>
    <row r="6482" spans="1:12" ht="23.3" customHeight="1" thickBot="1" x14ac:dyDescent="0.3">
      <c r="A6482" s="11">
        <v>43959</v>
      </c>
      <c r="B6482" s="12">
        <v>1622.99</v>
      </c>
      <c r="C6482" s="12">
        <v>6305.45</v>
      </c>
      <c r="D6482" s="12">
        <v>1604.45</v>
      </c>
      <c r="E6482" s="12">
        <v>6151.91</v>
      </c>
      <c r="F6482" s="12">
        <v>2418.61</v>
      </c>
      <c r="G6482" s="12">
        <v>303.13</v>
      </c>
      <c r="H6482" s="108">
        <v>88.17</v>
      </c>
      <c r="I6482" s="45">
        <v>100.19</v>
      </c>
      <c r="J6482" s="45">
        <v>104.64</v>
      </c>
      <c r="K6482" s="71"/>
      <c r="L6482" s="108"/>
    </row>
    <row r="6483" spans="1:12" ht="23.3" customHeight="1" thickBot="1" x14ac:dyDescent="0.3">
      <c r="A6483" s="11">
        <v>43962</v>
      </c>
      <c r="B6483" s="12">
        <v>1632.73</v>
      </c>
      <c r="C6483" s="12">
        <v>6343.32</v>
      </c>
      <c r="D6483" s="12">
        <v>1618.86</v>
      </c>
      <c r="E6483" s="12">
        <v>6207.15</v>
      </c>
      <c r="F6483" s="12">
        <v>2438.56</v>
      </c>
      <c r="G6483" s="12">
        <v>307.07</v>
      </c>
      <c r="H6483" s="108">
        <v>89.35</v>
      </c>
      <c r="I6483" s="45">
        <v>100.22</v>
      </c>
      <c r="J6483" s="45">
        <v>104.55</v>
      </c>
      <c r="K6483" s="71"/>
      <c r="L6483" s="108"/>
    </row>
    <row r="6484" spans="1:12" ht="23.3" customHeight="1" thickBot="1" x14ac:dyDescent="0.3">
      <c r="A6484" s="11">
        <v>43963</v>
      </c>
      <c r="B6484" s="12">
        <v>1648.19</v>
      </c>
      <c r="C6484" s="12">
        <v>6403.37</v>
      </c>
      <c r="D6484" s="12">
        <v>1641.29</v>
      </c>
      <c r="E6484" s="12">
        <v>6293.16</v>
      </c>
      <c r="F6484" s="12">
        <v>2464.71</v>
      </c>
      <c r="G6484" s="12">
        <v>312.43</v>
      </c>
      <c r="H6484" s="108">
        <v>91.28</v>
      </c>
      <c r="I6484" s="45">
        <v>100.24</v>
      </c>
      <c r="J6484" s="45">
        <v>104.69</v>
      </c>
      <c r="K6484" s="71"/>
      <c r="L6484" s="108"/>
    </row>
    <row r="6485" spans="1:12" ht="23.3" customHeight="1" thickBot="1" x14ac:dyDescent="0.3">
      <c r="A6485" s="11">
        <v>43964</v>
      </c>
      <c r="B6485" s="12">
        <v>1640.88</v>
      </c>
      <c r="C6485" s="12">
        <v>6374.96</v>
      </c>
      <c r="D6485" s="12">
        <v>1637.73</v>
      </c>
      <c r="E6485" s="12">
        <v>6279.51</v>
      </c>
      <c r="F6485" s="12">
        <v>2472.73</v>
      </c>
      <c r="G6485" s="12">
        <v>311</v>
      </c>
      <c r="H6485" s="108">
        <v>90.69</v>
      </c>
      <c r="I6485" s="45">
        <v>100.17</v>
      </c>
      <c r="J6485" s="45">
        <v>103.64</v>
      </c>
      <c r="K6485" s="71"/>
      <c r="L6485" s="108"/>
    </row>
    <row r="6486" spans="1:12" ht="23.3" customHeight="1" thickBot="1" x14ac:dyDescent="0.3">
      <c r="A6486" s="11">
        <v>43965</v>
      </c>
      <c r="B6486" s="12">
        <v>1642.01</v>
      </c>
      <c r="C6486" s="12">
        <v>6379.38</v>
      </c>
      <c r="D6486" s="12">
        <v>1638.17</v>
      </c>
      <c r="E6486" s="12">
        <v>6281.2</v>
      </c>
      <c r="F6486" s="12">
        <v>2467.2199999999998</v>
      </c>
      <c r="G6486" s="12">
        <v>311.8</v>
      </c>
      <c r="H6486" s="108">
        <v>90.91</v>
      </c>
      <c r="I6486" s="45">
        <v>100.19</v>
      </c>
      <c r="J6486" s="45">
        <v>103.89</v>
      </c>
      <c r="K6486" s="71"/>
      <c r="L6486" s="108"/>
    </row>
    <row r="6487" spans="1:12" ht="23.3" customHeight="1" thickBot="1" x14ac:dyDescent="0.3">
      <c r="A6487" s="11">
        <v>43966</v>
      </c>
      <c r="B6487" s="12">
        <v>1623.91</v>
      </c>
      <c r="C6487" s="12">
        <v>6309.03</v>
      </c>
      <c r="D6487" s="12">
        <v>1604.26</v>
      </c>
      <c r="E6487" s="12">
        <v>6151.17</v>
      </c>
      <c r="F6487" s="12">
        <v>2411.44</v>
      </c>
      <c r="G6487" s="12">
        <v>305.42</v>
      </c>
      <c r="H6487" s="108">
        <v>88.86</v>
      </c>
      <c r="I6487" s="45">
        <v>100.23</v>
      </c>
      <c r="J6487" s="45">
        <v>105.08</v>
      </c>
      <c r="K6487" s="71"/>
      <c r="L6487" s="108"/>
    </row>
    <row r="6488" spans="1:12" ht="23.3" customHeight="1" thickBot="1" x14ac:dyDescent="0.3">
      <c r="A6488" s="11">
        <v>43969</v>
      </c>
      <c r="B6488" s="12">
        <v>1616.04</v>
      </c>
      <c r="C6488" s="12">
        <v>6278.46</v>
      </c>
      <c r="D6488" s="12">
        <v>1600.56</v>
      </c>
      <c r="E6488" s="12">
        <v>6136.97</v>
      </c>
      <c r="F6488" s="12">
        <v>2418.7199999999998</v>
      </c>
      <c r="G6488" s="12">
        <v>304.06</v>
      </c>
      <c r="H6488" s="108">
        <v>88.29</v>
      </c>
      <c r="I6488" s="45">
        <v>100.09</v>
      </c>
      <c r="J6488" s="45">
        <v>104.02</v>
      </c>
      <c r="K6488" s="71"/>
      <c r="L6488" s="108"/>
    </row>
    <row r="6489" spans="1:12" ht="23.3" customHeight="1" thickBot="1" x14ac:dyDescent="0.3">
      <c r="A6489" s="11">
        <v>43970</v>
      </c>
      <c r="B6489" s="12">
        <v>1623.58</v>
      </c>
      <c r="C6489" s="12">
        <v>6307.76</v>
      </c>
      <c r="D6489" s="12">
        <v>1602.76</v>
      </c>
      <c r="E6489" s="12">
        <v>6145.4</v>
      </c>
      <c r="F6489" s="12">
        <v>2419.92</v>
      </c>
      <c r="G6489" s="12">
        <v>304.43</v>
      </c>
      <c r="H6489" s="108">
        <v>88.41</v>
      </c>
      <c r="I6489" s="45">
        <v>100.21</v>
      </c>
      <c r="J6489" s="45">
        <v>105.18</v>
      </c>
      <c r="K6489" s="71"/>
      <c r="L6489" s="108"/>
    </row>
    <row r="6490" spans="1:12" ht="23.3" customHeight="1" thickBot="1" x14ac:dyDescent="0.3">
      <c r="A6490" s="11">
        <v>43971</v>
      </c>
      <c r="B6490" s="12">
        <v>1625.63</v>
      </c>
      <c r="C6490" s="12">
        <v>6334.1</v>
      </c>
      <c r="D6490" s="12">
        <v>1602.8</v>
      </c>
      <c r="E6490" s="12">
        <v>6145.57</v>
      </c>
      <c r="F6490" s="12">
        <v>2420.35</v>
      </c>
      <c r="G6490" s="12">
        <v>304.91000000000003</v>
      </c>
      <c r="H6490" s="108">
        <v>88.63</v>
      </c>
      <c r="I6490" s="45">
        <v>100.27</v>
      </c>
      <c r="J6490" s="45">
        <v>105.5</v>
      </c>
      <c r="K6490" s="71"/>
      <c r="L6490" s="108"/>
    </row>
    <row r="6491" spans="1:12" ht="23.3" customHeight="1" thickBot="1" x14ac:dyDescent="0.3">
      <c r="A6491" s="11">
        <v>43972</v>
      </c>
      <c r="B6491" s="12">
        <v>1629.52</v>
      </c>
      <c r="C6491" s="12">
        <v>6349.24</v>
      </c>
      <c r="D6491" s="12">
        <v>1608.44</v>
      </c>
      <c r="E6491" s="12">
        <v>6167.19</v>
      </c>
      <c r="F6491" s="12">
        <v>2428.2600000000002</v>
      </c>
      <c r="G6491" s="12">
        <v>306.51</v>
      </c>
      <c r="H6491" s="108">
        <v>89.02</v>
      </c>
      <c r="I6491" s="45">
        <v>100.3</v>
      </c>
      <c r="J6491" s="45">
        <v>105.52</v>
      </c>
      <c r="K6491" s="71"/>
      <c r="L6491" s="108"/>
    </row>
    <row r="6492" spans="1:12" ht="23.3" customHeight="1" thickBot="1" x14ac:dyDescent="0.3">
      <c r="A6492" s="11">
        <v>43973</v>
      </c>
      <c r="B6492" s="12">
        <v>1632.98</v>
      </c>
      <c r="C6492" s="12">
        <v>6362.71</v>
      </c>
      <c r="D6492" s="12">
        <v>1614.05</v>
      </c>
      <c r="E6492" s="12">
        <v>6188.7</v>
      </c>
      <c r="F6492" s="12">
        <v>2437.77</v>
      </c>
      <c r="G6492" s="12">
        <v>308.86</v>
      </c>
      <c r="H6492" s="108">
        <v>89.71</v>
      </c>
      <c r="I6492" s="45">
        <v>100.25</v>
      </c>
      <c r="J6492" s="45">
        <v>105.48</v>
      </c>
      <c r="K6492" s="71"/>
      <c r="L6492" s="108"/>
    </row>
    <row r="6493" spans="1:12" ht="23.3" customHeight="1" thickBot="1" x14ac:dyDescent="0.3">
      <c r="A6493" s="11">
        <v>43976</v>
      </c>
      <c r="B6493" s="12">
        <v>1637.38</v>
      </c>
      <c r="C6493" s="12">
        <v>6379.86</v>
      </c>
      <c r="D6493" s="12">
        <v>1619.02</v>
      </c>
      <c r="E6493" s="12">
        <v>6207.77</v>
      </c>
      <c r="F6493" s="12">
        <v>2438.7399999999998</v>
      </c>
      <c r="G6493" s="12">
        <v>310.49</v>
      </c>
      <c r="H6493" s="108">
        <v>89.79</v>
      </c>
      <c r="I6493" s="45">
        <v>100.27</v>
      </c>
      <c r="J6493" s="45">
        <v>105.76</v>
      </c>
      <c r="K6493" s="71"/>
      <c r="L6493" s="108"/>
    </row>
    <row r="6494" spans="1:12" ht="23.3" customHeight="1" thickBot="1" x14ac:dyDescent="0.3">
      <c r="A6494" s="11">
        <v>43977</v>
      </c>
      <c r="B6494" s="12">
        <v>1643.3</v>
      </c>
      <c r="C6494" s="12">
        <v>6402.92</v>
      </c>
      <c r="D6494" s="12">
        <v>1627.39</v>
      </c>
      <c r="E6494" s="12">
        <v>6239.84</v>
      </c>
      <c r="F6494" s="12">
        <v>2452.1999999999998</v>
      </c>
      <c r="G6494" s="12">
        <v>312.51</v>
      </c>
      <c r="H6494" s="108">
        <v>90.5</v>
      </c>
      <c r="I6494" s="45">
        <v>100.3</v>
      </c>
      <c r="J6494" s="45">
        <v>105.72</v>
      </c>
      <c r="K6494" s="71"/>
      <c r="L6494" s="108"/>
    </row>
    <row r="6495" spans="1:12" ht="23.3" customHeight="1" thickBot="1" x14ac:dyDescent="0.3">
      <c r="A6495" s="11">
        <v>43978</v>
      </c>
      <c r="B6495" s="12">
        <v>1636.98</v>
      </c>
      <c r="C6495" s="12">
        <v>6378.32</v>
      </c>
      <c r="D6495" s="12">
        <v>1617.6</v>
      </c>
      <c r="E6495" s="12">
        <v>6202.31</v>
      </c>
      <c r="F6495" s="12">
        <v>2438.85</v>
      </c>
      <c r="G6495" s="12">
        <v>309.55</v>
      </c>
      <c r="H6495" s="108">
        <v>89.66</v>
      </c>
      <c r="I6495" s="45">
        <v>100.35</v>
      </c>
      <c r="J6495" s="45">
        <v>105.5</v>
      </c>
      <c r="K6495" s="71"/>
      <c r="L6495" s="108"/>
    </row>
    <row r="6496" spans="1:12" ht="23.3" customHeight="1" thickBot="1" x14ac:dyDescent="0.3">
      <c r="A6496" s="11">
        <v>43979</v>
      </c>
      <c r="B6496" s="12">
        <v>1628.15</v>
      </c>
      <c r="C6496" s="12">
        <v>6343.91</v>
      </c>
      <c r="D6496" s="12">
        <v>1606.93</v>
      </c>
      <c r="E6496" s="12">
        <v>6161.41</v>
      </c>
      <c r="F6496" s="12">
        <v>2423.62</v>
      </c>
      <c r="G6496" s="12">
        <v>306.60000000000002</v>
      </c>
      <c r="H6496" s="108">
        <v>88.77</v>
      </c>
      <c r="I6496" s="45">
        <v>100.4</v>
      </c>
      <c r="J6496" s="45">
        <v>105.13</v>
      </c>
      <c r="K6496" s="71"/>
      <c r="L6496" s="108"/>
    </row>
    <row r="6497" spans="1:12" ht="23.3" customHeight="1" thickBot="1" x14ac:dyDescent="0.3">
      <c r="A6497" s="11">
        <v>43980</v>
      </c>
      <c r="B6497" s="12">
        <v>1639.79</v>
      </c>
      <c r="C6497" s="12">
        <v>6389.27</v>
      </c>
      <c r="D6497" s="12">
        <v>1622.12</v>
      </c>
      <c r="E6497" s="12">
        <v>6219.67</v>
      </c>
      <c r="F6497" s="12">
        <v>2445.25</v>
      </c>
      <c r="G6497" s="12">
        <v>310.47000000000003</v>
      </c>
      <c r="H6497" s="108">
        <v>89.73</v>
      </c>
      <c r="I6497" s="45">
        <v>100.52</v>
      </c>
      <c r="J6497" s="45">
        <v>105.19</v>
      </c>
      <c r="K6497" s="71"/>
      <c r="L6497" s="108"/>
    </row>
    <row r="6498" spans="1:12" ht="23.3" customHeight="1" thickBot="1" x14ac:dyDescent="0.3">
      <c r="A6498" s="11">
        <v>43983</v>
      </c>
      <c r="B6498" s="12">
        <v>1644.56</v>
      </c>
      <c r="C6498" s="12">
        <v>6408.63</v>
      </c>
      <c r="D6498" s="12">
        <v>1628.37</v>
      </c>
      <c r="E6498" s="12">
        <v>6244.75</v>
      </c>
      <c r="F6498" s="12">
        <v>2455.11</v>
      </c>
      <c r="G6498" s="12">
        <v>310.89</v>
      </c>
      <c r="H6498" s="108">
        <v>90.04</v>
      </c>
      <c r="I6498" s="45">
        <v>100.54</v>
      </c>
      <c r="J6498" s="45">
        <v>105.19</v>
      </c>
      <c r="K6498" s="71"/>
      <c r="L6498" s="108"/>
    </row>
    <row r="6499" spans="1:12" ht="23.3" customHeight="1" thickBot="1" x14ac:dyDescent="0.3">
      <c r="A6499" s="11">
        <v>43984</v>
      </c>
      <c r="B6499" s="12">
        <v>1646.16</v>
      </c>
      <c r="C6499" s="12">
        <v>6414.87</v>
      </c>
      <c r="D6499" s="12">
        <v>1629.63</v>
      </c>
      <c r="E6499" s="12">
        <v>6249.58</v>
      </c>
      <c r="F6499" s="12">
        <v>2455.41</v>
      </c>
      <c r="G6499" s="12">
        <v>311.29000000000002</v>
      </c>
      <c r="H6499" s="108">
        <v>90.44</v>
      </c>
      <c r="I6499" s="45">
        <v>100.57</v>
      </c>
      <c r="J6499" s="45">
        <v>105.26</v>
      </c>
      <c r="K6499" s="71"/>
      <c r="L6499" s="108"/>
    </row>
    <row r="6500" spans="1:12" ht="23.3" customHeight="1" thickBot="1" x14ac:dyDescent="0.3">
      <c r="A6500" s="11">
        <v>43985</v>
      </c>
      <c r="B6500" s="12">
        <v>1653.94</v>
      </c>
      <c r="C6500" s="12">
        <v>6445.2</v>
      </c>
      <c r="D6500" s="12">
        <v>1642.08</v>
      </c>
      <c r="E6500" s="12">
        <v>6297.31</v>
      </c>
      <c r="F6500" s="12">
        <v>2489.5300000000002</v>
      </c>
      <c r="G6500" s="12">
        <v>313.61</v>
      </c>
      <c r="H6500" s="108">
        <v>91.38</v>
      </c>
      <c r="I6500" s="45">
        <v>100.44</v>
      </c>
      <c r="J6500" s="45">
        <v>104.93</v>
      </c>
      <c r="K6500" s="71"/>
      <c r="L6500" s="108"/>
    </row>
    <row r="6501" spans="1:12" ht="23.3" customHeight="1" thickBot="1" x14ac:dyDescent="0.3">
      <c r="A6501" s="11">
        <v>43986</v>
      </c>
      <c r="B6501" s="12">
        <v>1667.15</v>
      </c>
      <c r="C6501" s="12">
        <v>6496.66</v>
      </c>
      <c r="D6501" s="12">
        <v>1660.53</v>
      </c>
      <c r="E6501" s="12">
        <v>6368.1</v>
      </c>
      <c r="F6501" s="12">
        <v>2514.35</v>
      </c>
      <c r="G6501" s="12">
        <v>316.58999999999997</v>
      </c>
      <c r="H6501" s="108">
        <v>92.58</v>
      </c>
      <c r="I6501" s="45">
        <v>100.48</v>
      </c>
      <c r="J6501" s="45">
        <v>105.06</v>
      </c>
      <c r="K6501" s="71"/>
      <c r="L6501" s="108"/>
    </row>
    <row r="6502" spans="1:12" ht="23.3" customHeight="1" thickBot="1" x14ac:dyDescent="0.3">
      <c r="A6502" s="11">
        <v>43987</v>
      </c>
      <c r="B6502" s="12">
        <v>1676.48</v>
      </c>
      <c r="C6502" s="12">
        <v>6533.02</v>
      </c>
      <c r="D6502" s="12">
        <v>1672.62</v>
      </c>
      <c r="E6502" s="12">
        <v>6414.45</v>
      </c>
      <c r="F6502" s="12">
        <v>2533.5500000000002</v>
      </c>
      <c r="G6502" s="12">
        <v>317.05</v>
      </c>
      <c r="H6502" s="108">
        <v>92.78</v>
      </c>
      <c r="I6502" s="45">
        <v>100.64</v>
      </c>
      <c r="J6502" s="45">
        <v>105.03</v>
      </c>
      <c r="K6502" s="71"/>
      <c r="L6502" s="108"/>
    </row>
    <row r="6503" spans="1:12" ht="23.3" customHeight="1" thickBot="1" x14ac:dyDescent="0.3">
      <c r="A6503" s="11">
        <v>43990</v>
      </c>
      <c r="B6503" s="12">
        <v>1682.95</v>
      </c>
      <c r="C6503" s="12">
        <v>6558.24</v>
      </c>
      <c r="D6503" s="12">
        <v>1680.61</v>
      </c>
      <c r="E6503" s="12">
        <v>6445.11</v>
      </c>
      <c r="F6503" s="12">
        <v>2541.06</v>
      </c>
      <c r="G6503" s="12">
        <v>318.33</v>
      </c>
      <c r="H6503" s="108">
        <v>93.2</v>
      </c>
      <c r="I6503" s="45">
        <v>100.64</v>
      </c>
      <c r="J6503" s="45">
        <v>105.22</v>
      </c>
      <c r="K6503" s="71"/>
      <c r="L6503" s="108"/>
    </row>
    <row r="6504" spans="1:12" ht="23.3" customHeight="1" thickBot="1" x14ac:dyDescent="0.3">
      <c r="A6504" s="11">
        <v>43991</v>
      </c>
      <c r="B6504" s="12">
        <v>1686.91</v>
      </c>
      <c r="C6504" s="12">
        <v>6574.03</v>
      </c>
      <c r="D6504" s="12">
        <v>1689.91</v>
      </c>
      <c r="E6504" s="12">
        <v>6481.26</v>
      </c>
      <c r="F6504" s="12">
        <v>2566.38</v>
      </c>
      <c r="G6504" s="12">
        <v>321.42</v>
      </c>
      <c r="H6504" s="108">
        <v>94.01</v>
      </c>
      <c r="I6504" s="45">
        <v>100.52</v>
      </c>
      <c r="J6504" s="45">
        <v>104.73</v>
      </c>
      <c r="K6504" s="71"/>
      <c r="L6504" s="108"/>
    </row>
    <row r="6505" spans="1:12" ht="23.3" customHeight="1" thickBot="1" x14ac:dyDescent="0.3">
      <c r="A6505" s="11">
        <v>43992</v>
      </c>
      <c r="B6505" s="12">
        <v>1698.91</v>
      </c>
      <c r="C6505" s="12">
        <v>6620.79</v>
      </c>
      <c r="D6505" s="12">
        <v>1706.09</v>
      </c>
      <c r="E6505" s="12">
        <v>6543.3</v>
      </c>
      <c r="F6505" s="12">
        <v>2589.06</v>
      </c>
      <c r="G6505" s="12">
        <v>325.08999999999997</v>
      </c>
      <c r="H6505" s="108">
        <v>95.21</v>
      </c>
      <c r="I6505" s="45">
        <v>100.61</v>
      </c>
      <c r="J6505" s="45">
        <v>104.8</v>
      </c>
      <c r="K6505" s="71"/>
      <c r="L6505" s="108"/>
    </row>
    <row r="6506" spans="1:12" ht="23.3" customHeight="1" thickBot="1" x14ac:dyDescent="0.3">
      <c r="A6506" s="11">
        <v>43993</v>
      </c>
      <c r="B6506" s="12">
        <v>1692.88</v>
      </c>
      <c r="C6506" s="12">
        <v>6597.29</v>
      </c>
      <c r="D6506" s="12">
        <v>1696.87</v>
      </c>
      <c r="E6506" s="12">
        <v>6507.93</v>
      </c>
      <c r="F6506" s="12">
        <v>2573.25</v>
      </c>
      <c r="G6506" s="12">
        <v>322.8</v>
      </c>
      <c r="H6506" s="108">
        <v>94.64</v>
      </c>
      <c r="I6506" s="45">
        <v>100.65</v>
      </c>
      <c r="J6506" s="45">
        <v>104.88</v>
      </c>
      <c r="K6506" s="71"/>
      <c r="L6506" s="108"/>
    </row>
    <row r="6507" spans="1:12" ht="23.3" customHeight="1" thickBot="1" x14ac:dyDescent="0.3">
      <c r="A6507" s="11">
        <v>43994</v>
      </c>
      <c r="B6507" s="12">
        <v>1691.06</v>
      </c>
      <c r="C6507" s="12">
        <v>6590.18</v>
      </c>
      <c r="D6507" s="12">
        <v>1693.83</v>
      </c>
      <c r="E6507" s="12">
        <v>6496.3</v>
      </c>
      <c r="F6507" s="12">
        <v>2562.59</v>
      </c>
      <c r="G6507" s="12">
        <v>321.60000000000002</v>
      </c>
      <c r="H6507" s="108">
        <v>94.58</v>
      </c>
      <c r="I6507" s="45">
        <v>100.61</v>
      </c>
      <c r="J6507" s="45">
        <v>105.13</v>
      </c>
      <c r="K6507" s="71"/>
      <c r="L6507" s="108"/>
    </row>
    <row r="6508" spans="1:12" ht="23.3" customHeight="1" thickBot="1" x14ac:dyDescent="0.3">
      <c r="A6508" s="11">
        <v>43997</v>
      </c>
      <c r="B6508" s="12">
        <v>1673.89</v>
      </c>
      <c r="C6508" s="12">
        <v>6523.28</v>
      </c>
      <c r="D6508" s="12">
        <v>1670.46</v>
      </c>
      <c r="E6508" s="12">
        <v>6406.67</v>
      </c>
      <c r="F6508" s="12">
        <v>2530.41</v>
      </c>
      <c r="G6508" s="12">
        <v>315.68</v>
      </c>
      <c r="H6508" s="108">
        <v>92.7</v>
      </c>
      <c r="I6508" s="45">
        <v>100.53</v>
      </c>
      <c r="J6508" s="45">
        <v>104.99</v>
      </c>
      <c r="K6508" s="71"/>
      <c r="L6508" s="108"/>
    </row>
    <row r="6509" spans="1:12" ht="23.3" customHeight="1" thickBot="1" x14ac:dyDescent="0.3">
      <c r="A6509" s="11">
        <v>43998</v>
      </c>
      <c r="B6509" s="12">
        <v>1672.09</v>
      </c>
      <c r="C6509" s="12">
        <v>6516.29</v>
      </c>
      <c r="D6509" s="12">
        <v>1666.36</v>
      </c>
      <c r="E6509" s="12">
        <v>6390.95</v>
      </c>
      <c r="F6509" s="12">
        <v>2525.15</v>
      </c>
      <c r="G6509" s="12">
        <v>315.04000000000002</v>
      </c>
      <c r="H6509" s="108">
        <v>92.51</v>
      </c>
      <c r="I6509" s="45">
        <v>100.64</v>
      </c>
      <c r="J6509" s="45">
        <v>104.95</v>
      </c>
      <c r="K6509" s="71"/>
      <c r="L6509" s="108"/>
    </row>
    <row r="6510" spans="1:12" ht="23.3" customHeight="1" thickBot="1" x14ac:dyDescent="0.3">
      <c r="A6510" s="11">
        <v>43999</v>
      </c>
      <c r="B6510" s="12">
        <v>1660.99</v>
      </c>
      <c r="C6510" s="12">
        <v>6473</v>
      </c>
      <c r="D6510" s="12">
        <v>1649.77</v>
      </c>
      <c r="E6510" s="12">
        <v>6327.32</v>
      </c>
      <c r="F6510" s="12">
        <v>2493.87</v>
      </c>
      <c r="G6510" s="12">
        <v>312.02999999999997</v>
      </c>
      <c r="H6510" s="108">
        <v>91.4</v>
      </c>
      <c r="I6510" s="45">
        <v>100.5</v>
      </c>
      <c r="J6510" s="45">
        <v>105.21</v>
      </c>
      <c r="K6510" s="71"/>
      <c r="L6510" s="108"/>
    </row>
    <row r="6511" spans="1:12" ht="23.3" customHeight="1" thickBot="1" x14ac:dyDescent="0.3">
      <c r="A6511" s="11">
        <v>44000</v>
      </c>
      <c r="B6511" s="12">
        <v>1663.35</v>
      </c>
      <c r="C6511" s="12">
        <v>6482.2</v>
      </c>
      <c r="D6511" s="12">
        <v>1654.46</v>
      </c>
      <c r="E6511" s="12">
        <v>6345.3</v>
      </c>
      <c r="F6511" s="12">
        <v>2504.41</v>
      </c>
      <c r="G6511" s="12">
        <v>313.38</v>
      </c>
      <c r="H6511" s="108">
        <v>91.84</v>
      </c>
      <c r="I6511" s="45">
        <v>100.13</v>
      </c>
      <c r="J6511" s="45">
        <v>105.07</v>
      </c>
      <c r="K6511" s="71"/>
      <c r="L6511" s="108"/>
    </row>
    <row r="6512" spans="1:12" ht="23.3" customHeight="1" thickBot="1" x14ac:dyDescent="0.3">
      <c r="A6512" s="11">
        <v>44001</v>
      </c>
      <c r="B6512" s="12">
        <v>1658.37</v>
      </c>
      <c r="C6512" s="12">
        <v>6462.82</v>
      </c>
      <c r="D6512" s="12">
        <v>1647.1</v>
      </c>
      <c r="E6512" s="12">
        <v>6317.08</v>
      </c>
      <c r="F6512" s="12">
        <v>2489.15</v>
      </c>
      <c r="G6512" s="12">
        <v>311.74</v>
      </c>
      <c r="H6512" s="108">
        <v>91.28</v>
      </c>
      <c r="I6512" s="45">
        <v>100.39</v>
      </c>
      <c r="J6512" s="45">
        <v>105.24</v>
      </c>
      <c r="K6512" s="71"/>
      <c r="L6512" s="108"/>
    </row>
    <row r="6513" spans="1:12" ht="23.3" customHeight="1" thickBot="1" x14ac:dyDescent="0.3">
      <c r="A6513" s="11">
        <v>44004</v>
      </c>
      <c r="B6513" s="12">
        <v>1660.09</v>
      </c>
      <c r="C6513" s="12">
        <v>6469.49</v>
      </c>
      <c r="D6513" s="12">
        <v>1649.68</v>
      </c>
      <c r="E6513" s="12">
        <v>6326.98</v>
      </c>
      <c r="F6513" s="12">
        <v>2491.8000000000002</v>
      </c>
      <c r="G6513" s="12">
        <v>311.48</v>
      </c>
      <c r="H6513" s="108">
        <v>91.29</v>
      </c>
      <c r="I6513" s="45">
        <v>100.19</v>
      </c>
      <c r="J6513" s="45">
        <v>105.29</v>
      </c>
      <c r="K6513" s="71"/>
      <c r="L6513" s="108"/>
    </row>
    <row r="6514" spans="1:12" ht="23.3" customHeight="1" thickBot="1" x14ac:dyDescent="0.3">
      <c r="A6514" s="11">
        <v>44005</v>
      </c>
      <c r="B6514" s="12">
        <v>1665.79</v>
      </c>
      <c r="C6514" s="12">
        <v>6492.82</v>
      </c>
      <c r="D6514" s="12">
        <v>1656.18</v>
      </c>
      <c r="E6514" s="12">
        <v>6353.48</v>
      </c>
      <c r="F6514" s="12">
        <v>2500.54</v>
      </c>
      <c r="G6514" s="12">
        <v>313.02999999999997</v>
      </c>
      <c r="H6514" s="108">
        <v>91.81</v>
      </c>
      <c r="I6514" s="45">
        <v>100.34</v>
      </c>
      <c r="J6514" s="45">
        <v>105.37</v>
      </c>
      <c r="K6514" s="71"/>
      <c r="L6514" s="108"/>
    </row>
    <row r="6515" spans="1:12" ht="23.3" customHeight="1" thickBot="1" x14ac:dyDescent="0.3">
      <c r="A6515" s="11">
        <v>44006</v>
      </c>
      <c r="B6515" s="12">
        <v>1665.3</v>
      </c>
      <c r="C6515" s="12">
        <v>6490.92</v>
      </c>
      <c r="D6515" s="12">
        <v>1656.36</v>
      </c>
      <c r="E6515" s="12">
        <v>6354.19</v>
      </c>
      <c r="F6515" s="12">
        <v>2503.52</v>
      </c>
      <c r="G6515" s="12">
        <v>313.08999999999997</v>
      </c>
      <c r="H6515" s="108">
        <v>91.66</v>
      </c>
      <c r="I6515" s="45">
        <v>100.37</v>
      </c>
      <c r="J6515" s="45">
        <v>105.11</v>
      </c>
      <c r="K6515" s="71"/>
      <c r="L6515" s="108"/>
    </row>
    <row r="6516" spans="1:12" ht="23.3" customHeight="1" thickBot="1" x14ac:dyDescent="0.3">
      <c r="A6516" s="11">
        <v>44007</v>
      </c>
      <c r="B6516" s="12">
        <v>1666.89</v>
      </c>
      <c r="C6516" s="12">
        <v>6500.03</v>
      </c>
      <c r="D6516" s="12">
        <v>1657.25</v>
      </c>
      <c r="E6516" s="12">
        <v>6361.77</v>
      </c>
      <c r="F6516" s="12">
        <v>2497.12</v>
      </c>
      <c r="G6516" s="12">
        <v>313.67</v>
      </c>
      <c r="H6516" s="108">
        <v>91.71</v>
      </c>
      <c r="I6516" s="45">
        <v>100.37</v>
      </c>
      <c r="J6516" s="45">
        <v>105.5</v>
      </c>
      <c r="K6516" s="71"/>
      <c r="L6516" s="108"/>
    </row>
    <row r="6517" spans="1:12" ht="23.3" customHeight="1" thickBot="1" x14ac:dyDescent="0.3">
      <c r="A6517" s="11">
        <v>44008</v>
      </c>
      <c r="B6517" s="12">
        <v>1665.28</v>
      </c>
      <c r="C6517" s="12">
        <v>6493.73</v>
      </c>
      <c r="D6517" s="12">
        <v>1653.93</v>
      </c>
      <c r="E6517" s="12">
        <v>6349</v>
      </c>
      <c r="F6517" s="12">
        <v>2488.56</v>
      </c>
      <c r="G6517" s="12">
        <v>313.55</v>
      </c>
      <c r="H6517" s="108">
        <v>91.39</v>
      </c>
      <c r="I6517" s="45">
        <v>100.39</v>
      </c>
      <c r="J6517" s="45">
        <v>105.65</v>
      </c>
      <c r="K6517" s="71"/>
      <c r="L6517" s="108"/>
    </row>
    <row r="6518" spans="1:12" ht="23.3" customHeight="1" thickBot="1" x14ac:dyDescent="0.3">
      <c r="A6518" s="11">
        <v>44011</v>
      </c>
      <c r="B6518" s="12">
        <v>1667.45</v>
      </c>
      <c r="C6518" s="12">
        <v>6508.06</v>
      </c>
      <c r="D6518" s="12">
        <v>1665.05</v>
      </c>
      <c r="E6518" s="12">
        <v>6400.1</v>
      </c>
      <c r="F6518" s="12">
        <v>2510.1</v>
      </c>
      <c r="G6518" s="12">
        <v>314.22000000000003</v>
      </c>
      <c r="H6518" s="108">
        <v>91.66</v>
      </c>
      <c r="I6518" s="45">
        <v>100.38</v>
      </c>
      <c r="J6518" s="45">
        <v>104.44</v>
      </c>
      <c r="K6518" s="71"/>
      <c r="L6518" s="108"/>
    </row>
    <row r="6519" spans="1:12" ht="23.3" customHeight="1" thickBot="1" x14ac:dyDescent="0.3">
      <c r="A6519" s="11">
        <v>44012</v>
      </c>
      <c r="B6519" s="12">
        <v>1665.73</v>
      </c>
      <c r="C6519" s="12">
        <v>6501.32</v>
      </c>
      <c r="D6519" s="12">
        <v>1662.61</v>
      </c>
      <c r="E6519" s="12">
        <v>6390.7</v>
      </c>
      <c r="F6519" s="12">
        <v>2505.5300000000002</v>
      </c>
      <c r="G6519" s="12">
        <v>313.83999999999997</v>
      </c>
      <c r="H6519" s="108">
        <v>91.49</v>
      </c>
      <c r="I6519" s="45">
        <v>100.38</v>
      </c>
      <c r="J6519" s="45">
        <v>104.48</v>
      </c>
      <c r="K6519" s="71"/>
      <c r="L6519" s="108"/>
    </row>
    <row r="6520" spans="1:12" ht="23.3" customHeight="1" thickBot="1" x14ac:dyDescent="0.3">
      <c r="A6520" s="11">
        <v>44013</v>
      </c>
      <c r="B6520" s="12">
        <v>1663.55</v>
      </c>
      <c r="C6520" s="12">
        <v>6492.83</v>
      </c>
      <c r="D6520" s="12">
        <v>1659.85</v>
      </c>
      <c r="E6520" s="12">
        <v>6380.1</v>
      </c>
      <c r="F6520" s="12">
        <v>2500.19</v>
      </c>
      <c r="G6520" s="12">
        <v>312.99</v>
      </c>
      <c r="H6520" s="108">
        <v>91.27</v>
      </c>
      <c r="I6520" s="45">
        <v>100.46</v>
      </c>
      <c r="J6520" s="45">
        <v>104.36</v>
      </c>
      <c r="K6520" s="71"/>
      <c r="L6520" s="108"/>
    </row>
    <row r="6521" spans="1:12" ht="23.3" customHeight="1" thickBot="1" x14ac:dyDescent="0.3">
      <c r="A6521" s="11">
        <v>44014</v>
      </c>
      <c r="B6521" s="12">
        <v>1657.01</v>
      </c>
      <c r="C6521" s="12">
        <v>6482.73</v>
      </c>
      <c r="D6521" s="12">
        <v>1653.61</v>
      </c>
      <c r="E6521" s="12">
        <v>6356.1</v>
      </c>
      <c r="F6521" s="12">
        <v>2490.79</v>
      </c>
      <c r="G6521" s="12">
        <v>310.95</v>
      </c>
      <c r="H6521" s="108">
        <v>90.68</v>
      </c>
      <c r="I6521" s="45">
        <v>100.5</v>
      </c>
      <c r="J6521" s="45">
        <v>103.64</v>
      </c>
      <c r="K6521" s="71"/>
      <c r="L6521" s="108"/>
    </row>
    <row r="6522" spans="1:12" ht="23.3" customHeight="1" thickBot="1" x14ac:dyDescent="0.3">
      <c r="A6522" s="11">
        <v>44015</v>
      </c>
      <c r="B6522" s="12">
        <v>1654.88</v>
      </c>
      <c r="C6522" s="12">
        <v>6474.39</v>
      </c>
      <c r="D6522" s="12">
        <v>1656.83</v>
      </c>
      <c r="E6522" s="12">
        <v>6368.48</v>
      </c>
      <c r="F6522" s="12">
        <v>2514.5100000000002</v>
      </c>
      <c r="G6522" s="12">
        <v>310.95999999999998</v>
      </c>
      <c r="H6522" s="108">
        <v>90.66</v>
      </c>
      <c r="I6522" s="45">
        <v>100.25</v>
      </c>
      <c r="J6522" s="45">
        <v>102.87</v>
      </c>
      <c r="K6522" s="71"/>
      <c r="L6522" s="108"/>
    </row>
    <row r="6523" spans="1:12" ht="23.3" customHeight="1" thickBot="1" x14ac:dyDescent="0.3">
      <c r="A6523" s="11">
        <v>44018</v>
      </c>
      <c r="B6523" s="12">
        <v>1658</v>
      </c>
      <c r="C6523" s="12">
        <v>6486.58</v>
      </c>
      <c r="D6523" s="12">
        <v>1660.95</v>
      </c>
      <c r="E6523" s="12">
        <v>6384.33</v>
      </c>
      <c r="F6523" s="12">
        <v>2521.71</v>
      </c>
      <c r="G6523" s="12">
        <v>311.87</v>
      </c>
      <c r="H6523" s="108">
        <v>90.99</v>
      </c>
      <c r="I6523" s="45">
        <v>100.24</v>
      </c>
      <c r="J6523" s="45">
        <v>102.83</v>
      </c>
      <c r="K6523" s="71"/>
      <c r="L6523" s="108"/>
    </row>
    <row r="6524" spans="1:12" ht="23.3" customHeight="1" thickBot="1" x14ac:dyDescent="0.3">
      <c r="A6524" s="11">
        <v>44019</v>
      </c>
      <c r="B6524" s="12">
        <v>1656.82</v>
      </c>
      <c r="C6524" s="12">
        <v>6481.96</v>
      </c>
      <c r="D6524" s="12">
        <v>1659.65</v>
      </c>
      <c r="E6524" s="12">
        <v>6379.32</v>
      </c>
      <c r="F6524" s="12">
        <v>2518.79</v>
      </c>
      <c r="G6524" s="12">
        <v>311.89999999999998</v>
      </c>
      <c r="H6524" s="108">
        <v>90.88</v>
      </c>
      <c r="I6524" s="45">
        <v>100.28</v>
      </c>
      <c r="J6524" s="45">
        <v>102.69</v>
      </c>
      <c r="K6524" s="71"/>
      <c r="L6524" s="108"/>
    </row>
    <row r="6525" spans="1:12" ht="23.3" customHeight="1" thickBot="1" x14ac:dyDescent="0.3">
      <c r="A6525" s="11">
        <v>44020</v>
      </c>
      <c r="B6525" s="12">
        <v>1667.39</v>
      </c>
      <c r="C6525" s="12">
        <v>6523.34</v>
      </c>
      <c r="D6525" s="12">
        <v>1670.7</v>
      </c>
      <c r="E6525" s="12">
        <v>6421.82</v>
      </c>
      <c r="F6525" s="12">
        <v>2529.5300000000002</v>
      </c>
      <c r="G6525" s="12">
        <v>314.97000000000003</v>
      </c>
      <c r="H6525" s="108">
        <v>91.71</v>
      </c>
      <c r="I6525" s="45">
        <v>100.25</v>
      </c>
      <c r="J6525" s="45">
        <v>103.36</v>
      </c>
      <c r="K6525" s="71"/>
      <c r="L6525" s="108"/>
    </row>
    <row r="6526" spans="1:12" ht="23.3" customHeight="1" thickBot="1" x14ac:dyDescent="0.3">
      <c r="A6526" s="11">
        <v>44021</v>
      </c>
      <c r="B6526" s="12">
        <v>1665.33</v>
      </c>
      <c r="C6526" s="12">
        <v>6515.26</v>
      </c>
      <c r="D6526" s="12">
        <v>1667.82</v>
      </c>
      <c r="E6526" s="12">
        <v>6410.73</v>
      </c>
      <c r="F6526" s="12">
        <v>2530.7399999999998</v>
      </c>
      <c r="G6526" s="12">
        <v>314.16000000000003</v>
      </c>
      <c r="H6526" s="108">
        <v>91.45</v>
      </c>
      <c r="I6526" s="45">
        <v>100.31</v>
      </c>
      <c r="J6526" s="45">
        <v>103.14</v>
      </c>
      <c r="K6526" s="71"/>
      <c r="L6526" s="108"/>
    </row>
    <row r="6527" spans="1:12" ht="23.3" customHeight="1" thickBot="1" x14ac:dyDescent="0.3">
      <c r="A6527" s="11">
        <v>44022</v>
      </c>
      <c r="B6527" s="12">
        <v>1664.65</v>
      </c>
      <c r="C6527" s="12">
        <v>6512.59</v>
      </c>
      <c r="D6527" s="12">
        <v>1665.43</v>
      </c>
      <c r="E6527" s="12">
        <v>6401.54</v>
      </c>
      <c r="F6527" s="12">
        <v>2517.9499999999998</v>
      </c>
      <c r="G6527" s="12">
        <v>314.70999999999998</v>
      </c>
      <c r="H6527" s="108">
        <v>91.59</v>
      </c>
      <c r="I6527" s="45">
        <v>100.29</v>
      </c>
      <c r="J6527" s="45">
        <v>103.51</v>
      </c>
      <c r="K6527" s="71"/>
      <c r="L6527" s="108"/>
    </row>
    <row r="6528" spans="1:12" ht="23.3" customHeight="1" thickBot="1" x14ac:dyDescent="0.3">
      <c r="A6528" s="11">
        <v>44025</v>
      </c>
      <c r="B6528" s="12">
        <v>1660.74</v>
      </c>
      <c r="C6528" s="12">
        <v>6497.31</v>
      </c>
      <c r="D6528" s="12">
        <v>1658.87</v>
      </c>
      <c r="E6528" s="12">
        <v>6376.32</v>
      </c>
      <c r="F6528" s="12">
        <v>2508.9</v>
      </c>
      <c r="G6528" s="12">
        <v>313.51</v>
      </c>
      <c r="H6528" s="108">
        <v>91.1</v>
      </c>
      <c r="I6528" s="45">
        <v>100.35</v>
      </c>
      <c r="J6528" s="45">
        <v>103.47</v>
      </c>
      <c r="K6528" s="71"/>
      <c r="L6528" s="108"/>
    </row>
    <row r="6529" spans="1:12" ht="23.3" customHeight="1" thickBot="1" x14ac:dyDescent="0.3">
      <c r="A6529" s="11">
        <v>44026</v>
      </c>
      <c r="B6529" s="12">
        <v>1655.33</v>
      </c>
      <c r="C6529" s="12">
        <v>6477.67</v>
      </c>
      <c r="D6529" s="12">
        <v>1651.08</v>
      </c>
      <c r="E6529" s="12">
        <v>6348.62</v>
      </c>
      <c r="F6529" s="12">
        <v>2497.13</v>
      </c>
      <c r="G6529" s="12">
        <v>311.91000000000003</v>
      </c>
      <c r="H6529" s="108">
        <v>90.68</v>
      </c>
      <c r="I6529" s="45">
        <v>100.37</v>
      </c>
      <c r="J6529" s="45">
        <v>103.51</v>
      </c>
      <c r="K6529" s="71"/>
      <c r="L6529" s="108"/>
    </row>
    <row r="6530" spans="1:12" ht="23.3" customHeight="1" thickBot="1" x14ac:dyDescent="0.3">
      <c r="A6530" s="11">
        <v>44027</v>
      </c>
      <c r="B6530" s="12">
        <v>1646.41</v>
      </c>
      <c r="C6530" s="12">
        <v>6442.77</v>
      </c>
      <c r="D6530" s="12">
        <v>1642.24</v>
      </c>
      <c r="E6530" s="12">
        <v>6314.62</v>
      </c>
      <c r="F6530" s="12">
        <v>2496.8200000000002</v>
      </c>
      <c r="G6530" s="12">
        <v>309.5</v>
      </c>
      <c r="H6530" s="108">
        <v>90.01</v>
      </c>
      <c r="I6530" s="45">
        <v>100.31</v>
      </c>
      <c r="J6530" s="45">
        <v>102.81</v>
      </c>
      <c r="K6530" s="71"/>
      <c r="L6530" s="108"/>
    </row>
    <row r="6531" spans="1:12" ht="23.3" customHeight="1" thickBot="1" x14ac:dyDescent="0.3">
      <c r="A6531" s="11">
        <v>44028</v>
      </c>
      <c r="B6531" s="12">
        <v>1638.01</v>
      </c>
      <c r="C6531" s="12">
        <v>6409.91</v>
      </c>
      <c r="D6531" s="12">
        <v>1627.92</v>
      </c>
      <c r="E6531" s="12">
        <v>6259.58</v>
      </c>
      <c r="F6531" s="12">
        <v>2468.9</v>
      </c>
      <c r="G6531" s="12">
        <v>306.7</v>
      </c>
      <c r="H6531" s="108">
        <v>88.9</v>
      </c>
      <c r="I6531" s="45">
        <v>100.38</v>
      </c>
      <c r="J6531" s="45">
        <v>103.06</v>
      </c>
      <c r="K6531" s="71"/>
      <c r="L6531" s="108"/>
    </row>
    <row r="6532" spans="1:12" ht="23.3" customHeight="1" thickBot="1" x14ac:dyDescent="0.3">
      <c r="A6532" s="11">
        <v>44029</v>
      </c>
      <c r="B6532" s="12">
        <v>1633.57</v>
      </c>
      <c r="C6532" s="12">
        <v>6392.51</v>
      </c>
      <c r="D6532" s="12">
        <v>1619.53</v>
      </c>
      <c r="E6532" s="12">
        <v>6227.31</v>
      </c>
      <c r="F6532" s="12">
        <v>2450.0300000000002</v>
      </c>
      <c r="G6532" s="12">
        <v>304.64999999999998</v>
      </c>
      <c r="H6532" s="108">
        <v>88.73</v>
      </c>
      <c r="I6532" s="45">
        <v>100.44</v>
      </c>
      <c r="J6532" s="45">
        <v>103.32</v>
      </c>
      <c r="K6532" s="71"/>
      <c r="L6532" s="108"/>
    </row>
    <row r="6533" spans="1:12" ht="23.3" customHeight="1" thickBot="1" x14ac:dyDescent="0.3">
      <c r="A6533" s="11">
        <v>44032</v>
      </c>
      <c r="B6533" s="12">
        <v>1627.93</v>
      </c>
      <c r="C6533" s="12">
        <v>6370.47</v>
      </c>
      <c r="D6533" s="12">
        <v>1609.73</v>
      </c>
      <c r="E6533" s="12">
        <v>6189.64</v>
      </c>
      <c r="F6533" s="12">
        <v>2434.29</v>
      </c>
      <c r="G6533" s="12">
        <v>302.14</v>
      </c>
      <c r="H6533" s="108">
        <v>88.12</v>
      </c>
      <c r="I6533" s="45">
        <v>100.23</v>
      </c>
      <c r="J6533" s="45">
        <v>103.52</v>
      </c>
      <c r="K6533" s="71"/>
      <c r="L6533" s="108"/>
    </row>
    <row r="6534" spans="1:12" ht="23.3" customHeight="1" thickBot="1" x14ac:dyDescent="0.3">
      <c r="A6534" s="11">
        <v>44033</v>
      </c>
      <c r="B6534" s="12">
        <v>1627.26</v>
      </c>
      <c r="C6534" s="12">
        <v>6367.83</v>
      </c>
      <c r="D6534" s="12">
        <v>1606.69</v>
      </c>
      <c r="E6534" s="12">
        <v>6177.95</v>
      </c>
      <c r="F6534" s="12">
        <v>2426.6</v>
      </c>
      <c r="G6534" s="12">
        <v>300.7</v>
      </c>
      <c r="H6534" s="108">
        <v>87.77</v>
      </c>
      <c r="I6534" s="45">
        <v>100.32</v>
      </c>
      <c r="J6534" s="45">
        <v>103.66</v>
      </c>
      <c r="K6534" s="71"/>
      <c r="L6534" s="108"/>
    </row>
    <row r="6535" spans="1:12" ht="23.3" customHeight="1" thickBot="1" x14ac:dyDescent="0.3">
      <c r="A6535" s="11">
        <v>44034</v>
      </c>
      <c r="B6535" s="12">
        <v>1628.31</v>
      </c>
      <c r="C6535" s="12">
        <v>6371.95</v>
      </c>
      <c r="D6535" s="12">
        <v>1607.23</v>
      </c>
      <c r="E6535" s="12">
        <v>6180.02</v>
      </c>
      <c r="F6535" s="12">
        <v>2428.2600000000002</v>
      </c>
      <c r="G6535" s="12">
        <v>301.5</v>
      </c>
      <c r="H6535" s="108">
        <v>87.83</v>
      </c>
      <c r="I6535" s="45">
        <v>100.46</v>
      </c>
      <c r="J6535" s="45">
        <v>103.55</v>
      </c>
      <c r="K6535" s="71"/>
      <c r="L6535" s="108"/>
    </row>
    <row r="6536" spans="1:12" ht="23.3" customHeight="1" thickBot="1" x14ac:dyDescent="0.3">
      <c r="A6536" s="11">
        <v>44035</v>
      </c>
      <c r="B6536" s="12">
        <v>1628.73</v>
      </c>
      <c r="C6536" s="12">
        <v>6373.57</v>
      </c>
      <c r="D6536" s="12">
        <v>1604.18</v>
      </c>
      <c r="E6536" s="12">
        <v>6168.27</v>
      </c>
      <c r="F6536" s="12">
        <v>2420.62</v>
      </c>
      <c r="G6536" s="12">
        <v>302.07</v>
      </c>
      <c r="H6536" s="108">
        <v>88.08</v>
      </c>
      <c r="I6536" s="45">
        <v>100.54</v>
      </c>
      <c r="J6536" s="45">
        <v>104.01</v>
      </c>
      <c r="K6536" s="71"/>
      <c r="L6536" s="108"/>
    </row>
    <row r="6537" spans="1:12" ht="23.3" customHeight="1" thickBot="1" x14ac:dyDescent="0.3">
      <c r="A6537" s="11">
        <v>44036</v>
      </c>
      <c r="B6537" s="12">
        <v>1628.96</v>
      </c>
      <c r="C6537" s="12">
        <v>6374.49</v>
      </c>
      <c r="D6537" s="12">
        <v>1605.57</v>
      </c>
      <c r="E6537" s="12">
        <v>6173.62</v>
      </c>
      <c r="F6537" s="12">
        <v>2421.4499999999998</v>
      </c>
      <c r="G6537" s="12">
        <v>302.27</v>
      </c>
      <c r="H6537" s="108">
        <v>88.22</v>
      </c>
      <c r="I6537" s="45">
        <v>100.6</v>
      </c>
      <c r="J6537" s="45">
        <v>103.77</v>
      </c>
      <c r="K6537" s="71"/>
      <c r="L6537" s="108"/>
    </row>
    <row r="6538" spans="1:12" ht="23.3" customHeight="1" thickBot="1" x14ac:dyDescent="0.3">
      <c r="A6538" s="11">
        <v>44039</v>
      </c>
      <c r="B6538" s="12">
        <v>1625.15</v>
      </c>
      <c r="C6538" s="12">
        <v>6359.57</v>
      </c>
      <c r="D6538" s="12">
        <v>1598.16</v>
      </c>
      <c r="E6538" s="12">
        <v>6145.14</v>
      </c>
      <c r="F6538" s="12">
        <v>2410.2800000000002</v>
      </c>
      <c r="G6538" s="12">
        <v>300.37</v>
      </c>
      <c r="H6538" s="108">
        <v>87.67</v>
      </c>
      <c r="I6538" s="45">
        <v>100.73</v>
      </c>
      <c r="J6538" s="45">
        <v>103.77</v>
      </c>
      <c r="K6538" s="71"/>
      <c r="L6538" s="108"/>
    </row>
    <row r="6539" spans="1:12" ht="23.3" customHeight="1" thickBot="1" x14ac:dyDescent="0.3">
      <c r="A6539" s="11">
        <v>44040</v>
      </c>
      <c r="B6539" s="12">
        <v>1622.02</v>
      </c>
      <c r="C6539" s="12">
        <v>6347.32</v>
      </c>
      <c r="D6539" s="12">
        <v>1598.67</v>
      </c>
      <c r="E6539" s="12">
        <v>6147.09</v>
      </c>
      <c r="F6539" s="12">
        <v>2431.4299999999998</v>
      </c>
      <c r="G6539" s="12">
        <v>300.27</v>
      </c>
      <c r="H6539" s="108">
        <v>87.85</v>
      </c>
      <c r="I6539" s="45">
        <v>100.52</v>
      </c>
      <c r="J6539" s="45">
        <v>103.08</v>
      </c>
      <c r="K6539" s="71"/>
      <c r="L6539" s="108"/>
    </row>
    <row r="6540" spans="1:12" ht="23.3" customHeight="1" thickBot="1" x14ac:dyDescent="0.3">
      <c r="A6540" s="11">
        <v>44041</v>
      </c>
      <c r="B6540" s="12">
        <v>1621.48</v>
      </c>
      <c r="C6540" s="12">
        <v>6345.21</v>
      </c>
      <c r="D6540" s="12">
        <v>1596.4</v>
      </c>
      <c r="E6540" s="12">
        <v>6138.35</v>
      </c>
      <c r="F6540" s="12">
        <v>2424.86</v>
      </c>
      <c r="G6540" s="12">
        <v>299.52</v>
      </c>
      <c r="H6540" s="108">
        <v>87.52</v>
      </c>
      <c r="I6540" s="45">
        <v>100.57</v>
      </c>
      <c r="J6540" s="45">
        <v>103.21</v>
      </c>
      <c r="K6540" s="71"/>
      <c r="L6540" s="108"/>
    </row>
    <row r="6541" spans="1:12" ht="23.3" customHeight="1" thickBot="1" x14ac:dyDescent="0.3">
      <c r="A6541" s="11">
        <v>44042</v>
      </c>
      <c r="B6541" s="12">
        <v>1619.36</v>
      </c>
      <c r="C6541" s="12">
        <v>6336.92</v>
      </c>
      <c r="D6541" s="12">
        <v>1592.73</v>
      </c>
      <c r="E6541" s="12">
        <v>6124.27</v>
      </c>
      <c r="F6541" s="12">
        <v>2420.21</v>
      </c>
      <c r="G6541" s="12">
        <v>298.89</v>
      </c>
      <c r="H6541" s="108">
        <v>87.28</v>
      </c>
      <c r="I6541" s="45">
        <v>100.62</v>
      </c>
      <c r="J6541" s="45">
        <v>103.17</v>
      </c>
      <c r="K6541" s="71"/>
      <c r="L6541" s="108"/>
    </row>
    <row r="6542" spans="1:12" ht="23.3" customHeight="1" thickBot="1" x14ac:dyDescent="0.3">
      <c r="A6542" s="11">
        <v>44043</v>
      </c>
      <c r="B6542" s="12">
        <v>1621.45</v>
      </c>
      <c r="C6542" s="12">
        <v>6345.08</v>
      </c>
      <c r="D6542" s="12">
        <v>1592.6</v>
      </c>
      <c r="E6542" s="12">
        <v>6123.73</v>
      </c>
      <c r="F6542" s="12">
        <v>2417.81</v>
      </c>
      <c r="G6542" s="12">
        <v>299.14999999999998</v>
      </c>
      <c r="H6542" s="108">
        <v>87.17</v>
      </c>
      <c r="I6542" s="45">
        <v>100.81</v>
      </c>
      <c r="J6542" s="45">
        <v>103.27</v>
      </c>
      <c r="K6542" s="71"/>
      <c r="L6542" s="108"/>
    </row>
    <row r="6543" spans="1:12" ht="23.3" customHeight="1" thickBot="1" x14ac:dyDescent="0.3">
      <c r="A6543" s="11">
        <v>44046</v>
      </c>
      <c r="B6543" s="12">
        <v>1620.54</v>
      </c>
      <c r="C6543" s="12">
        <v>6341.54</v>
      </c>
      <c r="D6543" s="12">
        <v>1594.53</v>
      </c>
      <c r="E6543" s="12">
        <v>6131.18</v>
      </c>
      <c r="F6543" s="12">
        <v>2425.62</v>
      </c>
      <c r="G6543" s="12">
        <v>299.66000000000003</v>
      </c>
      <c r="H6543" s="108">
        <v>87.41</v>
      </c>
      <c r="I6543" s="45">
        <v>100.6</v>
      </c>
      <c r="J6543" s="45">
        <v>103.06</v>
      </c>
      <c r="K6543" s="71"/>
      <c r="L6543" s="108"/>
    </row>
    <row r="6544" spans="1:12" ht="23.3" customHeight="1" thickBot="1" x14ac:dyDescent="0.3">
      <c r="A6544" s="11">
        <v>44047</v>
      </c>
      <c r="B6544" s="12">
        <v>1616.05</v>
      </c>
      <c r="C6544" s="12">
        <v>6323.96</v>
      </c>
      <c r="D6544" s="12">
        <v>1587.76</v>
      </c>
      <c r="E6544" s="12">
        <v>6105.16</v>
      </c>
      <c r="F6544" s="12">
        <v>2414.36</v>
      </c>
      <c r="G6544" s="12">
        <v>298.01</v>
      </c>
      <c r="H6544" s="108">
        <v>86.99</v>
      </c>
      <c r="I6544" s="45">
        <v>100.61</v>
      </c>
      <c r="J6544" s="45">
        <v>103.1</v>
      </c>
      <c r="K6544" s="71"/>
      <c r="L6544" s="108"/>
    </row>
    <row r="6545" spans="1:12" ht="23.3" customHeight="1" thickBot="1" x14ac:dyDescent="0.3">
      <c r="A6545" s="11">
        <v>44048</v>
      </c>
      <c r="B6545" s="12">
        <v>1605.48</v>
      </c>
      <c r="C6545" s="12">
        <v>6282.6</v>
      </c>
      <c r="D6545" s="12">
        <v>1572.09</v>
      </c>
      <c r="E6545" s="12">
        <v>6044.9</v>
      </c>
      <c r="F6545" s="12">
        <v>2392.27</v>
      </c>
      <c r="G6545" s="12">
        <v>294.43</v>
      </c>
      <c r="H6545" s="108">
        <v>85.92</v>
      </c>
      <c r="I6545" s="45">
        <v>100.65</v>
      </c>
      <c r="J6545" s="45">
        <v>103.03</v>
      </c>
      <c r="K6545" s="71"/>
      <c r="L6545" s="108"/>
    </row>
    <row r="6546" spans="1:12" ht="23.3" customHeight="1" thickBot="1" x14ac:dyDescent="0.3">
      <c r="A6546" s="11">
        <v>44049</v>
      </c>
      <c r="B6546" s="12">
        <v>1602.9</v>
      </c>
      <c r="C6546" s="12">
        <v>6272.52</v>
      </c>
      <c r="D6546" s="12">
        <v>1567.58</v>
      </c>
      <c r="E6546" s="12">
        <v>6027.56</v>
      </c>
      <c r="F6546" s="12">
        <v>2386.31</v>
      </c>
      <c r="G6546" s="12">
        <v>292.88</v>
      </c>
      <c r="H6546" s="108">
        <v>85.81</v>
      </c>
      <c r="I6546" s="45">
        <v>100.72</v>
      </c>
      <c r="J6546" s="45">
        <v>102.99</v>
      </c>
      <c r="K6546" s="71"/>
      <c r="L6546" s="108"/>
    </row>
    <row r="6547" spans="1:12" ht="23.3" customHeight="1" thickBot="1" x14ac:dyDescent="0.3">
      <c r="A6547" s="11">
        <v>44050</v>
      </c>
      <c r="B6547" s="12">
        <v>1600.25</v>
      </c>
      <c r="C6547" s="12">
        <v>6262.13</v>
      </c>
      <c r="D6547" s="12">
        <v>1563.27</v>
      </c>
      <c r="E6547" s="12">
        <v>6010.97</v>
      </c>
      <c r="F6547" s="12">
        <v>2376.33</v>
      </c>
      <c r="G6547" s="12">
        <v>292.8</v>
      </c>
      <c r="H6547" s="108">
        <v>85.68</v>
      </c>
      <c r="I6547" s="45">
        <v>100.7</v>
      </c>
      <c r="J6547" s="45">
        <v>103.14</v>
      </c>
      <c r="K6547" s="71"/>
      <c r="L6547" s="108"/>
    </row>
    <row r="6548" spans="1:12" ht="23.3" customHeight="1" thickBot="1" x14ac:dyDescent="0.3">
      <c r="A6548" s="11">
        <v>44053</v>
      </c>
      <c r="B6548" s="12">
        <v>1591.22</v>
      </c>
      <c r="C6548" s="12">
        <v>6226.78</v>
      </c>
      <c r="D6548" s="12">
        <v>1552.28</v>
      </c>
      <c r="E6548" s="12">
        <v>5968.73</v>
      </c>
      <c r="F6548" s="12">
        <v>2363.73</v>
      </c>
      <c r="G6548" s="12">
        <v>290.95999999999998</v>
      </c>
      <c r="H6548" s="108">
        <v>85.06</v>
      </c>
      <c r="I6548" s="45">
        <v>100.6</v>
      </c>
      <c r="J6548" s="45">
        <v>102.92</v>
      </c>
      <c r="K6548" s="71"/>
      <c r="L6548" s="108"/>
    </row>
    <row r="6549" spans="1:12" ht="23.3" customHeight="1" thickBot="1" x14ac:dyDescent="0.3">
      <c r="A6549" s="11">
        <v>44054</v>
      </c>
      <c r="B6549" s="12">
        <v>1576.62</v>
      </c>
      <c r="C6549" s="12">
        <v>6169.67</v>
      </c>
      <c r="D6549" s="12">
        <v>1529.82</v>
      </c>
      <c r="E6549" s="12">
        <v>5882.34</v>
      </c>
      <c r="F6549" s="12">
        <v>2325.25</v>
      </c>
      <c r="G6549" s="12">
        <v>284.85000000000002</v>
      </c>
      <c r="H6549" s="108">
        <v>83.17</v>
      </c>
      <c r="I6549" s="45">
        <v>100.6</v>
      </c>
      <c r="J6549" s="45">
        <v>103.11</v>
      </c>
      <c r="K6549" s="71"/>
      <c r="L6549" s="108"/>
    </row>
    <row r="6550" spans="1:12" ht="23.3" customHeight="1" thickBot="1" x14ac:dyDescent="0.3">
      <c r="A6550" s="11">
        <v>44055</v>
      </c>
      <c r="B6550" s="12">
        <v>1574.41</v>
      </c>
      <c r="C6550" s="12">
        <v>6161</v>
      </c>
      <c r="D6550" s="12">
        <v>1526.56</v>
      </c>
      <c r="E6550" s="12">
        <v>5869.83</v>
      </c>
      <c r="F6550" s="12">
        <v>2318.09</v>
      </c>
      <c r="G6550" s="12">
        <v>284</v>
      </c>
      <c r="H6550" s="108">
        <v>82.92</v>
      </c>
      <c r="I6550" s="45">
        <v>100.58</v>
      </c>
      <c r="J6550" s="45">
        <v>103.21</v>
      </c>
      <c r="K6550" s="71"/>
      <c r="L6550" s="108"/>
    </row>
    <row r="6551" spans="1:12" ht="23.3" customHeight="1" thickBot="1" x14ac:dyDescent="0.3">
      <c r="A6551" s="11">
        <v>44056</v>
      </c>
      <c r="B6551" s="12">
        <v>1573.83</v>
      </c>
      <c r="C6551" s="12">
        <v>6158.74</v>
      </c>
      <c r="D6551" s="12">
        <v>1526.03</v>
      </c>
      <c r="E6551" s="12">
        <v>5867.79</v>
      </c>
      <c r="F6551" s="12">
        <v>2322.0100000000002</v>
      </c>
      <c r="G6551" s="12">
        <v>283.27</v>
      </c>
      <c r="H6551" s="108">
        <v>82.66</v>
      </c>
      <c r="I6551" s="45">
        <v>100.66</v>
      </c>
      <c r="J6551" s="45">
        <v>103</v>
      </c>
      <c r="K6551" s="71"/>
      <c r="L6551" s="108"/>
    </row>
    <row r="6552" spans="1:12" ht="23.3" customHeight="1" thickBot="1" x14ac:dyDescent="0.3">
      <c r="A6552" s="11">
        <v>44057</v>
      </c>
      <c r="B6552" s="12">
        <v>1576.83</v>
      </c>
      <c r="C6552" s="12">
        <v>6170.5</v>
      </c>
      <c r="D6552" s="12">
        <v>1531.8</v>
      </c>
      <c r="E6552" s="12">
        <v>5889.97</v>
      </c>
      <c r="F6552" s="12">
        <v>2335.0700000000002</v>
      </c>
      <c r="G6552" s="12">
        <v>284.72000000000003</v>
      </c>
      <c r="H6552" s="108">
        <v>83.25</v>
      </c>
      <c r="I6552" s="45">
        <v>100.62</v>
      </c>
      <c r="J6552" s="45">
        <v>102.81</v>
      </c>
      <c r="K6552" s="71"/>
      <c r="L6552" s="108"/>
    </row>
    <row r="6553" spans="1:12" ht="23.3" customHeight="1" thickBot="1" x14ac:dyDescent="0.3">
      <c r="A6553" s="11">
        <v>44060</v>
      </c>
      <c r="B6553" s="12">
        <v>1573.58</v>
      </c>
      <c r="C6553" s="12">
        <v>6157.77</v>
      </c>
      <c r="D6553" s="12">
        <v>1529.39</v>
      </c>
      <c r="E6553" s="12">
        <v>5880.7</v>
      </c>
      <c r="F6553" s="12">
        <v>2333.4</v>
      </c>
      <c r="G6553" s="12">
        <v>284.33</v>
      </c>
      <c r="H6553" s="108">
        <v>83.23</v>
      </c>
      <c r="I6553" s="45">
        <v>100.65</v>
      </c>
      <c r="J6553" s="45">
        <v>102.26</v>
      </c>
      <c r="K6553" s="71"/>
      <c r="L6553" s="108"/>
    </row>
    <row r="6554" spans="1:12" ht="23.3" customHeight="1" thickBot="1" x14ac:dyDescent="0.3">
      <c r="A6554" s="11">
        <v>44061</v>
      </c>
      <c r="B6554" s="12">
        <v>1572.45</v>
      </c>
      <c r="C6554" s="12">
        <v>6153.34</v>
      </c>
      <c r="D6554" s="12">
        <v>1527.09</v>
      </c>
      <c r="E6554" s="12">
        <v>5871.86</v>
      </c>
      <c r="F6554" s="12">
        <v>2330.13</v>
      </c>
      <c r="G6554" s="12">
        <v>283.67</v>
      </c>
      <c r="H6554" s="108">
        <v>83.05</v>
      </c>
      <c r="I6554" s="45">
        <v>100.7</v>
      </c>
      <c r="J6554" s="45">
        <v>102.25</v>
      </c>
      <c r="K6554" s="71"/>
      <c r="L6554" s="108"/>
    </row>
    <row r="6555" spans="1:12" ht="23.3" customHeight="1" thickBot="1" x14ac:dyDescent="0.3">
      <c r="A6555" s="11">
        <v>44062</v>
      </c>
      <c r="B6555" s="12">
        <v>1574.04</v>
      </c>
      <c r="C6555" s="12">
        <v>6159.56</v>
      </c>
      <c r="D6555" s="12">
        <v>1528.95</v>
      </c>
      <c r="E6555" s="12">
        <v>5879.01</v>
      </c>
      <c r="F6555" s="12">
        <v>2334.09</v>
      </c>
      <c r="G6555" s="12">
        <v>284.10000000000002</v>
      </c>
      <c r="H6555" s="108">
        <v>83.14</v>
      </c>
      <c r="I6555" s="45">
        <v>100.73</v>
      </c>
      <c r="J6555" s="45">
        <v>102.2</v>
      </c>
      <c r="K6555" s="71"/>
      <c r="L6555" s="108"/>
    </row>
    <row r="6556" spans="1:12" ht="23.3" customHeight="1" thickBot="1" x14ac:dyDescent="0.3">
      <c r="A6556" s="11">
        <v>44063</v>
      </c>
      <c r="B6556" s="12">
        <v>1575.62</v>
      </c>
      <c r="C6556" s="12">
        <v>6165.77</v>
      </c>
      <c r="D6556" s="12">
        <v>1530.26</v>
      </c>
      <c r="E6556" s="12">
        <v>5884.05</v>
      </c>
      <c r="F6556" s="12">
        <v>2327.91</v>
      </c>
      <c r="G6556" s="12">
        <v>284.36</v>
      </c>
      <c r="H6556" s="108">
        <v>83.2</v>
      </c>
      <c r="I6556" s="45">
        <v>100.71</v>
      </c>
      <c r="J6556" s="45">
        <v>102.56</v>
      </c>
      <c r="K6556" s="71"/>
      <c r="L6556" s="108"/>
    </row>
    <row r="6557" spans="1:12" ht="23.3" customHeight="1" thickBot="1" x14ac:dyDescent="0.3">
      <c r="A6557" s="11">
        <v>44064</v>
      </c>
      <c r="B6557" s="12">
        <v>1576.19</v>
      </c>
      <c r="C6557" s="12">
        <v>6167.97</v>
      </c>
      <c r="D6557" s="12">
        <v>1531.5</v>
      </c>
      <c r="E6557" s="12">
        <v>5888.8</v>
      </c>
      <c r="F6557" s="12">
        <v>2331.2600000000002</v>
      </c>
      <c r="G6557" s="12">
        <v>284.73</v>
      </c>
      <c r="H6557" s="108">
        <v>83.38</v>
      </c>
      <c r="I6557" s="45">
        <v>100.74</v>
      </c>
      <c r="J6557" s="45">
        <v>102.42</v>
      </c>
      <c r="K6557" s="71"/>
      <c r="L6557" s="108"/>
    </row>
    <row r="6558" spans="1:12" ht="23.3" customHeight="1" thickBot="1" x14ac:dyDescent="0.3">
      <c r="A6558" s="11">
        <v>44067</v>
      </c>
      <c r="B6558" s="12">
        <v>1580.68</v>
      </c>
      <c r="C6558" s="12">
        <v>6185.55</v>
      </c>
      <c r="D6558" s="12">
        <v>1538.81</v>
      </c>
      <c r="E6558" s="12">
        <v>5916.93</v>
      </c>
      <c r="F6558" s="12">
        <v>2339.15</v>
      </c>
      <c r="G6558" s="12">
        <v>286.60000000000002</v>
      </c>
      <c r="H6558" s="108">
        <v>83.96</v>
      </c>
      <c r="I6558" s="45">
        <v>100.66</v>
      </c>
      <c r="J6558" s="45">
        <v>102.57</v>
      </c>
      <c r="K6558" s="71"/>
      <c r="L6558" s="108"/>
    </row>
    <row r="6559" spans="1:12" ht="23.3" customHeight="1" thickBot="1" x14ac:dyDescent="0.3">
      <c r="A6559" s="11">
        <v>44068</v>
      </c>
      <c r="B6559" s="12">
        <v>1584.88</v>
      </c>
      <c r="C6559" s="12">
        <v>6202.01</v>
      </c>
      <c r="D6559" s="12">
        <v>1545.58</v>
      </c>
      <c r="E6559" s="12">
        <v>5942.94</v>
      </c>
      <c r="F6559" s="12">
        <v>2349.14</v>
      </c>
      <c r="G6559" s="12">
        <v>288.05</v>
      </c>
      <c r="H6559" s="108">
        <v>84.28</v>
      </c>
      <c r="I6559" s="45">
        <v>100.69</v>
      </c>
      <c r="J6559" s="45">
        <v>102.42</v>
      </c>
      <c r="K6559" s="71"/>
      <c r="L6559" s="108"/>
    </row>
    <row r="6560" spans="1:12" ht="23.3" customHeight="1" thickBot="1" x14ac:dyDescent="0.3">
      <c r="A6560" s="11">
        <v>44069</v>
      </c>
      <c r="B6560" s="12">
        <v>1587.9</v>
      </c>
      <c r="C6560" s="12">
        <v>6214.04</v>
      </c>
      <c r="D6560" s="12">
        <v>1550.89</v>
      </c>
      <c r="E6560" s="12">
        <v>5963.74</v>
      </c>
      <c r="F6560" s="12">
        <v>2357.36</v>
      </c>
      <c r="G6560" s="12">
        <v>289.26</v>
      </c>
      <c r="H6560" s="108">
        <v>84.52</v>
      </c>
      <c r="I6560" s="45">
        <v>100.64</v>
      </c>
      <c r="J6560" s="45">
        <v>102.25</v>
      </c>
      <c r="K6560" s="71"/>
      <c r="L6560" s="108"/>
    </row>
    <row r="6561" spans="1:12" ht="23.3" customHeight="1" thickBot="1" x14ac:dyDescent="0.3">
      <c r="A6561" s="11">
        <v>44070</v>
      </c>
      <c r="B6561" s="12">
        <v>1594.34</v>
      </c>
      <c r="C6561" s="12">
        <v>6239.24</v>
      </c>
      <c r="D6561" s="12">
        <v>1560.49</v>
      </c>
      <c r="E6561" s="12">
        <v>6000.64</v>
      </c>
      <c r="F6561" s="12">
        <v>2373.08</v>
      </c>
      <c r="G6561" s="12">
        <v>291.66000000000003</v>
      </c>
      <c r="H6561" s="108">
        <v>85.34</v>
      </c>
      <c r="I6561" s="45">
        <v>100.65</v>
      </c>
      <c r="J6561" s="45">
        <v>102.2</v>
      </c>
      <c r="K6561" s="71"/>
      <c r="L6561" s="108"/>
    </row>
    <row r="6562" spans="1:12" ht="23.3" customHeight="1" thickBot="1" x14ac:dyDescent="0.3">
      <c r="A6562" s="11">
        <v>44071</v>
      </c>
      <c r="B6562" s="12">
        <v>1602.54</v>
      </c>
      <c r="C6562" s="12">
        <v>6271.35</v>
      </c>
      <c r="D6562" s="12">
        <v>1572.18</v>
      </c>
      <c r="E6562" s="12">
        <v>6045.6</v>
      </c>
      <c r="F6562" s="12">
        <v>2390.87</v>
      </c>
      <c r="G6562" s="12">
        <v>294.37</v>
      </c>
      <c r="H6562" s="108">
        <v>86.22</v>
      </c>
      <c r="I6562" s="45">
        <v>100.68</v>
      </c>
      <c r="J6562" s="45">
        <v>102.2</v>
      </c>
      <c r="K6562" s="71"/>
      <c r="L6562" s="108"/>
    </row>
    <row r="6563" spans="1:12" ht="23.3" customHeight="1" thickBot="1" x14ac:dyDescent="0.3">
      <c r="A6563" s="11">
        <v>44074</v>
      </c>
      <c r="B6563" s="12">
        <v>1605.97</v>
      </c>
      <c r="C6563" s="12">
        <v>6284.77</v>
      </c>
      <c r="D6563" s="12">
        <v>1576.9</v>
      </c>
      <c r="E6563" s="12">
        <v>6063.75</v>
      </c>
      <c r="F6563" s="12">
        <v>2400.21</v>
      </c>
      <c r="G6563" s="12">
        <v>295.75</v>
      </c>
      <c r="H6563" s="108">
        <v>86.61</v>
      </c>
      <c r="I6563" s="45">
        <v>100.83</v>
      </c>
      <c r="J6563" s="45">
        <v>102.11</v>
      </c>
      <c r="K6563" s="71"/>
      <c r="L6563" s="108"/>
    </row>
    <row r="6564" spans="1:12" ht="23.3" customHeight="1" thickBot="1" x14ac:dyDescent="0.3">
      <c r="A6564" s="11">
        <v>44075</v>
      </c>
      <c r="B6564" s="12">
        <v>1614.09</v>
      </c>
      <c r="C6564" s="12">
        <v>6316.54</v>
      </c>
      <c r="D6564" s="12">
        <v>1588.05</v>
      </c>
      <c r="E6564" s="12">
        <v>6106.61</v>
      </c>
      <c r="F6564" s="12">
        <v>2419.8000000000002</v>
      </c>
      <c r="G6564" s="12">
        <v>298.72000000000003</v>
      </c>
      <c r="H6564" s="108">
        <v>87.54</v>
      </c>
      <c r="I6564" s="45">
        <v>100.92</v>
      </c>
      <c r="J6564" s="45">
        <v>102</v>
      </c>
      <c r="K6564" s="71"/>
      <c r="L6564" s="108"/>
    </row>
    <row r="6565" spans="1:12" ht="23.3" customHeight="1" thickBot="1" x14ac:dyDescent="0.3">
      <c r="A6565" s="11">
        <v>44076</v>
      </c>
      <c r="B6565" s="12">
        <v>1607.95</v>
      </c>
      <c r="C6565" s="12">
        <v>6292.52</v>
      </c>
      <c r="D6565" s="12">
        <v>1581.32</v>
      </c>
      <c r="E6565" s="12">
        <v>6080.72</v>
      </c>
      <c r="F6565" s="12">
        <v>2404.9899999999998</v>
      </c>
      <c r="G6565" s="12">
        <v>296.24</v>
      </c>
      <c r="H6565" s="108">
        <v>86.82</v>
      </c>
      <c r="I6565" s="45">
        <v>100.87</v>
      </c>
      <c r="J6565" s="45">
        <v>101.87</v>
      </c>
      <c r="K6565" s="71"/>
      <c r="L6565" s="108"/>
    </row>
    <row r="6566" spans="1:12" ht="23.3" customHeight="1" thickBot="1" x14ac:dyDescent="0.3">
      <c r="A6566" s="11">
        <v>44077</v>
      </c>
      <c r="B6566" s="12">
        <v>1600.78</v>
      </c>
      <c r="C6566" s="12">
        <v>6264.44</v>
      </c>
      <c r="D6566" s="12">
        <v>1571.77</v>
      </c>
      <c r="E6566" s="12">
        <v>6044</v>
      </c>
      <c r="F6566" s="12">
        <v>2388.13</v>
      </c>
      <c r="G6566" s="12">
        <v>293.85000000000002</v>
      </c>
      <c r="H6566" s="108">
        <v>86.01</v>
      </c>
      <c r="I6566" s="45">
        <v>100.77</v>
      </c>
      <c r="J6566" s="45">
        <v>101.97</v>
      </c>
      <c r="K6566" s="71"/>
      <c r="L6566" s="108"/>
    </row>
    <row r="6567" spans="1:12" ht="23.3" customHeight="1" thickBot="1" x14ac:dyDescent="0.3">
      <c r="A6567" s="11">
        <v>44078</v>
      </c>
      <c r="B6567" s="12">
        <v>1592.2</v>
      </c>
      <c r="C6567" s="12">
        <v>6230.87</v>
      </c>
      <c r="D6567" s="12">
        <v>1558.71</v>
      </c>
      <c r="E6567" s="12">
        <v>5993.8</v>
      </c>
      <c r="F6567" s="12">
        <v>2369.25</v>
      </c>
      <c r="G6567" s="12">
        <v>291.01</v>
      </c>
      <c r="H6567" s="108">
        <v>85.27</v>
      </c>
      <c r="I6567" s="45">
        <v>100.8</v>
      </c>
      <c r="J6567" s="45">
        <v>101.93</v>
      </c>
      <c r="K6567" s="71"/>
      <c r="L6567" s="108"/>
    </row>
    <row r="6568" spans="1:12" ht="23.3" customHeight="1" thickBot="1" x14ac:dyDescent="0.3">
      <c r="A6568" s="11">
        <v>44081</v>
      </c>
      <c r="B6568" s="12">
        <v>1585.86</v>
      </c>
      <c r="C6568" s="12">
        <v>6206.06</v>
      </c>
      <c r="D6568" s="12">
        <v>1546.38</v>
      </c>
      <c r="E6568" s="12">
        <v>5946.38</v>
      </c>
      <c r="F6568" s="12">
        <v>2349.73</v>
      </c>
      <c r="G6568" s="12">
        <v>287.63</v>
      </c>
      <c r="H6568" s="108">
        <v>84.3</v>
      </c>
      <c r="I6568" s="45">
        <v>100.8</v>
      </c>
      <c r="J6568" s="45">
        <v>102.42</v>
      </c>
      <c r="K6568" s="71"/>
      <c r="L6568" s="108"/>
    </row>
    <row r="6569" spans="1:12" ht="23.3" customHeight="1" thickBot="1" x14ac:dyDescent="0.3">
      <c r="A6569" s="11">
        <v>44082</v>
      </c>
      <c r="B6569" s="12">
        <v>1587</v>
      </c>
      <c r="C6569" s="12">
        <v>6210.52</v>
      </c>
      <c r="D6569" s="12">
        <v>1548.27</v>
      </c>
      <c r="E6569" s="12">
        <v>5953.64</v>
      </c>
      <c r="F6569" s="12">
        <v>2351.6</v>
      </c>
      <c r="G6569" s="12">
        <v>288.07</v>
      </c>
      <c r="H6569" s="108">
        <v>84.37</v>
      </c>
      <c r="I6569" s="45">
        <v>100.76</v>
      </c>
      <c r="J6569" s="45">
        <v>102.47</v>
      </c>
      <c r="K6569" s="71"/>
      <c r="L6569" s="108"/>
    </row>
    <row r="6570" spans="1:12" ht="23.3" customHeight="1" thickBot="1" x14ac:dyDescent="0.3">
      <c r="A6570" s="11">
        <v>44083</v>
      </c>
      <c r="B6570" s="12">
        <v>1586.51</v>
      </c>
      <c r="C6570" s="12">
        <v>6208.6</v>
      </c>
      <c r="D6570" s="12">
        <v>1547.13</v>
      </c>
      <c r="E6570" s="12">
        <v>5949.26</v>
      </c>
      <c r="F6570" s="12">
        <v>2346.92</v>
      </c>
      <c r="G6570" s="12">
        <v>287.74</v>
      </c>
      <c r="H6570" s="108">
        <v>84.31</v>
      </c>
      <c r="I6570" s="45">
        <v>100.74</v>
      </c>
      <c r="J6570" s="45">
        <v>102.6</v>
      </c>
      <c r="K6570" s="71"/>
      <c r="L6570" s="108"/>
    </row>
    <row r="6571" spans="1:12" ht="23.3" customHeight="1" thickBot="1" x14ac:dyDescent="0.3">
      <c r="A6571" s="11">
        <v>44084</v>
      </c>
      <c r="B6571" s="12">
        <v>1586.64</v>
      </c>
      <c r="C6571" s="12">
        <v>6209.14</v>
      </c>
      <c r="D6571" s="12">
        <v>1548.47</v>
      </c>
      <c r="E6571" s="12">
        <v>5954.43</v>
      </c>
      <c r="F6571" s="12">
        <v>2354.81</v>
      </c>
      <c r="G6571" s="12">
        <v>288.14</v>
      </c>
      <c r="H6571" s="108">
        <v>84.47</v>
      </c>
      <c r="I6571" s="45">
        <v>100.72</v>
      </c>
      <c r="J6571" s="45">
        <v>102.34</v>
      </c>
      <c r="K6571" s="71"/>
      <c r="L6571" s="108"/>
    </row>
    <row r="6572" spans="1:12" ht="23.3" customHeight="1" thickBot="1" x14ac:dyDescent="0.3">
      <c r="A6572" s="11">
        <v>44085</v>
      </c>
      <c r="B6572" s="12">
        <v>1583.89</v>
      </c>
      <c r="C6572" s="12">
        <v>6198.38</v>
      </c>
      <c r="D6572" s="12">
        <v>1544.09</v>
      </c>
      <c r="E6572" s="12">
        <v>5937.59</v>
      </c>
      <c r="F6572" s="12">
        <v>2347.85</v>
      </c>
      <c r="G6572" s="12">
        <v>287.73</v>
      </c>
      <c r="H6572" s="108">
        <v>84.29</v>
      </c>
      <c r="I6572" s="45">
        <v>100.71</v>
      </c>
      <c r="J6572" s="45">
        <v>102.35</v>
      </c>
      <c r="K6572" s="71"/>
      <c r="L6572" s="108"/>
    </row>
    <row r="6573" spans="1:12" ht="23.3" customHeight="1" thickBot="1" x14ac:dyDescent="0.3">
      <c r="A6573" s="11">
        <v>44088</v>
      </c>
      <c r="B6573" s="12">
        <v>1583.71</v>
      </c>
      <c r="C6573" s="12">
        <v>6197.64</v>
      </c>
      <c r="D6573" s="12">
        <v>1543.64</v>
      </c>
      <c r="E6573" s="12">
        <v>5935.86</v>
      </c>
      <c r="F6573" s="12">
        <v>2347.52</v>
      </c>
      <c r="G6573" s="12">
        <v>287.56</v>
      </c>
      <c r="H6573" s="108">
        <v>84.2</v>
      </c>
      <c r="I6573" s="45">
        <v>100.73</v>
      </c>
      <c r="J6573" s="45">
        <v>102.34</v>
      </c>
      <c r="K6573" s="71"/>
      <c r="L6573" s="108"/>
    </row>
    <row r="6574" spans="1:12" ht="23.3" customHeight="1" thickBot="1" x14ac:dyDescent="0.3">
      <c r="A6574" s="11">
        <v>44089</v>
      </c>
      <c r="B6574" s="12">
        <v>1583.27</v>
      </c>
      <c r="C6574" s="12">
        <v>6195.92</v>
      </c>
      <c r="D6574" s="12">
        <v>1542.09</v>
      </c>
      <c r="E6574" s="12">
        <v>5929.9</v>
      </c>
      <c r="F6574" s="12">
        <v>2345.11</v>
      </c>
      <c r="G6574" s="12">
        <v>287.27</v>
      </c>
      <c r="H6574" s="108">
        <v>84.12</v>
      </c>
      <c r="I6574" s="45">
        <v>100.79</v>
      </c>
      <c r="J6574" s="45">
        <v>102.34</v>
      </c>
      <c r="K6574" s="71"/>
      <c r="L6574" s="108"/>
    </row>
    <row r="6575" spans="1:12" ht="23.3" customHeight="1" thickBot="1" x14ac:dyDescent="0.3">
      <c r="A6575" s="11">
        <v>44090</v>
      </c>
      <c r="B6575" s="12">
        <v>1583.2</v>
      </c>
      <c r="C6575" s="12">
        <v>6195.66</v>
      </c>
      <c r="D6575" s="12">
        <v>1542.76</v>
      </c>
      <c r="E6575" s="12">
        <v>5932.44</v>
      </c>
      <c r="F6575" s="12">
        <v>2345.6999999999998</v>
      </c>
      <c r="G6575" s="12">
        <v>287.60000000000002</v>
      </c>
      <c r="H6575" s="108">
        <v>84.19</v>
      </c>
      <c r="I6575" s="45">
        <v>100.74</v>
      </c>
      <c r="J6575" s="45">
        <v>102.36</v>
      </c>
      <c r="K6575" s="71"/>
      <c r="L6575" s="108"/>
    </row>
    <row r="6576" spans="1:12" ht="23.3" customHeight="1" thickBot="1" x14ac:dyDescent="0.3">
      <c r="A6576" s="11">
        <v>44091</v>
      </c>
      <c r="B6576" s="12">
        <v>1582.36</v>
      </c>
      <c r="C6576" s="12">
        <v>6192.36</v>
      </c>
      <c r="D6576" s="12">
        <v>1542.66</v>
      </c>
      <c r="E6576" s="12">
        <v>5932.07</v>
      </c>
      <c r="F6576" s="12">
        <v>2340.5500000000002</v>
      </c>
      <c r="G6576" s="12">
        <v>288.24</v>
      </c>
      <c r="H6576" s="108">
        <v>84.4</v>
      </c>
      <c r="I6576" s="45">
        <v>100.69</v>
      </c>
      <c r="J6576" s="45">
        <v>102.44</v>
      </c>
      <c r="K6576" s="71"/>
      <c r="L6576" s="108"/>
    </row>
    <row r="6577" spans="1:12" ht="23.3" customHeight="1" thickBot="1" x14ac:dyDescent="0.3">
      <c r="A6577" s="11">
        <v>44092</v>
      </c>
      <c r="B6577" s="12">
        <v>1581.45</v>
      </c>
      <c r="C6577" s="12">
        <v>6188.82</v>
      </c>
      <c r="D6577" s="12">
        <v>1540.89</v>
      </c>
      <c r="E6577" s="12">
        <v>5925.28</v>
      </c>
      <c r="F6577" s="12">
        <v>2342.4499999999998</v>
      </c>
      <c r="G6577" s="12">
        <v>287.7</v>
      </c>
      <c r="H6577" s="108">
        <v>84.34</v>
      </c>
      <c r="I6577" s="45">
        <v>100.76</v>
      </c>
      <c r="J6577" s="45">
        <v>102.24</v>
      </c>
      <c r="K6577" s="71"/>
      <c r="L6577" s="108"/>
    </row>
    <row r="6578" spans="1:12" ht="23.3" customHeight="1" thickBot="1" x14ac:dyDescent="0.3">
      <c r="A6578" s="11">
        <v>44095</v>
      </c>
      <c r="B6578" s="12">
        <v>1575.56</v>
      </c>
      <c r="C6578" s="12">
        <v>6165.78</v>
      </c>
      <c r="D6578" s="12">
        <v>1535.06</v>
      </c>
      <c r="E6578" s="12">
        <v>5902.86</v>
      </c>
      <c r="F6578" s="12">
        <v>2334.06</v>
      </c>
      <c r="G6578" s="12">
        <v>285.95999999999998</v>
      </c>
      <c r="H6578" s="108">
        <v>83.73</v>
      </c>
      <c r="I6578" s="45">
        <v>100.78</v>
      </c>
      <c r="J6578" s="45">
        <v>101.73</v>
      </c>
      <c r="K6578" s="71"/>
      <c r="L6578" s="108"/>
    </row>
    <row r="6579" spans="1:12" ht="23.3" customHeight="1" thickBot="1" x14ac:dyDescent="0.3">
      <c r="A6579" s="11">
        <v>44096</v>
      </c>
      <c r="B6579" s="12">
        <v>1573.97</v>
      </c>
      <c r="C6579" s="12">
        <v>6159.54</v>
      </c>
      <c r="D6579" s="12">
        <v>1533.98</v>
      </c>
      <c r="E6579" s="12">
        <v>5898.7</v>
      </c>
      <c r="F6579" s="12">
        <v>2329.9</v>
      </c>
      <c r="G6579" s="12">
        <v>285.85000000000002</v>
      </c>
      <c r="H6579" s="108">
        <v>83.83</v>
      </c>
      <c r="I6579" s="45">
        <v>100.66</v>
      </c>
      <c r="J6579" s="45">
        <v>101.84</v>
      </c>
      <c r="K6579" s="71"/>
      <c r="L6579" s="108"/>
    </row>
    <row r="6580" spans="1:12" ht="23.3" customHeight="1" thickBot="1" x14ac:dyDescent="0.3">
      <c r="A6580" s="11">
        <v>44097</v>
      </c>
      <c r="B6580" s="12">
        <v>1568.67</v>
      </c>
      <c r="C6580" s="12">
        <v>6138.81</v>
      </c>
      <c r="D6580" s="12">
        <v>1526.74</v>
      </c>
      <c r="E6580" s="12">
        <v>5870.84</v>
      </c>
      <c r="F6580" s="12">
        <v>2315.11</v>
      </c>
      <c r="G6580" s="12">
        <v>283.76</v>
      </c>
      <c r="H6580" s="108">
        <v>83.42</v>
      </c>
      <c r="I6580" s="45">
        <v>100.58</v>
      </c>
      <c r="J6580" s="45">
        <v>102</v>
      </c>
      <c r="K6580" s="71"/>
      <c r="L6580" s="108"/>
    </row>
    <row r="6581" spans="1:12" ht="23.3" customHeight="1" thickBot="1" x14ac:dyDescent="0.3">
      <c r="A6581" s="11">
        <v>44098</v>
      </c>
      <c r="B6581" s="12">
        <v>1566.15</v>
      </c>
      <c r="C6581" s="12">
        <v>6128.95</v>
      </c>
      <c r="D6581" s="12">
        <v>1523.02</v>
      </c>
      <c r="E6581" s="12">
        <v>5856.55</v>
      </c>
      <c r="F6581" s="12">
        <v>2308.2600000000002</v>
      </c>
      <c r="G6581" s="12">
        <v>282.88</v>
      </c>
      <c r="H6581" s="108">
        <v>83.26</v>
      </c>
      <c r="I6581" s="45">
        <v>100.56</v>
      </c>
      <c r="J6581" s="45">
        <v>102.06</v>
      </c>
      <c r="K6581" s="71"/>
      <c r="L6581" s="108"/>
    </row>
    <row r="6582" spans="1:12" ht="23.3" customHeight="1" thickBot="1" x14ac:dyDescent="0.3">
      <c r="A6582" s="11">
        <v>44099</v>
      </c>
      <c r="B6582" s="12">
        <v>1568.11</v>
      </c>
      <c r="C6582" s="12">
        <v>6136.61</v>
      </c>
      <c r="D6582" s="12">
        <v>1525.56</v>
      </c>
      <c r="E6582" s="12">
        <v>5866.32</v>
      </c>
      <c r="F6582" s="12">
        <v>2311.65</v>
      </c>
      <c r="G6582" s="12">
        <v>283.82</v>
      </c>
      <c r="H6582" s="108">
        <v>83.52</v>
      </c>
      <c r="I6582" s="45">
        <v>100.59</v>
      </c>
      <c r="J6582" s="45">
        <v>102.08</v>
      </c>
      <c r="K6582" s="71"/>
      <c r="L6582" s="108"/>
    </row>
    <row r="6583" spans="1:12" ht="23.3" customHeight="1" thickBot="1" x14ac:dyDescent="0.3">
      <c r="A6583" s="11">
        <v>44102</v>
      </c>
      <c r="B6583" s="12">
        <v>1560.24</v>
      </c>
      <c r="C6583" s="12">
        <v>6105.81</v>
      </c>
      <c r="D6583" s="12">
        <v>1514.24</v>
      </c>
      <c r="E6583" s="12">
        <v>5822.8</v>
      </c>
      <c r="F6583" s="12">
        <v>2293.64</v>
      </c>
      <c r="G6583" s="12">
        <v>281.26</v>
      </c>
      <c r="H6583" s="108">
        <v>83.07</v>
      </c>
      <c r="I6583" s="45">
        <v>100.56</v>
      </c>
      <c r="J6583" s="45">
        <v>102.11</v>
      </c>
      <c r="K6583" s="71"/>
      <c r="L6583" s="108"/>
    </row>
    <row r="6584" spans="1:12" ht="23.3" customHeight="1" thickBot="1" x14ac:dyDescent="0.3">
      <c r="A6584" s="11">
        <v>44103</v>
      </c>
      <c r="B6584" s="12">
        <v>1557.53</v>
      </c>
      <c r="C6584" s="12">
        <v>6095.18</v>
      </c>
      <c r="D6584" s="12">
        <v>1509.8</v>
      </c>
      <c r="E6584" s="12">
        <v>5805.73</v>
      </c>
      <c r="F6584" s="12">
        <v>2288.06</v>
      </c>
      <c r="G6584" s="12">
        <v>280.33</v>
      </c>
      <c r="H6584" s="108">
        <v>82.93</v>
      </c>
      <c r="I6584" s="45">
        <v>100.61</v>
      </c>
      <c r="J6584" s="45">
        <v>102.06</v>
      </c>
      <c r="K6584" s="71"/>
      <c r="L6584" s="108"/>
    </row>
    <row r="6585" spans="1:12" ht="23.3" customHeight="1" thickBot="1" x14ac:dyDescent="0.3">
      <c r="A6585" s="11">
        <v>44104</v>
      </c>
      <c r="B6585" s="12">
        <v>1556.63</v>
      </c>
      <c r="C6585" s="12">
        <v>6091.67</v>
      </c>
      <c r="D6585" s="12">
        <v>1507.77</v>
      </c>
      <c r="E6585" s="12">
        <v>5797.92</v>
      </c>
      <c r="F6585" s="12">
        <v>2286.4699999999998</v>
      </c>
      <c r="G6585" s="12">
        <v>279.99</v>
      </c>
      <c r="H6585" s="108">
        <v>82.76</v>
      </c>
      <c r="I6585" s="45">
        <v>100.75</v>
      </c>
      <c r="J6585" s="45">
        <v>102</v>
      </c>
      <c r="K6585" s="71"/>
      <c r="L6585" s="108"/>
    </row>
    <row r="6586" spans="1:12" ht="23.3" customHeight="1" thickBot="1" x14ac:dyDescent="0.3">
      <c r="A6586" s="11">
        <v>44105</v>
      </c>
      <c r="B6586" s="12">
        <v>1549.43</v>
      </c>
      <c r="C6586" s="12">
        <v>6063.49</v>
      </c>
      <c r="D6586" s="12">
        <v>1496.88</v>
      </c>
      <c r="E6586" s="12">
        <v>5756.04</v>
      </c>
      <c r="F6586" s="12">
        <v>2269.9499999999998</v>
      </c>
      <c r="G6586" s="12">
        <v>278.08999999999997</v>
      </c>
      <c r="H6586" s="108">
        <v>82.03</v>
      </c>
      <c r="I6586" s="45">
        <v>100.78</v>
      </c>
      <c r="J6586" s="45">
        <v>102</v>
      </c>
      <c r="K6586" s="71"/>
      <c r="L6586" s="108"/>
    </row>
    <row r="6587" spans="1:12" ht="23.3" customHeight="1" thickBot="1" x14ac:dyDescent="0.3">
      <c r="A6587" s="11">
        <v>44106</v>
      </c>
      <c r="B6587" s="12">
        <v>1538.04</v>
      </c>
      <c r="C6587" s="12">
        <v>6018.94</v>
      </c>
      <c r="D6587" s="12">
        <v>1483.39</v>
      </c>
      <c r="E6587" s="12">
        <v>5704.15</v>
      </c>
      <c r="F6587" s="12">
        <v>2248.36</v>
      </c>
      <c r="G6587" s="12">
        <v>273.83</v>
      </c>
      <c r="H6587" s="108">
        <v>80.569999999999993</v>
      </c>
      <c r="I6587" s="45">
        <v>100.66</v>
      </c>
      <c r="J6587" s="45">
        <v>101.56</v>
      </c>
      <c r="K6587" s="71"/>
      <c r="L6587" s="108"/>
    </row>
    <row r="6588" spans="1:12" ht="23.3" customHeight="1" thickBot="1" x14ac:dyDescent="0.3">
      <c r="A6588" s="11">
        <v>44109</v>
      </c>
      <c r="B6588" s="12">
        <v>1527.96</v>
      </c>
      <c r="C6588" s="12">
        <v>5979.47</v>
      </c>
      <c r="D6588" s="12">
        <v>1470.35</v>
      </c>
      <c r="E6588" s="12">
        <v>5654</v>
      </c>
      <c r="F6588" s="12">
        <v>2228.9899999999998</v>
      </c>
      <c r="G6588" s="12">
        <v>269.95</v>
      </c>
      <c r="H6588" s="108">
        <v>79.459999999999994</v>
      </c>
      <c r="I6588" s="45">
        <v>100.69</v>
      </c>
      <c r="J6588" s="45">
        <v>101.21</v>
      </c>
      <c r="K6588" s="71"/>
      <c r="L6588" s="108"/>
    </row>
    <row r="6589" spans="1:12" ht="23.3" customHeight="1" thickBot="1" x14ac:dyDescent="0.3">
      <c r="A6589" s="11">
        <v>44110</v>
      </c>
      <c r="B6589" s="12">
        <v>1534.82</v>
      </c>
      <c r="C6589" s="12">
        <v>6006.34</v>
      </c>
      <c r="D6589" s="12">
        <v>1478.84</v>
      </c>
      <c r="E6589" s="12">
        <v>5686.65</v>
      </c>
      <c r="F6589" s="12">
        <v>2243.7199999999998</v>
      </c>
      <c r="G6589" s="12">
        <v>273.3</v>
      </c>
      <c r="H6589" s="108">
        <v>80.38</v>
      </c>
      <c r="I6589" s="45">
        <v>100.75</v>
      </c>
      <c r="J6589" s="45">
        <v>100.96</v>
      </c>
      <c r="K6589" s="71"/>
      <c r="L6589" s="108"/>
    </row>
    <row r="6590" spans="1:12" ht="23.3" customHeight="1" thickBot="1" x14ac:dyDescent="0.3">
      <c r="A6590" s="11">
        <v>44111</v>
      </c>
      <c r="B6590" s="12">
        <v>1532.65</v>
      </c>
      <c r="C6590" s="12">
        <v>5997.85</v>
      </c>
      <c r="D6590" s="12">
        <v>1477.94</v>
      </c>
      <c r="E6590" s="12">
        <v>5683.19</v>
      </c>
      <c r="F6590" s="12">
        <v>2245.34</v>
      </c>
      <c r="G6590" s="12">
        <v>273.41000000000003</v>
      </c>
      <c r="H6590" s="108">
        <v>80.42</v>
      </c>
      <c r="I6590" s="45">
        <v>100.62</v>
      </c>
      <c r="J6590" s="45">
        <v>100.83</v>
      </c>
      <c r="K6590" s="71"/>
      <c r="L6590" s="108"/>
    </row>
    <row r="6591" spans="1:12" ht="23.3" customHeight="1" thickBot="1" x14ac:dyDescent="0.3">
      <c r="A6591" s="11">
        <v>44112</v>
      </c>
      <c r="B6591" s="12">
        <v>1531.08</v>
      </c>
      <c r="C6591" s="12">
        <v>5991.67</v>
      </c>
      <c r="D6591" s="12">
        <v>1475.82</v>
      </c>
      <c r="E6591" s="12">
        <v>5675.05</v>
      </c>
      <c r="F6591" s="12">
        <v>2241.73</v>
      </c>
      <c r="G6591" s="12">
        <v>272.77</v>
      </c>
      <c r="H6591" s="108">
        <v>80.22</v>
      </c>
      <c r="I6591" s="45">
        <v>100.67</v>
      </c>
      <c r="J6591" s="45">
        <v>100.68</v>
      </c>
      <c r="K6591" s="71"/>
      <c r="L6591" s="108"/>
    </row>
    <row r="6592" spans="1:12" ht="23.3" customHeight="1" thickBot="1" x14ac:dyDescent="0.3">
      <c r="A6592" s="11">
        <v>44113</v>
      </c>
      <c r="B6592" s="12">
        <v>1531.76</v>
      </c>
      <c r="C6592" s="12">
        <v>5994.34</v>
      </c>
      <c r="D6592" s="12">
        <v>1476.59</v>
      </c>
      <c r="E6592" s="12">
        <v>5678.02</v>
      </c>
      <c r="F6592" s="12">
        <v>2242.96</v>
      </c>
      <c r="G6592" s="12">
        <v>273.22000000000003</v>
      </c>
      <c r="H6592" s="108">
        <v>80.239999999999995</v>
      </c>
      <c r="I6592" s="45">
        <v>100.69</v>
      </c>
      <c r="J6592" s="45">
        <v>100.68</v>
      </c>
      <c r="K6592" s="71"/>
      <c r="L6592" s="108"/>
    </row>
    <row r="6593" spans="1:12" ht="23.3" customHeight="1" thickBot="1" x14ac:dyDescent="0.3">
      <c r="A6593" s="11">
        <v>44116</v>
      </c>
      <c r="B6593" s="12">
        <v>1534.77</v>
      </c>
      <c r="C6593" s="12">
        <v>6006.11</v>
      </c>
      <c r="D6593" s="12">
        <v>1479.88</v>
      </c>
      <c r="E6593" s="12">
        <v>5690.66</v>
      </c>
      <c r="F6593" s="12">
        <v>2247.16</v>
      </c>
      <c r="G6593" s="12">
        <v>274.07</v>
      </c>
      <c r="H6593" s="108">
        <v>80.58</v>
      </c>
      <c r="I6593" s="45">
        <v>100.77</v>
      </c>
      <c r="J6593" s="45">
        <v>100.71</v>
      </c>
      <c r="K6593" s="71"/>
      <c r="L6593" s="108"/>
    </row>
    <row r="6594" spans="1:12" ht="23.3" customHeight="1" thickBot="1" x14ac:dyDescent="0.3">
      <c r="A6594" s="11">
        <v>44117</v>
      </c>
      <c r="B6594" s="12">
        <v>1533.17</v>
      </c>
      <c r="C6594" s="12">
        <v>5999.88</v>
      </c>
      <c r="D6594" s="12">
        <v>1478.73</v>
      </c>
      <c r="E6594" s="12">
        <v>5686.26</v>
      </c>
      <c r="F6594" s="12">
        <v>2244.46</v>
      </c>
      <c r="G6594" s="12">
        <v>273.33</v>
      </c>
      <c r="H6594" s="108">
        <v>80.239999999999995</v>
      </c>
      <c r="I6594" s="45">
        <v>100.75</v>
      </c>
      <c r="J6594" s="45">
        <v>100.59</v>
      </c>
      <c r="K6594" s="71"/>
      <c r="L6594" s="108"/>
    </row>
    <row r="6595" spans="1:12" ht="23.3" customHeight="1" thickBot="1" x14ac:dyDescent="0.3">
      <c r="A6595" s="11">
        <v>44118</v>
      </c>
      <c r="B6595" s="12">
        <v>1533.35</v>
      </c>
      <c r="C6595" s="12">
        <v>6000.58</v>
      </c>
      <c r="D6595" s="12">
        <v>1481.43</v>
      </c>
      <c r="E6595" s="12">
        <v>5696.61</v>
      </c>
      <c r="F6595" s="12">
        <v>2252.5100000000002</v>
      </c>
      <c r="G6595" s="12">
        <v>273.97000000000003</v>
      </c>
      <c r="H6595" s="108">
        <v>80.400000000000006</v>
      </c>
      <c r="I6595" s="45">
        <v>100.62</v>
      </c>
      <c r="J6595" s="45">
        <v>100.42</v>
      </c>
      <c r="K6595" s="71"/>
      <c r="L6595" s="108"/>
    </row>
    <row r="6596" spans="1:12" ht="23.3" customHeight="1" thickBot="1" x14ac:dyDescent="0.3">
      <c r="A6596" s="11">
        <v>44119</v>
      </c>
      <c r="B6596" s="12">
        <v>1522.15</v>
      </c>
      <c r="C6596" s="12">
        <v>5956.73</v>
      </c>
      <c r="D6596" s="12">
        <v>1473.78</v>
      </c>
      <c r="E6596" s="12">
        <v>5667.2</v>
      </c>
      <c r="F6596" s="12">
        <v>2240.0300000000002</v>
      </c>
      <c r="G6596" s="12">
        <v>272.95999999999998</v>
      </c>
      <c r="H6596" s="108">
        <v>80.11</v>
      </c>
      <c r="I6596" s="45">
        <v>100.64</v>
      </c>
      <c r="J6596" s="45">
        <v>100.45</v>
      </c>
      <c r="K6596" s="71"/>
      <c r="L6596" s="108"/>
    </row>
    <row r="6597" spans="1:12" ht="23.3" customHeight="1" thickBot="1" x14ac:dyDescent="0.3">
      <c r="A6597" s="11">
        <v>44120</v>
      </c>
      <c r="B6597" s="12">
        <v>1523.31</v>
      </c>
      <c r="C6597" s="12">
        <v>5961.29</v>
      </c>
      <c r="D6597" s="12">
        <v>1474.45</v>
      </c>
      <c r="E6597" s="12">
        <v>5669.8</v>
      </c>
      <c r="F6597" s="12">
        <v>2235.38</v>
      </c>
      <c r="G6597" s="12">
        <v>273.33</v>
      </c>
      <c r="H6597" s="108">
        <v>80.16</v>
      </c>
      <c r="I6597" s="45">
        <v>100.64</v>
      </c>
      <c r="J6597" s="45">
        <v>100.71</v>
      </c>
      <c r="K6597" s="71"/>
      <c r="L6597" s="108"/>
    </row>
    <row r="6598" spans="1:12" ht="23.3" customHeight="1" thickBot="1" x14ac:dyDescent="0.3">
      <c r="A6598" s="11">
        <v>44123</v>
      </c>
      <c r="B6598" s="12">
        <v>1525.06</v>
      </c>
      <c r="C6598" s="12">
        <v>5968.12</v>
      </c>
      <c r="D6598" s="12">
        <v>1476.84</v>
      </c>
      <c r="E6598" s="12">
        <v>5678.98</v>
      </c>
      <c r="F6598" s="12">
        <v>2238.61</v>
      </c>
      <c r="G6598" s="12">
        <v>274.07</v>
      </c>
      <c r="H6598" s="108">
        <v>80.349999999999994</v>
      </c>
      <c r="I6598" s="45">
        <v>100.65</v>
      </c>
      <c r="J6598" s="45">
        <v>100.73</v>
      </c>
      <c r="K6598" s="71"/>
      <c r="L6598" s="108"/>
    </row>
    <row r="6599" spans="1:12" ht="23.3" customHeight="1" thickBot="1" x14ac:dyDescent="0.3">
      <c r="A6599" s="11">
        <v>44124</v>
      </c>
      <c r="B6599" s="12">
        <v>1526.42</v>
      </c>
      <c r="C6599" s="12">
        <v>5973.46</v>
      </c>
      <c r="D6599" s="12">
        <v>1477.87</v>
      </c>
      <c r="E6599" s="12">
        <v>5682.92</v>
      </c>
      <c r="F6599" s="12">
        <v>2241.35</v>
      </c>
      <c r="G6599" s="12">
        <v>274.51</v>
      </c>
      <c r="H6599" s="108">
        <v>80.569999999999993</v>
      </c>
      <c r="I6599" s="45">
        <v>100.73</v>
      </c>
      <c r="J6599" s="45">
        <v>100.67</v>
      </c>
      <c r="K6599" s="71"/>
      <c r="L6599" s="108"/>
    </row>
    <row r="6600" spans="1:12" ht="23.3" customHeight="1" thickBot="1" x14ac:dyDescent="0.3">
      <c r="A6600" s="11">
        <v>44125</v>
      </c>
      <c r="B6600" s="12">
        <v>1526.24</v>
      </c>
      <c r="C6600" s="12">
        <v>5972.77</v>
      </c>
      <c r="D6600" s="12">
        <v>1476.88</v>
      </c>
      <c r="E6600" s="12">
        <v>5679.14</v>
      </c>
      <c r="F6600" s="12">
        <v>2241.88</v>
      </c>
      <c r="G6600" s="12">
        <v>274.43</v>
      </c>
      <c r="H6600" s="108">
        <v>80.5</v>
      </c>
      <c r="I6600" s="45">
        <v>100.81</v>
      </c>
      <c r="J6600" s="45">
        <v>100.58</v>
      </c>
      <c r="K6600" s="71"/>
      <c r="L6600" s="108"/>
    </row>
    <row r="6601" spans="1:12" ht="23.3" customHeight="1" thickBot="1" x14ac:dyDescent="0.3">
      <c r="A6601" s="11">
        <v>44126</v>
      </c>
      <c r="B6601" s="12">
        <v>1524.79</v>
      </c>
      <c r="C6601" s="12">
        <v>5967.06</v>
      </c>
      <c r="D6601" s="12">
        <v>1475.1</v>
      </c>
      <c r="E6601" s="12">
        <v>5672.27</v>
      </c>
      <c r="F6601" s="12">
        <v>2240.0100000000002</v>
      </c>
      <c r="G6601" s="12">
        <v>274.36</v>
      </c>
      <c r="H6601" s="108">
        <v>80.47</v>
      </c>
      <c r="I6601" s="45">
        <v>100.81</v>
      </c>
      <c r="J6601" s="45">
        <v>100.54</v>
      </c>
      <c r="K6601" s="71"/>
      <c r="L6601" s="108"/>
    </row>
    <row r="6602" spans="1:12" ht="23.3" customHeight="1" thickBot="1" x14ac:dyDescent="0.3">
      <c r="A6602" s="11">
        <v>44127</v>
      </c>
      <c r="B6602" s="12">
        <v>1526.48</v>
      </c>
      <c r="C6602" s="12">
        <v>5973.69</v>
      </c>
      <c r="D6602" s="12">
        <v>1477.35</v>
      </c>
      <c r="E6602" s="12">
        <v>5680.95</v>
      </c>
      <c r="F6602" s="12">
        <v>2240.23</v>
      </c>
      <c r="G6602" s="12">
        <v>274.77</v>
      </c>
      <c r="H6602" s="108">
        <v>80.5</v>
      </c>
      <c r="I6602" s="45">
        <v>100.91</v>
      </c>
      <c r="J6602" s="45">
        <v>100.69</v>
      </c>
      <c r="K6602" s="71"/>
      <c r="L6602" s="108"/>
    </row>
    <row r="6603" spans="1:12" ht="23.3" customHeight="1" thickBot="1" x14ac:dyDescent="0.3">
      <c r="A6603" s="11">
        <v>44130</v>
      </c>
      <c r="B6603" s="12">
        <v>1527.8</v>
      </c>
      <c r="C6603" s="12">
        <v>5978.85</v>
      </c>
      <c r="D6603" s="12">
        <v>1478.89</v>
      </c>
      <c r="E6603" s="12">
        <v>5686.84</v>
      </c>
      <c r="F6603" s="12">
        <v>2243.4</v>
      </c>
      <c r="G6603" s="12">
        <v>275.11</v>
      </c>
      <c r="H6603" s="108">
        <v>80.599999999999994</v>
      </c>
      <c r="I6603" s="45">
        <v>100.96</v>
      </c>
      <c r="J6603" s="45">
        <v>100.65</v>
      </c>
      <c r="K6603" s="71"/>
      <c r="L6603" s="108"/>
    </row>
    <row r="6604" spans="1:12" ht="23.3" customHeight="1" thickBot="1" x14ac:dyDescent="0.3">
      <c r="A6604" s="11">
        <v>44131</v>
      </c>
      <c r="B6604" s="12">
        <v>1523.73</v>
      </c>
      <c r="C6604" s="12">
        <v>5962.93</v>
      </c>
      <c r="D6604" s="12">
        <v>1477</v>
      </c>
      <c r="E6604" s="12">
        <v>5679.6</v>
      </c>
      <c r="F6604" s="12">
        <v>2239.6999999999998</v>
      </c>
      <c r="G6604" s="12">
        <v>274.93</v>
      </c>
      <c r="H6604" s="108">
        <v>80.14</v>
      </c>
      <c r="I6604" s="45">
        <v>100.95</v>
      </c>
      <c r="J6604" s="45">
        <v>100.03</v>
      </c>
      <c r="K6604" s="71"/>
      <c r="L6604" s="108"/>
    </row>
    <row r="6605" spans="1:12" ht="23.3" customHeight="1" thickBot="1" x14ac:dyDescent="0.3">
      <c r="A6605" s="11">
        <v>44132</v>
      </c>
      <c r="B6605" s="12">
        <v>1516.4</v>
      </c>
      <c r="C6605" s="12">
        <v>5939.9</v>
      </c>
      <c r="D6605" s="12">
        <v>1476.48</v>
      </c>
      <c r="E6605" s="12">
        <v>5677.6</v>
      </c>
      <c r="F6605" s="12">
        <v>2236.1</v>
      </c>
      <c r="G6605" s="12">
        <v>274.81</v>
      </c>
      <c r="H6605" s="108">
        <v>79.25</v>
      </c>
      <c r="I6605" s="45">
        <v>100.94</v>
      </c>
      <c r="J6605" s="45">
        <v>98.52</v>
      </c>
      <c r="K6605" s="71"/>
      <c r="L6605" s="108"/>
    </row>
    <row r="6606" spans="1:12" ht="23.3" customHeight="1" thickBot="1" x14ac:dyDescent="0.3">
      <c r="A6606" s="11">
        <v>44133</v>
      </c>
      <c r="B6606" s="12">
        <v>1513.9</v>
      </c>
      <c r="C6606" s="12">
        <v>5930.13</v>
      </c>
      <c r="D6606" s="12">
        <v>1472.7</v>
      </c>
      <c r="E6606" s="12">
        <v>5663.05</v>
      </c>
      <c r="F6606" s="12">
        <v>2228.59</v>
      </c>
      <c r="G6606" s="12">
        <v>274.44</v>
      </c>
      <c r="H6606" s="108">
        <v>79.14</v>
      </c>
      <c r="I6606" s="45">
        <v>100.92</v>
      </c>
      <c r="J6606" s="45">
        <v>98.6</v>
      </c>
      <c r="K6606" s="71"/>
      <c r="L6606" s="108"/>
    </row>
    <row r="6607" spans="1:12" ht="23.3" customHeight="1" thickBot="1" x14ac:dyDescent="0.3">
      <c r="A6607" s="11">
        <v>44134</v>
      </c>
      <c r="B6607" s="12">
        <v>1511.02</v>
      </c>
      <c r="C6607" s="12">
        <v>5918.84</v>
      </c>
      <c r="D6607" s="12">
        <v>1468.59</v>
      </c>
      <c r="E6607" s="12">
        <v>5647.24</v>
      </c>
      <c r="F6607" s="12">
        <v>2219.0300000000002</v>
      </c>
      <c r="G6607" s="12">
        <v>273.31</v>
      </c>
      <c r="H6607" s="108">
        <v>78.819999999999993</v>
      </c>
      <c r="I6607" s="45">
        <v>100.94</v>
      </c>
      <c r="J6607" s="45">
        <v>98.75</v>
      </c>
      <c r="K6607" s="71"/>
      <c r="L6607" s="108"/>
    </row>
    <row r="6608" spans="1:12" ht="23.3" customHeight="1" thickBot="1" x14ac:dyDescent="0.3">
      <c r="A6608" s="11">
        <v>44138</v>
      </c>
      <c r="B6608" s="12">
        <v>1509.02</v>
      </c>
      <c r="C6608" s="12">
        <v>5911.01</v>
      </c>
      <c r="D6608" s="12">
        <v>1466.08</v>
      </c>
      <c r="E6608" s="12">
        <v>5637.61</v>
      </c>
      <c r="F6608" s="12">
        <v>2214.42</v>
      </c>
      <c r="G6608" s="12">
        <v>272.93</v>
      </c>
      <c r="H6608" s="108">
        <v>78.790000000000006</v>
      </c>
      <c r="I6608" s="45">
        <v>100.9</v>
      </c>
      <c r="J6608" s="45">
        <v>98.78</v>
      </c>
      <c r="K6608" s="71"/>
      <c r="L6608" s="108"/>
    </row>
    <row r="6609" spans="1:12" ht="23.3" customHeight="1" thickBot="1" x14ac:dyDescent="0.3">
      <c r="A6609" s="11">
        <v>44139</v>
      </c>
      <c r="B6609" s="12">
        <v>1503.37</v>
      </c>
      <c r="C6609" s="12">
        <v>5888.86</v>
      </c>
      <c r="D6609" s="12">
        <v>1459.41</v>
      </c>
      <c r="E6609" s="12">
        <v>5611.95</v>
      </c>
      <c r="F6609" s="12">
        <v>2209.42</v>
      </c>
      <c r="G6609" s="12">
        <v>271.66000000000003</v>
      </c>
      <c r="H6609" s="108">
        <v>78.319999999999993</v>
      </c>
      <c r="I6609" s="45">
        <v>100.85</v>
      </c>
      <c r="J6609" s="45">
        <v>98.56</v>
      </c>
      <c r="K6609" s="71"/>
      <c r="L6609" s="108"/>
    </row>
    <row r="6610" spans="1:12" ht="23.3" customHeight="1" thickBot="1" x14ac:dyDescent="0.3">
      <c r="A6610" s="11">
        <v>44140</v>
      </c>
      <c r="B6610" s="12">
        <v>1507.48</v>
      </c>
      <c r="C6610" s="12">
        <v>5904.95</v>
      </c>
      <c r="D6610" s="12">
        <v>1463.99</v>
      </c>
      <c r="E6610" s="12">
        <v>5629.57</v>
      </c>
      <c r="F6610" s="12">
        <v>2216.8000000000002</v>
      </c>
      <c r="G6610" s="12">
        <v>273.02</v>
      </c>
      <c r="H6610" s="108">
        <v>78.760000000000005</v>
      </c>
      <c r="I6610" s="45">
        <v>100.91</v>
      </c>
      <c r="J6610" s="45">
        <v>98.54</v>
      </c>
      <c r="K6610" s="71"/>
      <c r="L6610" s="108"/>
    </row>
    <row r="6611" spans="1:12" ht="23.3" customHeight="1" thickBot="1" x14ac:dyDescent="0.3">
      <c r="A6611" s="11">
        <v>44141</v>
      </c>
      <c r="B6611" s="12">
        <v>1508.4</v>
      </c>
      <c r="C6611" s="12">
        <v>5908.56</v>
      </c>
      <c r="D6611" s="12">
        <v>1464.04</v>
      </c>
      <c r="E6611" s="12">
        <v>5629.74</v>
      </c>
      <c r="F6611" s="12">
        <v>2218.09</v>
      </c>
      <c r="G6611" s="12">
        <v>272.99</v>
      </c>
      <c r="H6611" s="108">
        <v>78.790000000000006</v>
      </c>
      <c r="I6611" s="45">
        <v>100.96</v>
      </c>
      <c r="J6611" s="45">
        <v>98.48</v>
      </c>
      <c r="K6611" s="71"/>
      <c r="L6611" s="108"/>
    </row>
    <row r="6612" spans="1:12" ht="23.3" customHeight="1" thickBot="1" x14ac:dyDescent="0.3">
      <c r="A6612" s="11">
        <v>44144</v>
      </c>
      <c r="B6612" s="12">
        <v>1506.35</v>
      </c>
      <c r="C6612" s="12">
        <v>5900.54</v>
      </c>
      <c r="D6612" s="12">
        <v>1460.16</v>
      </c>
      <c r="E6612" s="12">
        <v>5614.82</v>
      </c>
      <c r="F6612" s="12">
        <v>2212.21</v>
      </c>
      <c r="G6612" s="12">
        <v>272.02</v>
      </c>
      <c r="H6612" s="108">
        <v>78.47</v>
      </c>
      <c r="I6612" s="45">
        <v>101.04</v>
      </c>
      <c r="J6612" s="45">
        <v>98.41</v>
      </c>
      <c r="K6612" s="71"/>
      <c r="L6612" s="108"/>
    </row>
    <row r="6613" spans="1:12" ht="23.3" customHeight="1" thickBot="1" x14ac:dyDescent="0.3">
      <c r="A6613" s="11">
        <v>44145</v>
      </c>
      <c r="B6613" s="12">
        <v>1522.49</v>
      </c>
      <c r="C6613" s="12">
        <v>5963.76</v>
      </c>
      <c r="D6613" s="12">
        <v>1487.31</v>
      </c>
      <c r="E6613" s="12">
        <v>5719.24</v>
      </c>
      <c r="F6613" s="12">
        <v>2251.38</v>
      </c>
      <c r="G6613" s="12">
        <v>277.62</v>
      </c>
      <c r="H6613" s="108">
        <v>80.7</v>
      </c>
      <c r="I6613" s="45">
        <v>101.03</v>
      </c>
      <c r="J6613" s="45">
        <v>98.47</v>
      </c>
      <c r="K6613" s="71"/>
      <c r="L6613" s="108"/>
    </row>
    <row r="6614" spans="1:12" ht="23.3" customHeight="1" thickBot="1" x14ac:dyDescent="0.3">
      <c r="A6614" s="11">
        <v>44146</v>
      </c>
      <c r="B6614" s="12">
        <v>1529.19</v>
      </c>
      <c r="C6614" s="12">
        <v>5990</v>
      </c>
      <c r="D6614" s="12">
        <v>1496.16</v>
      </c>
      <c r="E6614" s="12">
        <v>5753.26</v>
      </c>
      <c r="F6614" s="12">
        <v>2263.41</v>
      </c>
      <c r="G6614" s="12">
        <v>280.11</v>
      </c>
      <c r="H6614" s="108">
        <v>81.22</v>
      </c>
      <c r="I6614" s="45">
        <v>101.05</v>
      </c>
      <c r="J6614" s="45">
        <v>98.64</v>
      </c>
      <c r="K6614" s="71"/>
      <c r="L6614" s="108"/>
    </row>
    <row r="6615" spans="1:12" ht="23.3" customHeight="1" thickBot="1" x14ac:dyDescent="0.3">
      <c r="A6615" s="11">
        <v>44147</v>
      </c>
      <c r="B6615" s="12">
        <v>1535.57</v>
      </c>
      <c r="C6615" s="12">
        <v>6015.01</v>
      </c>
      <c r="D6615" s="12">
        <v>1503.65</v>
      </c>
      <c r="E6615" s="12">
        <v>5782.07</v>
      </c>
      <c r="F6615" s="12">
        <v>2271.9</v>
      </c>
      <c r="G6615" s="12">
        <v>282.08</v>
      </c>
      <c r="H6615" s="108">
        <v>81.93</v>
      </c>
      <c r="I6615" s="45">
        <v>101.03</v>
      </c>
      <c r="J6615" s="45">
        <v>99.09</v>
      </c>
      <c r="K6615" s="71"/>
      <c r="L6615" s="108"/>
    </row>
    <row r="6616" spans="1:12" ht="23.3" customHeight="1" thickBot="1" x14ac:dyDescent="0.3">
      <c r="A6616" s="11">
        <v>44148</v>
      </c>
      <c r="B6616" s="12">
        <v>1540.41</v>
      </c>
      <c r="C6616" s="12">
        <v>6033.95</v>
      </c>
      <c r="D6616" s="12">
        <v>1502.14</v>
      </c>
      <c r="E6616" s="12">
        <v>5776.27</v>
      </c>
      <c r="F6616" s="12">
        <v>2276.56</v>
      </c>
      <c r="G6616" s="12">
        <v>281.51</v>
      </c>
      <c r="H6616" s="108">
        <v>82.59</v>
      </c>
      <c r="I6616" s="45">
        <v>100.97</v>
      </c>
      <c r="J6616" s="45">
        <v>100.43</v>
      </c>
      <c r="K6616" s="71"/>
      <c r="L6616" s="108"/>
    </row>
    <row r="6617" spans="1:12" ht="23.3" customHeight="1" thickBot="1" x14ac:dyDescent="0.3">
      <c r="A6617" s="11">
        <v>44151</v>
      </c>
      <c r="B6617" s="12">
        <v>1545.82</v>
      </c>
      <c r="C6617" s="12">
        <v>6055.16</v>
      </c>
      <c r="D6617" s="12">
        <v>1509.57</v>
      </c>
      <c r="E6617" s="12">
        <v>5804.82</v>
      </c>
      <c r="F6617" s="12">
        <v>2289.08</v>
      </c>
      <c r="G6617" s="12">
        <v>283.06</v>
      </c>
      <c r="H6617" s="108">
        <v>82.96</v>
      </c>
      <c r="I6617" s="45">
        <v>101.05</v>
      </c>
      <c r="J6617" s="45">
        <v>100.37</v>
      </c>
      <c r="K6617" s="71"/>
      <c r="L6617" s="108"/>
    </row>
    <row r="6618" spans="1:12" ht="23.3" customHeight="1" thickBot="1" x14ac:dyDescent="0.3">
      <c r="A6618" s="11">
        <v>44152</v>
      </c>
      <c r="B6618" s="12">
        <v>1560.7</v>
      </c>
      <c r="C6618" s="12">
        <v>6114.05</v>
      </c>
      <c r="D6618" s="12">
        <v>1532.51</v>
      </c>
      <c r="E6618" s="12">
        <v>5893.91</v>
      </c>
      <c r="F6618" s="12">
        <v>2324.21</v>
      </c>
      <c r="G6618" s="12">
        <v>288.33</v>
      </c>
      <c r="H6618" s="108">
        <v>84.55</v>
      </c>
      <c r="I6618" s="45">
        <v>101.05</v>
      </c>
      <c r="J6618" s="45">
        <v>100.21</v>
      </c>
      <c r="K6618" s="71"/>
      <c r="L6618" s="108"/>
    </row>
    <row r="6619" spans="1:12" ht="23.3" customHeight="1" thickBot="1" x14ac:dyDescent="0.3">
      <c r="A6619" s="11">
        <v>44153</v>
      </c>
      <c r="B6619" s="12">
        <v>1579.87</v>
      </c>
      <c r="C6619" s="12">
        <v>6189.13</v>
      </c>
      <c r="D6619" s="12">
        <v>1560.76</v>
      </c>
      <c r="E6619" s="12">
        <v>6002.56</v>
      </c>
      <c r="F6619" s="12">
        <v>2367.06</v>
      </c>
      <c r="G6619" s="12">
        <v>295.07</v>
      </c>
      <c r="H6619" s="108">
        <v>86.4</v>
      </c>
      <c r="I6619" s="45">
        <v>101.06</v>
      </c>
      <c r="J6619" s="45">
        <v>100.21</v>
      </c>
      <c r="K6619" s="71"/>
      <c r="L6619" s="108"/>
    </row>
    <row r="6620" spans="1:12" ht="23.3" customHeight="1" thickBot="1" x14ac:dyDescent="0.3">
      <c r="A6620" s="11">
        <v>44154</v>
      </c>
      <c r="B6620" s="12">
        <v>1574.47</v>
      </c>
      <c r="C6620" s="12">
        <v>6167.97</v>
      </c>
      <c r="D6620" s="12">
        <v>1554.54</v>
      </c>
      <c r="E6620" s="12">
        <v>5978.63</v>
      </c>
      <c r="F6620" s="12">
        <v>2361.8200000000002</v>
      </c>
      <c r="G6620" s="12">
        <v>293.29000000000002</v>
      </c>
      <c r="H6620" s="108">
        <v>85.61</v>
      </c>
      <c r="I6620" s="45">
        <v>101</v>
      </c>
      <c r="J6620" s="45">
        <v>100.03</v>
      </c>
      <c r="K6620" s="71"/>
      <c r="L6620" s="108"/>
    </row>
    <row r="6621" spans="1:12" ht="23.3" customHeight="1" thickBot="1" x14ac:dyDescent="0.3">
      <c r="A6621" s="11">
        <v>44155</v>
      </c>
      <c r="B6621" s="12">
        <v>1572.3</v>
      </c>
      <c r="C6621" s="12">
        <v>6159.46</v>
      </c>
      <c r="D6621" s="12">
        <v>1551.51</v>
      </c>
      <c r="E6621" s="12">
        <v>5966.99</v>
      </c>
      <c r="F6621" s="12">
        <v>2357.29</v>
      </c>
      <c r="G6621" s="12">
        <v>292.02999999999997</v>
      </c>
      <c r="H6621" s="108">
        <v>85.14</v>
      </c>
      <c r="I6621" s="45">
        <v>101.03</v>
      </c>
      <c r="J6621" s="45">
        <v>99.89</v>
      </c>
      <c r="K6621" s="71"/>
      <c r="L6621" s="108"/>
    </row>
    <row r="6622" spans="1:12" ht="23.3" customHeight="1" thickBot="1" x14ac:dyDescent="0.3">
      <c r="A6622" s="11">
        <v>44158</v>
      </c>
      <c r="B6622" s="12">
        <v>1586.99</v>
      </c>
      <c r="C6622" s="12">
        <v>6217.04</v>
      </c>
      <c r="D6622" s="12">
        <v>1568.22</v>
      </c>
      <c r="E6622" s="12">
        <v>6031.27</v>
      </c>
      <c r="F6622" s="12">
        <v>2382.6799999999998</v>
      </c>
      <c r="G6622" s="12">
        <v>296.13</v>
      </c>
      <c r="H6622" s="108">
        <v>86.72</v>
      </c>
      <c r="I6622" s="45">
        <v>101.03</v>
      </c>
      <c r="J6622" s="45">
        <v>100.7</v>
      </c>
      <c r="K6622" s="71"/>
      <c r="L6622" s="108"/>
    </row>
    <row r="6623" spans="1:12" ht="23.3" customHeight="1" thickBot="1" x14ac:dyDescent="0.3">
      <c r="A6623" s="11">
        <v>44159</v>
      </c>
      <c r="B6623" s="12">
        <v>1593.77</v>
      </c>
      <c r="C6623" s="12">
        <v>6243.59</v>
      </c>
      <c r="D6623" s="12">
        <v>1569.43</v>
      </c>
      <c r="E6623" s="12">
        <v>6035.89</v>
      </c>
      <c r="F6623" s="12">
        <v>2376.92</v>
      </c>
      <c r="G6623" s="12">
        <v>296.13</v>
      </c>
      <c r="H6623" s="108">
        <v>87.09</v>
      </c>
      <c r="I6623" s="45">
        <v>101.08</v>
      </c>
      <c r="J6623" s="45">
        <v>102.15</v>
      </c>
      <c r="K6623" s="71"/>
      <c r="L6623" s="108"/>
    </row>
    <row r="6624" spans="1:12" ht="23.3" customHeight="1" thickBot="1" x14ac:dyDescent="0.3">
      <c r="A6624" s="11">
        <v>44160</v>
      </c>
      <c r="B6624" s="12">
        <v>1598.24</v>
      </c>
      <c r="C6624" s="12">
        <v>6262.52</v>
      </c>
      <c r="D6624" s="12">
        <v>1581.58</v>
      </c>
      <c r="E6624" s="12">
        <v>6084.74</v>
      </c>
      <c r="F6624" s="12">
        <v>2396.16</v>
      </c>
      <c r="G6624" s="12">
        <v>298.39</v>
      </c>
      <c r="H6624" s="108">
        <v>87.52</v>
      </c>
      <c r="I6624" s="45">
        <v>101.15</v>
      </c>
      <c r="J6624" s="45">
        <v>101.06</v>
      </c>
      <c r="K6624" s="71"/>
      <c r="L6624" s="108"/>
    </row>
    <row r="6625" spans="1:12" ht="23.3" customHeight="1" thickBot="1" x14ac:dyDescent="0.3">
      <c r="A6625" s="11">
        <v>44161</v>
      </c>
      <c r="B6625" s="12">
        <v>1598.54</v>
      </c>
      <c r="C6625" s="12">
        <v>6263.7</v>
      </c>
      <c r="D6625" s="12">
        <v>1581.82</v>
      </c>
      <c r="E6625" s="12">
        <v>6085.66</v>
      </c>
      <c r="F6625" s="12">
        <v>2399.4</v>
      </c>
      <c r="G6625" s="12">
        <v>298.18</v>
      </c>
      <c r="H6625" s="108">
        <v>87.54</v>
      </c>
      <c r="I6625" s="45">
        <v>101.16</v>
      </c>
      <c r="J6625" s="45">
        <v>101.04</v>
      </c>
      <c r="K6625" s="71"/>
      <c r="L6625" s="108"/>
    </row>
    <row r="6626" spans="1:12" ht="23.3" customHeight="1" thickBot="1" x14ac:dyDescent="0.3">
      <c r="A6626" s="11">
        <v>44162</v>
      </c>
      <c r="B6626" s="12">
        <v>1600.39</v>
      </c>
      <c r="C6626" s="12">
        <v>6270.96</v>
      </c>
      <c r="D6626" s="12">
        <v>1584.83</v>
      </c>
      <c r="E6626" s="12">
        <v>6097.23</v>
      </c>
      <c r="F6626" s="12">
        <v>2404.08</v>
      </c>
      <c r="G6626" s="12">
        <v>298.16000000000003</v>
      </c>
      <c r="H6626" s="108">
        <v>87.51</v>
      </c>
      <c r="I6626" s="45">
        <v>101.16</v>
      </c>
      <c r="J6626" s="45">
        <v>101</v>
      </c>
      <c r="K6626" s="71"/>
      <c r="L6626" s="108"/>
    </row>
    <row r="6627" spans="1:12" ht="23.3" customHeight="1" thickBot="1" x14ac:dyDescent="0.3">
      <c r="A6627" s="11">
        <v>44165</v>
      </c>
      <c r="B6627" s="12">
        <v>1613.87</v>
      </c>
      <c r="C6627" s="12">
        <v>6323.79</v>
      </c>
      <c r="D6627" s="12">
        <v>1602.46</v>
      </c>
      <c r="E6627" s="12">
        <v>6165.06</v>
      </c>
      <c r="F6627" s="12">
        <v>2432.84</v>
      </c>
      <c r="G6627" s="12">
        <v>300.32</v>
      </c>
      <c r="H6627" s="108">
        <v>88.27</v>
      </c>
      <c r="I6627" s="45">
        <v>101.17</v>
      </c>
      <c r="J6627" s="45">
        <v>101.25</v>
      </c>
      <c r="K6627" s="71"/>
      <c r="L6627" s="108"/>
    </row>
    <row r="6628" spans="1:12" ht="23.3" customHeight="1" thickBot="1" x14ac:dyDescent="0.3">
      <c r="A6628" s="11">
        <v>44166</v>
      </c>
      <c r="B6628" s="12">
        <v>1613.4</v>
      </c>
      <c r="C6628" s="12">
        <v>6327.34</v>
      </c>
      <c r="D6628" s="12">
        <v>1600.72</v>
      </c>
      <c r="E6628" s="12">
        <v>6166.2</v>
      </c>
      <c r="F6628" s="12">
        <v>2432.6799999999998</v>
      </c>
      <c r="G6628" s="12">
        <v>300.07</v>
      </c>
      <c r="H6628" s="108">
        <v>88.36</v>
      </c>
      <c r="I6628" s="45">
        <v>101.17</v>
      </c>
      <c r="J6628" s="45">
        <v>101.43</v>
      </c>
      <c r="K6628" s="71"/>
      <c r="L6628" s="108"/>
    </row>
    <row r="6629" spans="1:12" ht="23.3" customHeight="1" thickBot="1" x14ac:dyDescent="0.3">
      <c r="A6629" s="11">
        <v>44167</v>
      </c>
      <c r="B6629" s="12">
        <v>1617.86</v>
      </c>
      <c r="C6629" s="12">
        <v>6344.83</v>
      </c>
      <c r="D6629" s="12">
        <v>1606.01</v>
      </c>
      <c r="E6629" s="12">
        <v>6186.58</v>
      </c>
      <c r="F6629" s="12">
        <v>2444.4</v>
      </c>
      <c r="G6629" s="12">
        <v>301.45</v>
      </c>
      <c r="H6629" s="108">
        <v>88.77</v>
      </c>
      <c r="I6629" s="45">
        <v>101.25</v>
      </c>
      <c r="J6629" s="45">
        <v>101.28</v>
      </c>
      <c r="K6629" s="71"/>
      <c r="L6629" s="108"/>
    </row>
    <row r="6630" spans="1:12" ht="23.3" customHeight="1" thickBot="1" x14ac:dyDescent="0.3">
      <c r="A6630" s="11">
        <v>44168</v>
      </c>
      <c r="B6630" s="12">
        <v>1616.29</v>
      </c>
      <c r="C6630" s="12">
        <v>6341.5</v>
      </c>
      <c r="D6630" s="12">
        <v>1606.35</v>
      </c>
      <c r="E6630" s="12">
        <v>6192.03</v>
      </c>
      <c r="F6630" s="12">
        <v>2447.66</v>
      </c>
      <c r="G6630" s="12">
        <v>302.23</v>
      </c>
      <c r="H6630" s="108">
        <v>88.46</v>
      </c>
      <c r="I6630" s="45">
        <v>101.26</v>
      </c>
      <c r="J6630" s="45">
        <v>100.75</v>
      </c>
      <c r="K6630" s="71"/>
      <c r="L6630" s="108"/>
    </row>
    <row r="6631" spans="1:12" ht="23.3" customHeight="1" thickBot="1" x14ac:dyDescent="0.3">
      <c r="A6631" s="11">
        <v>44169</v>
      </c>
      <c r="B6631" s="12">
        <v>1616.78</v>
      </c>
      <c r="C6631" s="12">
        <v>6343.43</v>
      </c>
      <c r="D6631" s="12">
        <v>1606.59</v>
      </c>
      <c r="E6631" s="12">
        <v>6192.93</v>
      </c>
      <c r="F6631" s="12">
        <v>2448.02</v>
      </c>
      <c r="G6631" s="12">
        <v>302.36</v>
      </c>
      <c r="H6631" s="108">
        <v>88.52</v>
      </c>
      <c r="I6631" s="45">
        <v>101.29</v>
      </c>
      <c r="J6631" s="45">
        <v>100.75</v>
      </c>
      <c r="K6631" s="71"/>
      <c r="L6631" s="108"/>
    </row>
    <row r="6632" spans="1:12" ht="23.3" customHeight="1" thickBot="1" x14ac:dyDescent="0.3">
      <c r="A6632" s="11">
        <v>44172</v>
      </c>
      <c r="B6632" s="12">
        <v>1613.73</v>
      </c>
      <c r="C6632" s="12">
        <v>6331.47</v>
      </c>
      <c r="D6632" s="12">
        <v>1602.19</v>
      </c>
      <c r="E6632" s="12">
        <v>6176</v>
      </c>
      <c r="F6632" s="12">
        <v>2440.96</v>
      </c>
      <c r="G6632" s="12">
        <v>301.55</v>
      </c>
      <c r="H6632" s="108">
        <v>88.14</v>
      </c>
      <c r="I6632" s="45">
        <v>101.28</v>
      </c>
      <c r="J6632" s="45">
        <v>100.76</v>
      </c>
      <c r="K6632" s="71"/>
      <c r="L6632" s="108"/>
    </row>
    <row r="6633" spans="1:12" ht="23.3" customHeight="1" thickBot="1" x14ac:dyDescent="0.3">
      <c r="A6633" s="11">
        <v>44173</v>
      </c>
      <c r="B6633" s="12">
        <v>1615.56</v>
      </c>
      <c r="C6633" s="12">
        <v>6338.66</v>
      </c>
      <c r="D6633" s="12">
        <v>1604.55</v>
      </c>
      <c r="E6633" s="12">
        <v>6185.09</v>
      </c>
      <c r="F6633" s="12">
        <v>2442.2800000000002</v>
      </c>
      <c r="G6633" s="12">
        <v>301.67</v>
      </c>
      <c r="H6633" s="108">
        <v>88.13</v>
      </c>
      <c r="I6633" s="45">
        <v>101.28</v>
      </c>
      <c r="J6633" s="45">
        <v>100.86</v>
      </c>
      <c r="K6633" s="71"/>
      <c r="L6633" s="108"/>
    </row>
    <row r="6634" spans="1:12" ht="23.3" customHeight="1" thickBot="1" x14ac:dyDescent="0.3">
      <c r="A6634" s="11">
        <v>44174</v>
      </c>
      <c r="B6634" s="12">
        <v>1616.01</v>
      </c>
      <c r="C6634" s="12">
        <v>6340.41</v>
      </c>
      <c r="D6634" s="12">
        <v>1609.27</v>
      </c>
      <c r="E6634" s="12">
        <v>6203.3</v>
      </c>
      <c r="F6634" s="12">
        <v>2462.96</v>
      </c>
      <c r="G6634" s="12">
        <v>302.39999999999998</v>
      </c>
      <c r="H6634" s="108">
        <v>88.18</v>
      </c>
      <c r="I6634" s="45">
        <v>101.14</v>
      </c>
      <c r="J6634" s="45">
        <v>100.3</v>
      </c>
      <c r="K6634" s="71"/>
      <c r="L6634" s="108"/>
    </row>
    <row r="6635" spans="1:12" ht="23.3" customHeight="1" thickBot="1" x14ac:dyDescent="0.3">
      <c r="A6635" s="11">
        <v>44175</v>
      </c>
      <c r="B6635" s="12">
        <v>1617.13</v>
      </c>
      <c r="C6635" s="12">
        <v>6344.83</v>
      </c>
      <c r="D6635" s="12">
        <v>1607.81</v>
      </c>
      <c r="E6635" s="12">
        <v>6197.63</v>
      </c>
      <c r="F6635" s="12">
        <v>2457.23</v>
      </c>
      <c r="G6635" s="12">
        <v>301.77</v>
      </c>
      <c r="H6635" s="108">
        <v>88.35</v>
      </c>
      <c r="I6635" s="45">
        <v>101.14</v>
      </c>
      <c r="J6635" s="45">
        <v>100.86</v>
      </c>
      <c r="K6635" s="71"/>
      <c r="L6635" s="108"/>
    </row>
    <row r="6636" spans="1:12" ht="23.3" customHeight="1" thickBot="1" x14ac:dyDescent="0.3">
      <c r="A6636" s="11">
        <v>44176</v>
      </c>
      <c r="B6636" s="12">
        <v>1614.01</v>
      </c>
      <c r="C6636" s="12">
        <v>6332.56</v>
      </c>
      <c r="D6636" s="12">
        <v>1602.92</v>
      </c>
      <c r="E6636" s="12">
        <v>6178.8</v>
      </c>
      <c r="F6636" s="12">
        <v>2452.86</v>
      </c>
      <c r="G6636" s="12">
        <v>300.57</v>
      </c>
      <c r="H6636" s="108">
        <v>88.07</v>
      </c>
      <c r="I6636" s="45">
        <v>101.15</v>
      </c>
      <c r="J6636" s="45">
        <v>100.74</v>
      </c>
      <c r="K6636" s="71"/>
      <c r="L6636" s="108"/>
    </row>
    <row r="6637" spans="1:12" ht="23.3" customHeight="1" thickBot="1" x14ac:dyDescent="0.3">
      <c r="A6637" s="11">
        <v>44179</v>
      </c>
      <c r="B6637" s="12">
        <v>1614.76</v>
      </c>
      <c r="C6637" s="12">
        <v>6335.53</v>
      </c>
      <c r="D6637" s="12">
        <v>1600.82</v>
      </c>
      <c r="E6637" s="12">
        <v>6170.72</v>
      </c>
      <c r="F6637" s="12">
        <v>2447.67</v>
      </c>
      <c r="G6637" s="12">
        <v>300.37</v>
      </c>
      <c r="H6637" s="108">
        <v>88.19</v>
      </c>
      <c r="I6637" s="45">
        <v>101.15</v>
      </c>
      <c r="J6637" s="45">
        <v>101.31</v>
      </c>
      <c r="K6637" s="71"/>
      <c r="L6637" s="108"/>
    </row>
    <row r="6638" spans="1:12" ht="23.3" customHeight="1" thickBot="1" x14ac:dyDescent="0.3">
      <c r="A6638" s="11">
        <v>44180</v>
      </c>
      <c r="B6638" s="12">
        <v>1614.53</v>
      </c>
      <c r="C6638" s="12">
        <v>6334.63</v>
      </c>
      <c r="D6638" s="12">
        <v>1600.35</v>
      </c>
      <c r="E6638" s="12">
        <v>6168.89</v>
      </c>
      <c r="F6638" s="12">
        <v>2447.75</v>
      </c>
      <c r="G6638" s="12">
        <v>299.97000000000003</v>
      </c>
      <c r="H6638" s="108">
        <v>88.04</v>
      </c>
      <c r="I6638" s="45">
        <v>101.16</v>
      </c>
      <c r="J6638" s="45">
        <v>101.27</v>
      </c>
      <c r="K6638" s="71"/>
      <c r="L6638" s="108"/>
    </row>
    <row r="6639" spans="1:12" ht="23.3" customHeight="1" thickBot="1" x14ac:dyDescent="0.3">
      <c r="A6639" s="11">
        <v>44181</v>
      </c>
      <c r="B6639" s="12">
        <v>1624.11</v>
      </c>
      <c r="C6639" s="12">
        <v>6372.21</v>
      </c>
      <c r="D6639" s="12">
        <v>1614.18</v>
      </c>
      <c r="E6639" s="12">
        <v>6222.22</v>
      </c>
      <c r="F6639" s="12">
        <v>2468.66</v>
      </c>
      <c r="G6639" s="12">
        <v>302.92</v>
      </c>
      <c r="H6639" s="108">
        <v>89.01</v>
      </c>
      <c r="I6639" s="45">
        <v>101.09</v>
      </c>
      <c r="J6639" s="45">
        <v>101.28</v>
      </c>
      <c r="K6639" s="71"/>
      <c r="L6639" s="108"/>
    </row>
    <row r="6640" spans="1:12" ht="23.3" customHeight="1" thickBot="1" x14ac:dyDescent="0.3">
      <c r="A6640" s="11">
        <v>44182</v>
      </c>
      <c r="B6640" s="12">
        <v>1619.29</v>
      </c>
      <c r="C6640" s="12">
        <v>6353.28</v>
      </c>
      <c r="D6640" s="12">
        <v>1611.01</v>
      </c>
      <c r="E6640" s="12">
        <v>6210.01</v>
      </c>
      <c r="F6640" s="12">
        <v>2479.96</v>
      </c>
      <c r="G6640" s="12">
        <v>302.02</v>
      </c>
      <c r="H6640" s="108">
        <v>88.54</v>
      </c>
      <c r="I6640" s="45">
        <v>100.99</v>
      </c>
      <c r="J6640" s="45">
        <v>100.62</v>
      </c>
      <c r="K6640" s="71"/>
      <c r="L6640" s="108"/>
    </row>
    <row r="6641" spans="1:12" ht="23.3" customHeight="1" thickBot="1" x14ac:dyDescent="0.3">
      <c r="A6641" s="11">
        <v>44183</v>
      </c>
      <c r="B6641" s="12">
        <v>1621.67</v>
      </c>
      <c r="C6641" s="12">
        <v>6364.26</v>
      </c>
      <c r="D6641" s="12">
        <v>1614.5</v>
      </c>
      <c r="E6641" s="12">
        <v>6225.84</v>
      </c>
      <c r="F6641" s="12">
        <v>2487.61</v>
      </c>
      <c r="G6641" s="12">
        <v>302.55</v>
      </c>
      <c r="H6641" s="108">
        <v>88.67</v>
      </c>
      <c r="I6641" s="45">
        <v>101.02</v>
      </c>
      <c r="J6641" s="45">
        <v>100.57</v>
      </c>
      <c r="K6641" s="71"/>
      <c r="L6641" s="108"/>
    </row>
    <row r="6642" spans="1:12" ht="23.3" customHeight="1" thickBot="1" x14ac:dyDescent="0.3">
      <c r="A6642" s="11">
        <v>44186</v>
      </c>
      <c r="B6642" s="12">
        <v>1629</v>
      </c>
      <c r="C6642" s="12">
        <v>6393.02</v>
      </c>
      <c r="D6642" s="12">
        <v>1625.3</v>
      </c>
      <c r="E6642" s="12">
        <v>6267.48</v>
      </c>
      <c r="F6642" s="12">
        <v>2500.5700000000002</v>
      </c>
      <c r="G6642" s="12">
        <v>305</v>
      </c>
      <c r="H6642" s="108">
        <v>89.43</v>
      </c>
      <c r="I6642" s="45">
        <v>100.99</v>
      </c>
      <c r="J6642" s="45">
        <v>100.72</v>
      </c>
      <c r="K6642" s="71"/>
      <c r="L6642" s="108"/>
    </row>
    <row r="6643" spans="1:12" ht="23.3" customHeight="1" thickBot="1" x14ac:dyDescent="0.3">
      <c r="A6643" s="11">
        <v>44187</v>
      </c>
      <c r="B6643" s="12">
        <v>1635.05</v>
      </c>
      <c r="C6643" s="12">
        <v>6416.77</v>
      </c>
      <c r="D6643" s="12">
        <v>1634.2</v>
      </c>
      <c r="E6643" s="12">
        <v>6301.8</v>
      </c>
      <c r="F6643" s="12">
        <v>2516.11</v>
      </c>
      <c r="G6643" s="12">
        <v>306.64</v>
      </c>
      <c r="H6643" s="108">
        <v>90.01</v>
      </c>
      <c r="I6643" s="45">
        <v>101.01</v>
      </c>
      <c r="J6643" s="45">
        <v>100.64</v>
      </c>
      <c r="K6643" s="71"/>
      <c r="L6643" s="108"/>
    </row>
    <row r="6644" spans="1:12" ht="23.3" customHeight="1" thickBot="1" x14ac:dyDescent="0.3">
      <c r="A6644" s="11">
        <v>44188</v>
      </c>
      <c r="B6644" s="12">
        <v>1635.52</v>
      </c>
      <c r="C6644" s="12">
        <v>6421.21</v>
      </c>
      <c r="D6644" s="12">
        <v>1634.42</v>
      </c>
      <c r="E6644" s="12">
        <v>6306.44</v>
      </c>
      <c r="F6644" s="12">
        <v>2514.39</v>
      </c>
      <c r="G6644" s="12">
        <v>306.87</v>
      </c>
      <c r="H6644" s="108">
        <v>89.91</v>
      </c>
      <c r="I6644" s="45">
        <v>101.02</v>
      </c>
      <c r="J6644" s="45">
        <v>100.79</v>
      </c>
      <c r="K6644" s="71"/>
      <c r="L6644" s="108"/>
    </row>
    <row r="6645" spans="1:12" ht="23.3" customHeight="1" thickBot="1" x14ac:dyDescent="0.3">
      <c r="A6645" s="11">
        <v>44189</v>
      </c>
      <c r="B6645" s="12">
        <v>1635.48</v>
      </c>
      <c r="C6645" s="12">
        <v>6421.06</v>
      </c>
      <c r="D6645" s="12">
        <v>1634.32</v>
      </c>
      <c r="E6645" s="12">
        <v>6306.05</v>
      </c>
      <c r="F6645" s="12">
        <v>2515.25</v>
      </c>
      <c r="G6645" s="12">
        <v>306.36</v>
      </c>
      <c r="H6645" s="108">
        <v>89.82</v>
      </c>
      <c r="I6645" s="45">
        <v>101.04</v>
      </c>
      <c r="J6645" s="45">
        <v>100.75</v>
      </c>
      <c r="K6645" s="71"/>
      <c r="L6645" s="108"/>
    </row>
    <row r="6646" spans="1:12" ht="23.3" customHeight="1" thickBot="1" x14ac:dyDescent="0.3">
      <c r="A6646" s="11">
        <v>44193</v>
      </c>
      <c r="B6646" s="12">
        <v>1635.91</v>
      </c>
      <c r="C6646" s="12">
        <v>6425</v>
      </c>
      <c r="D6646" s="12">
        <v>1637.84</v>
      </c>
      <c r="E6646" s="12">
        <v>6322.9</v>
      </c>
      <c r="F6646" s="12">
        <v>2522.16</v>
      </c>
      <c r="G6646" s="12">
        <v>307.38</v>
      </c>
      <c r="H6646" s="108">
        <v>90.15</v>
      </c>
      <c r="I6646" s="45">
        <v>101.01</v>
      </c>
      <c r="J6646" s="45">
        <v>100.28</v>
      </c>
      <c r="K6646" s="71"/>
      <c r="L6646" s="108"/>
    </row>
    <row r="6647" spans="1:12" ht="23.3" customHeight="1" thickBot="1" x14ac:dyDescent="0.3">
      <c r="A6647" s="11">
        <v>44194</v>
      </c>
      <c r="B6647" s="12">
        <v>1639.13</v>
      </c>
      <c r="C6647" s="12">
        <v>6437.62</v>
      </c>
      <c r="D6647" s="12">
        <v>1642.14</v>
      </c>
      <c r="E6647" s="12">
        <v>6339.49</v>
      </c>
      <c r="F6647" s="12">
        <v>2529.23</v>
      </c>
      <c r="G6647" s="12">
        <v>308.2</v>
      </c>
      <c r="H6647" s="108">
        <v>90.37</v>
      </c>
      <c r="I6647" s="45">
        <v>101.03</v>
      </c>
      <c r="J6647" s="45">
        <v>100.26</v>
      </c>
      <c r="K6647" s="71"/>
      <c r="L6647" s="108"/>
    </row>
    <row r="6648" spans="1:12" ht="23.3" customHeight="1" thickBot="1" x14ac:dyDescent="0.3">
      <c r="A6648" s="11">
        <v>44195</v>
      </c>
      <c r="B6648" s="12">
        <v>1641.81</v>
      </c>
      <c r="C6648" s="12">
        <v>6448.31</v>
      </c>
      <c r="D6648" s="12">
        <v>1645.65</v>
      </c>
      <c r="E6648" s="12">
        <v>6353.27</v>
      </c>
      <c r="F6648" s="12">
        <v>2537.5</v>
      </c>
      <c r="G6648" s="12">
        <v>308.97000000000003</v>
      </c>
      <c r="H6648" s="108">
        <v>90.62</v>
      </c>
      <c r="I6648" s="45">
        <v>101.05</v>
      </c>
      <c r="J6648" s="45">
        <v>100.22</v>
      </c>
      <c r="K6648" s="71"/>
      <c r="L6648" s="108"/>
    </row>
    <row r="6649" spans="1:12" ht="23.3" customHeight="1" thickBot="1" x14ac:dyDescent="0.3">
      <c r="A6649" s="11">
        <v>44196</v>
      </c>
      <c r="B6649" s="12">
        <v>1643.74</v>
      </c>
      <c r="C6649" s="12">
        <v>6455.89</v>
      </c>
      <c r="D6649" s="12">
        <v>1648.39</v>
      </c>
      <c r="E6649" s="12">
        <v>6363.84</v>
      </c>
      <c r="F6649" s="12">
        <v>2541.59</v>
      </c>
      <c r="G6649" s="12">
        <v>309.7</v>
      </c>
      <c r="H6649" s="108">
        <v>90.83</v>
      </c>
      <c r="I6649" s="45">
        <v>101.06</v>
      </c>
      <c r="J6649" s="45">
        <v>100.23</v>
      </c>
    </row>
    <row r="6650" spans="1:12" ht="23.3" customHeight="1" thickBot="1" x14ac:dyDescent="0.3">
      <c r="A6650" s="11">
        <v>44200</v>
      </c>
      <c r="B6650" s="12">
        <v>1640.68</v>
      </c>
      <c r="C6650" s="12">
        <v>6443.88</v>
      </c>
      <c r="D6650" s="12">
        <v>1644.03</v>
      </c>
      <c r="E6650" s="12">
        <v>6347</v>
      </c>
      <c r="F6650" s="12">
        <v>2532.87</v>
      </c>
      <c r="G6650" s="12">
        <v>308.94</v>
      </c>
      <c r="H6650" s="108">
        <v>90.62</v>
      </c>
      <c r="I6650" s="45">
        <v>101.05</v>
      </c>
      <c r="J6650" s="45">
        <v>100.31</v>
      </c>
    </row>
    <row r="6651" spans="1:12" ht="23.3" customHeight="1" thickBot="1" x14ac:dyDescent="0.3">
      <c r="A6651" s="11">
        <v>44201</v>
      </c>
      <c r="B6651" s="12">
        <v>1640.93</v>
      </c>
      <c r="C6651" s="12">
        <v>6444.86</v>
      </c>
      <c r="D6651" s="12">
        <v>1644.33</v>
      </c>
      <c r="E6651" s="12">
        <v>6348.16</v>
      </c>
      <c r="F6651" s="12">
        <v>2534.36</v>
      </c>
      <c r="G6651" s="12">
        <v>308.68</v>
      </c>
      <c r="H6651" s="108">
        <v>90.48</v>
      </c>
      <c r="I6651" s="45">
        <v>101.04</v>
      </c>
      <c r="J6651" s="45">
        <v>100.27</v>
      </c>
    </row>
    <row r="6652" spans="1:12" ht="23.3" customHeight="1" thickBot="1" x14ac:dyDescent="0.3">
      <c r="A6652" s="11">
        <v>44202</v>
      </c>
      <c r="B6652" s="12">
        <v>1640.74</v>
      </c>
      <c r="C6652" s="12">
        <v>6444.14</v>
      </c>
      <c r="D6652" s="12">
        <v>1644.91</v>
      </c>
      <c r="E6652" s="12">
        <v>6350.41</v>
      </c>
      <c r="F6652" s="12">
        <v>2535.91</v>
      </c>
      <c r="G6652" s="12">
        <v>308.08999999999997</v>
      </c>
      <c r="H6652" s="108">
        <v>90.41</v>
      </c>
      <c r="I6652" s="45">
        <v>101.05</v>
      </c>
      <c r="J6652" s="45">
        <v>100.07</v>
      </c>
    </row>
    <row r="6653" spans="1:12" ht="23.3" customHeight="1" thickBot="1" x14ac:dyDescent="0.3">
      <c r="A6653" s="11">
        <v>44203</v>
      </c>
      <c r="B6653" s="12">
        <v>1647.82</v>
      </c>
      <c r="C6653" s="12">
        <v>6472.3</v>
      </c>
      <c r="D6653" s="12">
        <v>1655.11</v>
      </c>
      <c r="E6653" s="12">
        <v>6390.33</v>
      </c>
      <c r="F6653" s="12">
        <v>2553.21</v>
      </c>
      <c r="G6653" s="12">
        <v>309.69</v>
      </c>
      <c r="H6653" s="108">
        <v>90.78</v>
      </c>
      <c r="I6653" s="45">
        <v>101.07</v>
      </c>
      <c r="J6653" s="45">
        <v>100.02</v>
      </c>
    </row>
    <row r="6654" spans="1:12" ht="23.3" customHeight="1" thickBot="1" x14ac:dyDescent="0.3">
      <c r="A6654" s="11">
        <v>44204</v>
      </c>
      <c r="B6654" s="12">
        <v>1648.51</v>
      </c>
      <c r="C6654" s="12">
        <v>6475.04</v>
      </c>
      <c r="D6654" s="12">
        <v>1656.15</v>
      </c>
      <c r="E6654" s="12">
        <v>6394.35</v>
      </c>
      <c r="F6654" s="12">
        <v>2550.66</v>
      </c>
      <c r="G6654" s="12">
        <v>309.95</v>
      </c>
      <c r="H6654" s="108">
        <v>90.72</v>
      </c>
      <c r="I6654" s="45">
        <v>101.05</v>
      </c>
      <c r="J6654" s="45">
        <v>100.18</v>
      </c>
    </row>
    <row r="6655" spans="1:12" ht="23.3" customHeight="1" thickBot="1" x14ac:dyDescent="0.3">
      <c r="A6655" s="11">
        <v>44207</v>
      </c>
      <c r="B6655" s="12">
        <v>1647.08</v>
      </c>
      <c r="C6655" s="12">
        <v>6469.41</v>
      </c>
      <c r="D6655" s="12">
        <v>1654.94</v>
      </c>
      <c r="E6655" s="12">
        <v>6389.68</v>
      </c>
      <c r="F6655" s="12">
        <v>2544.61</v>
      </c>
      <c r="G6655" s="12">
        <v>309.92</v>
      </c>
      <c r="H6655" s="108">
        <v>90.77</v>
      </c>
      <c r="I6655" s="45">
        <v>101.01</v>
      </c>
      <c r="J6655" s="45">
        <v>100.28</v>
      </c>
    </row>
    <row r="6656" spans="1:12" ht="23.3" customHeight="1" thickBot="1" x14ac:dyDescent="0.3">
      <c r="A6656" s="11">
        <v>44208</v>
      </c>
      <c r="B6656" s="12">
        <v>1644.79</v>
      </c>
      <c r="C6656" s="12">
        <v>6460.4</v>
      </c>
      <c r="D6656" s="12">
        <v>1655.5</v>
      </c>
      <c r="E6656" s="12">
        <v>6391.86</v>
      </c>
      <c r="F6656" s="12">
        <v>2556.81</v>
      </c>
      <c r="G6656" s="12">
        <v>310.29000000000002</v>
      </c>
      <c r="H6656" s="108">
        <v>90.71</v>
      </c>
      <c r="I6656" s="45">
        <v>100.89</v>
      </c>
      <c r="J6656" s="45">
        <v>99.83</v>
      </c>
    </row>
    <row r="6657" spans="1:10" ht="23.3" customHeight="1" thickBot="1" x14ac:dyDescent="0.3">
      <c r="A6657" s="11">
        <v>44209</v>
      </c>
      <c r="B6657" s="12">
        <v>1644.89</v>
      </c>
      <c r="C6657" s="12">
        <v>6460.82</v>
      </c>
      <c r="D6657" s="12">
        <v>1656.43</v>
      </c>
      <c r="E6657" s="12">
        <v>6395.44</v>
      </c>
      <c r="F6657" s="12">
        <v>2561.5</v>
      </c>
      <c r="G6657" s="12">
        <v>310.3</v>
      </c>
      <c r="H6657" s="108">
        <v>90.69</v>
      </c>
      <c r="I6657" s="45">
        <v>100.93</v>
      </c>
      <c r="J6657" s="45">
        <v>99.54</v>
      </c>
    </row>
    <row r="6658" spans="1:10" ht="23.3" customHeight="1" thickBot="1" x14ac:dyDescent="0.3">
      <c r="A6658" s="11">
        <v>44210</v>
      </c>
      <c r="B6658" s="12">
        <v>1642.45</v>
      </c>
      <c r="C6658" s="12">
        <v>6451.21</v>
      </c>
      <c r="D6658" s="12">
        <v>1653.92</v>
      </c>
      <c r="E6658" s="12">
        <v>6385.77</v>
      </c>
      <c r="F6658" s="12">
        <v>2553.27</v>
      </c>
      <c r="G6658" s="12">
        <v>309.83999999999997</v>
      </c>
      <c r="H6658" s="108">
        <v>90.58</v>
      </c>
      <c r="I6658" s="45">
        <v>100.91</v>
      </c>
      <c r="J6658" s="45">
        <v>99.54</v>
      </c>
    </row>
    <row r="6659" spans="1:10" ht="23.3" customHeight="1" thickBot="1" x14ac:dyDescent="0.3">
      <c r="A6659" s="11">
        <v>44211</v>
      </c>
      <c r="B6659" s="12">
        <v>1641.55</v>
      </c>
      <c r="C6659" s="12">
        <v>6448.37</v>
      </c>
      <c r="D6659" s="12">
        <v>1652.41</v>
      </c>
      <c r="E6659" s="12">
        <v>6380.92</v>
      </c>
      <c r="F6659" s="12">
        <v>2550.81</v>
      </c>
      <c r="G6659" s="12">
        <v>309.63</v>
      </c>
      <c r="H6659" s="108">
        <v>90.52</v>
      </c>
      <c r="I6659" s="45">
        <v>100.93</v>
      </c>
      <c r="J6659" s="45">
        <v>99.56</v>
      </c>
    </row>
    <row r="6660" spans="1:10" ht="23.3" customHeight="1" thickBot="1" x14ac:dyDescent="0.3">
      <c r="A6660" s="11">
        <v>44214</v>
      </c>
      <c r="B6660" s="12">
        <v>1642.24</v>
      </c>
      <c r="C6660" s="12">
        <v>6451.08</v>
      </c>
      <c r="D6660" s="12">
        <v>1650.85</v>
      </c>
      <c r="E6660" s="12">
        <v>6374.92</v>
      </c>
      <c r="F6660" s="12">
        <v>2535.0700000000002</v>
      </c>
      <c r="G6660" s="12">
        <v>309.55</v>
      </c>
      <c r="H6660" s="108">
        <v>90.44</v>
      </c>
      <c r="I6660" s="45">
        <v>100.97</v>
      </c>
      <c r="J6660" s="45">
        <v>100.08</v>
      </c>
    </row>
    <row r="6661" spans="1:10" ht="23.3" customHeight="1" thickBot="1" x14ac:dyDescent="0.3">
      <c r="A6661" s="11">
        <v>44215</v>
      </c>
      <c r="B6661" s="12">
        <v>1641.69</v>
      </c>
      <c r="C6661" s="12">
        <v>6448.94</v>
      </c>
      <c r="D6661" s="12">
        <v>1649.68</v>
      </c>
      <c r="E6661" s="12">
        <v>6370.38</v>
      </c>
      <c r="F6661" s="12">
        <v>2533.65</v>
      </c>
      <c r="G6661" s="12">
        <v>309.39</v>
      </c>
      <c r="H6661" s="108">
        <v>90.47</v>
      </c>
      <c r="I6661" s="45">
        <v>100.99</v>
      </c>
      <c r="J6661" s="45">
        <v>100.07</v>
      </c>
    </row>
    <row r="6662" spans="1:10" ht="23.3" customHeight="1" thickBot="1" x14ac:dyDescent="0.3">
      <c r="A6662" s="11">
        <v>44216</v>
      </c>
      <c r="B6662" s="12">
        <v>1642.38</v>
      </c>
      <c r="C6662" s="12">
        <v>6451.62</v>
      </c>
      <c r="D6662" s="12">
        <v>1651</v>
      </c>
      <c r="E6662" s="12">
        <v>6375.48</v>
      </c>
      <c r="F6662" s="12">
        <v>2539.79</v>
      </c>
      <c r="G6662" s="12">
        <v>309.33999999999997</v>
      </c>
      <c r="H6662" s="108">
        <v>90.41</v>
      </c>
      <c r="I6662" s="45">
        <v>101.01</v>
      </c>
      <c r="J6662" s="45">
        <v>99.9</v>
      </c>
    </row>
    <row r="6663" spans="1:10" ht="23.3" customHeight="1" thickBot="1" x14ac:dyDescent="0.3">
      <c r="A6663" s="11">
        <v>44217</v>
      </c>
      <c r="B6663" s="12">
        <v>1641.08</v>
      </c>
      <c r="C6663" s="12">
        <v>6446.52</v>
      </c>
      <c r="D6663" s="12">
        <v>1650.55</v>
      </c>
      <c r="E6663" s="12">
        <v>6373.75</v>
      </c>
      <c r="F6663" s="12">
        <v>2536.0100000000002</v>
      </c>
      <c r="G6663" s="12">
        <v>308.86</v>
      </c>
      <c r="H6663" s="108">
        <v>90.26</v>
      </c>
      <c r="I6663" s="45">
        <v>101.03</v>
      </c>
      <c r="J6663" s="45">
        <v>99.69</v>
      </c>
    </row>
    <row r="6664" spans="1:10" ht="23.3" customHeight="1" thickBot="1" x14ac:dyDescent="0.3">
      <c r="A6664" s="11">
        <v>44218</v>
      </c>
      <c r="B6664" s="12">
        <v>1641.14</v>
      </c>
      <c r="C6664" s="12">
        <v>6446.78</v>
      </c>
      <c r="D6664" s="12">
        <v>1647.96</v>
      </c>
      <c r="E6664" s="12">
        <v>6363.75</v>
      </c>
      <c r="F6664" s="12">
        <v>2533.12</v>
      </c>
      <c r="G6664" s="12">
        <v>308.62</v>
      </c>
      <c r="H6664" s="108">
        <v>90.32</v>
      </c>
      <c r="I6664" s="45">
        <v>101.16</v>
      </c>
      <c r="J6664" s="45">
        <v>99.98</v>
      </c>
    </row>
    <row r="6665" spans="1:10" ht="23.3" customHeight="1" thickBot="1" x14ac:dyDescent="0.3">
      <c r="A6665" s="11">
        <v>44221</v>
      </c>
      <c r="B6665" s="12">
        <v>1640.15</v>
      </c>
      <c r="C6665" s="12">
        <v>6442.87</v>
      </c>
      <c r="D6665" s="12">
        <v>1646.4</v>
      </c>
      <c r="E6665" s="12">
        <v>6357.71</v>
      </c>
      <c r="F6665" s="12">
        <v>2530.7199999999998</v>
      </c>
      <c r="G6665" s="12">
        <v>308.45</v>
      </c>
      <c r="H6665" s="108">
        <v>90.31</v>
      </c>
      <c r="I6665" s="45">
        <v>101.16</v>
      </c>
      <c r="J6665" s="45">
        <v>99.98</v>
      </c>
    </row>
    <row r="6666" spans="1:10" ht="23.3" customHeight="1" thickBot="1" x14ac:dyDescent="0.3">
      <c r="A6666" s="11">
        <v>44222</v>
      </c>
      <c r="B6666" s="12">
        <v>1635.27</v>
      </c>
      <c r="C6666" s="12">
        <v>6423.72</v>
      </c>
      <c r="D6666" s="12">
        <v>1641.73</v>
      </c>
      <c r="E6666" s="12">
        <v>6339.67</v>
      </c>
      <c r="F6666" s="12">
        <v>2522.0700000000002</v>
      </c>
      <c r="G6666" s="12">
        <v>306.31</v>
      </c>
      <c r="H6666" s="108">
        <v>89.82</v>
      </c>
      <c r="I6666" s="45">
        <v>101.14</v>
      </c>
      <c r="J6666" s="45">
        <v>99.7</v>
      </c>
    </row>
    <row r="6667" spans="1:10" ht="23.3" customHeight="1" thickBot="1" x14ac:dyDescent="0.3">
      <c r="A6667" s="11">
        <v>44223</v>
      </c>
      <c r="B6667" s="12">
        <v>1635.25</v>
      </c>
      <c r="C6667" s="12">
        <v>6423.62</v>
      </c>
      <c r="D6667" s="12">
        <v>1641.57</v>
      </c>
      <c r="E6667" s="12">
        <v>6339.06</v>
      </c>
      <c r="F6667" s="12">
        <v>2522.7199999999998</v>
      </c>
      <c r="G6667" s="12">
        <v>306.49</v>
      </c>
      <c r="H6667" s="108">
        <v>89.82</v>
      </c>
      <c r="I6667" s="45">
        <v>101.16</v>
      </c>
      <c r="J6667" s="45">
        <v>99.67</v>
      </c>
    </row>
    <row r="6668" spans="1:10" ht="23.3" customHeight="1" thickBot="1" x14ac:dyDescent="0.3">
      <c r="A6668" s="11">
        <v>44225</v>
      </c>
      <c r="B6668" s="12">
        <v>1633.65</v>
      </c>
      <c r="C6668" s="12">
        <v>6417.35</v>
      </c>
      <c r="D6668" s="12">
        <v>1638</v>
      </c>
      <c r="E6668" s="12">
        <v>6325.29</v>
      </c>
      <c r="F6668" s="12">
        <v>2509.62</v>
      </c>
      <c r="G6668" s="12">
        <v>305.83</v>
      </c>
      <c r="H6668" s="108">
        <v>89.5</v>
      </c>
      <c r="I6668" s="45">
        <v>101.18</v>
      </c>
      <c r="J6668" s="45">
        <v>99.97</v>
      </c>
    </row>
    <row r="6669" spans="1:10" ht="23.3" customHeight="1" thickBot="1" x14ac:dyDescent="0.3">
      <c r="A6669" s="11">
        <v>44229</v>
      </c>
      <c r="B6669" s="12">
        <v>1631.93</v>
      </c>
      <c r="C6669" s="12">
        <v>6410.58</v>
      </c>
      <c r="D6669" s="12">
        <v>1635.39</v>
      </c>
      <c r="E6669" s="12">
        <v>6315.2</v>
      </c>
      <c r="F6669" s="12">
        <v>2504.29</v>
      </c>
      <c r="G6669" s="12">
        <v>305.64999999999998</v>
      </c>
      <c r="H6669" s="108">
        <v>89.44</v>
      </c>
      <c r="I6669" s="45">
        <v>101.17</v>
      </c>
      <c r="J6669" s="45">
        <v>100.02</v>
      </c>
    </row>
    <row r="6670" spans="1:10" ht="23.3" customHeight="1" thickBot="1" x14ac:dyDescent="0.3">
      <c r="A6670" s="11">
        <v>44230</v>
      </c>
      <c r="B6670" s="12">
        <v>1631.87</v>
      </c>
      <c r="C6670" s="12">
        <v>6410.33</v>
      </c>
      <c r="D6670" s="12">
        <v>1636.06</v>
      </c>
      <c r="E6670" s="12">
        <v>6317.77</v>
      </c>
      <c r="F6670" s="12">
        <v>2501.71</v>
      </c>
      <c r="G6670" s="12">
        <v>305.52</v>
      </c>
      <c r="H6670" s="108">
        <v>89.32</v>
      </c>
      <c r="I6670" s="45">
        <v>101.18</v>
      </c>
      <c r="J6670" s="45">
        <v>100</v>
      </c>
    </row>
    <row r="6671" spans="1:10" ht="23.3" customHeight="1" thickBot="1" x14ac:dyDescent="0.3">
      <c r="A6671" s="11">
        <v>44231</v>
      </c>
      <c r="B6671" s="12">
        <v>1632.29</v>
      </c>
      <c r="C6671" s="12">
        <v>6412.01</v>
      </c>
      <c r="D6671" s="12">
        <v>1634.69</v>
      </c>
      <c r="E6671" s="12">
        <v>6312.49</v>
      </c>
      <c r="F6671" s="12">
        <v>2498.67</v>
      </c>
      <c r="G6671" s="12">
        <v>305.95999999999998</v>
      </c>
      <c r="H6671" s="108">
        <v>89.45</v>
      </c>
      <c r="I6671" s="45">
        <v>101.16</v>
      </c>
      <c r="J6671" s="45">
        <v>100.37</v>
      </c>
    </row>
    <row r="6672" spans="1:10" ht="23.3" customHeight="1" thickBot="1" x14ac:dyDescent="0.3">
      <c r="A6672" s="11">
        <v>44232</v>
      </c>
      <c r="B6672" s="12">
        <v>1630.03</v>
      </c>
      <c r="C6672" s="12">
        <v>6403.12</v>
      </c>
      <c r="D6672" s="12">
        <v>1632.31</v>
      </c>
      <c r="E6672" s="12">
        <v>6303.3</v>
      </c>
      <c r="F6672" s="12">
        <v>2490.58</v>
      </c>
      <c r="G6672" s="12">
        <v>305.68</v>
      </c>
      <c r="H6672" s="108">
        <v>89.39</v>
      </c>
      <c r="I6672" s="45">
        <v>101.16</v>
      </c>
      <c r="J6672" s="45">
        <v>100.38</v>
      </c>
    </row>
    <row r="6673" spans="1:10" ht="23.3" customHeight="1" thickBot="1" x14ac:dyDescent="0.3">
      <c r="A6673" s="11">
        <v>44235</v>
      </c>
      <c r="B6673" s="12">
        <v>1629.78</v>
      </c>
      <c r="C6673" s="12">
        <v>6402.16</v>
      </c>
      <c r="D6673" s="12">
        <v>1631.54</v>
      </c>
      <c r="E6673" s="12">
        <v>6300.31</v>
      </c>
      <c r="F6673" s="12">
        <v>2492.6</v>
      </c>
      <c r="G6673" s="12">
        <v>305.3</v>
      </c>
      <c r="H6673" s="108">
        <v>89.31</v>
      </c>
      <c r="I6673" s="45">
        <v>101.14</v>
      </c>
      <c r="J6673" s="45">
        <v>100.25</v>
      </c>
    </row>
    <row r="6674" spans="1:10" ht="23.3" customHeight="1" thickBot="1" x14ac:dyDescent="0.3">
      <c r="A6674" s="11">
        <v>44236</v>
      </c>
      <c r="B6674" s="12">
        <v>1628.2</v>
      </c>
      <c r="C6674" s="12">
        <v>6395.94</v>
      </c>
      <c r="D6674" s="12">
        <v>1627.8</v>
      </c>
      <c r="E6674" s="12">
        <v>6285.87</v>
      </c>
      <c r="F6674" s="12">
        <v>2485.88</v>
      </c>
      <c r="G6674" s="12">
        <v>304.72000000000003</v>
      </c>
      <c r="H6674" s="108">
        <v>89.09</v>
      </c>
      <c r="I6674" s="45">
        <v>101.2</v>
      </c>
      <c r="J6674" s="45">
        <v>100.3</v>
      </c>
    </row>
    <row r="6675" spans="1:10" ht="23.3" customHeight="1" thickBot="1" x14ac:dyDescent="0.3">
      <c r="A6675" s="11">
        <v>44237</v>
      </c>
      <c r="B6675" s="12">
        <v>1627.68</v>
      </c>
      <c r="C6675" s="12">
        <v>6393.88</v>
      </c>
      <c r="D6675" s="12">
        <v>1626.3</v>
      </c>
      <c r="E6675" s="12">
        <v>6280.11</v>
      </c>
      <c r="F6675" s="12">
        <v>2484.48</v>
      </c>
      <c r="G6675" s="12">
        <v>304.8</v>
      </c>
      <c r="H6675" s="108">
        <v>88.87</v>
      </c>
      <c r="I6675" s="45">
        <v>101.23</v>
      </c>
      <c r="J6675" s="45">
        <v>100.26</v>
      </c>
    </row>
    <row r="6676" spans="1:10" ht="23.3" customHeight="1" thickBot="1" x14ac:dyDescent="0.3">
      <c r="A6676" s="11">
        <v>44238</v>
      </c>
      <c r="B6676" s="12">
        <v>1625.26</v>
      </c>
      <c r="C6676" s="12">
        <v>6384.38</v>
      </c>
      <c r="D6676" s="12">
        <v>1622.84</v>
      </c>
      <c r="E6676" s="12">
        <v>6266.74</v>
      </c>
      <c r="F6676" s="12">
        <v>2479.19</v>
      </c>
      <c r="G6676" s="12">
        <v>303.77</v>
      </c>
      <c r="H6676" s="108">
        <v>88.54</v>
      </c>
      <c r="I6676" s="45">
        <v>101.23</v>
      </c>
      <c r="J6676" s="45">
        <v>100.26</v>
      </c>
    </row>
    <row r="6677" spans="1:10" ht="23.3" customHeight="1" thickBot="1" x14ac:dyDescent="0.3">
      <c r="A6677" s="11">
        <v>44242</v>
      </c>
      <c r="B6677" s="12">
        <v>1610.83</v>
      </c>
      <c r="C6677" s="12">
        <v>6327.69</v>
      </c>
      <c r="D6677" s="12">
        <v>1601.33</v>
      </c>
      <c r="E6677" s="12">
        <v>6183.66</v>
      </c>
      <c r="F6677" s="12">
        <v>2446.63</v>
      </c>
      <c r="G6677" s="12">
        <v>298.83</v>
      </c>
      <c r="H6677" s="108">
        <v>86.89</v>
      </c>
      <c r="I6677" s="45">
        <v>101.24</v>
      </c>
      <c r="J6677" s="45">
        <v>100.25</v>
      </c>
    </row>
    <row r="6678" spans="1:10" ht="23.3" customHeight="1" thickBot="1" x14ac:dyDescent="0.3">
      <c r="A6678" s="11">
        <v>44243</v>
      </c>
      <c r="B6678" s="12">
        <v>1589.87</v>
      </c>
      <c r="C6678" s="12">
        <v>6245.36</v>
      </c>
      <c r="D6678" s="12">
        <v>1585.29</v>
      </c>
      <c r="E6678" s="12">
        <v>6121.71</v>
      </c>
      <c r="F6678" s="12">
        <v>2421.88</v>
      </c>
      <c r="G6678" s="12">
        <v>292.02</v>
      </c>
      <c r="H6678" s="108">
        <v>84.8</v>
      </c>
      <c r="I6678" s="45">
        <v>101.28</v>
      </c>
      <c r="J6678" s="45">
        <v>97.87</v>
      </c>
    </row>
    <row r="6679" spans="1:10" ht="23.3" customHeight="1" thickBot="1" x14ac:dyDescent="0.3">
      <c r="A6679" s="11">
        <v>44244</v>
      </c>
      <c r="B6679" s="12">
        <v>1594.3</v>
      </c>
      <c r="C6679" s="12">
        <v>6262.76</v>
      </c>
      <c r="D6679" s="12">
        <v>1585.57</v>
      </c>
      <c r="E6679" s="12">
        <v>6122.8</v>
      </c>
      <c r="F6679" s="12">
        <v>2420.2399999999998</v>
      </c>
      <c r="G6679" s="12">
        <v>293.60000000000002</v>
      </c>
      <c r="H6679" s="108">
        <v>85.28</v>
      </c>
      <c r="I6679" s="45">
        <v>101.26</v>
      </c>
      <c r="J6679" s="45">
        <v>98.98</v>
      </c>
    </row>
    <row r="6680" spans="1:10" ht="23.3" customHeight="1" thickBot="1" x14ac:dyDescent="0.3">
      <c r="A6680" s="11">
        <v>44245</v>
      </c>
      <c r="B6680" s="12">
        <v>1603.26</v>
      </c>
      <c r="C6680" s="12">
        <v>6297.97</v>
      </c>
      <c r="D6680" s="12">
        <v>1596.75</v>
      </c>
      <c r="E6680" s="12">
        <v>6166</v>
      </c>
      <c r="F6680" s="12">
        <v>2437.38</v>
      </c>
      <c r="G6680" s="12">
        <v>296.95</v>
      </c>
      <c r="H6680" s="108">
        <v>86.39</v>
      </c>
      <c r="I6680" s="45">
        <v>101.2</v>
      </c>
      <c r="J6680" s="45">
        <v>99.49</v>
      </c>
    </row>
    <row r="6681" spans="1:10" ht="23.3" customHeight="1" thickBot="1" x14ac:dyDescent="0.3">
      <c r="A6681" s="11">
        <v>44246</v>
      </c>
      <c r="B6681" s="12">
        <v>1614.12</v>
      </c>
      <c r="C6681" s="12">
        <v>6340.6</v>
      </c>
      <c r="D6681" s="12">
        <v>1607.09</v>
      </c>
      <c r="E6681" s="12">
        <v>6205.91</v>
      </c>
      <c r="F6681" s="12">
        <v>2455</v>
      </c>
      <c r="G6681" s="12">
        <v>300.91000000000003</v>
      </c>
      <c r="H6681" s="108">
        <v>87.55</v>
      </c>
      <c r="I6681" s="45">
        <v>101.22</v>
      </c>
      <c r="J6681" s="45">
        <v>100.26</v>
      </c>
    </row>
    <row r="6682" spans="1:10" ht="23.3" customHeight="1" thickBot="1" x14ac:dyDescent="0.3">
      <c r="A6682" s="11">
        <v>44249</v>
      </c>
      <c r="B6682" s="12">
        <v>1615.91</v>
      </c>
      <c r="C6682" s="12">
        <v>6347.67</v>
      </c>
      <c r="D6682" s="12">
        <v>1609.18</v>
      </c>
      <c r="E6682" s="12">
        <v>6213.99</v>
      </c>
      <c r="F6682" s="12">
        <v>2457.21</v>
      </c>
      <c r="G6682" s="12">
        <v>301.55</v>
      </c>
      <c r="H6682" s="108">
        <v>87.63</v>
      </c>
      <c r="I6682" s="45">
        <v>101.26</v>
      </c>
      <c r="J6682" s="45">
        <v>100.27</v>
      </c>
    </row>
    <row r="6683" spans="1:10" ht="23.3" customHeight="1" thickBot="1" x14ac:dyDescent="0.3">
      <c r="A6683" s="11">
        <v>44250</v>
      </c>
      <c r="B6683" s="12">
        <v>1613.68</v>
      </c>
      <c r="C6683" s="12">
        <v>6338.89</v>
      </c>
      <c r="D6683" s="12">
        <v>1606.18</v>
      </c>
      <c r="E6683" s="12">
        <v>6202.4</v>
      </c>
      <c r="F6683" s="12">
        <v>2455.96</v>
      </c>
      <c r="G6683" s="12">
        <v>301.22000000000003</v>
      </c>
      <c r="H6683" s="108">
        <v>87.47</v>
      </c>
      <c r="I6683" s="45">
        <v>101.29</v>
      </c>
      <c r="J6683" s="45">
        <v>100.06</v>
      </c>
    </row>
    <row r="6684" spans="1:10" ht="23.3" customHeight="1" thickBot="1" x14ac:dyDescent="0.3">
      <c r="A6684" s="11">
        <v>44251</v>
      </c>
      <c r="B6684" s="12">
        <v>1613</v>
      </c>
      <c r="C6684" s="12">
        <v>6336.21</v>
      </c>
      <c r="D6684" s="12">
        <v>1604.89</v>
      </c>
      <c r="E6684" s="12">
        <v>6197.41</v>
      </c>
      <c r="F6684" s="12">
        <v>2452.0700000000002</v>
      </c>
      <c r="G6684" s="12">
        <v>301.01</v>
      </c>
      <c r="H6684" s="108">
        <v>87.39</v>
      </c>
      <c r="I6684" s="45">
        <v>101.31</v>
      </c>
      <c r="J6684" s="45">
        <v>100.14</v>
      </c>
    </row>
    <row r="6685" spans="1:10" ht="23.3" customHeight="1" thickBot="1" x14ac:dyDescent="0.3">
      <c r="A6685" s="11">
        <v>44252</v>
      </c>
      <c r="B6685" s="12">
        <v>1607.28</v>
      </c>
      <c r="C6685" s="12">
        <v>6313.74</v>
      </c>
      <c r="D6685" s="12">
        <v>1601.29</v>
      </c>
      <c r="E6685" s="12">
        <v>6183.53</v>
      </c>
      <c r="F6685" s="12">
        <v>2446.33</v>
      </c>
      <c r="G6685" s="12">
        <v>298.61</v>
      </c>
      <c r="H6685" s="108">
        <v>86.77</v>
      </c>
      <c r="I6685" s="45">
        <v>101.27</v>
      </c>
      <c r="J6685" s="45">
        <v>99.3</v>
      </c>
    </row>
    <row r="6686" spans="1:10" ht="23.3" customHeight="1" thickBot="1" x14ac:dyDescent="0.3">
      <c r="A6686" s="11">
        <v>44253</v>
      </c>
      <c r="B6686" s="12">
        <v>1605.2</v>
      </c>
      <c r="C6686" s="12">
        <v>6305.59</v>
      </c>
      <c r="D6686" s="12">
        <v>1598.25</v>
      </c>
      <c r="E6686" s="12">
        <v>6171.78</v>
      </c>
      <c r="F6686" s="12">
        <v>2440.64</v>
      </c>
      <c r="G6686" s="12">
        <v>297.5</v>
      </c>
      <c r="H6686" s="108">
        <v>86.67</v>
      </c>
      <c r="I6686" s="45">
        <v>101.24</v>
      </c>
      <c r="J6686" s="45">
        <v>99.34</v>
      </c>
    </row>
    <row r="6687" spans="1:10" ht="23.3" customHeight="1" thickBot="1" x14ac:dyDescent="0.3">
      <c r="A6687" s="11">
        <v>44256</v>
      </c>
      <c r="B6687" s="12">
        <v>1609.69</v>
      </c>
      <c r="C6687" s="12">
        <v>6323.22</v>
      </c>
      <c r="D6687" s="12">
        <v>1599.77</v>
      </c>
      <c r="E6687" s="12">
        <v>6177.64</v>
      </c>
      <c r="F6687" s="12">
        <v>2439.09</v>
      </c>
      <c r="G6687" s="12">
        <v>299.22000000000003</v>
      </c>
      <c r="H6687" s="108">
        <v>87.13</v>
      </c>
      <c r="I6687" s="45">
        <v>101.22</v>
      </c>
      <c r="J6687" s="45">
        <v>100.35</v>
      </c>
    </row>
    <row r="6688" spans="1:10" ht="23.3" customHeight="1" thickBot="1" x14ac:dyDescent="0.3">
      <c r="A6688" s="11">
        <v>44257</v>
      </c>
      <c r="B6688" s="12">
        <v>1607.5</v>
      </c>
      <c r="C6688" s="12">
        <v>6314.62</v>
      </c>
      <c r="D6688" s="12">
        <v>1597.51</v>
      </c>
      <c r="E6688" s="12">
        <v>6168.93</v>
      </c>
      <c r="F6688" s="12">
        <v>2435.65</v>
      </c>
      <c r="G6688" s="12">
        <v>298.16000000000003</v>
      </c>
      <c r="H6688" s="108">
        <v>86.75</v>
      </c>
      <c r="I6688" s="45">
        <v>101.24</v>
      </c>
      <c r="J6688" s="45">
        <v>100.37</v>
      </c>
    </row>
    <row r="6689" spans="1:10" ht="23.3" customHeight="1" thickBot="1" x14ac:dyDescent="0.3">
      <c r="A6689" s="11">
        <v>44258</v>
      </c>
      <c r="B6689" s="12">
        <v>1594.83</v>
      </c>
      <c r="C6689" s="12">
        <v>6269.19</v>
      </c>
      <c r="D6689" s="12">
        <v>1583.52</v>
      </c>
      <c r="E6689" s="12">
        <v>6114.88</v>
      </c>
      <c r="F6689" s="12">
        <v>2415.1</v>
      </c>
      <c r="G6689" s="12">
        <v>292.72000000000003</v>
      </c>
      <c r="H6689" s="108">
        <v>85.14</v>
      </c>
      <c r="I6689" s="45">
        <v>101.28</v>
      </c>
      <c r="J6689" s="45">
        <v>99.46</v>
      </c>
    </row>
    <row r="6690" spans="1:10" ht="23.3" customHeight="1" thickBot="1" x14ac:dyDescent="0.3">
      <c r="A6690" s="11">
        <v>44259</v>
      </c>
      <c r="B6690" s="12">
        <v>1591.06</v>
      </c>
      <c r="C6690" s="12">
        <v>6254.37</v>
      </c>
      <c r="D6690" s="12">
        <v>1578.01</v>
      </c>
      <c r="E6690" s="12">
        <v>6093.62</v>
      </c>
      <c r="F6690" s="12">
        <v>2403.69</v>
      </c>
      <c r="G6690" s="12">
        <v>292.2</v>
      </c>
      <c r="H6690" s="108">
        <v>85.01</v>
      </c>
      <c r="I6690" s="45">
        <v>101.29</v>
      </c>
      <c r="J6690" s="45">
        <v>99.52</v>
      </c>
    </row>
    <row r="6691" spans="1:10" ht="23.3" customHeight="1" thickBot="1" x14ac:dyDescent="0.3">
      <c r="A6691" s="11">
        <v>44260</v>
      </c>
      <c r="B6691" s="12">
        <v>1592.17</v>
      </c>
      <c r="C6691" s="12">
        <v>6258.73</v>
      </c>
      <c r="D6691" s="12">
        <v>1579.99</v>
      </c>
      <c r="E6691" s="12">
        <v>6101.26</v>
      </c>
      <c r="F6691" s="12">
        <v>2402.12</v>
      </c>
      <c r="G6691" s="12">
        <v>292.77999999999997</v>
      </c>
      <c r="H6691" s="108">
        <v>85.19</v>
      </c>
      <c r="I6691" s="45">
        <v>101.28</v>
      </c>
      <c r="J6691" s="45">
        <v>99.71</v>
      </c>
    </row>
    <row r="6692" spans="1:10" ht="23.3" customHeight="1" thickBot="1" x14ac:dyDescent="0.3">
      <c r="A6692" s="11">
        <v>44263</v>
      </c>
      <c r="B6692" s="12">
        <v>1593.31</v>
      </c>
      <c r="C6692" s="12">
        <v>6263.21</v>
      </c>
      <c r="D6692" s="12">
        <v>1578.31</v>
      </c>
      <c r="E6692" s="12">
        <v>6094.79</v>
      </c>
      <c r="F6692" s="12">
        <v>2395.73</v>
      </c>
      <c r="G6692" s="12">
        <v>293.49</v>
      </c>
      <c r="H6692" s="108">
        <v>85.32</v>
      </c>
      <c r="I6692" s="45">
        <v>101.26</v>
      </c>
      <c r="J6692" s="45">
        <v>100.38</v>
      </c>
    </row>
    <row r="6693" spans="1:10" ht="23.3" customHeight="1" thickBot="1" x14ac:dyDescent="0.3">
      <c r="A6693" s="11">
        <v>44264</v>
      </c>
      <c r="B6693" s="12">
        <v>1593.72</v>
      </c>
      <c r="C6693" s="12">
        <v>6264.81</v>
      </c>
      <c r="D6693" s="12">
        <v>1579.09</v>
      </c>
      <c r="E6693" s="12">
        <v>6097.8</v>
      </c>
      <c r="F6693" s="12">
        <v>2398.29</v>
      </c>
      <c r="G6693" s="12">
        <v>293.89999999999998</v>
      </c>
      <c r="H6693" s="108">
        <v>85.44</v>
      </c>
      <c r="I6693" s="45">
        <v>101.22</v>
      </c>
      <c r="J6693" s="45">
        <v>100.5</v>
      </c>
    </row>
    <row r="6694" spans="1:10" ht="23.3" customHeight="1" thickBot="1" x14ac:dyDescent="0.3">
      <c r="A6694" s="11">
        <v>44270</v>
      </c>
      <c r="B6694" s="12">
        <v>1575.77</v>
      </c>
      <c r="C6694" s="12">
        <v>6194.27</v>
      </c>
      <c r="D6694" s="12">
        <v>1550.86</v>
      </c>
      <c r="E6694" s="12">
        <v>5988.78</v>
      </c>
      <c r="F6694" s="12">
        <v>2355.83</v>
      </c>
      <c r="G6694" s="12">
        <v>288.29000000000002</v>
      </c>
      <c r="H6694" s="108">
        <v>83.87</v>
      </c>
      <c r="I6694" s="45">
        <v>101.3</v>
      </c>
      <c r="J6694" s="45">
        <v>100.48</v>
      </c>
    </row>
    <row r="6695" spans="1:10" ht="23.3" customHeight="1" thickBot="1" x14ac:dyDescent="0.3">
      <c r="A6695" s="11">
        <v>44271</v>
      </c>
      <c r="B6695" s="12">
        <v>1573.89</v>
      </c>
      <c r="C6695" s="12">
        <v>6186.87</v>
      </c>
      <c r="D6695" s="12">
        <v>1547.75</v>
      </c>
      <c r="E6695" s="12">
        <v>5976.76</v>
      </c>
      <c r="F6695" s="12">
        <v>2349.2199999999998</v>
      </c>
      <c r="G6695" s="12">
        <v>287.87</v>
      </c>
      <c r="H6695" s="108">
        <v>83.74</v>
      </c>
      <c r="I6695" s="45">
        <v>101.3</v>
      </c>
      <c r="J6695" s="45">
        <v>100.56</v>
      </c>
    </row>
    <row r="6696" spans="1:10" ht="23.3" customHeight="1" thickBot="1" x14ac:dyDescent="0.3">
      <c r="A6696" s="11">
        <v>44272</v>
      </c>
      <c r="B6696" s="12">
        <v>1583.11</v>
      </c>
      <c r="C6696" s="12">
        <v>6223.1</v>
      </c>
      <c r="D6696" s="12">
        <v>1556.92</v>
      </c>
      <c r="E6696" s="12">
        <v>6012.18</v>
      </c>
      <c r="F6696" s="12">
        <v>2347.64</v>
      </c>
      <c r="G6696" s="12">
        <v>290.05</v>
      </c>
      <c r="H6696" s="108">
        <v>84.39</v>
      </c>
      <c r="I6696" s="45">
        <v>101.44</v>
      </c>
      <c r="J6696" s="45">
        <v>101.22</v>
      </c>
    </row>
    <row r="6697" spans="1:10" ht="23.3" customHeight="1" thickBot="1" x14ac:dyDescent="0.3">
      <c r="A6697" s="11">
        <v>44273</v>
      </c>
      <c r="B6697" s="12">
        <v>1588.34</v>
      </c>
      <c r="C6697" s="12">
        <v>6243.68</v>
      </c>
      <c r="D6697" s="12">
        <v>1563.07</v>
      </c>
      <c r="E6697" s="12">
        <v>6035.92</v>
      </c>
      <c r="F6697" s="12">
        <v>2355.6799999999998</v>
      </c>
      <c r="G6697" s="12">
        <v>290.87</v>
      </c>
      <c r="H6697" s="108">
        <v>84.81</v>
      </c>
      <c r="I6697" s="45">
        <v>101.51</v>
      </c>
      <c r="J6697" s="45">
        <v>101.28</v>
      </c>
    </row>
    <row r="6698" spans="1:10" ht="23.3" customHeight="1" thickBot="1" x14ac:dyDescent="0.3">
      <c r="A6698" s="11">
        <v>44274</v>
      </c>
      <c r="B6698" s="12">
        <v>1588.39</v>
      </c>
      <c r="C6698" s="12">
        <v>6243.86</v>
      </c>
      <c r="D6698" s="12">
        <v>1563.5</v>
      </c>
      <c r="E6698" s="12">
        <v>6037.59</v>
      </c>
      <c r="F6698" s="12">
        <v>2354.64</v>
      </c>
      <c r="G6698" s="12">
        <v>291.39999999999998</v>
      </c>
      <c r="H6698" s="108">
        <v>84.95</v>
      </c>
      <c r="I6698" s="45">
        <v>101.48</v>
      </c>
      <c r="J6698" s="45">
        <v>101.35</v>
      </c>
    </row>
    <row r="6699" spans="1:10" ht="23.3" customHeight="1" thickBot="1" x14ac:dyDescent="0.3">
      <c r="A6699" s="11">
        <v>44277</v>
      </c>
      <c r="B6699" s="12">
        <v>1590</v>
      </c>
      <c r="C6699" s="12">
        <v>6250.21</v>
      </c>
      <c r="D6699" s="12">
        <v>1565.97</v>
      </c>
      <c r="E6699" s="12">
        <v>6047.11</v>
      </c>
      <c r="F6699" s="12">
        <v>2357.54</v>
      </c>
      <c r="G6699" s="12">
        <v>292.13</v>
      </c>
      <c r="H6699" s="108">
        <v>85.07</v>
      </c>
      <c r="I6699" s="45">
        <v>101.47</v>
      </c>
      <c r="J6699" s="45">
        <v>101.38</v>
      </c>
    </row>
    <row r="6700" spans="1:10" ht="23.3" customHeight="1" thickBot="1" x14ac:dyDescent="0.3">
      <c r="A6700" s="11">
        <v>44278</v>
      </c>
      <c r="B6700" s="12">
        <v>1593.25</v>
      </c>
      <c r="C6700" s="12">
        <v>6262.99</v>
      </c>
      <c r="D6700" s="12">
        <v>1570.13</v>
      </c>
      <c r="E6700" s="12">
        <v>6063.2</v>
      </c>
      <c r="F6700" s="12">
        <v>2363.81</v>
      </c>
      <c r="G6700" s="12">
        <v>293.04000000000002</v>
      </c>
      <c r="H6700" s="108">
        <v>85.37</v>
      </c>
      <c r="I6700" s="45">
        <v>101.5</v>
      </c>
      <c r="J6700" s="45">
        <v>101.38</v>
      </c>
    </row>
    <row r="6701" spans="1:10" ht="23.3" customHeight="1" thickBot="1" x14ac:dyDescent="0.3">
      <c r="A6701" s="11">
        <v>44279</v>
      </c>
      <c r="B6701" s="12">
        <v>1600.56</v>
      </c>
      <c r="C6701" s="12">
        <v>6291.71</v>
      </c>
      <c r="D6701" s="12">
        <v>1583.29</v>
      </c>
      <c r="E6701" s="12">
        <v>6114.03</v>
      </c>
      <c r="F6701" s="12">
        <v>2378.9699999999998</v>
      </c>
      <c r="G6701" s="12">
        <v>294.39</v>
      </c>
      <c r="H6701" s="108">
        <v>85.69</v>
      </c>
      <c r="I6701" s="45">
        <v>101.45</v>
      </c>
      <c r="J6701" s="45">
        <v>101.24</v>
      </c>
    </row>
    <row r="6702" spans="1:10" ht="23.3" customHeight="1" thickBot="1" x14ac:dyDescent="0.3">
      <c r="A6702" s="11">
        <v>44280</v>
      </c>
      <c r="B6702" s="12">
        <v>1605.67</v>
      </c>
      <c r="C6702" s="12">
        <v>6311.79</v>
      </c>
      <c r="D6702" s="12">
        <v>1593.87</v>
      </c>
      <c r="E6702" s="12">
        <v>6154.87</v>
      </c>
      <c r="F6702" s="12">
        <v>2399.19</v>
      </c>
      <c r="G6702" s="12">
        <v>296.18</v>
      </c>
      <c r="H6702" s="108">
        <v>86.17</v>
      </c>
      <c r="I6702" s="45">
        <v>101.38</v>
      </c>
      <c r="J6702" s="45">
        <v>100.88</v>
      </c>
    </row>
    <row r="6703" spans="1:10" ht="23.3" customHeight="1" thickBot="1" x14ac:dyDescent="0.3">
      <c r="A6703" s="11">
        <v>44281</v>
      </c>
      <c r="B6703" s="12">
        <v>1614.05</v>
      </c>
      <c r="C6703" s="12">
        <v>6344.72</v>
      </c>
      <c r="D6703" s="12">
        <v>1606.07</v>
      </c>
      <c r="E6703" s="12">
        <v>6201.96</v>
      </c>
      <c r="F6703" s="12">
        <v>2414.19</v>
      </c>
      <c r="G6703" s="12">
        <v>298.06</v>
      </c>
      <c r="H6703" s="108">
        <v>87.04</v>
      </c>
      <c r="I6703" s="45">
        <v>101.39</v>
      </c>
      <c r="J6703" s="45">
        <v>101.02</v>
      </c>
    </row>
    <row r="6704" spans="1:10" ht="23.3" customHeight="1" thickBot="1" x14ac:dyDescent="0.3">
      <c r="A6704" s="11">
        <v>44284</v>
      </c>
      <c r="B6704" s="12">
        <v>1614.93</v>
      </c>
      <c r="C6704" s="12">
        <v>6348.21</v>
      </c>
      <c r="D6704" s="12">
        <v>1606.83</v>
      </c>
      <c r="E6704" s="12">
        <v>6204.93</v>
      </c>
      <c r="F6704" s="12">
        <v>2415.35</v>
      </c>
      <c r="G6704" s="12">
        <v>298.08</v>
      </c>
      <c r="H6704" s="108">
        <v>87.11</v>
      </c>
      <c r="I6704" s="45">
        <v>101.6</v>
      </c>
      <c r="J6704" s="45">
        <v>101.09</v>
      </c>
    </row>
    <row r="6705" spans="1:10" ht="23.3" customHeight="1" thickBot="1" x14ac:dyDescent="0.3">
      <c r="A6705" s="11">
        <v>44285</v>
      </c>
      <c r="B6705" s="12">
        <v>1615.42</v>
      </c>
      <c r="C6705" s="12">
        <v>6350.1</v>
      </c>
      <c r="D6705" s="12">
        <v>1607.36</v>
      </c>
      <c r="E6705" s="12">
        <v>6206.95</v>
      </c>
      <c r="F6705" s="12">
        <v>2414.46</v>
      </c>
      <c r="G6705" s="12">
        <v>298.17</v>
      </c>
      <c r="H6705" s="108">
        <v>87.05</v>
      </c>
      <c r="I6705" s="45">
        <v>101.6</v>
      </c>
      <c r="J6705" s="45">
        <v>101.16</v>
      </c>
    </row>
    <row r="6706" spans="1:10" ht="23.3" customHeight="1" thickBot="1" x14ac:dyDescent="0.3">
      <c r="A6706" s="11">
        <v>44286</v>
      </c>
      <c r="B6706" s="12">
        <v>1610.42</v>
      </c>
      <c r="C6706" s="12">
        <v>6330.45</v>
      </c>
      <c r="D6706" s="12">
        <v>1600.19</v>
      </c>
      <c r="E6706" s="12">
        <v>6179.26</v>
      </c>
      <c r="F6706" s="12">
        <v>2400.7199999999998</v>
      </c>
      <c r="G6706" s="12">
        <v>295.87</v>
      </c>
      <c r="H6706" s="108">
        <v>86.35</v>
      </c>
      <c r="I6706" s="45">
        <v>101.58</v>
      </c>
      <c r="J6706" s="45">
        <v>101.29</v>
      </c>
    </row>
    <row r="6707" spans="1:10" ht="23.3" customHeight="1" thickBot="1" x14ac:dyDescent="0.3">
      <c r="A6707" s="11">
        <v>44287</v>
      </c>
      <c r="B6707" s="12">
        <v>1614.54</v>
      </c>
      <c r="C6707" s="12">
        <v>6346.66</v>
      </c>
      <c r="D6707" s="12">
        <v>1605.94</v>
      </c>
      <c r="E6707" s="12">
        <v>6201.48</v>
      </c>
      <c r="F6707" s="12">
        <v>2409.41</v>
      </c>
      <c r="G6707" s="12">
        <v>297.70999999999998</v>
      </c>
      <c r="H6707" s="108">
        <v>86.81</v>
      </c>
      <c r="I6707" s="45">
        <v>101.6</v>
      </c>
      <c r="J6707" s="45">
        <v>101.29</v>
      </c>
    </row>
    <row r="6708" spans="1:10" ht="23.3" customHeight="1" thickBot="1" x14ac:dyDescent="0.3">
      <c r="A6708" s="11">
        <v>44288</v>
      </c>
      <c r="B6708" s="12">
        <v>1614.3</v>
      </c>
      <c r="C6708" s="12">
        <v>6345.74</v>
      </c>
      <c r="D6708" s="12">
        <v>1604.76</v>
      </c>
      <c r="E6708" s="12">
        <v>6196.92</v>
      </c>
      <c r="F6708" s="12">
        <v>2408.54</v>
      </c>
      <c r="G6708" s="12">
        <v>297.16000000000003</v>
      </c>
      <c r="H6708" s="108">
        <v>86.77</v>
      </c>
      <c r="I6708" s="45">
        <v>101.65</v>
      </c>
      <c r="J6708" s="45">
        <v>101.25</v>
      </c>
    </row>
    <row r="6709" spans="1:10" ht="23.3" customHeight="1" thickBot="1" x14ac:dyDescent="0.3">
      <c r="A6709" s="11">
        <v>44291</v>
      </c>
      <c r="B6709" s="12">
        <v>1614.34</v>
      </c>
      <c r="C6709" s="12">
        <v>6346.47</v>
      </c>
      <c r="D6709" s="12">
        <v>1605.95</v>
      </c>
      <c r="E6709" s="12">
        <v>6202.4</v>
      </c>
      <c r="F6709" s="12">
        <v>2413.41</v>
      </c>
      <c r="G6709" s="12">
        <v>297.72000000000003</v>
      </c>
      <c r="H6709" s="108">
        <v>86.87</v>
      </c>
      <c r="I6709" s="45">
        <v>101.61</v>
      </c>
      <c r="J6709" s="45">
        <v>101.13</v>
      </c>
    </row>
    <row r="6710" spans="1:10" ht="23.3" customHeight="1" thickBot="1" x14ac:dyDescent="0.3">
      <c r="A6710" s="11">
        <v>44292</v>
      </c>
      <c r="B6710" s="12">
        <v>1613.87</v>
      </c>
      <c r="C6710" s="12">
        <v>6344.63</v>
      </c>
      <c r="D6710" s="12">
        <v>1604.49</v>
      </c>
      <c r="E6710" s="12">
        <v>6196.76</v>
      </c>
      <c r="F6710" s="12">
        <v>2411.2199999999998</v>
      </c>
      <c r="G6710" s="12">
        <v>297.57</v>
      </c>
      <c r="H6710" s="108">
        <v>86.79</v>
      </c>
      <c r="I6710" s="45">
        <v>101.65</v>
      </c>
      <c r="J6710" s="45">
        <v>101.13</v>
      </c>
    </row>
    <row r="6711" spans="1:10" ht="23.3" customHeight="1" thickBot="1" x14ac:dyDescent="0.3">
      <c r="A6711" s="11">
        <v>44293</v>
      </c>
      <c r="B6711" s="12">
        <v>1616.27</v>
      </c>
      <c r="C6711" s="12">
        <v>6354.06</v>
      </c>
      <c r="D6711" s="12">
        <v>1606.47</v>
      </c>
      <c r="E6711" s="12">
        <v>6204.39</v>
      </c>
      <c r="F6711" s="12">
        <v>2413.35</v>
      </c>
      <c r="G6711" s="12">
        <v>298.07</v>
      </c>
      <c r="H6711" s="108">
        <v>86.96</v>
      </c>
      <c r="I6711" s="45">
        <v>101.71</v>
      </c>
      <c r="J6711" s="45">
        <v>101.17</v>
      </c>
    </row>
    <row r="6712" spans="1:10" ht="23.3" customHeight="1" thickBot="1" x14ac:dyDescent="0.3">
      <c r="A6712" s="11">
        <v>44294</v>
      </c>
      <c r="B6712" s="12">
        <v>1616.3</v>
      </c>
      <c r="C6712" s="12">
        <v>6354.18</v>
      </c>
      <c r="D6712" s="12">
        <v>1607.58</v>
      </c>
      <c r="E6712" s="12">
        <v>6208.68</v>
      </c>
      <c r="F6712" s="12">
        <v>2415.02</v>
      </c>
      <c r="G6712" s="12">
        <v>298.51</v>
      </c>
      <c r="H6712" s="108">
        <v>87.2</v>
      </c>
      <c r="I6712" s="45">
        <v>101.7</v>
      </c>
      <c r="J6712" s="45">
        <v>100.99</v>
      </c>
    </row>
    <row r="6713" spans="1:10" ht="23.3" customHeight="1" thickBot="1" x14ac:dyDescent="0.3">
      <c r="A6713" s="11">
        <v>44295</v>
      </c>
      <c r="B6713" s="12">
        <v>1620.01</v>
      </c>
      <c r="C6713" s="12">
        <v>6368.76</v>
      </c>
      <c r="D6713" s="12">
        <v>1613.4</v>
      </c>
      <c r="E6713" s="12">
        <v>6231.15</v>
      </c>
      <c r="F6713" s="12">
        <v>2423.7600000000002</v>
      </c>
      <c r="G6713" s="12">
        <v>300.08</v>
      </c>
      <c r="H6713" s="108">
        <v>87.6</v>
      </c>
      <c r="I6713" s="45">
        <v>101.73</v>
      </c>
      <c r="J6713" s="45">
        <v>100.82</v>
      </c>
    </row>
    <row r="6714" spans="1:10" ht="23.3" customHeight="1" thickBot="1" x14ac:dyDescent="0.3">
      <c r="A6714" s="11">
        <v>44298</v>
      </c>
      <c r="B6714" s="12">
        <v>1625.48</v>
      </c>
      <c r="C6714" s="12">
        <v>6391.54</v>
      </c>
      <c r="D6714" s="12">
        <v>1621.88</v>
      </c>
      <c r="E6714" s="12">
        <v>6265.76</v>
      </c>
      <c r="F6714" s="12">
        <v>2437.2199999999998</v>
      </c>
      <c r="G6714" s="12">
        <v>301.87</v>
      </c>
      <c r="H6714" s="108">
        <v>88.18</v>
      </c>
      <c r="I6714" s="45">
        <v>101.5</v>
      </c>
      <c r="J6714" s="45">
        <v>100.82</v>
      </c>
    </row>
    <row r="6715" spans="1:10" ht="23.3" customHeight="1" thickBot="1" x14ac:dyDescent="0.3">
      <c r="A6715" s="11">
        <v>44300</v>
      </c>
      <c r="B6715" s="12">
        <v>1624.56</v>
      </c>
      <c r="C6715" s="12">
        <v>6406.04</v>
      </c>
      <c r="D6715" s="12">
        <v>1621.31</v>
      </c>
      <c r="E6715" s="12">
        <v>6263.55</v>
      </c>
      <c r="F6715" s="12">
        <v>2440.2199999999998</v>
      </c>
      <c r="G6715" s="12">
        <v>302.41000000000003</v>
      </c>
      <c r="H6715" s="108">
        <v>88.34</v>
      </c>
      <c r="I6715" s="45">
        <v>101.53</v>
      </c>
      <c r="J6715" s="45">
        <v>100.66</v>
      </c>
    </row>
    <row r="6716" spans="1:10" ht="23.3" customHeight="1" thickBot="1" x14ac:dyDescent="0.3">
      <c r="A6716" s="11">
        <v>44301</v>
      </c>
      <c r="B6716" s="12">
        <v>1627.01</v>
      </c>
      <c r="C6716" s="12">
        <v>6419.51</v>
      </c>
      <c r="D6716" s="12">
        <v>1624.36</v>
      </c>
      <c r="E6716" s="12">
        <v>6280.92</v>
      </c>
      <c r="F6716" s="12">
        <v>2446.14</v>
      </c>
      <c r="G6716" s="12">
        <v>303.17</v>
      </c>
      <c r="H6716" s="108">
        <v>88.6</v>
      </c>
      <c r="I6716" s="45">
        <v>101.56</v>
      </c>
      <c r="J6716" s="45">
        <v>100.7</v>
      </c>
    </row>
    <row r="6717" spans="1:10" ht="23.3" customHeight="1" thickBot="1" x14ac:dyDescent="0.3">
      <c r="A6717" s="11">
        <v>44302</v>
      </c>
      <c r="B6717" s="12">
        <v>1630.44</v>
      </c>
      <c r="C6717" s="12">
        <v>6433.06</v>
      </c>
      <c r="D6717" s="12">
        <v>1629.1</v>
      </c>
      <c r="E6717" s="12">
        <v>6299.23</v>
      </c>
      <c r="F6717" s="12">
        <v>2451.15</v>
      </c>
      <c r="G6717" s="12">
        <v>303.87</v>
      </c>
      <c r="H6717" s="108">
        <v>88.73</v>
      </c>
      <c r="I6717" s="45">
        <v>101.56</v>
      </c>
      <c r="J6717" s="45">
        <v>100.78</v>
      </c>
    </row>
    <row r="6718" spans="1:10" ht="23.3" customHeight="1" thickBot="1" x14ac:dyDescent="0.3">
      <c r="A6718" s="11">
        <v>44305</v>
      </c>
      <c r="B6718" s="12">
        <v>1625.48</v>
      </c>
      <c r="C6718" s="12">
        <v>6413.49</v>
      </c>
      <c r="D6718" s="12">
        <v>1631.28</v>
      </c>
      <c r="E6718" s="12">
        <v>6307.65</v>
      </c>
      <c r="F6718" s="12">
        <v>2453.0300000000002</v>
      </c>
      <c r="G6718" s="12">
        <v>301.85000000000002</v>
      </c>
      <c r="H6718" s="108">
        <v>88.11</v>
      </c>
      <c r="I6718" s="45">
        <v>101.59</v>
      </c>
      <c r="J6718" s="45">
        <v>99.28</v>
      </c>
    </row>
    <row r="6719" spans="1:10" ht="23.3" customHeight="1" thickBot="1" x14ac:dyDescent="0.3">
      <c r="A6719" s="11">
        <v>44306</v>
      </c>
      <c r="B6719" s="12">
        <v>1627.08</v>
      </c>
      <c r="C6719" s="12">
        <v>6419.8</v>
      </c>
      <c r="D6719" s="12">
        <v>1632.79</v>
      </c>
      <c r="E6719" s="12">
        <v>6313.49</v>
      </c>
      <c r="F6719" s="12">
        <v>2459.6799999999998</v>
      </c>
      <c r="G6719" s="12">
        <v>302.02</v>
      </c>
      <c r="H6719" s="108">
        <v>88.16</v>
      </c>
      <c r="I6719" s="45">
        <v>101.67</v>
      </c>
      <c r="J6719" s="45">
        <v>99.1</v>
      </c>
    </row>
    <row r="6720" spans="1:10" ht="23.3" customHeight="1" thickBot="1" x14ac:dyDescent="0.3">
      <c r="A6720" s="11">
        <v>44307</v>
      </c>
      <c r="B6720" s="12">
        <v>1628.63</v>
      </c>
      <c r="C6720" s="12">
        <v>6425.89</v>
      </c>
      <c r="D6720" s="12">
        <v>1635.57</v>
      </c>
      <c r="E6720" s="12">
        <v>6324.24</v>
      </c>
      <c r="F6720" s="12">
        <v>2463.0100000000002</v>
      </c>
      <c r="G6720" s="12">
        <v>302.52</v>
      </c>
      <c r="H6720" s="108">
        <v>88.34</v>
      </c>
      <c r="I6720" s="45">
        <v>101.64</v>
      </c>
      <c r="J6720" s="45">
        <v>99.14</v>
      </c>
    </row>
    <row r="6721" spans="1:10" ht="23.3" customHeight="1" thickBot="1" x14ac:dyDescent="0.3">
      <c r="A6721" s="11">
        <v>44308</v>
      </c>
      <c r="B6721" s="12">
        <v>1631.47</v>
      </c>
      <c r="C6721" s="12">
        <v>6437.09</v>
      </c>
      <c r="D6721" s="12">
        <v>1639.36</v>
      </c>
      <c r="E6721" s="12">
        <v>6338.9</v>
      </c>
      <c r="F6721" s="12">
        <v>2467.81</v>
      </c>
      <c r="G6721" s="12">
        <v>303.58999999999997</v>
      </c>
      <c r="H6721" s="108">
        <v>88.45</v>
      </c>
      <c r="I6721" s="45">
        <v>101.66</v>
      </c>
      <c r="J6721" s="45">
        <v>99.17</v>
      </c>
    </row>
    <row r="6722" spans="1:10" ht="23.3" customHeight="1" thickBot="1" x14ac:dyDescent="0.3">
      <c r="A6722" s="11">
        <v>44309</v>
      </c>
      <c r="B6722" s="12">
        <v>1634.34</v>
      </c>
      <c r="C6722" s="12">
        <v>6448.44</v>
      </c>
      <c r="D6722" s="12">
        <v>1641.61</v>
      </c>
      <c r="E6722" s="12">
        <v>6347.61</v>
      </c>
      <c r="F6722" s="12">
        <v>2470.89</v>
      </c>
      <c r="G6722" s="12">
        <v>304.37</v>
      </c>
      <c r="H6722" s="108">
        <v>88.79</v>
      </c>
      <c r="I6722" s="45">
        <v>101.63</v>
      </c>
      <c r="J6722" s="45">
        <v>99.53</v>
      </c>
    </row>
    <row r="6723" spans="1:10" ht="23.3" customHeight="1" thickBot="1" x14ac:dyDescent="0.3">
      <c r="A6723" s="11">
        <v>44312</v>
      </c>
      <c r="B6723" s="12">
        <v>1635.76</v>
      </c>
      <c r="C6723" s="12">
        <v>6454.05</v>
      </c>
      <c r="D6723" s="12">
        <v>1642.41</v>
      </c>
      <c r="E6723" s="12">
        <v>6350.68</v>
      </c>
      <c r="F6723" s="12">
        <v>2472.88</v>
      </c>
      <c r="G6723" s="12">
        <v>304.69</v>
      </c>
      <c r="H6723" s="108">
        <v>88.79</v>
      </c>
      <c r="I6723" s="45">
        <v>101.7</v>
      </c>
      <c r="J6723" s="45">
        <v>99.5</v>
      </c>
    </row>
    <row r="6724" spans="1:10" ht="19.2" customHeight="1" thickBot="1" x14ac:dyDescent="0.3">
      <c r="A6724" s="11">
        <v>44313</v>
      </c>
      <c r="B6724" s="12">
        <v>1636.12</v>
      </c>
      <c r="C6724" s="12">
        <v>6455.46</v>
      </c>
      <c r="D6724" s="12">
        <v>1641.73</v>
      </c>
      <c r="E6724" s="12">
        <v>6348.05</v>
      </c>
      <c r="F6724" s="12">
        <v>2469.84</v>
      </c>
      <c r="G6724" s="12">
        <v>304.69</v>
      </c>
      <c r="H6724" s="108">
        <v>88.72</v>
      </c>
      <c r="I6724" s="45">
        <v>101.7</v>
      </c>
      <c r="J6724" s="45">
        <v>99.75</v>
      </c>
    </row>
    <row r="6725" spans="1:10" ht="23.3" customHeight="1" thickBot="1" x14ac:dyDescent="0.3">
      <c r="A6725" s="11">
        <v>44315</v>
      </c>
      <c r="B6725" s="12">
        <v>1646.25</v>
      </c>
      <c r="C6725" s="12">
        <v>6495.42</v>
      </c>
      <c r="D6725" s="12">
        <v>1646.9</v>
      </c>
      <c r="E6725" s="12">
        <v>6368.05</v>
      </c>
      <c r="F6725" s="12">
        <v>2478.11</v>
      </c>
      <c r="G6725" s="12">
        <v>307.5</v>
      </c>
      <c r="H6725" s="108">
        <v>89.49</v>
      </c>
      <c r="I6725" s="45">
        <v>101.76</v>
      </c>
      <c r="J6725" s="45">
        <v>101.12</v>
      </c>
    </row>
    <row r="6726" spans="1:10" ht="23.3" customHeight="1" thickBot="1" x14ac:dyDescent="0.3">
      <c r="A6726" s="11">
        <v>44316</v>
      </c>
      <c r="B6726" s="12">
        <v>1649.99</v>
      </c>
      <c r="C6726" s="12">
        <v>6510.17</v>
      </c>
      <c r="D6726" s="12">
        <v>1654.18</v>
      </c>
      <c r="E6726" s="12">
        <v>6396.21</v>
      </c>
      <c r="F6726" s="12">
        <v>2493.6999999999998</v>
      </c>
      <c r="G6726" s="12">
        <v>309.33</v>
      </c>
      <c r="H6726" s="108">
        <v>89.9</v>
      </c>
      <c r="I6726" s="45">
        <v>101.7</v>
      </c>
      <c r="J6726" s="45">
        <v>100.93</v>
      </c>
    </row>
    <row r="6727" spans="1:10" ht="23.3" customHeight="1" thickBot="1" x14ac:dyDescent="0.3">
      <c r="A6727" s="11">
        <v>44319</v>
      </c>
      <c r="B6727" s="12">
        <v>1657.95</v>
      </c>
      <c r="C6727" s="12">
        <v>6541.59</v>
      </c>
      <c r="D6727" s="12">
        <v>1666.54</v>
      </c>
      <c r="E6727" s="12">
        <v>6444</v>
      </c>
      <c r="F6727" s="12">
        <v>2507.48</v>
      </c>
      <c r="G6727" s="12">
        <v>312.14999999999998</v>
      </c>
      <c r="H6727" s="108">
        <v>90.67</v>
      </c>
      <c r="I6727" s="45">
        <v>101.8</v>
      </c>
      <c r="J6727" s="45">
        <v>101.13</v>
      </c>
    </row>
    <row r="6728" spans="1:10" ht="23.3" customHeight="1" thickBot="1" x14ac:dyDescent="0.3">
      <c r="A6728" s="11">
        <v>44320</v>
      </c>
      <c r="B6728" s="12">
        <v>1655.35</v>
      </c>
      <c r="C6728" s="12">
        <v>6531.35</v>
      </c>
      <c r="D6728" s="12">
        <v>1668.93</v>
      </c>
      <c r="E6728" s="12">
        <v>6453.25</v>
      </c>
      <c r="F6728" s="12">
        <v>2511.08</v>
      </c>
      <c r="G6728" s="12">
        <v>311</v>
      </c>
      <c r="H6728" s="108">
        <v>90.33</v>
      </c>
      <c r="I6728" s="45">
        <v>101.82</v>
      </c>
      <c r="J6728" s="45">
        <v>100.09</v>
      </c>
    </row>
    <row r="6729" spans="1:10" ht="23.3" customHeight="1" thickBot="1" x14ac:dyDescent="0.3">
      <c r="A6729" s="11">
        <v>44321</v>
      </c>
      <c r="B6729" s="12">
        <v>1663.64</v>
      </c>
      <c r="C6729" s="12">
        <v>6577</v>
      </c>
      <c r="D6729" s="12">
        <v>1681.02</v>
      </c>
      <c r="E6729" s="12">
        <v>6499.99</v>
      </c>
      <c r="F6729" s="12">
        <v>2527.4499999999998</v>
      </c>
      <c r="G6729" s="12">
        <v>313.61</v>
      </c>
      <c r="H6729" s="108">
        <v>90.98</v>
      </c>
      <c r="I6729" s="45">
        <v>101.83</v>
      </c>
      <c r="J6729" s="45">
        <v>100.16</v>
      </c>
    </row>
    <row r="6730" spans="1:10" ht="23.3" customHeight="1" thickBot="1" x14ac:dyDescent="0.3">
      <c r="A6730" s="11">
        <v>44322</v>
      </c>
      <c r="B6730" s="12">
        <v>1669.58</v>
      </c>
      <c r="C6730" s="12">
        <v>6600.47</v>
      </c>
      <c r="D6730" s="12">
        <v>1684.23</v>
      </c>
      <c r="E6730" s="12">
        <v>6512.42</v>
      </c>
      <c r="F6730" s="12">
        <v>2530.34</v>
      </c>
      <c r="G6730" s="12">
        <v>315.83</v>
      </c>
      <c r="H6730" s="108">
        <v>91.71</v>
      </c>
      <c r="I6730" s="45">
        <v>101.83</v>
      </c>
      <c r="J6730" s="45">
        <v>101.11</v>
      </c>
    </row>
    <row r="6731" spans="1:10" ht="23.3" customHeight="1" thickBot="1" x14ac:dyDescent="0.3">
      <c r="A6731" s="11">
        <v>44323</v>
      </c>
      <c r="B6731" s="12">
        <v>1667.34</v>
      </c>
      <c r="C6731" s="12">
        <v>6591.6</v>
      </c>
      <c r="D6731" s="12">
        <v>1684.14</v>
      </c>
      <c r="E6731" s="12">
        <v>6512.07</v>
      </c>
      <c r="F6731" s="12">
        <v>2531.09</v>
      </c>
      <c r="G6731" s="12">
        <v>314.93</v>
      </c>
      <c r="H6731" s="108">
        <v>91.18</v>
      </c>
      <c r="I6731" s="45">
        <v>101.92</v>
      </c>
      <c r="J6731" s="45">
        <v>100.38</v>
      </c>
    </row>
    <row r="6732" spans="1:10" ht="23.3" customHeight="1" thickBot="1" x14ac:dyDescent="0.3">
      <c r="A6732" s="11">
        <v>44326</v>
      </c>
      <c r="B6732" s="12">
        <v>1667.54</v>
      </c>
      <c r="C6732" s="12">
        <v>6592.41</v>
      </c>
      <c r="D6732" s="12">
        <v>1683</v>
      </c>
      <c r="E6732" s="12">
        <v>6507.65</v>
      </c>
      <c r="F6732" s="12">
        <v>2530.6799999999998</v>
      </c>
      <c r="G6732" s="12">
        <v>315.11</v>
      </c>
      <c r="H6732" s="108">
        <v>91.2</v>
      </c>
      <c r="I6732" s="45">
        <v>102.01</v>
      </c>
      <c r="J6732" s="45">
        <v>100.32</v>
      </c>
    </row>
    <row r="6733" spans="1:10" ht="23.3" customHeight="1" thickBot="1" x14ac:dyDescent="0.3">
      <c r="A6733" s="11">
        <v>44327</v>
      </c>
      <c r="B6733" s="12">
        <v>1669.83</v>
      </c>
      <c r="C6733" s="12">
        <v>6601.46</v>
      </c>
      <c r="D6733" s="12">
        <v>1687.91</v>
      </c>
      <c r="E6733" s="12">
        <v>6526.64</v>
      </c>
      <c r="F6733" s="12">
        <v>2537.19</v>
      </c>
      <c r="G6733" s="12">
        <v>315.2</v>
      </c>
      <c r="H6733" s="108">
        <v>91.22</v>
      </c>
      <c r="I6733" s="45">
        <v>102.18</v>
      </c>
      <c r="J6733" s="45">
        <v>100.11</v>
      </c>
    </row>
    <row r="6734" spans="1:10" ht="23.3" customHeight="1" thickBot="1" x14ac:dyDescent="0.3">
      <c r="A6734" s="11">
        <v>44328</v>
      </c>
      <c r="B6734" s="12">
        <v>1673.36</v>
      </c>
      <c r="C6734" s="12">
        <v>6615.4</v>
      </c>
      <c r="D6734" s="12">
        <v>1693.41</v>
      </c>
      <c r="E6734" s="12">
        <v>6547.9</v>
      </c>
      <c r="F6734" s="12">
        <v>2544.5700000000002</v>
      </c>
      <c r="G6734" s="12">
        <v>316.92</v>
      </c>
      <c r="H6734" s="108">
        <v>91.69</v>
      </c>
      <c r="I6734" s="45">
        <v>102.17</v>
      </c>
      <c r="J6734" s="45">
        <v>100.15</v>
      </c>
    </row>
    <row r="6735" spans="1:10" ht="23.3" customHeight="1" thickBot="1" x14ac:dyDescent="0.3">
      <c r="A6735" s="11">
        <v>44329</v>
      </c>
      <c r="B6735" s="12">
        <v>1678.92</v>
      </c>
      <c r="C6735" s="12">
        <v>6637.37</v>
      </c>
      <c r="D6735" s="12">
        <v>1707.6</v>
      </c>
      <c r="E6735" s="12">
        <v>6602.76</v>
      </c>
      <c r="F6735" s="12">
        <v>2563.9899999999998</v>
      </c>
      <c r="G6735" s="12">
        <v>318.76</v>
      </c>
      <c r="H6735" s="108">
        <v>92.06</v>
      </c>
      <c r="I6735" s="45">
        <v>102.12</v>
      </c>
      <c r="J6735" s="45">
        <v>99.35</v>
      </c>
    </row>
    <row r="6736" spans="1:10" ht="23.3" customHeight="1" thickBot="1" x14ac:dyDescent="0.3">
      <c r="A6736" s="11">
        <v>44333</v>
      </c>
      <c r="B6736" s="12">
        <v>1716.26</v>
      </c>
      <c r="C6736" s="12">
        <v>6785</v>
      </c>
      <c r="D6736" s="12">
        <v>1756.42</v>
      </c>
      <c r="E6736" s="12">
        <v>6791.53</v>
      </c>
      <c r="F6736" s="12">
        <v>2637.29</v>
      </c>
      <c r="G6736" s="12">
        <v>332.5</v>
      </c>
      <c r="H6736" s="108">
        <v>96.16</v>
      </c>
      <c r="I6736" s="45">
        <v>102.19</v>
      </c>
      <c r="J6736" s="45">
        <v>100.22</v>
      </c>
    </row>
    <row r="6737" spans="1:10" ht="23.3" customHeight="1" thickBot="1" x14ac:dyDescent="0.3">
      <c r="A6737" s="11">
        <v>44334</v>
      </c>
      <c r="B6737" s="12">
        <v>1714.96</v>
      </c>
      <c r="C6737" s="12">
        <v>6779.86</v>
      </c>
      <c r="D6737" s="12">
        <v>1753.68</v>
      </c>
      <c r="E6737" s="12">
        <v>6780.94</v>
      </c>
      <c r="F6737" s="12">
        <v>2632.92</v>
      </c>
      <c r="G6737" s="12">
        <v>331.65</v>
      </c>
      <c r="H6737" s="108">
        <v>95.87</v>
      </c>
      <c r="I6737" s="45">
        <v>102.24</v>
      </c>
      <c r="J6737" s="45">
        <v>100.23</v>
      </c>
    </row>
    <row r="6738" spans="1:10" ht="23.3" customHeight="1" thickBot="1" x14ac:dyDescent="0.3">
      <c r="A6738" s="11">
        <v>44335</v>
      </c>
      <c r="B6738" s="12">
        <v>1705.51</v>
      </c>
      <c r="C6738" s="12">
        <v>6742.5</v>
      </c>
      <c r="D6738" s="12">
        <v>1741.91</v>
      </c>
      <c r="E6738" s="12">
        <v>6735.43</v>
      </c>
      <c r="F6738" s="12">
        <v>2627.32</v>
      </c>
      <c r="G6738" s="12">
        <v>328.13</v>
      </c>
      <c r="H6738" s="108">
        <v>94.82</v>
      </c>
      <c r="I6738" s="45">
        <v>102.17</v>
      </c>
      <c r="J6738" s="45">
        <v>99.77</v>
      </c>
    </row>
    <row r="6739" spans="1:10" ht="23.3" customHeight="1" thickBot="1" x14ac:dyDescent="0.3">
      <c r="A6739" s="11">
        <v>44336</v>
      </c>
      <c r="B6739" s="12">
        <v>1705.93</v>
      </c>
      <c r="C6739" s="12">
        <v>6744.17</v>
      </c>
      <c r="D6739" s="12">
        <v>1743.69</v>
      </c>
      <c r="E6739" s="12">
        <v>6742.31</v>
      </c>
      <c r="F6739" s="12">
        <v>2630</v>
      </c>
      <c r="G6739" s="12">
        <v>328.55</v>
      </c>
      <c r="H6739" s="108">
        <v>95.01</v>
      </c>
      <c r="I6739" s="45">
        <v>102.17</v>
      </c>
      <c r="J6739" s="45">
        <v>98.93</v>
      </c>
    </row>
    <row r="6740" spans="1:10" ht="23.3" customHeight="1" thickBot="1" x14ac:dyDescent="0.3">
      <c r="A6740" s="11">
        <v>44337</v>
      </c>
      <c r="B6740" s="12">
        <v>1708.16</v>
      </c>
      <c r="C6740" s="12">
        <v>6753</v>
      </c>
      <c r="D6740" s="12">
        <v>1749.82</v>
      </c>
      <c r="E6740" s="12">
        <v>6766.03</v>
      </c>
      <c r="F6740" s="12">
        <v>2631.81</v>
      </c>
      <c r="G6740" s="12">
        <v>329.94</v>
      </c>
      <c r="H6740" s="108">
        <v>95.4</v>
      </c>
      <c r="I6740" s="45">
        <v>102.26</v>
      </c>
      <c r="J6740" s="45">
        <v>99.21</v>
      </c>
    </row>
    <row r="6741" spans="1:10" ht="23.3" customHeight="1" thickBot="1" x14ac:dyDescent="0.3">
      <c r="A6741" s="11">
        <v>44340</v>
      </c>
      <c r="B6741" s="12">
        <v>1701.78</v>
      </c>
      <c r="C6741" s="12">
        <v>6727.76</v>
      </c>
      <c r="D6741" s="12">
        <v>1747.17</v>
      </c>
      <c r="E6741" s="12">
        <v>6755.78</v>
      </c>
      <c r="F6741" s="12">
        <v>2624.77</v>
      </c>
      <c r="G6741" s="12">
        <v>328.06</v>
      </c>
      <c r="H6741" s="108">
        <v>94.84</v>
      </c>
      <c r="I6741" s="45">
        <v>102.26</v>
      </c>
      <c r="J6741" s="45">
        <v>98.28</v>
      </c>
    </row>
    <row r="6742" spans="1:10" ht="23.3" customHeight="1" thickBot="1" x14ac:dyDescent="0.3">
      <c r="A6742" s="11">
        <v>44341</v>
      </c>
      <c r="B6742" s="12">
        <v>1701.09</v>
      </c>
      <c r="C6742" s="12">
        <v>6725.04</v>
      </c>
      <c r="D6742" s="12">
        <v>1747.37</v>
      </c>
      <c r="E6742" s="12">
        <v>6756.55</v>
      </c>
      <c r="F6742" s="12">
        <v>2625.07</v>
      </c>
      <c r="G6742" s="12">
        <v>327.13</v>
      </c>
      <c r="H6742" s="108">
        <v>94.52</v>
      </c>
      <c r="I6742" s="45">
        <v>102.29</v>
      </c>
      <c r="J6742" s="45">
        <v>97.93</v>
      </c>
    </row>
    <row r="6743" spans="1:10" ht="23.3" customHeight="1" thickBot="1" x14ac:dyDescent="0.3">
      <c r="A6743" s="11">
        <v>44342</v>
      </c>
      <c r="B6743" s="12">
        <v>1696.77</v>
      </c>
      <c r="C6743" s="12">
        <v>6707.97</v>
      </c>
      <c r="D6743" s="12">
        <v>1741.49</v>
      </c>
      <c r="E6743" s="12">
        <v>6733.83</v>
      </c>
      <c r="F6743" s="12">
        <v>2620.19</v>
      </c>
      <c r="G6743" s="12">
        <v>325.61</v>
      </c>
      <c r="H6743" s="108">
        <v>94.18</v>
      </c>
      <c r="I6743" s="45">
        <v>102.27</v>
      </c>
      <c r="J6743" s="45">
        <v>97.78</v>
      </c>
    </row>
    <row r="6744" spans="1:10" ht="23.3" customHeight="1" thickBot="1" x14ac:dyDescent="0.3">
      <c r="A6744" s="11">
        <v>44343</v>
      </c>
      <c r="B6744" s="12">
        <v>1695.28</v>
      </c>
      <c r="C6744" s="12">
        <v>6704.68</v>
      </c>
      <c r="D6744" s="12">
        <v>1739.9</v>
      </c>
      <c r="E6744" s="12">
        <v>6731.49</v>
      </c>
      <c r="F6744" s="12">
        <v>2616.8200000000002</v>
      </c>
      <c r="G6744" s="12">
        <v>325.13</v>
      </c>
      <c r="H6744" s="108">
        <v>94.1</v>
      </c>
      <c r="I6744" s="45">
        <v>102.23</v>
      </c>
      <c r="J6744" s="45">
        <v>97.88</v>
      </c>
    </row>
    <row r="6745" spans="1:10" ht="23.3" customHeight="1" thickBot="1" x14ac:dyDescent="0.3">
      <c r="A6745" s="11">
        <v>44344</v>
      </c>
      <c r="B6745" s="12">
        <v>1688.8</v>
      </c>
      <c r="C6745" s="12">
        <v>6679.05</v>
      </c>
      <c r="D6745" s="12">
        <v>1729.63</v>
      </c>
      <c r="E6745" s="12">
        <v>6691.76</v>
      </c>
      <c r="F6745" s="12">
        <v>2598.9299999999998</v>
      </c>
      <c r="G6745" s="12">
        <v>323.16000000000003</v>
      </c>
      <c r="H6745" s="108">
        <v>93.38</v>
      </c>
      <c r="I6745" s="45">
        <v>102.26</v>
      </c>
      <c r="J6745" s="45">
        <v>97.97</v>
      </c>
    </row>
    <row r="6746" spans="1:10" ht="23.3" customHeight="1" thickBot="1" x14ac:dyDescent="0.3">
      <c r="A6746" s="11">
        <v>44347</v>
      </c>
      <c r="B6746" s="12">
        <v>1678.26</v>
      </c>
      <c r="C6746" s="12">
        <v>6676.12</v>
      </c>
      <c r="D6746" s="12">
        <v>1713.6</v>
      </c>
      <c r="E6746" s="12">
        <v>6686.09</v>
      </c>
      <c r="F6746" s="12">
        <v>2596.2199999999998</v>
      </c>
      <c r="G6746" s="12">
        <v>319.05</v>
      </c>
      <c r="H6746" s="108">
        <v>92.18</v>
      </c>
      <c r="I6746" s="45">
        <v>102.28</v>
      </c>
      <c r="J6746" s="45">
        <v>97.99</v>
      </c>
    </row>
    <row r="6747" spans="1:10" ht="23.3" customHeight="1" thickBot="1" x14ac:dyDescent="0.3">
      <c r="A6747" s="11">
        <v>44348</v>
      </c>
      <c r="B6747" s="12">
        <v>1678.14</v>
      </c>
      <c r="C6747" s="12">
        <v>6675.63</v>
      </c>
      <c r="D6747" s="12">
        <v>1717.54</v>
      </c>
      <c r="E6747" s="12">
        <v>6701.47</v>
      </c>
      <c r="F6747" s="12">
        <v>2601.0300000000002</v>
      </c>
      <c r="G6747" s="12">
        <v>320.35000000000002</v>
      </c>
      <c r="H6747" s="108">
        <v>92.6</v>
      </c>
      <c r="I6747" s="45">
        <v>102.33</v>
      </c>
      <c r="J6747" s="45">
        <v>98.03</v>
      </c>
    </row>
    <row r="6748" spans="1:10" ht="23.3" customHeight="1" thickBot="1" x14ac:dyDescent="0.3">
      <c r="A6748" s="11">
        <v>44349</v>
      </c>
      <c r="B6748" s="12">
        <v>1682.01</v>
      </c>
      <c r="C6748" s="12">
        <v>6691.05</v>
      </c>
      <c r="D6748" s="12">
        <v>1723.39</v>
      </c>
      <c r="E6748" s="12">
        <v>6724.28</v>
      </c>
      <c r="F6748" s="12">
        <v>2609.69</v>
      </c>
      <c r="G6748" s="12">
        <v>320.91000000000003</v>
      </c>
      <c r="H6748" s="108">
        <v>92.79</v>
      </c>
      <c r="I6748" s="45">
        <v>102.31</v>
      </c>
      <c r="J6748" s="45">
        <v>98.04</v>
      </c>
    </row>
    <row r="6749" spans="1:10" ht="23.3" customHeight="1" thickBot="1" x14ac:dyDescent="0.3">
      <c r="A6749" s="11">
        <v>44350</v>
      </c>
      <c r="B6749" s="12">
        <v>1683.85</v>
      </c>
      <c r="C6749" s="12">
        <v>6698.35</v>
      </c>
      <c r="D6749" s="12">
        <v>1725.89</v>
      </c>
      <c r="E6749" s="12">
        <v>6734.05</v>
      </c>
      <c r="F6749" s="12">
        <v>2611.94</v>
      </c>
      <c r="G6749" s="12">
        <v>321.38</v>
      </c>
      <c r="H6749" s="108">
        <v>93.07</v>
      </c>
      <c r="I6749" s="45">
        <v>102.31</v>
      </c>
      <c r="J6749" s="45">
        <v>98.1</v>
      </c>
    </row>
    <row r="6750" spans="1:10" ht="23.3" customHeight="1" thickBot="1" x14ac:dyDescent="0.3">
      <c r="A6750" s="11">
        <v>44351</v>
      </c>
      <c r="B6750" s="12">
        <v>1685.12</v>
      </c>
      <c r="C6750" s="12">
        <v>6703.42</v>
      </c>
      <c r="D6750" s="12">
        <v>1729.67</v>
      </c>
      <c r="E6750" s="12">
        <v>6748.79</v>
      </c>
      <c r="F6750" s="12">
        <v>2613.98</v>
      </c>
      <c r="G6750" s="12">
        <v>321.75</v>
      </c>
      <c r="H6750" s="108">
        <v>93.3</v>
      </c>
      <c r="I6750" s="45">
        <v>102.24</v>
      </c>
      <c r="J6750" s="45">
        <v>98.06</v>
      </c>
    </row>
    <row r="6751" spans="1:10" ht="23.3" customHeight="1" thickBot="1" x14ac:dyDescent="0.3">
      <c r="A6751" s="11">
        <v>44354</v>
      </c>
      <c r="B6751" s="12">
        <v>1686.59</v>
      </c>
      <c r="C6751" s="12">
        <v>6709.26</v>
      </c>
      <c r="D6751" s="12">
        <v>1732.27</v>
      </c>
      <c r="E6751" s="12">
        <v>6758.95</v>
      </c>
      <c r="F6751" s="12">
        <v>2619.27</v>
      </c>
      <c r="G6751" s="12">
        <v>322.29000000000002</v>
      </c>
      <c r="H6751" s="108">
        <v>93.47</v>
      </c>
      <c r="I6751" s="45">
        <v>102.29</v>
      </c>
      <c r="J6751" s="45">
        <v>97.84</v>
      </c>
    </row>
    <row r="6752" spans="1:10" ht="23.3" customHeight="1" thickBot="1" x14ac:dyDescent="0.3">
      <c r="A6752" s="11">
        <v>44355</v>
      </c>
      <c r="B6752" s="12">
        <v>1689.88</v>
      </c>
      <c r="C6752" s="12">
        <v>6722.33</v>
      </c>
      <c r="D6752" s="12">
        <v>1738.05</v>
      </c>
      <c r="E6752" s="12">
        <v>6781.47</v>
      </c>
      <c r="F6752" s="12">
        <v>2628</v>
      </c>
      <c r="G6752" s="12">
        <v>323.08</v>
      </c>
      <c r="H6752" s="108">
        <v>93.81</v>
      </c>
      <c r="I6752" s="45">
        <v>102.29</v>
      </c>
      <c r="J6752" s="45">
        <v>97.66</v>
      </c>
    </row>
    <row r="6753" spans="1:10" ht="23.3" customHeight="1" thickBot="1" x14ac:dyDescent="0.3">
      <c r="A6753" s="11">
        <v>44356</v>
      </c>
      <c r="B6753" s="12">
        <v>1690.5</v>
      </c>
      <c r="C6753" s="12">
        <v>6724.79</v>
      </c>
      <c r="D6753" s="12">
        <v>1738.96</v>
      </c>
      <c r="E6753" s="12">
        <v>6785.05</v>
      </c>
      <c r="F6753" s="12">
        <v>2629.38</v>
      </c>
      <c r="G6753" s="12">
        <v>323.39999999999998</v>
      </c>
      <c r="H6753" s="108">
        <v>93.94</v>
      </c>
      <c r="I6753" s="45">
        <v>102.29</v>
      </c>
      <c r="J6753" s="45">
        <v>97.66</v>
      </c>
    </row>
    <row r="6754" spans="1:10" ht="23.3" customHeight="1" thickBot="1" x14ac:dyDescent="0.3">
      <c r="A6754" s="11">
        <v>44357</v>
      </c>
      <c r="B6754" s="12">
        <v>1689.58</v>
      </c>
      <c r="C6754" s="12">
        <v>6721.13</v>
      </c>
      <c r="D6754" s="12">
        <v>1740.31</v>
      </c>
      <c r="E6754" s="12">
        <v>6790.29</v>
      </c>
      <c r="F6754" s="12">
        <v>2631.42</v>
      </c>
      <c r="G6754" s="12">
        <v>323.49</v>
      </c>
      <c r="H6754" s="108">
        <v>93.75</v>
      </c>
      <c r="I6754" s="45">
        <v>102.26</v>
      </c>
      <c r="J6754" s="45">
        <v>97.28</v>
      </c>
    </row>
    <row r="6755" spans="1:10" ht="23.3" customHeight="1" thickBot="1" x14ac:dyDescent="0.3">
      <c r="A6755" s="11">
        <v>44358</v>
      </c>
      <c r="B6755" s="12">
        <v>1695.05</v>
      </c>
      <c r="C6755" s="12">
        <v>6742.9</v>
      </c>
      <c r="D6755" s="12">
        <v>1745.51</v>
      </c>
      <c r="E6755" s="12">
        <v>6810.6</v>
      </c>
      <c r="F6755" s="12">
        <v>2630.53</v>
      </c>
      <c r="G6755" s="12">
        <v>324.20999999999998</v>
      </c>
      <c r="H6755" s="108">
        <v>93.98</v>
      </c>
      <c r="I6755" s="45">
        <v>102.38</v>
      </c>
      <c r="J6755" s="45">
        <v>97.6</v>
      </c>
    </row>
    <row r="6756" spans="1:10" ht="23.3" customHeight="1" thickBot="1" x14ac:dyDescent="0.3">
      <c r="A6756" s="11">
        <v>44361</v>
      </c>
      <c r="B6756" s="12">
        <v>1703.07</v>
      </c>
      <c r="C6756" s="12">
        <v>6774.82</v>
      </c>
      <c r="D6756" s="12">
        <v>1757.43</v>
      </c>
      <c r="E6756" s="12">
        <v>6857.09</v>
      </c>
      <c r="F6756" s="12">
        <v>2642.26</v>
      </c>
      <c r="G6756" s="12">
        <v>326.52999999999997</v>
      </c>
      <c r="H6756" s="108">
        <v>94.59</v>
      </c>
      <c r="I6756" s="45">
        <v>102.33</v>
      </c>
      <c r="J6756" s="45">
        <v>97.83</v>
      </c>
    </row>
    <row r="6757" spans="1:10" ht="23.3" customHeight="1" thickBot="1" x14ac:dyDescent="0.3">
      <c r="A6757" s="11">
        <v>44362</v>
      </c>
      <c r="B6757" s="12">
        <v>1714.8</v>
      </c>
      <c r="C6757" s="12">
        <v>6821.46</v>
      </c>
      <c r="D6757" s="12">
        <v>1774.3</v>
      </c>
      <c r="E6757" s="12">
        <v>6922.93</v>
      </c>
      <c r="F6757" s="12">
        <v>2667.63</v>
      </c>
      <c r="G6757" s="12">
        <v>329.65</v>
      </c>
      <c r="H6757" s="108">
        <v>95.5</v>
      </c>
      <c r="I6757" s="45">
        <v>102.36</v>
      </c>
      <c r="J6757" s="45">
        <v>97.83</v>
      </c>
    </row>
    <row r="6758" spans="1:10" ht="23.3" customHeight="1" thickBot="1" x14ac:dyDescent="0.3">
      <c r="A6758" s="11">
        <v>44363</v>
      </c>
      <c r="B6758" s="12">
        <v>1738.94</v>
      </c>
      <c r="C6758" s="12">
        <v>6917.49</v>
      </c>
      <c r="D6758" s="12">
        <v>1810.21</v>
      </c>
      <c r="E6758" s="12">
        <v>7063.05</v>
      </c>
      <c r="F6758" s="12">
        <v>2721.62</v>
      </c>
      <c r="G6758" s="12">
        <v>335.16</v>
      </c>
      <c r="H6758" s="108">
        <v>96.85</v>
      </c>
      <c r="I6758" s="45">
        <v>102.35</v>
      </c>
      <c r="J6758" s="45">
        <v>97.83</v>
      </c>
    </row>
    <row r="6759" spans="1:10" ht="23.3" customHeight="1" thickBot="1" x14ac:dyDescent="0.3">
      <c r="A6759" s="11">
        <v>44364</v>
      </c>
      <c r="B6759" s="12">
        <v>1759.57</v>
      </c>
      <c r="C6759" s="12">
        <v>6999.55</v>
      </c>
      <c r="D6759" s="12">
        <v>1841.44</v>
      </c>
      <c r="E6759" s="12">
        <v>7184.89</v>
      </c>
      <c r="F6759" s="12">
        <v>2760.99</v>
      </c>
      <c r="G6759" s="12">
        <v>342.45</v>
      </c>
      <c r="H6759" s="108">
        <v>99.29</v>
      </c>
      <c r="I6759" s="45">
        <v>102.26</v>
      </c>
      <c r="J6759" s="45">
        <v>98.1</v>
      </c>
    </row>
    <row r="6760" spans="1:10" ht="23.3" customHeight="1" thickBot="1" x14ac:dyDescent="0.3">
      <c r="A6760" s="11">
        <v>44365</v>
      </c>
      <c r="B6760" s="12">
        <v>1748.27</v>
      </c>
      <c r="C6760" s="12">
        <v>6954.63</v>
      </c>
      <c r="D6760" s="12">
        <v>1829.55</v>
      </c>
      <c r="E6760" s="12">
        <v>7138.5</v>
      </c>
      <c r="F6760" s="12">
        <v>2739.34</v>
      </c>
      <c r="G6760" s="12">
        <v>338.79</v>
      </c>
      <c r="H6760" s="108">
        <v>98.35</v>
      </c>
      <c r="I6760" s="45">
        <v>102.23</v>
      </c>
      <c r="J6760" s="45">
        <v>97.55</v>
      </c>
    </row>
    <row r="6761" spans="1:10" ht="23.3" customHeight="1" thickBot="1" x14ac:dyDescent="0.3">
      <c r="A6761" s="11">
        <v>44368</v>
      </c>
      <c r="B6761" s="12">
        <v>1749.85</v>
      </c>
      <c r="C6761" s="12">
        <v>6960.89</v>
      </c>
      <c r="D6761" s="12">
        <v>1832.13</v>
      </c>
      <c r="E6761" s="12">
        <v>7148.58</v>
      </c>
      <c r="F6761" s="12">
        <v>2739.87</v>
      </c>
      <c r="G6761" s="12">
        <v>338.94</v>
      </c>
      <c r="H6761" s="108">
        <v>98.62</v>
      </c>
      <c r="I6761" s="45">
        <v>102.07</v>
      </c>
      <c r="J6761" s="45">
        <v>97.67</v>
      </c>
    </row>
    <row r="6762" spans="1:10" ht="23.3" customHeight="1" thickBot="1" x14ac:dyDescent="0.3">
      <c r="A6762" s="11">
        <v>44369</v>
      </c>
      <c r="B6762" s="12">
        <v>1747.95</v>
      </c>
      <c r="C6762" s="12">
        <v>6953.36</v>
      </c>
      <c r="D6762" s="12">
        <v>1828.21</v>
      </c>
      <c r="E6762" s="12">
        <v>7133.26</v>
      </c>
      <c r="F6762" s="12">
        <v>2733.99</v>
      </c>
      <c r="G6762" s="12">
        <v>337.79</v>
      </c>
      <c r="H6762" s="108">
        <v>98.2</v>
      </c>
      <c r="I6762" s="45">
        <v>102.16</v>
      </c>
      <c r="J6762" s="45">
        <v>97.67</v>
      </c>
    </row>
    <row r="6763" spans="1:10" ht="23.3" customHeight="1" thickBot="1" x14ac:dyDescent="0.3">
      <c r="A6763" s="11">
        <v>44370</v>
      </c>
      <c r="B6763" s="12">
        <v>1749.32</v>
      </c>
      <c r="C6763" s="12">
        <v>6958.79</v>
      </c>
      <c r="D6763" s="12">
        <v>1825.2</v>
      </c>
      <c r="E6763" s="12">
        <v>7121.54</v>
      </c>
      <c r="F6763" s="12">
        <v>2729.04</v>
      </c>
      <c r="G6763" s="12">
        <v>337.53</v>
      </c>
      <c r="H6763" s="108">
        <v>98.51</v>
      </c>
      <c r="I6763" s="45">
        <v>102.18</v>
      </c>
      <c r="J6763" s="45">
        <v>98.42</v>
      </c>
    </row>
    <row r="6764" spans="1:10" ht="23.3" customHeight="1" thickBot="1" x14ac:dyDescent="0.3">
      <c r="A6764" s="11">
        <v>44371</v>
      </c>
      <c r="B6764" s="12">
        <v>1764.15</v>
      </c>
      <c r="C6764" s="12">
        <v>7017.8</v>
      </c>
      <c r="D6764" s="12">
        <v>1844.8</v>
      </c>
      <c r="E6764" s="12">
        <v>7198</v>
      </c>
      <c r="F6764" s="12">
        <v>2757.4</v>
      </c>
      <c r="G6764" s="12">
        <v>344.14</v>
      </c>
      <c r="H6764" s="108">
        <v>100.16</v>
      </c>
      <c r="I6764" s="45">
        <v>102.2</v>
      </c>
      <c r="J6764" s="45">
        <v>98.79</v>
      </c>
    </row>
    <row r="6765" spans="1:10" ht="23.3" customHeight="1" thickBot="1" x14ac:dyDescent="0.3">
      <c r="A6765" s="11">
        <v>44372</v>
      </c>
      <c r="B6765" s="12">
        <v>1768.55</v>
      </c>
      <c r="C6765" s="12">
        <v>7035.28</v>
      </c>
      <c r="D6765" s="12">
        <v>1851.01</v>
      </c>
      <c r="E6765" s="12">
        <v>7222.23</v>
      </c>
      <c r="F6765" s="12">
        <v>2766.68</v>
      </c>
      <c r="G6765" s="12">
        <v>345.11</v>
      </c>
      <c r="H6765" s="108">
        <v>100.32</v>
      </c>
      <c r="I6765" s="45">
        <v>102.21</v>
      </c>
      <c r="J6765" s="45">
        <v>98.79</v>
      </c>
    </row>
    <row r="6766" spans="1:10" ht="23.3" customHeight="1" thickBot="1" x14ac:dyDescent="0.3">
      <c r="A6766" s="11">
        <v>44375</v>
      </c>
      <c r="B6766" s="12">
        <v>1771.74</v>
      </c>
      <c r="C6766" s="12">
        <v>7047.97</v>
      </c>
      <c r="D6766" s="12">
        <v>1855.46</v>
      </c>
      <c r="E6766" s="12">
        <v>7239.58</v>
      </c>
      <c r="F6766" s="12">
        <v>2771.37</v>
      </c>
      <c r="G6766" s="12">
        <v>344.74</v>
      </c>
      <c r="H6766" s="108">
        <v>99.9</v>
      </c>
      <c r="I6766" s="45">
        <v>102.21</v>
      </c>
      <c r="J6766" s="45">
        <v>98.86</v>
      </c>
    </row>
    <row r="6767" spans="1:10" ht="23.3" customHeight="1" thickBot="1" x14ac:dyDescent="0.3">
      <c r="A6767" s="11">
        <v>44376</v>
      </c>
      <c r="B6767" s="12">
        <v>1794.59</v>
      </c>
      <c r="C6767" s="12">
        <v>7138.86</v>
      </c>
      <c r="D6767" s="12">
        <v>1861.36</v>
      </c>
      <c r="E6767" s="12">
        <v>7262.63</v>
      </c>
      <c r="F6767" s="12">
        <v>2682.28</v>
      </c>
      <c r="G6767" s="12">
        <v>344.49</v>
      </c>
      <c r="H6767" s="108">
        <v>100.05</v>
      </c>
      <c r="I6767" s="45">
        <v>103.15</v>
      </c>
      <c r="J6767" s="45">
        <v>102.47</v>
      </c>
    </row>
    <row r="6768" spans="1:10" ht="23.3" customHeight="1" thickBot="1" x14ac:dyDescent="0.3">
      <c r="A6768" s="11">
        <v>44377</v>
      </c>
      <c r="B6768" s="12">
        <v>1800.96</v>
      </c>
      <c r="C6768" s="12">
        <v>7167.42</v>
      </c>
      <c r="D6768" s="12">
        <v>1863.22</v>
      </c>
      <c r="E6768" s="12">
        <v>7274.51</v>
      </c>
      <c r="F6768" s="12">
        <v>2683.07</v>
      </c>
      <c r="G6768" s="12">
        <v>346.69</v>
      </c>
      <c r="H6768" s="108">
        <v>100.83</v>
      </c>
      <c r="I6768" s="45">
        <v>103.18</v>
      </c>
      <c r="J6768" s="45">
        <v>103.68</v>
      </c>
    </row>
    <row r="6769" spans="1:10" ht="23.3" customHeight="1" thickBot="1" x14ac:dyDescent="0.3">
      <c r="A6769" s="11">
        <v>44378</v>
      </c>
      <c r="B6769" s="12">
        <v>1807.37</v>
      </c>
      <c r="C6769" s="12">
        <v>7192.91</v>
      </c>
      <c r="D6769" s="12">
        <v>1873.57</v>
      </c>
      <c r="E6769" s="12">
        <v>7314.93</v>
      </c>
      <c r="F6769" s="12">
        <v>2689.46</v>
      </c>
      <c r="G6769" s="12">
        <v>348.41</v>
      </c>
      <c r="H6769" s="108">
        <v>101.4</v>
      </c>
      <c r="I6769" s="45">
        <v>103.2</v>
      </c>
      <c r="J6769" s="45">
        <v>103.64</v>
      </c>
    </row>
    <row r="6770" spans="1:10" ht="23.3" customHeight="1" thickBot="1" x14ac:dyDescent="0.3">
      <c r="A6770" s="11">
        <v>44379</v>
      </c>
      <c r="B6770" s="12">
        <v>1818.22</v>
      </c>
      <c r="C6770" s="12">
        <v>7236.1</v>
      </c>
      <c r="D6770" s="12">
        <v>1888.6</v>
      </c>
      <c r="E6770" s="12">
        <v>7373.62</v>
      </c>
      <c r="F6770" s="12">
        <v>2710.91</v>
      </c>
      <c r="G6770" s="12">
        <v>351.58</v>
      </c>
      <c r="H6770" s="108">
        <v>102.56</v>
      </c>
      <c r="I6770" s="45">
        <v>103.44</v>
      </c>
      <c r="J6770" s="45">
        <v>103.83</v>
      </c>
    </row>
    <row r="6771" spans="1:10" ht="23.3" customHeight="1" thickBot="1" x14ac:dyDescent="0.3">
      <c r="A6771" s="11">
        <v>44382</v>
      </c>
      <c r="B6771" s="12">
        <v>1821.98</v>
      </c>
      <c r="C6771" s="12">
        <v>7256.03</v>
      </c>
      <c r="D6771" s="12">
        <v>1894.04</v>
      </c>
      <c r="E6771" s="12">
        <v>7402.07</v>
      </c>
      <c r="F6771" s="12">
        <v>2721.38</v>
      </c>
      <c r="G6771" s="12">
        <v>351.41</v>
      </c>
      <c r="H6771" s="108">
        <v>102.77</v>
      </c>
      <c r="I6771" s="45">
        <v>103.45</v>
      </c>
      <c r="J6771" s="45">
        <v>103.83</v>
      </c>
    </row>
    <row r="6772" spans="1:10" ht="23.3" customHeight="1" thickBot="1" x14ac:dyDescent="0.3">
      <c r="A6772" s="11">
        <v>44383</v>
      </c>
      <c r="B6772" s="12">
        <v>1831.56</v>
      </c>
      <c r="C6772" s="12">
        <v>7294.15</v>
      </c>
      <c r="D6772" s="12">
        <v>1907.8</v>
      </c>
      <c r="E6772" s="12">
        <v>7455.83</v>
      </c>
      <c r="F6772" s="12">
        <v>2741.14</v>
      </c>
      <c r="G6772" s="12">
        <v>354.23</v>
      </c>
      <c r="H6772" s="108">
        <v>103.24</v>
      </c>
      <c r="I6772" s="45">
        <v>103.49</v>
      </c>
      <c r="J6772" s="45">
        <v>103.83</v>
      </c>
    </row>
    <row r="6773" spans="1:10" ht="23.3" customHeight="1" thickBot="1" x14ac:dyDescent="0.3">
      <c r="A6773" s="11">
        <v>44384</v>
      </c>
      <c r="B6773" s="12">
        <v>1846.47</v>
      </c>
      <c r="C6773" s="12">
        <v>7353.55</v>
      </c>
      <c r="D6773" s="12">
        <v>1930.02</v>
      </c>
      <c r="E6773" s="12">
        <v>7542.68</v>
      </c>
      <c r="F6773" s="12">
        <v>2769.83</v>
      </c>
      <c r="G6773" s="12">
        <v>357.72</v>
      </c>
      <c r="H6773" s="108">
        <v>104.04</v>
      </c>
      <c r="I6773" s="45">
        <v>103.45</v>
      </c>
      <c r="J6773" s="45">
        <v>103.95</v>
      </c>
    </row>
    <row r="6774" spans="1:10" ht="23.3" customHeight="1" thickBot="1" x14ac:dyDescent="0.3">
      <c r="A6774" s="11">
        <v>44385</v>
      </c>
      <c r="B6774" s="12">
        <v>1838.04</v>
      </c>
      <c r="C6774" s="12">
        <v>7319.98</v>
      </c>
      <c r="D6774" s="12">
        <v>1943.36</v>
      </c>
      <c r="E6774" s="12">
        <v>7594.82</v>
      </c>
      <c r="F6774" s="12">
        <v>2785.98</v>
      </c>
      <c r="G6774" s="12">
        <v>360.26</v>
      </c>
      <c r="H6774" s="108">
        <v>105.43</v>
      </c>
      <c r="I6774" s="45">
        <v>103.44</v>
      </c>
      <c r="J6774" s="45">
        <v>104.06</v>
      </c>
    </row>
    <row r="6775" spans="1:10" ht="23.3" customHeight="1" thickBot="1" x14ac:dyDescent="0.3">
      <c r="A6775" s="11">
        <v>44386</v>
      </c>
      <c r="B6775" s="12">
        <v>1851.78</v>
      </c>
      <c r="C6775" s="12">
        <v>7374.69</v>
      </c>
      <c r="D6775" s="12">
        <v>1963.16</v>
      </c>
      <c r="E6775" s="12">
        <v>7672.22</v>
      </c>
      <c r="F6775" s="12">
        <v>2815.56</v>
      </c>
      <c r="G6775" s="12">
        <v>364.73</v>
      </c>
      <c r="H6775" s="108">
        <v>106.55</v>
      </c>
      <c r="I6775" s="45">
        <v>103.48</v>
      </c>
      <c r="J6775" s="45">
        <v>104.02</v>
      </c>
    </row>
    <row r="6776" spans="1:10" ht="23.3" customHeight="1" thickBot="1" x14ac:dyDescent="0.3">
      <c r="A6776" s="11">
        <v>44389</v>
      </c>
      <c r="B6776" s="12">
        <v>1851.42</v>
      </c>
      <c r="C6776" s="12">
        <v>7373.26</v>
      </c>
      <c r="D6776" s="12">
        <v>1968.31</v>
      </c>
      <c r="E6776" s="12">
        <v>7692.34</v>
      </c>
      <c r="F6776" s="12">
        <v>2845.26</v>
      </c>
      <c r="G6776" s="12">
        <v>365.38</v>
      </c>
      <c r="H6776" s="108">
        <v>106.84</v>
      </c>
      <c r="I6776" s="45">
        <v>103.33</v>
      </c>
      <c r="J6776" s="45">
        <v>103.2</v>
      </c>
    </row>
    <row r="6777" spans="1:10" ht="23.3" customHeight="1" thickBot="1" x14ac:dyDescent="0.3">
      <c r="A6777" s="11">
        <v>44390</v>
      </c>
      <c r="B6777" s="12">
        <v>1861.96</v>
      </c>
      <c r="C6777" s="12">
        <v>7418.17</v>
      </c>
      <c r="D6777" s="12">
        <v>1980.69</v>
      </c>
      <c r="E6777" s="12">
        <v>7744.97</v>
      </c>
      <c r="F6777" s="12">
        <v>2864.25</v>
      </c>
      <c r="G6777" s="12">
        <v>368.54</v>
      </c>
      <c r="H6777" s="108">
        <v>107.83</v>
      </c>
      <c r="I6777" s="45">
        <v>103.34</v>
      </c>
      <c r="J6777" s="45">
        <v>103.71</v>
      </c>
    </row>
    <row r="6778" spans="1:10" ht="23.3" customHeight="1" thickBot="1" x14ac:dyDescent="0.3">
      <c r="A6778" s="11">
        <v>44391</v>
      </c>
      <c r="B6778" s="12">
        <v>1864.96</v>
      </c>
      <c r="C6778" s="12">
        <v>7430.11</v>
      </c>
      <c r="D6778" s="12">
        <v>1985.96</v>
      </c>
      <c r="E6778" s="12">
        <v>7765.57</v>
      </c>
      <c r="F6778" s="12">
        <v>2864.8</v>
      </c>
      <c r="G6778" s="12">
        <v>370.44</v>
      </c>
      <c r="H6778" s="108">
        <v>108.31</v>
      </c>
      <c r="I6778" s="45">
        <v>103.29</v>
      </c>
      <c r="J6778" s="45">
        <v>103.79</v>
      </c>
    </row>
    <row r="6779" spans="1:10" ht="23.3" customHeight="1" thickBot="1" x14ac:dyDescent="0.3">
      <c r="A6779" s="11">
        <v>44392</v>
      </c>
      <c r="B6779" s="12">
        <v>1863.56</v>
      </c>
      <c r="C6779" s="12">
        <v>7432.86</v>
      </c>
      <c r="D6779" s="12">
        <v>1985.52</v>
      </c>
      <c r="E6779" s="12">
        <v>7776.03</v>
      </c>
      <c r="F6779" s="12">
        <v>2869.6</v>
      </c>
      <c r="G6779" s="12">
        <v>370.16</v>
      </c>
      <c r="H6779" s="108">
        <v>108.23</v>
      </c>
      <c r="I6779" s="45">
        <v>103.26</v>
      </c>
      <c r="J6779" s="45">
        <v>103.39</v>
      </c>
    </row>
    <row r="6780" spans="1:10" ht="23.3" customHeight="1" thickBot="1" x14ac:dyDescent="0.3">
      <c r="A6780" s="11">
        <v>44393</v>
      </c>
      <c r="B6780" s="12">
        <v>1851.67</v>
      </c>
      <c r="C6780" s="12">
        <v>7385.43</v>
      </c>
      <c r="D6780" s="12">
        <v>1974.91</v>
      </c>
      <c r="E6780" s="12">
        <v>7734.47</v>
      </c>
      <c r="F6780" s="12">
        <v>2853.12</v>
      </c>
      <c r="G6780" s="12">
        <v>366.07</v>
      </c>
      <c r="H6780" s="108">
        <v>106.95</v>
      </c>
      <c r="I6780" s="45">
        <v>103.25</v>
      </c>
      <c r="J6780" s="45">
        <v>102.33</v>
      </c>
    </row>
    <row r="6781" spans="1:10" ht="23.3" customHeight="1" thickBot="1" x14ac:dyDescent="0.3">
      <c r="A6781" s="11">
        <v>44396</v>
      </c>
      <c r="B6781" s="12">
        <v>1840.41</v>
      </c>
      <c r="C6781" s="12">
        <v>7340.53</v>
      </c>
      <c r="D6781" s="12">
        <v>1955.92</v>
      </c>
      <c r="E6781" s="12">
        <v>7660.12</v>
      </c>
      <c r="F6781" s="12">
        <v>2825.7</v>
      </c>
      <c r="G6781" s="12">
        <v>363.1</v>
      </c>
      <c r="H6781" s="108">
        <v>105.84</v>
      </c>
      <c r="I6781" s="45">
        <v>103.23</v>
      </c>
      <c r="J6781" s="45">
        <v>102.7</v>
      </c>
    </row>
    <row r="6782" spans="1:10" ht="23.3" customHeight="1" thickBot="1" x14ac:dyDescent="0.3">
      <c r="A6782" s="11">
        <v>44397</v>
      </c>
      <c r="B6782" s="12">
        <v>1802.61</v>
      </c>
      <c r="C6782" s="12">
        <v>7189.77</v>
      </c>
      <c r="D6782" s="12">
        <v>1904.36</v>
      </c>
      <c r="E6782" s="12">
        <v>7458.17</v>
      </c>
      <c r="F6782" s="12">
        <v>2750.17</v>
      </c>
      <c r="G6782" s="12">
        <v>351.01</v>
      </c>
      <c r="H6782" s="108">
        <v>102.61</v>
      </c>
      <c r="I6782" s="45">
        <v>103.18</v>
      </c>
      <c r="J6782" s="45">
        <v>102</v>
      </c>
    </row>
    <row r="6783" spans="1:10" ht="23.3" customHeight="1" thickBot="1" x14ac:dyDescent="0.3">
      <c r="A6783" s="11">
        <v>44398</v>
      </c>
      <c r="B6783" s="12">
        <v>1812.54</v>
      </c>
      <c r="C6783" s="12">
        <v>7229.35</v>
      </c>
      <c r="D6783" s="12">
        <v>1919.13</v>
      </c>
      <c r="E6783" s="12">
        <v>7516.01</v>
      </c>
      <c r="F6783" s="12">
        <v>2770.39</v>
      </c>
      <c r="G6783" s="12">
        <v>354.49</v>
      </c>
      <c r="H6783" s="108">
        <v>103.64</v>
      </c>
      <c r="I6783" s="45">
        <v>103.16</v>
      </c>
      <c r="J6783" s="45">
        <v>102.04</v>
      </c>
    </row>
    <row r="6784" spans="1:10" ht="23.3" customHeight="1" thickBot="1" x14ac:dyDescent="0.3">
      <c r="A6784" s="11">
        <v>44399</v>
      </c>
      <c r="B6784" s="12">
        <v>1815.29</v>
      </c>
      <c r="C6784" s="12">
        <v>7240.33</v>
      </c>
      <c r="D6784" s="12">
        <v>1920.8</v>
      </c>
      <c r="E6784" s="12">
        <v>7522.56</v>
      </c>
      <c r="F6784" s="12">
        <v>2782.46</v>
      </c>
      <c r="G6784" s="12">
        <v>355.75</v>
      </c>
      <c r="H6784" s="108">
        <v>104.07</v>
      </c>
      <c r="I6784" s="45">
        <v>103.12</v>
      </c>
      <c r="J6784" s="45">
        <v>102.42</v>
      </c>
    </row>
    <row r="6785" spans="1:10" ht="23.3" customHeight="1" thickBot="1" x14ac:dyDescent="0.3">
      <c r="A6785" s="11">
        <v>44400</v>
      </c>
      <c r="B6785" s="12">
        <v>1812.31</v>
      </c>
      <c r="C6785" s="12">
        <v>7229.95</v>
      </c>
      <c r="D6785" s="12">
        <v>1921.06</v>
      </c>
      <c r="E6785" s="12">
        <v>7525.77</v>
      </c>
      <c r="F6785" s="12">
        <v>2781.95</v>
      </c>
      <c r="G6785" s="12">
        <v>355.09</v>
      </c>
      <c r="H6785" s="108">
        <v>103.91</v>
      </c>
      <c r="I6785" s="45">
        <v>103.11</v>
      </c>
      <c r="J6785" s="45">
        <v>101.75</v>
      </c>
    </row>
    <row r="6786" spans="1:10" ht="23.3" customHeight="1" thickBot="1" x14ac:dyDescent="0.3">
      <c r="A6786" s="11">
        <v>44403</v>
      </c>
      <c r="B6786" s="12">
        <v>1809.26</v>
      </c>
      <c r="C6786" s="12">
        <v>7217.8</v>
      </c>
      <c r="D6786" s="12">
        <v>1919.14</v>
      </c>
      <c r="E6786" s="12">
        <v>7518.26</v>
      </c>
      <c r="F6786" s="12">
        <v>2779.17</v>
      </c>
      <c r="G6786" s="12">
        <v>354.84</v>
      </c>
      <c r="H6786" s="108">
        <v>103.76</v>
      </c>
      <c r="I6786" s="45">
        <v>103.12</v>
      </c>
      <c r="J6786" s="45">
        <v>101.32</v>
      </c>
    </row>
    <row r="6787" spans="1:10" ht="23.3" customHeight="1" thickBot="1" x14ac:dyDescent="0.3">
      <c r="A6787" s="11">
        <v>44404</v>
      </c>
      <c r="B6787" s="12">
        <v>1809.72</v>
      </c>
      <c r="C6787" s="12">
        <v>7219.61</v>
      </c>
      <c r="D6787" s="12">
        <v>1912.19</v>
      </c>
      <c r="E6787" s="12">
        <v>7491.04</v>
      </c>
      <c r="F6787" s="12">
        <v>2768.59</v>
      </c>
      <c r="G6787" s="12">
        <v>355.02</v>
      </c>
      <c r="H6787" s="108">
        <v>103.92</v>
      </c>
      <c r="I6787" s="45">
        <v>103.17</v>
      </c>
      <c r="J6787" s="45">
        <v>102.43</v>
      </c>
    </row>
    <row r="6788" spans="1:10" ht="23.3" customHeight="1" thickBot="1" x14ac:dyDescent="0.3">
      <c r="A6788" s="11">
        <v>44405</v>
      </c>
      <c r="B6788" s="12">
        <v>1810.66</v>
      </c>
      <c r="C6788" s="12">
        <v>7223.36</v>
      </c>
      <c r="D6788" s="12">
        <v>1916.75</v>
      </c>
      <c r="E6788" s="12">
        <v>7508.88</v>
      </c>
      <c r="F6788" s="12">
        <v>2775.18</v>
      </c>
      <c r="G6788" s="12">
        <v>355.19</v>
      </c>
      <c r="H6788" s="108">
        <v>104.03</v>
      </c>
      <c r="I6788" s="45">
        <v>103.2</v>
      </c>
      <c r="J6788" s="45">
        <v>101.89</v>
      </c>
    </row>
    <row r="6789" spans="1:10" ht="23.3" customHeight="1" thickBot="1" x14ac:dyDescent="0.3">
      <c r="A6789" s="11">
        <v>44406</v>
      </c>
      <c r="B6789" s="12">
        <v>1818.53</v>
      </c>
      <c r="C6789" s="12">
        <v>7254.76</v>
      </c>
      <c r="D6789" s="12">
        <v>1927.49</v>
      </c>
      <c r="E6789" s="12">
        <v>7550.98</v>
      </c>
      <c r="F6789" s="12">
        <v>2789.76</v>
      </c>
      <c r="G6789" s="12">
        <v>358.35</v>
      </c>
      <c r="H6789" s="108">
        <v>104.68</v>
      </c>
      <c r="I6789" s="45">
        <v>103.26</v>
      </c>
      <c r="J6789" s="45">
        <v>101.92</v>
      </c>
    </row>
    <row r="6790" spans="1:10" ht="23.3" customHeight="1" thickBot="1" x14ac:dyDescent="0.3">
      <c r="A6790" s="11">
        <v>44407</v>
      </c>
      <c r="B6790" s="12">
        <v>1801.78</v>
      </c>
      <c r="C6790" s="12">
        <v>7187.96</v>
      </c>
      <c r="D6790" s="12">
        <v>1916.62</v>
      </c>
      <c r="E6790" s="12">
        <v>7508.4</v>
      </c>
      <c r="F6790" s="12">
        <v>2774.09</v>
      </c>
      <c r="G6790" s="12">
        <v>356.42</v>
      </c>
      <c r="H6790" s="108">
        <v>103.98</v>
      </c>
      <c r="I6790" s="45">
        <v>103.29</v>
      </c>
      <c r="J6790" s="45">
        <v>102.1</v>
      </c>
    </row>
    <row r="6791" spans="1:10" ht="23.3" customHeight="1" thickBot="1" x14ac:dyDescent="0.3">
      <c r="A6791" s="11">
        <v>44410</v>
      </c>
      <c r="B6791" s="12">
        <v>1799.31</v>
      </c>
      <c r="C6791" s="12">
        <v>7178.1</v>
      </c>
      <c r="D6791" s="12">
        <v>1914.57</v>
      </c>
      <c r="E6791" s="12">
        <v>7500.35</v>
      </c>
      <c r="F6791" s="12">
        <v>2776.6</v>
      </c>
      <c r="G6791" s="12">
        <v>356.02</v>
      </c>
      <c r="H6791" s="108">
        <v>103.82</v>
      </c>
      <c r="I6791" s="45">
        <v>103.22</v>
      </c>
      <c r="J6791" s="45">
        <v>101.9</v>
      </c>
    </row>
    <row r="6792" spans="1:10" ht="23.3" customHeight="1" thickBot="1" x14ac:dyDescent="0.3">
      <c r="A6792" s="11">
        <v>44411</v>
      </c>
      <c r="B6792" s="12">
        <v>1800.85</v>
      </c>
      <c r="C6792" s="12">
        <v>7184.24</v>
      </c>
      <c r="D6792" s="12">
        <v>1916.64</v>
      </c>
      <c r="E6792" s="12">
        <v>7508.48</v>
      </c>
      <c r="F6792" s="12">
        <v>2779.15</v>
      </c>
      <c r="G6792" s="12">
        <v>355.41</v>
      </c>
      <c r="H6792" s="108">
        <v>103.8</v>
      </c>
      <c r="I6792" s="45">
        <v>103.23</v>
      </c>
      <c r="J6792" s="45">
        <v>101.92</v>
      </c>
    </row>
    <row r="6793" spans="1:10" ht="23.3" customHeight="1" thickBot="1" x14ac:dyDescent="0.3">
      <c r="A6793" s="11">
        <v>44412</v>
      </c>
      <c r="B6793" s="12">
        <v>1798.69</v>
      </c>
      <c r="C6793" s="12">
        <v>7175.63</v>
      </c>
      <c r="D6793" s="12">
        <v>1912.88</v>
      </c>
      <c r="E6793" s="12">
        <v>7493.73</v>
      </c>
      <c r="F6793" s="12">
        <v>2771.41</v>
      </c>
      <c r="G6793" s="12">
        <v>355.03</v>
      </c>
      <c r="H6793" s="108">
        <v>103.68</v>
      </c>
      <c r="I6793" s="45">
        <v>103.25</v>
      </c>
      <c r="J6793" s="45">
        <v>102</v>
      </c>
    </row>
    <row r="6794" spans="1:10" ht="23.3" customHeight="1" thickBot="1" x14ac:dyDescent="0.3">
      <c r="A6794" s="11">
        <v>44413</v>
      </c>
      <c r="B6794" s="12">
        <v>1804.09</v>
      </c>
      <c r="C6794" s="12">
        <v>7197.18</v>
      </c>
      <c r="D6794" s="12">
        <v>1919.46</v>
      </c>
      <c r="E6794" s="12">
        <v>7519.53</v>
      </c>
      <c r="F6794" s="12">
        <v>2777.48</v>
      </c>
      <c r="G6794" s="12">
        <v>356.17</v>
      </c>
      <c r="H6794" s="108">
        <v>103.9</v>
      </c>
      <c r="I6794" s="45">
        <v>103.24</v>
      </c>
      <c r="J6794" s="45">
        <v>102.31</v>
      </c>
    </row>
    <row r="6795" spans="1:10" ht="23.3" customHeight="1" thickBot="1" x14ac:dyDescent="0.3">
      <c r="A6795" s="11">
        <v>44414</v>
      </c>
      <c r="B6795" s="12">
        <v>1803.35</v>
      </c>
      <c r="C6795" s="12">
        <v>7194.22</v>
      </c>
      <c r="D6795" s="12">
        <v>1918.45</v>
      </c>
      <c r="E6795" s="12">
        <v>7515.57</v>
      </c>
      <c r="F6795" s="12">
        <v>2775.57</v>
      </c>
      <c r="G6795" s="12">
        <v>356.08</v>
      </c>
      <c r="H6795" s="108">
        <v>104.06</v>
      </c>
      <c r="I6795" s="45">
        <v>103.23</v>
      </c>
      <c r="J6795" s="45">
        <v>102.33</v>
      </c>
    </row>
    <row r="6796" spans="1:10" ht="23.3" customHeight="1" thickBot="1" x14ac:dyDescent="0.3">
      <c r="A6796" s="11">
        <v>44417</v>
      </c>
      <c r="B6796" s="12">
        <v>1803.14</v>
      </c>
      <c r="C6796" s="12">
        <v>7193.38</v>
      </c>
      <c r="D6796" s="12">
        <v>1917.96</v>
      </c>
      <c r="E6796" s="12">
        <v>7513.65</v>
      </c>
      <c r="F6796" s="12">
        <v>2769.91</v>
      </c>
      <c r="G6796" s="12">
        <v>356.17</v>
      </c>
      <c r="H6796" s="108">
        <v>104</v>
      </c>
      <c r="I6796" s="45">
        <v>103.19</v>
      </c>
      <c r="J6796" s="45">
        <v>102.51</v>
      </c>
    </row>
    <row r="6797" spans="1:10" ht="23.3" customHeight="1" thickBot="1" x14ac:dyDescent="0.3">
      <c r="A6797" s="11">
        <v>44418</v>
      </c>
      <c r="B6797" s="12">
        <v>1807.82</v>
      </c>
      <c r="C6797" s="12">
        <v>7212.05</v>
      </c>
      <c r="D6797" s="12">
        <v>1927.47</v>
      </c>
      <c r="E6797" s="12">
        <v>7550.88</v>
      </c>
      <c r="F6797" s="12">
        <v>2791.56</v>
      </c>
      <c r="G6797" s="12">
        <v>358.01</v>
      </c>
      <c r="H6797" s="108">
        <v>104.44</v>
      </c>
      <c r="I6797" s="45">
        <v>102.81</v>
      </c>
      <c r="J6797" s="45">
        <v>102.22</v>
      </c>
    </row>
    <row r="6798" spans="1:10" ht="23.3" customHeight="1" thickBot="1" x14ac:dyDescent="0.3">
      <c r="A6798" s="11">
        <v>44419</v>
      </c>
      <c r="B6798" s="12">
        <v>1806.98</v>
      </c>
      <c r="C6798" s="12">
        <v>7208.71</v>
      </c>
      <c r="D6798" s="12">
        <v>1929.78</v>
      </c>
      <c r="E6798" s="12">
        <v>7559.93</v>
      </c>
      <c r="F6798" s="12">
        <v>2793.92</v>
      </c>
      <c r="G6798" s="12">
        <v>357.51</v>
      </c>
      <c r="H6798" s="108">
        <v>104.2</v>
      </c>
      <c r="I6798" s="45">
        <v>102.79</v>
      </c>
      <c r="J6798" s="45">
        <v>101.71</v>
      </c>
    </row>
    <row r="6799" spans="1:10" ht="23.3" customHeight="1" thickBot="1" x14ac:dyDescent="0.3">
      <c r="A6799" s="11">
        <v>44420</v>
      </c>
      <c r="B6799" s="12">
        <v>1805.18</v>
      </c>
      <c r="C6799" s="12">
        <v>7201.51</v>
      </c>
      <c r="D6799" s="12">
        <v>1926.25</v>
      </c>
      <c r="E6799" s="12">
        <v>7546.1</v>
      </c>
      <c r="F6799" s="12">
        <v>2787.37</v>
      </c>
      <c r="G6799" s="12">
        <v>356.21</v>
      </c>
      <c r="H6799" s="108">
        <v>103.8</v>
      </c>
      <c r="I6799" s="45">
        <v>102.85</v>
      </c>
      <c r="J6799" s="45">
        <v>101.76</v>
      </c>
    </row>
    <row r="6800" spans="1:10" ht="23.3" customHeight="1" thickBot="1" x14ac:dyDescent="0.3">
      <c r="A6800" s="11">
        <v>44421</v>
      </c>
      <c r="B6800" s="12">
        <v>1814.47</v>
      </c>
      <c r="C6800" s="12">
        <v>7238.56</v>
      </c>
      <c r="D6800" s="12">
        <v>1940.05</v>
      </c>
      <c r="E6800" s="12">
        <v>7600.18</v>
      </c>
      <c r="F6800" s="12">
        <v>2807.34</v>
      </c>
      <c r="G6800" s="12">
        <v>359.48</v>
      </c>
      <c r="H6800" s="108">
        <v>104.56</v>
      </c>
      <c r="I6800" s="45">
        <v>102.86</v>
      </c>
      <c r="J6800" s="45">
        <v>101.76</v>
      </c>
    </row>
    <row r="6801" spans="1:10" ht="23.3" customHeight="1" thickBot="1" x14ac:dyDescent="0.3">
      <c r="A6801" s="11">
        <v>44424</v>
      </c>
      <c r="B6801" s="12">
        <v>1818.56</v>
      </c>
      <c r="C6801" s="12">
        <v>7254.9</v>
      </c>
      <c r="D6801" s="12">
        <v>1946.05</v>
      </c>
      <c r="E6801" s="12">
        <v>7623.7</v>
      </c>
      <c r="F6801" s="12">
        <v>2823.19</v>
      </c>
      <c r="G6801" s="12">
        <v>361.56</v>
      </c>
      <c r="H6801" s="108">
        <v>105.06</v>
      </c>
      <c r="I6801" s="45">
        <v>102.84</v>
      </c>
      <c r="J6801" s="45">
        <v>101.68</v>
      </c>
    </row>
    <row r="6802" spans="1:10" ht="23.3" customHeight="1" thickBot="1" x14ac:dyDescent="0.3">
      <c r="A6802" s="11">
        <v>44425</v>
      </c>
      <c r="B6802" s="12">
        <v>1828.16</v>
      </c>
      <c r="C6802" s="12">
        <v>7293.19</v>
      </c>
      <c r="D6802" s="12">
        <v>1960.78</v>
      </c>
      <c r="E6802" s="12">
        <v>7681.38</v>
      </c>
      <c r="F6802" s="12">
        <v>2841.34</v>
      </c>
      <c r="G6802" s="12">
        <v>362.76</v>
      </c>
      <c r="H6802" s="108">
        <v>105.93</v>
      </c>
      <c r="I6802" s="45">
        <v>102.84</v>
      </c>
      <c r="J6802" s="45">
        <v>101.62</v>
      </c>
    </row>
    <row r="6803" spans="1:10" ht="23.3" customHeight="1" thickBot="1" x14ac:dyDescent="0.3">
      <c r="A6803" s="11">
        <v>44426</v>
      </c>
      <c r="B6803" s="12">
        <v>1856.03</v>
      </c>
      <c r="C6803" s="12">
        <v>7404.38</v>
      </c>
      <c r="D6803" s="12">
        <v>1971.12</v>
      </c>
      <c r="E6803" s="12">
        <v>7721.9</v>
      </c>
      <c r="F6803" s="12">
        <v>2852.1</v>
      </c>
      <c r="G6803" s="12">
        <v>364.06</v>
      </c>
      <c r="H6803" s="108">
        <v>106.39</v>
      </c>
      <c r="I6803" s="45">
        <v>102.8</v>
      </c>
      <c r="J6803" s="45">
        <v>101.96</v>
      </c>
    </row>
    <row r="6804" spans="1:10" ht="23.3" customHeight="1" thickBot="1" x14ac:dyDescent="0.3">
      <c r="A6804" s="11">
        <v>44427</v>
      </c>
      <c r="B6804" s="12">
        <v>1857.51</v>
      </c>
      <c r="C6804" s="12">
        <v>7410.29</v>
      </c>
      <c r="D6804" s="12">
        <v>1969.93</v>
      </c>
      <c r="E6804" s="12">
        <v>7717.24</v>
      </c>
      <c r="F6804" s="12">
        <v>2847.04</v>
      </c>
      <c r="G6804" s="12">
        <v>364.93</v>
      </c>
      <c r="H6804" s="108">
        <v>106.73</v>
      </c>
      <c r="I6804" s="45">
        <v>102.76</v>
      </c>
      <c r="J6804" s="45">
        <v>102.63</v>
      </c>
    </row>
    <row r="6805" spans="1:10" ht="23.3" customHeight="1" thickBot="1" x14ac:dyDescent="0.3">
      <c r="A6805" s="11">
        <v>44428</v>
      </c>
      <c r="B6805" s="12">
        <v>1859.02</v>
      </c>
      <c r="C6805" s="12">
        <v>7416.31</v>
      </c>
      <c r="D6805" s="12">
        <v>1971.94</v>
      </c>
      <c r="E6805" s="12">
        <v>7725.12</v>
      </c>
      <c r="F6805" s="12">
        <v>2849.94</v>
      </c>
      <c r="G6805" s="12">
        <v>364.59</v>
      </c>
      <c r="H6805" s="108">
        <v>106.66</v>
      </c>
      <c r="I6805" s="45">
        <v>102.75</v>
      </c>
      <c r="J6805" s="45">
        <v>102.63</v>
      </c>
    </row>
    <row r="6806" spans="1:10" ht="23.3" customHeight="1" thickBot="1" x14ac:dyDescent="0.3">
      <c r="A6806" s="11">
        <v>44431</v>
      </c>
      <c r="B6806" s="12">
        <v>1856.26</v>
      </c>
      <c r="C6806" s="12">
        <v>7405.29</v>
      </c>
      <c r="D6806" s="12">
        <v>1971.02</v>
      </c>
      <c r="E6806" s="12">
        <v>7721.49</v>
      </c>
      <c r="F6806" s="12">
        <v>2862.78</v>
      </c>
      <c r="G6806" s="12">
        <v>363.42</v>
      </c>
      <c r="H6806" s="108">
        <v>106.61</v>
      </c>
      <c r="I6806" s="45">
        <v>102.66</v>
      </c>
      <c r="J6806" s="45">
        <v>102.12</v>
      </c>
    </row>
    <row r="6807" spans="1:10" ht="23.3" customHeight="1" thickBot="1" x14ac:dyDescent="0.3">
      <c r="A6807" s="11">
        <v>44432</v>
      </c>
      <c r="B6807" s="12">
        <v>1856.73</v>
      </c>
      <c r="C6807" s="12">
        <v>7407.16</v>
      </c>
      <c r="D6807" s="12">
        <v>1970.32</v>
      </c>
      <c r="E6807" s="12">
        <v>7718.74</v>
      </c>
      <c r="F6807" s="12">
        <v>2858.46</v>
      </c>
      <c r="G6807" s="12">
        <v>362.79</v>
      </c>
      <c r="H6807" s="108">
        <v>106.62</v>
      </c>
      <c r="I6807" s="45">
        <v>102.73</v>
      </c>
      <c r="J6807" s="45">
        <v>102.24</v>
      </c>
    </row>
    <row r="6808" spans="1:10" ht="23.3" customHeight="1" thickBot="1" x14ac:dyDescent="0.3">
      <c r="A6808" s="11">
        <v>44433</v>
      </c>
      <c r="B6808" s="12">
        <v>1852.52</v>
      </c>
      <c r="C6808" s="12">
        <v>7407.11</v>
      </c>
      <c r="D6808" s="12">
        <v>1963.59</v>
      </c>
      <c r="E6808" s="12">
        <v>7692.4</v>
      </c>
      <c r="F6808" s="12">
        <v>2847.22</v>
      </c>
      <c r="G6808" s="12">
        <v>360.73</v>
      </c>
      <c r="H6808" s="108">
        <v>106.13</v>
      </c>
      <c r="I6808" s="45">
        <v>102.74</v>
      </c>
      <c r="J6808" s="45">
        <v>102.29</v>
      </c>
    </row>
    <row r="6809" spans="1:10" ht="23.3" customHeight="1" thickBot="1" x14ac:dyDescent="0.3">
      <c r="A6809" s="11">
        <v>44434</v>
      </c>
      <c r="B6809" s="12">
        <v>1848.74</v>
      </c>
      <c r="C6809" s="12">
        <v>7392.01</v>
      </c>
      <c r="D6809" s="12">
        <v>1963.46</v>
      </c>
      <c r="E6809" s="12">
        <v>7691.89</v>
      </c>
      <c r="F6809" s="12">
        <v>2847.04</v>
      </c>
      <c r="G6809" s="12">
        <v>360.7</v>
      </c>
      <c r="H6809" s="108">
        <v>106.05</v>
      </c>
      <c r="I6809" s="45">
        <v>102.78</v>
      </c>
      <c r="J6809" s="45">
        <v>102.29</v>
      </c>
    </row>
    <row r="6810" spans="1:10" ht="23.3" customHeight="1" thickBot="1" x14ac:dyDescent="0.3">
      <c r="A6810" s="11">
        <v>44435</v>
      </c>
      <c r="B6810" s="12">
        <v>1841.27</v>
      </c>
      <c r="C6810" s="12">
        <v>7364.41</v>
      </c>
      <c r="D6810" s="12">
        <v>1958.45</v>
      </c>
      <c r="E6810" s="12">
        <v>7675.58</v>
      </c>
      <c r="F6810" s="12">
        <v>2840.93</v>
      </c>
      <c r="G6810" s="12">
        <v>359.4</v>
      </c>
      <c r="H6810" s="108">
        <v>105.6</v>
      </c>
      <c r="I6810" s="45">
        <v>102.76</v>
      </c>
      <c r="J6810" s="45">
        <v>102.29</v>
      </c>
    </row>
    <row r="6811" spans="1:10" ht="23.3" customHeight="1" thickBot="1" x14ac:dyDescent="0.3">
      <c r="A6811" s="11">
        <v>44438</v>
      </c>
      <c r="B6811" s="12">
        <v>1842.72</v>
      </c>
      <c r="C6811" s="12">
        <v>7370.45</v>
      </c>
      <c r="D6811" s="12">
        <v>1959.6</v>
      </c>
      <c r="E6811" s="12">
        <v>7680.45</v>
      </c>
      <c r="F6811" s="12">
        <v>2842.74</v>
      </c>
      <c r="G6811" s="12">
        <v>359.83</v>
      </c>
      <c r="H6811" s="108">
        <v>105.66</v>
      </c>
      <c r="I6811" s="45">
        <v>102.79</v>
      </c>
      <c r="J6811" s="45">
        <v>102.29</v>
      </c>
    </row>
    <row r="6812" spans="1:10" ht="23.3" customHeight="1" thickBot="1" x14ac:dyDescent="0.3">
      <c r="A6812" s="11">
        <v>44439</v>
      </c>
      <c r="B6812" s="12">
        <v>1841.04</v>
      </c>
      <c r="C6812" s="12">
        <v>7363.74</v>
      </c>
      <c r="D6812" s="12">
        <v>1953.3</v>
      </c>
      <c r="E6812" s="12">
        <v>7655.75</v>
      </c>
      <c r="F6812" s="12">
        <v>2833.6</v>
      </c>
      <c r="G6812" s="12">
        <v>358.15</v>
      </c>
      <c r="H6812" s="108">
        <v>105.16</v>
      </c>
      <c r="I6812" s="45">
        <v>102.81</v>
      </c>
      <c r="J6812" s="45">
        <v>102.87</v>
      </c>
    </row>
    <row r="6813" spans="1:10" ht="23.3" customHeight="1" thickBot="1" x14ac:dyDescent="0.3">
      <c r="A6813" s="11">
        <v>44440</v>
      </c>
      <c r="B6813" s="12">
        <v>1841.82</v>
      </c>
      <c r="C6813" s="12">
        <v>7386.2</v>
      </c>
      <c r="D6813" s="12">
        <v>1955.39</v>
      </c>
      <c r="E6813" s="12">
        <v>7664.5</v>
      </c>
      <c r="F6813" s="12">
        <v>2834.9</v>
      </c>
      <c r="G6813" s="12">
        <v>358.46</v>
      </c>
      <c r="H6813" s="108">
        <v>105.3</v>
      </c>
      <c r="I6813" s="45">
        <v>102.8</v>
      </c>
      <c r="J6813" s="45">
        <v>102.74</v>
      </c>
    </row>
    <row r="6814" spans="1:10" ht="23.3" customHeight="1" thickBot="1" x14ac:dyDescent="0.3">
      <c r="A6814" s="11">
        <v>44441</v>
      </c>
      <c r="B6814" s="12">
        <v>1841.65</v>
      </c>
      <c r="C6814" s="12">
        <v>7385.5</v>
      </c>
      <c r="D6814" s="12">
        <v>1956.79</v>
      </c>
      <c r="E6814" s="12">
        <v>7670.01</v>
      </c>
      <c r="F6814" s="12">
        <v>2845.64</v>
      </c>
      <c r="G6814" s="12">
        <v>358.59</v>
      </c>
      <c r="H6814" s="108">
        <v>105.34</v>
      </c>
      <c r="I6814" s="45">
        <v>102.77</v>
      </c>
      <c r="J6814" s="45">
        <v>102.43</v>
      </c>
    </row>
    <row r="6815" spans="1:10" ht="23.3" customHeight="1" thickBot="1" x14ac:dyDescent="0.3">
      <c r="A6815" s="11">
        <v>44442</v>
      </c>
      <c r="B6815" s="12">
        <v>1842.75</v>
      </c>
      <c r="C6815" s="12">
        <v>7389.94</v>
      </c>
      <c r="D6815" s="12">
        <v>1953.14</v>
      </c>
      <c r="E6815" s="12">
        <v>7655.71</v>
      </c>
      <c r="F6815" s="12">
        <v>2840.33</v>
      </c>
      <c r="G6815" s="12">
        <v>359.82</v>
      </c>
      <c r="H6815" s="108">
        <v>105.55</v>
      </c>
      <c r="I6815" s="45">
        <v>102.83</v>
      </c>
      <c r="J6815" s="45">
        <v>103.15</v>
      </c>
    </row>
    <row r="6816" spans="1:10" ht="23.3" customHeight="1" thickBot="1" x14ac:dyDescent="0.3">
      <c r="A6816" s="11">
        <v>44445</v>
      </c>
      <c r="B6816" s="12">
        <v>1842.24</v>
      </c>
      <c r="C6816" s="12">
        <v>7387.89</v>
      </c>
      <c r="D6816" s="12">
        <v>1952.09</v>
      </c>
      <c r="E6816" s="12">
        <v>7651.56</v>
      </c>
      <c r="F6816" s="12">
        <v>2836.99</v>
      </c>
      <c r="G6816" s="12">
        <v>359.75</v>
      </c>
      <c r="H6816" s="108">
        <v>105.62</v>
      </c>
      <c r="I6816" s="45">
        <v>102.84</v>
      </c>
      <c r="J6816" s="45">
        <v>103.22</v>
      </c>
    </row>
    <row r="6817" spans="1:10" ht="23.3" customHeight="1" thickBot="1" x14ac:dyDescent="0.3">
      <c r="A6817" s="11">
        <v>44446</v>
      </c>
      <c r="B6817" s="12">
        <v>1843.52</v>
      </c>
      <c r="C6817" s="12">
        <v>7392.99</v>
      </c>
      <c r="D6817" s="12">
        <v>1953.8</v>
      </c>
      <c r="E6817" s="12">
        <v>7658.27</v>
      </c>
      <c r="F6817" s="12">
        <v>2839.48</v>
      </c>
      <c r="G6817" s="12">
        <v>360.34</v>
      </c>
      <c r="H6817" s="108">
        <v>105.71</v>
      </c>
      <c r="I6817" s="45">
        <v>102.84</v>
      </c>
      <c r="J6817" s="45">
        <v>103.22</v>
      </c>
    </row>
    <row r="6818" spans="1:10" ht="23.3" customHeight="1" thickBot="1" x14ac:dyDescent="0.3">
      <c r="A6818" s="11">
        <v>44447</v>
      </c>
      <c r="B6818" s="12">
        <v>1838.48</v>
      </c>
      <c r="C6818" s="12">
        <v>7372.78</v>
      </c>
      <c r="D6818" s="12">
        <v>1946.3</v>
      </c>
      <c r="E6818" s="12">
        <v>7628.88</v>
      </c>
      <c r="F6818" s="12">
        <v>2825.91</v>
      </c>
      <c r="G6818" s="12">
        <v>358.78</v>
      </c>
      <c r="H6818" s="108">
        <v>105.38</v>
      </c>
      <c r="I6818" s="45">
        <v>103.12</v>
      </c>
      <c r="J6818" s="45">
        <v>103.32</v>
      </c>
    </row>
    <row r="6819" spans="1:10" ht="23.3" customHeight="1" thickBot="1" x14ac:dyDescent="0.3">
      <c r="A6819" s="11">
        <v>44448</v>
      </c>
      <c r="B6819" s="12">
        <v>1838.77</v>
      </c>
      <c r="C6819" s="12">
        <v>7373.96</v>
      </c>
      <c r="D6819" s="12">
        <v>1946.7</v>
      </c>
      <c r="E6819" s="12">
        <v>7630.44</v>
      </c>
      <c r="F6819" s="12">
        <v>2824.09</v>
      </c>
      <c r="G6819" s="12">
        <v>358.63</v>
      </c>
      <c r="H6819" s="108">
        <v>105.45</v>
      </c>
      <c r="I6819" s="45">
        <v>103.17</v>
      </c>
      <c r="J6819" s="45">
        <v>103.4</v>
      </c>
    </row>
    <row r="6820" spans="1:10" ht="23.3" customHeight="1" thickBot="1" x14ac:dyDescent="0.3">
      <c r="A6820" s="11">
        <v>44449</v>
      </c>
      <c r="B6820" s="12">
        <v>1845.72</v>
      </c>
      <c r="C6820" s="12">
        <v>7401.85</v>
      </c>
      <c r="D6820" s="12">
        <v>1956.81</v>
      </c>
      <c r="E6820" s="12">
        <v>7670.07</v>
      </c>
      <c r="F6820" s="12">
        <v>2838.76</v>
      </c>
      <c r="G6820" s="12">
        <v>360.8</v>
      </c>
      <c r="H6820" s="108">
        <v>106.12</v>
      </c>
      <c r="I6820" s="45">
        <v>103.21</v>
      </c>
      <c r="J6820" s="45">
        <v>103.4</v>
      </c>
    </row>
    <row r="6821" spans="1:10" ht="23.3" customHeight="1" thickBot="1" x14ac:dyDescent="0.3">
      <c r="A6821" s="11">
        <v>44452</v>
      </c>
      <c r="B6821" s="12">
        <v>1842.84</v>
      </c>
      <c r="C6821" s="12">
        <v>7390.26</v>
      </c>
      <c r="D6821" s="12">
        <v>1956.13</v>
      </c>
      <c r="E6821" s="12">
        <v>7667.39</v>
      </c>
      <c r="F6821" s="12">
        <v>2848.43</v>
      </c>
      <c r="G6821" s="12">
        <v>359.81</v>
      </c>
      <c r="H6821" s="108">
        <v>106.13</v>
      </c>
      <c r="I6821" s="45">
        <v>103.08</v>
      </c>
      <c r="J6821" s="45">
        <v>103.02</v>
      </c>
    </row>
    <row r="6822" spans="1:10" ht="23.3" customHeight="1" thickBot="1" x14ac:dyDescent="0.3">
      <c r="A6822" s="11">
        <v>44453</v>
      </c>
      <c r="B6822" s="12">
        <v>1839</v>
      </c>
      <c r="C6822" s="12">
        <v>7374.86</v>
      </c>
      <c r="D6822" s="12">
        <v>1954.96</v>
      </c>
      <c r="E6822" s="12">
        <v>7662.82</v>
      </c>
      <c r="F6822" s="12">
        <v>2844.78</v>
      </c>
      <c r="G6822" s="12">
        <v>358.7</v>
      </c>
      <c r="H6822" s="108">
        <v>105.83</v>
      </c>
      <c r="I6822" s="45">
        <v>103.12</v>
      </c>
      <c r="J6822" s="45">
        <v>102.17</v>
      </c>
    </row>
    <row r="6823" spans="1:10" ht="23.3" customHeight="1" thickBot="1" x14ac:dyDescent="0.3">
      <c r="A6823" s="11">
        <v>44454</v>
      </c>
      <c r="B6823" s="12">
        <v>1837.75</v>
      </c>
      <c r="C6823" s="12">
        <v>7369.88</v>
      </c>
      <c r="D6823" s="12">
        <v>1953.14</v>
      </c>
      <c r="E6823" s="12">
        <v>7655.67</v>
      </c>
      <c r="F6823" s="12">
        <v>2841.39</v>
      </c>
      <c r="G6823" s="12">
        <v>359.49</v>
      </c>
      <c r="H6823" s="108">
        <v>105.79</v>
      </c>
      <c r="I6823" s="45">
        <v>103.1</v>
      </c>
      <c r="J6823" s="45">
        <v>102.2</v>
      </c>
    </row>
    <row r="6824" spans="1:10" ht="23.3" customHeight="1" thickBot="1" x14ac:dyDescent="0.3">
      <c r="A6824" s="11">
        <v>44455</v>
      </c>
      <c r="B6824" s="12">
        <v>1842.8</v>
      </c>
      <c r="C6824" s="12">
        <v>7390.73</v>
      </c>
      <c r="D6824" s="12">
        <v>1960.31</v>
      </c>
      <c r="E6824" s="12">
        <v>7684.72</v>
      </c>
      <c r="F6824" s="12">
        <v>2851.23</v>
      </c>
      <c r="G6824" s="12">
        <v>361.1</v>
      </c>
      <c r="H6824" s="108">
        <v>106.18</v>
      </c>
      <c r="I6824" s="45">
        <v>103.12</v>
      </c>
      <c r="J6824" s="45">
        <v>102.23</v>
      </c>
    </row>
    <row r="6825" spans="1:10" ht="23.3" customHeight="1" thickBot="1" x14ac:dyDescent="0.3">
      <c r="A6825" s="11">
        <v>44456</v>
      </c>
      <c r="B6825" s="12">
        <v>1844.48</v>
      </c>
      <c r="C6825" s="12">
        <v>7397.49</v>
      </c>
      <c r="D6825" s="12">
        <v>1963.07</v>
      </c>
      <c r="E6825" s="12">
        <v>7695.5</v>
      </c>
      <c r="F6825" s="12">
        <v>2852.4</v>
      </c>
      <c r="G6825" s="12">
        <v>362.28</v>
      </c>
      <c r="H6825" s="108">
        <v>106.46</v>
      </c>
      <c r="I6825" s="45">
        <v>103.09</v>
      </c>
      <c r="J6825" s="45">
        <v>102.34</v>
      </c>
    </row>
    <row r="6826" spans="1:10" ht="23.3" customHeight="1" thickBot="1" x14ac:dyDescent="0.3">
      <c r="A6826" s="11">
        <v>44459</v>
      </c>
      <c r="B6826" s="12">
        <v>1845.02</v>
      </c>
      <c r="C6826" s="12">
        <v>7399.65</v>
      </c>
      <c r="D6826" s="12">
        <v>1963.36</v>
      </c>
      <c r="E6826" s="12">
        <v>7696.66</v>
      </c>
      <c r="F6826" s="12">
        <v>2849.88</v>
      </c>
      <c r="G6826" s="12">
        <v>362.8</v>
      </c>
      <c r="H6826" s="108">
        <v>106.58</v>
      </c>
      <c r="I6826" s="45">
        <v>103.04</v>
      </c>
      <c r="J6826" s="45">
        <v>102.63</v>
      </c>
    </row>
    <row r="6827" spans="1:10" ht="23.3" customHeight="1" thickBot="1" x14ac:dyDescent="0.3">
      <c r="A6827" s="11">
        <v>44460</v>
      </c>
      <c r="B6827" s="12">
        <v>1843.28</v>
      </c>
      <c r="C6827" s="12">
        <v>7392.67</v>
      </c>
      <c r="D6827" s="12">
        <v>1964.58</v>
      </c>
      <c r="E6827" s="12">
        <v>7701.44</v>
      </c>
      <c r="F6827" s="12">
        <v>2855.35</v>
      </c>
      <c r="G6827" s="12">
        <v>362.14</v>
      </c>
      <c r="H6827" s="108">
        <v>106.57</v>
      </c>
      <c r="I6827" s="45">
        <v>103.02</v>
      </c>
      <c r="J6827" s="45">
        <v>101.94</v>
      </c>
    </row>
    <row r="6828" spans="1:10" ht="23.3" customHeight="1" thickBot="1" x14ac:dyDescent="0.3">
      <c r="A6828" s="11">
        <v>44461</v>
      </c>
      <c r="B6828" s="12">
        <v>1844.4</v>
      </c>
      <c r="C6828" s="12">
        <v>7397.16</v>
      </c>
      <c r="D6828" s="12">
        <v>1966.52</v>
      </c>
      <c r="E6828" s="12">
        <v>7709.03</v>
      </c>
      <c r="F6828" s="12">
        <v>2857.89</v>
      </c>
      <c r="G6828" s="12">
        <v>362.36</v>
      </c>
      <c r="H6828" s="108">
        <v>106.59</v>
      </c>
      <c r="I6828" s="45">
        <v>103</v>
      </c>
      <c r="J6828" s="45">
        <v>101.95</v>
      </c>
    </row>
    <row r="6829" spans="1:10" ht="23.3" customHeight="1" thickBot="1" x14ac:dyDescent="0.3">
      <c r="A6829" s="11">
        <v>44462</v>
      </c>
      <c r="B6829" s="12">
        <v>1856.5</v>
      </c>
      <c r="C6829" s="12">
        <v>7445.68</v>
      </c>
      <c r="D6829" s="12">
        <v>1984.45</v>
      </c>
      <c r="E6829" s="12">
        <v>7779.34</v>
      </c>
      <c r="F6829" s="12">
        <v>2881.92</v>
      </c>
      <c r="G6829" s="12">
        <v>366.78</v>
      </c>
      <c r="H6829" s="108">
        <v>107.16</v>
      </c>
      <c r="I6829" s="45">
        <v>103.02</v>
      </c>
      <c r="J6829" s="45">
        <v>102.03</v>
      </c>
    </row>
    <row r="6830" spans="1:10" ht="23.3" customHeight="1" thickBot="1" x14ac:dyDescent="0.3">
      <c r="A6830" s="11">
        <v>44463</v>
      </c>
      <c r="B6830" s="12">
        <v>1857.71</v>
      </c>
      <c r="C6830" s="12">
        <v>7450.56</v>
      </c>
      <c r="D6830" s="12">
        <v>1985.21</v>
      </c>
      <c r="E6830" s="12">
        <v>7782.3</v>
      </c>
      <c r="F6830" s="12">
        <v>2882.06</v>
      </c>
      <c r="G6830" s="12">
        <v>366.67</v>
      </c>
      <c r="H6830" s="108">
        <v>107.17</v>
      </c>
      <c r="I6830" s="45">
        <v>103.08</v>
      </c>
      <c r="J6830" s="45">
        <v>102.06</v>
      </c>
    </row>
    <row r="6831" spans="1:10" ht="23.3" customHeight="1" thickBot="1" x14ac:dyDescent="0.3">
      <c r="A6831" s="11">
        <v>44466</v>
      </c>
      <c r="B6831" s="12">
        <v>1853.28</v>
      </c>
      <c r="C6831" s="12">
        <v>7432.76</v>
      </c>
      <c r="D6831" s="12">
        <v>1978.79</v>
      </c>
      <c r="E6831" s="12">
        <v>7757.15</v>
      </c>
      <c r="F6831" s="12">
        <v>2872.07</v>
      </c>
      <c r="G6831" s="12">
        <v>364.52</v>
      </c>
      <c r="H6831" s="108">
        <v>106.73</v>
      </c>
      <c r="I6831" s="45">
        <v>103.06</v>
      </c>
      <c r="J6831" s="45">
        <v>102.08</v>
      </c>
    </row>
    <row r="6832" spans="1:10" ht="23.3" customHeight="1" thickBot="1" x14ac:dyDescent="0.3">
      <c r="A6832" s="11">
        <v>44467</v>
      </c>
      <c r="B6832" s="12">
        <v>1853.26</v>
      </c>
      <c r="C6832" s="12">
        <v>7432.69</v>
      </c>
      <c r="D6832" s="12">
        <v>1979.09</v>
      </c>
      <c r="E6832" s="12">
        <v>7758.33</v>
      </c>
      <c r="F6832" s="12">
        <v>2871.16</v>
      </c>
      <c r="G6832" s="12">
        <v>363.87</v>
      </c>
      <c r="H6832" s="108">
        <v>106.86</v>
      </c>
      <c r="I6832" s="45">
        <v>103.04</v>
      </c>
      <c r="J6832" s="45">
        <v>102.13</v>
      </c>
    </row>
    <row r="6833" spans="1:10" ht="23.3" customHeight="1" thickBot="1" x14ac:dyDescent="0.3">
      <c r="A6833" s="11">
        <v>44468</v>
      </c>
      <c r="B6833" s="12">
        <v>1873</v>
      </c>
      <c r="C6833" s="12">
        <v>7511.85</v>
      </c>
      <c r="D6833" s="12">
        <v>2008.17</v>
      </c>
      <c r="E6833" s="12">
        <v>7872.32</v>
      </c>
      <c r="F6833" s="12">
        <v>2910.53</v>
      </c>
      <c r="G6833" s="12">
        <v>369.45</v>
      </c>
      <c r="H6833" s="108">
        <v>108.78</v>
      </c>
      <c r="I6833" s="45">
        <v>103.03</v>
      </c>
      <c r="J6833" s="45">
        <v>102.23</v>
      </c>
    </row>
    <row r="6834" spans="1:10" ht="23.3" customHeight="1" thickBot="1" x14ac:dyDescent="0.3">
      <c r="A6834" s="11">
        <v>44469</v>
      </c>
      <c r="B6834" s="12">
        <v>1874.12</v>
      </c>
      <c r="C6834" s="12">
        <v>7516.36</v>
      </c>
      <c r="D6834" s="12">
        <v>2010.58</v>
      </c>
      <c r="E6834" s="12">
        <v>7881.77</v>
      </c>
      <c r="F6834" s="12">
        <v>2909.44</v>
      </c>
      <c r="G6834" s="12">
        <v>369.43</v>
      </c>
      <c r="H6834" s="108">
        <v>108.95</v>
      </c>
      <c r="I6834" s="45">
        <v>102.94</v>
      </c>
      <c r="J6834" s="45">
        <v>102.39</v>
      </c>
    </row>
    <row r="6835" spans="1:10" ht="23.3" customHeight="1" thickBot="1" x14ac:dyDescent="0.3">
      <c r="A6835" s="11">
        <v>44470</v>
      </c>
      <c r="B6835" s="12">
        <v>1876.47</v>
      </c>
      <c r="C6835" s="12">
        <v>7525.76</v>
      </c>
      <c r="D6835" s="12">
        <v>2021.41</v>
      </c>
      <c r="E6835" s="12">
        <v>7924.2</v>
      </c>
      <c r="F6835" s="12">
        <v>2924.21</v>
      </c>
      <c r="G6835" s="12">
        <v>370.83</v>
      </c>
      <c r="H6835" s="108">
        <v>109.59</v>
      </c>
      <c r="I6835" s="45">
        <v>102.92</v>
      </c>
      <c r="J6835" s="45">
        <v>101.27</v>
      </c>
    </row>
    <row r="6836" spans="1:10" ht="23.3" customHeight="1" thickBot="1" x14ac:dyDescent="0.3">
      <c r="A6836" s="11">
        <v>44473</v>
      </c>
      <c r="B6836" s="12">
        <v>1880.42</v>
      </c>
      <c r="C6836" s="12">
        <v>7541.64</v>
      </c>
      <c r="D6836" s="12">
        <v>2029.32</v>
      </c>
      <c r="E6836" s="12">
        <v>7955.21</v>
      </c>
      <c r="F6836" s="12">
        <v>2944.5</v>
      </c>
      <c r="G6836" s="12">
        <v>371.8</v>
      </c>
      <c r="H6836" s="108">
        <v>110.03</v>
      </c>
      <c r="I6836" s="45">
        <v>103.1</v>
      </c>
      <c r="J6836" s="45">
        <v>100.97</v>
      </c>
    </row>
    <row r="6837" spans="1:10" ht="23.3" customHeight="1" thickBot="1" x14ac:dyDescent="0.3">
      <c r="A6837" s="11">
        <v>44474</v>
      </c>
      <c r="B6837" s="12">
        <v>1887.88</v>
      </c>
      <c r="C6837" s="12">
        <v>7571.54</v>
      </c>
      <c r="D6837" s="12">
        <v>2036.74</v>
      </c>
      <c r="E6837" s="12">
        <v>7984.32</v>
      </c>
      <c r="F6837" s="12">
        <v>2953.75</v>
      </c>
      <c r="G6837" s="12">
        <v>373.05</v>
      </c>
      <c r="H6837" s="108">
        <v>110.83</v>
      </c>
      <c r="I6837" s="45">
        <v>103.13</v>
      </c>
      <c r="J6837" s="45">
        <v>101.57</v>
      </c>
    </row>
    <row r="6838" spans="1:10" ht="23.3" customHeight="1" thickBot="1" x14ac:dyDescent="0.3">
      <c r="A6838" s="11">
        <v>44475</v>
      </c>
      <c r="B6838" s="12">
        <v>1904.38</v>
      </c>
      <c r="C6838" s="12">
        <v>7637.72</v>
      </c>
      <c r="D6838" s="12">
        <v>2061.34</v>
      </c>
      <c r="E6838" s="12">
        <v>8080.74</v>
      </c>
      <c r="F6838" s="12">
        <v>2987.94</v>
      </c>
      <c r="G6838" s="12">
        <v>378.88</v>
      </c>
      <c r="H6838" s="108">
        <v>112.44</v>
      </c>
      <c r="I6838" s="45">
        <v>103.13</v>
      </c>
      <c r="J6838" s="45">
        <v>101.62</v>
      </c>
    </row>
    <row r="6839" spans="1:10" ht="23.3" customHeight="1" thickBot="1" x14ac:dyDescent="0.3">
      <c r="A6839" s="11">
        <v>44476</v>
      </c>
      <c r="B6839" s="12">
        <v>1917.51</v>
      </c>
      <c r="C6839" s="12">
        <v>7690.37</v>
      </c>
      <c r="D6839" s="12">
        <v>2081.5700000000002</v>
      </c>
      <c r="E6839" s="12">
        <v>8160.06</v>
      </c>
      <c r="F6839" s="12">
        <v>3016.21</v>
      </c>
      <c r="G6839" s="12">
        <v>381.87</v>
      </c>
      <c r="H6839" s="108">
        <v>112.84</v>
      </c>
      <c r="I6839" s="45">
        <v>103.1</v>
      </c>
      <c r="J6839" s="45">
        <v>101.66</v>
      </c>
    </row>
    <row r="6840" spans="1:10" ht="23.3" customHeight="1" thickBot="1" x14ac:dyDescent="0.3">
      <c r="A6840" s="11">
        <v>44477</v>
      </c>
      <c r="B6840" s="12">
        <v>1924.11</v>
      </c>
      <c r="C6840" s="12">
        <v>7716.83</v>
      </c>
      <c r="D6840" s="12">
        <v>2082.9699999999998</v>
      </c>
      <c r="E6840" s="12">
        <v>8165.55</v>
      </c>
      <c r="F6840" s="12">
        <v>3015.61</v>
      </c>
      <c r="G6840" s="12">
        <v>383.84</v>
      </c>
      <c r="H6840" s="108">
        <v>112.91</v>
      </c>
      <c r="I6840" s="45">
        <v>103.12</v>
      </c>
      <c r="J6840" s="45">
        <v>103.08</v>
      </c>
    </row>
    <row r="6841" spans="1:10" ht="23.3" customHeight="1" thickBot="1" x14ac:dyDescent="0.3">
      <c r="A6841" s="11">
        <v>44480</v>
      </c>
      <c r="B6841" s="12">
        <v>1917.57</v>
      </c>
      <c r="C6841" s="12">
        <v>7690.61</v>
      </c>
      <c r="D6841" s="12">
        <v>2075.79</v>
      </c>
      <c r="E6841" s="12">
        <v>8137.39</v>
      </c>
      <c r="F6841" s="12">
        <v>3000.77</v>
      </c>
      <c r="G6841" s="12">
        <v>381.66</v>
      </c>
      <c r="H6841" s="108">
        <v>112.4</v>
      </c>
      <c r="I6841" s="45">
        <v>103.19</v>
      </c>
      <c r="J6841" s="45">
        <v>102.49</v>
      </c>
    </row>
    <row r="6842" spans="1:10" ht="23.3" customHeight="1" thickBot="1" x14ac:dyDescent="0.3">
      <c r="A6842" s="11">
        <v>44481</v>
      </c>
      <c r="B6842" s="12">
        <v>1917.86</v>
      </c>
      <c r="C6842" s="12">
        <v>7691.79</v>
      </c>
      <c r="D6842" s="12">
        <v>2078.4899999999998</v>
      </c>
      <c r="E6842" s="12">
        <v>8147.97</v>
      </c>
      <c r="F6842" s="12">
        <v>3003.26</v>
      </c>
      <c r="G6842" s="12">
        <v>382.27</v>
      </c>
      <c r="H6842" s="108">
        <v>112.54</v>
      </c>
      <c r="I6842" s="45">
        <v>103.18</v>
      </c>
      <c r="J6842" s="45">
        <v>102.16</v>
      </c>
    </row>
    <row r="6843" spans="1:10" ht="23.3" customHeight="1" thickBot="1" x14ac:dyDescent="0.3">
      <c r="A6843" s="11">
        <v>44482</v>
      </c>
      <c r="B6843" s="12">
        <v>1919.35</v>
      </c>
      <c r="C6843" s="12">
        <v>7697.74</v>
      </c>
      <c r="D6843" s="12">
        <v>2080.66</v>
      </c>
      <c r="E6843" s="12">
        <v>8156.5</v>
      </c>
      <c r="F6843" s="12">
        <v>3005.56</v>
      </c>
      <c r="G6843" s="12">
        <v>382.49</v>
      </c>
      <c r="H6843" s="108">
        <v>112.54</v>
      </c>
      <c r="I6843" s="45">
        <v>103.18</v>
      </c>
      <c r="J6843" s="45">
        <v>102.19</v>
      </c>
    </row>
    <row r="6844" spans="1:10" ht="23.3" customHeight="1" thickBot="1" x14ac:dyDescent="0.3">
      <c r="A6844" s="11">
        <v>44483</v>
      </c>
      <c r="B6844" s="12">
        <v>1923.87</v>
      </c>
      <c r="C6844" s="12">
        <v>7717.64</v>
      </c>
      <c r="D6844" s="12">
        <v>2082.66</v>
      </c>
      <c r="E6844" s="12">
        <v>8166.92</v>
      </c>
      <c r="F6844" s="12">
        <v>3007.92</v>
      </c>
      <c r="G6844" s="12">
        <v>383.1</v>
      </c>
      <c r="H6844" s="108">
        <v>112.83</v>
      </c>
      <c r="I6844" s="45">
        <v>103.27</v>
      </c>
      <c r="J6844" s="45">
        <v>102.79</v>
      </c>
    </row>
    <row r="6845" spans="1:10" ht="23.3" customHeight="1" thickBot="1" x14ac:dyDescent="0.3">
      <c r="A6845" s="11">
        <v>44484</v>
      </c>
      <c r="B6845" s="12">
        <v>1924.51</v>
      </c>
      <c r="C6845" s="12">
        <v>7720.2</v>
      </c>
      <c r="D6845" s="12">
        <v>2085.31</v>
      </c>
      <c r="E6845" s="12">
        <v>8177.32</v>
      </c>
      <c r="F6845" s="12">
        <v>3011.25</v>
      </c>
      <c r="G6845" s="12">
        <v>383.11</v>
      </c>
      <c r="H6845" s="108">
        <v>112.8</v>
      </c>
      <c r="I6845" s="45">
        <v>103.29</v>
      </c>
      <c r="J6845" s="45">
        <v>102.44</v>
      </c>
    </row>
    <row r="6846" spans="1:10" ht="23.3" customHeight="1" thickBot="1" x14ac:dyDescent="0.3">
      <c r="A6846" s="11">
        <v>44487</v>
      </c>
      <c r="B6846" s="12">
        <v>1922.58</v>
      </c>
      <c r="C6846" s="12">
        <v>7712.49</v>
      </c>
      <c r="D6846" s="12">
        <v>2083.6</v>
      </c>
      <c r="E6846" s="12">
        <v>8170.6</v>
      </c>
      <c r="F6846" s="12">
        <v>3010.55</v>
      </c>
      <c r="G6846" s="12">
        <v>383.28</v>
      </c>
      <c r="H6846" s="108">
        <v>112.79</v>
      </c>
      <c r="I6846" s="45">
        <v>103.25</v>
      </c>
      <c r="J6846" s="45">
        <v>102.38</v>
      </c>
    </row>
    <row r="6847" spans="1:10" ht="23.3" customHeight="1" thickBot="1" x14ac:dyDescent="0.3">
      <c r="A6847" s="11">
        <v>44488</v>
      </c>
      <c r="B6847" s="12">
        <v>1927.98</v>
      </c>
      <c r="C6847" s="12">
        <v>7734.14</v>
      </c>
      <c r="D6847" s="12">
        <v>2089.8200000000002</v>
      </c>
      <c r="E6847" s="12">
        <v>8195.01</v>
      </c>
      <c r="F6847" s="12">
        <v>3019.04</v>
      </c>
      <c r="G6847" s="12">
        <v>385.21</v>
      </c>
      <c r="H6847" s="108">
        <v>113.19</v>
      </c>
      <c r="I6847" s="45">
        <v>103.06</v>
      </c>
      <c r="J6847" s="45">
        <v>102.4</v>
      </c>
    </row>
    <row r="6848" spans="1:10" ht="23.3" customHeight="1" thickBot="1" x14ac:dyDescent="0.3">
      <c r="A6848" s="11">
        <v>44489</v>
      </c>
      <c r="B6848" s="12">
        <v>1928.43</v>
      </c>
      <c r="C6848" s="12">
        <v>7735.94</v>
      </c>
      <c r="D6848" s="12">
        <v>2090.59</v>
      </c>
      <c r="E6848" s="12">
        <v>8198.0300000000007</v>
      </c>
      <c r="F6848" s="12">
        <v>3020.16</v>
      </c>
      <c r="G6848" s="12">
        <v>385.58</v>
      </c>
      <c r="H6848" s="108">
        <v>113.42</v>
      </c>
      <c r="I6848" s="45">
        <v>103.07</v>
      </c>
      <c r="J6848" s="45">
        <v>102.4</v>
      </c>
    </row>
    <row r="6849" spans="1:10" ht="23.3" customHeight="1" thickBot="1" x14ac:dyDescent="0.3">
      <c r="A6849" s="11">
        <v>44490</v>
      </c>
      <c r="B6849" s="12">
        <v>1930.38</v>
      </c>
      <c r="C6849" s="12">
        <v>7743.77</v>
      </c>
      <c r="D6849" s="12">
        <v>2094.23</v>
      </c>
      <c r="E6849" s="12">
        <v>8212.2999999999993</v>
      </c>
      <c r="F6849" s="12">
        <v>3028.96</v>
      </c>
      <c r="G6849" s="12">
        <v>385.87</v>
      </c>
      <c r="H6849" s="108">
        <v>113.84</v>
      </c>
      <c r="I6849" s="45">
        <v>103.05</v>
      </c>
      <c r="J6849" s="45">
        <v>102.28</v>
      </c>
    </row>
    <row r="6850" spans="1:10" ht="23.3" customHeight="1" thickBot="1" x14ac:dyDescent="0.3">
      <c r="A6850" s="11">
        <v>44491</v>
      </c>
      <c r="B6850" s="12">
        <v>1941.4</v>
      </c>
      <c r="C6850" s="12">
        <v>7787.97</v>
      </c>
      <c r="D6850" s="12">
        <v>2110.98</v>
      </c>
      <c r="E6850" s="12">
        <v>8277.9699999999993</v>
      </c>
      <c r="F6850" s="12">
        <v>3051.18</v>
      </c>
      <c r="G6850" s="12">
        <v>390.47</v>
      </c>
      <c r="H6850" s="108">
        <v>115.03</v>
      </c>
      <c r="I6850" s="45">
        <v>103.03</v>
      </c>
      <c r="J6850" s="45">
        <v>102.34</v>
      </c>
    </row>
    <row r="6851" spans="1:10" ht="23.3" customHeight="1" thickBot="1" x14ac:dyDescent="0.3">
      <c r="A6851" s="11">
        <v>44494</v>
      </c>
      <c r="B6851" s="12">
        <v>1941.4</v>
      </c>
      <c r="C6851" s="12">
        <v>7787.98</v>
      </c>
      <c r="D6851" s="12">
        <v>2111.9</v>
      </c>
      <c r="E6851" s="12">
        <v>8281.58</v>
      </c>
      <c r="F6851" s="12">
        <v>3050.94</v>
      </c>
      <c r="G6851" s="12">
        <v>389.53</v>
      </c>
      <c r="H6851" s="108">
        <v>114.82</v>
      </c>
      <c r="I6851" s="45">
        <v>103.08</v>
      </c>
      <c r="J6851" s="45">
        <v>102.03</v>
      </c>
    </row>
    <row r="6852" spans="1:10" ht="23.3" customHeight="1" thickBot="1" x14ac:dyDescent="0.3">
      <c r="A6852" s="11">
        <v>44495</v>
      </c>
      <c r="B6852" s="12">
        <v>1947.23</v>
      </c>
      <c r="C6852" s="12">
        <v>7811.37</v>
      </c>
      <c r="D6852" s="12">
        <v>2117.91</v>
      </c>
      <c r="E6852" s="12">
        <v>8305.1299999999992</v>
      </c>
      <c r="F6852" s="12">
        <v>3055.81</v>
      </c>
      <c r="G6852" s="12">
        <v>391.95</v>
      </c>
      <c r="H6852" s="108">
        <v>115.56</v>
      </c>
      <c r="I6852" s="45">
        <v>103.01</v>
      </c>
      <c r="J6852" s="45">
        <v>102.71</v>
      </c>
    </row>
    <row r="6853" spans="1:10" ht="23.3" customHeight="1" thickBot="1" x14ac:dyDescent="0.3">
      <c r="A6853" s="11">
        <v>44496</v>
      </c>
      <c r="B6853" s="12">
        <v>1950.27</v>
      </c>
      <c r="C6853" s="12">
        <v>7823.53</v>
      </c>
      <c r="D6853" s="12">
        <v>2122.27</v>
      </c>
      <c r="E6853" s="12">
        <v>8322.26</v>
      </c>
      <c r="F6853" s="12">
        <v>3061.62</v>
      </c>
      <c r="G6853" s="12">
        <v>392.52</v>
      </c>
      <c r="H6853" s="108">
        <v>115.78</v>
      </c>
      <c r="I6853" s="45">
        <v>103.02</v>
      </c>
      <c r="J6853" s="45">
        <v>102.72</v>
      </c>
    </row>
    <row r="6854" spans="1:10" ht="23.3" customHeight="1" thickBot="1" x14ac:dyDescent="0.3">
      <c r="A6854" s="11">
        <v>44497</v>
      </c>
      <c r="B6854" s="12">
        <v>1952.09</v>
      </c>
      <c r="C6854" s="12">
        <v>7830.85</v>
      </c>
      <c r="D6854" s="12">
        <v>2124.66</v>
      </c>
      <c r="E6854" s="12">
        <v>8331.61</v>
      </c>
      <c r="F6854" s="12">
        <v>3064.05</v>
      </c>
      <c r="G6854" s="12">
        <v>393.18</v>
      </c>
      <c r="H6854" s="108">
        <v>115.83</v>
      </c>
      <c r="I6854" s="45">
        <v>103.03</v>
      </c>
      <c r="J6854" s="45">
        <v>102.76</v>
      </c>
    </row>
    <row r="6855" spans="1:10" ht="23.3" customHeight="1" thickBot="1" x14ac:dyDescent="0.3">
      <c r="A6855" s="11">
        <v>44498</v>
      </c>
      <c r="B6855" s="12">
        <v>1951.98</v>
      </c>
      <c r="C6855" s="12">
        <v>7830.41</v>
      </c>
      <c r="D6855" s="12">
        <v>2123.8000000000002</v>
      </c>
      <c r="E6855" s="12">
        <v>8328.23</v>
      </c>
      <c r="F6855" s="12">
        <v>3062.31</v>
      </c>
      <c r="G6855" s="12">
        <v>392.7</v>
      </c>
      <c r="H6855" s="108">
        <v>115.6</v>
      </c>
      <c r="I6855" s="45">
        <v>103.15</v>
      </c>
      <c r="J6855" s="45">
        <v>102.59</v>
      </c>
    </row>
    <row r="6856" spans="1:10" ht="23.3" customHeight="1" thickBot="1" x14ac:dyDescent="0.3">
      <c r="A6856" s="11">
        <v>44503</v>
      </c>
      <c r="B6856" s="12">
        <v>1942.66</v>
      </c>
      <c r="C6856" s="12">
        <v>7793.01</v>
      </c>
      <c r="D6856" s="12">
        <v>2110.63</v>
      </c>
      <c r="E6856" s="12">
        <v>8276.61</v>
      </c>
      <c r="F6856" s="12">
        <v>3040.27</v>
      </c>
      <c r="G6856" s="12">
        <v>389.36</v>
      </c>
      <c r="H6856" s="108">
        <v>114.59</v>
      </c>
      <c r="I6856" s="45">
        <v>103.02</v>
      </c>
      <c r="J6856" s="45">
        <v>102.69</v>
      </c>
    </row>
    <row r="6857" spans="1:10" ht="23.3" customHeight="1" thickBot="1" x14ac:dyDescent="0.3">
      <c r="A6857" s="11">
        <v>44505</v>
      </c>
      <c r="B6857" s="12">
        <v>1945.85</v>
      </c>
      <c r="C6857" s="12">
        <v>7805.83</v>
      </c>
      <c r="D6857" s="12">
        <v>2114.62</v>
      </c>
      <c r="E6857" s="12">
        <v>8292.26</v>
      </c>
      <c r="F6857" s="12">
        <v>3041.33</v>
      </c>
      <c r="G6857" s="12">
        <v>390.21</v>
      </c>
      <c r="H6857" s="108">
        <v>114.83</v>
      </c>
      <c r="I6857" s="45">
        <v>103.04</v>
      </c>
      <c r="J6857" s="45">
        <v>102.77</v>
      </c>
    </row>
    <row r="6858" spans="1:10" ht="23.3" customHeight="1" thickBot="1" x14ac:dyDescent="0.3">
      <c r="A6858" s="11">
        <v>44508</v>
      </c>
      <c r="B6858" s="12">
        <v>1949.18</v>
      </c>
      <c r="C6858" s="12">
        <v>7819.17</v>
      </c>
      <c r="D6858" s="12">
        <v>2119.13</v>
      </c>
      <c r="E6858" s="12">
        <v>8309.94</v>
      </c>
      <c r="F6858" s="12">
        <v>3047.81</v>
      </c>
      <c r="G6858" s="12">
        <v>391.93</v>
      </c>
      <c r="H6858" s="108">
        <v>115.31</v>
      </c>
      <c r="I6858" s="45">
        <v>103.05</v>
      </c>
      <c r="J6858" s="45">
        <v>102.77</v>
      </c>
    </row>
    <row r="6859" spans="1:10" ht="23.3" customHeight="1" thickBot="1" x14ac:dyDescent="0.3">
      <c r="A6859" s="11">
        <v>44509</v>
      </c>
      <c r="B6859" s="12">
        <v>1949.93</v>
      </c>
      <c r="C6859" s="12">
        <v>7822.2</v>
      </c>
      <c r="D6859" s="12">
        <v>2119.98</v>
      </c>
      <c r="E6859" s="12">
        <v>8313.27</v>
      </c>
      <c r="F6859" s="12">
        <v>3048.04</v>
      </c>
      <c r="G6859" s="12">
        <v>392.58</v>
      </c>
      <c r="H6859" s="108">
        <v>115.35</v>
      </c>
      <c r="I6859" s="45">
        <v>103.12</v>
      </c>
      <c r="J6859" s="45">
        <v>102.81</v>
      </c>
    </row>
    <row r="6860" spans="1:10" ht="23.3" customHeight="1" thickBot="1" x14ac:dyDescent="0.3">
      <c r="A6860" s="11">
        <v>44510</v>
      </c>
      <c r="B6860" s="12">
        <v>1945.15</v>
      </c>
      <c r="C6860" s="12">
        <v>7803</v>
      </c>
      <c r="D6860" s="12">
        <v>2115.17</v>
      </c>
      <c r="E6860" s="12">
        <v>8294.39</v>
      </c>
      <c r="F6860" s="12">
        <v>3050.86</v>
      </c>
      <c r="G6860" s="12">
        <v>392.53</v>
      </c>
      <c r="H6860" s="108">
        <v>115.13</v>
      </c>
      <c r="I6860" s="45">
        <v>103.04</v>
      </c>
      <c r="J6860" s="45">
        <v>102.48</v>
      </c>
    </row>
    <row r="6861" spans="1:10" ht="23.3" customHeight="1" thickBot="1" x14ac:dyDescent="0.3">
      <c r="A6861" s="11">
        <v>44511</v>
      </c>
      <c r="B6861" s="12">
        <v>1932.49</v>
      </c>
      <c r="C6861" s="12">
        <v>7752.2</v>
      </c>
      <c r="D6861" s="12">
        <v>2096.35</v>
      </c>
      <c r="E6861" s="12">
        <v>8220.59</v>
      </c>
      <c r="F6861" s="12">
        <v>3014.13</v>
      </c>
      <c r="G6861" s="12">
        <v>389.6</v>
      </c>
      <c r="H6861" s="108">
        <v>114.19</v>
      </c>
      <c r="I6861" s="45">
        <v>102.84</v>
      </c>
      <c r="J6861" s="45">
        <v>102.81</v>
      </c>
    </row>
    <row r="6862" spans="1:10" ht="23.3" customHeight="1" thickBot="1" x14ac:dyDescent="0.3">
      <c r="A6862" s="11">
        <v>44512</v>
      </c>
      <c r="B6862" s="12">
        <v>1933.88</v>
      </c>
      <c r="C6862" s="12">
        <v>7757.79</v>
      </c>
      <c r="D6862" s="12">
        <v>2104.0500000000002</v>
      </c>
      <c r="E6862" s="12">
        <v>8250.81</v>
      </c>
      <c r="F6862" s="12">
        <v>3021.89</v>
      </c>
      <c r="G6862" s="12">
        <v>390.62</v>
      </c>
      <c r="H6862" s="108">
        <v>114.55</v>
      </c>
      <c r="I6862" s="45">
        <v>102.95</v>
      </c>
      <c r="J6862" s="45">
        <v>101.85</v>
      </c>
    </row>
    <row r="6863" spans="1:10" ht="23.3" customHeight="1" thickBot="1" x14ac:dyDescent="0.3">
      <c r="A6863" s="11">
        <v>44515</v>
      </c>
      <c r="B6863" s="12">
        <v>1956.3</v>
      </c>
      <c r="C6863" s="12">
        <v>7847.72</v>
      </c>
      <c r="D6863" s="12">
        <v>2134.69</v>
      </c>
      <c r="E6863" s="12">
        <v>8370.93</v>
      </c>
      <c r="F6863" s="12">
        <v>3067.39</v>
      </c>
      <c r="G6863" s="12">
        <v>395.36</v>
      </c>
      <c r="H6863" s="108">
        <v>116.37</v>
      </c>
      <c r="I6863" s="45">
        <v>102.97</v>
      </c>
      <c r="J6863" s="45">
        <v>101.8</v>
      </c>
    </row>
    <row r="6864" spans="1:10" ht="23.3" customHeight="1" thickBot="1" x14ac:dyDescent="0.3">
      <c r="A6864" s="11">
        <v>44516</v>
      </c>
      <c r="B6864" s="12">
        <v>1966.25</v>
      </c>
      <c r="C6864" s="12">
        <v>7887.66</v>
      </c>
      <c r="D6864" s="12">
        <v>2149.06</v>
      </c>
      <c r="E6864" s="12">
        <v>8427.2999999999993</v>
      </c>
      <c r="F6864" s="12">
        <v>3080</v>
      </c>
      <c r="G6864" s="12">
        <v>398.5</v>
      </c>
      <c r="H6864" s="108">
        <v>117.08</v>
      </c>
      <c r="I6864" s="45">
        <v>102.96</v>
      </c>
      <c r="J6864" s="45">
        <v>101.7</v>
      </c>
    </row>
    <row r="6865" spans="1:10" ht="23.3" customHeight="1" thickBot="1" x14ac:dyDescent="0.3">
      <c r="A6865" s="11">
        <v>44517</v>
      </c>
      <c r="B6865" s="12">
        <v>1964.65</v>
      </c>
      <c r="C6865" s="12">
        <v>7881.24</v>
      </c>
      <c r="D6865" s="12">
        <v>2145.42</v>
      </c>
      <c r="E6865" s="12">
        <v>8413.0300000000007</v>
      </c>
      <c r="F6865" s="12">
        <v>3067.44</v>
      </c>
      <c r="G6865" s="12">
        <v>397.17</v>
      </c>
      <c r="H6865" s="108">
        <v>116.59</v>
      </c>
      <c r="I6865" s="45">
        <v>102.89</v>
      </c>
      <c r="J6865" s="45">
        <v>101.98</v>
      </c>
    </row>
    <row r="6866" spans="1:10" ht="23.3" customHeight="1" thickBot="1" x14ac:dyDescent="0.3">
      <c r="A6866" s="11">
        <v>44518</v>
      </c>
      <c r="B6866" s="12">
        <v>1962.94</v>
      </c>
      <c r="C6866" s="12">
        <v>7874.37</v>
      </c>
      <c r="D6866" s="12">
        <v>2143.37</v>
      </c>
      <c r="E6866" s="12">
        <v>8404.98</v>
      </c>
      <c r="F6866" s="12">
        <v>3064.72</v>
      </c>
      <c r="G6866" s="12">
        <v>396.97</v>
      </c>
      <c r="H6866" s="108">
        <v>116.47</v>
      </c>
      <c r="I6866" s="45">
        <v>102.94</v>
      </c>
      <c r="J6866" s="45">
        <v>101.94</v>
      </c>
    </row>
    <row r="6867" spans="1:10" ht="23.3" customHeight="1" thickBot="1" x14ac:dyDescent="0.3">
      <c r="A6867" s="11">
        <v>44519</v>
      </c>
      <c r="B6867" s="12">
        <v>1967.22</v>
      </c>
      <c r="C6867" s="12">
        <v>7894.28</v>
      </c>
      <c r="D6867" s="12">
        <v>2145.2600000000002</v>
      </c>
      <c r="E6867" s="12">
        <v>8416.0499999999993</v>
      </c>
      <c r="F6867" s="12">
        <v>3078.61</v>
      </c>
      <c r="G6867" s="12">
        <v>398.01</v>
      </c>
      <c r="H6867" s="108">
        <v>117.06</v>
      </c>
      <c r="I6867" s="45">
        <v>102.89</v>
      </c>
      <c r="J6867" s="45">
        <v>102.54</v>
      </c>
    </row>
    <row r="6868" spans="1:10" ht="23.3" customHeight="1" thickBot="1" x14ac:dyDescent="0.3">
      <c r="A6868" s="11">
        <v>44522</v>
      </c>
      <c r="B6868" s="12">
        <v>1942.49</v>
      </c>
      <c r="C6868" s="12">
        <v>7849.09</v>
      </c>
      <c r="D6868" s="12">
        <v>2110.2600000000002</v>
      </c>
      <c r="E6868" s="12">
        <v>8350.3700000000008</v>
      </c>
      <c r="F6868" s="12">
        <v>3045.94</v>
      </c>
      <c r="G6868" s="12">
        <v>389.43</v>
      </c>
      <c r="H6868" s="108">
        <v>114.8</v>
      </c>
      <c r="I6868" s="45">
        <v>102.87</v>
      </c>
      <c r="J6868" s="45">
        <v>102.83</v>
      </c>
    </row>
    <row r="6869" spans="1:10" ht="23.3" customHeight="1" thickBot="1" x14ac:dyDescent="0.3">
      <c r="A6869" s="11">
        <v>44523</v>
      </c>
      <c r="B6869" s="12">
        <v>1942.06</v>
      </c>
      <c r="C6869" s="12">
        <v>7851.58</v>
      </c>
      <c r="D6869" s="12">
        <v>2112.2800000000002</v>
      </c>
      <c r="E6869" s="12">
        <v>8363.91</v>
      </c>
      <c r="F6869" s="12">
        <v>3046.42</v>
      </c>
      <c r="G6869" s="12">
        <v>388.96</v>
      </c>
      <c r="H6869" s="108">
        <v>114.72</v>
      </c>
      <c r="I6869" s="45">
        <v>102.86</v>
      </c>
      <c r="J6869" s="45">
        <v>102.42</v>
      </c>
    </row>
    <row r="6870" spans="1:10" ht="23.3" customHeight="1" thickBot="1" x14ac:dyDescent="0.3">
      <c r="A6870" s="11">
        <v>44524</v>
      </c>
      <c r="B6870" s="12">
        <v>1938.86</v>
      </c>
      <c r="C6870" s="12">
        <v>7838.63</v>
      </c>
      <c r="D6870" s="12">
        <v>2107.85</v>
      </c>
      <c r="E6870" s="12">
        <v>8346.3799999999992</v>
      </c>
      <c r="F6870" s="12">
        <v>3039.55</v>
      </c>
      <c r="G6870" s="12">
        <v>388.4</v>
      </c>
      <c r="H6870" s="108">
        <v>114.55</v>
      </c>
      <c r="I6870" s="45">
        <v>102.86</v>
      </c>
      <c r="J6870" s="45">
        <v>102.44</v>
      </c>
    </row>
    <row r="6871" spans="1:10" ht="23.3" customHeight="1" thickBot="1" x14ac:dyDescent="0.3">
      <c r="A6871" s="11">
        <v>44525</v>
      </c>
      <c r="B6871" s="12">
        <v>1931.22</v>
      </c>
      <c r="C6871" s="12">
        <v>7807.73</v>
      </c>
      <c r="D6871" s="12">
        <v>2097.0700000000002</v>
      </c>
      <c r="E6871" s="12">
        <v>8303.7000000000007</v>
      </c>
      <c r="F6871" s="12">
        <v>3021.55</v>
      </c>
      <c r="G6871" s="12">
        <v>385.96</v>
      </c>
      <c r="H6871" s="108">
        <v>113.86</v>
      </c>
      <c r="I6871" s="45">
        <v>102.85</v>
      </c>
      <c r="J6871" s="45">
        <v>102.52</v>
      </c>
    </row>
    <row r="6872" spans="1:10" ht="23.3" customHeight="1" thickBot="1" x14ac:dyDescent="0.3">
      <c r="A6872" s="11">
        <v>44526</v>
      </c>
      <c r="B6872" s="12">
        <v>1915.25</v>
      </c>
      <c r="C6872" s="12">
        <v>7745.56</v>
      </c>
      <c r="D6872" s="12">
        <v>2075.35</v>
      </c>
      <c r="E6872" s="12">
        <v>8220.84</v>
      </c>
      <c r="F6872" s="12">
        <v>2990.92</v>
      </c>
      <c r="G6872" s="12">
        <v>381.41</v>
      </c>
      <c r="H6872" s="108">
        <v>112.64</v>
      </c>
      <c r="I6872" s="45">
        <v>102.84</v>
      </c>
      <c r="J6872" s="45">
        <v>102.54</v>
      </c>
    </row>
    <row r="6873" spans="1:10" ht="23.3" customHeight="1" thickBot="1" x14ac:dyDescent="0.3">
      <c r="A6873" s="11">
        <v>44529</v>
      </c>
      <c r="B6873" s="12">
        <v>1872.37</v>
      </c>
      <c r="C6873" s="12">
        <v>7577.42</v>
      </c>
      <c r="D6873" s="12">
        <v>2019.36</v>
      </c>
      <c r="E6873" s="12">
        <v>8006.07</v>
      </c>
      <c r="F6873" s="12">
        <v>2924.76</v>
      </c>
      <c r="G6873" s="12">
        <v>371.41</v>
      </c>
      <c r="H6873" s="108">
        <v>109.6</v>
      </c>
      <c r="I6873" s="45">
        <v>102.81</v>
      </c>
      <c r="J6873" s="45">
        <v>102.12</v>
      </c>
    </row>
    <row r="6874" spans="1:10" ht="23.3" customHeight="1" thickBot="1" x14ac:dyDescent="0.3">
      <c r="A6874" s="11">
        <v>44530</v>
      </c>
      <c r="B6874" s="12">
        <v>1866.25</v>
      </c>
      <c r="C6874" s="12">
        <v>7552.64</v>
      </c>
      <c r="D6874" s="12">
        <v>2010.67</v>
      </c>
      <c r="E6874" s="12">
        <v>7971.61</v>
      </c>
      <c r="F6874" s="12">
        <v>2909.94</v>
      </c>
      <c r="G6874" s="12">
        <v>369.92</v>
      </c>
      <c r="H6874" s="108">
        <v>109.11</v>
      </c>
      <c r="I6874" s="45">
        <v>102.84</v>
      </c>
      <c r="J6874" s="45">
        <v>102.19</v>
      </c>
    </row>
    <row r="6875" spans="1:10" ht="23.3" customHeight="1" thickBot="1" x14ac:dyDescent="0.3">
      <c r="A6875" s="11">
        <v>44531</v>
      </c>
      <c r="B6875" s="12">
        <v>1878.79</v>
      </c>
      <c r="C6875" s="12">
        <v>7603.47</v>
      </c>
      <c r="D6875" s="12">
        <v>2027.31</v>
      </c>
      <c r="E6875" s="12">
        <v>8037.66</v>
      </c>
      <c r="F6875" s="12">
        <v>2932.01</v>
      </c>
      <c r="G6875" s="12">
        <v>373.3</v>
      </c>
      <c r="H6875" s="108">
        <v>110.16</v>
      </c>
      <c r="I6875" s="45">
        <v>102.88</v>
      </c>
      <c r="J6875" s="45">
        <v>102.27</v>
      </c>
    </row>
    <row r="6876" spans="1:10" ht="23.3" customHeight="1" thickBot="1" x14ac:dyDescent="0.3">
      <c r="A6876" s="11">
        <v>44532</v>
      </c>
      <c r="B6876" s="12">
        <v>1865.09</v>
      </c>
      <c r="C6876" s="12">
        <v>7548.04</v>
      </c>
      <c r="D6876" s="12">
        <v>2007.58</v>
      </c>
      <c r="E6876" s="12">
        <v>7959.43</v>
      </c>
      <c r="F6876" s="12">
        <v>2896.95</v>
      </c>
      <c r="G6876" s="12">
        <v>368.91</v>
      </c>
      <c r="H6876" s="108">
        <v>108.92</v>
      </c>
      <c r="I6876" s="45">
        <v>102.92</v>
      </c>
      <c r="J6876" s="45">
        <v>102.5</v>
      </c>
    </row>
    <row r="6877" spans="1:10" ht="23.3" customHeight="1" thickBot="1" x14ac:dyDescent="0.3">
      <c r="A6877" s="11">
        <v>44533</v>
      </c>
      <c r="B6877" s="12">
        <v>1866.96</v>
      </c>
      <c r="C6877" s="12">
        <v>7560.73</v>
      </c>
      <c r="D6877" s="12">
        <v>2009.2</v>
      </c>
      <c r="E6877" s="12">
        <v>7972.7</v>
      </c>
      <c r="F6877" s="12">
        <v>2896.75</v>
      </c>
      <c r="G6877" s="12">
        <v>369.83</v>
      </c>
      <c r="H6877" s="108">
        <v>109.19</v>
      </c>
      <c r="I6877" s="45">
        <v>102.93</v>
      </c>
      <c r="J6877" s="45">
        <v>102.67</v>
      </c>
    </row>
    <row r="6878" spans="1:10" ht="23.3" customHeight="1" thickBot="1" x14ac:dyDescent="0.3">
      <c r="A6878" s="11">
        <v>44536</v>
      </c>
      <c r="B6878" s="12">
        <v>1878.29</v>
      </c>
      <c r="C6878" s="12">
        <v>7606.61</v>
      </c>
      <c r="D6878" s="12">
        <v>2024.49</v>
      </c>
      <c r="E6878" s="12">
        <v>8033.39</v>
      </c>
      <c r="F6878" s="12">
        <v>2918.47</v>
      </c>
      <c r="G6878" s="12">
        <v>374.4</v>
      </c>
      <c r="H6878" s="108">
        <v>110.5</v>
      </c>
      <c r="I6878" s="45">
        <v>102.92</v>
      </c>
      <c r="J6878" s="45">
        <v>102.69</v>
      </c>
    </row>
    <row r="6879" spans="1:10" ht="23.3" customHeight="1" thickBot="1" x14ac:dyDescent="0.3">
      <c r="A6879" s="11">
        <v>44537</v>
      </c>
      <c r="B6879" s="12">
        <v>1886.83</v>
      </c>
      <c r="C6879" s="12">
        <v>7641.19</v>
      </c>
      <c r="D6879" s="12">
        <v>2039.19</v>
      </c>
      <c r="E6879" s="12">
        <v>8091.69</v>
      </c>
      <c r="F6879" s="12">
        <v>2957.35</v>
      </c>
      <c r="G6879" s="12">
        <v>377.24</v>
      </c>
      <c r="H6879" s="108">
        <v>111.25</v>
      </c>
      <c r="I6879" s="45">
        <v>102.8</v>
      </c>
      <c r="J6879" s="45">
        <v>102.07</v>
      </c>
    </row>
    <row r="6880" spans="1:10" ht="23.3" customHeight="1" thickBot="1" x14ac:dyDescent="0.3">
      <c r="A6880" s="11">
        <v>44538</v>
      </c>
      <c r="B6880" s="12">
        <v>1914.21</v>
      </c>
      <c r="C6880" s="12">
        <v>7752.08</v>
      </c>
      <c r="D6880" s="12">
        <v>2077.7600000000002</v>
      </c>
      <c r="E6880" s="12">
        <v>8244.77</v>
      </c>
      <c r="F6880" s="12">
        <v>3008.89</v>
      </c>
      <c r="G6880" s="12">
        <v>384.1</v>
      </c>
      <c r="H6880" s="108">
        <v>113.37</v>
      </c>
      <c r="I6880" s="45">
        <v>102.83</v>
      </c>
      <c r="J6880" s="45">
        <v>101.85</v>
      </c>
    </row>
    <row r="6881" spans="1:10" ht="23.3" customHeight="1" thickBot="1" x14ac:dyDescent="0.3">
      <c r="A6881" s="11">
        <v>44539</v>
      </c>
      <c r="B6881" s="12">
        <v>1916.2</v>
      </c>
      <c r="C6881" s="12">
        <v>7764.65</v>
      </c>
      <c r="D6881" s="12">
        <v>2079.88</v>
      </c>
      <c r="E6881" s="12">
        <v>8259.15</v>
      </c>
      <c r="F6881" s="12">
        <v>3010.71</v>
      </c>
      <c r="G6881" s="12">
        <v>383.01</v>
      </c>
      <c r="H6881" s="108">
        <v>113.03</v>
      </c>
      <c r="I6881" s="45">
        <v>102.89</v>
      </c>
      <c r="J6881" s="45">
        <v>101.96</v>
      </c>
    </row>
    <row r="6882" spans="1:10" ht="23.3" customHeight="1" thickBot="1" x14ac:dyDescent="0.3">
      <c r="A6882" s="11">
        <v>44540</v>
      </c>
      <c r="B6882" s="12">
        <v>1916.9</v>
      </c>
      <c r="C6882" s="12">
        <v>7767.51</v>
      </c>
      <c r="D6882" s="12">
        <v>2080.1799999999998</v>
      </c>
      <c r="E6882" s="12">
        <v>8260.36</v>
      </c>
      <c r="F6882" s="12">
        <v>3007.39</v>
      </c>
      <c r="G6882" s="12">
        <v>383.92</v>
      </c>
      <c r="H6882" s="108">
        <v>113.31</v>
      </c>
      <c r="I6882" s="45">
        <v>102.89</v>
      </c>
      <c r="J6882" s="45">
        <v>102.09</v>
      </c>
    </row>
    <row r="6883" spans="1:10" ht="23.3" customHeight="1" thickBot="1" x14ac:dyDescent="0.3">
      <c r="A6883" s="11">
        <v>44543</v>
      </c>
      <c r="B6883" s="12">
        <v>1920.63</v>
      </c>
      <c r="C6883" s="12">
        <v>7784.84</v>
      </c>
      <c r="D6883" s="12">
        <v>2079.31</v>
      </c>
      <c r="E6883" s="12">
        <v>8259.85</v>
      </c>
      <c r="F6883" s="12">
        <v>3005.25</v>
      </c>
      <c r="G6883" s="12">
        <v>384.74</v>
      </c>
      <c r="H6883" s="108">
        <v>113.42</v>
      </c>
      <c r="I6883" s="45">
        <v>102.9</v>
      </c>
      <c r="J6883" s="45">
        <v>103.09</v>
      </c>
    </row>
    <row r="6884" spans="1:10" ht="23.3" customHeight="1" thickBot="1" x14ac:dyDescent="0.3">
      <c r="A6884" s="11">
        <v>44544</v>
      </c>
      <c r="B6884" s="12">
        <v>1916.18</v>
      </c>
      <c r="C6884" s="12">
        <v>7766.81</v>
      </c>
      <c r="D6884" s="12">
        <v>2072.9299999999998</v>
      </c>
      <c r="E6884" s="12">
        <v>8234.52</v>
      </c>
      <c r="F6884" s="12">
        <v>2994.02</v>
      </c>
      <c r="G6884" s="12">
        <v>383.1</v>
      </c>
      <c r="H6884" s="108">
        <v>113</v>
      </c>
      <c r="I6884" s="45">
        <v>102.89</v>
      </c>
      <c r="J6884" s="45">
        <v>103.16</v>
      </c>
    </row>
    <row r="6885" spans="1:10" ht="23.3" customHeight="1" thickBot="1" x14ac:dyDescent="0.3">
      <c r="A6885" s="11">
        <v>44545</v>
      </c>
      <c r="B6885" s="12">
        <v>1912.76</v>
      </c>
      <c r="C6885" s="12">
        <v>7752.95</v>
      </c>
      <c r="D6885" s="12">
        <v>2067.89</v>
      </c>
      <c r="E6885" s="12">
        <v>8214.51</v>
      </c>
      <c r="F6885" s="12">
        <v>2984.47</v>
      </c>
      <c r="G6885" s="12">
        <v>382.06</v>
      </c>
      <c r="H6885" s="108">
        <v>112.68</v>
      </c>
      <c r="I6885" s="45">
        <v>102.9</v>
      </c>
      <c r="J6885" s="45">
        <v>103.24</v>
      </c>
    </row>
    <row r="6886" spans="1:10" ht="23.3" customHeight="1" thickBot="1" x14ac:dyDescent="0.3">
      <c r="A6886" s="11">
        <v>44546</v>
      </c>
      <c r="B6886" s="12">
        <v>1915.32</v>
      </c>
      <c r="C6886" s="12">
        <v>7763.33</v>
      </c>
      <c r="D6886" s="12">
        <v>2071.2800000000002</v>
      </c>
      <c r="E6886" s="12">
        <v>8227.9599999999991</v>
      </c>
      <c r="F6886" s="12">
        <v>2988.87</v>
      </c>
      <c r="G6886" s="12">
        <v>382.31</v>
      </c>
      <c r="H6886" s="108">
        <v>112.86</v>
      </c>
      <c r="I6886" s="45">
        <v>102.93</v>
      </c>
      <c r="J6886" s="45">
        <v>103.25</v>
      </c>
    </row>
    <row r="6887" spans="1:10" ht="23.3" customHeight="1" thickBot="1" x14ac:dyDescent="0.3">
      <c r="A6887" s="11">
        <v>44547</v>
      </c>
      <c r="B6887" s="12">
        <v>1909.44</v>
      </c>
      <c r="C6887" s="12">
        <v>7739.52</v>
      </c>
      <c r="D6887" s="12">
        <v>2064.35</v>
      </c>
      <c r="E6887" s="12">
        <v>8200.4500000000007</v>
      </c>
      <c r="F6887" s="12">
        <v>2978.4</v>
      </c>
      <c r="G6887" s="12">
        <v>379.7</v>
      </c>
      <c r="H6887" s="108">
        <v>112.32</v>
      </c>
      <c r="I6887" s="45">
        <v>102.98</v>
      </c>
      <c r="J6887" s="45">
        <v>103.08</v>
      </c>
    </row>
    <row r="6888" spans="1:10" ht="23.3" customHeight="1" thickBot="1" x14ac:dyDescent="0.3">
      <c r="A6888" s="11">
        <v>44550</v>
      </c>
      <c r="B6888" s="12">
        <v>1907.58</v>
      </c>
      <c r="C6888" s="12">
        <v>7731.96</v>
      </c>
      <c r="D6888" s="12">
        <v>2060.5100000000002</v>
      </c>
      <c r="E6888" s="12">
        <v>8185.17</v>
      </c>
      <c r="F6888" s="12">
        <v>2965.38</v>
      </c>
      <c r="G6888" s="12">
        <v>379.39</v>
      </c>
      <c r="H6888" s="108">
        <v>112.07</v>
      </c>
      <c r="I6888" s="45">
        <v>102.95</v>
      </c>
      <c r="J6888" s="45">
        <v>103.34</v>
      </c>
    </row>
    <row r="6889" spans="1:10" ht="23.3" customHeight="1" thickBot="1" x14ac:dyDescent="0.3">
      <c r="A6889" s="11">
        <v>44551</v>
      </c>
      <c r="B6889" s="12">
        <v>1906.29</v>
      </c>
      <c r="C6889" s="12">
        <v>7726.75</v>
      </c>
      <c r="D6889" s="12">
        <v>2058.39</v>
      </c>
      <c r="E6889" s="12">
        <v>8176.77</v>
      </c>
      <c r="F6889" s="12">
        <v>2960.43</v>
      </c>
      <c r="G6889" s="12">
        <v>378.76</v>
      </c>
      <c r="H6889" s="108">
        <v>112.08</v>
      </c>
      <c r="I6889" s="45">
        <v>102.99</v>
      </c>
      <c r="J6889" s="45">
        <v>103.41</v>
      </c>
    </row>
    <row r="6890" spans="1:10" ht="23.3" customHeight="1" thickBot="1" x14ac:dyDescent="0.3">
      <c r="A6890" s="11">
        <v>44552</v>
      </c>
      <c r="B6890" s="12">
        <v>1913.88</v>
      </c>
      <c r="C6890" s="12">
        <v>7757.48</v>
      </c>
      <c r="D6890" s="12">
        <v>2067</v>
      </c>
      <c r="E6890" s="12">
        <v>8210.9599999999991</v>
      </c>
      <c r="F6890" s="12">
        <v>2971.98</v>
      </c>
      <c r="G6890" s="12">
        <v>380.07</v>
      </c>
      <c r="H6890" s="108">
        <v>112.57</v>
      </c>
      <c r="I6890" s="45">
        <v>103</v>
      </c>
      <c r="J6890" s="45">
        <v>103.7</v>
      </c>
    </row>
    <row r="6891" spans="1:10" ht="23.3" customHeight="1" thickBot="1" x14ac:dyDescent="0.3">
      <c r="A6891" s="11">
        <v>44553</v>
      </c>
      <c r="B6891" s="12">
        <v>1914.22</v>
      </c>
      <c r="C6891" s="12">
        <v>7761.63</v>
      </c>
      <c r="D6891" s="12">
        <v>2067.4699999999998</v>
      </c>
      <c r="E6891" s="12">
        <v>8216.51</v>
      </c>
      <c r="F6891" s="12">
        <v>2974</v>
      </c>
      <c r="G6891" s="12">
        <v>380.74</v>
      </c>
      <c r="H6891" s="108">
        <v>112.57</v>
      </c>
      <c r="I6891" s="45">
        <v>103.07</v>
      </c>
      <c r="J6891" s="45">
        <v>103.7</v>
      </c>
    </row>
    <row r="6892" spans="1:10" ht="23.3" customHeight="1" thickBot="1" x14ac:dyDescent="0.3">
      <c r="A6892" s="11">
        <v>44554</v>
      </c>
      <c r="B6892" s="12">
        <v>1921.41</v>
      </c>
      <c r="C6892" s="12">
        <v>7793.37</v>
      </c>
      <c r="D6892" s="12">
        <v>2077.2600000000002</v>
      </c>
      <c r="E6892" s="12">
        <v>8258.89</v>
      </c>
      <c r="F6892" s="12">
        <v>2989.06</v>
      </c>
      <c r="G6892" s="12">
        <v>382.84</v>
      </c>
      <c r="H6892" s="108">
        <v>113.28</v>
      </c>
      <c r="I6892" s="45">
        <v>103.08</v>
      </c>
      <c r="J6892" s="45">
        <v>103.71</v>
      </c>
    </row>
    <row r="6893" spans="1:10" ht="23.3" customHeight="1" thickBot="1" x14ac:dyDescent="0.3">
      <c r="A6893" s="11">
        <v>44557</v>
      </c>
      <c r="B6893" s="12">
        <v>1929.5</v>
      </c>
      <c r="C6893" s="12">
        <v>7826.15</v>
      </c>
      <c r="D6893" s="12">
        <v>2086.29</v>
      </c>
      <c r="E6893" s="12">
        <v>8294.7999999999993</v>
      </c>
      <c r="F6893" s="12">
        <v>3016.43</v>
      </c>
      <c r="G6893" s="12">
        <v>384.78</v>
      </c>
      <c r="H6893" s="108">
        <v>113.56</v>
      </c>
      <c r="I6893" s="45">
        <v>103.04</v>
      </c>
      <c r="J6893" s="45">
        <v>103.96</v>
      </c>
    </row>
    <row r="6894" spans="1:10" ht="23.3" customHeight="1" thickBot="1" x14ac:dyDescent="0.3">
      <c r="A6894" s="11">
        <v>44558</v>
      </c>
      <c r="B6894" s="12">
        <v>1932.26</v>
      </c>
      <c r="C6894" s="12">
        <v>7840.51</v>
      </c>
      <c r="D6894" s="12">
        <v>2089.71</v>
      </c>
      <c r="E6894" s="12">
        <v>8312.6299999999992</v>
      </c>
      <c r="F6894" s="12">
        <v>3020.96</v>
      </c>
      <c r="G6894" s="12">
        <v>386.23</v>
      </c>
      <c r="H6894" s="108">
        <v>113.89</v>
      </c>
      <c r="I6894" s="45">
        <v>103.06</v>
      </c>
      <c r="J6894" s="45">
        <v>104.03</v>
      </c>
    </row>
    <row r="6895" spans="1:10" ht="23.3" customHeight="1" thickBot="1" x14ac:dyDescent="0.3">
      <c r="A6895" s="11">
        <v>44559</v>
      </c>
      <c r="B6895" s="12">
        <v>1939.82</v>
      </c>
      <c r="C6895" s="12">
        <v>7871.18</v>
      </c>
      <c r="D6895" s="12">
        <v>2099.21</v>
      </c>
      <c r="E6895" s="12">
        <v>8350.42</v>
      </c>
      <c r="F6895" s="12">
        <v>3030.07</v>
      </c>
      <c r="G6895" s="12">
        <v>388.27</v>
      </c>
      <c r="H6895" s="108">
        <v>114.3</v>
      </c>
      <c r="I6895" s="45">
        <v>103.07</v>
      </c>
      <c r="J6895" s="45">
        <v>104.19</v>
      </c>
    </row>
    <row r="6896" spans="1:10" ht="23.3" customHeight="1" thickBot="1" x14ac:dyDescent="0.3">
      <c r="A6896" s="11">
        <v>44560</v>
      </c>
      <c r="B6896" s="12">
        <v>1935.73</v>
      </c>
      <c r="C6896" s="12">
        <v>7854.58</v>
      </c>
      <c r="D6896" s="12">
        <v>2098.2800000000002</v>
      </c>
      <c r="E6896" s="12">
        <v>8346.7199999999993</v>
      </c>
      <c r="F6896" s="12">
        <v>3028.73</v>
      </c>
      <c r="G6896" s="12">
        <v>387.52</v>
      </c>
      <c r="H6896" s="108">
        <v>114.16</v>
      </c>
      <c r="I6896" s="45">
        <v>103.11</v>
      </c>
      <c r="J6896" s="45">
        <v>103.44</v>
      </c>
    </row>
    <row r="6897" spans="1:10" ht="23.3" customHeight="1" thickBot="1" x14ac:dyDescent="0.3">
      <c r="A6897" s="11">
        <v>44561</v>
      </c>
      <c r="B6897" s="12">
        <v>1935.51</v>
      </c>
      <c r="C6897" s="12">
        <v>7853.69</v>
      </c>
      <c r="D6897" s="12">
        <v>2097.89</v>
      </c>
      <c r="E6897" s="12">
        <v>8345.17</v>
      </c>
      <c r="F6897" s="12">
        <v>3027.67</v>
      </c>
      <c r="G6897" s="12">
        <v>388</v>
      </c>
      <c r="H6897" s="108">
        <v>114.2</v>
      </c>
      <c r="I6897" s="45">
        <v>103.09</v>
      </c>
      <c r="J6897" s="45">
        <v>103.45</v>
      </c>
    </row>
    <row r="6898" spans="1:10" ht="23.3" customHeight="1" thickBot="1" x14ac:dyDescent="0.3">
      <c r="A6898" s="11">
        <v>44565</v>
      </c>
      <c r="B6898" s="12">
        <v>1936.57</v>
      </c>
      <c r="C6898" s="12">
        <v>7857.99</v>
      </c>
      <c r="D6898" s="12">
        <v>2099.13</v>
      </c>
      <c r="E6898" s="12">
        <v>8350.08</v>
      </c>
      <c r="F6898" s="12">
        <v>3028.27</v>
      </c>
      <c r="G6898" s="12">
        <v>387.61</v>
      </c>
      <c r="H6898" s="108">
        <v>114.09</v>
      </c>
      <c r="I6898" s="45">
        <v>103.08</v>
      </c>
      <c r="J6898" s="45">
        <v>103.5</v>
      </c>
    </row>
    <row r="6899" spans="1:10" ht="23.3" customHeight="1" thickBot="1" x14ac:dyDescent="0.3">
      <c r="A6899" s="11">
        <v>44566</v>
      </c>
      <c r="B6899" s="12">
        <v>1936.22</v>
      </c>
      <c r="C6899" s="12">
        <v>7856.6</v>
      </c>
      <c r="D6899" s="12">
        <v>2103.38</v>
      </c>
      <c r="E6899" s="12">
        <v>8366.99</v>
      </c>
      <c r="F6899" s="12">
        <v>3042.68</v>
      </c>
      <c r="G6899" s="12">
        <v>387.9</v>
      </c>
      <c r="H6899" s="108">
        <v>114.07</v>
      </c>
      <c r="I6899" s="45">
        <v>103.03</v>
      </c>
      <c r="J6899" s="45">
        <v>102.7</v>
      </c>
    </row>
    <row r="6900" spans="1:10" ht="23.3" customHeight="1" thickBot="1" x14ac:dyDescent="0.3">
      <c r="A6900" s="11">
        <v>44567</v>
      </c>
      <c r="B6900" s="12">
        <v>1936.55</v>
      </c>
      <c r="C6900" s="12">
        <v>7857.92</v>
      </c>
      <c r="D6900" s="12">
        <v>2103.56</v>
      </c>
      <c r="E6900" s="12">
        <v>8367.7099999999991</v>
      </c>
      <c r="F6900" s="12">
        <v>3041.47</v>
      </c>
      <c r="G6900" s="12">
        <v>387.55</v>
      </c>
      <c r="H6900" s="108">
        <v>114.22</v>
      </c>
      <c r="I6900" s="45">
        <v>103.06</v>
      </c>
      <c r="J6900" s="45">
        <v>102.75</v>
      </c>
    </row>
    <row r="6901" spans="1:10" ht="23.3" customHeight="1" thickBot="1" x14ac:dyDescent="0.3">
      <c r="A6901" s="11">
        <v>44568</v>
      </c>
      <c r="B6901" s="12">
        <v>1940.13</v>
      </c>
      <c r="C6901" s="12">
        <v>7872.45</v>
      </c>
      <c r="D6901" s="12">
        <v>2107.58</v>
      </c>
      <c r="E6901" s="12">
        <v>8383.69</v>
      </c>
      <c r="F6901" s="12">
        <v>3042.35</v>
      </c>
      <c r="G6901" s="12">
        <v>388.02</v>
      </c>
      <c r="H6901" s="108">
        <v>114.47</v>
      </c>
      <c r="I6901" s="45">
        <v>103.08</v>
      </c>
      <c r="J6901" s="45">
        <v>102.91</v>
      </c>
    </row>
    <row r="6902" spans="1:10" ht="23.3" customHeight="1" thickBot="1" x14ac:dyDescent="0.3">
      <c r="A6902" s="11">
        <v>44571</v>
      </c>
      <c r="B6902" s="12">
        <v>1944.33</v>
      </c>
      <c r="C6902" s="12">
        <v>7889.5</v>
      </c>
      <c r="D6902" s="12">
        <v>2112.86</v>
      </c>
      <c r="E6902" s="12">
        <v>8404.7000000000007</v>
      </c>
      <c r="F6902" s="12">
        <v>3047.37</v>
      </c>
      <c r="G6902" s="12">
        <v>389.04</v>
      </c>
      <c r="H6902" s="108">
        <v>114.87</v>
      </c>
      <c r="I6902" s="45">
        <v>103.14</v>
      </c>
      <c r="J6902" s="45">
        <v>103</v>
      </c>
    </row>
    <row r="6903" spans="1:10" ht="23.3" customHeight="1" thickBot="1" x14ac:dyDescent="0.3">
      <c r="A6903" s="11">
        <v>44572</v>
      </c>
      <c r="B6903" s="12">
        <v>1944.5</v>
      </c>
      <c r="C6903" s="12">
        <v>7890.68</v>
      </c>
      <c r="D6903" s="12">
        <v>2112.81</v>
      </c>
      <c r="E6903" s="12">
        <v>8405.18</v>
      </c>
      <c r="F6903" s="12">
        <v>3046</v>
      </c>
      <c r="G6903" s="12">
        <v>388.23</v>
      </c>
      <c r="H6903" s="108">
        <v>114.78</v>
      </c>
      <c r="I6903" s="45">
        <v>103.16</v>
      </c>
      <c r="J6903" s="45">
        <v>103.05</v>
      </c>
    </row>
    <row r="6904" spans="1:10" ht="23.3" customHeight="1" thickBot="1" x14ac:dyDescent="0.3">
      <c r="A6904" s="11">
        <v>44573</v>
      </c>
      <c r="B6904" s="12">
        <v>1949.07</v>
      </c>
      <c r="C6904" s="12">
        <v>7909.21</v>
      </c>
      <c r="D6904" s="12">
        <v>2119.06</v>
      </c>
      <c r="E6904" s="12">
        <v>8430.0400000000009</v>
      </c>
      <c r="F6904" s="12">
        <v>3055.01</v>
      </c>
      <c r="G6904" s="12">
        <v>389.29</v>
      </c>
      <c r="H6904" s="108">
        <v>115.09</v>
      </c>
      <c r="I6904" s="45">
        <v>103.19</v>
      </c>
      <c r="J6904" s="45">
        <v>103.05</v>
      </c>
    </row>
    <row r="6905" spans="1:10" ht="23.3" customHeight="1" thickBot="1" x14ac:dyDescent="0.3">
      <c r="A6905" s="11">
        <v>44574</v>
      </c>
      <c r="B6905" s="12">
        <v>1957.71</v>
      </c>
      <c r="C6905" s="12">
        <v>7944.71</v>
      </c>
      <c r="D6905" s="12">
        <v>2130.71</v>
      </c>
      <c r="E6905" s="12">
        <v>8476.9599999999991</v>
      </c>
      <c r="F6905" s="12">
        <v>3071.02</v>
      </c>
      <c r="G6905" s="12">
        <v>391.09</v>
      </c>
      <c r="H6905" s="108">
        <v>115.71</v>
      </c>
      <c r="I6905" s="45">
        <v>103.26</v>
      </c>
      <c r="J6905" s="45">
        <v>103.09</v>
      </c>
    </row>
    <row r="6906" spans="1:10" ht="23.3" customHeight="1" thickBot="1" x14ac:dyDescent="0.3">
      <c r="A6906" s="11">
        <v>44575</v>
      </c>
      <c r="B6906" s="12">
        <v>1958.22</v>
      </c>
      <c r="C6906" s="12">
        <v>7947.63</v>
      </c>
      <c r="D6906" s="12">
        <v>2131.29</v>
      </c>
      <c r="E6906" s="12">
        <v>8480.3700000000008</v>
      </c>
      <c r="F6906" s="12">
        <v>3071.55</v>
      </c>
      <c r="G6906" s="12">
        <v>391.13</v>
      </c>
      <c r="H6906" s="108">
        <v>115.85</v>
      </c>
      <c r="I6906" s="45">
        <v>103.31</v>
      </c>
      <c r="J6906" s="45">
        <v>103.11</v>
      </c>
    </row>
    <row r="6907" spans="1:10" ht="23.3" customHeight="1" thickBot="1" x14ac:dyDescent="0.3">
      <c r="A6907" s="11">
        <v>44578</v>
      </c>
      <c r="B6907" s="12">
        <v>1959.09</v>
      </c>
      <c r="C6907" s="12">
        <v>7951.14</v>
      </c>
      <c r="D6907" s="12">
        <v>2132.19</v>
      </c>
      <c r="E6907" s="12">
        <v>8483.9699999999993</v>
      </c>
      <c r="F6907" s="12">
        <v>3071.3</v>
      </c>
      <c r="G6907" s="12">
        <v>391.2</v>
      </c>
      <c r="H6907" s="108">
        <v>115.79</v>
      </c>
      <c r="I6907" s="45">
        <v>103.68</v>
      </c>
      <c r="J6907" s="45">
        <v>103.16</v>
      </c>
    </row>
    <row r="6908" spans="1:10" ht="23.3" customHeight="1" thickBot="1" x14ac:dyDescent="0.3">
      <c r="A6908" s="11">
        <v>44580</v>
      </c>
      <c r="B6908" s="12">
        <v>1961.67</v>
      </c>
      <c r="C6908" s="12">
        <v>7961.62</v>
      </c>
      <c r="D6908" s="12">
        <v>2135.16</v>
      </c>
      <c r="E6908" s="12">
        <v>8495.77</v>
      </c>
      <c r="F6908" s="12">
        <v>3072.38</v>
      </c>
      <c r="G6908" s="12">
        <v>391.54</v>
      </c>
      <c r="H6908" s="108">
        <v>115.93</v>
      </c>
      <c r="I6908" s="45">
        <v>103.58</v>
      </c>
      <c r="J6908" s="45">
        <v>103.27</v>
      </c>
    </row>
    <row r="6909" spans="1:10" ht="23.3" customHeight="1" thickBot="1" x14ac:dyDescent="0.3">
      <c r="A6909" s="11">
        <v>44581</v>
      </c>
      <c r="B6909" s="12">
        <v>1962.41</v>
      </c>
      <c r="C6909" s="12">
        <v>7964.6</v>
      </c>
      <c r="D6909" s="12">
        <v>2136.8000000000002</v>
      </c>
      <c r="E6909" s="12">
        <v>8502.2800000000007</v>
      </c>
      <c r="F6909" s="12">
        <v>3078.28</v>
      </c>
      <c r="G6909" s="12">
        <v>391.36</v>
      </c>
      <c r="H6909" s="108">
        <v>116.05</v>
      </c>
      <c r="I6909" s="45">
        <v>103.58</v>
      </c>
      <c r="J6909" s="45">
        <v>103.15</v>
      </c>
    </row>
    <row r="6910" spans="1:10" ht="23.3" customHeight="1" thickBot="1" x14ac:dyDescent="0.3">
      <c r="A6910" s="11">
        <v>44582</v>
      </c>
      <c r="B6910" s="12">
        <v>1962.48</v>
      </c>
      <c r="C6910" s="12">
        <v>7964.89</v>
      </c>
      <c r="D6910" s="12">
        <v>2136.98</v>
      </c>
      <c r="E6910" s="12">
        <v>8503.02</v>
      </c>
      <c r="F6910" s="12">
        <v>3079.04</v>
      </c>
      <c r="G6910" s="12">
        <v>391.26</v>
      </c>
      <c r="H6910" s="108">
        <v>116.13</v>
      </c>
      <c r="I6910" s="45">
        <v>103.55</v>
      </c>
      <c r="J6910" s="45">
        <v>103.13</v>
      </c>
    </row>
    <row r="6911" spans="1:10" ht="23.3" customHeight="1" thickBot="1" x14ac:dyDescent="0.3">
      <c r="A6911" s="11">
        <v>44585</v>
      </c>
      <c r="B6911" s="12">
        <v>1960.87</v>
      </c>
      <c r="C6911" s="12">
        <v>7958.36</v>
      </c>
      <c r="D6911" s="12">
        <v>2134.7800000000002</v>
      </c>
      <c r="E6911" s="12">
        <v>8494.26</v>
      </c>
      <c r="F6911" s="12">
        <v>3075.87</v>
      </c>
      <c r="G6911" s="12">
        <v>391.04</v>
      </c>
      <c r="H6911" s="108">
        <v>116.12</v>
      </c>
      <c r="I6911" s="45">
        <v>103.55</v>
      </c>
      <c r="J6911" s="45">
        <v>103.13</v>
      </c>
    </row>
    <row r="6912" spans="1:10" ht="23.3" customHeight="1" thickBot="1" x14ac:dyDescent="0.3">
      <c r="A6912" s="11">
        <v>44586</v>
      </c>
      <c r="B6912" s="12">
        <v>1958.41</v>
      </c>
      <c r="C6912" s="12">
        <v>7948.37</v>
      </c>
      <c r="D6912" s="12">
        <v>2130.4</v>
      </c>
      <c r="E6912" s="12">
        <v>8476.85</v>
      </c>
      <c r="F6912" s="12">
        <v>3063.92</v>
      </c>
      <c r="G6912" s="12">
        <v>389.47</v>
      </c>
      <c r="H6912" s="108">
        <v>115.95</v>
      </c>
      <c r="I6912" s="45">
        <v>103.56</v>
      </c>
      <c r="J6912" s="45">
        <v>103.33</v>
      </c>
    </row>
    <row r="6913" spans="1:10" ht="23.3" customHeight="1" thickBot="1" x14ac:dyDescent="0.3">
      <c r="A6913" s="11">
        <v>44587</v>
      </c>
      <c r="B6913" s="12">
        <v>1957.74</v>
      </c>
      <c r="C6913" s="12">
        <v>7945.67</v>
      </c>
      <c r="D6913" s="12">
        <v>2129.3200000000002</v>
      </c>
      <c r="E6913" s="12">
        <v>8472.52</v>
      </c>
      <c r="F6913" s="12">
        <v>3061.37</v>
      </c>
      <c r="G6913" s="12">
        <v>389.51</v>
      </c>
      <c r="H6913" s="108">
        <v>115.88</v>
      </c>
      <c r="I6913" s="45">
        <v>103.57</v>
      </c>
      <c r="J6913" s="45">
        <v>103.36</v>
      </c>
    </row>
    <row r="6914" spans="1:10" ht="23.3" customHeight="1" thickBot="1" x14ac:dyDescent="0.3">
      <c r="A6914" s="11">
        <v>44588</v>
      </c>
      <c r="B6914" s="12">
        <v>1960.76</v>
      </c>
      <c r="C6914" s="12">
        <v>7957.92</v>
      </c>
      <c r="D6914" s="12">
        <v>2131.9899999999998</v>
      </c>
      <c r="E6914" s="12">
        <v>8483.17</v>
      </c>
      <c r="F6914" s="12">
        <v>3057.14</v>
      </c>
      <c r="G6914" s="12">
        <v>389.98</v>
      </c>
      <c r="H6914" s="108">
        <v>116.1</v>
      </c>
      <c r="I6914" s="45">
        <v>103.54</v>
      </c>
      <c r="J6914" s="45">
        <v>103.63</v>
      </c>
    </row>
    <row r="6915" spans="1:10" ht="23.3" customHeight="1" thickBot="1" x14ac:dyDescent="0.3">
      <c r="A6915" s="11">
        <v>44589</v>
      </c>
      <c r="B6915" s="12">
        <v>1963.26</v>
      </c>
      <c r="C6915" s="12">
        <v>7968.05</v>
      </c>
      <c r="D6915" s="12">
        <v>2134.6</v>
      </c>
      <c r="E6915" s="12">
        <v>8493.5499999999993</v>
      </c>
      <c r="F6915" s="12">
        <v>3056.39</v>
      </c>
      <c r="G6915" s="12">
        <v>390.55</v>
      </c>
      <c r="H6915" s="108">
        <v>116.23</v>
      </c>
      <c r="I6915" s="45">
        <v>103.5</v>
      </c>
      <c r="J6915" s="45">
        <v>103.78</v>
      </c>
    </row>
    <row r="6916" spans="1:10" ht="23.3" customHeight="1" thickBot="1" x14ac:dyDescent="0.3">
      <c r="A6916" s="11">
        <v>44592</v>
      </c>
      <c r="B6916" s="12">
        <v>1961.33</v>
      </c>
      <c r="C6916" s="12">
        <v>7960.21</v>
      </c>
      <c r="D6916" s="12">
        <v>2136.5500000000002</v>
      </c>
      <c r="E6916" s="12">
        <v>8501.32</v>
      </c>
      <c r="F6916" s="12">
        <v>3084.9</v>
      </c>
      <c r="G6916" s="12">
        <v>390.72</v>
      </c>
      <c r="H6916" s="108">
        <v>116.18</v>
      </c>
      <c r="I6916" s="45">
        <v>103.33</v>
      </c>
      <c r="J6916" s="45">
        <v>102.92</v>
      </c>
    </row>
    <row r="6917" spans="1:10" ht="23.3" customHeight="1" thickBot="1" x14ac:dyDescent="0.3">
      <c r="A6917" s="11">
        <v>44595</v>
      </c>
      <c r="B6917" s="12">
        <v>1954.36</v>
      </c>
      <c r="C6917" s="12">
        <v>7931.96</v>
      </c>
      <c r="D6917" s="12">
        <v>2132.0500000000002</v>
      </c>
      <c r="E6917" s="12">
        <v>8483.39</v>
      </c>
      <c r="F6917" s="12">
        <v>3079.38</v>
      </c>
      <c r="G6917" s="12">
        <v>389.78</v>
      </c>
      <c r="H6917" s="108">
        <v>115.55</v>
      </c>
      <c r="I6917" s="45">
        <v>103.51</v>
      </c>
      <c r="J6917" s="45">
        <v>102.11</v>
      </c>
    </row>
    <row r="6918" spans="1:10" ht="23.3" customHeight="1" thickBot="1" x14ac:dyDescent="0.3">
      <c r="A6918" s="11">
        <v>44596</v>
      </c>
      <c r="B6918" s="12">
        <v>1954.97</v>
      </c>
      <c r="C6918" s="12">
        <v>7934.41</v>
      </c>
      <c r="D6918" s="12">
        <v>2133.06</v>
      </c>
      <c r="E6918" s="12">
        <v>8487.43</v>
      </c>
      <c r="F6918" s="12">
        <v>3079.29</v>
      </c>
      <c r="G6918" s="12">
        <v>389.96</v>
      </c>
      <c r="H6918" s="108">
        <v>115.64</v>
      </c>
      <c r="I6918" s="45">
        <v>103.68</v>
      </c>
      <c r="J6918" s="45">
        <v>102.09</v>
      </c>
    </row>
    <row r="6919" spans="1:10" ht="23.3" customHeight="1" thickBot="1" x14ac:dyDescent="0.3">
      <c r="A6919" s="11">
        <v>44599</v>
      </c>
      <c r="B6919" s="12">
        <v>1963.82</v>
      </c>
      <c r="C6919" s="12">
        <v>7970.34</v>
      </c>
      <c r="D6919" s="12">
        <v>2141.17</v>
      </c>
      <c r="E6919" s="12">
        <v>8519.69</v>
      </c>
      <c r="F6919" s="12">
        <v>3081.53</v>
      </c>
      <c r="G6919" s="12">
        <v>391.59</v>
      </c>
      <c r="H6919" s="108">
        <v>115.97</v>
      </c>
      <c r="I6919" s="45">
        <v>103.71</v>
      </c>
      <c r="J6919" s="45">
        <v>102.78</v>
      </c>
    </row>
    <row r="6920" spans="1:10" ht="23.3" customHeight="1" thickBot="1" x14ac:dyDescent="0.3">
      <c r="A6920" s="11">
        <v>44600</v>
      </c>
      <c r="B6920" s="12">
        <v>1963.2</v>
      </c>
      <c r="C6920" s="12">
        <v>7967.81</v>
      </c>
      <c r="D6920" s="12">
        <v>2141.73</v>
      </c>
      <c r="E6920" s="12">
        <v>8521.9</v>
      </c>
      <c r="F6920" s="12">
        <v>3081.13</v>
      </c>
      <c r="G6920" s="12">
        <v>392.12</v>
      </c>
      <c r="H6920" s="108">
        <v>115.83</v>
      </c>
      <c r="I6920" s="45">
        <v>103.46</v>
      </c>
      <c r="J6920" s="45">
        <v>102.56</v>
      </c>
    </row>
    <row r="6921" spans="1:10" ht="23.3" customHeight="1" thickBot="1" x14ac:dyDescent="0.3">
      <c r="A6921" s="11">
        <v>44601</v>
      </c>
      <c r="B6921" s="12">
        <v>1968.6</v>
      </c>
      <c r="C6921" s="12">
        <v>7989.71</v>
      </c>
      <c r="D6921" s="12">
        <v>2145.6799999999998</v>
      </c>
      <c r="E6921" s="12">
        <v>8537.64</v>
      </c>
      <c r="F6921" s="12">
        <v>3085.75</v>
      </c>
      <c r="G6921" s="12">
        <v>392.24</v>
      </c>
      <c r="H6921" s="108">
        <v>116.26</v>
      </c>
      <c r="I6921" s="45">
        <v>103.47</v>
      </c>
      <c r="J6921" s="45">
        <v>103.11</v>
      </c>
    </row>
    <row r="6922" spans="1:10" ht="23.3" customHeight="1" thickBot="1" x14ac:dyDescent="0.3">
      <c r="A6922" s="11">
        <v>44602</v>
      </c>
      <c r="B6922" s="12">
        <v>1974.86</v>
      </c>
      <c r="C6922" s="12">
        <v>8015.16</v>
      </c>
      <c r="D6922" s="12">
        <v>2153.91</v>
      </c>
      <c r="E6922" s="12">
        <v>8570.3700000000008</v>
      </c>
      <c r="F6922" s="12">
        <v>3095.59</v>
      </c>
      <c r="G6922" s="12">
        <v>392.69</v>
      </c>
      <c r="H6922" s="108">
        <v>116.41</v>
      </c>
      <c r="I6922" s="45">
        <v>103.37</v>
      </c>
      <c r="J6922" s="45">
        <v>103.18</v>
      </c>
    </row>
    <row r="6923" spans="1:10" ht="23.3" customHeight="1" thickBot="1" x14ac:dyDescent="0.3">
      <c r="A6923" s="11">
        <v>44603</v>
      </c>
      <c r="B6923" s="12">
        <v>1975.84</v>
      </c>
      <c r="C6923" s="12">
        <v>8019.13</v>
      </c>
      <c r="D6923" s="12">
        <v>2154.65</v>
      </c>
      <c r="E6923" s="12">
        <v>8573.33</v>
      </c>
      <c r="F6923" s="12">
        <v>3093.32</v>
      </c>
      <c r="G6923" s="12">
        <v>392.88</v>
      </c>
      <c r="H6923" s="108">
        <v>116.44</v>
      </c>
      <c r="I6923" s="45">
        <v>103.54</v>
      </c>
      <c r="J6923" s="45">
        <v>103.29</v>
      </c>
    </row>
    <row r="6924" spans="1:10" ht="23.3" customHeight="1" thickBot="1" x14ac:dyDescent="0.3">
      <c r="A6924" s="11">
        <v>44606</v>
      </c>
      <c r="B6924" s="12">
        <v>1980.39</v>
      </c>
      <c r="C6924" s="12">
        <v>8037.57</v>
      </c>
      <c r="D6924" s="12">
        <v>2165.38</v>
      </c>
      <c r="E6924" s="12">
        <v>8616.01</v>
      </c>
      <c r="F6924" s="12">
        <v>3106.65</v>
      </c>
      <c r="G6924" s="12">
        <v>395.48</v>
      </c>
      <c r="H6924" s="108">
        <v>116.69</v>
      </c>
      <c r="I6924" s="45">
        <v>103.51</v>
      </c>
      <c r="J6924" s="45">
        <v>102.58</v>
      </c>
    </row>
    <row r="6925" spans="1:10" ht="23.3" customHeight="1" thickBot="1" x14ac:dyDescent="0.3">
      <c r="A6925" s="11">
        <v>44607</v>
      </c>
      <c r="B6925" s="12">
        <v>1982.06</v>
      </c>
      <c r="C6925" s="12">
        <v>8044.37</v>
      </c>
      <c r="D6925" s="12">
        <v>2167.5300000000002</v>
      </c>
      <c r="E6925" s="12">
        <v>8624.58</v>
      </c>
      <c r="F6925" s="12">
        <v>3108.96</v>
      </c>
      <c r="G6925" s="12">
        <v>394.53</v>
      </c>
      <c r="H6925" s="108">
        <v>116.69</v>
      </c>
      <c r="I6925" s="45">
        <v>103.5</v>
      </c>
      <c r="J6925" s="45">
        <v>102.6</v>
      </c>
    </row>
    <row r="6926" spans="1:10" ht="23.3" customHeight="1" thickBot="1" x14ac:dyDescent="0.3">
      <c r="A6926" s="11">
        <v>44608</v>
      </c>
      <c r="B6926" s="12">
        <v>1996.2</v>
      </c>
      <c r="C6926" s="12">
        <v>8101.73</v>
      </c>
      <c r="D6926" s="12">
        <v>2186.7600000000002</v>
      </c>
      <c r="E6926" s="12">
        <v>8701.09</v>
      </c>
      <c r="F6926" s="12">
        <v>3135.89</v>
      </c>
      <c r="G6926" s="12">
        <v>397.93</v>
      </c>
      <c r="H6926" s="108">
        <v>117.9</v>
      </c>
      <c r="I6926" s="45">
        <v>103.53</v>
      </c>
      <c r="J6926" s="45">
        <v>102.62</v>
      </c>
    </row>
    <row r="6927" spans="1:10" ht="23.3" customHeight="1" thickBot="1" x14ac:dyDescent="0.3">
      <c r="A6927" s="11">
        <v>44609</v>
      </c>
      <c r="B6927" s="12">
        <v>1993.5</v>
      </c>
      <c r="C6927" s="12">
        <v>8090.81</v>
      </c>
      <c r="D6927" s="12">
        <v>2182.9899999999998</v>
      </c>
      <c r="E6927" s="12">
        <v>8686.09</v>
      </c>
      <c r="F6927" s="12">
        <v>3129.98</v>
      </c>
      <c r="G6927" s="12">
        <v>395.02</v>
      </c>
      <c r="H6927" s="108">
        <v>117.26</v>
      </c>
      <c r="I6927" s="45">
        <v>103.53</v>
      </c>
      <c r="J6927" s="45">
        <v>102.64</v>
      </c>
    </row>
    <row r="6928" spans="1:10" ht="23.3" customHeight="1" thickBot="1" x14ac:dyDescent="0.3">
      <c r="A6928" s="11">
        <v>44610</v>
      </c>
      <c r="B6928" s="12">
        <v>1997.98</v>
      </c>
      <c r="C6928" s="12">
        <v>8108.96</v>
      </c>
      <c r="D6928" s="12">
        <v>2189.4899999999998</v>
      </c>
      <c r="E6928" s="12">
        <v>8711.94</v>
      </c>
      <c r="F6928" s="12">
        <v>3160.23</v>
      </c>
      <c r="G6928" s="12">
        <v>395.38</v>
      </c>
      <c r="H6928" s="108">
        <v>118</v>
      </c>
      <c r="I6928" s="45">
        <v>103.41</v>
      </c>
      <c r="J6928" s="45">
        <v>102.48</v>
      </c>
    </row>
    <row r="6929" spans="1:10" ht="23.3" customHeight="1" thickBot="1" x14ac:dyDescent="0.3">
      <c r="A6929" s="11">
        <v>44613</v>
      </c>
      <c r="B6929" s="12">
        <v>2002.32</v>
      </c>
      <c r="C6929" s="12">
        <v>8126.61</v>
      </c>
      <c r="D6929" s="12">
        <v>2195.2600000000002</v>
      </c>
      <c r="E6929" s="12">
        <v>8734.91</v>
      </c>
      <c r="F6929" s="12">
        <v>3167.54</v>
      </c>
      <c r="G6929" s="12">
        <v>396.49</v>
      </c>
      <c r="H6929" s="108">
        <v>118.4</v>
      </c>
      <c r="I6929" s="45">
        <v>103.42</v>
      </c>
      <c r="J6929" s="45">
        <v>102.51</v>
      </c>
    </row>
    <row r="6930" spans="1:10" ht="23.3" customHeight="1" thickBot="1" x14ac:dyDescent="0.3">
      <c r="A6930" s="11">
        <v>44614</v>
      </c>
      <c r="B6930" s="12">
        <v>2000.78</v>
      </c>
      <c r="C6930" s="12">
        <v>8120.35</v>
      </c>
      <c r="D6930" s="12">
        <v>2189.85</v>
      </c>
      <c r="E6930" s="12">
        <v>8713.3799999999992</v>
      </c>
      <c r="F6930" s="12">
        <v>3149.99</v>
      </c>
      <c r="G6930" s="12">
        <v>395.42</v>
      </c>
      <c r="H6930" s="108">
        <v>118.19</v>
      </c>
      <c r="I6930" s="45">
        <v>102.97</v>
      </c>
      <c r="J6930" s="45">
        <v>103.09</v>
      </c>
    </row>
    <row r="6931" spans="1:10" ht="23.3" customHeight="1" thickBot="1" x14ac:dyDescent="0.3">
      <c r="A6931" s="11">
        <v>44615</v>
      </c>
      <c r="B6931" s="12">
        <v>2002.26</v>
      </c>
      <c r="C6931" s="12">
        <v>8126.35</v>
      </c>
      <c r="D6931" s="12">
        <v>2189.08</v>
      </c>
      <c r="E6931" s="12">
        <v>8710.33</v>
      </c>
      <c r="F6931" s="12">
        <v>3146.36</v>
      </c>
      <c r="G6931" s="12">
        <v>395.89</v>
      </c>
      <c r="H6931" s="108">
        <v>118.13</v>
      </c>
      <c r="I6931" s="45">
        <v>103.01</v>
      </c>
      <c r="J6931" s="45">
        <v>103.55</v>
      </c>
    </row>
    <row r="6932" spans="1:10" ht="23.3" customHeight="1" thickBot="1" x14ac:dyDescent="0.3">
      <c r="A6932" s="11">
        <v>44616</v>
      </c>
      <c r="B6932" s="12">
        <v>1985.09</v>
      </c>
      <c r="C6932" s="12">
        <v>8056.66</v>
      </c>
      <c r="D6932" s="12">
        <v>2163.71</v>
      </c>
      <c r="E6932" s="12">
        <v>8609.36</v>
      </c>
      <c r="F6932" s="12">
        <v>3099.27</v>
      </c>
      <c r="G6932" s="12">
        <v>390.5</v>
      </c>
      <c r="H6932" s="108">
        <v>116.43</v>
      </c>
      <c r="I6932" s="45">
        <v>102.99</v>
      </c>
      <c r="J6932" s="45">
        <v>103.9</v>
      </c>
    </row>
    <row r="6933" spans="1:10" ht="23.3" customHeight="1" thickBot="1" x14ac:dyDescent="0.3">
      <c r="A6933" s="11">
        <v>44617</v>
      </c>
      <c r="B6933" s="12">
        <v>1984.11</v>
      </c>
      <c r="C6933" s="12">
        <v>8052.67</v>
      </c>
      <c r="D6933" s="12">
        <v>2162.84</v>
      </c>
      <c r="E6933" s="12">
        <v>8605.91</v>
      </c>
      <c r="F6933" s="12">
        <v>3091.59</v>
      </c>
      <c r="G6933" s="12">
        <v>390.86</v>
      </c>
      <c r="H6933" s="108">
        <v>116.32</v>
      </c>
      <c r="I6933" s="45">
        <v>103.02</v>
      </c>
      <c r="J6933" s="45">
        <v>103.86</v>
      </c>
    </row>
    <row r="6934" spans="1:10" ht="23.3" customHeight="1" thickBot="1" x14ac:dyDescent="0.3">
      <c r="A6934" s="11">
        <v>44620</v>
      </c>
      <c r="B6934" s="12">
        <v>1982.52</v>
      </c>
      <c r="C6934" s="12">
        <v>8046.23</v>
      </c>
      <c r="D6934" s="12">
        <v>2159.4899999999998</v>
      </c>
      <c r="E6934" s="12">
        <v>8592.6</v>
      </c>
      <c r="F6934" s="12">
        <v>3080.26</v>
      </c>
      <c r="G6934" s="12">
        <v>392.38</v>
      </c>
      <c r="H6934" s="108">
        <v>116.1</v>
      </c>
      <c r="I6934" s="45">
        <v>102.99</v>
      </c>
      <c r="J6934" s="45">
        <v>104.08</v>
      </c>
    </row>
    <row r="6935" spans="1:10" ht="23.3" customHeight="1" thickBot="1" x14ac:dyDescent="0.3">
      <c r="A6935" s="11">
        <v>44622</v>
      </c>
      <c r="B6935" s="12">
        <v>1981.98</v>
      </c>
      <c r="C6935" s="12">
        <v>8044.04</v>
      </c>
      <c r="D6935" s="12">
        <v>2157.94</v>
      </c>
      <c r="E6935" s="12">
        <v>8586.43</v>
      </c>
      <c r="F6935" s="12">
        <v>3073.57</v>
      </c>
      <c r="G6935" s="12">
        <v>392.35</v>
      </c>
      <c r="H6935" s="108">
        <v>116.18</v>
      </c>
      <c r="I6935" s="45">
        <v>103.31</v>
      </c>
      <c r="J6935" s="45">
        <v>104.23</v>
      </c>
    </row>
    <row r="6936" spans="1:10" ht="23.3" customHeight="1" thickBot="1" x14ac:dyDescent="0.3">
      <c r="A6936" s="11">
        <v>44623</v>
      </c>
      <c r="B6936" s="12">
        <v>1980.91</v>
      </c>
      <c r="C6936" s="12">
        <v>8039.71</v>
      </c>
      <c r="D6936" s="12">
        <v>2155.35</v>
      </c>
      <c r="E6936" s="12">
        <v>8576.1</v>
      </c>
      <c r="F6936" s="12">
        <v>3063.59</v>
      </c>
      <c r="G6936" s="12">
        <v>392.62</v>
      </c>
      <c r="H6936" s="108">
        <v>116.14</v>
      </c>
      <c r="I6936" s="45">
        <v>103.56</v>
      </c>
      <c r="J6936" s="45">
        <v>104.44</v>
      </c>
    </row>
    <row r="6937" spans="1:10" ht="23.3" customHeight="1" thickBot="1" x14ac:dyDescent="0.3">
      <c r="A6937" s="11">
        <v>44624</v>
      </c>
      <c r="B6937" s="12">
        <v>1978.7</v>
      </c>
      <c r="C6937" s="12">
        <v>8030.71</v>
      </c>
      <c r="D6937" s="12">
        <v>2151.41</v>
      </c>
      <c r="E6937" s="12">
        <v>8560.42</v>
      </c>
      <c r="F6937" s="12">
        <v>3052.99</v>
      </c>
      <c r="G6937" s="12">
        <v>392.28</v>
      </c>
      <c r="H6937" s="108">
        <v>116.01</v>
      </c>
      <c r="I6937" s="45">
        <v>103.52</v>
      </c>
      <c r="J6937" s="45">
        <v>104.61</v>
      </c>
    </row>
    <row r="6938" spans="1:10" ht="23.3" customHeight="1" thickBot="1" x14ac:dyDescent="0.3">
      <c r="A6938" s="11">
        <v>44627</v>
      </c>
      <c r="B6938" s="12">
        <v>1961.04</v>
      </c>
      <c r="C6938" s="12">
        <v>7959.05</v>
      </c>
      <c r="D6938" s="12">
        <v>2125.5300000000002</v>
      </c>
      <c r="E6938" s="12">
        <v>8457.44</v>
      </c>
      <c r="F6938" s="12">
        <v>3006.99</v>
      </c>
      <c r="G6938" s="12">
        <v>388.22</v>
      </c>
      <c r="H6938" s="108">
        <v>114.31</v>
      </c>
      <c r="I6938" s="45">
        <v>103.42</v>
      </c>
      <c r="J6938" s="45">
        <v>104.94</v>
      </c>
    </row>
    <row r="6939" spans="1:10" ht="23.3" customHeight="1" thickBot="1" x14ac:dyDescent="0.3">
      <c r="A6939" s="11">
        <v>44628</v>
      </c>
      <c r="B6939" s="12">
        <v>1953.19</v>
      </c>
      <c r="C6939" s="12">
        <v>7927.2</v>
      </c>
      <c r="D6939" s="12">
        <v>2121.36</v>
      </c>
      <c r="E6939" s="12">
        <v>8440.8799999999992</v>
      </c>
      <c r="F6939" s="12">
        <v>3036.89</v>
      </c>
      <c r="G6939" s="12">
        <v>386.64</v>
      </c>
      <c r="H6939" s="108">
        <v>113.84</v>
      </c>
      <c r="I6939" s="45">
        <v>103.16</v>
      </c>
      <c r="J6939" s="45">
        <v>103.7</v>
      </c>
    </row>
    <row r="6940" spans="1:10" ht="23.3" customHeight="1" thickBot="1" x14ac:dyDescent="0.3">
      <c r="A6940" s="11">
        <v>44629</v>
      </c>
      <c r="B6940" s="12">
        <v>1948.54</v>
      </c>
      <c r="C6940" s="12">
        <v>7908.32</v>
      </c>
      <c r="D6940" s="12">
        <v>2116.54</v>
      </c>
      <c r="E6940" s="12">
        <v>8421.68</v>
      </c>
      <c r="F6940" s="12">
        <v>3038.46</v>
      </c>
      <c r="G6940" s="12">
        <v>385.55</v>
      </c>
      <c r="H6940" s="108">
        <v>113.92</v>
      </c>
      <c r="I6940" s="45">
        <v>103.13</v>
      </c>
      <c r="J6940" s="45">
        <v>103.41</v>
      </c>
    </row>
    <row r="6941" spans="1:10" ht="23.3" customHeight="1" thickBot="1" x14ac:dyDescent="0.3">
      <c r="A6941" s="11">
        <v>44630</v>
      </c>
      <c r="B6941" s="12">
        <v>1957.16</v>
      </c>
      <c r="C6941" s="12">
        <v>7943.3</v>
      </c>
      <c r="D6941" s="12">
        <v>2128.42</v>
      </c>
      <c r="E6941" s="12">
        <v>8468.9599999999991</v>
      </c>
      <c r="F6941" s="12">
        <v>3056.01</v>
      </c>
      <c r="G6941" s="12">
        <v>388.21</v>
      </c>
      <c r="H6941" s="108">
        <v>114.79</v>
      </c>
      <c r="I6941" s="45">
        <v>103.28</v>
      </c>
      <c r="J6941" s="45">
        <v>103.39</v>
      </c>
    </row>
    <row r="6942" spans="1:10" ht="23.3" customHeight="1" thickBot="1" x14ac:dyDescent="0.3">
      <c r="A6942" s="11">
        <v>44631</v>
      </c>
      <c r="B6942" s="12">
        <v>1954.87</v>
      </c>
      <c r="C6942" s="12">
        <v>7934.01</v>
      </c>
      <c r="D6942" s="12">
        <v>2124.21</v>
      </c>
      <c r="E6942" s="12">
        <v>8452.23</v>
      </c>
      <c r="F6942" s="12">
        <v>3044.03</v>
      </c>
      <c r="G6942" s="12">
        <v>387.02</v>
      </c>
      <c r="H6942" s="108">
        <v>114.45</v>
      </c>
      <c r="I6942" s="45">
        <v>103.32</v>
      </c>
      <c r="J6942" s="45">
        <v>103.59</v>
      </c>
    </row>
    <row r="6943" spans="1:10" ht="23.3" customHeight="1" thickBot="1" x14ac:dyDescent="0.3">
      <c r="A6943" s="11">
        <v>44634</v>
      </c>
      <c r="B6943" s="12">
        <v>1954.8</v>
      </c>
      <c r="C6943" s="12">
        <v>7933.73</v>
      </c>
      <c r="D6943" s="12">
        <v>2122.48</v>
      </c>
      <c r="E6943" s="12">
        <v>8445.32</v>
      </c>
      <c r="F6943" s="12">
        <v>3032.51</v>
      </c>
      <c r="G6943" s="12">
        <v>386.9</v>
      </c>
      <c r="H6943" s="108">
        <v>114.19</v>
      </c>
      <c r="I6943" s="45">
        <v>103.33</v>
      </c>
      <c r="J6943" s="45">
        <v>103.9</v>
      </c>
    </row>
    <row r="6944" spans="1:10" ht="23.3" customHeight="1" thickBot="1" x14ac:dyDescent="0.3">
      <c r="A6944" s="11">
        <v>44635</v>
      </c>
      <c r="B6944" s="12">
        <v>1948.76</v>
      </c>
      <c r="C6944" s="12">
        <v>7909.23</v>
      </c>
      <c r="D6944" s="12">
        <v>2114.0300000000002</v>
      </c>
      <c r="E6944" s="12">
        <v>8411.7000000000007</v>
      </c>
      <c r="F6944" s="12">
        <v>3019.41</v>
      </c>
      <c r="G6944" s="12">
        <v>385.87</v>
      </c>
      <c r="H6944" s="108">
        <v>113.82</v>
      </c>
      <c r="I6944" s="45">
        <v>103.4</v>
      </c>
      <c r="J6944" s="45">
        <v>103.94</v>
      </c>
    </row>
    <row r="6945" spans="1:10" ht="23.3" customHeight="1" thickBot="1" x14ac:dyDescent="0.3">
      <c r="A6945" s="11">
        <v>44636</v>
      </c>
      <c r="B6945" s="12">
        <v>1946.38</v>
      </c>
      <c r="C6945" s="12">
        <v>7911.67</v>
      </c>
      <c r="D6945" s="12">
        <v>2112.27</v>
      </c>
      <c r="E6945" s="12">
        <v>8404.7099999999991</v>
      </c>
      <c r="F6945" s="12">
        <v>3013.87</v>
      </c>
      <c r="G6945" s="12">
        <v>386.3</v>
      </c>
      <c r="H6945" s="108">
        <v>113.47</v>
      </c>
      <c r="I6945" s="45">
        <v>103.42</v>
      </c>
      <c r="J6945" s="45">
        <v>103.71</v>
      </c>
    </row>
    <row r="6946" spans="1:10" ht="23.3" customHeight="1" thickBot="1" x14ac:dyDescent="0.3">
      <c r="A6946" s="11">
        <v>44637</v>
      </c>
      <c r="B6946" s="12">
        <v>1955.64</v>
      </c>
      <c r="C6946" s="12">
        <v>7949.31</v>
      </c>
      <c r="D6946" s="12">
        <v>2123.0500000000002</v>
      </c>
      <c r="E6946" s="12">
        <v>8447.58</v>
      </c>
      <c r="F6946" s="12">
        <v>3027.79</v>
      </c>
      <c r="G6946" s="12">
        <v>388.78</v>
      </c>
      <c r="H6946" s="108">
        <v>114.2</v>
      </c>
      <c r="I6946" s="45">
        <v>103.51</v>
      </c>
      <c r="J6946" s="45">
        <v>104.02</v>
      </c>
    </row>
    <row r="6947" spans="1:10" ht="23.3" customHeight="1" thickBot="1" x14ac:dyDescent="0.3">
      <c r="A6947" s="11">
        <v>44638</v>
      </c>
      <c r="B6947" s="12">
        <v>1957.39</v>
      </c>
      <c r="C6947" s="12">
        <v>7956.43</v>
      </c>
      <c r="D6947" s="12">
        <v>2126.89</v>
      </c>
      <c r="E6947" s="12">
        <v>8462.8700000000008</v>
      </c>
      <c r="F6947" s="12">
        <v>3032.24</v>
      </c>
      <c r="G6947" s="12">
        <v>389.96</v>
      </c>
      <c r="H6947" s="108">
        <v>114.35</v>
      </c>
      <c r="I6947" s="45">
        <v>103.56</v>
      </c>
      <c r="J6947" s="45">
        <v>104.33</v>
      </c>
    </row>
    <row r="6948" spans="1:10" ht="23.3" customHeight="1" thickBot="1" x14ac:dyDescent="0.3">
      <c r="A6948" s="11">
        <v>44641</v>
      </c>
      <c r="B6948" s="12">
        <v>1963.61</v>
      </c>
      <c r="C6948" s="12">
        <v>7981.71</v>
      </c>
      <c r="D6948" s="12">
        <v>2136.59</v>
      </c>
      <c r="E6948" s="12">
        <v>8501.48</v>
      </c>
      <c r="F6948" s="12">
        <v>3039.56</v>
      </c>
      <c r="G6948" s="12">
        <v>392.14</v>
      </c>
      <c r="H6948" s="108">
        <v>115.13</v>
      </c>
      <c r="I6948" s="45">
        <v>103.57</v>
      </c>
      <c r="J6948" s="45">
        <v>104.17</v>
      </c>
    </row>
    <row r="6949" spans="1:10" ht="23.3" customHeight="1" thickBot="1" x14ac:dyDescent="0.3">
      <c r="A6949" s="11">
        <v>44642</v>
      </c>
      <c r="B6949" s="12">
        <v>1969.4</v>
      </c>
      <c r="C6949" s="12">
        <v>8005.26</v>
      </c>
      <c r="D6949" s="12">
        <v>2141.59</v>
      </c>
      <c r="E6949" s="12">
        <v>8521.35</v>
      </c>
      <c r="F6949" s="12">
        <v>3039.54</v>
      </c>
      <c r="G6949" s="12">
        <v>392.72</v>
      </c>
      <c r="H6949" s="108">
        <v>115.56</v>
      </c>
      <c r="I6949" s="45">
        <v>103.25</v>
      </c>
      <c r="J6949" s="45">
        <v>104.68</v>
      </c>
    </row>
    <row r="6950" spans="1:10" ht="23.3" customHeight="1" thickBot="1" x14ac:dyDescent="0.3">
      <c r="A6950" s="11">
        <v>44643</v>
      </c>
      <c r="B6950" s="12">
        <v>1975.6</v>
      </c>
      <c r="C6950" s="12">
        <v>8030.45</v>
      </c>
      <c r="D6950" s="12">
        <v>2149.88</v>
      </c>
      <c r="E6950" s="12">
        <v>8554.34</v>
      </c>
      <c r="F6950" s="12">
        <v>3050.27</v>
      </c>
      <c r="G6950" s="12">
        <v>394.47</v>
      </c>
      <c r="H6950" s="108">
        <v>115.77</v>
      </c>
      <c r="I6950" s="45">
        <v>103.32</v>
      </c>
      <c r="J6950" s="45">
        <v>104.71</v>
      </c>
    </row>
    <row r="6951" spans="1:10" ht="23.3" customHeight="1" thickBot="1" x14ac:dyDescent="0.3">
      <c r="A6951" s="11">
        <v>44644</v>
      </c>
      <c r="B6951" s="12">
        <v>1972.52</v>
      </c>
      <c r="C6951" s="12">
        <v>8017.92</v>
      </c>
      <c r="D6951" s="12">
        <v>2144.56</v>
      </c>
      <c r="E6951" s="12">
        <v>8533.17</v>
      </c>
      <c r="F6951" s="12">
        <v>3036.66</v>
      </c>
      <c r="G6951" s="12">
        <v>392.84</v>
      </c>
      <c r="H6951" s="108">
        <v>115.6</v>
      </c>
      <c r="I6951" s="45">
        <v>103.55</v>
      </c>
      <c r="J6951" s="45">
        <v>104.92</v>
      </c>
    </row>
    <row r="6952" spans="1:10" ht="23.3" customHeight="1" thickBot="1" x14ac:dyDescent="0.3">
      <c r="A6952" s="11">
        <v>44645</v>
      </c>
      <c r="B6952" s="12">
        <v>1975.56</v>
      </c>
      <c r="C6952" s="12">
        <v>8030.29</v>
      </c>
      <c r="D6952" s="12">
        <v>2148.63</v>
      </c>
      <c r="E6952" s="12">
        <v>8549.39</v>
      </c>
      <c r="F6952" s="12">
        <v>3041.95</v>
      </c>
      <c r="G6952" s="12">
        <v>393.77</v>
      </c>
      <c r="H6952" s="108">
        <v>115.79</v>
      </c>
      <c r="I6952" s="45">
        <v>103.65</v>
      </c>
      <c r="J6952" s="45">
        <v>104.94</v>
      </c>
    </row>
    <row r="6953" spans="1:10" ht="23.3" customHeight="1" thickBot="1" x14ac:dyDescent="0.3">
      <c r="A6953" s="11">
        <v>44648</v>
      </c>
      <c r="B6953" s="12">
        <v>1982.48</v>
      </c>
      <c r="C6953" s="12">
        <v>8058.42</v>
      </c>
      <c r="D6953" s="12">
        <v>2155.3000000000002</v>
      </c>
      <c r="E6953" s="12">
        <v>8575.92</v>
      </c>
      <c r="F6953" s="12">
        <v>3046.5</v>
      </c>
      <c r="G6953" s="12">
        <v>396.27</v>
      </c>
      <c r="H6953" s="108">
        <v>116.29</v>
      </c>
      <c r="I6953" s="45">
        <v>103.63</v>
      </c>
      <c r="J6953" s="45">
        <v>105.41</v>
      </c>
    </row>
    <row r="6954" spans="1:10" ht="23.3" customHeight="1" thickBot="1" x14ac:dyDescent="0.3">
      <c r="A6954" s="11">
        <v>44649</v>
      </c>
      <c r="B6954" s="12">
        <v>1989.65</v>
      </c>
      <c r="C6954" s="12">
        <v>8087.56</v>
      </c>
      <c r="D6954" s="12">
        <v>2164.75</v>
      </c>
      <c r="E6954" s="12">
        <v>8613.5</v>
      </c>
      <c r="F6954" s="12">
        <v>3057.84</v>
      </c>
      <c r="G6954" s="12">
        <v>397.83</v>
      </c>
      <c r="H6954" s="108">
        <v>116.58</v>
      </c>
      <c r="I6954" s="45">
        <v>103.64</v>
      </c>
      <c r="J6954" s="45">
        <v>105.48</v>
      </c>
    </row>
    <row r="6955" spans="1:10" ht="23.3" customHeight="1" thickBot="1" x14ac:dyDescent="0.3">
      <c r="A6955" s="11">
        <v>44650</v>
      </c>
      <c r="B6955" s="12">
        <v>2002.06</v>
      </c>
      <c r="C6955" s="12">
        <v>8138.02</v>
      </c>
      <c r="D6955" s="12">
        <v>2181.73</v>
      </c>
      <c r="E6955" s="12">
        <v>8681.09</v>
      </c>
      <c r="F6955" s="12">
        <v>3081.84</v>
      </c>
      <c r="G6955" s="12">
        <v>401.3</v>
      </c>
      <c r="H6955" s="108">
        <v>117.72</v>
      </c>
      <c r="I6955" s="45">
        <v>103.78</v>
      </c>
      <c r="J6955" s="45">
        <v>105.48</v>
      </c>
    </row>
    <row r="6956" spans="1:10" ht="23.3" customHeight="1" thickBot="1" x14ac:dyDescent="0.3">
      <c r="A6956" s="11">
        <v>44651</v>
      </c>
      <c r="B6956" s="12">
        <v>2014.28</v>
      </c>
      <c r="C6956" s="12">
        <v>8187.67</v>
      </c>
      <c r="D6956" s="12">
        <v>2198.4499999999998</v>
      </c>
      <c r="E6956" s="12">
        <v>8747.6</v>
      </c>
      <c r="F6956" s="12">
        <v>3105.45</v>
      </c>
      <c r="G6956" s="12">
        <v>403.87</v>
      </c>
      <c r="H6956" s="108">
        <v>118.86</v>
      </c>
      <c r="I6956" s="45">
        <v>103.84</v>
      </c>
      <c r="J6956" s="45">
        <v>105.48</v>
      </c>
    </row>
    <row r="6957" spans="1:10" ht="23.3" customHeight="1" thickBot="1" x14ac:dyDescent="0.3">
      <c r="A6957" s="11">
        <v>44652</v>
      </c>
      <c r="B6957" s="12">
        <v>2017.88</v>
      </c>
      <c r="C6957" s="12">
        <v>8202.32</v>
      </c>
      <c r="D6957" s="12">
        <v>2203.9699999999998</v>
      </c>
      <c r="E6957" s="12">
        <v>8769.56</v>
      </c>
      <c r="F6957" s="12">
        <v>3107.28</v>
      </c>
      <c r="G6957" s="12">
        <v>404.79</v>
      </c>
      <c r="H6957" s="108">
        <v>119.12</v>
      </c>
      <c r="I6957" s="45">
        <v>103.84</v>
      </c>
      <c r="J6957" s="45">
        <v>105.42</v>
      </c>
    </row>
    <row r="6958" spans="1:10" ht="23.3" customHeight="1" thickBot="1" x14ac:dyDescent="0.3">
      <c r="A6958" s="11">
        <v>44655</v>
      </c>
      <c r="B6958" s="12">
        <v>2021.46</v>
      </c>
      <c r="C6958" s="12">
        <v>8220.68</v>
      </c>
      <c r="D6958" s="12">
        <v>2208.6799999999998</v>
      </c>
      <c r="E6958" s="12">
        <v>8793.42</v>
      </c>
      <c r="F6958" s="12">
        <v>3114.68</v>
      </c>
      <c r="G6958" s="12">
        <v>404.54</v>
      </c>
      <c r="H6958" s="108">
        <v>119.26</v>
      </c>
      <c r="I6958" s="45">
        <v>103.83</v>
      </c>
      <c r="J6958" s="45">
        <v>105.45</v>
      </c>
    </row>
    <row r="6959" spans="1:10" ht="23.3" customHeight="1" thickBot="1" x14ac:dyDescent="0.3">
      <c r="A6959" s="11">
        <v>44656</v>
      </c>
      <c r="B6959" s="12">
        <v>2026.16</v>
      </c>
      <c r="C6959" s="12">
        <v>8239.7900000000009</v>
      </c>
      <c r="D6959" s="12">
        <v>2213.94</v>
      </c>
      <c r="E6959" s="12">
        <v>8814.3700000000008</v>
      </c>
      <c r="F6959" s="12">
        <v>3115.57</v>
      </c>
      <c r="G6959" s="12">
        <v>405.47</v>
      </c>
      <c r="H6959" s="108">
        <v>119.53</v>
      </c>
      <c r="I6959" s="45">
        <v>104.29</v>
      </c>
      <c r="J6959" s="45">
        <v>105.68</v>
      </c>
    </row>
    <row r="6960" spans="1:10" ht="23.3" customHeight="1" thickBot="1" x14ac:dyDescent="0.3">
      <c r="A6960" s="11">
        <v>44657</v>
      </c>
      <c r="B6960" s="12">
        <v>2024.27</v>
      </c>
      <c r="C6960" s="12">
        <v>8232.11</v>
      </c>
      <c r="D6960" s="12">
        <v>2209.59</v>
      </c>
      <c r="E6960" s="12">
        <v>8797.06</v>
      </c>
      <c r="F6960" s="12">
        <v>3099.69</v>
      </c>
      <c r="G6960" s="12">
        <v>404.47</v>
      </c>
      <c r="H6960" s="108">
        <v>119.3</v>
      </c>
      <c r="I6960" s="45">
        <v>104.29</v>
      </c>
      <c r="J6960" s="45">
        <v>106.01</v>
      </c>
    </row>
    <row r="6961" spans="1:10" ht="23.3" customHeight="1" thickBot="1" x14ac:dyDescent="0.3">
      <c r="A6961" s="11">
        <v>44658</v>
      </c>
      <c r="B6961" s="12">
        <v>2022.36</v>
      </c>
      <c r="C6961" s="12">
        <v>8224.35</v>
      </c>
      <c r="D6961" s="12">
        <v>2208.4699999999998</v>
      </c>
      <c r="E6961" s="12">
        <v>8792.6</v>
      </c>
      <c r="F6961" s="12">
        <v>3097.15</v>
      </c>
      <c r="G6961" s="12">
        <v>403.39</v>
      </c>
      <c r="H6961" s="108">
        <v>119.22</v>
      </c>
      <c r="I6961" s="45">
        <v>104.31</v>
      </c>
      <c r="J6961" s="45">
        <v>105.77</v>
      </c>
    </row>
    <row r="6962" spans="1:10" ht="23.3" customHeight="1" thickBot="1" x14ac:dyDescent="0.3">
      <c r="A6962" s="11">
        <v>44659</v>
      </c>
      <c r="B6962" s="12">
        <v>2022.28</v>
      </c>
      <c r="C6962" s="12">
        <v>8224.0300000000007</v>
      </c>
      <c r="D6962" s="12">
        <v>2209.67</v>
      </c>
      <c r="E6962" s="12">
        <v>8797.3700000000008</v>
      </c>
      <c r="F6962" s="12">
        <v>3095.36</v>
      </c>
      <c r="G6962" s="12">
        <v>403.64</v>
      </c>
      <c r="H6962" s="108">
        <v>119.22</v>
      </c>
      <c r="I6962" s="45">
        <v>104.29</v>
      </c>
      <c r="J6962" s="45">
        <v>105.58</v>
      </c>
    </row>
    <row r="6963" spans="1:10" ht="23.3" customHeight="1" thickBot="1" x14ac:dyDescent="0.3">
      <c r="A6963" s="11">
        <v>44662</v>
      </c>
      <c r="B6963" s="12">
        <v>2008.2</v>
      </c>
      <c r="C6963" s="12">
        <v>8166.76</v>
      </c>
      <c r="D6963" s="12">
        <v>2211.13</v>
      </c>
      <c r="E6963" s="12">
        <v>8803.18</v>
      </c>
      <c r="F6963" s="12">
        <v>3207.09</v>
      </c>
      <c r="G6963" s="12">
        <v>402.8</v>
      </c>
      <c r="H6963" s="108">
        <v>118.97</v>
      </c>
      <c r="I6963" s="45">
        <v>103.56</v>
      </c>
      <c r="J6963" s="45">
        <v>101.72</v>
      </c>
    </row>
    <row r="6964" spans="1:10" ht="23.3" customHeight="1" thickBot="1" x14ac:dyDescent="0.3">
      <c r="A6964" s="11">
        <v>44663</v>
      </c>
      <c r="B6964" s="12">
        <v>2010.35</v>
      </c>
      <c r="C6964" s="12">
        <v>8177.23</v>
      </c>
      <c r="D6964" s="12">
        <v>2213.5300000000002</v>
      </c>
      <c r="E6964" s="12">
        <v>8815.07</v>
      </c>
      <c r="F6964" s="12">
        <v>3208.23</v>
      </c>
      <c r="G6964" s="12">
        <v>402.4</v>
      </c>
      <c r="H6964" s="108">
        <v>118.99</v>
      </c>
      <c r="I6964" s="45">
        <v>103.52</v>
      </c>
      <c r="J6964" s="45">
        <v>101.82</v>
      </c>
    </row>
    <row r="6965" spans="1:10" ht="23.3" customHeight="1" thickBot="1" x14ac:dyDescent="0.3">
      <c r="A6965" s="11">
        <v>44664</v>
      </c>
      <c r="B6965" s="12">
        <v>2015.84</v>
      </c>
      <c r="C6965" s="12">
        <v>8199.56</v>
      </c>
      <c r="D6965" s="12">
        <v>2216.9699999999998</v>
      </c>
      <c r="E6965" s="12">
        <v>8828.7800000000007</v>
      </c>
      <c r="F6965" s="12">
        <v>3200.18</v>
      </c>
      <c r="G6965" s="12">
        <v>402.56</v>
      </c>
      <c r="H6965" s="108">
        <v>119.17</v>
      </c>
      <c r="I6965" s="45">
        <v>103.53</v>
      </c>
      <c r="J6965" s="45">
        <v>102.53</v>
      </c>
    </row>
    <row r="6966" spans="1:10" ht="23.3" customHeight="1" thickBot="1" x14ac:dyDescent="0.3">
      <c r="A6966" s="11">
        <v>44665</v>
      </c>
      <c r="B6966" s="12">
        <v>2017.77</v>
      </c>
      <c r="C6966" s="12">
        <v>8212.07</v>
      </c>
      <c r="D6966" s="12">
        <v>2224.9499999999998</v>
      </c>
      <c r="E6966" s="12">
        <v>8866.7900000000009</v>
      </c>
      <c r="F6966" s="12">
        <v>3245.84</v>
      </c>
      <c r="G6966" s="12">
        <v>404.01</v>
      </c>
      <c r="H6966" s="108">
        <v>119.58</v>
      </c>
      <c r="I6966" s="45">
        <v>103.4</v>
      </c>
      <c r="J6966" s="45">
        <v>101.52</v>
      </c>
    </row>
    <row r="6967" spans="1:10" ht="23.3" customHeight="1" thickBot="1" x14ac:dyDescent="0.3">
      <c r="A6967" s="11">
        <v>44666</v>
      </c>
      <c r="B6967" s="12">
        <v>2025.03</v>
      </c>
      <c r="C6967" s="12">
        <v>8241.6200000000008</v>
      </c>
      <c r="D6967" s="12">
        <v>2234.0100000000002</v>
      </c>
      <c r="E6967" s="12">
        <v>8902.8799999999992</v>
      </c>
      <c r="F6967" s="12">
        <v>3253.67</v>
      </c>
      <c r="G6967" s="12">
        <v>404.64</v>
      </c>
      <c r="H6967" s="108">
        <v>120.06</v>
      </c>
      <c r="I6967" s="45">
        <v>103.33</v>
      </c>
      <c r="J6967" s="45">
        <v>102.04</v>
      </c>
    </row>
    <row r="6968" spans="1:10" ht="23.3" customHeight="1" thickBot="1" x14ac:dyDescent="0.3">
      <c r="A6968" s="11">
        <v>44669</v>
      </c>
      <c r="B6968" s="12">
        <v>2025.22</v>
      </c>
      <c r="C6968" s="12">
        <v>8242.4</v>
      </c>
      <c r="D6968" s="12">
        <v>2235.62</v>
      </c>
      <c r="E6968" s="12">
        <v>8909.2900000000009</v>
      </c>
      <c r="F6968" s="12">
        <v>3254.42</v>
      </c>
      <c r="G6968" s="12">
        <v>403.96</v>
      </c>
      <c r="H6968" s="108">
        <v>119.97</v>
      </c>
      <c r="I6968" s="45">
        <v>103.32</v>
      </c>
      <c r="J6968" s="45">
        <v>101.83</v>
      </c>
    </row>
    <row r="6969" spans="1:10" ht="23.3" customHeight="1" thickBot="1" x14ac:dyDescent="0.3">
      <c r="A6969" s="11">
        <v>44670</v>
      </c>
      <c r="B6969" s="12">
        <v>2027.37</v>
      </c>
      <c r="C6969" s="12">
        <v>8251.1299999999992</v>
      </c>
      <c r="D6969" s="12">
        <v>2238.35</v>
      </c>
      <c r="E6969" s="12">
        <v>8920.19</v>
      </c>
      <c r="F6969" s="12">
        <v>3257.19</v>
      </c>
      <c r="G6969" s="12">
        <v>404.63</v>
      </c>
      <c r="H6969" s="108">
        <v>120.19</v>
      </c>
      <c r="I6969" s="45">
        <v>103.31</v>
      </c>
      <c r="J6969" s="45">
        <v>102.04</v>
      </c>
    </row>
    <row r="6970" spans="1:10" ht="23.3" customHeight="1" thickBot="1" x14ac:dyDescent="0.3">
      <c r="A6970" s="11">
        <v>44671</v>
      </c>
      <c r="B6970" s="12">
        <v>2028.15</v>
      </c>
      <c r="C6970" s="12">
        <v>8254.2999999999993</v>
      </c>
      <c r="D6970" s="12">
        <v>2239.5100000000002</v>
      </c>
      <c r="E6970" s="12">
        <v>8924.7900000000009</v>
      </c>
      <c r="F6970" s="12">
        <v>3259.4</v>
      </c>
      <c r="G6970" s="12">
        <v>405.27</v>
      </c>
      <c r="H6970" s="108">
        <v>120.34</v>
      </c>
      <c r="I6970" s="45">
        <v>102.31</v>
      </c>
      <c r="J6970" s="45">
        <v>102.02</v>
      </c>
    </row>
    <row r="6971" spans="1:10" ht="23.3" customHeight="1" thickBot="1" x14ac:dyDescent="0.3">
      <c r="A6971" s="11">
        <v>44672</v>
      </c>
      <c r="B6971" s="12">
        <v>2032.04</v>
      </c>
      <c r="C6971" s="12">
        <v>8270.15</v>
      </c>
      <c r="D6971" s="12">
        <v>2245.54</v>
      </c>
      <c r="E6971" s="12">
        <v>8948.84</v>
      </c>
      <c r="F6971" s="12">
        <v>3268.19</v>
      </c>
      <c r="G6971" s="12">
        <v>406.42</v>
      </c>
      <c r="H6971" s="108">
        <v>120.73</v>
      </c>
      <c r="I6971" s="45">
        <v>102.32</v>
      </c>
      <c r="J6971" s="45">
        <v>101.91</v>
      </c>
    </row>
    <row r="6972" spans="1:10" ht="23.3" customHeight="1" thickBot="1" x14ac:dyDescent="0.3">
      <c r="A6972" s="11">
        <v>44673</v>
      </c>
      <c r="B6972" s="12">
        <v>2037.41</v>
      </c>
      <c r="C6972" s="12">
        <v>8292.01</v>
      </c>
      <c r="D6972" s="12">
        <v>2252.9</v>
      </c>
      <c r="E6972" s="12">
        <v>8978.17</v>
      </c>
      <c r="F6972" s="12">
        <v>3278.9</v>
      </c>
      <c r="G6972" s="12">
        <v>408.59</v>
      </c>
      <c r="H6972" s="108">
        <v>121.35</v>
      </c>
      <c r="I6972" s="45">
        <v>102.33</v>
      </c>
      <c r="J6972" s="45">
        <v>101.91</v>
      </c>
    </row>
    <row r="6973" spans="1:10" ht="23.3" customHeight="1" thickBot="1" x14ac:dyDescent="0.3">
      <c r="A6973" s="11">
        <v>44676</v>
      </c>
      <c r="B6973" s="12">
        <v>2041.67</v>
      </c>
      <c r="C6973" s="12">
        <v>8309.33</v>
      </c>
      <c r="D6973" s="12">
        <v>2260.4499999999998</v>
      </c>
      <c r="E6973" s="12">
        <v>9008.26</v>
      </c>
      <c r="F6973" s="12">
        <v>3300.39</v>
      </c>
      <c r="G6973" s="12">
        <v>409.7</v>
      </c>
      <c r="H6973" s="108">
        <v>121.7</v>
      </c>
      <c r="I6973" s="45">
        <v>102.37</v>
      </c>
      <c r="J6973" s="45">
        <v>101.58</v>
      </c>
    </row>
    <row r="6974" spans="1:10" ht="23.3" customHeight="1" thickBot="1" x14ac:dyDescent="0.3">
      <c r="A6974" s="11">
        <v>44677</v>
      </c>
      <c r="B6974" s="12">
        <v>2046.39</v>
      </c>
      <c r="C6974" s="12">
        <v>8328.5400000000009</v>
      </c>
      <c r="D6974" s="12">
        <v>2267.0100000000002</v>
      </c>
      <c r="E6974" s="12">
        <v>9034.39</v>
      </c>
      <c r="F6974" s="12">
        <v>3310.5</v>
      </c>
      <c r="G6974" s="12">
        <v>410.67</v>
      </c>
      <c r="H6974" s="108">
        <v>122.04</v>
      </c>
      <c r="I6974" s="45">
        <v>102.32</v>
      </c>
      <c r="J6974" s="45">
        <v>101.56</v>
      </c>
    </row>
    <row r="6975" spans="1:10" ht="23.3" customHeight="1" thickBot="1" x14ac:dyDescent="0.3">
      <c r="A6975" s="11">
        <v>44678</v>
      </c>
      <c r="B6975" s="12">
        <v>2053.96</v>
      </c>
      <c r="C6975" s="12">
        <v>8359.3700000000008</v>
      </c>
      <c r="D6975" s="12">
        <v>2275.64</v>
      </c>
      <c r="E6975" s="12">
        <v>9068.7900000000009</v>
      </c>
      <c r="F6975" s="12">
        <v>3322.57</v>
      </c>
      <c r="G6975" s="12">
        <v>413.34</v>
      </c>
      <c r="H6975" s="108">
        <v>122.85</v>
      </c>
      <c r="I6975" s="45">
        <v>102.22</v>
      </c>
      <c r="J6975" s="45">
        <v>101.86</v>
      </c>
    </row>
    <row r="6976" spans="1:10" ht="23.3" customHeight="1" thickBot="1" x14ac:dyDescent="0.3">
      <c r="A6976" s="11">
        <v>44679</v>
      </c>
      <c r="B6976" s="12">
        <v>2059.9499999999998</v>
      </c>
      <c r="C6976" s="12">
        <v>8383.75</v>
      </c>
      <c r="D6976" s="12">
        <v>2283.84</v>
      </c>
      <c r="E6976" s="12">
        <v>9101.4500000000007</v>
      </c>
      <c r="F6976" s="12">
        <v>3328.48</v>
      </c>
      <c r="G6976" s="12">
        <v>414.23</v>
      </c>
      <c r="H6976" s="108">
        <v>123.29</v>
      </c>
      <c r="I6976" s="45">
        <v>102.14</v>
      </c>
      <c r="J6976" s="45">
        <v>101.88</v>
      </c>
    </row>
    <row r="6977" spans="1:10" ht="23.3" customHeight="1" thickBot="1" x14ac:dyDescent="0.3">
      <c r="A6977" s="11">
        <v>44680</v>
      </c>
      <c r="B6977" s="12">
        <v>2064.34</v>
      </c>
      <c r="C6977" s="12">
        <v>8401.61</v>
      </c>
      <c r="D6977" s="12">
        <v>2289.7600000000002</v>
      </c>
      <c r="E6977" s="12">
        <v>9125.06</v>
      </c>
      <c r="F6977" s="12">
        <v>3336.57</v>
      </c>
      <c r="G6977" s="12">
        <v>414.66</v>
      </c>
      <c r="H6977" s="108">
        <v>123.56</v>
      </c>
      <c r="I6977" s="45">
        <v>102.14</v>
      </c>
      <c r="J6977" s="45">
        <v>101.9</v>
      </c>
    </row>
    <row r="6978" spans="1:10" ht="23.3" customHeight="1" thickBot="1" x14ac:dyDescent="0.3">
      <c r="A6978" s="11">
        <v>44683</v>
      </c>
      <c r="B6978" s="12">
        <v>2069.88</v>
      </c>
      <c r="C6978" s="12">
        <v>8424.14</v>
      </c>
      <c r="D6978" s="12">
        <v>2297.35</v>
      </c>
      <c r="E6978" s="12">
        <v>9155.2999999999993</v>
      </c>
      <c r="F6978" s="12">
        <v>3347.63</v>
      </c>
      <c r="G6978" s="12">
        <v>417.2</v>
      </c>
      <c r="H6978" s="108">
        <v>124.04</v>
      </c>
      <c r="I6978" s="45">
        <v>102.15</v>
      </c>
      <c r="J6978" s="45">
        <v>101.9</v>
      </c>
    </row>
    <row r="6979" spans="1:10" ht="23.3" customHeight="1" thickBot="1" x14ac:dyDescent="0.3">
      <c r="A6979" s="11">
        <v>44685</v>
      </c>
      <c r="B6979" s="12">
        <v>2074.8200000000002</v>
      </c>
      <c r="C6979" s="12">
        <v>8464.24</v>
      </c>
      <c r="D6979" s="12">
        <v>2304.13</v>
      </c>
      <c r="E6979" s="12">
        <v>9182.32</v>
      </c>
      <c r="F6979" s="12">
        <v>3357.51</v>
      </c>
      <c r="G6979" s="12">
        <v>417.62</v>
      </c>
      <c r="H6979" s="108">
        <v>124.26</v>
      </c>
      <c r="I6979" s="45">
        <v>102.02</v>
      </c>
      <c r="J6979" s="45">
        <v>101.9</v>
      </c>
    </row>
    <row r="6980" spans="1:10" ht="23.3" customHeight="1" thickBot="1" x14ac:dyDescent="0.3">
      <c r="A6980" s="11">
        <v>44686</v>
      </c>
      <c r="B6980" s="12">
        <v>2065.63</v>
      </c>
      <c r="C6980" s="12">
        <v>8426.73</v>
      </c>
      <c r="D6980" s="12">
        <v>2291.79</v>
      </c>
      <c r="E6980" s="12">
        <v>9133.15</v>
      </c>
      <c r="F6980" s="12">
        <v>3341.16</v>
      </c>
      <c r="G6980" s="12">
        <v>415.65</v>
      </c>
      <c r="H6980" s="108">
        <v>123.68</v>
      </c>
      <c r="I6980" s="45">
        <v>102.11</v>
      </c>
      <c r="J6980" s="45">
        <v>101.85</v>
      </c>
    </row>
    <row r="6981" spans="1:10" ht="23.3" customHeight="1" thickBot="1" x14ac:dyDescent="0.3">
      <c r="A6981" s="11">
        <v>44687</v>
      </c>
      <c r="B6981" s="12">
        <v>2054.11</v>
      </c>
      <c r="C6981" s="12">
        <v>8379.76</v>
      </c>
      <c r="D6981" s="12">
        <v>2275.73</v>
      </c>
      <c r="E6981" s="12">
        <v>9069.15</v>
      </c>
      <c r="F6981" s="12">
        <v>3311.74</v>
      </c>
      <c r="G6981" s="12">
        <v>411.45</v>
      </c>
      <c r="H6981" s="108">
        <v>122.57</v>
      </c>
      <c r="I6981" s="45">
        <v>102.08</v>
      </c>
      <c r="J6981" s="45">
        <v>101.92</v>
      </c>
    </row>
    <row r="6982" spans="1:10" ht="23.3" customHeight="1" thickBot="1" x14ac:dyDescent="0.3">
      <c r="A6982" s="11">
        <v>44690</v>
      </c>
      <c r="B6982" s="12">
        <v>2045.97</v>
      </c>
      <c r="C6982" s="12">
        <v>8346.5400000000009</v>
      </c>
      <c r="D6982" s="12">
        <v>2266.2399999999998</v>
      </c>
      <c r="E6982" s="12">
        <v>9031.33</v>
      </c>
      <c r="F6982" s="12">
        <v>3297.93</v>
      </c>
      <c r="G6982" s="12">
        <v>409.1</v>
      </c>
      <c r="H6982" s="108">
        <v>121.77</v>
      </c>
      <c r="I6982" s="45">
        <v>102.05</v>
      </c>
      <c r="J6982" s="45">
        <v>101.64</v>
      </c>
    </row>
    <row r="6983" spans="1:10" ht="23.3" customHeight="1" thickBot="1" x14ac:dyDescent="0.3">
      <c r="A6983" s="11">
        <v>44691</v>
      </c>
      <c r="B6983" s="12">
        <v>2043.94</v>
      </c>
      <c r="C6983" s="12">
        <v>8338.25</v>
      </c>
      <c r="D6983" s="12">
        <v>2262.7600000000002</v>
      </c>
      <c r="E6983" s="12">
        <v>9017.4599999999991</v>
      </c>
      <c r="F6983" s="12">
        <v>3292.86</v>
      </c>
      <c r="G6983" s="12">
        <v>408.98</v>
      </c>
      <c r="H6983" s="108">
        <v>121.6</v>
      </c>
      <c r="I6983" s="45">
        <v>102.12</v>
      </c>
      <c r="J6983" s="45">
        <v>101.75</v>
      </c>
    </row>
    <row r="6984" spans="1:10" ht="23.3" customHeight="1" thickBot="1" x14ac:dyDescent="0.3">
      <c r="A6984" s="11">
        <v>44692</v>
      </c>
      <c r="B6984" s="12">
        <v>2040.95</v>
      </c>
      <c r="C6984" s="12">
        <v>8326.07</v>
      </c>
      <c r="D6984" s="12">
        <v>2259.89</v>
      </c>
      <c r="E6984" s="12">
        <v>9006</v>
      </c>
      <c r="F6984" s="12">
        <v>3285.93</v>
      </c>
      <c r="G6984" s="12">
        <v>407.88</v>
      </c>
      <c r="H6984" s="108">
        <v>121.28</v>
      </c>
      <c r="I6984" s="45">
        <v>102.1</v>
      </c>
      <c r="J6984" s="45">
        <v>101.56</v>
      </c>
    </row>
    <row r="6985" spans="1:10" ht="23.3" customHeight="1" thickBot="1" x14ac:dyDescent="0.3">
      <c r="A6985" s="11">
        <v>44693</v>
      </c>
      <c r="B6985" s="12">
        <v>2029.65</v>
      </c>
      <c r="C6985" s="12">
        <v>8279.9599999999991</v>
      </c>
      <c r="D6985" s="12">
        <v>2250.31</v>
      </c>
      <c r="E6985" s="12">
        <v>8967.84</v>
      </c>
      <c r="F6985" s="12">
        <v>3268.22</v>
      </c>
      <c r="G6985" s="12">
        <v>406.09</v>
      </c>
      <c r="H6985" s="108">
        <v>121.01</v>
      </c>
      <c r="I6985" s="45">
        <v>102.1</v>
      </c>
      <c r="J6985" s="45">
        <v>100.57</v>
      </c>
    </row>
    <row r="6986" spans="1:10" ht="23.3" customHeight="1" thickBot="1" x14ac:dyDescent="0.3">
      <c r="A6986" s="11">
        <v>44694</v>
      </c>
      <c r="B6986" s="12">
        <v>2027.77</v>
      </c>
      <c r="C6986" s="12">
        <v>8284.31</v>
      </c>
      <c r="D6986" s="12">
        <v>2246.41</v>
      </c>
      <c r="E6986" s="12">
        <v>8968.41</v>
      </c>
      <c r="F6986" s="12">
        <v>3260.34</v>
      </c>
      <c r="G6986" s="12">
        <v>405.43</v>
      </c>
      <c r="H6986" s="108">
        <v>120.75</v>
      </c>
      <c r="I6986" s="45">
        <v>102.04</v>
      </c>
      <c r="J6986" s="45">
        <v>100.82</v>
      </c>
    </row>
    <row r="6987" spans="1:10" ht="23.3" customHeight="1" thickBot="1" x14ac:dyDescent="0.3">
      <c r="A6987" s="11">
        <v>44697</v>
      </c>
      <c r="B6987" s="12">
        <v>2024.72</v>
      </c>
      <c r="C6987" s="12">
        <v>8271.85</v>
      </c>
      <c r="D6987" s="12">
        <v>2242.62</v>
      </c>
      <c r="E6987" s="12">
        <v>8953.2900000000009</v>
      </c>
      <c r="F6987" s="12">
        <v>3271.56</v>
      </c>
      <c r="G6987" s="12">
        <v>405.97</v>
      </c>
      <c r="H6987" s="108">
        <v>120.62</v>
      </c>
      <c r="I6987" s="45">
        <v>101.93</v>
      </c>
      <c r="J6987" s="45">
        <v>100.7</v>
      </c>
    </row>
    <row r="6988" spans="1:10" ht="23.3" customHeight="1" thickBot="1" x14ac:dyDescent="0.3">
      <c r="A6988" s="11">
        <v>44698</v>
      </c>
      <c r="B6988" s="12">
        <v>2027.64</v>
      </c>
      <c r="C6988" s="12">
        <v>8283.7800000000007</v>
      </c>
      <c r="D6988" s="12">
        <v>2246.35</v>
      </c>
      <c r="E6988" s="12">
        <v>8968.19</v>
      </c>
      <c r="F6988" s="12">
        <v>3275.33</v>
      </c>
      <c r="G6988" s="12">
        <v>406.38</v>
      </c>
      <c r="H6988" s="108">
        <v>120.94</v>
      </c>
      <c r="I6988" s="45">
        <v>102.01</v>
      </c>
      <c r="J6988" s="45">
        <v>100.75</v>
      </c>
    </row>
    <row r="6989" spans="1:10" ht="23.3" customHeight="1" thickBot="1" x14ac:dyDescent="0.3">
      <c r="A6989" s="11">
        <v>44699</v>
      </c>
      <c r="B6989" s="12">
        <v>2027.55</v>
      </c>
      <c r="C6989" s="12">
        <v>8283.43</v>
      </c>
      <c r="D6989" s="12">
        <v>2242.4499999999998</v>
      </c>
      <c r="E6989" s="12">
        <v>8952.61</v>
      </c>
      <c r="F6989" s="12">
        <v>3270.7</v>
      </c>
      <c r="G6989" s="12">
        <v>406.03</v>
      </c>
      <c r="H6989" s="108">
        <v>120.66</v>
      </c>
      <c r="I6989" s="45">
        <v>102.11</v>
      </c>
      <c r="J6989" s="45">
        <v>101.39</v>
      </c>
    </row>
    <row r="6990" spans="1:10" ht="23.3" customHeight="1" thickBot="1" x14ac:dyDescent="0.3">
      <c r="A6990" s="11">
        <v>44700</v>
      </c>
      <c r="B6990" s="12">
        <v>2020.91</v>
      </c>
      <c r="C6990" s="12">
        <v>8256.2999999999993</v>
      </c>
      <c r="D6990" s="12">
        <v>2234.3200000000002</v>
      </c>
      <c r="E6990" s="12">
        <v>8920.16</v>
      </c>
      <c r="F6990" s="12">
        <v>3254.61</v>
      </c>
      <c r="G6990" s="12">
        <v>403.89</v>
      </c>
      <c r="H6990" s="108">
        <v>119.96</v>
      </c>
      <c r="I6990" s="45">
        <v>102.09</v>
      </c>
      <c r="J6990" s="45">
        <v>101.24</v>
      </c>
    </row>
    <row r="6991" spans="1:10" ht="23.3" customHeight="1" thickBot="1" x14ac:dyDescent="0.3">
      <c r="A6991" s="11">
        <v>44701</v>
      </c>
      <c r="B6991" s="12">
        <v>2018.4</v>
      </c>
      <c r="C6991" s="12">
        <v>8246.02</v>
      </c>
      <c r="D6991" s="12">
        <v>2228.84</v>
      </c>
      <c r="E6991" s="12">
        <v>8898.2900000000009</v>
      </c>
      <c r="F6991" s="12">
        <v>3244.45</v>
      </c>
      <c r="G6991" s="12">
        <v>403.55</v>
      </c>
      <c r="H6991" s="108">
        <v>119.58</v>
      </c>
      <c r="I6991" s="45">
        <v>102.18</v>
      </c>
      <c r="J6991" s="45">
        <v>101.59</v>
      </c>
    </row>
    <row r="6992" spans="1:10" ht="23.3" customHeight="1" thickBot="1" x14ac:dyDescent="0.3">
      <c r="A6992" s="11">
        <v>44704</v>
      </c>
      <c r="B6992" s="12">
        <v>2020.75</v>
      </c>
      <c r="C6992" s="12">
        <v>8255.6299999999992</v>
      </c>
      <c r="D6992" s="12">
        <v>2231.1799999999998</v>
      </c>
      <c r="E6992" s="12">
        <v>8907.61</v>
      </c>
      <c r="F6992" s="12">
        <v>3246.72</v>
      </c>
      <c r="G6992" s="12">
        <v>403.97</v>
      </c>
      <c r="H6992" s="108">
        <v>119.67</v>
      </c>
      <c r="I6992" s="45">
        <v>102.21</v>
      </c>
      <c r="J6992" s="45">
        <v>101.74</v>
      </c>
    </row>
    <row r="6993" spans="1:10" ht="23.3" customHeight="1" thickBot="1" x14ac:dyDescent="0.3">
      <c r="A6993" s="11">
        <v>44705</v>
      </c>
      <c r="B6993" s="12">
        <v>2017.55</v>
      </c>
      <c r="C6993" s="12">
        <v>8242.57</v>
      </c>
      <c r="D6993" s="12">
        <v>2227.77</v>
      </c>
      <c r="E6993" s="12">
        <v>8894.01</v>
      </c>
      <c r="F6993" s="12">
        <v>3243.41</v>
      </c>
      <c r="G6993" s="12">
        <v>403.24</v>
      </c>
      <c r="H6993" s="108">
        <v>119.45</v>
      </c>
      <c r="I6993" s="45">
        <v>102.28</v>
      </c>
      <c r="J6993" s="45">
        <v>101.57</v>
      </c>
    </row>
    <row r="6994" spans="1:10" ht="23.3" customHeight="1" thickBot="1" x14ac:dyDescent="0.3">
      <c r="A6994" s="11">
        <v>44706</v>
      </c>
      <c r="B6994" s="12">
        <v>2008.69</v>
      </c>
      <c r="C6994" s="12">
        <v>8206.39</v>
      </c>
      <c r="D6994" s="12">
        <v>2214.48</v>
      </c>
      <c r="E6994" s="12">
        <v>8840.93</v>
      </c>
      <c r="F6994" s="12">
        <v>3217.12</v>
      </c>
      <c r="G6994" s="12">
        <v>400.61</v>
      </c>
      <c r="H6994" s="108">
        <v>118.6</v>
      </c>
      <c r="I6994" s="45">
        <v>102.29</v>
      </c>
      <c r="J6994" s="45">
        <v>101.79</v>
      </c>
    </row>
    <row r="6995" spans="1:10" ht="23.3" customHeight="1" thickBot="1" x14ac:dyDescent="0.3">
      <c r="A6995" s="11">
        <v>44707</v>
      </c>
      <c r="B6995" s="12">
        <v>2002.21</v>
      </c>
      <c r="C6995" s="12">
        <v>8181.74</v>
      </c>
      <c r="D6995" s="12">
        <v>2204.15</v>
      </c>
      <c r="E6995" s="12">
        <v>8802.18</v>
      </c>
      <c r="F6995" s="12">
        <v>3197.24</v>
      </c>
      <c r="G6995" s="12">
        <v>398.2</v>
      </c>
      <c r="H6995" s="108">
        <v>118.08</v>
      </c>
      <c r="I6995" s="45">
        <v>102.29</v>
      </c>
      <c r="J6995" s="45">
        <v>102.05</v>
      </c>
    </row>
    <row r="6996" spans="1:10" ht="23.3" customHeight="1" thickBot="1" x14ac:dyDescent="0.3">
      <c r="A6996" s="11">
        <v>44708</v>
      </c>
      <c r="B6996" s="12">
        <v>1996.65</v>
      </c>
      <c r="C6996" s="12">
        <v>8159.03</v>
      </c>
      <c r="D6996" s="12">
        <v>2197.12</v>
      </c>
      <c r="E6996" s="12">
        <v>8774.11</v>
      </c>
      <c r="F6996" s="12">
        <v>3184.99</v>
      </c>
      <c r="G6996" s="12">
        <v>398.33</v>
      </c>
      <c r="H6996" s="108">
        <v>117.74</v>
      </c>
      <c r="I6996" s="45">
        <v>102.34</v>
      </c>
      <c r="J6996" s="45">
        <v>101.96</v>
      </c>
    </row>
    <row r="6997" spans="1:10" ht="23.3" customHeight="1" thickBot="1" x14ac:dyDescent="0.3">
      <c r="A6997" s="11">
        <v>44711</v>
      </c>
      <c r="B6997" s="12">
        <v>1992.86</v>
      </c>
      <c r="C6997" s="12">
        <v>8145.18</v>
      </c>
      <c r="D6997" s="12">
        <v>2191.83</v>
      </c>
      <c r="E6997" s="12">
        <v>8755.16</v>
      </c>
      <c r="F6997" s="12">
        <v>3177.52</v>
      </c>
      <c r="G6997" s="12">
        <v>397.44</v>
      </c>
      <c r="H6997" s="108">
        <v>117.42</v>
      </c>
      <c r="I6997" s="45">
        <v>102.33</v>
      </c>
      <c r="J6997" s="45">
        <v>101.98</v>
      </c>
    </row>
    <row r="6998" spans="1:10" ht="23.3" customHeight="1" thickBot="1" x14ac:dyDescent="0.3">
      <c r="A6998" s="11">
        <v>44712</v>
      </c>
      <c r="B6998" s="12">
        <v>1990.1</v>
      </c>
      <c r="C6998" s="12">
        <v>8137.83</v>
      </c>
      <c r="D6998" s="12">
        <v>2187.7800000000002</v>
      </c>
      <c r="E6998" s="12">
        <v>8744.27</v>
      </c>
      <c r="F6998" s="12">
        <v>3172.03</v>
      </c>
      <c r="G6998" s="12">
        <v>396.82</v>
      </c>
      <c r="H6998" s="108">
        <v>117.23</v>
      </c>
      <c r="I6998" s="45">
        <v>102.34</v>
      </c>
      <c r="J6998" s="45">
        <v>102.03</v>
      </c>
    </row>
    <row r="6999" spans="1:10" ht="23.3" customHeight="1" thickBot="1" x14ac:dyDescent="0.3">
      <c r="A6999" s="11">
        <v>44713</v>
      </c>
      <c r="B6999" s="12">
        <v>1991.13</v>
      </c>
      <c r="C6999" s="12">
        <v>8142.21</v>
      </c>
      <c r="D6999" s="12">
        <v>2188.58</v>
      </c>
      <c r="E6999" s="12">
        <v>8747.65</v>
      </c>
      <c r="F6999" s="12">
        <v>3169.6</v>
      </c>
      <c r="G6999" s="12">
        <v>397.24</v>
      </c>
      <c r="H6999" s="108">
        <v>117.35</v>
      </c>
      <c r="I6999" s="45">
        <v>102.33</v>
      </c>
      <c r="J6999" s="45">
        <v>102.14</v>
      </c>
    </row>
    <row r="7000" spans="1:10" ht="23.3" customHeight="1" thickBot="1" x14ac:dyDescent="0.3">
      <c r="A7000" s="11">
        <v>44714</v>
      </c>
      <c r="B7000" s="12">
        <v>1988.31</v>
      </c>
      <c r="C7000" s="12">
        <v>8131.44</v>
      </c>
      <c r="D7000" s="12">
        <v>2186.7399999999998</v>
      </c>
      <c r="E7000" s="12">
        <v>8741.3799999999992</v>
      </c>
      <c r="F7000" s="12">
        <v>3159.54</v>
      </c>
      <c r="G7000" s="12">
        <v>395.97</v>
      </c>
      <c r="H7000" s="108">
        <v>116.98</v>
      </c>
      <c r="I7000" s="45">
        <v>102.31</v>
      </c>
      <c r="J7000" s="45">
        <v>101.83</v>
      </c>
    </row>
    <row r="7001" spans="1:10" ht="23.3" customHeight="1" thickBot="1" x14ac:dyDescent="0.3">
      <c r="A7001" s="11">
        <v>44715</v>
      </c>
      <c r="B7001" s="12">
        <v>1989.1</v>
      </c>
      <c r="C7001" s="12">
        <v>8135.63</v>
      </c>
      <c r="D7001" s="12">
        <v>2187.7399999999998</v>
      </c>
      <c r="E7001" s="12">
        <v>8746.65</v>
      </c>
      <c r="F7001" s="12">
        <v>3160.93</v>
      </c>
      <c r="G7001" s="12">
        <v>396.34</v>
      </c>
      <c r="H7001" s="108">
        <v>117.08</v>
      </c>
      <c r="I7001" s="45">
        <v>102.42</v>
      </c>
      <c r="J7001" s="45">
        <v>101.84</v>
      </c>
    </row>
    <row r="7002" spans="1:10" ht="23.3" customHeight="1" thickBot="1" x14ac:dyDescent="0.3">
      <c r="A7002" s="11">
        <v>44718</v>
      </c>
      <c r="B7002" s="12">
        <v>1986.82</v>
      </c>
      <c r="C7002" s="12">
        <v>8126.34</v>
      </c>
      <c r="D7002" s="12">
        <v>2184.04</v>
      </c>
      <c r="E7002" s="12">
        <v>8731.8700000000008</v>
      </c>
      <c r="F7002" s="12">
        <v>3152.18</v>
      </c>
      <c r="G7002" s="12">
        <v>396.34</v>
      </c>
      <c r="H7002" s="108">
        <v>117.05</v>
      </c>
      <c r="I7002" s="45">
        <v>102.39</v>
      </c>
      <c r="J7002" s="45">
        <v>101.95</v>
      </c>
    </row>
    <row r="7003" spans="1:10" ht="23.3" customHeight="1" thickBot="1" x14ac:dyDescent="0.3">
      <c r="A7003" s="11">
        <v>44719</v>
      </c>
      <c r="B7003" s="12">
        <v>1984.68</v>
      </c>
      <c r="C7003" s="12">
        <v>8117.56</v>
      </c>
      <c r="D7003" s="12">
        <v>2183.02</v>
      </c>
      <c r="E7003" s="12">
        <v>8727.76</v>
      </c>
      <c r="F7003" s="12">
        <v>3142.11</v>
      </c>
      <c r="G7003" s="12">
        <v>395.9</v>
      </c>
      <c r="H7003" s="108">
        <v>116.94</v>
      </c>
      <c r="I7003" s="45">
        <v>102.41</v>
      </c>
      <c r="J7003" s="45">
        <v>101.66</v>
      </c>
    </row>
    <row r="7004" spans="1:10" ht="23.3" customHeight="1" thickBot="1" x14ac:dyDescent="0.3">
      <c r="A7004" s="11">
        <v>44720</v>
      </c>
      <c r="B7004" s="12">
        <v>1978.44</v>
      </c>
      <c r="C7004" s="12">
        <v>8125.21</v>
      </c>
      <c r="D7004" s="12">
        <v>2173.5300000000002</v>
      </c>
      <c r="E7004" s="12">
        <v>8734.2800000000007</v>
      </c>
      <c r="F7004" s="12">
        <v>3139</v>
      </c>
      <c r="G7004" s="12">
        <v>393.69</v>
      </c>
      <c r="H7004" s="108">
        <v>116.06</v>
      </c>
      <c r="I7004" s="45">
        <v>102.46</v>
      </c>
      <c r="J7004" s="45">
        <v>101.84</v>
      </c>
    </row>
    <row r="7005" spans="1:10" ht="23.3" customHeight="1" thickBot="1" x14ac:dyDescent="0.3">
      <c r="A7005" s="11">
        <v>44721</v>
      </c>
      <c r="B7005" s="12">
        <v>1986.3</v>
      </c>
      <c r="C7005" s="12">
        <v>8157.48</v>
      </c>
      <c r="D7005" s="12">
        <v>2183.4299999999998</v>
      </c>
      <c r="E7005" s="12">
        <v>8774.0400000000009</v>
      </c>
      <c r="F7005" s="12">
        <v>3148.18</v>
      </c>
      <c r="G7005" s="12">
        <v>396.15</v>
      </c>
      <c r="H7005" s="108">
        <v>116.52</v>
      </c>
      <c r="I7005" s="45">
        <v>102.53</v>
      </c>
      <c r="J7005" s="45">
        <v>102</v>
      </c>
    </row>
    <row r="7006" spans="1:10" ht="23.3" customHeight="1" thickBot="1" x14ac:dyDescent="0.3">
      <c r="A7006" s="11">
        <v>44722</v>
      </c>
      <c r="B7006" s="12">
        <v>1989.7</v>
      </c>
      <c r="C7006" s="12">
        <v>8171.44</v>
      </c>
      <c r="D7006" s="12">
        <v>2193.4</v>
      </c>
      <c r="E7006" s="12">
        <v>8814.1200000000008</v>
      </c>
      <c r="F7006" s="12">
        <v>3158.95</v>
      </c>
      <c r="G7006" s="12">
        <v>398.12</v>
      </c>
      <c r="H7006" s="108">
        <v>116.97</v>
      </c>
      <c r="I7006" s="45">
        <v>102.63</v>
      </c>
      <c r="J7006" s="45">
        <v>101.11</v>
      </c>
    </row>
    <row r="7007" spans="1:10" ht="23.3" customHeight="1" thickBot="1" x14ac:dyDescent="0.3">
      <c r="A7007" s="11">
        <v>44725</v>
      </c>
      <c r="B7007" s="12">
        <v>1995.79</v>
      </c>
      <c r="C7007" s="12">
        <v>8196.4500000000007</v>
      </c>
      <c r="D7007" s="12">
        <v>2194.3200000000002</v>
      </c>
      <c r="E7007" s="12">
        <v>8817.7999999999993</v>
      </c>
      <c r="F7007" s="12">
        <v>3151.5</v>
      </c>
      <c r="G7007" s="12">
        <v>398.24</v>
      </c>
      <c r="H7007" s="108">
        <v>117.07</v>
      </c>
      <c r="I7007" s="45">
        <v>102.53</v>
      </c>
      <c r="J7007" s="45">
        <v>102.4</v>
      </c>
    </row>
    <row r="7008" spans="1:10" ht="23.3" customHeight="1" thickBot="1" x14ac:dyDescent="0.3">
      <c r="A7008" s="11">
        <v>44726</v>
      </c>
      <c r="B7008" s="12">
        <v>1991.74</v>
      </c>
      <c r="C7008" s="12">
        <v>8179.83</v>
      </c>
      <c r="D7008" s="12">
        <v>2186.9299999999998</v>
      </c>
      <c r="E7008" s="12">
        <v>8788.1299999999992</v>
      </c>
      <c r="F7008" s="12">
        <v>3130.23</v>
      </c>
      <c r="G7008" s="12">
        <v>397.07</v>
      </c>
      <c r="H7008" s="108">
        <v>116.95</v>
      </c>
      <c r="I7008" s="45">
        <v>102.52</v>
      </c>
      <c r="J7008" s="45">
        <v>102.75</v>
      </c>
    </row>
    <row r="7009" spans="1:10" ht="23.3" customHeight="1" thickBot="1" x14ac:dyDescent="0.3">
      <c r="A7009" s="11">
        <v>44727</v>
      </c>
      <c r="B7009" s="12">
        <v>1984.61</v>
      </c>
      <c r="C7009" s="12">
        <v>8150.57</v>
      </c>
      <c r="D7009" s="12">
        <v>2178.46</v>
      </c>
      <c r="E7009" s="12">
        <v>8754.06</v>
      </c>
      <c r="F7009" s="12">
        <v>3115.62</v>
      </c>
      <c r="G7009" s="12">
        <v>394.6</v>
      </c>
      <c r="H7009" s="108">
        <v>116.26</v>
      </c>
      <c r="I7009" s="45">
        <v>102.53</v>
      </c>
      <c r="J7009" s="45">
        <v>102.54</v>
      </c>
    </row>
    <row r="7010" spans="1:10" ht="23.3" customHeight="1" thickBot="1" x14ac:dyDescent="0.3">
      <c r="A7010" s="11">
        <v>44728</v>
      </c>
      <c r="B7010" s="12">
        <v>1980.49</v>
      </c>
      <c r="C7010" s="12">
        <v>8133.62</v>
      </c>
      <c r="D7010" s="12">
        <v>2172.5300000000002</v>
      </c>
      <c r="E7010" s="12">
        <v>8730.27</v>
      </c>
      <c r="F7010" s="12">
        <v>3105.61</v>
      </c>
      <c r="G7010" s="12">
        <v>393.79</v>
      </c>
      <c r="H7010" s="108">
        <v>115.93</v>
      </c>
      <c r="I7010" s="45">
        <v>102.56</v>
      </c>
      <c r="J7010" s="45">
        <v>102.6</v>
      </c>
    </row>
    <row r="7011" spans="1:10" ht="23.3" customHeight="1" thickBot="1" x14ac:dyDescent="0.3">
      <c r="A7011" s="11">
        <v>44729</v>
      </c>
      <c r="B7011" s="12">
        <v>1982.7</v>
      </c>
      <c r="C7011" s="12">
        <v>8142.71</v>
      </c>
      <c r="D7011" s="12">
        <v>2167.09</v>
      </c>
      <c r="E7011" s="12">
        <v>8708.39</v>
      </c>
      <c r="F7011" s="12">
        <v>3098.31</v>
      </c>
      <c r="G7011" s="12">
        <v>394.57</v>
      </c>
      <c r="H7011" s="108">
        <v>116.21</v>
      </c>
      <c r="I7011" s="45">
        <v>102.65</v>
      </c>
      <c r="J7011" s="45">
        <v>104.03</v>
      </c>
    </row>
    <row r="7012" spans="1:10" ht="23.3" customHeight="1" thickBot="1" x14ac:dyDescent="0.3">
      <c r="A7012" s="11">
        <v>44732</v>
      </c>
      <c r="B7012" s="12">
        <v>1976.99</v>
      </c>
      <c r="C7012" s="12">
        <v>8126.45</v>
      </c>
      <c r="D7012" s="12">
        <v>2158.71</v>
      </c>
      <c r="E7012" s="12">
        <v>8684.35</v>
      </c>
      <c r="F7012" s="12">
        <v>3098.31</v>
      </c>
      <c r="G7012" s="12">
        <v>392.64</v>
      </c>
      <c r="H7012" s="108">
        <v>115.68</v>
      </c>
      <c r="I7012" s="45">
        <v>102.67</v>
      </c>
      <c r="J7012" s="45">
        <v>104.13</v>
      </c>
    </row>
    <row r="7013" spans="1:10" ht="23.3" customHeight="1" thickBot="1" x14ac:dyDescent="0.3">
      <c r="A7013" s="11">
        <v>44733</v>
      </c>
      <c r="B7013" s="12">
        <v>1970.43</v>
      </c>
      <c r="C7013" s="12">
        <v>8099.46</v>
      </c>
      <c r="D7013" s="12">
        <v>2158.02</v>
      </c>
      <c r="E7013" s="12">
        <v>8681.58</v>
      </c>
      <c r="F7013" s="12">
        <v>3084.1</v>
      </c>
      <c r="G7013" s="12">
        <v>390.63</v>
      </c>
      <c r="H7013" s="108">
        <v>115.28</v>
      </c>
      <c r="I7013" s="45">
        <v>102.88</v>
      </c>
      <c r="J7013" s="45">
        <v>102.73</v>
      </c>
    </row>
    <row r="7014" spans="1:10" ht="23.3" customHeight="1" thickBot="1" x14ac:dyDescent="0.3">
      <c r="A7014" s="11">
        <v>44734</v>
      </c>
      <c r="B7014" s="12">
        <v>1960.22</v>
      </c>
      <c r="C7014" s="12">
        <v>8057.51</v>
      </c>
      <c r="D7014" s="12">
        <v>2150.29</v>
      </c>
      <c r="E7014" s="12">
        <v>8650.49</v>
      </c>
      <c r="F7014" s="12">
        <v>3064.74</v>
      </c>
      <c r="G7014" s="12">
        <v>389.83</v>
      </c>
      <c r="H7014" s="108">
        <v>114.72</v>
      </c>
      <c r="I7014" s="45">
        <v>102.91</v>
      </c>
      <c r="J7014" s="45">
        <v>101.72</v>
      </c>
    </row>
    <row r="7015" spans="1:10" ht="23.3" customHeight="1" thickBot="1" x14ac:dyDescent="0.3">
      <c r="A7015" s="11">
        <v>44735</v>
      </c>
      <c r="B7015" s="12">
        <v>1957.56</v>
      </c>
      <c r="C7015" s="12">
        <v>8046.56</v>
      </c>
      <c r="D7015" s="12">
        <v>2146.75</v>
      </c>
      <c r="E7015" s="12">
        <v>8636.23</v>
      </c>
      <c r="F7015" s="12">
        <v>3059.69</v>
      </c>
      <c r="G7015" s="12">
        <v>389.84</v>
      </c>
      <c r="H7015" s="108">
        <v>114.56</v>
      </c>
      <c r="I7015" s="45">
        <v>102.92</v>
      </c>
      <c r="J7015" s="45">
        <v>101.7</v>
      </c>
    </row>
    <row r="7016" spans="1:10" ht="23.3" customHeight="1" thickBot="1" x14ac:dyDescent="0.3">
      <c r="A7016" s="11">
        <v>44736</v>
      </c>
      <c r="B7016" s="12">
        <v>1956.63</v>
      </c>
      <c r="C7016" s="12">
        <v>8042.74</v>
      </c>
      <c r="D7016" s="12">
        <v>2144.23</v>
      </c>
      <c r="E7016" s="12">
        <v>8626.11</v>
      </c>
      <c r="F7016" s="12">
        <v>3049.03</v>
      </c>
      <c r="G7016" s="12">
        <v>389.53</v>
      </c>
      <c r="H7016" s="108">
        <v>114.47</v>
      </c>
      <c r="I7016" s="45">
        <v>102.94</v>
      </c>
      <c r="J7016" s="45">
        <v>101.94</v>
      </c>
    </row>
    <row r="7017" spans="1:10" ht="23.3" customHeight="1" thickBot="1" x14ac:dyDescent="0.3">
      <c r="A7017" s="11">
        <v>44739</v>
      </c>
      <c r="B7017" s="12">
        <v>1951.25</v>
      </c>
      <c r="C7017" s="12">
        <v>8020.65</v>
      </c>
      <c r="D7017" s="12">
        <v>2136.1</v>
      </c>
      <c r="E7017" s="12">
        <v>8593.4</v>
      </c>
      <c r="F7017" s="12">
        <v>3033.1</v>
      </c>
      <c r="G7017" s="12">
        <v>388.51</v>
      </c>
      <c r="H7017" s="108">
        <v>114.08</v>
      </c>
      <c r="I7017" s="45">
        <v>102.99</v>
      </c>
      <c r="J7017" s="45">
        <v>102.08</v>
      </c>
    </row>
    <row r="7018" spans="1:10" ht="23.3" customHeight="1" thickBot="1" x14ac:dyDescent="0.3">
      <c r="A7018" s="11">
        <v>44740</v>
      </c>
      <c r="B7018" s="12">
        <v>1952.22</v>
      </c>
      <c r="C7018" s="12">
        <v>8029.51</v>
      </c>
      <c r="D7018" s="12">
        <v>2132.1</v>
      </c>
      <c r="E7018" s="12">
        <v>8583.86</v>
      </c>
      <c r="F7018" s="12">
        <v>3020.17</v>
      </c>
      <c r="G7018" s="12">
        <v>388.25</v>
      </c>
      <c r="H7018" s="108">
        <v>113.95</v>
      </c>
      <c r="I7018" s="45">
        <v>103.08</v>
      </c>
      <c r="J7018" s="45">
        <v>103.01</v>
      </c>
    </row>
    <row r="7019" spans="1:10" ht="23.3" customHeight="1" thickBot="1" x14ac:dyDescent="0.3">
      <c r="A7019" s="11">
        <v>44741</v>
      </c>
      <c r="B7019" s="12">
        <v>1948.42</v>
      </c>
      <c r="C7019" s="12">
        <v>8017.42</v>
      </c>
      <c r="D7019" s="12">
        <v>2124.65</v>
      </c>
      <c r="E7019" s="12">
        <v>8558.57</v>
      </c>
      <c r="F7019" s="12">
        <v>3005.49</v>
      </c>
      <c r="G7019" s="12">
        <v>386.79</v>
      </c>
      <c r="H7019" s="108">
        <v>113.54</v>
      </c>
      <c r="I7019" s="45">
        <v>103.05</v>
      </c>
      <c r="J7019" s="45">
        <v>103.42</v>
      </c>
    </row>
    <row r="7020" spans="1:10" ht="23.3" customHeight="1" thickBot="1" x14ac:dyDescent="0.3">
      <c r="A7020" s="11">
        <v>44742</v>
      </c>
      <c r="B7020" s="12">
        <v>1952.36</v>
      </c>
      <c r="C7020" s="12">
        <v>8033.64</v>
      </c>
      <c r="D7020" s="12">
        <v>2127.14</v>
      </c>
      <c r="E7020" s="12">
        <v>8568.6200000000008</v>
      </c>
      <c r="F7020" s="12">
        <v>2999.7</v>
      </c>
      <c r="G7020" s="12">
        <v>387.18</v>
      </c>
      <c r="H7020" s="108">
        <v>113.68</v>
      </c>
      <c r="I7020" s="45">
        <v>103.05</v>
      </c>
      <c r="J7020" s="45">
        <v>103.94</v>
      </c>
    </row>
    <row r="7021" spans="1:10" ht="23.3" customHeight="1" thickBot="1" x14ac:dyDescent="0.3">
      <c r="A7021" s="11">
        <v>44743</v>
      </c>
      <c r="B7021" s="12">
        <v>1948.09</v>
      </c>
      <c r="C7021" s="12">
        <v>8022.14</v>
      </c>
      <c r="D7021" s="12">
        <v>2119.04</v>
      </c>
      <c r="E7021" s="12">
        <v>8544.1299999999992</v>
      </c>
      <c r="F7021" s="12">
        <v>2985.48</v>
      </c>
      <c r="G7021" s="12">
        <v>385.4</v>
      </c>
      <c r="H7021" s="108">
        <v>113.09</v>
      </c>
      <c r="I7021" s="45">
        <v>103.09</v>
      </c>
      <c r="J7021" s="45">
        <v>104.34</v>
      </c>
    </row>
    <row r="7022" spans="1:10" ht="23.3" customHeight="1" thickBot="1" x14ac:dyDescent="0.3">
      <c r="A7022" s="11">
        <v>44746</v>
      </c>
      <c r="B7022" s="12">
        <v>1935.64</v>
      </c>
      <c r="C7022" s="12">
        <v>7970.88</v>
      </c>
      <c r="D7022" s="12">
        <v>2101.5100000000002</v>
      </c>
      <c r="E7022" s="12">
        <v>8473.4599999999991</v>
      </c>
      <c r="F7022" s="12">
        <v>2958.22</v>
      </c>
      <c r="G7022" s="12">
        <v>382.69</v>
      </c>
      <c r="H7022" s="108">
        <v>111.87</v>
      </c>
      <c r="I7022" s="45">
        <v>103.08</v>
      </c>
      <c r="J7022" s="45">
        <v>104.43</v>
      </c>
    </row>
    <row r="7023" spans="1:10" ht="23.3" customHeight="1" thickBot="1" x14ac:dyDescent="0.3">
      <c r="A7023" s="11">
        <v>44747</v>
      </c>
      <c r="B7023" s="12">
        <v>1931.84</v>
      </c>
      <c r="C7023" s="12">
        <v>7955.22</v>
      </c>
      <c r="D7023" s="12">
        <v>2094.56</v>
      </c>
      <c r="E7023" s="12">
        <v>8445.42</v>
      </c>
      <c r="F7023" s="12">
        <v>2939.1</v>
      </c>
      <c r="G7023" s="12">
        <v>381.09</v>
      </c>
      <c r="H7023" s="108">
        <v>111.42</v>
      </c>
      <c r="I7023" s="45">
        <v>103.16</v>
      </c>
      <c r="J7023" s="45">
        <v>104.76</v>
      </c>
    </row>
    <row r="7024" spans="1:10" ht="23.3" customHeight="1" thickBot="1" x14ac:dyDescent="0.3">
      <c r="A7024" s="11">
        <v>44748</v>
      </c>
      <c r="B7024" s="12">
        <v>1925.69</v>
      </c>
      <c r="C7024" s="12">
        <v>7929.89</v>
      </c>
      <c r="D7024" s="12">
        <v>2083.25</v>
      </c>
      <c r="E7024" s="12">
        <v>8399.83</v>
      </c>
      <c r="F7024" s="12">
        <v>2908.04</v>
      </c>
      <c r="G7024" s="12">
        <v>378.63</v>
      </c>
      <c r="H7024" s="108">
        <v>110.78</v>
      </c>
      <c r="I7024" s="45">
        <v>103.08</v>
      </c>
      <c r="J7024" s="45">
        <v>105.31</v>
      </c>
    </row>
    <row r="7025" spans="1:10" ht="23.3" customHeight="1" thickBot="1" x14ac:dyDescent="0.3">
      <c r="A7025" s="11">
        <v>44749</v>
      </c>
      <c r="B7025" s="12">
        <v>1922.47</v>
      </c>
      <c r="C7025" s="12">
        <v>7916.62</v>
      </c>
      <c r="D7025" s="12">
        <v>2076.63</v>
      </c>
      <c r="E7025" s="12">
        <v>8373.1200000000008</v>
      </c>
      <c r="F7025" s="12">
        <v>2887.28</v>
      </c>
      <c r="G7025" s="12">
        <v>377.52</v>
      </c>
      <c r="H7025" s="108">
        <v>110.5</v>
      </c>
      <c r="I7025" s="45">
        <v>103.1</v>
      </c>
      <c r="J7025" s="45">
        <v>105.73</v>
      </c>
    </row>
    <row r="7026" spans="1:10" ht="23.3" customHeight="1" thickBot="1" x14ac:dyDescent="0.3">
      <c r="A7026" s="11">
        <v>44750</v>
      </c>
      <c r="B7026" s="12">
        <v>1911.75</v>
      </c>
      <c r="C7026" s="12">
        <v>7872.5</v>
      </c>
      <c r="D7026" s="12">
        <v>2060.5300000000002</v>
      </c>
      <c r="E7026" s="12">
        <v>8308.24</v>
      </c>
      <c r="F7026" s="12">
        <v>2857.64</v>
      </c>
      <c r="G7026" s="12">
        <v>374.22</v>
      </c>
      <c r="H7026" s="108">
        <v>109.4</v>
      </c>
      <c r="I7026" s="45">
        <v>103.11</v>
      </c>
      <c r="J7026" s="45">
        <v>106</v>
      </c>
    </row>
    <row r="7027" spans="1:10" ht="23.3" customHeight="1" thickBot="1" x14ac:dyDescent="0.3">
      <c r="A7027" s="11">
        <v>44753</v>
      </c>
      <c r="B7027" s="12">
        <v>1909.28</v>
      </c>
      <c r="C7027" s="12">
        <v>7862.29</v>
      </c>
      <c r="D7027" s="12">
        <v>2057.75</v>
      </c>
      <c r="E7027" s="12">
        <v>8297.01</v>
      </c>
      <c r="F7027" s="12">
        <v>2856.9</v>
      </c>
      <c r="G7027" s="12">
        <v>373.52</v>
      </c>
      <c r="H7027" s="108">
        <v>109.28</v>
      </c>
      <c r="I7027" s="45">
        <v>103.08</v>
      </c>
      <c r="J7027" s="45">
        <v>105.88</v>
      </c>
    </row>
    <row r="7028" spans="1:10" ht="23.3" customHeight="1" thickBot="1" x14ac:dyDescent="0.3">
      <c r="A7028" s="11">
        <v>44754</v>
      </c>
      <c r="B7028" s="12">
        <v>1897.21</v>
      </c>
      <c r="C7028" s="12">
        <v>7812.6</v>
      </c>
      <c r="D7028" s="12">
        <v>2052.92</v>
      </c>
      <c r="E7028" s="12">
        <v>8277.5300000000007</v>
      </c>
      <c r="F7028" s="12">
        <v>2902.19</v>
      </c>
      <c r="G7028" s="12">
        <v>372.8</v>
      </c>
      <c r="H7028" s="108">
        <v>108.84</v>
      </c>
      <c r="I7028" s="45">
        <v>102.53</v>
      </c>
      <c r="J7028" s="45">
        <v>103.7</v>
      </c>
    </row>
    <row r="7029" spans="1:10" ht="23.3" customHeight="1" thickBot="1" x14ac:dyDescent="0.3">
      <c r="A7029" s="11">
        <v>44755</v>
      </c>
      <c r="B7029" s="12">
        <v>1897.43</v>
      </c>
      <c r="C7029" s="12">
        <v>7814.41</v>
      </c>
      <c r="D7029" s="12">
        <v>2053.13</v>
      </c>
      <c r="E7029" s="12">
        <v>8279.6200000000008</v>
      </c>
      <c r="F7029" s="12">
        <v>2902.47</v>
      </c>
      <c r="G7029" s="12">
        <v>373.01</v>
      </c>
      <c r="H7029" s="108">
        <v>108.97</v>
      </c>
      <c r="I7029" s="45">
        <v>102.55</v>
      </c>
      <c r="J7029" s="45">
        <v>103.71</v>
      </c>
    </row>
    <row r="7030" spans="1:10" ht="23.3" customHeight="1" thickBot="1" x14ac:dyDescent="0.3">
      <c r="A7030" s="11">
        <v>44756</v>
      </c>
      <c r="B7030" s="12">
        <v>1890.28</v>
      </c>
      <c r="C7030" s="12">
        <v>7791.33</v>
      </c>
      <c r="D7030" s="12">
        <v>2043.14</v>
      </c>
      <c r="E7030" s="12">
        <v>8247.82</v>
      </c>
      <c r="F7030" s="12">
        <v>2888.88</v>
      </c>
      <c r="G7030" s="12">
        <v>370.58</v>
      </c>
      <c r="H7030" s="108">
        <v>108.47</v>
      </c>
      <c r="I7030" s="45">
        <v>102.56</v>
      </c>
      <c r="J7030" s="45">
        <v>103.76</v>
      </c>
    </row>
    <row r="7031" spans="1:10" ht="23.3" customHeight="1" thickBot="1" x14ac:dyDescent="0.3">
      <c r="A7031" s="11">
        <v>44757</v>
      </c>
      <c r="B7031" s="12">
        <v>1890.27</v>
      </c>
      <c r="C7031" s="12">
        <v>7791.27</v>
      </c>
      <c r="D7031" s="12">
        <v>2042.46</v>
      </c>
      <c r="E7031" s="12">
        <v>8245.06</v>
      </c>
      <c r="F7031" s="12">
        <v>2885.66</v>
      </c>
      <c r="G7031" s="12">
        <v>371</v>
      </c>
      <c r="H7031" s="108">
        <v>108.37</v>
      </c>
      <c r="I7031" s="45">
        <v>102.62</v>
      </c>
      <c r="J7031" s="45">
        <v>103.88</v>
      </c>
    </row>
    <row r="7032" spans="1:10" ht="23.3" customHeight="1" thickBot="1" x14ac:dyDescent="0.3">
      <c r="A7032" s="11">
        <v>44760</v>
      </c>
      <c r="B7032" s="12">
        <v>1888.67</v>
      </c>
      <c r="C7032" s="12">
        <v>7787.99</v>
      </c>
      <c r="D7032" s="12">
        <v>2039.87</v>
      </c>
      <c r="E7032" s="12">
        <v>8239.06</v>
      </c>
      <c r="F7032" s="12">
        <v>2881.44</v>
      </c>
      <c r="G7032" s="12">
        <v>370.26</v>
      </c>
      <c r="H7032" s="108">
        <v>108.35</v>
      </c>
      <c r="I7032" s="45">
        <v>102.61</v>
      </c>
      <c r="J7032" s="45">
        <v>103.96</v>
      </c>
    </row>
    <row r="7033" spans="1:10" ht="23.3" customHeight="1" thickBot="1" x14ac:dyDescent="0.3">
      <c r="A7033" s="11">
        <v>44761</v>
      </c>
      <c r="B7033" s="12">
        <v>1889.77</v>
      </c>
      <c r="C7033" s="12">
        <v>7792.55</v>
      </c>
      <c r="D7033" s="12">
        <v>2040.19</v>
      </c>
      <c r="E7033" s="12">
        <v>8240.32</v>
      </c>
      <c r="F7033" s="12">
        <v>2875.55</v>
      </c>
      <c r="G7033" s="12">
        <v>370.42</v>
      </c>
      <c r="H7033" s="108">
        <v>108.4</v>
      </c>
      <c r="I7033" s="45">
        <v>102.7</v>
      </c>
      <c r="J7033" s="45">
        <v>104.19</v>
      </c>
    </row>
    <row r="7034" spans="1:10" ht="23.3" customHeight="1" thickBot="1" x14ac:dyDescent="0.3">
      <c r="A7034" s="11">
        <v>44762</v>
      </c>
      <c r="B7034" s="12">
        <v>1892.34</v>
      </c>
      <c r="C7034" s="12">
        <v>7803.13</v>
      </c>
      <c r="D7034" s="12">
        <v>2039.78</v>
      </c>
      <c r="E7034" s="12">
        <v>8238.67</v>
      </c>
      <c r="F7034" s="12">
        <v>2872.68</v>
      </c>
      <c r="G7034" s="12">
        <v>370.34</v>
      </c>
      <c r="H7034" s="108">
        <v>108.63</v>
      </c>
      <c r="I7034" s="45">
        <v>102.84</v>
      </c>
      <c r="J7034" s="45">
        <v>104.86</v>
      </c>
    </row>
    <row r="7035" spans="1:10" ht="23.3" customHeight="1" thickBot="1" x14ac:dyDescent="0.3">
      <c r="A7035" s="11">
        <v>44763</v>
      </c>
      <c r="B7035" s="12">
        <v>1892.74</v>
      </c>
      <c r="C7035" s="12">
        <v>7804.79</v>
      </c>
      <c r="D7035" s="12">
        <v>2044.22</v>
      </c>
      <c r="E7035" s="12">
        <v>8256.61</v>
      </c>
      <c r="F7035" s="12">
        <v>2899.52</v>
      </c>
      <c r="G7035" s="12">
        <v>371.72</v>
      </c>
      <c r="H7035" s="108">
        <v>108.73</v>
      </c>
      <c r="I7035" s="45">
        <v>102.65</v>
      </c>
      <c r="J7035" s="45">
        <v>104.11</v>
      </c>
    </row>
    <row r="7036" spans="1:10" ht="23.3" customHeight="1" thickBot="1" x14ac:dyDescent="0.3">
      <c r="A7036" s="11">
        <v>44764</v>
      </c>
      <c r="B7036" s="12">
        <v>1897.21</v>
      </c>
      <c r="C7036" s="12">
        <v>7823.22</v>
      </c>
      <c r="D7036" s="12">
        <v>2042.22</v>
      </c>
      <c r="E7036" s="12">
        <v>8248.5400000000009</v>
      </c>
      <c r="F7036" s="12">
        <v>2890.42</v>
      </c>
      <c r="G7036" s="12">
        <v>371.35</v>
      </c>
      <c r="H7036" s="108">
        <v>109.13</v>
      </c>
      <c r="I7036" s="45">
        <v>102.67</v>
      </c>
      <c r="J7036" s="45">
        <v>105.51</v>
      </c>
    </row>
    <row r="7037" spans="1:10" ht="23.3" customHeight="1" thickBot="1" x14ac:dyDescent="0.3">
      <c r="A7037" s="11">
        <v>44767</v>
      </c>
      <c r="B7037" s="12">
        <v>1898.28</v>
      </c>
      <c r="C7037" s="12">
        <v>7827.63</v>
      </c>
      <c r="D7037" s="12">
        <v>2043.87</v>
      </c>
      <c r="E7037" s="12">
        <v>8255.2000000000007</v>
      </c>
      <c r="F7037" s="12">
        <v>2893.72</v>
      </c>
      <c r="G7037" s="12">
        <v>371.67</v>
      </c>
      <c r="H7037" s="108">
        <v>109.14</v>
      </c>
      <c r="I7037" s="45">
        <v>102.68</v>
      </c>
      <c r="J7037" s="45">
        <v>105.47</v>
      </c>
    </row>
    <row r="7038" spans="1:10" ht="23.3" customHeight="1" thickBot="1" x14ac:dyDescent="0.3">
      <c r="A7038" s="11">
        <v>44768</v>
      </c>
      <c r="B7038" s="12">
        <v>1897.34</v>
      </c>
      <c r="C7038" s="12">
        <v>7823.73</v>
      </c>
      <c r="D7038" s="12">
        <v>2041.16</v>
      </c>
      <c r="E7038" s="12">
        <v>8244.25</v>
      </c>
      <c r="F7038" s="12">
        <v>2882.49</v>
      </c>
      <c r="G7038" s="12">
        <v>371.19</v>
      </c>
      <c r="H7038" s="108">
        <v>109</v>
      </c>
      <c r="I7038" s="45">
        <v>102.77</v>
      </c>
      <c r="J7038" s="45">
        <v>105.74</v>
      </c>
    </row>
    <row r="7039" spans="1:10" ht="23.3" customHeight="1" thickBot="1" x14ac:dyDescent="0.3">
      <c r="A7039" s="11">
        <v>44769</v>
      </c>
      <c r="B7039" s="12">
        <v>1894.14</v>
      </c>
      <c r="C7039" s="12">
        <v>7810.55</v>
      </c>
      <c r="D7039" s="12">
        <v>2036.48</v>
      </c>
      <c r="E7039" s="12">
        <v>8225.35</v>
      </c>
      <c r="F7039" s="12">
        <v>2874.28</v>
      </c>
      <c r="G7039" s="12">
        <v>370.11</v>
      </c>
      <c r="H7039" s="108">
        <v>108.76</v>
      </c>
      <c r="I7039" s="45">
        <v>102.7</v>
      </c>
      <c r="J7039" s="45">
        <v>105.8</v>
      </c>
    </row>
    <row r="7040" spans="1:10" ht="23.3" customHeight="1" thickBot="1" x14ac:dyDescent="0.3">
      <c r="A7040" s="11">
        <v>44770</v>
      </c>
      <c r="B7040" s="12">
        <v>1892.88</v>
      </c>
      <c r="C7040" s="12">
        <v>7805.34</v>
      </c>
      <c r="D7040" s="12">
        <v>2036.49</v>
      </c>
      <c r="E7040" s="12">
        <v>8225.4</v>
      </c>
      <c r="F7040" s="12">
        <v>2874.3</v>
      </c>
      <c r="G7040" s="12">
        <v>370.23</v>
      </c>
      <c r="H7040" s="108">
        <v>108.64</v>
      </c>
      <c r="I7040" s="45">
        <v>102.77</v>
      </c>
      <c r="J7040" s="45">
        <v>105.51</v>
      </c>
    </row>
    <row r="7041" spans="1:10" ht="23.3" customHeight="1" thickBot="1" x14ac:dyDescent="0.3">
      <c r="A7041" s="11">
        <v>44771</v>
      </c>
      <c r="B7041" s="12">
        <v>1870.64</v>
      </c>
      <c r="C7041" s="12">
        <v>7713.67</v>
      </c>
      <c r="D7041" s="12">
        <v>2011.03</v>
      </c>
      <c r="E7041" s="12">
        <v>8122.56</v>
      </c>
      <c r="F7041" s="12">
        <v>2836.98</v>
      </c>
      <c r="G7041" s="12">
        <v>364.9</v>
      </c>
      <c r="H7041" s="108">
        <v>106.68</v>
      </c>
      <c r="I7041" s="45">
        <v>102.79</v>
      </c>
      <c r="J7041" s="45">
        <v>104.68</v>
      </c>
    </row>
    <row r="7042" spans="1:10" ht="23.3" customHeight="1" thickBot="1" x14ac:dyDescent="0.3">
      <c r="A7042" s="11">
        <v>44774</v>
      </c>
      <c r="B7042" s="12">
        <v>1887.38</v>
      </c>
      <c r="C7042" s="12">
        <v>7782.67</v>
      </c>
      <c r="D7042" s="12">
        <v>2033.91</v>
      </c>
      <c r="E7042" s="12">
        <v>8214.9500000000007</v>
      </c>
      <c r="F7042" s="12">
        <v>2867.91</v>
      </c>
      <c r="G7042" s="12">
        <v>370.46</v>
      </c>
      <c r="H7042" s="108">
        <v>108.29</v>
      </c>
      <c r="I7042" s="45">
        <v>102.81</v>
      </c>
      <c r="J7042" s="45">
        <v>104.69</v>
      </c>
    </row>
    <row r="7043" spans="1:10" ht="23.3" customHeight="1" thickBot="1" x14ac:dyDescent="0.3">
      <c r="A7043" s="11">
        <v>44775</v>
      </c>
      <c r="B7043" s="12">
        <v>1890.71</v>
      </c>
      <c r="C7043" s="12">
        <v>7814.7</v>
      </c>
      <c r="D7043" s="12">
        <v>2038.55</v>
      </c>
      <c r="E7043" s="12">
        <v>8233.7000000000007</v>
      </c>
      <c r="F7043" s="12">
        <v>2874.9</v>
      </c>
      <c r="G7043" s="12">
        <v>371.35</v>
      </c>
      <c r="H7043" s="108">
        <v>108.64</v>
      </c>
      <c r="I7043" s="45">
        <v>102.87</v>
      </c>
      <c r="J7043" s="45">
        <v>104.67</v>
      </c>
    </row>
    <row r="7044" spans="1:10" ht="23.3" customHeight="1" thickBot="1" x14ac:dyDescent="0.3">
      <c r="A7044" s="11">
        <v>44776</v>
      </c>
      <c r="B7044" s="12">
        <v>1900.02</v>
      </c>
      <c r="C7044" s="12">
        <v>7853.17</v>
      </c>
      <c r="D7044" s="12">
        <v>2050.67</v>
      </c>
      <c r="E7044" s="12">
        <v>8282.66</v>
      </c>
      <c r="F7044" s="12">
        <v>2888.79</v>
      </c>
      <c r="G7044" s="12">
        <v>374.66</v>
      </c>
      <c r="H7044" s="108">
        <v>109.61</v>
      </c>
      <c r="I7044" s="45">
        <v>102.81</v>
      </c>
      <c r="J7044" s="45">
        <v>104.79</v>
      </c>
    </row>
    <row r="7045" spans="1:10" ht="23.3" customHeight="1" thickBot="1" x14ac:dyDescent="0.3">
      <c r="A7045" s="11">
        <v>44777</v>
      </c>
      <c r="B7045" s="12">
        <v>1904.58</v>
      </c>
      <c r="C7045" s="12">
        <v>7872.65</v>
      </c>
      <c r="D7045" s="12">
        <v>2063.7600000000002</v>
      </c>
      <c r="E7045" s="12">
        <v>8336.3700000000008</v>
      </c>
      <c r="F7045" s="12">
        <v>2906.49</v>
      </c>
      <c r="G7045" s="12">
        <v>375.95</v>
      </c>
      <c r="H7045" s="108">
        <v>110.58</v>
      </c>
      <c r="I7045" s="45">
        <v>102.81</v>
      </c>
      <c r="J7045" s="45">
        <v>103.64</v>
      </c>
    </row>
    <row r="7046" spans="1:10" ht="23.3" customHeight="1" thickBot="1" x14ac:dyDescent="0.3">
      <c r="A7046" s="11">
        <v>44778</v>
      </c>
      <c r="B7046" s="12">
        <v>1908.16</v>
      </c>
      <c r="C7046" s="12">
        <v>7887.46</v>
      </c>
      <c r="D7046" s="12">
        <v>2068.66</v>
      </c>
      <c r="E7046" s="12">
        <v>8356.17</v>
      </c>
      <c r="F7046" s="12">
        <v>2913.39</v>
      </c>
      <c r="G7046" s="12">
        <v>377.13</v>
      </c>
      <c r="H7046" s="108">
        <v>110.89</v>
      </c>
      <c r="I7046" s="45">
        <v>102.97</v>
      </c>
      <c r="J7046" s="45">
        <v>103.64</v>
      </c>
    </row>
    <row r="7047" spans="1:10" ht="23.3" customHeight="1" thickBot="1" x14ac:dyDescent="0.3">
      <c r="A7047" s="11">
        <v>44781</v>
      </c>
      <c r="B7047" s="12">
        <v>1907.53</v>
      </c>
      <c r="C7047" s="12">
        <v>7884.85</v>
      </c>
      <c r="D7047" s="12">
        <v>2065.89</v>
      </c>
      <c r="E7047" s="12">
        <v>8344.9699999999993</v>
      </c>
      <c r="F7047" s="12">
        <v>2904.46</v>
      </c>
      <c r="G7047" s="12">
        <v>376.31</v>
      </c>
      <c r="H7047" s="108">
        <v>110.7</v>
      </c>
      <c r="I7047" s="45">
        <v>102.95</v>
      </c>
      <c r="J7047" s="45">
        <v>103.98</v>
      </c>
    </row>
    <row r="7048" spans="1:10" ht="23.3" customHeight="1" thickBot="1" x14ac:dyDescent="0.3">
      <c r="A7048" s="11">
        <v>44782</v>
      </c>
      <c r="B7048" s="12">
        <v>1905.14</v>
      </c>
      <c r="C7048" s="12">
        <v>7874.99</v>
      </c>
      <c r="D7048" s="12">
        <v>2062.62</v>
      </c>
      <c r="E7048" s="12">
        <v>8331.7800000000007</v>
      </c>
      <c r="F7048" s="12">
        <v>2899.87</v>
      </c>
      <c r="G7048" s="12">
        <v>375.73</v>
      </c>
      <c r="H7048" s="108">
        <v>110.54</v>
      </c>
      <c r="I7048" s="45">
        <v>102.96</v>
      </c>
      <c r="J7048" s="45">
        <v>103.98</v>
      </c>
    </row>
    <row r="7049" spans="1:10" ht="23.3" customHeight="1" thickBot="1" x14ac:dyDescent="0.3">
      <c r="A7049" s="11">
        <v>44783</v>
      </c>
      <c r="B7049" s="12">
        <v>1901.88</v>
      </c>
      <c r="C7049" s="12">
        <v>7862.69</v>
      </c>
      <c r="D7049" s="12">
        <v>2060.9</v>
      </c>
      <c r="E7049" s="12">
        <v>8326.41</v>
      </c>
      <c r="F7049" s="12">
        <v>2924.49</v>
      </c>
      <c r="G7049" s="12">
        <v>376.43</v>
      </c>
      <c r="H7049" s="108">
        <v>110.44</v>
      </c>
      <c r="I7049" s="45">
        <v>102.8</v>
      </c>
      <c r="J7049" s="45">
        <v>103.4</v>
      </c>
    </row>
    <row r="7050" spans="1:10" ht="23.3" customHeight="1" thickBot="1" x14ac:dyDescent="0.3">
      <c r="A7050" s="11">
        <v>44784</v>
      </c>
      <c r="B7050" s="12">
        <v>1903.66</v>
      </c>
      <c r="C7050" s="12">
        <v>7870.06</v>
      </c>
      <c r="D7050" s="12">
        <v>2063.42</v>
      </c>
      <c r="E7050" s="12">
        <v>8336.61</v>
      </c>
      <c r="F7050" s="12">
        <v>2928.52</v>
      </c>
      <c r="G7050" s="12">
        <v>376.52</v>
      </c>
      <c r="H7050" s="108">
        <v>110.47</v>
      </c>
      <c r="I7050" s="45">
        <v>102.82</v>
      </c>
      <c r="J7050" s="45">
        <v>103.39</v>
      </c>
    </row>
    <row r="7051" spans="1:10" ht="23.3" customHeight="1" thickBot="1" x14ac:dyDescent="0.3">
      <c r="A7051" s="11">
        <v>44785</v>
      </c>
      <c r="B7051" s="12">
        <v>1906.94</v>
      </c>
      <c r="C7051" s="12">
        <v>7883.6</v>
      </c>
      <c r="D7051" s="12">
        <v>2067.5100000000002</v>
      </c>
      <c r="E7051" s="12">
        <v>8353.15</v>
      </c>
      <c r="F7051" s="12">
        <v>2928.31</v>
      </c>
      <c r="G7051" s="12">
        <v>377.71</v>
      </c>
      <c r="H7051" s="108">
        <v>110.88</v>
      </c>
      <c r="I7051" s="45">
        <v>102.94</v>
      </c>
      <c r="J7051" s="45">
        <v>103.48</v>
      </c>
    </row>
    <row r="7052" spans="1:10" ht="23.3" customHeight="1" thickBot="1" x14ac:dyDescent="0.3">
      <c r="A7052" s="11">
        <v>44789</v>
      </c>
      <c r="B7052" s="12">
        <v>1901.74</v>
      </c>
      <c r="C7052" s="12">
        <v>7863.68</v>
      </c>
      <c r="D7052" s="12">
        <v>2067.4499999999998</v>
      </c>
      <c r="E7052" s="12">
        <v>8355.01</v>
      </c>
      <c r="F7052" s="12">
        <v>2920.11</v>
      </c>
      <c r="G7052" s="12">
        <v>377.88</v>
      </c>
      <c r="H7052" s="108">
        <v>110.31</v>
      </c>
      <c r="I7052" s="45">
        <v>102.84</v>
      </c>
      <c r="J7052" s="45">
        <v>102.32</v>
      </c>
    </row>
    <row r="7053" spans="1:10" ht="23.3" customHeight="1" thickBot="1" x14ac:dyDescent="0.3">
      <c r="A7053" s="11">
        <v>44790</v>
      </c>
      <c r="B7053" s="12">
        <v>1902.59</v>
      </c>
      <c r="C7053" s="12">
        <v>7867.19</v>
      </c>
      <c r="D7053" s="12">
        <v>2068.11</v>
      </c>
      <c r="E7053" s="12">
        <v>8357.65</v>
      </c>
      <c r="F7053" s="12">
        <v>2918.24</v>
      </c>
      <c r="G7053" s="12">
        <v>377.82</v>
      </c>
      <c r="H7053" s="108">
        <v>110.29</v>
      </c>
      <c r="I7053" s="45">
        <v>102.88</v>
      </c>
      <c r="J7053" s="45">
        <v>102.42</v>
      </c>
    </row>
    <row r="7054" spans="1:10" ht="23.3" customHeight="1" thickBot="1" x14ac:dyDescent="0.3">
      <c r="A7054" s="11">
        <v>44791</v>
      </c>
      <c r="B7054" s="12">
        <v>1902.07</v>
      </c>
      <c r="C7054" s="12">
        <v>7865.07</v>
      </c>
      <c r="D7054" s="12">
        <v>2066.56</v>
      </c>
      <c r="E7054" s="12">
        <v>8351.41</v>
      </c>
      <c r="F7054" s="12">
        <v>2911.47</v>
      </c>
      <c r="G7054" s="12">
        <v>377.12</v>
      </c>
      <c r="H7054" s="108">
        <v>110.23</v>
      </c>
      <c r="I7054" s="45">
        <v>102.9</v>
      </c>
      <c r="J7054" s="45">
        <v>102.58</v>
      </c>
    </row>
    <row r="7055" spans="1:10" ht="23.3" customHeight="1" thickBot="1" x14ac:dyDescent="0.3">
      <c r="A7055" s="11">
        <v>44792</v>
      </c>
      <c r="B7055" s="12">
        <v>1912.94</v>
      </c>
      <c r="C7055" s="12">
        <v>7910.01</v>
      </c>
      <c r="D7055" s="12">
        <v>2078.3000000000002</v>
      </c>
      <c r="E7055" s="12">
        <v>8398.83</v>
      </c>
      <c r="F7055" s="12">
        <v>2910.96</v>
      </c>
      <c r="G7055" s="12">
        <v>379</v>
      </c>
      <c r="H7055" s="108">
        <v>110.83</v>
      </c>
      <c r="I7055" s="45">
        <v>102.92</v>
      </c>
      <c r="J7055" s="45">
        <v>103.18</v>
      </c>
    </row>
    <row r="7056" spans="1:10" ht="23.3" customHeight="1" thickBot="1" x14ac:dyDescent="0.3">
      <c r="A7056" s="11">
        <v>44795</v>
      </c>
      <c r="B7056" s="12">
        <v>1913.53</v>
      </c>
      <c r="C7056" s="12">
        <v>7912.45</v>
      </c>
      <c r="D7056" s="12">
        <v>2078.41</v>
      </c>
      <c r="E7056" s="12">
        <v>8399.27</v>
      </c>
      <c r="F7056" s="12">
        <v>2907.33</v>
      </c>
      <c r="G7056" s="12">
        <v>378.75</v>
      </c>
      <c r="H7056" s="108">
        <v>110.78</v>
      </c>
      <c r="I7056" s="45">
        <v>102.9</v>
      </c>
      <c r="J7056" s="45">
        <v>103.32</v>
      </c>
    </row>
    <row r="7057" spans="1:10" ht="23.3" customHeight="1" thickBot="1" x14ac:dyDescent="0.3">
      <c r="A7057" s="11">
        <v>44796</v>
      </c>
      <c r="B7057" s="12">
        <v>1910.48</v>
      </c>
      <c r="C7057" s="12">
        <v>7899.84</v>
      </c>
      <c r="D7057" s="12">
        <v>2074.5300000000002</v>
      </c>
      <c r="E7057" s="12">
        <v>8383.59</v>
      </c>
      <c r="F7057" s="12">
        <v>2894</v>
      </c>
      <c r="G7057" s="12">
        <v>378.1</v>
      </c>
      <c r="H7057" s="108">
        <v>110.59</v>
      </c>
      <c r="I7057" s="45">
        <v>102.8</v>
      </c>
      <c r="J7057" s="45">
        <v>103.3</v>
      </c>
    </row>
    <row r="7058" spans="1:10" ht="23.3" customHeight="1" thickBot="1" x14ac:dyDescent="0.3">
      <c r="A7058" s="11">
        <v>44797</v>
      </c>
      <c r="B7058" s="12">
        <v>1908.83</v>
      </c>
      <c r="C7058" s="12">
        <v>7893.02</v>
      </c>
      <c r="D7058" s="12">
        <v>2086.9699999999998</v>
      </c>
      <c r="E7058" s="12">
        <v>8433.86</v>
      </c>
      <c r="F7058" s="12">
        <v>3002.95</v>
      </c>
      <c r="G7058" s="12">
        <v>380.26</v>
      </c>
      <c r="H7058" s="108">
        <v>111.51</v>
      </c>
      <c r="I7058" s="45">
        <v>102.14</v>
      </c>
      <c r="J7058" s="45">
        <v>100.44</v>
      </c>
    </row>
    <row r="7059" spans="1:10" ht="23.3" customHeight="1" thickBot="1" x14ac:dyDescent="0.3">
      <c r="A7059" s="11">
        <v>44798</v>
      </c>
      <c r="B7059" s="12">
        <v>1908.96</v>
      </c>
      <c r="C7059" s="12">
        <v>7893.56</v>
      </c>
      <c r="D7059" s="12">
        <v>2086.98</v>
      </c>
      <c r="E7059" s="12">
        <v>8433.9</v>
      </c>
      <c r="F7059" s="12">
        <v>3002.01</v>
      </c>
      <c r="G7059" s="12">
        <v>380.21</v>
      </c>
      <c r="H7059" s="108">
        <v>111.53</v>
      </c>
      <c r="I7059" s="45">
        <v>102.18</v>
      </c>
      <c r="J7059" s="45">
        <v>100.47</v>
      </c>
    </row>
    <row r="7060" spans="1:10" ht="23.3" customHeight="1" thickBot="1" x14ac:dyDescent="0.3">
      <c r="A7060" s="11">
        <v>44799</v>
      </c>
      <c r="B7060" s="12">
        <v>1912.99</v>
      </c>
      <c r="C7060" s="12">
        <v>7911.21</v>
      </c>
      <c r="D7060" s="12">
        <v>2094.9899999999998</v>
      </c>
      <c r="E7060" s="12">
        <v>8467.6299999999992</v>
      </c>
      <c r="F7060" s="12">
        <v>3011.97</v>
      </c>
      <c r="G7060" s="12">
        <v>381.35</v>
      </c>
      <c r="H7060" s="108">
        <v>111.92</v>
      </c>
      <c r="I7060" s="45">
        <v>102.23</v>
      </c>
      <c r="J7060" s="45">
        <v>100.05</v>
      </c>
    </row>
    <row r="7061" spans="1:10" ht="23.3" customHeight="1" thickBot="1" x14ac:dyDescent="0.3">
      <c r="A7061" s="11">
        <v>44802</v>
      </c>
      <c r="B7061" s="12">
        <v>1912.68</v>
      </c>
      <c r="C7061" s="12">
        <v>7912.66</v>
      </c>
      <c r="D7061" s="12">
        <v>2093.29</v>
      </c>
      <c r="E7061" s="12">
        <v>8464.36</v>
      </c>
      <c r="F7061" s="12">
        <v>3003.06</v>
      </c>
      <c r="G7061" s="12">
        <v>380.98</v>
      </c>
      <c r="H7061" s="108">
        <v>111.81</v>
      </c>
      <c r="I7061" s="45">
        <v>102.23</v>
      </c>
      <c r="J7061" s="45">
        <v>100.31</v>
      </c>
    </row>
    <row r="7062" spans="1:10" ht="23.3" customHeight="1" thickBot="1" x14ac:dyDescent="0.3">
      <c r="A7062" s="11">
        <v>44803</v>
      </c>
      <c r="B7062" s="12">
        <v>1914.6</v>
      </c>
      <c r="C7062" s="12">
        <v>7920.62</v>
      </c>
      <c r="D7062" s="12">
        <v>2095.66</v>
      </c>
      <c r="E7062" s="12">
        <v>8473.94</v>
      </c>
      <c r="F7062" s="12">
        <v>3005.04</v>
      </c>
      <c r="G7062" s="12">
        <v>381.2</v>
      </c>
      <c r="H7062" s="108">
        <v>111.97</v>
      </c>
      <c r="I7062" s="45">
        <v>102.3</v>
      </c>
      <c r="J7062" s="45">
        <v>100.36</v>
      </c>
    </row>
    <row r="7063" spans="1:10" ht="23.3" customHeight="1" thickBot="1" x14ac:dyDescent="0.3">
      <c r="A7063" s="11">
        <v>44804</v>
      </c>
      <c r="B7063" s="12">
        <v>1914.67</v>
      </c>
      <c r="C7063" s="12">
        <v>7920.88</v>
      </c>
      <c r="D7063" s="12">
        <v>2092.2600000000002</v>
      </c>
      <c r="E7063" s="12">
        <v>8460.19</v>
      </c>
      <c r="F7063" s="12">
        <v>2989.57</v>
      </c>
      <c r="G7063" s="12">
        <v>380.02</v>
      </c>
      <c r="H7063" s="108">
        <v>111.88</v>
      </c>
      <c r="I7063" s="45">
        <v>102.36</v>
      </c>
      <c r="J7063" s="45">
        <v>101</v>
      </c>
    </row>
    <row r="7064" spans="1:10" ht="23.3" customHeight="1" thickBot="1" x14ac:dyDescent="0.3">
      <c r="A7064" s="11">
        <v>44806</v>
      </c>
      <c r="B7064" s="12">
        <v>1915.29</v>
      </c>
      <c r="C7064" s="12">
        <v>7923.48</v>
      </c>
      <c r="D7064" s="12">
        <v>2094.0500000000002</v>
      </c>
      <c r="E7064" s="12">
        <v>8467.44</v>
      </c>
      <c r="F7064" s="12">
        <v>2987.5</v>
      </c>
      <c r="G7064" s="12">
        <v>380.11</v>
      </c>
      <c r="H7064" s="108">
        <v>111.83</v>
      </c>
      <c r="I7064" s="45">
        <v>102.3</v>
      </c>
      <c r="J7064" s="45">
        <v>100.87</v>
      </c>
    </row>
    <row r="7065" spans="1:10" ht="23.3" customHeight="1" thickBot="1" x14ac:dyDescent="0.3">
      <c r="A7065" s="11">
        <v>44809</v>
      </c>
      <c r="B7065" s="12">
        <v>1914.88</v>
      </c>
      <c r="C7065" s="12">
        <v>7921.76</v>
      </c>
      <c r="D7065" s="12">
        <v>2092.56</v>
      </c>
      <c r="E7065" s="12">
        <v>8461.3799999999992</v>
      </c>
      <c r="F7065" s="12">
        <v>2979.81</v>
      </c>
      <c r="G7065" s="12">
        <v>379.88</v>
      </c>
      <c r="H7065" s="108">
        <v>111.81</v>
      </c>
      <c r="I7065" s="45">
        <v>102.28</v>
      </c>
      <c r="J7065" s="45">
        <v>101.06</v>
      </c>
    </row>
    <row r="7066" spans="1:10" ht="23.3" customHeight="1" thickBot="1" x14ac:dyDescent="0.3">
      <c r="A7066" s="11">
        <v>44810</v>
      </c>
      <c r="B7066" s="12">
        <v>1916.58</v>
      </c>
      <c r="C7066" s="12">
        <v>7928.78</v>
      </c>
      <c r="D7066" s="12">
        <v>2092.81</v>
      </c>
      <c r="E7066" s="12">
        <v>8462.43</v>
      </c>
      <c r="F7066" s="12">
        <v>2978.31</v>
      </c>
      <c r="G7066" s="12">
        <v>380.21</v>
      </c>
      <c r="H7066" s="108">
        <v>112</v>
      </c>
      <c r="I7066" s="45">
        <v>102.34</v>
      </c>
      <c r="J7066" s="45">
        <v>101.41</v>
      </c>
    </row>
    <row r="7067" spans="1:10" ht="23.3" customHeight="1" thickBot="1" x14ac:dyDescent="0.3">
      <c r="A7067" s="11">
        <v>44811</v>
      </c>
      <c r="B7067" s="12">
        <v>1918.17</v>
      </c>
      <c r="C7067" s="12">
        <v>7935.35</v>
      </c>
      <c r="D7067" s="12">
        <v>2093.66</v>
      </c>
      <c r="E7067" s="12">
        <v>8465.84</v>
      </c>
      <c r="F7067" s="12">
        <v>2971.8</v>
      </c>
      <c r="G7067" s="12">
        <v>380.16</v>
      </c>
      <c r="H7067" s="108">
        <v>112.18</v>
      </c>
      <c r="I7067" s="45">
        <v>102.79</v>
      </c>
      <c r="J7067" s="45">
        <v>101.67</v>
      </c>
    </row>
    <row r="7068" spans="1:10" ht="23.3" customHeight="1" thickBot="1" x14ac:dyDescent="0.3">
      <c r="A7068" s="11">
        <v>44812</v>
      </c>
      <c r="B7068" s="12">
        <v>1923.99</v>
      </c>
      <c r="C7068" s="12">
        <v>7959.44</v>
      </c>
      <c r="D7068" s="12">
        <v>2108.5300000000002</v>
      </c>
      <c r="E7068" s="12">
        <v>8525.98</v>
      </c>
      <c r="F7068" s="12">
        <v>3034.79</v>
      </c>
      <c r="G7068" s="12">
        <v>383.56</v>
      </c>
      <c r="H7068" s="108">
        <v>112.98</v>
      </c>
      <c r="I7068" s="45">
        <v>102.59</v>
      </c>
      <c r="J7068" s="45">
        <v>100.27</v>
      </c>
    </row>
    <row r="7069" spans="1:10" ht="23.3" customHeight="1" thickBot="1" x14ac:dyDescent="0.3">
      <c r="A7069" s="11">
        <v>44813</v>
      </c>
      <c r="B7069" s="12">
        <v>1924.24</v>
      </c>
      <c r="C7069" s="12">
        <v>7960.49</v>
      </c>
      <c r="D7069" s="12">
        <v>2105.6999999999998</v>
      </c>
      <c r="E7069" s="12">
        <v>8514.5499999999993</v>
      </c>
      <c r="F7069" s="12">
        <v>3032.16</v>
      </c>
      <c r="G7069" s="12">
        <v>382.55</v>
      </c>
      <c r="H7069" s="108">
        <v>113.09</v>
      </c>
      <c r="I7069" s="45">
        <v>102.67</v>
      </c>
      <c r="J7069" s="45">
        <v>100.8</v>
      </c>
    </row>
    <row r="7070" spans="1:10" ht="23.3" customHeight="1" thickBot="1" x14ac:dyDescent="0.3">
      <c r="A7070" s="11">
        <v>44816</v>
      </c>
      <c r="B7070" s="12">
        <v>1925.47</v>
      </c>
      <c r="C7070" s="12">
        <v>7965.57</v>
      </c>
      <c r="D7070" s="12">
        <v>2105.7399999999998</v>
      </c>
      <c r="E7070" s="12">
        <v>8514.69</v>
      </c>
      <c r="F7070" s="12">
        <v>3022.42</v>
      </c>
      <c r="G7070" s="12">
        <v>382.62</v>
      </c>
      <c r="H7070" s="108">
        <v>113.11</v>
      </c>
      <c r="I7070" s="45">
        <v>102.76</v>
      </c>
      <c r="J7070" s="45">
        <v>101.13</v>
      </c>
    </row>
    <row r="7071" spans="1:10" ht="23.3" customHeight="1" thickBot="1" x14ac:dyDescent="0.3">
      <c r="A7071" s="11">
        <v>44817</v>
      </c>
      <c r="B7071" s="12">
        <v>1924.72</v>
      </c>
      <c r="C7071" s="12">
        <v>7962.48</v>
      </c>
      <c r="D7071" s="12">
        <v>2104.73</v>
      </c>
      <c r="E7071" s="12">
        <v>8510.6</v>
      </c>
      <c r="F7071" s="12">
        <v>3020.97</v>
      </c>
      <c r="G7071" s="12">
        <v>382.24</v>
      </c>
      <c r="H7071" s="108">
        <v>113.17</v>
      </c>
      <c r="I7071" s="45">
        <v>102.61</v>
      </c>
      <c r="J7071" s="45">
        <v>101.13</v>
      </c>
    </row>
    <row r="7072" spans="1:10" ht="23.3" customHeight="1" thickBot="1" x14ac:dyDescent="0.3">
      <c r="A7072" s="11">
        <v>44818</v>
      </c>
      <c r="B7072" s="12">
        <v>1926.61</v>
      </c>
      <c r="C7072" s="12">
        <v>7970.3</v>
      </c>
      <c r="D7072" s="12">
        <v>2102.91</v>
      </c>
      <c r="E7072" s="12">
        <v>8503.25</v>
      </c>
      <c r="F7072" s="12">
        <v>2992.35</v>
      </c>
      <c r="G7072" s="12">
        <v>381.9</v>
      </c>
      <c r="H7072" s="108">
        <v>113.04</v>
      </c>
      <c r="I7072" s="45">
        <v>102.64</v>
      </c>
      <c r="J7072" s="45">
        <v>102.01</v>
      </c>
    </row>
    <row r="7073" spans="1:10" ht="23.3" customHeight="1" thickBot="1" x14ac:dyDescent="0.3">
      <c r="A7073" s="11">
        <v>44819</v>
      </c>
      <c r="B7073" s="12">
        <v>1924.07</v>
      </c>
      <c r="C7073" s="12">
        <v>7959.76</v>
      </c>
      <c r="D7073" s="12">
        <v>2099.14</v>
      </c>
      <c r="E7073" s="12">
        <v>8488</v>
      </c>
      <c r="F7073" s="12">
        <v>2985.11</v>
      </c>
      <c r="G7073" s="12">
        <v>380.96</v>
      </c>
      <c r="H7073" s="108">
        <v>112.79</v>
      </c>
      <c r="I7073" s="45">
        <v>102.39</v>
      </c>
      <c r="J7073" s="45">
        <v>102.07</v>
      </c>
    </row>
    <row r="7074" spans="1:10" ht="23.3" customHeight="1" thickBot="1" x14ac:dyDescent="0.3">
      <c r="A7074" s="11">
        <v>44820</v>
      </c>
      <c r="B7074" s="12">
        <v>1919.97</v>
      </c>
      <c r="C7074" s="12">
        <v>7942.81</v>
      </c>
      <c r="D7074" s="12">
        <v>2099.69</v>
      </c>
      <c r="E7074" s="12">
        <v>8490.24</v>
      </c>
      <c r="F7074" s="12">
        <v>3001.68</v>
      </c>
      <c r="G7074" s="12">
        <v>381</v>
      </c>
      <c r="H7074" s="108">
        <v>112.6</v>
      </c>
      <c r="I7074" s="45">
        <v>102.57</v>
      </c>
      <c r="J7074" s="45">
        <v>100.94</v>
      </c>
    </row>
    <row r="7075" spans="1:10" ht="23.3" customHeight="1" thickBot="1" x14ac:dyDescent="0.3">
      <c r="A7075" s="11">
        <v>44823</v>
      </c>
      <c r="B7075" s="12">
        <v>1926.88</v>
      </c>
      <c r="C7075" s="12">
        <v>7971.41</v>
      </c>
      <c r="D7075" s="12">
        <v>2105.59</v>
      </c>
      <c r="E7075" s="12">
        <v>8514.1</v>
      </c>
      <c r="F7075" s="12">
        <v>2989.47</v>
      </c>
      <c r="G7075" s="12">
        <v>381.22</v>
      </c>
      <c r="H7075" s="108">
        <v>112.89</v>
      </c>
      <c r="I7075" s="45">
        <v>102.46</v>
      </c>
      <c r="J7075" s="45">
        <v>101.64</v>
      </c>
    </row>
    <row r="7076" spans="1:10" ht="23.3" customHeight="1" thickBot="1" x14ac:dyDescent="0.3">
      <c r="A7076" s="11">
        <v>44824</v>
      </c>
      <c r="B7076" s="12">
        <v>1925.86</v>
      </c>
      <c r="C7076" s="12">
        <v>7967.17</v>
      </c>
      <c r="D7076" s="12">
        <v>2103.9699999999998</v>
      </c>
      <c r="E7076" s="12">
        <v>8507.5400000000009</v>
      </c>
      <c r="F7076" s="12">
        <v>2985.77</v>
      </c>
      <c r="G7076" s="12">
        <v>379.99</v>
      </c>
      <c r="H7076" s="108">
        <v>112.89</v>
      </c>
      <c r="I7076" s="45">
        <v>102.47</v>
      </c>
      <c r="J7076" s="45">
        <v>101.68</v>
      </c>
    </row>
    <row r="7077" spans="1:10" ht="23.3" customHeight="1" thickBot="1" x14ac:dyDescent="0.3">
      <c r="A7077" s="11">
        <v>44825</v>
      </c>
      <c r="B7077" s="12">
        <v>1921.64</v>
      </c>
      <c r="C7077" s="12">
        <v>7949.74</v>
      </c>
      <c r="D7077" s="12">
        <v>2104.9299999999998</v>
      </c>
      <c r="E7077" s="12">
        <v>8511.42</v>
      </c>
      <c r="F7077" s="12">
        <v>3036</v>
      </c>
      <c r="G7077" s="12">
        <v>379.75</v>
      </c>
      <c r="H7077" s="108">
        <v>112.97</v>
      </c>
      <c r="I7077" s="45">
        <v>102.07</v>
      </c>
      <c r="J7077" s="45">
        <v>100.3</v>
      </c>
    </row>
    <row r="7078" spans="1:10" ht="23.3" customHeight="1" thickBot="1" x14ac:dyDescent="0.3">
      <c r="A7078" s="11">
        <v>44826</v>
      </c>
      <c r="B7078" s="12">
        <v>1914.33</v>
      </c>
      <c r="C7078" s="12">
        <v>7920.68</v>
      </c>
      <c r="D7078" s="12">
        <v>2093.96</v>
      </c>
      <c r="E7078" s="12">
        <v>8468.65</v>
      </c>
      <c r="F7078" s="12">
        <v>3008.59</v>
      </c>
      <c r="G7078" s="12">
        <v>377.23</v>
      </c>
      <c r="H7078" s="108">
        <v>112.36</v>
      </c>
      <c r="I7078" s="45">
        <v>102.26</v>
      </c>
      <c r="J7078" s="45">
        <v>100.54</v>
      </c>
    </row>
    <row r="7079" spans="1:10" ht="23.3" customHeight="1" thickBot="1" x14ac:dyDescent="0.3">
      <c r="A7079" s="11">
        <v>44827</v>
      </c>
      <c r="B7079" s="12">
        <v>1909.93</v>
      </c>
      <c r="C7079" s="12">
        <v>7902.48</v>
      </c>
      <c r="D7079" s="12">
        <v>2087.75</v>
      </c>
      <c r="E7079" s="12">
        <v>8443.5400000000009</v>
      </c>
      <c r="F7079" s="12">
        <v>2998.18</v>
      </c>
      <c r="G7079" s="12">
        <v>375.5</v>
      </c>
      <c r="H7079" s="108">
        <v>111.87</v>
      </c>
      <c r="I7079" s="45">
        <v>102.27</v>
      </c>
      <c r="J7079" s="45">
        <v>100.59</v>
      </c>
    </row>
    <row r="7080" spans="1:10" ht="23.3" customHeight="1" thickBot="1" x14ac:dyDescent="0.3">
      <c r="A7080" s="11">
        <v>44830</v>
      </c>
      <c r="B7080" s="12">
        <v>1907.99</v>
      </c>
      <c r="C7080" s="12">
        <v>7894.44</v>
      </c>
      <c r="D7080" s="12">
        <v>2080.7800000000002</v>
      </c>
      <c r="E7080" s="12">
        <v>8415.3700000000008</v>
      </c>
      <c r="F7080" s="12">
        <v>2962.48</v>
      </c>
      <c r="G7080" s="12">
        <v>373.21</v>
      </c>
      <c r="H7080" s="108">
        <v>111.4</v>
      </c>
      <c r="I7080" s="45">
        <v>102.17</v>
      </c>
      <c r="J7080" s="45">
        <v>101.46</v>
      </c>
    </row>
    <row r="7081" spans="1:10" ht="23.3" customHeight="1" thickBot="1" x14ac:dyDescent="0.3">
      <c r="A7081" s="11">
        <v>44831</v>
      </c>
      <c r="B7081" s="12">
        <v>1909.01</v>
      </c>
      <c r="C7081" s="12">
        <v>7898.68</v>
      </c>
      <c r="D7081" s="12">
        <v>2082.09</v>
      </c>
      <c r="E7081" s="12">
        <v>8420.66</v>
      </c>
      <c r="F7081" s="12">
        <v>2963.88</v>
      </c>
      <c r="G7081" s="12">
        <v>373.36</v>
      </c>
      <c r="H7081" s="108">
        <v>111.52</v>
      </c>
      <c r="I7081" s="45">
        <v>102.2</v>
      </c>
      <c r="J7081" s="45">
        <v>101.48</v>
      </c>
    </row>
    <row r="7082" spans="1:10" ht="23.3" customHeight="1" thickBot="1" x14ac:dyDescent="0.3">
      <c r="A7082" s="11">
        <v>44832</v>
      </c>
      <c r="B7082" s="12">
        <v>1930.4</v>
      </c>
      <c r="C7082" s="12">
        <v>7987.17</v>
      </c>
      <c r="D7082" s="12">
        <v>2108.14</v>
      </c>
      <c r="E7082" s="12">
        <v>8526.02</v>
      </c>
      <c r="F7082" s="12">
        <v>2983.66</v>
      </c>
      <c r="G7082" s="12">
        <v>379.39</v>
      </c>
      <c r="H7082" s="108">
        <v>113.23</v>
      </c>
      <c r="I7082" s="45">
        <v>102.21</v>
      </c>
      <c r="J7082" s="45">
        <v>102.07</v>
      </c>
    </row>
    <row r="7083" spans="1:10" ht="23.3" customHeight="1" thickBot="1" x14ac:dyDescent="0.3">
      <c r="A7083" s="11">
        <v>44833</v>
      </c>
      <c r="B7083" s="12">
        <v>1941.41</v>
      </c>
      <c r="C7083" s="12">
        <v>8032.73</v>
      </c>
      <c r="D7083" s="12">
        <v>2123.06</v>
      </c>
      <c r="E7083" s="12">
        <v>8586.35</v>
      </c>
      <c r="F7083" s="12">
        <v>3004.77</v>
      </c>
      <c r="G7083" s="12">
        <v>383.13</v>
      </c>
      <c r="H7083" s="108">
        <v>114.29</v>
      </c>
      <c r="I7083" s="45">
        <v>102.38</v>
      </c>
      <c r="J7083" s="45">
        <v>102.07</v>
      </c>
    </row>
    <row r="7084" spans="1:10" ht="23.3" customHeight="1" thickBot="1" x14ac:dyDescent="0.3">
      <c r="A7084" s="11">
        <v>44834</v>
      </c>
      <c r="B7084" s="12">
        <v>1943.51</v>
      </c>
      <c r="C7084" s="12">
        <v>8041.42</v>
      </c>
      <c r="D7084" s="12">
        <v>2115.5100000000002</v>
      </c>
      <c r="E7084" s="12">
        <v>8555.82</v>
      </c>
      <c r="F7084" s="12">
        <v>2994.09</v>
      </c>
      <c r="G7084" s="12">
        <v>381.62</v>
      </c>
      <c r="H7084" s="108">
        <v>114.62</v>
      </c>
      <c r="I7084" s="45">
        <v>102.51</v>
      </c>
      <c r="J7084" s="45">
        <v>103.86</v>
      </c>
    </row>
    <row r="7085" spans="1:10" ht="23.3" customHeight="1" thickBot="1" x14ac:dyDescent="0.3">
      <c r="A7085" s="11">
        <v>44837</v>
      </c>
      <c r="B7085" s="12">
        <v>1942.51</v>
      </c>
      <c r="C7085" s="12">
        <v>8037.29</v>
      </c>
      <c r="D7085" s="12">
        <v>2114.16</v>
      </c>
      <c r="E7085" s="12">
        <v>8550.35</v>
      </c>
      <c r="F7085" s="12">
        <v>2992.17</v>
      </c>
      <c r="G7085" s="12">
        <v>381.63</v>
      </c>
      <c r="H7085" s="108">
        <v>114.62</v>
      </c>
      <c r="I7085" s="45">
        <v>102.5</v>
      </c>
      <c r="J7085" s="45">
        <v>103.86</v>
      </c>
    </row>
    <row r="7086" spans="1:10" ht="23.3" customHeight="1" thickBot="1" x14ac:dyDescent="0.3">
      <c r="A7086" s="11">
        <v>44838</v>
      </c>
      <c r="B7086" s="12">
        <v>1943.42</v>
      </c>
      <c r="C7086" s="12">
        <v>8041.04</v>
      </c>
      <c r="D7086" s="12">
        <v>2115.23</v>
      </c>
      <c r="E7086" s="12">
        <v>8554.67</v>
      </c>
      <c r="F7086" s="12">
        <v>2992.76</v>
      </c>
      <c r="G7086" s="12">
        <v>381.07</v>
      </c>
      <c r="H7086" s="108">
        <v>114.45</v>
      </c>
      <c r="I7086" s="45">
        <v>102.57</v>
      </c>
      <c r="J7086" s="45">
        <v>103.9</v>
      </c>
    </row>
    <row r="7087" spans="1:10" ht="23.3" customHeight="1" thickBot="1" x14ac:dyDescent="0.3">
      <c r="A7087" s="11">
        <v>44839</v>
      </c>
      <c r="B7087" s="12">
        <v>1945.41</v>
      </c>
      <c r="C7087" s="12">
        <v>8049.28</v>
      </c>
      <c r="D7087" s="12">
        <v>2117.92</v>
      </c>
      <c r="E7087" s="12">
        <v>8565.58</v>
      </c>
      <c r="F7087" s="12">
        <v>2996.57</v>
      </c>
      <c r="G7087" s="12">
        <v>380.91</v>
      </c>
      <c r="H7087" s="108">
        <v>114.36</v>
      </c>
      <c r="I7087" s="45">
        <v>102.73</v>
      </c>
      <c r="J7087" s="45">
        <v>103.9</v>
      </c>
    </row>
    <row r="7088" spans="1:10" ht="23.3" customHeight="1" thickBot="1" x14ac:dyDescent="0.3">
      <c r="A7088" s="11">
        <v>44840</v>
      </c>
      <c r="B7088" s="12">
        <v>1944.98</v>
      </c>
      <c r="C7088" s="12">
        <v>8047.51</v>
      </c>
      <c r="D7088" s="12">
        <v>2116.27</v>
      </c>
      <c r="E7088" s="12">
        <v>8558.9</v>
      </c>
      <c r="F7088" s="12">
        <v>2988.05</v>
      </c>
      <c r="G7088" s="12">
        <v>380.54</v>
      </c>
      <c r="H7088" s="108">
        <v>114.29</v>
      </c>
      <c r="I7088" s="45">
        <v>102.72</v>
      </c>
      <c r="J7088" s="45">
        <v>104.11</v>
      </c>
    </row>
    <row r="7089" spans="1:10" ht="23.3" customHeight="1" thickBot="1" x14ac:dyDescent="0.3">
      <c r="A7089" s="11">
        <v>44841</v>
      </c>
      <c r="B7089" s="12">
        <v>1941.62</v>
      </c>
      <c r="C7089" s="12">
        <v>8033.62</v>
      </c>
      <c r="D7089" s="12">
        <v>2111.15</v>
      </c>
      <c r="E7089" s="12">
        <v>8538.18</v>
      </c>
      <c r="F7089" s="12">
        <v>2977.51</v>
      </c>
      <c r="G7089" s="12">
        <v>380.03</v>
      </c>
      <c r="H7089" s="108">
        <v>114.07</v>
      </c>
      <c r="I7089" s="45">
        <v>102.6</v>
      </c>
      <c r="J7089" s="45">
        <v>104.23</v>
      </c>
    </row>
    <row r="7090" spans="1:10" ht="23.3" customHeight="1" thickBot="1" x14ac:dyDescent="0.3">
      <c r="A7090" s="11">
        <v>44844</v>
      </c>
      <c r="B7090" s="12">
        <v>1937.63</v>
      </c>
      <c r="C7090" s="12">
        <v>8019.98</v>
      </c>
      <c r="D7090" s="12">
        <v>2105.25</v>
      </c>
      <c r="E7090" s="12">
        <v>8518.11</v>
      </c>
      <c r="F7090" s="12">
        <v>2967.68</v>
      </c>
      <c r="G7090" s="12">
        <v>378.13</v>
      </c>
      <c r="H7090" s="108">
        <v>113.9</v>
      </c>
      <c r="I7090" s="45">
        <v>102.55</v>
      </c>
      <c r="J7090" s="45">
        <v>104.33</v>
      </c>
    </row>
    <row r="7091" spans="1:10" ht="23.3" customHeight="1" thickBot="1" x14ac:dyDescent="0.3">
      <c r="A7091" s="11">
        <v>44845</v>
      </c>
      <c r="B7091" s="12">
        <v>1933.49</v>
      </c>
      <c r="C7091" s="12">
        <v>8002.82</v>
      </c>
      <c r="D7091" s="12">
        <v>2098.89</v>
      </c>
      <c r="E7091" s="12">
        <v>8492.41</v>
      </c>
      <c r="F7091" s="12">
        <v>2954.53</v>
      </c>
      <c r="G7091" s="12">
        <v>377.09</v>
      </c>
      <c r="H7091" s="108">
        <v>113.5</v>
      </c>
      <c r="I7091" s="45">
        <v>102.52</v>
      </c>
      <c r="J7091" s="45">
        <v>104.47</v>
      </c>
    </row>
    <row r="7092" spans="1:10" ht="23.3" customHeight="1" thickBot="1" x14ac:dyDescent="0.3">
      <c r="A7092" s="11">
        <v>44846</v>
      </c>
      <c r="B7092" s="12">
        <v>1918.54</v>
      </c>
      <c r="C7092" s="12">
        <v>7940.95</v>
      </c>
      <c r="D7092" s="12">
        <v>2094.6</v>
      </c>
      <c r="E7092" s="12">
        <v>8475.02</v>
      </c>
      <c r="F7092" s="12">
        <v>3041.72</v>
      </c>
      <c r="G7092" s="12">
        <v>375.66</v>
      </c>
      <c r="H7092" s="108">
        <v>113.3</v>
      </c>
      <c r="I7092" s="45">
        <v>101.9</v>
      </c>
      <c r="J7092" s="45">
        <v>101.27</v>
      </c>
    </row>
    <row r="7093" spans="1:10" ht="23.3" customHeight="1" thickBot="1" x14ac:dyDescent="0.3">
      <c r="A7093" s="11">
        <v>44847</v>
      </c>
      <c r="B7093" s="12">
        <v>1915.63</v>
      </c>
      <c r="C7093" s="12">
        <v>7928.93</v>
      </c>
      <c r="D7093" s="12">
        <v>2089.92</v>
      </c>
      <c r="E7093" s="12">
        <v>8456.1200000000008</v>
      </c>
      <c r="F7093" s="12">
        <v>3030.51</v>
      </c>
      <c r="G7093" s="12">
        <v>374.8</v>
      </c>
      <c r="H7093" s="108">
        <v>113.01</v>
      </c>
      <c r="I7093" s="45">
        <v>101.95</v>
      </c>
      <c r="J7093" s="45">
        <v>101.42</v>
      </c>
    </row>
    <row r="7094" spans="1:10" ht="23.3" customHeight="1" thickBot="1" x14ac:dyDescent="0.3">
      <c r="A7094" s="11">
        <v>44848</v>
      </c>
      <c r="B7094" s="12">
        <v>1912.74</v>
      </c>
      <c r="C7094" s="12">
        <v>7916.97</v>
      </c>
      <c r="D7094" s="12">
        <v>2084.7800000000002</v>
      </c>
      <c r="E7094" s="12">
        <v>8435.2900000000009</v>
      </c>
      <c r="F7094" s="12">
        <v>3015.69</v>
      </c>
      <c r="G7094" s="12">
        <v>375.25</v>
      </c>
      <c r="H7094" s="108">
        <v>112.84</v>
      </c>
      <c r="I7094" s="45">
        <v>102.1</v>
      </c>
      <c r="J7094" s="45">
        <v>101.67</v>
      </c>
    </row>
    <row r="7095" spans="1:10" ht="23.3" customHeight="1" thickBot="1" x14ac:dyDescent="0.3">
      <c r="A7095" s="11">
        <v>44851</v>
      </c>
      <c r="B7095" s="12">
        <v>1909.78</v>
      </c>
      <c r="C7095" s="12">
        <v>7904.71</v>
      </c>
      <c r="D7095" s="12">
        <v>2079.35</v>
      </c>
      <c r="E7095" s="12">
        <v>8413.33</v>
      </c>
      <c r="F7095" s="12">
        <v>2999.44</v>
      </c>
      <c r="G7095" s="12">
        <v>374.32</v>
      </c>
      <c r="H7095" s="108">
        <v>112.48</v>
      </c>
      <c r="I7095" s="45">
        <v>102.1</v>
      </c>
      <c r="J7095" s="45">
        <v>101.95</v>
      </c>
    </row>
    <row r="7096" spans="1:10" ht="23.3" customHeight="1" thickBot="1" x14ac:dyDescent="0.3">
      <c r="A7096" s="11">
        <v>44852</v>
      </c>
      <c r="B7096" s="12">
        <v>1906.77</v>
      </c>
      <c r="C7096" s="12">
        <v>7892.24</v>
      </c>
      <c r="D7096" s="12">
        <v>2073.63</v>
      </c>
      <c r="E7096" s="12">
        <v>8390.2000000000007</v>
      </c>
      <c r="F7096" s="12">
        <v>2991.2</v>
      </c>
      <c r="G7096" s="12">
        <v>374.5</v>
      </c>
      <c r="H7096" s="108">
        <v>112.08</v>
      </c>
      <c r="I7096" s="45">
        <v>102.29</v>
      </c>
      <c r="J7096" s="45">
        <v>102.28</v>
      </c>
    </row>
    <row r="7097" spans="1:10" ht="23.3" customHeight="1" thickBot="1" x14ac:dyDescent="0.3">
      <c r="A7097" s="11">
        <v>44853</v>
      </c>
      <c r="B7097" s="12">
        <v>1907.32</v>
      </c>
      <c r="C7097" s="12">
        <v>7894.52</v>
      </c>
      <c r="D7097" s="12">
        <v>2072.39</v>
      </c>
      <c r="E7097" s="12">
        <v>8385.19</v>
      </c>
      <c r="F7097" s="12">
        <v>2968.28</v>
      </c>
      <c r="G7097" s="12">
        <v>375.03</v>
      </c>
      <c r="H7097" s="108">
        <v>112.21</v>
      </c>
      <c r="I7097" s="45">
        <v>102.35</v>
      </c>
      <c r="J7097" s="45">
        <v>102.68</v>
      </c>
    </row>
    <row r="7098" spans="1:10" ht="23.3" customHeight="1" thickBot="1" x14ac:dyDescent="0.3">
      <c r="A7098" s="11">
        <v>44854</v>
      </c>
      <c r="B7098" s="12">
        <v>1914.16</v>
      </c>
      <c r="C7098" s="12">
        <v>7922.83</v>
      </c>
      <c r="D7098" s="12">
        <v>2079.5100000000002</v>
      </c>
      <c r="E7098" s="12">
        <v>8413.9699999999993</v>
      </c>
      <c r="F7098" s="12">
        <v>2965.97</v>
      </c>
      <c r="G7098" s="12">
        <v>376.54</v>
      </c>
      <c r="H7098" s="108">
        <v>112.59</v>
      </c>
      <c r="I7098" s="45">
        <v>102.35</v>
      </c>
      <c r="J7098" s="45">
        <v>103.11</v>
      </c>
    </row>
    <row r="7099" spans="1:10" ht="23.3" customHeight="1" thickBot="1" x14ac:dyDescent="0.3">
      <c r="A7099" s="11">
        <v>44855</v>
      </c>
      <c r="B7099" s="12">
        <v>1911.33</v>
      </c>
      <c r="C7099" s="12">
        <v>7911.09</v>
      </c>
      <c r="D7099" s="12">
        <v>2073.13</v>
      </c>
      <c r="E7099" s="12">
        <v>8388.17</v>
      </c>
      <c r="F7099" s="12">
        <v>2942.36</v>
      </c>
      <c r="G7099" s="12">
        <v>375.27</v>
      </c>
      <c r="H7099" s="108">
        <v>112.3</v>
      </c>
      <c r="I7099" s="45">
        <v>102.45</v>
      </c>
      <c r="J7099" s="45">
        <v>103.62</v>
      </c>
    </row>
    <row r="7100" spans="1:10" ht="23.3" customHeight="1" thickBot="1" x14ac:dyDescent="0.3">
      <c r="A7100" s="11">
        <v>44859</v>
      </c>
      <c r="B7100" s="12">
        <v>1904.21</v>
      </c>
      <c r="C7100" s="12">
        <v>7881.64</v>
      </c>
      <c r="D7100" s="12">
        <v>2072.96</v>
      </c>
      <c r="E7100" s="12">
        <v>8387.48</v>
      </c>
      <c r="F7100" s="12">
        <v>2997.1</v>
      </c>
      <c r="G7100" s="12">
        <v>374.81</v>
      </c>
      <c r="H7100" s="108">
        <v>112.21</v>
      </c>
      <c r="I7100" s="45">
        <v>102.17</v>
      </c>
      <c r="J7100" s="45">
        <v>101.72</v>
      </c>
    </row>
    <row r="7101" spans="1:10" ht="23.3" customHeight="1" thickBot="1" x14ac:dyDescent="0.3">
      <c r="A7101" s="11">
        <v>44860</v>
      </c>
      <c r="B7101" s="12">
        <v>1903.87</v>
      </c>
      <c r="C7101" s="12">
        <v>7880.26</v>
      </c>
      <c r="D7101" s="12">
        <v>2071.61</v>
      </c>
      <c r="E7101" s="12">
        <v>8382.01</v>
      </c>
      <c r="F7101" s="12">
        <v>2989.84</v>
      </c>
      <c r="G7101" s="12">
        <v>374.8</v>
      </c>
      <c r="H7101" s="108">
        <v>112.14</v>
      </c>
      <c r="I7101" s="45">
        <v>102.32</v>
      </c>
      <c r="J7101" s="45">
        <v>101.9</v>
      </c>
    </row>
    <row r="7102" spans="1:10" ht="23.3" customHeight="1" thickBot="1" x14ac:dyDescent="0.3">
      <c r="A7102" s="11">
        <v>44861</v>
      </c>
      <c r="B7102" s="12">
        <v>1892.42</v>
      </c>
      <c r="C7102" s="12">
        <v>7832.86</v>
      </c>
      <c r="D7102" s="12">
        <v>2057.8200000000002</v>
      </c>
      <c r="E7102" s="12">
        <v>8326.23</v>
      </c>
      <c r="F7102" s="12">
        <v>2980.09</v>
      </c>
      <c r="G7102" s="12">
        <v>372.21</v>
      </c>
      <c r="H7102" s="108">
        <v>111.15</v>
      </c>
      <c r="I7102" s="45">
        <v>102.38</v>
      </c>
      <c r="J7102" s="45">
        <v>101.55</v>
      </c>
    </row>
    <row r="7103" spans="1:10" ht="23.3" customHeight="1" thickBot="1" x14ac:dyDescent="0.3">
      <c r="A7103" s="11">
        <v>44862</v>
      </c>
      <c r="B7103" s="12">
        <v>1887.29</v>
      </c>
      <c r="C7103" s="12">
        <v>7811.6</v>
      </c>
      <c r="D7103" s="12">
        <v>2054.7399999999998</v>
      </c>
      <c r="E7103" s="12">
        <v>8313.77</v>
      </c>
      <c r="F7103" s="12">
        <v>2978.54</v>
      </c>
      <c r="G7103" s="12">
        <v>371.26</v>
      </c>
      <c r="H7103" s="108">
        <v>110.88</v>
      </c>
      <c r="I7103" s="45">
        <v>102.28</v>
      </c>
      <c r="J7103" s="45">
        <v>100.89</v>
      </c>
    </row>
    <row r="7104" spans="1:10" ht="23.3" customHeight="1" thickBot="1" x14ac:dyDescent="0.3">
      <c r="A7104" s="11">
        <v>44865</v>
      </c>
      <c r="B7104" s="12">
        <v>1892.98</v>
      </c>
      <c r="C7104" s="12">
        <v>7835.15</v>
      </c>
      <c r="D7104" s="12">
        <v>2056.0700000000002</v>
      </c>
      <c r="E7104" s="12">
        <v>8319.14</v>
      </c>
      <c r="F7104" s="12">
        <v>2972.81</v>
      </c>
      <c r="G7104" s="12">
        <v>373.22</v>
      </c>
      <c r="H7104" s="108">
        <v>111.33</v>
      </c>
      <c r="I7104" s="45">
        <v>102.3</v>
      </c>
      <c r="J7104" s="45">
        <v>102</v>
      </c>
    </row>
    <row r="7105" spans="1:10" ht="23.3" customHeight="1" thickBot="1" x14ac:dyDescent="0.3">
      <c r="A7105" s="11">
        <v>44866</v>
      </c>
      <c r="B7105" s="12">
        <v>1895.7107692044146</v>
      </c>
      <c r="C7105" s="12">
        <v>7846.4671831797004</v>
      </c>
      <c r="D7105" s="12">
        <v>2062.1215000000002</v>
      </c>
      <c r="E7105" s="12">
        <v>8343.6240402818003</v>
      </c>
      <c r="F7105" s="12">
        <v>2975.4042446629105</v>
      </c>
      <c r="G7105" s="12">
        <v>373.97373775698259</v>
      </c>
      <c r="H7105" s="108">
        <v>111.26674182804494</v>
      </c>
      <c r="I7105" s="45">
        <v>102.28115193257226</v>
      </c>
      <c r="J7105" s="45">
        <v>101.6401</v>
      </c>
    </row>
    <row r="7106" spans="1:10" ht="23.3" customHeight="1" thickBot="1" x14ac:dyDescent="0.3">
      <c r="A7106" s="11">
        <v>44868</v>
      </c>
      <c r="B7106" s="12">
        <v>1888.5757279985821</v>
      </c>
      <c r="C7106" s="12">
        <v>7816.9347948103004</v>
      </c>
      <c r="D7106" s="12">
        <v>2050.6532000000002</v>
      </c>
      <c r="E7106" s="12">
        <v>8297.2217387776636</v>
      </c>
      <c r="F7106" s="12">
        <v>2948.3561051015026</v>
      </c>
      <c r="G7106" s="12">
        <v>371.38935803848722</v>
      </c>
      <c r="H7106" s="108">
        <v>110.87981939355988</v>
      </c>
      <c r="I7106" s="45">
        <v>102.2282055498124</v>
      </c>
      <c r="J7106" s="45">
        <v>102.0021</v>
      </c>
    </row>
    <row r="7107" spans="1:10" ht="23.3" customHeight="1" thickBot="1" x14ac:dyDescent="0.3">
      <c r="A7107" s="11">
        <v>44869</v>
      </c>
      <c r="B7107" s="12">
        <v>1878.5331713232385</v>
      </c>
      <c r="C7107" s="12">
        <v>7775.3680153899486</v>
      </c>
      <c r="D7107" s="12">
        <v>2038.3732</v>
      </c>
      <c r="E7107" s="12">
        <v>8247.5351886812405</v>
      </c>
      <c r="F7107" s="12">
        <v>2918.6271029235422</v>
      </c>
      <c r="G7107" s="12">
        <v>367.63578148769392</v>
      </c>
      <c r="H7107" s="108">
        <v>109.93394412004744</v>
      </c>
      <c r="I7107" s="45">
        <v>102.23902056070841</v>
      </c>
      <c r="J7107" s="45">
        <v>101.85080000000001</v>
      </c>
    </row>
    <row r="7108" spans="1:10" ht="23.3" customHeight="1" thickBot="1" x14ac:dyDescent="0.3">
      <c r="A7108" s="11">
        <v>44872</v>
      </c>
      <c r="B7108" s="12">
        <v>1882.1759582675782</v>
      </c>
      <c r="C7108" s="12">
        <v>7790.44457417385</v>
      </c>
      <c r="D7108" s="12">
        <v>2042.4074000000001</v>
      </c>
      <c r="E7108" s="12">
        <v>8263.8581105378362</v>
      </c>
      <c r="F7108" s="12">
        <v>2919.2119165334548</v>
      </c>
      <c r="G7108" s="12">
        <v>367.75044318543462</v>
      </c>
      <c r="H7108" s="108">
        <v>110.07197398728022</v>
      </c>
      <c r="I7108" s="45">
        <v>102.44473960820693</v>
      </c>
      <c r="J7108" s="45">
        <v>102.03189999999999</v>
      </c>
    </row>
    <row r="7109" spans="1:10" ht="23.3" customHeight="1" thickBot="1" x14ac:dyDescent="0.3">
      <c r="A7109" s="11">
        <v>44873</v>
      </c>
      <c r="B7109" s="12">
        <v>1878.0944644288081</v>
      </c>
      <c r="C7109" s="12">
        <v>7773.5510146790002</v>
      </c>
      <c r="D7109" s="12">
        <v>2036.479</v>
      </c>
      <c r="E7109" s="12">
        <v>8239.870997867507</v>
      </c>
      <c r="F7109" s="12">
        <v>2908.4509629620461</v>
      </c>
      <c r="G7109" s="12">
        <v>366.31856251897761</v>
      </c>
      <c r="H7109" s="108">
        <v>109.55213556051903</v>
      </c>
      <c r="I7109" s="45">
        <v>102.55181843634216</v>
      </c>
      <c r="J7109" s="45">
        <v>102.1121</v>
      </c>
    </row>
    <row r="7110" spans="1:10" ht="23.3" customHeight="1" thickBot="1" x14ac:dyDescent="0.3">
      <c r="A7110" s="11">
        <v>44874</v>
      </c>
      <c r="B7110" s="12">
        <v>1880.5895225140957</v>
      </c>
      <c r="C7110" s="12">
        <v>7783.8782168926919</v>
      </c>
      <c r="D7110" s="12">
        <v>2032.8168000000001</v>
      </c>
      <c r="E7110" s="12">
        <v>8225.0532386034101</v>
      </c>
      <c r="F7110" s="12">
        <v>2902.2432024162435</v>
      </c>
      <c r="G7110" s="12">
        <v>367.98148949870983</v>
      </c>
      <c r="H7110" s="108">
        <v>109.9548042047527</v>
      </c>
      <c r="I7110" s="45">
        <v>102.67612054152862</v>
      </c>
      <c r="J7110" s="45">
        <v>103.29640000000001</v>
      </c>
    </row>
    <row r="7111" spans="1:10" ht="23.3" customHeight="1" thickBot="1" x14ac:dyDescent="0.3">
      <c r="A7111" s="11">
        <v>44875</v>
      </c>
      <c r="B7111" s="12">
        <v>1878.7279268492866</v>
      </c>
      <c r="C7111" s="12">
        <v>7776.1729554464837</v>
      </c>
      <c r="D7111" s="12">
        <v>2039.1866</v>
      </c>
      <c r="E7111" s="12">
        <v>8250.8263157047277</v>
      </c>
      <c r="F7111" s="12">
        <v>2961.2554722118443</v>
      </c>
      <c r="G7111" s="12">
        <v>368.09180728073738</v>
      </c>
      <c r="H7111" s="108">
        <v>109.98593504274514</v>
      </c>
      <c r="I7111" s="45">
        <v>102.26566288338709</v>
      </c>
      <c r="J7111" s="45">
        <v>101.5552</v>
      </c>
    </row>
    <row r="7112" spans="1:10" ht="23.3" customHeight="1" thickBot="1" x14ac:dyDescent="0.3">
      <c r="A7112" s="11">
        <v>44876</v>
      </c>
      <c r="B7112" s="12">
        <v>1880.5013256434909</v>
      </c>
      <c r="C7112" s="12">
        <v>7783.5131645026395</v>
      </c>
      <c r="D7112" s="12">
        <v>2041.6847</v>
      </c>
      <c r="E7112" s="12">
        <v>8260.9339680496687</v>
      </c>
      <c r="F7112" s="12">
        <v>2965.3570656895217</v>
      </c>
      <c r="G7112" s="12">
        <v>369.56519766938311</v>
      </c>
      <c r="H7112" s="108">
        <v>110.20632435507629</v>
      </c>
      <c r="I7112" s="45">
        <v>102.44809073018375</v>
      </c>
      <c r="J7112" s="45">
        <v>101.5389</v>
      </c>
    </row>
    <row r="7113" spans="1:10" ht="23.3" customHeight="1" thickBot="1" x14ac:dyDescent="0.3">
      <c r="A7113" s="11">
        <v>44879</v>
      </c>
      <c r="B7113" s="12">
        <v>1889.3124210677911</v>
      </c>
      <c r="C7113" s="12">
        <v>7819.9828421856701</v>
      </c>
      <c r="D7113" s="12">
        <v>2053.4351000000001</v>
      </c>
      <c r="E7113" s="12">
        <v>8308.477684519783</v>
      </c>
      <c r="F7113" s="12">
        <v>2982.4234284166746</v>
      </c>
      <c r="G7113" s="12">
        <v>372.43825265233517</v>
      </c>
      <c r="H7113" s="108">
        <v>110.72894000315736</v>
      </c>
      <c r="I7113" s="45">
        <v>102.62325820704554</v>
      </c>
      <c r="J7113" s="45">
        <v>101.58759999999999</v>
      </c>
    </row>
    <row r="7114" spans="1:10" ht="23.3" customHeight="1" thickBot="1" x14ac:dyDescent="0.3">
      <c r="A7114" s="11">
        <v>44880</v>
      </c>
      <c r="B7114" s="12">
        <v>1888.9876687689518</v>
      </c>
      <c r="C7114" s="12">
        <v>7818.6386720121372</v>
      </c>
      <c r="D7114" s="12">
        <v>2052.5659999999998</v>
      </c>
      <c r="E7114" s="12">
        <v>8304.9611877210191</v>
      </c>
      <c r="F7114" s="12">
        <v>2977.2859719720609</v>
      </c>
      <c r="G7114" s="12">
        <v>372.72294153288368</v>
      </c>
      <c r="H7114" s="108">
        <v>110.4376651387206</v>
      </c>
      <c r="I7114" s="45">
        <v>102.6367260869733</v>
      </c>
      <c r="J7114" s="45">
        <v>101.6711</v>
      </c>
    </row>
    <row r="7115" spans="1:10" ht="23.3" customHeight="1" thickBot="1" x14ac:dyDescent="0.3">
      <c r="A7115" s="11">
        <v>44881</v>
      </c>
      <c r="B7115" s="12">
        <v>1891.7868888375647</v>
      </c>
      <c r="C7115" s="12">
        <v>7840.7700090119952</v>
      </c>
      <c r="D7115" s="12">
        <v>2063.3173000000002</v>
      </c>
      <c r="E7115" s="12">
        <v>8348.4624097121996</v>
      </c>
      <c r="F7115" s="12">
        <v>2992.880936845524</v>
      </c>
      <c r="G7115" s="12">
        <v>373.54043643779278</v>
      </c>
      <c r="H7115" s="108">
        <v>110.37119636548462</v>
      </c>
      <c r="I7115" s="45">
        <v>102.67745386134257</v>
      </c>
      <c r="J7115" s="45">
        <v>100.5393</v>
      </c>
    </row>
    <row r="7116" spans="1:10" ht="23.3" customHeight="1" thickBot="1" x14ac:dyDescent="0.3">
      <c r="A7116" s="11">
        <v>44882</v>
      </c>
      <c r="B7116" s="12">
        <v>1898.2109130921244</v>
      </c>
      <c r="C7116" s="12">
        <v>7867.39</v>
      </c>
      <c r="D7116" s="12">
        <v>2073.8208</v>
      </c>
      <c r="E7116" s="12">
        <v>8390.9609992022451</v>
      </c>
      <c r="F7116" s="12">
        <v>3018.4418056626942</v>
      </c>
      <c r="G7116" s="12">
        <v>375.35170542795163</v>
      </c>
      <c r="H7116" s="108">
        <v>110.96009452782829</v>
      </c>
      <c r="I7116" s="45">
        <v>102.62014134589666</v>
      </c>
      <c r="J7116" s="45">
        <v>100.19540000000001</v>
      </c>
    </row>
    <row r="7117" spans="1:10" ht="23.3" customHeight="1" thickBot="1" x14ac:dyDescent="0.3">
      <c r="A7117" s="11">
        <v>44883</v>
      </c>
      <c r="B7117" s="12">
        <v>1901.6679431936261</v>
      </c>
      <c r="C7117" s="12">
        <v>7881.7233928786272</v>
      </c>
      <c r="D7117" s="12">
        <v>2078.5288</v>
      </c>
      <c r="E7117" s="12">
        <v>8410.0102074965416</v>
      </c>
      <c r="F7117" s="12">
        <v>3025.294289744762</v>
      </c>
      <c r="G7117" s="12">
        <v>374.45745946926473</v>
      </c>
      <c r="H7117" s="108">
        <v>111.06081185693073</v>
      </c>
      <c r="I7117" s="45">
        <v>102.6240719062357</v>
      </c>
      <c r="J7117" s="45">
        <v>100.19540000000001</v>
      </c>
    </row>
    <row r="7118" spans="1:10" ht="23.3" customHeight="1" thickBot="1" x14ac:dyDescent="0.3">
      <c r="A7118" s="11">
        <v>44886</v>
      </c>
      <c r="B7118" s="12">
        <v>1895.0784837672206</v>
      </c>
      <c r="C7118" s="12">
        <v>7855.9205998995076</v>
      </c>
      <c r="D7118" s="12">
        <v>2068.8841000000002</v>
      </c>
      <c r="E7118" s="12">
        <v>8372.9914706894215</v>
      </c>
      <c r="F7118" s="12">
        <v>3006.6112184028088</v>
      </c>
      <c r="G7118" s="12">
        <v>372.33877363397602</v>
      </c>
      <c r="H7118" s="108">
        <v>110.46864100061245</v>
      </c>
      <c r="I7118" s="45">
        <v>102.56018936822259</v>
      </c>
      <c r="J7118" s="45">
        <v>100.3348</v>
      </c>
    </row>
    <row r="7119" spans="1:10" ht="23.3" customHeight="1" thickBot="1" x14ac:dyDescent="0.3">
      <c r="A7119" s="11">
        <v>44887</v>
      </c>
      <c r="B7119" s="12">
        <v>1883.1855371572203</v>
      </c>
      <c r="C7119" s="12">
        <v>7854.0293773018575</v>
      </c>
      <c r="D7119" s="12">
        <v>2052.0248000000001</v>
      </c>
      <c r="E7119" s="12">
        <v>8367.7943036753095</v>
      </c>
      <c r="F7119" s="12">
        <v>3002.2761321444364</v>
      </c>
      <c r="G7119" s="12">
        <v>368.46742586571565</v>
      </c>
      <c r="H7119" s="108">
        <v>109.37529955596672</v>
      </c>
      <c r="I7119" s="45">
        <v>102.55249729233948</v>
      </c>
      <c r="J7119" s="45">
        <v>100.4567</v>
      </c>
    </row>
    <row r="7120" spans="1:10" ht="23.3" customHeight="1" thickBot="1" x14ac:dyDescent="0.3">
      <c r="A7120" s="11">
        <v>44888</v>
      </c>
      <c r="B7120" s="12">
        <v>1878.8454118652458</v>
      </c>
      <c r="C7120" s="12">
        <v>7844.510508131093</v>
      </c>
      <c r="D7120" s="12">
        <v>2042.3176000000001</v>
      </c>
      <c r="E7120" s="12">
        <v>8339.6375823802809</v>
      </c>
      <c r="F7120" s="12">
        <v>2990.2628254873975</v>
      </c>
      <c r="G7120" s="12">
        <v>369.18721960414564</v>
      </c>
      <c r="H7120" s="108">
        <v>109.13777950789955</v>
      </c>
      <c r="I7120" s="45">
        <v>102.57483424428429</v>
      </c>
      <c r="J7120" s="45">
        <v>101.08669999999999</v>
      </c>
    </row>
    <row r="7121" spans="1:10" ht="23.3" customHeight="1" thickBot="1" x14ac:dyDescent="0.3">
      <c r="A7121" s="11">
        <v>44889</v>
      </c>
      <c r="B7121" s="12">
        <v>1873.3756736686901</v>
      </c>
      <c r="C7121" s="12">
        <v>7824.3285338571641</v>
      </c>
      <c r="D7121" s="12">
        <v>2040.8249000000001</v>
      </c>
      <c r="E7121" s="12">
        <v>8337.0787126718769</v>
      </c>
      <c r="F7121" s="12">
        <v>3002.494326762941</v>
      </c>
      <c r="G7121" s="12">
        <v>367.9382029421775</v>
      </c>
      <c r="H7121" s="108">
        <v>108.88639580819353</v>
      </c>
      <c r="I7121" s="45">
        <v>102.63245667265251</v>
      </c>
      <c r="J7121" s="45">
        <v>100.0414</v>
      </c>
    </row>
    <row r="7122" spans="1:10" ht="23.3" customHeight="1" thickBot="1" x14ac:dyDescent="0.3">
      <c r="A7122" s="11">
        <v>44890</v>
      </c>
      <c r="B7122" s="12">
        <v>1871.2918872070159</v>
      </c>
      <c r="C7122" s="12">
        <v>7819.96023636462</v>
      </c>
      <c r="D7122" s="12">
        <v>2038.8810000000001</v>
      </c>
      <c r="E7122" s="12">
        <v>8334.9117369406922</v>
      </c>
      <c r="F7122" s="12">
        <v>3001.3013676174678</v>
      </c>
      <c r="G7122" s="12">
        <v>367.5053580365751</v>
      </c>
      <c r="H7122" s="108">
        <v>108.87018836140794</v>
      </c>
      <c r="I7122" s="45">
        <v>102.61675908128669</v>
      </c>
      <c r="J7122" s="45">
        <v>99.897900000000007</v>
      </c>
    </row>
    <row r="7123" spans="1:10" ht="23.3" customHeight="1" thickBot="1" x14ac:dyDescent="0.3">
      <c r="A7123" s="11">
        <v>44893</v>
      </c>
      <c r="B7123" s="12">
        <v>1872.7423427344813</v>
      </c>
      <c r="C7123" s="12">
        <v>7826.021559361282</v>
      </c>
      <c r="D7123" s="12">
        <v>2042.1647</v>
      </c>
      <c r="E7123" s="12">
        <v>8348.3354481188289</v>
      </c>
      <c r="F7123" s="12">
        <v>3003.6581810040389</v>
      </c>
      <c r="G7123" s="12">
        <v>368.12624369249943</v>
      </c>
      <c r="H7123" s="108">
        <v>109.03576837652894</v>
      </c>
      <c r="I7123" s="45">
        <v>102.55824773998781</v>
      </c>
      <c r="J7123" s="45">
        <v>99.698400000000007</v>
      </c>
    </row>
    <row r="7124" spans="1:10" ht="23.3" customHeight="1" thickBot="1" x14ac:dyDescent="0.3">
      <c r="A7124" s="11">
        <v>44894</v>
      </c>
      <c r="B7124" s="12">
        <v>1874.5351255623921</v>
      </c>
      <c r="C7124" s="12">
        <v>7836.3720872348113</v>
      </c>
      <c r="D7124" s="12">
        <v>2044.5246999999999</v>
      </c>
      <c r="E7124" s="12">
        <v>8361.7914402502429</v>
      </c>
      <c r="F7124" s="12">
        <v>3008.0176077423803</v>
      </c>
      <c r="G7124" s="12">
        <v>368.61415326922446</v>
      </c>
      <c r="H7124" s="108">
        <v>109.23107281818881</v>
      </c>
      <c r="I7124" s="45">
        <v>102.58149431497883</v>
      </c>
      <c r="J7124" s="45">
        <v>99.714299999999994</v>
      </c>
    </row>
    <row r="7125" spans="1:10" ht="23.3" customHeight="1" thickBot="1" x14ac:dyDescent="0.3">
      <c r="A7125" s="11">
        <v>44895</v>
      </c>
      <c r="B7125" s="12">
        <v>1880.0909884116757</v>
      </c>
      <c r="C7125" s="12">
        <v>7859.5980102697667</v>
      </c>
      <c r="D7125" s="12">
        <v>2053.3213999999998</v>
      </c>
      <c r="E7125" s="12">
        <v>8397.7685897375777</v>
      </c>
      <c r="F7125" s="12">
        <v>3017.9900834592659</v>
      </c>
      <c r="G7125" s="12">
        <v>370.11721075541715</v>
      </c>
      <c r="H7125" s="108">
        <v>109.7520815356762</v>
      </c>
      <c r="I7125" s="45">
        <v>102.56963958907208</v>
      </c>
      <c r="J7125" s="45">
        <v>99.038899999999998</v>
      </c>
    </row>
    <row r="7126" spans="1:10" ht="23.3" customHeight="1" thickBot="1" x14ac:dyDescent="0.3">
      <c r="A7126" s="11">
        <v>44896</v>
      </c>
      <c r="B7126" s="12">
        <v>1879.41</v>
      </c>
      <c r="C7126" s="12">
        <v>7862.32</v>
      </c>
      <c r="D7126" s="12">
        <v>2045.47</v>
      </c>
      <c r="E7126" s="12">
        <v>8373.08</v>
      </c>
      <c r="F7126" s="12">
        <v>3009.12</v>
      </c>
      <c r="G7126" s="12">
        <v>370.55</v>
      </c>
      <c r="H7126" s="108">
        <v>109.76</v>
      </c>
      <c r="I7126" s="45">
        <v>102.66</v>
      </c>
      <c r="J7126" s="45">
        <v>99.59</v>
      </c>
    </row>
    <row r="7127" spans="1:10" ht="23.3" customHeight="1" thickBot="1" x14ac:dyDescent="0.3">
      <c r="A7127" s="11">
        <v>44897</v>
      </c>
      <c r="B7127" s="12">
        <v>1871.11</v>
      </c>
      <c r="C7127" s="12">
        <v>7827.62</v>
      </c>
      <c r="D7127" s="12">
        <v>2040.43</v>
      </c>
      <c r="E7127" s="12">
        <v>8352.48</v>
      </c>
      <c r="F7127" s="12">
        <v>3008.04</v>
      </c>
      <c r="G7127" s="12">
        <v>369.08</v>
      </c>
      <c r="H7127" s="108">
        <v>109.31</v>
      </c>
      <c r="I7127" s="45">
        <v>102.18</v>
      </c>
      <c r="J7127" s="45">
        <v>98.25</v>
      </c>
    </row>
    <row r="7128" spans="1:10" ht="23.3" customHeight="1" thickBot="1" x14ac:dyDescent="0.3">
      <c r="A7128" s="11">
        <v>44900</v>
      </c>
      <c r="B7128" s="12">
        <v>1872.8</v>
      </c>
      <c r="C7128" s="12">
        <v>7834.67</v>
      </c>
      <c r="D7128" s="12">
        <v>2042.73</v>
      </c>
      <c r="E7128" s="12">
        <v>8361.8700000000008</v>
      </c>
      <c r="F7128" s="12">
        <v>3011.42</v>
      </c>
      <c r="G7128" s="12">
        <v>369.9</v>
      </c>
      <c r="H7128" s="108">
        <v>109.52</v>
      </c>
      <c r="I7128" s="45">
        <v>102.25</v>
      </c>
      <c r="J7128" s="45">
        <v>98.25</v>
      </c>
    </row>
    <row r="7129" spans="1:10" ht="23.3" customHeight="1" thickBot="1" x14ac:dyDescent="0.3">
      <c r="A7129" s="11">
        <v>44901</v>
      </c>
      <c r="B7129" s="12">
        <v>1874.02</v>
      </c>
      <c r="C7129" s="12">
        <v>7839.79</v>
      </c>
      <c r="D7129" s="12">
        <v>2044.4</v>
      </c>
      <c r="E7129" s="12">
        <v>8368.7000000000007</v>
      </c>
      <c r="F7129" s="12">
        <v>3013.88</v>
      </c>
      <c r="G7129" s="12">
        <v>369.9</v>
      </c>
      <c r="H7129" s="108">
        <v>109.47</v>
      </c>
      <c r="I7129" s="45">
        <v>102.15</v>
      </c>
      <c r="J7129" s="45">
        <v>98.25</v>
      </c>
    </row>
    <row r="7130" spans="1:10" ht="23.3" customHeight="1" thickBot="1" x14ac:dyDescent="0.3">
      <c r="A7130" s="11">
        <v>44902</v>
      </c>
      <c r="B7130" s="12">
        <v>1875.63</v>
      </c>
      <c r="C7130" s="12">
        <v>7851.12</v>
      </c>
      <c r="D7130" s="12">
        <v>2046.59</v>
      </c>
      <c r="E7130" s="12">
        <v>8383.7900000000009</v>
      </c>
      <c r="F7130" s="12">
        <v>3019.32</v>
      </c>
      <c r="G7130" s="12">
        <v>370.25</v>
      </c>
      <c r="H7130" s="108">
        <v>109.51</v>
      </c>
      <c r="I7130" s="45">
        <v>102.11</v>
      </c>
      <c r="J7130" s="45">
        <v>98.92</v>
      </c>
    </row>
    <row r="7131" spans="1:10" ht="23.3" customHeight="1" thickBot="1" x14ac:dyDescent="0.3">
      <c r="A7131" s="11">
        <v>44903</v>
      </c>
      <c r="B7131" s="12">
        <v>1880.24</v>
      </c>
      <c r="C7131" s="12">
        <v>7870.4</v>
      </c>
      <c r="D7131" s="12">
        <v>2047.09</v>
      </c>
      <c r="E7131" s="12">
        <v>8385.85</v>
      </c>
      <c r="F7131" s="12">
        <v>3016.61</v>
      </c>
      <c r="G7131" s="12">
        <v>371.55</v>
      </c>
      <c r="H7131" s="108">
        <v>110.02</v>
      </c>
      <c r="I7131" s="45">
        <v>102.18</v>
      </c>
      <c r="J7131" s="45">
        <v>99.13</v>
      </c>
    </row>
    <row r="7132" spans="1:10" ht="23.3" customHeight="1" thickBot="1" x14ac:dyDescent="0.3">
      <c r="A7132" s="11">
        <v>44904</v>
      </c>
      <c r="B7132" s="12">
        <v>1886.68</v>
      </c>
      <c r="C7132" s="12">
        <v>7897.37</v>
      </c>
      <c r="D7132" s="12">
        <v>2055.86</v>
      </c>
      <c r="E7132" s="12">
        <v>8421.7999999999993</v>
      </c>
      <c r="F7132" s="12">
        <v>3029.53</v>
      </c>
      <c r="G7132" s="12">
        <v>372.13</v>
      </c>
      <c r="H7132" s="108">
        <v>110.61</v>
      </c>
      <c r="I7132" s="45">
        <v>102.26</v>
      </c>
      <c r="J7132" s="45">
        <v>99.47</v>
      </c>
    </row>
    <row r="7133" spans="1:10" ht="23.3" customHeight="1" thickBot="1" x14ac:dyDescent="0.3">
      <c r="A7133" s="11">
        <v>44907</v>
      </c>
      <c r="B7133" s="12">
        <v>1882.92</v>
      </c>
      <c r="C7133" s="12">
        <v>7881.62</v>
      </c>
      <c r="D7133" s="12">
        <v>2050.7399999999998</v>
      </c>
      <c r="E7133" s="12">
        <v>8400.81</v>
      </c>
      <c r="F7133" s="12">
        <v>3021.98</v>
      </c>
      <c r="G7133" s="12">
        <v>372.13</v>
      </c>
      <c r="H7133" s="108">
        <v>110.22</v>
      </c>
      <c r="I7133" s="45">
        <v>102.2</v>
      </c>
      <c r="J7133" s="45">
        <v>99.47</v>
      </c>
    </row>
    <row r="7134" spans="1:10" ht="23.3" customHeight="1" thickBot="1" x14ac:dyDescent="0.3">
      <c r="A7134" s="11">
        <v>44908</v>
      </c>
      <c r="B7134" s="12">
        <v>1885.83</v>
      </c>
      <c r="C7134" s="12">
        <v>7893.81</v>
      </c>
      <c r="D7134" s="12">
        <v>2054.71</v>
      </c>
      <c r="E7134" s="12">
        <v>8417.06</v>
      </c>
      <c r="F7134" s="12">
        <v>3027.83</v>
      </c>
      <c r="G7134" s="12">
        <v>372.63</v>
      </c>
      <c r="H7134" s="108">
        <v>110.29</v>
      </c>
      <c r="I7134" s="45">
        <v>102.22</v>
      </c>
      <c r="J7134" s="45">
        <v>99.47</v>
      </c>
    </row>
    <row r="7135" spans="1:10" ht="23.3" customHeight="1" thickBot="1" x14ac:dyDescent="0.3">
      <c r="A7135" s="11">
        <v>44909</v>
      </c>
      <c r="B7135" s="12">
        <v>1882.58</v>
      </c>
      <c r="C7135" s="12">
        <v>7880.23</v>
      </c>
      <c r="D7135" s="12">
        <v>2050.12</v>
      </c>
      <c r="E7135" s="12">
        <v>8398.2800000000007</v>
      </c>
      <c r="F7135" s="12">
        <v>3020.11</v>
      </c>
      <c r="G7135" s="12">
        <v>371.38</v>
      </c>
      <c r="H7135" s="108">
        <v>109.92</v>
      </c>
      <c r="I7135" s="45">
        <v>102.3</v>
      </c>
      <c r="J7135" s="45">
        <v>99.16</v>
      </c>
    </row>
    <row r="7136" spans="1:10" ht="23.3" customHeight="1" thickBot="1" x14ac:dyDescent="0.3">
      <c r="A7136" s="11">
        <v>44910</v>
      </c>
      <c r="B7136" s="12">
        <v>1881.55</v>
      </c>
      <c r="C7136" s="12">
        <v>7875.89</v>
      </c>
      <c r="D7136" s="12">
        <v>2048.12</v>
      </c>
      <c r="E7136" s="12">
        <v>8390.1</v>
      </c>
      <c r="F7136" s="12">
        <v>3013.72</v>
      </c>
      <c r="G7136" s="12">
        <v>371.49</v>
      </c>
      <c r="H7136" s="108">
        <v>109.96</v>
      </c>
      <c r="I7136" s="45">
        <v>102.35</v>
      </c>
      <c r="J7136" s="45">
        <v>99.28</v>
      </c>
    </row>
    <row r="7137" spans="1:10" ht="23.3" customHeight="1" thickBot="1" x14ac:dyDescent="0.3">
      <c r="A7137" s="11">
        <v>44911</v>
      </c>
      <c r="B7137" s="12">
        <v>1880.45</v>
      </c>
      <c r="C7137" s="12">
        <v>7871.31</v>
      </c>
      <c r="D7137" s="12">
        <v>2046.21</v>
      </c>
      <c r="E7137" s="12">
        <v>8382.26</v>
      </c>
      <c r="F7137" s="12">
        <v>3008.43</v>
      </c>
      <c r="G7137" s="12">
        <v>371.21</v>
      </c>
      <c r="H7137" s="108">
        <v>109.83</v>
      </c>
      <c r="I7137" s="45">
        <v>102.34</v>
      </c>
      <c r="J7137" s="45">
        <v>99.7</v>
      </c>
    </row>
    <row r="7138" spans="1:10" ht="23.3" customHeight="1" thickBot="1" x14ac:dyDescent="0.3">
      <c r="A7138" s="11">
        <v>44914</v>
      </c>
      <c r="B7138" s="12">
        <v>1881.5</v>
      </c>
      <c r="C7138" s="12">
        <v>7875.69</v>
      </c>
      <c r="D7138" s="12">
        <v>2042.53</v>
      </c>
      <c r="E7138" s="12">
        <v>8367.19</v>
      </c>
      <c r="F7138" s="12">
        <v>3000.55</v>
      </c>
      <c r="G7138" s="12">
        <v>371.82</v>
      </c>
      <c r="H7138" s="108">
        <v>109.95</v>
      </c>
      <c r="I7138" s="45">
        <v>102.32</v>
      </c>
      <c r="J7138" s="45">
        <v>100.32</v>
      </c>
    </row>
    <row r="7139" spans="1:10" ht="23.3" customHeight="1" thickBot="1" x14ac:dyDescent="0.3">
      <c r="A7139" s="11">
        <v>44915</v>
      </c>
      <c r="B7139" s="12">
        <v>1880.16</v>
      </c>
      <c r="C7139" s="12">
        <v>7872.77</v>
      </c>
      <c r="D7139" s="12">
        <v>2040.55</v>
      </c>
      <c r="E7139" s="12">
        <v>8362.6299999999992</v>
      </c>
      <c r="F7139" s="12">
        <v>2997.96</v>
      </c>
      <c r="G7139" s="12">
        <v>370.72</v>
      </c>
      <c r="H7139" s="108">
        <v>109.78</v>
      </c>
      <c r="I7139" s="45">
        <v>102.32</v>
      </c>
      <c r="J7139" s="45">
        <v>100.19</v>
      </c>
    </row>
    <row r="7140" spans="1:10" ht="23.3" customHeight="1" thickBot="1" x14ac:dyDescent="0.3">
      <c r="A7140" s="11">
        <v>44916</v>
      </c>
      <c r="B7140" s="12">
        <v>1881.62</v>
      </c>
      <c r="C7140" s="12">
        <v>7878.94</v>
      </c>
      <c r="D7140" s="12">
        <v>2042.77</v>
      </c>
      <c r="E7140" s="12">
        <v>8371.84</v>
      </c>
      <c r="F7140" s="12">
        <v>3001.26</v>
      </c>
      <c r="G7140" s="12">
        <v>370.7</v>
      </c>
      <c r="H7140" s="108">
        <v>110.03</v>
      </c>
      <c r="I7140" s="45">
        <v>102.33</v>
      </c>
      <c r="J7140" s="45">
        <v>100.15</v>
      </c>
    </row>
    <row r="7141" spans="1:10" ht="23.3" customHeight="1" thickBot="1" x14ac:dyDescent="0.3">
      <c r="A7141" s="11">
        <v>44917</v>
      </c>
      <c r="B7141" s="12">
        <v>1883.89</v>
      </c>
      <c r="C7141" s="12">
        <v>7888.47</v>
      </c>
      <c r="D7141" s="12">
        <v>2045.87</v>
      </c>
      <c r="E7141" s="12">
        <v>8384.5400000000009</v>
      </c>
      <c r="F7141" s="12">
        <v>3005.82</v>
      </c>
      <c r="G7141" s="12">
        <v>371.52</v>
      </c>
      <c r="H7141" s="108">
        <v>110.23</v>
      </c>
      <c r="I7141" s="45">
        <v>102.35</v>
      </c>
      <c r="J7141" s="45">
        <v>100.17</v>
      </c>
    </row>
    <row r="7142" spans="1:10" ht="23.3" customHeight="1" thickBot="1" x14ac:dyDescent="0.3">
      <c r="A7142" s="11">
        <v>44918</v>
      </c>
      <c r="B7142" s="12">
        <v>1883.67</v>
      </c>
      <c r="C7142" s="12">
        <v>7890.58</v>
      </c>
      <c r="D7142" s="12">
        <v>2043.83</v>
      </c>
      <c r="E7142" s="12">
        <v>8380.27</v>
      </c>
      <c r="F7142" s="12">
        <v>3004.28</v>
      </c>
      <c r="G7142" s="12">
        <v>371.38</v>
      </c>
      <c r="H7142" s="108">
        <v>110.13</v>
      </c>
      <c r="I7142" s="45">
        <v>100.49</v>
      </c>
      <c r="J7142" s="45">
        <v>100.4327</v>
      </c>
    </row>
    <row r="7143" spans="1:10" ht="23.3" customHeight="1" thickBot="1" x14ac:dyDescent="0.3">
      <c r="A7143" s="11">
        <v>44921</v>
      </c>
      <c r="B7143" s="12">
        <v>1885.21</v>
      </c>
      <c r="C7143" s="12">
        <v>7897.06</v>
      </c>
      <c r="D7143" s="12">
        <v>2047.67</v>
      </c>
      <c r="E7143" s="12">
        <v>8395.99</v>
      </c>
      <c r="F7143" s="12">
        <v>3009.92</v>
      </c>
      <c r="G7143" s="12">
        <v>371.56</v>
      </c>
      <c r="H7143" s="108">
        <v>110.39</v>
      </c>
      <c r="I7143" s="45">
        <v>100.51</v>
      </c>
      <c r="J7143" s="45">
        <v>99.997799999999998</v>
      </c>
    </row>
    <row r="7144" spans="1:10" ht="23.3" customHeight="1" thickBot="1" x14ac:dyDescent="0.3">
      <c r="A7144" s="11">
        <v>44922</v>
      </c>
      <c r="B7144" s="12">
        <v>1888.22</v>
      </c>
      <c r="C7144" s="12">
        <v>7909.66</v>
      </c>
      <c r="D7144" s="12">
        <v>2051.6799999999998</v>
      </c>
      <c r="E7144" s="12">
        <v>8412.44</v>
      </c>
      <c r="F7144" s="12">
        <v>3015.33</v>
      </c>
      <c r="G7144" s="12">
        <v>372.12</v>
      </c>
      <c r="H7144" s="108">
        <v>110.47</v>
      </c>
      <c r="I7144" s="45">
        <v>100.53</v>
      </c>
      <c r="J7144" s="45">
        <v>99.843400000000003</v>
      </c>
    </row>
    <row r="7145" spans="1:10" ht="23.3" customHeight="1" thickBot="1" x14ac:dyDescent="0.3">
      <c r="A7145" s="11">
        <v>44923</v>
      </c>
      <c r="B7145" s="12">
        <v>1890.14</v>
      </c>
      <c r="C7145" s="12">
        <v>7918.1</v>
      </c>
      <c r="D7145" s="12">
        <v>2054.0500000000002</v>
      </c>
      <c r="E7145" s="12">
        <v>8422.69</v>
      </c>
      <c r="F7145" s="12">
        <v>3019.01</v>
      </c>
      <c r="G7145" s="12">
        <v>372.75</v>
      </c>
      <c r="H7145" s="108">
        <v>110.7</v>
      </c>
      <c r="I7145" s="45">
        <v>100.52</v>
      </c>
      <c r="J7145" s="45">
        <v>100.221</v>
      </c>
    </row>
    <row r="7146" spans="1:10" ht="23.3" customHeight="1" thickBot="1" x14ac:dyDescent="0.3">
      <c r="A7146" s="11">
        <v>44924</v>
      </c>
      <c r="B7146" s="12">
        <v>1891.19</v>
      </c>
      <c r="C7146" s="12">
        <v>7922.5</v>
      </c>
      <c r="D7146" s="12">
        <v>2055.48</v>
      </c>
      <c r="E7146" s="12">
        <v>8428.5499999999993</v>
      </c>
      <c r="F7146" s="12">
        <v>3021.11</v>
      </c>
      <c r="G7146" s="12">
        <v>373.13</v>
      </c>
      <c r="H7146" s="108">
        <v>110.71</v>
      </c>
      <c r="I7146" s="45">
        <v>100.51</v>
      </c>
      <c r="J7146" s="45">
        <v>100.221</v>
      </c>
    </row>
    <row r="7147" spans="1:10" ht="23.3" customHeight="1" thickBot="1" x14ac:dyDescent="0.3">
      <c r="A7147" s="11">
        <v>44925</v>
      </c>
      <c r="B7147" s="12">
        <v>1891.03</v>
      </c>
      <c r="C7147" s="12">
        <v>7921.81</v>
      </c>
      <c r="D7147" s="12">
        <v>2055.25</v>
      </c>
      <c r="E7147" s="12">
        <v>8427.6299999999992</v>
      </c>
      <c r="F7147" s="12">
        <v>3020.78</v>
      </c>
      <c r="G7147" s="12">
        <v>373.02</v>
      </c>
      <c r="H7147" s="108">
        <v>110.62</v>
      </c>
      <c r="I7147" s="45">
        <v>100.54</v>
      </c>
      <c r="J7147" s="45">
        <v>100.221</v>
      </c>
    </row>
    <row r="7148" spans="1:10" ht="23.3" customHeight="1" thickBot="1" x14ac:dyDescent="0.3">
      <c r="A7148" s="11">
        <v>44930</v>
      </c>
      <c r="B7148" s="12">
        <v>1886.19</v>
      </c>
      <c r="C7148" s="12">
        <v>7901.57</v>
      </c>
      <c r="D7148" s="12">
        <v>2051.96</v>
      </c>
      <c r="E7148" s="12">
        <v>8414.11</v>
      </c>
      <c r="F7148" s="12">
        <v>3013.46</v>
      </c>
      <c r="G7148" s="12">
        <v>371.61</v>
      </c>
      <c r="H7148" s="108">
        <v>110.2</v>
      </c>
      <c r="I7148" s="45">
        <v>100.51</v>
      </c>
      <c r="J7148" s="45">
        <v>99.7363</v>
      </c>
    </row>
    <row r="7149" spans="1:10" ht="23.3" customHeight="1" thickBot="1" x14ac:dyDescent="0.3">
      <c r="A7149" s="11">
        <v>44931</v>
      </c>
      <c r="B7149" s="12">
        <v>1886.37</v>
      </c>
      <c r="C7149" s="12">
        <v>7903.45</v>
      </c>
      <c r="D7149" s="12">
        <v>2052.19</v>
      </c>
      <c r="E7149" s="12">
        <v>8416.61</v>
      </c>
      <c r="F7149" s="12">
        <v>3014.36</v>
      </c>
      <c r="G7149" s="12">
        <v>371.92</v>
      </c>
      <c r="H7149" s="108">
        <v>110.31</v>
      </c>
      <c r="I7149" s="45">
        <v>100.55</v>
      </c>
      <c r="J7149" s="45">
        <v>99.7363</v>
      </c>
    </row>
    <row r="7150" spans="1:10" ht="23.3" customHeight="1" thickBot="1" x14ac:dyDescent="0.3">
      <c r="A7150" s="11">
        <v>44932</v>
      </c>
      <c r="B7150" s="12">
        <v>1887.32</v>
      </c>
      <c r="C7150" s="12">
        <v>7907.42</v>
      </c>
      <c r="D7150" s="12">
        <v>2052.5500000000002</v>
      </c>
      <c r="E7150" s="12">
        <v>8418.11</v>
      </c>
      <c r="F7150" s="12">
        <v>3009.48</v>
      </c>
      <c r="G7150" s="12">
        <v>371.81</v>
      </c>
      <c r="H7150" s="108">
        <v>110.35</v>
      </c>
      <c r="I7150" s="45">
        <v>100.57</v>
      </c>
      <c r="J7150" s="45">
        <v>100.4281</v>
      </c>
    </row>
    <row r="7151" spans="1:10" ht="23.3" customHeight="1" thickBot="1" x14ac:dyDescent="0.3">
      <c r="A7151" s="11">
        <v>44935</v>
      </c>
      <c r="B7151" s="12">
        <v>1883.76</v>
      </c>
      <c r="C7151" s="12">
        <v>7892.54</v>
      </c>
      <c r="D7151" s="12">
        <v>2047.48</v>
      </c>
      <c r="E7151" s="12">
        <v>8397.2900000000009</v>
      </c>
      <c r="F7151" s="12">
        <v>3002.03</v>
      </c>
      <c r="G7151" s="12">
        <v>369.99</v>
      </c>
      <c r="H7151" s="108">
        <v>109.82</v>
      </c>
      <c r="I7151" s="45">
        <v>101.64</v>
      </c>
      <c r="J7151" s="45">
        <v>100.63590000000001</v>
      </c>
    </row>
    <row r="7152" spans="1:10" ht="23.3" customHeight="1" thickBot="1" x14ac:dyDescent="0.3">
      <c r="A7152" s="11">
        <v>44936</v>
      </c>
      <c r="B7152" s="12">
        <v>1886.86</v>
      </c>
      <c r="C7152" s="12">
        <v>7905.52</v>
      </c>
      <c r="D7152" s="12">
        <v>2051.69</v>
      </c>
      <c r="E7152" s="12">
        <v>8414.57</v>
      </c>
      <c r="F7152" s="12">
        <v>3008.21</v>
      </c>
      <c r="G7152" s="12">
        <v>371.17</v>
      </c>
      <c r="H7152" s="108">
        <v>110.15</v>
      </c>
      <c r="I7152" s="45">
        <v>102.58</v>
      </c>
      <c r="J7152" s="45">
        <v>100.63590000000001</v>
      </c>
    </row>
    <row r="7153" spans="1:10" ht="23.3" customHeight="1" thickBot="1" x14ac:dyDescent="0.3">
      <c r="A7153" s="11">
        <v>44937</v>
      </c>
      <c r="B7153" s="12">
        <v>1883.63</v>
      </c>
      <c r="C7153" s="12">
        <v>7896.52</v>
      </c>
      <c r="D7153" s="12">
        <v>2047.31</v>
      </c>
      <c r="E7153" s="12">
        <v>8402.6200000000008</v>
      </c>
      <c r="F7153" s="12">
        <v>3003.94</v>
      </c>
      <c r="G7153" s="12">
        <v>370.24</v>
      </c>
      <c r="H7153" s="108">
        <v>109.92</v>
      </c>
      <c r="I7153" s="45">
        <v>102.58</v>
      </c>
      <c r="J7153" s="45">
        <v>100.464</v>
      </c>
    </row>
    <row r="7154" spans="1:10" ht="23.3" customHeight="1" thickBot="1" x14ac:dyDescent="0.3">
      <c r="A7154" s="11">
        <v>44938</v>
      </c>
      <c r="B7154" s="12">
        <v>1880.84</v>
      </c>
      <c r="C7154" s="12">
        <v>7884.83</v>
      </c>
      <c r="D7154" s="12">
        <v>2045.25</v>
      </c>
      <c r="E7154" s="12">
        <v>8394.18</v>
      </c>
      <c r="F7154" s="12">
        <v>3000.92</v>
      </c>
      <c r="G7154" s="12">
        <v>369.43</v>
      </c>
      <c r="H7154" s="108">
        <v>109.67</v>
      </c>
      <c r="I7154" s="45">
        <v>102.62</v>
      </c>
      <c r="J7154" s="45">
        <v>100.19670000000001</v>
      </c>
    </row>
    <row r="7155" spans="1:10" ht="23.3" customHeight="1" thickBot="1" x14ac:dyDescent="0.3">
      <c r="A7155" s="11">
        <v>44939</v>
      </c>
      <c r="B7155" s="12">
        <v>1877.81</v>
      </c>
      <c r="C7155" s="12">
        <v>7872.13</v>
      </c>
      <c r="D7155" s="12">
        <v>2040.98</v>
      </c>
      <c r="E7155" s="12">
        <v>8376.6299999999992</v>
      </c>
      <c r="F7155" s="12">
        <v>2993.69</v>
      </c>
      <c r="G7155" s="12">
        <v>368.72</v>
      </c>
      <c r="H7155" s="108">
        <v>109.47</v>
      </c>
      <c r="I7155" s="45">
        <v>102.71</v>
      </c>
      <c r="J7155" s="45">
        <v>100.2286</v>
      </c>
    </row>
    <row r="7156" spans="1:10" ht="23.3" customHeight="1" thickBot="1" x14ac:dyDescent="0.3">
      <c r="A7156" s="11">
        <v>44942</v>
      </c>
      <c r="B7156" s="12">
        <v>1871.12</v>
      </c>
      <c r="C7156" s="12">
        <v>7844.08</v>
      </c>
      <c r="D7156" s="12">
        <v>2031.88</v>
      </c>
      <c r="E7156" s="12">
        <v>8339.31</v>
      </c>
      <c r="F7156" s="12">
        <v>2980.36</v>
      </c>
      <c r="G7156" s="12">
        <v>366.46</v>
      </c>
      <c r="H7156" s="108">
        <v>108.85</v>
      </c>
      <c r="I7156" s="45">
        <v>102.58</v>
      </c>
      <c r="J7156" s="45">
        <v>100.2286</v>
      </c>
    </row>
    <row r="7157" spans="1:10" ht="23.3" customHeight="1" thickBot="1" x14ac:dyDescent="0.3">
      <c r="A7157" s="11">
        <v>44943</v>
      </c>
      <c r="B7157" s="12">
        <v>1867.75</v>
      </c>
      <c r="C7157" s="12">
        <v>7829.95</v>
      </c>
      <c r="D7157" s="12">
        <v>2027.21</v>
      </c>
      <c r="E7157" s="12">
        <v>8320.15</v>
      </c>
      <c r="F7157" s="12">
        <v>2972.97</v>
      </c>
      <c r="G7157" s="12">
        <v>365.33</v>
      </c>
      <c r="H7157" s="108">
        <v>108.5</v>
      </c>
      <c r="I7157" s="45">
        <v>102.54</v>
      </c>
      <c r="J7157" s="45">
        <v>100.4188</v>
      </c>
    </row>
    <row r="7158" spans="1:10" ht="23.3" customHeight="1" thickBot="1" x14ac:dyDescent="0.3">
      <c r="A7158" s="11">
        <v>44944</v>
      </c>
      <c r="B7158" s="12">
        <v>1865.14</v>
      </c>
      <c r="C7158" s="12">
        <v>7818.99</v>
      </c>
      <c r="D7158" s="12">
        <v>2023.57</v>
      </c>
      <c r="E7158" s="12">
        <v>8305.18</v>
      </c>
      <c r="F7158" s="12">
        <v>2962.84</v>
      </c>
      <c r="G7158" s="12">
        <v>365.15</v>
      </c>
      <c r="H7158" s="108">
        <v>108.34</v>
      </c>
      <c r="I7158" s="45">
        <v>102.54</v>
      </c>
      <c r="J7158" s="45">
        <v>100.29640000000001</v>
      </c>
    </row>
    <row r="7159" spans="1:10" ht="23.3" customHeight="1" thickBot="1" x14ac:dyDescent="0.3">
      <c r="A7159" s="11">
        <v>44945</v>
      </c>
      <c r="B7159" s="12">
        <v>1854.14</v>
      </c>
      <c r="C7159" s="12">
        <v>7772.87</v>
      </c>
      <c r="D7159" s="12">
        <v>2008.29</v>
      </c>
      <c r="E7159" s="12">
        <v>8242.4599999999991</v>
      </c>
      <c r="F7159" s="12">
        <v>2938.53</v>
      </c>
      <c r="G7159" s="12">
        <v>361.67</v>
      </c>
      <c r="H7159" s="108">
        <v>107.38</v>
      </c>
      <c r="I7159" s="45">
        <v>102.58</v>
      </c>
      <c r="J7159" s="45">
        <v>99.845100000000002</v>
      </c>
    </row>
    <row r="7160" spans="1:10" ht="23.3" customHeight="1" thickBot="1" x14ac:dyDescent="0.3">
      <c r="A7160" s="11">
        <v>44946</v>
      </c>
      <c r="B7160" s="12">
        <v>1854.31</v>
      </c>
      <c r="C7160" s="12">
        <v>7773.61</v>
      </c>
      <c r="D7160" s="12">
        <v>2007.62</v>
      </c>
      <c r="E7160" s="12">
        <v>8239.74</v>
      </c>
      <c r="F7160" s="12">
        <v>2932.37</v>
      </c>
      <c r="G7160" s="12">
        <v>361.29</v>
      </c>
      <c r="H7160" s="108">
        <v>107.28</v>
      </c>
      <c r="I7160" s="45">
        <v>102.87</v>
      </c>
      <c r="J7160" s="45">
        <v>99.676299999999998</v>
      </c>
    </row>
    <row r="7161" spans="1:10" ht="23.3" customHeight="1" thickBot="1" x14ac:dyDescent="0.3">
      <c r="A7161" s="11">
        <v>44949</v>
      </c>
      <c r="B7161" s="12">
        <v>1852.88</v>
      </c>
      <c r="C7161" s="12">
        <v>7767.59</v>
      </c>
      <c r="D7161" s="12">
        <v>2005.17</v>
      </c>
      <c r="E7161" s="12">
        <v>8229.68</v>
      </c>
      <c r="F7161" s="12">
        <v>2925.94</v>
      </c>
      <c r="G7161" s="12">
        <v>360.85</v>
      </c>
      <c r="H7161" s="108">
        <v>107.15</v>
      </c>
      <c r="I7161" s="45">
        <v>102.97</v>
      </c>
      <c r="J7161" s="45">
        <v>99.773300000000006</v>
      </c>
    </row>
    <row r="7162" spans="1:10" ht="23.3" customHeight="1" thickBot="1" x14ac:dyDescent="0.3">
      <c r="A7162" s="11">
        <v>44950</v>
      </c>
      <c r="B7162" s="12">
        <v>1846.48</v>
      </c>
      <c r="C7162" s="12">
        <v>7740.78</v>
      </c>
      <c r="D7162" s="12">
        <v>1995.75</v>
      </c>
      <c r="E7162" s="12">
        <v>8191</v>
      </c>
      <c r="F7162" s="12">
        <v>2907.98</v>
      </c>
      <c r="G7162" s="12">
        <v>359.04</v>
      </c>
      <c r="H7162" s="108">
        <v>106.57</v>
      </c>
      <c r="I7162" s="45">
        <v>102.97</v>
      </c>
      <c r="J7162" s="45">
        <v>99.57</v>
      </c>
    </row>
    <row r="7163" spans="1:10" ht="23.3" customHeight="1" thickBot="1" x14ac:dyDescent="0.3">
      <c r="A7163" s="11">
        <v>44951</v>
      </c>
      <c r="B7163" s="12">
        <v>1846.08</v>
      </c>
      <c r="C7163" s="12">
        <v>7739.1</v>
      </c>
      <c r="D7163" s="12">
        <v>1994.45</v>
      </c>
      <c r="E7163" s="12">
        <v>8185.66</v>
      </c>
      <c r="F7163" s="12">
        <v>2901.83</v>
      </c>
      <c r="G7163" s="12">
        <v>358.77</v>
      </c>
      <c r="H7163" s="108">
        <v>106.49</v>
      </c>
      <c r="I7163" s="45">
        <v>103.03</v>
      </c>
      <c r="J7163" s="45">
        <v>99.544200000000004</v>
      </c>
    </row>
    <row r="7164" spans="1:10" ht="23.3" customHeight="1" thickBot="1" x14ac:dyDescent="0.3">
      <c r="A7164" s="11">
        <v>44952</v>
      </c>
      <c r="B7164" s="12">
        <v>1846.32</v>
      </c>
      <c r="C7164" s="12">
        <v>7740.11</v>
      </c>
      <c r="D7164" s="12">
        <v>1994.98</v>
      </c>
      <c r="E7164" s="12">
        <v>8187.85</v>
      </c>
      <c r="F7164" s="12">
        <v>2893.86</v>
      </c>
      <c r="G7164" s="12">
        <v>359.18</v>
      </c>
      <c r="H7164" s="108">
        <v>106.56</v>
      </c>
      <c r="I7164" s="45">
        <v>103.12</v>
      </c>
      <c r="J7164" s="45">
        <v>99.574600000000004</v>
      </c>
    </row>
    <row r="7165" spans="1:10" ht="23.3" customHeight="1" thickBot="1" x14ac:dyDescent="0.3">
      <c r="A7165" s="11">
        <v>44956</v>
      </c>
      <c r="B7165" s="12">
        <v>1850.72</v>
      </c>
      <c r="C7165" s="12">
        <v>7758.57</v>
      </c>
      <c r="D7165" s="12">
        <v>1999.65</v>
      </c>
      <c r="E7165" s="12">
        <v>8207.01</v>
      </c>
      <c r="F7165" s="12">
        <v>2897.37</v>
      </c>
      <c r="G7165" s="12">
        <v>360.74</v>
      </c>
      <c r="H7165" s="108">
        <v>106.85</v>
      </c>
      <c r="I7165" s="45">
        <v>103.11</v>
      </c>
      <c r="J7165" s="45">
        <v>100.1481</v>
      </c>
    </row>
    <row r="7166" spans="1:10" ht="23.3" customHeight="1" thickBot="1" x14ac:dyDescent="0.3">
      <c r="A7166" s="11">
        <v>44957</v>
      </c>
      <c r="B7166" s="12">
        <v>1854</v>
      </c>
      <c r="C7166" s="12">
        <v>7772.29</v>
      </c>
      <c r="D7166" s="12">
        <v>2002.36</v>
      </c>
      <c r="E7166" s="12">
        <v>8218.14</v>
      </c>
      <c r="F7166" s="12">
        <v>2891.56</v>
      </c>
      <c r="G7166" s="12">
        <v>361.7</v>
      </c>
      <c r="H7166" s="108">
        <v>107.09</v>
      </c>
      <c r="I7166" s="45">
        <v>103.15</v>
      </c>
      <c r="J7166" s="45">
        <v>100.48779999999999</v>
      </c>
    </row>
    <row r="7167" spans="1:10" ht="23.3" customHeight="1" thickBot="1" x14ac:dyDescent="0.3">
      <c r="A7167" s="11">
        <v>44959</v>
      </c>
      <c r="B7167" s="12">
        <v>1847.94</v>
      </c>
      <c r="C7167" s="12">
        <v>7746.91</v>
      </c>
      <c r="D7167" s="12">
        <v>1993.06</v>
      </c>
      <c r="E7167" s="12">
        <v>8179.98</v>
      </c>
      <c r="F7167" s="12">
        <v>2872.16</v>
      </c>
      <c r="G7167" s="12">
        <v>359.93</v>
      </c>
      <c r="H7167" s="108">
        <v>106.58</v>
      </c>
      <c r="I7167" s="45">
        <v>103.39</v>
      </c>
      <c r="J7167" s="45">
        <v>101.218</v>
      </c>
    </row>
    <row r="7168" spans="1:10" ht="23.3" customHeight="1" thickBot="1" x14ac:dyDescent="0.3">
      <c r="A7168" s="11">
        <v>44960</v>
      </c>
      <c r="B7168" s="12">
        <v>1843.76</v>
      </c>
      <c r="C7168" s="12">
        <v>7729.39</v>
      </c>
      <c r="D7168" s="12">
        <v>1985.34</v>
      </c>
      <c r="E7168" s="12">
        <v>8148.28</v>
      </c>
      <c r="F7168" s="12">
        <v>2849.76</v>
      </c>
      <c r="G7168" s="12">
        <v>357.99</v>
      </c>
      <c r="H7168" s="108">
        <v>106.08</v>
      </c>
      <c r="I7168" s="45">
        <v>103.33</v>
      </c>
      <c r="J7168" s="45">
        <v>101.6182</v>
      </c>
    </row>
    <row r="7169" spans="1:10" ht="23.3" customHeight="1" thickBot="1" x14ac:dyDescent="0.3">
      <c r="A7169" s="11">
        <v>44963</v>
      </c>
      <c r="B7169" s="12">
        <v>1837.78</v>
      </c>
      <c r="C7169" s="12">
        <v>7704.32</v>
      </c>
      <c r="D7169" s="12">
        <v>1975.76</v>
      </c>
      <c r="E7169" s="12">
        <v>8108.95</v>
      </c>
      <c r="F7169" s="12">
        <v>2821.32</v>
      </c>
      <c r="G7169" s="12">
        <v>355.31</v>
      </c>
      <c r="H7169" s="108">
        <v>105.39</v>
      </c>
      <c r="I7169" s="45">
        <v>103.31</v>
      </c>
      <c r="J7169" s="45">
        <v>101.7818</v>
      </c>
    </row>
    <row r="7170" spans="1:10" ht="23.3" customHeight="1" thickBot="1" x14ac:dyDescent="0.3">
      <c r="A7170" s="11">
        <v>44964</v>
      </c>
      <c r="B7170" s="12">
        <v>1833.27</v>
      </c>
      <c r="C7170" s="12">
        <v>7685.41</v>
      </c>
      <c r="D7170" s="12">
        <v>1969.21</v>
      </c>
      <c r="E7170" s="12">
        <v>8082.09</v>
      </c>
      <c r="F7170" s="12">
        <v>2809.73</v>
      </c>
      <c r="G7170" s="12">
        <v>353.62</v>
      </c>
      <c r="H7170" s="108">
        <v>104.88</v>
      </c>
      <c r="I7170" s="45">
        <v>103.34</v>
      </c>
      <c r="J7170" s="45">
        <v>102.03830000000001</v>
      </c>
    </row>
    <row r="7171" spans="1:10" ht="23.3" customHeight="1" thickBot="1" x14ac:dyDescent="0.3">
      <c r="A7171" s="11">
        <v>44965</v>
      </c>
      <c r="B7171" s="12">
        <v>1837.82</v>
      </c>
      <c r="C7171" s="12">
        <v>7704.45</v>
      </c>
      <c r="D7171" s="12">
        <v>1971.4</v>
      </c>
      <c r="E7171" s="12">
        <v>8091.07</v>
      </c>
      <c r="F7171" s="12">
        <v>2810.62</v>
      </c>
      <c r="G7171" s="12">
        <v>355.29</v>
      </c>
      <c r="H7171" s="108">
        <v>105.51</v>
      </c>
      <c r="I7171" s="45">
        <v>103.35</v>
      </c>
      <c r="J7171" s="45">
        <v>102.66540000000001</v>
      </c>
    </row>
    <row r="7172" spans="1:10" ht="23.3" customHeight="1" thickBot="1" x14ac:dyDescent="0.3">
      <c r="A7172" s="11">
        <v>44966</v>
      </c>
      <c r="B7172" s="12">
        <v>1837.95</v>
      </c>
      <c r="C7172" s="12">
        <v>7705.02</v>
      </c>
      <c r="D7172" s="12">
        <v>1971.34</v>
      </c>
      <c r="E7172" s="12">
        <v>8090.83</v>
      </c>
      <c r="F7172" s="12">
        <v>2809.23</v>
      </c>
      <c r="G7172" s="12">
        <v>355.46</v>
      </c>
      <c r="H7172" s="108">
        <v>105.69</v>
      </c>
      <c r="I7172" s="45">
        <v>103.37</v>
      </c>
      <c r="J7172" s="45">
        <v>102.7131</v>
      </c>
    </row>
    <row r="7173" spans="1:10" ht="23.3" customHeight="1" thickBot="1" x14ac:dyDescent="0.3">
      <c r="A7173" s="11">
        <v>44967</v>
      </c>
      <c r="B7173" s="12">
        <v>1845.17</v>
      </c>
      <c r="C7173" s="12">
        <v>7735.29</v>
      </c>
      <c r="D7173" s="12">
        <v>1978.67</v>
      </c>
      <c r="E7173" s="12">
        <v>8120.9</v>
      </c>
      <c r="F7173" s="12">
        <v>2806.4</v>
      </c>
      <c r="G7173" s="12">
        <v>356.62</v>
      </c>
      <c r="H7173" s="108">
        <v>105.95</v>
      </c>
      <c r="I7173" s="45">
        <v>103.47</v>
      </c>
      <c r="J7173" s="45">
        <v>103.1986</v>
      </c>
    </row>
    <row r="7174" spans="1:10" ht="23.3" customHeight="1" thickBot="1" x14ac:dyDescent="0.3">
      <c r="A7174" s="11">
        <v>44970</v>
      </c>
      <c r="B7174" s="12">
        <v>1859.67</v>
      </c>
      <c r="C7174" s="12">
        <v>7796.07</v>
      </c>
      <c r="D7174" s="12">
        <v>1996.5</v>
      </c>
      <c r="E7174" s="12">
        <v>8194.09</v>
      </c>
      <c r="F7174" s="12">
        <v>2821.77</v>
      </c>
      <c r="G7174" s="12">
        <v>360.92</v>
      </c>
      <c r="H7174" s="108">
        <v>106.87</v>
      </c>
      <c r="I7174" s="45">
        <v>103.62</v>
      </c>
      <c r="J7174" s="45">
        <v>103.5615</v>
      </c>
    </row>
    <row r="7175" spans="1:10" ht="23.3" customHeight="1" thickBot="1" x14ac:dyDescent="0.3">
      <c r="A7175" s="11">
        <v>44971</v>
      </c>
      <c r="B7175" s="12">
        <v>1863.72</v>
      </c>
      <c r="C7175" s="12">
        <v>7813.48</v>
      </c>
      <c r="D7175" s="12">
        <v>2001.82</v>
      </c>
      <c r="E7175" s="12">
        <v>8216.5300000000007</v>
      </c>
      <c r="F7175" s="12">
        <v>2828.57</v>
      </c>
      <c r="G7175" s="12">
        <v>362.61</v>
      </c>
      <c r="H7175" s="108">
        <v>107.15</v>
      </c>
      <c r="I7175" s="45">
        <v>103.72</v>
      </c>
      <c r="J7175" s="45">
        <v>103.5956</v>
      </c>
    </row>
    <row r="7176" spans="1:10" ht="23.3" customHeight="1" thickBot="1" x14ac:dyDescent="0.3">
      <c r="A7176" s="11">
        <v>44972</v>
      </c>
      <c r="B7176" s="12">
        <v>1864.76</v>
      </c>
      <c r="C7176" s="12">
        <v>7817.85</v>
      </c>
      <c r="D7176" s="12">
        <v>2006.59</v>
      </c>
      <c r="E7176" s="12">
        <v>8236.1200000000008</v>
      </c>
      <c r="F7176" s="12">
        <v>2834.01</v>
      </c>
      <c r="G7176" s="12">
        <v>362.95</v>
      </c>
      <c r="H7176" s="108">
        <v>107.23</v>
      </c>
      <c r="I7176" s="45">
        <v>103.71</v>
      </c>
      <c r="J7176" s="45">
        <v>103.0915</v>
      </c>
    </row>
    <row r="7177" spans="1:10" ht="23.3" customHeight="1" thickBot="1" x14ac:dyDescent="0.3">
      <c r="A7177" s="11">
        <v>44973</v>
      </c>
      <c r="B7177" s="12">
        <v>1866.27</v>
      </c>
      <c r="C7177" s="12">
        <v>7824.17</v>
      </c>
      <c r="D7177" s="12">
        <v>2007.49</v>
      </c>
      <c r="E7177" s="12">
        <v>8239.81</v>
      </c>
      <c r="F7177" s="12">
        <v>2829.09</v>
      </c>
      <c r="G7177" s="12">
        <v>363.49</v>
      </c>
      <c r="H7177" s="108">
        <v>107.33</v>
      </c>
      <c r="I7177" s="45">
        <v>103.74</v>
      </c>
      <c r="J7177" s="45">
        <v>103.3171</v>
      </c>
    </row>
    <row r="7178" spans="1:10" ht="23.3" customHeight="1" thickBot="1" x14ac:dyDescent="0.3">
      <c r="A7178" s="11">
        <v>44974</v>
      </c>
      <c r="B7178" s="12">
        <v>1869.59</v>
      </c>
      <c r="C7178" s="12">
        <v>7838.11</v>
      </c>
      <c r="D7178" s="12">
        <v>2009.82</v>
      </c>
      <c r="E7178" s="12">
        <v>8249.36</v>
      </c>
      <c r="F7178" s="12">
        <v>2820.66</v>
      </c>
      <c r="G7178" s="12">
        <v>364.06</v>
      </c>
      <c r="H7178" s="108">
        <v>107.65</v>
      </c>
      <c r="I7178" s="45">
        <v>103.76</v>
      </c>
      <c r="J7178" s="45">
        <v>104.1031</v>
      </c>
    </row>
    <row r="7179" spans="1:10" ht="23.3" customHeight="1" thickBot="1" x14ac:dyDescent="0.3">
      <c r="A7179" s="11">
        <v>44978</v>
      </c>
      <c r="B7179" s="12">
        <v>1873.12</v>
      </c>
      <c r="C7179" s="12">
        <v>7852.92</v>
      </c>
      <c r="D7179" s="12">
        <v>2014.62</v>
      </c>
      <c r="E7179" s="12">
        <v>8269.06</v>
      </c>
      <c r="F7179" s="12">
        <v>2827.4</v>
      </c>
      <c r="G7179" s="12">
        <v>364.6</v>
      </c>
      <c r="H7179" s="108">
        <v>107.8</v>
      </c>
      <c r="I7179" s="45">
        <v>103.79</v>
      </c>
      <c r="J7179" s="45">
        <v>104.1031</v>
      </c>
    </row>
    <row r="7180" spans="1:10" ht="23.3" customHeight="1" thickBot="1" x14ac:dyDescent="0.3">
      <c r="A7180" s="11">
        <v>44979</v>
      </c>
      <c r="B7180" s="12">
        <v>1878.66</v>
      </c>
      <c r="C7180" s="12">
        <v>7876.15</v>
      </c>
      <c r="D7180" s="12">
        <v>2022.14</v>
      </c>
      <c r="E7180" s="12">
        <v>8299.94</v>
      </c>
      <c r="F7180" s="12">
        <v>2837.96</v>
      </c>
      <c r="G7180" s="12">
        <v>366.14</v>
      </c>
      <c r="H7180" s="108">
        <v>108.3</v>
      </c>
      <c r="I7180" s="45">
        <v>103.79</v>
      </c>
      <c r="J7180" s="45">
        <v>104.1031</v>
      </c>
    </row>
    <row r="7181" spans="1:10" ht="23.3" customHeight="1" thickBot="1" x14ac:dyDescent="0.3">
      <c r="A7181" s="11">
        <v>44980</v>
      </c>
      <c r="B7181" s="12">
        <v>1880.72</v>
      </c>
      <c r="C7181" s="12">
        <v>7884.78</v>
      </c>
      <c r="D7181" s="12">
        <v>2023.05</v>
      </c>
      <c r="E7181" s="12">
        <v>8303.66</v>
      </c>
      <c r="F7181" s="12">
        <v>2829.14</v>
      </c>
      <c r="G7181" s="12">
        <v>366</v>
      </c>
      <c r="H7181" s="108">
        <v>108.31</v>
      </c>
      <c r="I7181" s="45">
        <v>103.83</v>
      </c>
      <c r="J7181" s="45">
        <v>104.4744</v>
      </c>
    </row>
    <row r="7182" spans="1:10" ht="23.3" customHeight="1" thickBot="1" x14ac:dyDescent="0.3">
      <c r="A7182" s="11">
        <v>44981</v>
      </c>
      <c r="B7182" s="12">
        <v>1875.15</v>
      </c>
      <c r="C7182" s="12">
        <v>7864.52</v>
      </c>
      <c r="D7182" s="12">
        <v>2014.91</v>
      </c>
      <c r="E7182" s="12">
        <v>8274.3799999999992</v>
      </c>
      <c r="F7182" s="12">
        <v>2816.11</v>
      </c>
      <c r="G7182" s="12">
        <v>363.64</v>
      </c>
      <c r="H7182" s="108">
        <v>107.77</v>
      </c>
      <c r="I7182" s="45">
        <v>103.83</v>
      </c>
      <c r="J7182" s="45">
        <v>104.22880000000001</v>
      </c>
    </row>
    <row r="7183" spans="1:10" ht="23.3" customHeight="1" thickBot="1" x14ac:dyDescent="0.3">
      <c r="A7183" s="11">
        <v>44984</v>
      </c>
      <c r="B7183" s="12">
        <v>1876.47</v>
      </c>
      <c r="C7183" s="12">
        <v>7870.06</v>
      </c>
      <c r="D7183" s="12">
        <v>2015.34</v>
      </c>
      <c r="E7183" s="12">
        <v>8276.1299999999992</v>
      </c>
      <c r="F7183" s="12">
        <v>2809.47</v>
      </c>
      <c r="G7183" s="12">
        <v>363.84</v>
      </c>
      <c r="H7183" s="108">
        <v>107.82</v>
      </c>
      <c r="I7183" s="45">
        <v>103.83</v>
      </c>
      <c r="J7183" s="45">
        <v>104.4949</v>
      </c>
    </row>
    <row r="7184" spans="1:10" ht="23.3" customHeight="1" thickBot="1" x14ac:dyDescent="0.3">
      <c r="A7184" s="11">
        <v>44985</v>
      </c>
      <c r="B7184" s="12">
        <v>1874.72</v>
      </c>
      <c r="C7184" s="12">
        <v>7862.7</v>
      </c>
      <c r="D7184" s="12">
        <v>2014.38</v>
      </c>
      <c r="E7184" s="12">
        <v>8272.2000000000007</v>
      </c>
      <c r="F7184" s="12">
        <v>2804.68</v>
      </c>
      <c r="G7184" s="12">
        <v>363.47</v>
      </c>
      <c r="H7184" s="108">
        <v>107.51</v>
      </c>
      <c r="I7184" s="45">
        <v>103.92</v>
      </c>
      <c r="J7184" s="45">
        <v>104.3045</v>
      </c>
    </row>
    <row r="7185" spans="1:10" ht="23.3" customHeight="1" thickBot="1" x14ac:dyDescent="0.3">
      <c r="A7185" s="11">
        <v>44986</v>
      </c>
      <c r="B7185" s="12">
        <v>1870.55</v>
      </c>
      <c r="C7185" s="12">
        <v>7845.21</v>
      </c>
      <c r="D7185" s="12">
        <v>2007.74</v>
      </c>
      <c r="E7185" s="12">
        <v>8244.9</v>
      </c>
      <c r="F7185" s="12">
        <v>2790.25</v>
      </c>
      <c r="G7185" s="12">
        <v>362.7</v>
      </c>
      <c r="H7185" s="108">
        <v>107.28</v>
      </c>
      <c r="I7185" s="45">
        <v>103.96</v>
      </c>
      <c r="J7185" s="45">
        <v>104.4979</v>
      </c>
    </row>
    <row r="7186" spans="1:10" ht="23.3" customHeight="1" thickBot="1" x14ac:dyDescent="0.3">
      <c r="A7186" s="11">
        <v>44987</v>
      </c>
      <c r="B7186" s="12">
        <v>1872.87</v>
      </c>
      <c r="C7186" s="12">
        <v>7854.97</v>
      </c>
      <c r="D7186" s="12">
        <v>2010.08</v>
      </c>
      <c r="E7186" s="12">
        <v>8254.5499999999993</v>
      </c>
      <c r="F7186" s="12">
        <v>2789.25</v>
      </c>
      <c r="G7186" s="12">
        <v>363.66</v>
      </c>
      <c r="H7186" s="108">
        <v>107.43</v>
      </c>
      <c r="I7186" s="45">
        <v>104.05</v>
      </c>
      <c r="J7186" s="45">
        <v>104.65770000000001</v>
      </c>
    </row>
    <row r="7187" spans="1:10" ht="23.3" customHeight="1" thickBot="1" x14ac:dyDescent="0.3">
      <c r="A7187" s="11">
        <v>44988</v>
      </c>
      <c r="B7187" s="12">
        <v>1873.99</v>
      </c>
      <c r="C7187" s="12">
        <v>7859.66</v>
      </c>
      <c r="D7187" s="12">
        <v>2009.77</v>
      </c>
      <c r="E7187" s="12">
        <v>8253.26</v>
      </c>
      <c r="F7187" s="12">
        <v>2779.25</v>
      </c>
      <c r="G7187" s="12">
        <v>363.77</v>
      </c>
      <c r="H7187" s="108">
        <v>107.44</v>
      </c>
      <c r="I7187" s="45">
        <v>104.09</v>
      </c>
      <c r="J7187" s="45">
        <v>105.0176</v>
      </c>
    </row>
    <row r="7188" spans="1:10" ht="23.3" customHeight="1" thickBot="1" x14ac:dyDescent="0.3">
      <c r="A7188" s="11">
        <v>44991</v>
      </c>
      <c r="B7188" s="12">
        <v>1872.75</v>
      </c>
      <c r="C7188" s="12">
        <v>7854.45</v>
      </c>
      <c r="D7188" s="12">
        <v>2007.51</v>
      </c>
      <c r="E7188" s="12">
        <v>8243.98</v>
      </c>
      <c r="F7188" s="12">
        <v>2773.16</v>
      </c>
      <c r="G7188" s="12">
        <v>363.69</v>
      </c>
      <c r="H7188" s="108">
        <v>107.31</v>
      </c>
      <c r="I7188" s="45">
        <v>104.17</v>
      </c>
      <c r="J7188" s="45">
        <v>104.7128</v>
      </c>
    </row>
    <row r="7189" spans="1:10" ht="23.3" customHeight="1" thickBot="1" x14ac:dyDescent="0.3">
      <c r="A7189" s="11">
        <v>44992</v>
      </c>
      <c r="B7189" s="12">
        <v>1870.52</v>
      </c>
      <c r="C7189" s="12">
        <v>7845.11</v>
      </c>
      <c r="D7189" s="12">
        <v>2003.84</v>
      </c>
      <c r="E7189" s="12">
        <v>8228.89</v>
      </c>
      <c r="F7189" s="12">
        <v>2764.71</v>
      </c>
      <c r="G7189" s="12">
        <v>363.03</v>
      </c>
      <c r="H7189" s="108">
        <v>107.05</v>
      </c>
      <c r="I7189" s="45">
        <v>104.26</v>
      </c>
      <c r="J7189" s="45">
        <v>104.50830000000001</v>
      </c>
    </row>
    <row r="7190" spans="1:10" ht="23.3" customHeight="1" thickBot="1" x14ac:dyDescent="0.3">
      <c r="A7190" s="11">
        <v>44993</v>
      </c>
      <c r="B7190" s="12">
        <v>1869.5</v>
      </c>
      <c r="C7190" s="12">
        <v>7840.82</v>
      </c>
      <c r="D7190" s="12">
        <v>1999.39</v>
      </c>
      <c r="E7190" s="12">
        <v>8210.6200000000008</v>
      </c>
      <c r="F7190" s="12">
        <v>2752.34</v>
      </c>
      <c r="G7190" s="12">
        <v>363.2</v>
      </c>
      <c r="H7190" s="108">
        <v>106.91</v>
      </c>
      <c r="I7190" s="45">
        <v>104.11</v>
      </c>
      <c r="J7190" s="45">
        <v>104.64619999999999</v>
      </c>
    </row>
    <row r="7191" spans="1:10" ht="23.3" customHeight="1" thickBot="1" x14ac:dyDescent="0.3">
      <c r="A7191" s="11">
        <v>44994</v>
      </c>
      <c r="B7191" s="12">
        <v>1869.4</v>
      </c>
      <c r="C7191" s="12">
        <v>7840.39</v>
      </c>
      <c r="D7191" s="12">
        <v>2001.02</v>
      </c>
      <c r="E7191" s="12">
        <v>8217.31</v>
      </c>
      <c r="F7191" s="12">
        <v>2754.17</v>
      </c>
      <c r="G7191" s="12">
        <v>363.05</v>
      </c>
      <c r="H7191" s="108">
        <v>106.89</v>
      </c>
      <c r="I7191" s="45">
        <v>104.13</v>
      </c>
      <c r="J7191" s="45">
        <v>104.37860000000001</v>
      </c>
    </row>
    <row r="7192" spans="1:10" ht="23.3" customHeight="1" thickBot="1" x14ac:dyDescent="0.3">
      <c r="A7192" s="11">
        <v>44995</v>
      </c>
      <c r="B7192" s="12">
        <v>1866.18</v>
      </c>
      <c r="C7192" s="12">
        <v>7826.9</v>
      </c>
      <c r="D7192" s="12">
        <v>1997.09</v>
      </c>
      <c r="E7192" s="12">
        <v>8201.19</v>
      </c>
      <c r="F7192" s="12">
        <v>2747.07</v>
      </c>
      <c r="G7192" s="12">
        <v>362.07</v>
      </c>
      <c r="H7192" s="108">
        <v>106.57</v>
      </c>
      <c r="I7192" s="45">
        <v>104.2</v>
      </c>
      <c r="J7192" s="45">
        <v>104.3244</v>
      </c>
    </row>
    <row r="7193" spans="1:10" ht="23.3" customHeight="1" thickBot="1" x14ac:dyDescent="0.3">
      <c r="A7193" s="11">
        <v>44998</v>
      </c>
      <c r="B7193" s="12">
        <v>1865.7</v>
      </c>
      <c r="C7193" s="12">
        <v>7824.89</v>
      </c>
      <c r="D7193" s="12">
        <v>1996.18</v>
      </c>
      <c r="E7193" s="12">
        <v>8197.4599999999991</v>
      </c>
      <c r="F7193" s="12">
        <v>2745.82</v>
      </c>
      <c r="G7193" s="12">
        <v>362.08</v>
      </c>
      <c r="H7193" s="108">
        <v>106.55</v>
      </c>
      <c r="I7193" s="45">
        <v>104.35</v>
      </c>
      <c r="J7193" s="45">
        <v>104.364</v>
      </c>
    </row>
    <row r="7194" spans="1:10" ht="23.3" customHeight="1" thickBot="1" x14ac:dyDescent="0.3">
      <c r="A7194" s="11">
        <v>44999</v>
      </c>
      <c r="B7194" s="12">
        <v>1862.82</v>
      </c>
      <c r="C7194" s="12">
        <v>7812.8</v>
      </c>
      <c r="D7194" s="12">
        <v>1992.27</v>
      </c>
      <c r="E7194" s="12">
        <v>8181.39</v>
      </c>
      <c r="F7194" s="12">
        <v>2740.44</v>
      </c>
      <c r="G7194" s="12">
        <v>361.81</v>
      </c>
      <c r="H7194" s="108">
        <v>106.39</v>
      </c>
      <c r="I7194" s="45">
        <v>104.33</v>
      </c>
      <c r="J7194" s="45">
        <v>104.364</v>
      </c>
    </row>
    <row r="7195" spans="1:10" ht="23.3" customHeight="1" thickBot="1" x14ac:dyDescent="0.3">
      <c r="A7195" s="11">
        <v>45000</v>
      </c>
      <c r="B7195" s="12">
        <v>1859</v>
      </c>
      <c r="C7195" s="12">
        <v>7808.18</v>
      </c>
      <c r="D7195" s="12">
        <v>1987.08</v>
      </c>
      <c r="E7195" s="12">
        <v>8160.09</v>
      </c>
      <c r="F7195" s="12">
        <v>2733.3</v>
      </c>
      <c r="G7195" s="12">
        <v>361.04</v>
      </c>
      <c r="H7195" s="108">
        <v>106.13</v>
      </c>
      <c r="I7195" s="45">
        <v>104.38</v>
      </c>
      <c r="J7195" s="45">
        <v>104.364</v>
      </c>
    </row>
    <row r="7196" spans="1:10" ht="23.3" customHeight="1" thickBot="1" x14ac:dyDescent="0.3">
      <c r="A7196" s="11">
        <v>45001</v>
      </c>
      <c r="B7196" s="12">
        <v>1853.42</v>
      </c>
      <c r="C7196" s="12">
        <v>7784.74</v>
      </c>
      <c r="D7196" s="12">
        <v>1978.32</v>
      </c>
      <c r="E7196" s="12">
        <v>8124.1</v>
      </c>
      <c r="F7196" s="12">
        <v>2715.23</v>
      </c>
      <c r="G7196" s="12">
        <v>360.19</v>
      </c>
      <c r="H7196" s="108">
        <v>105.77</v>
      </c>
      <c r="I7196" s="45">
        <v>104.26</v>
      </c>
      <c r="J7196" s="45">
        <v>104.22969999999999</v>
      </c>
    </row>
    <row r="7197" spans="1:10" ht="23.3" customHeight="1" thickBot="1" x14ac:dyDescent="0.3">
      <c r="A7197" s="11">
        <v>45002</v>
      </c>
      <c r="B7197" s="12">
        <v>1853.14</v>
      </c>
      <c r="C7197" s="12">
        <v>7783.57</v>
      </c>
      <c r="D7197" s="12">
        <v>1977.53</v>
      </c>
      <c r="E7197" s="12">
        <v>8120.86</v>
      </c>
      <c r="F7197" s="12">
        <v>2712.07</v>
      </c>
      <c r="G7197" s="12">
        <v>360.02</v>
      </c>
      <c r="H7197" s="108">
        <v>105.67</v>
      </c>
      <c r="I7197" s="45">
        <v>104.33</v>
      </c>
      <c r="J7197" s="45">
        <v>104.4924</v>
      </c>
    </row>
    <row r="7198" spans="1:10" ht="23.3" customHeight="1" thickBot="1" x14ac:dyDescent="0.3">
      <c r="A7198" s="11">
        <v>45005</v>
      </c>
      <c r="B7198" s="12">
        <v>1845.73</v>
      </c>
      <c r="C7198" s="12">
        <v>7752.45</v>
      </c>
      <c r="D7198" s="12">
        <v>1972.78</v>
      </c>
      <c r="E7198" s="12">
        <v>8101.37</v>
      </c>
      <c r="F7198" s="12">
        <v>2732.56</v>
      </c>
      <c r="G7198" s="12">
        <v>359.59</v>
      </c>
      <c r="H7198" s="108">
        <v>105.34</v>
      </c>
      <c r="I7198" s="45">
        <v>104.13</v>
      </c>
      <c r="J7198" s="45">
        <v>103.4601</v>
      </c>
    </row>
    <row r="7199" spans="1:10" ht="23.3" customHeight="1" thickBot="1" x14ac:dyDescent="0.3">
      <c r="A7199" s="11">
        <v>45006</v>
      </c>
      <c r="B7199" s="12">
        <v>1844.14</v>
      </c>
      <c r="C7199" s="12">
        <v>7745.77</v>
      </c>
      <c r="D7199" s="12">
        <v>1970.89</v>
      </c>
      <c r="E7199" s="12">
        <v>8093.58</v>
      </c>
      <c r="F7199" s="12">
        <v>2728.64</v>
      </c>
      <c r="G7199" s="12">
        <v>359.35</v>
      </c>
      <c r="H7199" s="108">
        <v>105.3</v>
      </c>
      <c r="I7199" s="45">
        <v>104.19</v>
      </c>
      <c r="J7199" s="45">
        <v>103.4303</v>
      </c>
    </row>
    <row r="7200" spans="1:10" ht="23.3" customHeight="1" thickBot="1" x14ac:dyDescent="0.3">
      <c r="A7200" s="11">
        <v>45008</v>
      </c>
      <c r="B7200" s="12">
        <v>1845.05</v>
      </c>
      <c r="C7200" s="12">
        <v>7749.6</v>
      </c>
      <c r="D7200" s="12">
        <v>1971.89</v>
      </c>
      <c r="E7200" s="12">
        <v>8097.68</v>
      </c>
      <c r="F7200" s="12">
        <v>2728.79</v>
      </c>
      <c r="G7200" s="12">
        <v>359.67</v>
      </c>
      <c r="H7200" s="108">
        <v>105.44</v>
      </c>
      <c r="I7200" s="45">
        <v>104.39</v>
      </c>
      <c r="J7200" s="45">
        <v>103.4769</v>
      </c>
    </row>
    <row r="7201" spans="1:10" ht="23.3" customHeight="1" thickBot="1" x14ac:dyDescent="0.3">
      <c r="A7201" s="11">
        <v>45009</v>
      </c>
      <c r="B7201" s="12">
        <v>1840.03</v>
      </c>
      <c r="C7201" s="12">
        <v>7728.54</v>
      </c>
      <c r="D7201" s="12">
        <v>1967.03</v>
      </c>
      <c r="E7201" s="12">
        <v>8077.74</v>
      </c>
      <c r="F7201" s="12">
        <v>2732.09</v>
      </c>
      <c r="G7201" s="12">
        <v>359</v>
      </c>
      <c r="H7201" s="108">
        <v>105.13</v>
      </c>
      <c r="I7201" s="45">
        <v>104.23</v>
      </c>
      <c r="J7201" s="45">
        <v>103.0976</v>
      </c>
    </row>
    <row r="7202" spans="1:10" ht="23.3" customHeight="1" thickBot="1" x14ac:dyDescent="0.3">
      <c r="A7202" s="11">
        <v>45012</v>
      </c>
      <c r="B7202" s="12">
        <v>1838.12</v>
      </c>
      <c r="C7202" s="12">
        <v>7720.51</v>
      </c>
      <c r="D7202" s="12">
        <v>1970.15</v>
      </c>
      <c r="E7202" s="12">
        <v>8090.54</v>
      </c>
      <c r="F7202" s="12">
        <v>2764.85</v>
      </c>
      <c r="G7202" s="12">
        <v>359.43</v>
      </c>
      <c r="H7202" s="108">
        <v>105.28</v>
      </c>
      <c r="I7202" s="45">
        <v>103.86</v>
      </c>
      <c r="J7202" s="45">
        <v>101.99850000000001</v>
      </c>
    </row>
    <row r="7203" spans="1:10" ht="23.3" customHeight="1" thickBot="1" x14ac:dyDescent="0.3">
      <c r="A7203" s="11">
        <v>45013</v>
      </c>
      <c r="B7203" s="12">
        <v>1829.52</v>
      </c>
      <c r="C7203" s="12">
        <v>7684.37</v>
      </c>
      <c r="D7203" s="12">
        <v>1958.47</v>
      </c>
      <c r="E7203" s="12">
        <v>8042.57</v>
      </c>
      <c r="F7203" s="12">
        <v>2748.46</v>
      </c>
      <c r="G7203" s="12">
        <v>357.27</v>
      </c>
      <c r="H7203" s="108">
        <v>104.67</v>
      </c>
      <c r="I7203" s="45">
        <v>103.92</v>
      </c>
      <c r="J7203" s="45">
        <v>101.8197</v>
      </c>
    </row>
    <row r="7204" spans="1:10" ht="23.3" customHeight="1" thickBot="1" x14ac:dyDescent="0.3">
      <c r="A7204" s="11">
        <v>45014</v>
      </c>
      <c r="B7204" s="12">
        <v>1829.78</v>
      </c>
      <c r="C7204" s="12">
        <v>7685.49</v>
      </c>
      <c r="D7204" s="12">
        <v>1958.92</v>
      </c>
      <c r="E7204" s="12">
        <v>8044.43</v>
      </c>
      <c r="F7204" s="12">
        <v>2749.57</v>
      </c>
      <c r="G7204" s="12">
        <v>356.91</v>
      </c>
      <c r="H7204" s="108">
        <v>104.65</v>
      </c>
      <c r="I7204" s="45">
        <v>103.95</v>
      </c>
      <c r="J7204" s="45">
        <v>101.80200000000001</v>
      </c>
    </row>
    <row r="7205" spans="1:10" ht="23.3" customHeight="1" thickBot="1" x14ac:dyDescent="0.3">
      <c r="A7205" s="11">
        <v>45015</v>
      </c>
      <c r="B7205" s="12">
        <v>1828.84</v>
      </c>
      <c r="C7205" s="12">
        <v>7681.52</v>
      </c>
      <c r="D7205" s="12">
        <v>1961.34</v>
      </c>
      <c r="E7205" s="12">
        <v>8054.36</v>
      </c>
      <c r="F7205" s="12">
        <v>2753.39</v>
      </c>
      <c r="G7205" s="12">
        <v>357.29</v>
      </c>
      <c r="H7205" s="108">
        <v>104.7</v>
      </c>
      <c r="I7205" s="45">
        <v>103.93</v>
      </c>
      <c r="J7205" s="45">
        <v>101.4096</v>
      </c>
    </row>
    <row r="7206" spans="1:10" ht="23.3" customHeight="1" thickBot="1" x14ac:dyDescent="0.3">
      <c r="A7206" s="11">
        <v>45016</v>
      </c>
      <c r="B7206" s="12">
        <v>1824.28</v>
      </c>
      <c r="C7206" s="12">
        <v>7662.36</v>
      </c>
      <c r="D7206" s="12">
        <v>1959.29</v>
      </c>
      <c r="E7206" s="12">
        <v>8045.97</v>
      </c>
      <c r="F7206" s="12">
        <v>2762.96</v>
      </c>
      <c r="G7206" s="12">
        <v>356.62</v>
      </c>
      <c r="H7206" s="108">
        <v>104.51</v>
      </c>
      <c r="I7206" s="45">
        <v>103.91</v>
      </c>
      <c r="J7206" s="45">
        <v>100.6765</v>
      </c>
    </row>
    <row r="7207" spans="1:10" ht="23.3" customHeight="1" thickBot="1" x14ac:dyDescent="0.3">
      <c r="A7207" s="11">
        <v>45019</v>
      </c>
      <c r="B7207" s="12">
        <v>1818.27</v>
      </c>
      <c r="C7207" s="12">
        <v>7637.12</v>
      </c>
      <c r="D7207" s="12">
        <v>1954.27</v>
      </c>
      <c r="E7207" s="12">
        <v>8025.36</v>
      </c>
      <c r="F7207" s="12">
        <v>2772.72</v>
      </c>
      <c r="G7207" s="12">
        <v>355.66</v>
      </c>
      <c r="H7207" s="108">
        <v>104.09</v>
      </c>
      <c r="I7207" s="45">
        <v>103.65</v>
      </c>
      <c r="J7207" s="45">
        <v>99.888300000000001</v>
      </c>
    </row>
    <row r="7208" spans="1:10" ht="23.3" customHeight="1" thickBot="1" x14ac:dyDescent="0.3">
      <c r="A7208" s="11">
        <v>45020</v>
      </c>
      <c r="B7208" s="12">
        <v>1821.28</v>
      </c>
      <c r="C7208" s="12">
        <v>7655.76</v>
      </c>
      <c r="D7208" s="12">
        <v>1959.02</v>
      </c>
      <c r="E7208" s="12">
        <v>8052.79</v>
      </c>
      <c r="F7208" s="12">
        <v>2785.74</v>
      </c>
      <c r="G7208" s="12">
        <v>356.42</v>
      </c>
      <c r="H7208" s="108">
        <v>104.23</v>
      </c>
      <c r="I7208" s="45">
        <v>103.73</v>
      </c>
      <c r="J7208" s="45">
        <v>99.760999999999996</v>
      </c>
    </row>
    <row r="7209" spans="1:10" ht="23.3" customHeight="1" thickBot="1" x14ac:dyDescent="0.3">
      <c r="A7209" s="11">
        <v>45021</v>
      </c>
      <c r="B7209" s="12">
        <v>1819.58</v>
      </c>
      <c r="C7209" s="12">
        <v>7648.61</v>
      </c>
      <c r="D7209" s="12">
        <v>1957.51</v>
      </c>
      <c r="E7209" s="12">
        <v>8046.59</v>
      </c>
      <c r="F7209" s="12">
        <v>2787.96</v>
      </c>
      <c r="G7209" s="12">
        <v>356.09</v>
      </c>
      <c r="H7209" s="108">
        <v>104.05</v>
      </c>
      <c r="I7209" s="45">
        <v>103.76</v>
      </c>
      <c r="J7209" s="45">
        <v>99.605099999999993</v>
      </c>
    </row>
    <row r="7210" spans="1:10" ht="23.3" customHeight="1" thickBot="1" x14ac:dyDescent="0.3">
      <c r="A7210" s="11">
        <v>45022</v>
      </c>
      <c r="B7210" s="12">
        <v>1821.96</v>
      </c>
      <c r="C7210" s="12">
        <v>7658.62</v>
      </c>
      <c r="D7210" s="12">
        <v>1960.1</v>
      </c>
      <c r="E7210" s="12">
        <v>8057.23</v>
      </c>
      <c r="F7210" s="12">
        <v>2788.14</v>
      </c>
      <c r="G7210" s="12">
        <v>356.41</v>
      </c>
      <c r="H7210" s="108">
        <v>104.18</v>
      </c>
      <c r="I7210" s="45">
        <v>103.73</v>
      </c>
      <c r="J7210" s="45">
        <v>100.2599</v>
      </c>
    </row>
    <row r="7211" spans="1:10" ht="23.3" customHeight="1" thickBot="1" x14ac:dyDescent="0.3">
      <c r="A7211" s="11">
        <v>45023</v>
      </c>
      <c r="B7211" s="12">
        <v>1822.09</v>
      </c>
      <c r="C7211" s="12">
        <v>7659.18</v>
      </c>
      <c r="D7211" s="12">
        <v>1960.53</v>
      </c>
      <c r="E7211" s="12">
        <v>8058.99</v>
      </c>
      <c r="F7211" s="12">
        <v>2790.1</v>
      </c>
      <c r="G7211" s="12">
        <v>356.52</v>
      </c>
      <c r="H7211" s="108">
        <v>104.23</v>
      </c>
      <c r="I7211" s="45">
        <v>103.74</v>
      </c>
      <c r="J7211" s="45">
        <v>100.2114</v>
      </c>
    </row>
    <row r="7212" spans="1:10" ht="23.3" customHeight="1" thickBot="1" x14ac:dyDescent="0.3">
      <c r="A7212" s="11">
        <v>45026</v>
      </c>
      <c r="B7212" s="12">
        <v>1822.9</v>
      </c>
      <c r="C7212" s="12">
        <v>7662.59</v>
      </c>
      <c r="D7212" s="12">
        <v>1963.39</v>
      </c>
      <c r="E7212" s="12">
        <v>8070.77</v>
      </c>
      <c r="F7212" s="12">
        <v>2803.81</v>
      </c>
      <c r="G7212" s="12">
        <v>357.3</v>
      </c>
      <c r="H7212" s="108">
        <v>104.45</v>
      </c>
      <c r="I7212" s="45">
        <v>103.64</v>
      </c>
      <c r="J7212" s="45">
        <v>99.867099999999994</v>
      </c>
    </row>
    <row r="7213" spans="1:10" ht="23.3" customHeight="1" thickBot="1" x14ac:dyDescent="0.3">
      <c r="A7213" s="11">
        <v>45027</v>
      </c>
      <c r="B7213" s="12">
        <v>1820.33</v>
      </c>
      <c r="C7213" s="12">
        <v>7651.76</v>
      </c>
      <c r="D7213" s="12">
        <v>1959.89</v>
      </c>
      <c r="E7213" s="12">
        <v>8056.39</v>
      </c>
      <c r="F7213" s="12">
        <v>2798.82</v>
      </c>
      <c r="G7213" s="12">
        <v>356.71</v>
      </c>
      <c r="H7213" s="108">
        <v>104.24</v>
      </c>
      <c r="I7213" s="45">
        <v>103.62</v>
      </c>
      <c r="J7213" s="45">
        <v>99.867099999999994</v>
      </c>
    </row>
    <row r="7214" spans="1:10" ht="23.3" customHeight="1" thickBot="1" x14ac:dyDescent="0.3">
      <c r="A7214" s="11">
        <v>45028</v>
      </c>
      <c r="B7214" s="12">
        <v>1816.06</v>
      </c>
      <c r="C7214" s="12">
        <v>7636.35</v>
      </c>
      <c r="D7214" s="12">
        <v>1954.27</v>
      </c>
      <c r="E7214" s="12">
        <v>8036.63</v>
      </c>
      <c r="F7214" s="12">
        <v>2792.88</v>
      </c>
      <c r="G7214" s="12">
        <v>355.72</v>
      </c>
      <c r="H7214" s="108">
        <v>104.02</v>
      </c>
      <c r="I7214" s="45">
        <v>103.65</v>
      </c>
      <c r="J7214" s="45">
        <v>99.834000000000003</v>
      </c>
    </row>
    <row r="7215" spans="1:10" ht="23.3" customHeight="1" thickBot="1" x14ac:dyDescent="0.3">
      <c r="A7215" s="11">
        <v>45029</v>
      </c>
      <c r="B7215" s="12">
        <v>1813.62</v>
      </c>
      <c r="C7215" s="12">
        <v>7626.06</v>
      </c>
      <c r="D7215" s="12">
        <v>1952.08</v>
      </c>
      <c r="E7215" s="12">
        <v>8027.62</v>
      </c>
      <c r="F7215" s="12">
        <v>2792.88</v>
      </c>
      <c r="G7215" s="12">
        <v>355.17</v>
      </c>
      <c r="H7215" s="108">
        <v>103.87</v>
      </c>
      <c r="I7215" s="45">
        <v>103.67</v>
      </c>
      <c r="J7215" s="45">
        <v>99.437899999999999</v>
      </c>
    </row>
    <row r="7216" spans="1:10" ht="23.3" customHeight="1" thickBot="1" x14ac:dyDescent="0.3">
      <c r="A7216" s="11">
        <v>45030</v>
      </c>
      <c r="B7216" s="12">
        <v>1811.64</v>
      </c>
      <c r="C7216" s="12">
        <v>7618.31</v>
      </c>
      <c r="D7216" s="12">
        <v>1950.93</v>
      </c>
      <c r="E7216" s="12">
        <v>8023.64</v>
      </c>
      <c r="F7216" s="12">
        <v>2802.99</v>
      </c>
      <c r="G7216" s="12">
        <v>354.92</v>
      </c>
      <c r="H7216" s="108">
        <v>103.84</v>
      </c>
      <c r="I7216" s="45">
        <v>103.68</v>
      </c>
      <c r="J7216" s="45">
        <v>99.138199999999998</v>
      </c>
    </row>
    <row r="7217" spans="1:10" ht="23.3" customHeight="1" thickBot="1" x14ac:dyDescent="0.3">
      <c r="A7217" s="11">
        <v>45033</v>
      </c>
      <c r="B7217" s="12">
        <v>1806.87</v>
      </c>
      <c r="C7217" s="12">
        <v>7598.25</v>
      </c>
      <c r="D7217" s="12">
        <v>1945.83</v>
      </c>
      <c r="E7217" s="12">
        <v>8002.63</v>
      </c>
      <c r="F7217" s="12">
        <v>2793.41</v>
      </c>
      <c r="G7217" s="12">
        <v>353.67</v>
      </c>
      <c r="H7217" s="108">
        <v>103.47</v>
      </c>
      <c r="I7217" s="45">
        <v>103.6</v>
      </c>
      <c r="J7217" s="45">
        <v>98.770399999999995</v>
      </c>
    </row>
    <row r="7218" spans="1:10" ht="23.3" customHeight="1" thickBot="1" x14ac:dyDescent="0.3">
      <c r="A7218" s="11">
        <v>45034</v>
      </c>
      <c r="B7218" s="12">
        <v>1805.09</v>
      </c>
      <c r="C7218" s="12">
        <v>7596.5</v>
      </c>
      <c r="D7218" s="12">
        <v>1943.08</v>
      </c>
      <c r="E7218" s="12">
        <v>7998.97</v>
      </c>
      <c r="F7218" s="12">
        <v>2790.34</v>
      </c>
      <c r="G7218" s="12">
        <v>353.19</v>
      </c>
      <c r="H7218" s="108">
        <v>103.47</v>
      </c>
      <c r="I7218" s="45">
        <v>103.61</v>
      </c>
      <c r="J7218" s="45">
        <v>98.834000000000003</v>
      </c>
    </row>
    <row r="7219" spans="1:10" ht="23.3" customHeight="1" thickBot="1" x14ac:dyDescent="0.3">
      <c r="A7219" s="11">
        <v>45035</v>
      </c>
      <c r="B7219" s="12">
        <v>1803.38</v>
      </c>
      <c r="C7219" s="12">
        <v>7589.32</v>
      </c>
      <c r="D7219" s="12">
        <v>1941.17</v>
      </c>
      <c r="E7219" s="12">
        <v>7991.1</v>
      </c>
      <c r="F7219" s="12">
        <v>2789.82</v>
      </c>
      <c r="G7219" s="12">
        <v>352.85</v>
      </c>
      <c r="H7219" s="108">
        <v>103.24</v>
      </c>
      <c r="I7219" s="45">
        <v>103.58</v>
      </c>
      <c r="J7219" s="45">
        <v>98.755099999999999</v>
      </c>
    </row>
    <row r="7220" spans="1:10" ht="23.3" customHeight="1" thickBot="1" x14ac:dyDescent="0.3">
      <c r="A7220" s="11">
        <v>45036</v>
      </c>
      <c r="B7220" s="12">
        <v>1802.34</v>
      </c>
      <c r="C7220" s="12">
        <v>7584.93</v>
      </c>
      <c r="D7220" s="12">
        <v>1939.69</v>
      </c>
      <c r="E7220" s="12">
        <v>7985</v>
      </c>
      <c r="F7220" s="12">
        <v>2787.32</v>
      </c>
      <c r="G7220" s="12">
        <v>352.83</v>
      </c>
      <c r="H7220" s="108">
        <v>103.26</v>
      </c>
      <c r="I7220" s="45">
        <v>103.7</v>
      </c>
      <c r="J7220" s="45">
        <v>98.768199999999993</v>
      </c>
    </row>
    <row r="7221" spans="1:10" ht="23.3" customHeight="1" thickBot="1" x14ac:dyDescent="0.3">
      <c r="A7221" s="11">
        <v>45037</v>
      </c>
      <c r="B7221" s="12">
        <v>1801.47</v>
      </c>
      <c r="C7221" s="12">
        <v>7581.26</v>
      </c>
      <c r="D7221" s="12">
        <v>1938.52</v>
      </c>
      <c r="E7221" s="12">
        <v>7980.22</v>
      </c>
      <c r="F7221" s="12">
        <v>2785.78</v>
      </c>
      <c r="G7221" s="12">
        <v>352.83</v>
      </c>
      <c r="H7221" s="108">
        <v>103.23</v>
      </c>
      <c r="I7221" s="45">
        <v>103.73</v>
      </c>
      <c r="J7221" s="45">
        <v>98.763800000000003</v>
      </c>
    </row>
    <row r="7222" spans="1:10" ht="23.3" customHeight="1" thickBot="1" x14ac:dyDescent="0.3">
      <c r="A7222" s="11">
        <v>45040</v>
      </c>
      <c r="B7222" s="12">
        <v>1799.74</v>
      </c>
      <c r="C7222" s="12">
        <v>7573.99</v>
      </c>
      <c r="D7222" s="12">
        <v>1936.34</v>
      </c>
      <c r="E7222" s="12">
        <v>7971.21</v>
      </c>
      <c r="F7222" s="12">
        <v>2783.5</v>
      </c>
      <c r="G7222" s="12">
        <v>352.32</v>
      </c>
      <c r="H7222" s="108">
        <v>103.07</v>
      </c>
      <c r="I7222" s="45">
        <v>103.73</v>
      </c>
      <c r="J7222" s="45">
        <v>98.733099999999993</v>
      </c>
    </row>
    <row r="7223" spans="1:10" ht="23.3" customHeight="1" thickBot="1" x14ac:dyDescent="0.3">
      <c r="A7223" s="11">
        <v>45041</v>
      </c>
      <c r="B7223" s="12">
        <v>1796.89</v>
      </c>
      <c r="C7223" s="12">
        <v>7561.99</v>
      </c>
      <c r="D7223" s="12">
        <v>1933.75</v>
      </c>
      <c r="E7223" s="12">
        <v>7960.56</v>
      </c>
      <c r="F7223" s="12">
        <v>2786.84</v>
      </c>
      <c r="G7223" s="12">
        <v>351.91</v>
      </c>
      <c r="H7223" s="108">
        <v>102.91</v>
      </c>
      <c r="I7223" s="45">
        <v>103.75</v>
      </c>
      <c r="J7223" s="45">
        <v>98.832300000000004</v>
      </c>
    </row>
    <row r="7224" spans="1:10" ht="23.3" customHeight="1" thickBot="1" x14ac:dyDescent="0.3">
      <c r="A7224" s="11">
        <v>45042</v>
      </c>
      <c r="B7224" s="12">
        <v>1795.94</v>
      </c>
      <c r="C7224" s="12">
        <v>7558.02</v>
      </c>
      <c r="D7224" s="12">
        <v>1931.59</v>
      </c>
      <c r="E7224" s="12">
        <v>7951.66</v>
      </c>
      <c r="F7224" s="12">
        <v>2778.89</v>
      </c>
      <c r="G7224" s="12">
        <v>351.81</v>
      </c>
      <c r="H7224" s="108">
        <v>102.79</v>
      </c>
      <c r="I7224" s="45">
        <v>103.71</v>
      </c>
      <c r="J7224" s="45">
        <v>99.004000000000005</v>
      </c>
    </row>
    <row r="7225" spans="1:10" ht="23.3" customHeight="1" thickBot="1" x14ac:dyDescent="0.3">
      <c r="A7225" s="11">
        <v>45043</v>
      </c>
      <c r="B7225" s="12">
        <v>1795.72</v>
      </c>
      <c r="C7225" s="12">
        <v>7557.08</v>
      </c>
      <c r="D7225" s="12">
        <v>1932.33</v>
      </c>
      <c r="E7225" s="12">
        <v>7954.74</v>
      </c>
      <c r="F7225" s="12">
        <v>2785.73</v>
      </c>
      <c r="G7225" s="12">
        <v>351.65</v>
      </c>
      <c r="H7225" s="108">
        <v>102.74</v>
      </c>
      <c r="I7225" s="45">
        <v>103.62</v>
      </c>
      <c r="J7225" s="45">
        <v>98.799300000000002</v>
      </c>
    </row>
    <row r="7226" spans="1:10" ht="23.3" customHeight="1" thickBot="1" x14ac:dyDescent="0.3">
      <c r="A7226" s="11">
        <v>45044</v>
      </c>
      <c r="B7226" s="37">
        <v>1791.67</v>
      </c>
      <c r="C7226" s="37">
        <v>7540.03</v>
      </c>
      <c r="D7226" s="12">
        <v>1926.35</v>
      </c>
      <c r="E7226" s="12">
        <v>7930.09</v>
      </c>
      <c r="F7226" s="12">
        <v>2774.44</v>
      </c>
      <c r="G7226" s="12">
        <v>351.08</v>
      </c>
      <c r="H7226" s="108">
        <v>102.46</v>
      </c>
      <c r="I7226" s="45">
        <v>103.5</v>
      </c>
      <c r="J7226" s="45">
        <v>98.893900000000002</v>
      </c>
    </row>
    <row r="7227" spans="1:10" ht="23.3" customHeight="1" thickBot="1" x14ac:dyDescent="0.3">
      <c r="A7227" s="11">
        <v>45048</v>
      </c>
      <c r="B7227" s="37">
        <v>1792.62</v>
      </c>
      <c r="C7227" s="37">
        <v>7544.02</v>
      </c>
      <c r="D7227" s="12">
        <v>1927.31</v>
      </c>
      <c r="E7227" s="12">
        <v>7934.04</v>
      </c>
      <c r="F7227" s="12">
        <v>2774.03</v>
      </c>
      <c r="G7227" s="12">
        <v>350.99</v>
      </c>
      <c r="H7227" s="108">
        <v>102.47</v>
      </c>
      <c r="I7227" s="45">
        <v>103.49</v>
      </c>
      <c r="J7227" s="45">
        <v>99.307400000000001</v>
      </c>
    </row>
    <row r="7228" spans="1:10" ht="23.3" customHeight="1" thickBot="1" x14ac:dyDescent="0.3">
      <c r="A7228" s="11">
        <v>45049</v>
      </c>
      <c r="B7228" s="37">
        <v>1793.11</v>
      </c>
      <c r="C7228" s="37">
        <v>7565.6</v>
      </c>
      <c r="D7228" s="12">
        <v>1928.38</v>
      </c>
      <c r="E7228" s="12">
        <v>7938.46</v>
      </c>
      <c r="F7228" s="12">
        <v>2777.8</v>
      </c>
      <c r="G7228" s="12">
        <v>351.31</v>
      </c>
      <c r="H7228" s="108">
        <v>102.56</v>
      </c>
      <c r="I7228" s="45">
        <v>103.52</v>
      </c>
      <c r="J7228" s="45">
        <v>99.227900000000005</v>
      </c>
    </row>
    <row r="7229" spans="1:10" ht="23.3" customHeight="1" thickBot="1" x14ac:dyDescent="0.3">
      <c r="A7229" s="11">
        <v>45050</v>
      </c>
      <c r="B7229" s="37">
        <v>1791.84</v>
      </c>
      <c r="C7229" s="37">
        <v>7560.26</v>
      </c>
      <c r="D7229" s="12">
        <v>1928.43</v>
      </c>
      <c r="E7229" s="12">
        <v>7938.67</v>
      </c>
      <c r="F7229" s="12">
        <v>2777.87</v>
      </c>
      <c r="G7229" s="12">
        <v>350.97</v>
      </c>
      <c r="H7229" s="108">
        <v>102.42</v>
      </c>
      <c r="I7229" s="45">
        <v>103.52</v>
      </c>
      <c r="J7229" s="45">
        <v>98.956299999999999</v>
      </c>
    </row>
    <row r="7230" spans="1:10" ht="23.3" customHeight="1" thickBot="1" x14ac:dyDescent="0.3">
      <c r="A7230" s="11">
        <v>45051</v>
      </c>
      <c r="B7230" s="37">
        <v>1797.34</v>
      </c>
      <c r="C7230" s="37">
        <v>7583.47</v>
      </c>
      <c r="D7230" s="12">
        <v>1932.26</v>
      </c>
      <c r="E7230" s="12">
        <v>7954.42</v>
      </c>
      <c r="F7230" s="12">
        <v>2763.39</v>
      </c>
      <c r="G7230" s="12">
        <v>351.97</v>
      </c>
      <c r="H7230" s="108">
        <v>102.7</v>
      </c>
      <c r="I7230" s="45">
        <v>103.72</v>
      </c>
      <c r="J7230" s="45">
        <v>99.672200000000004</v>
      </c>
    </row>
    <row r="7231" spans="1:10" ht="23.3" customHeight="1" thickBot="1" x14ac:dyDescent="0.3">
      <c r="A7231" s="11">
        <v>45054</v>
      </c>
      <c r="B7231" s="37">
        <v>1800.19</v>
      </c>
      <c r="C7231" s="37">
        <v>7595.49</v>
      </c>
      <c r="D7231" s="12">
        <v>1936.15</v>
      </c>
      <c r="E7231" s="12">
        <v>7970.44</v>
      </c>
      <c r="F7231" s="12">
        <v>2769.08</v>
      </c>
      <c r="G7231" s="12">
        <v>352.88</v>
      </c>
      <c r="H7231" s="108">
        <v>102.96</v>
      </c>
      <c r="I7231" s="45">
        <v>103.72</v>
      </c>
      <c r="J7231" s="45">
        <v>100.0235</v>
      </c>
    </row>
    <row r="7232" spans="1:10" ht="23.3" customHeight="1" thickBot="1" x14ac:dyDescent="0.3">
      <c r="A7232" s="11">
        <v>45055</v>
      </c>
      <c r="B7232" s="37">
        <v>1808.61</v>
      </c>
      <c r="C7232" s="37">
        <v>7631.03</v>
      </c>
      <c r="D7232" s="12">
        <v>1947.09</v>
      </c>
      <c r="E7232" s="12">
        <v>8015.5</v>
      </c>
      <c r="F7232" s="12">
        <v>2782.09</v>
      </c>
      <c r="G7232" s="12">
        <v>355.39</v>
      </c>
      <c r="H7232" s="108">
        <v>103.76</v>
      </c>
      <c r="I7232" s="45">
        <v>103.69</v>
      </c>
      <c r="J7232" s="45">
        <v>99.6678</v>
      </c>
    </row>
    <row r="7233" spans="1:10" ht="23.3" customHeight="1" thickBot="1" x14ac:dyDescent="0.3">
      <c r="A7233" s="11">
        <v>45056</v>
      </c>
      <c r="B7233" s="37">
        <v>1809.1</v>
      </c>
      <c r="C7233" s="37">
        <v>7633.08</v>
      </c>
      <c r="D7233" s="12">
        <v>1947.72</v>
      </c>
      <c r="E7233" s="12">
        <v>8018.08</v>
      </c>
      <c r="F7233" s="12">
        <v>2782.8</v>
      </c>
      <c r="G7233" s="12">
        <v>355.12</v>
      </c>
      <c r="H7233" s="108">
        <v>103.81</v>
      </c>
      <c r="I7233" s="45">
        <v>103.67</v>
      </c>
      <c r="J7233" s="45">
        <v>99.769099999999995</v>
      </c>
    </row>
    <row r="7234" spans="1:10" ht="23.3" customHeight="1" thickBot="1" x14ac:dyDescent="0.3">
      <c r="A7234" s="11">
        <v>45057</v>
      </c>
      <c r="B7234" s="37">
        <v>1813.84</v>
      </c>
      <c r="C7234" s="37">
        <v>7653.08</v>
      </c>
      <c r="D7234" s="12">
        <v>1953.85</v>
      </c>
      <c r="E7234" s="12">
        <v>8043.3</v>
      </c>
      <c r="F7234" s="12">
        <v>2791.25</v>
      </c>
      <c r="G7234" s="12">
        <v>355.76</v>
      </c>
      <c r="H7234" s="108">
        <v>104.09</v>
      </c>
      <c r="I7234" s="45">
        <v>103.67</v>
      </c>
      <c r="J7234" s="45">
        <v>99.8185</v>
      </c>
    </row>
    <row r="7235" spans="1:10" ht="23.3" customHeight="1" thickBot="1" x14ac:dyDescent="0.3">
      <c r="A7235" s="11">
        <v>45058</v>
      </c>
      <c r="B7235" s="37">
        <v>1815.68</v>
      </c>
      <c r="C7235" s="37">
        <v>7673.63</v>
      </c>
      <c r="D7235" s="12">
        <v>1955.7</v>
      </c>
      <c r="E7235" s="12">
        <v>8067.88</v>
      </c>
      <c r="F7235" s="12">
        <v>2796.26</v>
      </c>
      <c r="G7235" s="12">
        <v>356.31</v>
      </c>
      <c r="H7235" s="108">
        <v>104.24</v>
      </c>
      <c r="I7235" s="45">
        <v>103.7</v>
      </c>
      <c r="J7235" s="45">
        <v>99.944100000000006</v>
      </c>
    </row>
    <row r="7236" spans="1:10" ht="23.3" customHeight="1" thickBot="1" x14ac:dyDescent="0.3">
      <c r="A7236" s="11">
        <v>45061</v>
      </c>
      <c r="B7236" s="37">
        <v>1826.01</v>
      </c>
      <c r="C7236" s="37">
        <v>7717.31</v>
      </c>
      <c r="D7236" s="12">
        <v>1969.07</v>
      </c>
      <c r="E7236" s="12">
        <v>8123.03</v>
      </c>
      <c r="F7236" s="12">
        <v>2811.72</v>
      </c>
      <c r="G7236" s="12">
        <v>358.33</v>
      </c>
      <c r="H7236" s="108">
        <v>105.2</v>
      </c>
      <c r="I7236" s="45">
        <v>103.66</v>
      </c>
      <c r="J7236" s="45">
        <v>100.0741</v>
      </c>
    </row>
    <row r="7237" spans="1:10" ht="23.3" customHeight="1" thickBot="1" x14ac:dyDescent="0.3">
      <c r="A7237" s="11">
        <v>45062</v>
      </c>
      <c r="B7237" s="37">
        <v>1826.13</v>
      </c>
      <c r="C7237" s="37">
        <v>7717.8</v>
      </c>
      <c r="D7237" s="12">
        <v>1969.34</v>
      </c>
      <c r="E7237" s="12">
        <v>8124.14</v>
      </c>
      <c r="F7237" s="12">
        <v>2812.72</v>
      </c>
      <c r="G7237" s="12">
        <v>359.83</v>
      </c>
      <c r="H7237" s="108">
        <v>105.22</v>
      </c>
      <c r="I7237" s="45">
        <v>103.68</v>
      </c>
      <c r="J7237" s="45">
        <v>99.698599999999999</v>
      </c>
    </row>
    <row r="7238" spans="1:10" ht="23.3" customHeight="1" thickBot="1" x14ac:dyDescent="0.3">
      <c r="A7238" s="11">
        <v>45063</v>
      </c>
      <c r="B7238" s="37">
        <v>1829.07</v>
      </c>
      <c r="C7238" s="37">
        <v>7730.23</v>
      </c>
      <c r="D7238" s="12">
        <v>1971.43</v>
      </c>
      <c r="E7238" s="12">
        <v>8132.76</v>
      </c>
      <c r="F7238" s="12">
        <v>2815.08</v>
      </c>
      <c r="G7238" s="12">
        <v>360.7</v>
      </c>
      <c r="H7238" s="108">
        <v>105.45</v>
      </c>
      <c r="I7238" s="45">
        <v>103.67</v>
      </c>
      <c r="J7238" s="45">
        <v>100</v>
      </c>
    </row>
    <row r="7239" spans="1:10" ht="23.3" customHeight="1" thickBot="1" x14ac:dyDescent="0.3">
      <c r="A7239" s="11">
        <v>45064</v>
      </c>
      <c r="B7239" s="37">
        <v>1834.82</v>
      </c>
      <c r="C7239" s="37">
        <v>7754.54</v>
      </c>
      <c r="D7239" s="12">
        <v>1978.79</v>
      </c>
      <c r="E7239" s="12">
        <v>8163.11</v>
      </c>
      <c r="F7239" s="12">
        <v>2823.1</v>
      </c>
      <c r="G7239" s="12">
        <v>362.27</v>
      </c>
      <c r="H7239" s="108">
        <v>105.87</v>
      </c>
      <c r="I7239" s="45">
        <v>103.66</v>
      </c>
      <c r="J7239" s="45">
        <v>100.0834</v>
      </c>
    </row>
    <row r="7240" spans="1:10" ht="23.3" customHeight="1" thickBot="1" x14ac:dyDescent="0.3">
      <c r="A7240" s="11">
        <v>45065</v>
      </c>
      <c r="B7240" s="37">
        <v>1838.72</v>
      </c>
      <c r="C7240" s="37">
        <v>7771.02</v>
      </c>
      <c r="D7240" s="12">
        <v>1983.21</v>
      </c>
      <c r="E7240" s="12">
        <v>8181.36</v>
      </c>
      <c r="F7240" s="12">
        <v>2824.63</v>
      </c>
      <c r="G7240" s="12">
        <v>363.55</v>
      </c>
      <c r="H7240" s="108">
        <v>106.19</v>
      </c>
      <c r="I7240" s="45">
        <v>103.61</v>
      </c>
      <c r="J7240" s="45">
        <v>100.4302</v>
      </c>
    </row>
    <row r="7241" spans="1:10" ht="23.3" customHeight="1" thickBot="1" x14ac:dyDescent="0.3">
      <c r="A7241" s="11">
        <v>45068</v>
      </c>
      <c r="B7241" s="37">
        <v>1843.49</v>
      </c>
      <c r="C7241" s="37">
        <v>7791.18</v>
      </c>
      <c r="D7241" s="12">
        <v>1987.04</v>
      </c>
      <c r="E7241" s="12">
        <v>8197.14</v>
      </c>
      <c r="F7241" s="12">
        <v>2833.87</v>
      </c>
      <c r="G7241" s="12">
        <v>365.11</v>
      </c>
      <c r="H7241" s="108">
        <v>106.62</v>
      </c>
      <c r="I7241" s="45">
        <v>103.66</v>
      </c>
      <c r="J7241" s="45">
        <v>100.63039999999999</v>
      </c>
    </row>
    <row r="7242" spans="1:10" ht="23.3" customHeight="1" thickBot="1" x14ac:dyDescent="0.3">
      <c r="A7242" s="11">
        <v>45069</v>
      </c>
      <c r="B7242" s="37">
        <v>1843.12</v>
      </c>
      <c r="C7242" s="37">
        <v>7791.51</v>
      </c>
      <c r="D7242" s="12">
        <v>1984.66</v>
      </c>
      <c r="E7242" s="12">
        <v>8189.85</v>
      </c>
      <c r="F7242" s="12">
        <v>2830.92</v>
      </c>
      <c r="G7242" s="12">
        <v>365.4</v>
      </c>
      <c r="H7242" s="108">
        <v>106.65</v>
      </c>
      <c r="I7242" s="45">
        <v>103.64</v>
      </c>
      <c r="J7242" s="45">
        <v>100.9211</v>
      </c>
    </row>
    <row r="7243" spans="1:10" ht="23.3" customHeight="1" thickBot="1" x14ac:dyDescent="0.3">
      <c r="A7243" s="11">
        <v>45070</v>
      </c>
      <c r="B7243" s="37">
        <v>1842.89</v>
      </c>
      <c r="C7243" s="37">
        <v>7797.17</v>
      </c>
      <c r="D7243" s="12">
        <v>1983.81</v>
      </c>
      <c r="E7243" s="12">
        <v>8195.14</v>
      </c>
      <c r="F7243" s="12">
        <v>2829.82</v>
      </c>
      <c r="G7243" s="12">
        <v>364.71</v>
      </c>
      <c r="H7243" s="108">
        <v>106.68</v>
      </c>
      <c r="I7243" s="45">
        <v>103.63</v>
      </c>
      <c r="J7243" s="45">
        <v>101.0254</v>
      </c>
    </row>
    <row r="7244" spans="1:10" ht="23.3" customHeight="1" thickBot="1" x14ac:dyDescent="0.3">
      <c r="A7244" s="11">
        <v>45071</v>
      </c>
      <c r="B7244" s="37">
        <v>1843.88</v>
      </c>
      <c r="C7244" s="37">
        <v>7801.39</v>
      </c>
      <c r="D7244" s="12">
        <v>1984.69</v>
      </c>
      <c r="E7244" s="12">
        <v>8198.81</v>
      </c>
      <c r="F7244" s="12">
        <v>2828.54</v>
      </c>
      <c r="G7244" s="12">
        <v>364.73</v>
      </c>
      <c r="H7244" s="108">
        <v>106.66</v>
      </c>
      <c r="I7244" s="45">
        <v>103.6</v>
      </c>
      <c r="J7244" s="45">
        <v>101.1164</v>
      </c>
    </row>
    <row r="7245" spans="1:10" ht="23.3" customHeight="1" thickBot="1" x14ac:dyDescent="0.3">
      <c r="A7245" s="11">
        <v>45072</v>
      </c>
      <c r="B7245" s="37">
        <v>1839.41</v>
      </c>
      <c r="C7245" s="37">
        <v>7785.52</v>
      </c>
      <c r="D7245" s="12">
        <v>1978.35</v>
      </c>
      <c r="E7245" s="12">
        <v>8176.65</v>
      </c>
      <c r="F7245" s="12">
        <v>2820.77</v>
      </c>
      <c r="G7245" s="12">
        <v>363.9</v>
      </c>
      <c r="H7245" s="108">
        <v>106.31</v>
      </c>
      <c r="I7245" s="45">
        <v>103.59</v>
      </c>
      <c r="J7245" s="45">
        <v>101.1593</v>
      </c>
    </row>
    <row r="7246" spans="1:10" ht="23.3" customHeight="1" thickBot="1" x14ac:dyDescent="0.3">
      <c r="A7246" s="11">
        <v>45075</v>
      </c>
      <c r="B7246" s="37">
        <v>1842.36</v>
      </c>
      <c r="C7246" s="37">
        <v>7803</v>
      </c>
      <c r="D7246" s="12">
        <v>1980.55</v>
      </c>
      <c r="E7246" s="12">
        <v>8192.33</v>
      </c>
      <c r="F7246" s="12">
        <v>2826.12</v>
      </c>
      <c r="G7246" s="12">
        <v>364.38</v>
      </c>
      <c r="H7246" s="108">
        <v>106.43</v>
      </c>
      <c r="I7246" s="45">
        <v>103.59</v>
      </c>
      <c r="J7246" s="45">
        <v>101.4372</v>
      </c>
    </row>
    <row r="7247" spans="1:10" ht="23.3" customHeight="1" thickBot="1" x14ac:dyDescent="0.3">
      <c r="A7247" s="11">
        <v>45076</v>
      </c>
      <c r="B7247" s="37">
        <v>1842.65</v>
      </c>
      <c r="C7247" s="37">
        <v>7809.99</v>
      </c>
      <c r="D7247" s="12">
        <v>1979.39</v>
      </c>
      <c r="E7247" s="12">
        <v>8195.18</v>
      </c>
      <c r="F7247" s="12">
        <v>2825.49</v>
      </c>
      <c r="G7247" s="12">
        <v>364.87</v>
      </c>
      <c r="H7247" s="108">
        <v>106.54</v>
      </c>
      <c r="I7247" s="45">
        <v>103.58</v>
      </c>
      <c r="J7247" s="45">
        <v>101.6875</v>
      </c>
    </row>
    <row r="7248" spans="1:10" ht="23.3" customHeight="1" thickBot="1" x14ac:dyDescent="0.3">
      <c r="A7248" s="11">
        <v>45077</v>
      </c>
      <c r="B7248" s="37">
        <v>1848.09</v>
      </c>
      <c r="C7248" s="37">
        <v>7833.64</v>
      </c>
      <c r="D7248" s="12">
        <v>1984.67</v>
      </c>
      <c r="E7248" s="12">
        <v>8217.85</v>
      </c>
      <c r="F7248" s="12">
        <v>2831.69</v>
      </c>
      <c r="G7248" s="12">
        <v>366.15</v>
      </c>
      <c r="H7248" s="108">
        <v>106.98</v>
      </c>
      <c r="I7248" s="45">
        <v>103.59</v>
      </c>
      <c r="J7248" s="45">
        <v>102.0215</v>
      </c>
    </row>
    <row r="7249" spans="1:10" ht="23.3" customHeight="1" thickBot="1" x14ac:dyDescent="0.3">
      <c r="A7249" s="11">
        <v>45078</v>
      </c>
      <c r="B7249" s="37">
        <v>1850.78</v>
      </c>
      <c r="C7249" s="37">
        <v>7845.05</v>
      </c>
      <c r="D7249" s="12">
        <v>1988.14</v>
      </c>
      <c r="E7249" s="12">
        <v>8232.23</v>
      </c>
      <c r="F7249" s="12">
        <v>2835.65</v>
      </c>
      <c r="G7249" s="12">
        <v>366.52</v>
      </c>
      <c r="H7249" s="108">
        <v>107.26</v>
      </c>
      <c r="I7249" s="45">
        <v>103.59</v>
      </c>
      <c r="J7249" s="45">
        <v>102.0573</v>
      </c>
    </row>
    <row r="7250" spans="1:10" ht="23.3" customHeight="1" thickBot="1" x14ac:dyDescent="0.3">
      <c r="A7250" s="11">
        <v>45079</v>
      </c>
      <c r="B7250" s="37">
        <v>1846.79</v>
      </c>
      <c r="C7250" s="37">
        <v>7828.13</v>
      </c>
      <c r="D7250" s="12">
        <v>1983.88</v>
      </c>
      <c r="E7250" s="12">
        <v>8214.59</v>
      </c>
      <c r="F7250" s="12">
        <v>2835.85</v>
      </c>
      <c r="G7250" s="12">
        <v>365.57</v>
      </c>
      <c r="H7250" s="108">
        <v>106.96</v>
      </c>
      <c r="I7250" s="45">
        <v>103.63</v>
      </c>
      <c r="J7250" s="45">
        <v>101.477</v>
      </c>
    </row>
    <row r="7251" spans="1:10" ht="23.3" customHeight="1" thickBot="1" x14ac:dyDescent="0.3">
      <c r="A7251" s="11">
        <v>45082</v>
      </c>
      <c r="B7251" s="37">
        <v>1849.25</v>
      </c>
      <c r="C7251" s="37">
        <v>7838.55</v>
      </c>
      <c r="D7251" s="12">
        <v>1988.45</v>
      </c>
      <c r="E7251" s="12">
        <v>8233.5300000000007</v>
      </c>
      <c r="F7251" s="12">
        <v>2839.33</v>
      </c>
      <c r="G7251" s="12">
        <v>366.53</v>
      </c>
      <c r="H7251" s="108">
        <v>107.22</v>
      </c>
      <c r="I7251" s="45">
        <v>103.59</v>
      </c>
      <c r="J7251" s="45">
        <v>101.48779999999999</v>
      </c>
    </row>
    <row r="7252" spans="1:10" ht="23.3" customHeight="1" thickBot="1" x14ac:dyDescent="0.3">
      <c r="A7252" s="11">
        <v>45083</v>
      </c>
      <c r="B7252" s="37">
        <v>1849.13</v>
      </c>
      <c r="C7252" s="37">
        <v>7838.03</v>
      </c>
      <c r="D7252" s="12">
        <v>1988.25</v>
      </c>
      <c r="E7252" s="12">
        <v>8232.7000000000007</v>
      </c>
      <c r="F7252" s="12">
        <v>2838.86</v>
      </c>
      <c r="G7252" s="12">
        <v>366.44</v>
      </c>
      <c r="H7252" s="108">
        <v>107.15</v>
      </c>
      <c r="I7252" s="45">
        <v>103.61</v>
      </c>
      <c r="J7252" s="45">
        <v>101.4945</v>
      </c>
    </row>
    <row r="7253" spans="1:10" ht="23.3" customHeight="1" thickBot="1" x14ac:dyDescent="0.3">
      <c r="A7253" s="11">
        <v>45084</v>
      </c>
      <c r="B7253" s="37">
        <v>1839.55</v>
      </c>
      <c r="C7253" s="37">
        <v>7849.58</v>
      </c>
      <c r="D7253" s="12">
        <v>1975.13</v>
      </c>
      <c r="E7253" s="12">
        <v>8247.5</v>
      </c>
      <c r="F7253" s="12">
        <v>2843.28</v>
      </c>
      <c r="G7253" s="12">
        <v>363.13</v>
      </c>
      <c r="H7253" s="108">
        <v>106.26</v>
      </c>
      <c r="I7253" s="45">
        <v>103.59</v>
      </c>
      <c r="J7253" s="45">
        <v>101.51900000000001</v>
      </c>
    </row>
    <row r="7254" spans="1:10" ht="23.3" customHeight="1" thickBot="1" x14ac:dyDescent="0.3">
      <c r="A7254" s="11">
        <v>45085</v>
      </c>
      <c r="B7254" s="37">
        <v>1844.3</v>
      </c>
      <c r="C7254" s="37">
        <v>7869.87</v>
      </c>
      <c r="D7254" s="12">
        <v>1981.59</v>
      </c>
      <c r="E7254" s="12">
        <v>8274.5</v>
      </c>
      <c r="F7254" s="12">
        <v>2852.65</v>
      </c>
      <c r="G7254" s="12">
        <v>364.17</v>
      </c>
      <c r="H7254" s="108">
        <v>106.68</v>
      </c>
      <c r="I7254" s="45">
        <v>103.61</v>
      </c>
      <c r="J7254" s="45">
        <v>101.5168</v>
      </c>
    </row>
    <row r="7255" spans="1:10" ht="23.3" customHeight="1" thickBot="1" x14ac:dyDescent="0.3">
      <c r="A7255" s="11">
        <v>45086</v>
      </c>
      <c r="B7255" s="37">
        <v>1841.44</v>
      </c>
      <c r="C7255" s="37">
        <v>7857.65</v>
      </c>
      <c r="D7255" s="12">
        <v>1978.51</v>
      </c>
      <c r="E7255" s="12">
        <v>8261.61</v>
      </c>
      <c r="F7255" s="12">
        <v>2852.59</v>
      </c>
      <c r="G7255" s="12">
        <v>363.97</v>
      </c>
      <c r="H7255" s="108">
        <v>106.54</v>
      </c>
      <c r="I7255" s="45">
        <v>103.65</v>
      </c>
      <c r="J7255" s="45">
        <v>101.3609</v>
      </c>
    </row>
    <row r="7256" spans="1:10" ht="23.3" customHeight="1" thickBot="1" x14ac:dyDescent="0.3">
      <c r="A7256" s="11">
        <v>45089</v>
      </c>
      <c r="B7256" s="37">
        <v>1849.2</v>
      </c>
      <c r="C7256" s="37">
        <v>7890.75</v>
      </c>
      <c r="D7256" s="12">
        <v>1986.86</v>
      </c>
      <c r="E7256" s="12">
        <v>8296.4699999999993</v>
      </c>
      <c r="F7256" s="12">
        <v>2862.55</v>
      </c>
      <c r="G7256" s="12">
        <v>364.87</v>
      </c>
      <c r="H7256" s="108">
        <v>106.98</v>
      </c>
      <c r="I7256" s="45">
        <v>103.64</v>
      </c>
      <c r="J7256" s="45">
        <v>101.7107</v>
      </c>
    </row>
    <row r="7257" spans="1:10" ht="23.3" customHeight="1" thickBot="1" x14ac:dyDescent="0.3">
      <c r="A7257" s="11">
        <v>45090</v>
      </c>
      <c r="B7257" s="37">
        <v>1851.71</v>
      </c>
      <c r="C7257" s="37">
        <v>7901.48</v>
      </c>
      <c r="D7257" s="12">
        <v>1988.62</v>
      </c>
      <c r="E7257" s="12">
        <v>8303.84</v>
      </c>
      <c r="F7257" s="12">
        <v>2865.91</v>
      </c>
      <c r="G7257" s="12">
        <v>364.75</v>
      </c>
      <c r="H7257" s="108">
        <v>107.31</v>
      </c>
      <c r="I7257" s="45">
        <v>103.66</v>
      </c>
      <c r="J7257" s="45">
        <v>101.9579</v>
      </c>
    </row>
    <row r="7258" spans="1:10" ht="23.3" customHeight="1" thickBot="1" x14ac:dyDescent="0.3">
      <c r="A7258" s="11">
        <v>45091</v>
      </c>
      <c r="B7258" s="37">
        <v>1847.51</v>
      </c>
      <c r="C7258" s="37">
        <v>7883.54</v>
      </c>
      <c r="D7258" s="12">
        <v>1983.1</v>
      </c>
      <c r="E7258" s="12">
        <v>8280.7800000000007</v>
      </c>
      <c r="F7258" s="12">
        <v>2858.95</v>
      </c>
      <c r="G7258" s="12">
        <v>362.62</v>
      </c>
      <c r="H7258" s="108">
        <v>106.91</v>
      </c>
      <c r="I7258" s="45">
        <v>103.67</v>
      </c>
      <c r="J7258" s="45">
        <v>101.9221</v>
      </c>
    </row>
    <row r="7259" spans="1:10" ht="23.3" customHeight="1" thickBot="1" x14ac:dyDescent="0.3">
      <c r="A7259" s="11">
        <v>45092</v>
      </c>
      <c r="B7259" s="37">
        <v>1846.79</v>
      </c>
      <c r="C7259" s="37">
        <v>7880.47</v>
      </c>
      <c r="D7259" s="12">
        <v>1982.4</v>
      </c>
      <c r="E7259" s="12">
        <v>8277.86</v>
      </c>
      <c r="F7259" s="12">
        <v>2859.45</v>
      </c>
      <c r="G7259" s="12">
        <v>362.58</v>
      </c>
      <c r="H7259" s="108">
        <v>106.84</v>
      </c>
      <c r="I7259" s="45">
        <v>103.68</v>
      </c>
      <c r="J7259" s="45">
        <v>101.6908</v>
      </c>
    </row>
    <row r="7260" spans="1:10" ht="23.3" customHeight="1" thickBot="1" x14ac:dyDescent="0.3">
      <c r="A7260" s="11">
        <v>45093</v>
      </c>
      <c r="B7260" s="37">
        <v>1845.87</v>
      </c>
      <c r="C7260" s="37">
        <v>7876.54</v>
      </c>
      <c r="D7260" s="12">
        <v>1982.29</v>
      </c>
      <c r="E7260" s="12">
        <v>8277.4</v>
      </c>
      <c r="F7260" s="12">
        <v>2865.53</v>
      </c>
      <c r="G7260" s="12">
        <v>362.55</v>
      </c>
      <c r="H7260" s="108">
        <v>106.87</v>
      </c>
      <c r="I7260" s="45">
        <v>103.77</v>
      </c>
      <c r="J7260" s="45">
        <v>101.4696</v>
      </c>
    </row>
    <row r="7261" spans="1:10" ht="23.3" customHeight="1" thickBot="1" x14ac:dyDescent="0.3">
      <c r="A7261" s="11">
        <v>45096</v>
      </c>
      <c r="B7261" s="37">
        <v>1847.35</v>
      </c>
      <c r="C7261" s="37">
        <v>7882.88</v>
      </c>
      <c r="D7261" s="12">
        <v>1984.28</v>
      </c>
      <c r="E7261" s="12">
        <v>8285.7199999999993</v>
      </c>
      <c r="F7261" s="12">
        <v>2868.28</v>
      </c>
      <c r="G7261" s="12">
        <v>362.25</v>
      </c>
      <c r="H7261" s="108">
        <v>106.89</v>
      </c>
      <c r="I7261" s="45">
        <v>103.78</v>
      </c>
      <c r="J7261" s="45">
        <v>101.47410000000001</v>
      </c>
    </row>
    <row r="7262" spans="1:10" ht="23.3" customHeight="1" thickBot="1" x14ac:dyDescent="0.3">
      <c r="A7262" s="11">
        <v>45097</v>
      </c>
      <c r="B7262" s="37">
        <v>1848.94</v>
      </c>
      <c r="C7262" s="37">
        <v>7889.67</v>
      </c>
      <c r="D7262" s="12">
        <v>1986.37</v>
      </c>
      <c r="E7262" s="12">
        <v>8294.43</v>
      </c>
      <c r="F7262" s="12">
        <v>2869.53</v>
      </c>
      <c r="G7262" s="12">
        <v>362.51</v>
      </c>
      <c r="H7262" s="108">
        <v>106.96</v>
      </c>
      <c r="I7262" s="45">
        <v>103.77</v>
      </c>
      <c r="J7262" s="45">
        <v>101.4982</v>
      </c>
    </row>
    <row r="7263" spans="1:10" ht="23.3" customHeight="1" thickBot="1" x14ac:dyDescent="0.3">
      <c r="A7263" s="11">
        <v>45098</v>
      </c>
      <c r="B7263" s="37">
        <v>1846.04</v>
      </c>
      <c r="C7263" s="37">
        <v>7885.79</v>
      </c>
      <c r="D7263" s="12">
        <v>1982.27</v>
      </c>
      <c r="E7263" s="12">
        <v>8288.66</v>
      </c>
      <c r="F7263" s="12">
        <v>2866.71</v>
      </c>
      <c r="G7263" s="12">
        <v>361.49</v>
      </c>
      <c r="H7263" s="108">
        <v>106.56</v>
      </c>
      <c r="I7263" s="45">
        <v>103.77</v>
      </c>
      <c r="J7263" s="45">
        <v>101.52719999999999</v>
      </c>
    </row>
    <row r="7264" spans="1:10" ht="23.3" customHeight="1" thickBot="1" x14ac:dyDescent="0.3">
      <c r="A7264" s="11">
        <v>45099</v>
      </c>
      <c r="B7264" s="37">
        <v>1845.84</v>
      </c>
      <c r="C7264" s="37">
        <v>7884.94</v>
      </c>
      <c r="D7264" s="12">
        <v>1980.86</v>
      </c>
      <c r="E7264" s="12">
        <v>8282.75</v>
      </c>
      <c r="F7264" s="12">
        <v>2869.59</v>
      </c>
      <c r="G7264" s="12">
        <v>362.02</v>
      </c>
      <c r="H7264" s="108">
        <v>106.65</v>
      </c>
      <c r="I7264" s="45">
        <v>103.8</v>
      </c>
      <c r="J7264" s="45">
        <v>101.6666</v>
      </c>
    </row>
    <row r="7265" spans="1:10" ht="23.3" customHeight="1" thickBot="1" x14ac:dyDescent="0.3">
      <c r="A7265" s="11">
        <v>45100</v>
      </c>
      <c r="B7265" s="37">
        <v>1846.83</v>
      </c>
      <c r="C7265" s="37">
        <v>7889.17</v>
      </c>
      <c r="D7265" s="12">
        <v>1981.61</v>
      </c>
      <c r="E7265" s="12">
        <v>8285.9</v>
      </c>
      <c r="F7265" s="12">
        <v>2867.46</v>
      </c>
      <c r="G7265" s="12">
        <v>362.05</v>
      </c>
      <c r="H7265" s="108">
        <v>106.6</v>
      </c>
      <c r="I7265" s="45">
        <v>103.76</v>
      </c>
      <c r="J7265" s="45">
        <v>101.7808</v>
      </c>
    </row>
    <row r="7266" spans="1:10" ht="23.3" customHeight="1" thickBot="1" x14ac:dyDescent="0.3">
      <c r="A7266" s="11">
        <v>45103</v>
      </c>
      <c r="B7266" s="37">
        <v>1847.11</v>
      </c>
      <c r="C7266" s="37">
        <v>7890.36</v>
      </c>
      <c r="D7266" s="12">
        <v>1981.66</v>
      </c>
      <c r="E7266" s="12">
        <v>8286.09</v>
      </c>
      <c r="F7266" s="12">
        <v>2865.7</v>
      </c>
      <c r="G7266" s="12">
        <v>361.81</v>
      </c>
      <c r="H7266" s="108">
        <v>106.59</v>
      </c>
      <c r="I7266" s="45">
        <v>103.75</v>
      </c>
      <c r="J7266" s="45">
        <v>101.8458</v>
      </c>
    </row>
    <row r="7267" spans="1:10" ht="23.3" customHeight="1" thickBot="1" x14ac:dyDescent="0.3">
      <c r="A7267" s="11">
        <v>45104</v>
      </c>
      <c r="B7267" s="37">
        <v>1840.52</v>
      </c>
      <c r="C7267" s="37">
        <v>7871.98</v>
      </c>
      <c r="D7267" s="12">
        <v>1971.58</v>
      </c>
      <c r="E7267" s="12">
        <v>8256.93</v>
      </c>
      <c r="F7267" s="12">
        <v>2856.24</v>
      </c>
      <c r="G7267" s="12">
        <v>361.51</v>
      </c>
      <c r="H7267" s="108">
        <v>106.16</v>
      </c>
      <c r="I7267" s="45">
        <v>103.77</v>
      </c>
      <c r="J7267" s="45">
        <v>102.0157</v>
      </c>
    </row>
    <row r="7268" spans="1:10" ht="23.3" customHeight="1" thickBot="1" x14ac:dyDescent="0.3">
      <c r="A7268" s="11">
        <v>45105</v>
      </c>
      <c r="B7268" s="37">
        <v>1836.89</v>
      </c>
      <c r="C7268" s="37">
        <v>7861.61</v>
      </c>
      <c r="D7268" s="12">
        <v>1964.48</v>
      </c>
      <c r="E7268" s="12">
        <v>8234</v>
      </c>
      <c r="F7268" s="12">
        <v>2849.12</v>
      </c>
      <c r="G7268" s="12">
        <v>361.43</v>
      </c>
      <c r="H7268" s="108">
        <v>106.02</v>
      </c>
      <c r="I7268" s="45">
        <v>103.78</v>
      </c>
      <c r="J7268" s="45">
        <v>102.34529999999999</v>
      </c>
    </row>
    <row r="7269" spans="1:10" ht="23.3" customHeight="1" thickBot="1" x14ac:dyDescent="0.3">
      <c r="A7269" s="11">
        <v>45106</v>
      </c>
      <c r="B7269" s="37">
        <v>1838.33</v>
      </c>
      <c r="C7269" s="37">
        <v>7867.76</v>
      </c>
      <c r="D7269" s="12">
        <v>1965.57</v>
      </c>
      <c r="E7269" s="12">
        <v>8238.57</v>
      </c>
      <c r="F7269" s="12">
        <v>2846.07</v>
      </c>
      <c r="G7269" s="12">
        <v>361.33</v>
      </c>
      <c r="H7269" s="108">
        <v>106.07</v>
      </c>
      <c r="I7269" s="45">
        <v>103.76</v>
      </c>
      <c r="J7269" s="45">
        <v>102.512</v>
      </c>
    </row>
    <row r="7270" spans="1:10" ht="23.3" customHeight="1" thickBot="1" x14ac:dyDescent="0.3">
      <c r="A7270" s="11">
        <v>45107</v>
      </c>
      <c r="B7270" s="37">
        <v>1839.6</v>
      </c>
      <c r="C7270" s="37">
        <v>7873.2</v>
      </c>
      <c r="D7270" s="12">
        <v>1967.05</v>
      </c>
      <c r="E7270" s="12">
        <v>8244.77</v>
      </c>
      <c r="F7270" s="12">
        <v>2846.9</v>
      </c>
      <c r="G7270" s="12">
        <v>361.66</v>
      </c>
      <c r="H7270" s="108">
        <v>106.19</v>
      </c>
      <c r="I7270" s="45">
        <v>103.76</v>
      </c>
      <c r="J7270" s="45">
        <v>102.55929999999999</v>
      </c>
    </row>
    <row r="7271" spans="1:10" ht="23.3" customHeight="1" thickBot="1" x14ac:dyDescent="0.3">
      <c r="A7271" s="11">
        <v>45110</v>
      </c>
      <c r="B7271" s="37">
        <v>1847.27</v>
      </c>
      <c r="C7271" s="37">
        <v>7906.11</v>
      </c>
      <c r="D7271" s="12">
        <v>1977.85</v>
      </c>
      <c r="E7271" s="12">
        <v>8290.16</v>
      </c>
      <c r="F7271" s="12">
        <v>2864.71</v>
      </c>
      <c r="G7271" s="12">
        <v>363.5</v>
      </c>
      <c r="H7271" s="108">
        <v>106.83</v>
      </c>
      <c r="I7271" s="45">
        <v>103.79</v>
      </c>
      <c r="J7271" s="45">
        <v>102.48269999999999</v>
      </c>
    </row>
    <row r="7272" spans="1:10" ht="23.3" customHeight="1" thickBot="1" x14ac:dyDescent="0.3">
      <c r="A7272" s="11">
        <v>45111</v>
      </c>
      <c r="B7272" s="37">
        <v>1853.61</v>
      </c>
      <c r="C7272" s="37">
        <v>7933.27</v>
      </c>
      <c r="D7272" s="12">
        <v>1986.35</v>
      </c>
      <c r="E7272" s="12">
        <v>8325.81</v>
      </c>
      <c r="F7272" s="12">
        <v>2876.46</v>
      </c>
      <c r="G7272" s="12">
        <v>364.69</v>
      </c>
      <c r="H7272" s="108">
        <v>107.23</v>
      </c>
      <c r="I7272" s="45">
        <v>103.78</v>
      </c>
      <c r="J7272" s="45">
        <v>102.503</v>
      </c>
    </row>
    <row r="7273" spans="1:10" ht="23.3" customHeight="1" thickBot="1" x14ac:dyDescent="0.3">
      <c r="A7273" s="11">
        <v>45112</v>
      </c>
      <c r="B7273" s="37">
        <v>1857.41</v>
      </c>
      <c r="C7273" s="37">
        <v>7949.52</v>
      </c>
      <c r="D7273" s="12">
        <v>1991.15</v>
      </c>
      <c r="E7273" s="12">
        <v>8345.93</v>
      </c>
      <c r="F7273" s="12">
        <v>2881.51</v>
      </c>
      <c r="G7273" s="12">
        <v>364.55</v>
      </c>
      <c r="H7273" s="108">
        <v>107.6</v>
      </c>
      <c r="I7273" s="45">
        <v>103.78</v>
      </c>
      <c r="J7273" s="45">
        <v>102.7482</v>
      </c>
    </row>
    <row r="7274" spans="1:10" ht="23.3" customHeight="1" thickBot="1" x14ac:dyDescent="0.3">
      <c r="A7274" s="11">
        <v>45113</v>
      </c>
      <c r="B7274" s="37">
        <v>1860.44</v>
      </c>
      <c r="C7274" s="37">
        <v>7962.48</v>
      </c>
      <c r="D7274" s="12">
        <v>1996.22</v>
      </c>
      <c r="E7274" s="12">
        <v>8367.15</v>
      </c>
      <c r="F7274" s="12">
        <v>2884.21</v>
      </c>
      <c r="G7274" s="12">
        <v>366.07</v>
      </c>
      <c r="H7274" s="108">
        <v>107.76</v>
      </c>
      <c r="I7274" s="45">
        <v>103.78</v>
      </c>
      <c r="J7274" s="45">
        <v>102.4585</v>
      </c>
    </row>
    <row r="7275" spans="1:10" ht="23.3" customHeight="1" thickBot="1" x14ac:dyDescent="0.3">
      <c r="A7275" s="11">
        <v>45114</v>
      </c>
      <c r="B7275" s="37">
        <v>1856.26</v>
      </c>
      <c r="C7275" s="37">
        <v>7944.59</v>
      </c>
      <c r="D7275" s="12">
        <v>1994.44</v>
      </c>
      <c r="E7275" s="12">
        <v>8359.7099999999991</v>
      </c>
      <c r="F7275" s="12">
        <v>2883.29</v>
      </c>
      <c r="G7275" s="12">
        <v>365.97</v>
      </c>
      <c r="H7275" s="108">
        <v>107.38</v>
      </c>
      <c r="I7275" s="45">
        <v>103.81</v>
      </c>
      <c r="J7275" s="45">
        <v>101.6694</v>
      </c>
    </row>
    <row r="7276" spans="1:10" ht="23.3" customHeight="1" thickBot="1" x14ac:dyDescent="0.3">
      <c r="A7276" s="11">
        <v>45117</v>
      </c>
      <c r="B7276" s="37">
        <v>1855.62</v>
      </c>
      <c r="C7276" s="37">
        <v>7941.87</v>
      </c>
      <c r="D7276" s="12">
        <v>1994.19</v>
      </c>
      <c r="E7276" s="12">
        <v>8358.64</v>
      </c>
      <c r="F7276" s="12">
        <v>2886.28</v>
      </c>
      <c r="G7276" s="12">
        <v>365.38</v>
      </c>
      <c r="H7276" s="108">
        <v>107.24</v>
      </c>
      <c r="I7276" s="45">
        <v>103.85</v>
      </c>
      <c r="J7276" s="45">
        <v>101.55119999999999</v>
      </c>
    </row>
    <row r="7277" spans="1:10" ht="23.3" customHeight="1" thickBot="1" x14ac:dyDescent="0.3">
      <c r="A7277" s="11">
        <v>45118</v>
      </c>
      <c r="B7277" s="37">
        <v>1855.07</v>
      </c>
      <c r="C7277" s="37">
        <v>7941.41</v>
      </c>
      <c r="D7277" s="12">
        <v>1994.31</v>
      </c>
      <c r="E7277" s="12">
        <v>8361.69</v>
      </c>
      <c r="F7277" s="12">
        <v>2892.16</v>
      </c>
      <c r="G7277" s="12">
        <v>365.54</v>
      </c>
      <c r="H7277" s="108">
        <v>107.31</v>
      </c>
      <c r="I7277" s="45">
        <v>103.87</v>
      </c>
      <c r="J7277" s="45">
        <v>101.3817</v>
      </c>
    </row>
    <row r="7278" spans="1:10" ht="23.3" customHeight="1" thickBot="1" x14ac:dyDescent="0.3">
      <c r="A7278" s="11">
        <v>45119</v>
      </c>
      <c r="B7278" s="37">
        <v>1855.72</v>
      </c>
      <c r="C7278" s="37">
        <v>7944.19</v>
      </c>
      <c r="D7278" s="12">
        <v>1995.24</v>
      </c>
      <c r="E7278" s="12">
        <v>8365.61</v>
      </c>
      <c r="F7278" s="12">
        <v>2893.84</v>
      </c>
      <c r="G7278" s="12">
        <v>365.12</v>
      </c>
      <c r="H7278" s="108">
        <v>107.28</v>
      </c>
      <c r="I7278" s="45">
        <v>103.89</v>
      </c>
      <c r="J7278" s="45">
        <v>101.37050000000001</v>
      </c>
    </row>
    <row r="7279" spans="1:10" ht="23.3" customHeight="1" thickBot="1" x14ac:dyDescent="0.3">
      <c r="A7279" s="11">
        <v>45120</v>
      </c>
      <c r="B7279" s="37">
        <v>1852.44</v>
      </c>
      <c r="C7279" s="37">
        <v>7930.14</v>
      </c>
      <c r="D7279" s="12">
        <v>1991.85</v>
      </c>
      <c r="E7279" s="12">
        <v>8351.3799999999992</v>
      </c>
      <c r="F7279" s="12">
        <v>2894.77</v>
      </c>
      <c r="G7279" s="12">
        <v>364.38</v>
      </c>
      <c r="H7279" s="108">
        <v>107.07</v>
      </c>
      <c r="I7279" s="45">
        <v>103.77</v>
      </c>
      <c r="J7279" s="45">
        <v>101.3424</v>
      </c>
    </row>
    <row r="7280" spans="1:10" ht="23.3" customHeight="1" thickBot="1" x14ac:dyDescent="0.3">
      <c r="A7280" s="11">
        <v>45121</v>
      </c>
      <c r="B7280" s="37">
        <v>1852.25</v>
      </c>
      <c r="C7280" s="37">
        <v>7936.23</v>
      </c>
      <c r="D7280" s="12">
        <v>1994.27</v>
      </c>
      <c r="E7280" s="12">
        <v>8370.66</v>
      </c>
      <c r="F7280" s="12">
        <v>2906.45</v>
      </c>
      <c r="G7280" s="12">
        <v>365.29</v>
      </c>
      <c r="H7280" s="108">
        <v>106.95</v>
      </c>
      <c r="I7280" s="45">
        <v>103.82</v>
      </c>
      <c r="J7280" s="45">
        <v>100.89319999999999</v>
      </c>
    </row>
    <row r="7281" spans="1:10" ht="23.3" customHeight="1" thickBot="1" x14ac:dyDescent="0.3">
      <c r="A7281" s="11">
        <v>45124</v>
      </c>
      <c r="B7281" s="37">
        <v>1857.7</v>
      </c>
      <c r="C7281" s="37">
        <v>7972.41</v>
      </c>
      <c r="D7281" s="12">
        <v>1994.6</v>
      </c>
      <c r="E7281" s="12">
        <v>8389.11</v>
      </c>
      <c r="F7281" s="12">
        <v>2913.24</v>
      </c>
      <c r="G7281" s="12">
        <v>364.71</v>
      </c>
      <c r="H7281" s="108">
        <v>107.29</v>
      </c>
      <c r="I7281" s="45">
        <v>103.79</v>
      </c>
      <c r="J7281" s="45">
        <v>101.97920000000001</v>
      </c>
    </row>
    <row r="7282" spans="1:10" ht="23.3" customHeight="1" thickBot="1" x14ac:dyDescent="0.3">
      <c r="A7282" s="11">
        <v>45125</v>
      </c>
      <c r="B7282" s="37">
        <v>1856.16</v>
      </c>
      <c r="C7282" s="37">
        <v>7965.83</v>
      </c>
      <c r="D7282" s="12">
        <v>1992.68</v>
      </c>
      <c r="E7282" s="12">
        <v>8381.0499999999993</v>
      </c>
      <c r="F7282" s="12">
        <v>2911.35</v>
      </c>
      <c r="G7282" s="12">
        <v>364.29</v>
      </c>
      <c r="H7282" s="108">
        <v>107.16</v>
      </c>
      <c r="I7282" s="45">
        <v>103.8</v>
      </c>
      <c r="J7282" s="45">
        <v>101.9477</v>
      </c>
    </row>
    <row r="7283" spans="1:10" ht="23.3" customHeight="1" thickBot="1" x14ac:dyDescent="0.3">
      <c r="A7283" s="11">
        <v>45126</v>
      </c>
      <c r="B7283" s="37">
        <v>1857.43</v>
      </c>
      <c r="C7283" s="37">
        <v>7971.28</v>
      </c>
      <c r="D7283" s="12">
        <v>1992.27</v>
      </c>
      <c r="E7283" s="12">
        <v>8379.2999999999993</v>
      </c>
      <c r="F7283" s="12">
        <v>2912.67</v>
      </c>
      <c r="G7283" s="12">
        <v>365.33</v>
      </c>
      <c r="H7283" s="108">
        <v>107.2</v>
      </c>
      <c r="I7283" s="45">
        <v>103.77</v>
      </c>
      <c r="J7283" s="45">
        <v>102.2633</v>
      </c>
    </row>
    <row r="7284" spans="1:10" ht="23.3" customHeight="1" thickBot="1" x14ac:dyDescent="0.3">
      <c r="A7284" s="11">
        <v>45127</v>
      </c>
      <c r="B7284" s="37">
        <v>1866.03</v>
      </c>
      <c r="C7284" s="37">
        <v>8008.16</v>
      </c>
      <c r="D7284" s="12">
        <v>1992.32</v>
      </c>
      <c r="E7284" s="12">
        <v>8379.5499999999993</v>
      </c>
      <c r="F7284" s="12">
        <v>2907.74</v>
      </c>
      <c r="G7284" s="12">
        <v>365.48</v>
      </c>
      <c r="H7284" s="108">
        <v>107.97</v>
      </c>
      <c r="I7284" s="45">
        <v>103.78</v>
      </c>
      <c r="J7284" s="45">
        <v>104.0899</v>
      </c>
    </row>
    <row r="7285" spans="1:10" ht="23.3" customHeight="1" thickBot="1" x14ac:dyDescent="0.3">
      <c r="A7285" s="11">
        <v>45128</v>
      </c>
      <c r="B7285" s="37">
        <v>1870.29</v>
      </c>
      <c r="C7285" s="37">
        <v>8026.44</v>
      </c>
      <c r="D7285" s="12">
        <v>1996.89</v>
      </c>
      <c r="E7285" s="12">
        <v>8398.75</v>
      </c>
      <c r="F7285" s="12">
        <v>2907.86</v>
      </c>
      <c r="G7285" s="12">
        <v>366.59</v>
      </c>
      <c r="H7285" s="108">
        <v>108.2</v>
      </c>
      <c r="I7285" s="45">
        <v>103.75</v>
      </c>
      <c r="J7285" s="45">
        <v>104.32429999999999</v>
      </c>
    </row>
    <row r="7286" spans="1:10" ht="23.3" customHeight="1" thickBot="1" x14ac:dyDescent="0.3">
      <c r="A7286" s="11">
        <v>45131</v>
      </c>
      <c r="B7286" s="37">
        <v>1869.94</v>
      </c>
      <c r="C7286" s="37">
        <v>8024.95</v>
      </c>
      <c r="D7286" s="12">
        <v>2003.21</v>
      </c>
      <c r="E7286" s="12">
        <v>8425.32</v>
      </c>
      <c r="F7286" s="12">
        <v>2915.13</v>
      </c>
      <c r="G7286" s="12">
        <v>366.63</v>
      </c>
      <c r="H7286" s="108">
        <v>107.99</v>
      </c>
      <c r="I7286" s="45">
        <v>103.75</v>
      </c>
      <c r="J7286" s="45">
        <v>103.46729999999999</v>
      </c>
    </row>
    <row r="7287" spans="1:10" ht="23.3" customHeight="1" thickBot="1" x14ac:dyDescent="0.3">
      <c r="A7287" s="11">
        <v>45132</v>
      </c>
      <c r="B7287" s="37">
        <v>1871.98</v>
      </c>
      <c r="C7287" s="37">
        <v>8033.72</v>
      </c>
      <c r="D7287" s="12">
        <v>2003.31</v>
      </c>
      <c r="E7287" s="12">
        <v>8425.76</v>
      </c>
      <c r="F7287" s="12">
        <v>2907.54</v>
      </c>
      <c r="G7287" s="12">
        <v>366.77</v>
      </c>
      <c r="H7287" s="108">
        <v>107.93</v>
      </c>
      <c r="I7287" s="45">
        <v>103.76</v>
      </c>
      <c r="J7287" s="45">
        <v>103.9358</v>
      </c>
    </row>
    <row r="7288" spans="1:10" ht="23.3" customHeight="1" thickBot="1" x14ac:dyDescent="0.3">
      <c r="A7288" s="11">
        <v>45133</v>
      </c>
      <c r="B7288" s="37">
        <v>1875.49</v>
      </c>
      <c r="C7288" s="37">
        <v>8048.77</v>
      </c>
      <c r="D7288" s="12">
        <v>2007.06</v>
      </c>
      <c r="E7288" s="12">
        <v>8441.5</v>
      </c>
      <c r="F7288" s="12">
        <v>2907.48</v>
      </c>
      <c r="G7288" s="12">
        <v>367.54</v>
      </c>
      <c r="H7288" s="108">
        <v>108.17</v>
      </c>
      <c r="I7288" s="45">
        <v>103.82</v>
      </c>
      <c r="J7288" s="45">
        <v>104.13200000000001</v>
      </c>
    </row>
    <row r="7289" spans="1:10" ht="23.3" customHeight="1" thickBot="1" x14ac:dyDescent="0.3">
      <c r="A7289" s="11">
        <v>45134</v>
      </c>
      <c r="B7289" s="37">
        <v>1868.78</v>
      </c>
      <c r="C7289" s="37">
        <v>8019.99</v>
      </c>
      <c r="D7289" s="12">
        <v>2007.48</v>
      </c>
      <c r="E7289" s="12">
        <v>8443.2900000000009</v>
      </c>
      <c r="F7289" s="12">
        <v>2911.1</v>
      </c>
      <c r="G7289" s="12">
        <v>367.42</v>
      </c>
      <c r="H7289" s="108">
        <v>107.47</v>
      </c>
      <c r="I7289" s="45">
        <v>103.85</v>
      </c>
      <c r="J7289" s="45">
        <v>102.6407</v>
      </c>
    </row>
    <row r="7290" spans="1:10" ht="23.3" customHeight="1" thickBot="1" x14ac:dyDescent="0.3">
      <c r="A7290" s="11">
        <v>45135</v>
      </c>
      <c r="B7290" s="37">
        <v>1873.26</v>
      </c>
      <c r="C7290" s="37">
        <v>8039.2</v>
      </c>
      <c r="D7290" s="12">
        <v>2010.67</v>
      </c>
      <c r="E7290" s="12">
        <v>8456.7000000000007</v>
      </c>
      <c r="F7290" s="12">
        <v>2906.73</v>
      </c>
      <c r="G7290" s="12">
        <v>368.71</v>
      </c>
      <c r="H7290" s="108">
        <v>107.71</v>
      </c>
      <c r="I7290" s="45">
        <v>103.79</v>
      </c>
      <c r="J7290" s="45">
        <v>103.1519</v>
      </c>
    </row>
    <row r="7291" spans="1:10" ht="23.3" customHeight="1" thickBot="1" x14ac:dyDescent="0.3">
      <c r="A7291" s="11">
        <v>45138</v>
      </c>
      <c r="B7291" s="37">
        <v>1875.18</v>
      </c>
      <c r="C7291" s="37">
        <v>8047.44</v>
      </c>
      <c r="D7291" s="12">
        <v>2012.48</v>
      </c>
      <c r="E7291" s="12">
        <v>8464.31</v>
      </c>
      <c r="F7291" s="12">
        <v>2911.89</v>
      </c>
      <c r="G7291" s="12">
        <v>369.3</v>
      </c>
      <c r="H7291" s="108">
        <v>107.82</v>
      </c>
      <c r="I7291" s="45">
        <v>103.81</v>
      </c>
      <c r="J7291" s="45">
        <v>103.2552</v>
      </c>
    </row>
    <row r="7292" spans="1:10" ht="23.3" customHeight="1" thickBot="1" x14ac:dyDescent="0.3">
      <c r="A7292" s="11">
        <v>45139</v>
      </c>
      <c r="B7292" s="37">
        <v>1879.93</v>
      </c>
      <c r="C7292" s="37">
        <v>8067.84</v>
      </c>
      <c r="D7292" s="12">
        <v>2018.49</v>
      </c>
      <c r="E7292" s="12">
        <v>8489.61</v>
      </c>
      <c r="F7292" s="12">
        <v>2918.23</v>
      </c>
      <c r="G7292" s="12">
        <v>370.59</v>
      </c>
      <c r="H7292" s="108">
        <v>108.21</v>
      </c>
      <c r="I7292" s="45">
        <v>103.82</v>
      </c>
      <c r="J7292" s="45">
        <v>103.33880000000001</v>
      </c>
    </row>
    <row r="7293" spans="1:10" ht="23.3" customHeight="1" thickBot="1" x14ac:dyDescent="0.3">
      <c r="A7293" s="11">
        <v>45140</v>
      </c>
      <c r="B7293" s="37">
        <v>1880.11</v>
      </c>
      <c r="C7293" s="37">
        <v>8068.59</v>
      </c>
      <c r="D7293" s="12">
        <v>2023.64</v>
      </c>
      <c r="E7293" s="12">
        <v>8511.2800000000007</v>
      </c>
      <c r="F7293" s="12">
        <v>2960.12</v>
      </c>
      <c r="G7293" s="12">
        <v>371.6</v>
      </c>
      <c r="H7293" s="108">
        <v>108.48</v>
      </c>
      <c r="I7293" s="45">
        <v>103.57</v>
      </c>
      <c r="J7293" s="45">
        <v>102.5047</v>
      </c>
    </row>
    <row r="7294" spans="1:10" ht="23.3" customHeight="1" thickBot="1" x14ac:dyDescent="0.3">
      <c r="A7294" s="11">
        <v>45141</v>
      </c>
      <c r="B7294" s="37">
        <v>1881.13</v>
      </c>
      <c r="C7294" s="37">
        <v>8072.99</v>
      </c>
      <c r="D7294" s="12">
        <v>2023.62</v>
      </c>
      <c r="E7294" s="12">
        <v>8511.16</v>
      </c>
      <c r="F7294" s="12">
        <v>2956.28</v>
      </c>
      <c r="G7294" s="12">
        <v>371.63</v>
      </c>
      <c r="H7294" s="108">
        <v>108.47</v>
      </c>
      <c r="I7294" s="45">
        <v>103.54</v>
      </c>
      <c r="J7294" s="45">
        <v>102.7513</v>
      </c>
    </row>
    <row r="7295" spans="1:10" ht="23.3" customHeight="1" thickBot="1" x14ac:dyDescent="0.3">
      <c r="A7295" s="11">
        <v>45142</v>
      </c>
      <c r="B7295" s="37">
        <v>1883.59</v>
      </c>
      <c r="C7295" s="37">
        <v>8083.54</v>
      </c>
      <c r="D7295" s="12">
        <v>2028.12</v>
      </c>
      <c r="E7295" s="12">
        <v>8530.1</v>
      </c>
      <c r="F7295" s="12">
        <v>2965.29</v>
      </c>
      <c r="G7295" s="12">
        <v>371.35</v>
      </c>
      <c r="H7295" s="108">
        <v>108.7</v>
      </c>
      <c r="I7295" s="45">
        <v>103.55</v>
      </c>
      <c r="J7295" s="45">
        <v>102.5523</v>
      </c>
    </row>
    <row r="7296" spans="1:10" ht="23.3" customHeight="1" thickBot="1" x14ac:dyDescent="0.3">
      <c r="A7296" s="11">
        <v>45145</v>
      </c>
      <c r="B7296" s="37">
        <v>1881.71</v>
      </c>
      <c r="C7296" s="37">
        <v>8075.48</v>
      </c>
      <c r="D7296" s="12">
        <v>2027.62</v>
      </c>
      <c r="E7296" s="12">
        <v>8527.98</v>
      </c>
      <c r="F7296" s="12">
        <v>2969.08</v>
      </c>
      <c r="G7296" s="12">
        <v>371.09</v>
      </c>
      <c r="H7296" s="108">
        <v>108.74</v>
      </c>
      <c r="I7296" s="45">
        <v>103.56</v>
      </c>
      <c r="J7296" s="45">
        <v>102.2046</v>
      </c>
    </row>
    <row r="7297" spans="1:10" ht="23.3" customHeight="1" thickBot="1" x14ac:dyDescent="0.3">
      <c r="A7297" s="11">
        <v>45146</v>
      </c>
      <c r="B7297" s="37">
        <v>1883.22</v>
      </c>
      <c r="C7297" s="37">
        <v>8081.95</v>
      </c>
      <c r="D7297" s="12">
        <v>2028.24</v>
      </c>
      <c r="E7297" s="12">
        <v>8530.59</v>
      </c>
      <c r="F7297" s="12">
        <v>2968.93</v>
      </c>
      <c r="G7297" s="12">
        <v>371.65</v>
      </c>
      <c r="H7297" s="108">
        <v>108.8</v>
      </c>
      <c r="I7297" s="45">
        <v>103.56</v>
      </c>
      <c r="J7297" s="45">
        <v>102.43210000000001</v>
      </c>
    </row>
    <row r="7298" spans="1:10" ht="23.3" customHeight="1" thickBot="1" x14ac:dyDescent="0.3">
      <c r="A7298" s="11">
        <v>45147</v>
      </c>
      <c r="B7298" s="37">
        <v>1887.24</v>
      </c>
      <c r="C7298" s="37">
        <v>8099.22</v>
      </c>
      <c r="D7298" s="12">
        <v>2033.29</v>
      </c>
      <c r="E7298" s="12">
        <v>8551.86</v>
      </c>
      <c r="F7298" s="12">
        <v>2974.1</v>
      </c>
      <c r="G7298" s="12">
        <v>372.71</v>
      </c>
      <c r="H7298" s="108">
        <v>109.15</v>
      </c>
      <c r="I7298" s="45">
        <v>103.56</v>
      </c>
      <c r="J7298" s="45">
        <v>102.50920000000001</v>
      </c>
    </row>
    <row r="7299" spans="1:10" ht="23.3" customHeight="1" thickBot="1" x14ac:dyDescent="0.3">
      <c r="A7299" s="11">
        <v>45148</v>
      </c>
      <c r="B7299" s="37">
        <v>1887.44</v>
      </c>
      <c r="C7299" s="37">
        <v>8101.79</v>
      </c>
      <c r="D7299" s="12">
        <v>2034.99</v>
      </c>
      <c r="E7299" s="12">
        <v>8561.26</v>
      </c>
      <c r="F7299" s="12">
        <v>2978.42</v>
      </c>
      <c r="G7299" s="12">
        <v>372.38</v>
      </c>
      <c r="H7299" s="108">
        <v>109.13</v>
      </c>
      <c r="I7299" s="45">
        <v>103.54</v>
      </c>
      <c r="J7299" s="45">
        <v>102.28149999999999</v>
      </c>
    </row>
    <row r="7300" spans="1:10" ht="23.3" customHeight="1" thickBot="1" x14ac:dyDescent="0.3">
      <c r="A7300" s="11">
        <v>45149</v>
      </c>
      <c r="B7300" s="37">
        <v>1888.98</v>
      </c>
      <c r="C7300" s="37">
        <v>8128</v>
      </c>
      <c r="D7300" s="12">
        <v>2040.8</v>
      </c>
      <c r="E7300" s="12">
        <v>8585.7000000000007</v>
      </c>
      <c r="F7300" s="12">
        <v>2986.99</v>
      </c>
      <c r="G7300" s="12">
        <v>372.17</v>
      </c>
      <c r="H7300" s="108">
        <v>109.53</v>
      </c>
      <c r="I7300" s="45">
        <v>103.54</v>
      </c>
      <c r="J7300" s="45">
        <v>101.5286</v>
      </c>
    </row>
    <row r="7301" spans="1:10" ht="23.3" customHeight="1" thickBot="1" x14ac:dyDescent="0.3">
      <c r="A7301" s="11">
        <v>45152</v>
      </c>
      <c r="B7301" s="37">
        <v>1886.95</v>
      </c>
      <c r="C7301" s="37">
        <v>8119.29</v>
      </c>
      <c r="D7301" s="12">
        <v>2037.15</v>
      </c>
      <c r="E7301" s="12">
        <v>8570.34</v>
      </c>
      <c r="F7301" s="12">
        <v>2976.44</v>
      </c>
      <c r="G7301" s="12">
        <v>371.54</v>
      </c>
      <c r="H7301" s="108">
        <v>109.27</v>
      </c>
      <c r="I7301" s="45">
        <v>103.53</v>
      </c>
      <c r="J7301" s="45">
        <v>101.52930000000001</v>
      </c>
    </row>
    <row r="7302" spans="1:10" ht="23.3" customHeight="1" thickBot="1" x14ac:dyDescent="0.3">
      <c r="A7302" s="11">
        <v>45153</v>
      </c>
      <c r="B7302" s="37">
        <v>1887.78</v>
      </c>
      <c r="C7302" s="37">
        <v>8124.53</v>
      </c>
      <c r="D7302" s="12">
        <v>2037.92</v>
      </c>
      <c r="E7302" s="12">
        <v>8575.83</v>
      </c>
      <c r="F7302" s="12">
        <v>2976.38</v>
      </c>
      <c r="G7302" s="12">
        <v>371.06</v>
      </c>
      <c r="H7302" s="108">
        <v>109.21</v>
      </c>
      <c r="I7302" s="45">
        <v>103.53</v>
      </c>
      <c r="J7302" s="45">
        <v>101.5966</v>
      </c>
    </row>
    <row r="7303" spans="1:10" ht="23.3" customHeight="1" thickBot="1" x14ac:dyDescent="0.3">
      <c r="A7303" s="11">
        <v>45154</v>
      </c>
      <c r="B7303" s="37">
        <v>1887.04</v>
      </c>
      <c r="C7303" s="37">
        <v>8121.33</v>
      </c>
      <c r="D7303" s="12">
        <v>2039.23</v>
      </c>
      <c r="E7303" s="12">
        <v>8581.33</v>
      </c>
      <c r="F7303" s="12">
        <v>2977.3</v>
      </c>
      <c r="G7303" s="12">
        <v>370.37</v>
      </c>
      <c r="H7303" s="108">
        <v>109.36</v>
      </c>
      <c r="I7303" s="45">
        <v>103.54</v>
      </c>
      <c r="J7303" s="45">
        <v>101.24630000000001</v>
      </c>
    </row>
    <row r="7304" spans="1:10" ht="23.3" customHeight="1" thickBot="1" x14ac:dyDescent="0.3">
      <c r="A7304" s="11">
        <v>45155</v>
      </c>
      <c r="B7304" s="37">
        <v>1892.36</v>
      </c>
      <c r="C7304" s="37">
        <v>8144.22</v>
      </c>
      <c r="D7304" s="12">
        <v>2041.85</v>
      </c>
      <c r="E7304" s="12">
        <v>8592.36</v>
      </c>
      <c r="F7304" s="12">
        <v>2975.28</v>
      </c>
      <c r="G7304" s="12">
        <v>370.19</v>
      </c>
      <c r="H7304" s="108">
        <v>109.54</v>
      </c>
      <c r="I7304" s="45">
        <v>103.55</v>
      </c>
      <c r="J7304" s="45">
        <v>101.9965</v>
      </c>
    </row>
    <row r="7305" spans="1:10" ht="23.3" customHeight="1" thickBot="1" x14ac:dyDescent="0.3">
      <c r="A7305" s="11">
        <v>45156</v>
      </c>
      <c r="B7305" s="37">
        <v>1895.61</v>
      </c>
      <c r="C7305" s="37">
        <v>8158.24</v>
      </c>
      <c r="D7305" s="12">
        <v>2046.53</v>
      </c>
      <c r="E7305" s="12">
        <v>8612.0499999999993</v>
      </c>
      <c r="F7305" s="12">
        <v>2983.61</v>
      </c>
      <c r="G7305" s="12">
        <v>370.71</v>
      </c>
      <c r="H7305" s="108">
        <v>109.77</v>
      </c>
      <c r="I7305" s="45">
        <v>103.55</v>
      </c>
      <c r="J7305" s="45">
        <v>102.2992</v>
      </c>
    </row>
    <row r="7306" spans="1:10" ht="23.3" customHeight="1" thickBot="1" x14ac:dyDescent="0.3">
      <c r="A7306" s="11">
        <v>45159</v>
      </c>
      <c r="B7306" s="37">
        <v>1898.04</v>
      </c>
      <c r="C7306" s="37">
        <v>8168.67</v>
      </c>
      <c r="D7306" s="12">
        <v>2049.88</v>
      </c>
      <c r="E7306" s="12">
        <v>8626.16</v>
      </c>
      <c r="F7306" s="12">
        <v>2988.89</v>
      </c>
      <c r="G7306" s="12">
        <v>371.05</v>
      </c>
      <c r="H7306" s="108">
        <v>109.95</v>
      </c>
      <c r="I7306" s="45">
        <v>103.55</v>
      </c>
      <c r="J7306" s="45">
        <v>102.28570000000001</v>
      </c>
    </row>
    <row r="7307" spans="1:10" ht="23.3" customHeight="1" thickBot="1" x14ac:dyDescent="0.3">
      <c r="A7307" s="11">
        <v>45160</v>
      </c>
      <c r="B7307" s="37">
        <v>1898.26</v>
      </c>
      <c r="C7307" s="37">
        <v>8169.64</v>
      </c>
      <c r="D7307" s="12">
        <v>2050.59</v>
      </c>
      <c r="E7307" s="12">
        <v>8629.14</v>
      </c>
      <c r="F7307" s="12">
        <v>2992.24</v>
      </c>
      <c r="G7307" s="12">
        <v>370.91</v>
      </c>
      <c r="H7307" s="108">
        <v>109.9</v>
      </c>
      <c r="I7307" s="45">
        <v>103.56</v>
      </c>
      <c r="J7307" s="45">
        <v>102.2068</v>
      </c>
    </row>
    <row r="7308" spans="1:10" ht="23.3" customHeight="1" thickBot="1" x14ac:dyDescent="0.3">
      <c r="A7308" s="11">
        <v>45161</v>
      </c>
      <c r="B7308" s="37">
        <v>1894.32</v>
      </c>
      <c r="C7308" s="37">
        <v>8152.66</v>
      </c>
      <c r="D7308" s="12">
        <v>2047.76</v>
      </c>
      <c r="E7308" s="12">
        <v>8617.2099999999991</v>
      </c>
      <c r="F7308" s="12">
        <v>2982.05</v>
      </c>
      <c r="G7308" s="12">
        <v>370.62</v>
      </c>
      <c r="H7308" s="108">
        <v>109.57</v>
      </c>
      <c r="I7308" s="45">
        <v>103.55</v>
      </c>
      <c r="J7308" s="45">
        <v>101.5078</v>
      </c>
    </row>
    <row r="7309" spans="1:10" ht="23.3" customHeight="1" thickBot="1" x14ac:dyDescent="0.3">
      <c r="A7309" s="11">
        <v>45162</v>
      </c>
      <c r="B7309" s="37">
        <v>1896.35</v>
      </c>
      <c r="C7309" s="37">
        <v>8161.39</v>
      </c>
      <c r="D7309" s="12">
        <v>2050.2800000000002</v>
      </c>
      <c r="E7309" s="12">
        <v>8627.83</v>
      </c>
      <c r="F7309" s="12">
        <v>2985.86</v>
      </c>
      <c r="G7309" s="12">
        <v>370.86</v>
      </c>
      <c r="H7309" s="108">
        <v>109.71</v>
      </c>
      <c r="I7309" s="45">
        <v>103.56</v>
      </c>
      <c r="J7309" s="45">
        <v>101.54179999999999</v>
      </c>
    </row>
    <row r="7310" spans="1:10" ht="23.3" customHeight="1" thickBot="1" x14ac:dyDescent="0.3">
      <c r="A7310" s="11">
        <v>45163</v>
      </c>
      <c r="B7310" s="37">
        <v>1902.3</v>
      </c>
      <c r="C7310" s="37">
        <v>8188.27</v>
      </c>
      <c r="D7310" s="12">
        <v>2054.41</v>
      </c>
      <c r="E7310" s="12">
        <v>8646.85</v>
      </c>
      <c r="F7310" s="12">
        <v>2982.72</v>
      </c>
      <c r="G7310" s="12">
        <v>371.82</v>
      </c>
      <c r="H7310" s="108">
        <v>109.89</v>
      </c>
      <c r="I7310" s="45">
        <v>103.53</v>
      </c>
      <c r="J7310" s="45">
        <v>102.2201</v>
      </c>
    </row>
    <row r="7311" spans="1:10" ht="23.3" customHeight="1" thickBot="1" x14ac:dyDescent="0.3">
      <c r="A7311" s="11">
        <v>45166</v>
      </c>
      <c r="B7311" s="37">
        <v>1908.05</v>
      </c>
      <c r="C7311" s="37">
        <v>8214.19</v>
      </c>
      <c r="D7311" s="12">
        <v>2060.0100000000002</v>
      </c>
      <c r="E7311" s="12">
        <v>8671.99</v>
      </c>
      <c r="F7311" s="12">
        <v>2993.17</v>
      </c>
      <c r="G7311" s="12">
        <v>372.74</v>
      </c>
      <c r="H7311" s="108">
        <v>110.15</v>
      </c>
      <c r="I7311" s="45">
        <v>103.56</v>
      </c>
      <c r="J7311" s="45">
        <v>102.5455</v>
      </c>
    </row>
    <row r="7312" spans="1:10" ht="23.3" customHeight="1" thickBot="1" x14ac:dyDescent="0.3">
      <c r="A7312" s="11">
        <v>45167</v>
      </c>
      <c r="B7312" s="37">
        <v>1917.06</v>
      </c>
      <c r="C7312" s="37">
        <v>8252.98</v>
      </c>
      <c r="D7312" s="12">
        <v>2072.58</v>
      </c>
      <c r="E7312" s="12">
        <v>8724.9</v>
      </c>
      <c r="F7312" s="12">
        <v>3013.48</v>
      </c>
      <c r="G7312" s="12">
        <v>373.86</v>
      </c>
      <c r="H7312" s="108">
        <v>110.56</v>
      </c>
      <c r="I7312" s="45">
        <v>103.69</v>
      </c>
      <c r="J7312" s="45">
        <v>102.4757</v>
      </c>
    </row>
    <row r="7313" spans="1:10" ht="23.3" customHeight="1" thickBot="1" x14ac:dyDescent="0.3">
      <c r="A7313" s="11">
        <v>45168</v>
      </c>
      <c r="B7313" s="37">
        <v>1926.7</v>
      </c>
      <c r="C7313" s="37">
        <v>8294.4599999999991</v>
      </c>
      <c r="D7313" s="12">
        <v>2079.0700000000002</v>
      </c>
      <c r="E7313" s="12">
        <v>8752.2099999999991</v>
      </c>
      <c r="F7313" s="12">
        <v>3026.23</v>
      </c>
      <c r="G7313" s="12">
        <v>374.42</v>
      </c>
      <c r="H7313" s="108">
        <v>111.42</v>
      </c>
      <c r="I7313" s="45">
        <v>103.69</v>
      </c>
      <c r="J7313" s="45">
        <v>103.8223</v>
      </c>
    </row>
    <row r="7314" spans="1:10" ht="23.3" customHeight="1" thickBot="1" x14ac:dyDescent="0.3">
      <c r="A7314" s="11">
        <v>45169</v>
      </c>
      <c r="B7314" s="37">
        <v>1928.38</v>
      </c>
      <c r="C7314" s="37">
        <v>8301.7199999999993</v>
      </c>
      <c r="D7314" s="12">
        <v>2082.0100000000002</v>
      </c>
      <c r="E7314" s="12">
        <v>8764.58</v>
      </c>
      <c r="F7314" s="12">
        <v>3034.25</v>
      </c>
      <c r="G7314" s="12">
        <v>374.65</v>
      </c>
      <c r="H7314" s="108">
        <v>111.71</v>
      </c>
      <c r="I7314" s="45">
        <v>103.73</v>
      </c>
      <c r="J7314" s="45">
        <v>103.6944</v>
      </c>
    </row>
    <row r="7315" spans="1:10" ht="23.3" customHeight="1" thickBot="1" x14ac:dyDescent="0.3">
      <c r="A7315" s="11">
        <v>45170</v>
      </c>
      <c r="B7315" s="37">
        <v>1928.97</v>
      </c>
      <c r="C7315" s="37">
        <v>8304.26</v>
      </c>
      <c r="D7315" s="12">
        <v>2079.7199999999998</v>
      </c>
      <c r="E7315" s="12">
        <v>8754.9500000000007</v>
      </c>
      <c r="F7315" s="12">
        <v>3023.53</v>
      </c>
      <c r="G7315" s="12">
        <v>374.6</v>
      </c>
      <c r="H7315" s="108">
        <v>111.82</v>
      </c>
      <c r="I7315" s="45">
        <v>103.71</v>
      </c>
      <c r="J7315" s="45">
        <v>103.6944</v>
      </c>
    </row>
    <row r="7316" spans="1:10" ht="23.3" customHeight="1" thickBot="1" x14ac:dyDescent="0.3">
      <c r="A7316" s="11">
        <v>45173</v>
      </c>
      <c r="B7316" s="37">
        <v>1926.83</v>
      </c>
      <c r="C7316" s="37">
        <v>8295.0499999999993</v>
      </c>
      <c r="D7316" s="12">
        <v>2076.9899999999998</v>
      </c>
      <c r="E7316" s="12">
        <v>8743.4699999999993</v>
      </c>
      <c r="F7316" s="12">
        <v>3013.47</v>
      </c>
      <c r="G7316" s="12">
        <v>373.77</v>
      </c>
      <c r="H7316" s="108">
        <v>111.64</v>
      </c>
      <c r="I7316" s="45">
        <v>103.69</v>
      </c>
      <c r="J7316" s="45">
        <v>104.24169999999999</v>
      </c>
    </row>
    <row r="7317" spans="1:10" ht="23.3" customHeight="1" thickBot="1" x14ac:dyDescent="0.3">
      <c r="A7317" s="11">
        <v>45174</v>
      </c>
      <c r="B7317" s="37">
        <v>1927.86</v>
      </c>
      <c r="C7317" s="37">
        <v>8299.4699999999993</v>
      </c>
      <c r="D7317" s="12">
        <v>2078.25</v>
      </c>
      <c r="E7317" s="12">
        <v>8748.7800000000007</v>
      </c>
      <c r="F7317" s="12">
        <v>3014.57</v>
      </c>
      <c r="G7317" s="12">
        <v>374.19</v>
      </c>
      <c r="H7317" s="108">
        <v>111.71</v>
      </c>
      <c r="I7317" s="45">
        <v>103.71</v>
      </c>
      <c r="J7317" s="45">
        <v>104.2668</v>
      </c>
    </row>
    <row r="7318" spans="1:10" ht="23.3" customHeight="1" thickBot="1" x14ac:dyDescent="0.3">
      <c r="A7318" s="11">
        <v>45175</v>
      </c>
      <c r="B7318" s="37">
        <v>1921.09</v>
      </c>
      <c r="C7318" s="37">
        <v>8270.33</v>
      </c>
      <c r="D7318" s="12">
        <v>2079.16</v>
      </c>
      <c r="E7318" s="12">
        <v>8752.6200000000008</v>
      </c>
      <c r="F7318" s="12">
        <v>3022.32</v>
      </c>
      <c r="G7318" s="12">
        <v>373.4</v>
      </c>
      <c r="H7318" s="108">
        <v>110.76</v>
      </c>
      <c r="I7318" s="45">
        <v>103.61</v>
      </c>
      <c r="J7318" s="45">
        <v>102.4854</v>
      </c>
    </row>
    <row r="7319" spans="1:10" ht="23.3" customHeight="1" thickBot="1" x14ac:dyDescent="0.3">
      <c r="A7319" s="11">
        <v>45176</v>
      </c>
      <c r="B7319" s="37">
        <v>1916.25</v>
      </c>
      <c r="C7319" s="37">
        <v>8249.5</v>
      </c>
      <c r="D7319" s="12">
        <v>2076.92</v>
      </c>
      <c r="E7319" s="12">
        <v>8743.18</v>
      </c>
      <c r="F7319" s="12">
        <v>3044.14</v>
      </c>
      <c r="G7319" s="12">
        <v>372.91</v>
      </c>
      <c r="H7319" s="108">
        <v>110.6</v>
      </c>
      <c r="I7319" s="45">
        <v>103.42</v>
      </c>
      <c r="J7319" s="45">
        <v>102.17019999999999</v>
      </c>
    </row>
    <row r="7320" spans="1:10" ht="23.3" customHeight="1" thickBot="1" x14ac:dyDescent="0.3">
      <c r="A7320" s="11">
        <v>45177</v>
      </c>
      <c r="B7320" s="37">
        <v>1915.24</v>
      </c>
      <c r="C7320" s="37">
        <v>8245.1200000000008</v>
      </c>
      <c r="D7320" s="12">
        <v>2073.7600000000002</v>
      </c>
      <c r="E7320" s="12">
        <v>8729.8700000000008</v>
      </c>
      <c r="F7320" s="12">
        <v>3039.43</v>
      </c>
      <c r="G7320" s="12">
        <v>372.59</v>
      </c>
      <c r="H7320" s="108">
        <v>110.53</v>
      </c>
      <c r="I7320" s="45">
        <v>103.42</v>
      </c>
      <c r="J7320" s="45">
        <v>101.91759999999999</v>
      </c>
    </row>
    <row r="7321" spans="1:10" ht="23.3" customHeight="1" thickBot="1" x14ac:dyDescent="0.3">
      <c r="A7321" s="11">
        <v>45180</v>
      </c>
      <c r="B7321" s="37">
        <v>1913.02</v>
      </c>
      <c r="C7321" s="37">
        <v>8235.58</v>
      </c>
      <c r="D7321" s="12">
        <v>2070.7800000000002</v>
      </c>
      <c r="E7321" s="12">
        <v>8717.33</v>
      </c>
      <c r="F7321" s="12">
        <v>3035.2</v>
      </c>
      <c r="G7321" s="12">
        <v>372.35</v>
      </c>
      <c r="H7321" s="108">
        <v>110.43</v>
      </c>
      <c r="I7321" s="45">
        <v>103.43</v>
      </c>
      <c r="J7321" s="45">
        <v>102.44199999999999</v>
      </c>
    </row>
    <row r="7322" spans="1:10" ht="23.3" customHeight="1" thickBot="1" x14ac:dyDescent="0.3">
      <c r="A7322" s="11">
        <v>45181</v>
      </c>
      <c r="B7322" s="37">
        <v>1913.82</v>
      </c>
      <c r="C7322" s="37">
        <v>8239.0300000000007</v>
      </c>
      <c r="D7322" s="12">
        <v>2072.1</v>
      </c>
      <c r="E7322" s="12">
        <v>8722.86</v>
      </c>
      <c r="F7322" s="12">
        <v>3038.48</v>
      </c>
      <c r="G7322" s="12">
        <v>372.4</v>
      </c>
      <c r="H7322" s="108">
        <v>110.53</v>
      </c>
      <c r="I7322" s="45">
        <v>103.43</v>
      </c>
      <c r="J7322" s="45">
        <v>102.3967</v>
      </c>
    </row>
    <row r="7323" spans="1:10" ht="23.3" customHeight="1" thickBot="1" x14ac:dyDescent="0.3">
      <c r="A7323" s="11">
        <v>45182</v>
      </c>
      <c r="B7323" s="37">
        <v>1913.15</v>
      </c>
      <c r="C7323" s="37">
        <v>8236.1299999999992</v>
      </c>
      <c r="D7323" s="12">
        <v>2071.2399999999998</v>
      </c>
      <c r="E7323" s="12">
        <v>8719.26</v>
      </c>
      <c r="F7323" s="12">
        <v>3037.56</v>
      </c>
      <c r="G7323" s="12">
        <v>372.31</v>
      </c>
      <c r="H7323" s="108">
        <v>110.51</v>
      </c>
      <c r="I7323" s="45">
        <v>103.43</v>
      </c>
      <c r="J7323" s="45">
        <v>102.3853</v>
      </c>
    </row>
    <row r="7324" spans="1:10" ht="23.3" customHeight="1" thickBot="1" x14ac:dyDescent="0.3">
      <c r="A7324" s="11">
        <v>45183</v>
      </c>
      <c r="B7324" s="37">
        <v>1910.29</v>
      </c>
      <c r="C7324" s="37">
        <v>8223.84</v>
      </c>
      <c r="D7324" s="12">
        <v>2069.36</v>
      </c>
      <c r="E7324" s="12">
        <v>8711.32</v>
      </c>
      <c r="F7324" s="12">
        <v>3056.74</v>
      </c>
      <c r="G7324" s="12">
        <v>372.56</v>
      </c>
      <c r="H7324" s="108">
        <v>110.55</v>
      </c>
      <c r="I7324" s="45">
        <v>103.28</v>
      </c>
      <c r="J7324" s="45">
        <v>101.92230000000001</v>
      </c>
    </row>
    <row r="7325" spans="1:10" ht="23.3" customHeight="1" thickBot="1" x14ac:dyDescent="0.3">
      <c r="A7325" s="11">
        <v>45184</v>
      </c>
      <c r="B7325" s="37">
        <v>1912.83</v>
      </c>
      <c r="C7325" s="37">
        <v>8234.76</v>
      </c>
      <c r="D7325" s="12">
        <v>2071.7600000000002</v>
      </c>
      <c r="E7325" s="12">
        <v>8721.4500000000007</v>
      </c>
      <c r="F7325" s="12">
        <v>3054.23</v>
      </c>
      <c r="G7325" s="12">
        <v>372.53</v>
      </c>
      <c r="H7325" s="108">
        <v>110.52</v>
      </c>
      <c r="I7325" s="45">
        <v>103.24</v>
      </c>
      <c r="J7325" s="45">
        <v>102.1247</v>
      </c>
    </row>
    <row r="7326" spans="1:10" ht="23.3" customHeight="1" thickBot="1" x14ac:dyDescent="0.3">
      <c r="A7326" s="11">
        <v>45187</v>
      </c>
      <c r="B7326" s="37">
        <v>1914.02</v>
      </c>
      <c r="C7326" s="37">
        <v>8239.8700000000008</v>
      </c>
      <c r="D7326" s="12">
        <v>2074.98</v>
      </c>
      <c r="E7326" s="12">
        <v>8735</v>
      </c>
      <c r="F7326" s="12">
        <v>3059.52</v>
      </c>
      <c r="G7326" s="12">
        <v>372.7</v>
      </c>
      <c r="H7326" s="108">
        <v>110.51</v>
      </c>
      <c r="I7326" s="45">
        <v>103.24</v>
      </c>
      <c r="J7326" s="45">
        <v>101.872</v>
      </c>
    </row>
    <row r="7327" spans="1:10" ht="23.3" customHeight="1" thickBot="1" x14ac:dyDescent="0.3">
      <c r="A7327" s="11">
        <v>45188</v>
      </c>
      <c r="B7327" s="37">
        <v>1921.03</v>
      </c>
      <c r="C7327" s="37">
        <v>8270.0499999999993</v>
      </c>
      <c r="D7327" s="12">
        <v>2083.67</v>
      </c>
      <c r="E7327" s="12">
        <v>8771.57</v>
      </c>
      <c r="F7327" s="12">
        <v>3073.35</v>
      </c>
      <c r="G7327" s="12">
        <v>374.54</v>
      </c>
      <c r="H7327" s="108">
        <v>110.93</v>
      </c>
      <c r="I7327" s="45">
        <v>103.24</v>
      </c>
      <c r="J7327" s="45">
        <v>102.3407</v>
      </c>
    </row>
    <row r="7328" spans="1:10" ht="23.3" customHeight="1" thickBot="1" x14ac:dyDescent="0.3">
      <c r="A7328" s="11">
        <v>45190</v>
      </c>
      <c r="B7328" s="37">
        <v>1925.24</v>
      </c>
      <c r="C7328" s="37">
        <v>8288.9500000000007</v>
      </c>
      <c r="D7328" s="12">
        <v>2087.86</v>
      </c>
      <c r="E7328" s="12">
        <v>8790.2199999999993</v>
      </c>
      <c r="F7328" s="12">
        <v>3081.33</v>
      </c>
      <c r="G7328" s="12">
        <v>375.7</v>
      </c>
      <c r="H7328" s="108">
        <v>111.33</v>
      </c>
      <c r="I7328" s="45">
        <v>103.19</v>
      </c>
      <c r="J7328" s="45">
        <v>102.5651</v>
      </c>
    </row>
    <row r="7329" spans="1:10" ht="23.3" customHeight="1" thickBot="1" x14ac:dyDescent="0.3">
      <c r="A7329" s="11">
        <v>45191</v>
      </c>
      <c r="B7329" s="37">
        <v>1929.17</v>
      </c>
      <c r="C7329" s="37">
        <v>8305.8700000000008</v>
      </c>
      <c r="D7329" s="12">
        <v>2091.96</v>
      </c>
      <c r="E7329" s="12">
        <v>8807.49</v>
      </c>
      <c r="F7329" s="12">
        <v>3101.01</v>
      </c>
      <c r="G7329" s="12">
        <v>376.97</v>
      </c>
      <c r="H7329" s="108">
        <v>111.9</v>
      </c>
      <c r="I7329" s="45">
        <v>103.11</v>
      </c>
      <c r="J7329" s="45">
        <v>102.65689999999999</v>
      </c>
    </row>
    <row r="7330" spans="1:10" ht="23.3" customHeight="1" thickBot="1" x14ac:dyDescent="0.3">
      <c r="A7330" s="11">
        <v>45194</v>
      </c>
      <c r="B7330" s="37">
        <v>1933.53</v>
      </c>
      <c r="C7330" s="37">
        <v>8324.6200000000008</v>
      </c>
      <c r="D7330" s="12">
        <v>2097.85</v>
      </c>
      <c r="E7330" s="12">
        <v>8832.2900000000009</v>
      </c>
      <c r="F7330" s="12">
        <v>3109.67</v>
      </c>
      <c r="G7330" s="12">
        <v>378.26</v>
      </c>
      <c r="H7330" s="108">
        <v>112.27</v>
      </c>
      <c r="I7330" s="45">
        <v>103.1</v>
      </c>
      <c r="J7330" s="45">
        <v>102.6592</v>
      </c>
    </row>
    <row r="7331" spans="1:10" ht="23.3" customHeight="1" thickBot="1" x14ac:dyDescent="0.3">
      <c r="A7331" s="11">
        <v>45195</v>
      </c>
      <c r="B7331" s="37">
        <v>1936.79</v>
      </c>
      <c r="C7331" s="37">
        <v>8338.67</v>
      </c>
      <c r="D7331" s="12">
        <v>2101.1999999999998</v>
      </c>
      <c r="E7331" s="12">
        <v>8846.3700000000008</v>
      </c>
      <c r="F7331" s="12">
        <v>3108.22</v>
      </c>
      <c r="G7331" s="12">
        <v>378.88</v>
      </c>
      <c r="H7331" s="108">
        <v>112.35</v>
      </c>
      <c r="I7331" s="45">
        <v>103.09</v>
      </c>
      <c r="J7331" s="45">
        <v>102.8707</v>
      </c>
    </row>
    <row r="7332" spans="1:10" ht="23.3" customHeight="1" thickBot="1" x14ac:dyDescent="0.3">
      <c r="A7332" s="11">
        <v>45196</v>
      </c>
      <c r="B7332" s="37">
        <v>1939.75</v>
      </c>
      <c r="C7332" s="37">
        <v>8351.43</v>
      </c>
      <c r="D7332" s="12">
        <v>2105.27</v>
      </c>
      <c r="E7332" s="12">
        <v>8863.5300000000007</v>
      </c>
      <c r="F7332" s="12">
        <v>3114.6</v>
      </c>
      <c r="G7332" s="12">
        <v>379.3</v>
      </c>
      <c r="H7332" s="108">
        <v>112.38</v>
      </c>
      <c r="I7332" s="45">
        <v>103.06</v>
      </c>
      <c r="J7332" s="45">
        <v>103.03400000000001</v>
      </c>
    </row>
    <row r="7333" spans="1:10" ht="23.3" customHeight="1" thickBot="1" x14ac:dyDescent="0.3">
      <c r="A7333" s="11">
        <v>45197</v>
      </c>
      <c r="B7333" s="37">
        <v>1946.53</v>
      </c>
      <c r="C7333" s="37">
        <v>8380.6200000000008</v>
      </c>
      <c r="D7333" s="12">
        <v>2116.96</v>
      </c>
      <c r="E7333" s="12">
        <v>8912.75</v>
      </c>
      <c r="F7333" s="12">
        <v>3146.95</v>
      </c>
      <c r="G7333" s="12">
        <v>381.53</v>
      </c>
      <c r="H7333" s="108">
        <v>112.98</v>
      </c>
      <c r="I7333" s="45">
        <v>103.05</v>
      </c>
      <c r="J7333" s="45">
        <v>102.5411</v>
      </c>
    </row>
    <row r="7334" spans="1:10" ht="23.3" customHeight="1" thickBot="1" x14ac:dyDescent="0.3">
      <c r="A7334" s="11">
        <v>45198</v>
      </c>
      <c r="B7334" s="37">
        <v>1964.85</v>
      </c>
      <c r="C7334" s="37">
        <v>8459.4599999999991</v>
      </c>
      <c r="D7334" s="12">
        <v>2142.48</v>
      </c>
      <c r="E7334" s="12">
        <v>9020.16</v>
      </c>
      <c r="F7334" s="12">
        <v>3146.95</v>
      </c>
      <c r="G7334" s="12">
        <v>388.01</v>
      </c>
      <c r="H7334" s="108">
        <v>114.78</v>
      </c>
      <c r="I7334" s="45">
        <v>103.09</v>
      </c>
      <c r="J7334" s="45">
        <v>102.5767</v>
      </c>
    </row>
    <row r="7335" spans="1:10" ht="23.3" customHeight="1" thickBot="1" x14ac:dyDescent="0.3">
      <c r="A7335" s="11">
        <v>45201</v>
      </c>
      <c r="B7335" s="37">
        <v>1967.11</v>
      </c>
      <c r="C7335" s="37">
        <v>8469.2099999999991</v>
      </c>
      <c r="D7335" s="12">
        <v>2145.46</v>
      </c>
      <c r="E7335" s="12">
        <v>9032.74</v>
      </c>
      <c r="F7335" s="12">
        <v>3193.12</v>
      </c>
      <c r="G7335" s="12">
        <v>389.13</v>
      </c>
      <c r="H7335" s="108">
        <v>115.37</v>
      </c>
      <c r="I7335" s="45">
        <v>103.01</v>
      </c>
      <c r="J7335" s="45">
        <v>102.4191</v>
      </c>
    </row>
    <row r="7336" spans="1:10" ht="23.3" customHeight="1" thickBot="1" x14ac:dyDescent="0.3">
      <c r="A7336" s="11">
        <v>45202</v>
      </c>
      <c r="B7336" s="37">
        <v>1961.99</v>
      </c>
      <c r="C7336" s="37">
        <v>8447.16</v>
      </c>
      <c r="D7336" s="12">
        <v>2136.37</v>
      </c>
      <c r="E7336" s="12">
        <v>8994.43</v>
      </c>
      <c r="F7336" s="12">
        <v>3170.87</v>
      </c>
      <c r="G7336" s="12">
        <v>388.59</v>
      </c>
      <c r="H7336" s="108">
        <v>114.73</v>
      </c>
      <c r="I7336" s="45">
        <v>102.97</v>
      </c>
      <c r="J7336" s="45">
        <v>102.8134</v>
      </c>
    </row>
    <row r="7337" spans="1:10" ht="23.3" customHeight="1" thickBot="1" x14ac:dyDescent="0.3">
      <c r="A7337" s="11">
        <v>45203</v>
      </c>
      <c r="B7337" s="37">
        <v>1963.2</v>
      </c>
      <c r="C7337" s="37">
        <v>8452.39</v>
      </c>
      <c r="D7337" s="12">
        <v>2138.7399999999998</v>
      </c>
      <c r="E7337" s="12">
        <v>9004.44</v>
      </c>
      <c r="F7337" s="12">
        <v>3174.4</v>
      </c>
      <c r="G7337" s="12">
        <v>388.47</v>
      </c>
      <c r="H7337" s="108">
        <v>115.01</v>
      </c>
      <c r="I7337" s="45">
        <v>102.97</v>
      </c>
      <c r="J7337" s="45">
        <v>102.87430000000001</v>
      </c>
    </row>
    <row r="7338" spans="1:10" ht="23.3" customHeight="1" thickBot="1" x14ac:dyDescent="0.3">
      <c r="A7338" s="11">
        <v>45204</v>
      </c>
      <c r="B7338" s="37">
        <v>1964.31</v>
      </c>
      <c r="C7338" s="37">
        <v>8457.1299999999992</v>
      </c>
      <c r="D7338" s="12">
        <v>2146.44</v>
      </c>
      <c r="E7338" s="12">
        <v>9036.85</v>
      </c>
      <c r="F7338" s="12">
        <v>3213.36</v>
      </c>
      <c r="G7338" s="12">
        <v>388.38</v>
      </c>
      <c r="H7338" s="108">
        <v>115.05</v>
      </c>
      <c r="I7338" s="45">
        <v>102.86</v>
      </c>
      <c r="J7338" s="45">
        <v>101.5518</v>
      </c>
    </row>
    <row r="7339" spans="1:10" ht="23.3" customHeight="1" thickBot="1" x14ac:dyDescent="0.3">
      <c r="A7339" s="11">
        <v>45205</v>
      </c>
      <c r="B7339" s="37">
        <v>1956.35</v>
      </c>
      <c r="C7339" s="37">
        <v>8422.8700000000008</v>
      </c>
      <c r="D7339" s="12">
        <v>2135.7800000000002</v>
      </c>
      <c r="E7339" s="12">
        <v>8991.9500000000007</v>
      </c>
      <c r="F7339" s="12">
        <v>3198.11</v>
      </c>
      <c r="G7339" s="12">
        <v>387.27</v>
      </c>
      <c r="H7339" s="108">
        <v>114.6</v>
      </c>
      <c r="I7339" s="45">
        <v>102.87</v>
      </c>
      <c r="J7339" s="45">
        <v>102.2195</v>
      </c>
    </row>
    <row r="7340" spans="1:10" ht="23.3" customHeight="1" thickBot="1" x14ac:dyDescent="0.3">
      <c r="A7340" s="11">
        <v>45208</v>
      </c>
      <c r="B7340" s="37">
        <v>1953.96</v>
      </c>
      <c r="C7340" s="37">
        <v>8412.57</v>
      </c>
      <c r="D7340" s="12">
        <v>2131.3200000000002</v>
      </c>
      <c r="E7340" s="12">
        <v>8973.2000000000007</v>
      </c>
      <c r="F7340" s="12">
        <v>3191.44</v>
      </c>
      <c r="G7340" s="12">
        <v>387.05</v>
      </c>
      <c r="H7340" s="108">
        <v>114.36</v>
      </c>
      <c r="I7340" s="45">
        <v>102.74</v>
      </c>
      <c r="J7340" s="45">
        <v>102.4068</v>
      </c>
    </row>
    <row r="7341" spans="1:10" ht="23.3" customHeight="1" thickBot="1" x14ac:dyDescent="0.3">
      <c r="A7341" s="11">
        <v>45209</v>
      </c>
      <c r="B7341" s="37">
        <v>1951.75</v>
      </c>
      <c r="C7341" s="37">
        <v>8403.07</v>
      </c>
      <c r="D7341" s="12">
        <v>2126.77</v>
      </c>
      <c r="E7341" s="12">
        <v>8954.0300000000007</v>
      </c>
      <c r="F7341" s="12">
        <v>3185.71</v>
      </c>
      <c r="G7341" s="12">
        <v>386.41</v>
      </c>
      <c r="H7341" s="108">
        <v>114.15</v>
      </c>
      <c r="I7341" s="45">
        <v>102.75</v>
      </c>
      <c r="J7341" s="45">
        <v>101.9499</v>
      </c>
    </row>
    <row r="7342" spans="1:10" ht="23.3" customHeight="1" thickBot="1" x14ac:dyDescent="0.3">
      <c r="A7342" s="11">
        <v>45210</v>
      </c>
      <c r="B7342" s="37">
        <v>1946.74</v>
      </c>
      <c r="C7342" s="37">
        <v>8384.9599999999991</v>
      </c>
      <c r="D7342" s="12">
        <v>2121.61</v>
      </c>
      <c r="E7342" s="12">
        <v>8936.86</v>
      </c>
      <c r="F7342" s="12">
        <v>3182.12</v>
      </c>
      <c r="G7342" s="12">
        <v>384.7</v>
      </c>
      <c r="H7342" s="108">
        <v>113.78</v>
      </c>
      <c r="I7342" s="45">
        <v>102.77</v>
      </c>
      <c r="J7342" s="45">
        <v>102.5445</v>
      </c>
    </row>
    <row r="7343" spans="1:10" ht="23.3" customHeight="1" thickBot="1" x14ac:dyDescent="0.3">
      <c r="A7343" s="11">
        <v>45211</v>
      </c>
      <c r="B7343" s="37">
        <v>1949.28</v>
      </c>
      <c r="C7343" s="37">
        <v>8395.89</v>
      </c>
      <c r="D7343" s="12">
        <v>2124.09</v>
      </c>
      <c r="E7343" s="12">
        <v>8947.31</v>
      </c>
      <c r="F7343" s="12">
        <v>3179.93</v>
      </c>
      <c r="G7343" s="12">
        <v>385.15</v>
      </c>
      <c r="H7343" s="108">
        <v>113.94</v>
      </c>
      <c r="I7343" s="45">
        <v>102.83</v>
      </c>
      <c r="J7343" s="45">
        <v>102.735</v>
      </c>
    </row>
    <row r="7344" spans="1:10" ht="23.3" customHeight="1" thickBot="1" x14ac:dyDescent="0.3">
      <c r="A7344" s="11">
        <v>45212</v>
      </c>
      <c r="B7344" s="37">
        <v>1949.19</v>
      </c>
      <c r="C7344" s="37">
        <v>8395.5</v>
      </c>
      <c r="D7344" s="12">
        <v>2123.35</v>
      </c>
      <c r="E7344" s="12">
        <v>8944.2099999999991</v>
      </c>
      <c r="F7344" s="12">
        <v>3172.09</v>
      </c>
      <c r="G7344" s="12">
        <v>384.59</v>
      </c>
      <c r="H7344" s="108">
        <v>113.89</v>
      </c>
      <c r="I7344" s="45">
        <v>102.8</v>
      </c>
      <c r="J7344" s="45">
        <v>102.705</v>
      </c>
    </row>
    <row r="7345" spans="1:10" ht="23.3" customHeight="1" thickBot="1" x14ac:dyDescent="0.3">
      <c r="A7345" s="11">
        <v>45215</v>
      </c>
      <c r="B7345" s="37">
        <v>1944.25</v>
      </c>
      <c r="C7345" s="37">
        <v>8374.2099999999991</v>
      </c>
      <c r="D7345" s="12">
        <v>2116.2199999999998</v>
      </c>
      <c r="E7345" s="12">
        <v>8914.17</v>
      </c>
      <c r="F7345" s="12">
        <v>3158.8</v>
      </c>
      <c r="G7345" s="12">
        <v>383.66</v>
      </c>
      <c r="H7345" s="108">
        <v>113.59</v>
      </c>
      <c r="I7345" s="45">
        <v>102.82</v>
      </c>
      <c r="J7345" s="45">
        <v>102.7907</v>
      </c>
    </row>
    <row r="7346" spans="1:10" ht="23.3" customHeight="1" thickBot="1" x14ac:dyDescent="0.3">
      <c r="A7346" s="11">
        <v>45216</v>
      </c>
      <c r="B7346" s="37">
        <v>1927.58</v>
      </c>
      <c r="C7346" s="37">
        <v>8302.42</v>
      </c>
      <c r="D7346" s="12">
        <v>2092.08</v>
      </c>
      <c r="E7346" s="12">
        <v>8812.48</v>
      </c>
      <c r="F7346" s="12">
        <v>3123.89</v>
      </c>
      <c r="G7346" s="12">
        <v>379.42</v>
      </c>
      <c r="H7346" s="108">
        <v>112.18</v>
      </c>
      <c r="I7346" s="45">
        <v>102.84</v>
      </c>
      <c r="J7346" s="45">
        <v>103.023</v>
      </c>
    </row>
    <row r="7347" spans="1:10" ht="23.3" customHeight="1" thickBot="1" x14ac:dyDescent="0.3">
      <c r="A7347" s="11">
        <v>45217</v>
      </c>
      <c r="B7347" s="37">
        <v>1923.66</v>
      </c>
      <c r="C7347" s="37">
        <v>8285.5499999999993</v>
      </c>
      <c r="D7347" s="12">
        <v>2087.1799999999998</v>
      </c>
      <c r="E7347" s="12">
        <v>8791.86</v>
      </c>
      <c r="F7347" s="12">
        <v>3119.04</v>
      </c>
      <c r="G7347" s="12">
        <v>377.88</v>
      </c>
      <c r="H7347" s="108">
        <v>111.76</v>
      </c>
      <c r="I7347" s="45">
        <v>102.84</v>
      </c>
      <c r="J7347" s="45">
        <v>102.9417</v>
      </c>
    </row>
    <row r="7348" spans="1:10" ht="23.3" customHeight="1" thickBot="1" x14ac:dyDescent="0.3">
      <c r="A7348" s="11">
        <v>45218</v>
      </c>
      <c r="B7348" s="37">
        <v>1924.17</v>
      </c>
      <c r="C7348" s="37">
        <v>8287.74</v>
      </c>
      <c r="D7348" s="12">
        <v>2087.23</v>
      </c>
      <c r="E7348" s="12">
        <v>8792.0499999999993</v>
      </c>
      <c r="F7348" s="12">
        <v>3115.25</v>
      </c>
      <c r="G7348" s="12">
        <v>377.46</v>
      </c>
      <c r="H7348" s="108">
        <v>111.7</v>
      </c>
      <c r="I7348" s="45">
        <v>102.78</v>
      </c>
      <c r="J7348" s="45">
        <v>103.06950000000001</v>
      </c>
    </row>
    <row r="7349" spans="1:10" ht="23.3" customHeight="1" thickBot="1" x14ac:dyDescent="0.3">
      <c r="A7349" s="11">
        <v>45219</v>
      </c>
      <c r="B7349" s="37">
        <v>1922.31</v>
      </c>
      <c r="C7349" s="37">
        <v>8279.7199999999993</v>
      </c>
      <c r="D7349" s="12">
        <v>2084.9699999999998</v>
      </c>
      <c r="E7349" s="12">
        <v>8782.51</v>
      </c>
      <c r="F7349" s="12">
        <v>3113.41</v>
      </c>
      <c r="G7349" s="12">
        <v>376.96</v>
      </c>
      <c r="H7349" s="108">
        <v>111.54</v>
      </c>
      <c r="I7349" s="45">
        <v>102.8</v>
      </c>
      <c r="J7349" s="45">
        <v>103.4355</v>
      </c>
    </row>
    <row r="7350" spans="1:10" ht="23.3" customHeight="1" thickBot="1" x14ac:dyDescent="0.3">
      <c r="A7350" s="11">
        <v>45222</v>
      </c>
      <c r="B7350" s="37">
        <v>1916.44</v>
      </c>
      <c r="C7350" s="37">
        <v>8254.44</v>
      </c>
      <c r="D7350" s="12">
        <v>2077.0100000000002</v>
      </c>
      <c r="E7350" s="12">
        <v>8749.01</v>
      </c>
      <c r="F7350" s="12">
        <v>3101.53</v>
      </c>
      <c r="G7350" s="12">
        <v>375.69</v>
      </c>
      <c r="H7350" s="108">
        <v>111.19</v>
      </c>
      <c r="I7350" s="45">
        <v>102.81</v>
      </c>
      <c r="J7350" s="45">
        <v>102.9153</v>
      </c>
    </row>
    <row r="7351" spans="1:10" ht="23.3" customHeight="1" thickBot="1" x14ac:dyDescent="0.3">
      <c r="A7351" s="11">
        <v>45223</v>
      </c>
      <c r="B7351" s="37">
        <v>1916.83</v>
      </c>
      <c r="C7351" s="37">
        <v>8256.14</v>
      </c>
      <c r="D7351" s="12">
        <v>2078.39</v>
      </c>
      <c r="E7351" s="12">
        <v>8754.81</v>
      </c>
      <c r="F7351" s="12">
        <v>3108.64</v>
      </c>
      <c r="G7351" s="12">
        <v>376.43</v>
      </c>
      <c r="H7351" s="108">
        <v>111.39</v>
      </c>
      <c r="I7351" s="45">
        <v>102.86</v>
      </c>
      <c r="J7351" s="45">
        <v>102.7482</v>
      </c>
    </row>
    <row r="7352" spans="1:10" ht="23.3" customHeight="1" thickBot="1" x14ac:dyDescent="0.3">
      <c r="A7352" s="11">
        <v>45224</v>
      </c>
      <c r="B7352" s="37">
        <v>1919.11</v>
      </c>
      <c r="C7352" s="37">
        <v>8265.9500000000007</v>
      </c>
      <c r="D7352" s="12">
        <v>2080.59</v>
      </c>
      <c r="E7352" s="12">
        <v>8764.06</v>
      </c>
      <c r="F7352" s="12">
        <v>3106.59</v>
      </c>
      <c r="G7352" s="12">
        <v>378.14</v>
      </c>
      <c r="H7352" s="108">
        <v>111.75</v>
      </c>
      <c r="I7352" s="45">
        <v>102.82</v>
      </c>
      <c r="J7352" s="45">
        <v>102.9246</v>
      </c>
    </row>
    <row r="7353" spans="1:10" ht="23.3" customHeight="1" thickBot="1" x14ac:dyDescent="0.3">
      <c r="A7353" s="11">
        <v>45225</v>
      </c>
      <c r="B7353" s="37">
        <v>1916.41</v>
      </c>
      <c r="C7353" s="37">
        <v>8254.33</v>
      </c>
      <c r="D7353" s="12">
        <v>2076.08</v>
      </c>
      <c r="E7353" s="12">
        <v>8745.07</v>
      </c>
      <c r="F7353" s="12">
        <v>3094.76</v>
      </c>
      <c r="G7353" s="12">
        <v>377.41</v>
      </c>
      <c r="H7353" s="108">
        <v>111.51</v>
      </c>
      <c r="I7353" s="45">
        <v>102.8</v>
      </c>
      <c r="J7353" s="45">
        <v>103.09399999999999</v>
      </c>
    </row>
    <row r="7354" spans="1:10" ht="23.3" customHeight="1" thickBot="1" x14ac:dyDescent="0.3">
      <c r="A7354" s="11">
        <v>45226</v>
      </c>
      <c r="B7354" s="37">
        <v>1914.75</v>
      </c>
      <c r="C7354" s="37">
        <v>8246.3799999999992</v>
      </c>
      <c r="D7354" s="12">
        <v>2073.89</v>
      </c>
      <c r="E7354" s="12">
        <v>8734.82</v>
      </c>
      <c r="F7354" s="12">
        <v>3091.56</v>
      </c>
      <c r="G7354" s="12">
        <v>377.66</v>
      </c>
      <c r="H7354" s="108">
        <v>111.55</v>
      </c>
      <c r="I7354" s="45">
        <v>102.82</v>
      </c>
      <c r="J7354" s="45">
        <v>103.0801</v>
      </c>
    </row>
    <row r="7355" spans="1:10" ht="23.3" customHeight="1" thickBot="1" x14ac:dyDescent="0.3">
      <c r="A7355" s="11">
        <v>45229</v>
      </c>
      <c r="B7355" s="37">
        <v>1911.41</v>
      </c>
      <c r="C7355" s="37">
        <v>8243.0300000000007</v>
      </c>
      <c r="D7355" s="12">
        <v>2069.35</v>
      </c>
      <c r="E7355" s="12">
        <v>8716.73</v>
      </c>
      <c r="F7355" s="12">
        <v>3085.08</v>
      </c>
      <c r="G7355" s="12">
        <v>376.93</v>
      </c>
      <c r="H7355" s="108">
        <v>111.29</v>
      </c>
      <c r="I7355" s="45">
        <v>102.81</v>
      </c>
      <c r="J7355" s="45">
        <v>103.08240000000001</v>
      </c>
    </row>
    <row r="7356" spans="1:10" ht="23.3" customHeight="1" thickBot="1" x14ac:dyDescent="0.3">
      <c r="A7356" s="11">
        <v>45230</v>
      </c>
      <c r="B7356" s="37">
        <v>1901.52</v>
      </c>
      <c r="C7356" s="37">
        <v>8200.41</v>
      </c>
      <c r="D7356" s="12">
        <v>2063.91</v>
      </c>
      <c r="E7356" s="12">
        <v>8693.83</v>
      </c>
      <c r="F7356" s="12">
        <v>3082.81</v>
      </c>
      <c r="G7356" s="12">
        <v>375.05</v>
      </c>
      <c r="H7356" s="108">
        <v>110.5</v>
      </c>
      <c r="I7356" s="45">
        <v>102.81</v>
      </c>
      <c r="J7356" s="45">
        <v>101.8094</v>
      </c>
    </row>
    <row r="7357" spans="1:10" ht="23.3" customHeight="1" thickBot="1" x14ac:dyDescent="0.3">
      <c r="A7357" s="11">
        <v>45233</v>
      </c>
      <c r="B7357" s="37">
        <v>1899.01</v>
      </c>
      <c r="C7357" s="37">
        <v>8189.56</v>
      </c>
      <c r="D7357" s="12">
        <v>2063.29</v>
      </c>
      <c r="E7357" s="12">
        <v>8691.23</v>
      </c>
      <c r="F7357" s="12">
        <v>3088.22</v>
      </c>
      <c r="G7357" s="12">
        <v>374.42</v>
      </c>
      <c r="H7357" s="108">
        <v>110.32</v>
      </c>
      <c r="I7357" s="45">
        <v>102.8</v>
      </c>
      <c r="J7357" s="45">
        <v>101.3291</v>
      </c>
    </row>
    <row r="7358" spans="1:10" ht="23.3" customHeight="1" thickBot="1" x14ac:dyDescent="0.3">
      <c r="A7358" s="11">
        <v>45236</v>
      </c>
      <c r="B7358" s="37">
        <v>1895.97</v>
      </c>
      <c r="C7358" s="37">
        <v>8176.47</v>
      </c>
      <c r="D7358" s="12">
        <v>2063.54</v>
      </c>
      <c r="E7358" s="12">
        <v>8692.26</v>
      </c>
      <c r="F7358" s="12">
        <v>3093.98</v>
      </c>
      <c r="G7358" s="12">
        <v>373.42</v>
      </c>
      <c r="H7358" s="108">
        <v>110.07</v>
      </c>
      <c r="I7358" s="45">
        <v>102.88</v>
      </c>
      <c r="J7358" s="45">
        <v>100.61109999999999</v>
      </c>
    </row>
    <row r="7359" spans="1:10" ht="23.3" customHeight="1" thickBot="1" x14ac:dyDescent="0.3">
      <c r="A7359" s="11">
        <v>45237</v>
      </c>
      <c r="B7359" s="37">
        <v>1897.77</v>
      </c>
      <c r="C7359" s="37">
        <v>8184.25</v>
      </c>
      <c r="D7359" s="12">
        <v>2065.7800000000002</v>
      </c>
      <c r="E7359" s="12">
        <v>8701.69</v>
      </c>
      <c r="F7359" s="12">
        <v>3096.07</v>
      </c>
      <c r="G7359" s="12">
        <v>373.71</v>
      </c>
      <c r="H7359" s="108">
        <v>110.01</v>
      </c>
      <c r="I7359" s="45">
        <v>102.86</v>
      </c>
      <c r="J7359" s="45">
        <v>100.6521</v>
      </c>
    </row>
    <row r="7360" spans="1:10" ht="23.3" customHeight="1" thickBot="1" x14ac:dyDescent="0.3">
      <c r="A7360" s="11">
        <v>45238</v>
      </c>
      <c r="B7360" s="37">
        <v>1898.29</v>
      </c>
      <c r="C7360" s="37">
        <v>8186.48</v>
      </c>
      <c r="D7360" s="12">
        <v>2071.35</v>
      </c>
      <c r="E7360" s="12">
        <v>8725.16</v>
      </c>
      <c r="F7360" s="12">
        <v>3102.31</v>
      </c>
      <c r="G7360" s="12">
        <v>373.25</v>
      </c>
      <c r="H7360" s="108">
        <v>109.87</v>
      </c>
      <c r="I7360" s="45">
        <v>102.84</v>
      </c>
      <c r="J7360" s="45">
        <v>99.906999999999996</v>
      </c>
    </row>
    <row r="7361" spans="1:10" ht="23.3" customHeight="1" thickBot="1" x14ac:dyDescent="0.3">
      <c r="A7361" s="11">
        <v>45239</v>
      </c>
      <c r="B7361" s="37">
        <v>1903.2</v>
      </c>
      <c r="C7361" s="37">
        <v>8207.65</v>
      </c>
      <c r="D7361" s="12">
        <v>2078.1799999999998</v>
      </c>
      <c r="E7361" s="12">
        <v>8753.93</v>
      </c>
      <c r="F7361" s="12">
        <v>3113.67</v>
      </c>
      <c r="G7361" s="12">
        <v>374.67</v>
      </c>
      <c r="H7361" s="108">
        <v>110.11</v>
      </c>
      <c r="I7361" s="45">
        <v>102.85</v>
      </c>
      <c r="J7361" s="45">
        <v>99.870900000000006</v>
      </c>
    </row>
    <row r="7362" spans="1:10" ht="23.3" customHeight="1" thickBot="1" x14ac:dyDescent="0.3">
      <c r="A7362" s="11">
        <v>45240</v>
      </c>
      <c r="B7362" s="37">
        <v>1907.98</v>
      </c>
      <c r="C7362" s="37">
        <v>8228.25</v>
      </c>
      <c r="D7362" s="12">
        <v>2084.33</v>
      </c>
      <c r="E7362" s="12">
        <v>8779.85</v>
      </c>
      <c r="F7362" s="12">
        <v>3120.91</v>
      </c>
      <c r="G7362" s="12">
        <v>376.67</v>
      </c>
      <c r="H7362" s="108">
        <v>110.68</v>
      </c>
      <c r="I7362" s="45">
        <v>102.82</v>
      </c>
      <c r="J7362" s="45">
        <v>99.934100000000001</v>
      </c>
    </row>
    <row r="7363" spans="1:10" ht="23.3" customHeight="1" thickBot="1" x14ac:dyDescent="0.3">
      <c r="A7363" s="11">
        <v>45243</v>
      </c>
      <c r="B7363" s="37">
        <v>1911.09</v>
      </c>
      <c r="C7363" s="37">
        <v>8241.66</v>
      </c>
      <c r="D7363" s="12">
        <v>2083.4699999999998</v>
      </c>
      <c r="E7363" s="12">
        <v>8776.2099999999991</v>
      </c>
      <c r="F7363" s="12">
        <v>3120.46</v>
      </c>
      <c r="G7363" s="12">
        <v>378.16</v>
      </c>
      <c r="H7363" s="108">
        <v>111.07</v>
      </c>
      <c r="I7363" s="45">
        <v>102.83</v>
      </c>
      <c r="J7363" s="45">
        <v>100.7204</v>
      </c>
    </row>
    <row r="7364" spans="1:10" ht="23.3" customHeight="1" thickBot="1" x14ac:dyDescent="0.3">
      <c r="A7364" s="11">
        <v>45244</v>
      </c>
      <c r="B7364" s="37">
        <v>1912.69</v>
      </c>
      <c r="C7364" s="37">
        <v>8248.56</v>
      </c>
      <c r="D7364" s="12">
        <v>2090.89</v>
      </c>
      <c r="E7364" s="12">
        <v>8807.49</v>
      </c>
      <c r="F7364" s="12">
        <v>3131.87</v>
      </c>
      <c r="G7364" s="12">
        <v>378.52</v>
      </c>
      <c r="H7364" s="108">
        <v>111.29</v>
      </c>
      <c r="I7364" s="45">
        <v>102.84</v>
      </c>
      <c r="J7364" s="45">
        <v>99.897999999999996</v>
      </c>
    </row>
    <row r="7365" spans="1:10" ht="23.3" customHeight="1" thickBot="1" x14ac:dyDescent="0.3">
      <c r="A7365" s="11">
        <v>45245</v>
      </c>
      <c r="B7365" s="37">
        <v>1913.75</v>
      </c>
      <c r="C7365" s="37">
        <v>8253.16</v>
      </c>
      <c r="D7365" s="12">
        <v>2093.9699999999998</v>
      </c>
      <c r="E7365" s="12">
        <v>8820.44</v>
      </c>
      <c r="F7365" s="12">
        <v>3146.73</v>
      </c>
      <c r="G7365" s="12">
        <v>379.13</v>
      </c>
      <c r="H7365" s="108">
        <v>111.47</v>
      </c>
      <c r="I7365" s="45">
        <v>102.95</v>
      </c>
      <c r="J7365" s="45">
        <v>99.572599999999994</v>
      </c>
    </row>
    <row r="7366" spans="1:10" ht="23.3" customHeight="1" thickBot="1" x14ac:dyDescent="0.3">
      <c r="A7366" s="11">
        <v>45246</v>
      </c>
      <c r="B7366" s="37">
        <v>1910.75</v>
      </c>
      <c r="C7366" s="37">
        <v>8240.19</v>
      </c>
      <c r="D7366" s="12">
        <v>2088.2399999999998</v>
      </c>
      <c r="E7366" s="12">
        <v>8796.2900000000009</v>
      </c>
      <c r="F7366" s="12">
        <v>3130.72</v>
      </c>
      <c r="G7366" s="12">
        <v>377.92</v>
      </c>
      <c r="H7366" s="108">
        <v>111.17</v>
      </c>
      <c r="I7366" s="45">
        <v>102.97</v>
      </c>
      <c r="J7366" s="45">
        <v>99.883200000000002</v>
      </c>
    </row>
    <row r="7367" spans="1:10" ht="23.3" customHeight="1" thickBot="1" x14ac:dyDescent="0.3">
      <c r="A7367" s="11">
        <v>45247</v>
      </c>
      <c r="B7367" s="37">
        <v>1908.56</v>
      </c>
      <c r="C7367" s="37">
        <v>8230.77</v>
      </c>
      <c r="D7367" s="12">
        <v>2085.34</v>
      </c>
      <c r="E7367" s="12">
        <v>8784.1</v>
      </c>
      <c r="F7367" s="12">
        <v>3126.81</v>
      </c>
      <c r="G7367" s="12">
        <v>377.36</v>
      </c>
      <c r="H7367" s="108">
        <v>111.02</v>
      </c>
      <c r="I7367" s="45">
        <v>102.96</v>
      </c>
      <c r="J7367" s="45">
        <v>99.869600000000005</v>
      </c>
    </row>
    <row r="7368" spans="1:10" ht="23.3" customHeight="1" thickBot="1" x14ac:dyDescent="0.3">
      <c r="A7368" s="11">
        <v>45250</v>
      </c>
      <c r="B7368" s="37">
        <v>1904.94</v>
      </c>
      <c r="C7368" s="37">
        <v>8215.16</v>
      </c>
      <c r="D7368" s="12">
        <v>2082.6</v>
      </c>
      <c r="E7368" s="12">
        <v>8772.56</v>
      </c>
      <c r="F7368" s="12">
        <v>3125.39</v>
      </c>
      <c r="G7368" s="12">
        <v>376.4</v>
      </c>
      <c r="H7368" s="108">
        <v>110.77</v>
      </c>
      <c r="I7368" s="45">
        <v>102.96</v>
      </c>
      <c r="J7368" s="45">
        <v>99.338999999999999</v>
      </c>
    </row>
    <row r="7369" spans="1:10" ht="23.3" customHeight="1" thickBot="1" x14ac:dyDescent="0.3">
      <c r="A7369" s="11">
        <v>45251</v>
      </c>
      <c r="B7369" s="37">
        <v>1902.64</v>
      </c>
      <c r="C7369" s="37">
        <v>8206.94</v>
      </c>
      <c r="D7369" s="12">
        <v>2079.66</v>
      </c>
      <c r="E7369" s="12">
        <v>8762.41</v>
      </c>
      <c r="F7369" s="12">
        <v>3122.83</v>
      </c>
      <c r="G7369" s="12">
        <v>375.33</v>
      </c>
      <c r="H7369" s="108">
        <v>110.56</v>
      </c>
      <c r="I7369" s="45">
        <v>102.97</v>
      </c>
      <c r="J7369" s="45">
        <v>99.305199999999999</v>
      </c>
    </row>
    <row r="7370" spans="1:10" ht="23.3" customHeight="1" thickBot="1" x14ac:dyDescent="0.3">
      <c r="A7370" s="11">
        <v>45252</v>
      </c>
      <c r="B7370" s="37">
        <v>1890.65</v>
      </c>
      <c r="C7370" s="37">
        <v>8229.35</v>
      </c>
      <c r="D7370" s="12">
        <v>2059.42</v>
      </c>
      <c r="E7370" s="12">
        <v>8775.24</v>
      </c>
      <c r="F7370" s="12">
        <v>3124.15</v>
      </c>
      <c r="G7370" s="12">
        <v>371.22</v>
      </c>
      <c r="H7370" s="108">
        <v>109.42</v>
      </c>
      <c r="I7370" s="45">
        <v>102.95</v>
      </c>
      <c r="J7370" s="45">
        <v>99.950400000000002</v>
      </c>
    </row>
    <row r="7371" spans="1:10" ht="23.3" customHeight="1" thickBot="1" x14ac:dyDescent="0.3">
      <c r="A7371" s="11">
        <v>45253</v>
      </c>
      <c r="B7371" s="37">
        <v>1886.77</v>
      </c>
      <c r="C7371" s="37">
        <v>8217.68</v>
      </c>
      <c r="D7371" s="12">
        <v>2054.2199999999998</v>
      </c>
      <c r="E7371" s="12">
        <v>8760.01</v>
      </c>
      <c r="F7371" s="12">
        <v>3119.08</v>
      </c>
      <c r="G7371" s="12">
        <v>370.08</v>
      </c>
      <c r="H7371" s="108">
        <v>109.05</v>
      </c>
      <c r="I7371" s="45">
        <v>102.83</v>
      </c>
      <c r="J7371" s="45">
        <v>99.764899999999997</v>
      </c>
    </row>
    <row r="7372" spans="1:10" ht="23.3" customHeight="1" thickBot="1" x14ac:dyDescent="0.3">
      <c r="A7372" s="11">
        <v>45254</v>
      </c>
      <c r="B7372" s="37">
        <v>1885.41</v>
      </c>
      <c r="C7372" s="37">
        <v>8215.33</v>
      </c>
      <c r="D7372" s="12">
        <v>2052.38</v>
      </c>
      <c r="E7372" s="12">
        <v>8756.89</v>
      </c>
      <c r="F7372" s="12">
        <v>3117.97</v>
      </c>
      <c r="G7372" s="12">
        <v>369.72</v>
      </c>
      <c r="H7372" s="108">
        <v>108.94</v>
      </c>
      <c r="I7372" s="45">
        <v>102.94</v>
      </c>
      <c r="J7372" s="45">
        <v>99.939099999999996</v>
      </c>
    </row>
    <row r="7373" spans="1:10" ht="23.3" customHeight="1" thickBot="1" x14ac:dyDescent="0.3">
      <c r="A7373" s="11">
        <v>45257</v>
      </c>
      <c r="B7373" s="37">
        <v>1887.01</v>
      </c>
      <c r="C7373" s="37">
        <v>8230.82</v>
      </c>
      <c r="D7373" s="12">
        <v>2054.79</v>
      </c>
      <c r="E7373" s="12">
        <v>8778.51</v>
      </c>
      <c r="F7373" s="12">
        <v>3127.22</v>
      </c>
      <c r="G7373" s="12">
        <v>370.08</v>
      </c>
      <c r="H7373" s="108">
        <v>109.11</v>
      </c>
      <c r="I7373" s="45">
        <v>102.97</v>
      </c>
      <c r="J7373" s="45">
        <v>99.889300000000006</v>
      </c>
    </row>
    <row r="7374" spans="1:10" ht="23.3" customHeight="1" thickBot="1" x14ac:dyDescent="0.3">
      <c r="A7374" s="11">
        <v>45258</v>
      </c>
      <c r="B7374" s="37">
        <v>1889.1</v>
      </c>
      <c r="C7374" s="37">
        <v>8245.81</v>
      </c>
      <c r="D7374" s="12">
        <v>2062.86</v>
      </c>
      <c r="E7374" s="12">
        <v>8820.7199999999993</v>
      </c>
      <c r="F7374" s="12">
        <v>3142.41</v>
      </c>
      <c r="G7374" s="12">
        <v>371.7</v>
      </c>
      <c r="H7374" s="108">
        <v>109.41</v>
      </c>
      <c r="I7374" s="45">
        <v>102.95</v>
      </c>
      <c r="J7374" s="45">
        <v>98.724599999999995</v>
      </c>
    </row>
    <row r="7375" spans="1:10" ht="23.3" customHeight="1" thickBot="1" x14ac:dyDescent="0.3">
      <c r="A7375" s="11">
        <v>45259</v>
      </c>
      <c r="B7375" s="37">
        <v>1889.21</v>
      </c>
      <c r="C7375" s="37">
        <v>8254.9500000000007</v>
      </c>
      <c r="D7375" s="12">
        <v>2061.7199999999998</v>
      </c>
      <c r="E7375" s="12">
        <v>8827.36</v>
      </c>
      <c r="F7375" s="12">
        <v>3147.62</v>
      </c>
      <c r="G7375" s="12">
        <v>371.68</v>
      </c>
      <c r="H7375" s="108">
        <v>109.43</v>
      </c>
      <c r="I7375" s="45">
        <v>102.98</v>
      </c>
      <c r="J7375" s="45">
        <v>99.427400000000006</v>
      </c>
    </row>
    <row r="7376" spans="1:10" ht="23.3" customHeight="1" thickBot="1" x14ac:dyDescent="0.3">
      <c r="A7376" s="11">
        <v>45260</v>
      </c>
      <c r="B7376" s="37">
        <v>1890.28</v>
      </c>
      <c r="C7376" s="37">
        <v>8266.34</v>
      </c>
      <c r="D7376" s="12">
        <v>2064.63</v>
      </c>
      <c r="E7376" s="12">
        <v>8848.7099999999991</v>
      </c>
      <c r="F7376" s="12">
        <v>3153.45</v>
      </c>
      <c r="G7376" s="12">
        <v>372.31</v>
      </c>
      <c r="H7376" s="108">
        <v>109.54</v>
      </c>
      <c r="I7376" s="45">
        <v>102.97</v>
      </c>
      <c r="J7376" s="45">
        <v>99.213200000000001</v>
      </c>
    </row>
    <row r="7377" spans="1:10" ht="23.3" customHeight="1" thickBot="1" x14ac:dyDescent="0.3">
      <c r="A7377" s="11">
        <v>45261</v>
      </c>
      <c r="B7377" s="37">
        <v>1890.66</v>
      </c>
      <c r="C7377" s="37">
        <v>8267.98</v>
      </c>
      <c r="D7377" s="12">
        <v>2062.33</v>
      </c>
      <c r="E7377" s="12">
        <v>8838.85</v>
      </c>
      <c r="F7377" s="12">
        <v>3143.17</v>
      </c>
      <c r="G7377" s="12">
        <v>372.56</v>
      </c>
      <c r="H7377" s="108">
        <v>109.64</v>
      </c>
      <c r="I7377" s="45">
        <v>102.95</v>
      </c>
      <c r="J7377" s="45">
        <v>99.697999999999993</v>
      </c>
    </row>
    <row r="7378" spans="1:10" ht="23.3" customHeight="1" thickBot="1" x14ac:dyDescent="0.3">
      <c r="A7378" s="11">
        <v>45264</v>
      </c>
      <c r="B7378" s="37">
        <v>1892.82</v>
      </c>
      <c r="C7378" s="37">
        <v>8277.44</v>
      </c>
      <c r="D7378" s="12">
        <v>2064.71</v>
      </c>
      <c r="E7378" s="12">
        <v>8849.0400000000009</v>
      </c>
      <c r="F7378" s="12">
        <v>3143.3</v>
      </c>
      <c r="G7378" s="12">
        <v>372.64</v>
      </c>
      <c r="H7378" s="108">
        <v>109.7</v>
      </c>
      <c r="I7378" s="45">
        <v>102.96</v>
      </c>
      <c r="J7378" s="45">
        <v>99.808499999999995</v>
      </c>
    </row>
    <row r="7379" spans="1:10" ht="23.3" customHeight="1" thickBot="1" x14ac:dyDescent="0.3">
      <c r="A7379" s="11">
        <v>45265</v>
      </c>
      <c r="B7379" s="37">
        <v>1888.18</v>
      </c>
      <c r="C7379" s="37">
        <v>8257.16</v>
      </c>
      <c r="D7379" s="12">
        <v>2061.17</v>
      </c>
      <c r="E7379" s="12">
        <v>8833.86</v>
      </c>
      <c r="F7379" s="12">
        <v>3133.24</v>
      </c>
      <c r="G7379" s="12">
        <v>369.92</v>
      </c>
      <c r="H7379" s="108">
        <v>108.96</v>
      </c>
      <c r="I7379" s="45">
        <v>102.95</v>
      </c>
      <c r="J7379" s="45">
        <v>99.238799999999998</v>
      </c>
    </row>
    <row r="7380" spans="1:10" ht="23.3" customHeight="1" thickBot="1" x14ac:dyDescent="0.3">
      <c r="A7380" s="11">
        <v>45266</v>
      </c>
      <c r="B7380" s="37">
        <v>1891.2</v>
      </c>
      <c r="C7380" s="37">
        <v>8270.34</v>
      </c>
      <c r="D7380" s="12">
        <v>2060.1999999999998</v>
      </c>
      <c r="E7380" s="12">
        <v>8829.74</v>
      </c>
      <c r="F7380" s="12">
        <v>3132.91</v>
      </c>
      <c r="G7380" s="12">
        <v>371.04</v>
      </c>
      <c r="H7380" s="108">
        <v>109.3</v>
      </c>
      <c r="I7380" s="45">
        <v>102.91</v>
      </c>
      <c r="J7380" s="45">
        <v>100.01819999999999</v>
      </c>
    </row>
    <row r="7381" spans="1:10" ht="23.3" customHeight="1" thickBot="1" x14ac:dyDescent="0.3">
      <c r="A7381" s="11">
        <v>45267</v>
      </c>
      <c r="B7381" s="37">
        <v>1885.95</v>
      </c>
      <c r="C7381" s="37">
        <v>8247.4</v>
      </c>
      <c r="D7381" s="12">
        <v>2055.2800000000002</v>
      </c>
      <c r="E7381" s="12">
        <v>8808.65</v>
      </c>
      <c r="F7381" s="12">
        <v>3139.1</v>
      </c>
      <c r="G7381" s="12">
        <v>370.77</v>
      </c>
      <c r="H7381" s="108">
        <v>109.22</v>
      </c>
      <c r="I7381" s="45">
        <v>102.8</v>
      </c>
      <c r="J7381" s="45">
        <v>99.582499999999996</v>
      </c>
    </row>
    <row r="7382" spans="1:10" ht="23.3" customHeight="1" thickBot="1" x14ac:dyDescent="0.3">
      <c r="A7382" s="11">
        <v>45268</v>
      </c>
      <c r="B7382" s="37">
        <v>1884.99</v>
      </c>
      <c r="C7382" s="37">
        <v>8243.19</v>
      </c>
      <c r="D7382" s="12">
        <v>2053.64</v>
      </c>
      <c r="E7382" s="12">
        <v>8801.59</v>
      </c>
      <c r="F7382" s="12">
        <v>3137.72</v>
      </c>
      <c r="G7382" s="12">
        <v>370.77</v>
      </c>
      <c r="H7382" s="108">
        <v>109.31</v>
      </c>
      <c r="I7382" s="45">
        <v>102.84</v>
      </c>
      <c r="J7382" s="45">
        <v>99.802199999999999</v>
      </c>
    </row>
    <row r="7383" spans="1:10" ht="23.3" customHeight="1" thickBot="1" x14ac:dyDescent="0.3">
      <c r="A7383" s="11">
        <v>45271</v>
      </c>
      <c r="B7383" s="37">
        <v>1884.91</v>
      </c>
      <c r="C7383" s="37">
        <v>8242.85</v>
      </c>
      <c r="D7383" s="12">
        <v>2053.19</v>
      </c>
      <c r="E7383" s="12">
        <v>8799.67</v>
      </c>
      <c r="F7383" s="12">
        <v>3134.91</v>
      </c>
      <c r="G7383" s="12">
        <v>370.4</v>
      </c>
      <c r="H7383" s="108">
        <v>109.21</v>
      </c>
      <c r="I7383" s="45">
        <v>102.84</v>
      </c>
      <c r="J7383" s="45">
        <v>99.870099999999994</v>
      </c>
    </row>
    <row r="7384" spans="1:10" ht="23.3" customHeight="1" thickBot="1" x14ac:dyDescent="0.3">
      <c r="A7384" s="11">
        <v>45272</v>
      </c>
      <c r="B7384" s="37">
        <v>1880.42</v>
      </c>
      <c r="C7384" s="37">
        <v>8223.2199999999993</v>
      </c>
      <c r="D7384" s="12">
        <v>2052.21</v>
      </c>
      <c r="E7384" s="12">
        <v>8795.49</v>
      </c>
      <c r="F7384" s="12">
        <v>3132.78</v>
      </c>
      <c r="G7384" s="12">
        <v>369.01</v>
      </c>
      <c r="H7384" s="108">
        <v>108.8</v>
      </c>
      <c r="I7384" s="45">
        <v>102.85</v>
      </c>
      <c r="J7384" s="45">
        <v>98.9041</v>
      </c>
    </row>
    <row r="7385" spans="1:10" ht="23.3" customHeight="1" thickBot="1" x14ac:dyDescent="0.3">
      <c r="A7385" s="11">
        <v>45273</v>
      </c>
      <c r="B7385" s="37">
        <v>1880.12</v>
      </c>
      <c r="C7385" s="37">
        <v>8221.8799999999992</v>
      </c>
      <c r="D7385" s="12">
        <v>2051.86</v>
      </c>
      <c r="E7385" s="12">
        <v>8793.99</v>
      </c>
      <c r="F7385" s="12">
        <v>3132.67</v>
      </c>
      <c r="G7385" s="12">
        <v>368.95</v>
      </c>
      <c r="H7385" s="108">
        <v>108.79</v>
      </c>
      <c r="I7385" s="45">
        <v>102.86</v>
      </c>
      <c r="J7385" s="45">
        <v>98.890600000000006</v>
      </c>
    </row>
    <row r="7386" spans="1:10" ht="23.3" customHeight="1" thickBot="1" x14ac:dyDescent="0.3">
      <c r="A7386" s="11">
        <v>45274</v>
      </c>
      <c r="B7386" s="37">
        <v>1876.55</v>
      </c>
      <c r="C7386" s="37">
        <v>8206.2999999999993</v>
      </c>
      <c r="D7386" s="12">
        <v>2047.14</v>
      </c>
      <c r="E7386" s="12">
        <v>8773.74</v>
      </c>
      <c r="F7386" s="12">
        <v>3132.2</v>
      </c>
      <c r="G7386" s="12">
        <v>368.19</v>
      </c>
      <c r="H7386" s="108">
        <v>108.54</v>
      </c>
      <c r="I7386" s="45">
        <v>102.91</v>
      </c>
      <c r="J7386" s="45">
        <v>98.828500000000005</v>
      </c>
    </row>
    <row r="7387" spans="1:10" ht="23.3" customHeight="1" thickBot="1" x14ac:dyDescent="0.3">
      <c r="A7387" s="11">
        <v>45275</v>
      </c>
      <c r="B7387" s="37">
        <v>1876.09</v>
      </c>
      <c r="C7387" s="37">
        <v>8204.2900000000009</v>
      </c>
      <c r="D7387" s="12">
        <v>2046.94</v>
      </c>
      <c r="E7387" s="12">
        <v>8772.8799999999992</v>
      </c>
      <c r="F7387" s="12">
        <v>3136.09</v>
      </c>
      <c r="G7387" s="12">
        <v>368.44</v>
      </c>
      <c r="H7387" s="108">
        <v>108.54</v>
      </c>
      <c r="I7387" s="45">
        <v>102.97</v>
      </c>
      <c r="J7387" s="45">
        <v>98.733699999999999</v>
      </c>
    </row>
    <row r="7388" spans="1:10" ht="23.3" customHeight="1" thickBot="1" x14ac:dyDescent="0.3">
      <c r="A7388" s="11">
        <v>45278</v>
      </c>
      <c r="B7388" s="37">
        <v>1877.65</v>
      </c>
      <c r="C7388" s="37">
        <v>8211.1</v>
      </c>
      <c r="D7388" s="12">
        <v>2044.68</v>
      </c>
      <c r="E7388" s="12">
        <v>8763.2199999999993</v>
      </c>
      <c r="F7388" s="12">
        <v>3126.95</v>
      </c>
      <c r="G7388" s="12">
        <v>368.28</v>
      </c>
      <c r="H7388" s="108">
        <v>108.53</v>
      </c>
      <c r="I7388" s="45">
        <v>102.93</v>
      </c>
      <c r="J7388" s="45">
        <v>99.453800000000001</v>
      </c>
    </row>
    <row r="7389" spans="1:10" ht="23.3" customHeight="1" thickBot="1" x14ac:dyDescent="0.3">
      <c r="A7389" s="11">
        <v>45279</v>
      </c>
      <c r="B7389" s="37">
        <v>1877.52</v>
      </c>
      <c r="C7389" s="37">
        <v>8214.2199999999993</v>
      </c>
      <c r="D7389" s="12">
        <v>2044.43</v>
      </c>
      <c r="E7389" s="12">
        <v>8767.07</v>
      </c>
      <c r="F7389" s="12">
        <v>3127.9</v>
      </c>
      <c r="G7389" s="12">
        <v>368.38</v>
      </c>
      <c r="H7389" s="108">
        <v>108.59</v>
      </c>
      <c r="I7389" s="45">
        <v>102.94</v>
      </c>
      <c r="J7389" s="45">
        <v>99.467399999999998</v>
      </c>
    </row>
    <row r="7390" spans="1:10" ht="23.3" customHeight="1" thickBot="1" x14ac:dyDescent="0.3">
      <c r="A7390" s="11">
        <v>45280</v>
      </c>
      <c r="B7390" s="37">
        <v>1876.3</v>
      </c>
      <c r="C7390" s="37">
        <v>8208.91</v>
      </c>
      <c r="D7390" s="12">
        <v>2043.23</v>
      </c>
      <c r="E7390" s="12">
        <v>8761.91</v>
      </c>
      <c r="F7390" s="12">
        <v>3128.83</v>
      </c>
      <c r="G7390" s="12">
        <v>368.33</v>
      </c>
      <c r="H7390" s="108">
        <v>108.55</v>
      </c>
      <c r="I7390" s="45">
        <v>102.96</v>
      </c>
      <c r="J7390" s="45">
        <v>99.379300000000001</v>
      </c>
    </row>
    <row r="7391" spans="1:10" ht="23.3" customHeight="1" thickBot="1" x14ac:dyDescent="0.3">
      <c r="A7391" s="11">
        <v>45281</v>
      </c>
      <c r="B7391" s="37">
        <v>1876.21</v>
      </c>
      <c r="C7391" s="37">
        <v>8208.52</v>
      </c>
      <c r="D7391" s="12">
        <v>2042.66</v>
      </c>
      <c r="E7391" s="12">
        <v>8759.4599999999991</v>
      </c>
      <c r="F7391" s="12">
        <v>3125.11</v>
      </c>
      <c r="G7391" s="12">
        <v>368.49</v>
      </c>
      <c r="H7391" s="108">
        <v>108.59</v>
      </c>
      <c r="I7391" s="45">
        <v>102.95</v>
      </c>
      <c r="J7391" s="45">
        <v>99.4696</v>
      </c>
    </row>
    <row r="7392" spans="1:10" ht="23.3" customHeight="1" thickBot="1" x14ac:dyDescent="0.3">
      <c r="A7392" s="11">
        <v>45282</v>
      </c>
      <c r="B7392" s="37">
        <v>1879.9</v>
      </c>
      <c r="C7392" s="37">
        <v>8224.66</v>
      </c>
      <c r="D7392" s="12">
        <v>2047.81</v>
      </c>
      <c r="E7392" s="12">
        <v>8781.57</v>
      </c>
      <c r="F7392" s="12">
        <v>3134</v>
      </c>
      <c r="G7392" s="12">
        <v>369.43</v>
      </c>
      <c r="H7392" s="108">
        <v>108.82</v>
      </c>
      <c r="I7392" s="45">
        <v>103</v>
      </c>
      <c r="J7392" s="45">
        <v>99.438000000000002</v>
      </c>
    </row>
    <row r="7393" spans="1:10" ht="23.3" customHeight="1" thickBot="1" x14ac:dyDescent="0.3">
      <c r="A7393" s="11">
        <v>45286</v>
      </c>
      <c r="B7393" s="37">
        <v>1878.36</v>
      </c>
      <c r="C7393" s="37">
        <v>8217.91</v>
      </c>
      <c r="D7393" s="12">
        <v>2044.49</v>
      </c>
      <c r="E7393" s="12">
        <v>8767.2999999999993</v>
      </c>
      <c r="F7393" s="12">
        <v>3128.69</v>
      </c>
      <c r="G7393" s="12">
        <v>368.95</v>
      </c>
      <c r="H7393" s="108">
        <v>108.58</v>
      </c>
      <c r="I7393" s="45">
        <v>103.14</v>
      </c>
      <c r="J7393" s="45">
        <v>99.633399999999995</v>
      </c>
    </row>
    <row r="7394" spans="1:10" ht="23.3" customHeight="1" thickBot="1" x14ac:dyDescent="0.3">
      <c r="A7394" s="11">
        <v>45287</v>
      </c>
      <c r="B7394" s="37">
        <v>1873.23</v>
      </c>
      <c r="C7394" s="37">
        <v>8195.49</v>
      </c>
      <c r="D7394" s="12">
        <v>2037.61</v>
      </c>
      <c r="E7394" s="12">
        <v>8737.81</v>
      </c>
      <c r="F7394" s="12">
        <v>3118.52</v>
      </c>
      <c r="G7394" s="12">
        <v>367.52</v>
      </c>
      <c r="H7394" s="108">
        <v>108.27</v>
      </c>
      <c r="I7394" s="45">
        <v>103.15</v>
      </c>
      <c r="J7394" s="45">
        <v>99.622</v>
      </c>
    </row>
    <row r="7395" spans="1:10" ht="23.3" customHeight="1" thickBot="1" x14ac:dyDescent="0.3">
      <c r="A7395" s="11">
        <v>45288</v>
      </c>
      <c r="B7395" s="37">
        <v>1873.67</v>
      </c>
      <c r="C7395" s="37">
        <v>8197.4</v>
      </c>
      <c r="D7395" s="12">
        <v>2039.75</v>
      </c>
      <c r="E7395" s="12">
        <v>8747</v>
      </c>
      <c r="F7395" s="12">
        <v>3124</v>
      </c>
      <c r="G7395" s="12">
        <v>367.76</v>
      </c>
      <c r="H7395" s="108">
        <v>108.41</v>
      </c>
      <c r="I7395" s="45">
        <v>103.2</v>
      </c>
      <c r="J7395" s="45">
        <v>99.363500000000002</v>
      </c>
    </row>
    <row r="7396" spans="1:10" ht="23.3" customHeight="1" thickBot="1" x14ac:dyDescent="0.3">
      <c r="A7396" s="11">
        <v>45289</v>
      </c>
      <c r="B7396" s="37">
        <v>1872.84</v>
      </c>
      <c r="C7396" s="37">
        <v>8193.7800000000007</v>
      </c>
      <c r="D7396" s="12">
        <v>2038.1</v>
      </c>
      <c r="E7396" s="12">
        <v>8739.93</v>
      </c>
      <c r="F7396" s="12">
        <v>3118.14</v>
      </c>
      <c r="G7396" s="12">
        <v>366.97</v>
      </c>
      <c r="H7396" s="108">
        <v>108.26</v>
      </c>
      <c r="I7396" s="45">
        <v>103.18</v>
      </c>
      <c r="J7396" s="45">
        <v>99.4696</v>
      </c>
    </row>
    <row r="7397" spans="1:10" ht="23.3" customHeight="1" thickBot="1" x14ac:dyDescent="0.3">
      <c r="A7397" s="11">
        <v>45294</v>
      </c>
      <c r="B7397" s="37">
        <v>1875.87</v>
      </c>
      <c r="C7397" s="37">
        <v>8207</v>
      </c>
      <c r="D7397" s="12">
        <v>2040.81</v>
      </c>
      <c r="E7397" s="12">
        <v>8751.5400000000009</v>
      </c>
      <c r="F7397" s="12">
        <v>3112.11</v>
      </c>
      <c r="G7397" s="12">
        <v>367.05</v>
      </c>
      <c r="H7397" s="108">
        <v>108.28</v>
      </c>
      <c r="I7397" s="45">
        <v>103.16</v>
      </c>
      <c r="J7397" s="45">
        <v>99.756900000000002</v>
      </c>
    </row>
    <row r="7398" spans="1:10" ht="23.3" customHeight="1" thickBot="1" x14ac:dyDescent="0.3">
      <c r="A7398" s="11">
        <v>45295</v>
      </c>
      <c r="B7398" s="37">
        <v>1875.02</v>
      </c>
      <c r="C7398" s="37">
        <v>8203.31</v>
      </c>
      <c r="D7398" s="12">
        <v>2042.45</v>
      </c>
      <c r="E7398" s="12">
        <v>8758.59</v>
      </c>
      <c r="F7398" s="12">
        <v>3110.4</v>
      </c>
      <c r="G7398" s="12">
        <v>367.4</v>
      </c>
      <c r="H7398" s="108">
        <v>108.13</v>
      </c>
      <c r="I7398" s="45">
        <v>103.16</v>
      </c>
      <c r="J7398" s="45">
        <v>99.174499999999995</v>
      </c>
    </row>
    <row r="7399" spans="1:10" ht="23.3" customHeight="1" thickBot="1" x14ac:dyDescent="0.3">
      <c r="A7399" s="11">
        <v>45296</v>
      </c>
      <c r="B7399" s="37">
        <v>1879.3</v>
      </c>
      <c r="C7399" s="37">
        <v>8224.06</v>
      </c>
      <c r="D7399" s="12">
        <v>2044.62</v>
      </c>
      <c r="E7399" s="12">
        <v>8770.56</v>
      </c>
      <c r="F7399" s="12">
        <v>3115.15</v>
      </c>
      <c r="G7399" s="12">
        <v>367.94</v>
      </c>
      <c r="H7399" s="108">
        <v>108.42</v>
      </c>
      <c r="I7399" s="45">
        <v>103.17</v>
      </c>
      <c r="J7399" s="45">
        <v>99.739699999999999</v>
      </c>
    </row>
    <row r="7400" spans="1:10" ht="23.3" customHeight="1" thickBot="1" x14ac:dyDescent="0.3">
      <c r="A7400" s="11">
        <v>45299</v>
      </c>
      <c r="B7400" s="37">
        <v>1878.31</v>
      </c>
      <c r="C7400" s="37">
        <v>8219.7199999999993</v>
      </c>
      <c r="D7400" s="12">
        <v>2044.59</v>
      </c>
      <c r="E7400" s="12">
        <v>8770.4500000000007</v>
      </c>
      <c r="F7400" s="12">
        <v>3112.51</v>
      </c>
      <c r="G7400" s="12">
        <v>367.69</v>
      </c>
      <c r="H7400" s="108">
        <v>108.29</v>
      </c>
      <c r="I7400" s="45">
        <v>103.18</v>
      </c>
      <c r="J7400" s="45">
        <v>99.551400000000001</v>
      </c>
    </row>
    <row r="7401" spans="1:10" ht="23.3" customHeight="1" thickBot="1" x14ac:dyDescent="0.3">
      <c r="A7401" s="11">
        <v>45300</v>
      </c>
      <c r="B7401" s="37">
        <v>1879.7</v>
      </c>
      <c r="C7401" s="37">
        <v>8232.42</v>
      </c>
      <c r="D7401" s="12">
        <v>2045.39</v>
      </c>
      <c r="E7401" s="12">
        <v>8782.6200000000008</v>
      </c>
      <c r="F7401" s="12">
        <v>3117.81</v>
      </c>
      <c r="G7401" s="12">
        <v>367.76</v>
      </c>
      <c r="H7401" s="108">
        <v>108.52</v>
      </c>
      <c r="I7401" s="45">
        <v>103.18</v>
      </c>
      <c r="J7401" s="45">
        <v>99.890500000000003</v>
      </c>
    </row>
    <row r="7402" spans="1:10" ht="23.3" customHeight="1" thickBot="1" x14ac:dyDescent="0.3">
      <c r="A7402" s="11">
        <v>45301</v>
      </c>
      <c r="B7402" s="37">
        <v>1884.49</v>
      </c>
      <c r="C7402" s="37">
        <v>8253.3799999999992</v>
      </c>
      <c r="D7402" s="12">
        <v>2051.14</v>
      </c>
      <c r="E7402" s="12">
        <v>8807.33</v>
      </c>
      <c r="F7402" s="12">
        <v>3122.07</v>
      </c>
      <c r="G7402" s="12">
        <v>368.98</v>
      </c>
      <c r="H7402" s="108">
        <v>108.82</v>
      </c>
      <c r="I7402" s="45">
        <v>103.18</v>
      </c>
      <c r="J7402" s="45">
        <v>100.03489999999999</v>
      </c>
    </row>
    <row r="7403" spans="1:10" ht="23.3" customHeight="1" thickBot="1" x14ac:dyDescent="0.3">
      <c r="A7403" s="11">
        <v>45302</v>
      </c>
      <c r="B7403" s="37">
        <v>1886.33</v>
      </c>
      <c r="C7403" s="37">
        <v>8261.9699999999993</v>
      </c>
      <c r="D7403" s="12">
        <v>2055.6</v>
      </c>
      <c r="E7403" s="12">
        <v>8827.16</v>
      </c>
      <c r="F7403" s="12">
        <v>3130.51</v>
      </c>
      <c r="G7403" s="12">
        <v>370.24</v>
      </c>
      <c r="H7403" s="108">
        <v>109.07</v>
      </c>
      <c r="I7403" s="45">
        <v>103.22</v>
      </c>
      <c r="J7403" s="45">
        <v>99.717799999999997</v>
      </c>
    </row>
    <row r="7404" spans="1:10" ht="23.3" customHeight="1" thickBot="1" x14ac:dyDescent="0.3">
      <c r="A7404" s="11">
        <v>45303</v>
      </c>
      <c r="B7404" s="37">
        <v>1882.68</v>
      </c>
      <c r="C7404" s="37">
        <v>8245.9599999999991</v>
      </c>
      <c r="D7404" s="12">
        <v>2050.6</v>
      </c>
      <c r="E7404" s="12">
        <v>8805.67</v>
      </c>
      <c r="F7404" s="12">
        <v>3122.54</v>
      </c>
      <c r="G7404" s="12">
        <v>369.14</v>
      </c>
      <c r="H7404" s="108">
        <v>108.83</v>
      </c>
      <c r="I7404" s="45">
        <v>103.22</v>
      </c>
      <c r="J7404" s="45">
        <v>99.729100000000003</v>
      </c>
    </row>
    <row r="7405" spans="1:10" ht="23.3" customHeight="1" thickBot="1" x14ac:dyDescent="0.3">
      <c r="A7405" s="11">
        <v>45306</v>
      </c>
      <c r="B7405" s="37">
        <v>1883.42</v>
      </c>
      <c r="C7405" s="37">
        <v>8249.23</v>
      </c>
      <c r="D7405" s="12">
        <v>2051.21</v>
      </c>
      <c r="E7405" s="12">
        <v>8808.32</v>
      </c>
      <c r="F7405" s="12">
        <v>3121.01</v>
      </c>
      <c r="G7405" s="12">
        <v>369.42</v>
      </c>
      <c r="H7405" s="108">
        <v>108.9</v>
      </c>
      <c r="I7405" s="45">
        <v>103.23</v>
      </c>
      <c r="J7405" s="45">
        <v>99.457700000000003</v>
      </c>
    </row>
    <row r="7406" spans="1:10" ht="23.3" customHeight="1" thickBot="1" x14ac:dyDescent="0.3">
      <c r="A7406" s="11">
        <v>45308</v>
      </c>
      <c r="B7406" s="37">
        <v>1884.43</v>
      </c>
      <c r="C7406" s="37">
        <v>8253.6299999999992</v>
      </c>
      <c r="D7406" s="12">
        <v>2050.0500000000002</v>
      </c>
      <c r="E7406" s="12">
        <v>8803.31</v>
      </c>
      <c r="F7406" s="12">
        <v>3103.5</v>
      </c>
      <c r="G7406" s="12">
        <v>369.45</v>
      </c>
      <c r="H7406" s="108">
        <v>108.87</v>
      </c>
      <c r="I7406" s="45">
        <v>103.24</v>
      </c>
      <c r="J7406" s="45">
        <v>99.962100000000007</v>
      </c>
    </row>
    <row r="7407" spans="1:10" ht="23.3" customHeight="1" thickBot="1" x14ac:dyDescent="0.3">
      <c r="A7407" s="11">
        <v>45309</v>
      </c>
      <c r="B7407" s="37">
        <v>1886.19</v>
      </c>
      <c r="C7407" s="37">
        <v>8261.35</v>
      </c>
      <c r="D7407" s="12">
        <v>2052.13</v>
      </c>
      <c r="E7407" s="12">
        <v>8812.24</v>
      </c>
      <c r="F7407" s="12">
        <v>3107.76</v>
      </c>
      <c r="G7407" s="12">
        <v>370.06</v>
      </c>
      <c r="H7407" s="108">
        <v>108.99</v>
      </c>
      <c r="I7407" s="45">
        <v>103.25</v>
      </c>
      <c r="J7407" s="45">
        <v>100.0025</v>
      </c>
    </row>
    <row r="7408" spans="1:10" ht="23.3" customHeight="1" thickBot="1" x14ac:dyDescent="0.3">
      <c r="A7408" s="11">
        <v>45310</v>
      </c>
      <c r="B7408" s="37">
        <v>1887.83</v>
      </c>
      <c r="C7408" s="37">
        <v>8268.5300000000007</v>
      </c>
      <c r="D7408" s="12">
        <v>2054</v>
      </c>
      <c r="E7408" s="12">
        <v>8820.27</v>
      </c>
      <c r="F7408" s="12">
        <v>3108.43</v>
      </c>
      <c r="G7408" s="12">
        <v>370.46</v>
      </c>
      <c r="H7408" s="108">
        <v>109.09</v>
      </c>
      <c r="I7408" s="45">
        <v>103.26</v>
      </c>
      <c r="J7408" s="45">
        <v>99.896000000000001</v>
      </c>
    </row>
    <row r="7409" spans="1:10" ht="23.3" customHeight="1" thickBot="1" x14ac:dyDescent="0.3">
      <c r="A7409" s="11">
        <v>45313</v>
      </c>
      <c r="B7409" s="37">
        <v>1887.37</v>
      </c>
      <c r="C7409" s="37">
        <v>8266.51</v>
      </c>
      <c r="D7409" s="12">
        <v>2053.5</v>
      </c>
      <c r="E7409" s="12">
        <v>8818.1299999999992</v>
      </c>
      <c r="F7409" s="12">
        <v>3108.44</v>
      </c>
      <c r="G7409" s="12">
        <v>370.36</v>
      </c>
      <c r="H7409" s="108">
        <v>109.08</v>
      </c>
      <c r="I7409" s="45">
        <v>103.27</v>
      </c>
      <c r="J7409" s="45">
        <v>99.871399999999994</v>
      </c>
    </row>
    <row r="7410" spans="1:10" ht="23.3" customHeight="1" thickBot="1" x14ac:dyDescent="0.3">
      <c r="A7410" s="11">
        <v>45315</v>
      </c>
      <c r="B7410" s="37">
        <v>1891.1</v>
      </c>
      <c r="C7410" s="37">
        <v>8282.86</v>
      </c>
      <c r="D7410" s="12">
        <v>2056.9</v>
      </c>
      <c r="E7410" s="12">
        <v>8832.73</v>
      </c>
      <c r="F7410" s="12">
        <v>3103.36</v>
      </c>
      <c r="G7410" s="12">
        <v>371.59</v>
      </c>
      <c r="H7410" s="108">
        <v>109.01</v>
      </c>
      <c r="I7410" s="45">
        <v>103.3</v>
      </c>
      <c r="J7410" s="45">
        <v>100.7298</v>
      </c>
    </row>
    <row r="7411" spans="1:10" ht="23.3" customHeight="1" thickBot="1" x14ac:dyDescent="0.3">
      <c r="A7411" s="11">
        <v>45317</v>
      </c>
      <c r="B7411" s="37">
        <v>1890.27</v>
      </c>
      <c r="C7411" s="37">
        <v>8279.23</v>
      </c>
      <c r="D7411" s="12">
        <v>2056.56</v>
      </c>
      <c r="E7411" s="12">
        <v>8831.2900000000009</v>
      </c>
      <c r="F7411" s="12">
        <v>3096.9</v>
      </c>
      <c r="G7411" s="12">
        <v>371.31</v>
      </c>
      <c r="H7411" s="108">
        <v>108.8</v>
      </c>
      <c r="I7411" s="45">
        <v>103.32</v>
      </c>
      <c r="J7411" s="45">
        <v>100.6484</v>
      </c>
    </row>
    <row r="7412" spans="1:10" ht="23.3" customHeight="1" thickBot="1" x14ac:dyDescent="0.3">
      <c r="A7412" s="11">
        <v>45320</v>
      </c>
      <c r="B7412" s="37">
        <v>1889.26</v>
      </c>
      <c r="C7412" s="37">
        <v>8274.7999999999993</v>
      </c>
      <c r="D7412" s="12">
        <v>2055.2199999999998</v>
      </c>
      <c r="E7412" s="12">
        <v>8825.51</v>
      </c>
      <c r="F7412" s="12">
        <v>3095.01</v>
      </c>
      <c r="G7412" s="12">
        <v>371.07</v>
      </c>
      <c r="H7412" s="108">
        <v>108.82</v>
      </c>
      <c r="I7412" s="45">
        <v>103.32</v>
      </c>
      <c r="J7412" s="45">
        <v>100.6439</v>
      </c>
    </row>
    <row r="7413" spans="1:10" ht="23.3" customHeight="1" thickBot="1" x14ac:dyDescent="0.3">
      <c r="A7413" s="11">
        <v>45321</v>
      </c>
      <c r="B7413" s="37">
        <v>1885.49</v>
      </c>
      <c r="C7413" s="37">
        <v>8258.2800000000007</v>
      </c>
      <c r="D7413" s="12">
        <v>2050.84</v>
      </c>
      <c r="E7413" s="12">
        <v>8806.7099999999991</v>
      </c>
      <c r="F7413" s="12">
        <v>3082.1</v>
      </c>
      <c r="G7413" s="12">
        <v>370.69</v>
      </c>
      <c r="H7413" s="108">
        <v>108.4</v>
      </c>
      <c r="I7413" s="45">
        <v>103.35</v>
      </c>
      <c r="J7413" s="45">
        <v>100.575</v>
      </c>
    </row>
    <row r="7414" spans="1:10" ht="23.3" customHeight="1" thickBot="1" x14ac:dyDescent="0.3">
      <c r="A7414" s="11">
        <v>45322</v>
      </c>
      <c r="B7414" s="37">
        <v>1886.36</v>
      </c>
      <c r="C7414" s="37">
        <v>8262.1</v>
      </c>
      <c r="D7414" s="12">
        <v>2051.23</v>
      </c>
      <c r="E7414" s="12">
        <v>8808.3799999999992</v>
      </c>
      <c r="F7414" s="12">
        <v>3077.81</v>
      </c>
      <c r="G7414" s="12">
        <v>370.77</v>
      </c>
      <c r="H7414" s="108">
        <v>108.47</v>
      </c>
      <c r="I7414" s="45">
        <v>103.31</v>
      </c>
      <c r="J7414" s="45">
        <v>100.5564</v>
      </c>
    </row>
    <row r="7415" spans="1:10" ht="23.3" customHeight="1" thickBot="1" x14ac:dyDescent="0.3">
      <c r="A7415" s="11">
        <v>45324</v>
      </c>
      <c r="B7415" s="37">
        <v>1884.05</v>
      </c>
      <c r="C7415" s="37">
        <v>8251.9599999999991</v>
      </c>
      <c r="D7415" s="12">
        <v>2050.35</v>
      </c>
      <c r="E7415" s="12">
        <v>8804.6299999999992</v>
      </c>
      <c r="F7415" s="12">
        <v>3079.58</v>
      </c>
      <c r="G7415" s="12">
        <v>370.24</v>
      </c>
      <c r="H7415" s="108">
        <v>108.18</v>
      </c>
      <c r="I7415" s="45">
        <v>103.33</v>
      </c>
      <c r="J7415" s="45">
        <v>100.1801</v>
      </c>
    </row>
    <row r="7416" spans="1:10" ht="23.3" customHeight="1" thickBot="1" x14ac:dyDescent="0.3">
      <c r="A7416" s="11">
        <v>45327</v>
      </c>
      <c r="B7416" s="37">
        <v>1886.3</v>
      </c>
      <c r="C7416" s="37">
        <v>8261.83</v>
      </c>
      <c r="D7416" s="12">
        <v>2050.12</v>
      </c>
      <c r="E7416" s="12">
        <v>8803.64</v>
      </c>
      <c r="F7416" s="12">
        <v>3059.16</v>
      </c>
      <c r="G7416" s="12">
        <v>370.08</v>
      </c>
      <c r="H7416" s="108">
        <v>108.06</v>
      </c>
      <c r="I7416" s="45">
        <v>103.37</v>
      </c>
      <c r="J7416" s="45">
        <v>100.8377</v>
      </c>
    </row>
    <row r="7417" spans="1:10" ht="23.3" customHeight="1" thickBot="1" x14ac:dyDescent="0.3">
      <c r="A7417" s="11">
        <v>45328</v>
      </c>
      <c r="B7417" s="37">
        <v>1884.4</v>
      </c>
      <c r="C7417" s="37">
        <v>8253.49</v>
      </c>
      <c r="D7417" s="12">
        <v>2046.36</v>
      </c>
      <c r="E7417" s="12">
        <v>8787.4699999999993</v>
      </c>
      <c r="F7417" s="12">
        <v>3046.33</v>
      </c>
      <c r="G7417" s="12">
        <v>369.79</v>
      </c>
      <c r="H7417" s="108">
        <v>107.93</v>
      </c>
      <c r="I7417" s="45">
        <v>103.41</v>
      </c>
      <c r="J7417" s="45">
        <v>101.0767</v>
      </c>
    </row>
    <row r="7418" spans="1:10" ht="23.3" customHeight="1" thickBot="1" x14ac:dyDescent="0.3">
      <c r="A7418" s="11">
        <v>45329</v>
      </c>
      <c r="B7418" s="37">
        <v>1881.88</v>
      </c>
      <c r="C7418" s="37">
        <v>8245.99</v>
      </c>
      <c r="D7418" s="12">
        <v>2043.12</v>
      </c>
      <c r="E7418" s="12">
        <v>8778.23</v>
      </c>
      <c r="F7418" s="12">
        <v>3044.14</v>
      </c>
      <c r="G7418" s="12">
        <v>369.24</v>
      </c>
      <c r="H7418" s="108">
        <v>107.73</v>
      </c>
      <c r="I7418" s="45">
        <v>103.42</v>
      </c>
      <c r="J7418" s="45">
        <v>101.0433</v>
      </c>
    </row>
    <row r="7419" spans="1:10" ht="23.3" customHeight="1" thickBot="1" x14ac:dyDescent="0.3">
      <c r="A7419" s="11">
        <v>45330</v>
      </c>
      <c r="B7419" s="37">
        <v>1879.57</v>
      </c>
      <c r="C7419" s="37">
        <v>8235.85</v>
      </c>
      <c r="D7419" s="12">
        <v>2040.43</v>
      </c>
      <c r="E7419" s="12">
        <v>8766.65</v>
      </c>
      <c r="F7419" s="12">
        <v>3041.26</v>
      </c>
      <c r="G7419" s="12">
        <v>369.07</v>
      </c>
      <c r="H7419" s="108">
        <v>107.72</v>
      </c>
      <c r="I7419" s="45">
        <v>103.43</v>
      </c>
      <c r="J7419" s="45">
        <v>100.9666</v>
      </c>
    </row>
    <row r="7420" spans="1:10" ht="23.3" customHeight="1" thickBot="1" x14ac:dyDescent="0.3">
      <c r="A7420" s="11">
        <v>45331</v>
      </c>
      <c r="B7420" s="37">
        <v>1884.38</v>
      </c>
      <c r="C7420" s="37">
        <v>8256.9500000000007</v>
      </c>
      <c r="D7420" s="12">
        <v>2045.95</v>
      </c>
      <c r="E7420" s="12">
        <v>8790.39</v>
      </c>
      <c r="F7420" s="12">
        <v>3045</v>
      </c>
      <c r="G7420" s="12">
        <v>369.77</v>
      </c>
      <c r="H7420" s="108">
        <v>107.91</v>
      </c>
      <c r="I7420" s="45">
        <v>103.45</v>
      </c>
      <c r="J7420" s="45">
        <v>101.15470000000001</v>
      </c>
    </row>
    <row r="7421" spans="1:10" ht="23.3" customHeight="1" thickBot="1" x14ac:dyDescent="0.3">
      <c r="A7421" s="11">
        <v>45334</v>
      </c>
      <c r="B7421" s="37">
        <v>1887.2</v>
      </c>
      <c r="C7421" s="37">
        <v>8269.31</v>
      </c>
      <c r="D7421" s="12">
        <v>2049.9</v>
      </c>
      <c r="E7421" s="12">
        <v>8807.36</v>
      </c>
      <c r="F7421" s="12">
        <v>3051.68</v>
      </c>
      <c r="G7421" s="12">
        <v>370.29</v>
      </c>
      <c r="H7421" s="108">
        <v>108.06</v>
      </c>
      <c r="I7421" s="45">
        <v>103.46</v>
      </c>
      <c r="J7421" s="45">
        <v>101.128</v>
      </c>
    </row>
    <row r="7422" spans="1:10" ht="23.3" customHeight="1" thickBot="1" x14ac:dyDescent="0.3">
      <c r="A7422" s="11">
        <v>45335</v>
      </c>
      <c r="B7422" s="37">
        <v>1887.3</v>
      </c>
      <c r="C7422" s="37">
        <v>8269.7099999999991</v>
      </c>
      <c r="D7422" s="12">
        <v>2048.6999999999998</v>
      </c>
      <c r="E7422" s="12">
        <v>8802.2099999999991</v>
      </c>
      <c r="F7422" s="12">
        <v>3041.92</v>
      </c>
      <c r="G7422" s="12">
        <v>370.52</v>
      </c>
      <c r="H7422" s="108">
        <v>108.1</v>
      </c>
      <c r="I7422" s="45">
        <v>103.49</v>
      </c>
      <c r="J7422" s="45">
        <v>101.39319999999999</v>
      </c>
    </row>
    <row r="7423" spans="1:10" ht="23.3" customHeight="1" thickBot="1" x14ac:dyDescent="0.3">
      <c r="A7423" s="11">
        <v>45336</v>
      </c>
      <c r="B7423" s="37">
        <v>1887.83</v>
      </c>
      <c r="C7423" s="37">
        <v>8272.51</v>
      </c>
      <c r="D7423" s="12">
        <v>2049.4299999999998</v>
      </c>
      <c r="E7423" s="12">
        <v>8805.93</v>
      </c>
      <c r="F7423" s="12">
        <v>3043.2</v>
      </c>
      <c r="G7423" s="12">
        <v>371.13</v>
      </c>
      <c r="H7423" s="108">
        <v>108.37</v>
      </c>
      <c r="I7423" s="45">
        <v>103.49</v>
      </c>
      <c r="J7423" s="45">
        <v>101.39319999999999</v>
      </c>
    </row>
    <row r="7424" spans="1:10" ht="23.3" customHeight="1" thickBot="1" x14ac:dyDescent="0.3">
      <c r="A7424" s="11">
        <v>45337</v>
      </c>
      <c r="B7424" s="37">
        <v>1896.34</v>
      </c>
      <c r="C7424" s="37">
        <v>8309.82</v>
      </c>
      <c r="D7424" s="12">
        <v>2055.31</v>
      </c>
      <c r="E7424" s="12">
        <v>8831.2000000000007</v>
      </c>
      <c r="F7424" s="12">
        <v>3039.51</v>
      </c>
      <c r="G7424" s="12">
        <v>371.8</v>
      </c>
      <c r="H7424" s="108">
        <v>109.02</v>
      </c>
      <c r="I7424" s="45">
        <v>103.53</v>
      </c>
      <c r="J7424" s="45">
        <v>102.36839999999999</v>
      </c>
    </row>
    <row r="7425" spans="1:10" ht="23.3" customHeight="1" thickBot="1" x14ac:dyDescent="0.3">
      <c r="A7425" s="11">
        <v>45338</v>
      </c>
      <c r="B7425" s="37">
        <v>1891.78</v>
      </c>
      <c r="C7425" s="37">
        <v>8289.81</v>
      </c>
      <c r="D7425" s="12">
        <v>2049.38</v>
      </c>
      <c r="E7425" s="12">
        <v>8805.74</v>
      </c>
      <c r="F7425" s="12">
        <v>3032.27</v>
      </c>
      <c r="G7425" s="12">
        <v>370.2</v>
      </c>
      <c r="H7425" s="108">
        <v>108.6</v>
      </c>
      <c r="I7425" s="45">
        <v>103.55</v>
      </c>
      <c r="J7425" s="45">
        <v>102.3168</v>
      </c>
    </row>
    <row r="7426" spans="1:10" ht="23.3" customHeight="1" thickBot="1" x14ac:dyDescent="0.3">
      <c r="A7426" s="11">
        <v>45341</v>
      </c>
      <c r="B7426" s="37">
        <v>1891.68</v>
      </c>
      <c r="C7426" s="37">
        <v>8289.3700000000008</v>
      </c>
      <c r="D7426" s="12">
        <v>2049.38</v>
      </c>
      <c r="E7426" s="12">
        <v>8805.74</v>
      </c>
      <c r="F7426" s="12">
        <v>3033.07</v>
      </c>
      <c r="G7426" s="12">
        <v>370.45</v>
      </c>
      <c r="H7426" s="108">
        <v>108.64</v>
      </c>
      <c r="I7426" s="45">
        <v>103.57</v>
      </c>
      <c r="J7426" s="45">
        <v>102.2899</v>
      </c>
    </row>
    <row r="7427" spans="1:10" ht="23.3" customHeight="1" thickBot="1" x14ac:dyDescent="0.3">
      <c r="A7427" s="11">
        <v>45342</v>
      </c>
      <c r="B7427" s="37">
        <v>1892.56</v>
      </c>
      <c r="C7427" s="37">
        <v>8293.2199999999993</v>
      </c>
      <c r="D7427" s="12">
        <v>2053.38</v>
      </c>
      <c r="E7427" s="12">
        <v>8822.92</v>
      </c>
      <c r="F7427" s="12">
        <v>3034.4</v>
      </c>
      <c r="G7427" s="12">
        <v>371.83</v>
      </c>
      <c r="H7427" s="108">
        <v>108.69</v>
      </c>
      <c r="I7427" s="45">
        <v>103.59</v>
      </c>
      <c r="J7427" s="45">
        <v>101.8836</v>
      </c>
    </row>
    <row r="7428" spans="1:10" ht="23.3" customHeight="1" thickBot="1" x14ac:dyDescent="0.3">
      <c r="A7428" s="11">
        <v>45343</v>
      </c>
      <c r="B7428" s="37">
        <v>1892.07</v>
      </c>
      <c r="C7428" s="37">
        <v>8291.1</v>
      </c>
      <c r="D7428" s="12">
        <v>2053.02</v>
      </c>
      <c r="E7428" s="12">
        <v>8821.39</v>
      </c>
      <c r="F7428" s="12">
        <v>3035.67</v>
      </c>
      <c r="G7428" s="12">
        <v>371.57</v>
      </c>
      <c r="H7428" s="108">
        <v>108.65</v>
      </c>
      <c r="I7428" s="45">
        <v>103.59</v>
      </c>
      <c r="J7428" s="45">
        <v>101.82340000000001</v>
      </c>
    </row>
    <row r="7429" spans="1:10" ht="23.3" customHeight="1" thickBot="1" x14ac:dyDescent="0.3">
      <c r="A7429" s="11">
        <v>45345</v>
      </c>
      <c r="B7429" s="37">
        <v>1891.78</v>
      </c>
      <c r="C7429" s="37">
        <v>8293.4699999999993</v>
      </c>
      <c r="D7429" s="12">
        <v>2051.91</v>
      </c>
      <c r="E7429" s="12">
        <v>8821.43</v>
      </c>
      <c r="F7429" s="12">
        <v>3036.08</v>
      </c>
      <c r="G7429" s="12">
        <v>371.1</v>
      </c>
      <c r="H7429" s="108">
        <v>108.72</v>
      </c>
      <c r="I7429" s="45">
        <v>103.63</v>
      </c>
      <c r="J7429" s="45">
        <v>101.93389999999999</v>
      </c>
    </row>
    <row r="7430" spans="1:10" ht="23.3" customHeight="1" thickBot="1" x14ac:dyDescent="0.3">
      <c r="A7430" s="11">
        <v>45348</v>
      </c>
      <c r="B7430" s="37">
        <v>1890.66</v>
      </c>
      <c r="C7430" s="37">
        <v>8288.5300000000007</v>
      </c>
      <c r="D7430" s="12">
        <v>2049.13</v>
      </c>
      <c r="E7430" s="12">
        <v>8809.4699999999993</v>
      </c>
      <c r="F7430" s="12">
        <v>3030.44</v>
      </c>
      <c r="G7430" s="12">
        <v>371.15</v>
      </c>
      <c r="H7430" s="108">
        <v>108.62</v>
      </c>
      <c r="I7430" s="45">
        <v>103.63</v>
      </c>
      <c r="J7430" s="45">
        <v>101.96129999999999</v>
      </c>
    </row>
    <row r="7431" spans="1:10" ht="23.3" customHeight="1" thickBot="1" x14ac:dyDescent="0.3">
      <c r="A7431" s="11">
        <v>45349</v>
      </c>
      <c r="B7431" s="37">
        <v>1893.59</v>
      </c>
      <c r="C7431" s="37">
        <v>8301.4</v>
      </c>
      <c r="D7431" s="12">
        <v>2053.29</v>
      </c>
      <c r="E7431" s="12">
        <v>8827.3700000000008</v>
      </c>
      <c r="F7431" s="12">
        <v>3037.73</v>
      </c>
      <c r="G7431" s="12">
        <v>372.14</v>
      </c>
      <c r="H7431" s="108">
        <v>108.88</v>
      </c>
      <c r="I7431" s="45">
        <v>103.65</v>
      </c>
      <c r="J7431" s="45">
        <v>101.96129999999999</v>
      </c>
    </row>
    <row r="7432" spans="1:10" ht="23.3" customHeight="1" thickBot="1" x14ac:dyDescent="0.3">
      <c r="A7432" s="11">
        <v>45350</v>
      </c>
      <c r="B7432" s="37">
        <v>1896.66</v>
      </c>
      <c r="C7432" s="37">
        <v>8314.86</v>
      </c>
      <c r="D7432" s="12">
        <v>2057.52</v>
      </c>
      <c r="E7432" s="12">
        <v>8845.5400000000009</v>
      </c>
      <c r="F7432" s="12">
        <v>3039.92</v>
      </c>
      <c r="G7432" s="12">
        <v>373.02</v>
      </c>
      <c r="H7432" s="108">
        <v>109.18</v>
      </c>
      <c r="I7432" s="45">
        <v>103.66</v>
      </c>
      <c r="J7432" s="45">
        <v>101.94199999999999</v>
      </c>
    </row>
    <row r="7433" spans="1:10" ht="20.399999999999999" customHeight="1" thickBot="1" x14ac:dyDescent="0.3">
      <c r="A7433" s="11">
        <v>45351</v>
      </c>
      <c r="B7433" s="37">
        <v>1904.12</v>
      </c>
      <c r="C7433" s="37">
        <v>8347.5300000000007</v>
      </c>
      <c r="D7433" s="12">
        <v>2065.79</v>
      </c>
      <c r="E7433" s="12">
        <v>8881.11</v>
      </c>
      <c r="F7433" s="12">
        <v>3052.01</v>
      </c>
      <c r="G7433" s="12">
        <v>375.62</v>
      </c>
      <c r="H7433" s="108">
        <v>109.83</v>
      </c>
      <c r="I7433" s="45">
        <v>103.67</v>
      </c>
      <c r="J7433" s="45">
        <v>102.2272</v>
      </c>
    </row>
    <row r="7434" spans="1:10" ht="20.399999999999999" customHeight="1" thickBot="1" x14ac:dyDescent="0.3">
      <c r="A7434" s="11">
        <v>45352</v>
      </c>
      <c r="B7434" s="37">
        <v>1906.67</v>
      </c>
      <c r="C7434" s="37">
        <v>8358.7099999999991</v>
      </c>
      <c r="D7434" s="12">
        <v>2070.35</v>
      </c>
      <c r="E7434" s="12">
        <v>8900.7199999999993</v>
      </c>
      <c r="F7434" s="12">
        <v>3054.67</v>
      </c>
      <c r="G7434" s="12">
        <v>376.99</v>
      </c>
      <c r="H7434" s="108">
        <v>110.02</v>
      </c>
      <c r="I7434" s="45">
        <v>103.68</v>
      </c>
      <c r="J7434" s="45">
        <v>102.08240000000001</v>
      </c>
    </row>
    <row r="7435" spans="1:10" ht="20.399999999999999" customHeight="1" thickBot="1" x14ac:dyDescent="0.3">
      <c r="A7435" s="11">
        <v>45355</v>
      </c>
      <c r="B7435" s="37">
        <v>1906.75</v>
      </c>
      <c r="C7435" s="37">
        <v>8359.09</v>
      </c>
      <c r="D7435" s="12">
        <v>2070.65</v>
      </c>
      <c r="E7435" s="12">
        <v>8901.99</v>
      </c>
      <c r="F7435" s="12">
        <v>3056.18</v>
      </c>
      <c r="G7435" s="12">
        <v>376.77</v>
      </c>
      <c r="H7435" s="108">
        <v>110</v>
      </c>
      <c r="I7435" s="45">
        <v>103.7</v>
      </c>
      <c r="J7435" s="45">
        <v>102.0467</v>
      </c>
    </row>
    <row r="7436" spans="1:10" ht="20.399999999999999" customHeight="1" thickBot="1" x14ac:dyDescent="0.3">
      <c r="A7436" s="11">
        <v>45356</v>
      </c>
      <c r="B7436" s="37">
        <v>1897.06</v>
      </c>
      <c r="C7436" s="37">
        <v>8316.58</v>
      </c>
      <c r="D7436" s="12">
        <v>2057.79</v>
      </c>
      <c r="E7436" s="12">
        <v>8846.69</v>
      </c>
      <c r="F7436" s="12">
        <v>3037.26</v>
      </c>
      <c r="G7436" s="12">
        <v>374.21</v>
      </c>
      <c r="H7436" s="108">
        <v>109.2</v>
      </c>
      <c r="I7436" s="45">
        <v>103.7</v>
      </c>
      <c r="J7436" s="45">
        <v>102.00530000000001</v>
      </c>
    </row>
    <row r="7437" spans="1:10" ht="20.399999999999999" customHeight="1" thickBot="1" x14ac:dyDescent="0.3">
      <c r="A7437" s="11">
        <v>45357</v>
      </c>
      <c r="B7437" s="37">
        <v>1900.44</v>
      </c>
      <c r="C7437" s="37">
        <v>8331.57</v>
      </c>
      <c r="D7437" s="12">
        <v>2062.29</v>
      </c>
      <c r="E7437" s="12">
        <v>8866.24</v>
      </c>
      <c r="F7437" s="12">
        <v>3043.51</v>
      </c>
      <c r="G7437" s="12">
        <v>374.84</v>
      </c>
      <c r="H7437" s="108">
        <v>109.47</v>
      </c>
      <c r="I7437" s="45">
        <v>103.7</v>
      </c>
      <c r="J7437" s="45">
        <v>101.4786</v>
      </c>
    </row>
    <row r="7438" spans="1:10" ht="20.399999999999999" customHeight="1" thickBot="1" x14ac:dyDescent="0.3">
      <c r="A7438" s="11">
        <v>45358</v>
      </c>
      <c r="B7438" s="37">
        <v>1902.26</v>
      </c>
      <c r="C7438" s="37">
        <v>8341.25</v>
      </c>
      <c r="D7438" s="12">
        <v>2063.5</v>
      </c>
      <c r="E7438" s="12">
        <v>8873.7099999999991</v>
      </c>
      <c r="F7438" s="12">
        <v>3047.8</v>
      </c>
      <c r="G7438" s="12">
        <v>375.86</v>
      </c>
      <c r="H7438" s="108">
        <v>109.79</v>
      </c>
      <c r="I7438" s="45">
        <v>103.74</v>
      </c>
      <c r="J7438" s="45">
        <v>102.2046</v>
      </c>
    </row>
    <row r="7439" spans="1:10" ht="20.399999999999999" customHeight="1" thickBot="1" x14ac:dyDescent="0.3">
      <c r="A7439" s="11">
        <v>45362</v>
      </c>
      <c r="B7439" s="37">
        <v>1899.28</v>
      </c>
      <c r="C7439" s="37">
        <v>8328.2000000000007</v>
      </c>
      <c r="D7439" s="12">
        <v>2059.66</v>
      </c>
      <c r="E7439" s="12">
        <v>8857.2099999999991</v>
      </c>
      <c r="F7439" s="12">
        <v>3043.26</v>
      </c>
      <c r="G7439" s="12">
        <v>375.65</v>
      </c>
      <c r="H7439" s="108">
        <v>109.58</v>
      </c>
      <c r="I7439" s="45">
        <v>103.77</v>
      </c>
      <c r="J7439" s="45">
        <v>102.16670000000001</v>
      </c>
    </row>
    <row r="7440" spans="1:10" ht="20.399999999999999" customHeight="1" thickBot="1" x14ac:dyDescent="0.3">
      <c r="A7440" s="11">
        <v>45364</v>
      </c>
      <c r="B7440" s="37">
        <v>1901.19</v>
      </c>
      <c r="C7440" s="37">
        <v>8336.58</v>
      </c>
      <c r="D7440" s="12">
        <v>2061.66</v>
      </c>
      <c r="E7440" s="12">
        <v>8865.7900000000009</v>
      </c>
      <c r="F7440" s="12">
        <v>3042.69</v>
      </c>
      <c r="G7440" s="12">
        <v>376.6</v>
      </c>
      <c r="H7440" s="108">
        <v>109.71</v>
      </c>
      <c r="I7440" s="45">
        <v>103.77</v>
      </c>
      <c r="J7440" s="45">
        <v>102.285</v>
      </c>
    </row>
    <row r="7441" spans="1:10" ht="20.399999999999999" customHeight="1" thickBot="1" x14ac:dyDescent="0.3">
      <c r="A7441" s="11">
        <v>45365</v>
      </c>
      <c r="B7441" s="37">
        <v>1901.71</v>
      </c>
      <c r="C7441" s="37">
        <v>8338.85</v>
      </c>
      <c r="D7441" s="12">
        <v>2062.4699999999998</v>
      </c>
      <c r="E7441" s="12">
        <v>8869.2800000000007</v>
      </c>
      <c r="F7441" s="12">
        <v>3044.55</v>
      </c>
      <c r="G7441" s="12">
        <v>377.24</v>
      </c>
      <c r="H7441" s="108">
        <v>109.86</v>
      </c>
      <c r="I7441" s="45">
        <v>103.78</v>
      </c>
      <c r="J7441" s="45">
        <v>102.2627</v>
      </c>
    </row>
    <row r="7442" spans="1:10" ht="20.399999999999999" customHeight="1" thickBot="1" x14ac:dyDescent="0.3">
      <c r="A7442" s="11">
        <v>45366</v>
      </c>
      <c r="B7442" s="37">
        <v>1906.81</v>
      </c>
      <c r="C7442" s="37">
        <v>8361.2000000000007</v>
      </c>
      <c r="D7442" s="12">
        <v>2067.59</v>
      </c>
      <c r="E7442" s="12">
        <v>8891.32</v>
      </c>
      <c r="F7442" s="12">
        <v>3041.55</v>
      </c>
      <c r="G7442" s="12">
        <v>378.19</v>
      </c>
      <c r="H7442" s="108">
        <v>110.19</v>
      </c>
      <c r="I7442" s="45">
        <v>103.8</v>
      </c>
      <c r="J7442" s="45">
        <v>102.6178</v>
      </c>
    </row>
    <row r="7443" spans="1:10" ht="20.399999999999999" customHeight="1" thickBot="1" x14ac:dyDescent="0.3">
      <c r="A7443" s="11">
        <v>45369</v>
      </c>
      <c r="B7443" s="37">
        <v>1908.39</v>
      </c>
      <c r="C7443" s="37">
        <v>8368.14</v>
      </c>
      <c r="D7443" s="12">
        <v>2069.79</v>
      </c>
      <c r="E7443" s="12">
        <v>8900.76</v>
      </c>
      <c r="F7443" s="12">
        <v>3045.12</v>
      </c>
      <c r="G7443" s="12">
        <v>378.6</v>
      </c>
      <c r="H7443" s="108">
        <v>110.28</v>
      </c>
      <c r="I7443" s="45">
        <v>103.8</v>
      </c>
      <c r="J7443" s="45">
        <v>102.425</v>
      </c>
    </row>
    <row r="7444" spans="1:10" ht="20.399999999999999" customHeight="1" thickBot="1" x14ac:dyDescent="0.3">
      <c r="A7444" s="11">
        <v>45370</v>
      </c>
      <c r="B7444" s="37">
        <v>1912.97</v>
      </c>
      <c r="C7444" s="37">
        <v>8388.2099999999991</v>
      </c>
      <c r="D7444" s="12">
        <v>2075.14</v>
      </c>
      <c r="E7444" s="12">
        <v>8923.75</v>
      </c>
      <c r="F7444" s="12">
        <v>3047.94</v>
      </c>
      <c r="G7444" s="12">
        <v>380.23</v>
      </c>
      <c r="H7444" s="108">
        <v>110.68</v>
      </c>
      <c r="I7444" s="45">
        <v>103.81</v>
      </c>
      <c r="J7444" s="45">
        <v>102.41249999999999</v>
      </c>
    </row>
    <row r="7445" spans="1:10" ht="20.399999999999999" customHeight="1" thickBot="1" x14ac:dyDescent="0.3">
      <c r="A7445" s="11">
        <v>45371</v>
      </c>
      <c r="B7445" s="37">
        <v>1920.06</v>
      </c>
      <c r="C7445" s="37">
        <v>8419.32</v>
      </c>
      <c r="D7445" s="12">
        <v>2084.5100000000002</v>
      </c>
      <c r="E7445" s="12">
        <v>8964.07</v>
      </c>
      <c r="F7445" s="12">
        <v>3060.38</v>
      </c>
      <c r="G7445" s="12">
        <v>382.73</v>
      </c>
      <c r="H7445" s="108">
        <v>111.33</v>
      </c>
      <c r="I7445" s="45">
        <v>103.81</v>
      </c>
      <c r="J7445" s="45">
        <v>102.45699999999999</v>
      </c>
    </row>
    <row r="7446" spans="1:10" ht="20.399999999999999" customHeight="1" thickBot="1" x14ac:dyDescent="0.3">
      <c r="A7446" s="11">
        <v>45372</v>
      </c>
      <c r="B7446" s="37">
        <v>1923.06</v>
      </c>
      <c r="C7446" s="37">
        <v>8432.4500000000007</v>
      </c>
      <c r="D7446" s="12">
        <v>2089.5</v>
      </c>
      <c r="E7446" s="12">
        <v>8985.52</v>
      </c>
      <c r="F7446" s="12">
        <v>3073.31</v>
      </c>
      <c r="G7446" s="12">
        <v>382.84</v>
      </c>
      <c r="H7446" s="108">
        <v>111.49</v>
      </c>
      <c r="I7446" s="45">
        <v>103.81</v>
      </c>
      <c r="J7446" s="45">
        <v>102.4517</v>
      </c>
    </row>
    <row r="7447" spans="1:10" ht="20.399999999999999" customHeight="1" thickBot="1" x14ac:dyDescent="0.3">
      <c r="A7447" s="11">
        <v>45373</v>
      </c>
      <c r="B7447" s="37">
        <v>1930.02</v>
      </c>
      <c r="C7447" s="37">
        <v>8462.9699999999993</v>
      </c>
      <c r="D7447" s="12">
        <v>2098.92</v>
      </c>
      <c r="E7447" s="12">
        <v>9026.02</v>
      </c>
      <c r="F7447" s="12">
        <v>3087.16</v>
      </c>
      <c r="G7447" s="12">
        <v>384.61</v>
      </c>
      <c r="H7447" s="108">
        <v>112.03</v>
      </c>
      <c r="I7447" s="45">
        <v>103.81</v>
      </c>
      <c r="J7447" s="45">
        <v>102.4517</v>
      </c>
    </row>
    <row r="7448" spans="1:10" ht="20.399999999999999" customHeight="1" thickBot="1" x14ac:dyDescent="0.3">
      <c r="A7448" s="11">
        <v>45376</v>
      </c>
      <c r="B7448" s="37">
        <v>1935.97</v>
      </c>
      <c r="C7448" s="37">
        <v>8489.07</v>
      </c>
      <c r="D7448" s="12">
        <v>2103.0100000000002</v>
      </c>
      <c r="E7448" s="12">
        <v>9043.6299999999992</v>
      </c>
      <c r="F7448" s="12">
        <v>3069.47</v>
      </c>
      <c r="G7448" s="12">
        <v>386.08</v>
      </c>
      <c r="H7448" s="108">
        <v>112.4</v>
      </c>
      <c r="I7448" s="45">
        <v>103.86</v>
      </c>
      <c r="J7448" s="45">
        <v>103.2431</v>
      </c>
    </row>
    <row r="7449" spans="1:10" ht="20.399999999999999" customHeight="1" thickBot="1" x14ac:dyDescent="0.3">
      <c r="A7449" s="11">
        <v>45377</v>
      </c>
      <c r="B7449" s="37">
        <v>1942.45</v>
      </c>
      <c r="C7449" s="37">
        <v>8517.4699999999993</v>
      </c>
      <c r="D7449" s="12">
        <v>2111.94</v>
      </c>
      <c r="E7449" s="12">
        <v>9082.0300000000007</v>
      </c>
      <c r="F7449" s="12">
        <v>3083.51</v>
      </c>
      <c r="G7449" s="12">
        <v>388.29</v>
      </c>
      <c r="H7449" s="108">
        <v>113.08</v>
      </c>
      <c r="I7449" s="45">
        <v>103.88</v>
      </c>
      <c r="J7449" s="45">
        <v>103.02670000000001</v>
      </c>
    </row>
    <row r="7450" spans="1:10" ht="20.399999999999999" customHeight="1" thickBot="1" x14ac:dyDescent="0.3">
      <c r="A7450" s="11">
        <v>45378</v>
      </c>
      <c r="B7450" s="37">
        <v>1947.55</v>
      </c>
      <c r="C7450" s="37">
        <v>8539.85</v>
      </c>
      <c r="D7450" s="12">
        <v>2114.66</v>
      </c>
      <c r="E7450" s="12">
        <v>9093.73</v>
      </c>
      <c r="F7450" s="12">
        <v>3084.15</v>
      </c>
      <c r="G7450" s="12">
        <v>388.49</v>
      </c>
      <c r="H7450" s="108">
        <v>113.48</v>
      </c>
      <c r="I7450" s="45">
        <v>103.89</v>
      </c>
      <c r="J7450" s="45">
        <v>103.70740000000001</v>
      </c>
    </row>
    <row r="7451" spans="1:10" ht="20.399999999999999" customHeight="1" thickBot="1" x14ac:dyDescent="0.3">
      <c r="A7451" s="11">
        <v>45379</v>
      </c>
      <c r="B7451" s="37">
        <v>1954.46</v>
      </c>
      <c r="C7451" s="37">
        <v>8570.15</v>
      </c>
      <c r="D7451" s="12">
        <v>2124.23</v>
      </c>
      <c r="E7451" s="12">
        <v>9134.86</v>
      </c>
      <c r="F7451" s="12">
        <v>3096.09</v>
      </c>
      <c r="G7451" s="12">
        <v>390.72</v>
      </c>
      <c r="H7451" s="108">
        <v>114.02</v>
      </c>
      <c r="I7451" s="45">
        <v>103.9</v>
      </c>
      <c r="J7451" s="45">
        <v>103.5051</v>
      </c>
    </row>
    <row r="7452" spans="1:10" ht="20.399999999999999" customHeight="1" thickBot="1" x14ac:dyDescent="0.3">
      <c r="A7452" s="11">
        <v>45380</v>
      </c>
      <c r="B7452" s="37">
        <v>1975.98</v>
      </c>
      <c r="C7452" s="215">
        <v>8666.51</v>
      </c>
      <c r="D7452" s="12">
        <v>2151.6799999999998</v>
      </c>
      <c r="E7452" s="216">
        <v>9255.5499999999993</v>
      </c>
      <c r="F7452" s="12">
        <v>3130.25</v>
      </c>
      <c r="G7452" s="12">
        <v>397.04</v>
      </c>
      <c r="H7452" s="108">
        <v>115.97</v>
      </c>
      <c r="I7452" s="45">
        <v>103.9</v>
      </c>
      <c r="J7452" s="45">
        <v>103.8146</v>
      </c>
    </row>
    <row r="7453" spans="1:10" ht="20.399999999999999" customHeight="1" thickBot="1" x14ac:dyDescent="0.3">
      <c r="A7453" s="11">
        <v>45383</v>
      </c>
      <c r="B7453" s="37">
        <v>1982.46</v>
      </c>
      <c r="C7453" s="151">
        <v>8694.94</v>
      </c>
      <c r="D7453" s="69">
        <v>2162.37</v>
      </c>
      <c r="E7453" s="217">
        <v>9301.5499999999993</v>
      </c>
      <c r="F7453" s="12">
        <v>3146.42</v>
      </c>
      <c r="G7453" s="12">
        <v>399.52</v>
      </c>
      <c r="H7453" s="108">
        <v>116.53</v>
      </c>
      <c r="I7453" s="45">
        <v>103.91</v>
      </c>
      <c r="J7453" s="45">
        <v>103.509</v>
      </c>
    </row>
    <row r="7454" spans="1:10" ht="20.399999999999999" customHeight="1" thickBot="1" x14ac:dyDescent="0.3">
      <c r="A7454" s="11">
        <v>45384</v>
      </c>
      <c r="B7454" s="37">
        <v>1989.44</v>
      </c>
      <c r="C7454" s="151">
        <v>8725.5499999999993</v>
      </c>
      <c r="D7454" s="69">
        <v>2158.1999999999998</v>
      </c>
      <c r="E7454" s="217">
        <v>9283.6</v>
      </c>
      <c r="F7454" s="12">
        <v>3143.87</v>
      </c>
      <c r="G7454" s="12">
        <v>401.9</v>
      </c>
      <c r="H7454" s="108">
        <v>116.2</v>
      </c>
      <c r="I7454" s="45">
        <v>103.84</v>
      </c>
      <c r="J7454" s="45">
        <v>105.6217</v>
      </c>
    </row>
    <row r="7455" spans="1:10" ht="20.399999999999999" customHeight="1" thickBot="1" x14ac:dyDescent="0.3">
      <c r="A7455" s="11">
        <v>45385</v>
      </c>
      <c r="B7455" s="37">
        <v>1963.82</v>
      </c>
      <c r="C7455" s="151">
        <v>8622</v>
      </c>
      <c r="D7455" s="69">
        <v>2143.5300000000002</v>
      </c>
      <c r="E7455" s="217">
        <v>9220.51</v>
      </c>
      <c r="F7455" s="12">
        <v>3126.2</v>
      </c>
      <c r="G7455" s="12">
        <v>395.41</v>
      </c>
      <c r="H7455" s="108">
        <v>114.97</v>
      </c>
      <c r="I7455" s="45">
        <v>103.85</v>
      </c>
      <c r="J7455" s="45">
        <v>102.2727</v>
      </c>
    </row>
    <row r="7456" spans="1:10" ht="20.399999999999999" customHeight="1" thickBot="1" x14ac:dyDescent="0.3">
      <c r="A7456" s="11">
        <v>45386</v>
      </c>
      <c r="B7456" s="37">
        <v>1962.69</v>
      </c>
      <c r="C7456" s="151">
        <v>8617.0400000000009</v>
      </c>
      <c r="D7456" s="69">
        <v>2140.2800000000002</v>
      </c>
      <c r="E7456" s="217">
        <v>9206.5400000000009</v>
      </c>
      <c r="F7456" s="12">
        <v>3133.02</v>
      </c>
      <c r="G7456" s="12">
        <v>394.82</v>
      </c>
      <c r="H7456" s="108">
        <v>115.06</v>
      </c>
      <c r="I7456" s="45">
        <v>103.84</v>
      </c>
      <c r="J7456" s="45">
        <v>103.0107</v>
      </c>
    </row>
    <row r="7457" spans="1:10" ht="20.399999999999999" customHeight="1" thickBot="1" x14ac:dyDescent="0.3">
      <c r="A7457" s="11">
        <v>45387</v>
      </c>
      <c r="B7457" s="37">
        <v>1959.78</v>
      </c>
      <c r="C7457" s="151">
        <v>8604.27</v>
      </c>
      <c r="D7457" s="69">
        <v>2136.1799999999998</v>
      </c>
      <c r="E7457" s="217">
        <v>9188.91</v>
      </c>
      <c r="F7457" s="12">
        <v>3124.52</v>
      </c>
      <c r="G7457" s="12">
        <v>394.29</v>
      </c>
      <c r="H7457" s="108">
        <v>114.9</v>
      </c>
      <c r="I7457" s="45">
        <v>103.84</v>
      </c>
      <c r="J7457" s="45">
        <v>102.68819999999999</v>
      </c>
    </row>
    <row r="7458" spans="1:10" ht="20.399999999999999" customHeight="1" thickBot="1" x14ac:dyDescent="0.3">
      <c r="A7458" s="11">
        <v>45390</v>
      </c>
      <c r="B7458" s="37">
        <v>1963.82</v>
      </c>
      <c r="C7458" s="151">
        <v>8627.82</v>
      </c>
      <c r="D7458" s="69">
        <v>2141.83</v>
      </c>
      <c r="E7458" s="217">
        <v>9220.91</v>
      </c>
      <c r="F7458" s="12">
        <v>3136.48</v>
      </c>
      <c r="G7458" s="12">
        <v>394.59</v>
      </c>
      <c r="H7458" s="108">
        <v>114.98</v>
      </c>
      <c r="I7458" s="45">
        <v>103.84</v>
      </c>
      <c r="J7458" s="45">
        <v>102.6527</v>
      </c>
    </row>
    <row r="7459" spans="1:10" ht="20.399999999999999" customHeight="1" thickBot="1" x14ac:dyDescent="0.3">
      <c r="A7459" s="11">
        <v>45392</v>
      </c>
      <c r="B7459" s="37">
        <v>1965.37</v>
      </c>
      <c r="C7459" s="151">
        <v>8634.6299999999992</v>
      </c>
      <c r="D7459" s="69">
        <v>2144.2399999999998</v>
      </c>
      <c r="E7459" s="217">
        <v>9231.2999999999993</v>
      </c>
      <c r="F7459" s="12">
        <v>3143.49</v>
      </c>
      <c r="G7459" s="12">
        <v>394.83</v>
      </c>
      <c r="H7459" s="108">
        <v>115.08</v>
      </c>
      <c r="I7459" s="45">
        <v>103.84</v>
      </c>
      <c r="J7459" s="45">
        <v>103.1263</v>
      </c>
    </row>
    <row r="7460" spans="1:10" ht="20.399999999999999" customHeight="1" thickBot="1" x14ac:dyDescent="0.3">
      <c r="A7460" s="11">
        <v>45394</v>
      </c>
      <c r="B7460" s="37">
        <v>1967.17</v>
      </c>
      <c r="C7460" s="151">
        <v>8642.51</v>
      </c>
      <c r="D7460" s="69">
        <v>2144.83</v>
      </c>
      <c r="E7460" s="217">
        <v>9233.81</v>
      </c>
      <c r="F7460" s="12">
        <v>3131.59</v>
      </c>
      <c r="G7460" s="12">
        <v>395.19</v>
      </c>
      <c r="H7460" s="108">
        <v>115.22</v>
      </c>
      <c r="I7460" s="45">
        <v>103.8</v>
      </c>
      <c r="J7460" s="45">
        <v>103.5065</v>
      </c>
    </row>
    <row r="7461" spans="1:10" ht="20.399999999999999" customHeight="1" thickBot="1" x14ac:dyDescent="0.3">
      <c r="A7461" s="11">
        <v>45397</v>
      </c>
      <c r="B7461" s="37">
        <v>1971.97</v>
      </c>
      <c r="C7461" s="151">
        <v>8663.6200000000008</v>
      </c>
      <c r="D7461" s="69">
        <v>2149.2199999999998</v>
      </c>
      <c r="E7461" s="217">
        <v>9252.7099999999991</v>
      </c>
      <c r="F7461" s="12">
        <v>3125.26</v>
      </c>
      <c r="G7461" s="12">
        <v>396.54</v>
      </c>
      <c r="H7461" s="108">
        <v>115.54</v>
      </c>
      <c r="I7461" s="45">
        <v>103.82</v>
      </c>
      <c r="J7461" s="45">
        <v>103.9286</v>
      </c>
    </row>
    <row r="7462" spans="1:10" ht="20.399999999999999" customHeight="1" thickBot="1" x14ac:dyDescent="0.3">
      <c r="A7462" s="11">
        <v>45398</v>
      </c>
      <c r="B7462" s="37">
        <v>1973.01</v>
      </c>
      <c r="C7462" s="151">
        <v>8668.2099999999991</v>
      </c>
      <c r="D7462" s="69">
        <v>2149.39</v>
      </c>
      <c r="E7462" s="217">
        <v>9253.4599999999991</v>
      </c>
      <c r="F7462" s="12">
        <v>3118.08</v>
      </c>
      <c r="G7462" s="12">
        <v>396.84</v>
      </c>
      <c r="H7462" s="108">
        <v>115.63</v>
      </c>
      <c r="I7462" s="45">
        <v>103.83</v>
      </c>
      <c r="J7462" s="45">
        <v>104.1764</v>
      </c>
    </row>
    <row r="7463" spans="1:10" ht="20.399999999999999" customHeight="1" thickBot="1" x14ac:dyDescent="0.3">
      <c r="A7463" s="11">
        <v>45399</v>
      </c>
      <c r="B7463" s="37">
        <v>1970.76</v>
      </c>
      <c r="C7463" s="151">
        <v>8663.44</v>
      </c>
      <c r="D7463" s="69">
        <v>2146.63</v>
      </c>
      <c r="E7463" s="217">
        <v>9248.39</v>
      </c>
      <c r="F7463" s="12">
        <v>3118.1</v>
      </c>
      <c r="G7463" s="12">
        <v>396.95</v>
      </c>
      <c r="H7463" s="108">
        <v>115.63</v>
      </c>
      <c r="I7463" s="45">
        <v>103.84</v>
      </c>
      <c r="J7463" s="45">
        <v>104.11839999999999</v>
      </c>
    </row>
    <row r="7464" spans="1:10" ht="20.399999999999999" customHeight="1" thickBot="1" x14ac:dyDescent="0.3">
      <c r="A7464" s="11">
        <v>45400</v>
      </c>
      <c r="B7464" s="37">
        <v>1973.65</v>
      </c>
      <c r="C7464" s="151">
        <v>8676.16</v>
      </c>
      <c r="D7464" s="69">
        <v>2152.27</v>
      </c>
      <c r="E7464" s="217">
        <v>9272.66</v>
      </c>
      <c r="F7464" s="12">
        <v>3136.65</v>
      </c>
      <c r="G7464" s="12">
        <v>398.57</v>
      </c>
      <c r="H7464" s="108">
        <v>115.97</v>
      </c>
      <c r="I7464" s="45">
        <v>103.82</v>
      </c>
      <c r="J7464" s="45">
        <v>103.7745</v>
      </c>
    </row>
    <row r="7465" spans="1:10" ht="20.399999999999999" customHeight="1" thickBot="1" x14ac:dyDescent="0.3">
      <c r="A7465" s="11">
        <v>45401</v>
      </c>
      <c r="B7465" s="37">
        <v>1972.42</v>
      </c>
      <c r="C7465" s="151">
        <v>8670.7199999999993</v>
      </c>
      <c r="D7465" s="69">
        <v>2153.04</v>
      </c>
      <c r="E7465" s="217">
        <v>9276.01</v>
      </c>
      <c r="F7465" s="12">
        <v>3130.57</v>
      </c>
      <c r="G7465" s="12">
        <v>399.01</v>
      </c>
      <c r="H7465" s="108">
        <v>115.83</v>
      </c>
      <c r="I7465" s="45">
        <v>103.82</v>
      </c>
      <c r="J7465" s="45">
        <v>103.44110000000001</v>
      </c>
    </row>
    <row r="7466" spans="1:10" ht="20.399999999999999" customHeight="1" thickBot="1" x14ac:dyDescent="0.3">
      <c r="A7466" s="11">
        <v>45405</v>
      </c>
      <c r="B7466" s="37">
        <v>1973.3</v>
      </c>
      <c r="C7466" s="151">
        <v>8674.6</v>
      </c>
      <c r="D7466" s="69">
        <v>2154.7399999999998</v>
      </c>
      <c r="E7466" s="217">
        <v>9283.32</v>
      </c>
      <c r="F7466" s="12">
        <v>3136.07</v>
      </c>
      <c r="G7466" s="12">
        <v>399.55</v>
      </c>
      <c r="H7466" s="108">
        <v>115.97</v>
      </c>
      <c r="I7466" s="45">
        <v>103.78</v>
      </c>
      <c r="J7466" s="45">
        <v>103.3412</v>
      </c>
    </row>
    <row r="7467" spans="1:10" ht="20.399999999999999" customHeight="1" thickBot="1" x14ac:dyDescent="0.3">
      <c r="A7467" s="11">
        <v>45406</v>
      </c>
      <c r="B7467" s="37">
        <v>1974.29</v>
      </c>
      <c r="C7467" s="151">
        <v>8678.94</v>
      </c>
      <c r="D7467" s="69">
        <v>2153.88</v>
      </c>
      <c r="E7467" s="217">
        <v>9279.6299999999992</v>
      </c>
      <c r="F7467" s="12">
        <v>3143.6</v>
      </c>
      <c r="G7467" s="12">
        <v>398.99</v>
      </c>
      <c r="H7467" s="108">
        <v>116.23</v>
      </c>
      <c r="I7467" s="45">
        <v>103.78</v>
      </c>
      <c r="J7467" s="45">
        <v>103.62260000000001</v>
      </c>
    </row>
    <row r="7468" spans="1:10" ht="20.399999999999999" customHeight="1" thickBot="1" x14ac:dyDescent="0.3">
      <c r="A7468" s="11">
        <v>45407</v>
      </c>
      <c r="B7468" s="37">
        <v>1976.24</v>
      </c>
      <c r="C7468" s="151">
        <v>8687.51</v>
      </c>
      <c r="D7468" s="69">
        <v>2156.73</v>
      </c>
      <c r="E7468" s="217">
        <v>9291.91</v>
      </c>
      <c r="F7468" s="12">
        <v>3149.05</v>
      </c>
      <c r="G7468" s="12">
        <v>399.47</v>
      </c>
      <c r="H7468" s="108">
        <v>116.34</v>
      </c>
      <c r="I7468" s="45">
        <v>103.77</v>
      </c>
      <c r="J7468" s="45">
        <v>103.5802</v>
      </c>
    </row>
    <row r="7469" spans="1:10" ht="20.399999999999999" customHeight="1" thickBot="1" x14ac:dyDescent="0.3">
      <c r="A7469" s="11">
        <v>45408</v>
      </c>
      <c r="B7469" s="37">
        <v>1972.85</v>
      </c>
      <c r="C7469" s="151">
        <v>8672.6299999999992</v>
      </c>
      <c r="D7469" s="69">
        <v>2156.37</v>
      </c>
      <c r="E7469" s="217">
        <v>9290.35</v>
      </c>
      <c r="F7469" s="12">
        <v>3152.13</v>
      </c>
      <c r="G7469" s="12">
        <v>399.33</v>
      </c>
      <c r="H7469" s="108">
        <v>116.06</v>
      </c>
      <c r="I7469" s="45">
        <v>103.77</v>
      </c>
      <c r="J7469" s="45">
        <v>102.8926</v>
      </c>
    </row>
    <row r="7470" spans="1:10" ht="20.399999999999999" customHeight="1" thickBot="1" x14ac:dyDescent="0.3">
      <c r="A7470" s="11">
        <v>45411</v>
      </c>
      <c r="B7470" s="37">
        <v>1968.95</v>
      </c>
      <c r="C7470" s="151">
        <v>8655.49</v>
      </c>
      <c r="D7470" s="69">
        <v>2151.16</v>
      </c>
      <c r="E7470" s="217">
        <v>9267.9</v>
      </c>
      <c r="F7470" s="12">
        <v>3144.92</v>
      </c>
      <c r="G7470" s="12">
        <v>398.65</v>
      </c>
      <c r="H7470" s="108">
        <v>115.75</v>
      </c>
      <c r="I7470" s="45">
        <v>103.77</v>
      </c>
      <c r="J7470" s="45">
        <v>102.8793</v>
      </c>
    </row>
    <row r="7471" spans="1:10" ht="20.399999999999999" customHeight="1" thickBot="1" x14ac:dyDescent="0.3">
      <c r="A7471" s="11">
        <v>45412</v>
      </c>
      <c r="B7471" s="37">
        <v>1968.09</v>
      </c>
      <c r="C7471" s="151">
        <v>8651.68</v>
      </c>
      <c r="D7471" s="69">
        <v>2149.12</v>
      </c>
      <c r="E7471" s="217">
        <v>9259.1200000000008</v>
      </c>
      <c r="F7471" s="12">
        <v>3136.66</v>
      </c>
      <c r="G7471" s="12">
        <v>398.73</v>
      </c>
      <c r="H7471" s="108">
        <v>115.79</v>
      </c>
      <c r="I7471" s="45">
        <v>103.79</v>
      </c>
      <c r="J7471" s="45">
        <v>103.05249999999999</v>
      </c>
    </row>
    <row r="7472" spans="1:10" ht="20.399999999999999" customHeight="1" thickBot="1" x14ac:dyDescent="0.3">
      <c r="A7472" s="11">
        <v>45414</v>
      </c>
      <c r="B7472" s="37">
        <v>1964.11</v>
      </c>
      <c r="C7472" s="151">
        <v>8634.18</v>
      </c>
      <c r="D7472" s="69">
        <v>2144.16</v>
      </c>
      <c r="E7472" s="217">
        <v>9237.73</v>
      </c>
      <c r="F7472" s="12">
        <v>3131.98</v>
      </c>
      <c r="G7472" s="12">
        <v>398.1</v>
      </c>
      <c r="H7472" s="108">
        <v>115.37</v>
      </c>
      <c r="I7472" s="45">
        <v>103.78</v>
      </c>
      <c r="J7472" s="45">
        <v>102.7846</v>
      </c>
    </row>
    <row r="7473" spans="1:10" ht="20.399999999999999" customHeight="1" thickBot="1" x14ac:dyDescent="0.3">
      <c r="A7473" s="11">
        <v>45415</v>
      </c>
      <c r="B7473" s="37">
        <v>1965.87</v>
      </c>
      <c r="C7473" s="151">
        <v>8641.91</v>
      </c>
      <c r="D7473" s="69">
        <v>2147.15</v>
      </c>
      <c r="E7473" s="217">
        <v>9250.6</v>
      </c>
      <c r="F7473" s="12">
        <v>3140.06</v>
      </c>
      <c r="G7473" s="12">
        <v>397.76</v>
      </c>
      <c r="H7473" s="108">
        <v>115.55</v>
      </c>
      <c r="I7473" s="45">
        <v>103.77</v>
      </c>
      <c r="J7473" s="45">
        <v>102.6626</v>
      </c>
    </row>
    <row r="7474" spans="1:10" ht="20.399999999999999" customHeight="1" thickBot="1" x14ac:dyDescent="0.3">
      <c r="A7474" s="11">
        <v>45418</v>
      </c>
      <c r="B7474" s="37">
        <v>1963.51</v>
      </c>
      <c r="C7474" s="151">
        <v>8631.5499999999993</v>
      </c>
      <c r="D7474" s="69">
        <v>2145.14</v>
      </c>
      <c r="E7474" s="217">
        <v>9241.9599999999991</v>
      </c>
      <c r="F7474" s="12">
        <v>3144.39</v>
      </c>
      <c r="G7474" s="12">
        <v>397.14</v>
      </c>
      <c r="H7474" s="108">
        <v>115.29</v>
      </c>
      <c r="I7474" s="45">
        <v>103.77</v>
      </c>
      <c r="J7474" s="45">
        <v>102.4254</v>
      </c>
    </row>
    <row r="7475" spans="1:10" ht="20.399999999999999" customHeight="1" thickBot="1" x14ac:dyDescent="0.3">
      <c r="A7475" s="11">
        <v>45419</v>
      </c>
      <c r="B7475" s="37">
        <v>1967.38</v>
      </c>
      <c r="C7475" s="151">
        <v>8648.59</v>
      </c>
      <c r="D7475" s="69">
        <v>2150.4499999999998</v>
      </c>
      <c r="E7475" s="217">
        <v>9264.84</v>
      </c>
      <c r="F7475" s="12">
        <v>3152.59</v>
      </c>
      <c r="G7475" s="12">
        <v>398.24</v>
      </c>
      <c r="H7475" s="108">
        <v>115.45</v>
      </c>
      <c r="I7475" s="45">
        <v>103.78</v>
      </c>
      <c r="J7475" s="45">
        <v>102.4121</v>
      </c>
    </row>
    <row r="7476" spans="1:10" ht="20.399999999999999" customHeight="1" thickBot="1" x14ac:dyDescent="0.3">
      <c r="A7476" s="11">
        <v>45420</v>
      </c>
      <c r="B7476" s="37">
        <v>1968.99</v>
      </c>
      <c r="C7476" s="151">
        <v>8678.3700000000008</v>
      </c>
      <c r="D7476" s="69">
        <v>2153.33</v>
      </c>
      <c r="E7476" s="217">
        <v>9277.24</v>
      </c>
      <c r="F7476" s="12">
        <v>3149.99</v>
      </c>
      <c r="G7476" s="12">
        <v>399.94</v>
      </c>
      <c r="H7476" s="108">
        <v>115.55</v>
      </c>
      <c r="I7476" s="45">
        <v>103.79</v>
      </c>
      <c r="J7476" s="45">
        <v>102.3489</v>
      </c>
    </row>
    <row r="7477" spans="1:10" ht="20.399999999999999" customHeight="1" thickBot="1" x14ac:dyDescent="0.3">
      <c r="A7477" s="11">
        <v>45421</v>
      </c>
      <c r="B7477" s="37">
        <v>1972.38</v>
      </c>
      <c r="C7477" s="151">
        <v>8693.33</v>
      </c>
      <c r="D7477" s="69">
        <v>2156.3000000000002</v>
      </c>
      <c r="E7477" s="217">
        <v>9290.0300000000007</v>
      </c>
      <c r="F7477" s="12">
        <v>3155.49</v>
      </c>
      <c r="G7477" s="12">
        <v>400.32</v>
      </c>
      <c r="H7477" s="108">
        <v>115.89</v>
      </c>
      <c r="I7477" s="45">
        <v>103.78</v>
      </c>
      <c r="J7477" s="45">
        <v>101.8633</v>
      </c>
    </row>
    <row r="7478" spans="1:10" ht="20.399999999999999" customHeight="1" thickBot="1" x14ac:dyDescent="0.3">
      <c r="A7478" s="11">
        <v>45422</v>
      </c>
      <c r="B7478" s="37">
        <v>1977.39</v>
      </c>
      <c r="C7478" s="151">
        <v>8715.39</v>
      </c>
      <c r="D7478" s="69">
        <v>2164.1</v>
      </c>
      <c r="E7478" s="217">
        <v>9323.6299999999992</v>
      </c>
      <c r="F7478" s="12">
        <v>3173.28</v>
      </c>
      <c r="G7478" s="12">
        <v>402.51</v>
      </c>
      <c r="H7478" s="108">
        <v>116.47</v>
      </c>
      <c r="I7478" s="45">
        <v>103.76</v>
      </c>
      <c r="J7478" s="45">
        <v>101.65860000000001</v>
      </c>
    </row>
    <row r="7479" spans="1:10" ht="20.399999999999999" customHeight="1" thickBot="1" x14ac:dyDescent="0.3">
      <c r="A7479" s="11">
        <v>45425</v>
      </c>
      <c r="B7479" s="37">
        <v>1986.5</v>
      </c>
      <c r="C7479" s="151">
        <v>8755.5300000000007</v>
      </c>
      <c r="D7479" s="69">
        <v>2176.27</v>
      </c>
      <c r="E7479" s="217">
        <v>9376.09</v>
      </c>
      <c r="F7479" s="12">
        <v>3190.24</v>
      </c>
      <c r="G7479" s="12">
        <v>403.98</v>
      </c>
      <c r="H7479" s="108">
        <v>117.18</v>
      </c>
      <c r="I7479" s="45">
        <v>103.77</v>
      </c>
      <c r="J7479" s="45">
        <v>101.68729999999999</v>
      </c>
    </row>
    <row r="7480" spans="1:10" ht="20.399999999999999" customHeight="1" thickBot="1" x14ac:dyDescent="0.3">
      <c r="A7480" s="11">
        <v>45426</v>
      </c>
      <c r="B7480" s="37">
        <v>1992.83</v>
      </c>
      <c r="C7480" s="151">
        <v>8783.43</v>
      </c>
      <c r="D7480" s="69">
        <v>2185.17</v>
      </c>
      <c r="E7480" s="217">
        <v>9414.41</v>
      </c>
      <c r="F7480" s="12">
        <v>3205.36</v>
      </c>
      <c r="G7480" s="12">
        <v>405.72</v>
      </c>
      <c r="H7480" s="108">
        <v>117.57</v>
      </c>
      <c r="I7480" s="45">
        <v>103.77</v>
      </c>
      <c r="J7480" s="45">
        <v>101.6212</v>
      </c>
    </row>
    <row r="7481" spans="1:10" ht="20.399999999999999" customHeight="1" thickBot="1" x14ac:dyDescent="0.3">
      <c r="A7481" s="11">
        <v>45427</v>
      </c>
      <c r="B7481" s="37">
        <v>2006.27</v>
      </c>
      <c r="C7481" s="151">
        <v>8842.67</v>
      </c>
      <c r="D7481" s="69">
        <v>2206.4</v>
      </c>
      <c r="E7481" s="217">
        <v>9505.9</v>
      </c>
      <c r="F7481" s="12">
        <v>3244.45</v>
      </c>
      <c r="G7481" s="12">
        <v>410.86</v>
      </c>
      <c r="H7481" s="108">
        <v>118.82</v>
      </c>
      <c r="I7481" s="45">
        <v>103.73</v>
      </c>
      <c r="J7481" s="45">
        <v>100.9068</v>
      </c>
    </row>
    <row r="7482" spans="1:10" ht="20.399999999999999" customHeight="1" thickBot="1" x14ac:dyDescent="0.3">
      <c r="A7482" s="11">
        <v>45428</v>
      </c>
      <c r="B7482" s="37">
        <v>2001.86</v>
      </c>
      <c r="C7482" s="151">
        <v>8823.24</v>
      </c>
      <c r="D7482" s="69">
        <v>2202.71</v>
      </c>
      <c r="E7482" s="217">
        <v>9489.98</v>
      </c>
      <c r="F7482" s="12">
        <v>3253.57</v>
      </c>
      <c r="G7482" s="12">
        <v>409.61</v>
      </c>
      <c r="H7482" s="108">
        <v>118.46</v>
      </c>
      <c r="I7482" s="45">
        <v>103.7</v>
      </c>
      <c r="J7482" s="45">
        <v>99.9679</v>
      </c>
    </row>
    <row r="7483" spans="1:10" ht="20.399999999999999" customHeight="1" thickBot="1" x14ac:dyDescent="0.3">
      <c r="A7483" s="11">
        <v>45429</v>
      </c>
      <c r="B7483" s="37">
        <v>2006.67</v>
      </c>
      <c r="C7483" s="151">
        <v>8844.6</v>
      </c>
      <c r="D7483" s="69">
        <v>2206.77</v>
      </c>
      <c r="E7483" s="217">
        <v>9507.64</v>
      </c>
      <c r="F7483" s="12">
        <v>3251.89</v>
      </c>
      <c r="G7483" s="12">
        <v>410.16</v>
      </c>
      <c r="H7483" s="108">
        <v>118.48</v>
      </c>
      <c r="I7483" s="45">
        <v>103.72</v>
      </c>
      <c r="J7483" s="45">
        <v>100.9486</v>
      </c>
    </row>
    <row r="7484" spans="1:10" ht="20.399999999999999" customHeight="1" thickBot="1" x14ac:dyDescent="0.3">
      <c r="A7484" s="11">
        <v>45432</v>
      </c>
      <c r="B7484" s="37">
        <v>1992.61</v>
      </c>
      <c r="C7484" s="151">
        <v>8809.2000000000007</v>
      </c>
      <c r="D7484" s="69">
        <v>2188.5700000000002</v>
      </c>
      <c r="E7484" s="217">
        <v>9464.4</v>
      </c>
      <c r="F7484" s="12">
        <v>3242.39</v>
      </c>
      <c r="G7484" s="12">
        <v>406.29</v>
      </c>
      <c r="H7484" s="108">
        <v>117.31</v>
      </c>
      <c r="I7484" s="45">
        <v>103.79</v>
      </c>
      <c r="J7484" s="45">
        <v>100.42059999999999</v>
      </c>
    </row>
    <row r="7485" spans="1:10" ht="20.399999999999999" customHeight="1" thickBot="1" x14ac:dyDescent="0.3">
      <c r="A7485" s="11">
        <v>45433</v>
      </c>
      <c r="B7485" s="37">
        <v>1984.56</v>
      </c>
      <c r="C7485" s="151">
        <v>8773.6200000000008</v>
      </c>
      <c r="D7485" s="69">
        <v>2176.6</v>
      </c>
      <c r="E7485" s="217">
        <v>9412.64</v>
      </c>
      <c r="F7485" s="12">
        <v>3217.79</v>
      </c>
      <c r="G7485" s="12">
        <v>404.2</v>
      </c>
      <c r="H7485" s="108">
        <v>116.6</v>
      </c>
      <c r="I7485" s="45">
        <v>103.81</v>
      </c>
      <c r="J7485" s="45">
        <v>101.54519999999999</v>
      </c>
    </row>
    <row r="7486" spans="1:10" ht="20.399999999999999" customHeight="1" thickBot="1" x14ac:dyDescent="0.3">
      <c r="A7486" s="11">
        <v>45434</v>
      </c>
      <c r="B7486" s="37">
        <v>1980.75</v>
      </c>
      <c r="C7486" s="151">
        <v>8756.76</v>
      </c>
      <c r="D7486" s="69">
        <v>2173.13</v>
      </c>
      <c r="E7486" s="217">
        <v>9397.6</v>
      </c>
      <c r="F7486" s="12">
        <v>3211.88</v>
      </c>
      <c r="G7486" s="12">
        <v>404.84</v>
      </c>
      <c r="H7486" s="108">
        <v>116.55</v>
      </c>
      <c r="I7486" s="45">
        <v>103.82</v>
      </c>
      <c r="J7486" s="45">
        <v>101.2865</v>
      </c>
    </row>
    <row r="7487" spans="1:10" ht="20.399999999999999" customHeight="1" thickBot="1" x14ac:dyDescent="0.3">
      <c r="A7487" s="11">
        <v>45435</v>
      </c>
      <c r="B7487" s="37">
        <v>1988</v>
      </c>
      <c r="C7487" s="151">
        <v>8788.7900000000009</v>
      </c>
      <c r="D7487" s="69">
        <v>2183.6</v>
      </c>
      <c r="E7487" s="217">
        <v>9442.8700000000008</v>
      </c>
      <c r="F7487" s="12">
        <v>3220.14</v>
      </c>
      <c r="G7487" s="12">
        <v>406.66</v>
      </c>
      <c r="H7487" s="108">
        <v>116.9</v>
      </c>
      <c r="I7487" s="45">
        <v>103.84</v>
      </c>
      <c r="J7487" s="45">
        <v>100.32850000000001</v>
      </c>
    </row>
    <row r="7488" spans="1:10" ht="20.399999999999999" customHeight="1" thickBot="1" x14ac:dyDescent="0.3">
      <c r="A7488" s="11">
        <v>45436</v>
      </c>
      <c r="B7488" s="37">
        <v>1982.04</v>
      </c>
      <c r="C7488" s="151">
        <v>8770.73</v>
      </c>
      <c r="D7488" s="69">
        <v>2174.4699999999998</v>
      </c>
      <c r="E7488" s="217">
        <v>9414.33</v>
      </c>
      <c r="F7488" s="12">
        <v>3203.59</v>
      </c>
      <c r="G7488" s="12">
        <v>404.82</v>
      </c>
      <c r="H7488" s="108">
        <v>116.39</v>
      </c>
      <c r="I7488" s="45">
        <v>103.82</v>
      </c>
      <c r="J7488" s="45">
        <v>100.54179999999999</v>
      </c>
    </row>
    <row r="7489" spans="1:10" ht="20.399999999999999" customHeight="1" thickBot="1" x14ac:dyDescent="0.3">
      <c r="A7489" s="11">
        <v>45439</v>
      </c>
      <c r="B7489" s="37">
        <v>1976.26</v>
      </c>
      <c r="C7489" s="151">
        <v>8757.69</v>
      </c>
      <c r="D7489" s="69">
        <v>2169.92</v>
      </c>
      <c r="E7489" s="217">
        <v>9411.24</v>
      </c>
      <c r="F7489" s="12">
        <v>3211.86</v>
      </c>
      <c r="G7489" s="12">
        <v>403.74</v>
      </c>
      <c r="H7489" s="108">
        <v>116.06</v>
      </c>
      <c r="I7489" s="45">
        <v>103.8</v>
      </c>
      <c r="J7489" s="45">
        <v>99.608199999999997</v>
      </c>
    </row>
    <row r="7490" spans="1:10" ht="20.399999999999999" customHeight="1" thickBot="1" x14ac:dyDescent="0.3">
      <c r="A7490" s="11">
        <v>45440</v>
      </c>
      <c r="B7490" s="37">
        <v>1969.34</v>
      </c>
      <c r="C7490" s="151">
        <v>8735.8700000000008</v>
      </c>
      <c r="D7490" s="69">
        <v>2165.14</v>
      </c>
      <c r="E7490" s="217">
        <v>9402.23</v>
      </c>
      <c r="F7490" s="12">
        <v>3215.07</v>
      </c>
      <c r="G7490" s="12">
        <v>403.43</v>
      </c>
      <c r="H7490" s="108">
        <v>115.73</v>
      </c>
      <c r="I7490" s="45">
        <v>103.79</v>
      </c>
      <c r="J7490" s="45">
        <v>98.853099999999998</v>
      </c>
    </row>
    <row r="7491" spans="1:10" ht="20.399999999999999" customHeight="1" thickBot="1" x14ac:dyDescent="0.3">
      <c r="A7491" s="11">
        <v>45441</v>
      </c>
      <c r="B7491" s="37">
        <v>1964.25</v>
      </c>
      <c r="C7491" s="151">
        <v>8713.99</v>
      </c>
      <c r="D7491" s="69">
        <v>2157.04</v>
      </c>
      <c r="E7491" s="217">
        <v>9367.9699999999993</v>
      </c>
      <c r="F7491" s="12">
        <v>3195.57</v>
      </c>
      <c r="G7491" s="12">
        <v>401.62</v>
      </c>
      <c r="H7491" s="108">
        <v>115.21</v>
      </c>
      <c r="I7491" s="45">
        <v>103.8</v>
      </c>
      <c r="J7491" s="45">
        <v>99.816800000000001</v>
      </c>
    </row>
    <row r="7492" spans="1:10" ht="20.399999999999999" customHeight="1" thickBot="1" x14ac:dyDescent="0.3">
      <c r="A7492" s="11">
        <v>45442</v>
      </c>
      <c r="B7492" s="37">
        <v>1964.42</v>
      </c>
      <c r="C7492" s="151">
        <v>8723.77</v>
      </c>
      <c r="D7492" s="69">
        <v>2155.2199999999998</v>
      </c>
      <c r="E7492" s="217">
        <v>9372.06</v>
      </c>
      <c r="F7492" s="12">
        <v>3183.97</v>
      </c>
      <c r="G7492" s="12">
        <v>402.05</v>
      </c>
      <c r="H7492" s="108">
        <v>115.22</v>
      </c>
      <c r="I7492" s="45">
        <v>103.84</v>
      </c>
      <c r="J7492" s="45">
        <v>99.679699999999997</v>
      </c>
    </row>
    <row r="7493" spans="1:10" ht="20.399999999999999" customHeight="1" thickBot="1" x14ac:dyDescent="0.3">
      <c r="A7493" s="11">
        <v>45443</v>
      </c>
      <c r="B7493" s="37">
        <v>1957.47</v>
      </c>
      <c r="C7493" s="151">
        <v>8692.93</v>
      </c>
      <c r="D7493" s="69">
        <v>2146.65</v>
      </c>
      <c r="E7493" s="217">
        <v>9334.7900000000009</v>
      </c>
      <c r="F7493" s="12">
        <v>3176.53</v>
      </c>
      <c r="G7493" s="12">
        <v>401.78</v>
      </c>
      <c r="H7493" s="108">
        <v>114.83</v>
      </c>
      <c r="I7493" s="45">
        <v>103.83</v>
      </c>
      <c r="J7493" s="45">
        <v>100.0594</v>
      </c>
    </row>
    <row r="7494" spans="1:10" ht="20.399999999999999" customHeight="1" thickBot="1" x14ac:dyDescent="0.3">
      <c r="A7494" s="11">
        <v>45446</v>
      </c>
      <c r="B7494" s="37">
        <v>1956.05</v>
      </c>
      <c r="C7494" s="151">
        <v>8687.7900000000009</v>
      </c>
      <c r="D7494" s="69">
        <v>2145.9499999999998</v>
      </c>
      <c r="E7494" s="217">
        <v>9333.26</v>
      </c>
      <c r="F7494" s="12">
        <v>3183.73</v>
      </c>
      <c r="G7494" s="12">
        <v>401.63</v>
      </c>
      <c r="H7494" s="108">
        <v>114.81</v>
      </c>
      <c r="I7494" s="45">
        <v>103.81</v>
      </c>
      <c r="J7494" s="45">
        <v>99.816800000000001</v>
      </c>
    </row>
    <row r="7495" spans="1:10" ht="20.399999999999999" customHeight="1" thickBot="1" x14ac:dyDescent="0.3">
      <c r="A7495" s="11">
        <v>45447</v>
      </c>
      <c r="B7495" s="37">
        <v>1959.58</v>
      </c>
      <c r="C7495" s="151">
        <v>8703.44</v>
      </c>
      <c r="D7495" s="69">
        <v>2152.59</v>
      </c>
      <c r="E7495" s="217">
        <v>9362.17</v>
      </c>
      <c r="F7495" s="12">
        <v>3205.62</v>
      </c>
      <c r="G7495" s="12">
        <v>403.06</v>
      </c>
      <c r="H7495" s="108">
        <v>115.31</v>
      </c>
      <c r="I7495" s="45">
        <v>103.79</v>
      </c>
      <c r="J7495" s="45">
        <v>99.442099999999996</v>
      </c>
    </row>
    <row r="7496" spans="1:10" ht="20.399999999999999" customHeight="1" thickBot="1" x14ac:dyDescent="0.3">
      <c r="A7496" s="11">
        <v>45448</v>
      </c>
      <c r="B7496" s="37">
        <v>1962.63</v>
      </c>
      <c r="C7496" s="151">
        <v>8716.98</v>
      </c>
      <c r="D7496" s="69">
        <v>2155.4699999999998</v>
      </c>
      <c r="E7496" s="217">
        <v>9374.68</v>
      </c>
      <c r="F7496" s="12">
        <v>3201.89</v>
      </c>
      <c r="G7496" s="12">
        <v>403.23</v>
      </c>
      <c r="H7496" s="108">
        <v>115.43</v>
      </c>
      <c r="I7496" s="45">
        <v>103.81</v>
      </c>
      <c r="J7496" s="45">
        <v>99.691199999999995</v>
      </c>
    </row>
    <row r="7497" spans="1:10" ht="20.399999999999999" customHeight="1" thickBot="1" x14ac:dyDescent="0.3">
      <c r="A7497" s="11">
        <v>45449</v>
      </c>
      <c r="B7497" s="37">
        <v>1967.42</v>
      </c>
      <c r="C7497" s="151">
        <v>8738.25</v>
      </c>
      <c r="D7497" s="69">
        <v>2162.2199999999998</v>
      </c>
      <c r="E7497" s="217">
        <v>9404.0400000000009</v>
      </c>
      <c r="F7497" s="12">
        <v>3213.66</v>
      </c>
      <c r="G7497" s="12">
        <v>403.95</v>
      </c>
      <c r="H7497" s="108">
        <v>115.58</v>
      </c>
      <c r="I7497" s="45">
        <v>103.81</v>
      </c>
      <c r="J7497" s="45">
        <v>99.637</v>
      </c>
    </row>
    <row r="7498" spans="1:10" ht="20.399999999999999" customHeight="1" thickBot="1" x14ac:dyDescent="0.3">
      <c r="A7498" s="11">
        <v>45450</v>
      </c>
      <c r="B7498" s="37">
        <v>1951.52</v>
      </c>
      <c r="C7498" s="151">
        <v>8730.06</v>
      </c>
      <c r="D7498" s="69">
        <v>2140.81</v>
      </c>
      <c r="E7498" s="217">
        <v>9393.61</v>
      </c>
      <c r="F7498" s="12">
        <v>3210.72</v>
      </c>
      <c r="G7498" s="12">
        <v>398.99</v>
      </c>
      <c r="H7498" s="108">
        <v>114.23</v>
      </c>
      <c r="I7498" s="45">
        <v>103.81</v>
      </c>
      <c r="J7498" s="45">
        <v>99.617500000000007</v>
      </c>
    </row>
    <row r="7499" spans="1:10" ht="20.399999999999999" customHeight="1" thickBot="1" x14ac:dyDescent="0.3">
      <c r="A7499" s="11">
        <v>45453</v>
      </c>
      <c r="B7499" s="37">
        <v>1959.1</v>
      </c>
      <c r="C7499" s="151">
        <v>8775.3700000000008</v>
      </c>
      <c r="D7499" s="69">
        <v>2146.25</v>
      </c>
      <c r="E7499" s="217">
        <v>9432.58</v>
      </c>
      <c r="F7499" s="12">
        <v>3193.22</v>
      </c>
      <c r="G7499" s="12">
        <v>400.81</v>
      </c>
      <c r="H7499" s="108">
        <v>114.67</v>
      </c>
      <c r="I7499" s="45">
        <v>103.9</v>
      </c>
      <c r="J7499" s="45">
        <v>100.5792</v>
      </c>
    </row>
    <row r="7500" spans="1:10" ht="20.399999999999999" customHeight="1" thickBot="1" x14ac:dyDescent="0.3">
      <c r="A7500" s="11">
        <v>45454</v>
      </c>
      <c r="B7500" s="37">
        <v>1956.54</v>
      </c>
      <c r="C7500" s="151">
        <v>8763.92</v>
      </c>
      <c r="D7500" s="69">
        <v>2142.88</v>
      </c>
      <c r="E7500" s="217">
        <v>9417.77</v>
      </c>
      <c r="F7500" s="12">
        <v>3188.75</v>
      </c>
      <c r="G7500" s="12">
        <v>400.27</v>
      </c>
      <c r="H7500" s="108">
        <v>114.48</v>
      </c>
      <c r="I7500" s="45">
        <v>103.91</v>
      </c>
      <c r="J7500" s="45">
        <v>100.56189999999999</v>
      </c>
    </row>
    <row r="7501" spans="1:10" ht="20.399999999999999" customHeight="1" thickBot="1" x14ac:dyDescent="0.3">
      <c r="A7501" s="11">
        <v>45455</v>
      </c>
      <c r="B7501" s="37">
        <v>1954.1</v>
      </c>
      <c r="C7501" s="151">
        <v>8752.98</v>
      </c>
      <c r="D7501" s="69">
        <v>2134.67</v>
      </c>
      <c r="E7501" s="217">
        <v>9381.7000000000007</v>
      </c>
      <c r="F7501" s="12">
        <v>3168.62</v>
      </c>
      <c r="G7501" s="12">
        <v>399.22</v>
      </c>
      <c r="H7501" s="108">
        <v>114.26</v>
      </c>
      <c r="I7501" s="45">
        <v>103.93</v>
      </c>
      <c r="J7501" s="45">
        <v>101.3811</v>
      </c>
    </row>
    <row r="7502" spans="1:10" ht="20.399999999999999" customHeight="1" thickBot="1" x14ac:dyDescent="0.3">
      <c r="A7502" s="11">
        <v>45456</v>
      </c>
      <c r="B7502" s="37">
        <v>1944.32</v>
      </c>
      <c r="C7502" s="151">
        <v>8709.16</v>
      </c>
      <c r="D7502" s="69">
        <v>2123.39</v>
      </c>
      <c r="E7502" s="217">
        <v>9332.1</v>
      </c>
      <c r="F7502" s="12">
        <v>3163.97</v>
      </c>
      <c r="G7502" s="12">
        <v>397.25</v>
      </c>
      <c r="H7502" s="108">
        <v>113.67</v>
      </c>
      <c r="I7502" s="45">
        <v>103.91</v>
      </c>
      <c r="J7502" s="45">
        <v>100.9933</v>
      </c>
    </row>
    <row r="7503" spans="1:10" ht="20.399999999999999" customHeight="1" thickBot="1" x14ac:dyDescent="0.3">
      <c r="A7503" s="11">
        <v>45457</v>
      </c>
      <c r="B7503" s="37">
        <v>1941.02</v>
      </c>
      <c r="C7503" s="151">
        <v>8694.4</v>
      </c>
      <c r="D7503" s="69">
        <v>2115.89</v>
      </c>
      <c r="E7503" s="217">
        <v>9299.17</v>
      </c>
      <c r="F7503" s="12">
        <v>3134.01</v>
      </c>
      <c r="G7503" s="12">
        <v>396.22</v>
      </c>
      <c r="H7503" s="108">
        <v>113.35</v>
      </c>
      <c r="I7503" s="45">
        <v>103.97</v>
      </c>
      <c r="J7503" s="45">
        <v>100.86660000000001</v>
      </c>
    </row>
    <row r="7504" spans="1:10" ht="20.399999999999999" customHeight="1" thickBot="1" x14ac:dyDescent="0.3">
      <c r="A7504" s="11">
        <v>45460</v>
      </c>
      <c r="B7504" s="37">
        <v>1937.96</v>
      </c>
      <c r="C7504" s="151">
        <v>8680.7000000000007</v>
      </c>
      <c r="D7504" s="69">
        <v>2113.73</v>
      </c>
      <c r="E7504" s="217">
        <v>9289.65</v>
      </c>
      <c r="F7504" s="12">
        <v>3120.44</v>
      </c>
      <c r="G7504" s="12">
        <v>396.53</v>
      </c>
      <c r="H7504" s="108">
        <v>113.07</v>
      </c>
      <c r="I7504" s="45">
        <v>104</v>
      </c>
      <c r="J7504" s="45">
        <v>100.6307</v>
      </c>
    </row>
    <row r="7505" spans="1:10" ht="20.399999999999999" customHeight="1" thickBot="1" x14ac:dyDescent="0.3">
      <c r="A7505" s="11">
        <v>45461</v>
      </c>
      <c r="B7505" s="37">
        <v>1941.81</v>
      </c>
      <c r="C7505" s="151">
        <v>8697.92</v>
      </c>
      <c r="D7505" s="69">
        <v>2117.58</v>
      </c>
      <c r="E7505" s="217">
        <v>9306.6</v>
      </c>
      <c r="F7505" s="12">
        <v>3129.14</v>
      </c>
      <c r="G7505" s="12">
        <v>397.08</v>
      </c>
      <c r="H7505" s="108">
        <v>113.47</v>
      </c>
      <c r="I7505" s="45">
        <v>104</v>
      </c>
      <c r="J7505" s="45">
        <v>101.1862</v>
      </c>
    </row>
    <row r="7506" spans="1:10" ht="20.399999999999999" customHeight="1" thickBot="1" x14ac:dyDescent="0.3">
      <c r="A7506" s="11">
        <v>45462</v>
      </c>
      <c r="B7506" s="37">
        <v>1940.75</v>
      </c>
      <c r="C7506" s="151">
        <v>8693.2000000000007</v>
      </c>
      <c r="D7506" s="69">
        <v>2114.54</v>
      </c>
      <c r="E7506" s="217">
        <v>9293.2099999999991</v>
      </c>
      <c r="F7506" s="12">
        <v>3125.91</v>
      </c>
      <c r="G7506" s="12">
        <v>397.06</v>
      </c>
      <c r="H7506" s="108">
        <v>113.38</v>
      </c>
      <c r="I7506" s="45">
        <v>104</v>
      </c>
      <c r="J7506" s="45">
        <v>101.4302</v>
      </c>
    </row>
    <row r="7507" spans="1:10" ht="20.399999999999999" customHeight="1" thickBot="1" x14ac:dyDescent="0.3">
      <c r="A7507" s="11">
        <v>45463</v>
      </c>
      <c r="B7507" s="37">
        <v>1936.18</v>
      </c>
      <c r="C7507" s="151">
        <v>8682.5</v>
      </c>
      <c r="D7507" s="69">
        <v>2108.4499999999998</v>
      </c>
      <c r="E7507" s="217">
        <v>9279.4500000000007</v>
      </c>
      <c r="F7507" s="12">
        <v>3121.88</v>
      </c>
      <c r="G7507" s="12">
        <v>395.97</v>
      </c>
      <c r="H7507" s="108">
        <v>113.06</v>
      </c>
      <c r="I7507" s="45">
        <v>104</v>
      </c>
      <c r="J7507" s="45">
        <v>101.41070000000001</v>
      </c>
    </row>
    <row r="7508" spans="1:10" ht="20.399999999999999" customHeight="1" thickBot="1" x14ac:dyDescent="0.3">
      <c r="A7508" s="11">
        <v>45464</v>
      </c>
      <c r="B7508" s="37">
        <v>1936.21</v>
      </c>
      <c r="C7508" s="151">
        <v>8682.6299999999992</v>
      </c>
      <c r="D7508" s="69">
        <v>2110.81</v>
      </c>
      <c r="E7508" s="217">
        <v>9289.84</v>
      </c>
      <c r="F7508" s="12">
        <v>3117.17</v>
      </c>
      <c r="G7508" s="12">
        <v>396.83</v>
      </c>
      <c r="H7508" s="108">
        <v>113.05</v>
      </c>
      <c r="I7508" s="45">
        <v>104.03</v>
      </c>
      <c r="J7508" s="45">
        <v>101.10599999999999</v>
      </c>
    </row>
    <row r="7509" spans="1:10" ht="20.399999999999999" customHeight="1" thickBot="1" x14ac:dyDescent="0.3">
      <c r="A7509" s="11">
        <v>45467</v>
      </c>
      <c r="B7509" s="37">
        <v>1941.74</v>
      </c>
      <c r="C7509" s="151">
        <v>8707.44</v>
      </c>
      <c r="D7509" s="69">
        <v>2116.17</v>
      </c>
      <c r="E7509" s="217">
        <v>9313.43</v>
      </c>
      <c r="F7509" s="12">
        <v>3116.77</v>
      </c>
      <c r="G7509" s="12">
        <v>399.34</v>
      </c>
      <c r="H7509" s="108">
        <v>113.63</v>
      </c>
      <c r="I7509" s="45">
        <v>104.06</v>
      </c>
      <c r="J7509" s="45">
        <v>101.4958</v>
      </c>
    </row>
    <row r="7510" spans="1:10" ht="20.399999999999999" customHeight="1" thickBot="1" x14ac:dyDescent="0.3">
      <c r="A7510" s="11">
        <v>45468</v>
      </c>
      <c r="B7510" s="37">
        <v>1934.76</v>
      </c>
      <c r="C7510" s="151">
        <v>8676.14</v>
      </c>
      <c r="D7510" s="69">
        <v>2108.7800000000002</v>
      </c>
      <c r="E7510" s="217">
        <v>9280.9</v>
      </c>
      <c r="F7510" s="12">
        <v>3113.71</v>
      </c>
      <c r="G7510" s="12">
        <v>396.54</v>
      </c>
      <c r="H7510" s="108">
        <v>113.05</v>
      </c>
      <c r="I7510" s="45">
        <v>104.05</v>
      </c>
      <c r="J7510" s="45">
        <v>101.1211</v>
      </c>
    </row>
    <row r="7511" spans="1:10" ht="20.399999999999999" customHeight="1" thickBot="1" x14ac:dyDescent="0.3">
      <c r="A7511" s="11">
        <v>45469</v>
      </c>
      <c r="B7511" s="37">
        <v>1940.56</v>
      </c>
      <c r="C7511" s="151">
        <v>8702.15</v>
      </c>
      <c r="D7511" s="69">
        <v>2115.0500000000002</v>
      </c>
      <c r="E7511" s="217">
        <v>9308.5</v>
      </c>
      <c r="F7511" s="12">
        <v>3113.33</v>
      </c>
      <c r="G7511" s="12">
        <v>396.64</v>
      </c>
      <c r="H7511" s="108">
        <v>113.14</v>
      </c>
      <c r="I7511" s="45">
        <v>104.08</v>
      </c>
      <c r="J7511" s="45">
        <v>101.434</v>
      </c>
    </row>
    <row r="7512" spans="1:10" ht="20.399999999999999" customHeight="1" thickBot="1" x14ac:dyDescent="0.3">
      <c r="A7512" s="11">
        <v>45470</v>
      </c>
      <c r="B7512" s="37">
        <v>1935.41</v>
      </c>
      <c r="C7512" s="151">
        <v>8679.08</v>
      </c>
      <c r="D7512" s="69">
        <v>2108.9</v>
      </c>
      <c r="E7512" s="217">
        <v>9281.4599999999991</v>
      </c>
      <c r="F7512" s="12">
        <v>3098.02</v>
      </c>
      <c r="G7512" s="12">
        <v>395.42</v>
      </c>
      <c r="H7512" s="108">
        <v>112.72</v>
      </c>
      <c r="I7512" s="45">
        <v>104.1</v>
      </c>
      <c r="J7512" s="45">
        <v>101.9063</v>
      </c>
    </row>
    <row r="7513" spans="1:10" ht="20.399999999999999" customHeight="1" thickBot="1" x14ac:dyDescent="0.3">
      <c r="A7513" s="11">
        <v>45471</v>
      </c>
      <c r="B7513" s="37">
        <v>1935.59</v>
      </c>
      <c r="C7513" s="151">
        <v>8685.75</v>
      </c>
      <c r="D7513" s="69">
        <v>2108.8200000000002</v>
      </c>
      <c r="E7513" s="217">
        <v>9288.89</v>
      </c>
      <c r="F7513" s="12">
        <v>3098.53</v>
      </c>
      <c r="G7513" s="12">
        <v>395.04</v>
      </c>
      <c r="H7513" s="108">
        <v>112.59</v>
      </c>
      <c r="I7513" s="45">
        <v>104.11</v>
      </c>
      <c r="J7513" s="45">
        <v>101.9712</v>
      </c>
    </row>
    <row r="7514" spans="1:10" ht="20.399999999999999" customHeight="1" thickBot="1" x14ac:dyDescent="0.3">
      <c r="A7514" s="11">
        <v>45474</v>
      </c>
      <c r="B7514" s="37">
        <v>1936.6</v>
      </c>
      <c r="C7514" s="151">
        <v>8690.2900000000009</v>
      </c>
      <c r="D7514" s="69">
        <v>2112.1799999999998</v>
      </c>
      <c r="E7514" s="217">
        <v>9303.67</v>
      </c>
      <c r="F7514" s="12">
        <v>3115.63</v>
      </c>
      <c r="G7514" s="12">
        <v>395.43</v>
      </c>
      <c r="H7514" s="108">
        <v>112.69</v>
      </c>
      <c r="I7514" s="45">
        <v>104.1</v>
      </c>
      <c r="J7514" s="45">
        <v>101.02030000000001</v>
      </c>
    </row>
    <row r="7515" spans="1:10" ht="20.399999999999999" customHeight="1" thickBot="1" x14ac:dyDescent="0.3">
      <c r="A7515" s="11">
        <v>45475</v>
      </c>
      <c r="B7515" s="37">
        <v>1935.49</v>
      </c>
      <c r="C7515" s="151">
        <v>8685.32</v>
      </c>
      <c r="D7515" s="69">
        <v>2111.7199999999998</v>
      </c>
      <c r="E7515" s="217">
        <v>9301.66</v>
      </c>
      <c r="F7515" s="12">
        <v>3110.05</v>
      </c>
      <c r="G7515" s="12">
        <v>395.18</v>
      </c>
      <c r="H7515" s="108">
        <v>112.57</v>
      </c>
      <c r="I7515" s="45">
        <v>104.11</v>
      </c>
      <c r="J7515" s="45">
        <v>100.8926</v>
      </c>
    </row>
    <row r="7516" spans="1:10" ht="20.399999999999999" customHeight="1" thickBot="1" x14ac:dyDescent="0.3">
      <c r="A7516" s="11">
        <v>45476</v>
      </c>
      <c r="B7516" s="37">
        <v>1941.06</v>
      </c>
      <c r="C7516" s="151">
        <v>8710.2900000000009</v>
      </c>
      <c r="D7516" s="69">
        <v>2115.91</v>
      </c>
      <c r="E7516" s="217">
        <v>9320.1200000000008</v>
      </c>
      <c r="F7516" s="12">
        <v>3118.35</v>
      </c>
      <c r="G7516" s="12">
        <v>395.81</v>
      </c>
      <c r="H7516" s="108">
        <v>113.02</v>
      </c>
      <c r="I7516" s="45">
        <v>104.13</v>
      </c>
      <c r="J7516" s="45">
        <v>101.39749999999999</v>
      </c>
    </row>
    <row r="7517" spans="1:10" ht="20.399999999999999" customHeight="1" thickBot="1" x14ac:dyDescent="0.3">
      <c r="A7517" s="11">
        <v>45477</v>
      </c>
      <c r="B7517" s="37">
        <v>1943.6</v>
      </c>
      <c r="C7517" s="151">
        <v>8721.7000000000007</v>
      </c>
      <c r="D7517" s="69">
        <v>2120.81</v>
      </c>
      <c r="E7517" s="217">
        <v>9341.7099999999991</v>
      </c>
      <c r="F7517" s="12">
        <v>3134.58</v>
      </c>
      <c r="G7517" s="12">
        <v>396.76</v>
      </c>
      <c r="H7517" s="108">
        <v>113.21</v>
      </c>
      <c r="I7517" s="45">
        <v>104.1</v>
      </c>
      <c r="J7517" s="45">
        <v>101.1061</v>
      </c>
    </row>
    <row r="7518" spans="1:10" ht="20.399999999999999" customHeight="1" thickBot="1" x14ac:dyDescent="0.3">
      <c r="A7518" s="11">
        <v>45478</v>
      </c>
      <c r="B7518" s="37">
        <v>1937.6</v>
      </c>
      <c r="C7518" s="151">
        <v>8694.7800000000007</v>
      </c>
      <c r="D7518" s="69">
        <v>2113.87</v>
      </c>
      <c r="E7518" s="217">
        <v>9311.1299999999992</v>
      </c>
      <c r="F7518" s="12">
        <v>3131.53</v>
      </c>
      <c r="G7518" s="12">
        <v>395.33</v>
      </c>
      <c r="H7518" s="108">
        <v>112.82</v>
      </c>
      <c r="I7518" s="45">
        <v>104.09</v>
      </c>
      <c r="J7518" s="45">
        <v>101.0145</v>
      </c>
    </row>
    <row r="7519" spans="1:10" ht="20.399999999999999" customHeight="1" thickBot="1" x14ac:dyDescent="0.3">
      <c r="A7519" s="11">
        <v>45481</v>
      </c>
      <c r="B7519" s="37">
        <v>1935.31</v>
      </c>
      <c r="C7519" s="151">
        <v>8689.58</v>
      </c>
      <c r="D7519" s="69">
        <v>2110.29</v>
      </c>
      <c r="E7519" s="217">
        <v>9302.08</v>
      </c>
      <c r="F7519" s="12">
        <v>3125.28</v>
      </c>
      <c r="G7519" s="12">
        <v>395.28</v>
      </c>
      <c r="H7519" s="108">
        <v>112.79</v>
      </c>
      <c r="I7519" s="45">
        <v>104.12</v>
      </c>
      <c r="J7519" s="45">
        <v>100.9345</v>
      </c>
    </row>
    <row r="7520" spans="1:10" ht="20.399999999999999" customHeight="1" thickBot="1" x14ac:dyDescent="0.3">
      <c r="A7520" s="11">
        <v>45482</v>
      </c>
      <c r="B7520" s="37">
        <v>1934.18</v>
      </c>
      <c r="C7520" s="151">
        <v>8684.5400000000009</v>
      </c>
      <c r="D7520" s="69">
        <v>2110.87</v>
      </c>
      <c r="E7520" s="217">
        <v>9304.66</v>
      </c>
      <c r="F7520" s="12">
        <v>3128.29</v>
      </c>
      <c r="G7520" s="12">
        <v>395.91</v>
      </c>
      <c r="H7520" s="108">
        <v>112.77</v>
      </c>
      <c r="I7520" s="45">
        <v>104.12</v>
      </c>
      <c r="J7520" s="45">
        <v>100.5801</v>
      </c>
    </row>
    <row r="7521" spans="1:10" ht="20.399999999999999" customHeight="1" thickBot="1" x14ac:dyDescent="0.3">
      <c r="A7521" s="11">
        <v>45483</v>
      </c>
      <c r="B7521" s="37">
        <v>1938.09</v>
      </c>
      <c r="C7521" s="151">
        <v>8702.08</v>
      </c>
      <c r="D7521" s="69">
        <v>2115.9</v>
      </c>
      <c r="E7521" s="217">
        <v>9326.81</v>
      </c>
      <c r="F7521" s="12">
        <v>3134.32</v>
      </c>
      <c r="G7521" s="12">
        <v>396.63</v>
      </c>
      <c r="H7521" s="108">
        <v>112.97</v>
      </c>
      <c r="I7521" s="45">
        <v>104.12</v>
      </c>
      <c r="J7521" s="45">
        <v>100.6253</v>
      </c>
    </row>
    <row r="7522" spans="1:10" ht="20.399999999999999" customHeight="1" thickBot="1" x14ac:dyDescent="0.3">
      <c r="A7522" s="11">
        <v>45484</v>
      </c>
      <c r="B7522" s="37">
        <v>1939.37</v>
      </c>
      <c r="C7522" s="151">
        <v>8709.01</v>
      </c>
      <c r="D7522" s="69">
        <v>2118.1</v>
      </c>
      <c r="E7522" s="217">
        <v>9338.07</v>
      </c>
      <c r="F7522" s="12">
        <v>3141.26</v>
      </c>
      <c r="G7522" s="12">
        <v>397.17</v>
      </c>
      <c r="H7522" s="108">
        <v>113.17</v>
      </c>
      <c r="I7522" s="45">
        <v>104.13</v>
      </c>
      <c r="J7522" s="45">
        <v>100.52419999999999</v>
      </c>
    </row>
    <row r="7523" spans="1:10" ht="20.399999999999999" customHeight="1" thickBot="1" x14ac:dyDescent="0.3">
      <c r="A7523" s="11">
        <v>45485</v>
      </c>
      <c r="B7523" s="37">
        <v>1936.74</v>
      </c>
      <c r="C7523" s="151">
        <v>8703.8700000000008</v>
      </c>
      <c r="D7523" s="69">
        <v>2115.54</v>
      </c>
      <c r="E7523" s="217">
        <v>9335.5400000000009</v>
      </c>
      <c r="F7523" s="12">
        <v>3146.68</v>
      </c>
      <c r="G7523" s="12">
        <v>396.79</v>
      </c>
      <c r="H7523" s="108">
        <v>113.02</v>
      </c>
      <c r="I7523" s="45">
        <v>104.13</v>
      </c>
      <c r="J7523" s="45">
        <v>100.52419999999999</v>
      </c>
    </row>
    <row r="7524" spans="1:10" ht="20.399999999999999" customHeight="1" thickBot="1" x14ac:dyDescent="0.3">
      <c r="A7524" s="11">
        <v>45488</v>
      </c>
      <c r="B7524" s="37">
        <v>1929.65</v>
      </c>
      <c r="C7524" s="151">
        <v>8687.27</v>
      </c>
      <c r="D7524" s="69">
        <v>2106.58</v>
      </c>
      <c r="E7524" s="217">
        <v>9316.15</v>
      </c>
      <c r="F7524" s="12">
        <v>3143.78</v>
      </c>
      <c r="G7524" s="12">
        <v>394.79</v>
      </c>
      <c r="H7524" s="108">
        <v>112.47</v>
      </c>
      <c r="I7524" s="45">
        <v>104.14</v>
      </c>
      <c r="J7524" s="45">
        <v>100.208</v>
      </c>
    </row>
    <row r="7525" spans="1:10" ht="20.399999999999999" customHeight="1" thickBot="1" x14ac:dyDescent="0.3">
      <c r="A7525" s="11">
        <v>45489</v>
      </c>
      <c r="B7525" s="37">
        <v>1931.16</v>
      </c>
      <c r="C7525" s="151">
        <v>8694.07</v>
      </c>
      <c r="D7525" s="69">
        <v>2108.48</v>
      </c>
      <c r="E7525" s="217">
        <v>9324.5400000000009</v>
      </c>
      <c r="F7525" s="12">
        <v>3145.8</v>
      </c>
      <c r="G7525" s="12">
        <v>394.98</v>
      </c>
      <c r="H7525" s="108">
        <v>112.56</v>
      </c>
      <c r="I7525" s="45">
        <v>104.14</v>
      </c>
      <c r="J7525" s="45">
        <v>100.7826</v>
      </c>
    </row>
    <row r="7526" spans="1:10" ht="20.399999999999999" customHeight="1" thickBot="1" x14ac:dyDescent="0.3">
      <c r="A7526" s="11">
        <v>45490</v>
      </c>
      <c r="B7526" s="37">
        <v>1932.1</v>
      </c>
      <c r="C7526" s="151">
        <v>8698.31</v>
      </c>
      <c r="D7526" s="69">
        <v>2109.9899999999998</v>
      </c>
      <c r="E7526" s="217">
        <v>9331.25</v>
      </c>
      <c r="F7526" s="12">
        <v>3149.69</v>
      </c>
      <c r="G7526" s="12">
        <v>395.58</v>
      </c>
      <c r="H7526" s="108">
        <v>112.68</v>
      </c>
      <c r="I7526" s="45">
        <v>104.14</v>
      </c>
      <c r="J7526" s="45">
        <v>100.7307</v>
      </c>
    </row>
    <row r="7527" spans="1:10" ht="20.399999999999999" customHeight="1" thickBot="1" x14ac:dyDescent="0.3">
      <c r="A7527" s="11">
        <v>45491</v>
      </c>
      <c r="B7527" s="37">
        <v>1930.62</v>
      </c>
      <c r="C7527" s="151">
        <v>8691.64</v>
      </c>
      <c r="D7527" s="69">
        <v>2106.91</v>
      </c>
      <c r="E7527" s="217">
        <v>9317.6200000000008</v>
      </c>
      <c r="F7527" s="12">
        <v>3149.35</v>
      </c>
      <c r="G7527" s="12">
        <v>395.62</v>
      </c>
      <c r="H7527" s="108">
        <v>112.81</v>
      </c>
      <c r="I7527" s="45">
        <v>104.14</v>
      </c>
      <c r="J7527" s="45">
        <v>100.8783</v>
      </c>
    </row>
    <row r="7528" spans="1:10" ht="20.399999999999999" customHeight="1" thickBot="1" x14ac:dyDescent="0.3">
      <c r="A7528" s="11">
        <v>45492</v>
      </c>
      <c r="B7528" s="37">
        <v>1931.08</v>
      </c>
      <c r="C7528" s="151">
        <v>8693.74</v>
      </c>
      <c r="D7528" s="69">
        <v>2107.8000000000002</v>
      </c>
      <c r="E7528" s="217">
        <v>9321.56</v>
      </c>
      <c r="F7528" s="12">
        <v>3141.02</v>
      </c>
      <c r="G7528" s="12">
        <v>395.81</v>
      </c>
      <c r="H7528" s="108">
        <v>112.76</v>
      </c>
      <c r="I7528" s="45">
        <v>104.16</v>
      </c>
      <c r="J7528" s="45">
        <v>100.7206</v>
      </c>
    </row>
    <row r="7529" spans="1:10" ht="20.399999999999999" customHeight="1" thickBot="1" x14ac:dyDescent="0.3">
      <c r="A7529" s="11">
        <v>45495</v>
      </c>
      <c r="B7529" s="37">
        <v>1931.26</v>
      </c>
      <c r="C7529" s="151">
        <v>8694.5400000000009</v>
      </c>
      <c r="D7529" s="69">
        <v>2107.98</v>
      </c>
      <c r="E7529" s="217">
        <v>9322.35</v>
      </c>
      <c r="F7529" s="12">
        <v>3140.88</v>
      </c>
      <c r="G7529" s="12">
        <v>396.11</v>
      </c>
      <c r="H7529" s="108">
        <v>112.79</v>
      </c>
      <c r="I7529" s="45">
        <v>104.15</v>
      </c>
      <c r="J7529" s="45">
        <v>100.7336</v>
      </c>
    </row>
    <row r="7530" spans="1:10" ht="20.399999999999999" customHeight="1" thickBot="1" x14ac:dyDescent="0.3">
      <c r="A7530" s="11">
        <v>45496</v>
      </c>
      <c r="B7530" s="37">
        <v>1931</v>
      </c>
      <c r="C7530" s="151">
        <v>8693.34</v>
      </c>
      <c r="D7530" s="69">
        <v>2108.38</v>
      </c>
      <c r="E7530" s="217">
        <v>9324.1</v>
      </c>
      <c r="F7530" s="12">
        <v>3146.4</v>
      </c>
      <c r="G7530" s="12">
        <v>395.87</v>
      </c>
      <c r="H7530" s="108">
        <v>112.81</v>
      </c>
      <c r="I7530" s="45">
        <v>104.13</v>
      </c>
      <c r="J7530" s="45">
        <v>100.57599999999999</v>
      </c>
    </row>
    <row r="7531" spans="1:10" ht="20.399999999999999" customHeight="1" thickBot="1" x14ac:dyDescent="0.3">
      <c r="A7531" s="11">
        <v>45497</v>
      </c>
      <c r="B7531" s="37">
        <v>1930.97</v>
      </c>
      <c r="C7531" s="151">
        <v>8693.2000000000007</v>
      </c>
      <c r="D7531" s="69">
        <v>2106.6</v>
      </c>
      <c r="E7531" s="217">
        <v>9316.26</v>
      </c>
      <c r="F7531" s="12">
        <v>3130.91</v>
      </c>
      <c r="G7531" s="12">
        <v>395.87</v>
      </c>
      <c r="H7531" s="108">
        <v>112.82</v>
      </c>
      <c r="I7531" s="45">
        <v>104.17</v>
      </c>
      <c r="J7531" s="45">
        <v>100.9485</v>
      </c>
    </row>
    <row r="7532" spans="1:10" ht="20.399999999999999" customHeight="1" thickBot="1" x14ac:dyDescent="0.3">
      <c r="A7532" s="11">
        <v>45498</v>
      </c>
      <c r="B7532" s="37">
        <v>1931.64</v>
      </c>
      <c r="C7532" s="151">
        <v>8696.25</v>
      </c>
      <c r="D7532" s="69">
        <v>2105.2399999999998</v>
      </c>
      <c r="E7532" s="217">
        <v>9310.25</v>
      </c>
      <c r="F7532" s="12">
        <v>3127.15</v>
      </c>
      <c r="G7532" s="12">
        <v>395.42</v>
      </c>
      <c r="H7532" s="108">
        <v>112.82</v>
      </c>
      <c r="I7532" s="45">
        <v>104.17</v>
      </c>
      <c r="J7532" s="45">
        <v>101.3301</v>
      </c>
    </row>
    <row r="7533" spans="1:10" ht="20.399999999999999" customHeight="1" thickBot="1" x14ac:dyDescent="0.3">
      <c r="A7533" s="11">
        <v>45499</v>
      </c>
      <c r="B7533" s="37">
        <v>1930.06</v>
      </c>
      <c r="C7533" s="151">
        <v>8689.15</v>
      </c>
      <c r="D7533" s="69">
        <v>2105.5100000000002</v>
      </c>
      <c r="E7533" s="217">
        <v>9311.42</v>
      </c>
      <c r="F7533" s="12">
        <v>3130.02</v>
      </c>
      <c r="G7533" s="12">
        <v>395.47</v>
      </c>
      <c r="H7533" s="108">
        <v>112.71</v>
      </c>
      <c r="I7533" s="45">
        <v>104.17</v>
      </c>
      <c r="J7533" s="45">
        <v>100.9247</v>
      </c>
    </row>
    <row r="7534" spans="1:10" ht="20.399999999999999" customHeight="1" thickBot="1" x14ac:dyDescent="0.3">
      <c r="A7534" s="11">
        <v>45502</v>
      </c>
      <c r="B7534" s="37">
        <v>1931.83</v>
      </c>
      <c r="C7534" s="151">
        <v>8697.09</v>
      </c>
      <c r="D7534" s="69">
        <v>2108.2600000000002</v>
      </c>
      <c r="E7534" s="217">
        <v>9323.6</v>
      </c>
      <c r="F7534" s="12">
        <v>3138.21</v>
      </c>
      <c r="G7534" s="12">
        <v>395.21</v>
      </c>
      <c r="H7534" s="108">
        <v>112.61</v>
      </c>
      <c r="I7534" s="45">
        <v>104.18</v>
      </c>
      <c r="J7534" s="45">
        <v>100.8329</v>
      </c>
    </row>
    <row r="7535" spans="1:10" ht="20.399999999999999" customHeight="1" thickBot="1" x14ac:dyDescent="0.3">
      <c r="A7535" s="11">
        <v>45503</v>
      </c>
      <c r="B7535" s="37">
        <v>1935.21</v>
      </c>
      <c r="C7535" s="151">
        <v>8712.33</v>
      </c>
      <c r="D7535" s="69">
        <v>2111.69</v>
      </c>
      <c r="E7535" s="217">
        <v>9338.77</v>
      </c>
      <c r="F7535" s="12">
        <v>3147.5</v>
      </c>
      <c r="G7535" s="12">
        <v>395.96</v>
      </c>
      <c r="H7535" s="108">
        <v>112.97</v>
      </c>
      <c r="I7535" s="45">
        <v>104.12</v>
      </c>
      <c r="J7535" s="45">
        <v>100.9837</v>
      </c>
    </row>
    <row r="7536" spans="1:10" ht="20.399999999999999" customHeight="1" thickBot="1" x14ac:dyDescent="0.3">
      <c r="A7536" s="11">
        <v>45504</v>
      </c>
      <c r="B7536" s="37">
        <v>1935.29</v>
      </c>
      <c r="C7536" s="151">
        <v>8712.69</v>
      </c>
      <c r="D7536" s="69">
        <v>2113.4899999999998</v>
      </c>
      <c r="E7536" s="217">
        <v>9346.7099999999991</v>
      </c>
      <c r="F7536" s="12">
        <v>3149.77</v>
      </c>
      <c r="G7536" s="12">
        <v>396.18</v>
      </c>
      <c r="H7536" s="108">
        <v>112.94</v>
      </c>
      <c r="I7536" s="45">
        <v>104.11</v>
      </c>
      <c r="J7536" s="45">
        <v>100.712</v>
      </c>
    </row>
    <row r="7537" spans="1:10" ht="20.399999999999999" customHeight="1" thickBot="1" x14ac:dyDescent="0.3">
      <c r="A7537" s="11">
        <v>45505</v>
      </c>
      <c r="B7537" s="37">
        <v>1942.23</v>
      </c>
      <c r="C7537" s="151">
        <v>8743.92</v>
      </c>
      <c r="D7537" s="69">
        <v>2122.9</v>
      </c>
      <c r="E7537" s="217">
        <v>9388.33</v>
      </c>
      <c r="F7537" s="12">
        <v>3164.47</v>
      </c>
      <c r="G7537" s="12">
        <v>397.96</v>
      </c>
      <c r="H7537" s="108">
        <v>113.61</v>
      </c>
      <c r="I7537" s="45">
        <v>104.12</v>
      </c>
      <c r="J7537" s="45">
        <v>100.14100000000001</v>
      </c>
    </row>
    <row r="7538" spans="1:10" ht="20.399999999999999" customHeight="1" thickBot="1" x14ac:dyDescent="0.3">
      <c r="A7538" s="11">
        <v>45506</v>
      </c>
      <c r="B7538" s="37">
        <v>1943.87</v>
      </c>
      <c r="C7538" s="151">
        <v>8751.31</v>
      </c>
      <c r="D7538" s="69">
        <v>2123.85</v>
      </c>
      <c r="E7538" s="217">
        <v>9392.5400000000009</v>
      </c>
      <c r="F7538" s="12">
        <v>3157.69</v>
      </c>
      <c r="G7538" s="12">
        <v>398.25</v>
      </c>
      <c r="H7538" s="108">
        <v>113.78</v>
      </c>
      <c r="I7538" s="45">
        <v>104.13</v>
      </c>
      <c r="J7538" s="45">
        <v>100.768</v>
      </c>
    </row>
    <row r="7539" spans="1:10" ht="20.399999999999999" customHeight="1" thickBot="1" x14ac:dyDescent="0.3">
      <c r="A7539" s="11">
        <v>45509</v>
      </c>
      <c r="B7539" s="37">
        <v>1940.05</v>
      </c>
      <c r="C7539" s="151">
        <v>8734.11</v>
      </c>
      <c r="D7539" s="69">
        <v>2122.6</v>
      </c>
      <c r="E7539" s="217">
        <v>9386.98</v>
      </c>
      <c r="F7539" s="12">
        <v>3181.27</v>
      </c>
      <c r="G7539" s="12">
        <v>397.76</v>
      </c>
      <c r="H7539" s="108">
        <v>113.67</v>
      </c>
      <c r="I7539" s="45">
        <v>104.07</v>
      </c>
      <c r="J7539" s="45">
        <v>99.962000000000003</v>
      </c>
    </row>
    <row r="7540" spans="1:10" ht="20.399999999999999" customHeight="1" thickBot="1" x14ac:dyDescent="0.3">
      <c r="A7540" s="11">
        <v>45510</v>
      </c>
      <c r="B7540" s="37">
        <v>1942.77</v>
      </c>
      <c r="C7540" s="151">
        <v>8746.34</v>
      </c>
      <c r="D7540" s="69">
        <v>2122.38</v>
      </c>
      <c r="E7540" s="217">
        <v>9386.01</v>
      </c>
      <c r="F7540" s="12">
        <v>3188.3</v>
      </c>
      <c r="G7540" s="12">
        <v>397.95</v>
      </c>
      <c r="H7540" s="108">
        <v>114</v>
      </c>
      <c r="I7540" s="45">
        <v>104.04</v>
      </c>
      <c r="J7540" s="45">
        <v>100.54089999999999</v>
      </c>
    </row>
    <row r="7541" spans="1:10" ht="20.399999999999999" customHeight="1" thickBot="1" x14ac:dyDescent="0.3">
      <c r="A7541" s="11">
        <v>45511</v>
      </c>
      <c r="B7541" s="37">
        <v>1942.74</v>
      </c>
      <c r="C7541" s="151">
        <v>8746.2000000000007</v>
      </c>
      <c r="D7541" s="69">
        <v>2121.04</v>
      </c>
      <c r="E7541" s="217">
        <v>9380.1200000000008</v>
      </c>
      <c r="F7541" s="12">
        <v>3177.78</v>
      </c>
      <c r="G7541" s="12">
        <v>398.18</v>
      </c>
      <c r="H7541" s="108">
        <v>114.09</v>
      </c>
      <c r="I7541" s="45">
        <v>104.05</v>
      </c>
      <c r="J7541" s="45">
        <v>100.99290000000001</v>
      </c>
    </row>
    <row r="7542" spans="1:10" ht="20.399999999999999" customHeight="1" thickBot="1" x14ac:dyDescent="0.3">
      <c r="A7542" s="11">
        <v>45512</v>
      </c>
      <c r="B7542" s="37">
        <v>1940.37</v>
      </c>
      <c r="C7542" s="151">
        <v>8735.56</v>
      </c>
      <c r="D7542" s="69">
        <v>2123.69</v>
      </c>
      <c r="E7542" s="217">
        <v>9391.84</v>
      </c>
      <c r="F7542" s="12">
        <v>3185.73</v>
      </c>
      <c r="G7542" s="12">
        <v>398.27</v>
      </c>
      <c r="H7542" s="108">
        <v>113.83</v>
      </c>
      <c r="I7542" s="45">
        <v>104.03</v>
      </c>
      <c r="J7542" s="45">
        <v>99.834100000000007</v>
      </c>
    </row>
    <row r="7543" spans="1:10" ht="20.399999999999999" customHeight="1" thickBot="1" x14ac:dyDescent="0.3">
      <c r="A7543" s="11">
        <v>45513</v>
      </c>
      <c r="B7543" s="37">
        <v>1940.3</v>
      </c>
      <c r="C7543" s="151">
        <v>8735.25</v>
      </c>
      <c r="D7543" s="69">
        <v>2123.2199999999998</v>
      </c>
      <c r="E7543" s="217">
        <v>9389.73</v>
      </c>
      <c r="F7543" s="12">
        <v>3182.48</v>
      </c>
      <c r="G7543" s="12">
        <v>398.12</v>
      </c>
      <c r="H7543" s="108">
        <v>113.79</v>
      </c>
      <c r="I7543" s="45">
        <v>104.05</v>
      </c>
      <c r="J7543" s="45">
        <v>99.913799999999995</v>
      </c>
    </row>
    <row r="7544" spans="1:10" ht="20.399999999999999" customHeight="1" thickBot="1" x14ac:dyDescent="0.3">
      <c r="A7544" s="11">
        <v>45516</v>
      </c>
      <c r="B7544" s="37">
        <v>1938.13</v>
      </c>
      <c r="C7544" s="151">
        <v>8750.0499999999993</v>
      </c>
      <c r="D7544" s="69">
        <v>2122.3000000000002</v>
      </c>
      <c r="E7544" s="217">
        <v>9387.26</v>
      </c>
      <c r="F7544" s="12">
        <v>3180.41</v>
      </c>
      <c r="G7544" s="12">
        <v>397.7</v>
      </c>
      <c r="H7544" s="108">
        <v>113.76</v>
      </c>
      <c r="I7544" s="45">
        <v>104.06</v>
      </c>
      <c r="J7544" s="45">
        <v>99.596299999999999</v>
      </c>
    </row>
    <row r="7545" spans="1:10" ht="20.399999999999999" customHeight="1" thickBot="1" x14ac:dyDescent="0.3">
      <c r="A7545" s="11">
        <v>45517</v>
      </c>
      <c r="B7545" s="37">
        <v>1940.01</v>
      </c>
      <c r="C7545" s="151">
        <v>8758.56</v>
      </c>
      <c r="D7545" s="69">
        <v>2126.4299999999998</v>
      </c>
      <c r="E7545" s="217">
        <v>9405.52</v>
      </c>
      <c r="F7545" s="12">
        <v>3189.21</v>
      </c>
      <c r="G7545" s="12">
        <v>398.15</v>
      </c>
      <c r="H7545" s="108">
        <v>113.97</v>
      </c>
      <c r="I7545" s="45">
        <v>104.05</v>
      </c>
      <c r="J7545" s="45">
        <v>99.316900000000004</v>
      </c>
    </row>
    <row r="7546" spans="1:10" ht="20.399999999999999" customHeight="1" thickBot="1" x14ac:dyDescent="0.3">
      <c r="A7546" s="11">
        <v>45518</v>
      </c>
      <c r="B7546" s="37">
        <v>1942.9</v>
      </c>
      <c r="C7546" s="151">
        <v>8771.61</v>
      </c>
      <c r="D7546" s="69">
        <v>2131.35</v>
      </c>
      <c r="E7546" s="217">
        <v>9427.2900000000009</v>
      </c>
      <c r="F7546" s="12">
        <v>3206.89</v>
      </c>
      <c r="G7546" s="12">
        <v>399.27</v>
      </c>
      <c r="H7546" s="108">
        <v>114.27</v>
      </c>
      <c r="I7546" s="45">
        <v>104.04</v>
      </c>
      <c r="J7546" s="45">
        <v>99.076599999999999</v>
      </c>
    </row>
    <row r="7547" spans="1:10" ht="20.399999999999999" customHeight="1" thickBot="1" x14ac:dyDescent="0.3">
      <c r="A7547" s="11">
        <v>45520</v>
      </c>
      <c r="B7547" s="37">
        <v>1948.1</v>
      </c>
      <c r="C7547" s="151">
        <v>8795.1</v>
      </c>
      <c r="D7547" s="69">
        <v>2137.87</v>
      </c>
      <c r="E7547" s="217">
        <v>9456.15</v>
      </c>
      <c r="F7547" s="12">
        <v>3213.65</v>
      </c>
      <c r="G7547" s="12">
        <v>400.27</v>
      </c>
      <c r="H7547" s="108">
        <v>114.8</v>
      </c>
      <c r="I7547" s="45">
        <v>104.06</v>
      </c>
      <c r="J7547" s="45">
        <v>99.170900000000003</v>
      </c>
    </row>
    <row r="7548" spans="1:10" ht="20.399999999999999" customHeight="1" thickBot="1" x14ac:dyDescent="0.3">
      <c r="A7548" s="11">
        <v>45523</v>
      </c>
      <c r="B7548" s="37">
        <v>1952.49</v>
      </c>
      <c r="C7548" s="151">
        <v>8816.61</v>
      </c>
      <c r="D7548" s="69">
        <v>2143.67</v>
      </c>
      <c r="E7548" s="217">
        <v>9484.01</v>
      </c>
      <c r="F7548" s="12">
        <v>3234.31</v>
      </c>
      <c r="G7548" s="12">
        <v>402.24</v>
      </c>
      <c r="H7548" s="108">
        <v>115.48</v>
      </c>
      <c r="I7548" s="45">
        <v>104.04</v>
      </c>
      <c r="J7548" s="45">
        <v>99.109700000000004</v>
      </c>
    </row>
    <row r="7549" spans="1:10" ht="20.399999999999999" customHeight="1" thickBot="1" x14ac:dyDescent="0.3">
      <c r="A7549" s="11">
        <v>45524</v>
      </c>
      <c r="B7549" s="37">
        <v>1964.12</v>
      </c>
      <c r="C7549" s="151">
        <v>8869.1200000000008</v>
      </c>
      <c r="D7549" s="69">
        <v>2158.63</v>
      </c>
      <c r="E7549" s="217">
        <v>9550.2000000000007</v>
      </c>
      <c r="F7549" s="12">
        <v>3250.88</v>
      </c>
      <c r="G7549" s="12">
        <v>405.32</v>
      </c>
      <c r="H7549" s="108">
        <v>116.39</v>
      </c>
      <c r="I7549" s="45">
        <v>104.11</v>
      </c>
      <c r="J7549" s="45">
        <v>98.889799999999994</v>
      </c>
    </row>
    <row r="7550" spans="1:10" ht="20.399999999999999" customHeight="1" thickBot="1" x14ac:dyDescent="0.3">
      <c r="A7550" s="11">
        <v>45525</v>
      </c>
      <c r="B7550" s="37">
        <v>1971.96</v>
      </c>
      <c r="C7550" s="151">
        <v>8904.5300000000007</v>
      </c>
      <c r="D7550" s="69">
        <v>2170.2399999999998</v>
      </c>
      <c r="E7550" s="217">
        <v>9601.59</v>
      </c>
      <c r="F7550" s="12">
        <v>3275.97</v>
      </c>
      <c r="G7550" s="12">
        <v>407.84</v>
      </c>
      <c r="H7550" s="108">
        <v>117.17</v>
      </c>
      <c r="I7550" s="45">
        <v>104.1</v>
      </c>
      <c r="J7550" s="45">
        <v>98.660600000000002</v>
      </c>
    </row>
    <row r="7551" spans="1:10" ht="20.399999999999999" customHeight="1" thickBot="1" x14ac:dyDescent="0.3">
      <c r="A7551" s="11">
        <v>45526</v>
      </c>
      <c r="B7551" s="37">
        <v>1978.55</v>
      </c>
      <c r="C7551" s="151">
        <v>8934.26</v>
      </c>
      <c r="D7551" s="69">
        <v>2179.9299999999998</v>
      </c>
      <c r="E7551" s="217">
        <v>9644.44</v>
      </c>
      <c r="F7551" s="12">
        <v>3294.88</v>
      </c>
      <c r="G7551" s="12">
        <v>410.82</v>
      </c>
      <c r="H7551" s="108">
        <v>117.93</v>
      </c>
      <c r="I7551" s="45">
        <v>104.1</v>
      </c>
      <c r="J7551" s="45">
        <v>98.492900000000006</v>
      </c>
    </row>
    <row r="7552" spans="1:10" ht="20.399999999999999" customHeight="1" thickBot="1" x14ac:dyDescent="0.3">
      <c r="A7552" s="11">
        <v>45527</v>
      </c>
      <c r="B7552" s="37">
        <v>1982.39</v>
      </c>
      <c r="C7552" s="151">
        <v>8951.6</v>
      </c>
      <c r="D7552" s="69">
        <v>2183.7399999999998</v>
      </c>
      <c r="E7552" s="217">
        <v>9661.2900000000009</v>
      </c>
      <c r="F7552" s="12">
        <v>3296.34</v>
      </c>
      <c r="G7552" s="12">
        <v>411.93</v>
      </c>
      <c r="H7552" s="108">
        <v>118.26</v>
      </c>
      <c r="I7552" s="45">
        <v>104.12</v>
      </c>
      <c r="J7552" s="45">
        <v>98.7393</v>
      </c>
    </row>
    <row r="7553" spans="1:10" ht="20.399999999999999" customHeight="1" thickBot="1" x14ac:dyDescent="0.3">
      <c r="A7553" s="11">
        <v>45530</v>
      </c>
      <c r="B7553" s="37">
        <v>1987.1</v>
      </c>
      <c r="C7553" s="151">
        <v>8972.89</v>
      </c>
      <c r="D7553" s="69">
        <v>2191.17</v>
      </c>
      <c r="E7553" s="217">
        <v>9694.18</v>
      </c>
      <c r="F7553" s="12">
        <v>3315.33</v>
      </c>
      <c r="G7553" s="12">
        <v>413.21</v>
      </c>
      <c r="H7553" s="108">
        <v>118.67</v>
      </c>
      <c r="I7553" s="45">
        <v>104.13</v>
      </c>
      <c r="J7553" s="45">
        <v>98.507800000000003</v>
      </c>
    </row>
    <row r="7554" spans="1:10" ht="20.399999999999999" customHeight="1" thickBot="1" x14ac:dyDescent="0.3">
      <c r="A7554" s="11">
        <v>45531</v>
      </c>
      <c r="B7554" s="37">
        <v>1990.22</v>
      </c>
      <c r="C7554" s="151">
        <v>8988.74</v>
      </c>
      <c r="D7554" s="69">
        <v>2195.84</v>
      </c>
      <c r="E7554" s="217">
        <v>9717.14</v>
      </c>
      <c r="F7554" s="12">
        <v>3323.18</v>
      </c>
      <c r="G7554" s="12">
        <v>413.54</v>
      </c>
      <c r="H7554" s="108">
        <v>119.06</v>
      </c>
      <c r="I7554" s="45">
        <v>104.13</v>
      </c>
      <c r="J7554" s="45">
        <v>98.429400000000001</v>
      </c>
    </row>
    <row r="7555" spans="1:10" ht="20.399999999999999" customHeight="1" thickBot="1" x14ac:dyDescent="0.3">
      <c r="A7555" s="11">
        <v>45532</v>
      </c>
      <c r="B7555" s="37">
        <v>1996.99</v>
      </c>
      <c r="C7555" s="151">
        <v>9020.58</v>
      </c>
      <c r="D7555" s="69">
        <v>2202.14</v>
      </c>
      <c r="E7555" s="217">
        <v>9746.69</v>
      </c>
      <c r="F7555" s="12">
        <v>3318.63</v>
      </c>
      <c r="G7555" s="12">
        <v>416.07</v>
      </c>
      <c r="H7555" s="108">
        <v>119.57</v>
      </c>
      <c r="I7555" s="45">
        <v>104.21</v>
      </c>
      <c r="J7555" s="45">
        <v>98.975700000000003</v>
      </c>
    </row>
    <row r="7556" spans="1:10" ht="20.399999999999999" customHeight="1" thickBot="1" x14ac:dyDescent="0.3">
      <c r="A7556" s="11">
        <v>45533</v>
      </c>
      <c r="B7556" s="37">
        <v>2003.19</v>
      </c>
      <c r="C7556" s="151">
        <v>9048.59</v>
      </c>
      <c r="D7556" s="69">
        <v>2209.27</v>
      </c>
      <c r="E7556" s="217">
        <v>9778.25</v>
      </c>
      <c r="F7556" s="12">
        <v>3321.1</v>
      </c>
      <c r="G7556" s="12">
        <v>417.96</v>
      </c>
      <c r="H7556" s="108">
        <v>120.05</v>
      </c>
      <c r="I7556" s="45">
        <v>104.23</v>
      </c>
      <c r="J7556" s="45">
        <v>99.222200000000001</v>
      </c>
    </row>
    <row r="7557" spans="1:10" ht="23.3" customHeight="1" thickBot="1" x14ac:dyDescent="0.3">
      <c r="A7557" s="11">
        <v>45534</v>
      </c>
      <c r="B7557" s="37">
        <v>2022.53</v>
      </c>
      <c r="C7557" s="37">
        <v>9135.91</v>
      </c>
      <c r="D7557" s="12">
        <v>2233.67</v>
      </c>
      <c r="E7557" s="12">
        <v>9886.23</v>
      </c>
      <c r="F7557" s="12">
        <v>3342.26</v>
      </c>
      <c r="G7557" s="12">
        <v>422.44</v>
      </c>
      <c r="H7557" s="108">
        <v>121.72</v>
      </c>
      <c r="I7557" s="45">
        <v>104.28</v>
      </c>
      <c r="J7557" s="45">
        <v>99.570700000000002</v>
      </c>
    </row>
    <row r="7558" spans="1:10" ht="23.3" customHeight="1" thickBot="1" x14ac:dyDescent="0.3">
      <c r="A7558" s="11">
        <v>45537</v>
      </c>
      <c r="B7558" s="37">
        <v>2045.05</v>
      </c>
      <c r="C7558" s="37">
        <v>9237.65</v>
      </c>
      <c r="D7558" s="12">
        <v>2259.11</v>
      </c>
      <c r="E7558" s="12">
        <v>9998.84</v>
      </c>
      <c r="F7558" s="12">
        <v>3373.15</v>
      </c>
      <c r="G7558" s="12">
        <v>428.62</v>
      </c>
      <c r="H7558" s="108">
        <v>123.73</v>
      </c>
      <c r="I7558" s="45">
        <v>104.29</v>
      </c>
      <c r="J7558" s="45">
        <v>100.5757</v>
      </c>
    </row>
    <row r="7559" spans="1:10" ht="23.3" customHeight="1" thickBot="1" x14ac:dyDescent="0.3">
      <c r="A7559" s="11">
        <v>45538</v>
      </c>
      <c r="B7559" s="37">
        <v>2053.7399999999998</v>
      </c>
      <c r="C7559" s="37">
        <v>9276.89</v>
      </c>
      <c r="D7559" s="12">
        <v>2269.46</v>
      </c>
      <c r="E7559" s="12">
        <v>10044.620000000001</v>
      </c>
      <c r="F7559" s="12">
        <v>3389.97</v>
      </c>
      <c r="G7559" s="12">
        <v>431.11</v>
      </c>
      <c r="H7559" s="108">
        <v>124.69</v>
      </c>
      <c r="I7559" s="45">
        <v>104.29</v>
      </c>
      <c r="J7559" s="45">
        <v>100.77970000000001</v>
      </c>
    </row>
    <row r="7560" spans="1:10" ht="23.3" customHeight="1" thickBot="1" x14ac:dyDescent="0.3">
      <c r="A7560" s="11">
        <v>45539</v>
      </c>
      <c r="B7560" s="37">
        <v>2078.2399999999998</v>
      </c>
      <c r="C7560" s="37">
        <v>9387.56</v>
      </c>
      <c r="D7560" s="12">
        <v>2302.15</v>
      </c>
      <c r="E7560" s="12">
        <v>10189.33</v>
      </c>
      <c r="F7560" s="12">
        <v>3437.7</v>
      </c>
      <c r="G7560" s="12">
        <v>439.66</v>
      </c>
      <c r="H7560" s="108">
        <v>127.12</v>
      </c>
      <c r="I7560" s="45">
        <v>104.3</v>
      </c>
      <c r="J7560" s="45">
        <v>100.8122</v>
      </c>
    </row>
    <row r="7561" spans="1:10" ht="23.3" customHeight="1" thickBot="1" x14ac:dyDescent="0.3">
      <c r="A7561" s="11">
        <v>45540</v>
      </c>
      <c r="B7561" s="37">
        <v>2044.61</v>
      </c>
      <c r="C7561" s="37">
        <v>9235.7000000000007</v>
      </c>
      <c r="D7561" s="12">
        <v>2262.5700000000002</v>
      </c>
      <c r="E7561" s="12">
        <v>10014.14</v>
      </c>
      <c r="F7561" s="12">
        <v>3417.4</v>
      </c>
      <c r="G7561" s="12">
        <v>429.31</v>
      </c>
      <c r="H7561" s="108">
        <v>124.3</v>
      </c>
      <c r="I7561" s="45">
        <v>104.1</v>
      </c>
      <c r="J7561" s="45">
        <v>99.667599999999993</v>
      </c>
    </row>
    <row r="7562" spans="1:10" ht="23.3" customHeight="1" thickBot="1" x14ac:dyDescent="0.3">
      <c r="A7562" s="11">
        <v>45541</v>
      </c>
      <c r="B7562" s="37">
        <v>2060.1999999999998</v>
      </c>
      <c r="C7562" s="37">
        <v>9306.11</v>
      </c>
      <c r="D7562" s="12">
        <v>2284.59</v>
      </c>
      <c r="E7562" s="12">
        <v>10111.59</v>
      </c>
      <c r="F7562" s="12">
        <v>3458.68</v>
      </c>
      <c r="G7562" s="12">
        <v>434.2</v>
      </c>
      <c r="H7562" s="108">
        <v>125.65</v>
      </c>
      <c r="I7562" s="45">
        <v>104.08</v>
      </c>
      <c r="J7562" s="45">
        <v>99.436099999999996</v>
      </c>
    </row>
    <row r="7563" spans="1:10" ht="23.3" customHeight="1" thickBot="1" x14ac:dyDescent="0.3">
      <c r="A7563" s="11">
        <v>45544</v>
      </c>
      <c r="B7563" s="37">
        <v>2059.09</v>
      </c>
      <c r="C7563" s="37">
        <v>9301.08</v>
      </c>
      <c r="D7563" s="12">
        <v>2283.7399999999998</v>
      </c>
      <c r="E7563" s="12">
        <v>10107.84</v>
      </c>
      <c r="F7563" s="12">
        <v>3449.6</v>
      </c>
      <c r="G7563" s="12">
        <v>433.84</v>
      </c>
      <c r="H7563" s="108">
        <v>125.43</v>
      </c>
      <c r="I7563" s="45">
        <v>104.09</v>
      </c>
      <c r="J7563" s="45">
        <v>99.379499999999993</v>
      </c>
    </row>
    <row r="7564" spans="1:10" ht="23.3" customHeight="1" thickBot="1" x14ac:dyDescent="0.3">
      <c r="A7564" s="11">
        <v>45545</v>
      </c>
      <c r="B7564" s="37">
        <v>2060.73</v>
      </c>
      <c r="C7564" s="37">
        <v>9308.4699999999993</v>
      </c>
      <c r="D7564" s="12">
        <v>2284.44</v>
      </c>
      <c r="E7564" s="12">
        <v>10110.950000000001</v>
      </c>
      <c r="F7564" s="12">
        <v>3439.9</v>
      </c>
      <c r="G7564" s="12">
        <v>433.85</v>
      </c>
      <c r="H7564" s="108">
        <v>125.39</v>
      </c>
      <c r="I7564" s="45">
        <v>104.1</v>
      </c>
      <c r="J7564" s="45">
        <v>99.690200000000004</v>
      </c>
    </row>
    <row r="7565" spans="1:10" ht="23.3" customHeight="1" thickBot="1" x14ac:dyDescent="0.3">
      <c r="A7565" s="11">
        <v>45546</v>
      </c>
      <c r="B7565" s="37">
        <v>2067.87</v>
      </c>
      <c r="C7565" s="37">
        <v>9340.73</v>
      </c>
      <c r="D7565" s="12">
        <v>2295.64</v>
      </c>
      <c r="E7565" s="12">
        <v>10160.49</v>
      </c>
      <c r="F7565" s="12">
        <v>3468.47</v>
      </c>
      <c r="G7565" s="12">
        <v>434.16</v>
      </c>
      <c r="H7565" s="108">
        <v>125.42</v>
      </c>
      <c r="I7565" s="45">
        <v>104.04</v>
      </c>
      <c r="J7565" s="45">
        <v>99.172399999999996</v>
      </c>
    </row>
    <row r="7566" spans="1:10" ht="23.3" customHeight="1" thickBot="1" x14ac:dyDescent="0.3">
      <c r="A7566" s="11">
        <v>45547</v>
      </c>
      <c r="B7566" s="37">
        <v>2073.83</v>
      </c>
      <c r="C7566" s="37">
        <v>9367.66</v>
      </c>
      <c r="D7566" s="12">
        <v>2302.64</v>
      </c>
      <c r="E7566" s="12">
        <v>10191.469999999999</v>
      </c>
      <c r="F7566" s="12">
        <v>3471.8</v>
      </c>
      <c r="G7566" s="12">
        <v>436.24</v>
      </c>
      <c r="H7566" s="108">
        <v>125.99</v>
      </c>
      <c r="I7566" s="45">
        <v>104.05</v>
      </c>
      <c r="J7566" s="45">
        <v>99.379199999999997</v>
      </c>
    </row>
    <row r="7567" spans="1:10" ht="23.3" customHeight="1" thickBot="1" x14ac:dyDescent="0.3">
      <c r="A7567" s="11">
        <v>45548</v>
      </c>
      <c r="B7567" s="37">
        <v>2072.73</v>
      </c>
      <c r="C7567" s="37">
        <v>9362.68</v>
      </c>
      <c r="D7567" s="12">
        <v>2303.3000000000002</v>
      </c>
      <c r="E7567" s="12">
        <v>10194.42</v>
      </c>
      <c r="F7567" s="12">
        <v>3488.46</v>
      </c>
      <c r="G7567" s="12">
        <v>436.24</v>
      </c>
      <c r="H7567" s="108">
        <v>126.01</v>
      </c>
      <c r="I7567" s="45">
        <v>104.14</v>
      </c>
      <c r="J7567" s="45">
        <v>98.933400000000006</v>
      </c>
    </row>
    <row r="7568" spans="1:10" ht="23.3" customHeight="1" thickBot="1" x14ac:dyDescent="0.3">
      <c r="A7568" s="11">
        <v>45551</v>
      </c>
      <c r="B7568" s="37">
        <v>2073.86</v>
      </c>
      <c r="C7568" s="37">
        <v>9367.7999999999993</v>
      </c>
      <c r="D7568" s="12">
        <v>2305.38</v>
      </c>
      <c r="E7568" s="12">
        <v>10203.629999999999</v>
      </c>
      <c r="F7568" s="12">
        <v>3493.97</v>
      </c>
      <c r="G7568" s="12">
        <v>436.85</v>
      </c>
      <c r="H7568" s="108">
        <v>126.2</v>
      </c>
      <c r="I7568" s="45">
        <v>104.14</v>
      </c>
      <c r="J7568" s="45">
        <v>98.285700000000006</v>
      </c>
    </row>
    <row r="7569" spans="1:10" ht="23.3" customHeight="1" thickBot="1" x14ac:dyDescent="0.3">
      <c r="A7569" s="11">
        <v>45552</v>
      </c>
      <c r="B7569" s="37">
        <v>2070.27</v>
      </c>
      <c r="C7569" s="37">
        <v>9351.58</v>
      </c>
      <c r="D7569" s="12">
        <v>2301.02</v>
      </c>
      <c r="E7569" s="12">
        <v>10184.34</v>
      </c>
      <c r="F7569" s="12">
        <v>3490.71</v>
      </c>
      <c r="G7569" s="12">
        <v>435.27</v>
      </c>
      <c r="H7569" s="108">
        <v>125.78</v>
      </c>
      <c r="I7569" s="45">
        <v>104.14</v>
      </c>
      <c r="J7569" s="45">
        <v>98.371899999999997</v>
      </c>
    </row>
    <row r="7570" spans="1:10" ht="23.3" customHeight="1" thickBot="1" x14ac:dyDescent="0.3">
      <c r="A7570" s="11">
        <v>45553</v>
      </c>
      <c r="B7570" s="37">
        <v>2067.65</v>
      </c>
      <c r="C7570" s="37">
        <v>9339.74</v>
      </c>
      <c r="D7570" s="12">
        <v>2300.9299999999998</v>
      </c>
      <c r="E7570" s="12">
        <v>10183.91</v>
      </c>
      <c r="F7570" s="12">
        <v>3490.41</v>
      </c>
      <c r="G7570" s="12">
        <v>434.49</v>
      </c>
      <c r="H7570" s="108">
        <v>125.33</v>
      </c>
      <c r="I7570" s="45">
        <v>104.1</v>
      </c>
      <c r="J7570" s="45">
        <v>97.995699999999999</v>
      </c>
    </row>
    <row r="7571" spans="1:10" ht="23.3" customHeight="1" thickBot="1" x14ac:dyDescent="0.3">
      <c r="A7571" s="11">
        <v>45554</v>
      </c>
      <c r="B7571" s="37">
        <v>2061.66</v>
      </c>
      <c r="C7571" s="37">
        <v>9313.5300000000007</v>
      </c>
      <c r="D7571" s="12">
        <v>2292.6</v>
      </c>
      <c r="E7571" s="12">
        <v>10148.200000000001</v>
      </c>
      <c r="F7571" s="12">
        <v>3476.05</v>
      </c>
      <c r="G7571" s="12">
        <v>433.11</v>
      </c>
      <c r="H7571" s="108">
        <v>124.64</v>
      </c>
      <c r="I7571" s="45">
        <v>104.11</v>
      </c>
      <c r="J7571" s="45">
        <v>98.055499999999995</v>
      </c>
    </row>
    <row r="7572" spans="1:10" ht="23.3" customHeight="1" thickBot="1" x14ac:dyDescent="0.3">
      <c r="A7572" s="11">
        <v>45555</v>
      </c>
      <c r="B7572" s="37">
        <v>2064.8200000000002</v>
      </c>
      <c r="C7572" s="37">
        <v>9327.82</v>
      </c>
      <c r="D7572" s="12">
        <v>2299.7800000000002</v>
      </c>
      <c r="E7572" s="12">
        <v>10179.950000000001</v>
      </c>
      <c r="F7572" s="12">
        <v>3495.91</v>
      </c>
      <c r="G7572" s="12">
        <v>434.57</v>
      </c>
      <c r="H7572" s="108">
        <v>125.05</v>
      </c>
      <c r="I7572" s="45">
        <v>104.05</v>
      </c>
      <c r="J7572" s="45">
        <v>97.523399999999995</v>
      </c>
    </row>
    <row r="7573" spans="1:10" ht="23.3" customHeight="1" thickBot="1" x14ac:dyDescent="0.3">
      <c r="A7573" s="11">
        <v>45558</v>
      </c>
      <c r="B7573" s="37">
        <v>2063.69</v>
      </c>
      <c r="C7573" s="37">
        <v>9322.7199999999993</v>
      </c>
      <c r="D7573" s="12">
        <v>2298.14</v>
      </c>
      <c r="E7573" s="12">
        <v>10172.700000000001</v>
      </c>
      <c r="F7573" s="12">
        <v>3492.51</v>
      </c>
      <c r="G7573" s="12">
        <v>433.02</v>
      </c>
      <c r="H7573" s="108">
        <v>124.77</v>
      </c>
      <c r="I7573" s="45">
        <v>104.07</v>
      </c>
      <c r="J7573" s="45">
        <v>97.549000000000007</v>
      </c>
    </row>
    <row r="7574" spans="1:10" ht="23.3" customHeight="1" thickBot="1" x14ac:dyDescent="0.3">
      <c r="A7574" s="11">
        <v>45559</v>
      </c>
      <c r="B7574" s="37">
        <v>2066.58</v>
      </c>
      <c r="C7574" s="37">
        <v>9335.7900000000009</v>
      </c>
      <c r="D7574" s="12">
        <v>2300.16</v>
      </c>
      <c r="E7574" s="12">
        <v>10181.67</v>
      </c>
      <c r="F7574" s="12">
        <v>3481.82</v>
      </c>
      <c r="G7574" s="12">
        <v>433.88</v>
      </c>
      <c r="H7574" s="108">
        <v>124.94</v>
      </c>
      <c r="I7574" s="45">
        <v>104.12</v>
      </c>
      <c r="J7574" s="45">
        <v>97.934600000000003</v>
      </c>
    </row>
    <row r="7575" spans="1:10" ht="23.3" customHeight="1" thickBot="1" x14ac:dyDescent="0.3">
      <c r="A7575" s="11">
        <v>45560</v>
      </c>
      <c r="B7575" s="37">
        <v>2084.61</v>
      </c>
      <c r="C7575" s="37">
        <v>9417.25</v>
      </c>
      <c r="D7575" s="12">
        <v>2326.6999999999998</v>
      </c>
      <c r="E7575" s="12">
        <v>10299.129999999999</v>
      </c>
      <c r="F7575" s="12">
        <v>3539.7</v>
      </c>
      <c r="G7575" s="12">
        <v>439.79</v>
      </c>
      <c r="H7575" s="108">
        <v>126.72</v>
      </c>
      <c r="I7575" s="45">
        <v>104.09</v>
      </c>
      <c r="J7575" s="45">
        <v>97.444599999999994</v>
      </c>
    </row>
    <row r="7576" spans="1:10" ht="23.3" customHeight="1" thickBot="1" x14ac:dyDescent="0.3">
      <c r="A7576" s="11">
        <v>45561</v>
      </c>
      <c r="B7576" s="37">
        <v>2094.27</v>
      </c>
      <c r="C7576" s="37">
        <v>9460.85</v>
      </c>
      <c r="D7576" s="12">
        <v>2339.29</v>
      </c>
      <c r="E7576" s="12">
        <v>10354.86</v>
      </c>
      <c r="F7576" s="12">
        <v>3544.98</v>
      </c>
      <c r="G7576" s="12">
        <v>442.39</v>
      </c>
      <c r="H7576" s="108">
        <v>127.39</v>
      </c>
      <c r="I7576" s="45">
        <v>104.13</v>
      </c>
      <c r="J7576" s="45">
        <v>97.584400000000002</v>
      </c>
    </row>
    <row r="7577" spans="1:10" ht="23.3" customHeight="1" thickBot="1" x14ac:dyDescent="0.3">
      <c r="A7577" s="11">
        <v>45562</v>
      </c>
      <c r="B7577" s="37">
        <v>2101.89</v>
      </c>
      <c r="C7577" s="37">
        <v>9495.2900000000009</v>
      </c>
      <c r="D7577" s="12">
        <v>2345.02</v>
      </c>
      <c r="E7577" s="12">
        <v>10380.219999999999</v>
      </c>
      <c r="F7577" s="12">
        <v>3556.92</v>
      </c>
      <c r="G7577" s="12">
        <v>442.73</v>
      </c>
      <c r="H7577" s="108">
        <v>128</v>
      </c>
      <c r="I7577" s="45">
        <v>104.13</v>
      </c>
      <c r="J7577" s="45">
        <v>98.477999999999994</v>
      </c>
    </row>
    <row r="7578" spans="1:10" ht="23.3" customHeight="1" thickBot="1" x14ac:dyDescent="0.3">
      <c r="A7578" s="11">
        <v>45565</v>
      </c>
      <c r="B7578" s="37">
        <v>2099.86</v>
      </c>
      <c r="C7578" s="37">
        <v>9486.14</v>
      </c>
      <c r="D7578" s="12">
        <v>2342.17</v>
      </c>
      <c r="E7578" s="12">
        <v>10367.6</v>
      </c>
      <c r="F7578" s="12">
        <v>3551.58</v>
      </c>
      <c r="G7578" s="12">
        <v>439.69</v>
      </c>
      <c r="H7578" s="108">
        <v>127.71</v>
      </c>
      <c r="I7578" s="45">
        <v>104.13</v>
      </c>
      <c r="J7578" s="45">
        <v>98.505899999999997</v>
      </c>
    </row>
    <row r="7579" spans="1:10" ht="23.3" customHeight="1" thickBot="1" x14ac:dyDescent="0.3">
      <c r="A7579" s="11">
        <v>45566</v>
      </c>
      <c r="B7579" s="37">
        <v>2099.5700000000002</v>
      </c>
      <c r="C7579" s="37">
        <v>9484.7900000000009</v>
      </c>
      <c r="D7579" s="12">
        <v>2346.1</v>
      </c>
      <c r="E7579" s="12">
        <v>10384.99</v>
      </c>
      <c r="F7579" s="12">
        <v>3551.19</v>
      </c>
      <c r="G7579" s="12">
        <v>441.15</v>
      </c>
      <c r="H7579" s="108">
        <v>127.66</v>
      </c>
      <c r="I7579" s="45">
        <v>104.14</v>
      </c>
      <c r="J7579" s="45">
        <v>97.8386</v>
      </c>
    </row>
    <row r="7580" spans="1:10" ht="23.3" customHeight="1" thickBot="1" x14ac:dyDescent="0.3">
      <c r="A7580" s="11">
        <v>45567</v>
      </c>
      <c r="B7580" s="37">
        <v>2105.2800000000002</v>
      </c>
      <c r="C7580" s="37">
        <v>9510.6</v>
      </c>
      <c r="D7580" s="12">
        <v>2345.9</v>
      </c>
      <c r="E7580" s="12">
        <v>10384.120000000001</v>
      </c>
      <c r="F7580" s="12">
        <v>3530.93</v>
      </c>
      <c r="G7580" s="12">
        <v>440.21</v>
      </c>
      <c r="H7580" s="108">
        <v>127.89</v>
      </c>
      <c r="I7580" s="45">
        <v>104.18</v>
      </c>
      <c r="J7580" s="45">
        <v>99.421899999999994</v>
      </c>
    </row>
    <row r="7581" spans="1:10" ht="23.3" customHeight="1" thickBot="1" x14ac:dyDescent="0.3">
      <c r="A7581" s="11">
        <v>45568</v>
      </c>
      <c r="B7581" s="37">
        <v>2107.2800000000002</v>
      </c>
      <c r="C7581" s="37">
        <v>9519.6299999999992</v>
      </c>
      <c r="D7581" s="12">
        <v>2347.2399999999998</v>
      </c>
      <c r="E7581" s="12">
        <v>10390.040000000001</v>
      </c>
      <c r="F7581" s="12">
        <v>3523.04</v>
      </c>
      <c r="G7581" s="12">
        <v>440.05</v>
      </c>
      <c r="H7581" s="108">
        <v>127.8</v>
      </c>
      <c r="I7581" s="45">
        <v>104.21</v>
      </c>
      <c r="J7581" s="45">
        <v>99.883899999999997</v>
      </c>
    </row>
    <row r="7582" spans="1:10" ht="23.3" customHeight="1" thickBot="1" x14ac:dyDescent="0.3">
      <c r="A7582" s="11">
        <v>45569</v>
      </c>
      <c r="B7582" s="37">
        <v>2106.86</v>
      </c>
      <c r="C7582" s="37">
        <v>9517.75</v>
      </c>
      <c r="D7582" s="12">
        <v>2348.14</v>
      </c>
      <c r="E7582" s="12">
        <v>10394.049999999999</v>
      </c>
      <c r="F7582" s="12">
        <v>3522.34</v>
      </c>
      <c r="G7582" s="12">
        <v>440.23</v>
      </c>
      <c r="H7582" s="108">
        <v>127.71</v>
      </c>
      <c r="I7582" s="45">
        <v>104.2</v>
      </c>
      <c r="J7582" s="45">
        <v>99.6584</v>
      </c>
    </row>
    <row r="7583" spans="1:10" ht="23.3" customHeight="1" thickBot="1" x14ac:dyDescent="0.3">
      <c r="A7583" s="11">
        <v>45572</v>
      </c>
      <c r="B7583" s="37">
        <v>2109.2800000000002</v>
      </c>
      <c r="C7583" s="37">
        <v>9528.68</v>
      </c>
      <c r="D7583" s="12">
        <v>2347.4299999999998</v>
      </c>
      <c r="E7583" s="12">
        <v>10390.879999999999</v>
      </c>
      <c r="F7583" s="12">
        <v>3505.02</v>
      </c>
      <c r="G7583" s="12">
        <v>439.55</v>
      </c>
      <c r="H7583" s="108">
        <v>127.59</v>
      </c>
      <c r="I7583" s="45">
        <v>104.25</v>
      </c>
      <c r="J7583" s="45">
        <v>100.5886</v>
      </c>
    </row>
    <row r="7584" spans="1:10" ht="23.3" customHeight="1" thickBot="1" x14ac:dyDescent="0.3">
      <c r="A7584" s="11">
        <v>45573</v>
      </c>
      <c r="B7584" s="37">
        <v>2106.89</v>
      </c>
      <c r="C7584" s="37">
        <v>9517.86</v>
      </c>
      <c r="D7584" s="12">
        <v>2347.9</v>
      </c>
      <c r="E7584" s="12">
        <v>10392.969999999999</v>
      </c>
      <c r="F7584" s="12">
        <v>3532.79</v>
      </c>
      <c r="G7584" s="12">
        <v>438.45</v>
      </c>
      <c r="H7584" s="108">
        <v>127.44</v>
      </c>
      <c r="I7584" s="45">
        <v>104.1</v>
      </c>
      <c r="J7584" s="45">
        <v>99.817999999999998</v>
      </c>
    </row>
    <row r="7585" spans="1:10" ht="23.3" customHeight="1" thickBot="1" x14ac:dyDescent="0.3">
      <c r="A7585" s="11">
        <v>45574</v>
      </c>
      <c r="B7585" s="37">
        <v>2116.11</v>
      </c>
      <c r="C7585" s="37">
        <v>9559.51</v>
      </c>
      <c r="D7585" s="12">
        <v>2362.8200000000002</v>
      </c>
      <c r="E7585" s="12">
        <v>10459.030000000001</v>
      </c>
      <c r="F7585" s="12">
        <v>3574.41</v>
      </c>
      <c r="G7585" s="12">
        <v>441.87</v>
      </c>
      <c r="H7585" s="108">
        <v>128.35</v>
      </c>
      <c r="I7585" s="45">
        <v>103.97</v>
      </c>
      <c r="J7585" s="45">
        <v>99.282700000000006</v>
      </c>
    </row>
    <row r="7586" spans="1:10" ht="23.3" customHeight="1" thickBot="1" x14ac:dyDescent="0.3">
      <c r="A7586" s="11">
        <v>45575</v>
      </c>
      <c r="B7586" s="37">
        <v>2128.5</v>
      </c>
      <c r="C7586" s="37">
        <v>9619.23</v>
      </c>
      <c r="D7586" s="12">
        <v>2378.5300000000002</v>
      </c>
      <c r="E7586" s="12">
        <v>10533.47</v>
      </c>
      <c r="F7586" s="12">
        <v>3592.98</v>
      </c>
      <c r="G7586" s="12">
        <v>445.35</v>
      </c>
      <c r="H7586" s="108">
        <v>129.29</v>
      </c>
      <c r="I7586" s="45">
        <v>103.99</v>
      </c>
      <c r="J7586" s="45">
        <v>99.472700000000003</v>
      </c>
    </row>
    <row r="7587" spans="1:10" ht="23.3" customHeight="1" thickBot="1" x14ac:dyDescent="0.3">
      <c r="A7587" s="11">
        <v>45576</v>
      </c>
      <c r="B7587" s="37">
        <v>2147.34</v>
      </c>
      <c r="C7587" s="37">
        <v>9704.3799999999992</v>
      </c>
      <c r="D7587" s="12">
        <v>2403.5300000000002</v>
      </c>
      <c r="E7587" s="12">
        <v>10644.21</v>
      </c>
      <c r="F7587" s="12">
        <v>3628.79</v>
      </c>
      <c r="G7587" s="12">
        <v>451.28</v>
      </c>
      <c r="H7587" s="108">
        <v>130.93</v>
      </c>
      <c r="I7587" s="45">
        <v>103.99</v>
      </c>
      <c r="J7587" s="45">
        <v>99.889399999999995</v>
      </c>
    </row>
    <row r="7588" spans="1:10" ht="23.3" customHeight="1" thickBot="1" x14ac:dyDescent="0.3">
      <c r="A7588" s="11">
        <v>45579</v>
      </c>
      <c r="B7588" s="37">
        <v>2154.8000000000002</v>
      </c>
      <c r="C7588" s="37">
        <v>9738.1299999999992</v>
      </c>
      <c r="D7588" s="12">
        <v>2412.9299999999998</v>
      </c>
      <c r="E7588" s="12">
        <v>10685.81</v>
      </c>
      <c r="F7588" s="12">
        <v>3638.24</v>
      </c>
      <c r="G7588" s="12">
        <v>452.91</v>
      </c>
      <c r="H7588" s="108">
        <v>131.51</v>
      </c>
      <c r="I7588" s="45">
        <v>104</v>
      </c>
      <c r="J7588" s="45">
        <v>100.0194</v>
      </c>
    </row>
    <row r="7589" spans="1:10" ht="23.3" customHeight="1" thickBot="1" x14ac:dyDescent="0.3">
      <c r="A7589" s="11">
        <v>45580</v>
      </c>
      <c r="B7589" s="37">
        <v>2161.75</v>
      </c>
      <c r="C7589" s="37">
        <v>9769.51</v>
      </c>
      <c r="D7589" s="12">
        <v>2421.1799999999998</v>
      </c>
      <c r="E7589" s="12">
        <v>10722.38</v>
      </c>
      <c r="F7589" s="12">
        <v>3642.64</v>
      </c>
      <c r="G7589" s="12">
        <v>453.73</v>
      </c>
      <c r="H7589" s="108">
        <v>131.81</v>
      </c>
      <c r="I7589" s="45">
        <v>104.02</v>
      </c>
      <c r="J7589" s="45">
        <v>100.0583</v>
      </c>
    </row>
    <row r="7590" spans="1:10" ht="23.3" customHeight="1" thickBot="1" x14ac:dyDescent="0.3">
      <c r="A7590" s="11">
        <v>45581</v>
      </c>
      <c r="B7590" s="37">
        <v>2170.48</v>
      </c>
      <c r="C7590" s="37">
        <v>9808.9699999999993</v>
      </c>
      <c r="D7590" s="12">
        <v>2436.36</v>
      </c>
      <c r="E7590" s="12">
        <v>10789.61</v>
      </c>
      <c r="F7590" s="12">
        <v>3665.48</v>
      </c>
      <c r="G7590" s="12">
        <v>456.52</v>
      </c>
      <c r="H7590" s="108">
        <v>132.44</v>
      </c>
      <c r="I7590" s="45">
        <v>104.02</v>
      </c>
      <c r="J7590" s="45">
        <v>99.492400000000004</v>
      </c>
    </row>
    <row r="7591" spans="1:10" ht="23.3" customHeight="1" thickBot="1" x14ac:dyDescent="0.3">
      <c r="A7591" s="11">
        <v>45582</v>
      </c>
      <c r="B7591" s="37">
        <v>2180.0300000000002</v>
      </c>
      <c r="C7591" s="37">
        <v>9852.1299999999992</v>
      </c>
      <c r="D7591" s="12">
        <v>2449.37</v>
      </c>
      <c r="E7591" s="12">
        <v>10847.19</v>
      </c>
      <c r="F7591" s="12">
        <v>3673.05</v>
      </c>
      <c r="G7591" s="12">
        <v>458.24</v>
      </c>
      <c r="H7591" s="108">
        <v>132.91999999999999</v>
      </c>
      <c r="I7591" s="45">
        <v>104.04</v>
      </c>
      <c r="J7591" s="45">
        <v>99.533199999999994</v>
      </c>
    </row>
    <row r="7592" spans="1:10" ht="23.3" customHeight="1" thickBot="1" x14ac:dyDescent="0.3">
      <c r="A7592" s="11">
        <v>45583</v>
      </c>
      <c r="B7592" s="37">
        <v>2197.0500000000002</v>
      </c>
      <c r="C7592" s="37">
        <v>9929.0400000000009</v>
      </c>
      <c r="D7592" s="12">
        <v>2471.58</v>
      </c>
      <c r="E7592" s="12">
        <v>10945.58</v>
      </c>
      <c r="F7592" s="12">
        <v>3701.66</v>
      </c>
      <c r="G7592" s="12">
        <v>461.58</v>
      </c>
      <c r="H7592" s="108">
        <v>133.83000000000001</v>
      </c>
      <c r="I7592" s="45">
        <v>104.07</v>
      </c>
      <c r="J7592" s="45">
        <v>99.659700000000001</v>
      </c>
    </row>
    <row r="7593" spans="1:10" ht="23.3" customHeight="1" thickBot="1" x14ac:dyDescent="0.3">
      <c r="A7593" s="11">
        <v>45586</v>
      </c>
      <c r="B7593" s="37">
        <v>2203.75</v>
      </c>
      <c r="C7593" s="37">
        <v>9959.34</v>
      </c>
      <c r="D7593" s="12">
        <v>2481.23</v>
      </c>
      <c r="E7593" s="12">
        <v>10988.28</v>
      </c>
      <c r="F7593" s="12">
        <v>3721.23</v>
      </c>
      <c r="G7593" s="12">
        <v>462.62</v>
      </c>
      <c r="H7593" s="108">
        <v>134.13</v>
      </c>
      <c r="I7593" s="45">
        <v>104.07</v>
      </c>
      <c r="J7593" s="45">
        <v>99.3399</v>
      </c>
    </row>
    <row r="7594" spans="1:10" ht="23.3" customHeight="1" thickBot="1" x14ac:dyDescent="0.3">
      <c r="A7594" s="11">
        <v>45587</v>
      </c>
      <c r="B7594" s="37">
        <v>2197.9499999999998</v>
      </c>
      <c r="C7594" s="37">
        <v>9933.11</v>
      </c>
      <c r="D7594" s="12">
        <v>2479.0500000000002</v>
      </c>
      <c r="E7594" s="12">
        <v>10978.63</v>
      </c>
      <c r="F7594" s="12">
        <v>3748.65</v>
      </c>
      <c r="G7594" s="12">
        <v>462.33</v>
      </c>
      <c r="H7594" s="108">
        <v>133.91999999999999</v>
      </c>
      <c r="I7594" s="45">
        <v>103.79</v>
      </c>
      <c r="J7594" s="45">
        <v>98.245099999999994</v>
      </c>
    </row>
    <row r="7595" spans="1:10" ht="23.3" customHeight="1" thickBot="1" x14ac:dyDescent="0.3">
      <c r="A7595" s="11">
        <v>45588</v>
      </c>
      <c r="B7595" s="37">
        <v>2198.0700000000002</v>
      </c>
      <c r="C7595" s="37">
        <v>9933.64</v>
      </c>
      <c r="D7595" s="12">
        <v>2478.44</v>
      </c>
      <c r="E7595" s="12">
        <v>10975.96</v>
      </c>
      <c r="F7595" s="12">
        <v>3741.64</v>
      </c>
      <c r="G7595" s="12">
        <v>461.64</v>
      </c>
      <c r="H7595" s="108">
        <v>133.56</v>
      </c>
      <c r="I7595" s="45">
        <v>103.8</v>
      </c>
      <c r="J7595" s="45">
        <v>98.405199999999994</v>
      </c>
    </row>
    <row r="7596" spans="1:10" ht="23.3" customHeight="1" thickBot="1" x14ac:dyDescent="0.3">
      <c r="A7596" s="11">
        <v>45589</v>
      </c>
      <c r="B7596" s="37">
        <v>2198.0500000000002</v>
      </c>
      <c r="C7596" s="37">
        <v>9933.57</v>
      </c>
      <c r="D7596" s="12">
        <v>2478.0500000000002</v>
      </c>
      <c r="E7596" s="12">
        <v>10974.21</v>
      </c>
      <c r="F7596" s="12">
        <v>3738.04</v>
      </c>
      <c r="G7596" s="12">
        <v>460.44</v>
      </c>
      <c r="H7596" s="108">
        <v>133.09</v>
      </c>
      <c r="I7596" s="45">
        <v>103.79</v>
      </c>
      <c r="J7596" s="45">
        <v>98.665700000000001</v>
      </c>
    </row>
    <row r="7597" spans="1:10" ht="23.3" customHeight="1" thickBot="1" x14ac:dyDescent="0.3">
      <c r="A7597" s="11">
        <v>45590</v>
      </c>
      <c r="B7597" s="37">
        <v>2195.33</v>
      </c>
      <c r="C7597" s="37">
        <v>9921.26</v>
      </c>
      <c r="D7597" s="12">
        <v>2477.11</v>
      </c>
      <c r="E7597" s="12">
        <v>10970.05</v>
      </c>
      <c r="F7597" s="12">
        <v>3744.5</v>
      </c>
      <c r="G7597" s="12">
        <v>459.71</v>
      </c>
      <c r="H7597" s="108">
        <v>132.91999999999999</v>
      </c>
      <c r="I7597" s="45">
        <v>103.78</v>
      </c>
      <c r="J7597" s="45">
        <v>98.176699999999997</v>
      </c>
    </row>
    <row r="7598" spans="1:10" ht="23.3" customHeight="1" thickBot="1" x14ac:dyDescent="0.3">
      <c r="A7598" s="11">
        <v>45593</v>
      </c>
      <c r="B7598" s="37">
        <v>2197.4499999999998</v>
      </c>
      <c r="C7598" s="37">
        <v>9930.85</v>
      </c>
      <c r="D7598" s="12">
        <v>2478.56</v>
      </c>
      <c r="E7598" s="12">
        <v>10976.5</v>
      </c>
      <c r="F7598" s="12">
        <v>3735.59</v>
      </c>
      <c r="G7598" s="12">
        <v>460.73</v>
      </c>
      <c r="H7598" s="108">
        <v>133.01</v>
      </c>
      <c r="I7598" s="45">
        <v>103.8</v>
      </c>
      <c r="J7598" s="45">
        <v>98.176699999999997</v>
      </c>
    </row>
    <row r="7599" spans="1:10" ht="23.3" customHeight="1" thickBot="1" x14ac:dyDescent="0.3">
      <c r="A7599" s="11">
        <v>45594</v>
      </c>
      <c r="B7599" s="37">
        <v>2186.25</v>
      </c>
      <c r="C7599" s="37">
        <v>9880.26</v>
      </c>
      <c r="D7599" s="12">
        <v>2464.14</v>
      </c>
      <c r="E7599" s="12">
        <v>10912.62</v>
      </c>
      <c r="F7599" s="12">
        <v>3718.52</v>
      </c>
      <c r="G7599" s="12">
        <v>459.33</v>
      </c>
      <c r="H7599" s="108">
        <v>132.62</v>
      </c>
      <c r="I7599" s="45">
        <v>104.07</v>
      </c>
      <c r="J7599" s="45">
        <v>97.800700000000006</v>
      </c>
    </row>
    <row r="7600" spans="1:10" ht="23.3" customHeight="1" thickBot="1" x14ac:dyDescent="0.3">
      <c r="A7600" s="11">
        <v>45595</v>
      </c>
      <c r="B7600" s="37">
        <v>2180.7399999999998</v>
      </c>
      <c r="C7600" s="37">
        <v>9855.35</v>
      </c>
      <c r="D7600" s="12">
        <v>2458.6</v>
      </c>
      <c r="E7600" s="12">
        <v>10888.1</v>
      </c>
      <c r="F7600" s="12">
        <v>3711.13</v>
      </c>
      <c r="G7600" s="12">
        <v>458.38</v>
      </c>
      <c r="H7600" s="108">
        <v>132.27000000000001</v>
      </c>
      <c r="I7600" s="45">
        <v>104.08</v>
      </c>
      <c r="J7600" s="45">
        <v>97.674599999999998</v>
      </c>
    </row>
    <row r="7601" spans="1:10" ht="23.3" customHeight="1" thickBot="1" x14ac:dyDescent="0.3">
      <c r="A7601" s="11">
        <v>45597</v>
      </c>
      <c r="B7601" s="37">
        <v>2160.96</v>
      </c>
      <c r="C7601" s="37">
        <v>9765.93</v>
      </c>
      <c r="D7601" s="12">
        <v>2428.84</v>
      </c>
      <c r="E7601" s="12">
        <v>10756.3</v>
      </c>
      <c r="F7601" s="12">
        <v>3681.53</v>
      </c>
      <c r="G7601" s="12">
        <v>452.06</v>
      </c>
      <c r="H7601" s="108">
        <v>130.63999999999999</v>
      </c>
      <c r="I7601" s="45">
        <v>104.04</v>
      </c>
      <c r="J7601" s="45">
        <v>98.110600000000005</v>
      </c>
    </row>
    <row r="7602" spans="1:10" ht="23.3" customHeight="1" thickBot="1" x14ac:dyDescent="0.3">
      <c r="A7602" s="11">
        <v>45600</v>
      </c>
      <c r="B7602" s="37">
        <v>2146.65</v>
      </c>
      <c r="C7602" s="37">
        <v>9701.2900000000009</v>
      </c>
      <c r="D7602" s="12">
        <v>2415.39</v>
      </c>
      <c r="E7602" s="12">
        <v>10696.7</v>
      </c>
      <c r="F7602" s="12">
        <v>3665.52</v>
      </c>
      <c r="G7602" s="12">
        <v>449.74</v>
      </c>
      <c r="H7602" s="108">
        <v>129.53</v>
      </c>
      <c r="I7602" s="45">
        <v>104.03</v>
      </c>
      <c r="J7602" s="45">
        <v>97.151499999999999</v>
      </c>
    </row>
    <row r="7603" spans="1:10" ht="23.3" customHeight="1" thickBot="1" x14ac:dyDescent="0.3">
      <c r="A7603" s="11">
        <v>45601</v>
      </c>
      <c r="B7603" s="37">
        <v>2141.35</v>
      </c>
      <c r="C7603" s="37">
        <v>9677.31</v>
      </c>
      <c r="D7603" s="12">
        <v>2407.39</v>
      </c>
      <c r="E7603" s="12">
        <v>10661.31</v>
      </c>
      <c r="F7603" s="12">
        <v>3646.48</v>
      </c>
      <c r="G7603" s="12">
        <v>448.2</v>
      </c>
      <c r="H7603" s="108">
        <v>129.05000000000001</v>
      </c>
      <c r="I7603" s="45">
        <v>104.05</v>
      </c>
      <c r="J7603" s="45">
        <v>97.335800000000006</v>
      </c>
    </row>
    <row r="7604" spans="1:10" ht="23.3" customHeight="1" thickBot="1" x14ac:dyDescent="0.3">
      <c r="A7604" s="11">
        <v>45602</v>
      </c>
      <c r="B7604" s="37">
        <v>2143.31</v>
      </c>
      <c r="C7604" s="37">
        <v>9700.69</v>
      </c>
      <c r="D7604" s="12">
        <v>2405.62</v>
      </c>
      <c r="E7604" s="12">
        <v>10653.45</v>
      </c>
      <c r="F7604" s="12">
        <v>3609.47</v>
      </c>
      <c r="G7604" s="12">
        <v>448.15</v>
      </c>
      <c r="H7604" s="108">
        <v>129.02000000000001</v>
      </c>
      <c r="I7604" s="45">
        <v>104.17</v>
      </c>
      <c r="J7604" s="45">
        <v>98.078699999999998</v>
      </c>
    </row>
    <row r="7605" spans="1:10" ht="23.3" customHeight="1" thickBot="1" x14ac:dyDescent="0.3">
      <c r="A7605" s="11">
        <v>45603</v>
      </c>
      <c r="B7605" s="37">
        <v>2140.58</v>
      </c>
      <c r="C7605" s="37">
        <v>9688.32</v>
      </c>
      <c r="D7605" s="12">
        <v>2397.5300000000002</v>
      </c>
      <c r="E7605" s="12">
        <v>10617.63</v>
      </c>
      <c r="F7605" s="12">
        <v>3590.14</v>
      </c>
      <c r="G7605" s="12">
        <v>446.82</v>
      </c>
      <c r="H7605" s="108">
        <v>128.80000000000001</v>
      </c>
      <c r="I7605" s="45">
        <v>104.19</v>
      </c>
      <c r="J7605" s="45">
        <v>98.843900000000005</v>
      </c>
    </row>
    <row r="7606" spans="1:10" ht="23.3" customHeight="1" thickBot="1" x14ac:dyDescent="0.3">
      <c r="A7606" s="11">
        <v>45604</v>
      </c>
      <c r="B7606" s="37">
        <v>2147.7800000000002</v>
      </c>
      <c r="C7606" s="37">
        <v>9720.89</v>
      </c>
      <c r="D7606" s="12">
        <v>2406.54</v>
      </c>
      <c r="E7606" s="12">
        <v>10657.51</v>
      </c>
      <c r="F7606" s="12">
        <v>3612.02</v>
      </c>
      <c r="G7606" s="12">
        <v>449.22</v>
      </c>
      <c r="H7606" s="108">
        <v>129.65</v>
      </c>
      <c r="I7606" s="45">
        <v>104.17</v>
      </c>
      <c r="J7606" s="45">
        <v>98.897900000000007</v>
      </c>
    </row>
    <row r="7607" spans="1:10" ht="23.3" customHeight="1" thickBot="1" x14ac:dyDescent="0.3">
      <c r="A7607" s="11">
        <v>45607</v>
      </c>
      <c r="B7607" s="37">
        <v>2153.34</v>
      </c>
      <c r="C7607" s="37">
        <v>9746.08</v>
      </c>
      <c r="D7607" s="12">
        <v>2411.34</v>
      </c>
      <c r="E7607" s="12">
        <v>10678.77</v>
      </c>
      <c r="F7607" s="12">
        <v>3598.97</v>
      </c>
      <c r="G7607" s="12">
        <v>451.2</v>
      </c>
      <c r="H7607" s="108">
        <v>130.19</v>
      </c>
      <c r="I7607" s="45">
        <v>104.24</v>
      </c>
      <c r="J7607" s="45">
        <v>99.454400000000007</v>
      </c>
    </row>
    <row r="7608" spans="1:10" ht="23.3" customHeight="1" thickBot="1" x14ac:dyDescent="0.3">
      <c r="A7608" s="11">
        <v>45608</v>
      </c>
      <c r="B7608" s="37">
        <v>2153.94</v>
      </c>
      <c r="C7608" s="37">
        <v>9748.77</v>
      </c>
      <c r="D7608" s="12">
        <v>2410.98</v>
      </c>
      <c r="E7608" s="12">
        <v>10677.22</v>
      </c>
      <c r="F7608" s="12">
        <v>3576.59</v>
      </c>
      <c r="G7608" s="12">
        <v>451.34</v>
      </c>
      <c r="H7608" s="108">
        <v>130.22999999999999</v>
      </c>
      <c r="I7608" s="45">
        <v>104.31</v>
      </c>
      <c r="J7608" s="45">
        <v>99.775099999999995</v>
      </c>
    </row>
    <row r="7609" spans="1:10" ht="23.3" customHeight="1" thickBot="1" x14ac:dyDescent="0.3">
      <c r="A7609" s="11">
        <v>45609</v>
      </c>
      <c r="B7609" s="37">
        <v>2153.48</v>
      </c>
      <c r="C7609" s="37">
        <v>9746.68</v>
      </c>
      <c r="D7609" s="12">
        <v>2408.9299999999998</v>
      </c>
      <c r="E7609" s="12">
        <v>10668.13</v>
      </c>
      <c r="F7609" s="12">
        <v>3562.84</v>
      </c>
      <c r="G7609" s="12">
        <v>450.48</v>
      </c>
      <c r="H7609" s="108">
        <v>129.97</v>
      </c>
      <c r="I7609" s="45">
        <v>104.33</v>
      </c>
      <c r="J7609" s="45">
        <v>100.0749</v>
      </c>
    </row>
    <row r="7610" spans="1:10" ht="23.3" customHeight="1" thickBot="1" x14ac:dyDescent="0.3">
      <c r="A7610" s="11">
        <v>45610</v>
      </c>
      <c r="B7610" s="37">
        <v>2181.08</v>
      </c>
      <c r="C7610" s="37">
        <v>9871.6</v>
      </c>
      <c r="D7610" s="12">
        <v>2443.16</v>
      </c>
      <c r="E7610" s="12">
        <v>10819.72</v>
      </c>
      <c r="F7610" s="12">
        <v>3592.63</v>
      </c>
      <c r="G7610" s="12">
        <v>457.75</v>
      </c>
      <c r="H7610" s="108">
        <v>132.13999999999999</v>
      </c>
      <c r="I7610" s="45">
        <v>104.4</v>
      </c>
      <c r="J7610" s="45">
        <v>100.6553</v>
      </c>
    </row>
    <row r="7611" spans="1:10" ht="23.3" customHeight="1" thickBot="1" x14ac:dyDescent="0.3">
      <c r="A7611" s="11">
        <v>45611</v>
      </c>
      <c r="B7611" s="37">
        <v>2173.36</v>
      </c>
      <c r="C7611" s="37">
        <v>9836.67</v>
      </c>
      <c r="D7611" s="12">
        <v>2432.63</v>
      </c>
      <c r="E7611" s="12">
        <v>10773.09</v>
      </c>
      <c r="F7611" s="12">
        <v>3575.79</v>
      </c>
      <c r="G7611" s="12">
        <v>454.33</v>
      </c>
      <c r="H7611" s="108">
        <v>131.19</v>
      </c>
      <c r="I7611" s="45">
        <v>104.41</v>
      </c>
      <c r="J7611" s="45">
        <v>100.6936</v>
      </c>
    </row>
    <row r="7612" spans="1:10" ht="23.3" customHeight="1" thickBot="1" x14ac:dyDescent="0.3">
      <c r="A7612" s="11">
        <v>45614</v>
      </c>
      <c r="B7612" s="37">
        <v>2170.89</v>
      </c>
      <c r="C7612" s="37">
        <v>9825.49</v>
      </c>
      <c r="D7612" s="12">
        <v>2429.09</v>
      </c>
      <c r="E7612" s="12">
        <v>10757.38</v>
      </c>
      <c r="F7612" s="12">
        <v>3568.92</v>
      </c>
      <c r="G7612" s="12">
        <v>453.97</v>
      </c>
      <c r="H7612" s="108">
        <v>130.94</v>
      </c>
      <c r="I7612" s="45">
        <v>104.41</v>
      </c>
      <c r="J7612" s="45">
        <v>100.74039999999999</v>
      </c>
    </row>
    <row r="7613" spans="1:10" ht="23.3" customHeight="1" thickBot="1" x14ac:dyDescent="0.3">
      <c r="A7613" s="11">
        <v>45615</v>
      </c>
      <c r="B7613" s="37">
        <v>2150.04</v>
      </c>
      <c r="C7613" s="37">
        <v>9731.1299999999992</v>
      </c>
      <c r="D7613" s="12">
        <v>2412.02</v>
      </c>
      <c r="E7613" s="12">
        <v>10681.79</v>
      </c>
      <c r="F7613" s="12">
        <v>3625.09</v>
      </c>
      <c r="G7613" s="12">
        <v>450.71</v>
      </c>
      <c r="H7613" s="108">
        <v>129.88</v>
      </c>
      <c r="I7613" s="45">
        <v>104.05</v>
      </c>
      <c r="J7613" s="45">
        <v>98.482500000000002</v>
      </c>
    </row>
    <row r="7614" spans="1:10" ht="23.3" customHeight="1" thickBot="1" x14ac:dyDescent="0.3">
      <c r="A7614" s="11">
        <v>45616</v>
      </c>
      <c r="B7614" s="37">
        <v>2133.31</v>
      </c>
      <c r="C7614" s="37">
        <v>9746.6</v>
      </c>
      <c r="D7614" s="12">
        <v>2389.4499999999998</v>
      </c>
      <c r="E7614" s="12">
        <v>10701.77</v>
      </c>
      <c r="F7614" s="12">
        <v>3631.24</v>
      </c>
      <c r="G7614" s="12">
        <v>445.03</v>
      </c>
      <c r="H7614" s="108">
        <v>128.31</v>
      </c>
      <c r="I7614" s="45">
        <v>104.06</v>
      </c>
      <c r="J7614" s="45">
        <v>98.864199999999997</v>
      </c>
    </row>
    <row r="7615" spans="1:10" ht="23.3" customHeight="1" thickBot="1" x14ac:dyDescent="0.3">
      <c r="A7615" s="11">
        <v>45617</v>
      </c>
      <c r="B7615" s="37">
        <v>2140.44</v>
      </c>
      <c r="C7615" s="37">
        <v>9784.7900000000009</v>
      </c>
      <c r="D7615" s="12">
        <v>2397.4699999999998</v>
      </c>
      <c r="E7615" s="12">
        <v>10745.08</v>
      </c>
      <c r="F7615" s="12">
        <v>3634.01</v>
      </c>
      <c r="G7615" s="12">
        <v>447.42</v>
      </c>
      <c r="H7615" s="108">
        <v>128.88</v>
      </c>
      <c r="I7615" s="45">
        <v>104.1</v>
      </c>
      <c r="J7615" s="45">
        <v>99.188599999999994</v>
      </c>
    </row>
    <row r="7616" spans="1:10" ht="23.3" customHeight="1" thickBot="1" x14ac:dyDescent="0.3">
      <c r="A7616" s="11">
        <v>45618</v>
      </c>
      <c r="B7616" s="37">
        <v>2144.2199999999998</v>
      </c>
      <c r="C7616" s="37">
        <v>9805.84</v>
      </c>
      <c r="D7616" s="12">
        <v>2399.27</v>
      </c>
      <c r="E7616" s="12">
        <v>10758.16</v>
      </c>
      <c r="F7616" s="12">
        <v>3613.79</v>
      </c>
      <c r="G7616" s="12">
        <v>448.7</v>
      </c>
      <c r="H7616" s="108">
        <v>129.19</v>
      </c>
      <c r="I7616" s="45">
        <v>104.17</v>
      </c>
      <c r="J7616" s="45">
        <v>99.496700000000004</v>
      </c>
    </row>
    <row r="7617" spans="1:10" ht="23.3" customHeight="1" thickBot="1" x14ac:dyDescent="0.3">
      <c r="A7617" s="11">
        <v>45621</v>
      </c>
      <c r="B7617" s="37">
        <v>2136.19</v>
      </c>
      <c r="C7617" s="37">
        <v>9769.16</v>
      </c>
      <c r="D7617" s="12">
        <v>2388.6999999999998</v>
      </c>
      <c r="E7617" s="12">
        <v>10710.74</v>
      </c>
      <c r="F7617" s="12">
        <v>3599.4</v>
      </c>
      <c r="G7617" s="12">
        <v>446.29</v>
      </c>
      <c r="H7617" s="108">
        <v>128.44999999999999</v>
      </c>
      <c r="I7617" s="45">
        <v>104.26</v>
      </c>
      <c r="J7617" s="45">
        <v>99.4542</v>
      </c>
    </row>
    <row r="7618" spans="1:10" ht="23.3" customHeight="1" thickBot="1" x14ac:dyDescent="0.3">
      <c r="A7618" s="11">
        <v>45622</v>
      </c>
      <c r="B7618" s="37">
        <v>2119.4699999999998</v>
      </c>
      <c r="C7618" s="37">
        <v>9695.1</v>
      </c>
      <c r="D7618" s="12">
        <v>2369.87</v>
      </c>
      <c r="E7618" s="12">
        <v>10629.53</v>
      </c>
      <c r="F7618" s="12">
        <v>3572.8</v>
      </c>
      <c r="G7618" s="12">
        <v>441.16</v>
      </c>
      <c r="H7618" s="108">
        <v>126.78</v>
      </c>
      <c r="I7618" s="45">
        <v>104.25</v>
      </c>
      <c r="J7618" s="45">
        <v>98.862899999999996</v>
      </c>
    </row>
    <row r="7619" spans="1:10" ht="23.3" customHeight="1" thickBot="1" x14ac:dyDescent="0.3">
      <c r="A7619" s="11">
        <v>45623</v>
      </c>
      <c r="B7619" s="37">
        <v>2120.96</v>
      </c>
      <c r="C7619" s="37">
        <v>9706.19</v>
      </c>
      <c r="D7619" s="12">
        <v>2371.81</v>
      </c>
      <c r="E7619" s="12">
        <v>10643.89</v>
      </c>
      <c r="F7619" s="12">
        <v>3577.24</v>
      </c>
      <c r="G7619" s="12">
        <v>440.48</v>
      </c>
      <c r="H7619" s="108">
        <v>126.55</v>
      </c>
      <c r="I7619" s="45">
        <v>104.26</v>
      </c>
      <c r="J7619" s="45">
        <v>98.873500000000007</v>
      </c>
    </row>
    <row r="7620" spans="1:10" ht="23.3" customHeight="1" thickBot="1" x14ac:dyDescent="0.3">
      <c r="A7620" s="11">
        <v>45624</v>
      </c>
      <c r="B7620" s="37">
        <v>2124.75</v>
      </c>
      <c r="C7620" s="37">
        <v>9729.83</v>
      </c>
      <c r="D7620" s="12">
        <v>2379.65</v>
      </c>
      <c r="E7620" s="12">
        <v>10687.3</v>
      </c>
      <c r="F7620" s="12">
        <v>3612.76</v>
      </c>
      <c r="G7620" s="12">
        <v>442.46</v>
      </c>
      <c r="H7620" s="108">
        <v>127.06</v>
      </c>
      <c r="I7620" s="45">
        <v>104.2</v>
      </c>
      <c r="J7620" s="45">
        <v>98.300600000000003</v>
      </c>
    </row>
    <row r="7621" spans="1:10" ht="23.3" customHeight="1" thickBot="1" x14ac:dyDescent="0.3">
      <c r="A7621" s="11">
        <v>45625</v>
      </c>
      <c r="B7621" s="37">
        <v>2128.19</v>
      </c>
      <c r="C7621" s="37">
        <v>9758.7099999999991</v>
      </c>
      <c r="D7621" s="12">
        <v>2381.41</v>
      </c>
      <c r="E7621" s="12">
        <v>10712.51</v>
      </c>
      <c r="F7621" s="12">
        <v>3626.28</v>
      </c>
      <c r="G7621" s="12">
        <v>443.3</v>
      </c>
      <c r="H7621" s="108">
        <v>127.66</v>
      </c>
      <c r="I7621" s="45">
        <v>104.2</v>
      </c>
      <c r="J7621" s="45">
        <v>98.733500000000006</v>
      </c>
    </row>
    <row r="7622" spans="1:10" ht="23.3" customHeight="1" thickBot="1" x14ac:dyDescent="0.3">
      <c r="A7622" s="11">
        <v>45628</v>
      </c>
      <c r="B7622" s="37">
        <v>2129.36</v>
      </c>
      <c r="C7622" s="37">
        <v>9767.48</v>
      </c>
      <c r="D7622" s="12">
        <v>2381.92</v>
      </c>
      <c r="E7622" s="12">
        <v>10719.28</v>
      </c>
      <c r="F7622" s="12">
        <v>3620.46</v>
      </c>
      <c r="G7622" s="12">
        <v>443.78</v>
      </c>
      <c r="H7622" s="108">
        <v>127.81</v>
      </c>
      <c r="I7622" s="45">
        <v>104.23</v>
      </c>
      <c r="J7622" s="45">
        <v>98.954599999999999</v>
      </c>
    </row>
    <row r="7623" spans="1:10" ht="23.3" customHeight="1" thickBot="1" x14ac:dyDescent="0.3">
      <c r="A7623" s="11">
        <v>45629</v>
      </c>
      <c r="B7623" s="37">
        <v>2134.36</v>
      </c>
      <c r="C7623" s="37">
        <v>9790.44</v>
      </c>
      <c r="D7623" s="12">
        <v>2386</v>
      </c>
      <c r="E7623" s="12">
        <v>10737.65</v>
      </c>
      <c r="F7623" s="12">
        <v>3606.67</v>
      </c>
      <c r="G7623" s="12">
        <v>444.98</v>
      </c>
      <c r="H7623" s="108">
        <v>128.03</v>
      </c>
      <c r="I7623" s="45">
        <v>104.28</v>
      </c>
      <c r="J7623" s="45">
        <v>99.134799999999998</v>
      </c>
    </row>
    <row r="7624" spans="1:10" ht="23.3" customHeight="1" thickBot="1" x14ac:dyDescent="0.3">
      <c r="A7624" s="11">
        <v>45630</v>
      </c>
      <c r="B7624" s="37">
        <v>2155.3200000000002</v>
      </c>
      <c r="C7624" s="37">
        <v>9889.61</v>
      </c>
      <c r="D7624" s="12">
        <v>2414.46</v>
      </c>
      <c r="E7624" s="12">
        <v>10869.7</v>
      </c>
      <c r="F7624" s="12">
        <v>3653.6</v>
      </c>
      <c r="G7624" s="12">
        <v>451.82</v>
      </c>
      <c r="H7624" s="108">
        <v>129.75</v>
      </c>
      <c r="I7624" s="45">
        <v>104.28</v>
      </c>
      <c r="J7624" s="45">
        <v>99.424800000000005</v>
      </c>
    </row>
    <row r="7625" spans="1:10" ht="23.3" customHeight="1" thickBot="1" x14ac:dyDescent="0.3">
      <c r="A7625" s="11">
        <v>45631</v>
      </c>
      <c r="B7625" s="37">
        <v>2156.04</v>
      </c>
      <c r="C7625" s="37">
        <v>9892.9</v>
      </c>
      <c r="D7625" s="12">
        <v>2416.0100000000002</v>
      </c>
      <c r="E7625" s="12">
        <v>10876.68</v>
      </c>
      <c r="F7625" s="12">
        <v>3660.25</v>
      </c>
      <c r="G7625" s="12">
        <v>451.42</v>
      </c>
      <c r="H7625" s="108">
        <v>129.44999999999999</v>
      </c>
      <c r="I7625" s="45">
        <v>104.27</v>
      </c>
      <c r="J7625" s="45">
        <v>99.307900000000004</v>
      </c>
    </row>
    <row r="7626" spans="1:10" ht="23.3" customHeight="1" thickBot="1" x14ac:dyDescent="0.3">
      <c r="A7626" s="11">
        <v>45632</v>
      </c>
      <c r="B7626" s="37">
        <v>2152.0300000000002</v>
      </c>
      <c r="C7626" s="37">
        <v>9874.5</v>
      </c>
      <c r="D7626" s="12">
        <v>2412.56</v>
      </c>
      <c r="E7626" s="12">
        <v>10861.18</v>
      </c>
      <c r="F7626" s="12">
        <v>3669.73</v>
      </c>
      <c r="G7626" s="12">
        <v>450.72</v>
      </c>
      <c r="H7626" s="108">
        <v>129.27000000000001</v>
      </c>
      <c r="I7626" s="45">
        <v>104.24</v>
      </c>
      <c r="J7626" s="45">
        <v>98.910300000000007</v>
      </c>
    </row>
    <row r="7627" spans="1:10" ht="23.3" customHeight="1" thickBot="1" x14ac:dyDescent="0.3">
      <c r="A7627" s="11">
        <v>45635</v>
      </c>
      <c r="B7627" s="37">
        <v>2153.27</v>
      </c>
      <c r="C7627" s="37">
        <v>9880.2000000000007</v>
      </c>
      <c r="D7627" s="12">
        <v>2412.5300000000002</v>
      </c>
      <c r="E7627" s="12">
        <v>10861.02</v>
      </c>
      <c r="F7627" s="12">
        <v>3656.86</v>
      </c>
      <c r="G7627" s="12">
        <v>451.32</v>
      </c>
      <c r="H7627" s="108">
        <v>129.34</v>
      </c>
      <c r="I7627" s="45">
        <v>104.28</v>
      </c>
      <c r="J7627" s="45">
        <v>99.077100000000002</v>
      </c>
    </row>
    <row r="7628" spans="1:10" ht="23.3" customHeight="1" thickBot="1" x14ac:dyDescent="0.3">
      <c r="A7628" s="11">
        <v>45636</v>
      </c>
      <c r="B7628" s="37">
        <v>2141.66</v>
      </c>
      <c r="C7628" s="37">
        <v>9826.94</v>
      </c>
      <c r="D7628" s="12">
        <v>2397.6799999999998</v>
      </c>
      <c r="E7628" s="12">
        <v>10794.17</v>
      </c>
      <c r="F7628" s="12">
        <v>3640.28</v>
      </c>
      <c r="G7628" s="12">
        <v>448.05</v>
      </c>
      <c r="H7628" s="108">
        <v>128.49</v>
      </c>
      <c r="I7628" s="45">
        <v>104.27</v>
      </c>
      <c r="J7628" s="45">
        <v>98.915800000000004</v>
      </c>
    </row>
    <row r="7629" spans="1:10" ht="23.3" customHeight="1" thickBot="1" x14ac:dyDescent="0.3">
      <c r="A7629" s="11">
        <v>45637</v>
      </c>
      <c r="B7629" s="37">
        <v>2136.91</v>
      </c>
      <c r="C7629" s="37">
        <v>9805.11</v>
      </c>
      <c r="D7629" s="12">
        <v>2389.65</v>
      </c>
      <c r="E7629" s="12">
        <v>10758.01</v>
      </c>
      <c r="F7629" s="12">
        <v>3616.37</v>
      </c>
      <c r="G7629" s="12">
        <v>446.56</v>
      </c>
      <c r="H7629" s="108">
        <v>128.08000000000001</v>
      </c>
      <c r="I7629" s="45">
        <v>104.31</v>
      </c>
      <c r="J7629" s="45">
        <v>99.4221</v>
      </c>
    </row>
    <row r="7630" spans="1:10" ht="23.3" customHeight="1" thickBot="1" x14ac:dyDescent="0.3">
      <c r="A7630" s="11">
        <v>45638</v>
      </c>
      <c r="B7630" s="37">
        <v>2135.3000000000002</v>
      </c>
      <c r="C7630" s="37">
        <v>9812.48</v>
      </c>
      <c r="D7630" s="12">
        <v>2386.38</v>
      </c>
      <c r="E7630" s="12">
        <v>10762.8</v>
      </c>
      <c r="F7630" s="12">
        <v>3609.87</v>
      </c>
      <c r="G7630" s="12">
        <v>445.94</v>
      </c>
      <c r="H7630" s="108">
        <v>127.92</v>
      </c>
      <c r="I7630" s="45">
        <v>104.34</v>
      </c>
      <c r="J7630" s="45">
        <v>99.645300000000006</v>
      </c>
    </row>
    <row r="7631" spans="1:10" ht="23.3" customHeight="1" thickBot="1" x14ac:dyDescent="0.3">
      <c r="A7631" s="11">
        <v>45639</v>
      </c>
      <c r="B7631" s="37">
        <v>2129.6799999999998</v>
      </c>
      <c r="C7631" s="37">
        <v>9786.66</v>
      </c>
      <c r="D7631" s="12">
        <v>2376.6</v>
      </c>
      <c r="E7631" s="12">
        <v>10718.69</v>
      </c>
      <c r="F7631" s="12">
        <v>3579.04</v>
      </c>
      <c r="G7631" s="12">
        <v>444.16</v>
      </c>
      <c r="H7631" s="108">
        <v>127.4</v>
      </c>
      <c r="I7631" s="45">
        <v>104.38</v>
      </c>
      <c r="J7631" s="45">
        <v>100.09180000000001</v>
      </c>
    </row>
    <row r="7632" spans="1:10" ht="23.3" customHeight="1" thickBot="1" x14ac:dyDescent="0.3">
      <c r="A7632" s="11">
        <v>45642</v>
      </c>
      <c r="B7632" s="37">
        <v>2122.3200000000002</v>
      </c>
      <c r="C7632" s="37">
        <v>9753.73</v>
      </c>
      <c r="D7632" s="12">
        <v>2368.37</v>
      </c>
      <c r="E7632" s="12">
        <v>10682.75</v>
      </c>
      <c r="F7632" s="12">
        <v>3579.28</v>
      </c>
      <c r="G7632" s="12">
        <v>442.39</v>
      </c>
      <c r="H7632" s="108">
        <v>126.91</v>
      </c>
      <c r="I7632" s="45">
        <v>104.39</v>
      </c>
      <c r="J7632" s="45">
        <v>99.379599999999996</v>
      </c>
    </row>
    <row r="7633" spans="1:10" ht="23.3" customHeight="1" thickBot="1" x14ac:dyDescent="0.3">
      <c r="A7633" s="11">
        <v>45643</v>
      </c>
      <c r="B7633" s="37">
        <v>2128.1799999999998</v>
      </c>
      <c r="C7633" s="37">
        <v>9780.66</v>
      </c>
      <c r="D7633" s="12">
        <v>2376.23</v>
      </c>
      <c r="E7633" s="12">
        <v>10718.2</v>
      </c>
      <c r="F7633" s="12">
        <v>3591.16</v>
      </c>
      <c r="G7633" s="12">
        <v>443.89</v>
      </c>
      <c r="H7633" s="108">
        <v>127.41</v>
      </c>
      <c r="I7633" s="45">
        <v>104.39</v>
      </c>
      <c r="J7633" s="45">
        <v>99.755700000000004</v>
      </c>
    </row>
    <row r="7634" spans="1:10" ht="23.3" customHeight="1" thickBot="1" x14ac:dyDescent="0.3">
      <c r="A7634" s="11">
        <v>45644</v>
      </c>
      <c r="B7634" s="37">
        <v>2128.7800000000002</v>
      </c>
      <c r="C7634" s="37">
        <v>9783.3799999999992</v>
      </c>
      <c r="D7634" s="12">
        <v>2380.8000000000002</v>
      </c>
      <c r="E7634" s="12">
        <v>10738.8</v>
      </c>
      <c r="F7634" s="12">
        <v>3625.81</v>
      </c>
      <c r="G7634" s="12">
        <v>445.24</v>
      </c>
      <c r="H7634" s="108">
        <v>127.73</v>
      </c>
      <c r="I7634" s="45">
        <v>104.29</v>
      </c>
      <c r="J7634" s="45">
        <v>98.992400000000004</v>
      </c>
    </row>
    <row r="7635" spans="1:10" ht="23.3" customHeight="1" thickBot="1" x14ac:dyDescent="0.3">
      <c r="A7635" s="11">
        <v>45645</v>
      </c>
      <c r="B7635" s="37">
        <v>2136.48</v>
      </c>
      <c r="C7635" s="37">
        <v>9818.7800000000007</v>
      </c>
      <c r="D7635" s="12">
        <v>2385.83</v>
      </c>
      <c r="E7635" s="12">
        <v>10761.49</v>
      </c>
      <c r="F7635" s="12">
        <v>3594.1</v>
      </c>
      <c r="G7635" s="12">
        <v>446.38</v>
      </c>
      <c r="H7635" s="108">
        <v>127.99</v>
      </c>
      <c r="I7635" s="45">
        <v>104.4</v>
      </c>
      <c r="J7635" s="45">
        <v>99.705699999999993</v>
      </c>
    </row>
    <row r="7636" spans="1:10" ht="23.3" customHeight="1" thickBot="1" x14ac:dyDescent="0.3">
      <c r="A7636" s="11">
        <v>45646</v>
      </c>
      <c r="B7636" s="37">
        <v>2138.06</v>
      </c>
      <c r="C7636" s="37">
        <v>9826.0400000000009</v>
      </c>
      <c r="D7636" s="12">
        <v>2387.08</v>
      </c>
      <c r="E7636" s="12">
        <v>10767.11</v>
      </c>
      <c r="F7636" s="12">
        <v>3589.57</v>
      </c>
      <c r="G7636" s="12">
        <v>447.08</v>
      </c>
      <c r="H7636" s="108">
        <v>128.18</v>
      </c>
      <c r="I7636" s="45">
        <v>104.4</v>
      </c>
      <c r="J7636" s="45">
        <v>99.883700000000005</v>
      </c>
    </row>
    <row r="7637" spans="1:10" ht="23.3" customHeight="1" thickBot="1" x14ac:dyDescent="0.3">
      <c r="A7637" s="11">
        <v>45649</v>
      </c>
      <c r="B7637" s="37">
        <v>2133.21</v>
      </c>
      <c r="C7637" s="37">
        <v>9803.77</v>
      </c>
      <c r="D7637" s="12">
        <v>2383.7600000000002</v>
      </c>
      <c r="E7637" s="12">
        <v>10752.13</v>
      </c>
      <c r="F7637" s="12">
        <v>3608.07</v>
      </c>
      <c r="G7637" s="12">
        <v>445.58</v>
      </c>
      <c r="H7637" s="108">
        <v>127.95</v>
      </c>
      <c r="I7637" s="45">
        <v>104.34</v>
      </c>
      <c r="J7637" s="45">
        <v>99.2333</v>
      </c>
    </row>
    <row r="7638" spans="1:10" ht="23.3" customHeight="1" thickBot="1" x14ac:dyDescent="0.3">
      <c r="A7638" s="11">
        <v>45650</v>
      </c>
      <c r="B7638" s="37">
        <v>2135.7800000000002</v>
      </c>
      <c r="C7638" s="37">
        <v>9815.56</v>
      </c>
      <c r="D7638" s="12">
        <v>2385.0500000000002</v>
      </c>
      <c r="E7638" s="12">
        <v>10757.97</v>
      </c>
      <c r="F7638" s="12">
        <v>3594.15</v>
      </c>
      <c r="G7638" s="12">
        <v>446.05</v>
      </c>
      <c r="H7638" s="108">
        <v>128.07</v>
      </c>
      <c r="I7638" s="45">
        <v>104.38</v>
      </c>
      <c r="J7638" s="45">
        <v>99.671800000000005</v>
      </c>
    </row>
    <row r="7639" spans="1:10" ht="23.3" customHeight="1" thickBot="1" x14ac:dyDescent="0.3">
      <c r="A7639" s="11">
        <v>45652</v>
      </c>
      <c r="B7639" s="37">
        <v>2144.0500000000002</v>
      </c>
      <c r="C7639" s="37">
        <v>9853.58</v>
      </c>
      <c r="D7639" s="12">
        <v>2396.35</v>
      </c>
      <c r="E7639" s="12">
        <v>10808.92</v>
      </c>
      <c r="F7639" s="12">
        <v>3612.32</v>
      </c>
      <c r="G7639" s="12">
        <v>447.87</v>
      </c>
      <c r="H7639" s="108">
        <v>128.65</v>
      </c>
      <c r="I7639" s="45">
        <v>104.38</v>
      </c>
      <c r="J7639" s="45">
        <v>99.640100000000004</v>
      </c>
    </row>
    <row r="7640" spans="1:10" ht="23.3" customHeight="1" thickBot="1" x14ac:dyDescent="0.3">
      <c r="A7640" s="11">
        <v>45653</v>
      </c>
      <c r="B7640" s="37">
        <v>2143.5</v>
      </c>
      <c r="C7640" s="37">
        <v>9851.06</v>
      </c>
      <c r="D7640" s="12">
        <v>2396.0300000000002</v>
      </c>
      <c r="E7640" s="12">
        <v>10807.48</v>
      </c>
      <c r="F7640" s="12">
        <v>3614.91</v>
      </c>
      <c r="G7640" s="12">
        <v>447.19</v>
      </c>
      <c r="H7640" s="108">
        <v>128.47</v>
      </c>
      <c r="I7640" s="45">
        <v>104.37</v>
      </c>
      <c r="J7640" s="45">
        <v>99.555300000000003</v>
      </c>
    </row>
    <row r="7641" spans="1:10" ht="23.3" customHeight="1" thickBot="1" x14ac:dyDescent="0.3">
      <c r="A7641" s="11">
        <v>45656</v>
      </c>
      <c r="B7641" s="37">
        <v>2144.56</v>
      </c>
      <c r="C7641" s="37">
        <v>9855.91</v>
      </c>
      <c r="D7641" s="12">
        <v>2397.86</v>
      </c>
      <c r="E7641" s="12">
        <v>10815.78</v>
      </c>
      <c r="F7641" s="12">
        <v>3620.77</v>
      </c>
      <c r="G7641" s="12">
        <v>447.62</v>
      </c>
      <c r="H7641" s="108">
        <v>128.59</v>
      </c>
      <c r="I7641" s="45">
        <v>104.37</v>
      </c>
      <c r="J7641" s="45">
        <v>99.470600000000005</v>
      </c>
    </row>
    <row r="7642" spans="1:10" ht="23.3" customHeight="1" thickBot="1" x14ac:dyDescent="0.3">
      <c r="A7642" s="11">
        <v>45657</v>
      </c>
      <c r="B7642" s="37">
        <v>2149.11</v>
      </c>
      <c r="C7642" s="37">
        <v>9876.85</v>
      </c>
      <c r="D7642" s="12">
        <v>2403.13</v>
      </c>
      <c r="E7642" s="12">
        <v>10839.55</v>
      </c>
      <c r="F7642" s="12">
        <v>3622.32</v>
      </c>
      <c r="G7642" s="12">
        <v>448.63</v>
      </c>
      <c r="H7642" s="108">
        <v>128.87</v>
      </c>
      <c r="I7642" s="45">
        <v>104.39</v>
      </c>
      <c r="J7642" s="45">
        <v>99.6464</v>
      </c>
    </row>
    <row r="7643" spans="1:10" ht="23.3" customHeight="1" thickBot="1" x14ac:dyDescent="0.3">
      <c r="A7643" s="11">
        <v>45660</v>
      </c>
      <c r="B7643" s="37">
        <v>2164.63</v>
      </c>
      <c r="C7643" s="37">
        <v>9957.2999999999993</v>
      </c>
      <c r="D7643" s="12">
        <v>2412.17</v>
      </c>
      <c r="E7643" s="12">
        <v>10892.38</v>
      </c>
      <c r="F7643" s="12">
        <v>3592.4</v>
      </c>
      <c r="G7643" s="12">
        <v>451.21</v>
      </c>
      <c r="H7643" s="108">
        <v>129.94</v>
      </c>
      <c r="I7643" s="45">
        <v>104.53</v>
      </c>
      <c r="J7643" s="45">
        <v>101.84229999999999</v>
      </c>
    </row>
    <row r="7644" spans="1:10" ht="23.3" customHeight="1" thickBot="1" x14ac:dyDescent="0.3">
      <c r="A7644" s="11">
        <v>45663</v>
      </c>
      <c r="B7644" s="37">
        <v>2171.39</v>
      </c>
      <c r="C7644" s="37">
        <v>9988.3700000000008</v>
      </c>
      <c r="D7644" s="12">
        <v>2422.79</v>
      </c>
      <c r="E7644" s="12">
        <v>10940.36</v>
      </c>
      <c r="F7644" s="12">
        <v>3622.74</v>
      </c>
      <c r="G7644" s="12">
        <v>453.88</v>
      </c>
      <c r="H7644" s="108">
        <v>130.66999999999999</v>
      </c>
      <c r="I7644" s="45">
        <v>104.49</v>
      </c>
      <c r="J7644" s="45">
        <v>102.0754</v>
      </c>
    </row>
    <row r="7645" spans="1:10" ht="23.3" customHeight="1" thickBot="1" x14ac:dyDescent="0.3">
      <c r="A7645" s="11">
        <v>45664</v>
      </c>
      <c r="B7645" s="37">
        <v>2180.34</v>
      </c>
      <c r="C7645" s="37">
        <v>10029.58</v>
      </c>
      <c r="D7645" s="12">
        <v>2445.73</v>
      </c>
      <c r="E7645" s="12">
        <v>11043.93</v>
      </c>
      <c r="F7645" s="12">
        <v>3736.94</v>
      </c>
      <c r="G7645" s="12">
        <v>459.29</v>
      </c>
      <c r="H7645" s="108">
        <v>132.19</v>
      </c>
      <c r="I7645" s="45">
        <v>104.19</v>
      </c>
      <c r="J7645" s="45">
        <v>99.868099999999998</v>
      </c>
    </row>
    <row r="7646" spans="1:10" ht="23.3" customHeight="1" thickBot="1" x14ac:dyDescent="0.3">
      <c r="A7646" s="11">
        <v>45665</v>
      </c>
      <c r="B7646" s="37">
        <v>2179.59</v>
      </c>
      <c r="C7646" s="37">
        <v>10026.1</v>
      </c>
      <c r="D7646" s="12">
        <v>2442.83</v>
      </c>
      <c r="E7646" s="12">
        <v>11030.84</v>
      </c>
      <c r="F7646" s="12">
        <v>3718.26</v>
      </c>
      <c r="G7646" s="12">
        <v>458.2</v>
      </c>
      <c r="H7646" s="108">
        <v>131.9</v>
      </c>
      <c r="I7646" s="45">
        <v>104.23</v>
      </c>
      <c r="J7646" s="45">
        <v>100.25069999999999</v>
      </c>
    </row>
    <row r="7647" spans="1:10" ht="23.3" customHeight="1" thickBot="1" x14ac:dyDescent="0.3">
      <c r="A7647" s="11">
        <v>45666</v>
      </c>
      <c r="B7647" s="37">
        <v>2186.7800000000002</v>
      </c>
      <c r="C7647" s="37">
        <v>10059.17</v>
      </c>
      <c r="D7647" s="12">
        <v>2450.48</v>
      </c>
      <c r="E7647" s="12">
        <v>11065.36</v>
      </c>
      <c r="F7647" s="12">
        <v>3714.52</v>
      </c>
      <c r="G7647" s="12">
        <v>459.55</v>
      </c>
      <c r="H7647" s="108">
        <v>132.31</v>
      </c>
      <c r="I7647" s="45">
        <v>104.26</v>
      </c>
      <c r="J7647" s="45">
        <v>100.6656</v>
      </c>
    </row>
    <row r="7648" spans="1:10" ht="23.3" customHeight="1" thickBot="1" x14ac:dyDescent="0.3">
      <c r="A7648" s="11">
        <v>45667</v>
      </c>
      <c r="B7648" s="37">
        <v>2197.7800000000002</v>
      </c>
      <c r="C7648" s="37">
        <v>10109.790000000001</v>
      </c>
      <c r="D7648" s="12">
        <v>2464.73</v>
      </c>
      <c r="E7648" s="12">
        <v>11129.7</v>
      </c>
      <c r="F7648" s="12">
        <v>3731.82</v>
      </c>
      <c r="G7648" s="12">
        <v>462.85</v>
      </c>
      <c r="H7648" s="108">
        <v>133.27000000000001</v>
      </c>
      <c r="I7648" s="45">
        <v>104.27</v>
      </c>
      <c r="J7648" s="45">
        <v>100.7817</v>
      </c>
    </row>
    <row r="7649" spans="1:10" ht="23.3" customHeight="1" thickBot="1" x14ac:dyDescent="0.3">
      <c r="A7649" s="11">
        <v>45670</v>
      </c>
      <c r="B7649" s="37">
        <v>2189.9499999999998</v>
      </c>
      <c r="C7649" s="37">
        <v>10073.74</v>
      </c>
      <c r="D7649" s="12">
        <v>2455.58</v>
      </c>
      <c r="E7649" s="12">
        <v>11088.41</v>
      </c>
      <c r="F7649" s="12">
        <v>3688.86</v>
      </c>
      <c r="G7649" s="12">
        <v>460.6</v>
      </c>
      <c r="H7649" s="108">
        <v>132.29</v>
      </c>
      <c r="I7649" s="45">
        <v>104.34</v>
      </c>
      <c r="J7649" s="45">
        <v>100.52160000000001</v>
      </c>
    </row>
    <row r="7650" spans="1:10" ht="23.3" customHeight="1" thickBot="1" x14ac:dyDescent="0.3">
      <c r="A7650" s="11">
        <v>45671</v>
      </c>
      <c r="B7650" s="37">
        <v>2184.66</v>
      </c>
      <c r="C7650" s="37">
        <v>10049.41</v>
      </c>
      <c r="D7650" s="12">
        <v>2451.7199999999998</v>
      </c>
      <c r="E7650" s="12">
        <v>11070.97</v>
      </c>
      <c r="F7650" s="12">
        <v>3696.12</v>
      </c>
      <c r="G7650" s="12">
        <v>459.55</v>
      </c>
      <c r="H7650" s="108">
        <v>131.81</v>
      </c>
      <c r="I7650" s="45">
        <v>104.31</v>
      </c>
      <c r="J7650" s="45">
        <v>99.917900000000003</v>
      </c>
    </row>
    <row r="7651" spans="1:10" ht="23.3" customHeight="1" thickBot="1" x14ac:dyDescent="0.3">
      <c r="A7651" s="11">
        <v>45672</v>
      </c>
      <c r="B7651" s="37">
        <v>2200.21</v>
      </c>
      <c r="C7651" s="37">
        <v>10120.969999999999</v>
      </c>
      <c r="D7651" s="12">
        <v>2473.0100000000002</v>
      </c>
      <c r="E7651" s="12">
        <v>11167.12</v>
      </c>
      <c r="F7651" s="12">
        <v>3696.12</v>
      </c>
      <c r="G7651" s="12">
        <v>465.19</v>
      </c>
      <c r="H7651" s="108">
        <v>133.41</v>
      </c>
      <c r="I7651" s="45">
        <v>104.25</v>
      </c>
      <c r="J7651" s="45">
        <v>99.776700000000005</v>
      </c>
    </row>
    <row r="7652" spans="1:10" ht="23.3" customHeight="1" thickBot="1" x14ac:dyDescent="0.3">
      <c r="A7652" s="11">
        <v>45673</v>
      </c>
      <c r="B7652" s="37">
        <v>2200.46</v>
      </c>
      <c r="C7652" s="37">
        <v>10122.14</v>
      </c>
      <c r="D7652" s="12">
        <v>2472.98</v>
      </c>
      <c r="E7652" s="12">
        <v>11166.99</v>
      </c>
      <c r="F7652" s="12">
        <v>3739.54</v>
      </c>
      <c r="G7652" s="12">
        <v>464.86</v>
      </c>
      <c r="H7652" s="108">
        <v>133.22999999999999</v>
      </c>
      <c r="I7652" s="45">
        <v>104.26</v>
      </c>
      <c r="J7652" s="45">
        <v>99.862099999999998</v>
      </c>
    </row>
    <row r="7653" spans="1:10" ht="23.3" customHeight="1" thickBot="1" x14ac:dyDescent="0.3">
      <c r="A7653" s="11">
        <v>45674</v>
      </c>
      <c r="B7653" s="37">
        <v>2209.37</v>
      </c>
      <c r="C7653" s="37">
        <v>10163.1</v>
      </c>
      <c r="D7653" s="12">
        <v>2485.31</v>
      </c>
      <c r="E7653" s="12">
        <v>11222.64</v>
      </c>
      <c r="F7653" s="12">
        <v>3760.74</v>
      </c>
      <c r="G7653" s="12">
        <v>466.32</v>
      </c>
      <c r="H7653" s="108">
        <v>133.56</v>
      </c>
      <c r="I7653" s="45">
        <v>104.25</v>
      </c>
      <c r="J7653" s="45">
        <v>99.793999999999997</v>
      </c>
    </row>
    <row r="7654" spans="1:10" ht="23.3" customHeight="1" thickBot="1" x14ac:dyDescent="0.3">
      <c r="A7654" s="11">
        <v>45677</v>
      </c>
      <c r="B7654" s="37">
        <v>2201.91</v>
      </c>
      <c r="C7654" s="37">
        <v>10128.77</v>
      </c>
      <c r="D7654" s="12">
        <v>2476.8000000000002</v>
      </c>
      <c r="E7654" s="12">
        <v>11184.21</v>
      </c>
      <c r="F7654" s="12">
        <v>3750.26</v>
      </c>
      <c r="G7654" s="12">
        <v>464.24</v>
      </c>
      <c r="H7654" s="108">
        <v>132.96</v>
      </c>
      <c r="I7654" s="45">
        <v>104.22</v>
      </c>
      <c r="J7654" s="45">
        <v>99.344800000000006</v>
      </c>
    </row>
    <row r="7655" spans="1:10" ht="23.3" customHeight="1" thickBot="1" x14ac:dyDescent="0.3">
      <c r="A7655" s="11">
        <v>45678</v>
      </c>
      <c r="B7655" s="37">
        <v>2198.2800000000002</v>
      </c>
      <c r="C7655" s="37">
        <v>10112.11</v>
      </c>
      <c r="D7655" s="12">
        <v>2475.33</v>
      </c>
      <c r="E7655" s="12">
        <v>11177.59</v>
      </c>
      <c r="F7655" s="12">
        <v>3775.01</v>
      </c>
      <c r="G7655" s="12">
        <v>463.9</v>
      </c>
      <c r="H7655" s="108">
        <v>132.94999999999999</v>
      </c>
      <c r="I7655" s="45">
        <v>104.14</v>
      </c>
      <c r="J7655" s="45">
        <v>98.647300000000001</v>
      </c>
    </row>
    <row r="7656" spans="1:10" ht="23.3" customHeight="1" thickBot="1" x14ac:dyDescent="0.3">
      <c r="A7656" s="11">
        <v>45679</v>
      </c>
      <c r="B7656" s="37">
        <v>2195.35</v>
      </c>
      <c r="C7656" s="37">
        <v>10098.61</v>
      </c>
      <c r="D7656" s="12">
        <v>2472.34</v>
      </c>
      <c r="E7656" s="12">
        <v>11164.08</v>
      </c>
      <c r="F7656" s="12">
        <v>3777.92</v>
      </c>
      <c r="G7656" s="12">
        <v>462.97</v>
      </c>
      <c r="H7656" s="108">
        <v>132.62</v>
      </c>
      <c r="I7656" s="45">
        <v>104.12</v>
      </c>
      <c r="J7656" s="45">
        <v>98.452399999999997</v>
      </c>
    </row>
    <row r="7657" spans="1:10" ht="23.3" customHeight="1" thickBot="1" x14ac:dyDescent="0.3">
      <c r="A7657" s="11">
        <v>45680</v>
      </c>
      <c r="B7657" s="37">
        <v>2202.6999999999998</v>
      </c>
      <c r="C7657" s="37">
        <v>10132.4</v>
      </c>
      <c r="D7657" s="12">
        <v>2481.65</v>
      </c>
      <c r="E7657" s="12">
        <v>11206.14</v>
      </c>
      <c r="F7657" s="12">
        <v>3789.54</v>
      </c>
      <c r="G7657" s="12">
        <v>465.35</v>
      </c>
      <c r="H7657" s="108">
        <v>133.32</v>
      </c>
      <c r="I7657" s="45">
        <v>104.13</v>
      </c>
      <c r="J7657" s="45">
        <v>98.376599999999996</v>
      </c>
    </row>
    <row r="7658" spans="1:10" ht="23.3" customHeight="1" thickBot="1" x14ac:dyDescent="0.3">
      <c r="A7658" s="11">
        <v>45681</v>
      </c>
      <c r="B7658" s="37">
        <v>2213.7600000000002</v>
      </c>
      <c r="C7658" s="37">
        <v>10183.31</v>
      </c>
      <c r="D7658" s="12">
        <v>2498.02</v>
      </c>
      <c r="E7658" s="12">
        <v>11280.02</v>
      </c>
      <c r="F7658" s="12">
        <v>3826.05</v>
      </c>
      <c r="G7658" s="12">
        <v>469.06</v>
      </c>
      <c r="H7658" s="108">
        <v>134.38</v>
      </c>
      <c r="I7658" s="45">
        <v>104.1</v>
      </c>
      <c r="J7658" s="45">
        <v>98.445899999999995</v>
      </c>
    </row>
    <row r="7659" spans="1:10" ht="23.3" customHeight="1" thickBot="1" x14ac:dyDescent="0.3">
      <c r="A7659" s="11">
        <v>45684</v>
      </c>
      <c r="B7659" s="37">
        <v>2217.1</v>
      </c>
      <c r="C7659" s="37">
        <v>10198.68</v>
      </c>
      <c r="D7659" s="12">
        <v>2502.58</v>
      </c>
      <c r="E7659" s="12">
        <v>11300.63</v>
      </c>
      <c r="F7659" s="12">
        <v>3837.59</v>
      </c>
      <c r="G7659" s="12">
        <v>469.32</v>
      </c>
      <c r="H7659" s="108">
        <v>134.63999999999999</v>
      </c>
      <c r="I7659" s="45">
        <v>104.1</v>
      </c>
      <c r="J7659" s="45">
        <v>98.412300000000002</v>
      </c>
    </row>
    <row r="7660" spans="1:10" ht="23.3" customHeight="1" thickBot="1" x14ac:dyDescent="0.3">
      <c r="A7660" s="11">
        <v>45685</v>
      </c>
      <c r="B7660" s="37">
        <v>2225.88</v>
      </c>
      <c r="C7660" s="37">
        <v>10239.07</v>
      </c>
      <c r="D7660" s="12">
        <v>2512.25</v>
      </c>
      <c r="E7660" s="12">
        <v>11344.3</v>
      </c>
      <c r="F7660" s="12">
        <v>3840.64</v>
      </c>
      <c r="G7660" s="12">
        <v>471.28</v>
      </c>
      <c r="H7660" s="108">
        <v>135.24</v>
      </c>
      <c r="I7660" s="45">
        <v>104.13</v>
      </c>
      <c r="J7660" s="45">
        <v>98.82</v>
      </c>
    </row>
    <row r="7661" spans="1:10" ht="23.3" customHeight="1" thickBot="1" x14ac:dyDescent="0.3">
      <c r="A7661" s="11">
        <v>45687</v>
      </c>
      <c r="B7661" s="37">
        <v>2225.6999999999998</v>
      </c>
      <c r="C7661" s="37">
        <v>10238.209999999999</v>
      </c>
      <c r="D7661" s="12">
        <v>2513.39</v>
      </c>
      <c r="E7661" s="12">
        <v>11349.47</v>
      </c>
      <c r="F7661" s="12">
        <v>3839.66</v>
      </c>
      <c r="G7661" s="12">
        <v>471.46</v>
      </c>
      <c r="H7661" s="108">
        <v>135.27000000000001</v>
      </c>
      <c r="I7661" s="45">
        <v>104.15</v>
      </c>
      <c r="J7661" s="45">
        <v>98.61</v>
      </c>
    </row>
    <row r="7662" spans="1:10" ht="23.3" customHeight="1" thickBot="1" x14ac:dyDescent="0.3">
      <c r="A7662" s="11">
        <v>45688</v>
      </c>
      <c r="B7662" s="37">
        <v>2224.67</v>
      </c>
      <c r="C7662" s="37">
        <v>10233.5</v>
      </c>
      <c r="D7662" s="12">
        <v>2510.23</v>
      </c>
      <c r="E7662" s="12">
        <v>11335.17</v>
      </c>
      <c r="F7662" s="12">
        <v>3821.01</v>
      </c>
      <c r="G7662" s="12">
        <v>470.71</v>
      </c>
      <c r="H7662" s="108">
        <v>135.03</v>
      </c>
      <c r="I7662" s="45">
        <v>104.19</v>
      </c>
      <c r="J7662" s="45">
        <v>98.97</v>
      </c>
    </row>
    <row r="7663" spans="1:10" ht="23.3" customHeight="1" thickBot="1" x14ac:dyDescent="0.3">
      <c r="A7663" s="11">
        <v>45691</v>
      </c>
      <c r="B7663" s="37">
        <v>2228.7800000000002</v>
      </c>
      <c r="C7663" s="37">
        <v>10252.39</v>
      </c>
      <c r="D7663" s="12">
        <v>2508.38</v>
      </c>
      <c r="E7663" s="12">
        <v>11326.81</v>
      </c>
      <c r="F7663" s="12">
        <v>3761.01</v>
      </c>
      <c r="G7663" s="12">
        <v>470.47</v>
      </c>
      <c r="H7663" s="108">
        <v>134.84</v>
      </c>
      <c r="I7663" s="45">
        <v>104.36</v>
      </c>
      <c r="J7663" s="45">
        <v>100.48</v>
      </c>
    </row>
    <row r="7664" spans="1:10" ht="23.3" customHeight="1" thickBot="1" x14ac:dyDescent="0.3">
      <c r="A7664" s="11">
        <v>45692</v>
      </c>
      <c r="B7664" s="37">
        <v>2226.06</v>
      </c>
      <c r="C7664" s="37">
        <v>10239.870000000001</v>
      </c>
      <c r="D7664" s="12">
        <v>2508.62</v>
      </c>
      <c r="E7664" s="12">
        <v>11327.89</v>
      </c>
      <c r="F7664" s="12">
        <v>3791.4</v>
      </c>
      <c r="G7664" s="12">
        <v>469.29</v>
      </c>
      <c r="H7664" s="108">
        <v>134.53</v>
      </c>
      <c r="I7664" s="45">
        <v>104.28</v>
      </c>
      <c r="J7664" s="45">
        <v>99.68</v>
      </c>
    </row>
    <row r="7665" spans="1:10" ht="23.3" customHeight="1" thickBot="1" x14ac:dyDescent="0.3">
      <c r="A7665" s="11">
        <v>45693</v>
      </c>
      <c r="B7665" s="37">
        <v>2231.88</v>
      </c>
      <c r="C7665" s="37">
        <v>10266.65</v>
      </c>
      <c r="D7665" s="12">
        <v>2519.23</v>
      </c>
      <c r="E7665" s="12">
        <v>11375.81</v>
      </c>
      <c r="F7665" s="12">
        <v>3829.45</v>
      </c>
      <c r="G7665" s="12">
        <v>472.49</v>
      </c>
      <c r="H7665" s="108">
        <v>135.32</v>
      </c>
      <c r="I7665" s="45">
        <v>104.21</v>
      </c>
      <c r="J7665" s="45">
        <v>98.56</v>
      </c>
    </row>
    <row r="7666" spans="1:10" ht="23.3" customHeight="1" thickBot="1" x14ac:dyDescent="0.3">
      <c r="A7666" s="11">
        <v>45694</v>
      </c>
      <c r="B7666" s="37">
        <v>2225.65</v>
      </c>
      <c r="C7666" s="37">
        <v>10238.01</v>
      </c>
      <c r="D7666" s="12">
        <v>2512.65</v>
      </c>
      <c r="E7666" s="12">
        <v>11346.09</v>
      </c>
      <c r="F7666" s="12">
        <v>3819.85</v>
      </c>
      <c r="G7666" s="12">
        <v>470.83</v>
      </c>
      <c r="H7666" s="108">
        <v>134.80000000000001</v>
      </c>
      <c r="I7666" s="45">
        <v>104.22</v>
      </c>
      <c r="J7666" s="45">
        <v>98.63</v>
      </c>
    </row>
    <row r="7667" spans="1:10" ht="23.3" customHeight="1" thickBot="1" x14ac:dyDescent="0.3">
      <c r="A7667" s="11">
        <v>45695</v>
      </c>
      <c r="B7667" s="37">
        <v>2225.84</v>
      </c>
      <c r="C7667" s="37">
        <v>10242.4</v>
      </c>
      <c r="D7667" s="12">
        <v>2512.7800000000002</v>
      </c>
      <c r="E7667" s="12">
        <v>11351.37</v>
      </c>
      <c r="F7667" s="12">
        <v>3820.73</v>
      </c>
      <c r="G7667" s="12">
        <v>470.33</v>
      </c>
      <c r="H7667" s="108">
        <v>134.72999999999999</v>
      </c>
      <c r="I7667" s="45">
        <v>104.21</v>
      </c>
      <c r="J7667" s="45">
        <v>98.66</v>
      </c>
    </row>
    <row r="7668" spans="1:10" ht="23.3" customHeight="1" thickBot="1" x14ac:dyDescent="0.3">
      <c r="A7668" s="11">
        <v>45698</v>
      </c>
      <c r="B7668" s="37">
        <v>2230.7800000000002</v>
      </c>
      <c r="C7668" s="37">
        <v>10265.129999999999</v>
      </c>
      <c r="D7668" s="12">
        <v>2516.3200000000002</v>
      </c>
      <c r="E7668" s="12">
        <v>11367.38</v>
      </c>
      <c r="F7668" s="12">
        <v>3801.78</v>
      </c>
      <c r="G7668" s="12">
        <v>469.98</v>
      </c>
      <c r="H7668" s="108">
        <v>134.9</v>
      </c>
      <c r="I7668" s="45">
        <v>104.39</v>
      </c>
      <c r="J7668" s="45">
        <v>99.29</v>
      </c>
    </row>
    <row r="7669" spans="1:10" ht="23.3" customHeight="1" thickBot="1" x14ac:dyDescent="0.3">
      <c r="A7669" s="11">
        <v>45700</v>
      </c>
      <c r="B7669" s="37">
        <v>2237.6</v>
      </c>
      <c r="C7669" s="37">
        <v>10296.530000000001</v>
      </c>
      <c r="D7669" s="12">
        <v>2527.42</v>
      </c>
      <c r="E7669" s="12">
        <v>11417.52</v>
      </c>
      <c r="F7669" s="12">
        <v>3833.56</v>
      </c>
      <c r="G7669" s="12">
        <v>472.67</v>
      </c>
      <c r="H7669" s="108">
        <v>135.34</v>
      </c>
      <c r="I7669" s="45">
        <v>104.35</v>
      </c>
      <c r="J7669" s="45">
        <v>98.9</v>
      </c>
    </row>
    <row r="7670" spans="1:10" ht="23.3" customHeight="1" thickBot="1" x14ac:dyDescent="0.3">
      <c r="A7670" s="11">
        <v>45701</v>
      </c>
      <c r="B7670" s="37">
        <v>2232.59</v>
      </c>
      <c r="C7670" s="37">
        <v>10273.49</v>
      </c>
      <c r="D7670" s="12">
        <v>2523.38</v>
      </c>
      <c r="E7670" s="12">
        <v>11399.29</v>
      </c>
      <c r="F7670" s="12">
        <v>3850.05</v>
      </c>
      <c r="G7670" s="12">
        <v>472.25</v>
      </c>
      <c r="H7670" s="108">
        <v>135.06</v>
      </c>
      <c r="I7670" s="45">
        <v>104.28</v>
      </c>
      <c r="J7670" s="45">
        <v>98.16</v>
      </c>
    </row>
    <row r="7671" spans="1:10" ht="23.3" customHeight="1" thickBot="1" x14ac:dyDescent="0.3">
      <c r="A7671" s="11">
        <v>45702</v>
      </c>
      <c r="B7671" s="37">
        <v>2228.94</v>
      </c>
      <c r="C7671" s="37">
        <v>10256.66</v>
      </c>
      <c r="D7671" s="12">
        <v>2522.73</v>
      </c>
      <c r="E7671" s="12">
        <v>11396.34</v>
      </c>
      <c r="F7671" s="12">
        <v>3857.76</v>
      </c>
      <c r="G7671" s="12">
        <v>472.72</v>
      </c>
      <c r="H7671" s="108">
        <v>134.78</v>
      </c>
      <c r="I7671" s="45">
        <v>104.26</v>
      </c>
      <c r="J7671" s="45">
        <v>97.42</v>
      </c>
    </row>
    <row r="7672" spans="1:10" ht="23.3" customHeight="1" thickBot="1" x14ac:dyDescent="0.3">
      <c r="A7672" s="11">
        <v>45705</v>
      </c>
      <c r="B7672" s="37">
        <v>2233.67</v>
      </c>
      <c r="C7672" s="37">
        <v>10278.42</v>
      </c>
      <c r="D7672" s="12">
        <v>2527.91</v>
      </c>
      <c r="E7672" s="12">
        <v>11419.74</v>
      </c>
      <c r="F7672" s="12">
        <v>3875.69</v>
      </c>
      <c r="G7672" s="12">
        <v>473.99</v>
      </c>
      <c r="H7672" s="108">
        <v>135.16</v>
      </c>
      <c r="I7672" s="45">
        <v>104.23</v>
      </c>
      <c r="J7672" s="45">
        <v>97.38</v>
      </c>
    </row>
    <row r="7673" spans="1:10" ht="23.3" customHeight="1" thickBot="1" x14ac:dyDescent="0.3">
      <c r="A7673" s="11">
        <v>45706</v>
      </c>
      <c r="B7673" s="37">
        <v>2236.36</v>
      </c>
      <c r="C7673" s="37">
        <v>10290.82</v>
      </c>
      <c r="D7673" s="12">
        <v>2529.84</v>
      </c>
      <c r="E7673" s="12">
        <v>11428.46</v>
      </c>
      <c r="F7673" s="12">
        <v>3866.22</v>
      </c>
      <c r="G7673" s="12">
        <v>474.01</v>
      </c>
      <c r="H7673" s="108">
        <v>135.01</v>
      </c>
      <c r="I7673" s="45">
        <v>104.27</v>
      </c>
      <c r="J7673" s="45">
        <v>97.72</v>
      </c>
    </row>
    <row r="7674" spans="1:10" ht="23.3" customHeight="1" thickBot="1" x14ac:dyDescent="0.3">
      <c r="A7674" s="11">
        <v>45707</v>
      </c>
      <c r="B7674" s="37">
        <v>2234.13</v>
      </c>
      <c r="C7674" s="37">
        <v>10280.540000000001</v>
      </c>
      <c r="D7674" s="12">
        <v>2528.3000000000002</v>
      </c>
      <c r="E7674" s="12">
        <v>11421.53</v>
      </c>
      <c r="F7674" s="12">
        <v>3860.05</v>
      </c>
      <c r="G7674" s="12">
        <v>473.43</v>
      </c>
      <c r="H7674" s="108">
        <v>134.88</v>
      </c>
      <c r="I7674" s="45">
        <v>104.2</v>
      </c>
      <c r="J7674" s="45">
        <v>97.31</v>
      </c>
    </row>
    <row r="7675" spans="1:10" ht="23.3" customHeight="1" thickBot="1" x14ac:dyDescent="0.3">
      <c r="A7675" s="11">
        <v>45708</v>
      </c>
      <c r="B7675" s="37">
        <v>2226.8200000000002</v>
      </c>
      <c r="C7675" s="37">
        <v>10251.23</v>
      </c>
      <c r="D7675" s="12">
        <v>2519.13</v>
      </c>
      <c r="E7675" s="12">
        <v>11385.78</v>
      </c>
      <c r="F7675" s="12">
        <v>3839.3</v>
      </c>
      <c r="G7675" s="12">
        <v>471.32</v>
      </c>
      <c r="H7675" s="108">
        <v>134.09</v>
      </c>
      <c r="I7675" s="45">
        <v>104.22</v>
      </c>
      <c r="J7675" s="45">
        <v>97.61</v>
      </c>
    </row>
    <row r="7676" spans="1:10" ht="23.3" customHeight="1" thickBot="1" x14ac:dyDescent="0.3">
      <c r="A7676" s="11">
        <v>45709</v>
      </c>
      <c r="B7676" s="37">
        <v>2225.8200000000002</v>
      </c>
      <c r="C7676" s="37">
        <v>10246.66</v>
      </c>
      <c r="D7676" s="12">
        <v>2520.9299999999998</v>
      </c>
      <c r="E7676" s="12">
        <v>11393.93</v>
      </c>
      <c r="F7676" s="12">
        <v>3867.35</v>
      </c>
      <c r="G7676" s="12">
        <v>471.46</v>
      </c>
      <c r="H7676" s="108">
        <v>134.05000000000001</v>
      </c>
      <c r="I7676" s="45">
        <v>104.15</v>
      </c>
      <c r="J7676" s="45">
        <v>97.16</v>
      </c>
    </row>
    <row r="7677" spans="1:10" ht="23.3" customHeight="1" thickBot="1" x14ac:dyDescent="0.3">
      <c r="A7677" s="11">
        <v>45712</v>
      </c>
      <c r="B7677" s="37">
        <v>2224.56</v>
      </c>
      <c r="C7677" s="37">
        <v>10240.84</v>
      </c>
      <c r="D7677" s="12">
        <v>2517.67</v>
      </c>
      <c r="E7677" s="12">
        <v>11379.18</v>
      </c>
      <c r="F7677" s="12">
        <v>3865.35</v>
      </c>
      <c r="G7677" s="12">
        <v>470.86</v>
      </c>
      <c r="H7677" s="108">
        <v>133.9</v>
      </c>
      <c r="I7677" s="45">
        <v>104.14</v>
      </c>
      <c r="J7677" s="45">
        <v>97.4</v>
      </c>
    </row>
    <row r="7678" spans="1:10" ht="23.3" customHeight="1" thickBot="1" x14ac:dyDescent="0.3">
      <c r="A7678" s="11">
        <v>45713</v>
      </c>
      <c r="B7678" s="37">
        <v>2227.91</v>
      </c>
      <c r="C7678" s="37">
        <v>10256.25</v>
      </c>
      <c r="D7678" s="12">
        <v>2522.33</v>
      </c>
      <c r="E7678" s="12">
        <v>11400.23</v>
      </c>
      <c r="F7678" s="12">
        <v>3858.08</v>
      </c>
      <c r="G7678" s="12">
        <v>471.48</v>
      </c>
      <c r="H7678" s="108">
        <v>133.99</v>
      </c>
      <c r="I7678" s="45">
        <v>104.19</v>
      </c>
      <c r="J7678" s="45">
        <v>97.45</v>
      </c>
    </row>
    <row r="7679" spans="1:10" ht="23.3" customHeight="1" thickBot="1" x14ac:dyDescent="0.3">
      <c r="A7679" s="11">
        <v>45716</v>
      </c>
      <c r="B7679" s="37">
        <v>2236.23</v>
      </c>
      <c r="C7679" s="37">
        <v>10298.51</v>
      </c>
      <c r="D7679" s="12">
        <v>2529.71</v>
      </c>
      <c r="E7679" s="12">
        <v>11438.81</v>
      </c>
      <c r="F7679" s="12">
        <v>3840.38</v>
      </c>
      <c r="G7679" s="12">
        <v>472.64</v>
      </c>
      <c r="H7679" s="108">
        <v>134.25</v>
      </c>
      <c r="I7679" s="45">
        <v>104.28</v>
      </c>
      <c r="J7679" s="45">
        <v>98.23</v>
      </c>
    </row>
    <row r="7680" spans="1:10" ht="23.3" customHeight="1" thickBot="1" x14ac:dyDescent="0.3">
      <c r="A7680" s="11">
        <v>45719</v>
      </c>
      <c r="B7680" s="37">
        <v>2230.44</v>
      </c>
      <c r="C7680" s="37">
        <v>10271.83</v>
      </c>
      <c r="D7680" s="12">
        <v>2524.79</v>
      </c>
      <c r="E7680" s="12">
        <v>11416.58</v>
      </c>
      <c r="F7680" s="12">
        <v>3841.94</v>
      </c>
      <c r="G7680" s="12">
        <v>471.07</v>
      </c>
      <c r="H7680" s="108">
        <v>133.71</v>
      </c>
      <c r="I7680" s="45">
        <v>104.26</v>
      </c>
      <c r="J7680" s="45">
        <v>97.71</v>
      </c>
    </row>
    <row r="7681" spans="1:10" ht="23.3" customHeight="1" thickBot="1" x14ac:dyDescent="0.3">
      <c r="A7681" s="11">
        <v>45720</v>
      </c>
      <c r="B7681" s="37">
        <v>2228.8200000000002</v>
      </c>
      <c r="C7681" s="37">
        <v>10264.41</v>
      </c>
      <c r="D7681" s="12">
        <v>2524.7600000000002</v>
      </c>
      <c r="E7681" s="12">
        <v>11416.45</v>
      </c>
      <c r="F7681" s="12">
        <v>3859.17</v>
      </c>
      <c r="G7681" s="12">
        <v>471.34</v>
      </c>
      <c r="H7681" s="108">
        <v>133.38</v>
      </c>
      <c r="I7681" s="45">
        <v>104.21</v>
      </c>
      <c r="J7681" s="45">
        <v>97.27</v>
      </c>
    </row>
    <row r="7682" spans="1:10" ht="23.3" customHeight="1" thickBot="1" x14ac:dyDescent="0.3">
      <c r="A7682" s="11">
        <v>45721</v>
      </c>
      <c r="B7682" s="37">
        <v>2224.58</v>
      </c>
      <c r="C7682" s="37">
        <v>10244.879999999999</v>
      </c>
      <c r="D7682" s="12">
        <v>2524.36</v>
      </c>
      <c r="E7682" s="12">
        <v>11414.65</v>
      </c>
      <c r="F7682" s="12">
        <v>3902.02</v>
      </c>
      <c r="G7682" s="12">
        <v>470.67</v>
      </c>
      <c r="H7682" s="108">
        <v>133</v>
      </c>
      <c r="I7682" s="45">
        <v>104.08</v>
      </c>
      <c r="J7682" s="45">
        <v>96.19</v>
      </c>
    </row>
    <row r="7683" spans="1:10" ht="23.3" customHeight="1" thickBot="1" x14ac:dyDescent="0.3">
      <c r="A7683" s="11">
        <v>45722</v>
      </c>
      <c r="B7683" s="37">
        <v>2220.91</v>
      </c>
      <c r="C7683" s="37">
        <v>10227.94</v>
      </c>
      <c r="D7683" s="12">
        <v>2526.87</v>
      </c>
      <c r="E7683" s="12">
        <v>11425.97</v>
      </c>
      <c r="F7683" s="12">
        <v>3968.63</v>
      </c>
      <c r="G7683" s="12">
        <v>470.88</v>
      </c>
      <c r="H7683" s="108">
        <v>133.02000000000001</v>
      </c>
      <c r="I7683" s="45">
        <v>103.89</v>
      </c>
      <c r="J7683" s="45">
        <v>94.67</v>
      </c>
    </row>
    <row r="7684" spans="1:10" ht="23.3" customHeight="1" thickBot="1" x14ac:dyDescent="0.3">
      <c r="A7684" s="11">
        <v>45723</v>
      </c>
      <c r="B7684" s="37">
        <v>2216.48</v>
      </c>
      <c r="C7684" s="37">
        <v>10209.459999999999</v>
      </c>
      <c r="D7684" s="12">
        <v>2521.29</v>
      </c>
      <c r="E7684" s="12">
        <v>11403.29</v>
      </c>
      <c r="F7684" s="12">
        <v>3964.08</v>
      </c>
      <c r="G7684" s="12">
        <v>470.26</v>
      </c>
      <c r="H7684" s="108">
        <v>132.79</v>
      </c>
      <c r="I7684" s="45">
        <v>103.88</v>
      </c>
      <c r="J7684" s="45">
        <v>94.59</v>
      </c>
    </row>
    <row r="7685" spans="1:10" ht="23.3" customHeight="1" thickBot="1" x14ac:dyDescent="0.3">
      <c r="A7685" s="11">
        <v>45726</v>
      </c>
      <c r="B7685" s="37">
        <v>2213.98</v>
      </c>
      <c r="C7685" s="37">
        <v>10197.93</v>
      </c>
      <c r="D7685" s="12">
        <v>2518.7199999999998</v>
      </c>
      <c r="E7685" s="12">
        <v>11391.67</v>
      </c>
      <c r="F7685" s="12">
        <v>3966.88</v>
      </c>
      <c r="G7685" s="12">
        <v>469.57</v>
      </c>
      <c r="H7685" s="108">
        <v>132.72999999999999</v>
      </c>
      <c r="I7685" s="45">
        <v>103.87</v>
      </c>
      <c r="J7685" s="45">
        <v>94.42</v>
      </c>
    </row>
    <row r="7686" spans="1:10" ht="23.3" customHeight="1" thickBot="1" x14ac:dyDescent="0.3">
      <c r="A7686" s="11">
        <v>45727</v>
      </c>
      <c r="B7686" s="37">
        <v>2204.38</v>
      </c>
      <c r="C7686" s="37">
        <v>10153.719999999999</v>
      </c>
      <c r="D7686" s="12">
        <v>2506.35</v>
      </c>
      <c r="E7686" s="12">
        <v>11335.7</v>
      </c>
      <c r="F7686" s="12">
        <v>3952.12</v>
      </c>
      <c r="G7686" s="12">
        <v>467.15</v>
      </c>
      <c r="H7686" s="108">
        <v>132.09</v>
      </c>
      <c r="I7686" s="45">
        <v>103.85</v>
      </c>
      <c r="J7686" s="45">
        <v>94.13</v>
      </c>
    </row>
    <row r="7687" spans="1:10" ht="23.3" customHeight="1" thickBot="1" x14ac:dyDescent="0.3">
      <c r="A7687" s="11">
        <v>45729</v>
      </c>
      <c r="B7687" s="37">
        <v>2194.09</v>
      </c>
      <c r="C7687" s="37">
        <v>10106.35</v>
      </c>
      <c r="D7687" s="12">
        <v>2493.9299999999998</v>
      </c>
      <c r="E7687" s="12">
        <v>11279.52</v>
      </c>
      <c r="F7687" s="12">
        <v>3940.66</v>
      </c>
      <c r="G7687" s="12">
        <v>465.04</v>
      </c>
      <c r="H7687" s="108">
        <v>131.79</v>
      </c>
      <c r="I7687" s="45">
        <v>103.83</v>
      </c>
      <c r="J7687" s="45">
        <v>93.86</v>
      </c>
    </row>
    <row r="7688" spans="1:10" ht="23.3" customHeight="1" thickBot="1" x14ac:dyDescent="0.3">
      <c r="A7688" s="11">
        <v>45730</v>
      </c>
      <c r="B7688" s="37">
        <v>2190.9899999999998</v>
      </c>
      <c r="C7688" s="37">
        <v>10094.1</v>
      </c>
      <c r="D7688" s="12">
        <v>2487.65</v>
      </c>
      <c r="E7688" s="12">
        <v>11253.82</v>
      </c>
      <c r="F7688" s="12">
        <v>3913.85</v>
      </c>
      <c r="G7688" s="12">
        <v>464.1</v>
      </c>
      <c r="H7688" s="108">
        <v>131.54</v>
      </c>
      <c r="I7688" s="45">
        <v>103.89</v>
      </c>
      <c r="J7688" s="45">
        <v>94.29</v>
      </c>
    </row>
    <row r="7689" spans="1:10" ht="23.3" customHeight="1" thickBot="1" x14ac:dyDescent="0.3">
      <c r="A7689" s="11">
        <v>45733</v>
      </c>
      <c r="B7689" s="37">
        <v>2173.4</v>
      </c>
      <c r="C7689" s="37">
        <v>10013.08</v>
      </c>
      <c r="D7689" s="12">
        <v>2465.38</v>
      </c>
      <c r="E7689" s="12">
        <v>11153.08</v>
      </c>
      <c r="F7689" s="12">
        <v>3890.7</v>
      </c>
      <c r="G7689" s="12">
        <v>462.3</v>
      </c>
      <c r="H7689" s="108">
        <v>130.44999999999999</v>
      </c>
      <c r="I7689" s="45">
        <v>103.85</v>
      </c>
      <c r="J7689" s="45">
        <v>94</v>
      </c>
    </row>
    <row r="7690" spans="1:10" ht="23.3" customHeight="1" thickBot="1" x14ac:dyDescent="0.3">
      <c r="A7690" s="11">
        <v>45734</v>
      </c>
      <c r="B7690" s="37">
        <v>2172.67</v>
      </c>
      <c r="C7690" s="37">
        <v>10009.69</v>
      </c>
      <c r="D7690" s="12">
        <v>2464.7600000000002</v>
      </c>
      <c r="E7690" s="12">
        <v>11150.28</v>
      </c>
      <c r="F7690" s="12">
        <v>3896.81</v>
      </c>
      <c r="G7690" s="12">
        <v>461.41</v>
      </c>
      <c r="H7690" s="108">
        <v>130.31</v>
      </c>
      <c r="I7690" s="45">
        <v>103.83</v>
      </c>
      <c r="J7690" s="45">
        <v>93.91</v>
      </c>
    </row>
    <row r="7691" spans="1:10" ht="23.3" customHeight="1" thickBot="1" x14ac:dyDescent="0.3">
      <c r="A7691" s="11">
        <v>45735</v>
      </c>
      <c r="B7691" s="37">
        <v>2168.89</v>
      </c>
      <c r="C7691" s="37">
        <v>9992.2900000000009</v>
      </c>
      <c r="D7691" s="12">
        <v>2460.4499999999998</v>
      </c>
      <c r="E7691" s="12">
        <v>11130.78</v>
      </c>
      <c r="F7691" s="12">
        <v>3894.58</v>
      </c>
      <c r="G7691" s="12">
        <v>460.68</v>
      </c>
      <c r="H7691" s="108">
        <v>130.13999999999999</v>
      </c>
      <c r="I7691" s="45">
        <v>103.82</v>
      </c>
      <c r="J7691" s="45">
        <v>93.76</v>
      </c>
    </row>
    <row r="7692" spans="1:10" ht="23.3" customHeight="1" thickBot="1" x14ac:dyDescent="0.3">
      <c r="A7692" s="11">
        <v>45736</v>
      </c>
      <c r="B7692" s="37">
        <v>2159.08</v>
      </c>
      <c r="C7692" s="37">
        <v>9947.09</v>
      </c>
      <c r="D7692" s="12">
        <v>2446.0300000000002</v>
      </c>
      <c r="E7692" s="12">
        <v>11065.55</v>
      </c>
      <c r="F7692" s="12">
        <v>3861.62</v>
      </c>
      <c r="G7692" s="12">
        <v>458.12</v>
      </c>
      <c r="H7692" s="108">
        <v>129.32</v>
      </c>
      <c r="I7692" s="45">
        <v>103.86</v>
      </c>
      <c r="J7692" s="45">
        <v>94.01</v>
      </c>
    </row>
    <row r="7693" spans="1:10" ht="23.3" customHeight="1" thickBot="1" x14ac:dyDescent="0.3">
      <c r="A7693" s="11">
        <v>45737</v>
      </c>
      <c r="B7693" s="37">
        <v>2164.88</v>
      </c>
      <c r="C7693" s="37">
        <v>9973.83</v>
      </c>
      <c r="D7693" s="12">
        <v>2450.31</v>
      </c>
      <c r="E7693" s="12">
        <v>11084.91</v>
      </c>
      <c r="F7693" s="12">
        <v>3840.92</v>
      </c>
      <c r="G7693" s="12">
        <v>459.13</v>
      </c>
      <c r="H7693" s="108">
        <v>129.66999999999999</v>
      </c>
      <c r="I7693" s="45">
        <v>103.94</v>
      </c>
      <c r="J7693" s="45">
        <v>94.72</v>
      </c>
    </row>
    <row r="7694" spans="1:10" ht="23.3" customHeight="1" thickBot="1" x14ac:dyDescent="0.3">
      <c r="A7694" s="11">
        <v>45740</v>
      </c>
      <c r="B7694" s="37">
        <v>2169.2199999999998</v>
      </c>
      <c r="C7694" s="37">
        <v>9993.7999999999993</v>
      </c>
      <c r="D7694" s="12">
        <v>2455.13</v>
      </c>
      <c r="E7694" s="12">
        <v>11106.72</v>
      </c>
      <c r="F7694" s="12">
        <v>3840.1</v>
      </c>
      <c r="G7694" s="12">
        <v>459.49</v>
      </c>
      <c r="H7694" s="108">
        <v>129.6</v>
      </c>
      <c r="I7694" s="45">
        <v>103.97</v>
      </c>
      <c r="J7694" s="45">
        <v>94.92</v>
      </c>
    </row>
    <row r="7695" spans="1:10" ht="23.3" customHeight="1" thickBot="1" x14ac:dyDescent="0.3">
      <c r="A7695" s="11">
        <v>45741</v>
      </c>
      <c r="B7695" s="37">
        <v>2174.81</v>
      </c>
      <c r="C7695" s="37">
        <v>10019.56</v>
      </c>
      <c r="D7695" s="12">
        <v>2460.4</v>
      </c>
      <c r="E7695" s="12">
        <v>11130.55</v>
      </c>
      <c r="F7695" s="12">
        <v>3829.72</v>
      </c>
      <c r="G7695" s="12">
        <v>460.27</v>
      </c>
      <c r="H7695" s="108">
        <v>129.72999999999999</v>
      </c>
      <c r="I7695" s="45">
        <v>104.06</v>
      </c>
      <c r="J7695" s="45">
        <v>95.38</v>
      </c>
    </row>
    <row r="7696" spans="1:10" ht="23.3" customHeight="1" thickBot="1" x14ac:dyDescent="0.3">
      <c r="A7696" s="11">
        <v>45742</v>
      </c>
      <c r="B7696" s="37">
        <v>2178.81</v>
      </c>
      <c r="C7696" s="37">
        <v>10037.969999999999</v>
      </c>
      <c r="D7696" s="12">
        <v>2464.6999999999998</v>
      </c>
      <c r="E7696" s="12">
        <v>11150.02</v>
      </c>
      <c r="F7696" s="12">
        <v>3827.62</v>
      </c>
      <c r="G7696" s="12">
        <v>461.08</v>
      </c>
      <c r="H7696" s="108">
        <v>129.94999999999999</v>
      </c>
      <c r="I7696" s="45">
        <v>104.09</v>
      </c>
      <c r="J7696" s="45">
        <v>95.6</v>
      </c>
    </row>
    <row r="7697" spans="1:10" ht="23.3" customHeight="1" thickBot="1" x14ac:dyDescent="0.3">
      <c r="A7697" s="11">
        <v>45743</v>
      </c>
      <c r="B7697" s="37">
        <v>2184.25</v>
      </c>
      <c r="C7697" s="37">
        <v>10063.049999999999</v>
      </c>
      <c r="D7697" s="12">
        <v>2471.92</v>
      </c>
      <c r="E7697" s="12">
        <v>11182.68</v>
      </c>
      <c r="F7697" s="12">
        <v>3837.91</v>
      </c>
      <c r="G7697" s="12">
        <v>462.42</v>
      </c>
      <c r="H7697" s="108">
        <v>130.34</v>
      </c>
      <c r="I7697" s="45">
        <v>104.09</v>
      </c>
      <c r="J7697" s="45">
        <v>95.63</v>
      </c>
    </row>
    <row r="7698" spans="1:10" ht="23.3" customHeight="1" thickBot="1" x14ac:dyDescent="0.3">
      <c r="A7698" s="11">
        <v>45744</v>
      </c>
      <c r="B7698" s="37">
        <v>2195.1799999999998</v>
      </c>
      <c r="C7698" s="37">
        <v>10113.42</v>
      </c>
      <c r="D7698" s="12">
        <v>2486.75</v>
      </c>
      <c r="E7698" s="12">
        <v>11249.78</v>
      </c>
      <c r="F7698" s="12">
        <v>3861.87</v>
      </c>
      <c r="G7698" s="12">
        <v>465.3</v>
      </c>
      <c r="H7698" s="108">
        <v>131.05000000000001</v>
      </c>
      <c r="I7698" s="45">
        <v>104.09</v>
      </c>
      <c r="J7698" s="45">
        <v>95.6</v>
      </c>
    </row>
    <row r="7699" spans="1:10" ht="23.3" customHeight="1" thickBot="1" x14ac:dyDescent="0.3">
      <c r="A7699" s="11">
        <v>45747</v>
      </c>
      <c r="B7699" s="37">
        <v>2193.79</v>
      </c>
      <c r="C7699" s="37">
        <v>10107.01</v>
      </c>
      <c r="D7699" s="12">
        <v>2486.61</v>
      </c>
      <c r="E7699" s="12">
        <v>11249.14</v>
      </c>
      <c r="F7699" s="12">
        <v>3875.95</v>
      </c>
      <c r="G7699" s="12">
        <v>465.02</v>
      </c>
      <c r="H7699" s="108">
        <v>131.03</v>
      </c>
      <c r="I7699" s="45">
        <v>104.05</v>
      </c>
      <c r="J7699" s="45">
        <v>95.25</v>
      </c>
    </row>
    <row r="7700" spans="1:10" ht="23.3" customHeight="1" thickBot="1" x14ac:dyDescent="0.3">
      <c r="A7700" s="11">
        <v>45749</v>
      </c>
      <c r="B7700" s="37">
        <v>2193.8000000000002</v>
      </c>
      <c r="C7700" s="37">
        <v>10107.040000000001</v>
      </c>
      <c r="D7700" s="12">
        <v>2484.9299999999998</v>
      </c>
      <c r="E7700" s="12">
        <v>11241.53</v>
      </c>
      <c r="F7700" s="12">
        <v>3859.37</v>
      </c>
      <c r="G7700" s="12">
        <v>464.12</v>
      </c>
      <c r="H7700" s="108">
        <v>130.82</v>
      </c>
      <c r="I7700" s="45">
        <v>104.09</v>
      </c>
      <c r="J7700" s="45">
        <v>95.6</v>
      </c>
    </row>
    <row r="7701" spans="1:10" ht="23.3" customHeight="1" thickBot="1" x14ac:dyDescent="0.3">
      <c r="A7701" s="11">
        <v>45750</v>
      </c>
      <c r="B7701" s="37">
        <v>2188.7199999999998</v>
      </c>
      <c r="C7701" s="37">
        <v>10084.799999999999</v>
      </c>
      <c r="D7701" s="12">
        <v>2482.31</v>
      </c>
      <c r="E7701" s="12">
        <v>11231.19</v>
      </c>
      <c r="F7701" s="12">
        <v>3888.77</v>
      </c>
      <c r="G7701" s="12">
        <v>464.19</v>
      </c>
      <c r="H7701" s="108">
        <v>130.58000000000001</v>
      </c>
      <c r="I7701" s="45">
        <v>104</v>
      </c>
      <c r="J7701" s="45">
        <v>94.75</v>
      </c>
    </row>
    <row r="7702" spans="1:10" ht="23.3" customHeight="1" thickBot="1" x14ac:dyDescent="0.3">
      <c r="A7702" s="11">
        <v>45751</v>
      </c>
      <c r="B7702" s="37">
        <v>2172.9899999999998</v>
      </c>
      <c r="C7702" s="37">
        <v>10012.299999999999</v>
      </c>
      <c r="D7702" s="12">
        <v>2468.4899999999998</v>
      </c>
      <c r="E7702" s="12">
        <v>11168.65</v>
      </c>
      <c r="F7702" s="12">
        <v>3932.34</v>
      </c>
      <c r="G7702" s="12">
        <v>460.83</v>
      </c>
      <c r="H7702" s="108">
        <v>129.58000000000001</v>
      </c>
      <c r="I7702" s="45">
        <v>103.79</v>
      </c>
      <c r="J7702" s="45">
        <v>93.23</v>
      </c>
    </row>
    <row r="7703" spans="1:10" ht="23.3" customHeight="1" thickBot="1" x14ac:dyDescent="0.3">
      <c r="A7703" s="11">
        <v>45754</v>
      </c>
      <c r="B7703" s="37">
        <v>2094.3000000000002</v>
      </c>
      <c r="C7703" s="37">
        <v>9649.73</v>
      </c>
      <c r="D7703" s="12">
        <v>2357.73</v>
      </c>
      <c r="E7703" s="12">
        <v>10667.53</v>
      </c>
      <c r="F7703" s="12">
        <v>3716.12</v>
      </c>
      <c r="G7703" s="12">
        <v>435.93</v>
      </c>
      <c r="H7703" s="108">
        <v>122.75</v>
      </c>
      <c r="I7703" s="45">
        <v>103.9</v>
      </c>
      <c r="J7703" s="45">
        <v>93.87</v>
      </c>
    </row>
    <row r="7704" spans="1:10" ht="23.3" customHeight="1" thickBot="1" x14ac:dyDescent="0.3">
      <c r="A7704" s="11">
        <v>45755</v>
      </c>
      <c r="B7704" s="37">
        <v>2123.6</v>
      </c>
      <c r="C7704" s="37">
        <v>9784.73</v>
      </c>
      <c r="D7704" s="12">
        <v>2396.83</v>
      </c>
      <c r="E7704" s="12">
        <v>10844.43</v>
      </c>
      <c r="F7704" s="12">
        <v>3775.07</v>
      </c>
      <c r="G7704" s="12">
        <v>447.86</v>
      </c>
      <c r="H7704" s="108">
        <v>125.97</v>
      </c>
      <c r="I7704" s="45">
        <v>103.89</v>
      </c>
      <c r="J7704" s="45">
        <v>94.12</v>
      </c>
    </row>
    <row r="7705" spans="1:10" ht="23.3" customHeight="1" thickBot="1" x14ac:dyDescent="0.3">
      <c r="A7705" s="11">
        <v>45756</v>
      </c>
      <c r="B7705" s="37">
        <v>2091.79</v>
      </c>
      <c r="C7705" s="37">
        <v>9644.33</v>
      </c>
      <c r="D7705" s="12">
        <v>2356.86</v>
      </c>
      <c r="E7705" s="12">
        <v>10671.75</v>
      </c>
      <c r="F7705" s="12">
        <v>3736.05</v>
      </c>
      <c r="G7705" s="12">
        <v>438.42</v>
      </c>
      <c r="H7705" s="108">
        <v>123.22</v>
      </c>
      <c r="I7705" s="45">
        <v>103.83</v>
      </c>
      <c r="J7705" s="45">
        <v>93.37</v>
      </c>
    </row>
    <row r="7706" spans="1:10" ht="23.3" customHeight="1" thickBot="1" x14ac:dyDescent="0.3">
      <c r="A7706" s="11">
        <v>45757</v>
      </c>
      <c r="B7706" s="37">
        <v>2122.0100000000002</v>
      </c>
      <c r="C7706" s="37">
        <v>9788.86</v>
      </c>
      <c r="D7706" s="12">
        <v>2394.7199999999998</v>
      </c>
      <c r="E7706" s="12">
        <v>10850</v>
      </c>
      <c r="F7706" s="12">
        <v>3777.17</v>
      </c>
      <c r="G7706" s="12">
        <v>447.31</v>
      </c>
      <c r="H7706" s="108">
        <v>125.86</v>
      </c>
      <c r="I7706" s="45">
        <v>103.91</v>
      </c>
      <c r="J7706" s="45">
        <v>93.93</v>
      </c>
    </row>
    <row r="7707" spans="1:10" ht="23.3" customHeight="1" thickBot="1" x14ac:dyDescent="0.3">
      <c r="A7707" s="11">
        <v>45758</v>
      </c>
      <c r="B7707" s="37">
        <v>2118.0700000000002</v>
      </c>
      <c r="C7707" s="37">
        <v>9770.67</v>
      </c>
      <c r="D7707" s="12">
        <v>2402.89</v>
      </c>
      <c r="E7707" s="12">
        <v>10887.01</v>
      </c>
      <c r="F7707" s="12">
        <v>3904.18</v>
      </c>
      <c r="G7707" s="12">
        <v>448.74</v>
      </c>
      <c r="H7707" s="108">
        <v>126.34</v>
      </c>
      <c r="I7707" s="45">
        <v>103.55</v>
      </c>
      <c r="J7707" s="45">
        <v>91.19</v>
      </c>
    </row>
    <row r="7708" spans="1:10" ht="23.3" customHeight="1" thickBot="1" x14ac:dyDescent="0.3">
      <c r="A7708" s="11">
        <v>45761</v>
      </c>
      <c r="B7708" s="37">
        <v>2106.77</v>
      </c>
      <c r="C7708" s="37">
        <v>9718.5300000000007</v>
      </c>
      <c r="D7708" s="12">
        <v>2389.63</v>
      </c>
      <c r="E7708" s="12">
        <v>10826.97</v>
      </c>
      <c r="F7708" s="12">
        <v>3899.73</v>
      </c>
      <c r="G7708" s="12">
        <v>445.89</v>
      </c>
      <c r="H7708" s="108">
        <v>125.33</v>
      </c>
      <c r="I7708" s="45">
        <v>103.46</v>
      </c>
      <c r="J7708" s="45">
        <v>90.79</v>
      </c>
    </row>
    <row r="7709" spans="1:10" ht="23.3" customHeight="1" thickBot="1" x14ac:dyDescent="0.3">
      <c r="A7709" s="11">
        <v>45762</v>
      </c>
      <c r="B7709" s="37">
        <v>2103.6799999999998</v>
      </c>
      <c r="C7709" s="37">
        <v>9704.31</v>
      </c>
      <c r="D7709" s="12">
        <v>2370.4699999999998</v>
      </c>
      <c r="E7709" s="12">
        <v>10740.13</v>
      </c>
      <c r="F7709" s="12">
        <v>3743.9</v>
      </c>
      <c r="G7709" s="12">
        <v>442.45</v>
      </c>
      <c r="H7709" s="108">
        <v>124.39</v>
      </c>
      <c r="I7709" s="45">
        <v>103.95</v>
      </c>
      <c r="J7709" s="45">
        <v>94.2</v>
      </c>
    </row>
    <row r="7710" spans="1:10" ht="23.3" customHeight="1" thickBot="1" x14ac:dyDescent="0.3">
      <c r="A7710" s="11">
        <v>45763</v>
      </c>
      <c r="B7710" s="37">
        <v>2096.7399999999998</v>
      </c>
      <c r="C7710" s="37">
        <v>9672.26</v>
      </c>
      <c r="D7710" s="12">
        <v>2360.25</v>
      </c>
      <c r="E7710" s="12">
        <v>10693.84</v>
      </c>
      <c r="F7710" s="12">
        <v>3720.75</v>
      </c>
      <c r="G7710" s="12">
        <v>441.2</v>
      </c>
      <c r="H7710" s="108">
        <v>123.99</v>
      </c>
      <c r="I7710" s="45">
        <v>103.99</v>
      </c>
      <c r="J7710" s="45">
        <v>94.38</v>
      </c>
    </row>
    <row r="7711" spans="1:10" ht="23.3" customHeight="1" thickBot="1" x14ac:dyDescent="0.3">
      <c r="A7711" s="11">
        <v>45764</v>
      </c>
      <c r="B7711" s="37">
        <v>2096.5500000000002</v>
      </c>
      <c r="C7711" s="37">
        <v>9671.39</v>
      </c>
      <c r="D7711" s="12">
        <v>2361.15</v>
      </c>
      <c r="E7711" s="12">
        <v>10697.92</v>
      </c>
      <c r="F7711" s="12">
        <v>3731.5</v>
      </c>
      <c r="G7711" s="12">
        <v>441.32</v>
      </c>
      <c r="H7711" s="108">
        <v>124.03</v>
      </c>
      <c r="I7711" s="45">
        <v>103.95</v>
      </c>
      <c r="J7711" s="45">
        <v>93.78</v>
      </c>
    </row>
    <row r="7712" spans="1:10" ht="23.3" customHeight="1" thickBot="1" x14ac:dyDescent="0.3">
      <c r="A7712" s="11">
        <v>45765</v>
      </c>
      <c r="B7712" s="37">
        <v>2089.86</v>
      </c>
      <c r="C7712" s="37">
        <v>9640.56</v>
      </c>
      <c r="D7712" s="12">
        <v>2352.25</v>
      </c>
      <c r="E7712" s="12">
        <v>10657.58</v>
      </c>
      <c r="F7712" s="12">
        <v>3718.17</v>
      </c>
      <c r="G7712" s="12">
        <v>438.93</v>
      </c>
      <c r="H7712" s="108">
        <v>123.38</v>
      </c>
      <c r="I7712" s="45">
        <v>103.95</v>
      </c>
      <c r="J7712" s="45">
        <v>94.12</v>
      </c>
    </row>
    <row r="7713" spans="1:10" ht="23.3" customHeight="1" thickBot="1" x14ac:dyDescent="0.3">
      <c r="A7713" s="11">
        <v>45768</v>
      </c>
      <c r="B7713" s="37">
        <v>2086.25</v>
      </c>
      <c r="C7713" s="37">
        <v>9623.86</v>
      </c>
      <c r="D7713" s="12">
        <v>2352.54</v>
      </c>
      <c r="E7713" s="12">
        <v>10658.88</v>
      </c>
      <c r="F7713" s="12">
        <v>3760.78</v>
      </c>
      <c r="G7713" s="12">
        <v>439.89</v>
      </c>
      <c r="H7713" s="108">
        <v>123.53</v>
      </c>
      <c r="I7713" s="45">
        <v>103.83</v>
      </c>
      <c r="J7713" s="45">
        <v>93.07</v>
      </c>
    </row>
    <row r="7714" spans="1:10" ht="23.3" customHeight="1" thickBot="1" x14ac:dyDescent="0.3">
      <c r="A7714" s="11">
        <v>45769</v>
      </c>
      <c r="B7714" s="37">
        <v>2125.29</v>
      </c>
      <c r="C7714" s="37">
        <v>9803.98</v>
      </c>
      <c r="D7714" s="12">
        <v>2405.75</v>
      </c>
      <c r="E7714" s="12">
        <v>10899.96</v>
      </c>
      <c r="F7714" s="12">
        <v>3851.46</v>
      </c>
      <c r="G7714" s="12">
        <v>451.45</v>
      </c>
      <c r="H7714" s="108">
        <v>127.32</v>
      </c>
      <c r="I7714" s="45">
        <v>103.81</v>
      </c>
      <c r="J7714" s="45">
        <v>92.93</v>
      </c>
    </row>
    <row r="7715" spans="1:10" ht="23.3" customHeight="1" thickBot="1" x14ac:dyDescent="0.3">
      <c r="A7715" s="11">
        <v>45770</v>
      </c>
      <c r="B7715" s="37">
        <v>2119.5500000000002</v>
      </c>
      <c r="C7715" s="37">
        <v>9777.4699999999993</v>
      </c>
      <c r="D7715" s="12">
        <v>2392.04</v>
      </c>
      <c r="E7715" s="12">
        <v>10837.86</v>
      </c>
      <c r="F7715" s="12">
        <v>3779.81</v>
      </c>
      <c r="G7715" s="12">
        <v>447.59</v>
      </c>
      <c r="H7715" s="108">
        <v>126.38</v>
      </c>
      <c r="I7715" s="45">
        <v>103.96</v>
      </c>
      <c r="J7715" s="45">
        <v>93.97</v>
      </c>
    </row>
    <row r="7716" spans="1:10" ht="23.3" customHeight="1" thickBot="1" x14ac:dyDescent="0.3">
      <c r="A7716" s="11">
        <v>45771</v>
      </c>
      <c r="B7716" s="37">
        <v>2115.91</v>
      </c>
      <c r="C7716" s="37">
        <v>9760.7199999999993</v>
      </c>
      <c r="D7716" s="12">
        <v>2385.17</v>
      </c>
      <c r="E7716" s="12">
        <v>10806.74</v>
      </c>
      <c r="F7716" s="12">
        <v>3752.81</v>
      </c>
      <c r="G7716" s="12">
        <v>445.1</v>
      </c>
      <c r="H7716" s="108">
        <v>125.75</v>
      </c>
      <c r="I7716" s="45">
        <v>104.01</v>
      </c>
      <c r="J7716" s="45">
        <v>94.2</v>
      </c>
    </row>
    <row r="7717" spans="1:10" ht="23.3" customHeight="1" thickBot="1" x14ac:dyDescent="0.3">
      <c r="A7717" s="11">
        <v>45772</v>
      </c>
      <c r="B7717" s="37">
        <v>2108.17</v>
      </c>
      <c r="C7717" s="37">
        <v>9725.02</v>
      </c>
      <c r="D7717" s="12">
        <v>2374.5</v>
      </c>
      <c r="E7717" s="12">
        <v>10758.4</v>
      </c>
      <c r="F7717" s="12">
        <v>3733.95</v>
      </c>
      <c r="G7717" s="12">
        <v>442.28</v>
      </c>
      <c r="H7717" s="108">
        <v>125.14</v>
      </c>
      <c r="I7717" s="45">
        <v>104.03</v>
      </c>
      <c r="J7717" s="45">
        <v>94.25</v>
      </c>
    </row>
    <row r="7718" spans="1:10" ht="23.3" customHeight="1" thickBot="1" x14ac:dyDescent="0.3">
      <c r="A7718" s="11">
        <v>45775</v>
      </c>
      <c r="B7718" s="37">
        <v>2099.5500000000002</v>
      </c>
      <c r="C7718" s="37">
        <v>9685.26</v>
      </c>
      <c r="D7718" s="12">
        <v>2363.7600000000002</v>
      </c>
      <c r="E7718" s="12">
        <v>10709.73</v>
      </c>
      <c r="F7718" s="12">
        <v>3723.97</v>
      </c>
      <c r="G7718" s="12">
        <v>439.4</v>
      </c>
      <c r="H7718" s="108">
        <v>124.27</v>
      </c>
      <c r="I7718" s="45">
        <v>104.01</v>
      </c>
      <c r="J7718" s="45">
        <v>94.08</v>
      </c>
    </row>
    <row r="7719" spans="1:10" ht="23.3" customHeight="1" thickBot="1" x14ac:dyDescent="0.3">
      <c r="A7719" s="11">
        <v>45776</v>
      </c>
      <c r="B7719" s="37">
        <v>2100.59</v>
      </c>
      <c r="C7719" s="37">
        <v>9690.0400000000009</v>
      </c>
      <c r="D7719" s="12">
        <v>2365.64</v>
      </c>
      <c r="E7719" s="12">
        <v>10718.27</v>
      </c>
      <c r="F7719" s="12">
        <v>3730.9</v>
      </c>
      <c r="G7719" s="12">
        <v>439.57</v>
      </c>
      <c r="H7719" s="108">
        <v>124.49</v>
      </c>
      <c r="I7719" s="45">
        <v>104.01</v>
      </c>
      <c r="J7719" s="45">
        <v>94.33</v>
      </c>
    </row>
    <row r="7720" spans="1:10" ht="23.3" customHeight="1" thickBot="1" x14ac:dyDescent="0.3">
      <c r="A7720" s="11">
        <v>45777</v>
      </c>
      <c r="B7720" s="37">
        <v>2100.62</v>
      </c>
      <c r="C7720" s="37">
        <v>9690.19</v>
      </c>
      <c r="D7720" s="12">
        <v>2365.36</v>
      </c>
      <c r="E7720" s="12">
        <v>10716.98</v>
      </c>
      <c r="F7720" s="12">
        <v>3727.81</v>
      </c>
      <c r="G7720" s="12">
        <v>439.47</v>
      </c>
      <c r="H7720" s="108">
        <v>124.46</v>
      </c>
      <c r="I7720" s="45">
        <v>104.02</v>
      </c>
      <c r="J7720" s="45">
        <v>94.4</v>
      </c>
    </row>
    <row r="7721" spans="1:10" ht="23.3" customHeight="1" thickBot="1" x14ac:dyDescent="0.3">
      <c r="A7721" s="11">
        <v>45779</v>
      </c>
      <c r="B7721" s="37">
        <v>2106.46</v>
      </c>
      <c r="C7721" s="37">
        <v>9717.11</v>
      </c>
      <c r="D7721" s="12">
        <v>2370.3000000000002</v>
      </c>
      <c r="E7721" s="12">
        <v>10739.38</v>
      </c>
      <c r="F7721" s="12">
        <v>3712.19</v>
      </c>
      <c r="G7721" s="12">
        <v>441.43</v>
      </c>
      <c r="H7721" s="108">
        <v>125.02</v>
      </c>
      <c r="I7721" s="45">
        <v>104.11</v>
      </c>
      <c r="J7721" s="45">
        <v>95</v>
      </c>
    </row>
    <row r="7722" spans="1:10" ht="23.3" customHeight="1" thickBot="1" x14ac:dyDescent="0.3">
      <c r="A7722" s="11">
        <v>45782</v>
      </c>
      <c r="B7722" s="37">
        <v>2110.54</v>
      </c>
      <c r="C7722" s="37">
        <v>9735.9500000000007</v>
      </c>
      <c r="D7722" s="12">
        <v>2376.8200000000002</v>
      </c>
      <c r="E7722" s="12">
        <v>10768.91</v>
      </c>
      <c r="F7722" s="12">
        <v>3730.6</v>
      </c>
      <c r="G7722" s="12">
        <v>442.7</v>
      </c>
      <c r="H7722" s="108">
        <v>125.38</v>
      </c>
      <c r="I7722" s="45">
        <v>104.08</v>
      </c>
      <c r="J7722" s="45">
        <v>94.43</v>
      </c>
    </row>
    <row r="7723" spans="1:10" ht="23.3" customHeight="1" thickBot="1" x14ac:dyDescent="0.3">
      <c r="A7723" s="11">
        <v>45783</v>
      </c>
      <c r="B7723" s="37">
        <v>2121.7800000000002</v>
      </c>
      <c r="C7723" s="37">
        <v>9787.7800000000007</v>
      </c>
      <c r="D7723" s="12">
        <v>2391.33</v>
      </c>
      <c r="E7723" s="12">
        <v>10834.63</v>
      </c>
      <c r="F7723" s="12">
        <v>3748.41</v>
      </c>
      <c r="G7723" s="12">
        <v>445.74</v>
      </c>
      <c r="H7723" s="108">
        <v>126.39</v>
      </c>
      <c r="I7723" s="45">
        <v>104.09</v>
      </c>
      <c r="J7723" s="45">
        <v>94.55</v>
      </c>
    </row>
    <row r="7724" spans="1:10" ht="23.3" customHeight="1" thickBot="1" x14ac:dyDescent="0.3">
      <c r="A7724" s="11">
        <v>45784</v>
      </c>
      <c r="B7724" s="37">
        <v>2117.2199999999998</v>
      </c>
      <c r="C7724" s="37">
        <v>9793.7800000000007</v>
      </c>
      <c r="D7724" s="12">
        <v>2389.2399999999998</v>
      </c>
      <c r="E7724" s="12">
        <v>10825.2</v>
      </c>
      <c r="F7724" s="12">
        <v>3750.51</v>
      </c>
      <c r="G7724" s="12">
        <v>445.49</v>
      </c>
      <c r="H7724" s="108">
        <v>126.03</v>
      </c>
      <c r="I7724" s="45">
        <v>104.08</v>
      </c>
      <c r="J7724" s="45">
        <v>93.86</v>
      </c>
    </row>
    <row r="7725" spans="1:10" ht="23.3" customHeight="1" thickBot="1" x14ac:dyDescent="0.3">
      <c r="A7725" s="11">
        <v>45785</v>
      </c>
      <c r="B7725" s="37">
        <v>2126.59</v>
      </c>
      <c r="C7725" s="37">
        <v>9837.15</v>
      </c>
      <c r="D7725" s="12">
        <v>2400.85</v>
      </c>
      <c r="E7725" s="12">
        <v>10877.77</v>
      </c>
      <c r="F7725" s="12">
        <v>3760.44</v>
      </c>
      <c r="G7725" s="12">
        <v>447.91</v>
      </c>
      <c r="H7725" s="108">
        <v>126.81</v>
      </c>
      <c r="I7725" s="45">
        <v>104.11</v>
      </c>
      <c r="J7725" s="45">
        <v>94.43</v>
      </c>
    </row>
    <row r="7726" spans="1:10" ht="23.3" customHeight="1" thickBot="1" x14ac:dyDescent="0.3">
      <c r="A7726" s="11">
        <v>45786</v>
      </c>
      <c r="B7726" s="37">
        <v>2132.31</v>
      </c>
      <c r="C7726" s="37">
        <v>9863.58</v>
      </c>
      <c r="D7726" s="12">
        <v>2402.84</v>
      </c>
      <c r="E7726" s="12">
        <v>10886.78</v>
      </c>
      <c r="F7726" s="12">
        <v>3731.31</v>
      </c>
      <c r="G7726" s="12">
        <v>448.71</v>
      </c>
      <c r="H7726" s="108">
        <v>126.95</v>
      </c>
      <c r="I7726" s="45">
        <v>104.21</v>
      </c>
      <c r="J7726" s="45">
        <v>95.53</v>
      </c>
    </row>
    <row r="7727" spans="1:10" ht="23.3" customHeight="1" thickBot="1" x14ac:dyDescent="0.3">
      <c r="A7727" s="11">
        <v>45789</v>
      </c>
      <c r="B7727" s="37">
        <v>2145.0700000000002</v>
      </c>
      <c r="C7727" s="37">
        <v>9922.65</v>
      </c>
      <c r="D7727" s="12">
        <v>2418.36</v>
      </c>
      <c r="E7727" s="12">
        <v>10957.1</v>
      </c>
      <c r="F7727" s="12">
        <v>3755.82</v>
      </c>
      <c r="G7727" s="12">
        <v>452.13</v>
      </c>
      <c r="H7727" s="108">
        <v>128</v>
      </c>
      <c r="I7727" s="45">
        <v>104.22</v>
      </c>
      <c r="J7727" s="45">
        <v>95.98</v>
      </c>
    </row>
    <row r="7728" spans="1:10" ht="23.3" customHeight="1" thickBot="1" x14ac:dyDescent="0.3">
      <c r="A7728" s="11">
        <v>45790</v>
      </c>
      <c r="B7728" s="37">
        <v>2147.91</v>
      </c>
      <c r="C7728" s="37">
        <v>9935.76</v>
      </c>
      <c r="D7728" s="12">
        <v>2417.0500000000002</v>
      </c>
      <c r="E7728" s="12">
        <v>10951.16</v>
      </c>
      <c r="F7728" s="12">
        <v>3713.14</v>
      </c>
      <c r="G7728" s="12">
        <v>450.98</v>
      </c>
      <c r="H7728" s="108">
        <v>127.94</v>
      </c>
      <c r="I7728" s="45">
        <v>104.36</v>
      </c>
      <c r="J7728" s="45">
        <v>97.03</v>
      </c>
    </row>
    <row r="7729" spans="1:10" ht="23.3" customHeight="1" thickBot="1" x14ac:dyDescent="0.3">
      <c r="A7729" s="11">
        <v>45791</v>
      </c>
      <c r="B7729" s="37">
        <v>2144.4499999999998</v>
      </c>
      <c r="C7729" s="37">
        <v>9925.1</v>
      </c>
      <c r="D7729" s="12">
        <v>2415.48</v>
      </c>
      <c r="E7729" s="12">
        <v>10951.09</v>
      </c>
      <c r="F7729" s="12">
        <v>3737.46</v>
      </c>
      <c r="G7729" s="12">
        <v>450.68</v>
      </c>
      <c r="H7729" s="108">
        <v>127.94</v>
      </c>
      <c r="I7729" s="45">
        <v>104.29</v>
      </c>
      <c r="J7729" s="45">
        <v>96.4</v>
      </c>
    </row>
    <row r="7730" spans="1:10" ht="23.3" customHeight="1" thickBot="1" x14ac:dyDescent="0.3">
      <c r="A7730" s="11">
        <v>45792</v>
      </c>
      <c r="B7730" s="37">
        <v>2151.36</v>
      </c>
      <c r="C7730" s="37">
        <v>9957.08</v>
      </c>
      <c r="D7730" s="12">
        <v>2424.83</v>
      </c>
      <c r="E7730" s="12">
        <v>10993.48</v>
      </c>
      <c r="F7730" s="12">
        <v>3752.33</v>
      </c>
      <c r="G7730" s="12">
        <v>453</v>
      </c>
      <c r="H7730" s="108">
        <v>128.19</v>
      </c>
      <c r="I7730" s="45">
        <v>104.3</v>
      </c>
      <c r="J7730" s="45">
        <v>96.39</v>
      </c>
    </row>
    <row r="7731" spans="1:10" ht="23.3" customHeight="1" thickBot="1" x14ac:dyDescent="0.3">
      <c r="A7731" s="11">
        <v>45793</v>
      </c>
      <c r="B7731" s="37">
        <v>2153.6</v>
      </c>
      <c r="C7731" s="37">
        <v>9967.4500000000007</v>
      </c>
      <c r="D7731" s="12">
        <v>2427.91</v>
      </c>
      <c r="E7731" s="12">
        <v>11007.47</v>
      </c>
      <c r="F7731" s="12">
        <v>3757.68</v>
      </c>
      <c r="G7731" s="12">
        <v>453.55</v>
      </c>
      <c r="H7731" s="108">
        <v>128.32</v>
      </c>
      <c r="I7731" s="45">
        <v>104.3</v>
      </c>
      <c r="J7731" s="45">
        <v>96.19</v>
      </c>
    </row>
    <row r="7732" spans="1:10" ht="23.3" customHeight="1" thickBot="1" x14ac:dyDescent="0.3">
      <c r="A7732" s="11">
        <v>45796</v>
      </c>
      <c r="B7732" s="37">
        <v>2157.1799999999998</v>
      </c>
      <c r="C7732" s="37">
        <v>9983.99</v>
      </c>
      <c r="D7732" s="12">
        <v>2431.9699999999998</v>
      </c>
      <c r="E7732" s="12">
        <v>11025.86</v>
      </c>
      <c r="F7732" s="12">
        <v>3757.92</v>
      </c>
      <c r="G7732" s="12">
        <v>454.6</v>
      </c>
      <c r="H7732" s="108">
        <v>128.6</v>
      </c>
      <c r="I7732" s="45">
        <v>104.32</v>
      </c>
      <c r="J7732" s="45">
        <v>96.34</v>
      </c>
    </row>
    <row r="7733" spans="1:10" ht="23.3" customHeight="1" thickBot="1" x14ac:dyDescent="0.3">
      <c r="A7733" s="11">
        <v>45797</v>
      </c>
      <c r="B7733" s="37">
        <v>2148.2600000000002</v>
      </c>
      <c r="C7733" s="37">
        <v>9976.1</v>
      </c>
      <c r="D7733" s="12">
        <v>2422.12</v>
      </c>
      <c r="E7733" s="12">
        <v>11025.17</v>
      </c>
      <c r="F7733" s="12">
        <v>3774.63</v>
      </c>
      <c r="G7733" s="12">
        <v>451.85</v>
      </c>
      <c r="H7733" s="108">
        <v>127.94</v>
      </c>
      <c r="I7733" s="45">
        <v>104.19</v>
      </c>
      <c r="J7733" s="45">
        <v>95.9</v>
      </c>
    </row>
    <row r="7734" spans="1:10" ht="23.3" customHeight="1" thickBot="1" x14ac:dyDescent="0.3">
      <c r="A7734" s="11">
        <v>45798</v>
      </c>
      <c r="B7734" s="37">
        <v>2142.0700000000002</v>
      </c>
      <c r="C7734" s="37">
        <v>9947.35</v>
      </c>
      <c r="D7734" s="12">
        <v>2416.77</v>
      </c>
      <c r="E7734" s="12">
        <v>11000.82</v>
      </c>
      <c r="F7734" s="12">
        <v>3790.48</v>
      </c>
      <c r="G7734" s="12">
        <v>450.51</v>
      </c>
      <c r="H7734" s="108">
        <v>127.56</v>
      </c>
      <c r="I7734" s="45">
        <v>103.94</v>
      </c>
      <c r="J7734" s="45">
        <v>95.29</v>
      </c>
    </row>
    <row r="7735" spans="1:10" ht="23.3" customHeight="1" thickBot="1" x14ac:dyDescent="0.3">
      <c r="A7735" s="11">
        <v>45799</v>
      </c>
      <c r="B7735" s="37">
        <v>2139.48</v>
      </c>
      <c r="C7735" s="37">
        <v>9935.35</v>
      </c>
      <c r="D7735" s="12">
        <v>2413.31</v>
      </c>
      <c r="E7735" s="12">
        <v>10985.11</v>
      </c>
      <c r="F7735" s="12">
        <v>3785.23</v>
      </c>
      <c r="G7735" s="12">
        <v>449.58</v>
      </c>
      <c r="H7735" s="108">
        <v>127.5</v>
      </c>
      <c r="I7735" s="45">
        <v>103.94</v>
      </c>
      <c r="J7735" s="45">
        <v>95.29</v>
      </c>
    </row>
    <row r="7736" spans="1:10" ht="23.3" customHeight="1" thickBot="1" x14ac:dyDescent="0.3">
      <c r="A7736" s="11">
        <v>45800</v>
      </c>
      <c r="B7736" s="37">
        <v>2143.54</v>
      </c>
      <c r="C7736" s="37">
        <v>9954.18</v>
      </c>
      <c r="D7736" s="12">
        <v>2417.8200000000002</v>
      </c>
      <c r="E7736" s="12">
        <v>11005.59</v>
      </c>
      <c r="F7736" s="12">
        <v>3786.31</v>
      </c>
      <c r="G7736" s="12">
        <v>450.9</v>
      </c>
      <c r="H7736" s="108">
        <v>127.82</v>
      </c>
      <c r="I7736" s="45">
        <v>103.96</v>
      </c>
      <c r="J7736" s="45">
        <v>95.29</v>
      </c>
    </row>
    <row r="7737" spans="1:10" ht="23.3" customHeight="1" thickBot="1" x14ac:dyDescent="0.3">
      <c r="A7737" s="11">
        <v>45803</v>
      </c>
      <c r="B7737" s="37">
        <v>2136.65</v>
      </c>
      <c r="C7737" s="37">
        <v>9929.76</v>
      </c>
      <c r="D7737" s="12">
        <v>2411.88</v>
      </c>
      <c r="E7737" s="12">
        <v>10988.54</v>
      </c>
      <c r="F7737" s="12">
        <v>3807.69</v>
      </c>
      <c r="G7737" s="12">
        <v>449.61</v>
      </c>
      <c r="H7737" s="108">
        <v>127.54</v>
      </c>
      <c r="I7737" s="45">
        <v>103.87</v>
      </c>
      <c r="J7737" s="45">
        <v>94.61</v>
      </c>
    </row>
    <row r="7738" spans="1:10" ht="23.3" customHeight="1" thickBot="1" x14ac:dyDescent="0.3">
      <c r="A7738" s="11">
        <v>45804</v>
      </c>
      <c r="B7738" s="37">
        <v>2139.4899999999998</v>
      </c>
      <c r="C7738" s="37">
        <v>9942.98</v>
      </c>
      <c r="D7738" s="12">
        <v>2414.6</v>
      </c>
      <c r="E7738" s="12">
        <v>11000.94</v>
      </c>
      <c r="F7738" s="12">
        <v>3801.94</v>
      </c>
      <c r="G7738" s="12">
        <v>450.19</v>
      </c>
      <c r="H7738" s="108">
        <v>127.79</v>
      </c>
      <c r="I7738" s="45">
        <v>103.9</v>
      </c>
      <c r="J7738" s="45">
        <v>94.84</v>
      </c>
    </row>
    <row r="7739" spans="1:10" ht="23.3" customHeight="1" thickBot="1" x14ac:dyDescent="0.3">
      <c r="A7739" s="11">
        <v>45805</v>
      </c>
      <c r="B7739" s="37">
        <v>2133.0100000000002</v>
      </c>
      <c r="C7739" s="37">
        <v>9931.27</v>
      </c>
      <c r="D7739" s="12">
        <v>2407.59</v>
      </c>
      <c r="E7739" s="12">
        <v>10993.28</v>
      </c>
      <c r="F7739" s="12">
        <v>3771.51</v>
      </c>
      <c r="G7739" s="12">
        <v>449.05</v>
      </c>
      <c r="H7739" s="108">
        <v>126.93</v>
      </c>
      <c r="I7739" s="45">
        <v>103.99</v>
      </c>
      <c r="J7739" s="45">
        <v>94.88</v>
      </c>
    </row>
    <row r="7740" spans="1:10" ht="23.3" customHeight="1" thickBot="1" x14ac:dyDescent="0.3">
      <c r="A7740" s="11">
        <v>45806</v>
      </c>
      <c r="B7740" s="37">
        <v>2137.79</v>
      </c>
      <c r="C7740" s="37">
        <v>9960.59</v>
      </c>
      <c r="D7740" s="12">
        <v>2413.3200000000002</v>
      </c>
      <c r="E7740" s="12">
        <v>11028.76</v>
      </c>
      <c r="F7740" s="12">
        <v>3763.97</v>
      </c>
      <c r="G7740" s="12">
        <v>449.55</v>
      </c>
      <c r="H7740" s="108">
        <v>127.32</v>
      </c>
      <c r="I7740" s="45">
        <v>104.06</v>
      </c>
      <c r="J7740" s="45">
        <v>95.09</v>
      </c>
    </row>
    <row r="7741" spans="1:10" ht="23.3" customHeight="1" thickBot="1" x14ac:dyDescent="0.3">
      <c r="A7741" s="11">
        <v>45807</v>
      </c>
      <c r="B7741" s="37">
        <v>2135.94</v>
      </c>
      <c r="C7741" s="37">
        <v>9964.3700000000008</v>
      </c>
      <c r="D7741" s="12">
        <v>2414.41</v>
      </c>
      <c r="E7741" s="12">
        <v>11050.08</v>
      </c>
      <c r="F7741" s="12">
        <v>3800.7</v>
      </c>
      <c r="G7741" s="12">
        <v>449.87</v>
      </c>
      <c r="H7741" s="108">
        <v>126.73</v>
      </c>
      <c r="I7741" s="45">
        <v>103.96</v>
      </c>
      <c r="J7741" s="45">
        <v>94.36</v>
      </c>
    </row>
    <row r="7742" spans="1:10" ht="23.3" customHeight="1" thickBot="1" x14ac:dyDescent="0.3">
      <c r="A7742" s="11">
        <v>45810</v>
      </c>
      <c r="B7742" s="37">
        <v>2138.48</v>
      </c>
      <c r="C7742" s="37">
        <v>9976.17</v>
      </c>
      <c r="D7742" s="12">
        <v>2417.98</v>
      </c>
      <c r="E7742" s="12">
        <v>11066.39</v>
      </c>
      <c r="F7742" s="12">
        <v>3807.64</v>
      </c>
      <c r="G7742" s="12">
        <v>451.29</v>
      </c>
      <c r="H7742" s="108">
        <v>127.04</v>
      </c>
      <c r="I7742" s="45">
        <v>103.96</v>
      </c>
      <c r="J7742" s="45">
        <v>94.32</v>
      </c>
    </row>
    <row r="7743" spans="1:10" ht="23.3" customHeight="1" thickBot="1" x14ac:dyDescent="0.3">
      <c r="A7743" s="11">
        <v>45811</v>
      </c>
      <c r="B7743" s="37">
        <v>2137.85</v>
      </c>
      <c r="C7743" s="37">
        <v>9982.41</v>
      </c>
      <c r="D7743" s="12">
        <v>2418.83</v>
      </c>
      <c r="E7743" s="12">
        <v>11082.37</v>
      </c>
      <c r="F7743" s="12">
        <v>3827.3</v>
      </c>
      <c r="G7743" s="12">
        <v>451.81</v>
      </c>
      <c r="H7743" s="108">
        <v>127.18</v>
      </c>
      <c r="I7743" s="45">
        <v>103.92</v>
      </c>
      <c r="J7743" s="45">
        <v>93.97</v>
      </c>
    </row>
    <row r="7744" spans="1:10" ht="23.3" customHeight="1" thickBot="1" x14ac:dyDescent="0.3">
      <c r="A7744" s="11">
        <v>45812</v>
      </c>
      <c r="B7744" s="37">
        <v>2140.2199999999998</v>
      </c>
      <c r="C7744" s="37">
        <v>9996.02</v>
      </c>
      <c r="D7744" s="12">
        <v>2419.61</v>
      </c>
      <c r="E7744" s="12">
        <v>11089.31</v>
      </c>
      <c r="F7744" s="12">
        <v>3809.61</v>
      </c>
      <c r="G7744" s="12">
        <v>450.9</v>
      </c>
      <c r="H7744" s="108">
        <v>126.93</v>
      </c>
      <c r="I7744" s="45">
        <v>103.99</v>
      </c>
      <c r="J7744" s="45">
        <v>94.47</v>
      </c>
    </row>
    <row r="7745" spans="1:10" ht="23.3" customHeight="1" thickBot="1" x14ac:dyDescent="0.3">
      <c r="A7745" s="11">
        <v>45813</v>
      </c>
      <c r="B7745" s="37">
        <v>2141.16</v>
      </c>
      <c r="C7745" s="37">
        <v>10000.4</v>
      </c>
      <c r="D7745" s="12">
        <v>2422.14</v>
      </c>
      <c r="E7745" s="12">
        <v>11100.87</v>
      </c>
      <c r="F7745" s="12">
        <v>3824.11</v>
      </c>
      <c r="G7745" s="12">
        <v>451.55</v>
      </c>
      <c r="H7745" s="108">
        <v>127.04</v>
      </c>
      <c r="I7745" s="45">
        <v>103.96</v>
      </c>
      <c r="J7745" s="45">
        <v>94.21</v>
      </c>
    </row>
    <row r="7746" spans="1:10" ht="23.3" customHeight="1" thickBot="1" x14ac:dyDescent="0.3">
      <c r="A7746" s="11">
        <v>45814</v>
      </c>
      <c r="B7746" s="37">
        <v>2122.7600000000002</v>
      </c>
      <c r="C7746" s="37">
        <v>9914.4699999999993</v>
      </c>
      <c r="D7746" s="12">
        <v>2398.09</v>
      </c>
      <c r="E7746" s="12">
        <v>10990.65</v>
      </c>
      <c r="F7746" s="12">
        <v>3791.88</v>
      </c>
      <c r="G7746" s="12">
        <v>446.34</v>
      </c>
      <c r="H7746" s="108">
        <v>125.77</v>
      </c>
      <c r="I7746" s="45">
        <v>103.95</v>
      </c>
      <c r="J7746" s="45">
        <v>94.07</v>
      </c>
    </row>
    <row r="7747" spans="1:10" ht="23.3" customHeight="1" thickBot="1" x14ac:dyDescent="0.3">
      <c r="A7747" s="11">
        <v>45817</v>
      </c>
      <c r="B7747" s="37">
        <v>2102.9499999999998</v>
      </c>
      <c r="C7747" s="37">
        <v>9893.02</v>
      </c>
      <c r="D7747" s="12">
        <v>2370.39</v>
      </c>
      <c r="E7747" s="12">
        <v>10957.53</v>
      </c>
      <c r="F7747" s="12">
        <v>3771.76</v>
      </c>
      <c r="G7747" s="12">
        <v>439.97</v>
      </c>
      <c r="H7747" s="108">
        <v>124.1</v>
      </c>
      <c r="I7747" s="45">
        <v>103.98</v>
      </c>
      <c r="J7747" s="45">
        <v>94.28</v>
      </c>
    </row>
    <row r="7748" spans="1:10" ht="23.3" customHeight="1" thickBot="1" x14ac:dyDescent="0.3">
      <c r="A7748" s="11">
        <v>45818</v>
      </c>
      <c r="B7748" s="37">
        <v>2093.89</v>
      </c>
      <c r="C7748" s="37">
        <v>9873.69</v>
      </c>
      <c r="D7748" s="12">
        <v>2357.11</v>
      </c>
      <c r="E7748" s="12">
        <v>10926.94</v>
      </c>
      <c r="F7748" s="12">
        <v>3752.27</v>
      </c>
      <c r="G7748" s="12">
        <v>436.51</v>
      </c>
      <c r="H7748" s="108">
        <v>123.33</v>
      </c>
      <c r="I7748" s="45">
        <v>104.01</v>
      </c>
      <c r="J7748" s="45">
        <v>94.51</v>
      </c>
    </row>
    <row r="7749" spans="1:10" ht="23.3" customHeight="1" thickBot="1" x14ac:dyDescent="0.3">
      <c r="A7749" s="11">
        <v>45819</v>
      </c>
      <c r="B7749" s="37">
        <v>2083.63</v>
      </c>
      <c r="C7749" s="37">
        <v>9825.34</v>
      </c>
      <c r="D7749" s="12">
        <v>2342.0700000000002</v>
      </c>
      <c r="E7749" s="12">
        <v>10857.21</v>
      </c>
      <c r="F7749" s="12">
        <v>3732.16</v>
      </c>
      <c r="G7749" s="12">
        <v>433.6</v>
      </c>
      <c r="H7749" s="108">
        <v>122.45</v>
      </c>
      <c r="I7749" s="45">
        <v>103.99</v>
      </c>
      <c r="J7749" s="45">
        <v>94.7</v>
      </c>
    </row>
    <row r="7750" spans="1:10" ht="23.3" customHeight="1" thickBot="1" x14ac:dyDescent="0.3">
      <c r="A7750" s="11">
        <v>45820</v>
      </c>
      <c r="B7750" s="37">
        <v>2059.09</v>
      </c>
      <c r="C7750" s="37">
        <v>9709.6299999999992</v>
      </c>
      <c r="D7750" s="12">
        <v>2313.9299999999998</v>
      </c>
      <c r="E7750" s="12">
        <v>10726.73</v>
      </c>
      <c r="F7750" s="12">
        <v>3712.64</v>
      </c>
      <c r="G7750" s="12">
        <v>429.79</v>
      </c>
      <c r="H7750" s="108">
        <v>120.59</v>
      </c>
      <c r="I7750" s="45">
        <v>103.94</v>
      </c>
      <c r="J7750" s="45">
        <v>93.77</v>
      </c>
    </row>
    <row r="7751" spans="1:10" ht="23.3" customHeight="1" thickBot="1" x14ac:dyDescent="0.3">
      <c r="A7751" s="11">
        <v>45821</v>
      </c>
      <c r="B7751" s="37">
        <v>2045.77</v>
      </c>
      <c r="C7751" s="37">
        <v>9646.81</v>
      </c>
      <c r="D7751" s="12">
        <v>2296.2800000000002</v>
      </c>
      <c r="E7751" s="12">
        <v>10644.92</v>
      </c>
      <c r="F7751" s="12">
        <v>3684.56</v>
      </c>
      <c r="G7751" s="12">
        <v>426.02</v>
      </c>
      <c r="H7751" s="108">
        <v>119.48</v>
      </c>
      <c r="I7751" s="45">
        <v>103.93</v>
      </c>
      <c r="J7751" s="45">
        <v>93.72</v>
      </c>
    </row>
    <row r="7752" spans="1:10" ht="23.3" customHeight="1" thickBot="1" x14ac:dyDescent="0.3">
      <c r="A7752" s="11">
        <v>45824</v>
      </c>
      <c r="B7752" s="37">
        <v>2039.42</v>
      </c>
      <c r="C7752" s="37">
        <v>9616.84</v>
      </c>
      <c r="D7752" s="12">
        <v>2287.9</v>
      </c>
      <c r="E7752" s="12">
        <v>10606.1</v>
      </c>
      <c r="F7752" s="12">
        <v>3672.5</v>
      </c>
      <c r="G7752" s="12">
        <v>424.04</v>
      </c>
      <c r="H7752" s="108">
        <v>119.01</v>
      </c>
      <c r="I7752" s="45">
        <v>103.93</v>
      </c>
      <c r="J7752" s="45">
        <v>93.69</v>
      </c>
    </row>
    <row r="7753" spans="1:10" ht="23.3" customHeight="1" thickBot="1" x14ac:dyDescent="0.3">
      <c r="A7753" s="11">
        <v>45825</v>
      </c>
      <c r="B7753" s="37">
        <v>2041.03</v>
      </c>
      <c r="C7753" s="37">
        <v>9624.44</v>
      </c>
      <c r="D7753" s="12">
        <v>2290.63</v>
      </c>
      <c r="E7753" s="12">
        <v>10618.75</v>
      </c>
      <c r="F7753" s="12">
        <v>3682.24</v>
      </c>
      <c r="G7753" s="12">
        <v>424.73</v>
      </c>
      <c r="H7753" s="108">
        <v>119.18</v>
      </c>
      <c r="I7753" s="45">
        <v>103.91</v>
      </c>
      <c r="J7753" s="45">
        <v>93.57</v>
      </c>
    </row>
    <row r="7754" spans="1:10" ht="23.3" customHeight="1" thickBot="1" x14ac:dyDescent="0.3">
      <c r="A7754" s="11">
        <v>45826</v>
      </c>
      <c r="B7754" s="37">
        <v>2039.92</v>
      </c>
      <c r="C7754" s="37">
        <v>9619.2099999999991</v>
      </c>
      <c r="D7754" s="12">
        <v>2288.13</v>
      </c>
      <c r="E7754" s="12">
        <v>10607.17</v>
      </c>
      <c r="F7754" s="12">
        <v>3656.44</v>
      </c>
      <c r="G7754" s="12">
        <v>424.35</v>
      </c>
      <c r="H7754" s="108">
        <v>118.92</v>
      </c>
      <c r="I7754" s="45">
        <v>103.98</v>
      </c>
      <c r="J7754" s="45">
        <v>93.84</v>
      </c>
    </row>
    <row r="7755" spans="1:10" ht="23.3" customHeight="1" thickBot="1" x14ac:dyDescent="0.3">
      <c r="A7755" s="11">
        <v>45827</v>
      </c>
      <c r="B7755" s="37">
        <v>2041.37</v>
      </c>
      <c r="C7755" s="37">
        <v>9626.0499999999993</v>
      </c>
      <c r="D7755" s="12">
        <v>2291.4899999999998</v>
      </c>
      <c r="E7755" s="12">
        <v>10622.73</v>
      </c>
      <c r="F7755" s="12">
        <v>3649.32</v>
      </c>
      <c r="G7755" s="12">
        <v>425.7</v>
      </c>
      <c r="H7755" s="108">
        <v>119.2</v>
      </c>
      <c r="I7755" s="45">
        <v>104.02</v>
      </c>
      <c r="J7755" s="45">
        <v>93.68</v>
      </c>
    </row>
    <row r="7756" spans="1:10" ht="23.3" customHeight="1" thickBot="1" x14ac:dyDescent="0.3">
      <c r="A7756" s="11">
        <v>45828</v>
      </c>
      <c r="B7756" s="37">
        <v>2040.28</v>
      </c>
      <c r="C7756" s="37">
        <v>9620.93</v>
      </c>
      <c r="D7756" s="12">
        <v>2291.73</v>
      </c>
      <c r="E7756" s="12">
        <v>10623.83</v>
      </c>
      <c r="F7756" s="12">
        <v>3663.39</v>
      </c>
      <c r="G7756" s="12">
        <v>425.94</v>
      </c>
      <c r="H7756" s="108">
        <v>119.23</v>
      </c>
      <c r="I7756" s="45">
        <v>103.98</v>
      </c>
      <c r="J7756" s="45">
        <v>93.33</v>
      </c>
    </row>
    <row r="7757" spans="1:10" ht="23.3" customHeight="1" thickBot="1" x14ac:dyDescent="0.3">
      <c r="A7757" s="11">
        <v>45831</v>
      </c>
      <c r="B7757" s="37">
        <v>2034.2</v>
      </c>
      <c r="C7757" s="37">
        <v>9592.23</v>
      </c>
      <c r="D7757" s="12">
        <v>2282.02</v>
      </c>
      <c r="E7757" s="12">
        <v>10578.81</v>
      </c>
      <c r="F7757" s="12">
        <v>3637.49</v>
      </c>
      <c r="G7757" s="12">
        <v>423.72</v>
      </c>
      <c r="H7757" s="108">
        <v>118.66</v>
      </c>
      <c r="I7757" s="45">
        <v>104.03</v>
      </c>
      <c r="J7757" s="45">
        <v>93.27</v>
      </c>
    </row>
    <row r="7758" spans="1:10" ht="23.3" customHeight="1" thickBot="1" x14ac:dyDescent="0.3">
      <c r="A7758" s="11">
        <v>45832</v>
      </c>
      <c r="B7758" s="37">
        <v>2034.16</v>
      </c>
      <c r="C7758" s="37">
        <v>9592.06</v>
      </c>
      <c r="D7758" s="12">
        <v>2283.84</v>
      </c>
      <c r="E7758" s="12">
        <v>10587.26</v>
      </c>
      <c r="F7758" s="12">
        <v>3669.86</v>
      </c>
      <c r="G7758" s="12">
        <v>424.54</v>
      </c>
      <c r="H7758" s="108">
        <v>118.89</v>
      </c>
      <c r="I7758" s="45">
        <v>103.93</v>
      </c>
      <c r="J7758" s="45">
        <v>92.81</v>
      </c>
    </row>
    <row r="7759" spans="1:10" ht="23.3" customHeight="1" thickBot="1" x14ac:dyDescent="0.3">
      <c r="A7759" s="11">
        <v>45833</v>
      </c>
      <c r="B7759" s="37">
        <v>2046.93</v>
      </c>
      <c r="C7759" s="37">
        <v>9654.02</v>
      </c>
      <c r="D7759" s="12">
        <v>2301.04</v>
      </c>
      <c r="E7759" s="12">
        <v>10669.31</v>
      </c>
      <c r="F7759" s="12">
        <v>3698.54</v>
      </c>
      <c r="G7759" s="12">
        <v>428.66</v>
      </c>
      <c r="H7759" s="108">
        <v>120.08</v>
      </c>
      <c r="I7759" s="45">
        <v>103.93</v>
      </c>
      <c r="J7759" s="45">
        <v>92.81</v>
      </c>
    </row>
    <row r="7760" spans="1:10" ht="23.3" customHeight="1" thickBot="1" x14ac:dyDescent="0.3">
      <c r="A7760" s="11">
        <v>45834</v>
      </c>
      <c r="B7760" s="37">
        <v>2048.41</v>
      </c>
      <c r="C7760" s="37">
        <v>9661</v>
      </c>
      <c r="D7760" s="12">
        <v>2305.17</v>
      </c>
      <c r="E7760" s="12">
        <v>10688.47</v>
      </c>
      <c r="F7760" s="12">
        <v>3722.84</v>
      </c>
      <c r="G7760" s="12">
        <v>430.37</v>
      </c>
      <c r="H7760" s="108">
        <v>120.31</v>
      </c>
      <c r="I7760" s="45">
        <v>103.88</v>
      </c>
      <c r="J7760" s="45">
        <v>92.37</v>
      </c>
    </row>
    <row r="7761" spans="1:10" ht="23.3" customHeight="1" thickBot="1" x14ac:dyDescent="0.3">
      <c r="A7761" s="11">
        <v>45835</v>
      </c>
      <c r="B7761" s="37">
        <v>2049.9299999999998</v>
      </c>
      <c r="C7761" s="37">
        <v>9668.16</v>
      </c>
      <c r="D7761" s="12">
        <v>2307.35</v>
      </c>
      <c r="E7761" s="12">
        <v>10698.58</v>
      </c>
      <c r="F7761" s="12">
        <v>3727.51</v>
      </c>
      <c r="G7761" s="12">
        <v>430.43</v>
      </c>
      <c r="H7761" s="108">
        <v>120.35</v>
      </c>
      <c r="I7761" s="45">
        <v>103.88</v>
      </c>
      <c r="J7761" s="45">
        <v>92.34</v>
      </c>
    </row>
    <row r="7762" spans="1:10" ht="23.3" customHeight="1" thickBot="1" x14ac:dyDescent="0.3">
      <c r="A7762" s="11">
        <v>45838</v>
      </c>
      <c r="B7762" s="37">
        <v>2050.48</v>
      </c>
      <c r="C7762" s="37">
        <v>9670.7900000000009</v>
      </c>
      <c r="D7762" s="12">
        <v>2309</v>
      </c>
      <c r="E7762" s="12">
        <v>10706.23</v>
      </c>
      <c r="F7762" s="12">
        <v>3737.63</v>
      </c>
      <c r="G7762" s="12">
        <v>429.98</v>
      </c>
      <c r="H7762" s="108">
        <v>120.29</v>
      </c>
      <c r="I7762" s="45">
        <v>103.88</v>
      </c>
      <c r="J7762" s="45">
        <v>92.16</v>
      </c>
    </row>
    <row r="7763" spans="1:10" ht="23.3" customHeight="1" thickBot="1" x14ac:dyDescent="0.3">
      <c r="A7763" s="11">
        <v>45839</v>
      </c>
      <c r="B7763" s="37">
        <v>2060.4299999999998</v>
      </c>
      <c r="C7763" s="37">
        <v>9717.7099999999991</v>
      </c>
      <c r="D7763" s="12">
        <v>2324.25</v>
      </c>
      <c r="E7763" s="12">
        <v>10776.92</v>
      </c>
      <c r="F7763" s="12">
        <v>3778.51</v>
      </c>
      <c r="G7763" s="12">
        <v>433.21</v>
      </c>
      <c r="H7763" s="108">
        <v>121.16</v>
      </c>
      <c r="I7763" s="45">
        <v>103.87</v>
      </c>
      <c r="J7763" s="45">
        <v>91.79</v>
      </c>
    </row>
    <row r="7764" spans="1:10" ht="23.3" customHeight="1" thickBot="1" x14ac:dyDescent="0.3">
      <c r="A7764" s="11">
        <v>45840</v>
      </c>
      <c r="B7764" s="37">
        <v>2074.39</v>
      </c>
      <c r="C7764" s="37">
        <v>9783.5400000000009</v>
      </c>
      <c r="D7764" s="12">
        <v>2341.46</v>
      </c>
      <c r="E7764" s="12">
        <v>10856.73</v>
      </c>
      <c r="F7764" s="12">
        <v>3807.76</v>
      </c>
      <c r="G7764" s="12">
        <v>435.87</v>
      </c>
      <c r="H7764" s="108">
        <v>122.28</v>
      </c>
      <c r="I7764" s="45">
        <v>103.87</v>
      </c>
      <c r="J7764" s="45">
        <v>92.05</v>
      </c>
    </row>
    <row r="7765" spans="1:10" ht="23.3" customHeight="1" thickBot="1" x14ac:dyDescent="0.3">
      <c r="A7765" s="11">
        <v>45841</v>
      </c>
      <c r="B7765" s="37">
        <v>2077.25</v>
      </c>
      <c r="C7765" s="37">
        <v>9797.0300000000007</v>
      </c>
      <c r="D7765" s="12">
        <v>2342.85</v>
      </c>
      <c r="E7765" s="12">
        <v>10863.19</v>
      </c>
      <c r="F7765" s="12">
        <v>3806.46</v>
      </c>
      <c r="G7765" s="12">
        <v>436.82</v>
      </c>
      <c r="H7765" s="108">
        <v>122.59</v>
      </c>
      <c r="I7765" s="45">
        <v>103.85</v>
      </c>
      <c r="J7765" s="45">
        <v>92.46</v>
      </c>
    </row>
    <row r="7766" spans="1:10" ht="23.3" customHeight="1" thickBot="1" x14ac:dyDescent="0.3">
      <c r="A7766" s="11">
        <v>45842</v>
      </c>
      <c r="B7766" s="37">
        <v>2081.9299999999998</v>
      </c>
      <c r="C7766" s="37">
        <v>9819.09</v>
      </c>
      <c r="D7766" s="12">
        <v>2345.81</v>
      </c>
      <c r="E7766" s="12">
        <v>10876.91</v>
      </c>
      <c r="F7766" s="12">
        <v>3804.4</v>
      </c>
      <c r="G7766" s="12">
        <v>437.87</v>
      </c>
      <c r="H7766" s="108">
        <v>122.92</v>
      </c>
      <c r="I7766" s="45">
        <v>103.87</v>
      </c>
      <c r="J7766" s="45">
        <v>92.86</v>
      </c>
    </row>
    <row r="7767" spans="1:10" ht="23.3" customHeight="1" thickBot="1" x14ac:dyDescent="0.3">
      <c r="A7767" s="11">
        <v>45845</v>
      </c>
      <c r="B7767" s="37">
        <v>2086.27</v>
      </c>
      <c r="C7767" s="37">
        <v>9839.58</v>
      </c>
      <c r="D7767" s="12">
        <v>2349.4699999999998</v>
      </c>
      <c r="E7767" s="12">
        <v>10893.87</v>
      </c>
      <c r="F7767" s="12">
        <v>3807.03</v>
      </c>
      <c r="G7767" s="12">
        <v>437.31</v>
      </c>
      <c r="H7767" s="108">
        <v>123.2</v>
      </c>
      <c r="I7767" s="45">
        <v>103.86</v>
      </c>
      <c r="J7767" s="45">
        <v>93.23</v>
      </c>
    </row>
    <row r="7768" spans="1:10" ht="23.3" customHeight="1" thickBot="1" x14ac:dyDescent="0.3">
      <c r="A7768" s="11">
        <v>45846</v>
      </c>
      <c r="B7768" s="37">
        <v>2089.52</v>
      </c>
      <c r="C7768" s="37">
        <v>9854.8799999999992</v>
      </c>
      <c r="D7768" s="12">
        <v>2346.52</v>
      </c>
      <c r="E7768" s="12">
        <v>10880.18</v>
      </c>
      <c r="F7768" s="12">
        <v>3793.56</v>
      </c>
      <c r="G7768" s="12">
        <v>437.15</v>
      </c>
      <c r="H7768" s="108">
        <v>123.25</v>
      </c>
      <c r="I7768" s="45">
        <v>103.87</v>
      </c>
      <c r="J7768" s="45">
        <v>94.45</v>
      </c>
    </row>
    <row r="7769" spans="1:10" ht="23.3" customHeight="1" thickBot="1" x14ac:dyDescent="0.3">
      <c r="A7769" s="11">
        <v>45847</v>
      </c>
      <c r="B7769" s="37">
        <v>2089.3000000000002</v>
      </c>
      <c r="C7769" s="37">
        <v>9854.34</v>
      </c>
      <c r="D7769" s="12">
        <v>2340.09</v>
      </c>
      <c r="E7769" s="12">
        <v>10851</v>
      </c>
      <c r="F7769" s="12">
        <v>3769.76</v>
      </c>
      <c r="G7769" s="12">
        <v>436.07</v>
      </c>
      <c r="H7769" s="108">
        <v>122.94</v>
      </c>
      <c r="I7769" s="45">
        <v>103.87</v>
      </c>
      <c r="J7769" s="45">
        <v>95.41</v>
      </c>
    </row>
    <row r="7770" spans="1:10" ht="23.3" customHeight="1" thickBot="1" x14ac:dyDescent="0.3">
      <c r="A7770" s="11">
        <v>45848</v>
      </c>
      <c r="B7770" s="37">
        <v>2099.64</v>
      </c>
      <c r="C7770" s="37">
        <v>9908.68</v>
      </c>
      <c r="D7770" s="12">
        <v>2358.14</v>
      </c>
      <c r="E7770" s="12">
        <v>10942.07</v>
      </c>
      <c r="F7770" s="12">
        <v>3806.7</v>
      </c>
      <c r="G7770" s="12">
        <v>438.54</v>
      </c>
      <c r="H7770" s="108">
        <v>123.81</v>
      </c>
      <c r="I7770" s="45">
        <v>103.82</v>
      </c>
      <c r="J7770" s="45">
        <v>94.77</v>
      </c>
    </row>
    <row r="7771" spans="1:10" ht="23.3" customHeight="1" thickBot="1" x14ac:dyDescent="0.3">
      <c r="A7771" s="11">
        <v>45849</v>
      </c>
      <c r="B7771" s="37">
        <v>2110.7199999999998</v>
      </c>
      <c r="C7771" s="37">
        <v>9960.9599999999991</v>
      </c>
      <c r="D7771" s="12">
        <v>2368.39</v>
      </c>
      <c r="E7771" s="12">
        <v>10989.64</v>
      </c>
      <c r="F7771" s="12">
        <v>3801.96</v>
      </c>
      <c r="G7771" s="12">
        <v>441.26</v>
      </c>
      <c r="H7771" s="108">
        <v>124.75</v>
      </c>
      <c r="I7771" s="45">
        <v>103.83</v>
      </c>
      <c r="J7771" s="45">
        <v>95.64</v>
      </c>
    </row>
    <row r="7772" spans="1:10" ht="23.3" customHeight="1" thickBot="1" x14ac:dyDescent="0.3">
      <c r="A7772" s="11">
        <v>45852</v>
      </c>
      <c r="B7772" s="37">
        <v>2109.86</v>
      </c>
      <c r="C7772" s="37">
        <v>9974.27</v>
      </c>
      <c r="D7772" s="12">
        <v>2367.11</v>
      </c>
      <c r="E7772" s="12">
        <v>11006.69</v>
      </c>
      <c r="F7772" s="12">
        <v>3808.78</v>
      </c>
      <c r="G7772" s="12">
        <v>440.76</v>
      </c>
      <c r="H7772" s="108">
        <v>124.64</v>
      </c>
      <c r="I7772" s="45">
        <v>103.81</v>
      </c>
      <c r="J7772" s="45">
        <v>95.65</v>
      </c>
    </row>
    <row r="7773" spans="1:10" ht="23.3" customHeight="1" thickBot="1" x14ac:dyDescent="0.3">
      <c r="A7773" s="11">
        <v>45853</v>
      </c>
      <c r="B7773" s="37">
        <v>2103.61</v>
      </c>
      <c r="C7773" s="37">
        <v>9945.94</v>
      </c>
      <c r="D7773" s="12">
        <v>2358.5100000000002</v>
      </c>
      <c r="E7773" s="12">
        <v>10968.37</v>
      </c>
      <c r="F7773" s="12">
        <v>3794.18</v>
      </c>
      <c r="G7773" s="12">
        <v>439.85</v>
      </c>
      <c r="H7773" s="108">
        <v>124.14</v>
      </c>
      <c r="I7773" s="45">
        <v>103.81</v>
      </c>
      <c r="J7773" s="45">
        <v>95.69</v>
      </c>
    </row>
    <row r="7774" spans="1:10" ht="23.3" customHeight="1" thickBot="1" x14ac:dyDescent="0.3">
      <c r="A7774" s="11">
        <v>45854</v>
      </c>
      <c r="B7774" s="37">
        <v>2108</v>
      </c>
      <c r="C7774" s="37">
        <v>9966.7099999999991</v>
      </c>
      <c r="D7774" s="12">
        <v>2359.2399999999998</v>
      </c>
      <c r="E7774" s="12">
        <v>10971.76</v>
      </c>
      <c r="F7774" s="12">
        <v>3773.6</v>
      </c>
      <c r="G7774" s="12">
        <v>440.92</v>
      </c>
      <c r="H7774" s="108">
        <v>124.44</v>
      </c>
      <c r="I7774" s="45">
        <v>103.82</v>
      </c>
      <c r="J7774" s="45">
        <v>96.63</v>
      </c>
    </row>
    <row r="7775" spans="1:10" ht="23.3" customHeight="1" thickBot="1" x14ac:dyDescent="0.3">
      <c r="A7775" s="11">
        <v>45855</v>
      </c>
      <c r="B7775" s="37">
        <v>2109.5500000000002</v>
      </c>
      <c r="C7775" s="37">
        <v>9974.0499999999993</v>
      </c>
      <c r="D7775" s="12">
        <v>2360.09</v>
      </c>
      <c r="E7775" s="12">
        <v>10975.69</v>
      </c>
      <c r="F7775" s="12">
        <v>3775.61</v>
      </c>
      <c r="G7775" s="12">
        <v>441.28</v>
      </c>
      <c r="H7775" s="108">
        <v>124.56</v>
      </c>
      <c r="I7775" s="45">
        <v>103.82</v>
      </c>
      <c r="J7775" s="45">
        <v>96.83</v>
      </c>
    </row>
    <row r="7776" spans="1:10" ht="23.3" customHeight="1" thickBot="1" x14ac:dyDescent="0.3">
      <c r="A7776" s="11">
        <v>45856</v>
      </c>
      <c r="B7776" s="37">
        <v>2110.2399999999998</v>
      </c>
      <c r="C7776" s="37">
        <v>9977.2800000000007</v>
      </c>
      <c r="D7776" s="12">
        <v>2361.0100000000002</v>
      </c>
      <c r="E7776" s="12">
        <v>10979.98</v>
      </c>
      <c r="F7776" s="12">
        <v>3777.09</v>
      </c>
      <c r="G7776" s="12">
        <v>441.43</v>
      </c>
      <c r="H7776" s="108">
        <v>124.72</v>
      </c>
      <c r="I7776" s="45">
        <v>103.83</v>
      </c>
      <c r="J7776" s="45">
        <v>96.83</v>
      </c>
    </row>
    <row r="7777" spans="1:10" ht="23.3" customHeight="1" thickBot="1" x14ac:dyDescent="0.3">
      <c r="A7777" s="11">
        <v>45859</v>
      </c>
      <c r="B7777" s="37">
        <v>2106.84</v>
      </c>
      <c r="C7777" s="37">
        <v>9961.24</v>
      </c>
      <c r="D7777" s="12">
        <v>2356.5100000000002</v>
      </c>
      <c r="E7777" s="12">
        <v>10959.06</v>
      </c>
      <c r="F7777" s="12">
        <v>3770.47</v>
      </c>
      <c r="G7777" s="12">
        <v>441.85</v>
      </c>
      <c r="H7777" s="108">
        <v>124.79</v>
      </c>
      <c r="I7777" s="45">
        <v>103.83</v>
      </c>
      <c r="J7777" s="45">
        <v>96.82</v>
      </c>
    </row>
    <row r="7778" spans="1:10" ht="23.3" customHeight="1" thickBot="1" x14ac:dyDescent="0.3">
      <c r="A7778" s="11">
        <v>45860</v>
      </c>
      <c r="B7778" s="37">
        <v>2109.89</v>
      </c>
      <c r="C7778" s="37">
        <v>9975.64</v>
      </c>
      <c r="D7778" s="12">
        <v>2362.85</v>
      </c>
      <c r="E7778" s="12">
        <v>10988.52</v>
      </c>
      <c r="F7778" s="12">
        <v>3798.73</v>
      </c>
      <c r="G7778" s="12">
        <v>443.51</v>
      </c>
      <c r="H7778" s="108">
        <v>125.23</v>
      </c>
      <c r="I7778" s="45">
        <v>103.82</v>
      </c>
      <c r="J7778" s="45">
        <v>96.37</v>
      </c>
    </row>
    <row r="7779" spans="1:10" ht="23.3" customHeight="1" thickBot="1" x14ac:dyDescent="0.3">
      <c r="A7779" s="11">
        <v>45861</v>
      </c>
      <c r="B7779" s="37">
        <v>2113.89</v>
      </c>
      <c r="C7779" s="37">
        <v>9994.57</v>
      </c>
      <c r="D7779" s="12">
        <v>2373.25</v>
      </c>
      <c r="E7779" s="12">
        <v>11036.89</v>
      </c>
      <c r="F7779" s="12">
        <v>3826.72</v>
      </c>
      <c r="G7779" s="12">
        <v>446.26</v>
      </c>
      <c r="H7779" s="108">
        <v>125.7</v>
      </c>
      <c r="I7779" s="45">
        <v>103.82</v>
      </c>
      <c r="J7779" s="45">
        <v>95.5</v>
      </c>
    </row>
    <row r="7780" spans="1:10" ht="23.3" customHeight="1" thickBot="1" x14ac:dyDescent="0.3">
      <c r="A7780" s="11">
        <v>45862</v>
      </c>
      <c r="B7780" s="37">
        <v>2124.4899999999998</v>
      </c>
      <c r="C7780" s="37">
        <v>10044.68</v>
      </c>
      <c r="D7780" s="12">
        <v>2388.64</v>
      </c>
      <c r="E7780" s="12">
        <v>11108.47</v>
      </c>
      <c r="F7780" s="12">
        <v>3860.57</v>
      </c>
      <c r="G7780" s="12">
        <v>449.79</v>
      </c>
      <c r="H7780" s="108">
        <v>126.57</v>
      </c>
      <c r="I7780" s="45">
        <v>103.82</v>
      </c>
      <c r="J7780" s="45">
        <v>95.28</v>
      </c>
    </row>
    <row r="7781" spans="1:10" ht="23.3" customHeight="1" thickBot="1" x14ac:dyDescent="0.3">
      <c r="A7781" s="11">
        <v>45863</v>
      </c>
      <c r="B7781" s="37">
        <v>2132.8000000000002</v>
      </c>
      <c r="C7781" s="37">
        <v>10083.950000000001</v>
      </c>
      <c r="D7781" s="12">
        <v>2398.23</v>
      </c>
      <c r="E7781" s="12">
        <v>11153.07</v>
      </c>
      <c r="F7781" s="12">
        <v>3863</v>
      </c>
      <c r="G7781" s="12">
        <v>450.37</v>
      </c>
      <c r="H7781" s="108">
        <v>126.84</v>
      </c>
      <c r="I7781" s="45">
        <v>103.82</v>
      </c>
      <c r="J7781" s="45">
        <v>95.6</v>
      </c>
    </row>
    <row r="7782" spans="1:10" ht="23.3" customHeight="1" thickBot="1" x14ac:dyDescent="0.3">
      <c r="A7782" s="11">
        <v>45866</v>
      </c>
      <c r="B7782" s="37">
        <v>2138.12</v>
      </c>
      <c r="C7782" s="37">
        <v>10109.1</v>
      </c>
      <c r="D7782" s="12">
        <v>2405.4299999999998</v>
      </c>
      <c r="E7782" s="12">
        <v>11186.54</v>
      </c>
      <c r="F7782" s="12">
        <v>3874.85</v>
      </c>
      <c r="G7782" s="12">
        <v>450.95</v>
      </c>
      <c r="H7782" s="218">
        <v>127.01</v>
      </c>
      <c r="I7782" s="45">
        <v>103.81</v>
      </c>
      <c r="J7782" s="45">
        <v>95.41</v>
      </c>
    </row>
    <row r="7783" spans="1:10" ht="23.3" customHeight="1" thickBot="1" x14ac:dyDescent="0.3">
      <c r="A7783" s="11">
        <v>45867</v>
      </c>
      <c r="B7783" s="37">
        <v>2146.86</v>
      </c>
      <c r="C7783" s="37">
        <v>10150.44</v>
      </c>
      <c r="D7783" s="12">
        <v>2412.39</v>
      </c>
      <c r="E7783" s="12">
        <v>11218.93</v>
      </c>
      <c r="F7783" s="12">
        <v>3837.45</v>
      </c>
      <c r="G7783" s="12">
        <v>451.51</v>
      </c>
      <c r="H7783" s="218">
        <v>127.28</v>
      </c>
      <c r="I7783" s="45">
        <v>103.84</v>
      </c>
      <c r="J7783" s="45">
        <v>96.43</v>
      </c>
    </row>
    <row r="7784" spans="1:10" ht="23.3" customHeight="1" thickBot="1" x14ac:dyDescent="0.3">
      <c r="A7784" s="11">
        <v>45868</v>
      </c>
      <c r="B7784" s="37">
        <v>2157.98</v>
      </c>
      <c r="C7784" s="37">
        <v>10203.030000000001</v>
      </c>
      <c r="D7784" s="12">
        <v>2425.0700000000002</v>
      </c>
      <c r="E7784" s="12">
        <v>11277.89</v>
      </c>
      <c r="F7784" s="12">
        <v>3839.16</v>
      </c>
      <c r="G7784" s="12">
        <v>453.63</v>
      </c>
      <c r="H7784" s="108">
        <v>128.1</v>
      </c>
      <c r="I7784" s="45">
        <v>103.85</v>
      </c>
      <c r="J7784" s="45">
        <v>96.89</v>
      </c>
    </row>
    <row r="7785" spans="1:10" ht="23.3" customHeight="1" thickBot="1" x14ac:dyDescent="0.3">
      <c r="A7785" s="11">
        <v>45869</v>
      </c>
      <c r="B7785" s="37">
        <v>2163.6999999999998</v>
      </c>
      <c r="C7785" s="37">
        <v>10230.06</v>
      </c>
      <c r="D7785" s="12">
        <v>2427.89</v>
      </c>
      <c r="E7785" s="12">
        <v>11291</v>
      </c>
      <c r="F7785" s="12">
        <v>3805.14</v>
      </c>
      <c r="G7785" s="12">
        <v>452.83</v>
      </c>
      <c r="H7785" s="108">
        <v>128.30000000000001</v>
      </c>
      <c r="I7785" s="45">
        <v>103.88</v>
      </c>
      <c r="J7785" s="45">
        <v>97.87</v>
      </c>
    </row>
    <row r="7786" spans="1:10" ht="23.3" customHeight="1" thickBot="1" x14ac:dyDescent="0.3">
      <c r="A7786" s="11">
        <v>45870</v>
      </c>
      <c r="B7786" s="37">
        <v>2163.31</v>
      </c>
      <c r="C7786" s="37">
        <v>10228.200000000001</v>
      </c>
      <c r="D7786" s="12">
        <v>2424.5100000000002</v>
      </c>
      <c r="E7786" s="12">
        <v>11275.31</v>
      </c>
      <c r="F7786" s="12">
        <v>3785.41</v>
      </c>
      <c r="G7786" s="12">
        <v>452.62</v>
      </c>
      <c r="H7786" s="108">
        <v>128.09</v>
      </c>
      <c r="I7786" s="45">
        <v>103.88</v>
      </c>
      <c r="J7786" s="45">
        <v>98.4</v>
      </c>
    </row>
    <row r="7787" spans="1:10" ht="23.3" customHeight="1" thickBot="1" x14ac:dyDescent="0.3">
      <c r="A7787" s="11">
        <v>45873</v>
      </c>
      <c r="B7787" s="37">
        <v>2159.7399999999998</v>
      </c>
      <c r="C7787" s="37">
        <v>10211.32</v>
      </c>
      <c r="D7787" s="12">
        <v>2426.0500000000002</v>
      </c>
      <c r="E7787" s="12">
        <v>11282.43</v>
      </c>
      <c r="F7787" s="12">
        <v>3837.46</v>
      </c>
      <c r="G7787" s="12">
        <v>452.32</v>
      </c>
      <c r="H7787" s="108">
        <v>128.16</v>
      </c>
      <c r="I7787" s="45">
        <v>103.85</v>
      </c>
      <c r="J7787" s="45">
        <v>97.13</v>
      </c>
    </row>
    <row r="7788" spans="1:10" ht="23.3" customHeight="1" thickBot="1" x14ac:dyDescent="0.3">
      <c r="A7788" s="11">
        <v>45874</v>
      </c>
      <c r="B7788" s="37">
        <v>2161.87</v>
      </c>
      <c r="C7788" s="37">
        <v>10221.39</v>
      </c>
      <c r="D7788" s="12">
        <v>2427.42</v>
      </c>
      <c r="E7788" s="12">
        <v>11288.81</v>
      </c>
      <c r="F7788" s="12">
        <v>3829.69</v>
      </c>
      <c r="G7788" s="12">
        <v>453.23</v>
      </c>
      <c r="H7788" s="108">
        <v>128.30000000000001</v>
      </c>
      <c r="I7788" s="45">
        <v>103.86</v>
      </c>
      <c r="J7788" s="45">
        <v>97.42</v>
      </c>
    </row>
    <row r="7789" spans="1:10" ht="23.3" customHeight="1" thickBot="1" x14ac:dyDescent="0.3">
      <c r="A7789" s="11">
        <v>45875</v>
      </c>
      <c r="B7789" s="37">
        <v>2160.15</v>
      </c>
      <c r="C7789" s="37">
        <v>10213.26</v>
      </c>
      <c r="D7789" s="12">
        <v>2432.48</v>
      </c>
      <c r="E7789" s="12">
        <v>11312.37</v>
      </c>
      <c r="F7789" s="12">
        <v>3896.97</v>
      </c>
      <c r="G7789" s="12">
        <v>454.53</v>
      </c>
      <c r="H7789" s="108">
        <v>128.61000000000001</v>
      </c>
      <c r="I7789" s="45">
        <v>103.79</v>
      </c>
      <c r="J7789" s="45">
        <v>95.94</v>
      </c>
    </row>
    <row r="7790" spans="1:10" ht="23.3" customHeight="1" thickBot="1" x14ac:dyDescent="0.3">
      <c r="A7790" s="11">
        <v>45876</v>
      </c>
      <c r="B7790" s="37">
        <v>2160.77</v>
      </c>
      <c r="C7790" s="37">
        <v>10216.219999999999</v>
      </c>
      <c r="D7790" s="12">
        <v>2435.27</v>
      </c>
      <c r="E7790" s="12">
        <v>11325.35</v>
      </c>
      <c r="F7790" s="12">
        <v>3927.26</v>
      </c>
      <c r="G7790" s="12">
        <v>455.56</v>
      </c>
      <c r="H7790" s="108">
        <v>128.84</v>
      </c>
      <c r="I7790" s="45">
        <v>103.78</v>
      </c>
      <c r="J7790" s="45">
        <v>95.5</v>
      </c>
    </row>
    <row r="7791" spans="1:10" ht="23.3" customHeight="1" thickBot="1" x14ac:dyDescent="0.3">
      <c r="A7791" s="11">
        <v>45877</v>
      </c>
      <c r="B7791" s="37">
        <v>2163.44</v>
      </c>
      <c r="C7791" s="37">
        <v>10228.85</v>
      </c>
      <c r="D7791" s="12">
        <v>2436.4899999999998</v>
      </c>
      <c r="E7791" s="12">
        <v>11331</v>
      </c>
      <c r="F7791" s="12">
        <v>3924.37</v>
      </c>
      <c r="G7791" s="12">
        <v>456.21</v>
      </c>
      <c r="H7791" s="108">
        <v>129.13999999999999</v>
      </c>
      <c r="I7791" s="45">
        <v>103.76</v>
      </c>
      <c r="J7791" s="45">
        <v>96.09</v>
      </c>
    </row>
    <row r="7792" spans="1:10" ht="23.3" customHeight="1" thickBot="1" x14ac:dyDescent="0.3">
      <c r="A7792" s="11">
        <v>45880</v>
      </c>
      <c r="B7792" s="37">
        <v>2159.6999999999998</v>
      </c>
      <c r="C7792" s="37">
        <v>10211.129999999999</v>
      </c>
      <c r="D7792" s="12">
        <v>2430.9699999999998</v>
      </c>
      <c r="E7792" s="12">
        <v>11305.32</v>
      </c>
      <c r="F7792" s="12">
        <v>3917.46</v>
      </c>
      <c r="G7792" s="12">
        <v>455</v>
      </c>
      <c r="H7792" s="108">
        <v>128.77000000000001</v>
      </c>
      <c r="I7792" s="45">
        <v>103.77</v>
      </c>
      <c r="J7792" s="45">
        <v>96.16</v>
      </c>
    </row>
    <row r="7793" spans="1:10" ht="23.3" customHeight="1" thickBot="1" x14ac:dyDescent="0.3">
      <c r="A7793" s="11">
        <v>45881</v>
      </c>
      <c r="B7793" s="37">
        <v>2160.84</v>
      </c>
      <c r="C7793" s="37">
        <v>10216.52</v>
      </c>
      <c r="D7793" s="12">
        <v>2428.09</v>
      </c>
      <c r="E7793" s="12">
        <v>11291.94</v>
      </c>
      <c r="F7793" s="12">
        <v>3891.64</v>
      </c>
      <c r="G7793" s="12">
        <v>455.01</v>
      </c>
      <c r="H7793" s="108">
        <v>128.87</v>
      </c>
      <c r="I7793" s="45">
        <v>103.78</v>
      </c>
      <c r="J7793" s="45">
        <v>96.98</v>
      </c>
    </row>
    <row r="7794" spans="1:10" ht="23.3" customHeight="1" thickBot="1" x14ac:dyDescent="0.3">
      <c r="A7794" s="11">
        <v>45882</v>
      </c>
      <c r="B7794" s="37">
        <v>2158.7600000000002</v>
      </c>
      <c r="C7794" s="37">
        <v>10206.68</v>
      </c>
      <c r="D7794" s="12">
        <v>2430.56</v>
      </c>
      <c r="E7794" s="12">
        <v>11303.45</v>
      </c>
      <c r="F7794" s="12">
        <v>3913.1</v>
      </c>
      <c r="G7794" s="12">
        <v>455.35</v>
      </c>
      <c r="H7794" s="108">
        <v>128.68</v>
      </c>
      <c r="I7794" s="45">
        <v>103.73</v>
      </c>
      <c r="J7794" s="45">
        <v>96.04</v>
      </c>
    </row>
    <row r="7795" spans="1:10" ht="23.3" customHeight="1" thickBot="1" x14ac:dyDescent="0.3">
      <c r="A7795" s="11">
        <v>45883</v>
      </c>
      <c r="B7795" s="37">
        <v>2161.37</v>
      </c>
      <c r="C7795" s="37">
        <v>10244.41</v>
      </c>
      <c r="D7795" s="12">
        <v>2438.08</v>
      </c>
      <c r="E7795" s="12">
        <v>11338.42</v>
      </c>
      <c r="F7795" s="12">
        <v>3928.76</v>
      </c>
      <c r="G7795" s="12">
        <v>457.18</v>
      </c>
      <c r="H7795" s="108">
        <v>129.44</v>
      </c>
      <c r="I7795" s="45">
        <v>103.85</v>
      </c>
      <c r="J7795" s="45">
        <v>95.37</v>
      </c>
    </row>
    <row r="7796" spans="1:10" ht="23.3" customHeight="1" thickBot="1" x14ac:dyDescent="0.3">
      <c r="A7796" s="11">
        <v>45884</v>
      </c>
      <c r="B7796" s="37">
        <v>2169.2399999999998</v>
      </c>
      <c r="C7796" s="37">
        <v>10281.719999999999</v>
      </c>
      <c r="D7796" s="12">
        <v>2446.5700000000002</v>
      </c>
      <c r="E7796" s="12">
        <v>11377.88</v>
      </c>
      <c r="F7796" s="12">
        <v>3924.87</v>
      </c>
      <c r="G7796" s="12">
        <v>459.09</v>
      </c>
      <c r="H7796" s="108">
        <v>129.96</v>
      </c>
      <c r="I7796" s="45">
        <v>103.86</v>
      </c>
      <c r="J7796" s="45">
        <v>95.8</v>
      </c>
    </row>
    <row r="7797" spans="1:10" ht="23.3" customHeight="1" thickBot="1" x14ac:dyDescent="0.3">
      <c r="A7797" s="11">
        <v>45887</v>
      </c>
      <c r="B7797" s="37">
        <v>2171.9899999999998</v>
      </c>
      <c r="C7797" s="37">
        <v>10294.75</v>
      </c>
      <c r="D7797" s="12">
        <v>2451.6</v>
      </c>
      <c r="E7797" s="12">
        <v>11401.27</v>
      </c>
      <c r="F7797" s="12">
        <v>3943.93</v>
      </c>
      <c r="G7797" s="12">
        <v>460.17</v>
      </c>
      <c r="H7797" s="108">
        <v>130.19999999999999</v>
      </c>
      <c r="I7797" s="45">
        <v>103.85</v>
      </c>
      <c r="J7797" s="45">
        <v>95.53</v>
      </c>
    </row>
    <row r="7798" spans="1:10" ht="23.3" customHeight="1" thickBot="1" x14ac:dyDescent="0.3">
      <c r="A7798" s="11">
        <v>45888</v>
      </c>
      <c r="B7798" s="37">
        <v>2176.4299999999998</v>
      </c>
      <c r="C7798" s="37">
        <v>10315.790000000001</v>
      </c>
      <c r="D7798" s="12">
        <v>2456.35</v>
      </c>
      <c r="E7798" s="12">
        <v>11423.38</v>
      </c>
      <c r="F7798" s="12">
        <v>3932.11</v>
      </c>
      <c r="G7798" s="12">
        <v>460.73</v>
      </c>
      <c r="H7798" s="108">
        <v>130.52000000000001</v>
      </c>
      <c r="I7798" s="45">
        <v>103.86</v>
      </c>
      <c r="J7798" s="45">
        <v>95.82</v>
      </c>
    </row>
    <row r="7799" spans="1:10" ht="23.3" customHeight="1" thickBot="1" x14ac:dyDescent="0.3">
      <c r="A7799" s="11">
        <v>45889</v>
      </c>
      <c r="B7799" s="37">
        <v>2177.92</v>
      </c>
      <c r="C7799" s="37">
        <v>10324.219999999999</v>
      </c>
      <c r="D7799" s="12">
        <v>2457.5</v>
      </c>
      <c r="E7799" s="12">
        <v>11430.54</v>
      </c>
      <c r="F7799" s="12">
        <v>3923.49</v>
      </c>
      <c r="G7799" s="12">
        <v>460.89</v>
      </c>
      <c r="H7799" s="108">
        <v>130.49</v>
      </c>
      <c r="I7799" s="45">
        <v>103.87</v>
      </c>
      <c r="J7799" s="45">
        <v>96.01</v>
      </c>
    </row>
    <row r="7800" spans="1:10" ht="23.3" customHeight="1" thickBot="1" x14ac:dyDescent="0.3">
      <c r="A7800" s="11">
        <v>45890</v>
      </c>
      <c r="B7800" s="37">
        <v>2179.06</v>
      </c>
      <c r="C7800" s="37">
        <v>10329.64</v>
      </c>
      <c r="D7800" s="12">
        <v>2459.25</v>
      </c>
      <c r="E7800" s="12">
        <v>11438.67</v>
      </c>
      <c r="F7800" s="12">
        <v>3928</v>
      </c>
      <c r="G7800" s="12">
        <v>461.09</v>
      </c>
      <c r="H7800" s="108">
        <v>130.49</v>
      </c>
      <c r="I7800" s="45">
        <v>103.86</v>
      </c>
      <c r="J7800" s="45">
        <v>95.97</v>
      </c>
    </row>
    <row r="7801" spans="1:10" ht="23.3" customHeight="1" thickBot="1" x14ac:dyDescent="0.3">
      <c r="A7801" s="11">
        <v>45891</v>
      </c>
      <c r="B7801" s="37">
        <v>2182.5700000000002</v>
      </c>
      <c r="C7801" s="37">
        <v>10346.290000000001</v>
      </c>
      <c r="D7801" s="12">
        <v>2460.91</v>
      </c>
      <c r="E7801" s="12">
        <v>11446.4</v>
      </c>
      <c r="F7801" s="12">
        <v>3905.48</v>
      </c>
      <c r="G7801" s="12">
        <v>461.36</v>
      </c>
      <c r="H7801" s="108">
        <v>130.62</v>
      </c>
      <c r="I7801" s="45">
        <v>103.9</v>
      </c>
      <c r="J7801" s="45">
        <v>96.59</v>
      </c>
    </row>
    <row r="7802" spans="1:10" ht="23.3" customHeight="1" thickBot="1" x14ac:dyDescent="0.3">
      <c r="A7802" s="11">
        <v>45894</v>
      </c>
      <c r="B7802" s="37">
        <v>2178.5100000000002</v>
      </c>
      <c r="C7802" s="37">
        <v>10327.01</v>
      </c>
      <c r="D7802" s="12">
        <v>2459.64</v>
      </c>
      <c r="E7802" s="12">
        <v>11440.47</v>
      </c>
      <c r="F7802" s="12">
        <v>3937.99</v>
      </c>
      <c r="G7802" s="12">
        <v>461.02</v>
      </c>
      <c r="H7802" s="108">
        <v>130.41999999999999</v>
      </c>
      <c r="I7802" s="45">
        <v>103.89</v>
      </c>
      <c r="J7802" s="45">
        <v>95.74</v>
      </c>
    </row>
    <row r="7803" spans="1:10" ht="23.3" customHeight="1" thickBot="1" x14ac:dyDescent="0.3">
      <c r="A7803" s="11">
        <v>45895</v>
      </c>
      <c r="B7803" s="37">
        <v>2175.48</v>
      </c>
      <c r="C7803" s="37">
        <v>10315.620000000001</v>
      </c>
      <c r="D7803" s="12">
        <v>2452.1999999999998</v>
      </c>
      <c r="E7803" s="12">
        <v>11409.77</v>
      </c>
      <c r="F7803" s="12">
        <v>3902.3</v>
      </c>
      <c r="G7803" s="12">
        <v>458.81</v>
      </c>
      <c r="H7803" s="108">
        <v>129.87</v>
      </c>
      <c r="I7803" s="45">
        <v>103.9</v>
      </c>
      <c r="J7803" s="45">
        <v>96.22</v>
      </c>
    </row>
    <row r="7804" spans="1:10" ht="23.3" customHeight="1" thickBot="1" x14ac:dyDescent="0.3">
      <c r="A7804" s="11">
        <v>45896</v>
      </c>
      <c r="B7804" s="37">
        <v>2169.96</v>
      </c>
      <c r="C7804" s="37">
        <v>10289.459999999999</v>
      </c>
      <c r="D7804" s="12">
        <v>2444.25</v>
      </c>
      <c r="E7804" s="12">
        <v>11372.78</v>
      </c>
      <c r="F7804" s="12">
        <v>3883.48</v>
      </c>
      <c r="G7804" s="12">
        <v>457.56</v>
      </c>
      <c r="H7804" s="108">
        <v>129.4</v>
      </c>
      <c r="I7804" s="45">
        <v>103.91</v>
      </c>
      <c r="J7804" s="45">
        <v>96.16</v>
      </c>
    </row>
    <row r="7805" spans="1:10" ht="23.3" customHeight="1" thickBot="1" x14ac:dyDescent="0.3">
      <c r="A7805" s="11">
        <v>45898</v>
      </c>
      <c r="B7805" s="37">
        <v>2171.59</v>
      </c>
      <c r="C7805" s="37">
        <v>10297.18</v>
      </c>
      <c r="D7805" s="12">
        <v>2447.79</v>
      </c>
      <c r="E7805" s="12">
        <v>11389.28</v>
      </c>
      <c r="F7805" s="12">
        <v>3900.13</v>
      </c>
      <c r="G7805" s="12">
        <v>457.94</v>
      </c>
      <c r="H7805" s="108">
        <v>129.53</v>
      </c>
      <c r="I7805" s="45">
        <v>103.91</v>
      </c>
      <c r="J7805" s="45">
        <v>95.88</v>
      </c>
    </row>
    <row r="7806" spans="1:10" ht="23.3" customHeight="1" thickBot="1" x14ac:dyDescent="0.3">
      <c r="A7806" s="11">
        <v>45901</v>
      </c>
      <c r="B7806" s="37">
        <v>2167.04</v>
      </c>
      <c r="C7806" s="37">
        <v>10277.18</v>
      </c>
      <c r="D7806" s="12">
        <v>2442.7800000000002</v>
      </c>
      <c r="E7806" s="12">
        <v>11368.01</v>
      </c>
      <c r="F7806" s="12">
        <v>3903.91</v>
      </c>
      <c r="G7806" s="12">
        <v>457.37</v>
      </c>
      <c r="H7806" s="108">
        <v>129.36000000000001</v>
      </c>
      <c r="I7806" s="45">
        <v>103.87</v>
      </c>
      <c r="J7806" s="45">
        <v>95.47</v>
      </c>
    </row>
    <row r="7807" spans="1:10" ht="23.3" customHeight="1" thickBot="1" x14ac:dyDescent="0.3">
      <c r="A7807" s="11">
        <v>45902</v>
      </c>
      <c r="B7807" s="37">
        <v>2165.81</v>
      </c>
      <c r="C7807" s="37">
        <v>10271.32</v>
      </c>
      <c r="D7807" s="12">
        <v>2440.37</v>
      </c>
      <c r="E7807" s="12">
        <v>11356.78</v>
      </c>
      <c r="F7807" s="12">
        <v>3891.97</v>
      </c>
      <c r="G7807" s="12">
        <v>456.92</v>
      </c>
      <c r="H7807" s="108">
        <v>129.31</v>
      </c>
      <c r="I7807" s="45">
        <v>103.88</v>
      </c>
      <c r="J7807" s="45">
        <v>95.63</v>
      </c>
    </row>
    <row r="7808" spans="1:10" ht="23.3" customHeight="1" thickBot="1" x14ac:dyDescent="0.3">
      <c r="A7808" s="11">
        <v>45903</v>
      </c>
      <c r="B7808" s="37">
        <v>2167.66</v>
      </c>
      <c r="C7808" s="37">
        <v>10280.09</v>
      </c>
      <c r="D7808" s="12">
        <v>2439.6</v>
      </c>
      <c r="E7808" s="12">
        <v>11353.2</v>
      </c>
      <c r="F7808" s="12">
        <v>3866.3</v>
      </c>
      <c r="G7808" s="12">
        <v>456.73</v>
      </c>
      <c r="H7808" s="108">
        <v>129.29</v>
      </c>
      <c r="I7808" s="45">
        <v>103.88</v>
      </c>
      <c r="J7808" s="45">
        <v>96.09</v>
      </c>
    </row>
    <row r="7809" spans="1:10" ht="23.3" customHeight="1" thickBot="1" x14ac:dyDescent="0.3">
      <c r="A7809" s="11">
        <v>45904</v>
      </c>
      <c r="B7809" s="37">
        <v>2165.13</v>
      </c>
      <c r="C7809" s="37">
        <v>10268.120000000001</v>
      </c>
      <c r="D7809" s="12">
        <v>2438.56</v>
      </c>
      <c r="E7809" s="12">
        <v>11348.39</v>
      </c>
      <c r="F7809" s="12">
        <v>3869.02</v>
      </c>
      <c r="G7809" s="12">
        <v>456.3</v>
      </c>
      <c r="H7809" s="108">
        <v>129.13</v>
      </c>
      <c r="I7809" s="45">
        <v>103.89</v>
      </c>
      <c r="J7809" s="45">
        <v>95.69</v>
      </c>
    </row>
    <row r="7810" spans="1:10" ht="23.3" customHeight="1" thickBot="1" x14ac:dyDescent="0.3">
      <c r="A7810" s="11">
        <v>45905</v>
      </c>
      <c r="B7810" s="37">
        <v>2165.58</v>
      </c>
      <c r="C7810" s="37">
        <v>10270.23</v>
      </c>
      <c r="D7810" s="12">
        <v>2441.31</v>
      </c>
      <c r="E7810" s="12">
        <v>11361.16</v>
      </c>
      <c r="F7810" s="12">
        <v>3875.98</v>
      </c>
      <c r="G7810" s="12">
        <v>457.25</v>
      </c>
      <c r="H7810" s="108">
        <v>129.24</v>
      </c>
      <c r="I7810" s="45">
        <v>103.86</v>
      </c>
      <c r="J7810" s="45">
        <v>95.32</v>
      </c>
    </row>
    <row r="7811" spans="1:10" ht="23.3" customHeight="1" thickBot="1" x14ac:dyDescent="0.3">
      <c r="A7811" s="11">
        <v>45908</v>
      </c>
      <c r="B7811" s="37">
        <v>2164.8000000000002</v>
      </c>
      <c r="C7811" s="37">
        <v>10266.549999999999</v>
      </c>
      <c r="D7811" s="12">
        <v>2441.5</v>
      </c>
      <c r="E7811" s="12">
        <v>11362.06</v>
      </c>
      <c r="F7811" s="12">
        <v>3886.41</v>
      </c>
      <c r="G7811" s="12">
        <v>457.66</v>
      </c>
      <c r="H7811" s="108">
        <v>129.28</v>
      </c>
      <c r="I7811" s="45">
        <v>103.86</v>
      </c>
      <c r="J7811" s="45">
        <v>95.08</v>
      </c>
    </row>
    <row r="7812" spans="1:10" ht="23.3" customHeight="1" thickBot="1" x14ac:dyDescent="0.3">
      <c r="A7812" s="11">
        <v>45909</v>
      </c>
      <c r="B7812" s="37">
        <v>2163.98</v>
      </c>
      <c r="C7812" s="37">
        <v>10262.64</v>
      </c>
      <c r="D7812" s="12">
        <v>2442.54</v>
      </c>
      <c r="E7812" s="12">
        <v>11366.92</v>
      </c>
      <c r="F7812" s="12">
        <v>3901.83</v>
      </c>
      <c r="G7812" s="12">
        <v>458.24</v>
      </c>
      <c r="H7812" s="108">
        <v>129.46</v>
      </c>
      <c r="I7812" s="45">
        <v>103.86</v>
      </c>
      <c r="J7812" s="45">
        <v>94.48</v>
      </c>
    </row>
    <row r="7813" spans="1:10" ht="23.3" customHeight="1" thickBot="1" x14ac:dyDescent="0.3">
      <c r="A7813" s="11">
        <v>45910</v>
      </c>
      <c r="B7813" s="37">
        <v>2172.35</v>
      </c>
      <c r="C7813" s="37">
        <v>10302.33</v>
      </c>
      <c r="D7813" s="12">
        <v>2451.2399999999998</v>
      </c>
      <c r="E7813" s="12">
        <v>11407.38</v>
      </c>
      <c r="F7813" s="12">
        <v>3894.45</v>
      </c>
      <c r="G7813" s="12">
        <v>460.15</v>
      </c>
      <c r="H7813" s="108">
        <v>129.97</v>
      </c>
      <c r="I7813" s="45">
        <v>103.88</v>
      </c>
      <c r="J7813" s="45">
        <v>95</v>
      </c>
    </row>
    <row r="7814" spans="1:10" ht="23.3" customHeight="1" thickBot="1" x14ac:dyDescent="0.3">
      <c r="A7814" s="11">
        <v>45911</v>
      </c>
      <c r="B7814" s="37">
        <v>2169.71</v>
      </c>
      <c r="C7814" s="37">
        <v>10289.85</v>
      </c>
      <c r="D7814" s="12">
        <v>2452.2399999999998</v>
      </c>
      <c r="E7814" s="12">
        <v>11412.06</v>
      </c>
      <c r="F7814" s="12">
        <v>3937.78</v>
      </c>
      <c r="G7814" s="12">
        <v>460.29</v>
      </c>
      <c r="H7814" s="108">
        <v>130</v>
      </c>
      <c r="I7814" s="45">
        <v>103.82</v>
      </c>
      <c r="J7814" s="45">
        <v>94.07</v>
      </c>
    </row>
    <row r="7815" spans="1:10" ht="23.3" customHeight="1" thickBot="1" x14ac:dyDescent="0.3">
      <c r="A7815" s="11">
        <v>45912</v>
      </c>
      <c r="B7815" s="37">
        <v>2174.88</v>
      </c>
      <c r="C7815" s="37">
        <v>10314.35</v>
      </c>
      <c r="D7815" s="12">
        <v>2459.89</v>
      </c>
      <c r="E7815" s="12">
        <v>11447.65</v>
      </c>
      <c r="F7815" s="12">
        <v>3955.88</v>
      </c>
      <c r="G7815" s="12">
        <v>462.36</v>
      </c>
      <c r="H7815" s="108">
        <v>130.54</v>
      </c>
      <c r="I7815" s="45">
        <v>103.82</v>
      </c>
      <c r="J7815" s="45">
        <v>93.93</v>
      </c>
    </row>
    <row r="7816" spans="1:10" ht="23.3" customHeight="1" thickBot="1" x14ac:dyDescent="0.3">
      <c r="A7816" s="11">
        <v>45915</v>
      </c>
      <c r="B7816" s="37">
        <v>2179.21</v>
      </c>
      <c r="C7816" s="37">
        <v>10334.91</v>
      </c>
      <c r="D7816" s="12">
        <v>2465.8000000000002</v>
      </c>
      <c r="E7816" s="12">
        <v>11475.15</v>
      </c>
      <c r="F7816" s="12">
        <v>3966.08</v>
      </c>
      <c r="G7816" s="12">
        <v>463.08</v>
      </c>
      <c r="H7816" s="108">
        <v>130.72999999999999</v>
      </c>
      <c r="I7816" s="45">
        <v>103.82</v>
      </c>
      <c r="J7816" s="45">
        <v>93.91</v>
      </c>
    </row>
    <row r="7817" spans="1:10" ht="23.3" customHeight="1" thickBot="1" x14ac:dyDescent="0.3">
      <c r="A7817" s="11">
        <v>45916</v>
      </c>
      <c r="B7817" s="37">
        <v>2186.85</v>
      </c>
      <c r="C7817" s="37">
        <v>10371.129999999999</v>
      </c>
      <c r="D7817" s="12">
        <v>2477.3000000000002</v>
      </c>
      <c r="E7817" s="12">
        <v>11528.65</v>
      </c>
      <c r="F7817" s="12">
        <v>3996.44</v>
      </c>
      <c r="G7817" s="12">
        <v>465.11</v>
      </c>
      <c r="H7817" s="108">
        <v>131.35</v>
      </c>
      <c r="I7817" s="45">
        <v>103.82</v>
      </c>
      <c r="J7817" s="45">
        <v>93.67</v>
      </c>
    </row>
    <row r="7818" spans="1:10" ht="23.3" customHeight="1" thickBot="1" x14ac:dyDescent="0.3">
      <c r="A7818" s="11">
        <v>45917</v>
      </c>
      <c r="B7818" s="37">
        <v>2185.5700000000002</v>
      </c>
      <c r="C7818" s="37">
        <v>10365.02</v>
      </c>
      <c r="D7818" s="12">
        <v>2478.81</v>
      </c>
      <c r="E7818" s="12">
        <v>11535.71</v>
      </c>
      <c r="F7818" s="12">
        <v>4026.85</v>
      </c>
      <c r="G7818" s="12">
        <v>466.06</v>
      </c>
      <c r="H7818" s="108">
        <v>131.47999999999999</v>
      </c>
      <c r="I7818" s="45">
        <v>103.8</v>
      </c>
      <c r="J7818" s="45">
        <v>93.02</v>
      </c>
    </row>
    <row r="7819" spans="1:10" ht="23.3" customHeight="1" thickBot="1" x14ac:dyDescent="0.3">
      <c r="A7819" s="11">
        <v>45918</v>
      </c>
      <c r="B7819" s="37">
        <v>2182.92</v>
      </c>
      <c r="C7819" s="37">
        <v>10352.459999999999</v>
      </c>
      <c r="D7819" s="12">
        <v>2473.16</v>
      </c>
      <c r="E7819" s="12">
        <v>11509.41</v>
      </c>
      <c r="F7819" s="12">
        <v>3998.05</v>
      </c>
      <c r="G7819" s="12">
        <v>464.96</v>
      </c>
      <c r="H7819" s="108">
        <v>131.13999999999999</v>
      </c>
      <c r="I7819" s="45">
        <v>103.82</v>
      </c>
      <c r="J7819" s="45">
        <v>93.44</v>
      </c>
    </row>
    <row r="7820" spans="1:10" ht="23.3" customHeight="1" thickBot="1" x14ac:dyDescent="0.3">
      <c r="A7820" s="11">
        <v>45919</v>
      </c>
      <c r="B7820" s="37">
        <v>2177.13</v>
      </c>
      <c r="C7820" s="37">
        <v>10325.02</v>
      </c>
      <c r="D7820" s="12">
        <v>2464.23</v>
      </c>
      <c r="E7820" s="12">
        <v>11467.85</v>
      </c>
      <c r="F7820" s="12">
        <v>3975.62</v>
      </c>
      <c r="G7820" s="12">
        <v>462.63</v>
      </c>
      <c r="H7820" s="108">
        <v>130.5</v>
      </c>
      <c r="I7820" s="45">
        <v>103.82</v>
      </c>
      <c r="J7820" s="45">
        <v>93.66</v>
      </c>
    </row>
    <row r="7821" spans="1:10" ht="23.3" customHeight="1" thickBot="1" x14ac:dyDescent="0.3">
      <c r="A7821" s="11">
        <v>45922</v>
      </c>
      <c r="B7821" s="37">
        <v>2169.04</v>
      </c>
      <c r="C7821" s="37">
        <v>10286.64</v>
      </c>
      <c r="D7821" s="12">
        <v>2454.88</v>
      </c>
      <c r="E7821" s="12">
        <v>11424.34</v>
      </c>
      <c r="F7821" s="12">
        <v>3943.32</v>
      </c>
      <c r="G7821" s="12">
        <v>460.22</v>
      </c>
      <c r="H7821" s="108">
        <v>129.86000000000001</v>
      </c>
      <c r="I7821" s="45">
        <v>103.86</v>
      </c>
      <c r="J7821" s="45">
        <v>93.3</v>
      </c>
    </row>
    <row r="7822" spans="1:10" ht="23.3" customHeight="1" thickBot="1" x14ac:dyDescent="0.3">
      <c r="A7822" s="11">
        <v>45923</v>
      </c>
      <c r="B7822" s="37">
        <v>2168.1</v>
      </c>
      <c r="C7822" s="37">
        <v>10282.19</v>
      </c>
      <c r="D7822" s="12">
        <v>2456.23</v>
      </c>
      <c r="E7822" s="12">
        <v>11430.62</v>
      </c>
      <c r="F7822" s="12">
        <v>3967.7</v>
      </c>
      <c r="G7822" s="12">
        <v>460.95</v>
      </c>
      <c r="H7822" s="108">
        <v>129.99</v>
      </c>
      <c r="I7822" s="45">
        <v>103.85</v>
      </c>
      <c r="J7822" s="45">
        <v>92.96</v>
      </c>
    </row>
    <row r="7823" spans="1:10" ht="23.3" customHeight="1" thickBot="1" x14ac:dyDescent="0.3">
      <c r="A7823" s="11">
        <v>45924</v>
      </c>
      <c r="B7823" s="37">
        <v>2169.9699999999998</v>
      </c>
      <c r="C7823" s="37">
        <v>10291.049999999999</v>
      </c>
      <c r="D7823" s="12">
        <v>2456.36</v>
      </c>
      <c r="E7823" s="12">
        <v>11431.24</v>
      </c>
      <c r="F7823" s="12">
        <v>3967.92</v>
      </c>
      <c r="G7823" s="12">
        <v>461.24</v>
      </c>
      <c r="H7823" s="108">
        <v>130.09</v>
      </c>
      <c r="I7823" s="45">
        <v>103.85</v>
      </c>
      <c r="J7823" s="45">
        <v>93.35</v>
      </c>
    </row>
    <row r="7824" spans="1:10" ht="23.3" customHeight="1" thickBot="1" x14ac:dyDescent="0.3">
      <c r="A7824" s="11">
        <v>45925</v>
      </c>
      <c r="B7824" s="37">
        <v>2173.06</v>
      </c>
      <c r="C7824" s="37">
        <v>10305.709999999999</v>
      </c>
      <c r="D7824" s="12">
        <v>2458.4899999999998</v>
      </c>
      <c r="E7824" s="12">
        <v>11441.12</v>
      </c>
      <c r="F7824" s="12">
        <v>3954.06</v>
      </c>
      <c r="G7824" s="12">
        <v>461.49</v>
      </c>
      <c r="H7824" s="108">
        <v>130.27000000000001</v>
      </c>
      <c r="I7824" s="45">
        <v>103.85</v>
      </c>
      <c r="J7824" s="45">
        <v>93.76</v>
      </c>
    </row>
    <row r="7825" spans="1:10" ht="23.3" customHeight="1" thickBot="1" x14ac:dyDescent="0.3">
      <c r="A7825" s="11">
        <v>45926</v>
      </c>
      <c r="B7825" s="37">
        <v>2176.66</v>
      </c>
      <c r="C7825" s="37">
        <v>10322.790000000001</v>
      </c>
      <c r="D7825" s="12">
        <v>2459.15</v>
      </c>
      <c r="E7825" s="12">
        <v>11444.21</v>
      </c>
      <c r="F7825" s="12">
        <v>3930.07</v>
      </c>
      <c r="G7825" s="12">
        <v>461.83</v>
      </c>
      <c r="H7825" s="108">
        <v>130.38</v>
      </c>
      <c r="I7825" s="45">
        <v>103.86</v>
      </c>
      <c r="J7825" s="45">
        <v>94.55</v>
      </c>
    </row>
    <row r="7826" spans="1:10" ht="23.3" customHeight="1" thickBot="1" x14ac:dyDescent="0.3">
      <c r="A7826" s="11">
        <v>45929</v>
      </c>
      <c r="B7826" s="37">
        <v>2179.85</v>
      </c>
      <c r="C7826" s="37">
        <v>10337.91</v>
      </c>
      <c r="D7826" s="12">
        <v>2461.67</v>
      </c>
      <c r="E7826" s="12">
        <v>11455.93</v>
      </c>
      <c r="F7826" s="12">
        <v>3949.46</v>
      </c>
      <c r="G7826" s="12">
        <v>462.52</v>
      </c>
      <c r="H7826" s="108">
        <v>130.82</v>
      </c>
      <c r="I7826" s="45">
        <v>103.92</v>
      </c>
      <c r="J7826" s="45">
        <v>94.77</v>
      </c>
    </row>
    <row r="7827" spans="1:10" ht="23.3" customHeight="1" thickBot="1" x14ac:dyDescent="0.3">
      <c r="A7827" s="11">
        <v>45930</v>
      </c>
      <c r="B7827" s="37">
        <v>2179.8000000000002</v>
      </c>
      <c r="C7827" s="37">
        <v>10337.69</v>
      </c>
      <c r="D7827" s="12">
        <v>2461.2399999999998</v>
      </c>
      <c r="E7827" s="12">
        <v>11453.91</v>
      </c>
      <c r="F7827" s="12">
        <v>3945.64</v>
      </c>
      <c r="G7827" s="12">
        <v>462.15</v>
      </c>
      <c r="H7827" s="108">
        <v>130.72999999999999</v>
      </c>
      <c r="I7827" s="45">
        <v>103.92</v>
      </c>
      <c r="J7827" s="45">
        <v>94.85</v>
      </c>
    </row>
    <row r="7828" spans="1:10" ht="23.3" customHeight="1" thickBot="1" x14ac:dyDescent="0.3">
      <c r="A7828" s="11">
        <v>45931</v>
      </c>
      <c r="B7828" s="37">
        <v>2178.64</v>
      </c>
      <c r="C7828" s="37">
        <v>10332.18</v>
      </c>
      <c r="D7828" s="12">
        <v>2463.96</v>
      </c>
      <c r="E7828" s="12">
        <v>11466.6</v>
      </c>
      <c r="F7828" s="12">
        <v>3955.74</v>
      </c>
      <c r="G7828" s="12">
        <v>462.63</v>
      </c>
      <c r="H7828" s="108">
        <v>130.6</v>
      </c>
      <c r="I7828" s="45">
        <v>103.92</v>
      </c>
      <c r="J7828" s="45">
        <v>94.12</v>
      </c>
    </row>
    <row r="7829" spans="1:10" ht="23.3" customHeight="1" thickBot="1" x14ac:dyDescent="0.3">
      <c r="A7829" s="11">
        <v>45932</v>
      </c>
      <c r="B7829" s="37">
        <v>2186.4699999999998</v>
      </c>
      <c r="C7829" s="37">
        <v>10369.290000000001</v>
      </c>
      <c r="D7829" s="12">
        <v>2470.81</v>
      </c>
      <c r="E7829" s="12">
        <v>11498.48</v>
      </c>
      <c r="F7829" s="12">
        <v>3966.04</v>
      </c>
      <c r="G7829" s="12">
        <v>464.44</v>
      </c>
      <c r="H7829" s="108">
        <v>131.47999999999999</v>
      </c>
      <c r="I7829" s="45">
        <v>103.92</v>
      </c>
      <c r="J7829" s="45">
        <v>94.73</v>
      </c>
    </row>
    <row r="7830" spans="1:10" ht="23.3" customHeight="1" thickBot="1" x14ac:dyDescent="0.3">
      <c r="A7830" s="11">
        <v>45933</v>
      </c>
      <c r="B7830" s="37">
        <v>2192.87</v>
      </c>
      <c r="C7830" s="37">
        <v>10399.65</v>
      </c>
      <c r="D7830" s="12">
        <v>2482.0300000000002</v>
      </c>
      <c r="E7830" s="12">
        <v>11550.7</v>
      </c>
      <c r="F7830" s="12">
        <v>4006.02</v>
      </c>
      <c r="G7830" s="12">
        <v>467.5</v>
      </c>
      <c r="H7830" s="108">
        <v>132.31</v>
      </c>
      <c r="I7830" s="45">
        <v>103.88</v>
      </c>
      <c r="J7830" s="45">
        <v>94.21</v>
      </c>
    </row>
    <row r="7831" spans="1:10" ht="23.3" customHeight="1" thickBot="1" x14ac:dyDescent="0.3">
      <c r="A7831" s="11">
        <v>45936</v>
      </c>
      <c r="B7831" s="37">
        <v>2194.06</v>
      </c>
      <c r="C7831" s="37">
        <v>10405.32</v>
      </c>
      <c r="D7831" s="12">
        <v>2483.61</v>
      </c>
      <c r="E7831" s="12">
        <v>11558.05</v>
      </c>
      <c r="F7831" s="12">
        <v>4008.31</v>
      </c>
      <c r="G7831" s="12">
        <v>467.56</v>
      </c>
      <c r="H7831" s="108">
        <v>132.37</v>
      </c>
      <c r="I7831" s="45">
        <v>103.89</v>
      </c>
      <c r="J7831" s="45">
        <v>94.21</v>
      </c>
    </row>
    <row r="7832" spans="1:10" ht="23.3" customHeight="1" thickBot="1" x14ac:dyDescent="0.3">
      <c r="A7832" s="11">
        <v>45937</v>
      </c>
      <c r="B7832" s="37">
        <v>2193.58</v>
      </c>
      <c r="C7832" s="37">
        <v>10403.01</v>
      </c>
      <c r="D7832" s="12">
        <v>2481.81</v>
      </c>
      <c r="E7832" s="12">
        <v>11549.67</v>
      </c>
      <c r="F7832" s="12">
        <v>3995.71</v>
      </c>
      <c r="G7832" s="12">
        <v>467.37</v>
      </c>
      <c r="H7832" s="108">
        <v>132.31</v>
      </c>
      <c r="I7832" s="45">
        <v>103.91</v>
      </c>
      <c r="J7832" s="45">
        <v>94.44</v>
      </c>
    </row>
    <row r="7833" spans="1:10" ht="23.3" customHeight="1" thickBot="1" x14ac:dyDescent="0.3">
      <c r="A7833" s="11">
        <v>45938</v>
      </c>
      <c r="B7833" s="37">
        <v>2196.91</v>
      </c>
      <c r="C7833" s="37">
        <v>10418.82</v>
      </c>
      <c r="D7833" s="12">
        <v>2482.9899999999998</v>
      </c>
      <c r="E7833" s="12">
        <v>11555.13</v>
      </c>
      <c r="F7833" s="12">
        <v>3969.72</v>
      </c>
      <c r="G7833" s="12">
        <v>468.3</v>
      </c>
      <c r="H7833" s="108">
        <v>132.54</v>
      </c>
      <c r="I7833" s="45">
        <v>103.92</v>
      </c>
      <c r="J7833" s="45">
        <v>95.1</v>
      </c>
    </row>
    <row r="7834" spans="1:10" ht="23.3" customHeight="1" thickBot="1" x14ac:dyDescent="0.3">
      <c r="A7834" s="11">
        <v>45939</v>
      </c>
      <c r="B7834" s="37">
        <v>2192.4</v>
      </c>
      <c r="C7834" s="37">
        <v>10401.08</v>
      </c>
      <c r="D7834" s="12">
        <v>2477.73</v>
      </c>
      <c r="E7834" s="12">
        <v>11535.5</v>
      </c>
      <c r="F7834" s="12">
        <v>3969.83</v>
      </c>
      <c r="G7834" s="12">
        <v>467.21</v>
      </c>
      <c r="H7834" s="108">
        <v>132.25</v>
      </c>
      <c r="I7834" s="45">
        <v>103.93</v>
      </c>
      <c r="J7834" s="45">
        <v>94.76</v>
      </c>
    </row>
    <row r="7835" spans="1:10" ht="23.3" customHeight="1" thickBot="1" x14ac:dyDescent="0.3">
      <c r="A7835" s="11">
        <v>45940</v>
      </c>
      <c r="B7835" s="37">
        <v>2189.52</v>
      </c>
      <c r="C7835" s="37">
        <v>10387.44</v>
      </c>
      <c r="D7835" s="12">
        <v>2479.54</v>
      </c>
      <c r="E7835" s="12">
        <v>11543.93</v>
      </c>
      <c r="F7835" s="12">
        <v>3990.2</v>
      </c>
      <c r="G7835" s="12">
        <v>467.13</v>
      </c>
      <c r="H7835" s="108">
        <v>132.08000000000001</v>
      </c>
      <c r="I7835" s="45">
        <v>103.88</v>
      </c>
      <c r="J7835" s="45">
        <v>93.94</v>
      </c>
    </row>
    <row r="7836" spans="1:10" ht="23.3" customHeight="1" thickBot="1" x14ac:dyDescent="0.3">
      <c r="A7836" s="11">
        <v>45943</v>
      </c>
      <c r="B7836" s="37">
        <v>2186.35</v>
      </c>
      <c r="C7836" s="37">
        <v>10372.370000000001</v>
      </c>
      <c r="D7836" s="12">
        <v>2477.13</v>
      </c>
      <c r="E7836" s="12">
        <v>11532.7</v>
      </c>
      <c r="F7836" s="12">
        <v>4002.25</v>
      </c>
      <c r="G7836" s="12">
        <v>466.64</v>
      </c>
      <c r="H7836" s="108">
        <v>131.91</v>
      </c>
      <c r="I7836" s="45">
        <v>103.87</v>
      </c>
      <c r="J7836" s="45">
        <v>93.56</v>
      </c>
    </row>
    <row r="7837" spans="1:10" ht="23.3" customHeight="1" thickBot="1" x14ac:dyDescent="0.3">
      <c r="A7837" s="11">
        <v>45944</v>
      </c>
      <c r="B7837" s="37">
        <v>2186.1</v>
      </c>
      <c r="C7837" s="37">
        <v>10371.209999999999</v>
      </c>
      <c r="D7837" s="12">
        <v>2475.41</v>
      </c>
      <c r="E7837" s="12">
        <v>11524.68</v>
      </c>
      <c r="F7837" s="12">
        <v>3985.57</v>
      </c>
      <c r="G7837" s="12">
        <v>466.56</v>
      </c>
      <c r="H7837" s="108">
        <v>131.75</v>
      </c>
      <c r="I7837" s="45">
        <v>103.88</v>
      </c>
      <c r="J7837" s="45">
        <v>93.85</v>
      </c>
    </row>
    <row r="7838" spans="1:10" ht="23.3" customHeight="1" thickBot="1" x14ac:dyDescent="0.3">
      <c r="A7838" s="11">
        <v>45945</v>
      </c>
      <c r="B7838" s="37">
        <v>2185.5300000000002</v>
      </c>
      <c r="C7838" s="37">
        <v>10368.5</v>
      </c>
      <c r="D7838" s="12">
        <v>2475.65</v>
      </c>
      <c r="E7838" s="12">
        <v>11525.81</v>
      </c>
      <c r="F7838" s="12">
        <v>3994.57</v>
      </c>
      <c r="G7838" s="12">
        <v>467.03</v>
      </c>
      <c r="H7838" s="108">
        <v>131.86000000000001</v>
      </c>
      <c r="I7838" s="45">
        <v>103.88</v>
      </c>
      <c r="J7838" s="45">
        <v>93.47</v>
      </c>
    </row>
    <row r="7839" spans="1:10" ht="23.3" customHeight="1" thickBot="1" x14ac:dyDescent="0.3">
      <c r="A7839" s="11">
        <v>45946</v>
      </c>
      <c r="B7839" s="37">
        <v>2181.63</v>
      </c>
      <c r="C7839" s="37">
        <v>10350.02</v>
      </c>
      <c r="D7839" s="12">
        <v>2471.73</v>
      </c>
      <c r="E7839" s="12">
        <v>11507.59</v>
      </c>
      <c r="F7839" s="12">
        <v>3999.63</v>
      </c>
      <c r="G7839" s="12">
        <v>466</v>
      </c>
      <c r="H7839" s="108">
        <v>131.80000000000001</v>
      </c>
      <c r="I7839" s="45">
        <v>103.9</v>
      </c>
      <c r="J7839" s="45">
        <v>93.2</v>
      </c>
    </row>
    <row r="7840" spans="1:10" ht="23.3" customHeight="1" thickBot="1" x14ac:dyDescent="0.3">
      <c r="A7840" s="11">
        <v>45947</v>
      </c>
      <c r="B7840" s="37">
        <v>2181.9699999999998</v>
      </c>
      <c r="C7840" s="37">
        <v>10351.629999999999</v>
      </c>
      <c r="D7840" s="12">
        <v>2474.42</v>
      </c>
      <c r="E7840" s="12">
        <v>11520.08</v>
      </c>
      <c r="F7840" s="12">
        <v>4021.13</v>
      </c>
      <c r="G7840" s="12">
        <v>466.66</v>
      </c>
      <c r="H7840" s="108">
        <v>131.97</v>
      </c>
      <c r="I7840" s="45">
        <v>103.9</v>
      </c>
      <c r="J7840" s="45">
        <v>92.77</v>
      </c>
    </row>
    <row r="7841" spans="1:10" ht="23.3" customHeight="1" thickBot="1" x14ac:dyDescent="0.3">
      <c r="A7841" s="11">
        <v>45951</v>
      </c>
      <c r="B7841" s="37">
        <v>2187.1</v>
      </c>
      <c r="C7841" s="37">
        <v>10375.969999999999</v>
      </c>
      <c r="D7841" s="12">
        <v>2477.65</v>
      </c>
      <c r="E7841" s="12">
        <v>11535.15</v>
      </c>
      <c r="F7841" s="12">
        <v>3998.87</v>
      </c>
      <c r="G7841" s="12">
        <v>467.99</v>
      </c>
      <c r="H7841" s="108">
        <v>132.22</v>
      </c>
      <c r="I7841" s="45">
        <v>103.9</v>
      </c>
      <c r="J7841" s="45">
        <v>93.48</v>
      </c>
    </row>
    <row r="7842" spans="1:10" ht="23.3" customHeight="1" thickBot="1" x14ac:dyDescent="0.3">
      <c r="A7842" s="11">
        <v>45952</v>
      </c>
      <c r="B7842" s="37">
        <v>2186.89</v>
      </c>
      <c r="C7842" s="37">
        <v>10374.959999999999</v>
      </c>
      <c r="D7842" s="12">
        <v>2476.35</v>
      </c>
      <c r="E7842" s="12">
        <v>11529.07</v>
      </c>
      <c r="F7842" s="12">
        <v>3986.03</v>
      </c>
      <c r="G7842" s="12">
        <v>467.62</v>
      </c>
      <c r="H7842" s="108">
        <v>131.86000000000001</v>
      </c>
      <c r="I7842" s="45">
        <v>103.91</v>
      </c>
      <c r="J7842" s="45">
        <v>93.7</v>
      </c>
    </row>
    <row r="7843" spans="1:10" ht="23.3" customHeight="1" thickBot="1" x14ac:dyDescent="0.3">
      <c r="A7843" s="11">
        <v>45953</v>
      </c>
      <c r="B7843" s="37">
        <v>2184.6999999999998</v>
      </c>
      <c r="C7843" s="37">
        <v>10364.58</v>
      </c>
      <c r="D7843" s="12">
        <v>2472.7199999999998</v>
      </c>
      <c r="E7843" s="12">
        <v>11512.17</v>
      </c>
      <c r="F7843" s="12">
        <v>3974.42</v>
      </c>
      <c r="G7843" s="12">
        <v>466.95</v>
      </c>
      <c r="H7843" s="108">
        <v>131.83000000000001</v>
      </c>
      <c r="I7843" s="45">
        <v>103.91</v>
      </c>
      <c r="J7843" s="45">
        <v>93.83</v>
      </c>
    </row>
    <row r="7844" spans="1:10" ht="23.3" customHeight="1" thickBot="1" x14ac:dyDescent="0.3">
      <c r="A7844" s="11">
        <v>45954</v>
      </c>
      <c r="B7844" s="37">
        <v>2180.1999999999998</v>
      </c>
      <c r="C7844" s="37">
        <v>10343.24</v>
      </c>
      <c r="D7844" s="12">
        <v>2468.6999999999998</v>
      </c>
      <c r="E7844" s="12">
        <v>11493.47</v>
      </c>
      <c r="F7844" s="12">
        <v>3969.97</v>
      </c>
      <c r="G7844" s="12">
        <v>466.52</v>
      </c>
      <c r="H7844" s="108">
        <v>131.41</v>
      </c>
      <c r="I7844" s="45">
        <v>103.91</v>
      </c>
      <c r="J7844" s="45">
        <v>93.31</v>
      </c>
    </row>
    <row r="7845" spans="1:10" ht="23.3" customHeight="1" thickBot="1" x14ac:dyDescent="0.3">
      <c r="A7845" s="11">
        <v>45957</v>
      </c>
      <c r="B7845" s="37">
        <v>2171.62</v>
      </c>
      <c r="C7845" s="37">
        <v>10302.51</v>
      </c>
      <c r="D7845" s="12">
        <v>2457.79</v>
      </c>
      <c r="E7845" s="12">
        <v>11442.65</v>
      </c>
      <c r="F7845" s="12">
        <v>3955.9</v>
      </c>
      <c r="G7845" s="12">
        <v>464.81</v>
      </c>
      <c r="H7845" s="108">
        <v>130.63999999999999</v>
      </c>
      <c r="I7845" s="45">
        <v>103.91</v>
      </c>
      <c r="J7845" s="45">
        <v>93.19</v>
      </c>
    </row>
    <row r="7846" spans="1:10" ht="23.3" customHeight="1" thickBot="1" x14ac:dyDescent="0.3">
      <c r="A7846" s="11">
        <v>45958</v>
      </c>
      <c r="B7846" s="37">
        <v>2176.5100000000002</v>
      </c>
      <c r="C7846" s="37">
        <v>10325.709999999999</v>
      </c>
      <c r="D7846" s="12">
        <v>2465.4699999999998</v>
      </c>
      <c r="E7846" s="12">
        <v>11478.43</v>
      </c>
      <c r="F7846" s="12">
        <v>3979.64</v>
      </c>
      <c r="G7846" s="12">
        <v>466.85</v>
      </c>
      <c r="H7846" s="108">
        <v>131.13999999999999</v>
      </c>
      <c r="I7846" s="45">
        <v>103.91</v>
      </c>
      <c r="J7846" s="45">
        <v>92.96</v>
      </c>
    </row>
    <row r="7847" spans="1:10" ht="23.3" customHeight="1" thickBot="1" x14ac:dyDescent="0.3">
      <c r="A7847" s="11">
        <v>45959</v>
      </c>
      <c r="B7847" s="37">
        <v>2180.0300000000002</v>
      </c>
      <c r="C7847" s="37">
        <v>10342.41</v>
      </c>
      <c r="D7847" s="12">
        <v>2468.4499999999998</v>
      </c>
      <c r="E7847" s="12">
        <v>11492.3</v>
      </c>
      <c r="F7847" s="12">
        <v>3971.49</v>
      </c>
      <c r="G7847" s="12">
        <v>466.79</v>
      </c>
      <c r="H7847" s="108">
        <v>131.29</v>
      </c>
      <c r="I7847" s="45">
        <v>103.9</v>
      </c>
      <c r="J7847" s="45">
        <v>93.3</v>
      </c>
    </row>
    <row r="7848" spans="1:10" ht="23.3" customHeight="1" thickBot="1" x14ac:dyDescent="0.3">
      <c r="A7848" s="11">
        <v>45960</v>
      </c>
      <c r="B7848" s="37">
        <v>2176.91</v>
      </c>
      <c r="C7848" s="37">
        <v>10327.59</v>
      </c>
      <c r="D7848" s="12">
        <v>2463.6799999999998</v>
      </c>
      <c r="E7848" s="12">
        <v>11470.09</v>
      </c>
      <c r="F7848" s="12">
        <v>3959.02</v>
      </c>
      <c r="G7848" s="12">
        <v>465.78</v>
      </c>
      <c r="H7848" s="108">
        <v>131.12</v>
      </c>
      <c r="I7848" s="45">
        <v>103.9</v>
      </c>
      <c r="J7848" s="45">
        <v>93.42</v>
      </c>
    </row>
    <row r="7849" spans="1:10" ht="23.3" customHeight="1" thickBot="1" x14ac:dyDescent="0.3">
      <c r="A7849" s="11">
        <v>45961</v>
      </c>
      <c r="B7849" s="37">
        <v>2182.5100000000002</v>
      </c>
      <c r="C7849" s="37">
        <v>10354.17</v>
      </c>
      <c r="D7849" s="12">
        <v>2469.0100000000002</v>
      </c>
      <c r="E7849" s="12">
        <v>11494.93</v>
      </c>
      <c r="F7849" s="12">
        <v>3948.96</v>
      </c>
      <c r="G7849" s="12">
        <v>467.5</v>
      </c>
      <c r="H7849" s="108">
        <v>131.55000000000001</v>
      </c>
      <c r="I7849" s="45">
        <v>103.91</v>
      </c>
      <c r="J7849" s="45">
        <v>93.86</v>
      </c>
    </row>
    <row r="7850" spans="1:10" ht="23.3" customHeight="1" thickBot="1" x14ac:dyDescent="0.3">
      <c r="A7850" s="11">
        <v>45964</v>
      </c>
      <c r="B7850" s="37">
        <v>2177.13</v>
      </c>
      <c r="C7850" s="37">
        <v>10329.99</v>
      </c>
      <c r="D7850" s="12">
        <v>2459.7600000000002</v>
      </c>
      <c r="E7850" s="12">
        <v>11453.62</v>
      </c>
      <c r="F7850" s="12">
        <v>3916.02</v>
      </c>
      <c r="G7850" s="12">
        <v>465.39</v>
      </c>
      <c r="H7850" s="108">
        <v>130.94</v>
      </c>
      <c r="I7850" s="45">
        <v>103.92</v>
      </c>
      <c r="J7850" s="45">
        <v>94.27</v>
      </c>
    </row>
    <row r="7851" spans="1:10" ht="23.3" customHeight="1" thickBot="1" x14ac:dyDescent="0.3">
      <c r="A7851" s="11">
        <v>45965</v>
      </c>
      <c r="B7851" s="37">
        <v>2174.6999999999998</v>
      </c>
      <c r="C7851" s="37">
        <v>10318.459999999999</v>
      </c>
      <c r="D7851" s="12">
        <v>2454.86</v>
      </c>
      <c r="E7851" s="12">
        <v>11430.8</v>
      </c>
      <c r="F7851" s="12">
        <v>3897.79</v>
      </c>
      <c r="G7851" s="12">
        <v>465.03</v>
      </c>
      <c r="H7851" s="108">
        <v>130.72</v>
      </c>
      <c r="I7851" s="45">
        <v>103.93</v>
      </c>
      <c r="J7851" s="45">
        <v>94.58</v>
      </c>
    </row>
    <row r="7852" spans="1:10" ht="23.3" customHeight="1" thickBot="1" x14ac:dyDescent="0.3">
      <c r="A7852" s="11">
        <v>45966</v>
      </c>
      <c r="B7852" s="37">
        <v>2166.46</v>
      </c>
      <c r="C7852" s="37">
        <v>10297.15</v>
      </c>
      <c r="D7852" s="12">
        <v>2444.89</v>
      </c>
      <c r="E7852" s="12">
        <v>11384.39</v>
      </c>
      <c r="F7852" s="12">
        <v>3890.24</v>
      </c>
      <c r="G7852" s="12">
        <v>462.83</v>
      </c>
      <c r="H7852" s="108">
        <v>130.15</v>
      </c>
      <c r="I7852" s="45">
        <v>103.9</v>
      </c>
      <c r="J7852" s="45">
        <v>94.36</v>
      </c>
    </row>
    <row r="7853" spans="1:10" ht="23.3" customHeight="1" thickBot="1" x14ac:dyDescent="0.3">
      <c r="A7853" s="11">
        <v>45967</v>
      </c>
      <c r="B7853" s="37">
        <v>2164.16</v>
      </c>
      <c r="C7853" s="37">
        <v>10286.24</v>
      </c>
      <c r="D7853" s="12">
        <v>2442.2399999999998</v>
      </c>
      <c r="E7853" s="12">
        <v>11372.02</v>
      </c>
      <c r="F7853" s="12">
        <v>3887.62</v>
      </c>
      <c r="G7853" s="12">
        <v>461.97</v>
      </c>
      <c r="H7853" s="108">
        <v>129.91</v>
      </c>
      <c r="I7853" s="45">
        <v>103.9</v>
      </c>
      <c r="J7853" s="45">
        <v>94.28</v>
      </c>
    </row>
    <row r="7854" spans="1:10" ht="23.3" customHeight="1" thickBot="1" x14ac:dyDescent="0.3">
      <c r="A7854" s="11">
        <v>45968</v>
      </c>
      <c r="B7854" s="37">
        <v>2164.64</v>
      </c>
      <c r="C7854" s="37">
        <v>10288.52</v>
      </c>
      <c r="D7854" s="12">
        <v>2443.54</v>
      </c>
      <c r="E7854" s="12">
        <v>11378.1</v>
      </c>
      <c r="F7854" s="12">
        <v>3896.14</v>
      </c>
      <c r="G7854" s="12">
        <v>462.29</v>
      </c>
      <c r="H7854" s="108">
        <v>130</v>
      </c>
      <c r="I7854" s="45">
        <v>103.91</v>
      </c>
      <c r="J7854" s="45">
        <v>94.14</v>
      </c>
    </row>
    <row r="7855" spans="1:10" ht="23.3" customHeight="1" thickBot="1" x14ac:dyDescent="0.3">
      <c r="A7855" s="11">
        <v>45971</v>
      </c>
      <c r="B7855" s="37">
        <v>2160.3000000000002</v>
      </c>
      <c r="C7855" s="37">
        <v>10267.879999999999</v>
      </c>
      <c r="D7855" s="12">
        <v>2438.16</v>
      </c>
      <c r="E7855" s="12">
        <v>11353.03</v>
      </c>
      <c r="F7855" s="12">
        <v>3891.36</v>
      </c>
      <c r="G7855" s="12">
        <v>461.05</v>
      </c>
      <c r="H7855" s="108">
        <v>129.66</v>
      </c>
      <c r="I7855" s="45">
        <v>103.91</v>
      </c>
      <c r="J7855" s="45">
        <v>94.05</v>
      </c>
    </row>
    <row r="7856" spans="1:10" ht="23.3" customHeight="1" thickBot="1" x14ac:dyDescent="0.3">
      <c r="A7856" s="11">
        <v>45972</v>
      </c>
      <c r="B7856" s="37">
        <v>2160.46</v>
      </c>
      <c r="C7856" s="37">
        <v>10268.629999999999</v>
      </c>
      <c r="D7856" s="12">
        <v>2438.41</v>
      </c>
      <c r="E7856" s="12">
        <v>11354.2</v>
      </c>
      <c r="F7856" s="12">
        <v>3891.09</v>
      </c>
      <c r="G7856" s="12">
        <v>460.93</v>
      </c>
      <c r="H7856" s="108">
        <v>129.76</v>
      </c>
      <c r="I7856" s="45">
        <v>103.92</v>
      </c>
      <c r="J7856" s="45">
        <v>94.05</v>
      </c>
    </row>
    <row r="7857" spans="1:10" ht="23.3" customHeight="1" thickBot="1" x14ac:dyDescent="0.3">
      <c r="A7857" s="11">
        <v>45973</v>
      </c>
      <c r="B7857" s="37">
        <v>2168.1999999999998</v>
      </c>
      <c r="C7857" s="37">
        <v>10305.44</v>
      </c>
      <c r="D7857" s="12">
        <v>2448.94</v>
      </c>
      <c r="E7857" s="12">
        <v>11403.25</v>
      </c>
      <c r="F7857" s="12">
        <v>3909.77</v>
      </c>
      <c r="G7857" s="12">
        <v>463.09</v>
      </c>
      <c r="H7857" s="108">
        <v>129.94</v>
      </c>
      <c r="I7857" s="45">
        <v>103.86</v>
      </c>
      <c r="J7857" s="45">
        <v>94.02</v>
      </c>
    </row>
    <row r="7858" spans="1:10" ht="23.3" customHeight="1" thickBot="1" x14ac:dyDescent="0.3">
      <c r="A7858" s="11">
        <v>45974</v>
      </c>
      <c r="B7858" s="37">
        <v>2168.0100000000002</v>
      </c>
      <c r="C7858" s="37">
        <v>10304.530000000001</v>
      </c>
      <c r="D7858" s="12">
        <v>2448.94</v>
      </c>
      <c r="E7858" s="12">
        <v>11403.25</v>
      </c>
      <c r="F7858" s="12">
        <v>3911.91</v>
      </c>
      <c r="G7858" s="12">
        <v>462.5</v>
      </c>
      <c r="H7858" s="108">
        <v>130.26</v>
      </c>
      <c r="I7858" s="45">
        <v>103.86</v>
      </c>
      <c r="J7858" s="45">
        <v>93.97</v>
      </c>
    </row>
    <row r="7859" spans="1:10" ht="23.3" customHeight="1" thickBot="1" x14ac:dyDescent="0.3">
      <c r="A7859" s="11">
        <v>45975</v>
      </c>
      <c r="B7859" s="37">
        <v>2167.5700000000002</v>
      </c>
      <c r="C7859" s="37">
        <v>10302.41</v>
      </c>
      <c r="D7859" s="12">
        <v>2450.19</v>
      </c>
      <c r="E7859" s="12">
        <v>11409.07</v>
      </c>
      <c r="F7859" s="12">
        <v>3929.34</v>
      </c>
      <c r="G7859" s="12">
        <v>462.58</v>
      </c>
      <c r="H7859" s="108">
        <v>130.30000000000001</v>
      </c>
      <c r="I7859" s="45">
        <v>103.85</v>
      </c>
      <c r="J7859" s="45">
        <v>93.6</v>
      </c>
    </row>
    <row r="7860" spans="1:10" ht="23.3" customHeight="1" thickBot="1" x14ac:dyDescent="0.3">
      <c r="A7860" s="11">
        <v>45978</v>
      </c>
      <c r="B7860" s="37">
        <v>2169.33</v>
      </c>
      <c r="C7860" s="37">
        <v>10310.81</v>
      </c>
      <c r="D7860" s="12">
        <v>2451.0100000000002</v>
      </c>
      <c r="E7860" s="12">
        <v>11412.88</v>
      </c>
      <c r="F7860" s="12">
        <v>3917.6</v>
      </c>
      <c r="G7860" s="12">
        <v>462.66</v>
      </c>
      <c r="H7860" s="108">
        <v>130.31</v>
      </c>
      <c r="I7860" s="45">
        <v>103.85</v>
      </c>
      <c r="J7860" s="45">
        <v>93.6</v>
      </c>
    </row>
    <row r="7861" spans="1:10" ht="23.3" customHeight="1" thickBot="1" x14ac:dyDescent="0.3">
      <c r="A7861" s="11">
        <v>45979</v>
      </c>
      <c r="B7861" s="37">
        <v>2167.4699999999998</v>
      </c>
      <c r="C7861" s="37">
        <v>10301.969999999999</v>
      </c>
      <c r="D7861" s="12">
        <v>2450</v>
      </c>
      <c r="E7861" s="12">
        <v>11408.15</v>
      </c>
      <c r="F7861" s="12">
        <v>3911.28</v>
      </c>
      <c r="G7861" s="12">
        <v>462.38</v>
      </c>
      <c r="H7861" s="108">
        <v>130.06</v>
      </c>
      <c r="I7861" s="45">
        <v>103.86</v>
      </c>
      <c r="J7861" s="45">
        <v>94.42</v>
      </c>
    </row>
    <row r="7862" spans="1:10" ht="23.3" customHeight="1" thickBot="1" x14ac:dyDescent="0.3">
      <c r="A7862" s="11">
        <v>45980</v>
      </c>
      <c r="B7862" s="37">
        <v>2144.23</v>
      </c>
      <c r="C7862" s="37">
        <v>10298.83</v>
      </c>
      <c r="D7862" s="12">
        <v>2417.69</v>
      </c>
      <c r="E7862" s="12">
        <v>11399.35</v>
      </c>
      <c r="F7862" s="12">
        <v>3899.93</v>
      </c>
      <c r="G7862" s="12">
        <v>454.57</v>
      </c>
      <c r="H7862" s="108">
        <v>127.94</v>
      </c>
      <c r="I7862" s="45">
        <v>103.86</v>
      </c>
      <c r="J7862" s="45">
        <v>94.62</v>
      </c>
    </row>
    <row r="7863" spans="1:10" ht="23.3" customHeight="1" thickBot="1" x14ac:dyDescent="0.3">
      <c r="A7863" s="11">
        <v>45981</v>
      </c>
      <c r="B7863" s="37">
        <v>2131.84</v>
      </c>
      <c r="C7863" s="37">
        <v>10239.35</v>
      </c>
      <c r="D7863" s="12">
        <v>2398.8000000000002</v>
      </c>
      <c r="E7863" s="12">
        <v>11310.31</v>
      </c>
      <c r="F7863" s="12">
        <v>3845.45</v>
      </c>
      <c r="G7863" s="12">
        <v>449.8</v>
      </c>
      <c r="H7863" s="108">
        <v>126.66</v>
      </c>
      <c r="I7863" s="45">
        <v>103.87</v>
      </c>
      <c r="J7863" s="45">
        <v>94.54</v>
      </c>
    </row>
    <row r="7864" spans="1:10" ht="23.3" customHeight="1" thickBot="1" x14ac:dyDescent="0.3">
      <c r="A7864" s="11">
        <v>45982</v>
      </c>
      <c r="B7864" s="37">
        <v>2131.19</v>
      </c>
      <c r="C7864" s="37">
        <v>10242.290000000001</v>
      </c>
      <c r="D7864" s="12">
        <v>2398.38</v>
      </c>
      <c r="E7864" s="12">
        <v>11316.37</v>
      </c>
      <c r="F7864" s="12">
        <v>3851.51</v>
      </c>
      <c r="G7864" s="12">
        <v>449.37</v>
      </c>
      <c r="H7864" s="108">
        <v>126.74</v>
      </c>
      <c r="I7864" s="45">
        <v>103.87</v>
      </c>
      <c r="J7864" s="45">
        <v>94.45</v>
      </c>
    </row>
    <row r="7865" spans="1:10" ht="23.3" customHeight="1" thickBot="1" x14ac:dyDescent="0.3">
      <c r="A7865" s="11">
        <v>45985</v>
      </c>
      <c r="B7865" s="37">
        <v>2132.7800000000002</v>
      </c>
      <c r="C7865" s="37">
        <v>10253.07</v>
      </c>
      <c r="D7865" s="12">
        <v>2399.35</v>
      </c>
      <c r="E7865" s="12">
        <v>11325.08</v>
      </c>
      <c r="F7865" s="12">
        <v>3844.9</v>
      </c>
      <c r="G7865" s="12">
        <v>449.11</v>
      </c>
      <c r="H7865" s="108">
        <v>126.77</v>
      </c>
      <c r="I7865" s="45">
        <v>103.96</v>
      </c>
      <c r="J7865" s="45">
        <v>94.68</v>
      </c>
    </row>
    <row r="7866" spans="1:10" ht="23.3" customHeight="1" thickBot="1" x14ac:dyDescent="0.3">
      <c r="A7866" s="11">
        <v>45986</v>
      </c>
      <c r="B7866" s="37">
        <v>2136.1999999999998</v>
      </c>
      <c r="C7866" s="37">
        <v>10269.61</v>
      </c>
      <c r="D7866" s="12">
        <v>2403.42</v>
      </c>
      <c r="E7866" s="12">
        <v>11344.4</v>
      </c>
      <c r="F7866" s="12">
        <v>3849.3</v>
      </c>
      <c r="G7866" s="12">
        <v>450.27</v>
      </c>
      <c r="H7866" s="108">
        <v>126.99</v>
      </c>
      <c r="I7866" s="45">
        <v>103.96</v>
      </c>
      <c r="J7866" s="45">
        <v>94.78</v>
      </c>
    </row>
    <row r="7867" spans="1:10" ht="23.3" customHeight="1" thickBot="1" x14ac:dyDescent="0.3">
      <c r="A7867" s="11">
        <v>45987</v>
      </c>
      <c r="B7867" s="37">
        <v>2128.08</v>
      </c>
      <c r="C7867" s="37">
        <v>10230.549999999999</v>
      </c>
      <c r="D7867" s="12">
        <v>2394.69</v>
      </c>
      <c r="E7867" s="12">
        <v>11303.18</v>
      </c>
      <c r="F7867" s="12">
        <v>3853.27</v>
      </c>
      <c r="G7867" s="12">
        <v>448.09</v>
      </c>
      <c r="H7867" s="108">
        <v>126.47</v>
      </c>
      <c r="I7867" s="45">
        <v>103.96</v>
      </c>
      <c r="J7867" s="45">
        <v>94.34</v>
      </c>
    </row>
    <row r="7868" spans="1:10" ht="23.3" customHeight="1" thickBot="1" x14ac:dyDescent="0.3">
      <c r="A7868" s="11">
        <v>45988</v>
      </c>
      <c r="B7868" s="37">
        <v>2126.29</v>
      </c>
      <c r="C7868" s="37">
        <v>10235.129999999999</v>
      </c>
      <c r="D7868" s="12">
        <v>2393.77</v>
      </c>
      <c r="E7868" s="12">
        <v>11316.29</v>
      </c>
      <c r="F7868" s="12">
        <v>3861.01</v>
      </c>
      <c r="G7868" s="12">
        <v>448.8</v>
      </c>
      <c r="H7868" s="108">
        <v>126.36</v>
      </c>
      <c r="I7868" s="45">
        <v>103.97</v>
      </c>
      <c r="J7868" s="45">
        <v>94.08</v>
      </c>
    </row>
    <row r="7869" spans="1:10" ht="23.3" customHeight="1" thickBot="1" x14ac:dyDescent="0.3">
      <c r="A7869" s="11">
        <v>45989</v>
      </c>
      <c r="B7869" s="37">
        <v>2123.35</v>
      </c>
      <c r="C7869" s="37">
        <v>10237.790000000001</v>
      </c>
      <c r="D7869" s="12">
        <v>2388.84</v>
      </c>
      <c r="E7869" s="12">
        <v>11315.23</v>
      </c>
      <c r="F7869" s="12">
        <v>3852.7</v>
      </c>
      <c r="G7869" s="12">
        <v>448.15</v>
      </c>
      <c r="H7869" s="108">
        <v>126.25</v>
      </c>
      <c r="I7869" s="45">
        <v>104.02</v>
      </c>
      <c r="J7869" s="45">
        <v>94.46</v>
      </c>
    </row>
    <row r="7870" spans="1:10" ht="23.3" customHeight="1" thickBot="1" x14ac:dyDescent="0.3">
      <c r="A7870" s="11">
        <v>45992</v>
      </c>
      <c r="B7870" s="37">
        <v>2125.9299999999998</v>
      </c>
      <c r="C7870" s="37">
        <v>10258.09</v>
      </c>
      <c r="D7870" s="12">
        <v>2393.23</v>
      </c>
      <c r="E7870" s="12">
        <v>11346.41</v>
      </c>
      <c r="F7870" s="12">
        <v>3864.82</v>
      </c>
      <c r="G7870" s="12">
        <v>448.88</v>
      </c>
      <c r="H7870" s="108">
        <v>126.54</v>
      </c>
      <c r="I7870" s="45">
        <v>104.02</v>
      </c>
      <c r="J7870" s="45">
        <v>94.3</v>
      </c>
    </row>
    <row r="7871" spans="1:10" ht="23.3" customHeight="1" thickBot="1" x14ac:dyDescent="0.3">
      <c r="A7871" s="11">
        <v>45993</v>
      </c>
      <c r="B7871" s="37">
        <v>2130.11</v>
      </c>
      <c r="C7871" s="37">
        <v>10292.4</v>
      </c>
      <c r="D7871" s="12">
        <v>2398.2199999999998</v>
      </c>
      <c r="E7871" s="12">
        <v>11388.73</v>
      </c>
      <c r="F7871" s="12">
        <v>3880.92</v>
      </c>
      <c r="G7871" s="12">
        <v>450.04</v>
      </c>
      <c r="H7871" s="108">
        <v>127.06</v>
      </c>
      <c r="I7871" s="45">
        <v>104.02</v>
      </c>
      <c r="J7871" s="45">
        <v>94.22</v>
      </c>
    </row>
    <row r="7872" spans="1:10" ht="23.3" customHeight="1" thickBot="1" x14ac:dyDescent="0.3">
      <c r="A7872" s="11">
        <v>45994</v>
      </c>
      <c r="B7872" s="37">
        <v>2140.02</v>
      </c>
      <c r="C7872" s="37">
        <v>10340.299999999999</v>
      </c>
      <c r="D7872" s="12">
        <v>2412.33</v>
      </c>
      <c r="E7872" s="12">
        <v>11455.73</v>
      </c>
      <c r="F7872" s="12">
        <v>3909.01</v>
      </c>
      <c r="G7872" s="12">
        <v>453.32</v>
      </c>
      <c r="H7872" s="108">
        <v>128.03</v>
      </c>
      <c r="I7872" s="45">
        <v>104.02</v>
      </c>
      <c r="J7872" s="45">
        <v>94.07</v>
      </c>
    </row>
    <row r="7873" spans="1:10" ht="23.3" customHeight="1" thickBot="1" x14ac:dyDescent="0.3">
      <c r="A7873" s="11">
        <v>45995</v>
      </c>
      <c r="B7873" s="37">
        <v>2134.3200000000002</v>
      </c>
      <c r="C7873" s="37">
        <v>10312.76</v>
      </c>
      <c r="D7873" s="12">
        <v>2406.81</v>
      </c>
      <c r="E7873" s="12">
        <v>11429.53</v>
      </c>
      <c r="F7873" s="12">
        <v>3902.86</v>
      </c>
      <c r="G7873" s="12">
        <v>452.13</v>
      </c>
      <c r="H7873" s="108">
        <v>127.62</v>
      </c>
      <c r="I7873" s="45">
        <v>104.03</v>
      </c>
      <c r="J7873" s="45">
        <v>93.7</v>
      </c>
    </row>
    <row r="7874" spans="1:10" ht="23.3" customHeight="1" thickBot="1" x14ac:dyDescent="0.3">
      <c r="A7874" s="11">
        <v>45996</v>
      </c>
      <c r="B7874" s="37">
        <v>2136.62</v>
      </c>
      <c r="C7874" s="37">
        <v>10323.84</v>
      </c>
      <c r="D7874" s="12">
        <v>2411.0300000000002</v>
      </c>
      <c r="E7874" s="12">
        <v>11449.6</v>
      </c>
      <c r="F7874" s="12">
        <v>3905.05</v>
      </c>
      <c r="G7874" s="12">
        <v>452.13</v>
      </c>
      <c r="H7874" s="108">
        <v>127.75</v>
      </c>
      <c r="I7874" s="45">
        <v>104.03</v>
      </c>
      <c r="J7874" s="45">
        <v>93.54</v>
      </c>
    </row>
    <row r="7875" spans="1:10" ht="23.3" customHeight="1" thickBot="1" x14ac:dyDescent="0.3">
      <c r="A7875" s="11">
        <v>45999</v>
      </c>
      <c r="B7875" s="37">
        <v>2125.94</v>
      </c>
      <c r="C7875" s="37">
        <v>10272.27</v>
      </c>
      <c r="D7875" s="12">
        <v>2396.61</v>
      </c>
      <c r="E7875" s="12">
        <v>11381.1</v>
      </c>
      <c r="F7875" s="12">
        <v>3881.27</v>
      </c>
      <c r="G7875" s="12">
        <v>449.1</v>
      </c>
      <c r="H7875" s="108">
        <v>127.18</v>
      </c>
      <c r="I7875" s="45">
        <v>104.03</v>
      </c>
      <c r="J7875" s="45">
        <v>93.55</v>
      </c>
    </row>
    <row r="7876" spans="1:10" ht="23.3" customHeight="1" thickBot="1" x14ac:dyDescent="0.3">
      <c r="A7876" s="11">
        <v>46000</v>
      </c>
      <c r="B7876" s="37">
        <v>2126.25</v>
      </c>
      <c r="C7876" s="37">
        <v>10273.77</v>
      </c>
      <c r="D7876" s="12">
        <v>2396.4699999999998</v>
      </c>
      <c r="E7876" s="12">
        <v>11380.43</v>
      </c>
      <c r="F7876" s="12">
        <v>3876.42</v>
      </c>
      <c r="G7876" s="12">
        <v>448.97</v>
      </c>
      <c r="H7876" s="108">
        <v>127.19</v>
      </c>
      <c r="I7876" s="45">
        <v>104.02</v>
      </c>
      <c r="J7876" s="45">
        <v>93.48</v>
      </c>
    </row>
    <row r="7877" spans="1:10" ht="23.3" customHeight="1" thickBot="1" x14ac:dyDescent="0.3">
      <c r="A7877" s="11">
        <v>46001</v>
      </c>
      <c r="B7877" s="37">
        <v>2117.77</v>
      </c>
      <c r="C7877" s="37">
        <v>10232.77</v>
      </c>
      <c r="D7877" s="12">
        <v>2383.91</v>
      </c>
      <c r="E7877" s="12">
        <v>11320.78</v>
      </c>
      <c r="F7877" s="12">
        <v>3848.76</v>
      </c>
      <c r="G7877" s="12">
        <v>447.97</v>
      </c>
      <c r="H7877" s="108">
        <v>126.35</v>
      </c>
      <c r="I7877" s="45">
        <v>104.03</v>
      </c>
      <c r="J7877" s="45">
        <v>93.48</v>
      </c>
    </row>
    <row r="7878" spans="1:10" ht="23.3" customHeight="1" thickBot="1" x14ac:dyDescent="0.3">
      <c r="A7878" s="11">
        <v>46002</v>
      </c>
      <c r="B7878" s="37">
        <v>2115.5500000000002</v>
      </c>
      <c r="C7878" s="37">
        <v>10222.049999999999</v>
      </c>
      <c r="D7878" s="12">
        <v>2382.6999999999998</v>
      </c>
      <c r="E7878" s="12">
        <v>11315.06</v>
      </c>
      <c r="F7878" s="12">
        <v>3861.51</v>
      </c>
      <c r="G7878" s="12">
        <v>446.15</v>
      </c>
      <c r="H7878" s="108">
        <v>126.27</v>
      </c>
      <c r="I7878" s="45">
        <v>104.02</v>
      </c>
      <c r="J7878" s="45">
        <v>93.34</v>
      </c>
    </row>
    <row r="7879" spans="1:10" ht="23.3" customHeight="1" thickBot="1" x14ac:dyDescent="0.3">
      <c r="A7879" s="11">
        <v>46003</v>
      </c>
      <c r="B7879" s="37">
        <v>2108.5300000000002</v>
      </c>
      <c r="C7879" s="37">
        <v>10188.14</v>
      </c>
      <c r="D7879" s="12">
        <v>2374.59</v>
      </c>
      <c r="E7879" s="12">
        <v>11276.52</v>
      </c>
      <c r="F7879" s="12">
        <v>3859.42</v>
      </c>
      <c r="G7879" s="12">
        <v>443.89</v>
      </c>
      <c r="H7879" s="108">
        <v>125.72</v>
      </c>
      <c r="I7879" s="45">
        <v>103.94</v>
      </c>
      <c r="J7879" s="45">
        <v>93.07</v>
      </c>
    </row>
    <row r="7880" spans="1:10" ht="23.3" customHeight="1" thickBot="1" x14ac:dyDescent="0.3">
      <c r="A7880" s="11">
        <v>46006</v>
      </c>
      <c r="B7880" s="37">
        <v>2109.84</v>
      </c>
      <c r="C7880" s="37">
        <v>10194.469999999999</v>
      </c>
      <c r="D7880" s="12">
        <v>2374.36</v>
      </c>
      <c r="E7880" s="12">
        <v>11275.45</v>
      </c>
      <c r="F7880" s="12">
        <v>3857.62</v>
      </c>
      <c r="G7880" s="12">
        <v>443.61</v>
      </c>
      <c r="H7880" s="108">
        <v>125.8</v>
      </c>
      <c r="I7880" s="45">
        <v>103.94</v>
      </c>
      <c r="J7880" s="45">
        <v>93.4</v>
      </c>
    </row>
    <row r="7881" spans="1:10" ht="23.3" customHeight="1" thickBot="1" x14ac:dyDescent="0.3">
      <c r="A7881" s="11">
        <v>46007</v>
      </c>
      <c r="B7881" s="37">
        <v>2109.65</v>
      </c>
      <c r="C7881" s="37">
        <v>10193.52</v>
      </c>
      <c r="D7881" s="12">
        <v>2374.44</v>
      </c>
      <c r="E7881" s="12">
        <v>11275.83</v>
      </c>
      <c r="F7881" s="12">
        <v>3860.61</v>
      </c>
      <c r="G7881" s="12">
        <v>443.99</v>
      </c>
      <c r="H7881" s="108">
        <v>125.82</v>
      </c>
      <c r="I7881" s="45">
        <v>103.94</v>
      </c>
      <c r="J7881" s="45">
        <v>93.33</v>
      </c>
    </row>
    <row r="7882" spans="1:10" ht="23.3" customHeight="1" thickBot="1" x14ac:dyDescent="0.3">
      <c r="A7882" s="11">
        <v>46008</v>
      </c>
      <c r="B7882" s="37">
        <v>2109.6999999999998</v>
      </c>
      <c r="C7882" s="37">
        <v>10193.76</v>
      </c>
      <c r="D7882" s="12">
        <v>2373.2399999999998</v>
      </c>
      <c r="E7882" s="12">
        <v>11270.11</v>
      </c>
      <c r="F7882" s="12">
        <v>3848.17</v>
      </c>
      <c r="G7882" s="12">
        <v>443.48</v>
      </c>
      <c r="H7882" s="108">
        <v>125.79</v>
      </c>
      <c r="I7882" s="45">
        <v>103.96</v>
      </c>
      <c r="J7882" s="45">
        <v>93.59</v>
      </c>
    </row>
    <row r="7883" spans="1:10" ht="23.3" customHeight="1" thickBot="1" x14ac:dyDescent="0.3">
      <c r="A7883" s="11">
        <v>46009</v>
      </c>
      <c r="B7883" s="37">
        <v>2102.77</v>
      </c>
      <c r="C7883" s="37">
        <v>10160.280000000001</v>
      </c>
      <c r="D7883" s="12">
        <v>2362.13</v>
      </c>
      <c r="E7883" s="12">
        <v>11217.37</v>
      </c>
      <c r="F7883" s="12">
        <v>3831.5</v>
      </c>
      <c r="G7883" s="12">
        <v>441.62</v>
      </c>
      <c r="H7883" s="108">
        <v>125.15</v>
      </c>
      <c r="I7883" s="45">
        <v>103.91</v>
      </c>
      <c r="J7883" s="45">
        <v>93.87</v>
      </c>
    </row>
    <row r="7884" spans="1:10" ht="23.3" customHeight="1" thickBot="1" x14ac:dyDescent="0.3">
      <c r="A7884" s="11">
        <v>46010</v>
      </c>
      <c r="B7884" s="37">
        <v>2106.42</v>
      </c>
      <c r="C7884" s="37">
        <v>10177.950000000001</v>
      </c>
      <c r="D7884" s="12">
        <v>2366.04</v>
      </c>
      <c r="E7884" s="12">
        <v>11235.91</v>
      </c>
      <c r="F7884" s="12">
        <v>3829.51</v>
      </c>
      <c r="G7884" s="12">
        <v>442.53</v>
      </c>
      <c r="H7884" s="108">
        <v>125.28</v>
      </c>
      <c r="I7884" s="45">
        <v>103.89</v>
      </c>
      <c r="J7884" s="45">
        <v>94.08</v>
      </c>
    </row>
    <row r="7885" spans="1:10" ht="23.3" customHeight="1" thickBot="1" x14ac:dyDescent="0.3">
      <c r="A7885" s="11">
        <v>46013</v>
      </c>
      <c r="B7885" s="37">
        <v>2108.35</v>
      </c>
      <c r="C7885" s="37">
        <v>10187.280000000001</v>
      </c>
      <c r="D7885" s="12">
        <v>2370.19</v>
      </c>
      <c r="E7885" s="12">
        <v>11255.64</v>
      </c>
      <c r="F7885" s="12">
        <v>3834.07</v>
      </c>
      <c r="G7885" s="12">
        <v>444.07</v>
      </c>
      <c r="H7885" s="108">
        <v>125.41</v>
      </c>
      <c r="I7885" s="45">
        <v>103.9</v>
      </c>
      <c r="J7885" s="45">
        <v>93.83</v>
      </c>
    </row>
    <row r="7886" spans="1:10" ht="23.3" customHeight="1" thickBot="1" x14ac:dyDescent="0.3">
      <c r="A7886" s="11">
        <v>46014</v>
      </c>
      <c r="B7886" s="37">
        <v>2107.5300000000002</v>
      </c>
      <c r="C7886" s="37">
        <v>10183.299999999999</v>
      </c>
      <c r="D7886" s="12">
        <v>2370.81</v>
      </c>
      <c r="E7886" s="12">
        <v>11258.56</v>
      </c>
      <c r="F7886" s="12">
        <v>3849.25</v>
      </c>
      <c r="G7886" s="12">
        <v>443.38</v>
      </c>
      <c r="H7886" s="108">
        <v>125.34</v>
      </c>
      <c r="I7886" s="45">
        <v>103.9</v>
      </c>
      <c r="J7886" s="45">
        <v>93.67</v>
      </c>
    </row>
    <row r="7887" spans="1:10" ht="23.3" customHeight="1" thickBot="1" x14ac:dyDescent="0.3">
      <c r="A7887" s="11">
        <v>46015</v>
      </c>
      <c r="B7887" s="37">
        <v>2108</v>
      </c>
      <c r="C7887" s="37">
        <v>10185.57</v>
      </c>
      <c r="D7887" s="12">
        <v>2371.46</v>
      </c>
      <c r="E7887" s="12">
        <v>11261.68</v>
      </c>
      <c r="F7887" s="12">
        <v>3852.49</v>
      </c>
      <c r="G7887" s="12">
        <v>443.37</v>
      </c>
      <c r="H7887" s="108">
        <v>125.39</v>
      </c>
      <c r="I7887" s="45">
        <v>103.89</v>
      </c>
      <c r="J7887" s="45">
        <v>93.65</v>
      </c>
    </row>
    <row r="7888" spans="1:10" ht="23.3" customHeight="1" thickBot="1" x14ac:dyDescent="0.3">
      <c r="A7888" s="11">
        <v>46017</v>
      </c>
      <c r="B7888" s="37">
        <v>2110.31</v>
      </c>
      <c r="C7888" s="37">
        <v>10196.709999999999</v>
      </c>
      <c r="D7888" s="12">
        <v>2374.15</v>
      </c>
      <c r="E7888" s="12">
        <v>11274.43</v>
      </c>
      <c r="F7888" s="12">
        <v>3853.42</v>
      </c>
      <c r="G7888" s="12">
        <v>444.03</v>
      </c>
      <c r="H7888" s="108">
        <v>125.47</v>
      </c>
      <c r="I7888" s="45">
        <v>103.89</v>
      </c>
      <c r="J7888" s="45">
        <v>93.74</v>
      </c>
    </row>
    <row r="7889" spans="1:10" ht="23.3" customHeight="1" thickBot="1" x14ac:dyDescent="0.3">
      <c r="A7889" s="11">
        <v>46020</v>
      </c>
      <c r="B7889" s="37">
        <v>2116.0700000000002</v>
      </c>
      <c r="C7889" s="37">
        <v>10224.56</v>
      </c>
      <c r="D7889" s="12">
        <v>2381.23</v>
      </c>
      <c r="E7889" s="12">
        <v>11308.06</v>
      </c>
      <c r="F7889" s="12">
        <v>3859.29</v>
      </c>
      <c r="G7889" s="12">
        <v>446.14</v>
      </c>
      <c r="H7889" s="108">
        <v>126</v>
      </c>
      <c r="I7889" s="45">
        <v>103.89</v>
      </c>
      <c r="J7889" s="45">
        <v>93.69</v>
      </c>
    </row>
    <row r="7890" spans="1:10" ht="23.3" customHeight="1" thickBot="1" x14ac:dyDescent="0.3">
      <c r="A7890" s="11">
        <v>46021</v>
      </c>
      <c r="B7890" s="37">
        <v>2113.36</v>
      </c>
      <c r="C7890" s="37">
        <v>10222.02</v>
      </c>
      <c r="D7890" s="12">
        <v>2377.9</v>
      </c>
      <c r="E7890" s="12">
        <v>11306.23</v>
      </c>
      <c r="F7890" s="12">
        <v>3859.34</v>
      </c>
      <c r="G7890" s="12">
        <v>445.18</v>
      </c>
      <c r="H7890" s="108">
        <v>125.76</v>
      </c>
      <c r="I7890" s="45">
        <v>103.89</v>
      </c>
      <c r="J7890" s="45">
        <v>94</v>
      </c>
    </row>
    <row r="7891" spans="1:10" ht="23.3" customHeight="1" thickBot="1" x14ac:dyDescent="0.3">
      <c r="A7891" s="11">
        <v>46022</v>
      </c>
      <c r="B7891" s="37">
        <v>2118.85</v>
      </c>
      <c r="C7891" s="37">
        <v>10248.57</v>
      </c>
      <c r="D7891" s="12">
        <v>2381.7800000000002</v>
      </c>
      <c r="E7891" s="12">
        <v>11324.69</v>
      </c>
      <c r="F7891" s="12">
        <v>3851.75</v>
      </c>
      <c r="G7891" s="12">
        <v>445.34</v>
      </c>
      <c r="H7891" s="108">
        <v>125.94</v>
      </c>
      <c r="I7891" s="45">
        <v>103.9</v>
      </c>
      <c r="J7891" s="45">
        <v>94.64</v>
      </c>
    </row>
    <row r="7892" spans="1:10" ht="23.3" customHeight="1" thickBot="1" x14ac:dyDescent="0.3">
      <c r="A7892" s="11">
        <v>46027</v>
      </c>
      <c r="B7892" s="37">
        <v>2117.0300000000002</v>
      </c>
      <c r="C7892" s="37">
        <v>10239.780000000001</v>
      </c>
      <c r="D7892" s="12">
        <v>2376.69</v>
      </c>
      <c r="E7892" s="12">
        <v>11300.47</v>
      </c>
      <c r="F7892" s="12">
        <v>3822.01</v>
      </c>
      <c r="G7892" s="12">
        <v>444.1</v>
      </c>
      <c r="H7892" s="108">
        <v>125.62</v>
      </c>
      <c r="I7892" s="45">
        <v>103.91</v>
      </c>
      <c r="J7892" s="45">
        <v>95.17</v>
      </c>
    </row>
    <row r="7893" spans="1:10" ht="23.3" customHeight="1" thickBot="1" x14ac:dyDescent="0.3">
      <c r="A7893" s="11">
        <v>46028</v>
      </c>
      <c r="B7893" s="37">
        <v>2116.64</v>
      </c>
      <c r="C7893" s="37">
        <v>10237.89</v>
      </c>
      <c r="D7893" s="12">
        <v>2378.08</v>
      </c>
      <c r="E7893" s="12">
        <v>11307.09</v>
      </c>
      <c r="F7893" s="12">
        <v>3840.03</v>
      </c>
      <c r="G7893" s="12">
        <v>444.06</v>
      </c>
      <c r="H7893" s="108">
        <v>125.62</v>
      </c>
      <c r="I7893" s="45">
        <v>103.92</v>
      </c>
      <c r="J7893" s="45">
        <v>94.78</v>
      </c>
    </row>
    <row r="7894" spans="1:10" ht="23.3" customHeight="1" thickBot="1" x14ac:dyDescent="0.3">
      <c r="A7894" s="11">
        <v>46029</v>
      </c>
      <c r="B7894" s="37">
        <v>2117.88</v>
      </c>
      <c r="C7894" s="37">
        <v>10243.89</v>
      </c>
      <c r="D7894" s="12">
        <v>2378.16</v>
      </c>
      <c r="E7894" s="12">
        <v>11307.46</v>
      </c>
      <c r="F7894" s="12">
        <v>3827.1</v>
      </c>
      <c r="G7894" s="12">
        <v>444.22</v>
      </c>
      <c r="H7894" s="108">
        <v>125.64</v>
      </c>
      <c r="I7894" s="45">
        <v>103.93</v>
      </c>
      <c r="J7894" s="45">
        <v>95.1</v>
      </c>
    </row>
    <row r="7895" spans="1:10" ht="23.3" customHeight="1" thickBot="1" x14ac:dyDescent="0.3">
      <c r="A7895" s="11">
        <v>46030</v>
      </c>
      <c r="B7895" s="37">
        <v>2119.36</v>
      </c>
      <c r="C7895" s="37">
        <v>10251.07</v>
      </c>
      <c r="D7895" s="12">
        <v>2378.9299999999998</v>
      </c>
      <c r="E7895" s="12">
        <v>11311.11</v>
      </c>
      <c r="F7895" s="12">
        <v>3818.3</v>
      </c>
      <c r="G7895" s="12">
        <v>444.79</v>
      </c>
      <c r="H7895" s="108">
        <v>125.5</v>
      </c>
      <c r="I7895" s="45">
        <v>103.93</v>
      </c>
      <c r="J7895" s="45">
        <v>95.35</v>
      </c>
    </row>
    <row r="7896" spans="1:10" ht="23.3" customHeight="1" thickBot="1" x14ac:dyDescent="0.3">
      <c r="A7896" s="11">
        <v>46031</v>
      </c>
      <c r="B7896" s="37">
        <v>2122.79</v>
      </c>
      <c r="C7896" s="37">
        <v>10267.629999999999</v>
      </c>
      <c r="D7896" s="12">
        <v>2382.27</v>
      </c>
      <c r="E7896" s="12">
        <v>11327.01</v>
      </c>
      <c r="F7896" s="12">
        <v>3813.43</v>
      </c>
      <c r="G7896" s="12">
        <v>445.68</v>
      </c>
      <c r="H7896" s="108">
        <v>125.62</v>
      </c>
      <c r="I7896" s="45">
        <v>103.93</v>
      </c>
      <c r="J7896" s="45">
        <v>95.24</v>
      </c>
    </row>
    <row r="7897" spans="1:10" ht="23.3" customHeight="1" thickBot="1" x14ac:dyDescent="0.3">
      <c r="A7897" s="11">
        <v>46034</v>
      </c>
      <c r="B7897" s="37">
        <v>2122.88</v>
      </c>
      <c r="C7897" s="37">
        <v>10268.06</v>
      </c>
      <c r="D7897" s="12">
        <v>2382.38</v>
      </c>
      <c r="E7897" s="12">
        <v>11327.53</v>
      </c>
      <c r="F7897" s="12">
        <v>3813.53</v>
      </c>
      <c r="G7897" s="12">
        <v>445.81</v>
      </c>
      <c r="H7897" s="108">
        <v>125.69</v>
      </c>
      <c r="I7897" s="45">
        <v>103.93</v>
      </c>
      <c r="J7897" s="45">
        <v>95.24</v>
      </c>
    </row>
    <row r="7898" spans="1:10" ht="23.3" customHeight="1" thickBot="1" x14ac:dyDescent="0.3">
      <c r="A7898" s="11">
        <v>46035</v>
      </c>
      <c r="B7898" s="37">
        <v>2119.94</v>
      </c>
      <c r="C7898" s="37">
        <v>10254.06</v>
      </c>
      <c r="D7898" s="12">
        <v>2378.5700000000002</v>
      </c>
      <c r="E7898" s="12">
        <v>11309.67</v>
      </c>
      <c r="F7898" s="12">
        <v>3808.57</v>
      </c>
      <c r="G7898" s="12">
        <v>444.76</v>
      </c>
      <c r="H7898" s="108">
        <v>125.55</v>
      </c>
      <c r="I7898" s="45">
        <v>103.94</v>
      </c>
      <c r="J7898" s="45">
        <v>95.21</v>
      </c>
    </row>
    <row r="7899" spans="1:10" ht="23.3" customHeight="1" thickBot="1" x14ac:dyDescent="0.3">
      <c r="A7899" s="11">
        <v>46036</v>
      </c>
      <c r="B7899" s="37">
        <v>2119.19</v>
      </c>
      <c r="C7899" s="37">
        <v>10250.43</v>
      </c>
      <c r="D7899" s="12">
        <v>2376.59</v>
      </c>
      <c r="E7899" s="12">
        <v>11300.25</v>
      </c>
      <c r="F7899" s="12">
        <v>3797.51</v>
      </c>
      <c r="G7899" s="12">
        <v>444.36</v>
      </c>
      <c r="H7899" s="108">
        <v>125.5</v>
      </c>
      <c r="I7899" s="45">
        <v>103.97</v>
      </c>
      <c r="J7899" s="45">
        <v>95.6</v>
      </c>
    </row>
    <row r="7900" spans="1:10" ht="23.3" customHeight="1" thickBot="1" x14ac:dyDescent="0.3">
      <c r="A7900" s="11">
        <v>46037</v>
      </c>
      <c r="B7900" s="37">
        <v>2115.5</v>
      </c>
      <c r="C7900" s="37">
        <v>10232.56</v>
      </c>
      <c r="D7900" s="12">
        <v>2377.44</v>
      </c>
      <c r="E7900" s="12">
        <v>11304.3</v>
      </c>
      <c r="F7900" s="12">
        <v>3846.48</v>
      </c>
      <c r="G7900" s="12">
        <v>444.5</v>
      </c>
      <c r="H7900" s="108">
        <v>125.59</v>
      </c>
      <c r="I7900" s="45">
        <v>103.91</v>
      </c>
      <c r="J7900" s="45">
        <v>94.23</v>
      </c>
    </row>
    <row r="7901" spans="1:10" ht="23.3" customHeight="1" thickBot="1" x14ac:dyDescent="0.3">
      <c r="A7901" s="11">
        <v>46038</v>
      </c>
      <c r="B7901" s="37">
        <v>2111.19</v>
      </c>
      <c r="C7901" s="37">
        <v>10211.709999999999</v>
      </c>
      <c r="D7901" s="12">
        <v>2370.54</v>
      </c>
      <c r="E7901" s="12">
        <v>11271.51</v>
      </c>
      <c r="F7901" s="12">
        <v>3826.21</v>
      </c>
      <c r="G7901" s="12">
        <v>443</v>
      </c>
      <c r="H7901" s="108">
        <v>125.25</v>
      </c>
      <c r="I7901" s="45">
        <v>103.91</v>
      </c>
      <c r="J7901" s="45">
        <v>94.46</v>
      </c>
    </row>
    <row r="7902" spans="1:10" ht="23.3" customHeight="1" thickBot="1" x14ac:dyDescent="0.3">
      <c r="A7902" s="11">
        <v>46041</v>
      </c>
      <c r="B7902" s="37">
        <v>2111.4</v>
      </c>
      <c r="C7902" s="37">
        <v>10212.74</v>
      </c>
      <c r="D7902" s="12">
        <v>2371.31</v>
      </c>
      <c r="E7902" s="12">
        <v>11275.17</v>
      </c>
      <c r="F7902" s="12">
        <v>3831.43</v>
      </c>
      <c r="G7902" s="12">
        <v>443.35</v>
      </c>
      <c r="H7902" s="108">
        <v>125.37</v>
      </c>
      <c r="I7902" s="45">
        <v>103.89</v>
      </c>
      <c r="J7902" s="45">
        <v>94.36</v>
      </c>
    </row>
    <row r="7903" spans="1:10" ht="23.3" customHeight="1" thickBot="1" x14ac:dyDescent="0.3">
      <c r="A7903" s="11">
        <v>46042</v>
      </c>
      <c r="B7903" s="37">
        <v>2106.3000000000002</v>
      </c>
      <c r="C7903" s="37">
        <v>10188.049999999999</v>
      </c>
      <c r="D7903" s="12">
        <v>2365.29</v>
      </c>
      <c r="E7903" s="12">
        <v>11246.53</v>
      </c>
      <c r="F7903" s="12">
        <v>3828.56</v>
      </c>
      <c r="G7903" s="12">
        <v>442.81</v>
      </c>
      <c r="H7903" s="108">
        <v>125.18</v>
      </c>
      <c r="I7903" s="45">
        <v>103.89</v>
      </c>
      <c r="J7903" s="45">
        <v>94.01</v>
      </c>
    </row>
    <row r="7904" spans="1:10" ht="23.3" customHeight="1" thickBot="1" x14ac:dyDescent="0.3">
      <c r="A7904" s="11">
        <v>46043</v>
      </c>
      <c r="B7904" s="37">
        <v>2099.83</v>
      </c>
      <c r="C7904" s="37">
        <v>10156.77</v>
      </c>
      <c r="D7904" s="12">
        <v>2358.4499999999998</v>
      </c>
      <c r="E7904" s="12">
        <v>11214.02</v>
      </c>
      <c r="F7904" s="12">
        <v>3832.77</v>
      </c>
      <c r="G7904" s="12">
        <v>441.77</v>
      </c>
      <c r="H7904" s="108">
        <v>124.79</v>
      </c>
      <c r="I7904" s="45">
        <v>103.88</v>
      </c>
      <c r="J7904" s="45">
        <v>93.81</v>
      </c>
    </row>
    <row r="7905" spans="1:10" ht="23.3" customHeight="1" thickBot="1" x14ac:dyDescent="0.3">
      <c r="A7905" s="11">
        <v>46044</v>
      </c>
      <c r="B7905" s="37">
        <v>2101.21</v>
      </c>
      <c r="C7905" s="37">
        <v>10163.459999999999</v>
      </c>
      <c r="D7905" s="12">
        <v>2359.21</v>
      </c>
      <c r="E7905" s="12">
        <v>11217.6</v>
      </c>
      <c r="F7905" s="12">
        <v>3824.84</v>
      </c>
      <c r="G7905" s="12">
        <v>441.74</v>
      </c>
      <c r="H7905" s="108">
        <v>124.76</v>
      </c>
      <c r="I7905" s="45">
        <v>103.88</v>
      </c>
      <c r="J7905" s="45">
        <v>94.04</v>
      </c>
    </row>
    <row r="7906" spans="1:10" ht="23.3" customHeight="1" thickBot="1" x14ac:dyDescent="0.3">
      <c r="A7906" s="11">
        <v>46045</v>
      </c>
      <c r="B7906" s="37">
        <v>2097.65</v>
      </c>
      <c r="C7906" s="37">
        <v>10146.23</v>
      </c>
      <c r="D7906" s="12">
        <v>2357.9899999999998</v>
      </c>
      <c r="E7906" s="12">
        <v>11211.83</v>
      </c>
      <c r="F7906" s="12">
        <v>3837.44</v>
      </c>
      <c r="G7906" s="12">
        <v>441.3</v>
      </c>
      <c r="H7906" s="108">
        <v>124.56</v>
      </c>
      <c r="I7906" s="45">
        <v>103.88</v>
      </c>
      <c r="J7906" s="45">
        <v>93.38</v>
      </c>
    </row>
    <row r="7907" spans="1:10" ht="23.3" customHeight="1" thickBot="1" x14ac:dyDescent="0.3">
      <c r="A7907" s="11">
        <v>46048</v>
      </c>
      <c r="B7907" s="37">
        <v>2093.27</v>
      </c>
      <c r="C7907" s="37">
        <v>10125.040000000001</v>
      </c>
      <c r="D7907" s="12">
        <v>2356.0700000000002</v>
      </c>
      <c r="E7907" s="12">
        <v>11202.69</v>
      </c>
      <c r="F7907" s="12">
        <v>3867.66</v>
      </c>
      <c r="G7907" s="12">
        <v>440.61</v>
      </c>
      <c r="H7907" s="108">
        <v>124.46</v>
      </c>
      <c r="I7907" s="45">
        <v>103.86</v>
      </c>
      <c r="J7907" s="45">
        <v>92.58</v>
      </c>
    </row>
    <row r="7908" spans="1:10" ht="23.3" customHeight="1" thickBot="1" x14ac:dyDescent="0.3">
      <c r="A7908" s="11">
        <v>46049</v>
      </c>
      <c r="B7908" s="37">
        <v>2091.7199999999998</v>
      </c>
      <c r="C7908" s="37">
        <v>10117.57</v>
      </c>
      <c r="D7908" s="12">
        <v>2352.4699999999998</v>
      </c>
      <c r="E7908" s="12">
        <v>11185.56</v>
      </c>
      <c r="F7908" s="12">
        <v>3864.04</v>
      </c>
      <c r="G7908" s="12">
        <v>439.77</v>
      </c>
      <c r="H7908" s="108">
        <v>124.56</v>
      </c>
      <c r="I7908" s="45">
        <v>103.86</v>
      </c>
      <c r="J7908" s="45">
        <v>92.82</v>
      </c>
    </row>
    <row r="7909" spans="1:10" ht="23.3" customHeight="1" thickBot="1" x14ac:dyDescent="0.3">
      <c r="A7909" s="11">
        <v>46050</v>
      </c>
      <c r="B7909" s="37">
        <v>2086.11</v>
      </c>
      <c r="C7909" s="37">
        <v>10090.44</v>
      </c>
      <c r="D7909" s="12">
        <v>2349.1</v>
      </c>
      <c r="E7909" s="12">
        <v>11169.55</v>
      </c>
      <c r="F7909" s="12">
        <v>3894.02</v>
      </c>
      <c r="G7909" s="12">
        <v>438.97</v>
      </c>
      <c r="H7909" s="108">
        <v>124.34</v>
      </c>
      <c r="I7909" s="45">
        <v>103.85</v>
      </c>
      <c r="J7909" s="45">
        <v>91.97</v>
      </c>
    </row>
    <row r="7910" spans="1:10" ht="23.3" customHeight="1" thickBot="1" x14ac:dyDescent="0.3">
      <c r="A7910" s="11">
        <v>46051</v>
      </c>
      <c r="B7910" s="37">
        <v>2088.27</v>
      </c>
      <c r="C7910" s="37">
        <v>10100.86</v>
      </c>
      <c r="D7910" s="12">
        <v>2351.56</v>
      </c>
      <c r="E7910" s="12">
        <v>11181.26</v>
      </c>
      <c r="F7910" s="12">
        <v>3894.39</v>
      </c>
      <c r="G7910" s="12">
        <v>439.38</v>
      </c>
      <c r="H7910" s="108">
        <v>124.45</v>
      </c>
      <c r="I7910" s="45">
        <v>103.86</v>
      </c>
      <c r="J7910" s="45">
        <v>91.88</v>
      </c>
    </row>
    <row r="7911" spans="1:10" ht="23.3" customHeight="1" thickBot="1" x14ac:dyDescent="0.3">
      <c r="A7911" s="11">
        <v>46052</v>
      </c>
      <c r="B7911" s="37">
        <v>2088.1</v>
      </c>
      <c r="C7911" s="37">
        <v>10100.06</v>
      </c>
      <c r="D7911" s="12">
        <v>2348.54</v>
      </c>
      <c r="E7911" s="12">
        <v>11166.89</v>
      </c>
      <c r="F7911" s="12">
        <v>3865.49</v>
      </c>
      <c r="G7911" s="12">
        <v>438.43</v>
      </c>
      <c r="H7911" s="108">
        <v>124.16</v>
      </c>
      <c r="I7911" s="45">
        <v>103.87</v>
      </c>
      <c r="J7911" s="45">
        <v>92.45</v>
      </c>
    </row>
    <row r="7912" spans="1:10" ht="23.3" customHeight="1" thickBot="1" x14ac:dyDescent="0.3">
      <c r="A7912" s="11">
        <v>46055</v>
      </c>
      <c r="B7912" s="37">
        <v>2093.3000000000002</v>
      </c>
      <c r="C7912" s="37">
        <v>10125.18</v>
      </c>
      <c r="D7912" s="12">
        <v>2354.65</v>
      </c>
      <c r="E7912" s="12">
        <v>11195.93</v>
      </c>
      <c r="F7912" s="12">
        <v>3852.97</v>
      </c>
      <c r="G7912" s="12">
        <v>439.77</v>
      </c>
      <c r="H7912" s="108">
        <v>124.32</v>
      </c>
      <c r="I7912" s="45">
        <v>103.88</v>
      </c>
      <c r="J7912" s="45">
        <v>92.69</v>
      </c>
    </row>
    <row r="7913" spans="1:10" ht="23.3" customHeight="1" thickBot="1" x14ac:dyDescent="0.3">
      <c r="A7913" s="11">
        <v>46056</v>
      </c>
      <c r="B7913" s="37">
        <v>2093.4</v>
      </c>
      <c r="C7913" s="37">
        <v>10125.66</v>
      </c>
      <c r="D7913" s="12">
        <v>2352.1999999999998</v>
      </c>
      <c r="E7913" s="12">
        <v>11184.29</v>
      </c>
      <c r="F7913" s="12">
        <v>3829.68</v>
      </c>
      <c r="G7913" s="12">
        <v>439.69</v>
      </c>
      <c r="H7913" s="108">
        <v>124.28</v>
      </c>
      <c r="I7913" s="45">
        <v>103.9</v>
      </c>
      <c r="J7913" s="45">
        <v>93.21</v>
      </c>
    </row>
    <row r="7914" spans="1:10" ht="23.3" customHeight="1" thickBot="1" x14ac:dyDescent="0.3">
      <c r="A7914" s="11">
        <v>46057</v>
      </c>
      <c r="B7914" s="37">
        <v>2088.4299999999998</v>
      </c>
      <c r="C7914" s="37">
        <v>10101.65</v>
      </c>
      <c r="D7914" s="12">
        <v>2346.19</v>
      </c>
      <c r="E7914" s="12">
        <v>11155.69</v>
      </c>
      <c r="F7914" s="12">
        <v>3823.31</v>
      </c>
      <c r="G7914" s="12">
        <v>438.49</v>
      </c>
      <c r="H7914" s="108">
        <v>123.87</v>
      </c>
      <c r="I7914" s="45">
        <v>103.9</v>
      </c>
      <c r="J7914" s="45">
        <v>93.08</v>
      </c>
    </row>
    <row r="7915" spans="1:10" ht="23.3" customHeight="1" thickBot="1" x14ac:dyDescent="0.3">
      <c r="A7915" s="11">
        <v>46058</v>
      </c>
      <c r="B7915" s="37">
        <v>2086.59</v>
      </c>
      <c r="C7915" s="37">
        <v>10097.43</v>
      </c>
      <c r="D7915" s="12">
        <v>2340.13</v>
      </c>
      <c r="E7915" s="12">
        <v>11133.1</v>
      </c>
      <c r="F7915" s="12">
        <v>3800.98</v>
      </c>
      <c r="G7915" s="12">
        <v>437.01</v>
      </c>
      <c r="H7915" s="108">
        <v>123.52</v>
      </c>
      <c r="I7915" s="45">
        <v>103.94</v>
      </c>
      <c r="J7915" s="45">
        <v>93.74</v>
      </c>
    </row>
    <row r="7916" spans="1:10" ht="23.3" customHeight="1" thickBot="1" x14ac:dyDescent="0.3">
      <c r="A7916" s="11">
        <v>46059</v>
      </c>
      <c r="B7916" s="37">
        <v>2085.4</v>
      </c>
      <c r="C7916" s="37">
        <v>10091.67</v>
      </c>
      <c r="D7916" s="12">
        <v>2338.7800000000002</v>
      </c>
      <c r="E7916" s="12">
        <v>11126.69</v>
      </c>
      <c r="F7916" s="12">
        <v>3798.87</v>
      </c>
      <c r="G7916" s="12">
        <v>436.67</v>
      </c>
      <c r="H7916" s="108">
        <v>123.47</v>
      </c>
      <c r="I7916" s="45">
        <v>103.93</v>
      </c>
      <c r="J7916" s="45">
        <v>93.7</v>
      </c>
    </row>
    <row r="7917" spans="1:10" ht="23.3" customHeight="1" thickBot="1" x14ac:dyDescent="0.3">
      <c r="A7917" s="11">
        <v>46062</v>
      </c>
      <c r="B7917" s="37">
        <v>2083.41</v>
      </c>
      <c r="C7917" s="37">
        <v>10082.08</v>
      </c>
      <c r="D7917" s="12">
        <v>2335.67</v>
      </c>
      <c r="E7917" s="12">
        <v>11111.85</v>
      </c>
      <c r="F7917" s="12">
        <v>3801.16</v>
      </c>
      <c r="G7917" s="12">
        <v>435.67</v>
      </c>
      <c r="H7917" s="108">
        <v>123.4</v>
      </c>
      <c r="I7917" s="45">
        <v>103.93</v>
      </c>
      <c r="J7917" s="45">
        <v>93.73</v>
      </c>
    </row>
    <row r="7918" spans="1:10" ht="23.3" customHeight="1" thickBot="1" x14ac:dyDescent="0.3">
      <c r="A7918" s="11">
        <v>46063</v>
      </c>
      <c r="B7918" s="37">
        <v>2079.38</v>
      </c>
      <c r="C7918" s="37">
        <v>10062.540000000001</v>
      </c>
      <c r="D7918" s="12">
        <v>2332.29</v>
      </c>
      <c r="E7918" s="12">
        <v>11095.78</v>
      </c>
      <c r="F7918" s="12">
        <v>3818.34</v>
      </c>
      <c r="G7918" s="12">
        <v>435.31</v>
      </c>
      <c r="H7918" s="108">
        <v>123.37</v>
      </c>
      <c r="I7918" s="45">
        <v>103.92</v>
      </c>
      <c r="J7918" s="45">
        <v>93.3</v>
      </c>
    </row>
    <row r="7919" spans="1:10" ht="23.3" customHeight="1" thickBot="1" x14ac:dyDescent="0.3">
      <c r="A7919" s="11">
        <v>46064</v>
      </c>
      <c r="B7919" s="37">
        <v>2078.15</v>
      </c>
      <c r="C7919" s="37">
        <v>10058.450000000001</v>
      </c>
      <c r="D7919" s="12">
        <v>2330.65</v>
      </c>
      <c r="E7919" s="12">
        <v>11090.47</v>
      </c>
      <c r="F7919" s="12">
        <v>3816.68</v>
      </c>
      <c r="G7919" s="12">
        <v>434.97</v>
      </c>
      <c r="H7919" s="108">
        <v>123.28</v>
      </c>
      <c r="I7919" s="45">
        <v>103.93</v>
      </c>
      <c r="J7919" s="45">
        <v>93.29</v>
      </c>
    </row>
    <row r="7920" spans="1:10" ht="23.3" customHeight="1" thickBot="1" x14ac:dyDescent="0.3">
      <c r="A7920" s="11">
        <v>46065</v>
      </c>
      <c r="B7920" s="37">
        <v>2072.9299999999998</v>
      </c>
      <c r="C7920" s="37">
        <v>10033.19</v>
      </c>
      <c r="D7920" s="12">
        <v>2321.9899999999998</v>
      </c>
      <c r="E7920" s="12">
        <v>11049.27</v>
      </c>
      <c r="F7920" s="12">
        <v>3785.35</v>
      </c>
      <c r="G7920" s="12">
        <v>433.07</v>
      </c>
      <c r="H7920" s="108">
        <v>122.73</v>
      </c>
      <c r="I7920" s="45">
        <v>103.93</v>
      </c>
      <c r="J7920" s="45">
        <v>93.64</v>
      </c>
    </row>
    <row r="7921" spans="1:10" ht="23.3" customHeight="1" thickBot="1" x14ac:dyDescent="0.3">
      <c r="A7921" s="11">
        <v>46066</v>
      </c>
      <c r="B7921" s="37">
        <v>2080.2800000000002</v>
      </c>
      <c r="C7921" s="37">
        <v>10068.799999999999</v>
      </c>
      <c r="D7921" s="12">
        <v>2332.11</v>
      </c>
      <c r="E7921" s="12">
        <v>11097.42</v>
      </c>
      <c r="F7921" s="12">
        <v>3801.85</v>
      </c>
      <c r="G7921" s="12">
        <v>435.52</v>
      </c>
      <c r="H7921" s="108">
        <v>123.41</v>
      </c>
      <c r="I7921" s="45">
        <v>103.93</v>
      </c>
      <c r="J7921" s="45">
        <v>93.6</v>
      </c>
    </row>
    <row r="7922" spans="1:10" ht="23.3" customHeight="1" thickBot="1" x14ac:dyDescent="0.3">
      <c r="A7922" s="11">
        <v>46069</v>
      </c>
      <c r="B7922" s="37">
        <v>2091.4699999999998</v>
      </c>
      <c r="C7922" s="37">
        <v>10122.93</v>
      </c>
      <c r="D7922" s="12">
        <v>2347.0300000000002</v>
      </c>
      <c r="E7922" s="12">
        <v>11168.4</v>
      </c>
      <c r="F7922" s="12">
        <v>3825.33</v>
      </c>
      <c r="G7922" s="12">
        <v>439.02</v>
      </c>
      <c r="H7922" s="108">
        <v>124.38</v>
      </c>
      <c r="I7922" s="45">
        <v>103.94</v>
      </c>
      <c r="J7922" s="45">
        <v>93.62</v>
      </c>
    </row>
    <row r="7923" spans="1:10" ht="23.3" customHeight="1" thickBot="1" x14ac:dyDescent="0.3">
      <c r="A7923" s="11">
        <v>46071</v>
      </c>
      <c r="B7923" s="37">
        <v>2089.0700000000002</v>
      </c>
      <c r="C7923" s="37">
        <v>10111.299999999999</v>
      </c>
      <c r="D7923" s="12">
        <v>2343.06</v>
      </c>
      <c r="E7923" s="12">
        <v>11149.51</v>
      </c>
      <c r="F7923" s="12">
        <v>3813.04</v>
      </c>
      <c r="G7923" s="12">
        <v>437.97</v>
      </c>
      <c r="H7923" s="108">
        <v>124.12</v>
      </c>
      <c r="I7923" s="45">
        <v>103.93</v>
      </c>
      <c r="J7923" s="45">
        <v>93.59</v>
      </c>
    </row>
    <row r="7924" spans="1:10" ht="23.3" customHeight="1" thickBot="1" x14ac:dyDescent="0.3">
      <c r="A7924" s="11">
        <v>46072</v>
      </c>
      <c r="B7924" s="37">
        <v>2087.25</v>
      </c>
      <c r="C7924" s="37">
        <v>10102.52</v>
      </c>
      <c r="D7924" s="12">
        <v>2337.48</v>
      </c>
      <c r="E7924" s="12">
        <v>11122.99</v>
      </c>
      <c r="F7924" s="12">
        <v>3780.29</v>
      </c>
      <c r="G7924" s="12">
        <v>436.73</v>
      </c>
      <c r="H7924" s="108">
        <v>123.75</v>
      </c>
      <c r="I7924" s="45">
        <v>103.94</v>
      </c>
      <c r="J7924" s="45">
        <v>94.58</v>
      </c>
    </row>
    <row r="7925" spans="1:10" ht="23.3" customHeight="1" thickBot="1" x14ac:dyDescent="0.3">
      <c r="A7925" s="11">
        <v>46073</v>
      </c>
      <c r="B7925" s="37">
        <v>2087.59</v>
      </c>
      <c r="C7925" s="37">
        <v>10104.17</v>
      </c>
      <c r="D7925" s="12">
        <v>2336.38</v>
      </c>
      <c r="E7925" s="12">
        <v>11117.75</v>
      </c>
      <c r="F7925" s="12">
        <v>3765.89</v>
      </c>
      <c r="G7925" s="12">
        <v>436.59</v>
      </c>
      <c r="H7925" s="108">
        <v>123.7</v>
      </c>
      <c r="I7925" s="45">
        <v>103.94</v>
      </c>
      <c r="J7925" s="45">
        <v>94.9</v>
      </c>
    </row>
    <row r="7926" spans="1:10" ht="23.3" customHeight="1" thickBot="1" x14ac:dyDescent="0.3">
      <c r="A7926" s="11">
        <v>46076</v>
      </c>
      <c r="B7926" s="37">
        <v>2085.89</v>
      </c>
      <c r="C7926" s="37">
        <v>10095.94</v>
      </c>
      <c r="D7926" s="12">
        <v>2336.14</v>
      </c>
      <c r="E7926" s="12">
        <v>11116.6</v>
      </c>
      <c r="F7926" s="12">
        <v>3782.04</v>
      </c>
      <c r="G7926" s="12">
        <v>436.72</v>
      </c>
      <c r="H7926" s="108">
        <v>123.66</v>
      </c>
      <c r="I7926" s="45">
        <v>103.95</v>
      </c>
      <c r="J7926" s="45">
        <v>94.49</v>
      </c>
    </row>
    <row r="7927" spans="1:10" ht="23.3" customHeight="1" thickBot="1" x14ac:dyDescent="0.3">
      <c r="A7927" s="11">
        <v>46077</v>
      </c>
      <c r="B7927" s="37">
        <v>2084.63</v>
      </c>
      <c r="C7927" s="37">
        <v>10089.83</v>
      </c>
      <c r="D7927" s="12">
        <v>2332.21</v>
      </c>
      <c r="E7927" s="12">
        <v>11097.91</v>
      </c>
      <c r="F7927" s="12">
        <v>3757.63</v>
      </c>
      <c r="G7927" s="12">
        <v>435.97</v>
      </c>
      <c r="H7927" s="108">
        <v>123.42</v>
      </c>
      <c r="I7927" s="45">
        <v>103.96</v>
      </c>
      <c r="J7927" s="45">
        <v>94.94</v>
      </c>
    </row>
    <row r="7928" spans="1:10" ht="23.3" customHeight="1" thickBot="1" x14ac:dyDescent="0.3">
      <c r="A7928" s="11">
        <v>46078</v>
      </c>
      <c r="B7928" s="37">
        <v>2080.75</v>
      </c>
      <c r="C7928" s="37">
        <v>10071.030000000001</v>
      </c>
      <c r="D7928" s="12">
        <v>2327.5300000000002</v>
      </c>
      <c r="E7928" s="12">
        <v>11075.61</v>
      </c>
      <c r="F7928" s="12">
        <v>3754.69</v>
      </c>
      <c r="G7928" s="12">
        <v>435</v>
      </c>
      <c r="H7928" s="108">
        <v>123.16</v>
      </c>
      <c r="I7928" s="45">
        <v>103.96</v>
      </c>
      <c r="J7928" s="45">
        <v>94.65</v>
      </c>
    </row>
    <row r="7929" spans="1:10" ht="23.3" customHeight="1" thickBot="1" x14ac:dyDescent="0.3">
      <c r="A7929" s="11">
        <v>46079</v>
      </c>
      <c r="B7929" s="37">
        <v>2077.14</v>
      </c>
      <c r="C7929" s="37">
        <v>10053.58</v>
      </c>
      <c r="D7929" s="12">
        <v>2323.06</v>
      </c>
      <c r="E7929" s="12">
        <v>11054.35</v>
      </c>
      <c r="F7929" s="12">
        <v>3750.47</v>
      </c>
      <c r="G7929" s="12">
        <v>434.4</v>
      </c>
      <c r="H7929" s="108">
        <v>123</v>
      </c>
      <c r="I7929" s="45">
        <v>103.96</v>
      </c>
      <c r="J7929" s="45">
        <v>94.57</v>
      </c>
    </row>
    <row r="7930" spans="1:10" ht="23.3" customHeight="1" thickBot="1" x14ac:dyDescent="0.3">
      <c r="A7930" s="11">
        <v>46080</v>
      </c>
      <c r="B7930" s="37">
        <v>2072.96</v>
      </c>
      <c r="C7930" s="37">
        <v>10037.39</v>
      </c>
      <c r="D7930" s="12">
        <v>2319.37</v>
      </c>
      <c r="E7930" s="12">
        <v>11042.1</v>
      </c>
      <c r="F7930" s="12">
        <v>3743.09</v>
      </c>
      <c r="G7930" s="12">
        <v>434.02</v>
      </c>
      <c r="H7930" s="108">
        <v>122.81</v>
      </c>
      <c r="I7930" s="45">
        <v>103.96</v>
      </c>
      <c r="J7930" s="45">
        <v>94.46</v>
      </c>
    </row>
    <row r="7931" spans="1:10" ht="23.3" customHeight="1" thickBot="1" x14ac:dyDescent="0.3">
      <c r="A7931" s="11">
        <v>46083</v>
      </c>
      <c r="B7931" s="37">
        <v>2052.06</v>
      </c>
      <c r="C7931" s="37">
        <v>9936.66</v>
      </c>
      <c r="D7931" s="12">
        <v>2290.21</v>
      </c>
      <c r="E7931" s="12">
        <v>10903.93</v>
      </c>
      <c r="F7931" s="12">
        <v>3687.58</v>
      </c>
      <c r="G7931" s="12">
        <v>428.28</v>
      </c>
      <c r="H7931" s="108">
        <v>121</v>
      </c>
      <c r="I7931" s="45">
        <v>103.96</v>
      </c>
      <c r="J7931" s="45">
        <v>94.68</v>
      </c>
    </row>
    <row r="7932" spans="1:10" ht="23.3" customHeight="1" thickBot="1" x14ac:dyDescent="0.3">
      <c r="A7932" s="11">
        <v>46084</v>
      </c>
      <c r="B7932" s="37">
        <v>2052.37</v>
      </c>
      <c r="C7932" s="37">
        <v>9938.18</v>
      </c>
      <c r="D7932" s="12">
        <v>2285.41</v>
      </c>
      <c r="E7932" s="12">
        <v>10881.08</v>
      </c>
      <c r="F7932" s="12">
        <v>3643.33</v>
      </c>
      <c r="G7932" s="12">
        <v>428.55</v>
      </c>
      <c r="H7932" s="108">
        <v>120.87</v>
      </c>
      <c r="I7932" s="45">
        <v>103.98</v>
      </c>
      <c r="J7932" s="45">
        <v>95.72</v>
      </c>
    </row>
    <row r="7933" spans="1:10" ht="23.3" customHeight="1" thickBot="1" x14ac:dyDescent="0.3">
      <c r="A7933" s="11">
        <v>46085</v>
      </c>
      <c r="B7933" s="37">
        <v>2020.24</v>
      </c>
      <c r="C7933" s="37">
        <v>9782.59</v>
      </c>
      <c r="D7933" s="12">
        <v>2238.0100000000002</v>
      </c>
      <c r="E7933" s="12">
        <v>10655.44</v>
      </c>
      <c r="F7933" s="12">
        <v>3535.84</v>
      </c>
      <c r="G7933" s="12">
        <v>418.07</v>
      </c>
      <c r="H7933" s="108">
        <v>117.9</v>
      </c>
      <c r="I7933" s="45">
        <v>104.01</v>
      </c>
      <c r="J7933" s="45">
        <v>96.58</v>
      </c>
    </row>
    <row r="7934" spans="1:10" ht="23.3" customHeight="1" thickBot="1" x14ac:dyDescent="0.3">
      <c r="A7934" s="11">
        <v>46086</v>
      </c>
      <c r="B7934" s="37">
        <v>2034.39</v>
      </c>
      <c r="C7934" s="37">
        <v>9851.11</v>
      </c>
      <c r="D7934" s="12">
        <v>2257.16</v>
      </c>
      <c r="E7934" s="12">
        <v>10746.57</v>
      </c>
      <c r="F7934" s="12">
        <v>3567.14</v>
      </c>
      <c r="G7934" s="12">
        <v>423.02</v>
      </c>
      <c r="H7934" s="108">
        <v>119.22</v>
      </c>
      <c r="I7934" s="45">
        <v>104.01</v>
      </c>
      <c r="J7934" s="45">
        <v>96.55</v>
      </c>
    </row>
    <row r="7935" spans="1:10" ht="23.3" customHeight="1" thickBot="1" x14ac:dyDescent="0.3">
      <c r="A7935" s="11">
        <v>46087</v>
      </c>
      <c r="B7935" s="37">
        <v>2044.06</v>
      </c>
      <c r="C7935" s="37">
        <v>9897.92</v>
      </c>
      <c r="D7935" s="12">
        <v>2269.9</v>
      </c>
      <c r="E7935" s="12">
        <v>10807.23</v>
      </c>
      <c r="F7935" s="12">
        <v>3587.35</v>
      </c>
      <c r="G7935" s="12">
        <v>426.92</v>
      </c>
      <c r="H7935" s="108">
        <v>120.26</v>
      </c>
      <c r="I7935" s="45">
        <v>104.01</v>
      </c>
      <c r="J7935" s="45">
        <v>96.59</v>
      </c>
    </row>
    <row r="7936" spans="1:10" ht="23.3" customHeight="1" thickBot="1" x14ac:dyDescent="0.3">
      <c r="A7936" s="11">
        <v>46090</v>
      </c>
      <c r="B7936" s="37">
        <v>2030.42</v>
      </c>
      <c r="C7936" s="37">
        <v>9831.91</v>
      </c>
      <c r="D7936" s="12">
        <v>2247.15</v>
      </c>
      <c r="E7936" s="12">
        <v>10698.94</v>
      </c>
      <c r="F7936" s="12">
        <v>3518.49</v>
      </c>
      <c r="G7936" s="12">
        <v>421.97</v>
      </c>
      <c r="H7936" s="108">
        <v>118.78</v>
      </c>
      <c r="I7936" s="45">
        <v>104.01</v>
      </c>
      <c r="J7936" s="45">
        <v>97.31</v>
      </c>
    </row>
    <row r="7937" spans="1:10" ht="23.3" customHeight="1" thickBot="1" x14ac:dyDescent="0.3">
      <c r="A7937" s="11">
        <v>46091</v>
      </c>
      <c r="B7937" s="37">
        <v>2015.74</v>
      </c>
      <c r="C7937" s="37">
        <v>9762.81</v>
      </c>
      <c r="D7937" s="12">
        <v>2246.11</v>
      </c>
      <c r="E7937" s="12">
        <v>10696.64</v>
      </c>
      <c r="F7937" s="12">
        <v>3660.55</v>
      </c>
      <c r="G7937" s="12">
        <v>420.76</v>
      </c>
      <c r="H7937" s="108">
        <v>118.56</v>
      </c>
      <c r="I7937" s="45">
        <v>103.87</v>
      </c>
      <c r="J7937" s="45">
        <v>93.51</v>
      </c>
    </row>
    <row r="7938" spans="1:10" ht="23.3" customHeight="1" thickBot="1" x14ac:dyDescent="0.3">
      <c r="A7938" s="11">
        <v>46092</v>
      </c>
      <c r="B7938" s="37">
        <v>2017.08</v>
      </c>
      <c r="C7938" s="37">
        <v>9769.2999999999993</v>
      </c>
      <c r="D7938" s="12">
        <v>2246.4699999999998</v>
      </c>
      <c r="E7938" s="12">
        <v>10698.38</v>
      </c>
      <c r="F7938" s="12">
        <v>3664.18</v>
      </c>
      <c r="G7938" s="12">
        <v>421.03</v>
      </c>
      <c r="H7938" s="108">
        <v>118.79</v>
      </c>
      <c r="I7938" s="45">
        <v>103.88</v>
      </c>
      <c r="J7938" s="45">
        <v>93.73</v>
      </c>
    </row>
    <row r="7939" spans="1:10" ht="23.3" customHeight="1" thickBot="1" x14ac:dyDescent="0.3">
      <c r="A7939" s="11">
        <v>46094</v>
      </c>
      <c r="B7939" s="37">
        <v>2022.56</v>
      </c>
      <c r="C7939" s="37">
        <v>9795.85</v>
      </c>
      <c r="D7939" s="12">
        <v>2247.73</v>
      </c>
      <c r="E7939" s="12">
        <v>10704.35</v>
      </c>
      <c r="F7939" s="12">
        <v>3620.24</v>
      </c>
      <c r="G7939" s="12">
        <v>421.21</v>
      </c>
      <c r="H7939" s="108">
        <v>118.87</v>
      </c>
      <c r="I7939" s="45">
        <v>103.9</v>
      </c>
      <c r="J7939" s="45">
        <v>94.96</v>
      </c>
    </row>
    <row r="7940" spans="1:10" ht="23.3" customHeight="1" thickBot="1" x14ac:dyDescent="0.3">
      <c r="A7940" s="11">
        <v>46097</v>
      </c>
      <c r="B7940" s="37">
        <v>2016.08</v>
      </c>
      <c r="C7940" s="37">
        <v>9764.49</v>
      </c>
      <c r="D7940" s="12">
        <v>2238.5500000000002</v>
      </c>
      <c r="E7940" s="12">
        <v>10660.64</v>
      </c>
      <c r="F7940" s="12">
        <v>3587.55</v>
      </c>
      <c r="G7940" s="12">
        <v>419.71</v>
      </c>
      <c r="H7940" s="108">
        <v>118.31</v>
      </c>
      <c r="I7940" s="45">
        <v>103.91</v>
      </c>
      <c r="J7940" s="45">
        <v>95.13</v>
      </c>
    </row>
    <row r="7941" spans="1:10" ht="23.3" customHeight="1" thickBot="1" x14ac:dyDescent="0.3">
      <c r="A7941" s="11">
        <v>46098</v>
      </c>
      <c r="B7941" s="37">
        <v>2008.45</v>
      </c>
      <c r="C7941" s="37">
        <v>9727.5</v>
      </c>
      <c r="D7941" s="12">
        <v>2229.0700000000002</v>
      </c>
      <c r="E7941" s="12">
        <v>10615.51</v>
      </c>
      <c r="F7941" s="12">
        <v>3580.18</v>
      </c>
      <c r="G7941" s="12">
        <v>417.63</v>
      </c>
      <c r="H7941" s="108">
        <v>117.7</v>
      </c>
      <c r="I7941" s="45">
        <v>103.91</v>
      </c>
      <c r="J7941" s="45">
        <v>94.97</v>
      </c>
    </row>
    <row r="7942" spans="1:10" ht="23.3" customHeight="1" thickBot="1" x14ac:dyDescent="0.3">
      <c r="A7942" s="11">
        <v>46099</v>
      </c>
      <c r="B7942" s="37">
        <v>2007.38</v>
      </c>
      <c r="C7942" s="37">
        <v>9722.34</v>
      </c>
      <c r="D7942" s="12">
        <v>2226.88</v>
      </c>
      <c r="E7942" s="12">
        <v>10605.06</v>
      </c>
      <c r="F7942" s="12">
        <v>3584.89</v>
      </c>
      <c r="G7942" s="12">
        <v>418.07</v>
      </c>
      <c r="H7942" s="108">
        <v>117.72</v>
      </c>
      <c r="I7942" s="45">
        <v>103.91</v>
      </c>
      <c r="J7942" s="45">
        <v>95.05</v>
      </c>
    </row>
    <row r="7943" spans="1:10" ht="23.3" customHeight="1" thickBot="1" x14ac:dyDescent="0.3">
      <c r="A7943" s="11">
        <v>46101</v>
      </c>
      <c r="B7943" s="37">
        <v>2005.87</v>
      </c>
      <c r="C7943" s="37">
        <v>9715.0400000000009</v>
      </c>
      <c r="D7943" s="12">
        <v>2223.1999999999998</v>
      </c>
      <c r="E7943" s="12">
        <v>10587.54</v>
      </c>
      <c r="F7943" s="12">
        <v>3580.35</v>
      </c>
      <c r="G7943" s="12">
        <v>417.56</v>
      </c>
      <c r="H7943" s="108">
        <v>117.72</v>
      </c>
      <c r="I7943" s="45">
        <v>103.92</v>
      </c>
      <c r="J7943" s="45">
        <v>95.31</v>
      </c>
    </row>
    <row r="7944" spans="1:10" ht="23.3" customHeight="1" thickBot="1" x14ac:dyDescent="0.3">
      <c r="A7944" s="11">
        <v>46104</v>
      </c>
      <c r="B7944" s="37">
        <v>2009.45</v>
      </c>
      <c r="C7944" s="37">
        <v>9732.36</v>
      </c>
      <c r="D7944" s="12">
        <v>2227.27</v>
      </c>
      <c r="E7944" s="12">
        <v>10606.94</v>
      </c>
      <c r="F7944" s="12">
        <v>3581.36</v>
      </c>
      <c r="G7944" s="12">
        <v>418.58</v>
      </c>
      <c r="H7944" s="108">
        <v>117.97</v>
      </c>
      <c r="I7944" s="45">
        <v>103.92</v>
      </c>
      <c r="J7944" s="45">
        <v>95.46</v>
      </c>
    </row>
    <row r="7945" spans="1:10" ht="23.3" customHeight="1" thickBot="1" x14ac:dyDescent="0.3">
      <c r="A7945" s="11">
        <v>46105</v>
      </c>
      <c r="B7945" s="37">
        <v>2019.97</v>
      </c>
      <c r="C7945" s="37">
        <v>9783.33</v>
      </c>
      <c r="D7945" s="12">
        <v>2242.15</v>
      </c>
      <c r="E7945" s="12">
        <v>10677.77</v>
      </c>
      <c r="F7945" s="12">
        <v>3611.02</v>
      </c>
      <c r="G7945" s="12">
        <v>422.1</v>
      </c>
      <c r="H7945" s="108">
        <v>119.02</v>
      </c>
      <c r="I7945" s="45">
        <v>103.68</v>
      </c>
      <c r="J7945" s="45">
        <v>95.31</v>
      </c>
    </row>
    <row r="7946" spans="1:10" ht="23.3" customHeight="1" thickBot="1" x14ac:dyDescent="0.3">
      <c r="A7946" s="11">
        <v>46106</v>
      </c>
      <c r="B7946" s="37">
        <v>2018.01</v>
      </c>
      <c r="C7946" s="37">
        <v>9773.83</v>
      </c>
      <c r="D7946" s="12">
        <v>2239.92</v>
      </c>
      <c r="E7946" s="12">
        <v>10667.16</v>
      </c>
      <c r="F7946" s="12">
        <v>3610.54</v>
      </c>
      <c r="G7946" s="12">
        <v>422.21</v>
      </c>
      <c r="H7946" s="108">
        <v>119</v>
      </c>
      <c r="I7946" s="45">
        <v>103.68</v>
      </c>
      <c r="J7946" s="45">
        <v>95.23</v>
      </c>
    </row>
    <row r="7947" spans="1:10" ht="23.3" customHeight="1" thickBot="1" x14ac:dyDescent="0.3">
      <c r="A7947" s="11">
        <v>46107</v>
      </c>
      <c r="B7947" s="37">
        <v>2010.55</v>
      </c>
      <c r="C7947" s="37">
        <v>9739.74</v>
      </c>
      <c r="D7947" s="12">
        <v>2228.3200000000002</v>
      </c>
      <c r="E7947" s="12">
        <v>10614.61</v>
      </c>
      <c r="F7947" s="12">
        <v>3580.65</v>
      </c>
      <c r="G7947" s="12">
        <v>419.75</v>
      </c>
      <c r="H7947" s="108">
        <v>118.23</v>
      </c>
      <c r="I7947" s="45">
        <v>103.69</v>
      </c>
      <c r="J7947" s="45">
        <v>95.36</v>
      </c>
    </row>
    <row r="7948" spans="1:10" ht="23.3" customHeight="1" thickBot="1" x14ac:dyDescent="0.3">
      <c r="A7948" s="11">
        <v>46108</v>
      </c>
      <c r="B7948" s="37">
        <v>2000.8</v>
      </c>
      <c r="C7948" s="37">
        <v>9692.52</v>
      </c>
      <c r="D7948" s="12">
        <v>2213.64</v>
      </c>
      <c r="E7948" s="12">
        <v>10544.72</v>
      </c>
      <c r="F7948" s="12">
        <v>3545.13</v>
      </c>
      <c r="G7948" s="12">
        <v>416.67</v>
      </c>
      <c r="H7948" s="108">
        <v>117.32</v>
      </c>
      <c r="I7948" s="45">
        <v>103.72</v>
      </c>
      <c r="J7948" s="45">
        <v>95.68</v>
      </c>
    </row>
    <row r="7949" spans="1:10" ht="23.3" customHeight="1" thickBot="1" x14ac:dyDescent="0.3">
      <c r="A7949" s="11">
        <v>46111</v>
      </c>
      <c r="B7949" s="37">
        <v>2003.51</v>
      </c>
      <c r="C7949" s="37">
        <v>9705.6200000000008</v>
      </c>
      <c r="D7949" s="12">
        <v>2213.6999999999998</v>
      </c>
      <c r="E7949" s="12">
        <v>10544.97</v>
      </c>
      <c r="F7949" s="12">
        <v>3535</v>
      </c>
      <c r="G7949" s="12">
        <v>417.69</v>
      </c>
      <c r="H7949" s="108">
        <v>117.17</v>
      </c>
      <c r="I7949" s="45">
        <v>103.77</v>
      </c>
      <c r="J7949" s="45">
        <v>96.32</v>
      </c>
    </row>
    <row r="7950" spans="1:10" ht="23.3" customHeight="1" thickBot="1" x14ac:dyDescent="0.3">
      <c r="A7950" s="11">
        <v>46112</v>
      </c>
      <c r="B7950" s="37">
        <v>2005.24</v>
      </c>
      <c r="C7950" s="37">
        <v>9714</v>
      </c>
      <c r="D7950" s="12">
        <v>2213.5700000000002</v>
      </c>
      <c r="E7950" s="12">
        <v>10544.36</v>
      </c>
      <c r="F7950" s="12">
        <v>3518.52</v>
      </c>
      <c r="G7950" s="12">
        <v>418.09</v>
      </c>
      <c r="H7950" s="108">
        <v>117.2</v>
      </c>
      <c r="I7950" s="45">
        <v>103.77</v>
      </c>
      <c r="J7950" s="45">
        <v>96.81</v>
      </c>
    </row>
    <row r="7951" spans="1:10" ht="23.3" customHeight="1" thickBot="1" x14ac:dyDescent="0.3">
      <c r="A7951" s="11">
        <v>46113</v>
      </c>
      <c r="B7951" s="37">
        <v>2014.43</v>
      </c>
      <c r="C7951" s="37">
        <v>9758.51</v>
      </c>
      <c r="D7951" s="12">
        <v>2229.12</v>
      </c>
      <c r="E7951" s="12">
        <v>10618.45</v>
      </c>
      <c r="F7951" s="12">
        <v>3567.24</v>
      </c>
      <c r="G7951" s="12">
        <v>420.96</v>
      </c>
      <c r="H7951" s="108">
        <v>118.13</v>
      </c>
      <c r="I7951" s="45">
        <v>103.89</v>
      </c>
      <c r="J7951" s="45">
        <v>96.16</v>
      </c>
    </row>
    <row r="7952" spans="1:10" ht="23.3" customHeight="1" thickBot="1" x14ac:dyDescent="0.3">
      <c r="A7952" s="11">
        <v>46114</v>
      </c>
      <c r="B7952" s="37">
        <v>2016.97</v>
      </c>
      <c r="C7952" s="37">
        <v>9770.84</v>
      </c>
      <c r="D7952" s="12">
        <v>2230.9</v>
      </c>
      <c r="E7952" s="12">
        <v>10626.92</v>
      </c>
      <c r="F7952" s="12">
        <v>3558.76</v>
      </c>
      <c r="G7952" s="12">
        <v>421.88</v>
      </c>
      <c r="H7952" s="108">
        <v>118.25</v>
      </c>
      <c r="I7952" s="45">
        <v>103.91</v>
      </c>
      <c r="J7952" s="45">
        <v>96.49</v>
      </c>
    </row>
    <row r="7953" spans="1:10" ht="23.3" customHeight="1" thickBot="1" x14ac:dyDescent="0.3">
      <c r="A7953" s="11">
        <v>46115</v>
      </c>
      <c r="B7953" s="37">
        <v>2020.78</v>
      </c>
      <c r="C7953" s="37">
        <v>9789.2999999999993</v>
      </c>
      <c r="D7953" s="12">
        <v>2235.91</v>
      </c>
      <c r="E7953" s="12">
        <v>10650.8</v>
      </c>
      <c r="F7953" s="12">
        <v>3565.99</v>
      </c>
      <c r="G7953" s="12">
        <v>423.27</v>
      </c>
      <c r="H7953" s="108">
        <v>118.54</v>
      </c>
      <c r="I7953" s="45">
        <v>103.91</v>
      </c>
      <c r="J7953" s="45">
        <v>96.51</v>
      </c>
    </row>
    <row r="7954" spans="1:10" ht="23.3" customHeight="1" thickBot="1" x14ac:dyDescent="0.3">
      <c r="A7954" s="11">
        <v>46118</v>
      </c>
      <c r="B7954" s="37">
        <v>2013.86</v>
      </c>
      <c r="C7954" s="37">
        <v>9755.76</v>
      </c>
      <c r="D7954" s="12">
        <v>2225.06</v>
      </c>
      <c r="E7954" s="12">
        <v>10599.08</v>
      </c>
      <c r="F7954" s="12">
        <v>3542.57</v>
      </c>
      <c r="G7954" s="12">
        <v>420.35</v>
      </c>
      <c r="H7954" s="108">
        <v>117.82</v>
      </c>
      <c r="I7954" s="45">
        <v>103.91</v>
      </c>
      <c r="J7954" s="45">
        <v>96.79</v>
      </c>
    </row>
    <row r="7955" spans="1:10" ht="23.3" customHeight="1" thickBot="1" x14ac:dyDescent="0.3">
      <c r="A7955" s="11">
        <v>46119</v>
      </c>
      <c r="B7955" s="37">
        <v>2013.94</v>
      </c>
      <c r="C7955" s="37">
        <v>9765.83</v>
      </c>
      <c r="D7955" s="12">
        <v>2223.64</v>
      </c>
      <c r="E7955" s="12">
        <v>10605.11</v>
      </c>
      <c r="F7955" s="12">
        <v>3546.09</v>
      </c>
      <c r="G7955" s="12">
        <v>420.43</v>
      </c>
      <c r="H7955" s="108">
        <v>117.91</v>
      </c>
      <c r="I7955" s="45">
        <v>103.8</v>
      </c>
      <c r="J7955" s="45">
        <v>97.04</v>
      </c>
    </row>
    <row r="7956" spans="1:10" ht="23.3" customHeight="1" thickBot="1" x14ac:dyDescent="0.3">
      <c r="A7956" s="11">
        <v>46120</v>
      </c>
      <c r="B7956" s="37">
        <v>2016.61</v>
      </c>
      <c r="C7956" s="37">
        <v>9778.82</v>
      </c>
      <c r="D7956" s="12">
        <v>2232.44</v>
      </c>
      <c r="E7956" s="12">
        <v>10647.09</v>
      </c>
      <c r="F7956" s="12">
        <v>3599.17</v>
      </c>
      <c r="G7956" s="12">
        <v>421.74</v>
      </c>
      <c r="H7956" s="108">
        <v>118.46</v>
      </c>
      <c r="I7956" s="45">
        <v>103.8</v>
      </c>
      <c r="J7956" s="45">
        <v>95.98</v>
      </c>
    </row>
    <row r="7957" spans="1:10" ht="23.3" customHeight="1" thickBot="1" x14ac:dyDescent="0.3">
      <c r="A7957" s="11">
        <v>46121</v>
      </c>
      <c r="B7957" s="37">
        <v>2025.32</v>
      </c>
      <c r="C7957" s="37">
        <v>9821.0300000000007</v>
      </c>
      <c r="D7957" s="12">
        <v>2243.42</v>
      </c>
      <c r="E7957" s="12">
        <v>10699.47</v>
      </c>
      <c r="F7957" s="12">
        <v>3611.52</v>
      </c>
      <c r="G7957" s="12">
        <v>423.61</v>
      </c>
      <c r="H7957" s="108">
        <v>118.98</v>
      </c>
      <c r="I7957" s="45">
        <v>103.8</v>
      </c>
      <c r="J7957" s="45">
        <v>96.13</v>
      </c>
    </row>
    <row r="7958" spans="1:10" ht="23.3" customHeight="1" thickBot="1" x14ac:dyDescent="0.3">
      <c r="A7958" s="11">
        <v>46122</v>
      </c>
      <c r="B7958" s="37">
        <v>2028.43</v>
      </c>
      <c r="C7958" s="37">
        <v>9836.1299999999992</v>
      </c>
      <c r="D7958" s="12">
        <v>2247.11</v>
      </c>
      <c r="E7958" s="12">
        <v>10717.09</v>
      </c>
      <c r="F7958" s="12">
        <v>3623.07</v>
      </c>
      <c r="G7958" s="12">
        <v>424.76</v>
      </c>
      <c r="H7958" s="108">
        <v>119.31</v>
      </c>
      <c r="I7958" s="45">
        <v>103.83</v>
      </c>
      <c r="J7958" s="45">
        <v>96.18</v>
      </c>
    </row>
    <row r="7959" spans="1:10" ht="23.3" customHeight="1" thickBot="1" x14ac:dyDescent="0.3">
      <c r="A7959" s="11">
        <v>46125</v>
      </c>
      <c r="B7959" s="37">
        <v>2034.59</v>
      </c>
      <c r="C7959" s="37">
        <v>9865.99</v>
      </c>
      <c r="D7959" s="12">
        <v>2256.0700000000002</v>
      </c>
      <c r="E7959" s="12">
        <v>10759.8</v>
      </c>
      <c r="F7959" s="12">
        <v>3633.44</v>
      </c>
      <c r="G7959" s="12">
        <v>426.62</v>
      </c>
      <c r="H7959" s="108">
        <v>119.88</v>
      </c>
      <c r="I7959" s="45">
        <v>103.89</v>
      </c>
      <c r="J7959" s="45">
        <v>96.08</v>
      </c>
    </row>
    <row r="7960" spans="1:10" ht="23.3" customHeight="1" thickBot="1" x14ac:dyDescent="0.3">
      <c r="A7960" s="11">
        <v>46126</v>
      </c>
      <c r="B7960" s="37">
        <v>2032.61</v>
      </c>
      <c r="C7960" s="37">
        <v>9856.3700000000008</v>
      </c>
      <c r="D7960" s="12">
        <v>2256.09</v>
      </c>
      <c r="E7960" s="12">
        <v>10759.91</v>
      </c>
      <c r="F7960" s="12">
        <v>3653.81</v>
      </c>
      <c r="G7960" s="12">
        <v>426.32</v>
      </c>
      <c r="H7960" s="108">
        <v>119.83</v>
      </c>
      <c r="I7960" s="45">
        <v>103.89</v>
      </c>
      <c r="J7960" s="45">
        <v>95.54</v>
      </c>
    </row>
    <row r="7961" spans="1:10" ht="23.3" customHeight="1" thickBot="1" x14ac:dyDescent="0.3">
      <c r="A7961" s="11">
        <v>46127</v>
      </c>
      <c r="B7961" s="37">
        <v>2029.86</v>
      </c>
      <c r="C7961" s="37">
        <v>9848.5499999999993</v>
      </c>
      <c r="D7961" s="12">
        <v>2254.5700000000002</v>
      </c>
      <c r="E7961" s="12">
        <v>10759.9</v>
      </c>
      <c r="F7961" s="12">
        <v>3657.04</v>
      </c>
      <c r="G7961" s="12">
        <v>426.29</v>
      </c>
      <c r="H7961" s="108">
        <v>119.59</v>
      </c>
      <c r="I7961" s="45">
        <v>103.89</v>
      </c>
      <c r="J7961" s="45">
        <v>95.17</v>
      </c>
    </row>
    <row r="7962" spans="1:10" ht="23.3" customHeight="1" thickBot="1" x14ac:dyDescent="0.3">
      <c r="A7962" s="11">
        <v>46128</v>
      </c>
      <c r="B7962" s="37">
        <v>2029.36</v>
      </c>
      <c r="C7962" s="37">
        <v>9850.7099999999991</v>
      </c>
      <c r="D7962" s="12">
        <v>2254.41</v>
      </c>
      <c r="E7962" s="12">
        <v>10765.17</v>
      </c>
      <c r="F7962" s="12">
        <v>3662.8</v>
      </c>
      <c r="G7962" s="12">
        <v>426.69</v>
      </c>
      <c r="H7962" s="108">
        <v>119.71</v>
      </c>
      <c r="I7962" s="45">
        <v>103.89</v>
      </c>
      <c r="J7962" s="45">
        <v>95.07</v>
      </c>
    </row>
    <row r="7963" spans="1:10" ht="23.3" customHeight="1" thickBot="1" x14ac:dyDescent="0.3">
      <c r="A7963" s="11">
        <v>46129</v>
      </c>
      <c r="B7963" s="37">
        <v>2026.52</v>
      </c>
      <c r="C7963" s="37">
        <v>9836.89</v>
      </c>
      <c r="D7963" s="12">
        <v>2249.7199999999998</v>
      </c>
      <c r="E7963" s="12">
        <v>10742.8</v>
      </c>
      <c r="F7963" s="12">
        <v>3648.47</v>
      </c>
      <c r="G7963" s="12">
        <v>425.91</v>
      </c>
      <c r="H7963" s="108">
        <v>119.43</v>
      </c>
      <c r="I7963" s="45">
        <v>103.88</v>
      </c>
      <c r="J7963" s="45">
        <v>95.24</v>
      </c>
    </row>
    <row r="7964" spans="1:10" ht="23.3" customHeight="1" thickBot="1" x14ac:dyDescent="0.3">
      <c r="A7964" s="11">
        <v>46132</v>
      </c>
      <c r="B7964" s="37">
        <v>2027.63</v>
      </c>
      <c r="C7964" s="37">
        <v>9842.2800000000007</v>
      </c>
      <c r="D7964" s="12">
        <v>2249.98</v>
      </c>
      <c r="E7964" s="12">
        <v>10744.04</v>
      </c>
      <c r="F7964" s="12">
        <v>3639.38</v>
      </c>
      <c r="G7964" s="12">
        <v>426.15</v>
      </c>
      <c r="H7964" s="108">
        <v>119.51</v>
      </c>
      <c r="I7964" s="45">
        <v>103.9</v>
      </c>
      <c r="J7964" s="45">
        <v>95.49</v>
      </c>
    </row>
    <row r="7965" spans="1:10" ht="23.3" customHeight="1" thickBot="1" x14ac:dyDescent="0.3">
      <c r="A7965" s="11">
        <v>46133</v>
      </c>
      <c r="B7965" s="37">
        <v>2037.75</v>
      </c>
      <c r="C7965" s="37">
        <v>9891.41</v>
      </c>
      <c r="D7965" s="12">
        <v>2264.06</v>
      </c>
      <c r="E7965" s="12">
        <v>10811.25</v>
      </c>
      <c r="F7965" s="12">
        <v>3665.94</v>
      </c>
      <c r="G7965" s="12">
        <v>429.46</v>
      </c>
      <c r="H7965" s="108">
        <v>120.44</v>
      </c>
      <c r="I7965" s="45">
        <v>103.9</v>
      </c>
      <c r="J7965" s="45">
        <v>95.4</v>
      </c>
    </row>
    <row r="7966" spans="1:10" ht="23.3" customHeight="1" thickBot="1" x14ac:dyDescent="0.3">
      <c r="A7966" s="11">
        <v>46134</v>
      </c>
      <c r="B7966" s="37">
        <v>2044.65</v>
      </c>
      <c r="C7966" s="37">
        <v>9924.89</v>
      </c>
      <c r="D7966" s="12">
        <v>2271.52</v>
      </c>
      <c r="E7966" s="12">
        <v>10846.87</v>
      </c>
      <c r="F7966" s="12">
        <v>3664.03</v>
      </c>
      <c r="G7966" s="12">
        <v>431.54</v>
      </c>
      <c r="H7966" s="108">
        <v>120.95</v>
      </c>
      <c r="I7966" s="45">
        <v>103.91</v>
      </c>
      <c r="J7966" s="45">
        <v>95.76</v>
      </c>
    </row>
    <row r="7967" spans="1:10" ht="23.3" customHeight="1" thickBot="1" x14ac:dyDescent="0.3">
      <c r="A7967" s="11">
        <v>46135</v>
      </c>
      <c r="B7967" s="37">
        <v>2050.89</v>
      </c>
      <c r="C7967" s="37">
        <v>9955.2000000000007</v>
      </c>
      <c r="D7967" s="12">
        <v>2278.48</v>
      </c>
      <c r="E7967" s="12">
        <v>10880.09</v>
      </c>
      <c r="F7967" s="12">
        <v>3659.44</v>
      </c>
      <c r="G7967" s="12">
        <v>433.68</v>
      </c>
      <c r="H7967" s="108">
        <v>121.26</v>
      </c>
      <c r="I7967" s="45">
        <v>103.92</v>
      </c>
      <c r="J7967" s="45">
        <v>96.07</v>
      </c>
    </row>
    <row r="7968" spans="1:10" ht="23.3" customHeight="1" thickBot="1" x14ac:dyDescent="0.3">
      <c r="A7968" s="11">
        <v>46136</v>
      </c>
      <c r="B7968" s="37">
        <v>2049.6999999999998</v>
      </c>
      <c r="C7968" s="37">
        <v>9949.41</v>
      </c>
      <c r="D7968" s="12">
        <v>2272</v>
      </c>
      <c r="E7968" s="12">
        <v>10849.16</v>
      </c>
      <c r="F7968" s="12">
        <v>3639.93</v>
      </c>
      <c r="G7968" s="12">
        <v>433.39</v>
      </c>
      <c r="H7968" s="108">
        <v>120.86</v>
      </c>
      <c r="I7968" s="45">
        <v>103.93</v>
      </c>
      <c r="J7968" s="45">
        <v>97.1</v>
      </c>
    </row>
    <row r="7969" spans="1:10" ht="23.3" customHeight="1" thickBot="1" x14ac:dyDescent="0.3">
      <c r="A7969" s="11">
        <v>46139</v>
      </c>
      <c r="B7969" s="37">
        <v>2050.4</v>
      </c>
      <c r="C7969" s="37">
        <v>9952.84</v>
      </c>
      <c r="D7969" s="12">
        <v>2274.58</v>
      </c>
      <c r="E7969" s="12">
        <v>10861.5</v>
      </c>
      <c r="F7969" s="12">
        <v>3656.55</v>
      </c>
      <c r="G7969" s="12">
        <v>433.32</v>
      </c>
      <c r="H7969" s="108">
        <v>121.04</v>
      </c>
      <c r="I7969" s="45">
        <v>103.93</v>
      </c>
      <c r="J7969" s="45">
        <v>96.77</v>
      </c>
    </row>
    <row r="7970" spans="1:10" ht="23.3" customHeight="1" thickBot="1" x14ac:dyDescent="0.3">
      <c r="A7970" s="11">
        <v>46140</v>
      </c>
      <c r="B7970" s="37">
        <v>2050.81</v>
      </c>
      <c r="C7970" s="37">
        <v>9954.82</v>
      </c>
      <c r="D7970" s="12">
        <v>2274.2800000000002</v>
      </c>
      <c r="E7970" s="12">
        <v>10860.06</v>
      </c>
      <c r="F7970" s="12">
        <v>3649.58</v>
      </c>
      <c r="G7970" s="12">
        <v>433.11</v>
      </c>
      <c r="H7970" s="108">
        <v>121.02</v>
      </c>
      <c r="I7970" s="45">
        <v>103.94</v>
      </c>
      <c r="J7970" s="45">
        <v>96.94</v>
      </c>
    </row>
    <row r="7971" spans="1:10" ht="23.3" customHeight="1" thickBot="1" x14ac:dyDescent="0.3">
      <c r="A7971" s="11">
        <v>46141</v>
      </c>
      <c r="B7971" s="37">
        <v>2052.35</v>
      </c>
      <c r="C7971" s="37">
        <v>9962.2800000000007</v>
      </c>
      <c r="D7971" s="12">
        <v>2274.04</v>
      </c>
      <c r="E7971" s="12">
        <v>10858.89</v>
      </c>
      <c r="F7971" s="12">
        <v>3645.68</v>
      </c>
      <c r="G7971" s="12">
        <v>433.25</v>
      </c>
      <c r="H7971" s="108">
        <v>121.17</v>
      </c>
      <c r="I7971" s="45">
        <v>103.94</v>
      </c>
      <c r="J7971" s="45">
        <v>97.34</v>
      </c>
    </row>
    <row r="7972" spans="1:10" ht="23.3" customHeight="1" thickBot="1" x14ac:dyDescent="0.3">
      <c r="A7972" s="11">
        <v>46142</v>
      </c>
      <c r="B7972" s="37">
        <v>2049.2199999999998</v>
      </c>
      <c r="C7972" s="37">
        <v>9947.1</v>
      </c>
      <c r="D7972" s="12">
        <v>2270.0100000000002</v>
      </c>
      <c r="E7972" s="12">
        <v>10839.66</v>
      </c>
      <c r="F7972" s="12">
        <v>3626.52</v>
      </c>
      <c r="G7972" s="12">
        <v>432.69</v>
      </c>
      <c r="H7972" s="108">
        <v>120.85</v>
      </c>
      <c r="I7972" s="45">
        <v>103.92</v>
      </c>
      <c r="J7972" s="45">
        <v>97.38</v>
      </c>
    </row>
    <row r="7973" spans="1:10" ht="23.3" customHeight="1" thickBot="1" x14ac:dyDescent="0.3">
      <c r="A7973" s="11">
        <v>46146</v>
      </c>
      <c r="B7973" s="37">
        <v>2047.92</v>
      </c>
      <c r="C7973" s="37">
        <v>9940.7900000000009</v>
      </c>
      <c r="D7973" s="12">
        <v>2269.36</v>
      </c>
      <c r="E7973" s="12">
        <v>10836.55</v>
      </c>
      <c r="F7973" s="12">
        <v>3643.08</v>
      </c>
      <c r="G7973" s="12">
        <v>432.81</v>
      </c>
      <c r="H7973" s="108">
        <v>120.81</v>
      </c>
      <c r="I7973" s="45">
        <v>103.92</v>
      </c>
      <c r="J7973" s="45">
        <v>97.11</v>
      </c>
    </row>
    <row r="7974" spans="1:10" ht="23.3" customHeight="1" thickBot="1" x14ac:dyDescent="0.3">
      <c r="A7974" s="11">
        <v>46147</v>
      </c>
      <c r="B7974" s="37">
        <v>2053.42</v>
      </c>
      <c r="C7974" s="37">
        <v>9967.4500000000007</v>
      </c>
      <c r="D7974" s="12">
        <v>2274.4899999999998</v>
      </c>
      <c r="E7974" s="12">
        <v>10861.03</v>
      </c>
      <c r="F7974" s="12">
        <v>3636.15</v>
      </c>
      <c r="G7974" s="12">
        <v>433.3</v>
      </c>
      <c r="H7974" s="108">
        <v>120.94</v>
      </c>
      <c r="I7974" s="45">
        <v>103.93</v>
      </c>
      <c r="J7974" s="45">
        <v>97.55</v>
      </c>
    </row>
    <row r="7975" spans="1:10" ht="23.3" customHeight="1" thickBot="1" x14ac:dyDescent="0.3">
      <c r="A7975" s="11">
        <v>46148</v>
      </c>
      <c r="B7975" s="37">
        <v>2055.7399999999998</v>
      </c>
      <c r="C7975" s="37">
        <v>10022.879999999999</v>
      </c>
      <c r="D7975" s="12">
        <v>2279.81</v>
      </c>
      <c r="E7975" s="12">
        <v>10886.44</v>
      </c>
      <c r="F7975" s="12">
        <v>3657.59</v>
      </c>
      <c r="G7975" s="12">
        <v>434.25</v>
      </c>
      <c r="H7975" s="108">
        <v>121.27</v>
      </c>
      <c r="I7975" s="45">
        <v>103.88</v>
      </c>
      <c r="J7975" s="45">
        <v>97.13</v>
      </c>
    </row>
    <row r="7976" spans="1:10" ht="23.3" customHeight="1" thickBot="1" x14ac:dyDescent="0.3">
      <c r="A7976" s="11">
        <v>46149</v>
      </c>
      <c r="B7976" s="37">
        <v>2053.36</v>
      </c>
      <c r="C7976" s="37">
        <v>10011.280000000001</v>
      </c>
      <c r="D7976" s="12">
        <v>2277.34</v>
      </c>
      <c r="E7976" s="12">
        <v>10874.67</v>
      </c>
      <c r="F7976" s="12">
        <v>3659.18</v>
      </c>
      <c r="G7976" s="12">
        <v>433.61</v>
      </c>
      <c r="H7976" s="108">
        <v>121.09</v>
      </c>
      <c r="I7976" s="45">
        <v>103.88</v>
      </c>
      <c r="J7976" s="45">
        <v>96.98</v>
      </c>
    </row>
    <row r="7977" spans="1:10" ht="23.3" customHeight="1" thickBot="1" x14ac:dyDescent="0.3">
      <c r="A7977" s="11">
        <v>46150</v>
      </c>
      <c r="B7977" s="37">
        <v>2053.7399999999998</v>
      </c>
      <c r="C7977" s="37">
        <v>10013.1</v>
      </c>
      <c r="D7977" s="12">
        <v>2277.85</v>
      </c>
      <c r="E7977" s="12">
        <v>10877.11</v>
      </c>
      <c r="F7977" s="12">
        <v>3652.58</v>
      </c>
      <c r="G7977" s="12">
        <v>433.99</v>
      </c>
      <c r="H7977" s="108">
        <v>121.3</v>
      </c>
      <c r="I7977" s="45">
        <v>103.88</v>
      </c>
      <c r="J7977" s="45">
        <v>97.02</v>
      </c>
    </row>
    <row r="7978" spans="1:10" ht="23.3" customHeight="1" thickBot="1" x14ac:dyDescent="0.3">
      <c r="A7978" s="11">
        <v>46153</v>
      </c>
      <c r="B7978" s="37">
        <v>2058.75</v>
      </c>
      <c r="C7978" s="37">
        <v>10037.540000000001</v>
      </c>
      <c r="D7978" s="12">
        <v>2285.02</v>
      </c>
      <c r="E7978" s="12">
        <v>10911.34</v>
      </c>
      <c r="F7978" s="12">
        <v>3671.21</v>
      </c>
      <c r="G7978" s="12">
        <v>435.31</v>
      </c>
      <c r="H7978" s="108">
        <v>121.65</v>
      </c>
      <c r="I7978" s="45">
        <v>103.88</v>
      </c>
      <c r="J7978" s="45">
        <v>96.91</v>
      </c>
    </row>
    <row r="7979" spans="1:10" ht="23.3" customHeight="1" thickBot="1" x14ac:dyDescent="0.3">
      <c r="A7979" s="11">
        <v>46154</v>
      </c>
      <c r="B7979" s="37">
        <v>2058.9</v>
      </c>
      <c r="C7979" s="37">
        <v>10038.26</v>
      </c>
      <c r="D7979" s="12">
        <v>2285.6</v>
      </c>
      <c r="E7979" s="12">
        <v>10914.09</v>
      </c>
      <c r="F7979" s="12">
        <v>3673.16</v>
      </c>
      <c r="G7979" s="12">
        <v>435.9</v>
      </c>
      <c r="H7979" s="108">
        <v>121.83</v>
      </c>
      <c r="I7979" s="45">
        <v>103.88</v>
      </c>
      <c r="J7979" s="45">
        <v>96.84</v>
      </c>
    </row>
    <row r="7980" spans="1:10" ht="23.3" customHeight="1" thickBot="1" x14ac:dyDescent="0.3">
      <c r="A7980" s="11">
        <v>46155</v>
      </c>
      <c r="B7980" s="37">
        <v>2063.12</v>
      </c>
      <c r="C7980" s="37">
        <v>10065.49</v>
      </c>
      <c r="D7980" s="12">
        <v>2290.4899999999998</v>
      </c>
      <c r="E7980" s="12">
        <v>10946.18</v>
      </c>
      <c r="F7980" s="12">
        <v>3676.09</v>
      </c>
      <c r="G7980" s="12">
        <v>437.57</v>
      </c>
      <c r="H7980" s="108">
        <v>122.15</v>
      </c>
      <c r="I7980" s="45">
        <v>103.88</v>
      </c>
      <c r="J7980" s="45">
        <v>97.01</v>
      </c>
    </row>
    <row r="7981" spans="1:10" ht="23.3" customHeight="1" thickBot="1" x14ac:dyDescent="0.3">
      <c r="A7981" s="11">
        <v>46156</v>
      </c>
      <c r="B7981" s="37">
        <v>2068.56</v>
      </c>
      <c r="C7981" s="37">
        <v>10091.99</v>
      </c>
      <c r="D7981" s="12">
        <v>2297.86</v>
      </c>
      <c r="E7981" s="12">
        <v>10981.37</v>
      </c>
      <c r="F7981" s="12">
        <v>3688.46</v>
      </c>
      <c r="G7981" s="12">
        <v>438.83</v>
      </c>
      <c r="H7981" s="108">
        <v>122.58</v>
      </c>
      <c r="I7981" s="45">
        <v>103.91</v>
      </c>
      <c r="J7981" s="45">
        <v>96.99</v>
      </c>
    </row>
    <row r="7982" spans="1:10" ht="23.3" customHeight="1" thickBot="1" x14ac:dyDescent="0.3">
      <c r="A7982" s="11">
        <v>46157</v>
      </c>
      <c r="B7982" s="37">
        <v>2061.37</v>
      </c>
      <c r="C7982" s="37">
        <v>10056.9</v>
      </c>
      <c r="D7982" s="12">
        <v>2284.88</v>
      </c>
      <c r="E7982" s="12">
        <v>10919.36</v>
      </c>
      <c r="F7982" s="12">
        <v>3638.63</v>
      </c>
      <c r="G7982" s="12">
        <v>435.09</v>
      </c>
      <c r="H7982" s="108">
        <v>121.66</v>
      </c>
      <c r="I7982" s="45">
        <v>103.92</v>
      </c>
      <c r="J7982" s="45">
        <v>97.68</v>
      </c>
    </row>
    <row r="7983" spans="1:10" ht="23.3" customHeight="1" thickBot="1" x14ac:dyDescent="0.3">
      <c r="A7983" s="11">
        <v>46160</v>
      </c>
      <c r="B7983" s="37">
        <v>2062.14</v>
      </c>
      <c r="C7983" s="37">
        <v>10060.73</v>
      </c>
      <c r="D7983" s="12">
        <v>2285.38</v>
      </c>
      <c r="E7983" s="12">
        <v>10921.83</v>
      </c>
      <c r="F7983" s="12">
        <v>3629.84</v>
      </c>
      <c r="G7983" s="12">
        <v>435.02</v>
      </c>
      <c r="H7983" s="108">
        <v>121.69</v>
      </c>
      <c r="I7983" s="45">
        <v>103.92</v>
      </c>
      <c r="J7983" s="45">
        <v>97.82</v>
      </c>
    </row>
    <row r="7984" spans="1:10" ht="23.3" customHeight="1" thickBot="1" x14ac:dyDescent="0.3">
      <c r="A7984" s="11">
        <v>46161</v>
      </c>
      <c r="B7984" s="37">
        <v>2060.9699999999998</v>
      </c>
      <c r="C7984" s="37">
        <v>10055.049999999999</v>
      </c>
      <c r="D7984" s="12">
        <v>2284.36</v>
      </c>
      <c r="E7984" s="12">
        <v>10916.96</v>
      </c>
      <c r="F7984" s="12">
        <v>3632.29</v>
      </c>
      <c r="G7984" s="12">
        <v>434.65</v>
      </c>
      <c r="H7984" s="108">
        <v>121.6</v>
      </c>
      <c r="I7984" s="45">
        <v>103.93</v>
      </c>
      <c r="J7984" s="45">
        <v>97.9</v>
      </c>
    </row>
    <row r="7985" spans="1:10" ht="23.3" customHeight="1" thickBot="1" x14ac:dyDescent="0.3">
      <c r="A7985" s="11">
        <v>46162</v>
      </c>
      <c r="B7985" s="37">
        <v>2056.04</v>
      </c>
      <c r="C7985" s="37">
        <v>10030.99</v>
      </c>
      <c r="D7985" s="12">
        <v>2277.33</v>
      </c>
      <c r="E7985" s="12">
        <v>10883.36</v>
      </c>
      <c r="F7985" s="12">
        <v>3608.73</v>
      </c>
      <c r="G7985" s="12">
        <v>433.14</v>
      </c>
      <c r="H7985" s="108">
        <v>121.27</v>
      </c>
      <c r="I7985" s="45">
        <v>103.93</v>
      </c>
      <c r="J7985" s="45">
        <v>98.03</v>
      </c>
    </row>
    <row r="7986" spans="1:10" ht="23.3" customHeight="1" thickBot="1" x14ac:dyDescent="0.3">
      <c r="A7986" s="11">
        <v>46163</v>
      </c>
      <c r="B7986" s="37">
        <v>2046.8</v>
      </c>
      <c r="C7986" s="37">
        <v>9985.8799999999992</v>
      </c>
      <c r="D7986" s="12">
        <v>2265.67</v>
      </c>
      <c r="E7986" s="12">
        <v>10827.64</v>
      </c>
      <c r="F7986" s="12">
        <v>3595.87</v>
      </c>
      <c r="G7986" s="12">
        <v>430.18</v>
      </c>
      <c r="H7986" s="108">
        <v>120.48</v>
      </c>
      <c r="I7986" s="45">
        <v>103.96</v>
      </c>
      <c r="J7986" s="45">
        <v>97.88</v>
      </c>
    </row>
    <row r="7987" spans="1:10" ht="23.3" customHeight="1" thickBot="1" x14ac:dyDescent="0.3">
      <c r="A7987" s="11">
        <v>46164</v>
      </c>
      <c r="B7987" s="37">
        <v>2030.07</v>
      </c>
      <c r="C7987" s="37">
        <v>9904.2900000000009</v>
      </c>
      <c r="D7987" s="12">
        <v>2242.7800000000002</v>
      </c>
      <c r="E7987" s="12">
        <v>10718.22</v>
      </c>
      <c r="F7987" s="12">
        <v>3556.23</v>
      </c>
      <c r="G7987" s="12">
        <v>425.14</v>
      </c>
      <c r="H7987" s="108">
        <v>119.06</v>
      </c>
      <c r="I7987" s="45">
        <v>103.97</v>
      </c>
      <c r="J7987" s="45">
        <v>97.97</v>
      </c>
    </row>
    <row r="7988" spans="1:10" ht="23.3" customHeight="1" thickBot="1" x14ac:dyDescent="0.3">
      <c r="A7988" s="11">
        <v>46167</v>
      </c>
      <c r="B7988" s="37">
        <v>2020.12</v>
      </c>
      <c r="C7988" s="37">
        <v>9855.75</v>
      </c>
      <c r="D7988" s="12">
        <v>2230.31</v>
      </c>
      <c r="E7988" s="12">
        <v>10658.63</v>
      </c>
      <c r="F7988" s="12">
        <v>3542.96</v>
      </c>
      <c r="G7988" s="12">
        <v>422.29</v>
      </c>
      <c r="H7988" s="108">
        <v>118.3</v>
      </c>
      <c r="I7988" s="45">
        <v>103.97</v>
      </c>
      <c r="J7988" s="45">
        <v>97.79</v>
      </c>
    </row>
    <row r="7989" spans="1:10" ht="23.3" customHeight="1" thickBot="1" x14ac:dyDescent="0.3">
      <c r="A7989" s="11">
        <v>46168</v>
      </c>
      <c r="B7989" s="37">
        <v>2029.79</v>
      </c>
      <c r="C7989" s="37">
        <v>9908.92</v>
      </c>
      <c r="D7989" s="12">
        <v>2242.88</v>
      </c>
      <c r="E7989" s="12">
        <v>10726.6</v>
      </c>
      <c r="F7989" s="12">
        <v>3562.54</v>
      </c>
      <c r="G7989" s="12">
        <v>424.92</v>
      </c>
      <c r="H7989" s="108">
        <v>119.15</v>
      </c>
      <c r="I7989" s="45">
        <v>103.97</v>
      </c>
      <c r="J7989" s="45">
        <v>97.87</v>
      </c>
    </row>
    <row r="7990" spans="1:10" ht="23.3" customHeight="1" thickBot="1" x14ac:dyDescent="0.3">
      <c r="A7990" s="11">
        <v>46169</v>
      </c>
      <c r="B7990" s="37">
        <v>2037.12</v>
      </c>
      <c r="C7990" s="37">
        <v>9951.5300000000007</v>
      </c>
      <c r="D7990" s="12">
        <v>2252.87</v>
      </c>
      <c r="E7990" s="12">
        <v>10783.37</v>
      </c>
      <c r="F7990" s="12">
        <v>3582.53</v>
      </c>
      <c r="G7990" s="12">
        <v>426.61</v>
      </c>
      <c r="H7990" s="108">
        <v>119.76</v>
      </c>
      <c r="I7990" s="45">
        <v>103.97</v>
      </c>
      <c r="J7990" s="45">
        <v>97.65</v>
      </c>
    </row>
    <row r="7991" spans="1:10" ht="23.3" customHeight="1" thickBot="1" x14ac:dyDescent="0.3">
      <c r="A7991" s="11">
        <v>46170</v>
      </c>
      <c r="B7991" s="37">
        <v>2037.85</v>
      </c>
      <c r="C7991" s="37">
        <v>9976.11</v>
      </c>
      <c r="D7991" s="12">
        <v>2251.48</v>
      </c>
      <c r="E7991" s="12">
        <v>10804.39</v>
      </c>
      <c r="F7991" s="12">
        <v>3572</v>
      </c>
      <c r="G7991" s="12">
        <v>427.1</v>
      </c>
      <c r="H7991" s="108">
        <v>119.94</v>
      </c>
      <c r="I7991" s="45">
        <v>103.97</v>
      </c>
      <c r="J7991" s="45">
        <v>98.13</v>
      </c>
    </row>
    <row r="7992" spans="1:10" ht="23.3" customHeight="1" thickBot="1" x14ac:dyDescent="0.3">
      <c r="A7992" s="11">
        <v>46171</v>
      </c>
      <c r="B7992" s="37">
        <v>2035.75</v>
      </c>
      <c r="C7992" s="37">
        <v>9969.19</v>
      </c>
      <c r="D7992" s="12">
        <v>2250.48</v>
      </c>
      <c r="E7992" s="12">
        <v>10804.03</v>
      </c>
      <c r="F7992" s="12">
        <v>3585.38</v>
      </c>
      <c r="G7992" s="12">
        <v>426.84</v>
      </c>
      <c r="H7992" s="108">
        <v>119.9</v>
      </c>
      <c r="I7992" s="45">
        <v>103.97</v>
      </c>
      <c r="J7992" s="45">
        <v>97.76</v>
      </c>
    </row>
    <row r="7993" spans="1:10" ht="23.3" customHeight="1" thickBot="1" x14ac:dyDescent="0.3">
      <c r="A7993" s="11">
        <v>46174</v>
      </c>
      <c r="B7993" s="37">
        <v>2034.47</v>
      </c>
      <c r="C7993" s="37">
        <v>9973.59</v>
      </c>
      <c r="D7993" s="12">
        <v>2248.9</v>
      </c>
      <c r="E7993" s="12">
        <v>10810.45</v>
      </c>
      <c r="F7993" s="12">
        <v>3588.49</v>
      </c>
      <c r="G7993" s="12">
        <v>426.63</v>
      </c>
      <c r="H7993" s="108">
        <v>119.81</v>
      </c>
      <c r="I7993" s="45">
        <v>103.97</v>
      </c>
      <c r="J7993" s="45">
        <v>97.74</v>
      </c>
    </row>
    <row r="7994" spans="1:10" ht="23.3" customHeight="1" thickBot="1" x14ac:dyDescent="0.3">
      <c r="A7994" s="11">
        <v>46175</v>
      </c>
      <c r="B7994" s="37">
        <v>2034.37</v>
      </c>
      <c r="C7994" s="37">
        <v>9984.65</v>
      </c>
      <c r="D7994" s="12">
        <v>2248.0300000000002</v>
      </c>
      <c r="E7994" s="12">
        <v>10821.41</v>
      </c>
      <c r="F7994" s="12">
        <v>3587.81</v>
      </c>
      <c r="G7994" s="12">
        <v>426.49</v>
      </c>
      <c r="H7994" s="108">
        <v>119.77</v>
      </c>
      <c r="I7994" s="45">
        <v>103.97</v>
      </c>
      <c r="J7994" s="45">
        <v>97.88</v>
      </c>
    </row>
    <row r="7995" spans="1:10" ht="23.3" customHeight="1" thickBot="1" x14ac:dyDescent="0.3">
      <c r="A7995" s="11">
        <v>46176</v>
      </c>
      <c r="B7995" s="37">
        <v>2027.27</v>
      </c>
      <c r="C7995" s="37">
        <v>9987.76</v>
      </c>
      <c r="D7995" s="12">
        <v>2237.83</v>
      </c>
      <c r="E7995" s="12">
        <v>10822.32</v>
      </c>
      <c r="F7995" s="12">
        <v>3583.2</v>
      </c>
      <c r="G7995" s="12">
        <v>424.1</v>
      </c>
      <c r="H7995" s="108">
        <v>119.09</v>
      </c>
      <c r="I7995" s="45">
        <v>104.01</v>
      </c>
      <c r="J7995" s="45">
        <v>98.01</v>
      </c>
    </row>
    <row r="7996" spans="1:10" ht="23.3" customHeight="1" thickBot="1" x14ac:dyDescent="0.3">
      <c r="A7996" s="11">
        <v>46177</v>
      </c>
      <c r="B7996" s="37">
        <v>2020.94</v>
      </c>
      <c r="C7996" s="37">
        <v>9956.58</v>
      </c>
      <c r="D7996" s="12">
        <v>2228.5700000000002</v>
      </c>
      <c r="E7996" s="12">
        <v>10777.52</v>
      </c>
      <c r="F7996" s="12">
        <v>3560.87</v>
      </c>
      <c r="G7996" s="12">
        <v>421.88</v>
      </c>
      <c r="H7996" s="108">
        <v>118.52</v>
      </c>
      <c r="I7996" s="45">
        <v>104.01</v>
      </c>
      <c r="J7996" s="45">
        <v>98.18</v>
      </c>
    </row>
    <row r="7997" spans="1:10" ht="23.3" customHeight="1" thickBot="1" x14ac:dyDescent="0.3">
      <c r="A7997" s="11">
        <v>46178</v>
      </c>
      <c r="B7997" s="37">
        <v>2017.08</v>
      </c>
      <c r="C7997" s="37">
        <v>9937.58</v>
      </c>
      <c r="D7997" s="12">
        <v>2223.29</v>
      </c>
      <c r="E7997" s="12">
        <v>10752.01</v>
      </c>
      <c r="F7997" s="12">
        <v>3553.56</v>
      </c>
      <c r="G7997" s="12">
        <v>421.18</v>
      </c>
      <c r="H7997" s="108">
        <v>118.21</v>
      </c>
      <c r="I7997" s="45">
        <v>103.98</v>
      </c>
      <c r="J7997" s="45">
        <v>98.19</v>
      </c>
    </row>
    <row r="7998" spans="1:10" ht="23.3" customHeight="1" thickBot="1" x14ac:dyDescent="0.3">
      <c r="A7998" s="11">
        <v>46181</v>
      </c>
      <c r="B7998" s="37">
        <v>2000.84</v>
      </c>
      <c r="C7998" s="37">
        <v>9938.5</v>
      </c>
      <c r="D7998" s="12">
        <v>2198.4</v>
      </c>
      <c r="E7998" s="12">
        <v>10738.33</v>
      </c>
      <c r="F7998" s="12">
        <v>3522.97</v>
      </c>
      <c r="G7998" s="12">
        <v>415.39</v>
      </c>
      <c r="H7998" s="108">
        <v>116.62</v>
      </c>
      <c r="I7998" s="45">
        <v>103.99</v>
      </c>
      <c r="J7998" s="45">
        <v>98.64</v>
      </c>
    </row>
    <row r="7999" spans="1:10" ht="23.3" customHeight="1" thickBot="1" x14ac:dyDescent="0.3">
      <c r="A7999" s="11">
        <v>46182</v>
      </c>
      <c r="B7999" s="37">
        <v>1995.73</v>
      </c>
      <c r="C7999" s="37">
        <v>9913.15</v>
      </c>
      <c r="D7999" s="12">
        <v>2191.84</v>
      </c>
      <c r="E7999" s="12">
        <v>10706.26</v>
      </c>
      <c r="F7999" s="12">
        <v>3514.5</v>
      </c>
      <c r="G7999" s="12">
        <v>414.44</v>
      </c>
      <c r="H7999" s="108">
        <v>116.27</v>
      </c>
      <c r="I7999" s="45">
        <v>103.99</v>
      </c>
      <c r="J7999" s="45">
        <v>98.59</v>
      </c>
    </row>
    <row r="8000" spans="1:10" ht="23.3" customHeight="1" thickBot="1" x14ac:dyDescent="0.3">
      <c r="A8000" s="11">
        <v>46183</v>
      </c>
      <c r="B8000" s="37">
        <v>1985.69</v>
      </c>
      <c r="C8000" s="37">
        <v>9880.2099999999991</v>
      </c>
      <c r="D8000" s="12">
        <v>2178.44</v>
      </c>
      <c r="E8000" s="12">
        <v>10663.17</v>
      </c>
      <c r="F8000" s="12">
        <v>3500.94</v>
      </c>
      <c r="G8000" s="12">
        <v>412.66</v>
      </c>
      <c r="H8000" s="108">
        <v>115.43</v>
      </c>
      <c r="I8000" s="45">
        <v>103.99</v>
      </c>
      <c r="J8000" s="45">
        <v>98.76</v>
      </c>
    </row>
    <row r="8001" spans="1:10" ht="23.3" customHeight="1" thickBot="1" x14ac:dyDescent="0.3">
      <c r="A8001" s="11">
        <v>46184</v>
      </c>
      <c r="B8001" s="37">
        <v>1980.36</v>
      </c>
      <c r="C8001" s="37">
        <v>9853.66</v>
      </c>
      <c r="D8001" s="12">
        <v>2170.75</v>
      </c>
      <c r="E8001" s="12">
        <v>10625.5</v>
      </c>
      <c r="F8001" s="12">
        <v>3488.35</v>
      </c>
      <c r="G8001" s="12">
        <v>411.29</v>
      </c>
      <c r="H8001" s="108">
        <v>115.01</v>
      </c>
      <c r="I8001" s="45">
        <v>103.99</v>
      </c>
      <c r="J8001" s="45">
        <v>98.85</v>
      </c>
    </row>
    <row r="8002" spans="1:10" ht="23.3" customHeight="1" thickBot="1" x14ac:dyDescent="0.3">
      <c r="A8002" s="11">
        <v>46185</v>
      </c>
      <c r="B8002" s="37">
        <v>1980.44</v>
      </c>
      <c r="C8002" s="37">
        <v>9854.08</v>
      </c>
      <c r="D8002" s="12">
        <v>2171.5500000000002</v>
      </c>
      <c r="E8002" s="12">
        <v>10629.41</v>
      </c>
      <c r="F8002" s="12">
        <v>3490.95</v>
      </c>
      <c r="G8002" s="12">
        <v>411.6</v>
      </c>
      <c r="H8002" s="108">
        <v>115.05</v>
      </c>
      <c r="I8002" s="45">
        <v>103.99</v>
      </c>
      <c r="J8002" s="45">
        <v>98.73</v>
      </c>
    </row>
    <row r="8003" spans="1:10" ht="23.3" customHeight="1" thickBot="1" x14ac:dyDescent="0.3">
      <c r="A8003" s="11">
        <v>46188</v>
      </c>
      <c r="B8003" s="37">
        <v>1974.07</v>
      </c>
      <c r="C8003" s="37">
        <v>9824.74</v>
      </c>
      <c r="D8003" s="12">
        <v>2170.61</v>
      </c>
      <c r="E8003" s="12">
        <v>10627.97</v>
      </c>
      <c r="F8003" s="12">
        <v>3545.96</v>
      </c>
      <c r="G8003" s="12">
        <v>411.16</v>
      </c>
      <c r="H8003" s="108">
        <v>115</v>
      </c>
      <c r="I8003" s="45">
        <v>103.95</v>
      </c>
      <c r="J8003" s="45">
        <v>97</v>
      </c>
    </row>
    <row r="8004" spans="1:10" ht="23.3" customHeight="1" thickBot="1" x14ac:dyDescent="0.3">
      <c r="A8004" s="11">
        <v>46189</v>
      </c>
      <c r="B8004" s="37">
        <v>1972.39</v>
      </c>
      <c r="C8004" s="37">
        <v>9816.3700000000008</v>
      </c>
      <c r="D8004" s="12">
        <v>2166.83</v>
      </c>
      <c r="E8004" s="12">
        <v>10609.48</v>
      </c>
      <c r="F8004" s="12">
        <v>3528.64</v>
      </c>
      <c r="G8004" s="12">
        <v>410.52</v>
      </c>
      <c r="H8004" s="108">
        <v>114.82</v>
      </c>
      <c r="I8004" s="45">
        <v>103.95</v>
      </c>
      <c r="J8004" s="45">
        <v>97.3</v>
      </c>
    </row>
    <row r="8005" spans="1:10" ht="23.3" customHeight="1" thickBot="1" x14ac:dyDescent="0.3">
      <c r="A8005" s="11">
        <v>46190</v>
      </c>
      <c r="B8005" s="37">
        <v>1970.79</v>
      </c>
      <c r="C8005" s="37">
        <v>9808.43</v>
      </c>
      <c r="D8005" s="12">
        <v>2165.6999999999998</v>
      </c>
      <c r="E8005" s="12">
        <v>10603.94</v>
      </c>
      <c r="F8005" s="12">
        <v>3536.07</v>
      </c>
      <c r="G8005" s="12">
        <v>410.83</v>
      </c>
      <c r="H8005" s="108">
        <v>114.83</v>
      </c>
      <c r="I8005" s="45">
        <v>103.95</v>
      </c>
      <c r="J8005" s="45">
        <v>97.28</v>
      </c>
    </row>
    <row r="8006" spans="1:10" ht="23.3" customHeight="1" thickBot="1" x14ac:dyDescent="0.3">
      <c r="A8006" s="11">
        <v>46191</v>
      </c>
      <c r="B8006" s="37">
        <v>1978.17</v>
      </c>
      <c r="C8006" s="37">
        <v>9845.16</v>
      </c>
      <c r="D8006" s="12">
        <v>2171.79</v>
      </c>
      <c r="E8006" s="12">
        <v>10633.76</v>
      </c>
      <c r="F8006" s="12">
        <v>3518.03</v>
      </c>
      <c r="G8006" s="12">
        <v>412.3</v>
      </c>
      <c r="H8006" s="108">
        <v>115.2</v>
      </c>
      <c r="I8006" s="45">
        <v>103.96</v>
      </c>
      <c r="J8006" s="45">
        <v>98.05</v>
      </c>
    </row>
    <row r="8007" spans="1:10" ht="23.3" customHeight="1" thickBot="1" x14ac:dyDescent="0.3">
      <c r="A8007" s="11">
        <v>46192</v>
      </c>
      <c r="B8007" s="37">
        <v>1982.01</v>
      </c>
      <c r="C8007" s="37">
        <v>9876.34</v>
      </c>
      <c r="D8007" s="12">
        <v>2172.5300000000002</v>
      </c>
      <c r="E8007" s="12">
        <v>10653.3</v>
      </c>
      <c r="F8007" s="12">
        <v>3496.17</v>
      </c>
      <c r="G8007" s="12">
        <v>413.11</v>
      </c>
      <c r="H8007" s="108">
        <v>115.36</v>
      </c>
      <c r="I8007" s="45">
        <v>103.97</v>
      </c>
      <c r="J8007" s="45">
        <v>98.93</v>
      </c>
    </row>
    <row r="8008" spans="1:10" ht="23.3" customHeight="1" thickBot="1" x14ac:dyDescent="0.3">
      <c r="A8008" s="11">
        <v>46195</v>
      </c>
      <c r="B8008" s="37">
        <v>2002.62</v>
      </c>
      <c r="C8008" s="37">
        <v>9979.06</v>
      </c>
      <c r="D8008" s="12">
        <v>2201.0500000000002</v>
      </c>
      <c r="E8008" s="12">
        <v>10793.2</v>
      </c>
      <c r="F8008" s="12">
        <v>3548.38</v>
      </c>
      <c r="G8008" s="12">
        <v>419.76</v>
      </c>
      <c r="H8008" s="108">
        <v>117.13</v>
      </c>
      <c r="I8008" s="45">
        <v>103.97</v>
      </c>
      <c r="J8008" s="45">
        <v>98.75</v>
      </c>
    </row>
    <row r="8009" spans="1:10" ht="23.3" customHeight="1" thickBot="1" x14ac:dyDescent="0.3">
      <c r="A8009" s="11">
        <v>46196</v>
      </c>
      <c r="B8009" s="37">
        <v>2009.63</v>
      </c>
      <c r="C8009" s="37">
        <v>10014</v>
      </c>
      <c r="D8009" s="12">
        <v>2209.29</v>
      </c>
      <c r="E8009" s="12">
        <v>10833.59</v>
      </c>
      <c r="F8009" s="12">
        <v>3551.26</v>
      </c>
      <c r="G8009" s="12">
        <v>420.59</v>
      </c>
      <c r="H8009" s="108">
        <v>117.38</v>
      </c>
      <c r="I8009" s="45">
        <v>103.98</v>
      </c>
      <c r="J8009" s="45">
        <v>99</v>
      </c>
    </row>
    <row r="8010" spans="1:10" ht="23.3" customHeight="1" thickBot="1" x14ac:dyDescent="0.3">
      <c r="A8010" s="11">
        <v>46197</v>
      </c>
      <c r="B8010" s="37">
        <v>2018.46</v>
      </c>
      <c r="C8010" s="37">
        <v>10057.950000000001</v>
      </c>
      <c r="D8010" s="12">
        <v>2218.2600000000002</v>
      </c>
      <c r="E8010" s="12">
        <v>10877.58</v>
      </c>
      <c r="F8010" s="12">
        <v>3546.67</v>
      </c>
      <c r="G8010" s="12">
        <v>422.45</v>
      </c>
      <c r="H8010" s="108">
        <v>118.07</v>
      </c>
      <c r="I8010" s="45">
        <v>103.98</v>
      </c>
      <c r="J8010" s="45">
        <v>99.57</v>
      </c>
    </row>
    <row r="8011" spans="1:10" ht="23.3" customHeight="1" thickBot="1" x14ac:dyDescent="0.3">
      <c r="A8011" s="11">
        <v>46198</v>
      </c>
      <c r="B8011" s="37">
        <v>2032.96</v>
      </c>
      <c r="C8011" s="37">
        <v>10130.25</v>
      </c>
      <c r="D8011" s="12">
        <v>2237.83</v>
      </c>
      <c r="E8011" s="12">
        <v>10973.56</v>
      </c>
      <c r="F8011" s="12">
        <v>3578.7</v>
      </c>
      <c r="G8011" s="12">
        <v>427.05</v>
      </c>
      <c r="H8011" s="108">
        <v>119.3</v>
      </c>
      <c r="I8011" s="45">
        <v>103.98</v>
      </c>
      <c r="J8011" s="45">
        <v>99.55</v>
      </c>
    </row>
    <row r="8012" spans="1:10" ht="23.3" customHeight="1" thickBot="1" x14ac:dyDescent="0.3">
      <c r="A8012" s="11">
        <v>46199</v>
      </c>
      <c r="B8012" s="37">
        <v>2037.78</v>
      </c>
      <c r="C8012" s="37">
        <v>10154.24</v>
      </c>
      <c r="D8012" s="12">
        <v>2244.4299999999998</v>
      </c>
      <c r="E8012" s="12">
        <v>11005.88</v>
      </c>
      <c r="F8012" s="12">
        <v>3589.47</v>
      </c>
      <c r="G8012" s="12">
        <v>428.78</v>
      </c>
      <c r="H8012" s="108">
        <v>119.81</v>
      </c>
      <c r="I8012" s="45">
        <v>103.98</v>
      </c>
      <c r="J8012" s="45">
        <v>99.53</v>
      </c>
    </row>
    <row r="8013" spans="1:10" ht="23.3" customHeight="1" thickBot="1" x14ac:dyDescent="0.3">
      <c r="A8013" s="11">
        <v>46202</v>
      </c>
      <c r="B8013" s="37">
        <v>2031.55</v>
      </c>
      <c r="C8013" s="37">
        <v>10123.219999999999</v>
      </c>
      <c r="D8013" s="12">
        <v>2245.7800000000002</v>
      </c>
      <c r="E8013" s="12">
        <v>11012.54</v>
      </c>
      <c r="F8013" s="12">
        <v>3664.24</v>
      </c>
      <c r="G8013" s="12">
        <v>428.24</v>
      </c>
      <c r="H8013" s="108">
        <v>119.77</v>
      </c>
      <c r="I8013" s="45">
        <v>103.92</v>
      </c>
      <c r="J8013" s="45">
        <v>97.56</v>
      </c>
    </row>
    <row r="8014" spans="1:10" ht="23.3" customHeight="1" thickBot="1" x14ac:dyDescent="0.3">
      <c r="A8014" s="11">
        <v>46203</v>
      </c>
      <c r="B8014" s="37">
        <v>2031.69</v>
      </c>
      <c r="C8014" s="37">
        <v>10123.89</v>
      </c>
      <c r="D8014" s="12">
        <v>2246.3200000000002</v>
      </c>
      <c r="E8014" s="12">
        <v>11015.17</v>
      </c>
      <c r="F8014" s="12">
        <v>3667.84</v>
      </c>
      <c r="G8014" s="12">
        <v>428.51</v>
      </c>
      <c r="H8014" s="108">
        <v>119.82</v>
      </c>
      <c r="I8014" s="45">
        <v>103.92</v>
      </c>
      <c r="J8014" s="45">
        <v>97.49</v>
      </c>
    </row>
    <row r="8015" spans="1:10" ht="23.3" customHeight="1" thickBot="1" x14ac:dyDescent="0.3">
      <c r="G8015" s="12"/>
      <c r="I8015" s="45"/>
    </row>
    <row r="8016" spans="1:10" ht="23.3" customHeight="1" thickBot="1" x14ac:dyDescent="0.3">
      <c r="G8016" s="12"/>
      <c r="I8016" s="45"/>
    </row>
    <row r="8017" spans="1:12" ht="23.3" customHeight="1" thickBot="1" x14ac:dyDescent="0.3">
      <c r="G8017" s="12"/>
      <c r="I8017" s="45"/>
    </row>
    <row r="8018" spans="1:12" ht="23.3" customHeight="1" thickBot="1" x14ac:dyDescent="0.3">
      <c r="G8018" s="12"/>
      <c r="I8018" s="45"/>
    </row>
    <row r="8019" spans="1:12" ht="23.3" customHeight="1" thickBot="1" x14ac:dyDescent="0.3">
      <c r="G8019" s="12"/>
      <c r="I8019" s="45"/>
    </row>
    <row r="8020" spans="1:12" ht="23.3" customHeight="1" thickBot="1" x14ac:dyDescent="0.3">
      <c r="G8020" s="12"/>
      <c r="I8020" s="45"/>
    </row>
    <row r="8021" spans="1:12" ht="23.3" customHeight="1" thickBot="1" x14ac:dyDescent="0.3">
      <c r="G8021" s="12"/>
      <c r="I8021" s="45"/>
    </row>
    <row r="8022" spans="1:12" ht="23.3" customHeight="1" thickBot="1" x14ac:dyDescent="0.3">
      <c r="G8022" s="12"/>
      <c r="I8022" s="45"/>
    </row>
    <row r="8023" spans="1:12" ht="23.3" customHeight="1" thickBot="1" x14ac:dyDescent="0.3">
      <c r="G8023" s="12"/>
      <c r="I8023" s="45"/>
    </row>
    <row r="8024" spans="1:12" ht="27.7" customHeight="1" thickTop="1" thickBot="1" x14ac:dyDescent="0.45">
      <c r="A8024" s="185" t="s">
        <v>7</v>
      </c>
      <c r="B8024" s="186">
        <f>LARGE(B5:B8023,1)</f>
        <v>2291.4299999999998</v>
      </c>
      <c r="C8024" s="186">
        <f>LARGE(C5:C8023,1)</f>
        <v>10418.82</v>
      </c>
      <c r="D8024" s="186">
        <f t="shared" ref="D8024:J8024" si="0">LARGE(D5:D8023,1)</f>
        <v>2529.84</v>
      </c>
      <c r="E8024" s="186">
        <f t="shared" si="0"/>
        <v>11558.05</v>
      </c>
      <c r="F8024" s="186">
        <f t="shared" si="0"/>
        <v>4026.85</v>
      </c>
      <c r="G8024" s="186">
        <f t="shared" si="0"/>
        <v>543.41999999999996</v>
      </c>
      <c r="H8024" s="186">
        <f t="shared" si="0"/>
        <v>135.34</v>
      </c>
      <c r="I8024" s="186">
        <f t="shared" si="0"/>
        <v>104.53</v>
      </c>
      <c r="J8024" s="186">
        <f t="shared" si="0"/>
        <v>107.15</v>
      </c>
      <c r="L8024" s="64"/>
    </row>
    <row r="8025" spans="1:12" ht="27.7" customHeight="1" thickTop="1" x14ac:dyDescent="0.25">
      <c r="A8025" s="76"/>
      <c r="B8025" s="153"/>
      <c r="C8025" s="153"/>
      <c r="D8025" s="78"/>
      <c r="E8025" s="77"/>
      <c r="F8025" s="77"/>
      <c r="G8025" s="77"/>
    </row>
    <row r="8026" spans="1:12" ht="27.7" customHeight="1" x14ac:dyDescent="0.25">
      <c r="A8026" s="76"/>
      <c r="B8026" s="153"/>
      <c r="C8026" s="153"/>
      <c r="D8026" s="78"/>
      <c r="E8026" s="77"/>
      <c r="F8026" s="77"/>
      <c r="G8026" s="77"/>
    </row>
    <row r="8027" spans="1:12" ht="27.7" customHeight="1" x14ac:dyDescent="0.25">
      <c r="A8027" s="76"/>
      <c r="B8027" s="153"/>
      <c r="C8027" s="153"/>
      <c r="D8027" s="77"/>
      <c r="E8027" s="77"/>
      <c r="F8027" s="77"/>
      <c r="G8027" s="77"/>
    </row>
    <row r="8028" spans="1:12" ht="27.7" customHeight="1" x14ac:dyDescent="0.25">
      <c r="A8028" s="76"/>
      <c r="B8028" s="153"/>
      <c r="C8028" s="153"/>
      <c r="D8028" s="77"/>
      <c r="E8028" s="77"/>
      <c r="F8028" s="77"/>
      <c r="G8028" s="77"/>
    </row>
    <row r="8029" spans="1:12" ht="27.7" customHeight="1" x14ac:dyDescent="0.25">
      <c r="A8029" s="76"/>
      <c r="B8029" s="153"/>
      <c r="C8029" s="153"/>
      <c r="D8029" s="77"/>
      <c r="E8029" s="77"/>
      <c r="F8029" s="77"/>
      <c r="G8029" s="77"/>
    </row>
    <row r="8030" spans="1:12" ht="27.7" customHeight="1" x14ac:dyDescent="0.25">
      <c r="A8030" s="76"/>
      <c r="B8030" s="153"/>
      <c r="C8030" s="153"/>
      <c r="D8030" s="77"/>
      <c r="E8030" s="77"/>
      <c r="F8030" s="77"/>
      <c r="G8030" s="77"/>
    </row>
    <row r="8031" spans="1:12" ht="27.7" customHeight="1" x14ac:dyDescent="0.25">
      <c r="A8031" s="76"/>
      <c r="B8031" s="153"/>
      <c r="C8031" s="153"/>
      <c r="D8031" s="77"/>
      <c r="E8031" s="77"/>
      <c r="F8031" s="77"/>
      <c r="G8031" s="77"/>
    </row>
    <row r="8032" spans="1:12" ht="27.7" customHeight="1" x14ac:dyDescent="0.25">
      <c r="A8032" s="76"/>
      <c r="B8032" s="153"/>
      <c r="C8032" s="153"/>
      <c r="D8032" s="77"/>
      <c r="E8032" s="77"/>
      <c r="F8032" s="77"/>
      <c r="G8032" s="77"/>
    </row>
    <row r="8033" spans="1:7" ht="27.7" customHeight="1" x14ac:dyDescent="0.25">
      <c r="A8033" s="76"/>
      <c r="B8033" s="153"/>
      <c r="C8033" s="153"/>
      <c r="D8033" s="77"/>
      <c r="E8033" s="77"/>
      <c r="F8033" s="77"/>
      <c r="G8033" s="77"/>
    </row>
    <row r="8034" spans="1:7" ht="27.7" customHeight="1" x14ac:dyDescent="0.25">
      <c r="A8034" s="76"/>
      <c r="B8034" s="153"/>
      <c r="C8034" s="153"/>
      <c r="D8034" s="77"/>
      <c r="E8034" s="77"/>
      <c r="F8034" s="77"/>
      <c r="G8034" s="77"/>
    </row>
    <row r="8035" spans="1:7" ht="27.7" customHeight="1" x14ac:dyDescent="0.25">
      <c r="A8035" s="76"/>
      <c r="B8035" s="153"/>
      <c r="C8035" s="153"/>
      <c r="D8035" s="77"/>
      <c r="E8035" s="77"/>
      <c r="F8035" s="77"/>
      <c r="G8035" s="77"/>
    </row>
    <row r="8036" spans="1:7" ht="27.7" customHeight="1" x14ac:dyDescent="0.25">
      <c r="A8036" s="76"/>
      <c r="B8036" s="153"/>
      <c r="C8036" s="153"/>
      <c r="D8036" s="77"/>
      <c r="E8036" s="77"/>
      <c r="F8036" s="77"/>
      <c r="G8036" s="77"/>
    </row>
    <row r="8037" spans="1:7" ht="27.7" customHeight="1" x14ac:dyDescent="0.25">
      <c r="A8037" s="76"/>
      <c r="B8037" s="153"/>
      <c r="C8037" s="153"/>
      <c r="D8037" s="77"/>
      <c r="E8037" s="77"/>
      <c r="F8037" s="77"/>
      <c r="G8037" s="77"/>
    </row>
    <row r="8038" spans="1:7" ht="27.7" customHeight="1" x14ac:dyDescent="0.25">
      <c r="A8038" s="76"/>
      <c r="B8038" s="153"/>
      <c r="C8038" s="153"/>
      <c r="D8038" s="77"/>
      <c r="E8038" s="77"/>
      <c r="F8038" s="77"/>
      <c r="G8038" s="77"/>
    </row>
    <row r="8039" spans="1:7" ht="27.7" customHeight="1" x14ac:dyDescent="0.25">
      <c r="A8039" s="76"/>
      <c r="B8039" s="153"/>
      <c r="C8039" s="153"/>
      <c r="D8039" s="77"/>
      <c r="E8039" s="77"/>
      <c r="F8039" s="77"/>
      <c r="G8039" s="77"/>
    </row>
    <row r="8040" spans="1:7" ht="27.7" customHeight="1" x14ac:dyDescent="0.25">
      <c r="A8040" s="76"/>
      <c r="B8040" s="153"/>
      <c r="C8040" s="153"/>
      <c r="D8040" s="77"/>
      <c r="E8040" s="77"/>
      <c r="F8040" s="77"/>
      <c r="G8040" s="77"/>
    </row>
    <row r="8041" spans="1:7" ht="27.7" customHeight="1" x14ac:dyDescent="0.25">
      <c r="A8041" s="76"/>
      <c r="B8041" s="153"/>
      <c r="C8041" s="153"/>
      <c r="D8041" s="77"/>
      <c r="E8041" s="77"/>
      <c r="F8041" s="77"/>
      <c r="G8041" s="77"/>
    </row>
    <row r="8042" spans="1:7" ht="27.7" customHeight="1" x14ac:dyDescent="0.25">
      <c r="A8042" s="76"/>
      <c r="B8042" s="153"/>
      <c r="C8042" s="153"/>
      <c r="D8042" s="77"/>
      <c r="E8042" s="77"/>
      <c r="F8042" s="77"/>
      <c r="G8042" s="77"/>
    </row>
    <row r="8043" spans="1:7" ht="27.7" customHeight="1" x14ac:dyDescent="0.25">
      <c r="A8043" s="76"/>
      <c r="B8043" s="153"/>
      <c r="C8043" s="153"/>
      <c r="D8043" s="77"/>
      <c r="E8043" s="77"/>
      <c r="F8043" s="77"/>
      <c r="G8043" s="77"/>
    </row>
    <row r="8044" spans="1:7" ht="27.7" customHeight="1" x14ac:dyDescent="0.25">
      <c r="A8044" s="76"/>
      <c r="B8044" s="153"/>
      <c r="C8044" s="153"/>
      <c r="D8044" s="77"/>
      <c r="E8044" s="77"/>
      <c r="F8044" s="77"/>
      <c r="G8044" s="77"/>
    </row>
    <row r="8045" spans="1:7" ht="27.7" customHeight="1" x14ac:dyDescent="0.25">
      <c r="A8045" s="76"/>
      <c r="B8045" s="153"/>
      <c r="C8045" s="153"/>
      <c r="D8045" s="77"/>
      <c r="E8045" s="77"/>
      <c r="F8045" s="77"/>
      <c r="G8045" s="77"/>
    </row>
    <row r="8046" spans="1:7" ht="27.7" customHeight="1" x14ac:dyDescent="0.25">
      <c r="A8046" s="76"/>
      <c r="B8046" s="153"/>
      <c r="C8046" s="153"/>
      <c r="D8046" s="77"/>
      <c r="E8046" s="77"/>
      <c r="F8046" s="77"/>
      <c r="G8046" s="77"/>
    </row>
    <row r="8047" spans="1:7" ht="27.7" customHeight="1" x14ac:dyDescent="0.25">
      <c r="A8047" s="76"/>
      <c r="B8047" s="153"/>
      <c r="C8047" s="153"/>
      <c r="D8047" s="77"/>
      <c r="E8047" s="77"/>
      <c r="F8047" s="77"/>
      <c r="G8047" s="77"/>
    </row>
    <row r="8048" spans="1:7" ht="27.7" customHeight="1" x14ac:dyDescent="0.25">
      <c r="A8048" s="76"/>
      <c r="B8048" s="153"/>
      <c r="C8048" s="153"/>
      <c r="D8048" s="77"/>
      <c r="E8048" s="77"/>
      <c r="F8048" s="77"/>
      <c r="G8048" s="77"/>
    </row>
    <row r="8049" spans="1:7" ht="27.7" customHeight="1" x14ac:dyDescent="0.25">
      <c r="A8049" s="76"/>
      <c r="B8049" s="153"/>
      <c r="C8049" s="153"/>
      <c r="D8049" s="77"/>
      <c r="E8049" s="77"/>
      <c r="F8049" s="77"/>
      <c r="G8049" s="77"/>
    </row>
    <row r="8050" spans="1:7" ht="27.7" customHeight="1" x14ac:dyDescent="0.25">
      <c r="A8050" s="76"/>
      <c r="B8050" s="153"/>
      <c r="C8050" s="153"/>
      <c r="D8050" s="77"/>
      <c r="E8050" s="77"/>
      <c r="F8050" s="77"/>
      <c r="G8050" s="77"/>
    </row>
    <row r="8051" spans="1:7" ht="27.7" customHeight="1" x14ac:dyDescent="0.25">
      <c r="A8051" s="76"/>
      <c r="B8051" s="153"/>
      <c r="C8051" s="153"/>
      <c r="D8051" s="77"/>
      <c r="E8051" s="77"/>
      <c r="F8051" s="77"/>
      <c r="G8051" s="77"/>
    </row>
    <row r="8052" spans="1:7" ht="27.7" customHeight="1" x14ac:dyDescent="0.25">
      <c r="A8052" s="76"/>
      <c r="B8052" s="153"/>
      <c r="C8052" s="153"/>
      <c r="D8052" s="77"/>
      <c r="E8052" s="77"/>
      <c r="F8052" s="77"/>
      <c r="G8052" s="77"/>
    </row>
    <row r="8053" spans="1:7" ht="27.7" customHeight="1" x14ac:dyDescent="0.25">
      <c r="A8053" s="76"/>
      <c r="B8053" s="153"/>
      <c r="C8053" s="153"/>
      <c r="D8053" s="77"/>
      <c r="E8053" s="77"/>
      <c r="F8053" s="77"/>
      <c r="G8053" s="77"/>
    </row>
    <row r="8054" spans="1:7" ht="27.7" customHeight="1" x14ac:dyDescent="0.25">
      <c r="A8054" s="76"/>
      <c r="B8054" s="153"/>
      <c r="C8054" s="153"/>
      <c r="D8054" s="77"/>
      <c r="E8054" s="77"/>
      <c r="F8054" s="77"/>
      <c r="G8054" s="77"/>
    </row>
    <row r="8055" spans="1:7" ht="27.7" customHeight="1" x14ac:dyDescent="0.25">
      <c r="A8055" s="76"/>
      <c r="B8055" s="153"/>
      <c r="C8055" s="153"/>
      <c r="D8055" s="77"/>
      <c r="E8055" s="77"/>
      <c r="F8055" s="77"/>
      <c r="G8055" s="77"/>
    </row>
    <row r="8056" spans="1:7" ht="27.7" customHeight="1" x14ac:dyDescent="0.25">
      <c r="A8056" s="76"/>
      <c r="B8056" s="153"/>
      <c r="C8056" s="153"/>
      <c r="D8056" s="77"/>
      <c r="E8056" s="77"/>
      <c r="F8056" s="77"/>
      <c r="G8056" s="77"/>
    </row>
    <row r="8057" spans="1:7" ht="27.7" customHeight="1" x14ac:dyDescent="0.25">
      <c r="A8057" s="76"/>
      <c r="B8057" s="153"/>
      <c r="C8057" s="153"/>
      <c r="D8057" s="77"/>
      <c r="E8057" s="77"/>
      <c r="F8057" s="77"/>
      <c r="G8057" s="77"/>
    </row>
    <row r="8058" spans="1:7" ht="27.7" customHeight="1" x14ac:dyDescent="0.25">
      <c r="A8058" s="76"/>
      <c r="B8058" s="153"/>
      <c r="C8058" s="153"/>
      <c r="D8058" s="77"/>
      <c r="E8058" s="77"/>
      <c r="F8058" s="77"/>
      <c r="G8058" s="77"/>
    </row>
    <row r="8059" spans="1:7" ht="27.7" customHeight="1" x14ac:dyDescent="0.25">
      <c r="A8059" s="76"/>
      <c r="B8059" s="153"/>
      <c r="C8059" s="153"/>
      <c r="D8059" s="77"/>
      <c r="E8059" s="77"/>
      <c r="F8059" s="77"/>
      <c r="G8059" s="77"/>
    </row>
    <row r="8060" spans="1:7" ht="27.7" customHeight="1" x14ac:dyDescent="0.25">
      <c r="A8060" s="76"/>
      <c r="B8060" s="153"/>
      <c r="C8060" s="153"/>
      <c r="D8060" s="77"/>
      <c r="E8060" s="77"/>
      <c r="F8060" s="77"/>
      <c r="G8060" s="77"/>
    </row>
    <row r="8061" spans="1:7" ht="27.7" customHeight="1" x14ac:dyDescent="0.25">
      <c r="A8061" s="76"/>
      <c r="B8061" s="153"/>
      <c r="C8061" s="153"/>
      <c r="D8061" s="77"/>
      <c r="E8061" s="77"/>
      <c r="F8061" s="77"/>
      <c r="G8061" s="77"/>
    </row>
    <row r="8062" spans="1:7" ht="27.7" customHeight="1" x14ac:dyDescent="0.25">
      <c r="A8062" s="76"/>
      <c r="B8062" s="153"/>
      <c r="C8062" s="153"/>
      <c r="D8062" s="77"/>
      <c r="E8062" s="77"/>
      <c r="F8062" s="77"/>
      <c r="G8062" s="77"/>
    </row>
    <row r="8063" spans="1:7" ht="27.7" customHeight="1" x14ac:dyDescent="0.25">
      <c r="A8063" s="76"/>
      <c r="B8063" s="153"/>
      <c r="C8063" s="153"/>
      <c r="D8063" s="77"/>
      <c r="E8063" s="77"/>
      <c r="F8063" s="77"/>
      <c r="G8063" s="77"/>
    </row>
    <row r="8064" spans="1:7" ht="27.7" customHeight="1" x14ac:dyDescent="0.25">
      <c r="A8064" s="76"/>
      <c r="B8064" s="153"/>
      <c r="C8064" s="153"/>
      <c r="D8064" s="77"/>
      <c r="E8064" s="77"/>
      <c r="F8064" s="77"/>
      <c r="G8064" s="77"/>
    </row>
    <row r="8065" spans="1:7" ht="27.7" customHeight="1" x14ac:dyDescent="0.25">
      <c r="A8065" s="76"/>
      <c r="B8065" s="153"/>
      <c r="C8065" s="153"/>
      <c r="D8065" s="77"/>
      <c r="E8065" s="77"/>
      <c r="F8065" s="77"/>
      <c r="G8065" s="77"/>
    </row>
    <row r="8066" spans="1:7" ht="27.7" customHeight="1" x14ac:dyDescent="0.25">
      <c r="A8066" s="76"/>
      <c r="B8066" s="153"/>
      <c r="C8066" s="153"/>
      <c r="D8066" s="77"/>
      <c r="E8066" s="77"/>
      <c r="F8066" s="77"/>
      <c r="G8066" s="77"/>
    </row>
    <row r="8067" spans="1:7" ht="27.7" customHeight="1" x14ac:dyDescent="0.25">
      <c r="A8067" s="76"/>
      <c r="B8067" s="153"/>
      <c r="C8067" s="153"/>
      <c r="D8067" s="77"/>
      <c r="E8067" s="77"/>
      <c r="F8067" s="77"/>
      <c r="G8067" s="77"/>
    </row>
    <row r="8068" spans="1:7" ht="27.7" customHeight="1" x14ac:dyDescent="0.25">
      <c r="A8068" s="76"/>
      <c r="B8068" s="153"/>
      <c r="C8068" s="153"/>
      <c r="D8068" s="77"/>
      <c r="E8068" s="77"/>
      <c r="F8068" s="77"/>
      <c r="G8068" s="77"/>
    </row>
    <row r="8069" spans="1:7" ht="27.7" customHeight="1" x14ac:dyDescent="0.25">
      <c r="A8069" s="76"/>
      <c r="B8069" s="153"/>
      <c r="C8069" s="153"/>
      <c r="D8069" s="77"/>
      <c r="E8069" s="77"/>
      <c r="F8069" s="77"/>
      <c r="G8069" s="77"/>
    </row>
    <row r="8070" spans="1:7" ht="27.7" customHeight="1" x14ac:dyDescent="0.25">
      <c r="A8070" s="76"/>
      <c r="B8070" s="153"/>
      <c r="C8070" s="153"/>
      <c r="D8070" s="77"/>
      <c r="E8070" s="77"/>
      <c r="F8070" s="77"/>
      <c r="G8070" s="77"/>
    </row>
    <row r="8071" spans="1:7" ht="27.7" customHeight="1" x14ac:dyDescent="0.25">
      <c r="A8071" s="76"/>
      <c r="B8071" s="153"/>
      <c r="C8071" s="153"/>
      <c r="D8071" s="77"/>
      <c r="E8071" s="77"/>
      <c r="F8071" s="77"/>
      <c r="G8071" s="77"/>
    </row>
    <row r="8072" spans="1:7" ht="27.7" customHeight="1" x14ac:dyDescent="0.25">
      <c r="A8072" s="76"/>
      <c r="B8072" s="153"/>
      <c r="C8072" s="153"/>
      <c r="D8072" s="77"/>
      <c r="E8072" s="77"/>
      <c r="F8072" s="77"/>
      <c r="G8072" s="77"/>
    </row>
    <row r="8073" spans="1:7" ht="27.7" customHeight="1" x14ac:dyDescent="0.25">
      <c r="A8073" s="76"/>
      <c r="B8073" s="153"/>
      <c r="C8073" s="153"/>
      <c r="D8073" s="77"/>
      <c r="E8073" s="77"/>
      <c r="F8073" s="77"/>
      <c r="G8073" s="77"/>
    </row>
    <row r="8074" spans="1:7" ht="27.7" customHeight="1" x14ac:dyDescent="0.25">
      <c r="A8074" s="76"/>
      <c r="B8074" s="153"/>
      <c r="C8074" s="153"/>
      <c r="D8074" s="77"/>
      <c r="E8074" s="77"/>
      <c r="F8074" s="77"/>
      <c r="G8074" s="77"/>
    </row>
    <row r="8075" spans="1:7" ht="27.7" customHeight="1" x14ac:dyDescent="0.25">
      <c r="A8075" s="76"/>
      <c r="B8075" s="153"/>
      <c r="C8075" s="153"/>
      <c r="D8075" s="77"/>
      <c r="E8075" s="77"/>
      <c r="F8075" s="77"/>
      <c r="G8075" s="77"/>
    </row>
    <row r="8076" spans="1:7" ht="27.7" customHeight="1" x14ac:dyDescent="0.25">
      <c r="A8076" s="76"/>
      <c r="B8076" s="153"/>
      <c r="C8076" s="153"/>
      <c r="D8076" s="77"/>
      <c r="E8076" s="77"/>
      <c r="F8076" s="77"/>
      <c r="G8076" s="77"/>
    </row>
    <row r="8077" spans="1:7" ht="27.7" customHeight="1" x14ac:dyDescent="0.25">
      <c r="A8077" s="76"/>
      <c r="B8077" s="153"/>
      <c r="C8077" s="153"/>
      <c r="D8077" s="77"/>
      <c r="E8077" s="77"/>
      <c r="F8077" s="77"/>
      <c r="G8077" s="77"/>
    </row>
    <row r="8078" spans="1:7" ht="27.7" customHeight="1" x14ac:dyDescent="0.25">
      <c r="A8078" s="76"/>
      <c r="B8078" s="153"/>
      <c r="C8078" s="153"/>
      <c r="D8078" s="77"/>
      <c r="E8078" s="77"/>
      <c r="F8078" s="77"/>
      <c r="G8078" s="77"/>
    </row>
    <row r="8079" spans="1:7" ht="27.7" customHeight="1" x14ac:dyDescent="0.25">
      <c r="A8079" s="76"/>
      <c r="B8079" s="153"/>
      <c r="C8079" s="153"/>
      <c r="D8079" s="77"/>
      <c r="E8079" s="77"/>
      <c r="F8079" s="77"/>
      <c r="G8079" s="77"/>
    </row>
    <row r="8080" spans="1:7" ht="27.7" customHeight="1" x14ac:dyDescent="0.25">
      <c r="A8080" s="76"/>
      <c r="B8080" s="153"/>
      <c r="C8080" s="153"/>
      <c r="D8080" s="77"/>
      <c r="E8080" s="77"/>
      <c r="F8080" s="77"/>
      <c r="G8080" s="77"/>
    </row>
    <row r="8081" spans="1:7" ht="27.7" customHeight="1" x14ac:dyDescent="0.25">
      <c r="A8081" s="76"/>
      <c r="B8081" s="153"/>
      <c r="C8081" s="153"/>
      <c r="D8081" s="77"/>
      <c r="E8081" s="77"/>
      <c r="F8081" s="77"/>
      <c r="G8081" s="77"/>
    </row>
    <row r="8082" spans="1:7" ht="27.7" customHeight="1" x14ac:dyDescent="0.25">
      <c r="A8082" s="76"/>
      <c r="B8082" s="153"/>
      <c r="C8082" s="153"/>
      <c r="D8082" s="77"/>
      <c r="E8082" s="77"/>
      <c r="F8082" s="77"/>
      <c r="G8082" s="77"/>
    </row>
    <row r="8083" spans="1:7" ht="27.7" customHeight="1" x14ac:dyDescent="0.25">
      <c r="A8083" s="76"/>
      <c r="B8083" s="153"/>
      <c r="C8083" s="153"/>
      <c r="D8083" s="77"/>
      <c r="E8083" s="77"/>
      <c r="F8083" s="77"/>
      <c r="G8083" s="77"/>
    </row>
    <row r="8084" spans="1:7" ht="27.7" customHeight="1" x14ac:dyDescent="0.25">
      <c r="A8084" s="76"/>
      <c r="B8084" s="153"/>
      <c r="C8084" s="153"/>
      <c r="D8084" s="77"/>
      <c r="E8084" s="77"/>
      <c r="F8084" s="77"/>
      <c r="G8084" s="77"/>
    </row>
    <row r="8085" spans="1:7" ht="27.7" customHeight="1" x14ac:dyDescent="0.25">
      <c r="A8085" s="76"/>
      <c r="B8085" s="153"/>
      <c r="C8085" s="153"/>
      <c r="D8085" s="77"/>
      <c r="E8085" s="77"/>
      <c r="F8085" s="77"/>
      <c r="G8085" s="77"/>
    </row>
    <row r="8086" spans="1:7" ht="27.7" customHeight="1" x14ac:dyDescent="0.25">
      <c r="A8086" s="76"/>
      <c r="B8086" s="153"/>
      <c r="C8086" s="153"/>
      <c r="D8086" s="77"/>
      <c r="E8086" s="77"/>
      <c r="F8086" s="77"/>
      <c r="G8086" s="77"/>
    </row>
    <row r="8087" spans="1:7" ht="27.7" customHeight="1" x14ac:dyDescent="0.25">
      <c r="A8087" s="76"/>
      <c r="B8087" s="153"/>
      <c r="C8087" s="153"/>
      <c r="D8087" s="77"/>
      <c r="E8087" s="77"/>
      <c r="F8087" s="77"/>
      <c r="G8087" s="77"/>
    </row>
    <row r="8088" spans="1:7" ht="27.7" customHeight="1" x14ac:dyDescent="0.25">
      <c r="A8088" s="76"/>
      <c r="B8088" s="153"/>
      <c r="C8088" s="153"/>
      <c r="D8088" s="77"/>
      <c r="E8088" s="77"/>
      <c r="F8088" s="77"/>
      <c r="G8088" s="77"/>
    </row>
    <row r="8089" spans="1:7" ht="27.7" customHeight="1" x14ac:dyDescent="0.25">
      <c r="A8089" s="76"/>
      <c r="B8089" s="153"/>
      <c r="C8089" s="153"/>
      <c r="D8089" s="77"/>
      <c r="E8089" s="77"/>
      <c r="F8089" s="77"/>
      <c r="G8089" s="77"/>
    </row>
    <row r="8090" spans="1:7" ht="27.7" customHeight="1" x14ac:dyDescent="0.25">
      <c r="A8090" s="76"/>
      <c r="B8090" s="153"/>
      <c r="C8090" s="153"/>
      <c r="D8090" s="77"/>
      <c r="E8090" s="77"/>
      <c r="F8090" s="77"/>
      <c r="G8090" s="77"/>
    </row>
    <row r="8091" spans="1:7" ht="27.7" customHeight="1" x14ac:dyDescent="0.25">
      <c r="A8091" s="76"/>
      <c r="B8091" s="153"/>
      <c r="C8091" s="153"/>
      <c r="D8091" s="77"/>
      <c r="E8091" s="77"/>
      <c r="F8091" s="77"/>
      <c r="G8091" s="77"/>
    </row>
    <row r="8092" spans="1:7" ht="27.7" customHeight="1" x14ac:dyDescent="0.25">
      <c r="A8092" s="76"/>
      <c r="B8092" s="153"/>
      <c r="C8092" s="153"/>
      <c r="D8092" s="77"/>
      <c r="E8092" s="77"/>
      <c r="F8092" s="77"/>
      <c r="G8092" s="77"/>
    </row>
    <row r="8093" spans="1:7" ht="27.7" customHeight="1" x14ac:dyDescent="0.25">
      <c r="A8093" s="76"/>
      <c r="B8093" s="153"/>
      <c r="C8093" s="153"/>
      <c r="D8093" s="77"/>
      <c r="E8093" s="77"/>
      <c r="F8093" s="77"/>
      <c r="G8093" s="77"/>
    </row>
    <row r="8094" spans="1:7" ht="27.7" customHeight="1" x14ac:dyDescent="0.25">
      <c r="A8094" s="76"/>
      <c r="B8094" s="153"/>
      <c r="C8094" s="153"/>
      <c r="D8094" s="77"/>
      <c r="E8094" s="77"/>
      <c r="F8094" s="77"/>
      <c r="G8094" s="77"/>
    </row>
    <row r="8095" spans="1:7" ht="27.7" customHeight="1" x14ac:dyDescent="0.25">
      <c r="A8095" s="76"/>
      <c r="B8095" s="153"/>
      <c r="C8095" s="153"/>
      <c r="D8095" s="77"/>
      <c r="E8095" s="77"/>
      <c r="F8095" s="77"/>
      <c r="G8095" s="77"/>
    </row>
    <row r="8096" spans="1:7" ht="27.7" customHeight="1" x14ac:dyDescent="0.25">
      <c r="A8096" s="76"/>
      <c r="B8096" s="153"/>
      <c r="C8096" s="153"/>
      <c r="D8096" s="77"/>
      <c r="E8096" s="77"/>
      <c r="F8096" s="77"/>
      <c r="G8096" s="77"/>
    </row>
    <row r="8097" spans="1:7" ht="27.7" customHeight="1" x14ac:dyDescent="0.25">
      <c r="A8097" s="76"/>
      <c r="B8097" s="153"/>
      <c r="C8097" s="153"/>
      <c r="D8097" s="77"/>
      <c r="E8097" s="77"/>
      <c r="F8097" s="77"/>
      <c r="G8097" s="77"/>
    </row>
    <row r="8098" spans="1:7" ht="27.7" customHeight="1" x14ac:dyDescent="0.25">
      <c r="A8098" s="76"/>
      <c r="B8098" s="153"/>
      <c r="C8098" s="153"/>
      <c r="D8098" s="77"/>
      <c r="E8098" s="77"/>
      <c r="F8098" s="77"/>
      <c r="G8098" s="77"/>
    </row>
    <row r="8099" spans="1:7" ht="27.7" customHeight="1" x14ac:dyDescent="0.25">
      <c r="A8099" s="76"/>
      <c r="B8099" s="153"/>
      <c r="C8099" s="153"/>
      <c r="D8099" s="77"/>
      <c r="E8099" s="77"/>
      <c r="F8099" s="77"/>
      <c r="G8099" s="77"/>
    </row>
    <row r="8100" spans="1:7" ht="27.7" customHeight="1" x14ac:dyDescent="0.25">
      <c r="A8100" s="76"/>
      <c r="B8100" s="153"/>
      <c r="C8100" s="153"/>
      <c r="D8100" s="77"/>
      <c r="E8100" s="77"/>
      <c r="F8100" s="77"/>
      <c r="G8100" s="77"/>
    </row>
    <row r="8101" spans="1:7" ht="27.7" customHeight="1" x14ac:dyDescent="0.25">
      <c r="A8101" s="76"/>
      <c r="B8101" s="153"/>
      <c r="C8101" s="153"/>
      <c r="D8101" s="77"/>
      <c r="E8101" s="77"/>
      <c r="F8101" s="77"/>
      <c r="G8101" s="77"/>
    </row>
    <row r="8102" spans="1:7" ht="27.7" customHeight="1" x14ac:dyDescent="0.25">
      <c r="A8102" s="76"/>
      <c r="B8102" s="153"/>
      <c r="C8102" s="153"/>
      <c r="D8102" s="77"/>
      <c r="E8102" s="77"/>
      <c r="F8102" s="77"/>
      <c r="G8102" s="77"/>
    </row>
    <row r="8103" spans="1:7" ht="27.7" customHeight="1" x14ac:dyDescent="0.25">
      <c r="A8103" s="76"/>
      <c r="B8103" s="153"/>
      <c r="C8103" s="153"/>
      <c r="D8103" s="77"/>
      <c r="E8103" s="77"/>
      <c r="F8103" s="77"/>
      <c r="G8103" s="77"/>
    </row>
    <row r="8104" spans="1:7" ht="27.7" customHeight="1" x14ac:dyDescent="0.25">
      <c r="A8104" s="76"/>
      <c r="B8104" s="153"/>
      <c r="C8104" s="153"/>
      <c r="D8104" s="77"/>
      <c r="E8104" s="77"/>
      <c r="F8104" s="77"/>
      <c r="G8104" s="77"/>
    </row>
    <row r="8105" spans="1:7" ht="27.7" customHeight="1" x14ac:dyDescent="0.25">
      <c r="A8105" s="76"/>
      <c r="B8105" s="153"/>
      <c r="C8105" s="153"/>
      <c r="D8105" s="77"/>
      <c r="E8105" s="77"/>
      <c r="F8105" s="77"/>
      <c r="G8105" s="77"/>
    </row>
    <row r="8106" spans="1:7" ht="27.7" customHeight="1" x14ac:dyDescent="0.25">
      <c r="A8106" s="76"/>
      <c r="B8106" s="153"/>
      <c r="C8106" s="153"/>
      <c r="D8106" s="77"/>
      <c r="E8106" s="77"/>
      <c r="F8106" s="77"/>
      <c r="G8106" s="77"/>
    </row>
    <row r="8107" spans="1:7" ht="27.7" customHeight="1" x14ac:dyDescent="0.25">
      <c r="A8107" s="76"/>
      <c r="B8107" s="153"/>
      <c r="C8107" s="153"/>
      <c r="D8107" s="77"/>
      <c r="E8107" s="77"/>
      <c r="F8107" s="77"/>
      <c r="G8107" s="77"/>
    </row>
    <row r="8108" spans="1:7" ht="27.7" customHeight="1" x14ac:dyDescent="0.25">
      <c r="A8108" s="76"/>
      <c r="B8108" s="153"/>
      <c r="C8108" s="153"/>
      <c r="D8108" s="77"/>
      <c r="E8108" s="77"/>
      <c r="F8108" s="77"/>
      <c r="G8108" s="77"/>
    </row>
    <row r="8109" spans="1:7" ht="27.7" customHeight="1" x14ac:dyDescent="0.25">
      <c r="A8109" s="76"/>
      <c r="B8109" s="153"/>
      <c r="C8109" s="153"/>
      <c r="D8109" s="77"/>
      <c r="E8109" s="77"/>
      <c r="F8109" s="77"/>
      <c r="G8109" s="77"/>
    </row>
    <row r="8110" spans="1:7" ht="27.7" customHeight="1" x14ac:dyDescent="0.25">
      <c r="A8110" s="76"/>
      <c r="B8110" s="153"/>
      <c r="C8110" s="153"/>
      <c r="D8110" s="77"/>
      <c r="E8110" s="77"/>
      <c r="F8110" s="77"/>
      <c r="G8110" s="77"/>
    </row>
    <row r="8111" spans="1:7" ht="27.7" customHeight="1" x14ac:dyDescent="0.25">
      <c r="A8111" s="76"/>
      <c r="B8111" s="153"/>
      <c r="C8111" s="153"/>
      <c r="D8111" s="77"/>
      <c r="E8111" s="77"/>
      <c r="F8111" s="77"/>
      <c r="G8111" s="77"/>
    </row>
    <row r="8112" spans="1:7" ht="27.7" customHeight="1" x14ac:dyDescent="0.25">
      <c r="A8112" s="76"/>
      <c r="B8112" s="153"/>
      <c r="C8112" s="153"/>
      <c r="D8112" s="77"/>
      <c r="E8112" s="77"/>
      <c r="F8112" s="77"/>
      <c r="G8112" s="77"/>
    </row>
    <row r="8113" spans="1:7" ht="27.7" customHeight="1" x14ac:dyDescent="0.25">
      <c r="A8113" s="76"/>
      <c r="B8113" s="153"/>
      <c r="C8113" s="153"/>
      <c r="D8113" s="77"/>
      <c r="E8113" s="77"/>
      <c r="F8113" s="77"/>
      <c r="G8113" s="77"/>
    </row>
    <row r="8114" spans="1:7" ht="27.7" customHeight="1" x14ac:dyDescent="0.25">
      <c r="A8114" s="76"/>
      <c r="B8114" s="153"/>
      <c r="C8114" s="153"/>
      <c r="D8114" s="77"/>
      <c r="E8114" s="77"/>
      <c r="F8114" s="77"/>
      <c r="G8114" s="77"/>
    </row>
    <row r="8115" spans="1:7" ht="27.7" customHeight="1" x14ac:dyDescent="0.25">
      <c r="A8115" s="76"/>
      <c r="B8115" s="153"/>
      <c r="C8115" s="153"/>
      <c r="D8115" s="77"/>
      <c r="E8115" s="77"/>
      <c r="F8115" s="77"/>
      <c r="G8115" s="77"/>
    </row>
    <row r="8116" spans="1:7" ht="27.7" customHeight="1" x14ac:dyDescent="0.25">
      <c r="A8116" s="76"/>
      <c r="B8116" s="153"/>
      <c r="C8116" s="153"/>
      <c r="D8116" s="77"/>
      <c r="E8116" s="77"/>
      <c r="F8116" s="77"/>
      <c r="G8116" s="77"/>
    </row>
    <row r="8117" spans="1:7" ht="27.7" customHeight="1" x14ac:dyDescent="0.25">
      <c r="A8117" s="76"/>
      <c r="B8117" s="153"/>
      <c r="C8117" s="153"/>
      <c r="D8117" s="77"/>
      <c r="E8117" s="77"/>
      <c r="F8117" s="77"/>
      <c r="G8117" s="77"/>
    </row>
    <row r="8118" spans="1:7" ht="27.7" customHeight="1" x14ac:dyDescent="0.25">
      <c r="A8118" s="76"/>
      <c r="B8118" s="153"/>
      <c r="C8118" s="153"/>
      <c r="D8118" s="77"/>
      <c r="E8118" s="77"/>
      <c r="F8118" s="77"/>
      <c r="G8118" s="77"/>
    </row>
    <row r="8119" spans="1:7" ht="27.7" customHeight="1" x14ac:dyDescent="0.25">
      <c r="A8119" s="76"/>
      <c r="B8119" s="153"/>
      <c r="C8119" s="153"/>
      <c r="D8119" s="77"/>
      <c r="E8119" s="77"/>
      <c r="F8119" s="77"/>
      <c r="G8119" s="77"/>
    </row>
    <row r="8120" spans="1:7" ht="27.7" customHeight="1" x14ac:dyDescent="0.25">
      <c r="A8120" s="76"/>
      <c r="B8120" s="153"/>
      <c r="C8120" s="153"/>
      <c r="D8120" s="77"/>
      <c r="E8120" s="77"/>
      <c r="F8120" s="77"/>
      <c r="G8120" s="77"/>
    </row>
    <row r="8121" spans="1:7" ht="27.7" customHeight="1" x14ac:dyDescent="0.25">
      <c r="A8121" s="76"/>
      <c r="B8121" s="153"/>
      <c r="C8121" s="153"/>
      <c r="D8121" s="77"/>
      <c r="E8121" s="77"/>
      <c r="F8121" s="77"/>
      <c r="G8121" s="77"/>
    </row>
    <row r="8122" spans="1:7" ht="27.7" customHeight="1" x14ac:dyDescent="0.25">
      <c r="A8122" s="76"/>
      <c r="B8122" s="153"/>
      <c r="C8122" s="153"/>
      <c r="D8122" s="77"/>
      <c r="E8122" s="77"/>
      <c r="F8122" s="77"/>
      <c r="G8122" s="77"/>
    </row>
    <row r="8123" spans="1:7" ht="27.7" customHeight="1" x14ac:dyDescent="0.25">
      <c r="A8123" s="76"/>
      <c r="B8123" s="153"/>
      <c r="C8123" s="153"/>
      <c r="D8123" s="77"/>
      <c r="E8123" s="77"/>
      <c r="F8123" s="77"/>
      <c r="G8123" s="77"/>
    </row>
    <row r="8124" spans="1:7" ht="27.7" customHeight="1" x14ac:dyDescent="0.25">
      <c r="A8124" s="76"/>
      <c r="B8124" s="153"/>
      <c r="C8124" s="153"/>
      <c r="D8124" s="77"/>
      <c r="E8124" s="77"/>
      <c r="F8124" s="77"/>
      <c r="G8124" s="77"/>
    </row>
    <row r="8125" spans="1:7" ht="27.7" customHeight="1" x14ac:dyDescent="0.25">
      <c r="A8125" s="76"/>
      <c r="B8125" s="153"/>
      <c r="C8125" s="153"/>
      <c r="D8125" s="77"/>
      <c r="E8125" s="77"/>
      <c r="F8125" s="77"/>
      <c r="G8125" s="77"/>
    </row>
    <row r="8126" spans="1:7" ht="27.7" customHeight="1" x14ac:dyDescent="0.25">
      <c r="A8126" s="76"/>
      <c r="B8126" s="153"/>
      <c r="C8126" s="153"/>
      <c r="D8126" s="77"/>
      <c r="E8126" s="77"/>
      <c r="F8126" s="77"/>
      <c r="G8126" s="77"/>
    </row>
    <row r="8127" spans="1:7" ht="27.7" customHeight="1" x14ac:dyDescent="0.25">
      <c r="A8127" s="76"/>
      <c r="B8127" s="153"/>
      <c r="C8127" s="153"/>
      <c r="D8127" s="77"/>
      <c r="E8127" s="77"/>
      <c r="F8127" s="77"/>
      <c r="G8127" s="77"/>
    </row>
    <row r="8128" spans="1:7" ht="27.7" customHeight="1" x14ac:dyDescent="0.25">
      <c r="A8128" s="76"/>
      <c r="B8128" s="153"/>
      <c r="C8128" s="153"/>
      <c r="D8128" s="77"/>
      <c r="E8128" s="77"/>
      <c r="F8128" s="77"/>
      <c r="G8128" s="77"/>
    </row>
    <row r="8129" spans="1:7" ht="27.7" customHeight="1" x14ac:dyDescent="0.25">
      <c r="A8129" s="76"/>
      <c r="B8129" s="153"/>
      <c r="C8129" s="153"/>
      <c r="D8129" s="77"/>
      <c r="E8129" s="77"/>
      <c r="F8129" s="77"/>
      <c r="G8129" s="77"/>
    </row>
    <row r="8130" spans="1:7" ht="27.7" customHeight="1" x14ac:dyDescent="0.25">
      <c r="A8130" s="76"/>
      <c r="B8130" s="153"/>
      <c r="C8130" s="153"/>
      <c r="D8130" s="77"/>
      <c r="E8130" s="77"/>
      <c r="F8130" s="77"/>
      <c r="G8130" s="77"/>
    </row>
    <row r="8131" spans="1:7" ht="27.7" customHeight="1" x14ac:dyDescent="0.25">
      <c r="A8131" s="76"/>
      <c r="B8131" s="153"/>
      <c r="C8131" s="153"/>
      <c r="D8131" s="77"/>
      <c r="E8131" s="77"/>
      <c r="F8131" s="77"/>
      <c r="G8131" s="77"/>
    </row>
    <row r="8132" spans="1:7" ht="27.7" customHeight="1" x14ac:dyDescent="0.25">
      <c r="A8132" s="76"/>
      <c r="B8132" s="153"/>
      <c r="C8132" s="153"/>
      <c r="D8132" s="77"/>
      <c r="E8132" s="77"/>
      <c r="F8132" s="77"/>
      <c r="G8132" s="77"/>
    </row>
    <row r="8133" spans="1:7" ht="27.7" customHeight="1" x14ac:dyDescent="0.25">
      <c r="A8133" s="76"/>
      <c r="B8133" s="153"/>
      <c r="C8133" s="153"/>
      <c r="D8133" s="77"/>
      <c r="E8133" s="77"/>
      <c r="F8133" s="77"/>
      <c r="G8133" s="77"/>
    </row>
    <row r="8134" spans="1:7" ht="27.7" customHeight="1" x14ac:dyDescent="0.25">
      <c r="A8134" s="76"/>
      <c r="B8134" s="153"/>
      <c r="C8134" s="153"/>
      <c r="D8134" s="77"/>
      <c r="E8134" s="77"/>
      <c r="F8134" s="77"/>
      <c r="G8134" s="77"/>
    </row>
    <row r="8135" spans="1:7" ht="27.7" customHeight="1" x14ac:dyDescent="0.25">
      <c r="A8135" s="76"/>
      <c r="B8135" s="153"/>
      <c r="C8135" s="153"/>
      <c r="D8135" s="77"/>
      <c r="E8135" s="77"/>
      <c r="F8135" s="77"/>
      <c r="G8135" s="77"/>
    </row>
    <row r="8136" spans="1:7" ht="27.7" customHeight="1" x14ac:dyDescent="0.25">
      <c r="A8136" s="76"/>
      <c r="B8136" s="153"/>
      <c r="C8136" s="153"/>
      <c r="D8136" s="77"/>
      <c r="E8136" s="77"/>
      <c r="F8136" s="77"/>
      <c r="G8136" s="77"/>
    </row>
    <row r="8137" spans="1:7" ht="27.7" customHeight="1" x14ac:dyDescent="0.25">
      <c r="A8137" s="76"/>
      <c r="B8137" s="153"/>
      <c r="C8137" s="153"/>
      <c r="D8137" s="77"/>
      <c r="E8137" s="77"/>
      <c r="F8137" s="77"/>
      <c r="G8137" s="77"/>
    </row>
    <row r="8138" spans="1:7" ht="27.7" customHeight="1" x14ac:dyDescent="0.25">
      <c r="A8138" s="76"/>
      <c r="B8138" s="153"/>
      <c r="C8138" s="153"/>
      <c r="D8138" s="77"/>
      <c r="E8138" s="77"/>
      <c r="F8138" s="77"/>
      <c r="G8138" s="77"/>
    </row>
    <row r="8139" spans="1:7" ht="27.7" customHeight="1" x14ac:dyDescent="0.25">
      <c r="A8139" s="76"/>
      <c r="B8139" s="153"/>
      <c r="C8139" s="153"/>
      <c r="D8139" s="77"/>
      <c r="E8139" s="77"/>
      <c r="F8139" s="77"/>
      <c r="G8139" s="77"/>
    </row>
    <row r="8140" spans="1:7" ht="27.7" customHeight="1" x14ac:dyDescent="0.25">
      <c r="A8140" s="76"/>
      <c r="B8140" s="153"/>
      <c r="C8140" s="153"/>
      <c r="D8140" s="77"/>
      <c r="E8140" s="77"/>
      <c r="F8140" s="77"/>
      <c r="G8140" s="77"/>
    </row>
    <row r="8141" spans="1:7" ht="27.7" customHeight="1" x14ac:dyDescent="0.25">
      <c r="A8141" s="76"/>
      <c r="B8141" s="153"/>
      <c r="C8141" s="153"/>
      <c r="D8141" s="77"/>
      <c r="E8141" s="77"/>
      <c r="F8141" s="77"/>
      <c r="G8141" s="77"/>
    </row>
    <row r="8142" spans="1:7" ht="27.7" customHeight="1" x14ac:dyDescent="0.25">
      <c r="A8142" s="76"/>
      <c r="B8142" s="153"/>
      <c r="C8142" s="153"/>
      <c r="D8142" s="77"/>
      <c r="E8142" s="77"/>
      <c r="F8142" s="77"/>
      <c r="G8142" s="77"/>
    </row>
    <row r="8143" spans="1:7" ht="27.7" customHeight="1" x14ac:dyDescent="0.25">
      <c r="A8143" s="76"/>
      <c r="B8143" s="153"/>
      <c r="C8143" s="153"/>
      <c r="D8143" s="77"/>
      <c r="E8143" s="77"/>
      <c r="F8143" s="77"/>
      <c r="G8143" s="77"/>
    </row>
    <row r="8144" spans="1:7" ht="27.7" customHeight="1" x14ac:dyDescent="0.25">
      <c r="A8144" s="76"/>
      <c r="B8144" s="153"/>
      <c r="C8144" s="153"/>
      <c r="D8144" s="77"/>
      <c r="E8144" s="77"/>
      <c r="F8144" s="77"/>
      <c r="G8144" s="77"/>
    </row>
    <row r="8145" spans="1:7" ht="27.7" customHeight="1" x14ac:dyDescent="0.25">
      <c r="A8145" s="76"/>
      <c r="B8145" s="153"/>
      <c r="C8145" s="153"/>
      <c r="D8145" s="77"/>
      <c r="E8145" s="77"/>
      <c r="F8145" s="77"/>
      <c r="G8145" s="77"/>
    </row>
    <row r="8146" spans="1:7" ht="27.7" customHeight="1" x14ac:dyDescent="0.25">
      <c r="A8146" s="76"/>
      <c r="B8146" s="153"/>
      <c r="C8146" s="153"/>
      <c r="D8146" s="77"/>
      <c r="E8146" s="77"/>
      <c r="F8146" s="77"/>
      <c r="G8146" s="77"/>
    </row>
    <row r="8147" spans="1:7" ht="27.7" customHeight="1" x14ac:dyDescent="0.25">
      <c r="A8147" s="76"/>
      <c r="B8147" s="153"/>
      <c r="C8147" s="153"/>
      <c r="D8147" s="77"/>
      <c r="E8147" s="77"/>
      <c r="F8147" s="77"/>
      <c r="G8147" s="77"/>
    </row>
    <row r="8148" spans="1:7" ht="27.7" customHeight="1" x14ac:dyDescent="0.25">
      <c r="A8148" s="76"/>
      <c r="B8148" s="153"/>
      <c r="C8148" s="153"/>
      <c r="D8148" s="77"/>
      <c r="E8148" s="77"/>
      <c r="F8148" s="77"/>
      <c r="G8148" s="77"/>
    </row>
    <row r="8149" spans="1:7" ht="27.7" customHeight="1" x14ac:dyDescent="0.25">
      <c r="A8149" s="76"/>
      <c r="B8149" s="153"/>
      <c r="C8149" s="153"/>
      <c r="D8149" s="77"/>
      <c r="E8149" s="77"/>
      <c r="F8149" s="77"/>
      <c r="G8149" s="77"/>
    </row>
    <row r="8150" spans="1:7" ht="27.7" customHeight="1" x14ac:dyDescent="0.25">
      <c r="A8150" s="76"/>
      <c r="B8150" s="153"/>
      <c r="C8150" s="153"/>
      <c r="D8150" s="77"/>
      <c r="E8150" s="77"/>
      <c r="F8150" s="77"/>
      <c r="G8150" s="77"/>
    </row>
    <row r="8151" spans="1:7" ht="27.7" customHeight="1" x14ac:dyDescent="0.25">
      <c r="A8151" s="76"/>
      <c r="B8151" s="153"/>
      <c r="C8151" s="153"/>
      <c r="D8151" s="77"/>
      <c r="E8151" s="77"/>
      <c r="F8151" s="77"/>
      <c r="G8151" s="77"/>
    </row>
    <row r="8152" spans="1:7" ht="27.7" customHeight="1" x14ac:dyDescent="0.25">
      <c r="A8152" s="76"/>
      <c r="B8152" s="153"/>
      <c r="C8152" s="153"/>
      <c r="D8152" s="77"/>
      <c r="E8152" s="77"/>
      <c r="F8152" s="77"/>
      <c r="G8152" s="77"/>
    </row>
    <row r="8153" spans="1:7" ht="27.7" customHeight="1" x14ac:dyDescent="0.25">
      <c r="A8153" s="76"/>
      <c r="B8153" s="153"/>
      <c r="C8153" s="153"/>
      <c r="D8153" s="77"/>
      <c r="E8153" s="77"/>
      <c r="F8153" s="77"/>
      <c r="G8153" s="77"/>
    </row>
    <row r="8154" spans="1:7" ht="27.7" customHeight="1" x14ac:dyDescent="0.25">
      <c r="A8154" s="76"/>
      <c r="B8154" s="153"/>
      <c r="C8154" s="153"/>
      <c r="D8154" s="77"/>
      <c r="E8154" s="77"/>
      <c r="F8154" s="77"/>
      <c r="G8154" s="77"/>
    </row>
    <row r="8155" spans="1:7" ht="27.7" customHeight="1" x14ac:dyDescent="0.25">
      <c r="A8155" s="76"/>
      <c r="B8155" s="153"/>
      <c r="C8155" s="153"/>
      <c r="D8155" s="77"/>
      <c r="E8155" s="77"/>
      <c r="F8155" s="77"/>
      <c r="G8155" s="77"/>
    </row>
    <row r="8156" spans="1:7" ht="27.7" customHeight="1" x14ac:dyDescent="0.25">
      <c r="A8156" s="76"/>
      <c r="B8156" s="153"/>
      <c r="C8156" s="153"/>
      <c r="D8156" s="77"/>
      <c r="E8156" s="77"/>
      <c r="F8156" s="77"/>
      <c r="G8156" s="77"/>
    </row>
    <row r="8157" spans="1:7" ht="27.7" customHeight="1" x14ac:dyDescent="0.25">
      <c r="A8157" s="76"/>
      <c r="B8157" s="153"/>
      <c r="C8157" s="153"/>
      <c r="D8157" s="77"/>
      <c r="E8157" s="77"/>
      <c r="F8157" s="77"/>
      <c r="G8157" s="77"/>
    </row>
    <row r="8158" spans="1:7" ht="27.7" customHeight="1" x14ac:dyDescent="0.25">
      <c r="A8158" s="76"/>
      <c r="B8158" s="153"/>
      <c r="C8158" s="153"/>
      <c r="D8158" s="77"/>
      <c r="E8158" s="77"/>
      <c r="F8158" s="77"/>
      <c r="G8158" s="77"/>
    </row>
    <row r="8159" spans="1:7" ht="27.7" customHeight="1" x14ac:dyDescent="0.25">
      <c r="A8159" s="76"/>
      <c r="B8159" s="153"/>
      <c r="C8159" s="153"/>
      <c r="D8159" s="77"/>
      <c r="E8159" s="77"/>
      <c r="F8159" s="77"/>
      <c r="G8159" s="77"/>
    </row>
    <row r="8160" spans="1:7" ht="27.7" customHeight="1" x14ac:dyDescent="0.25">
      <c r="A8160" s="76"/>
      <c r="B8160" s="153"/>
      <c r="C8160" s="153"/>
      <c r="D8160" s="77"/>
      <c r="E8160" s="77"/>
      <c r="F8160" s="77"/>
      <c r="G8160" s="77"/>
    </row>
    <row r="8161" spans="1:7" ht="27.7" customHeight="1" x14ac:dyDescent="0.25">
      <c r="A8161" s="76"/>
      <c r="B8161" s="153"/>
      <c r="C8161" s="153"/>
      <c r="D8161" s="77"/>
      <c r="E8161" s="77"/>
      <c r="F8161" s="77"/>
      <c r="G8161" s="77"/>
    </row>
    <row r="8162" spans="1:7" ht="27.7" customHeight="1" x14ac:dyDescent="0.25">
      <c r="A8162" s="76"/>
      <c r="B8162" s="153"/>
      <c r="C8162" s="153"/>
      <c r="D8162" s="77"/>
      <c r="E8162" s="77"/>
      <c r="F8162" s="77"/>
      <c r="G8162" s="77"/>
    </row>
    <row r="8163" spans="1:7" ht="27.7" customHeight="1" x14ac:dyDescent="0.25">
      <c r="A8163" s="76"/>
      <c r="B8163" s="153"/>
      <c r="C8163" s="153"/>
      <c r="D8163" s="77"/>
      <c r="E8163" s="77"/>
      <c r="F8163" s="77"/>
      <c r="G8163" s="77"/>
    </row>
    <row r="8164" spans="1:7" ht="27.7" customHeight="1" x14ac:dyDescent="0.25">
      <c r="A8164" s="76"/>
      <c r="B8164" s="153"/>
      <c r="C8164" s="153"/>
      <c r="D8164" s="77"/>
      <c r="E8164" s="77"/>
      <c r="F8164" s="77"/>
      <c r="G8164" s="77"/>
    </row>
    <row r="8165" spans="1:7" ht="27.7" customHeight="1" x14ac:dyDescent="0.25">
      <c r="A8165" s="76"/>
      <c r="B8165" s="153"/>
      <c r="C8165" s="153"/>
      <c r="D8165" s="77"/>
      <c r="E8165" s="77"/>
      <c r="F8165" s="77"/>
      <c r="G8165" s="77"/>
    </row>
    <row r="8166" spans="1:7" ht="27.7" customHeight="1" x14ac:dyDescent="0.25">
      <c r="A8166" s="76"/>
      <c r="B8166" s="153"/>
      <c r="C8166" s="153"/>
      <c r="D8166" s="77"/>
      <c r="E8166" s="77"/>
      <c r="F8166" s="77"/>
      <c r="G8166" s="77"/>
    </row>
    <row r="8167" spans="1:7" ht="27.7" customHeight="1" x14ac:dyDescent="0.25">
      <c r="A8167" s="76"/>
      <c r="B8167" s="153"/>
      <c r="C8167" s="153"/>
      <c r="D8167" s="77"/>
      <c r="E8167" s="77"/>
      <c r="F8167" s="77"/>
      <c r="G8167" s="77"/>
    </row>
    <row r="8168" spans="1:7" ht="27.7" customHeight="1" x14ac:dyDescent="0.25">
      <c r="A8168" s="76"/>
      <c r="B8168" s="153"/>
      <c r="C8168" s="153"/>
      <c r="D8168" s="77"/>
      <c r="E8168" s="77"/>
      <c r="F8168" s="77"/>
      <c r="G8168" s="77"/>
    </row>
    <row r="8169" spans="1:7" ht="27.7" customHeight="1" x14ac:dyDescent="0.25">
      <c r="A8169" s="76"/>
      <c r="B8169" s="153"/>
      <c r="C8169" s="153"/>
      <c r="D8169" s="77"/>
      <c r="E8169" s="77"/>
      <c r="F8169" s="77"/>
      <c r="G8169" s="77"/>
    </row>
    <row r="8170" spans="1:7" ht="27.7" customHeight="1" x14ac:dyDescent="0.25">
      <c r="A8170" s="76"/>
      <c r="B8170" s="153"/>
      <c r="C8170" s="153"/>
      <c r="D8170" s="77"/>
      <c r="E8170" s="77"/>
      <c r="F8170" s="77"/>
      <c r="G8170" s="77"/>
    </row>
    <row r="8171" spans="1:7" ht="27.7" customHeight="1" x14ac:dyDescent="0.25">
      <c r="A8171" s="76"/>
      <c r="B8171" s="153"/>
      <c r="C8171" s="153"/>
      <c r="D8171" s="77"/>
      <c r="E8171" s="77"/>
      <c r="F8171" s="77"/>
      <c r="G8171" s="77"/>
    </row>
    <row r="8172" spans="1:7" ht="27.7" customHeight="1" x14ac:dyDescent="0.25">
      <c r="A8172" s="76"/>
      <c r="B8172" s="153"/>
      <c r="C8172" s="153"/>
      <c r="D8172" s="77"/>
      <c r="E8172" s="77"/>
      <c r="F8172" s="77"/>
      <c r="G8172" s="77"/>
    </row>
    <row r="8173" spans="1:7" ht="27.7" customHeight="1" x14ac:dyDescent="0.25">
      <c r="A8173" s="76"/>
      <c r="B8173" s="153"/>
      <c r="C8173" s="153"/>
      <c r="D8173" s="77"/>
      <c r="E8173" s="77"/>
      <c r="F8173" s="77"/>
      <c r="G8173" s="77"/>
    </row>
    <row r="8174" spans="1:7" ht="27.7" customHeight="1" x14ac:dyDescent="0.25">
      <c r="A8174" s="76"/>
      <c r="B8174" s="153"/>
      <c r="C8174" s="153"/>
      <c r="D8174" s="77"/>
      <c r="E8174" s="77"/>
      <c r="F8174" s="77"/>
      <c r="G8174" s="77"/>
    </row>
    <row r="8175" spans="1:7" ht="27.7" customHeight="1" x14ac:dyDescent="0.25">
      <c r="A8175" s="76"/>
      <c r="B8175" s="153"/>
      <c r="C8175" s="153"/>
      <c r="D8175" s="77"/>
      <c r="E8175" s="77"/>
      <c r="F8175" s="77"/>
      <c r="G8175" s="77"/>
    </row>
    <row r="8176" spans="1:7" ht="27.7" customHeight="1" x14ac:dyDescent="0.25">
      <c r="A8176" s="76"/>
      <c r="B8176" s="153"/>
      <c r="C8176" s="153"/>
      <c r="D8176" s="77"/>
      <c r="E8176" s="77"/>
      <c r="F8176" s="77"/>
      <c r="G8176" s="77"/>
    </row>
    <row r="8177" spans="1:7" ht="27.7" customHeight="1" x14ac:dyDescent="0.25">
      <c r="A8177" s="76"/>
      <c r="B8177" s="153"/>
      <c r="C8177" s="153"/>
      <c r="D8177" s="77"/>
      <c r="E8177" s="77"/>
      <c r="F8177" s="77"/>
      <c r="G8177" s="77"/>
    </row>
    <row r="8178" spans="1:7" ht="27.7" customHeight="1" x14ac:dyDescent="0.25">
      <c r="A8178" s="76"/>
      <c r="B8178" s="153"/>
      <c r="C8178" s="153"/>
      <c r="D8178" s="77"/>
      <c r="E8178" s="77"/>
      <c r="F8178" s="77"/>
      <c r="G8178" s="77"/>
    </row>
    <row r="8179" spans="1:7" ht="27.7" customHeight="1" x14ac:dyDescent="0.25">
      <c r="A8179" s="76"/>
      <c r="B8179" s="153"/>
      <c r="C8179" s="153"/>
      <c r="D8179" s="77"/>
      <c r="E8179" s="77"/>
      <c r="F8179" s="77"/>
      <c r="G8179" s="77"/>
    </row>
    <row r="8180" spans="1:7" ht="27.7" customHeight="1" x14ac:dyDescent="0.25">
      <c r="A8180" s="76"/>
      <c r="B8180" s="153"/>
      <c r="C8180" s="153"/>
      <c r="D8180" s="77"/>
      <c r="E8180" s="77"/>
      <c r="F8180" s="77"/>
      <c r="G8180" s="77"/>
    </row>
    <row r="8181" spans="1:7" ht="27.7" customHeight="1" x14ac:dyDescent="0.25">
      <c r="A8181" s="76"/>
      <c r="B8181" s="153"/>
      <c r="C8181" s="153"/>
      <c r="D8181" s="77"/>
      <c r="E8181" s="77"/>
      <c r="F8181" s="77"/>
      <c r="G8181" s="77"/>
    </row>
    <row r="8182" spans="1:7" ht="27.7" customHeight="1" x14ac:dyDescent="0.25">
      <c r="A8182" s="76"/>
      <c r="B8182" s="153"/>
      <c r="C8182" s="153"/>
      <c r="D8182" s="77"/>
      <c r="E8182" s="77"/>
      <c r="F8182" s="77"/>
      <c r="G8182" s="77"/>
    </row>
    <row r="8183" spans="1:7" ht="27.7" customHeight="1" x14ac:dyDescent="0.25">
      <c r="A8183" s="76"/>
      <c r="B8183" s="153"/>
      <c r="C8183" s="153"/>
      <c r="D8183" s="77"/>
      <c r="E8183" s="77"/>
      <c r="F8183" s="77"/>
      <c r="G8183" s="77"/>
    </row>
    <row r="8184" spans="1:7" ht="27.7" customHeight="1" x14ac:dyDescent="0.25">
      <c r="A8184" s="76"/>
      <c r="B8184" s="153"/>
      <c r="C8184" s="153"/>
      <c r="D8184" s="77"/>
      <c r="E8184" s="77"/>
      <c r="F8184" s="77"/>
      <c r="G8184" s="77"/>
    </row>
    <row r="8185" spans="1:7" ht="27.7" customHeight="1" x14ac:dyDescent="0.25">
      <c r="A8185" s="76"/>
      <c r="B8185" s="153"/>
      <c r="C8185" s="153"/>
      <c r="D8185" s="77"/>
      <c r="E8185" s="77"/>
      <c r="F8185" s="77"/>
      <c r="G8185" s="77"/>
    </row>
    <row r="8186" spans="1:7" ht="27.7" customHeight="1" x14ac:dyDescent="0.25">
      <c r="A8186" s="76"/>
      <c r="B8186" s="153"/>
      <c r="C8186" s="153"/>
      <c r="D8186" s="77"/>
      <c r="E8186" s="77"/>
      <c r="F8186" s="77"/>
      <c r="G8186" s="77"/>
    </row>
    <row r="8187" spans="1:7" ht="27.7" customHeight="1" x14ac:dyDescent="0.25">
      <c r="A8187" s="76"/>
      <c r="B8187" s="153"/>
      <c r="C8187" s="153"/>
      <c r="D8187" s="77"/>
      <c r="E8187" s="77"/>
      <c r="F8187" s="77"/>
      <c r="G8187" s="77"/>
    </row>
    <row r="8188" spans="1:7" ht="27.7" customHeight="1" x14ac:dyDescent="0.25">
      <c r="A8188" s="76"/>
      <c r="B8188" s="153"/>
      <c r="C8188" s="153"/>
      <c r="D8188" s="77"/>
      <c r="E8188" s="77"/>
      <c r="F8188" s="77"/>
      <c r="G8188" s="77"/>
    </row>
    <row r="8189" spans="1:7" ht="27.7" customHeight="1" x14ac:dyDescent="0.25">
      <c r="A8189" s="76"/>
      <c r="B8189" s="153"/>
      <c r="C8189" s="153"/>
      <c r="D8189" s="77"/>
      <c r="E8189" s="77"/>
      <c r="F8189" s="77"/>
      <c r="G8189" s="77"/>
    </row>
    <row r="8190" spans="1:7" ht="27.7" customHeight="1" x14ac:dyDescent="0.25">
      <c r="A8190" s="76"/>
      <c r="B8190" s="153"/>
      <c r="C8190" s="153"/>
      <c r="D8190" s="77"/>
      <c r="E8190" s="77"/>
      <c r="F8190" s="77"/>
      <c r="G8190" s="77"/>
    </row>
    <row r="8191" spans="1:7" ht="27.7" customHeight="1" x14ac:dyDescent="0.25">
      <c r="A8191" s="76"/>
      <c r="B8191" s="153"/>
      <c r="C8191" s="153"/>
      <c r="D8191" s="77"/>
      <c r="E8191" s="77"/>
      <c r="F8191" s="77"/>
      <c r="G8191" s="77"/>
    </row>
    <row r="8192" spans="1:7" ht="27.7" customHeight="1" x14ac:dyDescent="0.25">
      <c r="A8192" s="76"/>
      <c r="B8192" s="153"/>
      <c r="C8192" s="153"/>
      <c r="D8192" s="77"/>
      <c r="E8192" s="77"/>
      <c r="F8192" s="77"/>
      <c r="G8192" s="77"/>
    </row>
    <row r="8193" spans="1:7" ht="27.7" customHeight="1" x14ac:dyDescent="0.25">
      <c r="A8193" s="76"/>
      <c r="B8193" s="153"/>
      <c r="C8193" s="153"/>
      <c r="D8193" s="77"/>
      <c r="E8193" s="77"/>
      <c r="F8193" s="77"/>
      <c r="G8193" s="77"/>
    </row>
    <row r="8194" spans="1:7" ht="27.7" customHeight="1" x14ac:dyDescent="0.25">
      <c r="A8194" s="76"/>
      <c r="B8194" s="153"/>
      <c r="C8194" s="153"/>
      <c r="D8194" s="77"/>
      <c r="E8194" s="77"/>
      <c r="F8194" s="77"/>
      <c r="G8194" s="77"/>
    </row>
    <row r="8195" spans="1:7" ht="27.7" customHeight="1" x14ac:dyDescent="0.25">
      <c r="A8195" s="76"/>
      <c r="B8195" s="153"/>
      <c r="C8195" s="153"/>
      <c r="D8195" s="77"/>
      <c r="E8195" s="77"/>
      <c r="F8195" s="77"/>
      <c r="G8195" s="77"/>
    </row>
    <row r="8196" spans="1:7" ht="27.7" customHeight="1" x14ac:dyDescent="0.25">
      <c r="A8196" s="76"/>
      <c r="B8196" s="153"/>
      <c r="C8196" s="153"/>
      <c r="D8196" s="77"/>
      <c r="E8196" s="77"/>
      <c r="F8196" s="77"/>
      <c r="G8196" s="77"/>
    </row>
    <row r="8197" spans="1:7" ht="27.7" customHeight="1" x14ac:dyDescent="0.25">
      <c r="A8197" s="76"/>
      <c r="B8197" s="153"/>
      <c r="C8197" s="153"/>
      <c r="D8197" s="77"/>
      <c r="E8197" s="77"/>
      <c r="F8197" s="77"/>
      <c r="G8197" s="77"/>
    </row>
    <row r="8198" spans="1:7" ht="27.7" customHeight="1" x14ac:dyDescent="0.25">
      <c r="A8198" s="76"/>
      <c r="B8198" s="153"/>
      <c r="C8198" s="153"/>
      <c r="D8198" s="77"/>
      <c r="E8198" s="77"/>
      <c r="F8198" s="77"/>
      <c r="G8198" s="77"/>
    </row>
    <row r="8199" spans="1:7" ht="27.7" customHeight="1" x14ac:dyDescent="0.25">
      <c r="A8199" s="76"/>
      <c r="B8199" s="153"/>
      <c r="C8199" s="153"/>
      <c r="D8199" s="77"/>
      <c r="E8199" s="77"/>
      <c r="F8199" s="77"/>
      <c r="G8199" s="77"/>
    </row>
    <row r="8200" spans="1:7" ht="27.7" customHeight="1" x14ac:dyDescent="0.25">
      <c r="A8200" s="76"/>
      <c r="B8200" s="153"/>
      <c r="C8200" s="153"/>
      <c r="D8200" s="77"/>
      <c r="E8200" s="77"/>
      <c r="F8200" s="77"/>
      <c r="G8200" s="77"/>
    </row>
    <row r="8201" spans="1:7" ht="27.7" customHeight="1" x14ac:dyDescent="0.25">
      <c r="A8201" s="76"/>
      <c r="B8201" s="153"/>
      <c r="C8201" s="153"/>
      <c r="D8201" s="77"/>
      <c r="E8201" s="77"/>
      <c r="F8201" s="77"/>
      <c r="G8201" s="77"/>
    </row>
    <row r="8202" spans="1:7" ht="27.7" customHeight="1" x14ac:dyDescent="0.25">
      <c r="A8202" s="76"/>
      <c r="B8202" s="153"/>
      <c r="C8202" s="153"/>
      <c r="D8202" s="77"/>
      <c r="E8202" s="77"/>
      <c r="F8202" s="77"/>
      <c r="G8202" s="77"/>
    </row>
    <row r="8203" spans="1:7" ht="27.7" customHeight="1" x14ac:dyDescent="0.25">
      <c r="A8203" s="76"/>
      <c r="B8203" s="153"/>
      <c r="C8203" s="153"/>
      <c r="D8203" s="77"/>
      <c r="E8203" s="77"/>
      <c r="F8203" s="77"/>
      <c r="G8203" s="77"/>
    </row>
    <row r="8204" spans="1:7" ht="27.7" customHeight="1" x14ac:dyDescent="0.25">
      <c r="A8204" s="76"/>
      <c r="B8204" s="153"/>
      <c r="C8204" s="153"/>
      <c r="D8204" s="77"/>
      <c r="E8204" s="77"/>
      <c r="F8204" s="77"/>
      <c r="G8204" s="77"/>
    </row>
    <row r="8205" spans="1:7" ht="27.7" customHeight="1" x14ac:dyDescent="0.25">
      <c r="A8205" s="76"/>
      <c r="B8205" s="153"/>
      <c r="C8205" s="153"/>
      <c r="D8205" s="77"/>
      <c r="E8205" s="77"/>
      <c r="F8205" s="77"/>
      <c r="G8205" s="77"/>
    </row>
    <row r="8206" spans="1:7" ht="27.7" customHeight="1" x14ac:dyDescent="0.25">
      <c r="A8206" s="76"/>
      <c r="B8206" s="153"/>
      <c r="C8206" s="153"/>
      <c r="D8206" s="77"/>
      <c r="E8206" s="77"/>
      <c r="F8206" s="77"/>
      <c r="G8206" s="77"/>
    </row>
    <row r="8207" spans="1:7" ht="27.7" customHeight="1" x14ac:dyDescent="0.25">
      <c r="A8207" s="76"/>
      <c r="B8207" s="153"/>
      <c r="C8207" s="153"/>
      <c r="D8207" s="77"/>
      <c r="E8207" s="77"/>
      <c r="F8207" s="77"/>
      <c r="G8207" s="77"/>
    </row>
    <row r="8208" spans="1:7" ht="27.7" customHeight="1" x14ac:dyDescent="0.25">
      <c r="A8208" s="76"/>
      <c r="B8208" s="153"/>
      <c r="C8208" s="153"/>
      <c r="D8208" s="77"/>
      <c r="E8208" s="77"/>
      <c r="F8208" s="77"/>
      <c r="G8208" s="77"/>
    </row>
    <row r="8209" spans="1:7" ht="27.7" customHeight="1" x14ac:dyDescent="0.25">
      <c r="A8209" s="76"/>
      <c r="B8209" s="153"/>
      <c r="C8209" s="153"/>
      <c r="D8209" s="77"/>
      <c r="E8209" s="77"/>
      <c r="F8209" s="77"/>
      <c r="G8209" s="77"/>
    </row>
    <row r="8210" spans="1:7" ht="27.7" customHeight="1" x14ac:dyDescent="0.25">
      <c r="A8210" s="76"/>
      <c r="B8210" s="153"/>
      <c r="C8210" s="153"/>
      <c r="D8210" s="77"/>
      <c r="E8210" s="77"/>
      <c r="F8210" s="77"/>
      <c r="G8210" s="77"/>
    </row>
    <row r="8211" spans="1:7" ht="27.7" customHeight="1" x14ac:dyDescent="0.25">
      <c r="A8211" s="76"/>
      <c r="B8211" s="153"/>
      <c r="C8211" s="153"/>
      <c r="D8211" s="77"/>
      <c r="E8211" s="77"/>
      <c r="F8211" s="77"/>
      <c r="G8211" s="77"/>
    </row>
    <row r="8212" spans="1:7" ht="27.7" customHeight="1" x14ac:dyDescent="0.25">
      <c r="A8212" s="76"/>
      <c r="B8212" s="153"/>
      <c r="C8212" s="153"/>
      <c r="D8212" s="77"/>
      <c r="E8212" s="77"/>
      <c r="F8212" s="77"/>
      <c r="G8212" s="77"/>
    </row>
    <row r="8213" spans="1:7" ht="27.7" customHeight="1" thickBot="1" x14ac:dyDescent="0.3">
      <c r="A8213" s="74"/>
      <c r="B8213" s="154"/>
      <c r="C8213" s="154"/>
      <c r="D8213" s="75"/>
      <c r="E8213" s="75"/>
      <c r="F8213" s="75"/>
      <c r="G8213" s="75"/>
    </row>
    <row r="8214" spans="1:7" ht="27.7" customHeight="1" thickBot="1" x14ac:dyDescent="0.3">
      <c r="G8214" s="12"/>
    </row>
    <row r="8215" spans="1:7" ht="27.7" customHeight="1" thickBot="1" x14ac:dyDescent="0.3">
      <c r="G8215" s="12"/>
    </row>
    <row r="8216" spans="1:7" ht="27.7" customHeight="1" thickBot="1" x14ac:dyDescent="0.3">
      <c r="G8216" s="12"/>
    </row>
    <row r="8217" spans="1:7" ht="27.7" customHeight="1" thickBot="1" x14ac:dyDescent="0.3">
      <c r="G8217" s="12"/>
    </row>
    <row r="8218" spans="1:7" ht="27.7" customHeight="1" thickBot="1" x14ac:dyDescent="0.3">
      <c r="G8218" s="12"/>
    </row>
    <row r="8219" spans="1:7" ht="27.7" customHeight="1" thickBot="1" x14ac:dyDescent="0.3">
      <c r="G8219" s="12"/>
    </row>
    <row r="8220" spans="1:7" ht="27.7" customHeight="1" thickBot="1" x14ac:dyDescent="0.3">
      <c r="G8220" s="12"/>
    </row>
    <row r="8221" spans="1:7" ht="27.7" customHeight="1" thickBot="1" x14ac:dyDescent="0.3">
      <c r="G8221" s="12"/>
    </row>
    <row r="8222" spans="1:7" ht="27.7" customHeight="1" thickBot="1" x14ac:dyDescent="0.3">
      <c r="G8222" s="12"/>
    </row>
    <row r="8223" spans="1:7" ht="27.7" customHeight="1" thickBot="1" x14ac:dyDescent="0.3">
      <c r="G8223" s="12"/>
    </row>
    <row r="8224" spans="1:7" ht="27.7" customHeight="1" thickBot="1" x14ac:dyDescent="0.3">
      <c r="G8224" s="12"/>
    </row>
    <row r="8225" spans="7:7" ht="27.7" customHeight="1" thickBot="1" x14ac:dyDescent="0.3">
      <c r="G8225" s="12"/>
    </row>
    <row r="8226" spans="7:7" ht="27.7" customHeight="1" thickBot="1" x14ac:dyDescent="0.3">
      <c r="G8226" s="12"/>
    </row>
    <row r="8227" spans="7:7" ht="27.7" customHeight="1" thickBot="1" x14ac:dyDescent="0.3">
      <c r="G8227" s="12"/>
    </row>
    <row r="8228" spans="7:7" ht="27.7" customHeight="1" thickBot="1" x14ac:dyDescent="0.3">
      <c r="G8228" s="12"/>
    </row>
    <row r="8229" spans="7:7" ht="27.7" customHeight="1" thickBot="1" x14ac:dyDescent="0.3">
      <c r="G8229" s="12"/>
    </row>
    <row r="8230" spans="7:7" ht="27.7" customHeight="1" thickBot="1" x14ac:dyDescent="0.3">
      <c r="G8230" s="12"/>
    </row>
    <row r="8231" spans="7:7" ht="27.7" customHeight="1" thickBot="1" x14ac:dyDescent="0.3">
      <c r="G8231" s="12"/>
    </row>
    <row r="8232" spans="7:7" ht="27.7" customHeight="1" thickBot="1" x14ac:dyDescent="0.3">
      <c r="G8232" s="12"/>
    </row>
    <row r="8233" spans="7:7" ht="27.7" customHeight="1" thickBot="1" x14ac:dyDescent="0.3">
      <c r="G8233" s="12"/>
    </row>
    <row r="8234" spans="7:7" ht="27.7" customHeight="1" thickBot="1" x14ac:dyDescent="0.3">
      <c r="G8234" s="12"/>
    </row>
    <row r="8235" spans="7:7" ht="27.7" customHeight="1" thickBot="1" x14ac:dyDescent="0.3">
      <c r="G8235" s="12"/>
    </row>
    <row r="8236" spans="7:7" ht="27.7" customHeight="1" thickBot="1" x14ac:dyDescent="0.3">
      <c r="G8236" s="12"/>
    </row>
    <row r="8237" spans="7:7" ht="27.7" customHeight="1" thickBot="1" x14ac:dyDescent="0.3">
      <c r="G8237" s="12"/>
    </row>
    <row r="8238" spans="7:7" ht="27.7" customHeight="1" thickBot="1" x14ac:dyDescent="0.3">
      <c r="G8238" s="12"/>
    </row>
    <row r="8239" spans="7:7" ht="27.7" customHeight="1" thickBot="1" x14ac:dyDescent="0.3">
      <c r="G8239" s="12"/>
    </row>
    <row r="8240" spans="7:7" ht="27.7" customHeight="1" thickBot="1" x14ac:dyDescent="0.3">
      <c r="G8240" s="12"/>
    </row>
    <row r="8241" spans="7:7" ht="27.7" customHeight="1" thickBot="1" x14ac:dyDescent="0.3">
      <c r="G8241" s="12"/>
    </row>
    <row r="8242" spans="7:7" ht="27.7" customHeight="1" thickBot="1" x14ac:dyDescent="0.3">
      <c r="G8242" s="12"/>
    </row>
    <row r="8243" spans="7:7" ht="27.7" customHeight="1" thickBot="1" x14ac:dyDescent="0.3">
      <c r="G8243" s="12"/>
    </row>
    <row r="8244" spans="7:7" ht="27.7" customHeight="1" thickBot="1" x14ac:dyDescent="0.3">
      <c r="G8244" s="12"/>
    </row>
    <row r="8245" spans="7:7" ht="27.7" customHeight="1" thickBot="1" x14ac:dyDescent="0.3">
      <c r="G8245" s="12"/>
    </row>
    <row r="8246" spans="7:7" ht="27.7" customHeight="1" thickBot="1" x14ac:dyDescent="0.3">
      <c r="G8246" s="12"/>
    </row>
    <row r="8247" spans="7:7" ht="27.7" customHeight="1" thickBot="1" x14ac:dyDescent="0.3">
      <c r="G8247" s="12"/>
    </row>
    <row r="8248" spans="7:7" ht="27.7" customHeight="1" thickBot="1" x14ac:dyDescent="0.3">
      <c r="G8248" s="12"/>
    </row>
    <row r="8249" spans="7:7" ht="27.7" customHeight="1" thickBot="1" x14ac:dyDescent="0.3">
      <c r="G8249" s="12"/>
    </row>
    <row r="8250" spans="7:7" ht="27.7" customHeight="1" thickBot="1" x14ac:dyDescent="0.3">
      <c r="G8250" s="12"/>
    </row>
    <row r="8251" spans="7:7" ht="27.7" customHeight="1" thickBot="1" x14ac:dyDescent="0.3">
      <c r="G8251" s="12"/>
    </row>
    <row r="8252" spans="7:7" ht="27.7" customHeight="1" thickBot="1" x14ac:dyDescent="0.3">
      <c r="G8252" s="12"/>
    </row>
    <row r="8253" spans="7:7" ht="27.7" customHeight="1" thickBot="1" x14ac:dyDescent="0.3">
      <c r="G8253" s="12"/>
    </row>
    <row r="8254" spans="7:7" ht="27.7" customHeight="1" thickBot="1" x14ac:dyDescent="0.3">
      <c r="G8254" s="12"/>
    </row>
    <row r="8255" spans="7:7" ht="27.7" customHeight="1" thickBot="1" x14ac:dyDescent="0.3">
      <c r="G8255" s="12"/>
    </row>
    <row r="8256" spans="7:7" ht="27.7" customHeight="1" thickBot="1" x14ac:dyDescent="0.3">
      <c r="G8256" s="12"/>
    </row>
    <row r="8257" spans="7:7" ht="27.7" customHeight="1" thickBot="1" x14ac:dyDescent="0.3">
      <c r="G8257" s="12"/>
    </row>
    <row r="8258" spans="7:7" ht="27.7" customHeight="1" thickBot="1" x14ac:dyDescent="0.3">
      <c r="G8258" s="12"/>
    </row>
    <row r="8259" spans="7:7" ht="27.7" customHeight="1" thickBot="1" x14ac:dyDescent="0.3">
      <c r="G8259" s="12"/>
    </row>
    <row r="8260" spans="7:7" ht="27.7" customHeight="1" thickBot="1" x14ac:dyDescent="0.3">
      <c r="G8260" s="12"/>
    </row>
    <row r="8261" spans="7:7" ht="27.7" customHeight="1" thickBot="1" x14ac:dyDescent="0.3">
      <c r="G8261" s="12"/>
    </row>
    <row r="8262" spans="7:7" ht="27.7" customHeight="1" thickBot="1" x14ac:dyDescent="0.3">
      <c r="G8262" s="12"/>
    </row>
    <row r="8263" spans="7:7" ht="27.7" customHeight="1" thickBot="1" x14ac:dyDescent="0.3">
      <c r="G8263" s="12"/>
    </row>
    <row r="8264" spans="7:7" ht="27.7" customHeight="1" thickBot="1" x14ac:dyDescent="0.3">
      <c r="G8264" s="12"/>
    </row>
    <row r="8265" spans="7:7" ht="27.7" customHeight="1" thickBot="1" x14ac:dyDescent="0.3">
      <c r="G8265" s="12"/>
    </row>
    <row r="8266" spans="7:7" ht="27.7" customHeight="1" thickBot="1" x14ac:dyDescent="0.3">
      <c r="G8266" s="12"/>
    </row>
    <row r="8267" spans="7:7" ht="27.7" customHeight="1" thickBot="1" x14ac:dyDescent="0.3">
      <c r="G8267" s="12"/>
    </row>
    <row r="8268" spans="7:7" ht="27.7" customHeight="1" thickBot="1" x14ac:dyDescent="0.3">
      <c r="G8268" s="12"/>
    </row>
    <row r="8269" spans="7:7" ht="27.7" customHeight="1" thickBot="1" x14ac:dyDescent="0.3">
      <c r="G8269" s="12"/>
    </row>
    <row r="8270" spans="7:7" ht="27.7" customHeight="1" thickBot="1" x14ac:dyDescent="0.3">
      <c r="G8270" s="12"/>
    </row>
    <row r="8271" spans="7:7" ht="27.7" customHeight="1" thickBot="1" x14ac:dyDescent="0.3">
      <c r="G8271" s="12"/>
    </row>
    <row r="8272" spans="7:7" ht="27.7" customHeight="1" thickBot="1" x14ac:dyDescent="0.3">
      <c r="G8272" s="12"/>
    </row>
    <row r="8273" spans="7:7" ht="27.7" customHeight="1" thickBot="1" x14ac:dyDescent="0.3">
      <c r="G8273" s="12"/>
    </row>
    <row r="8274" spans="7:7" ht="27.7" customHeight="1" thickBot="1" x14ac:dyDescent="0.3">
      <c r="G8274" s="12"/>
    </row>
    <row r="8275" spans="7:7" ht="27.7" customHeight="1" thickBot="1" x14ac:dyDescent="0.3">
      <c r="G8275" s="12"/>
    </row>
    <row r="8276" spans="7:7" ht="27.7" customHeight="1" thickBot="1" x14ac:dyDescent="0.3">
      <c r="G8276" s="12"/>
    </row>
    <row r="8277" spans="7:7" ht="27.7" customHeight="1" thickBot="1" x14ac:dyDescent="0.3">
      <c r="G8277" s="12"/>
    </row>
    <row r="8278" spans="7:7" ht="27.7" customHeight="1" thickBot="1" x14ac:dyDescent="0.3">
      <c r="G8278" s="12"/>
    </row>
    <row r="8279" spans="7:7" ht="27.7" customHeight="1" thickBot="1" x14ac:dyDescent="0.3">
      <c r="G8279" s="12"/>
    </row>
    <row r="8280" spans="7:7" ht="27.7" customHeight="1" thickBot="1" x14ac:dyDescent="0.3">
      <c r="G8280" s="12"/>
    </row>
    <row r="8281" spans="7:7" ht="27.7" customHeight="1" thickBot="1" x14ac:dyDescent="0.3">
      <c r="G8281" s="12"/>
    </row>
    <row r="8282" spans="7:7" ht="27.7" customHeight="1" thickBot="1" x14ac:dyDescent="0.3">
      <c r="G8282" s="12"/>
    </row>
    <row r="8283" spans="7:7" ht="27.7" customHeight="1" thickBot="1" x14ac:dyDescent="0.3">
      <c r="G8283" s="12"/>
    </row>
    <row r="8284" spans="7:7" ht="27.7" customHeight="1" thickBot="1" x14ac:dyDescent="0.3">
      <c r="G8284" s="12"/>
    </row>
    <row r="8285" spans="7:7" ht="27.7" customHeight="1" thickBot="1" x14ac:dyDescent="0.3">
      <c r="G8285" s="12"/>
    </row>
    <row r="8286" spans="7:7" ht="27.7" customHeight="1" thickBot="1" x14ac:dyDescent="0.3">
      <c r="G8286" s="12"/>
    </row>
    <row r="8287" spans="7:7" ht="27.7" customHeight="1" thickBot="1" x14ac:dyDescent="0.3">
      <c r="G8287" s="12"/>
    </row>
    <row r="8288" spans="7:7" ht="27.7" customHeight="1" thickBot="1" x14ac:dyDescent="0.3">
      <c r="G8288" s="12"/>
    </row>
    <row r="8289" spans="7:7" ht="27.7" customHeight="1" thickBot="1" x14ac:dyDescent="0.3">
      <c r="G8289" s="12"/>
    </row>
    <row r="8290" spans="7:7" ht="27.7" customHeight="1" thickBot="1" x14ac:dyDescent="0.3">
      <c r="G8290" s="12"/>
    </row>
    <row r="8291" spans="7:7" ht="27.7" customHeight="1" thickBot="1" x14ac:dyDescent="0.3">
      <c r="G8291" s="12"/>
    </row>
    <row r="8292" spans="7:7" ht="27.7" customHeight="1" thickBot="1" x14ac:dyDescent="0.3">
      <c r="G8292" s="12"/>
    </row>
    <row r="8293" spans="7:7" ht="27.7" customHeight="1" thickBot="1" x14ac:dyDescent="0.3">
      <c r="G8293" s="12"/>
    </row>
    <row r="8294" spans="7:7" ht="27.7" customHeight="1" thickBot="1" x14ac:dyDescent="0.3">
      <c r="G8294" s="12"/>
    </row>
    <row r="8295" spans="7:7" ht="27.7" customHeight="1" thickBot="1" x14ac:dyDescent="0.3">
      <c r="G8295" s="12"/>
    </row>
    <row r="8296" spans="7:7" ht="27.7" customHeight="1" thickBot="1" x14ac:dyDescent="0.3">
      <c r="G8296" s="12"/>
    </row>
    <row r="8297" spans="7:7" ht="27.7" customHeight="1" thickBot="1" x14ac:dyDescent="0.3">
      <c r="G8297" s="12"/>
    </row>
    <row r="8298" spans="7:7" ht="27.7" customHeight="1" thickBot="1" x14ac:dyDescent="0.3">
      <c r="G8298" s="12"/>
    </row>
    <row r="8299" spans="7:7" ht="27.7" customHeight="1" thickBot="1" x14ac:dyDescent="0.3">
      <c r="G8299" s="12"/>
    </row>
    <row r="8300" spans="7:7" ht="27.7" customHeight="1" thickBot="1" x14ac:dyDescent="0.3">
      <c r="G8300" s="12"/>
    </row>
    <row r="8301" spans="7:7" ht="27.7" customHeight="1" thickBot="1" x14ac:dyDescent="0.3">
      <c r="G8301" s="12"/>
    </row>
    <row r="8302" spans="7:7" ht="27.7" customHeight="1" thickBot="1" x14ac:dyDescent="0.3">
      <c r="G8302" s="12"/>
    </row>
    <row r="8303" spans="7:7" ht="27.7" customHeight="1" thickBot="1" x14ac:dyDescent="0.3">
      <c r="G8303" s="12"/>
    </row>
    <row r="8304" spans="7:7" ht="27.7" customHeight="1" thickBot="1" x14ac:dyDescent="0.3">
      <c r="G8304" s="12"/>
    </row>
    <row r="8305" spans="7:7" ht="27.7" customHeight="1" thickBot="1" x14ac:dyDescent="0.3">
      <c r="G8305" s="12"/>
    </row>
    <row r="8306" spans="7:7" ht="27.7" customHeight="1" thickBot="1" x14ac:dyDescent="0.3">
      <c r="G8306" s="12"/>
    </row>
    <row r="8307" spans="7:7" ht="27.7" customHeight="1" thickBot="1" x14ac:dyDescent="0.3">
      <c r="G8307" s="12"/>
    </row>
    <row r="8308" spans="7:7" ht="27.7" customHeight="1" thickBot="1" x14ac:dyDescent="0.3">
      <c r="G8308" s="12"/>
    </row>
    <row r="8309" spans="7:7" ht="27.7" customHeight="1" thickBot="1" x14ac:dyDescent="0.3">
      <c r="G8309" s="12"/>
    </row>
    <row r="8310" spans="7:7" ht="27.7" customHeight="1" thickBot="1" x14ac:dyDescent="0.3">
      <c r="G8310" s="12"/>
    </row>
    <row r="8311" spans="7:7" ht="27.7" customHeight="1" thickBot="1" x14ac:dyDescent="0.3">
      <c r="G8311" s="12"/>
    </row>
    <row r="8312" spans="7:7" ht="27.7" customHeight="1" thickBot="1" x14ac:dyDescent="0.3">
      <c r="G8312" s="12"/>
    </row>
    <row r="8313" spans="7:7" ht="27.7" customHeight="1" thickBot="1" x14ac:dyDescent="0.3">
      <c r="G8313" s="12"/>
    </row>
    <row r="8314" spans="7:7" ht="27.7" customHeight="1" thickBot="1" x14ac:dyDescent="0.3">
      <c r="G8314" s="12"/>
    </row>
    <row r="8315" spans="7:7" ht="27.7" customHeight="1" thickBot="1" x14ac:dyDescent="0.3">
      <c r="G8315" s="12"/>
    </row>
    <row r="8316" spans="7:7" ht="27.7" customHeight="1" thickBot="1" x14ac:dyDescent="0.3">
      <c r="G8316" s="12"/>
    </row>
    <row r="8317" spans="7:7" ht="27.7" customHeight="1" thickBot="1" x14ac:dyDescent="0.3">
      <c r="G8317" s="12"/>
    </row>
    <row r="8318" spans="7:7" ht="27.7" customHeight="1" thickBot="1" x14ac:dyDescent="0.3">
      <c r="G8318" s="12"/>
    </row>
    <row r="8319" spans="7:7" ht="27.7" customHeight="1" thickBot="1" x14ac:dyDescent="0.3">
      <c r="G8319" s="12"/>
    </row>
    <row r="8320" spans="7:7" ht="27.7" customHeight="1" thickBot="1" x14ac:dyDescent="0.3">
      <c r="G8320" s="12"/>
    </row>
    <row r="8321" spans="7:7" ht="27.7" customHeight="1" thickBot="1" x14ac:dyDescent="0.3">
      <c r="G8321" s="12"/>
    </row>
    <row r="8322" spans="7:7" ht="27.7" customHeight="1" thickBot="1" x14ac:dyDescent="0.3">
      <c r="G8322" s="12"/>
    </row>
    <row r="8323" spans="7:7" ht="27.7" customHeight="1" thickBot="1" x14ac:dyDescent="0.3">
      <c r="G8323" s="12"/>
    </row>
    <row r="8324" spans="7:7" ht="27.7" customHeight="1" thickBot="1" x14ac:dyDescent="0.3">
      <c r="G8324" s="12"/>
    </row>
    <row r="8325" spans="7:7" ht="27.7" customHeight="1" thickBot="1" x14ac:dyDescent="0.3">
      <c r="G8325" s="12"/>
    </row>
    <row r="8326" spans="7:7" ht="27.7" customHeight="1" thickBot="1" x14ac:dyDescent="0.3">
      <c r="G8326" s="12"/>
    </row>
    <row r="8327" spans="7:7" ht="27.7" customHeight="1" thickBot="1" x14ac:dyDescent="0.3">
      <c r="G8327" s="12"/>
    </row>
    <row r="8328" spans="7:7" ht="27.7" customHeight="1" thickBot="1" x14ac:dyDescent="0.3">
      <c r="G8328" s="12"/>
    </row>
    <row r="8329" spans="7:7" ht="27.7" customHeight="1" thickBot="1" x14ac:dyDescent="0.3">
      <c r="G8329" s="12"/>
    </row>
    <row r="8330" spans="7:7" ht="27.7" customHeight="1" thickBot="1" x14ac:dyDescent="0.3">
      <c r="G8330" s="12"/>
    </row>
    <row r="8331" spans="7:7" ht="27.7" customHeight="1" thickBot="1" x14ac:dyDescent="0.3">
      <c r="G8331" s="12"/>
    </row>
    <row r="8332" spans="7:7" ht="27.7" customHeight="1" thickBot="1" x14ac:dyDescent="0.3">
      <c r="G8332" s="12"/>
    </row>
    <row r="8333" spans="7:7" ht="27.7" customHeight="1" thickBot="1" x14ac:dyDescent="0.3">
      <c r="G8333" s="12"/>
    </row>
    <row r="8334" spans="7:7" ht="27.7" customHeight="1" thickBot="1" x14ac:dyDescent="0.3">
      <c r="G8334" s="12"/>
    </row>
    <row r="8335" spans="7:7" ht="27.7" customHeight="1" thickBot="1" x14ac:dyDescent="0.3">
      <c r="G8335" s="12"/>
    </row>
    <row r="8336" spans="7:7" ht="27.7" customHeight="1" thickBot="1" x14ac:dyDescent="0.3">
      <c r="G8336" s="12"/>
    </row>
    <row r="8337" spans="7:7" ht="27.7" customHeight="1" thickBot="1" x14ac:dyDescent="0.3">
      <c r="G8337" s="12"/>
    </row>
    <row r="8338" spans="7:7" ht="27.7" customHeight="1" thickBot="1" x14ac:dyDescent="0.3">
      <c r="G8338" s="12"/>
    </row>
    <row r="8339" spans="7:7" ht="27.7" customHeight="1" thickBot="1" x14ac:dyDescent="0.3">
      <c r="G8339" s="12"/>
    </row>
    <row r="8340" spans="7:7" ht="27.7" customHeight="1" thickBot="1" x14ac:dyDescent="0.3">
      <c r="G8340" s="12"/>
    </row>
    <row r="8341" spans="7:7" ht="27.7" customHeight="1" thickBot="1" x14ac:dyDescent="0.3">
      <c r="G8341" s="12"/>
    </row>
    <row r="8342" spans="7:7" ht="27.7" customHeight="1" thickBot="1" x14ac:dyDescent="0.3">
      <c r="G8342" s="12"/>
    </row>
    <row r="8343" spans="7:7" ht="27.7" customHeight="1" thickBot="1" x14ac:dyDescent="0.3">
      <c r="G8343" s="12"/>
    </row>
    <row r="8344" spans="7:7" ht="27.7" customHeight="1" thickBot="1" x14ac:dyDescent="0.3">
      <c r="G8344" s="12"/>
    </row>
    <row r="8345" spans="7:7" ht="27.7" customHeight="1" thickBot="1" x14ac:dyDescent="0.3">
      <c r="G8345" s="12"/>
    </row>
    <row r="8346" spans="7:7" ht="27.7" customHeight="1" thickBot="1" x14ac:dyDescent="0.3">
      <c r="G8346" s="12"/>
    </row>
    <row r="8347" spans="7:7" ht="27.7" customHeight="1" thickBot="1" x14ac:dyDescent="0.3">
      <c r="G8347" s="12"/>
    </row>
    <row r="8348" spans="7:7" ht="27.7" customHeight="1" thickBot="1" x14ac:dyDescent="0.3">
      <c r="G8348" s="12"/>
    </row>
    <row r="8349" spans="7:7" ht="27.7" customHeight="1" thickBot="1" x14ac:dyDescent="0.3">
      <c r="G8349" s="12"/>
    </row>
    <row r="8350" spans="7:7" ht="27.7" customHeight="1" thickBot="1" x14ac:dyDescent="0.3">
      <c r="G8350" s="12"/>
    </row>
    <row r="8351" spans="7:7" ht="27.7" customHeight="1" thickBot="1" x14ac:dyDescent="0.3">
      <c r="G8351" s="12"/>
    </row>
    <row r="8352" spans="7:7" ht="27.7" customHeight="1" thickBot="1" x14ac:dyDescent="0.3">
      <c r="G8352" s="12"/>
    </row>
    <row r="8353" spans="7:7" ht="27.7" customHeight="1" thickBot="1" x14ac:dyDescent="0.3">
      <c r="G8353" s="12"/>
    </row>
    <row r="8354" spans="7:7" ht="27.7" customHeight="1" thickBot="1" x14ac:dyDescent="0.3">
      <c r="G8354" s="12"/>
    </row>
    <row r="8355" spans="7:7" ht="27.7" customHeight="1" thickBot="1" x14ac:dyDescent="0.3">
      <c r="G8355" s="12"/>
    </row>
    <row r="8356" spans="7:7" ht="27.7" customHeight="1" thickBot="1" x14ac:dyDescent="0.3">
      <c r="G8356" s="12"/>
    </row>
    <row r="8357" spans="7:7" ht="27.7" customHeight="1" thickBot="1" x14ac:dyDescent="0.3">
      <c r="G8357" s="12"/>
    </row>
    <row r="8358" spans="7:7" ht="27.7" customHeight="1" thickBot="1" x14ac:dyDescent="0.3">
      <c r="G8358" s="12"/>
    </row>
    <row r="8359" spans="7:7" ht="27.7" customHeight="1" thickBot="1" x14ac:dyDescent="0.3">
      <c r="G8359" s="12"/>
    </row>
    <row r="8360" spans="7:7" ht="27.7" customHeight="1" thickBot="1" x14ac:dyDescent="0.3">
      <c r="G8360" s="12"/>
    </row>
    <row r="8361" spans="7:7" ht="27.7" customHeight="1" thickBot="1" x14ac:dyDescent="0.3">
      <c r="G8361" s="12"/>
    </row>
    <row r="8362" spans="7:7" ht="27.7" customHeight="1" thickBot="1" x14ac:dyDescent="0.3">
      <c r="G8362" s="12"/>
    </row>
    <row r="8363" spans="7:7" ht="27.7" customHeight="1" thickBot="1" x14ac:dyDescent="0.3">
      <c r="G8363" s="12"/>
    </row>
    <row r="8364" spans="7:7" ht="27.7" customHeight="1" thickBot="1" x14ac:dyDescent="0.3">
      <c r="G8364" s="12"/>
    </row>
    <row r="8365" spans="7:7" ht="27.7" customHeight="1" thickBot="1" x14ac:dyDescent="0.3">
      <c r="G8365" s="12"/>
    </row>
    <row r="8366" spans="7:7" ht="27.7" customHeight="1" thickBot="1" x14ac:dyDescent="0.3">
      <c r="G8366" s="12"/>
    </row>
    <row r="8367" spans="7:7" ht="27.7" customHeight="1" thickBot="1" x14ac:dyDescent="0.3">
      <c r="G8367" s="12"/>
    </row>
    <row r="8368" spans="7:7" ht="27.7" customHeight="1" thickBot="1" x14ac:dyDescent="0.3">
      <c r="G8368" s="12"/>
    </row>
    <row r="8369" spans="7:7" ht="27.7" customHeight="1" thickBot="1" x14ac:dyDescent="0.3">
      <c r="G8369" s="12"/>
    </row>
    <row r="8370" spans="7:7" ht="27.7" customHeight="1" thickBot="1" x14ac:dyDescent="0.3">
      <c r="G8370" s="12"/>
    </row>
    <row r="8371" spans="7:7" ht="27.7" customHeight="1" thickBot="1" x14ac:dyDescent="0.3">
      <c r="G8371" s="12"/>
    </row>
    <row r="8372" spans="7:7" ht="27.7" customHeight="1" thickBot="1" x14ac:dyDescent="0.3">
      <c r="G8372" s="12"/>
    </row>
    <row r="8373" spans="7:7" ht="27.7" customHeight="1" thickBot="1" x14ac:dyDescent="0.3">
      <c r="G8373" s="12"/>
    </row>
    <row r="8374" spans="7:7" ht="27.7" customHeight="1" thickBot="1" x14ac:dyDescent="0.3">
      <c r="G8374" s="12"/>
    </row>
    <row r="8375" spans="7:7" ht="27.7" customHeight="1" thickBot="1" x14ac:dyDescent="0.3">
      <c r="G8375" s="12"/>
    </row>
    <row r="8376" spans="7:7" ht="27.7" customHeight="1" thickBot="1" x14ac:dyDescent="0.3">
      <c r="G8376" s="12"/>
    </row>
    <row r="8377" spans="7:7" ht="27.7" customHeight="1" thickBot="1" x14ac:dyDescent="0.3">
      <c r="G8377" s="12"/>
    </row>
    <row r="8378" spans="7:7" ht="27.7" customHeight="1" thickBot="1" x14ac:dyDescent="0.3">
      <c r="G8378" s="12"/>
    </row>
    <row r="8379" spans="7:7" ht="27.7" customHeight="1" thickBot="1" x14ac:dyDescent="0.3">
      <c r="G8379" s="12"/>
    </row>
    <row r="8380" spans="7:7" ht="27.7" customHeight="1" thickBot="1" x14ac:dyDescent="0.3">
      <c r="G8380" s="12"/>
    </row>
    <row r="8381" spans="7:7" ht="27.7" customHeight="1" thickBot="1" x14ac:dyDescent="0.3">
      <c r="G8381" s="12"/>
    </row>
    <row r="8382" spans="7:7" ht="27.7" customHeight="1" thickBot="1" x14ac:dyDescent="0.3">
      <c r="G8382" s="12"/>
    </row>
    <row r="8383" spans="7:7" ht="27.7" customHeight="1" thickBot="1" x14ac:dyDescent="0.3">
      <c r="G8383" s="12"/>
    </row>
    <row r="8384" spans="7:7" ht="27.7" customHeight="1" thickBot="1" x14ac:dyDescent="0.3">
      <c r="G8384" s="12"/>
    </row>
    <row r="8385" spans="7:7" ht="27.7" customHeight="1" thickBot="1" x14ac:dyDescent="0.3">
      <c r="G8385" s="12"/>
    </row>
    <row r="8386" spans="7:7" ht="27.7" customHeight="1" thickBot="1" x14ac:dyDescent="0.3">
      <c r="G8386" s="12"/>
    </row>
    <row r="8387" spans="7:7" ht="27.7" customHeight="1" thickBot="1" x14ac:dyDescent="0.3">
      <c r="G8387" s="12"/>
    </row>
    <row r="8388" spans="7:7" ht="27.7" customHeight="1" thickBot="1" x14ac:dyDescent="0.3">
      <c r="G8388" s="12"/>
    </row>
    <row r="8389" spans="7:7" ht="27.7" customHeight="1" thickBot="1" x14ac:dyDescent="0.3">
      <c r="G8389" s="12"/>
    </row>
    <row r="8390" spans="7:7" ht="27.7" customHeight="1" thickBot="1" x14ac:dyDescent="0.3">
      <c r="G8390" s="12"/>
    </row>
    <row r="8391" spans="7:7" ht="27.7" customHeight="1" thickBot="1" x14ac:dyDescent="0.3">
      <c r="G8391" s="12"/>
    </row>
    <row r="8392" spans="7:7" ht="27.7" customHeight="1" thickBot="1" x14ac:dyDescent="0.3">
      <c r="G8392" s="12"/>
    </row>
    <row r="8393" spans="7:7" ht="27.7" customHeight="1" thickBot="1" x14ac:dyDescent="0.3">
      <c r="G8393" s="12"/>
    </row>
    <row r="8394" spans="7:7" ht="27.7" customHeight="1" thickBot="1" x14ac:dyDescent="0.3">
      <c r="G8394" s="12"/>
    </row>
    <row r="8395" spans="7:7" ht="27.7" customHeight="1" thickBot="1" x14ac:dyDescent="0.3">
      <c r="G8395" s="12"/>
    </row>
    <row r="8396" spans="7:7" ht="27.7" customHeight="1" thickBot="1" x14ac:dyDescent="0.3">
      <c r="G8396" s="12"/>
    </row>
    <row r="8397" spans="7:7" ht="27.7" customHeight="1" thickBot="1" x14ac:dyDescent="0.3">
      <c r="G8397" s="12"/>
    </row>
    <row r="8398" spans="7:7" ht="27.7" customHeight="1" thickBot="1" x14ac:dyDescent="0.3">
      <c r="G8398" s="12"/>
    </row>
    <row r="8399" spans="7:7" ht="27.7" customHeight="1" thickBot="1" x14ac:dyDescent="0.3">
      <c r="G8399" s="12"/>
    </row>
    <row r="8400" spans="7:7" ht="27.7" customHeight="1" thickBot="1" x14ac:dyDescent="0.3">
      <c r="G8400" s="12"/>
    </row>
    <row r="8401" spans="7:7" ht="27.7" customHeight="1" thickBot="1" x14ac:dyDescent="0.3">
      <c r="G8401" s="12"/>
    </row>
    <row r="8402" spans="7:7" ht="27.7" customHeight="1" thickBot="1" x14ac:dyDescent="0.3">
      <c r="G8402" s="12"/>
    </row>
    <row r="8403" spans="7:7" ht="27.7" customHeight="1" thickBot="1" x14ac:dyDescent="0.3">
      <c r="G8403" s="12"/>
    </row>
    <row r="8404" spans="7:7" ht="27.7" customHeight="1" thickBot="1" x14ac:dyDescent="0.3">
      <c r="G8404" s="12"/>
    </row>
    <row r="8405" spans="7:7" ht="27.7" customHeight="1" thickBot="1" x14ac:dyDescent="0.3">
      <c r="G8405" s="12"/>
    </row>
    <row r="8406" spans="7:7" ht="27.7" customHeight="1" thickBot="1" x14ac:dyDescent="0.3">
      <c r="G8406" s="12"/>
    </row>
    <row r="8407" spans="7:7" ht="27.7" customHeight="1" thickBot="1" x14ac:dyDescent="0.3">
      <c r="G8407" s="12"/>
    </row>
    <row r="8408" spans="7:7" ht="27.7" customHeight="1" thickBot="1" x14ac:dyDescent="0.3">
      <c r="G8408" s="12"/>
    </row>
    <row r="8409" spans="7:7" ht="27.7" customHeight="1" thickBot="1" x14ac:dyDescent="0.3">
      <c r="G8409" s="12"/>
    </row>
    <row r="8410" spans="7:7" ht="27.7" customHeight="1" thickBot="1" x14ac:dyDescent="0.3">
      <c r="G8410" s="12"/>
    </row>
    <row r="8411" spans="7:7" ht="27.7" customHeight="1" thickBot="1" x14ac:dyDescent="0.3">
      <c r="G8411" s="12"/>
    </row>
    <row r="8412" spans="7:7" ht="27.7" customHeight="1" thickBot="1" x14ac:dyDescent="0.3">
      <c r="G8412" s="12"/>
    </row>
    <row r="8413" spans="7:7" ht="27.7" customHeight="1" thickBot="1" x14ac:dyDescent="0.3">
      <c r="G8413" s="12"/>
    </row>
    <row r="8414" spans="7:7" ht="27.7" customHeight="1" thickBot="1" x14ac:dyDescent="0.3">
      <c r="G8414" s="12"/>
    </row>
    <row r="8415" spans="7:7" ht="27.7" customHeight="1" thickBot="1" x14ac:dyDescent="0.3">
      <c r="G8415" s="12"/>
    </row>
    <row r="8416" spans="7:7" ht="27.7" customHeight="1" thickBot="1" x14ac:dyDescent="0.3">
      <c r="G8416" s="12"/>
    </row>
    <row r="8417" spans="7:7" ht="27.7" customHeight="1" thickBot="1" x14ac:dyDescent="0.3">
      <c r="G8417" s="12"/>
    </row>
    <row r="8418" spans="7:7" ht="27.7" customHeight="1" thickBot="1" x14ac:dyDescent="0.3">
      <c r="G8418" s="12"/>
    </row>
    <row r="8419" spans="7:7" ht="27.7" customHeight="1" thickBot="1" x14ac:dyDescent="0.3">
      <c r="G8419" s="12"/>
    </row>
    <row r="8420" spans="7:7" ht="27.7" customHeight="1" thickBot="1" x14ac:dyDescent="0.3">
      <c r="G8420" s="12"/>
    </row>
    <row r="8421" spans="7:7" ht="27.7" customHeight="1" thickBot="1" x14ac:dyDescent="0.3">
      <c r="G8421" s="12"/>
    </row>
    <row r="8422" spans="7:7" ht="27.7" customHeight="1" thickBot="1" x14ac:dyDescent="0.3">
      <c r="G8422" s="12"/>
    </row>
    <row r="8423" spans="7:7" ht="27.7" customHeight="1" thickBot="1" x14ac:dyDescent="0.3">
      <c r="G8423" s="12"/>
    </row>
    <row r="8424" spans="7:7" ht="27.7" customHeight="1" thickBot="1" x14ac:dyDescent="0.3">
      <c r="G8424" s="12"/>
    </row>
    <row r="8425" spans="7:7" ht="27.7" customHeight="1" thickBot="1" x14ac:dyDescent="0.3">
      <c r="G8425" s="12"/>
    </row>
    <row r="8426" spans="7:7" ht="27.7" customHeight="1" thickBot="1" x14ac:dyDescent="0.3">
      <c r="G8426" s="12"/>
    </row>
    <row r="8427" spans="7:7" ht="27.7" customHeight="1" thickBot="1" x14ac:dyDescent="0.3">
      <c r="G8427" s="12"/>
    </row>
    <row r="8428" spans="7:7" ht="27.7" customHeight="1" thickBot="1" x14ac:dyDescent="0.3">
      <c r="G8428" s="12"/>
    </row>
    <row r="8429" spans="7:7" ht="27.7" customHeight="1" thickBot="1" x14ac:dyDescent="0.3">
      <c r="G8429" s="12"/>
    </row>
    <row r="8430" spans="7:7" ht="27.7" customHeight="1" thickBot="1" x14ac:dyDescent="0.3">
      <c r="G8430" s="12"/>
    </row>
    <row r="8431" spans="7:7" ht="27.7" customHeight="1" thickBot="1" x14ac:dyDescent="0.3">
      <c r="G8431" s="12"/>
    </row>
    <row r="8432" spans="7:7" ht="27.7" customHeight="1" thickBot="1" x14ac:dyDescent="0.3">
      <c r="G8432" s="12"/>
    </row>
    <row r="8433" spans="7:7" ht="27.7" customHeight="1" thickBot="1" x14ac:dyDescent="0.3">
      <c r="G8433" s="12"/>
    </row>
    <row r="8434" spans="7:7" ht="27.7" customHeight="1" thickBot="1" x14ac:dyDescent="0.3">
      <c r="G8434" s="12"/>
    </row>
    <row r="8435" spans="7:7" ht="27.7" customHeight="1" thickBot="1" x14ac:dyDescent="0.3">
      <c r="G8435" s="12"/>
    </row>
    <row r="8436" spans="7:7" ht="27.7" customHeight="1" thickBot="1" x14ac:dyDescent="0.3">
      <c r="G8436" s="12"/>
    </row>
    <row r="8437" spans="7:7" ht="27.7" customHeight="1" thickBot="1" x14ac:dyDescent="0.3">
      <c r="G8437" s="12"/>
    </row>
    <row r="8438" spans="7:7" ht="27.7" customHeight="1" thickBot="1" x14ac:dyDescent="0.3">
      <c r="G8438" s="12"/>
    </row>
    <row r="8439" spans="7:7" ht="27.7" customHeight="1" thickBot="1" x14ac:dyDescent="0.3">
      <c r="G8439" s="12"/>
    </row>
    <row r="8440" spans="7:7" ht="27.7" customHeight="1" thickBot="1" x14ac:dyDescent="0.3">
      <c r="G8440" s="12"/>
    </row>
    <row r="8441" spans="7:7" ht="27.7" customHeight="1" thickBot="1" x14ac:dyDescent="0.3">
      <c r="G8441" s="12"/>
    </row>
    <row r="8442" spans="7:7" ht="27.7" customHeight="1" thickBot="1" x14ac:dyDescent="0.3">
      <c r="G8442" s="12"/>
    </row>
    <row r="8443" spans="7:7" ht="27.7" customHeight="1" thickBot="1" x14ac:dyDescent="0.3">
      <c r="G8443" s="12"/>
    </row>
    <row r="8444" spans="7:7" ht="27.7" customHeight="1" thickBot="1" x14ac:dyDescent="0.3">
      <c r="G8444" s="12"/>
    </row>
    <row r="8445" spans="7:7" ht="27.7" customHeight="1" thickBot="1" x14ac:dyDescent="0.3">
      <c r="G8445" s="12"/>
    </row>
    <row r="8446" spans="7:7" ht="27.7" customHeight="1" thickBot="1" x14ac:dyDescent="0.3">
      <c r="G8446" s="12"/>
    </row>
    <row r="8447" spans="7:7" ht="27.7" customHeight="1" thickBot="1" x14ac:dyDescent="0.3">
      <c r="G8447" s="12"/>
    </row>
    <row r="8448" spans="7:7" ht="27.7" customHeight="1" thickBot="1" x14ac:dyDescent="0.3">
      <c r="G8448" s="12"/>
    </row>
    <row r="8449" spans="7:7" ht="27.7" customHeight="1" thickBot="1" x14ac:dyDescent="0.3">
      <c r="G8449" s="12"/>
    </row>
    <row r="8450" spans="7:7" ht="27.7" customHeight="1" thickBot="1" x14ac:dyDescent="0.3">
      <c r="G8450" s="12"/>
    </row>
    <row r="8451" spans="7:7" ht="27.7" customHeight="1" thickBot="1" x14ac:dyDescent="0.3">
      <c r="G8451" s="12"/>
    </row>
    <row r="8452" spans="7:7" ht="27.7" customHeight="1" thickBot="1" x14ac:dyDescent="0.3">
      <c r="G8452" s="12"/>
    </row>
    <row r="8453" spans="7:7" ht="27.7" customHeight="1" thickBot="1" x14ac:dyDescent="0.3">
      <c r="G8453" s="12"/>
    </row>
    <row r="8454" spans="7:7" ht="27.7" customHeight="1" thickBot="1" x14ac:dyDescent="0.3">
      <c r="G8454" s="12"/>
    </row>
    <row r="8455" spans="7:7" ht="27.7" customHeight="1" thickBot="1" x14ac:dyDescent="0.3">
      <c r="G8455" s="12"/>
    </row>
    <row r="8456" spans="7:7" ht="27.7" customHeight="1" thickBot="1" x14ac:dyDescent="0.3">
      <c r="G8456" s="12"/>
    </row>
    <row r="8457" spans="7:7" ht="27.7" customHeight="1" thickBot="1" x14ac:dyDescent="0.3">
      <c r="G8457" s="12"/>
    </row>
    <row r="8458" spans="7:7" ht="27.7" customHeight="1" thickBot="1" x14ac:dyDescent="0.3">
      <c r="G8458" s="12"/>
    </row>
    <row r="8459" spans="7:7" ht="27.7" customHeight="1" thickBot="1" x14ac:dyDescent="0.3">
      <c r="G8459" s="12"/>
    </row>
    <row r="8460" spans="7:7" ht="27.7" customHeight="1" thickBot="1" x14ac:dyDescent="0.3">
      <c r="G8460" s="12"/>
    </row>
    <row r="8461" spans="7:7" ht="27.7" customHeight="1" thickBot="1" x14ac:dyDescent="0.3">
      <c r="G8461" s="12"/>
    </row>
    <row r="8462" spans="7:7" ht="27.7" customHeight="1" thickBot="1" x14ac:dyDescent="0.3">
      <c r="G8462" s="12"/>
    </row>
    <row r="8463" spans="7:7" ht="27.7" customHeight="1" thickBot="1" x14ac:dyDescent="0.3">
      <c r="G8463" s="12"/>
    </row>
    <row r="8464" spans="7:7" ht="27.7" customHeight="1" thickBot="1" x14ac:dyDescent="0.3">
      <c r="G8464" s="12"/>
    </row>
    <row r="8465" spans="7:7" ht="27.7" customHeight="1" thickBot="1" x14ac:dyDescent="0.3">
      <c r="G8465" s="12"/>
    </row>
    <row r="8466" spans="7:7" ht="27.7" customHeight="1" thickBot="1" x14ac:dyDescent="0.3">
      <c r="G8466" s="12"/>
    </row>
    <row r="8467" spans="7:7" ht="27.7" customHeight="1" thickBot="1" x14ac:dyDescent="0.3">
      <c r="G8467" s="12"/>
    </row>
    <row r="8468" spans="7:7" ht="27.7" customHeight="1" thickBot="1" x14ac:dyDescent="0.3">
      <c r="G8468" s="12"/>
    </row>
    <row r="8469" spans="7:7" ht="27.7" customHeight="1" thickBot="1" x14ac:dyDescent="0.3">
      <c r="G8469" s="12"/>
    </row>
    <row r="8470" spans="7:7" ht="27.7" customHeight="1" thickBot="1" x14ac:dyDescent="0.3">
      <c r="G8470" s="12"/>
    </row>
    <row r="8471" spans="7:7" ht="27.7" customHeight="1" thickBot="1" x14ac:dyDescent="0.3">
      <c r="G8471" s="12"/>
    </row>
    <row r="8472" spans="7:7" ht="27.7" customHeight="1" thickBot="1" x14ac:dyDescent="0.3">
      <c r="G8472" s="12"/>
    </row>
    <row r="8473" spans="7:7" ht="27.7" customHeight="1" thickBot="1" x14ac:dyDescent="0.3">
      <c r="G8473" s="12"/>
    </row>
    <row r="8474" spans="7:7" ht="27.7" customHeight="1" thickBot="1" x14ac:dyDescent="0.3">
      <c r="G8474" s="12"/>
    </row>
    <row r="8475" spans="7:7" ht="27.7" customHeight="1" thickBot="1" x14ac:dyDescent="0.3">
      <c r="G8475" s="12"/>
    </row>
    <row r="8476" spans="7:7" ht="27.7" customHeight="1" thickBot="1" x14ac:dyDescent="0.3">
      <c r="G8476" s="12"/>
    </row>
    <row r="8477" spans="7:7" ht="27.7" customHeight="1" thickBot="1" x14ac:dyDescent="0.3">
      <c r="G8477" s="12"/>
    </row>
    <row r="8478" spans="7:7" ht="27.7" customHeight="1" thickBot="1" x14ac:dyDescent="0.3">
      <c r="G8478" s="12"/>
    </row>
    <row r="8479" spans="7:7" ht="27.7" customHeight="1" thickBot="1" x14ac:dyDescent="0.3">
      <c r="G8479" s="12"/>
    </row>
    <row r="8480" spans="7:7" ht="27.7" customHeight="1" thickBot="1" x14ac:dyDescent="0.3">
      <c r="G8480" s="12"/>
    </row>
    <row r="8481" spans="7:7" ht="27.7" customHeight="1" thickBot="1" x14ac:dyDescent="0.3">
      <c r="G8481" s="12"/>
    </row>
    <row r="8482" spans="7:7" ht="27.7" customHeight="1" thickBot="1" x14ac:dyDescent="0.3">
      <c r="G8482" s="12"/>
    </row>
    <row r="8483" spans="7:7" ht="27.7" customHeight="1" thickBot="1" x14ac:dyDescent="0.3">
      <c r="G8483" s="12"/>
    </row>
    <row r="8484" spans="7:7" ht="27.7" customHeight="1" thickBot="1" x14ac:dyDescent="0.3">
      <c r="G8484" s="12"/>
    </row>
    <row r="8485" spans="7:7" ht="27.7" customHeight="1" thickBot="1" x14ac:dyDescent="0.3">
      <c r="G8485" s="12"/>
    </row>
    <row r="8486" spans="7:7" ht="27.7" customHeight="1" thickBot="1" x14ac:dyDescent="0.3">
      <c r="G8486" s="12"/>
    </row>
    <row r="8487" spans="7:7" ht="27.7" customHeight="1" thickBot="1" x14ac:dyDescent="0.3">
      <c r="G8487" s="12"/>
    </row>
    <row r="8488" spans="7:7" ht="27.7" customHeight="1" thickBot="1" x14ac:dyDescent="0.3">
      <c r="G8488" s="12"/>
    </row>
    <row r="8489" spans="7:7" ht="27.7" customHeight="1" thickBot="1" x14ac:dyDescent="0.3">
      <c r="G8489" s="12"/>
    </row>
    <row r="8490" spans="7:7" ht="27.7" customHeight="1" thickBot="1" x14ac:dyDescent="0.3">
      <c r="G8490" s="12"/>
    </row>
    <row r="8491" spans="7:7" ht="27.7" customHeight="1" thickBot="1" x14ac:dyDescent="0.3">
      <c r="G8491" s="12"/>
    </row>
    <row r="8492" spans="7:7" ht="27.7" customHeight="1" thickBot="1" x14ac:dyDescent="0.3">
      <c r="G8492" s="12"/>
    </row>
    <row r="8493" spans="7:7" ht="27.7" customHeight="1" thickBot="1" x14ac:dyDescent="0.3">
      <c r="G8493" s="12"/>
    </row>
    <row r="8494" spans="7:7" ht="27.7" customHeight="1" thickBot="1" x14ac:dyDescent="0.3">
      <c r="G8494" s="12"/>
    </row>
    <row r="8495" spans="7:7" ht="27.7" customHeight="1" thickBot="1" x14ac:dyDescent="0.3">
      <c r="G8495" s="12"/>
    </row>
    <row r="8496" spans="7:7" ht="27.7" customHeight="1" thickBot="1" x14ac:dyDescent="0.3">
      <c r="G8496" s="12"/>
    </row>
    <row r="8497" spans="7:7" ht="27.7" customHeight="1" thickBot="1" x14ac:dyDescent="0.3">
      <c r="G8497" s="12"/>
    </row>
    <row r="8498" spans="7:7" ht="27.7" customHeight="1" thickBot="1" x14ac:dyDescent="0.3">
      <c r="G8498" s="12"/>
    </row>
    <row r="8499" spans="7:7" ht="27.7" customHeight="1" thickBot="1" x14ac:dyDescent="0.3">
      <c r="G8499" s="12"/>
    </row>
    <row r="8500" spans="7:7" ht="27.7" customHeight="1" thickBot="1" x14ac:dyDescent="0.3">
      <c r="G8500" s="12"/>
    </row>
    <row r="8501" spans="7:7" ht="27.7" customHeight="1" thickBot="1" x14ac:dyDescent="0.3">
      <c r="G8501" s="12"/>
    </row>
    <row r="8502" spans="7:7" ht="27.7" customHeight="1" thickBot="1" x14ac:dyDescent="0.3">
      <c r="G8502" s="12"/>
    </row>
    <row r="8503" spans="7:7" ht="27.7" customHeight="1" thickBot="1" x14ac:dyDescent="0.3">
      <c r="G8503" s="12"/>
    </row>
    <row r="8504" spans="7:7" ht="27.7" customHeight="1" thickBot="1" x14ac:dyDescent="0.3">
      <c r="G8504" s="12"/>
    </row>
    <row r="8505" spans="7:7" ht="27.7" customHeight="1" thickBot="1" x14ac:dyDescent="0.3">
      <c r="G8505" s="12"/>
    </row>
    <row r="8506" spans="7:7" ht="27.7" customHeight="1" thickBot="1" x14ac:dyDescent="0.3">
      <c r="G8506" s="12"/>
    </row>
    <row r="8507" spans="7:7" ht="27.7" customHeight="1" thickBot="1" x14ac:dyDescent="0.3">
      <c r="G8507" s="12"/>
    </row>
    <row r="8508" spans="7:7" ht="27.7" customHeight="1" thickBot="1" x14ac:dyDescent="0.3">
      <c r="G8508" s="12"/>
    </row>
    <row r="8509" spans="7:7" ht="27.7" customHeight="1" thickBot="1" x14ac:dyDescent="0.3">
      <c r="G8509" s="12"/>
    </row>
    <row r="8510" spans="7:7" ht="27.7" customHeight="1" thickBot="1" x14ac:dyDescent="0.3">
      <c r="G8510" s="12"/>
    </row>
    <row r="8511" spans="7:7" ht="27.7" customHeight="1" thickBot="1" x14ac:dyDescent="0.3">
      <c r="G8511" s="12"/>
    </row>
    <row r="8512" spans="7:7" ht="27.7" customHeight="1" thickBot="1" x14ac:dyDescent="0.3">
      <c r="G8512" s="12"/>
    </row>
    <row r="8513" spans="7:7" ht="27.7" customHeight="1" thickBot="1" x14ac:dyDescent="0.3">
      <c r="G8513" s="12"/>
    </row>
    <row r="8514" spans="7:7" ht="27.7" customHeight="1" thickBot="1" x14ac:dyDescent="0.3">
      <c r="G8514" s="12"/>
    </row>
    <row r="8515" spans="7:7" ht="27.7" customHeight="1" thickBot="1" x14ac:dyDescent="0.3">
      <c r="G8515" s="12"/>
    </row>
    <row r="8516" spans="7:7" ht="27.7" customHeight="1" thickBot="1" x14ac:dyDescent="0.3">
      <c r="G8516" s="12"/>
    </row>
    <row r="8517" spans="7:7" ht="27.7" customHeight="1" thickBot="1" x14ac:dyDescent="0.3">
      <c r="G8517" s="12"/>
    </row>
    <row r="8518" spans="7:7" ht="27.7" customHeight="1" thickBot="1" x14ac:dyDescent="0.3">
      <c r="G8518" s="12"/>
    </row>
    <row r="8519" spans="7:7" ht="27.7" customHeight="1" thickBot="1" x14ac:dyDescent="0.3">
      <c r="G8519" s="12"/>
    </row>
    <row r="8520" spans="7:7" ht="27.7" customHeight="1" thickBot="1" x14ac:dyDescent="0.3">
      <c r="G8520" s="12"/>
    </row>
    <row r="8521" spans="7:7" ht="27.7" customHeight="1" thickBot="1" x14ac:dyDescent="0.3">
      <c r="G8521" s="12"/>
    </row>
    <row r="8522" spans="7:7" ht="27.7" customHeight="1" thickBot="1" x14ac:dyDescent="0.3">
      <c r="G8522" s="12"/>
    </row>
    <row r="8523" spans="7:7" ht="27.7" customHeight="1" thickBot="1" x14ac:dyDescent="0.3">
      <c r="G8523" s="12"/>
    </row>
    <row r="8524" spans="7:7" ht="27.7" customHeight="1" thickBot="1" x14ac:dyDescent="0.3">
      <c r="G8524" s="12"/>
    </row>
    <row r="8525" spans="7:7" ht="27.7" customHeight="1" thickBot="1" x14ac:dyDescent="0.3">
      <c r="G8525" s="12"/>
    </row>
    <row r="8526" spans="7:7" ht="27.7" customHeight="1" thickBot="1" x14ac:dyDescent="0.3">
      <c r="G8526" s="12"/>
    </row>
    <row r="8527" spans="7:7" ht="27.7" customHeight="1" thickBot="1" x14ac:dyDescent="0.3">
      <c r="G8527" s="12"/>
    </row>
    <row r="8528" spans="7:7" ht="27.7" customHeight="1" thickBot="1" x14ac:dyDescent="0.3">
      <c r="G8528" s="12"/>
    </row>
    <row r="8529" spans="7:7" ht="27.7" customHeight="1" thickBot="1" x14ac:dyDescent="0.3">
      <c r="G8529" s="12"/>
    </row>
    <row r="8530" spans="7:7" ht="27.7" customHeight="1" thickBot="1" x14ac:dyDescent="0.3">
      <c r="G8530" s="12"/>
    </row>
    <row r="8531" spans="7:7" ht="27.7" customHeight="1" thickBot="1" x14ac:dyDescent="0.3">
      <c r="G8531" s="12"/>
    </row>
    <row r="8532" spans="7:7" ht="27.7" customHeight="1" thickBot="1" x14ac:dyDescent="0.3">
      <c r="G8532" s="12"/>
    </row>
    <row r="8533" spans="7:7" ht="27.7" customHeight="1" thickBot="1" x14ac:dyDescent="0.3">
      <c r="G8533" s="12"/>
    </row>
    <row r="8534" spans="7:7" ht="27.7" customHeight="1" thickBot="1" x14ac:dyDescent="0.3">
      <c r="G8534" s="12"/>
    </row>
    <row r="8535" spans="7:7" ht="27.7" customHeight="1" thickBot="1" x14ac:dyDescent="0.3">
      <c r="G8535" s="12"/>
    </row>
    <row r="8536" spans="7:7" ht="27.7" customHeight="1" thickBot="1" x14ac:dyDescent="0.3">
      <c r="G8536" s="12"/>
    </row>
    <row r="8537" spans="7:7" ht="27.7" customHeight="1" thickBot="1" x14ac:dyDescent="0.3">
      <c r="G8537" s="12"/>
    </row>
    <row r="8538" spans="7:7" ht="27.7" customHeight="1" thickBot="1" x14ac:dyDescent="0.3">
      <c r="G8538" s="12"/>
    </row>
    <row r="8539" spans="7:7" ht="27.7" customHeight="1" thickBot="1" x14ac:dyDescent="0.3">
      <c r="G8539" s="12"/>
    </row>
    <row r="8540" spans="7:7" ht="27.7" customHeight="1" thickBot="1" x14ac:dyDescent="0.3">
      <c r="G8540" s="12"/>
    </row>
    <row r="8541" spans="7:7" ht="27.7" customHeight="1" thickBot="1" x14ac:dyDescent="0.3">
      <c r="G8541" s="12"/>
    </row>
    <row r="8542" spans="7:7" ht="27.7" customHeight="1" thickBot="1" x14ac:dyDescent="0.3">
      <c r="G8542" s="12"/>
    </row>
    <row r="8543" spans="7:7" ht="27.7" customHeight="1" thickBot="1" x14ac:dyDescent="0.3">
      <c r="G8543" s="12"/>
    </row>
    <row r="8544" spans="7:7" ht="27.7" customHeight="1" thickBot="1" x14ac:dyDescent="0.3">
      <c r="G8544" s="12"/>
    </row>
    <row r="8545" spans="7:7" ht="27.7" customHeight="1" thickBot="1" x14ac:dyDescent="0.3">
      <c r="G8545" s="12"/>
    </row>
    <row r="8546" spans="7:7" ht="27.7" customHeight="1" thickBot="1" x14ac:dyDescent="0.3">
      <c r="G8546" s="12"/>
    </row>
    <row r="8547" spans="7:7" ht="27.7" customHeight="1" thickBot="1" x14ac:dyDescent="0.3">
      <c r="G8547" s="12"/>
    </row>
    <row r="8548" spans="7:7" ht="27.7" customHeight="1" thickBot="1" x14ac:dyDescent="0.3">
      <c r="G8548" s="12"/>
    </row>
    <row r="8549" spans="7:7" ht="27.7" customHeight="1" thickBot="1" x14ac:dyDescent="0.3">
      <c r="G8549" s="12"/>
    </row>
    <row r="8550" spans="7:7" ht="27.7" customHeight="1" thickBot="1" x14ac:dyDescent="0.3">
      <c r="G8550" s="12"/>
    </row>
    <row r="8551" spans="7:7" ht="27.7" customHeight="1" thickBot="1" x14ac:dyDescent="0.3">
      <c r="G8551" s="12"/>
    </row>
    <row r="8552" spans="7:7" ht="27.7" customHeight="1" thickBot="1" x14ac:dyDescent="0.3">
      <c r="G8552" s="12"/>
    </row>
    <row r="8553" spans="7:7" ht="27.7" customHeight="1" thickBot="1" x14ac:dyDescent="0.3">
      <c r="G8553" s="12"/>
    </row>
    <row r="8554" spans="7:7" ht="27.7" customHeight="1" thickBot="1" x14ac:dyDescent="0.3">
      <c r="G8554" s="12"/>
    </row>
    <row r="8555" spans="7:7" ht="27.7" customHeight="1" thickBot="1" x14ac:dyDescent="0.3">
      <c r="G8555" s="12"/>
    </row>
    <row r="8556" spans="7:7" ht="27.7" customHeight="1" thickBot="1" x14ac:dyDescent="0.3">
      <c r="G8556" s="12"/>
    </row>
    <row r="8557" spans="7:7" ht="27.7" customHeight="1" thickBot="1" x14ac:dyDescent="0.3">
      <c r="G8557" s="12"/>
    </row>
    <row r="8558" spans="7:7" ht="27.7" customHeight="1" thickBot="1" x14ac:dyDescent="0.3">
      <c r="G8558" s="12"/>
    </row>
    <row r="8559" spans="7:7" ht="27.7" customHeight="1" thickBot="1" x14ac:dyDescent="0.3">
      <c r="G8559" s="12"/>
    </row>
    <row r="8560" spans="7:7" ht="27.7" customHeight="1" thickBot="1" x14ac:dyDescent="0.3">
      <c r="G8560" s="12"/>
    </row>
    <row r="8561" spans="7:7" ht="27.7" customHeight="1" thickBot="1" x14ac:dyDescent="0.3">
      <c r="G8561" s="12"/>
    </row>
    <row r="8562" spans="7:7" ht="27.7" customHeight="1" thickBot="1" x14ac:dyDescent="0.3">
      <c r="G8562" s="12"/>
    </row>
    <row r="8563" spans="7:7" ht="27.7" customHeight="1" thickBot="1" x14ac:dyDescent="0.3">
      <c r="G8563" s="12"/>
    </row>
    <row r="8564" spans="7:7" ht="27.7" customHeight="1" thickBot="1" x14ac:dyDescent="0.3">
      <c r="G8564" s="12"/>
    </row>
    <row r="8565" spans="7:7" ht="27.7" customHeight="1" thickBot="1" x14ac:dyDescent="0.3">
      <c r="G8565" s="12"/>
    </row>
    <row r="8566" spans="7:7" ht="27.7" customHeight="1" thickBot="1" x14ac:dyDescent="0.3">
      <c r="G8566" s="12"/>
    </row>
    <row r="8567" spans="7:7" ht="27.7" customHeight="1" thickBot="1" x14ac:dyDescent="0.3">
      <c r="G8567" s="12"/>
    </row>
    <row r="8568" spans="7:7" ht="27.7" customHeight="1" thickBot="1" x14ac:dyDescent="0.3">
      <c r="G8568" s="12"/>
    </row>
    <row r="8569" spans="7:7" ht="27.7" customHeight="1" thickBot="1" x14ac:dyDescent="0.3">
      <c r="G8569" s="12"/>
    </row>
    <row r="8570" spans="7:7" ht="27.7" customHeight="1" thickBot="1" x14ac:dyDescent="0.3">
      <c r="G8570" s="12"/>
    </row>
    <row r="8571" spans="7:7" ht="27.7" customHeight="1" thickBot="1" x14ac:dyDescent="0.3">
      <c r="G8571" s="12"/>
    </row>
    <row r="8572" spans="7:7" ht="27.7" customHeight="1" thickBot="1" x14ac:dyDescent="0.3">
      <c r="G8572" s="12"/>
    </row>
    <row r="8573" spans="7:7" ht="27.7" customHeight="1" thickBot="1" x14ac:dyDescent="0.3">
      <c r="G8573" s="12"/>
    </row>
    <row r="8574" spans="7:7" ht="27.7" customHeight="1" thickBot="1" x14ac:dyDescent="0.3">
      <c r="G8574" s="12"/>
    </row>
    <row r="8575" spans="7:7" ht="27.7" customHeight="1" thickBot="1" x14ac:dyDescent="0.3">
      <c r="G8575" s="12"/>
    </row>
    <row r="8576" spans="7:7" ht="27.7" customHeight="1" thickBot="1" x14ac:dyDescent="0.3">
      <c r="G8576" s="12"/>
    </row>
    <row r="8577" spans="7:7" ht="27.7" customHeight="1" thickBot="1" x14ac:dyDescent="0.3">
      <c r="G8577" s="12"/>
    </row>
    <row r="8578" spans="7:7" ht="27.7" customHeight="1" thickBot="1" x14ac:dyDescent="0.3">
      <c r="G8578" s="12"/>
    </row>
    <row r="8579" spans="7:7" ht="27.7" customHeight="1" thickBot="1" x14ac:dyDescent="0.3">
      <c r="G8579" s="12"/>
    </row>
    <row r="8580" spans="7:7" ht="27.7" customHeight="1" thickBot="1" x14ac:dyDescent="0.3">
      <c r="G8580" s="12"/>
    </row>
    <row r="8581" spans="7:7" ht="27.7" customHeight="1" thickBot="1" x14ac:dyDescent="0.3">
      <c r="G8581" s="12"/>
    </row>
    <row r="8582" spans="7:7" ht="27.7" customHeight="1" thickBot="1" x14ac:dyDescent="0.3">
      <c r="G8582" s="12"/>
    </row>
    <row r="8583" spans="7:7" ht="27.7" customHeight="1" thickBot="1" x14ac:dyDescent="0.3">
      <c r="G8583" s="12"/>
    </row>
    <row r="8584" spans="7:7" ht="27.7" customHeight="1" thickBot="1" x14ac:dyDescent="0.3">
      <c r="G8584" s="12"/>
    </row>
    <row r="8585" spans="7:7" ht="27.7" customHeight="1" thickBot="1" x14ac:dyDescent="0.3">
      <c r="G8585" s="12"/>
    </row>
    <row r="8586" spans="7:7" ht="27.7" customHeight="1" thickBot="1" x14ac:dyDescent="0.3">
      <c r="G8586" s="12"/>
    </row>
    <row r="8587" spans="7:7" ht="27.7" customHeight="1" thickBot="1" x14ac:dyDescent="0.3">
      <c r="G8587" s="12"/>
    </row>
    <row r="8588" spans="7:7" ht="27.7" customHeight="1" thickBot="1" x14ac:dyDescent="0.3">
      <c r="G8588" s="12"/>
    </row>
    <row r="8589" spans="7:7" ht="27.7" customHeight="1" thickBot="1" x14ac:dyDescent="0.3">
      <c r="G8589" s="12"/>
    </row>
    <row r="8590" spans="7:7" ht="27.7" customHeight="1" thickBot="1" x14ac:dyDescent="0.3">
      <c r="G8590" s="12"/>
    </row>
    <row r="8591" spans="7:7" ht="27.7" customHeight="1" thickBot="1" x14ac:dyDescent="0.3">
      <c r="G8591" s="12"/>
    </row>
    <row r="8592" spans="7:7" ht="27.7" customHeight="1" thickBot="1" x14ac:dyDescent="0.3">
      <c r="G8592" s="12"/>
    </row>
    <row r="8593" spans="7:7" ht="27.7" customHeight="1" thickBot="1" x14ac:dyDescent="0.3">
      <c r="G8593" s="12"/>
    </row>
    <row r="8594" spans="7:7" ht="27.7" customHeight="1" thickBot="1" x14ac:dyDescent="0.3">
      <c r="G8594" s="12"/>
    </row>
    <row r="8595" spans="7:7" ht="27.7" customHeight="1" thickBot="1" x14ac:dyDescent="0.3">
      <c r="G8595" s="12"/>
    </row>
    <row r="8596" spans="7:7" ht="27.7" customHeight="1" thickBot="1" x14ac:dyDescent="0.3">
      <c r="G8596" s="12"/>
    </row>
    <row r="8597" spans="7:7" ht="27.7" customHeight="1" thickBot="1" x14ac:dyDescent="0.3">
      <c r="G8597" s="12"/>
    </row>
    <row r="8598" spans="7:7" ht="27.7" customHeight="1" thickBot="1" x14ac:dyDescent="0.3">
      <c r="G8598" s="12"/>
    </row>
    <row r="8599" spans="7:7" ht="27.7" customHeight="1" thickBot="1" x14ac:dyDescent="0.3">
      <c r="G8599" s="12"/>
    </row>
    <row r="8600" spans="7:7" ht="27.7" customHeight="1" thickBot="1" x14ac:dyDescent="0.3">
      <c r="G8600" s="12"/>
    </row>
    <row r="8601" spans="7:7" ht="27.7" customHeight="1" thickBot="1" x14ac:dyDescent="0.3">
      <c r="G8601" s="12"/>
    </row>
    <row r="8602" spans="7:7" ht="27.7" customHeight="1" thickBot="1" x14ac:dyDescent="0.3">
      <c r="G8602" s="12"/>
    </row>
    <row r="8603" spans="7:7" ht="27.7" customHeight="1" thickBot="1" x14ac:dyDescent="0.3">
      <c r="G8603" s="12"/>
    </row>
    <row r="8604" spans="7:7" ht="27.7" customHeight="1" thickBot="1" x14ac:dyDescent="0.3">
      <c r="G8604" s="12"/>
    </row>
    <row r="8605" spans="7:7" ht="27.7" customHeight="1" thickBot="1" x14ac:dyDescent="0.3">
      <c r="G8605" s="12"/>
    </row>
    <row r="8606" spans="7:7" ht="27.7" customHeight="1" thickBot="1" x14ac:dyDescent="0.3">
      <c r="G8606" s="12"/>
    </row>
    <row r="8607" spans="7:7" ht="27.7" customHeight="1" thickBot="1" x14ac:dyDescent="0.3">
      <c r="G8607" s="12"/>
    </row>
    <row r="8608" spans="7:7" ht="27.7" customHeight="1" thickBot="1" x14ac:dyDescent="0.3">
      <c r="G8608" s="12"/>
    </row>
    <row r="8609" spans="7:7" ht="27.7" customHeight="1" thickBot="1" x14ac:dyDescent="0.3">
      <c r="G8609" s="12"/>
    </row>
    <row r="8610" spans="7:7" ht="27.7" customHeight="1" thickBot="1" x14ac:dyDescent="0.3">
      <c r="G8610" s="12"/>
    </row>
    <row r="8611" spans="7:7" ht="27.7" customHeight="1" thickBot="1" x14ac:dyDescent="0.3">
      <c r="G8611" s="12"/>
    </row>
    <row r="8612" spans="7:7" ht="27.7" customHeight="1" thickBot="1" x14ac:dyDescent="0.3">
      <c r="G8612" s="12"/>
    </row>
    <row r="8613" spans="7:7" ht="27.7" customHeight="1" thickBot="1" x14ac:dyDescent="0.3">
      <c r="G8613" s="12"/>
    </row>
    <row r="8614" spans="7:7" ht="27.7" customHeight="1" thickBot="1" x14ac:dyDescent="0.3">
      <c r="G8614" s="12"/>
    </row>
    <row r="8615" spans="7:7" ht="27.7" customHeight="1" thickBot="1" x14ac:dyDescent="0.3">
      <c r="G8615" s="12"/>
    </row>
    <row r="8616" spans="7:7" ht="27.7" customHeight="1" thickBot="1" x14ac:dyDescent="0.3">
      <c r="G8616" s="12"/>
    </row>
    <row r="8617" spans="7:7" ht="27.7" customHeight="1" thickBot="1" x14ac:dyDescent="0.3">
      <c r="G8617" s="12"/>
    </row>
    <row r="8618" spans="7:7" ht="27.7" customHeight="1" thickBot="1" x14ac:dyDescent="0.3">
      <c r="G8618" s="12"/>
    </row>
    <row r="8619" spans="7:7" ht="27.7" customHeight="1" thickBot="1" x14ac:dyDescent="0.3">
      <c r="G8619" s="12"/>
    </row>
    <row r="8620" spans="7:7" ht="27.7" customHeight="1" thickBot="1" x14ac:dyDescent="0.3">
      <c r="G8620" s="12"/>
    </row>
    <row r="8621" spans="7:7" ht="27.7" customHeight="1" thickBot="1" x14ac:dyDescent="0.3">
      <c r="G8621" s="12"/>
    </row>
    <row r="8622" spans="7:7" ht="27.7" customHeight="1" thickBot="1" x14ac:dyDescent="0.3">
      <c r="G8622" s="12"/>
    </row>
    <row r="8623" spans="7:7" ht="27.7" customHeight="1" thickBot="1" x14ac:dyDescent="0.3">
      <c r="G8623" s="12"/>
    </row>
    <row r="8624" spans="7:7" ht="27.7" customHeight="1" thickBot="1" x14ac:dyDescent="0.3">
      <c r="G8624" s="12"/>
    </row>
    <row r="8625" spans="7:7" ht="27.7" customHeight="1" thickBot="1" x14ac:dyDescent="0.3">
      <c r="G8625" s="12"/>
    </row>
    <row r="8626" spans="7:7" ht="27.7" customHeight="1" thickBot="1" x14ac:dyDescent="0.3">
      <c r="G8626" s="12"/>
    </row>
    <row r="8627" spans="7:7" ht="27.7" customHeight="1" thickBot="1" x14ac:dyDescent="0.3">
      <c r="G8627" s="12"/>
    </row>
    <row r="8628" spans="7:7" ht="27.7" customHeight="1" thickBot="1" x14ac:dyDescent="0.3">
      <c r="G8628" s="12"/>
    </row>
    <row r="8629" spans="7:7" ht="27.7" customHeight="1" thickBot="1" x14ac:dyDescent="0.3">
      <c r="G8629" s="12"/>
    </row>
    <row r="8630" spans="7:7" ht="27.7" customHeight="1" thickBot="1" x14ac:dyDescent="0.3">
      <c r="G8630" s="12"/>
    </row>
    <row r="8631" spans="7:7" ht="27.7" customHeight="1" thickBot="1" x14ac:dyDescent="0.3">
      <c r="G8631" s="12"/>
    </row>
    <row r="8632" spans="7:7" ht="27.7" customHeight="1" thickBot="1" x14ac:dyDescent="0.3">
      <c r="G8632" s="12"/>
    </row>
    <row r="8633" spans="7:7" ht="27.7" customHeight="1" thickBot="1" x14ac:dyDescent="0.3">
      <c r="G8633" s="12"/>
    </row>
    <row r="8634" spans="7:7" ht="27.7" customHeight="1" thickBot="1" x14ac:dyDescent="0.3">
      <c r="G8634" s="12"/>
    </row>
    <row r="8635" spans="7:7" ht="27.7" customHeight="1" thickBot="1" x14ac:dyDescent="0.3">
      <c r="G8635" s="12"/>
    </row>
    <row r="8636" spans="7:7" ht="27.7" customHeight="1" thickBot="1" x14ac:dyDescent="0.3">
      <c r="G8636" s="12"/>
    </row>
    <row r="8637" spans="7:7" ht="27.7" customHeight="1" thickBot="1" x14ac:dyDescent="0.3">
      <c r="G8637" s="12"/>
    </row>
    <row r="8638" spans="7:7" ht="27.7" customHeight="1" thickBot="1" x14ac:dyDescent="0.3">
      <c r="G8638" s="12"/>
    </row>
    <row r="8639" spans="7:7" ht="27.7" customHeight="1" thickBot="1" x14ac:dyDescent="0.3">
      <c r="G8639" s="12"/>
    </row>
    <row r="8640" spans="7:7" ht="27.7" customHeight="1" thickBot="1" x14ac:dyDescent="0.3">
      <c r="G8640" s="12"/>
    </row>
    <row r="8641" spans="7:7" ht="27.7" customHeight="1" thickBot="1" x14ac:dyDescent="0.3">
      <c r="G8641" s="12"/>
    </row>
    <row r="8642" spans="7:7" ht="27.7" customHeight="1" thickBot="1" x14ac:dyDescent="0.3">
      <c r="G8642" s="12"/>
    </row>
    <row r="8643" spans="7:7" ht="27.7" customHeight="1" thickBot="1" x14ac:dyDescent="0.3">
      <c r="G8643" s="12"/>
    </row>
    <row r="8644" spans="7:7" ht="27.7" customHeight="1" thickBot="1" x14ac:dyDescent="0.3">
      <c r="G8644" s="12"/>
    </row>
    <row r="8645" spans="7:7" ht="27.7" customHeight="1" thickBot="1" x14ac:dyDescent="0.3">
      <c r="G8645" s="12"/>
    </row>
    <row r="8646" spans="7:7" ht="27.7" customHeight="1" thickBot="1" x14ac:dyDescent="0.3">
      <c r="G8646" s="12"/>
    </row>
    <row r="8647" spans="7:7" ht="27.7" customHeight="1" thickBot="1" x14ac:dyDescent="0.3">
      <c r="G8647" s="12"/>
    </row>
    <row r="8648" spans="7:7" ht="27.7" customHeight="1" thickBot="1" x14ac:dyDescent="0.3">
      <c r="G8648" s="12"/>
    </row>
    <row r="8649" spans="7:7" ht="27.7" customHeight="1" thickBot="1" x14ac:dyDescent="0.3">
      <c r="G8649" s="12"/>
    </row>
    <row r="8650" spans="7:7" ht="27.7" customHeight="1" thickBot="1" x14ac:dyDescent="0.3">
      <c r="G8650" s="12"/>
    </row>
    <row r="8651" spans="7:7" ht="27.7" customHeight="1" thickBot="1" x14ac:dyDescent="0.3">
      <c r="G8651" s="12"/>
    </row>
    <row r="8652" spans="7:7" ht="27.7" customHeight="1" thickBot="1" x14ac:dyDescent="0.3">
      <c r="G8652" s="12"/>
    </row>
    <row r="8653" spans="7:7" ht="27.7" customHeight="1" thickBot="1" x14ac:dyDescent="0.3">
      <c r="G8653" s="12"/>
    </row>
    <row r="8654" spans="7:7" ht="27.7" customHeight="1" thickBot="1" x14ac:dyDescent="0.3">
      <c r="G8654" s="12"/>
    </row>
    <row r="8655" spans="7:7" ht="27.7" customHeight="1" thickBot="1" x14ac:dyDescent="0.3">
      <c r="G8655" s="12"/>
    </row>
    <row r="8656" spans="7:7" ht="27.7" customHeight="1" thickBot="1" x14ac:dyDescent="0.3">
      <c r="G8656" s="12"/>
    </row>
    <row r="8657" spans="7:7" ht="27.7" customHeight="1" thickBot="1" x14ac:dyDescent="0.3">
      <c r="G8657" s="12"/>
    </row>
    <row r="8658" spans="7:7" ht="27.7" customHeight="1" thickBot="1" x14ac:dyDescent="0.3">
      <c r="G8658" s="12"/>
    </row>
    <row r="8659" spans="7:7" ht="27.7" customHeight="1" thickBot="1" x14ac:dyDescent="0.3">
      <c r="G8659" s="12"/>
    </row>
    <row r="8660" spans="7:7" ht="27.7" customHeight="1" thickBot="1" x14ac:dyDescent="0.3">
      <c r="G8660" s="12"/>
    </row>
    <row r="8661" spans="7:7" ht="27.7" customHeight="1" thickBot="1" x14ac:dyDescent="0.3">
      <c r="G8661" s="12"/>
    </row>
    <row r="8662" spans="7:7" ht="27.7" customHeight="1" thickBot="1" x14ac:dyDescent="0.3">
      <c r="G8662" s="12"/>
    </row>
    <row r="8663" spans="7:7" ht="27.7" customHeight="1" thickBot="1" x14ac:dyDescent="0.3">
      <c r="G8663" s="12"/>
    </row>
    <row r="8664" spans="7:7" ht="27.7" customHeight="1" thickBot="1" x14ac:dyDescent="0.3">
      <c r="G8664" s="12"/>
    </row>
    <row r="8665" spans="7:7" ht="27.7" customHeight="1" thickBot="1" x14ac:dyDescent="0.3">
      <c r="G8665" s="12"/>
    </row>
    <row r="8666" spans="7:7" ht="27.7" customHeight="1" thickBot="1" x14ac:dyDescent="0.3">
      <c r="G8666" s="12"/>
    </row>
    <row r="8667" spans="7:7" ht="27.7" customHeight="1" thickBot="1" x14ac:dyDescent="0.3">
      <c r="G8667" s="12"/>
    </row>
    <row r="8668" spans="7:7" ht="27.7" customHeight="1" thickBot="1" x14ac:dyDescent="0.3">
      <c r="G8668" s="12"/>
    </row>
    <row r="8669" spans="7:7" ht="27.7" customHeight="1" thickBot="1" x14ac:dyDescent="0.3">
      <c r="G8669" s="12"/>
    </row>
    <row r="8670" spans="7:7" ht="27.7" customHeight="1" thickBot="1" x14ac:dyDescent="0.3">
      <c r="G8670" s="12"/>
    </row>
    <row r="8671" spans="7:7" ht="27.7" customHeight="1" thickBot="1" x14ac:dyDescent="0.3">
      <c r="G8671" s="12"/>
    </row>
    <row r="8672" spans="7:7" ht="27.7" customHeight="1" thickBot="1" x14ac:dyDescent="0.3">
      <c r="G8672" s="12"/>
    </row>
    <row r="8673" spans="7:7" ht="27.7" customHeight="1" thickBot="1" x14ac:dyDescent="0.3">
      <c r="G8673" s="12"/>
    </row>
    <row r="8674" spans="7:7" ht="27.7" customHeight="1" thickBot="1" x14ac:dyDescent="0.3">
      <c r="G8674" s="12"/>
    </row>
    <row r="8675" spans="7:7" ht="27.7" customHeight="1" thickBot="1" x14ac:dyDescent="0.3">
      <c r="G8675" s="12"/>
    </row>
    <row r="8676" spans="7:7" ht="27.7" customHeight="1" thickBot="1" x14ac:dyDescent="0.3">
      <c r="G8676" s="12"/>
    </row>
    <row r="8677" spans="7:7" ht="27.7" customHeight="1" thickBot="1" x14ac:dyDescent="0.3">
      <c r="G8677" s="12"/>
    </row>
    <row r="8678" spans="7:7" ht="27.7" customHeight="1" thickBot="1" x14ac:dyDescent="0.3">
      <c r="G8678" s="12"/>
    </row>
    <row r="8679" spans="7:7" ht="27.7" customHeight="1" thickBot="1" x14ac:dyDescent="0.3">
      <c r="G8679" s="12"/>
    </row>
    <row r="8680" spans="7:7" ht="27.7" customHeight="1" thickBot="1" x14ac:dyDescent="0.3">
      <c r="G8680" s="12"/>
    </row>
    <row r="8681" spans="7:7" ht="27.7" customHeight="1" thickBot="1" x14ac:dyDescent="0.3">
      <c r="G8681" s="12"/>
    </row>
    <row r="8682" spans="7:7" ht="27.7" customHeight="1" thickBot="1" x14ac:dyDescent="0.3">
      <c r="G8682" s="12"/>
    </row>
    <row r="8683" spans="7:7" ht="27.7" customHeight="1" thickBot="1" x14ac:dyDescent="0.3">
      <c r="G8683" s="12"/>
    </row>
    <row r="8684" spans="7:7" ht="27.7" customHeight="1" thickBot="1" x14ac:dyDescent="0.3">
      <c r="G8684" s="12"/>
    </row>
    <row r="8685" spans="7:7" ht="27.7" customHeight="1" thickBot="1" x14ac:dyDescent="0.3">
      <c r="G8685" s="12"/>
    </row>
    <row r="8686" spans="7:7" ht="27.7" customHeight="1" thickBot="1" x14ac:dyDescent="0.3">
      <c r="G8686" s="12"/>
    </row>
    <row r="8687" spans="7:7" ht="27.7" customHeight="1" thickBot="1" x14ac:dyDescent="0.3">
      <c r="G8687" s="12"/>
    </row>
    <row r="8688" spans="7:7" ht="27.7" customHeight="1" thickBot="1" x14ac:dyDescent="0.3">
      <c r="G8688" s="12"/>
    </row>
    <row r="8689" spans="7:7" ht="27.7" customHeight="1" thickBot="1" x14ac:dyDescent="0.3">
      <c r="G8689" s="12"/>
    </row>
    <row r="8690" spans="7:7" ht="27.7" customHeight="1" thickBot="1" x14ac:dyDescent="0.3">
      <c r="G8690" s="12"/>
    </row>
    <row r="8691" spans="7:7" ht="27.7" customHeight="1" thickBot="1" x14ac:dyDescent="0.3">
      <c r="G8691" s="12"/>
    </row>
    <row r="8692" spans="7:7" ht="27.7" customHeight="1" thickBot="1" x14ac:dyDescent="0.3">
      <c r="G8692" s="12"/>
    </row>
    <row r="8693" spans="7:7" ht="27.7" customHeight="1" thickBot="1" x14ac:dyDescent="0.3">
      <c r="G8693" s="12"/>
    </row>
    <row r="8694" spans="7:7" ht="27.7" customHeight="1" thickBot="1" x14ac:dyDescent="0.3">
      <c r="G8694" s="12"/>
    </row>
    <row r="8695" spans="7:7" ht="27.7" customHeight="1" thickBot="1" x14ac:dyDescent="0.3">
      <c r="G8695" s="12"/>
    </row>
    <row r="8696" spans="7:7" ht="27.7" customHeight="1" thickBot="1" x14ac:dyDescent="0.3">
      <c r="G8696" s="12"/>
    </row>
    <row r="8697" spans="7:7" ht="27.7" customHeight="1" thickBot="1" x14ac:dyDescent="0.3">
      <c r="G8697" s="12"/>
    </row>
    <row r="8698" spans="7:7" ht="27.7" customHeight="1" thickBot="1" x14ac:dyDescent="0.3">
      <c r="G8698" s="12"/>
    </row>
    <row r="8699" spans="7:7" ht="27.7" customHeight="1" thickBot="1" x14ac:dyDescent="0.3">
      <c r="G8699" s="12"/>
    </row>
    <row r="8700" spans="7:7" ht="27.7" customHeight="1" thickBot="1" x14ac:dyDescent="0.3">
      <c r="G8700" s="12"/>
    </row>
    <row r="8701" spans="7:7" ht="27.7" customHeight="1" thickBot="1" x14ac:dyDescent="0.3">
      <c r="G8701" s="12"/>
    </row>
    <row r="8702" spans="7:7" ht="27.7" customHeight="1" thickBot="1" x14ac:dyDescent="0.3">
      <c r="G8702" s="12"/>
    </row>
    <row r="8703" spans="7:7" ht="27.7" customHeight="1" thickBot="1" x14ac:dyDescent="0.3">
      <c r="G8703" s="12"/>
    </row>
    <row r="8704" spans="7:7" ht="27.7" customHeight="1" thickBot="1" x14ac:dyDescent="0.3">
      <c r="G8704" s="12"/>
    </row>
    <row r="8705" spans="7:7" ht="27.7" customHeight="1" thickBot="1" x14ac:dyDescent="0.3">
      <c r="G8705" s="12"/>
    </row>
    <row r="8706" spans="7:7" ht="27.7" customHeight="1" thickBot="1" x14ac:dyDescent="0.3">
      <c r="G8706" s="12"/>
    </row>
    <row r="8707" spans="7:7" ht="27.7" customHeight="1" thickBot="1" x14ac:dyDescent="0.3">
      <c r="G8707" s="12"/>
    </row>
    <row r="8708" spans="7:7" ht="27.7" customHeight="1" thickBot="1" x14ac:dyDescent="0.3">
      <c r="G8708" s="12"/>
    </row>
    <row r="8709" spans="7:7" ht="27.7" customHeight="1" thickBot="1" x14ac:dyDescent="0.3">
      <c r="G8709" s="12"/>
    </row>
    <row r="8710" spans="7:7" ht="27.7" customHeight="1" thickBot="1" x14ac:dyDescent="0.3">
      <c r="G8710" s="12"/>
    </row>
    <row r="8711" spans="7:7" ht="27.7" customHeight="1" thickBot="1" x14ac:dyDescent="0.3">
      <c r="G8711" s="12"/>
    </row>
    <row r="8712" spans="7:7" ht="27.7" customHeight="1" thickBot="1" x14ac:dyDescent="0.3">
      <c r="G8712" s="12"/>
    </row>
    <row r="8713" spans="7:7" ht="27.7" customHeight="1" thickBot="1" x14ac:dyDescent="0.3">
      <c r="G8713" s="12"/>
    </row>
    <row r="8714" spans="7:7" ht="27.7" customHeight="1" thickBot="1" x14ac:dyDescent="0.3">
      <c r="G8714" s="12"/>
    </row>
    <row r="8715" spans="7:7" ht="27.7" customHeight="1" thickBot="1" x14ac:dyDescent="0.3">
      <c r="G8715" s="12"/>
    </row>
    <row r="8716" spans="7:7" ht="27.7" customHeight="1" thickBot="1" x14ac:dyDescent="0.3">
      <c r="G8716" s="12"/>
    </row>
    <row r="8717" spans="7:7" ht="27.7" customHeight="1" thickBot="1" x14ac:dyDescent="0.3">
      <c r="G8717" s="12"/>
    </row>
    <row r="8718" spans="7:7" ht="27.7" customHeight="1" thickBot="1" x14ac:dyDescent="0.3">
      <c r="G8718" s="12"/>
    </row>
    <row r="8719" spans="7:7" ht="27.7" customHeight="1" thickBot="1" x14ac:dyDescent="0.3">
      <c r="G8719" s="12"/>
    </row>
    <row r="8720" spans="7:7" ht="27.7" customHeight="1" thickBot="1" x14ac:dyDescent="0.3">
      <c r="G8720" s="12"/>
    </row>
    <row r="8721" spans="7:7" ht="27.7" customHeight="1" thickBot="1" x14ac:dyDescent="0.3">
      <c r="G8721" s="12"/>
    </row>
    <row r="8722" spans="7:7" ht="27.7" customHeight="1" thickBot="1" x14ac:dyDescent="0.3">
      <c r="G8722" s="12"/>
    </row>
    <row r="8723" spans="7:7" ht="27.7" customHeight="1" thickBot="1" x14ac:dyDescent="0.3">
      <c r="G8723" s="12"/>
    </row>
    <row r="8724" spans="7:7" ht="27.7" customHeight="1" thickBot="1" x14ac:dyDescent="0.3">
      <c r="G8724" s="12"/>
    </row>
    <row r="8725" spans="7:7" ht="27.7" customHeight="1" thickBot="1" x14ac:dyDescent="0.3">
      <c r="G8725" s="12"/>
    </row>
    <row r="8726" spans="7:7" ht="27.7" customHeight="1" thickBot="1" x14ac:dyDescent="0.3">
      <c r="G8726" s="12"/>
    </row>
    <row r="8727" spans="7:7" ht="27.7" customHeight="1" thickBot="1" x14ac:dyDescent="0.3">
      <c r="G8727" s="12"/>
    </row>
    <row r="8728" spans="7:7" ht="27.7" customHeight="1" thickBot="1" x14ac:dyDescent="0.3">
      <c r="G8728" s="12"/>
    </row>
    <row r="8729" spans="7:7" ht="27.7" customHeight="1" thickBot="1" x14ac:dyDescent="0.3">
      <c r="G8729" s="12"/>
    </row>
    <row r="8730" spans="7:7" ht="27.7" customHeight="1" thickBot="1" x14ac:dyDescent="0.3">
      <c r="G8730" s="12"/>
    </row>
    <row r="8731" spans="7:7" ht="27.7" customHeight="1" thickBot="1" x14ac:dyDescent="0.3">
      <c r="G8731" s="12"/>
    </row>
    <row r="8732" spans="7:7" ht="27.7" customHeight="1" thickBot="1" x14ac:dyDescent="0.3">
      <c r="G8732" s="12"/>
    </row>
    <row r="8733" spans="7:7" ht="27.7" customHeight="1" thickBot="1" x14ac:dyDescent="0.3">
      <c r="G8733" s="12"/>
    </row>
    <row r="8734" spans="7:7" ht="27.7" customHeight="1" thickBot="1" x14ac:dyDescent="0.3">
      <c r="G8734" s="12"/>
    </row>
    <row r="8735" spans="7:7" ht="27.7" customHeight="1" thickBot="1" x14ac:dyDescent="0.3">
      <c r="G8735" s="12"/>
    </row>
    <row r="8736" spans="7:7" ht="27.7" customHeight="1" thickBot="1" x14ac:dyDescent="0.3">
      <c r="G8736" s="12"/>
    </row>
    <row r="8737" spans="7:7" ht="27.7" customHeight="1" thickBot="1" x14ac:dyDescent="0.3">
      <c r="G8737" s="12"/>
    </row>
    <row r="8738" spans="7:7" ht="27.7" customHeight="1" thickBot="1" x14ac:dyDescent="0.3">
      <c r="G8738" s="12"/>
    </row>
    <row r="8739" spans="7:7" ht="27.7" customHeight="1" thickBot="1" x14ac:dyDescent="0.3">
      <c r="G8739" s="12"/>
    </row>
    <row r="8740" spans="7:7" ht="27.7" customHeight="1" thickBot="1" x14ac:dyDescent="0.3">
      <c r="G8740" s="12"/>
    </row>
    <row r="8741" spans="7:7" ht="27.7" customHeight="1" thickBot="1" x14ac:dyDescent="0.3">
      <c r="G8741" s="12"/>
    </row>
    <row r="8742" spans="7:7" ht="27.7" customHeight="1" thickBot="1" x14ac:dyDescent="0.3">
      <c r="G8742" s="12"/>
    </row>
    <row r="8743" spans="7:7" ht="27.7" customHeight="1" thickBot="1" x14ac:dyDescent="0.3">
      <c r="G8743" s="12"/>
    </row>
    <row r="8744" spans="7:7" ht="27.7" customHeight="1" thickBot="1" x14ac:dyDescent="0.3">
      <c r="G8744" s="12"/>
    </row>
    <row r="8745" spans="7:7" ht="27.7" customHeight="1" thickBot="1" x14ac:dyDescent="0.3">
      <c r="G8745" s="12"/>
    </row>
    <row r="8746" spans="7:7" ht="27.7" customHeight="1" thickBot="1" x14ac:dyDescent="0.3">
      <c r="G8746" s="12"/>
    </row>
    <row r="8747" spans="7:7" ht="27.7" customHeight="1" thickBot="1" x14ac:dyDescent="0.3">
      <c r="G8747" s="12"/>
    </row>
    <row r="8748" spans="7:7" ht="27.7" customHeight="1" thickBot="1" x14ac:dyDescent="0.3">
      <c r="G8748" s="12"/>
    </row>
    <row r="8749" spans="7:7" ht="27.7" customHeight="1" thickBot="1" x14ac:dyDescent="0.3">
      <c r="G8749" s="12"/>
    </row>
    <row r="8750" spans="7:7" ht="27.7" customHeight="1" thickBot="1" x14ac:dyDescent="0.3">
      <c r="G8750" s="12"/>
    </row>
    <row r="8751" spans="7:7" ht="27.7" customHeight="1" thickBot="1" x14ac:dyDescent="0.3">
      <c r="G8751" s="12"/>
    </row>
    <row r="8752" spans="7:7" ht="27.7" customHeight="1" thickBot="1" x14ac:dyDescent="0.3">
      <c r="G8752" s="12"/>
    </row>
    <row r="8753" spans="7:7" ht="27.7" customHeight="1" thickBot="1" x14ac:dyDescent="0.3">
      <c r="G8753" s="12"/>
    </row>
    <row r="8754" spans="7:7" ht="27.7" customHeight="1" thickBot="1" x14ac:dyDescent="0.3">
      <c r="G8754" s="12"/>
    </row>
    <row r="8755" spans="7:7" ht="27.7" customHeight="1" thickBot="1" x14ac:dyDescent="0.3">
      <c r="G8755" s="12"/>
    </row>
    <row r="8756" spans="7:7" ht="27.7" customHeight="1" thickBot="1" x14ac:dyDescent="0.3">
      <c r="G8756" s="12"/>
    </row>
    <row r="8757" spans="7:7" ht="27.7" customHeight="1" thickBot="1" x14ac:dyDescent="0.3">
      <c r="G8757" s="12"/>
    </row>
    <row r="8758" spans="7:7" ht="27.7" customHeight="1" thickBot="1" x14ac:dyDescent="0.3">
      <c r="G8758" s="12"/>
    </row>
    <row r="8759" spans="7:7" ht="27.7" customHeight="1" thickBot="1" x14ac:dyDescent="0.3">
      <c r="G8759" s="12"/>
    </row>
    <row r="8760" spans="7:7" ht="27.7" customHeight="1" thickBot="1" x14ac:dyDescent="0.3">
      <c r="G8760" s="12"/>
    </row>
    <row r="8761" spans="7:7" ht="27.7" customHeight="1" thickBot="1" x14ac:dyDescent="0.3">
      <c r="G8761" s="12"/>
    </row>
    <row r="8762" spans="7:7" ht="27.7" customHeight="1" thickBot="1" x14ac:dyDescent="0.3">
      <c r="G8762" s="12"/>
    </row>
    <row r="8763" spans="7:7" ht="27.7" customHeight="1" thickBot="1" x14ac:dyDescent="0.3">
      <c r="G8763" s="12"/>
    </row>
    <row r="8764" spans="7:7" ht="27.7" customHeight="1" thickBot="1" x14ac:dyDescent="0.3">
      <c r="G8764" s="12"/>
    </row>
    <row r="8765" spans="7:7" ht="27.7" customHeight="1" thickBot="1" x14ac:dyDescent="0.3">
      <c r="G8765" s="12"/>
    </row>
    <row r="8766" spans="7:7" ht="27.7" customHeight="1" thickBot="1" x14ac:dyDescent="0.3">
      <c r="G8766" s="12"/>
    </row>
    <row r="8767" spans="7:7" ht="27.7" customHeight="1" thickBot="1" x14ac:dyDescent="0.3">
      <c r="G8767" s="12"/>
    </row>
    <row r="8768" spans="7:7" ht="27.7" customHeight="1" thickBot="1" x14ac:dyDescent="0.3">
      <c r="G8768" s="12"/>
    </row>
    <row r="8769" spans="7:7" ht="27.7" customHeight="1" thickBot="1" x14ac:dyDescent="0.3">
      <c r="G8769" s="12"/>
    </row>
    <row r="8770" spans="7:7" ht="27.7" customHeight="1" thickBot="1" x14ac:dyDescent="0.3">
      <c r="G8770" s="12"/>
    </row>
    <row r="8771" spans="7:7" ht="27.7" customHeight="1" thickBot="1" x14ac:dyDescent="0.3">
      <c r="G8771" s="12"/>
    </row>
    <row r="8772" spans="7:7" ht="27.7" customHeight="1" thickBot="1" x14ac:dyDescent="0.3">
      <c r="G8772" s="12"/>
    </row>
    <row r="8773" spans="7:7" ht="27.7" customHeight="1" thickBot="1" x14ac:dyDescent="0.3">
      <c r="G8773" s="12"/>
    </row>
    <row r="8774" spans="7:7" ht="27.7" customHeight="1" thickBot="1" x14ac:dyDescent="0.3">
      <c r="G8774" s="12"/>
    </row>
    <row r="8775" spans="7:7" ht="27.7" customHeight="1" thickBot="1" x14ac:dyDescent="0.3">
      <c r="G8775" s="12"/>
    </row>
    <row r="8776" spans="7:7" ht="27.7" customHeight="1" thickBot="1" x14ac:dyDescent="0.3">
      <c r="G8776" s="12"/>
    </row>
    <row r="8777" spans="7:7" ht="27.7" customHeight="1" thickBot="1" x14ac:dyDescent="0.3">
      <c r="G8777" s="12"/>
    </row>
    <row r="8778" spans="7:7" ht="27.7" customHeight="1" thickBot="1" x14ac:dyDescent="0.3">
      <c r="G8778" s="12"/>
    </row>
    <row r="8779" spans="7:7" ht="27.7" customHeight="1" thickBot="1" x14ac:dyDescent="0.3">
      <c r="G8779" s="12"/>
    </row>
    <row r="8780" spans="7:7" ht="27.7" customHeight="1" thickBot="1" x14ac:dyDescent="0.3">
      <c r="G8780" s="12"/>
    </row>
    <row r="8781" spans="7:7" ht="27.7" customHeight="1" thickBot="1" x14ac:dyDescent="0.3">
      <c r="G8781" s="12"/>
    </row>
    <row r="8782" spans="7:7" ht="27.7" customHeight="1" thickBot="1" x14ac:dyDescent="0.3">
      <c r="G8782" s="12"/>
    </row>
    <row r="8783" spans="7:7" ht="27.7" customHeight="1" thickBot="1" x14ac:dyDescent="0.3">
      <c r="G8783" s="12"/>
    </row>
    <row r="8784" spans="7:7" ht="27.7" customHeight="1" thickBot="1" x14ac:dyDescent="0.3">
      <c r="G8784" s="12"/>
    </row>
    <row r="8785" spans="7:7" ht="27.7" customHeight="1" thickBot="1" x14ac:dyDescent="0.3">
      <c r="G8785" s="12"/>
    </row>
    <row r="8786" spans="7:7" ht="27.7" customHeight="1" thickBot="1" x14ac:dyDescent="0.3">
      <c r="G8786" s="12"/>
    </row>
    <row r="8787" spans="7:7" ht="27.7" customHeight="1" thickBot="1" x14ac:dyDescent="0.3">
      <c r="G8787" s="12"/>
    </row>
    <row r="8788" spans="7:7" ht="27.7" customHeight="1" thickBot="1" x14ac:dyDescent="0.3">
      <c r="G8788" s="12"/>
    </row>
    <row r="8789" spans="7:7" ht="27.7" customHeight="1" thickBot="1" x14ac:dyDescent="0.3">
      <c r="G8789" s="12"/>
    </row>
    <row r="8790" spans="7:7" ht="27.7" customHeight="1" thickBot="1" x14ac:dyDescent="0.3">
      <c r="G8790" s="12"/>
    </row>
    <row r="8791" spans="7:7" ht="27.7" customHeight="1" thickBot="1" x14ac:dyDescent="0.3">
      <c r="G8791" s="12"/>
    </row>
    <row r="8792" spans="7:7" ht="27.7" customHeight="1" thickBot="1" x14ac:dyDescent="0.3">
      <c r="G8792" s="12"/>
    </row>
    <row r="8793" spans="7:7" ht="27.7" customHeight="1" thickBot="1" x14ac:dyDescent="0.3">
      <c r="G8793" s="12"/>
    </row>
    <row r="8794" spans="7:7" ht="27.7" customHeight="1" thickBot="1" x14ac:dyDescent="0.3">
      <c r="G8794" s="12"/>
    </row>
    <row r="8795" spans="7:7" ht="27.7" customHeight="1" thickBot="1" x14ac:dyDescent="0.3">
      <c r="G8795" s="12"/>
    </row>
    <row r="8796" spans="7:7" ht="27.7" customHeight="1" thickBot="1" x14ac:dyDescent="0.3">
      <c r="G8796" s="12"/>
    </row>
    <row r="8797" spans="7:7" ht="27.7" customHeight="1" thickBot="1" x14ac:dyDescent="0.3">
      <c r="G8797" s="12"/>
    </row>
    <row r="8798" spans="7:7" ht="27.7" customHeight="1" thickBot="1" x14ac:dyDescent="0.3">
      <c r="G8798" s="12"/>
    </row>
    <row r="8799" spans="7:7" ht="27.7" customHeight="1" thickBot="1" x14ac:dyDescent="0.3">
      <c r="G8799" s="12"/>
    </row>
    <row r="8800" spans="7:7" ht="27.7" customHeight="1" thickBot="1" x14ac:dyDescent="0.3">
      <c r="G8800" s="12"/>
    </row>
    <row r="8801" spans="7:7" ht="27.7" customHeight="1" thickBot="1" x14ac:dyDescent="0.3">
      <c r="G8801" s="12"/>
    </row>
    <row r="8802" spans="7:7" ht="27.7" customHeight="1" thickBot="1" x14ac:dyDescent="0.3">
      <c r="G8802" s="12"/>
    </row>
    <row r="8803" spans="7:7" ht="27.7" customHeight="1" thickBot="1" x14ac:dyDescent="0.3">
      <c r="G8803" s="12"/>
    </row>
    <row r="8804" spans="7:7" ht="27.7" customHeight="1" thickBot="1" x14ac:dyDescent="0.3">
      <c r="G8804" s="12"/>
    </row>
    <row r="8805" spans="7:7" ht="27.7" customHeight="1" thickBot="1" x14ac:dyDescent="0.3">
      <c r="G8805" s="12"/>
    </row>
    <row r="8806" spans="7:7" ht="27.7" customHeight="1" thickBot="1" x14ac:dyDescent="0.3">
      <c r="G8806" s="12"/>
    </row>
    <row r="8807" spans="7:7" ht="27.7" customHeight="1" thickBot="1" x14ac:dyDescent="0.3">
      <c r="G8807" s="12"/>
    </row>
    <row r="8808" spans="7:7" ht="27.7" customHeight="1" thickBot="1" x14ac:dyDescent="0.3">
      <c r="G8808" s="12"/>
    </row>
    <row r="8809" spans="7:7" ht="27.7" customHeight="1" thickBot="1" x14ac:dyDescent="0.3">
      <c r="G8809" s="12"/>
    </row>
    <row r="8810" spans="7:7" ht="27.7" customHeight="1" thickBot="1" x14ac:dyDescent="0.3">
      <c r="G8810" s="12"/>
    </row>
    <row r="8811" spans="7:7" ht="27.7" customHeight="1" thickBot="1" x14ac:dyDescent="0.3">
      <c r="G8811" s="12"/>
    </row>
    <row r="8812" spans="7:7" ht="27.7" customHeight="1" thickBot="1" x14ac:dyDescent="0.3">
      <c r="G8812" s="12"/>
    </row>
    <row r="8813" spans="7:7" ht="27.7" customHeight="1" thickBot="1" x14ac:dyDescent="0.3">
      <c r="G8813" s="12"/>
    </row>
    <row r="8814" spans="7:7" ht="27.7" customHeight="1" thickBot="1" x14ac:dyDescent="0.3">
      <c r="G8814" s="12"/>
    </row>
    <row r="8815" spans="7:7" ht="27.7" customHeight="1" thickBot="1" x14ac:dyDescent="0.3">
      <c r="G8815" s="12"/>
    </row>
    <row r="8816" spans="7:7" ht="27.7" customHeight="1" thickBot="1" x14ac:dyDescent="0.3">
      <c r="G8816" s="12"/>
    </row>
    <row r="8817" spans="7:7" ht="27.7" customHeight="1" thickBot="1" x14ac:dyDescent="0.3">
      <c r="G8817" s="12"/>
    </row>
    <row r="8818" spans="7:7" ht="27.7" customHeight="1" thickBot="1" x14ac:dyDescent="0.3">
      <c r="G8818" s="12"/>
    </row>
    <row r="8819" spans="7:7" ht="27.7" customHeight="1" thickBot="1" x14ac:dyDescent="0.3">
      <c r="G8819" s="12"/>
    </row>
    <row r="8820" spans="7:7" ht="27.7" customHeight="1" thickBot="1" x14ac:dyDescent="0.3">
      <c r="G8820" s="12"/>
    </row>
    <row r="8821" spans="7:7" ht="27.7" customHeight="1" thickBot="1" x14ac:dyDescent="0.3">
      <c r="G8821" s="12"/>
    </row>
    <row r="8822" spans="7:7" ht="27.7" customHeight="1" thickBot="1" x14ac:dyDescent="0.3">
      <c r="G8822" s="12"/>
    </row>
    <row r="8823" spans="7:7" ht="27.7" customHeight="1" thickBot="1" x14ac:dyDescent="0.3">
      <c r="G8823" s="12"/>
    </row>
    <row r="8824" spans="7:7" ht="27.7" customHeight="1" thickBot="1" x14ac:dyDescent="0.3">
      <c r="G8824" s="12"/>
    </row>
    <row r="8825" spans="7:7" ht="27.7" customHeight="1" thickBot="1" x14ac:dyDescent="0.3">
      <c r="G8825" s="12"/>
    </row>
    <row r="8826" spans="7:7" ht="27.7" customHeight="1" thickBot="1" x14ac:dyDescent="0.3">
      <c r="G8826" s="12"/>
    </row>
    <row r="8827" spans="7:7" ht="27.7" customHeight="1" thickBot="1" x14ac:dyDescent="0.3">
      <c r="G8827" s="12"/>
    </row>
    <row r="8828" spans="7:7" ht="27.7" customHeight="1" thickBot="1" x14ac:dyDescent="0.3">
      <c r="G8828" s="12"/>
    </row>
    <row r="8829" spans="7:7" ht="27.7" customHeight="1" thickBot="1" x14ac:dyDescent="0.3">
      <c r="G8829" s="12"/>
    </row>
    <row r="8830" spans="7:7" ht="27.7" customHeight="1" thickBot="1" x14ac:dyDescent="0.3">
      <c r="G8830" s="12"/>
    </row>
    <row r="8831" spans="7:7" ht="27.7" customHeight="1" thickBot="1" x14ac:dyDescent="0.3">
      <c r="G8831" s="12"/>
    </row>
    <row r="8832" spans="7:7" ht="27.7" customHeight="1" thickBot="1" x14ac:dyDescent="0.3">
      <c r="G8832" s="12"/>
    </row>
    <row r="8833" spans="7:7" ht="27.7" customHeight="1" thickBot="1" x14ac:dyDescent="0.3">
      <c r="G8833" s="12"/>
    </row>
    <row r="8834" spans="7:7" ht="27.7" customHeight="1" thickBot="1" x14ac:dyDescent="0.3">
      <c r="G8834" s="12"/>
    </row>
    <row r="8835" spans="7:7" ht="27.7" customHeight="1" thickBot="1" x14ac:dyDescent="0.3">
      <c r="G8835" s="12"/>
    </row>
    <row r="8836" spans="7:7" ht="27.7" customHeight="1" thickBot="1" x14ac:dyDescent="0.3">
      <c r="G8836" s="12"/>
    </row>
    <row r="8837" spans="7:7" ht="27.7" customHeight="1" thickBot="1" x14ac:dyDescent="0.3">
      <c r="G8837" s="12"/>
    </row>
    <row r="8838" spans="7:7" ht="27.7" customHeight="1" thickBot="1" x14ac:dyDescent="0.3">
      <c r="G8838" s="12"/>
    </row>
    <row r="8839" spans="7:7" ht="27.7" customHeight="1" thickBot="1" x14ac:dyDescent="0.3">
      <c r="G8839" s="12"/>
    </row>
    <row r="8840" spans="7:7" ht="27.7" customHeight="1" thickBot="1" x14ac:dyDescent="0.3">
      <c r="G8840" s="12"/>
    </row>
    <row r="8841" spans="7:7" ht="27.7" customHeight="1" thickBot="1" x14ac:dyDescent="0.3">
      <c r="G8841" s="12"/>
    </row>
    <row r="8842" spans="7:7" ht="27.7" customHeight="1" thickBot="1" x14ac:dyDescent="0.3">
      <c r="G8842" s="12"/>
    </row>
    <row r="8843" spans="7:7" ht="27.7" customHeight="1" thickBot="1" x14ac:dyDescent="0.3">
      <c r="G8843" s="12"/>
    </row>
    <row r="8844" spans="7:7" ht="27.7" customHeight="1" thickBot="1" x14ac:dyDescent="0.3">
      <c r="G8844" s="12"/>
    </row>
    <row r="8845" spans="7:7" ht="27.7" customHeight="1" thickBot="1" x14ac:dyDescent="0.3">
      <c r="G8845" s="12"/>
    </row>
    <row r="8846" spans="7:7" ht="27.7" customHeight="1" thickBot="1" x14ac:dyDescent="0.3">
      <c r="G8846" s="12"/>
    </row>
    <row r="8847" spans="7:7" ht="27.7" customHeight="1" thickBot="1" x14ac:dyDescent="0.3">
      <c r="G8847" s="12"/>
    </row>
    <row r="8848" spans="7:7" ht="27.7" customHeight="1" thickBot="1" x14ac:dyDescent="0.3">
      <c r="G8848" s="12"/>
    </row>
    <row r="8849" spans="7:7" ht="27.7" customHeight="1" thickBot="1" x14ac:dyDescent="0.3">
      <c r="G8849" s="12"/>
    </row>
    <row r="8850" spans="7:7" ht="27.7" customHeight="1" thickBot="1" x14ac:dyDescent="0.3">
      <c r="G8850" s="12"/>
    </row>
    <row r="8851" spans="7:7" ht="27.7" customHeight="1" thickBot="1" x14ac:dyDescent="0.3">
      <c r="G8851" s="12"/>
    </row>
    <row r="8852" spans="7:7" ht="27.7" customHeight="1" thickBot="1" x14ac:dyDescent="0.3">
      <c r="G8852" s="12"/>
    </row>
    <row r="8853" spans="7:7" ht="27.7" customHeight="1" thickBot="1" x14ac:dyDescent="0.3">
      <c r="G8853" s="12"/>
    </row>
    <row r="8854" spans="7:7" ht="27.7" customHeight="1" thickBot="1" x14ac:dyDescent="0.3">
      <c r="G8854" s="12"/>
    </row>
    <row r="8855" spans="7:7" ht="27.7" customHeight="1" thickBot="1" x14ac:dyDescent="0.3">
      <c r="G8855" s="12"/>
    </row>
    <row r="8856" spans="7:7" ht="27.7" customHeight="1" thickBot="1" x14ac:dyDescent="0.3">
      <c r="G8856" s="12"/>
    </row>
    <row r="8857" spans="7:7" ht="27.7" customHeight="1" thickBot="1" x14ac:dyDescent="0.3">
      <c r="G8857" s="12"/>
    </row>
    <row r="8858" spans="7:7" ht="27.7" customHeight="1" thickBot="1" x14ac:dyDescent="0.3">
      <c r="G8858" s="12"/>
    </row>
    <row r="8859" spans="7:7" ht="27.7" customHeight="1" thickBot="1" x14ac:dyDescent="0.3">
      <c r="G8859" s="12"/>
    </row>
    <row r="8860" spans="7:7" ht="27.7" customHeight="1" thickBot="1" x14ac:dyDescent="0.3">
      <c r="G8860" s="12"/>
    </row>
    <row r="8861" spans="7:7" ht="27.7" customHeight="1" thickBot="1" x14ac:dyDescent="0.3">
      <c r="G8861" s="12"/>
    </row>
    <row r="8862" spans="7:7" ht="27.7" customHeight="1" thickBot="1" x14ac:dyDescent="0.3">
      <c r="G8862" s="12"/>
    </row>
    <row r="8863" spans="7:7" ht="27.7" customHeight="1" thickBot="1" x14ac:dyDescent="0.3">
      <c r="G8863" s="12"/>
    </row>
    <row r="8864" spans="7:7" ht="27.7" customHeight="1" thickBot="1" x14ac:dyDescent="0.3">
      <c r="G8864" s="12"/>
    </row>
    <row r="8865" spans="7:7" ht="27.7" customHeight="1" thickBot="1" x14ac:dyDescent="0.3">
      <c r="G8865" s="12"/>
    </row>
    <row r="8866" spans="7:7" ht="27.7" customHeight="1" thickBot="1" x14ac:dyDescent="0.3">
      <c r="G8866" s="12"/>
    </row>
    <row r="8867" spans="7:7" ht="27.7" customHeight="1" thickBot="1" x14ac:dyDescent="0.3">
      <c r="G8867" s="12"/>
    </row>
    <row r="8868" spans="7:7" ht="27.7" customHeight="1" thickBot="1" x14ac:dyDescent="0.3">
      <c r="G8868" s="12"/>
    </row>
    <row r="8869" spans="7:7" ht="27.7" customHeight="1" thickBot="1" x14ac:dyDescent="0.3">
      <c r="G8869" s="12"/>
    </row>
    <row r="8870" spans="7:7" ht="27.7" customHeight="1" thickBot="1" x14ac:dyDescent="0.3">
      <c r="G8870" s="12"/>
    </row>
    <row r="8871" spans="7:7" ht="27.7" customHeight="1" thickBot="1" x14ac:dyDescent="0.3">
      <c r="G8871" s="12"/>
    </row>
    <row r="8872" spans="7:7" ht="27.7" customHeight="1" thickBot="1" x14ac:dyDescent="0.3">
      <c r="G8872" s="12"/>
    </row>
    <row r="8873" spans="7:7" ht="27.7" customHeight="1" thickBot="1" x14ac:dyDescent="0.3">
      <c r="G8873" s="12"/>
    </row>
    <row r="8874" spans="7:7" ht="27.7" customHeight="1" thickBot="1" x14ac:dyDescent="0.3">
      <c r="G8874" s="12"/>
    </row>
    <row r="8875" spans="7:7" ht="27.7" customHeight="1" thickBot="1" x14ac:dyDescent="0.3">
      <c r="G8875" s="12"/>
    </row>
    <row r="8876" spans="7:7" ht="27.7" customHeight="1" thickBot="1" x14ac:dyDescent="0.3">
      <c r="G8876" s="12"/>
    </row>
    <row r="8877" spans="7:7" ht="27.7" customHeight="1" thickBot="1" x14ac:dyDescent="0.3">
      <c r="G8877" s="12"/>
    </row>
    <row r="8878" spans="7:7" ht="27.7" customHeight="1" thickBot="1" x14ac:dyDescent="0.3">
      <c r="G8878" s="12"/>
    </row>
    <row r="8879" spans="7:7" ht="27.7" customHeight="1" thickBot="1" x14ac:dyDescent="0.3">
      <c r="G8879" s="12"/>
    </row>
    <row r="8880" spans="7:7" ht="27.7" customHeight="1" thickBot="1" x14ac:dyDescent="0.3">
      <c r="G8880" s="12"/>
    </row>
    <row r="8881" spans="7:7" ht="27.7" customHeight="1" thickBot="1" x14ac:dyDescent="0.3">
      <c r="G8881" s="12"/>
    </row>
    <row r="8882" spans="7:7" ht="27.7" customHeight="1" thickBot="1" x14ac:dyDescent="0.3">
      <c r="G8882" s="12"/>
    </row>
    <row r="8883" spans="7:7" ht="27.7" customHeight="1" thickBot="1" x14ac:dyDescent="0.3">
      <c r="G8883" s="12"/>
    </row>
    <row r="8884" spans="7:7" ht="27.7" customHeight="1" thickBot="1" x14ac:dyDescent="0.3">
      <c r="G8884" s="12"/>
    </row>
    <row r="8885" spans="7:7" ht="27.7" customHeight="1" thickBot="1" x14ac:dyDescent="0.3">
      <c r="G8885" s="12"/>
    </row>
    <row r="8886" spans="7:7" ht="27.7" customHeight="1" thickBot="1" x14ac:dyDescent="0.3">
      <c r="G8886" s="12"/>
    </row>
    <row r="8887" spans="7:7" ht="27.7" customHeight="1" thickBot="1" x14ac:dyDescent="0.3">
      <c r="G8887" s="12"/>
    </row>
    <row r="8888" spans="7:7" ht="27.7" customHeight="1" thickBot="1" x14ac:dyDescent="0.3">
      <c r="G8888" s="12"/>
    </row>
    <row r="8889" spans="7:7" ht="27.7" customHeight="1" thickBot="1" x14ac:dyDescent="0.3">
      <c r="G8889" s="12"/>
    </row>
    <row r="8890" spans="7:7" ht="27.7" customHeight="1" thickBot="1" x14ac:dyDescent="0.3">
      <c r="G8890" s="12"/>
    </row>
    <row r="8891" spans="7:7" ht="27.7" customHeight="1" thickBot="1" x14ac:dyDescent="0.3">
      <c r="G8891" s="12"/>
    </row>
    <row r="8892" spans="7:7" ht="27.7" customHeight="1" thickBot="1" x14ac:dyDescent="0.3">
      <c r="G8892" s="12"/>
    </row>
    <row r="8893" spans="7:7" ht="27.7" customHeight="1" thickBot="1" x14ac:dyDescent="0.3">
      <c r="G8893" s="12"/>
    </row>
    <row r="8894" spans="7:7" ht="27.7" customHeight="1" thickBot="1" x14ac:dyDescent="0.3">
      <c r="G8894" s="12"/>
    </row>
    <row r="8895" spans="7:7" ht="27.7" customHeight="1" thickBot="1" x14ac:dyDescent="0.3">
      <c r="G8895" s="12"/>
    </row>
    <row r="8896" spans="7:7" ht="27.7" customHeight="1" thickBot="1" x14ac:dyDescent="0.3">
      <c r="G8896" s="12"/>
    </row>
    <row r="8897" spans="7:7" ht="27.7" customHeight="1" thickBot="1" x14ac:dyDescent="0.3">
      <c r="G8897" s="12"/>
    </row>
    <row r="8898" spans="7:7" ht="27.7" customHeight="1" thickBot="1" x14ac:dyDescent="0.3">
      <c r="G8898" s="12"/>
    </row>
    <row r="8899" spans="7:7" ht="27.7" customHeight="1" thickBot="1" x14ac:dyDescent="0.3">
      <c r="G8899" s="12"/>
    </row>
    <row r="8900" spans="7:7" ht="27.7" customHeight="1" thickBot="1" x14ac:dyDescent="0.3">
      <c r="G8900" s="12"/>
    </row>
    <row r="8901" spans="7:7" ht="27.7" customHeight="1" thickBot="1" x14ac:dyDescent="0.3">
      <c r="G8901" s="12"/>
    </row>
    <row r="8902" spans="7:7" ht="27.7" customHeight="1" thickBot="1" x14ac:dyDescent="0.3">
      <c r="G8902" s="12"/>
    </row>
    <row r="8903" spans="7:7" ht="27.7" customHeight="1" thickBot="1" x14ac:dyDescent="0.3">
      <c r="G8903" s="12"/>
    </row>
    <row r="8904" spans="7:7" ht="27.7" customHeight="1" thickBot="1" x14ac:dyDescent="0.3">
      <c r="G8904" s="12"/>
    </row>
    <row r="8905" spans="7:7" ht="27.7" customHeight="1" thickBot="1" x14ac:dyDescent="0.3">
      <c r="G8905" s="12"/>
    </row>
    <row r="8906" spans="7:7" ht="27.7" customHeight="1" thickBot="1" x14ac:dyDescent="0.3">
      <c r="G8906" s="12"/>
    </row>
    <row r="8907" spans="7:7" ht="27.7" customHeight="1" thickBot="1" x14ac:dyDescent="0.3">
      <c r="G8907" s="12"/>
    </row>
    <row r="8908" spans="7:7" ht="27.7" customHeight="1" thickBot="1" x14ac:dyDescent="0.3">
      <c r="G8908" s="12"/>
    </row>
    <row r="8909" spans="7:7" ht="27.7" customHeight="1" thickBot="1" x14ac:dyDescent="0.3">
      <c r="G8909" s="12"/>
    </row>
    <row r="8910" spans="7:7" ht="27.7" customHeight="1" thickBot="1" x14ac:dyDescent="0.3">
      <c r="G8910" s="12"/>
    </row>
    <row r="8911" spans="7:7" ht="27.7" customHeight="1" thickBot="1" x14ac:dyDescent="0.3">
      <c r="G8911" s="12"/>
    </row>
    <row r="8912" spans="7:7" ht="27.7" customHeight="1" thickBot="1" x14ac:dyDescent="0.3">
      <c r="G8912" s="12"/>
    </row>
    <row r="8913" spans="7:7" ht="27.7" customHeight="1" thickBot="1" x14ac:dyDescent="0.3">
      <c r="G8913" s="12"/>
    </row>
    <row r="8914" spans="7:7" ht="27.7" customHeight="1" thickBot="1" x14ac:dyDescent="0.3">
      <c r="G8914" s="12"/>
    </row>
    <row r="8915" spans="7:7" ht="27.7" customHeight="1" thickBot="1" x14ac:dyDescent="0.3">
      <c r="G8915" s="12"/>
    </row>
    <row r="8916" spans="7:7" ht="27.7" customHeight="1" thickBot="1" x14ac:dyDescent="0.3">
      <c r="G8916" s="12"/>
    </row>
    <row r="8917" spans="7:7" ht="27.7" customHeight="1" thickBot="1" x14ac:dyDescent="0.3">
      <c r="G8917" s="12"/>
    </row>
    <row r="8918" spans="7:7" ht="27.7" customHeight="1" thickBot="1" x14ac:dyDescent="0.3">
      <c r="G8918" s="12"/>
    </row>
    <row r="8919" spans="7:7" ht="27.7" customHeight="1" thickBot="1" x14ac:dyDescent="0.3">
      <c r="G8919" s="12"/>
    </row>
    <row r="8920" spans="7:7" ht="27.7" customHeight="1" thickBot="1" x14ac:dyDescent="0.3">
      <c r="G8920" s="12"/>
    </row>
    <row r="8921" spans="7:7" ht="27.7" customHeight="1" thickBot="1" x14ac:dyDescent="0.3">
      <c r="G8921" s="12"/>
    </row>
    <row r="8922" spans="7:7" ht="27.7" customHeight="1" thickBot="1" x14ac:dyDescent="0.3">
      <c r="G8922" s="12"/>
    </row>
    <row r="8923" spans="7:7" ht="27.7" customHeight="1" thickBot="1" x14ac:dyDescent="0.3">
      <c r="G8923" s="12"/>
    </row>
    <row r="8924" spans="7:7" ht="27.7" customHeight="1" thickBot="1" x14ac:dyDescent="0.3">
      <c r="G8924" s="12"/>
    </row>
    <row r="8925" spans="7:7" ht="27.7" customHeight="1" thickBot="1" x14ac:dyDescent="0.3">
      <c r="G8925" s="12"/>
    </row>
    <row r="8926" spans="7:7" ht="27.7" customHeight="1" thickBot="1" x14ac:dyDescent="0.3">
      <c r="G8926" s="12"/>
    </row>
    <row r="8927" spans="7:7" ht="27.7" customHeight="1" thickBot="1" x14ac:dyDescent="0.3">
      <c r="G8927" s="12"/>
    </row>
    <row r="8928" spans="7:7" ht="27.7" customHeight="1" thickBot="1" x14ac:dyDescent="0.3">
      <c r="G8928" s="12"/>
    </row>
    <row r="8929" spans="7:7" ht="27.7" customHeight="1" thickBot="1" x14ac:dyDescent="0.3">
      <c r="G8929" s="12"/>
    </row>
    <row r="8930" spans="7:7" ht="27.7" customHeight="1" thickBot="1" x14ac:dyDescent="0.3">
      <c r="G8930" s="12"/>
    </row>
    <row r="8931" spans="7:7" ht="27.7" customHeight="1" thickBot="1" x14ac:dyDescent="0.3">
      <c r="G8931" s="12"/>
    </row>
    <row r="8932" spans="7:7" ht="27.7" customHeight="1" thickBot="1" x14ac:dyDescent="0.3">
      <c r="G8932" s="12"/>
    </row>
    <row r="8933" spans="7:7" ht="27.7" customHeight="1" thickBot="1" x14ac:dyDescent="0.3">
      <c r="G8933" s="12"/>
    </row>
    <row r="8934" spans="7:7" ht="27.7" customHeight="1" thickBot="1" x14ac:dyDescent="0.3">
      <c r="G8934" s="12"/>
    </row>
    <row r="8935" spans="7:7" ht="27.7" customHeight="1" thickBot="1" x14ac:dyDescent="0.3">
      <c r="G8935" s="12"/>
    </row>
    <row r="8936" spans="7:7" ht="27.7" customHeight="1" thickBot="1" x14ac:dyDescent="0.3">
      <c r="G8936" s="12"/>
    </row>
    <row r="8937" spans="7:7" ht="27.7" customHeight="1" thickBot="1" x14ac:dyDescent="0.3">
      <c r="G8937" s="12"/>
    </row>
    <row r="8938" spans="7:7" ht="27.7" customHeight="1" thickBot="1" x14ac:dyDescent="0.3">
      <c r="G8938" s="12"/>
    </row>
    <row r="8939" spans="7:7" ht="27.7" customHeight="1" thickBot="1" x14ac:dyDescent="0.3">
      <c r="G8939" s="12"/>
    </row>
    <row r="8940" spans="7:7" ht="27.7" customHeight="1" thickBot="1" x14ac:dyDescent="0.3">
      <c r="G8940" s="12"/>
    </row>
    <row r="8941" spans="7:7" ht="27.7" customHeight="1" thickBot="1" x14ac:dyDescent="0.3">
      <c r="G8941" s="12"/>
    </row>
    <row r="8942" spans="7:7" ht="27.7" customHeight="1" thickBot="1" x14ac:dyDescent="0.3">
      <c r="G8942" s="12"/>
    </row>
    <row r="8943" spans="7:7" ht="27.7" customHeight="1" thickBot="1" x14ac:dyDescent="0.3">
      <c r="G8943" s="12"/>
    </row>
    <row r="8944" spans="7:7" ht="27.7" customHeight="1" thickBot="1" x14ac:dyDescent="0.3">
      <c r="G8944" s="12"/>
    </row>
    <row r="8945" spans="7:7" ht="27.7" customHeight="1" thickBot="1" x14ac:dyDescent="0.3">
      <c r="G8945" s="12"/>
    </row>
    <row r="8946" spans="7:7" ht="27.7" customHeight="1" thickBot="1" x14ac:dyDescent="0.3">
      <c r="G8946" s="12"/>
    </row>
    <row r="8947" spans="7:7" ht="27.7" customHeight="1" thickBot="1" x14ac:dyDescent="0.3">
      <c r="G8947" s="12"/>
    </row>
    <row r="8948" spans="7:7" ht="27.7" customHeight="1" thickBot="1" x14ac:dyDescent="0.3">
      <c r="G8948" s="12"/>
    </row>
    <row r="8949" spans="7:7" ht="27.7" customHeight="1" thickBot="1" x14ac:dyDescent="0.3">
      <c r="G8949" s="12"/>
    </row>
    <row r="8950" spans="7:7" ht="27.7" customHeight="1" thickBot="1" x14ac:dyDescent="0.3">
      <c r="G8950" s="12"/>
    </row>
    <row r="8951" spans="7:7" ht="27.7" customHeight="1" thickBot="1" x14ac:dyDescent="0.3">
      <c r="G8951" s="12"/>
    </row>
    <row r="8952" spans="7:7" ht="27.7" customHeight="1" thickBot="1" x14ac:dyDescent="0.3">
      <c r="G8952" s="12"/>
    </row>
    <row r="8953" spans="7:7" ht="27.7" customHeight="1" thickBot="1" x14ac:dyDescent="0.3">
      <c r="G8953" s="12"/>
    </row>
    <row r="8954" spans="7:7" ht="27.7" customHeight="1" thickBot="1" x14ac:dyDescent="0.3">
      <c r="G8954" s="12"/>
    </row>
    <row r="8955" spans="7:7" ht="27.7" customHeight="1" thickBot="1" x14ac:dyDescent="0.3">
      <c r="G8955" s="12"/>
    </row>
    <row r="8956" spans="7:7" ht="27.7" customHeight="1" thickBot="1" x14ac:dyDescent="0.3">
      <c r="G8956" s="12"/>
    </row>
    <row r="8957" spans="7:7" ht="27.7" customHeight="1" thickBot="1" x14ac:dyDescent="0.3">
      <c r="G8957" s="12"/>
    </row>
    <row r="8958" spans="7:7" ht="27.7" customHeight="1" thickBot="1" x14ac:dyDescent="0.3">
      <c r="G8958" s="12"/>
    </row>
    <row r="8959" spans="7:7" ht="27.7" customHeight="1" thickBot="1" x14ac:dyDescent="0.3">
      <c r="G8959" s="12"/>
    </row>
    <row r="8960" spans="7:7" ht="27.7" customHeight="1" thickBot="1" x14ac:dyDescent="0.3">
      <c r="G8960" s="12"/>
    </row>
    <row r="8961" spans="7:7" ht="27.7" customHeight="1" thickBot="1" x14ac:dyDescent="0.3">
      <c r="G8961" s="12"/>
    </row>
    <row r="8962" spans="7:7" ht="27.7" customHeight="1" thickBot="1" x14ac:dyDescent="0.3">
      <c r="G8962" s="12"/>
    </row>
    <row r="8963" spans="7:7" ht="27.7" customHeight="1" thickBot="1" x14ac:dyDescent="0.3">
      <c r="G8963" s="12"/>
    </row>
    <row r="8964" spans="7:7" ht="27.7" customHeight="1" thickBot="1" x14ac:dyDescent="0.3">
      <c r="G8964" s="12"/>
    </row>
    <row r="8965" spans="7:7" ht="27.7" customHeight="1" thickBot="1" x14ac:dyDescent="0.3">
      <c r="G8965" s="12"/>
    </row>
    <row r="8966" spans="7:7" ht="27.7" customHeight="1" thickBot="1" x14ac:dyDescent="0.3">
      <c r="G8966" s="12"/>
    </row>
    <row r="8967" spans="7:7" ht="27.7" customHeight="1" thickBot="1" x14ac:dyDescent="0.3">
      <c r="G8967" s="12"/>
    </row>
    <row r="8968" spans="7:7" ht="27.7" customHeight="1" thickBot="1" x14ac:dyDescent="0.3">
      <c r="G8968" s="12"/>
    </row>
    <row r="8969" spans="7:7" ht="27.7" customHeight="1" thickBot="1" x14ac:dyDescent="0.3">
      <c r="G8969" s="12"/>
    </row>
    <row r="8970" spans="7:7" ht="27.7" customHeight="1" thickBot="1" x14ac:dyDescent="0.3">
      <c r="G8970" s="12"/>
    </row>
    <row r="8971" spans="7:7" ht="27.7" customHeight="1" thickBot="1" x14ac:dyDescent="0.3">
      <c r="G8971" s="12"/>
    </row>
    <row r="8972" spans="7:7" ht="27.7" customHeight="1" thickBot="1" x14ac:dyDescent="0.3">
      <c r="G8972" s="12"/>
    </row>
    <row r="8973" spans="7:7" ht="27.7" customHeight="1" thickBot="1" x14ac:dyDescent="0.3">
      <c r="G8973" s="12"/>
    </row>
    <row r="8974" spans="7:7" ht="27.7" customHeight="1" thickBot="1" x14ac:dyDescent="0.3">
      <c r="G8974" s="12"/>
    </row>
    <row r="8975" spans="7:7" ht="27.7" customHeight="1" thickBot="1" x14ac:dyDescent="0.3">
      <c r="G8975" s="12"/>
    </row>
    <row r="8976" spans="7:7" ht="27.7" customHeight="1" thickBot="1" x14ac:dyDescent="0.3">
      <c r="G8976" s="12"/>
    </row>
    <row r="8977" spans="7:7" ht="27.7" customHeight="1" thickBot="1" x14ac:dyDescent="0.3">
      <c r="G8977" s="12"/>
    </row>
    <row r="8978" spans="7:7" ht="27.7" customHeight="1" thickBot="1" x14ac:dyDescent="0.3">
      <c r="G8978" s="12"/>
    </row>
    <row r="8979" spans="7:7" ht="27.7" customHeight="1" thickBot="1" x14ac:dyDescent="0.3">
      <c r="G8979" s="12"/>
    </row>
    <row r="8980" spans="7:7" ht="27.7" customHeight="1" thickBot="1" x14ac:dyDescent="0.3">
      <c r="G8980" s="12"/>
    </row>
    <row r="8981" spans="7:7" ht="27.7" customHeight="1" thickBot="1" x14ac:dyDescent="0.3">
      <c r="G8981" s="12"/>
    </row>
    <row r="8982" spans="7:7" ht="27.7" customHeight="1" thickBot="1" x14ac:dyDescent="0.3">
      <c r="G8982" s="12"/>
    </row>
    <row r="8983" spans="7:7" ht="27.7" customHeight="1" thickBot="1" x14ac:dyDescent="0.3">
      <c r="G8983" s="12"/>
    </row>
    <row r="8984" spans="7:7" ht="27.7" customHeight="1" thickBot="1" x14ac:dyDescent="0.3">
      <c r="G8984" s="12"/>
    </row>
    <row r="8985" spans="7:7" ht="27.7" customHeight="1" thickBot="1" x14ac:dyDescent="0.3">
      <c r="G8985" s="12"/>
    </row>
    <row r="8986" spans="7:7" ht="27.7" customHeight="1" thickBot="1" x14ac:dyDescent="0.3">
      <c r="G8986" s="12"/>
    </row>
    <row r="8987" spans="7:7" ht="27.7" customHeight="1" thickBot="1" x14ac:dyDescent="0.3">
      <c r="G8987" s="12"/>
    </row>
    <row r="8988" spans="7:7" ht="27.7" customHeight="1" thickBot="1" x14ac:dyDescent="0.3">
      <c r="G8988" s="12"/>
    </row>
    <row r="8989" spans="7:7" ht="27.7" customHeight="1" thickBot="1" x14ac:dyDescent="0.3">
      <c r="G8989" s="12"/>
    </row>
    <row r="8990" spans="7:7" ht="27.7" customHeight="1" thickBot="1" x14ac:dyDescent="0.3">
      <c r="G8990" s="12"/>
    </row>
    <row r="8991" spans="7:7" ht="27.7" customHeight="1" thickBot="1" x14ac:dyDescent="0.3">
      <c r="G8991" s="12"/>
    </row>
    <row r="8992" spans="7:7" ht="27.7" customHeight="1" thickBot="1" x14ac:dyDescent="0.3">
      <c r="G8992" s="12"/>
    </row>
    <row r="8993" spans="7:7" ht="27.7" customHeight="1" thickBot="1" x14ac:dyDescent="0.3">
      <c r="G8993" s="12"/>
    </row>
    <row r="8994" spans="7:7" ht="27.7" customHeight="1" thickBot="1" x14ac:dyDescent="0.3">
      <c r="G8994" s="12"/>
    </row>
    <row r="8995" spans="7:7" ht="27.7" customHeight="1" thickBot="1" x14ac:dyDescent="0.3">
      <c r="G8995" s="12"/>
    </row>
    <row r="8996" spans="7:7" ht="27.7" customHeight="1" thickBot="1" x14ac:dyDescent="0.3">
      <c r="G8996" s="12"/>
    </row>
    <row r="8997" spans="7:7" ht="27.7" customHeight="1" thickBot="1" x14ac:dyDescent="0.3">
      <c r="G8997" s="12"/>
    </row>
    <row r="8998" spans="7:7" ht="27.7" customHeight="1" thickBot="1" x14ac:dyDescent="0.3">
      <c r="G8998" s="12"/>
    </row>
    <row r="8999" spans="7:7" ht="27.7" customHeight="1" thickBot="1" x14ac:dyDescent="0.3">
      <c r="G8999" s="12"/>
    </row>
    <row r="9000" spans="7:7" ht="27.7" customHeight="1" thickBot="1" x14ac:dyDescent="0.3">
      <c r="G9000" s="12"/>
    </row>
    <row r="9001" spans="7:7" ht="27.7" customHeight="1" thickBot="1" x14ac:dyDescent="0.3">
      <c r="G9001" s="12"/>
    </row>
    <row r="9002" spans="7:7" ht="27.7" customHeight="1" thickBot="1" x14ac:dyDescent="0.3">
      <c r="G9002" s="12"/>
    </row>
    <row r="9003" spans="7:7" ht="27.7" customHeight="1" thickBot="1" x14ac:dyDescent="0.3">
      <c r="G9003" s="12"/>
    </row>
    <row r="9004" spans="7:7" ht="27.7" customHeight="1" thickBot="1" x14ac:dyDescent="0.3">
      <c r="G9004" s="12"/>
    </row>
    <row r="9005" spans="7:7" ht="27.7" customHeight="1" thickBot="1" x14ac:dyDescent="0.3">
      <c r="G9005" s="12"/>
    </row>
    <row r="9006" spans="7:7" ht="27.7" customHeight="1" thickBot="1" x14ac:dyDescent="0.3">
      <c r="G9006" s="12"/>
    </row>
    <row r="9007" spans="7:7" ht="27.7" customHeight="1" thickBot="1" x14ac:dyDescent="0.3">
      <c r="G9007" s="12"/>
    </row>
    <row r="9008" spans="7:7" ht="27.7" customHeight="1" thickBot="1" x14ac:dyDescent="0.3">
      <c r="G9008" s="12"/>
    </row>
    <row r="9009" spans="7:7" ht="27.7" customHeight="1" thickBot="1" x14ac:dyDescent="0.3">
      <c r="G9009" s="12"/>
    </row>
    <row r="9010" spans="7:7" ht="27.7" customHeight="1" thickBot="1" x14ac:dyDescent="0.3">
      <c r="G9010" s="12"/>
    </row>
    <row r="9011" spans="7:7" ht="27.7" customHeight="1" thickBot="1" x14ac:dyDescent="0.3">
      <c r="G9011" s="12"/>
    </row>
    <row r="9012" spans="7:7" ht="27.7" customHeight="1" thickBot="1" x14ac:dyDescent="0.3">
      <c r="G9012" s="12"/>
    </row>
    <row r="9013" spans="7:7" ht="27.7" customHeight="1" thickBot="1" x14ac:dyDescent="0.3">
      <c r="G9013" s="12"/>
    </row>
    <row r="9014" spans="7:7" ht="27.7" customHeight="1" thickBot="1" x14ac:dyDescent="0.3">
      <c r="G9014" s="12"/>
    </row>
    <row r="9015" spans="7:7" ht="27.7" customHeight="1" thickBot="1" x14ac:dyDescent="0.3">
      <c r="G9015" s="12"/>
    </row>
    <row r="9016" spans="7:7" ht="27.7" customHeight="1" thickBot="1" x14ac:dyDescent="0.3">
      <c r="G9016" s="12"/>
    </row>
    <row r="9017" spans="7:7" ht="27.7" customHeight="1" thickBot="1" x14ac:dyDescent="0.3">
      <c r="G9017" s="12"/>
    </row>
    <row r="9018" spans="7:7" ht="27.7" customHeight="1" thickBot="1" x14ac:dyDescent="0.3">
      <c r="G9018" s="12"/>
    </row>
    <row r="9019" spans="7:7" ht="27.7" customHeight="1" thickBot="1" x14ac:dyDescent="0.3">
      <c r="G9019" s="12"/>
    </row>
    <row r="9020" spans="7:7" ht="27.7" customHeight="1" thickBot="1" x14ac:dyDescent="0.3">
      <c r="G9020" s="12"/>
    </row>
    <row r="9021" spans="7:7" ht="27.7" customHeight="1" thickBot="1" x14ac:dyDescent="0.3">
      <c r="G9021" s="12"/>
    </row>
    <row r="9022" spans="7:7" ht="27.7" customHeight="1" thickBot="1" x14ac:dyDescent="0.3">
      <c r="G9022" s="12"/>
    </row>
    <row r="9023" spans="7:7" ht="27.7" customHeight="1" thickBot="1" x14ac:dyDescent="0.3">
      <c r="G9023" s="12"/>
    </row>
    <row r="9024" spans="7:7" ht="27.7" customHeight="1" thickBot="1" x14ac:dyDescent="0.3">
      <c r="G9024" s="12"/>
    </row>
    <row r="9025" spans="7:7" ht="27.7" customHeight="1" thickBot="1" x14ac:dyDescent="0.3">
      <c r="G9025" s="12"/>
    </row>
    <row r="9026" spans="7:7" ht="27.7" customHeight="1" thickBot="1" x14ac:dyDescent="0.3">
      <c r="G9026" s="12"/>
    </row>
    <row r="9027" spans="7:7" ht="27.7" customHeight="1" thickBot="1" x14ac:dyDescent="0.3">
      <c r="G9027" s="12"/>
    </row>
    <row r="9028" spans="7:7" ht="27.7" customHeight="1" thickBot="1" x14ac:dyDescent="0.3">
      <c r="G9028" s="12"/>
    </row>
    <row r="9029" spans="7:7" ht="27.7" customHeight="1" thickBot="1" x14ac:dyDescent="0.3">
      <c r="G9029" s="12"/>
    </row>
    <row r="9030" spans="7:7" ht="27.7" customHeight="1" thickBot="1" x14ac:dyDescent="0.3">
      <c r="G9030" s="12"/>
    </row>
    <row r="9031" spans="7:7" ht="27.7" customHeight="1" thickBot="1" x14ac:dyDescent="0.3">
      <c r="G9031" s="12"/>
    </row>
    <row r="9032" spans="7:7" ht="27.7" customHeight="1" thickBot="1" x14ac:dyDescent="0.3">
      <c r="G9032" s="12"/>
    </row>
    <row r="9033" spans="7:7" ht="27.7" customHeight="1" thickBot="1" x14ac:dyDescent="0.3">
      <c r="G9033" s="12"/>
    </row>
    <row r="9034" spans="7:7" ht="27.7" customHeight="1" thickBot="1" x14ac:dyDescent="0.3">
      <c r="G9034" s="12"/>
    </row>
    <row r="9035" spans="7:7" ht="27.7" customHeight="1" thickBot="1" x14ac:dyDescent="0.3">
      <c r="G9035" s="12"/>
    </row>
    <row r="9036" spans="7:7" ht="27.7" customHeight="1" thickBot="1" x14ac:dyDescent="0.3">
      <c r="G9036" s="12"/>
    </row>
    <row r="9037" spans="7:7" ht="27.7" customHeight="1" thickBot="1" x14ac:dyDescent="0.3">
      <c r="G9037" s="12"/>
    </row>
    <row r="9038" spans="7:7" ht="27.7" customHeight="1" thickBot="1" x14ac:dyDescent="0.3">
      <c r="G9038" s="12"/>
    </row>
    <row r="9039" spans="7:7" ht="27.7" customHeight="1" thickBot="1" x14ac:dyDescent="0.3">
      <c r="G9039" s="12"/>
    </row>
    <row r="9040" spans="7:7" ht="27.7" customHeight="1" thickBot="1" x14ac:dyDescent="0.3">
      <c r="G9040" s="12"/>
    </row>
    <row r="9041" spans="7:7" ht="27.7" customHeight="1" thickBot="1" x14ac:dyDescent="0.3">
      <c r="G9041" s="12"/>
    </row>
    <row r="9042" spans="7:7" ht="27.7" customHeight="1" thickBot="1" x14ac:dyDescent="0.3">
      <c r="G9042" s="12"/>
    </row>
    <row r="9043" spans="7:7" ht="27.7" customHeight="1" thickBot="1" x14ac:dyDescent="0.3">
      <c r="G9043" s="12"/>
    </row>
    <row r="9044" spans="7:7" ht="27.7" customHeight="1" thickBot="1" x14ac:dyDescent="0.3">
      <c r="G9044" s="12"/>
    </row>
    <row r="9045" spans="7:7" ht="27.7" customHeight="1" thickBot="1" x14ac:dyDescent="0.3">
      <c r="G9045" s="12"/>
    </row>
    <row r="9046" spans="7:7" ht="27.7" customHeight="1" thickBot="1" x14ac:dyDescent="0.3">
      <c r="G9046" s="12"/>
    </row>
    <row r="9047" spans="7:7" ht="27.7" customHeight="1" thickBot="1" x14ac:dyDescent="0.3">
      <c r="G9047" s="12"/>
    </row>
    <row r="9048" spans="7:7" ht="27.7" customHeight="1" thickBot="1" x14ac:dyDescent="0.3">
      <c r="G9048" s="12"/>
    </row>
    <row r="9049" spans="7:7" ht="27.7" customHeight="1" thickBot="1" x14ac:dyDescent="0.3">
      <c r="G9049" s="12"/>
    </row>
    <row r="9050" spans="7:7" ht="27.7" customHeight="1" thickBot="1" x14ac:dyDescent="0.3">
      <c r="G9050" s="12"/>
    </row>
    <row r="9051" spans="7:7" ht="27.7" customHeight="1" thickBot="1" x14ac:dyDescent="0.3">
      <c r="G9051" s="12"/>
    </row>
    <row r="9052" spans="7:7" ht="27.7" customHeight="1" thickBot="1" x14ac:dyDescent="0.3">
      <c r="G9052" s="12"/>
    </row>
    <row r="9053" spans="7:7" ht="27.7" customHeight="1" thickBot="1" x14ac:dyDescent="0.3">
      <c r="G9053" s="12"/>
    </row>
    <row r="9054" spans="7:7" ht="27.7" customHeight="1" thickBot="1" x14ac:dyDescent="0.3">
      <c r="G9054" s="12"/>
    </row>
    <row r="9055" spans="7:7" ht="27.7" customHeight="1" thickBot="1" x14ac:dyDescent="0.3">
      <c r="G9055" s="12"/>
    </row>
    <row r="9056" spans="7:7" ht="27.7" customHeight="1" thickBot="1" x14ac:dyDescent="0.3">
      <c r="G9056" s="12"/>
    </row>
    <row r="9057" spans="7:7" ht="27.7" customHeight="1" thickBot="1" x14ac:dyDescent="0.3">
      <c r="G9057" s="12"/>
    </row>
    <row r="9058" spans="7:7" ht="27.7" customHeight="1" thickBot="1" x14ac:dyDescent="0.3">
      <c r="G9058" s="12"/>
    </row>
    <row r="9059" spans="7:7" ht="27.7" customHeight="1" thickBot="1" x14ac:dyDescent="0.3">
      <c r="G9059" s="12"/>
    </row>
    <row r="9060" spans="7:7" ht="27.7" customHeight="1" thickBot="1" x14ac:dyDescent="0.3">
      <c r="G9060" s="12"/>
    </row>
    <row r="9061" spans="7:7" ht="27.7" customHeight="1" thickBot="1" x14ac:dyDescent="0.3">
      <c r="G9061" s="12"/>
    </row>
    <row r="9062" spans="7:7" ht="27.7" customHeight="1" thickBot="1" x14ac:dyDescent="0.3">
      <c r="G9062" s="12"/>
    </row>
    <row r="9063" spans="7:7" ht="27.7" customHeight="1" thickBot="1" x14ac:dyDescent="0.3">
      <c r="G9063" s="12"/>
    </row>
    <row r="9064" spans="7:7" ht="27.7" customHeight="1" thickBot="1" x14ac:dyDescent="0.3">
      <c r="G9064" s="12"/>
    </row>
    <row r="9065" spans="7:7" ht="27.7" customHeight="1" thickBot="1" x14ac:dyDescent="0.3">
      <c r="G9065" s="12"/>
    </row>
    <row r="9066" spans="7:7" ht="27.7" customHeight="1" thickBot="1" x14ac:dyDescent="0.3">
      <c r="G9066" s="12"/>
    </row>
    <row r="9067" spans="7:7" ht="27.7" customHeight="1" thickBot="1" x14ac:dyDescent="0.3">
      <c r="G9067" s="12"/>
    </row>
    <row r="9068" spans="7:7" ht="27.7" customHeight="1" thickBot="1" x14ac:dyDescent="0.3">
      <c r="G9068" s="12"/>
    </row>
    <row r="9069" spans="7:7" ht="27.7" customHeight="1" thickBot="1" x14ac:dyDescent="0.3">
      <c r="G9069" s="12"/>
    </row>
    <row r="9070" spans="7:7" ht="27.7" customHeight="1" thickBot="1" x14ac:dyDescent="0.3">
      <c r="G9070" s="12"/>
    </row>
    <row r="9071" spans="7:7" ht="27.7" customHeight="1" thickBot="1" x14ac:dyDescent="0.3">
      <c r="G9071" s="12"/>
    </row>
    <row r="9072" spans="7:7" ht="27.7" customHeight="1" thickBot="1" x14ac:dyDescent="0.3">
      <c r="G9072" s="12"/>
    </row>
    <row r="9073" spans="7:7" ht="27.7" customHeight="1" thickBot="1" x14ac:dyDescent="0.3">
      <c r="G9073" s="12"/>
    </row>
    <row r="9074" spans="7:7" ht="27.7" customHeight="1" thickBot="1" x14ac:dyDescent="0.3">
      <c r="G9074" s="12"/>
    </row>
    <row r="9075" spans="7:7" ht="27.7" customHeight="1" thickBot="1" x14ac:dyDescent="0.3">
      <c r="G9075" s="12"/>
    </row>
    <row r="9076" spans="7:7" ht="27.7" customHeight="1" thickBot="1" x14ac:dyDescent="0.3">
      <c r="G9076" s="12"/>
    </row>
    <row r="9077" spans="7:7" ht="27.7" customHeight="1" thickBot="1" x14ac:dyDescent="0.3">
      <c r="G9077" s="12"/>
    </row>
    <row r="9078" spans="7:7" ht="27.7" customHeight="1" thickBot="1" x14ac:dyDescent="0.3">
      <c r="G9078" s="12"/>
    </row>
    <row r="9079" spans="7:7" ht="27.7" customHeight="1" thickBot="1" x14ac:dyDescent="0.3">
      <c r="G9079" s="12"/>
    </row>
    <row r="9080" spans="7:7" ht="27.7" customHeight="1" thickBot="1" x14ac:dyDescent="0.3">
      <c r="G9080" s="12"/>
    </row>
    <row r="9081" spans="7:7" ht="27.7" customHeight="1" thickBot="1" x14ac:dyDescent="0.3">
      <c r="G9081" s="12"/>
    </row>
    <row r="9082" spans="7:7" ht="27.7" customHeight="1" thickBot="1" x14ac:dyDescent="0.3">
      <c r="G9082" s="12"/>
    </row>
    <row r="9083" spans="7:7" ht="27.7" customHeight="1" thickBot="1" x14ac:dyDescent="0.3">
      <c r="G9083" s="12"/>
    </row>
    <row r="9084" spans="7:7" ht="27.7" customHeight="1" thickBot="1" x14ac:dyDescent="0.3">
      <c r="G9084" s="12"/>
    </row>
    <row r="9085" spans="7:7" ht="27.7" customHeight="1" thickBot="1" x14ac:dyDescent="0.3">
      <c r="G9085" s="12"/>
    </row>
    <row r="9086" spans="7:7" ht="27.7" customHeight="1" thickBot="1" x14ac:dyDescent="0.3">
      <c r="G9086" s="12"/>
    </row>
    <row r="9087" spans="7:7" ht="27.7" customHeight="1" thickBot="1" x14ac:dyDescent="0.3">
      <c r="G9087" s="12"/>
    </row>
    <row r="9088" spans="7:7" ht="27.7" customHeight="1" thickBot="1" x14ac:dyDescent="0.3">
      <c r="G9088" s="12"/>
    </row>
    <row r="9089" spans="7:7" ht="27.7" customHeight="1" thickBot="1" x14ac:dyDescent="0.3">
      <c r="G9089" s="12"/>
    </row>
    <row r="9090" spans="7:7" ht="27.7" customHeight="1" thickBot="1" x14ac:dyDescent="0.3">
      <c r="G9090" s="12"/>
    </row>
    <row r="9091" spans="7:7" ht="27.7" customHeight="1" thickBot="1" x14ac:dyDescent="0.3">
      <c r="G9091" s="12"/>
    </row>
    <row r="9092" spans="7:7" ht="27.7" customHeight="1" thickBot="1" x14ac:dyDescent="0.3">
      <c r="G9092" s="12"/>
    </row>
    <row r="9093" spans="7:7" ht="27.7" customHeight="1" thickBot="1" x14ac:dyDescent="0.3">
      <c r="G9093" s="12"/>
    </row>
    <row r="9094" spans="7:7" ht="27.7" customHeight="1" thickBot="1" x14ac:dyDescent="0.3">
      <c r="G9094" s="12"/>
    </row>
    <row r="9095" spans="7:7" ht="27.7" customHeight="1" thickBot="1" x14ac:dyDescent="0.3">
      <c r="G9095" s="12"/>
    </row>
    <row r="9096" spans="7:7" ht="27.7" customHeight="1" thickBot="1" x14ac:dyDescent="0.3">
      <c r="G9096" s="12"/>
    </row>
    <row r="9097" spans="7:7" ht="27.7" customHeight="1" thickBot="1" x14ac:dyDescent="0.3">
      <c r="G9097" s="12"/>
    </row>
    <row r="9098" spans="7:7" ht="27.7" customHeight="1" thickBot="1" x14ac:dyDescent="0.3">
      <c r="G9098" s="12"/>
    </row>
    <row r="9099" spans="7:7" ht="27.7" customHeight="1" thickBot="1" x14ac:dyDescent="0.3">
      <c r="G9099" s="12"/>
    </row>
    <row r="9100" spans="7:7" ht="27.7" customHeight="1" thickBot="1" x14ac:dyDescent="0.3">
      <c r="G9100" s="12"/>
    </row>
    <row r="9101" spans="7:7" ht="27.7" customHeight="1" thickBot="1" x14ac:dyDescent="0.3">
      <c r="G9101" s="12"/>
    </row>
    <row r="9102" spans="7:7" ht="27.7" customHeight="1" thickBot="1" x14ac:dyDescent="0.3">
      <c r="G9102" s="12"/>
    </row>
    <row r="9103" spans="7:7" ht="27.7" customHeight="1" thickBot="1" x14ac:dyDescent="0.3">
      <c r="G9103" s="12"/>
    </row>
    <row r="9104" spans="7:7" ht="27.7" customHeight="1" thickBot="1" x14ac:dyDescent="0.3">
      <c r="G9104" s="12"/>
    </row>
    <row r="9105" spans="7:7" ht="27.7" customHeight="1" thickBot="1" x14ac:dyDescent="0.3">
      <c r="G9105" s="12"/>
    </row>
    <row r="9106" spans="7:7" ht="27.7" customHeight="1" thickBot="1" x14ac:dyDescent="0.3">
      <c r="G9106" s="12"/>
    </row>
    <row r="9107" spans="7:7" ht="27.7" customHeight="1" thickBot="1" x14ac:dyDescent="0.3">
      <c r="G9107" s="12"/>
    </row>
    <row r="9108" spans="7:7" ht="27.7" customHeight="1" thickBot="1" x14ac:dyDescent="0.3">
      <c r="G9108" s="12"/>
    </row>
    <row r="9109" spans="7:7" ht="27.7" customHeight="1" thickBot="1" x14ac:dyDescent="0.3">
      <c r="G9109" s="12"/>
    </row>
    <row r="9110" spans="7:7" ht="27.7" customHeight="1" thickBot="1" x14ac:dyDescent="0.3">
      <c r="G9110" s="12"/>
    </row>
    <row r="9111" spans="7:7" ht="27.7" customHeight="1" thickBot="1" x14ac:dyDescent="0.3">
      <c r="G9111" s="12"/>
    </row>
    <row r="9112" spans="7:7" ht="27.7" customHeight="1" thickBot="1" x14ac:dyDescent="0.3">
      <c r="G9112" s="12"/>
    </row>
    <row r="9113" spans="7:7" ht="27.7" customHeight="1" thickBot="1" x14ac:dyDescent="0.3">
      <c r="G9113" s="12"/>
    </row>
    <row r="9114" spans="7:7" ht="27.7" customHeight="1" thickBot="1" x14ac:dyDescent="0.3">
      <c r="G9114" s="12"/>
    </row>
    <row r="9115" spans="7:7" ht="27.7" customHeight="1" thickBot="1" x14ac:dyDescent="0.3">
      <c r="G9115" s="12"/>
    </row>
    <row r="9116" spans="7:7" ht="27.7" customHeight="1" thickBot="1" x14ac:dyDescent="0.3">
      <c r="G9116" s="12"/>
    </row>
    <row r="9117" spans="7:7" ht="27.7" customHeight="1" thickBot="1" x14ac:dyDescent="0.3">
      <c r="G9117" s="12"/>
    </row>
    <row r="9118" spans="7:7" ht="27.7" customHeight="1" thickBot="1" x14ac:dyDescent="0.3">
      <c r="G9118" s="12"/>
    </row>
    <row r="9119" spans="7:7" ht="27.7" customHeight="1" thickBot="1" x14ac:dyDescent="0.3">
      <c r="G9119" s="12"/>
    </row>
    <row r="9120" spans="7:7" ht="27.7" customHeight="1" thickBot="1" x14ac:dyDescent="0.3">
      <c r="G9120" s="12"/>
    </row>
    <row r="9121" spans="7:7" ht="27.7" customHeight="1" thickBot="1" x14ac:dyDescent="0.3">
      <c r="G9121" s="12"/>
    </row>
    <row r="9122" spans="7:7" ht="27.7" customHeight="1" thickBot="1" x14ac:dyDescent="0.3">
      <c r="G9122" s="12"/>
    </row>
    <row r="9123" spans="7:7" ht="27.7" customHeight="1" thickBot="1" x14ac:dyDescent="0.3">
      <c r="G9123" s="12"/>
    </row>
    <row r="9124" spans="7:7" ht="27.7" customHeight="1" thickBot="1" x14ac:dyDescent="0.3">
      <c r="G9124" s="12"/>
    </row>
    <row r="9125" spans="7:7" ht="27.7" customHeight="1" thickBot="1" x14ac:dyDescent="0.3">
      <c r="G9125" s="12"/>
    </row>
    <row r="9126" spans="7:7" ht="27.7" customHeight="1" thickBot="1" x14ac:dyDescent="0.3">
      <c r="G9126" s="12"/>
    </row>
    <row r="9127" spans="7:7" ht="27.7" customHeight="1" thickBot="1" x14ac:dyDescent="0.3">
      <c r="G9127" s="12"/>
    </row>
    <row r="9128" spans="7:7" ht="27.7" customHeight="1" thickBot="1" x14ac:dyDescent="0.3">
      <c r="G9128" s="12"/>
    </row>
    <row r="9129" spans="7:7" ht="27.7" customHeight="1" thickBot="1" x14ac:dyDescent="0.3">
      <c r="G9129" s="12"/>
    </row>
    <row r="9130" spans="7:7" ht="27.7" customHeight="1" thickBot="1" x14ac:dyDescent="0.3">
      <c r="G9130" s="12"/>
    </row>
    <row r="9131" spans="7:7" ht="27.7" customHeight="1" thickBot="1" x14ac:dyDescent="0.3">
      <c r="G9131" s="12"/>
    </row>
    <row r="9132" spans="7:7" ht="27.7" customHeight="1" thickBot="1" x14ac:dyDescent="0.3">
      <c r="G9132" s="12"/>
    </row>
    <row r="9133" spans="7:7" ht="27.7" customHeight="1" thickBot="1" x14ac:dyDescent="0.3">
      <c r="G9133" s="12"/>
    </row>
    <row r="9134" spans="7:7" ht="27.7" customHeight="1" thickBot="1" x14ac:dyDescent="0.3">
      <c r="G9134" s="12"/>
    </row>
    <row r="9135" spans="7:7" ht="27.7" customHeight="1" thickBot="1" x14ac:dyDescent="0.3">
      <c r="G9135" s="12"/>
    </row>
    <row r="9136" spans="7:7" ht="27.7" customHeight="1" thickBot="1" x14ac:dyDescent="0.3">
      <c r="G9136" s="12"/>
    </row>
    <row r="9137" spans="7:7" ht="27.7" customHeight="1" thickBot="1" x14ac:dyDescent="0.3">
      <c r="G9137" s="12"/>
    </row>
    <row r="9138" spans="7:7" ht="27.7" customHeight="1" thickBot="1" x14ac:dyDescent="0.3">
      <c r="G9138" s="12"/>
    </row>
    <row r="9139" spans="7:7" ht="27.7" customHeight="1" thickBot="1" x14ac:dyDescent="0.3">
      <c r="G9139" s="12"/>
    </row>
    <row r="9140" spans="7:7" ht="27.7" customHeight="1" thickBot="1" x14ac:dyDescent="0.3">
      <c r="G9140" s="12"/>
    </row>
    <row r="9141" spans="7:7" ht="27.7" customHeight="1" thickBot="1" x14ac:dyDescent="0.3">
      <c r="G9141" s="12"/>
    </row>
    <row r="9142" spans="7:7" ht="27.7" customHeight="1" thickBot="1" x14ac:dyDescent="0.3">
      <c r="G9142" s="12"/>
    </row>
    <row r="9143" spans="7:7" ht="27.7" customHeight="1" thickBot="1" x14ac:dyDescent="0.3">
      <c r="G9143" s="12"/>
    </row>
    <row r="9144" spans="7:7" ht="27.7" customHeight="1" thickBot="1" x14ac:dyDescent="0.3">
      <c r="G9144" s="12"/>
    </row>
    <row r="9145" spans="7:7" ht="27.7" customHeight="1" thickBot="1" x14ac:dyDescent="0.3">
      <c r="G9145" s="12"/>
    </row>
    <row r="9146" spans="7:7" ht="27.7" customHeight="1" thickBot="1" x14ac:dyDescent="0.3">
      <c r="G9146" s="12"/>
    </row>
    <row r="9147" spans="7:7" ht="27.7" customHeight="1" thickBot="1" x14ac:dyDescent="0.3">
      <c r="G9147" s="12"/>
    </row>
    <row r="9148" spans="7:7" ht="27.7" customHeight="1" thickBot="1" x14ac:dyDescent="0.3">
      <c r="G9148" s="12"/>
    </row>
    <row r="9149" spans="7:7" ht="27.7" customHeight="1" thickBot="1" x14ac:dyDescent="0.3">
      <c r="G9149" s="12"/>
    </row>
    <row r="9150" spans="7:7" ht="27.7" customHeight="1" thickBot="1" x14ac:dyDescent="0.3">
      <c r="G9150" s="12"/>
    </row>
    <row r="9151" spans="7:7" ht="27.7" customHeight="1" thickBot="1" x14ac:dyDescent="0.3">
      <c r="G9151" s="12"/>
    </row>
    <row r="9152" spans="7:7" ht="27.7" customHeight="1" thickBot="1" x14ac:dyDescent="0.3">
      <c r="G9152" s="12"/>
    </row>
    <row r="9153" spans="7:7" ht="27.7" customHeight="1" thickBot="1" x14ac:dyDescent="0.3">
      <c r="G9153" s="12"/>
    </row>
    <row r="9154" spans="7:7" ht="27.7" customHeight="1" thickBot="1" x14ac:dyDescent="0.3">
      <c r="G9154" s="12"/>
    </row>
    <row r="9155" spans="7:7" ht="27.7" customHeight="1" thickBot="1" x14ac:dyDescent="0.3">
      <c r="G9155" s="12"/>
    </row>
    <row r="9156" spans="7:7" ht="27.7" customHeight="1" thickBot="1" x14ac:dyDescent="0.3">
      <c r="G9156" s="12"/>
    </row>
    <row r="9157" spans="7:7" ht="27.7" customHeight="1" thickBot="1" x14ac:dyDescent="0.3">
      <c r="G9157" s="12"/>
    </row>
    <row r="9158" spans="7:7" ht="27.7" customHeight="1" thickBot="1" x14ac:dyDescent="0.3">
      <c r="G9158" s="12"/>
    </row>
    <row r="9159" spans="7:7" ht="27.7" customHeight="1" thickBot="1" x14ac:dyDescent="0.3">
      <c r="G9159" s="12"/>
    </row>
    <row r="9160" spans="7:7" ht="27.7" customHeight="1" thickBot="1" x14ac:dyDescent="0.3">
      <c r="G9160" s="12"/>
    </row>
    <row r="9161" spans="7:7" ht="27.7" customHeight="1" thickBot="1" x14ac:dyDescent="0.3">
      <c r="G9161" s="12"/>
    </row>
    <row r="9162" spans="7:7" ht="27.7" customHeight="1" thickBot="1" x14ac:dyDescent="0.3">
      <c r="G9162" s="12"/>
    </row>
    <row r="9163" spans="7:7" ht="27.7" customHeight="1" thickBot="1" x14ac:dyDescent="0.3">
      <c r="G9163" s="12"/>
    </row>
    <row r="9164" spans="7:7" ht="27.7" customHeight="1" thickBot="1" x14ac:dyDescent="0.3">
      <c r="G9164" s="12"/>
    </row>
    <row r="9165" spans="7:7" ht="27.7" customHeight="1" thickBot="1" x14ac:dyDescent="0.3">
      <c r="G9165" s="12"/>
    </row>
    <row r="9166" spans="7:7" ht="27.7" customHeight="1" thickBot="1" x14ac:dyDescent="0.3">
      <c r="G9166" s="12"/>
    </row>
    <row r="9167" spans="7:7" ht="27.7" customHeight="1" thickBot="1" x14ac:dyDescent="0.3">
      <c r="G9167" s="12"/>
    </row>
    <row r="9168" spans="7:7" ht="27.7" customHeight="1" thickBot="1" x14ac:dyDescent="0.3">
      <c r="G9168" s="12"/>
    </row>
    <row r="9169" spans="7:7" ht="27.7" customHeight="1" thickBot="1" x14ac:dyDescent="0.3">
      <c r="G9169" s="12"/>
    </row>
    <row r="9170" spans="7:7" ht="27.7" customHeight="1" thickBot="1" x14ac:dyDescent="0.3">
      <c r="G9170" s="12"/>
    </row>
    <row r="9171" spans="7:7" ht="27.7" customHeight="1" thickBot="1" x14ac:dyDescent="0.3">
      <c r="G9171" s="12"/>
    </row>
    <row r="9172" spans="7:7" ht="27.7" customHeight="1" thickBot="1" x14ac:dyDescent="0.3">
      <c r="G9172" s="12"/>
    </row>
    <row r="9173" spans="7:7" ht="27.7" customHeight="1" thickBot="1" x14ac:dyDescent="0.3">
      <c r="G9173" s="12"/>
    </row>
    <row r="9174" spans="7:7" ht="27.7" customHeight="1" thickBot="1" x14ac:dyDescent="0.3">
      <c r="G9174" s="12"/>
    </row>
    <row r="9175" spans="7:7" ht="27.7" customHeight="1" thickBot="1" x14ac:dyDescent="0.3">
      <c r="G9175" s="12"/>
    </row>
    <row r="9176" spans="7:7" ht="27.7" customHeight="1" thickBot="1" x14ac:dyDescent="0.3">
      <c r="G9176" s="12"/>
    </row>
    <row r="9177" spans="7:7" ht="27.7" customHeight="1" thickBot="1" x14ac:dyDescent="0.3">
      <c r="G9177" s="12"/>
    </row>
    <row r="9178" spans="7:7" ht="27.7" customHeight="1" thickBot="1" x14ac:dyDescent="0.3">
      <c r="G9178" s="12"/>
    </row>
    <row r="9179" spans="7:7" ht="27.7" customHeight="1" thickBot="1" x14ac:dyDescent="0.3">
      <c r="G9179" s="12"/>
    </row>
    <row r="9180" spans="7:7" ht="27.7" customHeight="1" thickBot="1" x14ac:dyDescent="0.3">
      <c r="G9180" s="12"/>
    </row>
    <row r="9181" spans="7:7" ht="27.7" customHeight="1" thickBot="1" x14ac:dyDescent="0.3">
      <c r="G9181" s="12"/>
    </row>
    <row r="9182" spans="7:7" ht="27.7" customHeight="1" thickBot="1" x14ac:dyDescent="0.3">
      <c r="G9182" s="12"/>
    </row>
    <row r="9183" spans="7:7" ht="27.7" customHeight="1" thickBot="1" x14ac:dyDescent="0.3">
      <c r="G9183" s="12"/>
    </row>
    <row r="9184" spans="7:7" ht="27.7" customHeight="1" thickBot="1" x14ac:dyDescent="0.3">
      <c r="G9184" s="12"/>
    </row>
    <row r="9185" spans="7:7" ht="27.7" customHeight="1" thickBot="1" x14ac:dyDescent="0.3">
      <c r="G9185" s="12"/>
    </row>
    <row r="9186" spans="7:7" ht="27.7" customHeight="1" thickBot="1" x14ac:dyDescent="0.3">
      <c r="G9186" s="12"/>
    </row>
    <row r="9187" spans="7:7" ht="27.7" customHeight="1" thickBot="1" x14ac:dyDescent="0.3">
      <c r="G9187" s="12"/>
    </row>
    <row r="9188" spans="7:7" ht="27.7" customHeight="1" thickBot="1" x14ac:dyDescent="0.3">
      <c r="G9188" s="12"/>
    </row>
    <row r="9189" spans="7:7" ht="27.7" customHeight="1" thickBot="1" x14ac:dyDescent="0.3">
      <c r="G9189" s="12"/>
    </row>
    <row r="9190" spans="7:7" ht="27.7" customHeight="1" thickBot="1" x14ac:dyDescent="0.3">
      <c r="G9190" s="12"/>
    </row>
    <row r="9191" spans="7:7" ht="27.7" customHeight="1" thickBot="1" x14ac:dyDescent="0.3">
      <c r="G9191" s="12"/>
    </row>
    <row r="9192" spans="7:7" ht="27.7" customHeight="1" thickBot="1" x14ac:dyDescent="0.3">
      <c r="G9192" s="12"/>
    </row>
    <row r="9193" spans="7:7" ht="27.7" customHeight="1" thickBot="1" x14ac:dyDescent="0.3">
      <c r="G9193" s="12"/>
    </row>
    <row r="9194" spans="7:7" ht="27.7" customHeight="1" thickBot="1" x14ac:dyDescent="0.3">
      <c r="G9194" s="12"/>
    </row>
    <row r="9195" spans="7:7" ht="27.7" customHeight="1" thickBot="1" x14ac:dyDescent="0.3">
      <c r="G9195" s="12"/>
    </row>
    <row r="9196" spans="7:7" ht="27.7" customHeight="1" thickBot="1" x14ac:dyDescent="0.3">
      <c r="G9196" s="12"/>
    </row>
    <row r="9197" spans="7:7" ht="27.7" customHeight="1" thickBot="1" x14ac:dyDescent="0.3">
      <c r="G9197" s="12"/>
    </row>
    <row r="9198" spans="7:7" ht="27.7" customHeight="1" thickBot="1" x14ac:dyDescent="0.3">
      <c r="G9198" s="12"/>
    </row>
    <row r="9199" spans="7:7" ht="27.7" customHeight="1" thickBot="1" x14ac:dyDescent="0.3">
      <c r="G9199" s="12"/>
    </row>
    <row r="9200" spans="7:7" ht="27.7" customHeight="1" thickBot="1" x14ac:dyDescent="0.3">
      <c r="G9200" s="12"/>
    </row>
    <row r="9201" spans="7:7" ht="27.7" customHeight="1" thickBot="1" x14ac:dyDescent="0.3">
      <c r="G9201" s="12"/>
    </row>
    <row r="9202" spans="7:7" ht="27.7" customHeight="1" thickBot="1" x14ac:dyDescent="0.3">
      <c r="G9202" s="12"/>
    </row>
    <row r="9203" spans="7:7" ht="27.7" customHeight="1" thickBot="1" x14ac:dyDescent="0.3">
      <c r="G9203" s="12"/>
    </row>
    <row r="9204" spans="7:7" ht="27.7" customHeight="1" thickBot="1" x14ac:dyDescent="0.3">
      <c r="G9204" s="12"/>
    </row>
    <row r="9205" spans="7:7" ht="27.7" customHeight="1" thickBot="1" x14ac:dyDescent="0.3">
      <c r="G9205" s="12"/>
    </row>
    <row r="9206" spans="7:7" ht="27.7" customHeight="1" thickBot="1" x14ac:dyDescent="0.3">
      <c r="G9206" s="12"/>
    </row>
    <row r="9207" spans="7:7" ht="27.7" customHeight="1" thickBot="1" x14ac:dyDescent="0.3">
      <c r="G9207" s="12"/>
    </row>
    <row r="9208" spans="7:7" ht="27.7" customHeight="1" thickBot="1" x14ac:dyDescent="0.3">
      <c r="G9208" s="12"/>
    </row>
    <row r="9209" spans="7:7" ht="27.7" customHeight="1" thickBot="1" x14ac:dyDescent="0.3">
      <c r="G9209" s="12"/>
    </row>
    <row r="9210" spans="7:7" ht="27.7" customHeight="1" thickBot="1" x14ac:dyDescent="0.3">
      <c r="G9210" s="12"/>
    </row>
    <row r="9211" spans="7:7" ht="27.7" customHeight="1" thickBot="1" x14ac:dyDescent="0.3">
      <c r="G9211" s="12"/>
    </row>
    <row r="9212" spans="7:7" ht="27.7" customHeight="1" thickBot="1" x14ac:dyDescent="0.3">
      <c r="G9212" s="12"/>
    </row>
    <row r="9213" spans="7:7" ht="27.7" customHeight="1" thickBot="1" x14ac:dyDescent="0.3">
      <c r="G9213" s="12"/>
    </row>
    <row r="9214" spans="7:7" ht="27.7" customHeight="1" thickBot="1" x14ac:dyDescent="0.3">
      <c r="G9214" s="12"/>
    </row>
    <row r="9215" spans="7:7" ht="27.7" customHeight="1" thickBot="1" x14ac:dyDescent="0.3">
      <c r="G9215" s="12"/>
    </row>
    <row r="9216" spans="7:7" ht="27.7" customHeight="1" thickBot="1" x14ac:dyDescent="0.3">
      <c r="G9216" s="12"/>
    </row>
    <row r="9217" spans="7:7" ht="27.7" customHeight="1" thickBot="1" x14ac:dyDescent="0.3">
      <c r="G9217" s="12"/>
    </row>
    <row r="9218" spans="7:7" ht="27.7" customHeight="1" thickBot="1" x14ac:dyDescent="0.3">
      <c r="G9218" s="12"/>
    </row>
    <row r="9219" spans="7:7" ht="27.7" customHeight="1" thickBot="1" x14ac:dyDescent="0.3">
      <c r="G9219" s="12"/>
    </row>
    <row r="9220" spans="7:7" ht="27.7" customHeight="1" thickBot="1" x14ac:dyDescent="0.3">
      <c r="G9220" s="12"/>
    </row>
    <row r="9221" spans="7:7" ht="27.7" customHeight="1" thickBot="1" x14ac:dyDescent="0.3">
      <c r="G9221" s="12"/>
    </row>
    <row r="9222" spans="7:7" ht="27.7" customHeight="1" thickBot="1" x14ac:dyDescent="0.3">
      <c r="G9222" s="12"/>
    </row>
    <row r="9223" spans="7:7" ht="27.7" customHeight="1" thickBot="1" x14ac:dyDescent="0.3">
      <c r="G9223" s="12"/>
    </row>
    <row r="9224" spans="7:7" ht="27.7" customHeight="1" thickBot="1" x14ac:dyDescent="0.3">
      <c r="G9224" s="12"/>
    </row>
    <row r="9225" spans="7:7" ht="27.7" customHeight="1" thickBot="1" x14ac:dyDescent="0.3">
      <c r="G9225" s="12"/>
    </row>
    <row r="9226" spans="7:7" ht="27.7" customHeight="1" thickBot="1" x14ac:dyDescent="0.3">
      <c r="G9226" s="12"/>
    </row>
    <row r="9227" spans="7:7" ht="27.7" customHeight="1" thickBot="1" x14ac:dyDescent="0.3">
      <c r="G9227" s="12"/>
    </row>
    <row r="9228" spans="7:7" ht="27.7" customHeight="1" thickBot="1" x14ac:dyDescent="0.3">
      <c r="G9228" s="12"/>
    </row>
    <row r="9229" spans="7:7" ht="27.7" customHeight="1" thickBot="1" x14ac:dyDescent="0.3">
      <c r="G9229" s="12"/>
    </row>
    <row r="9230" spans="7:7" ht="27.7" customHeight="1" thickBot="1" x14ac:dyDescent="0.3">
      <c r="G9230" s="12"/>
    </row>
    <row r="9231" spans="7:7" ht="27.7" customHeight="1" thickBot="1" x14ac:dyDescent="0.3">
      <c r="G9231" s="12"/>
    </row>
    <row r="9232" spans="7:7" ht="27.7" customHeight="1" thickBot="1" x14ac:dyDescent="0.3">
      <c r="G9232" s="12"/>
    </row>
    <row r="9233" spans="7:7" ht="27.7" customHeight="1" thickBot="1" x14ac:dyDescent="0.3">
      <c r="G9233" s="12"/>
    </row>
    <row r="9234" spans="7:7" ht="27.7" customHeight="1" thickBot="1" x14ac:dyDescent="0.3">
      <c r="G9234" s="12"/>
    </row>
    <row r="9235" spans="7:7" ht="27.7" customHeight="1" thickBot="1" x14ac:dyDescent="0.3">
      <c r="G9235" s="12"/>
    </row>
    <row r="9236" spans="7:7" ht="27.7" customHeight="1" thickBot="1" x14ac:dyDescent="0.3">
      <c r="G9236" s="12"/>
    </row>
    <row r="9237" spans="7:7" ht="27.7" customHeight="1" thickBot="1" x14ac:dyDescent="0.3">
      <c r="G9237" s="12"/>
    </row>
    <row r="9238" spans="7:7" ht="27.7" customHeight="1" thickBot="1" x14ac:dyDescent="0.3">
      <c r="G9238" s="12"/>
    </row>
    <row r="9239" spans="7:7" ht="27.7" customHeight="1" thickBot="1" x14ac:dyDescent="0.3">
      <c r="G9239" s="12"/>
    </row>
    <row r="9240" spans="7:7" ht="27.7" customHeight="1" thickBot="1" x14ac:dyDescent="0.3">
      <c r="G9240" s="12"/>
    </row>
    <row r="9241" spans="7:7" ht="27.7" customHeight="1" thickBot="1" x14ac:dyDescent="0.3">
      <c r="G9241" s="12"/>
    </row>
    <row r="9242" spans="7:7" ht="27.7" customHeight="1" thickBot="1" x14ac:dyDescent="0.3">
      <c r="G9242" s="12"/>
    </row>
    <row r="9243" spans="7:7" ht="27.7" customHeight="1" thickBot="1" x14ac:dyDescent="0.3">
      <c r="G9243" s="12"/>
    </row>
    <row r="9244" spans="7:7" ht="27.7" customHeight="1" thickBot="1" x14ac:dyDescent="0.3">
      <c r="G9244" s="12"/>
    </row>
    <row r="9245" spans="7:7" ht="27.7" customHeight="1" thickBot="1" x14ac:dyDescent="0.3">
      <c r="G9245" s="12"/>
    </row>
    <row r="9246" spans="7:7" ht="27.7" customHeight="1" thickBot="1" x14ac:dyDescent="0.3">
      <c r="G9246" s="12"/>
    </row>
    <row r="9247" spans="7:7" ht="27.7" customHeight="1" thickBot="1" x14ac:dyDescent="0.3">
      <c r="G9247" s="12"/>
    </row>
    <row r="9248" spans="7:7" ht="27.7" customHeight="1" thickBot="1" x14ac:dyDescent="0.3">
      <c r="G9248" s="12"/>
    </row>
    <row r="9249" spans="7:7" ht="27.7" customHeight="1" thickBot="1" x14ac:dyDescent="0.3">
      <c r="G9249" s="12"/>
    </row>
    <row r="9250" spans="7:7" ht="27.7" customHeight="1" thickBot="1" x14ac:dyDescent="0.3">
      <c r="G9250" s="12"/>
    </row>
    <row r="9251" spans="7:7" ht="27.7" customHeight="1" thickBot="1" x14ac:dyDescent="0.3">
      <c r="G9251" s="12"/>
    </row>
    <row r="9252" spans="7:7" ht="27.7" customHeight="1" thickBot="1" x14ac:dyDescent="0.3">
      <c r="G9252" s="12"/>
    </row>
    <row r="9253" spans="7:7" ht="27.7" customHeight="1" thickBot="1" x14ac:dyDescent="0.3">
      <c r="G9253" s="12"/>
    </row>
    <row r="9254" spans="7:7" ht="27.7" customHeight="1" thickBot="1" x14ac:dyDescent="0.3">
      <c r="G9254" s="12"/>
    </row>
    <row r="9255" spans="7:7" ht="27.7" customHeight="1" thickBot="1" x14ac:dyDescent="0.3">
      <c r="G9255" s="12"/>
    </row>
    <row r="9256" spans="7:7" ht="27.7" customHeight="1" thickBot="1" x14ac:dyDescent="0.3">
      <c r="G9256" s="12"/>
    </row>
    <row r="9257" spans="7:7" ht="27.7" customHeight="1" thickBot="1" x14ac:dyDescent="0.3">
      <c r="G9257" s="12"/>
    </row>
    <row r="9258" spans="7:7" ht="27.7" customHeight="1" thickBot="1" x14ac:dyDescent="0.3">
      <c r="G9258" s="12"/>
    </row>
    <row r="9259" spans="7:7" ht="27.7" customHeight="1" thickBot="1" x14ac:dyDescent="0.3">
      <c r="G9259" s="12"/>
    </row>
    <row r="9260" spans="7:7" ht="27.7" customHeight="1" thickBot="1" x14ac:dyDescent="0.3">
      <c r="G9260" s="12"/>
    </row>
    <row r="9261" spans="7:7" ht="27.7" customHeight="1" thickBot="1" x14ac:dyDescent="0.3">
      <c r="G9261" s="12"/>
    </row>
    <row r="9262" spans="7:7" ht="27.7" customHeight="1" thickBot="1" x14ac:dyDescent="0.3">
      <c r="G9262" s="12"/>
    </row>
    <row r="9263" spans="7:7" ht="27.7" customHeight="1" thickBot="1" x14ac:dyDescent="0.3">
      <c r="G9263" s="12"/>
    </row>
    <row r="9264" spans="7:7" ht="27.7" customHeight="1" thickBot="1" x14ac:dyDescent="0.3">
      <c r="G9264" s="12"/>
    </row>
    <row r="9265" spans="7:7" ht="27.7" customHeight="1" thickBot="1" x14ac:dyDescent="0.3">
      <c r="G9265" s="12"/>
    </row>
    <row r="9266" spans="7:7" ht="27.7" customHeight="1" thickBot="1" x14ac:dyDescent="0.3">
      <c r="G9266" s="12"/>
    </row>
    <row r="9267" spans="7:7" ht="27.7" customHeight="1" thickBot="1" x14ac:dyDescent="0.3">
      <c r="G9267" s="12"/>
    </row>
    <row r="9268" spans="7:7" ht="27.7" customHeight="1" thickBot="1" x14ac:dyDescent="0.3">
      <c r="G9268" s="12"/>
    </row>
    <row r="9269" spans="7:7" ht="27.7" customHeight="1" thickBot="1" x14ac:dyDescent="0.3">
      <c r="G9269" s="12"/>
    </row>
    <row r="9270" spans="7:7" ht="27.7" customHeight="1" thickBot="1" x14ac:dyDescent="0.3">
      <c r="G9270" s="12"/>
    </row>
    <row r="9271" spans="7:7" ht="27.7" customHeight="1" thickBot="1" x14ac:dyDescent="0.3">
      <c r="G9271" s="12"/>
    </row>
    <row r="9272" spans="7:7" ht="27.7" customHeight="1" thickBot="1" x14ac:dyDescent="0.3">
      <c r="G9272" s="12"/>
    </row>
    <row r="9273" spans="7:7" ht="27.7" customHeight="1" thickBot="1" x14ac:dyDescent="0.3">
      <c r="G9273" s="12"/>
    </row>
    <row r="9274" spans="7:7" ht="27.7" customHeight="1" thickBot="1" x14ac:dyDescent="0.3">
      <c r="G9274" s="12"/>
    </row>
    <row r="9275" spans="7:7" ht="27.7" customHeight="1" thickBot="1" x14ac:dyDescent="0.3">
      <c r="G9275" s="12"/>
    </row>
    <row r="9276" spans="7:7" ht="27.7" customHeight="1" thickBot="1" x14ac:dyDescent="0.3">
      <c r="G9276" s="12"/>
    </row>
    <row r="9277" spans="7:7" ht="27.7" customHeight="1" thickBot="1" x14ac:dyDescent="0.3">
      <c r="G9277" s="12"/>
    </row>
    <row r="9278" spans="7:7" ht="27.7" customHeight="1" thickBot="1" x14ac:dyDescent="0.3">
      <c r="G9278" s="12"/>
    </row>
    <row r="9279" spans="7:7" ht="27.7" customHeight="1" thickBot="1" x14ac:dyDescent="0.3">
      <c r="G9279" s="12"/>
    </row>
    <row r="9280" spans="7:7" ht="27.7" customHeight="1" thickBot="1" x14ac:dyDescent="0.3">
      <c r="G9280" s="12"/>
    </row>
    <row r="9281" spans="7:7" ht="27.7" customHeight="1" thickBot="1" x14ac:dyDescent="0.3">
      <c r="G9281" s="12"/>
    </row>
    <row r="9282" spans="7:7" ht="27.7" customHeight="1" thickBot="1" x14ac:dyDescent="0.3">
      <c r="G9282" s="12"/>
    </row>
    <row r="9283" spans="7:7" ht="27.7" customHeight="1" thickBot="1" x14ac:dyDescent="0.3">
      <c r="G9283" s="12"/>
    </row>
    <row r="9284" spans="7:7" ht="27.7" customHeight="1" thickBot="1" x14ac:dyDescent="0.3">
      <c r="G9284" s="12"/>
    </row>
    <row r="9285" spans="7:7" ht="27.7" customHeight="1" thickBot="1" x14ac:dyDescent="0.3">
      <c r="G9285" s="12"/>
    </row>
    <row r="9286" spans="7:7" ht="27.7" customHeight="1" thickBot="1" x14ac:dyDescent="0.3">
      <c r="G9286" s="12"/>
    </row>
    <row r="9287" spans="7:7" ht="27.7" customHeight="1" thickBot="1" x14ac:dyDescent="0.3">
      <c r="G9287" s="12"/>
    </row>
    <row r="9288" spans="7:7" ht="27.7" customHeight="1" thickBot="1" x14ac:dyDescent="0.3">
      <c r="G9288" s="12"/>
    </row>
    <row r="9289" spans="7:7" ht="27.7" customHeight="1" thickBot="1" x14ac:dyDescent="0.3">
      <c r="G9289" s="12"/>
    </row>
    <row r="9290" spans="7:7" ht="27.7" customHeight="1" thickBot="1" x14ac:dyDescent="0.3">
      <c r="G9290" s="12"/>
    </row>
    <row r="9291" spans="7:7" ht="27.7" customHeight="1" thickBot="1" x14ac:dyDescent="0.3">
      <c r="G9291" s="12"/>
    </row>
    <row r="9292" spans="7:7" ht="27.7" customHeight="1" thickBot="1" x14ac:dyDescent="0.3">
      <c r="G9292" s="12"/>
    </row>
    <row r="9293" spans="7:7" ht="27.7" customHeight="1" thickBot="1" x14ac:dyDescent="0.3">
      <c r="G9293" s="12"/>
    </row>
    <row r="9294" spans="7:7" ht="27.7" customHeight="1" thickBot="1" x14ac:dyDescent="0.3">
      <c r="G9294" s="12"/>
    </row>
    <row r="9295" spans="7:7" ht="27.7" customHeight="1" thickBot="1" x14ac:dyDescent="0.3">
      <c r="G9295" s="12"/>
    </row>
    <row r="9296" spans="7:7" ht="27.7" customHeight="1" thickBot="1" x14ac:dyDescent="0.3">
      <c r="G9296" s="12"/>
    </row>
    <row r="9297" spans="7:7" ht="27.7" customHeight="1" thickBot="1" x14ac:dyDescent="0.3">
      <c r="G9297" s="12"/>
    </row>
    <row r="9298" spans="7:7" ht="27.7" customHeight="1" thickBot="1" x14ac:dyDescent="0.3">
      <c r="G9298" s="12"/>
    </row>
    <row r="9299" spans="7:7" ht="27.7" customHeight="1" thickBot="1" x14ac:dyDescent="0.3">
      <c r="G9299" s="12"/>
    </row>
    <row r="9300" spans="7:7" ht="27.7" customHeight="1" thickBot="1" x14ac:dyDescent="0.3">
      <c r="G9300" s="12"/>
    </row>
    <row r="9301" spans="7:7" ht="27.7" customHeight="1" thickBot="1" x14ac:dyDescent="0.3">
      <c r="G9301" s="12"/>
    </row>
    <row r="9302" spans="7:7" ht="27.7" customHeight="1" thickBot="1" x14ac:dyDescent="0.3">
      <c r="G9302" s="12"/>
    </row>
    <row r="9303" spans="7:7" ht="27.7" customHeight="1" thickBot="1" x14ac:dyDescent="0.3">
      <c r="G9303" s="12"/>
    </row>
    <row r="9304" spans="7:7" ht="27.7" customHeight="1" thickBot="1" x14ac:dyDescent="0.3">
      <c r="G9304" s="12"/>
    </row>
    <row r="9305" spans="7:7" ht="27.7" customHeight="1" thickBot="1" x14ac:dyDescent="0.3">
      <c r="G9305" s="12"/>
    </row>
    <row r="9306" spans="7:7" ht="27.7" customHeight="1" thickBot="1" x14ac:dyDescent="0.3">
      <c r="G9306" s="12"/>
    </row>
    <row r="9307" spans="7:7" ht="27.7" customHeight="1" thickBot="1" x14ac:dyDescent="0.3">
      <c r="G9307" s="12"/>
    </row>
    <row r="9308" spans="7:7" ht="27.7" customHeight="1" thickBot="1" x14ac:dyDescent="0.3">
      <c r="G9308" s="12"/>
    </row>
    <row r="9309" spans="7:7" ht="27.7" customHeight="1" thickBot="1" x14ac:dyDescent="0.3">
      <c r="G9309" s="12"/>
    </row>
    <row r="9310" spans="7:7" ht="27.7" customHeight="1" thickBot="1" x14ac:dyDescent="0.3">
      <c r="G9310" s="12"/>
    </row>
    <row r="9311" spans="7:7" ht="27.7" customHeight="1" thickBot="1" x14ac:dyDescent="0.3">
      <c r="G9311" s="12"/>
    </row>
    <row r="9312" spans="7:7" ht="27.7" customHeight="1" thickBot="1" x14ac:dyDescent="0.3">
      <c r="G9312" s="12"/>
    </row>
    <row r="9313" spans="7:7" ht="27.7" customHeight="1" thickBot="1" x14ac:dyDescent="0.3">
      <c r="G9313" s="12"/>
    </row>
    <row r="9314" spans="7:7" ht="27.7" customHeight="1" thickBot="1" x14ac:dyDescent="0.3">
      <c r="G9314" s="12"/>
    </row>
    <row r="9315" spans="7:7" ht="27.7" customHeight="1" thickBot="1" x14ac:dyDescent="0.3">
      <c r="G9315" s="12"/>
    </row>
    <row r="9316" spans="7:7" ht="27.7" customHeight="1" thickBot="1" x14ac:dyDescent="0.3">
      <c r="G9316" s="12"/>
    </row>
    <row r="9317" spans="7:7" ht="27.7" customHeight="1" thickBot="1" x14ac:dyDescent="0.3">
      <c r="G9317" s="12"/>
    </row>
    <row r="9318" spans="7:7" ht="27.7" customHeight="1" thickBot="1" x14ac:dyDescent="0.3">
      <c r="G9318" s="12"/>
    </row>
    <row r="9319" spans="7:7" ht="27.7" customHeight="1" thickBot="1" x14ac:dyDescent="0.3">
      <c r="G9319" s="12"/>
    </row>
    <row r="9320" spans="7:7" ht="27.7" customHeight="1" thickBot="1" x14ac:dyDescent="0.3">
      <c r="G9320" s="12"/>
    </row>
    <row r="9321" spans="7:7" ht="27.7" customHeight="1" thickBot="1" x14ac:dyDescent="0.3">
      <c r="G9321" s="12"/>
    </row>
    <row r="9322" spans="7:7" ht="27.7" customHeight="1" thickBot="1" x14ac:dyDescent="0.3">
      <c r="G9322" s="12"/>
    </row>
    <row r="9323" spans="7:7" ht="27.7" customHeight="1" thickBot="1" x14ac:dyDescent="0.3">
      <c r="G9323" s="12"/>
    </row>
    <row r="9324" spans="7:7" ht="27.7" customHeight="1" thickBot="1" x14ac:dyDescent="0.3">
      <c r="G9324" s="12"/>
    </row>
    <row r="9325" spans="7:7" ht="27.7" customHeight="1" thickBot="1" x14ac:dyDescent="0.3">
      <c r="G9325" s="12"/>
    </row>
    <row r="9326" spans="7:7" ht="27.7" customHeight="1" thickBot="1" x14ac:dyDescent="0.3">
      <c r="G9326" s="12"/>
    </row>
    <row r="9327" spans="7:7" ht="27.7" customHeight="1" thickBot="1" x14ac:dyDescent="0.3">
      <c r="G9327" s="12"/>
    </row>
    <row r="9328" spans="7:7" ht="27.7" customHeight="1" thickBot="1" x14ac:dyDescent="0.3">
      <c r="G9328" s="12"/>
    </row>
    <row r="9329" spans="7:7" ht="27.7" customHeight="1" thickBot="1" x14ac:dyDescent="0.3">
      <c r="G9329" s="12"/>
    </row>
    <row r="9330" spans="7:7" ht="27.7" customHeight="1" thickBot="1" x14ac:dyDescent="0.3">
      <c r="G9330" s="12"/>
    </row>
    <row r="9331" spans="7:7" ht="27.7" customHeight="1" thickBot="1" x14ac:dyDescent="0.3">
      <c r="G9331" s="12"/>
    </row>
    <row r="9332" spans="7:7" ht="27.7" customHeight="1" thickBot="1" x14ac:dyDescent="0.3">
      <c r="G9332" s="12"/>
    </row>
    <row r="9333" spans="7:7" ht="27.7" customHeight="1" thickBot="1" x14ac:dyDescent="0.3">
      <c r="G9333" s="12"/>
    </row>
    <row r="9334" spans="7:7" ht="27.7" customHeight="1" thickBot="1" x14ac:dyDescent="0.3">
      <c r="G9334" s="12"/>
    </row>
    <row r="9335" spans="7:7" ht="27.7" customHeight="1" thickBot="1" x14ac:dyDescent="0.3">
      <c r="G9335" s="12"/>
    </row>
    <row r="9336" spans="7:7" ht="27.7" customHeight="1" thickBot="1" x14ac:dyDescent="0.3">
      <c r="G9336" s="12"/>
    </row>
    <row r="9337" spans="7:7" ht="27.7" customHeight="1" thickBot="1" x14ac:dyDescent="0.3">
      <c r="G9337" s="12"/>
    </row>
    <row r="9338" spans="7:7" ht="27.7" customHeight="1" thickBot="1" x14ac:dyDescent="0.3">
      <c r="G9338" s="12"/>
    </row>
    <row r="9339" spans="7:7" ht="27.7" customHeight="1" thickBot="1" x14ac:dyDescent="0.3">
      <c r="G9339" s="12"/>
    </row>
    <row r="9340" spans="7:7" ht="27.7" customHeight="1" thickBot="1" x14ac:dyDescent="0.3">
      <c r="G9340" s="12"/>
    </row>
    <row r="9341" spans="7:7" ht="27.7" customHeight="1" thickBot="1" x14ac:dyDescent="0.3">
      <c r="G9341" s="12"/>
    </row>
    <row r="9342" spans="7:7" ht="27.7" customHeight="1" thickBot="1" x14ac:dyDescent="0.3">
      <c r="G9342" s="12"/>
    </row>
    <row r="9343" spans="7:7" ht="27.7" customHeight="1" thickBot="1" x14ac:dyDescent="0.3">
      <c r="G9343" s="12"/>
    </row>
    <row r="9344" spans="7:7" ht="27.7" customHeight="1" thickBot="1" x14ac:dyDescent="0.3">
      <c r="G9344" s="12"/>
    </row>
    <row r="9345" spans="7:7" ht="27.7" customHeight="1" thickBot="1" x14ac:dyDescent="0.3">
      <c r="G9345" s="12"/>
    </row>
    <row r="9346" spans="7:7" ht="27.7" customHeight="1" thickBot="1" x14ac:dyDescent="0.3">
      <c r="G9346" s="12"/>
    </row>
    <row r="9347" spans="7:7" ht="27.7" customHeight="1" thickBot="1" x14ac:dyDescent="0.3">
      <c r="G9347" s="12"/>
    </row>
    <row r="9348" spans="7:7" ht="27.7" customHeight="1" thickBot="1" x14ac:dyDescent="0.3">
      <c r="G9348" s="12"/>
    </row>
    <row r="9349" spans="7:7" ht="27.7" customHeight="1" thickBot="1" x14ac:dyDescent="0.3">
      <c r="G9349" s="12"/>
    </row>
    <row r="9350" spans="7:7" ht="27.7" customHeight="1" thickBot="1" x14ac:dyDescent="0.3">
      <c r="G9350" s="12"/>
    </row>
    <row r="9351" spans="7:7" ht="27.7" customHeight="1" thickBot="1" x14ac:dyDescent="0.3">
      <c r="G9351" s="12"/>
    </row>
    <row r="9352" spans="7:7" ht="27.7" customHeight="1" thickBot="1" x14ac:dyDescent="0.3">
      <c r="G9352" s="12"/>
    </row>
    <row r="9353" spans="7:7" ht="27.7" customHeight="1" thickBot="1" x14ac:dyDescent="0.3">
      <c r="G9353" s="12"/>
    </row>
    <row r="9354" spans="7:7" ht="27.7" customHeight="1" thickBot="1" x14ac:dyDescent="0.3">
      <c r="G9354" s="12"/>
    </row>
    <row r="9355" spans="7:7" ht="27.7" customHeight="1" thickBot="1" x14ac:dyDescent="0.3">
      <c r="G9355" s="12"/>
    </row>
    <row r="9356" spans="7:7" ht="27.7" customHeight="1" thickBot="1" x14ac:dyDescent="0.3">
      <c r="G9356" s="12"/>
    </row>
    <row r="9357" spans="7:7" ht="27.7" customHeight="1" thickBot="1" x14ac:dyDescent="0.3">
      <c r="G9357" s="12"/>
    </row>
    <row r="9358" spans="7:7" ht="27.7" customHeight="1" thickBot="1" x14ac:dyDescent="0.3">
      <c r="G9358" s="12"/>
    </row>
    <row r="9359" spans="7:7" ht="27.7" customHeight="1" thickBot="1" x14ac:dyDescent="0.3">
      <c r="G9359" s="12"/>
    </row>
    <row r="9360" spans="7:7" ht="27.7" customHeight="1" thickBot="1" x14ac:dyDescent="0.3">
      <c r="G9360" s="12"/>
    </row>
    <row r="9361" spans="7:7" ht="27.7" customHeight="1" thickBot="1" x14ac:dyDescent="0.3">
      <c r="G9361" s="12"/>
    </row>
    <row r="9362" spans="7:7" ht="27.7" customHeight="1" thickBot="1" x14ac:dyDescent="0.3">
      <c r="G9362" s="12"/>
    </row>
    <row r="9363" spans="7:7" ht="27.7" customHeight="1" thickBot="1" x14ac:dyDescent="0.3">
      <c r="G9363" s="12"/>
    </row>
    <row r="9364" spans="7:7" ht="27.7" customHeight="1" thickBot="1" x14ac:dyDescent="0.3">
      <c r="G9364" s="12"/>
    </row>
    <row r="9365" spans="7:7" ht="27.7" customHeight="1" thickBot="1" x14ac:dyDescent="0.3">
      <c r="G9365" s="12"/>
    </row>
    <row r="9366" spans="7:7" ht="27.7" customHeight="1" thickBot="1" x14ac:dyDescent="0.3">
      <c r="G9366" s="12"/>
    </row>
    <row r="9367" spans="7:7" ht="27.7" customHeight="1" thickBot="1" x14ac:dyDescent="0.3">
      <c r="G9367" s="12"/>
    </row>
    <row r="9368" spans="7:7" ht="27.7" customHeight="1" thickBot="1" x14ac:dyDescent="0.3">
      <c r="G9368" s="12"/>
    </row>
    <row r="9369" spans="7:7" ht="27.7" customHeight="1" thickBot="1" x14ac:dyDescent="0.3">
      <c r="G9369" s="12"/>
    </row>
    <row r="9370" spans="7:7" ht="27.7" customHeight="1" thickBot="1" x14ac:dyDescent="0.3">
      <c r="G9370" s="12"/>
    </row>
    <row r="9371" spans="7:7" ht="27.7" customHeight="1" thickBot="1" x14ac:dyDescent="0.3">
      <c r="G9371" s="12"/>
    </row>
    <row r="9372" spans="7:7" ht="27.7" customHeight="1" thickBot="1" x14ac:dyDescent="0.3">
      <c r="G9372" s="12"/>
    </row>
    <row r="9373" spans="7:7" ht="27.7" customHeight="1" thickBot="1" x14ac:dyDescent="0.3">
      <c r="G9373" s="12"/>
    </row>
    <row r="9374" spans="7:7" ht="27.7" customHeight="1" thickBot="1" x14ac:dyDescent="0.3">
      <c r="G9374" s="12"/>
    </row>
    <row r="9375" spans="7:7" ht="27.7" customHeight="1" thickBot="1" x14ac:dyDescent="0.3">
      <c r="G9375" s="12"/>
    </row>
    <row r="9376" spans="7:7" ht="27.7" customHeight="1" thickBot="1" x14ac:dyDescent="0.3">
      <c r="G9376" s="12"/>
    </row>
    <row r="9377" spans="7:7" ht="27.7" customHeight="1" thickBot="1" x14ac:dyDescent="0.3">
      <c r="G9377" s="12"/>
    </row>
    <row r="9378" spans="7:7" ht="27.7" customHeight="1" thickBot="1" x14ac:dyDescent="0.3">
      <c r="G9378" s="12"/>
    </row>
    <row r="9379" spans="7:7" ht="27.7" customHeight="1" thickBot="1" x14ac:dyDescent="0.3">
      <c r="G9379" s="12"/>
    </row>
    <row r="9380" spans="7:7" ht="27.7" customHeight="1" thickBot="1" x14ac:dyDescent="0.3">
      <c r="G9380" s="12"/>
    </row>
    <row r="9381" spans="7:7" ht="27.7" customHeight="1" thickBot="1" x14ac:dyDescent="0.3">
      <c r="G9381" s="12"/>
    </row>
    <row r="9382" spans="7:7" ht="27.7" customHeight="1" thickBot="1" x14ac:dyDescent="0.3">
      <c r="G9382" s="12"/>
    </row>
    <row r="9383" spans="7:7" ht="27.7" customHeight="1" thickBot="1" x14ac:dyDescent="0.3">
      <c r="G9383" s="12"/>
    </row>
    <row r="9384" spans="7:7" ht="27.7" customHeight="1" thickBot="1" x14ac:dyDescent="0.3">
      <c r="G9384" s="12"/>
    </row>
    <row r="9385" spans="7:7" ht="27.7" customHeight="1" thickBot="1" x14ac:dyDescent="0.3">
      <c r="G9385" s="12"/>
    </row>
    <row r="9386" spans="7:7" ht="27.7" customHeight="1" thickBot="1" x14ac:dyDescent="0.3">
      <c r="G9386" s="12"/>
    </row>
    <row r="9387" spans="7:7" ht="27.7" customHeight="1" thickBot="1" x14ac:dyDescent="0.3">
      <c r="G9387" s="12"/>
    </row>
    <row r="9388" spans="7:7" ht="27.7" customHeight="1" thickBot="1" x14ac:dyDescent="0.3">
      <c r="G9388" s="12"/>
    </row>
    <row r="9389" spans="7:7" ht="27.7" customHeight="1" thickBot="1" x14ac:dyDescent="0.3">
      <c r="G9389" s="12"/>
    </row>
    <row r="9390" spans="7:7" ht="27.7" customHeight="1" thickBot="1" x14ac:dyDescent="0.3">
      <c r="G9390" s="12"/>
    </row>
    <row r="9391" spans="7:7" ht="27.7" customHeight="1" thickBot="1" x14ac:dyDescent="0.3">
      <c r="G9391" s="12"/>
    </row>
    <row r="9392" spans="7:7" ht="27.7" customHeight="1" thickBot="1" x14ac:dyDescent="0.3">
      <c r="G9392" s="12"/>
    </row>
    <row r="9393" spans="7:7" ht="27.7" customHeight="1" thickBot="1" x14ac:dyDescent="0.3">
      <c r="G9393" s="12"/>
    </row>
    <row r="9394" spans="7:7" ht="27.7" customHeight="1" thickBot="1" x14ac:dyDescent="0.3">
      <c r="G9394" s="12"/>
    </row>
    <row r="9395" spans="7:7" ht="27.7" customHeight="1" thickBot="1" x14ac:dyDescent="0.3">
      <c r="G9395" s="12"/>
    </row>
    <row r="9396" spans="7:7" ht="27.7" customHeight="1" thickBot="1" x14ac:dyDescent="0.3">
      <c r="G9396" s="12"/>
    </row>
    <row r="9397" spans="7:7" ht="27.7" customHeight="1" thickBot="1" x14ac:dyDescent="0.3">
      <c r="G9397" s="12"/>
    </row>
    <row r="9398" spans="7:7" ht="27.7" customHeight="1" thickBot="1" x14ac:dyDescent="0.3">
      <c r="G9398" s="12"/>
    </row>
    <row r="9399" spans="7:7" ht="27.7" customHeight="1" thickBot="1" x14ac:dyDescent="0.3">
      <c r="G9399" s="12"/>
    </row>
    <row r="9400" spans="7:7" ht="27.7" customHeight="1" thickBot="1" x14ac:dyDescent="0.3">
      <c r="G9400" s="12"/>
    </row>
    <row r="9401" spans="7:7" ht="27.7" customHeight="1" thickBot="1" x14ac:dyDescent="0.3">
      <c r="G9401" s="12"/>
    </row>
    <row r="9402" spans="7:7" ht="27.7" customHeight="1" thickBot="1" x14ac:dyDescent="0.3">
      <c r="G9402" s="12"/>
    </row>
    <row r="9403" spans="7:7" ht="27.7" customHeight="1" thickBot="1" x14ac:dyDescent="0.3">
      <c r="G9403" s="12"/>
    </row>
    <row r="9404" spans="7:7" ht="27.7" customHeight="1" thickBot="1" x14ac:dyDescent="0.3">
      <c r="G9404" s="12"/>
    </row>
    <row r="9405" spans="7:7" ht="27.7" customHeight="1" thickBot="1" x14ac:dyDescent="0.3">
      <c r="G9405" s="12"/>
    </row>
    <row r="9406" spans="7:7" ht="27.7" customHeight="1" thickBot="1" x14ac:dyDescent="0.3">
      <c r="G9406" s="12"/>
    </row>
    <row r="9407" spans="7:7" ht="27.7" customHeight="1" thickBot="1" x14ac:dyDescent="0.3">
      <c r="G9407" s="12"/>
    </row>
    <row r="9408" spans="7:7" ht="27.7" customHeight="1" thickBot="1" x14ac:dyDescent="0.3">
      <c r="G9408" s="12"/>
    </row>
    <row r="9409" spans="7:7" ht="27.7" customHeight="1" thickBot="1" x14ac:dyDescent="0.3">
      <c r="G9409" s="12"/>
    </row>
    <row r="9410" spans="7:7" ht="27.7" customHeight="1" thickBot="1" x14ac:dyDescent="0.3">
      <c r="G9410" s="12"/>
    </row>
    <row r="9411" spans="7:7" ht="27.7" customHeight="1" thickBot="1" x14ac:dyDescent="0.3">
      <c r="G9411" s="12"/>
    </row>
    <row r="9412" spans="7:7" ht="27.7" customHeight="1" thickBot="1" x14ac:dyDescent="0.3">
      <c r="G9412" s="12"/>
    </row>
    <row r="9413" spans="7:7" ht="27.7" customHeight="1" thickBot="1" x14ac:dyDescent="0.3">
      <c r="G9413" s="12"/>
    </row>
    <row r="9414" spans="7:7" ht="27.7" customHeight="1" thickBot="1" x14ac:dyDescent="0.3">
      <c r="G9414" s="12"/>
    </row>
    <row r="9415" spans="7:7" ht="27.7" customHeight="1" thickBot="1" x14ac:dyDescent="0.3">
      <c r="G9415" s="12"/>
    </row>
    <row r="9416" spans="7:7" ht="27.7" customHeight="1" thickBot="1" x14ac:dyDescent="0.3">
      <c r="G9416" s="12"/>
    </row>
    <row r="9417" spans="7:7" ht="27.7" customHeight="1" thickBot="1" x14ac:dyDescent="0.3">
      <c r="G9417" s="12"/>
    </row>
    <row r="9418" spans="7:7" ht="27.7" customHeight="1" thickBot="1" x14ac:dyDescent="0.3">
      <c r="G9418" s="12"/>
    </row>
    <row r="9419" spans="7:7" ht="27.7" customHeight="1" thickBot="1" x14ac:dyDescent="0.3">
      <c r="G9419" s="12"/>
    </row>
    <row r="9420" spans="7:7" ht="27.7" customHeight="1" thickBot="1" x14ac:dyDescent="0.3">
      <c r="G9420" s="12"/>
    </row>
    <row r="9421" spans="7:7" ht="27.7" customHeight="1" thickBot="1" x14ac:dyDescent="0.3">
      <c r="G9421" s="12"/>
    </row>
    <row r="9422" spans="7:7" ht="27.7" customHeight="1" thickBot="1" x14ac:dyDescent="0.3">
      <c r="G9422" s="12"/>
    </row>
    <row r="9423" spans="7:7" ht="27.7" customHeight="1" thickBot="1" x14ac:dyDescent="0.3">
      <c r="G9423" s="12"/>
    </row>
    <row r="9424" spans="7:7" ht="27.7" customHeight="1" thickBot="1" x14ac:dyDescent="0.3">
      <c r="G9424" s="12"/>
    </row>
    <row r="9425" spans="7:7" ht="27.7" customHeight="1" thickBot="1" x14ac:dyDescent="0.3">
      <c r="G9425" s="12"/>
    </row>
    <row r="9426" spans="7:7" ht="27.7" customHeight="1" thickBot="1" x14ac:dyDescent="0.3">
      <c r="G9426" s="12"/>
    </row>
    <row r="9427" spans="7:7" ht="27.7" customHeight="1" thickBot="1" x14ac:dyDescent="0.3">
      <c r="G9427" s="12"/>
    </row>
    <row r="9428" spans="7:7" ht="27.7" customHeight="1" thickBot="1" x14ac:dyDescent="0.3">
      <c r="G9428" s="12"/>
    </row>
    <row r="9429" spans="7:7" ht="27.7" customHeight="1" thickBot="1" x14ac:dyDescent="0.3">
      <c r="G9429" s="12"/>
    </row>
    <row r="9430" spans="7:7" ht="27.7" customHeight="1" thickBot="1" x14ac:dyDescent="0.3">
      <c r="G9430" s="12"/>
    </row>
    <row r="9431" spans="7:7" ht="27.7" customHeight="1" thickBot="1" x14ac:dyDescent="0.3">
      <c r="G9431" s="12"/>
    </row>
    <row r="9432" spans="7:7" ht="27.7" customHeight="1" thickBot="1" x14ac:dyDescent="0.3">
      <c r="G9432" s="12"/>
    </row>
    <row r="9433" spans="7:7" ht="27.7" customHeight="1" thickBot="1" x14ac:dyDescent="0.3">
      <c r="G9433" s="12"/>
    </row>
    <row r="9434" spans="7:7" ht="27.7" customHeight="1" thickBot="1" x14ac:dyDescent="0.3">
      <c r="G9434" s="12"/>
    </row>
    <row r="9435" spans="7:7" ht="27.7" customHeight="1" thickBot="1" x14ac:dyDescent="0.3">
      <c r="G9435" s="12"/>
    </row>
    <row r="9436" spans="7:7" ht="27.7" customHeight="1" thickBot="1" x14ac:dyDescent="0.3">
      <c r="G9436" s="12"/>
    </row>
    <row r="9437" spans="7:7" ht="27.7" customHeight="1" thickBot="1" x14ac:dyDescent="0.3">
      <c r="G9437" s="12"/>
    </row>
    <row r="9438" spans="7:7" ht="27.7" customHeight="1" thickBot="1" x14ac:dyDescent="0.3">
      <c r="G9438" s="12"/>
    </row>
    <row r="9439" spans="7:7" ht="27.7" customHeight="1" thickBot="1" x14ac:dyDescent="0.3">
      <c r="G9439" s="12"/>
    </row>
    <row r="9440" spans="7:7" ht="27.7" customHeight="1" thickBot="1" x14ac:dyDescent="0.3">
      <c r="G9440" s="12"/>
    </row>
    <row r="9441" spans="7:7" ht="27.7" customHeight="1" thickBot="1" x14ac:dyDescent="0.3">
      <c r="G9441" s="12"/>
    </row>
    <row r="9442" spans="7:7" ht="27.7" customHeight="1" thickBot="1" x14ac:dyDescent="0.3">
      <c r="G9442" s="12"/>
    </row>
    <row r="9443" spans="7:7" ht="27.7" customHeight="1" thickBot="1" x14ac:dyDescent="0.3">
      <c r="G9443" s="12"/>
    </row>
    <row r="9444" spans="7:7" ht="27.7" customHeight="1" thickBot="1" x14ac:dyDescent="0.3">
      <c r="G9444" s="12"/>
    </row>
    <row r="9445" spans="7:7" ht="27.7" customHeight="1" thickBot="1" x14ac:dyDescent="0.3">
      <c r="G9445" s="12"/>
    </row>
    <row r="9446" spans="7:7" ht="27.7" customHeight="1" thickBot="1" x14ac:dyDescent="0.3">
      <c r="G9446" s="12"/>
    </row>
    <row r="9447" spans="7:7" ht="27.7" customHeight="1" thickBot="1" x14ac:dyDescent="0.3">
      <c r="G9447" s="12"/>
    </row>
    <row r="9448" spans="7:7" ht="27.7" customHeight="1" thickBot="1" x14ac:dyDescent="0.3">
      <c r="G9448" s="12"/>
    </row>
    <row r="9449" spans="7:7" ht="27.7" customHeight="1" thickBot="1" x14ac:dyDescent="0.3">
      <c r="G9449" s="12"/>
    </row>
    <row r="9450" spans="7:7" ht="27.7" customHeight="1" thickBot="1" x14ac:dyDescent="0.3">
      <c r="G9450" s="12"/>
    </row>
    <row r="9451" spans="7:7" ht="27.7" customHeight="1" thickBot="1" x14ac:dyDescent="0.3">
      <c r="G9451" s="12"/>
    </row>
    <row r="9452" spans="7:7" ht="27.7" customHeight="1" thickBot="1" x14ac:dyDescent="0.3">
      <c r="G9452" s="12"/>
    </row>
    <row r="9453" spans="7:7" ht="27.7" customHeight="1" thickBot="1" x14ac:dyDescent="0.3">
      <c r="G9453" s="12"/>
    </row>
    <row r="9454" spans="7:7" ht="27.7" customHeight="1" thickBot="1" x14ac:dyDescent="0.3">
      <c r="G9454" s="12"/>
    </row>
    <row r="9455" spans="7:7" ht="27.7" customHeight="1" thickBot="1" x14ac:dyDescent="0.3">
      <c r="G9455" s="12"/>
    </row>
    <row r="9456" spans="7:7" ht="27.7" customHeight="1" thickBot="1" x14ac:dyDescent="0.3">
      <c r="G9456" s="12"/>
    </row>
    <row r="9457" spans="7:7" ht="27.7" customHeight="1" thickBot="1" x14ac:dyDescent="0.3">
      <c r="G9457" s="12"/>
    </row>
    <row r="9458" spans="7:7" ht="27.7" customHeight="1" thickBot="1" x14ac:dyDescent="0.3">
      <c r="G9458" s="12"/>
    </row>
    <row r="9459" spans="7:7" ht="27.7" customHeight="1" thickBot="1" x14ac:dyDescent="0.3">
      <c r="G9459" s="12"/>
    </row>
    <row r="9460" spans="7:7" ht="27.7" customHeight="1" thickBot="1" x14ac:dyDescent="0.3">
      <c r="G9460" s="12"/>
    </row>
    <row r="9461" spans="7:7" ht="27.7" customHeight="1" thickBot="1" x14ac:dyDescent="0.3">
      <c r="G9461" s="12"/>
    </row>
    <row r="9462" spans="7:7" ht="27.7" customHeight="1" thickBot="1" x14ac:dyDescent="0.3">
      <c r="G9462" s="12"/>
    </row>
    <row r="9463" spans="7:7" ht="27.7" customHeight="1" thickBot="1" x14ac:dyDescent="0.3">
      <c r="G9463" s="12"/>
    </row>
    <row r="9464" spans="7:7" ht="27.7" customHeight="1" thickBot="1" x14ac:dyDescent="0.3">
      <c r="G9464" s="12"/>
    </row>
    <row r="9465" spans="7:7" ht="27.7" customHeight="1" thickBot="1" x14ac:dyDescent="0.3">
      <c r="G9465" s="12"/>
    </row>
    <row r="9466" spans="7:7" ht="27.7" customHeight="1" thickBot="1" x14ac:dyDescent="0.3">
      <c r="G9466" s="12"/>
    </row>
    <row r="9467" spans="7:7" ht="27.7" customHeight="1" thickBot="1" x14ac:dyDescent="0.3">
      <c r="G9467" s="12"/>
    </row>
    <row r="9468" spans="7:7" ht="27.7" customHeight="1" thickBot="1" x14ac:dyDescent="0.3">
      <c r="G9468" s="12"/>
    </row>
    <row r="9469" spans="7:7" ht="27.7" customHeight="1" thickBot="1" x14ac:dyDescent="0.3">
      <c r="G9469" s="12"/>
    </row>
    <row r="9470" spans="7:7" ht="27.7" customHeight="1" thickBot="1" x14ac:dyDescent="0.3">
      <c r="G9470" s="12"/>
    </row>
    <row r="9471" spans="7:7" ht="27.7" customHeight="1" thickBot="1" x14ac:dyDescent="0.3">
      <c r="G9471" s="12"/>
    </row>
    <row r="9472" spans="7:7" ht="27.7" customHeight="1" thickBot="1" x14ac:dyDescent="0.3">
      <c r="G9472" s="12"/>
    </row>
    <row r="9473" spans="7:7" ht="27.7" customHeight="1" thickBot="1" x14ac:dyDescent="0.3">
      <c r="G9473" s="12"/>
    </row>
    <row r="9474" spans="7:7" ht="27.7" customHeight="1" thickBot="1" x14ac:dyDescent="0.3">
      <c r="G9474" s="12"/>
    </row>
    <row r="9475" spans="7:7" ht="27.7" customHeight="1" thickBot="1" x14ac:dyDescent="0.3">
      <c r="G9475" s="12"/>
    </row>
    <row r="9476" spans="7:7" ht="27.7" customHeight="1" thickBot="1" x14ac:dyDescent="0.3">
      <c r="G9476" s="12"/>
    </row>
    <row r="9477" spans="7:7" ht="27.7" customHeight="1" thickBot="1" x14ac:dyDescent="0.3">
      <c r="G9477" s="12"/>
    </row>
    <row r="9478" spans="7:7" ht="27.7" customHeight="1" thickBot="1" x14ac:dyDescent="0.3">
      <c r="G9478" s="12"/>
    </row>
    <row r="9479" spans="7:7" ht="27.7" customHeight="1" thickBot="1" x14ac:dyDescent="0.3">
      <c r="G9479" s="12"/>
    </row>
    <row r="9480" spans="7:7" ht="27.7" customHeight="1" thickBot="1" x14ac:dyDescent="0.3">
      <c r="G9480" s="12"/>
    </row>
    <row r="9481" spans="7:7" ht="27.7" customHeight="1" thickBot="1" x14ac:dyDescent="0.3">
      <c r="G9481" s="12"/>
    </row>
    <row r="9482" spans="7:7" ht="27.7" customHeight="1" thickBot="1" x14ac:dyDescent="0.3">
      <c r="G9482" s="12"/>
    </row>
    <row r="9483" spans="7:7" ht="27.7" customHeight="1" thickBot="1" x14ac:dyDescent="0.3">
      <c r="G9483" s="12"/>
    </row>
    <row r="9484" spans="7:7" ht="27.7" customHeight="1" thickBot="1" x14ac:dyDescent="0.3">
      <c r="G9484" s="12"/>
    </row>
    <row r="9485" spans="7:7" ht="27.7" customHeight="1" thickBot="1" x14ac:dyDescent="0.3">
      <c r="G9485" s="12"/>
    </row>
    <row r="9486" spans="7:7" ht="27.7" customHeight="1" thickBot="1" x14ac:dyDescent="0.3">
      <c r="G9486" s="12"/>
    </row>
    <row r="9487" spans="7:7" ht="27.7" customHeight="1" thickBot="1" x14ac:dyDescent="0.3">
      <c r="G9487" s="12"/>
    </row>
    <row r="9488" spans="7:7" ht="27.7" customHeight="1" thickBot="1" x14ac:dyDescent="0.3">
      <c r="G9488" s="12"/>
    </row>
    <row r="9489" spans="7:7" ht="27.7" customHeight="1" thickBot="1" x14ac:dyDescent="0.3">
      <c r="G9489" s="12"/>
    </row>
    <row r="9490" spans="7:7" ht="27.7" customHeight="1" thickBot="1" x14ac:dyDescent="0.3">
      <c r="G9490" s="12"/>
    </row>
    <row r="9491" spans="7:7" ht="27.7" customHeight="1" thickBot="1" x14ac:dyDescent="0.3">
      <c r="G9491" s="12"/>
    </row>
    <row r="9492" spans="7:7" ht="27.7" customHeight="1" thickBot="1" x14ac:dyDescent="0.3">
      <c r="G9492" s="12"/>
    </row>
    <row r="9493" spans="7:7" ht="27.7" customHeight="1" thickBot="1" x14ac:dyDescent="0.3">
      <c r="G9493" s="12"/>
    </row>
    <row r="9494" spans="7:7" ht="27.7" customHeight="1" thickBot="1" x14ac:dyDescent="0.3">
      <c r="G9494" s="12"/>
    </row>
    <row r="9495" spans="7:7" ht="27.7" customHeight="1" thickBot="1" x14ac:dyDescent="0.3">
      <c r="G9495" s="12"/>
    </row>
    <row r="9496" spans="7:7" ht="27.7" customHeight="1" thickBot="1" x14ac:dyDescent="0.3">
      <c r="G9496" s="12"/>
    </row>
    <row r="9497" spans="7:7" ht="27.7" customHeight="1" thickBot="1" x14ac:dyDescent="0.3">
      <c r="G9497" s="12"/>
    </row>
    <row r="9498" spans="7:7" ht="27.7" customHeight="1" thickBot="1" x14ac:dyDescent="0.3">
      <c r="G9498" s="12"/>
    </row>
    <row r="9499" spans="7:7" ht="27.7" customHeight="1" thickBot="1" x14ac:dyDescent="0.3">
      <c r="G9499" s="12"/>
    </row>
    <row r="9500" spans="7:7" ht="27.7" customHeight="1" thickBot="1" x14ac:dyDescent="0.3">
      <c r="G9500" s="12"/>
    </row>
    <row r="9501" spans="7:7" ht="27.7" customHeight="1" thickBot="1" x14ac:dyDescent="0.3">
      <c r="G9501" s="12"/>
    </row>
    <row r="9502" spans="7:7" ht="27.7" customHeight="1" thickBot="1" x14ac:dyDescent="0.3">
      <c r="G9502" s="12"/>
    </row>
    <row r="9503" spans="7:7" ht="27.7" customHeight="1" thickBot="1" x14ac:dyDescent="0.3">
      <c r="G9503" s="12"/>
    </row>
    <row r="9504" spans="7:7" ht="27.7" customHeight="1" thickBot="1" x14ac:dyDescent="0.3">
      <c r="G9504" s="12"/>
    </row>
    <row r="9505" spans="7:7" ht="27.7" customHeight="1" thickBot="1" x14ac:dyDescent="0.3">
      <c r="G9505" s="12"/>
    </row>
    <row r="9506" spans="7:7" ht="27.7" customHeight="1" thickBot="1" x14ac:dyDescent="0.3">
      <c r="G9506" s="12"/>
    </row>
    <row r="9507" spans="7:7" ht="27.7" customHeight="1" thickBot="1" x14ac:dyDescent="0.3">
      <c r="G9507" s="12"/>
    </row>
    <row r="9508" spans="7:7" ht="27.7" customHeight="1" thickBot="1" x14ac:dyDescent="0.3">
      <c r="G9508" s="12"/>
    </row>
    <row r="9509" spans="7:7" ht="27.7" customHeight="1" thickBot="1" x14ac:dyDescent="0.3">
      <c r="G9509" s="12"/>
    </row>
    <row r="9510" spans="7:7" ht="27.7" customHeight="1" thickBot="1" x14ac:dyDescent="0.3">
      <c r="G9510" s="12"/>
    </row>
    <row r="9511" spans="7:7" ht="27.7" customHeight="1" thickBot="1" x14ac:dyDescent="0.3">
      <c r="G9511" s="12"/>
    </row>
    <row r="9512" spans="7:7" ht="27.7" customHeight="1" thickBot="1" x14ac:dyDescent="0.3">
      <c r="G9512" s="12"/>
    </row>
    <row r="9513" spans="7:7" ht="27.7" customHeight="1" thickBot="1" x14ac:dyDescent="0.3">
      <c r="G9513" s="12"/>
    </row>
    <row r="9514" spans="7:7" ht="27.7" customHeight="1" thickBot="1" x14ac:dyDescent="0.3">
      <c r="G9514" s="12"/>
    </row>
    <row r="9515" spans="7:7" ht="27.7" customHeight="1" thickBot="1" x14ac:dyDescent="0.3">
      <c r="G9515" s="12"/>
    </row>
    <row r="9516" spans="7:7" ht="27.7" customHeight="1" thickBot="1" x14ac:dyDescent="0.3">
      <c r="G9516" s="12"/>
    </row>
    <row r="9517" spans="7:7" ht="27.7" customHeight="1" thickBot="1" x14ac:dyDescent="0.3">
      <c r="G9517" s="12"/>
    </row>
    <row r="9518" spans="7:7" ht="27.7" customHeight="1" thickBot="1" x14ac:dyDescent="0.3">
      <c r="G9518" s="12"/>
    </row>
    <row r="9519" spans="7:7" ht="27.7" customHeight="1" thickBot="1" x14ac:dyDescent="0.3">
      <c r="G9519" s="12"/>
    </row>
    <row r="9520" spans="7:7" ht="27.7" customHeight="1" thickBot="1" x14ac:dyDescent="0.3">
      <c r="G9520" s="12"/>
    </row>
    <row r="9521" spans="7:7" ht="27.7" customHeight="1" thickBot="1" x14ac:dyDescent="0.3">
      <c r="G9521" s="12"/>
    </row>
    <row r="9522" spans="7:7" ht="27.7" customHeight="1" thickBot="1" x14ac:dyDescent="0.3">
      <c r="G9522" s="12"/>
    </row>
    <row r="9523" spans="7:7" ht="27.7" customHeight="1" thickBot="1" x14ac:dyDescent="0.3">
      <c r="G9523" s="12"/>
    </row>
    <row r="9524" spans="7:7" ht="27.7" customHeight="1" thickBot="1" x14ac:dyDescent="0.3">
      <c r="G9524" s="12"/>
    </row>
    <row r="9525" spans="7:7" ht="27.7" customHeight="1" thickBot="1" x14ac:dyDescent="0.3">
      <c r="G9525" s="12"/>
    </row>
    <row r="9526" spans="7:7" ht="27.7" customHeight="1" thickBot="1" x14ac:dyDescent="0.3">
      <c r="G9526" s="12"/>
    </row>
    <row r="9527" spans="7:7" ht="27.7" customHeight="1" thickBot="1" x14ac:dyDescent="0.3">
      <c r="G9527" s="12"/>
    </row>
    <row r="9528" spans="7:7" ht="27.7" customHeight="1" thickBot="1" x14ac:dyDescent="0.3">
      <c r="G9528" s="12"/>
    </row>
    <row r="9529" spans="7:7" ht="27.7" customHeight="1" thickBot="1" x14ac:dyDescent="0.3">
      <c r="G9529" s="12"/>
    </row>
    <row r="9530" spans="7:7" ht="27.7" customHeight="1" thickBot="1" x14ac:dyDescent="0.3">
      <c r="G9530" s="12"/>
    </row>
    <row r="9531" spans="7:7" ht="27.7" customHeight="1" thickBot="1" x14ac:dyDescent="0.3">
      <c r="G9531" s="12"/>
    </row>
    <row r="9532" spans="7:7" ht="27.7" customHeight="1" thickBot="1" x14ac:dyDescent="0.3">
      <c r="G9532" s="12"/>
    </row>
    <row r="9533" spans="7:7" ht="27.7" customHeight="1" thickBot="1" x14ac:dyDescent="0.3">
      <c r="G9533" s="12"/>
    </row>
    <row r="9534" spans="7:7" ht="27.7" customHeight="1" thickBot="1" x14ac:dyDescent="0.3">
      <c r="G9534" s="12"/>
    </row>
    <row r="9535" spans="7:7" ht="27.7" customHeight="1" thickBot="1" x14ac:dyDescent="0.3">
      <c r="G9535" s="12"/>
    </row>
    <row r="9536" spans="7:7" ht="27.7" customHeight="1" thickBot="1" x14ac:dyDescent="0.3">
      <c r="G9536" s="12"/>
    </row>
    <row r="9537" spans="7:7" ht="27.7" customHeight="1" thickBot="1" x14ac:dyDescent="0.3">
      <c r="G9537" s="12"/>
    </row>
    <row r="9538" spans="7:7" ht="27.7" customHeight="1" thickBot="1" x14ac:dyDescent="0.3">
      <c r="G9538" s="12"/>
    </row>
    <row r="9539" spans="7:7" ht="27.7" customHeight="1" thickBot="1" x14ac:dyDescent="0.3">
      <c r="G9539" s="12"/>
    </row>
    <row r="9540" spans="7:7" ht="27.7" customHeight="1" thickBot="1" x14ac:dyDescent="0.3">
      <c r="G9540" s="12"/>
    </row>
    <row r="9541" spans="7:7" ht="27.7" customHeight="1" thickBot="1" x14ac:dyDescent="0.3">
      <c r="G9541" s="12"/>
    </row>
    <row r="9542" spans="7:7" ht="27.7" customHeight="1" thickBot="1" x14ac:dyDescent="0.3">
      <c r="G9542" s="12"/>
    </row>
    <row r="9543" spans="7:7" ht="27.7" customHeight="1" thickBot="1" x14ac:dyDescent="0.3">
      <c r="G9543" s="12"/>
    </row>
    <row r="9544" spans="7:7" ht="27.7" customHeight="1" thickBot="1" x14ac:dyDescent="0.3">
      <c r="G9544" s="12"/>
    </row>
    <row r="9545" spans="7:7" ht="27.7" customHeight="1" thickBot="1" x14ac:dyDescent="0.3">
      <c r="G9545" s="12"/>
    </row>
    <row r="9546" spans="7:7" ht="27.7" customHeight="1" thickBot="1" x14ac:dyDescent="0.3">
      <c r="G9546" s="12"/>
    </row>
    <row r="9547" spans="7:7" ht="27.7" customHeight="1" thickBot="1" x14ac:dyDescent="0.3">
      <c r="G9547" s="12"/>
    </row>
    <row r="9548" spans="7:7" ht="27.7" customHeight="1" thickBot="1" x14ac:dyDescent="0.3">
      <c r="G9548" s="12"/>
    </row>
    <row r="9549" spans="7:7" ht="27.7" customHeight="1" thickBot="1" x14ac:dyDescent="0.3">
      <c r="G9549" s="12"/>
    </row>
    <row r="9550" spans="7:7" ht="27.7" customHeight="1" thickBot="1" x14ac:dyDescent="0.3">
      <c r="G9550" s="12"/>
    </row>
    <row r="9551" spans="7:7" ht="27.7" customHeight="1" thickBot="1" x14ac:dyDescent="0.3">
      <c r="G9551" s="12"/>
    </row>
    <row r="9552" spans="7:7" ht="27.7" customHeight="1" thickBot="1" x14ac:dyDescent="0.3">
      <c r="G9552" s="12"/>
    </row>
    <row r="9553" spans="7:7" ht="27.7" customHeight="1" thickBot="1" x14ac:dyDescent="0.3">
      <c r="G9553" s="12"/>
    </row>
    <row r="9554" spans="7:7" ht="27.7" customHeight="1" thickBot="1" x14ac:dyDescent="0.3">
      <c r="G9554" s="12"/>
    </row>
    <row r="9555" spans="7:7" ht="27.7" customHeight="1" thickBot="1" x14ac:dyDescent="0.3">
      <c r="G9555" s="12"/>
    </row>
    <row r="9556" spans="7:7" ht="27.7" customHeight="1" thickBot="1" x14ac:dyDescent="0.3">
      <c r="G9556" s="12"/>
    </row>
    <row r="9557" spans="7:7" ht="27.7" customHeight="1" thickBot="1" x14ac:dyDescent="0.3">
      <c r="G9557" s="12"/>
    </row>
    <row r="9558" spans="7:7" ht="27.7" customHeight="1" thickBot="1" x14ac:dyDescent="0.3">
      <c r="G9558" s="12"/>
    </row>
    <row r="9559" spans="7:7" ht="27.7" customHeight="1" thickBot="1" x14ac:dyDescent="0.3">
      <c r="G9559" s="12"/>
    </row>
    <row r="9560" spans="7:7" ht="27.7" customHeight="1" thickBot="1" x14ac:dyDescent="0.3">
      <c r="G9560" s="12"/>
    </row>
    <row r="9561" spans="7:7" ht="27.7" customHeight="1" thickBot="1" x14ac:dyDescent="0.3">
      <c r="G9561" s="12"/>
    </row>
    <row r="9562" spans="7:7" ht="27.7" customHeight="1" thickBot="1" x14ac:dyDescent="0.3">
      <c r="G9562" s="12"/>
    </row>
    <row r="9563" spans="7:7" ht="27.7" customHeight="1" thickBot="1" x14ac:dyDescent="0.3">
      <c r="G9563" s="12"/>
    </row>
    <row r="9564" spans="7:7" ht="27.7" customHeight="1" thickBot="1" x14ac:dyDescent="0.3">
      <c r="G9564" s="12"/>
    </row>
    <row r="9565" spans="7:7" ht="27.7" customHeight="1" thickBot="1" x14ac:dyDescent="0.3">
      <c r="G9565" s="12"/>
    </row>
    <row r="9566" spans="7:7" ht="27.7" customHeight="1" thickBot="1" x14ac:dyDescent="0.3">
      <c r="G9566" s="12"/>
    </row>
    <row r="9567" spans="7:7" ht="27.7" customHeight="1" thickBot="1" x14ac:dyDescent="0.3">
      <c r="G9567" s="12"/>
    </row>
    <row r="9568" spans="7:7" ht="27.7" customHeight="1" thickBot="1" x14ac:dyDescent="0.3">
      <c r="G9568" s="12"/>
    </row>
    <row r="9569" spans="7:7" ht="27.7" customHeight="1" thickBot="1" x14ac:dyDescent="0.3">
      <c r="G9569" s="12"/>
    </row>
    <row r="9570" spans="7:7" ht="27.7" customHeight="1" thickBot="1" x14ac:dyDescent="0.3">
      <c r="G9570" s="12"/>
    </row>
    <row r="9571" spans="7:7" ht="27.7" customHeight="1" thickBot="1" x14ac:dyDescent="0.3">
      <c r="G9571" s="12"/>
    </row>
    <row r="9572" spans="7:7" ht="27.7" customHeight="1" thickBot="1" x14ac:dyDescent="0.3">
      <c r="G9572" s="12"/>
    </row>
    <row r="9573" spans="7:7" ht="27.7" customHeight="1" thickBot="1" x14ac:dyDescent="0.3">
      <c r="G9573" s="12"/>
    </row>
    <row r="9574" spans="7:7" ht="27.7" customHeight="1" thickBot="1" x14ac:dyDescent="0.3">
      <c r="G9574" s="12"/>
    </row>
    <row r="9575" spans="7:7" ht="27.7" customHeight="1" thickBot="1" x14ac:dyDescent="0.3">
      <c r="G9575" s="12"/>
    </row>
    <row r="9576" spans="7:7" ht="27.7" customHeight="1" thickBot="1" x14ac:dyDescent="0.3">
      <c r="G9576" s="12"/>
    </row>
    <row r="9577" spans="7:7" ht="27.7" customHeight="1" thickBot="1" x14ac:dyDescent="0.3">
      <c r="G9577" s="12"/>
    </row>
    <row r="9578" spans="7:7" ht="27.7" customHeight="1" thickBot="1" x14ac:dyDescent="0.3">
      <c r="G9578" s="12"/>
    </row>
    <row r="9579" spans="7:7" ht="27.7" customHeight="1" thickBot="1" x14ac:dyDescent="0.3">
      <c r="G9579" s="12"/>
    </row>
    <row r="9580" spans="7:7" ht="27.7" customHeight="1" thickBot="1" x14ac:dyDescent="0.3">
      <c r="G9580" s="12"/>
    </row>
    <row r="9581" spans="7:7" ht="27.7" customHeight="1" thickBot="1" x14ac:dyDescent="0.3">
      <c r="G9581" s="12"/>
    </row>
    <row r="9582" spans="7:7" ht="27.7" customHeight="1" thickBot="1" x14ac:dyDescent="0.3">
      <c r="G9582" s="12"/>
    </row>
    <row r="9583" spans="7:7" ht="27.7" customHeight="1" thickBot="1" x14ac:dyDescent="0.3">
      <c r="G9583" s="12"/>
    </row>
    <row r="9584" spans="7:7" ht="27.7" customHeight="1" thickBot="1" x14ac:dyDescent="0.3">
      <c r="G9584" s="12"/>
    </row>
    <row r="9585" spans="7:7" ht="27.7" customHeight="1" thickBot="1" x14ac:dyDescent="0.3">
      <c r="G9585" s="12"/>
    </row>
    <row r="9586" spans="7:7" ht="27.7" customHeight="1" thickBot="1" x14ac:dyDescent="0.3">
      <c r="G9586" s="12"/>
    </row>
    <row r="9587" spans="7:7" ht="27.7" customHeight="1" thickBot="1" x14ac:dyDescent="0.3">
      <c r="G9587" s="12"/>
    </row>
    <row r="9588" spans="7:7" ht="27.7" customHeight="1" thickBot="1" x14ac:dyDescent="0.3">
      <c r="G9588" s="12"/>
    </row>
    <row r="9589" spans="7:7" ht="27.7" customHeight="1" thickBot="1" x14ac:dyDescent="0.3">
      <c r="G9589" s="12"/>
    </row>
    <row r="9590" spans="7:7" ht="27.7" customHeight="1" thickBot="1" x14ac:dyDescent="0.3">
      <c r="G9590" s="12"/>
    </row>
    <row r="9591" spans="7:7" ht="27.7" customHeight="1" thickBot="1" x14ac:dyDescent="0.3">
      <c r="G9591" s="12"/>
    </row>
    <row r="9592" spans="7:7" ht="27.7" customHeight="1" thickBot="1" x14ac:dyDescent="0.3">
      <c r="G9592" s="12"/>
    </row>
    <row r="9593" spans="7:7" ht="27.7" customHeight="1" thickBot="1" x14ac:dyDescent="0.3">
      <c r="G9593" s="12"/>
    </row>
    <row r="9594" spans="7:7" ht="27.7" customHeight="1" thickBot="1" x14ac:dyDescent="0.3">
      <c r="G9594" s="12"/>
    </row>
    <row r="9595" spans="7:7" ht="27.7" customHeight="1" thickBot="1" x14ac:dyDescent="0.3">
      <c r="G9595" s="12"/>
    </row>
    <row r="9596" spans="7:7" ht="27.7" customHeight="1" thickBot="1" x14ac:dyDescent="0.3">
      <c r="G9596" s="12"/>
    </row>
    <row r="9597" spans="7:7" ht="27.7" customHeight="1" thickBot="1" x14ac:dyDescent="0.3">
      <c r="G9597" s="12"/>
    </row>
    <row r="9598" spans="7:7" ht="27.7" customHeight="1" thickBot="1" x14ac:dyDescent="0.3">
      <c r="G9598" s="12"/>
    </row>
    <row r="9599" spans="7:7" ht="27.7" customHeight="1" thickBot="1" x14ac:dyDescent="0.3">
      <c r="G9599" s="12"/>
    </row>
    <row r="9600" spans="7:7" ht="27.7" customHeight="1" thickBot="1" x14ac:dyDescent="0.3">
      <c r="G9600" s="12"/>
    </row>
    <row r="9601" spans="7:7" ht="27.7" customHeight="1" thickBot="1" x14ac:dyDescent="0.3">
      <c r="G9601" s="12"/>
    </row>
    <row r="9602" spans="7:7" ht="27.7" customHeight="1" thickBot="1" x14ac:dyDescent="0.3">
      <c r="G9602" s="12"/>
    </row>
    <row r="9603" spans="7:7" ht="27.7" customHeight="1" thickBot="1" x14ac:dyDescent="0.3">
      <c r="G9603" s="12"/>
    </row>
    <row r="9604" spans="7:7" ht="27.7" customHeight="1" thickBot="1" x14ac:dyDescent="0.3">
      <c r="G9604" s="12"/>
    </row>
    <row r="9605" spans="7:7" ht="27.7" customHeight="1" thickBot="1" x14ac:dyDescent="0.3">
      <c r="G9605" s="12"/>
    </row>
    <row r="9606" spans="7:7" ht="27.7" customHeight="1" thickBot="1" x14ac:dyDescent="0.3">
      <c r="G9606" s="12"/>
    </row>
    <row r="9607" spans="7:7" ht="27.7" customHeight="1" thickBot="1" x14ac:dyDescent="0.3">
      <c r="G9607" s="12"/>
    </row>
    <row r="9608" spans="7:7" ht="27.7" customHeight="1" thickBot="1" x14ac:dyDescent="0.3">
      <c r="G9608" s="12"/>
    </row>
    <row r="9609" spans="7:7" ht="27.7" customHeight="1" thickBot="1" x14ac:dyDescent="0.3">
      <c r="G9609" s="12"/>
    </row>
    <row r="9610" spans="7:7" ht="27.7" customHeight="1" thickBot="1" x14ac:dyDescent="0.3">
      <c r="G9610" s="12"/>
    </row>
    <row r="9611" spans="7:7" ht="27.7" customHeight="1" thickBot="1" x14ac:dyDescent="0.3">
      <c r="G9611" s="12"/>
    </row>
    <row r="9612" spans="7:7" ht="27.7" customHeight="1" thickBot="1" x14ac:dyDescent="0.3">
      <c r="G9612" s="12"/>
    </row>
    <row r="9613" spans="7:7" ht="27.7" customHeight="1" thickBot="1" x14ac:dyDescent="0.3">
      <c r="G9613" s="12"/>
    </row>
    <row r="9614" spans="7:7" ht="27.7" customHeight="1" thickBot="1" x14ac:dyDescent="0.3">
      <c r="G9614" s="12"/>
    </row>
    <row r="9615" spans="7:7" ht="27.7" customHeight="1" thickBot="1" x14ac:dyDescent="0.3">
      <c r="G9615" s="12"/>
    </row>
    <row r="9616" spans="7:7" ht="27.7" customHeight="1" thickBot="1" x14ac:dyDescent="0.3">
      <c r="G9616" s="12"/>
    </row>
    <row r="9617" spans="7:7" ht="27.7" customHeight="1" thickBot="1" x14ac:dyDescent="0.3">
      <c r="G9617" s="12"/>
    </row>
    <row r="9618" spans="7:7" ht="27.7" customHeight="1" thickBot="1" x14ac:dyDescent="0.3">
      <c r="G9618" s="12"/>
    </row>
    <row r="9619" spans="7:7" ht="27.7" customHeight="1" thickBot="1" x14ac:dyDescent="0.3">
      <c r="G9619" s="12"/>
    </row>
    <row r="9620" spans="7:7" ht="27.7" customHeight="1" thickBot="1" x14ac:dyDescent="0.3">
      <c r="G9620" s="12"/>
    </row>
    <row r="9621" spans="7:7" ht="27.7" customHeight="1" thickBot="1" x14ac:dyDescent="0.3">
      <c r="G9621" s="12"/>
    </row>
    <row r="9622" spans="7:7" ht="27.7" customHeight="1" thickBot="1" x14ac:dyDescent="0.3">
      <c r="G9622" s="12"/>
    </row>
    <row r="9623" spans="7:7" ht="27.7" customHeight="1" thickBot="1" x14ac:dyDescent="0.3">
      <c r="G9623" s="12"/>
    </row>
    <row r="9624" spans="7:7" ht="27.7" customHeight="1" thickBot="1" x14ac:dyDescent="0.3">
      <c r="G9624" s="12"/>
    </row>
    <row r="9625" spans="7:7" ht="27.7" customHeight="1" thickBot="1" x14ac:dyDescent="0.3">
      <c r="G9625" s="12"/>
    </row>
    <row r="9626" spans="7:7" ht="27.7" customHeight="1" thickBot="1" x14ac:dyDescent="0.3">
      <c r="G9626" s="12"/>
    </row>
    <row r="9627" spans="7:7" ht="27.7" customHeight="1" thickBot="1" x14ac:dyDescent="0.3">
      <c r="G9627" s="12"/>
    </row>
    <row r="9628" spans="7:7" ht="27.7" customHeight="1" thickBot="1" x14ac:dyDescent="0.3">
      <c r="G9628" s="12"/>
    </row>
    <row r="9629" spans="7:7" ht="27.7" customHeight="1" thickBot="1" x14ac:dyDescent="0.3">
      <c r="G9629" s="12"/>
    </row>
    <row r="9630" spans="7:7" ht="27.7" customHeight="1" thickBot="1" x14ac:dyDescent="0.3">
      <c r="G9630" s="12"/>
    </row>
    <row r="9631" spans="7:7" ht="27.7" customHeight="1" thickBot="1" x14ac:dyDescent="0.3">
      <c r="G9631" s="12"/>
    </row>
    <row r="9632" spans="7:7" ht="27.7" customHeight="1" thickBot="1" x14ac:dyDescent="0.3">
      <c r="G9632" s="12"/>
    </row>
    <row r="9633" spans="7:7" ht="27.7" customHeight="1" thickBot="1" x14ac:dyDescent="0.3">
      <c r="G9633" s="12"/>
    </row>
    <row r="9634" spans="7:7" ht="27.7" customHeight="1" thickBot="1" x14ac:dyDescent="0.3">
      <c r="G9634" s="12"/>
    </row>
    <row r="9635" spans="7:7" ht="27.7" customHeight="1" thickBot="1" x14ac:dyDescent="0.3">
      <c r="G9635" s="12"/>
    </row>
    <row r="9636" spans="7:7" ht="27.7" customHeight="1" thickBot="1" x14ac:dyDescent="0.3">
      <c r="G9636" s="12"/>
    </row>
    <row r="9637" spans="7:7" ht="27.7" customHeight="1" thickBot="1" x14ac:dyDescent="0.3">
      <c r="G9637" s="12"/>
    </row>
    <row r="9638" spans="7:7" ht="27.7" customHeight="1" thickBot="1" x14ac:dyDescent="0.3">
      <c r="G9638" s="12"/>
    </row>
    <row r="9639" spans="7:7" ht="27.7" customHeight="1" thickBot="1" x14ac:dyDescent="0.3">
      <c r="G9639" s="12"/>
    </row>
    <row r="9640" spans="7:7" ht="27.7" customHeight="1" thickBot="1" x14ac:dyDescent="0.3">
      <c r="G9640" s="12"/>
    </row>
    <row r="9641" spans="7:7" ht="27.7" customHeight="1" thickBot="1" x14ac:dyDescent="0.3">
      <c r="G9641" s="12"/>
    </row>
    <row r="9642" spans="7:7" ht="27.7" customHeight="1" thickBot="1" x14ac:dyDescent="0.3">
      <c r="G9642" s="12"/>
    </row>
    <row r="9643" spans="7:7" ht="27.7" customHeight="1" thickBot="1" x14ac:dyDescent="0.3">
      <c r="G9643" s="12"/>
    </row>
    <row r="9644" spans="7:7" ht="27.7" customHeight="1" thickBot="1" x14ac:dyDescent="0.3">
      <c r="G9644" s="12"/>
    </row>
    <row r="9645" spans="7:7" ht="27.7" customHeight="1" thickBot="1" x14ac:dyDescent="0.3">
      <c r="G9645" s="12"/>
    </row>
    <row r="9646" spans="7:7" ht="27.7" customHeight="1" thickBot="1" x14ac:dyDescent="0.3">
      <c r="G9646" s="12"/>
    </row>
    <row r="9647" spans="7:7" ht="27.7" customHeight="1" thickBot="1" x14ac:dyDescent="0.3">
      <c r="G9647" s="12"/>
    </row>
    <row r="9648" spans="7:7" ht="27.7" customHeight="1" thickBot="1" x14ac:dyDescent="0.3">
      <c r="G9648" s="12"/>
    </row>
    <row r="9649" spans="7:7" ht="27.7" customHeight="1" thickBot="1" x14ac:dyDescent="0.3">
      <c r="G9649" s="12"/>
    </row>
    <row r="9650" spans="7:7" ht="27.7" customHeight="1" thickBot="1" x14ac:dyDescent="0.3">
      <c r="G9650" s="12"/>
    </row>
    <row r="9651" spans="7:7" ht="27.7" customHeight="1" thickBot="1" x14ac:dyDescent="0.3">
      <c r="G9651" s="12"/>
    </row>
    <row r="9652" spans="7:7" ht="27.7" customHeight="1" thickBot="1" x14ac:dyDescent="0.3">
      <c r="G9652" s="12"/>
    </row>
    <row r="9653" spans="7:7" ht="27.7" customHeight="1" thickBot="1" x14ac:dyDescent="0.3">
      <c r="G9653" s="12"/>
    </row>
    <row r="9654" spans="7:7" ht="27.7" customHeight="1" thickBot="1" x14ac:dyDescent="0.3">
      <c r="G9654" s="12"/>
    </row>
    <row r="9655" spans="7:7" ht="27.7" customHeight="1" thickBot="1" x14ac:dyDescent="0.3">
      <c r="G9655" s="12"/>
    </row>
    <row r="9656" spans="7:7" ht="27.7" customHeight="1" thickBot="1" x14ac:dyDescent="0.3">
      <c r="G9656" s="12"/>
    </row>
    <row r="9657" spans="7:7" ht="27.7" customHeight="1" thickBot="1" x14ac:dyDescent="0.3">
      <c r="G9657" s="12"/>
    </row>
    <row r="9658" spans="7:7" ht="27.7" customHeight="1" thickBot="1" x14ac:dyDescent="0.3">
      <c r="G9658" s="12"/>
    </row>
    <row r="9659" spans="7:7" ht="27.7" customHeight="1" thickBot="1" x14ac:dyDescent="0.3">
      <c r="G9659" s="12"/>
    </row>
    <row r="9660" spans="7:7" ht="27.7" customHeight="1" thickBot="1" x14ac:dyDescent="0.3">
      <c r="G9660" s="12"/>
    </row>
    <row r="9661" spans="7:7" ht="27.7" customHeight="1" thickBot="1" x14ac:dyDescent="0.3">
      <c r="G9661" s="12"/>
    </row>
    <row r="9662" spans="7:7" ht="27.7" customHeight="1" thickBot="1" x14ac:dyDescent="0.3">
      <c r="G9662" s="12"/>
    </row>
    <row r="9663" spans="7:7" ht="27.7" customHeight="1" thickBot="1" x14ac:dyDescent="0.3">
      <c r="G9663" s="12"/>
    </row>
    <row r="9664" spans="7:7" ht="27.7" customHeight="1" thickBot="1" x14ac:dyDescent="0.3">
      <c r="G9664" s="12"/>
    </row>
    <row r="9665" spans="7:7" ht="27.7" customHeight="1" thickBot="1" x14ac:dyDescent="0.3">
      <c r="G9665" s="12"/>
    </row>
    <row r="9666" spans="7:7" ht="27.7" customHeight="1" thickBot="1" x14ac:dyDescent="0.3">
      <c r="G9666" s="12"/>
    </row>
    <row r="9667" spans="7:7" ht="27.7" customHeight="1" thickBot="1" x14ac:dyDescent="0.3">
      <c r="G9667" s="12"/>
    </row>
    <row r="9668" spans="7:7" ht="27.7" customHeight="1" thickBot="1" x14ac:dyDescent="0.3">
      <c r="G9668" s="12"/>
    </row>
    <row r="9669" spans="7:7" ht="27.7" customHeight="1" thickBot="1" x14ac:dyDescent="0.3">
      <c r="G9669" s="12"/>
    </row>
    <row r="9670" spans="7:7" ht="27.7" customHeight="1" thickBot="1" x14ac:dyDescent="0.3">
      <c r="G9670" s="12"/>
    </row>
    <row r="9671" spans="7:7" ht="27.7" customHeight="1" thickBot="1" x14ac:dyDescent="0.3">
      <c r="G9671" s="12"/>
    </row>
    <row r="9672" spans="7:7" ht="27.7" customHeight="1" thickBot="1" x14ac:dyDescent="0.3">
      <c r="G9672" s="12"/>
    </row>
    <row r="9673" spans="7:7" ht="27.7" customHeight="1" thickBot="1" x14ac:dyDescent="0.3">
      <c r="G9673" s="12"/>
    </row>
    <row r="9674" spans="7:7" ht="27.7" customHeight="1" thickBot="1" x14ac:dyDescent="0.3">
      <c r="G9674" s="12"/>
    </row>
    <row r="9675" spans="7:7" ht="27.7" customHeight="1" thickBot="1" x14ac:dyDescent="0.3">
      <c r="G9675" s="12"/>
    </row>
    <row r="9676" spans="7:7" ht="27.7" customHeight="1" thickBot="1" x14ac:dyDescent="0.3">
      <c r="G9676" s="12"/>
    </row>
    <row r="9677" spans="7:7" ht="27.7" customHeight="1" thickBot="1" x14ac:dyDescent="0.3">
      <c r="G9677" s="12"/>
    </row>
    <row r="9678" spans="7:7" ht="27.7" customHeight="1" thickBot="1" x14ac:dyDescent="0.3">
      <c r="G9678" s="12"/>
    </row>
    <row r="9679" spans="7:7" ht="27.7" customHeight="1" thickBot="1" x14ac:dyDescent="0.3">
      <c r="G9679" s="12"/>
    </row>
    <row r="9680" spans="7:7" ht="27.7" customHeight="1" thickBot="1" x14ac:dyDescent="0.3">
      <c r="G9680" s="12"/>
    </row>
    <row r="9681" spans="7:7" ht="27.7" customHeight="1" thickBot="1" x14ac:dyDescent="0.3">
      <c r="G9681" s="12"/>
    </row>
    <row r="9682" spans="7:7" ht="27.7" customHeight="1" thickBot="1" x14ac:dyDescent="0.3">
      <c r="G9682" s="12"/>
    </row>
    <row r="9683" spans="7:7" ht="27.7" customHeight="1" thickBot="1" x14ac:dyDescent="0.3">
      <c r="G9683" s="12"/>
    </row>
    <row r="9684" spans="7:7" ht="27.7" customHeight="1" thickBot="1" x14ac:dyDescent="0.3">
      <c r="G9684" s="12"/>
    </row>
    <row r="9685" spans="7:7" ht="27.7" customHeight="1" thickBot="1" x14ac:dyDescent="0.3">
      <c r="G9685" s="12"/>
    </row>
    <row r="9686" spans="7:7" ht="27.7" customHeight="1" thickBot="1" x14ac:dyDescent="0.3">
      <c r="G9686" s="12"/>
    </row>
    <row r="9687" spans="7:7" ht="27.7" customHeight="1" thickBot="1" x14ac:dyDescent="0.3">
      <c r="G9687" s="12"/>
    </row>
    <row r="9688" spans="7:7" ht="27.7" customHeight="1" thickBot="1" x14ac:dyDescent="0.3">
      <c r="G9688" s="12"/>
    </row>
    <row r="9689" spans="7:7" ht="27.7" customHeight="1" thickBot="1" x14ac:dyDescent="0.3">
      <c r="G9689" s="12"/>
    </row>
    <row r="9690" spans="7:7" ht="27.7" customHeight="1" thickBot="1" x14ac:dyDescent="0.3">
      <c r="G9690" s="12"/>
    </row>
    <row r="9691" spans="7:7" ht="27.7" customHeight="1" thickBot="1" x14ac:dyDescent="0.3">
      <c r="G9691" s="12"/>
    </row>
    <row r="9692" spans="7:7" ht="27.7" customHeight="1" thickBot="1" x14ac:dyDescent="0.3">
      <c r="G9692" s="12"/>
    </row>
    <row r="9693" spans="7:7" ht="27.7" customHeight="1" thickBot="1" x14ac:dyDescent="0.3">
      <c r="G9693" s="12"/>
    </row>
    <row r="9694" spans="7:7" ht="27.7" customHeight="1" thickBot="1" x14ac:dyDescent="0.3">
      <c r="G9694" s="12"/>
    </row>
    <row r="9695" spans="7:7" ht="27.7" customHeight="1" thickBot="1" x14ac:dyDescent="0.3">
      <c r="G9695" s="12"/>
    </row>
    <row r="9696" spans="7:7" ht="27.7" customHeight="1" thickBot="1" x14ac:dyDescent="0.3">
      <c r="G9696" s="12"/>
    </row>
    <row r="9697" spans="7:7" ht="27.7" customHeight="1" thickBot="1" x14ac:dyDescent="0.3">
      <c r="G9697" s="12"/>
    </row>
    <row r="9698" spans="7:7" ht="27.7" customHeight="1" thickBot="1" x14ac:dyDescent="0.3">
      <c r="G9698" s="12"/>
    </row>
    <row r="9699" spans="7:7" ht="27.7" customHeight="1" thickBot="1" x14ac:dyDescent="0.3">
      <c r="G9699" s="12"/>
    </row>
    <row r="9700" spans="7:7" ht="27.7" customHeight="1" thickBot="1" x14ac:dyDescent="0.3">
      <c r="G9700" s="12"/>
    </row>
    <row r="9701" spans="7:7" ht="27.7" customHeight="1" thickBot="1" x14ac:dyDescent="0.3">
      <c r="G9701" s="12"/>
    </row>
    <row r="9702" spans="7:7" ht="27.7" customHeight="1" thickBot="1" x14ac:dyDescent="0.3">
      <c r="G9702" s="12"/>
    </row>
    <row r="9703" spans="7:7" ht="27.7" customHeight="1" thickBot="1" x14ac:dyDescent="0.3">
      <c r="G9703" s="12"/>
    </row>
    <row r="9704" spans="7:7" ht="27.7" customHeight="1" thickBot="1" x14ac:dyDescent="0.3">
      <c r="G9704" s="12"/>
    </row>
    <row r="9705" spans="7:7" ht="27.7" customHeight="1" thickBot="1" x14ac:dyDescent="0.3">
      <c r="G9705" s="12"/>
    </row>
    <row r="9706" spans="7:7" ht="27.7" customHeight="1" thickBot="1" x14ac:dyDescent="0.3">
      <c r="G9706" s="12"/>
    </row>
    <row r="9707" spans="7:7" ht="27.7" customHeight="1" thickBot="1" x14ac:dyDescent="0.3">
      <c r="G9707" s="12"/>
    </row>
    <row r="9708" spans="7:7" ht="27.7" customHeight="1" thickBot="1" x14ac:dyDescent="0.3">
      <c r="G9708" s="12"/>
    </row>
    <row r="9709" spans="7:7" ht="27.7" customHeight="1" thickBot="1" x14ac:dyDescent="0.3">
      <c r="G9709" s="12"/>
    </row>
    <row r="9710" spans="7:7" ht="27.7" customHeight="1" thickBot="1" x14ac:dyDescent="0.3">
      <c r="G9710" s="12"/>
    </row>
    <row r="9711" spans="7:7" ht="27.7" customHeight="1" thickBot="1" x14ac:dyDescent="0.3">
      <c r="G9711" s="12"/>
    </row>
    <row r="9712" spans="7:7" ht="27.7" customHeight="1" thickBot="1" x14ac:dyDescent="0.3">
      <c r="G9712" s="12"/>
    </row>
    <row r="9713" spans="7:7" ht="27.7" customHeight="1" thickBot="1" x14ac:dyDescent="0.3">
      <c r="G9713" s="12"/>
    </row>
    <row r="9714" spans="7:7" ht="27.7" customHeight="1" thickBot="1" x14ac:dyDescent="0.3">
      <c r="G9714" s="12"/>
    </row>
    <row r="9715" spans="7:7" ht="27.7" customHeight="1" thickBot="1" x14ac:dyDescent="0.3">
      <c r="G9715" s="12"/>
    </row>
    <row r="9716" spans="7:7" ht="27.7" customHeight="1" thickBot="1" x14ac:dyDescent="0.3">
      <c r="G9716" s="12"/>
    </row>
    <row r="9717" spans="7:7" ht="27.7" customHeight="1" thickBot="1" x14ac:dyDescent="0.3">
      <c r="G9717" s="12"/>
    </row>
    <row r="9718" spans="7:7" ht="27.7" customHeight="1" thickBot="1" x14ac:dyDescent="0.3">
      <c r="G9718" s="12"/>
    </row>
    <row r="9719" spans="7:7" ht="27.7" customHeight="1" thickBot="1" x14ac:dyDescent="0.3">
      <c r="G9719" s="12"/>
    </row>
    <row r="9720" spans="7:7" ht="27.7" customHeight="1" thickBot="1" x14ac:dyDescent="0.3">
      <c r="G9720" s="12"/>
    </row>
    <row r="9721" spans="7:7" ht="27.7" customHeight="1" thickBot="1" x14ac:dyDescent="0.3">
      <c r="G9721" s="12"/>
    </row>
    <row r="9722" spans="7:7" ht="27.7" customHeight="1" thickBot="1" x14ac:dyDescent="0.3">
      <c r="G9722" s="12"/>
    </row>
    <row r="9723" spans="7:7" ht="27.7" customHeight="1" thickBot="1" x14ac:dyDescent="0.3">
      <c r="G9723" s="12"/>
    </row>
    <row r="9724" spans="7:7" ht="27.7" customHeight="1" thickBot="1" x14ac:dyDescent="0.3">
      <c r="G9724" s="12"/>
    </row>
    <row r="9725" spans="7:7" ht="27.7" customHeight="1" thickBot="1" x14ac:dyDescent="0.3">
      <c r="G9725" s="12"/>
    </row>
    <row r="9726" spans="7:7" ht="27.7" customHeight="1" thickBot="1" x14ac:dyDescent="0.3">
      <c r="G9726" s="12"/>
    </row>
    <row r="9727" spans="7:7" ht="27.7" customHeight="1" thickBot="1" x14ac:dyDescent="0.3">
      <c r="G9727" s="12"/>
    </row>
    <row r="9728" spans="7:7" ht="27.7" customHeight="1" thickBot="1" x14ac:dyDescent="0.3">
      <c r="G9728" s="12"/>
    </row>
    <row r="9729" spans="7:7" ht="27.7" customHeight="1" thickBot="1" x14ac:dyDescent="0.3">
      <c r="G9729" s="12"/>
    </row>
    <row r="9730" spans="7:7" ht="27.7" customHeight="1" thickBot="1" x14ac:dyDescent="0.3">
      <c r="G9730" s="12"/>
    </row>
    <row r="9731" spans="7:7" ht="27.7" customHeight="1" thickBot="1" x14ac:dyDescent="0.3">
      <c r="G9731" s="12"/>
    </row>
    <row r="9732" spans="7:7" ht="27.7" customHeight="1" thickBot="1" x14ac:dyDescent="0.3">
      <c r="G9732" s="12"/>
    </row>
    <row r="9733" spans="7:7" ht="27.7" customHeight="1" thickBot="1" x14ac:dyDescent="0.3">
      <c r="G9733" s="12"/>
    </row>
    <row r="9734" spans="7:7" ht="27.7" customHeight="1" thickBot="1" x14ac:dyDescent="0.3">
      <c r="G9734" s="12"/>
    </row>
    <row r="9735" spans="7:7" ht="27.7" customHeight="1" thickBot="1" x14ac:dyDescent="0.3">
      <c r="G9735" s="12"/>
    </row>
    <row r="9736" spans="7:7" ht="27.7" customHeight="1" thickBot="1" x14ac:dyDescent="0.3">
      <c r="G9736" s="12"/>
    </row>
    <row r="9737" spans="7:7" ht="27.7" customHeight="1" thickBot="1" x14ac:dyDescent="0.3">
      <c r="G9737" s="12"/>
    </row>
    <row r="9738" spans="7:7" ht="27.7" customHeight="1" thickBot="1" x14ac:dyDescent="0.3">
      <c r="G9738" s="12"/>
    </row>
    <row r="9739" spans="7:7" ht="27.7" customHeight="1" thickBot="1" x14ac:dyDescent="0.3">
      <c r="G9739" s="12"/>
    </row>
    <row r="9740" spans="7:7" ht="27.7" customHeight="1" thickBot="1" x14ac:dyDescent="0.3">
      <c r="G9740" s="12"/>
    </row>
    <row r="9741" spans="7:7" ht="27.7" customHeight="1" thickBot="1" x14ac:dyDescent="0.3">
      <c r="G9741" s="12"/>
    </row>
    <row r="9742" spans="7:7" ht="27.7" customHeight="1" thickBot="1" x14ac:dyDescent="0.3">
      <c r="G9742" s="12"/>
    </row>
    <row r="9743" spans="7:7" ht="27.7" customHeight="1" thickBot="1" x14ac:dyDescent="0.3">
      <c r="G9743" s="12"/>
    </row>
    <row r="9744" spans="7:7" ht="27.7" customHeight="1" thickBot="1" x14ac:dyDescent="0.3">
      <c r="G9744" s="12"/>
    </row>
    <row r="9745" spans="7:7" ht="27.7" customHeight="1" thickBot="1" x14ac:dyDescent="0.3">
      <c r="G9745" s="12"/>
    </row>
    <row r="9746" spans="7:7" ht="27.7" customHeight="1" thickBot="1" x14ac:dyDescent="0.3">
      <c r="G9746" s="12"/>
    </row>
    <row r="9747" spans="7:7" ht="27.7" customHeight="1" thickBot="1" x14ac:dyDescent="0.3">
      <c r="G9747" s="12"/>
    </row>
    <row r="9748" spans="7:7" ht="27.7" customHeight="1" thickBot="1" x14ac:dyDescent="0.3">
      <c r="G9748" s="12"/>
    </row>
    <row r="9749" spans="7:7" ht="27.7" customHeight="1" thickBot="1" x14ac:dyDescent="0.3">
      <c r="G9749" s="12"/>
    </row>
    <row r="9750" spans="7:7" ht="27.7" customHeight="1" thickBot="1" x14ac:dyDescent="0.3">
      <c r="G9750" s="12"/>
    </row>
    <row r="9751" spans="7:7" ht="27.7" customHeight="1" thickBot="1" x14ac:dyDescent="0.3">
      <c r="G9751" s="12"/>
    </row>
    <row r="9752" spans="7:7" ht="27.7" customHeight="1" thickBot="1" x14ac:dyDescent="0.3">
      <c r="G9752" s="12"/>
    </row>
    <row r="9753" spans="7:7" ht="27.7" customHeight="1" thickBot="1" x14ac:dyDescent="0.3">
      <c r="G9753" s="12"/>
    </row>
    <row r="9754" spans="7:7" ht="27.7" customHeight="1" thickBot="1" x14ac:dyDescent="0.3">
      <c r="G9754" s="12"/>
    </row>
    <row r="9755" spans="7:7" ht="27.7" customHeight="1" thickBot="1" x14ac:dyDescent="0.3">
      <c r="G9755" s="12"/>
    </row>
    <row r="9756" spans="7:7" ht="27.7" customHeight="1" thickBot="1" x14ac:dyDescent="0.3">
      <c r="G9756" s="12"/>
    </row>
    <row r="9757" spans="7:7" ht="27.7" customHeight="1" thickBot="1" x14ac:dyDescent="0.3">
      <c r="G9757" s="12"/>
    </row>
    <row r="9758" spans="7:7" ht="27.7" customHeight="1" thickBot="1" x14ac:dyDescent="0.3">
      <c r="G9758" s="12"/>
    </row>
    <row r="9759" spans="7:7" ht="27.7" customHeight="1" thickBot="1" x14ac:dyDescent="0.3">
      <c r="G9759" s="12"/>
    </row>
    <row r="9760" spans="7:7" ht="27.7" customHeight="1" thickBot="1" x14ac:dyDescent="0.3">
      <c r="G9760" s="12"/>
    </row>
    <row r="9761" spans="7:7" ht="27.7" customHeight="1" thickBot="1" x14ac:dyDescent="0.3">
      <c r="G9761" s="12"/>
    </row>
    <row r="9762" spans="7:7" ht="27.7" customHeight="1" thickBot="1" x14ac:dyDescent="0.3">
      <c r="G9762" s="12"/>
    </row>
    <row r="9763" spans="7:7" ht="27.7" customHeight="1" thickBot="1" x14ac:dyDescent="0.3">
      <c r="G9763" s="12"/>
    </row>
    <row r="9764" spans="7:7" ht="27.7" customHeight="1" thickBot="1" x14ac:dyDescent="0.3">
      <c r="G9764" s="12"/>
    </row>
    <row r="9765" spans="7:7" ht="27.7" customHeight="1" thickBot="1" x14ac:dyDescent="0.3">
      <c r="G9765" s="12"/>
    </row>
    <row r="9766" spans="7:7" ht="27.7" customHeight="1" thickBot="1" x14ac:dyDescent="0.3">
      <c r="G9766" s="12"/>
    </row>
    <row r="9767" spans="7:7" ht="27.7" customHeight="1" thickBot="1" x14ac:dyDescent="0.3">
      <c r="G9767" s="12"/>
    </row>
    <row r="9768" spans="7:7" ht="27.7" customHeight="1" thickBot="1" x14ac:dyDescent="0.3">
      <c r="G9768" s="12"/>
    </row>
    <row r="9769" spans="7:7" ht="27.7" customHeight="1" thickBot="1" x14ac:dyDescent="0.3">
      <c r="G9769" s="12"/>
    </row>
    <row r="9770" spans="7:7" ht="27.7" customHeight="1" thickBot="1" x14ac:dyDescent="0.3">
      <c r="G9770" s="12"/>
    </row>
    <row r="9771" spans="7:7" ht="27.7" customHeight="1" thickBot="1" x14ac:dyDescent="0.3">
      <c r="G9771" s="12"/>
    </row>
    <row r="9772" spans="7:7" ht="27.7" customHeight="1" thickBot="1" x14ac:dyDescent="0.3">
      <c r="G9772" s="12"/>
    </row>
    <row r="9773" spans="7:7" ht="27.7" customHeight="1" thickBot="1" x14ac:dyDescent="0.3">
      <c r="G9773" s="12"/>
    </row>
    <row r="9774" spans="7:7" ht="27.7" customHeight="1" thickBot="1" x14ac:dyDescent="0.3">
      <c r="G9774" s="12"/>
    </row>
    <row r="9775" spans="7:7" ht="27.7" customHeight="1" thickBot="1" x14ac:dyDescent="0.3">
      <c r="G9775" s="12"/>
    </row>
    <row r="9776" spans="7:7" ht="27.7" customHeight="1" thickBot="1" x14ac:dyDescent="0.3">
      <c r="G9776" s="12"/>
    </row>
    <row r="9777" spans="7:7" ht="27.7" customHeight="1" thickBot="1" x14ac:dyDescent="0.3">
      <c r="G9777" s="12"/>
    </row>
    <row r="9778" spans="7:7" ht="27.7" customHeight="1" thickBot="1" x14ac:dyDescent="0.3">
      <c r="G9778" s="12"/>
    </row>
    <row r="9779" spans="7:7" ht="27.7" customHeight="1" thickBot="1" x14ac:dyDescent="0.3">
      <c r="G9779" s="12"/>
    </row>
    <row r="9780" spans="7:7" ht="27.7" customHeight="1" thickBot="1" x14ac:dyDescent="0.3">
      <c r="G9780" s="12"/>
    </row>
    <row r="9781" spans="7:7" ht="27.7" customHeight="1" thickBot="1" x14ac:dyDescent="0.3">
      <c r="G9781" s="12"/>
    </row>
    <row r="9782" spans="7:7" ht="27.7" customHeight="1" thickBot="1" x14ac:dyDescent="0.3">
      <c r="G9782" s="12"/>
    </row>
    <row r="9783" spans="7:7" ht="27.7" customHeight="1" thickBot="1" x14ac:dyDescent="0.3">
      <c r="G9783" s="12"/>
    </row>
    <row r="9784" spans="7:7" ht="27.7" customHeight="1" thickBot="1" x14ac:dyDescent="0.3">
      <c r="G9784" s="12"/>
    </row>
    <row r="9785" spans="7:7" ht="27.7" customHeight="1" thickBot="1" x14ac:dyDescent="0.3">
      <c r="G9785" s="12"/>
    </row>
    <row r="9786" spans="7:7" ht="27.7" customHeight="1" thickBot="1" x14ac:dyDescent="0.3">
      <c r="G9786" s="12"/>
    </row>
    <row r="9787" spans="7:7" ht="27.7" customHeight="1" thickBot="1" x14ac:dyDescent="0.3">
      <c r="G9787" s="12"/>
    </row>
    <row r="9788" spans="7:7" ht="27.7" customHeight="1" thickBot="1" x14ac:dyDescent="0.3">
      <c r="G9788" s="12"/>
    </row>
    <row r="9789" spans="7:7" ht="27.7" customHeight="1" thickBot="1" x14ac:dyDescent="0.3">
      <c r="G9789" s="12"/>
    </row>
    <row r="9790" spans="7:7" ht="27.7" customHeight="1" thickBot="1" x14ac:dyDescent="0.3">
      <c r="G9790" s="12"/>
    </row>
    <row r="9791" spans="7:7" ht="27.7" customHeight="1" thickBot="1" x14ac:dyDescent="0.3">
      <c r="G9791" s="12"/>
    </row>
    <row r="9792" spans="7:7" ht="27.7" customHeight="1" thickBot="1" x14ac:dyDescent="0.3">
      <c r="G9792" s="12"/>
    </row>
    <row r="9793" spans="7:7" ht="27.7" customHeight="1" thickBot="1" x14ac:dyDescent="0.3">
      <c r="G9793" s="12"/>
    </row>
    <row r="9794" spans="7:7" ht="27.7" customHeight="1" thickBot="1" x14ac:dyDescent="0.3">
      <c r="G9794" s="12"/>
    </row>
    <row r="9795" spans="7:7" ht="27.7" customHeight="1" thickBot="1" x14ac:dyDescent="0.3">
      <c r="G9795" s="12"/>
    </row>
    <row r="9796" spans="7:7" ht="27.7" customHeight="1" thickBot="1" x14ac:dyDescent="0.3">
      <c r="G9796" s="12"/>
    </row>
    <row r="9797" spans="7:7" ht="27.7" customHeight="1" thickBot="1" x14ac:dyDescent="0.3">
      <c r="G9797" s="12"/>
    </row>
    <row r="9798" spans="7:7" ht="27.7" customHeight="1" thickBot="1" x14ac:dyDescent="0.3">
      <c r="G9798" s="12"/>
    </row>
    <row r="9799" spans="7:7" ht="27.7" customHeight="1" thickBot="1" x14ac:dyDescent="0.3">
      <c r="G9799" s="12"/>
    </row>
    <row r="9800" spans="7:7" ht="27.7" customHeight="1" thickBot="1" x14ac:dyDescent="0.3">
      <c r="G9800" s="12"/>
    </row>
    <row r="9801" spans="7:7" ht="27.7" customHeight="1" thickBot="1" x14ac:dyDescent="0.3">
      <c r="G9801" s="12"/>
    </row>
    <row r="9802" spans="7:7" ht="27.7" customHeight="1" thickBot="1" x14ac:dyDescent="0.3">
      <c r="G9802" s="12"/>
    </row>
    <row r="9803" spans="7:7" ht="27.7" customHeight="1" thickBot="1" x14ac:dyDescent="0.3">
      <c r="G9803" s="12"/>
    </row>
    <row r="9804" spans="7:7" ht="27.7" customHeight="1" thickBot="1" x14ac:dyDescent="0.3">
      <c r="G9804" s="12"/>
    </row>
    <row r="9805" spans="7:7" ht="27.7" customHeight="1" thickBot="1" x14ac:dyDescent="0.3">
      <c r="G9805" s="12"/>
    </row>
    <row r="9806" spans="7:7" ht="27.7" customHeight="1" thickBot="1" x14ac:dyDescent="0.3">
      <c r="G9806" s="12"/>
    </row>
    <row r="9807" spans="7:7" ht="27.7" customHeight="1" thickBot="1" x14ac:dyDescent="0.3">
      <c r="G9807" s="12"/>
    </row>
    <row r="9808" spans="7:7" ht="27.7" customHeight="1" thickBot="1" x14ac:dyDescent="0.3">
      <c r="G9808" s="12"/>
    </row>
    <row r="9809" spans="7:7" ht="27.7" customHeight="1" thickBot="1" x14ac:dyDescent="0.3">
      <c r="G9809" s="12"/>
    </row>
    <row r="9810" spans="7:7" ht="27.7" customHeight="1" thickBot="1" x14ac:dyDescent="0.3">
      <c r="G9810" s="12"/>
    </row>
    <row r="9811" spans="7:7" ht="27.7" customHeight="1" thickBot="1" x14ac:dyDescent="0.3">
      <c r="G9811" s="12"/>
    </row>
    <row r="9812" spans="7:7" ht="27.7" customHeight="1" thickBot="1" x14ac:dyDescent="0.3">
      <c r="G9812" s="12"/>
    </row>
    <row r="9813" spans="7:7" ht="27.7" customHeight="1" thickBot="1" x14ac:dyDescent="0.3">
      <c r="G9813" s="12"/>
    </row>
    <row r="9814" spans="7:7" ht="27.7" customHeight="1" thickBot="1" x14ac:dyDescent="0.3">
      <c r="G9814" s="12"/>
    </row>
    <row r="9815" spans="7:7" ht="27.7" customHeight="1" thickBot="1" x14ac:dyDescent="0.3">
      <c r="G9815" s="12"/>
    </row>
    <row r="9816" spans="7:7" ht="27.7" customHeight="1" thickBot="1" x14ac:dyDescent="0.3">
      <c r="G9816" s="12"/>
    </row>
    <row r="9817" spans="7:7" ht="27.7" customHeight="1" thickBot="1" x14ac:dyDescent="0.3">
      <c r="G9817" s="12"/>
    </row>
    <row r="9818" spans="7:7" ht="27.7" customHeight="1" thickBot="1" x14ac:dyDescent="0.3">
      <c r="G9818" s="12"/>
    </row>
    <row r="9819" spans="7:7" ht="27.7" customHeight="1" thickBot="1" x14ac:dyDescent="0.3">
      <c r="G9819" s="12"/>
    </row>
    <row r="9820" spans="7:7" ht="27.7" customHeight="1" thickBot="1" x14ac:dyDescent="0.3">
      <c r="G9820" s="12"/>
    </row>
    <row r="9821" spans="7:7" ht="27.7" customHeight="1" thickBot="1" x14ac:dyDescent="0.3">
      <c r="G9821" s="12"/>
    </row>
    <row r="9822" spans="7:7" ht="27.7" customHeight="1" thickBot="1" x14ac:dyDescent="0.3">
      <c r="G9822" s="12"/>
    </row>
    <row r="9823" spans="7:7" ht="27.7" customHeight="1" thickBot="1" x14ac:dyDescent="0.3">
      <c r="G9823" s="12"/>
    </row>
    <row r="9824" spans="7:7" ht="27.7" customHeight="1" thickBot="1" x14ac:dyDescent="0.3">
      <c r="G9824" s="12"/>
    </row>
    <row r="9825" spans="7:7" ht="27.7" customHeight="1" thickBot="1" x14ac:dyDescent="0.3">
      <c r="G9825" s="12"/>
    </row>
    <row r="9826" spans="7:7" ht="27.7" customHeight="1" thickBot="1" x14ac:dyDescent="0.3">
      <c r="G9826" s="12"/>
    </row>
    <row r="9827" spans="7:7" ht="27.7" customHeight="1" thickBot="1" x14ac:dyDescent="0.3">
      <c r="G9827" s="12"/>
    </row>
    <row r="9828" spans="7:7" ht="27.7" customHeight="1" thickBot="1" x14ac:dyDescent="0.3">
      <c r="G9828" s="12"/>
    </row>
    <row r="9829" spans="7:7" ht="27.7" customHeight="1" thickBot="1" x14ac:dyDescent="0.3">
      <c r="G9829" s="12"/>
    </row>
    <row r="9830" spans="7:7" ht="27.7" customHeight="1" thickBot="1" x14ac:dyDescent="0.3">
      <c r="G9830" s="12"/>
    </row>
    <row r="9831" spans="7:7" ht="27.7" customHeight="1" thickBot="1" x14ac:dyDescent="0.3">
      <c r="G9831" s="12"/>
    </row>
    <row r="9832" spans="7:7" ht="27.7" customHeight="1" thickBot="1" x14ac:dyDescent="0.3">
      <c r="G9832" s="12"/>
    </row>
    <row r="9833" spans="7:7" ht="27.7" customHeight="1" thickBot="1" x14ac:dyDescent="0.3">
      <c r="G9833" s="12"/>
    </row>
    <row r="9834" spans="7:7" ht="27.7" customHeight="1" thickBot="1" x14ac:dyDescent="0.3">
      <c r="G9834" s="12"/>
    </row>
    <row r="9835" spans="7:7" ht="27.7" customHeight="1" thickBot="1" x14ac:dyDescent="0.3">
      <c r="G9835" s="12"/>
    </row>
    <row r="9836" spans="7:7" ht="27.7" customHeight="1" thickBot="1" x14ac:dyDescent="0.3">
      <c r="G9836" s="12"/>
    </row>
    <row r="9837" spans="7:7" ht="27.7" customHeight="1" thickBot="1" x14ac:dyDescent="0.3">
      <c r="G9837" s="12"/>
    </row>
    <row r="9838" spans="7:7" ht="27.7" customHeight="1" thickBot="1" x14ac:dyDescent="0.3">
      <c r="G9838" s="12"/>
    </row>
    <row r="9839" spans="7:7" ht="27.7" customHeight="1" thickBot="1" x14ac:dyDescent="0.3">
      <c r="G9839" s="12"/>
    </row>
    <row r="9840" spans="7:7" ht="27.7" customHeight="1" thickBot="1" x14ac:dyDescent="0.3">
      <c r="G9840" s="12"/>
    </row>
    <row r="9841" spans="7:7" ht="27.7" customHeight="1" thickBot="1" x14ac:dyDescent="0.3">
      <c r="G9841" s="12"/>
    </row>
    <row r="9842" spans="7:7" ht="27.7" customHeight="1" thickBot="1" x14ac:dyDescent="0.3">
      <c r="G9842" s="12"/>
    </row>
    <row r="9843" spans="7:7" ht="27.7" customHeight="1" thickBot="1" x14ac:dyDescent="0.3">
      <c r="G9843" s="12"/>
    </row>
    <row r="9844" spans="7:7" ht="27.7" customHeight="1" thickBot="1" x14ac:dyDescent="0.3">
      <c r="G9844" s="12"/>
    </row>
    <row r="9845" spans="7:7" ht="27.7" customHeight="1" thickBot="1" x14ac:dyDescent="0.3">
      <c r="G9845" s="12"/>
    </row>
    <row r="9846" spans="7:7" ht="27.7" customHeight="1" thickBot="1" x14ac:dyDescent="0.3">
      <c r="G9846" s="12"/>
    </row>
    <row r="9847" spans="7:7" ht="27.7" customHeight="1" thickBot="1" x14ac:dyDescent="0.3">
      <c r="G9847" s="12"/>
    </row>
    <row r="9848" spans="7:7" ht="27.7" customHeight="1" thickBot="1" x14ac:dyDescent="0.3">
      <c r="G9848" s="12"/>
    </row>
    <row r="9849" spans="7:7" ht="27.7" customHeight="1" thickBot="1" x14ac:dyDescent="0.3">
      <c r="G9849" s="12"/>
    </row>
    <row r="9850" spans="7:7" ht="27.7" customHeight="1" thickBot="1" x14ac:dyDescent="0.3">
      <c r="G9850" s="12"/>
    </row>
    <row r="9851" spans="7:7" ht="27.7" customHeight="1" thickBot="1" x14ac:dyDescent="0.3">
      <c r="G9851" s="12"/>
    </row>
    <row r="9852" spans="7:7" ht="27.7" customHeight="1" thickBot="1" x14ac:dyDescent="0.3">
      <c r="G9852" s="12"/>
    </row>
    <row r="9853" spans="7:7" ht="27.7" customHeight="1" thickBot="1" x14ac:dyDescent="0.3">
      <c r="G9853" s="12"/>
    </row>
    <row r="9854" spans="7:7" ht="27.7" customHeight="1" thickBot="1" x14ac:dyDescent="0.3">
      <c r="G9854" s="12"/>
    </row>
    <row r="9855" spans="7:7" ht="27.7" customHeight="1" thickBot="1" x14ac:dyDescent="0.3">
      <c r="G9855" s="12"/>
    </row>
    <row r="9856" spans="7:7" ht="27.7" customHeight="1" thickBot="1" x14ac:dyDescent="0.3">
      <c r="G9856" s="12"/>
    </row>
    <row r="9857" spans="7:7" ht="27.7" customHeight="1" thickBot="1" x14ac:dyDescent="0.3">
      <c r="G9857" s="12"/>
    </row>
    <row r="9858" spans="7:7" ht="27.7" customHeight="1" thickBot="1" x14ac:dyDescent="0.3">
      <c r="G9858" s="12"/>
    </row>
    <row r="9859" spans="7:7" ht="27.7" customHeight="1" thickBot="1" x14ac:dyDescent="0.3">
      <c r="G9859" s="12"/>
    </row>
    <row r="9860" spans="7:7" ht="27.7" customHeight="1" thickBot="1" x14ac:dyDescent="0.3">
      <c r="G9860" s="12"/>
    </row>
    <row r="9861" spans="7:7" ht="27.7" customHeight="1" thickBot="1" x14ac:dyDescent="0.3">
      <c r="G9861" s="12"/>
    </row>
    <row r="9862" spans="7:7" ht="27.7" customHeight="1" thickBot="1" x14ac:dyDescent="0.3">
      <c r="G9862" s="12"/>
    </row>
    <row r="9863" spans="7:7" ht="27.7" customHeight="1" thickBot="1" x14ac:dyDescent="0.3">
      <c r="G9863" s="12"/>
    </row>
    <row r="9864" spans="7:7" ht="27.7" customHeight="1" thickBot="1" x14ac:dyDescent="0.3">
      <c r="G9864" s="12"/>
    </row>
    <row r="9865" spans="7:7" ht="27.7" customHeight="1" thickBot="1" x14ac:dyDescent="0.3">
      <c r="G9865" s="12"/>
    </row>
    <row r="9866" spans="7:7" ht="27.7" customHeight="1" thickBot="1" x14ac:dyDescent="0.3">
      <c r="G9866" s="12"/>
    </row>
    <row r="9867" spans="7:7" ht="27.7" customHeight="1" thickBot="1" x14ac:dyDescent="0.3">
      <c r="G9867" s="12"/>
    </row>
    <row r="9868" spans="7:7" ht="27.7" customHeight="1" thickBot="1" x14ac:dyDescent="0.3">
      <c r="G9868" s="12"/>
    </row>
    <row r="9869" spans="7:7" ht="27.7" customHeight="1" thickBot="1" x14ac:dyDescent="0.3">
      <c r="G9869" s="12"/>
    </row>
    <row r="9870" spans="7:7" ht="27.7" customHeight="1" thickBot="1" x14ac:dyDescent="0.3">
      <c r="G9870" s="12"/>
    </row>
    <row r="9871" spans="7:7" ht="27.7" customHeight="1" thickBot="1" x14ac:dyDescent="0.3">
      <c r="G9871" s="12"/>
    </row>
    <row r="9872" spans="7:7" ht="27.7" customHeight="1" thickBot="1" x14ac:dyDescent="0.3">
      <c r="G9872" s="12"/>
    </row>
    <row r="9873" spans="7:7" ht="27.7" customHeight="1" thickBot="1" x14ac:dyDescent="0.3">
      <c r="G9873" s="12"/>
    </row>
    <row r="9874" spans="7:7" ht="27.7" customHeight="1" thickBot="1" x14ac:dyDescent="0.3">
      <c r="G9874" s="12"/>
    </row>
    <row r="9875" spans="7:7" ht="27.7" customHeight="1" thickBot="1" x14ac:dyDescent="0.3">
      <c r="G9875" s="12"/>
    </row>
    <row r="9876" spans="7:7" ht="27.7" customHeight="1" thickBot="1" x14ac:dyDescent="0.3">
      <c r="G9876" s="12"/>
    </row>
    <row r="9877" spans="7:7" ht="27.7" customHeight="1" thickBot="1" x14ac:dyDescent="0.3">
      <c r="G9877" s="12"/>
    </row>
    <row r="9878" spans="7:7" ht="27.7" customHeight="1" thickBot="1" x14ac:dyDescent="0.3">
      <c r="G9878" s="12"/>
    </row>
    <row r="9879" spans="7:7" ht="27.7" customHeight="1" thickBot="1" x14ac:dyDescent="0.3">
      <c r="G9879" s="12"/>
    </row>
    <row r="9880" spans="7:7" ht="27.7" customHeight="1" thickBot="1" x14ac:dyDescent="0.3">
      <c r="G9880" s="12"/>
    </row>
    <row r="9881" spans="7:7" ht="27.7" customHeight="1" thickBot="1" x14ac:dyDescent="0.3">
      <c r="G9881" s="12"/>
    </row>
    <row r="9882" spans="7:7" ht="27.7" customHeight="1" thickBot="1" x14ac:dyDescent="0.3">
      <c r="G9882" s="12"/>
    </row>
    <row r="9883" spans="7:7" ht="27.7" customHeight="1" thickBot="1" x14ac:dyDescent="0.3">
      <c r="G9883" s="12"/>
    </row>
    <row r="9884" spans="7:7" ht="27.7" customHeight="1" thickBot="1" x14ac:dyDescent="0.3">
      <c r="G9884" s="12"/>
    </row>
    <row r="9885" spans="7:7" ht="27.7" customHeight="1" thickBot="1" x14ac:dyDescent="0.3">
      <c r="G9885" s="12"/>
    </row>
    <row r="9886" spans="7:7" ht="27.7" customHeight="1" thickBot="1" x14ac:dyDescent="0.3">
      <c r="G9886" s="12"/>
    </row>
    <row r="9887" spans="7:7" ht="27.7" customHeight="1" thickBot="1" x14ac:dyDescent="0.3">
      <c r="G9887" s="12"/>
    </row>
    <row r="9888" spans="7:7" ht="27.7" customHeight="1" thickBot="1" x14ac:dyDescent="0.3">
      <c r="G9888" s="12"/>
    </row>
    <row r="9889" spans="7:7" ht="27.7" customHeight="1" thickBot="1" x14ac:dyDescent="0.3">
      <c r="G9889" s="12"/>
    </row>
    <row r="9890" spans="7:7" ht="27.7" customHeight="1" thickBot="1" x14ac:dyDescent="0.3">
      <c r="G9890" s="12"/>
    </row>
    <row r="9891" spans="7:7" ht="27.7" customHeight="1" thickBot="1" x14ac:dyDescent="0.3">
      <c r="G9891" s="12"/>
    </row>
    <row r="9892" spans="7:7" ht="27.7" customHeight="1" thickBot="1" x14ac:dyDescent="0.3">
      <c r="G9892" s="12"/>
    </row>
    <row r="9893" spans="7:7" ht="27.7" customHeight="1" thickBot="1" x14ac:dyDescent="0.3">
      <c r="G9893" s="12"/>
    </row>
    <row r="9894" spans="7:7" ht="27.7" customHeight="1" thickBot="1" x14ac:dyDescent="0.3">
      <c r="G9894" s="12"/>
    </row>
    <row r="9895" spans="7:7" ht="27.7" customHeight="1" thickBot="1" x14ac:dyDescent="0.3">
      <c r="G9895" s="12"/>
    </row>
    <row r="9896" spans="7:7" ht="27.7" customHeight="1" thickBot="1" x14ac:dyDescent="0.3">
      <c r="G9896" s="12"/>
    </row>
    <row r="9897" spans="7:7" ht="27.7" customHeight="1" thickBot="1" x14ac:dyDescent="0.3">
      <c r="G9897" s="12"/>
    </row>
    <row r="9898" spans="7:7" ht="27.7" customHeight="1" thickBot="1" x14ac:dyDescent="0.3">
      <c r="G9898" s="12"/>
    </row>
    <row r="9899" spans="7:7" ht="27.7" customHeight="1" thickBot="1" x14ac:dyDescent="0.3">
      <c r="G9899" s="12"/>
    </row>
    <row r="9900" spans="7:7" ht="27.7" customHeight="1" thickBot="1" x14ac:dyDescent="0.3">
      <c r="G9900" s="12"/>
    </row>
    <row r="9901" spans="7:7" ht="27.7" customHeight="1" thickBot="1" x14ac:dyDescent="0.3">
      <c r="G9901" s="12"/>
    </row>
    <row r="9902" spans="7:7" ht="27.7" customHeight="1" thickBot="1" x14ac:dyDescent="0.3">
      <c r="G9902" s="12"/>
    </row>
    <row r="9903" spans="7:7" ht="27.7" customHeight="1" thickBot="1" x14ac:dyDescent="0.3">
      <c r="G9903" s="12"/>
    </row>
    <row r="9904" spans="7:7" ht="27.7" customHeight="1" thickBot="1" x14ac:dyDescent="0.3">
      <c r="G9904" s="12"/>
    </row>
    <row r="9905" spans="7:7" ht="27.7" customHeight="1" thickBot="1" x14ac:dyDescent="0.3">
      <c r="G9905" s="12"/>
    </row>
    <row r="9906" spans="7:7" ht="27.7" customHeight="1" thickBot="1" x14ac:dyDescent="0.3">
      <c r="G9906" s="12"/>
    </row>
    <row r="9907" spans="7:7" ht="27.7" customHeight="1" thickBot="1" x14ac:dyDescent="0.3">
      <c r="G9907" s="12"/>
    </row>
    <row r="9908" spans="7:7" ht="27.7" customHeight="1" thickBot="1" x14ac:dyDescent="0.3">
      <c r="G9908" s="12"/>
    </row>
    <row r="9909" spans="7:7" ht="27.7" customHeight="1" thickBot="1" x14ac:dyDescent="0.3">
      <c r="G9909" s="12"/>
    </row>
    <row r="9910" spans="7:7" ht="27.7" customHeight="1" thickBot="1" x14ac:dyDescent="0.3">
      <c r="G9910" s="12"/>
    </row>
    <row r="9911" spans="7:7" ht="27.7" customHeight="1" thickBot="1" x14ac:dyDescent="0.3">
      <c r="G9911" s="12"/>
    </row>
    <row r="9912" spans="7:7" ht="27.7" customHeight="1" thickBot="1" x14ac:dyDescent="0.3">
      <c r="G9912" s="12"/>
    </row>
    <row r="9913" spans="7:7" ht="27.7" customHeight="1" thickBot="1" x14ac:dyDescent="0.3">
      <c r="G9913" s="12"/>
    </row>
    <row r="9914" spans="7:7" ht="27.7" customHeight="1" thickBot="1" x14ac:dyDescent="0.3">
      <c r="G9914" s="12"/>
    </row>
    <row r="9915" spans="7:7" ht="27.7" customHeight="1" thickBot="1" x14ac:dyDescent="0.3">
      <c r="G9915" s="12"/>
    </row>
    <row r="9916" spans="7:7" ht="27.7" customHeight="1" thickBot="1" x14ac:dyDescent="0.3">
      <c r="G9916" s="12"/>
    </row>
    <row r="9917" spans="7:7" ht="27.7" customHeight="1" thickBot="1" x14ac:dyDescent="0.3">
      <c r="G9917" s="12"/>
    </row>
    <row r="9918" spans="7:7" ht="27.7" customHeight="1" thickBot="1" x14ac:dyDescent="0.3">
      <c r="G9918" s="12"/>
    </row>
    <row r="9919" spans="7:7" ht="27.7" customHeight="1" thickBot="1" x14ac:dyDescent="0.3">
      <c r="G9919" s="12"/>
    </row>
    <row r="9920" spans="7:7" ht="27.7" customHeight="1" thickBot="1" x14ac:dyDescent="0.3">
      <c r="G9920" s="12"/>
    </row>
    <row r="9921" spans="7:7" ht="27.7" customHeight="1" thickBot="1" x14ac:dyDescent="0.3">
      <c r="G9921" s="12"/>
    </row>
    <row r="9922" spans="7:7" ht="27.7" customHeight="1" thickBot="1" x14ac:dyDescent="0.3">
      <c r="G9922" s="12"/>
    </row>
    <row r="9923" spans="7:7" ht="27.7" customHeight="1" thickBot="1" x14ac:dyDescent="0.3">
      <c r="G9923" s="12"/>
    </row>
    <row r="9924" spans="7:7" ht="27.7" customHeight="1" thickBot="1" x14ac:dyDescent="0.3">
      <c r="G9924" s="12"/>
    </row>
    <row r="9925" spans="7:7" ht="27.7" customHeight="1" thickBot="1" x14ac:dyDescent="0.3">
      <c r="G9925" s="12"/>
    </row>
    <row r="9926" spans="7:7" ht="27.7" customHeight="1" thickBot="1" x14ac:dyDescent="0.3">
      <c r="G9926" s="12"/>
    </row>
    <row r="9927" spans="7:7" ht="27.7" customHeight="1" thickBot="1" x14ac:dyDescent="0.3">
      <c r="G9927" s="12"/>
    </row>
    <row r="9928" spans="7:7" ht="27.7" customHeight="1" thickBot="1" x14ac:dyDescent="0.3">
      <c r="G9928" s="12"/>
    </row>
    <row r="9929" spans="7:7" ht="27.7" customHeight="1" thickBot="1" x14ac:dyDescent="0.3">
      <c r="G9929" s="12"/>
    </row>
    <row r="9930" spans="7:7" ht="27.7" customHeight="1" thickBot="1" x14ac:dyDescent="0.3">
      <c r="G9930" s="12"/>
    </row>
    <row r="9931" spans="7:7" ht="27.7" customHeight="1" thickBot="1" x14ac:dyDescent="0.3">
      <c r="G9931" s="12"/>
    </row>
    <row r="9932" spans="7:7" ht="27.7" customHeight="1" thickBot="1" x14ac:dyDescent="0.3">
      <c r="G9932" s="12"/>
    </row>
    <row r="9933" spans="7:7" ht="27.7" customHeight="1" thickBot="1" x14ac:dyDescent="0.3">
      <c r="G9933" s="12"/>
    </row>
    <row r="9934" spans="7:7" ht="27.7" customHeight="1" thickBot="1" x14ac:dyDescent="0.3">
      <c r="G9934" s="12"/>
    </row>
    <row r="9935" spans="7:7" ht="27.7" customHeight="1" thickBot="1" x14ac:dyDescent="0.3">
      <c r="G9935" s="12"/>
    </row>
    <row r="9936" spans="7:7" ht="27.7" customHeight="1" thickBot="1" x14ac:dyDescent="0.3">
      <c r="G9936" s="12"/>
    </row>
    <row r="9937" spans="7:7" ht="27.7" customHeight="1" thickBot="1" x14ac:dyDescent="0.3">
      <c r="G9937" s="12"/>
    </row>
    <row r="9938" spans="7:7" ht="27.7" customHeight="1" thickBot="1" x14ac:dyDescent="0.3">
      <c r="G9938" s="12"/>
    </row>
    <row r="9939" spans="7:7" ht="27.7" customHeight="1" thickBot="1" x14ac:dyDescent="0.3">
      <c r="G9939" s="12"/>
    </row>
    <row r="9940" spans="7:7" ht="27.7" customHeight="1" thickBot="1" x14ac:dyDescent="0.3">
      <c r="G9940" s="12"/>
    </row>
    <row r="9941" spans="7:7" ht="27.7" customHeight="1" thickBot="1" x14ac:dyDescent="0.3">
      <c r="G9941" s="12"/>
    </row>
    <row r="9942" spans="7:7" ht="27.7" customHeight="1" thickBot="1" x14ac:dyDescent="0.3">
      <c r="G9942" s="12"/>
    </row>
    <row r="9943" spans="7:7" ht="27.7" customHeight="1" thickBot="1" x14ac:dyDescent="0.3">
      <c r="G9943" s="12"/>
    </row>
    <row r="9944" spans="7:7" ht="27.7" customHeight="1" thickBot="1" x14ac:dyDescent="0.3">
      <c r="G9944" s="12"/>
    </row>
    <row r="9945" spans="7:7" ht="27.7" customHeight="1" thickBot="1" x14ac:dyDescent="0.3">
      <c r="G9945" s="12"/>
    </row>
    <row r="9946" spans="7:7" ht="27.7" customHeight="1" thickBot="1" x14ac:dyDescent="0.3">
      <c r="G9946" s="12"/>
    </row>
    <row r="9947" spans="7:7" ht="27.7" customHeight="1" thickBot="1" x14ac:dyDescent="0.3">
      <c r="G9947" s="12"/>
    </row>
    <row r="9948" spans="7:7" ht="27.7" customHeight="1" thickBot="1" x14ac:dyDescent="0.3">
      <c r="G9948" s="12"/>
    </row>
    <row r="9949" spans="7:7" ht="27.7" customHeight="1" thickBot="1" x14ac:dyDescent="0.3">
      <c r="G9949" s="12"/>
    </row>
    <row r="9950" spans="7:7" ht="27.7" customHeight="1" thickBot="1" x14ac:dyDescent="0.3">
      <c r="G9950" s="12"/>
    </row>
    <row r="9951" spans="7:7" ht="27.7" customHeight="1" thickBot="1" x14ac:dyDescent="0.3">
      <c r="G9951" s="12"/>
    </row>
    <row r="9952" spans="7:7" ht="27.7" customHeight="1" thickBot="1" x14ac:dyDescent="0.3">
      <c r="G9952" s="12"/>
    </row>
    <row r="9953" spans="7:7" ht="27.7" customHeight="1" thickBot="1" x14ac:dyDescent="0.3">
      <c r="G9953" s="12"/>
    </row>
    <row r="9954" spans="7:7" ht="27.7" customHeight="1" thickBot="1" x14ac:dyDescent="0.3">
      <c r="G9954" s="12"/>
    </row>
    <row r="9955" spans="7:7" ht="27.7" customHeight="1" thickBot="1" x14ac:dyDescent="0.3">
      <c r="G9955" s="12"/>
    </row>
    <row r="9956" spans="7:7" ht="27.7" customHeight="1" thickBot="1" x14ac:dyDescent="0.3">
      <c r="G9956" s="12"/>
    </row>
    <row r="9957" spans="7:7" ht="27.7" customHeight="1" thickBot="1" x14ac:dyDescent="0.3">
      <c r="G9957" s="12"/>
    </row>
    <row r="9958" spans="7:7" ht="27.7" customHeight="1" thickBot="1" x14ac:dyDescent="0.3">
      <c r="G9958" s="12"/>
    </row>
    <row r="9959" spans="7:7" ht="27.7" customHeight="1" thickBot="1" x14ac:dyDescent="0.3">
      <c r="G9959" s="12"/>
    </row>
    <row r="9960" spans="7:7" ht="27.7" customHeight="1" thickBot="1" x14ac:dyDescent="0.3">
      <c r="G9960" s="12"/>
    </row>
    <row r="9961" spans="7:7" ht="27.7" customHeight="1" thickBot="1" x14ac:dyDescent="0.3">
      <c r="G9961" s="12"/>
    </row>
    <row r="9962" spans="7:7" ht="27.7" customHeight="1" thickBot="1" x14ac:dyDescent="0.3">
      <c r="G9962" s="12"/>
    </row>
    <row r="9963" spans="7:7" ht="27.7" customHeight="1" thickBot="1" x14ac:dyDescent="0.3">
      <c r="G9963" s="12"/>
    </row>
    <row r="9964" spans="7:7" ht="27.7" customHeight="1" thickBot="1" x14ac:dyDescent="0.3">
      <c r="G9964" s="12"/>
    </row>
    <row r="9965" spans="7:7" ht="27.7" customHeight="1" thickBot="1" x14ac:dyDescent="0.3">
      <c r="G9965" s="12"/>
    </row>
    <row r="9966" spans="7:7" ht="27.7" customHeight="1" thickBot="1" x14ac:dyDescent="0.3">
      <c r="G9966" s="12"/>
    </row>
    <row r="9967" spans="7:7" ht="27.7" customHeight="1" thickBot="1" x14ac:dyDescent="0.3">
      <c r="G9967" s="12"/>
    </row>
    <row r="9968" spans="7:7" ht="27.7" customHeight="1" thickBot="1" x14ac:dyDescent="0.3">
      <c r="G9968" s="12"/>
    </row>
    <row r="9969" spans="7:7" ht="27.7" customHeight="1" thickBot="1" x14ac:dyDescent="0.3">
      <c r="G9969" s="12"/>
    </row>
    <row r="9970" spans="7:7" ht="27.7" customHeight="1" thickBot="1" x14ac:dyDescent="0.3">
      <c r="G9970" s="12"/>
    </row>
    <row r="9971" spans="7:7" ht="27.7" customHeight="1" thickBot="1" x14ac:dyDescent="0.3">
      <c r="G9971" s="12"/>
    </row>
    <row r="9972" spans="7:7" ht="27.7" customHeight="1" thickBot="1" x14ac:dyDescent="0.3">
      <c r="G9972" s="12"/>
    </row>
    <row r="9973" spans="7:7" ht="27.7" customHeight="1" thickBot="1" x14ac:dyDescent="0.3">
      <c r="G9973" s="12"/>
    </row>
    <row r="9974" spans="7:7" ht="27.7" customHeight="1" thickBot="1" x14ac:dyDescent="0.3">
      <c r="G9974" s="12"/>
    </row>
    <row r="9975" spans="7:7" ht="27.7" customHeight="1" thickBot="1" x14ac:dyDescent="0.3">
      <c r="G9975" s="12"/>
    </row>
    <row r="9976" spans="7:7" ht="27.7" customHeight="1" thickBot="1" x14ac:dyDescent="0.3">
      <c r="G9976" s="12"/>
    </row>
    <row r="9977" spans="7:7" ht="27.7" customHeight="1" thickBot="1" x14ac:dyDescent="0.3">
      <c r="G9977" s="12"/>
    </row>
    <row r="9978" spans="7:7" ht="27.7" customHeight="1" thickBot="1" x14ac:dyDescent="0.3">
      <c r="G9978" s="12"/>
    </row>
    <row r="9979" spans="7:7" ht="27.7" customHeight="1" thickBot="1" x14ac:dyDescent="0.3">
      <c r="G9979" s="12"/>
    </row>
    <row r="9980" spans="7:7" ht="27.7" customHeight="1" thickBot="1" x14ac:dyDescent="0.3">
      <c r="G9980" s="12"/>
    </row>
    <row r="9981" spans="7:7" ht="27.7" customHeight="1" thickBot="1" x14ac:dyDescent="0.3">
      <c r="G9981" s="12"/>
    </row>
    <row r="9982" spans="7:7" ht="27.7" customHeight="1" thickBot="1" x14ac:dyDescent="0.3">
      <c r="G9982" s="12"/>
    </row>
    <row r="9983" spans="7:7" ht="27.7" customHeight="1" thickBot="1" x14ac:dyDescent="0.3">
      <c r="G9983" s="12"/>
    </row>
    <row r="9984" spans="7:7" ht="27.7" customHeight="1" thickBot="1" x14ac:dyDescent="0.3">
      <c r="G9984" s="12"/>
    </row>
    <row r="9985" spans="7:7" ht="27.7" customHeight="1" thickBot="1" x14ac:dyDescent="0.3">
      <c r="G9985" s="12"/>
    </row>
    <row r="9986" spans="7:7" ht="27.7" customHeight="1" thickBot="1" x14ac:dyDescent="0.3">
      <c r="G9986" s="12"/>
    </row>
    <row r="9987" spans="7:7" ht="27.7" customHeight="1" thickBot="1" x14ac:dyDescent="0.3">
      <c r="G9987" s="12"/>
    </row>
    <row r="9988" spans="7:7" ht="27.7" customHeight="1" thickBot="1" x14ac:dyDescent="0.3">
      <c r="G9988" s="12"/>
    </row>
    <row r="9989" spans="7:7" ht="27.7" customHeight="1" thickBot="1" x14ac:dyDescent="0.3">
      <c r="G9989" s="12"/>
    </row>
    <row r="9990" spans="7:7" ht="27.7" customHeight="1" thickBot="1" x14ac:dyDescent="0.3">
      <c r="G9990" s="12"/>
    </row>
    <row r="9991" spans="7:7" ht="27.7" customHeight="1" thickBot="1" x14ac:dyDescent="0.3">
      <c r="G9991" s="12"/>
    </row>
    <row r="9992" spans="7:7" ht="27.7" customHeight="1" thickBot="1" x14ac:dyDescent="0.3">
      <c r="G9992" s="12"/>
    </row>
    <row r="9993" spans="7:7" ht="27.7" customHeight="1" thickBot="1" x14ac:dyDescent="0.3">
      <c r="G9993" s="12"/>
    </row>
    <row r="9994" spans="7:7" ht="27.7" customHeight="1" thickBot="1" x14ac:dyDescent="0.3">
      <c r="G9994" s="12"/>
    </row>
    <row r="9995" spans="7:7" ht="27.7" customHeight="1" thickBot="1" x14ac:dyDescent="0.3">
      <c r="G9995" s="12"/>
    </row>
    <row r="9996" spans="7:7" ht="27.7" customHeight="1" thickBot="1" x14ac:dyDescent="0.3">
      <c r="G9996" s="12"/>
    </row>
    <row r="9997" spans="7:7" ht="27.7" customHeight="1" thickBot="1" x14ac:dyDescent="0.3">
      <c r="G9997" s="12"/>
    </row>
    <row r="9998" spans="7:7" ht="27.7" customHeight="1" thickBot="1" x14ac:dyDescent="0.3">
      <c r="G9998" s="12"/>
    </row>
    <row r="9999" spans="7:7" ht="27.7" customHeight="1" thickBot="1" x14ac:dyDescent="0.3">
      <c r="G9999" s="12"/>
    </row>
    <row r="10000" spans="7:7" ht="27.7" customHeight="1" thickBot="1" x14ac:dyDescent="0.3">
      <c r="G10000" s="12"/>
    </row>
    <row r="10001" spans="7:7" ht="27.7" customHeight="1" thickBot="1" x14ac:dyDescent="0.3">
      <c r="G10001" s="12"/>
    </row>
    <row r="10002" spans="7:7" ht="27.7" customHeight="1" thickBot="1" x14ac:dyDescent="0.3">
      <c r="G10002" s="12"/>
    </row>
    <row r="10003" spans="7:7" ht="27.7" customHeight="1" thickBot="1" x14ac:dyDescent="0.3">
      <c r="G10003" s="12"/>
    </row>
    <row r="10004" spans="7:7" ht="27.7" customHeight="1" thickBot="1" x14ac:dyDescent="0.3">
      <c r="G10004" s="12"/>
    </row>
    <row r="10005" spans="7:7" ht="27.7" customHeight="1" thickBot="1" x14ac:dyDescent="0.3">
      <c r="G10005" s="12"/>
    </row>
    <row r="10006" spans="7:7" ht="27.7" customHeight="1" thickBot="1" x14ac:dyDescent="0.3">
      <c r="G10006" s="12"/>
    </row>
    <row r="10007" spans="7:7" ht="27.7" customHeight="1" thickBot="1" x14ac:dyDescent="0.3">
      <c r="G10007" s="12"/>
    </row>
    <row r="10008" spans="7:7" ht="27.7" customHeight="1" thickBot="1" x14ac:dyDescent="0.3">
      <c r="G10008" s="12"/>
    </row>
    <row r="10009" spans="7:7" ht="27.7" customHeight="1" thickBot="1" x14ac:dyDescent="0.3">
      <c r="G10009" s="12"/>
    </row>
    <row r="10010" spans="7:7" ht="27.7" customHeight="1" thickBot="1" x14ac:dyDescent="0.3">
      <c r="G10010" s="12"/>
    </row>
    <row r="10011" spans="7:7" ht="27.7" customHeight="1" thickBot="1" x14ac:dyDescent="0.3">
      <c r="G10011" s="12"/>
    </row>
    <row r="10012" spans="7:7" ht="27.7" customHeight="1" thickBot="1" x14ac:dyDescent="0.3">
      <c r="G10012" s="12"/>
    </row>
    <row r="10013" spans="7:7" ht="27.7" customHeight="1" thickBot="1" x14ac:dyDescent="0.3">
      <c r="G10013" s="12"/>
    </row>
    <row r="10014" spans="7:7" ht="27.7" customHeight="1" thickBot="1" x14ac:dyDescent="0.3">
      <c r="G10014" s="12"/>
    </row>
    <row r="10015" spans="7:7" ht="27.7" customHeight="1" thickBot="1" x14ac:dyDescent="0.3">
      <c r="G10015" s="12"/>
    </row>
    <row r="10016" spans="7:7" ht="27.7" customHeight="1" thickBot="1" x14ac:dyDescent="0.3">
      <c r="G10016" s="12"/>
    </row>
    <row r="10017" spans="7:7" ht="27.7" customHeight="1" thickBot="1" x14ac:dyDescent="0.3">
      <c r="G10017" s="12"/>
    </row>
    <row r="10018" spans="7:7" ht="27.7" customHeight="1" thickBot="1" x14ac:dyDescent="0.3">
      <c r="G10018" s="12"/>
    </row>
    <row r="10019" spans="7:7" ht="27.7" customHeight="1" thickBot="1" x14ac:dyDescent="0.3">
      <c r="G10019" s="12"/>
    </row>
    <row r="10020" spans="7:7" ht="27.7" customHeight="1" thickBot="1" x14ac:dyDescent="0.3">
      <c r="G10020" s="12"/>
    </row>
    <row r="10021" spans="7:7" ht="27.7" customHeight="1" thickBot="1" x14ac:dyDescent="0.3">
      <c r="G10021" s="12"/>
    </row>
    <row r="10022" spans="7:7" ht="27.7" customHeight="1" thickBot="1" x14ac:dyDescent="0.3">
      <c r="G10022" s="12"/>
    </row>
    <row r="10023" spans="7:7" ht="27.7" customHeight="1" thickBot="1" x14ac:dyDescent="0.3">
      <c r="G10023" s="12"/>
    </row>
    <row r="10024" spans="7:7" ht="27.7" customHeight="1" thickBot="1" x14ac:dyDescent="0.3">
      <c r="G10024" s="12"/>
    </row>
    <row r="10025" spans="7:7" ht="27.7" customHeight="1" thickBot="1" x14ac:dyDescent="0.3">
      <c r="G10025" s="12"/>
    </row>
    <row r="10026" spans="7:7" ht="27.7" customHeight="1" thickBot="1" x14ac:dyDescent="0.3">
      <c r="G10026" s="12"/>
    </row>
    <row r="10027" spans="7:7" ht="27.7" customHeight="1" thickBot="1" x14ac:dyDescent="0.3">
      <c r="G10027" s="12"/>
    </row>
    <row r="10028" spans="7:7" ht="27.7" customHeight="1" thickBot="1" x14ac:dyDescent="0.3">
      <c r="G10028" s="12"/>
    </row>
    <row r="10029" spans="7:7" ht="27.7" customHeight="1" thickBot="1" x14ac:dyDescent="0.3">
      <c r="G10029" s="12"/>
    </row>
    <row r="10030" spans="7:7" ht="27.7" customHeight="1" thickBot="1" x14ac:dyDescent="0.3">
      <c r="G10030" s="12"/>
    </row>
    <row r="10031" spans="7:7" ht="27.7" customHeight="1" thickBot="1" x14ac:dyDescent="0.3">
      <c r="G10031" s="12"/>
    </row>
    <row r="10032" spans="7:7" ht="27.7" customHeight="1" thickBot="1" x14ac:dyDescent="0.3">
      <c r="G10032" s="12"/>
    </row>
    <row r="10033" spans="7:7" ht="27.7" customHeight="1" thickBot="1" x14ac:dyDescent="0.3">
      <c r="G10033" s="12"/>
    </row>
    <row r="10034" spans="7:7" ht="27.7" customHeight="1" thickBot="1" x14ac:dyDescent="0.3">
      <c r="G10034" s="12"/>
    </row>
    <row r="10035" spans="7:7" ht="27.7" customHeight="1" thickBot="1" x14ac:dyDescent="0.3">
      <c r="G10035" s="12"/>
    </row>
    <row r="10036" spans="7:7" ht="27.7" customHeight="1" thickBot="1" x14ac:dyDescent="0.3">
      <c r="G10036" s="12"/>
    </row>
    <row r="10037" spans="7:7" ht="27.7" customHeight="1" thickBot="1" x14ac:dyDescent="0.3">
      <c r="G10037" s="12"/>
    </row>
    <row r="10038" spans="7:7" ht="27.7" customHeight="1" thickBot="1" x14ac:dyDescent="0.3">
      <c r="G10038" s="12"/>
    </row>
    <row r="10039" spans="7:7" ht="27.7" customHeight="1" thickBot="1" x14ac:dyDescent="0.3">
      <c r="G10039" s="12"/>
    </row>
    <row r="10040" spans="7:7" ht="27.7" customHeight="1" thickBot="1" x14ac:dyDescent="0.3">
      <c r="G10040" s="12"/>
    </row>
    <row r="10041" spans="7:7" ht="27.7" customHeight="1" thickBot="1" x14ac:dyDescent="0.3">
      <c r="G10041" s="12"/>
    </row>
    <row r="10042" spans="7:7" ht="27.7" customHeight="1" thickBot="1" x14ac:dyDescent="0.3">
      <c r="G10042" s="12"/>
    </row>
    <row r="10043" spans="7:7" ht="27.7" customHeight="1" thickBot="1" x14ac:dyDescent="0.3">
      <c r="G10043" s="12"/>
    </row>
    <row r="10044" spans="7:7" ht="27.7" customHeight="1" thickBot="1" x14ac:dyDescent="0.3">
      <c r="G10044" s="12"/>
    </row>
    <row r="10045" spans="7:7" ht="27.7" customHeight="1" thickBot="1" x14ac:dyDescent="0.3">
      <c r="G10045" s="12"/>
    </row>
    <row r="10046" spans="7:7" ht="27.7" customHeight="1" thickBot="1" x14ac:dyDescent="0.3">
      <c r="G10046" s="12"/>
    </row>
    <row r="10047" spans="7:7" ht="27.7" customHeight="1" thickBot="1" x14ac:dyDescent="0.3">
      <c r="G10047" s="12"/>
    </row>
    <row r="10048" spans="7:7" ht="27.7" customHeight="1" thickBot="1" x14ac:dyDescent="0.3">
      <c r="G10048" s="12"/>
    </row>
    <row r="10049" spans="7:7" ht="27.7" customHeight="1" thickBot="1" x14ac:dyDescent="0.3">
      <c r="G10049" s="12"/>
    </row>
    <row r="10050" spans="7:7" ht="27.7" customHeight="1" thickBot="1" x14ac:dyDescent="0.3">
      <c r="G10050" s="12"/>
    </row>
    <row r="10051" spans="7:7" ht="27.7" customHeight="1" thickBot="1" x14ac:dyDescent="0.3">
      <c r="G10051" s="12"/>
    </row>
    <row r="10052" spans="7:7" ht="27.7" customHeight="1" thickBot="1" x14ac:dyDescent="0.3">
      <c r="G10052" s="12"/>
    </row>
    <row r="10053" spans="7:7" ht="27.7" customHeight="1" thickBot="1" x14ac:dyDescent="0.3">
      <c r="G10053" s="12"/>
    </row>
    <row r="10054" spans="7:7" ht="27.7" customHeight="1" thickBot="1" x14ac:dyDescent="0.3">
      <c r="G10054" s="12"/>
    </row>
    <row r="10055" spans="7:7" ht="27.7" customHeight="1" thickBot="1" x14ac:dyDescent="0.3">
      <c r="G10055" s="12"/>
    </row>
    <row r="10056" spans="7:7" ht="27.7" customHeight="1" thickBot="1" x14ac:dyDescent="0.3">
      <c r="G10056" s="12"/>
    </row>
    <row r="10057" spans="7:7" ht="27.7" customHeight="1" thickBot="1" x14ac:dyDescent="0.3">
      <c r="G10057" s="12"/>
    </row>
    <row r="10058" spans="7:7" ht="27.7" customHeight="1" thickBot="1" x14ac:dyDescent="0.3">
      <c r="G10058" s="12"/>
    </row>
    <row r="10059" spans="7:7" ht="27.7" customHeight="1" thickBot="1" x14ac:dyDescent="0.3">
      <c r="G10059" s="12"/>
    </row>
    <row r="10060" spans="7:7" ht="27.7" customHeight="1" thickBot="1" x14ac:dyDescent="0.3">
      <c r="G10060" s="12"/>
    </row>
    <row r="10061" spans="7:7" ht="27.7" customHeight="1" thickBot="1" x14ac:dyDescent="0.3">
      <c r="G10061" s="12"/>
    </row>
    <row r="10062" spans="7:7" ht="27.7" customHeight="1" thickBot="1" x14ac:dyDescent="0.3">
      <c r="G10062" s="12"/>
    </row>
    <row r="10063" spans="7:7" ht="27.7" customHeight="1" thickBot="1" x14ac:dyDescent="0.3">
      <c r="G10063" s="12"/>
    </row>
    <row r="10064" spans="7:7" ht="27.7" customHeight="1" thickBot="1" x14ac:dyDescent="0.3">
      <c r="G10064" s="12"/>
    </row>
    <row r="10065" spans="7:7" ht="27.7" customHeight="1" thickBot="1" x14ac:dyDescent="0.3">
      <c r="G10065" s="12"/>
    </row>
    <row r="10066" spans="7:7" ht="27.7" customHeight="1" thickBot="1" x14ac:dyDescent="0.3">
      <c r="G10066" s="12"/>
    </row>
    <row r="10067" spans="7:7" ht="27.7" customHeight="1" thickBot="1" x14ac:dyDescent="0.3">
      <c r="G10067" s="12"/>
    </row>
    <row r="10068" spans="7:7" ht="27.7" customHeight="1" thickBot="1" x14ac:dyDescent="0.3">
      <c r="G10068" s="12"/>
    </row>
    <row r="10069" spans="7:7" ht="27.7" customHeight="1" thickBot="1" x14ac:dyDescent="0.3">
      <c r="G10069" s="12"/>
    </row>
    <row r="10070" spans="7:7" ht="27.7" customHeight="1" thickBot="1" x14ac:dyDescent="0.3">
      <c r="G10070" s="12"/>
    </row>
    <row r="10071" spans="7:7" ht="27.7" customHeight="1" thickBot="1" x14ac:dyDescent="0.3">
      <c r="G10071" s="12"/>
    </row>
    <row r="10072" spans="7:7" ht="27.7" customHeight="1" thickBot="1" x14ac:dyDescent="0.3">
      <c r="G10072" s="12"/>
    </row>
    <row r="10073" spans="7:7" ht="27.7" customHeight="1" thickBot="1" x14ac:dyDescent="0.3">
      <c r="G10073" s="12"/>
    </row>
    <row r="10074" spans="7:7" ht="27.7" customHeight="1" thickBot="1" x14ac:dyDescent="0.3">
      <c r="G10074" s="12"/>
    </row>
    <row r="10075" spans="7:7" ht="27.7" customHeight="1" thickBot="1" x14ac:dyDescent="0.3">
      <c r="G10075" s="12"/>
    </row>
    <row r="10076" spans="7:7" ht="27.7" customHeight="1" thickBot="1" x14ac:dyDescent="0.3">
      <c r="G10076" s="12"/>
    </row>
    <row r="10077" spans="7:7" ht="27.7" customHeight="1" thickBot="1" x14ac:dyDescent="0.3">
      <c r="G10077" s="12"/>
    </row>
    <row r="10078" spans="7:7" ht="27.7" customHeight="1" thickBot="1" x14ac:dyDescent="0.3">
      <c r="G10078" s="12"/>
    </row>
    <row r="10079" spans="7:7" ht="27.7" customHeight="1" thickBot="1" x14ac:dyDescent="0.3">
      <c r="G10079" s="12"/>
    </row>
    <row r="10080" spans="7:7" ht="27.7" customHeight="1" thickBot="1" x14ac:dyDescent="0.3">
      <c r="G10080" s="12"/>
    </row>
    <row r="10081" spans="7:7" ht="27.7" customHeight="1" thickBot="1" x14ac:dyDescent="0.3">
      <c r="G10081" s="12"/>
    </row>
    <row r="10082" spans="7:7" ht="27.7" customHeight="1" thickBot="1" x14ac:dyDescent="0.3">
      <c r="G10082" s="12"/>
    </row>
    <row r="10083" spans="7:7" ht="27.7" customHeight="1" thickBot="1" x14ac:dyDescent="0.3">
      <c r="G10083" s="12"/>
    </row>
    <row r="10084" spans="7:7" ht="27.7" customHeight="1" thickBot="1" x14ac:dyDescent="0.3">
      <c r="G10084" s="12"/>
    </row>
    <row r="10085" spans="7:7" ht="27.7" customHeight="1" thickBot="1" x14ac:dyDescent="0.3">
      <c r="G10085" s="12"/>
    </row>
    <row r="10086" spans="7:7" ht="27.7" customHeight="1" thickBot="1" x14ac:dyDescent="0.3">
      <c r="G10086" s="12"/>
    </row>
    <row r="10087" spans="7:7" ht="27.7" customHeight="1" thickBot="1" x14ac:dyDescent="0.3">
      <c r="G10087" s="12"/>
    </row>
    <row r="10088" spans="7:7" ht="27.7" customHeight="1" thickBot="1" x14ac:dyDescent="0.3">
      <c r="G10088" s="12"/>
    </row>
    <row r="10089" spans="7:7" ht="27.7" customHeight="1" thickBot="1" x14ac:dyDescent="0.3">
      <c r="G10089" s="12"/>
    </row>
    <row r="10090" spans="7:7" ht="27.7" customHeight="1" thickBot="1" x14ac:dyDescent="0.3">
      <c r="G10090" s="12"/>
    </row>
    <row r="10091" spans="7:7" ht="27.7" customHeight="1" thickBot="1" x14ac:dyDescent="0.3">
      <c r="G10091" s="12"/>
    </row>
    <row r="10092" spans="7:7" ht="27.7" customHeight="1" thickBot="1" x14ac:dyDescent="0.3">
      <c r="G10092" s="12"/>
    </row>
    <row r="10093" spans="7:7" ht="27.7" customHeight="1" thickBot="1" x14ac:dyDescent="0.3">
      <c r="G10093" s="12"/>
    </row>
    <row r="10094" spans="7:7" ht="27.7" customHeight="1" thickBot="1" x14ac:dyDescent="0.3">
      <c r="G10094" s="12"/>
    </row>
    <row r="10095" spans="7:7" ht="27.7" customHeight="1" thickBot="1" x14ac:dyDescent="0.3">
      <c r="G10095" s="12"/>
    </row>
    <row r="10096" spans="7:7" ht="27.7" customHeight="1" thickBot="1" x14ac:dyDescent="0.3">
      <c r="G10096" s="12"/>
    </row>
    <row r="10097" spans="7:7" ht="27.7" customHeight="1" thickBot="1" x14ac:dyDescent="0.3">
      <c r="G10097" s="12"/>
    </row>
    <row r="10098" spans="7:7" ht="27.7" customHeight="1" thickBot="1" x14ac:dyDescent="0.3">
      <c r="G10098" s="12"/>
    </row>
    <row r="10099" spans="7:7" ht="27.7" customHeight="1" thickBot="1" x14ac:dyDescent="0.3">
      <c r="G10099" s="12"/>
    </row>
    <row r="10100" spans="7:7" ht="27.7" customHeight="1" thickBot="1" x14ac:dyDescent="0.3">
      <c r="G10100" s="12"/>
    </row>
    <row r="10101" spans="7:7" ht="27.7" customHeight="1" thickBot="1" x14ac:dyDescent="0.3">
      <c r="G10101" s="12"/>
    </row>
    <row r="10102" spans="7:7" ht="27.7" customHeight="1" thickBot="1" x14ac:dyDescent="0.3">
      <c r="G10102" s="12"/>
    </row>
    <row r="10103" spans="7:7" ht="27.7" customHeight="1" thickBot="1" x14ac:dyDescent="0.3">
      <c r="G10103" s="12"/>
    </row>
    <row r="10104" spans="7:7" ht="27.7" customHeight="1" thickBot="1" x14ac:dyDescent="0.3">
      <c r="G10104" s="12"/>
    </row>
    <row r="10105" spans="7:7" ht="27.7" customHeight="1" thickBot="1" x14ac:dyDescent="0.3">
      <c r="G10105" s="12"/>
    </row>
    <row r="10106" spans="7:7" ht="27.7" customHeight="1" thickBot="1" x14ac:dyDescent="0.3">
      <c r="G10106" s="12"/>
    </row>
    <row r="10107" spans="7:7" ht="27.7" customHeight="1" thickBot="1" x14ac:dyDescent="0.3">
      <c r="G10107" s="12"/>
    </row>
    <row r="10108" spans="7:7" ht="27.7" customHeight="1" thickBot="1" x14ac:dyDescent="0.3">
      <c r="G10108" s="12"/>
    </row>
    <row r="10109" spans="7:7" ht="27.7" customHeight="1" thickBot="1" x14ac:dyDescent="0.3">
      <c r="G10109" s="12"/>
    </row>
    <row r="10110" spans="7:7" ht="27.7" customHeight="1" thickBot="1" x14ac:dyDescent="0.3">
      <c r="G10110" s="12"/>
    </row>
    <row r="10111" spans="7:7" ht="27.7" customHeight="1" thickBot="1" x14ac:dyDescent="0.3">
      <c r="G10111" s="12"/>
    </row>
    <row r="10112" spans="7:7" ht="27.7" customHeight="1" thickBot="1" x14ac:dyDescent="0.3">
      <c r="G10112" s="12"/>
    </row>
    <row r="10113" spans="7:7" ht="27.7" customHeight="1" thickBot="1" x14ac:dyDescent="0.3">
      <c r="G10113" s="12"/>
    </row>
    <row r="10114" spans="7:7" ht="27.7" customHeight="1" thickBot="1" x14ac:dyDescent="0.3">
      <c r="G10114" s="12"/>
    </row>
    <row r="10115" spans="7:7" ht="27.7" customHeight="1" thickBot="1" x14ac:dyDescent="0.3">
      <c r="G10115" s="12"/>
    </row>
    <row r="10116" spans="7:7" ht="27.7" customHeight="1" thickBot="1" x14ac:dyDescent="0.3">
      <c r="G10116" s="12"/>
    </row>
    <row r="10117" spans="7:7" ht="27.7" customHeight="1" thickBot="1" x14ac:dyDescent="0.3">
      <c r="G10117" s="12"/>
    </row>
    <row r="10118" spans="7:7" ht="27.7" customHeight="1" thickBot="1" x14ac:dyDescent="0.3">
      <c r="G10118" s="12"/>
    </row>
    <row r="10119" spans="7:7" ht="27.7" customHeight="1" thickBot="1" x14ac:dyDescent="0.3">
      <c r="G10119" s="12"/>
    </row>
    <row r="10120" spans="7:7" ht="27.7" customHeight="1" thickBot="1" x14ac:dyDescent="0.3">
      <c r="G10120" s="12"/>
    </row>
    <row r="10121" spans="7:7" ht="27.7" customHeight="1" thickBot="1" x14ac:dyDescent="0.3">
      <c r="G10121" s="12"/>
    </row>
    <row r="10122" spans="7:7" ht="27.7" customHeight="1" thickBot="1" x14ac:dyDescent="0.3">
      <c r="G10122" s="12"/>
    </row>
    <row r="10123" spans="7:7" ht="27.7" customHeight="1" thickBot="1" x14ac:dyDescent="0.3">
      <c r="G10123" s="12"/>
    </row>
    <row r="10124" spans="7:7" ht="27.7" customHeight="1" thickBot="1" x14ac:dyDescent="0.3">
      <c r="G10124" s="12"/>
    </row>
    <row r="10125" spans="7:7" ht="27.7" customHeight="1" thickBot="1" x14ac:dyDescent="0.3">
      <c r="G10125" s="12"/>
    </row>
    <row r="10126" spans="7:7" ht="27.7" customHeight="1" thickBot="1" x14ac:dyDescent="0.3">
      <c r="G10126" s="12"/>
    </row>
    <row r="10127" spans="7:7" ht="27.7" customHeight="1" thickBot="1" x14ac:dyDescent="0.3">
      <c r="G10127" s="12"/>
    </row>
    <row r="10128" spans="7:7" ht="27.7" customHeight="1" thickBot="1" x14ac:dyDescent="0.3">
      <c r="G10128" s="12"/>
    </row>
    <row r="10129" spans="7:7" ht="27.7" customHeight="1" thickBot="1" x14ac:dyDescent="0.3">
      <c r="G10129" s="12"/>
    </row>
    <row r="10130" spans="7:7" ht="27.7" customHeight="1" thickBot="1" x14ac:dyDescent="0.3">
      <c r="G10130" s="12"/>
    </row>
    <row r="10131" spans="7:7" ht="27.7" customHeight="1" thickBot="1" x14ac:dyDescent="0.3">
      <c r="G10131" s="12"/>
    </row>
    <row r="10132" spans="7:7" ht="27.7" customHeight="1" thickBot="1" x14ac:dyDescent="0.3">
      <c r="G10132" s="12"/>
    </row>
    <row r="10133" spans="7:7" ht="27.7" customHeight="1" thickBot="1" x14ac:dyDescent="0.3">
      <c r="G10133" s="12"/>
    </row>
    <row r="10134" spans="7:7" ht="27.7" customHeight="1" thickBot="1" x14ac:dyDescent="0.3">
      <c r="G10134" s="12"/>
    </row>
    <row r="10135" spans="7:7" ht="27.7" customHeight="1" thickBot="1" x14ac:dyDescent="0.3">
      <c r="G10135" s="12"/>
    </row>
    <row r="10136" spans="7:7" ht="27.7" customHeight="1" thickBot="1" x14ac:dyDescent="0.3">
      <c r="G10136" s="12"/>
    </row>
    <row r="10137" spans="7:7" ht="27.7" customHeight="1" thickBot="1" x14ac:dyDescent="0.3">
      <c r="G10137" s="12"/>
    </row>
    <row r="10138" spans="7:7" ht="27.7" customHeight="1" thickBot="1" x14ac:dyDescent="0.3">
      <c r="G10138" s="12"/>
    </row>
    <row r="10139" spans="7:7" ht="27.7" customHeight="1" thickBot="1" x14ac:dyDescent="0.3">
      <c r="G10139" s="12"/>
    </row>
    <row r="10140" spans="7:7" ht="27.7" customHeight="1" thickBot="1" x14ac:dyDescent="0.3">
      <c r="G10140" s="12"/>
    </row>
    <row r="10141" spans="7:7" ht="27.7" customHeight="1" thickBot="1" x14ac:dyDescent="0.3">
      <c r="G10141" s="12"/>
    </row>
    <row r="10142" spans="7:7" ht="27.7" customHeight="1" thickBot="1" x14ac:dyDescent="0.3">
      <c r="G10142" s="12"/>
    </row>
    <row r="10143" spans="7:7" ht="27.7" customHeight="1" thickBot="1" x14ac:dyDescent="0.3">
      <c r="G10143" s="12"/>
    </row>
    <row r="10144" spans="7:7" ht="27.7" customHeight="1" thickBot="1" x14ac:dyDescent="0.3">
      <c r="G10144" s="12"/>
    </row>
    <row r="10145" spans="7:7" ht="27.7" customHeight="1" thickBot="1" x14ac:dyDescent="0.3">
      <c r="G10145" s="12"/>
    </row>
    <row r="10146" spans="7:7" ht="27.7" customHeight="1" thickBot="1" x14ac:dyDescent="0.3">
      <c r="G10146" s="12"/>
    </row>
    <row r="10147" spans="7:7" ht="27.7" customHeight="1" thickBot="1" x14ac:dyDescent="0.3">
      <c r="G10147" s="12"/>
    </row>
    <row r="10148" spans="7:7" ht="27.7" customHeight="1" thickBot="1" x14ac:dyDescent="0.3">
      <c r="G10148" s="12"/>
    </row>
    <row r="10149" spans="7:7" ht="27.7" customHeight="1" thickBot="1" x14ac:dyDescent="0.3">
      <c r="G10149" s="12"/>
    </row>
    <row r="10150" spans="7:7" ht="27.7" customHeight="1" thickBot="1" x14ac:dyDescent="0.3">
      <c r="G10150" s="12"/>
    </row>
    <row r="10151" spans="7:7" ht="27.7" customHeight="1" thickBot="1" x14ac:dyDescent="0.3">
      <c r="G10151" s="12"/>
    </row>
    <row r="10152" spans="7:7" ht="27.7" customHeight="1" thickBot="1" x14ac:dyDescent="0.3">
      <c r="G10152" s="12"/>
    </row>
    <row r="10153" spans="7:7" ht="27.7" customHeight="1" thickBot="1" x14ac:dyDescent="0.3">
      <c r="G10153" s="12"/>
    </row>
    <row r="10154" spans="7:7" ht="27.7" customHeight="1" thickBot="1" x14ac:dyDescent="0.3">
      <c r="G10154" s="12"/>
    </row>
    <row r="10155" spans="7:7" ht="27.7" customHeight="1" thickBot="1" x14ac:dyDescent="0.3">
      <c r="G10155" s="12"/>
    </row>
    <row r="10156" spans="7:7" ht="27.7" customHeight="1" thickBot="1" x14ac:dyDescent="0.3">
      <c r="G10156" s="12"/>
    </row>
    <row r="10157" spans="7:7" ht="27.7" customHeight="1" thickBot="1" x14ac:dyDescent="0.3">
      <c r="G10157" s="12"/>
    </row>
    <row r="10158" spans="7:7" ht="27.7" customHeight="1" thickBot="1" x14ac:dyDescent="0.3">
      <c r="G10158" s="12"/>
    </row>
    <row r="10159" spans="7:7" ht="27.7" customHeight="1" thickBot="1" x14ac:dyDescent="0.3">
      <c r="G10159" s="12"/>
    </row>
    <row r="10160" spans="7:7" ht="27.7" customHeight="1" thickBot="1" x14ac:dyDescent="0.3">
      <c r="G10160" s="12"/>
    </row>
    <row r="10161" spans="7:7" ht="27.7" customHeight="1" thickBot="1" x14ac:dyDescent="0.3">
      <c r="G10161" s="12"/>
    </row>
    <row r="10162" spans="7:7" ht="27.7" customHeight="1" thickBot="1" x14ac:dyDescent="0.3">
      <c r="G10162" s="12"/>
    </row>
    <row r="10163" spans="7:7" ht="27.7" customHeight="1" thickBot="1" x14ac:dyDescent="0.3">
      <c r="G10163" s="12"/>
    </row>
    <row r="10164" spans="7:7" ht="27.7" customHeight="1" thickBot="1" x14ac:dyDescent="0.3">
      <c r="G10164" s="12"/>
    </row>
    <row r="10165" spans="7:7" ht="27.7" customHeight="1" thickBot="1" x14ac:dyDescent="0.3">
      <c r="G10165" s="12"/>
    </row>
    <row r="10166" spans="7:7" ht="27.7" customHeight="1" thickBot="1" x14ac:dyDescent="0.3">
      <c r="G10166" s="12"/>
    </row>
    <row r="10167" spans="7:7" ht="27.7" customHeight="1" thickBot="1" x14ac:dyDescent="0.3">
      <c r="G10167" s="12"/>
    </row>
    <row r="10168" spans="7:7" ht="27.7" customHeight="1" thickBot="1" x14ac:dyDescent="0.3">
      <c r="G10168" s="12"/>
    </row>
    <row r="10169" spans="7:7" ht="27.7" customHeight="1" thickBot="1" x14ac:dyDescent="0.3">
      <c r="G10169" s="12"/>
    </row>
    <row r="10170" spans="7:7" ht="27.7" customHeight="1" thickBot="1" x14ac:dyDescent="0.3">
      <c r="G10170" s="12"/>
    </row>
    <row r="10171" spans="7:7" ht="27.7" customHeight="1" thickBot="1" x14ac:dyDescent="0.3">
      <c r="G10171" s="12"/>
    </row>
    <row r="10172" spans="7:7" ht="27.7" customHeight="1" thickBot="1" x14ac:dyDescent="0.3">
      <c r="G10172" s="12"/>
    </row>
    <row r="10173" spans="7:7" ht="27.7" customHeight="1" thickBot="1" x14ac:dyDescent="0.3">
      <c r="G10173" s="12"/>
    </row>
    <row r="10174" spans="7:7" ht="27.7" customHeight="1" thickBot="1" x14ac:dyDescent="0.3">
      <c r="G10174" s="12"/>
    </row>
    <row r="10175" spans="7:7" ht="27.7" customHeight="1" thickBot="1" x14ac:dyDescent="0.3">
      <c r="G10175" s="12"/>
    </row>
    <row r="10176" spans="7:7" ht="27.7" customHeight="1" thickBot="1" x14ac:dyDescent="0.3">
      <c r="G10176" s="12"/>
    </row>
    <row r="10177" spans="7:7" ht="27.7" customHeight="1" thickBot="1" x14ac:dyDescent="0.3">
      <c r="G10177" s="12"/>
    </row>
    <row r="10178" spans="7:7" ht="27.7" customHeight="1" thickBot="1" x14ac:dyDescent="0.3">
      <c r="G10178" s="12"/>
    </row>
    <row r="10179" spans="7:7" ht="27.7" customHeight="1" thickBot="1" x14ac:dyDescent="0.3">
      <c r="G10179" s="12"/>
    </row>
    <row r="10180" spans="7:7" ht="27.7" customHeight="1" thickBot="1" x14ac:dyDescent="0.3">
      <c r="G10180" s="12"/>
    </row>
    <row r="10181" spans="7:7" ht="27.7" customHeight="1" thickBot="1" x14ac:dyDescent="0.3">
      <c r="G10181" s="12"/>
    </row>
    <row r="10182" spans="7:7" ht="27.7" customHeight="1" thickBot="1" x14ac:dyDescent="0.3">
      <c r="G10182" s="12"/>
    </row>
    <row r="10183" spans="7:7" ht="27.7" customHeight="1" thickBot="1" x14ac:dyDescent="0.3">
      <c r="G10183" s="12"/>
    </row>
    <row r="10184" spans="7:7" ht="27.7" customHeight="1" thickBot="1" x14ac:dyDescent="0.3">
      <c r="G10184" s="12"/>
    </row>
    <row r="10185" spans="7:7" ht="27.7" customHeight="1" thickBot="1" x14ac:dyDescent="0.3">
      <c r="G10185" s="12"/>
    </row>
    <row r="10186" spans="7:7" ht="27.7" customHeight="1" thickBot="1" x14ac:dyDescent="0.3">
      <c r="G10186" s="12"/>
    </row>
    <row r="10187" spans="7:7" ht="27.7" customHeight="1" thickBot="1" x14ac:dyDescent="0.3">
      <c r="G10187" s="12"/>
    </row>
    <row r="10188" spans="7:7" ht="27.7" customHeight="1" thickBot="1" x14ac:dyDescent="0.3">
      <c r="G10188" s="12"/>
    </row>
    <row r="10189" spans="7:7" ht="27.7" customHeight="1" thickBot="1" x14ac:dyDescent="0.3">
      <c r="G10189" s="12"/>
    </row>
    <row r="10190" spans="7:7" ht="27.7" customHeight="1" thickBot="1" x14ac:dyDescent="0.3">
      <c r="G10190" s="12"/>
    </row>
    <row r="10191" spans="7:7" ht="27.7" customHeight="1" thickBot="1" x14ac:dyDescent="0.3">
      <c r="G10191" s="12"/>
    </row>
    <row r="10192" spans="7:7" ht="27.7" customHeight="1" thickBot="1" x14ac:dyDescent="0.3">
      <c r="G10192" s="12"/>
    </row>
    <row r="10193" spans="7:7" ht="27.7" customHeight="1" thickBot="1" x14ac:dyDescent="0.3">
      <c r="G10193" s="12"/>
    </row>
    <row r="10194" spans="7:7" ht="27.7" customHeight="1" thickBot="1" x14ac:dyDescent="0.3">
      <c r="G10194" s="12"/>
    </row>
    <row r="10195" spans="7:7" ht="27.7" customHeight="1" thickBot="1" x14ac:dyDescent="0.3">
      <c r="G10195" s="12"/>
    </row>
    <row r="10196" spans="7:7" ht="27.7" customHeight="1" thickBot="1" x14ac:dyDescent="0.3">
      <c r="G10196" s="12"/>
    </row>
    <row r="10197" spans="7:7" ht="27.7" customHeight="1" thickBot="1" x14ac:dyDescent="0.3">
      <c r="G10197" s="12"/>
    </row>
    <row r="10198" spans="7:7" ht="27.7" customHeight="1" thickBot="1" x14ac:dyDescent="0.3">
      <c r="G10198" s="12"/>
    </row>
    <row r="10199" spans="7:7" ht="27.7" customHeight="1" thickBot="1" x14ac:dyDescent="0.3">
      <c r="G10199" s="12"/>
    </row>
    <row r="10200" spans="7:7" ht="27.7" customHeight="1" thickBot="1" x14ac:dyDescent="0.3">
      <c r="G10200" s="12"/>
    </row>
    <row r="10201" spans="7:7" ht="27.7" customHeight="1" thickBot="1" x14ac:dyDescent="0.3">
      <c r="G10201" s="12"/>
    </row>
    <row r="10202" spans="7:7" ht="27.7" customHeight="1" thickBot="1" x14ac:dyDescent="0.3">
      <c r="G10202" s="12"/>
    </row>
    <row r="10203" spans="7:7" ht="27.7" customHeight="1" thickBot="1" x14ac:dyDescent="0.3">
      <c r="G10203" s="12"/>
    </row>
    <row r="10204" spans="7:7" ht="27.7" customHeight="1" thickBot="1" x14ac:dyDescent="0.3">
      <c r="G10204" s="12"/>
    </row>
    <row r="10205" spans="7:7" ht="27.7" customHeight="1" thickBot="1" x14ac:dyDescent="0.3">
      <c r="G10205" s="12"/>
    </row>
    <row r="10206" spans="7:7" ht="27.7" customHeight="1" thickBot="1" x14ac:dyDescent="0.3">
      <c r="G10206" s="12"/>
    </row>
    <row r="10207" spans="7:7" ht="27.7" customHeight="1" thickBot="1" x14ac:dyDescent="0.3">
      <c r="G10207" s="12"/>
    </row>
    <row r="10208" spans="7:7" ht="27.7" customHeight="1" thickBot="1" x14ac:dyDescent="0.3">
      <c r="G10208" s="12"/>
    </row>
    <row r="10209" spans="7:7" ht="27.7" customHeight="1" thickBot="1" x14ac:dyDescent="0.3">
      <c r="G10209" s="12"/>
    </row>
    <row r="10210" spans="7:7" ht="27.7" customHeight="1" thickBot="1" x14ac:dyDescent="0.3">
      <c r="G10210" s="12"/>
    </row>
    <row r="10211" spans="7:7" ht="27.7" customHeight="1" thickBot="1" x14ac:dyDescent="0.3">
      <c r="G10211" s="12"/>
    </row>
    <row r="10212" spans="7:7" ht="27.7" customHeight="1" thickBot="1" x14ac:dyDescent="0.3">
      <c r="G10212" s="12"/>
    </row>
    <row r="10213" spans="7:7" ht="27.7" customHeight="1" thickBot="1" x14ac:dyDescent="0.3">
      <c r="G10213" s="12"/>
    </row>
    <row r="10214" spans="7:7" ht="27.7" customHeight="1" thickBot="1" x14ac:dyDescent="0.3">
      <c r="G10214" s="12"/>
    </row>
    <row r="10215" spans="7:7" ht="27.7" customHeight="1" thickBot="1" x14ac:dyDescent="0.3">
      <c r="G10215" s="12"/>
    </row>
    <row r="10216" spans="7:7" ht="27.7" customHeight="1" thickBot="1" x14ac:dyDescent="0.3">
      <c r="G10216" s="12"/>
    </row>
    <row r="10217" spans="7:7" ht="27.7" customHeight="1" thickBot="1" x14ac:dyDescent="0.3">
      <c r="G10217" s="12"/>
    </row>
    <row r="10218" spans="7:7" ht="27.7" customHeight="1" thickBot="1" x14ac:dyDescent="0.3">
      <c r="G10218" s="12"/>
    </row>
    <row r="10219" spans="7:7" ht="27.7" customHeight="1" thickBot="1" x14ac:dyDescent="0.3">
      <c r="G10219" s="12"/>
    </row>
    <row r="10220" spans="7:7" ht="27.7" customHeight="1" thickBot="1" x14ac:dyDescent="0.3">
      <c r="G10220" s="12"/>
    </row>
    <row r="10221" spans="7:7" ht="27.7" customHeight="1" thickBot="1" x14ac:dyDescent="0.3">
      <c r="G10221" s="12"/>
    </row>
    <row r="10222" spans="7:7" ht="27.7" customHeight="1" thickBot="1" x14ac:dyDescent="0.3">
      <c r="G10222" s="12"/>
    </row>
    <row r="10223" spans="7:7" ht="27.7" customHeight="1" thickBot="1" x14ac:dyDescent="0.3">
      <c r="G10223" s="12"/>
    </row>
    <row r="10224" spans="7:7" ht="27.7" customHeight="1" thickBot="1" x14ac:dyDescent="0.3">
      <c r="G10224" s="12"/>
    </row>
    <row r="10225" spans="7:7" ht="27.7" customHeight="1" thickBot="1" x14ac:dyDescent="0.3">
      <c r="G10225" s="12"/>
    </row>
    <row r="10226" spans="7:7" ht="27.7" customHeight="1" thickBot="1" x14ac:dyDescent="0.3">
      <c r="G10226" s="12"/>
    </row>
    <row r="10227" spans="7:7" ht="27.7" customHeight="1" thickBot="1" x14ac:dyDescent="0.3">
      <c r="G10227" s="12"/>
    </row>
    <row r="10228" spans="7:7" ht="27.7" customHeight="1" thickBot="1" x14ac:dyDescent="0.3">
      <c r="G10228" s="12"/>
    </row>
    <row r="10229" spans="7:7" ht="27.7" customHeight="1" thickBot="1" x14ac:dyDescent="0.3">
      <c r="G10229" s="12"/>
    </row>
    <row r="10230" spans="7:7" ht="27.7" customHeight="1" thickBot="1" x14ac:dyDescent="0.3">
      <c r="G10230" s="12"/>
    </row>
    <row r="10231" spans="7:7" ht="27.7" customHeight="1" thickBot="1" x14ac:dyDescent="0.3">
      <c r="G10231" s="12"/>
    </row>
    <row r="10232" spans="7:7" ht="27.7" customHeight="1" thickBot="1" x14ac:dyDescent="0.3">
      <c r="G10232" s="12"/>
    </row>
    <row r="10233" spans="7:7" ht="27.7" customHeight="1" thickBot="1" x14ac:dyDescent="0.3">
      <c r="G10233" s="12"/>
    </row>
    <row r="10234" spans="7:7" ht="27.7" customHeight="1" thickBot="1" x14ac:dyDescent="0.3">
      <c r="G10234" s="12"/>
    </row>
    <row r="10235" spans="7:7" ht="27.7" customHeight="1" thickBot="1" x14ac:dyDescent="0.3">
      <c r="G10235" s="12"/>
    </row>
    <row r="10236" spans="7:7" ht="27.7" customHeight="1" thickBot="1" x14ac:dyDescent="0.3">
      <c r="G10236" s="12"/>
    </row>
    <row r="10237" spans="7:7" ht="27.7" customHeight="1" thickBot="1" x14ac:dyDescent="0.3">
      <c r="G10237" s="12"/>
    </row>
    <row r="10238" spans="7:7" ht="27.7" customHeight="1" thickBot="1" x14ac:dyDescent="0.3">
      <c r="G10238" s="12"/>
    </row>
    <row r="10239" spans="7:7" ht="27.7" customHeight="1" thickBot="1" x14ac:dyDescent="0.3">
      <c r="G10239" s="12"/>
    </row>
    <row r="10240" spans="7:7" ht="27.7" customHeight="1" thickBot="1" x14ac:dyDescent="0.3">
      <c r="G10240" s="12"/>
    </row>
    <row r="10241" spans="7:7" ht="27.7" customHeight="1" thickBot="1" x14ac:dyDescent="0.3">
      <c r="G10241" s="12"/>
    </row>
    <row r="10242" spans="7:7" ht="27.7" customHeight="1" thickBot="1" x14ac:dyDescent="0.3">
      <c r="G10242" s="12"/>
    </row>
    <row r="10243" spans="7:7" ht="27.7" customHeight="1" thickBot="1" x14ac:dyDescent="0.3">
      <c r="G10243" s="12"/>
    </row>
    <row r="10244" spans="7:7" ht="27.7" customHeight="1" thickBot="1" x14ac:dyDescent="0.3">
      <c r="G10244" s="12"/>
    </row>
    <row r="10245" spans="7:7" ht="27.7" customHeight="1" thickBot="1" x14ac:dyDescent="0.3">
      <c r="G10245" s="12"/>
    </row>
    <row r="10246" spans="7:7" ht="27.7" customHeight="1" thickBot="1" x14ac:dyDescent="0.3">
      <c r="G10246" s="12"/>
    </row>
    <row r="10247" spans="7:7" ht="27.7" customHeight="1" thickBot="1" x14ac:dyDescent="0.3">
      <c r="G10247" s="12"/>
    </row>
    <row r="10248" spans="7:7" ht="27.7" customHeight="1" thickBot="1" x14ac:dyDescent="0.3">
      <c r="G10248" s="12"/>
    </row>
    <row r="10249" spans="7:7" ht="27.7" customHeight="1" thickBot="1" x14ac:dyDescent="0.3">
      <c r="G10249" s="12"/>
    </row>
    <row r="10250" spans="7:7" ht="27.7" customHeight="1" thickBot="1" x14ac:dyDescent="0.3">
      <c r="G10250" s="12"/>
    </row>
    <row r="10251" spans="7:7" ht="27.7" customHeight="1" thickBot="1" x14ac:dyDescent="0.3">
      <c r="G10251" s="12"/>
    </row>
    <row r="10252" spans="7:7" ht="27.7" customHeight="1" thickBot="1" x14ac:dyDescent="0.3">
      <c r="G10252" s="12"/>
    </row>
    <row r="10253" spans="7:7" ht="27.7" customHeight="1" thickBot="1" x14ac:dyDescent="0.3">
      <c r="G10253" s="12"/>
    </row>
    <row r="10254" spans="7:7" ht="27.7" customHeight="1" thickBot="1" x14ac:dyDescent="0.3">
      <c r="G10254" s="12"/>
    </row>
    <row r="10255" spans="7:7" ht="27.7" customHeight="1" thickBot="1" x14ac:dyDescent="0.3">
      <c r="G10255" s="12"/>
    </row>
    <row r="10256" spans="7:7" ht="27.7" customHeight="1" thickBot="1" x14ac:dyDescent="0.3">
      <c r="G10256" s="12"/>
    </row>
    <row r="10257" spans="7:7" ht="27.7" customHeight="1" thickBot="1" x14ac:dyDescent="0.3">
      <c r="G10257" s="12"/>
    </row>
    <row r="10258" spans="7:7" ht="27.7" customHeight="1" thickBot="1" x14ac:dyDescent="0.3">
      <c r="G10258" s="12"/>
    </row>
    <row r="10259" spans="7:7" ht="27.7" customHeight="1" thickBot="1" x14ac:dyDescent="0.3">
      <c r="G10259" s="12"/>
    </row>
    <row r="10260" spans="7:7" ht="27.7" customHeight="1" thickBot="1" x14ac:dyDescent="0.3">
      <c r="G10260" s="12"/>
    </row>
    <row r="10261" spans="7:7" ht="27.7" customHeight="1" thickBot="1" x14ac:dyDescent="0.3">
      <c r="G10261" s="12"/>
    </row>
    <row r="10262" spans="7:7" ht="27.7" customHeight="1" thickBot="1" x14ac:dyDescent="0.3">
      <c r="G10262" s="12"/>
    </row>
    <row r="10263" spans="7:7" ht="27.7" customHeight="1" thickBot="1" x14ac:dyDescent="0.3">
      <c r="G10263" s="12"/>
    </row>
    <row r="10264" spans="7:7" ht="27.7" customHeight="1" thickBot="1" x14ac:dyDescent="0.3">
      <c r="G10264" s="12"/>
    </row>
    <row r="10265" spans="7:7" ht="27.7" customHeight="1" thickBot="1" x14ac:dyDescent="0.3">
      <c r="G10265" s="12"/>
    </row>
    <row r="10266" spans="7:7" ht="27.7" customHeight="1" thickBot="1" x14ac:dyDescent="0.3">
      <c r="G10266" s="12"/>
    </row>
    <row r="10267" spans="7:7" ht="27.7" customHeight="1" thickBot="1" x14ac:dyDescent="0.3">
      <c r="G10267" s="12"/>
    </row>
    <row r="10268" spans="7:7" ht="27.7" customHeight="1" thickBot="1" x14ac:dyDescent="0.3">
      <c r="G10268" s="12"/>
    </row>
    <row r="10269" spans="7:7" ht="27.7" customHeight="1" thickBot="1" x14ac:dyDescent="0.3">
      <c r="G10269" s="12"/>
    </row>
    <row r="10270" spans="7:7" ht="27.7" customHeight="1" thickBot="1" x14ac:dyDescent="0.3">
      <c r="G10270" s="12"/>
    </row>
    <row r="10271" spans="7:7" ht="27.7" customHeight="1" thickBot="1" x14ac:dyDescent="0.3">
      <c r="G10271" s="12"/>
    </row>
    <row r="10272" spans="7:7" ht="27.7" customHeight="1" thickBot="1" x14ac:dyDescent="0.3">
      <c r="G10272" s="12"/>
    </row>
    <row r="10273" spans="7:7" ht="27.7" customHeight="1" thickBot="1" x14ac:dyDescent="0.3">
      <c r="G10273" s="12"/>
    </row>
    <row r="10274" spans="7:7" ht="27.7" customHeight="1" thickBot="1" x14ac:dyDescent="0.3">
      <c r="G10274" s="12"/>
    </row>
    <row r="10275" spans="7:7" ht="27.7" customHeight="1" thickBot="1" x14ac:dyDescent="0.3">
      <c r="G10275" s="12"/>
    </row>
    <row r="10276" spans="7:7" ht="27.7" customHeight="1" thickBot="1" x14ac:dyDescent="0.3">
      <c r="G10276" s="12"/>
    </row>
    <row r="10277" spans="7:7" ht="27.7" customHeight="1" thickBot="1" x14ac:dyDescent="0.3">
      <c r="G10277" s="12"/>
    </row>
    <row r="10278" spans="7:7" ht="27.7" customHeight="1" thickBot="1" x14ac:dyDescent="0.3">
      <c r="G10278" s="12"/>
    </row>
    <row r="10279" spans="7:7" ht="27.7" customHeight="1" thickBot="1" x14ac:dyDescent="0.3">
      <c r="G10279" s="12"/>
    </row>
    <row r="10280" spans="7:7" ht="27.7" customHeight="1" thickBot="1" x14ac:dyDescent="0.3">
      <c r="G10280" s="12"/>
    </row>
    <row r="10281" spans="7:7" ht="27.7" customHeight="1" thickBot="1" x14ac:dyDescent="0.3">
      <c r="G10281" s="12"/>
    </row>
    <row r="10282" spans="7:7" ht="27.7" customHeight="1" thickBot="1" x14ac:dyDescent="0.3">
      <c r="G10282" s="12"/>
    </row>
    <row r="10283" spans="7:7" ht="27.7" customHeight="1" thickBot="1" x14ac:dyDescent="0.3">
      <c r="G10283" s="12"/>
    </row>
    <row r="10284" spans="7:7" ht="27.7" customHeight="1" thickBot="1" x14ac:dyDescent="0.3">
      <c r="G10284" s="12"/>
    </row>
    <row r="10285" spans="7:7" ht="27.7" customHeight="1" thickBot="1" x14ac:dyDescent="0.3">
      <c r="G10285" s="12"/>
    </row>
    <row r="10286" spans="7:7" ht="27.7" customHeight="1" thickBot="1" x14ac:dyDescent="0.3">
      <c r="G10286" s="12"/>
    </row>
    <row r="10287" spans="7:7" ht="27.7" customHeight="1" thickBot="1" x14ac:dyDescent="0.3">
      <c r="G10287" s="12"/>
    </row>
    <row r="10288" spans="7:7" ht="27.7" customHeight="1" thickBot="1" x14ac:dyDescent="0.3">
      <c r="G10288" s="12"/>
    </row>
    <row r="10289" spans="7:7" ht="27.7" customHeight="1" thickBot="1" x14ac:dyDescent="0.3">
      <c r="G10289" s="12"/>
    </row>
    <row r="10290" spans="7:7" ht="27.7" customHeight="1" thickBot="1" x14ac:dyDescent="0.3">
      <c r="G10290" s="12"/>
    </row>
    <row r="10291" spans="7:7" ht="27.7" customHeight="1" thickBot="1" x14ac:dyDescent="0.3">
      <c r="G10291" s="12"/>
    </row>
    <row r="10292" spans="7:7" ht="27.7" customHeight="1" thickBot="1" x14ac:dyDescent="0.3">
      <c r="G10292" s="12"/>
    </row>
    <row r="10293" spans="7:7" ht="27.7" customHeight="1" thickBot="1" x14ac:dyDescent="0.3">
      <c r="G10293" s="12"/>
    </row>
    <row r="10294" spans="7:7" ht="27.7" customHeight="1" thickBot="1" x14ac:dyDescent="0.3">
      <c r="G10294" s="12"/>
    </row>
    <row r="10295" spans="7:7" ht="27.7" customHeight="1" thickBot="1" x14ac:dyDescent="0.3">
      <c r="G10295" s="12"/>
    </row>
    <row r="10296" spans="7:7" ht="27.7" customHeight="1" thickBot="1" x14ac:dyDescent="0.3">
      <c r="G10296" s="12"/>
    </row>
    <row r="10297" spans="7:7" ht="27.7" customHeight="1" thickBot="1" x14ac:dyDescent="0.3">
      <c r="G10297" s="12"/>
    </row>
    <row r="10298" spans="7:7" ht="27.7" customHeight="1" thickBot="1" x14ac:dyDescent="0.3">
      <c r="G10298" s="12"/>
    </row>
    <row r="10299" spans="7:7" ht="27.7" customHeight="1" thickBot="1" x14ac:dyDescent="0.3">
      <c r="G10299" s="12"/>
    </row>
    <row r="10300" spans="7:7" ht="27.7" customHeight="1" thickBot="1" x14ac:dyDescent="0.3">
      <c r="G10300" s="12"/>
    </row>
    <row r="10301" spans="7:7" ht="27.7" customHeight="1" thickBot="1" x14ac:dyDescent="0.3">
      <c r="G10301" s="12"/>
    </row>
    <row r="10302" spans="7:7" ht="27.7" customHeight="1" thickBot="1" x14ac:dyDescent="0.3">
      <c r="G10302" s="12"/>
    </row>
    <row r="10303" spans="7:7" ht="27.7" customHeight="1" thickBot="1" x14ac:dyDescent="0.3">
      <c r="G10303" s="12"/>
    </row>
    <row r="10304" spans="7:7" ht="27.7" customHeight="1" thickBot="1" x14ac:dyDescent="0.3">
      <c r="G10304" s="12"/>
    </row>
    <row r="10305" spans="7:7" ht="27.7" customHeight="1" thickBot="1" x14ac:dyDescent="0.3">
      <c r="G10305" s="12"/>
    </row>
    <row r="10306" spans="7:7" ht="27.7" customHeight="1" thickBot="1" x14ac:dyDescent="0.3">
      <c r="G10306" s="12"/>
    </row>
    <row r="10307" spans="7:7" ht="27.7" customHeight="1" thickBot="1" x14ac:dyDescent="0.3">
      <c r="G10307" s="12"/>
    </row>
    <row r="10308" spans="7:7" ht="27.7" customHeight="1" thickBot="1" x14ac:dyDescent="0.3">
      <c r="G10308" s="12"/>
    </row>
    <row r="10309" spans="7:7" ht="27.7" customHeight="1" thickBot="1" x14ac:dyDescent="0.3">
      <c r="G10309" s="12"/>
    </row>
    <row r="10310" spans="7:7" ht="27.7" customHeight="1" thickBot="1" x14ac:dyDescent="0.3">
      <c r="G10310" s="12"/>
    </row>
    <row r="10311" spans="7:7" ht="27.7" customHeight="1" thickBot="1" x14ac:dyDescent="0.3">
      <c r="G10311" s="12"/>
    </row>
    <row r="10312" spans="7:7" ht="27.7" customHeight="1" thickBot="1" x14ac:dyDescent="0.3">
      <c r="G10312" s="12"/>
    </row>
    <row r="10313" spans="7:7" ht="27.7" customHeight="1" thickBot="1" x14ac:dyDescent="0.3">
      <c r="G10313" s="12"/>
    </row>
    <row r="10314" spans="7:7" ht="27.7" customHeight="1" thickBot="1" x14ac:dyDescent="0.3">
      <c r="G10314" s="12"/>
    </row>
    <row r="10315" spans="7:7" ht="27.7" customHeight="1" thickBot="1" x14ac:dyDescent="0.3">
      <c r="G10315" s="12"/>
    </row>
    <row r="10316" spans="7:7" ht="27.7" customHeight="1" thickBot="1" x14ac:dyDescent="0.3">
      <c r="G10316" s="12"/>
    </row>
    <row r="10317" spans="7:7" ht="27.7" customHeight="1" thickBot="1" x14ac:dyDescent="0.3">
      <c r="G10317" s="12"/>
    </row>
    <row r="10318" spans="7:7" ht="27.7" customHeight="1" thickBot="1" x14ac:dyDescent="0.3">
      <c r="G10318" s="12"/>
    </row>
    <row r="10319" spans="7:7" ht="27.7" customHeight="1" thickBot="1" x14ac:dyDescent="0.3">
      <c r="G10319" s="12"/>
    </row>
    <row r="10320" spans="7:7" ht="27.7" customHeight="1" thickBot="1" x14ac:dyDescent="0.3">
      <c r="G10320" s="12"/>
    </row>
    <row r="10321" spans="7:7" ht="27.7" customHeight="1" thickBot="1" x14ac:dyDescent="0.3">
      <c r="G10321" s="12"/>
    </row>
    <row r="10322" spans="7:7" ht="27.7" customHeight="1" thickBot="1" x14ac:dyDescent="0.3">
      <c r="G10322" s="12"/>
    </row>
    <row r="10323" spans="7:7" ht="27.7" customHeight="1" thickBot="1" x14ac:dyDescent="0.3">
      <c r="G10323" s="12"/>
    </row>
    <row r="10324" spans="7:7" ht="27.7" customHeight="1" thickBot="1" x14ac:dyDescent="0.3">
      <c r="G10324" s="12"/>
    </row>
    <row r="10325" spans="7:7" ht="27.7" customHeight="1" thickBot="1" x14ac:dyDescent="0.3">
      <c r="G10325" s="12"/>
    </row>
    <row r="10326" spans="7:7" ht="27.7" customHeight="1" thickBot="1" x14ac:dyDescent="0.3">
      <c r="G10326" s="12"/>
    </row>
    <row r="10327" spans="7:7" ht="27.7" customHeight="1" thickBot="1" x14ac:dyDescent="0.3">
      <c r="G10327" s="12"/>
    </row>
    <row r="10328" spans="7:7" ht="27.7" customHeight="1" thickBot="1" x14ac:dyDescent="0.3">
      <c r="G10328" s="12"/>
    </row>
    <row r="10329" spans="7:7" ht="27.7" customHeight="1" thickBot="1" x14ac:dyDescent="0.3">
      <c r="G10329" s="12"/>
    </row>
    <row r="10330" spans="7:7" ht="27.7" customHeight="1" thickBot="1" x14ac:dyDescent="0.3">
      <c r="G10330" s="12"/>
    </row>
    <row r="10331" spans="7:7" ht="27.7" customHeight="1" thickBot="1" x14ac:dyDescent="0.3">
      <c r="G10331" s="12"/>
    </row>
    <row r="10332" spans="7:7" ht="27.7" customHeight="1" thickBot="1" x14ac:dyDescent="0.3">
      <c r="G10332" s="12"/>
    </row>
    <row r="10333" spans="7:7" ht="27.7" customHeight="1" thickBot="1" x14ac:dyDescent="0.3">
      <c r="G10333" s="12"/>
    </row>
    <row r="10334" spans="7:7" ht="27.7" customHeight="1" thickBot="1" x14ac:dyDescent="0.3">
      <c r="G10334" s="12"/>
    </row>
    <row r="10335" spans="7:7" ht="27.7" customHeight="1" thickBot="1" x14ac:dyDescent="0.3">
      <c r="G10335" s="12"/>
    </row>
    <row r="10336" spans="7:7" ht="27.7" customHeight="1" thickBot="1" x14ac:dyDescent="0.3">
      <c r="G10336" s="12"/>
    </row>
    <row r="10337" spans="7:7" ht="27.7" customHeight="1" thickBot="1" x14ac:dyDescent="0.3">
      <c r="G10337" s="12"/>
    </row>
    <row r="10338" spans="7:7" ht="27.7" customHeight="1" thickBot="1" x14ac:dyDescent="0.3">
      <c r="G10338" s="12"/>
    </row>
    <row r="10339" spans="7:7" ht="27.7" customHeight="1" thickBot="1" x14ac:dyDescent="0.3">
      <c r="G10339" s="12"/>
    </row>
    <row r="10340" spans="7:7" ht="27.7" customHeight="1" thickBot="1" x14ac:dyDescent="0.3">
      <c r="G10340" s="12"/>
    </row>
    <row r="10341" spans="7:7" ht="27.7" customHeight="1" thickBot="1" x14ac:dyDescent="0.3">
      <c r="G10341" s="12"/>
    </row>
    <row r="10342" spans="7:7" ht="27.7" customHeight="1" thickBot="1" x14ac:dyDescent="0.3">
      <c r="G10342" s="12"/>
    </row>
    <row r="10343" spans="7:7" ht="27.7" customHeight="1" thickBot="1" x14ac:dyDescent="0.3">
      <c r="G10343" s="12"/>
    </row>
    <row r="10344" spans="7:7" ht="27.7" customHeight="1" thickBot="1" x14ac:dyDescent="0.3">
      <c r="G10344" s="12"/>
    </row>
    <row r="10345" spans="7:7" ht="27.7" customHeight="1" thickBot="1" x14ac:dyDescent="0.3">
      <c r="G10345" s="12"/>
    </row>
    <row r="10346" spans="7:7" ht="27.7" customHeight="1" thickBot="1" x14ac:dyDescent="0.3">
      <c r="G10346" s="12"/>
    </row>
    <row r="10347" spans="7:7" ht="27.7" customHeight="1" thickBot="1" x14ac:dyDescent="0.3">
      <c r="G10347" s="12"/>
    </row>
    <row r="10348" spans="7:7" ht="27.7" customHeight="1" thickBot="1" x14ac:dyDescent="0.3">
      <c r="G10348" s="12"/>
    </row>
    <row r="10349" spans="7:7" ht="27.7" customHeight="1" thickBot="1" x14ac:dyDescent="0.3">
      <c r="G10349" s="12"/>
    </row>
    <row r="10350" spans="7:7" ht="27.7" customHeight="1" thickBot="1" x14ac:dyDescent="0.3">
      <c r="G10350" s="12"/>
    </row>
    <row r="10351" spans="7:7" ht="27.7" customHeight="1" thickBot="1" x14ac:dyDescent="0.3">
      <c r="G10351" s="12"/>
    </row>
    <row r="10352" spans="7:7" ht="27.7" customHeight="1" thickBot="1" x14ac:dyDescent="0.3">
      <c r="G10352" s="12"/>
    </row>
    <row r="10353" spans="7:7" ht="27.7" customHeight="1" thickBot="1" x14ac:dyDescent="0.3">
      <c r="G10353" s="12"/>
    </row>
    <row r="10354" spans="7:7" ht="27.7" customHeight="1" thickBot="1" x14ac:dyDescent="0.3">
      <c r="G10354" s="12"/>
    </row>
    <row r="10355" spans="7:7" ht="27.7" customHeight="1" thickBot="1" x14ac:dyDescent="0.3">
      <c r="G10355" s="12"/>
    </row>
    <row r="10356" spans="7:7" ht="27.7" customHeight="1" thickBot="1" x14ac:dyDescent="0.3">
      <c r="G10356" s="12"/>
    </row>
    <row r="10357" spans="7:7" ht="27.7" customHeight="1" thickBot="1" x14ac:dyDescent="0.3">
      <c r="G10357" s="12"/>
    </row>
    <row r="10358" spans="7:7" ht="27.7" customHeight="1" thickBot="1" x14ac:dyDescent="0.3">
      <c r="G10358" s="12"/>
    </row>
    <row r="10359" spans="7:7" ht="27.7" customHeight="1" thickBot="1" x14ac:dyDescent="0.3">
      <c r="G10359" s="12"/>
    </row>
    <row r="10360" spans="7:7" ht="27.7" customHeight="1" thickBot="1" x14ac:dyDescent="0.3">
      <c r="G10360" s="12"/>
    </row>
    <row r="10361" spans="7:7" ht="27.7" customHeight="1" thickBot="1" x14ac:dyDescent="0.3">
      <c r="G10361" s="12"/>
    </row>
    <row r="10362" spans="7:7" ht="27.7" customHeight="1" thickBot="1" x14ac:dyDescent="0.3">
      <c r="G10362" s="12"/>
    </row>
    <row r="10363" spans="7:7" ht="27.7" customHeight="1" thickBot="1" x14ac:dyDescent="0.3">
      <c r="G10363" s="12"/>
    </row>
    <row r="10364" spans="7:7" ht="27.7" customHeight="1" thickBot="1" x14ac:dyDescent="0.3">
      <c r="G10364" s="12"/>
    </row>
    <row r="10365" spans="7:7" ht="27.7" customHeight="1" thickBot="1" x14ac:dyDescent="0.3">
      <c r="G10365" s="12"/>
    </row>
    <row r="10366" spans="7:7" ht="27.7" customHeight="1" thickBot="1" x14ac:dyDescent="0.3">
      <c r="G10366" s="12"/>
    </row>
    <row r="10367" spans="7:7" ht="27.7" customHeight="1" thickBot="1" x14ac:dyDescent="0.3">
      <c r="G10367" s="12"/>
    </row>
    <row r="10368" spans="7:7" ht="27.7" customHeight="1" thickBot="1" x14ac:dyDescent="0.3">
      <c r="G10368" s="12"/>
    </row>
    <row r="10369" spans="7:7" ht="27.7" customHeight="1" thickBot="1" x14ac:dyDescent="0.3">
      <c r="G10369" s="12"/>
    </row>
    <row r="10370" spans="7:7" ht="27.7" customHeight="1" thickBot="1" x14ac:dyDescent="0.3">
      <c r="G10370" s="12"/>
    </row>
    <row r="10371" spans="7:7" ht="27.7" customHeight="1" thickBot="1" x14ac:dyDescent="0.3">
      <c r="G10371" s="12"/>
    </row>
    <row r="10372" spans="7:7" ht="27.7" customHeight="1" thickBot="1" x14ac:dyDescent="0.3">
      <c r="G10372" s="12"/>
    </row>
    <row r="10373" spans="7:7" ht="27.7" customHeight="1" thickBot="1" x14ac:dyDescent="0.3">
      <c r="G10373" s="12"/>
    </row>
    <row r="10374" spans="7:7" ht="27.7" customHeight="1" thickBot="1" x14ac:dyDescent="0.3">
      <c r="G10374" s="12"/>
    </row>
    <row r="10375" spans="7:7" ht="27.7" customHeight="1" thickBot="1" x14ac:dyDescent="0.3">
      <c r="G10375" s="12"/>
    </row>
    <row r="10376" spans="7:7" ht="27.7" customHeight="1" thickBot="1" x14ac:dyDescent="0.3">
      <c r="G10376" s="12"/>
    </row>
    <row r="10377" spans="7:7" ht="27.7" customHeight="1" thickBot="1" x14ac:dyDescent="0.3">
      <c r="G10377" s="12"/>
    </row>
    <row r="10378" spans="7:7" ht="27.7" customHeight="1" thickBot="1" x14ac:dyDescent="0.3">
      <c r="G10378" s="12"/>
    </row>
    <row r="10379" spans="7:7" ht="27.7" customHeight="1" thickBot="1" x14ac:dyDescent="0.3">
      <c r="G10379" s="12"/>
    </row>
    <row r="10380" spans="7:7" ht="27.7" customHeight="1" thickBot="1" x14ac:dyDescent="0.3">
      <c r="G10380" s="12"/>
    </row>
    <row r="10381" spans="7:7" ht="27.7" customHeight="1" thickBot="1" x14ac:dyDescent="0.3">
      <c r="G10381" s="12"/>
    </row>
    <row r="10382" spans="7:7" ht="27.7" customHeight="1" thickBot="1" x14ac:dyDescent="0.3">
      <c r="G10382" s="12"/>
    </row>
    <row r="10383" spans="7:7" ht="27.7" customHeight="1" thickBot="1" x14ac:dyDescent="0.3">
      <c r="G10383" s="12"/>
    </row>
    <row r="10384" spans="7:7" ht="27.7" customHeight="1" thickBot="1" x14ac:dyDescent="0.3">
      <c r="G10384" s="12"/>
    </row>
    <row r="10385" spans="7:7" ht="27.7" customHeight="1" thickBot="1" x14ac:dyDescent="0.3">
      <c r="G10385" s="12"/>
    </row>
    <row r="10386" spans="7:7" ht="27.7" customHeight="1" thickBot="1" x14ac:dyDescent="0.3">
      <c r="G10386" s="12"/>
    </row>
    <row r="10387" spans="7:7" ht="27.7" customHeight="1" thickBot="1" x14ac:dyDescent="0.3">
      <c r="G10387" s="12"/>
    </row>
    <row r="10388" spans="7:7" ht="27.7" customHeight="1" thickBot="1" x14ac:dyDescent="0.3">
      <c r="G10388" s="12"/>
    </row>
    <row r="10389" spans="7:7" ht="27.7" customHeight="1" thickBot="1" x14ac:dyDescent="0.3">
      <c r="G10389" s="12"/>
    </row>
    <row r="10390" spans="7:7" ht="27.7" customHeight="1" thickBot="1" x14ac:dyDescent="0.3">
      <c r="G10390" s="12"/>
    </row>
    <row r="10391" spans="7:7" ht="27.7" customHeight="1" thickBot="1" x14ac:dyDescent="0.3">
      <c r="G10391" s="12"/>
    </row>
    <row r="10392" spans="7:7" ht="27.7" customHeight="1" thickBot="1" x14ac:dyDescent="0.3">
      <c r="G10392" s="12"/>
    </row>
    <row r="10393" spans="7:7" ht="27.7" customHeight="1" thickBot="1" x14ac:dyDescent="0.3">
      <c r="G10393" s="12"/>
    </row>
    <row r="10394" spans="7:7" ht="27.7" customHeight="1" thickBot="1" x14ac:dyDescent="0.3">
      <c r="G10394" s="12"/>
    </row>
    <row r="10395" spans="7:7" ht="27.7" customHeight="1" thickBot="1" x14ac:dyDescent="0.3">
      <c r="G10395" s="12"/>
    </row>
    <row r="10396" spans="7:7" ht="27.7" customHeight="1" thickBot="1" x14ac:dyDescent="0.3">
      <c r="G10396" s="12"/>
    </row>
    <row r="10397" spans="7:7" ht="27.7" customHeight="1" thickBot="1" x14ac:dyDescent="0.3">
      <c r="G10397" s="12"/>
    </row>
    <row r="10398" spans="7:7" ht="27.7" customHeight="1" thickBot="1" x14ac:dyDescent="0.3">
      <c r="G10398" s="12"/>
    </row>
    <row r="10399" spans="7:7" ht="27.7" customHeight="1" thickBot="1" x14ac:dyDescent="0.3">
      <c r="G10399" s="12"/>
    </row>
    <row r="10400" spans="7:7" ht="27.7" customHeight="1" thickBot="1" x14ac:dyDescent="0.3">
      <c r="G10400" s="12"/>
    </row>
    <row r="10401" spans="7:7" ht="27.7" customHeight="1" thickBot="1" x14ac:dyDescent="0.3">
      <c r="G10401" s="12"/>
    </row>
    <row r="10402" spans="7:7" ht="27.7" customHeight="1" thickBot="1" x14ac:dyDescent="0.3">
      <c r="G10402" s="12"/>
    </row>
    <row r="10403" spans="7:7" ht="27.7" customHeight="1" thickBot="1" x14ac:dyDescent="0.3">
      <c r="G10403" s="12"/>
    </row>
    <row r="10404" spans="7:7" ht="27.7" customHeight="1" thickBot="1" x14ac:dyDescent="0.3">
      <c r="G10404" s="12"/>
    </row>
    <row r="10405" spans="7:7" ht="27.7" customHeight="1" thickBot="1" x14ac:dyDescent="0.3">
      <c r="G10405" s="12"/>
    </row>
    <row r="10406" spans="7:7" ht="27.7" customHeight="1" thickBot="1" x14ac:dyDescent="0.3">
      <c r="G10406" s="12"/>
    </row>
    <row r="10407" spans="7:7" ht="27.7" customHeight="1" thickBot="1" x14ac:dyDescent="0.3">
      <c r="G10407" s="12"/>
    </row>
    <row r="10408" spans="7:7" ht="27.7" customHeight="1" thickBot="1" x14ac:dyDescent="0.3">
      <c r="G10408" s="12"/>
    </row>
    <row r="10409" spans="7:7" ht="27.7" customHeight="1" thickBot="1" x14ac:dyDescent="0.3">
      <c r="G10409" s="12"/>
    </row>
    <row r="10410" spans="7:7" ht="27.7" customHeight="1" thickBot="1" x14ac:dyDescent="0.3">
      <c r="G10410" s="12"/>
    </row>
    <row r="10411" spans="7:7" ht="27.7" customHeight="1" thickBot="1" x14ac:dyDescent="0.3">
      <c r="G10411" s="12"/>
    </row>
    <row r="10412" spans="7:7" ht="27.7" customHeight="1" thickBot="1" x14ac:dyDescent="0.3">
      <c r="G10412" s="12"/>
    </row>
    <row r="10413" spans="7:7" ht="27.7" customHeight="1" thickBot="1" x14ac:dyDescent="0.3">
      <c r="G10413" s="12"/>
    </row>
    <row r="10414" spans="7:7" ht="27.7" customHeight="1" thickBot="1" x14ac:dyDescent="0.3">
      <c r="G10414" s="12"/>
    </row>
    <row r="10415" spans="7:7" ht="27.7" customHeight="1" thickBot="1" x14ac:dyDescent="0.3">
      <c r="G10415" s="12"/>
    </row>
    <row r="10416" spans="7:7" ht="27.7" customHeight="1" thickBot="1" x14ac:dyDescent="0.3">
      <c r="G10416" s="12"/>
    </row>
    <row r="10417" spans="7:7" ht="27.7" customHeight="1" thickBot="1" x14ac:dyDescent="0.3">
      <c r="G10417" s="12"/>
    </row>
    <row r="10418" spans="7:7" ht="27.7" customHeight="1" thickBot="1" x14ac:dyDescent="0.3">
      <c r="G10418" s="12"/>
    </row>
    <row r="10419" spans="7:7" ht="27.7" customHeight="1" thickBot="1" x14ac:dyDescent="0.3">
      <c r="G10419" s="12"/>
    </row>
    <row r="10420" spans="7:7" ht="27.7" customHeight="1" thickBot="1" x14ac:dyDescent="0.3">
      <c r="G10420" s="12"/>
    </row>
    <row r="10421" spans="7:7" ht="27.7" customHeight="1" thickBot="1" x14ac:dyDescent="0.3">
      <c r="G10421" s="12"/>
    </row>
    <row r="10422" spans="7:7" ht="27.7" customHeight="1" thickBot="1" x14ac:dyDescent="0.3">
      <c r="G10422" s="12"/>
    </row>
    <row r="10423" spans="7:7" ht="27.7" customHeight="1" thickBot="1" x14ac:dyDescent="0.3">
      <c r="G10423" s="12"/>
    </row>
    <row r="10424" spans="7:7" ht="27.7" customHeight="1" thickBot="1" x14ac:dyDescent="0.3">
      <c r="G10424" s="12"/>
    </row>
    <row r="10425" spans="7:7" ht="27.7" customHeight="1" thickBot="1" x14ac:dyDescent="0.3">
      <c r="G10425" s="12"/>
    </row>
    <row r="10426" spans="7:7" ht="27.7" customHeight="1" thickBot="1" x14ac:dyDescent="0.3">
      <c r="G10426" s="12"/>
    </row>
    <row r="10427" spans="7:7" ht="27.7" customHeight="1" thickBot="1" x14ac:dyDescent="0.3">
      <c r="G10427" s="12"/>
    </row>
    <row r="10428" spans="7:7" ht="27.7" customHeight="1" thickBot="1" x14ac:dyDescent="0.3">
      <c r="G10428" s="12"/>
    </row>
    <row r="10429" spans="7:7" ht="27.7" customHeight="1" thickBot="1" x14ac:dyDescent="0.3">
      <c r="G10429" s="12"/>
    </row>
    <row r="10430" spans="7:7" ht="27.7" customHeight="1" thickBot="1" x14ac:dyDescent="0.3">
      <c r="G10430" s="12"/>
    </row>
    <row r="10431" spans="7:7" ht="27.7" customHeight="1" thickBot="1" x14ac:dyDescent="0.3">
      <c r="G10431" s="12"/>
    </row>
    <row r="10432" spans="7:7" ht="27.7" customHeight="1" thickBot="1" x14ac:dyDescent="0.3">
      <c r="G10432" s="12"/>
    </row>
    <row r="10433" spans="7:7" ht="27.7" customHeight="1" thickBot="1" x14ac:dyDescent="0.3">
      <c r="G10433" s="12"/>
    </row>
    <row r="10434" spans="7:7" ht="27.7" customHeight="1" thickBot="1" x14ac:dyDescent="0.3">
      <c r="G10434" s="12"/>
    </row>
    <row r="10435" spans="7:7" ht="27.7" customHeight="1" thickBot="1" x14ac:dyDescent="0.3">
      <c r="G10435" s="12"/>
    </row>
    <row r="10436" spans="7:7" ht="27.7" customHeight="1" thickBot="1" x14ac:dyDescent="0.3">
      <c r="G10436" s="12"/>
    </row>
    <row r="10437" spans="7:7" ht="27.7" customHeight="1" thickBot="1" x14ac:dyDescent="0.3">
      <c r="G10437" s="12"/>
    </row>
    <row r="10438" spans="7:7" ht="27.7" customHeight="1" thickBot="1" x14ac:dyDescent="0.3">
      <c r="G10438" s="12"/>
    </row>
    <row r="10439" spans="7:7" ht="27.7" customHeight="1" thickBot="1" x14ac:dyDescent="0.3">
      <c r="G10439" s="12"/>
    </row>
    <row r="10440" spans="7:7" ht="27.7" customHeight="1" thickBot="1" x14ac:dyDescent="0.3">
      <c r="G10440" s="12"/>
    </row>
    <row r="10441" spans="7:7" ht="27.7" customHeight="1" thickBot="1" x14ac:dyDescent="0.3">
      <c r="G10441" s="12"/>
    </row>
    <row r="10442" spans="7:7" ht="27.7" customHeight="1" thickBot="1" x14ac:dyDescent="0.3">
      <c r="G10442" s="12"/>
    </row>
    <row r="10443" spans="7:7" ht="27.7" customHeight="1" thickBot="1" x14ac:dyDescent="0.3">
      <c r="G10443" s="12"/>
    </row>
    <row r="10444" spans="7:7" ht="27.7" customHeight="1" thickBot="1" x14ac:dyDescent="0.3">
      <c r="G10444" s="12"/>
    </row>
    <row r="10445" spans="7:7" ht="27.7" customHeight="1" thickBot="1" x14ac:dyDescent="0.3">
      <c r="G10445" s="12"/>
    </row>
    <row r="10446" spans="7:7" ht="27.7" customHeight="1" thickBot="1" x14ac:dyDescent="0.3">
      <c r="G10446" s="12"/>
    </row>
    <row r="10447" spans="7:7" ht="27.7" customHeight="1" thickBot="1" x14ac:dyDescent="0.3">
      <c r="G10447" s="12"/>
    </row>
    <row r="10448" spans="7:7" ht="27.7" customHeight="1" thickBot="1" x14ac:dyDescent="0.3">
      <c r="G10448" s="12"/>
    </row>
    <row r="10449" spans="7:7" ht="27.7" customHeight="1" thickBot="1" x14ac:dyDescent="0.3">
      <c r="G10449" s="12"/>
    </row>
    <row r="10450" spans="7:7" ht="27.7" customHeight="1" thickBot="1" x14ac:dyDescent="0.3">
      <c r="G10450" s="12"/>
    </row>
    <row r="10451" spans="7:7" ht="27.7" customHeight="1" thickBot="1" x14ac:dyDescent="0.3">
      <c r="G10451" s="12"/>
    </row>
    <row r="10452" spans="7:7" ht="27.7" customHeight="1" thickBot="1" x14ac:dyDescent="0.3">
      <c r="G10452" s="12"/>
    </row>
    <row r="10453" spans="7:7" ht="27.7" customHeight="1" thickBot="1" x14ac:dyDescent="0.3">
      <c r="G10453" s="12"/>
    </row>
    <row r="10454" spans="7:7" ht="27.7" customHeight="1" thickBot="1" x14ac:dyDescent="0.3">
      <c r="G10454" s="12"/>
    </row>
    <row r="10455" spans="7:7" ht="27.7" customHeight="1" thickBot="1" x14ac:dyDescent="0.3">
      <c r="G10455" s="12"/>
    </row>
    <row r="10456" spans="7:7" ht="27.7" customHeight="1" thickBot="1" x14ac:dyDescent="0.3">
      <c r="G10456" s="12"/>
    </row>
    <row r="10457" spans="7:7" ht="27.7" customHeight="1" thickBot="1" x14ac:dyDescent="0.3">
      <c r="G10457" s="12"/>
    </row>
    <row r="10458" spans="7:7" ht="27.7" customHeight="1" thickBot="1" x14ac:dyDescent="0.3">
      <c r="G10458" s="12"/>
    </row>
    <row r="10459" spans="7:7" ht="27.7" customHeight="1" thickBot="1" x14ac:dyDescent="0.3">
      <c r="G10459" s="12"/>
    </row>
    <row r="10460" spans="7:7" ht="27.7" customHeight="1" thickBot="1" x14ac:dyDescent="0.3">
      <c r="G10460" s="12"/>
    </row>
    <row r="10461" spans="7:7" ht="27.7" customHeight="1" thickBot="1" x14ac:dyDescent="0.3">
      <c r="G10461" s="12"/>
    </row>
    <row r="10462" spans="7:7" ht="27.7" customHeight="1" thickBot="1" x14ac:dyDescent="0.3">
      <c r="G10462" s="12"/>
    </row>
    <row r="10463" spans="7:7" ht="27.7" customHeight="1" thickBot="1" x14ac:dyDescent="0.3">
      <c r="G10463" s="12"/>
    </row>
    <row r="10464" spans="7:7" ht="27.7" customHeight="1" thickBot="1" x14ac:dyDescent="0.3">
      <c r="G10464" s="12"/>
    </row>
    <row r="10465" spans="7:7" ht="27.7" customHeight="1" thickBot="1" x14ac:dyDescent="0.3">
      <c r="G10465" s="12"/>
    </row>
    <row r="10466" spans="7:7" ht="27.7" customHeight="1" thickBot="1" x14ac:dyDescent="0.3">
      <c r="G10466" s="12"/>
    </row>
    <row r="10467" spans="7:7" ht="27.7" customHeight="1" thickBot="1" x14ac:dyDescent="0.3">
      <c r="G10467" s="12"/>
    </row>
    <row r="10468" spans="7:7" ht="27.7" customHeight="1" thickBot="1" x14ac:dyDescent="0.3">
      <c r="G10468" s="12"/>
    </row>
    <row r="10469" spans="7:7" ht="27.7" customHeight="1" thickBot="1" x14ac:dyDescent="0.3">
      <c r="G10469" s="12"/>
    </row>
    <row r="10470" spans="7:7" ht="27.7" customHeight="1" thickBot="1" x14ac:dyDescent="0.3">
      <c r="G10470" s="12"/>
    </row>
    <row r="10471" spans="7:7" ht="27.7" customHeight="1" thickBot="1" x14ac:dyDescent="0.3">
      <c r="G10471" s="12"/>
    </row>
    <row r="10472" spans="7:7" ht="27.7" customHeight="1" thickBot="1" x14ac:dyDescent="0.3">
      <c r="G10472" s="12"/>
    </row>
    <row r="10473" spans="7:7" ht="27.7" customHeight="1" thickBot="1" x14ac:dyDescent="0.3">
      <c r="G10473" s="12"/>
    </row>
    <row r="10474" spans="7:7" ht="27.7" customHeight="1" thickBot="1" x14ac:dyDescent="0.3">
      <c r="G10474" s="12"/>
    </row>
    <row r="10475" spans="7:7" ht="27.7" customHeight="1" thickBot="1" x14ac:dyDescent="0.3">
      <c r="G10475" s="12"/>
    </row>
    <row r="10476" spans="7:7" ht="27.7" customHeight="1" thickBot="1" x14ac:dyDescent="0.3">
      <c r="G10476" s="12"/>
    </row>
    <row r="10477" spans="7:7" ht="27.7" customHeight="1" thickBot="1" x14ac:dyDescent="0.3">
      <c r="G10477" s="12"/>
    </row>
    <row r="10478" spans="7:7" ht="27.7" customHeight="1" thickBot="1" x14ac:dyDescent="0.3">
      <c r="G10478" s="12"/>
    </row>
    <row r="10479" spans="7:7" ht="27.7" customHeight="1" thickBot="1" x14ac:dyDescent="0.3">
      <c r="G10479" s="12"/>
    </row>
    <row r="10480" spans="7:7" ht="27.7" customHeight="1" thickBot="1" x14ac:dyDescent="0.3">
      <c r="G10480" s="12"/>
    </row>
    <row r="10481" spans="7:7" ht="27.7" customHeight="1" thickBot="1" x14ac:dyDescent="0.3">
      <c r="G10481" s="12"/>
    </row>
    <row r="10482" spans="7:7" ht="27.7" customHeight="1" thickBot="1" x14ac:dyDescent="0.3">
      <c r="G10482" s="12"/>
    </row>
    <row r="10483" spans="7:7" ht="27.7" customHeight="1" thickBot="1" x14ac:dyDescent="0.3">
      <c r="G10483" s="12"/>
    </row>
    <row r="10484" spans="7:7" ht="27.7" customHeight="1" thickBot="1" x14ac:dyDescent="0.3">
      <c r="G10484" s="12"/>
    </row>
    <row r="10485" spans="7:7" ht="27.7" customHeight="1" thickBot="1" x14ac:dyDescent="0.3">
      <c r="G10485" s="12"/>
    </row>
    <row r="10486" spans="7:7" ht="27.7" customHeight="1" thickBot="1" x14ac:dyDescent="0.3">
      <c r="G10486" s="12"/>
    </row>
    <row r="10487" spans="7:7" ht="27.7" customHeight="1" thickBot="1" x14ac:dyDescent="0.3">
      <c r="G10487" s="12"/>
    </row>
    <row r="10488" spans="7:7" ht="27.7" customHeight="1" thickBot="1" x14ac:dyDescent="0.3">
      <c r="G10488" s="12"/>
    </row>
    <row r="10489" spans="7:7" ht="27.7" customHeight="1" thickBot="1" x14ac:dyDescent="0.3">
      <c r="G10489" s="12"/>
    </row>
    <row r="10490" spans="7:7" ht="27.7" customHeight="1" thickBot="1" x14ac:dyDescent="0.3">
      <c r="G10490" s="12"/>
    </row>
    <row r="10491" spans="7:7" ht="27.7" customHeight="1" thickBot="1" x14ac:dyDescent="0.3">
      <c r="G10491" s="12"/>
    </row>
    <row r="10492" spans="7:7" ht="27.7" customHeight="1" thickBot="1" x14ac:dyDescent="0.3">
      <c r="G10492" s="12"/>
    </row>
    <row r="10493" spans="7:7" ht="27.7" customHeight="1" thickBot="1" x14ac:dyDescent="0.3">
      <c r="G10493" s="12"/>
    </row>
    <row r="10494" spans="7:7" ht="27.7" customHeight="1" thickBot="1" x14ac:dyDescent="0.3">
      <c r="G10494" s="12"/>
    </row>
    <row r="10495" spans="7:7" ht="27.7" customHeight="1" thickBot="1" x14ac:dyDescent="0.3">
      <c r="G10495" s="12"/>
    </row>
    <row r="10496" spans="7:7" ht="27.7" customHeight="1" thickBot="1" x14ac:dyDescent="0.3">
      <c r="G10496" s="12"/>
    </row>
    <row r="10497" spans="7:7" ht="27.7" customHeight="1" thickBot="1" x14ac:dyDescent="0.3">
      <c r="G10497" s="12"/>
    </row>
    <row r="10498" spans="7:7" ht="27.7" customHeight="1" thickBot="1" x14ac:dyDescent="0.3">
      <c r="G10498" s="12"/>
    </row>
    <row r="10499" spans="7:7" ht="27.7" customHeight="1" thickBot="1" x14ac:dyDescent="0.3">
      <c r="G10499" s="12"/>
    </row>
    <row r="10500" spans="7:7" ht="27.7" customHeight="1" thickBot="1" x14ac:dyDescent="0.3">
      <c r="G10500" s="12"/>
    </row>
    <row r="10501" spans="7:7" ht="27.7" customHeight="1" thickBot="1" x14ac:dyDescent="0.3">
      <c r="G10501" s="12"/>
    </row>
    <row r="10502" spans="7:7" ht="27.7" customHeight="1" thickBot="1" x14ac:dyDescent="0.3">
      <c r="G10502" s="12"/>
    </row>
    <row r="10503" spans="7:7" ht="27.7" customHeight="1" thickBot="1" x14ac:dyDescent="0.3">
      <c r="G10503" s="12"/>
    </row>
    <row r="10504" spans="7:7" ht="27.7" customHeight="1" thickBot="1" x14ac:dyDescent="0.3">
      <c r="G10504" s="12"/>
    </row>
    <row r="10505" spans="7:7" ht="27.7" customHeight="1" thickBot="1" x14ac:dyDescent="0.3">
      <c r="G10505" s="12"/>
    </row>
    <row r="10506" spans="7:7" ht="27.7" customHeight="1" thickBot="1" x14ac:dyDescent="0.3">
      <c r="G10506" s="12"/>
    </row>
    <row r="10507" spans="7:7" ht="27.7" customHeight="1" thickBot="1" x14ac:dyDescent="0.3">
      <c r="G10507" s="12"/>
    </row>
    <row r="10508" spans="7:7" ht="27.7" customHeight="1" thickBot="1" x14ac:dyDescent="0.3">
      <c r="G10508" s="12"/>
    </row>
    <row r="10509" spans="7:7" ht="27.7" customHeight="1" thickBot="1" x14ac:dyDescent="0.3">
      <c r="G10509" s="12"/>
    </row>
    <row r="10510" spans="7:7" ht="27.7" customHeight="1" thickBot="1" x14ac:dyDescent="0.3">
      <c r="G10510" s="12"/>
    </row>
    <row r="10511" spans="7:7" ht="27.7" customHeight="1" thickBot="1" x14ac:dyDescent="0.3">
      <c r="G10511" s="12"/>
    </row>
    <row r="10512" spans="7:7" ht="27.7" customHeight="1" thickBot="1" x14ac:dyDescent="0.3">
      <c r="G10512" s="12"/>
    </row>
    <row r="10513" spans="7:7" ht="27.7" customHeight="1" thickBot="1" x14ac:dyDescent="0.3">
      <c r="G10513" s="12"/>
    </row>
    <row r="10514" spans="7:7" ht="27.7" customHeight="1" thickBot="1" x14ac:dyDescent="0.3">
      <c r="G10514" s="12"/>
    </row>
    <row r="10515" spans="7:7" ht="27.7" customHeight="1" thickBot="1" x14ac:dyDescent="0.3">
      <c r="G10515" s="12"/>
    </row>
    <row r="10516" spans="7:7" ht="27.7" customHeight="1" thickBot="1" x14ac:dyDescent="0.3">
      <c r="G10516" s="12"/>
    </row>
    <row r="10517" spans="7:7" ht="27.7" customHeight="1" thickBot="1" x14ac:dyDescent="0.3">
      <c r="G10517" s="12"/>
    </row>
    <row r="10518" spans="7:7" ht="27.7" customHeight="1" thickBot="1" x14ac:dyDescent="0.3">
      <c r="G10518" s="12"/>
    </row>
    <row r="10519" spans="7:7" ht="27.7" customHeight="1" thickBot="1" x14ac:dyDescent="0.3">
      <c r="G10519" s="12"/>
    </row>
    <row r="10520" spans="7:7" ht="27.7" customHeight="1" thickBot="1" x14ac:dyDescent="0.3">
      <c r="G10520" s="12"/>
    </row>
    <row r="10521" spans="7:7" ht="27.7" customHeight="1" thickBot="1" x14ac:dyDescent="0.3">
      <c r="G10521" s="12"/>
    </row>
    <row r="10522" spans="7:7" ht="27.7" customHeight="1" thickBot="1" x14ac:dyDescent="0.3">
      <c r="G10522" s="12"/>
    </row>
    <row r="10523" spans="7:7" ht="27.7" customHeight="1" thickBot="1" x14ac:dyDescent="0.3">
      <c r="G10523" s="12"/>
    </row>
    <row r="10524" spans="7:7" ht="27.7" customHeight="1" thickBot="1" x14ac:dyDescent="0.3">
      <c r="G10524" s="12"/>
    </row>
    <row r="10525" spans="7:7" ht="27.7" customHeight="1" thickBot="1" x14ac:dyDescent="0.3">
      <c r="G10525" s="12"/>
    </row>
    <row r="10526" spans="7:7" ht="27.7" customHeight="1" thickBot="1" x14ac:dyDescent="0.3">
      <c r="G10526" s="12"/>
    </row>
    <row r="10527" spans="7:7" ht="27.7" customHeight="1" thickBot="1" x14ac:dyDescent="0.3">
      <c r="G10527" s="12"/>
    </row>
    <row r="10528" spans="7:7" ht="27.7" customHeight="1" thickBot="1" x14ac:dyDescent="0.3">
      <c r="G10528" s="12"/>
    </row>
    <row r="10529" spans="7:7" ht="27.7" customHeight="1" thickBot="1" x14ac:dyDescent="0.3">
      <c r="G10529" s="12"/>
    </row>
    <row r="10530" spans="7:7" ht="27.7" customHeight="1" thickBot="1" x14ac:dyDescent="0.3">
      <c r="G10530" s="12"/>
    </row>
    <row r="10531" spans="7:7" ht="27.7" customHeight="1" thickBot="1" x14ac:dyDescent="0.3">
      <c r="G10531" s="12"/>
    </row>
    <row r="10532" spans="7:7" ht="27.7" customHeight="1" thickBot="1" x14ac:dyDescent="0.3">
      <c r="G10532" s="12"/>
    </row>
    <row r="10533" spans="7:7" ht="27.7" customHeight="1" thickBot="1" x14ac:dyDescent="0.3">
      <c r="G10533" s="12"/>
    </row>
    <row r="10534" spans="7:7" ht="27.7" customHeight="1" thickBot="1" x14ac:dyDescent="0.3">
      <c r="G10534" s="12"/>
    </row>
    <row r="10535" spans="7:7" ht="27.7" customHeight="1" thickBot="1" x14ac:dyDescent="0.3">
      <c r="G10535" s="12"/>
    </row>
    <row r="10536" spans="7:7" ht="27.7" customHeight="1" thickBot="1" x14ac:dyDescent="0.3">
      <c r="G10536" s="12"/>
    </row>
    <row r="10537" spans="7:7" ht="27.7" customHeight="1" thickBot="1" x14ac:dyDescent="0.3">
      <c r="G10537" s="12"/>
    </row>
    <row r="10538" spans="7:7" ht="27.7" customHeight="1" thickBot="1" x14ac:dyDescent="0.3">
      <c r="G10538" s="12"/>
    </row>
    <row r="10539" spans="7:7" ht="27.7" customHeight="1" thickBot="1" x14ac:dyDescent="0.3">
      <c r="G10539" s="12"/>
    </row>
    <row r="10540" spans="7:7" ht="27.7" customHeight="1" thickBot="1" x14ac:dyDescent="0.3">
      <c r="G10540" s="12"/>
    </row>
    <row r="10541" spans="7:7" ht="27.7" customHeight="1" thickBot="1" x14ac:dyDescent="0.3">
      <c r="G10541" s="12"/>
    </row>
    <row r="10542" spans="7:7" ht="27.7" customHeight="1" thickBot="1" x14ac:dyDescent="0.3">
      <c r="G10542" s="12"/>
    </row>
    <row r="10543" spans="7:7" ht="27.7" customHeight="1" thickBot="1" x14ac:dyDescent="0.3">
      <c r="G10543" s="12"/>
    </row>
    <row r="10544" spans="7:7" ht="27.7" customHeight="1" thickBot="1" x14ac:dyDescent="0.3">
      <c r="G10544" s="12"/>
    </row>
    <row r="10545" spans="7:7" ht="27.7" customHeight="1" thickBot="1" x14ac:dyDescent="0.3">
      <c r="G10545" s="12"/>
    </row>
    <row r="10546" spans="7:7" ht="27.7" customHeight="1" thickBot="1" x14ac:dyDescent="0.3">
      <c r="G10546" s="12"/>
    </row>
    <row r="10547" spans="7:7" ht="27.7" customHeight="1" thickBot="1" x14ac:dyDescent="0.3">
      <c r="G10547" s="12"/>
    </row>
    <row r="10548" spans="7:7" ht="27.7" customHeight="1" thickBot="1" x14ac:dyDescent="0.3">
      <c r="G10548" s="12"/>
    </row>
    <row r="10549" spans="7:7" ht="27.7" customHeight="1" thickBot="1" x14ac:dyDescent="0.3">
      <c r="G10549" s="12"/>
    </row>
    <row r="10550" spans="7:7" ht="27.7" customHeight="1" thickBot="1" x14ac:dyDescent="0.3">
      <c r="G10550" s="12"/>
    </row>
    <row r="10551" spans="7:7" ht="27.7" customHeight="1" thickBot="1" x14ac:dyDescent="0.3">
      <c r="G10551" s="12"/>
    </row>
    <row r="10552" spans="7:7" ht="27.7" customHeight="1" thickBot="1" x14ac:dyDescent="0.3">
      <c r="G10552" s="12"/>
    </row>
    <row r="10553" spans="7:7" ht="27.7" customHeight="1" thickBot="1" x14ac:dyDescent="0.3">
      <c r="G10553" s="12"/>
    </row>
    <row r="10554" spans="7:7" ht="27.7" customHeight="1" thickBot="1" x14ac:dyDescent="0.3">
      <c r="G10554" s="12"/>
    </row>
    <row r="10555" spans="7:7" ht="27.7" customHeight="1" thickBot="1" x14ac:dyDescent="0.3">
      <c r="G10555" s="12"/>
    </row>
    <row r="10556" spans="7:7" ht="27.7" customHeight="1" thickBot="1" x14ac:dyDescent="0.3">
      <c r="G10556" s="12"/>
    </row>
    <row r="10557" spans="7:7" ht="27.7" customHeight="1" thickBot="1" x14ac:dyDescent="0.3">
      <c r="G10557" s="12"/>
    </row>
    <row r="10558" spans="7:7" ht="27.7" customHeight="1" thickBot="1" x14ac:dyDescent="0.3">
      <c r="G10558" s="12"/>
    </row>
    <row r="10559" spans="7:7" ht="27.7" customHeight="1" thickBot="1" x14ac:dyDescent="0.3">
      <c r="G10559" s="12"/>
    </row>
    <row r="10560" spans="7:7" ht="27.7" customHeight="1" thickBot="1" x14ac:dyDescent="0.3">
      <c r="G10560" s="12"/>
    </row>
    <row r="10561" spans="7:7" ht="27.7" customHeight="1" thickBot="1" x14ac:dyDescent="0.3">
      <c r="G10561" s="12"/>
    </row>
    <row r="10562" spans="7:7" ht="27.7" customHeight="1" thickBot="1" x14ac:dyDescent="0.3">
      <c r="G10562" s="12"/>
    </row>
    <row r="10563" spans="7:7" ht="27.7" customHeight="1" thickBot="1" x14ac:dyDescent="0.3">
      <c r="G10563" s="12"/>
    </row>
    <row r="10564" spans="7:7" ht="27.7" customHeight="1" thickBot="1" x14ac:dyDescent="0.3">
      <c r="G10564" s="12"/>
    </row>
    <row r="10565" spans="7:7" ht="27.7" customHeight="1" thickBot="1" x14ac:dyDescent="0.3">
      <c r="G10565" s="12"/>
    </row>
    <row r="10566" spans="7:7" ht="27.7" customHeight="1" thickBot="1" x14ac:dyDescent="0.3">
      <c r="G10566" s="12"/>
    </row>
    <row r="10567" spans="7:7" ht="27.7" customHeight="1" thickBot="1" x14ac:dyDescent="0.3">
      <c r="G10567" s="12"/>
    </row>
    <row r="10568" spans="7:7" ht="27.7" customHeight="1" thickBot="1" x14ac:dyDescent="0.3">
      <c r="G10568" s="12"/>
    </row>
    <row r="10569" spans="7:7" ht="27.7" customHeight="1" thickBot="1" x14ac:dyDescent="0.3">
      <c r="G10569" s="12"/>
    </row>
    <row r="10570" spans="7:7" ht="27.7" customHeight="1" thickBot="1" x14ac:dyDescent="0.3">
      <c r="G10570" s="12"/>
    </row>
    <row r="10571" spans="7:7" ht="27.7" customHeight="1" thickBot="1" x14ac:dyDescent="0.3">
      <c r="G10571" s="12"/>
    </row>
    <row r="10572" spans="7:7" ht="27.7" customHeight="1" thickBot="1" x14ac:dyDescent="0.3">
      <c r="G10572" s="12"/>
    </row>
    <row r="10573" spans="7:7" ht="27.7" customHeight="1" thickBot="1" x14ac:dyDescent="0.3">
      <c r="G10573" s="12"/>
    </row>
    <row r="10574" spans="7:7" ht="27.7" customHeight="1" thickBot="1" x14ac:dyDescent="0.3">
      <c r="G10574" s="12"/>
    </row>
    <row r="10575" spans="7:7" ht="27.7" customHeight="1" thickBot="1" x14ac:dyDescent="0.3">
      <c r="G10575" s="12"/>
    </row>
    <row r="10576" spans="7:7" ht="27.7" customHeight="1" thickBot="1" x14ac:dyDescent="0.3">
      <c r="G10576" s="12"/>
    </row>
    <row r="10577" spans="7:7" ht="27.7" customHeight="1" thickBot="1" x14ac:dyDescent="0.3">
      <c r="G10577" s="12"/>
    </row>
    <row r="10578" spans="7:7" ht="27.7" customHeight="1" thickBot="1" x14ac:dyDescent="0.3">
      <c r="G10578" s="12"/>
    </row>
    <row r="10579" spans="7:7" ht="27.7" customHeight="1" thickBot="1" x14ac:dyDescent="0.3">
      <c r="G10579" s="12"/>
    </row>
    <row r="10580" spans="7:7" ht="27.7" customHeight="1" thickBot="1" x14ac:dyDescent="0.3">
      <c r="G10580" s="12"/>
    </row>
    <row r="10581" spans="7:7" ht="27.7" customHeight="1" thickBot="1" x14ac:dyDescent="0.3">
      <c r="G10581" s="12"/>
    </row>
    <row r="10582" spans="7:7" ht="27.7" customHeight="1" thickBot="1" x14ac:dyDescent="0.3">
      <c r="G10582" s="12"/>
    </row>
    <row r="10583" spans="7:7" ht="27.7" customHeight="1" thickBot="1" x14ac:dyDescent="0.3">
      <c r="G10583" s="12"/>
    </row>
    <row r="10584" spans="7:7" ht="27.7" customHeight="1" thickBot="1" x14ac:dyDescent="0.3">
      <c r="G10584" s="12"/>
    </row>
    <row r="10585" spans="7:7" ht="27.7" customHeight="1" thickBot="1" x14ac:dyDescent="0.3">
      <c r="G10585" s="12"/>
    </row>
    <row r="10586" spans="7:7" ht="27.7" customHeight="1" thickBot="1" x14ac:dyDescent="0.3">
      <c r="G10586" s="12"/>
    </row>
    <row r="10587" spans="7:7" ht="27.7" customHeight="1" thickBot="1" x14ac:dyDescent="0.3">
      <c r="G10587" s="12"/>
    </row>
    <row r="10588" spans="7:7" ht="27.7" customHeight="1" thickBot="1" x14ac:dyDescent="0.3">
      <c r="G10588" s="12"/>
    </row>
    <row r="10589" spans="7:7" ht="27.7" customHeight="1" thickBot="1" x14ac:dyDescent="0.3">
      <c r="G10589" s="12"/>
    </row>
    <row r="10590" spans="7:7" ht="27.7" customHeight="1" thickBot="1" x14ac:dyDescent="0.3">
      <c r="G10590" s="12"/>
    </row>
    <row r="10591" spans="7:7" ht="27.7" customHeight="1" thickBot="1" x14ac:dyDescent="0.3">
      <c r="G10591" s="12"/>
    </row>
    <row r="10592" spans="7:7" ht="27.7" customHeight="1" thickBot="1" x14ac:dyDescent="0.3">
      <c r="G10592" s="12"/>
    </row>
    <row r="10593" spans="7:7" ht="27.7" customHeight="1" thickBot="1" x14ac:dyDescent="0.3">
      <c r="G10593" s="12"/>
    </row>
    <row r="10594" spans="7:7" ht="27.7" customHeight="1" thickBot="1" x14ac:dyDescent="0.3">
      <c r="G10594" s="12"/>
    </row>
    <row r="10595" spans="7:7" ht="27.7" customHeight="1" thickBot="1" x14ac:dyDescent="0.3">
      <c r="G10595" s="12"/>
    </row>
    <row r="10596" spans="7:7" ht="27.7" customHeight="1" thickBot="1" x14ac:dyDescent="0.3">
      <c r="G10596" s="12"/>
    </row>
    <row r="10597" spans="7:7" ht="27.7" customHeight="1" thickBot="1" x14ac:dyDescent="0.3">
      <c r="G10597" s="12"/>
    </row>
    <row r="10598" spans="7:7" ht="27.7" customHeight="1" thickBot="1" x14ac:dyDescent="0.3">
      <c r="G10598" s="12"/>
    </row>
    <row r="10599" spans="7:7" ht="27.7" customHeight="1" thickBot="1" x14ac:dyDescent="0.3">
      <c r="G10599" s="12"/>
    </row>
    <row r="10600" spans="7:7" ht="27.7" customHeight="1" thickBot="1" x14ac:dyDescent="0.3">
      <c r="G10600" s="12"/>
    </row>
    <row r="10601" spans="7:7" ht="27.7" customHeight="1" thickBot="1" x14ac:dyDescent="0.3">
      <c r="G10601" s="12"/>
    </row>
    <row r="10602" spans="7:7" ht="27.7" customHeight="1" thickBot="1" x14ac:dyDescent="0.3">
      <c r="G10602" s="12"/>
    </row>
    <row r="10603" spans="7:7" ht="27.7" customHeight="1" thickBot="1" x14ac:dyDescent="0.3">
      <c r="G10603" s="12"/>
    </row>
    <row r="10604" spans="7:7" ht="27.7" customHeight="1" thickBot="1" x14ac:dyDescent="0.3">
      <c r="G10604" s="12"/>
    </row>
    <row r="10605" spans="7:7" ht="27.7" customHeight="1" thickBot="1" x14ac:dyDescent="0.3">
      <c r="G10605" s="12"/>
    </row>
    <row r="10606" spans="7:7" ht="27.7" customHeight="1" thickBot="1" x14ac:dyDescent="0.3">
      <c r="G10606" s="12"/>
    </row>
    <row r="10607" spans="7:7" ht="27.7" customHeight="1" thickBot="1" x14ac:dyDescent="0.3">
      <c r="G10607" s="12"/>
    </row>
    <row r="10608" spans="7:7" ht="27.7" customHeight="1" thickBot="1" x14ac:dyDescent="0.3">
      <c r="G10608" s="12"/>
    </row>
    <row r="10609" spans="7:7" ht="27.7" customHeight="1" thickBot="1" x14ac:dyDescent="0.3">
      <c r="G10609" s="12"/>
    </row>
    <row r="10610" spans="7:7" ht="27.7" customHeight="1" thickBot="1" x14ac:dyDescent="0.3">
      <c r="G10610" s="12"/>
    </row>
    <row r="10611" spans="7:7" ht="27.7" customHeight="1" thickBot="1" x14ac:dyDescent="0.3">
      <c r="G10611" s="12"/>
    </row>
    <row r="10612" spans="7:7" ht="27.7" customHeight="1" thickBot="1" x14ac:dyDescent="0.3">
      <c r="G10612" s="12"/>
    </row>
    <row r="10613" spans="7:7" ht="27.7" customHeight="1" thickBot="1" x14ac:dyDescent="0.3">
      <c r="G10613" s="12"/>
    </row>
    <row r="10614" spans="7:7" ht="27.7" customHeight="1" thickBot="1" x14ac:dyDescent="0.3">
      <c r="G10614" s="12"/>
    </row>
    <row r="10615" spans="7:7" ht="27.7" customHeight="1" thickBot="1" x14ac:dyDescent="0.3">
      <c r="G10615" s="12"/>
    </row>
    <row r="10616" spans="7:7" ht="27.7" customHeight="1" thickBot="1" x14ac:dyDescent="0.3">
      <c r="G10616" s="12"/>
    </row>
    <row r="10617" spans="7:7" ht="27.7" customHeight="1" thickBot="1" x14ac:dyDescent="0.3">
      <c r="G10617" s="12"/>
    </row>
    <row r="10618" spans="7:7" ht="27.7" customHeight="1" thickBot="1" x14ac:dyDescent="0.3">
      <c r="G10618" s="12"/>
    </row>
    <row r="10619" spans="7:7" ht="27.7" customHeight="1" thickBot="1" x14ac:dyDescent="0.3">
      <c r="G10619" s="12"/>
    </row>
    <row r="10620" spans="7:7" ht="27.7" customHeight="1" thickBot="1" x14ac:dyDescent="0.3">
      <c r="G10620" s="12"/>
    </row>
    <row r="10621" spans="7:7" ht="27.7" customHeight="1" thickBot="1" x14ac:dyDescent="0.3">
      <c r="G10621" s="12"/>
    </row>
    <row r="10622" spans="7:7" ht="27.7" customHeight="1" thickBot="1" x14ac:dyDescent="0.3">
      <c r="G10622" s="12"/>
    </row>
    <row r="10623" spans="7:7" ht="27.7" customHeight="1" thickBot="1" x14ac:dyDescent="0.3">
      <c r="G10623" s="12"/>
    </row>
    <row r="10624" spans="7:7" ht="27.7" customHeight="1" thickBot="1" x14ac:dyDescent="0.3">
      <c r="G10624" s="12"/>
    </row>
    <row r="10625" spans="7:7" ht="27.7" customHeight="1" thickBot="1" x14ac:dyDescent="0.3">
      <c r="G10625" s="12"/>
    </row>
    <row r="10626" spans="7:7" ht="27.7" customHeight="1" thickBot="1" x14ac:dyDescent="0.3">
      <c r="G10626" s="12"/>
    </row>
    <row r="10627" spans="7:7" ht="27.7" customHeight="1" thickBot="1" x14ac:dyDescent="0.3">
      <c r="G10627" s="12"/>
    </row>
    <row r="10628" spans="7:7" ht="27.7" customHeight="1" thickBot="1" x14ac:dyDescent="0.3">
      <c r="G10628" s="12"/>
    </row>
    <row r="10629" spans="7:7" ht="27.7" customHeight="1" thickBot="1" x14ac:dyDescent="0.3">
      <c r="G10629" s="12"/>
    </row>
    <row r="10630" spans="7:7" ht="27.7" customHeight="1" thickBot="1" x14ac:dyDescent="0.3">
      <c r="G10630" s="12"/>
    </row>
    <row r="10631" spans="7:7" ht="27.7" customHeight="1" thickBot="1" x14ac:dyDescent="0.3">
      <c r="G10631" s="12"/>
    </row>
    <row r="10632" spans="7:7" ht="27.7" customHeight="1" thickBot="1" x14ac:dyDescent="0.3">
      <c r="G10632" s="12"/>
    </row>
    <row r="10633" spans="7:7" ht="27.7" customHeight="1" thickBot="1" x14ac:dyDescent="0.3">
      <c r="G10633" s="12"/>
    </row>
    <row r="10634" spans="7:7" ht="27.7" customHeight="1" thickBot="1" x14ac:dyDescent="0.3">
      <c r="G10634" s="12"/>
    </row>
    <row r="10635" spans="7:7" ht="27.7" customHeight="1" thickBot="1" x14ac:dyDescent="0.3">
      <c r="G10635" s="12"/>
    </row>
    <row r="10636" spans="7:7" ht="27.7" customHeight="1" thickBot="1" x14ac:dyDescent="0.3">
      <c r="G10636" s="12"/>
    </row>
    <row r="10637" spans="7:7" ht="27.7" customHeight="1" thickBot="1" x14ac:dyDescent="0.3">
      <c r="G10637" s="12"/>
    </row>
    <row r="10638" spans="7:7" ht="27.7" customHeight="1" thickBot="1" x14ac:dyDescent="0.3">
      <c r="G10638" s="12"/>
    </row>
    <row r="10639" spans="7:7" ht="27.7" customHeight="1" thickBot="1" x14ac:dyDescent="0.3">
      <c r="G10639" s="12"/>
    </row>
    <row r="10640" spans="7:7" ht="27.7" customHeight="1" thickBot="1" x14ac:dyDescent="0.3">
      <c r="G10640" s="12"/>
    </row>
    <row r="10641" spans="7:7" ht="27.7" customHeight="1" thickBot="1" x14ac:dyDescent="0.3">
      <c r="G10641" s="12"/>
    </row>
    <row r="10642" spans="7:7" ht="27.7" customHeight="1" thickBot="1" x14ac:dyDescent="0.3">
      <c r="G10642" s="12"/>
    </row>
    <row r="10643" spans="7:7" ht="27.7" customHeight="1" thickBot="1" x14ac:dyDescent="0.3">
      <c r="G10643" s="12"/>
    </row>
    <row r="10644" spans="7:7" ht="27.7" customHeight="1" thickBot="1" x14ac:dyDescent="0.3">
      <c r="G10644" s="12"/>
    </row>
    <row r="10645" spans="7:7" ht="27.7" customHeight="1" thickBot="1" x14ac:dyDescent="0.3">
      <c r="G10645" s="12"/>
    </row>
    <row r="10646" spans="7:7" ht="27.7" customHeight="1" thickBot="1" x14ac:dyDescent="0.3">
      <c r="G10646" s="12"/>
    </row>
    <row r="10647" spans="7:7" ht="27.7" customHeight="1" thickBot="1" x14ac:dyDescent="0.3">
      <c r="G10647" s="12"/>
    </row>
    <row r="10648" spans="7:7" ht="27.7" customHeight="1" thickBot="1" x14ac:dyDescent="0.3">
      <c r="G10648" s="12"/>
    </row>
    <row r="10649" spans="7:7" ht="27.7" customHeight="1" thickBot="1" x14ac:dyDescent="0.3">
      <c r="G10649" s="12"/>
    </row>
    <row r="10650" spans="7:7" ht="27.7" customHeight="1" thickBot="1" x14ac:dyDescent="0.3">
      <c r="G10650" s="12"/>
    </row>
    <row r="10651" spans="7:7" ht="27.7" customHeight="1" thickBot="1" x14ac:dyDescent="0.3">
      <c r="G10651" s="12"/>
    </row>
    <row r="10652" spans="7:7" ht="27.7" customHeight="1" thickBot="1" x14ac:dyDescent="0.3">
      <c r="G10652" s="12"/>
    </row>
    <row r="10653" spans="7:7" ht="27.7" customHeight="1" thickBot="1" x14ac:dyDescent="0.3">
      <c r="G10653" s="12"/>
    </row>
    <row r="10654" spans="7:7" ht="27.7" customHeight="1" thickBot="1" x14ac:dyDescent="0.3">
      <c r="G10654" s="12"/>
    </row>
    <row r="10655" spans="7:7" ht="27.7" customHeight="1" thickBot="1" x14ac:dyDescent="0.3">
      <c r="G10655" s="12"/>
    </row>
    <row r="10656" spans="7:7" ht="27.7" customHeight="1" thickBot="1" x14ac:dyDescent="0.3">
      <c r="G10656" s="12"/>
    </row>
    <row r="10657" spans="7:7" ht="27.7" customHeight="1" thickBot="1" x14ac:dyDescent="0.3">
      <c r="G10657" s="12"/>
    </row>
    <row r="10658" spans="7:7" ht="27.7" customHeight="1" thickBot="1" x14ac:dyDescent="0.3">
      <c r="G10658" s="12"/>
    </row>
    <row r="10659" spans="7:7" ht="27.7" customHeight="1" thickBot="1" x14ac:dyDescent="0.3">
      <c r="G10659" s="12"/>
    </row>
    <row r="10660" spans="7:7" ht="27.7" customHeight="1" thickBot="1" x14ac:dyDescent="0.3">
      <c r="G10660" s="12"/>
    </row>
    <row r="10661" spans="7:7" ht="27.7" customHeight="1" thickBot="1" x14ac:dyDescent="0.3">
      <c r="G10661" s="12"/>
    </row>
    <row r="10662" spans="7:7" ht="27.7" customHeight="1" thickBot="1" x14ac:dyDescent="0.3">
      <c r="G10662" s="12"/>
    </row>
    <row r="10663" spans="7:7" ht="27.7" customHeight="1" thickBot="1" x14ac:dyDescent="0.3">
      <c r="G10663" s="12"/>
    </row>
    <row r="10664" spans="7:7" ht="27.7" customHeight="1" thickBot="1" x14ac:dyDescent="0.3">
      <c r="G10664" s="12"/>
    </row>
    <row r="10665" spans="7:7" ht="27.7" customHeight="1" thickBot="1" x14ac:dyDescent="0.3">
      <c r="G10665" s="12"/>
    </row>
    <row r="10666" spans="7:7" ht="27.7" customHeight="1" thickBot="1" x14ac:dyDescent="0.3">
      <c r="G10666" s="12"/>
    </row>
    <row r="10667" spans="7:7" ht="27.7" customHeight="1" thickBot="1" x14ac:dyDescent="0.3">
      <c r="G10667" s="12"/>
    </row>
    <row r="10668" spans="7:7" ht="27.7" customHeight="1" thickBot="1" x14ac:dyDescent="0.3">
      <c r="G10668" s="12"/>
    </row>
    <row r="10669" spans="7:7" ht="27.7" customHeight="1" thickBot="1" x14ac:dyDescent="0.3">
      <c r="G10669" s="12"/>
    </row>
    <row r="10670" spans="7:7" ht="27.7" customHeight="1" thickBot="1" x14ac:dyDescent="0.3">
      <c r="G10670" s="12"/>
    </row>
    <row r="10671" spans="7:7" ht="27.7" customHeight="1" thickBot="1" x14ac:dyDescent="0.3">
      <c r="G10671" s="12"/>
    </row>
    <row r="10672" spans="7:7" ht="27.7" customHeight="1" thickBot="1" x14ac:dyDescent="0.3">
      <c r="G10672" s="12"/>
    </row>
    <row r="10673" spans="7:7" ht="27.7" customHeight="1" thickBot="1" x14ac:dyDescent="0.3">
      <c r="G10673" s="12"/>
    </row>
    <row r="10674" spans="7:7" ht="27.7" customHeight="1" thickBot="1" x14ac:dyDescent="0.3">
      <c r="G10674" s="12"/>
    </row>
    <row r="10675" spans="7:7" ht="27.7" customHeight="1" thickBot="1" x14ac:dyDescent="0.3">
      <c r="G10675" s="12"/>
    </row>
    <row r="10676" spans="7:7" ht="27.7" customHeight="1" thickBot="1" x14ac:dyDescent="0.3">
      <c r="G10676" s="12"/>
    </row>
    <row r="10677" spans="7:7" ht="27.7" customHeight="1" thickBot="1" x14ac:dyDescent="0.3">
      <c r="G10677" s="12"/>
    </row>
    <row r="10678" spans="7:7" ht="27.7" customHeight="1" thickBot="1" x14ac:dyDescent="0.3">
      <c r="G10678" s="12"/>
    </row>
    <row r="10679" spans="7:7" ht="27.7" customHeight="1" thickBot="1" x14ac:dyDescent="0.3">
      <c r="G10679" s="12"/>
    </row>
    <row r="10680" spans="7:7" ht="27.7" customHeight="1" thickBot="1" x14ac:dyDescent="0.3">
      <c r="G10680" s="12"/>
    </row>
    <row r="10681" spans="7:7" ht="27.7" customHeight="1" thickBot="1" x14ac:dyDescent="0.3">
      <c r="G10681" s="12"/>
    </row>
    <row r="10682" spans="7:7" ht="27.7" customHeight="1" thickBot="1" x14ac:dyDescent="0.3">
      <c r="G10682" s="12"/>
    </row>
    <row r="10683" spans="7:7" ht="27.7" customHeight="1" thickBot="1" x14ac:dyDescent="0.3">
      <c r="G10683" s="12"/>
    </row>
    <row r="10684" spans="7:7" ht="27.7" customHeight="1" thickBot="1" x14ac:dyDescent="0.3">
      <c r="G10684" s="12"/>
    </row>
    <row r="10685" spans="7:7" ht="27.7" customHeight="1" thickBot="1" x14ac:dyDescent="0.3">
      <c r="G10685" s="12"/>
    </row>
    <row r="10686" spans="7:7" ht="27.7" customHeight="1" thickBot="1" x14ac:dyDescent="0.3">
      <c r="G10686" s="12"/>
    </row>
    <row r="10687" spans="7:7" ht="27.7" customHeight="1" thickBot="1" x14ac:dyDescent="0.3">
      <c r="G10687" s="12"/>
    </row>
    <row r="10688" spans="7:7" ht="27.7" customHeight="1" thickBot="1" x14ac:dyDescent="0.3">
      <c r="G10688" s="12"/>
    </row>
    <row r="10689" spans="7:7" ht="27.7" customHeight="1" thickBot="1" x14ac:dyDescent="0.3">
      <c r="G10689" s="12"/>
    </row>
    <row r="10690" spans="7:7" ht="27.7" customHeight="1" thickBot="1" x14ac:dyDescent="0.3">
      <c r="G10690" s="12"/>
    </row>
    <row r="10691" spans="7:7" ht="27.7" customHeight="1" thickBot="1" x14ac:dyDescent="0.3">
      <c r="G10691" s="12"/>
    </row>
    <row r="10692" spans="7:7" ht="27.7" customHeight="1" thickBot="1" x14ac:dyDescent="0.3">
      <c r="G10692" s="12"/>
    </row>
    <row r="10693" spans="7:7" ht="27.7" customHeight="1" thickBot="1" x14ac:dyDescent="0.3">
      <c r="G10693" s="12"/>
    </row>
    <row r="10694" spans="7:7" ht="27.7" customHeight="1" thickBot="1" x14ac:dyDescent="0.3">
      <c r="G10694" s="12"/>
    </row>
    <row r="10695" spans="7:7" ht="27.7" customHeight="1" thickBot="1" x14ac:dyDescent="0.3">
      <c r="G10695" s="12"/>
    </row>
    <row r="10696" spans="7:7" ht="27.7" customHeight="1" thickBot="1" x14ac:dyDescent="0.3">
      <c r="G10696" s="12"/>
    </row>
    <row r="10697" spans="7:7" ht="27.7" customHeight="1" thickBot="1" x14ac:dyDescent="0.3">
      <c r="G10697" s="12"/>
    </row>
    <row r="10698" spans="7:7" ht="27.7" customHeight="1" thickBot="1" x14ac:dyDescent="0.3">
      <c r="G10698" s="12"/>
    </row>
    <row r="10699" spans="7:7" ht="27.7" customHeight="1" thickBot="1" x14ac:dyDescent="0.3">
      <c r="G10699" s="12"/>
    </row>
    <row r="10700" spans="7:7" ht="27.7" customHeight="1" thickBot="1" x14ac:dyDescent="0.3">
      <c r="G10700" s="12"/>
    </row>
    <row r="10701" spans="7:7" ht="27.7" customHeight="1" thickBot="1" x14ac:dyDescent="0.3">
      <c r="G10701" s="12"/>
    </row>
    <row r="10702" spans="7:7" ht="27.7" customHeight="1" thickBot="1" x14ac:dyDescent="0.3">
      <c r="G10702" s="12"/>
    </row>
    <row r="10703" spans="7:7" ht="27.7" customHeight="1" thickBot="1" x14ac:dyDescent="0.3">
      <c r="G10703" s="12"/>
    </row>
    <row r="10704" spans="7:7" ht="27.7" customHeight="1" thickBot="1" x14ac:dyDescent="0.3">
      <c r="G10704" s="12"/>
    </row>
    <row r="10705" spans="7:7" ht="27.7" customHeight="1" thickBot="1" x14ac:dyDescent="0.3">
      <c r="G10705" s="12"/>
    </row>
    <row r="10706" spans="7:7" ht="27.7" customHeight="1" thickBot="1" x14ac:dyDescent="0.3">
      <c r="G10706" s="12"/>
    </row>
    <row r="10707" spans="7:7" ht="27.7" customHeight="1" thickBot="1" x14ac:dyDescent="0.3">
      <c r="G10707" s="12"/>
    </row>
    <row r="10708" spans="7:7" ht="27.7" customHeight="1" thickBot="1" x14ac:dyDescent="0.3">
      <c r="G10708" s="12"/>
    </row>
    <row r="10709" spans="7:7" ht="27.7" customHeight="1" thickBot="1" x14ac:dyDescent="0.3">
      <c r="G10709" s="12"/>
    </row>
    <row r="10710" spans="7:7" ht="27.7" customHeight="1" thickBot="1" x14ac:dyDescent="0.3">
      <c r="G10710" s="12"/>
    </row>
    <row r="10711" spans="7:7" ht="27.7" customHeight="1" thickBot="1" x14ac:dyDescent="0.3">
      <c r="G10711" s="12"/>
    </row>
    <row r="10712" spans="7:7" ht="27.7" customHeight="1" thickBot="1" x14ac:dyDescent="0.3">
      <c r="G10712" s="12"/>
    </row>
    <row r="10713" spans="7:7" ht="27.7" customHeight="1" thickBot="1" x14ac:dyDescent="0.3">
      <c r="G10713" s="12"/>
    </row>
    <row r="10714" spans="7:7" ht="27.7" customHeight="1" thickBot="1" x14ac:dyDescent="0.3">
      <c r="G10714" s="12"/>
    </row>
    <row r="10715" spans="7:7" ht="27.7" customHeight="1" thickBot="1" x14ac:dyDescent="0.3">
      <c r="G10715" s="12"/>
    </row>
    <row r="10716" spans="7:7" ht="27.7" customHeight="1" thickBot="1" x14ac:dyDescent="0.3">
      <c r="G10716" s="12"/>
    </row>
    <row r="10717" spans="7:7" ht="27.7" customHeight="1" thickBot="1" x14ac:dyDescent="0.3">
      <c r="G10717" s="12"/>
    </row>
    <row r="10718" spans="7:7" ht="27.7" customHeight="1" thickBot="1" x14ac:dyDescent="0.3">
      <c r="G10718" s="12"/>
    </row>
    <row r="10719" spans="7:7" ht="27.7" customHeight="1" thickBot="1" x14ac:dyDescent="0.3">
      <c r="G10719" s="12"/>
    </row>
    <row r="10720" spans="7:7" ht="27.7" customHeight="1" thickBot="1" x14ac:dyDescent="0.3">
      <c r="G10720" s="12"/>
    </row>
    <row r="10883" ht="27.7" customHeight="1" x14ac:dyDescent="0.25"/>
    <row r="10886" ht="27.7" customHeight="1" x14ac:dyDescent="0.25"/>
    <row r="10891" ht="27.7" customHeight="1" x14ac:dyDescent="0.25"/>
    <row r="10898" ht="27.7" customHeight="1" x14ac:dyDescent="0.25"/>
    <row r="10903" ht="27.7" customHeight="1" x14ac:dyDescent="0.25"/>
    <row r="10904" ht="27.7" customHeight="1" x14ac:dyDescent="0.25"/>
    <row r="10908" ht="27.7" customHeight="1" x14ac:dyDescent="0.25"/>
    <row r="10909" ht="27.7" customHeight="1" x14ac:dyDescent="0.25"/>
    <row r="10912" ht="27.7" customHeight="1" x14ac:dyDescent="0.25"/>
    <row r="10917" ht="27.7" customHeight="1" x14ac:dyDescent="0.25"/>
    <row r="10918" ht="27.7" customHeight="1" x14ac:dyDescent="0.25"/>
    <row r="10923" ht="27.7" customHeight="1" x14ac:dyDescent="0.25"/>
    <row r="10924" ht="27.7" customHeight="1" x14ac:dyDescent="0.25"/>
    <row r="10925" ht="27.7" customHeight="1" x14ac:dyDescent="0.25"/>
    <row r="10928" ht="27.7" customHeight="1" x14ac:dyDescent="0.25"/>
    <row r="10932" ht="27.7" customHeight="1" x14ac:dyDescent="0.25"/>
    <row r="10933" ht="27.7" customHeight="1" x14ac:dyDescent="0.25"/>
    <row r="10934" ht="27.7" customHeight="1" x14ac:dyDescent="0.25"/>
    <row r="10936" ht="27.7" customHeight="1" x14ac:dyDescent="0.25"/>
    <row r="10937" ht="27.7" customHeight="1" x14ac:dyDescent="0.25"/>
    <row r="10938" ht="27.7" customHeight="1" x14ac:dyDescent="0.25"/>
    <row r="10939" ht="27.7" customHeight="1" x14ac:dyDescent="0.25"/>
    <row r="10940" ht="27.7" customHeight="1" x14ac:dyDescent="0.25"/>
    <row r="10942" ht="27.7" customHeight="1" x14ac:dyDescent="0.25"/>
    <row r="10943" ht="27.7" customHeight="1" x14ac:dyDescent="0.25"/>
    <row r="10944" ht="27.7" customHeight="1" x14ac:dyDescent="0.25"/>
    <row r="10946" ht="27.7" customHeight="1" x14ac:dyDescent="0.25"/>
    <row r="10947" ht="27.7" customHeight="1" x14ac:dyDescent="0.25"/>
    <row r="10949" ht="27.7" customHeight="1" x14ac:dyDescent="0.25"/>
    <row r="10950" ht="27.7" customHeight="1" x14ac:dyDescent="0.25"/>
    <row r="10951" ht="27.7" customHeight="1" x14ac:dyDescent="0.25"/>
    <row r="10953" ht="27.7" customHeight="1" x14ac:dyDescent="0.25"/>
    <row r="10954" ht="27.7" customHeight="1" x14ac:dyDescent="0.25"/>
    <row r="11000" ht="27.7" customHeight="1" x14ac:dyDescent="0.25"/>
    <row r="11003" ht="27.7" customHeight="1" x14ac:dyDescent="0.25"/>
    <row r="11008" ht="27.7" customHeight="1" x14ac:dyDescent="0.25"/>
    <row r="11015" ht="27.7" customHeight="1" x14ac:dyDescent="0.25"/>
    <row r="11020" ht="27.7" customHeight="1" x14ac:dyDescent="0.25"/>
    <row r="11021" ht="27.7" customHeight="1" x14ac:dyDescent="0.25"/>
    <row r="11025" ht="27.7" customHeight="1" x14ac:dyDescent="0.25"/>
    <row r="11026" ht="27.7" customHeight="1" x14ac:dyDescent="0.25"/>
    <row r="11029" ht="27.7" customHeight="1" x14ac:dyDescent="0.25"/>
    <row r="11034" ht="27.7" customHeight="1" x14ac:dyDescent="0.25"/>
    <row r="11035" ht="27.7" customHeight="1" x14ac:dyDescent="0.25"/>
    <row r="11040" ht="27.7" customHeight="1" x14ac:dyDescent="0.25"/>
    <row r="11041" ht="27.7" customHeight="1" x14ac:dyDescent="0.25"/>
    <row r="11042" ht="27.7" customHeight="1" x14ac:dyDescent="0.25"/>
    <row r="11045" ht="27.7" customHeight="1" x14ac:dyDescent="0.25"/>
    <row r="11049" ht="27.7" customHeight="1" x14ac:dyDescent="0.25"/>
    <row r="11050" ht="27.7" customHeight="1" x14ac:dyDescent="0.25"/>
    <row r="11051" ht="27.7" customHeight="1" x14ac:dyDescent="0.25"/>
    <row r="11053" ht="27.7" customHeight="1" x14ac:dyDescent="0.25"/>
    <row r="11054" ht="27.7" customHeight="1" x14ac:dyDescent="0.25"/>
    <row r="11055" ht="27.7" customHeight="1" x14ac:dyDescent="0.25"/>
    <row r="11056" ht="27.7" customHeight="1" x14ac:dyDescent="0.25"/>
    <row r="11057" ht="27.7" customHeight="1" x14ac:dyDescent="0.25"/>
    <row r="11059" ht="27.7" customHeight="1" x14ac:dyDescent="0.25"/>
    <row r="11060" ht="27.7" customHeight="1" x14ac:dyDescent="0.25"/>
    <row r="11061" ht="27.7" customHeight="1" x14ac:dyDescent="0.25"/>
    <row r="11063" ht="27.7" customHeight="1" x14ac:dyDescent="0.25"/>
    <row r="11064" ht="27.7" customHeight="1" x14ac:dyDescent="0.25"/>
    <row r="11066" ht="27.7" customHeight="1" x14ac:dyDescent="0.25"/>
    <row r="11067" ht="27.7" customHeight="1" x14ac:dyDescent="0.25"/>
    <row r="11068" ht="27.7" customHeight="1" x14ac:dyDescent="0.25"/>
    <row r="11070" ht="27.7" customHeight="1" x14ac:dyDescent="0.25"/>
    <row r="11071" ht="27.7" customHeight="1" x14ac:dyDescent="0.25"/>
    <row r="11072" ht="27.7" customHeight="1" x14ac:dyDescent="0.25"/>
    <row r="11074" ht="27.7" customHeight="1" x14ac:dyDescent="0.25"/>
    <row r="11075" ht="27.7" customHeight="1" x14ac:dyDescent="0.25"/>
    <row r="11077" ht="27.7" customHeight="1" x14ac:dyDescent="0.25"/>
    <row r="11078" ht="27.7" customHeight="1" x14ac:dyDescent="0.25"/>
    <row r="11079" ht="27.7" customHeight="1" x14ac:dyDescent="0.25"/>
    <row r="11080" ht="27.7" customHeight="1" x14ac:dyDescent="0.25"/>
    <row r="11082" ht="27.7" customHeight="1" x14ac:dyDescent="0.25"/>
    <row r="11083" ht="27.7" customHeight="1" x14ac:dyDescent="0.25"/>
    <row r="11085" ht="27.7" customHeight="1" x14ac:dyDescent="0.25"/>
    <row r="11086" ht="27.7" customHeight="1" x14ac:dyDescent="0.25"/>
    <row r="11087" ht="27.7" customHeight="1" x14ac:dyDescent="0.25"/>
    <row r="11088" ht="27.7" customHeight="1" x14ac:dyDescent="0.25"/>
    <row r="11089" ht="27.7" customHeight="1" x14ac:dyDescent="0.25"/>
    <row r="11090" ht="27.7" customHeight="1" x14ac:dyDescent="0.25"/>
    <row r="11092" ht="27.7" customHeight="1" x14ac:dyDescent="0.25"/>
    <row r="11093" ht="27.7" customHeight="1" x14ac:dyDescent="0.25"/>
    <row r="11095" ht="27.7" customHeight="1" x14ac:dyDescent="0.25"/>
    <row r="11096" ht="27.7" customHeight="1" x14ac:dyDescent="0.25"/>
    <row r="11097" ht="27.7" customHeight="1" x14ac:dyDescent="0.25"/>
    <row r="11098" ht="27.7" customHeight="1" x14ac:dyDescent="0.25"/>
    <row r="11100" ht="27.7" customHeight="1" x14ac:dyDescent="0.25"/>
    <row r="11101" ht="27.7" customHeight="1" x14ac:dyDescent="0.25"/>
    <row r="11103" ht="27.7" customHeight="1" x14ac:dyDescent="0.25"/>
    <row r="11104" ht="27.7" customHeight="1" x14ac:dyDescent="0.25"/>
    <row r="11105" ht="27.7" customHeight="1" x14ac:dyDescent="0.25"/>
    <row r="11108" ht="27.7" customHeight="1" x14ac:dyDescent="0.25"/>
    <row r="11109" ht="27.7" customHeight="1" x14ac:dyDescent="0.25"/>
    <row r="11110" ht="27.7" customHeight="1" x14ac:dyDescent="0.25"/>
    <row r="11111" ht="27.7" customHeight="1" x14ac:dyDescent="0.25"/>
    <row r="11112" ht="27.7" customHeight="1" x14ac:dyDescent="0.25"/>
    <row r="11115" ht="27.7" customHeight="1" x14ac:dyDescent="0.25"/>
    <row r="11116" ht="27.7" customHeight="1" x14ac:dyDescent="0.25"/>
    <row r="11117" ht="27.7" customHeight="1" x14ac:dyDescent="0.25"/>
    <row r="11118" ht="27.7" customHeight="1" x14ac:dyDescent="0.25"/>
    <row r="11119" ht="27.7" customHeight="1" x14ac:dyDescent="0.25"/>
    <row r="11120" ht="27.7" customHeight="1" x14ac:dyDescent="0.25"/>
    <row r="11123" ht="27.7" customHeight="1" x14ac:dyDescent="0.25"/>
    <row r="11124" ht="27.7" customHeight="1" x14ac:dyDescent="0.25"/>
    <row r="11125" ht="27.7" customHeight="1" x14ac:dyDescent="0.25"/>
    <row r="11126" ht="27.7" customHeight="1" x14ac:dyDescent="0.25"/>
    <row r="11127" ht="27.7" customHeight="1" x14ac:dyDescent="0.25"/>
    <row r="11128" ht="27.7" customHeight="1" x14ac:dyDescent="0.25"/>
    <row r="11131" ht="27.7" customHeight="1" x14ac:dyDescent="0.25"/>
    <row r="11132" ht="27.7" customHeight="1" x14ac:dyDescent="0.25"/>
    <row r="11133" ht="27.7" customHeight="1" x14ac:dyDescent="0.25"/>
    <row r="11134" ht="27.7" customHeight="1" x14ac:dyDescent="0.25"/>
    <row r="11135" ht="27.7" customHeight="1" x14ac:dyDescent="0.25"/>
    <row r="11136" ht="27.7" customHeight="1" x14ac:dyDescent="0.25"/>
    <row r="11137" ht="27.7" customHeight="1" x14ac:dyDescent="0.25"/>
    <row r="11138" ht="27.7" customHeight="1" x14ac:dyDescent="0.25"/>
    <row r="11139" ht="27.7" customHeight="1" x14ac:dyDescent="0.25"/>
    <row r="11140" ht="27.7" customHeight="1" x14ac:dyDescent="0.25"/>
    <row r="11141" ht="27.7" customHeight="1" x14ac:dyDescent="0.25"/>
    <row r="11142" ht="27.7" customHeight="1" x14ac:dyDescent="0.25"/>
    <row r="11143" ht="27.7" customHeight="1" x14ac:dyDescent="0.25"/>
    <row r="11144" ht="27.7" customHeight="1" x14ac:dyDescent="0.25"/>
    <row r="11145" ht="27.7" customHeight="1" x14ac:dyDescent="0.25"/>
    <row r="11146" ht="27.7" customHeight="1" x14ac:dyDescent="0.25"/>
    <row r="11147" ht="27.7" customHeight="1" x14ac:dyDescent="0.25"/>
    <row r="11148" ht="27.7" customHeight="1" x14ac:dyDescent="0.25"/>
    <row r="11149" ht="27.7" customHeight="1" x14ac:dyDescent="0.25"/>
    <row r="11150" ht="27.7" customHeight="1" x14ac:dyDescent="0.25"/>
    <row r="11151" ht="27.7" customHeight="1" x14ac:dyDescent="0.25"/>
    <row r="11152" ht="27.7" customHeight="1" x14ac:dyDescent="0.25"/>
    <row r="11153" ht="27.7" customHeight="1" x14ac:dyDescent="0.25"/>
    <row r="11154" ht="27.7" customHeight="1" x14ac:dyDescent="0.25"/>
    <row r="11155" ht="27.7" customHeight="1" x14ac:dyDescent="0.25"/>
    <row r="11156" ht="27.7" customHeight="1" x14ac:dyDescent="0.25"/>
    <row r="11157" ht="27.7" customHeight="1" x14ac:dyDescent="0.25"/>
    <row r="11158" ht="27.7" customHeight="1" x14ac:dyDescent="0.25"/>
    <row r="11159" ht="27.7" customHeight="1" x14ac:dyDescent="0.25"/>
    <row r="11160" ht="27.7" customHeight="1" x14ac:dyDescent="0.25"/>
    <row r="11161" ht="27.7" customHeight="1" x14ac:dyDescent="0.25"/>
    <row r="11162" ht="27.7" customHeight="1" x14ac:dyDescent="0.25"/>
    <row r="11163" ht="27.7" customHeight="1" x14ac:dyDescent="0.25"/>
    <row r="11164" ht="27.7" customHeight="1" x14ac:dyDescent="0.25"/>
    <row r="11165" ht="27.7" customHeight="1" x14ac:dyDescent="0.25"/>
    <row r="11166" ht="27.7" customHeight="1" x14ac:dyDescent="0.25"/>
    <row r="11167" ht="27.7" customHeight="1" x14ac:dyDescent="0.25"/>
    <row r="11168" ht="27.7" customHeight="1" x14ac:dyDescent="0.25"/>
  </sheetData>
  <mergeCells count="1">
    <mergeCell ref="A4:J4"/>
  </mergeCells>
  <phoneticPr fontId="0" type="noConversion"/>
  <conditionalFormatting sqref="D5:D6180">
    <cfRule type="top10" dxfId="6" priority="1" stopIfTrue="1" rank="1"/>
  </conditionalFormatting>
  <pageMargins left="0.75" right="0.75" top="1" bottom="1" header="0.5" footer="0.5"/>
  <pageSetup scale="8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E246"/>
  <sheetViews>
    <sheetView topLeftCell="A231" workbookViewId="0">
      <selection activeCell="E2" sqref="E2:H210"/>
    </sheetView>
  </sheetViews>
  <sheetFormatPr defaultRowHeight="12.9" x14ac:dyDescent="0.2"/>
  <cols>
    <col min="3" max="5" width="9.375" bestFit="1" customWidth="1"/>
  </cols>
  <sheetData>
    <row r="1" spans="3:5" ht="13.6" thickBot="1" x14ac:dyDescent="0.25"/>
    <row r="2" spans="3:5" ht="14.3" thickBot="1" x14ac:dyDescent="0.3">
      <c r="C2" s="175" t="s">
        <v>27</v>
      </c>
      <c r="D2" s="169" t="s">
        <v>21</v>
      </c>
      <c r="E2" s="176" t="s">
        <v>20</v>
      </c>
    </row>
    <row r="3" spans="3:5" ht="14.3" thickBot="1" x14ac:dyDescent="0.3">
      <c r="C3" s="11">
        <v>43833</v>
      </c>
      <c r="D3" s="12">
        <v>2180.31</v>
      </c>
      <c r="E3" s="12">
        <v>8328.67</v>
      </c>
    </row>
    <row r="4" spans="3:5" ht="14.3" thickBot="1" x14ac:dyDescent="0.3">
      <c r="C4" s="11">
        <v>43836</v>
      </c>
      <c r="D4" s="12">
        <v>2184.52</v>
      </c>
      <c r="E4" s="12">
        <v>8344.7800000000007</v>
      </c>
    </row>
    <row r="5" spans="3:5" ht="14.3" thickBot="1" x14ac:dyDescent="0.3">
      <c r="C5" s="11">
        <v>43837</v>
      </c>
      <c r="D5" s="12">
        <v>2179.0300000000002</v>
      </c>
      <c r="E5" s="12">
        <v>8327.84</v>
      </c>
    </row>
    <row r="6" spans="3:5" ht="14.3" thickBot="1" x14ac:dyDescent="0.3">
      <c r="C6" s="11">
        <v>43838</v>
      </c>
      <c r="D6" s="12">
        <v>2201.4299999999998</v>
      </c>
      <c r="E6" s="12">
        <v>8414.43</v>
      </c>
    </row>
    <row r="7" spans="3:5" ht="14.3" thickBot="1" x14ac:dyDescent="0.3">
      <c r="C7" s="11">
        <v>43839</v>
      </c>
      <c r="D7" s="12">
        <v>2214.85</v>
      </c>
      <c r="E7" s="12">
        <v>8469.9599999999991</v>
      </c>
    </row>
    <row r="8" spans="3:5" ht="14.3" thickBot="1" x14ac:dyDescent="0.3">
      <c r="C8" s="11">
        <v>43840</v>
      </c>
      <c r="D8" s="12">
        <v>2223.75</v>
      </c>
      <c r="E8" s="12">
        <v>8503.99</v>
      </c>
    </row>
    <row r="9" spans="3:5" ht="14.3" thickBot="1" x14ac:dyDescent="0.3">
      <c r="C9" s="11">
        <v>43843</v>
      </c>
      <c r="D9" s="12">
        <v>2240.69</v>
      </c>
      <c r="E9" s="12">
        <v>8568.7900000000009</v>
      </c>
    </row>
    <row r="10" spans="3:5" ht="14.3" thickBot="1" x14ac:dyDescent="0.3">
      <c r="C10" s="11">
        <v>43844</v>
      </c>
      <c r="D10" s="12">
        <v>2247.46</v>
      </c>
      <c r="E10" s="12">
        <v>8594.66</v>
      </c>
    </row>
    <row r="11" spans="3:5" ht="14.3" thickBot="1" x14ac:dyDescent="0.3">
      <c r="C11" s="11">
        <v>43845</v>
      </c>
      <c r="D11" s="12">
        <v>2224.39</v>
      </c>
      <c r="E11" s="12">
        <v>8506.44</v>
      </c>
    </row>
    <row r="12" spans="3:5" ht="14.3" thickBot="1" x14ac:dyDescent="0.3">
      <c r="C12" s="11">
        <v>43846</v>
      </c>
      <c r="D12" s="12">
        <v>2210.3000000000002</v>
      </c>
      <c r="E12" s="12">
        <v>8452.5499999999993</v>
      </c>
    </row>
    <row r="13" spans="3:5" ht="14.3" thickBot="1" x14ac:dyDescent="0.3">
      <c r="C13" s="11">
        <v>43847</v>
      </c>
      <c r="D13" s="12">
        <v>2209.25</v>
      </c>
      <c r="E13" s="12">
        <v>8448.56</v>
      </c>
    </row>
    <row r="14" spans="3:5" ht="14.3" thickBot="1" x14ac:dyDescent="0.3">
      <c r="C14" s="11">
        <v>43850</v>
      </c>
      <c r="D14" s="12">
        <v>2233.23</v>
      </c>
      <c r="E14" s="12">
        <v>8540.27</v>
      </c>
    </row>
    <row r="15" spans="3:5" ht="14.3" thickBot="1" x14ac:dyDescent="0.3">
      <c r="C15" s="11">
        <v>43851</v>
      </c>
      <c r="D15" s="12">
        <v>2238.61</v>
      </c>
      <c r="E15" s="12">
        <v>8560.83</v>
      </c>
    </row>
    <row r="16" spans="3:5" ht="14.3" thickBot="1" x14ac:dyDescent="0.3">
      <c r="C16" s="11">
        <v>43852</v>
      </c>
      <c r="D16" s="12">
        <v>2245.88</v>
      </c>
      <c r="E16" s="12">
        <v>8588.6299999999992</v>
      </c>
    </row>
    <row r="17" spans="3:5" ht="14.3" thickBot="1" x14ac:dyDescent="0.3">
      <c r="C17" s="11">
        <v>43853</v>
      </c>
      <c r="D17" s="12">
        <v>2247.73</v>
      </c>
      <c r="E17" s="12">
        <v>8595.7199999999993</v>
      </c>
    </row>
    <row r="18" spans="3:5" ht="14.3" thickBot="1" x14ac:dyDescent="0.3">
      <c r="C18" s="11">
        <v>43854</v>
      </c>
      <c r="D18" s="12">
        <v>2235.34</v>
      </c>
      <c r="E18" s="12">
        <v>8548.34</v>
      </c>
    </row>
    <row r="19" spans="3:5" ht="14.3" thickBot="1" x14ac:dyDescent="0.3">
      <c r="C19" s="11">
        <v>43857</v>
      </c>
      <c r="D19" s="12">
        <v>2235.34</v>
      </c>
      <c r="E19" s="12">
        <v>8548.33</v>
      </c>
    </row>
    <row r="20" spans="3:5" ht="14.3" thickBot="1" x14ac:dyDescent="0.3">
      <c r="C20" s="11">
        <v>43858</v>
      </c>
      <c r="D20" s="12">
        <v>2230.9299999999998</v>
      </c>
      <c r="E20" s="12">
        <v>8531.4500000000007</v>
      </c>
    </row>
    <row r="21" spans="3:5" ht="14.3" thickBot="1" x14ac:dyDescent="0.3">
      <c r="C21" s="11">
        <v>43859</v>
      </c>
      <c r="D21" s="12">
        <v>2226.9</v>
      </c>
      <c r="E21" s="12">
        <v>8516.06</v>
      </c>
    </row>
    <row r="22" spans="3:5" ht="14.3" thickBot="1" x14ac:dyDescent="0.3">
      <c r="C22" s="11">
        <v>43860</v>
      </c>
      <c r="D22" s="12">
        <v>2218.1799999999998</v>
      </c>
      <c r="E22" s="12">
        <v>8482.7099999999991</v>
      </c>
    </row>
    <row r="23" spans="3:5" ht="14.3" thickBot="1" x14ac:dyDescent="0.3">
      <c r="C23" s="11">
        <v>43861</v>
      </c>
      <c r="D23" s="12">
        <v>2212.59</v>
      </c>
      <c r="E23" s="12">
        <v>8461.31</v>
      </c>
    </row>
    <row r="24" spans="3:5" ht="14.3" thickBot="1" x14ac:dyDescent="0.3">
      <c r="C24" s="11">
        <v>43864</v>
      </c>
      <c r="D24" s="12">
        <v>2207.15</v>
      </c>
      <c r="E24" s="12">
        <v>8440.52</v>
      </c>
    </row>
    <row r="25" spans="3:5" ht="14.3" thickBot="1" x14ac:dyDescent="0.3">
      <c r="C25" s="11">
        <v>43865</v>
      </c>
      <c r="D25" s="12">
        <v>2214.9</v>
      </c>
      <c r="E25" s="12">
        <v>8470.15</v>
      </c>
    </row>
    <row r="26" spans="3:5" ht="14.3" thickBot="1" x14ac:dyDescent="0.3">
      <c r="C26" s="11">
        <v>43866</v>
      </c>
      <c r="D26" s="12">
        <v>2220.35</v>
      </c>
      <c r="E26" s="12">
        <v>8491</v>
      </c>
    </row>
    <row r="27" spans="3:5" ht="14.3" thickBot="1" x14ac:dyDescent="0.3">
      <c r="C27" s="11">
        <v>43867</v>
      </c>
      <c r="D27" s="12">
        <v>2223.65</v>
      </c>
      <c r="E27" s="12">
        <v>8503.6200000000008</v>
      </c>
    </row>
    <row r="28" spans="3:5" ht="14.3" thickBot="1" x14ac:dyDescent="0.3">
      <c r="C28" s="11">
        <v>43868</v>
      </c>
      <c r="D28" s="12">
        <v>2222.98</v>
      </c>
      <c r="E28" s="12">
        <v>8501.0499999999993</v>
      </c>
    </row>
    <row r="29" spans="3:5" ht="14.3" thickBot="1" x14ac:dyDescent="0.3">
      <c r="C29" s="11">
        <v>43871</v>
      </c>
      <c r="D29" s="12">
        <v>2223.66</v>
      </c>
      <c r="E29" s="12">
        <v>8503.66</v>
      </c>
    </row>
    <row r="30" spans="3:5" ht="14.3" thickBot="1" x14ac:dyDescent="0.3">
      <c r="C30" s="11">
        <v>43872</v>
      </c>
      <c r="D30" s="12">
        <v>2221.04</v>
      </c>
      <c r="E30" s="12">
        <v>8493.64</v>
      </c>
    </row>
    <row r="31" spans="3:5" ht="14.3" thickBot="1" x14ac:dyDescent="0.3">
      <c r="C31" s="11">
        <v>43873</v>
      </c>
      <c r="D31" s="12">
        <v>2224.12</v>
      </c>
      <c r="E31" s="12">
        <v>8505.42</v>
      </c>
    </row>
    <row r="32" spans="3:5" ht="14.3" thickBot="1" x14ac:dyDescent="0.3">
      <c r="C32" s="11">
        <v>43874</v>
      </c>
      <c r="D32" s="12">
        <v>2230.2800000000002</v>
      </c>
      <c r="E32" s="12">
        <v>8528.98</v>
      </c>
    </row>
    <row r="33" spans="3:5" ht="14.3" thickBot="1" x14ac:dyDescent="0.3">
      <c r="C33" s="11">
        <v>43875</v>
      </c>
      <c r="D33" s="12">
        <v>2243.89</v>
      </c>
      <c r="E33" s="12">
        <v>8582.02</v>
      </c>
    </row>
    <row r="34" spans="3:5" ht="14.3" thickBot="1" x14ac:dyDescent="0.3">
      <c r="C34" s="11">
        <v>43878</v>
      </c>
      <c r="D34" s="12">
        <v>2241.92</v>
      </c>
      <c r="E34" s="12">
        <v>8574.48</v>
      </c>
    </row>
    <row r="35" spans="3:5" ht="14.3" thickBot="1" x14ac:dyDescent="0.3">
      <c r="C35" s="11">
        <v>43879</v>
      </c>
      <c r="D35" s="12">
        <v>2241.4499999999998</v>
      </c>
      <c r="E35" s="12">
        <v>8572.69</v>
      </c>
    </row>
    <row r="36" spans="3:5" ht="14.3" thickBot="1" x14ac:dyDescent="0.3">
      <c r="C36" s="11">
        <v>43880</v>
      </c>
      <c r="D36" s="12">
        <v>2243.75</v>
      </c>
      <c r="E36" s="12">
        <v>8581.48</v>
      </c>
    </row>
    <row r="37" spans="3:5" ht="14.3" thickBot="1" x14ac:dyDescent="0.3">
      <c r="C37" s="11">
        <v>43881</v>
      </c>
      <c r="D37" s="12">
        <v>2226.1799999999998</v>
      </c>
      <c r="E37" s="12">
        <v>8515.49</v>
      </c>
    </row>
    <row r="38" spans="3:5" ht="14.3" thickBot="1" x14ac:dyDescent="0.3">
      <c r="C38" s="11">
        <v>43885</v>
      </c>
      <c r="D38" s="12">
        <v>2216.7199999999998</v>
      </c>
      <c r="E38" s="12">
        <v>8479.2999999999993</v>
      </c>
    </row>
    <row r="39" spans="3:5" ht="14.3" thickBot="1" x14ac:dyDescent="0.3">
      <c r="C39" s="11">
        <v>43886</v>
      </c>
      <c r="D39" s="12">
        <v>2201.4499999999998</v>
      </c>
      <c r="E39" s="12">
        <v>8420.9</v>
      </c>
    </row>
    <row r="40" spans="3:5" ht="14.3" thickBot="1" x14ac:dyDescent="0.3">
      <c r="C40" s="11">
        <v>43887</v>
      </c>
      <c r="D40" s="12">
        <v>2181.64</v>
      </c>
      <c r="E40" s="12">
        <v>8347.7099999999991</v>
      </c>
    </row>
    <row r="41" spans="3:5" ht="14.3" thickBot="1" x14ac:dyDescent="0.3">
      <c r="C41" s="11">
        <v>43888</v>
      </c>
      <c r="D41" s="12">
        <v>2183.7600000000002</v>
      </c>
      <c r="E41" s="12">
        <v>8355.82</v>
      </c>
    </row>
    <row r="42" spans="3:5" ht="14.3" thickBot="1" x14ac:dyDescent="0.3">
      <c r="C42" s="11">
        <v>43889</v>
      </c>
      <c r="D42" s="12">
        <v>2177.25</v>
      </c>
      <c r="E42" s="12">
        <v>8330.89</v>
      </c>
    </row>
    <row r="43" spans="3:5" ht="14.3" thickBot="1" x14ac:dyDescent="0.3">
      <c r="C43" s="11">
        <v>43892</v>
      </c>
      <c r="D43" s="12">
        <v>2152.8200000000002</v>
      </c>
      <c r="E43" s="12">
        <v>8237.44</v>
      </c>
    </row>
    <row r="44" spans="3:5" ht="14.3" thickBot="1" x14ac:dyDescent="0.3">
      <c r="C44" s="11">
        <v>43893</v>
      </c>
      <c r="D44" s="12">
        <v>2138.0500000000002</v>
      </c>
      <c r="E44" s="12">
        <v>8180.9</v>
      </c>
    </row>
    <row r="45" spans="3:5" ht="14.3" thickBot="1" x14ac:dyDescent="0.3">
      <c r="C45" s="11">
        <v>43894</v>
      </c>
      <c r="D45" s="12">
        <v>2133.7199999999998</v>
      </c>
      <c r="E45" s="12">
        <v>8164.34</v>
      </c>
    </row>
    <row r="46" spans="3:5" ht="14.3" thickBot="1" x14ac:dyDescent="0.3">
      <c r="C46" s="11">
        <v>43895</v>
      </c>
      <c r="D46" s="12">
        <v>2112.39</v>
      </c>
      <c r="E46" s="12">
        <v>8082.72</v>
      </c>
    </row>
    <row r="47" spans="3:5" ht="14.3" thickBot="1" x14ac:dyDescent="0.3">
      <c r="C47" s="11">
        <v>43896</v>
      </c>
      <c r="D47" s="12">
        <v>2048.46</v>
      </c>
      <c r="E47" s="12">
        <v>7838.11</v>
      </c>
    </row>
    <row r="48" spans="3:5" ht="14.3" thickBot="1" x14ac:dyDescent="0.3">
      <c r="C48" s="11">
        <v>43899</v>
      </c>
      <c r="D48" s="12">
        <v>1895.69</v>
      </c>
      <c r="E48" s="12">
        <v>7253.58</v>
      </c>
    </row>
    <row r="49" spans="3:5" ht="14.3" thickBot="1" x14ac:dyDescent="0.3">
      <c r="C49" s="11">
        <v>43900</v>
      </c>
      <c r="D49" s="12">
        <v>1947.46</v>
      </c>
      <c r="E49" s="12">
        <v>7451.65</v>
      </c>
    </row>
    <row r="50" spans="3:5" ht="14.3" thickBot="1" x14ac:dyDescent="0.3">
      <c r="C50" s="11">
        <v>43901</v>
      </c>
      <c r="D50" s="12">
        <v>2007.85</v>
      </c>
      <c r="E50" s="12">
        <v>7682.72</v>
      </c>
    </row>
    <row r="51" spans="3:5" ht="14.3" thickBot="1" x14ac:dyDescent="0.3">
      <c r="C51" s="11">
        <v>43903</v>
      </c>
      <c r="D51" s="12">
        <v>1885.22</v>
      </c>
      <c r="E51" s="12">
        <v>7213.49</v>
      </c>
    </row>
    <row r="52" spans="3:5" ht="14.3" thickBot="1" x14ac:dyDescent="0.3">
      <c r="C52" s="11">
        <v>43906</v>
      </c>
      <c r="D52" s="12">
        <v>1805.91</v>
      </c>
      <c r="E52" s="12">
        <v>6910.03</v>
      </c>
    </row>
    <row r="53" spans="3:5" ht="14.3" thickBot="1" x14ac:dyDescent="0.3">
      <c r="C53" s="11">
        <v>43907</v>
      </c>
      <c r="D53" s="12">
        <v>1763.88</v>
      </c>
      <c r="E53" s="12">
        <v>6749.21</v>
      </c>
    </row>
    <row r="54" spans="3:5" ht="14.3" thickBot="1" x14ac:dyDescent="0.3">
      <c r="C54" s="11">
        <v>43908</v>
      </c>
      <c r="D54" s="12">
        <v>1739.71</v>
      </c>
      <c r="E54" s="12">
        <v>6656.72</v>
      </c>
    </row>
    <row r="55" spans="3:5" ht="14.3" thickBot="1" x14ac:dyDescent="0.3">
      <c r="C55" s="11">
        <v>43909</v>
      </c>
      <c r="D55" s="12">
        <v>1571.04</v>
      </c>
      <c r="E55" s="12">
        <v>6011.36</v>
      </c>
    </row>
    <row r="56" spans="3:5" ht="14.3" thickBot="1" x14ac:dyDescent="0.3">
      <c r="C56" s="11">
        <v>43927</v>
      </c>
      <c r="D56" s="12">
        <v>1454.71</v>
      </c>
      <c r="E56" s="12">
        <v>5566.21</v>
      </c>
    </row>
    <row r="57" spans="3:5" ht="14.3" thickBot="1" x14ac:dyDescent="0.3">
      <c r="C57" s="11">
        <v>43928</v>
      </c>
      <c r="D57" s="12">
        <v>1519.4</v>
      </c>
      <c r="E57" s="12">
        <v>5813.74</v>
      </c>
    </row>
    <row r="58" spans="3:5" ht="14.3" thickBot="1" x14ac:dyDescent="0.3">
      <c r="C58" s="11">
        <v>43929</v>
      </c>
      <c r="D58" s="12">
        <v>1684.17</v>
      </c>
      <c r="E58" s="12">
        <v>6444.21</v>
      </c>
    </row>
    <row r="59" spans="3:5" ht="14.3" thickBot="1" x14ac:dyDescent="0.3">
      <c r="C59" s="11">
        <v>43930</v>
      </c>
      <c r="D59" s="12">
        <v>1769.06</v>
      </c>
      <c r="E59" s="12">
        <v>6769.04</v>
      </c>
    </row>
    <row r="60" spans="3:5" ht="14.3" thickBot="1" x14ac:dyDescent="0.3">
      <c r="C60" s="11">
        <v>43931</v>
      </c>
      <c r="D60" s="12">
        <v>1823.44</v>
      </c>
      <c r="E60" s="12">
        <v>6977.13</v>
      </c>
    </row>
    <row r="61" spans="3:5" ht="14.3" thickBot="1" x14ac:dyDescent="0.3">
      <c r="C61" s="11">
        <v>43934</v>
      </c>
      <c r="D61" s="12">
        <v>1795.86</v>
      </c>
      <c r="E61" s="12">
        <v>6871.56</v>
      </c>
    </row>
    <row r="62" spans="3:5" ht="14.3" thickBot="1" x14ac:dyDescent="0.3">
      <c r="C62" s="11">
        <v>43935</v>
      </c>
      <c r="D62" s="12">
        <v>1787.36</v>
      </c>
      <c r="E62" s="12">
        <v>6839.07</v>
      </c>
    </row>
    <row r="63" spans="3:5" ht="14.3" thickBot="1" x14ac:dyDescent="0.3">
      <c r="C63" s="11">
        <v>43936</v>
      </c>
      <c r="D63" s="12">
        <v>1784.29</v>
      </c>
      <c r="E63" s="12">
        <v>6827.31</v>
      </c>
    </row>
    <row r="64" spans="3:5" ht="14.3" thickBot="1" x14ac:dyDescent="0.3">
      <c r="C64" s="11">
        <v>43937</v>
      </c>
      <c r="D64" s="12">
        <v>1759.48</v>
      </c>
      <c r="E64" s="12">
        <v>6732.38</v>
      </c>
    </row>
    <row r="65" spans="3:5" ht="14.3" thickBot="1" x14ac:dyDescent="0.3">
      <c r="C65" s="11">
        <v>43938</v>
      </c>
      <c r="D65" s="12">
        <v>1747.85</v>
      </c>
      <c r="E65" s="12">
        <v>6691.32</v>
      </c>
    </row>
    <row r="66" spans="3:5" ht="14.3" thickBot="1" x14ac:dyDescent="0.3">
      <c r="C66" s="11">
        <v>43941</v>
      </c>
      <c r="D66" s="12">
        <v>1724.56</v>
      </c>
      <c r="E66" s="12">
        <v>6602.16</v>
      </c>
    </row>
    <row r="67" spans="3:5" ht="14.3" thickBot="1" x14ac:dyDescent="0.3">
      <c r="C67" s="11">
        <v>43942</v>
      </c>
      <c r="D67" s="12">
        <v>1697.28</v>
      </c>
      <c r="E67" s="12">
        <v>6504.03</v>
      </c>
    </row>
    <row r="68" spans="3:5" ht="14.3" thickBot="1" x14ac:dyDescent="0.3">
      <c r="C68" s="11">
        <v>43943</v>
      </c>
      <c r="D68" s="12">
        <v>1677.73</v>
      </c>
      <c r="E68" s="12">
        <v>6429.1</v>
      </c>
    </row>
    <row r="69" spans="3:5" ht="14.3" thickBot="1" x14ac:dyDescent="0.3">
      <c r="C69" s="11">
        <v>43944</v>
      </c>
      <c r="D69" s="12">
        <v>1658.86</v>
      </c>
      <c r="E69" s="12">
        <v>6356.8</v>
      </c>
    </row>
    <row r="70" spans="3:5" ht="14.3" thickBot="1" x14ac:dyDescent="0.3">
      <c r="C70" s="11">
        <v>43945</v>
      </c>
      <c r="D70" s="12">
        <v>1638.27</v>
      </c>
      <c r="E70" s="12">
        <v>6277.88</v>
      </c>
    </row>
    <row r="71" spans="3:5" ht="14.3" thickBot="1" x14ac:dyDescent="0.3">
      <c r="C71" s="11">
        <v>43948</v>
      </c>
      <c r="D71" s="12">
        <v>1611.91</v>
      </c>
      <c r="E71" s="12">
        <v>6176.89</v>
      </c>
    </row>
    <row r="72" spans="3:5" ht="14.3" thickBot="1" x14ac:dyDescent="0.3">
      <c r="C72" s="11">
        <v>43949</v>
      </c>
      <c r="D72" s="12">
        <v>1601.1</v>
      </c>
      <c r="E72" s="12">
        <v>6135.46</v>
      </c>
    </row>
    <row r="73" spans="3:5" ht="14.3" thickBot="1" x14ac:dyDescent="0.3">
      <c r="C73" s="11">
        <v>43950</v>
      </c>
      <c r="D73" s="12">
        <v>1594.77</v>
      </c>
      <c r="E73" s="12">
        <v>6111.22</v>
      </c>
    </row>
    <row r="74" spans="3:5" ht="14.3" thickBot="1" x14ac:dyDescent="0.3">
      <c r="C74" s="11">
        <v>43951</v>
      </c>
      <c r="D74" s="12">
        <v>1572.75</v>
      </c>
      <c r="E74" s="12">
        <v>6026.83</v>
      </c>
    </row>
    <row r="75" spans="3:5" ht="14.3" thickBot="1" x14ac:dyDescent="0.3">
      <c r="C75" s="11">
        <v>43955</v>
      </c>
      <c r="D75" s="12">
        <v>1566.77</v>
      </c>
      <c r="E75" s="12">
        <v>6003.9</v>
      </c>
    </row>
    <row r="76" spans="3:5" ht="14.3" thickBot="1" x14ac:dyDescent="0.3">
      <c r="C76" s="11">
        <v>43956</v>
      </c>
      <c r="D76" s="12">
        <v>1577.57</v>
      </c>
      <c r="E76" s="12">
        <v>6048.83</v>
      </c>
    </row>
    <row r="77" spans="3:5" ht="14.3" thickBot="1" x14ac:dyDescent="0.3">
      <c r="C77" s="11">
        <v>43957</v>
      </c>
      <c r="D77" s="12">
        <v>1598.05</v>
      </c>
      <c r="E77" s="12">
        <v>6127.37</v>
      </c>
    </row>
    <row r="78" spans="3:5" ht="14.3" thickBot="1" x14ac:dyDescent="0.3">
      <c r="C78" s="11">
        <v>43958</v>
      </c>
      <c r="D78" s="12">
        <v>1597.36</v>
      </c>
      <c r="E78" s="12">
        <v>6124.7</v>
      </c>
    </row>
    <row r="79" spans="3:5" ht="14.3" thickBot="1" x14ac:dyDescent="0.3">
      <c r="C79" s="11">
        <v>43959</v>
      </c>
      <c r="D79" s="12">
        <v>1604.45</v>
      </c>
      <c r="E79" s="12">
        <v>6151.91</v>
      </c>
    </row>
    <row r="80" spans="3:5" ht="14.3" thickBot="1" x14ac:dyDescent="0.3">
      <c r="C80" s="11">
        <v>43962</v>
      </c>
      <c r="D80" s="12">
        <v>1618.86</v>
      </c>
      <c r="E80" s="12">
        <v>6207.15</v>
      </c>
    </row>
    <row r="81" spans="3:5" ht="14.3" thickBot="1" x14ac:dyDescent="0.3">
      <c r="C81" s="11">
        <v>43963</v>
      </c>
      <c r="D81" s="12">
        <v>1641.29</v>
      </c>
      <c r="E81" s="12">
        <v>6293.16</v>
      </c>
    </row>
    <row r="82" spans="3:5" ht="14.3" thickBot="1" x14ac:dyDescent="0.3">
      <c r="C82" s="11">
        <v>43964</v>
      </c>
      <c r="D82" s="12">
        <v>1637.73</v>
      </c>
      <c r="E82" s="12">
        <v>6279.51</v>
      </c>
    </row>
    <row r="83" spans="3:5" ht="14.3" thickBot="1" x14ac:dyDescent="0.3">
      <c r="C83" s="11">
        <v>43965</v>
      </c>
      <c r="D83" s="12">
        <v>1638.17</v>
      </c>
      <c r="E83" s="12">
        <v>6281.2</v>
      </c>
    </row>
    <row r="84" spans="3:5" ht="14.3" thickBot="1" x14ac:dyDescent="0.3">
      <c r="C84" s="11">
        <v>43966</v>
      </c>
      <c r="D84" s="12">
        <v>1604.26</v>
      </c>
      <c r="E84" s="12">
        <v>6151.17</v>
      </c>
    </row>
    <row r="85" spans="3:5" ht="14.3" thickBot="1" x14ac:dyDescent="0.3">
      <c r="C85" s="11">
        <v>43969</v>
      </c>
      <c r="D85" s="12">
        <v>1600.56</v>
      </c>
      <c r="E85" s="12">
        <v>6136.97</v>
      </c>
    </row>
    <row r="86" spans="3:5" ht="14.3" thickBot="1" x14ac:dyDescent="0.3">
      <c r="C86" s="11">
        <v>43970</v>
      </c>
      <c r="D86" s="12">
        <v>1602.76</v>
      </c>
      <c r="E86" s="12">
        <v>6145.4</v>
      </c>
    </row>
    <row r="87" spans="3:5" ht="14.3" thickBot="1" x14ac:dyDescent="0.3">
      <c r="C87" s="11">
        <v>43971</v>
      </c>
      <c r="D87" s="12">
        <v>1602.8</v>
      </c>
      <c r="E87" s="12">
        <v>6145.57</v>
      </c>
    </row>
    <row r="88" spans="3:5" ht="14.3" thickBot="1" x14ac:dyDescent="0.3">
      <c r="C88" s="11">
        <v>43972</v>
      </c>
      <c r="D88" s="12">
        <v>1608.44</v>
      </c>
      <c r="E88" s="12">
        <v>6167.19</v>
      </c>
    </row>
    <row r="89" spans="3:5" ht="14.3" thickBot="1" x14ac:dyDescent="0.3">
      <c r="C89" s="11">
        <v>43973</v>
      </c>
      <c r="D89" s="12">
        <v>1614.05</v>
      </c>
      <c r="E89" s="12">
        <v>6188.7</v>
      </c>
    </row>
    <row r="90" spans="3:5" ht="14.3" thickBot="1" x14ac:dyDescent="0.3">
      <c r="C90" s="11">
        <v>43976</v>
      </c>
      <c r="D90" s="12">
        <v>1619.02</v>
      </c>
      <c r="E90" s="12">
        <v>6207.77</v>
      </c>
    </row>
    <row r="91" spans="3:5" ht="14.3" thickBot="1" x14ac:dyDescent="0.3">
      <c r="C91" s="11">
        <v>43977</v>
      </c>
      <c r="D91" s="12">
        <v>1627.39</v>
      </c>
      <c r="E91" s="12">
        <v>6239.84</v>
      </c>
    </row>
    <row r="92" spans="3:5" ht="14.3" thickBot="1" x14ac:dyDescent="0.3">
      <c r="C92" s="11">
        <v>43978</v>
      </c>
      <c r="D92" s="12">
        <v>1617.6</v>
      </c>
      <c r="E92" s="12">
        <v>6202.31</v>
      </c>
    </row>
    <row r="93" spans="3:5" ht="14.3" thickBot="1" x14ac:dyDescent="0.3">
      <c r="C93" s="11">
        <v>43979</v>
      </c>
      <c r="D93" s="12">
        <v>1606.93</v>
      </c>
      <c r="E93" s="12">
        <v>6161.41</v>
      </c>
    </row>
    <row r="94" spans="3:5" ht="14.3" thickBot="1" x14ac:dyDescent="0.3">
      <c r="C94" s="11">
        <v>43980</v>
      </c>
      <c r="D94" s="12">
        <v>1622.12</v>
      </c>
      <c r="E94" s="12">
        <v>6219.67</v>
      </c>
    </row>
    <row r="95" spans="3:5" ht="14.3" thickBot="1" x14ac:dyDescent="0.3">
      <c r="C95" s="11">
        <v>43983</v>
      </c>
      <c r="D95" s="12">
        <v>1628.37</v>
      </c>
      <c r="E95" s="12">
        <v>6244.75</v>
      </c>
    </row>
    <row r="96" spans="3:5" ht="14.3" thickBot="1" x14ac:dyDescent="0.3">
      <c r="C96" s="11">
        <v>43984</v>
      </c>
      <c r="D96" s="12">
        <v>1629.63</v>
      </c>
      <c r="E96" s="12">
        <v>6249.58</v>
      </c>
    </row>
    <row r="97" spans="3:5" ht="14.3" thickBot="1" x14ac:dyDescent="0.3">
      <c r="C97" s="11">
        <v>43985</v>
      </c>
      <c r="D97" s="12">
        <v>1642.08</v>
      </c>
      <c r="E97" s="12">
        <v>6297.31</v>
      </c>
    </row>
    <row r="98" spans="3:5" ht="14.3" thickBot="1" x14ac:dyDescent="0.3">
      <c r="C98" s="11">
        <v>43986</v>
      </c>
      <c r="D98" s="12">
        <v>1660.53</v>
      </c>
      <c r="E98" s="12">
        <v>6368.1</v>
      </c>
    </row>
    <row r="99" spans="3:5" ht="14.3" thickBot="1" x14ac:dyDescent="0.3">
      <c r="C99" s="11">
        <v>43987</v>
      </c>
      <c r="D99" s="12">
        <v>1672.62</v>
      </c>
      <c r="E99" s="12">
        <v>6414.45</v>
      </c>
    </row>
    <row r="100" spans="3:5" ht="14.3" thickBot="1" x14ac:dyDescent="0.3">
      <c r="C100" s="11">
        <v>43990</v>
      </c>
      <c r="D100" s="12">
        <v>1680.61</v>
      </c>
      <c r="E100" s="12">
        <v>6445.11</v>
      </c>
    </row>
    <row r="101" spans="3:5" ht="14.3" thickBot="1" x14ac:dyDescent="0.3">
      <c r="C101" s="11">
        <v>43991</v>
      </c>
      <c r="D101" s="12">
        <v>1689.91</v>
      </c>
      <c r="E101" s="12">
        <v>6481.26</v>
      </c>
    </row>
    <row r="102" spans="3:5" ht="14.3" thickBot="1" x14ac:dyDescent="0.3">
      <c r="C102" s="11">
        <v>43992</v>
      </c>
      <c r="D102" s="12">
        <v>1706.09</v>
      </c>
      <c r="E102" s="12">
        <v>6543.3</v>
      </c>
    </row>
    <row r="103" spans="3:5" ht="14.3" thickBot="1" x14ac:dyDescent="0.3">
      <c r="C103" s="11">
        <v>43993</v>
      </c>
      <c r="D103" s="12">
        <v>1696.87</v>
      </c>
      <c r="E103" s="12">
        <v>6507.93</v>
      </c>
    </row>
    <row r="104" spans="3:5" ht="14.3" thickBot="1" x14ac:dyDescent="0.3">
      <c r="C104" s="11">
        <v>43994</v>
      </c>
      <c r="D104" s="12">
        <v>1693.83</v>
      </c>
      <c r="E104" s="12">
        <v>6496.3</v>
      </c>
    </row>
    <row r="105" spans="3:5" ht="14.3" thickBot="1" x14ac:dyDescent="0.3">
      <c r="C105" s="11">
        <v>43997</v>
      </c>
      <c r="D105" s="12">
        <v>1670.46</v>
      </c>
      <c r="E105" s="12">
        <v>6406.67</v>
      </c>
    </row>
    <row r="106" spans="3:5" ht="14.3" thickBot="1" x14ac:dyDescent="0.3">
      <c r="C106" s="11">
        <v>43998</v>
      </c>
      <c r="D106" s="12">
        <v>1666.36</v>
      </c>
      <c r="E106" s="12">
        <v>6390.95</v>
      </c>
    </row>
    <row r="107" spans="3:5" ht="14.3" thickBot="1" x14ac:dyDescent="0.3">
      <c r="C107" s="11">
        <v>43999</v>
      </c>
      <c r="D107" s="12">
        <v>1649.77</v>
      </c>
      <c r="E107" s="12">
        <v>6327.32</v>
      </c>
    </row>
    <row r="108" spans="3:5" ht="14.3" thickBot="1" x14ac:dyDescent="0.3">
      <c r="C108" s="11">
        <v>44000</v>
      </c>
      <c r="D108" s="12">
        <v>1654.46</v>
      </c>
      <c r="E108" s="12">
        <v>6345.3</v>
      </c>
    </row>
    <row r="109" spans="3:5" ht="14.3" thickBot="1" x14ac:dyDescent="0.3">
      <c r="C109" s="11">
        <v>44001</v>
      </c>
      <c r="D109" s="12">
        <v>1647.1</v>
      </c>
      <c r="E109" s="12">
        <v>6317.08</v>
      </c>
    </row>
    <row r="110" spans="3:5" ht="14.3" thickBot="1" x14ac:dyDescent="0.3">
      <c r="C110" s="11">
        <v>44004</v>
      </c>
      <c r="D110" s="12">
        <v>1649.68</v>
      </c>
      <c r="E110" s="12">
        <v>6326.98</v>
      </c>
    </row>
    <row r="111" spans="3:5" ht="14.3" thickBot="1" x14ac:dyDescent="0.3">
      <c r="C111" s="11">
        <v>44005</v>
      </c>
      <c r="D111" s="12">
        <v>1656.18</v>
      </c>
      <c r="E111" s="12">
        <v>6353.48</v>
      </c>
    </row>
    <row r="112" spans="3:5" ht="14.3" thickBot="1" x14ac:dyDescent="0.3">
      <c r="C112" s="11">
        <v>44006</v>
      </c>
      <c r="D112" s="12">
        <v>1656.36</v>
      </c>
      <c r="E112" s="12">
        <v>6354.19</v>
      </c>
    </row>
    <row r="113" spans="3:5" ht="14.3" thickBot="1" x14ac:dyDescent="0.3">
      <c r="C113" s="11">
        <v>44007</v>
      </c>
      <c r="D113" s="12">
        <v>1657.25</v>
      </c>
      <c r="E113" s="12">
        <v>6361.77</v>
      </c>
    </row>
    <row r="114" spans="3:5" ht="14.3" thickBot="1" x14ac:dyDescent="0.3">
      <c r="C114" s="11">
        <v>44008</v>
      </c>
      <c r="D114" s="12">
        <v>1653.93</v>
      </c>
      <c r="E114" s="12">
        <v>6349</v>
      </c>
    </row>
    <row r="115" spans="3:5" ht="14.3" thickBot="1" x14ac:dyDescent="0.3">
      <c r="C115" s="11">
        <v>44011</v>
      </c>
      <c r="D115" s="12">
        <v>1665.05</v>
      </c>
      <c r="E115" s="12">
        <v>6400.1</v>
      </c>
    </row>
    <row r="116" spans="3:5" ht="14.3" thickBot="1" x14ac:dyDescent="0.3">
      <c r="C116" s="11">
        <v>44012</v>
      </c>
      <c r="D116" s="12">
        <v>1662.61</v>
      </c>
      <c r="E116" s="12">
        <v>6390.7</v>
      </c>
    </row>
    <row r="117" spans="3:5" ht="14.3" thickBot="1" x14ac:dyDescent="0.3">
      <c r="C117" s="11">
        <v>44013</v>
      </c>
      <c r="D117" s="12">
        <v>1659.85</v>
      </c>
      <c r="E117" s="12">
        <v>6380.1</v>
      </c>
    </row>
    <row r="118" spans="3:5" ht="14.3" thickBot="1" x14ac:dyDescent="0.3">
      <c r="C118" s="11">
        <v>44014</v>
      </c>
      <c r="D118" s="12">
        <v>1653.61</v>
      </c>
      <c r="E118" s="12">
        <v>6356.1</v>
      </c>
    </row>
    <row r="119" spans="3:5" ht="14.3" thickBot="1" x14ac:dyDescent="0.3">
      <c r="C119" s="11">
        <v>44015</v>
      </c>
      <c r="D119" s="12">
        <v>1656.83</v>
      </c>
      <c r="E119" s="12">
        <v>6368.48</v>
      </c>
    </row>
    <row r="120" spans="3:5" ht="14.3" thickBot="1" x14ac:dyDescent="0.3">
      <c r="C120" s="11">
        <v>44018</v>
      </c>
      <c r="D120" s="12">
        <v>1660.95</v>
      </c>
      <c r="E120" s="12">
        <v>6384.33</v>
      </c>
    </row>
    <row r="121" spans="3:5" ht="14.3" thickBot="1" x14ac:dyDescent="0.3">
      <c r="C121" s="11">
        <v>44019</v>
      </c>
      <c r="D121" s="12">
        <v>1659.65</v>
      </c>
      <c r="E121" s="12">
        <v>6379.32</v>
      </c>
    </row>
    <row r="122" spans="3:5" ht="14.3" thickBot="1" x14ac:dyDescent="0.3">
      <c r="C122" s="11">
        <v>44020</v>
      </c>
      <c r="D122" s="12">
        <v>1670.7</v>
      </c>
      <c r="E122" s="12">
        <v>6421.82</v>
      </c>
    </row>
    <row r="123" spans="3:5" ht="14.3" thickBot="1" x14ac:dyDescent="0.3">
      <c r="C123" s="11">
        <v>44021</v>
      </c>
      <c r="D123" s="12">
        <v>1667.82</v>
      </c>
      <c r="E123" s="12">
        <v>6410.73</v>
      </c>
    </row>
    <row r="124" spans="3:5" ht="14.3" thickBot="1" x14ac:dyDescent="0.3">
      <c r="C124" s="11">
        <v>44022</v>
      </c>
      <c r="D124" s="12">
        <v>1665.43</v>
      </c>
      <c r="E124" s="12">
        <v>6401.54</v>
      </c>
    </row>
    <row r="125" spans="3:5" ht="14.3" thickBot="1" x14ac:dyDescent="0.3">
      <c r="C125" s="11">
        <v>44025</v>
      </c>
      <c r="D125" s="12">
        <v>1658.87</v>
      </c>
      <c r="E125" s="12">
        <v>6376.32</v>
      </c>
    </row>
    <row r="126" spans="3:5" ht="14.3" thickBot="1" x14ac:dyDescent="0.3">
      <c r="C126" s="11">
        <v>44026</v>
      </c>
      <c r="D126" s="12">
        <v>1651.08</v>
      </c>
      <c r="E126" s="12">
        <v>6348.62</v>
      </c>
    </row>
    <row r="127" spans="3:5" ht="14.3" thickBot="1" x14ac:dyDescent="0.3">
      <c r="C127" s="11">
        <v>44027</v>
      </c>
      <c r="D127" s="12">
        <v>1642.24</v>
      </c>
      <c r="E127" s="12">
        <v>6314.62</v>
      </c>
    </row>
    <row r="128" spans="3:5" ht="14.3" thickBot="1" x14ac:dyDescent="0.3">
      <c r="C128" s="11">
        <v>44028</v>
      </c>
      <c r="D128" s="12">
        <v>1627.92</v>
      </c>
      <c r="E128" s="12">
        <v>6259.58</v>
      </c>
    </row>
    <row r="129" spans="3:5" ht="14.3" thickBot="1" x14ac:dyDescent="0.3">
      <c r="C129" s="11">
        <v>44029</v>
      </c>
      <c r="D129" s="12">
        <v>1619.53</v>
      </c>
      <c r="E129" s="12">
        <v>6227.31</v>
      </c>
    </row>
    <row r="130" spans="3:5" ht="14.3" thickBot="1" x14ac:dyDescent="0.3">
      <c r="C130" s="11">
        <v>44032</v>
      </c>
      <c r="D130" s="12">
        <v>1609.73</v>
      </c>
      <c r="E130" s="12">
        <v>6189.64</v>
      </c>
    </row>
    <row r="131" spans="3:5" ht="14.3" thickBot="1" x14ac:dyDescent="0.3">
      <c r="C131" s="11">
        <v>44033</v>
      </c>
      <c r="D131" s="12">
        <v>1606.69</v>
      </c>
      <c r="E131" s="12">
        <v>6177.95</v>
      </c>
    </row>
    <row r="132" spans="3:5" ht="14.3" thickBot="1" x14ac:dyDescent="0.3">
      <c r="C132" s="11">
        <v>44034</v>
      </c>
      <c r="D132" s="12">
        <v>1607.23</v>
      </c>
      <c r="E132" s="12">
        <v>6180.02</v>
      </c>
    </row>
    <row r="133" spans="3:5" ht="14.3" thickBot="1" x14ac:dyDescent="0.3">
      <c r="C133" s="11">
        <v>44035</v>
      </c>
      <c r="D133" s="12">
        <v>1604.18</v>
      </c>
      <c r="E133" s="12">
        <v>6168.27</v>
      </c>
    </row>
    <row r="134" spans="3:5" ht="14.3" thickBot="1" x14ac:dyDescent="0.3">
      <c r="C134" s="11">
        <v>44036</v>
      </c>
      <c r="D134" s="12">
        <v>1605.57</v>
      </c>
      <c r="E134" s="12">
        <v>6173.62</v>
      </c>
    </row>
    <row r="135" spans="3:5" ht="14.3" thickBot="1" x14ac:dyDescent="0.3">
      <c r="C135" s="11">
        <v>44039</v>
      </c>
      <c r="D135" s="12">
        <v>1598.16</v>
      </c>
      <c r="E135" s="12">
        <v>6145.14</v>
      </c>
    </row>
    <row r="136" spans="3:5" ht="14.3" thickBot="1" x14ac:dyDescent="0.3">
      <c r="C136" s="11">
        <v>44040</v>
      </c>
      <c r="D136" s="12">
        <v>1598.67</v>
      </c>
      <c r="E136" s="12">
        <v>6147.09</v>
      </c>
    </row>
    <row r="137" spans="3:5" ht="14.3" thickBot="1" x14ac:dyDescent="0.3">
      <c r="C137" s="11">
        <v>44041</v>
      </c>
      <c r="D137" s="12">
        <v>1596.4</v>
      </c>
      <c r="E137" s="12">
        <v>6138.35</v>
      </c>
    </row>
    <row r="138" spans="3:5" ht="14.3" thickBot="1" x14ac:dyDescent="0.3">
      <c r="C138" s="11">
        <v>44042</v>
      </c>
      <c r="D138" s="12">
        <v>1592.73</v>
      </c>
      <c r="E138" s="12">
        <v>6124.27</v>
      </c>
    </row>
    <row r="139" spans="3:5" ht="14.3" thickBot="1" x14ac:dyDescent="0.3">
      <c r="C139" s="11">
        <v>44043</v>
      </c>
      <c r="D139" s="12">
        <v>1592.6</v>
      </c>
      <c r="E139" s="12">
        <v>6123.73</v>
      </c>
    </row>
    <row r="140" spans="3:5" ht="14.3" thickBot="1" x14ac:dyDescent="0.3">
      <c r="C140" s="11">
        <v>44046</v>
      </c>
      <c r="D140" s="12">
        <v>1594.53</v>
      </c>
      <c r="E140" s="12">
        <v>6131.18</v>
      </c>
    </row>
    <row r="141" spans="3:5" ht="14.3" thickBot="1" x14ac:dyDescent="0.3">
      <c r="C141" s="11">
        <v>44047</v>
      </c>
      <c r="D141" s="12">
        <v>1587.76</v>
      </c>
      <c r="E141" s="12">
        <v>6105.16</v>
      </c>
    </row>
    <row r="142" spans="3:5" ht="14.3" thickBot="1" x14ac:dyDescent="0.3">
      <c r="C142" s="11">
        <v>44048</v>
      </c>
      <c r="D142" s="12">
        <v>1572.09</v>
      </c>
      <c r="E142" s="12">
        <v>6044.9</v>
      </c>
    </row>
    <row r="143" spans="3:5" ht="14.3" thickBot="1" x14ac:dyDescent="0.3">
      <c r="C143" s="11">
        <v>44049</v>
      </c>
      <c r="D143" s="12">
        <v>1567.58</v>
      </c>
      <c r="E143" s="12">
        <v>6027.56</v>
      </c>
    </row>
    <row r="144" spans="3:5" ht="14.3" thickBot="1" x14ac:dyDescent="0.3">
      <c r="C144" s="11">
        <v>44050</v>
      </c>
      <c r="D144" s="12">
        <v>1563.27</v>
      </c>
      <c r="E144" s="12">
        <v>6010.97</v>
      </c>
    </row>
    <row r="145" spans="3:5" ht="14.3" thickBot="1" x14ac:dyDescent="0.3">
      <c r="C145" s="11">
        <v>44053</v>
      </c>
      <c r="D145" s="12">
        <v>1552.28</v>
      </c>
      <c r="E145" s="12">
        <v>5968.73</v>
      </c>
    </row>
    <row r="146" spans="3:5" ht="14.3" thickBot="1" x14ac:dyDescent="0.3">
      <c r="C146" s="11">
        <v>44054</v>
      </c>
      <c r="D146" s="12">
        <v>1529.82</v>
      </c>
      <c r="E146" s="12">
        <v>5882.34</v>
      </c>
    </row>
    <row r="147" spans="3:5" ht="14.3" thickBot="1" x14ac:dyDescent="0.3">
      <c r="C147" s="11">
        <v>44055</v>
      </c>
      <c r="D147" s="12">
        <v>1526.56</v>
      </c>
      <c r="E147" s="12">
        <v>5869.83</v>
      </c>
    </row>
    <row r="148" spans="3:5" ht="14.3" thickBot="1" x14ac:dyDescent="0.3">
      <c r="C148" s="11">
        <v>44056</v>
      </c>
      <c r="D148" s="12">
        <v>1526.03</v>
      </c>
      <c r="E148" s="12">
        <v>5867.79</v>
      </c>
    </row>
    <row r="149" spans="3:5" ht="14.3" thickBot="1" x14ac:dyDescent="0.3">
      <c r="C149" s="11">
        <v>44057</v>
      </c>
      <c r="D149" s="12">
        <v>1531.8</v>
      </c>
      <c r="E149" s="12">
        <v>5889.97</v>
      </c>
    </row>
    <row r="150" spans="3:5" ht="14.3" thickBot="1" x14ac:dyDescent="0.3">
      <c r="C150" s="11">
        <v>44060</v>
      </c>
      <c r="D150" s="12">
        <v>1529.39</v>
      </c>
      <c r="E150" s="12">
        <v>5880.7</v>
      </c>
    </row>
    <row r="151" spans="3:5" ht="14.3" thickBot="1" x14ac:dyDescent="0.3">
      <c r="C151" s="11">
        <v>44061</v>
      </c>
      <c r="D151" s="12">
        <v>1527.09</v>
      </c>
      <c r="E151" s="12">
        <v>5871.86</v>
      </c>
    </row>
    <row r="152" spans="3:5" ht="14.3" thickBot="1" x14ac:dyDescent="0.3">
      <c r="C152" s="11">
        <v>44062</v>
      </c>
      <c r="D152" s="12">
        <v>1528.95</v>
      </c>
      <c r="E152" s="12">
        <v>5879.01</v>
      </c>
    </row>
    <row r="153" spans="3:5" ht="14.3" thickBot="1" x14ac:dyDescent="0.3">
      <c r="C153" s="11">
        <v>44063</v>
      </c>
      <c r="D153" s="12">
        <v>1530.26</v>
      </c>
      <c r="E153" s="12">
        <v>5884.05</v>
      </c>
    </row>
    <row r="154" spans="3:5" ht="14.3" thickBot="1" x14ac:dyDescent="0.3">
      <c r="C154" s="11">
        <v>44064</v>
      </c>
      <c r="D154" s="12">
        <v>1531.5</v>
      </c>
      <c r="E154" s="12">
        <v>5888.8</v>
      </c>
    </row>
    <row r="155" spans="3:5" ht="14.3" thickBot="1" x14ac:dyDescent="0.3">
      <c r="C155" s="11">
        <v>44067</v>
      </c>
      <c r="D155" s="12">
        <v>1538.81</v>
      </c>
      <c r="E155" s="12">
        <v>5916.93</v>
      </c>
    </row>
    <row r="156" spans="3:5" ht="14.3" thickBot="1" x14ac:dyDescent="0.3">
      <c r="C156" s="11">
        <v>44068</v>
      </c>
      <c r="D156" s="12">
        <v>1545.58</v>
      </c>
      <c r="E156" s="12">
        <v>5942.94</v>
      </c>
    </row>
    <row r="157" spans="3:5" ht="14.3" thickBot="1" x14ac:dyDescent="0.3">
      <c r="C157" s="11">
        <v>44069</v>
      </c>
      <c r="D157" s="12">
        <v>1550.89</v>
      </c>
      <c r="E157" s="12">
        <v>5963.74</v>
      </c>
    </row>
    <row r="158" spans="3:5" ht="14.3" thickBot="1" x14ac:dyDescent="0.3">
      <c r="C158" s="11">
        <v>44070</v>
      </c>
      <c r="D158" s="12">
        <v>1560.49</v>
      </c>
      <c r="E158" s="12">
        <v>6000.64</v>
      </c>
    </row>
    <row r="159" spans="3:5" ht="14.3" thickBot="1" x14ac:dyDescent="0.3">
      <c r="C159" s="11">
        <v>44071</v>
      </c>
      <c r="D159" s="12">
        <v>1572.18</v>
      </c>
      <c r="E159" s="12">
        <v>6045.6</v>
      </c>
    </row>
    <row r="160" spans="3:5" ht="14.3" thickBot="1" x14ac:dyDescent="0.3">
      <c r="C160" s="11">
        <v>44074</v>
      </c>
      <c r="D160" s="12">
        <v>1576.9</v>
      </c>
      <c r="E160" s="12">
        <v>6063.75</v>
      </c>
    </row>
    <row r="161" spans="3:5" ht="14.3" thickBot="1" x14ac:dyDescent="0.3">
      <c r="C161" s="11">
        <v>44075</v>
      </c>
      <c r="D161" s="12">
        <v>1588.05</v>
      </c>
      <c r="E161" s="12">
        <v>6106.61</v>
      </c>
    </row>
    <row r="162" spans="3:5" ht="14.3" thickBot="1" x14ac:dyDescent="0.3">
      <c r="C162" s="11">
        <v>44076</v>
      </c>
      <c r="D162" s="12">
        <v>1581.32</v>
      </c>
      <c r="E162" s="12">
        <v>6080.72</v>
      </c>
    </row>
    <row r="163" spans="3:5" ht="14.3" thickBot="1" x14ac:dyDescent="0.3">
      <c r="C163" s="11">
        <v>44077</v>
      </c>
      <c r="D163" s="12">
        <v>1571.77</v>
      </c>
      <c r="E163" s="12">
        <v>6044</v>
      </c>
    </row>
    <row r="164" spans="3:5" ht="14.3" thickBot="1" x14ac:dyDescent="0.3">
      <c r="C164" s="11">
        <v>44078</v>
      </c>
      <c r="D164" s="12">
        <v>1558.71</v>
      </c>
      <c r="E164" s="12">
        <v>5993.8</v>
      </c>
    </row>
    <row r="165" spans="3:5" ht="14.3" thickBot="1" x14ac:dyDescent="0.3">
      <c r="C165" s="11">
        <v>44081</v>
      </c>
      <c r="D165" s="12">
        <v>1546.38</v>
      </c>
      <c r="E165" s="12">
        <v>5946.38</v>
      </c>
    </row>
    <row r="166" spans="3:5" ht="14.3" thickBot="1" x14ac:dyDescent="0.3">
      <c r="C166" s="11">
        <v>44082</v>
      </c>
      <c r="D166" s="12">
        <v>1548.27</v>
      </c>
      <c r="E166" s="12">
        <v>5953.64</v>
      </c>
    </row>
    <row r="167" spans="3:5" ht="14.3" thickBot="1" x14ac:dyDescent="0.3">
      <c r="C167" s="11">
        <v>44083</v>
      </c>
      <c r="D167" s="12">
        <v>1547.13</v>
      </c>
      <c r="E167" s="12">
        <v>5949.26</v>
      </c>
    </row>
    <row r="168" spans="3:5" ht="14.3" thickBot="1" x14ac:dyDescent="0.3">
      <c r="C168" s="11">
        <v>44084</v>
      </c>
      <c r="D168" s="12">
        <v>1548.47</v>
      </c>
      <c r="E168" s="12">
        <v>5954.43</v>
      </c>
    </row>
    <row r="169" spans="3:5" ht="14.3" thickBot="1" x14ac:dyDescent="0.3">
      <c r="C169" s="11">
        <v>44085</v>
      </c>
      <c r="D169" s="12">
        <v>1544.09</v>
      </c>
      <c r="E169" s="12">
        <v>5937.59</v>
      </c>
    </row>
    <row r="170" spans="3:5" ht="14.3" thickBot="1" x14ac:dyDescent="0.3">
      <c r="C170" s="11">
        <v>44088</v>
      </c>
      <c r="D170" s="12">
        <v>1543.64</v>
      </c>
      <c r="E170" s="12">
        <v>5935.86</v>
      </c>
    </row>
    <row r="171" spans="3:5" ht="14.3" thickBot="1" x14ac:dyDescent="0.3">
      <c r="C171" s="11">
        <v>44089</v>
      </c>
      <c r="D171" s="12">
        <v>1542.09</v>
      </c>
      <c r="E171" s="12">
        <v>5929.9</v>
      </c>
    </row>
    <row r="172" spans="3:5" ht="14.3" thickBot="1" x14ac:dyDescent="0.3">
      <c r="C172" s="11">
        <v>44090</v>
      </c>
      <c r="D172" s="12">
        <v>1542.76</v>
      </c>
      <c r="E172" s="12">
        <v>5932.44</v>
      </c>
    </row>
    <row r="173" spans="3:5" ht="14.3" thickBot="1" x14ac:dyDescent="0.3">
      <c r="C173" s="11">
        <v>44091</v>
      </c>
      <c r="D173" s="12">
        <v>1542.66</v>
      </c>
      <c r="E173" s="12">
        <v>5932.07</v>
      </c>
    </row>
    <row r="174" spans="3:5" ht="14.3" thickBot="1" x14ac:dyDescent="0.3">
      <c r="C174" s="11">
        <v>44092</v>
      </c>
      <c r="D174" s="12">
        <v>1540.89</v>
      </c>
      <c r="E174" s="12">
        <v>5925.28</v>
      </c>
    </row>
    <row r="175" spans="3:5" ht="14.3" thickBot="1" x14ac:dyDescent="0.3">
      <c r="C175" s="11">
        <v>44095</v>
      </c>
      <c r="D175" s="12">
        <v>1535.06</v>
      </c>
      <c r="E175" s="12">
        <v>5902.86</v>
      </c>
    </row>
    <row r="176" spans="3:5" ht="14.3" thickBot="1" x14ac:dyDescent="0.3">
      <c r="C176" s="11">
        <v>44096</v>
      </c>
      <c r="D176" s="12">
        <v>1533.98</v>
      </c>
      <c r="E176" s="12">
        <v>5898.7</v>
      </c>
    </row>
    <row r="177" spans="3:5" ht="14.3" thickBot="1" x14ac:dyDescent="0.3">
      <c r="C177" s="11">
        <v>44097</v>
      </c>
      <c r="D177" s="12">
        <v>1526.74</v>
      </c>
      <c r="E177" s="12">
        <v>5870.84</v>
      </c>
    </row>
    <row r="178" spans="3:5" ht="14.3" thickBot="1" x14ac:dyDescent="0.3">
      <c r="C178" s="11">
        <v>44098</v>
      </c>
      <c r="D178" s="12">
        <v>1523.02</v>
      </c>
      <c r="E178" s="12">
        <v>5856.55</v>
      </c>
    </row>
    <row r="179" spans="3:5" ht="14.3" thickBot="1" x14ac:dyDescent="0.3">
      <c r="C179" s="11">
        <v>44099</v>
      </c>
      <c r="D179" s="12">
        <v>1525.56</v>
      </c>
      <c r="E179" s="12">
        <v>5866.32</v>
      </c>
    </row>
    <row r="180" spans="3:5" ht="14.3" thickBot="1" x14ac:dyDescent="0.3">
      <c r="C180" s="11">
        <v>44102</v>
      </c>
      <c r="D180" s="12">
        <v>1514.24</v>
      </c>
      <c r="E180" s="12">
        <v>5822.8</v>
      </c>
    </row>
    <row r="181" spans="3:5" ht="14.3" thickBot="1" x14ac:dyDescent="0.3">
      <c r="C181" s="11">
        <v>44103</v>
      </c>
      <c r="D181" s="12">
        <v>1509.8</v>
      </c>
      <c r="E181" s="12">
        <v>5805.73</v>
      </c>
    </row>
    <row r="182" spans="3:5" ht="14.3" thickBot="1" x14ac:dyDescent="0.3">
      <c r="C182" s="11">
        <v>44104</v>
      </c>
      <c r="D182" s="12">
        <v>1507.77</v>
      </c>
      <c r="E182" s="12">
        <v>5797.92</v>
      </c>
    </row>
    <row r="183" spans="3:5" ht="14.3" thickBot="1" x14ac:dyDescent="0.3">
      <c r="C183" s="11">
        <v>44105</v>
      </c>
      <c r="D183" s="12">
        <v>1496.88</v>
      </c>
      <c r="E183" s="12">
        <v>5756.04</v>
      </c>
    </row>
    <row r="184" spans="3:5" ht="14.3" thickBot="1" x14ac:dyDescent="0.3">
      <c r="C184" s="11">
        <v>44106</v>
      </c>
      <c r="D184" s="12">
        <v>1483.39</v>
      </c>
      <c r="E184" s="12">
        <v>5704.15</v>
      </c>
    </row>
    <row r="185" spans="3:5" ht="14.3" thickBot="1" x14ac:dyDescent="0.3">
      <c r="C185" s="11">
        <v>44109</v>
      </c>
      <c r="D185" s="12">
        <v>1470.35</v>
      </c>
      <c r="E185" s="12">
        <v>5654</v>
      </c>
    </row>
    <row r="186" spans="3:5" ht="14.3" thickBot="1" x14ac:dyDescent="0.3">
      <c r="C186" s="11">
        <v>44110</v>
      </c>
      <c r="D186" s="12">
        <v>1478.84</v>
      </c>
      <c r="E186" s="12">
        <v>5686.65</v>
      </c>
    </row>
    <row r="187" spans="3:5" ht="14.3" thickBot="1" x14ac:dyDescent="0.3">
      <c r="C187" s="11">
        <v>44111</v>
      </c>
      <c r="D187" s="12">
        <v>1477.94</v>
      </c>
      <c r="E187" s="12">
        <v>5683.19</v>
      </c>
    </row>
    <row r="188" spans="3:5" ht="14.3" thickBot="1" x14ac:dyDescent="0.3">
      <c r="C188" s="11">
        <v>44112</v>
      </c>
      <c r="D188" s="12">
        <v>1475.82</v>
      </c>
      <c r="E188" s="12">
        <v>5675.05</v>
      </c>
    </row>
    <row r="189" spans="3:5" ht="14.3" thickBot="1" x14ac:dyDescent="0.3">
      <c r="C189" s="11">
        <v>44113</v>
      </c>
      <c r="D189" s="12">
        <v>1476.59</v>
      </c>
      <c r="E189" s="12">
        <v>5678.02</v>
      </c>
    </row>
    <row r="190" spans="3:5" ht="14.3" thickBot="1" x14ac:dyDescent="0.3">
      <c r="C190" s="11">
        <v>44116</v>
      </c>
      <c r="D190" s="12">
        <v>1479.88</v>
      </c>
      <c r="E190" s="12">
        <v>5690.66</v>
      </c>
    </row>
    <row r="191" spans="3:5" ht="14.3" thickBot="1" x14ac:dyDescent="0.3">
      <c r="C191" s="11">
        <v>44117</v>
      </c>
      <c r="D191" s="12">
        <v>1478.73</v>
      </c>
      <c r="E191" s="12">
        <v>5686.26</v>
      </c>
    </row>
    <row r="192" spans="3:5" ht="14.3" thickBot="1" x14ac:dyDescent="0.3">
      <c r="C192" s="11">
        <v>44118</v>
      </c>
      <c r="D192" s="12">
        <v>1481.43</v>
      </c>
      <c r="E192" s="12">
        <v>5696.61</v>
      </c>
    </row>
    <row r="193" spans="3:5" ht="14.3" thickBot="1" x14ac:dyDescent="0.3">
      <c r="C193" s="11">
        <v>44119</v>
      </c>
      <c r="D193" s="12">
        <v>1473.78</v>
      </c>
      <c r="E193" s="12">
        <v>5667.2</v>
      </c>
    </row>
    <row r="194" spans="3:5" ht="14.3" thickBot="1" x14ac:dyDescent="0.3">
      <c r="C194" s="11">
        <v>44120</v>
      </c>
      <c r="D194" s="12">
        <v>1474.45</v>
      </c>
      <c r="E194" s="12">
        <v>5669.8</v>
      </c>
    </row>
    <row r="195" spans="3:5" ht="14.3" thickBot="1" x14ac:dyDescent="0.3">
      <c r="C195" s="11">
        <v>44123</v>
      </c>
      <c r="D195" s="12">
        <v>1476.84</v>
      </c>
      <c r="E195" s="12">
        <v>5678.98</v>
      </c>
    </row>
    <row r="196" spans="3:5" ht="14.3" thickBot="1" x14ac:dyDescent="0.3">
      <c r="C196" s="11">
        <v>44124</v>
      </c>
      <c r="D196" s="12">
        <v>1477.87</v>
      </c>
      <c r="E196" s="12">
        <v>5682.92</v>
      </c>
    </row>
    <row r="197" spans="3:5" ht="14.3" thickBot="1" x14ac:dyDescent="0.3">
      <c r="C197" s="11">
        <v>44125</v>
      </c>
      <c r="D197" s="12">
        <v>1476.88</v>
      </c>
      <c r="E197" s="12">
        <v>5679.14</v>
      </c>
    </row>
    <row r="198" spans="3:5" ht="14.3" thickBot="1" x14ac:dyDescent="0.3">
      <c r="C198" s="11">
        <v>44126</v>
      </c>
      <c r="D198" s="12">
        <v>1475.1</v>
      </c>
      <c r="E198" s="12">
        <v>5672.27</v>
      </c>
    </row>
    <row r="199" spans="3:5" ht="14.3" thickBot="1" x14ac:dyDescent="0.3">
      <c r="C199" s="11">
        <v>44127</v>
      </c>
      <c r="D199" s="12">
        <v>1477.35</v>
      </c>
      <c r="E199" s="12">
        <v>5680.95</v>
      </c>
    </row>
    <row r="200" spans="3:5" ht="14.3" thickBot="1" x14ac:dyDescent="0.3">
      <c r="C200" s="11">
        <v>44130</v>
      </c>
      <c r="D200" s="12">
        <v>1478.89</v>
      </c>
      <c r="E200" s="12">
        <v>5686.84</v>
      </c>
    </row>
    <row r="201" spans="3:5" ht="14.3" thickBot="1" x14ac:dyDescent="0.3">
      <c r="C201" s="11">
        <v>44131</v>
      </c>
      <c r="D201" s="12">
        <v>1477</v>
      </c>
      <c r="E201" s="12">
        <v>5679.6</v>
      </c>
    </row>
    <row r="202" spans="3:5" ht="14.3" thickBot="1" x14ac:dyDescent="0.3">
      <c r="C202" s="11">
        <v>44132</v>
      </c>
      <c r="D202" s="12">
        <v>1476.48</v>
      </c>
      <c r="E202" s="12">
        <v>5677.6</v>
      </c>
    </row>
    <row r="203" spans="3:5" ht="14.3" thickBot="1" x14ac:dyDescent="0.3">
      <c r="C203" s="11">
        <v>44133</v>
      </c>
      <c r="D203" s="12">
        <v>1472.7</v>
      </c>
      <c r="E203" s="12">
        <v>5663.05</v>
      </c>
    </row>
    <row r="204" spans="3:5" ht="14.3" thickBot="1" x14ac:dyDescent="0.3">
      <c r="C204" s="11">
        <v>44134</v>
      </c>
      <c r="D204" s="12">
        <v>1468.59</v>
      </c>
      <c r="E204" s="12">
        <v>5647.24</v>
      </c>
    </row>
    <row r="205" spans="3:5" ht="14.3" thickBot="1" x14ac:dyDescent="0.3">
      <c r="C205" s="11">
        <v>44138</v>
      </c>
      <c r="D205" s="12">
        <v>1466.08</v>
      </c>
      <c r="E205" s="12">
        <v>5637.61</v>
      </c>
    </row>
    <row r="206" spans="3:5" ht="14.3" thickBot="1" x14ac:dyDescent="0.3">
      <c r="C206" s="11">
        <v>44139</v>
      </c>
      <c r="D206" s="12">
        <v>1459.41</v>
      </c>
      <c r="E206" s="12">
        <v>5611.95</v>
      </c>
    </row>
    <row r="207" spans="3:5" ht="14.3" thickBot="1" x14ac:dyDescent="0.3">
      <c r="C207" s="11">
        <v>44140</v>
      </c>
      <c r="D207" s="12">
        <v>1463.99</v>
      </c>
      <c r="E207" s="12">
        <v>5629.57</v>
      </c>
    </row>
    <row r="208" spans="3:5" ht="14.3" thickBot="1" x14ac:dyDescent="0.3">
      <c r="C208" s="11">
        <v>44141</v>
      </c>
      <c r="D208" s="12">
        <v>1464.04</v>
      </c>
      <c r="E208" s="12">
        <v>5629.74</v>
      </c>
    </row>
    <row r="209" spans="3:5" ht="14.3" thickBot="1" x14ac:dyDescent="0.3">
      <c r="C209" s="11">
        <v>44144</v>
      </c>
      <c r="D209" s="12">
        <v>1460.16</v>
      </c>
      <c r="E209" s="12">
        <v>5614.82</v>
      </c>
    </row>
    <row r="210" spans="3:5" ht="14.3" thickBot="1" x14ac:dyDescent="0.3">
      <c r="C210" s="11">
        <v>44145</v>
      </c>
      <c r="D210" s="12">
        <v>1487.31</v>
      </c>
      <c r="E210" s="12">
        <v>5719.24</v>
      </c>
    </row>
    <row r="211" spans="3:5" ht="14.3" thickBot="1" x14ac:dyDescent="0.3">
      <c r="C211" s="11">
        <v>44146</v>
      </c>
      <c r="D211" s="12">
        <v>1496.16</v>
      </c>
      <c r="E211" s="12">
        <v>5753.26</v>
      </c>
    </row>
    <row r="212" spans="3:5" ht="14.3" thickBot="1" x14ac:dyDescent="0.3">
      <c r="C212" s="11">
        <v>44147</v>
      </c>
      <c r="D212" s="12">
        <v>1503.65</v>
      </c>
      <c r="E212" s="12">
        <v>5782.07</v>
      </c>
    </row>
    <row r="213" spans="3:5" ht="14.3" thickBot="1" x14ac:dyDescent="0.3">
      <c r="C213" s="11">
        <v>44148</v>
      </c>
      <c r="D213" s="12">
        <v>1502.14</v>
      </c>
      <c r="E213" s="12">
        <v>5776.27</v>
      </c>
    </row>
    <row r="214" spans="3:5" ht="14.3" thickBot="1" x14ac:dyDescent="0.3">
      <c r="C214" s="11">
        <v>44151</v>
      </c>
      <c r="D214" s="12">
        <v>1509.57</v>
      </c>
      <c r="E214" s="12">
        <v>5804.82</v>
      </c>
    </row>
    <row r="215" spans="3:5" ht="14.3" thickBot="1" x14ac:dyDescent="0.3">
      <c r="C215" s="11">
        <v>44152</v>
      </c>
      <c r="D215" s="12">
        <v>1532.51</v>
      </c>
      <c r="E215" s="12">
        <v>5893.91</v>
      </c>
    </row>
    <row r="216" spans="3:5" ht="14.3" thickBot="1" x14ac:dyDescent="0.3">
      <c r="C216" s="11">
        <v>44153</v>
      </c>
      <c r="D216" s="12">
        <v>1560.76</v>
      </c>
      <c r="E216" s="12">
        <v>6002.56</v>
      </c>
    </row>
    <row r="217" spans="3:5" ht="14.3" thickBot="1" x14ac:dyDescent="0.3">
      <c r="C217" s="11">
        <v>44154</v>
      </c>
      <c r="D217" s="12">
        <v>1554.54</v>
      </c>
      <c r="E217" s="12">
        <v>5978.63</v>
      </c>
    </row>
    <row r="218" spans="3:5" ht="14.3" thickBot="1" x14ac:dyDescent="0.3">
      <c r="C218" s="11">
        <v>44155</v>
      </c>
      <c r="D218" s="12">
        <v>1551.51</v>
      </c>
      <c r="E218" s="12">
        <v>5966.99</v>
      </c>
    </row>
    <row r="219" spans="3:5" ht="14.3" thickBot="1" x14ac:dyDescent="0.3">
      <c r="C219" s="11">
        <v>44158</v>
      </c>
      <c r="D219" s="12">
        <v>1568.22</v>
      </c>
      <c r="E219" s="12">
        <v>6031.27</v>
      </c>
    </row>
    <row r="220" spans="3:5" ht="14.3" thickBot="1" x14ac:dyDescent="0.3">
      <c r="C220" s="11">
        <v>44159</v>
      </c>
      <c r="D220" s="12">
        <v>1569.43</v>
      </c>
      <c r="E220" s="12">
        <v>6035.89</v>
      </c>
    </row>
    <row r="221" spans="3:5" ht="14.3" thickBot="1" x14ac:dyDescent="0.3">
      <c r="C221" s="11">
        <v>44160</v>
      </c>
      <c r="D221" s="12">
        <v>1581.58</v>
      </c>
      <c r="E221" s="12">
        <v>6084.74</v>
      </c>
    </row>
    <row r="222" spans="3:5" ht="14.3" thickBot="1" x14ac:dyDescent="0.3">
      <c r="C222" s="11">
        <v>44161</v>
      </c>
      <c r="D222" s="12">
        <v>1581.82</v>
      </c>
      <c r="E222" s="12">
        <v>6085.66</v>
      </c>
    </row>
    <row r="223" spans="3:5" ht="14.3" thickBot="1" x14ac:dyDescent="0.3">
      <c r="C223" s="11">
        <v>44162</v>
      </c>
      <c r="D223" s="12">
        <v>1584.83</v>
      </c>
      <c r="E223" s="12">
        <v>6097.23</v>
      </c>
    </row>
    <row r="224" spans="3:5" ht="14.3" thickBot="1" x14ac:dyDescent="0.3">
      <c r="C224" s="11">
        <v>44165</v>
      </c>
      <c r="D224" s="12">
        <v>1602.46</v>
      </c>
      <c r="E224" s="12">
        <v>6165.06</v>
      </c>
    </row>
    <row r="225" spans="3:5" ht="14.3" thickBot="1" x14ac:dyDescent="0.3">
      <c r="C225" s="11">
        <v>44166</v>
      </c>
      <c r="D225" s="12">
        <v>1600.72</v>
      </c>
      <c r="E225" s="12">
        <v>6166.2</v>
      </c>
    </row>
    <row r="226" spans="3:5" ht="14.3" thickBot="1" x14ac:dyDescent="0.3">
      <c r="C226" s="11">
        <v>44167</v>
      </c>
      <c r="D226" s="12">
        <v>1606.01</v>
      </c>
      <c r="E226" s="12">
        <v>6186.58</v>
      </c>
    </row>
    <row r="227" spans="3:5" ht="14.3" thickBot="1" x14ac:dyDescent="0.3">
      <c r="C227" s="11">
        <v>44168</v>
      </c>
      <c r="D227" s="12">
        <v>1606.35</v>
      </c>
      <c r="E227" s="12">
        <v>6192.03</v>
      </c>
    </row>
    <row r="228" spans="3:5" ht="14.3" thickBot="1" x14ac:dyDescent="0.3">
      <c r="C228" s="11">
        <v>44169</v>
      </c>
      <c r="D228" s="12">
        <v>1606.59</v>
      </c>
      <c r="E228" s="12">
        <v>6192.93</v>
      </c>
    </row>
    <row r="229" spans="3:5" ht="14.3" thickBot="1" x14ac:dyDescent="0.3">
      <c r="C229" s="11">
        <v>44172</v>
      </c>
      <c r="D229" s="12">
        <v>1602.19</v>
      </c>
      <c r="E229" s="12">
        <v>6176</v>
      </c>
    </row>
    <row r="230" spans="3:5" ht="14.3" thickBot="1" x14ac:dyDescent="0.3">
      <c r="C230" s="11">
        <v>44173</v>
      </c>
      <c r="D230" s="12">
        <v>1604.55</v>
      </c>
      <c r="E230" s="12">
        <v>6185.09</v>
      </c>
    </row>
    <row r="231" spans="3:5" ht="14.3" thickBot="1" x14ac:dyDescent="0.3">
      <c r="C231" s="11">
        <v>44174</v>
      </c>
      <c r="D231" s="12">
        <v>1609.27</v>
      </c>
      <c r="E231" s="12">
        <v>6203.3</v>
      </c>
    </row>
    <row r="232" spans="3:5" ht="14.3" thickBot="1" x14ac:dyDescent="0.3">
      <c r="C232" s="11">
        <v>44175</v>
      </c>
      <c r="D232" s="12">
        <v>1607.81</v>
      </c>
      <c r="E232" s="12">
        <v>6197.63</v>
      </c>
    </row>
    <row r="233" spans="3:5" ht="14.3" thickBot="1" x14ac:dyDescent="0.3">
      <c r="C233" s="11">
        <v>44176</v>
      </c>
      <c r="D233" s="12">
        <v>1602.92</v>
      </c>
      <c r="E233" s="12">
        <v>6178.8</v>
      </c>
    </row>
    <row r="234" spans="3:5" ht="14.3" thickBot="1" x14ac:dyDescent="0.3">
      <c r="C234" s="11">
        <v>44179</v>
      </c>
      <c r="D234" s="12">
        <v>1600.82</v>
      </c>
      <c r="E234" s="12">
        <v>6170.72</v>
      </c>
    </row>
    <row r="235" spans="3:5" ht="14.3" thickBot="1" x14ac:dyDescent="0.3">
      <c r="C235" s="11">
        <v>44180</v>
      </c>
      <c r="D235" s="12">
        <v>1600.35</v>
      </c>
      <c r="E235" s="12">
        <v>6168.89</v>
      </c>
    </row>
    <row r="236" spans="3:5" ht="14.3" thickBot="1" x14ac:dyDescent="0.3">
      <c r="C236" s="11">
        <v>44181</v>
      </c>
      <c r="D236" s="12">
        <v>1614.18</v>
      </c>
      <c r="E236" s="12">
        <v>6222.22</v>
      </c>
    </row>
    <row r="237" spans="3:5" ht="14.3" thickBot="1" x14ac:dyDescent="0.3">
      <c r="C237" s="11">
        <v>44182</v>
      </c>
      <c r="D237" s="12">
        <v>1611.01</v>
      </c>
      <c r="E237" s="12">
        <v>6210.01</v>
      </c>
    </row>
    <row r="238" spans="3:5" ht="14.3" thickBot="1" x14ac:dyDescent="0.3">
      <c r="C238" s="11">
        <v>44183</v>
      </c>
      <c r="D238" s="12">
        <v>1614.5</v>
      </c>
      <c r="E238" s="12">
        <v>6225.84</v>
      </c>
    </row>
    <row r="239" spans="3:5" ht="14.3" thickBot="1" x14ac:dyDescent="0.3">
      <c r="C239" s="11">
        <v>44186</v>
      </c>
      <c r="D239" s="12">
        <v>1625.3</v>
      </c>
      <c r="E239" s="12">
        <v>6267.48</v>
      </c>
    </row>
    <row r="240" spans="3:5" ht="14.3" thickBot="1" x14ac:dyDescent="0.3">
      <c r="C240" s="11">
        <v>44187</v>
      </c>
      <c r="D240" s="12">
        <v>1634.2</v>
      </c>
      <c r="E240" s="12">
        <v>6301.8</v>
      </c>
    </row>
    <row r="241" spans="3:5" ht="14.3" thickBot="1" x14ac:dyDescent="0.3">
      <c r="C241" s="11">
        <v>44188</v>
      </c>
      <c r="D241" s="12">
        <v>1634.42</v>
      </c>
      <c r="E241" s="12">
        <v>6306.44</v>
      </c>
    </row>
    <row r="242" spans="3:5" ht="14.3" thickBot="1" x14ac:dyDescent="0.3">
      <c r="C242" s="11">
        <v>44189</v>
      </c>
      <c r="D242" s="12">
        <v>1634.32</v>
      </c>
      <c r="E242" s="12">
        <v>6306.05</v>
      </c>
    </row>
    <row r="243" spans="3:5" ht="14.3" thickBot="1" x14ac:dyDescent="0.3">
      <c r="C243" s="11">
        <v>44193</v>
      </c>
      <c r="D243" s="12">
        <v>1637.84</v>
      </c>
      <c r="E243" s="12">
        <v>6322.9</v>
      </c>
    </row>
    <row r="244" spans="3:5" ht="14.3" thickBot="1" x14ac:dyDescent="0.3">
      <c r="C244" s="11">
        <v>44194</v>
      </c>
      <c r="D244" s="12">
        <v>1642.14</v>
      </c>
      <c r="E244" s="12">
        <v>6339.49</v>
      </c>
    </row>
    <row r="245" spans="3:5" ht="14.3" thickBot="1" x14ac:dyDescent="0.3">
      <c r="C245" s="11">
        <v>44195</v>
      </c>
      <c r="D245" s="12">
        <v>1645.65</v>
      </c>
      <c r="E245" s="12">
        <v>6353.27</v>
      </c>
    </row>
    <row r="246" spans="3:5" ht="14.3" thickBot="1" x14ac:dyDescent="0.3">
      <c r="C246" s="11">
        <v>44196</v>
      </c>
      <c r="D246" s="12">
        <v>1648.39</v>
      </c>
      <c r="E246" s="12">
        <v>6363.84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:E175"/>
  <sheetViews>
    <sheetView topLeftCell="A26" workbookViewId="0">
      <selection activeCell="E2" sqref="E2:H210"/>
    </sheetView>
  </sheetViews>
  <sheetFormatPr defaultRowHeight="12.9" x14ac:dyDescent="0.2"/>
  <cols>
    <col min="3" max="5" width="9.375" bestFit="1" customWidth="1"/>
  </cols>
  <sheetData>
    <row r="1" spans="3:5" ht="13.6" thickBot="1" x14ac:dyDescent="0.25"/>
    <row r="2" spans="3:5" ht="14.3" thickBot="1" x14ac:dyDescent="0.3">
      <c r="C2" s="175" t="s">
        <v>27</v>
      </c>
      <c r="D2" s="169" t="s">
        <v>21</v>
      </c>
      <c r="E2" s="176" t="s">
        <v>20</v>
      </c>
    </row>
    <row r="3" spans="3:5" ht="14.3" thickBot="1" x14ac:dyDescent="0.3">
      <c r="C3" s="11">
        <v>44013</v>
      </c>
      <c r="D3" s="12">
        <v>1659.85</v>
      </c>
      <c r="E3" s="12">
        <v>6380.1</v>
      </c>
    </row>
    <row r="4" spans="3:5" ht="14.3" thickBot="1" x14ac:dyDescent="0.3">
      <c r="C4" s="11">
        <v>44014</v>
      </c>
      <c r="D4" s="12">
        <v>1653.61</v>
      </c>
      <c r="E4" s="12">
        <v>6356.1</v>
      </c>
    </row>
    <row r="5" spans="3:5" ht="14.3" thickBot="1" x14ac:dyDescent="0.3">
      <c r="C5" s="11">
        <v>44015</v>
      </c>
      <c r="D5" s="12">
        <v>1656.83</v>
      </c>
      <c r="E5" s="12">
        <v>6368.48</v>
      </c>
    </row>
    <row r="6" spans="3:5" ht="14.3" thickBot="1" x14ac:dyDescent="0.3">
      <c r="C6" s="11">
        <v>44018</v>
      </c>
      <c r="D6" s="12">
        <v>1660.95</v>
      </c>
      <c r="E6" s="12">
        <v>6384.33</v>
      </c>
    </row>
    <row r="7" spans="3:5" ht="14.3" thickBot="1" x14ac:dyDescent="0.3">
      <c r="C7" s="11">
        <v>44019</v>
      </c>
      <c r="D7" s="12">
        <v>1659.65</v>
      </c>
      <c r="E7" s="12">
        <v>6379.32</v>
      </c>
    </row>
    <row r="8" spans="3:5" ht="14.3" thickBot="1" x14ac:dyDescent="0.3">
      <c r="C8" s="11">
        <v>44020</v>
      </c>
      <c r="D8" s="12">
        <v>1670.7</v>
      </c>
      <c r="E8" s="12">
        <v>6421.82</v>
      </c>
    </row>
    <row r="9" spans="3:5" ht="14.3" thickBot="1" x14ac:dyDescent="0.3">
      <c r="C9" s="11">
        <v>44021</v>
      </c>
      <c r="D9" s="12">
        <v>1667.82</v>
      </c>
      <c r="E9" s="12">
        <v>6410.73</v>
      </c>
    </row>
    <row r="10" spans="3:5" ht="14.3" thickBot="1" x14ac:dyDescent="0.3">
      <c r="C10" s="11">
        <v>44022</v>
      </c>
      <c r="D10" s="12">
        <v>1665.43</v>
      </c>
      <c r="E10" s="12">
        <v>6401.54</v>
      </c>
    </row>
    <row r="11" spans="3:5" ht="14.3" thickBot="1" x14ac:dyDescent="0.3">
      <c r="C11" s="11">
        <v>44025</v>
      </c>
      <c r="D11" s="12">
        <v>1658.87</v>
      </c>
      <c r="E11" s="12">
        <v>6376.32</v>
      </c>
    </row>
    <row r="12" spans="3:5" ht="14.3" thickBot="1" x14ac:dyDescent="0.3">
      <c r="C12" s="11">
        <v>44026</v>
      </c>
      <c r="D12" s="12">
        <v>1651.08</v>
      </c>
      <c r="E12" s="12">
        <v>6348.62</v>
      </c>
    </row>
    <row r="13" spans="3:5" ht="14.3" thickBot="1" x14ac:dyDescent="0.3">
      <c r="C13" s="11">
        <v>44027</v>
      </c>
      <c r="D13" s="12">
        <v>1642.24</v>
      </c>
      <c r="E13" s="12">
        <v>6314.62</v>
      </c>
    </row>
    <row r="14" spans="3:5" ht="14.3" thickBot="1" x14ac:dyDescent="0.3">
      <c r="C14" s="11">
        <v>44028</v>
      </c>
      <c r="D14" s="12">
        <v>1627.92</v>
      </c>
      <c r="E14" s="12">
        <v>6259.58</v>
      </c>
    </row>
    <row r="15" spans="3:5" ht="14.3" thickBot="1" x14ac:dyDescent="0.3">
      <c r="C15" s="11">
        <v>44029</v>
      </c>
      <c r="D15" s="12">
        <v>1619.53</v>
      </c>
      <c r="E15" s="12">
        <v>6227.31</v>
      </c>
    </row>
    <row r="16" spans="3:5" ht="14.3" thickBot="1" x14ac:dyDescent="0.3">
      <c r="C16" s="11">
        <v>44032</v>
      </c>
      <c r="D16" s="12">
        <v>1609.73</v>
      </c>
      <c r="E16" s="12">
        <v>6189.64</v>
      </c>
    </row>
    <row r="17" spans="3:5" ht="14.3" thickBot="1" x14ac:dyDescent="0.3">
      <c r="C17" s="11">
        <v>44033</v>
      </c>
      <c r="D17" s="12">
        <v>1606.69</v>
      </c>
      <c r="E17" s="12">
        <v>6177.95</v>
      </c>
    </row>
    <row r="18" spans="3:5" ht="14.3" thickBot="1" x14ac:dyDescent="0.3">
      <c r="C18" s="11">
        <v>44034</v>
      </c>
      <c r="D18" s="12">
        <v>1607.23</v>
      </c>
      <c r="E18" s="12">
        <v>6180.02</v>
      </c>
    </row>
    <row r="19" spans="3:5" ht="14.3" thickBot="1" x14ac:dyDescent="0.3">
      <c r="C19" s="11">
        <v>44035</v>
      </c>
      <c r="D19" s="12">
        <v>1604.18</v>
      </c>
      <c r="E19" s="12">
        <v>6168.27</v>
      </c>
    </row>
    <row r="20" spans="3:5" ht="14.3" thickBot="1" x14ac:dyDescent="0.3">
      <c r="C20" s="11">
        <v>44036</v>
      </c>
      <c r="D20" s="12">
        <v>1605.57</v>
      </c>
      <c r="E20" s="12">
        <v>6173.62</v>
      </c>
    </row>
    <row r="21" spans="3:5" ht="14.3" thickBot="1" x14ac:dyDescent="0.3">
      <c r="C21" s="11">
        <v>44039</v>
      </c>
      <c r="D21" s="12">
        <v>1598.16</v>
      </c>
      <c r="E21" s="12">
        <v>6145.14</v>
      </c>
    </row>
    <row r="22" spans="3:5" ht="14.3" thickBot="1" x14ac:dyDescent="0.3">
      <c r="C22" s="11">
        <v>44040</v>
      </c>
      <c r="D22" s="12">
        <v>1598.67</v>
      </c>
      <c r="E22" s="12">
        <v>6147.09</v>
      </c>
    </row>
    <row r="23" spans="3:5" ht="14.3" thickBot="1" x14ac:dyDescent="0.3">
      <c r="C23" s="11">
        <v>44041</v>
      </c>
      <c r="D23" s="12">
        <v>1596.4</v>
      </c>
      <c r="E23" s="12">
        <v>6138.35</v>
      </c>
    </row>
    <row r="24" spans="3:5" ht="14.3" thickBot="1" x14ac:dyDescent="0.3">
      <c r="C24" s="11">
        <v>44042</v>
      </c>
      <c r="D24" s="12">
        <v>1592.73</v>
      </c>
      <c r="E24" s="12">
        <v>6124.27</v>
      </c>
    </row>
    <row r="25" spans="3:5" ht="14.3" thickBot="1" x14ac:dyDescent="0.3">
      <c r="C25" s="11">
        <v>44043</v>
      </c>
      <c r="D25" s="12">
        <v>1592.6</v>
      </c>
      <c r="E25" s="12">
        <v>6123.73</v>
      </c>
    </row>
    <row r="26" spans="3:5" ht="14.3" thickBot="1" x14ac:dyDescent="0.3">
      <c r="C26" s="11">
        <v>44046</v>
      </c>
      <c r="D26" s="12">
        <v>1594.53</v>
      </c>
      <c r="E26" s="12">
        <v>6131.18</v>
      </c>
    </row>
    <row r="27" spans="3:5" ht="14.3" thickBot="1" x14ac:dyDescent="0.3">
      <c r="C27" s="11">
        <v>44047</v>
      </c>
      <c r="D27" s="12">
        <v>1587.76</v>
      </c>
      <c r="E27" s="12">
        <v>6105.16</v>
      </c>
    </row>
    <row r="28" spans="3:5" ht="14.3" thickBot="1" x14ac:dyDescent="0.3">
      <c r="C28" s="11">
        <v>44048</v>
      </c>
      <c r="D28" s="12">
        <v>1572.09</v>
      </c>
      <c r="E28" s="12">
        <v>6044.9</v>
      </c>
    </row>
    <row r="29" spans="3:5" ht="14.3" thickBot="1" x14ac:dyDescent="0.3">
      <c r="C29" s="11">
        <v>44049</v>
      </c>
      <c r="D29" s="12">
        <v>1567.58</v>
      </c>
      <c r="E29" s="12">
        <v>6027.56</v>
      </c>
    </row>
    <row r="30" spans="3:5" ht="14.3" thickBot="1" x14ac:dyDescent="0.3">
      <c r="C30" s="11">
        <v>44050</v>
      </c>
      <c r="D30" s="12">
        <v>1563.27</v>
      </c>
      <c r="E30" s="12">
        <v>6010.97</v>
      </c>
    </row>
    <row r="31" spans="3:5" ht="14.3" thickBot="1" x14ac:dyDescent="0.3">
      <c r="C31" s="11">
        <v>44053</v>
      </c>
      <c r="D31" s="12">
        <v>1552.28</v>
      </c>
      <c r="E31" s="12">
        <v>5968.73</v>
      </c>
    </row>
    <row r="32" spans="3:5" ht="14.3" thickBot="1" x14ac:dyDescent="0.3">
      <c r="C32" s="11">
        <v>44054</v>
      </c>
      <c r="D32" s="12">
        <v>1529.82</v>
      </c>
      <c r="E32" s="12">
        <v>5882.34</v>
      </c>
    </row>
    <row r="33" spans="3:5" ht="14.3" thickBot="1" x14ac:dyDescent="0.3">
      <c r="C33" s="11">
        <v>44055</v>
      </c>
      <c r="D33" s="12">
        <v>1526.56</v>
      </c>
      <c r="E33" s="12">
        <v>5869.83</v>
      </c>
    </row>
    <row r="34" spans="3:5" ht="14.3" thickBot="1" x14ac:dyDescent="0.3">
      <c r="C34" s="11">
        <v>44056</v>
      </c>
      <c r="D34" s="12">
        <v>1526.03</v>
      </c>
      <c r="E34" s="12">
        <v>5867.79</v>
      </c>
    </row>
    <row r="35" spans="3:5" ht="14.3" thickBot="1" x14ac:dyDescent="0.3">
      <c r="C35" s="11">
        <v>44057</v>
      </c>
      <c r="D35" s="12">
        <v>1531.8</v>
      </c>
      <c r="E35" s="12">
        <v>5889.97</v>
      </c>
    </row>
    <row r="36" spans="3:5" ht="14.3" thickBot="1" x14ac:dyDescent="0.3">
      <c r="C36" s="11">
        <v>44060</v>
      </c>
      <c r="D36" s="12">
        <v>1529.39</v>
      </c>
      <c r="E36" s="12">
        <v>5880.7</v>
      </c>
    </row>
    <row r="37" spans="3:5" ht="14.3" thickBot="1" x14ac:dyDescent="0.3">
      <c r="C37" s="11">
        <v>44061</v>
      </c>
      <c r="D37" s="12">
        <v>1527.09</v>
      </c>
      <c r="E37" s="12">
        <v>5871.86</v>
      </c>
    </row>
    <row r="38" spans="3:5" ht="14.3" thickBot="1" x14ac:dyDescent="0.3">
      <c r="C38" s="11">
        <v>44062</v>
      </c>
      <c r="D38" s="12">
        <v>1528.95</v>
      </c>
      <c r="E38" s="12">
        <v>5879.01</v>
      </c>
    </row>
    <row r="39" spans="3:5" ht="14.3" thickBot="1" x14ac:dyDescent="0.3">
      <c r="C39" s="11">
        <v>44063</v>
      </c>
      <c r="D39" s="12">
        <v>1530.26</v>
      </c>
      <c r="E39" s="12">
        <v>5884.05</v>
      </c>
    </row>
    <row r="40" spans="3:5" ht="14.3" thickBot="1" x14ac:dyDescent="0.3">
      <c r="C40" s="11">
        <v>44064</v>
      </c>
      <c r="D40" s="12">
        <v>1531.5</v>
      </c>
      <c r="E40" s="12">
        <v>5888.8</v>
      </c>
    </row>
    <row r="41" spans="3:5" ht="14.3" thickBot="1" x14ac:dyDescent="0.3">
      <c r="C41" s="11">
        <v>44067</v>
      </c>
      <c r="D41" s="12">
        <v>1538.81</v>
      </c>
      <c r="E41" s="12">
        <v>5916.93</v>
      </c>
    </row>
    <row r="42" spans="3:5" ht="14.3" thickBot="1" x14ac:dyDescent="0.3">
      <c r="C42" s="11">
        <v>44068</v>
      </c>
      <c r="D42" s="12">
        <v>1545.58</v>
      </c>
      <c r="E42" s="12">
        <v>5942.94</v>
      </c>
    </row>
    <row r="43" spans="3:5" ht="14.3" thickBot="1" x14ac:dyDescent="0.3">
      <c r="C43" s="11">
        <v>44069</v>
      </c>
      <c r="D43" s="12">
        <v>1550.89</v>
      </c>
      <c r="E43" s="12">
        <v>5963.74</v>
      </c>
    </row>
    <row r="44" spans="3:5" ht="14.3" thickBot="1" x14ac:dyDescent="0.3">
      <c r="C44" s="11">
        <v>44070</v>
      </c>
      <c r="D44" s="12">
        <v>1560.49</v>
      </c>
      <c r="E44" s="12">
        <v>6000.64</v>
      </c>
    </row>
    <row r="45" spans="3:5" ht="14.3" thickBot="1" x14ac:dyDescent="0.3">
      <c r="C45" s="11">
        <v>44071</v>
      </c>
      <c r="D45" s="12">
        <v>1572.18</v>
      </c>
      <c r="E45" s="12">
        <v>6045.6</v>
      </c>
    </row>
    <row r="46" spans="3:5" ht="14.3" thickBot="1" x14ac:dyDescent="0.3">
      <c r="C46" s="11">
        <v>44074</v>
      </c>
      <c r="D46" s="12">
        <v>1576.9</v>
      </c>
      <c r="E46" s="12">
        <v>6063.75</v>
      </c>
    </row>
    <row r="47" spans="3:5" ht="14.3" thickBot="1" x14ac:dyDescent="0.3">
      <c r="C47" s="11">
        <v>44075</v>
      </c>
      <c r="D47" s="12">
        <v>1588.05</v>
      </c>
      <c r="E47" s="12">
        <v>6106.61</v>
      </c>
    </row>
    <row r="48" spans="3:5" ht="14.3" thickBot="1" x14ac:dyDescent="0.3">
      <c r="C48" s="11">
        <v>44076</v>
      </c>
      <c r="D48" s="12">
        <v>1581.32</v>
      </c>
      <c r="E48" s="12">
        <v>6080.72</v>
      </c>
    </row>
    <row r="49" spans="3:5" ht="14.3" thickBot="1" x14ac:dyDescent="0.3">
      <c r="C49" s="11">
        <v>44077</v>
      </c>
      <c r="D49" s="12">
        <v>1571.77</v>
      </c>
      <c r="E49" s="12">
        <v>6044</v>
      </c>
    </row>
    <row r="50" spans="3:5" ht="14.3" thickBot="1" x14ac:dyDescent="0.3">
      <c r="C50" s="11">
        <v>44078</v>
      </c>
      <c r="D50" s="12">
        <v>1558.71</v>
      </c>
      <c r="E50" s="12">
        <v>5993.8</v>
      </c>
    </row>
    <row r="51" spans="3:5" ht="14.3" thickBot="1" x14ac:dyDescent="0.3">
      <c r="C51" s="11">
        <v>44081</v>
      </c>
      <c r="D51" s="12">
        <v>1546.38</v>
      </c>
      <c r="E51" s="12">
        <v>5946.38</v>
      </c>
    </row>
    <row r="52" spans="3:5" ht="14.3" thickBot="1" x14ac:dyDescent="0.3">
      <c r="C52" s="11">
        <v>44082</v>
      </c>
      <c r="D52" s="12">
        <v>1548.27</v>
      </c>
      <c r="E52" s="12">
        <v>5953.64</v>
      </c>
    </row>
    <row r="53" spans="3:5" ht="14.3" thickBot="1" x14ac:dyDescent="0.3">
      <c r="C53" s="11">
        <v>44083</v>
      </c>
      <c r="D53" s="12">
        <v>1547.13</v>
      </c>
      <c r="E53" s="12">
        <v>5949.26</v>
      </c>
    </row>
    <row r="54" spans="3:5" ht="14.3" thickBot="1" x14ac:dyDescent="0.3">
      <c r="C54" s="11">
        <v>44084</v>
      </c>
      <c r="D54" s="12">
        <v>1548.47</v>
      </c>
      <c r="E54" s="12">
        <v>5954.43</v>
      </c>
    </row>
    <row r="55" spans="3:5" ht="14.3" thickBot="1" x14ac:dyDescent="0.3">
      <c r="C55" s="11">
        <v>44085</v>
      </c>
      <c r="D55" s="12">
        <v>1544.09</v>
      </c>
      <c r="E55" s="12">
        <v>5937.59</v>
      </c>
    </row>
    <row r="56" spans="3:5" ht="14.3" thickBot="1" x14ac:dyDescent="0.3">
      <c r="C56" s="11">
        <v>44088</v>
      </c>
      <c r="D56" s="12">
        <v>1543.64</v>
      </c>
      <c r="E56" s="12">
        <v>5935.86</v>
      </c>
    </row>
    <row r="57" spans="3:5" ht="14.3" thickBot="1" x14ac:dyDescent="0.3">
      <c r="C57" s="11">
        <v>44089</v>
      </c>
      <c r="D57" s="12">
        <v>1542.09</v>
      </c>
      <c r="E57" s="12">
        <v>5929.9</v>
      </c>
    </row>
    <row r="58" spans="3:5" ht="14.3" thickBot="1" x14ac:dyDescent="0.3">
      <c r="C58" s="11">
        <v>44090</v>
      </c>
      <c r="D58" s="12">
        <v>1542.76</v>
      </c>
      <c r="E58" s="12">
        <v>5932.44</v>
      </c>
    </row>
    <row r="59" spans="3:5" ht="14.3" thickBot="1" x14ac:dyDescent="0.3">
      <c r="C59" s="11">
        <v>44091</v>
      </c>
      <c r="D59" s="12">
        <v>1542.66</v>
      </c>
      <c r="E59" s="12">
        <v>5932.07</v>
      </c>
    </row>
    <row r="60" spans="3:5" ht="14.3" thickBot="1" x14ac:dyDescent="0.3">
      <c r="C60" s="11">
        <v>44092</v>
      </c>
      <c r="D60" s="12">
        <v>1540.89</v>
      </c>
      <c r="E60" s="12">
        <v>5925.28</v>
      </c>
    </row>
    <row r="61" spans="3:5" ht="14.3" thickBot="1" x14ac:dyDescent="0.3">
      <c r="C61" s="11">
        <v>44095</v>
      </c>
      <c r="D61" s="12">
        <v>1535.06</v>
      </c>
      <c r="E61" s="12">
        <v>5902.86</v>
      </c>
    </row>
    <row r="62" spans="3:5" ht="14.3" thickBot="1" x14ac:dyDescent="0.3">
      <c r="C62" s="11">
        <v>44096</v>
      </c>
      <c r="D62" s="12">
        <v>1533.98</v>
      </c>
      <c r="E62" s="12">
        <v>5898.7</v>
      </c>
    </row>
    <row r="63" spans="3:5" ht="14.3" thickBot="1" x14ac:dyDescent="0.3">
      <c r="C63" s="11">
        <v>44097</v>
      </c>
      <c r="D63" s="12">
        <v>1526.74</v>
      </c>
      <c r="E63" s="12">
        <v>5870.84</v>
      </c>
    </row>
    <row r="64" spans="3:5" ht="14.3" thickBot="1" x14ac:dyDescent="0.3">
      <c r="C64" s="11">
        <v>44098</v>
      </c>
      <c r="D64" s="12">
        <v>1523.02</v>
      </c>
      <c r="E64" s="12">
        <v>5856.55</v>
      </c>
    </row>
    <row r="65" spans="3:5" ht="14.3" thickBot="1" x14ac:dyDescent="0.3">
      <c r="C65" s="11">
        <v>44099</v>
      </c>
      <c r="D65" s="12">
        <v>1525.56</v>
      </c>
      <c r="E65" s="12">
        <v>5866.32</v>
      </c>
    </row>
    <row r="66" spans="3:5" ht="14.3" thickBot="1" x14ac:dyDescent="0.3">
      <c r="C66" s="11">
        <v>44102</v>
      </c>
      <c r="D66" s="12">
        <v>1514.24</v>
      </c>
      <c r="E66" s="12">
        <v>5822.8</v>
      </c>
    </row>
    <row r="67" spans="3:5" ht="14.3" thickBot="1" x14ac:dyDescent="0.3">
      <c r="C67" s="11">
        <v>44103</v>
      </c>
      <c r="D67" s="12">
        <v>1509.8</v>
      </c>
      <c r="E67" s="12">
        <v>5805.73</v>
      </c>
    </row>
    <row r="68" spans="3:5" ht="14.3" thickBot="1" x14ac:dyDescent="0.3">
      <c r="C68" s="11">
        <v>44104</v>
      </c>
      <c r="D68" s="12">
        <v>1507.77</v>
      </c>
      <c r="E68" s="12">
        <v>5797.92</v>
      </c>
    </row>
    <row r="69" spans="3:5" ht="14.3" thickBot="1" x14ac:dyDescent="0.3">
      <c r="C69" s="11">
        <v>44105</v>
      </c>
      <c r="D69" s="12">
        <v>1496.88</v>
      </c>
      <c r="E69" s="12">
        <v>5756.04</v>
      </c>
    </row>
    <row r="70" spans="3:5" ht="14.3" thickBot="1" x14ac:dyDescent="0.3">
      <c r="C70" s="11">
        <v>44106</v>
      </c>
      <c r="D70" s="12">
        <v>1483.39</v>
      </c>
      <c r="E70" s="12">
        <v>5704.15</v>
      </c>
    </row>
    <row r="71" spans="3:5" ht="14.3" thickBot="1" x14ac:dyDescent="0.3">
      <c r="C71" s="11">
        <v>44109</v>
      </c>
      <c r="D71" s="12">
        <v>1470.35</v>
      </c>
      <c r="E71" s="12">
        <v>5654</v>
      </c>
    </row>
    <row r="72" spans="3:5" ht="14.3" thickBot="1" x14ac:dyDescent="0.3">
      <c r="C72" s="11">
        <v>44110</v>
      </c>
      <c r="D72" s="12">
        <v>1478.84</v>
      </c>
      <c r="E72" s="12">
        <v>5686.65</v>
      </c>
    </row>
    <row r="73" spans="3:5" ht="14.3" thickBot="1" x14ac:dyDescent="0.3">
      <c r="C73" s="11">
        <v>44111</v>
      </c>
      <c r="D73" s="12">
        <v>1477.94</v>
      </c>
      <c r="E73" s="12">
        <v>5683.19</v>
      </c>
    </row>
    <row r="74" spans="3:5" ht="14.3" thickBot="1" x14ac:dyDescent="0.3">
      <c r="C74" s="11">
        <v>44112</v>
      </c>
      <c r="D74" s="12">
        <v>1475.82</v>
      </c>
      <c r="E74" s="12">
        <v>5675.05</v>
      </c>
    </row>
    <row r="75" spans="3:5" ht="14.3" thickBot="1" x14ac:dyDescent="0.3">
      <c r="C75" s="11">
        <v>44113</v>
      </c>
      <c r="D75" s="12">
        <v>1476.59</v>
      </c>
      <c r="E75" s="12">
        <v>5678.02</v>
      </c>
    </row>
    <row r="76" spans="3:5" ht="14.3" thickBot="1" x14ac:dyDescent="0.3">
      <c r="C76" s="11">
        <v>44116</v>
      </c>
      <c r="D76" s="12">
        <v>1479.88</v>
      </c>
      <c r="E76" s="12">
        <v>5690.66</v>
      </c>
    </row>
    <row r="77" spans="3:5" ht="14.3" thickBot="1" x14ac:dyDescent="0.3">
      <c r="C77" s="11">
        <v>44117</v>
      </c>
      <c r="D77" s="12">
        <v>1478.73</v>
      </c>
      <c r="E77" s="12">
        <v>5686.26</v>
      </c>
    </row>
    <row r="78" spans="3:5" ht="14.3" thickBot="1" x14ac:dyDescent="0.3">
      <c r="C78" s="11">
        <v>44118</v>
      </c>
      <c r="D78" s="12">
        <v>1481.43</v>
      </c>
      <c r="E78" s="12">
        <v>5696.61</v>
      </c>
    </row>
    <row r="79" spans="3:5" ht="14.3" thickBot="1" x14ac:dyDescent="0.3">
      <c r="C79" s="11">
        <v>44119</v>
      </c>
      <c r="D79" s="12">
        <v>1473.78</v>
      </c>
      <c r="E79" s="12">
        <v>5667.2</v>
      </c>
    </row>
    <row r="80" spans="3:5" ht="14.3" thickBot="1" x14ac:dyDescent="0.3">
      <c r="C80" s="11">
        <v>44120</v>
      </c>
      <c r="D80" s="12">
        <v>1474.45</v>
      </c>
      <c r="E80" s="12">
        <v>5669.8</v>
      </c>
    </row>
    <row r="81" spans="3:5" ht="14.3" thickBot="1" x14ac:dyDescent="0.3">
      <c r="C81" s="11">
        <v>44123</v>
      </c>
      <c r="D81" s="12">
        <v>1476.84</v>
      </c>
      <c r="E81" s="12">
        <v>5678.98</v>
      </c>
    </row>
    <row r="82" spans="3:5" ht="14.3" thickBot="1" x14ac:dyDescent="0.3">
      <c r="C82" s="11">
        <v>44124</v>
      </c>
      <c r="D82" s="12">
        <v>1477.87</v>
      </c>
      <c r="E82" s="12">
        <v>5682.92</v>
      </c>
    </row>
    <row r="83" spans="3:5" ht="14.3" thickBot="1" x14ac:dyDescent="0.3">
      <c r="C83" s="11">
        <v>44125</v>
      </c>
      <c r="D83" s="12">
        <v>1476.88</v>
      </c>
      <c r="E83" s="12">
        <v>5679.14</v>
      </c>
    </row>
    <row r="84" spans="3:5" ht="14.3" thickBot="1" x14ac:dyDescent="0.3">
      <c r="C84" s="11">
        <v>44126</v>
      </c>
      <c r="D84" s="12">
        <v>1475.1</v>
      </c>
      <c r="E84" s="12">
        <v>5672.27</v>
      </c>
    </row>
    <row r="85" spans="3:5" ht="14.3" thickBot="1" x14ac:dyDescent="0.3">
      <c r="C85" s="11">
        <v>44127</v>
      </c>
      <c r="D85" s="12">
        <v>1477.35</v>
      </c>
      <c r="E85" s="12">
        <v>5680.95</v>
      </c>
    </row>
    <row r="86" spans="3:5" ht="14.3" thickBot="1" x14ac:dyDescent="0.3">
      <c r="C86" s="11">
        <v>44130</v>
      </c>
      <c r="D86" s="12">
        <v>1478.89</v>
      </c>
      <c r="E86" s="12">
        <v>5686.84</v>
      </c>
    </row>
    <row r="87" spans="3:5" ht="14.3" thickBot="1" x14ac:dyDescent="0.3">
      <c r="C87" s="11">
        <v>44131</v>
      </c>
      <c r="D87" s="12">
        <v>1477</v>
      </c>
      <c r="E87" s="12">
        <v>5679.6</v>
      </c>
    </row>
    <row r="88" spans="3:5" ht="14.3" thickBot="1" x14ac:dyDescent="0.3">
      <c r="C88" s="11">
        <v>44132</v>
      </c>
      <c r="D88" s="12">
        <v>1476.48</v>
      </c>
      <c r="E88" s="12">
        <v>5677.6</v>
      </c>
    </row>
    <row r="89" spans="3:5" ht="14.3" thickBot="1" x14ac:dyDescent="0.3">
      <c r="C89" s="11">
        <v>44133</v>
      </c>
      <c r="D89" s="12">
        <v>1472.7</v>
      </c>
      <c r="E89" s="12">
        <v>5663.05</v>
      </c>
    </row>
    <row r="90" spans="3:5" ht="14.3" thickBot="1" x14ac:dyDescent="0.3">
      <c r="C90" s="11">
        <v>44134</v>
      </c>
      <c r="D90" s="12">
        <v>1468.59</v>
      </c>
      <c r="E90" s="12">
        <v>5647.24</v>
      </c>
    </row>
    <row r="91" spans="3:5" ht="14.3" thickBot="1" x14ac:dyDescent="0.3">
      <c r="C91" s="11">
        <v>44138</v>
      </c>
      <c r="D91" s="12">
        <v>1466.08</v>
      </c>
      <c r="E91" s="12">
        <v>5637.61</v>
      </c>
    </row>
    <row r="92" spans="3:5" ht="14.3" thickBot="1" x14ac:dyDescent="0.3">
      <c r="C92" s="11">
        <v>44139</v>
      </c>
      <c r="D92" s="12">
        <v>1459.41</v>
      </c>
      <c r="E92" s="12">
        <v>5611.95</v>
      </c>
    </row>
    <row r="93" spans="3:5" ht="14.3" thickBot="1" x14ac:dyDescent="0.3">
      <c r="C93" s="11">
        <v>44140</v>
      </c>
      <c r="D93" s="12">
        <v>1463.99</v>
      </c>
      <c r="E93" s="12">
        <v>5629.57</v>
      </c>
    </row>
    <row r="94" spans="3:5" ht="14.3" thickBot="1" x14ac:dyDescent="0.3">
      <c r="C94" s="11">
        <v>44141</v>
      </c>
      <c r="D94" s="12">
        <v>1464.04</v>
      </c>
      <c r="E94" s="12">
        <v>5629.74</v>
      </c>
    </row>
    <row r="95" spans="3:5" ht="14.3" thickBot="1" x14ac:dyDescent="0.3">
      <c r="C95" s="11">
        <v>44144</v>
      </c>
      <c r="D95" s="12">
        <v>1460.16</v>
      </c>
      <c r="E95" s="12">
        <v>5614.82</v>
      </c>
    </row>
    <row r="96" spans="3:5" ht="14.3" thickBot="1" x14ac:dyDescent="0.3">
      <c r="C96" s="11">
        <v>44145</v>
      </c>
      <c r="D96" s="12">
        <v>1487.31</v>
      </c>
      <c r="E96" s="12">
        <v>5719.24</v>
      </c>
    </row>
    <row r="97" spans="3:5" ht="14.3" thickBot="1" x14ac:dyDescent="0.3">
      <c r="C97" s="11">
        <v>44146</v>
      </c>
      <c r="D97" s="12">
        <v>1496.16</v>
      </c>
      <c r="E97" s="12">
        <v>5753.26</v>
      </c>
    </row>
    <row r="98" spans="3:5" ht="14.3" thickBot="1" x14ac:dyDescent="0.3">
      <c r="C98" s="11">
        <v>44147</v>
      </c>
      <c r="D98" s="12">
        <v>1503.65</v>
      </c>
      <c r="E98" s="12">
        <v>5782.07</v>
      </c>
    </row>
    <row r="99" spans="3:5" ht="14.3" thickBot="1" x14ac:dyDescent="0.3">
      <c r="C99" s="11">
        <v>44148</v>
      </c>
      <c r="D99" s="12">
        <v>1502.14</v>
      </c>
      <c r="E99" s="12">
        <v>5776.27</v>
      </c>
    </row>
    <row r="100" spans="3:5" ht="14.3" thickBot="1" x14ac:dyDescent="0.3">
      <c r="C100" s="11">
        <v>44151</v>
      </c>
      <c r="D100" s="12">
        <v>1509.57</v>
      </c>
      <c r="E100" s="12">
        <v>5804.82</v>
      </c>
    </row>
    <row r="101" spans="3:5" ht="14.3" thickBot="1" x14ac:dyDescent="0.3">
      <c r="C101" s="11">
        <v>44152</v>
      </c>
      <c r="D101" s="12">
        <v>1532.51</v>
      </c>
      <c r="E101" s="12">
        <v>5893.91</v>
      </c>
    </row>
    <row r="102" spans="3:5" ht="14.3" thickBot="1" x14ac:dyDescent="0.3">
      <c r="C102" s="11">
        <v>44153</v>
      </c>
      <c r="D102" s="12">
        <v>1560.76</v>
      </c>
      <c r="E102" s="12">
        <v>6002.56</v>
      </c>
    </row>
    <row r="103" spans="3:5" ht="14.3" thickBot="1" x14ac:dyDescent="0.3">
      <c r="C103" s="11">
        <v>44154</v>
      </c>
      <c r="D103" s="12">
        <v>1554.54</v>
      </c>
      <c r="E103" s="12">
        <v>5978.63</v>
      </c>
    </row>
    <row r="104" spans="3:5" ht="14.3" thickBot="1" x14ac:dyDescent="0.3">
      <c r="C104" s="11">
        <v>44155</v>
      </c>
      <c r="D104" s="12">
        <v>1551.51</v>
      </c>
      <c r="E104" s="12">
        <v>5966.99</v>
      </c>
    </row>
    <row r="105" spans="3:5" ht="14.3" thickBot="1" x14ac:dyDescent="0.3">
      <c r="C105" s="11">
        <v>44158</v>
      </c>
      <c r="D105" s="12">
        <v>1568.22</v>
      </c>
      <c r="E105" s="12">
        <v>6031.27</v>
      </c>
    </row>
    <row r="106" spans="3:5" ht="14.3" thickBot="1" x14ac:dyDescent="0.3">
      <c r="C106" s="11">
        <v>44159</v>
      </c>
      <c r="D106" s="12">
        <v>1569.43</v>
      </c>
      <c r="E106" s="12">
        <v>6035.89</v>
      </c>
    </row>
    <row r="107" spans="3:5" ht="14.3" thickBot="1" x14ac:dyDescent="0.3">
      <c r="C107" s="11">
        <v>44160</v>
      </c>
      <c r="D107" s="12">
        <v>1581.58</v>
      </c>
      <c r="E107" s="12">
        <v>6084.74</v>
      </c>
    </row>
    <row r="108" spans="3:5" ht="14.3" thickBot="1" x14ac:dyDescent="0.3">
      <c r="C108" s="11">
        <v>44161</v>
      </c>
      <c r="D108" s="12">
        <v>1581.82</v>
      </c>
      <c r="E108" s="12">
        <v>6085.66</v>
      </c>
    </row>
    <row r="109" spans="3:5" ht="14.3" thickBot="1" x14ac:dyDescent="0.3">
      <c r="C109" s="11">
        <v>44162</v>
      </c>
      <c r="D109" s="12">
        <v>1584.83</v>
      </c>
      <c r="E109" s="12">
        <v>6097.23</v>
      </c>
    </row>
    <row r="110" spans="3:5" ht="14.3" thickBot="1" x14ac:dyDescent="0.3">
      <c r="C110" s="11">
        <v>44165</v>
      </c>
      <c r="D110" s="12">
        <v>1602.46</v>
      </c>
      <c r="E110" s="12">
        <v>6165.06</v>
      </c>
    </row>
    <row r="111" spans="3:5" ht="14.3" thickBot="1" x14ac:dyDescent="0.3">
      <c r="C111" s="11">
        <v>44166</v>
      </c>
      <c r="D111" s="12">
        <v>1600.72</v>
      </c>
      <c r="E111" s="12">
        <v>6166.2</v>
      </c>
    </row>
    <row r="112" spans="3:5" ht="14.3" thickBot="1" x14ac:dyDescent="0.3">
      <c r="C112" s="11">
        <v>44167</v>
      </c>
      <c r="D112" s="12">
        <v>1606.01</v>
      </c>
      <c r="E112" s="12">
        <v>6186.58</v>
      </c>
    </row>
    <row r="113" spans="3:5" ht="14.3" thickBot="1" x14ac:dyDescent="0.3">
      <c r="C113" s="11">
        <v>44168</v>
      </c>
      <c r="D113" s="12">
        <v>1606.35</v>
      </c>
      <c r="E113" s="12">
        <v>6192.03</v>
      </c>
    </row>
    <row r="114" spans="3:5" ht="14.3" thickBot="1" x14ac:dyDescent="0.3">
      <c r="C114" s="11">
        <v>44169</v>
      </c>
      <c r="D114" s="12">
        <v>1606.59</v>
      </c>
      <c r="E114" s="12">
        <v>6192.93</v>
      </c>
    </row>
    <row r="115" spans="3:5" ht="14.3" thickBot="1" x14ac:dyDescent="0.3">
      <c r="C115" s="11">
        <v>44172</v>
      </c>
      <c r="D115" s="12">
        <v>1602.19</v>
      </c>
      <c r="E115" s="12">
        <v>6176</v>
      </c>
    </row>
    <row r="116" spans="3:5" ht="14.3" thickBot="1" x14ac:dyDescent="0.3">
      <c r="C116" s="11">
        <v>44173</v>
      </c>
      <c r="D116" s="12">
        <v>1604.55</v>
      </c>
      <c r="E116" s="12">
        <v>6185.09</v>
      </c>
    </row>
    <row r="117" spans="3:5" ht="14.3" thickBot="1" x14ac:dyDescent="0.3">
      <c r="C117" s="11">
        <v>44174</v>
      </c>
      <c r="D117" s="12">
        <v>1609.27</v>
      </c>
      <c r="E117" s="12">
        <v>6203.3</v>
      </c>
    </row>
    <row r="118" spans="3:5" ht="14.3" thickBot="1" x14ac:dyDescent="0.3">
      <c r="C118" s="11">
        <v>44175</v>
      </c>
      <c r="D118" s="12">
        <v>1607.81</v>
      </c>
      <c r="E118" s="12">
        <v>6197.63</v>
      </c>
    </row>
    <row r="119" spans="3:5" ht="14.3" thickBot="1" x14ac:dyDescent="0.3">
      <c r="C119" s="11">
        <v>44176</v>
      </c>
      <c r="D119" s="12">
        <v>1602.92</v>
      </c>
      <c r="E119" s="12">
        <v>6178.8</v>
      </c>
    </row>
    <row r="120" spans="3:5" ht="14.3" thickBot="1" x14ac:dyDescent="0.3">
      <c r="C120" s="11">
        <v>44179</v>
      </c>
      <c r="D120" s="12">
        <v>1600.82</v>
      </c>
      <c r="E120" s="12">
        <v>6170.72</v>
      </c>
    </row>
    <row r="121" spans="3:5" ht="14.3" thickBot="1" x14ac:dyDescent="0.3">
      <c r="C121" s="11">
        <v>44180</v>
      </c>
      <c r="D121" s="12">
        <v>1600.35</v>
      </c>
      <c r="E121" s="12">
        <v>6168.89</v>
      </c>
    </row>
    <row r="122" spans="3:5" ht="14.3" thickBot="1" x14ac:dyDescent="0.3">
      <c r="C122" s="11">
        <v>44181</v>
      </c>
      <c r="D122" s="12">
        <v>1614.18</v>
      </c>
      <c r="E122" s="12">
        <v>6222.22</v>
      </c>
    </row>
    <row r="123" spans="3:5" ht="14.3" thickBot="1" x14ac:dyDescent="0.3">
      <c r="C123" s="11">
        <v>44182</v>
      </c>
      <c r="D123" s="12">
        <v>1611.01</v>
      </c>
      <c r="E123" s="12">
        <v>6210.01</v>
      </c>
    </row>
    <row r="124" spans="3:5" ht="14.3" thickBot="1" x14ac:dyDescent="0.3">
      <c r="C124" s="11">
        <v>44183</v>
      </c>
      <c r="D124" s="12">
        <v>1614.5</v>
      </c>
      <c r="E124" s="12">
        <v>6225.84</v>
      </c>
    </row>
    <row r="125" spans="3:5" ht="14.3" thickBot="1" x14ac:dyDescent="0.3">
      <c r="C125" s="11">
        <v>44186</v>
      </c>
      <c r="D125" s="12">
        <v>1625.3</v>
      </c>
      <c r="E125" s="12">
        <v>6267.48</v>
      </c>
    </row>
    <row r="126" spans="3:5" ht="14.3" thickBot="1" x14ac:dyDescent="0.3">
      <c r="C126" s="11">
        <v>44187</v>
      </c>
      <c r="D126" s="12">
        <v>1634.2</v>
      </c>
      <c r="E126" s="12">
        <v>6301.8</v>
      </c>
    </row>
    <row r="127" spans="3:5" ht="14.3" thickBot="1" x14ac:dyDescent="0.3">
      <c r="C127" s="11">
        <v>44188</v>
      </c>
      <c r="D127" s="12">
        <v>1634.42</v>
      </c>
      <c r="E127" s="12">
        <v>6306.44</v>
      </c>
    </row>
    <row r="128" spans="3:5" ht="14.3" thickBot="1" x14ac:dyDescent="0.3">
      <c r="C128" s="11">
        <v>44189</v>
      </c>
      <c r="D128" s="12">
        <v>1634.32</v>
      </c>
      <c r="E128" s="12">
        <v>6306.05</v>
      </c>
    </row>
    <row r="129" spans="3:5" ht="14.3" thickBot="1" x14ac:dyDescent="0.3">
      <c r="C129" s="11">
        <v>44193</v>
      </c>
      <c r="D129" s="12">
        <v>1637.84</v>
      </c>
      <c r="E129" s="12">
        <v>6322.9</v>
      </c>
    </row>
    <row r="130" spans="3:5" ht="14.3" thickBot="1" x14ac:dyDescent="0.3">
      <c r="C130" s="11">
        <v>44194</v>
      </c>
      <c r="D130" s="12">
        <v>1642.14</v>
      </c>
      <c r="E130" s="12">
        <v>6339.49</v>
      </c>
    </row>
    <row r="131" spans="3:5" ht="14.3" thickBot="1" x14ac:dyDescent="0.3">
      <c r="C131" s="11">
        <v>44195</v>
      </c>
      <c r="D131" s="12">
        <v>1645.65</v>
      </c>
      <c r="E131" s="12">
        <v>6353.27</v>
      </c>
    </row>
    <row r="132" spans="3:5" ht="14.3" thickBot="1" x14ac:dyDescent="0.3">
      <c r="C132" s="11">
        <v>44196</v>
      </c>
      <c r="D132" s="12">
        <v>1648.39</v>
      </c>
      <c r="E132" s="12">
        <v>6363.84</v>
      </c>
    </row>
    <row r="133" spans="3:5" ht="14.3" x14ac:dyDescent="0.25">
      <c r="C133" s="182">
        <v>44200</v>
      </c>
      <c r="D133" s="172">
        <v>1644.03</v>
      </c>
      <c r="E133" s="172">
        <v>6347</v>
      </c>
    </row>
    <row r="134" spans="3:5" ht="14.3" x14ac:dyDescent="0.25">
      <c r="C134" s="182">
        <v>44201</v>
      </c>
      <c r="D134" s="172">
        <v>1644.33</v>
      </c>
      <c r="E134" s="172">
        <v>6348.16</v>
      </c>
    </row>
    <row r="135" spans="3:5" ht="14.3" x14ac:dyDescent="0.25">
      <c r="C135" s="182">
        <v>44202</v>
      </c>
      <c r="D135" s="172">
        <v>1644.91</v>
      </c>
      <c r="E135" s="172">
        <v>6350.41</v>
      </c>
    </row>
    <row r="136" spans="3:5" ht="14.3" x14ac:dyDescent="0.25">
      <c r="C136" s="182">
        <v>44203</v>
      </c>
      <c r="D136" s="172">
        <v>1655.11</v>
      </c>
      <c r="E136" s="172">
        <v>6390.33</v>
      </c>
    </row>
    <row r="137" spans="3:5" ht="14.3" x14ac:dyDescent="0.25">
      <c r="C137" s="182">
        <v>44204</v>
      </c>
      <c r="D137" s="172">
        <v>1656.15</v>
      </c>
      <c r="E137" s="172">
        <v>6394.35</v>
      </c>
    </row>
    <row r="138" spans="3:5" ht="14.3" x14ac:dyDescent="0.25">
      <c r="C138" s="182">
        <v>44207</v>
      </c>
      <c r="D138" s="172">
        <v>1654.94</v>
      </c>
      <c r="E138" s="172">
        <v>6389.68</v>
      </c>
    </row>
    <row r="139" spans="3:5" ht="14.3" x14ac:dyDescent="0.25">
      <c r="C139" s="182">
        <v>44208</v>
      </c>
      <c r="D139" s="172">
        <v>1655.5</v>
      </c>
      <c r="E139" s="172">
        <v>6391.86</v>
      </c>
    </row>
    <row r="140" spans="3:5" ht="14.3" x14ac:dyDescent="0.25">
      <c r="C140" s="182">
        <v>44209</v>
      </c>
      <c r="D140" s="172">
        <v>1656.43</v>
      </c>
      <c r="E140" s="172">
        <v>6395.44</v>
      </c>
    </row>
    <row r="141" spans="3:5" ht="14.3" x14ac:dyDescent="0.25">
      <c r="C141" s="182">
        <v>44210</v>
      </c>
      <c r="D141" s="172">
        <v>1653.92</v>
      </c>
      <c r="E141" s="172">
        <v>6385.77</v>
      </c>
    </row>
    <row r="142" spans="3:5" ht="14.3" x14ac:dyDescent="0.25">
      <c r="C142" s="182">
        <v>44211</v>
      </c>
      <c r="D142" s="172">
        <v>1652.41</v>
      </c>
      <c r="E142" s="172">
        <v>6380.92</v>
      </c>
    </row>
    <row r="143" spans="3:5" ht="14.3" x14ac:dyDescent="0.25">
      <c r="C143" s="182">
        <v>44214</v>
      </c>
      <c r="D143" s="172">
        <v>1650.85</v>
      </c>
      <c r="E143" s="172">
        <v>6374.92</v>
      </c>
    </row>
    <row r="144" spans="3:5" ht="14.3" x14ac:dyDescent="0.25">
      <c r="C144" s="182">
        <v>44215</v>
      </c>
      <c r="D144" s="172">
        <v>1649.68</v>
      </c>
      <c r="E144" s="172">
        <v>6370.38</v>
      </c>
    </row>
    <row r="145" spans="3:5" ht="14.3" x14ac:dyDescent="0.25">
      <c r="C145" s="182">
        <v>44216</v>
      </c>
      <c r="D145" s="172">
        <v>1651</v>
      </c>
      <c r="E145" s="172">
        <v>6375.48</v>
      </c>
    </row>
    <row r="146" spans="3:5" ht="14.3" x14ac:dyDescent="0.25">
      <c r="C146" s="182">
        <v>44217</v>
      </c>
      <c r="D146" s="172">
        <v>1650.55</v>
      </c>
      <c r="E146" s="172">
        <v>6373.75</v>
      </c>
    </row>
    <row r="147" spans="3:5" ht="14.3" x14ac:dyDescent="0.25">
      <c r="C147" s="182">
        <v>44218</v>
      </c>
      <c r="D147" s="172">
        <v>1647.96</v>
      </c>
      <c r="E147" s="172">
        <v>6363.75</v>
      </c>
    </row>
    <row r="148" spans="3:5" ht="14.3" x14ac:dyDescent="0.25">
      <c r="C148" s="182">
        <v>44221</v>
      </c>
      <c r="D148" s="172">
        <v>1646.4</v>
      </c>
      <c r="E148" s="172">
        <v>6357.71</v>
      </c>
    </row>
    <row r="149" spans="3:5" ht="14.3" x14ac:dyDescent="0.25">
      <c r="C149" s="182">
        <v>44222</v>
      </c>
      <c r="D149" s="172">
        <v>1641.73</v>
      </c>
      <c r="E149" s="172">
        <v>6339.67</v>
      </c>
    </row>
    <row r="150" spans="3:5" ht="14.3" x14ac:dyDescent="0.25">
      <c r="C150" s="182">
        <v>44223</v>
      </c>
      <c r="D150" s="172">
        <v>1641.57</v>
      </c>
      <c r="E150" s="172">
        <v>6339.06</v>
      </c>
    </row>
    <row r="151" spans="3:5" ht="14.3" x14ac:dyDescent="0.25">
      <c r="C151" s="182">
        <v>44225</v>
      </c>
      <c r="D151" s="172">
        <v>1638</v>
      </c>
      <c r="E151" s="172">
        <v>6325.29</v>
      </c>
    </row>
    <row r="152" spans="3:5" ht="14.3" x14ac:dyDescent="0.25">
      <c r="C152" s="182">
        <v>44229</v>
      </c>
      <c r="D152" s="172">
        <v>1635.39</v>
      </c>
      <c r="E152" s="172">
        <v>6315.2</v>
      </c>
    </row>
    <row r="153" spans="3:5" ht="14.3" x14ac:dyDescent="0.25">
      <c r="C153" s="182">
        <v>44230</v>
      </c>
      <c r="D153" s="172">
        <v>1636.06</v>
      </c>
      <c r="E153" s="172">
        <v>6317.77</v>
      </c>
    </row>
    <row r="154" spans="3:5" ht="14.3" x14ac:dyDescent="0.25">
      <c r="C154" s="182">
        <v>44231</v>
      </c>
      <c r="D154" s="172">
        <v>1634.69</v>
      </c>
      <c r="E154" s="172">
        <v>6312.49</v>
      </c>
    </row>
    <row r="155" spans="3:5" ht="14.3" x14ac:dyDescent="0.25">
      <c r="C155" s="182">
        <v>44232</v>
      </c>
      <c r="D155" s="172">
        <v>1632.31</v>
      </c>
      <c r="E155" s="172">
        <v>6303.3</v>
      </c>
    </row>
    <row r="156" spans="3:5" ht="14.3" x14ac:dyDescent="0.25">
      <c r="C156" s="182">
        <v>44235</v>
      </c>
      <c r="D156" s="172">
        <v>1631.54</v>
      </c>
      <c r="E156" s="172">
        <v>6300.31</v>
      </c>
    </row>
    <row r="157" spans="3:5" ht="14.3" x14ac:dyDescent="0.25">
      <c r="C157" s="182">
        <v>44236</v>
      </c>
      <c r="D157" s="172">
        <v>1627.8</v>
      </c>
      <c r="E157" s="172">
        <v>6285.87</v>
      </c>
    </row>
    <row r="158" spans="3:5" ht="14.3" x14ac:dyDescent="0.25">
      <c r="C158" s="182">
        <v>44237</v>
      </c>
      <c r="D158" s="172">
        <v>1626.3</v>
      </c>
      <c r="E158" s="172">
        <v>6280.11</v>
      </c>
    </row>
    <row r="159" spans="3:5" ht="14.3" x14ac:dyDescent="0.25">
      <c r="C159" s="182">
        <v>44238</v>
      </c>
      <c r="D159" s="172">
        <v>1622.84</v>
      </c>
      <c r="E159" s="172">
        <v>6266.74</v>
      </c>
    </row>
    <row r="160" spans="3:5" ht="14.3" x14ac:dyDescent="0.25">
      <c r="C160" s="182">
        <v>44242</v>
      </c>
      <c r="D160" s="172">
        <v>1601.33</v>
      </c>
      <c r="E160" s="172">
        <v>6183.66</v>
      </c>
    </row>
    <row r="161" spans="3:5" ht="14.3" x14ac:dyDescent="0.25">
      <c r="C161" s="182">
        <v>44243</v>
      </c>
      <c r="D161" s="172">
        <v>1585.29</v>
      </c>
      <c r="E161" s="172">
        <v>6121.71</v>
      </c>
    </row>
    <row r="162" spans="3:5" ht="14.3" x14ac:dyDescent="0.25">
      <c r="C162" s="182">
        <v>44244</v>
      </c>
      <c r="D162" s="172">
        <v>1585.57</v>
      </c>
      <c r="E162" s="172">
        <v>6122.8</v>
      </c>
    </row>
    <row r="163" spans="3:5" ht="14.3" x14ac:dyDescent="0.25">
      <c r="C163" s="182">
        <v>44245</v>
      </c>
      <c r="D163" s="172">
        <v>1596.75</v>
      </c>
      <c r="E163" s="172">
        <v>6166</v>
      </c>
    </row>
    <row r="164" spans="3:5" ht="14.3" x14ac:dyDescent="0.25">
      <c r="C164" s="182">
        <v>44246</v>
      </c>
      <c r="D164" s="172">
        <v>1607.09</v>
      </c>
      <c r="E164" s="172">
        <v>6205.91</v>
      </c>
    </row>
    <row r="165" spans="3:5" ht="14.3" x14ac:dyDescent="0.25">
      <c r="C165" s="182">
        <v>44249</v>
      </c>
      <c r="D165" s="172">
        <v>1609.18</v>
      </c>
      <c r="E165" s="172">
        <v>6213.99</v>
      </c>
    </row>
    <row r="166" spans="3:5" ht="14.3" x14ac:dyDescent="0.25">
      <c r="C166" s="182">
        <v>44250</v>
      </c>
      <c r="D166" s="172">
        <v>1606.18</v>
      </c>
      <c r="E166" s="172">
        <v>6202.4</v>
      </c>
    </row>
    <row r="167" spans="3:5" ht="14.3" x14ac:dyDescent="0.25">
      <c r="C167" s="182">
        <v>44251</v>
      </c>
      <c r="D167" s="172">
        <v>1604.89</v>
      </c>
      <c r="E167" s="172">
        <v>6197.41</v>
      </c>
    </row>
    <row r="168" spans="3:5" ht="14.3" x14ac:dyDescent="0.25">
      <c r="C168" s="182">
        <v>44252</v>
      </c>
      <c r="D168" s="172">
        <v>1601.29</v>
      </c>
      <c r="E168" s="172">
        <v>6183.53</v>
      </c>
    </row>
    <row r="169" spans="3:5" ht="14.3" x14ac:dyDescent="0.25">
      <c r="C169" s="182">
        <v>44253</v>
      </c>
      <c r="D169" s="172">
        <v>1598.25</v>
      </c>
      <c r="E169" s="172">
        <v>6171.78</v>
      </c>
    </row>
    <row r="170" spans="3:5" ht="14.3" x14ac:dyDescent="0.25">
      <c r="C170" s="182">
        <v>44256</v>
      </c>
      <c r="D170" s="172">
        <v>1599.77</v>
      </c>
      <c r="E170" s="172">
        <v>6177.64</v>
      </c>
    </row>
    <row r="171" spans="3:5" ht="14.3" x14ac:dyDescent="0.25">
      <c r="C171" s="182">
        <v>44257</v>
      </c>
      <c r="D171" s="172">
        <v>1597.51</v>
      </c>
      <c r="E171" s="172">
        <v>6168.93</v>
      </c>
    </row>
    <row r="172" spans="3:5" ht="14.3" x14ac:dyDescent="0.25">
      <c r="C172" s="182">
        <v>44258</v>
      </c>
      <c r="D172" s="172">
        <v>1583.52</v>
      </c>
      <c r="E172" s="172">
        <v>6114.88</v>
      </c>
    </row>
    <row r="173" spans="3:5" ht="14.3" x14ac:dyDescent="0.25">
      <c r="C173" s="182">
        <v>44259</v>
      </c>
      <c r="D173" s="172">
        <v>1578.01</v>
      </c>
      <c r="E173" s="172">
        <v>6093.62</v>
      </c>
    </row>
    <row r="174" spans="3:5" ht="14.3" x14ac:dyDescent="0.25">
      <c r="C174" s="182">
        <v>44260</v>
      </c>
      <c r="D174" s="172">
        <v>1579.99</v>
      </c>
      <c r="E174" s="172">
        <v>6101.26</v>
      </c>
    </row>
    <row r="175" spans="3:5" ht="14.3" x14ac:dyDescent="0.25">
      <c r="C175" s="182">
        <v>44263</v>
      </c>
      <c r="D175" s="172">
        <v>1578.31</v>
      </c>
      <c r="E175" s="172">
        <v>6094.79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12"/>
  <sheetViews>
    <sheetView topLeftCell="A323" workbookViewId="0">
      <selection activeCell="E2" sqref="E2:H210"/>
    </sheetView>
  </sheetViews>
  <sheetFormatPr defaultRowHeight="12.9" x14ac:dyDescent="0.2"/>
  <cols>
    <col min="5" max="5" width="13.375" customWidth="1"/>
    <col min="6" max="7" width="9.375" bestFit="1" customWidth="1"/>
  </cols>
  <sheetData>
    <row r="1" spans="1:7" x14ac:dyDescent="0.2">
      <c r="A1" t="s">
        <v>38</v>
      </c>
    </row>
    <row r="2" spans="1:7" ht="13.6" thickBot="1" x14ac:dyDescent="0.25">
      <c r="F2" t="s">
        <v>21</v>
      </c>
      <c r="G2" t="s">
        <v>20</v>
      </c>
    </row>
    <row r="3" spans="1:7" ht="14.3" thickBot="1" x14ac:dyDescent="0.3">
      <c r="E3" s="11">
        <v>43103</v>
      </c>
      <c r="F3" s="12">
        <v>2215.67</v>
      </c>
      <c r="G3" s="12">
        <v>7955.02</v>
      </c>
    </row>
    <row r="4" spans="1:7" ht="14.3" thickBot="1" x14ac:dyDescent="0.3">
      <c r="E4" s="11">
        <v>43104</v>
      </c>
      <c r="F4" s="12">
        <v>2220.52</v>
      </c>
      <c r="G4" s="12">
        <v>7972.44</v>
      </c>
    </row>
    <row r="5" spans="1:7" ht="14.3" thickBot="1" x14ac:dyDescent="0.3">
      <c r="E5" s="11">
        <v>43105</v>
      </c>
      <c r="F5" s="12">
        <v>2223.4899999999998</v>
      </c>
      <c r="G5" s="12">
        <v>7989.57</v>
      </c>
    </row>
    <row r="6" spans="1:7" ht="14.3" thickBot="1" x14ac:dyDescent="0.3">
      <c r="E6" s="11">
        <v>43108</v>
      </c>
      <c r="F6" s="12">
        <v>2228.7399999999998</v>
      </c>
      <c r="G6" s="12">
        <v>8008.43</v>
      </c>
    </row>
    <row r="7" spans="1:7" ht="14.3" thickBot="1" x14ac:dyDescent="0.3">
      <c r="E7" s="11">
        <v>43109</v>
      </c>
      <c r="F7" s="12">
        <v>2235.37</v>
      </c>
      <c r="G7" s="12">
        <v>8032.23</v>
      </c>
    </row>
    <row r="8" spans="1:7" ht="14.3" thickBot="1" x14ac:dyDescent="0.3">
      <c r="E8" s="11">
        <v>43110</v>
      </c>
      <c r="F8" s="12">
        <v>2241.71</v>
      </c>
      <c r="G8" s="12">
        <v>8055.04</v>
      </c>
    </row>
    <row r="9" spans="1:7" ht="14.3" thickBot="1" x14ac:dyDescent="0.3">
      <c r="E9" s="11">
        <v>43111</v>
      </c>
      <c r="F9" s="12">
        <v>2248.87</v>
      </c>
      <c r="G9" s="12">
        <v>8081.93</v>
      </c>
    </row>
    <row r="10" spans="1:7" ht="14.3" thickBot="1" x14ac:dyDescent="0.3">
      <c r="E10" s="11">
        <v>43112</v>
      </c>
      <c r="F10" s="12">
        <v>2258.84</v>
      </c>
      <c r="G10" s="12">
        <v>8117.76</v>
      </c>
    </row>
    <row r="11" spans="1:7" ht="14.3" thickBot="1" x14ac:dyDescent="0.3">
      <c r="E11" s="11">
        <v>43115</v>
      </c>
      <c r="F11" s="12">
        <v>2257.1999999999998</v>
      </c>
      <c r="G11" s="12">
        <v>8111.85</v>
      </c>
    </row>
    <row r="12" spans="1:7" ht="14.3" thickBot="1" x14ac:dyDescent="0.3">
      <c r="E12" s="11">
        <v>43116</v>
      </c>
      <c r="F12" s="12">
        <v>2258.0700000000002</v>
      </c>
      <c r="G12" s="12">
        <v>8114.99</v>
      </c>
    </row>
    <row r="13" spans="1:7" ht="14.3" thickBot="1" x14ac:dyDescent="0.3">
      <c r="E13" s="11">
        <v>43119</v>
      </c>
      <c r="F13" s="12">
        <v>2257.87</v>
      </c>
      <c r="G13" s="12">
        <v>8114.25</v>
      </c>
    </row>
    <row r="14" spans="1:7" ht="14.3" thickBot="1" x14ac:dyDescent="0.3">
      <c r="E14" s="11">
        <v>43122</v>
      </c>
      <c r="F14" s="12">
        <v>2261.4299999999998</v>
      </c>
      <c r="G14" s="12">
        <v>8127.06</v>
      </c>
    </row>
    <row r="15" spans="1:7" ht="14.3" thickBot="1" x14ac:dyDescent="0.3">
      <c r="E15" s="11">
        <v>43123</v>
      </c>
      <c r="F15" s="12">
        <v>2265.7600000000002</v>
      </c>
      <c r="G15" s="12">
        <v>8142.62</v>
      </c>
    </row>
    <row r="16" spans="1:7" ht="14.3" thickBot="1" x14ac:dyDescent="0.3">
      <c r="E16" s="11">
        <v>43124</v>
      </c>
      <c r="F16" s="12">
        <v>2268.5300000000002</v>
      </c>
      <c r="G16" s="12">
        <v>8152.56</v>
      </c>
    </row>
    <row r="17" spans="5:7" ht="14.3" thickBot="1" x14ac:dyDescent="0.3">
      <c r="E17" s="11">
        <v>43125</v>
      </c>
      <c r="F17" s="12">
        <v>2263.91</v>
      </c>
      <c r="G17" s="12">
        <v>8135.95</v>
      </c>
    </row>
    <row r="18" spans="5:7" ht="14.3" thickBot="1" x14ac:dyDescent="0.3">
      <c r="E18" s="11">
        <v>43126</v>
      </c>
      <c r="F18" s="12">
        <v>2253.2800000000002</v>
      </c>
      <c r="G18" s="12">
        <v>8097.78</v>
      </c>
    </row>
    <row r="19" spans="5:7" ht="14.3" thickBot="1" x14ac:dyDescent="0.3">
      <c r="E19" s="11">
        <v>43129</v>
      </c>
      <c r="F19" s="12">
        <v>2246.19</v>
      </c>
      <c r="G19" s="12">
        <v>8072.28</v>
      </c>
    </row>
    <row r="20" spans="5:7" ht="14.3" thickBot="1" x14ac:dyDescent="0.3">
      <c r="E20" s="11">
        <v>43130</v>
      </c>
      <c r="F20" s="12">
        <v>2255.66</v>
      </c>
      <c r="G20" s="12">
        <v>8106.3</v>
      </c>
    </row>
    <row r="21" spans="5:7" ht="14.3" thickBot="1" x14ac:dyDescent="0.3">
      <c r="E21" s="11">
        <v>43133</v>
      </c>
      <c r="F21" s="12">
        <v>2256.9899999999998</v>
      </c>
      <c r="G21" s="12">
        <v>8111.09</v>
      </c>
    </row>
    <row r="22" spans="5:7" ht="14.3" thickBot="1" x14ac:dyDescent="0.3">
      <c r="E22" s="11">
        <v>43136</v>
      </c>
      <c r="F22" s="12">
        <v>2259.9899999999998</v>
      </c>
      <c r="G22" s="12">
        <v>8123.26</v>
      </c>
    </row>
    <row r="23" spans="5:7" ht="14.3" thickBot="1" x14ac:dyDescent="0.3">
      <c r="E23" s="11">
        <v>43137</v>
      </c>
      <c r="F23" s="12">
        <v>2261.52</v>
      </c>
      <c r="G23" s="12">
        <v>8128.77</v>
      </c>
    </row>
    <row r="24" spans="5:7" ht="14.3" thickBot="1" x14ac:dyDescent="0.3">
      <c r="E24" s="11">
        <v>43138</v>
      </c>
      <c r="F24" s="12">
        <v>2261.8000000000002</v>
      </c>
      <c r="G24" s="12">
        <v>8129.78</v>
      </c>
    </row>
    <row r="25" spans="5:7" ht="14.3" thickBot="1" x14ac:dyDescent="0.3">
      <c r="E25" s="11">
        <v>43139</v>
      </c>
      <c r="F25" s="12">
        <v>2255.1999999999998</v>
      </c>
      <c r="G25" s="12">
        <v>8106.04</v>
      </c>
    </row>
    <row r="26" spans="5:7" ht="14.3" thickBot="1" x14ac:dyDescent="0.3">
      <c r="E26" s="11">
        <v>43140</v>
      </c>
      <c r="F26" s="12">
        <v>2255.8000000000002</v>
      </c>
      <c r="G26" s="12">
        <v>8108.22</v>
      </c>
    </row>
    <row r="27" spans="5:7" ht="14.3" thickBot="1" x14ac:dyDescent="0.3">
      <c r="E27" s="11">
        <v>43143</v>
      </c>
      <c r="F27" s="12">
        <v>2284.98</v>
      </c>
      <c r="G27" s="12">
        <v>8213.1</v>
      </c>
    </row>
    <row r="28" spans="5:7" ht="14.3" thickBot="1" x14ac:dyDescent="0.3">
      <c r="E28" s="11">
        <v>43145</v>
      </c>
      <c r="F28" s="12">
        <v>2287.0300000000002</v>
      </c>
      <c r="G28" s="12">
        <v>8220.4500000000007</v>
      </c>
    </row>
    <row r="29" spans="5:7" ht="14.3" thickBot="1" x14ac:dyDescent="0.3">
      <c r="E29" s="11">
        <v>43146</v>
      </c>
      <c r="F29" s="12">
        <v>2288.0500000000002</v>
      </c>
      <c r="G29" s="12">
        <v>8225.06</v>
      </c>
    </row>
    <row r="30" spans="5:7" ht="14.3" thickBot="1" x14ac:dyDescent="0.3">
      <c r="E30" s="11">
        <v>43150</v>
      </c>
      <c r="F30" s="12">
        <v>2285.91</v>
      </c>
      <c r="G30" s="12">
        <v>8217.35</v>
      </c>
    </row>
    <row r="31" spans="5:7" ht="14.3" thickBot="1" x14ac:dyDescent="0.3">
      <c r="E31" s="11">
        <v>43151</v>
      </c>
      <c r="F31" s="12">
        <v>2281.54</v>
      </c>
      <c r="G31" s="12">
        <v>8201.66</v>
      </c>
    </row>
    <row r="32" spans="5:7" ht="14.3" thickBot="1" x14ac:dyDescent="0.3">
      <c r="E32" s="11">
        <v>43152</v>
      </c>
      <c r="F32" s="12">
        <v>2290.81</v>
      </c>
      <c r="G32" s="12">
        <v>8234.98</v>
      </c>
    </row>
    <row r="33" spans="5:7" ht="14.3" thickBot="1" x14ac:dyDescent="0.3">
      <c r="E33" s="11">
        <v>43153</v>
      </c>
      <c r="F33" s="12">
        <v>2291.06</v>
      </c>
      <c r="G33" s="12">
        <v>8235.8799999999992</v>
      </c>
    </row>
    <row r="34" spans="5:7" ht="14.3" thickBot="1" x14ac:dyDescent="0.3">
      <c r="E34" s="11">
        <v>43154</v>
      </c>
      <c r="F34" s="12">
        <v>2287.64</v>
      </c>
      <c r="G34" s="12">
        <v>8223.84</v>
      </c>
    </row>
    <row r="35" spans="5:7" ht="14.3" thickBot="1" x14ac:dyDescent="0.3">
      <c r="E35" s="11">
        <v>43157</v>
      </c>
      <c r="F35" s="12">
        <v>2286.31</v>
      </c>
      <c r="G35" s="12">
        <v>8219.07</v>
      </c>
    </row>
    <row r="36" spans="5:7" ht="14.3" thickBot="1" x14ac:dyDescent="0.3">
      <c r="E36" s="11">
        <v>43158</v>
      </c>
      <c r="F36" s="12">
        <v>2286.85</v>
      </c>
      <c r="G36" s="12">
        <v>8221</v>
      </c>
    </row>
    <row r="37" spans="5:7" ht="14.3" thickBot="1" x14ac:dyDescent="0.3">
      <c r="E37" s="11">
        <v>43159</v>
      </c>
      <c r="F37" s="12">
        <v>2292.9899999999998</v>
      </c>
      <c r="G37" s="12">
        <v>8243.07</v>
      </c>
    </row>
    <row r="38" spans="5:7" ht="14.3" thickBot="1" x14ac:dyDescent="0.3">
      <c r="E38" s="11">
        <v>43160</v>
      </c>
      <c r="F38" s="12">
        <v>2280.14</v>
      </c>
      <c r="G38" s="12">
        <v>8196.8799999999992</v>
      </c>
    </row>
    <row r="39" spans="5:7" ht="14.3" thickBot="1" x14ac:dyDescent="0.3">
      <c r="E39" s="11">
        <v>43161</v>
      </c>
      <c r="F39" s="12">
        <v>2279.86</v>
      </c>
      <c r="G39" s="12">
        <v>8195.8799999999992</v>
      </c>
    </row>
    <row r="40" spans="5:7" ht="14.3" thickBot="1" x14ac:dyDescent="0.3">
      <c r="E40" s="11">
        <v>43164</v>
      </c>
      <c r="F40" s="12">
        <v>2278.81</v>
      </c>
      <c r="G40" s="12">
        <v>8192.11</v>
      </c>
    </row>
    <row r="41" spans="5:7" ht="14.3" thickBot="1" x14ac:dyDescent="0.3">
      <c r="E41" s="11">
        <v>43165</v>
      </c>
      <c r="F41" s="12">
        <v>2281</v>
      </c>
      <c r="G41" s="12">
        <v>8199.9699999999993</v>
      </c>
    </row>
    <row r="42" spans="5:7" ht="14.3" thickBot="1" x14ac:dyDescent="0.3">
      <c r="E42" s="11">
        <v>43166</v>
      </c>
      <c r="F42" s="12">
        <v>2283.56</v>
      </c>
      <c r="G42" s="12">
        <v>8213.14</v>
      </c>
    </row>
    <row r="43" spans="5:7" ht="14.3" thickBot="1" x14ac:dyDescent="0.3">
      <c r="E43" s="11">
        <v>43167</v>
      </c>
      <c r="F43" s="12">
        <v>2284.08</v>
      </c>
      <c r="G43" s="12">
        <v>8215.0300000000007</v>
      </c>
    </row>
    <row r="44" spans="5:7" ht="14.3" thickBot="1" x14ac:dyDescent="0.3">
      <c r="E44" s="11">
        <v>43168</v>
      </c>
      <c r="F44" s="12">
        <v>2297.83</v>
      </c>
      <c r="G44" s="12">
        <v>8264.48</v>
      </c>
    </row>
    <row r="45" spans="5:7" ht="14.3" thickBot="1" x14ac:dyDescent="0.3">
      <c r="E45" s="11">
        <v>43172</v>
      </c>
      <c r="F45" s="12">
        <v>2307.7199999999998</v>
      </c>
      <c r="G45" s="12">
        <v>8300.0300000000007</v>
      </c>
    </row>
    <row r="46" spans="5:7" ht="14.3" thickBot="1" x14ac:dyDescent="0.3">
      <c r="E46" s="11">
        <v>43173</v>
      </c>
      <c r="F46" s="12">
        <v>2304.4299999999998</v>
      </c>
      <c r="G46" s="12">
        <v>8288.2199999999993</v>
      </c>
    </row>
    <row r="47" spans="5:7" ht="14.3" thickBot="1" x14ac:dyDescent="0.3">
      <c r="E47" s="11">
        <v>43174</v>
      </c>
      <c r="F47" s="12">
        <v>2306.71</v>
      </c>
      <c r="G47" s="12">
        <v>8296.41</v>
      </c>
    </row>
    <row r="48" spans="5:7" ht="14.3" thickBot="1" x14ac:dyDescent="0.3">
      <c r="E48" s="11">
        <v>43175</v>
      </c>
      <c r="F48" s="12">
        <v>2307.8200000000002</v>
      </c>
      <c r="G48" s="12">
        <v>8300.4</v>
      </c>
    </row>
    <row r="49" spans="5:7" ht="14.3" thickBot="1" x14ac:dyDescent="0.3">
      <c r="E49" s="11">
        <v>43178</v>
      </c>
      <c r="F49" s="12">
        <v>2308.39</v>
      </c>
      <c r="G49" s="12">
        <v>8302.4699999999993</v>
      </c>
    </row>
    <row r="50" spans="5:7" ht="14.3" thickBot="1" x14ac:dyDescent="0.3">
      <c r="E50" s="11">
        <v>43179</v>
      </c>
      <c r="F50" s="12">
        <v>2299.59</v>
      </c>
      <c r="G50" s="12">
        <v>8270.7999999999993</v>
      </c>
    </row>
    <row r="51" spans="5:7" ht="14.3" thickBot="1" x14ac:dyDescent="0.3">
      <c r="E51" s="11">
        <v>43180</v>
      </c>
      <c r="F51" s="12">
        <v>2295.84</v>
      </c>
      <c r="G51" s="12">
        <v>8257.31</v>
      </c>
    </row>
    <row r="52" spans="5:7" ht="14.3" thickBot="1" x14ac:dyDescent="0.3">
      <c r="E52" s="11">
        <v>43181</v>
      </c>
      <c r="F52" s="12">
        <v>2294.0700000000002</v>
      </c>
      <c r="G52" s="12">
        <v>8250.94</v>
      </c>
    </row>
    <row r="53" spans="5:7" ht="14.3" thickBot="1" x14ac:dyDescent="0.3">
      <c r="E53" s="11">
        <v>43182</v>
      </c>
      <c r="F53" s="12">
        <v>2286.7199999999998</v>
      </c>
      <c r="G53" s="12">
        <v>8224.52</v>
      </c>
    </row>
    <row r="54" spans="5:7" ht="14.3" thickBot="1" x14ac:dyDescent="0.3">
      <c r="E54" s="11">
        <v>43185</v>
      </c>
      <c r="F54" s="12">
        <v>2287.14</v>
      </c>
      <c r="G54" s="12">
        <v>8226.01</v>
      </c>
    </row>
    <row r="55" spans="5:7" ht="14.3" thickBot="1" x14ac:dyDescent="0.3">
      <c r="E55" s="11">
        <v>43186</v>
      </c>
      <c r="F55" s="12">
        <v>2286.2600000000002</v>
      </c>
      <c r="G55" s="12">
        <v>8222.84</v>
      </c>
    </row>
    <row r="56" spans="5:7" ht="14.3" thickBot="1" x14ac:dyDescent="0.3">
      <c r="E56" s="11">
        <v>43187</v>
      </c>
      <c r="F56" s="12">
        <v>2283.38</v>
      </c>
      <c r="G56" s="12">
        <v>8212.52</v>
      </c>
    </row>
    <row r="57" spans="5:7" ht="14.3" thickBot="1" x14ac:dyDescent="0.3">
      <c r="E57" s="11">
        <v>43188</v>
      </c>
      <c r="F57" s="12">
        <v>2278.54</v>
      </c>
      <c r="G57" s="12">
        <v>8195.11</v>
      </c>
    </row>
    <row r="58" spans="5:7" ht="14.3" thickBot="1" x14ac:dyDescent="0.3">
      <c r="E58" s="11">
        <v>43189</v>
      </c>
      <c r="F58" s="12">
        <v>2287.85</v>
      </c>
      <c r="G58" s="12">
        <v>8228.59</v>
      </c>
    </row>
    <row r="59" spans="5:7" ht="14.3" thickBot="1" x14ac:dyDescent="0.3">
      <c r="E59" s="11">
        <v>43192</v>
      </c>
      <c r="F59" s="12">
        <v>2292.89</v>
      </c>
      <c r="G59" s="12">
        <v>8246.7199999999993</v>
      </c>
    </row>
    <row r="60" spans="5:7" ht="14.3" thickBot="1" x14ac:dyDescent="0.3">
      <c r="E60" s="11">
        <v>43193</v>
      </c>
      <c r="F60" s="12">
        <v>2292.65</v>
      </c>
      <c r="G60" s="12">
        <v>8245.86</v>
      </c>
    </row>
    <row r="61" spans="5:7" ht="14.3" thickBot="1" x14ac:dyDescent="0.3">
      <c r="E61" s="11">
        <v>43194</v>
      </c>
      <c r="F61" s="12">
        <v>2286.52</v>
      </c>
      <c r="G61" s="12">
        <v>8223.81</v>
      </c>
    </row>
    <row r="62" spans="5:7" ht="14.3" thickBot="1" x14ac:dyDescent="0.3">
      <c r="E62" s="11">
        <v>43195</v>
      </c>
      <c r="F62" s="12">
        <v>2285.9499999999998</v>
      </c>
      <c r="G62" s="12">
        <v>8221.75</v>
      </c>
    </row>
    <row r="63" spans="5:7" ht="14.3" thickBot="1" x14ac:dyDescent="0.3">
      <c r="E63" s="11">
        <v>43196</v>
      </c>
      <c r="F63" s="12">
        <v>2286.6999999999998</v>
      </c>
      <c r="G63" s="12">
        <v>8224.4599999999991</v>
      </c>
    </row>
    <row r="64" spans="5:7" ht="14.3" thickBot="1" x14ac:dyDescent="0.3">
      <c r="E64" s="11">
        <v>43199</v>
      </c>
      <c r="F64" s="12">
        <v>2288.9299999999998</v>
      </c>
      <c r="G64" s="12">
        <v>8233.85</v>
      </c>
    </row>
    <row r="65" spans="5:7" ht="14.3" thickBot="1" x14ac:dyDescent="0.3">
      <c r="E65" s="11">
        <v>43200</v>
      </c>
      <c r="F65" s="12">
        <v>2292.02</v>
      </c>
      <c r="G65" s="12">
        <v>8246.98</v>
      </c>
    </row>
    <row r="66" spans="5:7" ht="14.3" thickBot="1" x14ac:dyDescent="0.3">
      <c r="E66" s="11">
        <v>43201</v>
      </c>
      <c r="F66" s="12">
        <v>2292.0500000000002</v>
      </c>
      <c r="G66" s="12">
        <v>8247.09</v>
      </c>
    </row>
    <row r="67" spans="5:7" ht="14.3" thickBot="1" x14ac:dyDescent="0.3">
      <c r="E67" s="11">
        <v>43202</v>
      </c>
      <c r="F67" s="12">
        <v>2291.98</v>
      </c>
      <c r="G67" s="12">
        <v>8246.85</v>
      </c>
    </row>
    <row r="68" spans="5:7" ht="14.3" thickBot="1" x14ac:dyDescent="0.3">
      <c r="E68" s="11">
        <v>43203</v>
      </c>
      <c r="F68" s="12">
        <v>2292.6999999999998</v>
      </c>
      <c r="G68" s="12">
        <v>8249.44</v>
      </c>
    </row>
    <row r="69" spans="5:7" ht="14.3" thickBot="1" x14ac:dyDescent="0.3">
      <c r="E69" s="11">
        <v>43206</v>
      </c>
      <c r="F69" s="12">
        <v>2292.2600000000002</v>
      </c>
      <c r="G69" s="12">
        <v>8249.6299999999992</v>
      </c>
    </row>
    <row r="70" spans="5:7" ht="14.3" thickBot="1" x14ac:dyDescent="0.3">
      <c r="E70" s="11">
        <v>43207</v>
      </c>
      <c r="F70" s="12">
        <v>2286.34</v>
      </c>
      <c r="G70" s="12">
        <v>8228.32</v>
      </c>
    </row>
    <row r="71" spans="5:7" ht="14.3" thickBot="1" x14ac:dyDescent="0.3">
      <c r="E71" s="11">
        <v>43208</v>
      </c>
      <c r="F71" s="12">
        <v>2277.83</v>
      </c>
      <c r="G71" s="12">
        <v>8205.36</v>
      </c>
    </row>
    <row r="72" spans="5:7" ht="14.3" thickBot="1" x14ac:dyDescent="0.3">
      <c r="E72" s="11">
        <v>43209</v>
      </c>
      <c r="F72" s="12">
        <v>2277.1999999999998</v>
      </c>
      <c r="G72" s="12">
        <v>8203.09</v>
      </c>
    </row>
    <row r="73" spans="5:7" ht="14.3" thickBot="1" x14ac:dyDescent="0.3">
      <c r="E73" s="11">
        <v>43210</v>
      </c>
      <c r="F73" s="12">
        <v>2273.4299999999998</v>
      </c>
      <c r="G73" s="12">
        <v>8189.51</v>
      </c>
    </row>
    <row r="74" spans="5:7" ht="14.3" thickBot="1" x14ac:dyDescent="0.3">
      <c r="E74" s="11">
        <v>43213</v>
      </c>
      <c r="F74" s="12">
        <v>2270.36</v>
      </c>
      <c r="G74" s="12">
        <v>8178.45</v>
      </c>
    </row>
    <row r="75" spans="5:7" ht="14.3" thickBot="1" x14ac:dyDescent="0.3">
      <c r="E75" s="11">
        <v>43214</v>
      </c>
      <c r="F75" s="12">
        <v>2270.62</v>
      </c>
      <c r="G75" s="12">
        <v>8179.38</v>
      </c>
    </row>
    <row r="76" spans="5:7" ht="14.3" thickBot="1" x14ac:dyDescent="0.3">
      <c r="E76" s="11">
        <v>43215</v>
      </c>
      <c r="F76" s="12">
        <v>2269.89</v>
      </c>
      <c r="G76" s="12">
        <v>8176.74</v>
      </c>
    </row>
    <row r="77" spans="5:7" ht="14.3" thickBot="1" x14ac:dyDescent="0.3">
      <c r="E77" s="11">
        <v>43216</v>
      </c>
      <c r="F77" s="12">
        <v>2270.58</v>
      </c>
      <c r="G77" s="12">
        <v>8179.24</v>
      </c>
    </row>
    <row r="78" spans="5:7" ht="14.3" thickBot="1" x14ac:dyDescent="0.3">
      <c r="E78" s="11">
        <v>43217</v>
      </c>
      <c r="F78" s="12">
        <v>2273.4299999999998</v>
      </c>
      <c r="G78" s="12">
        <v>8189.51</v>
      </c>
    </row>
    <row r="79" spans="5:7" ht="14.3" thickBot="1" x14ac:dyDescent="0.3">
      <c r="E79" s="11">
        <v>43220</v>
      </c>
      <c r="F79" s="12">
        <v>2286.52</v>
      </c>
      <c r="G79" s="12">
        <v>8236.67</v>
      </c>
    </row>
    <row r="80" spans="5:7" ht="14.3" thickBot="1" x14ac:dyDescent="0.3">
      <c r="E80" s="11">
        <v>43222</v>
      </c>
      <c r="F80" s="12">
        <v>2285.5</v>
      </c>
      <c r="G80" s="12">
        <v>8232.9599999999991</v>
      </c>
    </row>
    <row r="81" spans="5:7" ht="14.3" thickBot="1" x14ac:dyDescent="0.3">
      <c r="E81" s="11">
        <v>43223</v>
      </c>
      <c r="F81" s="12">
        <v>2284.0700000000002</v>
      </c>
      <c r="G81" s="12">
        <v>8227.84</v>
      </c>
    </row>
    <row r="82" spans="5:7" ht="14.3" thickBot="1" x14ac:dyDescent="0.3">
      <c r="E82" s="11">
        <v>43224</v>
      </c>
      <c r="F82" s="12">
        <v>2282.2199999999998</v>
      </c>
      <c r="G82" s="12">
        <v>8221.16</v>
      </c>
    </row>
    <row r="83" spans="5:7" ht="14.3" thickBot="1" x14ac:dyDescent="0.3">
      <c r="E83" s="11">
        <v>43227</v>
      </c>
      <c r="F83" s="12">
        <v>2278.02</v>
      </c>
      <c r="G83" s="12">
        <v>8206.0300000000007</v>
      </c>
    </row>
    <row r="84" spans="5:7" ht="14.3" thickBot="1" x14ac:dyDescent="0.3">
      <c r="E84" s="11">
        <v>43228</v>
      </c>
      <c r="F84" s="12">
        <v>2280.8200000000002</v>
      </c>
      <c r="G84" s="12">
        <v>8216.11</v>
      </c>
    </row>
    <row r="85" spans="5:7" ht="14.3" thickBot="1" x14ac:dyDescent="0.3">
      <c r="E85" s="11">
        <v>43229</v>
      </c>
      <c r="F85" s="12">
        <v>2281.75</v>
      </c>
      <c r="G85" s="12">
        <v>8219.48</v>
      </c>
    </row>
    <row r="86" spans="5:7" ht="14.3" thickBot="1" x14ac:dyDescent="0.3">
      <c r="E86" s="11">
        <v>43230</v>
      </c>
      <c r="F86" s="12">
        <v>2277.84</v>
      </c>
      <c r="G86" s="12">
        <v>8205.39</v>
      </c>
    </row>
    <row r="87" spans="5:7" ht="14.3" thickBot="1" x14ac:dyDescent="0.3">
      <c r="E87" s="11">
        <v>43231</v>
      </c>
      <c r="F87" s="12">
        <v>2274.17</v>
      </c>
      <c r="G87" s="12">
        <v>8192.15</v>
      </c>
    </row>
    <row r="88" spans="5:7" ht="14.3" thickBot="1" x14ac:dyDescent="0.3">
      <c r="E88" s="11">
        <v>43234</v>
      </c>
      <c r="F88" s="12">
        <v>2270.4899999999998</v>
      </c>
      <c r="G88" s="12">
        <v>8178.91</v>
      </c>
    </row>
    <row r="89" spans="5:7" ht="14.3" thickBot="1" x14ac:dyDescent="0.3">
      <c r="E89" s="11">
        <v>43235</v>
      </c>
      <c r="F89" s="12">
        <v>2279.29</v>
      </c>
      <c r="G89" s="12">
        <v>8210.61</v>
      </c>
    </row>
    <row r="90" spans="5:7" ht="14.3" thickBot="1" x14ac:dyDescent="0.3">
      <c r="E90" s="11">
        <v>43236</v>
      </c>
      <c r="F90" s="12">
        <v>2277.73</v>
      </c>
      <c r="G90" s="12">
        <v>8205</v>
      </c>
    </row>
    <row r="91" spans="5:7" ht="14.3" thickBot="1" x14ac:dyDescent="0.3">
      <c r="E91" s="11">
        <v>43237</v>
      </c>
      <c r="F91" s="12">
        <v>2277.04</v>
      </c>
      <c r="G91" s="12">
        <v>8202.52</v>
      </c>
    </row>
    <row r="92" spans="5:7" ht="14.3" thickBot="1" x14ac:dyDescent="0.3">
      <c r="E92" s="11">
        <v>43238</v>
      </c>
      <c r="F92" s="12">
        <v>2275.39</v>
      </c>
      <c r="G92" s="12">
        <v>8196.5400000000009</v>
      </c>
    </row>
    <row r="93" spans="5:7" ht="14.3" thickBot="1" x14ac:dyDescent="0.3">
      <c r="E93" s="11">
        <v>43241</v>
      </c>
      <c r="F93" s="12">
        <v>2275.4499999999998</v>
      </c>
      <c r="G93" s="12">
        <v>8196.7900000000009</v>
      </c>
    </row>
    <row r="94" spans="5:7" ht="14.3" thickBot="1" x14ac:dyDescent="0.3">
      <c r="E94" s="11">
        <v>43242</v>
      </c>
      <c r="F94" s="12">
        <v>2275.85</v>
      </c>
      <c r="G94" s="12">
        <v>8198.23</v>
      </c>
    </row>
    <row r="95" spans="5:7" ht="14.3" thickBot="1" x14ac:dyDescent="0.3">
      <c r="E95" s="11">
        <v>43243</v>
      </c>
      <c r="F95" s="12">
        <v>2266.23</v>
      </c>
      <c r="G95" s="12">
        <v>8163.56</v>
      </c>
    </row>
    <row r="96" spans="5:7" ht="14.3" thickBot="1" x14ac:dyDescent="0.3">
      <c r="E96" s="11">
        <v>43244</v>
      </c>
      <c r="F96" s="12">
        <v>2267.13</v>
      </c>
      <c r="G96" s="12">
        <v>8168.24</v>
      </c>
    </row>
    <row r="97" spans="5:7" ht="14.3" thickBot="1" x14ac:dyDescent="0.3">
      <c r="E97" s="11">
        <v>43245</v>
      </c>
      <c r="F97" s="12">
        <v>2265.98</v>
      </c>
      <c r="G97" s="12">
        <v>8166.86</v>
      </c>
    </row>
    <row r="98" spans="5:7" ht="14.3" thickBot="1" x14ac:dyDescent="0.3">
      <c r="E98" s="11">
        <v>43248</v>
      </c>
      <c r="F98" s="12">
        <v>2261.64</v>
      </c>
      <c r="G98" s="12">
        <v>8156.63</v>
      </c>
    </row>
    <row r="99" spans="5:7" ht="14.3" thickBot="1" x14ac:dyDescent="0.3">
      <c r="E99" s="11">
        <v>43249</v>
      </c>
      <c r="F99" s="12">
        <v>2256.35</v>
      </c>
      <c r="G99" s="12">
        <v>8154.29</v>
      </c>
    </row>
    <row r="100" spans="5:7" ht="14.3" thickBot="1" x14ac:dyDescent="0.3">
      <c r="E100" s="11">
        <v>43250</v>
      </c>
      <c r="F100" s="12">
        <v>2253.5300000000002</v>
      </c>
      <c r="G100" s="12">
        <v>8144.38</v>
      </c>
    </row>
    <row r="101" spans="5:7" ht="14.3" thickBot="1" x14ac:dyDescent="0.3">
      <c r="E101" s="11">
        <v>43251</v>
      </c>
      <c r="F101" s="12">
        <v>2249.19</v>
      </c>
      <c r="G101" s="12">
        <v>8129.71</v>
      </c>
    </row>
    <row r="102" spans="5:7" ht="14.3" thickBot="1" x14ac:dyDescent="0.3">
      <c r="E102" s="11">
        <v>43252</v>
      </c>
      <c r="F102" s="12">
        <v>2247.64</v>
      </c>
      <c r="G102" s="12">
        <v>8124.11</v>
      </c>
    </row>
    <row r="103" spans="5:7" ht="14.3" thickBot="1" x14ac:dyDescent="0.3">
      <c r="E103" s="11">
        <v>43255</v>
      </c>
      <c r="F103" s="12">
        <v>2225.4899999999998</v>
      </c>
      <c r="G103" s="12">
        <v>8044.03</v>
      </c>
    </row>
    <row r="104" spans="5:7" ht="14.3" thickBot="1" x14ac:dyDescent="0.3">
      <c r="E104" s="11">
        <v>43256</v>
      </c>
      <c r="F104" s="12">
        <v>2230.88</v>
      </c>
      <c r="G104" s="12">
        <v>8063.53</v>
      </c>
    </row>
    <row r="105" spans="5:7" ht="14.3" thickBot="1" x14ac:dyDescent="0.3">
      <c r="E105" s="11">
        <v>43257</v>
      </c>
      <c r="F105" s="12">
        <v>2232.9499999999998</v>
      </c>
      <c r="G105" s="12">
        <v>8071</v>
      </c>
    </row>
    <row r="106" spans="5:7" ht="14.3" thickBot="1" x14ac:dyDescent="0.3">
      <c r="E106" s="11">
        <v>43258</v>
      </c>
      <c r="F106" s="12">
        <v>2238.5300000000002</v>
      </c>
      <c r="G106" s="12">
        <v>8091.18</v>
      </c>
    </row>
    <row r="107" spans="5:7" ht="14.3" thickBot="1" x14ac:dyDescent="0.3">
      <c r="E107" s="11">
        <v>43259</v>
      </c>
      <c r="F107" s="12">
        <v>2244.34</v>
      </c>
      <c r="G107" s="12">
        <v>8112.18</v>
      </c>
    </row>
    <row r="108" spans="5:7" ht="14.3" thickBot="1" x14ac:dyDescent="0.3">
      <c r="E108" s="11">
        <v>43262</v>
      </c>
      <c r="F108" s="12">
        <v>2243.62</v>
      </c>
      <c r="G108" s="12">
        <v>8109.58</v>
      </c>
    </row>
    <row r="109" spans="5:7" ht="14.3" thickBot="1" x14ac:dyDescent="0.3">
      <c r="E109" s="11">
        <v>43263</v>
      </c>
      <c r="F109" s="12">
        <v>2239.7199999999998</v>
      </c>
      <c r="G109" s="12">
        <v>8095.47</v>
      </c>
    </row>
    <row r="110" spans="5:7" ht="14.3" thickBot="1" x14ac:dyDescent="0.3">
      <c r="E110" s="11">
        <v>43264</v>
      </c>
      <c r="F110" s="12">
        <v>2240.86</v>
      </c>
      <c r="G110" s="12">
        <v>8099.6</v>
      </c>
    </row>
    <row r="111" spans="5:7" ht="14.3" thickBot="1" x14ac:dyDescent="0.3">
      <c r="E111" s="11">
        <v>43265</v>
      </c>
      <c r="F111" s="12">
        <v>2237.39</v>
      </c>
      <c r="G111" s="12">
        <v>8087.04</v>
      </c>
    </row>
    <row r="112" spans="5:7" ht="14.3" thickBot="1" x14ac:dyDescent="0.3">
      <c r="E112" s="11">
        <v>43266</v>
      </c>
      <c r="F112" s="12">
        <v>2234.94</v>
      </c>
      <c r="G112" s="12">
        <v>8078.22</v>
      </c>
    </row>
    <row r="113" spans="5:7" ht="14.3" thickBot="1" x14ac:dyDescent="0.3">
      <c r="E113" s="11">
        <v>43269</v>
      </c>
      <c r="F113" s="12">
        <v>2234.21</v>
      </c>
      <c r="G113" s="12">
        <v>8075.56</v>
      </c>
    </row>
    <row r="114" spans="5:7" ht="14.3" thickBot="1" x14ac:dyDescent="0.3">
      <c r="E114" s="11">
        <v>43270</v>
      </c>
      <c r="F114" s="12">
        <v>2227.1</v>
      </c>
      <c r="G114" s="12">
        <v>8060.75</v>
      </c>
    </row>
    <row r="115" spans="5:7" ht="14.3" thickBot="1" x14ac:dyDescent="0.3">
      <c r="E115" s="11">
        <v>43271</v>
      </c>
      <c r="F115" s="12">
        <v>2231.0700000000002</v>
      </c>
      <c r="G115" s="12">
        <v>8075.09</v>
      </c>
    </row>
    <row r="116" spans="5:7" ht="14.3" thickBot="1" x14ac:dyDescent="0.3">
      <c r="E116" s="11">
        <v>43272</v>
      </c>
      <c r="F116" s="12">
        <v>2234.44</v>
      </c>
      <c r="G116" s="12">
        <v>8087.29</v>
      </c>
    </row>
    <row r="117" spans="5:7" ht="14.3" thickBot="1" x14ac:dyDescent="0.3">
      <c r="E117" s="11">
        <v>43273</v>
      </c>
      <c r="F117" s="12">
        <v>2235.44</v>
      </c>
      <c r="G117" s="12">
        <v>8090.92</v>
      </c>
    </row>
    <row r="118" spans="5:7" ht="14.3" thickBot="1" x14ac:dyDescent="0.3">
      <c r="E118" s="11">
        <v>43276</v>
      </c>
      <c r="F118" s="12">
        <v>2238.4499999999998</v>
      </c>
      <c r="G118" s="12">
        <v>8101.83</v>
      </c>
    </row>
    <row r="119" spans="5:7" ht="14.3" thickBot="1" x14ac:dyDescent="0.3">
      <c r="E119" s="11">
        <v>43277</v>
      </c>
      <c r="F119" s="12">
        <v>2240.33</v>
      </c>
      <c r="G119" s="12">
        <v>8108.62</v>
      </c>
    </row>
    <row r="120" spans="5:7" ht="14.3" thickBot="1" x14ac:dyDescent="0.3">
      <c r="E120" s="11">
        <v>43278</v>
      </c>
      <c r="F120" s="12">
        <v>2241.38</v>
      </c>
      <c r="G120" s="12">
        <v>8112.44</v>
      </c>
    </row>
    <row r="121" spans="5:7" ht="14.3" thickBot="1" x14ac:dyDescent="0.3">
      <c r="E121" s="11">
        <v>43279</v>
      </c>
      <c r="F121" s="12">
        <v>2238.98</v>
      </c>
      <c r="G121" s="12">
        <v>8103.72</v>
      </c>
    </row>
    <row r="122" spans="5:7" ht="14.3" thickBot="1" x14ac:dyDescent="0.3">
      <c r="E122" s="11">
        <v>43280</v>
      </c>
      <c r="F122" s="12">
        <v>2244.64</v>
      </c>
      <c r="G122" s="12">
        <v>8124.22</v>
      </c>
    </row>
    <row r="123" spans="5:7" ht="14.3" thickBot="1" x14ac:dyDescent="0.3">
      <c r="E123" s="11">
        <v>43283</v>
      </c>
      <c r="F123" s="12">
        <v>2243.0700000000002</v>
      </c>
      <c r="G123" s="12">
        <v>8118.54</v>
      </c>
    </row>
    <row r="124" spans="5:7" ht="14.3" thickBot="1" x14ac:dyDescent="0.3">
      <c r="E124" s="11">
        <v>43284</v>
      </c>
      <c r="F124" s="12">
        <v>2238.6799999999998</v>
      </c>
      <c r="G124" s="12">
        <v>8102.63</v>
      </c>
    </row>
    <row r="125" spans="5:7" ht="14.3" thickBot="1" x14ac:dyDescent="0.3">
      <c r="E125" s="11">
        <v>43285</v>
      </c>
      <c r="F125" s="12">
        <v>2231.52</v>
      </c>
      <c r="G125" s="12">
        <v>8076.73</v>
      </c>
    </row>
    <row r="126" spans="5:7" ht="14.3" thickBot="1" x14ac:dyDescent="0.3">
      <c r="E126" s="11">
        <v>43286</v>
      </c>
      <c r="F126" s="12">
        <v>2232.2399999999998</v>
      </c>
      <c r="G126" s="12">
        <v>8086.75</v>
      </c>
    </row>
    <row r="127" spans="5:7" ht="14.3" thickBot="1" x14ac:dyDescent="0.3">
      <c r="E127" s="11">
        <v>43287</v>
      </c>
      <c r="F127" s="12">
        <v>2225.73</v>
      </c>
      <c r="G127" s="12">
        <v>8063.18</v>
      </c>
    </row>
    <row r="128" spans="5:7" ht="14.3" thickBot="1" x14ac:dyDescent="0.3">
      <c r="E128" s="11">
        <v>43290</v>
      </c>
      <c r="F128" s="12">
        <v>2232.35</v>
      </c>
      <c r="G128" s="12">
        <v>8087.16</v>
      </c>
    </row>
    <row r="129" spans="5:7" ht="14.3" thickBot="1" x14ac:dyDescent="0.3">
      <c r="E129" s="11">
        <v>43291</v>
      </c>
      <c r="F129" s="12">
        <v>2216.5</v>
      </c>
      <c r="G129" s="12">
        <v>8062.21</v>
      </c>
    </row>
    <row r="130" spans="5:7" ht="14.3" thickBot="1" x14ac:dyDescent="0.3">
      <c r="E130" s="11">
        <v>43292</v>
      </c>
      <c r="F130" s="12">
        <v>2214.98</v>
      </c>
      <c r="G130" s="12">
        <v>8060.85</v>
      </c>
    </row>
    <row r="131" spans="5:7" ht="14.3" thickBot="1" x14ac:dyDescent="0.3">
      <c r="E131" s="11">
        <v>43293</v>
      </c>
      <c r="F131" s="12">
        <v>2216.89</v>
      </c>
      <c r="G131" s="12">
        <v>8067.79</v>
      </c>
    </row>
    <row r="132" spans="5:7" ht="14.3" thickBot="1" x14ac:dyDescent="0.3">
      <c r="E132" s="11">
        <v>43294</v>
      </c>
      <c r="F132" s="12">
        <v>2220.4299999999998</v>
      </c>
      <c r="G132" s="12">
        <v>8091.39</v>
      </c>
    </row>
    <row r="133" spans="5:7" ht="14.3" thickBot="1" x14ac:dyDescent="0.3">
      <c r="E133" s="11">
        <v>43297</v>
      </c>
      <c r="F133" s="12">
        <v>2223.4899999999998</v>
      </c>
      <c r="G133" s="12">
        <v>8109.02</v>
      </c>
    </row>
    <row r="134" spans="5:7" ht="14.3" thickBot="1" x14ac:dyDescent="0.3">
      <c r="E134" s="11">
        <v>43298</v>
      </c>
      <c r="F134" s="12">
        <v>2224.5100000000002</v>
      </c>
      <c r="G134" s="12">
        <v>8112.73</v>
      </c>
    </row>
    <row r="135" spans="5:7" ht="14.3" thickBot="1" x14ac:dyDescent="0.3">
      <c r="E135" s="11">
        <v>43299</v>
      </c>
      <c r="F135" s="12">
        <v>2223.5500000000002</v>
      </c>
      <c r="G135" s="12">
        <v>8109.26</v>
      </c>
    </row>
    <row r="136" spans="5:7" ht="14.3" thickBot="1" x14ac:dyDescent="0.3">
      <c r="E136" s="11">
        <v>43300</v>
      </c>
      <c r="F136" s="12">
        <v>2231.7800000000002</v>
      </c>
      <c r="G136" s="12">
        <v>8139.25</v>
      </c>
    </row>
    <row r="137" spans="5:7" ht="14.3" thickBot="1" x14ac:dyDescent="0.3">
      <c r="E137" s="11">
        <v>43301</v>
      </c>
      <c r="F137" s="12">
        <v>2236.9299999999998</v>
      </c>
      <c r="G137" s="12">
        <v>8158.06</v>
      </c>
    </row>
    <row r="138" spans="5:7" ht="14.3" thickBot="1" x14ac:dyDescent="0.3">
      <c r="E138" s="11">
        <v>43304</v>
      </c>
      <c r="F138" s="12">
        <v>2234.04</v>
      </c>
      <c r="G138" s="12">
        <v>8147.52</v>
      </c>
    </row>
    <row r="139" spans="5:7" ht="14.3" thickBot="1" x14ac:dyDescent="0.3">
      <c r="E139" s="11">
        <v>43305</v>
      </c>
      <c r="F139" s="12">
        <v>2230.75</v>
      </c>
      <c r="G139" s="12">
        <v>8135.51</v>
      </c>
    </row>
    <row r="140" spans="5:7" ht="14.3" thickBot="1" x14ac:dyDescent="0.3">
      <c r="E140" s="11">
        <v>43306</v>
      </c>
      <c r="F140" s="12">
        <v>2247.31</v>
      </c>
      <c r="G140" s="12">
        <v>8195.8799999999992</v>
      </c>
    </row>
    <row r="141" spans="5:7" ht="14.3" thickBot="1" x14ac:dyDescent="0.3">
      <c r="E141" s="11">
        <v>43307</v>
      </c>
      <c r="F141" s="12">
        <v>2264.37</v>
      </c>
      <c r="G141" s="12">
        <v>8258.11</v>
      </c>
    </row>
    <row r="142" spans="5:7" ht="14.3" thickBot="1" x14ac:dyDescent="0.3">
      <c r="E142" s="11">
        <v>43308</v>
      </c>
      <c r="F142" s="12">
        <v>2256.7199999999998</v>
      </c>
      <c r="G142" s="12">
        <v>8230.23</v>
      </c>
    </row>
    <row r="143" spans="5:7" ht="14.3" thickBot="1" x14ac:dyDescent="0.3">
      <c r="E143" s="11">
        <v>43311</v>
      </c>
      <c r="F143" s="12">
        <v>2244.77</v>
      </c>
      <c r="G143" s="12">
        <v>8186.62</v>
      </c>
    </row>
    <row r="144" spans="5:7" ht="14.3" thickBot="1" x14ac:dyDescent="0.3">
      <c r="E144" s="11">
        <v>43312</v>
      </c>
      <c r="F144" s="12">
        <v>2241.12</v>
      </c>
      <c r="G144" s="12">
        <v>8173.34</v>
      </c>
    </row>
    <row r="145" spans="5:7" ht="14.3" thickBot="1" x14ac:dyDescent="0.3">
      <c r="E145" s="11">
        <v>43313</v>
      </c>
      <c r="F145" s="12">
        <v>2242.77</v>
      </c>
      <c r="G145" s="12">
        <v>8181.25</v>
      </c>
    </row>
    <row r="146" spans="5:7" ht="14.3" thickBot="1" x14ac:dyDescent="0.3">
      <c r="E146" s="11">
        <v>43314</v>
      </c>
      <c r="F146" s="12">
        <v>2240.84</v>
      </c>
      <c r="G146" s="12">
        <v>8174.17</v>
      </c>
    </row>
    <row r="147" spans="5:7" ht="14.3" thickBot="1" x14ac:dyDescent="0.3">
      <c r="E147" s="11">
        <v>43315</v>
      </c>
      <c r="F147" s="12">
        <v>2241.09</v>
      </c>
      <c r="G147" s="12">
        <v>8175.09</v>
      </c>
    </row>
    <row r="148" spans="5:7" ht="14.3" thickBot="1" x14ac:dyDescent="0.3">
      <c r="E148" s="11">
        <v>43318</v>
      </c>
      <c r="F148" s="12">
        <v>2238.54</v>
      </c>
      <c r="G148" s="12">
        <v>8165.81</v>
      </c>
    </row>
    <row r="149" spans="5:7" ht="14.3" thickBot="1" x14ac:dyDescent="0.3">
      <c r="E149" s="11">
        <v>43319</v>
      </c>
      <c r="F149" s="12">
        <v>2235.75</v>
      </c>
      <c r="G149" s="12">
        <v>8155.63</v>
      </c>
    </row>
    <row r="150" spans="5:7" ht="14.3" thickBot="1" x14ac:dyDescent="0.3">
      <c r="E150" s="11">
        <v>43320</v>
      </c>
      <c r="F150" s="12">
        <v>2232.9899999999998</v>
      </c>
      <c r="G150" s="12">
        <v>8145.54</v>
      </c>
    </row>
    <row r="151" spans="5:7" ht="14.3" thickBot="1" x14ac:dyDescent="0.3">
      <c r="E151" s="11">
        <v>43321</v>
      </c>
      <c r="F151" s="12">
        <v>2230.16</v>
      </c>
      <c r="G151" s="12">
        <v>8135.22</v>
      </c>
    </row>
    <row r="152" spans="5:7" ht="14.3" thickBot="1" x14ac:dyDescent="0.3">
      <c r="E152" s="11">
        <v>43322</v>
      </c>
      <c r="F152" s="12">
        <v>2234.08</v>
      </c>
      <c r="G152" s="12">
        <v>8149.52</v>
      </c>
    </row>
    <row r="153" spans="5:7" ht="14.3" thickBot="1" x14ac:dyDescent="0.3">
      <c r="E153" s="11">
        <v>43325</v>
      </c>
      <c r="F153" s="12">
        <v>2234.77</v>
      </c>
      <c r="G153" s="12">
        <v>8152.06</v>
      </c>
    </row>
    <row r="154" spans="5:7" ht="14.3" thickBot="1" x14ac:dyDescent="0.3">
      <c r="E154" s="11">
        <v>43326</v>
      </c>
      <c r="F154" s="12">
        <v>2235.17</v>
      </c>
      <c r="G154" s="12">
        <v>8153.52</v>
      </c>
    </row>
    <row r="155" spans="5:7" ht="14.3" thickBot="1" x14ac:dyDescent="0.3">
      <c r="E155" s="11">
        <v>43328</v>
      </c>
      <c r="F155" s="12">
        <v>2237.63</v>
      </c>
      <c r="G155" s="12">
        <v>8163.5</v>
      </c>
    </row>
    <row r="156" spans="5:7" ht="14.3" thickBot="1" x14ac:dyDescent="0.3">
      <c r="E156" s="11">
        <v>43329</v>
      </c>
      <c r="F156" s="12">
        <v>2244.67</v>
      </c>
      <c r="G156" s="12">
        <v>8189.21</v>
      </c>
    </row>
    <row r="157" spans="5:7" ht="14.3" thickBot="1" x14ac:dyDescent="0.3">
      <c r="E157" s="11">
        <v>43332</v>
      </c>
      <c r="F157" s="12">
        <v>2242.85</v>
      </c>
      <c r="G157" s="12">
        <v>8182.54</v>
      </c>
    </row>
    <row r="158" spans="5:7" ht="14.3" thickBot="1" x14ac:dyDescent="0.3">
      <c r="E158" s="11">
        <v>43333</v>
      </c>
      <c r="F158" s="12">
        <v>2233.6</v>
      </c>
      <c r="G158" s="12">
        <v>8150.85</v>
      </c>
    </row>
    <row r="159" spans="5:7" ht="14.3" thickBot="1" x14ac:dyDescent="0.3">
      <c r="E159" s="11">
        <v>43334</v>
      </c>
      <c r="F159" s="12">
        <v>2228</v>
      </c>
      <c r="G159" s="12">
        <v>8130.39</v>
      </c>
    </row>
    <row r="160" spans="5:7" ht="14.3" thickBot="1" x14ac:dyDescent="0.3">
      <c r="E160" s="11">
        <v>43335</v>
      </c>
      <c r="F160" s="12">
        <v>2223.37</v>
      </c>
      <c r="G160" s="12">
        <v>8113.5</v>
      </c>
    </row>
    <row r="161" spans="5:7" ht="14.3" thickBot="1" x14ac:dyDescent="0.3">
      <c r="E161" s="11">
        <v>43336</v>
      </c>
      <c r="F161" s="12">
        <v>2233.38</v>
      </c>
      <c r="G161" s="12">
        <v>8150.06</v>
      </c>
    </row>
    <row r="162" spans="5:7" ht="14.3" thickBot="1" x14ac:dyDescent="0.3">
      <c r="E162" s="11">
        <v>43339</v>
      </c>
      <c r="F162" s="12">
        <v>2226.71</v>
      </c>
      <c r="G162" s="12">
        <v>8125.7</v>
      </c>
    </row>
    <row r="163" spans="5:7" ht="14.3" thickBot="1" x14ac:dyDescent="0.3">
      <c r="E163" s="11">
        <v>43340</v>
      </c>
      <c r="F163" s="12">
        <v>2226.7600000000002</v>
      </c>
      <c r="G163" s="12">
        <v>8125.89</v>
      </c>
    </row>
    <row r="164" spans="5:7" ht="14.3" thickBot="1" x14ac:dyDescent="0.3">
      <c r="E164" s="11">
        <v>43341</v>
      </c>
      <c r="F164" s="12">
        <v>2227.63</v>
      </c>
      <c r="G164" s="12">
        <v>8134.11</v>
      </c>
    </row>
    <row r="165" spans="5:7" ht="14.3" thickBot="1" x14ac:dyDescent="0.3">
      <c r="E165" s="11">
        <v>43342</v>
      </c>
      <c r="F165" s="12">
        <v>2225.44</v>
      </c>
      <c r="G165" s="12">
        <v>8128.34</v>
      </c>
    </row>
    <row r="166" spans="5:7" ht="14.3" thickBot="1" x14ac:dyDescent="0.3">
      <c r="E166" s="11">
        <v>43343</v>
      </c>
      <c r="F166" s="12">
        <v>2220.77</v>
      </c>
      <c r="G166" s="12">
        <v>8111.29</v>
      </c>
    </row>
    <row r="167" spans="5:7" ht="14.3" thickBot="1" x14ac:dyDescent="0.3">
      <c r="E167" s="11">
        <v>43346</v>
      </c>
      <c r="F167" s="12">
        <v>2218.08</v>
      </c>
      <c r="G167" s="12">
        <v>8101.46</v>
      </c>
    </row>
    <row r="168" spans="5:7" ht="14.3" thickBot="1" x14ac:dyDescent="0.3">
      <c r="E168" s="11">
        <v>43347</v>
      </c>
      <c r="F168" s="12">
        <v>2217.0700000000002</v>
      </c>
      <c r="G168" s="12">
        <v>8097.78</v>
      </c>
    </row>
    <row r="169" spans="5:7" ht="14.3" thickBot="1" x14ac:dyDescent="0.3">
      <c r="E169" s="11">
        <v>43348</v>
      </c>
      <c r="F169" s="12">
        <v>2217.12</v>
      </c>
      <c r="G169" s="12">
        <v>8097.97</v>
      </c>
    </row>
    <row r="170" spans="5:7" ht="14.3" thickBot="1" x14ac:dyDescent="0.3">
      <c r="E170" s="11">
        <v>43349</v>
      </c>
      <c r="F170" s="12">
        <v>2212.0500000000002</v>
      </c>
      <c r="G170" s="12">
        <v>8079.45</v>
      </c>
    </row>
    <row r="171" spans="5:7" ht="14.3" thickBot="1" x14ac:dyDescent="0.3">
      <c r="E171" s="11">
        <v>43350</v>
      </c>
      <c r="F171" s="12">
        <v>2208.58</v>
      </c>
      <c r="G171" s="12">
        <v>8066.76</v>
      </c>
    </row>
    <row r="172" spans="5:7" ht="14.3" thickBot="1" x14ac:dyDescent="0.3">
      <c r="E172" s="11">
        <v>43353</v>
      </c>
      <c r="F172" s="12">
        <v>2208.67</v>
      </c>
      <c r="G172" s="12">
        <v>8067.09</v>
      </c>
    </row>
    <row r="173" spans="5:7" ht="14.3" thickBot="1" x14ac:dyDescent="0.3">
      <c r="E173" s="11">
        <v>43354</v>
      </c>
      <c r="F173" s="12">
        <v>2205.17</v>
      </c>
      <c r="G173" s="12">
        <v>8054.32</v>
      </c>
    </row>
    <row r="174" spans="5:7" ht="14.3" thickBot="1" x14ac:dyDescent="0.3">
      <c r="E174" s="11">
        <v>43355</v>
      </c>
      <c r="F174" s="12">
        <v>2206.27</v>
      </c>
      <c r="G174" s="12">
        <v>8058.32</v>
      </c>
    </row>
    <row r="175" spans="5:7" ht="14.3" thickBot="1" x14ac:dyDescent="0.3">
      <c r="E175" s="11">
        <v>43356</v>
      </c>
      <c r="F175" s="12">
        <v>2205.34</v>
      </c>
      <c r="G175" s="12">
        <v>8054.94</v>
      </c>
    </row>
    <row r="176" spans="5:7" ht="14.3" thickBot="1" x14ac:dyDescent="0.3">
      <c r="E176" s="11">
        <v>43360</v>
      </c>
      <c r="F176" s="12">
        <v>2201.06</v>
      </c>
      <c r="G176" s="12">
        <v>8040.96</v>
      </c>
    </row>
    <row r="177" spans="5:7" ht="14.3" thickBot="1" x14ac:dyDescent="0.3">
      <c r="E177" s="11">
        <v>43361</v>
      </c>
      <c r="F177" s="12">
        <v>2211.46</v>
      </c>
      <c r="G177" s="12">
        <v>8078.97</v>
      </c>
    </row>
    <row r="178" spans="5:7" ht="14.3" thickBot="1" x14ac:dyDescent="0.3">
      <c r="E178" s="11">
        <v>43362</v>
      </c>
      <c r="F178" s="12">
        <v>2211.91</v>
      </c>
      <c r="G178" s="12">
        <v>8080.6</v>
      </c>
    </row>
    <row r="179" spans="5:7" ht="14.3" thickBot="1" x14ac:dyDescent="0.3">
      <c r="E179" s="11">
        <v>43363</v>
      </c>
      <c r="F179" s="12">
        <v>2213.9699999999998</v>
      </c>
      <c r="G179" s="12">
        <v>8088.13</v>
      </c>
    </row>
    <row r="180" spans="5:7" ht="14.3" thickBot="1" x14ac:dyDescent="0.3">
      <c r="E180" s="11">
        <v>43364</v>
      </c>
      <c r="F180" s="12">
        <v>2225.7600000000002</v>
      </c>
      <c r="G180" s="12">
        <v>8131.19</v>
      </c>
    </row>
    <row r="181" spans="5:7" ht="14.3" thickBot="1" x14ac:dyDescent="0.3">
      <c r="E181" s="11">
        <v>43367</v>
      </c>
      <c r="F181" s="12">
        <v>2228.5300000000002</v>
      </c>
      <c r="G181" s="12">
        <v>8143.18</v>
      </c>
    </row>
    <row r="182" spans="5:7" ht="14.3" thickBot="1" x14ac:dyDescent="0.3">
      <c r="E182" s="11">
        <v>43368</v>
      </c>
      <c r="F182" s="12">
        <v>2222.54</v>
      </c>
      <c r="G182" s="12">
        <v>8121.28</v>
      </c>
    </row>
    <row r="183" spans="5:7" ht="14.3" thickBot="1" x14ac:dyDescent="0.3">
      <c r="E183" s="11">
        <v>43369</v>
      </c>
      <c r="F183" s="12">
        <v>2226.61</v>
      </c>
      <c r="G183" s="12">
        <v>8136.14</v>
      </c>
    </row>
    <row r="184" spans="5:7" ht="14.3" thickBot="1" x14ac:dyDescent="0.3">
      <c r="E184" s="11">
        <v>43370</v>
      </c>
      <c r="F184" s="12">
        <v>2248.17</v>
      </c>
      <c r="G184" s="12">
        <v>8214.92</v>
      </c>
    </row>
    <row r="185" spans="5:7" ht="14.3" thickBot="1" x14ac:dyDescent="0.3">
      <c r="E185" s="11">
        <v>43371</v>
      </c>
      <c r="F185" s="12">
        <v>2251.4299999999998</v>
      </c>
      <c r="G185" s="12">
        <v>8226.84</v>
      </c>
    </row>
    <row r="186" spans="5:7" ht="14.3" thickBot="1" x14ac:dyDescent="0.3">
      <c r="E186" s="11">
        <v>43374</v>
      </c>
      <c r="F186" s="12">
        <v>2252.0300000000002</v>
      </c>
      <c r="G186" s="12">
        <v>8229.0499999999993</v>
      </c>
    </row>
    <row r="187" spans="5:7" ht="14.3" thickBot="1" x14ac:dyDescent="0.3">
      <c r="E187" s="11">
        <v>43375</v>
      </c>
      <c r="F187" s="12">
        <v>2256.4499999999998</v>
      </c>
      <c r="G187" s="12">
        <v>8245.19</v>
      </c>
    </row>
    <row r="188" spans="5:7" ht="14.3" thickBot="1" x14ac:dyDescent="0.3">
      <c r="E188" s="11">
        <v>43376</v>
      </c>
      <c r="F188" s="12">
        <v>2260.06</v>
      </c>
      <c r="G188" s="12">
        <v>8258.36</v>
      </c>
    </row>
    <row r="189" spans="5:7" ht="14.3" thickBot="1" x14ac:dyDescent="0.3">
      <c r="E189" s="11">
        <v>43377</v>
      </c>
      <c r="F189" s="12">
        <v>2248.37</v>
      </c>
      <c r="G189" s="12">
        <v>8215.65</v>
      </c>
    </row>
    <row r="190" spans="5:7" ht="14.3" thickBot="1" x14ac:dyDescent="0.3">
      <c r="E190" s="11">
        <v>43378</v>
      </c>
      <c r="F190" s="12">
        <v>2255.69</v>
      </c>
      <c r="G190" s="12">
        <v>8243.33</v>
      </c>
    </row>
    <row r="191" spans="5:7" ht="14.3" thickBot="1" x14ac:dyDescent="0.3">
      <c r="E191" s="11">
        <v>43381</v>
      </c>
      <c r="F191" s="12">
        <v>2252.15</v>
      </c>
      <c r="G191" s="12">
        <v>8230.3799999999992</v>
      </c>
    </row>
    <row r="192" spans="5:7" ht="14.3" thickBot="1" x14ac:dyDescent="0.3">
      <c r="E192" s="11">
        <v>43382</v>
      </c>
      <c r="F192" s="12">
        <v>2252.79</v>
      </c>
      <c r="G192" s="12">
        <v>8232.7199999999993</v>
      </c>
    </row>
    <row r="193" spans="5:7" ht="14.3" thickBot="1" x14ac:dyDescent="0.3">
      <c r="E193" s="11">
        <v>43383</v>
      </c>
      <c r="F193" s="12">
        <v>2246.31</v>
      </c>
      <c r="G193" s="12">
        <v>8209.07</v>
      </c>
    </row>
    <row r="194" spans="5:7" ht="14.3" thickBot="1" x14ac:dyDescent="0.3">
      <c r="E194" s="11">
        <v>43384</v>
      </c>
      <c r="F194" s="12">
        <v>2224.4</v>
      </c>
      <c r="G194" s="12">
        <v>8128.98</v>
      </c>
    </row>
    <row r="195" spans="5:7" ht="14.3" thickBot="1" x14ac:dyDescent="0.3">
      <c r="E195" s="11">
        <v>43385</v>
      </c>
      <c r="F195" s="12">
        <v>2225.19</v>
      </c>
      <c r="G195" s="12">
        <v>8132.32</v>
      </c>
    </row>
    <row r="196" spans="5:7" ht="14.3" thickBot="1" x14ac:dyDescent="0.3">
      <c r="E196" s="11">
        <v>43388</v>
      </c>
      <c r="F196" s="12">
        <v>2225.64</v>
      </c>
      <c r="G196" s="12">
        <v>8133.99</v>
      </c>
    </row>
    <row r="197" spans="5:7" ht="14.3" thickBot="1" x14ac:dyDescent="0.3">
      <c r="E197" s="11">
        <v>43389</v>
      </c>
      <c r="F197" s="12">
        <v>2227.7199999999998</v>
      </c>
      <c r="G197" s="12">
        <v>8143.43</v>
      </c>
    </row>
    <row r="198" spans="5:7" ht="14.3" thickBot="1" x14ac:dyDescent="0.3">
      <c r="E198" s="11">
        <v>43390</v>
      </c>
      <c r="F198" s="12">
        <v>2228.7399999999998</v>
      </c>
      <c r="G198" s="12">
        <v>8147.15</v>
      </c>
    </row>
    <row r="199" spans="5:7" ht="14.3" thickBot="1" x14ac:dyDescent="0.3">
      <c r="E199" s="11">
        <v>43391</v>
      </c>
      <c r="F199" s="12">
        <v>2230.94</v>
      </c>
      <c r="G199" s="12">
        <v>8155.19</v>
      </c>
    </row>
    <row r="200" spans="5:7" ht="14.3" thickBot="1" x14ac:dyDescent="0.3">
      <c r="E200" s="11">
        <v>43392</v>
      </c>
      <c r="F200" s="12">
        <v>2232.96</v>
      </c>
      <c r="G200" s="12">
        <v>8162.57</v>
      </c>
    </row>
    <row r="201" spans="5:7" ht="14.3" thickBot="1" x14ac:dyDescent="0.3">
      <c r="E201" s="11">
        <v>43395</v>
      </c>
      <c r="F201" s="12">
        <v>2230.21</v>
      </c>
      <c r="G201" s="12">
        <v>8152.51</v>
      </c>
    </row>
    <row r="202" spans="5:7" ht="14.3" thickBot="1" x14ac:dyDescent="0.3">
      <c r="E202" s="11">
        <v>43396</v>
      </c>
      <c r="F202" s="12">
        <v>2241.9</v>
      </c>
      <c r="G202" s="12">
        <v>8195.25</v>
      </c>
    </row>
    <row r="203" spans="5:7" ht="14.3" thickBot="1" x14ac:dyDescent="0.3">
      <c r="E203" s="11">
        <v>43397</v>
      </c>
      <c r="F203" s="12">
        <v>2239.1</v>
      </c>
      <c r="G203" s="12">
        <v>8185.01</v>
      </c>
    </row>
    <row r="204" spans="5:7" ht="14.3" thickBot="1" x14ac:dyDescent="0.3">
      <c r="E204" s="11">
        <v>43398</v>
      </c>
      <c r="F204" s="12">
        <v>2239.9899999999998</v>
      </c>
      <c r="G204" s="12">
        <v>8188.27</v>
      </c>
    </row>
    <row r="205" spans="5:7" ht="14.3" thickBot="1" x14ac:dyDescent="0.3">
      <c r="E205" s="11">
        <v>43399</v>
      </c>
      <c r="F205" s="12">
        <v>2240.0100000000002</v>
      </c>
      <c r="G205" s="12">
        <v>8188.35</v>
      </c>
    </row>
    <row r="206" spans="5:7" ht="14.3" thickBot="1" x14ac:dyDescent="0.3">
      <c r="E206" s="11">
        <v>43402</v>
      </c>
      <c r="F206" s="12">
        <v>2240.41</v>
      </c>
      <c r="G206" s="12">
        <v>8189.82</v>
      </c>
    </row>
    <row r="207" spans="5:7" ht="14.3" thickBot="1" x14ac:dyDescent="0.3">
      <c r="E207" s="11">
        <v>43403</v>
      </c>
      <c r="F207" s="12">
        <v>2239.1</v>
      </c>
      <c r="G207" s="12">
        <v>8185.03</v>
      </c>
    </row>
    <row r="208" spans="5:7" ht="14.3" thickBot="1" x14ac:dyDescent="0.3">
      <c r="E208" s="11">
        <v>43404</v>
      </c>
      <c r="F208" s="12">
        <v>2239.5700000000002</v>
      </c>
      <c r="G208" s="12">
        <v>8186.72</v>
      </c>
    </row>
    <row r="209" spans="5:7" ht="14.3" thickBot="1" x14ac:dyDescent="0.3">
      <c r="E209" s="11">
        <v>43405</v>
      </c>
      <c r="F209" s="12">
        <v>2238.9299999999998</v>
      </c>
      <c r="G209" s="12">
        <v>8184.39</v>
      </c>
    </row>
    <row r="210" spans="5:7" ht="14.3" thickBot="1" x14ac:dyDescent="0.3">
      <c r="E210" s="11">
        <v>43409</v>
      </c>
      <c r="F210" s="12">
        <v>2239.7600000000002</v>
      </c>
      <c r="G210" s="12">
        <v>8187.43</v>
      </c>
    </row>
    <row r="211" spans="5:7" ht="14.3" thickBot="1" x14ac:dyDescent="0.3">
      <c r="E211" s="11">
        <v>43410</v>
      </c>
      <c r="F211" s="12">
        <v>2241.13</v>
      </c>
      <c r="G211" s="12">
        <v>8192.44</v>
      </c>
    </row>
    <row r="212" spans="5:7" ht="14.3" thickBot="1" x14ac:dyDescent="0.3">
      <c r="E212" s="11">
        <v>43412</v>
      </c>
      <c r="F212" s="12">
        <v>2240.27</v>
      </c>
      <c r="G212" s="12">
        <v>8189.28</v>
      </c>
    </row>
    <row r="213" spans="5:7" ht="14.3" thickBot="1" x14ac:dyDescent="0.3">
      <c r="E213" s="11">
        <v>43413</v>
      </c>
      <c r="F213" s="12">
        <v>2248.7199999999998</v>
      </c>
      <c r="G213" s="12">
        <v>8220.18</v>
      </c>
    </row>
    <row r="214" spans="5:7" ht="14.3" thickBot="1" x14ac:dyDescent="0.3">
      <c r="E214" s="11">
        <v>43416</v>
      </c>
      <c r="F214" s="12">
        <v>2230.6799999999998</v>
      </c>
      <c r="G214" s="12">
        <v>8194.2900000000009</v>
      </c>
    </row>
    <row r="215" spans="5:7" ht="14.3" thickBot="1" x14ac:dyDescent="0.3">
      <c r="E215" s="11">
        <v>43417</v>
      </c>
      <c r="F215" s="12">
        <v>2229.2399999999998</v>
      </c>
      <c r="G215" s="12">
        <v>8189.01</v>
      </c>
    </row>
    <row r="216" spans="5:7" ht="14.3" thickBot="1" x14ac:dyDescent="0.3">
      <c r="E216" s="11">
        <v>43418</v>
      </c>
      <c r="F216" s="12">
        <v>2244.4</v>
      </c>
      <c r="G216" s="12">
        <v>8244.69</v>
      </c>
    </row>
    <row r="217" spans="5:7" ht="14.3" thickBot="1" x14ac:dyDescent="0.3">
      <c r="E217" s="11">
        <v>43419</v>
      </c>
      <c r="F217" s="12">
        <v>2238.85</v>
      </c>
      <c r="G217" s="12">
        <v>8224.2900000000009</v>
      </c>
    </row>
    <row r="218" spans="5:7" ht="14.3" thickBot="1" x14ac:dyDescent="0.3">
      <c r="E218" s="11">
        <v>43420</v>
      </c>
      <c r="F218" s="12">
        <v>2238.64</v>
      </c>
      <c r="G218" s="12">
        <v>8223.5300000000007</v>
      </c>
    </row>
    <row r="219" spans="5:7" ht="14.3" thickBot="1" x14ac:dyDescent="0.3">
      <c r="E219" s="11">
        <v>43423</v>
      </c>
      <c r="F219" s="12">
        <v>2244.3000000000002</v>
      </c>
      <c r="G219" s="12">
        <v>8244.31</v>
      </c>
    </row>
    <row r="220" spans="5:7" ht="14.3" thickBot="1" x14ac:dyDescent="0.3">
      <c r="E220" s="11">
        <v>43424</v>
      </c>
      <c r="F220" s="12">
        <v>2239.8200000000002</v>
      </c>
      <c r="G220" s="12">
        <v>8227.85</v>
      </c>
    </row>
    <row r="221" spans="5:7" ht="14.3" thickBot="1" x14ac:dyDescent="0.3">
      <c r="E221" s="11">
        <v>43425</v>
      </c>
      <c r="F221" s="12">
        <v>2234.9</v>
      </c>
      <c r="G221" s="12">
        <v>8209.7999999999993</v>
      </c>
    </row>
    <row r="222" spans="5:7" ht="14.3" thickBot="1" x14ac:dyDescent="0.3">
      <c r="E222" s="11">
        <v>43426</v>
      </c>
      <c r="F222" s="12">
        <v>2230.62</v>
      </c>
      <c r="G222" s="12">
        <v>8194.07</v>
      </c>
    </row>
    <row r="223" spans="5:7" ht="14.3" thickBot="1" x14ac:dyDescent="0.3">
      <c r="E223" s="11">
        <v>43427</v>
      </c>
      <c r="F223" s="12">
        <v>2225.5</v>
      </c>
      <c r="G223" s="12">
        <v>8175.25</v>
      </c>
    </row>
    <row r="224" spans="5:7" ht="14.3" thickBot="1" x14ac:dyDescent="0.3">
      <c r="E224" s="11">
        <v>43430</v>
      </c>
      <c r="F224" s="12">
        <v>2227.66</v>
      </c>
      <c r="G224" s="12">
        <v>8185.98</v>
      </c>
    </row>
    <row r="225" spans="5:7" ht="14.3" thickBot="1" x14ac:dyDescent="0.3">
      <c r="E225" s="11">
        <v>43431</v>
      </c>
      <c r="F225" s="12">
        <v>2234.31</v>
      </c>
      <c r="G225" s="12">
        <v>8217.7000000000007</v>
      </c>
    </row>
    <row r="226" spans="5:7" ht="14.3" thickBot="1" x14ac:dyDescent="0.3">
      <c r="E226" s="11">
        <v>43432</v>
      </c>
      <c r="F226" s="12">
        <v>2229.67</v>
      </c>
      <c r="G226" s="12">
        <v>8207.76</v>
      </c>
    </row>
    <row r="227" spans="5:7" ht="14.3" thickBot="1" x14ac:dyDescent="0.3">
      <c r="E227" s="11">
        <v>43433</v>
      </c>
      <c r="F227" s="12">
        <v>2230.4899999999998</v>
      </c>
      <c r="G227" s="12">
        <v>8223.2999999999993</v>
      </c>
    </row>
    <row r="228" spans="5:7" ht="14.3" thickBot="1" x14ac:dyDescent="0.3">
      <c r="E228" s="11">
        <v>43434</v>
      </c>
      <c r="F228" s="12">
        <v>2233.9899999999998</v>
      </c>
      <c r="G228" s="12">
        <v>8236.2099999999991</v>
      </c>
    </row>
    <row r="229" spans="5:7" ht="14.3" thickBot="1" x14ac:dyDescent="0.3">
      <c r="E229" s="11">
        <v>43437</v>
      </c>
      <c r="F229" s="12">
        <v>2233.83</v>
      </c>
      <c r="G229" s="12">
        <v>8235.59</v>
      </c>
    </row>
    <row r="230" spans="5:7" ht="14.3" thickBot="1" x14ac:dyDescent="0.3">
      <c r="E230" s="11">
        <v>43438</v>
      </c>
      <c r="F230" s="12">
        <v>2236.4499999999998</v>
      </c>
      <c r="G230" s="12">
        <v>8245.2800000000007</v>
      </c>
    </row>
    <row r="231" spans="5:7" ht="14.3" thickBot="1" x14ac:dyDescent="0.3">
      <c r="E231" s="11">
        <v>43439</v>
      </c>
      <c r="F231" s="12">
        <v>2231.2399999999998</v>
      </c>
      <c r="G231" s="12">
        <v>8226.0499999999993</v>
      </c>
    </row>
    <row r="232" spans="5:7" ht="14.3" thickBot="1" x14ac:dyDescent="0.3">
      <c r="E232" s="11">
        <v>43440</v>
      </c>
      <c r="F232" s="12">
        <v>2225.19</v>
      </c>
      <c r="G232" s="12">
        <v>8212.7900000000009</v>
      </c>
    </row>
    <row r="233" spans="5:7" ht="14.3" thickBot="1" x14ac:dyDescent="0.3">
      <c r="E233" s="11">
        <v>43441</v>
      </c>
      <c r="F233" s="12">
        <v>2222.7600000000002</v>
      </c>
      <c r="G233" s="12">
        <v>8203.81</v>
      </c>
    </row>
    <row r="234" spans="5:7" ht="14.3" thickBot="1" x14ac:dyDescent="0.3">
      <c r="E234" s="11">
        <v>43444</v>
      </c>
      <c r="F234" s="12">
        <v>2222.54</v>
      </c>
      <c r="G234" s="12">
        <v>8202.98</v>
      </c>
    </row>
    <row r="235" spans="5:7" ht="14.3" thickBot="1" x14ac:dyDescent="0.3">
      <c r="E235" s="11">
        <v>43445</v>
      </c>
      <c r="F235" s="12">
        <v>2216.3200000000002</v>
      </c>
      <c r="G235" s="12">
        <v>8180.04</v>
      </c>
    </row>
    <row r="236" spans="5:7" ht="14.3" thickBot="1" x14ac:dyDescent="0.3">
      <c r="E236" s="11">
        <v>43446</v>
      </c>
      <c r="F236" s="12">
        <v>2216.48</v>
      </c>
      <c r="G236" s="12">
        <v>8180.63</v>
      </c>
    </row>
    <row r="237" spans="5:7" ht="14.3" thickBot="1" x14ac:dyDescent="0.3">
      <c r="E237" s="11">
        <v>43447</v>
      </c>
      <c r="F237" s="12">
        <v>2217.88</v>
      </c>
      <c r="G237" s="12">
        <v>8185.8</v>
      </c>
    </row>
    <row r="238" spans="5:7" ht="14.3" thickBot="1" x14ac:dyDescent="0.3">
      <c r="E238" s="11">
        <v>43448</v>
      </c>
      <c r="F238" s="12">
        <v>2220.38</v>
      </c>
      <c r="G238" s="12">
        <v>8195.02</v>
      </c>
    </row>
    <row r="239" spans="5:7" ht="14.3" thickBot="1" x14ac:dyDescent="0.3">
      <c r="E239" s="11">
        <v>43451</v>
      </c>
      <c r="F239" s="12">
        <v>2224.4699999999998</v>
      </c>
      <c r="G239" s="12">
        <v>8210.1200000000008</v>
      </c>
    </row>
    <row r="240" spans="5:7" ht="14.3" thickBot="1" x14ac:dyDescent="0.3">
      <c r="E240" s="11">
        <v>43452</v>
      </c>
      <c r="F240" s="12">
        <v>2226.8200000000002</v>
      </c>
      <c r="G240" s="12">
        <v>8218.7800000000007</v>
      </c>
    </row>
    <row r="241" spans="5:7" ht="14.3" thickBot="1" x14ac:dyDescent="0.3">
      <c r="E241" s="11">
        <v>43453</v>
      </c>
      <c r="F241" s="12">
        <v>2220.29</v>
      </c>
      <c r="G241" s="12">
        <v>8196.27</v>
      </c>
    </row>
    <row r="242" spans="5:7" ht="14.3" thickBot="1" x14ac:dyDescent="0.3">
      <c r="E242" s="11">
        <v>43454</v>
      </c>
      <c r="F242" s="12">
        <v>2215.17</v>
      </c>
      <c r="G242" s="12">
        <v>8177.85</v>
      </c>
    </row>
    <row r="243" spans="5:7" ht="14.3" thickBot="1" x14ac:dyDescent="0.3">
      <c r="E243" s="11">
        <v>43455</v>
      </c>
      <c r="F243" s="12">
        <v>2211.6999999999998</v>
      </c>
      <c r="G243" s="12">
        <v>8165.65</v>
      </c>
    </row>
    <row r="244" spans="5:7" ht="14.3" thickBot="1" x14ac:dyDescent="0.3">
      <c r="E244" s="11">
        <v>43458</v>
      </c>
      <c r="F244" s="12">
        <v>2213.11</v>
      </c>
      <c r="G244" s="12">
        <v>8174.02</v>
      </c>
    </row>
    <row r="245" spans="5:7" ht="14.3" thickBot="1" x14ac:dyDescent="0.3">
      <c r="E245" s="11">
        <v>43460</v>
      </c>
      <c r="F245" s="12">
        <v>2213.31</v>
      </c>
      <c r="G245" s="12">
        <v>8174.75</v>
      </c>
    </row>
    <row r="246" spans="5:7" ht="14.3" thickBot="1" x14ac:dyDescent="0.3">
      <c r="E246" s="11">
        <v>43461</v>
      </c>
      <c r="F246" s="12">
        <v>2214.7600000000002</v>
      </c>
      <c r="G246" s="12">
        <v>8180.1</v>
      </c>
    </row>
    <row r="247" spans="5:7" ht="14.3" thickBot="1" x14ac:dyDescent="0.3">
      <c r="E247" s="11">
        <v>43462</v>
      </c>
      <c r="F247" s="12">
        <v>2213.9</v>
      </c>
      <c r="G247" s="12">
        <v>8180.07</v>
      </c>
    </row>
    <row r="248" spans="5:7" ht="14.3" thickBot="1" x14ac:dyDescent="0.3">
      <c r="E248" s="11">
        <v>43465</v>
      </c>
      <c r="F248" s="12">
        <v>2218.52</v>
      </c>
      <c r="G248" s="12">
        <v>8197.69</v>
      </c>
    </row>
    <row r="249" spans="5:7" ht="14.3" thickBot="1" x14ac:dyDescent="0.3">
      <c r="E249" s="11">
        <v>43468</v>
      </c>
      <c r="F249" s="12">
        <v>2219.4</v>
      </c>
      <c r="G249" s="12">
        <v>8200.94</v>
      </c>
    </row>
    <row r="250" spans="5:7" ht="14.3" thickBot="1" x14ac:dyDescent="0.3">
      <c r="E250" s="11">
        <v>43469</v>
      </c>
      <c r="F250" s="12">
        <v>2216.5500000000002</v>
      </c>
      <c r="G250" s="12">
        <v>8190.4</v>
      </c>
    </row>
    <row r="251" spans="5:7" ht="14.3" thickBot="1" x14ac:dyDescent="0.3">
      <c r="E251" s="11">
        <v>43472</v>
      </c>
      <c r="F251" s="12">
        <v>2214.4</v>
      </c>
      <c r="G251" s="12">
        <v>8186.42</v>
      </c>
    </row>
    <row r="252" spans="5:7" ht="14.3" thickBot="1" x14ac:dyDescent="0.3">
      <c r="E252" s="11">
        <v>43473</v>
      </c>
      <c r="F252" s="12">
        <v>2215.14</v>
      </c>
      <c r="G252" s="12">
        <v>8189.16</v>
      </c>
    </row>
    <row r="253" spans="5:7" ht="14.3" thickBot="1" x14ac:dyDescent="0.3">
      <c r="E253" s="11">
        <v>43474</v>
      </c>
      <c r="F253" s="12">
        <v>2221.1</v>
      </c>
      <c r="G253" s="12">
        <v>8212.68</v>
      </c>
    </row>
    <row r="254" spans="5:7" ht="14.3" thickBot="1" x14ac:dyDescent="0.3">
      <c r="E254" s="11">
        <v>43475</v>
      </c>
      <c r="F254" s="12">
        <v>2208.8200000000002</v>
      </c>
      <c r="G254" s="12">
        <v>8167.26</v>
      </c>
    </row>
    <row r="255" spans="5:7" ht="14.3" thickBot="1" x14ac:dyDescent="0.3">
      <c r="E255" s="11">
        <v>43476</v>
      </c>
      <c r="F255" s="12">
        <v>2205.19</v>
      </c>
      <c r="G255" s="12">
        <v>8153.86</v>
      </c>
    </row>
    <row r="256" spans="5:7" ht="14.3" thickBot="1" x14ac:dyDescent="0.3">
      <c r="E256" s="11">
        <v>43479</v>
      </c>
      <c r="F256" s="12">
        <v>2214.31</v>
      </c>
      <c r="G256" s="12">
        <v>8187.57</v>
      </c>
    </row>
    <row r="257" spans="5:7" ht="14.3" thickBot="1" x14ac:dyDescent="0.3">
      <c r="E257" s="11">
        <v>43480</v>
      </c>
      <c r="F257" s="12">
        <v>2214.7600000000002</v>
      </c>
      <c r="G257" s="12">
        <v>8189.21</v>
      </c>
    </row>
    <row r="258" spans="5:7" ht="14.3" thickBot="1" x14ac:dyDescent="0.3">
      <c r="E258" s="11">
        <v>43481</v>
      </c>
      <c r="F258" s="12">
        <v>2219.2199999999998</v>
      </c>
      <c r="G258" s="12">
        <v>8205.7000000000007</v>
      </c>
    </row>
    <row r="259" spans="5:7" ht="14.3" thickBot="1" x14ac:dyDescent="0.3">
      <c r="E259" s="11">
        <v>43482</v>
      </c>
      <c r="F259" s="12">
        <v>2223.9</v>
      </c>
      <c r="G259" s="12">
        <v>8223.0300000000007</v>
      </c>
    </row>
    <row r="260" spans="5:7" ht="14.3" thickBot="1" x14ac:dyDescent="0.3">
      <c r="E260" s="11">
        <v>43483</v>
      </c>
      <c r="F260" s="12">
        <v>2226.77</v>
      </c>
      <c r="G260" s="12">
        <v>8233.65</v>
      </c>
    </row>
    <row r="261" spans="5:7" ht="14.3" thickBot="1" x14ac:dyDescent="0.3">
      <c r="E261" s="11">
        <v>43487</v>
      </c>
      <c r="F261" s="12">
        <v>2223.73</v>
      </c>
      <c r="G261" s="12">
        <v>8222.4</v>
      </c>
    </row>
    <row r="262" spans="5:7" ht="14.3" thickBot="1" x14ac:dyDescent="0.3">
      <c r="E262" s="11">
        <v>43488</v>
      </c>
      <c r="F262" s="12">
        <v>2230.91</v>
      </c>
      <c r="G262" s="12">
        <v>8248.94</v>
      </c>
    </row>
    <row r="263" spans="5:7" ht="14.3" thickBot="1" x14ac:dyDescent="0.3">
      <c r="E263" s="11">
        <v>43489</v>
      </c>
      <c r="F263" s="12">
        <v>2224.77</v>
      </c>
      <c r="G263" s="12">
        <v>8226.2199999999993</v>
      </c>
    </row>
    <row r="264" spans="5:7" ht="14.3" thickBot="1" x14ac:dyDescent="0.3">
      <c r="E264" s="11">
        <v>43490</v>
      </c>
      <c r="F264" s="12">
        <v>2220.58</v>
      </c>
      <c r="G264" s="12">
        <v>8210.75</v>
      </c>
    </row>
    <row r="265" spans="5:7" ht="14.3" thickBot="1" x14ac:dyDescent="0.3">
      <c r="E265" s="11">
        <v>43493</v>
      </c>
      <c r="F265" s="12">
        <v>2219.38</v>
      </c>
      <c r="G265" s="12">
        <v>8206.32</v>
      </c>
    </row>
    <row r="266" spans="5:7" ht="14.3" thickBot="1" x14ac:dyDescent="0.3">
      <c r="E266" s="11">
        <v>43494</v>
      </c>
      <c r="F266" s="12">
        <v>2219.6799999999998</v>
      </c>
      <c r="G266" s="12">
        <v>8207.41</v>
      </c>
    </row>
    <row r="267" spans="5:7" ht="14.3" thickBot="1" x14ac:dyDescent="0.3">
      <c r="E267" s="11">
        <v>43495</v>
      </c>
      <c r="F267" s="12">
        <v>2215.5500000000002</v>
      </c>
      <c r="G267" s="12">
        <v>8192.16</v>
      </c>
    </row>
    <row r="268" spans="5:7" ht="14.3" thickBot="1" x14ac:dyDescent="0.3">
      <c r="E268" s="11">
        <v>43496</v>
      </c>
      <c r="F268" s="12">
        <v>2212.92</v>
      </c>
      <c r="G268" s="12">
        <v>8182.41</v>
      </c>
    </row>
    <row r="269" spans="5:7" ht="14.3" thickBot="1" x14ac:dyDescent="0.3">
      <c r="E269" s="11">
        <v>43500</v>
      </c>
      <c r="F269" s="12">
        <v>2214.04</v>
      </c>
      <c r="G269" s="12">
        <v>8186.57</v>
      </c>
    </row>
    <row r="270" spans="5:7" ht="14.3" thickBot="1" x14ac:dyDescent="0.3">
      <c r="E270" s="11">
        <v>43502</v>
      </c>
      <c r="F270" s="12">
        <v>2207.8200000000002</v>
      </c>
      <c r="G270" s="12">
        <v>8163.58</v>
      </c>
    </row>
    <row r="271" spans="5:7" ht="14.3" thickBot="1" x14ac:dyDescent="0.3">
      <c r="E271" s="11">
        <v>43503</v>
      </c>
      <c r="F271" s="12">
        <v>2205.75</v>
      </c>
      <c r="G271" s="12">
        <v>8155.89</v>
      </c>
    </row>
    <row r="272" spans="5:7" ht="14.3" thickBot="1" x14ac:dyDescent="0.3">
      <c r="E272" s="11">
        <v>43504</v>
      </c>
      <c r="F272" s="12">
        <v>2210.58</v>
      </c>
      <c r="G272" s="12">
        <v>8173.77</v>
      </c>
    </row>
    <row r="273" spans="5:7" ht="14.3" thickBot="1" x14ac:dyDescent="0.3">
      <c r="E273" s="11">
        <v>43507</v>
      </c>
      <c r="F273" s="12">
        <v>2205.6799999999998</v>
      </c>
      <c r="G273" s="12">
        <v>8155.63</v>
      </c>
    </row>
    <row r="274" spans="5:7" ht="14.3" thickBot="1" x14ac:dyDescent="0.3">
      <c r="E274" s="11">
        <v>43508</v>
      </c>
      <c r="F274" s="12">
        <v>2204.2600000000002</v>
      </c>
      <c r="G274" s="12">
        <v>8150.4</v>
      </c>
    </row>
    <row r="275" spans="5:7" ht="14.3" thickBot="1" x14ac:dyDescent="0.3">
      <c r="E275" s="11">
        <v>43509</v>
      </c>
      <c r="F275" s="12">
        <v>2202.38</v>
      </c>
      <c r="G275" s="12">
        <v>8143.46</v>
      </c>
    </row>
    <row r="276" spans="5:7" ht="14.3" thickBot="1" x14ac:dyDescent="0.3">
      <c r="E276" s="11">
        <v>43510</v>
      </c>
      <c r="F276" s="12">
        <v>2200.5700000000002</v>
      </c>
      <c r="G276" s="12">
        <v>8136.76</v>
      </c>
    </row>
    <row r="277" spans="5:7" ht="14.3" thickBot="1" x14ac:dyDescent="0.3">
      <c r="E277" s="11">
        <v>43511</v>
      </c>
      <c r="F277" s="12">
        <v>2198.31</v>
      </c>
      <c r="G277" s="12">
        <v>8128.4</v>
      </c>
    </row>
    <row r="278" spans="5:7" ht="14.3" thickBot="1" x14ac:dyDescent="0.3">
      <c r="E278" s="11">
        <v>43514</v>
      </c>
      <c r="F278" s="12">
        <v>2202.52</v>
      </c>
      <c r="G278" s="12">
        <v>8146.41</v>
      </c>
    </row>
    <row r="279" spans="5:7" ht="14.3" thickBot="1" x14ac:dyDescent="0.3">
      <c r="E279" s="11">
        <v>43515</v>
      </c>
      <c r="F279" s="12">
        <v>2199.8000000000002</v>
      </c>
      <c r="G279" s="12">
        <v>8136.35</v>
      </c>
    </row>
    <row r="280" spans="5:7" ht="14.3" thickBot="1" x14ac:dyDescent="0.3">
      <c r="E280" s="11">
        <v>43516</v>
      </c>
      <c r="F280" s="12">
        <v>2200.6999999999998</v>
      </c>
      <c r="G280" s="12">
        <v>8139.65</v>
      </c>
    </row>
    <row r="281" spans="5:7" ht="14.3" thickBot="1" x14ac:dyDescent="0.3">
      <c r="E281" s="11">
        <v>43517</v>
      </c>
      <c r="F281" s="12">
        <v>2209.16</v>
      </c>
      <c r="G281" s="12">
        <v>8170.95</v>
      </c>
    </row>
    <row r="282" spans="5:7" ht="14.3" thickBot="1" x14ac:dyDescent="0.3">
      <c r="E282" s="11">
        <v>43518</v>
      </c>
      <c r="F282" s="12">
        <v>2207.1999999999998</v>
      </c>
      <c r="G282" s="12">
        <v>8163.7</v>
      </c>
    </row>
    <row r="283" spans="5:7" ht="14.3" thickBot="1" x14ac:dyDescent="0.3">
      <c r="E283" s="11">
        <v>43521</v>
      </c>
      <c r="F283" s="12">
        <v>2203.91</v>
      </c>
      <c r="G283" s="12">
        <v>8151.56</v>
      </c>
    </row>
    <row r="284" spans="5:7" ht="14.3" thickBot="1" x14ac:dyDescent="0.3">
      <c r="E284" s="11">
        <v>43522</v>
      </c>
      <c r="F284" s="12">
        <v>2201.06</v>
      </c>
      <c r="G284" s="12">
        <v>8141.02</v>
      </c>
    </row>
    <row r="285" spans="5:7" ht="14.3" thickBot="1" x14ac:dyDescent="0.3">
      <c r="E285" s="11">
        <v>43523</v>
      </c>
      <c r="F285" s="12">
        <v>2202.98</v>
      </c>
      <c r="G285" s="12">
        <v>8148.09</v>
      </c>
    </row>
    <row r="286" spans="5:7" ht="14.3" thickBot="1" x14ac:dyDescent="0.3">
      <c r="E286" s="11">
        <v>43524</v>
      </c>
      <c r="F286" s="12">
        <v>2206.6999999999998</v>
      </c>
      <c r="G286" s="12">
        <v>8161.86</v>
      </c>
    </row>
    <row r="287" spans="5:7" ht="14.3" thickBot="1" x14ac:dyDescent="0.3">
      <c r="E287" s="11">
        <v>43525</v>
      </c>
      <c r="F287" s="12">
        <v>2207.04</v>
      </c>
      <c r="G287" s="12">
        <v>8163.41</v>
      </c>
    </row>
    <row r="288" spans="5:7" ht="14.3" thickBot="1" x14ac:dyDescent="0.3">
      <c r="E288" s="11">
        <v>43529</v>
      </c>
      <c r="F288" s="12">
        <v>2204.36</v>
      </c>
      <c r="G288" s="12">
        <v>8153.47</v>
      </c>
    </row>
    <row r="289" spans="5:7" ht="14.3" thickBot="1" x14ac:dyDescent="0.3">
      <c r="E289" s="11">
        <v>43530</v>
      </c>
      <c r="F289" s="12">
        <v>2195.4</v>
      </c>
      <c r="G289" s="12">
        <v>8120.34</v>
      </c>
    </row>
    <row r="290" spans="5:7" ht="14.3" thickBot="1" x14ac:dyDescent="0.3">
      <c r="E290" s="11">
        <v>43531</v>
      </c>
      <c r="F290" s="12">
        <v>2200.08</v>
      </c>
      <c r="G290" s="12">
        <v>8137.64</v>
      </c>
    </row>
    <row r="291" spans="5:7" ht="14.3" thickBot="1" x14ac:dyDescent="0.3">
      <c r="E291" s="11">
        <v>43532</v>
      </c>
      <c r="F291" s="12">
        <v>2195.5100000000002</v>
      </c>
      <c r="G291" s="12">
        <v>8120.75</v>
      </c>
    </row>
    <row r="292" spans="5:7" ht="14.3" thickBot="1" x14ac:dyDescent="0.3">
      <c r="E292" s="11">
        <v>43535</v>
      </c>
      <c r="F292" s="12">
        <v>2194.88</v>
      </c>
      <c r="G292" s="12">
        <v>8118.4</v>
      </c>
    </row>
    <row r="293" spans="5:7" ht="14.3" thickBot="1" x14ac:dyDescent="0.3">
      <c r="E293" s="11">
        <v>43537</v>
      </c>
      <c r="F293" s="12">
        <v>2191.17</v>
      </c>
      <c r="G293" s="12">
        <v>8104.68</v>
      </c>
    </row>
    <row r="294" spans="5:7" ht="14.3" thickBot="1" x14ac:dyDescent="0.3">
      <c r="E294" s="11">
        <v>43538</v>
      </c>
      <c r="F294" s="12">
        <v>2189.6999999999998</v>
      </c>
      <c r="G294" s="12">
        <v>8099.26</v>
      </c>
    </row>
    <row r="295" spans="5:7" ht="14.3" thickBot="1" x14ac:dyDescent="0.3">
      <c r="E295" s="11">
        <v>43539</v>
      </c>
      <c r="F295" s="12">
        <v>2187.52</v>
      </c>
      <c r="G295" s="12">
        <v>8091.2</v>
      </c>
    </row>
    <row r="296" spans="5:7" ht="14.3" thickBot="1" x14ac:dyDescent="0.3">
      <c r="E296" s="11">
        <v>43542</v>
      </c>
      <c r="F296" s="12">
        <v>2190</v>
      </c>
      <c r="G296" s="12">
        <v>8100.38</v>
      </c>
    </row>
    <row r="297" spans="5:7" ht="14.3" thickBot="1" x14ac:dyDescent="0.3">
      <c r="E297" s="11">
        <v>43543</v>
      </c>
      <c r="F297" s="12">
        <v>2187.87</v>
      </c>
      <c r="G297" s="12">
        <v>8092.47</v>
      </c>
    </row>
    <row r="298" spans="5:7" ht="14.3" thickBot="1" x14ac:dyDescent="0.3">
      <c r="E298" s="11">
        <v>43544</v>
      </c>
      <c r="F298" s="12">
        <v>2183.4499999999998</v>
      </c>
      <c r="G298" s="12">
        <v>8076.12</v>
      </c>
    </row>
    <row r="299" spans="5:7" ht="14.3" thickBot="1" x14ac:dyDescent="0.3">
      <c r="E299" s="11">
        <v>43545</v>
      </c>
      <c r="F299" s="12">
        <v>2180.67</v>
      </c>
      <c r="G299" s="12">
        <v>8065.84</v>
      </c>
    </row>
    <row r="300" spans="5:7" ht="14.3" thickBot="1" x14ac:dyDescent="0.3">
      <c r="E300" s="11">
        <v>43546</v>
      </c>
      <c r="F300" s="12">
        <v>2171.92</v>
      </c>
      <c r="G300" s="12">
        <v>8033.49</v>
      </c>
    </row>
    <row r="301" spans="5:7" ht="14.3" thickBot="1" x14ac:dyDescent="0.3">
      <c r="E301" s="11">
        <v>43549</v>
      </c>
      <c r="F301" s="12">
        <v>2171.31</v>
      </c>
      <c r="G301" s="12">
        <v>8031.25</v>
      </c>
    </row>
    <row r="302" spans="5:7" ht="14.3" thickBot="1" x14ac:dyDescent="0.3">
      <c r="E302" s="11">
        <v>43550</v>
      </c>
      <c r="F302" s="12">
        <v>2168.69</v>
      </c>
      <c r="G302" s="12">
        <v>8021.54</v>
      </c>
    </row>
    <row r="303" spans="5:7" ht="14.3" thickBot="1" x14ac:dyDescent="0.3">
      <c r="E303" s="11">
        <v>43551</v>
      </c>
      <c r="F303" s="12">
        <v>2169.91</v>
      </c>
      <c r="G303" s="12">
        <v>8026.05</v>
      </c>
    </row>
    <row r="304" spans="5:7" ht="14.3" thickBot="1" x14ac:dyDescent="0.3">
      <c r="E304" s="11">
        <v>43552</v>
      </c>
      <c r="F304" s="12">
        <v>2167.4899999999998</v>
      </c>
      <c r="G304" s="12">
        <v>8017.11</v>
      </c>
    </row>
    <row r="305" spans="5:7" ht="14.3" thickBot="1" x14ac:dyDescent="0.3">
      <c r="E305" s="11">
        <v>43553</v>
      </c>
      <c r="F305" s="12">
        <v>2164.7800000000002</v>
      </c>
      <c r="G305" s="12">
        <v>8007.09</v>
      </c>
    </row>
    <row r="306" spans="5:7" ht="14.3" thickBot="1" x14ac:dyDescent="0.3">
      <c r="E306" s="11">
        <v>43556</v>
      </c>
      <c r="F306" s="12">
        <v>2166.94</v>
      </c>
      <c r="G306" s="12">
        <v>8015.05</v>
      </c>
    </row>
    <row r="307" spans="5:7" ht="14.3" thickBot="1" x14ac:dyDescent="0.3">
      <c r="E307" s="11">
        <v>43557</v>
      </c>
      <c r="F307" s="12">
        <v>2160.44</v>
      </c>
      <c r="G307" s="12">
        <v>7991.04</v>
      </c>
    </row>
    <row r="308" spans="5:7" ht="14.3" thickBot="1" x14ac:dyDescent="0.3">
      <c r="E308" s="11">
        <v>43558</v>
      </c>
      <c r="F308" s="12">
        <v>2165.63</v>
      </c>
      <c r="G308" s="12">
        <v>8010.22</v>
      </c>
    </row>
    <row r="309" spans="5:7" ht="14.3" thickBot="1" x14ac:dyDescent="0.3">
      <c r="E309" s="11">
        <v>43559</v>
      </c>
      <c r="F309" s="12">
        <v>2166.09</v>
      </c>
      <c r="G309" s="12">
        <v>8011.94</v>
      </c>
    </row>
    <row r="310" spans="5:7" ht="14.3" thickBot="1" x14ac:dyDescent="0.3">
      <c r="E310" s="11">
        <v>43560</v>
      </c>
      <c r="F310" s="12">
        <v>2178.09</v>
      </c>
      <c r="G310" s="12">
        <v>8058.2</v>
      </c>
    </row>
    <row r="311" spans="5:7" ht="14.3" thickBot="1" x14ac:dyDescent="0.3">
      <c r="E311" s="11">
        <v>43563</v>
      </c>
      <c r="F311" s="12">
        <v>2186.06</v>
      </c>
      <c r="G311" s="12">
        <v>8091.43</v>
      </c>
    </row>
    <row r="312" spans="5:7" ht="14.3" thickBot="1" x14ac:dyDescent="0.3">
      <c r="E312" s="11">
        <v>43564</v>
      </c>
      <c r="F312" s="12">
        <v>2185.91</v>
      </c>
      <c r="G312" s="12">
        <v>8090.88</v>
      </c>
    </row>
    <row r="313" spans="5:7" ht="14.3" thickBot="1" x14ac:dyDescent="0.3">
      <c r="E313" s="11">
        <v>43565</v>
      </c>
      <c r="F313" s="12">
        <v>2179.19</v>
      </c>
      <c r="G313" s="12">
        <v>8066.01</v>
      </c>
    </row>
    <row r="314" spans="5:7" ht="14.3" thickBot="1" x14ac:dyDescent="0.3">
      <c r="E314" s="11">
        <v>43566</v>
      </c>
      <c r="F314" s="12">
        <v>2176.81</v>
      </c>
      <c r="G314" s="12">
        <v>8057.17</v>
      </c>
    </row>
    <row r="315" spans="5:7" ht="14.3" thickBot="1" x14ac:dyDescent="0.3">
      <c r="E315" s="11">
        <v>43567</v>
      </c>
      <c r="F315" s="12">
        <v>2169.6799999999998</v>
      </c>
      <c r="G315" s="12">
        <v>8036.28</v>
      </c>
    </row>
    <row r="316" spans="5:7" ht="14.3" thickBot="1" x14ac:dyDescent="0.3">
      <c r="E316" s="11">
        <v>43570</v>
      </c>
      <c r="F316" s="12">
        <v>2169.67</v>
      </c>
      <c r="G316" s="12">
        <v>8036.25</v>
      </c>
    </row>
    <row r="317" spans="5:7" ht="14.3" thickBot="1" x14ac:dyDescent="0.3">
      <c r="E317" s="11">
        <v>43571</v>
      </c>
      <c r="F317" s="12">
        <v>2167.34</v>
      </c>
      <c r="G317" s="12">
        <v>8027.62</v>
      </c>
    </row>
    <row r="318" spans="5:7" ht="14.3" thickBot="1" x14ac:dyDescent="0.3">
      <c r="E318" s="11">
        <v>43572</v>
      </c>
      <c r="F318" s="12">
        <v>2159.41</v>
      </c>
      <c r="G318" s="12">
        <v>8002.26</v>
      </c>
    </row>
    <row r="319" spans="5:7" ht="14.3" thickBot="1" x14ac:dyDescent="0.3">
      <c r="E319" s="11">
        <v>43573</v>
      </c>
      <c r="F319" s="12">
        <v>2154.54</v>
      </c>
      <c r="G319" s="12">
        <v>7984.24</v>
      </c>
    </row>
    <row r="320" spans="5:7" ht="14.3" thickBot="1" x14ac:dyDescent="0.3">
      <c r="E320" s="11">
        <v>43574</v>
      </c>
      <c r="F320" s="12">
        <v>2155.3000000000002</v>
      </c>
      <c r="G320" s="12">
        <v>7987.02</v>
      </c>
    </row>
    <row r="321" spans="5:7" ht="14.3" thickBot="1" x14ac:dyDescent="0.3">
      <c r="E321" s="11">
        <v>43577</v>
      </c>
      <c r="F321" s="12">
        <v>2156.73</v>
      </c>
      <c r="G321" s="12">
        <v>7992.33</v>
      </c>
    </row>
    <row r="322" spans="5:7" ht="14.3" thickBot="1" x14ac:dyDescent="0.3">
      <c r="E322" s="11">
        <v>43578</v>
      </c>
      <c r="F322" s="12">
        <v>2151.9279000000001</v>
      </c>
      <c r="G322" s="12">
        <v>7974.5456199766204</v>
      </c>
    </row>
    <row r="323" spans="5:7" ht="14.3" thickBot="1" x14ac:dyDescent="0.3">
      <c r="E323" s="11">
        <v>43579</v>
      </c>
      <c r="F323" s="12">
        <v>2147.3125</v>
      </c>
      <c r="G323" s="12">
        <v>7957.4420181996093</v>
      </c>
    </row>
    <row r="324" spans="5:7" ht="14.3" thickBot="1" x14ac:dyDescent="0.3">
      <c r="E324" s="11">
        <v>43580</v>
      </c>
      <c r="F324" s="12">
        <v>2146.9058</v>
      </c>
      <c r="G324" s="12">
        <v>7955.9348823408081</v>
      </c>
    </row>
    <row r="325" spans="5:7" ht="14.3" thickBot="1" x14ac:dyDescent="0.3">
      <c r="E325" s="11">
        <v>43581</v>
      </c>
      <c r="F325" s="12">
        <v>2145.7071999999998</v>
      </c>
      <c r="G325" s="12">
        <v>7951.4931487771019</v>
      </c>
    </row>
    <row r="326" spans="5:7" ht="14.3" thickBot="1" x14ac:dyDescent="0.3">
      <c r="E326" s="11">
        <v>43584</v>
      </c>
      <c r="F326" s="12">
        <v>2142.11</v>
      </c>
      <c r="G326" s="12">
        <v>7938.15</v>
      </c>
    </row>
    <row r="327" spans="5:7" ht="14.3" thickBot="1" x14ac:dyDescent="0.3">
      <c r="E327" s="11">
        <v>43585</v>
      </c>
      <c r="F327" s="12">
        <v>2141.35</v>
      </c>
      <c r="G327" s="12">
        <v>7935.35</v>
      </c>
    </row>
    <row r="328" spans="5:7" ht="14.3" thickBot="1" x14ac:dyDescent="0.3">
      <c r="E328" s="11">
        <v>43587</v>
      </c>
      <c r="F328" s="12">
        <v>2140.5100000000002</v>
      </c>
      <c r="G328" s="12">
        <v>7932.24</v>
      </c>
    </row>
    <row r="329" spans="5:7" ht="14.3" thickBot="1" x14ac:dyDescent="0.3">
      <c r="E329" s="11">
        <v>43588</v>
      </c>
      <c r="F329" s="12">
        <v>2137.64</v>
      </c>
      <c r="G329" s="12">
        <v>7921.59</v>
      </c>
    </row>
    <row r="330" spans="5:7" ht="14.3" thickBot="1" x14ac:dyDescent="0.3">
      <c r="E330" s="11">
        <v>43591</v>
      </c>
      <c r="F330" s="12">
        <v>2136.71</v>
      </c>
      <c r="G330" s="12">
        <v>7918.15</v>
      </c>
    </row>
    <row r="331" spans="5:7" ht="14.3" thickBot="1" x14ac:dyDescent="0.3">
      <c r="E331" s="11">
        <v>43592</v>
      </c>
      <c r="F331" s="12">
        <v>2130.09</v>
      </c>
      <c r="G331" s="12">
        <v>7893.62</v>
      </c>
    </row>
    <row r="332" spans="5:7" ht="14.3" thickBot="1" x14ac:dyDescent="0.3">
      <c r="E332" s="11">
        <v>43593</v>
      </c>
      <c r="F332" s="12">
        <v>2128.35</v>
      </c>
      <c r="G332" s="12">
        <v>7887.17</v>
      </c>
    </row>
    <row r="333" spans="5:7" ht="14.3" thickBot="1" x14ac:dyDescent="0.3">
      <c r="E333" s="11">
        <v>43594</v>
      </c>
      <c r="F333" s="12">
        <v>2129.36</v>
      </c>
      <c r="G333" s="12">
        <v>7896.73</v>
      </c>
    </row>
    <row r="334" spans="5:7" ht="14.3" thickBot="1" x14ac:dyDescent="0.3">
      <c r="E334" s="11">
        <v>43595</v>
      </c>
      <c r="F334" s="12">
        <v>2139.5500000000002</v>
      </c>
      <c r="G334" s="12">
        <v>7934.5</v>
      </c>
    </row>
    <row r="335" spans="5:7" ht="14.3" thickBot="1" x14ac:dyDescent="0.3">
      <c r="E335" s="11">
        <v>43598</v>
      </c>
      <c r="F335" s="12">
        <v>2140.4499999999998</v>
      </c>
      <c r="G335" s="12">
        <v>7937.84</v>
      </c>
    </row>
    <row r="336" spans="5:7" ht="14.3" thickBot="1" x14ac:dyDescent="0.3">
      <c r="E336" s="11">
        <v>43599</v>
      </c>
      <c r="F336" s="12">
        <v>2141.46</v>
      </c>
      <c r="G336" s="12">
        <v>7941.57</v>
      </c>
    </row>
    <row r="337" spans="5:7" ht="14.3" thickBot="1" x14ac:dyDescent="0.3">
      <c r="E337" s="11">
        <v>43600</v>
      </c>
      <c r="F337" s="12">
        <v>2156.0300000000002</v>
      </c>
      <c r="G337" s="12">
        <v>7995.62</v>
      </c>
    </row>
    <row r="338" spans="5:7" ht="14.3" thickBot="1" x14ac:dyDescent="0.3">
      <c r="E338" s="11">
        <v>43601</v>
      </c>
      <c r="F338" s="12">
        <v>2155.1799999999998</v>
      </c>
      <c r="G338" s="12">
        <v>7992.47</v>
      </c>
    </row>
    <row r="339" spans="5:7" ht="14.3" thickBot="1" x14ac:dyDescent="0.3">
      <c r="E339" s="11">
        <v>43602</v>
      </c>
      <c r="F339" s="12">
        <v>2154.21</v>
      </c>
      <c r="G339" s="12">
        <v>7988.85</v>
      </c>
    </row>
    <row r="340" spans="5:7" ht="14.3" thickBot="1" x14ac:dyDescent="0.3">
      <c r="E340" s="11">
        <v>43605</v>
      </c>
      <c r="F340" s="12">
        <v>2154.42</v>
      </c>
      <c r="G340" s="12">
        <v>7989.66</v>
      </c>
    </row>
    <row r="341" spans="5:7" ht="14.3" thickBot="1" x14ac:dyDescent="0.3">
      <c r="E341" s="11">
        <v>43606</v>
      </c>
      <c r="F341" s="12">
        <v>2152.7399999999998</v>
      </c>
      <c r="G341" s="12">
        <v>7983.4</v>
      </c>
    </row>
    <row r="342" spans="5:7" ht="14.3" thickBot="1" x14ac:dyDescent="0.3">
      <c r="E342" s="11">
        <v>43607</v>
      </c>
      <c r="F342" s="12">
        <v>2149.14</v>
      </c>
      <c r="G342" s="12">
        <v>7970.07</v>
      </c>
    </row>
    <row r="343" spans="5:7" ht="14.3" thickBot="1" x14ac:dyDescent="0.3">
      <c r="E343" s="11">
        <v>43608</v>
      </c>
      <c r="F343" s="12">
        <v>2144.38</v>
      </c>
      <c r="G343" s="12">
        <v>7955.58</v>
      </c>
    </row>
    <row r="344" spans="5:7" ht="14.3" thickBot="1" x14ac:dyDescent="0.3">
      <c r="E344" s="11">
        <v>43609</v>
      </c>
      <c r="F344" s="12">
        <v>2145.54</v>
      </c>
      <c r="G344" s="12">
        <v>7961.59</v>
      </c>
    </row>
    <row r="345" spans="5:7" ht="14.3" thickBot="1" x14ac:dyDescent="0.3">
      <c r="E345" s="11">
        <v>43612</v>
      </c>
      <c r="F345" s="12">
        <v>2140.9499999999998</v>
      </c>
      <c r="G345" s="12">
        <v>7944.57</v>
      </c>
    </row>
    <row r="346" spans="5:7" ht="14.3" thickBot="1" x14ac:dyDescent="0.3">
      <c r="E346" s="11">
        <v>43613</v>
      </c>
      <c r="F346" s="12">
        <v>2144.02</v>
      </c>
      <c r="G346" s="12">
        <v>7956.82</v>
      </c>
    </row>
    <row r="347" spans="5:7" ht="14.3" thickBot="1" x14ac:dyDescent="0.3">
      <c r="E347" s="11">
        <v>43614</v>
      </c>
      <c r="F347" s="12">
        <v>2146.02</v>
      </c>
      <c r="G347" s="12">
        <v>7980.29</v>
      </c>
    </row>
    <row r="348" spans="5:7" ht="14.3" thickBot="1" x14ac:dyDescent="0.3">
      <c r="E348" s="11">
        <v>43615</v>
      </c>
      <c r="F348" s="12">
        <v>2138.77</v>
      </c>
      <c r="G348" s="12">
        <v>7958.92</v>
      </c>
    </row>
    <row r="349" spans="5:7" ht="14.3" thickBot="1" x14ac:dyDescent="0.3">
      <c r="E349" s="11">
        <v>43616</v>
      </c>
      <c r="F349" s="12">
        <v>2133.33</v>
      </c>
      <c r="G349" s="12">
        <v>7938.66</v>
      </c>
    </row>
    <row r="350" spans="5:7" ht="14.3" thickBot="1" x14ac:dyDescent="0.3">
      <c r="E350" s="11">
        <v>43619</v>
      </c>
      <c r="F350" s="12">
        <v>2132.19</v>
      </c>
      <c r="G350" s="12">
        <v>7934.4</v>
      </c>
    </row>
    <row r="351" spans="5:7" ht="14.3" thickBot="1" x14ac:dyDescent="0.3">
      <c r="E351" s="11">
        <v>43620</v>
      </c>
      <c r="F351" s="12">
        <v>2131.06</v>
      </c>
      <c r="G351" s="12">
        <v>7930.23</v>
      </c>
    </row>
    <row r="352" spans="5:7" ht="14.3" thickBot="1" x14ac:dyDescent="0.3">
      <c r="E352" s="11">
        <v>43622</v>
      </c>
      <c r="F352" s="12">
        <v>2129.92</v>
      </c>
      <c r="G352" s="12">
        <v>7925.99</v>
      </c>
    </row>
    <row r="353" spans="5:7" ht="14.3" thickBot="1" x14ac:dyDescent="0.3">
      <c r="E353" s="11">
        <v>43623</v>
      </c>
      <c r="F353" s="12">
        <v>2125.7399999999998</v>
      </c>
      <c r="G353" s="12">
        <v>7910.42</v>
      </c>
    </row>
    <row r="354" spans="5:7" ht="14.3" thickBot="1" x14ac:dyDescent="0.3">
      <c r="E354" s="11">
        <v>43626</v>
      </c>
      <c r="F354" s="12">
        <v>2120.31</v>
      </c>
      <c r="G354" s="12">
        <v>7890.2</v>
      </c>
    </row>
    <row r="355" spans="5:7" ht="14.3" thickBot="1" x14ac:dyDescent="0.3">
      <c r="E355" s="11">
        <v>43627</v>
      </c>
      <c r="F355" s="12">
        <v>2123.42</v>
      </c>
      <c r="G355" s="12">
        <v>7901.79</v>
      </c>
    </row>
    <row r="356" spans="5:7" ht="14.3" thickBot="1" x14ac:dyDescent="0.3">
      <c r="E356" s="11">
        <v>43628</v>
      </c>
      <c r="F356" s="12">
        <v>2122.29</v>
      </c>
      <c r="G356" s="12">
        <v>7897.59</v>
      </c>
    </row>
    <row r="357" spans="5:7" ht="14.3" thickBot="1" x14ac:dyDescent="0.3">
      <c r="E357" s="11">
        <v>43629</v>
      </c>
      <c r="F357" s="12">
        <v>2114.64</v>
      </c>
      <c r="G357" s="12">
        <v>7869.1</v>
      </c>
    </row>
    <row r="358" spans="5:7" ht="14.3" thickBot="1" x14ac:dyDescent="0.3">
      <c r="E358" s="11">
        <v>43630</v>
      </c>
      <c r="F358" s="12">
        <v>2111.21</v>
      </c>
      <c r="G358" s="12">
        <v>7856.35</v>
      </c>
    </row>
    <row r="359" spans="5:7" ht="14.3" thickBot="1" x14ac:dyDescent="0.3">
      <c r="E359" s="11">
        <v>43633</v>
      </c>
      <c r="F359" s="12">
        <v>2109.88</v>
      </c>
      <c r="G359" s="12">
        <v>7851.4</v>
      </c>
    </row>
    <row r="360" spans="5:7" ht="14.3" thickBot="1" x14ac:dyDescent="0.3">
      <c r="E360" s="11">
        <v>43634</v>
      </c>
      <c r="F360" s="12">
        <v>2110.41</v>
      </c>
      <c r="G360" s="12">
        <v>7853.37</v>
      </c>
    </row>
    <row r="361" spans="5:7" ht="14.3" thickBot="1" x14ac:dyDescent="0.3">
      <c r="E361" s="11">
        <v>43635</v>
      </c>
      <c r="F361" s="12">
        <v>2108.15</v>
      </c>
      <c r="G361" s="12">
        <v>7856.88</v>
      </c>
    </row>
    <row r="362" spans="5:7" ht="14.3" thickBot="1" x14ac:dyDescent="0.3">
      <c r="E362" s="11">
        <v>43636</v>
      </c>
      <c r="F362" s="12">
        <v>2110.5100000000002</v>
      </c>
      <c r="G362" s="12">
        <v>7865.7</v>
      </c>
    </row>
    <row r="363" spans="5:7" ht="14.3" thickBot="1" x14ac:dyDescent="0.3">
      <c r="E363" s="11">
        <v>43637</v>
      </c>
      <c r="F363" s="12">
        <v>2115.73</v>
      </c>
      <c r="G363" s="12">
        <v>7885.13</v>
      </c>
    </row>
    <row r="364" spans="5:7" ht="14.3" thickBot="1" x14ac:dyDescent="0.3">
      <c r="E364" s="11">
        <v>43640</v>
      </c>
      <c r="F364" s="12">
        <v>2132.15</v>
      </c>
      <c r="G364" s="12">
        <v>7946.34</v>
      </c>
    </row>
    <row r="365" spans="5:7" ht="14.3" thickBot="1" x14ac:dyDescent="0.3">
      <c r="E365" s="11">
        <v>43641</v>
      </c>
      <c r="F365" s="12">
        <v>2158.23</v>
      </c>
      <c r="G365" s="12">
        <v>8043.56</v>
      </c>
    </row>
    <row r="366" spans="5:7" ht="14.3" thickBot="1" x14ac:dyDescent="0.3">
      <c r="E366" s="11">
        <v>43642</v>
      </c>
      <c r="F366" s="12">
        <v>2158.89</v>
      </c>
      <c r="G366" s="12">
        <v>8046.01</v>
      </c>
    </row>
    <row r="367" spans="5:7" ht="14.3" thickBot="1" x14ac:dyDescent="0.3">
      <c r="E367" s="11">
        <v>43643</v>
      </c>
      <c r="F367" s="12">
        <v>2130.92</v>
      </c>
      <c r="G367" s="12">
        <v>7941.75</v>
      </c>
    </row>
    <row r="368" spans="5:7" ht="14.3" thickBot="1" x14ac:dyDescent="0.3">
      <c r="E368" s="11">
        <v>43644</v>
      </c>
      <c r="F368" s="12">
        <v>2128.4</v>
      </c>
      <c r="G368" s="12">
        <v>7932.36</v>
      </c>
    </row>
    <row r="369" spans="5:7" ht="14.3" thickBot="1" x14ac:dyDescent="0.3">
      <c r="E369" s="11">
        <v>43647</v>
      </c>
      <c r="F369" s="12">
        <v>2133.92</v>
      </c>
      <c r="G369" s="12">
        <v>7952.92</v>
      </c>
    </row>
    <row r="370" spans="5:7" ht="14.3" thickBot="1" x14ac:dyDescent="0.3">
      <c r="E370" s="11">
        <v>43648</v>
      </c>
      <c r="F370" s="12">
        <v>2132.39</v>
      </c>
      <c r="G370" s="12">
        <v>7947.25</v>
      </c>
    </row>
    <row r="371" spans="5:7" ht="14.3" thickBot="1" x14ac:dyDescent="0.3">
      <c r="E371" s="11">
        <v>43649</v>
      </c>
      <c r="F371" s="12">
        <v>2137.75</v>
      </c>
      <c r="G371" s="12">
        <v>7967.22</v>
      </c>
    </row>
    <row r="372" spans="5:7" ht="14.3" thickBot="1" x14ac:dyDescent="0.3">
      <c r="E372" s="11">
        <v>43650</v>
      </c>
      <c r="F372" s="12">
        <v>2139.79</v>
      </c>
      <c r="G372" s="12">
        <v>7979.41</v>
      </c>
    </row>
    <row r="373" spans="5:7" ht="14.3" thickBot="1" x14ac:dyDescent="0.3">
      <c r="E373" s="11">
        <v>43651</v>
      </c>
      <c r="F373" s="12">
        <v>2140.1999999999998</v>
      </c>
      <c r="G373" s="12">
        <v>7986.14</v>
      </c>
    </row>
    <row r="374" spans="5:7" ht="14.3" thickBot="1" x14ac:dyDescent="0.3">
      <c r="E374" s="11">
        <v>43654</v>
      </c>
      <c r="F374" s="12">
        <v>2150.64</v>
      </c>
      <c r="G374" s="12">
        <v>8025.12</v>
      </c>
    </row>
    <row r="375" spans="5:7" ht="14.3" thickBot="1" x14ac:dyDescent="0.3">
      <c r="E375" s="11">
        <v>43655</v>
      </c>
      <c r="F375" s="12">
        <v>2157.36</v>
      </c>
      <c r="G375" s="12">
        <v>8053.76</v>
      </c>
    </row>
    <row r="376" spans="5:7" ht="14.3" thickBot="1" x14ac:dyDescent="0.3">
      <c r="E376" s="11">
        <v>43656</v>
      </c>
      <c r="F376" s="12">
        <v>2147.61</v>
      </c>
      <c r="G376" s="12">
        <v>8057.92</v>
      </c>
    </row>
    <row r="377" spans="5:7" ht="14.3" thickBot="1" x14ac:dyDescent="0.3">
      <c r="E377" s="11">
        <v>43657</v>
      </c>
      <c r="F377" s="12">
        <v>2152.9499999999998</v>
      </c>
      <c r="G377" s="12">
        <v>8077.95</v>
      </c>
    </row>
    <row r="378" spans="5:7" ht="14.3" thickBot="1" x14ac:dyDescent="0.3">
      <c r="E378" s="11">
        <v>43658</v>
      </c>
      <c r="F378" s="12">
        <v>2154.44</v>
      </c>
      <c r="G378" s="12">
        <v>8083.55</v>
      </c>
    </row>
    <row r="379" spans="5:7" ht="14.3" thickBot="1" x14ac:dyDescent="0.3">
      <c r="E379" s="11">
        <v>43661</v>
      </c>
      <c r="F379" s="12">
        <v>2153.86</v>
      </c>
      <c r="G379" s="12">
        <v>8094.62</v>
      </c>
    </row>
    <row r="380" spans="5:7" ht="14.3" thickBot="1" x14ac:dyDescent="0.3">
      <c r="E380" s="11">
        <v>43662</v>
      </c>
      <c r="F380" s="12">
        <v>2155.61</v>
      </c>
      <c r="G380" s="12">
        <v>8101.21</v>
      </c>
    </row>
    <row r="381" spans="5:7" ht="14.3" thickBot="1" x14ac:dyDescent="0.3">
      <c r="E381" s="11">
        <v>43663</v>
      </c>
      <c r="F381" s="12">
        <v>2155.56</v>
      </c>
      <c r="G381" s="12">
        <v>8101.01</v>
      </c>
    </row>
    <row r="382" spans="5:7" ht="14.3" thickBot="1" x14ac:dyDescent="0.3">
      <c r="E382" s="11">
        <v>43664</v>
      </c>
      <c r="F382" s="12">
        <v>2146.04</v>
      </c>
      <c r="G382" s="12">
        <v>8065.26</v>
      </c>
    </row>
    <row r="383" spans="5:7" ht="14.3" thickBot="1" x14ac:dyDescent="0.3">
      <c r="E383" s="11">
        <v>43665</v>
      </c>
      <c r="F383" s="12">
        <v>2148.6799999999998</v>
      </c>
      <c r="G383" s="12">
        <v>8075.16</v>
      </c>
    </row>
    <row r="384" spans="5:7" ht="14.3" thickBot="1" x14ac:dyDescent="0.3">
      <c r="E384" s="11">
        <v>43668</v>
      </c>
      <c r="F384" s="12">
        <v>2153.94</v>
      </c>
      <c r="G384" s="12">
        <v>8094.94</v>
      </c>
    </row>
    <row r="385" spans="5:7" ht="14.3" thickBot="1" x14ac:dyDescent="0.3">
      <c r="E385" s="11">
        <v>43669</v>
      </c>
      <c r="F385" s="12">
        <v>2152.3200000000002</v>
      </c>
      <c r="G385" s="12">
        <v>8088.83</v>
      </c>
    </row>
    <row r="386" spans="5:7" ht="14.3" thickBot="1" x14ac:dyDescent="0.3">
      <c r="E386" s="11">
        <v>43670</v>
      </c>
      <c r="F386" s="12">
        <v>2154.59</v>
      </c>
      <c r="G386" s="12">
        <v>8097.39</v>
      </c>
    </row>
    <row r="387" spans="5:7" ht="14.3" thickBot="1" x14ac:dyDescent="0.3">
      <c r="E387" s="11">
        <v>43671</v>
      </c>
      <c r="F387" s="12">
        <v>2153.19</v>
      </c>
      <c r="G387" s="12">
        <v>8092.13</v>
      </c>
    </row>
    <row r="388" spans="5:7" ht="14.3" thickBot="1" x14ac:dyDescent="0.3">
      <c r="E388" s="11">
        <v>43672</v>
      </c>
      <c r="F388" s="12">
        <v>2153.06</v>
      </c>
      <c r="G388" s="12">
        <v>8091.64</v>
      </c>
    </row>
    <row r="389" spans="5:7" ht="14.3" thickBot="1" x14ac:dyDescent="0.3">
      <c r="E389" s="11">
        <v>43676</v>
      </c>
      <c r="F389" s="12">
        <v>2152.67</v>
      </c>
      <c r="G389" s="12">
        <v>8090.17</v>
      </c>
    </row>
    <row r="390" spans="5:7" ht="14.3" thickBot="1" x14ac:dyDescent="0.3">
      <c r="E390" s="11">
        <v>43677</v>
      </c>
      <c r="F390" s="12">
        <v>2160.2600000000002</v>
      </c>
      <c r="G390" s="12">
        <v>8118.68</v>
      </c>
    </row>
    <row r="391" spans="5:7" ht="14.3" thickBot="1" x14ac:dyDescent="0.3">
      <c r="E391" s="11">
        <v>43678</v>
      </c>
      <c r="F391" s="12">
        <v>2168.89</v>
      </c>
      <c r="G391" s="12">
        <v>8151.14</v>
      </c>
    </row>
    <row r="392" spans="5:7" ht="14.3" thickBot="1" x14ac:dyDescent="0.3">
      <c r="E392" s="11">
        <v>43679</v>
      </c>
      <c r="F392" s="12">
        <v>2169.17</v>
      </c>
      <c r="G392" s="12">
        <v>8152.16</v>
      </c>
    </row>
    <row r="393" spans="5:7" ht="14.3" thickBot="1" x14ac:dyDescent="0.3">
      <c r="E393" s="11">
        <v>43682</v>
      </c>
      <c r="F393" s="12">
        <v>2170.44</v>
      </c>
      <c r="G393" s="12">
        <v>8158.86</v>
      </c>
    </row>
    <row r="394" spans="5:7" ht="14.3" thickBot="1" x14ac:dyDescent="0.3">
      <c r="E394" s="11">
        <v>43683</v>
      </c>
      <c r="F394" s="12">
        <v>2163.71</v>
      </c>
      <c r="G394" s="12">
        <v>8133.54</v>
      </c>
    </row>
    <row r="395" spans="5:7" ht="14.3" thickBot="1" x14ac:dyDescent="0.3">
      <c r="E395" s="11">
        <v>43684</v>
      </c>
      <c r="F395" s="12">
        <v>2165.37</v>
      </c>
      <c r="G395" s="12">
        <v>8139.79</v>
      </c>
    </row>
    <row r="396" spans="5:7" ht="14.3" thickBot="1" x14ac:dyDescent="0.3">
      <c r="E396" s="11">
        <v>43685</v>
      </c>
      <c r="F396" s="12">
        <v>2163.69</v>
      </c>
      <c r="G396" s="12">
        <v>8133.5</v>
      </c>
    </row>
    <row r="397" spans="5:7" ht="14.3" thickBot="1" x14ac:dyDescent="0.3">
      <c r="E397" s="11">
        <v>43686</v>
      </c>
      <c r="F397" s="12">
        <v>2161.0100000000002</v>
      </c>
      <c r="G397" s="12">
        <v>8123.41</v>
      </c>
    </row>
    <row r="398" spans="5:7" ht="14.3" thickBot="1" x14ac:dyDescent="0.3">
      <c r="E398" s="11">
        <v>43689</v>
      </c>
      <c r="F398" s="12">
        <v>2171.71</v>
      </c>
      <c r="G398" s="12">
        <v>8163.63</v>
      </c>
    </row>
    <row r="399" spans="5:7" ht="14.3" thickBot="1" x14ac:dyDescent="0.3">
      <c r="E399" s="11">
        <v>43690</v>
      </c>
      <c r="F399" s="12">
        <v>2170.87</v>
      </c>
      <c r="G399" s="12">
        <v>8160.47</v>
      </c>
    </row>
    <row r="400" spans="5:7" ht="14.3" thickBot="1" x14ac:dyDescent="0.3">
      <c r="E400" s="11">
        <v>43691</v>
      </c>
      <c r="F400" s="12">
        <v>2173.36</v>
      </c>
      <c r="G400" s="12">
        <v>8169.82</v>
      </c>
    </row>
    <row r="401" spans="5:7" ht="14.3" thickBot="1" x14ac:dyDescent="0.3">
      <c r="E401" s="11">
        <v>43692</v>
      </c>
      <c r="F401" s="12">
        <v>2170.42</v>
      </c>
      <c r="G401" s="12">
        <v>8158.78</v>
      </c>
    </row>
    <row r="402" spans="5:7" ht="14.3" thickBot="1" x14ac:dyDescent="0.3">
      <c r="E402" s="11">
        <v>43693</v>
      </c>
      <c r="F402" s="12">
        <v>2172.98</v>
      </c>
      <c r="G402" s="12">
        <v>8168.39</v>
      </c>
    </row>
    <row r="403" spans="5:7" ht="14.3" thickBot="1" x14ac:dyDescent="0.3">
      <c r="E403" s="11">
        <v>43696</v>
      </c>
      <c r="F403" s="12">
        <v>2169.1</v>
      </c>
      <c r="G403" s="12">
        <v>8153.81</v>
      </c>
    </row>
    <row r="404" spans="5:7" ht="14.3" thickBot="1" x14ac:dyDescent="0.3">
      <c r="E404" s="11">
        <v>43697</v>
      </c>
      <c r="F404" s="12">
        <v>2167.7199999999998</v>
      </c>
      <c r="G404" s="12">
        <v>8148.63</v>
      </c>
    </row>
    <row r="405" spans="5:7" ht="14.3" thickBot="1" x14ac:dyDescent="0.3">
      <c r="E405" s="11">
        <v>43698</v>
      </c>
      <c r="F405" s="12">
        <v>2171.54</v>
      </c>
      <c r="G405" s="12">
        <v>8165.09</v>
      </c>
    </row>
    <row r="406" spans="5:7" ht="14.3" thickBot="1" x14ac:dyDescent="0.3">
      <c r="E406" s="11">
        <v>43699</v>
      </c>
      <c r="F406" s="12">
        <v>2164.73</v>
      </c>
      <c r="G406" s="12">
        <v>8139.46</v>
      </c>
    </row>
    <row r="407" spans="5:7" ht="14.3" thickBot="1" x14ac:dyDescent="0.3">
      <c r="E407" s="11">
        <v>43700</v>
      </c>
      <c r="F407" s="12">
        <v>2167.19</v>
      </c>
      <c r="G407" s="12">
        <v>8148.75</v>
      </c>
    </row>
    <row r="408" spans="5:7" ht="14.3" thickBot="1" x14ac:dyDescent="0.3">
      <c r="E408" s="11">
        <v>43703</v>
      </c>
      <c r="F408" s="12">
        <v>2169.62</v>
      </c>
      <c r="G408" s="12">
        <v>8159.93</v>
      </c>
    </row>
    <row r="409" spans="5:7" ht="14.3" thickBot="1" x14ac:dyDescent="0.3">
      <c r="E409" s="11">
        <v>43704</v>
      </c>
      <c r="F409" s="12">
        <v>2169.79</v>
      </c>
      <c r="G409" s="12">
        <v>8160.57</v>
      </c>
    </row>
    <row r="410" spans="5:7" ht="14.3" thickBot="1" x14ac:dyDescent="0.3">
      <c r="E410" s="11">
        <v>43705</v>
      </c>
      <c r="F410" s="12">
        <v>2161.17</v>
      </c>
      <c r="G410" s="12">
        <v>8137.22</v>
      </c>
    </row>
    <row r="411" spans="5:7" ht="14.3" thickBot="1" x14ac:dyDescent="0.3">
      <c r="E411" s="11">
        <v>43706</v>
      </c>
      <c r="F411" s="12">
        <v>2164.1999999999998</v>
      </c>
      <c r="G411" s="12">
        <v>8148.64</v>
      </c>
    </row>
    <row r="412" spans="5:7" ht="14.3" thickBot="1" x14ac:dyDescent="0.3">
      <c r="E412" s="11">
        <v>43707</v>
      </c>
      <c r="F412" s="12">
        <v>2161.98</v>
      </c>
      <c r="G412" s="12">
        <v>8142.26</v>
      </c>
    </row>
  </sheetData>
  <conditionalFormatting sqref="F3:F267">
    <cfRule type="top10" dxfId="2" priority="1" stopIfTrue="1" rank="1"/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48"/>
  <sheetViews>
    <sheetView topLeftCell="D123" workbookViewId="0">
      <selection activeCell="E2" sqref="E2:H210"/>
    </sheetView>
  </sheetViews>
  <sheetFormatPr defaultRowHeight="12.9" x14ac:dyDescent="0.2"/>
  <cols>
    <col min="5" max="5" width="13.375" customWidth="1"/>
    <col min="6" max="7" width="9.375" bestFit="1" customWidth="1"/>
  </cols>
  <sheetData>
    <row r="1" spans="1:7" x14ac:dyDescent="0.2">
      <c r="A1" t="s">
        <v>38</v>
      </c>
    </row>
    <row r="2" spans="1:7" ht="13.6" thickBot="1" x14ac:dyDescent="0.25">
      <c r="F2" t="s">
        <v>21</v>
      </c>
      <c r="G2" t="s">
        <v>20</v>
      </c>
    </row>
    <row r="3" spans="1:7" ht="14.3" thickBot="1" x14ac:dyDescent="0.3">
      <c r="E3" s="11">
        <v>43468</v>
      </c>
      <c r="F3" s="12">
        <v>2219.4</v>
      </c>
      <c r="G3" s="12">
        <v>8200.94</v>
      </c>
    </row>
    <row r="4" spans="1:7" ht="14.3" thickBot="1" x14ac:dyDescent="0.3">
      <c r="E4" s="11">
        <v>43469</v>
      </c>
      <c r="F4" s="12">
        <v>2216.5500000000002</v>
      </c>
      <c r="G4" s="12">
        <v>8190.4</v>
      </c>
    </row>
    <row r="5" spans="1:7" ht="14.3" thickBot="1" x14ac:dyDescent="0.3">
      <c r="E5" s="11">
        <v>43472</v>
      </c>
      <c r="F5" s="12">
        <v>2214.4</v>
      </c>
      <c r="G5" s="12">
        <v>8186.42</v>
      </c>
    </row>
    <row r="6" spans="1:7" ht="14.3" thickBot="1" x14ac:dyDescent="0.3">
      <c r="E6" s="11">
        <v>43473</v>
      </c>
      <c r="F6" s="12">
        <v>2215.14</v>
      </c>
      <c r="G6" s="12">
        <v>8189.16</v>
      </c>
    </row>
    <row r="7" spans="1:7" ht="14.3" thickBot="1" x14ac:dyDescent="0.3">
      <c r="E7" s="11">
        <v>43474</v>
      </c>
      <c r="F7" s="12">
        <v>2221.1</v>
      </c>
      <c r="G7" s="12">
        <v>8212.68</v>
      </c>
    </row>
    <row r="8" spans="1:7" ht="14.3" thickBot="1" x14ac:dyDescent="0.3">
      <c r="E8" s="11">
        <v>43475</v>
      </c>
      <c r="F8" s="12">
        <v>2208.8200000000002</v>
      </c>
      <c r="G8" s="12">
        <v>8167.26</v>
      </c>
    </row>
    <row r="9" spans="1:7" ht="14.3" thickBot="1" x14ac:dyDescent="0.3">
      <c r="E9" s="11">
        <v>43476</v>
      </c>
      <c r="F9" s="12">
        <v>2205.19</v>
      </c>
      <c r="G9" s="12">
        <v>8153.86</v>
      </c>
    </row>
    <row r="10" spans="1:7" ht="14.3" thickBot="1" x14ac:dyDescent="0.3">
      <c r="E10" s="11">
        <v>43479</v>
      </c>
      <c r="F10" s="12">
        <v>2214.31</v>
      </c>
      <c r="G10" s="12">
        <v>8187.57</v>
      </c>
    </row>
    <row r="11" spans="1:7" ht="14.3" thickBot="1" x14ac:dyDescent="0.3">
      <c r="E11" s="11">
        <v>43480</v>
      </c>
      <c r="F11" s="12">
        <v>2214.7600000000002</v>
      </c>
      <c r="G11" s="12">
        <v>8189.21</v>
      </c>
    </row>
    <row r="12" spans="1:7" ht="14.3" thickBot="1" x14ac:dyDescent="0.3">
      <c r="E12" s="11">
        <v>43481</v>
      </c>
      <c r="F12" s="12">
        <v>2219.2199999999998</v>
      </c>
      <c r="G12" s="12">
        <v>8205.7000000000007</v>
      </c>
    </row>
    <row r="13" spans="1:7" ht="14.3" thickBot="1" x14ac:dyDescent="0.3">
      <c r="E13" s="11">
        <v>43482</v>
      </c>
      <c r="F13" s="12">
        <v>2223.9</v>
      </c>
      <c r="G13" s="12">
        <v>8223.0300000000007</v>
      </c>
    </row>
    <row r="14" spans="1:7" ht="14.3" thickBot="1" x14ac:dyDescent="0.3">
      <c r="E14" s="11">
        <v>43483</v>
      </c>
      <c r="F14" s="12">
        <v>2226.77</v>
      </c>
      <c r="G14" s="12">
        <v>8233.65</v>
      </c>
    </row>
    <row r="15" spans="1:7" ht="14.3" thickBot="1" x14ac:dyDescent="0.3">
      <c r="E15" s="11">
        <v>43487</v>
      </c>
      <c r="F15" s="12">
        <v>2223.73</v>
      </c>
      <c r="G15" s="12">
        <v>8222.4</v>
      </c>
    </row>
    <row r="16" spans="1:7" ht="14.3" thickBot="1" x14ac:dyDescent="0.3">
      <c r="E16" s="11">
        <v>43488</v>
      </c>
      <c r="F16" s="12">
        <v>2230.91</v>
      </c>
      <c r="G16" s="12">
        <v>8248.94</v>
      </c>
    </row>
    <row r="17" spans="5:7" ht="14.3" thickBot="1" x14ac:dyDescent="0.3">
      <c r="E17" s="11">
        <v>43489</v>
      </c>
      <c r="F17" s="12">
        <v>2224.77</v>
      </c>
      <c r="G17" s="12">
        <v>8226.2199999999993</v>
      </c>
    </row>
    <row r="18" spans="5:7" ht="14.3" thickBot="1" x14ac:dyDescent="0.3">
      <c r="E18" s="11">
        <v>43490</v>
      </c>
      <c r="F18" s="12">
        <v>2220.58</v>
      </c>
      <c r="G18" s="12">
        <v>8210.75</v>
      </c>
    </row>
    <row r="19" spans="5:7" ht="14.3" thickBot="1" x14ac:dyDescent="0.3">
      <c r="E19" s="11">
        <v>43493</v>
      </c>
      <c r="F19" s="12">
        <v>2219.38</v>
      </c>
      <c r="G19" s="12">
        <v>8206.32</v>
      </c>
    </row>
    <row r="20" spans="5:7" ht="14.3" thickBot="1" x14ac:dyDescent="0.3">
      <c r="E20" s="11">
        <v>43494</v>
      </c>
      <c r="F20" s="12">
        <v>2219.6799999999998</v>
      </c>
      <c r="G20" s="12">
        <v>8207.41</v>
      </c>
    </row>
    <row r="21" spans="5:7" ht="14.3" thickBot="1" x14ac:dyDescent="0.3">
      <c r="E21" s="11">
        <v>43495</v>
      </c>
      <c r="F21" s="12">
        <v>2215.5500000000002</v>
      </c>
      <c r="G21" s="12">
        <v>8192.16</v>
      </c>
    </row>
    <row r="22" spans="5:7" ht="14.3" thickBot="1" x14ac:dyDescent="0.3">
      <c r="E22" s="11">
        <v>43496</v>
      </c>
      <c r="F22" s="12">
        <v>2212.92</v>
      </c>
      <c r="G22" s="12">
        <v>8182.41</v>
      </c>
    </row>
    <row r="23" spans="5:7" ht="14.3" thickBot="1" x14ac:dyDescent="0.3">
      <c r="E23" s="11">
        <v>43500</v>
      </c>
      <c r="F23" s="12">
        <v>2214.04</v>
      </c>
      <c r="G23" s="12">
        <v>8186.57</v>
      </c>
    </row>
    <row r="24" spans="5:7" ht="14.3" thickBot="1" x14ac:dyDescent="0.3">
      <c r="E24" s="11">
        <v>43502</v>
      </c>
      <c r="F24" s="12">
        <v>2207.8200000000002</v>
      </c>
      <c r="G24" s="12">
        <v>8163.58</v>
      </c>
    </row>
    <row r="25" spans="5:7" ht="14.3" thickBot="1" x14ac:dyDescent="0.3">
      <c r="E25" s="11">
        <v>43503</v>
      </c>
      <c r="F25" s="12">
        <v>2205.75</v>
      </c>
      <c r="G25" s="12">
        <v>8155.89</v>
      </c>
    </row>
    <row r="26" spans="5:7" ht="14.3" thickBot="1" x14ac:dyDescent="0.3">
      <c r="E26" s="11">
        <v>43504</v>
      </c>
      <c r="F26" s="12">
        <v>2210.58</v>
      </c>
      <c r="G26" s="12">
        <v>8173.77</v>
      </c>
    </row>
    <row r="27" spans="5:7" ht="14.3" thickBot="1" x14ac:dyDescent="0.3">
      <c r="E27" s="11">
        <v>43507</v>
      </c>
      <c r="F27" s="12">
        <v>2205.6799999999998</v>
      </c>
      <c r="G27" s="12">
        <v>8155.63</v>
      </c>
    </row>
    <row r="28" spans="5:7" ht="14.3" thickBot="1" x14ac:dyDescent="0.3">
      <c r="E28" s="11">
        <v>43508</v>
      </c>
      <c r="F28" s="12">
        <v>2204.2600000000002</v>
      </c>
      <c r="G28" s="12">
        <v>8150.4</v>
      </c>
    </row>
    <row r="29" spans="5:7" ht="14.3" thickBot="1" x14ac:dyDescent="0.3">
      <c r="E29" s="11">
        <v>43509</v>
      </c>
      <c r="F29" s="12">
        <v>2202.38</v>
      </c>
      <c r="G29" s="12">
        <v>8143.46</v>
      </c>
    </row>
    <row r="30" spans="5:7" ht="14.3" thickBot="1" x14ac:dyDescent="0.3">
      <c r="E30" s="11">
        <v>43510</v>
      </c>
      <c r="F30" s="12">
        <v>2200.5700000000002</v>
      </c>
      <c r="G30" s="12">
        <v>8136.76</v>
      </c>
    </row>
    <row r="31" spans="5:7" ht="14.3" thickBot="1" x14ac:dyDescent="0.3">
      <c r="E31" s="11">
        <v>43511</v>
      </c>
      <c r="F31" s="12">
        <v>2198.31</v>
      </c>
      <c r="G31" s="12">
        <v>8128.4</v>
      </c>
    </row>
    <row r="32" spans="5:7" ht="14.3" thickBot="1" x14ac:dyDescent="0.3">
      <c r="E32" s="11">
        <v>43514</v>
      </c>
      <c r="F32" s="12">
        <v>2202.52</v>
      </c>
      <c r="G32" s="12">
        <v>8146.41</v>
      </c>
    </row>
    <row r="33" spans="5:7" ht="14.3" thickBot="1" x14ac:dyDescent="0.3">
      <c r="E33" s="11">
        <v>43515</v>
      </c>
      <c r="F33" s="12">
        <v>2199.8000000000002</v>
      </c>
      <c r="G33" s="12">
        <v>8136.35</v>
      </c>
    </row>
    <row r="34" spans="5:7" ht="14.3" thickBot="1" x14ac:dyDescent="0.3">
      <c r="E34" s="11">
        <v>43516</v>
      </c>
      <c r="F34" s="12">
        <v>2200.6999999999998</v>
      </c>
      <c r="G34" s="12">
        <v>8139.65</v>
      </c>
    </row>
    <row r="35" spans="5:7" ht="14.3" thickBot="1" x14ac:dyDescent="0.3">
      <c r="E35" s="11">
        <v>43517</v>
      </c>
      <c r="F35" s="12">
        <v>2209.16</v>
      </c>
      <c r="G35" s="12">
        <v>8170.95</v>
      </c>
    </row>
    <row r="36" spans="5:7" ht="14.3" thickBot="1" x14ac:dyDescent="0.3">
      <c r="E36" s="11">
        <v>43518</v>
      </c>
      <c r="F36" s="12">
        <v>2207.1999999999998</v>
      </c>
      <c r="G36" s="12">
        <v>8163.7</v>
      </c>
    </row>
    <row r="37" spans="5:7" ht="14.3" thickBot="1" x14ac:dyDescent="0.3">
      <c r="E37" s="11">
        <v>43521</v>
      </c>
      <c r="F37" s="12">
        <v>2203.91</v>
      </c>
      <c r="G37" s="12">
        <v>8151.56</v>
      </c>
    </row>
    <row r="38" spans="5:7" ht="14.3" thickBot="1" x14ac:dyDescent="0.3">
      <c r="E38" s="11">
        <v>43522</v>
      </c>
      <c r="F38" s="12">
        <v>2201.06</v>
      </c>
      <c r="G38" s="12">
        <v>8141.02</v>
      </c>
    </row>
    <row r="39" spans="5:7" ht="14.3" thickBot="1" x14ac:dyDescent="0.3">
      <c r="E39" s="11">
        <v>43523</v>
      </c>
      <c r="F39" s="12">
        <v>2202.98</v>
      </c>
      <c r="G39" s="12">
        <v>8148.09</v>
      </c>
    </row>
    <row r="40" spans="5:7" ht="14.3" thickBot="1" x14ac:dyDescent="0.3">
      <c r="E40" s="11">
        <v>43524</v>
      </c>
      <c r="F40" s="12">
        <v>2206.6999999999998</v>
      </c>
      <c r="G40" s="12">
        <v>8161.86</v>
      </c>
    </row>
    <row r="41" spans="5:7" ht="14.3" thickBot="1" x14ac:dyDescent="0.3">
      <c r="E41" s="11">
        <v>43525</v>
      </c>
      <c r="F41" s="12">
        <v>2207.04</v>
      </c>
      <c r="G41" s="12">
        <v>8163.41</v>
      </c>
    </row>
    <row r="42" spans="5:7" ht="14.3" thickBot="1" x14ac:dyDescent="0.3">
      <c r="E42" s="11">
        <v>43529</v>
      </c>
      <c r="F42" s="12">
        <v>2204.36</v>
      </c>
      <c r="G42" s="12">
        <v>8153.47</v>
      </c>
    </row>
    <row r="43" spans="5:7" ht="14.3" thickBot="1" x14ac:dyDescent="0.3">
      <c r="E43" s="11">
        <v>43530</v>
      </c>
      <c r="F43" s="12">
        <v>2195.4</v>
      </c>
      <c r="G43" s="12">
        <v>8120.34</v>
      </c>
    </row>
    <row r="44" spans="5:7" ht="14.3" thickBot="1" x14ac:dyDescent="0.3">
      <c r="E44" s="11">
        <v>43531</v>
      </c>
      <c r="F44" s="12">
        <v>2200.08</v>
      </c>
      <c r="G44" s="12">
        <v>8137.64</v>
      </c>
    </row>
    <row r="45" spans="5:7" ht="14.3" thickBot="1" x14ac:dyDescent="0.3">
      <c r="E45" s="11">
        <v>43532</v>
      </c>
      <c r="F45" s="12">
        <v>2195.5100000000002</v>
      </c>
      <c r="G45" s="12">
        <v>8120.75</v>
      </c>
    </row>
    <row r="46" spans="5:7" ht="14.3" thickBot="1" x14ac:dyDescent="0.3">
      <c r="E46" s="11">
        <v>43535</v>
      </c>
      <c r="F46" s="12">
        <v>2194.88</v>
      </c>
      <c r="G46" s="12">
        <v>8118.4</v>
      </c>
    </row>
    <row r="47" spans="5:7" ht="14.3" thickBot="1" x14ac:dyDescent="0.3">
      <c r="E47" s="11">
        <v>43537</v>
      </c>
      <c r="F47" s="12">
        <v>2191.17</v>
      </c>
      <c r="G47" s="12">
        <v>8104.68</v>
      </c>
    </row>
    <row r="48" spans="5:7" ht="14.3" thickBot="1" x14ac:dyDescent="0.3">
      <c r="E48" s="11">
        <v>43538</v>
      </c>
      <c r="F48" s="12">
        <v>2189.6999999999998</v>
      </c>
      <c r="G48" s="12">
        <v>8099.26</v>
      </c>
    </row>
    <row r="49" spans="5:7" ht="14.3" thickBot="1" x14ac:dyDescent="0.3">
      <c r="E49" s="11">
        <v>43539</v>
      </c>
      <c r="F49" s="12">
        <v>2187.52</v>
      </c>
      <c r="G49" s="12">
        <v>8091.2</v>
      </c>
    </row>
    <row r="50" spans="5:7" ht="14.3" thickBot="1" x14ac:dyDescent="0.3">
      <c r="E50" s="11">
        <v>43542</v>
      </c>
      <c r="F50" s="12">
        <v>2190</v>
      </c>
      <c r="G50" s="12">
        <v>8100.38</v>
      </c>
    </row>
    <row r="51" spans="5:7" ht="14.3" thickBot="1" x14ac:dyDescent="0.3">
      <c r="E51" s="11">
        <v>43543</v>
      </c>
      <c r="F51" s="12">
        <v>2187.87</v>
      </c>
      <c r="G51" s="12">
        <v>8092.47</v>
      </c>
    </row>
    <row r="52" spans="5:7" ht="14.3" thickBot="1" x14ac:dyDescent="0.3">
      <c r="E52" s="11">
        <v>43544</v>
      </c>
      <c r="F52" s="12">
        <v>2183.4499999999998</v>
      </c>
      <c r="G52" s="12">
        <v>8076.12</v>
      </c>
    </row>
    <row r="53" spans="5:7" ht="14.3" thickBot="1" x14ac:dyDescent="0.3">
      <c r="E53" s="11">
        <v>43545</v>
      </c>
      <c r="F53" s="12">
        <v>2180.67</v>
      </c>
      <c r="G53" s="12">
        <v>8065.84</v>
      </c>
    </row>
    <row r="54" spans="5:7" ht="14.3" thickBot="1" x14ac:dyDescent="0.3">
      <c r="E54" s="11">
        <v>43546</v>
      </c>
      <c r="F54" s="12">
        <v>2171.92</v>
      </c>
      <c r="G54" s="12">
        <v>8033.49</v>
      </c>
    </row>
    <row r="55" spans="5:7" ht="14.3" thickBot="1" x14ac:dyDescent="0.3">
      <c r="E55" s="11">
        <v>43549</v>
      </c>
      <c r="F55" s="12">
        <v>2171.31</v>
      </c>
      <c r="G55" s="12">
        <v>8031.25</v>
      </c>
    </row>
    <row r="56" spans="5:7" ht="14.3" thickBot="1" x14ac:dyDescent="0.3">
      <c r="E56" s="11">
        <v>43550</v>
      </c>
      <c r="F56" s="12">
        <v>2168.69</v>
      </c>
      <c r="G56" s="12">
        <v>8021.54</v>
      </c>
    </row>
    <row r="57" spans="5:7" ht="14.3" thickBot="1" x14ac:dyDescent="0.3">
      <c r="E57" s="11">
        <v>43551</v>
      </c>
      <c r="F57" s="12">
        <v>2169.91</v>
      </c>
      <c r="G57" s="12">
        <v>8026.05</v>
      </c>
    </row>
    <row r="58" spans="5:7" ht="14.3" thickBot="1" x14ac:dyDescent="0.3">
      <c r="E58" s="11">
        <v>43552</v>
      </c>
      <c r="F58" s="12">
        <v>2167.4899999999998</v>
      </c>
      <c r="G58" s="12">
        <v>8017.11</v>
      </c>
    </row>
    <row r="59" spans="5:7" ht="14.3" thickBot="1" x14ac:dyDescent="0.3">
      <c r="E59" s="11">
        <v>43553</v>
      </c>
      <c r="F59" s="12">
        <v>2164.7800000000002</v>
      </c>
      <c r="G59" s="12">
        <v>8007.09</v>
      </c>
    </row>
    <row r="60" spans="5:7" ht="14.3" thickBot="1" x14ac:dyDescent="0.3">
      <c r="E60" s="11">
        <v>43556</v>
      </c>
      <c r="F60" s="12">
        <v>2166.94</v>
      </c>
      <c r="G60" s="12">
        <v>8015.05</v>
      </c>
    </row>
    <row r="61" spans="5:7" ht="14.3" thickBot="1" x14ac:dyDescent="0.3">
      <c r="E61" s="11">
        <v>43557</v>
      </c>
      <c r="F61" s="12">
        <v>2160.44</v>
      </c>
      <c r="G61" s="12">
        <v>7991.04</v>
      </c>
    </row>
    <row r="62" spans="5:7" ht="14.3" thickBot="1" x14ac:dyDescent="0.3">
      <c r="E62" s="11">
        <v>43558</v>
      </c>
      <c r="F62" s="12">
        <v>2165.63</v>
      </c>
      <c r="G62" s="12">
        <v>8010.22</v>
      </c>
    </row>
    <row r="63" spans="5:7" ht="14.3" thickBot="1" x14ac:dyDescent="0.3">
      <c r="E63" s="11">
        <v>43559</v>
      </c>
      <c r="F63" s="12">
        <v>2166.09</v>
      </c>
      <c r="G63" s="12">
        <v>8011.94</v>
      </c>
    </row>
    <row r="64" spans="5:7" ht="14.3" thickBot="1" x14ac:dyDescent="0.3">
      <c r="E64" s="11">
        <v>43560</v>
      </c>
      <c r="F64" s="12">
        <v>2178.09</v>
      </c>
      <c r="G64" s="12">
        <v>8058.2</v>
      </c>
    </row>
    <row r="65" spans="5:7" ht="14.3" thickBot="1" x14ac:dyDescent="0.3">
      <c r="E65" s="11">
        <v>43563</v>
      </c>
      <c r="F65" s="12">
        <v>2186.06</v>
      </c>
      <c r="G65" s="12">
        <v>8091.43</v>
      </c>
    </row>
    <row r="66" spans="5:7" ht="14.3" thickBot="1" x14ac:dyDescent="0.3">
      <c r="E66" s="11">
        <v>43564</v>
      </c>
      <c r="F66" s="12">
        <v>2185.91</v>
      </c>
      <c r="G66" s="12">
        <v>8090.88</v>
      </c>
    </row>
    <row r="67" spans="5:7" ht="14.3" thickBot="1" x14ac:dyDescent="0.3">
      <c r="E67" s="11">
        <v>43565</v>
      </c>
      <c r="F67" s="12">
        <v>2179.19</v>
      </c>
      <c r="G67" s="12">
        <v>8066.01</v>
      </c>
    </row>
    <row r="68" spans="5:7" ht="14.3" thickBot="1" x14ac:dyDescent="0.3">
      <c r="E68" s="11">
        <v>43566</v>
      </c>
      <c r="F68" s="12">
        <v>2176.81</v>
      </c>
      <c r="G68" s="12">
        <v>8057.17</v>
      </c>
    </row>
    <row r="69" spans="5:7" ht="14.3" thickBot="1" x14ac:dyDescent="0.3">
      <c r="E69" s="11">
        <v>43567</v>
      </c>
      <c r="F69" s="12">
        <v>2169.6799999999998</v>
      </c>
      <c r="G69" s="12">
        <v>8036.28</v>
      </c>
    </row>
    <row r="70" spans="5:7" ht="14.3" thickBot="1" x14ac:dyDescent="0.3">
      <c r="E70" s="11">
        <v>43570</v>
      </c>
      <c r="F70" s="12">
        <v>2169.67</v>
      </c>
      <c r="G70" s="12">
        <v>8036.25</v>
      </c>
    </row>
    <row r="71" spans="5:7" ht="14.3" thickBot="1" x14ac:dyDescent="0.3">
      <c r="E71" s="11">
        <v>43571</v>
      </c>
      <c r="F71" s="12">
        <v>2167.34</v>
      </c>
      <c r="G71" s="12">
        <v>8027.62</v>
      </c>
    </row>
    <row r="72" spans="5:7" ht="14.3" thickBot="1" x14ac:dyDescent="0.3">
      <c r="E72" s="11">
        <v>43572</v>
      </c>
      <c r="F72" s="12">
        <v>2159.41</v>
      </c>
      <c r="G72" s="12">
        <v>8002.26</v>
      </c>
    </row>
    <row r="73" spans="5:7" ht="14.3" thickBot="1" x14ac:dyDescent="0.3">
      <c r="E73" s="11">
        <v>43573</v>
      </c>
      <c r="F73" s="12">
        <v>2154.54</v>
      </c>
      <c r="G73" s="12">
        <v>7984.24</v>
      </c>
    </row>
    <row r="74" spans="5:7" ht="14.3" thickBot="1" x14ac:dyDescent="0.3">
      <c r="E74" s="11">
        <v>43574</v>
      </c>
      <c r="F74" s="12">
        <v>2155.3000000000002</v>
      </c>
      <c r="G74" s="12">
        <v>7987.02</v>
      </c>
    </row>
    <row r="75" spans="5:7" ht="14.3" thickBot="1" x14ac:dyDescent="0.3">
      <c r="E75" s="11">
        <v>43577</v>
      </c>
      <c r="F75" s="12">
        <v>2156.73</v>
      </c>
      <c r="G75" s="12">
        <v>7992.33</v>
      </c>
    </row>
    <row r="76" spans="5:7" ht="14.3" thickBot="1" x14ac:dyDescent="0.3">
      <c r="E76" s="11">
        <v>43578</v>
      </c>
      <c r="F76" s="12">
        <v>2151.9279000000001</v>
      </c>
      <c r="G76" s="12">
        <v>7974.5456199766204</v>
      </c>
    </row>
    <row r="77" spans="5:7" ht="14.3" thickBot="1" x14ac:dyDescent="0.3">
      <c r="E77" s="11">
        <v>43579</v>
      </c>
      <c r="F77" s="12">
        <v>2147.3125</v>
      </c>
      <c r="G77" s="12">
        <v>7957.4420181996093</v>
      </c>
    </row>
    <row r="78" spans="5:7" ht="14.3" thickBot="1" x14ac:dyDescent="0.3">
      <c r="E78" s="11">
        <v>43580</v>
      </c>
      <c r="F78" s="12">
        <v>2146.9058</v>
      </c>
      <c r="G78" s="12">
        <v>7955.9348823408081</v>
      </c>
    </row>
    <row r="79" spans="5:7" ht="14.3" thickBot="1" x14ac:dyDescent="0.3">
      <c r="E79" s="11">
        <v>43581</v>
      </c>
      <c r="F79" s="12">
        <v>2145.7071999999998</v>
      </c>
      <c r="G79" s="12">
        <v>7951.4931487771019</v>
      </c>
    </row>
    <row r="80" spans="5:7" ht="14.3" thickBot="1" x14ac:dyDescent="0.3">
      <c r="E80" s="11">
        <v>43584</v>
      </c>
      <c r="F80" s="12">
        <v>2142.11</v>
      </c>
      <c r="G80" s="12">
        <v>7938.15</v>
      </c>
    </row>
    <row r="81" spans="5:7" ht="14.3" thickBot="1" x14ac:dyDescent="0.3">
      <c r="E81" s="11">
        <v>43585</v>
      </c>
      <c r="F81" s="12">
        <v>2141.35</v>
      </c>
      <c r="G81" s="12">
        <v>7935.35</v>
      </c>
    </row>
    <row r="82" spans="5:7" ht="14.3" thickBot="1" x14ac:dyDescent="0.3">
      <c r="E82" s="11">
        <v>43587</v>
      </c>
      <c r="F82" s="12">
        <v>2140.5100000000002</v>
      </c>
      <c r="G82" s="12">
        <v>7932.24</v>
      </c>
    </row>
    <row r="83" spans="5:7" ht="14.3" thickBot="1" x14ac:dyDescent="0.3">
      <c r="E83" s="11">
        <v>43588</v>
      </c>
      <c r="F83" s="12">
        <v>2137.64</v>
      </c>
      <c r="G83" s="12">
        <v>7921.59</v>
      </c>
    </row>
    <row r="84" spans="5:7" ht="14.3" thickBot="1" x14ac:dyDescent="0.3">
      <c r="E84" s="11">
        <v>43591</v>
      </c>
      <c r="F84" s="12">
        <v>2136.71</v>
      </c>
      <c r="G84" s="12">
        <v>7918.15</v>
      </c>
    </row>
    <row r="85" spans="5:7" ht="14.3" thickBot="1" x14ac:dyDescent="0.3">
      <c r="E85" s="11">
        <v>43592</v>
      </c>
      <c r="F85" s="12">
        <v>2130.09</v>
      </c>
      <c r="G85" s="12">
        <v>7893.62</v>
      </c>
    </row>
    <row r="86" spans="5:7" ht="14.3" thickBot="1" x14ac:dyDescent="0.3">
      <c r="E86" s="11">
        <v>43593</v>
      </c>
      <c r="F86" s="12">
        <v>2128.35</v>
      </c>
      <c r="G86" s="12">
        <v>7887.17</v>
      </c>
    </row>
    <row r="87" spans="5:7" ht="14.3" thickBot="1" x14ac:dyDescent="0.3">
      <c r="E87" s="11">
        <v>43594</v>
      </c>
      <c r="F87" s="12">
        <v>2129.36</v>
      </c>
      <c r="G87" s="12">
        <v>7896.73</v>
      </c>
    </row>
    <row r="88" spans="5:7" ht="14.3" thickBot="1" x14ac:dyDescent="0.3">
      <c r="E88" s="11">
        <v>43595</v>
      </c>
      <c r="F88" s="12">
        <v>2139.5500000000002</v>
      </c>
      <c r="G88" s="12">
        <v>7934.5</v>
      </c>
    </row>
    <row r="89" spans="5:7" ht="14.3" thickBot="1" x14ac:dyDescent="0.3">
      <c r="E89" s="11">
        <v>43598</v>
      </c>
      <c r="F89" s="12">
        <v>2140.4499999999998</v>
      </c>
      <c r="G89" s="12">
        <v>7937.84</v>
      </c>
    </row>
    <row r="90" spans="5:7" ht="14.3" thickBot="1" x14ac:dyDescent="0.3">
      <c r="E90" s="11">
        <v>43599</v>
      </c>
      <c r="F90" s="12">
        <v>2141.46</v>
      </c>
      <c r="G90" s="12">
        <v>7941.57</v>
      </c>
    </row>
    <row r="91" spans="5:7" ht="14.3" thickBot="1" x14ac:dyDescent="0.3">
      <c r="E91" s="11">
        <v>43600</v>
      </c>
      <c r="F91" s="12">
        <v>2156.0300000000002</v>
      </c>
      <c r="G91" s="12">
        <v>7995.62</v>
      </c>
    </row>
    <row r="92" spans="5:7" ht="14.3" thickBot="1" x14ac:dyDescent="0.3">
      <c r="E92" s="11">
        <v>43601</v>
      </c>
      <c r="F92" s="12">
        <v>2155.1799999999998</v>
      </c>
      <c r="G92" s="12">
        <v>7992.47</v>
      </c>
    </row>
    <row r="93" spans="5:7" ht="14.3" thickBot="1" x14ac:dyDescent="0.3">
      <c r="E93" s="11">
        <v>43602</v>
      </c>
      <c r="F93" s="12">
        <v>2154.21</v>
      </c>
      <c r="G93" s="12">
        <v>7988.85</v>
      </c>
    </row>
    <row r="94" spans="5:7" ht="14.3" thickBot="1" x14ac:dyDescent="0.3">
      <c r="E94" s="11">
        <v>43605</v>
      </c>
      <c r="F94" s="12">
        <v>2154.42</v>
      </c>
      <c r="G94" s="12">
        <v>7989.66</v>
      </c>
    </row>
    <row r="95" spans="5:7" ht="14.3" thickBot="1" x14ac:dyDescent="0.3">
      <c r="E95" s="11">
        <v>43606</v>
      </c>
      <c r="F95" s="12">
        <v>2152.7399999999998</v>
      </c>
      <c r="G95" s="12">
        <v>7983.4</v>
      </c>
    </row>
    <row r="96" spans="5:7" ht="14.3" thickBot="1" x14ac:dyDescent="0.3">
      <c r="E96" s="11">
        <v>43607</v>
      </c>
      <c r="F96" s="12">
        <v>2149.14</v>
      </c>
      <c r="G96" s="12">
        <v>7970.07</v>
      </c>
    </row>
    <row r="97" spans="5:7" ht="14.3" thickBot="1" x14ac:dyDescent="0.3">
      <c r="E97" s="11">
        <v>43608</v>
      </c>
      <c r="F97" s="12">
        <v>2144.38</v>
      </c>
      <c r="G97" s="12">
        <v>7955.58</v>
      </c>
    </row>
    <row r="98" spans="5:7" ht="14.3" thickBot="1" x14ac:dyDescent="0.3">
      <c r="E98" s="11">
        <v>43609</v>
      </c>
      <c r="F98" s="12">
        <v>2145.54</v>
      </c>
      <c r="G98" s="12">
        <v>7961.59</v>
      </c>
    </row>
    <row r="99" spans="5:7" ht="14.3" thickBot="1" x14ac:dyDescent="0.3">
      <c r="E99" s="11">
        <v>43612</v>
      </c>
      <c r="F99" s="12">
        <v>2140.9499999999998</v>
      </c>
      <c r="G99" s="12">
        <v>7944.57</v>
      </c>
    </row>
    <row r="100" spans="5:7" ht="14.3" thickBot="1" x14ac:dyDescent="0.3">
      <c r="E100" s="11">
        <v>43613</v>
      </c>
      <c r="F100" s="12">
        <v>2144.02</v>
      </c>
      <c r="G100" s="12">
        <v>7956.82</v>
      </c>
    </row>
    <row r="101" spans="5:7" ht="14.3" thickBot="1" x14ac:dyDescent="0.3">
      <c r="E101" s="11">
        <v>43614</v>
      </c>
      <c r="F101" s="12">
        <v>2146.02</v>
      </c>
      <c r="G101" s="12">
        <v>7980.29</v>
      </c>
    </row>
    <row r="102" spans="5:7" ht="14.3" thickBot="1" x14ac:dyDescent="0.3">
      <c r="E102" s="11">
        <v>43615</v>
      </c>
      <c r="F102" s="12">
        <v>2138.77</v>
      </c>
      <c r="G102" s="12">
        <v>7958.92</v>
      </c>
    </row>
    <row r="103" spans="5:7" ht="14.3" thickBot="1" x14ac:dyDescent="0.3">
      <c r="E103" s="11">
        <v>43616</v>
      </c>
      <c r="F103" s="12">
        <v>2133.33</v>
      </c>
      <c r="G103" s="12">
        <v>7938.66</v>
      </c>
    </row>
    <row r="104" spans="5:7" ht="14.3" thickBot="1" x14ac:dyDescent="0.3">
      <c r="E104" s="11">
        <v>43619</v>
      </c>
      <c r="F104" s="12">
        <v>2132.19</v>
      </c>
      <c r="G104" s="12">
        <v>7934.4</v>
      </c>
    </row>
    <row r="105" spans="5:7" ht="14.3" thickBot="1" x14ac:dyDescent="0.3">
      <c r="E105" s="11">
        <v>43620</v>
      </c>
      <c r="F105" s="12">
        <v>2131.06</v>
      </c>
      <c r="G105" s="12">
        <v>7930.23</v>
      </c>
    </row>
    <row r="106" spans="5:7" ht="14.3" thickBot="1" x14ac:dyDescent="0.3">
      <c r="E106" s="11">
        <v>43622</v>
      </c>
      <c r="F106" s="12">
        <v>2129.92</v>
      </c>
      <c r="G106" s="12">
        <v>7925.99</v>
      </c>
    </row>
    <row r="107" spans="5:7" ht="14.3" thickBot="1" x14ac:dyDescent="0.3">
      <c r="E107" s="11">
        <v>43623</v>
      </c>
      <c r="F107" s="12">
        <v>2125.7399999999998</v>
      </c>
      <c r="G107" s="12">
        <v>7910.42</v>
      </c>
    </row>
    <row r="108" spans="5:7" ht="14.3" thickBot="1" x14ac:dyDescent="0.3">
      <c r="E108" s="11">
        <v>43626</v>
      </c>
      <c r="F108" s="12">
        <v>2120.31</v>
      </c>
      <c r="G108" s="12">
        <v>7890.2</v>
      </c>
    </row>
    <row r="109" spans="5:7" ht="14.3" thickBot="1" x14ac:dyDescent="0.3">
      <c r="E109" s="11">
        <v>43627</v>
      </c>
      <c r="F109" s="12">
        <v>2123.42</v>
      </c>
      <c r="G109" s="12">
        <v>7901.79</v>
      </c>
    </row>
    <row r="110" spans="5:7" ht="14.3" thickBot="1" x14ac:dyDescent="0.3">
      <c r="E110" s="11">
        <v>43628</v>
      </c>
      <c r="F110" s="12">
        <v>2122.29</v>
      </c>
      <c r="G110" s="12">
        <v>7897.59</v>
      </c>
    </row>
    <row r="111" spans="5:7" ht="14.3" thickBot="1" x14ac:dyDescent="0.3">
      <c r="E111" s="11">
        <v>43629</v>
      </c>
      <c r="F111" s="12">
        <v>2114.64</v>
      </c>
      <c r="G111" s="12">
        <v>7869.1</v>
      </c>
    </row>
    <row r="112" spans="5:7" ht="14.3" thickBot="1" x14ac:dyDescent="0.3">
      <c r="E112" s="11">
        <v>43630</v>
      </c>
      <c r="F112" s="12">
        <v>2111.21</v>
      </c>
      <c r="G112" s="12">
        <v>7856.35</v>
      </c>
    </row>
    <row r="113" spans="5:7" ht="14.3" thickBot="1" x14ac:dyDescent="0.3">
      <c r="E113" s="11">
        <v>43633</v>
      </c>
      <c r="F113" s="12">
        <v>2109.88</v>
      </c>
      <c r="G113" s="12">
        <v>7851.4</v>
      </c>
    </row>
    <row r="114" spans="5:7" ht="14.3" thickBot="1" x14ac:dyDescent="0.3">
      <c r="E114" s="11">
        <v>43634</v>
      </c>
      <c r="F114" s="12">
        <v>2110.41</v>
      </c>
      <c r="G114" s="12">
        <v>7853.37</v>
      </c>
    </row>
    <row r="115" spans="5:7" ht="14.3" thickBot="1" x14ac:dyDescent="0.3">
      <c r="E115" s="11">
        <v>43635</v>
      </c>
      <c r="F115" s="12">
        <v>2108.15</v>
      </c>
      <c r="G115" s="12">
        <v>7856.88</v>
      </c>
    </row>
    <row r="116" spans="5:7" ht="14.3" thickBot="1" x14ac:dyDescent="0.3">
      <c r="E116" s="11">
        <v>43636</v>
      </c>
      <c r="F116" s="12">
        <v>2110.5100000000002</v>
      </c>
      <c r="G116" s="12">
        <v>7865.7</v>
      </c>
    </row>
    <row r="117" spans="5:7" ht="14.3" thickBot="1" x14ac:dyDescent="0.3">
      <c r="E117" s="11">
        <v>43637</v>
      </c>
      <c r="F117" s="12">
        <v>2115.73</v>
      </c>
      <c r="G117" s="12">
        <v>7885.13</v>
      </c>
    </row>
    <row r="118" spans="5:7" ht="14.3" thickBot="1" x14ac:dyDescent="0.3">
      <c r="E118" s="11">
        <v>43640</v>
      </c>
      <c r="F118" s="12">
        <v>2132.15</v>
      </c>
      <c r="G118" s="12">
        <v>7946.34</v>
      </c>
    </row>
    <row r="119" spans="5:7" ht="14.3" thickBot="1" x14ac:dyDescent="0.3">
      <c r="E119" s="11">
        <v>43641</v>
      </c>
      <c r="F119" s="12">
        <v>2158.23</v>
      </c>
      <c r="G119" s="12">
        <v>8043.56</v>
      </c>
    </row>
    <row r="120" spans="5:7" ht="14.3" thickBot="1" x14ac:dyDescent="0.3">
      <c r="E120" s="11">
        <v>43642</v>
      </c>
      <c r="F120" s="12">
        <v>2158.89</v>
      </c>
      <c r="G120" s="12">
        <v>8046.01</v>
      </c>
    </row>
    <row r="121" spans="5:7" ht="14.3" thickBot="1" x14ac:dyDescent="0.3">
      <c r="E121" s="11">
        <v>43643</v>
      </c>
      <c r="F121" s="12">
        <v>2130.92</v>
      </c>
      <c r="G121" s="12">
        <v>7941.75</v>
      </c>
    </row>
    <row r="122" spans="5:7" ht="14.3" thickBot="1" x14ac:dyDescent="0.3">
      <c r="E122" s="11">
        <v>43644</v>
      </c>
      <c r="F122" s="12">
        <v>2128.4</v>
      </c>
      <c r="G122" s="12">
        <v>7932.36</v>
      </c>
    </row>
    <row r="123" spans="5:7" ht="14.3" thickBot="1" x14ac:dyDescent="0.3">
      <c r="E123" s="11">
        <v>43647</v>
      </c>
      <c r="F123" s="12">
        <v>2133.92</v>
      </c>
      <c r="G123" s="12">
        <v>7952.92</v>
      </c>
    </row>
    <row r="124" spans="5:7" ht="14.3" thickBot="1" x14ac:dyDescent="0.3">
      <c r="E124" s="11">
        <v>43648</v>
      </c>
      <c r="F124" s="12">
        <v>2132.39</v>
      </c>
      <c r="G124" s="12">
        <v>7947.25</v>
      </c>
    </row>
    <row r="125" spans="5:7" ht="14.3" thickBot="1" x14ac:dyDescent="0.3">
      <c r="E125" s="11">
        <v>43649</v>
      </c>
      <c r="F125" s="12">
        <v>2137.75</v>
      </c>
      <c r="G125" s="12">
        <v>7967.22</v>
      </c>
    </row>
    <row r="126" spans="5:7" ht="14.3" thickBot="1" x14ac:dyDescent="0.3">
      <c r="E126" s="11">
        <v>43650</v>
      </c>
      <c r="F126" s="12">
        <v>2139.79</v>
      </c>
      <c r="G126" s="12">
        <v>7979.41</v>
      </c>
    </row>
    <row r="127" spans="5:7" ht="14.3" thickBot="1" x14ac:dyDescent="0.3">
      <c r="E127" s="11">
        <v>43651</v>
      </c>
      <c r="F127" s="12">
        <v>2140.1999999999998</v>
      </c>
      <c r="G127" s="12">
        <v>7986.14</v>
      </c>
    </row>
    <row r="128" spans="5:7" ht="14.3" thickBot="1" x14ac:dyDescent="0.3">
      <c r="E128" s="11">
        <v>43654</v>
      </c>
      <c r="F128" s="12">
        <v>2150.64</v>
      </c>
      <c r="G128" s="12">
        <v>8025.12</v>
      </c>
    </row>
    <row r="129" spans="5:7" ht="14.3" thickBot="1" x14ac:dyDescent="0.3">
      <c r="E129" s="11">
        <v>43655</v>
      </c>
      <c r="F129" s="12">
        <v>2157.36</v>
      </c>
      <c r="G129" s="12">
        <v>8053.76</v>
      </c>
    </row>
    <row r="130" spans="5:7" ht="14.3" thickBot="1" x14ac:dyDescent="0.3">
      <c r="E130" s="11">
        <v>43656</v>
      </c>
      <c r="F130" s="12">
        <v>2147.61</v>
      </c>
      <c r="G130" s="12">
        <v>8057.92</v>
      </c>
    </row>
    <row r="131" spans="5:7" ht="14.3" thickBot="1" x14ac:dyDescent="0.3">
      <c r="E131" s="11">
        <v>43657</v>
      </c>
      <c r="F131" s="12">
        <v>2152.9499999999998</v>
      </c>
      <c r="G131" s="12">
        <v>8077.95</v>
      </c>
    </row>
    <row r="132" spans="5:7" ht="14.3" thickBot="1" x14ac:dyDescent="0.3">
      <c r="E132" s="11">
        <v>43658</v>
      </c>
      <c r="F132" s="12">
        <v>2154.44</v>
      </c>
      <c r="G132" s="12">
        <v>8083.55</v>
      </c>
    </row>
    <row r="133" spans="5:7" ht="14.3" thickBot="1" x14ac:dyDescent="0.3">
      <c r="E133" s="11">
        <v>43661</v>
      </c>
      <c r="F133" s="12">
        <v>2153.86</v>
      </c>
      <c r="G133" s="12">
        <v>8094.62</v>
      </c>
    </row>
    <row r="134" spans="5:7" ht="14.3" thickBot="1" x14ac:dyDescent="0.3">
      <c r="E134" s="11">
        <v>43662</v>
      </c>
      <c r="F134" s="12">
        <v>2155.61</v>
      </c>
      <c r="G134" s="12">
        <v>8101.21</v>
      </c>
    </row>
    <row r="135" spans="5:7" ht="14.3" thickBot="1" x14ac:dyDescent="0.3">
      <c r="E135" s="11">
        <v>43663</v>
      </c>
      <c r="F135" s="12">
        <v>2155.56</v>
      </c>
      <c r="G135" s="12">
        <v>8101.01</v>
      </c>
    </row>
    <row r="136" spans="5:7" ht="14.3" thickBot="1" x14ac:dyDescent="0.3">
      <c r="E136" s="11">
        <v>43664</v>
      </c>
      <c r="F136" s="12">
        <v>2146.04</v>
      </c>
      <c r="G136" s="12">
        <v>8065.26</v>
      </c>
    </row>
    <row r="137" spans="5:7" ht="14.3" thickBot="1" x14ac:dyDescent="0.3">
      <c r="E137" s="11">
        <v>43665</v>
      </c>
      <c r="F137" s="12">
        <v>2148.6799999999998</v>
      </c>
      <c r="G137" s="12">
        <v>8075.16</v>
      </c>
    </row>
    <row r="138" spans="5:7" ht="14.3" thickBot="1" x14ac:dyDescent="0.3">
      <c r="E138" s="11">
        <v>43668</v>
      </c>
      <c r="F138" s="12">
        <v>2153.94</v>
      </c>
      <c r="G138" s="12">
        <v>8094.94</v>
      </c>
    </row>
    <row r="139" spans="5:7" ht="14.3" thickBot="1" x14ac:dyDescent="0.3">
      <c r="E139" s="11">
        <v>43669</v>
      </c>
      <c r="F139" s="12">
        <v>2152.3200000000002</v>
      </c>
      <c r="G139" s="12">
        <v>8088.83</v>
      </c>
    </row>
    <row r="140" spans="5:7" ht="14.3" thickBot="1" x14ac:dyDescent="0.3">
      <c r="E140" s="11">
        <v>43670</v>
      </c>
      <c r="F140" s="12">
        <v>2154.59</v>
      </c>
      <c r="G140" s="12">
        <v>8097.39</v>
      </c>
    </row>
    <row r="141" spans="5:7" ht="14.3" thickBot="1" x14ac:dyDescent="0.3">
      <c r="E141" s="11">
        <v>43671</v>
      </c>
      <c r="F141" s="12">
        <v>2153.19</v>
      </c>
      <c r="G141" s="12">
        <v>8092.13</v>
      </c>
    </row>
    <row r="142" spans="5:7" ht="14.3" thickBot="1" x14ac:dyDescent="0.3">
      <c r="E142" s="11">
        <v>43672</v>
      </c>
      <c r="F142" s="12">
        <v>2153.06</v>
      </c>
      <c r="G142" s="12">
        <v>8091.64</v>
      </c>
    </row>
    <row r="143" spans="5:7" ht="14.3" thickBot="1" x14ac:dyDescent="0.3">
      <c r="E143" s="11">
        <v>43676</v>
      </c>
      <c r="F143" s="12">
        <v>2152.67</v>
      </c>
      <c r="G143" s="12">
        <v>8090.17</v>
      </c>
    </row>
    <row r="144" spans="5:7" ht="14.3" thickBot="1" x14ac:dyDescent="0.3">
      <c r="E144" s="11">
        <v>43677</v>
      </c>
      <c r="F144" s="12">
        <v>2160.2600000000002</v>
      </c>
      <c r="G144" s="12">
        <v>8118.68</v>
      </c>
    </row>
    <row r="145" spans="5:7" ht="14.3" thickBot="1" x14ac:dyDescent="0.3">
      <c r="E145" s="11">
        <v>43678</v>
      </c>
      <c r="F145" s="12">
        <v>2168.89</v>
      </c>
      <c r="G145" s="12">
        <v>8151.14</v>
      </c>
    </row>
    <row r="146" spans="5:7" ht="14.3" thickBot="1" x14ac:dyDescent="0.3">
      <c r="E146" s="11">
        <v>43679</v>
      </c>
      <c r="F146" s="12">
        <v>2169.17</v>
      </c>
      <c r="G146" s="12">
        <v>8152.16</v>
      </c>
    </row>
    <row r="147" spans="5:7" ht="14.3" thickBot="1" x14ac:dyDescent="0.3">
      <c r="E147" s="11">
        <v>43682</v>
      </c>
      <c r="F147" s="12">
        <v>2170.44</v>
      </c>
      <c r="G147" s="12">
        <v>8158.86</v>
      </c>
    </row>
    <row r="148" spans="5:7" ht="14.3" thickBot="1" x14ac:dyDescent="0.3">
      <c r="E148" s="11">
        <v>43683</v>
      </c>
      <c r="F148" s="12">
        <v>2163.71</v>
      </c>
      <c r="G148" s="12">
        <v>8133.54</v>
      </c>
    </row>
    <row r="149" spans="5:7" ht="14.3" thickBot="1" x14ac:dyDescent="0.3">
      <c r="E149" s="11">
        <v>43684</v>
      </c>
      <c r="F149" s="12">
        <v>2165.37</v>
      </c>
      <c r="G149" s="12">
        <v>8139.79</v>
      </c>
    </row>
    <row r="150" spans="5:7" ht="14.3" thickBot="1" x14ac:dyDescent="0.3">
      <c r="E150" s="11">
        <v>43685</v>
      </c>
      <c r="F150" s="12">
        <v>2163.69</v>
      </c>
      <c r="G150" s="12">
        <v>8133.5</v>
      </c>
    </row>
    <row r="151" spans="5:7" ht="14.3" thickBot="1" x14ac:dyDescent="0.3">
      <c r="E151" s="11">
        <v>43686</v>
      </c>
      <c r="F151" s="12">
        <v>2161.0100000000002</v>
      </c>
      <c r="G151" s="12">
        <v>8123.41</v>
      </c>
    </row>
    <row r="152" spans="5:7" ht="14.3" thickBot="1" x14ac:dyDescent="0.3">
      <c r="E152" s="11">
        <v>43689</v>
      </c>
      <c r="F152" s="12">
        <v>2171.71</v>
      </c>
      <c r="G152" s="12">
        <v>8163.63</v>
      </c>
    </row>
    <row r="153" spans="5:7" ht="14.3" thickBot="1" x14ac:dyDescent="0.3">
      <c r="E153" s="11">
        <v>43690</v>
      </c>
      <c r="F153" s="12">
        <v>2170.87</v>
      </c>
      <c r="G153" s="12">
        <v>8160.47</v>
      </c>
    </row>
    <row r="154" spans="5:7" ht="14.3" thickBot="1" x14ac:dyDescent="0.3">
      <c r="E154" s="11">
        <v>43691</v>
      </c>
      <c r="F154" s="12">
        <v>2173.36</v>
      </c>
      <c r="G154" s="12">
        <v>8169.82</v>
      </c>
    </row>
    <row r="155" spans="5:7" ht="14.3" thickBot="1" x14ac:dyDescent="0.3">
      <c r="E155" s="11">
        <v>43692</v>
      </c>
      <c r="F155" s="12">
        <v>2170.42</v>
      </c>
      <c r="G155" s="12">
        <v>8158.78</v>
      </c>
    </row>
    <row r="156" spans="5:7" ht="14.3" thickBot="1" x14ac:dyDescent="0.3">
      <c r="E156" s="11">
        <v>43693</v>
      </c>
      <c r="F156" s="12">
        <v>2172.98</v>
      </c>
      <c r="G156" s="12">
        <v>8168.39</v>
      </c>
    </row>
    <row r="157" spans="5:7" ht="14.3" thickBot="1" x14ac:dyDescent="0.3">
      <c r="E157" s="11">
        <v>43696</v>
      </c>
      <c r="F157" s="12">
        <v>2169.1</v>
      </c>
      <c r="G157" s="12">
        <v>8153.81</v>
      </c>
    </row>
    <row r="158" spans="5:7" ht="14.3" thickBot="1" x14ac:dyDescent="0.3">
      <c r="E158" s="11">
        <v>43697</v>
      </c>
      <c r="F158" s="12">
        <v>2167.7199999999998</v>
      </c>
      <c r="G158" s="12">
        <v>8148.63</v>
      </c>
    </row>
    <row r="159" spans="5:7" ht="14.3" thickBot="1" x14ac:dyDescent="0.3">
      <c r="E159" s="11">
        <v>43698</v>
      </c>
      <c r="F159" s="12">
        <v>2171.54</v>
      </c>
      <c r="G159" s="12">
        <v>8165.09</v>
      </c>
    </row>
    <row r="160" spans="5:7" ht="14.3" thickBot="1" x14ac:dyDescent="0.3">
      <c r="E160" s="11">
        <v>43699</v>
      </c>
      <c r="F160" s="12">
        <v>2164.73</v>
      </c>
      <c r="G160" s="12">
        <v>8139.46</v>
      </c>
    </row>
    <row r="161" spans="5:7" ht="14.3" thickBot="1" x14ac:dyDescent="0.3">
      <c r="E161" s="11">
        <v>43700</v>
      </c>
      <c r="F161" s="12">
        <v>2167.19</v>
      </c>
      <c r="G161" s="12">
        <v>8148.75</v>
      </c>
    </row>
    <row r="162" spans="5:7" ht="14.3" thickBot="1" x14ac:dyDescent="0.3">
      <c r="E162" s="11">
        <v>43703</v>
      </c>
      <c r="F162" s="12">
        <v>2169.62</v>
      </c>
      <c r="G162" s="12">
        <v>8159.93</v>
      </c>
    </row>
    <row r="163" spans="5:7" ht="14.3" thickBot="1" x14ac:dyDescent="0.3">
      <c r="E163" s="11">
        <v>43704</v>
      </c>
      <c r="F163" s="12">
        <v>2169.79</v>
      </c>
      <c r="G163" s="12">
        <v>8160.57</v>
      </c>
    </row>
    <row r="164" spans="5:7" ht="14.3" thickBot="1" x14ac:dyDescent="0.3">
      <c r="E164" s="11">
        <v>43705</v>
      </c>
      <c r="F164" s="12">
        <v>2161.17</v>
      </c>
      <c r="G164" s="12">
        <v>8137.22</v>
      </c>
    </row>
    <row r="165" spans="5:7" ht="14.3" thickBot="1" x14ac:dyDescent="0.3">
      <c r="E165" s="11">
        <v>43706</v>
      </c>
      <c r="F165" s="12">
        <v>2164.1999999999998</v>
      </c>
      <c r="G165" s="12">
        <v>8148.64</v>
      </c>
    </row>
    <row r="166" spans="5:7" ht="14.3" thickBot="1" x14ac:dyDescent="0.3">
      <c r="E166" s="11">
        <v>43707</v>
      </c>
      <c r="F166" s="12">
        <v>2161.98</v>
      </c>
      <c r="G166" s="12">
        <v>8142.26</v>
      </c>
    </row>
    <row r="167" spans="5:7" ht="14.3" thickBot="1" x14ac:dyDescent="0.3">
      <c r="E167" s="11">
        <v>43710</v>
      </c>
      <c r="F167" s="12">
        <v>2163.41</v>
      </c>
      <c r="G167" s="12">
        <v>8147.64</v>
      </c>
    </row>
    <row r="168" spans="5:7" ht="14.3" thickBot="1" x14ac:dyDescent="0.3">
      <c r="E168" s="11">
        <v>43712</v>
      </c>
      <c r="F168" s="12">
        <v>2158.67</v>
      </c>
      <c r="G168" s="12">
        <v>8129.8</v>
      </c>
    </row>
    <row r="169" spans="5:7" ht="14.3" thickBot="1" x14ac:dyDescent="0.3">
      <c r="E169" s="11">
        <v>43713</v>
      </c>
      <c r="F169" s="12">
        <v>2141.27</v>
      </c>
      <c r="G169" s="12">
        <v>8064.26</v>
      </c>
    </row>
    <row r="170" spans="5:7" ht="14.3" thickBot="1" x14ac:dyDescent="0.3">
      <c r="E170" s="11">
        <v>43714</v>
      </c>
      <c r="F170" s="12">
        <v>2132.36</v>
      </c>
      <c r="G170" s="12">
        <v>8030.71</v>
      </c>
    </row>
    <row r="171" spans="5:7" ht="14.3" thickBot="1" x14ac:dyDescent="0.3">
      <c r="E171" s="11">
        <v>43718</v>
      </c>
      <c r="F171" s="12">
        <v>2126.35</v>
      </c>
      <c r="G171" s="12">
        <v>8008.07</v>
      </c>
    </row>
    <row r="172" spans="5:7" ht="14.3" thickBot="1" x14ac:dyDescent="0.3">
      <c r="E172" s="11">
        <v>43719</v>
      </c>
      <c r="F172" s="12">
        <v>2118.4699999999998</v>
      </c>
      <c r="G172" s="12">
        <v>7978.41</v>
      </c>
    </row>
    <row r="173" spans="5:7" ht="14.3" thickBot="1" x14ac:dyDescent="0.3">
      <c r="E173" s="11">
        <v>43720</v>
      </c>
      <c r="F173" s="12">
        <v>2102.15</v>
      </c>
      <c r="G173" s="12">
        <v>7916.93</v>
      </c>
    </row>
    <row r="174" spans="5:7" ht="14.3" thickBot="1" x14ac:dyDescent="0.3">
      <c r="E174" s="11">
        <v>43721</v>
      </c>
      <c r="F174" s="12">
        <v>2111.4</v>
      </c>
      <c r="G174" s="12">
        <v>7951.77</v>
      </c>
    </row>
    <row r="175" spans="5:7" ht="14.3" thickBot="1" x14ac:dyDescent="0.3">
      <c r="E175" s="11">
        <v>43724</v>
      </c>
      <c r="F175" s="12">
        <v>2110.14</v>
      </c>
      <c r="G175" s="12">
        <v>7947.01</v>
      </c>
    </row>
    <row r="176" spans="5:7" ht="14.3" thickBot="1" x14ac:dyDescent="0.3">
      <c r="E176" s="11">
        <v>43725</v>
      </c>
      <c r="F176" s="12">
        <v>2109.34</v>
      </c>
      <c r="G176" s="12">
        <v>7945.72</v>
      </c>
    </row>
    <row r="177" spans="5:7" ht="14.3" thickBot="1" x14ac:dyDescent="0.3">
      <c r="E177" s="11">
        <v>43726</v>
      </c>
      <c r="F177" s="12">
        <v>2110.27</v>
      </c>
      <c r="G177" s="12">
        <v>7949.21</v>
      </c>
    </row>
    <row r="178" spans="5:7" ht="14.3" thickBot="1" x14ac:dyDescent="0.3">
      <c r="E178" s="11">
        <v>43727</v>
      </c>
      <c r="F178" s="12">
        <v>2111.19</v>
      </c>
      <c r="G178" s="12">
        <v>7952.69</v>
      </c>
    </row>
    <row r="179" spans="5:7" ht="14.3" thickBot="1" x14ac:dyDescent="0.3">
      <c r="E179" s="11">
        <v>43728</v>
      </c>
      <c r="F179" s="12">
        <v>2110.7800000000002</v>
      </c>
      <c r="G179" s="12">
        <v>7951.13</v>
      </c>
    </row>
    <row r="180" spans="5:7" ht="14.3" thickBot="1" x14ac:dyDescent="0.3">
      <c r="E180" s="11">
        <v>43731</v>
      </c>
      <c r="F180" s="12">
        <v>2107.91</v>
      </c>
      <c r="G180" s="12">
        <v>7940.31</v>
      </c>
    </row>
    <row r="181" spans="5:7" ht="14.3" thickBot="1" x14ac:dyDescent="0.3">
      <c r="E181" s="11">
        <v>43732</v>
      </c>
      <c r="F181" s="12">
        <v>2106.37</v>
      </c>
      <c r="G181" s="12">
        <v>7934.5</v>
      </c>
    </row>
    <row r="182" spans="5:7" ht="14.3" thickBot="1" x14ac:dyDescent="0.3">
      <c r="E182" s="11">
        <v>43733</v>
      </c>
      <c r="F182" s="12">
        <v>2103.83</v>
      </c>
      <c r="G182" s="12">
        <v>7924.95</v>
      </c>
    </row>
    <row r="183" spans="5:7" ht="14.3" thickBot="1" x14ac:dyDescent="0.3">
      <c r="E183" s="11">
        <v>43734</v>
      </c>
      <c r="F183" s="12">
        <v>2104.38</v>
      </c>
      <c r="G183" s="12">
        <v>7927.03</v>
      </c>
    </row>
    <row r="184" spans="5:7" ht="14.3" thickBot="1" x14ac:dyDescent="0.3">
      <c r="E184" s="11">
        <v>43735</v>
      </c>
      <c r="F184" s="12">
        <v>2117.2399999999998</v>
      </c>
      <c r="G184" s="12">
        <v>7975.46</v>
      </c>
    </row>
    <row r="185" spans="5:7" ht="14.3" thickBot="1" x14ac:dyDescent="0.3">
      <c r="E185" s="11">
        <v>43738</v>
      </c>
      <c r="F185" s="12">
        <v>2126.42</v>
      </c>
      <c r="G185" s="12">
        <v>8010.03</v>
      </c>
    </row>
    <row r="186" spans="5:7" ht="14.3" thickBot="1" x14ac:dyDescent="0.3">
      <c r="E186" s="11">
        <v>43739</v>
      </c>
      <c r="F186" s="12">
        <v>2135.66</v>
      </c>
      <c r="G186" s="12">
        <v>8044.84</v>
      </c>
    </row>
    <row r="187" spans="5:7" ht="14.3" thickBot="1" x14ac:dyDescent="0.3">
      <c r="E187" s="11">
        <v>43740</v>
      </c>
      <c r="F187" s="12">
        <v>2129.92</v>
      </c>
      <c r="G187" s="12">
        <v>8023.22</v>
      </c>
    </row>
    <row r="188" spans="5:7" ht="14.3" thickBot="1" x14ac:dyDescent="0.3">
      <c r="E188" s="11">
        <v>43741</v>
      </c>
      <c r="F188" s="12">
        <v>2118.6799999999998</v>
      </c>
      <c r="G188" s="12">
        <v>7980.89</v>
      </c>
    </row>
    <row r="189" spans="5:7" ht="14.3" thickBot="1" x14ac:dyDescent="0.3">
      <c r="E189" s="11">
        <v>43742</v>
      </c>
      <c r="F189" s="12">
        <v>2120.19</v>
      </c>
      <c r="G189" s="12">
        <v>7986.56</v>
      </c>
    </row>
    <row r="190" spans="5:7" ht="14.3" thickBot="1" x14ac:dyDescent="0.3">
      <c r="E190" s="11">
        <v>43745</v>
      </c>
      <c r="F190" s="12">
        <v>2129.61</v>
      </c>
      <c r="G190" s="12">
        <v>8022.07</v>
      </c>
    </row>
    <row r="191" spans="5:7" ht="14.3" thickBot="1" x14ac:dyDescent="0.3">
      <c r="E191" s="11">
        <v>43746</v>
      </c>
      <c r="F191" s="12">
        <v>2121.9299999999998</v>
      </c>
      <c r="G191" s="12">
        <v>7995</v>
      </c>
    </row>
    <row r="192" spans="5:7" ht="14.3" thickBot="1" x14ac:dyDescent="0.3">
      <c r="E192" s="11">
        <v>43747</v>
      </c>
      <c r="F192" s="12">
        <v>2127.64</v>
      </c>
      <c r="G192" s="12">
        <v>8016.52</v>
      </c>
    </row>
    <row r="193" spans="5:7" ht="14.3" thickBot="1" x14ac:dyDescent="0.3">
      <c r="E193" s="11">
        <v>43748</v>
      </c>
      <c r="F193" s="12">
        <v>2134.4499999999998</v>
      </c>
      <c r="G193" s="12">
        <v>8042.17</v>
      </c>
    </row>
    <row r="194" spans="5:7" ht="14.3" thickBot="1" x14ac:dyDescent="0.3">
      <c r="E194" s="11">
        <v>43749</v>
      </c>
      <c r="F194" s="12">
        <v>2135.4899999999998</v>
      </c>
      <c r="G194" s="12">
        <v>8046.09</v>
      </c>
    </row>
    <row r="195" spans="5:7" ht="14.3" thickBot="1" x14ac:dyDescent="0.3">
      <c r="E195" s="11">
        <v>43752</v>
      </c>
      <c r="F195" s="12">
        <v>2131.94</v>
      </c>
      <c r="G195" s="12">
        <v>8032.73</v>
      </c>
    </row>
    <row r="196" spans="5:7" ht="14.3" thickBot="1" x14ac:dyDescent="0.3">
      <c r="E196" s="11">
        <v>43753</v>
      </c>
      <c r="F196" s="12">
        <v>2123.23</v>
      </c>
      <c r="G196" s="12">
        <v>8000.85</v>
      </c>
    </row>
    <row r="197" spans="5:7" ht="14.3" thickBot="1" x14ac:dyDescent="0.3">
      <c r="E197" s="11">
        <v>43754</v>
      </c>
      <c r="F197" s="12">
        <v>2120.14</v>
      </c>
      <c r="G197" s="12">
        <v>7989.22</v>
      </c>
    </row>
    <row r="198" spans="5:7" ht="14.3" thickBot="1" x14ac:dyDescent="0.3">
      <c r="E198" s="11">
        <v>43755</v>
      </c>
      <c r="F198" s="12">
        <v>2118.0100000000002</v>
      </c>
      <c r="G198" s="12">
        <v>7981.18</v>
      </c>
    </row>
    <row r="199" spans="5:7" ht="14.3" thickBot="1" x14ac:dyDescent="0.3">
      <c r="E199" s="11">
        <v>43756</v>
      </c>
      <c r="F199" s="12">
        <v>2113.88</v>
      </c>
      <c r="G199" s="12">
        <v>7965.63</v>
      </c>
    </row>
    <row r="200" spans="5:7" ht="14.3" thickBot="1" x14ac:dyDescent="0.3">
      <c r="E200" s="11">
        <v>43759</v>
      </c>
      <c r="F200" s="12">
        <v>2109.62</v>
      </c>
      <c r="G200" s="12">
        <v>7951.15</v>
      </c>
    </row>
    <row r="201" spans="5:7" ht="14.3" thickBot="1" x14ac:dyDescent="0.3">
      <c r="E201" s="11">
        <v>43760</v>
      </c>
      <c r="F201" s="12">
        <v>2105.5100000000002</v>
      </c>
      <c r="G201" s="12">
        <v>7935.65</v>
      </c>
    </row>
    <row r="202" spans="5:7" ht="14.3" thickBot="1" x14ac:dyDescent="0.3">
      <c r="E202" s="11">
        <v>43761</v>
      </c>
      <c r="F202" s="12">
        <v>2103.81</v>
      </c>
      <c r="G202" s="12">
        <v>7929.25</v>
      </c>
    </row>
    <row r="203" spans="5:7" ht="14.3" thickBot="1" x14ac:dyDescent="0.3">
      <c r="E203" s="11">
        <v>43762</v>
      </c>
      <c r="F203" s="12">
        <v>2107.0300000000002</v>
      </c>
      <c r="G203" s="12">
        <v>7941.37</v>
      </c>
    </row>
    <row r="204" spans="5:7" ht="14.3" thickBot="1" x14ac:dyDescent="0.3">
      <c r="E204" s="11">
        <v>43763</v>
      </c>
      <c r="F204" s="12">
        <v>2119.9499999999998</v>
      </c>
      <c r="G204" s="12">
        <v>7990.07</v>
      </c>
    </row>
    <row r="205" spans="5:7" ht="14.3" thickBot="1" x14ac:dyDescent="0.3">
      <c r="E205" s="11">
        <v>43766</v>
      </c>
      <c r="F205" s="12">
        <v>2124.9699999999998</v>
      </c>
      <c r="G205" s="12">
        <v>8008.98</v>
      </c>
    </row>
    <row r="206" spans="5:7" ht="14.3" thickBot="1" x14ac:dyDescent="0.3">
      <c r="E206" s="11">
        <v>43767</v>
      </c>
      <c r="F206" s="12">
        <v>2117.31</v>
      </c>
      <c r="G206" s="12">
        <v>7980.1</v>
      </c>
    </row>
    <row r="207" spans="5:7" ht="14.3" thickBot="1" x14ac:dyDescent="0.3">
      <c r="E207" s="11">
        <v>43768</v>
      </c>
      <c r="F207" s="12">
        <v>2117.11</v>
      </c>
      <c r="G207" s="12">
        <v>7979.36</v>
      </c>
    </row>
    <row r="208" spans="5:7" ht="14.3" thickBot="1" x14ac:dyDescent="0.3">
      <c r="E208" s="11">
        <v>43769</v>
      </c>
      <c r="F208" s="12">
        <v>2118.84</v>
      </c>
      <c r="G208" s="12">
        <v>7985.9</v>
      </c>
    </row>
    <row r="209" spans="5:7" ht="14.3" thickBot="1" x14ac:dyDescent="0.3">
      <c r="E209" s="11">
        <v>43773</v>
      </c>
      <c r="F209" s="12">
        <v>2116.92</v>
      </c>
      <c r="G209" s="12">
        <v>7978.67</v>
      </c>
    </row>
    <row r="210" spans="5:7" ht="14.3" thickBot="1" x14ac:dyDescent="0.3">
      <c r="E210" s="11">
        <v>43774</v>
      </c>
      <c r="F210" s="12">
        <v>2123.6999999999998</v>
      </c>
      <c r="G210" s="12">
        <v>8004.19</v>
      </c>
    </row>
    <row r="211" spans="5:7" ht="14.3" thickBot="1" x14ac:dyDescent="0.3">
      <c r="E211" s="11">
        <v>43775</v>
      </c>
      <c r="F211" s="12">
        <v>2124.59</v>
      </c>
      <c r="G211" s="12">
        <v>8007.57</v>
      </c>
    </row>
    <row r="212" spans="5:7" ht="14.3" thickBot="1" x14ac:dyDescent="0.3">
      <c r="E212" s="11">
        <v>43777</v>
      </c>
      <c r="F212" s="12">
        <v>2125.33</v>
      </c>
      <c r="G212" s="12">
        <v>8010.34</v>
      </c>
    </row>
    <row r="213" spans="5:7" ht="14.3" thickBot="1" x14ac:dyDescent="0.3">
      <c r="E213" s="11">
        <v>43780</v>
      </c>
      <c r="F213" s="12">
        <v>2115.36</v>
      </c>
      <c r="G213" s="12">
        <v>8029.29</v>
      </c>
    </row>
    <row r="214" spans="5:7" ht="14.3" thickBot="1" x14ac:dyDescent="0.3">
      <c r="E214" s="11">
        <v>43781</v>
      </c>
      <c r="F214" s="12">
        <v>2116.92</v>
      </c>
      <c r="G214" s="12">
        <v>8035.21</v>
      </c>
    </row>
    <row r="215" spans="5:7" ht="14.3" thickBot="1" x14ac:dyDescent="0.3">
      <c r="E215" s="11">
        <v>43782</v>
      </c>
      <c r="F215" s="12">
        <v>2128.19</v>
      </c>
      <c r="G215" s="12">
        <v>8077.97</v>
      </c>
    </row>
    <row r="216" spans="5:7" ht="14.3" thickBot="1" x14ac:dyDescent="0.3">
      <c r="E216" s="11">
        <v>43783</v>
      </c>
      <c r="F216" s="12">
        <v>2140.69</v>
      </c>
      <c r="G216" s="12">
        <v>8125.42</v>
      </c>
    </row>
    <row r="217" spans="5:7" ht="14.3" thickBot="1" x14ac:dyDescent="0.3">
      <c r="E217" s="11">
        <v>43784</v>
      </c>
      <c r="F217" s="12">
        <v>2141.79</v>
      </c>
      <c r="G217" s="12">
        <v>8129.58</v>
      </c>
    </row>
    <row r="218" spans="5:7" ht="14.3" thickBot="1" x14ac:dyDescent="0.3">
      <c r="E218" s="11">
        <v>43787</v>
      </c>
      <c r="F218" s="12">
        <v>2139.21</v>
      </c>
      <c r="G218" s="12">
        <v>8119.81</v>
      </c>
    </row>
    <row r="219" spans="5:7" ht="14.3" thickBot="1" x14ac:dyDescent="0.3">
      <c r="E219" s="11">
        <v>43788</v>
      </c>
      <c r="F219" s="12">
        <v>2137.0100000000002</v>
      </c>
      <c r="G219" s="12">
        <v>8111.45</v>
      </c>
    </row>
    <row r="220" spans="5:7" ht="14.3" thickBot="1" x14ac:dyDescent="0.3">
      <c r="E220" s="11">
        <v>43789</v>
      </c>
      <c r="F220" s="12">
        <v>2134.04</v>
      </c>
      <c r="G220" s="12">
        <v>8100.17</v>
      </c>
    </row>
    <row r="221" spans="5:7" ht="14.3" thickBot="1" x14ac:dyDescent="0.3">
      <c r="E221" s="11">
        <v>43790</v>
      </c>
      <c r="F221" s="12">
        <v>2134.39</v>
      </c>
      <c r="G221" s="12">
        <v>8101.49</v>
      </c>
    </row>
    <row r="222" spans="5:7" ht="14.3" thickBot="1" x14ac:dyDescent="0.3">
      <c r="E222" s="11">
        <v>43791</v>
      </c>
      <c r="F222" s="12">
        <v>2134.46</v>
      </c>
      <c r="G222" s="12">
        <v>8104.77</v>
      </c>
    </row>
    <row r="223" spans="5:7" ht="14.3" thickBot="1" x14ac:dyDescent="0.3">
      <c r="E223" s="11">
        <v>43794</v>
      </c>
      <c r="F223" s="12">
        <v>2131.19</v>
      </c>
      <c r="G223" s="12">
        <v>8092.35</v>
      </c>
    </row>
    <row r="224" spans="5:7" ht="14.3" thickBot="1" x14ac:dyDescent="0.3">
      <c r="E224" s="11">
        <v>43795</v>
      </c>
      <c r="F224" s="12">
        <v>2131.61</v>
      </c>
      <c r="G224" s="12">
        <v>8093.95</v>
      </c>
    </row>
    <row r="225" spans="5:7" ht="14.3" thickBot="1" x14ac:dyDescent="0.3">
      <c r="E225" s="11">
        <v>43796</v>
      </c>
      <c r="F225" s="12">
        <v>2129.83</v>
      </c>
      <c r="G225" s="12">
        <v>8091.77</v>
      </c>
    </row>
    <row r="226" spans="5:7" ht="14.3" thickBot="1" x14ac:dyDescent="0.3">
      <c r="E226" s="11">
        <v>43797</v>
      </c>
      <c r="F226" s="12">
        <v>2127.23</v>
      </c>
      <c r="G226" s="12">
        <v>8091.26</v>
      </c>
    </row>
    <row r="227" spans="5:7" ht="14.3" thickBot="1" x14ac:dyDescent="0.3">
      <c r="E227" s="11">
        <v>43798</v>
      </c>
      <c r="F227" s="12">
        <v>2126.62</v>
      </c>
      <c r="G227" s="12">
        <v>8101.21</v>
      </c>
    </row>
    <row r="228" spans="5:7" ht="14.3" x14ac:dyDescent="0.25">
      <c r="E228" s="171">
        <v>43801</v>
      </c>
      <c r="F228" s="172">
        <v>2129.1799999999998</v>
      </c>
      <c r="G228" s="172">
        <v>8117.11</v>
      </c>
    </row>
    <row r="229" spans="5:7" ht="14.3" x14ac:dyDescent="0.25">
      <c r="E229" s="171">
        <v>43802</v>
      </c>
      <c r="F229" s="172">
        <v>2127.77</v>
      </c>
      <c r="G229" s="172">
        <v>8111.73</v>
      </c>
    </row>
    <row r="230" spans="5:7" ht="14.3" x14ac:dyDescent="0.25">
      <c r="E230" s="171">
        <v>43803</v>
      </c>
      <c r="F230" s="172">
        <v>2126.44</v>
      </c>
      <c r="G230" s="172">
        <v>8106.65</v>
      </c>
    </row>
    <row r="231" spans="5:7" ht="14.3" x14ac:dyDescent="0.25">
      <c r="E231" s="171">
        <v>43804</v>
      </c>
      <c r="F231" s="172">
        <v>2128.1</v>
      </c>
      <c r="G231" s="172">
        <v>8119.06</v>
      </c>
    </row>
    <row r="232" spans="5:7" ht="14.3" x14ac:dyDescent="0.25">
      <c r="E232" s="171">
        <v>43805</v>
      </c>
      <c r="F232" s="172">
        <v>2128.9499999999998</v>
      </c>
      <c r="G232" s="172">
        <v>8122.31</v>
      </c>
    </row>
    <row r="233" spans="5:7" ht="14.3" x14ac:dyDescent="0.25">
      <c r="E233" s="171">
        <v>43808</v>
      </c>
      <c r="F233" s="172">
        <v>2129.27</v>
      </c>
      <c r="G233" s="172">
        <v>8123.55</v>
      </c>
    </row>
    <row r="234" spans="5:7" ht="14.3" x14ac:dyDescent="0.25">
      <c r="E234" s="171">
        <v>43809</v>
      </c>
      <c r="F234" s="172">
        <v>2129.63</v>
      </c>
      <c r="G234" s="172">
        <v>8124.91</v>
      </c>
    </row>
    <row r="235" spans="5:7" ht="14.3" x14ac:dyDescent="0.25">
      <c r="E235" s="171">
        <v>43810</v>
      </c>
      <c r="F235" s="172">
        <v>2126.6</v>
      </c>
      <c r="G235" s="172">
        <v>8113.37</v>
      </c>
    </row>
    <row r="236" spans="5:7" ht="14.3" x14ac:dyDescent="0.25">
      <c r="E236" s="171">
        <v>43811</v>
      </c>
      <c r="F236" s="172">
        <v>2126.1799999999998</v>
      </c>
      <c r="G236" s="172">
        <v>8111.76</v>
      </c>
    </row>
    <row r="237" spans="5:7" ht="14.3" x14ac:dyDescent="0.25">
      <c r="E237" s="171">
        <v>43812</v>
      </c>
      <c r="F237" s="172">
        <v>2133.17</v>
      </c>
      <c r="G237" s="172">
        <v>8138.42</v>
      </c>
    </row>
    <row r="238" spans="5:7" ht="14.3" x14ac:dyDescent="0.25">
      <c r="E238" s="171">
        <v>43815</v>
      </c>
      <c r="F238" s="172">
        <v>2146.98</v>
      </c>
      <c r="G238" s="172">
        <v>8191.12</v>
      </c>
    </row>
    <row r="239" spans="5:7" ht="14.3" x14ac:dyDescent="0.25">
      <c r="E239" s="171">
        <v>43816</v>
      </c>
      <c r="F239" s="172">
        <v>2147.96</v>
      </c>
      <c r="G239" s="172">
        <v>8194.83</v>
      </c>
    </row>
    <row r="240" spans="5:7" ht="14.3" x14ac:dyDescent="0.25">
      <c r="E240" s="171">
        <v>43817</v>
      </c>
      <c r="F240" s="172">
        <v>2150.14</v>
      </c>
      <c r="G240" s="172">
        <v>8203.16</v>
      </c>
    </row>
    <row r="241" spans="5:7" ht="14.3" x14ac:dyDescent="0.25">
      <c r="E241" s="171">
        <v>43818</v>
      </c>
      <c r="F241" s="172">
        <v>2155.71</v>
      </c>
      <c r="G241" s="172">
        <v>8224.42</v>
      </c>
    </row>
    <row r="242" spans="5:7" ht="14.3" x14ac:dyDescent="0.25">
      <c r="E242" s="171">
        <v>43819</v>
      </c>
      <c r="F242" s="172">
        <v>2161.14</v>
      </c>
      <c r="G242" s="172">
        <v>8245.1299999999992</v>
      </c>
    </row>
    <row r="243" spans="5:7" ht="14.3" x14ac:dyDescent="0.25">
      <c r="E243" s="171">
        <v>43822</v>
      </c>
      <c r="F243" s="172">
        <v>2169.0300000000002</v>
      </c>
      <c r="G243" s="172">
        <v>8275.23</v>
      </c>
    </row>
    <row r="244" spans="5:7" ht="14.3" x14ac:dyDescent="0.25">
      <c r="E244" s="171">
        <v>43823</v>
      </c>
      <c r="F244" s="172">
        <v>2169.34</v>
      </c>
      <c r="G244" s="172">
        <v>8280.18</v>
      </c>
    </row>
    <row r="245" spans="5:7" ht="14.3" x14ac:dyDescent="0.25">
      <c r="E245" s="171">
        <v>43825</v>
      </c>
      <c r="F245" s="172">
        <v>2167.5300000000002</v>
      </c>
      <c r="G245" s="172">
        <v>8273.2800000000007</v>
      </c>
    </row>
    <row r="246" spans="5:7" ht="14.3" x14ac:dyDescent="0.25">
      <c r="E246" s="171">
        <v>43826</v>
      </c>
      <c r="F246" s="172">
        <v>2177.09</v>
      </c>
      <c r="G246" s="173">
        <v>8309.75</v>
      </c>
    </row>
    <row r="247" spans="5:7" ht="14.3" x14ac:dyDescent="0.25">
      <c r="E247" s="171">
        <v>43829</v>
      </c>
      <c r="F247" s="172"/>
      <c r="G247" s="172"/>
    </row>
    <row r="248" spans="5:7" ht="14.3" x14ac:dyDescent="0.25">
      <c r="E248" s="171">
        <v>43830</v>
      </c>
      <c r="F248" s="174"/>
      <c r="G248" s="174"/>
    </row>
  </sheetData>
  <conditionalFormatting sqref="F3:F21">
    <cfRule type="top10" dxfId="1" priority="2" stopIfTrue="1" rank="1"/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323"/>
  <sheetViews>
    <sheetView topLeftCell="A50" workbookViewId="0">
      <selection activeCell="N44" sqref="N44"/>
    </sheetView>
  </sheetViews>
  <sheetFormatPr defaultRowHeight="12.9" x14ac:dyDescent="0.2"/>
  <cols>
    <col min="5" max="5" width="13.375" customWidth="1"/>
  </cols>
  <sheetData>
    <row r="1" spans="1:7" x14ac:dyDescent="0.2">
      <c r="A1" t="s">
        <v>38</v>
      </c>
    </row>
    <row r="2" spans="1:7" ht="13.6" thickBot="1" x14ac:dyDescent="0.25">
      <c r="F2" t="s">
        <v>21</v>
      </c>
      <c r="G2" t="s">
        <v>20</v>
      </c>
    </row>
    <row r="3" spans="1:7" ht="14.3" thickBot="1" x14ac:dyDescent="0.3">
      <c r="E3" s="74">
        <v>32694</v>
      </c>
      <c r="F3" s="12">
        <v>100</v>
      </c>
      <c r="G3" s="12">
        <v>100</v>
      </c>
    </row>
    <row r="4" spans="1:7" ht="14.3" thickBot="1" x14ac:dyDescent="0.3">
      <c r="E4" s="11">
        <v>32701</v>
      </c>
      <c r="F4" s="12">
        <v>103.52</v>
      </c>
      <c r="G4" s="12">
        <v>103.52</v>
      </c>
    </row>
    <row r="5" spans="1:7" ht="14.3" thickBot="1" x14ac:dyDescent="0.3">
      <c r="E5" s="11">
        <v>32708</v>
      </c>
      <c r="F5" s="12">
        <v>107.24</v>
      </c>
      <c r="G5" s="12">
        <v>107.24</v>
      </c>
    </row>
    <row r="6" spans="1:7" ht="14.3" thickBot="1" x14ac:dyDescent="0.3">
      <c r="E6" s="11">
        <v>32715</v>
      </c>
      <c r="F6" s="12">
        <v>111.97</v>
      </c>
      <c r="G6" s="12">
        <v>111.97</v>
      </c>
    </row>
    <row r="7" spans="1:7" ht="14.3" thickBot="1" x14ac:dyDescent="0.3">
      <c r="E7" s="11">
        <v>32722</v>
      </c>
      <c r="F7" s="12">
        <v>115.04</v>
      </c>
      <c r="G7" s="12">
        <v>115.04</v>
      </c>
    </row>
    <row r="8" spans="1:7" ht="14.3" thickBot="1" x14ac:dyDescent="0.3">
      <c r="E8" s="11">
        <v>32729</v>
      </c>
      <c r="F8" s="12">
        <v>118.46</v>
      </c>
      <c r="G8" s="12">
        <v>118.46</v>
      </c>
    </row>
    <row r="9" spans="1:7" ht="14.3" thickBot="1" x14ac:dyDescent="0.3">
      <c r="E9" s="11">
        <v>32736</v>
      </c>
      <c r="F9" s="12">
        <v>116.49</v>
      </c>
      <c r="G9" s="12">
        <v>116.49</v>
      </c>
    </row>
    <row r="10" spans="1:7" ht="14.3" thickBot="1" x14ac:dyDescent="0.3">
      <c r="E10" s="11">
        <v>32743</v>
      </c>
      <c r="F10" s="12">
        <v>115.9</v>
      </c>
      <c r="G10" s="12">
        <v>115.9</v>
      </c>
    </row>
    <row r="11" spans="1:7" ht="14.3" thickBot="1" x14ac:dyDescent="0.3">
      <c r="E11" s="11">
        <v>32750</v>
      </c>
      <c r="F11" s="12">
        <v>113.81</v>
      </c>
      <c r="G11" s="12">
        <v>113.81</v>
      </c>
    </row>
    <row r="12" spans="1:7" ht="14.3" thickBot="1" x14ac:dyDescent="0.3">
      <c r="E12" s="11">
        <v>32757</v>
      </c>
      <c r="F12" s="12">
        <v>110.26</v>
      </c>
      <c r="G12" s="12">
        <v>110.26</v>
      </c>
    </row>
    <row r="13" spans="1:7" ht="14.3" thickBot="1" x14ac:dyDescent="0.3">
      <c r="E13" s="11">
        <v>32764</v>
      </c>
      <c r="F13" s="12">
        <v>110.04</v>
      </c>
      <c r="G13" s="12">
        <v>110.04</v>
      </c>
    </row>
    <row r="14" spans="1:7" ht="14.3" thickBot="1" x14ac:dyDescent="0.3">
      <c r="E14" s="11">
        <v>32771</v>
      </c>
      <c r="F14" s="12">
        <v>111.5</v>
      </c>
      <c r="G14" s="12">
        <v>111.5</v>
      </c>
    </row>
    <row r="15" spans="1:7" ht="14.3" thickBot="1" x14ac:dyDescent="0.3">
      <c r="E15" s="11">
        <v>32778</v>
      </c>
      <c r="F15" s="12">
        <v>113.43</v>
      </c>
      <c r="G15" s="12">
        <v>113.69240873115898</v>
      </c>
    </row>
    <row r="16" spans="1:7" ht="14.3" thickBot="1" x14ac:dyDescent="0.3">
      <c r="E16" s="11">
        <v>32785</v>
      </c>
      <c r="F16" s="12">
        <v>116.71</v>
      </c>
      <c r="G16" s="12">
        <v>116.97999667648385</v>
      </c>
    </row>
    <row r="17" spans="5:7" ht="14.3" thickBot="1" x14ac:dyDescent="0.3">
      <c r="E17" s="11">
        <v>32792</v>
      </c>
      <c r="F17" s="12">
        <v>119.51</v>
      </c>
      <c r="G17" s="12">
        <v>119.7864741907856</v>
      </c>
    </row>
    <row r="18" spans="5:7" ht="14.3" thickBot="1" x14ac:dyDescent="0.3">
      <c r="E18" s="11">
        <v>32799</v>
      </c>
      <c r="F18" s="12">
        <v>117.02</v>
      </c>
      <c r="G18" s="12">
        <v>117.29071382985298</v>
      </c>
    </row>
    <row r="19" spans="5:7" ht="14.3" thickBot="1" x14ac:dyDescent="0.3">
      <c r="E19" s="11">
        <v>32806</v>
      </c>
      <c r="F19" s="12">
        <v>115.02</v>
      </c>
      <c r="G19" s="12">
        <v>115.28608703392317</v>
      </c>
    </row>
    <row r="20" spans="5:7" ht="14.3" thickBot="1" x14ac:dyDescent="0.3">
      <c r="E20" s="11">
        <v>32813</v>
      </c>
      <c r="F20" s="12">
        <v>114.15</v>
      </c>
      <c r="G20" s="12">
        <v>114.41407437769371</v>
      </c>
    </row>
    <row r="21" spans="5:7" ht="14.3" thickBot="1" x14ac:dyDescent="0.3">
      <c r="E21" s="11">
        <v>32820</v>
      </c>
      <c r="F21" s="12">
        <v>116.6</v>
      </c>
      <c r="G21" s="12">
        <v>116.8697422027077</v>
      </c>
    </row>
    <row r="22" spans="5:7" ht="14.3" thickBot="1" x14ac:dyDescent="0.3">
      <c r="E22" s="11">
        <v>32827</v>
      </c>
      <c r="F22" s="12">
        <v>116.19</v>
      </c>
      <c r="G22" s="12">
        <v>116.45879370954209</v>
      </c>
    </row>
    <row r="23" spans="5:7" ht="14.3" thickBot="1" x14ac:dyDescent="0.3">
      <c r="E23" s="11">
        <v>32834</v>
      </c>
      <c r="F23" s="12">
        <v>116.64</v>
      </c>
      <c r="G23" s="12">
        <v>116.90983473862629</v>
      </c>
    </row>
    <row r="24" spans="5:7" ht="14.3" thickBot="1" x14ac:dyDescent="0.3">
      <c r="E24" s="11">
        <v>32841</v>
      </c>
      <c r="F24" s="12">
        <v>116.03</v>
      </c>
      <c r="G24" s="12">
        <v>116.29842356586769</v>
      </c>
    </row>
    <row r="25" spans="5:7" ht="14.3" thickBot="1" x14ac:dyDescent="0.3">
      <c r="E25" s="11">
        <v>32848</v>
      </c>
      <c r="F25" s="12">
        <v>117.39</v>
      </c>
      <c r="G25" s="12">
        <v>118.99628785608952</v>
      </c>
    </row>
    <row r="26" spans="5:7" ht="14.3" thickBot="1" x14ac:dyDescent="0.3">
      <c r="E26" s="11">
        <v>32855</v>
      </c>
      <c r="F26" s="12">
        <v>116.9</v>
      </c>
      <c r="G26" s="12">
        <v>118.49958301709572</v>
      </c>
    </row>
    <row r="27" spans="5:7" ht="14.3" thickBot="1" x14ac:dyDescent="0.3">
      <c r="E27" s="11">
        <v>32862</v>
      </c>
      <c r="F27" s="12">
        <v>116.1</v>
      </c>
      <c r="G27" s="12">
        <v>117.68863634118743</v>
      </c>
    </row>
    <row r="28" spans="5:7" ht="14.3" thickBot="1" x14ac:dyDescent="0.3">
      <c r="E28" s="11">
        <v>32869</v>
      </c>
      <c r="F28" s="12">
        <v>117.34</v>
      </c>
      <c r="G28" s="12">
        <v>118.94560368884525</v>
      </c>
    </row>
    <row r="29" spans="5:7" ht="14.3" thickBot="1" x14ac:dyDescent="0.3">
      <c r="E29" s="11">
        <v>32883</v>
      </c>
      <c r="F29" s="12">
        <v>119.81</v>
      </c>
      <c r="G29" s="12">
        <v>121.44940155071203</v>
      </c>
    </row>
    <row r="30" spans="5:7" ht="14.3" thickBot="1" x14ac:dyDescent="0.3">
      <c r="E30" s="11">
        <v>32890</v>
      </c>
      <c r="F30" s="12">
        <v>121.29</v>
      </c>
      <c r="G30" s="12">
        <v>122.94965290114233</v>
      </c>
    </row>
    <row r="31" spans="5:7" ht="14.3" thickBot="1" x14ac:dyDescent="0.3">
      <c r="E31" s="11">
        <v>32897</v>
      </c>
      <c r="F31" s="12">
        <v>124.22</v>
      </c>
      <c r="G31" s="12">
        <v>125.91974510165636</v>
      </c>
    </row>
    <row r="32" spans="5:7" ht="14.3" thickBot="1" x14ac:dyDescent="0.3">
      <c r="E32" s="11">
        <v>32904</v>
      </c>
      <c r="F32" s="12">
        <v>127.64</v>
      </c>
      <c r="G32" s="12">
        <v>129.38654214116423</v>
      </c>
    </row>
    <row r="33" spans="5:7" ht="14.3" thickBot="1" x14ac:dyDescent="0.3">
      <c r="E33" s="11">
        <v>32911</v>
      </c>
      <c r="F33" s="12">
        <v>131.12</v>
      </c>
      <c r="G33" s="12">
        <v>132.91416018136519</v>
      </c>
    </row>
    <row r="34" spans="5:7" ht="14.3" thickBot="1" x14ac:dyDescent="0.3">
      <c r="E34" s="11">
        <v>32918</v>
      </c>
      <c r="F34" s="12">
        <v>135.53</v>
      </c>
      <c r="G34" s="12">
        <v>137.38450373230953</v>
      </c>
    </row>
    <row r="35" spans="5:7" ht="14.3" thickBot="1" x14ac:dyDescent="0.3">
      <c r="E35" s="11">
        <v>32925</v>
      </c>
      <c r="F35" s="12">
        <v>136.15</v>
      </c>
      <c r="G35" s="12">
        <v>138.01298740613845</v>
      </c>
    </row>
    <row r="36" spans="5:7" ht="14.3" thickBot="1" x14ac:dyDescent="0.3">
      <c r="E36" s="11">
        <v>32932</v>
      </c>
      <c r="F36" s="12">
        <v>137.32</v>
      </c>
      <c r="G36" s="12">
        <v>139.19899691965426</v>
      </c>
    </row>
    <row r="37" spans="5:7" ht="14.3" thickBot="1" x14ac:dyDescent="0.3">
      <c r="E37" s="11">
        <v>32939</v>
      </c>
      <c r="F37" s="12">
        <v>137.77000000000001</v>
      </c>
      <c r="G37" s="12">
        <v>139.6551544248527</v>
      </c>
    </row>
    <row r="38" spans="5:7" ht="14.3" thickBot="1" x14ac:dyDescent="0.3">
      <c r="E38" s="11">
        <v>32946</v>
      </c>
      <c r="F38" s="12">
        <v>137.49</v>
      </c>
      <c r="G38" s="12">
        <v>139.37132308828478</v>
      </c>
    </row>
    <row r="39" spans="5:7" ht="14.3" thickBot="1" x14ac:dyDescent="0.3">
      <c r="E39" s="11">
        <v>32953</v>
      </c>
      <c r="F39" s="12">
        <v>139.65</v>
      </c>
      <c r="G39" s="12">
        <v>141.56087911323709</v>
      </c>
    </row>
    <row r="40" spans="5:7" ht="14.3" thickBot="1" x14ac:dyDescent="0.3">
      <c r="E40" s="11">
        <v>32960</v>
      </c>
      <c r="F40" s="12">
        <v>140.80000000000001</v>
      </c>
      <c r="G40" s="12">
        <v>142.72661495985525</v>
      </c>
    </row>
    <row r="41" spans="5:7" ht="14.3" thickBot="1" x14ac:dyDescent="0.3">
      <c r="E41" s="11">
        <v>32967</v>
      </c>
      <c r="F41" s="12">
        <v>137.81</v>
      </c>
      <c r="G41" s="12">
        <v>142.03187295610826</v>
      </c>
    </row>
    <row r="42" spans="5:7" ht="14.3" thickBot="1" x14ac:dyDescent="0.3">
      <c r="E42" s="11">
        <v>32974</v>
      </c>
      <c r="F42" s="12">
        <v>137.5</v>
      </c>
      <c r="G42" s="12">
        <v>141.71237596302799</v>
      </c>
    </row>
    <row r="43" spans="5:7" ht="14.3" thickBot="1" x14ac:dyDescent="0.3">
      <c r="E43" s="11">
        <v>32981</v>
      </c>
      <c r="F43" s="12">
        <v>137.82</v>
      </c>
      <c r="G43" s="12">
        <v>142.04217931072378</v>
      </c>
    </row>
    <row r="44" spans="5:7" ht="14.3" thickBot="1" x14ac:dyDescent="0.3">
      <c r="E44" s="11">
        <v>32988</v>
      </c>
      <c r="F44" s="12">
        <v>137.28</v>
      </c>
      <c r="G44" s="12">
        <v>141.48563616148718</v>
      </c>
    </row>
    <row r="45" spans="5:7" ht="14.3" thickBot="1" x14ac:dyDescent="0.3">
      <c r="E45" s="11">
        <v>32995</v>
      </c>
      <c r="F45" s="12">
        <v>135.87</v>
      </c>
      <c r="G45" s="12">
        <v>140.03244016070269</v>
      </c>
    </row>
    <row r="46" spans="5:7" ht="14.3" thickBot="1" x14ac:dyDescent="0.3">
      <c r="E46" s="11">
        <v>33002</v>
      </c>
      <c r="F46" s="12">
        <v>135.6</v>
      </c>
      <c r="G46" s="12">
        <v>139.75416858608438</v>
      </c>
    </row>
    <row r="47" spans="5:7" ht="14.3" thickBot="1" x14ac:dyDescent="0.3">
      <c r="E47" s="11">
        <v>33009</v>
      </c>
      <c r="F47" s="12">
        <v>136.69</v>
      </c>
      <c r="G47" s="12">
        <v>140.8775612391731</v>
      </c>
    </row>
    <row r="48" spans="5:7" ht="14.3" thickBot="1" x14ac:dyDescent="0.3">
      <c r="E48" s="11">
        <v>33016</v>
      </c>
      <c r="F48" s="12">
        <v>137.41999999999999</v>
      </c>
      <c r="G48" s="12">
        <v>142.23231613873546</v>
      </c>
    </row>
    <row r="49" spans="5:7" ht="14.3" thickBot="1" x14ac:dyDescent="0.3">
      <c r="E49" s="11">
        <v>33023</v>
      </c>
      <c r="F49" s="12">
        <v>138.93</v>
      </c>
      <c r="G49" s="12">
        <v>143.79519488542073</v>
      </c>
    </row>
    <row r="50" spans="5:7" ht="14.3" thickBot="1" x14ac:dyDescent="0.3">
      <c r="E50" s="11">
        <v>33030</v>
      </c>
      <c r="F50" s="12">
        <v>142.88</v>
      </c>
      <c r="G50" s="12">
        <v>150.05560597322895</v>
      </c>
    </row>
    <row r="51" spans="5:7" ht="14.3" thickBot="1" x14ac:dyDescent="0.3">
      <c r="E51" s="11">
        <v>33037</v>
      </c>
      <c r="F51" s="12">
        <v>146.16999999999999</v>
      </c>
      <c r="G51" s="12">
        <v>153.51083374234935</v>
      </c>
    </row>
    <row r="52" spans="5:7" ht="14.3" thickBot="1" x14ac:dyDescent="0.3">
      <c r="E52" s="11">
        <v>33044</v>
      </c>
      <c r="F52" s="12">
        <v>148.13999999999999</v>
      </c>
      <c r="G52" s="12">
        <v>155.5797695189959</v>
      </c>
    </row>
    <row r="53" spans="5:7" ht="14.3" thickBot="1" x14ac:dyDescent="0.3">
      <c r="E53" s="11">
        <v>33051</v>
      </c>
      <c r="F53" s="12">
        <v>149.71</v>
      </c>
      <c r="G53" s="12">
        <v>157.75624190068297</v>
      </c>
    </row>
    <row r="54" spans="5:7" ht="14.3" thickBot="1" x14ac:dyDescent="0.3">
      <c r="E54" s="11">
        <v>33058</v>
      </c>
      <c r="F54" s="12">
        <v>153.25</v>
      </c>
      <c r="G54" s="12">
        <v>161.48650104388261</v>
      </c>
    </row>
    <row r="55" spans="5:7" ht="14.3" thickBot="1" x14ac:dyDescent="0.3">
      <c r="E55" s="11">
        <v>33065</v>
      </c>
      <c r="F55" s="12">
        <v>158.97</v>
      </c>
      <c r="G55" s="12">
        <v>167.51392542216001</v>
      </c>
    </row>
    <row r="56" spans="5:7" ht="14.3" thickBot="1" x14ac:dyDescent="0.3">
      <c r="E56" s="11">
        <v>33072</v>
      </c>
      <c r="F56" s="12">
        <v>161.31</v>
      </c>
      <c r="G56" s="12">
        <v>169.97968994054622</v>
      </c>
    </row>
    <row r="57" spans="5:7" ht="14.3" thickBot="1" x14ac:dyDescent="0.3">
      <c r="E57" s="11">
        <v>33079</v>
      </c>
      <c r="F57" s="12">
        <v>165.93</v>
      </c>
      <c r="G57" s="12">
        <v>174.84799424607795</v>
      </c>
    </row>
    <row r="58" spans="5:7" ht="14.3" thickBot="1" x14ac:dyDescent="0.3">
      <c r="E58" s="11">
        <v>33086</v>
      </c>
      <c r="F58" s="12">
        <v>167.97</v>
      </c>
      <c r="G58" s="12">
        <v>176.99763510826077</v>
      </c>
    </row>
    <row r="59" spans="5:7" ht="14.3" thickBot="1" x14ac:dyDescent="0.3">
      <c r="E59" s="11">
        <v>33093</v>
      </c>
      <c r="F59" s="12">
        <v>173.43</v>
      </c>
      <c r="G59" s="12">
        <v>182.75108565116193</v>
      </c>
    </row>
    <row r="60" spans="5:7" ht="14.3" thickBot="1" x14ac:dyDescent="0.3">
      <c r="E60" s="11">
        <v>33100</v>
      </c>
      <c r="F60" s="12">
        <v>175.72</v>
      </c>
      <c r="G60" s="12">
        <v>185.16416289351423</v>
      </c>
    </row>
    <row r="61" spans="5:7" ht="14.3" thickBot="1" x14ac:dyDescent="0.3">
      <c r="E61" s="11">
        <v>33107</v>
      </c>
      <c r="F61" s="12">
        <v>179.03</v>
      </c>
      <c r="G61" s="12">
        <v>188.65206056695794</v>
      </c>
    </row>
    <row r="62" spans="5:7" ht="14.3" thickBot="1" x14ac:dyDescent="0.3">
      <c r="E62" s="11">
        <v>33114</v>
      </c>
      <c r="F62" s="12">
        <v>176.97</v>
      </c>
      <c r="G62" s="12">
        <v>186.48134479436155</v>
      </c>
    </row>
    <row r="63" spans="5:7" ht="14.3" thickBot="1" x14ac:dyDescent="0.3">
      <c r="E63" s="11">
        <v>33121</v>
      </c>
      <c r="F63" s="12">
        <v>177.77</v>
      </c>
      <c r="G63" s="12">
        <v>187.32434121090384</v>
      </c>
    </row>
    <row r="64" spans="5:7" ht="14.3" thickBot="1" x14ac:dyDescent="0.3">
      <c r="E64" s="11">
        <v>33128</v>
      </c>
      <c r="F64" s="12">
        <v>175.6</v>
      </c>
      <c r="G64" s="12">
        <v>185.03771343103287</v>
      </c>
    </row>
    <row r="65" spans="5:7" ht="14.3" thickBot="1" x14ac:dyDescent="0.3">
      <c r="E65" s="11">
        <v>33135</v>
      </c>
      <c r="F65" s="12">
        <v>171.44</v>
      </c>
      <c r="G65" s="12">
        <v>181.64525969086068</v>
      </c>
    </row>
    <row r="66" spans="5:7" ht="14.3" thickBot="1" x14ac:dyDescent="0.3">
      <c r="E66" s="11">
        <v>33142</v>
      </c>
      <c r="F66" s="12">
        <v>163.92</v>
      </c>
      <c r="G66" s="12">
        <v>173.67761880848042</v>
      </c>
    </row>
    <row r="67" spans="5:7" ht="14.3" thickBot="1" x14ac:dyDescent="0.3">
      <c r="E67" s="11">
        <v>33149</v>
      </c>
      <c r="F67" s="12">
        <v>164.73</v>
      </c>
      <c r="G67" s="12">
        <v>174.71376154674442</v>
      </c>
    </row>
    <row r="68" spans="5:7" ht="14.3" thickBot="1" x14ac:dyDescent="0.3">
      <c r="E68" s="11">
        <v>33156</v>
      </c>
      <c r="F68" s="12">
        <v>164.89</v>
      </c>
      <c r="G68" s="12">
        <v>175.03720279091192</v>
      </c>
    </row>
    <row r="69" spans="5:7" ht="14.3" thickBot="1" x14ac:dyDescent="0.3">
      <c r="E69" s="11">
        <v>33163</v>
      </c>
      <c r="F69" s="12">
        <v>168.05</v>
      </c>
      <c r="G69" s="12">
        <v>178.39166674154134</v>
      </c>
    </row>
    <row r="70" spans="5:7" ht="14.3" thickBot="1" x14ac:dyDescent="0.3">
      <c r="E70" s="11">
        <v>33170</v>
      </c>
      <c r="F70" s="12">
        <v>169.8</v>
      </c>
      <c r="G70" s="12">
        <v>180.24936038508611</v>
      </c>
    </row>
    <row r="71" spans="5:7" ht="14.3" thickBot="1" x14ac:dyDescent="0.3">
      <c r="E71" s="11">
        <v>33177</v>
      </c>
      <c r="F71" s="12">
        <v>170.7</v>
      </c>
      <c r="G71" s="12">
        <v>181.20474568748051</v>
      </c>
    </row>
    <row r="72" spans="5:7" ht="14.3" thickBot="1" x14ac:dyDescent="0.3">
      <c r="E72" s="11">
        <v>33184</v>
      </c>
      <c r="F72" s="12">
        <v>168.53</v>
      </c>
      <c r="G72" s="12">
        <v>178.90120556948503</v>
      </c>
    </row>
    <row r="73" spans="5:7" ht="14.3" thickBot="1" x14ac:dyDescent="0.3">
      <c r="E73" s="11">
        <v>33191</v>
      </c>
      <c r="F73" s="12">
        <v>166.9</v>
      </c>
      <c r="G73" s="12">
        <v>177.1708966329262</v>
      </c>
    </row>
    <row r="74" spans="5:7" ht="14.3" thickBot="1" x14ac:dyDescent="0.3">
      <c r="E74" s="11">
        <v>33198</v>
      </c>
      <c r="F74" s="12">
        <v>168.16</v>
      </c>
      <c r="G74" s="12">
        <v>178.50843605627844</v>
      </c>
    </row>
    <row r="75" spans="5:7" ht="14.3" thickBot="1" x14ac:dyDescent="0.3">
      <c r="E75" s="11">
        <v>33205</v>
      </c>
      <c r="F75" s="12">
        <v>169.6</v>
      </c>
      <c r="G75" s="12">
        <v>180.03705254010958</v>
      </c>
    </row>
    <row r="76" spans="5:7" ht="14.3" thickBot="1" x14ac:dyDescent="0.3">
      <c r="E76" s="11">
        <v>33212</v>
      </c>
      <c r="F76" s="12">
        <v>170.81</v>
      </c>
      <c r="G76" s="12">
        <v>182.33130945561831</v>
      </c>
    </row>
    <row r="77" spans="5:7" ht="14.3" thickBot="1" x14ac:dyDescent="0.3">
      <c r="E77" s="11">
        <v>33219</v>
      </c>
      <c r="F77" s="12">
        <v>174.05552046087237</v>
      </c>
      <c r="G77" s="12">
        <v>185.7957435958669</v>
      </c>
    </row>
    <row r="78" spans="5:7" ht="14.3" thickBot="1" x14ac:dyDescent="0.3">
      <c r="E78" s="11">
        <v>33226</v>
      </c>
      <c r="F78" s="12">
        <v>170.06</v>
      </c>
      <c r="G78" s="12">
        <v>182.5400799168778</v>
      </c>
    </row>
    <row r="79" spans="5:7" ht="14.3" thickBot="1" x14ac:dyDescent="0.3">
      <c r="E79" s="11">
        <v>33234</v>
      </c>
      <c r="F79" s="12">
        <v>171.23</v>
      </c>
      <c r="G79" s="12">
        <v>183.79594192736084</v>
      </c>
    </row>
    <row r="80" spans="5:7" ht="14.3" thickBot="1" x14ac:dyDescent="0.3">
      <c r="E80" s="8">
        <v>33247</v>
      </c>
      <c r="F80" s="12">
        <v>170.82217692826217</v>
      </c>
      <c r="G80" s="12">
        <v>183.35819021557106</v>
      </c>
    </row>
    <row r="81" spans="5:7" ht="14.3" thickBot="1" x14ac:dyDescent="0.3">
      <c r="E81" s="8">
        <v>33254</v>
      </c>
      <c r="F81" s="12">
        <v>167.40512180525207</v>
      </c>
      <c r="G81" s="12">
        <v>179.69036994487459</v>
      </c>
    </row>
    <row r="82" spans="5:7" ht="14.3" thickBot="1" x14ac:dyDescent="0.3">
      <c r="E82" s="8">
        <v>33261</v>
      </c>
      <c r="F82" s="12">
        <v>165.46198007095967</v>
      </c>
      <c r="G82" s="12">
        <v>177.60462816275324</v>
      </c>
    </row>
    <row r="83" spans="5:7" ht="14.3" thickBot="1" x14ac:dyDescent="0.3">
      <c r="E83" s="8">
        <v>33268</v>
      </c>
      <c r="F83" s="12">
        <v>163.31904473673549</v>
      </c>
      <c r="G83" s="12">
        <v>175.30443066089518</v>
      </c>
    </row>
    <row r="84" spans="5:7" ht="14.3" thickBot="1" x14ac:dyDescent="0.3">
      <c r="E84" s="8">
        <v>33275</v>
      </c>
      <c r="F84" s="12">
        <v>161.23174256773635</v>
      </c>
      <c r="G84" s="12">
        <v>173.06394903829272</v>
      </c>
    </row>
    <row r="85" spans="5:7" ht="14.3" thickBot="1" x14ac:dyDescent="0.3">
      <c r="E85" s="8">
        <v>33282</v>
      </c>
      <c r="F85" s="12">
        <v>160.4839839721146</v>
      </c>
      <c r="G85" s="12">
        <v>172.2613151808111</v>
      </c>
    </row>
    <row r="86" spans="5:7" ht="14.3" thickBot="1" x14ac:dyDescent="0.3">
      <c r="E86" s="8">
        <v>33289</v>
      </c>
      <c r="F86" s="12">
        <v>159.16891125361076</v>
      </c>
      <c r="G86" s="12">
        <v>170.84973409688661</v>
      </c>
    </row>
    <row r="87" spans="5:7" ht="14.3" thickBot="1" x14ac:dyDescent="0.3">
      <c r="E87" s="8">
        <v>33296</v>
      </c>
      <c r="F87" s="12">
        <v>159.97278549389114</v>
      </c>
      <c r="G87" s="12">
        <v>171.71260172045419</v>
      </c>
    </row>
    <row r="88" spans="5:7" ht="14.3" thickBot="1" x14ac:dyDescent="0.3">
      <c r="E88" s="8">
        <v>33303</v>
      </c>
      <c r="F88" s="12">
        <v>160.94886381447853</v>
      </c>
      <c r="G88" s="12">
        <v>172.76031085043863</v>
      </c>
    </row>
    <row r="89" spans="5:7" ht="14.3" thickBot="1" x14ac:dyDescent="0.3">
      <c r="E89" s="8">
        <v>33310</v>
      </c>
      <c r="F89" s="12">
        <v>159.53892673601774</v>
      </c>
      <c r="G89" s="12">
        <v>171.24690365897678</v>
      </c>
    </row>
    <row r="90" spans="5:7" ht="14.3" thickBot="1" x14ac:dyDescent="0.3">
      <c r="E90" s="8">
        <v>33317</v>
      </c>
      <c r="F90" s="12">
        <v>160.90620002224321</v>
      </c>
      <c r="G90" s="12">
        <v>172.71451611890745</v>
      </c>
    </row>
    <row r="91" spans="5:7" ht="14.3" thickBot="1" x14ac:dyDescent="0.3">
      <c r="E91" s="8">
        <v>33324</v>
      </c>
      <c r="F91" s="12">
        <v>160.59941151760034</v>
      </c>
      <c r="G91" s="12">
        <v>172.80098280393059</v>
      </c>
    </row>
    <row r="92" spans="5:7" ht="14.3" thickBot="1" x14ac:dyDescent="0.3">
      <c r="E92" s="8">
        <v>33331</v>
      </c>
      <c r="F92" s="12">
        <v>157.59401082053876</v>
      </c>
      <c r="G92" s="12">
        <v>170.89152949216373</v>
      </c>
    </row>
    <row r="93" spans="5:7" ht="14.3" thickBot="1" x14ac:dyDescent="0.3">
      <c r="E93" s="8">
        <v>33338</v>
      </c>
      <c r="F93" s="12">
        <v>158.3356276434574</v>
      </c>
      <c r="G93" s="12">
        <v>171.69572270043233</v>
      </c>
    </row>
    <row r="94" spans="5:7" ht="14.3" thickBot="1" x14ac:dyDescent="0.3">
      <c r="E94" s="8">
        <v>33346</v>
      </c>
      <c r="F94" s="12">
        <v>158.96330046024997</v>
      </c>
      <c r="G94" s="12">
        <v>172.37635749818796</v>
      </c>
    </row>
    <row r="95" spans="5:7" ht="14.3" thickBot="1" x14ac:dyDescent="0.3">
      <c r="E95" s="8">
        <v>33352</v>
      </c>
      <c r="F95" s="12">
        <v>159.18960585810783</v>
      </c>
      <c r="G95" s="12">
        <v>172.6217581664678</v>
      </c>
    </row>
    <row r="96" spans="5:7" ht="14.3" thickBot="1" x14ac:dyDescent="0.3">
      <c r="E96" s="8">
        <v>33360</v>
      </c>
      <c r="F96" s="12">
        <v>160.21672401133321</v>
      </c>
      <c r="G96" s="12">
        <v>173.73554282909518</v>
      </c>
    </row>
    <row r="97" spans="5:7" ht="14.3" thickBot="1" x14ac:dyDescent="0.3">
      <c r="E97" s="8">
        <v>33366</v>
      </c>
      <c r="F97" s="12">
        <v>158.97466910820916</v>
      </c>
      <c r="G97" s="12">
        <v>172.38868541362004</v>
      </c>
    </row>
    <row r="98" spans="5:7" ht="14.3" thickBot="1" x14ac:dyDescent="0.3">
      <c r="E98" s="8">
        <v>33373</v>
      </c>
      <c r="F98" s="12">
        <v>157.84002872173178</v>
      </c>
      <c r="G98" s="12">
        <v>171.15830597179277</v>
      </c>
    </row>
    <row r="99" spans="5:7" ht="14.3" thickBot="1" x14ac:dyDescent="0.3">
      <c r="E99" s="8">
        <v>33380</v>
      </c>
      <c r="F99" s="12">
        <v>159.03373967933965</v>
      </c>
      <c r="G99" s="12">
        <v>172.45274026060255</v>
      </c>
    </row>
    <row r="100" spans="5:7" ht="14.3" thickBot="1" x14ac:dyDescent="0.3">
      <c r="E100" s="8">
        <v>33387</v>
      </c>
      <c r="F100" s="12">
        <v>157.61464191085111</v>
      </c>
      <c r="G100" s="12">
        <v>170.91390139932065</v>
      </c>
    </row>
    <row r="101" spans="5:7" ht="14.3" thickBot="1" x14ac:dyDescent="0.3">
      <c r="E101" s="8">
        <v>33394</v>
      </c>
      <c r="F101" s="12">
        <v>156.77545952107678</v>
      </c>
      <c r="G101" s="12">
        <v>170.00391020508212</v>
      </c>
    </row>
    <row r="102" spans="5:7" ht="14.3" thickBot="1" x14ac:dyDescent="0.3">
      <c r="E102" s="8">
        <v>33401</v>
      </c>
      <c r="F102" s="12">
        <v>154.05656601274083</v>
      </c>
      <c r="G102" s="12">
        <v>168.14196648504119</v>
      </c>
    </row>
    <row r="103" spans="5:7" ht="14.3" thickBot="1" x14ac:dyDescent="0.3">
      <c r="E103" s="8">
        <v>33408</v>
      </c>
      <c r="F103" s="12">
        <v>156.12029782289082</v>
      </c>
      <c r="G103" s="12">
        <v>170.39438541035761</v>
      </c>
    </row>
    <row r="104" spans="5:7" ht="14.3" thickBot="1" x14ac:dyDescent="0.3">
      <c r="E104" s="8">
        <v>33415</v>
      </c>
      <c r="F104" s="12">
        <v>156.24720210695594</v>
      </c>
      <c r="G104" s="12">
        <v>170.91679650084541</v>
      </c>
    </row>
    <row r="105" spans="5:7" ht="14.3" thickBot="1" x14ac:dyDescent="0.3">
      <c r="E105" s="8">
        <v>33422</v>
      </c>
      <c r="F105" s="12">
        <v>154.78947875619363</v>
      </c>
      <c r="G105" s="12">
        <v>169.82719655057744</v>
      </c>
    </row>
    <row r="106" spans="5:7" ht="14.3" thickBot="1" x14ac:dyDescent="0.3">
      <c r="E106" s="8">
        <v>33429</v>
      </c>
      <c r="F106" s="12">
        <v>154.28677838880662</v>
      </c>
      <c r="G106" s="12">
        <v>169.27565910252679</v>
      </c>
    </row>
    <row r="107" spans="5:7" ht="14.3" thickBot="1" x14ac:dyDescent="0.3">
      <c r="E107" s="8">
        <v>33436</v>
      </c>
      <c r="F107" s="12">
        <v>152.76603444983596</v>
      </c>
      <c r="G107" s="12">
        <v>167.84292802719796</v>
      </c>
    </row>
    <row r="108" spans="5:7" ht="14.3" thickBot="1" x14ac:dyDescent="0.3">
      <c r="E108" s="8">
        <v>33443</v>
      </c>
      <c r="F108" s="12">
        <v>150.62197999997261</v>
      </c>
      <c r="G108" s="12">
        <v>165.48727103832078</v>
      </c>
    </row>
    <row r="109" spans="5:7" ht="14.3" thickBot="1" x14ac:dyDescent="0.3">
      <c r="E109" s="8">
        <v>33450</v>
      </c>
      <c r="F109" s="12">
        <v>150.03783469054062</v>
      </c>
      <c r="G109" s="12">
        <v>164.84547484663779</v>
      </c>
    </row>
    <row r="110" spans="5:7" ht="14.3" thickBot="1" x14ac:dyDescent="0.3">
      <c r="E110" s="8">
        <v>33457</v>
      </c>
      <c r="F110" s="12">
        <v>149.07450163078039</v>
      </c>
      <c r="G110" s="12">
        <v>163.78706783883754</v>
      </c>
    </row>
    <row r="111" spans="5:7" ht="14.3" thickBot="1" x14ac:dyDescent="0.3">
      <c r="E111" s="8">
        <v>33464</v>
      </c>
      <c r="F111" s="12">
        <v>149.21099753486016</v>
      </c>
      <c r="G111" s="12">
        <v>163.93703489327456</v>
      </c>
    </row>
    <row r="112" spans="5:7" ht="14.3" thickBot="1" x14ac:dyDescent="0.3">
      <c r="E112" s="8">
        <v>33471</v>
      </c>
      <c r="F112" s="12">
        <v>148.12497574619857</v>
      </c>
      <c r="G112" s="12">
        <v>162.74383067371912</v>
      </c>
    </row>
    <row r="113" spans="5:7" ht="14.3" thickBot="1" x14ac:dyDescent="0.3">
      <c r="E113" s="8">
        <v>33478</v>
      </c>
      <c r="F113" s="12">
        <v>148.81181833459516</v>
      </c>
      <c r="G113" s="12">
        <v>163.49845961689641</v>
      </c>
    </row>
    <row r="114" spans="5:7" ht="14.3" thickBot="1" x14ac:dyDescent="0.3">
      <c r="E114" s="8">
        <v>33485</v>
      </c>
      <c r="F114" s="12">
        <v>148.40471142194659</v>
      </c>
      <c r="G114" s="12">
        <v>163.05117422073403</v>
      </c>
    </row>
    <row r="115" spans="5:7" ht="14.3" thickBot="1" x14ac:dyDescent="0.3">
      <c r="E115" s="8">
        <v>33492</v>
      </c>
      <c r="F115" s="12">
        <v>148.86651642773103</v>
      </c>
      <c r="G115" s="12">
        <v>163.55855601294735</v>
      </c>
    </row>
    <row r="116" spans="5:7" ht="14.3" thickBot="1" x14ac:dyDescent="0.3">
      <c r="E116" s="8">
        <v>33499</v>
      </c>
      <c r="F116" s="12">
        <v>149.72658568118695</v>
      </c>
      <c r="G116" s="12">
        <v>165.16137240830531</v>
      </c>
    </row>
    <row r="117" spans="5:7" ht="14.3" thickBot="1" x14ac:dyDescent="0.3">
      <c r="E117" s="8">
        <v>33506</v>
      </c>
      <c r="F117" s="12">
        <v>150.41657457346474</v>
      </c>
      <c r="G117" s="12">
        <v>166.31164039913526</v>
      </c>
    </row>
    <row r="118" spans="5:7" ht="14.3" thickBot="1" x14ac:dyDescent="0.3">
      <c r="E118" s="8">
        <v>33513</v>
      </c>
      <c r="F118" s="12">
        <v>149.55875800578207</v>
      </c>
      <c r="G118" s="12">
        <v>165.36317523871384</v>
      </c>
    </row>
    <row r="119" spans="5:7" ht="14.3" thickBot="1" x14ac:dyDescent="0.3">
      <c r="E119" s="8">
        <v>33520</v>
      </c>
      <c r="F119" s="12">
        <v>150.24500625874506</v>
      </c>
      <c r="G119" s="12">
        <v>166.33047992464208</v>
      </c>
    </row>
    <row r="120" spans="5:7" ht="14.3" thickBot="1" x14ac:dyDescent="0.3">
      <c r="E120" s="8">
        <v>33527</v>
      </c>
      <c r="F120" s="12">
        <v>150.03645545545493</v>
      </c>
      <c r="G120" s="12">
        <v>166.09960133463971</v>
      </c>
    </row>
    <row r="121" spans="5:7" ht="14.3" thickBot="1" x14ac:dyDescent="0.3">
      <c r="E121" s="8">
        <v>33534</v>
      </c>
      <c r="F121" s="12">
        <v>149.41404115241215</v>
      </c>
      <c r="G121" s="12">
        <v>165.41055034842074</v>
      </c>
    </row>
    <row r="122" spans="5:7" ht="14.3" thickBot="1" x14ac:dyDescent="0.3">
      <c r="E122" s="8">
        <v>33541</v>
      </c>
      <c r="F122" s="12">
        <v>150.38950348909546</v>
      </c>
      <c r="G122" s="12">
        <v>166.49044726246214</v>
      </c>
    </row>
    <row r="123" spans="5:7" ht="14.3" thickBot="1" x14ac:dyDescent="0.3">
      <c r="E123" s="8">
        <v>33548</v>
      </c>
      <c r="F123" s="12">
        <v>151.03234244651074</v>
      </c>
      <c r="G123" s="12">
        <v>167.20210959962495</v>
      </c>
    </row>
    <row r="124" spans="5:7" ht="14.3" thickBot="1" x14ac:dyDescent="0.3">
      <c r="E124" s="8">
        <v>33555</v>
      </c>
      <c r="F124" s="12">
        <v>151.66896913086691</v>
      </c>
      <c r="G124" s="12">
        <v>167.90689456771523</v>
      </c>
    </row>
    <row r="125" spans="5:7" ht="14.3" thickBot="1" x14ac:dyDescent="0.3">
      <c r="E125" s="8">
        <v>33562</v>
      </c>
      <c r="F125" s="12">
        <v>151.88</v>
      </c>
      <c r="G125" s="12">
        <v>168.14051874342576</v>
      </c>
    </row>
    <row r="126" spans="5:7" ht="14.3" thickBot="1" x14ac:dyDescent="0.3">
      <c r="E126" s="8">
        <v>33569</v>
      </c>
      <c r="F126" s="12">
        <v>152.95991477633743</v>
      </c>
      <c r="G126" s="12">
        <v>169.33605094445335</v>
      </c>
    </row>
    <row r="127" spans="5:7" ht="14.3" thickBot="1" x14ac:dyDescent="0.3">
      <c r="E127" s="8">
        <v>33576</v>
      </c>
      <c r="F127" s="12">
        <v>152.51</v>
      </c>
      <c r="G127" s="12">
        <v>170.09130418281325</v>
      </c>
    </row>
    <row r="128" spans="5:7" ht="14.3" thickBot="1" x14ac:dyDescent="0.3">
      <c r="E128" s="8">
        <v>33583</v>
      </c>
      <c r="F128" s="12">
        <v>154.75928874878971</v>
      </c>
      <c r="G128" s="12">
        <v>173.42556954174842</v>
      </c>
    </row>
    <row r="129" spans="5:7" ht="14.3" thickBot="1" x14ac:dyDescent="0.3">
      <c r="E129" s="8">
        <v>33590</v>
      </c>
      <c r="F129" s="12">
        <v>154.17051297058782</v>
      </c>
      <c r="G129" s="12">
        <v>173.11271173095398</v>
      </c>
    </row>
    <row r="130" spans="5:7" ht="14.3" thickBot="1" x14ac:dyDescent="0.3">
      <c r="E130" s="8">
        <v>33611</v>
      </c>
      <c r="F130" s="12">
        <v>154.38</v>
      </c>
      <c r="G130" s="12">
        <v>173.34793743679907</v>
      </c>
    </row>
    <row r="131" spans="5:7" ht="14.3" thickBot="1" x14ac:dyDescent="0.3">
      <c r="E131" s="8">
        <v>33618</v>
      </c>
      <c r="F131" s="12">
        <v>152.13</v>
      </c>
      <c r="G131" s="12">
        <v>170.82149062223243</v>
      </c>
    </row>
    <row r="132" spans="5:7" ht="14.3" thickBot="1" x14ac:dyDescent="0.3">
      <c r="E132" s="8">
        <v>33619</v>
      </c>
      <c r="F132" s="12">
        <v>152.13999999999999</v>
      </c>
      <c r="G132" s="12">
        <v>170.83271927474161</v>
      </c>
    </row>
    <row r="133" spans="5:7" ht="14.3" thickBot="1" x14ac:dyDescent="0.3">
      <c r="E133" s="8">
        <v>33625</v>
      </c>
      <c r="F133" s="12">
        <v>151.69</v>
      </c>
      <c r="G133" s="12">
        <v>170.32742991182829</v>
      </c>
    </row>
    <row r="134" spans="5:7" ht="14.3" thickBot="1" x14ac:dyDescent="0.3">
      <c r="E134" s="8">
        <v>33626</v>
      </c>
      <c r="F134" s="12">
        <v>151.97999999999999</v>
      </c>
      <c r="G134" s="12">
        <v>170.65306083459467</v>
      </c>
    </row>
    <row r="135" spans="5:7" ht="14.3" thickBot="1" x14ac:dyDescent="0.3">
      <c r="E135" s="8">
        <v>33632</v>
      </c>
      <c r="F135" s="12">
        <v>152.52000000000001</v>
      </c>
      <c r="G135" s="12">
        <v>171.25940807009067</v>
      </c>
    </row>
    <row r="136" spans="5:7" ht="14.3" thickBot="1" x14ac:dyDescent="0.3">
      <c r="E136" s="8">
        <v>33633</v>
      </c>
      <c r="F136" s="12">
        <v>152.30000000000001</v>
      </c>
      <c r="G136" s="12">
        <v>171.0123777148886</v>
      </c>
    </row>
    <row r="137" spans="5:7" ht="14.3" thickBot="1" x14ac:dyDescent="0.3">
      <c r="E137" s="8">
        <v>33639</v>
      </c>
      <c r="F137" s="12">
        <v>151.9</v>
      </c>
      <c r="G137" s="12">
        <v>170.56323161452119</v>
      </c>
    </row>
    <row r="138" spans="5:7" ht="14.3" thickBot="1" x14ac:dyDescent="0.3">
      <c r="E138" s="8">
        <v>33640</v>
      </c>
      <c r="F138" s="12">
        <v>151.93</v>
      </c>
      <c r="G138" s="12">
        <v>170.59691757204874</v>
      </c>
    </row>
    <row r="139" spans="5:7" ht="14.3" thickBot="1" x14ac:dyDescent="0.3">
      <c r="E139" s="8">
        <v>33646</v>
      </c>
      <c r="F139" s="12">
        <v>151.43</v>
      </c>
      <c r="G139" s="12">
        <v>170.03548494658949</v>
      </c>
    </row>
    <row r="140" spans="5:7" ht="14.3" thickBot="1" x14ac:dyDescent="0.3">
      <c r="E140" s="8">
        <v>33647</v>
      </c>
      <c r="F140" s="12">
        <v>150.85</v>
      </c>
      <c r="G140" s="12">
        <v>169.38422310105673</v>
      </c>
    </row>
    <row r="141" spans="5:7" ht="14.3" thickBot="1" x14ac:dyDescent="0.3">
      <c r="E141" s="8">
        <v>33653</v>
      </c>
      <c r="F141" s="12">
        <v>150.66999999999999</v>
      </c>
      <c r="G141" s="12">
        <v>169.18210735589139</v>
      </c>
    </row>
    <row r="142" spans="5:7" ht="14.3" thickBot="1" x14ac:dyDescent="0.3">
      <c r="E142" s="8">
        <v>33654</v>
      </c>
      <c r="F142" s="12">
        <v>151.63999999999999</v>
      </c>
      <c r="G142" s="12">
        <v>170.27128664928236</v>
      </c>
    </row>
    <row r="143" spans="5:7" ht="14.3" thickBot="1" x14ac:dyDescent="0.3">
      <c r="E143" s="8">
        <v>33660</v>
      </c>
      <c r="F143" s="12">
        <v>152.1</v>
      </c>
      <c r="G143" s="12">
        <v>170.78780466470488</v>
      </c>
    </row>
    <row r="144" spans="5:7" ht="14.3" thickBot="1" x14ac:dyDescent="0.3">
      <c r="E144" s="8">
        <v>33661</v>
      </c>
      <c r="F144" s="12">
        <v>151.84</v>
      </c>
      <c r="G144" s="12">
        <v>170.49585969946608</v>
      </c>
    </row>
    <row r="145" spans="5:7" ht="14.3" thickBot="1" x14ac:dyDescent="0.3">
      <c r="E145" s="8">
        <v>33667</v>
      </c>
      <c r="F145" s="12">
        <v>152.18</v>
      </c>
      <c r="G145" s="12">
        <v>170.87763388477839</v>
      </c>
    </row>
    <row r="146" spans="5:7" ht="14.3" thickBot="1" x14ac:dyDescent="0.3">
      <c r="E146" s="8">
        <v>33668</v>
      </c>
      <c r="F146" s="12">
        <v>152.94999999999999</v>
      </c>
      <c r="G146" s="12">
        <v>171.74224012798561</v>
      </c>
    </row>
    <row r="147" spans="5:7" ht="14.3" thickBot="1" x14ac:dyDescent="0.3">
      <c r="E147" s="8">
        <v>33673</v>
      </c>
      <c r="F147" s="12">
        <v>153.01</v>
      </c>
      <c r="G147" s="12">
        <v>171.80961204304074</v>
      </c>
    </row>
    <row r="148" spans="5:7" ht="14.3" thickBot="1" x14ac:dyDescent="0.3">
      <c r="E148" s="8">
        <v>33674</v>
      </c>
      <c r="F148" s="12">
        <v>153.16999999999999</v>
      </c>
      <c r="G148" s="12">
        <v>171.98927048318768</v>
      </c>
    </row>
    <row r="149" spans="5:7" ht="14.3" thickBot="1" x14ac:dyDescent="0.3">
      <c r="E149" s="8">
        <v>33680</v>
      </c>
      <c r="F149" s="12">
        <v>152.72</v>
      </c>
      <c r="G149" s="12">
        <v>171.86684009865985</v>
      </c>
    </row>
    <row r="150" spans="5:7" ht="14.3" thickBot="1" x14ac:dyDescent="0.3">
      <c r="E150" s="8">
        <v>33682</v>
      </c>
      <c r="F150" s="12">
        <v>152.63</v>
      </c>
      <c r="G150" s="12">
        <v>171.76555660200663</v>
      </c>
    </row>
    <row r="151" spans="5:7" ht="14.3" thickBot="1" x14ac:dyDescent="0.3">
      <c r="E151" s="8">
        <v>33687</v>
      </c>
      <c r="F151" s="12">
        <v>151.91999999999999</v>
      </c>
      <c r="G151" s="12">
        <v>171.35832375321189</v>
      </c>
    </row>
    <row r="152" spans="5:7" ht="14.3" thickBot="1" x14ac:dyDescent="0.3">
      <c r="E152" s="8">
        <v>33689</v>
      </c>
      <c r="F152" s="12">
        <v>151.09</v>
      </c>
      <c r="G152" s="12">
        <v>170.42212438041591</v>
      </c>
    </row>
    <row r="153" spans="5:7" ht="14.3" thickBot="1" x14ac:dyDescent="0.3">
      <c r="E153" s="8">
        <v>33694</v>
      </c>
      <c r="F153" s="12">
        <v>150.38999999999999</v>
      </c>
      <c r="G153" s="12">
        <v>169.6325586443229</v>
      </c>
    </row>
    <row r="154" spans="5:7" ht="14.3" thickBot="1" x14ac:dyDescent="0.3">
      <c r="E154" s="8">
        <v>33696</v>
      </c>
      <c r="F154" s="12">
        <v>149.05000000000001</v>
      </c>
      <c r="G154" s="12">
        <v>169.58447317945701</v>
      </c>
    </row>
    <row r="155" spans="5:7" ht="14.3" thickBot="1" x14ac:dyDescent="0.3">
      <c r="E155" s="8">
        <v>33701</v>
      </c>
      <c r="F155" s="12">
        <v>149.32</v>
      </c>
      <c r="G155" s="12">
        <v>169.89167081621278</v>
      </c>
    </row>
    <row r="156" spans="5:7" ht="14.3" thickBot="1" x14ac:dyDescent="0.3">
      <c r="E156" s="8">
        <v>33703</v>
      </c>
      <c r="F156" s="12">
        <v>149.11000000000001</v>
      </c>
      <c r="G156" s="12">
        <v>169.65273932095829</v>
      </c>
    </row>
    <row r="157" spans="5:7" ht="14.3" thickBot="1" x14ac:dyDescent="0.3">
      <c r="E157" s="8">
        <v>33708</v>
      </c>
      <c r="F157" s="12">
        <v>148.24</v>
      </c>
      <c r="G157" s="12">
        <v>169.72066015360963</v>
      </c>
    </row>
    <row r="158" spans="5:7" ht="14.3" thickBot="1" x14ac:dyDescent="0.3">
      <c r="E158" s="8">
        <v>33710</v>
      </c>
      <c r="F158" s="12">
        <v>149.07</v>
      </c>
      <c r="G158" s="12">
        <v>170.67093098420523</v>
      </c>
    </row>
    <row r="159" spans="5:7" ht="14.3" thickBot="1" x14ac:dyDescent="0.3">
      <c r="E159" s="8">
        <v>33715</v>
      </c>
      <c r="F159" s="12">
        <v>149.38999999999999</v>
      </c>
      <c r="G159" s="12">
        <v>171.03730046106136</v>
      </c>
    </row>
    <row r="160" spans="5:7" ht="14.3" thickBot="1" x14ac:dyDescent="0.3">
      <c r="E160" s="8">
        <v>33717</v>
      </c>
      <c r="F160" s="12">
        <v>148.85</v>
      </c>
      <c r="G160" s="12">
        <v>170.41905196886663</v>
      </c>
    </row>
    <row r="161" spans="5:7" ht="14.3" thickBot="1" x14ac:dyDescent="0.3">
      <c r="E161" s="8">
        <v>33722</v>
      </c>
      <c r="F161" s="12">
        <v>149.26</v>
      </c>
      <c r="G161" s="12">
        <v>170.88846286108856</v>
      </c>
    </row>
    <row r="162" spans="5:7" ht="14.3" thickBot="1" x14ac:dyDescent="0.3">
      <c r="E162" s="8">
        <v>33724</v>
      </c>
      <c r="F162" s="12">
        <v>150.06</v>
      </c>
      <c r="G162" s="12">
        <v>171.80438655322894</v>
      </c>
    </row>
    <row r="163" spans="5:7" ht="14.3" thickBot="1" x14ac:dyDescent="0.3">
      <c r="E163" s="8">
        <v>33729</v>
      </c>
      <c r="F163" s="12">
        <v>150.07</v>
      </c>
      <c r="G163" s="12">
        <v>171.81583559938068</v>
      </c>
    </row>
    <row r="164" spans="5:7" ht="14.3" thickBot="1" x14ac:dyDescent="0.3">
      <c r="E164" s="8">
        <v>33731</v>
      </c>
      <c r="F164" s="12">
        <v>149.76</v>
      </c>
      <c r="G164" s="12">
        <v>171.46091516867628</v>
      </c>
    </row>
    <row r="165" spans="5:7" ht="14.3" thickBot="1" x14ac:dyDescent="0.3">
      <c r="E165" s="8">
        <v>33736</v>
      </c>
      <c r="F165" s="12">
        <v>150.88999999999999</v>
      </c>
      <c r="G165" s="12">
        <v>172.75465738382454</v>
      </c>
    </row>
    <row r="166" spans="5:7" ht="14.3" thickBot="1" x14ac:dyDescent="0.3">
      <c r="E166" s="8">
        <v>33738</v>
      </c>
      <c r="F166" s="12">
        <v>150.4</v>
      </c>
      <c r="G166" s="12">
        <v>172.19365412238858</v>
      </c>
    </row>
    <row r="167" spans="5:7" ht="14.3" thickBot="1" x14ac:dyDescent="0.3">
      <c r="E167" s="8">
        <v>33743</v>
      </c>
      <c r="F167" s="12">
        <v>150.29</v>
      </c>
      <c r="G167" s="12">
        <v>172.06771461471925</v>
      </c>
    </row>
    <row r="168" spans="5:7" ht="14.3" thickBot="1" x14ac:dyDescent="0.3">
      <c r="E168" s="8">
        <v>33745</v>
      </c>
      <c r="F168" s="12">
        <v>150.80000000000001</v>
      </c>
      <c r="G168" s="12">
        <v>172.65161596845877</v>
      </c>
    </row>
    <row r="169" spans="5:7" ht="14.3" thickBot="1" x14ac:dyDescent="0.3">
      <c r="E169" s="8">
        <v>33750</v>
      </c>
      <c r="F169" s="12">
        <v>151.02000000000001</v>
      </c>
      <c r="G169" s="12">
        <v>172.90349498379734</v>
      </c>
    </row>
    <row r="170" spans="5:7" ht="14.3" thickBot="1" x14ac:dyDescent="0.3">
      <c r="E170" s="8">
        <v>33752</v>
      </c>
      <c r="F170" s="12">
        <v>150.6</v>
      </c>
      <c r="G170" s="12">
        <v>172.55050983247622</v>
      </c>
    </row>
    <row r="171" spans="5:7" ht="14.3" thickBot="1" x14ac:dyDescent="0.3">
      <c r="E171" s="8">
        <v>33757</v>
      </c>
      <c r="F171" s="12">
        <v>151.19999999999999</v>
      </c>
      <c r="G171" s="12">
        <v>173.23796206288449</v>
      </c>
    </row>
    <row r="172" spans="5:7" ht="14.3" thickBot="1" x14ac:dyDescent="0.3">
      <c r="E172" s="8">
        <v>33759</v>
      </c>
      <c r="F172" s="12">
        <v>150.91999999999999</v>
      </c>
      <c r="G172" s="12">
        <v>172.9171510220273</v>
      </c>
    </row>
    <row r="173" spans="5:7" ht="14.3" thickBot="1" x14ac:dyDescent="0.3">
      <c r="E173" s="8">
        <v>33764</v>
      </c>
      <c r="F173" s="12">
        <v>151.29</v>
      </c>
      <c r="G173" s="12">
        <v>173.53249115983192</v>
      </c>
    </row>
    <row r="174" spans="5:7" ht="14.3" thickBot="1" x14ac:dyDescent="0.3">
      <c r="E174" s="8">
        <v>33766</v>
      </c>
      <c r="F174" s="12">
        <v>151.49</v>
      </c>
      <c r="G174" s="12">
        <v>173.76189494218349</v>
      </c>
    </row>
    <row r="175" spans="5:7" ht="14.3" thickBot="1" x14ac:dyDescent="0.3">
      <c r="E175" s="8">
        <v>33771</v>
      </c>
      <c r="F175" s="12">
        <v>152.68</v>
      </c>
      <c r="G175" s="12">
        <v>175.21709118003889</v>
      </c>
    </row>
    <row r="176" spans="5:7" ht="14.3" thickBot="1" x14ac:dyDescent="0.3">
      <c r="E176" s="8">
        <v>33773</v>
      </c>
      <c r="F176" s="12">
        <v>154.08000000000001</v>
      </c>
      <c r="G176" s="12">
        <v>177.0007094162894</v>
      </c>
    </row>
    <row r="177" spans="5:7" ht="14.3" thickBot="1" x14ac:dyDescent="0.3">
      <c r="E177" s="8">
        <v>33778</v>
      </c>
      <c r="F177" s="12">
        <v>154.55000000000001</v>
      </c>
      <c r="G177" s="12">
        <v>177.54062591048498</v>
      </c>
    </row>
    <row r="178" spans="5:7" ht="14.3" thickBot="1" x14ac:dyDescent="0.3">
      <c r="E178" s="8">
        <v>33780</v>
      </c>
      <c r="F178" s="12">
        <v>156.38</v>
      </c>
      <c r="G178" s="12">
        <v>179.64285396235286</v>
      </c>
    </row>
    <row r="179" spans="5:7" ht="14.3" thickBot="1" x14ac:dyDescent="0.3">
      <c r="E179" s="8">
        <v>33785</v>
      </c>
      <c r="F179" s="12">
        <v>157.32</v>
      </c>
      <c r="G179" s="12">
        <v>181.73889253595206</v>
      </c>
    </row>
    <row r="180" spans="5:7" ht="14.3" thickBot="1" x14ac:dyDescent="0.3">
      <c r="E180" s="8">
        <v>33787</v>
      </c>
      <c r="F180" s="12">
        <v>158.75746597348157</v>
      </c>
      <c r="G180" s="12">
        <v>183.39947907344671</v>
      </c>
    </row>
    <row r="181" spans="5:7" ht="14.3" thickBot="1" x14ac:dyDescent="0.3">
      <c r="E181" s="8">
        <v>33792</v>
      </c>
      <c r="F181" s="12">
        <v>160.09161963451152</v>
      </c>
      <c r="G181" s="12">
        <v>185.37280314935563</v>
      </c>
    </row>
    <row r="182" spans="5:7" ht="14.3" thickBot="1" x14ac:dyDescent="0.3">
      <c r="E182" s="8">
        <v>33794</v>
      </c>
      <c r="F182" s="12">
        <v>162.01102734048618</v>
      </c>
      <c r="G182" s="12">
        <v>188.02505928859804</v>
      </c>
    </row>
    <row r="183" spans="5:7" ht="14.3" thickBot="1" x14ac:dyDescent="0.3">
      <c r="E183" s="8">
        <v>33799</v>
      </c>
      <c r="F183" s="12">
        <v>163.86417719203197</v>
      </c>
      <c r="G183" s="12">
        <v>190.48004812211201</v>
      </c>
    </row>
    <row r="184" spans="5:7" ht="14.3" thickBot="1" x14ac:dyDescent="0.3">
      <c r="E184" s="8">
        <v>33801</v>
      </c>
      <c r="F184" s="12">
        <v>165.25457154348217</v>
      </c>
      <c r="G184" s="12">
        <v>192.09627924419905</v>
      </c>
    </row>
    <row r="185" spans="5:7" ht="14.3" thickBot="1" x14ac:dyDescent="0.3">
      <c r="E185" s="8">
        <v>33806</v>
      </c>
      <c r="F185" s="12">
        <v>165.11187446889625</v>
      </c>
      <c r="G185" s="12">
        <v>191.93040439528588</v>
      </c>
    </row>
    <row r="186" spans="5:7" ht="14.3" thickBot="1" x14ac:dyDescent="0.3">
      <c r="E186" s="8">
        <v>33808</v>
      </c>
      <c r="F186" s="12">
        <v>162.95009412052028</v>
      </c>
      <c r="G186" s="12">
        <v>189.4174938138259</v>
      </c>
    </row>
    <row r="187" spans="5:7" ht="14.3" thickBot="1" x14ac:dyDescent="0.3">
      <c r="E187" s="8">
        <v>33813</v>
      </c>
      <c r="F187" s="12">
        <v>161.46606116597098</v>
      </c>
      <c r="G187" s="12">
        <v>187.69241470598601</v>
      </c>
    </row>
    <row r="188" spans="5:7" ht="14.3" thickBot="1" x14ac:dyDescent="0.3">
      <c r="E188" s="8">
        <v>33815</v>
      </c>
      <c r="F188" s="12">
        <v>160.79351719765964</v>
      </c>
      <c r="G188" s="12">
        <v>186.91063183163604</v>
      </c>
    </row>
    <row r="189" spans="5:7" ht="14.3" thickBot="1" x14ac:dyDescent="0.3">
      <c r="E189" s="8">
        <v>33820</v>
      </c>
      <c r="F189" s="12">
        <v>160.31085135360419</v>
      </c>
      <c r="G189" s="12">
        <v>186.3495683046466</v>
      </c>
    </row>
    <row r="190" spans="5:7" ht="14.3" thickBot="1" x14ac:dyDescent="0.3">
      <c r="E190" s="8">
        <v>33822</v>
      </c>
      <c r="F190" s="12">
        <v>159.88</v>
      </c>
      <c r="G190" s="12">
        <v>185.84873531006335</v>
      </c>
    </row>
    <row r="191" spans="5:7" ht="14.3" thickBot="1" x14ac:dyDescent="0.3">
      <c r="E191" s="8">
        <v>33827</v>
      </c>
      <c r="F191" s="12">
        <v>159.54</v>
      </c>
      <c r="G191" s="12">
        <v>185.4535103287935</v>
      </c>
    </row>
    <row r="192" spans="5:7" ht="14.3" thickBot="1" x14ac:dyDescent="0.3">
      <c r="E192" s="8">
        <v>33829</v>
      </c>
      <c r="F192" s="12">
        <v>159.09</v>
      </c>
      <c r="G192" s="12">
        <v>184.93041844181872</v>
      </c>
    </row>
    <row r="193" spans="5:7" ht="14.3" thickBot="1" x14ac:dyDescent="0.3">
      <c r="E193" s="8">
        <v>33834</v>
      </c>
      <c r="F193" s="12">
        <v>158.88999999999999</v>
      </c>
      <c r="G193" s="12">
        <v>184.6979331587188</v>
      </c>
    </row>
    <row r="194" spans="5:7" ht="14.3" thickBot="1" x14ac:dyDescent="0.3">
      <c r="E194" s="8">
        <v>33836</v>
      </c>
      <c r="F194" s="12">
        <v>159.37</v>
      </c>
      <c r="G194" s="12">
        <v>185.2558978381586</v>
      </c>
    </row>
    <row r="195" spans="5:7" ht="14.3" thickBot="1" x14ac:dyDescent="0.3">
      <c r="E195" s="8">
        <v>33841</v>
      </c>
      <c r="F195" s="12">
        <v>159.72999999999999</v>
      </c>
      <c r="G195" s="12">
        <v>185.6743713477384</v>
      </c>
    </row>
    <row r="196" spans="5:7" ht="14.3" thickBot="1" x14ac:dyDescent="0.3">
      <c r="E196" s="8">
        <v>33843</v>
      </c>
      <c r="F196" s="12">
        <v>161.19999999999999</v>
      </c>
      <c r="G196" s="12">
        <v>187.38313817852267</v>
      </c>
    </row>
    <row r="197" spans="5:7" ht="14.3" thickBot="1" x14ac:dyDescent="0.3">
      <c r="E197" s="8">
        <v>33850</v>
      </c>
      <c r="F197" s="12">
        <v>162.13999999999999</v>
      </c>
      <c r="G197" s="12">
        <v>188.47581900909225</v>
      </c>
    </row>
    <row r="198" spans="5:7" ht="14.3" thickBot="1" x14ac:dyDescent="0.3">
      <c r="E198" s="8">
        <v>33855</v>
      </c>
      <c r="F198" s="12">
        <v>163.34</v>
      </c>
      <c r="G198" s="12">
        <v>189.87073070769171</v>
      </c>
    </row>
    <row r="199" spans="5:7" ht="14.3" thickBot="1" x14ac:dyDescent="0.3">
      <c r="E199" s="8">
        <v>33857</v>
      </c>
      <c r="F199" s="12">
        <v>165.04</v>
      </c>
      <c r="G199" s="12">
        <v>191.84685561404086</v>
      </c>
    </row>
    <row r="200" spans="5:7" ht="14.3" thickBot="1" x14ac:dyDescent="0.3">
      <c r="E200" s="8">
        <v>33862</v>
      </c>
      <c r="F200" s="12">
        <v>167.17</v>
      </c>
      <c r="G200" s="12">
        <v>195.06126234086952</v>
      </c>
    </row>
    <row r="201" spans="5:7" ht="14.3" thickBot="1" x14ac:dyDescent="0.3">
      <c r="E201" s="8">
        <v>33864</v>
      </c>
      <c r="F201" s="12">
        <v>170.43</v>
      </c>
      <c r="G201" s="12">
        <v>198.86517282260209</v>
      </c>
    </row>
    <row r="202" spans="5:7" ht="14.3" thickBot="1" x14ac:dyDescent="0.3">
      <c r="E202" s="8">
        <v>33869</v>
      </c>
      <c r="F202" s="12">
        <v>174.13</v>
      </c>
      <c r="G202" s="12">
        <v>203.61922086563547</v>
      </c>
    </row>
    <row r="203" spans="5:7" ht="14.3" thickBot="1" x14ac:dyDescent="0.3">
      <c r="E203" s="8">
        <v>33871</v>
      </c>
      <c r="F203" s="12">
        <v>177.2</v>
      </c>
      <c r="G203" s="12">
        <v>207.20913074938613</v>
      </c>
    </row>
    <row r="204" spans="5:7" ht="14.3" thickBot="1" x14ac:dyDescent="0.3">
      <c r="E204" s="8">
        <v>33876</v>
      </c>
      <c r="F204" s="12">
        <v>181.28</v>
      </c>
      <c r="G204" s="12">
        <v>211.98008590433813</v>
      </c>
    </row>
    <row r="205" spans="5:7" ht="14.3" thickBot="1" x14ac:dyDescent="0.3">
      <c r="E205" s="8">
        <v>33878</v>
      </c>
      <c r="F205" s="12">
        <v>181.21</v>
      </c>
      <c r="G205" s="12">
        <v>211.89823128158159</v>
      </c>
    </row>
    <row r="206" spans="5:7" ht="14.3" thickBot="1" x14ac:dyDescent="0.3">
      <c r="E206" s="8">
        <v>33883</v>
      </c>
      <c r="F206" s="12">
        <v>182.8</v>
      </c>
      <c r="G206" s="12">
        <v>213.75750056990844</v>
      </c>
    </row>
    <row r="207" spans="5:7" ht="14.3" thickBot="1" x14ac:dyDescent="0.3">
      <c r="E207" s="8">
        <v>33885</v>
      </c>
      <c r="F207" s="12">
        <v>183.71</v>
      </c>
      <c r="G207" s="12">
        <v>214.82161066574329</v>
      </c>
    </row>
    <row r="208" spans="5:7" ht="14.3" thickBot="1" x14ac:dyDescent="0.3">
      <c r="E208" s="8">
        <v>33890</v>
      </c>
      <c r="F208" s="12">
        <v>185.3</v>
      </c>
      <c r="G208" s="12">
        <v>216.68087995407018</v>
      </c>
    </row>
    <row r="209" spans="5:7" ht="14.3" thickBot="1" x14ac:dyDescent="0.3">
      <c r="E209" s="8">
        <v>33892</v>
      </c>
      <c r="F209" s="12">
        <v>185.01</v>
      </c>
      <c r="G209" s="12">
        <v>216.34176794550737</v>
      </c>
    </row>
    <row r="210" spans="5:7" ht="14.3" thickBot="1" x14ac:dyDescent="0.3">
      <c r="E210" s="8">
        <v>33897</v>
      </c>
      <c r="F210" s="12">
        <v>186.38</v>
      </c>
      <c r="G210" s="12">
        <v>217.94377984802802</v>
      </c>
    </row>
    <row r="211" spans="5:7" ht="14.3" thickBot="1" x14ac:dyDescent="0.3">
      <c r="E211" s="8">
        <v>33899</v>
      </c>
      <c r="F211" s="12">
        <v>187.57</v>
      </c>
      <c r="G211" s="12">
        <v>219.33530843488901</v>
      </c>
    </row>
    <row r="212" spans="5:7" ht="14.3" thickBot="1" x14ac:dyDescent="0.3">
      <c r="E212" s="8">
        <v>33904</v>
      </c>
      <c r="F212" s="12">
        <v>188.02</v>
      </c>
      <c r="G212" s="12">
        <v>219.86151672403813</v>
      </c>
    </row>
    <row r="213" spans="5:7" ht="14.3" thickBot="1" x14ac:dyDescent="0.3">
      <c r="E213" s="8">
        <v>33906</v>
      </c>
      <c r="F213" s="12">
        <v>189.09</v>
      </c>
      <c r="G213" s="12">
        <v>221.11272310045936</v>
      </c>
    </row>
    <row r="214" spans="5:7" ht="14.3" thickBot="1" x14ac:dyDescent="0.3">
      <c r="E214" s="8">
        <v>33911</v>
      </c>
      <c r="F214" s="12">
        <v>189.93</v>
      </c>
      <c r="G214" s="12">
        <v>222.09497857353773</v>
      </c>
    </row>
    <row r="215" spans="5:7" ht="14.3" thickBot="1" x14ac:dyDescent="0.3">
      <c r="E215" s="8">
        <v>33913</v>
      </c>
      <c r="F215" s="12">
        <v>190.34</v>
      </c>
      <c r="G215" s="12">
        <v>222.57441279254024</v>
      </c>
    </row>
    <row r="216" spans="5:7" ht="14.3" thickBot="1" x14ac:dyDescent="0.3">
      <c r="E216" s="8">
        <v>33918</v>
      </c>
      <c r="F216" s="12">
        <v>191.12</v>
      </c>
      <c r="G216" s="12">
        <v>223.48650716039873</v>
      </c>
    </row>
    <row r="217" spans="5:7" ht="14.3" thickBot="1" x14ac:dyDescent="0.3">
      <c r="E217" s="8">
        <v>33920</v>
      </c>
      <c r="F217" s="12">
        <v>191.49</v>
      </c>
      <c r="G217" s="12">
        <v>223.91916730925468</v>
      </c>
    </row>
    <row r="218" spans="5:7" ht="14.3" thickBot="1" x14ac:dyDescent="0.3">
      <c r="E218" s="8">
        <v>33925</v>
      </c>
      <c r="F218" s="12">
        <v>190.07</v>
      </c>
      <c r="G218" s="12">
        <v>222.25868781905078</v>
      </c>
    </row>
    <row r="219" spans="5:7" ht="14.3" thickBot="1" x14ac:dyDescent="0.3">
      <c r="E219" s="8">
        <v>33927</v>
      </c>
      <c r="F219" s="12">
        <v>189.6</v>
      </c>
      <c r="G219" s="12">
        <v>221.70909249482835</v>
      </c>
    </row>
    <row r="220" spans="5:7" ht="14.3" thickBot="1" x14ac:dyDescent="0.3">
      <c r="E220" s="8">
        <v>33932</v>
      </c>
      <c r="F220" s="12">
        <v>189.41</v>
      </c>
      <c r="G220" s="12">
        <v>221.48691566163205</v>
      </c>
    </row>
    <row r="221" spans="5:7" ht="14.3" thickBot="1" x14ac:dyDescent="0.3">
      <c r="E221" s="8">
        <v>33934</v>
      </c>
      <c r="F221" s="12">
        <v>188.48</v>
      </c>
      <c r="G221" s="12">
        <v>220.39941853072386</v>
      </c>
    </row>
    <row r="222" spans="5:7" ht="14.3" thickBot="1" x14ac:dyDescent="0.3">
      <c r="E222" s="8">
        <v>33939</v>
      </c>
      <c r="F222" s="12">
        <v>187.53</v>
      </c>
      <c r="G222" s="12">
        <v>219.28853436474239</v>
      </c>
    </row>
    <row r="223" spans="5:7" ht="14.3" thickBot="1" x14ac:dyDescent="0.3">
      <c r="E223" s="8">
        <v>33941</v>
      </c>
      <c r="F223" s="12">
        <v>187.92</v>
      </c>
      <c r="G223" s="12">
        <v>219.74458154867162</v>
      </c>
    </row>
    <row r="224" spans="5:7" ht="14.3" thickBot="1" x14ac:dyDescent="0.3">
      <c r="E224" s="8">
        <v>33946</v>
      </c>
      <c r="F224" s="12">
        <v>187.9</v>
      </c>
      <c r="G224" s="12">
        <v>220.05466475758249</v>
      </c>
    </row>
    <row r="225" spans="5:7" ht="14.3" thickBot="1" x14ac:dyDescent="0.3">
      <c r="E225" s="8">
        <v>33948</v>
      </c>
      <c r="F225" s="12">
        <v>187.38</v>
      </c>
      <c r="G225" s="12">
        <v>219.44567899029167</v>
      </c>
    </row>
    <row r="226" spans="5:7" ht="14.3" thickBot="1" x14ac:dyDescent="0.3">
      <c r="E226" s="8">
        <v>33953</v>
      </c>
      <c r="F226" s="12">
        <v>186.9</v>
      </c>
      <c r="G226" s="12">
        <v>219.40870110926406</v>
      </c>
    </row>
    <row r="227" spans="5:7" ht="14.3" thickBot="1" x14ac:dyDescent="0.3">
      <c r="E227" s="8">
        <v>33955</v>
      </c>
      <c r="F227" s="12">
        <v>184.51</v>
      </c>
      <c r="G227" s="12">
        <v>218.8141246106689</v>
      </c>
    </row>
    <row r="228" spans="5:7" ht="14.3" thickBot="1" x14ac:dyDescent="0.3">
      <c r="E228" s="8">
        <v>33960</v>
      </c>
      <c r="F228" s="12">
        <v>183.18</v>
      </c>
      <c r="G228" s="12">
        <v>217.41391072906976</v>
      </c>
    </row>
    <row r="229" spans="5:7" ht="14.3" thickBot="1" x14ac:dyDescent="0.3">
      <c r="E229" s="8">
        <v>33981</v>
      </c>
      <c r="F229" s="12">
        <v>186.06</v>
      </c>
      <c r="G229" s="12">
        <v>221.61776961068347</v>
      </c>
    </row>
    <row r="230" spans="5:7" ht="14.3" thickBot="1" x14ac:dyDescent="0.3">
      <c r="E230" s="8">
        <f>+E229+2</f>
        <v>33983</v>
      </c>
      <c r="F230" s="12">
        <v>189.17</v>
      </c>
      <c r="G230" s="12">
        <v>225.32211908660105</v>
      </c>
    </row>
    <row r="231" spans="5:7" ht="14.3" thickBot="1" x14ac:dyDescent="0.3">
      <c r="E231" s="8">
        <f>+E230+7</f>
        <v>33990</v>
      </c>
      <c r="F231" s="12">
        <v>192.92</v>
      </c>
      <c r="G231" s="12">
        <v>229.78877842251453</v>
      </c>
    </row>
    <row r="232" spans="5:7" ht="14.3" thickBot="1" x14ac:dyDescent="0.3">
      <c r="E232" s="8">
        <f>+E231+5</f>
        <v>33995</v>
      </c>
      <c r="F232" s="12">
        <v>195.14</v>
      </c>
      <c r="G232" s="12">
        <v>232.43304074937532</v>
      </c>
    </row>
    <row r="233" spans="5:7" ht="14.3" thickBot="1" x14ac:dyDescent="0.3">
      <c r="E233" s="8">
        <f>+E232+2</f>
        <v>33997</v>
      </c>
      <c r="F233" s="12">
        <v>197.14</v>
      </c>
      <c r="G233" s="12">
        <v>234.81525906186252</v>
      </c>
    </row>
    <row r="234" spans="5:7" ht="14.3" thickBot="1" x14ac:dyDescent="0.3">
      <c r="E234" s="8">
        <f>+E233+5</f>
        <v>34002</v>
      </c>
      <c r="F234" s="12">
        <v>199</v>
      </c>
      <c r="G234" s="12">
        <v>237.0307220924756</v>
      </c>
    </row>
    <row r="235" spans="5:7" ht="14.3" thickBot="1" x14ac:dyDescent="0.3">
      <c r="E235" s="8">
        <f>+E234+2</f>
        <v>34004</v>
      </c>
      <c r="F235" s="12">
        <v>198.09</v>
      </c>
      <c r="G235" s="12">
        <v>235.94681276029394</v>
      </c>
    </row>
    <row r="236" spans="5:7" ht="14.3" thickBot="1" x14ac:dyDescent="0.3">
      <c r="E236" s="8">
        <f>+E235+5</f>
        <v>34009</v>
      </c>
      <c r="F236" s="12">
        <v>198.15</v>
      </c>
      <c r="G236" s="12">
        <v>236.01827930966854</v>
      </c>
    </row>
    <row r="237" spans="5:7" ht="14.3" thickBot="1" x14ac:dyDescent="0.3">
      <c r="E237" s="8">
        <f>+E236+2</f>
        <v>34011</v>
      </c>
      <c r="F237" s="12">
        <v>197.87</v>
      </c>
      <c r="G237" s="12">
        <v>235.68476874592034</v>
      </c>
    </row>
    <row r="238" spans="5:7" ht="14.3" thickBot="1" x14ac:dyDescent="0.3">
      <c r="E238" s="8">
        <f>+E237+5</f>
        <v>34016</v>
      </c>
      <c r="F238" s="12">
        <v>200.67</v>
      </c>
      <c r="G238" s="12">
        <v>239.3490563826316</v>
      </c>
    </row>
    <row r="239" spans="5:7" ht="14.3" thickBot="1" x14ac:dyDescent="0.3">
      <c r="E239" s="8">
        <f>+E238+2</f>
        <v>34018</v>
      </c>
      <c r="F239" s="12">
        <v>201.55</v>
      </c>
      <c r="G239" s="12">
        <v>240.39867600498036</v>
      </c>
    </row>
    <row r="240" spans="5:7" ht="14.3" thickBot="1" x14ac:dyDescent="0.3">
      <c r="E240" s="8">
        <f>+E239+5</f>
        <v>34023</v>
      </c>
      <c r="F240" s="12">
        <v>204.73</v>
      </c>
      <c r="G240" s="12">
        <v>244.19161964028586</v>
      </c>
    </row>
    <row r="241" spans="5:7" ht="14.3" thickBot="1" x14ac:dyDescent="0.3">
      <c r="E241" s="8">
        <f>+E240+2</f>
        <v>34025</v>
      </c>
      <c r="F241" s="12">
        <v>207.12</v>
      </c>
      <c r="G241" s="12">
        <v>248.18240658106842</v>
      </c>
    </row>
    <row r="242" spans="5:7" ht="14.3" thickBot="1" x14ac:dyDescent="0.3">
      <c r="E242" s="8">
        <f>+E241+5</f>
        <v>34030</v>
      </c>
      <c r="F242" s="12">
        <v>210.1</v>
      </c>
      <c r="G242" s="12">
        <v>251.75320404925876</v>
      </c>
    </row>
    <row r="243" spans="5:7" ht="14.3" thickBot="1" x14ac:dyDescent="0.3">
      <c r="E243" s="8">
        <f>+E242+2</f>
        <v>34032</v>
      </c>
      <c r="F243" s="12">
        <v>217.94</v>
      </c>
      <c r="G243" s="12">
        <v>261.14751685147763</v>
      </c>
    </row>
    <row r="244" spans="5:7" ht="14.3" thickBot="1" x14ac:dyDescent="0.3">
      <c r="E244" s="8">
        <f>+E243+5</f>
        <v>34037</v>
      </c>
      <c r="F244" s="12">
        <v>221.53</v>
      </c>
      <c r="G244" s="12">
        <v>265.44924937188142</v>
      </c>
    </row>
    <row r="245" spans="5:7" ht="14.3" thickBot="1" x14ac:dyDescent="0.3">
      <c r="E245" s="8">
        <f>+E244+2</f>
        <v>34039</v>
      </c>
      <c r="F245" s="12">
        <v>225.54</v>
      </c>
      <c r="G245" s="12">
        <v>270.25424864954692</v>
      </c>
    </row>
    <row r="246" spans="5:7" ht="14.3" thickBot="1" x14ac:dyDescent="0.3">
      <c r="E246" s="8">
        <f>+E245+5</f>
        <v>34044</v>
      </c>
      <c r="F246" s="12">
        <v>228.78</v>
      </c>
      <c r="G246" s="12">
        <v>274.49465351707209</v>
      </c>
    </row>
    <row r="247" spans="5:7" ht="14.3" thickBot="1" x14ac:dyDescent="0.3">
      <c r="E247" s="8">
        <f>+E246+2</f>
        <v>34046</v>
      </c>
      <c r="F247" s="12">
        <v>228.29</v>
      </c>
      <c r="G247" s="12">
        <v>273.90674207278778</v>
      </c>
    </row>
    <row r="248" spans="5:7" ht="14.3" thickBot="1" x14ac:dyDescent="0.3">
      <c r="E248" s="8">
        <f>+E247+5</f>
        <v>34051</v>
      </c>
      <c r="F248" s="12">
        <v>229.78</v>
      </c>
      <c r="G248" s="12">
        <v>275.86730391447782</v>
      </c>
    </row>
    <row r="249" spans="5:7" ht="14.3" thickBot="1" x14ac:dyDescent="0.3">
      <c r="E249" s="8">
        <f>+E248+7</f>
        <v>34058</v>
      </c>
      <c r="F249" s="12">
        <v>230.4</v>
      </c>
      <c r="G249" s="12">
        <v>276.61165820304507</v>
      </c>
    </row>
    <row r="250" spans="5:7" ht="14.3" thickBot="1" x14ac:dyDescent="0.3">
      <c r="E250" s="8">
        <v>34060</v>
      </c>
      <c r="F250" s="12">
        <v>231.18</v>
      </c>
      <c r="G250" s="12">
        <v>278.77664970340317</v>
      </c>
    </row>
    <row r="251" spans="5:7" ht="14.3" thickBot="1" x14ac:dyDescent="0.3">
      <c r="E251" s="8">
        <v>34065</v>
      </c>
      <c r="F251" s="12">
        <v>229.67</v>
      </c>
      <c r="G251" s="12">
        <v>276.95576233835368</v>
      </c>
    </row>
    <row r="252" spans="5:7" ht="14.3" thickBot="1" x14ac:dyDescent="0.3">
      <c r="E252" s="8">
        <v>34067</v>
      </c>
      <c r="F252" s="12">
        <v>229.4</v>
      </c>
      <c r="G252" s="12">
        <v>276.63017320685475</v>
      </c>
    </row>
    <row r="253" spans="5:7" ht="14.3" thickBot="1" x14ac:dyDescent="0.3">
      <c r="E253" s="8">
        <v>34072</v>
      </c>
      <c r="F253" s="12">
        <v>231.49</v>
      </c>
      <c r="G253" s="12">
        <v>279.15047426179075</v>
      </c>
    </row>
    <row r="254" spans="5:7" ht="14.3" thickBot="1" x14ac:dyDescent="0.3">
      <c r="E254" s="8">
        <v>34074</v>
      </c>
      <c r="F254" s="12">
        <v>234.39</v>
      </c>
      <c r="G254" s="12">
        <v>282.64754271122348</v>
      </c>
    </row>
    <row r="255" spans="5:7" ht="14.3" thickBot="1" x14ac:dyDescent="0.3">
      <c r="E255" s="8">
        <v>34079</v>
      </c>
      <c r="F255" s="12">
        <v>237.98</v>
      </c>
      <c r="G255" s="12">
        <v>287.94933353927962</v>
      </c>
    </row>
    <row r="256" spans="5:7" ht="14.3" thickBot="1" x14ac:dyDescent="0.3">
      <c r="E256" s="8">
        <v>34081</v>
      </c>
      <c r="F256" s="12">
        <v>240.56</v>
      </c>
      <c r="G256" s="12">
        <v>291.07106343478068</v>
      </c>
    </row>
    <row r="257" spans="5:7" ht="14.3" thickBot="1" x14ac:dyDescent="0.3">
      <c r="E257" s="8">
        <v>34086</v>
      </c>
      <c r="F257" s="12">
        <v>242.75</v>
      </c>
      <c r="G257" s="12">
        <v>293.72090392747344</v>
      </c>
    </row>
    <row r="258" spans="5:7" ht="14.3" thickBot="1" x14ac:dyDescent="0.3">
      <c r="E258" s="8">
        <v>34088</v>
      </c>
      <c r="F258" s="12">
        <v>247.2</v>
      </c>
      <c r="G258" s="12">
        <v>299.10528301079887</v>
      </c>
    </row>
    <row r="259" spans="5:7" ht="14.3" thickBot="1" x14ac:dyDescent="0.3">
      <c r="E259" s="8">
        <v>34093</v>
      </c>
      <c r="F259" s="12">
        <v>249.53</v>
      </c>
      <c r="G259" s="12">
        <v>301.9245196993715</v>
      </c>
    </row>
    <row r="260" spans="5:7" ht="14.3" thickBot="1" x14ac:dyDescent="0.3">
      <c r="E260" s="8">
        <v>34095</v>
      </c>
      <c r="F260" s="12">
        <v>254.69</v>
      </c>
      <c r="G260" s="12">
        <v>308.16797949037363</v>
      </c>
    </row>
    <row r="261" spans="5:7" ht="14.3" thickBot="1" x14ac:dyDescent="0.3">
      <c r="E261" s="8">
        <v>34100</v>
      </c>
      <c r="F261" s="12">
        <v>262.23</v>
      </c>
      <c r="G261" s="12">
        <v>317.2911746113341</v>
      </c>
    </row>
    <row r="262" spans="5:7" ht="14.3" thickBot="1" x14ac:dyDescent="0.3">
      <c r="E262" s="8">
        <v>34102</v>
      </c>
      <c r="F262" s="12">
        <v>264.89</v>
      </c>
      <c r="G262" s="12">
        <v>320.50970233305219</v>
      </c>
    </row>
    <row r="263" spans="5:7" ht="14.3" thickBot="1" x14ac:dyDescent="0.3">
      <c r="E263" s="8">
        <v>34107</v>
      </c>
      <c r="F263" s="12">
        <v>268.45</v>
      </c>
      <c r="G263" s="12">
        <v>324.81720559971257</v>
      </c>
    </row>
    <row r="264" spans="5:7" ht="14.3" thickBot="1" x14ac:dyDescent="0.3">
      <c r="E264" s="8">
        <v>34109</v>
      </c>
      <c r="F264" s="12">
        <v>273.73</v>
      </c>
      <c r="G264" s="12">
        <v>331.20586213004032</v>
      </c>
    </row>
    <row r="265" spans="5:7" ht="14.3" thickBot="1" x14ac:dyDescent="0.3">
      <c r="E265" s="8">
        <v>34114</v>
      </c>
      <c r="F265" s="12">
        <v>277.32</v>
      </c>
      <c r="G265" s="12">
        <v>335.54966458153206</v>
      </c>
    </row>
    <row r="266" spans="5:7" ht="14.3" thickBot="1" x14ac:dyDescent="0.3">
      <c r="E266" s="8">
        <v>34116</v>
      </c>
      <c r="F266" s="12">
        <v>278.72000000000003</v>
      </c>
      <c r="G266" s="12">
        <v>337.24362654033109</v>
      </c>
    </row>
    <row r="267" spans="5:7" ht="14.3" thickBot="1" x14ac:dyDescent="0.3">
      <c r="E267" s="8">
        <v>34121</v>
      </c>
      <c r="F267" s="12">
        <v>279.51</v>
      </c>
      <c r="G267" s="12">
        <v>338.53113481246299</v>
      </c>
    </row>
    <row r="268" spans="5:7" ht="14.3" thickBot="1" x14ac:dyDescent="0.3">
      <c r="E268" s="8">
        <v>34123</v>
      </c>
      <c r="F268" s="12">
        <v>283.27999999999997</v>
      </c>
      <c r="G268" s="12">
        <v>343.2261724727029</v>
      </c>
    </row>
    <row r="269" spans="5:7" ht="14.3" thickBot="1" x14ac:dyDescent="0.3">
      <c r="E269" s="8">
        <v>34128</v>
      </c>
      <c r="F269" s="12">
        <v>284.38</v>
      </c>
      <c r="G269" s="12">
        <v>344.55894848837636</v>
      </c>
    </row>
    <row r="270" spans="5:7" ht="14.3" thickBot="1" x14ac:dyDescent="0.3">
      <c r="E270" s="8">
        <v>34130</v>
      </c>
      <c r="F270" s="12">
        <v>281.39</v>
      </c>
      <c r="G270" s="12">
        <v>340.93622095486398</v>
      </c>
    </row>
    <row r="271" spans="5:7" ht="14.3" thickBot="1" x14ac:dyDescent="0.3">
      <c r="E271" s="8">
        <v>34135</v>
      </c>
      <c r="F271" s="12">
        <v>280.43</v>
      </c>
      <c r="G271" s="12">
        <v>339.77307097754903</v>
      </c>
    </row>
    <row r="272" spans="5:7" ht="14.3" thickBot="1" x14ac:dyDescent="0.3">
      <c r="E272" s="8">
        <v>34137</v>
      </c>
      <c r="F272" s="12">
        <v>278.89999999999998</v>
      </c>
      <c r="G272" s="12">
        <v>338.24867449465535</v>
      </c>
    </row>
    <row r="273" spans="5:7" ht="14.3" thickBot="1" x14ac:dyDescent="0.3">
      <c r="E273" s="8">
        <v>34142</v>
      </c>
      <c r="F273" s="12">
        <v>277.27999999999997</v>
      </c>
      <c r="G273" s="12">
        <v>336.28394572921491</v>
      </c>
    </row>
    <row r="274" spans="5:7" ht="14.3" thickBot="1" x14ac:dyDescent="0.3">
      <c r="E274" s="8">
        <v>34144</v>
      </c>
      <c r="F274" s="12">
        <v>276.25</v>
      </c>
      <c r="G274" s="12">
        <v>335.11870864294286</v>
      </c>
    </row>
    <row r="275" spans="5:7" ht="14.3" thickBot="1" x14ac:dyDescent="0.3">
      <c r="E275" s="8">
        <v>34149</v>
      </c>
      <c r="F275" s="12">
        <v>275.47000000000003</v>
      </c>
      <c r="G275" s="12">
        <v>335.48953398058023</v>
      </c>
    </row>
    <row r="276" spans="5:7" ht="14.3" thickBot="1" x14ac:dyDescent="0.3">
      <c r="E276" s="8">
        <v>34151</v>
      </c>
      <c r="F276" s="12">
        <v>275.49</v>
      </c>
      <c r="G276" s="12">
        <v>335.51389159004623</v>
      </c>
    </row>
    <row r="277" spans="5:7" ht="14.3" thickBot="1" x14ac:dyDescent="0.3">
      <c r="E277" s="8">
        <v>34156</v>
      </c>
      <c r="F277" s="12">
        <v>274.27</v>
      </c>
      <c r="G277" s="12">
        <v>334.61738721139818</v>
      </c>
    </row>
    <row r="278" spans="5:7" ht="14.3" thickBot="1" x14ac:dyDescent="0.3">
      <c r="E278" s="8">
        <v>34158</v>
      </c>
      <c r="F278" s="12">
        <v>279.94</v>
      </c>
      <c r="G278" s="12">
        <v>341.53495233149386</v>
      </c>
    </row>
    <row r="279" spans="5:7" ht="14.3" thickBot="1" x14ac:dyDescent="0.3">
      <c r="E279" s="8">
        <v>34163</v>
      </c>
      <c r="F279" s="12">
        <v>280.02</v>
      </c>
      <c r="G279" s="12">
        <v>341.63255466123064</v>
      </c>
    </row>
    <row r="280" spans="5:7" ht="14.3" thickBot="1" x14ac:dyDescent="0.3">
      <c r="E280" s="8">
        <v>34165</v>
      </c>
      <c r="F280" s="12">
        <v>280.98</v>
      </c>
      <c r="G280" s="12">
        <v>342.80378261807226</v>
      </c>
    </row>
    <row r="281" spans="5:7" ht="14.3" thickBot="1" x14ac:dyDescent="0.3">
      <c r="E281" s="8">
        <v>34170</v>
      </c>
      <c r="F281" s="12">
        <v>275.3</v>
      </c>
      <c r="G281" s="12">
        <v>336.31822909759472</v>
      </c>
    </row>
    <row r="282" spans="5:7" ht="14.3" thickBot="1" x14ac:dyDescent="0.3">
      <c r="E282" s="8">
        <v>34172</v>
      </c>
      <c r="F282" s="12">
        <v>272.45999999999998</v>
      </c>
      <c r="G282" s="12">
        <v>333.0582449928603</v>
      </c>
    </row>
    <row r="283" spans="5:7" ht="14.3" thickBot="1" x14ac:dyDescent="0.3">
      <c r="E283" s="8">
        <v>34177</v>
      </c>
      <c r="F283" s="12">
        <v>273.61</v>
      </c>
      <c r="G283" s="12">
        <v>334.46401825037265</v>
      </c>
    </row>
    <row r="284" spans="5:7" ht="14.3" thickBot="1" x14ac:dyDescent="0.3">
      <c r="E284" s="8">
        <v>34179</v>
      </c>
      <c r="F284" s="12">
        <v>281.77999999999997</v>
      </c>
      <c r="G284" s="12">
        <v>344.45112043635095</v>
      </c>
    </row>
    <row r="285" spans="5:7" ht="14.3" thickBot="1" x14ac:dyDescent="0.3">
      <c r="E285" s="8">
        <v>34184</v>
      </c>
      <c r="F285" s="12">
        <v>282.99</v>
      </c>
      <c r="G285" s="12">
        <v>345.93023838555951</v>
      </c>
    </row>
    <row r="286" spans="5:7" ht="14.3" thickBot="1" x14ac:dyDescent="0.3">
      <c r="E286" s="8">
        <v>34186</v>
      </c>
      <c r="F286" s="12">
        <v>280.93</v>
      </c>
      <c r="G286" s="12">
        <v>343.46262458583897</v>
      </c>
    </row>
    <row r="287" spans="5:7" ht="14.3" thickBot="1" x14ac:dyDescent="0.3">
      <c r="E287" s="8">
        <v>34191</v>
      </c>
      <c r="F287" s="12">
        <v>279.16000000000003</v>
      </c>
      <c r="G287" s="12">
        <v>341.29863766554945</v>
      </c>
    </row>
    <row r="288" spans="5:7" ht="14.3" thickBot="1" x14ac:dyDescent="0.3">
      <c r="E288" s="8">
        <v>34193</v>
      </c>
      <c r="F288" s="12">
        <v>278.87</v>
      </c>
      <c r="G288" s="12">
        <v>340.94408613623648</v>
      </c>
    </row>
    <row r="289" spans="5:7" ht="14.3" thickBot="1" x14ac:dyDescent="0.3">
      <c r="E289" s="8">
        <v>34198</v>
      </c>
      <c r="F289" s="12">
        <v>280.57</v>
      </c>
      <c r="G289" s="12">
        <v>343.02249165289874</v>
      </c>
    </row>
    <row r="290" spans="5:7" ht="14.3" thickBot="1" x14ac:dyDescent="0.3">
      <c r="E290" s="8">
        <v>34200</v>
      </c>
      <c r="F290" s="12">
        <v>276.69</v>
      </c>
      <c r="G290" s="12">
        <v>338.27883670898723</v>
      </c>
    </row>
    <row r="291" spans="5:7" ht="14.3" thickBot="1" x14ac:dyDescent="0.3">
      <c r="E291" s="8">
        <v>34205</v>
      </c>
      <c r="F291" s="12">
        <v>279.92</v>
      </c>
      <c r="G291" s="12">
        <v>342.22780719064554</v>
      </c>
    </row>
    <row r="292" spans="5:7" ht="14.3" thickBot="1" x14ac:dyDescent="0.3">
      <c r="E292" s="8">
        <v>34207</v>
      </c>
      <c r="F292" s="12">
        <v>279.83999999999997</v>
      </c>
      <c r="G292" s="12">
        <v>342.12999987221434</v>
      </c>
    </row>
    <row r="293" spans="5:7" ht="14.3" thickBot="1" x14ac:dyDescent="0.3">
      <c r="E293" s="8">
        <v>34212</v>
      </c>
      <c r="F293" s="12">
        <v>279.33</v>
      </c>
      <c r="G293" s="12">
        <v>341.50647821721566</v>
      </c>
    </row>
    <row r="294" spans="5:7" ht="14.3" thickBot="1" x14ac:dyDescent="0.3">
      <c r="E294" s="8">
        <v>34214</v>
      </c>
      <c r="F294" s="12">
        <v>279.38</v>
      </c>
      <c r="G294" s="12">
        <v>341.56760779123516</v>
      </c>
    </row>
    <row r="295" spans="5:7" ht="14.3" thickBot="1" x14ac:dyDescent="0.3">
      <c r="E295" s="8">
        <v>34219</v>
      </c>
      <c r="F295" s="12">
        <v>278.91000000000003</v>
      </c>
      <c r="G295" s="12">
        <v>340.9929897954521</v>
      </c>
    </row>
    <row r="296" spans="5:7" ht="14.3" thickBot="1" x14ac:dyDescent="0.3">
      <c r="E296" s="8">
        <v>34221</v>
      </c>
      <c r="F296" s="12">
        <v>279.33</v>
      </c>
      <c r="G296" s="12">
        <v>341.50647821721566</v>
      </c>
    </row>
    <row r="297" spans="5:7" ht="14.3" thickBot="1" x14ac:dyDescent="0.3">
      <c r="E297" s="8">
        <v>34226</v>
      </c>
      <c r="F297" s="12">
        <v>280.70999999999998</v>
      </c>
      <c r="G297" s="12">
        <v>343.74588409755364</v>
      </c>
    </row>
    <row r="298" spans="5:7" ht="14.3" thickBot="1" x14ac:dyDescent="0.3">
      <c r="E298" s="8">
        <v>34228</v>
      </c>
      <c r="F298" s="12">
        <v>281.95</v>
      </c>
      <c r="G298" s="12">
        <v>345.26433693600245</v>
      </c>
    </row>
    <row r="299" spans="5:7" ht="14.3" thickBot="1" x14ac:dyDescent="0.3">
      <c r="E299" s="8">
        <v>34233</v>
      </c>
      <c r="F299" s="12">
        <v>283.27</v>
      </c>
      <c r="G299" s="12">
        <v>347.57354727257206</v>
      </c>
    </row>
    <row r="300" spans="5:7" ht="14.3" thickBot="1" x14ac:dyDescent="0.3">
      <c r="E300" s="8">
        <v>34235</v>
      </c>
      <c r="F300" s="12">
        <v>283.33999999999997</v>
      </c>
      <c r="G300" s="12">
        <v>347.65943758326176</v>
      </c>
    </row>
    <row r="301" spans="5:7" ht="14.3" thickBot="1" x14ac:dyDescent="0.3">
      <c r="E301" s="8">
        <v>34240</v>
      </c>
      <c r="F301" s="12">
        <v>283.56</v>
      </c>
      <c r="G301" s="12">
        <v>347.95601910329111</v>
      </c>
    </row>
    <row r="302" spans="5:7" ht="14.3" thickBot="1" x14ac:dyDescent="0.3">
      <c r="E302" s="8">
        <f>+E301+2</f>
        <v>34242</v>
      </c>
      <c r="F302" s="12">
        <v>284.62</v>
      </c>
      <c r="G302" s="12">
        <v>349.25674339532628</v>
      </c>
    </row>
    <row r="303" spans="5:7" ht="14.3" thickBot="1" x14ac:dyDescent="0.3">
      <c r="E303" s="8">
        <f>+E302+5</f>
        <v>34247</v>
      </c>
      <c r="F303" s="12">
        <v>284.73</v>
      </c>
      <c r="G303" s="12">
        <v>349.39172421808468</v>
      </c>
    </row>
    <row r="304" spans="5:7" ht="14.3" thickBot="1" x14ac:dyDescent="0.3">
      <c r="E304" s="8">
        <f>+E303+2</f>
        <v>34249</v>
      </c>
      <c r="F304" s="12">
        <v>284.5</v>
      </c>
      <c r="G304" s="12">
        <v>349.10949158868084</v>
      </c>
    </row>
    <row r="305" spans="5:7" ht="14.3" thickBot="1" x14ac:dyDescent="0.3">
      <c r="E305" s="8">
        <f>+E304+5</f>
        <v>34254</v>
      </c>
      <c r="F305" s="12">
        <v>284.81</v>
      </c>
      <c r="G305" s="12">
        <v>349.48989208918169</v>
      </c>
    </row>
    <row r="306" spans="5:7" ht="14.3" thickBot="1" x14ac:dyDescent="0.3">
      <c r="E306" s="8">
        <f>+E305+2</f>
        <v>34256</v>
      </c>
      <c r="F306" s="12">
        <v>287.39</v>
      </c>
      <c r="G306" s="12">
        <v>352.65580593205971</v>
      </c>
    </row>
    <row r="307" spans="5:7" ht="14.3" thickBot="1" x14ac:dyDescent="0.3">
      <c r="E307" s="8">
        <f>+E306+5</f>
        <v>34261</v>
      </c>
      <c r="F307" s="12">
        <v>289.51</v>
      </c>
      <c r="G307" s="12">
        <v>355.3760052299362</v>
      </c>
    </row>
    <row r="308" spans="5:7" ht="14.3" thickBot="1" x14ac:dyDescent="0.3">
      <c r="E308" s="8">
        <f>+E307+2</f>
        <v>34263</v>
      </c>
      <c r="F308" s="12">
        <v>290.02999999999997</v>
      </c>
      <c r="G308" s="12">
        <v>356.01430968477217</v>
      </c>
    </row>
    <row r="309" spans="5:7" ht="14.3" thickBot="1" x14ac:dyDescent="0.3">
      <c r="E309" s="8">
        <f>+E308+5</f>
        <v>34268</v>
      </c>
      <c r="F309" s="12">
        <v>291.31</v>
      </c>
      <c r="G309" s="12">
        <v>357.58552065052237</v>
      </c>
    </row>
    <row r="310" spans="5:7" ht="14.3" thickBot="1" x14ac:dyDescent="0.3">
      <c r="E310" s="8">
        <f>+E309+2</f>
        <v>34270</v>
      </c>
      <c r="F310" s="12">
        <v>292.27999999999997</v>
      </c>
      <c r="G310" s="12">
        <v>358.77620396050486</v>
      </c>
    </row>
    <row r="311" spans="5:7" ht="14.3" thickBot="1" x14ac:dyDescent="0.3">
      <c r="E311" s="8">
        <v>34275</v>
      </c>
      <c r="F311" s="12">
        <v>292.25</v>
      </c>
      <c r="G311" s="12">
        <v>358.73937870349511</v>
      </c>
    </row>
    <row r="312" spans="5:7" ht="14.3" thickBot="1" x14ac:dyDescent="0.3">
      <c r="E312" s="8">
        <v>34277</v>
      </c>
      <c r="F312" s="12">
        <v>292.08</v>
      </c>
      <c r="G312" s="12">
        <v>359.17043849818077</v>
      </c>
    </row>
    <row r="313" spans="5:7" ht="14.3" thickBot="1" x14ac:dyDescent="0.3">
      <c r="E313" s="8">
        <v>34282</v>
      </c>
      <c r="F313" s="12">
        <v>290.98</v>
      </c>
      <c r="G313" s="12">
        <v>357.81776976924351</v>
      </c>
    </row>
    <row r="314" spans="5:7" ht="14.3" thickBot="1" x14ac:dyDescent="0.3">
      <c r="E314" s="8">
        <v>34284</v>
      </c>
      <c r="F314" s="12">
        <v>290.58</v>
      </c>
      <c r="G314" s="12">
        <v>357.32589023144806</v>
      </c>
    </row>
    <row r="315" spans="5:7" ht="14.3" thickBot="1" x14ac:dyDescent="0.3">
      <c r="E315" s="8">
        <v>34289</v>
      </c>
      <c r="F315" s="12">
        <v>291.20999999999998</v>
      </c>
      <c r="G315" s="12">
        <v>358.10060050347573</v>
      </c>
    </row>
    <row r="316" spans="5:7" ht="14.3" thickBot="1" x14ac:dyDescent="0.3">
      <c r="E316" s="8">
        <v>34291</v>
      </c>
      <c r="F316" s="12">
        <v>290.75</v>
      </c>
      <c r="G316" s="12">
        <v>357.53493903501106</v>
      </c>
    </row>
    <row r="317" spans="5:7" ht="14.3" thickBot="1" x14ac:dyDescent="0.3">
      <c r="E317" s="8">
        <v>34296</v>
      </c>
      <c r="F317" s="12">
        <v>290.45</v>
      </c>
      <c r="G317" s="12">
        <v>357.16602938166454</v>
      </c>
    </row>
    <row r="318" spans="5:7" ht="14.3" thickBot="1" x14ac:dyDescent="0.3">
      <c r="E318" s="8">
        <v>34298</v>
      </c>
      <c r="F318" s="12">
        <v>289.04000000000002</v>
      </c>
      <c r="G318" s="12">
        <v>356.67700000254371</v>
      </c>
    </row>
    <row r="319" spans="5:7" ht="14.3" thickBot="1" x14ac:dyDescent="0.3">
      <c r="E319" s="8">
        <v>34303</v>
      </c>
      <c r="F319" s="12">
        <v>290.13</v>
      </c>
      <c r="G319" s="12">
        <v>358.0220661871644</v>
      </c>
    </row>
    <row r="320" spans="5:7" ht="14.3" thickBot="1" x14ac:dyDescent="0.3">
      <c r="E320" s="8">
        <v>34305</v>
      </c>
      <c r="F320" s="12">
        <v>291.29000000000002</v>
      </c>
      <c r="G320" s="12">
        <v>359.59344006864808</v>
      </c>
    </row>
    <row r="321" spans="5:7" ht="14.3" thickBot="1" x14ac:dyDescent="0.3">
      <c r="E321" s="8">
        <v>34310</v>
      </c>
      <c r="F321" s="12">
        <v>295.57</v>
      </c>
      <c r="G321" s="12">
        <v>365.23604767010386</v>
      </c>
    </row>
    <row r="322" spans="5:7" ht="14.3" thickBot="1" x14ac:dyDescent="0.3">
      <c r="E322" s="8">
        <v>34312</v>
      </c>
      <c r="F322" s="12">
        <v>297.44</v>
      </c>
      <c r="G322" s="12">
        <v>368.24640685220561</v>
      </c>
    </row>
    <row r="323" spans="5:7" ht="14.3" thickBot="1" x14ac:dyDescent="0.3">
      <c r="E323" s="8">
        <v>34317</v>
      </c>
      <c r="F323" s="12">
        <v>301</v>
      </c>
      <c r="G323" s="12">
        <v>372.91329498394754</v>
      </c>
    </row>
    <row r="324" spans="5:7" ht="14.3" thickBot="1" x14ac:dyDescent="0.3">
      <c r="E324" s="8">
        <v>34319</v>
      </c>
      <c r="F324" s="12">
        <v>302.51</v>
      </c>
      <c r="G324" s="12">
        <v>374.78405603187366</v>
      </c>
    </row>
    <row r="325" spans="5:7" ht="14.3" thickBot="1" x14ac:dyDescent="0.3">
      <c r="E325" s="8">
        <v>34324</v>
      </c>
      <c r="F325" s="12">
        <v>302.63</v>
      </c>
      <c r="G325" s="12">
        <v>375.45213865786195</v>
      </c>
    </row>
    <row r="326" spans="5:7" ht="14.3" thickBot="1" x14ac:dyDescent="0.3">
      <c r="E326" s="8">
        <v>34344</v>
      </c>
      <c r="F326" s="12">
        <v>307.33</v>
      </c>
      <c r="G326" s="12">
        <v>381.28310403370688</v>
      </c>
    </row>
    <row r="327" spans="5:7" ht="14.3" thickBot="1" x14ac:dyDescent="0.3">
      <c r="E327" s="8">
        <v>34346</v>
      </c>
      <c r="F327" s="12">
        <v>314.88</v>
      </c>
      <c r="G327" s="12">
        <v>390.6498675629897</v>
      </c>
    </row>
    <row r="328" spans="5:7" ht="14.3" thickBot="1" x14ac:dyDescent="0.3">
      <c r="E328" s="8">
        <v>34348</v>
      </c>
      <c r="F328" s="12">
        <v>321.81</v>
      </c>
      <c r="G328" s="12">
        <v>399.2474399150334</v>
      </c>
    </row>
    <row r="329" spans="5:7" ht="14.3" thickBot="1" x14ac:dyDescent="0.3">
      <c r="E329" s="8">
        <v>34351</v>
      </c>
      <c r="F329" s="12">
        <v>326.42</v>
      </c>
      <c r="G329" s="12">
        <v>404.96674850708553</v>
      </c>
    </row>
    <row r="330" spans="5:7" ht="14.3" thickBot="1" x14ac:dyDescent="0.3">
      <c r="E330" s="8">
        <v>34353</v>
      </c>
      <c r="F330" s="12">
        <v>332.23</v>
      </c>
      <c r="G330" s="12">
        <v>412.17481421637467</v>
      </c>
    </row>
    <row r="331" spans="5:7" ht="14.3" thickBot="1" x14ac:dyDescent="0.3">
      <c r="E331" s="8">
        <v>34355</v>
      </c>
      <c r="F331" s="12">
        <v>334.62</v>
      </c>
      <c r="G331" s="12">
        <v>415.13992214153836</v>
      </c>
    </row>
    <row r="332" spans="5:7" ht="14.3" thickBot="1" x14ac:dyDescent="0.3">
      <c r="E332" s="8">
        <v>34358</v>
      </c>
      <c r="F332" s="12">
        <v>339.3</v>
      </c>
      <c r="G332" s="12">
        <v>420.94607489876267</v>
      </c>
    </row>
    <row r="333" spans="5:7" ht="14.3" thickBot="1" x14ac:dyDescent="0.3">
      <c r="E333" s="8">
        <v>34360</v>
      </c>
      <c r="F333" s="12">
        <v>345.04</v>
      </c>
      <c r="G333" s="12">
        <v>428.06729644287969</v>
      </c>
    </row>
    <row r="334" spans="5:7" ht="14.3" thickBot="1" x14ac:dyDescent="0.3">
      <c r="E334" s="8">
        <v>34362</v>
      </c>
      <c r="F334" s="12">
        <v>345.23</v>
      </c>
      <c r="G334" s="12">
        <v>428.30301631977557</v>
      </c>
    </row>
    <row r="335" spans="5:7" ht="14.3" thickBot="1" x14ac:dyDescent="0.3">
      <c r="E335" s="8">
        <v>34365</v>
      </c>
      <c r="F335" s="12">
        <v>345.83</v>
      </c>
      <c r="G335" s="12">
        <v>429.04739487839402</v>
      </c>
    </row>
    <row r="336" spans="5:7" ht="14.3" thickBot="1" x14ac:dyDescent="0.3">
      <c r="E336" s="8">
        <v>34367</v>
      </c>
      <c r="F336" s="12">
        <v>347.42</v>
      </c>
      <c r="G336" s="12">
        <v>431.01999805873311</v>
      </c>
    </row>
    <row r="337" spans="5:7" ht="14.3" thickBot="1" x14ac:dyDescent="0.3">
      <c r="E337" s="8">
        <v>34369</v>
      </c>
      <c r="F337" s="12">
        <v>349.56</v>
      </c>
      <c r="G337" s="12">
        <v>433.67494825113909</v>
      </c>
    </row>
    <row r="338" spans="5:7" ht="14.3" thickBot="1" x14ac:dyDescent="0.3">
      <c r="E338" s="8">
        <v>34372</v>
      </c>
      <c r="F338" s="12">
        <v>350.54</v>
      </c>
      <c r="G338" s="12">
        <v>434.89076656354933</v>
      </c>
    </row>
    <row r="339" spans="5:7" ht="14.3" thickBot="1" x14ac:dyDescent="0.3">
      <c r="E339" s="8">
        <v>34374</v>
      </c>
      <c r="F339" s="12">
        <v>350.7</v>
      </c>
      <c r="G339" s="12">
        <v>435.0892675125142</v>
      </c>
    </row>
    <row r="340" spans="5:7" ht="14.3" thickBot="1" x14ac:dyDescent="0.3">
      <c r="E340" s="8">
        <v>34379</v>
      </c>
      <c r="F340" s="12">
        <v>350.95</v>
      </c>
      <c r="G340" s="12">
        <v>435.39942524527191</v>
      </c>
    </row>
    <row r="341" spans="5:7" ht="14.3" thickBot="1" x14ac:dyDescent="0.3">
      <c r="E341" s="8">
        <v>34381</v>
      </c>
      <c r="F341" s="12">
        <v>347.53</v>
      </c>
      <c r="G341" s="12">
        <v>431.15646746114641</v>
      </c>
    </row>
    <row r="342" spans="5:7" ht="14.3" thickBot="1" x14ac:dyDescent="0.3">
      <c r="E342" s="8">
        <v>34383</v>
      </c>
      <c r="F342" s="12">
        <v>347.8</v>
      </c>
      <c r="G342" s="12">
        <v>431.49143781252474</v>
      </c>
    </row>
    <row r="343" spans="5:7" ht="14.3" thickBot="1" x14ac:dyDescent="0.3">
      <c r="E343" s="8">
        <v>34386</v>
      </c>
      <c r="F343" s="12">
        <v>346.4</v>
      </c>
      <c r="G343" s="12">
        <v>429.75455450908152</v>
      </c>
    </row>
    <row r="344" spans="5:7" ht="14.3" thickBot="1" x14ac:dyDescent="0.3">
      <c r="E344" s="8">
        <v>34388</v>
      </c>
      <c r="F344" s="12">
        <v>344.63</v>
      </c>
      <c r="G344" s="12">
        <v>427.55863776115694</v>
      </c>
    </row>
    <row r="345" spans="5:7" ht="14.3" thickBot="1" x14ac:dyDescent="0.3">
      <c r="E345" s="8">
        <v>34390</v>
      </c>
      <c r="F345" s="12">
        <v>342.99</v>
      </c>
      <c r="G345" s="12">
        <v>425.5240030342664</v>
      </c>
    </row>
    <row r="346" spans="5:7" ht="14.3" thickBot="1" x14ac:dyDescent="0.3">
      <c r="E346" s="8">
        <v>34393</v>
      </c>
      <c r="F346" s="12">
        <v>338.34</v>
      </c>
      <c r="G346" s="12">
        <v>419.75506920497293</v>
      </c>
    </row>
    <row r="347" spans="5:7" ht="14.3" thickBot="1" x14ac:dyDescent="0.3">
      <c r="E347" s="8">
        <v>34395</v>
      </c>
      <c r="F347" s="12">
        <v>338.16</v>
      </c>
      <c r="G347" s="12">
        <v>419.53175563738745</v>
      </c>
    </row>
    <row r="348" spans="5:7" ht="14.3" thickBot="1" x14ac:dyDescent="0.3">
      <c r="E348" s="8">
        <v>34397</v>
      </c>
      <c r="F348" s="12">
        <v>339.98</v>
      </c>
      <c r="G348" s="12">
        <v>421.78970393186358</v>
      </c>
    </row>
    <row r="349" spans="5:7" ht="14.3" thickBot="1" x14ac:dyDescent="0.3">
      <c r="E349" s="8">
        <v>34400</v>
      </c>
      <c r="F349" s="12">
        <v>337.72</v>
      </c>
      <c r="G349" s="12">
        <v>418.98587802773392</v>
      </c>
    </row>
    <row r="350" spans="5:7" ht="14.3" thickBot="1" x14ac:dyDescent="0.3">
      <c r="E350" s="8">
        <v>34402</v>
      </c>
      <c r="F350" s="12">
        <v>339.4</v>
      </c>
      <c r="G350" s="12">
        <v>421.07013799186564</v>
      </c>
    </row>
    <row r="351" spans="5:7" ht="14.3" thickBot="1" x14ac:dyDescent="0.3">
      <c r="E351" s="8">
        <v>34404</v>
      </c>
      <c r="F351" s="12">
        <v>341.61</v>
      </c>
      <c r="G351" s="12">
        <v>423.81193234944385</v>
      </c>
    </row>
    <row r="352" spans="5:7" ht="14.3" thickBot="1" x14ac:dyDescent="0.3">
      <c r="E352" s="8">
        <v>34409</v>
      </c>
      <c r="F352" s="12">
        <v>346.58</v>
      </c>
      <c r="G352" s="12">
        <v>430.48080819346478</v>
      </c>
    </row>
    <row r="353" spans="5:7" ht="14.3" thickBot="1" x14ac:dyDescent="0.3">
      <c r="E353" s="8">
        <v>34411</v>
      </c>
      <c r="F353" s="12">
        <v>347.97</v>
      </c>
      <c r="G353" s="12">
        <v>432.38104846461329</v>
      </c>
    </row>
    <row r="354" spans="5:7" ht="14.3" thickBot="1" x14ac:dyDescent="0.3">
      <c r="E354" s="8">
        <v>34414</v>
      </c>
      <c r="F354" s="12">
        <v>350.14</v>
      </c>
      <c r="G354" s="12">
        <v>435.07745009454749</v>
      </c>
    </row>
    <row r="355" spans="5:7" ht="14.3" thickBot="1" x14ac:dyDescent="0.3">
      <c r="E355" s="8">
        <v>34416</v>
      </c>
      <c r="F355" s="12">
        <v>352.53</v>
      </c>
      <c r="G355" s="12">
        <v>438.04721963166395</v>
      </c>
    </row>
    <row r="356" spans="5:7" ht="14.3" thickBot="1" x14ac:dyDescent="0.3">
      <c r="E356" s="8">
        <v>34418</v>
      </c>
      <c r="F356" s="12">
        <v>352.6</v>
      </c>
      <c r="G356" s="12">
        <v>438.13420032940382</v>
      </c>
    </row>
    <row r="357" spans="5:7" ht="14.3" thickBot="1" x14ac:dyDescent="0.3">
      <c r="E357" s="8">
        <v>34421</v>
      </c>
      <c r="F357" s="12">
        <v>352.52</v>
      </c>
      <c r="G357" s="12">
        <v>439.39448537938262</v>
      </c>
    </row>
    <row r="358" spans="5:7" ht="14.3" thickBot="1" x14ac:dyDescent="0.3">
      <c r="E358" s="8">
        <v>34423</v>
      </c>
      <c r="F358" s="12">
        <v>352.14</v>
      </c>
      <c r="G358" s="12">
        <v>438.92083876516455</v>
      </c>
    </row>
    <row r="359" spans="5:7" ht="14.3" thickBot="1" x14ac:dyDescent="0.3">
      <c r="E359" s="8">
        <v>34425</v>
      </c>
      <c r="F359" s="12">
        <v>346.63</v>
      </c>
      <c r="G359" s="12">
        <v>433.92169618094863</v>
      </c>
    </row>
    <row r="360" spans="5:7" ht="14.3" thickBot="1" x14ac:dyDescent="0.3">
      <c r="E360" s="8">
        <f>+E359+3</f>
        <v>34428</v>
      </c>
      <c r="F360" s="12">
        <v>347.68</v>
      </c>
      <c r="G360" s="12">
        <v>435.23611726680389</v>
      </c>
    </row>
    <row r="361" spans="5:7" ht="14.3" thickBot="1" x14ac:dyDescent="0.3">
      <c r="E361" s="8">
        <f>+E360+2</f>
        <v>34430</v>
      </c>
      <c r="F361" s="12">
        <v>347.77</v>
      </c>
      <c r="G361" s="12">
        <v>435.34878193130578</v>
      </c>
    </row>
    <row r="362" spans="5:7" ht="14.3" thickBot="1" x14ac:dyDescent="0.3">
      <c r="E362" s="8">
        <f>+E361+2</f>
        <v>34432</v>
      </c>
      <c r="F362" s="12">
        <v>346.39</v>
      </c>
      <c r="G362" s="12">
        <v>433.62125707561034</v>
      </c>
    </row>
    <row r="363" spans="5:7" ht="14.3" thickBot="1" x14ac:dyDescent="0.3">
      <c r="E363" s="8">
        <f>+E362+5</f>
        <v>34437</v>
      </c>
      <c r="F363" s="12">
        <v>346.46</v>
      </c>
      <c r="G363" s="12">
        <v>433.70888514800072</v>
      </c>
    </row>
    <row r="364" spans="5:7" ht="14.3" thickBot="1" x14ac:dyDescent="0.3">
      <c r="E364" s="8">
        <f>+E363+2</f>
        <v>34439</v>
      </c>
      <c r="F364" s="12">
        <v>343.84</v>
      </c>
      <c r="G364" s="12">
        <v>430.42909158139054</v>
      </c>
    </row>
    <row r="365" spans="5:7" ht="14.3" thickBot="1" x14ac:dyDescent="0.3">
      <c r="E365" s="8">
        <f>+E364+3</f>
        <v>34442</v>
      </c>
      <c r="F365" s="12">
        <v>342.56</v>
      </c>
      <c r="G365" s="12">
        <v>429.73371791076454</v>
      </c>
    </row>
    <row r="366" spans="5:7" ht="14.3" thickBot="1" x14ac:dyDescent="0.3">
      <c r="E366" s="8">
        <f>+E365+2</f>
        <v>34444</v>
      </c>
      <c r="F366" s="12">
        <v>341.99</v>
      </c>
      <c r="G366" s="12">
        <v>429.01866589298919</v>
      </c>
    </row>
    <row r="367" spans="5:7" ht="14.3" thickBot="1" x14ac:dyDescent="0.3">
      <c r="E367" s="8">
        <f>+E366+2</f>
        <v>34446</v>
      </c>
      <c r="F367" s="12">
        <v>341.59</v>
      </c>
      <c r="G367" s="12">
        <v>428.51687500332218</v>
      </c>
    </row>
    <row r="368" spans="5:7" ht="14.3" thickBot="1" x14ac:dyDescent="0.3">
      <c r="E368" s="8">
        <f>+E367+3</f>
        <v>34449</v>
      </c>
      <c r="F368" s="12">
        <v>341.91</v>
      </c>
      <c r="G368" s="12">
        <v>428.91830771505579</v>
      </c>
    </row>
    <row r="369" spans="5:7" ht="14.3" thickBot="1" x14ac:dyDescent="0.3">
      <c r="E369" s="8">
        <f>+E368+2</f>
        <v>34451</v>
      </c>
      <c r="F369" s="12">
        <v>342.83</v>
      </c>
      <c r="G369" s="12">
        <v>430.07242676128971</v>
      </c>
    </row>
    <row r="370" spans="5:7" ht="14.3" thickBot="1" x14ac:dyDescent="0.3">
      <c r="E370" s="8">
        <f>+E369+2</f>
        <v>34453</v>
      </c>
      <c r="F370" s="12">
        <v>345.91</v>
      </c>
      <c r="G370" s="12">
        <v>433.93621661172511</v>
      </c>
    </row>
    <row r="371" spans="5:7" ht="14.3" thickBot="1" x14ac:dyDescent="0.3">
      <c r="E371" s="8">
        <f>+E370+3</f>
        <v>34456</v>
      </c>
      <c r="F371" s="12">
        <v>346.39</v>
      </c>
      <c r="G371" s="12">
        <v>434.53836567932535</v>
      </c>
    </row>
    <row r="372" spans="5:7" ht="14.3" thickBot="1" x14ac:dyDescent="0.3">
      <c r="E372" s="8">
        <f>+E371+2</f>
        <v>34458</v>
      </c>
      <c r="F372" s="12">
        <v>349.27</v>
      </c>
      <c r="G372" s="12">
        <v>438.15126008492729</v>
      </c>
    </row>
    <row r="373" spans="5:7" ht="14.3" thickBot="1" x14ac:dyDescent="0.3">
      <c r="E373" s="8">
        <f>+E372+2</f>
        <v>34460</v>
      </c>
      <c r="F373" s="12">
        <v>352.32</v>
      </c>
      <c r="G373" s="12">
        <v>441.97741561863774</v>
      </c>
    </row>
    <row r="374" spans="5:7" ht="14.3" thickBot="1" x14ac:dyDescent="0.3">
      <c r="E374" s="8">
        <f>+E373+3</f>
        <v>34463</v>
      </c>
      <c r="F374" s="12">
        <v>353.58</v>
      </c>
      <c r="G374" s="12">
        <v>443.55805692108856</v>
      </c>
    </row>
    <row r="375" spans="5:7" ht="14.3" thickBot="1" x14ac:dyDescent="0.3">
      <c r="E375" s="8">
        <f>+E374+2</f>
        <v>34465</v>
      </c>
      <c r="F375" s="12">
        <v>354.23</v>
      </c>
      <c r="G375" s="12">
        <v>444.37346711679737</v>
      </c>
    </row>
    <row r="376" spans="5:7" ht="14.3" thickBot="1" x14ac:dyDescent="0.3">
      <c r="E376" s="8">
        <f>+E375+2</f>
        <v>34467</v>
      </c>
      <c r="F376" s="12">
        <v>353.72</v>
      </c>
      <c r="G376" s="12">
        <v>443.733683732472</v>
      </c>
    </row>
    <row r="377" spans="5:7" ht="14.3" thickBot="1" x14ac:dyDescent="0.3">
      <c r="E377" s="8">
        <f>+E376+2</f>
        <v>34469</v>
      </c>
      <c r="F377" s="12">
        <v>354.1</v>
      </c>
      <c r="G377" s="12">
        <v>444.21038507765564</v>
      </c>
    </row>
    <row r="378" spans="5:7" ht="14.3" thickBot="1" x14ac:dyDescent="0.3">
      <c r="E378" s="8">
        <f>+E377+3</f>
        <v>34472</v>
      </c>
      <c r="F378" s="12">
        <v>352.27</v>
      </c>
      <c r="G378" s="12">
        <v>441.91469175742935</v>
      </c>
    </row>
    <row r="379" spans="5:7" ht="14.3" thickBot="1" x14ac:dyDescent="0.3">
      <c r="E379" s="8">
        <f>+E378+2</f>
        <v>34474</v>
      </c>
      <c r="F379" s="12">
        <v>354.21</v>
      </c>
      <c r="G379" s="12">
        <v>444.34837757231401</v>
      </c>
    </row>
    <row r="380" spans="5:7" ht="14.3" thickBot="1" x14ac:dyDescent="0.3">
      <c r="E380" s="8">
        <f>+E379+3</f>
        <v>34477</v>
      </c>
      <c r="F380" s="12">
        <v>355.71</v>
      </c>
      <c r="G380" s="12">
        <v>446.23009340856504</v>
      </c>
    </row>
    <row r="381" spans="5:7" ht="14.3" thickBot="1" x14ac:dyDescent="0.3">
      <c r="E381" s="8">
        <f>+E380+2</f>
        <v>34479</v>
      </c>
      <c r="F381" s="12">
        <v>359.01</v>
      </c>
      <c r="G381" s="12">
        <v>450.36986824831729</v>
      </c>
    </row>
    <row r="382" spans="5:7" ht="14.3" thickBot="1" x14ac:dyDescent="0.3">
      <c r="E382" s="8">
        <f>+E381+2</f>
        <v>34481</v>
      </c>
      <c r="F382" s="12">
        <v>361.85</v>
      </c>
      <c r="G382" s="12">
        <v>454.30147806882042</v>
      </c>
    </row>
    <row r="383" spans="5:7" ht="14.3" thickBot="1" x14ac:dyDescent="0.3">
      <c r="E383" s="8">
        <f>+E382+3</f>
        <v>34484</v>
      </c>
      <c r="F383" s="12">
        <v>364.19</v>
      </c>
      <c r="G383" s="12">
        <v>457.23934032854413</v>
      </c>
    </row>
    <row r="384" spans="5:7" ht="14.3" thickBot="1" x14ac:dyDescent="0.3">
      <c r="E384" s="8">
        <f>+E383+2</f>
        <v>34486</v>
      </c>
      <c r="F384" s="12">
        <v>363.92</v>
      </c>
      <c r="G384" s="12">
        <v>457.2157639977226</v>
      </c>
    </row>
    <row r="385" spans="5:7" ht="14.3" thickBot="1" x14ac:dyDescent="0.3">
      <c r="E385" s="8">
        <f>+E384+2</f>
        <v>34488</v>
      </c>
      <c r="F385" s="12">
        <v>366.12</v>
      </c>
      <c r="G385" s="12">
        <v>460.1999690401467</v>
      </c>
    </row>
    <row r="386" spans="5:7" ht="14.3" thickBot="1" x14ac:dyDescent="0.3">
      <c r="E386" s="8">
        <f>+E385+3</f>
        <v>34491</v>
      </c>
      <c r="F386" s="12">
        <v>369.81</v>
      </c>
      <c r="G386" s="12">
        <v>464.83816931808332</v>
      </c>
    </row>
    <row r="387" spans="5:7" ht="14.3" thickBot="1" x14ac:dyDescent="0.3">
      <c r="E387" s="8">
        <f>+E386+2</f>
        <v>34493</v>
      </c>
      <c r="F387" s="12">
        <v>373.77</v>
      </c>
      <c r="G387" s="12">
        <v>469.81575010416157</v>
      </c>
    </row>
    <row r="388" spans="5:7" ht="14.3" thickBot="1" x14ac:dyDescent="0.3">
      <c r="E388" s="8">
        <f>+E387+2</f>
        <v>34495</v>
      </c>
      <c r="F388" s="12">
        <v>380.54</v>
      </c>
      <c r="G388" s="12">
        <v>478.3254021046036</v>
      </c>
    </row>
    <row r="389" spans="5:7" ht="14.3" thickBot="1" x14ac:dyDescent="0.3">
      <c r="E389" s="8">
        <f>+E388+3</f>
        <v>34498</v>
      </c>
      <c r="F389" s="12">
        <v>381.76</v>
      </c>
      <c r="G389" s="12">
        <v>479.85889921546601</v>
      </c>
    </row>
    <row r="390" spans="5:7" ht="14.3" thickBot="1" x14ac:dyDescent="0.3">
      <c r="E390" s="8">
        <f>+E389+2</f>
        <v>34500</v>
      </c>
      <c r="F390" s="12">
        <v>378.09</v>
      </c>
      <c r="G390" s="12">
        <v>475.24583823442879</v>
      </c>
    </row>
    <row r="391" spans="5:7" ht="14.3" thickBot="1" x14ac:dyDescent="0.3">
      <c r="E391" s="8">
        <f>+E390+2</f>
        <v>34502</v>
      </c>
      <c r="F391" s="12">
        <v>374.45</v>
      </c>
      <c r="G391" s="12">
        <v>470.67048619874066</v>
      </c>
    </row>
    <row r="392" spans="5:7" ht="14.3" thickBot="1" x14ac:dyDescent="0.3">
      <c r="E392" s="8">
        <f>+E391+3</f>
        <v>34505</v>
      </c>
      <c r="F392" s="12">
        <v>373.27</v>
      </c>
      <c r="G392" s="12">
        <v>469.18726768167693</v>
      </c>
    </row>
    <row r="393" spans="5:7" ht="14.3" thickBot="1" x14ac:dyDescent="0.3">
      <c r="E393" s="8">
        <f>+E392+2</f>
        <v>34507</v>
      </c>
      <c r="F393" s="12">
        <v>375.31</v>
      </c>
      <c r="G393" s="12">
        <v>473.11391688772068</v>
      </c>
    </row>
    <row r="394" spans="5:7" ht="14.3" thickBot="1" x14ac:dyDescent="0.3">
      <c r="E394" s="8">
        <f>+E393+2</f>
        <v>34509</v>
      </c>
      <c r="F394" s="12">
        <v>374.33</v>
      </c>
      <c r="G394" s="12">
        <v>471.87853376829946</v>
      </c>
    </row>
    <row r="395" spans="5:7" ht="14.3" thickBot="1" x14ac:dyDescent="0.3">
      <c r="E395" s="8">
        <f>+E394+3</f>
        <v>34512</v>
      </c>
      <c r="F395" s="12">
        <v>374.16</v>
      </c>
      <c r="G395" s="12">
        <v>471.66423261493054</v>
      </c>
    </row>
    <row r="396" spans="5:7" ht="14.3" thickBot="1" x14ac:dyDescent="0.3">
      <c r="E396" s="8">
        <f>+E395+2</f>
        <v>34514</v>
      </c>
      <c r="F396" s="12">
        <v>375.71</v>
      </c>
      <c r="G396" s="12">
        <v>473.61815489564771</v>
      </c>
    </row>
    <row r="397" spans="5:7" ht="14.3" thickBot="1" x14ac:dyDescent="0.3">
      <c r="E397" s="8">
        <v>34516</v>
      </c>
      <c r="F397" s="12">
        <v>374.76</v>
      </c>
      <c r="G397" s="12">
        <v>472.42058962682103</v>
      </c>
    </row>
    <row r="398" spans="5:7" ht="14.3" thickBot="1" x14ac:dyDescent="0.3">
      <c r="E398" s="8">
        <f>+E397+3</f>
        <v>34519</v>
      </c>
      <c r="F398" s="12">
        <v>379.3</v>
      </c>
      <c r="G398" s="12">
        <v>478.56047205551891</v>
      </c>
    </row>
    <row r="399" spans="5:7" ht="14.3" thickBot="1" x14ac:dyDescent="0.3">
      <c r="E399" s="8">
        <f>+E398+2</f>
        <v>34521</v>
      </c>
      <c r="F399" s="12">
        <v>374.83</v>
      </c>
      <c r="G399" s="12">
        <v>472.9207006078833</v>
      </c>
    </row>
    <row r="400" spans="5:7" ht="14.3" thickBot="1" x14ac:dyDescent="0.3">
      <c r="E400" s="8">
        <f>+E399+2</f>
        <v>34523</v>
      </c>
      <c r="F400" s="12">
        <v>371.45</v>
      </c>
      <c r="G400" s="12">
        <v>468.65617544166224</v>
      </c>
    </row>
    <row r="401" spans="5:7" ht="14.3" thickBot="1" x14ac:dyDescent="0.3">
      <c r="E401" s="8">
        <f>+E400+3</f>
        <v>34526</v>
      </c>
      <c r="F401" s="12">
        <v>371.74</v>
      </c>
      <c r="G401" s="12">
        <v>469.02206665414872</v>
      </c>
    </row>
    <row r="402" spans="5:7" ht="14.3" thickBot="1" x14ac:dyDescent="0.3">
      <c r="E402" s="8">
        <f>+E401+2</f>
        <v>34528</v>
      </c>
      <c r="F402" s="12">
        <v>371.75</v>
      </c>
      <c r="G402" s="12">
        <v>469.03468359251031</v>
      </c>
    </row>
    <row r="403" spans="5:7" ht="14.3" thickBot="1" x14ac:dyDescent="0.3">
      <c r="E403" s="8">
        <f>+E402+2</f>
        <v>34530</v>
      </c>
      <c r="F403" s="12">
        <v>374.78</v>
      </c>
      <c r="G403" s="12">
        <v>472.8576159160753</v>
      </c>
    </row>
    <row r="404" spans="5:7" ht="14.3" thickBot="1" x14ac:dyDescent="0.3">
      <c r="E404" s="8">
        <f>+E403+3</f>
        <v>34533</v>
      </c>
      <c r="F404" s="12">
        <v>376.91</v>
      </c>
      <c r="G404" s="12">
        <v>475.59421071299397</v>
      </c>
    </row>
    <row r="405" spans="5:7" ht="14.3" thickBot="1" x14ac:dyDescent="0.3">
      <c r="E405" s="8">
        <f>+E404+2</f>
        <v>34535</v>
      </c>
      <c r="F405" s="12">
        <v>379.08</v>
      </c>
      <c r="G405" s="12">
        <v>478.33236952344515</v>
      </c>
    </row>
    <row r="406" spans="5:7" ht="14.3" thickBot="1" x14ac:dyDescent="0.3">
      <c r="E406" s="8">
        <f>+E405+2</f>
        <v>34537</v>
      </c>
      <c r="F406" s="12">
        <v>381.45</v>
      </c>
      <c r="G406" s="12">
        <v>481.32289320121919</v>
      </c>
    </row>
    <row r="407" spans="5:7" ht="14.3" thickBot="1" x14ac:dyDescent="0.3">
      <c r="E407" s="8">
        <f>+E406+3</f>
        <v>34540</v>
      </c>
      <c r="F407" s="12">
        <v>383.51</v>
      </c>
      <c r="G407" s="12">
        <v>483.92225133464302</v>
      </c>
    </row>
    <row r="408" spans="5:7" ht="14.3" thickBot="1" x14ac:dyDescent="0.3">
      <c r="E408" s="8">
        <f>+E407+2</f>
        <v>34542</v>
      </c>
      <c r="F408" s="12">
        <v>388.71</v>
      </c>
      <c r="G408" s="12">
        <v>490.48373788503324</v>
      </c>
    </row>
    <row r="409" spans="5:7" ht="14.3" thickBot="1" x14ac:dyDescent="0.3">
      <c r="E409" s="8">
        <f>+E408+2</f>
        <v>34544</v>
      </c>
      <c r="F409" s="12">
        <v>390.32</v>
      </c>
      <c r="G409" s="12">
        <v>492.51527506698096</v>
      </c>
    </row>
    <row r="410" spans="5:7" ht="14.3" thickBot="1" x14ac:dyDescent="0.3">
      <c r="E410" s="8">
        <v>34547</v>
      </c>
      <c r="F410" s="12">
        <v>391.87</v>
      </c>
      <c r="G410" s="12">
        <v>494.47110278873191</v>
      </c>
    </row>
    <row r="411" spans="5:7" ht="14.3" thickBot="1" x14ac:dyDescent="0.3">
      <c r="E411" s="8">
        <f>+E410+2</f>
        <v>34549</v>
      </c>
      <c r="F411" s="12">
        <v>396.66</v>
      </c>
      <c r="G411" s="12">
        <v>500.51524136111067</v>
      </c>
    </row>
    <row r="412" spans="5:7" ht="14.3" thickBot="1" x14ac:dyDescent="0.3">
      <c r="E412" s="8">
        <f>+E411+2</f>
        <v>34551</v>
      </c>
      <c r="F412" s="12">
        <v>404.45</v>
      </c>
      <c r="G412" s="12">
        <v>510.34485294332984</v>
      </c>
    </row>
    <row r="413" spans="5:7" ht="14.3" thickBot="1" x14ac:dyDescent="0.3">
      <c r="E413" s="8">
        <f>+E412+3</f>
        <v>34554</v>
      </c>
      <c r="F413">
        <v>408.48</v>
      </c>
      <c r="G413">
        <v>515.5768358011876</v>
      </c>
    </row>
    <row r="414" spans="5:7" ht="14.3" thickBot="1" x14ac:dyDescent="0.3">
      <c r="E414" s="8">
        <f>+E413+2</f>
        <v>34556</v>
      </c>
      <c r="F414">
        <v>412.04</v>
      </c>
      <c r="G414">
        <v>520.07021010458607</v>
      </c>
    </row>
    <row r="415" spans="5:7" ht="14.3" thickBot="1" x14ac:dyDescent="0.3">
      <c r="E415" s="8">
        <f>+E414+2</f>
        <v>34558</v>
      </c>
      <c r="F415">
        <v>414.61</v>
      </c>
      <c r="G415">
        <v>523.75687669391482</v>
      </c>
    </row>
    <row r="416" spans="5:7" ht="14.3" thickBot="1" x14ac:dyDescent="0.3">
      <c r="E416" s="8">
        <f>+E415+3</f>
        <v>34561</v>
      </c>
      <c r="F416">
        <v>416.8</v>
      </c>
      <c r="G416">
        <v>526.52339838890452</v>
      </c>
    </row>
    <row r="417" spans="5:7" ht="14.3" thickBot="1" x14ac:dyDescent="0.3">
      <c r="E417" s="8">
        <f>+E416+2</f>
        <v>34563</v>
      </c>
      <c r="F417">
        <v>426.14</v>
      </c>
      <c r="G417">
        <v>538.88453249362328</v>
      </c>
    </row>
    <row r="418" spans="5:7" ht="14.3" thickBot="1" x14ac:dyDescent="0.3">
      <c r="E418" s="8">
        <f>+E417+2</f>
        <v>34565</v>
      </c>
      <c r="F418">
        <v>441.47</v>
      </c>
      <c r="G418">
        <v>558.27041479316631</v>
      </c>
    </row>
    <row r="419" spans="5:7" ht="14.3" thickBot="1" x14ac:dyDescent="0.3">
      <c r="E419" s="8">
        <f>+E418+3</f>
        <v>34568</v>
      </c>
      <c r="F419">
        <v>449.7</v>
      </c>
      <c r="G419">
        <v>568.67783888483223</v>
      </c>
    </row>
    <row r="420" spans="5:7" ht="14.3" thickBot="1" x14ac:dyDescent="0.3">
      <c r="E420" s="8">
        <f>+E419+2</f>
        <v>34570</v>
      </c>
      <c r="F420">
        <v>454.78</v>
      </c>
      <c r="G420">
        <v>575.1018625039892</v>
      </c>
    </row>
    <row r="421" spans="5:7" ht="14.3" thickBot="1" x14ac:dyDescent="0.3">
      <c r="E421" s="8">
        <f>+E420+2</f>
        <v>34572</v>
      </c>
      <c r="F421">
        <v>460.78</v>
      </c>
      <c r="G421">
        <v>582.68929197543457</v>
      </c>
    </row>
    <row r="422" spans="5:7" ht="14.3" thickBot="1" x14ac:dyDescent="0.3">
      <c r="E422" s="8">
        <f>+E421+3</f>
        <v>34575</v>
      </c>
      <c r="F422">
        <v>461.34</v>
      </c>
      <c r="G422">
        <v>583.3974520594362</v>
      </c>
    </row>
    <row r="423" spans="5:7" ht="14.3" thickBot="1" x14ac:dyDescent="0.3">
      <c r="E423" s="8">
        <f>+E422+2</f>
        <v>34577</v>
      </c>
      <c r="F423">
        <v>455.85</v>
      </c>
      <c r="G423">
        <v>576.45495409306375</v>
      </c>
    </row>
    <row r="424" spans="5:7" ht="14.3" thickBot="1" x14ac:dyDescent="0.3">
      <c r="E424" s="8">
        <v>34579</v>
      </c>
      <c r="F424">
        <v>457.16</v>
      </c>
      <c r="G424">
        <v>578.27253877248563</v>
      </c>
    </row>
    <row r="425" spans="5:7" ht="14.3" thickBot="1" x14ac:dyDescent="0.3">
      <c r="E425" s="8">
        <f>+E424+3</f>
        <v>34582</v>
      </c>
      <c r="F425">
        <v>454.16</v>
      </c>
      <c r="G425">
        <v>574.47776754071242</v>
      </c>
    </row>
    <row r="426" spans="5:7" ht="14.3" thickBot="1" x14ac:dyDescent="0.3">
      <c r="E426" s="8">
        <f>+E425+2</f>
        <v>34584</v>
      </c>
      <c r="F426">
        <v>456.02</v>
      </c>
      <c r="G426">
        <v>576.8305257044118</v>
      </c>
    </row>
    <row r="427" spans="5:7" ht="14.3" thickBot="1" x14ac:dyDescent="0.3">
      <c r="E427" s="8">
        <f>+E426+2</f>
        <v>34586</v>
      </c>
      <c r="F427">
        <v>460.6</v>
      </c>
      <c r="G427">
        <v>582.6238764515856</v>
      </c>
    </row>
    <row r="428" spans="5:7" ht="14.3" thickBot="1" x14ac:dyDescent="0.3">
      <c r="E428" s="8">
        <f>+E427+3</f>
        <v>34589</v>
      </c>
      <c r="F428">
        <v>455.47</v>
      </c>
      <c r="G428">
        <v>576.13481764525341</v>
      </c>
    </row>
    <row r="429" spans="5:7" ht="14.3" thickBot="1" x14ac:dyDescent="0.3">
      <c r="E429" s="8">
        <f>+E428+2</f>
        <v>34591</v>
      </c>
      <c r="F429">
        <v>458.25</v>
      </c>
      <c r="G429">
        <v>580.29892387285429</v>
      </c>
    </row>
    <row r="430" spans="5:7" ht="14.3" thickBot="1" x14ac:dyDescent="0.3">
      <c r="E430" s="8">
        <f>+E429+2</f>
        <v>34593</v>
      </c>
      <c r="F430">
        <v>458.76</v>
      </c>
      <c r="G430">
        <v>580.94475573575698</v>
      </c>
    </row>
    <row r="431" spans="5:7" ht="14.3" thickBot="1" x14ac:dyDescent="0.3">
      <c r="E431" s="8">
        <f>+E430+3</f>
        <v>34596</v>
      </c>
      <c r="F431">
        <v>457.14</v>
      </c>
      <c r="G431">
        <v>579.31300707473895</v>
      </c>
    </row>
    <row r="432" spans="5:7" ht="14.3" thickBot="1" x14ac:dyDescent="0.3">
      <c r="E432" s="8">
        <f>+E431+2</f>
        <v>34598</v>
      </c>
      <c r="F432">
        <v>457.91</v>
      </c>
      <c r="G432">
        <v>580.28879351969579</v>
      </c>
    </row>
    <row r="433" spans="5:7" ht="14.3" thickBot="1" x14ac:dyDescent="0.3">
      <c r="E433" s="8">
        <f>+E432+2</f>
        <v>34600</v>
      </c>
      <c r="F433">
        <v>456.06</v>
      </c>
      <c r="G433">
        <v>577.94437154155287</v>
      </c>
    </row>
    <row r="434" spans="5:7" ht="14.3" thickBot="1" x14ac:dyDescent="0.3">
      <c r="E434" s="8">
        <f>+E433+3</f>
        <v>34603</v>
      </c>
      <c r="F434">
        <v>459.33</v>
      </c>
      <c r="G434">
        <v>582.08829579481096</v>
      </c>
    </row>
    <row r="435" spans="5:7" ht="14.3" thickBot="1" x14ac:dyDescent="0.3">
      <c r="E435" s="8">
        <f>+E434+2</f>
        <v>34605</v>
      </c>
      <c r="F435">
        <v>466.15</v>
      </c>
      <c r="G435">
        <v>590.73097573585687</v>
      </c>
    </row>
    <row r="436" spans="5:7" ht="14.3" thickBot="1" x14ac:dyDescent="0.3">
      <c r="E436" s="8">
        <f>+E435+2</f>
        <v>34607</v>
      </c>
      <c r="F436">
        <v>470.34</v>
      </c>
      <c r="G436">
        <v>596.04077470256982</v>
      </c>
    </row>
    <row r="437" spans="5:7" ht="14.3" thickBot="1" x14ac:dyDescent="0.3">
      <c r="E437" s="8">
        <f>+E436+3</f>
        <v>34610</v>
      </c>
      <c r="F437">
        <v>472.65</v>
      </c>
      <c r="G437">
        <v>598.96813403744022</v>
      </c>
    </row>
    <row r="438" spans="5:7" ht="14.3" thickBot="1" x14ac:dyDescent="0.3">
      <c r="E438" s="8">
        <f>+E437+2</f>
        <v>34612</v>
      </c>
      <c r="F438">
        <v>471.57</v>
      </c>
      <c r="G438">
        <v>597.59949850425414</v>
      </c>
    </row>
    <row r="439" spans="5:7" ht="14.3" thickBot="1" x14ac:dyDescent="0.3">
      <c r="E439" s="8">
        <f>+E438+2</f>
        <v>34614</v>
      </c>
      <c r="F439">
        <v>474.07</v>
      </c>
      <c r="G439">
        <v>600.7676363125554</v>
      </c>
    </row>
    <row r="440" spans="5:7" ht="14.3" thickBot="1" x14ac:dyDescent="0.3">
      <c r="E440" s="8">
        <f>+E439+3</f>
        <v>34617</v>
      </c>
      <c r="F440">
        <v>471.17</v>
      </c>
      <c r="G440">
        <v>597.09259645492591</v>
      </c>
    </row>
    <row r="441" spans="5:7" ht="14.3" thickBot="1" x14ac:dyDescent="0.3">
      <c r="E441" s="8">
        <f>+E440+2</f>
        <v>34619</v>
      </c>
      <c r="F441">
        <v>470.67</v>
      </c>
      <c r="G441">
        <v>596.45896889326571</v>
      </c>
    </row>
    <row r="442" spans="5:7" ht="14.3" thickBot="1" x14ac:dyDescent="0.3">
      <c r="E442" s="8">
        <f>+E441+2</f>
        <v>34621</v>
      </c>
      <c r="F442">
        <v>473.72</v>
      </c>
      <c r="G442">
        <v>600.32409701939321</v>
      </c>
    </row>
    <row r="443" spans="5:7" ht="14.3" thickBot="1" x14ac:dyDescent="0.3">
      <c r="E443" s="8">
        <f>+E442+3</f>
        <v>34624</v>
      </c>
      <c r="F443">
        <v>473.46</v>
      </c>
      <c r="G443">
        <v>599.99461068732978</v>
      </c>
    </row>
    <row r="444" spans="5:7" ht="14.3" thickBot="1" x14ac:dyDescent="0.3">
      <c r="E444" s="8">
        <f>+E443+2</f>
        <v>34626</v>
      </c>
      <c r="F444">
        <v>473.18</v>
      </c>
      <c r="G444">
        <v>599.63977925280005</v>
      </c>
    </row>
    <row r="445" spans="5:7" ht="14.3" thickBot="1" x14ac:dyDescent="0.3">
      <c r="E445" s="8">
        <f>+E444+2</f>
        <v>34628</v>
      </c>
      <c r="F445">
        <v>471.65</v>
      </c>
      <c r="G445">
        <v>597.70087891411958</v>
      </c>
    </row>
    <row r="446" spans="5:7" ht="14.3" thickBot="1" x14ac:dyDescent="0.3">
      <c r="E446" s="8">
        <f>+E445+3</f>
        <v>34631</v>
      </c>
      <c r="F446">
        <v>471.07</v>
      </c>
      <c r="G446">
        <v>596.96587094259371</v>
      </c>
    </row>
    <row r="447" spans="5:7" ht="14.3" thickBot="1" x14ac:dyDescent="0.3">
      <c r="E447" s="8">
        <f>+E446+2</f>
        <v>34633</v>
      </c>
      <c r="F447">
        <v>467.64</v>
      </c>
      <c r="G447">
        <v>592.61918586960439</v>
      </c>
    </row>
    <row r="448" spans="5:7" ht="14.3" thickBot="1" x14ac:dyDescent="0.3">
      <c r="E448" s="8">
        <f>+E447+2</f>
        <v>34635</v>
      </c>
      <c r="F448">
        <v>465.26</v>
      </c>
      <c r="G448">
        <v>589.60311867610153</v>
      </c>
    </row>
    <row r="449" spans="5:7" ht="14.3" thickBot="1" x14ac:dyDescent="0.3">
      <c r="E449" s="8">
        <f>+E448+3</f>
        <v>34638</v>
      </c>
      <c r="F449">
        <v>462.76</v>
      </c>
      <c r="G449">
        <v>586.43498086780028</v>
      </c>
    </row>
    <row r="450" spans="5:7" ht="14.3" thickBot="1" x14ac:dyDescent="0.3">
      <c r="E450" s="8">
        <f>+E449+2</f>
        <v>34640</v>
      </c>
      <c r="F450">
        <v>462.67</v>
      </c>
      <c r="G450">
        <v>586.50809150231748</v>
      </c>
    </row>
    <row r="451" spans="5:7" ht="14.3" thickBot="1" x14ac:dyDescent="0.3">
      <c r="E451" s="8">
        <f>+E450+2</f>
        <v>34642</v>
      </c>
      <c r="F451">
        <v>466.29</v>
      </c>
      <c r="G451">
        <v>591.09701944499454</v>
      </c>
    </row>
    <row r="452" spans="5:7" ht="14.3" thickBot="1" x14ac:dyDescent="0.3">
      <c r="E452" s="8">
        <f>+E451+3</f>
        <v>34645</v>
      </c>
      <c r="F452">
        <v>467.46</v>
      </c>
      <c r="G452">
        <v>592.58018123862212</v>
      </c>
    </row>
    <row r="453" spans="5:7" ht="14.3" thickBot="1" x14ac:dyDescent="0.3">
      <c r="E453" s="8">
        <f>+E452+2</f>
        <v>34647</v>
      </c>
      <c r="F453">
        <v>464.96</v>
      </c>
      <c r="G453">
        <v>589.41103210693905</v>
      </c>
    </row>
    <row r="454" spans="5:7" ht="14.3" thickBot="1" x14ac:dyDescent="0.3">
      <c r="E454" s="8">
        <f>+E453+2</f>
        <v>34649</v>
      </c>
      <c r="F454">
        <v>460.37</v>
      </c>
      <c r="G454">
        <v>583.59247430116898</v>
      </c>
    </row>
    <row r="455" spans="5:7" ht="14.3" thickBot="1" x14ac:dyDescent="0.3">
      <c r="E455" s="8">
        <f>+E454+3</f>
        <v>34652</v>
      </c>
      <c r="F455">
        <v>456.8</v>
      </c>
      <c r="G455">
        <v>579.06692934112561</v>
      </c>
    </row>
    <row r="456" spans="5:7" ht="14.3" thickBot="1" x14ac:dyDescent="0.3">
      <c r="E456" s="8">
        <f>+E455+2</f>
        <v>34654</v>
      </c>
      <c r="F456">
        <v>452.19</v>
      </c>
      <c r="G456">
        <v>574.24187508270973</v>
      </c>
    </row>
    <row r="457" spans="5:7" ht="14.3" thickBot="1" x14ac:dyDescent="0.3">
      <c r="E457" s="8">
        <f>+E456+2</f>
        <v>34656</v>
      </c>
      <c r="F457">
        <v>445.06</v>
      </c>
      <c r="G457">
        <v>565.18739672330389</v>
      </c>
    </row>
    <row r="458" spans="5:7" ht="14.3" thickBot="1" x14ac:dyDescent="0.3">
      <c r="E458" s="8">
        <f>+E457+3</f>
        <v>34659</v>
      </c>
      <c r="F458">
        <v>444.52</v>
      </c>
      <c r="G458">
        <v>564.62974769070581</v>
      </c>
    </row>
    <row r="459" spans="5:7" ht="14.3" thickBot="1" x14ac:dyDescent="0.3">
      <c r="E459" s="8">
        <f>+E458+2</f>
        <v>34661</v>
      </c>
      <c r="F459">
        <v>444.73</v>
      </c>
      <c r="G459">
        <v>565.97312660582077</v>
      </c>
    </row>
    <row r="460" spans="5:7" ht="14.3" thickBot="1" x14ac:dyDescent="0.3">
      <c r="E460" s="8">
        <f>+E459+2</f>
        <v>34663</v>
      </c>
      <c r="F460">
        <v>445.04</v>
      </c>
      <c r="G460">
        <v>566.36763938716638</v>
      </c>
    </row>
    <row r="461" spans="5:7" ht="14.3" thickBot="1" x14ac:dyDescent="0.3">
      <c r="E461" s="8">
        <f>+E460+3</f>
        <v>34666</v>
      </c>
      <c r="F461">
        <v>444.52</v>
      </c>
      <c r="G461">
        <v>565.82546284577074</v>
      </c>
    </row>
    <row r="462" spans="5:7" ht="14.3" thickBot="1" x14ac:dyDescent="0.3">
      <c r="E462" s="8">
        <f>+E461+2</f>
        <v>34668</v>
      </c>
      <c r="F462">
        <v>446.89</v>
      </c>
      <c r="G462">
        <v>569.22360175183337</v>
      </c>
    </row>
    <row r="463" spans="5:7" ht="14.3" thickBot="1" x14ac:dyDescent="0.3">
      <c r="E463" s="8">
        <f>+E462+2</f>
        <v>34670</v>
      </c>
      <c r="F463">
        <v>446.62</v>
      </c>
      <c r="G463">
        <v>568.87969078387039</v>
      </c>
    </row>
    <row r="464" spans="5:7" ht="14.3" thickBot="1" x14ac:dyDescent="0.3">
      <c r="E464" s="8">
        <f>+E463+3</f>
        <v>34673</v>
      </c>
      <c r="F464">
        <v>447.47</v>
      </c>
      <c r="G464">
        <v>570.13844249746569</v>
      </c>
    </row>
    <row r="465" spans="5:7" ht="14.3" thickBot="1" x14ac:dyDescent="0.3">
      <c r="E465" s="8">
        <f>+E464+2</f>
        <v>34675</v>
      </c>
      <c r="F465">
        <v>447.95</v>
      </c>
      <c r="G465">
        <v>570.75002864267935</v>
      </c>
    </row>
    <row r="466" spans="5:7" ht="14.3" thickBot="1" x14ac:dyDescent="0.3">
      <c r="E466" s="8">
        <f>+E465+2</f>
        <v>34677</v>
      </c>
      <c r="F466">
        <v>452.17</v>
      </c>
      <c r="G466">
        <v>576.33780054990746</v>
      </c>
    </row>
    <row r="467" spans="5:7" ht="14.3" thickBot="1" x14ac:dyDescent="0.3">
      <c r="E467" s="8">
        <f>+E466+3</f>
        <v>34680</v>
      </c>
      <c r="F467">
        <v>458.36</v>
      </c>
      <c r="G467">
        <v>584.22760081397621</v>
      </c>
    </row>
    <row r="468" spans="5:7" ht="14.3" thickBot="1" x14ac:dyDescent="0.3">
      <c r="E468" s="8">
        <f>+E467+2</f>
        <v>34682</v>
      </c>
      <c r="F468">
        <v>461.97</v>
      </c>
      <c r="G468">
        <v>589.25523001546605</v>
      </c>
    </row>
    <row r="469" spans="5:7" ht="14.3" thickBot="1" x14ac:dyDescent="0.3">
      <c r="E469" s="8">
        <f>+E468+2</f>
        <v>34684</v>
      </c>
      <c r="F469">
        <v>468.34</v>
      </c>
      <c r="G469">
        <v>597.80648506670548</v>
      </c>
    </row>
    <row r="470" spans="5:7" ht="14.3" thickBot="1" x14ac:dyDescent="0.3">
      <c r="E470" s="8">
        <f>+E469+3</f>
        <v>34687</v>
      </c>
      <c r="F470">
        <v>471.04</v>
      </c>
      <c r="G470">
        <v>601.77999963824755</v>
      </c>
    </row>
    <row r="471" spans="5:7" ht="14.3" thickBot="1" x14ac:dyDescent="0.3">
      <c r="E471" s="8">
        <f>+E470+2</f>
        <v>34689</v>
      </c>
      <c r="F471">
        <v>476.1</v>
      </c>
      <c r="G471">
        <v>608.24443322811157</v>
      </c>
    </row>
    <row r="472" spans="5:7" ht="14.3" thickBot="1" x14ac:dyDescent="0.3">
      <c r="E472" s="8">
        <v>34708</v>
      </c>
      <c r="F472">
        <v>484.5</v>
      </c>
      <c r="G472">
        <v>619.17176948278825</v>
      </c>
    </row>
    <row r="473" spans="5:7" ht="14.3" thickBot="1" x14ac:dyDescent="0.3">
      <c r="E473" s="8">
        <v>34710</v>
      </c>
      <c r="F473">
        <v>483.29</v>
      </c>
      <c r="G473">
        <v>617.62543750946702</v>
      </c>
    </row>
    <row r="474" spans="5:7" ht="14.3" thickBot="1" x14ac:dyDescent="0.3">
      <c r="E474" s="8">
        <v>34712</v>
      </c>
      <c r="F474">
        <v>487.34</v>
      </c>
      <c r="G474">
        <v>622.80117675901352</v>
      </c>
    </row>
    <row r="475" spans="5:7" ht="14.3" thickBot="1" x14ac:dyDescent="0.3">
      <c r="E475" s="8">
        <v>34715</v>
      </c>
      <c r="F475">
        <v>482.49</v>
      </c>
      <c r="G475">
        <v>616.60306926264309</v>
      </c>
    </row>
    <row r="476" spans="5:7" ht="14.3" thickBot="1" x14ac:dyDescent="0.3">
      <c r="E476" s="8">
        <v>34717</v>
      </c>
      <c r="F476">
        <v>482.67</v>
      </c>
      <c r="G476">
        <v>616.83310211817854</v>
      </c>
    </row>
    <row r="477" spans="5:7" ht="14.3" thickBot="1" x14ac:dyDescent="0.3">
      <c r="E477" s="8">
        <v>34719</v>
      </c>
      <c r="F477">
        <v>483.54</v>
      </c>
      <c r="G477">
        <v>617.94492758659976</v>
      </c>
    </row>
    <row r="478" spans="5:7" ht="14.3" thickBot="1" x14ac:dyDescent="0.3">
      <c r="E478" s="8">
        <v>34722</v>
      </c>
      <c r="F478">
        <v>478.03</v>
      </c>
      <c r="G478">
        <v>610.90336628659941</v>
      </c>
    </row>
    <row r="479" spans="5:7" ht="14.3" thickBot="1" x14ac:dyDescent="0.3">
      <c r="E479" s="8">
        <v>34724</v>
      </c>
      <c r="F479">
        <v>474.13</v>
      </c>
      <c r="G479">
        <v>605.91932108333242</v>
      </c>
    </row>
    <row r="480" spans="5:7" ht="14.3" thickBot="1" x14ac:dyDescent="0.3">
      <c r="E480" s="8">
        <v>34726</v>
      </c>
      <c r="F480">
        <v>473.63</v>
      </c>
      <c r="G480">
        <v>605.28034092906739</v>
      </c>
    </row>
    <row r="481" spans="5:7" ht="14.3" thickBot="1" x14ac:dyDescent="0.3">
      <c r="E481" s="8">
        <v>34729</v>
      </c>
      <c r="F481">
        <v>476.57</v>
      </c>
      <c r="G481">
        <v>609.03754423614566</v>
      </c>
    </row>
    <row r="482" spans="5:7" ht="14.3" thickBot="1" x14ac:dyDescent="0.3">
      <c r="E482" s="8">
        <v>34731</v>
      </c>
      <c r="F482">
        <v>477.2</v>
      </c>
      <c r="G482">
        <v>609.93010898864361</v>
      </c>
    </row>
    <row r="483" spans="5:7" ht="14.3" thickBot="1" x14ac:dyDescent="0.3">
      <c r="E483" s="8">
        <v>34733</v>
      </c>
      <c r="F483">
        <v>477.65</v>
      </c>
      <c r="G483">
        <v>610.50527359267733</v>
      </c>
    </row>
    <row r="484" spans="5:7" ht="14.3" thickBot="1" x14ac:dyDescent="0.3">
      <c r="E484" s="8">
        <v>34736</v>
      </c>
      <c r="F484">
        <v>476.17</v>
      </c>
      <c r="G484">
        <v>608.6136211171887</v>
      </c>
    </row>
    <row r="485" spans="5:7" ht="14.3" thickBot="1" x14ac:dyDescent="0.3">
      <c r="E485" s="8">
        <v>34738</v>
      </c>
      <c r="F485">
        <v>476.72</v>
      </c>
      <c r="G485">
        <v>609.31660007767437</v>
      </c>
    </row>
    <row r="486" spans="5:7" ht="14.3" thickBot="1" x14ac:dyDescent="0.3">
      <c r="E486" s="8">
        <v>34740</v>
      </c>
      <c r="F486">
        <v>473.93</v>
      </c>
      <c r="G486">
        <v>605.75057953266526</v>
      </c>
    </row>
    <row r="487" spans="5:7" ht="14.3" thickBot="1" x14ac:dyDescent="0.3">
      <c r="E487" s="8">
        <v>34743</v>
      </c>
      <c r="F487">
        <v>472.3</v>
      </c>
      <c r="G487">
        <v>603.66720552249876</v>
      </c>
    </row>
    <row r="488" spans="5:7" ht="14.3" thickBot="1" x14ac:dyDescent="0.3">
      <c r="E488" s="8">
        <v>34745</v>
      </c>
      <c r="F488">
        <v>471.33</v>
      </c>
      <c r="G488">
        <v>602.42740626491491</v>
      </c>
    </row>
    <row r="489" spans="5:7" ht="14.3" thickBot="1" x14ac:dyDescent="0.3">
      <c r="E489" s="8">
        <v>34747</v>
      </c>
      <c r="F489">
        <v>467.14</v>
      </c>
      <c r="G489">
        <v>597.07198472957873</v>
      </c>
    </row>
    <row r="490" spans="5:7" ht="14.3" thickBot="1" x14ac:dyDescent="0.3">
      <c r="E490" s="8">
        <v>34750</v>
      </c>
      <c r="F490">
        <v>467.27</v>
      </c>
      <c r="G490">
        <v>597.23814339296621</v>
      </c>
    </row>
    <row r="491" spans="5:7" ht="14.3" thickBot="1" x14ac:dyDescent="0.3">
      <c r="E491" s="8">
        <v>34752</v>
      </c>
      <c r="F491">
        <v>466.96</v>
      </c>
      <c r="G491">
        <v>596.84191888796522</v>
      </c>
    </row>
    <row r="492" spans="5:7" ht="14.3" thickBot="1" x14ac:dyDescent="0.3">
      <c r="E492" s="8">
        <v>34754</v>
      </c>
      <c r="F492">
        <v>462.81</v>
      </c>
      <c r="G492">
        <v>591.53762309520994</v>
      </c>
    </row>
    <row r="493" spans="5:7" ht="14.3" thickBot="1" x14ac:dyDescent="0.3">
      <c r="E493" s="8">
        <v>34759</v>
      </c>
      <c r="F493">
        <v>448.68</v>
      </c>
      <c r="G493">
        <v>574.65142189349444</v>
      </c>
    </row>
    <row r="494" spans="5:7" ht="14.3" thickBot="1" x14ac:dyDescent="0.3">
      <c r="E494" s="8">
        <v>34764</v>
      </c>
      <c r="F494">
        <v>436.99</v>
      </c>
      <c r="G494">
        <v>559.67933683970341</v>
      </c>
    </row>
    <row r="495" spans="5:7" ht="14.3" thickBot="1" x14ac:dyDescent="0.3">
      <c r="E495" s="8">
        <v>34766</v>
      </c>
      <c r="F495">
        <v>434.98</v>
      </c>
      <c r="G495">
        <v>557.10500912728946</v>
      </c>
    </row>
    <row r="496" spans="5:7" ht="14.3" thickBot="1" x14ac:dyDescent="0.3">
      <c r="E496" s="8">
        <v>34768</v>
      </c>
      <c r="F496">
        <v>443.66</v>
      </c>
      <c r="G496">
        <v>568.22200641273912</v>
      </c>
    </row>
    <row r="497" spans="5:7" ht="14.3" thickBot="1" x14ac:dyDescent="0.3">
      <c r="E497" s="8">
        <v>34773</v>
      </c>
      <c r="F497">
        <v>444.98</v>
      </c>
      <c r="G497">
        <v>570.28808990709263</v>
      </c>
    </row>
    <row r="498" spans="5:7" ht="14.3" thickBot="1" x14ac:dyDescent="0.3">
      <c r="E498" s="8">
        <v>34775</v>
      </c>
      <c r="F498">
        <v>443.08</v>
      </c>
      <c r="G498">
        <v>567.85304255479923</v>
      </c>
    </row>
    <row r="499" spans="5:7" ht="14.3" thickBot="1" x14ac:dyDescent="0.3">
      <c r="E499" s="8">
        <v>34778</v>
      </c>
      <c r="F499">
        <v>444.07</v>
      </c>
      <c r="G499">
        <v>569.26172463125147</v>
      </c>
    </row>
    <row r="500" spans="5:7" ht="14.3" thickBot="1" x14ac:dyDescent="0.3">
      <c r="E500" s="8">
        <v>34780</v>
      </c>
      <c r="F500">
        <v>437.58</v>
      </c>
      <c r="G500">
        <v>560.94207098913012</v>
      </c>
    </row>
    <row r="501" spans="5:7" ht="14.3" thickBot="1" x14ac:dyDescent="0.3">
      <c r="E501" s="8">
        <v>34782</v>
      </c>
      <c r="F501">
        <v>432.44</v>
      </c>
      <c r="G501">
        <v>554.66054331419969</v>
      </c>
    </row>
    <row r="502" spans="5:7" ht="14.3" thickBot="1" x14ac:dyDescent="0.3">
      <c r="E502" s="8">
        <v>34785</v>
      </c>
      <c r="F502">
        <v>427.08</v>
      </c>
      <c r="G502">
        <v>547.84581980614519</v>
      </c>
    </row>
    <row r="503" spans="5:7" ht="14.3" thickBot="1" x14ac:dyDescent="0.3">
      <c r="E503" s="8">
        <v>34787</v>
      </c>
      <c r="F503">
        <v>420.82</v>
      </c>
      <c r="G503">
        <v>539.81567362279202</v>
      </c>
    </row>
    <row r="504" spans="5:7" ht="14.3" thickBot="1" x14ac:dyDescent="0.3">
      <c r="E504" s="8">
        <v>34789</v>
      </c>
      <c r="F504">
        <v>412.6</v>
      </c>
      <c r="G504">
        <v>529.27129636605673</v>
      </c>
    </row>
    <row r="505" spans="5:7" ht="14.3" thickBot="1" x14ac:dyDescent="0.3">
      <c r="E505" s="8">
        <v>34792</v>
      </c>
      <c r="F505">
        <v>415.58</v>
      </c>
      <c r="G505">
        <v>534.23926737570014</v>
      </c>
    </row>
    <row r="506" spans="5:7" ht="14.3" thickBot="1" x14ac:dyDescent="0.3">
      <c r="E506" s="8">
        <v>34794</v>
      </c>
      <c r="F506">
        <v>396.2</v>
      </c>
      <c r="G506">
        <v>510.28231643424232</v>
      </c>
    </row>
    <row r="507" spans="5:7" ht="14.3" thickBot="1" x14ac:dyDescent="0.3">
      <c r="E507" s="8">
        <v>34796</v>
      </c>
      <c r="F507">
        <v>394.69</v>
      </c>
      <c r="G507">
        <v>508.33752517271859</v>
      </c>
    </row>
    <row r="508" spans="5:7" ht="14.3" thickBot="1" x14ac:dyDescent="0.3">
      <c r="E508" s="8">
        <v>34799</v>
      </c>
      <c r="F508">
        <v>399.37</v>
      </c>
      <c r="G508">
        <v>514.3650901422094</v>
      </c>
    </row>
    <row r="509" spans="5:7" ht="14.3" thickBot="1" x14ac:dyDescent="0.3">
      <c r="E509" s="8">
        <v>34801</v>
      </c>
      <c r="F509">
        <v>405.62</v>
      </c>
      <c r="G509">
        <v>522.4147228471918</v>
      </c>
    </row>
    <row r="510" spans="5:7" ht="14.3" thickBot="1" x14ac:dyDescent="0.3">
      <c r="E510" s="8">
        <v>34803</v>
      </c>
      <c r="F510">
        <v>408.42</v>
      </c>
      <c r="G510">
        <v>526.02095829902385</v>
      </c>
    </row>
    <row r="511" spans="5:7" ht="14.3" thickBot="1" x14ac:dyDescent="0.3">
      <c r="E511" s="8">
        <v>34806</v>
      </c>
      <c r="F511">
        <v>409.94</v>
      </c>
      <c r="G511">
        <v>528.81915104169366</v>
      </c>
    </row>
    <row r="512" spans="5:7" ht="14.3" thickBot="1" x14ac:dyDescent="0.3">
      <c r="E512" s="8">
        <v>34808</v>
      </c>
      <c r="F512">
        <v>407.75</v>
      </c>
      <c r="G512">
        <v>525.99406946687463</v>
      </c>
    </row>
    <row r="513" spans="5:7" ht="14.3" thickBot="1" x14ac:dyDescent="0.3">
      <c r="E513" s="8">
        <v>34810</v>
      </c>
      <c r="F513">
        <v>404.85</v>
      </c>
      <c r="G513">
        <v>522.25309386551612</v>
      </c>
    </row>
    <row r="514" spans="5:7" ht="14.3" thickBot="1" x14ac:dyDescent="0.3">
      <c r="E514" s="8">
        <v>34813</v>
      </c>
      <c r="F514">
        <v>404.19</v>
      </c>
      <c r="G514">
        <v>521.40169941831039</v>
      </c>
    </row>
    <row r="515" spans="5:7" ht="14.3" thickBot="1" x14ac:dyDescent="0.3">
      <c r="E515" s="8">
        <v>34815</v>
      </c>
      <c r="F515">
        <v>401.71</v>
      </c>
      <c r="G515">
        <v>518.20252028335551</v>
      </c>
    </row>
    <row r="516" spans="5:7" ht="14.3" thickBot="1" x14ac:dyDescent="0.3">
      <c r="E516" s="8">
        <v>34817</v>
      </c>
      <c r="F516">
        <v>396.05</v>
      </c>
      <c r="G516">
        <v>510.90116790277307</v>
      </c>
    </row>
    <row r="517" spans="5:7" ht="14.3" thickBot="1" x14ac:dyDescent="0.3">
      <c r="E517" s="8">
        <v>34822</v>
      </c>
      <c r="F517">
        <v>389.61</v>
      </c>
      <c r="G517">
        <v>502.59362208458379</v>
      </c>
    </row>
    <row r="518" spans="5:7" ht="14.3" thickBot="1" x14ac:dyDescent="0.3">
      <c r="E518" s="8">
        <v>34824</v>
      </c>
      <c r="F518">
        <v>386.12</v>
      </c>
      <c r="G518">
        <v>498.09155144708677</v>
      </c>
    </row>
    <row r="519" spans="5:7" ht="14.3" thickBot="1" x14ac:dyDescent="0.3">
      <c r="E519" s="8">
        <v>34827</v>
      </c>
      <c r="F519">
        <v>385.85</v>
      </c>
      <c r="G519">
        <v>497.74325371868446</v>
      </c>
    </row>
    <row r="520" spans="5:7" ht="14.3" thickBot="1" x14ac:dyDescent="0.3">
      <c r="E520" s="8">
        <v>34829</v>
      </c>
      <c r="F520">
        <v>383.38</v>
      </c>
      <c r="G520">
        <v>494.55697449959632</v>
      </c>
    </row>
    <row r="521" spans="5:7" ht="14.3" thickBot="1" x14ac:dyDescent="0.3">
      <c r="E521" s="8">
        <v>34831</v>
      </c>
      <c r="F521">
        <v>385.02</v>
      </c>
      <c r="G521">
        <v>496.67256070174392</v>
      </c>
    </row>
    <row r="522" spans="5:7" ht="14.3" thickBot="1" x14ac:dyDescent="0.3">
      <c r="E522" s="8">
        <v>34834</v>
      </c>
      <c r="F522">
        <v>383.71</v>
      </c>
      <c r="G522">
        <v>494.98267172319925</v>
      </c>
    </row>
    <row r="523" spans="5:7" ht="14.3" thickBot="1" x14ac:dyDescent="0.3">
      <c r="E523" s="8">
        <v>34836</v>
      </c>
      <c r="F523">
        <v>383.3</v>
      </c>
      <c r="G523">
        <v>494.4537751726624</v>
      </c>
    </row>
    <row r="524" spans="5:7" ht="14.3" thickBot="1" x14ac:dyDescent="0.3">
      <c r="E524" s="8">
        <v>34838</v>
      </c>
      <c r="F524">
        <v>382.9</v>
      </c>
      <c r="G524">
        <v>493.93777853799224</v>
      </c>
    </row>
    <row r="525" spans="5:7" ht="14.3" thickBot="1" x14ac:dyDescent="0.3">
      <c r="E525" s="8">
        <v>34841</v>
      </c>
      <c r="F525">
        <v>382.13</v>
      </c>
      <c r="G525">
        <v>492.94448501625226</v>
      </c>
    </row>
    <row r="526" spans="5:7" ht="14.3" thickBot="1" x14ac:dyDescent="0.3">
      <c r="E526" s="8">
        <v>34843</v>
      </c>
      <c r="F526">
        <v>381.04</v>
      </c>
      <c r="G526">
        <v>491.78679659047691</v>
      </c>
    </row>
    <row r="527" spans="5:7" ht="14.3" thickBot="1" x14ac:dyDescent="0.3">
      <c r="E527" s="8">
        <v>34845</v>
      </c>
      <c r="F527">
        <v>377.66</v>
      </c>
      <c r="G527">
        <v>487.42442158397944</v>
      </c>
    </row>
    <row r="528" spans="5:7" ht="14.3" thickBot="1" x14ac:dyDescent="0.3">
      <c r="E528" s="8">
        <v>34848</v>
      </c>
      <c r="F528">
        <v>373.89</v>
      </c>
      <c r="G528">
        <v>482.5586956151937</v>
      </c>
    </row>
    <row r="529" spans="5:7" ht="14.3" thickBot="1" x14ac:dyDescent="0.3">
      <c r="E529" s="8">
        <v>34850</v>
      </c>
      <c r="F529">
        <v>368.74</v>
      </c>
      <c r="G529">
        <v>476.14858235421229</v>
      </c>
    </row>
    <row r="530" spans="5:7" ht="14.3" thickBot="1" x14ac:dyDescent="0.3">
      <c r="E530" s="8">
        <v>34852</v>
      </c>
      <c r="F530">
        <v>362.96</v>
      </c>
      <c r="G530">
        <v>468.80396768919354</v>
      </c>
    </row>
    <row r="531" spans="5:7" ht="14.3" thickBot="1" x14ac:dyDescent="0.3">
      <c r="E531" s="8">
        <v>34855</v>
      </c>
      <c r="F531">
        <v>358.92</v>
      </c>
      <c r="G531">
        <v>464.3165805111239</v>
      </c>
    </row>
    <row r="532" spans="5:7" ht="14.3" thickBot="1" x14ac:dyDescent="0.3">
      <c r="E532" s="8">
        <v>34857</v>
      </c>
      <c r="F532">
        <v>358.29</v>
      </c>
      <c r="G532">
        <v>463.50158149819066</v>
      </c>
    </row>
    <row r="533" spans="5:7" ht="14.3" thickBot="1" x14ac:dyDescent="0.3">
      <c r="E533" s="8">
        <v>34859</v>
      </c>
      <c r="F533">
        <v>353.86</v>
      </c>
      <c r="G533">
        <v>457.77071542312024</v>
      </c>
    </row>
    <row r="534" spans="5:7" ht="14.3" thickBot="1" x14ac:dyDescent="0.3">
      <c r="E534" s="8">
        <v>34862</v>
      </c>
      <c r="F534">
        <v>355.07</v>
      </c>
      <c r="G534">
        <v>459.33603098764286</v>
      </c>
    </row>
    <row r="535" spans="5:7" ht="14.3" thickBot="1" x14ac:dyDescent="0.3">
      <c r="E535" s="8">
        <v>34864</v>
      </c>
      <c r="F535">
        <v>359.23</v>
      </c>
      <c r="G535">
        <v>464.71761177145623</v>
      </c>
    </row>
    <row r="536" spans="5:7" ht="14.3" thickBot="1" x14ac:dyDescent="0.3">
      <c r="E536" s="8">
        <v>34866</v>
      </c>
      <c r="F536">
        <v>374.27</v>
      </c>
      <c r="G536">
        <v>484.17409614370433</v>
      </c>
    </row>
    <row r="537" spans="5:7" ht="14.3" thickBot="1" x14ac:dyDescent="0.3">
      <c r="E537" s="8">
        <v>34869</v>
      </c>
      <c r="F537">
        <v>381.54</v>
      </c>
      <c r="G537">
        <v>493.57892602310886</v>
      </c>
    </row>
    <row r="538" spans="5:7" ht="14.3" thickBot="1" x14ac:dyDescent="0.3">
      <c r="E538" s="8">
        <v>34871</v>
      </c>
      <c r="F538">
        <v>392.13</v>
      </c>
      <c r="G538">
        <v>507.27867133574898</v>
      </c>
    </row>
    <row r="539" spans="5:7" ht="14.3" thickBot="1" x14ac:dyDescent="0.3">
      <c r="E539" s="8">
        <v>34873</v>
      </c>
      <c r="F539">
        <v>393.31</v>
      </c>
      <c r="G539">
        <v>508.80517742346524</v>
      </c>
    </row>
    <row r="540" spans="5:7" ht="14.3" thickBot="1" x14ac:dyDescent="0.3">
      <c r="E540" s="8">
        <v>34876</v>
      </c>
      <c r="F540">
        <v>389.37</v>
      </c>
      <c r="G540">
        <v>503.75637330796724</v>
      </c>
    </row>
    <row r="541" spans="5:7" ht="14.3" thickBot="1" x14ac:dyDescent="0.3">
      <c r="E541" s="8">
        <v>34878</v>
      </c>
      <c r="F541">
        <v>384.56</v>
      </c>
      <c r="G541">
        <v>498.73938517420896</v>
      </c>
    </row>
    <row r="542" spans="5:7" ht="14.3" thickBot="1" x14ac:dyDescent="0.3">
      <c r="E542" s="8">
        <v>34880</v>
      </c>
      <c r="F542">
        <v>377.49</v>
      </c>
      <c r="G542">
        <v>489.57023743866273</v>
      </c>
    </row>
    <row r="543" spans="5:7" ht="14.3" thickBot="1" x14ac:dyDescent="0.3">
      <c r="E543" s="8">
        <v>34883</v>
      </c>
      <c r="F543">
        <v>371.51</v>
      </c>
      <c r="G543">
        <v>482.35884163837744</v>
      </c>
    </row>
    <row r="544" spans="5:7" ht="14.3" thickBot="1" x14ac:dyDescent="0.3">
      <c r="E544" s="8">
        <v>34885</v>
      </c>
      <c r="F544">
        <v>366.43</v>
      </c>
      <c r="G544">
        <v>475.97909069793337</v>
      </c>
    </row>
    <row r="545" spans="5:7" ht="14.3" thickBot="1" x14ac:dyDescent="0.3">
      <c r="E545" s="8">
        <v>34887</v>
      </c>
      <c r="F545">
        <v>364.35</v>
      </c>
      <c r="G545">
        <v>473.27724721172405</v>
      </c>
    </row>
    <row r="546" spans="5:7" ht="14.3" thickBot="1" x14ac:dyDescent="0.3">
      <c r="E546" s="8">
        <v>34890</v>
      </c>
      <c r="F546">
        <v>366.26</v>
      </c>
      <c r="G546">
        <v>475.75826695146435</v>
      </c>
    </row>
    <row r="547" spans="5:7" ht="14.3" thickBot="1" x14ac:dyDescent="0.3">
      <c r="E547" s="8">
        <v>34892</v>
      </c>
      <c r="F547">
        <v>364.08</v>
      </c>
      <c r="G547">
        <v>472.92652714380262</v>
      </c>
    </row>
    <row r="548" spans="5:7" ht="14.3" thickBot="1" x14ac:dyDescent="0.3">
      <c r="E548" s="8">
        <v>34894</v>
      </c>
      <c r="F548">
        <v>362.98</v>
      </c>
      <c r="G548">
        <v>471.49766760782654</v>
      </c>
    </row>
    <row r="549" spans="5:7" ht="14.3" thickBot="1" x14ac:dyDescent="0.3">
      <c r="E549" s="8">
        <v>34897</v>
      </c>
      <c r="F549">
        <v>363.94</v>
      </c>
      <c r="G549">
        <v>472.74467229376933</v>
      </c>
    </row>
    <row r="550" spans="5:7" ht="14.3" thickBot="1" x14ac:dyDescent="0.3">
      <c r="E550" s="8">
        <v>34899</v>
      </c>
      <c r="F550">
        <v>361.61</v>
      </c>
      <c r="G550">
        <v>469.71808800392904</v>
      </c>
    </row>
    <row r="551" spans="5:7" ht="14.3" thickBot="1" x14ac:dyDescent="0.3">
      <c r="E551" s="8">
        <v>34901</v>
      </c>
      <c r="F551">
        <v>358.85</v>
      </c>
      <c r="G551">
        <v>466.13294953184351</v>
      </c>
    </row>
    <row r="552" spans="5:7" ht="14.3" thickBot="1" x14ac:dyDescent="0.3">
      <c r="E552" s="8">
        <v>34904</v>
      </c>
      <c r="F552">
        <v>360.68</v>
      </c>
      <c r="G552">
        <v>468.62722803599206</v>
      </c>
    </row>
    <row r="553" spans="5:7" ht="14.3" thickBot="1" x14ac:dyDescent="0.3">
      <c r="E553" s="8">
        <v>34906</v>
      </c>
      <c r="F553">
        <v>359.59</v>
      </c>
      <c r="G553">
        <v>467.21100401869347</v>
      </c>
    </row>
    <row r="554" spans="5:7" ht="14.3" thickBot="1" x14ac:dyDescent="0.3">
      <c r="E554" s="8">
        <v>34908</v>
      </c>
      <c r="F554">
        <v>360.99</v>
      </c>
      <c r="G554">
        <v>469.03000734366407</v>
      </c>
    </row>
    <row r="555" spans="5:7" ht="14.3" thickBot="1" x14ac:dyDescent="0.3">
      <c r="E555" s="8">
        <v>34911</v>
      </c>
      <c r="F555">
        <v>360.61</v>
      </c>
      <c r="G555">
        <v>468.70193882749277</v>
      </c>
    </row>
    <row r="556" spans="5:7" ht="14.3" thickBot="1" x14ac:dyDescent="0.3">
      <c r="E556" s="8">
        <v>34913</v>
      </c>
      <c r="F556">
        <v>360.14</v>
      </c>
      <c r="G556">
        <v>468.0910575118084</v>
      </c>
    </row>
    <row r="557" spans="5:7" ht="14.3" thickBot="1" x14ac:dyDescent="0.3">
      <c r="E557" s="8">
        <v>34915</v>
      </c>
      <c r="F557">
        <v>357.29</v>
      </c>
      <c r="G557">
        <v>464.38677719329712</v>
      </c>
    </row>
    <row r="558" spans="5:7" ht="14.3" thickBot="1" x14ac:dyDescent="0.3">
      <c r="E558" s="8">
        <v>34918</v>
      </c>
      <c r="F558">
        <v>355.02</v>
      </c>
      <c r="G558">
        <v>461.4363504132898</v>
      </c>
    </row>
    <row r="559" spans="5:7" ht="14.3" thickBot="1" x14ac:dyDescent="0.3">
      <c r="E559" s="8">
        <v>34920</v>
      </c>
      <c r="F559">
        <v>353.14</v>
      </c>
      <c r="G559">
        <v>458.99282515055251</v>
      </c>
    </row>
    <row r="560" spans="5:7" ht="14.3" thickBot="1" x14ac:dyDescent="0.3">
      <c r="E560" s="8">
        <v>34922</v>
      </c>
      <c r="F560">
        <v>350.47</v>
      </c>
      <c r="G560">
        <v>455.52249937847358</v>
      </c>
    </row>
    <row r="561" spans="5:7" ht="14.3" thickBot="1" x14ac:dyDescent="0.3">
      <c r="E561" s="8">
        <v>34925</v>
      </c>
      <c r="F561">
        <v>349.14</v>
      </c>
      <c r="G561">
        <v>453.79383522983494</v>
      </c>
    </row>
    <row r="562" spans="5:7" ht="14.3" thickBot="1" x14ac:dyDescent="0.3">
      <c r="E562" s="8">
        <v>34927</v>
      </c>
      <c r="F562">
        <v>346.56</v>
      </c>
      <c r="G562">
        <v>450.44048673097211</v>
      </c>
    </row>
    <row r="563" spans="5:7" ht="14.3" thickBot="1" x14ac:dyDescent="0.3">
      <c r="E563" s="8">
        <v>34929</v>
      </c>
      <c r="F563">
        <v>345.86</v>
      </c>
      <c r="G563">
        <v>449.53066349484652</v>
      </c>
    </row>
    <row r="564" spans="5:7" ht="14.3" thickBot="1" x14ac:dyDescent="0.3">
      <c r="E564" s="8">
        <v>34932</v>
      </c>
      <c r="F564">
        <v>345.93</v>
      </c>
      <c r="G564">
        <v>449.62164581845906</v>
      </c>
    </row>
    <row r="565" spans="5:7" ht="14.3" thickBot="1" x14ac:dyDescent="0.3">
      <c r="E565" s="8">
        <v>34934</v>
      </c>
      <c r="F565">
        <v>343.28</v>
      </c>
      <c r="G565">
        <v>446.30454443409724</v>
      </c>
    </row>
    <row r="566" spans="5:7" ht="14.3" thickBot="1" x14ac:dyDescent="0.3">
      <c r="E566" s="8">
        <v>34936</v>
      </c>
      <c r="F566">
        <v>337.04</v>
      </c>
      <c r="G566">
        <v>438.19180743436306</v>
      </c>
    </row>
    <row r="567" spans="5:7" ht="14.3" thickBot="1" x14ac:dyDescent="0.3">
      <c r="E567" s="8">
        <v>34939</v>
      </c>
      <c r="F567">
        <v>335.11</v>
      </c>
      <c r="G567">
        <v>435.68257948412474</v>
      </c>
    </row>
    <row r="568" spans="5:7" ht="14.3" thickBot="1" x14ac:dyDescent="0.3">
      <c r="E568" s="8">
        <v>34943</v>
      </c>
      <c r="F568">
        <v>332.19</v>
      </c>
      <c r="G568">
        <v>431.88623460604396</v>
      </c>
    </row>
    <row r="569" spans="5:7" ht="14.3" thickBot="1" x14ac:dyDescent="0.3">
      <c r="E569" s="8">
        <v>34946</v>
      </c>
      <c r="F569">
        <v>330.02</v>
      </c>
      <c r="G569">
        <v>429.06497830966197</v>
      </c>
    </row>
    <row r="570" spans="5:7" ht="14.3" thickBot="1" x14ac:dyDescent="0.3">
      <c r="E570" s="8">
        <v>34948</v>
      </c>
      <c r="F570">
        <v>328.1</v>
      </c>
      <c r="G570">
        <v>426.56875154051306</v>
      </c>
    </row>
    <row r="571" spans="5:7" ht="14.3" thickBot="1" x14ac:dyDescent="0.3">
      <c r="E571" s="8">
        <v>34950</v>
      </c>
      <c r="F571">
        <v>325.52</v>
      </c>
      <c r="G571">
        <v>423.21444681946906</v>
      </c>
    </row>
    <row r="572" spans="5:7" ht="14.3" thickBot="1" x14ac:dyDescent="0.3">
      <c r="E572" s="8">
        <v>34953</v>
      </c>
      <c r="F572">
        <v>324.31</v>
      </c>
      <c r="G572">
        <v>421.64130390766167</v>
      </c>
    </row>
    <row r="573" spans="5:7" ht="14.3" thickBot="1" x14ac:dyDescent="0.3">
      <c r="E573" s="8">
        <v>34955</v>
      </c>
      <c r="F573">
        <v>324.02</v>
      </c>
      <c r="G573">
        <v>421.80670534965975</v>
      </c>
    </row>
    <row r="574" spans="5:7" ht="14.3" thickBot="1" x14ac:dyDescent="0.3">
      <c r="E574" s="8">
        <v>34957</v>
      </c>
      <c r="F574">
        <v>325.97000000000003</v>
      </c>
      <c r="G574">
        <v>424.34520011983403</v>
      </c>
    </row>
    <row r="575" spans="5:7" ht="14.3" thickBot="1" x14ac:dyDescent="0.3">
      <c r="E575" s="8">
        <v>34960</v>
      </c>
      <c r="F575">
        <v>328.14</v>
      </c>
      <c r="G575">
        <v>427.50306371058241</v>
      </c>
    </row>
    <row r="576" spans="5:7" ht="14.3" thickBot="1" x14ac:dyDescent="0.3">
      <c r="E576" s="8">
        <v>34962</v>
      </c>
      <c r="F576">
        <v>331.69</v>
      </c>
      <c r="G576">
        <v>432.1280282872039</v>
      </c>
    </row>
    <row r="577" spans="5:7" ht="14.3" thickBot="1" x14ac:dyDescent="0.3">
      <c r="E577" s="8">
        <v>34964</v>
      </c>
      <c r="F577">
        <v>333.88</v>
      </c>
      <c r="G577">
        <v>434.98117544855631</v>
      </c>
    </row>
    <row r="578" spans="5:7" ht="14.3" thickBot="1" x14ac:dyDescent="0.3">
      <c r="E578" s="8">
        <v>34967</v>
      </c>
      <c r="F578">
        <v>333.86</v>
      </c>
      <c r="G578">
        <v>435.31344447146614</v>
      </c>
    </row>
    <row r="579" spans="5:7" ht="14.3" thickBot="1" x14ac:dyDescent="0.3">
      <c r="E579" s="8">
        <v>34969</v>
      </c>
      <c r="F579">
        <v>334.79</v>
      </c>
      <c r="G579">
        <v>436.52605305997167</v>
      </c>
    </row>
    <row r="580" spans="5:7" ht="14.3" thickBot="1" x14ac:dyDescent="0.3">
      <c r="E580" s="8">
        <v>34971</v>
      </c>
      <c r="F580">
        <v>335.01</v>
      </c>
      <c r="G580">
        <v>436.8129067045644</v>
      </c>
    </row>
    <row r="581" spans="5:7" ht="14.3" thickBot="1" x14ac:dyDescent="0.3">
      <c r="E581" s="8">
        <v>34974</v>
      </c>
      <c r="F581">
        <v>335.12</v>
      </c>
      <c r="G581">
        <v>436.95633352686076</v>
      </c>
    </row>
    <row r="582" spans="5:7" ht="14.3" thickBot="1" x14ac:dyDescent="0.3">
      <c r="E582" s="8">
        <v>34976</v>
      </c>
      <c r="F582">
        <v>335.28</v>
      </c>
      <c r="G582">
        <v>437.16495435929181</v>
      </c>
    </row>
    <row r="583" spans="5:7" ht="14.3" thickBot="1" x14ac:dyDescent="0.3">
      <c r="E583" s="8">
        <v>34978</v>
      </c>
      <c r="F583">
        <v>335.61</v>
      </c>
      <c r="G583">
        <v>437.59523482618096</v>
      </c>
    </row>
    <row r="584" spans="5:7" ht="14.3" thickBot="1" x14ac:dyDescent="0.3">
      <c r="E584" s="8">
        <v>34981</v>
      </c>
      <c r="F584">
        <v>334.1</v>
      </c>
      <c r="G584">
        <v>435.76105862359481</v>
      </c>
    </row>
    <row r="585" spans="5:7" ht="14.3" thickBot="1" x14ac:dyDescent="0.3">
      <c r="E585" s="8">
        <v>34983</v>
      </c>
      <c r="F585">
        <v>332.73</v>
      </c>
      <c r="G585">
        <v>433.97419046940649</v>
      </c>
    </row>
    <row r="586" spans="5:7" ht="14.3" thickBot="1" x14ac:dyDescent="0.3">
      <c r="E586" s="8">
        <v>34985</v>
      </c>
      <c r="F586">
        <v>331.98</v>
      </c>
      <c r="G586">
        <v>432.99597797623767</v>
      </c>
    </row>
    <row r="587" spans="5:7" ht="14.3" thickBot="1" x14ac:dyDescent="0.3">
      <c r="E587" s="8">
        <v>34988</v>
      </c>
      <c r="F587">
        <v>329.63</v>
      </c>
      <c r="G587">
        <v>431.83667183464172</v>
      </c>
    </row>
    <row r="588" spans="5:7" ht="14.3" thickBot="1" x14ac:dyDescent="0.3">
      <c r="E588" s="8">
        <v>34990</v>
      </c>
      <c r="F588">
        <v>328.49</v>
      </c>
      <c r="G588">
        <v>430.34319792179554</v>
      </c>
    </row>
    <row r="589" spans="5:7" ht="14.3" thickBot="1" x14ac:dyDescent="0.3">
      <c r="E589" s="8">
        <v>34992</v>
      </c>
      <c r="F589">
        <v>327.27</v>
      </c>
      <c r="G589">
        <v>428.74491882208292</v>
      </c>
    </row>
    <row r="590" spans="5:7" ht="14.3" thickBot="1" x14ac:dyDescent="0.3">
      <c r="E590" s="8">
        <v>34997</v>
      </c>
      <c r="F590">
        <v>326.7</v>
      </c>
      <c r="G590">
        <v>427.99818186565983</v>
      </c>
    </row>
    <row r="591" spans="5:7" ht="14.3" thickBot="1" x14ac:dyDescent="0.3">
      <c r="E591" s="8">
        <v>34999</v>
      </c>
      <c r="F591">
        <v>326.63</v>
      </c>
      <c r="G591">
        <v>427.90647732715172</v>
      </c>
    </row>
    <row r="592" spans="5:7" ht="14.3" thickBot="1" x14ac:dyDescent="0.3">
      <c r="E592" s="8">
        <v>35002</v>
      </c>
      <c r="F592">
        <v>325.68</v>
      </c>
      <c r="G592">
        <v>426.66191573311323</v>
      </c>
    </row>
    <row r="593" spans="5:7" ht="14.3" thickBot="1" x14ac:dyDescent="0.3">
      <c r="E593" s="8">
        <v>35006</v>
      </c>
      <c r="F593">
        <v>323.08999999999997</v>
      </c>
      <c r="G593">
        <v>423.26884780831352</v>
      </c>
    </row>
    <row r="594" spans="5:7" ht="14.3" thickBot="1" x14ac:dyDescent="0.3">
      <c r="E594" s="8">
        <v>35009</v>
      </c>
      <c r="F594">
        <v>320.07</v>
      </c>
      <c r="G594">
        <v>420.28561663547976</v>
      </c>
    </row>
    <row r="595" spans="5:7" ht="14.3" thickBot="1" x14ac:dyDescent="0.3">
      <c r="E595" s="8">
        <v>35011</v>
      </c>
      <c r="F595">
        <v>317.62</v>
      </c>
      <c r="G595">
        <v>417.06850862549157</v>
      </c>
    </row>
    <row r="596" spans="5:7" ht="14.3" thickBot="1" x14ac:dyDescent="0.3">
      <c r="E596" s="8">
        <v>35013</v>
      </c>
      <c r="F596">
        <v>315.51</v>
      </c>
      <c r="G596">
        <v>414.29785642097107</v>
      </c>
    </row>
    <row r="597" spans="5:7" ht="14.3" thickBot="1" x14ac:dyDescent="0.3">
      <c r="E597" s="8">
        <v>35016</v>
      </c>
      <c r="F597">
        <v>314.92</v>
      </c>
      <c r="G597">
        <v>413.52312428795352</v>
      </c>
    </row>
    <row r="598" spans="5:7" ht="14.3" thickBot="1" x14ac:dyDescent="0.3">
      <c r="E598" s="8">
        <v>35018</v>
      </c>
      <c r="F598">
        <v>314.11</v>
      </c>
      <c r="G598">
        <v>412.45950898669207</v>
      </c>
    </row>
    <row r="599" spans="5:7" ht="14.3" thickBot="1" x14ac:dyDescent="0.3">
      <c r="E599" s="8">
        <v>35020</v>
      </c>
      <c r="F599">
        <v>314.76</v>
      </c>
      <c r="G599">
        <v>413.31302743832151</v>
      </c>
    </row>
    <row r="600" spans="5:7" ht="14.3" thickBot="1" x14ac:dyDescent="0.3">
      <c r="E600" s="8">
        <v>35023</v>
      </c>
      <c r="F600">
        <v>314.86</v>
      </c>
      <c r="G600">
        <v>413.44433796934146</v>
      </c>
    </row>
    <row r="601" spans="5:7" ht="14.3" thickBot="1" x14ac:dyDescent="0.3">
      <c r="E601" s="8">
        <v>35025</v>
      </c>
      <c r="F601">
        <v>317.66000000000003</v>
      </c>
      <c r="G601">
        <v>417.12103283789946</v>
      </c>
    </row>
    <row r="602" spans="5:7" ht="14.3" thickBot="1" x14ac:dyDescent="0.3">
      <c r="E602" s="8">
        <v>35027</v>
      </c>
      <c r="F602">
        <v>318.45999999999998</v>
      </c>
      <c r="G602">
        <v>418.17151708605883</v>
      </c>
    </row>
    <row r="603" spans="5:7" ht="14.3" thickBot="1" x14ac:dyDescent="0.3">
      <c r="E603" s="8">
        <v>35030</v>
      </c>
      <c r="F603">
        <v>321.62</v>
      </c>
      <c r="G603">
        <v>422.32092986628851</v>
      </c>
    </row>
    <row r="604" spans="5:7" ht="14.3" thickBot="1" x14ac:dyDescent="0.3">
      <c r="E604" s="8">
        <v>35032</v>
      </c>
      <c r="F604">
        <v>322.92</v>
      </c>
      <c r="G604">
        <v>424.17058099366255</v>
      </c>
    </row>
    <row r="605" spans="5:7" ht="14.3" thickBot="1" x14ac:dyDescent="0.3">
      <c r="E605" s="8">
        <v>35034</v>
      </c>
      <c r="F605">
        <v>325.91000000000003</v>
      </c>
      <c r="G605">
        <v>429.1486776992046</v>
      </c>
    </row>
    <row r="606" spans="5:7" ht="14.3" thickBot="1" x14ac:dyDescent="0.3">
      <c r="E606" s="8">
        <v>35037</v>
      </c>
      <c r="F606">
        <v>326.57</v>
      </c>
      <c r="G606">
        <v>430.3319179346833</v>
      </c>
    </row>
    <row r="607" spans="5:7" ht="14.3" thickBot="1" x14ac:dyDescent="0.3">
      <c r="E607" s="8">
        <v>35039</v>
      </c>
      <c r="F607">
        <v>330.42</v>
      </c>
      <c r="G607">
        <v>435.66193041403506</v>
      </c>
    </row>
    <row r="608" spans="5:7" ht="14.3" thickBot="1" x14ac:dyDescent="0.3">
      <c r="E608" s="8">
        <v>35041</v>
      </c>
      <c r="F608">
        <v>332.75</v>
      </c>
      <c r="G608">
        <v>438.79361510909348</v>
      </c>
    </row>
    <row r="609" spans="5:7" ht="14.3" thickBot="1" x14ac:dyDescent="0.3">
      <c r="E609" s="8">
        <v>35044</v>
      </c>
      <c r="F609">
        <v>333.84</v>
      </c>
      <c r="G609">
        <v>440.23098562890988</v>
      </c>
    </row>
    <row r="610" spans="5:7" ht="14.3" thickBot="1" x14ac:dyDescent="0.3">
      <c r="E610" s="8">
        <v>35046</v>
      </c>
      <c r="F610">
        <v>336.91</v>
      </c>
      <c r="G610">
        <v>444.63246781947436</v>
      </c>
    </row>
    <row r="611" spans="5:7" ht="14.3" thickBot="1" x14ac:dyDescent="0.3">
      <c r="E611" s="8">
        <v>35048</v>
      </c>
      <c r="F611">
        <v>338.18</v>
      </c>
      <c r="G611">
        <v>446.42572200720713</v>
      </c>
    </row>
    <row r="612" spans="5:7" ht="14.3" thickBot="1" x14ac:dyDescent="0.3">
      <c r="E612" s="8">
        <v>35051</v>
      </c>
      <c r="F612">
        <v>340.4</v>
      </c>
      <c r="G612">
        <v>449.6333439507498</v>
      </c>
    </row>
    <row r="613" spans="5:7" ht="14.3" thickBot="1" x14ac:dyDescent="0.3">
      <c r="E613" s="8">
        <v>35055</v>
      </c>
      <c r="F613">
        <v>344.44</v>
      </c>
      <c r="G613">
        <v>454.96976789188096</v>
      </c>
    </row>
    <row r="614" spans="5:7" ht="14.3" thickBot="1" x14ac:dyDescent="0.3">
      <c r="E614" s="8">
        <v>35072</v>
      </c>
      <c r="F614">
        <v>350.56</v>
      </c>
      <c r="G614">
        <v>463.23781173445894</v>
      </c>
    </row>
    <row r="615" spans="5:7" ht="14.3" thickBot="1" x14ac:dyDescent="0.3">
      <c r="E615" s="8">
        <f>+E614+2</f>
        <v>35074</v>
      </c>
      <c r="F615">
        <v>356.79</v>
      </c>
      <c r="G615">
        <v>471.47027284555458</v>
      </c>
    </row>
    <row r="616" spans="5:7" ht="14.3" thickBot="1" x14ac:dyDescent="0.3">
      <c r="E616" s="8">
        <f>+E615+2</f>
        <v>35076</v>
      </c>
      <c r="F616">
        <v>363.67</v>
      </c>
      <c r="G616">
        <v>480.9582760216727</v>
      </c>
    </row>
    <row r="617" spans="5:7" ht="14.3" thickBot="1" x14ac:dyDescent="0.3">
      <c r="E617" s="8">
        <f>+E616+3</f>
        <v>35079</v>
      </c>
      <c r="F617">
        <v>369.28</v>
      </c>
      <c r="G617">
        <v>488.37757353997654</v>
      </c>
    </row>
    <row r="618" spans="5:7" ht="14.3" thickBot="1" x14ac:dyDescent="0.3">
      <c r="E618" s="8">
        <f>+E617+2</f>
        <v>35081</v>
      </c>
      <c r="F618">
        <v>373.79</v>
      </c>
      <c r="G618">
        <v>494.34210683900523</v>
      </c>
    </row>
    <row r="619" spans="5:7" ht="14.3" thickBot="1" x14ac:dyDescent="0.3">
      <c r="E619" s="8">
        <f>+E618+2</f>
        <v>35083</v>
      </c>
      <c r="F619">
        <v>372.96</v>
      </c>
      <c r="G619">
        <v>493.24442110991561</v>
      </c>
    </row>
    <row r="620" spans="5:7" ht="14.3" thickBot="1" x14ac:dyDescent="0.3">
      <c r="E620" s="8">
        <f>+E619+3</f>
        <v>35086</v>
      </c>
      <c r="F620">
        <v>372.63</v>
      </c>
      <c r="G620">
        <v>492.80799184413303</v>
      </c>
    </row>
    <row r="621" spans="5:7" ht="14.3" thickBot="1" x14ac:dyDescent="0.3">
      <c r="E621" s="8">
        <f>+E620+2</f>
        <v>35088</v>
      </c>
      <c r="F621">
        <v>366.96</v>
      </c>
      <c r="G621">
        <v>485.30934355023226</v>
      </c>
    </row>
    <row r="622" spans="5:7" ht="14.3" thickBot="1" x14ac:dyDescent="0.3">
      <c r="E622" s="8">
        <f>+E621+2</f>
        <v>35090</v>
      </c>
      <c r="F622">
        <v>360.4</v>
      </c>
      <c r="G622">
        <v>476.63365875164516</v>
      </c>
    </row>
    <row r="623" spans="5:7" ht="14.3" thickBot="1" x14ac:dyDescent="0.3">
      <c r="E623" s="8">
        <f>+E622+3</f>
        <v>35093</v>
      </c>
      <c r="F623">
        <v>358.27</v>
      </c>
      <c r="G623">
        <v>473.81670621795763</v>
      </c>
    </row>
    <row r="624" spans="5:7" ht="14.3" thickBot="1" x14ac:dyDescent="0.3">
      <c r="E624" s="8">
        <f>+E623+2</f>
        <v>35095</v>
      </c>
      <c r="F624">
        <v>356.88</v>
      </c>
      <c r="G624">
        <v>471.97841324996432</v>
      </c>
    </row>
    <row r="625" spans="5:7" ht="14.3" thickBot="1" x14ac:dyDescent="0.3">
      <c r="E625" s="8">
        <f>+E624+2</f>
        <v>35097</v>
      </c>
      <c r="F625">
        <v>362.17</v>
      </c>
      <c r="G625">
        <v>479.05838604490174</v>
      </c>
    </row>
    <row r="626" spans="5:7" ht="14.3" thickBot="1" x14ac:dyDescent="0.3">
      <c r="E626" s="8">
        <f>+E625+3</f>
        <v>35100</v>
      </c>
      <c r="F626">
        <v>359.49</v>
      </c>
      <c r="G626">
        <v>475.51343070735214</v>
      </c>
    </row>
    <row r="627" spans="5:7" ht="14.3" thickBot="1" x14ac:dyDescent="0.3">
      <c r="E627" s="8">
        <f>+E626+2</f>
        <v>35102</v>
      </c>
      <c r="F627">
        <v>358.89</v>
      </c>
      <c r="G627">
        <v>474.71978398999028</v>
      </c>
    </row>
    <row r="628" spans="5:7" ht="14.3" thickBot="1" x14ac:dyDescent="0.3">
      <c r="E628" s="8">
        <f>+E627+2</f>
        <v>35104</v>
      </c>
      <c r="F628">
        <v>358.36</v>
      </c>
      <c r="G628">
        <v>474.01872938965397</v>
      </c>
    </row>
    <row r="629" spans="5:7" ht="14.3" thickBot="1" x14ac:dyDescent="0.3">
      <c r="E629" s="8">
        <f>+E628+3</f>
        <v>35107</v>
      </c>
      <c r="F629">
        <v>361.35</v>
      </c>
      <c r="G629">
        <v>477.97373553117382</v>
      </c>
    </row>
    <row r="630" spans="5:7" ht="14.3" thickBot="1" x14ac:dyDescent="0.3">
      <c r="E630" s="8">
        <f>+E629+2</f>
        <v>35109</v>
      </c>
      <c r="F630">
        <v>360.74</v>
      </c>
      <c r="G630">
        <v>477.16686136852258</v>
      </c>
    </row>
    <row r="631" spans="5:7" ht="14.3" thickBot="1" x14ac:dyDescent="0.3">
      <c r="E631" s="8">
        <f>+E630+2</f>
        <v>35111</v>
      </c>
      <c r="F631">
        <v>360.29</v>
      </c>
      <c r="G631">
        <v>476.5716263305012</v>
      </c>
    </row>
    <row r="632" spans="5:7" ht="14.3" thickBot="1" x14ac:dyDescent="0.3">
      <c r="E632" s="8">
        <v>35118</v>
      </c>
      <c r="F632">
        <v>363.43</v>
      </c>
      <c r="G632">
        <v>480.72504415136149</v>
      </c>
    </row>
    <row r="633" spans="5:7" ht="14.3" thickBot="1" x14ac:dyDescent="0.3">
      <c r="E633" s="8">
        <f>+E632+3</f>
        <v>35121</v>
      </c>
      <c r="F633">
        <v>365.4</v>
      </c>
      <c r="G633">
        <v>483.33085087336616</v>
      </c>
    </row>
    <row r="634" spans="5:7" ht="14.3" thickBot="1" x14ac:dyDescent="0.3">
      <c r="E634" s="8">
        <f>+E633+2</f>
        <v>35123</v>
      </c>
      <c r="F634">
        <v>365.51</v>
      </c>
      <c r="G634">
        <v>483.47635277154922</v>
      </c>
    </row>
    <row r="635" spans="5:7" ht="14.3" thickBot="1" x14ac:dyDescent="0.3">
      <c r="E635" s="8">
        <f>+E634+2</f>
        <v>35125</v>
      </c>
      <c r="F635">
        <v>363.45</v>
      </c>
      <c r="G635">
        <v>480.75149904194018</v>
      </c>
    </row>
    <row r="636" spans="5:7" ht="14.3" thickBot="1" x14ac:dyDescent="0.3">
      <c r="E636" s="8">
        <f>+E635+3</f>
        <v>35128</v>
      </c>
      <c r="F636">
        <v>363.28</v>
      </c>
      <c r="G636">
        <v>480.82122356316046</v>
      </c>
    </row>
    <row r="637" spans="5:7" ht="14.3" thickBot="1" x14ac:dyDescent="0.3">
      <c r="E637" s="8">
        <f>+E636+2</f>
        <v>35130</v>
      </c>
      <c r="F637">
        <v>361.72</v>
      </c>
      <c r="G637">
        <v>478.75647706250396</v>
      </c>
    </row>
    <row r="638" spans="5:7" ht="14.3" thickBot="1" x14ac:dyDescent="0.3">
      <c r="E638" s="8">
        <f>+E637+2</f>
        <v>35132</v>
      </c>
      <c r="F638">
        <v>358.41</v>
      </c>
      <c r="G638">
        <v>474.3755085258544</v>
      </c>
    </row>
    <row r="639" spans="5:7" ht="14.3" thickBot="1" x14ac:dyDescent="0.3">
      <c r="E639" s="8">
        <f>+E638+3</f>
        <v>35135</v>
      </c>
      <c r="F639">
        <v>356.24</v>
      </c>
      <c r="G639">
        <v>472.53963285100144</v>
      </c>
    </row>
    <row r="640" spans="5:7" ht="14.3" thickBot="1" x14ac:dyDescent="0.3">
      <c r="E640" s="8">
        <f>+E639+2</f>
        <v>35137</v>
      </c>
      <c r="F640">
        <v>354.61</v>
      </c>
      <c r="G640">
        <v>470.84776409939087</v>
      </c>
    </row>
    <row r="641" spans="5:7" ht="14.3" thickBot="1" x14ac:dyDescent="0.3">
      <c r="E641" s="8">
        <f>+E640+2</f>
        <v>35139</v>
      </c>
      <c r="F641">
        <v>353.86</v>
      </c>
      <c r="G641">
        <v>469.85192127748923</v>
      </c>
    </row>
    <row r="642" spans="5:7" ht="14.3" thickBot="1" x14ac:dyDescent="0.3">
      <c r="E642" s="8">
        <f>+E641+3</f>
        <v>35142</v>
      </c>
      <c r="F642">
        <v>351.86</v>
      </c>
      <c r="G642">
        <v>467.25703978790182</v>
      </c>
    </row>
    <row r="643" spans="5:7" ht="14.3" thickBot="1" x14ac:dyDescent="0.3">
      <c r="E643" s="8">
        <v>35146</v>
      </c>
      <c r="F643">
        <v>349.56</v>
      </c>
      <c r="G643">
        <v>464.20272502773537</v>
      </c>
    </row>
    <row r="644" spans="5:7" ht="14.3" thickBot="1" x14ac:dyDescent="0.3">
      <c r="E644" s="8">
        <f>+E643+3</f>
        <v>35149</v>
      </c>
      <c r="F644">
        <v>345.87</v>
      </c>
      <c r="G644">
        <v>459.30254178207701</v>
      </c>
    </row>
    <row r="645" spans="5:7" ht="14.3" thickBot="1" x14ac:dyDescent="0.3">
      <c r="E645" s="8">
        <f>+E644+2</f>
        <v>35151</v>
      </c>
      <c r="F645">
        <v>343.04</v>
      </c>
      <c r="G645">
        <v>455.54440666413308</v>
      </c>
    </row>
    <row r="646" spans="5:7" ht="14.3" thickBot="1" x14ac:dyDescent="0.3">
      <c r="E646" s="8">
        <f>+E645+2</f>
        <v>35153</v>
      </c>
      <c r="F646">
        <v>339.42</v>
      </c>
      <c r="G646">
        <v>450.73718082421885</v>
      </c>
    </row>
    <row r="647" spans="5:7" ht="14.3" thickBot="1" x14ac:dyDescent="0.3">
      <c r="E647" s="8">
        <f>+E646+3</f>
        <v>35156</v>
      </c>
      <c r="F647">
        <v>338.5</v>
      </c>
      <c r="G647">
        <v>451.31486679767318</v>
      </c>
    </row>
    <row r="648" spans="5:7" ht="14.3" thickBot="1" x14ac:dyDescent="0.3">
      <c r="E648" s="8">
        <f>+E647+2</f>
        <v>35158</v>
      </c>
      <c r="F648">
        <v>336.83</v>
      </c>
      <c r="G648">
        <v>449.08829123621933</v>
      </c>
    </row>
    <row r="649" spans="5:7" ht="14.3" thickBot="1" x14ac:dyDescent="0.3">
      <c r="E649" s="8">
        <f>+E648+2</f>
        <v>35160</v>
      </c>
      <c r="F649">
        <v>334.87</v>
      </c>
      <c r="G649">
        <v>446.47506482876463</v>
      </c>
    </row>
    <row r="650" spans="5:7" ht="14.3" thickBot="1" x14ac:dyDescent="0.3">
      <c r="E650" s="8">
        <f>+E649+3</f>
        <v>35163</v>
      </c>
      <c r="F650">
        <v>334.42</v>
      </c>
      <c r="G650">
        <v>446.34862606305359</v>
      </c>
    </row>
    <row r="651" spans="5:7" ht="14.3" thickBot="1" x14ac:dyDescent="0.3">
      <c r="E651" s="8">
        <f>+E650+2</f>
        <v>35165</v>
      </c>
      <c r="F651">
        <v>335.72</v>
      </c>
      <c r="G651">
        <v>448.08372926825058</v>
      </c>
    </row>
    <row r="652" spans="5:7" ht="14.3" thickBot="1" x14ac:dyDescent="0.3">
      <c r="E652" s="8">
        <f>+E651+2</f>
        <v>35167</v>
      </c>
      <c r="F652">
        <v>337.14</v>
      </c>
      <c r="G652">
        <v>450.03364858286045</v>
      </c>
    </row>
    <row r="653" spans="5:7" ht="14.3" thickBot="1" x14ac:dyDescent="0.3">
      <c r="E653" s="8">
        <f>+E652+3</f>
        <v>35170</v>
      </c>
      <c r="F653">
        <v>336.32</v>
      </c>
      <c r="G653">
        <v>448.9390659411153</v>
      </c>
    </row>
    <row r="654" spans="5:7" ht="14.3" thickBot="1" x14ac:dyDescent="0.3">
      <c r="E654" s="8">
        <f>+E653+2</f>
        <v>35172</v>
      </c>
      <c r="F654">
        <v>337.06</v>
      </c>
      <c r="G654">
        <v>450.0162823738832</v>
      </c>
    </row>
    <row r="655" spans="5:7" ht="14.3" thickBot="1" x14ac:dyDescent="0.3">
      <c r="E655" s="8">
        <f>+E654+2</f>
        <v>35174</v>
      </c>
      <c r="F655">
        <v>338.88</v>
      </c>
      <c r="G655">
        <v>452.44620474355173</v>
      </c>
    </row>
    <row r="656" spans="5:7" ht="14.3" thickBot="1" x14ac:dyDescent="0.3">
      <c r="E656" s="8">
        <f>+E655+3</f>
        <v>35177</v>
      </c>
      <c r="F656">
        <v>342.28</v>
      </c>
      <c r="G656">
        <v>456.98562015941599</v>
      </c>
    </row>
    <row r="657" spans="5:7" ht="14.3" thickBot="1" x14ac:dyDescent="0.3">
      <c r="E657" s="8">
        <f>+E656+2</f>
        <v>35179</v>
      </c>
      <c r="F657">
        <v>340.73</v>
      </c>
      <c r="G657">
        <v>454.91618077865439</v>
      </c>
    </row>
    <row r="658" spans="5:7" ht="14.3" thickBot="1" x14ac:dyDescent="0.3">
      <c r="E658" s="8">
        <f>+E657+2</f>
        <v>35181</v>
      </c>
      <c r="F658">
        <v>340.77</v>
      </c>
      <c r="G658">
        <v>454.96958566589984</v>
      </c>
    </row>
    <row r="659" spans="5:7" ht="14.3" thickBot="1" x14ac:dyDescent="0.3">
      <c r="E659" s="8">
        <f>+E658+3</f>
        <v>35184</v>
      </c>
      <c r="F659">
        <v>340.99</v>
      </c>
      <c r="G659">
        <v>455.2633125457499</v>
      </c>
    </row>
    <row r="660" spans="5:7" ht="14.3" thickBot="1" x14ac:dyDescent="0.3">
      <c r="E660" s="8">
        <v>35188</v>
      </c>
      <c r="F660">
        <v>342.15</v>
      </c>
      <c r="G660">
        <v>456.81205427586826</v>
      </c>
    </row>
    <row r="661" spans="5:7" ht="14.3" thickBot="1" x14ac:dyDescent="0.3">
      <c r="E661" s="8">
        <f>+E660+3</f>
        <v>35191</v>
      </c>
      <c r="F661">
        <v>339.74</v>
      </c>
      <c r="G661">
        <v>453.59440981932926</v>
      </c>
    </row>
    <row r="662" spans="5:7" ht="14.3" thickBot="1" x14ac:dyDescent="0.3">
      <c r="E662" s="8">
        <f>+E661+2</f>
        <v>35193</v>
      </c>
      <c r="F662">
        <v>340.94</v>
      </c>
      <c r="G662">
        <v>455.19655643669307</v>
      </c>
    </row>
    <row r="663" spans="5:7" ht="14.3" thickBot="1" x14ac:dyDescent="0.3">
      <c r="E663" s="8">
        <f>+E662+2</f>
        <v>35195</v>
      </c>
      <c r="F663">
        <v>342.15356150307207</v>
      </c>
      <c r="G663">
        <v>456.81680931761798</v>
      </c>
    </row>
    <row r="664" spans="5:7" ht="14.3" thickBot="1" x14ac:dyDescent="0.3">
      <c r="E664" s="8">
        <f>+E663+3</f>
        <v>35198</v>
      </c>
      <c r="F664">
        <v>342.4</v>
      </c>
      <c r="G664">
        <v>457.14583482115239</v>
      </c>
    </row>
    <row r="665" spans="5:7" ht="14.3" thickBot="1" x14ac:dyDescent="0.3">
      <c r="E665" s="8">
        <f>+E664+2</f>
        <v>35200</v>
      </c>
      <c r="F665">
        <v>343.56</v>
      </c>
      <c r="G665">
        <v>458.69457655127081</v>
      </c>
    </row>
    <row r="666" spans="5:7" ht="14.3" thickBot="1" x14ac:dyDescent="0.3">
      <c r="E666" s="8">
        <f>+E665+2</f>
        <v>35202</v>
      </c>
      <c r="F666">
        <v>343.65</v>
      </c>
      <c r="G666">
        <v>458.81473754757303</v>
      </c>
    </row>
    <row r="667" spans="5:7" ht="14.3" thickBot="1" x14ac:dyDescent="0.3">
      <c r="E667" s="8">
        <f>+E666+3</f>
        <v>35205</v>
      </c>
      <c r="F667">
        <v>342.93</v>
      </c>
      <c r="G667">
        <v>457.85344957715472</v>
      </c>
    </row>
    <row r="668" spans="5:7" ht="14.3" thickBot="1" x14ac:dyDescent="0.3">
      <c r="E668" s="8">
        <f>+E667+2</f>
        <v>35207</v>
      </c>
      <c r="F668">
        <v>342.48</v>
      </c>
      <c r="G668">
        <v>458.4498605079466</v>
      </c>
    </row>
    <row r="669" spans="5:7" ht="14.3" thickBot="1" x14ac:dyDescent="0.3">
      <c r="E669" s="8">
        <f>+E668+2</f>
        <v>35209</v>
      </c>
      <c r="F669">
        <v>342.21</v>
      </c>
      <c r="G669">
        <v>458.08843367327842</v>
      </c>
    </row>
    <row r="670" spans="5:7" ht="14.3" thickBot="1" x14ac:dyDescent="0.3">
      <c r="E670" s="8">
        <f>+E669+3</f>
        <v>35212</v>
      </c>
      <c r="F670">
        <v>341.36</v>
      </c>
      <c r="G670">
        <v>457.15831551345866</v>
      </c>
    </row>
    <row r="671" spans="5:7" ht="14.3" thickBot="1" x14ac:dyDescent="0.3">
      <c r="E671" s="8">
        <f>+E670+2</f>
        <v>35214</v>
      </c>
      <c r="F671">
        <v>340.92</v>
      </c>
      <c r="G671">
        <v>456.56905590827375</v>
      </c>
    </row>
    <row r="672" spans="5:7" ht="14.3" thickBot="1" x14ac:dyDescent="0.3">
      <c r="E672" s="8">
        <f>+E671+2</f>
        <v>35216</v>
      </c>
      <c r="F672">
        <v>340.05</v>
      </c>
      <c r="G672">
        <v>455.40392896165815</v>
      </c>
    </row>
    <row r="673" spans="5:7" ht="14.3" thickBot="1" x14ac:dyDescent="0.3">
      <c r="E673" s="8">
        <f>+E672+3</f>
        <v>35219</v>
      </c>
      <c r="F673">
        <v>339.1</v>
      </c>
      <c r="G673">
        <v>454.13166390500896</v>
      </c>
    </row>
    <row r="674" spans="5:7" ht="14.3" thickBot="1" x14ac:dyDescent="0.3">
      <c r="E674" s="8">
        <f>+E673+2</f>
        <v>35221</v>
      </c>
      <c r="F674">
        <v>318.66000000000003</v>
      </c>
      <c r="G674">
        <v>426.95578919123886</v>
      </c>
    </row>
    <row r="675" spans="5:7" ht="14.3" thickBot="1" x14ac:dyDescent="0.3">
      <c r="E675" s="8">
        <f>+E674+2</f>
        <v>35223</v>
      </c>
      <c r="F675">
        <v>315.49</v>
      </c>
      <c r="G675">
        <v>422.70847276703682</v>
      </c>
    </row>
    <row r="676" spans="5:7" ht="14.3" thickBot="1" x14ac:dyDescent="0.3">
      <c r="E676" s="8">
        <f>+E675+3</f>
        <v>35226</v>
      </c>
      <c r="F676">
        <v>322.31</v>
      </c>
      <c r="G676">
        <v>431.84623239260719</v>
      </c>
    </row>
    <row r="677" spans="5:7" ht="14.3" thickBot="1" x14ac:dyDescent="0.3">
      <c r="E677" s="8">
        <f>+E676+2</f>
        <v>35228</v>
      </c>
      <c r="F677">
        <v>331.96</v>
      </c>
      <c r="G677">
        <v>445.23802509424672</v>
      </c>
    </row>
    <row r="678" spans="5:7" ht="14.3" thickBot="1" x14ac:dyDescent="0.3">
      <c r="E678" s="8">
        <f>+E677+2</f>
        <v>35230</v>
      </c>
      <c r="F678">
        <v>335.07</v>
      </c>
      <c r="G678">
        <v>449.40928144453926</v>
      </c>
    </row>
    <row r="679" spans="5:7" ht="14.3" thickBot="1" x14ac:dyDescent="0.3">
      <c r="E679" s="8">
        <f>+E678+3</f>
        <v>35233</v>
      </c>
      <c r="F679">
        <v>334.05</v>
      </c>
      <c r="G679">
        <v>448.04121666084205</v>
      </c>
    </row>
    <row r="680" spans="5:7" ht="14.3" thickBot="1" x14ac:dyDescent="0.3">
      <c r="E680" s="8">
        <f>+E679+2</f>
        <v>35235</v>
      </c>
      <c r="F680">
        <v>333.23</v>
      </c>
      <c r="G680">
        <v>448.24924478797107</v>
      </c>
    </row>
    <row r="681" spans="5:7" ht="14.3" thickBot="1" x14ac:dyDescent="0.3">
      <c r="E681" s="8">
        <f>+E680+2</f>
        <v>35237</v>
      </c>
      <c r="F681">
        <v>330.52</v>
      </c>
      <c r="G681">
        <v>444.60384835495057</v>
      </c>
    </row>
    <row r="682" spans="5:7" ht="14.3" thickBot="1" x14ac:dyDescent="0.3">
      <c r="E682" s="8">
        <f>+E681+3</f>
        <v>35240</v>
      </c>
      <c r="F682">
        <v>325.26</v>
      </c>
      <c r="G682">
        <v>437.60806491421602</v>
      </c>
    </row>
    <row r="683" spans="5:7" ht="14.3" thickBot="1" x14ac:dyDescent="0.3">
      <c r="E683" s="8">
        <f>+E682+2</f>
        <v>35242</v>
      </c>
      <c r="F683">
        <v>323.29000000000002</v>
      </c>
      <c r="G683">
        <v>435.95450714219447</v>
      </c>
    </row>
    <row r="684" spans="5:7" ht="14.3" thickBot="1" x14ac:dyDescent="0.3">
      <c r="E684" s="8">
        <f>+E683+2</f>
        <v>35244</v>
      </c>
      <c r="F684">
        <v>321.49</v>
      </c>
      <c r="G684">
        <v>433.52721859984564</v>
      </c>
    </row>
    <row r="685" spans="5:7" ht="14.3" thickBot="1" x14ac:dyDescent="0.3">
      <c r="E685" s="8">
        <f>+E684+3</f>
        <v>35247</v>
      </c>
      <c r="F685">
        <v>320.70999999999998</v>
      </c>
      <c r="G685">
        <v>433.44021814286469</v>
      </c>
    </row>
    <row r="686" spans="5:7" ht="14.3" thickBot="1" x14ac:dyDescent="0.3">
      <c r="E686" s="8">
        <f>+E685+2</f>
        <v>35249</v>
      </c>
      <c r="F686">
        <v>320.57</v>
      </c>
      <c r="G686">
        <v>433.29019961492861</v>
      </c>
    </row>
    <row r="687" spans="5:7" ht="14.3" thickBot="1" x14ac:dyDescent="0.3">
      <c r="E687" s="8">
        <f>+E686+2</f>
        <v>35251</v>
      </c>
      <c r="F687">
        <v>320.12</v>
      </c>
      <c r="G687">
        <v>432.68196868306751</v>
      </c>
    </row>
    <row r="688" spans="5:7" ht="14.3" thickBot="1" x14ac:dyDescent="0.3">
      <c r="E688" s="8">
        <f>+E687+3</f>
        <v>35254</v>
      </c>
      <c r="F688">
        <v>321.20999999999998</v>
      </c>
      <c r="G688">
        <v>434.1552391624644</v>
      </c>
    </row>
    <row r="689" spans="5:7" ht="14.3" thickBot="1" x14ac:dyDescent="0.3">
      <c r="E689" s="8">
        <f>+E688+2</f>
        <v>35256</v>
      </c>
      <c r="F689">
        <v>321.48</v>
      </c>
      <c r="G689">
        <v>434.52017772158109</v>
      </c>
    </row>
    <row r="690" spans="5:7" ht="14.3" thickBot="1" x14ac:dyDescent="0.3">
      <c r="E690" s="8">
        <f>+E689+2</f>
        <v>35258</v>
      </c>
      <c r="F690">
        <v>321.99</v>
      </c>
      <c r="G690">
        <v>435.2095061110237</v>
      </c>
    </row>
    <row r="691" spans="5:7" ht="14.3" thickBot="1" x14ac:dyDescent="0.3">
      <c r="E691" s="8">
        <f>+E690+3</f>
        <v>35261</v>
      </c>
      <c r="F691">
        <v>322.52</v>
      </c>
      <c r="G691">
        <v>435.9258669863267</v>
      </c>
    </row>
    <row r="692" spans="5:7" ht="14.3" thickBot="1" x14ac:dyDescent="0.3">
      <c r="E692" s="8">
        <f>+E691+2</f>
        <v>35263</v>
      </c>
      <c r="F692">
        <v>322.69</v>
      </c>
      <c r="G692">
        <v>436.15564311614088</v>
      </c>
    </row>
    <row r="693" spans="5:7" ht="14.3" thickBot="1" x14ac:dyDescent="0.3">
      <c r="E693" s="8">
        <f>+E692+2</f>
        <v>35265</v>
      </c>
      <c r="F693">
        <v>322.41000000000003</v>
      </c>
      <c r="G693">
        <v>435.77718831409402</v>
      </c>
    </row>
    <row r="694" spans="5:7" ht="14.3" thickBot="1" x14ac:dyDescent="0.3">
      <c r="E694" s="8">
        <f>+E693+3</f>
        <v>35268</v>
      </c>
      <c r="F694">
        <v>322.22000000000003</v>
      </c>
      <c r="G694">
        <v>435.52037969841933</v>
      </c>
    </row>
    <row r="695" spans="5:7" ht="14.3" thickBot="1" x14ac:dyDescent="0.3">
      <c r="E695" s="8">
        <f>+E694+2</f>
        <v>35270</v>
      </c>
      <c r="F695">
        <v>322.89</v>
      </c>
      <c r="G695">
        <v>436.42596797474584</v>
      </c>
    </row>
    <row r="696" spans="5:7" ht="14.3" thickBot="1" x14ac:dyDescent="0.3">
      <c r="E696" s="8">
        <f>+E695+2</f>
        <v>35272</v>
      </c>
      <c r="F696">
        <v>322.08999999999997</v>
      </c>
      <c r="G696">
        <v>435.34466854032604</v>
      </c>
    </row>
    <row r="697" spans="5:7" ht="14.3" thickBot="1" x14ac:dyDescent="0.3">
      <c r="E697" s="8">
        <f>+E696+3</f>
        <v>35275</v>
      </c>
      <c r="F697">
        <v>323.26</v>
      </c>
      <c r="G697">
        <v>436.92606896316494</v>
      </c>
    </row>
    <row r="698" spans="5:7" ht="14.3" thickBot="1" x14ac:dyDescent="0.3">
      <c r="E698" s="8">
        <f>+E697+2</f>
        <v>35277</v>
      </c>
      <c r="F698">
        <v>325.83999999999997</v>
      </c>
      <c r="G698">
        <v>440.4132596391687</v>
      </c>
    </row>
    <row r="699" spans="5:7" ht="14.3" thickBot="1" x14ac:dyDescent="0.3">
      <c r="E699" s="8">
        <v>35279</v>
      </c>
      <c r="F699">
        <v>324.79000000000002</v>
      </c>
      <c r="G699">
        <v>438.99405413149287</v>
      </c>
    </row>
    <row r="700" spans="5:7" ht="14.3" thickBot="1" x14ac:dyDescent="0.3">
      <c r="E700" s="8">
        <v>35282</v>
      </c>
      <c r="F700">
        <v>324.8</v>
      </c>
      <c r="G700">
        <v>439.0075703744231</v>
      </c>
    </row>
    <row r="701" spans="5:7" ht="14.3" thickBot="1" x14ac:dyDescent="0.3">
      <c r="E701" s="8">
        <v>35284</v>
      </c>
      <c r="F701">
        <v>324.45</v>
      </c>
      <c r="G701">
        <v>438.53450187186445</v>
      </c>
    </row>
    <row r="702" spans="5:7" ht="14.3" thickBot="1" x14ac:dyDescent="0.3">
      <c r="E702" s="8">
        <v>35286</v>
      </c>
      <c r="F702">
        <v>322.97000000000003</v>
      </c>
      <c r="G702">
        <v>436.53409791818797</v>
      </c>
    </row>
    <row r="703" spans="5:7" ht="14.3" thickBot="1" x14ac:dyDescent="0.3">
      <c r="E703" s="8">
        <v>35289</v>
      </c>
      <c r="F703">
        <v>323.22000000000003</v>
      </c>
      <c r="G703">
        <v>437.02958744084498</v>
      </c>
    </row>
    <row r="704" spans="5:7" ht="14.3" thickBot="1" x14ac:dyDescent="0.3">
      <c r="E704" s="8">
        <v>35291</v>
      </c>
      <c r="F704">
        <v>322.83</v>
      </c>
      <c r="G704">
        <v>436.50226382503547</v>
      </c>
    </row>
    <row r="705" spans="5:7" ht="14.3" thickBot="1" x14ac:dyDescent="0.3">
      <c r="E705" s="8">
        <v>35293</v>
      </c>
      <c r="F705">
        <v>321.89</v>
      </c>
      <c r="G705">
        <v>435.23127869975116</v>
      </c>
    </row>
    <row r="706" spans="5:7" ht="14.3" thickBot="1" x14ac:dyDescent="0.3">
      <c r="E706" s="8">
        <v>35296</v>
      </c>
      <c r="F706">
        <v>321.33999999999997</v>
      </c>
      <c r="G706">
        <v>434.4876171902763</v>
      </c>
    </row>
    <row r="707" spans="5:7" ht="14.3" thickBot="1" x14ac:dyDescent="0.3">
      <c r="E707" s="8">
        <v>35298</v>
      </c>
      <c r="F707">
        <v>324.19</v>
      </c>
      <c r="G707">
        <v>438.34113592119149</v>
      </c>
    </row>
    <row r="708" spans="5:7" ht="14.3" thickBot="1" x14ac:dyDescent="0.3">
      <c r="E708" s="8">
        <v>35300</v>
      </c>
      <c r="F708">
        <v>321.63</v>
      </c>
      <c r="G708">
        <v>434.87972962254486</v>
      </c>
    </row>
    <row r="709" spans="5:7" ht="14.3" thickBot="1" x14ac:dyDescent="0.3">
      <c r="E709" s="8">
        <v>35303</v>
      </c>
      <c r="F709">
        <v>322.12</v>
      </c>
      <c r="G709">
        <v>435.5422644218952</v>
      </c>
    </row>
    <row r="710" spans="5:7" ht="14.3" thickBot="1" x14ac:dyDescent="0.3">
      <c r="E710" s="8">
        <v>35305</v>
      </c>
      <c r="F710">
        <v>322.32</v>
      </c>
      <c r="G710">
        <v>435.81268678897692</v>
      </c>
    </row>
    <row r="711" spans="5:7" ht="14.3" thickBot="1" x14ac:dyDescent="0.3">
      <c r="E711" s="8">
        <v>35307</v>
      </c>
      <c r="F711">
        <v>321.39999999999998</v>
      </c>
      <c r="G711">
        <v>434.633710792003</v>
      </c>
    </row>
    <row r="712" spans="5:7" ht="14.3" thickBot="1" x14ac:dyDescent="0.3">
      <c r="E712" s="8">
        <v>35310</v>
      </c>
      <c r="F712">
        <v>321.79000000000002</v>
      </c>
      <c r="G712">
        <v>435.16111324131509</v>
      </c>
    </row>
    <row r="713" spans="5:7" ht="14.3" thickBot="1" x14ac:dyDescent="0.3">
      <c r="E713" s="8">
        <v>35312</v>
      </c>
      <c r="F713">
        <v>321.70999999999998</v>
      </c>
      <c r="G713">
        <v>435.0529281235074</v>
      </c>
    </row>
    <row r="714" spans="5:7" ht="14.3" thickBot="1" x14ac:dyDescent="0.3">
      <c r="E714" s="8">
        <v>35314</v>
      </c>
      <c r="F714">
        <v>322.08999999999997</v>
      </c>
      <c r="G714">
        <v>435.5668074330934</v>
      </c>
    </row>
    <row r="715" spans="5:7" ht="14.3" thickBot="1" x14ac:dyDescent="0.3">
      <c r="E715" s="8">
        <v>35317</v>
      </c>
      <c r="F715">
        <v>322.67</v>
      </c>
      <c r="G715">
        <v>436.35114953719852</v>
      </c>
    </row>
    <row r="716" spans="5:7" ht="14.3" thickBot="1" x14ac:dyDescent="0.3">
      <c r="E716" s="8">
        <v>35319</v>
      </c>
      <c r="F716">
        <v>322.32</v>
      </c>
      <c r="G716">
        <v>436.31134983985709</v>
      </c>
    </row>
    <row r="717" spans="5:7" ht="14.3" thickBot="1" x14ac:dyDescent="0.3">
      <c r="E717" s="8">
        <v>35321</v>
      </c>
      <c r="F717">
        <v>322.02999999999997</v>
      </c>
      <c r="G717">
        <v>435.91878874698796</v>
      </c>
    </row>
    <row r="718" spans="5:7" ht="14.3" thickBot="1" x14ac:dyDescent="0.3">
      <c r="E718" s="8">
        <v>35324</v>
      </c>
      <c r="F718">
        <v>321</v>
      </c>
      <c r="G718">
        <v>434.52452003783236</v>
      </c>
    </row>
    <row r="719" spans="5:7" ht="14.3" thickBot="1" x14ac:dyDescent="0.3">
      <c r="E719" s="8">
        <v>35326</v>
      </c>
      <c r="F719">
        <v>320.56</v>
      </c>
      <c r="G719">
        <v>433.98486470335604</v>
      </c>
    </row>
    <row r="720" spans="5:7" ht="14.3" thickBot="1" x14ac:dyDescent="0.3">
      <c r="E720" s="8">
        <v>35328</v>
      </c>
      <c r="F720">
        <v>320.52</v>
      </c>
      <c r="G720">
        <v>433.93071136361266</v>
      </c>
    </row>
    <row r="721" spans="5:7" ht="14.3" thickBot="1" x14ac:dyDescent="0.3">
      <c r="E721" s="8">
        <v>35331</v>
      </c>
      <c r="F721">
        <v>320.01</v>
      </c>
      <c r="G721">
        <v>433.24025628188468</v>
      </c>
    </row>
    <row r="722" spans="5:7" ht="14.3" thickBot="1" x14ac:dyDescent="0.3">
      <c r="E722" s="8">
        <v>35333</v>
      </c>
      <c r="F722">
        <v>318.68</v>
      </c>
      <c r="G722">
        <v>431.86668942995851</v>
      </c>
    </row>
    <row r="723" spans="5:7" ht="14.3" thickBot="1" x14ac:dyDescent="0.3">
      <c r="E723" s="8">
        <v>35335</v>
      </c>
      <c r="F723">
        <v>318.41000000000003</v>
      </c>
      <c r="G723">
        <v>431.50079258627181</v>
      </c>
    </row>
    <row r="724" spans="5:7" ht="14.3" thickBot="1" x14ac:dyDescent="0.3">
      <c r="E724" s="8">
        <v>35338</v>
      </c>
      <c r="F724">
        <v>317.7</v>
      </c>
      <c r="G724">
        <v>430.53861940472513</v>
      </c>
    </row>
    <row r="725" spans="5:7" ht="14.3" thickBot="1" x14ac:dyDescent="0.3">
      <c r="E725" s="8">
        <v>35340</v>
      </c>
      <c r="F725">
        <v>317.44</v>
      </c>
      <c r="G725">
        <v>430.90444358918154</v>
      </c>
    </row>
    <row r="726" spans="5:7" ht="14.3" thickBot="1" x14ac:dyDescent="0.3">
      <c r="E726" s="8">
        <v>35342</v>
      </c>
      <c r="F726">
        <v>316.87</v>
      </c>
      <c r="G726">
        <v>430.30508000095784</v>
      </c>
    </row>
    <row r="727" spans="5:7" ht="14.3" thickBot="1" x14ac:dyDescent="0.3">
      <c r="E727" s="8">
        <v>35345</v>
      </c>
      <c r="F727">
        <v>316.06</v>
      </c>
      <c r="G727">
        <v>429.20511119734505</v>
      </c>
    </row>
    <row r="728" spans="5:7" ht="14.3" thickBot="1" x14ac:dyDescent="0.3">
      <c r="E728" s="8">
        <v>35347</v>
      </c>
      <c r="F728">
        <v>313.87</v>
      </c>
      <c r="G728">
        <v>426.23112146905868</v>
      </c>
    </row>
    <row r="729" spans="5:7" ht="14.3" thickBot="1" x14ac:dyDescent="0.3">
      <c r="E729" s="8">
        <v>35349</v>
      </c>
      <c r="F729">
        <v>311.54000000000002</v>
      </c>
      <c r="G729">
        <v>423.06701367595042</v>
      </c>
    </row>
    <row r="730" spans="5:7" ht="14.3" thickBot="1" x14ac:dyDescent="0.3">
      <c r="E730" s="8">
        <v>35352</v>
      </c>
      <c r="F730">
        <v>309.20999999999998</v>
      </c>
      <c r="G730">
        <v>419.90290588284205</v>
      </c>
    </row>
    <row r="731" spans="5:7" ht="14.3" thickBot="1" x14ac:dyDescent="0.3">
      <c r="E731" s="8">
        <v>35354</v>
      </c>
      <c r="F731">
        <v>307.77999999999997</v>
      </c>
      <c r="G731">
        <v>417.96098564930344</v>
      </c>
    </row>
    <row r="732" spans="5:7" ht="14.3" thickBot="1" x14ac:dyDescent="0.3">
      <c r="E732" s="8">
        <v>35356</v>
      </c>
      <c r="F732">
        <v>305.77999999999997</v>
      </c>
      <c r="G732">
        <v>415.24501329470399</v>
      </c>
    </row>
    <row r="733" spans="5:7" ht="14.3" thickBot="1" x14ac:dyDescent="0.3">
      <c r="E733" s="8">
        <v>35359</v>
      </c>
      <c r="F733">
        <v>305.45999999999998</v>
      </c>
      <c r="G733">
        <v>414.81045771796806</v>
      </c>
    </row>
    <row r="734" spans="5:7" ht="14.3" thickBot="1" x14ac:dyDescent="0.3">
      <c r="E734" s="8">
        <v>35361</v>
      </c>
      <c r="F734">
        <v>305.41000000000003</v>
      </c>
      <c r="G734">
        <v>414.74255840910314</v>
      </c>
    </row>
    <row r="735" spans="5:7" ht="14.3" thickBot="1" x14ac:dyDescent="0.3">
      <c r="E735" s="8">
        <v>35363</v>
      </c>
      <c r="F735">
        <v>310.08999999999997</v>
      </c>
      <c r="G735">
        <v>421.0979337188657</v>
      </c>
    </row>
    <row r="736" spans="5:7" ht="14.3" thickBot="1" x14ac:dyDescent="0.3">
      <c r="E736" s="8">
        <v>35366</v>
      </c>
      <c r="F736">
        <v>313.55</v>
      </c>
      <c r="G736">
        <v>425.90721359640247</v>
      </c>
    </row>
    <row r="737" spans="5:7" ht="14.3" thickBot="1" x14ac:dyDescent="0.3">
      <c r="E737" s="8">
        <v>35368</v>
      </c>
      <c r="F737">
        <v>317.16000000000003</v>
      </c>
      <c r="G737">
        <v>430.81081761835441</v>
      </c>
    </row>
    <row r="738" spans="5:7" ht="14.3" thickBot="1" x14ac:dyDescent="0.3">
      <c r="E738" s="8">
        <v>35373</v>
      </c>
      <c r="F738">
        <v>319.81</v>
      </c>
      <c r="G738">
        <v>434.41041613862376</v>
      </c>
    </row>
    <row r="739" spans="5:7" ht="14.3" thickBot="1" x14ac:dyDescent="0.3">
      <c r="E739" s="8">
        <v>35375</v>
      </c>
      <c r="F739">
        <v>323.24</v>
      </c>
      <c r="G739">
        <v>439.90869634374604</v>
      </c>
    </row>
    <row r="740" spans="5:7" ht="14.3" thickBot="1" x14ac:dyDescent="0.3">
      <c r="E740" s="8">
        <v>35377</v>
      </c>
      <c r="F740">
        <v>326.33999999999997</v>
      </c>
      <c r="G740">
        <v>444.32994555621633</v>
      </c>
    </row>
    <row r="741" spans="5:7" ht="14.3" thickBot="1" x14ac:dyDescent="0.3">
      <c r="E741" s="8">
        <v>35380</v>
      </c>
      <c r="F741">
        <v>328.05</v>
      </c>
      <c r="G741">
        <v>446.65820506133718</v>
      </c>
    </row>
    <row r="742" spans="5:7" ht="14.3" thickBot="1" x14ac:dyDescent="0.3">
      <c r="E742" s="8">
        <v>35382</v>
      </c>
      <c r="F742">
        <v>328.68</v>
      </c>
      <c r="G742">
        <v>447.51598487901333</v>
      </c>
    </row>
    <row r="743" spans="5:7" ht="14.3" thickBot="1" x14ac:dyDescent="0.3">
      <c r="E743" s="8">
        <v>35384</v>
      </c>
      <c r="F743">
        <v>327.56</v>
      </c>
      <c r="G743">
        <v>445.99104298092249</v>
      </c>
    </row>
    <row r="744" spans="5:7" ht="14.3" thickBot="1" x14ac:dyDescent="0.3">
      <c r="E744" s="8">
        <v>35387</v>
      </c>
      <c r="F744">
        <v>327.43</v>
      </c>
      <c r="G744">
        <v>446.91708310701114</v>
      </c>
    </row>
    <row r="745" spans="5:7" ht="14.3" thickBot="1" x14ac:dyDescent="0.3">
      <c r="E745" s="8">
        <v>35389</v>
      </c>
      <c r="F745">
        <v>327.92</v>
      </c>
      <c r="G745">
        <v>447.58589589362947</v>
      </c>
    </row>
    <row r="746" spans="5:7" ht="14.3" thickBot="1" x14ac:dyDescent="0.3">
      <c r="E746" s="8">
        <v>35391</v>
      </c>
      <c r="F746">
        <v>326.74</v>
      </c>
      <c r="G746">
        <v>445.97528550952819</v>
      </c>
    </row>
    <row r="747" spans="5:7" ht="14.3" thickBot="1" x14ac:dyDescent="0.3">
      <c r="E747" s="8">
        <v>35394</v>
      </c>
      <c r="F747">
        <v>325.70999999999998</v>
      </c>
      <c r="G747">
        <v>444.59976824481203</v>
      </c>
    </row>
    <row r="748" spans="5:7" ht="14.3" thickBot="1" x14ac:dyDescent="0.3">
      <c r="E748" s="8">
        <v>35396</v>
      </c>
      <c r="F748">
        <v>325.54000000000002</v>
      </c>
      <c r="G748">
        <v>444.36771531244398</v>
      </c>
    </row>
    <row r="749" spans="5:7" ht="14.3" thickBot="1" x14ac:dyDescent="0.3">
      <c r="E749" s="8">
        <v>35398</v>
      </c>
      <c r="F749">
        <v>325.77</v>
      </c>
      <c r="G749">
        <v>444.68166927976546</v>
      </c>
    </row>
    <row r="750" spans="5:7" ht="14.3" thickBot="1" x14ac:dyDescent="0.3">
      <c r="E750" s="8">
        <v>35401</v>
      </c>
      <c r="F750">
        <v>325.56</v>
      </c>
      <c r="G750">
        <v>445.46675127348556</v>
      </c>
    </row>
    <row r="751" spans="5:7" ht="14.3" thickBot="1" x14ac:dyDescent="0.3">
      <c r="E751" s="8">
        <v>35403</v>
      </c>
      <c r="F751">
        <v>326.60000000000002</v>
      </c>
      <c r="G751">
        <v>446.97847398125532</v>
      </c>
    </row>
    <row r="752" spans="5:7" ht="14.3" thickBot="1" x14ac:dyDescent="0.3">
      <c r="E752" s="8">
        <v>35405</v>
      </c>
      <c r="F752">
        <v>327.35000000000002</v>
      </c>
      <c r="G752">
        <v>448.10404340262426</v>
      </c>
    </row>
    <row r="753" spans="5:7" ht="14.3" thickBot="1" x14ac:dyDescent="0.3">
      <c r="E753" s="8">
        <v>35408</v>
      </c>
      <c r="F753">
        <v>329.02</v>
      </c>
      <c r="G753">
        <v>450.39007899902674</v>
      </c>
    </row>
    <row r="754" spans="5:7" ht="14.3" thickBot="1" x14ac:dyDescent="0.3">
      <c r="E754" s="8">
        <v>35410</v>
      </c>
      <c r="F754">
        <v>330.84</v>
      </c>
      <c r="G754">
        <v>453.45370774131237</v>
      </c>
    </row>
    <row r="755" spans="5:7" ht="14.3" thickBot="1" x14ac:dyDescent="0.3">
      <c r="E755" s="8">
        <v>35412</v>
      </c>
      <c r="F755">
        <v>333.28</v>
      </c>
      <c r="G755">
        <v>457.04032913890006</v>
      </c>
    </row>
    <row r="756" spans="5:7" ht="14.3" thickBot="1" x14ac:dyDescent="0.3">
      <c r="E756" s="8">
        <v>35415</v>
      </c>
      <c r="F756">
        <v>335.84</v>
      </c>
      <c r="G756">
        <v>460.94030594573644</v>
      </c>
    </row>
    <row r="757" spans="5:7" ht="14.3" thickBot="1" x14ac:dyDescent="0.3">
      <c r="E757" s="8">
        <v>35417</v>
      </c>
      <c r="F757">
        <v>338.18</v>
      </c>
      <c r="G757">
        <v>464.34015560809308</v>
      </c>
    </row>
    <row r="758" spans="5:7" ht="14.3" thickBot="1" x14ac:dyDescent="0.3">
      <c r="E758" s="8">
        <v>35419</v>
      </c>
      <c r="F758">
        <v>341.86</v>
      </c>
      <c r="G758">
        <v>469.39300253173667</v>
      </c>
    </row>
    <row r="759" spans="5:7" ht="14.3" thickBot="1" x14ac:dyDescent="0.3">
      <c r="E759" s="8">
        <v>35422</v>
      </c>
      <c r="F759">
        <v>347.16</v>
      </c>
      <c r="G759">
        <v>476.67020054676686</v>
      </c>
    </row>
    <row r="760" spans="5:7" ht="14.3" thickBot="1" x14ac:dyDescent="0.3">
      <c r="E760" s="8">
        <v>35426</v>
      </c>
      <c r="F760">
        <v>351.32</v>
      </c>
      <c r="G760">
        <v>482.38211446045085</v>
      </c>
    </row>
    <row r="761" spans="5:7" ht="14.3" thickBot="1" x14ac:dyDescent="0.3">
      <c r="E761" s="8">
        <v>35429</v>
      </c>
      <c r="F761">
        <v>353.46</v>
      </c>
      <c r="G761">
        <v>485.32045479104789</v>
      </c>
    </row>
    <row r="762" spans="5:7" ht="14.3" thickBot="1" x14ac:dyDescent="0.3">
      <c r="E762" s="8">
        <v>35436</v>
      </c>
      <c r="F762">
        <v>354</v>
      </c>
      <c r="G762">
        <v>486.06190515484343</v>
      </c>
    </row>
    <row r="763" spans="5:7" ht="14.3" thickBot="1" x14ac:dyDescent="0.3">
      <c r="E763" s="8">
        <v>35438</v>
      </c>
      <c r="F763">
        <v>357.7</v>
      </c>
      <c r="G763">
        <v>491.58720067811595</v>
      </c>
    </row>
    <row r="764" spans="5:7" ht="14.3" thickBot="1" x14ac:dyDescent="0.3">
      <c r="E764" s="8">
        <v>35440</v>
      </c>
      <c r="F764">
        <v>359.92</v>
      </c>
      <c r="G764">
        <v>494.63814724089326</v>
      </c>
    </row>
    <row r="765" spans="5:7" ht="14.3" thickBot="1" x14ac:dyDescent="0.3">
      <c r="E765" s="8">
        <v>35443</v>
      </c>
      <c r="F765">
        <v>361.09</v>
      </c>
      <c r="G765">
        <v>496.246078537492</v>
      </c>
    </row>
    <row r="766" spans="5:7" ht="14.3" thickBot="1" x14ac:dyDescent="0.3">
      <c r="E766" s="8">
        <v>35445</v>
      </c>
      <c r="F766">
        <v>363.6</v>
      </c>
      <c r="G766">
        <v>499.69557217378519</v>
      </c>
    </row>
    <row r="767" spans="5:7" ht="14.3" thickBot="1" x14ac:dyDescent="0.3">
      <c r="E767" s="8">
        <v>35447</v>
      </c>
      <c r="F767">
        <v>363.77</v>
      </c>
      <c r="G767">
        <v>499.92920321688069</v>
      </c>
    </row>
    <row r="768" spans="5:7" ht="14.3" thickBot="1" x14ac:dyDescent="0.3">
      <c r="E768" s="8">
        <v>35450</v>
      </c>
      <c r="F768">
        <v>362.96</v>
      </c>
      <c r="G768">
        <v>498.81602001154306</v>
      </c>
    </row>
    <row r="769" spans="5:7" ht="14.3" thickBot="1" x14ac:dyDescent="0.3">
      <c r="E769" s="8">
        <v>35452</v>
      </c>
      <c r="F769">
        <v>365.73</v>
      </c>
      <c r="G769">
        <v>502.62283171374719</v>
      </c>
    </row>
    <row r="770" spans="5:7" ht="14.3" thickBot="1" x14ac:dyDescent="0.3">
      <c r="E770" s="8">
        <v>35454</v>
      </c>
      <c r="F770">
        <v>367.97</v>
      </c>
      <c r="G770">
        <v>505.70126428159449</v>
      </c>
    </row>
    <row r="771" spans="5:7" ht="14.3" thickBot="1" x14ac:dyDescent="0.3">
      <c r="E771" s="8">
        <v>35457</v>
      </c>
      <c r="F771">
        <v>368.3</v>
      </c>
      <c r="G771">
        <v>506.15478336525058</v>
      </c>
    </row>
    <row r="772" spans="5:7" ht="14.3" thickBot="1" x14ac:dyDescent="0.3">
      <c r="E772" s="8">
        <v>35459</v>
      </c>
      <c r="F772">
        <v>364.43</v>
      </c>
      <c r="G772">
        <v>500.83624138419299</v>
      </c>
    </row>
    <row r="773" spans="5:7" ht="14.3" thickBot="1" x14ac:dyDescent="0.3">
      <c r="E773" s="8">
        <v>35461</v>
      </c>
      <c r="F773">
        <v>364.28</v>
      </c>
      <c r="G773">
        <v>500.63009634616742</v>
      </c>
    </row>
    <row r="774" spans="5:7" ht="14.3" thickBot="1" x14ac:dyDescent="0.3">
      <c r="E774" s="8">
        <v>35464</v>
      </c>
      <c r="F774">
        <v>364.16</v>
      </c>
      <c r="G774">
        <v>500.73246321072281</v>
      </c>
    </row>
    <row r="775" spans="5:7" ht="14.3" thickBot="1" x14ac:dyDescent="0.3">
      <c r="E775" s="8">
        <v>35466</v>
      </c>
      <c r="F775">
        <v>365.59</v>
      </c>
      <c r="G775">
        <v>502.69876215182376</v>
      </c>
    </row>
    <row r="776" spans="5:7" ht="14.3" thickBot="1" x14ac:dyDescent="0.3">
      <c r="E776" s="8">
        <v>35473</v>
      </c>
      <c r="F776">
        <v>367.76</v>
      </c>
      <c r="G776">
        <v>505.68258641908886</v>
      </c>
    </row>
    <row r="777" spans="5:7" ht="14.3" thickBot="1" x14ac:dyDescent="0.3">
      <c r="E777" s="8">
        <v>35475</v>
      </c>
      <c r="F777">
        <v>368.32</v>
      </c>
      <c r="G777">
        <v>506.45260558483471</v>
      </c>
    </row>
    <row r="778" spans="5:7" ht="14.3" thickBot="1" x14ac:dyDescent="0.3">
      <c r="E778" s="8">
        <v>35478</v>
      </c>
      <c r="F778">
        <v>368.9</v>
      </c>
      <c r="G778">
        <v>507.25012543507142</v>
      </c>
    </row>
    <row r="779" spans="5:7" ht="14.3" thickBot="1" x14ac:dyDescent="0.3">
      <c r="E779" s="8">
        <v>35480</v>
      </c>
      <c r="F779">
        <v>369.42</v>
      </c>
      <c r="G779">
        <v>507.9651432318355</v>
      </c>
    </row>
    <row r="780" spans="5:7" ht="14.3" thickBot="1" x14ac:dyDescent="0.3">
      <c r="E780" s="8">
        <v>35482</v>
      </c>
      <c r="F780">
        <v>369.21</v>
      </c>
      <c r="G780">
        <v>507.67638604468078</v>
      </c>
    </row>
    <row r="781" spans="5:7" ht="14.3" thickBot="1" x14ac:dyDescent="0.3">
      <c r="E781" s="8">
        <v>35485</v>
      </c>
      <c r="F781">
        <v>367.87</v>
      </c>
      <c r="G781">
        <v>505.83384018378899</v>
      </c>
    </row>
    <row r="782" spans="5:7" ht="14.3" thickBot="1" x14ac:dyDescent="0.3">
      <c r="E782" s="8">
        <v>35487</v>
      </c>
      <c r="F782">
        <v>367.77</v>
      </c>
      <c r="G782">
        <v>505.69633676133435</v>
      </c>
    </row>
    <row r="783" spans="5:7" ht="14.3" thickBot="1" x14ac:dyDescent="0.3">
      <c r="E783" s="8">
        <v>35489</v>
      </c>
      <c r="F783">
        <v>366.9</v>
      </c>
      <c r="G783">
        <v>504.5000569859792</v>
      </c>
    </row>
    <row r="784" spans="5:7" ht="14.3" thickBot="1" x14ac:dyDescent="0.3">
      <c r="E784" s="8">
        <v>35492</v>
      </c>
      <c r="F784">
        <v>368.49</v>
      </c>
      <c r="G784">
        <v>506.6863614030076</v>
      </c>
    </row>
    <row r="785" spans="5:7" ht="14.3" thickBot="1" x14ac:dyDescent="0.3">
      <c r="E785" s="8">
        <v>35494</v>
      </c>
      <c r="F785">
        <v>367.85</v>
      </c>
      <c r="G785">
        <v>505.80633949929808</v>
      </c>
    </row>
    <row r="786" spans="5:7" ht="14.3" thickBot="1" x14ac:dyDescent="0.3">
      <c r="E786" s="8">
        <v>35499</v>
      </c>
      <c r="F786">
        <v>366.06</v>
      </c>
      <c r="G786">
        <v>503.34502823736045</v>
      </c>
    </row>
    <row r="787" spans="5:7" ht="14.3" thickBot="1" x14ac:dyDescent="0.3">
      <c r="E787" s="8">
        <v>35503</v>
      </c>
      <c r="F787">
        <v>366.44</v>
      </c>
      <c r="G787">
        <v>503.86754124268799</v>
      </c>
    </row>
    <row r="788" spans="5:7" ht="14.3" thickBot="1" x14ac:dyDescent="0.3">
      <c r="E788" s="8">
        <v>35506</v>
      </c>
      <c r="F788">
        <v>361.98</v>
      </c>
      <c r="G788">
        <v>497.79167882459899</v>
      </c>
    </row>
    <row r="789" spans="5:7" ht="14.3" thickBot="1" x14ac:dyDescent="0.3">
      <c r="E789" s="8">
        <v>35508</v>
      </c>
      <c r="F789">
        <v>360.93</v>
      </c>
      <c r="G789">
        <v>496.34772815670067</v>
      </c>
    </row>
    <row r="790" spans="5:7" ht="14.3" thickBot="1" x14ac:dyDescent="0.3">
      <c r="E790" s="8">
        <v>35510</v>
      </c>
      <c r="F790">
        <v>361.13</v>
      </c>
      <c r="G790">
        <v>497.13665045262502</v>
      </c>
    </row>
    <row r="791" spans="5:7" ht="14.3" thickBot="1" x14ac:dyDescent="0.3">
      <c r="E791" s="8">
        <v>35513</v>
      </c>
      <c r="F791">
        <v>361.84</v>
      </c>
      <c r="G791">
        <v>498.11404646464661</v>
      </c>
    </row>
    <row r="792" spans="5:7" ht="14.3" thickBot="1" x14ac:dyDescent="0.3">
      <c r="E792" s="8">
        <v>35515</v>
      </c>
      <c r="F792">
        <v>363.38</v>
      </c>
      <c r="G792">
        <v>500.23403218086253</v>
      </c>
    </row>
    <row r="793" spans="5:7" ht="14.3" thickBot="1" x14ac:dyDescent="0.3">
      <c r="E793" s="8">
        <v>35517</v>
      </c>
      <c r="F793">
        <v>364</v>
      </c>
      <c r="G793">
        <v>502.36939693654642</v>
      </c>
    </row>
    <row r="794" spans="5:7" ht="14.3" thickBot="1" x14ac:dyDescent="0.3">
      <c r="E794" s="8">
        <v>35520</v>
      </c>
      <c r="F794">
        <v>366.24</v>
      </c>
      <c r="G794">
        <v>505.4609009176944</v>
      </c>
    </row>
    <row r="795" spans="5:7" ht="14.3" thickBot="1" x14ac:dyDescent="0.3">
      <c r="E795" s="8">
        <v>35522</v>
      </c>
      <c r="F795">
        <v>368.76</v>
      </c>
      <c r="G795">
        <v>508.93884289648588</v>
      </c>
    </row>
    <row r="796" spans="5:7" ht="14.3" thickBot="1" x14ac:dyDescent="0.3">
      <c r="E796" s="8">
        <v>35524</v>
      </c>
      <c r="F796">
        <v>371.89</v>
      </c>
      <c r="G796">
        <v>513.31790962226194</v>
      </c>
    </row>
    <row r="797" spans="5:7" ht="14.3" thickBot="1" x14ac:dyDescent="0.3">
      <c r="E797" s="8">
        <v>35527</v>
      </c>
      <c r="F797">
        <v>372.19</v>
      </c>
      <c r="G797">
        <v>513.73199812393364</v>
      </c>
    </row>
    <row r="798" spans="5:7" ht="14.3" thickBot="1" x14ac:dyDescent="0.3">
      <c r="E798" s="8">
        <v>35529</v>
      </c>
      <c r="F798">
        <v>378.8</v>
      </c>
      <c r="G798">
        <v>524.30636969191994</v>
      </c>
    </row>
    <row r="799" spans="5:7" ht="14.3" thickBot="1" x14ac:dyDescent="0.3">
      <c r="E799" s="8">
        <v>35531</v>
      </c>
      <c r="F799">
        <v>379.72</v>
      </c>
      <c r="G799">
        <v>525.87292149202256</v>
      </c>
    </row>
    <row r="800" spans="5:7" ht="14.3" thickBot="1" x14ac:dyDescent="0.3">
      <c r="E800" s="8">
        <v>35534</v>
      </c>
      <c r="F800">
        <v>382.52</v>
      </c>
      <c r="G800">
        <v>529.75063185802287</v>
      </c>
    </row>
    <row r="801" spans="5:7" ht="14.3" thickBot="1" x14ac:dyDescent="0.3">
      <c r="E801" s="8">
        <v>35536</v>
      </c>
      <c r="F801">
        <v>385.49</v>
      </c>
      <c r="G801">
        <v>534.61397913486974</v>
      </c>
    </row>
    <row r="802" spans="5:7" ht="14.3" thickBot="1" x14ac:dyDescent="0.3">
      <c r="E802" s="8">
        <v>35538</v>
      </c>
      <c r="F802">
        <v>385.35</v>
      </c>
      <c r="G802">
        <v>534.41982116169572</v>
      </c>
    </row>
    <row r="803" spans="5:7" ht="14.3" thickBot="1" x14ac:dyDescent="0.3">
      <c r="E803" s="8">
        <v>35541</v>
      </c>
      <c r="F803">
        <v>384.03</v>
      </c>
      <c r="G803">
        <v>532.58918884319701</v>
      </c>
    </row>
    <row r="804" spans="5:7" ht="14.3" thickBot="1" x14ac:dyDescent="0.3">
      <c r="E804" s="8">
        <v>35543</v>
      </c>
      <c r="F804">
        <v>385.52</v>
      </c>
      <c r="G804">
        <v>534.65558441483563</v>
      </c>
    </row>
    <row r="805" spans="5:7" ht="14.3" thickBot="1" x14ac:dyDescent="0.3">
      <c r="E805" s="8">
        <v>35545</v>
      </c>
      <c r="F805">
        <v>389.31</v>
      </c>
      <c r="G805">
        <v>539.91171811719153</v>
      </c>
    </row>
    <row r="806" spans="5:7" ht="14.3" thickBot="1" x14ac:dyDescent="0.3">
      <c r="E806" s="8">
        <v>35548</v>
      </c>
      <c r="F806">
        <v>389.9</v>
      </c>
      <c r="G806">
        <v>540.72995528985382</v>
      </c>
    </row>
    <row r="807" spans="5:7" ht="14.3" thickBot="1" x14ac:dyDescent="0.3">
      <c r="E807" s="8">
        <v>35550</v>
      </c>
      <c r="F807">
        <v>391.5</v>
      </c>
      <c r="G807">
        <v>542.94890355470056</v>
      </c>
    </row>
    <row r="808" spans="5:7" ht="14.3" thickBot="1" x14ac:dyDescent="0.3">
      <c r="E808" s="8">
        <v>35552</v>
      </c>
      <c r="F808">
        <v>391.25</v>
      </c>
      <c r="G808">
        <v>542.60219288831831</v>
      </c>
    </row>
    <row r="809" spans="5:7" ht="14.3" thickBot="1" x14ac:dyDescent="0.3">
      <c r="E809" s="8">
        <v>35555</v>
      </c>
      <c r="F809">
        <v>394.79</v>
      </c>
      <c r="G809">
        <v>547.51161592429185</v>
      </c>
    </row>
    <row r="810" spans="5:7" ht="14.3" thickBot="1" x14ac:dyDescent="0.3">
      <c r="E810" s="8">
        <v>35557</v>
      </c>
      <c r="F810">
        <v>394.04</v>
      </c>
      <c r="G810">
        <v>546.47148392514498</v>
      </c>
    </row>
    <row r="811" spans="5:7" ht="14.3" thickBot="1" x14ac:dyDescent="0.3">
      <c r="E811" s="8">
        <v>35559</v>
      </c>
      <c r="F811">
        <v>393.68</v>
      </c>
      <c r="G811">
        <v>545.97222056555438</v>
      </c>
    </row>
    <row r="812" spans="5:7" ht="14.3" thickBot="1" x14ac:dyDescent="0.3">
      <c r="E812" s="8">
        <v>35562</v>
      </c>
      <c r="F812">
        <v>389.2</v>
      </c>
      <c r="G812">
        <v>539.75916542398329</v>
      </c>
    </row>
    <row r="813" spans="5:7" ht="14.3" thickBot="1" x14ac:dyDescent="0.3">
      <c r="E813" s="8">
        <v>35564</v>
      </c>
      <c r="F813">
        <v>386.1</v>
      </c>
      <c r="G813">
        <v>535.4599531608427</v>
      </c>
    </row>
    <row r="814" spans="5:7" ht="14.3" thickBot="1" x14ac:dyDescent="0.3">
      <c r="E814" s="8">
        <v>35566</v>
      </c>
      <c r="F814">
        <v>385.56</v>
      </c>
      <c r="G814">
        <v>534.71105812145686</v>
      </c>
    </row>
    <row r="815" spans="5:7" ht="14.3" thickBot="1" x14ac:dyDescent="0.3">
      <c r="E815" s="8">
        <v>35569</v>
      </c>
      <c r="F815">
        <v>385.12</v>
      </c>
      <c r="G815">
        <v>534.10084734862403</v>
      </c>
    </row>
    <row r="816" spans="5:7" ht="14.3" thickBot="1" x14ac:dyDescent="0.3">
      <c r="E816" s="8">
        <v>35571</v>
      </c>
      <c r="F816">
        <v>384.84</v>
      </c>
      <c r="G816">
        <v>534.77171558511202</v>
      </c>
    </row>
    <row r="817" spans="5:7" ht="14.3" thickBot="1" x14ac:dyDescent="0.3">
      <c r="E817" s="8">
        <v>35573</v>
      </c>
      <c r="F817">
        <v>383.52</v>
      </c>
      <c r="G817">
        <v>532.93745026816907</v>
      </c>
    </row>
    <row r="818" spans="5:7" ht="14.3" thickBot="1" x14ac:dyDescent="0.3">
      <c r="E818" s="8">
        <v>35576</v>
      </c>
      <c r="F818">
        <v>380.95</v>
      </c>
      <c r="G818">
        <v>529.36619127987854</v>
      </c>
    </row>
    <row r="819" spans="5:7" ht="14.3" thickBot="1" x14ac:dyDescent="0.3">
      <c r="E819" s="8">
        <v>35578</v>
      </c>
      <c r="F819">
        <v>379.6</v>
      </c>
      <c r="G819">
        <v>527.49023811482323</v>
      </c>
    </row>
    <row r="820" spans="5:7" ht="14.3" thickBot="1" x14ac:dyDescent="0.3">
      <c r="E820" s="8">
        <v>35580</v>
      </c>
      <c r="F820">
        <v>379.22</v>
      </c>
      <c r="G820">
        <v>527.18482727873266</v>
      </c>
    </row>
    <row r="821" spans="5:7" ht="14.3" thickBot="1" x14ac:dyDescent="0.3">
      <c r="E821" s="8">
        <v>35583</v>
      </c>
      <c r="F821">
        <v>378.45</v>
      </c>
      <c r="G821">
        <v>526.37422978538962</v>
      </c>
    </row>
    <row r="822" spans="5:7" ht="14.3" thickBot="1" x14ac:dyDescent="0.3">
      <c r="E822" s="8">
        <v>35585</v>
      </c>
      <c r="F822">
        <v>379.22</v>
      </c>
      <c r="G822">
        <v>527.44519862390132</v>
      </c>
    </row>
    <row r="823" spans="5:7" ht="14.3" thickBot="1" x14ac:dyDescent="0.3">
      <c r="E823" s="8">
        <v>35587</v>
      </c>
      <c r="F823">
        <v>377.19</v>
      </c>
      <c r="G823">
        <v>524.62173532237045</v>
      </c>
    </row>
    <row r="824" spans="5:7" ht="14.3" thickBot="1" x14ac:dyDescent="0.3">
      <c r="E824" s="8">
        <v>35590</v>
      </c>
      <c r="F824">
        <v>377.68</v>
      </c>
      <c r="G824">
        <v>525.30326094687791</v>
      </c>
    </row>
    <row r="825" spans="5:7" ht="14.3" thickBot="1" x14ac:dyDescent="0.3">
      <c r="E825" s="8">
        <v>35592</v>
      </c>
      <c r="F825">
        <v>383.79</v>
      </c>
      <c r="G825">
        <v>534.23336393694206</v>
      </c>
    </row>
    <row r="826" spans="5:7" ht="14.3" thickBot="1" x14ac:dyDescent="0.3">
      <c r="E826" s="8">
        <v>35594</v>
      </c>
      <c r="F826">
        <v>388.61</v>
      </c>
      <c r="G826">
        <v>541.09844191305069</v>
      </c>
    </row>
    <row r="827" spans="5:7" ht="14.3" thickBot="1" x14ac:dyDescent="0.3">
      <c r="E827" s="8">
        <v>35597</v>
      </c>
      <c r="F827">
        <v>388.94</v>
      </c>
      <c r="G827">
        <v>541.55793211101593</v>
      </c>
    </row>
    <row r="828" spans="5:7" ht="14.3" thickBot="1" x14ac:dyDescent="0.3">
      <c r="E828" s="8">
        <v>35599</v>
      </c>
      <c r="F828">
        <v>390.89</v>
      </c>
      <c r="G828">
        <v>544.34830321306799</v>
      </c>
    </row>
    <row r="829" spans="5:7" ht="14.3" thickBot="1" x14ac:dyDescent="0.3">
      <c r="E829" s="8">
        <v>35601</v>
      </c>
      <c r="F829">
        <v>390.2</v>
      </c>
      <c r="G829">
        <v>543.38741823464181</v>
      </c>
    </row>
    <row r="830" spans="5:7" ht="14.3" thickBot="1" x14ac:dyDescent="0.3">
      <c r="E830" s="8">
        <v>35604</v>
      </c>
      <c r="F830">
        <v>387.72</v>
      </c>
      <c r="G830">
        <v>539.97155537353729</v>
      </c>
    </row>
    <row r="831" spans="5:7" ht="14.3" thickBot="1" x14ac:dyDescent="0.3">
      <c r="E831" s="8">
        <v>35606</v>
      </c>
      <c r="F831">
        <v>385.97</v>
      </c>
      <c r="G831">
        <v>537.53435785495765</v>
      </c>
    </row>
    <row r="832" spans="5:7" ht="14.3" thickBot="1" x14ac:dyDescent="0.3">
      <c r="E832" s="8">
        <v>35608</v>
      </c>
      <c r="F832">
        <v>382.32</v>
      </c>
      <c r="G832">
        <v>533.61100053739699</v>
      </c>
    </row>
    <row r="833" spans="5:7" ht="14.3" thickBot="1" x14ac:dyDescent="0.3">
      <c r="E833" s="8">
        <v>35611</v>
      </c>
      <c r="F833">
        <v>381.47</v>
      </c>
      <c r="G833">
        <v>532.42464002668146</v>
      </c>
    </row>
    <row r="834" spans="5:7" ht="14.3" thickBot="1" x14ac:dyDescent="0.3">
      <c r="E834" s="8">
        <v>35613</v>
      </c>
      <c r="F834">
        <v>380.27</v>
      </c>
      <c r="G834">
        <v>531.02122653570291</v>
      </c>
    </row>
    <row r="835" spans="5:7" ht="14.3" thickBot="1" x14ac:dyDescent="0.3">
      <c r="E835" s="8">
        <v>35615</v>
      </c>
      <c r="F835">
        <v>380.56</v>
      </c>
      <c r="G835">
        <v>531.70901613969056</v>
      </c>
    </row>
    <row r="836" spans="5:7" ht="14.3" thickBot="1" x14ac:dyDescent="0.3">
      <c r="E836" s="8">
        <v>35618</v>
      </c>
      <c r="F836">
        <v>380.83</v>
      </c>
      <c r="G836">
        <v>532.36694327789223</v>
      </c>
    </row>
    <row r="837" spans="5:7" ht="14.3" thickBot="1" x14ac:dyDescent="0.3">
      <c r="E837" s="8">
        <v>35620</v>
      </c>
      <c r="F837">
        <v>381.86</v>
      </c>
      <c r="G837">
        <v>534.19852892868028</v>
      </c>
    </row>
    <row r="838" spans="5:7" ht="14.3" thickBot="1" x14ac:dyDescent="0.3">
      <c r="E838" s="8">
        <v>35622</v>
      </c>
      <c r="F838">
        <v>380.97</v>
      </c>
      <c r="G838">
        <v>532.95347395893612</v>
      </c>
    </row>
    <row r="839" spans="5:7" ht="14.3" thickBot="1" x14ac:dyDescent="0.3">
      <c r="E839" s="8">
        <v>35625</v>
      </c>
      <c r="F839">
        <v>380.46</v>
      </c>
      <c r="G839">
        <v>532.30757070086372</v>
      </c>
    </row>
    <row r="840" spans="5:7" ht="14.3" thickBot="1" x14ac:dyDescent="0.3">
      <c r="E840" s="8">
        <v>35627</v>
      </c>
      <c r="F840">
        <v>379.24</v>
      </c>
      <c r="G840">
        <v>530.60064951005518</v>
      </c>
    </row>
    <row r="841" spans="5:7" ht="14.3" thickBot="1" x14ac:dyDescent="0.3">
      <c r="E841" s="8">
        <v>35629</v>
      </c>
      <c r="F841">
        <v>379.28</v>
      </c>
      <c r="G841">
        <v>530.65661413926193</v>
      </c>
    </row>
    <row r="842" spans="5:7" ht="14.3" thickBot="1" x14ac:dyDescent="0.3">
      <c r="E842" s="8">
        <v>35632</v>
      </c>
      <c r="F842">
        <v>379.42</v>
      </c>
      <c r="G842">
        <v>530.85249034148592</v>
      </c>
    </row>
    <row r="843" spans="5:7" ht="14.3" thickBot="1" x14ac:dyDescent="0.3">
      <c r="E843" s="8">
        <v>35634</v>
      </c>
      <c r="F843">
        <v>379.68</v>
      </c>
      <c r="G843">
        <v>531.21626043133028</v>
      </c>
    </row>
    <row r="844" spans="5:7" ht="14.3" thickBot="1" x14ac:dyDescent="0.3">
      <c r="E844" s="8">
        <v>35636</v>
      </c>
      <c r="F844">
        <v>376.31</v>
      </c>
      <c r="G844">
        <v>526.66427077169863</v>
      </c>
    </row>
    <row r="845" spans="5:7" ht="14.3" thickBot="1" x14ac:dyDescent="0.3">
      <c r="E845" s="8">
        <v>35639</v>
      </c>
      <c r="F845">
        <v>374.49</v>
      </c>
      <c r="G845">
        <v>525.53436953169057</v>
      </c>
    </row>
    <row r="846" spans="5:7" ht="14.3" thickBot="1" x14ac:dyDescent="0.3">
      <c r="E846" s="8">
        <v>35641</v>
      </c>
      <c r="F846">
        <v>370.4</v>
      </c>
      <c r="G846">
        <v>519.79473543896552</v>
      </c>
    </row>
    <row r="847" spans="5:7" ht="14.3" thickBot="1" x14ac:dyDescent="0.3">
      <c r="E847" s="8">
        <v>35643</v>
      </c>
      <c r="F847">
        <v>367.66</v>
      </c>
      <c r="G847">
        <v>515.94960159689549</v>
      </c>
    </row>
    <row r="848" spans="5:7" ht="14.3" thickBot="1" x14ac:dyDescent="0.3">
      <c r="E848" s="8">
        <v>35646</v>
      </c>
      <c r="F848">
        <v>365.92</v>
      </c>
      <c r="G848">
        <v>513.50780127382905</v>
      </c>
    </row>
    <row r="849" spans="5:7" ht="14.3" thickBot="1" x14ac:dyDescent="0.3">
      <c r="E849" s="8">
        <v>35648</v>
      </c>
      <c r="F849">
        <v>364.26</v>
      </c>
      <c r="G849">
        <v>511.17826763228288</v>
      </c>
    </row>
    <row r="850" spans="5:7" ht="14.3" thickBot="1" x14ac:dyDescent="0.3">
      <c r="E850" s="8">
        <v>35650</v>
      </c>
      <c r="F850">
        <v>363.85</v>
      </c>
      <c r="G850">
        <v>510.60290088949137</v>
      </c>
    </row>
    <row r="851" spans="5:7" ht="14.3" thickBot="1" x14ac:dyDescent="0.3">
      <c r="E851" s="8">
        <v>35653</v>
      </c>
      <c r="F851">
        <v>363.34</v>
      </c>
      <c r="G851">
        <v>510.05067492897274</v>
      </c>
    </row>
    <row r="852" spans="5:7" ht="14.3" thickBot="1" x14ac:dyDescent="0.3">
      <c r="E852" s="8">
        <v>35655</v>
      </c>
      <c r="F852">
        <v>362.9</v>
      </c>
      <c r="G852">
        <v>509.43301021556726</v>
      </c>
    </row>
    <row r="853" spans="5:7" ht="14.3" thickBot="1" x14ac:dyDescent="0.3">
      <c r="E853" s="8">
        <v>35657</v>
      </c>
      <c r="F853">
        <v>364.44</v>
      </c>
      <c r="G853">
        <v>511.59483671248648</v>
      </c>
    </row>
    <row r="854" spans="5:7" ht="14.3" thickBot="1" x14ac:dyDescent="0.3">
      <c r="E854" s="8">
        <v>35660</v>
      </c>
      <c r="F854">
        <v>365.47</v>
      </c>
      <c r="G854">
        <v>513.04073365523118</v>
      </c>
    </row>
    <row r="855" spans="5:7" ht="14.3" thickBot="1" x14ac:dyDescent="0.3">
      <c r="E855" s="8">
        <v>35662</v>
      </c>
      <c r="F855">
        <v>366.26</v>
      </c>
      <c r="G855">
        <v>514.14972257248189</v>
      </c>
    </row>
    <row r="856" spans="5:7" ht="14.3" thickBot="1" x14ac:dyDescent="0.3">
      <c r="E856" s="8">
        <v>35664</v>
      </c>
      <c r="F856">
        <v>367.31</v>
      </c>
      <c r="G856">
        <v>515.62369518401772</v>
      </c>
    </row>
    <row r="857" spans="5:7" ht="14.3" thickBot="1" x14ac:dyDescent="0.3">
      <c r="E857" s="8">
        <v>35667</v>
      </c>
      <c r="F857">
        <v>368.02</v>
      </c>
      <c r="G857">
        <v>516.6203814261039</v>
      </c>
    </row>
    <row r="858" spans="5:7" ht="14.3" thickBot="1" x14ac:dyDescent="0.3">
      <c r="E858" s="8">
        <v>35669</v>
      </c>
      <c r="F858">
        <v>369.21</v>
      </c>
      <c r="G858">
        <v>518.29088371917783</v>
      </c>
    </row>
    <row r="859" spans="5:7" ht="14.3" thickBot="1" x14ac:dyDescent="0.3">
      <c r="E859" s="8">
        <v>35671</v>
      </c>
      <c r="F859">
        <v>369.67</v>
      </c>
      <c r="G859">
        <v>518.9366241013746</v>
      </c>
    </row>
    <row r="860" spans="5:7" ht="14.3" thickBot="1" x14ac:dyDescent="0.3">
      <c r="E860" s="8">
        <v>35674</v>
      </c>
      <c r="F860">
        <v>370.38</v>
      </c>
      <c r="G860">
        <v>520.11879650140406</v>
      </c>
    </row>
    <row r="861" spans="5:7" ht="14.3" thickBot="1" x14ac:dyDescent="0.3">
      <c r="E861" s="23">
        <v>35676</v>
      </c>
      <c r="F861">
        <v>371.18</v>
      </c>
      <c r="G861">
        <v>521.24222389273496</v>
      </c>
    </row>
    <row r="862" spans="5:7" ht="14.3" thickBot="1" x14ac:dyDescent="0.3">
      <c r="E862" s="8">
        <v>35678</v>
      </c>
      <c r="F862">
        <v>374</v>
      </c>
      <c r="G862">
        <v>525.20230544717617</v>
      </c>
    </row>
    <row r="863" spans="5:7" ht="14.3" thickBot="1" x14ac:dyDescent="0.3">
      <c r="E863" s="8">
        <v>35681</v>
      </c>
      <c r="F863">
        <v>375.65</v>
      </c>
      <c r="G863">
        <v>527.519374441796</v>
      </c>
    </row>
    <row r="864" spans="5:7" ht="14.3" thickBot="1" x14ac:dyDescent="0.3">
      <c r="E864" s="8">
        <v>35683</v>
      </c>
      <c r="F864">
        <v>378.3</v>
      </c>
      <c r="G864">
        <v>531.24072767557948</v>
      </c>
    </row>
    <row r="865" spans="5:7" ht="14.3" thickBot="1" x14ac:dyDescent="0.3">
      <c r="E865" s="8">
        <v>35685</v>
      </c>
      <c r="F865">
        <v>378.88</v>
      </c>
      <c r="G865">
        <v>532.05521253429436</v>
      </c>
    </row>
    <row r="866" spans="5:7" ht="14.3" thickBot="1" x14ac:dyDescent="0.3">
      <c r="E866" s="8">
        <v>35688</v>
      </c>
      <c r="F866">
        <v>379.59</v>
      </c>
      <c r="G866">
        <v>533.05225434410056</v>
      </c>
    </row>
    <row r="867" spans="5:7" ht="14.3" thickBot="1" x14ac:dyDescent="0.3">
      <c r="E867" s="8">
        <v>35690</v>
      </c>
      <c r="F867">
        <v>383.3</v>
      </c>
      <c r="G867">
        <v>538.32014714825277</v>
      </c>
    </row>
    <row r="868" spans="5:7" ht="14.3" thickBot="1" x14ac:dyDescent="0.3">
      <c r="E868" s="8">
        <v>35692</v>
      </c>
      <c r="F868">
        <v>386.39</v>
      </c>
      <c r="G868">
        <v>543.2596383671023</v>
      </c>
    </row>
    <row r="869" spans="5:7" ht="14.3" thickBot="1" x14ac:dyDescent="0.3">
      <c r="E869" s="8">
        <v>35695</v>
      </c>
      <c r="F869">
        <v>388.59</v>
      </c>
      <c r="G869">
        <v>546.35281159727799</v>
      </c>
    </row>
    <row r="870" spans="5:7" ht="14.3" thickBot="1" x14ac:dyDescent="0.3">
      <c r="E870" s="8">
        <v>35697</v>
      </c>
      <c r="F870">
        <v>392.84</v>
      </c>
      <c r="G870">
        <v>552.3282598828448</v>
      </c>
    </row>
    <row r="871" spans="5:7" ht="14.3" thickBot="1" x14ac:dyDescent="0.3">
      <c r="E871" s="8">
        <v>35699</v>
      </c>
      <c r="F871">
        <v>396.21</v>
      </c>
      <c r="G871">
        <v>557.06643887634129</v>
      </c>
    </row>
    <row r="872" spans="5:7" ht="14.3" thickBot="1" x14ac:dyDescent="0.3">
      <c r="E872" s="8">
        <v>35702</v>
      </c>
      <c r="F872">
        <v>398.85</v>
      </c>
      <c r="G872">
        <v>560.77824675255226</v>
      </c>
    </row>
    <row r="873" spans="5:7" ht="14.3" thickBot="1" x14ac:dyDescent="0.3">
      <c r="E873" s="8">
        <v>35704</v>
      </c>
      <c r="F873">
        <v>402.85</v>
      </c>
      <c r="G873">
        <v>566.40219808014467</v>
      </c>
    </row>
    <row r="874" spans="5:7" ht="14.3" thickBot="1" x14ac:dyDescent="0.3">
      <c r="E874" s="8">
        <v>35706</v>
      </c>
      <c r="F874">
        <v>403.71</v>
      </c>
      <c r="G874">
        <v>567.61134761557696</v>
      </c>
    </row>
    <row r="875" spans="5:7" ht="14.3" thickBot="1" x14ac:dyDescent="0.3">
      <c r="E875" s="8">
        <v>35709</v>
      </c>
      <c r="F875">
        <v>405.14</v>
      </c>
      <c r="G875">
        <v>569.62191021519118</v>
      </c>
    </row>
    <row r="876" spans="5:7" ht="14.3" thickBot="1" x14ac:dyDescent="0.3">
      <c r="E876" s="8">
        <v>35711</v>
      </c>
      <c r="F876">
        <v>408.19</v>
      </c>
      <c r="G876">
        <v>573.91017310248037</v>
      </c>
    </row>
    <row r="877" spans="5:7" ht="14.3" thickBot="1" x14ac:dyDescent="0.3">
      <c r="E877" s="8">
        <v>35713</v>
      </c>
      <c r="F877">
        <v>411.01</v>
      </c>
      <c r="G877">
        <v>577.87505878843297</v>
      </c>
    </row>
    <row r="878" spans="5:7" ht="14.3" thickBot="1" x14ac:dyDescent="0.3">
      <c r="E878" s="8">
        <v>35716</v>
      </c>
      <c r="F878">
        <v>411.16</v>
      </c>
      <c r="G878">
        <v>578.29500566396132</v>
      </c>
    </row>
    <row r="879" spans="5:7" ht="14.3" thickBot="1" x14ac:dyDescent="0.3">
      <c r="E879" s="8">
        <v>35718</v>
      </c>
      <c r="F879">
        <v>412.73</v>
      </c>
      <c r="G879">
        <v>580.50320480515302</v>
      </c>
    </row>
    <row r="880" spans="5:7" ht="14.3" thickBot="1" x14ac:dyDescent="0.3">
      <c r="E880" s="8">
        <v>35720</v>
      </c>
      <c r="F880">
        <v>410.98</v>
      </c>
      <c r="G880">
        <v>578.04183633567163</v>
      </c>
    </row>
    <row r="881" spans="5:7" ht="14.3" thickBot="1" x14ac:dyDescent="0.3">
      <c r="E881" s="8">
        <v>35723</v>
      </c>
      <c r="F881">
        <v>406.57</v>
      </c>
      <c r="G881">
        <v>572.28242864531671</v>
      </c>
    </row>
    <row r="882" spans="5:7" ht="14.3" thickBot="1" x14ac:dyDescent="0.3">
      <c r="E882" s="8">
        <v>35725</v>
      </c>
      <c r="F882">
        <v>403.21</v>
      </c>
      <c r="G882">
        <v>568.95762210779264</v>
      </c>
    </row>
    <row r="883" spans="5:7" ht="14.3" thickBot="1" x14ac:dyDescent="0.3">
      <c r="E883" s="8">
        <v>35727</v>
      </c>
      <c r="F883">
        <v>400.37</v>
      </c>
      <c r="G883">
        <v>564.95018269213801</v>
      </c>
    </row>
    <row r="884" spans="5:7" ht="14.3" thickBot="1" x14ac:dyDescent="0.3">
      <c r="E884" s="8">
        <v>35730</v>
      </c>
      <c r="F884">
        <v>398.65</v>
      </c>
      <c r="G884">
        <v>562.63801070357715</v>
      </c>
    </row>
    <row r="885" spans="5:7" ht="14.3" thickBot="1" x14ac:dyDescent="0.3">
      <c r="E885" s="8">
        <v>35732</v>
      </c>
      <c r="F885">
        <v>396.35</v>
      </c>
      <c r="G885">
        <v>559.39188647275262</v>
      </c>
    </row>
    <row r="886" spans="5:7" ht="14.3" thickBot="1" x14ac:dyDescent="0.3">
      <c r="E886" s="8">
        <v>35734</v>
      </c>
      <c r="F886">
        <v>395.91</v>
      </c>
      <c r="G886">
        <v>558.77088879381222</v>
      </c>
    </row>
    <row r="887" spans="5:7" ht="14.3" thickBot="1" x14ac:dyDescent="0.3">
      <c r="E887" s="8">
        <v>35737</v>
      </c>
      <c r="F887">
        <v>396.48</v>
      </c>
      <c r="G887">
        <v>559.57536305971223</v>
      </c>
    </row>
    <row r="888" spans="5:7" ht="14.3" thickBot="1" x14ac:dyDescent="0.3">
      <c r="E888" s="8">
        <v>35739</v>
      </c>
      <c r="F888">
        <v>395.83</v>
      </c>
      <c r="G888">
        <v>559.52985788888941</v>
      </c>
    </row>
    <row r="889" spans="5:7" ht="14.3" thickBot="1" x14ac:dyDescent="0.3">
      <c r="E889" s="8">
        <v>35741</v>
      </c>
      <c r="F889">
        <v>396.17</v>
      </c>
      <c r="G889">
        <v>560.01046863512454</v>
      </c>
    </row>
    <row r="890" spans="5:7" ht="14.3" thickBot="1" x14ac:dyDescent="0.3">
      <c r="E890" s="8">
        <v>35744</v>
      </c>
      <c r="F890">
        <v>396.04</v>
      </c>
      <c r="G890">
        <v>559.82670570274058</v>
      </c>
    </row>
    <row r="891" spans="5:7" ht="14.3" thickBot="1" x14ac:dyDescent="0.3">
      <c r="E891" s="8">
        <v>35746</v>
      </c>
      <c r="F891">
        <v>397.77</v>
      </c>
      <c r="G891">
        <v>562.27216626446591</v>
      </c>
    </row>
    <row r="892" spans="5:7" ht="14.3" thickBot="1" x14ac:dyDescent="0.3">
      <c r="E892" s="8">
        <v>35748</v>
      </c>
      <c r="F892">
        <v>398.51</v>
      </c>
      <c r="G892">
        <v>563.31820141803632</v>
      </c>
    </row>
    <row r="893" spans="5:7" ht="14.3" thickBot="1" x14ac:dyDescent="0.3">
      <c r="E893" s="8">
        <v>35751</v>
      </c>
      <c r="F893">
        <v>397.42</v>
      </c>
      <c r="G893">
        <v>561.77741990804748</v>
      </c>
    </row>
    <row r="894" spans="5:7" ht="14.3" thickBot="1" x14ac:dyDescent="0.3">
      <c r="E894" s="8">
        <v>35753</v>
      </c>
      <c r="F894">
        <v>393.91</v>
      </c>
      <c r="G894">
        <v>556.81582073367963</v>
      </c>
    </row>
    <row r="895" spans="5:7" ht="14.3" thickBot="1" x14ac:dyDescent="0.3">
      <c r="E895" s="8">
        <v>35755</v>
      </c>
      <c r="F895">
        <v>392.85</v>
      </c>
      <c r="G895">
        <v>555.31744605424092</v>
      </c>
    </row>
    <row r="896" spans="5:7" ht="14.3" thickBot="1" x14ac:dyDescent="0.3">
      <c r="E896" s="8">
        <v>35758</v>
      </c>
      <c r="F896">
        <v>392.81</v>
      </c>
      <c r="G896">
        <v>555.26090361350737</v>
      </c>
    </row>
    <row r="897" spans="5:7" ht="14.3" thickBot="1" x14ac:dyDescent="0.3">
      <c r="E897" s="8">
        <v>35759</v>
      </c>
      <c r="F897">
        <v>392.85</v>
      </c>
      <c r="G897">
        <v>555.31744605424092</v>
      </c>
    </row>
    <row r="898" spans="5:7" ht="14.3" thickBot="1" x14ac:dyDescent="0.3">
      <c r="E898" s="8">
        <v>35760</v>
      </c>
      <c r="F898">
        <v>392.37</v>
      </c>
      <c r="G898">
        <v>554.63893676543842</v>
      </c>
    </row>
    <row r="899" spans="5:7" ht="14.3" thickBot="1" x14ac:dyDescent="0.3">
      <c r="E899" s="8">
        <v>35761</v>
      </c>
      <c r="F899">
        <v>392.9</v>
      </c>
      <c r="G899">
        <v>555.38812410515777</v>
      </c>
    </row>
    <row r="900" spans="5:7" ht="14.3" thickBot="1" x14ac:dyDescent="0.3">
      <c r="E900" s="8">
        <v>35762</v>
      </c>
      <c r="F900">
        <v>393.74</v>
      </c>
      <c r="G900">
        <v>556.57551536056201</v>
      </c>
    </row>
    <row r="901" spans="5:7" ht="14.3" thickBot="1" x14ac:dyDescent="0.3">
      <c r="E901" s="8">
        <v>35765</v>
      </c>
      <c r="F901">
        <v>397.17</v>
      </c>
      <c r="G901">
        <v>561.42402965346264</v>
      </c>
    </row>
    <row r="902" spans="5:7" ht="14.3" thickBot="1" x14ac:dyDescent="0.3">
      <c r="E902" s="8">
        <v>35766</v>
      </c>
      <c r="F902">
        <v>399</v>
      </c>
      <c r="G902">
        <v>564.0108463170219</v>
      </c>
    </row>
    <row r="903" spans="5:7" ht="14.3" thickBot="1" x14ac:dyDescent="0.3">
      <c r="E903" s="8">
        <v>35767</v>
      </c>
      <c r="F903">
        <v>401.15</v>
      </c>
      <c r="G903">
        <v>567.05000250644946</v>
      </c>
    </row>
    <row r="904" spans="5:7" ht="14.3" thickBot="1" x14ac:dyDescent="0.3">
      <c r="E904" s="8">
        <v>35768</v>
      </c>
      <c r="F904">
        <v>399.57</v>
      </c>
      <c r="G904">
        <v>565.01882159505874</v>
      </c>
    </row>
    <row r="905" spans="5:7" ht="14.3" thickBot="1" x14ac:dyDescent="0.3">
      <c r="E905" s="8">
        <v>35769</v>
      </c>
      <c r="F905">
        <v>397.92</v>
      </c>
      <c r="G905">
        <v>562.68561075432535</v>
      </c>
    </row>
    <row r="906" spans="5:7" ht="14.3" thickBot="1" x14ac:dyDescent="0.3">
      <c r="E906" s="8">
        <v>35772</v>
      </c>
      <c r="F906">
        <v>397.33</v>
      </c>
      <c r="G906">
        <v>562.15773170068121</v>
      </c>
    </row>
    <row r="907" spans="5:7" ht="14.3" thickBot="1" x14ac:dyDescent="0.3">
      <c r="E907" s="8">
        <v>35773</v>
      </c>
      <c r="F907">
        <v>396.17</v>
      </c>
      <c r="G907">
        <v>560.60821014602732</v>
      </c>
    </row>
    <row r="908" spans="5:7" ht="14.3" thickBot="1" x14ac:dyDescent="0.3">
      <c r="E908" s="8">
        <v>35774</v>
      </c>
      <c r="F908">
        <v>395.71</v>
      </c>
      <c r="G908">
        <v>560.03927394822654</v>
      </c>
    </row>
    <row r="909" spans="5:7" ht="14.3" thickBot="1" x14ac:dyDescent="0.3">
      <c r="E909" s="8">
        <v>35775</v>
      </c>
      <c r="F909">
        <v>394.56</v>
      </c>
      <c r="G909">
        <v>560.54293740625906</v>
      </c>
    </row>
    <row r="910" spans="5:7" ht="14.3" thickBot="1" x14ac:dyDescent="0.3">
      <c r="E910" s="8">
        <v>35776</v>
      </c>
      <c r="F910">
        <v>392.93</v>
      </c>
      <c r="G910">
        <v>558.26106493648501</v>
      </c>
    </row>
    <row r="911" spans="5:7" ht="14.3" thickBot="1" x14ac:dyDescent="0.3">
      <c r="E911" s="8">
        <v>35779</v>
      </c>
      <c r="F911">
        <v>393.61</v>
      </c>
      <c r="G911">
        <v>559.75989833611811</v>
      </c>
    </row>
    <row r="912" spans="5:7" ht="14.3" thickBot="1" x14ac:dyDescent="0.3">
      <c r="E912" s="8">
        <v>35780</v>
      </c>
      <c r="F912">
        <v>393.58</v>
      </c>
      <c r="G912">
        <v>559.71723479365198</v>
      </c>
    </row>
    <row r="913" spans="5:7" ht="14.3" thickBot="1" x14ac:dyDescent="0.3">
      <c r="E913" s="8">
        <v>35781</v>
      </c>
      <c r="F913">
        <v>393.79</v>
      </c>
      <c r="G913">
        <v>560.01587959091478</v>
      </c>
    </row>
    <row r="914" spans="5:7" ht="14.3" thickBot="1" x14ac:dyDescent="0.3">
      <c r="E914" s="8">
        <v>35782</v>
      </c>
      <c r="F914">
        <v>392.03</v>
      </c>
      <c r="G914">
        <v>557.97301469576314</v>
      </c>
    </row>
    <row r="915" spans="5:7" ht="14.3" thickBot="1" x14ac:dyDescent="0.3">
      <c r="E915" s="8">
        <v>35783</v>
      </c>
      <c r="F915">
        <v>391.26</v>
      </c>
      <c r="G915">
        <v>556.87708014658142</v>
      </c>
    </row>
    <row r="916" spans="5:7" ht="14.3" thickBot="1" x14ac:dyDescent="0.3">
      <c r="E916" s="8">
        <v>35786</v>
      </c>
      <c r="F916">
        <v>391.5</v>
      </c>
      <c r="G916">
        <v>557.35693138218483</v>
      </c>
    </row>
    <row r="917" spans="5:7" ht="14.3" thickBot="1" x14ac:dyDescent="0.3">
      <c r="E917" s="8">
        <v>35787</v>
      </c>
      <c r="F917">
        <v>390.38</v>
      </c>
      <c r="G917">
        <v>555.76244922854994</v>
      </c>
    </row>
    <row r="918" spans="5:7" ht="14.3" thickBot="1" x14ac:dyDescent="0.3">
      <c r="E918" s="8">
        <v>35788</v>
      </c>
      <c r="F918">
        <v>390.43</v>
      </c>
      <c r="G918">
        <v>555.83363146755153</v>
      </c>
    </row>
    <row r="919" spans="5:7" ht="14.3" thickBot="1" x14ac:dyDescent="0.3">
      <c r="E919" s="8">
        <v>35793</v>
      </c>
      <c r="F919">
        <v>390.72</v>
      </c>
      <c r="G919">
        <v>556.24648845376055</v>
      </c>
    </row>
    <row r="920" spans="5:7" ht="14.3" thickBot="1" x14ac:dyDescent="0.3">
      <c r="E920" s="8">
        <v>35794</v>
      </c>
      <c r="F920">
        <v>390.72</v>
      </c>
      <c r="G920">
        <v>556.24648845376055</v>
      </c>
    </row>
    <row r="921" spans="5:7" ht="14.3" thickBot="1" x14ac:dyDescent="0.3">
      <c r="E921" s="8">
        <v>35795</v>
      </c>
      <c r="F921">
        <v>391.12</v>
      </c>
      <c r="G921">
        <v>557.2786341410565</v>
      </c>
    </row>
    <row r="922" spans="5:7" ht="14.3" thickBot="1" x14ac:dyDescent="0.3">
      <c r="E922" s="8">
        <v>35800</v>
      </c>
      <c r="F922">
        <v>391.21</v>
      </c>
      <c r="G922">
        <v>557.68396110509605</v>
      </c>
    </row>
    <row r="923" spans="5:7" ht="14.3" thickBot="1" x14ac:dyDescent="0.3">
      <c r="E923" s="8">
        <v>35801</v>
      </c>
      <c r="F923">
        <v>391.16</v>
      </c>
      <c r="G923">
        <v>557.61268430221469</v>
      </c>
    </row>
    <row r="924" spans="5:7" ht="14.3" thickBot="1" x14ac:dyDescent="0.3">
      <c r="E924" s="8">
        <v>35802</v>
      </c>
      <c r="F924">
        <v>391.16</v>
      </c>
      <c r="G924">
        <v>557.61268430221469</v>
      </c>
    </row>
    <row r="925" spans="5:7" ht="14.3" thickBot="1" x14ac:dyDescent="0.3">
      <c r="E925" s="8">
        <v>35803</v>
      </c>
      <c r="F925">
        <v>391.64</v>
      </c>
      <c r="G925">
        <v>558.29694160987663</v>
      </c>
    </row>
    <row r="926" spans="5:7" ht="14.3" thickBot="1" x14ac:dyDescent="0.3">
      <c r="E926" s="8">
        <v>35804</v>
      </c>
      <c r="F926">
        <v>392.18</v>
      </c>
      <c r="G926">
        <v>559.06673108099642</v>
      </c>
    </row>
    <row r="927" spans="5:7" ht="14.3" thickBot="1" x14ac:dyDescent="0.3">
      <c r="E927" s="8">
        <v>35807</v>
      </c>
      <c r="F927">
        <v>391.83</v>
      </c>
      <c r="G927">
        <v>560.01129724142879</v>
      </c>
    </row>
    <row r="928" spans="5:7" ht="14.3" thickBot="1" x14ac:dyDescent="0.3">
      <c r="E928" s="8">
        <v>35808</v>
      </c>
      <c r="F928">
        <v>392.99</v>
      </c>
      <c r="G928">
        <v>561.66919251437901</v>
      </c>
    </row>
    <row r="929" spans="5:7" ht="14.3" thickBot="1" x14ac:dyDescent="0.3">
      <c r="E929" s="8">
        <v>35809</v>
      </c>
      <c r="F929">
        <v>393.98</v>
      </c>
      <c r="G929">
        <v>563.08412037663811</v>
      </c>
    </row>
    <row r="930" spans="5:7" ht="14.3" thickBot="1" x14ac:dyDescent="0.3">
      <c r="E930" s="8">
        <v>35810</v>
      </c>
      <c r="F930">
        <v>397.27</v>
      </c>
      <c r="G930">
        <v>568.15311406967623</v>
      </c>
    </row>
    <row r="931" spans="5:7" ht="14.3" thickBot="1" x14ac:dyDescent="0.3">
      <c r="E931" s="8">
        <v>35811</v>
      </c>
      <c r="F931">
        <v>400.24</v>
      </c>
      <c r="G931">
        <v>572.40064030822168</v>
      </c>
    </row>
    <row r="932" spans="5:7" ht="14.3" thickBot="1" x14ac:dyDescent="0.3">
      <c r="E932" s="8">
        <v>35814</v>
      </c>
      <c r="F932">
        <v>401.43</v>
      </c>
      <c r="G932">
        <v>574.10251109066917</v>
      </c>
    </row>
    <row r="933" spans="5:7" ht="14.3" thickBot="1" x14ac:dyDescent="0.3">
      <c r="E933" s="8">
        <v>35815</v>
      </c>
      <c r="F933">
        <v>402.26</v>
      </c>
      <c r="G933">
        <v>575.28953020783842</v>
      </c>
    </row>
    <row r="934" spans="5:7" ht="14.3" thickBot="1" x14ac:dyDescent="0.3">
      <c r="E934" s="8">
        <v>35816</v>
      </c>
      <c r="F934">
        <v>403.24</v>
      </c>
      <c r="G934">
        <v>576.69107085220708</v>
      </c>
    </row>
    <row r="935" spans="5:7" ht="14.3" thickBot="1" x14ac:dyDescent="0.3">
      <c r="E935" s="8">
        <v>35817</v>
      </c>
      <c r="F935">
        <v>403.2</v>
      </c>
      <c r="G935">
        <v>576.63386511162059</v>
      </c>
    </row>
    <row r="936" spans="5:7" ht="14.3" thickBot="1" x14ac:dyDescent="0.3">
      <c r="E936" s="8">
        <v>35818</v>
      </c>
      <c r="F936">
        <v>403.33</v>
      </c>
      <c r="G936">
        <v>576.81978376852658</v>
      </c>
    </row>
    <row r="937" spans="5:7" ht="14.3" thickBot="1" x14ac:dyDescent="0.3">
      <c r="E937" s="8">
        <v>35821</v>
      </c>
      <c r="F937">
        <v>403.87</v>
      </c>
      <c r="G937">
        <v>577.59206126644392</v>
      </c>
    </row>
    <row r="938" spans="5:7" ht="14.3" thickBot="1" x14ac:dyDescent="0.3">
      <c r="E938" s="8">
        <v>35822</v>
      </c>
      <c r="F938">
        <v>404.11</v>
      </c>
      <c r="G938">
        <v>577.93529570996282</v>
      </c>
    </row>
    <row r="939" spans="5:7" ht="14.3" thickBot="1" x14ac:dyDescent="0.3">
      <c r="E939" s="8">
        <v>35824</v>
      </c>
      <c r="F939">
        <v>404.97</v>
      </c>
      <c r="G939">
        <v>579.16521913257191</v>
      </c>
    </row>
    <row r="940" spans="5:7" ht="14.3" thickBot="1" x14ac:dyDescent="0.3">
      <c r="E940" s="8">
        <v>35828</v>
      </c>
      <c r="F940">
        <v>406.45</v>
      </c>
      <c r="G940">
        <v>581.28183153427119</v>
      </c>
    </row>
    <row r="941" spans="5:7" ht="14.3" thickBot="1" x14ac:dyDescent="0.3">
      <c r="E941" s="8">
        <v>35829</v>
      </c>
      <c r="F941">
        <v>409.95</v>
      </c>
      <c r="G941">
        <v>586.28733383558733</v>
      </c>
    </row>
    <row r="942" spans="5:7" ht="14.3" thickBot="1" x14ac:dyDescent="0.3">
      <c r="E942" s="8">
        <v>35830</v>
      </c>
      <c r="F942">
        <v>409.42</v>
      </c>
      <c r="G942">
        <v>585.52935777281664</v>
      </c>
    </row>
    <row r="943" spans="5:7" ht="14.3" thickBot="1" x14ac:dyDescent="0.3">
      <c r="E943" s="8">
        <v>35831</v>
      </c>
      <c r="F943">
        <v>412.41</v>
      </c>
      <c r="G943">
        <v>589.80548688165527</v>
      </c>
    </row>
    <row r="944" spans="5:7" ht="14.3" thickBot="1" x14ac:dyDescent="0.3">
      <c r="E944" s="8">
        <v>35832</v>
      </c>
      <c r="F944">
        <v>414.79</v>
      </c>
      <c r="G944">
        <v>593.20922844655013</v>
      </c>
    </row>
    <row r="945" spans="5:7" ht="14.3" thickBot="1" x14ac:dyDescent="0.3">
      <c r="E945" s="8">
        <v>35835</v>
      </c>
      <c r="F945">
        <v>415.68</v>
      </c>
      <c r="G945">
        <v>594.48205617459905</v>
      </c>
    </row>
    <row r="946" spans="5:7" ht="14.3" thickBot="1" x14ac:dyDescent="0.3">
      <c r="E946" s="8">
        <v>35838</v>
      </c>
      <c r="F946">
        <v>414.54</v>
      </c>
      <c r="G946">
        <v>592.8516925678847</v>
      </c>
    </row>
    <row r="947" spans="5:7" ht="14.3" thickBot="1" x14ac:dyDescent="0.3">
      <c r="E947" s="8">
        <v>35839</v>
      </c>
      <c r="F947">
        <v>412.78</v>
      </c>
      <c r="G947">
        <v>590.33463998207992</v>
      </c>
    </row>
    <row r="948" spans="5:7" ht="14.3" thickBot="1" x14ac:dyDescent="0.3">
      <c r="E948" s="8">
        <v>35842</v>
      </c>
      <c r="F948">
        <v>412.6</v>
      </c>
      <c r="G948">
        <v>590.07721414944092</v>
      </c>
    </row>
    <row r="949" spans="5:7" ht="14.3" thickBot="1" x14ac:dyDescent="0.3">
      <c r="E949" s="8">
        <v>35843</v>
      </c>
      <c r="F949">
        <v>412.44</v>
      </c>
      <c r="G949">
        <v>589.9554610645115</v>
      </c>
    </row>
    <row r="950" spans="5:7" ht="14.3" thickBot="1" x14ac:dyDescent="0.3">
      <c r="E950" s="8">
        <v>35844</v>
      </c>
      <c r="F950">
        <v>413.39</v>
      </c>
      <c r="G950">
        <v>591.31434402448451</v>
      </c>
    </row>
    <row r="951" spans="5:7" ht="14.3" thickBot="1" x14ac:dyDescent="0.3">
      <c r="E951" s="8">
        <v>35845</v>
      </c>
      <c r="F951">
        <v>414.2</v>
      </c>
      <c r="G951">
        <v>592.47297054825094</v>
      </c>
    </row>
    <row r="952" spans="5:7" ht="14.3" thickBot="1" x14ac:dyDescent="0.3">
      <c r="E952" s="8">
        <v>35846</v>
      </c>
      <c r="F952">
        <v>415.09</v>
      </c>
      <c r="G952">
        <v>593.74602932127834</v>
      </c>
    </row>
    <row r="953" spans="5:7" ht="14.3" thickBot="1" x14ac:dyDescent="0.3">
      <c r="E953" s="8">
        <v>35849</v>
      </c>
      <c r="F953">
        <v>415.79</v>
      </c>
      <c r="G953">
        <v>594.74731150231116</v>
      </c>
    </row>
    <row r="954" spans="5:7" ht="14.3" thickBot="1" x14ac:dyDescent="0.3">
      <c r="E954" s="8">
        <v>35850</v>
      </c>
      <c r="F954">
        <v>413.45</v>
      </c>
      <c r="G954">
        <v>591.40016821143013</v>
      </c>
    </row>
    <row r="955" spans="5:7" ht="14.3" thickBot="1" x14ac:dyDescent="0.3">
      <c r="E955" s="8">
        <v>35852</v>
      </c>
      <c r="F955">
        <v>413.01</v>
      </c>
      <c r="G955">
        <v>590.77079084049524</v>
      </c>
    </row>
    <row r="956" spans="5:7" ht="14.3" thickBot="1" x14ac:dyDescent="0.3">
      <c r="E956" s="8">
        <v>35853</v>
      </c>
      <c r="F956">
        <v>413.79</v>
      </c>
      <c r="G956">
        <v>591.88650527078903</v>
      </c>
    </row>
    <row r="957" spans="5:7" ht="14.3" thickBot="1" x14ac:dyDescent="0.3">
      <c r="E957" s="8">
        <v>35856</v>
      </c>
      <c r="F957">
        <v>415.88</v>
      </c>
      <c r="G957">
        <v>594.87604778272964</v>
      </c>
    </row>
    <row r="958" spans="5:7" ht="14.3" thickBot="1" x14ac:dyDescent="0.3">
      <c r="E958" s="8">
        <v>35857</v>
      </c>
      <c r="F958">
        <v>416.76</v>
      </c>
      <c r="G958">
        <v>596.13480252459942</v>
      </c>
    </row>
    <row r="959" spans="5:7" ht="14.3" thickBot="1" x14ac:dyDescent="0.3">
      <c r="E959" s="8">
        <v>35858</v>
      </c>
      <c r="F959">
        <v>417.1</v>
      </c>
      <c r="G959">
        <v>596.62113958395832</v>
      </c>
    </row>
    <row r="960" spans="5:7" ht="14.3" thickBot="1" x14ac:dyDescent="0.3">
      <c r="E960" s="8">
        <v>35859</v>
      </c>
      <c r="F960">
        <v>417.78</v>
      </c>
      <c r="G960">
        <v>597.59381370267579</v>
      </c>
    </row>
    <row r="961" spans="5:7" ht="14.3" thickBot="1" x14ac:dyDescent="0.3">
      <c r="E961" s="8">
        <v>35860</v>
      </c>
      <c r="F961">
        <v>415.43</v>
      </c>
      <c r="G961">
        <v>594.23236638063725</v>
      </c>
    </row>
    <row r="962" spans="5:7" ht="14.3" thickBot="1" x14ac:dyDescent="0.3">
      <c r="E962" s="8">
        <v>35863</v>
      </c>
      <c r="F962">
        <v>416.76</v>
      </c>
      <c r="G962">
        <v>596.13480252459954</v>
      </c>
    </row>
    <row r="963" spans="5:7" ht="14.3" thickBot="1" x14ac:dyDescent="0.3">
      <c r="E963" s="8">
        <v>35864</v>
      </c>
      <c r="F963">
        <v>418.88</v>
      </c>
      <c r="G963">
        <v>599.16725713001313</v>
      </c>
    </row>
    <row r="964" spans="5:7" ht="14.3" thickBot="1" x14ac:dyDescent="0.3">
      <c r="E964" s="8">
        <v>35865</v>
      </c>
      <c r="F964">
        <v>419.58</v>
      </c>
      <c r="G964">
        <v>600.16853931104595</v>
      </c>
    </row>
    <row r="965" spans="5:7" ht="14.3" thickBot="1" x14ac:dyDescent="0.3">
      <c r="E965" s="8">
        <v>35867</v>
      </c>
      <c r="F965">
        <v>419.89</v>
      </c>
      <c r="G965">
        <v>600.61196427693187</v>
      </c>
    </row>
    <row r="966" spans="5:7" ht="14.3" thickBot="1" x14ac:dyDescent="0.3">
      <c r="E966" s="8">
        <v>35870</v>
      </c>
      <c r="F966">
        <v>420.05</v>
      </c>
      <c r="G966">
        <v>600.84082877545359</v>
      </c>
    </row>
    <row r="967" spans="5:7" ht="14.3" thickBot="1" x14ac:dyDescent="0.3">
      <c r="E967" s="8">
        <v>35871</v>
      </c>
      <c r="F967">
        <v>420.39</v>
      </c>
      <c r="G967">
        <v>601.38623914741652</v>
      </c>
    </row>
    <row r="968" spans="5:7" ht="14.3" thickBot="1" x14ac:dyDescent="0.3">
      <c r="E968" s="8">
        <v>35872</v>
      </c>
      <c r="F968">
        <v>419.79</v>
      </c>
      <c r="G968">
        <v>600.52791296580324</v>
      </c>
    </row>
    <row r="969" spans="5:7" ht="14.3" thickBot="1" x14ac:dyDescent="0.3">
      <c r="E969" s="8">
        <v>35873</v>
      </c>
      <c r="F969">
        <v>421.67</v>
      </c>
      <c r="G969">
        <v>603.82823196485003</v>
      </c>
    </row>
    <row r="970" spans="5:7" ht="14.3" thickBot="1" x14ac:dyDescent="0.3">
      <c r="E970" s="8">
        <v>35874</v>
      </c>
      <c r="F970">
        <v>423.09</v>
      </c>
      <c r="G970">
        <v>605.86166116159177</v>
      </c>
    </row>
    <row r="971" spans="5:7" ht="14.3" thickBot="1" x14ac:dyDescent="0.3">
      <c r="E971" s="8">
        <v>35877</v>
      </c>
      <c r="F971">
        <v>423.77</v>
      </c>
      <c r="G971">
        <v>606.83541598820057</v>
      </c>
    </row>
    <row r="972" spans="5:7" ht="14.3" thickBot="1" x14ac:dyDescent="0.3">
      <c r="E972" s="8">
        <v>35878</v>
      </c>
      <c r="F972">
        <v>425.39</v>
      </c>
      <c r="G972">
        <v>609.1552436633566</v>
      </c>
    </row>
    <row r="973" spans="5:7" ht="14.3" thickBot="1" x14ac:dyDescent="0.3">
      <c r="E973" s="8">
        <v>35879</v>
      </c>
      <c r="F973">
        <v>427.01</v>
      </c>
      <c r="G973">
        <v>611.47507133851263</v>
      </c>
    </row>
    <row r="974" spans="5:7" ht="14.3" thickBot="1" x14ac:dyDescent="0.3">
      <c r="E974" s="8">
        <v>35880</v>
      </c>
      <c r="F974">
        <v>429.05</v>
      </c>
      <c r="G974">
        <v>614.3963358183388</v>
      </c>
    </row>
    <row r="975" spans="5:7" ht="14.3" thickBot="1" x14ac:dyDescent="0.3">
      <c r="E975" s="8">
        <v>35881</v>
      </c>
      <c r="F975">
        <v>432.47</v>
      </c>
      <c r="G975">
        <v>619.29374979922386</v>
      </c>
    </row>
    <row r="976" spans="5:7" ht="14.3" thickBot="1" x14ac:dyDescent="0.3">
      <c r="E976" s="8">
        <v>35884</v>
      </c>
      <c r="F976">
        <v>431.82</v>
      </c>
      <c r="G976">
        <v>620.23476911399939</v>
      </c>
    </row>
    <row r="977" spans="5:7" ht="14.3" thickBot="1" x14ac:dyDescent="0.3">
      <c r="E977" s="8">
        <v>35885</v>
      </c>
      <c r="F977">
        <v>432.09</v>
      </c>
      <c r="G977">
        <v>620.62257743149462</v>
      </c>
    </row>
    <row r="978" spans="5:7" ht="14.3" thickBot="1" x14ac:dyDescent="0.3">
      <c r="E978" s="8">
        <v>35886</v>
      </c>
      <c r="F978">
        <v>437.82</v>
      </c>
      <c r="G978">
        <v>628.85273172500399</v>
      </c>
    </row>
    <row r="979" spans="5:7" ht="14.3" thickBot="1" x14ac:dyDescent="0.3">
      <c r="E979" s="8">
        <v>35887</v>
      </c>
      <c r="F979">
        <v>438.42415734638098</v>
      </c>
      <c r="G979">
        <v>629.72049929538309</v>
      </c>
    </row>
    <row r="980" spans="5:7" ht="14.3" thickBot="1" x14ac:dyDescent="0.3">
      <c r="E980" s="8">
        <v>35888</v>
      </c>
      <c r="F980">
        <v>437.91882152773826</v>
      </c>
      <c r="G980">
        <v>628.99467176353903</v>
      </c>
    </row>
    <row r="981" spans="5:7" ht="14.3" thickBot="1" x14ac:dyDescent="0.3">
      <c r="E981" s="8">
        <v>35891</v>
      </c>
      <c r="F981">
        <v>438.17</v>
      </c>
      <c r="G981">
        <v>629.79875924519388</v>
      </c>
    </row>
    <row r="982" spans="5:7" ht="14.3" thickBot="1" x14ac:dyDescent="0.3">
      <c r="E982" s="8">
        <v>35892</v>
      </c>
      <c r="F982">
        <v>439.55</v>
      </c>
      <c r="G982">
        <v>631.78228684351961</v>
      </c>
    </row>
    <row r="983" spans="5:7" ht="14.3" thickBot="1" x14ac:dyDescent="0.3">
      <c r="E983" s="8">
        <v>35893</v>
      </c>
      <c r="F983">
        <v>439.69</v>
      </c>
      <c r="G983">
        <v>631.98351428103092</v>
      </c>
    </row>
    <row r="984" spans="5:7" ht="14.3" thickBot="1" x14ac:dyDescent="0.3">
      <c r="E984" s="8">
        <v>35894</v>
      </c>
      <c r="F984">
        <v>441</v>
      </c>
      <c r="G984">
        <v>633.866428160601</v>
      </c>
    </row>
    <row r="985" spans="5:7" ht="14.3" thickBot="1" x14ac:dyDescent="0.3">
      <c r="E985" s="8">
        <v>35895</v>
      </c>
      <c r="F985">
        <v>443.73</v>
      </c>
      <c r="G985">
        <v>637.79036319207148</v>
      </c>
    </row>
    <row r="986" spans="5:7" ht="14.3" thickBot="1" x14ac:dyDescent="0.3">
      <c r="E986" s="8">
        <v>35898</v>
      </c>
      <c r="F986">
        <v>444.23</v>
      </c>
      <c r="G986">
        <v>640.40002105413441</v>
      </c>
    </row>
    <row r="987" spans="5:7" ht="14.3" thickBot="1" x14ac:dyDescent="0.3">
      <c r="E987" s="8">
        <v>35899</v>
      </c>
      <c r="F987">
        <v>445.92</v>
      </c>
      <c r="G987">
        <v>642.83631764729898</v>
      </c>
    </row>
    <row r="988" spans="5:7" ht="14.3" thickBot="1" x14ac:dyDescent="0.3">
      <c r="E988" s="8">
        <v>35900</v>
      </c>
      <c r="F988">
        <v>445.86</v>
      </c>
      <c r="G988">
        <v>642.74982191026356</v>
      </c>
    </row>
    <row r="989" spans="5:7" ht="14.3" thickBot="1" x14ac:dyDescent="0.3">
      <c r="E989" s="8">
        <v>35901</v>
      </c>
      <c r="F989">
        <v>444.9</v>
      </c>
      <c r="G989">
        <v>642.39583595648207</v>
      </c>
    </row>
    <row r="990" spans="5:7" ht="14.3" thickBot="1" x14ac:dyDescent="0.3">
      <c r="E990" s="8">
        <v>35902</v>
      </c>
      <c r="F990">
        <v>444.86</v>
      </c>
      <c r="G990">
        <v>642.33807953158157</v>
      </c>
    </row>
    <row r="991" spans="5:7" ht="14.3" thickBot="1" x14ac:dyDescent="0.3">
      <c r="E991" s="8">
        <v>35905</v>
      </c>
      <c r="F991">
        <v>448.07</v>
      </c>
      <c r="G991">
        <v>646.97303262985145</v>
      </c>
    </row>
    <row r="992" spans="5:7" ht="14.3" thickBot="1" x14ac:dyDescent="0.3">
      <c r="E992" s="8">
        <v>35906</v>
      </c>
      <c r="F992">
        <v>452</v>
      </c>
      <c r="G992">
        <v>652.64760137633141</v>
      </c>
    </row>
    <row r="993" spans="5:7" ht="14.3" thickBot="1" x14ac:dyDescent="0.3">
      <c r="E993" s="8">
        <v>35907</v>
      </c>
      <c r="F993">
        <v>452.68</v>
      </c>
      <c r="G993">
        <v>653.62946059964088</v>
      </c>
    </row>
    <row r="994" spans="5:7" ht="14.3" thickBot="1" x14ac:dyDescent="0.3">
      <c r="E994" s="8">
        <v>35908</v>
      </c>
      <c r="F994">
        <v>454.29</v>
      </c>
      <c r="G994">
        <v>655.95415670188845</v>
      </c>
    </row>
    <row r="995" spans="5:7" ht="14.3" thickBot="1" x14ac:dyDescent="0.3">
      <c r="E995" s="8">
        <v>35909</v>
      </c>
      <c r="F995">
        <v>451.99</v>
      </c>
      <c r="G995">
        <v>652.63316227010625</v>
      </c>
    </row>
    <row r="996" spans="5:7" ht="14.3" thickBot="1" x14ac:dyDescent="0.3">
      <c r="E996" s="8">
        <v>35912</v>
      </c>
      <c r="F996">
        <v>452.52</v>
      </c>
      <c r="G996">
        <v>653.39843490003864</v>
      </c>
    </row>
    <row r="997" spans="5:7" ht="14.3" thickBot="1" x14ac:dyDescent="0.3">
      <c r="E997" s="8">
        <v>35913</v>
      </c>
      <c r="F997">
        <v>454.1</v>
      </c>
      <c r="G997">
        <v>655.67981368361086</v>
      </c>
    </row>
    <row r="998" spans="5:7" ht="14.3" thickBot="1" x14ac:dyDescent="0.3">
      <c r="E998" s="8">
        <v>35914</v>
      </c>
      <c r="F998">
        <v>455.08</v>
      </c>
      <c r="G998">
        <v>657.09484609367451</v>
      </c>
    </row>
    <row r="999" spans="5:7" ht="14.3" thickBot="1" x14ac:dyDescent="0.3">
      <c r="E999" s="8">
        <v>35915</v>
      </c>
      <c r="F999">
        <v>454.37</v>
      </c>
      <c r="G999">
        <v>656.06966955168957</v>
      </c>
    </row>
    <row r="1000" spans="5:7" ht="14.3" thickBot="1" x14ac:dyDescent="0.3">
      <c r="E1000" s="8">
        <v>35919</v>
      </c>
      <c r="F1000">
        <v>452.82</v>
      </c>
      <c r="G1000">
        <v>653.83160808679281</v>
      </c>
    </row>
    <row r="1001" spans="5:7" ht="14.3" thickBot="1" x14ac:dyDescent="0.3">
      <c r="E1001" s="8">
        <v>35920</v>
      </c>
      <c r="F1001">
        <v>453.7</v>
      </c>
      <c r="G1001">
        <v>655.10224943460514</v>
      </c>
    </row>
    <row r="1002" spans="5:7" ht="14.3" thickBot="1" x14ac:dyDescent="0.3">
      <c r="E1002" s="8">
        <v>35921</v>
      </c>
      <c r="F1002">
        <v>452</v>
      </c>
      <c r="G1002">
        <v>652.64760137633129</v>
      </c>
    </row>
    <row r="1003" spans="5:7" ht="14.3" thickBot="1" x14ac:dyDescent="0.3">
      <c r="E1003" s="8">
        <v>35922</v>
      </c>
      <c r="F1003">
        <v>451.98</v>
      </c>
      <c r="G1003">
        <v>652.61872316388099</v>
      </c>
    </row>
    <row r="1004" spans="5:7" ht="14.3" thickBot="1" x14ac:dyDescent="0.3">
      <c r="E1004" s="8">
        <v>35923</v>
      </c>
      <c r="F1004">
        <v>452.75</v>
      </c>
      <c r="G1004">
        <v>653.73053434321673</v>
      </c>
    </row>
    <row r="1005" spans="5:7" ht="14.3" thickBot="1" x14ac:dyDescent="0.3">
      <c r="E1005" s="8">
        <v>35926</v>
      </c>
      <c r="F1005">
        <v>453.64</v>
      </c>
      <c r="G1005">
        <v>655.01561479725422</v>
      </c>
    </row>
    <row r="1006" spans="5:7" ht="14.3" thickBot="1" x14ac:dyDescent="0.3">
      <c r="E1006" s="8">
        <v>35927</v>
      </c>
      <c r="F1006">
        <v>453.27</v>
      </c>
      <c r="G1006">
        <v>654.48136786692407</v>
      </c>
    </row>
    <row r="1007" spans="5:7" ht="14.3" thickBot="1" x14ac:dyDescent="0.3">
      <c r="E1007" s="8">
        <v>35928</v>
      </c>
      <c r="F1007">
        <v>452.92</v>
      </c>
      <c r="G1007">
        <v>653.97599914904424</v>
      </c>
    </row>
    <row r="1008" spans="5:7" ht="14.3" thickBot="1" x14ac:dyDescent="0.3">
      <c r="E1008" s="8">
        <v>35929</v>
      </c>
      <c r="F1008">
        <v>454.25</v>
      </c>
      <c r="G1008">
        <v>655.89640027698795</v>
      </c>
    </row>
    <row r="1009" spans="5:7" ht="14.3" thickBot="1" x14ac:dyDescent="0.3">
      <c r="E1009" s="8">
        <v>35930</v>
      </c>
      <c r="F1009">
        <v>455.46</v>
      </c>
      <c r="G1009">
        <v>657.64353213022991</v>
      </c>
    </row>
    <row r="1010" spans="5:7" ht="14.3" thickBot="1" x14ac:dyDescent="0.3">
      <c r="E1010" s="8">
        <v>35933</v>
      </c>
      <c r="F1010">
        <v>455.9</v>
      </c>
      <c r="G1010">
        <v>658.27885280413602</v>
      </c>
    </row>
    <row r="1011" spans="5:7" ht="14.3" thickBot="1" x14ac:dyDescent="0.3">
      <c r="E1011" s="8">
        <v>35934</v>
      </c>
      <c r="F1011">
        <v>455.84</v>
      </c>
      <c r="G1011">
        <v>658.19221816678521</v>
      </c>
    </row>
    <row r="1012" spans="5:7" ht="14.3" thickBot="1" x14ac:dyDescent="0.3">
      <c r="E1012" s="8">
        <v>35935</v>
      </c>
      <c r="F1012">
        <v>456.55</v>
      </c>
      <c r="G1012">
        <v>659.21739470877026</v>
      </c>
    </row>
    <row r="1013" spans="5:7" ht="14.3" thickBot="1" x14ac:dyDescent="0.3">
      <c r="E1013" s="8">
        <v>35936</v>
      </c>
      <c r="F1013">
        <v>456.09</v>
      </c>
      <c r="G1013">
        <v>658.55319582241373</v>
      </c>
    </row>
    <row r="1014" spans="5:7" ht="14.3" thickBot="1" x14ac:dyDescent="0.3">
      <c r="E1014" s="8">
        <v>35937</v>
      </c>
      <c r="F1014">
        <v>456.03</v>
      </c>
      <c r="G1014">
        <v>658.46656118506291</v>
      </c>
    </row>
    <row r="1015" spans="5:7" ht="14.3" thickBot="1" x14ac:dyDescent="0.3">
      <c r="E1015" s="8">
        <v>35940</v>
      </c>
      <c r="F1015">
        <v>456.26</v>
      </c>
      <c r="G1015">
        <v>658.79866062824124</v>
      </c>
    </row>
    <row r="1016" spans="5:7" ht="14.3" thickBot="1" x14ac:dyDescent="0.3">
      <c r="E1016" s="8">
        <v>35941</v>
      </c>
      <c r="F1016">
        <v>456.19</v>
      </c>
      <c r="G1016">
        <v>658.69758688466527</v>
      </c>
    </row>
    <row r="1017" spans="5:7" ht="14.3" thickBot="1" x14ac:dyDescent="0.3">
      <c r="E1017" s="8">
        <v>35942</v>
      </c>
      <c r="F1017">
        <v>455.61</v>
      </c>
      <c r="G1017">
        <v>659.22089756605192</v>
      </c>
    </row>
    <row r="1018" spans="5:7" ht="14.3" thickBot="1" x14ac:dyDescent="0.3">
      <c r="E1018" s="8">
        <v>35943</v>
      </c>
      <c r="F1018">
        <v>455.84</v>
      </c>
      <c r="G1018">
        <v>659.55368395449852</v>
      </c>
    </row>
    <row r="1019" spans="5:7" ht="14.3" thickBot="1" x14ac:dyDescent="0.3">
      <c r="E1019" s="8">
        <v>35944</v>
      </c>
      <c r="F1019">
        <v>456.21</v>
      </c>
      <c r="G1019">
        <v>660.08903597069548</v>
      </c>
    </row>
    <row r="1020" spans="5:7" ht="14.3" thickBot="1" x14ac:dyDescent="0.3">
      <c r="E1020" s="8">
        <v>35947</v>
      </c>
      <c r="F1020">
        <v>456.28</v>
      </c>
      <c r="G1020">
        <v>660.19031878457054</v>
      </c>
    </row>
    <row r="1021" spans="5:7" ht="14.3" thickBot="1" x14ac:dyDescent="0.3">
      <c r="E1021" s="8">
        <v>35948</v>
      </c>
      <c r="F1021">
        <v>452.47</v>
      </c>
      <c r="G1021">
        <v>655.57617141467733</v>
      </c>
    </row>
    <row r="1022" spans="5:7" ht="14.3" thickBot="1" x14ac:dyDescent="0.3">
      <c r="E1022" s="8">
        <v>35949</v>
      </c>
      <c r="F1022">
        <v>451.55</v>
      </c>
      <c r="G1022">
        <v>654.24319889119181</v>
      </c>
    </row>
    <row r="1023" spans="5:7" ht="14.3" thickBot="1" x14ac:dyDescent="0.3">
      <c r="E1023" s="8">
        <v>35950</v>
      </c>
      <c r="F1023">
        <v>451.89</v>
      </c>
      <c r="G1023">
        <v>655.06120756670111</v>
      </c>
    </row>
    <row r="1024" spans="5:7" ht="14.3" thickBot="1" x14ac:dyDescent="0.3">
      <c r="E1024" s="8">
        <v>35951</v>
      </c>
      <c r="F1024">
        <v>452</v>
      </c>
      <c r="G1024">
        <v>655.22066392296551</v>
      </c>
    </row>
    <row r="1025" spans="5:7" ht="14.3" thickBot="1" x14ac:dyDescent="0.3">
      <c r="E1025" s="23">
        <v>35954</v>
      </c>
      <c r="F1025">
        <v>451.36</v>
      </c>
      <c r="G1025">
        <v>654.29291785015425</v>
      </c>
    </row>
    <row r="1026" spans="5:7" ht="14.3" thickBot="1" x14ac:dyDescent="0.3">
      <c r="E1026" s="8">
        <v>35955</v>
      </c>
      <c r="F1026">
        <v>452.14</v>
      </c>
      <c r="G1026">
        <v>655.46290432873707</v>
      </c>
    </row>
    <row r="1027" spans="5:7" ht="14.3" thickBot="1" x14ac:dyDescent="0.3">
      <c r="E1027" s="8">
        <v>35956</v>
      </c>
      <c r="F1027">
        <v>452.68</v>
      </c>
      <c r="G1027">
        <v>656.24573700962685</v>
      </c>
    </row>
    <row r="1028" spans="5:7" ht="14.3" thickBot="1" x14ac:dyDescent="0.3">
      <c r="E1028" s="8">
        <v>35957</v>
      </c>
      <c r="F1028">
        <v>454.26</v>
      </c>
      <c r="G1028">
        <v>658.84591265757251</v>
      </c>
    </row>
    <row r="1029" spans="5:7" ht="14.3" thickBot="1" x14ac:dyDescent="0.3">
      <c r="E1029" s="8">
        <v>35958</v>
      </c>
      <c r="F1029">
        <v>455.29</v>
      </c>
      <c r="G1029">
        <v>660.33979565417644</v>
      </c>
    </row>
    <row r="1030" spans="5:7" ht="14.3" thickBot="1" x14ac:dyDescent="0.3">
      <c r="E1030" s="8">
        <v>35961</v>
      </c>
      <c r="F1030">
        <v>456.23</v>
      </c>
      <c r="G1030">
        <v>661.78147332368167</v>
      </c>
    </row>
    <row r="1031" spans="5:7" ht="14.3" thickBot="1" x14ac:dyDescent="0.3">
      <c r="E1031" s="8">
        <v>35962</v>
      </c>
      <c r="F1031">
        <v>455.39</v>
      </c>
      <c r="G1031">
        <v>660.74144173385503</v>
      </c>
    </row>
    <row r="1032" spans="5:7" ht="14.3" thickBot="1" x14ac:dyDescent="0.3">
      <c r="E1032" s="8">
        <v>35963</v>
      </c>
      <c r="F1032">
        <v>456.05</v>
      </c>
      <c r="G1032">
        <v>661.69905905427129</v>
      </c>
    </row>
    <row r="1033" spans="5:7" ht="14.3" thickBot="1" x14ac:dyDescent="0.3">
      <c r="E1033" s="8">
        <v>35964</v>
      </c>
      <c r="F1033">
        <v>456.7</v>
      </c>
      <c r="G1033">
        <v>662.64216702134786</v>
      </c>
    </row>
    <row r="1034" spans="5:7" ht="14.3" thickBot="1" x14ac:dyDescent="0.3">
      <c r="E1034" s="8">
        <v>35965</v>
      </c>
      <c r="F1034">
        <v>456.34</v>
      </c>
      <c r="G1034">
        <v>662.11983030112083</v>
      </c>
    </row>
    <row r="1035" spans="5:7" ht="14.3" thickBot="1" x14ac:dyDescent="0.3">
      <c r="E1035" s="8">
        <v>35968</v>
      </c>
      <c r="F1035">
        <v>457.87</v>
      </c>
      <c r="G1035">
        <v>664.33976136208571</v>
      </c>
    </row>
    <row r="1036" spans="5:7" ht="14.3" thickBot="1" x14ac:dyDescent="0.3">
      <c r="E1036" s="8">
        <v>35969</v>
      </c>
      <c r="F1036">
        <v>458.41</v>
      </c>
      <c r="G1036">
        <v>665.12326644242626</v>
      </c>
    </row>
    <row r="1037" spans="5:7" ht="14.3" thickBot="1" x14ac:dyDescent="0.3">
      <c r="E1037" s="8">
        <v>35970</v>
      </c>
      <c r="F1037">
        <v>459.81</v>
      </c>
      <c r="G1037">
        <v>667.15457590997585</v>
      </c>
    </row>
    <row r="1038" spans="5:7" ht="14.3" thickBot="1" x14ac:dyDescent="0.3">
      <c r="E1038" s="8">
        <v>35971</v>
      </c>
      <c r="F1038">
        <v>461.58</v>
      </c>
      <c r="G1038">
        <v>669.72273145109216</v>
      </c>
    </row>
    <row r="1039" spans="5:7" ht="14.3" thickBot="1" x14ac:dyDescent="0.3">
      <c r="E1039" s="8">
        <v>35972</v>
      </c>
      <c r="F1039">
        <v>461.3</v>
      </c>
      <c r="G1039">
        <v>669.31646955758231</v>
      </c>
    </row>
    <row r="1040" spans="5:7" ht="14.3" thickBot="1" x14ac:dyDescent="0.3">
      <c r="E1040" s="8">
        <v>35975</v>
      </c>
      <c r="F1040">
        <v>464.04</v>
      </c>
      <c r="G1040">
        <v>673.29203237264369</v>
      </c>
    </row>
    <row r="1041" spans="5:7" ht="14.3" thickBot="1" x14ac:dyDescent="0.3">
      <c r="E1041" s="8">
        <v>35976</v>
      </c>
      <c r="F1041">
        <v>467.15</v>
      </c>
      <c r="G1041">
        <v>678.04443561354844</v>
      </c>
    </row>
    <row r="1042" spans="5:7" ht="14.3" thickBot="1" x14ac:dyDescent="0.3">
      <c r="E1042" s="8">
        <v>35977</v>
      </c>
      <c r="F1042">
        <v>465.93</v>
      </c>
      <c r="G1042">
        <v>676.39328372154341</v>
      </c>
    </row>
    <row r="1043" spans="5:7" ht="14.3" thickBot="1" x14ac:dyDescent="0.3">
      <c r="E1043" s="8">
        <v>35978</v>
      </c>
      <c r="F1043">
        <v>465.14</v>
      </c>
      <c r="G1043">
        <v>676.72413037494641</v>
      </c>
    </row>
    <row r="1044" spans="5:7" ht="14.3" thickBot="1" x14ac:dyDescent="0.3">
      <c r="E1044" s="8">
        <v>35979</v>
      </c>
      <c r="F1044">
        <v>472.34</v>
      </c>
      <c r="G1044">
        <v>687.19928568022999</v>
      </c>
    </row>
    <row r="1045" spans="5:7" ht="14.3" thickBot="1" x14ac:dyDescent="0.3">
      <c r="E1045" s="8">
        <v>35982</v>
      </c>
      <c r="F1045">
        <v>478.99</v>
      </c>
      <c r="G1045">
        <v>696.87425551080457</v>
      </c>
    </row>
    <row r="1046" spans="5:7" ht="14.3" thickBot="1" x14ac:dyDescent="0.3">
      <c r="E1046" s="8">
        <v>35983</v>
      </c>
      <c r="F1046">
        <v>481.3</v>
      </c>
      <c r="G1046">
        <v>700.6880069697861</v>
      </c>
    </row>
    <row r="1047" spans="5:7" ht="14.3" thickBot="1" x14ac:dyDescent="0.3">
      <c r="E1047" s="8">
        <v>35984</v>
      </c>
      <c r="F1047">
        <v>485.82</v>
      </c>
      <c r="G1047">
        <v>707.26833065876065</v>
      </c>
    </row>
    <row r="1048" spans="5:7" ht="14.3" thickBot="1" x14ac:dyDescent="0.3">
      <c r="E1048" s="8">
        <v>35985</v>
      </c>
      <c r="F1048">
        <v>485.22</v>
      </c>
      <c r="G1048">
        <v>706.39483636376406</v>
      </c>
    </row>
    <row r="1049" spans="5:7" ht="14.3" thickBot="1" x14ac:dyDescent="0.3">
      <c r="E1049" s="8">
        <v>35986</v>
      </c>
      <c r="F1049">
        <v>487.68</v>
      </c>
      <c r="G1049">
        <v>709.9761629732501</v>
      </c>
    </row>
    <row r="1050" spans="5:7" ht="14.3" thickBot="1" x14ac:dyDescent="0.3">
      <c r="E1050" s="8">
        <v>35989</v>
      </c>
      <c r="F1050">
        <v>486.29</v>
      </c>
      <c r="G1050">
        <v>708.35210037281558</v>
      </c>
    </row>
    <row r="1051" spans="5:7" ht="14.3" thickBot="1" x14ac:dyDescent="0.3">
      <c r="E1051" s="8">
        <v>35990</v>
      </c>
      <c r="F1051">
        <v>485.66</v>
      </c>
      <c r="G1051">
        <v>707.43441375940608</v>
      </c>
    </row>
    <row r="1052" spans="5:7" ht="14.3" thickBot="1" x14ac:dyDescent="0.3">
      <c r="E1052" s="8">
        <v>35991</v>
      </c>
      <c r="F1052">
        <v>487.31</v>
      </c>
      <c r="G1052">
        <v>709.8378786992879</v>
      </c>
    </row>
    <row r="1053" spans="5:7" ht="14.3" thickBot="1" x14ac:dyDescent="0.3">
      <c r="E1053" s="8">
        <v>35992</v>
      </c>
      <c r="F1053">
        <v>488.75</v>
      </c>
      <c r="G1053">
        <v>711.93544810136655</v>
      </c>
    </row>
    <row r="1054" spans="5:7" ht="14.3" thickBot="1" x14ac:dyDescent="0.3">
      <c r="E1054" s="8">
        <v>35993</v>
      </c>
      <c r="F1054">
        <v>490.72</v>
      </c>
      <c r="G1054">
        <v>714.80503957504368</v>
      </c>
    </row>
    <row r="1055" spans="5:7" ht="14.3" thickBot="1" x14ac:dyDescent="0.3">
      <c r="E1055" s="8">
        <v>35996</v>
      </c>
      <c r="F1055">
        <v>491.21</v>
      </c>
      <c r="G1055">
        <v>715.51879582991751</v>
      </c>
    </row>
    <row r="1056" spans="5:7" ht="14.3" thickBot="1" x14ac:dyDescent="0.3">
      <c r="E1056" s="8">
        <v>35997</v>
      </c>
      <c r="F1056">
        <v>494.87</v>
      </c>
      <c r="G1056">
        <v>720.850118060201</v>
      </c>
    </row>
    <row r="1057" spans="5:7" ht="14.3" thickBot="1" x14ac:dyDescent="0.3">
      <c r="E1057" s="8">
        <v>35998</v>
      </c>
      <c r="F1057">
        <v>495.65</v>
      </c>
      <c r="G1057">
        <v>721.98630148632697</v>
      </c>
    </row>
    <row r="1058" spans="5:7" ht="14.3" thickBot="1" x14ac:dyDescent="0.3">
      <c r="E1058" s="8">
        <v>35999</v>
      </c>
      <c r="F1058">
        <v>498.06</v>
      </c>
      <c r="G1058">
        <v>725.8265052305436</v>
      </c>
    </row>
    <row r="1059" spans="5:7" ht="14.3" thickBot="1" x14ac:dyDescent="0.3">
      <c r="E1059" s="8">
        <v>36000</v>
      </c>
      <c r="F1059">
        <v>501.58</v>
      </c>
      <c r="G1059">
        <v>730.95622714840783</v>
      </c>
    </row>
    <row r="1060" spans="5:7" ht="14.3" thickBot="1" x14ac:dyDescent="0.3">
      <c r="E1060" s="8">
        <v>36003</v>
      </c>
      <c r="F1060">
        <v>503.5</v>
      </c>
      <c r="G1060">
        <v>733.75425728542473</v>
      </c>
    </row>
    <row r="1061" spans="5:7" ht="14.3" thickBot="1" x14ac:dyDescent="0.3">
      <c r="E1061" s="8">
        <v>36004</v>
      </c>
      <c r="F1061">
        <v>504.3</v>
      </c>
      <c r="G1061">
        <v>734.92010317584834</v>
      </c>
    </row>
    <row r="1062" spans="5:7" ht="14.3" thickBot="1" x14ac:dyDescent="0.3">
      <c r="E1062" s="8">
        <v>36005</v>
      </c>
      <c r="F1062">
        <v>511.58</v>
      </c>
      <c r="G1062">
        <v>745.52930077870406</v>
      </c>
    </row>
    <row r="1063" spans="5:7" ht="14.3" thickBot="1" x14ac:dyDescent="0.3">
      <c r="E1063" s="8">
        <v>36006</v>
      </c>
      <c r="F1063">
        <v>516.89</v>
      </c>
      <c r="G1063">
        <v>753.26760287639149</v>
      </c>
    </row>
    <row r="1064" spans="5:7" ht="14.3" thickBot="1" x14ac:dyDescent="0.3">
      <c r="E1064" s="8">
        <v>36007</v>
      </c>
      <c r="F1064">
        <v>526.37</v>
      </c>
      <c r="G1064">
        <v>767.0828766779124</v>
      </c>
    </row>
    <row r="1065" spans="5:7" ht="14.3" thickBot="1" x14ac:dyDescent="0.3">
      <c r="E1065" s="8">
        <v>36010</v>
      </c>
      <c r="F1065">
        <v>534.35</v>
      </c>
      <c r="G1065">
        <v>778.71218943488896</v>
      </c>
    </row>
    <row r="1066" spans="5:7" ht="14.3" thickBot="1" x14ac:dyDescent="0.3">
      <c r="E1066" s="8">
        <v>36011</v>
      </c>
      <c r="F1066">
        <v>537.30999999999995</v>
      </c>
      <c r="G1066">
        <v>783.0258192294566</v>
      </c>
    </row>
    <row r="1067" spans="5:7" ht="14.3" thickBot="1" x14ac:dyDescent="0.3">
      <c r="E1067" s="8">
        <v>36012</v>
      </c>
      <c r="F1067">
        <v>535.78</v>
      </c>
      <c r="G1067">
        <v>780.79613896402122</v>
      </c>
    </row>
    <row r="1068" spans="5:7" ht="14.3" thickBot="1" x14ac:dyDescent="0.3">
      <c r="E1068" s="8">
        <v>36013</v>
      </c>
      <c r="F1068">
        <v>527.79999999999995</v>
      </c>
      <c r="G1068">
        <v>769.16682620704466</v>
      </c>
    </row>
    <row r="1069" spans="5:7" ht="14.3" thickBot="1" x14ac:dyDescent="0.3">
      <c r="E1069" s="8">
        <v>36014</v>
      </c>
      <c r="F1069">
        <v>521.57000000000005</v>
      </c>
      <c r="G1069">
        <v>760.08780133537016</v>
      </c>
    </row>
    <row r="1070" spans="5:7" ht="14.3" thickBot="1" x14ac:dyDescent="0.3">
      <c r="E1070" s="8">
        <v>36017</v>
      </c>
      <c r="F1070">
        <v>512.72</v>
      </c>
      <c r="G1070">
        <v>747.1906311725578</v>
      </c>
    </row>
    <row r="1071" spans="5:7" ht="14.3" thickBot="1" x14ac:dyDescent="0.3">
      <c r="E1071" s="8">
        <v>36018</v>
      </c>
      <c r="F1071">
        <v>512.1</v>
      </c>
      <c r="G1071">
        <v>746.46670078089937</v>
      </c>
    </row>
    <row r="1072" spans="5:7" ht="14.3" thickBot="1" x14ac:dyDescent="0.3">
      <c r="E1072" s="8">
        <v>36019</v>
      </c>
      <c r="F1072">
        <v>512.54</v>
      </c>
      <c r="G1072">
        <v>747.33867994768684</v>
      </c>
    </row>
    <row r="1073" spans="5:7" ht="14.3" thickBot="1" x14ac:dyDescent="0.3">
      <c r="E1073" s="8">
        <v>36020</v>
      </c>
      <c r="F1073">
        <v>513.70000000000005</v>
      </c>
      <c r="G1073">
        <v>749.03008524042377</v>
      </c>
    </row>
    <row r="1074" spans="5:7" ht="14.3" thickBot="1" x14ac:dyDescent="0.3">
      <c r="E1074" s="8">
        <v>36021</v>
      </c>
      <c r="F1074">
        <v>515.20000000000005</v>
      </c>
      <c r="G1074">
        <v>751.21724725689376</v>
      </c>
    </row>
    <row r="1075" spans="5:7" ht="14.3" thickBot="1" x14ac:dyDescent="0.3">
      <c r="E1075" s="8">
        <v>36024</v>
      </c>
      <c r="F1075">
        <v>514.73</v>
      </c>
      <c r="G1075">
        <v>750.53193649173306</v>
      </c>
    </row>
    <row r="1076" spans="5:7" ht="14.3" thickBot="1" x14ac:dyDescent="0.3">
      <c r="E1076" s="8">
        <v>36025</v>
      </c>
      <c r="F1076">
        <v>512.02</v>
      </c>
      <c r="G1076">
        <v>746.58046378197719</v>
      </c>
    </row>
    <row r="1077" spans="5:7" ht="14.3" thickBot="1" x14ac:dyDescent="0.3">
      <c r="E1077" s="8">
        <v>36026</v>
      </c>
      <c r="F1077">
        <v>512.25</v>
      </c>
      <c r="G1077">
        <v>746.91582862450264</v>
      </c>
    </row>
    <row r="1078" spans="5:7" ht="14.3" thickBot="1" x14ac:dyDescent="0.3">
      <c r="E1078" s="8">
        <v>36027</v>
      </c>
      <c r="F1078">
        <v>512.73</v>
      </c>
      <c r="G1078">
        <v>747.61572046977312</v>
      </c>
    </row>
    <row r="1079" spans="5:7" ht="14.3" thickBot="1" x14ac:dyDescent="0.3">
      <c r="E1079" s="8">
        <v>36028</v>
      </c>
      <c r="F1079">
        <v>512.65</v>
      </c>
      <c r="G1079">
        <v>747.49907182889467</v>
      </c>
    </row>
    <row r="1080" spans="5:7" ht="14.3" thickBot="1" x14ac:dyDescent="0.3">
      <c r="E1080" s="8">
        <v>36031</v>
      </c>
      <c r="F1080">
        <v>514.32000000000005</v>
      </c>
      <c r="G1080">
        <v>749.93411220723135</v>
      </c>
    </row>
    <row r="1081" spans="5:7" ht="14.3" thickBot="1" x14ac:dyDescent="0.3">
      <c r="E1081" s="8">
        <v>36032</v>
      </c>
      <c r="F1081">
        <v>512.88</v>
      </c>
      <c r="G1081">
        <v>747.83443667142012</v>
      </c>
    </row>
    <row r="1082" spans="5:7" ht="14.3" thickBot="1" x14ac:dyDescent="0.3">
      <c r="E1082" s="8">
        <v>36033</v>
      </c>
      <c r="F1082">
        <v>512.96</v>
      </c>
      <c r="G1082">
        <v>747.95108531229857</v>
      </c>
    </row>
    <row r="1083" spans="5:7" ht="14.3" thickBot="1" x14ac:dyDescent="0.3">
      <c r="E1083" s="8">
        <v>36035</v>
      </c>
      <c r="F1083">
        <v>514.41</v>
      </c>
      <c r="G1083">
        <v>750.06534192821948</v>
      </c>
    </row>
    <row r="1084" spans="5:7" ht="14.3" thickBot="1" x14ac:dyDescent="0.3">
      <c r="E1084" s="8">
        <v>36038</v>
      </c>
      <c r="F1084">
        <v>513.6</v>
      </c>
      <c r="G1084">
        <v>748.88427443932574</v>
      </c>
    </row>
    <row r="1085" spans="5:7" ht="14.3" thickBot="1" x14ac:dyDescent="0.3">
      <c r="E1085" s="8">
        <v>36039</v>
      </c>
      <c r="F1085">
        <v>512.72</v>
      </c>
      <c r="G1085">
        <v>747.60113938966333</v>
      </c>
    </row>
    <row r="1086" spans="5:7" ht="14.3" thickBot="1" x14ac:dyDescent="0.3">
      <c r="E1086" s="8">
        <v>36040</v>
      </c>
      <c r="F1086">
        <v>504.37</v>
      </c>
      <c r="G1086">
        <v>735.42593749798027</v>
      </c>
    </row>
    <row r="1087" spans="5:7" ht="14.3" thickBot="1" x14ac:dyDescent="0.3">
      <c r="E1087" s="8">
        <v>36041</v>
      </c>
      <c r="F1087">
        <v>504.19</v>
      </c>
      <c r="G1087">
        <v>735.1634780560039</v>
      </c>
    </row>
    <row r="1088" spans="5:7" ht="14.3" thickBot="1" x14ac:dyDescent="0.3">
      <c r="E1088" s="8">
        <v>36042</v>
      </c>
      <c r="F1088">
        <v>502.26</v>
      </c>
      <c r="G1088">
        <v>732.3493295948125</v>
      </c>
    </row>
    <row r="1089" spans="5:7" ht="14.3" thickBot="1" x14ac:dyDescent="0.3">
      <c r="E1089" s="8">
        <v>36045</v>
      </c>
      <c r="F1089">
        <v>502.17</v>
      </c>
      <c r="G1089">
        <v>732.21809987382437</v>
      </c>
    </row>
    <row r="1090" spans="5:7" ht="14.3" thickBot="1" x14ac:dyDescent="0.3">
      <c r="E1090" s="8">
        <v>36046</v>
      </c>
      <c r="F1090">
        <v>503.75</v>
      </c>
      <c r="G1090">
        <v>734.52191053117281</v>
      </c>
    </row>
    <row r="1091" spans="5:7" ht="14.3" thickBot="1" x14ac:dyDescent="0.3">
      <c r="E1091" s="8">
        <v>36047</v>
      </c>
      <c r="F1091">
        <v>503.12</v>
      </c>
      <c r="G1091">
        <v>735.03527766459365</v>
      </c>
    </row>
    <row r="1092" spans="5:7" ht="14.3" thickBot="1" x14ac:dyDescent="0.3">
      <c r="E1092" s="8">
        <v>36048</v>
      </c>
      <c r="F1092">
        <v>502.02</v>
      </c>
      <c r="G1092">
        <v>733.42822804336799</v>
      </c>
    </row>
    <row r="1093" spans="5:7" ht="14.3" thickBot="1" x14ac:dyDescent="0.3">
      <c r="E1093" s="8">
        <v>36049</v>
      </c>
      <c r="F1093">
        <v>499.38</v>
      </c>
      <c r="G1093">
        <v>729.57130895242642</v>
      </c>
    </row>
    <row r="1094" spans="5:7" ht="14.3" thickBot="1" x14ac:dyDescent="0.3">
      <c r="E1094" s="8">
        <v>36052</v>
      </c>
      <c r="F1094">
        <v>494.82</v>
      </c>
      <c r="G1094">
        <v>723.21375665083247</v>
      </c>
    </row>
    <row r="1095" spans="5:7" ht="14.3" thickBot="1" x14ac:dyDescent="0.3">
      <c r="E1095" s="8">
        <v>36053</v>
      </c>
      <c r="F1095">
        <v>489.05</v>
      </c>
      <c r="G1095">
        <v>714.78050137441824</v>
      </c>
    </row>
    <row r="1096" spans="5:7" ht="14.3" thickBot="1" x14ac:dyDescent="0.3">
      <c r="E1096" s="8">
        <v>36054</v>
      </c>
      <c r="F1096">
        <v>485.56</v>
      </c>
      <c r="G1096">
        <v>709.76158133595072</v>
      </c>
    </row>
    <row r="1097" spans="5:7" ht="14.3" thickBot="1" x14ac:dyDescent="0.3">
      <c r="E1097" s="8">
        <v>36055</v>
      </c>
      <c r="F1097">
        <v>477.34</v>
      </c>
      <c r="G1097">
        <v>697.74609365454876</v>
      </c>
    </row>
    <row r="1098" spans="5:7" ht="14.3" thickBot="1" x14ac:dyDescent="0.3">
      <c r="E1098" s="8">
        <v>36056</v>
      </c>
      <c r="F1098">
        <v>472.94</v>
      </c>
      <c r="G1098">
        <v>691.91984588781008</v>
      </c>
    </row>
    <row r="1099" spans="5:7" ht="14.3" thickBot="1" x14ac:dyDescent="0.3">
      <c r="E1099" s="8">
        <v>36059</v>
      </c>
      <c r="F1099">
        <v>471.23</v>
      </c>
      <c r="G1099">
        <v>689.41808469935461</v>
      </c>
    </row>
    <row r="1100" spans="5:7" ht="14.3" thickBot="1" x14ac:dyDescent="0.3">
      <c r="E1100" s="8">
        <v>36060</v>
      </c>
      <c r="F1100">
        <v>468.41</v>
      </c>
      <c r="G1100">
        <v>685.29237326576128</v>
      </c>
    </row>
    <row r="1101" spans="5:7" ht="14.3" thickBot="1" x14ac:dyDescent="0.3">
      <c r="E1101" s="8">
        <v>36061</v>
      </c>
      <c r="F1101">
        <v>467.17</v>
      </c>
      <c r="G1101">
        <v>683.47823064957129</v>
      </c>
    </row>
    <row r="1102" spans="5:7" ht="14.3" thickBot="1" x14ac:dyDescent="0.3">
      <c r="E1102" s="8">
        <v>36062</v>
      </c>
      <c r="F1102">
        <v>466.55</v>
      </c>
      <c r="G1102">
        <v>682.57115934147635</v>
      </c>
    </row>
    <row r="1103" spans="5:7" ht="14.3" thickBot="1" x14ac:dyDescent="0.3">
      <c r="E1103" s="8">
        <v>36063</v>
      </c>
      <c r="F1103">
        <v>464.6</v>
      </c>
      <c r="G1103">
        <v>679.71827377569366</v>
      </c>
    </row>
    <row r="1104" spans="5:7" ht="14.3" thickBot="1" x14ac:dyDescent="0.3">
      <c r="E1104" s="8">
        <v>36066</v>
      </c>
      <c r="F1104">
        <v>461.72</v>
      </c>
      <c r="G1104">
        <v>675.50478124776862</v>
      </c>
    </row>
    <row r="1105" spans="5:7" ht="14.3" thickBot="1" x14ac:dyDescent="0.3">
      <c r="E1105" s="8">
        <v>36067</v>
      </c>
      <c r="F1105">
        <v>460.55</v>
      </c>
      <c r="G1105">
        <v>673.79304990829905</v>
      </c>
    </row>
    <row r="1106" spans="5:7" ht="14.3" thickBot="1" x14ac:dyDescent="0.3">
      <c r="E1106" s="8">
        <v>36068</v>
      </c>
      <c r="F1106">
        <v>460.92</v>
      </c>
      <c r="G1106">
        <v>674.3343666566783</v>
      </c>
    </row>
    <row r="1107" spans="5:7" ht="14.3" thickBot="1" x14ac:dyDescent="0.3">
      <c r="E1107" s="8">
        <v>36069</v>
      </c>
      <c r="F1107">
        <v>461.25</v>
      </c>
      <c r="G1107">
        <v>674.81716267550303</v>
      </c>
    </row>
    <row r="1108" spans="5:7" ht="14.3" thickBot="1" x14ac:dyDescent="0.3">
      <c r="E1108" s="8">
        <v>36070</v>
      </c>
      <c r="F1108">
        <v>457.69</v>
      </c>
      <c r="G1108">
        <v>669.6088177451511</v>
      </c>
    </row>
    <row r="1109" spans="5:7" ht="14.3" thickBot="1" x14ac:dyDescent="0.3">
      <c r="E1109" s="8">
        <v>36073</v>
      </c>
      <c r="F1109">
        <v>455.9</v>
      </c>
      <c r="G1109">
        <v>666.99001509758648</v>
      </c>
    </row>
    <row r="1110" spans="5:7" ht="14.3" thickBot="1" x14ac:dyDescent="0.3">
      <c r="E1110" s="8">
        <v>36074</v>
      </c>
      <c r="F1110">
        <v>452.82</v>
      </c>
      <c r="G1110">
        <v>662.48391892188886</v>
      </c>
    </row>
    <row r="1111" spans="5:7" ht="14.3" thickBot="1" x14ac:dyDescent="0.3">
      <c r="E1111" s="8">
        <v>36075</v>
      </c>
      <c r="F1111">
        <v>447.94</v>
      </c>
      <c r="G1111">
        <v>655.34438991623801</v>
      </c>
    </row>
    <row r="1112" spans="5:7" ht="14.3" thickBot="1" x14ac:dyDescent="0.3">
      <c r="E1112" s="8">
        <v>36076</v>
      </c>
      <c r="F1112">
        <v>438.99</v>
      </c>
      <c r="G1112">
        <v>642.25037667841525</v>
      </c>
    </row>
    <row r="1113" spans="5:7" ht="14.3" thickBot="1" x14ac:dyDescent="0.3">
      <c r="E1113" s="8">
        <v>36077</v>
      </c>
      <c r="F1113">
        <v>430.07</v>
      </c>
      <c r="G1113">
        <v>629.2002539877584</v>
      </c>
    </row>
    <row r="1114" spans="5:7" ht="14.3" thickBot="1" x14ac:dyDescent="0.3">
      <c r="E1114" s="8">
        <v>36080</v>
      </c>
      <c r="F1114">
        <v>424.78</v>
      </c>
      <c r="G1114">
        <v>621.4608875041738</v>
      </c>
    </row>
    <row r="1115" spans="5:7" ht="14.3" thickBot="1" x14ac:dyDescent="0.3">
      <c r="E1115" s="8">
        <v>36081</v>
      </c>
      <c r="F1115">
        <v>422.49</v>
      </c>
      <c r="G1115">
        <v>618.1105757371779</v>
      </c>
    </row>
    <row r="1116" spans="5:7" ht="14.3" thickBot="1" x14ac:dyDescent="0.3">
      <c r="E1116" s="8">
        <v>36082</v>
      </c>
      <c r="F1116">
        <v>431.66</v>
      </c>
      <c r="G1116">
        <v>631.52645298755056</v>
      </c>
    </row>
    <row r="1117" spans="5:7" ht="14.3" thickBot="1" x14ac:dyDescent="0.3">
      <c r="E1117" s="8">
        <v>36083</v>
      </c>
      <c r="F1117">
        <v>432.35</v>
      </c>
      <c r="G1117">
        <v>633.96634721115424</v>
      </c>
    </row>
    <row r="1118" spans="5:7" ht="14.3" thickBot="1" x14ac:dyDescent="0.3">
      <c r="E1118" s="8">
        <v>36084</v>
      </c>
      <c r="F1118">
        <v>444.54</v>
      </c>
      <c r="G1118">
        <v>651.84086964090784</v>
      </c>
    </row>
    <row r="1119" spans="5:7" ht="14.3" thickBot="1" x14ac:dyDescent="0.3">
      <c r="E1119" s="8">
        <v>36088</v>
      </c>
      <c r="F1119">
        <v>461.84</v>
      </c>
      <c r="G1119">
        <v>677.20832148953264</v>
      </c>
    </row>
    <row r="1120" spans="5:7" ht="14.3" thickBot="1" x14ac:dyDescent="0.3">
      <c r="E1120" s="8">
        <v>36089</v>
      </c>
      <c r="F1120">
        <v>462.67</v>
      </c>
      <c r="G1120">
        <v>678.42537264758812</v>
      </c>
    </row>
    <row r="1121" spans="5:7" ht="14.3" thickBot="1" x14ac:dyDescent="0.3">
      <c r="E1121" s="8">
        <v>36090</v>
      </c>
      <c r="F1121">
        <v>458.91</v>
      </c>
      <c r="G1121">
        <v>674.62755728811646</v>
      </c>
    </row>
    <row r="1122" spans="5:7" ht="14.3" thickBot="1" x14ac:dyDescent="0.3">
      <c r="E1122" s="8">
        <v>36091</v>
      </c>
      <c r="F1122">
        <v>453.93</v>
      </c>
      <c r="G1122">
        <v>667.30663328276728</v>
      </c>
    </row>
    <row r="1123" spans="5:7" ht="14.3" thickBot="1" x14ac:dyDescent="0.3">
      <c r="E1123" s="8">
        <v>36094</v>
      </c>
      <c r="F1123">
        <v>454.49</v>
      </c>
      <c r="G1123">
        <v>668.26914603518617</v>
      </c>
    </row>
    <row r="1124" spans="5:7" ht="14.3" thickBot="1" x14ac:dyDescent="0.3">
      <c r="E1124" s="8">
        <v>36095</v>
      </c>
      <c r="F1124">
        <v>452.61</v>
      </c>
      <c r="G1124">
        <v>665.50484760277584</v>
      </c>
    </row>
    <row r="1125" spans="5:7" ht="14.3" thickBot="1" x14ac:dyDescent="0.3">
      <c r="E1125" s="8">
        <v>36096</v>
      </c>
      <c r="F1125">
        <v>450.24</v>
      </c>
      <c r="G1125">
        <v>662.02006713213098</v>
      </c>
    </row>
    <row r="1126" spans="5:7" ht="14.3" thickBot="1" x14ac:dyDescent="0.3">
      <c r="E1126" s="8">
        <v>36097</v>
      </c>
      <c r="F1126">
        <v>449.83</v>
      </c>
      <c r="G1126">
        <v>661.41721481442437</v>
      </c>
    </row>
    <row r="1127" spans="5:7" ht="14.3" thickBot="1" x14ac:dyDescent="0.3">
      <c r="E1127" s="8">
        <v>36098</v>
      </c>
      <c r="F1127">
        <v>450.96</v>
      </c>
      <c r="G1127">
        <v>663.07873461688382</v>
      </c>
    </row>
    <row r="1128" spans="5:7" ht="14.3" thickBot="1" x14ac:dyDescent="0.3">
      <c r="E1128" s="8">
        <v>36101</v>
      </c>
      <c r="F1128">
        <v>452.17</v>
      </c>
      <c r="G1128">
        <v>664.85788413987132</v>
      </c>
    </row>
    <row r="1129" spans="5:7" ht="14.3" thickBot="1" x14ac:dyDescent="0.3">
      <c r="E1129" s="8">
        <v>36102</v>
      </c>
      <c r="F1129">
        <v>454.53</v>
      </c>
      <c r="G1129">
        <v>668.32796089545013</v>
      </c>
    </row>
    <row r="1130" spans="5:7" ht="14.3" thickBot="1" x14ac:dyDescent="0.3">
      <c r="E1130" s="8">
        <v>36103</v>
      </c>
      <c r="F1130">
        <v>457.1</v>
      </c>
      <c r="G1130">
        <v>672.10681566741539</v>
      </c>
    </row>
    <row r="1131" spans="5:7" ht="14.3" thickBot="1" x14ac:dyDescent="0.3">
      <c r="E1131" s="8">
        <v>36104</v>
      </c>
      <c r="F1131">
        <v>456.77</v>
      </c>
      <c r="G1131">
        <v>671.62159307023694</v>
      </c>
    </row>
    <row r="1132" spans="5:7" ht="14.3" thickBot="1" x14ac:dyDescent="0.3">
      <c r="E1132" s="8">
        <v>36105</v>
      </c>
      <c r="F1132">
        <v>458.24</v>
      </c>
      <c r="G1132">
        <v>673.78303918494078</v>
      </c>
    </row>
    <row r="1133" spans="5:7" ht="14.3" thickBot="1" x14ac:dyDescent="0.3">
      <c r="E1133" s="8">
        <v>36108</v>
      </c>
      <c r="F1133">
        <v>459.32</v>
      </c>
      <c r="G1133">
        <v>675.87842900830924</v>
      </c>
    </row>
    <row r="1134" spans="5:7" ht="14.3" thickBot="1" x14ac:dyDescent="0.3">
      <c r="E1134" s="8">
        <v>36109</v>
      </c>
      <c r="F1134">
        <v>458.79</v>
      </c>
      <c r="G1134">
        <v>675.09854664443571</v>
      </c>
    </row>
    <row r="1135" spans="5:7" ht="14.3" thickBot="1" x14ac:dyDescent="0.3">
      <c r="E1135" s="8">
        <v>36110</v>
      </c>
      <c r="F1135">
        <v>458.08</v>
      </c>
      <c r="G1135">
        <v>674.05379857207674</v>
      </c>
    </row>
    <row r="1136" spans="5:7" ht="14.3" thickBot="1" x14ac:dyDescent="0.3">
      <c r="E1136" s="8">
        <v>36111</v>
      </c>
      <c r="F1136">
        <v>457.94</v>
      </c>
      <c r="G1136">
        <v>673.84779190992151</v>
      </c>
    </row>
    <row r="1137" spans="5:7" ht="14.3" thickBot="1" x14ac:dyDescent="0.3">
      <c r="E1137" s="8">
        <v>36112</v>
      </c>
      <c r="F1137">
        <v>457.34</v>
      </c>
      <c r="G1137">
        <v>672.96490621497026</v>
      </c>
    </row>
    <row r="1138" spans="5:7" ht="14.3" thickBot="1" x14ac:dyDescent="0.3">
      <c r="E1138" s="8">
        <v>36115</v>
      </c>
      <c r="F1138">
        <v>456.69</v>
      </c>
      <c r="G1138">
        <v>672.00844671210643</v>
      </c>
    </row>
    <row r="1139" spans="5:7" ht="14.3" thickBot="1" x14ac:dyDescent="0.3">
      <c r="E1139" s="8">
        <v>36116</v>
      </c>
      <c r="F1139">
        <v>457.55</v>
      </c>
      <c r="G1139">
        <v>673.2739162082031</v>
      </c>
    </row>
    <row r="1140" spans="5:7" ht="14.3" thickBot="1" x14ac:dyDescent="0.3">
      <c r="E1140" s="8">
        <v>36117</v>
      </c>
      <c r="F1140">
        <v>456.12</v>
      </c>
      <c r="G1140">
        <v>671.1697053019027</v>
      </c>
    </row>
    <row r="1141" spans="5:7" ht="14.3" thickBot="1" x14ac:dyDescent="0.3">
      <c r="E1141" s="8">
        <v>36118</v>
      </c>
      <c r="F1141">
        <v>455.18</v>
      </c>
      <c r="G1141">
        <v>669.78651771314583</v>
      </c>
    </row>
    <row r="1142" spans="5:7" ht="14.3" thickBot="1" x14ac:dyDescent="0.3">
      <c r="E1142" s="8">
        <v>36119</v>
      </c>
      <c r="F1142">
        <v>456.01</v>
      </c>
      <c r="G1142">
        <v>671.00784292449498</v>
      </c>
    </row>
    <row r="1143" spans="5:7" ht="14.3" thickBot="1" x14ac:dyDescent="0.3">
      <c r="E1143" s="8">
        <v>36122</v>
      </c>
      <c r="F1143">
        <v>456.19</v>
      </c>
      <c r="G1143">
        <v>671.27270863298043</v>
      </c>
    </row>
    <row r="1144" spans="5:7" ht="14.3" thickBot="1" x14ac:dyDescent="0.3">
      <c r="E1144" s="8">
        <v>36123</v>
      </c>
      <c r="F1144">
        <v>457.23</v>
      </c>
      <c r="G1144">
        <v>674.25962056764206</v>
      </c>
    </row>
    <row r="1145" spans="5:7" ht="14.3" thickBot="1" x14ac:dyDescent="0.3">
      <c r="E1145" s="8">
        <v>36124</v>
      </c>
      <c r="F1145">
        <v>456.13</v>
      </c>
      <c r="G1145">
        <v>672.63749257379993</v>
      </c>
    </row>
    <row r="1146" spans="5:7" ht="14.3" thickBot="1" x14ac:dyDescent="0.3">
      <c r="E1146" s="8">
        <v>36125</v>
      </c>
      <c r="F1146">
        <v>454.28</v>
      </c>
      <c r="G1146">
        <v>669.90936822052004</v>
      </c>
    </row>
    <row r="1147" spans="5:7" ht="14.3" thickBot="1" x14ac:dyDescent="0.3">
      <c r="E1147" s="8">
        <v>36126</v>
      </c>
      <c r="F1147">
        <v>453.72</v>
      </c>
      <c r="G1147">
        <v>669.08355760547317</v>
      </c>
    </row>
    <row r="1148" spans="5:7" ht="14.3" thickBot="1" x14ac:dyDescent="0.3">
      <c r="E1148" s="8">
        <v>36129</v>
      </c>
      <c r="F1148">
        <v>453.97</v>
      </c>
      <c r="G1148">
        <v>669.4522230586191</v>
      </c>
    </row>
    <row r="1149" spans="5:7" ht="14.3" thickBot="1" x14ac:dyDescent="0.3">
      <c r="E1149" s="8">
        <v>36130</v>
      </c>
      <c r="F1149">
        <v>453.91</v>
      </c>
      <c r="G1149">
        <v>669.36374334986408</v>
      </c>
    </row>
    <row r="1150" spans="5:7" ht="14.3" thickBot="1" x14ac:dyDescent="0.3">
      <c r="E1150" s="8">
        <v>36131</v>
      </c>
      <c r="F1150">
        <v>454.18</v>
      </c>
      <c r="G1150">
        <v>669.76190203926171</v>
      </c>
    </row>
    <row r="1151" spans="5:7" ht="14.3" thickBot="1" x14ac:dyDescent="0.3">
      <c r="E1151" s="8">
        <v>36132</v>
      </c>
      <c r="F1151">
        <v>456.3</v>
      </c>
      <c r="G1151">
        <v>672.88818508193913</v>
      </c>
    </row>
    <row r="1152" spans="5:7" ht="14.3" thickBot="1" x14ac:dyDescent="0.3">
      <c r="E1152" s="8">
        <v>36133</v>
      </c>
      <c r="F1152">
        <v>458.13</v>
      </c>
      <c r="G1152">
        <v>675.58681619896731</v>
      </c>
    </row>
    <row r="1153" spans="5:7" ht="14.3" thickBot="1" x14ac:dyDescent="0.3">
      <c r="E1153" s="8">
        <v>36136</v>
      </c>
      <c r="F1153">
        <v>459.61</v>
      </c>
      <c r="G1153">
        <v>677.95360039952857</v>
      </c>
    </row>
    <row r="1154" spans="5:7" ht="14.3" thickBot="1" x14ac:dyDescent="0.3">
      <c r="E1154" s="8">
        <v>36137</v>
      </c>
      <c r="F1154">
        <v>459.77</v>
      </c>
      <c r="G1154">
        <v>678.50060489629573</v>
      </c>
    </row>
    <row r="1155" spans="5:7" ht="14.3" thickBot="1" x14ac:dyDescent="0.3">
      <c r="E1155" s="8">
        <v>36138</v>
      </c>
      <c r="F1155">
        <v>460.64</v>
      </c>
      <c r="G1155">
        <v>679.78449798688393</v>
      </c>
    </row>
    <row r="1156" spans="5:7" ht="14.3" thickBot="1" x14ac:dyDescent="0.3">
      <c r="E1156" s="8">
        <v>36139</v>
      </c>
      <c r="F1156">
        <v>461.65</v>
      </c>
      <c r="G1156">
        <v>681.39138990709671</v>
      </c>
    </row>
    <row r="1157" spans="5:7" ht="14.3" thickBot="1" x14ac:dyDescent="0.3">
      <c r="E1157" s="8">
        <v>36140</v>
      </c>
      <c r="F1157">
        <v>463.75</v>
      </c>
      <c r="G1157">
        <v>685.87311670595204</v>
      </c>
    </row>
    <row r="1158" spans="5:7" ht="14.3" thickBot="1" x14ac:dyDescent="0.3">
      <c r="E1158" s="8">
        <v>36143</v>
      </c>
      <c r="F1158">
        <v>463.81</v>
      </c>
      <c r="G1158">
        <v>686.16565485977208</v>
      </c>
    </row>
    <row r="1159" spans="5:7" ht="14.3" thickBot="1" x14ac:dyDescent="0.3">
      <c r="E1159" s="8">
        <v>36144</v>
      </c>
      <c r="F1159">
        <v>465.63</v>
      </c>
      <c r="G1159">
        <v>688.85818303261181</v>
      </c>
    </row>
    <row r="1160" spans="5:7" ht="14.3" thickBot="1" x14ac:dyDescent="0.3">
      <c r="E1160" s="8">
        <v>36145</v>
      </c>
      <c r="F1160">
        <v>464.64</v>
      </c>
      <c r="G1160">
        <v>687.39356605947376</v>
      </c>
    </row>
    <row r="1161" spans="5:7" ht="14.3" thickBot="1" x14ac:dyDescent="0.3">
      <c r="E1161" s="8">
        <v>36146</v>
      </c>
      <c r="F1161">
        <v>462.53</v>
      </c>
      <c r="G1161">
        <v>685.91848950300732</v>
      </c>
    </row>
    <row r="1162" spans="5:7" ht="14.3" thickBot="1" x14ac:dyDescent="0.3">
      <c r="E1162" s="8">
        <v>36147</v>
      </c>
      <c r="F1162">
        <v>460.4</v>
      </c>
      <c r="G1162">
        <v>683.09732235805905</v>
      </c>
    </row>
    <row r="1163" spans="5:7" ht="14.3" thickBot="1" x14ac:dyDescent="0.3">
      <c r="E1163" s="8">
        <v>36150</v>
      </c>
      <c r="F1163">
        <v>460.52</v>
      </c>
      <c r="G1163">
        <v>683.74816699008659</v>
      </c>
    </row>
    <row r="1164" spans="5:7" ht="14.3" thickBot="1" x14ac:dyDescent="0.3">
      <c r="E1164" s="8">
        <v>36151</v>
      </c>
      <c r="F1164">
        <v>460.41</v>
      </c>
      <c r="G1164">
        <v>683.5848466166633</v>
      </c>
    </row>
    <row r="1165" spans="5:7" ht="14.3" thickBot="1" x14ac:dyDescent="0.3">
      <c r="E1165" s="8">
        <v>36152</v>
      </c>
      <c r="F1165">
        <v>460.93</v>
      </c>
      <c r="G1165">
        <v>684.35690656375539</v>
      </c>
    </row>
    <row r="1166" spans="5:7" ht="14.3" thickBot="1" x14ac:dyDescent="0.3">
      <c r="E1166" s="8">
        <v>36153</v>
      </c>
      <c r="F1166">
        <v>461.05</v>
      </c>
      <c r="G1166">
        <v>684.53507424385361</v>
      </c>
    </row>
    <row r="1167" spans="5:7" ht="14.3" thickBot="1" x14ac:dyDescent="0.3">
      <c r="E1167" s="8">
        <v>36157</v>
      </c>
      <c r="F1167">
        <v>460.34</v>
      </c>
      <c r="G1167">
        <v>683.48091546993942</v>
      </c>
    </row>
    <row r="1168" spans="5:7" ht="14.3" thickBot="1" x14ac:dyDescent="0.3">
      <c r="E1168" s="8">
        <v>36158</v>
      </c>
      <c r="F1168">
        <v>460.61</v>
      </c>
      <c r="G1168">
        <v>683.88179275016034</v>
      </c>
    </row>
    <row r="1169" spans="5:7" ht="14.3" thickBot="1" x14ac:dyDescent="0.3">
      <c r="E1169" s="8">
        <v>36159</v>
      </c>
      <c r="F1169">
        <v>464.33</v>
      </c>
      <c r="G1169">
        <v>689.40499083320367</v>
      </c>
    </row>
    <row r="1170" spans="5:7" ht="14.3" thickBot="1" x14ac:dyDescent="0.3">
      <c r="E1170" s="8">
        <v>36160</v>
      </c>
      <c r="F1170">
        <v>465.6</v>
      </c>
      <c r="G1170">
        <v>691.29059878090936</v>
      </c>
    </row>
    <row r="1171" spans="5:7" ht="14.3" thickBot="1" x14ac:dyDescent="0.3">
      <c r="E1171" s="8">
        <v>36164</v>
      </c>
      <c r="F1171">
        <v>466.13</v>
      </c>
      <c r="G1171">
        <v>692.35754347761224</v>
      </c>
    </row>
    <row r="1172" spans="5:7" ht="14.3" thickBot="1" x14ac:dyDescent="0.3">
      <c r="E1172" s="8">
        <v>36165</v>
      </c>
      <c r="F1172">
        <v>464.74</v>
      </c>
      <c r="G1172">
        <v>690.76111598727721</v>
      </c>
    </row>
    <row r="1173" spans="5:7" ht="14.3" thickBot="1" x14ac:dyDescent="0.3">
      <c r="E1173" s="8">
        <v>36166</v>
      </c>
      <c r="F1173">
        <v>464.89</v>
      </c>
      <c r="G1173">
        <v>690.98406681440224</v>
      </c>
    </row>
    <row r="1174" spans="5:7" ht="14.3" thickBot="1" x14ac:dyDescent="0.3">
      <c r="E1174" s="8">
        <v>36167</v>
      </c>
      <c r="F1174">
        <v>466.12</v>
      </c>
      <c r="G1174">
        <v>692.81226359682751</v>
      </c>
    </row>
    <row r="1175" spans="5:7" ht="14.3" thickBot="1" x14ac:dyDescent="0.3">
      <c r="E1175" s="8">
        <v>36168</v>
      </c>
      <c r="F1175">
        <v>466.67</v>
      </c>
      <c r="G1175">
        <v>693.62974996295259</v>
      </c>
    </row>
    <row r="1176" spans="5:7" ht="14.3" thickBot="1" x14ac:dyDescent="0.3">
      <c r="E1176" s="8">
        <v>36171</v>
      </c>
      <c r="F1176">
        <v>465.97</v>
      </c>
      <c r="G1176">
        <v>692.58931276970247</v>
      </c>
    </row>
    <row r="1177" spans="5:7" ht="14.3" thickBot="1" x14ac:dyDescent="0.3">
      <c r="E1177" s="8">
        <v>36172</v>
      </c>
      <c r="F1177">
        <v>465.38</v>
      </c>
      <c r="G1177">
        <v>691.71237284967731</v>
      </c>
    </row>
    <row r="1178" spans="5:7" ht="14.3" thickBot="1" x14ac:dyDescent="0.3">
      <c r="E1178" s="8">
        <v>36173</v>
      </c>
      <c r="F1178">
        <v>465.25</v>
      </c>
      <c r="G1178">
        <v>691.51914879950232</v>
      </c>
    </row>
    <row r="1179" spans="5:7" ht="14.3" thickBot="1" x14ac:dyDescent="0.3">
      <c r="E1179" s="8">
        <v>36174</v>
      </c>
      <c r="F1179">
        <v>461.09</v>
      </c>
      <c r="G1179">
        <v>685.33597919390115</v>
      </c>
    </row>
    <row r="1180" spans="5:7" ht="14.3" thickBot="1" x14ac:dyDescent="0.3">
      <c r="E1180" s="8">
        <v>36175</v>
      </c>
      <c r="F1180">
        <v>459.63</v>
      </c>
      <c r="G1180">
        <v>683.1659244765508</v>
      </c>
    </row>
    <row r="1181" spans="5:7" ht="14.3" thickBot="1" x14ac:dyDescent="0.3">
      <c r="E1181" s="8">
        <v>36178</v>
      </c>
      <c r="F1181">
        <v>457.59</v>
      </c>
      <c r="G1181">
        <v>680.13379322765024</v>
      </c>
    </row>
    <row r="1182" spans="5:7" ht="14.3" thickBot="1" x14ac:dyDescent="0.3">
      <c r="E1182" s="8">
        <v>36179</v>
      </c>
      <c r="F1182">
        <v>455.71</v>
      </c>
      <c r="G1182">
        <v>677.3394761943498</v>
      </c>
    </row>
    <row r="1183" spans="5:7" ht="14.3" thickBot="1" x14ac:dyDescent="0.3">
      <c r="E1183" s="8">
        <v>36181</v>
      </c>
      <c r="F1183">
        <v>454.84</v>
      </c>
      <c r="G1183">
        <v>676.0463613970245</v>
      </c>
    </row>
    <row r="1184" spans="5:7" ht="14.3" thickBot="1" x14ac:dyDescent="0.3">
      <c r="E1184" s="8">
        <v>36182</v>
      </c>
      <c r="F1184">
        <v>454</v>
      </c>
      <c r="G1184">
        <v>674.79783676512432</v>
      </c>
    </row>
    <row r="1185" spans="5:7" ht="14.3" thickBot="1" x14ac:dyDescent="0.3">
      <c r="E1185" s="8">
        <v>36185</v>
      </c>
      <c r="F1185">
        <v>452.42</v>
      </c>
      <c r="G1185">
        <v>672.44942138607394</v>
      </c>
    </row>
    <row r="1186" spans="5:7" ht="14.3" thickBot="1" x14ac:dyDescent="0.3">
      <c r="E1186" s="8">
        <v>36186</v>
      </c>
      <c r="F1186">
        <v>450.42</v>
      </c>
      <c r="G1186">
        <v>669.47674369107335</v>
      </c>
    </row>
    <row r="1187" spans="5:7" ht="14.3" thickBot="1" x14ac:dyDescent="0.3">
      <c r="E1187" s="8">
        <v>36187</v>
      </c>
      <c r="F1187">
        <v>450.01</v>
      </c>
      <c r="G1187">
        <v>668.86734476359823</v>
      </c>
    </row>
    <row r="1188" spans="5:7" ht="14.3" thickBot="1" x14ac:dyDescent="0.3">
      <c r="E1188" s="8">
        <v>36188</v>
      </c>
      <c r="F1188">
        <v>450.24</v>
      </c>
      <c r="G1188">
        <v>669.20920269852331</v>
      </c>
    </row>
    <row r="1189" spans="5:7" ht="14.3" thickBot="1" x14ac:dyDescent="0.3">
      <c r="E1189" s="8">
        <v>36189</v>
      </c>
      <c r="F1189">
        <v>448.53</v>
      </c>
      <c r="G1189">
        <v>666.66756326929783</v>
      </c>
    </row>
    <row r="1190" spans="5:7" ht="14.3" thickBot="1" x14ac:dyDescent="0.3">
      <c r="E1190" s="8">
        <v>36192</v>
      </c>
      <c r="F1190">
        <v>448.36</v>
      </c>
      <c r="G1190">
        <v>666.41488566522287</v>
      </c>
    </row>
    <row r="1191" spans="5:7" ht="14.3" thickBot="1" x14ac:dyDescent="0.3">
      <c r="E1191" s="8">
        <v>36193</v>
      </c>
      <c r="F1191">
        <v>448.19</v>
      </c>
      <c r="G1191">
        <v>666.16220806114779</v>
      </c>
    </row>
    <row r="1192" spans="5:7" ht="14.3" thickBot="1" x14ac:dyDescent="0.3">
      <c r="E1192" s="8">
        <v>36194</v>
      </c>
      <c r="F1192">
        <v>448.39</v>
      </c>
      <c r="G1192">
        <v>666.45947583064788</v>
      </c>
    </row>
    <row r="1193" spans="5:7" ht="14.3" thickBot="1" x14ac:dyDescent="0.3">
      <c r="E1193" s="8">
        <v>36195</v>
      </c>
      <c r="F1193">
        <v>447.54</v>
      </c>
      <c r="G1193">
        <v>665.19608781027273</v>
      </c>
    </row>
    <row r="1194" spans="5:7" ht="14.3" thickBot="1" x14ac:dyDescent="0.3">
      <c r="E1194" s="8">
        <v>36196</v>
      </c>
      <c r="F1194">
        <v>447.01</v>
      </c>
      <c r="G1194">
        <v>664.40832822109758</v>
      </c>
    </row>
    <row r="1195" spans="5:7" ht="14.3" thickBot="1" x14ac:dyDescent="0.3">
      <c r="E1195" s="8">
        <v>36199</v>
      </c>
      <c r="F1195">
        <v>446.43</v>
      </c>
      <c r="G1195">
        <v>663.54625168954749</v>
      </c>
    </row>
    <row r="1196" spans="5:7" ht="14.3" thickBot="1" x14ac:dyDescent="0.3">
      <c r="E1196" s="8">
        <v>36200</v>
      </c>
      <c r="F1196">
        <v>445.96</v>
      </c>
      <c r="G1196">
        <v>662.84767243122235</v>
      </c>
    </row>
    <row r="1197" spans="5:7" ht="14.3" thickBot="1" x14ac:dyDescent="0.3">
      <c r="E1197" s="8">
        <v>36201</v>
      </c>
      <c r="F1197">
        <v>445.15</v>
      </c>
      <c r="G1197">
        <v>661.64373796474717</v>
      </c>
    </row>
    <row r="1198" spans="5:7" ht="14.3" thickBot="1" x14ac:dyDescent="0.3">
      <c r="E1198" s="8">
        <v>36202</v>
      </c>
      <c r="F1198">
        <v>445.6</v>
      </c>
      <c r="G1198">
        <v>662.31259044612227</v>
      </c>
    </row>
    <row r="1199" spans="5:7" ht="14.3" thickBot="1" x14ac:dyDescent="0.3">
      <c r="E1199" s="8">
        <v>36203</v>
      </c>
      <c r="F1199">
        <v>443.95</v>
      </c>
      <c r="G1199">
        <v>659.86013134774669</v>
      </c>
    </row>
    <row r="1200" spans="5:7" ht="14.3" thickBot="1" x14ac:dyDescent="0.3">
      <c r="E1200" s="8">
        <v>36208</v>
      </c>
      <c r="F1200">
        <v>443.22</v>
      </c>
      <c r="G1200">
        <v>658.77510398907157</v>
      </c>
    </row>
    <row r="1201" spans="5:7" ht="14.3" thickBot="1" x14ac:dyDescent="0.3">
      <c r="E1201" s="8">
        <v>36209</v>
      </c>
      <c r="F1201">
        <v>443.4</v>
      </c>
      <c r="G1201">
        <v>659.04264498162161</v>
      </c>
    </row>
    <row r="1202" spans="5:7" ht="14.3" thickBot="1" x14ac:dyDescent="0.3">
      <c r="E1202" s="8">
        <v>36210</v>
      </c>
      <c r="F1202">
        <v>443.63</v>
      </c>
      <c r="G1202">
        <v>659.38450291654669</v>
      </c>
    </row>
    <row r="1203" spans="5:7" ht="14.3" thickBot="1" x14ac:dyDescent="0.3">
      <c r="E1203" s="8">
        <v>36213</v>
      </c>
      <c r="F1203">
        <v>442.99</v>
      </c>
      <c r="G1203">
        <v>658.43324605414659</v>
      </c>
    </row>
    <row r="1204" spans="5:7" ht="14.3" thickBot="1" x14ac:dyDescent="0.3">
      <c r="E1204" s="8">
        <v>36214</v>
      </c>
      <c r="F1204">
        <v>441.92</v>
      </c>
      <c r="G1204">
        <v>656.84286348732132</v>
      </c>
    </row>
    <row r="1205" spans="5:7" ht="14.3" thickBot="1" x14ac:dyDescent="0.3">
      <c r="E1205" s="8">
        <v>36216</v>
      </c>
      <c r="F1205">
        <v>440.2</v>
      </c>
      <c r="G1205">
        <v>654.39428306822367</v>
      </c>
    </row>
    <row r="1206" spans="5:7" ht="14.3" thickBot="1" x14ac:dyDescent="0.3">
      <c r="E1206" s="8">
        <v>36217</v>
      </c>
      <c r="F1206">
        <v>437.01</v>
      </c>
      <c r="G1206">
        <v>649.65208006279977</v>
      </c>
    </row>
    <row r="1207" spans="5:7" ht="14.3" thickBot="1" x14ac:dyDescent="0.3">
      <c r="E1207" s="8">
        <v>36220</v>
      </c>
      <c r="F1207">
        <v>438.1</v>
      </c>
      <c r="G1207">
        <v>651.27245663832093</v>
      </c>
    </row>
    <row r="1208" spans="5:7" ht="14.3" thickBot="1" x14ac:dyDescent="0.3">
      <c r="E1208" s="8">
        <v>36221</v>
      </c>
      <c r="F1208">
        <v>436.88</v>
      </c>
      <c r="G1208">
        <v>649.45882414094865</v>
      </c>
    </row>
    <row r="1209" spans="5:7" ht="14.3" thickBot="1" x14ac:dyDescent="0.3">
      <c r="E1209" s="8">
        <v>36222</v>
      </c>
      <c r="F1209">
        <v>435.74</v>
      </c>
      <c r="G1209">
        <v>647.76411836471561</v>
      </c>
    </row>
    <row r="1210" spans="5:7" ht="14.3" thickBot="1" x14ac:dyDescent="0.3">
      <c r="E1210" s="8">
        <v>36223</v>
      </c>
      <c r="F1210">
        <v>433.99</v>
      </c>
      <c r="G1210">
        <v>645.16259633979644</v>
      </c>
    </row>
    <row r="1211" spans="5:7" ht="14.3" thickBot="1" x14ac:dyDescent="0.3">
      <c r="E1211" s="8">
        <v>36224</v>
      </c>
      <c r="F1211">
        <v>433.36</v>
      </c>
      <c r="G1211">
        <v>644.22604841082557</v>
      </c>
    </row>
    <row r="1212" spans="5:7" ht="14.3" thickBot="1" x14ac:dyDescent="0.3">
      <c r="E1212" s="8">
        <v>36227</v>
      </c>
      <c r="F1212">
        <v>431.79</v>
      </c>
      <c r="G1212">
        <v>641.89211150846961</v>
      </c>
    </row>
    <row r="1213" spans="5:7" ht="14.3" thickBot="1" x14ac:dyDescent="0.3">
      <c r="E1213" s="8">
        <v>36229</v>
      </c>
      <c r="F1213">
        <v>427.33</v>
      </c>
      <c r="G1213">
        <v>635.26194680496144</v>
      </c>
    </row>
    <row r="1214" spans="5:7" ht="14.3" thickBot="1" x14ac:dyDescent="0.3">
      <c r="E1214" s="8">
        <v>36230</v>
      </c>
      <c r="F1214">
        <v>422.75</v>
      </c>
      <c r="G1214">
        <v>628.45339201974457</v>
      </c>
    </row>
    <row r="1215" spans="5:7" ht="14.3" thickBot="1" x14ac:dyDescent="0.3">
      <c r="E1215" s="8">
        <v>36234</v>
      </c>
      <c r="F1215">
        <v>416.33</v>
      </c>
      <c r="G1215">
        <v>618.90952264832708</v>
      </c>
    </row>
    <row r="1216" spans="5:7" ht="14.3" thickBot="1" x14ac:dyDescent="0.3">
      <c r="E1216" s="8">
        <v>36235</v>
      </c>
      <c r="F1216">
        <v>413.28</v>
      </c>
      <c r="G1216">
        <v>616.95207763550889</v>
      </c>
    </row>
    <row r="1217" spans="5:7" ht="14.3" thickBot="1" x14ac:dyDescent="0.3">
      <c r="E1217" s="8">
        <v>36236</v>
      </c>
      <c r="F1217">
        <v>411.88</v>
      </c>
      <c r="G1217">
        <v>614.86213157305804</v>
      </c>
    </row>
    <row r="1218" spans="5:7" ht="14.3" thickBot="1" x14ac:dyDescent="0.3">
      <c r="E1218" s="8">
        <v>36238</v>
      </c>
      <c r="F1218">
        <v>417.06</v>
      </c>
      <c r="G1218">
        <v>622.59493200412635</v>
      </c>
    </row>
    <row r="1219" spans="5:7" ht="14.3" thickBot="1" x14ac:dyDescent="0.3">
      <c r="E1219" s="8">
        <v>36241</v>
      </c>
      <c r="F1219">
        <v>421.09</v>
      </c>
      <c r="G1219">
        <v>628.61099102675291</v>
      </c>
    </row>
    <row r="1220" spans="5:7" ht="14.3" thickBot="1" x14ac:dyDescent="0.3">
      <c r="E1220" s="8">
        <v>36242</v>
      </c>
      <c r="F1220">
        <v>423.24</v>
      </c>
      <c r="G1220">
        <v>631.82055105123118</v>
      </c>
    </row>
    <row r="1221" spans="5:7" ht="14.3" thickBot="1" x14ac:dyDescent="0.3">
      <c r="E1221" s="8">
        <v>36243</v>
      </c>
      <c r="F1221">
        <v>427.05</v>
      </c>
      <c r="G1221">
        <v>637.50818997832982</v>
      </c>
    </row>
    <row r="1222" spans="5:7" ht="14.3" thickBot="1" x14ac:dyDescent="0.3">
      <c r="E1222" s="8">
        <v>36244</v>
      </c>
      <c r="F1222">
        <v>427.58</v>
      </c>
      <c r="G1222">
        <v>638.29938384482909</v>
      </c>
    </row>
    <row r="1223" spans="5:7" ht="14.3" thickBot="1" x14ac:dyDescent="0.3">
      <c r="E1223" s="8">
        <v>36245</v>
      </c>
      <c r="F1223">
        <v>427.04</v>
      </c>
      <c r="G1223">
        <v>637.49326179216951</v>
      </c>
    </row>
    <row r="1224" spans="5:7" ht="14.3" thickBot="1" x14ac:dyDescent="0.3">
      <c r="E1224" s="8">
        <v>36248</v>
      </c>
      <c r="F1224">
        <v>427.3</v>
      </c>
      <c r="G1224">
        <v>637.88139463233904</v>
      </c>
    </row>
    <row r="1225" spans="5:7" ht="14.3" thickBot="1" x14ac:dyDescent="0.3">
      <c r="E1225" s="8">
        <v>36249</v>
      </c>
      <c r="F1225">
        <v>427.43</v>
      </c>
      <c r="G1225">
        <v>638.07546105242375</v>
      </c>
    </row>
    <row r="1226" spans="5:7" ht="14.3" thickBot="1" x14ac:dyDescent="0.3">
      <c r="E1226" s="8">
        <v>36250</v>
      </c>
      <c r="F1226">
        <v>428.81</v>
      </c>
      <c r="G1226">
        <v>640.13555074255396</v>
      </c>
    </row>
    <row r="1227" spans="5:7" ht="14.3" thickBot="1" x14ac:dyDescent="0.3">
      <c r="E1227" s="8">
        <v>36251</v>
      </c>
      <c r="F1227">
        <v>428.94</v>
      </c>
      <c r="G1227">
        <v>640.40116360791808</v>
      </c>
    </row>
    <row r="1228" spans="5:7" ht="14.3" thickBot="1" x14ac:dyDescent="0.3">
      <c r="E1228" s="8">
        <v>36252</v>
      </c>
      <c r="F1228">
        <v>428.22</v>
      </c>
      <c r="G1228">
        <v>639.32621410962531</v>
      </c>
    </row>
    <row r="1229" spans="5:7" ht="14.3" thickBot="1" x14ac:dyDescent="0.3">
      <c r="E1229" s="8">
        <v>36255</v>
      </c>
      <c r="F1229">
        <v>428.42</v>
      </c>
      <c r="G1229">
        <v>639.62481119248446</v>
      </c>
    </row>
    <row r="1230" spans="5:7" ht="14.3" thickBot="1" x14ac:dyDescent="0.3">
      <c r="E1230" s="8">
        <v>36256</v>
      </c>
      <c r="F1230">
        <v>425.93</v>
      </c>
      <c r="G1230">
        <v>635.90727751088855</v>
      </c>
    </row>
    <row r="1231" spans="5:7" ht="14.3" thickBot="1" x14ac:dyDescent="0.3">
      <c r="E1231" s="8">
        <v>36257</v>
      </c>
      <c r="F1231">
        <v>424.67</v>
      </c>
      <c r="G1231">
        <v>634.02611588887623</v>
      </c>
    </row>
    <row r="1232" spans="5:7" ht="14.3" thickBot="1" x14ac:dyDescent="0.3">
      <c r="E1232" s="8">
        <v>36258</v>
      </c>
      <c r="F1232">
        <v>423.55</v>
      </c>
      <c r="G1232">
        <v>632.35397222486529</v>
      </c>
    </row>
    <row r="1233" spans="5:7" ht="14.3" thickBot="1" x14ac:dyDescent="0.3">
      <c r="E1233" s="8">
        <v>36259</v>
      </c>
      <c r="F1233">
        <v>420.75</v>
      </c>
      <c r="G1233">
        <v>628.17361306483781</v>
      </c>
    </row>
    <row r="1234" spans="5:7" ht="14.3" thickBot="1" x14ac:dyDescent="0.3">
      <c r="E1234" s="8">
        <v>36262</v>
      </c>
      <c r="F1234">
        <v>419.47</v>
      </c>
      <c r="G1234">
        <v>626.64591918448173</v>
      </c>
    </row>
    <row r="1235" spans="5:7" ht="14.3" thickBot="1" x14ac:dyDescent="0.3">
      <c r="E1235" s="8">
        <v>36263</v>
      </c>
      <c r="F1235">
        <v>418.19</v>
      </c>
      <c r="G1235">
        <v>624.73372814208017</v>
      </c>
    </row>
    <row r="1236" spans="5:7" ht="14.3" thickBot="1" x14ac:dyDescent="0.3">
      <c r="E1236" s="8">
        <v>36264</v>
      </c>
      <c r="F1236">
        <v>416.14</v>
      </c>
      <c r="G1236">
        <v>621.67123467573413</v>
      </c>
    </row>
    <row r="1237" spans="5:7" ht="14.3" thickBot="1" x14ac:dyDescent="0.3">
      <c r="E1237" s="8">
        <v>36265</v>
      </c>
      <c r="F1237">
        <v>414.89</v>
      </c>
      <c r="G1237">
        <v>619.80386061088905</v>
      </c>
    </row>
    <row r="1238" spans="5:7" ht="14.3" thickBot="1" x14ac:dyDescent="0.3">
      <c r="E1238" s="8">
        <v>36266</v>
      </c>
      <c r="F1238">
        <v>411.64</v>
      </c>
      <c r="G1238">
        <v>615.38710461167489</v>
      </c>
    </row>
    <row r="1239" spans="5:7" ht="14.3" thickBot="1" x14ac:dyDescent="0.3">
      <c r="E1239" s="8">
        <v>36269</v>
      </c>
      <c r="F1239">
        <v>410.3</v>
      </c>
      <c r="G1239">
        <v>613.38385244915514</v>
      </c>
    </row>
    <row r="1240" spans="5:7" ht="14.3" thickBot="1" x14ac:dyDescent="0.3">
      <c r="E1240" s="8">
        <v>36270</v>
      </c>
      <c r="F1240">
        <v>408.33</v>
      </c>
      <c r="G1240">
        <v>610.43877277739102</v>
      </c>
    </row>
    <row r="1241" spans="5:7" ht="14.3" thickBot="1" x14ac:dyDescent="0.3">
      <c r="E1241" s="8">
        <v>36271</v>
      </c>
      <c r="F1241">
        <v>406.4</v>
      </c>
      <c r="G1241">
        <v>607.55349167764234</v>
      </c>
    </row>
    <row r="1242" spans="5:7" ht="14.3" thickBot="1" x14ac:dyDescent="0.3">
      <c r="E1242" s="8">
        <v>36272</v>
      </c>
      <c r="F1242">
        <v>403.9</v>
      </c>
      <c r="G1242">
        <v>603.81608092667261</v>
      </c>
    </row>
    <row r="1243" spans="5:7" ht="14.3" thickBot="1" x14ac:dyDescent="0.3">
      <c r="E1243" s="8">
        <v>36273</v>
      </c>
      <c r="F1243">
        <v>404.11</v>
      </c>
      <c r="G1243">
        <v>604.8368527263616</v>
      </c>
    </row>
    <row r="1244" spans="5:7" ht="14.3" thickBot="1" x14ac:dyDescent="0.3">
      <c r="E1244" s="8">
        <v>36276</v>
      </c>
      <c r="F1244">
        <v>404.02</v>
      </c>
      <c r="G1244">
        <v>606.45327337900835</v>
      </c>
    </row>
    <row r="1245" spans="5:7" ht="14.3" thickBot="1" x14ac:dyDescent="0.3">
      <c r="E1245" s="8">
        <v>36277</v>
      </c>
      <c r="F1245">
        <v>402.55</v>
      </c>
      <c r="G1245">
        <v>605.18093674256647</v>
      </c>
    </row>
    <row r="1246" spans="5:7" ht="14.3" thickBot="1" x14ac:dyDescent="0.3">
      <c r="E1246" s="8">
        <v>36278</v>
      </c>
      <c r="F1246">
        <v>403.63</v>
      </c>
      <c r="G1246">
        <v>607.38830135919045</v>
      </c>
    </row>
    <row r="1247" spans="5:7" ht="14.3" thickBot="1" x14ac:dyDescent="0.3">
      <c r="E1247" s="8">
        <v>36279</v>
      </c>
      <c r="F1247">
        <v>403.57</v>
      </c>
      <c r="G1247">
        <v>607.29801248551519</v>
      </c>
    </row>
    <row r="1248" spans="5:7" ht="14.3" thickBot="1" x14ac:dyDescent="0.3">
      <c r="E1248" s="8">
        <v>36280</v>
      </c>
      <c r="F1248">
        <v>402.85</v>
      </c>
      <c r="G1248">
        <v>606.21454600141192</v>
      </c>
    </row>
    <row r="1249" spans="5:7" ht="14.3" thickBot="1" x14ac:dyDescent="0.3">
      <c r="E1249" s="8">
        <v>36283</v>
      </c>
      <c r="F1249">
        <v>402.5</v>
      </c>
      <c r="G1249">
        <v>605.68786090497281</v>
      </c>
    </row>
    <row r="1250" spans="5:7" ht="14.3" thickBot="1" x14ac:dyDescent="0.3">
      <c r="E1250" s="8">
        <v>36284</v>
      </c>
      <c r="F1250">
        <v>402.03</v>
      </c>
      <c r="G1250">
        <v>604.98059806118306</v>
      </c>
    </row>
    <row r="1251" spans="5:7" ht="14.3" thickBot="1" x14ac:dyDescent="0.3">
      <c r="E1251" s="8">
        <v>36285</v>
      </c>
      <c r="F1251">
        <v>403.37</v>
      </c>
      <c r="G1251">
        <v>606.99704957326423</v>
      </c>
    </row>
    <row r="1252" spans="5:7" ht="14.3" thickBot="1" x14ac:dyDescent="0.3">
      <c r="E1252" s="8">
        <v>36286</v>
      </c>
      <c r="F1252">
        <v>401.22</v>
      </c>
      <c r="G1252">
        <v>603.7616982665669</v>
      </c>
    </row>
    <row r="1253" spans="5:7" ht="14.3" thickBot="1" x14ac:dyDescent="0.3">
      <c r="E1253" s="8">
        <v>36287</v>
      </c>
      <c r="F1253">
        <v>399.78</v>
      </c>
      <c r="G1253">
        <v>601.59476529836013</v>
      </c>
    </row>
    <row r="1254" spans="5:7" ht="14.3" thickBot="1" x14ac:dyDescent="0.3">
      <c r="E1254" s="8">
        <v>36290</v>
      </c>
      <c r="F1254">
        <v>399.95</v>
      </c>
      <c r="G1254">
        <v>601.85058377377345</v>
      </c>
    </row>
    <row r="1255" spans="5:7" ht="14.3" thickBot="1" x14ac:dyDescent="0.3">
      <c r="E1255" s="8">
        <v>36291</v>
      </c>
      <c r="F1255">
        <v>400.15</v>
      </c>
      <c r="G1255">
        <v>602.1515466860244</v>
      </c>
    </row>
    <row r="1256" spans="5:7" ht="14.3" thickBot="1" x14ac:dyDescent="0.3">
      <c r="E1256" s="8">
        <v>36292</v>
      </c>
      <c r="F1256">
        <v>399.77</v>
      </c>
      <c r="G1256">
        <v>601.57971715274766</v>
      </c>
    </row>
    <row r="1257" spans="5:7" ht="14.3" thickBot="1" x14ac:dyDescent="0.3">
      <c r="E1257" s="8">
        <v>36293</v>
      </c>
      <c r="F1257">
        <v>398.66</v>
      </c>
      <c r="G1257">
        <v>599.90937298975518</v>
      </c>
    </row>
    <row r="1258" spans="5:7" ht="14.3" thickBot="1" x14ac:dyDescent="0.3">
      <c r="E1258" s="8">
        <v>36294</v>
      </c>
      <c r="F1258">
        <v>399.08</v>
      </c>
      <c r="G1258">
        <v>600.54139510548202</v>
      </c>
    </row>
    <row r="1259" spans="5:7" ht="14.3" thickBot="1" x14ac:dyDescent="0.3">
      <c r="E1259" s="8">
        <v>36297</v>
      </c>
      <c r="F1259">
        <v>400.66</v>
      </c>
      <c r="G1259">
        <v>602.91900211226437</v>
      </c>
    </row>
    <row r="1260" spans="5:7" ht="14.3" thickBot="1" x14ac:dyDescent="0.3">
      <c r="E1260" s="8">
        <v>36298</v>
      </c>
      <c r="F1260">
        <v>398.51</v>
      </c>
      <c r="G1260">
        <v>602.14810796472977</v>
      </c>
    </row>
    <row r="1261" spans="5:7" ht="14.3" thickBot="1" x14ac:dyDescent="0.3">
      <c r="E1261" s="8">
        <v>36299</v>
      </c>
      <c r="F1261">
        <v>399.01</v>
      </c>
      <c r="G1261">
        <v>602.90360733483942</v>
      </c>
    </row>
    <row r="1262" spans="5:7" ht="14.3" thickBot="1" x14ac:dyDescent="0.3">
      <c r="E1262" s="8">
        <v>36300</v>
      </c>
      <c r="F1262">
        <v>398.92</v>
      </c>
      <c r="G1262">
        <v>602.76761744821977</v>
      </c>
    </row>
    <row r="1263" spans="5:7" ht="14.3" thickBot="1" x14ac:dyDescent="0.3">
      <c r="E1263" s="8">
        <v>36301</v>
      </c>
      <c r="F1263">
        <v>399.52</v>
      </c>
      <c r="G1263">
        <v>603.67421669235125</v>
      </c>
    </row>
    <row r="1264" spans="5:7" ht="14.3" thickBot="1" x14ac:dyDescent="0.3">
      <c r="E1264" s="8">
        <v>36304</v>
      </c>
      <c r="F1264">
        <v>399.24</v>
      </c>
      <c r="G1264">
        <v>603.25113704508999</v>
      </c>
    </row>
    <row r="1265" spans="5:7" ht="14.3" thickBot="1" x14ac:dyDescent="0.3">
      <c r="E1265" s="8">
        <v>36305</v>
      </c>
      <c r="F1265">
        <v>400.26</v>
      </c>
      <c r="G1265">
        <v>604.79235576011342</v>
      </c>
    </row>
    <row r="1266" spans="5:7" ht="14.3" thickBot="1" x14ac:dyDescent="0.3">
      <c r="E1266" s="8">
        <v>36306</v>
      </c>
      <c r="F1266">
        <v>401.92</v>
      </c>
      <c r="G1266">
        <v>607.3006136688773</v>
      </c>
    </row>
    <row r="1267" spans="5:7" ht="14.3" thickBot="1" x14ac:dyDescent="0.3">
      <c r="E1267" s="8">
        <v>36307</v>
      </c>
      <c r="F1267">
        <v>404.44</v>
      </c>
      <c r="G1267">
        <v>611.10833049422956</v>
      </c>
    </row>
    <row r="1268" spans="5:7" ht="14.3" thickBot="1" x14ac:dyDescent="0.3">
      <c r="E1268" s="8">
        <v>36308</v>
      </c>
      <c r="F1268">
        <v>404.34</v>
      </c>
      <c r="G1268">
        <v>610.95723062020761</v>
      </c>
    </row>
    <row r="1269" spans="5:7" ht="14.3" thickBot="1" x14ac:dyDescent="0.3">
      <c r="E1269" s="8">
        <v>36311</v>
      </c>
      <c r="F1269">
        <v>404.87</v>
      </c>
      <c r="G1269">
        <v>611.75805995252381</v>
      </c>
    </row>
    <row r="1270" spans="5:7" ht="14.3" thickBot="1" x14ac:dyDescent="0.3">
      <c r="E1270" s="8">
        <v>36312</v>
      </c>
      <c r="F1270">
        <v>401.86</v>
      </c>
      <c r="G1270">
        <v>608.37092026187111</v>
      </c>
    </row>
    <row r="1271" spans="5:7" ht="14.3" thickBot="1" x14ac:dyDescent="0.3">
      <c r="E1271" s="8">
        <v>36313</v>
      </c>
      <c r="F1271">
        <v>401.52</v>
      </c>
      <c r="G1271">
        <v>607.85619843613813</v>
      </c>
    </row>
    <row r="1272" spans="5:7" ht="14.3" thickBot="1" x14ac:dyDescent="0.3">
      <c r="E1272" s="8">
        <v>36314</v>
      </c>
      <c r="F1272">
        <v>401.82</v>
      </c>
      <c r="G1272">
        <v>608.31036475296128</v>
      </c>
    </row>
    <row r="1273" spans="5:7" ht="14.3" thickBot="1" x14ac:dyDescent="0.3">
      <c r="E1273" s="8">
        <v>36315</v>
      </c>
      <c r="F1273">
        <v>401.77</v>
      </c>
      <c r="G1273">
        <v>608.64363702688763</v>
      </c>
    </row>
    <row r="1274" spans="5:7" ht="14.3" thickBot="1" x14ac:dyDescent="0.3">
      <c r="E1274" s="23">
        <v>36318</v>
      </c>
      <c r="F1274">
        <v>401.53</v>
      </c>
      <c r="G1274">
        <v>608.28005967445597</v>
      </c>
    </row>
    <row r="1275" spans="5:7" ht="14.3" thickBot="1" x14ac:dyDescent="0.3">
      <c r="E1275" s="8">
        <v>36319</v>
      </c>
      <c r="F1275">
        <v>402.48</v>
      </c>
      <c r="G1275">
        <v>609.71922002783117</v>
      </c>
    </row>
    <row r="1276" spans="5:7" ht="14.3" thickBot="1" x14ac:dyDescent="0.3">
      <c r="E1276" s="8">
        <v>36320</v>
      </c>
      <c r="F1276">
        <v>402.63</v>
      </c>
      <c r="G1276">
        <v>610.50643865002507</v>
      </c>
    </row>
    <row r="1277" spans="5:7" ht="14.3" thickBot="1" x14ac:dyDescent="0.3">
      <c r="E1277" s="8">
        <v>36321</v>
      </c>
      <c r="F1277">
        <v>402.89</v>
      </c>
      <c r="G1277">
        <v>610.90067572637065</v>
      </c>
    </row>
    <row r="1278" spans="5:7" ht="14.3" thickBot="1" x14ac:dyDescent="0.3">
      <c r="E1278" s="8">
        <v>36322</v>
      </c>
      <c r="F1278">
        <v>402.12</v>
      </c>
      <c r="G1278">
        <v>609.73312746180886</v>
      </c>
    </row>
    <row r="1279" spans="5:7" ht="14.3" thickBot="1" x14ac:dyDescent="0.3">
      <c r="E1279" s="8">
        <v>36325</v>
      </c>
      <c r="F1279">
        <v>401.68</v>
      </c>
      <c r="G1279">
        <v>609.1083370826093</v>
      </c>
    </row>
    <row r="1280" spans="5:7" ht="14.3" thickBot="1" x14ac:dyDescent="0.3">
      <c r="E1280" s="8">
        <v>36326</v>
      </c>
      <c r="F1280">
        <v>404.9</v>
      </c>
      <c r="G1280">
        <v>613.99115137609158</v>
      </c>
    </row>
    <row r="1281" spans="5:7" ht="14.3" thickBot="1" x14ac:dyDescent="0.3">
      <c r="E1281" s="8">
        <v>36327</v>
      </c>
      <c r="F1281">
        <v>405.97</v>
      </c>
      <c r="G1281">
        <v>615.6137014674041</v>
      </c>
    </row>
    <row r="1282" spans="5:7" ht="14.3" thickBot="1" x14ac:dyDescent="0.3">
      <c r="E1282" s="8">
        <v>36328</v>
      </c>
      <c r="F1282">
        <v>409.51</v>
      </c>
      <c r="G1282">
        <v>620.98176438632572</v>
      </c>
    </row>
    <row r="1283" spans="5:7" ht="14.3" thickBot="1" x14ac:dyDescent="0.3">
      <c r="E1283" s="8">
        <v>36329</v>
      </c>
      <c r="F1283">
        <v>413.36</v>
      </c>
      <c r="G1283">
        <v>626.81991191114162</v>
      </c>
    </row>
    <row r="1284" spans="5:7" ht="14.3" thickBot="1" x14ac:dyDescent="0.3">
      <c r="E1284" s="8">
        <v>36332</v>
      </c>
      <c r="F1284">
        <v>416.63</v>
      </c>
      <c r="G1284">
        <v>631.7785463023489</v>
      </c>
    </row>
    <row r="1285" spans="5:7" ht="14.3" thickBot="1" x14ac:dyDescent="0.3">
      <c r="E1285" s="8">
        <v>36333</v>
      </c>
      <c r="F1285">
        <v>418.87</v>
      </c>
      <c r="G1285">
        <v>635.17528668042371</v>
      </c>
    </row>
    <row r="1286" spans="5:7" ht="14.3" thickBot="1" x14ac:dyDescent="0.3">
      <c r="E1286" s="8">
        <v>36334</v>
      </c>
      <c r="F1286">
        <v>420.2</v>
      </c>
      <c r="G1286">
        <v>637.19210127990561</v>
      </c>
    </row>
    <row r="1287" spans="5:7" ht="14.3" thickBot="1" x14ac:dyDescent="0.3">
      <c r="E1287" s="8">
        <v>36335</v>
      </c>
      <c r="F1287">
        <v>420.91</v>
      </c>
      <c r="G1287">
        <v>638.26874666759898</v>
      </c>
    </row>
    <row r="1288" spans="5:7" ht="14.3" thickBot="1" x14ac:dyDescent="0.3">
      <c r="E1288" s="8">
        <v>36336</v>
      </c>
      <c r="F1288">
        <v>423.2</v>
      </c>
      <c r="G1288">
        <v>641.74130714339844</v>
      </c>
    </row>
    <row r="1289" spans="5:7" ht="14.3" thickBot="1" x14ac:dyDescent="0.3">
      <c r="E1289" s="8">
        <v>36339</v>
      </c>
      <c r="F1289">
        <v>422.58</v>
      </c>
      <c r="G1289">
        <v>640.8011379316099</v>
      </c>
    </row>
    <row r="1290" spans="5:7" ht="14.3" thickBot="1" x14ac:dyDescent="0.3">
      <c r="E1290" s="8">
        <v>36340</v>
      </c>
      <c r="F1290">
        <v>420.65</v>
      </c>
      <c r="G1290">
        <v>638.06680799088736</v>
      </c>
    </row>
    <row r="1291" spans="5:7" ht="14.3" thickBot="1" x14ac:dyDescent="0.3">
      <c r="E1291" s="8">
        <v>36341</v>
      </c>
      <c r="F1291">
        <v>418.85</v>
      </c>
      <c r="G1291">
        <v>635.33646149288768</v>
      </c>
    </row>
    <row r="1292" spans="5:7" ht="14.3" thickBot="1" x14ac:dyDescent="0.3">
      <c r="E1292" s="8">
        <v>36342</v>
      </c>
      <c r="F1292">
        <v>414.56</v>
      </c>
      <c r="G1292">
        <v>629.21825973922228</v>
      </c>
    </row>
    <row r="1293" spans="5:7" ht="14.3" thickBot="1" x14ac:dyDescent="0.3">
      <c r="E1293" s="8">
        <v>36343</v>
      </c>
      <c r="F1293">
        <v>413.04</v>
      </c>
      <c r="G1293">
        <v>628.84211166769876</v>
      </c>
    </row>
    <row r="1294" spans="5:7" ht="14.3" thickBot="1" x14ac:dyDescent="0.3">
      <c r="E1294" s="8">
        <v>36346</v>
      </c>
      <c r="F1294">
        <v>412.44</v>
      </c>
      <c r="G1294">
        <v>627.92862806562482</v>
      </c>
    </row>
    <row r="1295" spans="5:7" ht="14.3" thickBot="1" x14ac:dyDescent="0.3">
      <c r="E1295" s="8">
        <v>36347</v>
      </c>
      <c r="F1295">
        <v>409.26</v>
      </c>
      <c r="G1295">
        <v>623.08716497463286</v>
      </c>
    </row>
    <row r="1296" spans="5:7" ht="14.3" thickBot="1" x14ac:dyDescent="0.3">
      <c r="E1296" s="8">
        <v>36348</v>
      </c>
      <c r="F1296">
        <v>409.03</v>
      </c>
      <c r="G1296">
        <v>622.88401688104364</v>
      </c>
    </row>
    <row r="1297" spans="5:7" ht="14.3" thickBot="1" x14ac:dyDescent="0.3">
      <c r="E1297" s="8">
        <v>36349</v>
      </c>
      <c r="F1297">
        <v>408.98</v>
      </c>
      <c r="G1297">
        <v>622.80787527567475</v>
      </c>
    </row>
    <row r="1298" spans="5:7" ht="14.3" thickBot="1" x14ac:dyDescent="0.3">
      <c r="E1298" s="8">
        <v>36350</v>
      </c>
      <c r="F1298">
        <v>407.99</v>
      </c>
      <c r="G1298">
        <v>621.30027148936995</v>
      </c>
    </row>
    <row r="1299" spans="5:7" ht="14.3" thickBot="1" x14ac:dyDescent="0.3">
      <c r="E1299" s="8">
        <v>36353</v>
      </c>
      <c r="F1299">
        <v>408.53</v>
      </c>
      <c r="G1299">
        <v>622.12260082735429</v>
      </c>
    </row>
    <row r="1300" spans="5:7" ht="14.3" thickBot="1" x14ac:dyDescent="0.3">
      <c r="E1300" s="8">
        <v>36354</v>
      </c>
      <c r="F1300">
        <v>409.01</v>
      </c>
      <c r="G1300">
        <v>622.85356023889608</v>
      </c>
    </row>
    <row r="1301" spans="5:7" ht="14.3" thickBot="1" x14ac:dyDescent="0.3">
      <c r="E1301" s="8">
        <v>36355</v>
      </c>
      <c r="F1301">
        <v>409.41</v>
      </c>
      <c r="G1301">
        <v>623.71887871637307</v>
      </c>
    </row>
    <row r="1302" spans="5:7" ht="14.3" thickBot="1" x14ac:dyDescent="0.3">
      <c r="E1302" s="8">
        <v>36356</v>
      </c>
      <c r="F1302">
        <v>408.5</v>
      </c>
      <c r="G1302">
        <v>622.58005108417683</v>
      </c>
    </row>
    <row r="1303" spans="5:7" ht="14.3" thickBot="1" x14ac:dyDescent="0.3">
      <c r="E1303" s="8">
        <v>36357</v>
      </c>
      <c r="F1303">
        <v>408.18843266556206</v>
      </c>
      <c r="G1303">
        <v>622.10520259705186</v>
      </c>
    </row>
    <row r="1304" spans="5:7" ht="14.3" thickBot="1" x14ac:dyDescent="0.3">
      <c r="E1304" s="8">
        <v>36360</v>
      </c>
      <c r="F1304">
        <v>406.81277975548846</v>
      </c>
      <c r="G1304">
        <v>620.00861983321408</v>
      </c>
    </row>
    <row r="1305" spans="5:7" ht="14.3" thickBot="1" x14ac:dyDescent="0.3">
      <c r="E1305" s="8">
        <v>36361</v>
      </c>
      <c r="F1305">
        <v>406.08086968670671</v>
      </c>
      <c r="G1305">
        <v>618.89314221262373</v>
      </c>
    </row>
    <row r="1306" spans="5:7" ht="14.3" thickBot="1" x14ac:dyDescent="0.3">
      <c r="E1306" s="8">
        <v>36362</v>
      </c>
      <c r="F1306">
        <v>404.31286098996651</v>
      </c>
      <c r="G1306">
        <v>616.56554033052191</v>
      </c>
    </row>
    <row r="1307" spans="5:7" ht="14.3" thickBot="1" x14ac:dyDescent="0.3">
      <c r="E1307" s="8">
        <v>36363</v>
      </c>
      <c r="F1307">
        <v>403.12894587632258</v>
      </c>
      <c r="G1307">
        <v>614.7601036695113</v>
      </c>
    </row>
    <row r="1308" spans="5:7" ht="14.3" thickBot="1" x14ac:dyDescent="0.3">
      <c r="E1308" s="8">
        <v>36364</v>
      </c>
      <c r="F1308">
        <v>400.04245200210863</v>
      </c>
      <c r="G1308">
        <v>610.05328885629467</v>
      </c>
    </row>
    <row r="1309" spans="5:7" ht="14.3" thickBot="1" x14ac:dyDescent="0.3">
      <c r="E1309" s="8">
        <v>36367</v>
      </c>
      <c r="F1309">
        <v>399.58579102999624</v>
      </c>
      <c r="G1309">
        <v>609.35689394486656</v>
      </c>
    </row>
    <row r="1310" spans="5:7" ht="14.3" thickBot="1" x14ac:dyDescent="0.3">
      <c r="E1310" s="8">
        <v>36368</v>
      </c>
      <c r="F1310">
        <v>396.22320898682551</v>
      </c>
      <c r="G1310">
        <v>604.22905257648449</v>
      </c>
    </row>
    <row r="1311" spans="5:7" ht="14.3" thickBot="1" x14ac:dyDescent="0.3">
      <c r="E1311" s="8">
        <v>36369</v>
      </c>
      <c r="F1311">
        <v>396.45584527471078</v>
      </c>
      <c r="G1311">
        <v>604.58381625674258</v>
      </c>
    </row>
    <row r="1312" spans="5:7" ht="14.3" thickBot="1" x14ac:dyDescent="0.3">
      <c r="E1312" s="8">
        <v>36370</v>
      </c>
      <c r="F1312">
        <v>395.08284462528212</v>
      </c>
      <c r="G1312">
        <v>602.49002956587071</v>
      </c>
    </row>
    <row r="1313" spans="5:7" ht="14.3" thickBot="1" x14ac:dyDescent="0.3">
      <c r="E1313" s="8">
        <v>36371</v>
      </c>
      <c r="F1313">
        <v>396.88</v>
      </c>
      <c r="G1313">
        <v>605.23064007219432</v>
      </c>
    </row>
    <row r="1314" spans="5:7" ht="14.3" thickBot="1" x14ac:dyDescent="0.3">
      <c r="E1314" s="8">
        <v>36374</v>
      </c>
      <c r="F1314">
        <v>397.61</v>
      </c>
      <c r="G1314">
        <v>606.34386917734628</v>
      </c>
    </row>
    <row r="1315" spans="5:7" ht="14.3" thickBot="1" x14ac:dyDescent="0.3">
      <c r="E1315" s="8">
        <v>36375</v>
      </c>
      <c r="F1315">
        <v>397.49</v>
      </c>
      <c r="G1315">
        <v>606.16087261211578</v>
      </c>
    </row>
    <row r="1316" spans="5:7" ht="14.3" thickBot="1" x14ac:dyDescent="0.3">
      <c r="E1316" s="8">
        <v>36376</v>
      </c>
      <c r="F1316">
        <v>395.7</v>
      </c>
      <c r="G1316">
        <v>603.43117384742811</v>
      </c>
    </row>
    <row r="1317" spans="5:7" ht="14.3" thickBot="1" x14ac:dyDescent="0.3">
      <c r="E1317" s="8">
        <v>36377</v>
      </c>
      <c r="F1317">
        <v>395</v>
      </c>
      <c r="G1317">
        <v>602.36369388358378</v>
      </c>
    </row>
    <row r="1318" spans="5:7" ht="14.3" thickBot="1" x14ac:dyDescent="0.3">
      <c r="E1318" s="8">
        <v>36378</v>
      </c>
      <c r="F1318">
        <v>393</v>
      </c>
      <c r="G1318">
        <v>599.31375112974285</v>
      </c>
    </row>
    <row r="1319" spans="5:7" ht="14.3" thickBot="1" x14ac:dyDescent="0.3">
      <c r="E1319" s="8">
        <v>36381</v>
      </c>
      <c r="F1319">
        <v>391.99</v>
      </c>
      <c r="G1319">
        <v>597.77353003905318</v>
      </c>
    </row>
    <row r="1320" spans="5:7" ht="14.3" thickBot="1" x14ac:dyDescent="0.3">
      <c r="E1320" s="8">
        <v>36382</v>
      </c>
      <c r="F1320">
        <v>391.47</v>
      </c>
      <c r="G1320">
        <v>596.98054492305459</v>
      </c>
    </row>
    <row r="1321" spans="5:7" ht="14.3" thickBot="1" x14ac:dyDescent="0.3">
      <c r="E1321" s="8">
        <v>36383</v>
      </c>
      <c r="F1321">
        <v>391.1</v>
      </c>
      <c r="G1321">
        <v>596.41630551359401</v>
      </c>
    </row>
    <row r="1322" spans="5:7" ht="14.3" thickBot="1" x14ac:dyDescent="0.3">
      <c r="E1322" s="8">
        <v>36384</v>
      </c>
      <c r="F1322">
        <v>390.18</v>
      </c>
      <c r="G1322">
        <v>595.0133318468271</v>
      </c>
    </row>
    <row r="1323" spans="5:7" ht="14.3" thickBot="1" x14ac:dyDescent="0.3">
      <c r="E1323" s="8">
        <v>36385</v>
      </c>
      <c r="F1323">
        <v>390.1</v>
      </c>
      <c r="G1323">
        <v>594.89133413667355</v>
      </c>
    </row>
    <row r="1324" spans="5:7" ht="14.3" thickBot="1" x14ac:dyDescent="0.3">
      <c r="E1324" s="8">
        <v>36388</v>
      </c>
      <c r="F1324">
        <v>391.02</v>
      </c>
      <c r="G1324">
        <v>596.29430780344035</v>
      </c>
    </row>
    <row r="1325" spans="5:7" ht="14.3" thickBot="1" x14ac:dyDescent="0.3">
      <c r="E1325" s="8">
        <v>36389</v>
      </c>
      <c r="F1325">
        <v>391.34</v>
      </c>
      <c r="G1325">
        <v>596.782298644055</v>
      </c>
    </row>
    <row r="1326" spans="5:7" ht="14.3" thickBot="1" x14ac:dyDescent="0.3">
      <c r="E1326" s="8">
        <v>36390</v>
      </c>
      <c r="F1326">
        <v>393.38</v>
      </c>
      <c r="G1326">
        <v>599.89324025297276</v>
      </c>
    </row>
    <row r="1327" spans="5:7" ht="14.3" thickBot="1" x14ac:dyDescent="0.3">
      <c r="E1327" s="8">
        <v>36391</v>
      </c>
      <c r="F1327">
        <v>394.4</v>
      </c>
      <c r="G1327">
        <v>601.44871105743164</v>
      </c>
    </row>
    <row r="1328" spans="5:7" ht="14.3" thickBot="1" x14ac:dyDescent="0.3">
      <c r="E1328" s="8">
        <v>36392</v>
      </c>
      <c r="F1328">
        <v>395.48</v>
      </c>
      <c r="G1328">
        <v>603.09568014450588</v>
      </c>
    </row>
    <row r="1329" spans="5:7" ht="14.3" thickBot="1" x14ac:dyDescent="0.3">
      <c r="E1329" s="8">
        <v>36395</v>
      </c>
      <c r="F1329">
        <v>397.85</v>
      </c>
      <c r="G1329">
        <v>606.70986230780738</v>
      </c>
    </row>
    <row r="1330" spans="5:7" ht="14.3" thickBot="1" x14ac:dyDescent="0.3">
      <c r="E1330" s="8">
        <v>36396</v>
      </c>
      <c r="F1330">
        <v>399.68</v>
      </c>
      <c r="G1330">
        <v>609.50055992757177</v>
      </c>
    </row>
    <row r="1331" spans="5:7" ht="14.3" thickBot="1" x14ac:dyDescent="0.3">
      <c r="E1331" s="8">
        <v>36397</v>
      </c>
      <c r="F1331">
        <v>401.5</v>
      </c>
      <c r="G1331">
        <v>612.27600783356695</v>
      </c>
    </row>
    <row r="1332" spans="5:7" ht="14.3" thickBot="1" x14ac:dyDescent="0.3">
      <c r="E1332" s="8">
        <v>36398</v>
      </c>
      <c r="F1332">
        <v>402.21</v>
      </c>
      <c r="G1332">
        <v>613.35873751118049</v>
      </c>
    </row>
    <row r="1333" spans="5:7" ht="14.3" thickBot="1" x14ac:dyDescent="0.3">
      <c r="E1333" s="8">
        <v>36399</v>
      </c>
      <c r="F1333">
        <v>402.33</v>
      </c>
      <c r="G1333">
        <v>613.54173407641099</v>
      </c>
    </row>
    <row r="1334" spans="5:7" ht="14.3" thickBot="1" x14ac:dyDescent="0.3">
      <c r="E1334" s="8">
        <v>36402</v>
      </c>
      <c r="F1334">
        <v>403.34</v>
      </c>
      <c r="G1334">
        <v>615.08195516710055</v>
      </c>
    </row>
    <row r="1335" spans="5:7" ht="14.3" thickBot="1" x14ac:dyDescent="0.3">
      <c r="E1335" s="8">
        <v>36403</v>
      </c>
      <c r="F1335">
        <v>402.92</v>
      </c>
      <c r="G1335">
        <v>614.44146718879404</v>
      </c>
    </row>
    <row r="1336" spans="5:7" ht="14.3" thickBot="1" x14ac:dyDescent="0.3">
      <c r="E1336" s="8">
        <v>36404</v>
      </c>
      <c r="F1336">
        <v>403.24</v>
      </c>
      <c r="G1336">
        <v>614.92945802940858</v>
      </c>
    </row>
    <row r="1337" spans="5:7" ht="14.3" thickBot="1" x14ac:dyDescent="0.3">
      <c r="E1337" s="8">
        <v>36405</v>
      </c>
      <c r="F1337">
        <v>404.71</v>
      </c>
      <c r="G1337">
        <v>617.17116595348159</v>
      </c>
    </row>
    <row r="1338" spans="5:7" ht="14.3" thickBot="1" x14ac:dyDescent="0.3">
      <c r="E1338" s="8">
        <v>36406</v>
      </c>
      <c r="F1338">
        <v>405.9</v>
      </c>
      <c r="G1338">
        <v>619.86763181390688</v>
      </c>
    </row>
    <row r="1339" spans="5:7" ht="14.3" thickBot="1" x14ac:dyDescent="0.3">
      <c r="E1339" s="8">
        <v>36409</v>
      </c>
      <c r="F1339">
        <v>406.26</v>
      </c>
      <c r="G1339">
        <v>620.41740354944034</v>
      </c>
    </row>
    <row r="1340" spans="5:7" ht="14.3" thickBot="1" x14ac:dyDescent="0.3">
      <c r="E1340" s="8">
        <v>36410</v>
      </c>
      <c r="F1340">
        <v>407.06</v>
      </c>
      <c r="G1340">
        <v>621.63911851729233</v>
      </c>
    </row>
    <row r="1341" spans="5:7" ht="14.3" thickBot="1" x14ac:dyDescent="0.3">
      <c r="E1341" s="8">
        <v>36411</v>
      </c>
      <c r="F1341">
        <v>407.79</v>
      </c>
      <c r="G1341">
        <v>622.75393342545738</v>
      </c>
    </row>
    <row r="1342" spans="5:7" ht="14.3" thickBot="1" x14ac:dyDescent="0.3">
      <c r="E1342" s="8">
        <v>36412</v>
      </c>
      <c r="F1342">
        <v>410.09</v>
      </c>
      <c r="G1342">
        <v>626.26636395803189</v>
      </c>
    </row>
    <row r="1343" spans="5:7" ht="14.3" thickBot="1" x14ac:dyDescent="0.3">
      <c r="E1343" s="8">
        <v>36413</v>
      </c>
      <c r="F1343">
        <v>410.21</v>
      </c>
      <c r="G1343">
        <v>626.44962120320974</v>
      </c>
    </row>
    <row r="1344" spans="5:7" ht="14.3" thickBot="1" x14ac:dyDescent="0.3">
      <c r="E1344" s="8">
        <v>36416</v>
      </c>
      <c r="F1344">
        <v>410.38</v>
      </c>
      <c r="G1344">
        <v>627.26462673263541</v>
      </c>
    </row>
    <row r="1345" spans="5:7" ht="14.3" thickBot="1" x14ac:dyDescent="0.3">
      <c r="E1345" s="8">
        <v>36418</v>
      </c>
      <c r="F1345">
        <v>409.06</v>
      </c>
      <c r="G1345">
        <v>625.24701060298219</v>
      </c>
    </row>
    <row r="1346" spans="5:7" ht="14.3" thickBot="1" x14ac:dyDescent="0.3">
      <c r="E1346" s="8">
        <v>36419</v>
      </c>
      <c r="F1346">
        <v>408.58</v>
      </c>
      <c r="G1346">
        <v>624.64358715534206</v>
      </c>
    </row>
    <row r="1347" spans="5:7" ht="14.3" thickBot="1" x14ac:dyDescent="0.3">
      <c r="E1347" s="8">
        <v>36420</v>
      </c>
      <c r="F1347">
        <v>406.89</v>
      </c>
      <c r="G1347">
        <v>622.05988833921663</v>
      </c>
    </row>
    <row r="1348" spans="5:7" ht="14.3" thickBot="1" x14ac:dyDescent="0.3">
      <c r="E1348" s="8">
        <v>36423</v>
      </c>
      <c r="F1348">
        <v>407.08</v>
      </c>
      <c r="G1348">
        <v>622.35036335404732</v>
      </c>
    </row>
    <row r="1349" spans="5:7" ht="14.3" thickBot="1" x14ac:dyDescent="0.3">
      <c r="E1349" s="8">
        <v>36424</v>
      </c>
      <c r="F1349">
        <v>407.61</v>
      </c>
      <c r="G1349">
        <v>623.16063576383817</v>
      </c>
    </row>
    <row r="1350" spans="5:7" ht="14.3" thickBot="1" x14ac:dyDescent="0.3">
      <c r="E1350" s="8">
        <v>36425</v>
      </c>
      <c r="F1350">
        <v>407.82</v>
      </c>
      <c r="G1350">
        <v>623.48168709601941</v>
      </c>
    </row>
    <row r="1351" spans="5:7" ht="14.3" thickBot="1" x14ac:dyDescent="0.3">
      <c r="E1351" s="8">
        <v>36426</v>
      </c>
      <c r="F1351">
        <v>406</v>
      </c>
      <c r="G1351">
        <v>620.69924221711506</v>
      </c>
    </row>
    <row r="1352" spans="5:7" ht="14.3" thickBot="1" x14ac:dyDescent="0.3">
      <c r="E1352" s="8">
        <v>36427</v>
      </c>
      <c r="F1352">
        <v>403.36</v>
      </c>
      <c r="G1352">
        <v>616.66316832683628</v>
      </c>
    </row>
    <row r="1353" spans="5:7" ht="14.3" thickBot="1" x14ac:dyDescent="0.3">
      <c r="E1353" s="8">
        <v>36430</v>
      </c>
      <c r="F1353">
        <v>403.69</v>
      </c>
      <c r="G1353">
        <v>617.16767756312117</v>
      </c>
    </row>
    <row r="1354" spans="5:7" ht="14.3" thickBot="1" x14ac:dyDescent="0.3">
      <c r="E1354" s="8">
        <v>36431</v>
      </c>
      <c r="F1354">
        <v>403.45</v>
      </c>
      <c r="G1354">
        <v>617.97952745503892</v>
      </c>
    </row>
    <row r="1355" spans="5:7" ht="14.3" thickBot="1" x14ac:dyDescent="0.3">
      <c r="E1355" s="8">
        <v>36432</v>
      </c>
      <c r="F1355">
        <v>402.17</v>
      </c>
      <c r="G1355">
        <v>616.01890335008807</v>
      </c>
    </row>
    <row r="1356" spans="5:7" ht="14.3" thickBot="1" x14ac:dyDescent="0.3">
      <c r="E1356" s="8">
        <v>36433</v>
      </c>
      <c r="F1356">
        <v>402.51</v>
      </c>
      <c r="G1356">
        <v>616.53969412796562</v>
      </c>
    </row>
    <row r="1357" spans="5:7" ht="14.3" thickBot="1" x14ac:dyDescent="0.3">
      <c r="E1357" s="8">
        <v>36434</v>
      </c>
      <c r="F1357">
        <v>403.51</v>
      </c>
      <c r="G1357">
        <v>618.07143170995846</v>
      </c>
    </row>
    <row r="1358" spans="5:7" ht="14.3" thickBot="1" x14ac:dyDescent="0.3">
      <c r="E1358" s="8">
        <v>36437</v>
      </c>
      <c r="F1358">
        <v>404.59</v>
      </c>
      <c r="G1358">
        <v>619.72570829851077</v>
      </c>
    </row>
    <row r="1359" spans="5:7" ht="14.3" thickBot="1" x14ac:dyDescent="0.3">
      <c r="E1359" s="8">
        <v>36438</v>
      </c>
      <c r="F1359">
        <v>404.98</v>
      </c>
      <c r="G1359">
        <v>620.32308595548807</v>
      </c>
    </row>
    <row r="1360" spans="5:7" ht="14.3" thickBot="1" x14ac:dyDescent="0.3">
      <c r="E1360" s="8">
        <v>36439</v>
      </c>
      <c r="F1360">
        <v>406.05</v>
      </c>
      <c r="G1360">
        <v>621.96204516822036</v>
      </c>
    </row>
    <row r="1361" spans="5:7" ht="14.3" thickBot="1" x14ac:dyDescent="0.3">
      <c r="E1361" s="8">
        <v>36440</v>
      </c>
      <c r="F1361">
        <v>406.6</v>
      </c>
      <c r="G1361">
        <v>622.80450083831659</v>
      </c>
    </row>
    <row r="1362" spans="5:7" ht="14.3" thickBot="1" x14ac:dyDescent="0.3">
      <c r="E1362" s="8">
        <v>36441</v>
      </c>
      <c r="F1362">
        <v>406.1</v>
      </c>
      <c r="G1362">
        <v>622.03863204732011</v>
      </c>
    </row>
    <row r="1363" spans="5:7" ht="14.3" thickBot="1" x14ac:dyDescent="0.3">
      <c r="E1363" s="8">
        <v>36444</v>
      </c>
      <c r="F1363">
        <v>407.69</v>
      </c>
      <c r="G1363">
        <v>624.50756436535926</v>
      </c>
    </row>
    <row r="1364" spans="5:7" ht="14.3" thickBot="1" x14ac:dyDescent="0.3">
      <c r="E1364" s="8">
        <v>36445</v>
      </c>
      <c r="F1364">
        <v>406.6</v>
      </c>
      <c r="G1364">
        <v>622.83788091676297</v>
      </c>
    </row>
    <row r="1365" spans="5:7" ht="14.3" thickBot="1" x14ac:dyDescent="0.3">
      <c r="E1365" s="8">
        <v>36446</v>
      </c>
      <c r="F1365">
        <v>407.79</v>
      </c>
      <c r="G1365">
        <v>624.66074633312053</v>
      </c>
    </row>
    <row r="1366" spans="5:7" ht="14.3" thickBot="1" x14ac:dyDescent="0.3">
      <c r="E1366" s="8">
        <v>36447</v>
      </c>
      <c r="F1366">
        <v>407.65</v>
      </c>
      <c r="G1366">
        <v>624.44629157825489</v>
      </c>
    </row>
    <row r="1367" spans="5:7" ht="14.3" thickBot="1" x14ac:dyDescent="0.3">
      <c r="E1367" s="8">
        <v>36448</v>
      </c>
      <c r="F1367">
        <v>408.47</v>
      </c>
      <c r="G1367">
        <v>625.70238371389621</v>
      </c>
    </row>
    <row r="1368" spans="5:7" ht="14.3" thickBot="1" x14ac:dyDescent="0.3">
      <c r="E1368" s="8">
        <v>36451</v>
      </c>
      <c r="F1368">
        <v>411.95</v>
      </c>
      <c r="G1368">
        <v>633.21377506916622</v>
      </c>
    </row>
    <row r="1369" spans="5:7" ht="14.3" thickBot="1" x14ac:dyDescent="0.3">
      <c r="E1369" s="8">
        <v>36452</v>
      </c>
      <c r="F1369">
        <v>410.72</v>
      </c>
      <c r="G1369">
        <v>631.32312585606985</v>
      </c>
    </row>
    <row r="1370" spans="5:7" ht="14.3" thickBot="1" x14ac:dyDescent="0.3">
      <c r="E1370" s="8">
        <v>36453</v>
      </c>
      <c r="F1370">
        <v>410.15</v>
      </c>
      <c r="G1370">
        <v>630.44697134268358</v>
      </c>
    </row>
    <row r="1371" spans="5:7" ht="14.3" thickBot="1" x14ac:dyDescent="0.3">
      <c r="E1371" s="8">
        <v>36454</v>
      </c>
      <c r="F1371">
        <v>410.25</v>
      </c>
      <c r="G1371">
        <v>630.60068266082158</v>
      </c>
    </row>
    <row r="1372" spans="5:7" ht="14.3" thickBot="1" x14ac:dyDescent="0.3">
      <c r="E1372" s="8">
        <v>36455</v>
      </c>
      <c r="F1372">
        <v>410.88</v>
      </c>
      <c r="G1372">
        <v>631.56906396509044</v>
      </c>
    </row>
    <row r="1373" spans="5:7" ht="14.3" thickBot="1" x14ac:dyDescent="0.3">
      <c r="E1373" s="8">
        <v>36458</v>
      </c>
      <c r="F1373">
        <v>410.26</v>
      </c>
      <c r="G1373">
        <v>630.78818728738224</v>
      </c>
    </row>
    <row r="1374" spans="5:7" ht="14.3" thickBot="1" x14ac:dyDescent="0.3">
      <c r="E1374" s="8">
        <v>36459</v>
      </c>
      <c r="F1374">
        <v>409.61</v>
      </c>
      <c r="G1374">
        <v>629.78879099786639</v>
      </c>
    </row>
    <row r="1375" spans="5:7" ht="14.3" thickBot="1" x14ac:dyDescent="0.3">
      <c r="E1375" s="8">
        <v>36460</v>
      </c>
      <c r="F1375">
        <v>409.23</v>
      </c>
      <c r="G1375">
        <v>629.20452855168787</v>
      </c>
    </row>
    <row r="1376" spans="5:7" ht="14.3" thickBot="1" x14ac:dyDescent="0.3">
      <c r="E1376" s="8">
        <v>36461</v>
      </c>
      <c r="F1376">
        <v>407.32</v>
      </c>
      <c r="G1376">
        <v>626.26784099326414</v>
      </c>
    </row>
    <row r="1377" spans="5:7" ht="14.3" thickBot="1" x14ac:dyDescent="0.3">
      <c r="E1377" s="8">
        <v>36462</v>
      </c>
      <c r="F1377">
        <v>406.24</v>
      </c>
      <c r="G1377">
        <v>624.60730561991465</v>
      </c>
    </row>
    <row r="1378" spans="5:7" ht="14.3" thickBot="1" x14ac:dyDescent="0.3">
      <c r="E1378" s="8">
        <v>36466</v>
      </c>
      <c r="F1378">
        <v>406.83</v>
      </c>
      <c r="G1378">
        <v>625.74672698001882</v>
      </c>
    </row>
    <row r="1379" spans="5:7" ht="14.3" thickBot="1" x14ac:dyDescent="0.3">
      <c r="E1379" s="8">
        <v>36467</v>
      </c>
      <c r="F1379">
        <v>408.08</v>
      </c>
      <c r="G1379">
        <v>627.66935660105219</v>
      </c>
    </row>
    <row r="1380" spans="5:7" ht="14.3" thickBot="1" x14ac:dyDescent="0.3">
      <c r="E1380" s="8">
        <v>36468</v>
      </c>
      <c r="F1380">
        <v>410.88</v>
      </c>
      <c r="G1380">
        <v>631.97604695216705</v>
      </c>
    </row>
    <row r="1381" spans="5:7" ht="14.3" thickBot="1" x14ac:dyDescent="0.3">
      <c r="E1381" s="8">
        <v>36469</v>
      </c>
      <c r="F1381">
        <v>412.16</v>
      </c>
      <c r="G1381">
        <v>633.94481968410537</v>
      </c>
    </row>
    <row r="1382" spans="5:7" ht="14.3" thickBot="1" x14ac:dyDescent="0.3">
      <c r="E1382" s="8">
        <v>36472</v>
      </c>
      <c r="F1382">
        <v>408.39</v>
      </c>
      <c r="G1382">
        <v>628.14616874706849</v>
      </c>
    </row>
    <row r="1383" spans="5:7" ht="14.3" thickBot="1" x14ac:dyDescent="0.3">
      <c r="E1383" s="8">
        <v>36473</v>
      </c>
      <c r="F1383">
        <v>408.47</v>
      </c>
      <c r="G1383">
        <v>628.26921704281472</v>
      </c>
    </row>
    <row r="1384" spans="5:7" ht="14.3" thickBot="1" x14ac:dyDescent="0.3">
      <c r="E1384" s="8">
        <v>36474</v>
      </c>
      <c r="F1384">
        <v>408.95</v>
      </c>
      <c r="G1384">
        <v>629.00750681729153</v>
      </c>
    </row>
    <row r="1385" spans="5:7" ht="14.3" thickBot="1" x14ac:dyDescent="0.3">
      <c r="E1385" s="8">
        <v>36475</v>
      </c>
      <c r="F1385">
        <v>407.21</v>
      </c>
      <c r="G1385">
        <v>626.33120638481307</v>
      </c>
    </row>
    <row r="1386" spans="5:7" ht="14.3" thickBot="1" x14ac:dyDescent="0.3">
      <c r="E1386" s="8">
        <v>36476</v>
      </c>
      <c r="F1386">
        <v>407.06</v>
      </c>
      <c r="G1386">
        <v>626.10049083028912</v>
      </c>
    </row>
    <row r="1387" spans="5:7" ht="14.3" thickBot="1" x14ac:dyDescent="0.3">
      <c r="E1387" s="8">
        <v>36479</v>
      </c>
      <c r="F1387">
        <v>406.91</v>
      </c>
      <c r="G1387">
        <v>625.86977527576516</v>
      </c>
    </row>
    <row r="1388" spans="5:7" ht="14.3" thickBot="1" x14ac:dyDescent="0.3">
      <c r="E1388" s="8">
        <v>36480</v>
      </c>
      <c r="F1388">
        <v>407.75</v>
      </c>
      <c r="G1388">
        <v>627.16178238109956</v>
      </c>
    </row>
    <row r="1389" spans="5:7" ht="14.3" thickBot="1" x14ac:dyDescent="0.3">
      <c r="E1389" s="8">
        <v>36481</v>
      </c>
      <c r="F1389">
        <v>407.89</v>
      </c>
      <c r="G1389">
        <v>627.37711689865523</v>
      </c>
    </row>
    <row r="1390" spans="5:7" ht="14.3" thickBot="1" x14ac:dyDescent="0.3">
      <c r="E1390" s="8">
        <v>36482</v>
      </c>
      <c r="F1390">
        <v>408.62</v>
      </c>
      <c r="G1390">
        <v>628.49993259733867</v>
      </c>
    </row>
    <row r="1391" spans="5:7" ht="14.3" thickBot="1" x14ac:dyDescent="0.3">
      <c r="E1391" s="8">
        <v>36483</v>
      </c>
      <c r="F1391">
        <v>411</v>
      </c>
      <c r="G1391">
        <v>632.16061939578628</v>
      </c>
    </row>
    <row r="1392" spans="5:7" ht="14.3" thickBot="1" x14ac:dyDescent="0.3">
      <c r="E1392" s="8">
        <v>36486</v>
      </c>
      <c r="F1392">
        <v>410.66</v>
      </c>
      <c r="G1392">
        <v>632.17147459148111</v>
      </c>
    </row>
    <row r="1393" spans="5:7" ht="14.3" thickBot="1" x14ac:dyDescent="0.3">
      <c r="E1393" s="8">
        <v>36487</v>
      </c>
      <c r="F1393">
        <v>410.2</v>
      </c>
      <c r="G1393">
        <v>633.60602400010828</v>
      </c>
    </row>
    <row r="1394" spans="5:7" ht="14.3" thickBot="1" x14ac:dyDescent="0.3">
      <c r="E1394" s="8">
        <v>36488</v>
      </c>
      <c r="F1394">
        <v>411.35</v>
      </c>
      <c r="G1394">
        <v>635.38234513028908</v>
      </c>
    </row>
    <row r="1395" spans="5:7" ht="14.3" thickBot="1" x14ac:dyDescent="0.3">
      <c r="E1395" s="8">
        <v>36489</v>
      </c>
      <c r="F1395">
        <v>411.21</v>
      </c>
      <c r="G1395">
        <v>635.16609734052793</v>
      </c>
    </row>
    <row r="1396" spans="5:7" ht="14.3" thickBot="1" x14ac:dyDescent="0.3">
      <c r="E1396" s="8">
        <v>36490</v>
      </c>
      <c r="F1396">
        <v>413.28</v>
      </c>
      <c r="G1396">
        <v>638.36347537485324</v>
      </c>
    </row>
    <row r="1397" spans="5:7" ht="14.3" thickBot="1" x14ac:dyDescent="0.3">
      <c r="E1397" s="8">
        <v>36493</v>
      </c>
      <c r="F1397">
        <v>416.3</v>
      </c>
      <c r="G1397">
        <v>643.85052869062906</v>
      </c>
    </row>
    <row r="1398" spans="5:7" ht="14.3" thickBot="1" x14ac:dyDescent="0.3">
      <c r="E1398" s="8">
        <v>36494</v>
      </c>
      <c r="F1398">
        <v>416.41</v>
      </c>
      <c r="G1398">
        <v>644.02065494130397</v>
      </c>
    </row>
    <row r="1399" spans="5:7" ht="14.3" thickBot="1" x14ac:dyDescent="0.3">
      <c r="E1399" s="8">
        <v>36495</v>
      </c>
      <c r="F1399">
        <v>417.39</v>
      </c>
      <c r="G1399">
        <v>645.53632517458959</v>
      </c>
    </row>
    <row r="1400" spans="5:7" ht="14.3" thickBot="1" x14ac:dyDescent="0.3">
      <c r="E1400" s="8">
        <v>36496</v>
      </c>
      <c r="F1400">
        <v>417.61</v>
      </c>
      <c r="G1400">
        <v>645.99879218414651</v>
      </c>
    </row>
    <row r="1401" spans="5:7" ht="14.3" thickBot="1" x14ac:dyDescent="0.3">
      <c r="E1401" s="8">
        <v>36497</v>
      </c>
      <c r="F1401">
        <v>418.01</v>
      </c>
      <c r="G1401">
        <v>646.61755015659367</v>
      </c>
    </row>
    <row r="1402" spans="5:7" ht="14.3" thickBot="1" x14ac:dyDescent="0.3">
      <c r="E1402" s="8">
        <v>36500</v>
      </c>
      <c r="F1402">
        <v>419.74</v>
      </c>
      <c r="G1402">
        <v>649.29367838742769</v>
      </c>
    </row>
    <row r="1403" spans="5:7" ht="14.3" thickBot="1" x14ac:dyDescent="0.3">
      <c r="E1403" s="8">
        <v>36501</v>
      </c>
      <c r="F1403">
        <v>420.37</v>
      </c>
      <c r="G1403">
        <v>650.26822219403198</v>
      </c>
    </row>
    <row r="1404" spans="5:7" ht="14.3" thickBot="1" x14ac:dyDescent="0.3">
      <c r="E1404" s="8">
        <v>36502</v>
      </c>
      <c r="F1404">
        <v>421.89</v>
      </c>
      <c r="G1404">
        <v>652.61950248933124</v>
      </c>
    </row>
    <row r="1405" spans="5:7" ht="14.3" thickBot="1" x14ac:dyDescent="0.3">
      <c r="E1405" s="8">
        <v>36503</v>
      </c>
      <c r="F1405">
        <v>423.22</v>
      </c>
      <c r="G1405">
        <v>656.37380329562097</v>
      </c>
    </row>
    <row r="1406" spans="5:7" ht="14.3" thickBot="1" x14ac:dyDescent="0.3">
      <c r="E1406" s="8">
        <v>36504</v>
      </c>
      <c r="F1406">
        <v>424</v>
      </c>
      <c r="G1406">
        <v>657.58350880710577</v>
      </c>
    </row>
    <row r="1407" spans="5:7" ht="14.3" thickBot="1" x14ac:dyDescent="0.3">
      <c r="E1407" s="8">
        <v>36507</v>
      </c>
      <c r="F1407">
        <v>424.73</v>
      </c>
      <c r="G1407">
        <v>659.82211232596899</v>
      </c>
    </row>
    <row r="1408" spans="5:7" ht="14.3" thickBot="1" x14ac:dyDescent="0.3">
      <c r="E1408" s="8">
        <v>36508</v>
      </c>
      <c r="F1408">
        <v>426.5</v>
      </c>
      <c r="G1408">
        <v>662.74834235570756</v>
      </c>
    </row>
    <row r="1409" spans="5:7" ht="14.3" thickBot="1" x14ac:dyDescent="0.3">
      <c r="E1409" s="8">
        <v>36509</v>
      </c>
      <c r="F1409">
        <v>428.89</v>
      </c>
      <c r="G1409">
        <v>666.46221935038545</v>
      </c>
    </row>
    <row r="1410" spans="5:7" ht="14.3" thickBot="1" x14ac:dyDescent="0.3">
      <c r="E1410" s="8">
        <v>36510</v>
      </c>
      <c r="F1410">
        <v>433.42</v>
      </c>
      <c r="G1410">
        <v>673.50149248255752</v>
      </c>
    </row>
    <row r="1411" spans="5:7" ht="14.3" thickBot="1" x14ac:dyDescent="0.3">
      <c r="E1411" s="8">
        <v>36511</v>
      </c>
      <c r="F1411">
        <v>437.25</v>
      </c>
      <c r="G1411">
        <v>679.45301921461464</v>
      </c>
    </row>
    <row r="1412" spans="5:7" ht="14.3" thickBot="1" x14ac:dyDescent="0.3">
      <c r="E1412" s="8">
        <v>36514</v>
      </c>
      <c r="F1412">
        <v>436.26</v>
      </c>
      <c r="G1412">
        <v>678.88601848623864</v>
      </c>
    </row>
    <row r="1413" spans="5:7" ht="14.3" thickBot="1" x14ac:dyDescent="0.3">
      <c r="E1413" s="8">
        <v>36515</v>
      </c>
      <c r="F1413">
        <v>435.63</v>
      </c>
      <c r="G1413">
        <v>677.90564395809872</v>
      </c>
    </row>
    <row r="1414" spans="5:7" ht="14.3" thickBot="1" x14ac:dyDescent="0.3">
      <c r="E1414" s="8">
        <v>36516</v>
      </c>
      <c r="F1414">
        <v>435.76</v>
      </c>
      <c r="G1414">
        <v>678.46233359529606</v>
      </c>
    </row>
    <row r="1415" spans="5:7" ht="14.3" thickBot="1" x14ac:dyDescent="0.3">
      <c r="E1415" s="8">
        <v>36517</v>
      </c>
      <c r="F1415">
        <v>435.01</v>
      </c>
      <c r="G1415">
        <v>678.97858862054147</v>
      </c>
    </row>
    <row r="1416" spans="5:7" ht="14.3" thickBot="1" x14ac:dyDescent="0.3">
      <c r="E1416" s="8">
        <v>36518</v>
      </c>
      <c r="F1416">
        <v>433.81</v>
      </c>
      <c r="G1416">
        <v>677.10558729564173</v>
      </c>
    </row>
    <row r="1417" spans="5:7" ht="14.3" thickBot="1" x14ac:dyDescent="0.3">
      <c r="E1417" s="8">
        <v>36521</v>
      </c>
      <c r="F1417">
        <v>436.23</v>
      </c>
      <c r="G1417">
        <v>680.88280663418971</v>
      </c>
    </row>
    <row r="1418" spans="5:7" ht="14.3" thickBot="1" x14ac:dyDescent="0.3">
      <c r="E1418" s="8">
        <v>36522</v>
      </c>
      <c r="F1418">
        <v>437.16</v>
      </c>
      <c r="G1418">
        <v>682.3343826609871</v>
      </c>
    </row>
    <row r="1419" spans="5:7" ht="14.3" thickBot="1" x14ac:dyDescent="0.3">
      <c r="E1419" s="8">
        <v>36523</v>
      </c>
      <c r="F1419">
        <v>437.36</v>
      </c>
      <c r="G1419">
        <v>682.64654954847038</v>
      </c>
    </row>
    <row r="1420" spans="5:7" ht="14.3" thickBot="1" x14ac:dyDescent="0.3">
      <c r="E1420" s="8">
        <v>36524</v>
      </c>
      <c r="F1420">
        <v>435.69</v>
      </c>
      <c r="G1420">
        <v>680.03995603798478</v>
      </c>
    </row>
    <row r="1421" spans="5:7" ht="14.3" thickBot="1" x14ac:dyDescent="0.3">
      <c r="E1421" s="8">
        <v>36529</v>
      </c>
      <c r="F1421">
        <v>434.86</v>
      </c>
      <c r="G1421">
        <v>678.74446345492913</v>
      </c>
    </row>
    <row r="1422" spans="5:7" ht="14.3" thickBot="1" x14ac:dyDescent="0.3">
      <c r="E1422" s="8">
        <v>36530</v>
      </c>
      <c r="F1422">
        <v>435.8</v>
      </c>
      <c r="G1422">
        <v>680.2116478261006</v>
      </c>
    </row>
    <row r="1423" spans="5:7" ht="14.3" thickBot="1" x14ac:dyDescent="0.3">
      <c r="E1423" s="8">
        <v>36531</v>
      </c>
      <c r="F1423">
        <v>436.25</v>
      </c>
      <c r="G1423">
        <v>680.91402332293796</v>
      </c>
    </row>
    <row r="1424" spans="5:7" ht="14.3" thickBot="1" x14ac:dyDescent="0.3">
      <c r="E1424" s="8">
        <v>36532</v>
      </c>
      <c r="F1424">
        <v>436.92</v>
      </c>
      <c r="G1424">
        <v>681.95978239600709</v>
      </c>
    </row>
    <row r="1425" spans="5:7" ht="14.3" thickBot="1" x14ac:dyDescent="0.3">
      <c r="E1425" s="8">
        <v>36535</v>
      </c>
      <c r="F1425">
        <v>436.86</v>
      </c>
      <c r="G1425">
        <v>682.44961440311567</v>
      </c>
    </row>
    <row r="1426" spans="5:7" ht="14.3" thickBot="1" x14ac:dyDescent="0.3">
      <c r="E1426" s="8">
        <v>36536</v>
      </c>
      <c r="F1426">
        <v>438.31</v>
      </c>
      <c r="G1426">
        <v>685.37365484274699</v>
      </c>
    </row>
    <row r="1427" spans="5:7" ht="14.3" thickBot="1" x14ac:dyDescent="0.3">
      <c r="E1427" s="8">
        <v>36537</v>
      </c>
      <c r="F1427">
        <v>438.12</v>
      </c>
      <c r="G1427">
        <v>685.07655691110017</v>
      </c>
    </row>
    <row r="1428" spans="5:7" ht="14.3" thickBot="1" x14ac:dyDescent="0.3">
      <c r="E1428" s="8">
        <v>36538</v>
      </c>
      <c r="F1428">
        <v>438.56</v>
      </c>
      <c r="G1428">
        <v>685.76457317386121</v>
      </c>
    </row>
    <row r="1429" spans="5:7" ht="14.3" thickBot="1" x14ac:dyDescent="0.3">
      <c r="E1429" s="8">
        <v>36539</v>
      </c>
      <c r="F1429">
        <v>440.19</v>
      </c>
      <c r="G1429">
        <v>688.31336069272606</v>
      </c>
    </row>
    <row r="1430" spans="5:7" ht="14.3" thickBot="1" x14ac:dyDescent="0.3">
      <c r="E1430" s="8">
        <v>36542</v>
      </c>
      <c r="F1430">
        <v>438.86</v>
      </c>
      <c r="G1430">
        <v>686.59344697712243</v>
      </c>
    </row>
    <row r="1431" spans="5:7" ht="14.3" thickBot="1" x14ac:dyDescent="0.3">
      <c r="E1431" s="8">
        <v>36543</v>
      </c>
      <c r="F1431">
        <v>438.62</v>
      </c>
      <c r="G1431">
        <v>686.21796863032728</v>
      </c>
    </row>
    <row r="1432" spans="5:7" ht="14.3" thickBot="1" x14ac:dyDescent="0.3">
      <c r="E1432" s="8">
        <v>36544</v>
      </c>
      <c r="F1432">
        <v>437.31</v>
      </c>
      <c r="G1432">
        <v>684.16848265407054</v>
      </c>
    </row>
    <row r="1433" spans="5:7" ht="14.3" thickBot="1" x14ac:dyDescent="0.3">
      <c r="E1433" s="8">
        <v>36545</v>
      </c>
      <c r="F1433">
        <v>436.36</v>
      </c>
      <c r="G1433">
        <v>682.68221419800648</v>
      </c>
    </row>
    <row r="1434" spans="5:7" ht="14.3" thickBot="1" x14ac:dyDescent="0.3">
      <c r="E1434" s="8">
        <v>36549</v>
      </c>
      <c r="F1434">
        <v>436.84</v>
      </c>
      <c r="G1434">
        <v>683.43317089159666</v>
      </c>
    </row>
    <row r="1435" spans="5:7" ht="14.3" thickBot="1" x14ac:dyDescent="0.3">
      <c r="E1435" s="8">
        <v>36550</v>
      </c>
      <c r="F1435">
        <v>437.02</v>
      </c>
      <c r="G1435">
        <v>683.71477965169311</v>
      </c>
    </row>
    <row r="1436" spans="5:7" ht="14.3" thickBot="1" x14ac:dyDescent="0.3">
      <c r="E1436" s="8">
        <v>36551</v>
      </c>
      <c r="F1436">
        <v>437.2</v>
      </c>
      <c r="G1436">
        <v>683.99638841178955</v>
      </c>
    </row>
    <row r="1437" spans="5:7" ht="14.3" thickBot="1" x14ac:dyDescent="0.3">
      <c r="E1437" s="8">
        <v>36552</v>
      </c>
      <c r="F1437">
        <v>436.53</v>
      </c>
      <c r="G1437">
        <v>682.94817802698651</v>
      </c>
    </row>
    <row r="1438" spans="5:7" ht="14.3" thickBot="1" x14ac:dyDescent="0.3">
      <c r="E1438" s="8">
        <v>36553</v>
      </c>
      <c r="F1438">
        <v>435.6</v>
      </c>
      <c r="G1438">
        <v>681.4931994331555</v>
      </c>
    </row>
    <row r="1439" spans="5:7" ht="14.3" thickBot="1" x14ac:dyDescent="0.3">
      <c r="E1439" s="8">
        <v>36556</v>
      </c>
      <c r="F1439">
        <v>435.26</v>
      </c>
      <c r="G1439">
        <v>680.96127177519566</v>
      </c>
    </row>
    <row r="1440" spans="5:7" ht="14.3" thickBot="1" x14ac:dyDescent="0.3">
      <c r="E1440" s="8">
        <v>36557</v>
      </c>
      <c r="F1440">
        <v>435.71</v>
      </c>
      <c r="G1440">
        <v>681.6652936754366</v>
      </c>
    </row>
    <row r="1441" spans="5:7" ht="14.3" thickBot="1" x14ac:dyDescent="0.3">
      <c r="E1441" s="8">
        <v>36558</v>
      </c>
      <c r="F1441">
        <v>435.34</v>
      </c>
      <c r="G1441">
        <v>681.08643122412741</v>
      </c>
    </row>
    <row r="1442" spans="5:7" ht="14.3" thickBot="1" x14ac:dyDescent="0.3">
      <c r="E1442" s="8">
        <v>36559</v>
      </c>
      <c r="F1442">
        <v>434.96</v>
      </c>
      <c r="G1442">
        <v>680.49192384170181</v>
      </c>
    </row>
    <row r="1443" spans="5:7" ht="14.3" thickBot="1" x14ac:dyDescent="0.3">
      <c r="E1443" s="8">
        <v>36560</v>
      </c>
      <c r="F1443">
        <v>434.94</v>
      </c>
      <c r="G1443">
        <v>680.46063397946887</v>
      </c>
    </row>
    <row r="1444" spans="5:7" ht="14.3" thickBot="1" x14ac:dyDescent="0.3">
      <c r="E1444" s="8">
        <v>36563</v>
      </c>
      <c r="F1444">
        <v>434.69</v>
      </c>
      <c r="G1444">
        <v>680.06951070155731</v>
      </c>
    </row>
    <row r="1445" spans="5:7" ht="14.3" thickBot="1" x14ac:dyDescent="0.3">
      <c r="E1445" s="8">
        <v>36564</v>
      </c>
      <c r="F1445">
        <v>435.25</v>
      </c>
      <c r="G1445">
        <v>680.94562684407936</v>
      </c>
    </row>
    <row r="1446" spans="5:7" ht="14.3" thickBot="1" x14ac:dyDescent="0.3">
      <c r="E1446" s="8">
        <v>36565</v>
      </c>
      <c r="F1446">
        <v>435.68</v>
      </c>
      <c r="G1446">
        <v>681.61835888208725</v>
      </c>
    </row>
    <row r="1447" spans="5:7" ht="14.3" thickBot="1" x14ac:dyDescent="0.3">
      <c r="E1447" s="8">
        <v>36566</v>
      </c>
      <c r="F1447">
        <v>435.83</v>
      </c>
      <c r="G1447">
        <v>681.85303284883423</v>
      </c>
    </row>
    <row r="1448" spans="5:7" ht="14.3" thickBot="1" x14ac:dyDescent="0.3">
      <c r="E1448" s="8">
        <v>36567</v>
      </c>
      <c r="F1448">
        <v>435.09</v>
      </c>
      <c r="G1448">
        <v>680.69530794621585</v>
      </c>
    </row>
    <row r="1449" spans="5:7" ht="14.3" thickBot="1" x14ac:dyDescent="0.3">
      <c r="E1449" s="8">
        <v>36570</v>
      </c>
      <c r="F1449">
        <v>434.3</v>
      </c>
      <c r="G1449">
        <v>679.45935838801529</v>
      </c>
    </row>
    <row r="1450" spans="5:7" ht="14.3" thickBot="1" x14ac:dyDescent="0.3">
      <c r="E1450" s="8">
        <v>36572</v>
      </c>
      <c r="F1450">
        <v>434.37</v>
      </c>
      <c r="G1450">
        <v>679.56887290583052</v>
      </c>
    </row>
    <row r="1451" spans="5:7" ht="14.3" thickBot="1" x14ac:dyDescent="0.3">
      <c r="E1451" s="8">
        <v>36573</v>
      </c>
      <c r="F1451">
        <v>432.47</v>
      </c>
      <c r="G1451">
        <v>676.5963359937025</v>
      </c>
    </row>
    <row r="1452" spans="5:7" ht="14.3" thickBot="1" x14ac:dyDescent="0.3">
      <c r="E1452" s="8">
        <v>36574</v>
      </c>
      <c r="F1452">
        <v>433.68</v>
      </c>
      <c r="G1452">
        <v>678.48937265879454</v>
      </c>
    </row>
    <row r="1453" spans="5:7" ht="14.3" thickBot="1" x14ac:dyDescent="0.3">
      <c r="E1453" s="8">
        <v>36577</v>
      </c>
      <c r="F1453">
        <v>433.13</v>
      </c>
      <c r="G1453">
        <v>677.62890144738901</v>
      </c>
    </row>
    <row r="1454" spans="5:7" ht="14.3" thickBot="1" x14ac:dyDescent="0.3">
      <c r="E1454" s="8">
        <v>36578</v>
      </c>
      <c r="F1454">
        <v>433.16</v>
      </c>
      <c r="G1454">
        <v>677.67583624073848</v>
      </c>
    </row>
    <row r="1455" spans="5:7" ht="14.3" thickBot="1" x14ac:dyDescent="0.3">
      <c r="E1455" s="8">
        <v>36579</v>
      </c>
      <c r="F1455">
        <v>432.3</v>
      </c>
      <c r="G1455">
        <v>676.33037216472258</v>
      </c>
    </row>
    <row r="1456" spans="5:7" ht="14.3" thickBot="1" x14ac:dyDescent="0.3">
      <c r="E1456" s="8">
        <v>36580</v>
      </c>
      <c r="F1456">
        <v>428.89</v>
      </c>
      <c r="G1456">
        <v>670.99545065400844</v>
      </c>
    </row>
    <row r="1457" spans="5:7" ht="14.3" thickBot="1" x14ac:dyDescent="0.3">
      <c r="E1457" s="8">
        <v>36581</v>
      </c>
      <c r="F1457">
        <v>428.03</v>
      </c>
      <c r="G1457">
        <v>669.64998657799254</v>
      </c>
    </row>
    <row r="1458" spans="5:7" ht="14.3" thickBot="1" x14ac:dyDescent="0.3">
      <c r="E1458" s="8">
        <v>36584</v>
      </c>
      <c r="F1458">
        <v>427.25</v>
      </c>
      <c r="G1458">
        <v>668.42968195090839</v>
      </c>
    </row>
    <row r="1459" spans="5:7" ht="14.3" thickBot="1" x14ac:dyDescent="0.3">
      <c r="E1459" s="8">
        <v>36585</v>
      </c>
      <c r="F1459">
        <v>427.46</v>
      </c>
      <c r="G1459">
        <v>668.75822550435407</v>
      </c>
    </row>
    <row r="1460" spans="5:7" ht="14.3" thickBot="1" x14ac:dyDescent="0.3">
      <c r="E1460" s="8">
        <v>36586</v>
      </c>
      <c r="F1460">
        <v>427.05</v>
      </c>
      <c r="G1460">
        <v>668.11678332857912</v>
      </c>
    </row>
    <row r="1461" spans="5:7" ht="14.3" thickBot="1" x14ac:dyDescent="0.3">
      <c r="E1461" s="8">
        <v>36587</v>
      </c>
      <c r="F1461">
        <v>426.85</v>
      </c>
      <c r="G1461">
        <v>667.80388470624985</v>
      </c>
    </row>
    <row r="1462" spans="5:7" ht="14.3" thickBot="1" x14ac:dyDescent="0.3">
      <c r="E1462" s="8">
        <v>36588</v>
      </c>
      <c r="F1462">
        <v>428.94</v>
      </c>
      <c r="G1462">
        <v>671.07367530959073</v>
      </c>
    </row>
    <row r="1463" spans="5:7" ht="14.3" thickBot="1" x14ac:dyDescent="0.3">
      <c r="E1463" s="8">
        <v>36591</v>
      </c>
      <c r="F1463">
        <v>428.35</v>
      </c>
      <c r="G1463">
        <v>670.15062437371944</v>
      </c>
    </row>
    <row r="1464" spans="5:7" ht="14.3" thickBot="1" x14ac:dyDescent="0.3">
      <c r="E1464" s="8">
        <v>36592</v>
      </c>
      <c r="F1464">
        <v>428.97</v>
      </c>
      <c r="G1464">
        <v>671.12061010294019</v>
      </c>
    </row>
    <row r="1465" spans="5:7" ht="14.3" thickBot="1" x14ac:dyDescent="0.3">
      <c r="E1465" s="8">
        <v>36593</v>
      </c>
      <c r="F1465">
        <v>427.77</v>
      </c>
      <c r="G1465">
        <v>669.24321836896445</v>
      </c>
    </row>
    <row r="1466" spans="5:7" ht="14.3" thickBot="1" x14ac:dyDescent="0.3">
      <c r="E1466" s="8">
        <v>36594</v>
      </c>
      <c r="F1466">
        <v>427.81</v>
      </c>
      <c r="G1466">
        <v>669.30579809343033</v>
      </c>
    </row>
    <row r="1467" spans="5:7" ht="14.3" thickBot="1" x14ac:dyDescent="0.3">
      <c r="E1467" s="8">
        <v>36595</v>
      </c>
      <c r="F1467">
        <v>425.86</v>
      </c>
      <c r="G1467">
        <v>666.2550365257199</v>
      </c>
    </row>
    <row r="1468" spans="5:7" ht="14.3" thickBot="1" x14ac:dyDescent="0.3">
      <c r="E1468" s="8">
        <v>36598</v>
      </c>
      <c r="F1468">
        <v>424.83</v>
      </c>
      <c r="G1468">
        <v>664.64360862072408</v>
      </c>
    </row>
    <row r="1469" spans="5:7" ht="14.3" thickBot="1" x14ac:dyDescent="0.3">
      <c r="E1469" s="8">
        <v>36599</v>
      </c>
      <c r="F1469">
        <v>424.07</v>
      </c>
      <c r="G1469">
        <v>663.45459385587287</v>
      </c>
    </row>
    <row r="1470" spans="5:7" ht="14.3" thickBot="1" x14ac:dyDescent="0.3">
      <c r="E1470" s="8">
        <v>36600</v>
      </c>
      <c r="F1470">
        <v>423.42</v>
      </c>
      <c r="G1470">
        <v>662.58202069717879</v>
      </c>
    </row>
    <row r="1471" spans="5:7" ht="14.3" thickBot="1" x14ac:dyDescent="0.3">
      <c r="E1471" s="8">
        <v>36601</v>
      </c>
      <c r="F1471">
        <v>423.18</v>
      </c>
      <c r="G1471">
        <v>662.30203236643592</v>
      </c>
    </row>
    <row r="1472" spans="5:7" ht="14.3" thickBot="1" x14ac:dyDescent="0.3">
      <c r="E1472" s="8">
        <v>36602</v>
      </c>
      <c r="F1472">
        <v>422.47</v>
      </c>
      <c r="G1472">
        <v>661.19083986447413</v>
      </c>
    </row>
    <row r="1473" spans="5:7" ht="14.3" thickBot="1" x14ac:dyDescent="0.3">
      <c r="E1473" s="8">
        <v>36605</v>
      </c>
      <c r="F1473">
        <v>420.4</v>
      </c>
      <c r="G1473">
        <v>657.9511659503039</v>
      </c>
    </row>
    <row r="1474" spans="5:7" ht="14.3" thickBot="1" x14ac:dyDescent="0.3">
      <c r="E1474" s="8">
        <v>36606</v>
      </c>
      <c r="F1474">
        <v>419.03</v>
      </c>
      <c r="G1474">
        <v>655.80703393947624</v>
      </c>
    </row>
    <row r="1475" spans="5:7" ht="14.3" thickBot="1" x14ac:dyDescent="0.3">
      <c r="E1475" s="8">
        <v>36607</v>
      </c>
      <c r="F1475">
        <v>417.72</v>
      </c>
      <c r="G1475">
        <v>653.75680552036386</v>
      </c>
    </row>
    <row r="1476" spans="5:7" ht="14.3" thickBot="1" x14ac:dyDescent="0.3">
      <c r="E1476" s="8">
        <v>36608</v>
      </c>
      <c r="F1476">
        <v>416.07</v>
      </c>
      <c r="G1476">
        <v>651.17445674819919</v>
      </c>
    </row>
    <row r="1477" spans="5:7" ht="14.3" thickBot="1" x14ac:dyDescent="0.3">
      <c r="E1477" s="8">
        <v>36609</v>
      </c>
      <c r="F1477">
        <v>415.52</v>
      </c>
      <c r="G1477">
        <v>650.3136738241443</v>
      </c>
    </row>
    <row r="1478" spans="5:7" ht="14.3" thickBot="1" x14ac:dyDescent="0.3">
      <c r="E1478" s="8">
        <v>36612</v>
      </c>
      <c r="F1478">
        <v>415.15</v>
      </c>
      <c r="G1478">
        <v>649.73460167523467</v>
      </c>
    </row>
    <row r="1479" spans="5:7" ht="14.3" thickBot="1" x14ac:dyDescent="0.3">
      <c r="E1479" s="8">
        <v>36613</v>
      </c>
      <c r="F1479">
        <v>413.88</v>
      </c>
      <c r="G1479">
        <v>648.19363764697164</v>
      </c>
    </row>
    <row r="1480" spans="5:7" ht="14.3" thickBot="1" x14ac:dyDescent="0.3">
      <c r="E1480" s="8">
        <v>36614</v>
      </c>
      <c r="F1480">
        <v>412.34</v>
      </c>
      <c r="G1480">
        <v>645.78178348157019</v>
      </c>
    </row>
    <row r="1481" spans="5:7" ht="14.3" thickBot="1" x14ac:dyDescent="0.3">
      <c r="E1481" s="8">
        <v>36615</v>
      </c>
      <c r="F1481">
        <v>412.81</v>
      </c>
      <c r="G1481">
        <v>647.35236282274172</v>
      </c>
    </row>
    <row r="1482" spans="5:7" ht="14.3" thickBot="1" x14ac:dyDescent="0.3">
      <c r="E1482" s="8">
        <v>36616</v>
      </c>
      <c r="F1482">
        <v>412.71</v>
      </c>
      <c r="G1482">
        <v>647.19554676624534</v>
      </c>
    </row>
    <row r="1483" spans="5:7" ht="14.3" thickBot="1" x14ac:dyDescent="0.3">
      <c r="E1483" s="8">
        <v>36619</v>
      </c>
      <c r="F1483">
        <v>412.09</v>
      </c>
      <c r="G1483">
        <v>653.81470992241282</v>
      </c>
    </row>
    <row r="1484" spans="5:7" ht="14.3" thickBot="1" x14ac:dyDescent="0.3">
      <c r="E1484" s="8">
        <v>36620</v>
      </c>
      <c r="F1484">
        <v>406.33</v>
      </c>
      <c r="G1484">
        <v>644.67599573581992</v>
      </c>
    </row>
    <row r="1485" spans="5:7" ht="14.3" thickBot="1" x14ac:dyDescent="0.3">
      <c r="E1485" s="8">
        <v>36622</v>
      </c>
      <c r="F1485">
        <v>406.21</v>
      </c>
      <c r="G1485">
        <v>646.73076112268063</v>
      </c>
    </row>
    <row r="1486" spans="5:7" ht="14.3" thickBot="1" x14ac:dyDescent="0.3">
      <c r="E1486" s="8">
        <v>36623</v>
      </c>
      <c r="F1486">
        <v>405.44</v>
      </c>
      <c r="G1486">
        <v>645.50483688136592</v>
      </c>
    </row>
    <row r="1487" spans="5:7" ht="14.3" thickBot="1" x14ac:dyDescent="0.3">
      <c r="E1487" s="8">
        <v>36626</v>
      </c>
      <c r="F1487">
        <v>404.94</v>
      </c>
      <c r="G1487">
        <v>644.70878217921347</v>
      </c>
    </row>
    <row r="1488" spans="5:7" ht="14.3" thickBot="1" x14ac:dyDescent="0.3">
      <c r="E1488" s="8">
        <v>36627</v>
      </c>
      <c r="F1488">
        <v>404.21</v>
      </c>
      <c r="G1488">
        <v>643.54654231407085</v>
      </c>
    </row>
    <row r="1489" spans="5:7" ht="14.3" thickBot="1" x14ac:dyDescent="0.3">
      <c r="E1489" s="8">
        <v>36628</v>
      </c>
      <c r="F1489">
        <v>404.74</v>
      </c>
      <c r="G1489">
        <v>647.42462118899084</v>
      </c>
    </row>
    <row r="1490" spans="5:7" ht="14.3" thickBot="1" x14ac:dyDescent="0.3">
      <c r="E1490" s="8">
        <v>36629</v>
      </c>
      <c r="F1490">
        <v>403.86</v>
      </c>
      <c r="G1490">
        <v>646.01696771602963</v>
      </c>
    </row>
    <row r="1491" spans="5:7" ht="14.3" thickBot="1" x14ac:dyDescent="0.3">
      <c r="E1491" s="8">
        <v>36630</v>
      </c>
      <c r="F1491">
        <v>404.32</v>
      </c>
      <c r="G1491">
        <v>646.75278657689569</v>
      </c>
    </row>
    <row r="1492" spans="5:7" ht="14.3" thickBot="1" x14ac:dyDescent="0.3">
      <c r="E1492" s="8">
        <v>36633</v>
      </c>
      <c r="F1492">
        <v>404.61</v>
      </c>
      <c r="G1492">
        <v>648.17011421752125</v>
      </c>
    </row>
    <row r="1493" spans="5:7" ht="14.3" thickBot="1" x14ac:dyDescent="0.3">
      <c r="E1493" s="8">
        <v>36634</v>
      </c>
      <c r="F1493">
        <v>405.01</v>
      </c>
      <c r="G1493">
        <v>648.81089928384927</v>
      </c>
    </row>
    <row r="1494" spans="5:7" ht="14.3" thickBot="1" x14ac:dyDescent="0.3">
      <c r="E1494" s="8">
        <v>36635</v>
      </c>
      <c r="F1494">
        <v>405.72</v>
      </c>
      <c r="G1494">
        <v>649.94829277658164</v>
      </c>
    </row>
    <row r="1495" spans="5:7" ht="14.3" thickBot="1" x14ac:dyDescent="0.3">
      <c r="E1495" s="8">
        <v>36636</v>
      </c>
      <c r="F1495">
        <v>406.51</v>
      </c>
      <c r="G1495">
        <v>651.21384328257955</v>
      </c>
    </row>
    <row r="1496" spans="5:7" ht="14.3" thickBot="1" x14ac:dyDescent="0.3">
      <c r="E1496" s="8">
        <v>36637</v>
      </c>
      <c r="F1496">
        <v>405.46</v>
      </c>
      <c r="G1496">
        <v>651.11970095987147</v>
      </c>
    </row>
    <row r="1497" spans="5:7" ht="14.3" thickBot="1" x14ac:dyDescent="0.3">
      <c r="E1497" s="8">
        <v>36640</v>
      </c>
      <c r="F1497">
        <v>405.76</v>
      </c>
      <c r="G1497">
        <v>651.60146466107005</v>
      </c>
    </row>
    <row r="1498" spans="5:7" ht="14.3" thickBot="1" x14ac:dyDescent="0.3">
      <c r="E1498" s="8">
        <v>36641</v>
      </c>
      <c r="F1498">
        <v>405.06</v>
      </c>
      <c r="G1498">
        <v>650.4773493582735</v>
      </c>
    </row>
    <row r="1499" spans="5:7" ht="14.3" thickBot="1" x14ac:dyDescent="0.3">
      <c r="E1499" s="8">
        <v>36642</v>
      </c>
      <c r="F1499">
        <v>405.78</v>
      </c>
      <c r="G1499">
        <v>651.63358224114984</v>
      </c>
    </row>
    <row r="1500" spans="5:7" ht="14.3" thickBot="1" x14ac:dyDescent="0.3">
      <c r="E1500" s="8">
        <v>36643</v>
      </c>
      <c r="F1500">
        <v>406.64</v>
      </c>
      <c r="G1500">
        <v>653.01463818458569</v>
      </c>
    </row>
    <row r="1501" spans="5:7" ht="14.3" thickBot="1" x14ac:dyDescent="0.3">
      <c r="E1501" s="8">
        <v>36644</v>
      </c>
      <c r="F1501">
        <v>407.5</v>
      </c>
      <c r="G1501">
        <v>654.39569412802155</v>
      </c>
    </row>
    <row r="1502" spans="5:7" ht="14.3" thickBot="1" x14ac:dyDescent="0.3">
      <c r="E1502" s="8">
        <v>36648</v>
      </c>
      <c r="F1502">
        <v>408.62</v>
      </c>
      <c r="G1502">
        <v>656.19427861249608</v>
      </c>
    </row>
    <row r="1503" spans="5:7" ht="14.3" thickBot="1" x14ac:dyDescent="0.3">
      <c r="E1503" s="8">
        <v>36649</v>
      </c>
      <c r="F1503">
        <v>409.86</v>
      </c>
      <c r="G1503">
        <v>658.18556857745</v>
      </c>
    </row>
    <row r="1504" spans="5:7" ht="14.3" thickBot="1" x14ac:dyDescent="0.3">
      <c r="E1504" s="8">
        <v>36650</v>
      </c>
      <c r="F1504">
        <v>410.3</v>
      </c>
      <c r="G1504">
        <v>658.89215533920787</v>
      </c>
    </row>
    <row r="1505" spans="5:7" ht="14.3" thickBot="1" x14ac:dyDescent="0.3">
      <c r="E1505" s="8">
        <v>36651</v>
      </c>
      <c r="F1505">
        <v>411.72</v>
      </c>
      <c r="G1505">
        <v>661.17250352488099</v>
      </c>
    </row>
    <row r="1506" spans="5:7" ht="14.3" thickBot="1" x14ac:dyDescent="0.3">
      <c r="E1506" s="8">
        <v>36654</v>
      </c>
      <c r="F1506">
        <v>412.55</v>
      </c>
      <c r="G1506">
        <v>662.50538309819706</v>
      </c>
    </row>
    <row r="1507" spans="5:7" ht="14.3" thickBot="1" x14ac:dyDescent="0.3">
      <c r="E1507" s="8">
        <v>36655</v>
      </c>
      <c r="F1507">
        <v>412.84</v>
      </c>
      <c r="G1507">
        <v>662.97108800935553</v>
      </c>
    </row>
    <row r="1508" spans="5:7" ht="14.3" thickBot="1" x14ac:dyDescent="0.3">
      <c r="E1508" s="8">
        <v>36656</v>
      </c>
      <c r="F1508">
        <v>413.29</v>
      </c>
      <c r="G1508">
        <v>663.69373356115341</v>
      </c>
    </row>
    <row r="1509" spans="5:7" ht="14.3" thickBot="1" x14ac:dyDescent="0.3">
      <c r="E1509" s="8">
        <v>36657</v>
      </c>
      <c r="F1509">
        <v>413.51</v>
      </c>
      <c r="G1509">
        <v>664.04702694203229</v>
      </c>
    </row>
    <row r="1510" spans="5:7" ht="14.3" thickBot="1" x14ac:dyDescent="0.3">
      <c r="E1510" s="8">
        <v>36658</v>
      </c>
      <c r="F1510">
        <v>413.82</v>
      </c>
      <c r="G1510">
        <v>664.54484943327088</v>
      </c>
    </row>
    <row r="1511" spans="5:7" ht="14.3" thickBot="1" x14ac:dyDescent="0.3">
      <c r="E1511" s="8">
        <v>36661</v>
      </c>
      <c r="F1511">
        <v>414.18</v>
      </c>
      <c r="G1511">
        <v>665.12296587470917</v>
      </c>
    </row>
    <row r="1512" spans="5:7" ht="14.3" thickBot="1" x14ac:dyDescent="0.3">
      <c r="E1512" s="8">
        <v>36662</v>
      </c>
      <c r="F1512">
        <v>414.04</v>
      </c>
      <c r="G1512">
        <v>664.89814281414988</v>
      </c>
    </row>
    <row r="1513" spans="5:7" ht="14.3" thickBot="1" x14ac:dyDescent="0.3">
      <c r="E1513" s="8">
        <v>36663</v>
      </c>
      <c r="F1513">
        <v>414.76</v>
      </c>
      <c r="G1513">
        <v>666.05437569702622</v>
      </c>
    </row>
    <row r="1514" spans="5:7" ht="14.3" thickBot="1" x14ac:dyDescent="0.3">
      <c r="E1514" s="8">
        <v>36664</v>
      </c>
      <c r="F1514">
        <v>414.9</v>
      </c>
      <c r="G1514">
        <v>666.2791987575855</v>
      </c>
    </row>
    <row r="1515" spans="5:7" ht="14.3" thickBot="1" x14ac:dyDescent="0.3">
      <c r="E1515" s="8">
        <v>36665</v>
      </c>
      <c r="F1515">
        <v>414.8</v>
      </c>
      <c r="G1515">
        <v>666.11861085718601</v>
      </c>
    </row>
    <row r="1516" spans="5:7" ht="14.3" thickBot="1" x14ac:dyDescent="0.3">
      <c r="E1516" s="8">
        <v>36668</v>
      </c>
      <c r="F1516">
        <v>416.29</v>
      </c>
      <c r="G1516">
        <v>668.51137057313872</v>
      </c>
    </row>
    <row r="1517" spans="5:7" ht="14.3" thickBot="1" x14ac:dyDescent="0.3">
      <c r="E1517" s="8">
        <v>36669</v>
      </c>
      <c r="F1517">
        <v>415.76</v>
      </c>
      <c r="G1517">
        <v>667.66025470102124</v>
      </c>
    </row>
    <row r="1518" spans="5:7" ht="14.3" thickBot="1" x14ac:dyDescent="0.3">
      <c r="E1518" s="8">
        <v>36670</v>
      </c>
      <c r="F1518">
        <v>415.47</v>
      </c>
      <c r="G1518">
        <v>667.19454978986266</v>
      </c>
    </row>
    <row r="1519" spans="5:7" ht="14.3" thickBot="1" x14ac:dyDescent="0.3">
      <c r="E1519" s="8">
        <v>36671</v>
      </c>
      <c r="F1519">
        <v>415.82</v>
      </c>
      <c r="G1519">
        <v>667.75660744126083</v>
      </c>
    </row>
    <row r="1520" spans="5:7" ht="14.3" thickBot="1" x14ac:dyDescent="0.3">
      <c r="E1520" s="8">
        <v>36672</v>
      </c>
      <c r="F1520">
        <v>415.13</v>
      </c>
      <c r="G1520">
        <v>666.64855092850416</v>
      </c>
    </row>
    <row r="1521" spans="5:7" ht="14.3" thickBot="1" x14ac:dyDescent="0.3">
      <c r="E1521" s="8">
        <v>36675</v>
      </c>
      <c r="F1521">
        <v>413.43</v>
      </c>
      <c r="G1521">
        <v>664.01140011998166</v>
      </c>
    </row>
    <row r="1522" spans="5:7" ht="14.3" thickBot="1" x14ac:dyDescent="0.3">
      <c r="E1522" s="8">
        <v>36676</v>
      </c>
      <c r="F1522">
        <v>412.7</v>
      </c>
      <c r="G1522">
        <v>662.83894451180709</v>
      </c>
    </row>
    <row r="1523" spans="5:7" ht="14.3" thickBot="1" x14ac:dyDescent="0.3">
      <c r="E1523" s="8">
        <v>36677</v>
      </c>
      <c r="F1523">
        <v>411.41041192131229</v>
      </c>
      <c r="G1523">
        <v>660.76773249113262</v>
      </c>
    </row>
    <row r="1524" spans="5:7" ht="14.3" thickBot="1" x14ac:dyDescent="0.3">
      <c r="E1524" s="23">
        <v>36678</v>
      </c>
      <c r="F1524">
        <v>409.04</v>
      </c>
      <c r="G1524">
        <v>657.52319839907068</v>
      </c>
    </row>
    <row r="1525" spans="5:7" ht="14.3" thickBot="1" x14ac:dyDescent="0.3">
      <c r="E1525" s="8">
        <v>36679</v>
      </c>
      <c r="F1525">
        <v>408.64</v>
      </c>
      <c r="G1525">
        <v>656.88020681057162</v>
      </c>
    </row>
    <row r="1526" spans="5:7" ht="14.3" thickBot="1" x14ac:dyDescent="0.3">
      <c r="E1526" s="8">
        <v>36682</v>
      </c>
      <c r="F1526">
        <v>408.77</v>
      </c>
      <c r="G1526">
        <v>657.08917907683372</v>
      </c>
    </row>
    <row r="1527" spans="5:7" ht="14.3" thickBot="1" x14ac:dyDescent="0.3">
      <c r="E1527" s="8">
        <v>36683</v>
      </c>
      <c r="F1527">
        <v>408.49</v>
      </c>
      <c r="G1527">
        <v>656.63908496488443</v>
      </c>
    </row>
    <row r="1528" spans="5:7" ht="14.3" thickBot="1" x14ac:dyDescent="0.3">
      <c r="E1528" s="8">
        <v>36684</v>
      </c>
      <c r="F1528">
        <v>407.55</v>
      </c>
      <c r="G1528">
        <v>655.24094002934453</v>
      </c>
    </row>
    <row r="1529" spans="5:7" ht="14.3" thickBot="1" x14ac:dyDescent="0.3">
      <c r="E1529" s="8">
        <v>36685</v>
      </c>
      <c r="F1529">
        <v>407.41</v>
      </c>
      <c r="G1529">
        <v>655.01585419544904</v>
      </c>
    </row>
    <row r="1530" spans="5:7" ht="14.3" thickBot="1" x14ac:dyDescent="0.3">
      <c r="E1530" s="8">
        <v>36686</v>
      </c>
      <c r="F1530">
        <v>407.66</v>
      </c>
      <c r="G1530">
        <v>655.41779318454815</v>
      </c>
    </row>
    <row r="1531" spans="5:7" ht="14.3" thickBot="1" x14ac:dyDescent="0.3">
      <c r="E1531" s="8">
        <v>36689</v>
      </c>
      <c r="F1531">
        <v>406.52</v>
      </c>
      <c r="G1531">
        <v>653.58495139425622</v>
      </c>
    </row>
    <row r="1532" spans="5:7" ht="14.3" thickBot="1" x14ac:dyDescent="0.3">
      <c r="E1532" s="8">
        <v>36690</v>
      </c>
      <c r="F1532">
        <v>405.62</v>
      </c>
      <c r="G1532">
        <v>652.13797103349953</v>
      </c>
    </row>
    <row r="1533" spans="5:7" ht="14.3" thickBot="1" x14ac:dyDescent="0.3">
      <c r="E1533" s="8">
        <v>36691</v>
      </c>
      <c r="F1533">
        <v>405.62</v>
      </c>
      <c r="G1533">
        <v>652.13797103349953</v>
      </c>
    </row>
    <row r="1534" spans="5:7" ht="14.3" thickBot="1" x14ac:dyDescent="0.3">
      <c r="E1534" s="8">
        <v>36692</v>
      </c>
      <c r="F1534">
        <v>406.61</v>
      </c>
      <c r="G1534">
        <v>654.83614057145803</v>
      </c>
    </row>
    <row r="1535" spans="5:7" ht="14.3" thickBot="1" x14ac:dyDescent="0.3">
      <c r="E1535" s="8">
        <v>36693</v>
      </c>
      <c r="F1535">
        <v>407.25</v>
      </c>
      <c r="G1535">
        <v>655.86684598934187</v>
      </c>
    </row>
    <row r="1536" spans="5:7" ht="14.3" thickBot="1" x14ac:dyDescent="0.3">
      <c r="E1536" s="8">
        <v>36696</v>
      </c>
      <c r="F1536">
        <v>407.76</v>
      </c>
      <c r="G1536">
        <v>656.68818936921798</v>
      </c>
    </row>
    <row r="1537" spans="5:7" ht="14.3" thickBot="1" x14ac:dyDescent="0.3">
      <c r="E1537" s="8">
        <v>36697</v>
      </c>
      <c r="F1537">
        <v>407.62</v>
      </c>
      <c r="G1537">
        <v>656.50572894580341</v>
      </c>
    </row>
    <row r="1538" spans="5:7" ht="14.3" thickBot="1" x14ac:dyDescent="0.3">
      <c r="E1538" s="8">
        <v>36698</v>
      </c>
      <c r="F1538">
        <v>407.97</v>
      </c>
      <c r="G1538">
        <v>657.06943289833532</v>
      </c>
    </row>
    <row r="1539" spans="5:7" ht="14.3" thickBot="1" x14ac:dyDescent="0.3">
      <c r="E1539" s="8">
        <v>36699</v>
      </c>
      <c r="F1539">
        <v>406.72</v>
      </c>
      <c r="G1539">
        <v>655.759722892882</v>
      </c>
    </row>
    <row r="1540" spans="5:7" ht="14.3" thickBot="1" x14ac:dyDescent="0.3">
      <c r="E1540" s="8">
        <v>36700</v>
      </c>
      <c r="F1540">
        <v>406.69</v>
      </c>
      <c r="G1540">
        <v>655.71135351914381</v>
      </c>
    </row>
    <row r="1541" spans="5:7" ht="14.3" thickBot="1" x14ac:dyDescent="0.3">
      <c r="E1541" s="8">
        <v>36703</v>
      </c>
      <c r="F1541">
        <v>407.85</v>
      </c>
      <c r="G1541">
        <v>657.58163597035298</v>
      </c>
    </row>
    <row r="1542" spans="5:7" ht="14.3" thickBot="1" x14ac:dyDescent="0.3">
      <c r="E1542" s="8">
        <v>36704</v>
      </c>
      <c r="F1542">
        <v>407.79</v>
      </c>
      <c r="G1542">
        <v>657.48489722287661</v>
      </c>
    </row>
    <row r="1543" spans="5:7" ht="14.3" thickBot="1" x14ac:dyDescent="0.3">
      <c r="E1543" s="8">
        <v>36705</v>
      </c>
      <c r="F1543">
        <v>409.1</v>
      </c>
      <c r="G1543">
        <v>659.7903911535351</v>
      </c>
    </row>
    <row r="1544" spans="5:7" ht="14.3" thickBot="1" x14ac:dyDescent="0.3">
      <c r="E1544" s="8">
        <v>36706</v>
      </c>
      <c r="F1544">
        <v>410.01</v>
      </c>
      <c r="G1544">
        <v>661.25802560953525</v>
      </c>
    </row>
    <row r="1545" spans="5:7" ht="14.3" thickBot="1" x14ac:dyDescent="0.3">
      <c r="E1545" s="8">
        <v>36707</v>
      </c>
      <c r="F1545">
        <v>410.28</v>
      </c>
      <c r="G1545">
        <v>661.69347759098582</v>
      </c>
    </row>
    <row r="1546" spans="5:7" ht="14.3" thickBot="1" x14ac:dyDescent="0.3">
      <c r="E1546" s="8">
        <v>36710</v>
      </c>
      <c r="F1546">
        <v>412.37</v>
      </c>
      <c r="G1546">
        <v>667.73824100207605</v>
      </c>
    </row>
    <row r="1547" spans="5:7" ht="14.3" thickBot="1" x14ac:dyDescent="0.3">
      <c r="E1547" s="8">
        <v>36711</v>
      </c>
      <c r="F1547">
        <v>411.88</v>
      </c>
      <c r="G1547">
        <v>666.94479885523936</v>
      </c>
    </row>
    <row r="1548" spans="5:7" ht="14.3" thickBot="1" x14ac:dyDescent="0.3">
      <c r="E1548" s="8">
        <v>36712</v>
      </c>
      <c r="F1548">
        <v>410.33</v>
      </c>
      <c r="G1548">
        <v>664.43493083973567</v>
      </c>
    </row>
    <row r="1549" spans="5:7" ht="14.3" thickBot="1" x14ac:dyDescent="0.3">
      <c r="E1549" s="8">
        <v>36713</v>
      </c>
      <c r="F1549">
        <v>409.48</v>
      </c>
      <c r="G1549">
        <v>663.34570640621462</v>
      </c>
    </row>
    <row r="1550" spans="5:7" ht="14.3" thickBot="1" x14ac:dyDescent="0.3">
      <c r="E1550" s="8">
        <v>36714</v>
      </c>
      <c r="F1550">
        <v>409.08</v>
      </c>
      <c r="G1550">
        <v>662.69771802445609</v>
      </c>
    </row>
    <row r="1551" spans="5:7" ht="14.3" thickBot="1" x14ac:dyDescent="0.3">
      <c r="E1551" s="8">
        <v>36717</v>
      </c>
      <c r="F1551">
        <v>409.38</v>
      </c>
      <c r="G1551">
        <v>663.18370931077504</v>
      </c>
    </row>
    <row r="1552" spans="5:7" ht="14.3" thickBot="1" x14ac:dyDescent="0.3">
      <c r="E1552" s="8">
        <v>36718</v>
      </c>
      <c r="F1552">
        <v>409.61</v>
      </c>
      <c r="G1552">
        <v>663.55630263028615</v>
      </c>
    </row>
    <row r="1553" spans="5:7" ht="14.3" thickBot="1" x14ac:dyDescent="0.3">
      <c r="E1553" s="8">
        <v>36719</v>
      </c>
      <c r="F1553">
        <v>409.57</v>
      </c>
      <c r="G1553">
        <v>663.49150379211028</v>
      </c>
    </row>
    <row r="1554" spans="5:7" ht="14.3" thickBot="1" x14ac:dyDescent="0.3">
      <c r="E1554" s="8">
        <v>36720</v>
      </c>
      <c r="F1554">
        <v>409.71</v>
      </c>
      <c r="G1554">
        <v>664.04317490060089</v>
      </c>
    </row>
    <row r="1555" spans="5:7" ht="14.3" thickBot="1" x14ac:dyDescent="0.3">
      <c r="E1555" s="8">
        <v>36721</v>
      </c>
      <c r="F1555">
        <v>407.89</v>
      </c>
      <c r="G1555">
        <v>663.82627160862</v>
      </c>
    </row>
    <row r="1556" spans="5:7" ht="14.3" thickBot="1" x14ac:dyDescent="0.3">
      <c r="E1556" s="8">
        <v>36724</v>
      </c>
      <c r="F1556">
        <v>407.63</v>
      </c>
      <c r="G1556">
        <v>663.44557332491786</v>
      </c>
    </row>
    <row r="1557" spans="5:7" ht="14.3" thickBot="1" x14ac:dyDescent="0.3">
      <c r="E1557" s="8">
        <v>36725</v>
      </c>
      <c r="F1557">
        <v>407.86</v>
      </c>
      <c r="G1557">
        <v>663.81991398155435</v>
      </c>
    </row>
    <row r="1558" spans="5:7" ht="14.3" thickBot="1" x14ac:dyDescent="0.3">
      <c r="E1558" s="8">
        <v>36726</v>
      </c>
      <c r="F1558">
        <v>408.18</v>
      </c>
      <c r="G1558">
        <v>664.34073576470075</v>
      </c>
    </row>
    <row r="1559" spans="5:7" ht="14.3" thickBot="1" x14ac:dyDescent="0.3">
      <c r="E1559" s="8">
        <v>36727</v>
      </c>
      <c r="F1559">
        <v>408.78</v>
      </c>
      <c r="G1559">
        <v>665.3172766081002</v>
      </c>
    </row>
    <row r="1560" spans="5:7" ht="14.3" thickBot="1" x14ac:dyDescent="0.3">
      <c r="E1560" s="8">
        <v>36728</v>
      </c>
      <c r="F1560">
        <v>408.92</v>
      </c>
      <c r="G1560">
        <v>665.54513613822678</v>
      </c>
    </row>
    <row r="1561" spans="5:7" ht="14.3" thickBot="1" x14ac:dyDescent="0.3">
      <c r="E1561" s="8">
        <v>36731</v>
      </c>
      <c r="F1561">
        <v>408.32</v>
      </c>
      <c r="G1561">
        <v>665.61688661340872</v>
      </c>
    </row>
    <row r="1562" spans="5:7" ht="14.3" thickBot="1" x14ac:dyDescent="0.3">
      <c r="E1562" s="8">
        <v>36732</v>
      </c>
      <c r="F1562">
        <v>407.97</v>
      </c>
      <c r="G1562">
        <v>665.04633922333551</v>
      </c>
    </row>
    <row r="1563" spans="5:7" ht="14.3" thickBot="1" x14ac:dyDescent="0.3">
      <c r="E1563" s="8">
        <v>36733</v>
      </c>
      <c r="F1563">
        <v>407.71</v>
      </c>
      <c r="G1563">
        <v>664.622504019281</v>
      </c>
    </row>
    <row r="1564" spans="5:7" ht="14.3" thickBot="1" x14ac:dyDescent="0.3">
      <c r="E1564" s="8">
        <v>36734</v>
      </c>
      <c r="F1564">
        <v>406.9</v>
      </c>
      <c r="G1564">
        <v>663.30209434511153</v>
      </c>
    </row>
    <row r="1565" spans="5:7" ht="14.3" thickBot="1" x14ac:dyDescent="0.3">
      <c r="E1565" s="8">
        <v>36735</v>
      </c>
      <c r="F1565">
        <v>406.12</v>
      </c>
      <c r="G1565">
        <v>662.03058873294844</v>
      </c>
    </row>
    <row r="1566" spans="5:7" ht="14.3" thickBot="1" x14ac:dyDescent="0.3">
      <c r="E1566" s="8">
        <v>36738</v>
      </c>
      <c r="F1566">
        <v>404.79</v>
      </c>
      <c r="G1566">
        <v>659.86250865067029</v>
      </c>
    </row>
    <row r="1567" spans="5:7" ht="14.3" thickBot="1" x14ac:dyDescent="0.3">
      <c r="E1567" s="8">
        <v>36739</v>
      </c>
      <c r="F1567">
        <v>406.21</v>
      </c>
      <c r="G1567">
        <v>662.17730091896715</v>
      </c>
    </row>
    <row r="1568" spans="5:7" ht="14.3" thickBot="1" x14ac:dyDescent="0.3">
      <c r="E1568" s="8">
        <v>36740</v>
      </c>
      <c r="F1568">
        <v>405.48</v>
      </c>
      <c r="G1568">
        <v>660.98730207681456</v>
      </c>
    </row>
    <row r="1569" spans="5:7" ht="14.3" thickBot="1" x14ac:dyDescent="0.3">
      <c r="E1569" s="8">
        <v>36741</v>
      </c>
      <c r="F1569">
        <v>405.51</v>
      </c>
      <c r="G1569">
        <v>661.03620613882083</v>
      </c>
    </row>
    <row r="1570" spans="5:7" ht="14.3" thickBot="1" x14ac:dyDescent="0.3">
      <c r="E1570" s="8">
        <v>36742</v>
      </c>
      <c r="F1570">
        <v>405.06</v>
      </c>
      <c r="G1570">
        <v>660.30264520872674</v>
      </c>
    </row>
    <row r="1571" spans="5:7" ht="14.3" thickBot="1" x14ac:dyDescent="0.3">
      <c r="E1571" s="8">
        <v>36745</v>
      </c>
      <c r="F1571">
        <v>404.45</v>
      </c>
      <c r="G1571">
        <v>659.41029141830609</v>
      </c>
    </row>
    <row r="1572" spans="5:7" ht="14.3" thickBot="1" x14ac:dyDescent="0.3">
      <c r="E1572" s="8">
        <v>36746</v>
      </c>
      <c r="F1572">
        <v>403.45</v>
      </c>
      <c r="G1572">
        <v>657.77990375254194</v>
      </c>
    </row>
    <row r="1573" spans="5:7" ht="14.3" thickBot="1" x14ac:dyDescent="0.3">
      <c r="E1573" s="8">
        <v>36747</v>
      </c>
      <c r="F1573">
        <v>403.63</v>
      </c>
      <c r="G1573">
        <v>658.07337353237949</v>
      </c>
    </row>
    <row r="1574" spans="5:7" ht="14.3" thickBot="1" x14ac:dyDescent="0.3">
      <c r="E1574" s="8">
        <v>36748</v>
      </c>
      <c r="F1574">
        <v>402.54</v>
      </c>
      <c r="G1574">
        <v>656.29625097669657</v>
      </c>
    </row>
    <row r="1575" spans="5:7" ht="14.3" thickBot="1" x14ac:dyDescent="0.3">
      <c r="E1575" s="8">
        <v>36749</v>
      </c>
      <c r="F1575">
        <v>401.95</v>
      </c>
      <c r="G1575">
        <v>655.33432225389572</v>
      </c>
    </row>
    <row r="1576" spans="5:7" ht="14.3" thickBot="1" x14ac:dyDescent="0.3">
      <c r="E1576" s="8">
        <v>36752</v>
      </c>
      <c r="F1576">
        <v>401.93</v>
      </c>
      <c r="G1576">
        <v>655.30171450058049</v>
      </c>
    </row>
    <row r="1577" spans="5:7" ht="14.3" thickBot="1" x14ac:dyDescent="0.3">
      <c r="E1577" s="8">
        <v>36754</v>
      </c>
      <c r="F1577">
        <v>402.08</v>
      </c>
      <c r="G1577">
        <v>655.54627265044508</v>
      </c>
    </row>
    <row r="1578" spans="5:7" ht="14.3" thickBot="1" x14ac:dyDescent="0.3">
      <c r="E1578" s="8">
        <v>36755</v>
      </c>
      <c r="F1578">
        <v>401.16</v>
      </c>
      <c r="G1578">
        <v>654.04631599794209</v>
      </c>
    </row>
    <row r="1579" spans="5:7" ht="14.3" thickBot="1" x14ac:dyDescent="0.3">
      <c r="E1579" s="8">
        <v>36756</v>
      </c>
      <c r="F1579">
        <v>401.22</v>
      </c>
      <c r="G1579">
        <v>654.14413925788801</v>
      </c>
    </row>
    <row r="1580" spans="5:7" ht="14.3" thickBot="1" x14ac:dyDescent="0.3">
      <c r="E1580" s="8">
        <v>36759</v>
      </c>
      <c r="F1580">
        <v>400.18</v>
      </c>
      <c r="G1580">
        <v>652.44853608549329</v>
      </c>
    </row>
    <row r="1581" spans="5:7" ht="14.3" thickBot="1" x14ac:dyDescent="0.3">
      <c r="E1581" s="8">
        <v>36760</v>
      </c>
      <c r="F1581">
        <v>399.21</v>
      </c>
      <c r="G1581">
        <v>650.86706004970199</v>
      </c>
    </row>
    <row r="1582" spans="5:7" ht="14.3" thickBot="1" x14ac:dyDescent="0.3">
      <c r="E1582" s="8">
        <v>36761</v>
      </c>
      <c r="F1582">
        <v>398.98</v>
      </c>
      <c r="G1582">
        <v>650.49207088657624</v>
      </c>
    </row>
    <row r="1583" spans="5:7" ht="14.3" thickBot="1" x14ac:dyDescent="0.3">
      <c r="E1583" s="8">
        <v>36762</v>
      </c>
      <c r="F1583">
        <v>398.56</v>
      </c>
      <c r="G1583">
        <v>649.80730806695533</v>
      </c>
    </row>
    <row r="1584" spans="5:7" ht="14.3" thickBot="1" x14ac:dyDescent="0.3">
      <c r="E1584" s="8">
        <v>36763</v>
      </c>
      <c r="F1584">
        <v>399.78</v>
      </c>
      <c r="G1584">
        <v>651.79638101918761</v>
      </c>
    </row>
    <row r="1585" spans="5:7" ht="14.3" thickBot="1" x14ac:dyDescent="0.3">
      <c r="E1585" s="8">
        <v>36766</v>
      </c>
      <c r="F1585">
        <v>399.89</v>
      </c>
      <c r="G1585">
        <v>651.97572366242173</v>
      </c>
    </row>
    <row r="1586" spans="5:7" ht="14.3" thickBot="1" x14ac:dyDescent="0.3">
      <c r="E1586" s="8">
        <v>36767</v>
      </c>
      <c r="F1586">
        <v>400.75</v>
      </c>
      <c r="G1586">
        <v>653.3778570549789</v>
      </c>
    </row>
    <row r="1587" spans="5:7" ht="14.3" thickBot="1" x14ac:dyDescent="0.3">
      <c r="E1587" s="8">
        <v>36768</v>
      </c>
      <c r="F1587">
        <v>401.85</v>
      </c>
      <c r="G1587">
        <v>655.17128348731944</v>
      </c>
    </row>
    <row r="1588" spans="5:7" ht="14.3" thickBot="1" x14ac:dyDescent="0.3">
      <c r="E1588" s="8">
        <v>36769</v>
      </c>
      <c r="F1588">
        <v>402.23</v>
      </c>
      <c r="G1588">
        <v>655.79083080030978</v>
      </c>
    </row>
    <row r="1589" spans="5:7" ht="14.3" thickBot="1" x14ac:dyDescent="0.3">
      <c r="E1589" s="8">
        <v>36770</v>
      </c>
      <c r="F1589">
        <v>401.12</v>
      </c>
      <c r="G1589">
        <v>653.98110049131151</v>
      </c>
    </row>
    <row r="1590" spans="5:7" ht="14.3" thickBot="1" x14ac:dyDescent="0.3">
      <c r="E1590" s="8">
        <v>36773</v>
      </c>
      <c r="F1590">
        <v>400.34</v>
      </c>
      <c r="G1590">
        <v>652.70939811201538</v>
      </c>
    </row>
    <row r="1591" spans="5:7" ht="14.3" thickBot="1" x14ac:dyDescent="0.3">
      <c r="E1591" s="8">
        <v>36774</v>
      </c>
      <c r="F1591">
        <v>400.44</v>
      </c>
      <c r="G1591">
        <v>652.87243687859188</v>
      </c>
    </row>
    <row r="1592" spans="5:7" ht="14.3" thickBot="1" x14ac:dyDescent="0.3">
      <c r="E1592" s="8">
        <v>36775</v>
      </c>
      <c r="F1592">
        <v>401.95</v>
      </c>
      <c r="G1592">
        <v>655.33432225389561</v>
      </c>
    </row>
    <row r="1593" spans="5:7" ht="14.3" thickBot="1" x14ac:dyDescent="0.3">
      <c r="E1593" s="8">
        <v>36776</v>
      </c>
      <c r="F1593">
        <v>401.7</v>
      </c>
      <c r="G1593">
        <v>654.92672533745451</v>
      </c>
    </row>
    <row r="1594" spans="5:7" ht="14.3" thickBot="1" x14ac:dyDescent="0.3">
      <c r="E1594" s="8">
        <v>36777</v>
      </c>
      <c r="F1594">
        <v>402.86</v>
      </c>
      <c r="G1594">
        <v>656.81797502974098</v>
      </c>
    </row>
    <row r="1595" spans="5:7" ht="14.3" thickBot="1" x14ac:dyDescent="0.3">
      <c r="E1595" s="8">
        <v>36781</v>
      </c>
      <c r="F1595">
        <v>402.75</v>
      </c>
      <c r="G1595">
        <v>656.63863238650697</v>
      </c>
    </row>
    <row r="1596" spans="5:7" ht="14.3" thickBot="1" x14ac:dyDescent="0.3">
      <c r="E1596" s="8">
        <v>36782</v>
      </c>
      <c r="F1596">
        <v>403.49</v>
      </c>
      <c r="G1596">
        <v>657.84511925917241</v>
      </c>
    </row>
    <row r="1597" spans="5:7" ht="14.3" thickBot="1" x14ac:dyDescent="0.3">
      <c r="E1597" s="8">
        <v>36783</v>
      </c>
      <c r="F1597">
        <v>404.19</v>
      </c>
      <c r="G1597">
        <v>658.98639062520726</v>
      </c>
    </row>
    <row r="1598" spans="5:7" ht="14.3" thickBot="1" x14ac:dyDescent="0.3">
      <c r="E1598" s="8">
        <v>36784</v>
      </c>
      <c r="F1598">
        <v>404.21</v>
      </c>
      <c r="G1598">
        <v>659.0189983785225</v>
      </c>
    </row>
    <row r="1599" spans="5:7" ht="14.3" thickBot="1" x14ac:dyDescent="0.3">
      <c r="E1599" s="8">
        <v>36788</v>
      </c>
      <c r="F1599">
        <v>403.62</v>
      </c>
      <c r="G1599">
        <v>658.29548781481344</v>
      </c>
    </row>
    <row r="1600" spans="5:7" ht="14.3" thickBot="1" x14ac:dyDescent="0.3">
      <c r="E1600" s="8">
        <v>36789</v>
      </c>
      <c r="F1600">
        <v>403.38</v>
      </c>
      <c r="G1600">
        <v>657.90405300713405</v>
      </c>
    </row>
    <row r="1601" spans="5:7" ht="14.3" thickBot="1" x14ac:dyDescent="0.3">
      <c r="E1601" s="8">
        <v>36790</v>
      </c>
      <c r="F1601">
        <v>403.97</v>
      </c>
      <c r="G1601">
        <v>658.86633024267928</v>
      </c>
    </row>
    <row r="1602" spans="5:7" ht="14.3" thickBot="1" x14ac:dyDescent="0.3">
      <c r="E1602" s="8">
        <v>36791</v>
      </c>
      <c r="F1602">
        <v>403.72</v>
      </c>
      <c r="G1602">
        <v>658.45858565134654</v>
      </c>
    </row>
    <row r="1603" spans="5:7" ht="14.3" thickBot="1" x14ac:dyDescent="0.3">
      <c r="E1603" s="8">
        <v>36794</v>
      </c>
      <c r="F1603">
        <v>404.12</v>
      </c>
      <c r="G1603">
        <v>659.1109769974787</v>
      </c>
    </row>
    <row r="1604" spans="5:7" ht="14.3" thickBot="1" x14ac:dyDescent="0.3">
      <c r="E1604" s="8">
        <v>36795</v>
      </c>
      <c r="F1604">
        <v>403.61</v>
      </c>
      <c r="G1604">
        <v>659.77774511596954</v>
      </c>
    </row>
    <row r="1605" spans="5:7" ht="14.3" thickBot="1" x14ac:dyDescent="0.3">
      <c r="E1605" s="8">
        <v>36796</v>
      </c>
      <c r="F1605">
        <v>403.79</v>
      </c>
      <c r="G1605">
        <v>660.31035599138261</v>
      </c>
    </row>
    <row r="1606" spans="5:7" ht="14.3" thickBot="1" x14ac:dyDescent="0.3">
      <c r="E1606" s="8">
        <v>36797</v>
      </c>
      <c r="F1606">
        <v>404.42</v>
      </c>
      <c r="G1606">
        <v>661.34058339739704</v>
      </c>
    </row>
    <row r="1607" spans="5:7" ht="14.3" thickBot="1" x14ac:dyDescent="0.3">
      <c r="E1607" s="8">
        <v>36798</v>
      </c>
      <c r="F1607">
        <v>404.59</v>
      </c>
      <c r="G1607">
        <v>661.61858126886125</v>
      </c>
    </row>
    <row r="1608" spans="5:7" ht="14.3" thickBot="1" x14ac:dyDescent="0.3">
      <c r="E1608" s="8">
        <v>36801</v>
      </c>
      <c r="F1608">
        <v>404.88</v>
      </c>
      <c r="G1608">
        <v>662.09281293194738</v>
      </c>
    </row>
    <row r="1609" spans="5:7" ht="14.3" thickBot="1" x14ac:dyDescent="0.3">
      <c r="E1609" s="8">
        <v>36802</v>
      </c>
      <c r="F1609">
        <v>405.77</v>
      </c>
      <c r="G1609">
        <v>663.54821355314243</v>
      </c>
    </row>
    <row r="1610" spans="5:7" ht="14.3" thickBot="1" x14ac:dyDescent="0.3">
      <c r="E1610" s="8">
        <v>36803</v>
      </c>
      <c r="F1610">
        <v>405.78</v>
      </c>
      <c r="G1610">
        <v>663.56456636911093</v>
      </c>
    </row>
    <row r="1611" spans="5:7" ht="14.3" thickBot="1" x14ac:dyDescent="0.3">
      <c r="E1611" s="8">
        <v>36804</v>
      </c>
      <c r="F1611">
        <v>406.07</v>
      </c>
      <c r="G1611">
        <v>664.03879803219706</v>
      </c>
    </row>
    <row r="1612" spans="5:7" ht="14.3" thickBot="1" x14ac:dyDescent="0.3">
      <c r="E1612" s="8">
        <v>36805</v>
      </c>
      <c r="F1612">
        <v>406.3</v>
      </c>
      <c r="G1612">
        <v>664.41491279947229</v>
      </c>
    </row>
    <row r="1613" spans="5:7" ht="14.3" thickBot="1" x14ac:dyDescent="0.3">
      <c r="E1613" s="8">
        <v>36808</v>
      </c>
      <c r="F1613">
        <v>405.47</v>
      </c>
      <c r="G1613">
        <v>665.10491432811773</v>
      </c>
    </row>
    <row r="1614" spans="5:7" ht="14.3" thickBot="1" x14ac:dyDescent="0.3">
      <c r="E1614" s="8">
        <v>36809</v>
      </c>
      <c r="F1614">
        <v>405.4</v>
      </c>
      <c r="G1614">
        <v>664.99009117473281</v>
      </c>
    </row>
    <row r="1615" spans="5:7" ht="14.3" thickBot="1" x14ac:dyDescent="0.3">
      <c r="E1615" s="8">
        <v>36810</v>
      </c>
      <c r="F1615">
        <v>405.8</v>
      </c>
      <c r="G1615">
        <v>665.64622347978934</v>
      </c>
    </row>
    <row r="1616" spans="5:7" ht="14.3" thickBot="1" x14ac:dyDescent="0.3">
      <c r="E1616" s="8">
        <v>36811</v>
      </c>
      <c r="F1616">
        <v>405.99</v>
      </c>
      <c r="G1616">
        <v>665.95788632469123</v>
      </c>
    </row>
    <row r="1617" spans="5:7" ht="14.3" thickBot="1" x14ac:dyDescent="0.3">
      <c r="E1617" s="8">
        <v>36812</v>
      </c>
      <c r="F1617">
        <v>406.02</v>
      </c>
      <c r="G1617">
        <v>666.00709624757042</v>
      </c>
    </row>
    <row r="1618" spans="5:7" ht="14.3" thickBot="1" x14ac:dyDescent="0.3">
      <c r="E1618" s="8">
        <v>36815</v>
      </c>
      <c r="F1618">
        <v>406.28</v>
      </c>
      <c r="G1618">
        <v>666.92178932691525</v>
      </c>
    </row>
    <row r="1619" spans="5:7" ht="14.3" thickBot="1" x14ac:dyDescent="0.3">
      <c r="E1619" s="8">
        <v>36816</v>
      </c>
      <c r="F1619">
        <v>406.84</v>
      </c>
      <c r="G1619">
        <v>667.84104747898539</v>
      </c>
    </row>
    <row r="1620" spans="5:7" ht="14.3" thickBot="1" x14ac:dyDescent="0.3">
      <c r="E1620" s="8">
        <v>36817</v>
      </c>
      <c r="F1620">
        <v>407.05</v>
      </c>
      <c r="G1620">
        <v>668.1857692860118</v>
      </c>
    </row>
    <row r="1621" spans="5:7" ht="14.3" thickBot="1" x14ac:dyDescent="0.3">
      <c r="E1621" s="8">
        <v>36818</v>
      </c>
      <c r="F1621">
        <v>407.48</v>
      </c>
      <c r="G1621">
        <v>668.8916282242086</v>
      </c>
    </row>
    <row r="1622" spans="5:7" ht="14.3" thickBot="1" x14ac:dyDescent="0.3">
      <c r="E1622" s="8">
        <v>36819</v>
      </c>
      <c r="F1622">
        <v>408.06</v>
      </c>
      <c r="G1622">
        <v>669.84371702456701</v>
      </c>
    </row>
    <row r="1623" spans="5:7" ht="14.3" thickBot="1" x14ac:dyDescent="0.3">
      <c r="E1623" s="8">
        <v>36822</v>
      </c>
      <c r="F1623">
        <v>408.32</v>
      </c>
      <c r="G1623">
        <v>670.27051545231382</v>
      </c>
    </row>
    <row r="1624" spans="5:7" ht="14.3" thickBot="1" x14ac:dyDescent="0.3">
      <c r="E1624" s="8">
        <v>36823</v>
      </c>
      <c r="F1624">
        <v>409.39</v>
      </c>
      <c r="G1624">
        <v>672.0269551357336</v>
      </c>
    </row>
    <row r="1625" spans="5:7" ht="14.3" thickBot="1" x14ac:dyDescent="0.3">
      <c r="E1625" s="8">
        <v>36824</v>
      </c>
      <c r="F1625">
        <v>408.61</v>
      </c>
      <c r="G1625">
        <v>670.74655985249308</v>
      </c>
    </row>
    <row r="1626" spans="5:7" ht="14.3" thickBot="1" x14ac:dyDescent="0.3">
      <c r="E1626" s="8">
        <v>36826</v>
      </c>
      <c r="F1626">
        <v>407.84</v>
      </c>
      <c r="G1626">
        <v>669.48257989339652</v>
      </c>
    </row>
    <row r="1627" spans="5:7" ht="14.3" thickBot="1" x14ac:dyDescent="0.3">
      <c r="E1627" s="8">
        <v>36829</v>
      </c>
      <c r="F1627">
        <v>406.2</v>
      </c>
      <c r="G1627">
        <v>666.7904667337624</v>
      </c>
    </row>
    <row r="1628" spans="5:7" ht="14.3" thickBot="1" x14ac:dyDescent="0.3">
      <c r="E1628" s="8">
        <v>36830</v>
      </c>
      <c r="F1628">
        <v>405.55</v>
      </c>
      <c r="G1628">
        <v>665.72347066439534</v>
      </c>
    </row>
    <row r="1629" spans="5:7" ht="14.3" thickBot="1" x14ac:dyDescent="0.3">
      <c r="E1629" s="8">
        <v>36831</v>
      </c>
      <c r="F1629">
        <v>404.92</v>
      </c>
      <c r="G1629">
        <v>664.68930524331643</v>
      </c>
    </row>
    <row r="1630" spans="5:7" ht="14.3" thickBot="1" x14ac:dyDescent="0.3">
      <c r="E1630" s="8">
        <v>36832</v>
      </c>
      <c r="F1630">
        <v>405.43</v>
      </c>
      <c r="G1630">
        <v>665.52648677466607</v>
      </c>
    </row>
    <row r="1631" spans="5:7" ht="14.3" thickBot="1" x14ac:dyDescent="0.3">
      <c r="E1631" s="8">
        <v>36833</v>
      </c>
      <c r="F1631">
        <v>405.17</v>
      </c>
      <c r="G1631">
        <v>665.09968834691927</v>
      </c>
    </row>
    <row r="1632" spans="5:7" ht="14.3" thickBot="1" x14ac:dyDescent="0.3">
      <c r="E1632" s="8">
        <v>36836</v>
      </c>
      <c r="F1632">
        <v>404.45</v>
      </c>
      <c r="G1632">
        <v>663.91778500854332</v>
      </c>
    </row>
    <row r="1633" spans="5:7" ht="14.3" thickBot="1" x14ac:dyDescent="0.3">
      <c r="E1633" s="8">
        <v>36837</v>
      </c>
      <c r="F1633">
        <v>404.73</v>
      </c>
      <c r="G1633">
        <v>664.37741408457839</v>
      </c>
    </row>
    <row r="1634" spans="5:7" ht="14.3" thickBot="1" x14ac:dyDescent="0.3">
      <c r="E1634" s="8">
        <v>36838</v>
      </c>
      <c r="F1634">
        <v>405.92</v>
      </c>
      <c r="G1634">
        <v>666.33083765772744</v>
      </c>
    </row>
    <row r="1635" spans="5:7" ht="14.3" thickBot="1" x14ac:dyDescent="0.3">
      <c r="E1635" s="8">
        <v>36839</v>
      </c>
      <c r="F1635">
        <v>405.71</v>
      </c>
      <c r="G1635">
        <v>665.98611585070103</v>
      </c>
    </row>
    <row r="1636" spans="5:7" ht="14.3" thickBot="1" x14ac:dyDescent="0.3">
      <c r="E1636" s="8">
        <v>36840</v>
      </c>
      <c r="F1636">
        <v>406.44</v>
      </c>
      <c r="G1636">
        <v>667.18443451322116</v>
      </c>
    </row>
    <row r="1637" spans="5:7" ht="14.3" thickBot="1" x14ac:dyDescent="0.3">
      <c r="E1637" s="8">
        <v>36843</v>
      </c>
      <c r="F1637">
        <v>404.82</v>
      </c>
      <c r="G1637">
        <v>664.52515200187531</v>
      </c>
    </row>
    <row r="1638" spans="5:7" ht="14.3" thickBot="1" x14ac:dyDescent="0.3">
      <c r="E1638" s="8">
        <v>36844</v>
      </c>
      <c r="F1638">
        <v>405.38</v>
      </c>
      <c r="G1638">
        <v>665.44441015394557</v>
      </c>
    </row>
    <row r="1639" spans="5:7" ht="14.3" thickBot="1" x14ac:dyDescent="0.3">
      <c r="E1639" s="8">
        <v>36845</v>
      </c>
      <c r="F1639">
        <v>405.62</v>
      </c>
      <c r="G1639">
        <v>665.83837793340433</v>
      </c>
    </row>
    <row r="1640" spans="5:7" ht="14.3" thickBot="1" x14ac:dyDescent="0.3">
      <c r="E1640" s="8">
        <v>36846</v>
      </c>
      <c r="F1640">
        <v>405.28</v>
      </c>
      <c r="G1640">
        <v>665.28025691250457</v>
      </c>
    </row>
    <row r="1641" spans="5:7" ht="14.3" thickBot="1" x14ac:dyDescent="0.3">
      <c r="E1641" s="8">
        <v>36847</v>
      </c>
      <c r="F1641">
        <v>405.35</v>
      </c>
      <c r="G1641">
        <v>665.39516418151345</v>
      </c>
    </row>
    <row r="1642" spans="5:7" ht="14.3" thickBot="1" x14ac:dyDescent="0.3">
      <c r="E1642" s="8">
        <v>36850</v>
      </c>
      <c r="F1642">
        <v>405.47</v>
      </c>
      <c r="G1642">
        <v>665.59214807124283</v>
      </c>
    </row>
    <row r="1643" spans="5:7" ht="14.3" thickBot="1" x14ac:dyDescent="0.3">
      <c r="E1643" s="8">
        <v>36851</v>
      </c>
      <c r="F1643">
        <v>404.37</v>
      </c>
      <c r="G1643">
        <v>663.7864624153907</v>
      </c>
    </row>
    <row r="1644" spans="5:7" ht="14.3" thickBot="1" x14ac:dyDescent="0.3">
      <c r="E1644" s="8">
        <v>36852</v>
      </c>
      <c r="F1644">
        <v>401.84</v>
      </c>
      <c r="G1644">
        <v>662.45147057275449</v>
      </c>
    </row>
    <row r="1645" spans="5:7" ht="14.3" thickBot="1" x14ac:dyDescent="0.3">
      <c r="E1645" s="8">
        <v>36853</v>
      </c>
      <c r="F1645">
        <v>401.31</v>
      </c>
      <c r="G1645">
        <v>661.57774152785214</v>
      </c>
    </row>
    <row r="1646" spans="5:7" ht="14.3" thickBot="1" x14ac:dyDescent="0.3">
      <c r="E1646" s="8">
        <v>36854</v>
      </c>
      <c r="F1646">
        <v>400.91</v>
      </c>
      <c r="G1646">
        <v>660.91832338075608</v>
      </c>
    </row>
    <row r="1647" spans="5:7" ht="14.3" thickBot="1" x14ac:dyDescent="0.3">
      <c r="E1647" s="8">
        <v>36857</v>
      </c>
      <c r="F1647">
        <v>401.73</v>
      </c>
      <c r="G1647">
        <v>662.27013058230318</v>
      </c>
    </row>
    <row r="1648" spans="5:7" ht="14.3" thickBot="1" x14ac:dyDescent="0.3">
      <c r="E1648" s="8">
        <v>36858</v>
      </c>
      <c r="F1648">
        <v>400.98</v>
      </c>
      <c r="G1648">
        <v>661.16707977159342</v>
      </c>
    </row>
    <row r="1649" spans="5:7" ht="14.3" thickBot="1" x14ac:dyDescent="0.3">
      <c r="E1649" s="8">
        <v>36859</v>
      </c>
      <c r="F1649">
        <v>401.18</v>
      </c>
      <c r="G1649">
        <v>661.76440423477993</v>
      </c>
    </row>
    <row r="1650" spans="5:7" ht="14.3" thickBot="1" x14ac:dyDescent="0.3">
      <c r="E1650" s="8">
        <v>36860</v>
      </c>
      <c r="F1650">
        <v>400.79</v>
      </c>
      <c r="G1650">
        <v>661.12108174200478</v>
      </c>
    </row>
    <row r="1651" spans="5:7" ht="14.3" thickBot="1" x14ac:dyDescent="0.3">
      <c r="E1651" s="8">
        <v>36861</v>
      </c>
      <c r="F1651">
        <v>400.66</v>
      </c>
      <c r="G1651">
        <v>660.90664091107965</v>
      </c>
    </row>
    <row r="1652" spans="5:7" ht="14.3" thickBot="1" x14ac:dyDescent="0.3">
      <c r="E1652" s="8">
        <v>36864</v>
      </c>
      <c r="F1652">
        <v>399.09</v>
      </c>
      <c r="G1652">
        <v>658.54338633121506</v>
      </c>
    </row>
    <row r="1653" spans="5:7" ht="14.3" thickBot="1" x14ac:dyDescent="0.3">
      <c r="E1653" s="8">
        <v>36865</v>
      </c>
      <c r="F1653">
        <v>398.19</v>
      </c>
      <c r="G1653">
        <v>657.20720757419076</v>
      </c>
    </row>
    <row r="1654" spans="5:7" ht="14.3" thickBot="1" x14ac:dyDescent="0.3">
      <c r="E1654" s="8">
        <v>36866</v>
      </c>
      <c r="F1654">
        <v>396.55</v>
      </c>
      <c r="G1654">
        <v>654.91603906855732</v>
      </c>
    </row>
    <row r="1655" spans="5:7" ht="14.3" thickBot="1" x14ac:dyDescent="0.3">
      <c r="E1655" s="8">
        <v>36867</v>
      </c>
      <c r="F1655">
        <v>394.56</v>
      </c>
      <c r="G1655">
        <v>653.70708796429835</v>
      </c>
    </row>
    <row r="1656" spans="5:7" ht="14.3" thickBot="1" x14ac:dyDescent="0.3">
      <c r="E1656" s="8">
        <v>36868</v>
      </c>
      <c r="F1656">
        <v>394.49</v>
      </c>
      <c r="G1656">
        <v>653.59111195011167</v>
      </c>
    </row>
    <row r="1657" spans="5:7" ht="14.3" thickBot="1" x14ac:dyDescent="0.3">
      <c r="E1657" s="8">
        <v>36871</v>
      </c>
      <c r="F1657">
        <v>393.46</v>
      </c>
      <c r="G1657">
        <v>652.24777729991035</v>
      </c>
    </row>
    <row r="1658" spans="5:7" ht="14.3" thickBot="1" x14ac:dyDescent="0.3">
      <c r="E1658" s="8">
        <v>36872</v>
      </c>
      <c r="F1658">
        <v>392.92</v>
      </c>
      <c r="G1658">
        <v>651.49273141162996</v>
      </c>
    </row>
    <row r="1659" spans="5:7" ht="14.3" thickBot="1" x14ac:dyDescent="0.3">
      <c r="E1659" s="8">
        <v>36873</v>
      </c>
      <c r="F1659">
        <v>391.94</v>
      </c>
      <c r="G1659">
        <v>650.19476354440587</v>
      </c>
    </row>
    <row r="1660" spans="5:7" ht="14.3" thickBot="1" x14ac:dyDescent="0.3">
      <c r="E1660" s="8">
        <v>36874</v>
      </c>
      <c r="F1660">
        <v>391.65</v>
      </c>
      <c r="G1660">
        <v>650.99461741786968</v>
      </c>
    </row>
    <row r="1661" spans="5:7" ht="14.3" thickBot="1" x14ac:dyDescent="0.3">
      <c r="E1661" s="8">
        <v>36875</v>
      </c>
      <c r="F1661">
        <v>393.85</v>
      </c>
      <c r="G1661">
        <v>655.49318428647268</v>
      </c>
    </row>
    <row r="1662" spans="5:7" ht="14.3" thickBot="1" x14ac:dyDescent="0.3">
      <c r="E1662" s="8">
        <v>36878</v>
      </c>
      <c r="F1662">
        <v>390.67</v>
      </c>
      <c r="G1662">
        <v>650.93775454459285</v>
      </c>
    </row>
    <row r="1663" spans="5:7" ht="14.3" thickBot="1" x14ac:dyDescent="0.3">
      <c r="E1663" s="8">
        <v>36879</v>
      </c>
      <c r="F1663">
        <v>389.62</v>
      </c>
      <c r="G1663">
        <v>649.18823540498181</v>
      </c>
    </row>
    <row r="1664" spans="5:7" ht="14.3" thickBot="1" x14ac:dyDescent="0.3">
      <c r="E1664" s="8">
        <v>36880</v>
      </c>
      <c r="F1664">
        <v>390.15</v>
      </c>
      <c r="G1664">
        <v>650.07132601830926</v>
      </c>
    </row>
    <row r="1665" spans="5:7" ht="14.3" thickBot="1" x14ac:dyDescent="0.3">
      <c r="E1665" s="8">
        <v>36881</v>
      </c>
      <c r="F1665">
        <v>389.98</v>
      </c>
      <c r="G1665">
        <v>649.78807053856281</v>
      </c>
    </row>
    <row r="1666" spans="5:7" ht="14.3" thickBot="1" x14ac:dyDescent="0.3">
      <c r="E1666" s="8">
        <v>36882</v>
      </c>
      <c r="F1666">
        <v>390.04</v>
      </c>
      <c r="G1666">
        <v>649.88804306082625</v>
      </c>
    </row>
    <row r="1667" spans="5:7" ht="14.3" thickBot="1" x14ac:dyDescent="0.3">
      <c r="E1667" s="8">
        <v>36886</v>
      </c>
      <c r="F1667">
        <v>390.25</v>
      </c>
      <c r="G1667">
        <v>650.23794688874852</v>
      </c>
    </row>
    <row r="1668" spans="5:7" ht="14.3" thickBot="1" x14ac:dyDescent="0.3">
      <c r="E1668" s="8">
        <v>36887</v>
      </c>
      <c r="F1668">
        <v>389.98</v>
      </c>
      <c r="G1668">
        <v>650.50953955213333</v>
      </c>
    </row>
    <row r="1669" spans="5:7" ht="14.3" thickBot="1" x14ac:dyDescent="0.3">
      <c r="E1669" s="8">
        <v>36889</v>
      </c>
      <c r="F1669">
        <v>390.1</v>
      </c>
      <c r="G1669">
        <v>650.70970659851071</v>
      </c>
    </row>
    <row r="1670" spans="5:7" ht="14.3" thickBot="1" x14ac:dyDescent="0.3">
      <c r="E1670" s="8">
        <v>36894</v>
      </c>
      <c r="F1670">
        <v>390.09</v>
      </c>
      <c r="G1670">
        <v>650.69302601131255</v>
      </c>
    </row>
    <row r="1671" spans="5:7" ht="14.3" thickBot="1" x14ac:dyDescent="0.3">
      <c r="E1671" s="8">
        <v>36895</v>
      </c>
      <c r="F1671">
        <v>388.58</v>
      </c>
      <c r="G1671">
        <v>648.17425734439701</v>
      </c>
    </row>
    <row r="1672" spans="5:7" ht="14.3" thickBot="1" x14ac:dyDescent="0.3">
      <c r="E1672" s="8">
        <v>36896</v>
      </c>
      <c r="F1672">
        <v>387.56</v>
      </c>
      <c r="G1672">
        <v>646.47283745018922</v>
      </c>
    </row>
    <row r="1673" spans="5:7" ht="14.3" thickBot="1" x14ac:dyDescent="0.3">
      <c r="E1673" s="8">
        <v>36899</v>
      </c>
      <c r="F1673">
        <v>388.18</v>
      </c>
      <c r="G1673">
        <v>647.50703385647239</v>
      </c>
    </row>
    <row r="1674" spans="5:7" ht="14.3" thickBot="1" x14ac:dyDescent="0.3">
      <c r="E1674" s="8">
        <v>36900</v>
      </c>
      <c r="F1674">
        <v>389.39</v>
      </c>
      <c r="G1674">
        <v>649.52538490744439</v>
      </c>
    </row>
    <row r="1675" spans="5:7" ht="14.3" thickBot="1" x14ac:dyDescent="0.3">
      <c r="E1675" s="8">
        <v>36901</v>
      </c>
      <c r="F1675">
        <v>388.84</v>
      </c>
      <c r="G1675">
        <v>648.60795261154794</v>
      </c>
    </row>
    <row r="1676" spans="5:7" ht="14.3" thickBot="1" x14ac:dyDescent="0.3">
      <c r="E1676" s="8">
        <v>36902</v>
      </c>
      <c r="F1676">
        <v>389.84</v>
      </c>
      <c r="G1676">
        <v>650.66579633654806</v>
      </c>
    </row>
    <row r="1677" spans="5:7" ht="14.3" thickBot="1" x14ac:dyDescent="0.3">
      <c r="E1677" s="8">
        <v>36903</v>
      </c>
      <c r="F1677">
        <v>390.48</v>
      </c>
      <c r="G1677">
        <v>651.73399382694254</v>
      </c>
    </row>
    <row r="1678" spans="5:7" ht="14.3" thickBot="1" x14ac:dyDescent="0.3">
      <c r="E1678" s="8">
        <v>36906</v>
      </c>
      <c r="F1678">
        <v>391.38</v>
      </c>
      <c r="G1678">
        <v>653.23614654780988</v>
      </c>
    </row>
    <row r="1679" spans="5:7" ht="14.3" thickBot="1" x14ac:dyDescent="0.3">
      <c r="E1679" s="8">
        <v>36907</v>
      </c>
      <c r="F1679">
        <v>391.34</v>
      </c>
      <c r="G1679">
        <v>653.1693842046601</v>
      </c>
    </row>
    <row r="1680" spans="5:7" ht="14.3" thickBot="1" x14ac:dyDescent="0.3">
      <c r="E1680" s="8">
        <v>36908</v>
      </c>
      <c r="F1680">
        <v>390.24</v>
      </c>
      <c r="G1680">
        <v>652.04839568560533</v>
      </c>
    </row>
    <row r="1681" spans="5:7" ht="14.3" thickBot="1" x14ac:dyDescent="0.3">
      <c r="E1681" s="8">
        <v>36909</v>
      </c>
      <c r="F1681">
        <v>390.5</v>
      </c>
      <c r="G1681">
        <v>652.48282727354672</v>
      </c>
    </row>
    <row r="1682" spans="5:7" ht="14.3" thickBot="1" x14ac:dyDescent="0.3">
      <c r="E1682" s="8">
        <v>36910</v>
      </c>
      <c r="F1682">
        <v>391.54</v>
      </c>
      <c r="G1682">
        <v>654.22055362531239</v>
      </c>
    </row>
    <row r="1683" spans="5:7" ht="14.3" thickBot="1" x14ac:dyDescent="0.3">
      <c r="E1683" s="8">
        <v>36913</v>
      </c>
      <c r="F1683">
        <v>391.97</v>
      </c>
      <c r="G1683">
        <v>654.93903663613867</v>
      </c>
    </row>
    <row r="1684" spans="5:7" ht="14.3" thickBot="1" x14ac:dyDescent="0.3">
      <c r="E1684" s="8">
        <v>36914</v>
      </c>
      <c r="F1684">
        <v>391.45</v>
      </c>
      <c r="G1684">
        <v>654.07017346025577</v>
      </c>
    </row>
    <row r="1685" spans="5:7" ht="14.3" thickBot="1" x14ac:dyDescent="0.3">
      <c r="E1685" s="8">
        <v>36916</v>
      </c>
      <c r="F1685">
        <v>391.65</v>
      </c>
      <c r="G1685">
        <v>655.7103252121691</v>
      </c>
    </row>
    <row r="1686" spans="5:7" ht="14.3" thickBot="1" x14ac:dyDescent="0.3">
      <c r="E1686" s="8">
        <v>36917</v>
      </c>
      <c r="F1686">
        <v>392.26</v>
      </c>
      <c r="G1686">
        <v>656.73160262409158</v>
      </c>
    </row>
    <row r="1687" spans="5:7" ht="14.3" thickBot="1" x14ac:dyDescent="0.3">
      <c r="E1687" s="8">
        <v>36920</v>
      </c>
      <c r="F1687">
        <v>391.93</v>
      </c>
      <c r="G1687">
        <v>656.17910828649428</v>
      </c>
    </row>
    <row r="1688" spans="5:7" ht="14.3" thickBot="1" x14ac:dyDescent="0.3">
      <c r="E1688" s="8">
        <v>36921</v>
      </c>
      <c r="F1688">
        <v>391.53</v>
      </c>
      <c r="G1688">
        <v>655.50941818031549</v>
      </c>
    </row>
    <row r="1689" spans="5:7" ht="14.3" thickBot="1" x14ac:dyDescent="0.3">
      <c r="E1689" s="8">
        <v>36922</v>
      </c>
      <c r="F1689">
        <v>390.95</v>
      </c>
      <c r="G1689">
        <v>654.53836752635652</v>
      </c>
    </row>
    <row r="1690" spans="5:7" ht="14.3" thickBot="1" x14ac:dyDescent="0.3">
      <c r="E1690" s="8">
        <v>36924</v>
      </c>
      <c r="F1690">
        <v>391.44</v>
      </c>
      <c r="G1690">
        <v>655.35873790642529</v>
      </c>
    </row>
    <row r="1691" spans="5:7" ht="14.3" thickBot="1" x14ac:dyDescent="0.3">
      <c r="E1691" s="8">
        <v>36927</v>
      </c>
      <c r="F1691">
        <v>392.16</v>
      </c>
      <c r="G1691">
        <v>656.56418009754691</v>
      </c>
    </row>
    <row r="1692" spans="5:7" ht="14.3" thickBot="1" x14ac:dyDescent="0.3">
      <c r="E1692" s="8">
        <v>36928</v>
      </c>
      <c r="F1692">
        <v>392.98</v>
      </c>
      <c r="G1692">
        <v>657.9370448152132</v>
      </c>
    </row>
    <row r="1693" spans="5:7" ht="14.3" thickBot="1" x14ac:dyDescent="0.3">
      <c r="E1693" s="8">
        <v>36930</v>
      </c>
      <c r="F1693">
        <v>393.17</v>
      </c>
      <c r="G1693">
        <v>658.25514761564807</v>
      </c>
    </row>
    <row r="1694" spans="5:7" ht="14.3" thickBot="1" x14ac:dyDescent="0.3">
      <c r="E1694" s="8">
        <v>36931</v>
      </c>
      <c r="F1694">
        <v>396.11</v>
      </c>
      <c r="G1694">
        <v>663.17736989606112</v>
      </c>
    </row>
    <row r="1695" spans="5:7" ht="14.3" thickBot="1" x14ac:dyDescent="0.3">
      <c r="E1695" s="8">
        <v>36934</v>
      </c>
      <c r="F1695">
        <v>396.58</v>
      </c>
      <c r="G1695">
        <v>663.96425577082096</v>
      </c>
    </row>
    <row r="1696" spans="5:7" ht="14.3" thickBot="1" x14ac:dyDescent="0.3">
      <c r="E1696" s="8">
        <v>36935</v>
      </c>
      <c r="F1696">
        <v>397.97</v>
      </c>
      <c r="G1696">
        <v>666.29142888979186</v>
      </c>
    </row>
    <row r="1697" spans="5:7" ht="14.3" thickBot="1" x14ac:dyDescent="0.3">
      <c r="E1697" s="8">
        <v>36936</v>
      </c>
      <c r="F1697">
        <v>397.56</v>
      </c>
      <c r="G1697">
        <v>665.60499653095872</v>
      </c>
    </row>
    <row r="1698" spans="5:7" ht="14.3" thickBot="1" x14ac:dyDescent="0.3">
      <c r="E1698" s="8">
        <v>36937</v>
      </c>
      <c r="F1698">
        <v>397.59</v>
      </c>
      <c r="G1698">
        <v>665.65522328892212</v>
      </c>
    </row>
    <row r="1699" spans="5:7" ht="14.3" thickBot="1" x14ac:dyDescent="0.3">
      <c r="E1699" s="8">
        <v>36938</v>
      </c>
      <c r="F1699">
        <v>397.04</v>
      </c>
      <c r="G1699">
        <v>664.73439939292655</v>
      </c>
    </row>
    <row r="1700" spans="5:7" ht="14.3" thickBot="1" x14ac:dyDescent="0.3">
      <c r="E1700" s="8">
        <v>36941</v>
      </c>
      <c r="F1700">
        <v>397.01</v>
      </c>
      <c r="G1700">
        <v>664.68417263496303</v>
      </c>
    </row>
    <row r="1701" spans="5:7" ht="14.3" thickBot="1" x14ac:dyDescent="0.3">
      <c r="E1701" s="8">
        <v>36942</v>
      </c>
      <c r="F1701">
        <v>397.08</v>
      </c>
      <c r="G1701">
        <v>664.8013684035443</v>
      </c>
    </row>
    <row r="1702" spans="5:7" ht="14.3" thickBot="1" x14ac:dyDescent="0.3">
      <c r="E1702" s="8">
        <v>36944</v>
      </c>
      <c r="F1702">
        <v>396.48</v>
      </c>
      <c r="G1702">
        <v>663.7968332442764</v>
      </c>
    </row>
    <row r="1703" spans="5:7" ht="14.3" thickBot="1" x14ac:dyDescent="0.3">
      <c r="E1703" s="8">
        <v>36945</v>
      </c>
      <c r="F1703">
        <v>396.07</v>
      </c>
      <c r="G1703">
        <v>663.11040088544325</v>
      </c>
    </row>
    <row r="1704" spans="5:7" ht="14.3" thickBot="1" x14ac:dyDescent="0.3">
      <c r="E1704" s="8">
        <v>36948</v>
      </c>
      <c r="F1704">
        <v>396.24</v>
      </c>
      <c r="G1704">
        <v>663.39501918056919</v>
      </c>
    </row>
    <row r="1705" spans="5:7" ht="14.3" thickBot="1" x14ac:dyDescent="0.3">
      <c r="E1705" s="8">
        <v>36949</v>
      </c>
      <c r="F1705">
        <v>396.18</v>
      </c>
      <c r="G1705">
        <v>663.29456566464239</v>
      </c>
    </row>
    <row r="1706" spans="5:7" ht="14.3" thickBot="1" x14ac:dyDescent="0.3">
      <c r="E1706" s="8">
        <v>36950</v>
      </c>
      <c r="F1706">
        <v>396.78</v>
      </c>
      <c r="G1706">
        <v>664.29910082391029</v>
      </c>
    </row>
    <row r="1707" spans="5:7" ht="14.3" thickBot="1" x14ac:dyDescent="0.3">
      <c r="E1707" s="8">
        <v>36951</v>
      </c>
      <c r="F1707">
        <v>396.85</v>
      </c>
      <c r="G1707">
        <v>664.41629659249168</v>
      </c>
    </row>
    <row r="1708" spans="5:7" ht="14.3" thickBot="1" x14ac:dyDescent="0.3">
      <c r="E1708" s="8">
        <v>36952</v>
      </c>
      <c r="F1708">
        <v>395.46</v>
      </c>
      <c r="G1708">
        <v>662.08912347352077</v>
      </c>
    </row>
    <row r="1709" spans="5:7" ht="14.3" thickBot="1" x14ac:dyDescent="0.3">
      <c r="E1709" s="8">
        <v>36955</v>
      </c>
      <c r="F1709">
        <v>397.03</v>
      </c>
      <c r="G1709">
        <v>664.71765714027197</v>
      </c>
    </row>
    <row r="1710" spans="5:7" ht="14.3" thickBot="1" x14ac:dyDescent="0.3">
      <c r="E1710" s="8">
        <v>36956</v>
      </c>
      <c r="F1710">
        <v>397.72</v>
      </c>
      <c r="G1710">
        <v>665.8728725734303</v>
      </c>
    </row>
    <row r="1711" spans="5:7" ht="14.3" thickBot="1" x14ac:dyDescent="0.3">
      <c r="E1711" s="8">
        <v>36957</v>
      </c>
      <c r="F1711">
        <v>395.06</v>
      </c>
      <c r="G1711">
        <v>661.41943336734221</v>
      </c>
    </row>
    <row r="1712" spans="5:7" ht="14.3" thickBot="1" x14ac:dyDescent="0.3">
      <c r="E1712" s="8">
        <v>36958</v>
      </c>
      <c r="F1712">
        <v>394.64</v>
      </c>
      <c r="G1712">
        <v>660.7162587558546</v>
      </c>
    </row>
    <row r="1713" spans="5:7" ht="14.3" thickBot="1" x14ac:dyDescent="0.3">
      <c r="E1713" s="8">
        <v>36959</v>
      </c>
      <c r="F1713">
        <v>396.22</v>
      </c>
      <c r="G1713">
        <v>663.36153467526037</v>
      </c>
    </row>
    <row r="1714" spans="5:7" ht="14.3" thickBot="1" x14ac:dyDescent="0.3">
      <c r="E1714" s="8">
        <v>36963</v>
      </c>
      <c r="F1714">
        <v>395.49</v>
      </c>
      <c r="G1714">
        <v>662.13935023148429</v>
      </c>
    </row>
    <row r="1715" spans="5:7" ht="14.3" thickBot="1" x14ac:dyDescent="0.3">
      <c r="E1715" s="8">
        <v>36964</v>
      </c>
      <c r="F1715">
        <v>395.41</v>
      </c>
      <c r="G1715">
        <v>662.00541221024855</v>
      </c>
    </row>
    <row r="1716" spans="5:7" ht="14.3" thickBot="1" x14ac:dyDescent="0.3">
      <c r="E1716" s="8">
        <v>36965</v>
      </c>
      <c r="F1716">
        <v>395.93</v>
      </c>
      <c r="G1716">
        <v>662.87600934828072</v>
      </c>
    </row>
    <row r="1717" spans="5:7" ht="14.3" thickBot="1" x14ac:dyDescent="0.3">
      <c r="E1717" s="8">
        <v>36966</v>
      </c>
      <c r="F1717">
        <v>394.95</v>
      </c>
      <c r="G1717">
        <v>661.33911900088151</v>
      </c>
    </row>
    <row r="1718" spans="5:7" ht="14.3" thickBot="1" x14ac:dyDescent="0.3">
      <c r="E1718" s="8">
        <v>36969</v>
      </c>
      <c r="F1718">
        <v>394.48</v>
      </c>
      <c r="G1718">
        <v>660.55210954163249</v>
      </c>
    </row>
    <row r="1719" spans="5:7" ht="14.3" thickBot="1" x14ac:dyDescent="0.3">
      <c r="E1719" s="8">
        <v>36970</v>
      </c>
      <c r="F1719">
        <v>394.22</v>
      </c>
      <c r="G1719">
        <v>660.27365237841298</v>
      </c>
    </row>
    <row r="1720" spans="5:7" ht="14.3" thickBot="1" x14ac:dyDescent="0.3">
      <c r="E1720" s="8">
        <v>36971</v>
      </c>
      <c r="F1720">
        <v>395.79</v>
      </c>
      <c r="G1720">
        <v>662.90322377061557</v>
      </c>
    </row>
    <row r="1721" spans="5:7" ht="14.3" thickBot="1" x14ac:dyDescent="0.3">
      <c r="E1721" s="8">
        <v>36972</v>
      </c>
      <c r="F1721">
        <v>395.73</v>
      </c>
      <c r="G1721">
        <v>662.80273059639126</v>
      </c>
    </row>
    <row r="1722" spans="5:7" ht="14.3" thickBot="1" x14ac:dyDescent="0.3">
      <c r="E1722" s="8">
        <v>36973</v>
      </c>
      <c r="F1722">
        <v>392.54</v>
      </c>
      <c r="G1722">
        <v>661.74275143108025</v>
      </c>
    </row>
    <row r="1723" spans="5:7" ht="14.3" thickBot="1" x14ac:dyDescent="0.3">
      <c r="E1723" s="8">
        <v>36977</v>
      </c>
      <c r="F1723">
        <v>392.86</v>
      </c>
      <c r="G1723">
        <v>662.28220646867635</v>
      </c>
    </row>
    <row r="1724" spans="5:7" ht="14.3" thickBot="1" x14ac:dyDescent="0.3">
      <c r="E1724" s="8">
        <v>36978</v>
      </c>
      <c r="F1724">
        <v>392.15</v>
      </c>
      <c r="G1724">
        <v>661.08529060401008</v>
      </c>
    </row>
    <row r="1725" spans="5:7" ht="14.3" thickBot="1" x14ac:dyDescent="0.3">
      <c r="E1725" s="8">
        <v>36979</v>
      </c>
      <c r="F1725">
        <v>391.81</v>
      </c>
      <c r="G1725">
        <v>660.51211962656441</v>
      </c>
    </row>
    <row r="1726" spans="5:7" ht="14.3" thickBot="1" x14ac:dyDescent="0.3">
      <c r="E1726" s="8">
        <v>36980</v>
      </c>
      <c r="F1726">
        <v>391.71</v>
      </c>
      <c r="G1726">
        <v>660.34353992731565</v>
      </c>
    </row>
    <row r="1727" spans="5:7" ht="14.3" thickBot="1" x14ac:dyDescent="0.3">
      <c r="E1727" s="8">
        <v>36983</v>
      </c>
      <c r="F1727">
        <v>391.43</v>
      </c>
      <c r="G1727">
        <v>659.87151676941915</v>
      </c>
    </row>
    <row r="1728" spans="5:7" ht="14.3" thickBot="1" x14ac:dyDescent="0.3">
      <c r="E1728" s="8">
        <v>36984</v>
      </c>
      <c r="F1728">
        <v>390.91</v>
      </c>
      <c r="G1728">
        <v>658.99490233332563</v>
      </c>
    </row>
    <row r="1729" spans="5:7" ht="14.3" thickBot="1" x14ac:dyDescent="0.3">
      <c r="E1729" s="8">
        <v>36985</v>
      </c>
      <c r="F1729">
        <v>390.28</v>
      </c>
      <c r="G1729">
        <v>657.93285022805833</v>
      </c>
    </row>
    <row r="1730" spans="5:7" ht="14.3" thickBot="1" x14ac:dyDescent="0.3">
      <c r="E1730" s="8">
        <v>36986</v>
      </c>
      <c r="F1730">
        <v>401.46</v>
      </c>
      <c r="G1730">
        <v>676.7800606040696</v>
      </c>
    </row>
    <row r="1731" spans="5:7" ht="14.3" thickBot="1" x14ac:dyDescent="0.3">
      <c r="E1731" s="8">
        <v>36987</v>
      </c>
      <c r="F1731">
        <v>401.96</v>
      </c>
      <c r="G1731">
        <v>677.62295910031344</v>
      </c>
    </row>
    <row r="1732" spans="5:7" ht="14.3" thickBot="1" x14ac:dyDescent="0.3">
      <c r="E1732" s="8">
        <v>36990</v>
      </c>
      <c r="F1732">
        <v>399.96</v>
      </c>
      <c r="G1732">
        <v>674.25136511533822</v>
      </c>
    </row>
    <row r="1733" spans="5:7" ht="14.3" thickBot="1" x14ac:dyDescent="0.3">
      <c r="E1733" s="8">
        <v>36991</v>
      </c>
      <c r="F1733">
        <v>399.25</v>
      </c>
      <c r="G1733">
        <v>673.05444925067206</v>
      </c>
    </row>
    <row r="1734" spans="5:7" ht="14.3" thickBot="1" x14ac:dyDescent="0.3">
      <c r="E1734" s="8">
        <v>36992</v>
      </c>
      <c r="F1734">
        <v>399.32</v>
      </c>
      <c r="G1734">
        <v>674.19267820633411</v>
      </c>
    </row>
    <row r="1735" spans="5:7" ht="14.3" thickBot="1" x14ac:dyDescent="0.3">
      <c r="E1735" s="8">
        <v>36993</v>
      </c>
      <c r="F1735">
        <v>399.41</v>
      </c>
      <c r="G1735">
        <v>674.34462987677034</v>
      </c>
    </row>
    <row r="1736" spans="5:7" ht="14.3" thickBot="1" x14ac:dyDescent="0.3">
      <c r="E1736" s="8">
        <v>36994</v>
      </c>
      <c r="F1736">
        <v>399.04</v>
      </c>
      <c r="G1736">
        <v>673.7199396760883</v>
      </c>
    </row>
    <row r="1737" spans="5:7" ht="14.3" thickBot="1" x14ac:dyDescent="0.3">
      <c r="E1737" s="8">
        <v>36997</v>
      </c>
      <c r="F1737">
        <v>398.66</v>
      </c>
      <c r="G1737">
        <v>679.98679814699324</v>
      </c>
    </row>
    <row r="1738" spans="5:7" ht="14.3" thickBot="1" x14ac:dyDescent="0.3">
      <c r="E1738" s="8">
        <v>36998</v>
      </c>
      <c r="F1738">
        <v>396.94</v>
      </c>
      <c r="G1738">
        <v>677.05302678088469</v>
      </c>
    </row>
    <row r="1739" spans="5:7" ht="14.3" thickBot="1" x14ac:dyDescent="0.3">
      <c r="E1739" s="8">
        <v>36999</v>
      </c>
      <c r="F1739">
        <v>396.33</v>
      </c>
      <c r="G1739">
        <v>676.01256135453218</v>
      </c>
    </row>
    <row r="1740" spans="5:7" ht="14.3" thickBot="1" x14ac:dyDescent="0.3">
      <c r="E1740" s="8">
        <v>37000</v>
      </c>
      <c r="F1740">
        <v>397.23</v>
      </c>
      <c r="G1740">
        <v>677.54767427865875</v>
      </c>
    </row>
    <row r="1741" spans="5:7" ht="14.3" thickBot="1" x14ac:dyDescent="0.3">
      <c r="E1741" s="8">
        <v>37001</v>
      </c>
      <c r="F1741">
        <v>398.72</v>
      </c>
      <c r="G1741">
        <v>680.08913900860171</v>
      </c>
    </row>
    <row r="1742" spans="5:7" ht="14.3" thickBot="1" x14ac:dyDescent="0.3">
      <c r="E1742" s="8">
        <v>37004</v>
      </c>
      <c r="F1742">
        <v>399.12</v>
      </c>
      <c r="G1742">
        <v>680.77141141932464</v>
      </c>
    </row>
    <row r="1743" spans="5:7" ht="14.3" thickBot="1" x14ac:dyDescent="0.3">
      <c r="E1743" s="8">
        <v>37005</v>
      </c>
      <c r="F1743">
        <v>399.12</v>
      </c>
      <c r="G1743">
        <v>680.77141141932464</v>
      </c>
    </row>
    <row r="1744" spans="5:7" ht="14.3" thickBot="1" x14ac:dyDescent="0.3">
      <c r="E1744" s="8">
        <v>37006</v>
      </c>
      <c r="F1744">
        <v>400.24</v>
      </c>
      <c r="G1744">
        <v>682.68177416934873</v>
      </c>
    </row>
    <row r="1745" spans="5:7" ht="14.3" thickBot="1" x14ac:dyDescent="0.3">
      <c r="E1745" s="8">
        <v>37007</v>
      </c>
      <c r="F1745">
        <v>400.12</v>
      </c>
      <c r="G1745">
        <v>682.47709244613179</v>
      </c>
    </row>
    <row r="1746" spans="5:7" ht="14.3" thickBot="1" x14ac:dyDescent="0.3">
      <c r="E1746" s="8">
        <v>37008</v>
      </c>
      <c r="F1746">
        <v>400.02</v>
      </c>
      <c r="G1746">
        <v>682.30652434345097</v>
      </c>
    </row>
    <row r="1747" spans="5:7" ht="14.3" thickBot="1" x14ac:dyDescent="0.3">
      <c r="E1747" s="8">
        <v>37011</v>
      </c>
      <c r="F1747">
        <v>399.98</v>
      </c>
      <c r="G1747">
        <v>682.23829710237874</v>
      </c>
    </row>
    <row r="1748" spans="5:7" ht="14.3" thickBot="1" x14ac:dyDescent="0.3">
      <c r="E1748" s="8">
        <v>37013</v>
      </c>
      <c r="F1748">
        <v>396.46</v>
      </c>
      <c r="G1748">
        <v>681.76853638888133</v>
      </c>
    </row>
    <row r="1749" spans="5:7" ht="14.3" thickBot="1" x14ac:dyDescent="0.3">
      <c r="E1749" s="8">
        <v>37014</v>
      </c>
      <c r="F1749">
        <v>396.02</v>
      </c>
      <c r="G1749">
        <v>681.01189472008468</v>
      </c>
    </row>
    <row r="1750" spans="5:7" ht="14.3" thickBot="1" x14ac:dyDescent="0.3">
      <c r="E1750" s="8">
        <v>37015</v>
      </c>
      <c r="F1750">
        <v>397.45</v>
      </c>
      <c r="G1750">
        <v>683.47098014367373</v>
      </c>
    </row>
    <row r="1751" spans="5:7" ht="14.3" thickBot="1" x14ac:dyDescent="0.3">
      <c r="E1751" s="8">
        <v>37018</v>
      </c>
      <c r="F1751">
        <v>396.39</v>
      </c>
      <c r="G1751">
        <v>681.64816157793643</v>
      </c>
    </row>
    <row r="1752" spans="5:7" ht="14.3" thickBot="1" x14ac:dyDescent="0.3">
      <c r="E1752" s="8">
        <v>37019</v>
      </c>
      <c r="F1752">
        <v>395.09</v>
      </c>
      <c r="G1752">
        <v>679.41262937467366</v>
      </c>
    </row>
    <row r="1753" spans="5:7" ht="14.3" thickBot="1" x14ac:dyDescent="0.3">
      <c r="E1753" s="8">
        <v>37020</v>
      </c>
      <c r="F1753">
        <v>393.79</v>
      </c>
      <c r="G1753">
        <v>677.17709717141099</v>
      </c>
    </row>
    <row r="1754" spans="5:7" ht="14.3" thickBot="1" x14ac:dyDescent="0.3">
      <c r="E1754" s="8">
        <v>37021</v>
      </c>
      <c r="F1754">
        <v>392.88</v>
      </c>
      <c r="G1754">
        <v>675.61222462912701</v>
      </c>
    </row>
    <row r="1755" spans="5:7" ht="14.3" thickBot="1" x14ac:dyDescent="0.3">
      <c r="E1755" s="8">
        <v>37022</v>
      </c>
      <c r="F1755">
        <v>390.96</v>
      </c>
      <c r="G1755">
        <v>672.31051552892359</v>
      </c>
    </row>
    <row r="1756" spans="5:7" ht="14.3" thickBot="1" x14ac:dyDescent="0.3">
      <c r="E1756" s="8">
        <v>37025</v>
      </c>
      <c r="F1756">
        <v>390.49</v>
      </c>
      <c r="G1756">
        <v>672.79710723011806</v>
      </c>
    </row>
    <row r="1757" spans="5:7" ht="14.3" thickBot="1" x14ac:dyDescent="0.3">
      <c r="E1757" s="8">
        <v>37026</v>
      </c>
      <c r="F1757">
        <v>391.1</v>
      </c>
      <c r="G1757">
        <v>673.8481104194708</v>
      </c>
    </row>
    <row r="1758" spans="5:7" ht="14.3" thickBot="1" x14ac:dyDescent="0.3">
      <c r="E1758" s="8">
        <v>37027</v>
      </c>
      <c r="F1758">
        <v>389.48</v>
      </c>
      <c r="G1758">
        <v>671.60480534503802</v>
      </c>
    </row>
    <row r="1759" spans="5:7" ht="14.3" thickBot="1" x14ac:dyDescent="0.3">
      <c r="E1759" s="8">
        <v>37028</v>
      </c>
      <c r="F1759">
        <v>390.46</v>
      </c>
      <c r="G1759">
        <v>673.29468084374935</v>
      </c>
    </row>
    <row r="1760" spans="5:7" ht="14.3" thickBot="1" x14ac:dyDescent="0.3">
      <c r="E1760" s="8">
        <v>37029</v>
      </c>
      <c r="F1760">
        <v>391.57</v>
      </c>
      <c r="G1760">
        <v>685.3782420613685</v>
      </c>
    </row>
    <row r="1761" spans="5:7" ht="14.3" thickBot="1" x14ac:dyDescent="0.3">
      <c r="E1761" s="8">
        <v>37032</v>
      </c>
      <c r="F1761">
        <v>385.42</v>
      </c>
      <c r="G1761">
        <v>674.61368862602512</v>
      </c>
    </row>
    <row r="1762" spans="5:7" ht="14.3" thickBot="1" x14ac:dyDescent="0.3">
      <c r="E1762" s="8">
        <v>37033</v>
      </c>
      <c r="F1762">
        <v>385.55</v>
      </c>
      <c r="G1762">
        <v>674.84123203197544</v>
      </c>
    </row>
    <row r="1763" spans="5:7" ht="14.3" thickBot="1" x14ac:dyDescent="0.3">
      <c r="E1763" s="8">
        <v>37034</v>
      </c>
      <c r="F1763">
        <v>385.44</v>
      </c>
      <c r="G1763">
        <v>674.74743027765317</v>
      </c>
    </row>
    <row r="1764" spans="5:7" ht="14.3" thickBot="1" x14ac:dyDescent="0.3">
      <c r="E1764" s="8">
        <v>37035</v>
      </c>
      <c r="F1764">
        <v>385.23</v>
      </c>
      <c r="G1764">
        <v>674.37980636638736</v>
      </c>
    </row>
    <row r="1765" spans="5:7" ht="14.3" thickBot="1" x14ac:dyDescent="0.3">
      <c r="E1765" s="8">
        <v>37036</v>
      </c>
      <c r="F1765">
        <v>384.53</v>
      </c>
      <c r="G1765">
        <v>673.15439332883443</v>
      </c>
    </row>
    <row r="1766" spans="5:7" ht="14.3" thickBot="1" x14ac:dyDescent="0.3">
      <c r="E1766" s="8">
        <v>37039</v>
      </c>
      <c r="F1766">
        <v>383.48</v>
      </c>
      <c r="G1766">
        <v>671.31627377250527</v>
      </c>
    </row>
    <row r="1767" spans="5:7" ht="14.3" thickBot="1" x14ac:dyDescent="0.3">
      <c r="E1767" s="8">
        <v>37040</v>
      </c>
      <c r="F1767">
        <v>384.39</v>
      </c>
      <c r="G1767">
        <v>672.90931072132389</v>
      </c>
    </row>
    <row r="1768" spans="5:7" ht="14.3" thickBot="1" x14ac:dyDescent="0.3">
      <c r="E1768" s="8">
        <v>37041</v>
      </c>
      <c r="F1768">
        <v>384.51</v>
      </c>
      <c r="G1768">
        <v>673.11938152776145</v>
      </c>
    </row>
    <row r="1769" spans="5:7" ht="14.3" thickBot="1" x14ac:dyDescent="0.3">
      <c r="E1769" s="8">
        <v>37042</v>
      </c>
      <c r="F1769">
        <v>382.78</v>
      </c>
      <c r="G1769">
        <v>670.09086073495234</v>
      </c>
    </row>
    <row r="1770" spans="5:7" ht="14.3" thickBot="1" x14ac:dyDescent="0.3">
      <c r="E1770" s="8">
        <v>37043</v>
      </c>
      <c r="F1770">
        <v>384.27</v>
      </c>
      <c r="G1770">
        <v>673.35534302238182</v>
      </c>
    </row>
    <row r="1771" spans="5:7" ht="14.3" thickBot="1" x14ac:dyDescent="0.3">
      <c r="E1771" s="8">
        <v>37046</v>
      </c>
      <c r="F1771">
        <v>385.26</v>
      </c>
      <c r="G1771">
        <v>675.0901175028049</v>
      </c>
    </row>
    <row r="1772" spans="5:7" ht="14.3" thickBot="1" x14ac:dyDescent="0.3">
      <c r="E1772" s="8">
        <v>37047</v>
      </c>
      <c r="F1772">
        <v>385.87</v>
      </c>
      <c r="G1772">
        <v>676.51129622880387</v>
      </c>
    </row>
    <row r="1773" spans="5:7" ht="14.3" thickBot="1" x14ac:dyDescent="0.3">
      <c r="E1773" s="8">
        <v>37048</v>
      </c>
      <c r="F1773">
        <v>386.08</v>
      </c>
      <c r="G1773">
        <v>676.87947041235793</v>
      </c>
    </row>
    <row r="1774" spans="5:7" ht="14.3" thickBot="1" x14ac:dyDescent="0.3">
      <c r="E1774" s="8">
        <v>37049</v>
      </c>
      <c r="F1774">
        <v>386.77</v>
      </c>
      <c r="G1774">
        <v>678.089185586893</v>
      </c>
    </row>
    <row r="1775" spans="5:7" ht="14.3" thickBot="1" x14ac:dyDescent="0.3">
      <c r="E1775" s="8">
        <v>37050</v>
      </c>
      <c r="F1775">
        <v>388.12</v>
      </c>
      <c r="G1775">
        <v>680.45601962402691</v>
      </c>
    </row>
    <row r="1776" spans="5:7" ht="14.3" thickBot="1" x14ac:dyDescent="0.3">
      <c r="E1776" s="8">
        <v>37053</v>
      </c>
      <c r="F1776">
        <v>389.04</v>
      </c>
      <c r="G1776">
        <v>682.06897319007385</v>
      </c>
    </row>
    <row r="1777" spans="5:7" ht="14.3" thickBot="1" x14ac:dyDescent="0.3">
      <c r="E1777" s="8">
        <v>37054</v>
      </c>
      <c r="F1777">
        <v>389.26</v>
      </c>
      <c r="G1777">
        <v>682.45467947760676</v>
      </c>
    </row>
    <row r="1778" spans="5:7" ht="14.3" thickBot="1" x14ac:dyDescent="0.3">
      <c r="E1778" s="8">
        <v>37055</v>
      </c>
      <c r="F1778">
        <v>390.34</v>
      </c>
      <c r="G1778">
        <v>684.34814670731396</v>
      </c>
    </row>
    <row r="1779" spans="5:7" ht="14.3" thickBot="1" x14ac:dyDescent="0.3">
      <c r="E1779" s="8">
        <v>37056</v>
      </c>
      <c r="F1779">
        <v>388.56</v>
      </c>
      <c r="G1779">
        <v>682.59016226389292</v>
      </c>
    </row>
    <row r="1780" spans="5:7" ht="14.3" thickBot="1" x14ac:dyDescent="0.3">
      <c r="E1780" s="8">
        <v>37057</v>
      </c>
      <c r="F1780">
        <v>388.83</v>
      </c>
      <c r="G1780">
        <v>683.06447599616399</v>
      </c>
    </row>
    <row r="1781" spans="5:7" ht="14.3" thickBot="1" x14ac:dyDescent="0.3">
      <c r="E1781" s="8">
        <v>37060</v>
      </c>
      <c r="F1781">
        <v>389.29</v>
      </c>
      <c r="G1781">
        <v>683.8725660585518</v>
      </c>
    </row>
    <row r="1782" spans="5:7" ht="14.3" thickBot="1" x14ac:dyDescent="0.3">
      <c r="E1782" s="8">
        <v>37061</v>
      </c>
      <c r="F1782">
        <v>389.55</v>
      </c>
      <c r="G1782">
        <v>684.32931261555359</v>
      </c>
    </row>
    <row r="1783" spans="5:7" ht="14.3" thickBot="1" x14ac:dyDescent="0.3">
      <c r="E1783" s="8">
        <v>37062</v>
      </c>
      <c r="F1783">
        <v>391</v>
      </c>
      <c r="G1783">
        <v>686.87655302960195</v>
      </c>
    </row>
    <row r="1784" spans="5:7" ht="14.3" thickBot="1" x14ac:dyDescent="0.3">
      <c r="E1784" s="8">
        <v>37063</v>
      </c>
      <c r="F1784">
        <v>389.45</v>
      </c>
      <c r="G1784">
        <v>684.15364086286058</v>
      </c>
    </row>
    <row r="1785" spans="5:7" ht="14.3" thickBot="1" x14ac:dyDescent="0.3">
      <c r="E1785" s="8">
        <v>37064</v>
      </c>
      <c r="F1785">
        <v>388.92</v>
      </c>
      <c r="G1785">
        <v>683.22258057358772</v>
      </c>
    </row>
    <row r="1786" spans="5:7" ht="14.3" thickBot="1" x14ac:dyDescent="0.3">
      <c r="E1786" s="8">
        <v>37067</v>
      </c>
      <c r="F1786">
        <v>388.6</v>
      </c>
      <c r="G1786">
        <v>682.66043096497015</v>
      </c>
    </row>
    <row r="1787" spans="5:7" ht="14.3" thickBot="1" x14ac:dyDescent="0.3">
      <c r="E1787" s="8">
        <v>37068</v>
      </c>
      <c r="F1787">
        <v>387.86</v>
      </c>
      <c r="G1787">
        <v>681.6075573632902</v>
      </c>
    </row>
    <row r="1788" spans="5:7" ht="14.3" thickBot="1" x14ac:dyDescent="0.3">
      <c r="E1788" s="8">
        <v>37069</v>
      </c>
      <c r="F1788">
        <v>386.29</v>
      </c>
      <c r="G1788">
        <v>678.84851063235544</v>
      </c>
    </row>
    <row r="1789" spans="5:7" ht="14.3" thickBot="1" x14ac:dyDescent="0.3">
      <c r="E1789" s="8">
        <v>37070</v>
      </c>
      <c r="F1789">
        <v>386.02</v>
      </c>
      <c r="G1789">
        <v>681.62411170246173</v>
      </c>
    </row>
    <row r="1790" spans="5:7" ht="14.3" thickBot="1" x14ac:dyDescent="0.3">
      <c r="E1790" s="8">
        <v>37071</v>
      </c>
      <c r="F1790">
        <v>386.9</v>
      </c>
      <c r="G1790">
        <v>683.17799289591846</v>
      </c>
    </row>
    <row r="1791" spans="5:7" ht="14.3" thickBot="1" x14ac:dyDescent="0.3">
      <c r="E1791" s="8">
        <v>37074</v>
      </c>
      <c r="F1791">
        <v>386.38</v>
      </c>
      <c r="G1791">
        <v>682.25979037251227</v>
      </c>
    </row>
    <row r="1792" spans="5:7" ht="14.3" thickBot="1" x14ac:dyDescent="0.3">
      <c r="E1792" s="8">
        <v>37075</v>
      </c>
      <c r="F1792">
        <v>387.29</v>
      </c>
      <c r="G1792">
        <v>685.00395973595653</v>
      </c>
    </row>
    <row r="1793" spans="5:7" ht="14.3" thickBot="1" x14ac:dyDescent="0.3">
      <c r="E1793" s="8">
        <v>37076</v>
      </c>
      <c r="F1793">
        <v>387.48</v>
      </c>
      <c r="G1793">
        <v>685.3400147653914</v>
      </c>
    </row>
    <row r="1794" spans="5:7" ht="14.3" thickBot="1" x14ac:dyDescent="0.3">
      <c r="E1794" s="8">
        <v>37077</v>
      </c>
      <c r="F1794">
        <v>387.65</v>
      </c>
      <c r="G1794">
        <v>685.6406955812015</v>
      </c>
    </row>
    <row r="1795" spans="5:7" ht="14.3" thickBot="1" x14ac:dyDescent="0.3">
      <c r="E1795" s="8">
        <v>37078</v>
      </c>
      <c r="F1795">
        <v>382.78</v>
      </c>
      <c r="G1795">
        <v>677.44101052039287</v>
      </c>
    </row>
    <row r="1796" spans="5:7" ht="14.3" thickBot="1" x14ac:dyDescent="0.3">
      <c r="E1796" s="8">
        <v>37081</v>
      </c>
      <c r="F1796">
        <v>383.82</v>
      </c>
      <c r="G1796">
        <v>679.28159427853393</v>
      </c>
    </row>
    <row r="1797" spans="5:7" ht="14.3" thickBot="1" x14ac:dyDescent="0.3">
      <c r="E1797" s="8">
        <v>37082</v>
      </c>
      <c r="F1797">
        <v>380.13</v>
      </c>
      <c r="G1797">
        <v>672.75106152128365</v>
      </c>
    </row>
    <row r="1798" spans="5:7" ht="14.3" thickBot="1" x14ac:dyDescent="0.3">
      <c r="E1798" s="8">
        <v>37083</v>
      </c>
      <c r="F1798">
        <v>379.6</v>
      </c>
      <c r="G1798">
        <v>671.81307172146182</v>
      </c>
    </row>
    <row r="1799" spans="5:7" ht="14.3" thickBot="1" x14ac:dyDescent="0.3">
      <c r="E1799" s="8">
        <v>37084</v>
      </c>
      <c r="F1799">
        <v>379.34</v>
      </c>
      <c r="G1799">
        <v>671.71236438751043</v>
      </c>
    </row>
    <row r="1800" spans="5:7" ht="14.3" thickBot="1" x14ac:dyDescent="0.3">
      <c r="E1800" s="8">
        <v>37085</v>
      </c>
      <c r="F1800">
        <v>379.92</v>
      </c>
      <c r="G1800">
        <v>672.73939336242688</v>
      </c>
    </row>
    <row r="1801" spans="5:7" ht="14.3" thickBot="1" x14ac:dyDescent="0.3">
      <c r="E1801" s="8">
        <v>37088</v>
      </c>
      <c r="F1801">
        <v>380.89</v>
      </c>
      <c r="G1801">
        <v>674.45701078599382</v>
      </c>
    </row>
    <row r="1802" spans="5:7" ht="14.3" thickBot="1" x14ac:dyDescent="0.3">
      <c r="E1802" s="8">
        <v>37089</v>
      </c>
      <c r="F1802">
        <v>381.23</v>
      </c>
      <c r="G1802">
        <v>675.05906225404829</v>
      </c>
    </row>
    <row r="1803" spans="5:7" ht="14.3" thickBot="1" x14ac:dyDescent="0.3">
      <c r="E1803" s="8">
        <v>37090</v>
      </c>
      <c r="F1803">
        <v>379.5</v>
      </c>
      <c r="G1803">
        <v>671.99568272541853</v>
      </c>
    </row>
    <row r="1804" spans="5:7" ht="14.3" thickBot="1" x14ac:dyDescent="0.3">
      <c r="E1804" s="8">
        <v>37091</v>
      </c>
      <c r="F1804">
        <v>377.83</v>
      </c>
      <c r="G1804">
        <v>669.03854757350427</v>
      </c>
    </row>
    <row r="1805" spans="5:7" ht="14.3" thickBot="1" x14ac:dyDescent="0.3">
      <c r="E1805" s="8">
        <v>37092</v>
      </c>
      <c r="F1805">
        <v>378.41</v>
      </c>
      <c r="G1805">
        <v>670.06557654842072</v>
      </c>
    </row>
    <row r="1806" spans="5:7" ht="14.3" thickBot="1" x14ac:dyDescent="0.3">
      <c r="E1806" s="8">
        <v>37095</v>
      </c>
      <c r="F1806">
        <v>377.72887846625133</v>
      </c>
      <c r="G1806">
        <v>668.85948766807701</v>
      </c>
    </row>
    <row r="1807" spans="5:7" ht="14.3" thickBot="1" x14ac:dyDescent="0.3">
      <c r="E1807" s="8">
        <v>37096</v>
      </c>
      <c r="F1807">
        <v>374.83</v>
      </c>
      <c r="G1807">
        <v>663.72632873773023</v>
      </c>
    </row>
    <row r="1808" spans="5:7" ht="14.3" thickBot="1" x14ac:dyDescent="0.3">
      <c r="E1808" s="8">
        <v>37097</v>
      </c>
      <c r="F1808">
        <v>375.79</v>
      </c>
      <c r="G1808">
        <v>665.42623876517803</v>
      </c>
    </row>
    <row r="1809" spans="5:7" ht="14.3" thickBot="1" x14ac:dyDescent="0.3">
      <c r="E1809" s="8">
        <v>37098</v>
      </c>
      <c r="F1809">
        <v>374.38</v>
      </c>
      <c r="G1809">
        <v>662.92949591236425</v>
      </c>
    </row>
    <row r="1810" spans="5:7" ht="14.3" thickBot="1" x14ac:dyDescent="0.3">
      <c r="E1810" s="8">
        <v>37099</v>
      </c>
      <c r="F1810">
        <v>373.68</v>
      </c>
      <c r="G1810">
        <v>661.68997818401704</v>
      </c>
    </row>
    <row r="1811" spans="5:7" ht="14.3" thickBot="1" x14ac:dyDescent="0.3">
      <c r="E1811" s="8">
        <v>37102</v>
      </c>
      <c r="F1811">
        <v>372.03</v>
      </c>
      <c r="G1811">
        <v>658.76825782434128</v>
      </c>
    </row>
    <row r="1812" spans="5:7" ht="14.3" thickBot="1" x14ac:dyDescent="0.3">
      <c r="E1812" s="8">
        <v>37103</v>
      </c>
      <c r="F1812">
        <v>371.71</v>
      </c>
      <c r="G1812">
        <v>658.20162114852542</v>
      </c>
    </row>
    <row r="1813" spans="5:7" ht="14.3" thickBot="1" x14ac:dyDescent="0.3">
      <c r="E1813" s="8">
        <v>37104</v>
      </c>
      <c r="F1813">
        <v>370.06</v>
      </c>
      <c r="G1813">
        <v>655.27990078884966</v>
      </c>
    </row>
    <row r="1814" spans="5:7" ht="14.3" thickBot="1" x14ac:dyDescent="0.3">
      <c r="E1814" s="8">
        <v>37105</v>
      </c>
      <c r="F1814">
        <v>369.45</v>
      </c>
      <c r="G1814">
        <v>654.19974962557558</v>
      </c>
    </row>
    <row r="1815" spans="5:7" ht="14.3" thickBot="1" x14ac:dyDescent="0.3">
      <c r="E1815" s="8">
        <v>37106</v>
      </c>
      <c r="F1815">
        <v>367.5</v>
      </c>
      <c r="G1815">
        <v>650.74680738232246</v>
      </c>
    </row>
    <row r="1816" spans="5:7" ht="14.3" thickBot="1" x14ac:dyDescent="0.3">
      <c r="E1816" s="8">
        <v>37109</v>
      </c>
      <c r="F1816">
        <v>368.82</v>
      </c>
      <c r="G1816">
        <v>653.084183670063</v>
      </c>
    </row>
    <row r="1817" spans="5:7" ht="14.3" thickBot="1" x14ac:dyDescent="0.3">
      <c r="E1817" s="8">
        <v>37110</v>
      </c>
      <c r="F1817">
        <v>367.67</v>
      </c>
      <c r="G1817">
        <v>651.04783311634958</v>
      </c>
    </row>
    <row r="1818" spans="5:7" ht="14.3" thickBot="1" x14ac:dyDescent="0.3">
      <c r="E1818" s="8">
        <v>37111</v>
      </c>
      <c r="F1818">
        <v>367.42</v>
      </c>
      <c r="G1818">
        <v>650.60514821336847</v>
      </c>
    </row>
    <row r="1819" spans="5:7" ht="14.3" thickBot="1" x14ac:dyDescent="0.3">
      <c r="E1819" s="8">
        <v>37112</v>
      </c>
      <c r="F1819">
        <v>367.17</v>
      </c>
      <c r="G1819">
        <v>650.16246331038724</v>
      </c>
    </row>
    <row r="1820" spans="5:7" ht="14.3" thickBot="1" x14ac:dyDescent="0.3">
      <c r="E1820" s="8">
        <v>37113</v>
      </c>
      <c r="F1820">
        <v>367.64</v>
      </c>
      <c r="G1820">
        <v>650.99471092799183</v>
      </c>
    </row>
    <row r="1821" spans="5:7" ht="14.3" thickBot="1" x14ac:dyDescent="0.3">
      <c r="E1821" s="8">
        <v>37116</v>
      </c>
      <c r="F1821">
        <v>367.99</v>
      </c>
      <c r="G1821">
        <v>651.61446979216555</v>
      </c>
    </row>
    <row r="1822" spans="5:7" ht="14.3" thickBot="1" x14ac:dyDescent="0.3">
      <c r="E1822" s="8">
        <v>37117</v>
      </c>
      <c r="F1822">
        <v>367.32</v>
      </c>
      <c r="G1822">
        <v>650.42807425217597</v>
      </c>
    </row>
    <row r="1823" spans="5:7" ht="14.3" thickBot="1" x14ac:dyDescent="0.3">
      <c r="E1823" s="8">
        <v>37118</v>
      </c>
      <c r="F1823">
        <v>362.65</v>
      </c>
      <c r="G1823">
        <v>642.15872026448767</v>
      </c>
    </row>
    <row r="1824" spans="5:7" ht="14.3" thickBot="1" x14ac:dyDescent="0.3">
      <c r="E1824" s="8">
        <v>37119</v>
      </c>
      <c r="F1824">
        <v>365</v>
      </c>
      <c r="G1824">
        <v>646.31995835251075</v>
      </c>
    </row>
    <row r="1825" spans="5:7" ht="14.3" thickBot="1" x14ac:dyDescent="0.3">
      <c r="E1825" s="8">
        <v>37120</v>
      </c>
      <c r="F1825">
        <v>366.19</v>
      </c>
      <c r="G1825">
        <v>648.42713849070105</v>
      </c>
    </row>
    <row r="1826" spans="5:7" ht="14.3" thickBot="1" x14ac:dyDescent="0.3">
      <c r="E1826" s="8">
        <v>37123</v>
      </c>
      <c r="F1826">
        <v>367.47</v>
      </c>
      <c r="G1826">
        <v>650.69368519396471</v>
      </c>
    </row>
    <row r="1827" spans="5:7" ht="14.3" thickBot="1" x14ac:dyDescent="0.3">
      <c r="E1827" s="8">
        <v>37124</v>
      </c>
      <c r="F1827">
        <v>367.77</v>
      </c>
      <c r="G1827">
        <v>651.22490707754207</v>
      </c>
    </row>
    <row r="1828" spans="5:7" ht="14.3" thickBot="1" x14ac:dyDescent="0.3">
      <c r="E1828" s="8">
        <v>37125</v>
      </c>
      <c r="F1828">
        <v>366.25</v>
      </c>
      <c r="G1828">
        <v>648.53338286741655</v>
      </c>
    </row>
    <row r="1829" spans="5:7" ht="14.3" thickBot="1" x14ac:dyDescent="0.3">
      <c r="E1829" s="8">
        <v>37127</v>
      </c>
      <c r="F1829">
        <v>366.93</v>
      </c>
      <c r="G1829">
        <v>649.73748580352537</v>
      </c>
    </row>
    <row r="1830" spans="5:7" ht="14.3" thickBot="1" x14ac:dyDescent="0.3">
      <c r="E1830" s="8">
        <v>37130</v>
      </c>
      <c r="F1830">
        <v>359.6</v>
      </c>
      <c r="G1830">
        <v>636.75796444811749</v>
      </c>
    </row>
    <row r="1831" spans="5:7" ht="14.3" thickBot="1" x14ac:dyDescent="0.3">
      <c r="E1831" s="8">
        <v>37131</v>
      </c>
      <c r="F1831">
        <v>362.74</v>
      </c>
      <c r="G1831">
        <v>642.31808682956103</v>
      </c>
    </row>
    <row r="1832" spans="5:7" ht="14.3" thickBot="1" x14ac:dyDescent="0.3">
      <c r="E1832" s="8">
        <v>37132</v>
      </c>
      <c r="F1832">
        <v>366.58</v>
      </c>
      <c r="G1832">
        <v>649.11772693935177</v>
      </c>
    </row>
    <row r="1833" spans="5:7" ht="14.3" thickBot="1" x14ac:dyDescent="0.3">
      <c r="E1833" s="8">
        <v>37133</v>
      </c>
      <c r="F1833">
        <v>365.5</v>
      </c>
      <c r="G1833">
        <v>647.20532815847321</v>
      </c>
    </row>
    <row r="1834" spans="5:7" ht="14.3" thickBot="1" x14ac:dyDescent="0.3">
      <c r="E1834" s="8">
        <v>37134</v>
      </c>
      <c r="F1834">
        <v>365.73</v>
      </c>
      <c r="G1834">
        <v>647.61259826921594</v>
      </c>
    </row>
    <row r="1835" spans="5:7" ht="14.3" thickBot="1" x14ac:dyDescent="0.3">
      <c r="E1835" s="8">
        <v>37137</v>
      </c>
      <c r="F1835">
        <v>365.36</v>
      </c>
      <c r="G1835">
        <v>646.95742461280383</v>
      </c>
    </row>
    <row r="1836" spans="5:7" ht="14.3" thickBot="1" x14ac:dyDescent="0.3">
      <c r="E1836" s="8">
        <v>37138</v>
      </c>
      <c r="F1836">
        <v>363.98</v>
      </c>
      <c r="G1836">
        <v>645.34312473555428</v>
      </c>
    </row>
    <row r="1837" spans="5:7" ht="14.3" thickBot="1" x14ac:dyDescent="0.3">
      <c r="E1837" s="8">
        <v>37139</v>
      </c>
      <c r="F1837">
        <v>364.53</v>
      </c>
      <c r="G1837">
        <v>646.31828468556387</v>
      </c>
    </row>
    <row r="1838" spans="5:7" ht="14.3" thickBot="1" x14ac:dyDescent="0.3">
      <c r="E1838" s="8">
        <v>37140</v>
      </c>
      <c r="F1838">
        <v>365.31</v>
      </c>
      <c r="G1838">
        <v>647.7012387964869</v>
      </c>
    </row>
    <row r="1839" spans="5:7" ht="14.3" thickBot="1" x14ac:dyDescent="0.3">
      <c r="E1839" s="8">
        <v>37141</v>
      </c>
      <c r="F1839">
        <v>365.51</v>
      </c>
      <c r="G1839">
        <v>648.05584241467227</v>
      </c>
    </row>
    <row r="1840" spans="5:7" ht="14.3" thickBot="1" x14ac:dyDescent="0.3">
      <c r="E1840" s="8">
        <v>37144</v>
      </c>
      <c r="F1840">
        <v>364.7</v>
      </c>
      <c r="G1840">
        <v>646.61969776102148</v>
      </c>
    </row>
    <row r="1841" spans="5:7" ht="14.3" thickBot="1" x14ac:dyDescent="0.3">
      <c r="E1841" s="8">
        <v>37145</v>
      </c>
      <c r="F1841">
        <v>366.83</v>
      </c>
      <c r="G1841">
        <v>650.50919686979535</v>
      </c>
    </row>
    <row r="1842" spans="5:7" ht="14.3" thickBot="1" x14ac:dyDescent="0.3">
      <c r="E1842" s="8">
        <v>37146</v>
      </c>
      <c r="F1842">
        <v>365.39</v>
      </c>
      <c r="G1842">
        <v>647.95560735014726</v>
      </c>
    </row>
    <row r="1843" spans="5:7" ht="14.3" thickBot="1" x14ac:dyDescent="0.3">
      <c r="E1843" s="8">
        <v>37147</v>
      </c>
      <c r="F1843">
        <v>365.21</v>
      </c>
      <c r="G1843">
        <v>647.63640866019125</v>
      </c>
    </row>
    <row r="1844" spans="5:7" ht="14.3" thickBot="1" x14ac:dyDescent="0.3">
      <c r="E1844" s="8">
        <v>37148</v>
      </c>
      <c r="F1844">
        <v>364.19</v>
      </c>
      <c r="G1844">
        <v>645.82761608377382</v>
      </c>
    </row>
    <row r="1845" spans="5:7" ht="14.3" thickBot="1" x14ac:dyDescent="0.3">
      <c r="E1845" s="8">
        <v>37151</v>
      </c>
      <c r="F1845">
        <v>361.33</v>
      </c>
      <c r="G1845">
        <v>641.02030069388968</v>
      </c>
    </row>
    <row r="1846" spans="5:7" ht="14.3" thickBot="1" x14ac:dyDescent="0.3">
      <c r="E1846" s="8">
        <v>37152</v>
      </c>
      <c r="F1846">
        <v>361.19</v>
      </c>
      <c r="G1846">
        <v>640.7719326035093</v>
      </c>
    </row>
    <row r="1847" spans="5:7" ht="14.3" thickBot="1" x14ac:dyDescent="0.3">
      <c r="E1847" s="8">
        <v>37153</v>
      </c>
      <c r="F1847">
        <v>360.45</v>
      </c>
      <c r="G1847">
        <v>639.45912984007009</v>
      </c>
    </row>
    <row r="1848" spans="5:7" ht="14.3" thickBot="1" x14ac:dyDescent="0.3">
      <c r="E1848" s="8">
        <v>37154</v>
      </c>
      <c r="F1848">
        <v>360.66</v>
      </c>
      <c r="G1848">
        <v>639.83168197564078</v>
      </c>
    </row>
    <row r="1849" spans="5:7" ht="14.3" thickBot="1" x14ac:dyDescent="0.3">
      <c r="E1849" s="8">
        <v>37155</v>
      </c>
      <c r="F1849">
        <v>358.63</v>
      </c>
      <c r="G1849">
        <v>636.23034466512513</v>
      </c>
    </row>
    <row r="1850" spans="5:7" ht="14.3" thickBot="1" x14ac:dyDescent="0.3">
      <c r="E1850" s="8">
        <v>37158</v>
      </c>
      <c r="F1850">
        <v>358.06</v>
      </c>
      <c r="G1850">
        <v>635.21913172571931</v>
      </c>
    </row>
    <row r="1851" spans="5:7" ht="14.3" thickBot="1" x14ac:dyDescent="0.3">
      <c r="E1851" s="8">
        <v>37159</v>
      </c>
      <c r="F1851">
        <v>356.74</v>
      </c>
      <c r="G1851">
        <v>632.87737544498998</v>
      </c>
    </row>
    <row r="1852" spans="5:7" ht="14.3" thickBot="1" x14ac:dyDescent="0.3">
      <c r="E1852" s="8">
        <v>37160</v>
      </c>
      <c r="F1852">
        <v>357.9</v>
      </c>
      <c r="G1852">
        <v>634.93528247957022</v>
      </c>
    </row>
    <row r="1853" spans="5:7" ht="14.3" thickBot="1" x14ac:dyDescent="0.3">
      <c r="E1853" s="8">
        <v>37161</v>
      </c>
      <c r="F1853">
        <v>357.71</v>
      </c>
      <c r="G1853">
        <v>634.59821149976824</v>
      </c>
    </row>
    <row r="1854" spans="5:7" ht="14.3" thickBot="1" x14ac:dyDescent="0.3">
      <c r="E1854" s="8">
        <v>37162</v>
      </c>
      <c r="F1854">
        <v>356.13</v>
      </c>
      <c r="G1854">
        <v>631.79520019404674</v>
      </c>
    </row>
    <row r="1855" spans="5:7" ht="14.3" thickBot="1" x14ac:dyDescent="0.3">
      <c r="E1855" s="8">
        <v>37165</v>
      </c>
      <c r="F1855">
        <v>356.2</v>
      </c>
      <c r="G1855">
        <v>631.91938423923693</v>
      </c>
    </row>
    <row r="1856" spans="5:7" ht="14.3" thickBot="1" x14ac:dyDescent="0.3">
      <c r="E1856" s="8">
        <v>37166</v>
      </c>
      <c r="F1856">
        <v>354.65</v>
      </c>
      <c r="G1856">
        <v>629.16959466716833</v>
      </c>
    </row>
    <row r="1857" spans="5:7" ht="14.3" thickBot="1" x14ac:dyDescent="0.3">
      <c r="E1857" s="8">
        <v>37167</v>
      </c>
      <c r="F1857">
        <v>354.34</v>
      </c>
      <c r="G1857">
        <v>628.61963675275467</v>
      </c>
    </row>
    <row r="1858" spans="5:7" ht="14.3" thickBot="1" x14ac:dyDescent="0.3">
      <c r="E1858" s="8">
        <v>37168</v>
      </c>
      <c r="F1858">
        <v>355.08</v>
      </c>
      <c r="G1858">
        <v>629.93243951619388</v>
      </c>
    </row>
    <row r="1859" spans="5:7" ht="14.3" thickBot="1" x14ac:dyDescent="0.3">
      <c r="E1859" s="8">
        <v>37169</v>
      </c>
      <c r="F1859">
        <v>355.93</v>
      </c>
      <c r="G1859">
        <v>631.44038863636058</v>
      </c>
    </row>
    <row r="1860" spans="5:7" ht="14.3" thickBot="1" x14ac:dyDescent="0.3">
      <c r="E1860" s="8">
        <v>37172</v>
      </c>
      <c r="F1860">
        <v>355.72</v>
      </c>
      <c r="G1860">
        <v>631.10551545055171</v>
      </c>
    </row>
    <row r="1861" spans="5:7" ht="14.3" thickBot="1" x14ac:dyDescent="0.3">
      <c r="E1861" s="8">
        <v>37173</v>
      </c>
      <c r="F1861">
        <v>353.25</v>
      </c>
      <c r="G1861">
        <v>629.13150111942002</v>
      </c>
    </row>
    <row r="1862" spans="5:7" ht="14.3" thickBot="1" x14ac:dyDescent="0.3">
      <c r="E1862" s="8">
        <v>37174</v>
      </c>
      <c r="F1862">
        <v>351.66</v>
      </c>
      <c r="G1862">
        <v>626.6327073030252</v>
      </c>
    </row>
    <row r="1863" spans="5:7" ht="14.3" thickBot="1" x14ac:dyDescent="0.3">
      <c r="E1863" s="8">
        <v>37175</v>
      </c>
      <c r="F1863">
        <v>349.36</v>
      </c>
      <c r="G1863">
        <v>622.53427351244056</v>
      </c>
    </row>
    <row r="1864" spans="5:7" ht="14.3" thickBot="1" x14ac:dyDescent="0.3">
      <c r="E1864" s="8">
        <v>37176</v>
      </c>
      <c r="F1864">
        <v>348.85</v>
      </c>
      <c r="G1864">
        <v>621.62549036757184</v>
      </c>
    </row>
    <row r="1865" spans="5:7" ht="14.3" thickBot="1" x14ac:dyDescent="0.3">
      <c r="E1865" s="8">
        <v>37179</v>
      </c>
      <c r="F1865">
        <v>348.36</v>
      </c>
      <c r="G1865">
        <v>621.29307821328439</v>
      </c>
    </row>
    <row r="1866" spans="5:7" ht="14.3" thickBot="1" x14ac:dyDescent="0.3">
      <c r="E1866" s="8">
        <v>37180</v>
      </c>
      <c r="F1866">
        <v>348.68</v>
      </c>
      <c r="G1866">
        <v>621.86379179988512</v>
      </c>
    </row>
    <row r="1867" spans="5:7" ht="14.3" thickBot="1" x14ac:dyDescent="0.3">
      <c r="E1867" s="8">
        <v>37181</v>
      </c>
      <c r="F1867">
        <v>348.06</v>
      </c>
      <c r="G1867">
        <v>620.75803422584613</v>
      </c>
    </row>
    <row r="1868" spans="5:7" ht="14.3" thickBot="1" x14ac:dyDescent="0.3">
      <c r="E1868" s="8">
        <v>37182</v>
      </c>
      <c r="F1868">
        <v>347.35</v>
      </c>
      <c r="G1868">
        <v>621.57700602917168</v>
      </c>
    </row>
    <row r="1869" spans="5:7" ht="14.3" thickBot="1" x14ac:dyDescent="0.3">
      <c r="E1869" s="8">
        <v>37183</v>
      </c>
      <c r="F1869">
        <v>348.01</v>
      </c>
      <c r="G1869">
        <v>622.75806497254075</v>
      </c>
    </row>
    <row r="1870" spans="5:7" ht="14.3" thickBot="1" x14ac:dyDescent="0.3">
      <c r="E1870" s="8">
        <v>37186</v>
      </c>
      <c r="F1870">
        <v>348.24</v>
      </c>
      <c r="G1870">
        <v>623.16964611947253</v>
      </c>
    </row>
    <row r="1871" spans="5:7" ht="14.3" thickBot="1" x14ac:dyDescent="0.3">
      <c r="E1871" s="8">
        <v>37187</v>
      </c>
      <c r="F1871">
        <v>348.18</v>
      </c>
      <c r="G1871">
        <v>623.06227712462078</v>
      </c>
    </row>
    <row r="1872" spans="5:7" ht="14.3" thickBot="1" x14ac:dyDescent="0.3">
      <c r="E1872" s="8">
        <v>37188</v>
      </c>
      <c r="F1872">
        <v>348.19</v>
      </c>
      <c r="G1872">
        <v>623.08017195709613</v>
      </c>
    </row>
    <row r="1873" spans="5:7" ht="14.3" thickBot="1" x14ac:dyDescent="0.3">
      <c r="E1873" s="8">
        <v>37189</v>
      </c>
      <c r="F1873">
        <v>348.52</v>
      </c>
      <c r="G1873">
        <v>623.6707014287806</v>
      </c>
    </row>
    <row r="1874" spans="5:7" ht="14.3" thickBot="1" x14ac:dyDescent="0.3">
      <c r="E1874" s="8">
        <v>37190</v>
      </c>
      <c r="F1874">
        <v>348.73</v>
      </c>
      <c r="G1874">
        <v>624.04649291076169</v>
      </c>
    </row>
    <row r="1875" spans="5:7" ht="14.3" thickBot="1" x14ac:dyDescent="0.3">
      <c r="E1875" s="8">
        <v>37193</v>
      </c>
      <c r="F1875">
        <v>348.66</v>
      </c>
      <c r="G1875">
        <v>624.11601274851046</v>
      </c>
    </row>
    <row r="1876" spans="5:7" ht="14.3" thickBot="1" x14ac:dyDescent="0.3">
      <c r="E1876" s="8">
        <v>37194</v>
      </c>
      <c r="F1876">
        <v>347.86</v>
      </c>
      <c r="G1876">
        <v>622.68397921957444</v>
      </c>
    </row>
    <row r="1877" spans="5:7" ht="14.3" thickBot="1" x14ac:dyDescent="0.3">
      <c r="E1877" s="8">
        <v>37195</v>
      </c>
      <c r="F1877">
        <v>349.17</v>
      </c>
      <c r="G1877">
        <v>625.02893412320702</v>
      </c>
    </row>
    <row r="1878" spans="5:7" ht="14.3" thickBot="1" x14ac:dyDescent="0.3">
      <c r="E1878" s="8">
        <v>37200</v>
      </c>
      <c r="F1878">
        <v>349.89</v>
      </c>
      <c r="G1878">
        <v>626.31776429924935</v>
      </c>
    </row>
    <row r="1879" spans="5:7" ht="14.3" thickBot="1" x14ac:dyDescent="0.3">
      <c r="E1879" s="8">
        <v>37201</v>
      </c>
      <c r="F1879">
        <v>347.39</v>
      </c>
      <c r="G1879">
        <v>621.84265952132444</v>
      </c>
    </row>
    <row r="1880" spans="5:7" ht="14.3" thickBot="1" x14ac:dyDescent="0.3">
      <c r="E1880" s="8">
        <v>37202</v>
      </c>
      <c r="F1880">
        <v>346.93</v>
      </c>
      <c r="G1880">
        <v>621.3750955233387</v>
      </c>
    </row>
    <row r="1881" spans="5:7" ht="14.3" thickBot="1" x14ac:dyDescent="0.3">
      <c r="E1881" s="8">
        <v>37203</v>
      </c>
      <c r="F1881">
        <v>347.99</v>
      </c>
      <c r="G1881">
        <v>623.27362721922759</v>
      </c>
    </row>
    <row r="1882" spans="5:7" ht="14.3" thickBot="1" x14ac:dyDescent="0.3">
      <c r="E1882" s="8">
        <v>37204</v>
      </c>
      <c r="F1882">
        <v>349.23</v>
      </c>
      <c r="G1882">
        <v>625.49455108989014</v>
      </c>
    </row>
    <row r="1883" spans="5:7" ht="14.3" thickBot="1" x14ac:dyDescent="0.3">
      <c r="E1883" s="8">
        <v>37207</v>
      </c>
      <c r="F1883">
        <v>348.53</v>
      </c>
      <c r="G1883">
        <v>624.24080374354833</v>
      </c>
    </row>
    <row r="1884" spans="5:7" ht="14.3" thickBot="1" x14ac:dyDescent="0.3">
      <c r="E1884" s="8">
        <v>37208</v>
      </c>
      <c r="F1884">
        <v>347.59</v>
      </c>
      <c r="G1884">
        <v>622.55720016417513</v>
      </c>
    </row>
    <row r="1885" spans="5:7" ht="14.3" thickBot="1" x14ac:dyDescent="0.3">
      <c r="E1885" s="8">
        <v>37210</v>
      </c>
      <c r="F1885">
        <v>347.49</v>
      </c>
      <c r="G1885">
        <v>622.37809340041213</v>
      </c>
    </row>
    <row r="1886" spans="5:7" ht="14.3" thickBot="1" x14ac:dyDescent="0.3">
      <c r="E1886" s="8">
        <v>37211</v>
      </c>
      <c r="F1886">
        <v>345.09</v>
      </c>
      <c r="G1886">
        <v>622.22192671726873</v>
      </c>
    </row>
    <row r="1887" spans="5:7" ht="14.3" thickBot="1" x14ac:dyDescent="0.3">
      <c r="E1887" s="8">
        <v>37214</v>
      </c>
      <c r="F1887">
        <v>346.1</v>
      </c>
      <c r="G1887">
        <v>624.04302888187635</v>
      </c>
    </row>
    <row r="1888" spans="5:7" ht="14.3" thickBot="1" x14ac:dyDescent="0.3">
      <c r="E1888" s="8">
        <v>37215</v>
      </c>
      <c r="F1888">
        <v>347.54</v>
      </c>
      <c r="G1888">
        <v>626.63945177002984</v>
      </c>
    </row>
    <row r="1889" spans="5:7" ht="14.3" thickBot="1" x14ac:dyDescent="0.3">
      <c r="E1889" s="8">
        <v>37216</v>
      </c>
      <c r="F1889">
        <v>345.79</v>
      </c>
      <c r="G1889">
        <v>626.74365375461775</v>
      </c>
    </row>
    <row r="1890" spans="5:7" ht="14.3" thickBot="1" x14ac:dyDescent="0.3">
      <c r="E1890" s="8">
        <v>37217</v>
      </c>
      <c r="F1890">
        <v>347.02</v>
      </c>
      <c r="G1890">
        <v>628.97302618909578</v>
      </c>
    </row>
    <row r="1891" spans="5:7" ht="14.3" thickBot="1" x14ac:dyDescent="0.3">
      <c r="E1891" s="8">
        <v>37218</v>
      </c>
      <c r="F1891">
        <v>347.69</v>
      </c>
      <c r="G1891">
        <v>630.18739979161637</v>
      </c>
    </row>
    <row r="1892" spans="5:7" ht="14.3" thickBot="1" x14ac:dyDescent="0.3">
      <c r="E1892" s="8">
        <v>37221</v>
      </c>
      <c r="F1892">
        <v>347.26</v>
      </c>
      <c r="G1892">
        <v>629.40802568850609</v>
      </c>
    </row>
    <row r="1893" spans="5:7" ht="14.3" thickBot="1" x14ac:dyDescent="0.3">
      <c r="E1893" s="8">
        <v>37222</v>
      </c>
      <c r="F1893">
        <v>347.01</v>
      </c>
      <c r="G1893">
        <v>628.95490120995362</v>
      </c>
    </row>
    <row r="1894" spans="5:7" ht="14.3" thickBot="1" x14ac:dyDescent="0.3">
      <c r="E1894" s="8">
        <v>37223</v>
      </c>
      <c r="F1894">
        <v>348.08</v>
      </c>
      <c r="G1894">
        <v>630.89427397815814</v>
      </c>
    </row>
    <row r="1895" spans="5:7" ht="14.3" thickBot="1" x14ac:dyDescent="0.3">
      <c r="E1895" s="8">
        <v>37224</v>
      </c>
      <c r="F1895">
        <v>347.8</v>
      </c>
      <c r="G1895">
        <v>630.44732841397172</v>
      </c>
    </row>
    <row r="1896" spans="5:7" ht="14.3" thickBot="1" x14ac:dyDescent="0.3">
      <c r="E1896" s="8">
        <v>37225</v>
      </c>
      <c r="F1896">
        <v>348.38</v>
      </c>
      <c r="G1896">
        <v>631.49867818533482</v>
      </c>
    </row>
    <row r="1897" spans="5:7" ht="14.3" thickBot="1" x14ac:dyDescent="0.3">
      <c r="E1897" s="8">
        <v>37228</v>
      </c>
      <c r="F1897">
        <v>347.88</v>
      </c>
      <c r="G1897">
        <v>630.59234217553899</v>
      </c>
    </row>
    <row r="1898" spans="5:7" ht="14.3" thickBot="1" x14ac:dyDescent="0.3">
      <c r="E1898" s="8">
        <v>37229</v>
      </c>
      <c r="F1898">
        <v>348.02</v>
      </c>
      <c r="G1898">
        <v>630.84611625828177</v>
      </c>
    </row>
    <row r="1899" spans="5:7" ht="14.3" thickBot="1" x14ac:dyDescent="0.3">
      <c r="E1899" s="8">
        <v>37230</v>
      </c>
      <c r="F1899">
        <v>347.57</v>
      </c>
      <c r="G1899">
        <v>630.0304138494655</v>
      </c>
    </row>
    <row r="1900" spans="5:7" ht="14.3" thickBot="1" x14ac:dyDescent="0.3">
      <c r="E1900" s="8">
        <v>37231</v>
      </c>
      <c r="F1900">
        <v>345.57</v>
      </c>
      <c r="G1900">
        <v>629.14912455829369</v>
      </c>
    </row>
    <row r="1901" spans="5:7" ht="14.3" thickBot="1" x14ac:dyDescent="0.3">
      <c r="E1901" s="8">
        <v>37232</v>
      </c>
      <c r="F1901">
        <v>345.17</v>
      </c>
      <c r="G1901">
        <v>628.42087948544793</v>
      </c>
    </row>
    <row r="1902" spans="5:7" ht="14.3" thickBot="1" x14ac:dyDescent="0.3">
      <c r="E1902" s="8">
        <v>37235</v>
      </c>
      <c r="F1902">
        <v>343.95932501683302</v>
      </c>
      <c r="G1902">
        <v>627.5614391621109</v>
      </c>
    </row>
    <row r="1903" spans="5:7" ht="14.3" thickBot="1" x14ac:dyDescent="0.3">
      <c r="E1903" s="8">
        <v>37236</v>
      </c>
      <c r="F1903">
        <v>343.46</v>
      </c>
      <c r="G1903">
        <v>626.65040956243934</v>
      </c>
    </row>
    <row r="1904" spans="5:7" ht="14.3" thickBot="1" x14ac:dyDescent="0.3">
      <c r="E1904" s="8">
        <v>37237</v>
      </c>
      <c r="F1904">
        <v>343</v>
      </c>
      <c r="G1904">
        <v>625.81112933068391</v>
      </c>
    </row>
    <row r="1905" spans="5:7" ht="14.3" thickBot="1" x14ac:dyDescent="0.3">
      <c r="E1905" s="8">
        <v>37238</v>
      </c>
      <c r="F1905">
        <v>341.8</v>
      </c>
      <c r="G1905">
        <v>624.37857057711028</v>
      </c>
    </row>
    <row r="1906" spans="5:7" ht="14.3" thickBot="1" x14ac:dyDescent="0.3">
      <c r="E1906" s="8">
        <v>37239</v>
      </c>
      <c r="F1906">
        <v>341.25</v>
      </c>
      <c r="G1906">
        <v>623.37386544598849</v>
      </c>
    </row>
    <row r="1907" spans="5:7" ht="14.3" thickBot="1" x14ac:dyDescent="0.3">
      <c r="E1907" s="8">
        <v>37243</v>
      </c>
      <c r="F1907">
        <v>338.58</v>
      </c>
      <c r="G1907">
        <v>620.78869384218876</v>
      </c>
    </row>
    <row r="1908" spans="5:7" ht="14.3" thickBot="1" x14ac:dyDescent="0.3">
      <c r="E1908" s="8">
        <v>37244</v>
      </c>
      <c r="F1908">
        <v>337.77</v>
      </c>
      <c r="G1908">
        <v>620.11631027136775</v>
      </c>
    </row>
    <row r="1909" spans="5:7" ht="14.3" thickBot="1" x14ac:dyDescent="0.3">
      <c r="E1909" s="8">
        <v>37245</v>
      </c>
      <c r="F1909">
        <v>339.03</v>
      </c>
      <c r="G1909">
        <v>622.75710872133811</v>
      </c>
    </row>
    <row r="1910" spans="5:7" ht="14.3" thickBot="1" x14ac:dyDescent="0.3">
      <c r="E1910" s="8">
        <v>37246</v>
      </c>
      <c r="F1910">
        <v>338.89</v>
      </c>
      <c r="G1910">
        <v>622.49994565252132</v>
      </c>
    </row>
    <row r="1911" spans="5:7" ht="14.3" thickBot="1" x14ac:dyDescent="0.3">
      <c r="E1911" s="8">
        <v>37249</v>
      </c>
      <c r="F1911">
        <v>338.67</v>
      </c>
      <c r="G1911">
        <v>622.09583225866629</v>
      </c>
    </row>
    <row r="1912" spans="5:7" ht="14.3" thickBot="1" x14ac:dyDescent="0.3">
      <c r="E1912" s="8">
        <v>37251</v>
      </c>
      <c r="F1912">
        <v>337.8</v>
      </c>
      <c r="G1912">
        <v>620.49774747387562</v>
      </c>
    </row>
    <row r="1913" spans="5:7" ht="14.3" thickBot="1" x14ac:dyDescent="0.3">
      <c r="E1913" s="8">
        <v>37252</v>
      </c>
      <c r="F1913">
        <v>337.22</v>
      </c>
      <c r="G1913">
        <v>619.43235761734854</v>
      </c>
    </row>
    <row r="1914" spans="5:7" ht="14.3" thickBot="1" x14ac:dyDescent="0.3">
      <c r="E1914" s="8">
        <v>37253</v>
      </c>
      <c r="F1914">
        <v>339.45</v>
      </c>
      <c r="G1914">
        <v>623.52859792778884</v>
      </c>
    </row>
    <row r="1915" spans="5:7" ht="14.3" thickBot="1" x14ac:dyDescent="0.3">
      <c r="E1915" s="8">
        <v>37256</v>
      </c>
      <c r="F1915">
        <v>340.92</v>
      </c>
      <c r="G1915">
        <v>626.74848171712199</v>
      </c>
    </row>
    <row r="1916" spans="5:7" ht="14.3" thickBot="1" x14ac:dyDescent="0.3">
      <c r="E1916" s="8">
        <v>37259</v>
      </c>
      <c r="F1916">
        <v>341.02</v>
      </c>
      <c r="G1916">
        <v>626.93232205553477</v>
      </c>
    </row>
    <row r="1917" spans="5:7" ht="14.3" thickBot="1" x14ac:dyDescent="0.3">
      <c r="E1917" s="8">
        <v>37260</v>
      </c>
      <c r="F1917">
        <v>341.79</v>
      </c>
      <c r="G1917">
        <v>628.34789266131384</v>
      </c>
    </row>
    <row r="1918" spans="5:7" ht="14.3" thickBot="1" x14ac:dyDescent="0.3">
      <c r="E1918" s="8">
        <v>37263</v>
      </c>
      <c r="F1918">
        <v>343.98</v>
      </c>
      <c r="G1918">
        <v>632.4167605421344</v>
      </c>
    </row>
    <row r="1919" spans="5:7" ht="14.3" thickBot="1" x14ac:dyDescent="0.3">
      <c r="E1919" s="8">
        <v>37264</v>
      </c>
      <c r="F1919">
        <v>345.68</v>
      </c>
      <c r="G1919">
        <v>635.97194259413175</v>
      </c>
    </row>
    <row r="1920" spans="5:7" ht="14.3" thickBot="1" x14ac:dyDescent="0.3">
      <c r="E1920" s="8">
        <v>37265</v>
      </c>
      <c r="F1920">
        <v>345.9</v>
      </c>
      <c r="G1920">
        <v>636.37669215259825</v>
      </c>
    </row>
    <row r="1921" spans="5:7" ht="14.3" thickBot="1" x14ac:dyDescent="0.3">
      <c r="E1921" s="8">
        <v>37266</v>
      </c>
      <c r="F1921">
        <v>346.77</v>
      </c>
      <c r="G1921">
        <v>637.97729267926127</v>
      </c>
    </row>
    <row r="1922" spans="5:7" ht="14.3" thickBot="1" x14ac:dyDescent="0.3">
      <c r="E1922" s="8">
        <v>37267</v>
      </c>
      <c r="F1922">
        <v>346.92</v>
      </c>
      <c r="G1922">
        <v>638.8532060845514</v>
      </c>
    </row>
    <row r="1923" spans="5:7" ht="14.3" thickBot="1" x14ac:dyDescent="0.3">
      <c r="E1923" s="8">
        <v>37270</v>
      </c>
      <c r="F1923">
        <v>348.66</v>
      </c>
      <c r="G1923">
        <v>642.05741621538027</v>
      </c>
    </row>
    <row r="1924" spans="5:7" ht="14.3" thickBot="1" x14ac:dyDescent="0.3">
      <c r="E1924" s="8">
        <v>37271</v>
      </c>
      <c r="F1924">
        <v>354.1</v>
      </c>
      <c r="G1924">
        <v>652.07517662440819</v>
      </c>
    </row>
    <row r="1925" spans="5:7" ht="14.3" thickBot="1" x14ac:dyDescent="0.3">
      <c r="E1925" s="8">
        <v>37272</v>
      </c>
      <c r="F1925">
        <v>357.96</v>
      </c>
      <c r="G1925">
        <v>659.18336691463742</v>
      </c>
    </row>
    <row r="1926" spans="5:7" ht="14.3" thickBot="1" x14ac:dyDescent="0.3">
      <c r="E1926" s="8">
        <v>37273</v>
      </c>
      <c r="F1926">
        <v>359.79</v>
      </c>
      <c r="G1926">
        <v>662.55331205223331</v>
      </c>
    </row>
    <row r="1927" spans="5:7" ht="14.3" thickBot="1" x14ac:dyDescent="0.3">
      <c r="E1927" s="8">
        <v>37274</v>
      </c>
      <c r="F1927">
        <v>361.96</v>
      </c>
      <c r="G1927">
        <v>666.5493672153932</v>
      </c>
    </row>
    <row r="1928" spans="5:7" ht="14.3" thickBot="1" x14ac:dyDescent="0.3">
      <c r="E1928" s="8">
        <v>37277</v>
      </c>
      <c r="F1928">
        <v>363.46</v>
      </c>
      <c r="G1928">
        <v>669.31161732817657</v>
      </c>
    </row>
    <row r="1929" spans="5:7" ht="14.3" thickBot="1" x14ac:dyDescent="0.3">
      <c r="E1929" s="8">
        <v>37279</v>
      </c>
      <c r="F1929">
        <v>363.87</v>
      </c>
      <c r="G1929">
        <v>670.06663235900407</v>
      </c>
    </row>
    <row r="1930" spans="5:7" ht="14.3" thickBot="1" x14ac:dyDescent="0.3">
      <c r="E1930" s="8">
        <v>37280</v>
      </c>
      <c r="F1930">
        <v>364.46</v>
      </c>
      <c r="G1930">
        <v>671.15311740336551</v>
      </c>
    </row>
    <row r="1931" spans="5:7" ht="14.3" thickBot="1" x14ac:dyDescent="0.3">
      <c r="E1931" s="8">
        <v>37281</v>
      </c>
      <c r="F1931">
        <v>366.2</v>
      </c>
      <c r="G1931">
        <v>674.35732753419427</v>
      </c>
    </row>
    <row r="1932" spans="5:7" ht="14.3" thickBot="1" x14ac:dyDescent="0.3">
      <c r="E1932" s="8">
        <v>37285</v>
      </c>
      <c r="F1932">
        <v>367.59</v>
      </c>
      <c r="G1932">
        <v>676.91701263870686</v>
      </c>
    </row>
    <row r="1933" spans="5:7" ht="14.3" thickBot="1" x14ac:dyDescent="0.3">
      <c r="E1933" s="8">
        <v>37286</v>
      </c>
      <c r="F1933">
        <v>369.94</v>
      </c>
      <c r="G1933">
        <v>681.24453781540103</v>
      </c>
    </row>
    <row r="1934" spans="5:7" ht="14.3" thickBot="1" x14ac:dyDescent="0.3">
      <c r="E1934" s="8">
        <v>37287</v>
      </c>
      <c r="F1934">
        <v>373.88</v>
      </c>
      <c r="G1934">
        <v>688.50004811164547</v>
      </c>
    </row>
    <row r="1935" spans="5:7" ht="14.3" thickBot="1" x14ac:dyDescent="0.3">
      <c r="E1935" s="8">
        <v>37291</v>
      </c>
      <c r="F1935">
        <v>376.24</v>
      </c>
      <c r="G1935">
        <v>692.84598828909134</v>
      </c>
    </row>
    <row r="1936" spans="5:7" ht="14.3" thickBot="1" x14ac:dyDescent="0.3">
      <c r="E1936" s="8">
        <v>37292</v>
      </c>
      <c r="F1936">
        <v>380.22</v>
      </c>
      <c r="G1936">
        <v>700.17515858834338</v>
      </c>
    </row>
    <row r="1937" spans="5:7" ht="14.3" thickBot="1" x14ac:dyDescent="0.3">
      <c r="E1937" s="8">
        <v>37293</v>
      </c>
      <c r="F1937">
        <v>386.51</v>
      </c>
      <c r="G1937">
        <v>711.75819406128187</v>
      </c>
    </row>
    <row r="1938" spans="5:7" ht="14.3" thickBot="1" x14ac:dyDescent="0.3">
      <c r="E1938" s="8">
        <v>37294</v>
      </c>
      <c r="F1938">
        <v>388.91</v>
      </c>
      <c r="G1938">
        <v>716.17779424173546</v>
      </c>
    </row>
    <row r="1939" spans="5:7" ht="14.3" thickBot="1" x14ac:dyDescent="0.3">
      <c r="E1939" s="8">
        <v>37295</v>
      </c>
      <c r="F1939">
        <v>386.59</v>
      </c>
      <c r="G1939">
        <v>711.90551406729696</v>
      </c>
    </row>
    <row r="1940" spans="5:7" ht="14.3" thickBot="1" x14ac:dyDescent="0.3">
      <c r="E1940" s="8">
        <v>37298</v>
      </c>
      <c r="F1940">
        <v>386.44</v>
      </c>
      <c r="G1940">
        <v>711.62928905601871</v>
      </c>
    </row>
    <row r="1941" spans="5:7" ht="14.3" thickBot="1" x14ac:dyDescent="0.3">
      <c r="E1941" s="8">
        <v>37300</v>
      </c>
      <c r="F1941">
        <v>383.49</v>
      </c>
      <c r="G1941">
        <v>706.1968638342114</v>
      </c>
    </row>
    <row r="1942" spans="5:7" ht="14.3" thickBot="1" x14ac:dyDescent="0.3">
      <c r="E1942" s="8">
        <v>37301</v>
      </c>
      <c r="F1942">
        <v>379.67</v>
      </c>
      <c r="G1942">
        <v>699.16233354698966</v>
      </c>
    </row>
    <row r="1943" spans="5:7" ht="14.3" thickBot="1" x14ac:dyDescent="0.3">
      <c r="E1943" s="8">
        <v>37302</v>
      </c>
      <c r="F1943">
        <v>377.41</v>
      </c>
      <c r="G1943">
        <v>695.00054337706263</v>
      </c>
    </row>
    <row r="1944" spans="5:7" ht="14.3" thickBot="1" x14ac:dyDescent="0.3">
      <c r="E1944" s="8">
        <v>37305</v>
      </c>
      <c r="F1944">
        <v>374.6</v>
      </c>
      <c r="G1944">
        <v>689.82592816578165</v>
      </c>
    </row>
    <row r="1945" spans="5:7" ht="14.3" thickBot="1" x14ac:dyDescent="0.3">
      <c r="E1945" s="8">
        <v>37306</v>
      </c>
      <c r="F1945">
        <v>375.44</v>
      </c>
      <c r="G1945">
        <v>691.37278822894041</v>
      </c>
    </row>
    <row r="1946" spans="5:7" ht="14.3" thickBot="1" x14ac:dyDescent="0.3">
      <c r="E1946" s="8">
        <v>37307</v>
      </c>
      <c r="F1946">
        <v>375.09</v>
      </c>
      <c r="G1946">
        <v>690.72826320262425</v>
      </c>
    </row>
    <row r="1947" spans="5:7" ht="14.3" thickBot="1" x14ac:dyDescent="0.3">
      <c r="E1947" s="8">
        <v>37308</v>
      </c>
      <c r="F1947">
        <v>374.23</v>
      </c>
      <c r="G1947">
        <v>689.14457313796186</v>
      </c>
    </row>
    <row r="1948" spans="5:7" ht="14.3" thickBot="1" x14ac:dyDescent="0.3">
      <c r="E1948" s="8">
        <v>37309</v>
      </c>
      <c r="F1948">
        <v>374.65</v>
      </c>
      <c r="G1948">
        <v>689.91800316954118</v>
      </c>
    </row>
    <row r="1949" spans="5:7" ht="14.3" thickBot="1" x14ac:dyDescent="0.3">
      <c r="E1949" s="8">
        <v>37312</v>
      </c>
      <c r="F1949">
        <v>372.56</v>
      </c>
      <c r="G1949">
        <v>686.06926801239638</v>
      </c>
    </row>
    <row r="1950" spans="5:7" ht="14.3" thickBot="1" x14ac:dyDescent="0.3">
      <c r="E1950" s="8">
        <v>37313</v>
      </c>
      <c r="F1950">
        <v>370.92</v>
      </c>
      <c r="G1950">
        <v>683.04920788908657</v>
      </c>
    </row>
    <row r="1951" spans="5:7" ht="14.3" thickBot="1" x14ac:dyDescent="0.3">
      <c r="E1951" s="8">
        <v>37314</v>
      </c>
      <c r="F1951">
        <v>371.03</v>
      </c>
      <c r="G1951">
        <v>683.25177289735734</v>
      </c>
    </row>
    <row r="1952" spans="5:7" ht="14.3" thickBot="1" x14ac:dyDescent="0.3">
      <c r="E1952" s="8">
        <v>37315</v>
      </c>
      <c r="F1952">
        <v>372.95</v>
      </c>
      <c r="G1952">
        <v>686.78745304172014</v>
      </c>
    </row>
    <row r="1953" spans="5:7" ht="14.3" thickBot="1" x14ac:dyDescent="0.3">
      <c r="E1953" s="8">
        <v>37316</v>
      </c>
      <c r="F1953">
        <v>373.62</v>
      </c>
      <c r="G1953">
        <v>688.02125809209679</v>
      </c>
    </row>
    <row r="1954" spans="5:7" ht="14.3" thickBot="1" x14ac:dyDescent="0.3">
      <c r="E1954" s="8">
        <v>37319</v>
      </c>
      <c r="F1954">
        <v>373.65</v>
      </c>
      <c r="G1954">
        <v>688.07650309435235</v>
      </c>
    </row>
    <row r="1955" spans="5:7" ht="14.3" thickBot="1" x14ac:dyDescent="0.3">
      <c r="E1955" s="8">
        <v>37320</v>
      </c>
      <c r="F1955">
        <v>372.17</v>
      </c>
      <c r="G1955">
        <v>685.35108298307273</v>
      </c>
    </row>
    <row r="1956" spans="5:7" ht="14.3" thickBot="1" x14ac:dyDescent="0.3">
      <c r="E1956" s="8">
        <v>37321</v>
      </c>
      <c r="F1956">
        <v>373.96</v>
      </c>
      <c r="G1956">
        <v>688.6473681176609</v>
      </c>
    </row>
    <row r="1957" spans="5:7" ht="14.3" thickBot="1" x14ac:dyDescent="0.3">
      <c r="E1957" s="8">
        <v>37322</v>
      </c>
      <c r="F1957">
        <v>373.62</v>
      </c>
      <c r="G1957">
        <v>688.15932696986488</v>
      </c>
    </row>
    <row r="1958" spans="5:7" ht="14.3" thickBot="1" x14ac:dyDescent="0.3">
      <c r="E1958" s="8">
        <v>37323</v>
      </c>
      <c r="F1958">
        <v>373.3</v>
      </c>
      <c r="G1958">
        <v>687.56992869185422</v>
      </c>
    </row>
    <row r="1959" spans="5:7" ht="14.3" thickBot="1" x14ac:dyDescent="0.3">
      <c r="E1959" s="8">
        <v>37326</v>
      </c>
      <c r="F1959">
        <v>373.39</v>
      </c>
      <c r="G1959">
        <v>687.73569695754475</v>
      </c>
    </row>
    <row r="1960" spans="5:7" ht="14.3" thickBot="1" x14ac:dyDescent="0.3">
      <c r="E1960" s="8">
        <v>37328</v>
      </c>
      <c r="F1960">
        <v>374.39</v>
      </c>
      <c r="G1960">
        <v>689.57756657632819</v>
      </c>
    </row>
    <row r="1961" spans="5:7" ht="14.3" thickBot="1" x14ac:dyDescent="0.3">
      <c r="E1961" s="8">
        <v>37329</v>
      </c>
      <c r="F1961">
        <v>374.99</v>
      </c>
      <c r="G1961">
        <v>690.6826883475984</v>
      </c>
    </row>
    <row r="1962" spans="5:7" ht="14.3" thickBot="1" x14ac:dyDescent="0.3">
      <c r="E1962" s="8">
        <v>37330</v>
      </c>
      <c r="F1962">
        <v>376.27</v>
      </c>
      <c r="G1962">
        <v>693.04028145964116</v>
      </c>
    </row>
    <row r="1963" spans="5:7" ht="14.3" thickBot="1" x14ac:dyDescent="0.3">
      <c r="E1963" s="8">
        <v>37333</v>
      </c>
      <c r="F1963">
        <v>376.75</v>
      </c>
      <c r="G1963">
        <v>694.03864549914363</v>
      </c>
    </row>
    <row r="1964" spans="5:7" ht="14.3" thickBot="1" x14ac:dyDescent="0.3">
      <c r="E1964" s="8">
        <v>37334</v>
      </c>
      <c r="F1964">
        <v>374.9</v>
      </c>
      <c r="G1964">
        <v>690.63062560750882</v>
      </c>
    </row>
    <row r="1965" spans="5:7" ht="14.3" thickBot="1" x14ac:dyDescent="0.3">
      <c r="E1965" s="8">
        <v>37335</v>
      </c>
      <c r="F1965">
        <v>375.28</v>
      </c>
      <c r="G1965">
        <v>691.33065131497972</v>
      </c>
    </row>
    <row r="1966" spans="5:7" ht="14.3" thickBot="1" x14ac:dyDescent="0.3">
      <c r="E1966" s="8">
        <v>37336</v>
      </c>
      <c r="F1966">
        <v>374.92</v>
      </c>
      <c r="G1966">
        <v>695.90407896201782</v>
      </c>
    </row>
    <row r="1967" spans="5:7" ht="14.3" thickBot="1" x14ac:dyDescent="0.3">
      <c r="E1967" s="8">
        <v>37337</v>
      </c>
      <c r="F1967">
        <v>375.05</v>
      </c>
      <c r="G1967">
        <v>696.14537718634574</v>
      </c>
    </row>
    <row r="1968" spans="5:7" ht="14.3" thickBot="1" x14ac:dyDescent="0.3">
      <c r="E1968" s="8">
        <v>37340</v>
      </c>
      <c r="F1968">
        <v>375.05</v>
      </c>
      <c r="G1968">
        <v>696.14537718634574</v>
      </c>
    </row>
    <row r="1969" spans="5:7" ht="14.3" thickBot="1" x14ac:dyDescent="0.3">
      <c r="E1969" s="8">
        <v>37341</v>
      </c>
      <c r="F1969">
        <v>374.54</v>
      </c>
      <c r="G1969">
        <v>695.19874569090507</v>
      </c>
    </row>
    <row r="1970" spans="5:7" ht="14.3" thickBot="1" x14ac:dyDescent="0.3">
      <c r="E1970" s="8">
        <v>37342</v>
      </c>
      <c r="F1970">
        <v>373.02</v>
      </c>
      <c r="G1970">
        <v>697.12453434490772</v>
      </c>
    </row>
    <row r="1971" spans="5:7" ht="14.3" thickBot="1" x14ac:dyDescent="0.3">
      <c r="E1971" s="8">
        <v>37343</v>
      </c>
      <c r="F1971">
        <v>373.04</v>
      </c>
      <c r="G1971">
        <v>697.16191167236173</v>
      </c>
    </row>
    <row r="1972" spans="5:7" ht="14.3" thickBot="1" x14ac:dyDescent="0.3">
      <c r="E1972" s="8">
        <v>37344</v>
      </c>
      <c r="F1972">
        <v>373.43</v>
      </c>
      <c r="G1972">
        <v>697.89076955771498</v>
      </c>
    </row>
    <row r="1973" spans="5:7" ht="14.3" thickBot="1" x14ac:dyDescent="0.3">
      <c r="E1973" s="8">
        <v>37347</v>
      </c>
      <c r="F1973">
        <v>372.62</v>
      </c>
      <c r="G1973">
        <v>696.37698779582718</v>
      </c>
    </row>
    <row r="1974" spans="5:7" ht="14.3" thickBot="1" x14ac:dyDescent="0.3">
      <c r="E1974" s="8">
        <v>37348</v>
      </c>
      <c r="F1974">
        <v>369.5</v>
      </c>
      <c r="G1974">
        <v>690.54612471300027</v>
      </c>
    </row>
    <row r="1975" spans="5:7" ht="14.3" thickBot="1" x14ac:dyDescent="0.3">
      <c r="E1975" s="8">
        <v>37349</v>
      </c>
      <c r="F1975">
        <v>365.51</v>
      </c>
      <c r="G1975">
        <v>689.91205673623165</v>
      </c>
    </row>
    <row r="1976" spans="5:7" ht="14.3" thickBot="1" x14ac:dyDescent="0.3">
      <c r="E1976" s="8">
        <v>37350</v>
      </c>
      <c r="F1976">
        <v>365.16</v>
      </c>
      <c r="G1976">
        <v>689.25142031080509</v>
      </c>
    </row>
    <row r="1977" spans="5:7" ht="14.3" thickBot="1" x14ac:dyDescent="0.3">
      <c r="E1977" s="8">
        <v>37351</v>
      </c>
      <c r="F1977">
        <v>365.9</v>
      </c>
      <c r="G1977">
        <v>690.64819446742126</v>
      </c>
    </row>
    <row r="1978" spans="5:7" ht="14.3" thickBot="1" x14ac:dyDescent="0.3">
      <c r="E1978" s="8">
        <v>37354</v>
      </c>
      <c r="F1978">
        <v>364.82</v>
      </c>
      <c r="G1978">
        <v>688.60965921181923</v>
      </c>
    </row>
    <row r="1979" spans="5:7" ht="14.3" thickBot="1" x14ac:dyDescent="0.3">
      <c r="E1979" s="8">
        <v>37355</v>
      </c>
      <c r="F1979">
        <v>364.27</v>
      </c>
      <c r="G1979">
        <v>687.70496292846337</v>
      </c>
    </row>
    <row r="1980" spans="5:7" ht="14.3" thickBot="1" x14ac:dyDescent="0.3">
      <c r="E1980" s="8">
        <v>37356</v>
      </c>
      <c r="F1980">
        <v>364.28</v>
      </c>
      <c r="G1980">
        <v>687.72384191830406</v>
      </c>
    </row>
    <row r="1981" spans="5:7" ht="14.3" thickBot="1" x14ac:dyDescent="0.3">
      <c r="E1981" s="8">
        <v>37357</v>
      </c>
      <c r="F1981">
        <v>364.71</v>
      </c>
      <c r="G1981">
        <v>689.54487275791553</v>
      </c>
    </row>
    <row r="1982" spans="5:7" ht="14.3" thickBot="1" x14ac:dyDescent="0.3">
      <c r="E1982" s="8">
        <v>37358</v>
      </c>
      <c r="F1982">
        <v>362.67</v>
      </c>
      <c r="G1982">
        <v>689.91049352599134</v>
      </c>
    </row>
    <row r="1983" spans="5:7" ht="14.3" thickBot="1" x14ac:dyDescent="0.3">
      <c r="E1983" s="8">
        <v>37361</v>
      </c>
      <c r="F1983">
        <v>360.48</v>
      </c>
      <c r="G1983">
        <v>687.61003327406183</v>
      </c>
    </row>
    <row r="1984" spans="5:7" ht="14.3" thickBot="1" x14ac:dyDescent="0.3">
      <c r="E1984" s="8">
        <v>37362</v>
      </c>
      <c r="F1984">
        <v>361</v>
      </c>
      <c r="G1984">
        <v>688.60192524394233</v>
      </c>
    </row>
    <row r="1985" spans="5:7" ht="14.3" thickBot="1" x14ac:dyDescent="0.3">
      <c r="E1985" s="8">
        <v>37363</v>
      </c>
      <c r="F1985">
        <v>361.26</v>
      </c>
      <c r="G1985">
        <v>689.09787122888258</v>
      </c>
    </row>
    <row r="1986" spans="5:7" ht="14.3" thickBot="1" x14ac:dyDescent="0.3">
      <c r="E1986" s="8">
        <v>37364</v>
      </c>
      <c r="F1986">
        <v>360.47</v>
      </c>
      <c r="G1986">
        <v>687.59095842848728</v>
      </c>
    </row>
    <row r="1987" spans="5:7" ht="14.3" thickBot="1" x14ac:dyDescent="0.3">
      <c r="E1987" s="8">
        <v>37365</v>
      </c>
      <c r="F1987">
        <v>359.93</v>
      </c>
      <c r="G1987">
        <v>686.56091676745757</v>
      </c>
    </row>
    <row r="1988" spans="5:7" ht="14.3" thickBot="1" x14ac:dyDescent="0.3">
      <c r="E1988" s="8">
        <v>37368</v>
      </c>
      <c r="F1988">
        <v>359.64</v>
      </c>
      <c r="G1988">
        <v>686.00774624579344</v>
      </c>
    </row>
    <row r="1989" spans="5:7" ht="14.3" thickBot="1" x14ac:dyDescent="0.3">
      <c r="E1989" s="8">
        <v>37369</v>
      </c>
      <c r="F1989">
        <v>359.33</v>
      </c>
      <c r="G1989">
        <v>685.4164260329801</v>
      </c>
    </row>
    <row r="1990" spans="5:7" ht="14.3" thickBot="1" x14ac:dyDescent="0.3">
      <c r="E1990" s="8">
        <v>37370</v>
      </c>
      <c r="F1990">
        <v>359.44</v>
      </c>
      <c r="G1990">
        <v>685.62624933430095</v>
      </c>
    </row>
    <row r="1991" spans="5:7" ht="14.3" thickBot="1" x14ac:dyDescent="0.3">
      <c r="E1991" s="8">
        <v>37371</v>
      </c>
      <c r="F1991">
        <v>355.79</v>
      </c>
      <c r="G1991">
        <v>678.66393069956302</v>
      </c>
    </row>
    <row r="1992" spans="5:7" ht="14.3" thickBot="1" x14ac:dyDescent="0.3">
      <c r="E1992" s="8">
        <v>37372</v>
      </c>
      <c r="F1992">
        <v>355.05</v>
      </c>
      <c r="G1992">
        <v>677.25239212704082</v>
      </c>
    </row>
    <row r="1993" spans="5:7" ht="14.3" thickBot="1" x14ac:dyDescent="0.3">
      <c r="E1993" s="8">
        <v>37375</v>
      </c>
      <c r="F1993">
        <v>354.34</v>
      </c>
      <c r="G1993">
        <v>675.89807809124238</v>
      </c>
    </row>
    <row r="1994" spans="5:7" ht="14.3" thickBot="1" x14ac:dyDescent="0.3">
      <c r="E1994" s="8">
        <v>37376</v>
      </c>
      <c r="F1994">
        <v>353.64</v>
      </c>
      <c r="G1994">
        <v>676.2829677933662</v>
      </c>
    </row>
    <row r="1995" spans="5:7" ht="14.3" thickBot="1" x14ac:dyDescent="0.3">
      <c r="E1995" s="8">
        <v>37378</v>
      </c>
      <c r="F1995">
        <v>353.88</v>
      </c>
      <c r="G1995">
        <v>676.74193146339906</v>
      </c>
    </row>
    <row r="1996" spans="5:7" ht="14.3" thickBot="1" x14ac:dyDescent="0.3">
      <c r="E1996" s="8">
        <v>37379</v>
      </c>
      <c r="F1996">
        <v>352.43</v>
      </c>
      <c r="G1996">
        <v>673.96902595695076</v>
      </c>
    </row>
    <row r="1997" spans="5:7" ht="14.3" thickBot="1" x14ac:dyDescent="0.3">
      <c r="E1997" s="8">
        <v>37382</v>
      </c>
      <c r="F1997">
        <v>353.46</v>
      </c>
      <c r="G1997">
        <v>675.93874504084147</v>
      </c>
    </row>
    <row r="1998" spans="5:7" ht="14.3" thickBot="1" x14ac:dyDescent="0.3">
      <c r="E1998" s="8">
        <v>37383</v>
      </c>
      <c r="F1998">
        <v>351.69</v>
      </c>
      <c r="G1998">
        <v>672.55388797434944</v>
      </c>
    </row>
    <row r="1999" spans="5:7" ht="14.3" thickBot="1" x14ac:dyDescent="0.3">
      <c r="E1999" s="8">
        <v>37384</v>
      </c>
      <c r="F1999">
        <v>351.7</v>
      </c>
      <c r="G1999">
        <v>672.57301146060081</v>
      </c>
    </row>
    <row r="2000" spans="5:7" ht="14.3" thickBot="1" x14ac:dyDescent="0.3">
      <c r="E2000" s="8">
        <v>37385</v>
      </c>
      <c r="F2000">
        <v>352.93</v>
      </c>
      <c r="G2000">
        <v>675.09782512790753</v>
      </c>
    </row>
    <row r="2001" spans="5:7" ht="14.3" thickBot="1" x14ac:dyDescent="0.3">
      <c r="E2001" s="8">
        <v>37386</v>
      </c>
      <c r="F2001">
        <v>354.91</v>
      </c>
      <c r="G2001">
        <v>678.88524386180177</v>
      </c>
    </row>
    <row r="2002" spans="5:7" ht="14.3" thickBot="1" x14ac:dyDescent="0.3">
      <c r="E2002" s="8">
        <v>37389</v>
      </c>
      <c r="F2002">
        <v>354.85</v>
      </c>
      <c r="G2002">
        <v>678.77047359713822</v>
      </c>
    </row>
    <row r="2003" spans="5:7" ht="14.3" thickBot="1" x14ac:dyDescent="0.3">
      <c r="E2003" s="8">
        <v>37390</v>
      </c>
      <c r="F2003">
        <v>354.97</v>
      </c>
      <c r="G2003">
        <v>679.00001412646509</v>
      </c>
    </row>
    <row r="2004" spans="5:7" ht="14.3" thickBot="1" x14ac:dyDescent="0.3">
      <c r="E2004" s="8">
        <v>37391</v>
      </c>
      <c r="F2004">
        <v>354.97</v>
      </c>
      <c r="G2004">
        <v>679.00001412646509</v>
      </c>
    </row>
    <row r="2005" spans="5:7" ht="14.3" thickBot="1" x14ac:dyDescent="0.3">
      <c r="E2005" s="8">
        <v>37392</v>
      </c>
      <c r="F2005">
        <v>354.39</v>
      </c>
      <c r="G2005">
        <v>677.89056823471822</v>
      </c>
    </row>
    <row r="2006" spans="5:7" ht="14.3" thickBot="1" x14ac:dyDescent="0.3">
      <c r="E2006" s="8">
        <v>37393</v>
      </c>
      <c r="F2006">
        <v>355.98</v>
      </c>
      <c r="G2006">
        <v>680.93198024829985</v>
      </c>
    </row>
    <row r="2007" spans="5:7" ht="14.3" thickBot="1" x14ac:dyDescent="0.3">
      <c r="E2007" s="8">
        <v>37396</v>
      </c>
      <c r="F2007">
        <v>353.95</v>
      </c>
      <c r="G2007">
        <v>677.04891962718614</v>
      </c>
    </row>
    <row r="2008" spans="5:7" ht="14.3" thickBot="1" x14ac:dyDescent="0.3">
      <c r="E2008" s="8">
        <v>37397</v>
      </c>
      <c r="F2008">
        <v>352.59</v>
      </c>
      <c r="G2008">
        <v>674.44746029481439</v>
      </c>
    </row>
    <row r="2009" spans="5:7" ht="14.3" thickBot="1" x14ac:dyDescent="0.3">
      <c r="E2009" s="8">
        <v>37398</v>
      </c>
      <c r="F2009">
        <v>352.37</v>
      </c>
      <c r="G2009">
        <v>674.02663599104847</v>
      </c>
    </row>
    <row r="2010" spans="5:7" ht="14.3" thickBot="1" x14ac:dyDescent="0.3">
      <c r="E2010" s="8">
        <v>37399</v>
      </c>
      <c r="F2010">
        <v>352.15</v>
      </c>
      <c r="G2010">
        <v>673.60581168728243</v>
      </c>
    </row>
    <row r="2011" spans="5:7" ht="14.3" thickBot="1" x14ac:dyDescent="0.3">
      <c r="E2011" s="8">
        <v>37400</v>
      </c>
      <c r="F2011">
        <v>352.39</v>
      </c>
      <c r="G2011">
        <v>674.06489274593628</v>
      </c>
    </row>
    <row r="2012" spans="5:7" ht="14.3" thickBot="1" x14ac:dyDescent="0.3">
      <c r="E2012" s="8">
        <v>37403</v>
      </c>
      <c r="F2012">
        <v>354.17</v>
      </c>
      <c r="G2012">
        <v>677.46974393095229</v>
      </c>
    </row>
    <row r="2013" spans="5:7" ht="14.3" thickBot="1" x14ac:dyDescent="0.3">
      <c r="E2013" s="8">
        <v>37404</v>
      </c>
      <c r="F2013">
        <v>354.11</v>
      </c>
      <c r="G2013">
        <v>677.35497366628886</v>
      </c>
    </row>
    <row r="2014" spans="5:7" ht="14.3" thickBot="1" x14ac:dyDescent="0.3">
      <c r="E2014" s="8">
        <v>37405</v>
      </c>
      <c r="F2014">
        <v>354.2</v>
      </c>
      <c r="G2014">
        <v>677.52712906328395</v>
      </c>
    </row>
    <row r="2015" spans="5:7" ht="14.3" thickBot="1" x14ac:dyDescent="0.3">
      <c r="E2015" s="8">
        <v>37406</v>
      </c>
      <c r="F2015">
        <v>354.04</v>
      </c>
      <c r="G2015">
        <v>677.95622132680796</v>
      </c>
    </row>
    <row r="2016" spans="5:7" ht="14.3" thickBot="1" x14ac:dyDescent="0.3">
      <c r="E2016" s="8">
        <v>37407</v>
      </c>
      <c r="F2016">
        <v>354.03</v>
      </c>
      <c r="G2016">
        <v>677.93707218486554</v>
      </c>
    </row>
    <row r="2017" spans="5:7" ht="14.3" thickBot="1" x14ac:dyDescent="0.3">
      <c r="E2017" s="8">
        <v>37410</v>
      </c>
      <c r="F2017">
        <v>355.35</v>
      </c>
      <c r="G2017">
        <v>680.46475892125522</v>
      </c>
    </row>
    <row r="2018" spans="5:7" ht="14.3" thickBot="1" x14ac:dyDescent="0.3">
      <c r="E2018" s="8">
        <v>37411</v>
      </c>
      <c r="F2018">
        <v>355.55</v>
      </c>
      <c r="G2018">
        <v>680.84774176010205</v>
      </c>
    </row>
    <row r="2019" spans="5:7" ht="14.3" thickBot="1" x14ac:dyDescent="0.3">
      <c r="E2019" s="8">
        <v>37412</v>
      </c>
      <c r="F2019">
        <v>354</v>
      </c>
      <c r="G2019">
        <v>677.87962475903839</v>
      </c>
    </row>
    <row r="2020" spans="5:7" ht="14.3" thickBot="1" x14ac:dyDescent="0.3">
      <c r="E2020" s="8">
        <v>37413</v>
      </c>
      <c r="F2020">
        <v>353.59</v>
      </c>
      <c r="G2020">
        <v>677.0945099394022</v>
      </c>
    </row>
    <row r="2021" spans="5:7" ht="14.3" thickBot="1" x14ac:dyDescent="0.3">
      <c r="E2021" s="8">
        <v>37414</v>
      </c>
      <c r="F2021">
        <v>353.57</v>
      </c>
      <c r="G2021">
        <v>677.05621165551747</v>
      </c>
    </row>
    <row r="2022" spans="5:7" ht="14.3" thickBot="1" x14ac:dyDescent="0.3">
      <c r="E2022" s="8">
        <v>37417</v>
      </c>
      <c r="F2022">
        <v>353.41</v>
      </c>
      <c r="G2022">
        <v>676.74982538443999</v>
      </c>
    </row>
    <row r="2023" spans="5:7" ht="14.3" thickBot="1" x14ac:dyDescent="0.3">
      <c r="E2023" s="8">
        <v>37418</v>
      </c>
      <c r="F2023">
        <v>353.42</v>
      </c>
      <c r="G2023">
        <v>676.76897452638229</v>
      </c>
    </row>
    <row r="2024" spans="5:7" ht="14.3" thickBot="1" x14ac:dyDescent="0.3">
      <c r="E2024" s="8">
        <v>37419</v>
      </c>
      <c r="F2024">
        <v>352.92</v>
      </c>
      <c r="G2024">
        <v>675.811517429265</v>
      </c>
    </row>
    <row r="2025" spans="5:7" ht="14.3" thickBot="1" x14ac:dyDescent="0.3">
      <c r="E2025" s="8">
        <v>37420</v>
      </c>
      <c r="F2025">
        <v>353.99</v>
      </c>
      <c r="G2025">
        <v>677.86047561709597</v>
      </c>
    </row>
    <row r="2026" spans="5:7" ht="14.3" thickBot="1" x14ac:dyDescent="0.3">
      <c r="E2026" s="8">
        <v>37421</v>
      </c>
      <c r="F2026">
        <v>354.38</v>
      </c>
      <c r="G2026">
        <v>684.20868260301631</v>
      </c>
    </row>
    <row r="2027" spans="5:7" ht="14.3" thickBot="1" x14ac:dyDescent="0.3">
      <c r="E2027" s="8">
        <v>37424</v>
      </c>
      <c r="F2027">
        <v>350.63</v>
      </c>
      <c r="G2027">
        <v>677.99245065418927</v>
      </c>
    </row>
    <row r="2028" spans="5:7" ht="14.3" thickBot="1" x14ac:dyDescent="0.3">
      <c r="E2028" s="8">
        <v>37425</v>
      </c>
      <c r="F2028">
        <v>350.64</v>
      </c>
      <c r="G2028">
        <v>678.01178706153189</v>
      </c>
    </row>
    <row r="2029" spans="5:7" ht="14.3" thickBot="1" x14ac:dyDescent="0.3">
      <c r="E2029" s="8">
        <v>37426</v>
      </c>
      <c r="F2029">
        <v>349.09</v>
      </c>
      <c r="G2029">
        <v>675.01464392342621</v>
      </c>
    </row>
    <row r="2030" spans="5:7" ht="14.3" thickBot="1" x14ac:dyDescent="0.3">
      <c r="E2030" s="8">
        <v>37427</v>
      </c>
      <c r="F2030">
        <v>351.23</v>
      </c>
      <c r="G2030">
        <v>679.15263509474642</v>
      </c>
    </row>
    <row r="2031" spans="5:7" ht="14.3" thickBot="1" x14ac:dyDescent="0.3">
      <c r="E2031" s="8">
        <v>37428</v>
      </c>
      <c r="F2031">
        <v>351.66</v>
      </c>
      <c r="G2031">
        <v>679.984100610479</v>
      </c>
    </row>
    <row r="2032" spans="5:7" ht="14.3" thickBot="1" x14ac:dyDescent="0.3">
      <c r="E2032" s="8">
        <v>37431</v>
      </c>
      <c r="F2032">
        <v>351.6</v>
      </c>
      <c r="G2032">
        <v>679.86808216642328</v>
      </c>
    </row>
    <row r="2033" spans="5:7" ht="14.3" thickBot="1" x14ac:dyDescent="0.3">
      <c r="E2033" s="8">
        <v>37432</v>
      </c>
      <c r="F2033">
        <v>351.54</v>
      </c>
      <c r="G2033">
        <v>679.75206372236755</v>
      </c>
    </row>
    <row r="2034" spans="5:7" ht="14.3" thickBot="1" x14ac:dyDescent="0.3">
      <c r="E2034" s="8">
        <v>37433</v>
      </c>
      <c r="F2034">
        <v>351.71</v>
      </c>
      <c r="G2034">
        <v>680.080782647192</v>
      </c>
    </row>
    <row r="2035" spans="5:7" ht="14.3" thickBot="1" x14ac:dyDescent="0.3">
      <c r="E2035" s="8">
        <v>37434</v>
      </c>
      <c r="F2035">
        <v>354.6</v>
      </c>
      <c r="G2035">
        <v>685.66900436920855</v>
      </c>
    </row>
    <row r="2036" spans="5:7" ht="14.3" thickBot="1" x14ac:dyDescent="0.3">
      <c r="E2036" s="8">
        <v>37435</v>
      </c>
      <c r="F2036">
        <v>358.65</v>
      </c>
      <c r="G2036">
        <v>693.50024934296846</v>
      </c>
    </row>
    <row r="2037" spans="5:7" ht="14.3" thickBot="1" x14ac:dyDescent="0.3">
      <c r="E2037" s="8">
        <v>37438</v>
      </c>
      <c r="F2037">
        <v>360.26</v>
      </c>
      <c r="G2037">
        <v>696.61341092512976</v>
      </c>
    </row>
    <row r="2038" spans="5:7" ht="14.3" thickBot="1" x14ac:dyDescent="0.3">
      <c r="E2038" s="8">
        <v>37439</v>
      </c>
      <c r="F2038">
        <v>359.14</v>
      </c>
      <c r="G2038">
        <v>694.44773330275666</v>
      </c>
    </row>
    <row r="2039" spans="5:7" ht="14.3" thickBot="1" x14ac:dyDescent="0.3">
      <c r="E2039" s="8">
        <v>37440</v>
      </c>
      <c r="F2039">
        <v>358.1</v>
      </c>
      <c r="G2039">
        <v>692.43674693912453</v>
      </c>
    </row>
    <row r="2040" spans="5:7" ht="14.3" thickBot="1" x14ac:dyDescent="0.3">
      <c r="E2040" s="8">
        <v>37441</v>
      </c>
      <c r="F2040">
        <v>355.73</v>
      </c>
      <c r="G2040">
        <v>692.09513265521855</v>
      </c>
    </row>
    <row r="2041" spans="5:7" ht="14.3" thickBot="1" x14ac:dyDescent="0.3">
      <c r="E2041" s="8">
        <v>37442</v>
      </c>
      <c r="F2041">
        <v>357.2</v>
      </c>
      <c r="G2041">
        <v>694.95511029276145</v>
      </c>
    </row>
    <row r="2042" spans="5:7" ht="14.3" thickBot="1" x14ac:dyDescent="0.3">
      <c r="E2042" s="8">
        <v>37445</v>
      </c>
      <c r="F2042">
        <v>356.87</v>
      </c>
      <c r="G2042">
        <v>694.31307449657834</v>
      </c>
    </row>
    <row r="2043" spans="5:7" ht="14.3" thickBot="1" x14ac:dyDescent="0.3">
      <c r="E2043" s="8">
        <v>37446</v>
      </c>
      <c r="F2043">
        <v>358</v>
      </c>
      <c r="G2043">
        <v>696.51156070775085</v>
      </c>
    </row>
    <row r="2044" spans="5:7" ht="14.3" thickBot="1" x14ac:dyDescent="0.3">
      <c r="E2044" s="8">
        <v>37447</v>
      </c>
      <c r="F2044">
        <v>357.22</v>
      </c>
      <c r="G2044">
        <v>696.76007644650394</v>
      </c>
    </row>
    <row r="2045" spans="5:7" ht="14.3" thickBot="1" x14ac:dyDescent="0.3">
      <c r="E2045" s="8">
        <v>37448</v>
      </c>
      <c r="F2045">
        <v>357.2</v>
      </c>
      <c r="G2045">
        <v>697.05990094070921</v>
      </c>
    </row>
    <row r="2046" spans="5:7" ht="14.3" thickBot="1" x14ac:dyDescent="0.3">
      <c r="E2046" s="8">
        <v>37449</v>
      </c>
      <c r="F2046">
        <v>355.41</v>
      </c>
      <c r="G2046">
        <v>696.83476596471337</v>
      </c>
    </row>
    <row r="2047" spans="5:7" ht="14.3" thickBot="1" x14ac:dyDescent="0.3">
      <c r="E2047" s="8">
        <v>37452</v>
      </c>
      <c r="F2047">
        <v>355.49</v>
      </c>
      <c r="G2047">
        <v>697.49053149308588</v>
      </c>
    </row>
    <row r="2048" spans="5:7" ht="14.3" thickBot="1" x14ac:dyDescent="0.3">
      <c r="E2048" s="8">
        <v>37453</v>
      </c>
      <c r="F2048">
        <v>356.44</v>
      </c>
      <c r="G2048">
        <v>699.35448267291781</v>
      </c>
    </row>
    <row r="2049" spans="5:7" ht="14.3" thickBot="1" x14ac:dyDescent="0.3">
      <c r="E2049" s="8">
        <v>37454</v>
      </c>
      <c r="F2049">
        <v>358.15</v>
      </c>
      <c r="G2049">
        <v>702.79523984481898</v>
      </c>
    </row>
    <row r="2050" spans="5:7" ht="14.3" thickBot="1" x14ac:dyDescent="0.3">
      <c r="E2050" s="8">
        <v>37455</v>
      </c>
      <c r="F2050">
        <v>359.9</v>
      </c>
      <c r="G2050">
        <v>706.22925260407749</v>
      </c>
    </row>
    <row r="2051" spans="5:7" ht="14.3" thickBot="1" x14ac:dyDescent="0.3">
      <c r="E2051" s="8">
        <v>37456</v>
      </c>
      <c r="F2051">
        <v>361.16</v>
      </c>
      <c r="G2051">
        <v>708.70174179074377</v>
      </c>
    </row>
    <row r="2052" spans="5:7" ht="14.3" thickBot="1" x14ac:dyDescent="0.3">
      <c r="E2052" s="8">
        <v>37459</v>
      </c>
      <c r="F2052">
        <v>362.52</v>
      </c>
      <c r="G2052">
        <v>711.37046027793883</v>
      </c>
    </row>
    <row r="2053" spans="5:7" ht="14.3" thickBot="1" x14ac:dyDescent="0.3">
      <c r="E2053" s="8">
        <v>37460</v>
      </c>
      <c r="F2053">
        <v>363</v>
      </c>
      <c r="G2053">
        <v>712.31236092047823</v>
      </c>
    </row>
    <row r="2054" spans="5:7" ht="14.3" thickBot="1" x14ac:dyDescent="0.3">
      <c r="E2054" s="8">
        <v>37461</v>
      </c>
      <c r="F2054">
        <v>362.42</v>
      </c>
      <c r="G2054">
        <v>711.17423097740971</v>
      </c>
    </row>
    <row r="2055" spans="5:7" ht="14.3" thickBot="1" x14ac:dyDescent="0.3">
      <c r="E2055" s="8">
        <v>37462</v>
      </c>
      <c r="F2055">
        <v>362.61</v>
      </c>
      <c r="G2055">
        <v>711.5470666484149</v>
      </c>
    </row>
    <row r="2056" spans="5:7" ht="14.3" thickBot="1" x14ac:dyDescent="0.3">
      <c r="E2056" s="8">
        <v>37463</v>
      </c>
      <c r="F2056">
        <v>364.71</v>
      </c>
      <c r="G2056">
        <v>715.66788195952506</v>
      </c>
    </row>
    <row r="2057" spans="5:7" ht="14.3" thickBot="1" x14ac:dyDescent="0.3">
      <c r="E2057" s="8">
        <v>37466</v>
      </c>
      <c r="F2057">
        <v>365.36</v>
      </c>
      <c r="G2057">
        <v>716.9433724129641</v>
      </c>
    </row>
    <row r="2058" spans="5:7" ht="14.3" thickBot="1" x14ac:dyDescent="0.3">
      <c r="E2058" s="8">
        <v>37467</v>
      </c>
      <c r="F2058">
        <v>364.14</v>
      </c>
      <c r="G2058">
        <v>714.5493749465096</v>
      </c>
    </row>
    <row r="2059" spans="5:7" ht="14.3" thickBot="1" x14ac:dyDescent="0.3">
      <c r="E2059" s="8">
        <v>37468</v>
      </c>
      <c r="F2059">
        <v>365.69</v>
      </c>
      <c r="G2059">
        <v>717.59092910470997</v>
      </c>
    </row>
    <row r="2060" spans="5:7" ht="14.3" thickBot="1" x14ac:dyDescent="0.3">
      <c r="E2060" s="8">
        <v>37469</v>
      </c>
      <c r="F2060">
        <v>364.61</v>
      </c>
      <c r="G2060">
        <v>715.47165265899616</v>
      </c>
    </row>
    <row r="2061" spans="5:7" ht="14.3" thickBot="1" x14ac:dyDescent="0.3">
      <c r="E2061" s="8">
        <v>37470</v>
      </c>
      <c r="F2061">
        <v>366</v>
      </c>
      <c r="G2061">
        <v>718.19923993635007</v>
      </c>
    </row>
    <row r="2062" spans="5:7" ht="14.3" thickBot="1" x14ac:dyDescent="0.3">
      <c r="E2062" s="8">
        <v>37473</v>
      </c>
      <c r="F2062">
        <v>366.26</v>
      </c>
      <c r="G2062">
        <v>718.70943611772555</v>
      </c>
    </row>
    <row r="2063" spans="5:7" ht="14.3" thickBot="1" x14ac:dyDescent="0.3">
      <c r="E2063" s="8">
        <v>37474</v>
      </c>
      <c r="F2063">
        <v>367.12</v>
      </c>
      <c r="G2063">
        <v>720.39700810227544</v>
      </c>
    </row>
    <row r="2064" spans="5:7" ht="14.3" thickBot="1" x14ac:dyDescent="0.3">
      <c r="E2064" s="8">
        <v>37475</v>
      </c>
      <c r="F2064">
        <v>367.77</v>
      </c>
      <c r="G2064">
        <v>721.67249855571424</v>
      </c>
    </row>
    <row r="2065" spans="5:7" ht="14.3" thickBot="1" x14ac:dyDescent="0.3">
      <c r="E2065" s="8">
        <v>37476</v>
      </c>
      <c r="F2065">
        <v>366.29</v>
      </c>
      <c r="G2065">
        <v>718.76830490788427</v>
      </c>
    </row>
    <row r="2066" spans="5:7" ht="14.3" thickBot="1" x14ac:dyDescent="0.3">
      <c r="E2066" s="8">
        <v>37477</v>
      </c>
      <c r="F2066">
        <v>366.19</v>
      </c>
      <c r="G2066">
        <v>718.57207560735515</v>
      </c>
    </row>
    <row r="2067" spans="5:7" ht="14.3" thickBot="1" x14ac:dyDescent="0.3">
      <c r="E2067" s="8">
        <v>37480</v>
      </c>
      <c r="F2067">
        <v>367.73</v>
      </c>
      <c r="G2067">
        <v>721.5940068355028</v>
      </c>
    </row>
    <row r="2068" spans="5:7" ht="14.3" thickBot="1" x14ac:dyDescent="0.3">
      <c r="E2068" s="8">
        <v>37481</v>
      </c>
      <c r="F2068">
        <v>368.32</v>
      </c>
      <c r="G2068">
        <v>722.75175970862415</v>
      </c>
    </row>
    <row r="2069" spans="5:7" ht="14.3" thickBot="1" x14ac:dyDescent="0.3">
      <c r="E2069" s="8">
        <v>37482</v>
      </c>
      <c r="F2069">
        <v>368.88</v>
      </c>
      <c r="G2069">
        <v>723.85064379158689</v>
      </c>
    </row>
    <row r="2070" spans="5:7" ht="14.3" thickBot="1" x14ac:dyDescent="0.3">
      <c r="E2070" s="8">
        <v>37484</v>
      </c>
      <c r="F2070">
        <v>369.84</v>
      </c>
      <c r="G2070">
        <v>725.73444507666579</v>
      </c>
    </row>
    <row r="2071" spans="5:7" ht="14.3" thickBot="1" x14ac:dyDescent="0.3">
      <c r="E2071" s="8">
        <v>37487</v>
      </c>
      <c r="F2071">
        <v>369.91</v>
      </c>
      <c r="G2071">
        <v>725.87180558703619</v>
      </c>
    </row>
    <row r="2072" spans="5:7" ht="14.3" thickBot="1" x14ac:dyDescent="0.3">
      <c r="E2072" s="8">
        <v>37488</v>
      </c>
      <c r="F2072">
        <v>370.17</v>
      </c>
      <c r="G2072">
        <v>726.38200176841178</v>
      </c>
    </row>
    <row r="2073" spans="5:7" ht="14.3" thickBot="1" x14ac:dyDescent="0.3">
      <c r="E2073" s="8">
        <v>37489</v>
      </c>
      <c r="F2073">
        <v>370.65</v>
      </c>
      <c r="G2073">
        <v>727.32390241095118</v>
      </c>
    </row>
    <row r="2074" spans="5:7" ht="14.3" thickBot="1" x14ac:dyDescent="0.3">
      <c r="E2074" s="8">
        <v>37490</v>
      </c>
      <c r="F2074">
        <v>370.98</v>
      </c>
      <c r="G2074">
        <v>727.97145910269717</v>
      </c>
    </row>
    <row r="2075" spans="5:7" ht="14.3" thickBot="1" x14ac:dyDescent="0.3">
      <c r="E2075" s="8">
        <v>37491</v>
      </c>
      <c r="F2075">
        <v>371.75</v>
      </c>
      <c r="G2075">
        <v>729.48242471677088</v>
      </c>
    </row>
    <row r="2076" spans="5:7" ht="14.3" thickBot="1" x14ac:dyDescent="0.3">
      <c r="E2076" s="8">
        <v>37494</v>
      </c>
      <c r="F2076">
        <v>372.15</v>
      </c>
      <c r="G2076">
        <v>730.26734191888704</v>
      </c>
    </row>
    <row r="2077" spans="5:7" ht="14.3" thickBot="1" x14ac:dyDescent="0.3">
      <c r="E2077" s="8">
        <v>37495</v>
      </c>
      <c r="F2077">
        <v>371.56</v>
      </c>
      <c r="G2077">
        <v>729.10958904576569</v>
      </c>
    </row>
    <row r="2078" spans="5:7" ht="14.3" thickBot="1" x14ac:dyDescent="0.3">
      <c r="E2078" s="8">
        <v>37496</v>
      </c>
      <c r="F2078">
        <v>371.74</v>
      </c>
      <c r="G2078">
        <v>729.46280178671793</v>
      </c>
    </row>
    <row r="2079" spans="5:7" ht="14.3" thickBot="1" x14ac:dyDescent="0.3">
      <c r="E2079" s="8">
        <v>37497</v>
      </c>
      <c r="F2079">
        <v>371.5</v>
      </c>
      <c r="G2079">
        <v>728.99185146544812</v>
      </c>
    </row>
    <row r="2080" spans="5:7" ht="14.3" thickBot="1" x14ac:dyDescent="0.3">
      <c r="E2080" s="8">
        <v>37498</v>
      </c>
      <c r="F2080">
        <v>375.23</v>
      </c>
      <c r="G2080">
        <v>736.311204375182</v>
      </c>
    </row>
    <row r="2081" spans="5:7" ht="14.3" thickBot="1" x14ac:dyDescent="0.3">
      <c r="E2081" s="8">
        <v>37501</v>
      </c>
      <c r="F2081">
        <v>376.64</v>
      </c>
      <c r="G2081">
        <v>739.07803751264169</v>
      </c>
    </row>
    <row r="2082" spans="5:7" ht="14.3" thickBot="1" x14ac:dyDescent="0.3">
      <c r="E2082" s="8">
        <v>37502</v>
      </c>
      <c r="F2082">
        <v>380.22</v>
      </c>
      <c r="G2082">
        <v>746.10304647158205</v>
      </c>
    </row>
    <row r="2083" spans="5:7" ht="14.3" thickBot="1" x14ac:dyDescent="0.3">
      <c r="E2083" s="8">
        <v>37503</v>
      </c>
      <c r="F2083">
        <v>378.08</v>
      </c>
      <c r="G2083">
        <v>741.9037394402601</v>
      </c>
    </row>
    <row r="2084" spans="5:7" ht="14.3" thickBot="1" x14ac:dyDescent="0.3">
      <c r="E2084" s="8">
        <v>37504</v>
      </c>
      <c r="F2084">
        <v>382.05</v>
      </c>
      <c r="G2084">
        <v>749.69404267126379</v>
      </c>
    </row>
    <row r="2085" spans="5:7" ht="14.3" thickBot="1" x14ac:dyDescent="0.3">
      <c r="E2085" s="8">
        <v>37505</v>
      </c>
      <c r="F2085">
        <v>383.05</v>
      </c>
      <c r="G2085">
        <v>751.65633567655436</v>
      </c>
    </row>
    <row r="2086" spans="5:7" ht="14.3" thickBot="1" x14ac:dyDescent="0.3">
      <c r="E2086" s="8">
        <v>37508</v>
      </c>
      <c r="F2086">
        <v>383.5</v>
      </c>
      <c r="G2086">
        <v>752.53936752893514</v>
      </c>
    </row>
    <row r="2087" spans="5:7" ht="14.3" thickBot="1" x14ac:dyDescent="0.3">
      <c r="E2087" s="8">
        <v>37509</v>
      </c>
      <c r="F2087">
        <v>382.36</v>
      </c>
      <c r="G2087">
        <v>750.30235350290388</v>
      </c>
    </row>
    <row r="2088" spans="5:7" ht="14.3" thickBot="1" x14ac:dyDescent="0.3">
      <c r="E2088" s="8">
        <v>37511</v>
      </c>
      <c r="F2088">
        <v>382.09</v>
      </c>
      <c r="G2088">
        <v>749.77253439147535</v>
      </c>
    </row>
    <row r="2089" spans="5:7" ht="14.3" thickBot="1" x14ac:dyDescent="0.3">
      <c r="E2089" s="8">
        <v>37512</v>
      </c>
      <c r="F2089">
        <v>382.25</v>
      </c>
      <c r="G2089">
        <v>750.08650127232193</v>
      </c>
    </row>
    <row r="2090" spans="5:7" ht="14.3" thickBot="1" x14ac:dyDescent="0.3">
      <c r="E2090" s="8">
        <v>37515</v>
      </c>
      <c r="F2090">
        <v>381.43</v>
      </c>
      <c r="G2090">
        <v>748.47742100798371</v>
      </c>
    </row>
    <row r="2091" spans="5:7" ht="14.3" thickBot="1" x14ac:dyDescent="0.3">
      <c r="E2091" s="8">
        <v>37516</v>
      </c>
      <c r="F2091">
        <v>382.23</v>
      </c>
      <c r="G2091">
        <v>750.34213189886066</v>
      </c>
    </row>
    <row r="2092" spans="5:7" ht="14.3" thickBot="1" x14ac:dyDescent="0.3">
      <c r="E2092" s="8">
        <v>37517</v>
      </c>
      <c r="F2092">
        <v>381.95</v>
      </c>
      <c r="G2092">
        <v>749.79247384760436</v>
      </c>
    </row>
    <row r="2093" spans="5:7" ht="14.3" thickBot="1" x14ac:dyDescent="0.3">
      <c r="E2093" s="8">
        <v>37518</v>
      </c>
      <c r="F2093">
        <v>381.74</v>
      </c>
      <c r="G2093">
        <v>749.38023030916213</v>
      </c>
    </row>
    <row r="2094" spans="5:7" ht="14.3" thickBot="1" x14ac:dyDescent="0.3">
      <c r="E2094" s="8">
        <v>37519</v>
      </c>
      <c r="F2094">
        <v>381.49</v>
      </c>
      <c r="G2094">
        <v>748.88946419196907</v>
      </c>
    </row>
    <row r="2095" spans="5:7" ht="14.3" thickBot="1" x14ac:dyDescent="0.3">
      <c r="E2095" s="8">
        <v>37522</v>
      </c>
      <c r="F2095">
        <v>381.48</v>
      </c>
      <c r="G2095">
        <v>748.86983354728136</v>
      </c>
    </row>
    <row r="2096" spans="5:7" ht="14.3" thickBot="1" x14ac:dyDescent="0.3">
      <c r="E2096" s="8">
        <v>37523</v>
      </c>
      <c r="F2096">
        <v>381.64</v>
      </c>
      <c r="G2096">
        <v>749.18392386228493</v>
      </c>
    </row>
    <row r="2097" spans="5:7" ht="14.3" thickBot="1" x14ac:dyDescent="0.3">
      <c r="E2097" s="8">
        <v>37524</v>
      </c>
      <c r="F2097">
        <v>381</v>
      </c>
      <c r="G2097">
        <v>747.92756260227065</v>
      </c>
    </row>
    <row r="2098" spans="5:7" ht="14.3" thickBot="1" x14ac:dyDescent="0.3">
      <c r="E2098" s="8">
        <v>37525</v>
      </c>
      <c r="F2098">
        <v>380.97</v>
      </c>
      <c r="G2098">
        <v>747.86867066820753</v>
      </c>
    </row>
    <row r="2099" spans="5:7" ht="14.3" thickBot="1" x14ac:dyDescent="0.3">
      <c r="E2099" s="8">
        <v>37526</v>
      </c>
      <c r="F2099">
        <v>381.11</v>
      </c>
      <c r="G2099">
        <v>748.14349969383568</v>
      </c>
    </row>
    <row r="2100" spans="5:7" ht="14.3" thickBot="1" x14ac:dyDescent="0.3">
      <c r="E2100" s="8">
        <v>37529</v>
      </c>
      <c r="F2100">
        <v>379.73</v>
      </c>
      <c r="G2100">
        <v>748.2206668617747</v>
      </c>
    </row>
    <row r="2101" spans="5:7" ht="14.3" thickBot="1" x14ac:dyDescent="0.3">
      <c r="E2101" s="8">
        <v>37530</v>
      </c>
      <c r="F2101">
        <v>379.33</v>
      </c>
      <c r="G2101">
        <v>747.43250615088868</v>
      </c>
    </row>
    <row r="2102" spans="5:7" ht="14.3" thickBot="1" x14ac:dyDescent="0.3">
      <c r="E2102" s="8">
        <v>37531</v>
      </c>
      <c r="F2102">
        <v>379.19</v>
      </c>
      <c r="G2102">
        <v>747.1566499020787</v>
      </c>
    </row>
    <row r="2103" spans="5:7" ht="14.3" thickBot="1" x14ac:dyDescent="0.3">
      <c r="E2103" s="8">
        <v>37532</v>
      </c>
      <c r="F2103">
        <v>377.39</v>
      </c>
      <c r="G2103">
        <v>743.7364629975383</v>
      </c>
    </row>
    <row r="2104" spans="5:7" ht="14.3" thickBot="1" x14ac:dyDescent="0.3">
      <c r="E2104" s="8">
        <v>37533</v>
      </c>
      <c r="F2104">
        <v>376.59</v>
      </c>
      <c r="G2104">
        <v>741.87</v>
      </c>
    </row>
    <row r="2105" spans="5:7" ht="14.3" thickBot="1" x14ac:dyDescent="0.3">
      <c r="E2105" s="8">
        <v>37536</v>
      </c>
      <c r="F2105">
        <v>375.23</v>
      </c>
      <c r="G2105">
        <v>740.40993164567067</v>
      </c>
    </row>
    <row r="2106" spans="5:7" ht="14.3" thickBot="1" x14ac:dyDescent="0.3">
      <c r="E2106" s="8">
        <v>37537</v>
      </c>
      <c r="F2106">
        <v>375.41</v>
      </c>
      <c r="G2106">
        <v>740.76511056978711</v>
      </c>
    </row>
    <row r="2107" spans="5:7" ht="14.3" thickBot="1" x14ac:dyDescent="0.3">
      <c r="E2107" s="8">
        <v>37538</v>
      </c>
      <c r="F2107">
        <v>377.03</v>
      </c>
      <c r="G2107">
        <v>743.96172088683522</v>
      </c>
    </row>
    <row r="2108" spans="5:7" ht="14.3" thickBot="1" x14ac:dyDescent="0.3">
      <c r="E2108" s="8">
        <v>37539</v>
      </c>
      <c r="F2108">
        <v>377.19</v>
      </c>
      <c r="G2108">
        <v>747.08190847016544</v>
      </c>
    </row>
    <row r="2109" spans="5:7" ht="14.3" thickBot="1" x14ac:dyDescent="0.3">
      <c r="E2109" s="8">
        <v>37540</v>
      </c>
      <c r="F2109">
        <v>377.32</v>
      </c>
      <c r="G2109">
        <v>749.94343643528009</v>
      </c>
    </row>
    <row r="2110" spans="5:7" ht="14.3" thickBot="1" x14ac:dyDescent="0.3">
      <c r="E2110" s="8">
        <v>37543</v>
      </c>
      <c r="F2110">
        <v>376.65</v>
      </c>
      <c r="G2110">
        <v>748.61177603452836</v>
      </c>
    </row>
    <row r="2111" spans="5:7" ht="14.3" thickBot="1" x14ac:dyDescent="0.3">
      <c r="E2111" s="8">
        <v>37544</v>
      </c>
      <c r="F2111">
        <v>377.03</v>
      </c>
      <c r="G2111">
        <v>749.36704611256664</v>
      </c>
    </row>
    <row r="2112" spans="5:7" ht="14.3" thickBot="1" x14ac:dyDescent="0.3">
      <c r="E2112" s="8">
        <v>37545</v>
      </c>
      <c r="F2112">
        <v>378.15</v>
      </c>
      <c r="G2112">
        <v>751.59310528994263</v>
      </c>
    </row>
    <row r="2113" spans="5:7" ht="14.3" thickBot="1" x14ac:dyDescent="0.3">
      <c r="E2113" s="8">
        <v>37546</v>
      </c>
      <c r="F2113">
        <v>380.85</v>
      </c>
      <c r="G2113">
        <v>756.9594979496884</v>
      </c>
    </row>
    <row r="2114" spans="5:7" ht="14.3" thickBot="1" x14ac:dyDescent="0.3">
      <c r="E2114" s="8">
        <v>37547</v>
      </c>
      <c r="F2114">
        <v>381.4</v>
      </c>
      <c r="G2114">
        <v>758.05265201000691</v>
      </c>
    </row>
    <row r="2115" spans="5:7" ht="14.3" thickBot="1" x14ac:dyDescent="0.3">
      <c r="E2115" s="8">
        <v>37550</v>
      </c>
      <c r="F2115">
        <v>382.86</v>
      </c>
      <c r="G2115">
        <v>760.95447915194347</v>
      </c>
    </row>
    <row r="2116" spans="5:7" ht="14.3" thickBot="1" x14ac:dyDescent="0.3">
      <c r="E2116" s="8">
        <v>37551</v>
      </c>
      <c r="F2116">
        <v>383.35</v>
      </c>
      <c r="G2116">
        <v>761.92838004204555</v>
      </c>
    </row>
    <row r="2117" spans="5:7" ht="14.3" thickBot="1" x14ac:dyDescent="0.3">
      <c r="E2117" s="8">
        <v>37552</v>
      </c>
      <c r="F2117">
        <v>382.71</v>
      </c>
      <c r="G2117">
        <v>760.65634622640198</v>
      </c>
    </row>
    <row r="2118" spans="5:7" ht="14.3" thickBot="1" x14ac:dyDescent="0.3">
      <c r="E2118" s="8">
        <v>37553</v>
      </c>
      <c r="F2118">
        <v>382.31</v>
      </c>
      <c r="G2118">
        <v>759.86132509162485</v>
      </c>
    </row>
    <row r="2119" spans="5:7" ht="14.3" thickBot="1" x14ac:dyDescent="0.3">
      <c r="E2119" s="8">
        <v>37554</v>
      </c>
      <c r="F2119">
        <v>381.22</v>
      </c>
      <c r="G2119">
        <v>757.69489249935714</v>
      </c>
    </row>
    <row r="2120" spans="5:7" ht="14.3" thickBot="1" x14ac:dyDescent="0.3">
      <c r="E2120" s="8">
        <v>37557</v>
      </c>
      <c r="F2120">
        <v>380.31</v>
      </c>
      <c r="G2120">
        <v>755.88621941773908</v>
      </c>
    </row>
    <row r="2121" spans="5:7" ht="14.3" thickBot="1" x14ac:dyDescent="0.3">
      <c r="E2121" s="8">
        <v>37558</v>
      </c>
      <c r="F2121">
        <v>378.73</v>
      </c>
      <c r="G2121">
        <v>752.74588593536942</v>
      </c>
    </row>
    <row r="2122" spans="5:7" ht="14.3" thickBot="1" x14ac:dyDescent="0.3">
      <c r="E2122" s="8">
        <v>37559</v>
      </c>
      <c r="F2122">
        <v>379.87</v>
      </c>
      <c r="G2122">
        <v>755.01169616948425</v>
      </c>
    </row>
    <row r="2123" spans="5:7" ht="14.3" thickBot="1" x14ac:dyDescent="0.3">
      <c r="E2123" s="8">
        <v>37560</v>
      </c>
      <c r="F2123">
        <v>379.02</v>
      </c>
      <c r="G2123">
        <v>753.32227625808275</v>
      </c>
    </row>
    <row r="2124" spans="5:7" ht="14.3" thickBot="1" x14ac:dyDescent="0.3">
      <c r="E2124" s="8">
        <v>37561</v>
      </c>
      <c r="F2124">
        <v>379.30552562535064</v>
      </c>
      <c r="G2124">
        <v>753.89866658079632</v>
      </c>
    </row>
    <row r="2125" spans="5:7" ht="14.3" thickBot="1" x14ac:dyDescent="0.3">
      <c r="E2125" s="8">
        <v>37565</v>
      </c>
      <c r="F2125">
        <v>379.03</v>
      </c>
      <c r="G2125">
        <v>753.34215178645229</v>
      </c>
    </row>
    <row r="2126" spans="5:7" ht="14.3" thickBot="1" x14ac:dyDescent="0.3">
      <c r="E2126" s="8">
        <v>37566</v>
      </c>
      <c r="F2126">
        <v>377.95</v>
      </c>
      <c r="G2126">
        <v>751.19559472255401</v>
      </c>
    </row>
    <row r="2127" spans="5:7" ht="14.3" thickBot="1" x14ac:dyDescent="0.3">
      <c r="E2127" s="8">
        <v>37567</v>
      </c>
      <c r="F2127">
        <v>378.49</v>
      </c>
      <c r="G2127">
        <v>752.26887325450321</v>
      </c>
    </row>
    <row r="2128" spans="5:7" ht="14.3" thickBot="1" x14ac:dyDescent="0.3">
      <c r="E2128" s="8">
        <v>37568</v>
      </c>
      <c r="F2128">
        <v>378.88</v>
      </c>
      <c r="G2128">
        <v>753.04401886091091</v>
      </c>
    </row>
    <row r="2129" spans="5:7" ht="14.3" thickBot="1" x14ac:dyDescent="0.3">
      <c r="E2129" s="8">
        <v>37571</v>
      </c>
      <c r="F2129">
        <v>378.4</v>
      </c>
      <c r="G2129">
        <v>752.08999349917838</v>
      </c>
    </row>
    <row r="2130" spans="5:7" ht="14.3" thickBot="1" x14ac:dyDescent="0.3">
      <c r="E2130" s="8">
        <v>37572</v>
      </c>
      <c r="F2130">
        <v>378.38</v>
      </c>
      <c r="G2130">
        <v>752.05024244243953</v>
      </c>
    </row>
    <row r="2131" spans="5:7" ht="14.3" thickBot="1" x14ac:dyDescent="0.3">
      <c r="E2131" s="8">
        <v>37573</v>
      </c>
      <c r="F2131">
        <v>378.94</v>
      </c>
      <c r="G2131">
        <v>753.44109782322164</v>
      </c>
    </row>
    <row r="2132" spans="5:7" ht="14.3" thickBot="1" x14ac:dyDescent="0.3">
      <c r="E2132" s="8">
        <v>37574</v>
      </c>
      <c r="F2132">
        <v>377.99</v>
      </c>
      <c r="G2132">
        <v>751.5522261207567</v>
      </c>
    </row>
    <row r="2133" spans="5:7" ht="14.3" thickBot="1" x14ac:dyDescent="0.3">
      <c r="E2133" s="8">
        <v>37575</v>
      </c>
      <c r="F2133">
        <v>378.08</v>
      </c>
      <c r="G2133">
        <v>751.73117186099012</v>
      </c>
    </row>
    <row r="2134" spans="5:7" ht="14.3" thickBot="1" x14ac:dyDescent="0.3">
      <c r="E2134" s="8">
        <v>37578</v>
      </c>
      <c r="F2134">
        <v>379.98</v>
      </c>
      <c r="G2134">
        <v>755.55229919194153</v>
      </c>
    </row>
    <row r="2135" spans="5:7" ht="14.3" thickBot="1" x14ac:dyDescent="0.3">
      <c r="E2135" s="8">
        <v>37579</v>
      </c>
      <c r="F2135">
        <v>380.48</v>
      </c>
      <c r="G2135">
        <v>756.54649928035667</v>
      </c>
    </row>
    <row r="2136" spans="5:7" ht="14.3" thickBot="1" x14ac:dyDescent="0.3">
      <c r="E2136" s="8">
        <v>37580</v>
      </c>
      <c r="F2136">
        <v>380.21</v>
      </c>
      <c r="G2136">
        <v>756.00963123261238</v>
      </c>
    </row>
    <row r="2137" spans="5:7" ht="14.3" thickBot="1" x14ac:dyDescent="0.3">
      <c r="E2137" s="8">
        <v>37581</v>
      </c>
      <c r="F2137">
        <v>381.96</v>
      </c>
      <c r="G2137">
        <v>759.89543153159161</v>
      </c>
    </row>
    <row r="2138" spans="5:7" ht="14.3" thickBot="1" x14ac:dyDescent="0.3">
      <c r="E2138" s="8">
        <v>37582</v>
      </c>
      <c r="F2138">
        <v>383.8498598291942</v>
      </c>
      <c r="G2138">
        <v>763.65551731438234</v>
      </c>
    </row>
    <row r="2139" spans="5:7" ht="14.3" thickBot="1" x14ac:dyDescent="0.3">
      <c r="E2139" s="11">
        <v>37585</v>
      </c>
      <c r="F2139">
        <v>384</v>
      </c>
      <c r="G2139">
        <v>763.95</v>
      </c>
    </row>
    <row r="2140" spans="5:7" ht="14.3" thickBot="1" x14ac:dyDescent="0.3">
      <c r="E2140" s="11">
        <v>37586</v>
      </c>
      <c r="F2140">
        <v>384.84</v>
      </c>
      <c r="G2140">
        <v>765.63</v>
      </c>
    </row>
    <row r="2141" spans="5:7" ht="14.3" thickBot="1" x14ac:dyDescent="0.3">
      <c r="E2141" s="11">
        <v>37587</v>
      </c>
      <c r="F2141">
        <v>385.74</v>
      </c>
      <c r="G2141">
        <v>767.42</v>
      </c>
    </row>
    <row r="2142" spans="5:7" ht="14.3" thickBot="1" x14ac:dyDescent="0.3">
      <c r="E2142" s="11">
        <v>37588</v>
      </c>
      <c r="F2142">
        <v>386.14</v>
      </c>
      <c r="G2142">
        <v>768.21</v>
      </c>
    </row>
    <row r="2143" spans="5:7" ht="14.3" thickBot="1" x14ac:dyDescent="0.3">
      <c r="E2143" s="11">
        <v>37589</v>
      </c>
      <c r="F2143">
        <v>385.73</v>
      </c>
      <c r="G2143">
        <v>767.42</v>
      </c>
    </row>
    <row r="2144" spans="5:7" ht="14.3" thickBot="1" x14ac:dyDescent="0.3">
      <c r="E2144" s="11">
        <v>37592</v>
      </c>
      <c r="F2144">
        <v>388.24</v>
      </c>
      <c r="G2144">
        <v>772.39</v>
      </c>
    </row>
    <row r="2145" spans="5:7" ht="14.3" thickBot="1" x14ac:dyDescent="0.3">
      <c r="E2145" s="11">
        <v>37593</v>
      </c>
      <c r="F2145">
        <v>388.13</v>
      </c>
      <c r="G2145">
        <v>773.44</v>
      </c>
    </row>
    <row r="2146" spans="5:7" ht="14.3" thickBot="1" x14ac:dyDescent="0.3">
      <c r="E2146" s="11">
        <v>37594</v>
      </c>
      <c r="F2146">
        <v>386.06</v>
      </c>
      <c r="G2146">
        <v>769.82</v>
      </c>
    </row>
    <row r="2147" spans="5:7" ht="14.3" thickBot="1" x14ac:dyDescent="0.3">
      <c r="E2147" s="11">
        <v>37595</v>
      </c>
      <c r="F2147">
        <v>386.29</v>
      </c>
      <c r="G2147">
        <v>774.18</v>
      </c>
    </row>
    <row r="2148" spans="5:7" ht="14.3" thickBot="1" x14ac:dyDescent="0.3">
      <c r="E2148" s="11">
        <v>37599</v>
      </c>
      <c r="F2148">
        <v>386.4</v>
      </c>
      <c r="G2148">
        <v>774.4</v>
      </c>
    </row>
    <row r="2149" spans="5:7" ht="14.3" thickBot="1" x14ac:dyDescent="0.3">
      <c r="E2149" s="11">
        <v>37600</v>
      </c>
      <c r="F2149">
        <v>386.67</v>
      </c>
      <c r="G2149">
        <v>775.72</v>
      </c>
    </row>
    <row r="2150" spans="5:7" ht="14.3" thickBot="1" x14ac:dyDescent="0.3">
      <c r="E2150" s="11">
        <v>37601</v>
      </c>
      <c r="F2150">
        <v>385.27</v>
      </c>
      <c r="G2150">
        <v>773.72</v>
      </c>
    </row>
    <row r="2151" spans="5:7" ht="14.3" thickBot="1" x14ac:dyDescent="0.3">
      <c r="E2151" s="11">
        <v>37602</v>
      </c>
      <c r="F2151">
        <v>385.23</v>
      </c>
      <c r="G2151">
        <v>773.64</v>
      </c>
    </row>
    <row r="2152" spans="5:7" ht="14.3" thickBot="1" x14ac:dyDescent="0.3">
      <c r="E2152" s="11">
        <v>37603</v>
      </c>
      <c r="F2152">
        <v>387.41</v>
      </c>
      <c r="G2152">
        <v>778.29</v>
      </c>
    </row>
    <row r="2153" spans="5:7" ht="14.3" thickBot="1" x14ac:dyDescent="0.3">
      <c r="E2153" s="11">
        <v>37606</v>
      </c>
      <c r="F2153">
        <v>390.53</v>
      </c>
      <c r="G2153">
        <v>784.56</v>
      </c>
    </row>
    <row r="2154" spans="5:7" ht="14.3" thickBot="1" x14ac:dyDescent="0.3">
      <c r="E2154" s="11">
        <v>37607</v>
      </c>
      <c r="F2154">
        <v>392.75</v>
      </c>
      <c r="G2154">
        <v>790.45</v>
      </c>
    </row>
    <row r="2155" spans="5:7" ht="14.3" thickBot="1" x14ac:dyDescent="0.3">
      <c r="E2155" s="11">
        <v>37608</v>
      </c>
      <c r="F2155">
        <v>396.95</v>
      </c>
      <c r="G2155">
        <v>798.97</v>
      </c>
    </row>
    <row r="2156" spans="5:7" ht="14.3" thickBot="1" x14ac:dyDescent="0.3">
      <c r="E2156" s="11">
        <v>37609</v>
      </c>
      <c r="F2156">
        <v>397.58</v>
      </c>
      <c r="G2156">
        <v>800.24</v>
      </c>
    </row>
    <row r="2157" spans="5:7" ht="14.3" thickBot="1" x14ac:dyDescent="0.3">
      <c r="E2157" s="11">
        <v>37610</v>
      </c>
      <c r="F2157">
        <v>399.55</v>
      </c>
      <c r="G2157">
        <v>805.17</v>
      </c>
    </row>
    <row r="2158" spans="5:7" ht="14.3" thickBot="1" x14ac:dyDescent="0.3">
      <c r="E2158" s="35">
        <v>37613</v>
      </c>
      <c r="F2158">
        <v>401.2</v>
      </c>
      <c r="G2158">
        <v>808.5</v>
      </c>
    </row>
    <row r="2159" spans="5:7" ht="14.3" thickBot="1" x14ac:dyDescent="0.3">
      <c r="E2159" s="35">
        <v>37614</v>
      </c>
      <c r="F2159">
        <v>402.61</v>
      </c>
      <c r="G2159">
        <v>811.34</v>
      </c>
    </row>
    <row r="2160" spans="5:7" ht="14.3" thickBot="1" x14ac:dyDescent="0.3">
      <c r="E2160" s="35">
        <v>37616</v>
      </c>
      <c r="F2160">
        <v>402.02</v>
      </c>
      <c r="G2160">
        <v>810.15</v>
      </c>
    </row>
    <row r="2161" spans="5:7" ht="14.3" thickBot="1" x14ac:dyDescent="0.3">
      <c r="E2161" s="35">
        <v>37617</v>
      </c>
      <c r="F2161">
        <v>401.93</v>
      </c>
      <c r="G2161">
        <v>809.97</v>
      </c>
    </row>
    <row r="2162" spans="5:7" ht="14.3" thickBot="1" x14ac:dyDescent="0.3">
      <c r="E2162" s="35">
        <v>37620</v>
      </c>
      <c r="F2162">
        <v>401.73</v>
      </c>
      <c r="G2162">
        <v>809.57</v>
      </c>
    </row>
    <row r="2163" spans="5:7" ht="14.3" thickBot="1" x14ac:dyDescent="0.3">
      <c r="E2163" s="35">
        <v>37621</v>
      </c>
      <c r="F2163">
        <v>399.26</v>
      </c>
      <c r="G2163">
        <v>812.56</v>
      </c>
    </row>
    <row r="2164" spans="5:7" ht="14.3" thickBot="1" x14ac:dyDescent="0.3">
      <c r="E2164" s="35">
        <v>37624</v>
      </c>
      <c r="F2164">
        <v>399.18</v>
      </c>
      <c r="G2164">
        <v>812.39</v>
      </c>
    </row>
    <row r="2165" spans="5:7" ht="14.3" thickBot="1" x14ac:dyDescent="0.3">
      <c r="E2165" s="11">
        <f>E2164+3</f>
        <v>37627</v>
      </c>
      <c r="F2165">
        <v>399.63</v>
      </c>
      <c r="G2165">
        <v>813.31</v>
      </c>
    </row>
    <row r="2166" spans="5:7" ht="14.3" thickBot="1" x14ac:dyDescent="0.3">
      <c r="E2166" s="11">
        <f>E2165+1</f>
        <v>37628</v>
      </c>
      <c r="F2166">
        <v>400.23</v>
      </c>
      <c r="G2166">
        <v>814.99</v>
      </c>
    </row>
    <row r="2167" spans="5:7" ht="14.3" thickBot="1" x14ac:dyDescent="0.3">
      <c r="E2167" s="11">
        <v>37629</v>
      </c>
      <c r="F2167">
        <v>404.57</v>
      </c>
      <c r="G2167">
        <v>823.83</v>
      </c>
    </row>
    <row r="2168" spans="5:7" ht="14.3" thickBot="1" x14ac:dyDescent="0.3">
      <c r="E2168" s="11">
        <v>37630</v>
      </c>
      <c r="F2168">
        <v>407.54</v>
      </c>
      <c r="G2168">
        <v>829.88</v>
      </c>
    </row>
    <row r="2169" spans="5:7" ht="14.3" thickBot="1" x14ac:dyDescent="0.3">
      <c r="E2169" s="11">
        <v>37631</v>
      </c>
      <c r="F2169">
        <v>408.4</v>
      </c>
      <c r="G2169">
        <v>831.67</v>
      </c>
    </row>
    <row r="2170" spans="5:7" ht="14.3" thickBot="1" x14ac:dyDescent="0.3">
      <c r="E2170" s="11">
        <v>37634</v>
      </c>
      <c r="F2170">
        <v>409.36</v>
      </c>
      <c r="G2170">
        <v>833.62</v>
      </c>
    </row>
    <row r="2171" spans="5:7" ht="14.3" thickBot="1" x14ac:dyDescent="0.3">
      <c r="E2171" s="11">
        <v>37635</v>
      </c>
      <c r="F2171">
        <v>410.35</v>
      </c>
      <c r="G2171">
        <v>835.63</v>
      </c>
    </row>
    <row r="2172" spans="5:7" ht="14.3" thickBot="1" x14ac:dyDescent="0.3">
      <c r="E2172" s="11">
        <v>37636</v>
      </c>
      <c r="F2172">
        <v>412.08</v>
      </c>
      <c r="G2172">
        <v>839.16</v>
      </c>
    </row>
    <row r="2173" spans="5:7" ht="14.3" thickBot="1" x14ac:dyDescent="0.3">
      <c r="E2173" s="11">
        <v>37637</v>
      </c>
      <c r="F2173">
        <v>414.43</v>
      </c>
      <c r="G2173">
        <v>843.94</v>
      </c>
    </row>
    <row r="2174" spans="5:7" ht="14.3" thickBot="1" x14ac:dyDescent="0.3">
      <c r="E2174" s="11">
        <v>37638</v>
      </c>
      <c r="F2174">
        <v>420.15</v>
      </c>
      <c r="G2174">
        <v>855.59</v>
      </c>
    </row>
    <row r="2175" spans="5:7" ht="14.3" thickBot="1" x14ac:dyDescent="0.3">
      <c r="E2175" s="11">
        <v>37641</v>
      </c>
      <c r="F2175">
        <v>421.51</v>
      </c>
      <c r="G2175">
        <v>858.36</v>
      </c>
    </row>
    <row r="2176" spans="5:7" ht="14.3" thickBot="1" x14ac:dyDescent="0.3">
      <c r="E2176" s="11">
        <v>37642</v>
      </c>
      <c r="F2176">
        <v>422.68</v>
      </c>
      <c r="G2176">
        <v>860.76</v>
      </c>
    </row>
    <row r="2177" spans="5:7" ht="14.3" thickBot="1" x14ac:dyDescent="0.3">
      <c r="E2177" s="11">
        <v>37643</v>
      </c>
      <c r="F2177">
        <v>421.08</v>
      </c>
      <c r="G2177">
        <v>860.3</v>
      </c>
    </row>
    <row r="2178" spans="5:7" ht="14.3" thickBot="1" x14ac:dyDescent="0.3">
      <c r="E2178" s="11">
        <v>37644</v>
      </c>
      <c r="F2178">
        <v>421.6</v>
      </c>
      <c r="G2178">
        <v>861.35</v>
      </c>
    </row>
    <row r="2179" spans="5:7" ht="14.3" thickBot="1" x14ac:dyDescent="0.3">
      <c r="E2179" s="11">
        <v>37645</v>
      </c>
      <c r="F2179">
        <v>423.29</v>
      </c>
      <c r="G2179">
        <v>864.82247779394925</v>
      </c>
    </row>
    <row r="2180" spans="5:7" ht="14.3" thickBot="1" x14ac:dyDescent="0.3">
      <c r="E2180" s="11">
        <v>37648</v>
      </c>
      <c r="F2180">
        <v>424.52</v>
      </c>
      <c r="G2180">
        <v>867.33</v>
      </c>
    </row>
    <row r="2181" spans="5:7" ht="14.3" thickBot="1" x14ac:dyDescent="0.3">
      <c r="E2181" s="11">
        <v>37649</v>
      </c>
      <c r="F2181">
        <v>435.77</v>
      </c>
      <c r="G2181">
        <v>890.31</v>
      </c>
    </row>
    <row r="2182" spans="5:7" ht="14.3" thickBot="1" x14ac:dyDescent="0.3">
      <c r="E2182" s="11">
        <v>37650</v>
      </c>
      <c r="F2182">
        <v>451.11</v>
      </c>
      <c r="G2182">
        <v>921.64</v>
      </c>
    </row>
    <row r="2183" spans="5:7" ht="14.3" thickBot="1" x14ac:dyDescent="0.3">
      <c r="E2183" s="11">
        <v>37651</v>
      </c>
      <c r="F2183">
        <v>450.8</v>
      </c>
      <c r="G2183">
        <v>921.02</v>
      </c>
    </row>
    <row r="2184" spans="5:7" ht="14.3" thickBot="1" x14ac:dyDescent="0.3">
      <c r="E2184" s="11">
        <v>37652</v>
      </c>
      <c r="F2184">
        <v>448.35</v>
      </c>
      <c r="G2184">
        <v>916.01</v>
      </c>
    </row>
    <row r="2185" spans="5:7" ht="14.3" thickBot="1" x14ac:dyDescent="0.3">
      <c r="E2185" s="11">
        <v>37655</v>
      </c>
      <c r="F2185">
        <v>445.85</v>
      </c>
      <c r="G2185">
        <v>910.91</v>
      </c>
    </row>
    <row r="2186" spans="5:7" ht="14.3" thickBot="1" x14ac:dyDescent="0.3">
      <c r="E2186" s="11">
        <v>37656</v>
      </c>
      <c r="F2186">
        <v>443.63</v>
      </c>
      <c r="G2186">
        <v>906.38</v>
      </c>
    </row>
    <row r="2187" spans="5:7" ht="14.3" thickBot="1" x14ac:dyDescent="0.3">
      <c r="E2187" s="11">
        <v>37657</v>
      </c>
      <c r="F2187">
        <v>440.7</v>
      </c>
      <c r="G2187">
        <v>900.39</v>
      </c>
    </row>
    <row r="2188" spans="5:7" ht="14.3" thickBot="1" x14ac:dyDescent="0.3">
      <c r="E2188" s="11">
        <v>37658</v>
      </c>
      <c r="F2188">
        <v>437.29</v>
      </c>
      <c r="G2188">
        <v>893.42</v>
      </c>
    </row>
    <row r="2189" spans="5:7" ht="14.3" thickBot="1" x14ac:dyDescent="0.3">
      <c r="E2189" s="11">
        <v>37659</v>
      </c>
      <c r="F2189">
        <v>435.9</v>
      </c>
      <c r="G2189">
        <v>890.58</v>
      </c>
    </row>
    <row r="2190" spans="5:7" ht="14.3" thickBot="1" x14ac:dyDescent="0.3">
      <c r="E2190" s="11">
        <v>37662</v>
      </c>
      <c r="F2190">
        <v>433.68</v>
      </c>
      <c r="G2190">
        <v>886.05</v>
      </c>
    </row>
    <row r="2191" spans="5:7" ht="14.3" thickBot="1" x14ac:dyDescent="0.3">
      <c r="E2191" s="11">
        <v>37663</v>
      </c>
      <c r="F2191">
        <v>427.63</v>
      </c>
      <c r="G2191">
        <v>874.93</v>
      </c>
    </row>
    <row r="2192" spans="5:7" ht="14.3" thickBot="1" x14ac:dyDescent="0.3">
      <c r="E2192" s="11">
        <v>37664</v>
      </c>
      <c r="F2192">
        <v>425.37</v>
      </c>
      <c r="G2192">
        <v>870.33</v>
      </c>
    </row>
    <row r="2193" spans="5:7" ht="14.3" thickBot="1" x14ac:dyDescent="0.3">
      <c r="E2193" s="11">
        <v>37666</v>
      </c>
      <c r="F2193">
        <v>427.27</v>
      </c>
      <c r="G2193">
        <v>874.22</v>
      </c>
    </row>
    <row r="2194" spans="5:7" ht="14.3" thickBot="1" x14ac:dyDescent="0.3">
      <c r="E2194" s="11">
        <v>37669</v>
      </c>
      <c r="F2194">
        <v>426.99</v>
      </c>
      <c r="G2194">
        <v>873.63</v>
      </c>
    </row>
    <row r="2195" spans="5:7" ht="14.3" thickBot="1" x14ac:dyDescent="0.3">
      <c r="E2195" s="11">
        <v>37670</v>
      </c>
      <c r="F2195">
        <v>429.41</v>
      </c>
      <c r="G2195">
        <v>878.58</v>
      </c>
    </row>
    <row r="2196" spans="5:7" ht="14.3" thickBot="1" x14ac:dyDescent="0.3">
      <c r="E2196" s="11">
        <v>37671</v>
      </c>
      <c r="F2196">
        <v>433.17</v>
      </c>
      <c r="G2196">
        <v>886.28</v>
      </c>
    </row>
    <row r="2197" spans="5:7" ht="14.3" thickBot="1" x14ac:dyDescent="0.3">
      <c r="E2197" s="11">
        <v>37672</v>
      </c>
      <c r="F2197">
        <v>431.08621276791848</v>
      </c>
      <c r="G2197">
        <v>882.02</v>
      </c>
    </row>
    <row r="2198" spans="5:7" ht="14.3" thickBot="1" x14ac:dyDescent="0.3">
      <c r="E2198" s="11">
        <v>37673</v>
      </c>
      <c r="F2198">
        <v>431</v>
      </c>
      <c r="G2198">
        <v>881.84</v>
      </c>
    </row>
    <row r="2199" spans="5:7" ht="14.3" thickBot="1" x14ac:dyDescent="0.3">
      <c r="E2199" s="11">
        <v>37676</v>
      </c>
      <c r="F2199">
        <v>419.01</v>
      </c>
      <c r="G2199">
        <v>857.3</v>
      </c>
    </row>
    <row r="2200" spans="5:7" ht="14.3" thickBot="1" x14ac:dyDescent="0.3">
      <c r="E2200" s="11">
        <v>37677</v>
      </c>
      <c r="F2200">
        <v>415.21</v>
      </c>
      <c r="G2200">
        <v>849.53</v>
      </c>
    </row>
    <row r="2201" spans="5:7" ht="14.3" thickBot="1" x14ac:dyDescent="0.3">
      <c r="E2201" s="11">
        <v>37678</v>
      </c>
      <c r="F2201">
        <v>421.76</v>
      </c>
      <c r="G2201">
        <v>862.94</v>
      </c>
    </row>
    <row r="2202" spans="5:7" ht="14.3" thickBot="1" x14ac:dyDescent="0.3">
      <c r="E2202" s="11">
        <v>37679</v>
      </c>
      <c r="F2202">
        <v>424.55</v>
      </c>
      <c r="G2202">
        <v>868.64</v>
      </c>
    </row>
    <row r="2203" spans="5:7" ht="14.3" thickBot="1" x14ac:dyDescent="0.3">
      <c r="E2203" s="11">
        <v>37680</v>
      </c>
      <c r="F2203">
        <v>423.47</v>
      </c>
      <c r="G2203">
        <v>866.44</v>
      </c>
    </row>
    <row r="2204" spans="5:7" ht="14.3" thickBot="1" x14ac:dyDescent="0.3">
      <c r="E2204" s="11">
        <v>37683</v>
      </c>
      <c r="F2204">
        <v>422.96</v>
      </c>
      <c r="G2204">
        <v>865.39</v>
      </c>
    </row>
    <row r="2205" spans="5:7" ht="14.3" thickBot="1" x14ac:dyDescent="0.3">
      <c r="E2205" s="11">
        <v>37684</v>
      </c>
      <c r="F2205">
        <v>424.47</v>
      </c>
      <c r="G2205">
        <v>868.48</v>
      </c>
    </row>
    <row r="2206" spans="5:7" ht="14.3" thickBot="1" x14ac:dyDescent="0.3">
      <c r="E2206" s="11">
        <v>37685</v>
      </c>
      <c r="F2206">
        <v>424.57</v>
      </c>
      <c r="G2206">
        <v>868.67</v>
      </c>
    </row>
    <row r="2207" spans="5:7" ht="14.3" thickBot="1" x14ac:dyDescent="0.3">
      <c r="E2207" s="11">
        <v>37686</v>
      </c>
      <c r="F2207">
        <v>426.42</v>
      </c>
      <c r="G2207">
        <v>872.47</v>
      </c>
    </row>
    <row r="2208" spans="5:7" ht="14.3" thickBot="1" x14ac:dyDescent="0.3">
      <c r="E2208" s="11">
        <v>37687</v>
      </c>
      <c r="F2208">
        <v>428.73</v>
      </c>
      <c r="G2208">
        <v>877.2</v>
      </c>
    </row>
    <row r="2209" spans="5:7" ht="14.3" thickBot="1" x14ac:dyDescent="0.3">
      <c r="E2209" s="11">
        <v>37690</v>
      </c>
      <c r="F2209">
        <v>431.23</v>
      </c>
      <c r="G2209">
        <v>882.31</v>
      </c>
    </row>
    <row r="2210" spans="5:7" ht="14.3" thickBot="1" x14ac:dyDescent="0.3">
      <c r="E2210" s="11">
        <v>37691</v>
      </c>
      <c r="F2210">
        <v>431.61</v>
      </c>
      <c r="G2210">
        <v>883.08</v>
      </c>
    </row>
    <row r="2211" spans="5:7" ht="14.3" thickBot="1" x14ac:dyDescent="0.3">
      <c r="E2211" s="11">
        <v>37693</v>
      </c>
      <c r="F2211">
        <v>430.48</v>
      </c>
      <c r="G2211">
        <v>880.78</v>
      </c>
    </row>
    <row r="2212" spans="5:7" ht="14.3" thickBot="1" x14ac:dyDescent="0.3">
      <c r="E2212" s="11">
        <v>37694</v>
      </c>
      <c r="F2212">
        <v>430.15</v>
      </c>
      <c r="G2212">
        <v>880.09</v>
      </c>
    </row>
    <row r="2213" spans="5:7" ht="14.3" thickBot="1" x14ac:dyDescent="0.3">
      <c r="E2213" s="11">
        <v>37697</v>
      </c>
      <c r="F2213">
        <v>429.54</v>
      </c>
      <c r="G2213">
        <v>878.97</v>
      </c>
    </row>
    <row r="2214" spans="5:7" ht="14.3" thickBot="1" x14ac:dyDescent="0.3">
      <c r="E2214" s="11">
        <v>37698</v>
      </c>
      <c r="F2214">
        <v>428.12</v>
      </c>
      <c r="G2214">
        <v>876.07</v>
      </c>
    </row>
    <row r="2215" spans="5:7" ht="14.3" thickBot="1" x14ac:dyDescent="0.3">
      <c r="E2215" s="11">
        <v>37699</v>
      </c>
      <c r="F2215">
        <v>417.07</v>
      </c>
      <c r="G2215">
        <v>853.45</v>
      </c>
    </row>
    <row r="2216" spans="5:7" ht="14.3" thickBot="1" x14ac:dyDescent="0.3">
      <c r="E2216" s="11">
        <v>37700</v>
      </c>
      <c r="F2216">
        <v>417.35</v>
      </c>
      <c r="G2216">
        <v>854.22</v>
      </c>
    </row>
    <row r="2217" spans="5:7" ht="14.3" thickBot="1" x14ac:dyDescent="0.3">
      <c r="E2217" s="11">
        <v>37701</v>
      </c>
      <c r="F2217">
        <v>420.13348673588303</v>
      </c>
      <c r="G2217">
        <v>859.92</v>
      </c>
    </row>
    <row r="2218" spans="5:7" ht="14.3" thickBot="1" x14ac:dyDescent="0.3">
      <c r="E2218" s="11">
        <v>37704</v>
      </c>
      <c r="F2218">
        <v>424.06</v>
      </c>
      <c r="G2218">
        <v>867.97</v>
      </c>
    </row>
    <row r="2219" spans="5:7" ht="14.3" thickBot="1" x14ac:dyDescent="0.3">
      <c r="E2219" s="11">
        <v>37705</v>
      </c>
      <c r="F2219">
        <v>422.08</v>
      </c>
      <c r="G2219">
        <v>863.89</v>
      </c>
    </row>
    <row r="2220" spans="5:7" ht="14.3" thickBot="1" x14ac:dyDescent="0.3">
      <c r="E2220" s="11">
        <v>37706</v>
      </c>
      <c r="F2220">
        <v>423.01</v>
      </c>
      <c r="G2220">
        <v>865.82</v>
      </c>
    </row>
    <row r="2221" spans="5:7" ht="14.3" thickBot="1" x14ac:dyDescent="0.3">
      <c r="E2221" s="11">
        <v>37707</v>
      </c>
      <c r="F2221">
        <v>423.5</v>
      </c>
      <c r="G2221">
        <v>866.81</v>
      </c>
    </row>
    <row r="2222" spans="5:7" ht="14.3" thickBot="1" x14ac:dyDescent="0.3">
      <c r="E2222" s="11">
        <v>37708</v>
      </c>
      <c r="F2222">
        <v>422.45</v>
      </c>
      <c r="G2222">
        <v>866.89</v>
      </c>
    </row>
    <row r="2223" spans="5:7" ht="14.3" thickBot="1" x14ac:dyDescent="0.3">
      <c r="E2223" s="35">
        <v>37711</v>
      </c>
      <c r="F2223">
        <v>425.33</v>
      </c>
      <c r="G2223">
        <v>872.82212626325224</v>
      </c>
    </row>
    <row r="2224" spans="5:7" ht="14.3" thickBot="1" x14ac:dyDescent="0.3">
      <c r="E2224" s="11">
        <v>37712</v>
      </c>
      <c r="F2224">
        <v>426.21</v>
      </c>
      <c r="G2224">
        <v>874.62</v>
      </c>
    </row>
    <row r="2225" spans="5:7" ht="14.3" thickBot="1" x14ac:dyDescent="0.3">
      <c r="E2225" s="11">
        <v>37714</v>
      </c>
      <c r="F2225">
        <v>428.73</v>
      </c>
      <c r="G2225">
        <v>879.79</v>
      </c>
    </row>
    <row r="2226" spans="5:7" ht="14.3" thickBot="1" x14ac:dyDescent="0.3">
      <c r="E2226" s="11">
        <v>37715</v>
      </c>
      <c r="F2226">
        <v>432.45</v>
      </c>
      <c r="G2226">
        <v>887.42</v>
      </c>
    </row>
    <row r="2227" spans="5:7" ht="14.3" thickBot="1" x14ac:dyDescent="0.3">
      <c r="E2227" s="11">
        <v>37718</v>
      </c>
      <c r="F2227">
        <v>430.11</v>
      </c>
      <c r="G2227">
        <v>887.02</v>
      </c>
    </row>
    <row r="2228" spans="5:7" ht="14.3" thickBot="1" x14ac:dyDescent="0.3">
      <c r="E2228" s="11">
        <v>37719</v>
      </c>
      <c r="F2228">
        <v>430.16</v>
      </c>
      <c r="G2228">
        <v>887.13</v>
      </c>
    </row>
    <row r="2229" spans="5:7" ht="14.3" thickBot="1" x14ac:dyDescent="0.3">
      <c r="E2229" s="11">
        <v>37720</v>
      </c>
      <c r="F2229">
        <v>431.79855684263231</v>
      </c>
      <c r="G2229">
        <v>890.50145531981741</v>
      </c>
    </row>
    <row r="2230" spans="5:7" ht="14.3" thickBot="1" x14ac:dyDescent="0.3">
      <c r="E2230" s="11">
        <v>37721</v>
      </c>
      <c r="F2230">
        <v>432.92854474636169</v>
      </c>
      <c r="G2230">
        <v>892.83185514499439</v>
      </c>
    </row>
    <row r="2231" spans="5:7" ht="14.3" thickBot="1" x14ac:dyDescent="0.3">
      <c r="E2231" s="11">
        <v>37722</v>
      </c>
      <c r="F2231">
        <v>435.86583198142756</v>
      </c>
      <c r="G2231">
        <v>899.86098296103</v>
      </c>
    </row>
    <row r="2232" spans="5:7" ht="14.3" thickBot="1" x14ac:dyDescent="0.3">
      <c r="E2232" s="11">
        <v>37725</v>
      </c>
      <c r="F2232">
        <v>441.21</v>
      </c>
      <c r="G2232">
        <v>910.89</v>
      </c>
    </row>
    <row r="2233" spans="5:7" ht="14.3" thickBot="1" x14ac:dyDescent="0.3">
      <c r="E2233" s="11">
        <v>37726</v>
      </c>
      <c r="F2233">
        <v>439.65</v>
      </c>
      <c r="G2233">
        <v>911.75</v>
      </c>
    </row>
    <row r="2234" spans="5:7" ht="14.3" thickBot="1" x14ac:dyDescent="0.3">
      <c r="E2234" s="11">
        <v>37727</v>
      </c>
      <c r="F2234">
        <v>441.58</v>
      </c>
      <c r="G2234">
        <v>915.76</v>
      </c>
    </row>
    <row r="2235" spans="5:7" ht="14.3" thickBot="1" x14ac:dyDescent="0.3">
      <c r="E2235" s="11">
        <v>37728</v>
      </c>
      <c r="F2235">
        <v>448.58</v>
      </c>
      <c r="G2235">
        <v>930.26</v>
      </c>
    </row>
    <row r="2236" spans="5:7" ht="14.3" thickBot="1" x14ac:dyDescent="0.3">
      <c r="E2236" s="11">
        <v>37729</v>
      </c>
      <c r="F2236">
        <v>449.67</v>
      </c>
      <c r="G2236">
        <v>932.53</v>
      </c>
    </row>
    <row r="2237" spans="5:7" ht="14.3" thickBot="1" x14ac:dyDescent="0.3">
      <c r="E2237" s="11">
        <v>37732</v>
      </c>
      <c r="F2237">
        <v>448.05</v>
      </c>
      <c r="G2237">
        <v>929.18</v>
      </c>
    </row>
    <row r="2238" spans="5:7" ht="14.3" thickBot="1" x14ac:dyDescent="0.3">
      <c r="E2238" s="11">
        <v>37733</v>
      </c>
      <c r="F2238">
        <v>448.23</v>
      </c>
      <c r="G2238">
        <v>929.55</v>
      </c>
    </row>
    <row r="2239" spans="5:7" ht="14.3" thickBot="1" x14ac:dyDescent="0.3">
      <c r="E2239" s="11">
        <v>37734</v>
      </c>
      <c r="F2239">
        <v>443.88</v>
      </c>
      <c r="G2239">
        <v>920.52</v>
      </c>
    </row>
    <row r="2240" spans="5:7" ht="14.3" thickBot="1" x14ac:dyDescent="0.3">
      <c r="E2240" s="11">
        <v>37735</v>
      </c>
      <c r="F2240">
        <v>443.72</v>
      </c>
      <c r="G2240">
        <v>920.19</v>
      </c>
    </row>
    <row r="2241" spans="5:7" ht="14.3" thickBot="1" x14ac:dyDescent="0.3">
      <c r="E2241" s="11">
        <v>37736</v>
      </c>
      <c r="F2241">
        <v>443.15103781248587</v>
      </c>
      <c r="G2241">
        <v>921.1580682698268</v>
      </c>
    </row>
    <row r="2242" spans="5:7" ht="14.3" thickBot="1" x14ac:dyDescent="0.3">
      <c r="E2242" s="11">
        <v>37739</v>
      </c>
      <c r="F2242">
        <v>444.85</v>
      </c>
      <c r="G2242">
        <v>925.39</v>
      </c>
    </row>
    <row r="2243" spans="5:7" ht="14.3" thickBot="1" x14ac:dyDescent="0.3">
      <c r="E2243" s="11">
        <v>37740</v>
      </c>
      <c r="F2243">
        <v>447.53</v>
      </c>
      <c r="G2243">
        <v>930.96</v>
      </c>
    </row>
    <row r="2244" spans="5:7" ht="14.3" thickBot="1" x14ac:dyDescent="0.3">
      <c r="E2244" s="11">
        <v>37741</v>
      </c>
      <c r="F2244">
        <v>454.46</v>
      </c>
      <c r="G2244">
        <v>945.38</v>
      </c>
    </row>
    <row r="2245" spans="5:7" ht="14.3" thickBot="1" x14ac:dyDescent="0.3">
      <c r="E2245" s="11">
        <v>37743</v>
      </c>
      <c r="F2245">
        <v>455.38</v>
      </c>
      <c r="G2245">
        <v>947.29</v>
      </c>
    </row>
    <row r="2246" spans="5:7" ht="14.3" thickBot="1" x14ac:dyDescent="0.3">
      <c r="E2246" s="11">
        <v>37746</v>
      </c>
      <c r="F2246">
        <v>455.51</v>
      </c>
      <c r="G2246">
        <v>947.56</v>
      </c>
    </row>
    <row r="2247" spans="5:7" ht="14.3" thickBot="1" x14ac:dyDescent="0.3">
      <c r="E2247" s="11">
        <v>37747</v>
      </c>
      <c r="F2247">
        <v>455.78</v>
      </c>
      <c r="G2247">
        <v>948.13</v>
      </c>
    </row>
    <row r="2248" spans="5:7" ht="14.3" thickBot="1" x14ac:dyDescent="0.3">
      <c r="E2248" s="11">
        <v>37748</v>
      </c>
      <c r="F2248">
        <v>456.7</v>
      </c>
      <c r="G2248">
        <v>950.04</v>
      </c>
    </row>
    <row r="2249" spans="5:7" ht="14.3" thickBot="1" x14ac:dyDescent="0.3">
      <c r="E2249" s="11">
        <v>37749</v>
      </c>
      <c r="F2249">
        <v>456.76</v>
      </c>
      <c r="G2249">
        <v>950.16</v>
      </c>
    </row>
    <row r="2250" spans="5:7" ht="14.3" thickBot="1" x14ac:dyDescent="0.3">
      <c r="E2250" s="11">
        <v>37750</v>
      </c>
      <c r="F2250">
        <v>458.63</v>
      </c>
      <c r="G2250">
        <v>954.06</v>
      </c>
    </row>
    <row r="2251" spans="5:7" ht="14.3" thickBot="1" x14ac:dyDescent="0.3">
      <c r="E2251" s="11">
        <v>37753</v>
      </c>
      <c r="F2251">
        <v>461.1</v>
      </c>
      <c r="G2251">
        <v>959.18</v>
      </c>
    </row>
    <row r="2252" spans="5:7" ht="14.3" thickBot="1" x14ac:dyDescent="0.3">
      <c r="E2252" s="11">
        <v>37754</v>
      </c>
      <c r="F2252">
        <v>462.66</v>
      </c>
      <c r="G2252">
        <v>962.44</v>
      </c>
    </row>
    <row r="2253" spans="5:7" ht="14.3" thickBot="1" x14ac:dyDescent="0.3">
      <c r="E2253" s="11">
        <v>37755</v>
      </c>
      <c r="F2253">
        <v>462.66</v>
      </c>
      <c r="G2253">
        <v>962.43</v>
      </c>
    </row>
    <row r="2254" spans="5:7" ht="14.3" thickBot="1" x14ac:dyDescent="0.3">
      <c r="E2254" s="11">
        <v>37756</v>
      </c>
      <c r="F2254">
        <v>463.06</v>
      </c>
      <c r="G2254">
        <v>963.27</v>
      </c>
    </row>
    <row r="2255" spans="5:7" ht="14.3" thickBot="1" x14ac:dyDescent="0.3">
      <c r="E2255" s="11">
        <v>37757</v>
      </c>
      <c r="F2255">
        <v>464.38002521824347</v>
      </c>
      <c r="G2255">
        <v>966.01</v>
      </c>
    </row>
    <row r="2256" spans="5:7" ht="14.3" thickBot="1" x14ac:dyDescent="0.3">
      <c r="E2256" s="11">
        <v>37760</v>
      </c>
      <c r="F2256">
        <v>464.78</v>
      </c>
      <c r="G2256">
        <v>966.84</v>
      </c>
    </row>
    <row r="2257" spans="5:7" ht="14.3" thickBot="1" x14ac:dyDescent="0.3">
      <c r="E2257" s="11">
        <v>37761</v>
      </c>
      <c r="F2257">
        <v>465.61</v>
      </c>
      <c r="G2257">
        <v>968.58</v>
      </c>
    </row>
    <row r="2258" spans="5:7" ht="14.3" thickBot="1" x14ac:dyDescent="0.3">
      <c r="E2258" s="11">
        <v>37762</v>
      </c>
      <c r="F2258">
        <v>467.5</v>
      </c>
      <c r="G2258">
        <v>972.51</v>
      </c>
    </row>
    <row r="2259" spans="5:7" ht="14.3" thickBot="1" x14ac:dyDescent="0.3">
      <c r="E2259" s="11">
        <v>37763</v>
      </c>
      <c r="F2259">
        <v>471.01</v>
      </c>
      <c r="G2259">
        <v>980.58</v>
      </c>
    </row>
    <row r="2260" spans="5:7" ht="14.3" thickBot="1" x14ac:dyDescent="0.3">
      <c r="E2260" s="11">
        <v>37764</v>
      </c>
      <c r="F2260">
        <v>473.27485475230395</v>
      </c>
      <c r="G2260">
        <v>985.29527482235665</v>
      </c>
    </row>
    <row r="2261" spans="5:7" ht="14.3" thickBot="1" x14ac:dyDescent="0.3">
      <c r="E2261" s="11">
        <v>37767</v>
      </c>
      <c r="F2261">
        <v>474.93</v>
      </c>
      <c r="G2261">
        <v>988.75</v>
      </c>
    </row>
    <row r="2262" spans="5:7" ht="14.3" thickBot="1" x14ac:dyDescent="0.3">
      <c r="E2262" s="11">
        <v>37768</v>
      </c>
      <c r="F2262">
        <v>474.88</v>
      </c>
      <c r="G2262">
        <v>988.64</v>
      </c>
    </row>
    <row r="2263" spans="5:7" ht="14.3" thickBot="1" x14ac:dyDescent="0.3">
      <c r="E2263" s="11">
        <v>37769</v>
      </c>
      <c r="F2263">
        <v>475.97</v>
      </c>
      <c r="G2263">
        <v>990.9</v>
      </c>
    </row>
    <row r="2264" spans="5:7" ht="14.3" thickBot="1" x14ac:dyDescent="0.3">
      <c r="E2264" s="11">
        <v>37770</v>
      </c>
      <c r="F2264">
        <v>474.95</v>
      </c>
      <c r="G2264">
        <v>988.8</v>
      </c>
    </row>
    <row r="2265" spans="5:7" ht="14.3" thickBot="1" x14ac:dyDescent="0.3">
      <c r="E2265" s="11">
        <v>37771</v>
      </c>
      <c r="F2265">
        <v>475.2</v>
      </c>
      <c r="G2265">
        <v>989.29841204336901</v>
      </c>
    </row>
    <row r="2266" spans="5:7" ht="14.3" thickBot="1" x14ac:dyDescent="0.3">
      <c r="E2266" s="11">
        <v>37774</v>
      </c>
      <c r="F2266">
        <v>475.14</v>
      </c>
      <c r="G2266">
        <v>989.17</v>
      </c>
    </row>
    <row r="2267" spans="5:7" ht="14.3" thickBot="1" x14ac:dyDescent="0.3">
      <c r="E2267" s="11">
        <v>37775</v>
      </c>
      <c r="F2267">
        <v>474.52</v>
      </c>
      <c r="G2267">
        <v>989.37</v>
      </c>
    </row>
    <row r="2268" spans="5:7" ht="14.3" thickBot="1" x14ac:dyDescent="0.3">
      <c r="E2268" s="11">
        <v>37776</v>
      </c>
      <c r="F2268">
        <v>474.61</v>
      </c>
      <c r="G2268">
        <v>990.25</v>
      </c>
    </row>
    <row r="2269" spans="5:7" ht="14.3" thickBot="1" x14ac:dyDescent="0.3">
      <c r="E2269" s="11">
        <v>37777</v>
      </c>
      <c r="F2269">
        <v>476.13</v>
      </c>
      <c r="G2269">
        <v>993.41</v>
      </c>
    </row>
    <row r="2270" spans="5:7" ht="14.3" thickBot="1" x14ac:dyDescent="0.3">
      <c r="E2270" s="11">
        <v>37778</v>
      </c>
      <c r="F2270">
        <v>475.75</v>
      </c>
      <c r="G2270">
        <v>992.61715257835544</v>
      </c>
    </row>
    <row r="2271" spans="5:7" ht="14.3" thickBot="1" x14ac:dyDescent="0.3">
      <c r="E2271" s="11">
        <v>37781</v>
      </c>
      <c r="F2271">
        <v>475.12</v>
      </c>
      <c r="G2271">
        <v>991.48</v>
      </c>
    </row>
    <row r="2272" spans="5:7" ht="14.3" thickBot="1" x14ac:dyDescent="0.3">
      <c r="E2272" s="11">
        <v>37782</v>
      </c>
      <c r="F2272">
        <v>475.85</v>
      </c>
      <c r="G2272">
        <v>993.01</v>
      </c>
    </row>
    <row r="2273" spans="5:7" ht="14.3" thickBot="1" x14ac:dyDescent="0.3">
      <c r="E2273" s="11">
        <v>37783</v>
      </c>
      <c r="F2273">
        <v>475.48</v>
      </c>
      <c r="G2273">
        <v>992.24</v>
      </c>
    </row>
    <row r="2274" spans="5:7" ht="14.3" thickBot="1" x14ac:dyDescent="0.3">
      <c r="E2274" s="11">
        <v>37784</v>
      </c>
      <c r="F2274">
        <v>475.05</v>
      </c>
      <c r="G2274">
        <v>991.34</v>
      </c>
    </row>
    <row r="2275" spans="5:7" ht="14.3" thickBot="1" x14ac:dyDescent="0.3">
      <c r="E2275" s="11">
        <v>37785</v>
      </c>
      <c r="F2275">
        <v>476.18</v>
      </c>
      <c r="G2275">
        <v>993.69515104790457</v>
      </c>
    </row>
    <row r="2276" spans="5:7" ht="14.3" thickBot="1" x14ac:dyDescent="0.3">
      <c r="E2276" s="11">
        <v>37788</v>
      </c>
      <c r="F2276">
        <v>477.79</v>
      </c>
      <c r="G2276">
        <v>997.63</v>
      </c>
    </row>
    <row r="2277" spans="5:7" ht="14.3" thickBot="1" x14ac:dyDescent="0.3">
      <c r="E2277" s="11">
        <v>37789</v>
      </c>
      <c r="F2277">
        <v>481.51</v>
      </c>
      <c r="G2277">
        <v>1005.4</v>
      </c>
    </row>
    <row r="2278" spans="5:7" ht="14.3" thickBot="1" x14ac:dyDescent="0.3">
      <c r="E2278" s="11">
        <v>37790</v>
      </c>
      <c r="F2278">
        <v>486.39</v>
      </c>
      <c r="G2278">
        <v>1015.58</v>
      </c>
    </row>
    <row r="2279" spans="5:7" ht="14.3" thickBot="1" x14ac:dyDescent="0.3">
      <c r="E2279" s="11">
        <v>37791</v>
      </c>
      <c r="F2279">
        <v>487.94</v>
      </c>
      <c r="G2279">
        <v>1018.18</v>
      </c>
    </row>
    <row r="2280" spans="5:7" ht="14.3" thickBot="1" x14ac:dyDescent="0.3">
      <c r="E2280" s="11">
        <v>37792</v>
      </c>
      <c r="F2280">
        <v>487.64011148610263</v>
      </c>
      <c r="G2280">
        <v>1018.1937887678878</v>
      </c>
    </row>
    <row r="2281" spans="5:7" ht="14.3" thickBot="1" x14ac:dyDescent="0.3">
      <c r="E2281" s="11">
        <v>37795</v>
      </c>
      <c r="F2281">
        <v>488.68</v>
      </c>
      <c r="G2281">
        <v>1020.36</v>
      </c>
    </row>
    <row r="2282" spans="5:7" ht="14.3" thickBot="1" x14ac:dyDescent="0.3">
      <c r="E2282" s="11">
        <v>37796</v>
      </c>
      <c r="F2282">
        <v>489.45</v>
      </c>
      <c r="G2282">
        <v>1021.98</v>
      </c>
    </row>
    <row r="2283" spans="5:7" ht="14.3" thickBot="1" x14ac:dyDescent="0.3">
      <c r="E2283" s="11">
        <v>37797</v>
      </c>
      <c r="F2283">
        <v>489.27</v>
      </c>
      <c r="G2283">
        <v>1021.59</v>
      </c>
    </row>
    <row r="2284" spans="5:7" ht="14.3" thickBot="1" x14ac:dyDescent="0.3">
      <c r="E2284" s="11">
        <v>37798</v>
      </c>
      <c r="F2284">
        <v>487.16</v>
      </c>
      <c r="G2284">
        <v>1017.19</v>
      </c>
    </row>
    <row r="2285" spans="5:7" ht="14.3" thickBot="1" x14ac:dyDescent="0.3">
      <c r="E2285" s="11">
        <v>37799</v>
      </c>
      <c r="F2285">
        <v>485.31354085870413</v>
      </c>
      <c r="G2285">
        <v>1013.3358419564022</v>
      </c>
    </row>
    <row r="2286" spans="5:7" ht="14.3" thickBot="1" x14ac:dyDescent="0.3">
      <c r="E2286" s="11">
        <v>37802</v>
      </c>
      <c r="F2286">
        <v>486.56</v>
      </c>
      <c r="G2286">
        <v>1015.93</v>
      </c>
    </row>
    <row r="2287" spans="5:7" ht="14.3" thickBot="1" x14ac:dyDescent="0.3">
      <c r="E2287" s="11">
        <v>37803</v>
      </c>
      <c r="F2287">
        <v>483.65</v>
      </c>
      <c r="G2287">
        <v>1016.74</v>
      </c>
    </row>
    <row r="2288" spans="5:7" ht="14.3" thickBot="1" x14ac:dyDescent="0.3">
      <c r="E2288" s="11">
        <v>37804</v>
      </c>
      <c r="F2288">
        <v>475.83</v>
      </c>
      <c r="G2288">
        <v>1000.3</v>
      </c>
    </row>
    <row r="2289" spans="5:7" ht="14.3" thickBot="1" x14ac:dyDescent="0.3">
      <c r="E2289" s="11">
        <v>37805</v>
      </c>
      <c r="F2289">
        <v>482</v>
      </c>
      <c r="G2289">
        <v>1013.27</v>
      </c>
    </row>
    <row r="2290" spans="5:7" ht="14.3" thickBot="1" x14ac:dyDescent="0.3">
      <c r="E2290" s="11">
        <v>37806</v>
      </c>
      <c r="F2290">
        <v>481.8</v>
      </c>
      <c r="G2290">
        <v>1012.86</v>
      </c>
    </row>
    <row r="2291" spans="5:7" ht="14.3" thickBot="1" x14ac:dyDescent="0.3">
      <c r="E2291" s="11">
        <v>37809</v>
      </c>
      <c r="F2291">
        <v>482.27</v>
      </c>
      <c r="G2291">
        <v>1014.34</v>
      </c>
    </row>
    <row r="2292" spans="5:7" ht="14.3" thickBot="1" x14ac:dyDescent="0.3">
      <c r="E2292" s="11">
        <v>37810</v>
      </c>
      <c r="F2292">
        <v>482.51</v>
      </c>
      <c r="G2292">
        <v>1015.18</v>
      </c>
    </row>
    <row r="2293" spans="5:7" ht="14.3" thickBot="1" x14ac:dyDescent="0.3">
      <c r="E2293" s="11">
        <v>37811</v>
      </c>
      <c r="F2293">
        <v>483.34</v>
      </c>
      <c r="G2293">
        <v>1016.93</v>
      </c>
    </row>
    <row r="2294" spans="5:7" ht="14.3" thickBot="1" x14ac:dyDescent="0.3">
      <c r="E2294" s="11">
        <v>37812</v>
      </c>
      <c r="F2294">
        <v>482.66</v>
      </c>
      <c r="G2294">
        <v>1016.61</v>
      </c>
    </row>
    <row r="2295" spans="5:7" ht="14.3" thickBot="1" x14ac:dyDescent="0.3">
      <c r="E2295" s="11">
        <v>37813</v>
      </c>
      <c r="F2295">
        <v>481.53423411468646</v>
      </c>
      <c r="G2295">
        <v>1014.2463500021516</v>
      </c>
    </row>
    <row r="2296" spans="5:7" ht="14.3" thickBot="1" x14ac:dyDescent="0.3">
      <c r="E2296" s="11">
        <v>37816</v>
      </c>
      <c r="F2296">
        <v>480.29</v>
      </c>
      <c r="G2296">
        <v>1011.63</v>
      </c>
    </row>
    <row r="2297" spans="5:7" ht="14.3" thickBot="1" x14ac:dyDescent="0.3">
      <c r="E2297" s="11">
        <v>37817</v>
      </c>
      <c r="F2297">
        <v>480.1</v>
      </c>
      <c r="G2297">
        <v>1011.25</v>
      </c>
    </row>
    <row r="2298" spans="5:7" ht="14.3" thickBot="1" x14ac:dyDescent="0.3">
      <c r="E2298" s="11">
        <v>37818</v>
      </c>
      <c r="F2298">
        <v>480.46</v>
      </c>
      <c r="G2298">
        <v>1012.02</v>
      </c>
    </row>
    <row r="2299" spans="5:7" ht="14.3" thickBot="1" x14ac:dyDescent="0.3">
      <c r="E2299" s="11">
        <v>37819</v>
      </c>
      <c r="F2299">
        <v>481.84</v>
      </c>
      <c r="G2299">
        <v>1014.91</v>
      </c>
    </row>
    <row r="2300" spans="5:7" ht="14.3" thickBot="1" x14ac:dyDescent="0.3">
      <c r="E2300" s="11">
        <v>37820</v>
      </c>
      <c r="F2300">
        <v>481.55</v>
      </c>
      <c r="G2300">
        <v>1014.3</v>
      </c>
    </row>
    <row r="2301" spans="5:7" ht="14.3" thickBot="1" x14ac:dyDescent="0.3">
      <c r="E2301" s="11">
        <v>37823</v>
      </c>
      <c r="F2301">
        <v>481.22</v>
      </c>
      <c r="G2301">
        <v>1013.61</v>
      </c>
    </row>
    <row r="2302" spans="5:7" ht="14.3" thickBot="1" x14ac:dyDescent="0.3">
      <c r="E2302" s="11">
        <v>37824</v>
      </c>
      <c r="F2302">
        <v>481.65</v>
      </c>
      <c r="G2302">
        <v>1014.51</v>
      </c>
    </row>
    <row r="2303" spans="5:7" ht="14.3" thickBot="1" x14ac:dyDescent="0.3">
      <c r="E2303" s="11">
        <v>37825</v>
      </c>
      <c r="F2303">
        <v>480.63</v>
      </c>
      <c r="G2303">
        <v>1012.46</v>
      </c>
    </row>
    <row r="2304" spans="5:7" ht="14.3" thickBot="1" x14ac:dyDescent="0.3">
      <c r="E2304" s="11">
        <v>37826</v>
      </c>
      <c r="F2304">
        <v>478.39</v>
      </c>
      <c r="G2304">
        <v>1007.74</v>
      </c>
    </row>
    <row r="2305" spans="5:7" ht="14.3" thickBot="1" x14ac:dyDescent="0.3">
      <c r="E2305" s="11">
        <v>37827</v>
      </c>
      <c r="F2305">
        <v>477.58</v>
      </c>
      <c r="G2305">
        <v>1006.04</v>
      </c>
    </row>
    <row r="2306" spans="5:7" ht="14.3" thickBot="1" x14ac:dyDescent="0.3">
      <c r="E2306" s="11">
        <v>37830</v>
      </c>
      <c r="F2306">
        <v>477.89</v>
      </c>
      <c r="G2306">
        <v>1006.69</v>
      </c>
    </row>
    <row r="2307" spans="5:7" ht="14.3" thickBot="1" x14ac:dyDescent="0.3">
      <c r="E2307" s="11">
        <v>37831</v>
      </c>
      <c r="F2307">
        <v>475.85</v>
      </c>
      <c r="G2307">
        <v>1002.39</v>
      </c>
    </row>
    <row r="2308" spans="5:7" ht="14.3" thickBot="1" x14ac:dyDescent="0.3">
      <c r="E2308" s="11">
        <v>37832</v>
      </c>
      <c r="F2308">
        <v>475.97</v>
      </c>
      <c r="G2308">
        <v>1002.64</v>
      </c>
    </row>
    <row r="2309" spans="5:7" ht="14.3" thickBot="1" x14ac:dyDescent="0.3">
      <c r="E2309" s="11">
        <v>37833</v>
      </c>
      <c r="F2309">
        <v>475.54</v>
      </c>
      <c r="G2309">
        <v>1001.75</v>
      </c>
    </row>
    <row r="2310" spans="5:7" ht="14.3" thickBot="1" x14ac:dyDescent="0.3">
      <c r="E2310" s="11">
        <v>37834</v>
      </c>
      <c r="F2310">
        <v>475.26</v>
      </c>
      <c r="G2310">
        <v>1001.14</v>
      </c>
    </row>
    <row r="2311" spans="5:7" ht="14.3" thickBot="1" x14ac:dyDescent="0.3">
      <c r="E2311" s="11">
        <v>37837</v>
      </c>
      <c r="F2311">
        <v>472.88</v>
      </c>
      <c r="G2311">
        <v>996.13</v>
      </c>
    </row>
    <row r="2312" spans="5:7" ht="14.3" thickBot="1" x14ac:dyDescent="0.3">
      <c r="E2312" s="11">
        <v>37838</v>
      </c>
      <c r="F2312">
        <v>474.57</v>
      </c>
      <c r="G2312">
        <v>999.69</v>
      </c>
    </row>
    <row r="2313" spans="5:7" ht="14.3" thickBot="1" x14ac:dyDescent="0.3">
      <c r="E2313" s="11">
        <v>37839</v>
      </c>
      <c r="F2313">
        <v>474.53</v>
      </c>
      <c r="G2313">
        <v>999.6</v>
      </c>
    </row>
    <row r="2314" spans="5:7" ht="14.3" thickBot="1" x14ac:dyDescent="0.3">
      <c r="E2314" s="11">
        <v>37840</v>
      </c>
      <c r="F2314">
        <v>474.48</v>
      </c>
      <c r="G2314">
        <v>999.51</v>
      </c>
    </row>
    <row r="2315" spans="5:7" ht="14.3" thickBot="1" x14ac:dyDescent="0.3">
      <c r="E2315" s="11">
        <v>37841</v>
      </c>
      <c r="F2315">
        <v>474.01023065528989</v>
      </c>
      <c r="G2315">
        <v>998.51641989041866</v>
      </c>
    </row>
    <row r="2316" spans="5:7" ht="14.3" thickBot="1" x14ac:dyDescent="0.3">
      <c r="E2316" s="11">
        <v>37844</v>
      </c>
      <c r="F2316">
        <v>474.14</v>
      </c>
      <c r="G2316">
        <v>998.8</v>
      </c>
    </row>
    <row r="2317" spans="5:7" ht="14.3" thickBot="1" x14ac:dyDescent="0.3">
      <c r="E2317" s="11">
        <v>37845</v>
      </c>
      <c r="F2317">
        <v>473.81</v>
      </c>
      <c r="G2317">
        <v>998.11</v>
      </c>
    </row>
    <row r="2318" spans="5:7" ht="14.3" thickBot="1" x14ac:dyDescent="0.3">
      <c r="E2318" s="11">
        <v>37846</v>
      </c>
      <c r="F2318">
        <v>472.91</v>
      </c>
      <c r="G2318">
        <v>996.2</v>
      </c>
    </row>
    <row r="2319" spans="5:7" ht="14.3" thickBot="1" x14ac:dyDescent="0.3">
      <c r="E2319" s="11">
        <v>37847</v>
      </c>
      <c r="F2319">
        <v>471.51</v>
      </c>
      <c r="G2319">
        <v>993.25</v>
      </c>
    </row>
    <row r="2320" spans="5:7" ht="14.3" thickBot="1" x14ac:dyDescent="0.3">
      <c r="E2320" s="11">
        <v>37848</v>
      </c>
      <c r="F2320">
        <v>471.56</v>
      </c>
      <c r="G2320">
        <v>993.35</v>
      </c>
    </row>
    <row r="2321" spans="5:7" ht="14.3" thickBot="1" x14ac:dyDescent="0.3">
      <c r="E2321" s="11">
        <v>37851</v>
      </c>
      <c r="F2321">
        <v>471.61</v>
      </c>
      <c r="G2321">
        <v>993.45</v>
      </c>
    </row>
    <row r="2322" spans="5:7" ht="14.3" thickBot="1" x14ac:dyDescent="0.3">
      <c r="E2322" s="11">
        <v>37852</v>
      </c>
      <c r="F2322">
        <v>471.74</v>
      </c>
      <c r="G2322">
        <v>993.74</v>
      </c>
    </row>
    <row r="2323" spans="5:7" ht="14.3" thickBot="1" x14ac:dyDescent="0.3">
      <c r="E2323" s="11">
        <v>37853</v>
      </c>
      <c r="F2323">
        <v>470.67</v>
      </c>
      <c r="G2323">
        <v>991.47</v>
      </c>
    </row>
    <row r="2324" spans="5:7" ht="14.3" thickBot="1" x14ac:dyDescent="0.3">
      <c r="E2324" s="11">
        <v>37854</v>
      </c>
      <c r="F2324">
        <v>470.7</v>
      </c>
      <c r="G2324">
        <v>991.54</v>
      </c>
    </row>
    <row r="2325" spans="5:7" ht="14.3" thickBot="1" x14ac:dyDescent="0.3">
      <c r="E2325" s="11">
        <v>37855</v>
      </c>
      <c r="F2325">
        <v>470.52352831792382</v>
      </c>
      <c r="G2325">
        <v>991.17206170802592</v>
      </c>
    </row>
    <row r="2326" spans="5:7" ht="14.3" thickBot="1" x14ac:dyDescent="0.3">
      <c r="E2326" s="11">
        <v>37858</v>
      </c>
      <c r="F2326">
        <v>470.25</v>
      </c>
      <c r="G2326">
        <v>990.6</v>
      </c>
    </row>
    <row r="2327" spans="5:7" ht="14.3" thickBot="1" x14ac:dyDescent="0.3">
      <c r="E2327" s="11">
        <v>37859</v>
      </c>
      <c r="F2327">
        <v>470.9</v>
      </c>
      <c r="G2327">
        <v>991.96</v>
      </c>
    </row>
    <row r="2328" spans="5:7" ht="14.3" thickBot="1" x14ac:dyDescent="0.3">
      <c r="E2328" s="11">
        <v>37860</v>
      </c>
      <c r="F2328">
        <v>471.44</v>
      </c>
      <c r="G2328">
        <v>993.1</v>
      </c>
    </row>
    <row r="2329" spans="5:7" ht="14.3" thickBot="1" x14ac:dyDescent="0.3">
      <c r="E2329" s="11">
        <v>37861</v>
      </c>
      <c r="F2329">
        <v>470.87</v>
      </c>
      <c r="G2329">
        <v>991.91</v>
      </c>
    </row>
    <row r="2330" spans="5:7" ht="14.3" thickBot="1" x14ac:dyDescent="0.3">
      <c r="E2330" s="11">
        <v>37862</v>
      </c>
      <c r="F2330">
        <v>472.04</v>
      </c>
      <c r="G2330">
        <v>994.36</v>
      </c>
    </row>
    <row r="2331" spans="5:7" ht="14.3" thickBot="1" x14ac:dyDescent="0.3">
      <c r="E2331" s="11">
        <v>37866</v>
      </c>
      <c r="F2331">
        <v>470.7</v>
      </c>
      <c r="G2331">
        <v>991.53</v>
      </c>
    </row>
    <row r="2332" spans="5:7" ht="14.3" thickBot="1" x14ac:dyDescent="0.3">
      <c r="E2332" s="11">
        <v>37867</v>
      </c>
      <c r="F2332">
        <v>477.26</v>
      </c>
      <c r="G2332">
        <v>1005.35</v>
      </c>
    </row>
    <row r="2333" spans="5:7" ht="14.3" thickBot="1" x14ac:dyDescent="0.3">
      <c r="E2333" s="11">
        <v>37868</v>
      </c>
      <c r="F2333">
        <v>475.84</v>
      </c>
      <c r="G2333">
        <v>1002.37</v>
      </c>
    </row>
    <row r="2334" spans="5:7" ht="14.3" thickBot="1" x14ac:dyDescent="0.3">
      <c r="E2334" s="11">
        <v>37869</v>
      </c>
      <c r="F2334">
        <v>473</v>
      </c>
      <c r="G2334">
        <v>996.39</v>
      </c>
    </row>
    <row r="2335" spans="5:7" ht="14.3" thickBot="1" x14ac:dyDescent="0.3">
      <c r="E2335" s="11">
        <v>37872</v>
      </c>
      <c r="F2335">
        <v>473.5</v>
      </c>
      <c r="G2335">
        <v>997.44</v>
      </c>
    </row>
    <row r="2336" spans="5:7" ht="14.3" thickBot="1" x14ac:dyDescent="0.3">
      <c r="E2336" s="11">
        <v>37873</v>
      </c>
      <c r="F2336">
        <v>473.61</v>
      </c>
      <c r="G2336">
        <v>997.67</v>
      </c>
    </row>
    <row r="2337" spans="5:7" ht="14.3" thickBot="1" x14ac:dyDescent="0.3">
      <c r="E2337" s="11">
        <v>37874</v>
      </c>
      <c r="F2337">
        <v>475.93</v>
      </c>
      <c r="G2337">
        <v>1002.55</v>
      </c>
    </row>
    <row r="2338" spans="5:7" ht="14.3" thickBot="1" x14ac:dyDescent="0.3">
      <c r="E2338" s="11">
        <v>37875</v>
      </c>
      <c r="F2338">
        <v>479.15</v>
      </c>
      <c r="G2338">
        <v>1009.35</v>
      </c>
    </row>
    <row r="2339" spans="5:7" ht="14.3" thickBot="1" x14ac:dyDescent="0.3">
      <c r="E2339" s="11">
        <v>37876</v>
      </c>
      <c r="F2339">
        <v>479.12</v>
      </c>
      <c r="G2339">
        <v>1009.28</v>
      </c>
    </row>
    <row r="2340" spans="5:7" ht="14.3" thickBot="1" x14ac:dyDescent="0.3">
      <c r="E2340" s="11">
        <v>37879</v>
      </c>
      <c r="F2340">
        <v>485.83</v>
      </c>
      <c r="G2340">
        <v>1023.41</v>
      </c>
    </row>
    <row r="2341" spans="5:7" ht="14.3" thickBot="1" x14ac:dyDescent="0.3">
      <c r="E2341" s="11">
        <v>37880</v>
      </c>
      <c r="F2341">
        <v>484.4</v>
      </c>
      <c r="G2341">
        <v>1020.72</v>
      </c>
    </row>
    <row r="2342" spans="5:7" ht="14.3" thickBot="1" x14ac:dyDescent="0.3">
      <c r="E2342" s="11">
        <v>37881</v>
      </c>
      <c r="F2342">
        <v>484.86</v>
      </c>
      <c r="G2342">
        <v>1021.69</v>
      </c>
    </row>
    <row r="2343" spans="5:7" ht="14.3" thickBot="1" x14ac:dyDescent="0.3">
      <c r="E2343" s="11">
        <v>37882</v>
      </c>
      <c r="F2343">
        <v>484.58</v>
      </c>
      <c r="G2343">
        <v>1021.11</v>
      </c>
    </row>
    <row r="2344" spans="5:7" ht="14.3" thickBot="1" x14ac:dyDescent="0.3">
      <c r="E2344" s="11">
        <v>37883</v>
      </c>
      <c r="F2344">
        <v>486.52</v>
      </c>
      <c r="G2344">
        <v>1025.19</v>
      </c>
    </row>
    <row r="2345" spans="5:7" ht="14.3" thickBot="1" x14ac:dyDescent="0.3">
      <c r="E2345" s="11">
        <v>37886</v>
      </c>
      <c r="F2345">
        <v>487.33</v>
      </c>
      <c r="G2345">
        <v>1026.8900000000001</v>
      </c>
    </row>
    <row r="2346" spans="5:7" ht="14.3" thickBot="1" x14ac:dyDescent="0.3">
      <c r="E2346" s="11">
        <v>37887</v>
      </c>
      <c r="F2346">
        <v>490.57</v>
      </c>
      <c r="G2346">
        <v>1033.71</v>
      </c>
    </row>
    <row r="2347" spans="5:7" ht="14.3" thickBot="1" x14ac:dyDescent="0.3">
      <c r="E2347" s="11">
        <v>37888</v>
      </c>
      <c r="F2347">
        <v>490.42</v>
      </c>
      <c r="G2347">
        <v>1033.4000000000001</v>
      </c>
    </row>
    <row r="2348" spans="5:7" ht="14.3" thickBot="1" x14ac:dyDescent="0.3">
      <c r="E2348" s="11">
        <v>37889</v>
      </c>
      <c r="F2348">
        <v>491.68</v>
      </c>
      <c r="G2348">
        <v>1036.07</v>
      </c>
    </row>
    <row r="2349" spans="5:7" ht="14.3" thickBot="1" x14ac:dyDescent="0.3">
      <c r="E2349" s="11">
        <v>37890</v>
      </c>
      <c r="F2349">
        <v>492.1</v>
      </c>
      <c r="G2349">
        <v>1038.07</v>
      </c>
    </row>
    <row r="2350" spans="5:7" ht="14.3" thickBot="1" x14ac:dyDescent="0.3">
      <c r="E2350" s="11">
        <v>37893</v>
      </c>
      <c r="F2350">
        <v>493.75</v>
      </c>
      <c r="G2350">
        <v>1042.19</v>
      </c>
    </row>
    <row r="2351" spans="5:7" ht="14.3" thickBot="1" x14ac:dyDescent="0.3">
      <c r="E2351" s="11">
        <v>37894</v>
      </c>
      <c r="F2351">
        <v>494.58</v>
      </c>
      <c r="G2351">
        <v>1043.94</v>
      </c>
    </row>
    <row r="2352" spans="5:7" ht="14.3" thickBot="1" x14ac:dyDescent="0.3">
      <c r="E2352" s="11">
        <v>37895</v>
      </c>
      <c r="F2352">
        <v>494.19373358214926</v>
      </c>
      <c r="G2352">
        <v>1043.1251000076618</v>
      </c>
    </row>
    <row r="2353" spans="5:7" ht="14.3" thickBot="1" x14ac:dyDescent="0.3">
      <c r="E2353" s="11">
        <v>37896</v>
      </c>
      <c r="F2353">
        <v>496.28378903495695</v>
      </c>
      <c r="G2353">
        <v>1050.0282252268532</v>
      </c>
    </row>
    <row r="2354" spans="5:7" ht="14.3" thickBot="1" x14ac:dyDescent="0.3">
      <c r="E2354" s="11">
        <v>37897</v>
      </c>
      <c r="F2354">
        <v>498.47071472365639</v>
      </c>
      <c r="G2354">
        <v>1054.6552516634397</v>
      </c>
    </row>
    <row r="2355" spans="5:7" ht="14.3" thickBot="1" x14ac:dyDescent="0.3">
      <c r="E2355" s="11">
        <v>37900</v>
      </c>
      <c r="F2355">
        <v>501.36144408291523</v>
      </c>
      <c r="G2355">
        <v>1060.7713422099523</v>
      </c>
    </row>
    <row r="2356" spans="5:7" ht="14.3" thickBot="1" x14ac:dyDescent="0.3">
      <c r="E2356" s="11">
        <v>37901</v>
      </c>
      <c r="F2356">
        <v>502.86174518306666</v>
      </c>
      <c r="G2356">
        <v>1063.9456496949674</v>
      </c>
    </row>
    <row r="2357" spans="5:7" ht="14.3" thickBot="1" x14ac:dyDescent="0.3">
      <c r="E2357" s="11">
        <v>37902</v>
      </c>
      <c r="F2357">
        <v>507.6</v>
      </c>
      <c r="G2357">
        <v>1073.97</v>
      </c>
    </row>
    <row r="2358" spans="5:7" ht="14.3" thickBot="1" x14ac:dyDescent="0.3">
      <c r="E2358" s="11">
        <v>37903</v>
      </c>
      <c r="F2358">
        <v>505.91</v>
      </c>
      <c r="G2358">
        <v>1070.97</v>
      </c>
    </row>
    <row r="2359" spans="5:7" ht="14.3" thickBot="1" x14ac:dyDescent="0.3">
      <c r="E2359" s="11">
        <v>37904</v>
      </c>
      <c r="F2359">
        <v>506.86</v>
      </c>
      <c r="G2359">
        <v>1072.96</v>
      </c>
    </row>
    <row r="2360" spans="5:7" ht="14.3" thickBot="1" x14ac:dyDescent="0.3">
      <c r="E2360" s="11">
        <v>37907</v>
      </c>
      <c r="F2360">
        <v>508.46</v>
      </c>
      <c r="G2360">
        <v>1076.3699999999999</v>
      </c>
    </row>
    <row r="2361" spans="5:7" ht="14.3" thickBot="1" x14ac:dyDescent="0.3">
      <c r="E2361" s="11">
        <v>37908</v>
      </c>
      <c r="F2361">
        <v>505.41</v>
      </c>
      <c r="G2361">
        <v>1073.28</v>
      </c>
    </row>
    <row r="2362" spans="5:7" ht="14.3" thickBot="1" x14ac:dyDescent="0.3">
      <c r="E2362" s="11">
        <v>37909</v>
      </c>
      <c r="F2362">
        <v>508.03</v>
      </c>
      <c r="G2362">
        <v>1084.3499999999999</v>
      </c>
    </row>
    <row r="2363" spans="5:7" ht="14.3" thickBot="1" x14ac:dyDescent="0.3">
      <c r="E2363" s="11">
        <v>37910</v>
      </c>
      <c r="F2363">
        <v>512.04</v>
      </c>
      <c r="G2363">
        <v>1092.9100000000001</v>
      </c>
    </row>
    <row r="2364" spans="5:7" ht="14.3" thickBot="1" x14ac:dyDescent="0.3">
      <c r="E2364" s="11">
        <v>37911</v>
      </c>
      <c r="F2364">
        <v>512.46856563222491</v>
      </c>
      <c r="G2364">
        <v>1093.8263046911854</v>
      </c>
    </row>
    <row r="2365" spans="5:7" ht="14.3" thickBot="1" x14ac:dyDescent="0.3">
      <c r="E2365" s="11">
        <v>37914</v>
      </c>
      <c r="F2365">
        <v>514.19000000000005</v>
      </c>
      <c r="G2365">
        <v>1097.5</v>
      </c>
    </row>
    <row r="2366" spans="5:7" ht="14.3" thickBot="1" x14ac:dyDescent="0.3">
      <c r="E2366" s="11">
        <v>37915</v>
      </c>
      <c r="F2366">
        <v>520.1</v>
      </c>
      <c r="G2366">
        <v>1110.1199999999999</v>
      </c>
    </row>
    <row r="2367" spans="5:7" ht="14.3" thickBot="1" x14ac:dyDescent="0.3">
      <c r="E2367" s="11">
        <v>37916</v>
      </c>
      <c r="F2367">
        <v>520.61</v>
      </c>
      <c r="G2367">
        <v>1111.2</v>
      </c>
    </row>
    <row r="2368" spans="5:7" ht="14.3" thickBot="1" x14ac:dyDescent="0.3">
      <c r="E2368" s="11">
        <v>37917</v>
      </c>
      <c r="F2368">
        <v>519.76</v>
      </c>
      <c r="G2368">
        <v>1109.3900000000001</v>
      </c>
    </row>
    <row r="2369" spans="5:7" ht="14.3" thickBot="1" x14ac:dyDescent="0.3">
      <c r="E2369" s="11">
        <v>37918</v>
      </c>
      <c r="F2369">
        <v>521.63</v>
      </c>
      <c r="G2369">
        <v>1113.3699999999999</v>
      </c>
    </row>
    <row r="2370" spans="5:7" ht="14.3" thickBot="1" x14ac:dyDescent="0.3">
      <c r="E2370" s="11">
        <v>37921</v>
      </c>
      <c r="F2370">
        <v>522.20000000000005</v>
      </c>
      <c r="G2370">
        <v>1114.5999999999999</v>
      </c>
    </row>
    <row r="2371" spans="5:7" ht="14.3" thickBot="1" x14ac:dyDescent="0.3">
      <c r="E2371" s="11">
        <v>37922</v>
      </c>
      <c r="F2371">
        <v>522.72</v>
      </c>
      <c r="G2371">
        <v>1115.7</v>
      </c>
    </row>
    <row r="2372" spans="5:7" ht="14.3" thickBot="1" x14ac:dyDescent="0.3">
      <c r="E2372" s="11">
        <v>37923</v>
      </c>
      <c r="F2372">
        <v>524</v>
      </c>
      <c r="G2372">
        <v>1118.43</v>
      </c>
    </row>
    <row r="2373" spans="5:7" ht="14.3" thickBot="1" x14ac:dyDescent="0.3">
      <c r="E2373" s="11">
        <v>37924</v>
      </c>
      <c r="F2373">
        <v>527.54</v>
      </c>
      <c r="G2373">
        <v>1126</v>
      </c>
    </row>
    <row r="2374" spans="5:7" ht="14.3" thickBot="1" x14ac:dyDescent="0.3">
      <c r="E2374" s="11">
        <v>37925</v>
      </c>
      <c r="F2374">
        <v>530.04</v>
      </c>
      <c r="G2374">
        <v>1131.32</v>
      </c>
    </row>
    <row r="2375" spans="5:7" ht="14.3" thickBot="1" x14ac:dyDescent="0.3">
      <c r="E2375" s="11">
        <v>37928</v>
      </c>
      <c r="F2375">
        <v>529.58000000000004</v>
      </c>
      <c r="G2375">
        <v>1130.3499999999999</v>
      </c>
    </row>
    <row r="2376" spans="5:7" ht="14.3" thickBot="1" x14ac:dyDescent="0.3">
      <c r="E2376" s="11">
        <v>37929</v>
      </c>
      <c r="F2376">
        <v>538.29</v>
      </c>
      <c r="G2376">
        <v>1148.94</v>
      </c>
    </row>
    <row r="2377" spans="5:7" ht="14.3" thickBot="1" x14ac:dyDescent="0.3">
      <c r="E2377" s="11">
        <v>37930</v>
      </c>
      <c r="F2377">
        <v>541.89967538050632</v>
      </c>
      <c r="G2377">
        <v>1156.6448097781245</v>
      </c>
    </row>
    <row r="2378" spans="5:7" ht="14.3" thickBot="1" x14ac:dyDescent="0.3">
      <c r="E2378" s="11">
        <v>37931</v>
      </c>
      <c r="F2378">
        <v>544.89702764074468</v>
      </c>
      <c r="G2378">
        <v>1163.0423248318291</v>
      </c>
    </row>
    <row r="2379" spans="5:7" ht="14.3" thickBot="1" x14ac:dyDescent="0.3">
      <c r="E2379" s="11">
        <v>37932</v>
      </c>
      <c r="F2379">
        <v>548.45000000000005</v>
      </c>
      <c r="G2379">
        <v>1170.6199999999999</v>
      </c>
    </row>
    <row r="2380" spans="5:7" ht="14.3" thickBot="1" x14ac:dyDescent="0.3">
      <c r="E2380" s="11">
        <v>37935</v>
      </c>
      <c r="F2380">
        <v>551.38</v>
      </c>
      <c r="G2380">
        <v>1176.8800000000001</v>
      </c>
    </row>
    <row r="2381" spans="5:7" ht="14.3" thickBot="1" x14ac:dyDescent="0.3">
      <c r="E2381" s="11">
        <v>37936</v>
      </c>
      <c r="F2381">
        <v>551.92999999999995</v>
      </c>
      <c r="G2381">
        <v>1178.04</v>
      </c>
    </row>
    <row r="2382" spans="5:7" ht="14.3" thickBot="1" x14ac:dyDescent="0.3">
      <c r="E2382" s="11">
        <v>37937</v>
      </c>
      <c r="F2382">
        <v>551.69000000000005</v>
      </c>
      <c r="G2382">
        <v>1177.53</v>
      </c>
    </row>
    <row r="2383" spans="5:7" ht="14.3" thickBot="1" x14ac:dyDescent="0.3">
      <c r="E2383" s="11">
        <v>37938</v>
      </c>
      <c r="F2383">
        <v>550.26</v>
      </c>
      <c r="G2383">
        <v>1174.5</v>
      </c>
    </row>
    <row r="2384" spans="5:7" ht="14.3" thickBot="1" x14ac:dyDescent="0.3">
      <c r="E2384" s="11">
        <v>37939</v>
      </c>
      <c r="F2384">
        <v>548.13</v>
      </c>
      <c r="G2384">
        <v>1169.94</v>
      </c>
    </row>
    <row r="2385" spans="5:7" ht="14.3" thickBot="1" x14ac:dyDescent="0.3">
      <c r="E2385" s="11">
        <v>37942</v>
      </c>
      <c r="F2385">
        <v>547.15</v>
      </c>
      <c r="G2385">
        <v>1168.25</v>
      </c>
    </row>
    <row r="2386" spans="5:7" ht="14.3" thickBot="1" x14ac:dyDescent="0.3">
      <c r="E2386" s="11">
        <v>37943</v>
      </c>
      <c r="F2386">
        <v>544.93281163671361</v>
      </c>
      <c r="G2386">
        <v>1163.521915062988</v>
      </c>
    </row>
    <row r="2387" spans="5:7" ht="14.3" thickBot="1" x14ac:dyDescent="0.3">
      <c r="E2387" s="11">
        <v>37944</v>
      </c>
      <c r="F2387">
        <v>541.53324479018158</v>
      </c>
      <c r="G2387">
        <v>1156.2632051772034</v>
      </c>
    </row>
    <row r="2388" spans="5:7" ht="14.3" thickBot="1" x14ac:dyDescent="0.3">
      <c r="E2388" s="11">
        <v>37945</v>
      </c>
      <c r="F2388">
        <v>544.07076015625648</v>
      </c>
      <c r="G2388">
        <v>1161.6814020845356</v>
      </c>
    </row>
    <row r="2389" spans="5:7" ht="14.3" thickBot="1" x14ac:dyDescent="0.3">
      <c r="E2389" s="11">
        <v>37946</v>
      </c>
      <c r="F2389">
        <v>542.19000000000005</v>
      </c>
      <c r="G2389">
        <v>1157.67</v>
      </c>
    </row>
    <row r="2390" spans="5:7" ht="14.3" thickBot="1" x14ac:dyDescent="0.3">
      <c r="E2390" s="11">
        <v>37949</v>
      </c>
      <c r="F2390">
        <v>545.19000000000005</v>
      </c>
      <c r="G2390">
        <v>1164.062539060835</v>
      </c>
    </row>
    <row r="2391" spans="5:7" ht="14.3" thickBot="1" x14ac:dyDescent="0.3">
      <c r="E2391" s="11">
        <v>37950</v>
      </c>
      <c r="F2391">
        <v>545.09438418191905</v>
      </c>
      <c r="G2391">
        <v>1163.8669240930744</v>
      </c>
    </row>
    <row r="2392" spans="5:7" ht="14.3" thickBot="1" x14ac:dyDescent="0.3">
      <c r="E2392" s="11">
        <v>37952</v>
      </c>
      <c r="F2392">
        <v>546.04010990823406</v>
      </c>
      <c r="G2392">
        <v>1165.886184228928</v>
      </c>
    </row>
    <row r="2393" spans="5:7" ht="14.3" thickBot="1" x14ac:dyDescent="0.3">
      <c r="E2393" s="11">
        <v>37953</v>
      </c>
      <c r="F2393">
        <v>546.88</v>
      </c>
      <c r="G2393">
        <v>1167.6731045440863</v>
      </c>
    </row>
    <row r="2394" spans="5:7" ht="14.3" thickBot="1" x14ac:dyDescent="0.3">
      <c r="E2394" s="11">
        <v>37956</v>
      </c>
      <c r="F2394">
        <v>547.39</v>
      </c>
      <c r="G2394">
        <v>1169.1099999999999</v>
      </c>
    </row>
    <row r="2395" spans="5:7" ht="14.3" thickBot="1" x14ac:dyDescent="0.3">
      <c r="E2395" s="11">
        <v>37957</v>
      </c>
      <c r="F2395">
        <v>548.57023300212461</v>
      </c>
      <c r="G2395">
        <v>1171.6413003469386</v>
      </c>
    </row>
    <row r="2396" spans="5:7" ht="14.3" thickBot="1" x14ac:dyDescent="0.3">
      <c r="E2396" s="11">
        <v>37958</v>
      </c>
      <c r="F2396">
        <v>549.82848931087892</v>
      </c>
      <c r="G2396">
        <v>1175.8740256099086</v>
      </c>
    </row>
    <row r="2397" spans="5:7" ht="14.3" thickBot="1" x14ac:dyDescent="0.3">
      <c r="E2397" s="11">
        <v>37959</v>
      </c>
      <c r="F2397">
        <v>552.13412141384276</v>
      </c>
      <c r="G2397">
        <v>1181.2183251120714</v>
      </c>
    </row>
    <row r="2398" spans="5:7" ht="14.3" thickBot="1" x14ac:dyDescent="0.3">
      <c r="E2398" s="11">
        <v>37960</v>
      </c>
      <c r="F2398">
        <v>552.84311695882536</v>
      </c>
      <c r="G2398">
        <v>1182.8568326578566</v>
      </c>
    </row>
    <row r="2399" spans="5:7" ht="14.3" thickBot="1" x14ac:dyDescent="0.3">
      <c r="E2399" s="11">
        <v>37963</v>
      </c>
      <c r="F2399">
        <v>555.33009092396878</v>
      </c>
      <c r="G2399">
        <v>1188.1779896783928</v>
      </c>
    </row>
    <row r="2400" spans="5:7" ht="14.3" thickBot="1" x14ac:dyDescent="0.3">
      <c r="E2400" s="11">
        <v>37964</v>
      </c>
      <c r="F2400">
        <v>554.70505392315454</v>
      </c>
      <c r="G2400">
        <v>1192.9234831597207</v>
      </c>
    </row>
    <row r="2401" spans="5:7" ht="14.3" thickBot="1" x14ac:dyDescent="0.3">
      <c r="E2401" s="11">
        <v>37965</v>
      </c>
      <c r="F2401">
        <v>554.67385156750493</v>
      </c>
      <c r="G2401">
        <v>1193.5578374561792</v>
      </c>
    </row>
    <row r="2402" spans="5:7" ht="14.3" thickBot="1" x14ac:dyDescent="0.3">
      <c r="E2402" s="11">
        <v>37966</v>
      </c>
      <c r="F2402">
        <v>555.79990044729982</v>
      </c>
      <c r="G2402">
        <v>1195.9807856514624</v>
      </c>
    </row>
    <row r="2403" spans="5:7" ht="14.3" thickBot="1" x14ac:dyDescent="0.3">
      <c r="E2403" s="11">
        <v>37967</v>
      </c>
      <c r="F2403">
        <v>556.61515707229842</v>
      </c>
      <c r="G2403">
        <v>1198.0448388326392</v>
      </c>
    </row>
    <row r="2404" spans="5:7" ht="14.3" thickBot="1" x14ac:dyDescent="0.3">
      <c r="E2404" s="11">
        <v>37970</v>
      </c>
      <c r="F2404">
        <v>556.74261281797396</v>
      </c>
      <c r="G2404">
        <v>1199.4659966850813</v>
      </c>
    </row>
    <row r="2405" spans="5:7" ht="14.3" thickBot="1" x14ac:dyDescent="0.3">
      <c r="E2405" s="11">
        <v>37971</v>
      </c>
      <c r="F2405">
        <v>556.18320151231262</v>
      </c>
      <c r="G2405">
        <v>1198.2608054916184</v>
      </c>
    </row>
    <row r="2406" spans="5:7" ht="14.3" thickBot="1" x14ac:dyDescent="0.3">
      <c r="E2406" s="11">
        <v>37972</v>
      </c>
      <c r="F2406">
        <v>558.0853130330778</v>
      </c>
      <c r="G2406">
        <v>1202.3587852492808</v>
      </c>
    </row>
    <row r="2407" spans="5:7" ht="14.3" thickBot="1" x14ac:dyDescent="0.3">
      <c r="E2407" s="11">
        <v>37973</v>
      </c>
      <c r="F2407">
        <v>557.9890670719966</v>
      </c>
      <c r="G2407">
        <v>1202.1515004795961</v>
      </c>
    </row>
    <row r="2408" spans="5:7" ht="14.3" thickBot="1" x14ac:dyDescent="0.3">
      <c r="E2408" s="11">
        <v>37974</v>
      </c>
      <c r="F2408">
        <v>557.07119344719729</v>
      </c>
      <c r="G2408">
        <v>1200.1739441755567</v>
      </c>
    </row>
    <row r="2409" spans="5:7" ht="14.3" thickBot="1" x14ac:dyDescent="0.3">
      <c r="E2409" s="11">
        <v>37977</v>
      </c>
      <c r="F2409">
        <v>557.97877820423207</v>
      </c>
      <c r="G2409">
        <v>1202.1318951169567</v>
      </c>
    </row>
    <row r="2410" spans="5:7" ht="14.3" thickBot="1" x14ac:dyDescent="0.3">
      <c r="E2410" s="11">
        <v>37978</v>
      </c>
      <c r="F2410">
        <v>559.72962173443261</v>
      </c>
      <c r="G2410">
        <v>1207.0845082016533</v>
      </c>
    </row>
    <row r="2411" spans="5:7" ht="14.3" thickBot="1" x14ac:dyDescent="0.3">
      <c r="E2411" s="11">
        <v>37979</v>
      </c>
      <c r="F2411">
        <v>562.66999999999996</v>
      </c>
      <c r="G2411">
        <v>1213.4191562788528</v>
      </c>
    </row>
    <row r="2412" spans="5:7" ht="14.3" thickBot="1" x14ac:dyDescent="0.3">
      <c r="E2412" s="11">
        <v>37981</v>
      </c>
      <c r="F2412">
        <v>558.30915387189748</v>
      </c>
      <c r="G2412">
        <v>1204.0230707364144</v>
      </c>
    </row>
    <row r="2413" spans="5:7" ht="14.3" thickBot="1" x14ac:dyDescent="0.3">
      <c r="E2413" s="11">
        <v>37984</v>
      </c>
      <c r="F2413">
        <v>554.26928713438258</v>
      </c>
      <c r="G2413">
        <v>1205.0409145018268</v>
      </c>
    </row>
    <row r="2414" spans="5:7" ht="14.3" thickBot="1" x14ac:dyDescent="0.3">
      <c r="E2414" s="11">
        <v>37985</v>
      </c>
      <c r="F2414">
        <v>549.95626733489723</v>
      </c>
      <c r="G2414">
        <v>1195.6639898476085</v>
      </c>
    </row>
    <row r="2415" spans="5:7" ht="14.3" thickBot="1" x14ac:dyDescent="0.3">
      <c r="E2415" s="11">
        <v>37986</v>
      </c>
      <c r="F2415">
        <v>549.58000000000004</v>
      </c>
      <c r="G2415">
        <v>1194.8499999999999</v>
      </c>
    </row>
    <row r="2416" spans="5:7" ht="14.3" thickBot="1" x14ac:dyDescent="0.3">
      <c r="E2416" s="11">
        <v>37991</v>
      </c>
      <c r="F2416">
        <v>549.88339716955306</v>
      </c>
      <c r="G2416">
        <v>1195.5054974276475</v>
      </c>
    </row>
    <row r="2417" spans="5:7" ht="14.3" thickBot="1" x14ac:dyDescent="0.3">
      <c r="E2417" s="11">
        <v>37992</v>
      </c>
      <c r="F2417">
        <v>552.46852878259551</v>
      </c>
      <c r="G2417">
        <v>1201.6397827375538</v>
      </c>
    </row>
    <row r="2418" spans="5:7" ht="14.3" thickBot="1" x14ac:dyDescent="0.3">
      <c r="E2418" s="11">
        <v>37993</v>
      </c>
      <c r="F2418">
        <v>553.75363259111487</v>
      </c>
      <c r="G2418">
        <v>1204.4270934739636</v>
      </c>
    </row>
    <row r="2419" spans="5:7" ht="14.3" thickBot="1" x14ac:dyDescent="0.3">
      <c r="E2419" s="11">
        <v>37994</v>
      </c>
      <c r="F2419">
        <v>556.7433482834856</v>
      </c>
      <c r="G2419">
        <v>1210.9888149957228</v>
      </c>
    </row>
    <row r="2420" spans="5:7" ht="14.3" thickBot="1" x14ac:dyDescent="0.3">
      <c r="E2420" s="11">
        <v>37995</v>
      </c>
      <c r="F2420">
        <v>559.45766429591879</v>
      </c>
      <c r="G2420">
        <v>1216.8929867018294</v>
      </c>
    </row>
    <row r="2421" spans="5:7" ht="14.3" thickBot="1" x14ac:dyDescent="0.3">
      <c r="E2421" s="11">
        <v>37998</v>
      </c>
      <c r="F2421">
        <v>560.51020553129581</v>
      </c>
      <c r="G2421">
        <v>1219.1818755488439</v>
      </c>
    </row>
    <row r="2422" spans="5:7" ht="14.3" thickBot="1" x14ac:dyDescent="0.3">
      <c r="E2422" s="11">
        <v>37999</v>
      </c>
      <c r="F2422">
        <v>560.3196387528003</v>
      </c>
      <c r="G2422">
        <v>1218.7677308786249</v>
      </c>
    </row>
    <row r="2423" spans="5:7" ht="14.3" thickBot="1" x14ac:dyDescent="0.3">
      <c r="E2423" s="11">
        <v>38000</v>
      </c>
      <c r="F2423">
        <v>559.94425809699328</v>
      </c>
      <c r="G2423">
        <v>1219.51</v>
      </c>
    </row>
    <row r="2424" spans="5:7" ht="14.3" thickBot="1" x14ac:dyDescent="0.3">
      <c r="E2424" s="11">
        <v>38001</v>
      </c>
      <c r="F2424">
        <v>561.42764000892203</v>
      </c>
      <c r="G2424">
        <v>1222.745411411885</v>
      </c>
    </row>
    <row r="2425" spans="5:7" ht="14.3" thickBot="1" x14ac:dyDescent="0.3">
      <c r="E2425" s="11">
        <v>38002</v>
      </c>
      <c r="F2425">
        <v>564.95638867877972</v>
      </c>
      <c r="G2425">
        <v>1230.8844491494033</v>
      </c>
    </row>
    <row r="2426" spans="5:7" ht="14.3" thickBot="1" x14ac:dyDescent="0.3">
      <c r="E2426" s="11">
        <v>38005</v>
      </c>
      <c r="F2426">
        <v>567.74</v>
      </c>
      <c r="G2426">
        <v>1236.96</v>
      </c>
    </row>
    <row r="2427" spans="5:7" ht="14.3" thickBot="1" x14ac:dyDescent="0.3">
      <c r="E2427" s="11">
        <v>38006</v>
      </c>
      <c r="F2427">
        <v>567.87762340862503</v>
      </c>
      <c r="G2427">
        <v>1237.2489396708936</v>
      </c>
    </row>
    <row r="2428" spans="5:7" ht="14.3" thickBot="1" x14ac:dyDescent="0.3">
      <c r="E2428" s="11">
        <v>38007</v>
      </c>
      <c r="F2428">
        <v>571.90846981705704</v>
      </c>
      <c r="G2428">
        <v>1246.0311609645655</v>
      </c>
    </row>
    <row r="2429" spans="5:7" ht="14.3" thickBot="1" x14ac:dyDescent="0.3">
      <c r="E2429" s="11">
        <v>38009</v>
      </c>
      <c r="F2429">
        <v>571.62</v>
      </c>
      <c r="G2429">
        <v>1245.4000000000001</v>
      </c>
    </row>
    <row r="2430" spans="5:7" ht="14.3" thickBot="1" x14ac:dyDescent="0.3">
      <c r="E2430" s="11">
        <v>38012</v>
      </c>
      <c r="F2430">
        <v>573.29161518991395</v>
      </c>
      <c r="G2430">
        <v>1249.0445550629747</v>
      </c>
    </row>
    <row r="2431" spans="5:7" ht="14.3" thickBot="1" x14ac:dyDescent="0.3">
      <c r="E2431" s="11">
        <v>38013</v>
      </c>
      <c r="F2431">
        <v>573.93032049663827</v>
      </c>
      <c r="G2431">
        <v>1250.4361065130897</v>
      </c>
    </row>
    <row r="2432" spans="5:7" ht="14.3" thickBot="1" x14ac:dyDescent="0.3">
      <c r="E2432" s="11">
        <v>38014</v>
      </c>
      <c r="F2432">
        <v>577.12191906520309</v>
      </c>
      <c r="G2432">
        <v>1257.3897241867815</v>
      </c>
    </row>
    <row r="2433" spans="5:7" ht="14.3" thickBot="1" x14ac:dyDescent="0.3">
      <c r="E2433" s="11">
        <v>38015</v>
      </c>
      <c r="F2433">
        <v>577.93948563817833</v>
      </c>
      <c r="G2433">
        <v>1259.1710494813076</v>
      </c>
    </row>
    <row r="2434" spans="5:7" ht="14.3" thickBot="1" x14ac:dyDescent="0.3">
      <c r="E2434" s="11">
        <v>38016</v>
      </c>
      <c r="F2434">
        <v>581.63189064188248</v>
      </c>
      <c r="G2434">
        <v>1267.2157724723904</v>
      </c>
    </row>
    <row r="2435" spans="5:7" ht="14.3" thickBot="1" x14ac:dyDescent="0.3">
      <c r="E2435" s="11">
        <v>38019</v>
      </c>
      <c r="F2435">
        <v>584.76188046576976</v>
      </c>
      <c r="G2435">
        <v>1274.0351381463743</v>
      </c>
    </row>
    <row r="2436" spans="5:7" ht="14.3" thickBot="1" x14ac:dyDescent="0.3">
      <c r="E2436" s="11">
        <v>38020</v>
      </c>
      <c r="F2436">
        <v>590.51193151002406</v>
      </c>
      <c r="G2436">
        <v>1286.562847589066</v>
      </c>
    </row>
    <row r="2437" spans="5:7" ht="14.3" thickBot="1" x14ac:dyDescent="0.3">
      <c r="E2437" s="11">
        <v>38021</v>
      </c>
      <c r="F2437">
        <v>595.98819952907331</v>
      </c>
      <c r="G2437">
        <v>1298.4941965023991</v>
      </c>
    </row>
    <row r="2438" spans="5:7" ht="14.3" thickBot="1" x14ac:dyDescent="0.3">
      <c r="E2438" s="11">
        <v>38023</v>
      </c>
      <c r="F2438">
        <v>605.96054174457061</v>
      </c>
      <c r="G2438">
        <v>1320.2210936079262</v>
      </c>
    </row>
    <row r="2439" spans="5:7" ht="14.3" thickBot="1" x14ac:dyDescent="0.3">
      <c r="E2439" s="11">
        <v>38026</v>
      </c>
      <c r="F2439">
        <v>605.61901759765146</v>
      </c>
      <c r="G2439">
        <v>1319.479237855986</v>
      </c>
    </row>
    <row r="2440" spans="5:7" ht="14.3" thickBot="1" x14ac:dyDescent="0.3">
      <c r="E2440" s="11">
        <v>38027</v>
      </c>
      <c r="F2440">
        <v>607.90758124080037</v>
      </c>
      <c r="G2440">
        <v>1324.4632884232055</v>
      </c>
    </row>
    <row r="2441" spans="5:7" ht="14.3" thickBot="1" x14ac:dyDescent="0.3">
      <c r="E2441" s="11">
        <v>38028</v>
      </c>
      <c r="F2441">
        <v>609.54944503787988</v>
      </c>
      <c r="G2441">
        <v>1329.4595719495385</v>
      </c>
    </row>
    <row r="2442" spans="5:7" ht="14.3" thickBot="1" x14ac:dyDescent="0.3">
      <c r="E2442" s="11">
        <v>38029</v>
      </c>
      <c r="F2442">
        <v>607.66</v>
      </c>
      <c r="G2442">
        <v>1325.34</v>
      </c>
    </row>
    <row r="2443" spans="5:7" ht="14.3" thickBot="1" x14ac:dyDescent="0.3">
      <c r="E2443" s="11">
        <v>38030</v>
      </c>
      <c r="F2443">
        <v>609.23</v>
      </c>
      <c r="G2443">
        <v>1328.77</v>
      </c>
    </row>
    <row r="2444" spans="5:7" ht="14.3" thickBot="1" x14ac:dyDescent="0.3">
      <c r="E2444" s="11">
        <v>38033</v>
      </c>
      <c r="F2444">
        <v>609.41725163272963</v>
      </c>
      <c r="G2444">
        <v>1329.1714548429436</v>
      </c>
    </row>
    <row r="2445" spans="5:7" ht="14.3" thickBot="1" x14ac:dyDescent="0.3">
      <c r="E2445" s="11">
        <v>38034</v>
      </c>
      <c r="F2445">
        <v>607.62255293638941</v>
      </c>
      <c r="G2445">
        <v>1325.2571189519103</v>
      </c>
    </row>
    <row r="2446" spans="5:7" ht="14.3" thickBot="1" x14ac:dyDescent="0.3">
      <c r="E2446" s="11">
        <v>38036</v>
      </c>
      <c r="F2446">
        <v>600.69000000000005</v>
      </c>
      <c r="G2446">
        <v>1310.1500000000001</v>
      </c>
    </row>
    <row r="2447" spans="5:7" ht="14.3" thickBot="1" x14ac:dyDescent="0.3">
      <c r="E2447" s="11">
        <v>38037</v>
      </c>
      <c r="F2447">
        <v>592.91</v>
      </c>
      <c r="G2447">
        <v>1293.17</v>
      </c>
    </row>
    <row r="2448" spans="5:7" ht="14.3" thickBot="1" x14ac:dyDescent="0.3">
      <c r="E2448" s="11">
        <v>38040</v>
      </c>
      <c r="F2448">
        <v>589.94751655380742</v>
      </c>
      <c r="G2448">
        <v>1286.7067883631748</v>
      </c>
    </row>
    <row r="2449" spans="5:7" ht="14.3" thickBot="1" x14ac:dyDescent="0.3">
      <c r="E2449" s="11">
        <v>38041</v>
      </c>
      <c r="F2449">
        <v>589.31111864561763</v>
      </c>
      <c r="G2449">
        <v>1285.3187662084674</v>
      </c>
    </row>
    <row r="2450" spans="5:7" ht="14.3" thickBot="1" x14ac:dyDescent="0.3">
      <c r="E2450" s="11">
        <v>38042</v>
      </c>
      <c r="F2450">
        <v>589.41547790187963</v>
      </c>
      <c r="G2450">
        <v>1285.5464681458518</v>
      </c>
    </row>
    <row r="2451" spans="5:7" ht="14.3" thickBot="1" x14ac:dyDescent="0.3">
      <c r="E2451" s="11">
        <v>38043</v>
      </c>
      <c r="F2451">
        <v>595.13112085500859</v>
      </c>
      <c r="G2451">
        <v>1298.0124949017386</v>
      </c>
    </row>
    <row r="2452" spans="5:7" ht="14.3" thickBot="1" x14ac:dyDescent="0.3">
      <c r="E2452" s="11">
        <v>38044</v>
      </c>
      <c r="F2452">
        <v>596.22569235318963</v>
      </c>
      <c r="G2452">
        <v>1300.3983488222832</v>
      </c>
    </row>
    <row r="2453" spans="5:7" ht="14.3" thickBot="1" x14ac:dyDescent="0.3">
      <c r="E2453" s="11">
        <v>38047</v>
      </c>
      <c r="F2453">
        <v>597.7927838152807</v>
      </c>
      <c r="G2453">
        <v>1303.82</v>
      </c>
    </row>
    <row r="2454" spans="5:7" ht="14.3" thickBot="1" x14ac:dyDescent="0.3">
      <c r="E2454" s="11">
        <v>38048</v>
      </c>
      <c r="F2454">
        <v>600.68448187638216</v>
      </c>
      <c r="G2454">
        <v>1310.1247548545243</v>
      </c>
    </row>
    <row r="2455" spans="5:7" ht="14.3" thickBot="1" x14ac:dyDescent="0.3">
      <c r="E2455" s="11">
        <v>38049</v>
      </c>
      <c r="F2455">
        <v>600.62419855220185</v>
      </c>
      <c r="G2455">
        <v>1309.9932373562076</v>
      </c>
    </row>
    <row r="2456" spans="5:7" ht="14.3" thickBot="1" x14ac:dyDescent="0.3">
      <c r="E2456" s="11">
        <v>38050</v>
      </c>
      <c r="F2456">
        <v>602.75871734669272</v>
      </c>
      <c r="G2456">
        <v>1314.6486950702606</v>
      </c>
    </row>
    <row r="2457" spans="5:7" ht="14.3" thickBot="1" x14ac:dyDescent="0.3">
      <c r="E2457" s="11">
        <v>38051</v>
      </c>
      <c r="F2457">
        <v>602.1623839064282</v>
      </c>
      <c r="G2457">
        <v>1313.3481331424605</v>
      </c>
    </row>
    <row r="2458" spans="5:7" ht="14.3" thickBot="1" x14ac:dyDescent="0.3">
      <c r="E2458" s="11">
        <v>38054</v>
      </c>
      <c r="F2458">
        <v>603.4292555143453</v>
      </c>
      <c r="G2458">
        <v>1316.1113092389392</v>
      </c>
    </row>
    <row r="2459" spans="5:7" ht="14.3" thickBot="1" x14ac:dyDescent="0.3">
      <c r="E2459" s="11">
        <v>38055</v>
      </c>
      <c r="F2459">
        <v>604.7741279265922</v>
      </c>
      <c r="G2459">
        <v>1319.04438936724</v>
      </c>
    </row>
    <row r="2460" spans="5:7" ht="14.3" thickBot="1" x14ac:dyDescent="0.3">
      <c r="E2460" s="11">
        <v>38056</v>
      </c>
      <c r="F2460">
        <v>604.60061294654679</v>
      </c>
      <c r="G2460">
        <v>1318.6659766647861</v>
      </c>
    </row>
    <row r="2461" spans="5:7" ht="14.3" thickBot="1" x14ac:dyDescent="0.3">
      <c r="E2461" s="11">
        <v>38057</v>
      </c>
      <c r="F2461">
        <v>605.51691031581186</v>
      </c>
      <c r="G2461">
        <v>1320.6644755654122</v>
      </c>
    </row>
    <row r="2462" spans="5:7" ht="14.3" thickBot="1" x14ac:dyDescent="0.3">
      <c r="E2462" s="11">
        <v>38061</v>
      </c>
      <c r="F2462">
        <v>606.10749318334513</v>
      </c>
      <c r="G2462">
        <v>1324.24</v>
      </c>
    </row>
    <row r="2463" spans="5:7" ht="14.3" thickBot="1" x14ac:dyDescent="0.3">
      <c r="E2463" s="11">
        <v>38062</v>
      </c>
      <c r="F2463">
        <v>608.70772586518683</v>
      </c>
      <c r="G2463">
        <v>1330.0764936898831</v>
      </c>
    </row>
    <row r="2464" spans="5:7" ht="14.3" thickBot="1" x14ac:dyDescent="0.3">
      <c r="E2464" s="11">
        <v>38063</v>
      </c>
      <c r="F2464">
        <v>608.6207849119495</v>
      </c>
      <c r="G2464">
        <v>1329.8866100276564</v>
      </c>
    </row>
    <row r="2465" spans="5:7" ht="14.3" thickBot="1" x14ac:dyDescent="0.3">
      <c r="E2465" s="11">
        <v>38064</v>
      </c>
      <c r="F2465">
        <v>608.098785674341</v>
      </c>
      <c r="G2465">
        <v>1328.745997004844</v>
      </c>
    </row>
    <row r="2466" spans="5:7" ht="14.3" thickBot="1" x14ac:dyDescent="0.3">
      <c r="E2466" s="11">
        <v>38065</v>
      </c>
      <c r="F2466">
        <v>608.10497783984056</v>
      </c>
      <c r="G2466">
        <v>1328.7594960940683</v>
      </c>
    </row>
    <row r="2467" spans="5:7" ht="14.3" thickBot="1" x14ac:dyDescent="0.3">
      <c r="E2467" s="11">
        <v>38068</v>
      </c>
      <c r="F2467">
        <v>607.90723464797725</v>
      </c>
      <c r="G2467">
        <v>1328.3274109220151</v>
      </c>
    </row>
    <row r="2468" spans="5:7" ht="14.3" thickBot="1" x14ac:dyDescent="0.3">
      <c r="E2468" s="11">
        <v>38069</v>
      </c>
      <c r="F2468">
        <v>607.98816693704225</v>
      </c>
      <c r="G2468">
        <v>1328.5505931652558</v>
      </c>
    </row>
    <row r="2469" spans="5:7" ht="14.3" thickBot="1" x14ac:dyDescent="0.3">
      <c r="E2469" s="11">
        <v>38070</v>
      </c>
      <c r="F2469">
        <v>608.01559902955489</v>
      </c>
      <c r="G2469">
        <v>1328.6104665086079</v>
      </c>
    </row>
    <row r="2470" spans="5:7" ht="14.3" thickBot="1" x14ac:dyDescent="0.3">
      <c r="E2470" s="11">
        <v>38071</v>
      </c>
      <c r="F2470">
        <v>607.68209113685327</v>
      </c>
      <c r="G2470">
        <v>1327.8817161433533</v>
      </c>
    </row>
    <row r="2471" spans="5:7" ht="14.3" thickBot="1" x14ac:dyDescent="0.3">
      <c r="E2471" s="11">
        <v>38072</v>
      </c>
      <c r="F2471">
        <v>606.35736013282701</v>
      </c>
      <c r="G2471">
        <v>1327.5522507851178</v>
      </c>
    </row>
    <row r="2472" spans="5:7" ht="14.3" thickBot="1" x14ac:dyDescent="0.3">
      <c r="E2472" s="11">
        <v>38075</v>
      </c>
      <c r="F2472">
        <v>606.61736894604837</v>
      </c>
      <c r="G2472">
        <v>1328.1214919376198</v>
      </c>
    </row>
    <row r="2473" spans="5:7" ht="14.3" thickBot="1" x14ac:dyDescent="0.3">
      <c r="E2473" s="11">
        <v>38076</v>
      </c>
      <c r="F2473">
        <v>604.93059740975536</v>
      </c>
      <c r="G2473">
        <v>1324.4284304913108</v>
      </c>
    </row>
    <row r="2474" spans="5:7" ht="14.3" thickBot="1" x14ac:dyDescent="0.3">
      <c r="E2474" s="11">
        <v>38077</v>
      </c>
      <c r="F2474">
        <v>607.6356505533314</v>
      </c>
      <c r="G2474">
        <v>1330.3509468052848</v>
      </c>
    </row>
    <row r="2475" spans="5:7" ht="14.3" thickBot="1" x14ac:dyDescent="0.3">
      <c r="E2475" s="11">
        <v>38078</v>
      </c>
      <c r="F2475">
        <v>608.72608881911162</v>
      </c>
      <c r="G2475">
        <v>1332.7382566233164</v>
      </c>
    </row>
    <row r="2476" spans="5:7" ht="14.3" thickBot="1" x14ac:dyDescent="0.3">
      <c r="E2476" s="11">
        <v>38079</v>
      </c>
      <c r="F2476">
        <v>609.39</v>
      </c>
      <c r="G2476">
        <v>1336.94</v>
      </c>
    </row>
    <row r="2477" spans="5:7" ht="14.3" thickBot="1" x14ac:dyDescent="0.3">
      <c r="E2477" s="11">
        <v>38082</v>
      </c>
      <c r="F2477">
        <v>610.39190487961332</v>
      </c>
      <c r="G2477">
        <v>1339.1356115004533</v>
      </c>
    </row>
    <row r="2478" spans="5:7" ht="14.3" thickBot="1" x14ac:dyDescent="0.3">
      <c r="E2478" s="11">
        <v>38083</v>
      </c>
      <c r="F2478">
        <v>610.58564088692151</v>
      </c>
      <c r="G2478">
        <v>1339.5605689219847</v>
      </c>
    </row>
    <row r="2479" spans="5:7" ht="14.3" thickBot="1" x14ac:dyDescent="0.3">
      <c r="E2479" s="11">
        <v>38084</v>
      </c>
      <c r="F2479">
        <v>610.72508262609256</v>
      </c>
      <c r="G2479">
        <v>1339.8666172456999</v>
      </c>
    </row>
    <row r="2480" spans="5:7" ht="14.3" thickBot="1" x14ac:dyDescent="0.3">
      <c r="E2480" s="11">
        <v>38085</v>
      </c>
      <c r="F2480">
        <v>614.58776933508329</v>
      </c>
      <c r="G2480">
        <v>1349.826</v>
      </c>
    </row>
    <row r="2481" spans="5:7" ht="14.3" thickBot="1" x14ac:dyDescent="0.3">
      <c r="E2481" s="11">
        <v>38086</v>
      </c>
      <c r="F2481">
        <v>615.01751255457214</v>
      </c>
      <c r="G2481">
        <v>1354.3666943018331</v>
      </c>
    </row>
    <row r="2482" spans="5:7" ht="14.3" thickBot="1" x14ac:dyDescent="0.3">
      <c r="E2482" s="11">
        <v>38089</v>
      </c>
      <c r="F2482">
        <v>614.78572536666309</v>
      </c>
      <c r="G2482">
        <v>1359.81</v>
      </c>
    </row>
    <row r="2483" spans="5:7" ht="14.3" thickBot="1" x14ac:dyDescent="0.3">
      <c r="E2483" s="11">
        <v>38090</v>
      </c>
      <c r="F2483">
        <v>614.91344887585399</v>
      </c>
      <c r="G2483">
        <v>1360.0906809928474</v>
      </c>
    </row>
    <row r="2484" spans="5:7" ht="14.3" thickBot="1" x14ac:dyDescent="0.3">
      <c r="E2484" s="11">
        <v>38091</v>
      </c>
      <c r="F2484">
        <v>616.41999999999996</v>
      </c>
      <c r="G2484">
        <v>1363.57</v>
      </c>
    </row>
    <row r="2485" spans="5:7" ht="14.3" thickBot="1" x14ac:dyDescent="0.3">
      <c r="E2485" s="11">
        <v>38092</v>
      </c>
      <c r="F2485">
        <v>618.86</v>
      </c>
      <c r="G2485">
        <v>1368.97</v>
      </c>
    </row>
    <row r="2486" spans="5:7" ht="14.3" thickBot="1" x14ac:dyDescent="0.3">
      <c r="E2486" s="11">
        <v>38093</v>
      </c>
      <c r="F2486">
        <v>625.08992383319367</v>
      </c>
      <c r="G2486">
        <v>1382.759368132015</v>
      </c>
    </row>
    <row r="2487" spans="5:7" ht="14.3" thickBot="1" x14ac:dyDescent="0.3">
      <c r="E2487" s="11">
        <v>38096</v>
      </c>
      <c r="F2487">
        <v>631.73</v>
      </c>
      <c r="G2487">
        <v>1397.44</v>
      </c>
    </row>
    <row r="2488" spans="5:7" ht="14.3" thickBot="1" x14ac:dyDescent="0.3">
      <c r="E2488" s="11">
        <v>38097</v>
      </c>
      <c r="F2488">
        <v>632</v>
      </c>
      <c r="G2488">
        <v>1398.04</v>
      </c>
    </row>
    <row r="2489" spans="5:7" ht="14.3" thickBot="1" x14ac:dyDescent="0.3">
      <c r="E2489" s="11">
        <v>38098</v>
      </c>
      <c r="F2489">
        <v>633.41628485048238</v>
      </c>
      <c r="G2489">
        <v>1401.18</v>
      </c>
    </row>
    <row r="2490" spans="5:7" ht="14.3" thickBot="1" x14ac:dyDescent="0.3">
      <c r="E2490" s="11">
        <v>38099</v>
      </c>
      <c r="F2490">
        <v>631.58628796811729</v>
      </c>
      <c r="G2490">
        <v>1397.1300337900796</v>
      </c>
    </row>
    <row r="2491" spans="5:7" ht="14.3" thickBot="1" x14ac:dyDescent="0.3">
      <c r="E2491" s="11">
        <v>38100</v>
      </c>
      <c r="F2491">
        <v>633.28130888773421</v>
      </c>
      <c r="G2491">
        <v>1400.8795378677869</v>
      </c>
    </row>
    <row r="2492" spans="5:7" ht="14.3" thickBot="1" x14ac:dyDescent="0.3">
      <c r="E2492" s="11">
        <v>38103</v>
      </c>
      <c r="F2492">
        <v>634.4453846415422</v>
      </c>
      <c r="G2492">
        <v>1403.4546397538395</v>
      </c>
    </row>
    <row r="2493" spans="5:7" ht="14.3" thickBot="1" x14ac:dyDescent="0.3">
      <c r="E2493" s="11">
        <v>38104</v>
      </c>
      <c r="F2493">
        <v>636.28021337316034</v>
      </c>
      <c r="G2493">
        <v>1407.5133949643282</v>
      </c>
    </row>
    <row r="2494" spans="5:7" ht="14.3" thickBot="1" x14ac:dyDescent="0.3">
      <c r="E2494" s="11">
        <v>38105</v>
      </c>
      <c r="F2494">
        <v>639.41</v>
      </c>
      <c r="G2494">
        <v>1414.92</v>
      </c>
    </row>
    <row r="2495" spans="5:7" ht="14.3" thickBot="1" x14ac:dyDescent="0.3">
      <c r="E2495" s="11">
        <v>38106</v>
      </c>
      <c r="F2495">
        <v>642.34647603788494</v>
      </c>
      <c r="G2495">
        <v>1421.4161217949286</v>
      </c>
    </row>
    <row r="2496" spans="5:7" ht="14.3" thickBot="1" x14ac:dyDescent="0.3">
      <c r="E2496" s="11">
        <v>38107</v>
      </c>
      <c r="F2496">
        <v>643.17089668158781</v>
      </c>
      <c r="G2496">
        <v>1423.240394910463</v>
      </c>
    </row>
    <row r="2497" spans="5:7" ht="14.3" thickBot="1" x14ac:dyDescent="0.3">
      <c r="E2497" s="11">
        <v>38110</v>
      </c>
      <c r="F2497">
        <v>651.63</v>
      </c>
      <c r="G2497">
        <v>1441.96</v>
      </c>
    </row>
    <row r="2498" spans="5:7" ht="14.3" thickBot="1" x14ac:dyDescent="0.3">
      <c r="E2498" s="11">
        <v>38111</v>
      </c>
      <c r="F2498">
        <v>651.98914048064353</v>
      </c>
      <c r="G2498">
        <v>1442.7537442401663</v>
      </c>
    </row>
    <row r="2499" spans="5:7" ht="14.3" thickBot="1" x14ac:dyDescent="0.3">
      <c r="E2499" s="11">
        <v>38112</v>
      </c>
      <c r="F2499">
        <v>650.91325395782235</v>
      </c>
      <c r="G2499">
        <v>1440.3731607640721</v>
      </c>
    </row>
    <row r="2500" spans="5:7" ht="14.3" thickBot="1" x14ac:dyDescent="0.3">
      <c r="E2500" s="11">
        <v>38113</v>
      </c>
      <c r="F2500">
        <v>652.11</v>
      </c>
      <c r="G2500">
        <v>1443.01</v>
      </c>
    </row>
    <row r="2501" spans="5:7" ht="14.3" thickBot="1" x14ac:dyDescent="0.3">
      <c r="E2501" s="11">
        <v>38114</v>
      </c>
      <c r="F2501">
        <v>653.50975557254719</v>
      </c>
      <c r="G2501">
        <v>1446.1188244521913</v>
      </c>
    </row>
    <row r="2502" spans="5:7" ht="14.3" thickBot="1" x14ac:dyDescent="0.3">
      <c r="E2502" s="11">
        <v>38117</v>
      </c>
      <c r="F2502">
        <v>655.56088641040174</v>
      </c>
      <c r="G2502">
        <v>1450.657600031125</v>
      </c>
    </row>
    <row r="2503" spans="5:7" ht="14.3" thickBot="1" x14ac:dyDescent="0.3">
      <c r="E2503" s="11">
        <v>38118</v>
      </c>
      <c r="F2503">
        <v>656.46734738114583</v>
      </c>
      <c r="G2503">
        <v>1452.6633268044395</v>
      </c>
    </row>
    <row r="2504" spans="5:7" ht="14.3" thickBot="1" x14ac:dyDescent="0.3">
      <c r="E2504" s="11">
        <v>38119</v>
      </c>
      <c r="F2504">
        <v>654.85031838197676</v>
      </c>
      <c r="G2504">
        <v>1449.0851491869971</v>
      </c>
    </row>
    <row r="2505" spans="5:7" ht="14.3" thickBot="1" x14ac:dyDescent="0.3">
      <c r="E2505" s="11">
        <v>38120</v>
      </c>
      <c r="F2505">
        <v>656.1469105767751</v>
      </c>
      <c r="G2505">
        <v>1451.9543298294063</v>
      </c>
    </row>
    <row r="2506" spans="5:7" ht="14.3" thickBot="1" x14ac:dyDescent="0.3">
      <c r="E2506" s="11">
        <v>38121</v>
      </c>
      <c r="F2506">
        <v>656.10033230519343</v>
      </c>
      <c r="G2506">
        <v>1451.8505471885542</v>
      </c>
    </row>
    <row r="2507" spans="5:7" ht="14.3" thickBot="1" x14ac:dyDescent="0.3">
      <c r="E2507" s="11">
        <v>38124</v>
      </c>
      <c r="F2507">
        <v>653.69728704842748</v>
      </c>
      <c r="G2507">
        <v>1446.5337337306516</v>
      </c>
    </row>
    <row r="2508" spans="5:7" ht="14.3" thickBot="1" x14ac:dyDescent="0.3">
      <c r="E2508" s="11">
        <v>38125</v>
      </c>
      <c r="F2508">
        <v>649.29042437703379</v>
      </c>
      <c r="G2508">
        <v>1437.8196179214465</v>
      </c>
    </row>
    <row r="2509" spans="5:7" ht="14.3" thickBot="1" x14ac:dyDescent="0.3">
      <c r="E2509" s="11">
        <v>38126</v>
      </c>
      <c r="F2509">
        <v>647.52049407448135</v>
      </c>
      <c r="G2509">
        <v>1433.8991059197672</v>
      </c>
    </row>
    <row r="2510" spans="5:7" ht="14.3" thickBot="1" x14ac:dyDescent="0.3">
      <c r="E2510" s="11">
        <v>38127</v>
      </c>
      <c r="F2510">
        <v>646.17431410413712</v>
      </c>
      <c r="G2510">
        <v>1430.9191237928273</v>
      </c>
    </row>
    <row r="2511" spans="5:7" ht="14.3" thickBot="1" x14ac:dyDescent="0.3">
      <c r="E2511" s="11">
        <v>38128</v>
      </c>
      <c r="F2511">
        <v>646.41</v>
      </c>
      <c r="G2511">
        <v>1431.44</v>
      </c>
    </row>
    <row r="2512" spans="5:7" ht="14.3" thickBot="1" x14ac:dyDescent="0.3">
      <c r="E2512" s="11">
        <v>38131</v>
      </c>
      <c r="F2512">
        <v>645.68458721982256</v>
      </c>
      <c r="G2512">
        <v>1429.8347088061571</v>
      </c>
    </row>
    <row r="2513" spans="5:7" ht="14.3" thickBot="1" x14ac:dyDescent="0.3">
      <c r="E2513" s="11">
        <v>38132</v>
      </c>
      <c r="F2513">
        <v>646.51530297730608</v>
      </c>
      <c r="G2513">
        <v>1432.322225109169</v>
      </c>
    </row>
    <row r="2514" spans="5:7" ht="14.3" thickBot="1" x14ac:dyDescent="0.3">
      <c r="E2514" s="11">
        <v>38133</v>
      </c>
      <c r="F2514">
        <v>647.67366664582471</v>
      </c>
      <c r="G2514">
        <v>1434.888602216666</v>
      </c>
    </row>
    <row r="2515" spans="5:7" ht="14.3" thickBot="1" x14ac:dyDescent="0.3">
      <c r="E2515" s="11">
        <v>38134</v>
      </c>
      <c r="F2515">
        <v>648.3871279276425</v>
      </c>
      <c r="G2515">
        <v>1436.4691041404299</v>
      </c>
    </row>
    <row r="2516" spans="5:7" ht="14.3" thickBot="1" x14ac:dyDescent="0.3">
      <c r="E2516" s="11">
        <v>38135</v>
      </c>
      <c r="F2516">
        <v>650.02105485109473</v>
      </c>
      <c r="G2516">
        <v>1440.0891491971026</v>
      </c>
    </row>
    <row r="2517" spans="5:7" ht="14.3" thickBot="1" x14ac:dyDescent="0.3">
      <c r="E2517" s="11">
        <v>38138</v>
      </c>
      <c r="F2517">
        <v>649.09396447741597</v>
      </c>
      <c r="G2517">
        <v>1438.0352056401616</v>
      </c>
    </row>
    <row r="2518" spans="5:7" ht="14.3" thickBot="1" x14ac:dyDescent="0.3">
      <c r="E2518" s="11">
        <v>38139</v>
      </c>
      <c r="F2518">
        <v>651.34722169228803</v>
      </c>
      <c r="G2518">
        <v>1443.0270572446263</v>
      </c>
    </row>
    <row r="2519" spans="5:7" ht="14.3" thickBot="1" x14ac:dyDescent="0.3">
      <c r="E2519" s="11">
        <v>38140</v>
      </c>
      <c r="F2519">
        <v>652.57117970077559</v>
      </c>
      <c r="G2519">
        <v>1445.7387678623543</v>
      </c>
    </row>
    <row r="2520" spans="5:7" ht="14.3" thickBot="1" x14ac:dyDescent="0.3">
      <c r="E2520" s="11">
        <v>38141</v>
      </c>
      <c r="F2520">
        <v>653.02767174016708</v>
      </c>
      <c r="G2520">
        <v>1446.7501207193745</v>
      </c>
    </row>
    <row r="2521" spans="5:7" ht="14.3" thickBot="1" x14ac:dyDescent="0.3">
      <c r="E2521" s="11">
        <v>38142</v>
      </c>
      <c r="F2521">
        <v>655.76164663186682</v>
      </c>
      <c r="G2521">
        <v>1452.8069390672558</v>
      </c>
    </row>
    <row r="2522" spans="5:7" ht="14.3" thickBot="1" x14ac:dyDescent="0.3">
      <c r="E2522" s="11">
        <v>38145</v>
      </c>
      <c r="F2522">
        <v>655.35</v>
      </c>
      <c r="G2522">
        <v>1452.23</v>
      </c>
    </row>
    <row r="2523" spans="5:7" ht="14.3" thickBot="1" x14ac:dyDescent="0.3">
      <c r="E2523" s="11">
        <v>38146</v>
      </c>
      <c r="F2523">
        <v>656.22518546469951</v>
      </c>
      <c r="G2523">
        <v>1454.1762371697876</v>
      </c>
    </row>
    <row r="2524" spans="5:7" ht="14.3" thickBot="1" x14ac:dyDescent="0.3">
      <c r="E2524" s="11">
        <v>38147</v>
      </c>
      <c r="F2524">
        <v>660.76</v>
      </c>
      <c r="G2524">
        <v>1464.22</v>
      </c>
    </row>
    <row r="2525" spans="5:7" ht="14.3" thickBot="1" x14ac:dyDescent="0.3">
      <c r="E2525" s="11">
        <v>38148</v>
      </c>
      <c r="F2525">
        <v>662.34</v>
      </c>
      <c r="G2525">
        <v>1467.72</v>
      </c>
    </row>
    <row r="2526" spans="5:7" ht="14.3" thickBot="1" x14ac:dyDescent="0.3">
      <c r="E2526" s="11">
        <v>38149</v>
      </c>
      <c r="F2526">
        <v>662.66</v>
      </c>
      <c r="G2526">
        <v>1468.43</v>
      </c>
    </row>
    <row r="2527" spans="5:7" ht="14.3" thickBot="1" x14ac:dyDescent="0.3">
      <c r="E2527" s="11">
        <v>38152</v>
      </c>
      <c r="F2527">
        <v>664.40306615930695</v>
      </c>
      <c r="G2527">
        <v>1472.2982292084214</v>
      </c>
    </row>
    <row r="2528" spans="5:7" ht="14.3" thickBot="1" x14ac:dyDescent="0.3">
      <c r="E2528" s="11">
        <v>38153</v>
      </c>
      <c r="F2528">
        <v>662.41575108788743</v>
      </c>
      <c r="G2528">
        <v>1468.167148903148</v>
      </c>
    </row>
    <row r="2529" spans="5:7" ht="14.3" thickBot="1" x14ac:dyDescent="0.3">
      <c r="E2529" s="11">
        <v>38154</v>
      </c>
      <c r="F2529">
        <v>659.55815438887942</v>
      </c>
      <c r="G2529">
        <v>1461.8336127092566</v>
      </c>
    </row>
    <row r="2530" spans="5:7" ht="14.3" thickBot="1" x14ac:dyDescent="0.3">
      <c r="E2530" s="11">
        <v>38155</v>
      </c>
      <c r="F2530">
        <v>658.8034342643349</v>
      </c>
      <c r="G2530">
        <v>1460.160686785702</v>
      </c>
    </row>
    <row r="2531" spans="5:7" ht="14.3" thickBot="1" x14ac:dyDescent="0.3">
      <c r="E2531" s="11">
        <v>38156</v>
      </c>
      <c r="F2531">
        <v>660.2086162636416</v>
      </c>
      <c r="G2531">
        <v>1463.2751482427486</v>
      </c>
    </row>
    <row r="2532" spans="5:7" ht="14.3" thickBot="1" x14ac:dyDescent="0.3">
      <c r="E2532" s="11">
        <v>38159</v>
      </c>
      <c r="F2532">
        <v>658.49950955429608</v>
      </c>
      <c r="G2532">
        <v>1459.4871279778479</v>
      </c>
    </row>
    <row r="2533" spans="5:7" ht="14.3" thickBot="1" x14ac:dyDescent="0.3">
      <c r="E2533" s="11">
        <v>38160</v>
      </c>
      <c r="F2533">
        <v>656.41475923380426</v>
      </c>
      <c r="G2533">
        <v>1454.8666342406539</v>
      </c>
    </row>
    <row r="2534" spans="5:7" ht="14.3" thickBot="1" x14ac:dyDescent="0.3">
      <c r="E2534" s="11">
        <v>38161</v>
      </c>
      <c r="F2534">
        <v>656.49059962830779</v>
      </c>
      <c r="G2534">
        <v>1455.0346360755841</v>
      </c>
    </row>
    <row r="2535" spans="5:7" ht="14.3" thickBot="1" x14ac:dyDescent="0.3">
      <c r="E2535" s="11">
        <v>38162</v>
      </c>
      <c r="F2535">
        <v>654.75532457595193</v>
      </c>
      <c r="G2535">
        <v>1457.1506846463865</v>
      </c>
    </row>
    <row r="2536" spans="5:7" ht="14.3" thickBot="1" x14ac:dyDescent="0.3">
      <c r="E2536" s="11">
        <v>38163</v>
      </c>
      <c r="F2536">
        <v>652.74</v>
      </c>
      <c r="G2536">
        <v>1452.6661018646494</v>
      </c>
    </row>
    <row r="2537" spans="5:7" ht="14.3" thickBot="1" x14ac:dyDescent="0.3">
      <c r="E2537" s="11">
        <v>38166</v>
      </c>
      <c r="F2537">
        <v>650.69639866763907</v>
      </c>
      <c r="G2537">
        <v>1448.684265103044</v>
      </c>
    </row>
    <row r="2538" spans="5:7" ht="14.3" thickBot="1" x14ac:dyDescent="0.3">
      <c r="E2538" s="11">
        <v>38167</v>
      </c>
      <c r="F2538">
        <v>649.48353424052061</v>
      </c>
      <c r="G2538">
        <v>1447.8848791896896</v>
      </c>
    </row>
    <row r="2539" spans="5:7" ht="14.3" thickBot="1" x14ac:dyDescent="0.3">
      <c r="E2539" s="11">
        <v>38168</v>
      </c>
      <c r="F2539">
        <v>655.08728206870228</v>
      </c>
      <c r="G2539">
        <v>1460.7951283708114</v>
      </c>
    </row>
    <row r="2540" spans="5:7" ht="14.3" thickBot="1" x14ac:dyDescent="0.3">
      <c r="E2540" s="11">
        <v>38169</v>
      </c>
      <c r="F2540">
        <v>655.69817184484498</v>
      </c>
      <c r="G2540">
        <v>1462.157389162498</v>
      </c>
    </row>
    <row r="2541" spans="5:7" ht="14.3" thickBot="1" x14ac:dyDescent="0.3">
      <c r="E2541" s="11">
        <v>38170</v>
      </c>
      <c r="F2541">
        <v>656.10634184661376</v>
      </c>
      <c r="G2541">
        <v>1463.0674212939225</v>
      </c>
    </row>
    <row r="2542" spans="5:7" ht="14.3" thickBot="1" x14ac:dyDescent="0.3">
      <c r="E2542" s="11">
        <v>38173</v>
      </c>
      <c r="F2542">
        <v>656.74887758097407</v>
      </c>
      <c r="G2542">
        <v>1464.5003706878292</v>
      </c>
    </row>
    <row r="2543" spans="5:7" ht="14.3" thickBot="1" x14ac:dyDescent="0.3">
      <c r="E2543" s="11">
        <v>38174</v>
      </c>
      <c r="F2543">
        <v>655.6774043678239</v>
      </c>
      <c r="G2543">
        <v>1462.1110067358043</v>
      </c>
    </row>
    <row r="2544" spans="5:7" ht="14.3" thickBot="1" x14ac:dyDescent="0.3">
      <c r="E2544" s="11">
        <v>38175</v>
      </c>
      <c r="F2544">
        <v>654.55002002533217</v>
      </c>
      <c r="G2544">
        <v>1459.5969900120404</v>
      </c>
    </row>
    <row r="2545" spans="5:7" ht="14.3" thickBot="1" x14ac:dyDescent="0.3">
      <c r="E2545" s="11">
        <v>38176</v>
      </c>
      <c r="F2545">
        <v>653.443038727155</v>
      </c>
      <c r="G2545">
        <v>1457.3454087882658</v>
      </c>
    </row>
    <row r="2546" spans="5:7" ht="14.3" thickBot="1" x14ac:dyDescent="0.3">
      <c r="E2546" s="11">
        <v>38177</v>
      </c>
      <c r="F2546">
        <v>651.49146791147678</v>
      </c>
      <c r="G2546">
        <v>1453.023308294566</v>
      </c>
    </row>
    <row r="2547" spans="5:7" ht="14.3" thickBot="1" x14ac:dyDescent="0.3">
      <c r="E2547" s="11">
        <v>38180</v>
      </c>
      <c r="F2547">
        <v>650.94453087111833</v>
      </c>
      <c r="G2547">
        <v>1451.8</v>
      </c>
    </row>
    <row r="2548" spans="5:7" ht="14.3" thickBot="1" x14ac:dyDescent="0.3">
      <c r="E2548" s="11">
        <v>38181</v>
      </c>
      <c r="F2548">
        <v>651.25</v>
      </c>
      <c r="G2548">
        <v>1452.48</v>
      </c>
    </row>
    <row r="2549" spans="5:7" ht="14.3" thickBot="1" x14ac:dyDescent="0.3">
      <c r="E2549" s="11">
        <v>38182</v>
      </c>
      <c r="F2549">
        <v>650.74809107395856</v>
      </c>
      <c r="G2549">
        <v>1451.4598202499101</v>
      </c>
    </row>
    <row r="2550" spans="5:7" ht="14.3" thickBot="1" x14ac:dyDescent="0.3">
      <c r="E2550" s="11">
        <v>38183</v>
      </c>
      <c r="F2550">
        <v>650.97784590127526</v>
      </c>
      <c r="G2550">
        <v>1453.8752017144679</v>
      </c>
    </row>
    <row r="2551" spans="5:7" ht="14.3" thickBot="1" x14ac:dyDescent="0.3">
      <c r="E2551" s="11">
        <v>38184</v>
      </c>
      <c r="F2551">
        <v>648.53</v>
      </c>
      <c r="G2551">
        <v>1448.41</v>
      </c>
    </row>
    <row r="2552" spans="5:7" ht="14.3" thickBot="1" x14ac:dyDescent="0.3">
      <c r="E2552" s="11">
        <v>38187</v>
      </c>
      <c r="F2552">
        <v>647.94298621421444</v>
      </c>
      <c r="G2552">
        <v>1447.097366184342</v>
      </c>
    </row>
    <row r="2553" spans="5:7" ht="14.3" thickBot="1" x14ac:dyDescent="0.3">
      <c r="E2553" s="11">
        <v>38188</v>
      </c>
      <c r="F2553">
        <v>647.38681267064965</v>
      </c>
      <c r="G2553">
        <v>1445.8551650106713</v>
      </c>
    </row>
    <row r="2554" spans="5:7" ht="14.3" thickBot="1" x14ac:dyDescent="0.3">
      <c r="E2554" s="11">
        <v>38189</v>
      </c>
      <c r="F2554">
        <v>647.28052919383731</v>
      </c>
      <c r="G2554">
        <v>1445.6177576306618</v>
      </c>
    </row>
    <row r="2555" spans="5:7" ht="14.3" thickBot="1" x14ac:dyDescent="0.3">
      <c r="E2555" s="11">
        <v>38190</v>
      </c>
      <c r="F2555">
        <v>648.73</v>
      </c>
      <c r="G2555">
        <v>1448.86</v>
      </c>
    </row>
    <row r="2556" spans="5:7" ht="14.3" thickBot="1" x14ac:dyDescent="0.3">
      <c r="E2556" s="11">
        <v>38191</v>
      </c>
      <c r="F2556">
        <v>649.44000000000005</v>
      </c>
      <c r="G2556">
        <v>1450.45</v>
      </c>
    </row>
    <row r="2557" spans="5:7" ht="14.3" thickBot="1" x14ac:dyDescent="0.3">
      <c r="E2557" s="11">
        <v>38194</v>
      </c>
      <c r="F2557">
        <v>648.79631072701295</v>
      </c>
      <c r="G2557">
        <v>1449.0031020014817</v>
      </c>
    </row>
    <row r="2558" spans="5:7" ht="14.3" thickBot="1" x14ac:dyDescent="0.3">
      <c r="E2558" s="11">
        <v>38195</v>
      </c>
      <c r="F2558">
        <v>649.15924893458532</v>
      </c>
      <c r="G2558">
        <v>1449.8135924831884</v>
      </c>
    </row>
    <row r="2559" spans="5:7" ht="14.3" thickBot="1" x14ac:dyDescent="0.3">
      <c r="E2559" s="11">
        <v>38196</v>
      </c>
      <c r="F2559">
        <v>650.45000000000005</v>
      </c>
      <c r="G2559">
        <v>1452.69</v>
      </c>
    </row>
    <row r="2560" spans="5:7" ht="14.3" thickBot="1" x14ac:dyDescent="0.3">
      <c r="E2560" s="11">
        <v>38197</v>
      </c>
      <c r="F2560">
        <v>649.60248665342954</v>
      </c>
      <c r="G2560">
        <v>1450.803646025598</v>
      </c>
    </row>
    <row r="2561" spans="5:7" ht="14.3" thickBot="1" x14ac:dyDescent="0.3">
      <c r="E2561" s="11">
        <v>38198</v>
      </c>
      <c r="F2561">
        <v>648.91664660879928</v>
      </c>
      <c r="G2561">
        <v>1449.2717765811162</v>
      </c>
    </row>
    <row r="2562" spans="5:7" ht="14.3" thickBot="1" x14ac:dyDescent="0.3">
      <c r="E2562" s="11">
        <v>38201</v>
      </c>
      <c r="F2562">
        <v>648.71</v>
      </c>
      <c r="G2562">
        <v>1448.82</v>
      </c>
    </row>
    <row r="2563" spans="5:7" ht="14.3" thickBot="1" x14ac:dyDescent="0.3">
      <c r="E2563" s="11">
        <v>38202</v>
      </c>
      <c r="F2563">
        <v>650.00533811426828</v>
      </c>
      <c r="G2563">
        <v>1451.7032480262355</v>
      </c>
    </row>
    <row r="2564" spans="5:7" ht="14.3" thickBot="1" x14ac:dyDescent="0.3">
      <c r="E2564" s="11">
        <v>38203</v>
      </c>
      <c r="F2564">
        <v>649.86363131282792</v>
      </c>
      <c r="G2564">
        <v>1451.3867792986032</v>
      </c>
    </row>
    <row r="2565" spans="5:7" ht="14.3" thickBot="1" x14ac:dyDescent="0.3">
      <c r="E2565" s="11">
        <v>38204</v>
      </c>
      <c r="F2565">
        <v>649.44109405921097</v>
      </c>
      <c r="G2565">
        <v>1450.4431798813507</v>
      </c>
    </row>
    <row r="2566" spans="5:7" ht="14.3" thickBot="1" x14ac:dyDescent="0.3">
      <c r="E2566" s="11">
        <v>38205</v>
      </c>
      <c r="F2566">
        <v>650.41029896648752</v>
      </c>
      <c r="G2566">
        <v>1452.6077634439573</v>
      </c>
    </row>
    <row r="2567" spans="5:7" ht="14.3" thickBot="1" x14ac:dyDescent="0.3">
      <c r="E2567" s="11">
        <v>38208</v>
      </c>
      <c r="F2567">
        <v>646.05999999999995</v>
      </c>
      <c r="G2567">
        <v>1442.88</v>
      </c>
    </row>
    <row r="2568" spans="5:7" ht="14.3" thickBot="1" x14ac:dyDescent="0.3">
      <c r="E2568" s="11">
        <v>38209</v>
      </c>
      <c r="F2568">
        <v>646.77</v>
      </c>
      <c r="G2568">
        <v>1444.47</v>
      </c>
    </row>
    <row r="2569" spans="5:7" ht="14.3" thickBot="1" x14ac:dyDescent="0.3">
      <c r="E2569" s="11">
        <v>38210</v>
      </c>
      <c r="F2569">
        <v>648.56916672662021</v>
      </c>
      <c r="G2569">
        <v>1448.4976900532595</v>
      </c>
    </row>
    <row r="2570" spans="5:7" ht="14.3" thickBot="1" x14ac:dyDescent="0.3">
      <c r="E2570" s="11">
        <v>38211</v>
      </c>
      <c r="F2570">
        <v>648.09292341368905</v>
      </c>
      <c r="G2570">
        <v>1447.4321485574694</v>
      </c>
    </row>
    <row r="2571" spans="5:7" ht="14.3" thickBot="1" x14ac:dyDescent="0.3">
      <c r="E2571" s="11">
        <v>38212</v>
      </c>
      <c r="F2571">
        <v>648.21</v>
      </c>
      <c r="G2571">
        <v>1447.7</v>
      </c>
    </row>
    <row r="2572" spans="5:7" ht="14.3" thickBot="1" x14ac:dyDescent="0.3">
      <c r="E2572" s="11">
        <v>38215</v>
      </c>
      <c r="F2572">
        <v>647.79</v>
      </c>
      <c r="G2572">
        <v>1446.76</v>
      </c>
    </row>
    <row r="2573" spans="5:7" ht="14.3" thickBot="1" x14ac:dyDescent="0.3">
      <c r="E2573" s="11">
        <v>38216</v>
      </c>
      <c r="F2573">
        <v>647.85527690366723</v>
      </c>
      <c r="G2573">
        <v>1446.901499512406</v>
      </c>
    </row>
    <row r="2574" spans="5:7" ht="14.3" thickBot="1" x14ac:dyDescent="0.3">
      <c r="E2574" s="11">
        <v>38217</v>
      </c>
      <c r="F2574">
        <v>646.28224152622909</v>
      </c>
      <c r="G2574">
        <v>1443.3881829602637</v>
      </c>
    </row>
    <row r="2575" spans="5:7" ht="14.3" thickBot="1" x14ac:dyDescent="0.3">
      <c r="E2575" s="11">
        <v>38218</v>
      </c>
      <c r="F2575">
        <v>648.07673873197723</v>
      </c>
      <c r="G2575">
        <v>1447.3959679407601</v>
      </c>
    </row>
    <row r="2576" spans="5:7" ht="14.3" thickBot="1" x14ac:dyDescent="0.3">
      <c r="E2576" s="11">
        <v>38219</v>
      </c>
      <c r="F2576">
        <v>646.59</v>
      </c>
      <c r="G2576">
        <v>1444.07</v>
      </c>
    </row>
    <row r="2577" spans="5:7" ht="14.3" thickBot="1" x14ac:dyDescent="0.3">
      <c r="E2577" s="11">
        <v>38222</v>
      </c>
      <c r="F2577">
        <v>645.82034975542444</v>
      </c>
      <c r="G2577">
        <v>1442.356699832123</v>
      </c>
    </row>
    <row r="2578" spans="5:7" ht="14.3" thickBot="1" x14ac:dyDescent="0.3">
      <c r="E2578" s="11">
        <v>38223</v>
      </c>
      <c r="F2578">
        <v>643.63</v>
      </c>
      <c r="G2578">
        <v>1437.46</v>
      </c>
    </row>
    <row r="2579" spans="5:7" ht="14.3" thickBot="1" x14ac:dyDescent="0.3">
      <c r="E2579" s="11">
        <v>38224</v>
      </c>
      <c r="F2579">
        <v>643.30501108830458</v>
      </c>
      <c r="G2579">
        <v>1436.7389896228806</v>
      </c>
    </row>
    <row r="2580" spans="5:7" ht="14.3" thickBot="1" x14ac:dyDescent="0.3">
      <c r="E2580" s="11">
        <v>38225</v>
      </c>
      <c r="F2580">
        <v>644.59571821103884</v>
      </c>
      <c r="G2580">
        <v>1439.6216427631732</v>
      </c>
    </row>
    <row r="2581" spans="5:7" ht="14.3" thickBot="1" x14ac:dyDescent="0.3">
      <c r="E2581" s="11">
        <v>38226</v>
      </c>
      <c r="F2581">
        <v>643.69000000000005</v>
      </c>
      <c r="G2581">
        <v>1437.59</v>
      </c>
    </row>
    <row r="2582" spans="5:7" ht="14.3" thickBot="1" x14ac:dyDescent="0.3">
      <c r="E2582" s="11">
        <v>38229</v>
      </c>
      <c r="F2582">
        <v>643.52626527578684</v>
      </c>
      <c r="G2582">
        <v>1438.5712190064708</v>
      </c>
    </row>
    <row r="2583" spans="5:7" ht="14.3" thickBot="1" x14ac:dyDescent="0.3">
      <c r="E2583" s="11">
        <v>38230</v>
      </c>
      <c r="F2583">
        <v>642.12479276519764</v>
      </c>
      <c r="G2583">
        <v>1435.4383124487533</v>
      </c>
    </row>
    <row r="2584" spans="5:7" ht="14.3" thickBot="1" x14ac:dyDescent="0.3">
      <c r="E2584" s="11">
        <v>38231</v>
      </c>
      <c r="F2584">
        <v>642.89086460056342</v>
      </c>
      <c r="G2584">
        <v>1437.1508912047318</v>
      </c>
    </row>
    <row r="2585" spans="5:7" ht="14.3" thickBot="1" x14ac:dyDescent="0.3">
      <c r="E2585" s="11">
        <v>38232</v>
      </c>
      <c r="F2585">
        <v>643.7235123252226</v>
      </c>
      <c r="G2585">
        <v>1439.012127430065</v>
      </c>
    </row>
    <row r="2586" spans="5:7" ht="14.3" thickBot="1" x14ac:dyDescent="0.3">
      <c r="E2586" s="11">
        <v>38233</v>
      </c>
      <c r="F2586">
        <v>643.88264448162295</v>
      </c>
      <c r="G2586">
        <v>1439.3677876311829</v>
      </c>
    </row>
    <row r="2587" spans="5:7" ht="14.3" thickBot="1" x14ac:dyDescent="0.3">
      <c r="E2587" s="11">
        <v>38236</v>
      </c>
      <c r="F2587">
        <v>645.45426931243185</v>
      </c>
      <c r="G2587">
        <v>1442.8811768439411</v>
      </c>
    </row>
    <row r="2588" spans="5:7" ht="14.3" thickBot="1" x14ac:dyDescent="0.3">
      <c r="E2588" s="11">
        <v>38237</v>
      </c>
      <c r="F2588">
        <v>647.47</v>
      </c>
      <c r="G2588">
        <v>1447.39</v>
      </c>
    </row>
    <row r="2589" spans="5:7" ht="14.3" thickBot="1" x14ac:dyDescent="0.3">
      <c r="E2589" s="11">
        <v>38238</v>
      </c>
      <c r="F2589">
        <v>647.24911018379498</v>
      </c>
      <c r="G2589">
        <v>1446.893432301594</v>
      </c>
    </row>
    <row r="2590" spans="5:7" ht="14.3" thickBot="1" x14ac:dyDescent="0.3">
      <c r="E2590" s="11">
        <v>38239</v>
      </c>
      <c r="F2590">
        <v>648.71373305738541</v>
      </c>
      <c r="G2590">
        <v>1450.1674733484629</v>
      </c>
    </row>
    <row r="2591" spans="5:7" ht="14.3" thickBot="1" x14ac:dyDescent="0.3">
      <c r="E2591" s="11">
        <v>38240</v>
      </c>
      <c r="F2591">
        <v>652.12</v>
      </c>
      <c r="G2591">
        <v>1457.78</v>
      </c>
    </row>
    <row r="2592" spans="5:7" ht="14.3" thickBot="1" x14ac:dyDescent="0.3">
      <c r="E2592" s="11">
        <v>38243</v>
      </c>
      <c r="F2592">
        <v>650.50676062964931</v>
      </c>
      <c r="G2592">
        <v>1454.1758599394366</v>
      </c>
    </row>
    <row r="2593" spans="5:7" ht="14.3" thickBot="1" x14ac:dyDescent="0.3">
      <c r="E2593" s="11">
        <v>38244</v>
      </c>
      <c r="F2593">
        <v>650.01</v>
      </c>
      <c r="G2593">
        <v>1453.06</v>
      </c>
    </row>
    <row r="2594" spans="5:7" ht="14.3" thickBot="1" x14ac:dyDescent="0.3">
      <c r="E2594" s="11">
        <v>38245</v>
      </c>
      <c r="F2594">
        <v>650.47518821283688</v>
      </c>
      <c r="G2594">
        <v>1454.6111243742569</v>
      </c>
    </row>
    <row r="2595" spans="5:7" ht="14.3" thickBot="1" x14ac:dyDescent="0.3">
      <c r="E2595" s="11">
        <v>38246</v>
      </c>
      <c r="F2595">
        <v>651.64384167174796</v>
      </c>
      <c r="G2595">
        <v>1457.2181103911798</v>
      </c>
    </row>
    <row r="2596" spans="5:7" ht="14.3" thickBot="1" x14ac:dyDescent="0.3">
      <c r="E2596" s="11">
        <v>38247</v>
      </c>
      <c r="F2596">
        <v>651.26</v>
      </c>
      <c r="G2596">
        <v>1456.36</v>
      </c>
    </row>
    <row r="2597" spans="5:7" ht="14.3" thickBot="1" x14ac:dyDescent="0.3">
      <c r="E2597" s="11">
        <v>38250</v>
      </c>
      <c r="F2597">
        <v>649.99</v>
      </c>
      <c r="G2597">
        <v>1453.52</v>
      </c>
    </row>
    <row r="2598" spans="5:7" ht="14.3" thickBot="1" x14ac:dyDescent="0.3">
      <c r="E2598" s="11">
        <v>38251</v>
      </c>
      <c r="F2598">
        <v>651.66</v>
      </c>
      <c r="G2598">
        <v>1457.25</v>
      </c>
    </row>
    <row r="2599" spans="5:7" ht="14.3" thickBot="1" x14ac:dyDescent="0.3">
      <c r="E2599" s="11">
        <v>38252</v>
      </c>
      <c r="F2599">
        <v>655.59207287569427</v>
      </c>
      <c r="G2599">
        <v>1466.047373042428</v>
      </c>
    </row>
    <row r="2600" spans="5:7" ht="14.3" thickBot="1" x14ac:dyDescent="0.3">
      <c r="E2600" s="11">
        <v>38253</v>
      </c>
      <c r="F2600">
        <v>654.31875725348925</v>
      </c>
      <c r="G2600">
        <v>1463.1999956562531</v>
      </c>
    </row>
    <row r="2601" spans="5:7" ht="14.3" thickBot="1" x14ac:dyDescent="0.3">
      <c r="E2601" s="11">
        <v>38254</v>
      </c>
      <c r="F2601">
        <v>654.99</v>
      </c>
      <c r="G2601">
        <v>1465.06</v>
      </c>
    </row>
    <row r="2602" spans="5:7" ht="14.3" thickBot="1" x14ac:dyDescent="0.3">
      <c r="E2602" s="11">
        <v>38257</v>
      </c>
      <c r="F2602">
        <v>654.78</v>
      </c>
      <c r="G2602">
        <v>1464.23</v>
      </c>
    </row>
    <row r="2603" spans="5:7" ht="14.3" thickBot="1" x14ac:dyDescent="0.3">
      <c r="E2603" s="11">
        <v>38258</v>
      </c>
      <c r="F2603">
        <v>657.04</v>
      </c>
      <c r="G2603">
        <v>1470.31</v>
      </c>
    </row>
    <row r="2604" spans="5:7" ht="14.3" thickBot="1" x14ac:dyDescent="0.3">
      <c r="E2604" s="11">
        <v>38259</v>
      </c>
      <c r="F2604">
        <v>658.40394594622501</v>
      </c>
      <c r="G2604">
        <v>1473.3545511246036</v>
      </c>
    </row>
    <row r="2605" spans="5:7" ht="14.3" thickBot="1" x14ac:dyDescent="0.3">
      <c r="E2605" s="11">
        <v>38260</v>
      </c>
      <c r="F2605">
        <v>660.82285500942396</v>
      </c>
      <c r="G2605">
        <v>1478.7677096116211</v>
      </c>
    </row>
    <row r="2606" spans="5:7" ht="14.3" thickBot="1" x14ac:dyDescent="0.3">
      <c r="E2606" s="11">
        <v>38261</v>
      </c>
      <c r="F2606">
        <v>661.03355248505841</v>
      </c>
      <c r="G2606">
        <v>1482.571158445247</v>
      </c>
    </row>
    <row r="2607" spans="5:7" ht="14.3" thickBot="1" x14ac:dyDescent="0.3">
      <c r="E2607" s="11">
        <v>38264</v>
      </c>
      <c r="F2607">
        <v>661.91378051571076</v>
      </c>
      <c r="G2607">
        <v>1484.5452339639776</v>
      </c>
    </row>
    <row r="2608" spans="5:7" ht="14.3" thickBot="1" x14ac:dyDescent="0.3">
      <c r="E2608" s="11">
        <v>38265</v>
      </c>
      <c r="F2608">
        <v>663.49282706314057</v>
      </c>
      <c r="G2608">
        <v>1488.2241327416477</v>
      </c>
    </row>
    <row r="2609" spans="5:7" ht="14.3" thickBot="1" x14ac:dyDescent="0.3">
      <c r="E2609" s="11">
        <v>38266</v>
      </c>
      <c r="F2609">
        <v>663.30149160079077</v>
      </c>
      <c r="G2609">
        <v>1487.7950440211773</v>
      </c>
    </row>
    <row r="2610" spans="5:7" ht="14.3" thickBot="1" x14ac:dyDescent="0.3">
      <c r="E2610" s="11">
        <v>38267</v>
      </c>
      <c r="F2610">
        <v>663.57341428454038</v>
      </c>
      <c r="G2610">
        <v>1488.4049197299905</v>
      </c>
    </row>
    <row r="2611" spans="5:7" ht="14.3" thickBot="1" x14ac:dyDescent="0.3">
      <c r="E2611" s="11">
        <v>38268</v>
      </c>
      <c r="F2611">
        <v>664.78</v>
      </c>
      <c r="G2611">
        <v>1491.12</v>
      </c>
    </row>
    <row r="2612" spans="5:7" ht="14.3" thickBot="1" x14ac:dyDescent="0.3">
      <c r="E2612" s="11">
        <v>38271</v>
      </c>
      <c r="F2612">
        <v>668.09</v>
      </c>
      <c r="G2612">
        <v>1498.54</v>
      </c>
    </row>
    <row r="2613" spans="5:7" ht="14.3" thickBot="1" x14ac:dyDescent="0.3">
      <c r="E2613" s="11">
        <v>38272</v>
      </c>
      <c r="F2613">
        <v>668.29</v>
      </c>
      <c r="G2613">
        <v>1499</v>
      </c>
    </row>
    <row r="2614" spans="5:7" ht="14.3" thickBot="1" x14ac:dyDescent="0.3">
      <c r="E2614" s="11">
        <v>38273</v>
      </c>
      <c r="F2614">
        <v>670.58788999366516</v>
      </c>
      <c r="G2614">
        <v>1506.8385337802399</v>
      </c>
    </row>
    <row r="2615" spans="5:7" ht="14.3" thickBot="1" x14ac:dyDescent="0.3">
      <c r="E2615" s="11">
        <v>38274</v>
      </c>
      <c r="F2615">
        <v>667.14770864292632</v>
      </c>
      <c r="G2615">
        <v>1499.4256858059734</v>
      </c>
    </row>
    <row r="2616" spans="5:7" ht="14.3" thickBot="1" x14ac:dyDescent="0.3">
      <c r="E2616" s="11">
        <v>38275</v>
      </c>
      <c r="F2616">
        <v>665.48</v>
      </c>
      <c r="G2616">
        <v>1501.4621240939255</v>
      </c>
    </row>
    <row r="2617" spans="5:7" ht="14.3" thickBot="1" x14ac:dyDescent="0.3">
      <c r="E2617" s="11">
        <v>38278</v>
      </c>
      <c r="F2617">
        <v>665.59</v>
      </c>
      <c r="G2617">
        <v>1501.71</v>
      </c>
    </row>
    <row r="2618" spans="5:7" ht="14.3" thickBot="1" x14ac:dyDescent="0.3">
      <c r="E2618" s="11">
        <v>38279</v>
      </c>
      <c r="F2618">
        <v>665.56</v>
      </c>
      <c r="G2618">
        <v>1501.64</v>
      </c>
    </row>
    <row r="2619" spans="5:7" ht="14.3" thickBot="1" x14ac:dyDescent="0.3">
      <c r="E2619" s="11">
        <v>38280</v>
      </c>
      <c r="F2619">
        <v>666.88931880280359</v>
      </c>
      <c r="G2619">
        <v>1504.6327558791963</v>
      </c>
    </row>
    <row r="2620" spans="5:7" ht="14.3" thickBot="1" x14ac:dyDescent="0.3">
      <c r="E2620" s="11">
        <v>38281</v>
      </c>
      <c r="F2620">
        <v>665.09164655311633</v>
      </c>
      <c r="G2620">
        <v>1500.5767929101637</v>
      </c>
    </row>
    <row r="2621" spans="5:7" ht="14.3" thickBot="1" x14ac:dyDescent="0.3">
      <c r="E2621" s="11">
        <v>38282</v>
      </c>
      <c r="F2621">
        <v>664.54961705200333</v>
      </c>
      <c r="G2621">
        <v>1499.3539348530824</v>
      </c>
    </row>
    <row r="2622" spans="5:7" ht="14.3" thickBot="1" x14ac:dyDescent="0.3">
      <c r="E2622" s="11">
        <v>38285</v>
      </c>
      <c r="F2622">
        <v>666.87</v>
      </c>
      <c r="G2622">
        <v>1504.58</v>
      </c>
    </row>
    <row r="2623" spans="5:7" ht="14.3" thickBot="1" x14ac:dyDescent="0.3">
      <c r="E2623" s="11">
        <v>38286</v>
      </c>
      <c r="F2623">
        <v>668.93</v>
      </c>
      <c r="G2623">
        <v>1509.23</v>
      </c>
    </row>
    <row r="2624" spans="5:7" ht="14.3" thickBot="1" x14ac:dyDescent="0.3">
      <c r="E2624" s="11">
        <v>38287</v>
      </c>
      <c r="F2624">
        <v>669.45</v>
      </c>
      <c r="G2624">
        <v>1510.4</v>
      </c>
    </row>
    <row r="2625" spans="5:7" ht="14.3" thickBot="1" x14ac:dyDescent="0.3">
      <c r="E2625" s="11">
        <v>38288</v>
      </c>
      <c r="F2625">
        <v>670.85245044299177</v>
      </c>
      <c r="G2625">
        <v>1513.5745105873621</v>
      </c>
    </row>
    <row r="2626" spans="5:7" ht="14.3" thickBot="1" x14ac:dyDescent="0.3">
      <c r="E2626" s="11">
        <v>38289</v>
      </c>
      <c r="F2626">
        <v>671.31</v>
      </c>
      <c r="G2626">
        <v>1514.61</v>
      </c>
    </row>
    <row r="2627" spans="5:7" ht="14.3" thickBot="1" x14ac:dyDescent="0.3">
      <c r="E2627" s="11">
        <v>38292</v>
      </c>
      <c r="F2627">
        <v>672.22</v>
      </c>
      <c r="G2627">
        <v>1516.66</v>
      </c>
    </row>
    <row r="2628" spans="5:7" ht="14.3" thickBot="1" x14ac:dyDescent="0.3">
      <c r="E2628" s="11">
        <v>38294</v>
      </c>
      <c r="F2628">
        <v>672.95911838904101</v>
      </c>
      <c r="G2628">
        <v>1518.3274124011041</v>
      </c>
    </row>
    <row r="2629" spans="5:7" ht="14.3" thickBot="1" x14ac:dyDescent="0.3">
      <c r="E2629" s="11">
        <v>38295</v>
      </c>
      <c r="F2629">
        <v>672.90337554567668</v>
      </c>
      <c r="G2629">
        <v>1518.2017423018799</v>
      </c>
    </row>
    <row r="2630" spans="5:7" ht="14.3" thickBot="1" x14ac:dyDescent="0.3">
      <c r="E2630" s="11">
        <v>38296</v>
      </c>
      <c r="F2630">
        <v>671.17</v>
      </c>
      <c r="G2630">
        <v>1514.61</v>
      </c>
    </row>
    <row r="2631" spans="5:7" ht="14.3" thickBot="1" x14ac:dyDescent="0.3">
      <c r="E2631" s="11">
        <v>38299</v>
      </c>
      <c r="F2631">
        <v>672.08</v>
      </c>
      <c r="G2631">
        <v>1516.67</v>
      </c>
    </row>
    <row r="2632" spans="5:7" ht="14.3" thickBot="1" x14ac:dyDescent="0.3">
      <c r="E2632" s="11">
        <v>38300</v>
      </c>
      <c r="F2632">
        <v>673.16</v>
      </c>
      <c r="G2632">
        <v>1519.12</v>
      </c>
    </row>
    <row r="2633" spans="5:7" ht="14.3" thickBot="1" x14ac:dyDescent="0.3">
      <c r="E2633" s="11">
        <v>38301</v>
      </c>
      <c r="F2633">
        <v>673.7</v>
      </c>
      <c r="G2633">
        <v>1520.32</v>
      </c>
    </row>
    <row r="2634" spans="5:7" ht="14.3" thickBot="1" x14ac:dyDescent="0.3">
      <c r="E2634" s="11">
        <v>38302</v>
      </c>
      <c r="F2634">
        <v>675.36</v>
      </c>
      <c r="G2634">
        <v>1524.08</v>
      </c>
    </row>
    <row r="2635" spans="5:7" ht="14.3" thickBot="1" x14ac:dyDescent="0.3">
      <c r="E2635" s="11">
        <v>38306</v>
      </c>
      <c r="F2635">
        <v>673.64</v>
      </c>
      <c r="G2635">
        <v>1520.18</v>
      </c>
    </row>
    <row r="2636" spans="5:7" ht="14.3" thickBot="1" x14ac:dyDescent="0.3">
      <c r="E2636" s="11">
        <v>38307</v>
      </c>
      <c r="F2636">
        <v>674.01</v>
      </c>
      <c r="G2636">
        <v>1521.02</v>
      </c>
    </row>
    <row r="2637" spans="5:7" ht="14.3" thickBot="1" x14ac:dyDescent="0.3">
      <c r="E2637" s="11">
        <v>38308</v>
      </c>
      <c r="F2637">
        <v>675.26</v>
      </c>
      <c r="G2637">
        <v>1524.22</v>
      </c>
    </row>
    <row r="2638" spans="5:7" ht="14.3" thickBot="1" x14ac:dyDescent="0.3">
      <c r="E2638" s="11">
        <v>38309</v>
      </c>
      <c r="F2638">
        <v>677.20035016003953</v>
      </c>
      <c r="G2638">
        <v>1529.1545278446379</v>
      </c>
    </row>
    <row r="2639" spans="5:7" ht="14.3" thickBot="1" x14ac:dyDescent="0.3">
      <c r="E2639" s="11">
        <v>38310</v>
      </c>
      <c r="F2639">
        <v>678.19</v>
      </c>
      <c r="G2639">
        <v>1531.38</v>
      </c>
    </row>
    <row r="2640" spans="5:7" ht="14.3" thickBot="1" x14ac:dyDescent="0.3">
      <c r="E2640" s="11">
        <v>38313</v>
      </c>
      <c r="F2640">
        <v>677.31</v>
      </c>
      <c r="G2640">
        <v>1529.41</v>
      </c>
    </row>
    <row r="2641" spans="5:7" ht="14.3" thickBot="1" x14ac:dyDescent="0.3">
      <c r="E2641" s="11">
        <v>38314</v>
      </c>
      <c r="F2641">
        <v>678.8</v>
      </c>
      <c r="G2641">
        <v>1532.76</v>
      </c>
    </row>
    <row r="2642" spans="5:7" ht="14.3" thickBot="1" x14ac:dyDescent="0.3">
      <c r="E2642" s="11">
        <v>38315</v>
      </c>
      <c r="F2642">
        <v>681.35</v>
      </c>
      <c r="G2642">
        <v>1538.53</v>
      </c>
    </row>
    <row r="2643" spans="5:7" ht="14.3" thickBot="1" x14ac:dyDescent="0.3">
      <c r="E2643" s="11">
        <v>38316</v>
      </c>
      <c r="F2643">
        <v>684.72353689351598</v>
      </c>
      <c r="G2643">
        <v>1546.1420878642923</v>
      </c>
    </row>
    <row r="2644" spans="5:7" ht="14.3" thickBot="1" x14ac:dyDescent="0.3">
      <c r="E2644" s="11">
        <v>38317</v>
      </c>
      <c r="F2644">
        <v>688.18</v>
      </c>
      <c r="G2644">
        <v>1553.95</v>
      </c>
    </row>
    <row r="2645" spans="5:7" ht="14.3" thickBot="1" x14ac:dyDescent="0.3">
      <c r="E2645" s="11">
        <v>38320</v>
      </c>
      <c r="F2645">
        <v>690.71</v>
      </c>
      <c r="G2645">
        <v>1560.25</v>
      </c>
    </row>
    <row r="2646" spans="5:7" ht="14.3" thickBot="1" x14ac:dyDescent="0.3">
      <c r="E2646" s="11">
        <v>38321</v>
      </c>
      <c r="F2646">
        <v>692.53</v>
      </c>
      <c r="G2646">
        <v>1564.37</v>
      </c>
    </row>
    <row r="2647" spans="5:7" ht="14.3" thickBot="1" x14ac:dyDescent="0.3">
      <c r="E2647" s="11">
        <v>38322</v>
      </c>
      <c r="F2647">
        <v>698.49889617504402</v>
      </c>
      <c r="G2647">
        <v>1577.8521093881484</v>
      </c>
    </row>
    <row r="2648" spans="5:7" ht="14.3" thickBot="1" x14ac:dyDescent="0.3">
      <c r="E2648" s="11">
        <v>38323</v>
      </c>
      <c r="F2648">
        <v>695.37746464312568</v>
      </c>
      <c r="G2648">
        <v>1577.52118091532</v>
      </c>
    </row>
    <row r="2649" spans="5:7" ht="14.3" thickBot="1" x14ac:dyDescent="0.3">
      <c r="E2649" s="11">
        <v>38324</v>
      </c>
      <c r="F2649">
        <v>695.8</v>
      </c>
      <c r="G2649">
        <v>1578.47</v>
      </c>
    </row>
    <row r="2650" spans="5:7" ht="14.3" thickBot="1" x14ac:dyDescent="0.3">
      <c r="E2650" s="11">
        <v>38327</v>
      </c>
      <c r="F2650">
        <v>695.65427948450167</v>
      </c>
      <c r="G2650">
        <v>1578.1491245328186</v>
      </c>
    </row>
    <row r="2651" spans="5:7" ht="14.3" thickBot="1" x14ac:dyDescent="0.3">
      <c r="E2651" s="11">
        <v>38328</v>
      </c>
      <c r="F2651">
        <v>699.48</v>
      </c>
      <c r="G2651">
        <v>1586.83</v>
      </c>
    </row>
    <row r="2652" spans="5:7" ht="14.3" thickBot="1" x14ac:dyDescent="0.3">
      <c r="E2652" s="11">
        <v>38329</v>
      </c>
      <c r="F2652">
        <v>694.03439509692123</v>
      </c>
      <c r="G2652">
        <v>1574.4742478493413</v>
      </c>
    </row>
    <row r="2653" spans="5:7" ht="14.3" thickBot="1" x14ac:dyDescent="0.3">
      <c r="E2653" s="11">
        <v>38330</v>
      </c>
      <c r="F2653">
        <v>690.64274741354495</v>
      </c>
      <c r="G2653">
        <v>1569.9803862348374</v>
      </c>
    </row>
    <row r="2654" spans="5:7" ht="14.3" thickBot="1" x14ac:dyDescent="0.3">
      <c r="E2654" s="11">
        <v>38331</v>
      </c>
      <c r="F2654">
        <v>690.34</v>
      </c>
      <c r="G2654">
        <v>1569.29</v>
      </c>
    </row>
    <row r="2655" spans="5:7" ht="14.3" thickBot="1" x14ac:dyDescent="0.3">
      <c r="E2655" s="11">
        <v>38334</v>
      </c>
      <c r="F2655">
        <v>690.21</v>
      </c>
      <c r="G2655">
        <v>1571.02</v>
      </c>
    </row>
    <row r="2656" spans="5:7" ht="14.3" thickBot="1" x14ac:dyDescent="0.3">
      <c r="E2656" s="11">
        <v>38335</v>
      </c>
      <c r="F2656">
        <v>690.92</v>
      </c>
      <c r="G2656">
        <v>1573.31</v>
      </c>
    </row>
    <row r="2657" spans="5:7" ht="14.3" thickBot="1" x14ac:dyDescent="0.3">
      <c r="E2657" s="11">
        <v>38336</v>
      </c>
      <c r="F2657">
        <v>691.18</v>
      </c>
      <c r="G2657">
        <v>1573.92</v>
      </c>
    </row>
    <row r="2658" spans="5:7" ht="14.3" thickBot="1" x14ac:dyDescent="0.3">
      <c r="E2658" s="11">
        <v>38337</v>
      </c>
      <c r="F2658">
        <v>691.98</v>
      </c>
      <c r="G2658">
        <v>1577</v>
      </c>
    </row>
    <row r="2659" spans="5:7" ht="14.3" thickBot="1" x14ac:dyDescent="0.3">
      <c r="E2659" s="11">
        <v>38338</v>
      </c>
      <c r="F2659">
        <v>692.96</v>
      </c>
      <c r="G2659">
        <v>1579.22</v>
      </c>
    </row>
    <row r="2660" spans="5:7" ht="14.3" thickBot="1" x14ac:dyDescent="0.3">
      <c r="E2660" s="11">
        <v>38341</v>
      </c>
      <c r="F2660">
        <v>693.95</v>
      </c>
      <c r="G2660">
        <v>1581.49</v>
      </c>
    </row>
    <row r="2661" spans="5:7" ht="14.3" thickBot="1" x14ac:dyDescent="0.3">
      <c r="E2661" s="11">
        <v>38342</v>
      </c>
      <c r="F2661">
        <v>696.33</v>
      </c>
      <c r="G2661">
        <v>1586.9</v>
      </c>
    </row>
    <row r="2662" spans="5:7" ht="14.3" thickBot="1" x14ac:dyDescent="0.3">
      <c r="E2662" s="11">
        <v>38343</v>
      </c>
      <c r="F2662">
        <v>695.31598117426631</v>
      </c>
      <c r="G2662">
        <v>1584.6898713366461</v>
      </c>
    </row>
    <row r="2663" spans="5:7" ht="14.3" thickBot="1" x14ac:dyDescent="0.3">
      <c r="E2663" s="11">
        <v>38344</v>
      </c>
      <c r="F2663">
        <v>698.2354523125324</v>
      </c>
      <c r="G2663">
        <v>1591.3436835304794</v>
      </c>
    </row>
    <row r="2664" spans="5:7" ht="14.3" thickBot="1" x14ac:dyDescent="0.3">
      <c r="E2664" s="11">
        <v>38345</v>
      </c>
      <c r="F2664">
        <v>700.32</v>
      </c>
      <c r="G2664">
        <v>1596.09</v>
      </c>
    </row>
    <row r="2665" spans="5:7" ht="14.3" thickBot="1" x14ac:dyDescent="0.3">
      <c r="E2665" s="11">
        <v>38348</v>
      </c>
      <c r="F2665">
        <v>702.65349780028123</v>
      </c>
      <c r="G2665">
        <v>1601.4127116640091</v>
      </c>
    </row>
    <row r="2666" spans="5:7" ht="14.3" thickBot="1" x14ac:dyDescent="0.3">
      <c r="E2666" s="11">
        <v>38349</v>
      </c>
      <c r="F2666">
        <v>703.26</v>
      </c>
      <c r="G2666">
        <v>1602.8</v>
      </c>
    </row>
    <row r="2667" spans="5:7" ht="14.3" thickBot="1" x14ac:dyDescent="0.3">
      <c r="E2667" s="11">
        <v>38350</v>
      </c>
      <c r="F2667">
        <v>705.36</v>
      </c>
      <c r="G2667">
        <v>1607.59</v>
      </c>
    </row>
    <row r="2668" spans="5:7" ht="14.3" thickBot="1" x14ac:dyDescent="0.3">
      <c r="E2668" s="11">
        <v>38351</v>
      </c>
      <c r="F2668">
        <v>708.05</v>
      </c>
      <c r="G2668">
        <v>1613.7</v>
      </c>
    </row>
    <row r="2669" spans="5:7" ht="14.3" thickBot="1" x14ac:dyDescent="0.3">
      <c r="E2669" s="11">
        <v>38352</v>
      </c>
      <c r="F2669">
        <v>710.77</v>
      </c>
      <c r="G2669">
        <v>1619.92</v>
      </c>
    </row>
    <row r="2670" spans="5:7" ht="14.3" thickBot="1" x14ac:dyDescent="0.3">
      <c r="E2670" s="11">
        <v>38356</v>
      </c>
      <c r="F2670">
        <v>710.49</v>
      </c>
      <c r="G2670">
        <v>1619.28</v>
      </c>
    </row>
    <row r="2671" spans="5:7" ht="14.3" thickBot="1" x14ac:dyDescent="0.3">
      <c r="E2671" s="11">
        <v>38357</v>
      </c>
      <c r="F2671">
        <v>711.65</v>
      </c>
      <c r="G2671">
        <v>1621.92</v>
      </c>
    </row>
    <row r="2672" spans="5:7" ht="14.3" thickBot="1" x14ac:dyDescent="0.3">
      <c r="E2672" s="11">
        <v>38358</v>
      </c>
      <c r="F2672">
        <v>712.45</v>
      </c>
      <c r="G2672">
        <v>1623.73</v>
      </c>
    </row>
    <row r="2673" spans="5:7" ht="14.3" thickBot="1" x14ac:dyDescent="0.3">
      <c r="E2673" s="11">
        <v>38359</v>
      </c>
      <c r="F2673">
        <v>716.28</v>
      </c>
      <c r="G2673">
        <v>1633.01</v>
      </c>
    </row>
    <row r="2674" spans="5:7" ht="14.3" thickBot="1" x14ac:dyDescent="0.3">
      <c r="E2674" s="11">
        <v>38362</v>
      </c>
      <c r="F2674">
        <v>711.31368698081394</v>
      </c>
      <c r="G2674">
        <v>1632.7721721103931</v>
      </c>
    </row>
    <row r="2675" spans="5:7" ht="14.3" thickBot="1" x14ac:dyDescent="0.3">
      <c r="E2675" s="11">
        <v>38363</v>
      </c>
      <c r="F2675">
        <v>713.23</v>
      </c>
      <c r="G2675">
        <v>1637.16</v>
      </c>
    </row>
    <row r="2676" spans="5:7" ht="14.3" thickBot="1" x14ac:dyDescent="0.3">
      <c r="E2676" s="11">
        <v>38364</v>
      </c>
      <c r="F2676">
        <v>713.14257041763562</v>
      </c>
      <c r="G2676">
        <v>1636.9712057216416</v>
      </c>
    </row>
    <row r="2677" spans="5:7" ht="14.3" thickBot="1" x14ac:dyDescent="0.3">
      <c r="E2677" s="11">
        <v>38365</v>
      </c>
      <c r="F2677">
        <v>715.34</v>
      </c>
      <c r="G2677">
        <v>1642.02</v>
      </c>
    </row>
    <row r="2678" spans="5:7" ht="14.3" thickBot="1" x14ac:dyDescent="0.3">
      <c r="E2678" s="11">
        <v>38366</v>
      </c>
      <c r="F2678">
        <v>720.04</v>
      </c>
      <c r="G2678">
        <v>1653.16</v>
      </c>
    </row>
    <row r="2679" spans="5:7" ht="14.3" thickBot="1" x14ac:dyDescent="0.3">
      <c r="E2679" s="11">
        <v>38369</v>
      </c>
      <c r="F2679">
        <v>723.63</v>
      </c>
      <c r="G2679">
        <v>1661.4</v>
      </c>
    </row>
    <row r="2680" spans="5:7" ht="14.3" thickBot="1" x14ac:dyDescent="0.3">
      <c r="E2680" s="11">
        <v>38370</v>
      </c>
      <c r="F2680">
        <v>726.79</v>
      </c>
      <c r="G2680">
        <v>1668.6339476691446</v>
      </c>
    </row>
    <row r="2681" spans="5:7" ht="14.3" thickBot="1" x14ac:dyDescent="0.3">
      <c r="E2681" s="11">
        <v>38371</v>
      </c>
      <c r="F2681">
        <v>729.92840887491695</v>
      </c>
      <c r="G2681">
        <v>1675.8511460651184</v>
      </c>
    </row>
    <row r="2682" spans="5:7" ht="14.3" thickBot="1" x14ac:dyDescent="0.3">
      <c r="E2682" s="11">
        <v>38372</v>
      </c>
      <c r="F2682">
        <v>733.80423591808858</v>
      </c>
      <c r="G2682">
        <v>1684.7496405913203</v>
      </c>
    </row>
    <row r="2683" spans="5:7" ht="14.3" thickBot="1" x14ac:dyDescent="0.3">
      <c r="E2683" s="11">
        <v>38373</v>
      </c>
      <c r="F2683">
        <v>732.49</v>
      </c>
      <c r="G2683">
        <v>1681.72</v>
      </c>
    </row>
    <row r="2684" spans="5:7" ht="14.3" thickBot="1" x14ac:dyDescent="0.3">
      <c r="E2684" s="11">
        <v>38376</v>
      </c>
      <c r="F2684">
        <v>732.0350196936372</v>
      </c>
      <c r="G2684">
        <v>1680.6877136302396</v>
      </c>
    </row>
    <row r="2685" spans="5:7" ht="14.3" thickBot="1" x14ac:dyDescent="0.3">
      <c r="E2685" s="11">
        <v>38378</v>
      </c>
      <c r="F2685">
        <v>730.63901506207344</v>
      </c>
      <c r="G2685">
        <v>1677.4826209116841</v>
      </c>
    </row>
    <row r="2686" spans="5:7" ht="14.3" thickBot="1" x14ac:dyDescent="0.3">
      <c r="E2686" s="11">
        <v>38379</v>
      </c>
      <c r="F2686">
        <v>729.73540837130065</v>
      </c>
      <c r="G2686">
        <v>1680.3020861278014</v>
      </c>
    </row>
    <row r="2687" spans="5:7" ht="14.3" thickBot="1" x14ac:dyDescent="0.3">
      <c r="E2687" s="11">
        <v>38380</v>
      </c>
      <c r="F2687">
        <v>729.12</v>
      </c>
      <c r="G2687">
        <v>1678.88</v>
      </c>
    </row>
    <row r="2688" spans="5:7" ht="14.3" thickBot="1" x14ac:dyDescent="0.3">
      <c r="E2688" s="11">
        <v>38383</v>
      </c>
      <c r="F2688">
        <v>729.75</v>
      </c>
      <c r="G2688">
        <v>1680.33</v>
      </c>
    </row>
    <row r="2689" spans="5:7" ht="14.3" thickBot="1" x14ac:dyDescent="0.3">
      <c r="E2689" s="11">
        <v>38385</v>
      </c>
      <c r="F2689">
        <v>729.48115431249119</v>
      </c>
      <c r="G2689">
        <v>1679.7167605559659</v>
      </c>
    </row>
    <row r="2690" spans="5:7" ht="14.3" thickBot="1" x14ac:dyDescent="0.3">
      <c r="E2690" s="11">
        <v>38386</v>
      </c>
      <c r="F2690">
        <v>729.52318704240133</v>
      </c>
      <c r="G2690">
        <v>1679.813470524562</v>
      </c>
    </row>
    <row r="2691" spans="5:7" ht="14.3" thickBot="1" x14ac:dyDescent="0.3">
      <c r="E2691" s="11">
        <v>38387</v>
      </c>
      <c r="F2691">
        <v>728.95</v>
      </c>
      <c r="G2691">
        <v>1678.5</v>
      </c>
    </row>
    <row r="2692" spans="5:7" ht="14.3" thickBot="1" x14ac:dyDescent="0.3">
      <c r="E2692" s="11">
        <v>38390</v>
      </c>
      <c r="F2692">
        <v>729.87</v>
      </c>
      <c r="G2692">
        <v>1680.61</v>
      </c>
    </row>
    <row r="2693" spans="5:7" ht="14.3" thickBot="1" x14ac:dyDescent="0.3">
      <c r="E2693" s="11">
        <v>38391</v>
      </c>
      <c r="F2693">
        <v>727.29</v>
      </c>
      <c r="G2693">
        <v>1674.67</v>
      </c>
    </row>
    <row r="2694" spans="5:7" ht="14.3" thickBot="1" x14ac:dyDescent="0.3">
      <c r="E2694" s="11">
        <v>38393</v>
      </c>
      <c r="F2694">
        <v>729.20386589555665</v>
      </c>
      <c r="G2694">
        <v>1679.0782445014027</v>
      </c>
    </row>
    <row r="2695" spans="5:7" ht="14.3" thickBot="1" x14ac:dyDescent="0.3">
      <c r="E2695" s="11">
        <v>38394</v>
      </c>
      <c r="F2695">
        <v>726</v>
      </c>
      <c r="G2695">
        <v>1673.97</v>
      </c>
    </row>
    <row r="2696" spans="5:7" ht="14.3" thickBot="1" x14ac:dyDescent="0.3">
      <c r="E2696" s="11">
        <v>38397</v>
      </c>
      <c r="F2696">
        <v>724.84</v>
      </c>
      <c r="G2696">
        <v>1671.3</v>
      </c>
    </row>
    <row r="2697" spans="5:7" ht="14.3" thickBot="1" x14ac:dyDescent="0.3">
      <c r="E2697" s="11">
        <v>38398</v>
      </c>
      <c r="F2697">
        <v>725.74</v>
      </c>
      <c r="G2697">
        <v>1673.38</v>
      </c>
    </row>
    <row r="2698" spans="5:7" ht="14.3" thickBot="1" x14ac:dyDescent="0.3">
      <c r="E2698" s="11">
        <v>38399</v>
      </c>
      <c r="F2698">
        <v>727.88694547140733</v>
      </c>
      <c r="G2698">
        <v>1678.3190027714061</v>
      </c>
    </row>
    <row r="2699" spans="5:7" ht="14.3" thickBot="1" x14ac:dyDescent="0.3">
      <c r="E2699" s="11">
        <v>38400</v>
      </c>
      <c r="F2699">
        <v>729.53</v>
      </c>
      <c r="G2699">
        <v>1682.1</v>
      </c>
    </row>
    <row r="2700" spans="5:7" ht="14.3" thickBot="1" x14ac:dyDescent="0.3">
      <c r="E2700" s="11">
        <v>38401</v>
      </c>
      <c r="F2700">
        <v>735.33</v>
      </c>
      <c r="G2700">
        <v>1695.47</v>
      </c>
    </row>
    <row r="2701" spans="5:7" ht="14.3" thickBot="1" x14ac:dyDescent="0.3">
      <c r="E2701" s="11">
        <v>38404</v>
      </c>
      <c r="F2701">
        <v>735.07</v>
      </c>
      <c r="G2701">
        <v>1694.89</v>
      </c>
    </row>
    <row r="2702" spans="5:7" ht="14.3" thickBot="1" x14ac:dyDescent="0.3">
      <c r="E2702" s="11">
        <v>38405</v>
      </c>
      <c r="F2702">
        <v>734.54</v>
      </c>
      <c r="G2702">
        <v>1693.67</v>
      </c>
    </row>
    <row r="2703" spans="5:7" ht="14.3" thickBot="1" x14ac:dyDescent="0.3">
      <c r="E2703" s="11">
        <v>38406</v>
      </c>
      <c r="F2703">
        <v>735.35</v>
      </c>
      <c r="G2703">
        <v>1695.52</v>
      </c>
    </row>
    <row r="2704" spans="5:7" ht="14.3" thickBot="1" x14ac:dyDescent="0.3">
      <c r="E2704" s="11">
        <v>38407</v>
      </c>
      <c r="F2704">
        <v>737.17542708850999</v>
      </c>
      <c r="G2704">
        <v>1699.7358823130521</v>
      </c>
    </row>
    <row r="2705" spans="5:7" ht="14.3" thickBot="1" x14ac:dyDescent="0.3">
      <c r="E2705" s="11">
        <v>38408</v>
      </c>
      <c r="F2705">
        <v>736.54</v>
      </c>
      <c r="G2705">
        <v>1698.28</v>
      </c>
    </row>
    <row r="2706" spans="5:7" ht="14.3" thickBot="1" x14ac:dyDescent="0.3">
      <c r="E2706" s="11">
        <v>38411</v>
      </c>
      <c r="F2706">
        <v>736.25</v>
      </c>
      <c r="G2706">
        <v>1697.61</v>
      </c>
    </row>
    <row r="2707" spans="5:7" ht="14.3" thickBot="1" x14ac:dyDescent="0.3">
      <c r="E2707" s="11">
        <v>38412</v>
      </c>
      <c r="F2707">
        <v>736.84</v>
      </c>
      <c r="G2707">
        <v>1698.95</v>
      </c>
    </row>
    <row r="2708" spans="5:7" ht="14.3" thickBot="1" x14ac:dyDescent="0.3">
      <c r="E2708" s="11">
        <v>38413</v>
      </c>
      <c r="F2708">
        <v>739.12010271541919</v>
      </c>
      <c r="G2708">
        <v>1704.2198577283116</v>
      </c>
    </row>
    <row r="2709" spans="5:7" ht="14.3" thickBot="1" x14ac:dyDescent="0.3">
      <c r="E2709" s="11">
        <v>38414</v>
      </c>
      <c r="F2709">
        <v>737.55587652012821</v>
      </c>
      <c r="G2709">
        <v>1700.6132169381901</v>
      </c>
    </row>
    <row r="2710" spans="5:7" ht="14.3" thickBot="1" x14ac:dyDescent="0.3">
      <c r="E2710" s="11">
        <v>38415</v>
      </c>
      <c r="F2710">
        <v>739.28</v>
      </c>
      <c r="G2710">
        <v>1704.58</v>
      </c>
    </row>
    <row r="2711" spans="5:7" ht="14.3" thickBot="1" x14ac:dyDescent="0.3">
      <c r="E2711" s="11">
        <v>38420</v>
      </c>
      <c r="F2711">
        <v>740.21</v>
      </c>
      <c r="G2711">
        <v>1706.74</v>
      </c>
    </row>
    <row r="2712" spans="5:7" ht="14.3" thickBot="1" x14ac:dyDescent="0.3">
      <c r="E2712" s="11">
        <v>38421</v>
      </c>
      <c r="F2712">
        <v>745.16</v>
      </c>
      <c r="G2712">
        <v>1718.14</v>
      </c>
    </row>
    <row r="2713" spans="5:7" ht="14.3" thickBot="1" x14ac:dyDescent="0.3">
      <c r="E2713" s="11">
        <v>38422</v>
      </c>
      <c r="F2713">
        <v>744.69</v>
      </c>
      <c r="G2713">
        <v>1717.05</v>
      </c>
    </row>
    <row r="2714" spans="5:7" ht="14.3" thickBot="1" x14ac:dyDescent="0.3">
      <c r="E2714" s="11">
        <v>38425</v>
      </c>
      <c r="F2714">
        <v>744.35</v>
      </c>
      <c r="G2714">
        <v>1716.27</v>
      </c>
    </row>
    <row r="2715" spans="5:7" ht="14.3" thickBot="1" x14ac:dyDescent="0.3">
      <c r="E2715" s="11">
        <v>38426</v>
      </c>
      <c r="F2715">
        <v>745.88</v>
      </c>
      <c r="G2715">
        <v>1719.81</v>
      </c>
    </row>
    <row r="2716" spans="5:7" ht="14.3" thickBot="1" x14ac:dyDescent="0.3">
      <c r="E2716" s="11">
        <v>38427</v>
      </c>
      <c r="F2716">
        <v>740.27358456700495</v>
      </c>
      <c r="G2716">
        <v>1707.2326485489255</v>
      </c>
    </row>
    <row r="2717" spans="5:7" ht="14.3" thickBot="1" x14ac:dyDescent="0.3">
      <c r="E2717" s="11">
        <v>38428</v>
      </c>
      <c r="F2717">
        <v>742.58635437661303</v>
      </c>
      <c r="G2717">
        <v>1712.5664706243906</v>
      </c>
    </row>
    <row r="2718" spans="5:7" ht="14.3" thickBot="1" x14ac:dyDescent="0.3">
      <c r="E2718" s="11">
        <v>38429</v>
      </c>
      <c r="F2718">
        <v>747.61</v>
      </c>
      <c r="G2718">
        <v>1724.15</v>
      </c>
    </row>
    <row r="2719" spans="5:7" ht="14.3" thickBot="1" x14ac:dyDescent="0.3">
      <c r="E2719" s="11">
        <v>38432</v>
      </c>
      <c r="F2719">
        <v>746.12574058845303</v>
      </c>
      <c r="G2719">
        <v>1720.728869652276</v>
      </c>
    </row>
    <row r="2720" spans="5:7" ht="14.3" thickBot="1" x14ac:dyDescent="0.3">
      <c r="E2720" s="11">
        <v>38433</v>
      </c>
      <c r="F2720">
        <v>744.7</v>
      </c>
      <c r="G2720">
        <v>1717.44</v>
      </c>
    </row>
    <row r="2721" spans="5:7" ht="14.3" thickBot="1" x14ac:dyDescent="0.3">
      <c r="E2721" s="11">
        <v>38434</v>
      </c>
      <c r="F2721">
        <v>740.57187455372264</v>
      </c>
      <c r="G2721">
        <v>1707.9205935182749</v>
      </c>
    </row>
    <row r="2722" spans="5:7" ht="14.3" thickBot="1" x14ac:dyDescent="0.3">
      <c r="E2722" s="11">
        <v>38436</v>
      </c>
      <c r="F2722">
        <v>741.49</v>
      </c>
      <c r="G2722">
        <v>1710.03</v>
      </c>
    </row>
    <row r="2723" spans="5:7" ht="14.3" thickBot="1" x14ac:dyDescent="0.3">
      <c r="E2723" s="11">
        <v>38439</v>
      </c>
      <c r="F2723">
        <v>743.85</v>
      </c>
      <c r="G2723">
        <v>1715.49</v>
      </c>
    </row>
    <row r="2724" spans="5:7" ht="14.3" thickBot="1" x14ac:dyDescent="0.3">
      <c r="E2724" s="11">
        <v>38440</v>
      </c>
      <c r="F2724">
        <v>744.73</v>
      </c>
      <c r="G2724">
        <v>1721.89</v>
      </c>
    </row>
    <row r="2725" spans="5:7" ht="14.3" thickBot="1" x14ac:dyDescent="0.3">
      <c r="E2725" s="11">
        <v>38441</v>
      </c>
      <c r="F2725">
        <v>743.66380526511739</v>
      </c>
      <c r="G2725">
        <v>1719.4211091261179</v>
      </c>
    </row>
    <row r="2726" spans="5:7" ht="14.3" thickBot="1" x14ac:dyDescent="0.3">
      <c r="E2726" s="11">
        <v>38442</v>
      </c>
      <c r="F2726">
        <v>744.23</v>
      </c>
      <c r="G2726">
        <v>1720.74</v>
      </c>
    </row>
    <row r="2727" spans="5:7" ht="14.3" thickBot="1" x14ac:dyDescent="0.3">
      <c r="E2727" s="11">
        <v>38443</v>
      </c>
      <c r="F2727">
        <v>743.18</v>
      </c>
      <c r="G2727">
        <v>1723.13</v>
      </c>
    </row>
    <row r="2728" spans="5:7" ht="14.3" thickBot="1" x14ac:dyDescent="0.3">
      <c r="E2728" s="11">
        <v>38446</v>
      </c>
      <c r="F2728">
        <v>741.42</v>
      </c>
      <c r="G2728">
        <v>1722.81</v>
      </c>
    </row>
    <row r="2729" spans="5:7" ht="14.3" thickBot="1" x14ac:dyDescent="0.3">
      <c r="E2729" s="11">
        <v>38447</v>
      </c>
      <c r="F2729">
        <v>739.54</v>
      </c>
      <c r="G2729">
        <v>1718.45</v>
      </c>
    </row>
    <row r="2730" spans="5:7" ht="14.3" thickBot="1" x14ac:dyDescent="0.3">
      <c r="E2730" s="11">
        <v>38448</v>
      </c>
      <c r="F2730">
        <v>740.8</v>
      </c>
      <c r="G2730">
        <v>1721.38</v>
      </c>
    </row>
    <row r="2731" spans="5:7" ht="14.3" thickBot="1" x14ac:dyDescent="0.3">
      <c r="E2731" s="11">
        <v>38449</v>
      </c>
      <c r="F2731">
        <v>739.06</v>
      </c>
      <c r="G2731">
        <v>1719.2</v>
      </c>
    </row>
    <row r="2732" spans="5:7" ht="14.3" thickBot="1" x14ac:dyDescent="0.3">
      <c r="E2732" s="11">
        <v>38450</v>
      </c>
      <c r="F2732">
        <v>739.19</v>
      </c>
      <c r="G2732">
        <v>1719.51</v>
      </c>
    </row>
    <row r="2733" spans="5:7" ht="14.3" thickBot="1" x14ac:dyDescent="0.3">
      <c r="E2733" s="11">
        <v>38453</v>
      </c>
      <c r="F2733">
        <v>738.69554522074782</v>
      </c>
      <c r="G2733">
        <v>1726.3123697620504</v>
      </c>
    </row>
    <row r="2734" spans="5:7" ht="14.3" thickBot="1" x14ac:dyDescent="0.3">
      <c r="E2734" s="11">
        <v>38454</v>
      </c>
      <c r="F2734">
        <v>734.09</v>
      </c>
      <c r="G2734">
        <v>1715.56</v>
      </c>
    </row>
    <row r="2735" spans="5:7" ht="14.3" thickBot="1" x14ac:dyDescent="0.3">
      <c r="E2735" s="11">
        <v>38455</v>
      </c>
      <c r="F2735">
        <v>733.90445346652609</v>
      </c>
      <c r="G2735">
        <v>1715.8933629111516</v>
      </c>
    </row>
    <row r="2736" spans="5:7" ht="14.3" thickBot="1" x14ac:dyDescent="0.3">
      <c r="E2736" s="11">
        <v>38456</v>
      </c>
      <c r="F2736">
        <v>733.00055316419525</v>
      </c>
      <c r="G2736">
        <v>1713.7800143613943</v>
      </c>
    </row>
    <row r="2737" spans="5:7" ht="14.3" thickBot="1" x14ac:dyDescent="0.3">
      <c r="E2737" s="11">
        <v>38457</v>
      </c>
      <c r="F2737">
        <v>732.81</v>
      </c>
      <c r="G2737">
        <v>1713.34</v>
      </c>
    </row>
    <row r="2738" spans="5:7" ht="14.3" thickBot="1" x14ac:dyDescent="0.3">
      <c r="E2738" s="11">
        <v>38460</v>
      </c>
      <c r="F2738">
        <v>731.92661745893645</v>
      </c>
      <c r="G2738">
        <v>1711.4827569178406</v>
      </c>
    </row>
    <row r="2739" spans="5:7" ht="14.3" thickBot="1" x14ac:dyDescent="0.3">
      <c r="E2739" s="11">
        <v>38461</v>
      </c>
      <c r="F2739">
        <v>730.46</v>
      </c>
      <c r="G2739">
        <v>1708.05</v>
      </c>
    </row>
    <row r="2740" spans="5:7" ht="14.3" thickBot="1" x14ac:dyDescent="0.3">
      <c r="E2740" s="11">
        <v>38462</v>
      </c>
      <c r="F2740">
        <v>729.21647889442886</v>
      </c>
      <c r="G2740">
        <v>1705.145660521121</v>
      </c>
    </row>
    <row r="2741" spans="5:7" ht="14.3" thickBot="1" x14ac:dyDescent="0.3">
      <c r="E2741" s="11">
        <v>38463</v>
      </c>
      <c r="F2741">
        <v>728.39388423093624</v>
      </c>
      <c r="G2741">
        <v>1703.2221538254489</v>
      </c>
    </row>
    <row r="2742" spans="5:7" ht="14.3" thickBot="1" x14ac:dyDescent="0.3">
      <c r="E2742" s="11">
        <v>38464</v>
      </c>
      <c r="F2742">
        <v>726.95</v>
      </c>
      <c r="G2742">
        <v>1699.84</v>
      </c>
    </row>
    <row r="2743" spans="5:7" ht="14.3" thickBot="1" x14ac:dyDescent="0.3">
      <c r="E2743" s="11">
        <v>38467</v>
      </c>
      <c r="F2743">
        <v>722.45</v>
      </c>
      <c r="G2743">
        <v>1689.33</v>
      </c>
    </row>
    <row r="2744" spans="5:7" ht="14.3" thickBot="1" x14ac:dyDescent="0.3">
      <c r="E2744" s="11">
        <v>38468</v>
      </c>
      <c r="F2744">
        <v>719.59</v>
      </c>
      <c r="G2744">
        <v>1682.64</v>
      </c>
    </row>
    <row r="2745" spans="5:7" ht="14.3" thickBot="1" x14ac:dyDescent="0.3">
      <c r="E2745" s="11">
        <v>38469</v>
      </c>
      <c r="F2745">
        <v>718.56346682959588</v>
      </c>
      <c r="G2745">
        <v>1680.4896128914106</v>
      </c>
    </row>
    <row r="2746" spans="5:7" ht="14.3" thickBot="1" x14ac:dyDescent="0.3">
      <c r="E2746" s="11">
        <v>38470</v>
      </c>
      <c r="F2746">
        <v>712.46931197988408</v>
      </c>
      <c r="G2746">
        <v>1666.2372332494126</v>
      </c>
    </row>
    <row r="2747" spans="5:7" ht="14.3" thickBot="1" x14ac:dyDescent="0.3">
      <c r="E2747" s="11">
        <v>38471</v>
      </c>
      <c r="F2747">
        <v>713.89</v>
      </c>
      <c r="G2747">
        <v>1669.56</v>
      </c>
    </row>
    <row r="2748" spans="5:7" ht="14.3" thickBot="1" x14ac:dyDescent="0.3">
      <c r="E2748" s="11">
        <v>38474</v>
      </c>
      <c r="F2748">
        <v>699.82</v>
      </c>
      <c r="G2748">
        <v>1636.65</v>
      </c>
    </row>
    <row r="2749" spans="5:7" ht="14.3" thickBot="1" x14ac:dyDescent="0.3">
      <c r="E2749" s="11">
        <v>38475</v>
      </c>
      <c r="F2749">
        <v>695.79516982941607</v>
      </c>
      <c r="G2749">
        <v>1627.2418600439651</v>
      </c>
    </row>
    <row r="2750" spans="5:7" ht="14.3" thickBot="1" x14ac:dyDescent="0.3">
      <c r="E2750" s="11">
        <v>38476</v>
      </c>
      <c r="F2750">
        <v>694.161797943377</v>
      </c>
      <c r="G2750">
        <v>1623.4218612078191</v>
      </c>
    </row>
    <row r="2751" spans="5:7" ht="14.3" thickBot="1" x14ac:dyDescent="0.3">
      <c r="E2751" s="11">
        <v>38477</v>
      </c>
      <c r="F2751">
        <v>693.23168314906036</v>
      </c>
      <c r="G2751">
        <v>1621.2466555524384</v>
      </c>
    </row>
    <row r="2752" spans="5:7" ht="14.3" thickBot="1" x14ac:dyDescent="0.3">
      <c r="E2752" s="11">
        <v>38478</v>
      </c>
      <c r="F2752">
        <v>694.39</v>
      </c>
      <c r="G2752">
        <v>1623.95</v>
      </c>
    </row>
    <row r="2753" spans="5:7" ht="14.3" thickBot="1" x14ac:dyDescent="0.3">
      <c r="E2753" s="11">
        <v>38481</v>
      </c>
      <c r="F2753">
        <v>694.51</v>
      </c>
      <c r="G2753">
        <v>1624.22</v>
      </c>
    </row>
    <row r="2754" spans="5:7" ht="14.3" thickBot="1" x14ac:dyDescent="0.3">
      <c r="E2754" s="11">
        <v>38482</v>
      </c>
      <c r="F2754">
        <v>696.43</v>
      </c>
      <c r="G2754">
        <v>1628.72</v>
      </c>
    </row>
    <row r="2755" spans="5:7" ht="14.3" thickBot="1" x14ac:dyDescent="0.3">
      <c r="E2755" s="11">
        <v>38483</v>
      </c>
      <c r="F2755">
        <v>696.47451321702817</v>
      </c>
      <c r="G2755">
        <v>1628.8305558309285</v>
      </c>
    </row>
    <row r="2756" spans="5:7" ht="14.3" thickBot="1" x14ac:dyDescent="0.3">
      <c r="E2756" s="11">
        <v>38484</v>
      </c>
      <c r="F2756">
        <v>702.33170324762216</v>
      </c>
      <c r="G2756">
        <v>1642.5286375586377</v>
      </c>
    </row>
    <row r="2757" spans="5:7" ht="14.3" thickBot="1" x14ac:dyDescent="0.3">
      <c r="E2757" s="11">
        <v>38485</v>
      </c>
      <c r="F2757">
        <v>707.57</v>
      </c>
      <c r="G2757">
        <v>1654.77</v>
      </c>
    </row>
    <row r="2758" spans="5:7" ht="14.3" thickBot="1" x14ac:dyDescent="0.3">
      <c r="E2758" s="11">
        <v>38488</v>
      </c>
      <c r="F2758">
        <v>705.71</v>
      </c>
      <c r="G2758">
        <v>1650.44</v>
      </c>
    </row>
    <row r="2759" spans="5:7" ht="14.3" thickBot="1" x14ac:dyDescent="0.3">
      <c r="E2759" s="11">
        <v>38489</v>
      </c>
      <c r="F2759">
        <v>708.47</v>
      </c>
      <c r="G2759">
        <v>1656.89</v>
      </c>
    </row>
    <row r="2760" spans="5:7" ht="14.3" thickBot="1" x14ac:dyDescent="0.3">
      <c r="E2760" s="11">
        <v>38490</v>
      </c>
      <c r="F2760">
        <v>708.08</v>
      </c>
      <c r="G2760">
        <v>1655.97</v>
      </c>
    </row>
    <row r="2761" spans="5:7" ht="14.3" thickBot="1" x14ac:dyDescent="0.3">
      <c r="E2761" s="11">
        <v>38491</v>
      </c>
      <c r="F2761">
        <v>709.95</v>
      </c>
      <c r="G2761">
        <v>1660.34</v>
      </c>
    </row>
    <row r="2762" spans="5:7" ht="14.3" thickBot="1" x14ac:dyDescent="0.3">
      <c r="E2762" s="11">
        <v>38492</v>
      </c>
      <c r="F2762">
        <v>710.44520148561764</v>
      </c>
      <c r="G2762">
        <v>1661.5035123946052</v>
      </c>
    </row>
    <row r="2763" spans="5:7" ht="14.3" thickBot="1" x14ac:dyDescent="0.3">
      <c r="E2763" s="11">
        <v>38495</v>
      </c>
      <c r="F2763">
        <v>712.43</v>
      </c>
      <c r="G2763">
        <v>1666.15</v>
      </c>
    </row>
    <row r="2764" spans="5:7" ht="14.3" thickBot="1" x14ac:dyDescent="0.3">
      <c r="E2764" s="11">
        <v>38496</v>
      </c>
      <c r="F2764">
        <v>712.19</v>
      </c>
      <c r="G2764">
        <v>1665.59</v>
      </c>
    </row>
    <row r="2765" spans="5:7" ht="14.3" thickBot="1" x14ac:dyDescent="0.3">
      <c r="E2765" s="11">
        <v>38497</v>
      </c>
      <c r="F2765">
        <v>715.32334779517691</v>
      </c>
      <c r="G2765">
        <v>1672.9118240895989</v>
      </c>
    </row>
    <row r="2766" spans="5:7" ht="14.3" thickBot="1" x14ac:dyDescent="0.3">
      <c r="E2766" s="11">
        <v>38498</v>
      </c>
      <c r="F2766">
        <v>715.05720690014289</v>
      </c>
      <c r="G2766">
        <v>1672.2895015168681</v>
      </c>
    </row>
    <row r="2767" spans="5:7" ht="14.3" thickBot="1" x14ac:dyDescent="0.3">
      <c r="E2767" s="11">
        <v>38499</v>
      </c>
      <c r="F2767">
        <v>714.08</v>
      </c>
      <c r="G2767">
        <v>1671.1</v>
      </c>
    </row>
    <row r="2768" spans="5:7" ht="14.3" thickBot="1" x14ac:dyDescent="0.3">
      <c r="E2768" s="11">
        <v>38502</v>
      </c>
      <c r="F2768">
        <v>713.92</v>
      </c>
      <c r="G2768">
        <v>1670.73</v>
      </c>
    </row>
    <row r="2769" spans="5:7" ht="14.3" thickBot="1" x14ac:dyDescent="0.3">
      <c r="E2769" s="11">
        <v>38503</v>
      </c>
      <c r="F2769">
        <v>714.39</v>
      </c>
      <c r="G2769">
        <v>1671.82</v>
      </c>
    </row>
    <row r="2770" spans="5:7" ht="14.3" thickBot="1" x14ac:dyDescent="0.3">
      <c r="E2770" s="11">
        <v>38504</v>
      </c>
      <c r="F2770">
        <v>714.85252187355604</v>
      </c>
      <c r="G2770">
        <v>1672.9075937253851</v>
      </c>
    </row>
    <row r="2771" spans="5:7" ht="14.3" thickBot="1" x14ac:dyDescent="0.3">
      <c r="E2771" s="11">
        <v>38505</v>
      </c>
      <c r="F2771">
        <v>713.07107169440576</v>
      </c>
      <c r="G2771">
        <v>1668.7387370906774</v>
      </c>
    </row>
    <row r="2772" spans="5:7" ht="14.3" thickBot="1" x14ac:dyDescent="0.3">
      <c r="E2772" s="11">
        <v>38506</v>
      </c>
      <c r="F2772">
        <v>713.19</v>
      </c>
      <c r="G2772">
        <v>1669.35</v>
      </c>
    </row>
    <row r="2773" spans="5:7" ht="14.3" thickBot="1" x14ac:dyDescent="0.3">
      <c r="E2773" s="11">
        <v>38509</v>
      </c>
      <c r="F2773">
        <v>713.61</v>
      </c>
      <c r="G2773">
        <v>1670.33</v>
      </c>
    </row>
    <row r="2774" spans="5:7" ht="14.3" thickBot="1" x14ac:dyDescent="0.3">
      <c r="E2774" s="11">
        <v>38510</v>
      </c>
      <c r="F2774">
        <v>713.92</v>
      </c>
      <c r="G2774">
        <v>1671.07</v>
      </c>
    </row>
    <row r="2775" spans="5:7" ht="14.3" thickBot="1" x14ac:dyDescent="0.3">
      <c r="E2775" s="11">
        <v>38511</v>
      </c>
      <c r="F2775">
        <v>714.51068718387467</v>
      </c>
      <c r="G2775">
        <v>1672.4462780936851</v>
      </c>
    </row>
    <row r="2776" spans="5:7" ht="14.3" thickBot="1" x14ac:dyDescent="0.3">
      <c r="E2776" s="11">
        <v>38512</v>
      </c>
      <c r="F2776">
        <v>714.81756573424752</v>
      </c>
      <c r="G2776">
        <v>1673.1646350934429</v>
      </c>
    </row>
    <row r="2777" spans="5:7" ht="14.3" thickBot="1" x14ac:dyDescent="0.3">
      <c r="E2777" s="11">
        <v>38513</v>
      </c>
      <c r="F2777">
        <v>716.28</v>
      </c>
      <c r="G2777">
        <v>1676.58</v>
      </c>
    </row>
    <row r="2778" spans="5:7" ht="14.3" thickBot="1" x14ac:dyDescent="0.3">
      <c r="E2778" s="11">
        <v>38516</v>
      </c>
      <c r="F2778">
        <v>716.69</v>
      </c>
      <c r="G2778">
        <v>1677.56</v>
      </c>
    </row>
    <row r="2779" spans="5:7" ht="14.3" thickBot="1" x14ac:dyDescent="0.3">
      <c r="E2779" s="11">
        <v>38517</v>
      </c>
      <c r="F2779">
        <v>715.34</v>
      </c>
      <c r="G2779">
        <v>1674.38</v>
      </c>
    </row>
    <row r="2780" spans="5:7" ht="14.3" thickBot="1" x14ac:dyDescent="0.3">
      <c r="E2780" s="11">
        <v>38518</v>
      </c>
      <c r="F2780">
        <v>715.33518302828884</v>
      </c>
      <c r="G2780">
        <v>1674.3761749535756</v>
      </c>
    </row>
    <row r="2781" spans="5:7" ht="14.3" thickBot="1" x14ac:dyDescent="0.3">
      <c r="E2781" s="11">
        <v>38519</v>
      </c>
      <c r="F2781">
        <v>716.04897806248346</v>
      </c>
      <c r="G2781">
        <v>1676.0469577050492</v>
      </c>
    </row>
    <row r="2782" spans="5:7" ht="14.3" thickBot="1" x14ac:dyDescent="0.3">
      <c r="E2782" s="11">
        <v>38520</v>
      </c>
      <c r="F2782">
        <v>716.67</v>
      </c>
      <c r="G2782">
        <v>1677.5</v>
      </c>
    </row>
    <row r="2783" spans="5:7" ht="14.3" thickBot="1" x14ac:dyDescent="0.3">
      <c r="E2783" s="11">
        <v>38523</v>
      </c>
      <c r="F2783">
        <v>717.79</v>
      </c>
      <c r="G2783">
        <v>1680.4</v>
      </c>
    </row>
    <row r="2784" spans="5:7" ht="14.3" thickBot="1" x14ac:dyDescent="0.3">
      <c r="E2784" s="11">
        <v>38524</v>
      </c>
      <c r="F2784">
        <v>717.81</v>
      </c>
      <c r="G2784">
        <v>1681.16</v>
      </c>
    </row>
    <row r="2785" spans="5:7" ht="14.3" thickBot="1" x14ac:dyDescent="0.3">
      <c r="E2785" s="11">
        <v>38525</v>
      </c>
      <c r="F2785">
        <v>722.94</v>
      </c>
      <c r="G2785">
        <v>1693.19</v>
      </c>
    </row>
    <row r="2786" spans="5:7" ht="14.3" thickBot="1" x14ac:dyDescent="0.3">
      <c r="E2786" s="11">
        <v>38526</v>
      </c>
      <c r="F2786">
        <v>719.54604122461808</v>
      </c>
      <c r="G2786">
        <v>1687.0768774760836</v>
      </c>
    </row>
    <row r="2787" spans="5:7" ht="14.3" thickBot="1" x14ac:dyDescent="0.3">
      <c r="E2787" s="11">
        <v>38527</v>
      </c>
      <c r="F2787">
        <v>721.19</v>
      </c>
      <c r="G2787">
        <v>1690.94</v>
      </c>
    </row>
    <row r="2788" spans="5:7" ht="14.3" thickBot="1" x14ac:dyDescent="0.3">
      <c r="E2788" s="11">
        <v>38530</v>
      </c>
      <c r="F2788">
        <v>719.98</v>
      </c>
      <c r="G2788">
        <v>1695.3012702384451</v>
      </c>
    </row>
    <row r="2789" spans="5:7" ht="14.3" thickBot="1" x14ac:dyDescent="0.3">
      <c r="E2789" s="11">
        <v>38531</v>
      </c>
      <c r="F2789">
        <v>723.67</v>
      </c>
      <c r="G2789">
        <v>1704.46</v>
      </c>
    </row>
    <row r="2790" spans="5:7" ht="14.3" thickBot="1" x14ac:dyDescent="0.3">
      <c r="E2790" s="11">
        <v>38532</v>
      </c>
      <c r="F2790">
        <v>725.11</v>
      </c>
      <c r="G2790">
        <v>1707.85</v>
      </c>
    </row>
    <row r="2791" spans="5:7" ht="14.3" thickBot="1" x14ac:dyDescent="0.3">
      <c r="E2791" s="11">
        <v>38533</v>
      </c>
      <c r="F2791">
        <v>723.52886140961323</v>
      </c>
      <c r="G2791">
        <v>1706.1192364358337</v>
      </c>
    </row>
    <row r="2792" spans="5:7" ht="14.3" thickBot="1" x14ac:dyDescent="0.3">
      <c r="E2792" s="11">
        <v>38534</v>
      </c>
      <c r="F2792">
        <v>723.66</v>
      </c>
      <c r="G2792">
        <v>1706.44</v>
      </c>
    </row>
    <row r="2793" spans="5:7" ht="14.3" thickBot="1" x14ac:dyDescent="0.3">
      <c r="E2793" s="11">
        <v>38537</v>
      </c>
      <c r="F2793">
        <v>722</v>
      </c>
      <c r="G2793">
        <v>1702.5</v>
      </c>
    </row>
    <row r="2794" spans="5:7" ht="14.3" thickBot="1" x14ac:dyDescent="0.3">
      <c r="E2794" s="11">
        <v>38538</v>
      </c>
      <c r="F2794">
        <v>723.1</v>
      </c>
      <c r="G2794">
        <v>1705.1</v>
      </c>
    </row>
    <row r="2795" spans="5:7" ht="14.3" thickBot="1" x14ac:dyDescent="0.3">
      <c r="E2795" s="11">
        <v>38539</v>
      </c>
      <c r="F2795">
        <v>716.94570407846936</v>
      </c>
      <c r="G2795">
        <v>1701.1611288088227</v>
      </c>
    </row>
    <row r="2796" spans="5:7" ht="14.3" thickBot="1" x14ac:dyDescent="0.3">
      <c r="E2796" s="11">
        <v>38540</v>
      </c>
      <c r="F2796">
        <v>717.4009007196322</v>
      </c>
      <c r="G2796">
        <v>1702.2412225255907</v>
      </c>
    </row>
    <row r="2797" spans="5:7" ht="14.3" thickBot="1" x14ac:dyDescent="0.3">
      <c r="E2797" s="11">
        <v>38541</v>
      </c>
      <c r="F2797">
        <v>717.96</v>
      </c>
      <c r="G2797">
        <v>1703.57</v>
      </c>
    </row>
    <row r="2798" spans="5:7" ht="14.3" thickBot="1" x14ac:dyDescent="0.3">
      <c r="E2798" s="11">
        <v>38544</v>
      </c>
      <c r="F2798">
        <v>717.36</v>
      </c>
      <c r="G2798">
        <v>1702.13</v>
      </c>
    </row>
    <row r="2799" spans="5:7" ht="14.3" thickBot="1" x14ac:dyDescent="0.3">
      <c r="E2799" s="11">
        <v>38545</v>
      </c>
      <c r="F2799">
        <v>719.88</v>
      </c>
      <c r="G2799">
        <v>1708.12</v>
      </c>
    </row>
    <row r="2800" spans="5:7" ht="14.3" thickBot="1" x14ac:dyDescent="0.3">
      <c r="E2800" s="11">
        <v>38546</v>
      </c>
      <c r="F2800">
        <v>721.94</v>
      </c>
      <c r="G2800">
        <v>1713.01</v>
      </c>
    </row>
    <row r="2801" spans="5:7" ht="14.3" thickBot="1" x14ac:dyDescent="0.3">
      <c r="E2801" s="11">
        <v>38547</v>
      </c>
      <c r="F2801">
        <v>727.27</v>
      </c>
      <c r="G2801">
        <v>1725.67</v>
      </c>
    </row>
    <row r="2802" spans="5:7" ht="14.3" thickBot="1" x14ac:dyDescent="0.3">
      <c r="E2802" s="11">
        <v>38548</v>
      </c>
      <c r="F2802">
        <v>729.23</v>
      </c>
      <c r="G2802">
        <v>1730.78</v>
      </c>
    </row>
    <row r="2803" spans="5:7" ht="14.3" thickBot="1" x14ac:dyDescent="0.3">
      <c r="E2803" s="11">
        <v>38551</v>
      </c>
      <c r="F2803">
        <v>729.61</v>
      </c>
      <c r="G2803">
        <v>1731.7</v>
      </c>
    </row>
    <row r="2804" spans="5:7" ht="14.3" thickBot="1" x14ac:dyDescent="0.3">
      <c r="E2804" s="11">
        <v>38552</v>
      </c>
      <c r="F2804">
        <v>729.51</v>
      </c>
      <c r="G2804">
        <v>1731.44</v>
      </c>
    </row>
    <row r="2805" spans="5:7" ht="14.3" thickBot="1" x14ac:dyDescent="0.3">
      <c r="E2805" s="11">
        <v>38553</v>
      </c>
      <c r="F2805">
        <v>729.89</v>
      </c>
      <c r="G2805">
        <v>1732.36</v>
      </c>
    </row>
    <row r="2806" spans="5:7" ht="14.3" thickBot="1" x14ac:dyDescent="0.3">
      <c r="E2806" s="11">
        <v>38554</v>
      </c>
      <c r="F2806">
        <v>730.54747487217981</v>
      </c>
      <c r="G2806">
        <v>1733.9158322496619</v>
      </c>
    </row>
    <row r="2807" spans="5:7" ht="14.3" thickBot="1" x14ac:dyDescent="0.3">
      <c r="E2807" s="11">
        <v>38555</v>
      </c>
      <c r="F2807">
        <v>732.62</v>
      </c>
      <c r="G2807">
        <v>1738.83</v>
      </c>
    </row>
    <row r="2808" spans="5:7" ht="14.3" thickBot="1" x14ac:dyDescent="0.3">
      <c r="E2808" s="11">
        <v>38558</v>
      </c>
      <c r="F2808">
        <v>734.28</v>
      </c>
      <c r="G2808">
        <v>1742.77</v>
      </c>
    </row>
    <row r="2809" spans="5:7" ht="14.3" thickBot="1" x14ac:dyDescent="0.3">
      <c r="E2809" s="11">
        <v>38559</v>
      </c>
      <c r="F2809">
        <v>734.96</v>
      </c>
      <c r="G2809">
        <v>1744.39</v>
      </c>
    </row>
    <row r="2810" spans="5:7" ht="14.3" thickBot="1" x14ac:dyDescent="0.3">
      <c r="E2810" s="11">
        <v>38560</v>
      </c>
      <c r="F2810">
        <v>732.79</v>
      </c>
      <c r="G2810">
        <v>1747.4120861252889</v>
      </c>
    </row>
    <row r="2811" spans="5:7" ht="14.3" thickBot="1" x14ac:dyDescent="0.3">
      <c r="E2811" s="11">
        <v>38561</v>
      </c>
      <c r="F2811">
        <v>734.945774571622</v>
      </c>
      <c r="G2811">
        <v>1752.5453959201027</v>
      </c>
    </row>
    <row r="2812" spans="5:7" ht="14.3" thickBot="1" x14ac:dyDescent="0.3">
      <c r="E2812" s="11">
        <v>38562</v>
      </c>
      <c r="F2812">
        <v>736.34</v>
      </c>
      <c r="G2812">
        <v>1755.88</v>
      </c>
    </row>
    <row r="2813" spans="5:7" ht="14.3" thickBot="1" x14ac:dyDescent="0.3">
      <c r="E2813" s="11">
        <v>38565</v>
      </c>
      <c r="F2813">
        <v>738.08</v>
      </c>
      <c r="G2813">
        <v>1760.49</v>
      </c>
    </row>
    <row r="2814" spans="5:7" ht="14.3" thickBot="1" x14ac:dyDescent="0.3">
      <c r="E2814" s="11">
        <v>38566</v>
      </c>
      <c r="F2814">
        <v>743.13</v>
      </c>
      <c r="G2814">
        <v>1772.51</v>
      </c>
    </row>
    <row r="2815" spans="5:7" ht="14.3" thickBot="1" x14ac:dyDescent="0.3">
      <c r="E2815" s="11">
        <v>38567</v>
      </c>
      <c r="F2815">
        <v>750.18834054745321</v>
      </c>
      <c r="G2815">
        <v>1789.3551106410987</v>
      </c>
    </row>
    <row r="2816" spans="5:7" ht="14.3" thickBot="1" x14ac:dyDescent="0.3">
      <c r="E2816" s="11">
        <v>38568</v>
      </c>
      <c r="F2816">
        <v>764.82138894839261</v>
      </c>
      <c r="G2816">
        <v>1824.2580973572635</v>
      </c>
    </row>
    <row r="2817" spans="5:7" ht="14.3" thickBot="1" x14ac:dyDescent="0.3">
      <c r="E2817" s="11">
        <v>38569</v>
      </c>
      <c r="F2817">
        <v>763.96</v>
      </c>
      <c r="G2817">
        <v>1822.21</v>
      </c>
    </row>
    <row r="2818" spans="5:7" ht="14.3" thickBot="1" x14ac:dyDescent="0.3">
      <c r="E2818" s="11">
        <v>38572</v>
      </c>
      <c r="F2818">
        <v>765.3</v>
      </c>
      <c r="G2818">
        <v>1825.4</v>
      </c>
    </row>
    <row r="2819" spans="5:7" ht="14.3" thickBot="1" x14ac:dyDescent="0.3">
      <c r="E2819" s="11">
        <v>38573</v>
      </c>
      <c r="F2819">
        <v>766.14</v>
      </c>
      <c r="G2819">
        <v>1827.39</v>
      </c>
    </row>
    <row r="2820" spans="5:7" ht="14.3" thickBot="1" x14ac:dyDescent="0.3">
      <c r="E2820" s="11">
        <v>38574</v>
      </c>
      <c r="F2820">
        <v>765.32</v>
      </c>
      <c r="G2820">
        <v>1825.45</v>
      </c>
    </row>
    <row r="2821" spans="5:7" ht="14.3" thickBot="1" x14ac:dyDescent="0.3">
      <c r="E2821" s="11">
        <v>38575</v>
      </c>
      <c r="F2821">
        <v>764.28221727837183</v>
      </c>
      <c r="G2821">
        <v>1822.9719932209316</v>
      </c>
    </row>
    <row r="2822" spans="5:7" ht="14.3" thickBot="1" x14ac:dyDescent="0.3">
      <c r="E2822" s="11">
        <v>38576</v>
      </c>
      <c r="F2822">
        <v>763.62</v>
      </c>
      <c r="G2822">
        <v>1821.39</v>
      </c>
    </row>
    <row r="2823" spans="5:7" ht="14.3" thickBot="1" x14ac:dyDescent="0.3">
      <c r="E2823" s="11">
        <v>38579</v>
      </c>
      <c r="F2823">
        <v>761.81</v>
      </c>
      <c r="G2823">
        <v>1817.08</v>
      </c>
    </row>
    <row r="2824" spans="5:7" ht="14.3" thickBot="1" x14ac:dyDescent="0.3">
      <c r="E2824" s="11">
        <v>38580</v>
      </c>
      <c r="F2824">
        <v>759.26693609717915</v>
      </c>
      <c r="G2824">
        <v>1811.0094596991503</v>
      </c>
    </row>
    <row r="2825" spans="5:7" ht="14.3" thickBot="1" x14ac:dyDescent="0.3">
      <c r="E2825" s="11">
        <v>38581</v>
      </c>
      <c r="F2825">
        <v>759.93351020591786</v>
      </c>
      <c r="G2825">
        <v>1812.5994393306021</v>
      </c>
    </row>
    <row r="2826" spans="5:7" ht="14.3" thickBot="1" x14ac:dyDescent="0.3">
      <c r="E2826" s="11">
        <v>38582</v>
      </c>
      <c r="F2826">
        <v>758.71860570782439</v>
      </c>
      <c r="G2826">
        <v>1809.7016501703101</v>
      </c>
    </row>
    <row r="2827" spans="5:7" ht="14.3" thickBot="1" x14ac:dyDescent="0.3">
      <c r="E2827" s="11">
        <v>38583</v>
      </c>
      <c r="F2827">
        <v>758.81</v>
      </c>
      <c r="G2827">
        <v>1809.91</v>
      </c>
    </row>
    <row r="2828" spans="5:7" ht="14.3" thickBot="1" x14ac:dyDescent="0.3">
      <c r="E2828" s="11">
        <v>38586</v>
      </c>
      <c r="F2828">
        <v>759.22</v>
      </c>
      <c r="G2828">
        <v>1810.91</v>
      </c>
    </row>
    <row r="2829" spans="5:7" ht="14.3" thickBot="1" x14ac:dyDescent="0.3">
      <c r="E2829" s="11">
        <v>38587</v>
      </c>
      <c r="F2829">
        <v>758.83</v>
      </c>
      <c r="G2829">
        <v>1809.97</v>
      </c>
    </row>
    <row r="2830" spans="5:7" ht="14.3" thickBot="1" x14ac:dyDescent="0.3">
      <c r="E2830" s="11">
        <v>38588</v>
      </c>
      <c r="F2830">
        <v>760.62</v>
      </c>
      <c r="G2830">
        <v>1814.24</v>
      </c>
    </row>
    <row r="2831" spans="5:7" ht="14.3" thickBot="1" x14ac:dyDescent="0.3">
      <c r="E2831" s="11">
        <v>38589</v>
      </c>
      <c r="F2831">
        <v>760.8</v>
      </c>
      <c r="G2831">
        <v>1814.66</v>
      </c>
    </row>
    <row r="2832" spans="5:7" ht="14.3" thickBot="1" x14ac:dyDescent="0.3">
      <c r="E2832" s="11">
        <v>38590</v>
      </c>
      <c r="F2832">
        <v>760.86</v>
      </c>
      <c r="G2832">
        <v>1814.81</v>
      </c>
    </row>
    <row r="2833" spans="5:7" ht="14.3" thickBot="1" x14ac:dyDescent="0.3">
      <c r="E2833" s="11">
        <v>38593</v>
      </c>
      <c r="F2833">
        <v>762.46</v>
      </c>
      <c r="G2833">
        <v>1818.63</v>
      </c>
    </row>
    <row r="2834" spans="5:7" ht="14.3" thickBot="1" x14ac:dyDescent="0.3">
      <c r="E2834" s="11">
        <v>38594</v>
      </c>
      <c r="F2834">
        <v>763.63</v>
      </c>
      <c r="G2834">
        <v>1821.41</v>
      </c>
    </row>
    <row r="2835" spans="5:7" ht="14.3" thickBot="1" x14ac:dyDescent="0.3">
      <c r="E2835" s="11">
        <v>38595</v>
      </c>
      <c r="F2835">
        <v>767.03</v>
      </c>
      <c r="G2835">
        <v>1829.52</v>
      </c>
    </row>
    <row r="2836" spans="5:7" ht="14.3" thickBot="1" x14ac:dyDescent="0.3">
      <c r="E2836" s="11">
        <v>38596</v>
      </c>
      <c r="F2836">
        <v>772.04</v>
      </c>
      <c r="G2836">
        <v>1841.48</v>
      </c>
    </row>
    <row r="2837" spans="5:7" ht="14.3" thickBot="1" x14ac:dyDescent="0.3">
      <c r="E2837" s="11">
        <v>38597</v>
      </c>
      <c r="F2837">
        <v>775.56</v>
      </c>
      <c r="G2837">
        <v>1849.88</v>
      </c>
    </row>
    <row r="2838" spans="5:7" ht="14.3" thickBot="1" x14ac:dyDescent="0.3">
      <c r="E2838" s="11">
        <v>38600</v>
      </c>
      <c r="F2838">
        <v>778.49</v>
      </c>
      <c r="G2838">
        <v>1856.86</v>
      </c>
    </row>
    <row r="2839" spans="5:7" ht="14.3" thickBot="1" x14ac:dyDescent="0.3">
      <c r="E2839" s="11">
        <v>38601</v>
      </c>
      <c r="F2839">
        <v>788.86</v>
      </c>
      <c r="G2839">
        <v>1881.61</v>
      </c>
    </row>
    <row r="2840" spans="5:7" ht="14.3" thickBot="1" x14ac:dyDescent="0.3">
      <c r="E2840" s="11">
        <v>38602</v>
      </c>
      <c r="F2840">
        <v>806.99</v>
      </c>
      <c r="G2840">
        <v>1924.8455684668857</v>
      </c>
    </row>
    <row r="2841" spans="5:7" ht="14.3" thickBot="1" x14ac:dyDescent="0.3">
      <c r="E2841" s="11">
        <v>38604</v>
      </c>
      <c r="F2841">
        <v>801.08</v>
      </c>
      <c r="G2841">
        <v>1910.74</v>
      </c>
    </row>
    <row r="2842" spans="5:7" ht="14.3" thickBot="1" x14ac:dyDescent="0.3">
      <c r="E2842" s="11">
        <v>38607</v>
      </c>
      <c r="F2842">
        <v>801.4</v>
      </c>
      <c r="G2842">
        <v>1911.52</v>
      </c>
    </row>
    <row r="2843" spans="5:7" ht="14.3" thickBot="1" x14ac:dyDescent="0.3">
      <c r="E2843" s="11">
        <v>38608</v>
      </c>
      <c r="F2843">
        <v>802.72</v>
      </c>
      <c r="G2843">
        <v>1914.66</v>
      </c>
    </row>
    <row r="2844" spans="5:7" ht="14.3" thickBot="1" x14ac:dyDescent="0.3">
      <c r="E2844" s="11">
        <v>38609</v>
      </c>
      <c r="F2844">
        <v>802.76859485649493</v>
      </c>
      <c r="G2844">
        <v>1914.7700611595783</v>
      </c>
    </row>
    <row r="2845" spans="5:7" ht="14.3" thickBot="1" x14ac:dyDescent="0.3">
      <c r="E2845" s="11">
        <v>38610</v>
      </c>
      <c r="F2845">
        <v>806.2</v>
      </c>
      <c r="G2845">
        <v>1923.48</v>
      </c>
    </row>
    <row r="2846" spans="5:7" ht="14.3" thickBot="1" x14ac:dyDescent="0.3">
      <c r="E2846" s="11">
        <v>38611</v>
      </c>
      <c r="F2846">
        <v>807.28</v>
      </c>
      <c r="G2846">
        <v>1926.07</v>
      </c>
    </row>
    <row r="2847" spans="5:7" ht="14.3" thickBot="1" x14ac:dyDescent="0.3">
      <c r="E2847" s="11">
        <v>38614</v>
      </c>
      <c r="F2847">
        <v>809.4</v>
      </c>
      <c r="G2847">
        <v>1931.12</v>
      </c>
    </row>
    <row r="2848" spans="5:7" ht="14.3" thickBot="1" x14ac:dyDescent="0.3">
      <c r="E2848" s="11">
        <v>38615</v>
      </c>
      <c r="F2848">
        <v>810.02</v>
      </c>
      <c r="G2848">
        <v>1932.6</v>
      </c>
    </row>
    <row r="2849" spans="5:7" ht="14.3" thickBot="1" x14ac:dyDescent="0.3">
      <c r="E2849" s="11">
        <v>38616</v>
      </c>
      <c r="F2849">
        <v>812.36660829235825</v>
      </c>
      <c r="G2849">
        <v>1938.1999878487122</v>
      </c>
    </row>
    <row r="2850" spans="5:7" ht="14.3" thickBot="1" x14ac:dyDescent="0.3">
      <c r="E2850" s="11">
        <v>38617</v>
      </c>
      <c r="F2850">
        <v>812.48458248057671</v>
      </c>
      <c r="G2850">
        <v>1938.4815203471758</v>
      </c>
    </row>
    <row r="2851" spans="5:7" ht="14.3" thickBot="1" x14ac:dyDescent="0.3">
      <c r="E2851" s="11">
        <v>38618</v>
      </c>
      <c r="F2851">
        <v>815.54</v>
      </c>
      <c r="G2851">
        <v>1945.78</v>
      </c>
    </row>
    <row r="2852" spans="5:7" ht="14.3" thickBot="1" x14ac:dyDescent="0.3">
      <c r="E2852" s="11">
        <v>38621</v>
      </c>
      <c r="F2852">
        <v>818.33</v>
      </c>
      <c r="G2852">
        <v>1952.42</v>
      </c>
    </row>
    <row r="2853" spans="5:7" ht="14.3" thickBot="1" x14ac:dyDescent="0.3">
      <c r="E2853" s="11">
        <v>38622</v>
      </c>
      <c r="F2853">
        <v>815.5</v>
      </c>
      <c r="G2853">
        <v>1945.67</v>
      </c>
    </row>
    <row r="2854" spans="5:7" ht="14.3" thickBot="1" x14ac:dyDescent="0.3">
      <c r="E2854" s="11">
        <v>38623</v>
      </c>
      <c r="F2854">
        <v>822.11476158463267</v>
      </c>
      <c r="G2854">
        <v>1961.4579124378656</v>
      </c>
    </row>
    <row r="2855" spans="5:7" ht="14.3" thickBot="1" x14ac:dyDescent="0.3">
      <c r="E2855" s="11">
        <v>38624</v>
      </c>
      <c r="F2855">
        <v>828.11376709460694</v>
      </c>
      <c r="G2855">
        <v>1975.7707383555048</v>
      </c>
    </row>
    <row r="2856" spans="5:7" ht="14.3" thickBot="1" x14ac:dyDescent="0.3">
      <c r="E2856" s="11">
        <v>38625</v>
      </c>
      <c r="F2856">
        <v>832.84</v>
      </c>
      <c r="G2856">
        <v>1987.06</v>
      </c>
    </row>
    <row r="2857" spans="5:7" ht="14.3" thickBot="1" x14ac:dyDescent="0.3">
      <c r="E2857" s="11">
        <v>38628</v>
      </c>
      <c r="F2857">
        <v>830.47</v>
      </c>
      <c r="G2857">
        <v>1985.12</v>
      </c>
    </row>
    <row r="2858" spans="5:7" ht="14.3" thickBot="1" x14ac:dyDescent="0.3">
      <c r="E2858" s="11">
        <v>38629</v>
      </c>
      <c r="F2858">
        <v>830.01245971038293</v>
      </c>
      <c r="G2858">
        <v>1984.0398914104139</v>
      </c>
    </row>
    <row r="2859" spans="5:7" ht="14.3" thickBot="1" x14ac:dyDescent="0.3">
      <c r="E2859" s="11">
        <v>38630</v>
      </c>
      <c r="F2859">
        <v>830.45464563733003</v>
      </c>
      <c r="G2859">
        <v>1985.0966755383547</v>
      </c>
    </row>
    <row r="2860" spans="5:7" ht="14.3" thickBot="1" x14ac:dyDescent="0.3">
      <c r="E2860" s="11">
        <v>38631</v>
      </c>
      <c r="F2860">
        <v>825.19</v>
      </c>
      <c r="G2860">
        <v>1972.52</v>
      </c>
    </row>
    <row r="2861" spans="5:7" ht="14.3" thickBot="1" x14ac:dyDescent="0.3">
      <c r="E2861" s="11">
        <v>38602</v>
      </c>
      <c r="F2861">
        <v>823.13</v>
      </c>
      <c r="G2861">
        <v>1967.6</v>
      </c>
    </row>
    <row r="2862" spans="5:7" ht="14.3" thickBot="1" x14ac:dyDescent="0.3">
      <c r="E2862" s="11">
        <v>38635</v>
      </c>
      <c r="F2862">
        <v>814.85</v>
      </c>
      <c r="G2862">
        <v>1947.79</v>
      </c>
    </row>
    <row r="2863" spans="5:7" ht="14.3" thickBot="1" x14ac:dyDescent="0.3">
      <c r="E2863" s="11">
        <v>38636</v>
      </c>
      <c r="F2863">
        <v>823.45</v>
      </c>
      <c r="G2863">
        <v>1968.35</v>
      </c>
    </row>
    <row r="2864" spans="5:7" ht="14.3" thickBot="1" x14ac:dyDescent="0.3">
      <c r="E2864" s="11">
        <v>38637</v>
      </c>
      <c r="F2864">
        <v>825.57</v>
      </c>
      <c r="G2864">
        <v>1976.3</v>
      </c>
    </row>
    <row r="2865" spans="5:7" ht="14.3" thickBot="1" x14ac:dyDescent="0.3">
      <c r="E2865" s="11">
        <v>38638</v>
      </c>
      <c r="F2865">
        <v>816.5288843665893</v>
      </c>
      <c r="G2865">
        <v>1954.6522701390288</v>
      </c>
    </row>
    <row r="2866" spans="5:7" ht="14.3" thickBot="1" x14ac:dyDescent="0.3">
      <c r="E2866" s="11">
        <v>38639</v>
      </c>
      <c r="F2866">
        <v>815.24</v>
      </c>
      <c r="G2866">
        <v>1960.83</v>
      </c>
    </row>
    <row r="2867" spans="5:7" ht="14.3" thickBot="1" x14ac:dyDescent="0.3">
      <c r="E2867" s="11">
        <v>38642</v>
      </c>
      <c r="F2867">
        <v>815.52</v>
      </c>
      <c r="G2867">
        <v>1961.67</v>
      </c>
    </row>
    <row r="2868" spans="5:7" ht="14.3" thickBot="1" x14ac:dyDescent="0.3">
      <c r="E2868" s="11">
        <v>38643</v>
      </c>
      <c r="F2868">
        <v>809.91</v>
      </c>
      <c r="G2868">
        <v>1948.17</v>
      </c>
    </row>
    <row r="2869" spans="5:7" ht="14.3" thickBot="1" x14ac:dyDescent="0.3">
      <c r="E2869" s="11">
        <v>38644</v>
      </c>
      <c r="F2869">
        <v>807.62629773428534</v>
      </c>
      <c r="G2869">
        <v>1942.6711755231745</v>
      </c>
    </row>
    <row r="2870" spans="5:7" ht="14.3" thickBot="1" x14ac:dyDescent="0.3">
      <c r="E2870" s="11">
        <v>38645</v>
      </c>
      <c r="F2870">
        <v>802.87</v>
      </c>
      <c r="G2870">
        <v>1931.24</v>
      </c>
    </row>
    <row r="2871" spans="5:7" ht="14.3" thickBot="1" x14ac:dyDescent="0.3">
      <c r="E2871" s="11">
        <v>38646</v>
      </c>
      <c r="F2871">
        <v>806.16</v>
      </c>
      <c r="G2871">
        <v>1939.152549393752</v>
      </c>
    </row>
    <row r="2872" spans="5:7" ht="14.3" thickBot="1" x14ac:dyDescent="0.3">
      <c r="E2872" s="11">
        <v>38649</v>
      </c>
      <c r="F2872">
        <v>806.71</v>
      </c>
      <c r="G2872">
        <v>1940.46</v>
      </c>
    </row>
    <row r="2873" spans="5:7" ht="14.3" thickBot="1" x14ac:dyDescent="0.3">
      <c r="E2873" s="11">
        <v>38650</v>
      </c>
      <c r="F2873">
        <v>809.44</v>
      </c>
      <c r="G2873">
        <v>1947.03</v>
      </c>
    </row>
    <row r="2874" spans="5:7" ht="14.3" thickBot="1" x14ac:dyDescent="0.3">
      <c r="E2874" s="11">
        <v>38651</v>
      </c>
      <c r="F2874">
        <v>807.31</v>
      </c>
      <c r="G2874">
        <v>1941.92</v>
      </c>
    </row>
    <row r="2875" spans="5:7" ht="14.3" thickBot="1" x14ac:dyDescent="0.3">
      <c r="E2875" s="11">
        <v>38652</v>
      </c>
      <c r="F2875">
        <v>807.21</v>
      </c>
      <c r="G2875">
        <v>1941.66</v>
      </c>
    </row>
    <row r="2876" spans="5:7" ht="14.3" thickBot="1" x14ac:dyDescent="0.3">
      <c r="E2876" s="11">
        <v>38653</v>
      </c>
      <c r="F2876">
        <v>810.15</v>
      </c>
      <c r="G2876">
        <v>1948.73</v>
      </c>
    </row>
    <row r="2877" spans="5:7" ht="14.3" thickBot="1" x14ac:dyDescent="0.3">
      <c r="E2877" s="11">
        <v>38656</v>
      </c>
      <c r="F2877">
        <v>811.58</v>
      </c>
      <c r="G2877">
        <v>1952.19</v>
      </c>
    </row>
    <row r="2878" spans="5:7" ht="14.3" thickBot="1" x14ac:dyDescent="0.3">
      <c r="E2878" s="11">
        <v>38659</v>
      </c>
      <c r="F2878">
        <v>807.94</v>
      </c>
      <c r="G2878">
        <v>1943.42</v>
      </c>
    </row>
    <row r="2879" spans="5:7" ht="14.3" thickBot="1" x14ac:dyDescent="0.3">
      <c r="E2879" s="11">
        <v>38663</v>
      </c>
      <c r="F2879">
        <v>809.79</v>
      </c>
      <c r="G2879">
        <v>1947.88</v>
      </c>
    </row>
    <row r="2880" spans="5:7" ht="14.3" thickBot="1" x14ac:dyDescent="0.3">
      <c r="E2880" s="11">
        <v>38664</v>
      </c>
      <c r="F2880">
        <v>810.61</v>
      </c>
      <c r="G2880">
        <v>1949.86</v>
      </c>
    </row>
    <row r="2881" spans="5:7" ht="14.3" thickBot="1" x14ac:dyDescent="0.3">
      <c r="E2881" s="11">
        <v>38665</v>
      </c>
      <c r="F2881">
        <v>812.88976576145592</v>
      </c>
      <c r="G2881">
        <v>1955.33204870498</v>
      </c>
    </row>
    <row r="2882" spans="5:7" ht="14.3" thickBot="1" x14ac:dyDescent="0.3">
      <c r="E2882" s="11">
        <v>38666</v>
      </c>
      <c r="F2882">
        <v>813.49621976662047</v>
      </c>
      <c r="G2882">
        <v>1956.7906884299891</v>
      </c>
    </row>
    <row r="2883" spans="5:7" ht="14.3" thickBot="1" x14ac:dyDescent="0.3">
      <c r="E2883" s="11">
        <v>38667</v>
      </c>
      <c r="F2883">
        <v>811.89</v>
      </c>
      <c r="G2883">
        <v>1952.93</v>
      </c>
    </row>
    <row r="2884" spans="5:7" ht="14.3" thickBot="1" x14ac:dyDescent="0.3">
      <c r="E2884" s="11">
        <v>38670</v>
      </c>
      <c r="F2884">
        <v>813.37</v>
      </c>
      <c r="G2884">
        <v>1956.49</v>
      </c>
    </row>
    <row r="2885" spans="5:7" ht="14.3" thickBot="1" x14ac:dyDescent="0.3">
      <c r="E2885" s="11">
        <v>38671</v>
      </c>
      <c r="F2885">
        <v>812.74</v>
      </c>
      <c r="G2885">
        <v>1954.96</v>
      </c>
    </row>
    <row r="2886" spans="5:7" ht="14.3" thickBot="1" x14ac:dyDescent="0.3">
      <c r="E2886" s="11">
        <v>38672</v>
      </c>
      <c r="F2886">
        <v>816.85927244467007</v>
      </c>
      <c r="G2886">
        <v>1957.4324099935218</v>
      </c>
    </row>
    <row r="2887" spans="5:7" ht="14.3" thickBot="1" x14ac:dyDescent="0.3">
      <c r="E2887" s="11">
        <v>38673</v>
      </c>
      <c r="F2887">
        <v>816.85927244467007</v>
      </c>
      <c r="G2887">
        <v>1965.7794693399248</v>
      </c>
    </row>
    <row r="2888" spans="5:7" ht="14.3" thickBot="1" x14ac:dyDescent="0.3">
      <c r="E2888" s="11">
        <v>38674</v>
      </c>
      <c r="F2888">
        <v>819.95</v>
      </c>
      <c r="G2888">
        <v>1973.22</v>
      </c>
    </row>
    <row r="2889" spans="5:7" ht="14.3" thickBot="1" x14ac:dyDescent="0.3">
      <c r="E2889" s="11">
        <v>38677</v>
      </c>
      <c r="F2889">
        <v>821.52</v>
      </c>
      <c r="G2889">
        <v>1976.99</v>
      </c>
    </row>
    <row r="2890" spans="5:7" ht="14.3" thickBot="1" x14ac:dyDescent="0.3">
      <c r="E2890" s="11">
        <v>38678</v>
      </c>
      <c r="F2890">
        <v>821.02</v>
      </c>
      <c r="G2890">
        <v>1975.8</v>
      </c>
    </row>
    <row r="2891" spans="5:7" ht="14.3" thickBot="1" x14ac:dyDescent="0.3">
      <c r="E2891" s="11">
        <v>38679</v>
      </c>
      <c r="F2891">
        <v>822.21380036285495</v>
      </c>
      <c r="G2891">
        <v>1978.6651231711057</v>
      </c>
    </row>
    <row r="2892" spans="5:7" ht="14.3" thickBot="1" x14ac:dyDescent="0.3">
      <c r="E2892" s="11">
        <v>38680</v>
      </c>
      <c r="F2892">
        <v>822.75</v>
      </c>
      <c r="G2892">
        <v>1979.97</v>
      </c>
    </row>
    <row r="2893" spans="5:7" ht="14.3" thickBot="1" x14ac:dyDescent="0.3">
      <c r="E2893" s="11">
        <v>38681</v>
      </c>
      <c r="F2893">
        <v>821.06</v>
      </c>
      <c r="G2893">
        <v>1975.88</v>
      </c>
    </row>
    <row r="2894" spans="5:7" ht="14.3" thickBot="1" x14ac:dyDescent="0.3">
      <c r="E2894" s="11">
        <v>38684</v>
      </c>
      <c r="F2894">
        <v>822.17</v>
      </c>
      <c r="G2894">
        <v>1978.56</v>
      </c>
    </row>
    <row r="2895" spans="5:7" ht="14.3" thickBot="1" x14ac:dyDescent="0.3">
      <c r="E2895" s="11">
        <v>38685</v>
      </c>
      <c r="F2895">
        <v>822.04240851223494</v>
      </c>
      <c r="G2895">
        <v>1979.3159379852432</v>
      </c>
    </row>
    <row r="2896" spans="5:7" ht="14.3" thickBot="1" x14ac:dyDescent="0.3">
      <c r="E2896" s="11">
        <v>38686</v>
      </c>
      <c r="F2896">
        <v>818.96288455465651</v>
      </c>
      <c r="G2896">
        <v>1978.9743515457665</v>
      </c>
    </row>
    <row r="2897" spans="5:7" ht="14.3" thickBot="1" x14ac:dyDescent="0.3">
      <c r="E2897" s="11">
        <v>38687</v>
      </c>
      <c r="F2897">
        <v>819.30205213979616</v>
      </c>
      <c r="G2897">
        <v>1979.79400784527</v>
      </c>
    </row>
    <row r="2898" spans="5:7" ht="14.3" thickBot="1" x14ac:dyDescent="0.3">
      <c r="E2898" s="11">
        <v>38688</v>
      </c>
      <c r="F2898">
        <v>818.21</v>
      </c>
      <c r="G2898">
        <v>1977.16</v>
      </c>
    </row>
    <row r="2899" spans="5:7" ht="14.3" thickBot="1" x14ac:dyDescent="0.3">
      <c r="E2899" s="11">
        <v>38691</v>
      </c>
      <c r="F2899">
        <v>816.92313648412153</v>
      </c>
      <c r="G2899">
        <v>1974.4172235566944</v>
      </c>
    </row>
    <row r="2900" spans="5:7" ht="14.3" thickBot="1" x14ac:dyDescent="0.3">
      <c r="E2900" s="11">
        <v>38692</v>
      </c>
      <c r="F2900">
        <v>815.43361059808069</v>
      </c>
      <c r="G2900">
        <v>1971.1280398447666</v>
      </c>
    </row>
    <row r="2901" spans="5:7" ht="14.3" thickBot="1" x14ac:dyDescent="0.3">
      <c r="E2901" s="11">
        <v>38693</v>
      </c>
      <c r="F2901">
        <v>816.90241249077053</v>
      </c>
      <c r="G2901">
        <v>1976.0516713871846</v>
      </c>
    </row>
    <row r="2902" spans="5:7" ht="14.3" thickBot="1" x14ac:dyDescent="0.3">
      <c r="E2902" s="11">
        <v>38694</v>
      </c>
      <c r="F2902">
        <v>814.64575690761865</v>
      </c>
      <c r="G2902">
        <v>1973.5516870852573</v>
      </c>
    </row>
    <row r="2903" spans="5:7" ht="14.3" thickBot="1" x14ac:dyDescent="0.3">
      <c r="E2903" s="11">
        <v>38695</v>
      </c>
      <c r="F2903">
        <v>809.72759396064384</v>
      </c>
      <c r="G2903">
        <v>1964.5943441430882</v>
      </c>
    </row>
    <row r="2904" spans="5:7" ht="14.3" thickBot="1" x14ac:dyDescent="0.3">
      <c r="E2904" s="11">
        <v>38698</v>
      </c>
      <c r="F2904">
        <v>810.7</v>
      </c>
      <c r="G2904">
        <v>1967.4444406363041</v>
      </c>
    </row>
    <row r="2905" spans="5:7" ht="14.3" thickBot="1" x14ac:dyDescent="0.3">
      <c r="E2905" s="11">
        <v>38699</v>
      </c>
      <c r="F2905">
        <v>811.4373803836877</v>
      </c>
      <c r="G2905">
        <v>1969.2395840698412</v>
      </c>
    </row>
    <row r="2906" spans="5:7" ht="14.3" thickBot="1" x14ac:dyDescent="0.3">
      <c r="E2906" s="11">
        <v>38700</v>
      </c>
      <c r="F2906">
        <v>809.24590262457002</v>
      </c>
      <c r="G2906">
        <v>1963.9211349220832</v>
      </c>
    </row>
    <row r="2907" spans="5:7" ht="14.3" thickBot="1" x14ac:dyDescent="0.3">
      <c r="E2907" s="11">
        <v>38701</v>
      </c>
      <c r="F2907">
        <v>808.28563035802551</v>
      </c>
      <c r="G2907">
        <v>1961.6842416808156</v>
      </c>
    </row>
    <row r="2908" spans="5:7" ht="14.3" thickBot="1" x14ac:dyDescent="0.3">
      <c r="E2908" s="11">
        <v>38702</v>
      </c>
      <c r="F2908">
        <v>806.58667355627642</v>
      </c>
      <c r="G2908">
        <v>1957.5610637370396</v>
      </c>
    </row>
    <row r="2909" spans="5:7" ht="14.3" thickBot="1" x14ac:dyDescent="0.3">
      <c r="E2909" s="11">
        <v>38705</v>
      </c>
      <c r="F2909">
        <v>803.43267747241532</v>
      </c>
      <c r="G2909">
        <v>1949.906402936128</v>
      </c>
    </row>
    <row r="2910" spans="5:7" ht="14.3" thickBot="1" x14ac:dyDescent="0.3">
      <c r="E2910" s="11">
        <v>38706</v>
      </c>
      <c r="F2910">
        <v>801.68</v>
      </c>
      <c r="G2910">
        <v>1945.6536248380187</v>
      </c>
    </row>
    <row r="2911" spans="5:7" ht="14.3" thickBot="1" x14ac:dyDescent="0.3">
      <c r="E2911" s="11">
        <v>38707</v>
      </c>
      <c r="F2911">
        <v>799.55203280435774</v>
      </c>
      <c r="G2911">
        <v>1940.4880636304538</v>
      </c>
    </row>
    <row r="2912" spans="5:7" ht="14.3" thickBot="1" x14ac:dyDescent="0.3">
      <c r="E2912" s="11">
        <v>38708</v>
      </c>
      <c r="F2912">
        <v>797.72879212321914</v>
      </c>
      <c r="G2912">
        <v>1936.1327352270825</v>
      </c>
    </row>
    <row r="2913" spans="5:7" ht="14.3" thickBot="1" x14ac:dyDescent="0.3">
      <c r="E2913" s="11">
        <v>38709</v>
      </c>
      <c r="F2913">
        <v>799.17</v>
      </c>
      <c r="G2913">
        <v>1939.622114115542</v>
      </c>
    </row>
    <row r="2914" spans="5:7" ht="14.3" thickBot="1" x14ac:dyDescent="0.3">
      <c r="E2914" s="11">
        <v>38712</v>
      </c>
      <c r="F2914">
        <v>801.17</v>
      </c>
      <c r="G2914">
        <v>1944.4796246583271</v>
      </c>
    </row>
    <row r="2915" spans="5:7" ht="14.3" thickBot="1" x14ac:dyDescent="0.3">
      <c r="E2915" s="11">
        <v>38713</v>
      </c>
      <c r="F2915">
        <v>801.57</v>
      </c>
      <c r="G2915">
        <v>1945.8408417143253</v>
      </c>
    </row>
    <row r="2916" spans="5:7" ht="14.3" thickBot="1" x14ac:dyDescent="0.3">
      <c r="E2916" s="11">
        <v>38714</v>
      </c>
      <c r="F2916">
        <v>801.17126729644519</v>
      </c>
      <c r="G2916">
        <v>1944.8785632821287</v>
      </c>
    </row>
    <row r="2917" spans="5:7" ht="14.3" thickBot="1" x14ac:dyDescent="0.3">
      <c r="E2917" s="11">
        <v>38715</v>
      </c>
      <c r="F2917">
        <v>802.86</v>
      </c>
      <c r="G2917">
        <v>1948.9718879349293</v>
      </c>
    </row>
    <row r="2918" spans="5:7" ht="14.3" thickBot="1" x14ac:dyDescent="0.3">
      <c r="E2918" s="11">
        <v>38716</v>
      </c>
      <c r="F2918">
        <v>804.03</v>
      </c>
      <c r="G2918">
        <v>1951.8286216862141</v>
      </c>
    </row>
    <row r="2919" spans="5:7" ht="14.3" thickBot="1" x14ac:dyDescent="0.3">
      <c r="E2919" s="11">
        <v>38720</v>
      </c>
      <c r="F2919">
        <v>804.43692088667206</v>
      </c>
      <c r="G2919">
        <v>1953.2077542445866</v>
      </c>
    </row>
    <row r="2920" spans="5:7" ht="14.3" thickBot="1" x14ac:dyDescent="0.3">
      <c r="E2920" s="11">
        <v>38721</v>
      </c>
      <c r="F2920">
        <v>805.4395661105001</v>
      </c>
      <c r="G2920">
        <v>1955.6422203600637</v>
      </c>
    </row>
    <row r="2921" spans="5:7" ht="14.3" thickBot="1" x14ac:dyDescent="0.3">
      <c r="E2921" s="11">
        <v>38722</v>
      </c>
      <c r="F2921">
        <v>805.3896284232593</v>
      </c>
      <c r="G2921">
        <v>1956.0576622982858</v>
      </c>
    </row>
    <row r="2922" spans="5:7" ht="14.3" thickBot="1" x14ac:dyDescent="0.3">
      <c r="E2922" s="11">
        <v>38723</v>
      </c>
      <c r="F2922">
        <v>806.66</v>
      </c>
      <c r="G2922">
        <v>1959.1467383686463</v>
      </c>
    </row>
    <row r="2923" spans="5:7" ht="14.3" thickBot="1" x14ac:dyDescent="0.3">
      <c r="E2923" s="11">
        <v>38726</v>
      </c>
      <c r="F2923">
        <v>807.6</v>
      </c>
      <c r="G2923">
        <v>1961.4168534743665</v>
      </c>
    </row>
    <row r="2924" spans="5:7" ht="14.3" thickBot="1" x14ac:dyDescent="0.3">
      <c r="E2924" s="11">
        <v>38727</v>
      </c>
      <c r="F2924">
        <v>809.58</v>
      </c>
      <c r="G2924">
        <v>1966.2383282875437</v>
      </c>
    </row>
    <row r="2925" spans="5:7" ht="14.3" thickBot="1" x14ac:dyDescent="0.3">
      <c r="E2925" s="11">
        <v>38728</v>
      </c>
      <c r="F2925">
        <v>809.32168061788138</v>
      </c>
      <c r="G2925">
        <v>1965.6075923370186</v>
      </c>
    </row>
    <row r="2926" spans="5:7" ht="14.3" thickBot="1" x14ac:dyDescent="0.3">
      <c r="E2926" s="11">
        <v>38729</v>
      </c>
      <c r="F2926">
        <v>810.85656769625791</v>
      </c>
      <c r="G2926">
        <v>1969.3354191004405</v>
      </c>
    </row>
    <row r="2927" spans="5:7" ht="14.3" thickBot="1" x14ac:dyDescent="0.3">
      <c r="E2927" s="11">
        <v>38730</v>
      </c>
      <c r="F2927">
        <v>813.25</v>
      </c>
      <c r="G2927">
        <v>1975.1550936658921</v>
      </c>
    </row>
    <row r="2928" spans="5:7" ht="14.3" thickBot="1" x14ac:dyDescent="0.3">
      <c r="E2928" s="11">
        <v>38733</v>
      </c>
      <c r="F2928">
        <v>815.54</v>
      </c>
      <c r="G2928">
        <v>1980.61</v>
      </c>
    </row>
    <row r="2929" spans="5:7" ht="14.3" thickBot="1" x14ac:dyDescent="0.3">
      <c r="E2929" s="11">
        <v>38734</v>
      </c>
      <c r="F2929">
        <v>817.01</v>
      </c>
      <c r="G2929">
        <v>1984.16</v>
      </c>
    </row>
    <row r="2930" spans="5:7" ht="14.3" thickBot="1" x14ac:dyDescent="0.3">
      <c r="E2930" s="11">
        <v>38735</v>
      </c>
      <c r="F2930">
        <v>818.11</v>
      </c>
      <c r="G2930">
        <v>1986.85</v>
      </c>
    </row>
    <row r="2931" spans="5:7" ht="14.3" thickBot="1" x14ac:dyDescent="0.3">
      <c r="E2931" s="11">
        <v>38736</v>
      </c>
      <c r="F2931">
        <v>822.23</v>
      </c>
      <c r="G2931">
        <v>1996.85</v>
      </c>
    </row>
    <row r="2932" spans="5:7" ht="14.3" thickBot="1" x14ac:dyDescent="0.3">
      <c r="E2932" s="11">
        <v>38737</v>
      </c>
      <c r="F2932">
        <v>832.77</v>
      </c>
      <c r="G2932">
        <v>2022.44</v>
      </c>
    </row>
    <row r="2933" spans="5:7" ht="14.3" thickBot="1" x14ac:dyDescent="0.3">
      <c r="E2933" s="11">
        <v>38740</v>
      </c>
      <c r="F2933">
        <v>820.66</v>
      </c>
      <c r="G2933">
        <v>1993.04</v>
      </c>
    </row>
    <row r="2934" spans="5:7" ht="14.3" thickBot="1" x14ac:dyDescent="0.3">
      <c r="E2934" s="11">
        <v>38741</v>
      </c>
      <c r="F2934">
        <v>821.57827259487101</v>
      </c>
      <c r="G2934">
        <v>1995.26382060981</v>
      </c>
    </row>
    <row r="2935" spans="5:7" ht="14.3" thickBot="1" x14ac:dyDescent="0.3">
      <c r="E2935" s="11">
        <v>38742</v>
      </c>
      <c r="F2935">
        <v>823.41667154770505</v>
      </c>
      <c r="G2935">
        <v>1999.728511324997</v>
      </c>
    </row>
    <row r="2936" spans="5:7" ht="14.3" thickBot="1" x14ac:dyDescent="0.3">
      <c r="E2936" s="11">
        <v>38743</v>
      </c>
      <c r="F2936">
        <v>822.43376908225355</v>
      </c>
      <c r="G2936">
        <v>1997.3414657941239</v>
      </c>
    </row>
    <row r="2937" spans="5:7" ht="14.3" thickBot="1" x14ac:dyDescent="0.3">
      <c r="E2937" s="11">
        <v>38744</v>
      </c>
      <c r="F2937">
        <v>823.58</v>
      </c>
      <c r="G2937">
        <v>2000.12</v>
      </c>
    </row>
    <row r="2938" spans="5:7" ht="14.3" thickBot="1" x14ac:dyDescent="0.3">
      <c r="E2938" s="11">
        <v>38747</v>
      </c>
      <c r="F2938">
        <v>825.27</v>
      </c>
      <c r="G2938">
        <v>2004.23</v>
      </c>
    </row>
    <row r="2939" spans="5:7" ht="14.3" thickBot="1" x14ac:dyDescent="0.3">
      <c r="E2939" s="11">
        <v>38748</v>
      </c>
      <c r="F2939">
        <v>825.91</v>
      </c>
      <c r="G2939">
        <v>2005.79</v>
      </c>
    </row>
    <row r="2940" spans="5:7" ht="14.3" thickBot="1" x14ac:dyDescent="0.3">
      <c r="E2940" s="11">
        <v>38750</v>
      </c>
      <c r="F2940">
        <v>826.65289348167801</v>
      </c>
      <c r="G2940">
        <v>2007.5878471551732</v>
      </c>
    </row>
    <row r="2941" spans="5:7" ht="14.3" thickBot="1" x14ac:dyDescent="0.3">
      <c r="E2941" s="11">
        <v>38751</v>
      </c>
      <c r="F2941">
        <v>828</v>
      </c>
      <c r="G2941">
        <v>2010.85</v>
      </c>
    </row>
    <row r="2942" spans="5:7" ht="14.3" thickBot="1" x14ac:dyDescent="0.3">
      <c r="E2942" s="11">
        <v>38754</v>
      </c>
      <c r="F2942">
        <v>827.22</v>
      </c>
      <c r="G2942">
        <v>2008.96</v>
      </c>
    </row>
    <row r="2943" spans="5:7" ht="14.3" thickBot="1" x14ac:dyDescent="0.3">
      <c r="E2943" s="11">
        <v>38755</v>
      </c>
      <c r="F2943">
        <v>828.9</v>
      </c>
      <c r="G2943">
        <v>2013.05</v>
      </c>
    </row>
    <row r="2944" spans="5:7" ht="14.3" thickBot="1" x14ac:dyDescent="0.3">
      <c r="E2944" s="11">
        <v>38756</v>
      </c>
      <c r="F2944">
        <v>830.40889544960453</v>
      </c>
      <c r="G2944">
        <v>2016.7095874883623</v>
      </c>
    </row>
    <row r="2945" spans="5:7" ht="14.3" thickBot="1" x14ac:dyDescent="0.3">
      <c r="E2945" s="11">
        <v>38757</v>
      </c>
      <c r="F2945">
        <v>831.13431588806122</v>
      </c>
      <c r="G2945">
        <v>2018.4705466036703</v>
      </c>
    </row>
    <row r="2946" spans="5:7" ht="14.3" thickBot="1" x14ac:dyDescent="0.3">
      <c r="E2946" s="11">
        <v>38758</v>
      </c>
      <c r="F2946">
        <v>830.7</v>
      </c>
      <c r="G2946">
        <v>2019.34</v>
      </c>
    </row>
    <row r="2947" spans="5:7" ht="14.3" thickBot="1" x14ac:dyDescent="0.3">
      <c r="E2947" s="11">
        <v>38761</v>
      </c>
      <c r="F2947">
        <v>830.78</v>
      </c>
      <c r="G2947">
        <v>2019.52</v>
      </c>
    </row>
    <row r="2948" spans="5:7" ht="14.3" thickBot="1" x14ac:dyDescent="0.3">
      <c r="E2948" s="11">
        <v>38762</v>
      </c>
      <c r="F2948">
        <v>830.33219999999994</v>
      </c>
      <c r="G2948">
        <v>2018.4395861276089</v>
      </c>
    </row>
    <row r="2949" spans="5:7" ht="14.3" thickBot="1" x14ac:dyDescent="0.3">
      <c r="E2949" s="11">
        <v>38763</v>
      </c>
      <c r="F2949">
        <v>842.55</v>
      </c>
      <c r="G2949">
        <v>2048.14</v>
      </c>
    </row>
    <row r="2950" spans="5:7" ht="14.3" thickBot="1" x14ac:dyDescent="0.3">
      <c r="E2950" s="11">
        <v>38764</v>
      </c>
      <c r="F2950">
        <v>838.17</v>
      </c>
      <c r="G2950">
        <v>2037.5</v>
      </c>
    </row>
    <row r="2951" spans="5:7" ht="14.3" thickBot="1" x14ac:dyDescent="0.3">
      <c r="E2951" s="11">
        <v>38765</v>
      </c>
      <c r="F2951">
        <v>833.85</v>
      </c>
      <c r="G2951">
        <v>2026.99</v>
      </c>
    </row>
    <row r="2952" spans="5:7" ht="14.3" thickBot="1" x14ac:dyDescent="0.3">
      <c r="E2952" s="11">
        <v>38768</v>
      </c>
      <c r="F2952">
        <v>834.50138277663962</v>
      </c>
      <c r="G2952">
        <v>2028.574419297373</v>
      </c>
    </row>
    <row r="2953" spans="5:7" ht="14.3" thickBot="1" x14ac:dyDescent="0.3">
      <c r="E2953" s="11">
        <v>38769</v>
      </c>
      <c r="F2953">
        <v>835.99</v>
      </c>
      <c r="G2953">
        <v>2032.19</v>
      </c>
    </row>
    <row r="2954" spans="5:7" ht="14.3" thickBot="1" x14ac:dyDescent="0.3">
      <c r="E2954" s="11">
        <v>38770</v>
      </c>
      <c r="F2954">
        <v>838.61</v>
      </c>
      <c r="G2954">
        <v>2038.57</v>
      </c>
    </row>
    <row r="2955" spans="5:7" ht="14.3" thickBot="1" x14ac:dyDescent="0.3">
      <c r="E2955" s="11">
        <v>38771</v>
      </c>
      <c r="F2955">
        <v>840.35511568062725</v>
      </c>
      <c r="G2955">
        <v>2042.8040731700219</v>
      </c>
    </row>
    <row r="2956" spans="5:7" ht="14.3" thickBot="1" x14ac:dyDescent="0.3">
      <c r="E2956" s="11">
        <v>38772</v>
      </c>
      <c r="F2956">
        <v>838.9206743788742</v>
      </c>
      <c r="G2956">
        <v>2039.3172160514598</v>
      </c>
    </row>
    <row r="2957" spans="5:7" ht="14.3" thickBot="1" x14ac:dyDescent="0.3">
      <c r="E2957" s="11">
        <v>38775</v>
      </c>
      <c r="F2957">
        <v>843.87</v>
      </c>
      <c r="G2957">
        <v>2051.36</v>
      </c>
    </row>
    <row r="2958" spans="5:7" ht="14.3" thickBot="1" x14ac:dyDescent="0.3">
      <c r="E2958" s="11">
        <v>38776</v>
      </c>
      <c r="F2958">
        <v>845.97</v>
      </c>
      <c r="G2958">
        <v>2056.44</v>
      </c>
    </row>
    <row r="2959" spans="5:7" ht="14.3" thickBot="1" x14ac:dyDescent="0.3">
      <c r="E2959" s="11">
        <v>38777</v>
      </c>
      <c r="F2959">
        <v>844.27</v>
      </c>
      <c r="G2959">
        <v>2052.3200000000002</v>
      </c>
    </row>
    <row r="2960" spans="5:7" ht="14.3" thickBot="1" x14ac:dyDescent="0.3">
      <c r="E2960" s="11">
        <v>38778</v>
      </c>
      <c r="F2960">
        <v>836.58311966529254</v>
      </c>
      <c r="G2960">
        <v>2033.6347863244998</v>
      </c>
    </row>
    <row r="2961" spans="5:7" ht="14.3" thickBot="1" x14ac:dyDescent="0.3">
      <c r="E2961" s="11">
        <v>38779</v>
      </c>
      <c r="F2961">
        <v>833.08</v>
      </c>
      <c r="G2961">
        <v>2025.12</v>
      </c>
    </row>
    <row r="2962" spans="5:7" ht="14.3" thickBot="1" x14ac:dyDescent="0.3">
      <c r="E2962" s="11">
        <v>38782</v>
      </c>
      <c r="F2962">
        <v>832.55</v>
      </c>
      <c r="G2962">
        <v>2023.82</v>
      </c>
    </row>
    <row r="2963" spans="5:7" ht="14.3" thickBot="1" x14ac:dyDescent="0.3">
      <c r="E2963" s="11">
        <v>38783</v>
      </c>
      <c r="F2963">
        <v>837.06</v>
      </c>
      <c r="G2963">
        <v>2034.79</v>
      </c>
    </row>
    <row r="2964" spans="5:7" ht="14.3" thickBot="1" x14ac:dyDescent="0.3">
      <c r="E2964" s="11">
        <v>38784</v>
      </c>
      <c r="F2964">
        <v>840.19673419352205</v>
      </c>
      <c r="G2964">
        <v>2046.725760412595</v>
      </c>
    </row>
    <row r="2965" spans="5:7" ht="14.3" thickBot="1" x14ac:dyDescent="0.3">
      <c r="E2965" s="11">
        <v>38785</v>
      </c>
      <c r="F2965">
        <v>843.21438261414801</v>
      </c>
      <c r="G2965">
        <v>2054.076901314716</v>
      </c>
    </row>
    <row r="2966" spans="5:7" ht="14.3" thickBot="1" x14ac:dyDescent="0.3">
      <c r="E2966" s="11">
        <v>38786</v>
      </c>
      <c r="F2966">
        <v>845.92</v>
      </c>
      <c r="G2966">
        <v>2060.6799999999998</v>
      </c>
    </row>
    <row r="2967" spans="5:7" ht="14.3" thickBot="1" x14ac:dyDescent="0.3">
      <c r="E2967" s="11">
        <v>38789</v>
      </c>
      <c r="F2967">
        <v>853.26</v>
      </c>
      <c r="G2967">
        <v>2078.66</v>
      </c>
    </row>
    <row r="2968" spans="5:7" ht="14.3" thickBot="1" x14ac:dyDescent="0.3">
      <c r="E2968" s="11">
        <v>38790</v>
      </c>
      <c r="F2968">
        <v>856.30738158541408</v>
      </c>
      <c r="G2968">
        <v>2086.0922249182568</v>
      </c>
    </row>
    <row r="2969" spans="5:7" ht="14.3" thickBot="1" x14ac:dyDescent="0.3">
      <c r="E2969" s="11">
        <v>38791</v>
      </c>
      <c r="F2969">
        <v>857.49</v>
      </c>
      <c r="G2969">
        <v>2089.14</v>
      </c>
    </row>
    <row r="2970" spans="5:7" ht="14.3" thickBot="1" x14ac:dyDescent="0.3">
      <c r="E2970" s="11">
        <v>38792</v>
      </c>
      <c r="F2970">
        <v>856.82453886679571</v>
      </c>
      <c r="G2970">
        <v>2087.5237168307181</v>
      </c>
    </row>
    <row r="2971" spans="5:7" ht="14.3" thickBot="1" x14ac:dyDescent="0.3">
      <c r="E2971" s="11">
        <v>38793</v>
      </c>
      <c r="F2971">
        <v>854.34</v>
      </c>
      <c r="G2971">
        <v>2081.48</v>
      </c>
    </row>
    <row r="2972" spans="5:7" ht="14.3" thickBot="1" x14ac:dyDescent="0.3">
      <c r="E2972" s="11">
        <v>38796</v>
      </c>
      <c r="F2972">
        <v>851.72</v>
      </c>
      <c r="G2972">
        <v>2075.08</v>
      </c>
    </row>
    <row r="2973" spans="5:7" ht="14.3" thickBot="1" x14ac:dyDescent="0.3">
      <c r="E2973" s="11">
        <v>38797</v>
      </c>
      <c r="F2973">
        <v>848.89</v>
      </c>
      <c r="G2973">
        <v>2068.1999999999998</v>
      </c>
    </row>
    <row r="2974" spans="5:7" ht="14.3" thickBot="1" x14ac:dyDescent="0.3">
      <c r="E2974" s="11">
        <v>38798</v>
      </c>
      <c r="F2974">
        <v>844.95996159403933</v>
      </c>
      <c r="G2974">
        <v>2058.617464355963</v>
      </c>
    </row>
    <row r="2975" spans="5:7" ht="14.3" thickBot="1" x14ac:dyDescent="0.3">
      <c r="E2975" s="11">
        <v>38799</v>
      </c>
      <c r="F2975">
        <v>841.01998702807123</v>
      </c>
      <c r="G2975">
        <v>2049.0183423678873</v>
      </c>
    </row>
    <row r="2976" spans="5:7" ht="14.3" thickBot="1" x14ac:dyDescent="0.3">
      <c r="E2976" s="11">
        <v>38800</v>
      </c>
      <c r="F2976">
        <v>842.94269476225827</v>
      </c>
      <c r="G2976">
        <v>2053.7027108334059</v>
      </c>
    </row>
    <row r="2977" spans="5:7" ht="14.3" thickBot="1" x14ac:dyDescent="0.3">
      <c r="E2977" s="11">
        <v>38803</v>
      </c>
      <c r="F2977">
        <v>847.78</v>
      </c>
      <c r="G2977">
        <v>2065.4899999999998</v>
      </c>
    </row>
    <row r="2978" spans="5:7" ht="14.3" thickBot="1" x14ac:dyDescent="0.3">
      <c r="E2978" s="11">
        <v>38804</v>
      </c>
      <c r="F2978">
        <v>843.91</v>
      </c>
      <c r="G2978">
        <v>2056.06</v>
      </c>
    </row>
    <row r="2979" spans="5:7" ht="14.3" thickBot="1" x14ac:dyDescent="0.3">
      <c r="E2979" s="11">
        <v>38805</v>
      </c>
      <c r="F2979">
        <v>844.66826983688748</v>
      </c>
      <c r="G2979">
        <v>2057.9068748860918</v>
      </c>
    </row>
    <row r="2980" spans="5:7" ht="14.3" thickBot="1" x14ac:dyDescent="0.3">
      <c r="E2980" s="11">
        <v>38807</v>
      </c>
      <c r="F2980">
        <v>848.26</v>
      </c>
      <c r="G2980">
        <v>2066.65</v>
      </c>
    </row>
    <row r="2981" spans="5:7" ht="14.3" thickBot="1" x14ac:dyDescent="0.3">
      <c r="E2981" s="11">
        <v>38810</v>
      </c>
      <c r="F2981">
        <v>843.63234901808437</v>
      </c>
      <c r="G2981">
        <v>2060.0121681771116</v>
      </c>
    </row>
    <row r="2982" spans="5:7" ht="14.3" thickBot="1" x14ac:dyDescent="0.3">
      <c r="E2982" s="11">
        <v>38811</v>
      </c>
      <c r="F2982">
        <v>843.81</v>
      </c>
      <c r="G2982">
        <v>2060.4499999999998</v>
      </c>
    </row>
    <row r="2983" spans="5:7" ht="14.3" thickBot="1" x14ac:dyDescent="0.3">
      <c r="E2983" s="11">
        <v>38812</v>
      </c>
      <c r="F2983">
        <v>843.7959552666747</v>
      </c>
      <c r="G2983">
        <v>2060.4118968171015</v>
      </c>
    </row>
    <row r="2984" spans="5:7" ht="14.3" thickBot="1" x14ac:dyDescent="0.3">
      <c r="E2984" s="11">
        <v>38813</v>
      </c>
      <c r="F2984">
        <v>842.18464221822217</v>
      </c>
      <c r="G2984">
        <v>2056.4772191058355</v>
      </c>
    </row>
    <row r="2985" spans="5:7" ht="14.3" thickBot="1" x14ac:dyDescent="0.3">
      <c r="E2985" s="11">
        <v>38814</v>
      </c>
      <c r="F2985">
        <v>843.27</v>
      </c>
      <c r="G2985">
        <v>2059.13</v>
      </c>
    </row>
    <row r="2986" spans="5:7" ht="14.3" thickBot="1" x14ac:dyDescent="0.3">
      <c r="E2986" s="11">
        <v>38817</v>
      </c>
      <c r="F2986">
        <v>840.86</v>
      </c>
      <c r="G2986">
        <v>2053.23</v>
      </c>
    </row>
    <row r="2987" spans="5:7" ht="14.3" thickBot="1" x14ac:dyDescent="0.3">
      <c r="E2987" s="11">
        <v>38818</v>
      </c>
      <c r="F2987">
        <v>837.7</v>
      </c>
      <c r="G2987">
        <v>2053.4414925515621</v>
      </c>
    </row>
    <row r="2988" spans="5:7" ht="14.3" thickBot="1" x14ac:dyDescent="0.3">
      <c r="E2988" s="11">
        <v>38819</v>
      </c>
      <c r="F2988">
        <v>834.91432573288421</v>
      </c>
      <c r="G2988">
        <v>2047.9169558031113</v>
      </c>
    </row>
    <row r="2989" spans="5:7" ht="14.3" thickBot="1" x14ac:dyDescent="0.3">
      <c r="E2989" s="11">
        <v>38820</v>
      </c>
      <c r="F2989">
        <v>835.40485551450365</v>
      </c>
      <c r="G2989">
        <v>2049.1203224941801</v>
      </c>
    </row>
    <row r="2990" spans="5:7" ht="14.3" thickBot="1" x14ac:dyDescent="0.3">
      <c r="E2990" s="11">
        <v>38821</v>
      </c>
      <c r="F2990">
        <v>833.18</v>
      </c>
      <c r="G2990">
        <v>2045.84</v>
      </c>
    </row>
    <row r="2991" spans="5:7" ht="14.3" thickBot="1" x14ac:dyDescent="0.3">
      <c r="E2991" s="11">
        <v>38824</v>
      </c>
      <c r="F2991">
        <v>831.6</v>
      </c>
      <c r="G2991">
        <v>2044.22</v>
      </c>
    </row>
    <row r="2992" spans="5:7" ht="14.3" thickBot="1" x14ac:dyDescent="0.3">
      <c r="E2992" s="11">
        <v>38825</v>
      </c>
      <c r="F2992">
        <v>831.91</v>
      </c>
      <c r="G2992">
        <v>2044.97</v>
      </c>
    </row>
    <row r="2993" spans="5:7" ht="14.3" thickBot="1" x14ac:dyDescent="0.3">
      <c r="E2993" s="11">
        <v>38826</v>
      </c>
      <c r="F2993">
        <v>827.37</v>
      </c>
      <c r="G2993">
        <v>2033.82</v>
      </c>
    </row>
    <row r="2994" spans="5:7" ht="14.3" thickBot="1" x14ac:dyDescent="0.3">
      <c r="E2994" s="11">
        <v>38827</v>
      </c>
      <c r="F2994">
        <v>828.21378271026003</v>
      </c>
      <c r="G2994">
        <v>2035.8826085574558</v>
      </c>
    </row>
    <row r="2995" spans="5:7" ht="14.3" thickBot="1" x14ac:dyDescent="0.3">
      <c r="E2995" s="11">
        <v>38828</v>
      </c>
      <c r="F2995">
        <v>827.98</v>
      </c>
      <c r="G2995">
        <v>2035.31</v>
      </c>
    </row>
    <row r="2996" spans="5:7" ht="14.3" thickBot="1" x14ac:dyDescent="0.3">
      <c r="E2996" s="11">
        <v>38831</v>
      </c>
      <c r="F2996">
        <v>829.1</v>
      </c>
      <c r="G2996">
        <v>2038.06</v>
      </c>
    </row>
    <row r="2997" spans="5:7" ht="14.3" thickBot="1" x14ac:dyDescent="0.3">
      <c r="E2997" s="11">
        <v>38832</v>
      </c>
      <c r="F2997">
        <v>825.00969249302557</v>
      </c>
      <c r="G2997">
        <v>2028.007153329233</v>
      </c>
    </row>
    <row r="2998" spans="5:7" ht="14.3" thickBot="1" x14ac:dyDescent="0.3">
      <c r="E2998" s="11">
        <v>38833</v>
      </c>
      <c r="F2998">
        <v>823.64526436218011</v>
      </c>
      <c r="G2998">
        <v>2025.0321669976697</v>
      </c>
    </row>
    <row r="2999" spans="5:7" ht="14.3" thickBot="1" x14ac:dyDescent="0.3">
      <c r="E2999" s="11">
        <v>38834</v>
      </c>
      <c r="F2999">
        <v>824.36</v>
      </c>
      <c r="G2999">
        <v>2026.78</v>
      </c>
    </row>
    <row r="3000" spans="5:7" ht="14.3" thickBot="1" x14ac:dyDescent="0.3">
      <c r="E3000" s="11">
        <v>38835</v>
      </c>
      <c r="F3000">
        <v>827.72</v>
      </c>
      <c r="G3000">
        <v>2035.04</v>
      </c>
    </row>
    <row r="3001" spans="5:7" ht="14.3" thickBot="1" x14ac:dyDescent="0.3">
      <c r="E3001" s="11">
        <v>38839</v>
      </c>
      <c r="F3001">
        <v>827.28</v>
      </c>
      <c r="G3001">
        <v>2033.98</v>
      </c>
    </row>
    <row r="3002" spans="5:7" ht="14.3" thickBot="1" x14ac:dyDescent="0.3">
      <c r="E3002" s="11">
        <v>38840</v>
      </c>
      <c r="F3002">
        <v>825.13858198448702</v>
      </c>
      <c r="G3002">
        <v>2028.7036267085157</v>
      </c>
    </row>
    <row r="3003" spans="5:7" ht="14.3" thickBot="1" x14ac:dyDescent="0.3">
      <c r="E3003" s="11">
        <v>38841</v>
      </c>
      <c r="F3003">
        <v>827.15957834566791</v>
      </c>
      <c r="G3003">
        <v>2033.672501064385</v>
      </c>
    </row>
    <row r="3004" spans="5:7" ht="14.3" thickBot="1" x14ac:dyDescent="0.3">
      <c r="E3004" s="11">
        <v>38842</v>
      </c>
      <c r="F3004">
        <v>826.93526488382383</v>
      </c>
      <c r="G3004">
        <v>2033.1210322281547</v>
      </c>
    </row>
    <row r="3005" spans="5:7" ht="14.3" thickBot="1" x14ac:dyDescent="0.3">
      <c r="E3005" s="11">
        <v>38845</v>
      </c>
      <c r="F3005">
        <v>831.55</v>
      </c>
      <c r="G3005">
        <v>2044.47</v>
      </c>
    </row>
    <row r="3006" spans="5:7" ht="14.3" thickBot="1" x14ac:dyDescent="0.3">
      <c r="E3006" s="11">
        <v>38846</v>
      </c>
      <c r="F3006">
        <v>833.38</v>
      </c>
      <c r="G3006">
        <v>2048.9699999999998</v>
      </c>
    </row>
    <row r="3007" spans="5:7" ht="14.3" thickBot="1" x14ac:dyDescent="0.3">
      <c r="E3007" s="11">
        <v>38847</v>
      </c>
      <c r="F3007">
        <v>834.00316375388786</v>
      </c>
      <c r="G3007">
        <v>2050.4986034065173</v>
      </c>
    </row>
    <row r="3008" spans="5:7" ht="14.3" thickBot="1" x14ac:dyDescent="0.3">
      <c r="E3008" s="11">
        <v>38848</v>
      </c>
      <c r="F3008">
        <v>833.60478697322458</v>
      </c>
      <c r="G3008">
        <v>2049.5181049587436</v>
      </c>
    </row>
    <row r="3009" spans="5:7" ht="14.3" thickBot="1" x14ac:dyDescent="0.3">
      <c r="E3009" s="11">
        <v>38849</v>
      </c>
      <c r="F3009">
        <v>833.53</v>
      </c>
      <c r="G3009">
        <v>2049.34</v>
      </c>
    </row>
    <row r="3010" spans="5:7" ht="14.3" thickBot="1" x14ac:dyDescent="0.3">
      <c r="E3010" s="11">
        <v>38852</v>
      </c>
      <c r="F3010">
        <v>836.3</v>
      </c>
      <c r="G3010">
        <v>2056.15</v>
      </c>
    </row>
    <row r="3011" spans="5:7" ht="14.3" thickBot="1" x14ac:dyDescent="0.3">
      <c r="E3011" s="11">
        <v>38853</v>
      </c>
      <c r="F3011">
        <v>833.7</v>
      </c>
      <c r="G3011">
        <v>2049.7399999999998</v>
      </c>
    </row>
    <row r="3012" spans="5:7" ht="14.3" thickBot="1" x14ac:dyDescent="0.3">
      <c r="E3012" s="11">
        <v>38854</v>
      </c>
      <c r="F3012">
        <v>835.4389145105539</v>
      </c>
      <c r="G3012">
        <v>2054.0308717800413</v>
      </c>
    </row>
    <row r="3013" spans="5:7" ht="14.3" thickBot="1" x14ac:dyDescent="0.3">
      <c r="E3013" s="11">
        <v>38855</v>
      </c>
      <c r="F3013">
        <v>834.49509504548996</v>
      </c>
      <c r="G3013">
        <v>2051.7077201823854</v>
      </c>
    </row>
    <row r="3014" spans="5:7" ht="14.3" thickBot="1" x14ac:dyDescent="0.3">
      <c r="E3014" s="11">
        <v>38856</v>
      </c>
      <c r="F3014">
        <v>831.45</v>
      </c>
      <c r="G3014">
        <v>2044.21</v>
      </c>
    </row>
    <row r="3015" spans="5:7" ht="14.3" thickBot="1" x14ac:dyDescent="0.3">
      <c r="E3015" s="11">
        <v>38859</v>
      </c>
      <c r="F3015">
        <v>828.65</v>
      </c>
      <c r="G3015">
        <v>2037.75</v>
      </c>
    </row>
    <row r="3016" spans="5:7" ht="14.3" thickBot="1" x14ac:dyDescent="0.3">
      <c r="E3016" s="11">
        <v>38860</v>
      </c>
      <c r="F3016">
        <v>827.89737616632704</v>
      </c>
      <c r="G3016">
        <v>2035.906305112796</v>
      </c>
    </row>
    <row r="3017" spans="5:7" ht="14.3" thickBot="1" x14ac:dyDescent="0.3">
      <c r="E3017" s="11">
        <v>38861</v>
      </c>
      <c r="F3017">
        <v>827.31253468105751</v>
      </c>
      <c r="G3017">
        <v>2034.4680459873575</v>
      </c>
    </row>
    <row r="3018" spans="5:7" ht="14.3" thickBot="1" x14ac:dyDescent="0.3">
      <c r="E3018" s="11">
        <v>38862</v>
      </c>
      <c r="F3018">
        <v>825.4278636580143</v>
      </c>
      <c r="G3018">
        <v>2030.6511301013268</v>
      </c>
    </row>
    <row r="3019" spans="5:7" ht="14.3" thickBot="1" x14ac:dyDescent="0.3">
      <c r="E3019" s="11">
        <v>38863</v>
      </c>
      <c r="F3019">
        <v>825.32</v>
      </c>
      <c r="G3019">
        <v>2030.38</v>
      </c>
    </row>
    <row r="3020" spans="5:7" ht="14.3" thickBot="1" x14ac:dyDescent="0.3">
      <c r="E3020" s="11">
        <v>38866</v>
      </c>
      <c r="F3020">
        <v>819.09</v>
      </c>
      <c r="G3020">
        <v>2022.49</v>
      </c>
    </row>
    <row r="3021" spans="5:7" ht="14.3" thickBot="1" x14ac:dyDescent="0.3">
      <c r="E3021" s="11">
        <v>38867</v>
      </c>
      <c r="F3021">
        <v>815.42</v>
      </c>
      <c r="G3021">
        <v>2014.3</v>
      </c>
    </row>
    <row r="3022" spans="5:7" ht="14.3" thickBot="1" x14ac:dyDescent="0.3">
      <c r="E3022" s="11">
        <v>38868</v>
      </c>
      <c r="F3022">
        <v>811.82999965688725</v>
      </c>
      <c r="G3022">
        <v>2005.4422162733956</v>
      </c>
    </row>
    <row r="3023" spans="5:7" ht="14.3" thickBot="1" x14ac:dyDescent="0.3">
      <c r="E3023" s="11">
        <v>38869</v>
      </c>
      <c r="F3023">
        <v>811.26911498161758</v>
      </c>
      <c r="G3023">
        <v>2004.056639811442</v>
      </c>
    </row>
    <row r="3024" spans="5:7" ht="14.3" thickBot="1" x14ac:dyDescent="0.3">
      <c r="E3024" s="11">
        <v>38870</v>
      </c>
      <c r="F3024">
        <v>808.54</v>
      </c>
      <c r="G3024">
        <v>1997.33</v>
      </c>
    </row>
    <row r="3025" spans="5:7" ht="14.3" thickBot="1" x14ac:dyDescent="0.3">
      <c r="E3025" s="11">
        <v>38873</v>
      </c>
      <c r="F3025">
        <v>805.25001913501626</v>
      </c>
      <c r="G3025">
        <v>1989.1878160373415</v>
      </c>
    </row>
    <row r="3026" spans="5:7" ht="14.3" thickBot="1" x14ac:dyDescent="0.3">
      <c r="E3026" s="11">
        <v>38874</v>
      </c>
      <c r="F3026">
        <v>806.15</v>
      </c>
      <c r="G3026">
        <v>1991.42</v>
      </c>
    </row>
    <row r="3027" spans="5:7" ht="14.3" thickBot="1" x14ac:dyDescent="0.3">
      <c r="E3027" s="11">
        <v>38875</v>
      </c>
      <c r="F3027">
        <v>802.70710560338989</v>
      </c>
      <c r="G3027">
        <v>1983.2832019501743</v>
      </c>
    </row>
    <row r="3028" spans="5:7" ht="14.3" thickBot="1" x14ac:dyDescent="0.3">
      <c r="E3028" s="11">
        <v>38876</v>
      </c>
      <c r="F3028">
        <v>796.70253323233453</v>
      </c>
      <c r="G3028">
        <v>1968.4504515105821</v>
      </c>
    </row>
    <row r="3029" spans="5:7" ht="14.3" thickBot="1" x14ac:dyDescent="0.3">
      <c r="E3029" s="11">
        <v>38877</v>
      </c>
      <c r="F3029">
        <v>798.17</v>
      </c>
      <c r="G3029">
        <v>1972.07</v>
      </c>
    </row>
    <row r="3030" spans="5:7" ht="14.3" thickBot="1" x14ac:dyDescent="0.3">
      <c r="E3030" s="11">
        <v>38880</v>
      </c>
      <c r="F3030">
        <v>803.33</v>
      </c>
      <c r="G3030">
        <v>1985.11</v>
      </c>
    </row>
    <row r="3031" spans="5:7" ht="14.3" thickBot="1" x14ac:dyDescent="0.3">
      <c r="E3031" s="11">
        <v>38881</v>
      </c>
      <c r="F3031">
        <v>806.5</v>
      </c>
      <c r="G3031">
        <v>1992.95</v>
      </c>
    </row>
    <row r="3032" spans="5:7" ht="14.3" thickBot="1" x14ac:dyDescent="0.3">
      <c r="E3032" s="11">
        <v>38882</v>
      </c>
      <c r="F3032">
        <v>809.8593639018876</v>
      </c>
      <c r="G3032">
        <v>2001.2481359671613</v>
      </c>
    </row>
    <row r="3033" spans="5:7" ht="14.3" thickBot="1" x14ac:dyDescent="0.3">
      <c r="E3033" s="11">
        <v>38883</v>
      </c>
      <c r="F3033">
        <v>819.01</v>
      </c>
      <c r="G3033">
        <v>2023.85</v>
      </c>
    </row>
    <row r="3034" spans="5:7" ht="14.3" thickBot="1" x14ac:dyDescent="0.3">
      <c r="E3034" s="11">
        <v>38884</v>
      </c>
      <c r="F3034">
        <v>824.87</v>
      </c>
      <c r="G3034">
        <v>2038.33</v>
      </c>
    </row>
    <row r="3035" spans="5:7" ht="14.3" thickBot="1" x14ac:dyDescent="0.3">
      <c r="E3035" s="11">
        <v>38887</v>
      </c>
      <c r="F3035">
        <v>825.12</v>
      </c>
      <c r="G3035">
        <v>2038.96</v>
      </c>
    </row>
    <row r="3036" spans="5:7" ht="14.3" thickBot="1" x14ac:dyDescent="0.3">
      <c r="E3036" s="11">
        <v>38888</v>
      </c>
      <c r="F3036">
        <v>825.18</v>
      </c>
      <c r="G3036">
        <v>2039.11</v>
      </c>
    </row>
    <row r="3037" spans="5:7" ht="14.3" thickBot="1" x14ac:dyDescent="0.3">
      <c r="E3037" s="11">
        <v>38889</v>
      </c>
      <c r="F3037">
        <v>827.99</v>
      </c>
      <c r="G3037">
        <v>2046.06</v>
      </c>
    </row>
    <row r="3038" spans="5:7" ht="14.3" thickBot="1" x14ac:dyDescent="0.3">
      <c r="E3038" s="11">
        <v>38890</v>
      </c>
      <c r="F3038">
        <v>832.44287042923463</v>
      </c>
      <c r="G3038">
        <v>2057.0543503280915</v>
      </c>
    </row>
    <row r="3039" spans="5:7" ht="14.3" thickBot="1" x14ac:dyDescent="0.3">
      <c r="E3039" s="11">
        <v>38891</v>
      </c>
      <c r="F3039">
        <v>830.92</v>
      </c>
      <c r="G3039">
        <v>2053.29</v>
      </c>
    </row>
    <row r="3040" spans="5:7" ht="14.3" thickBot="1" x14ac:dyDescent="0.3">
      <c r="E3040" s="11">
        <v>38894</v>
      </c>
      <c r="F3040">
        <v>830.91</v>
      </c>
      <c r="G3040">
        <v>2053.4699999999998</v>
      </c>
    </row>
    <row r="3041" spans="5:7" ht="14.3" thickBot="1" x14ac:dyDescent="0.3">
      <c r="E3041" s="11">
        <v>38895</v>
      </c>
      <c r="F3041">
        <v>829.84834078534766</v>
      </c>
      <c r="G3041">
        <v>2052.6751670356725</v>
      </c>
    </row>
    <row r="3042" spans="5:7" ht="14.3" thickBot="1" x14ac:dyDescent="0.3">
      <c r="E3042" s="11">
        <v>38896</v>
      </c>
      <c r="F3042">
        <v>836.10163876371394</v>
      </c>
      <c r="G3042">
        <v>2068.1430466734619</v>
      </c>
    </row>
    <row r="3043" spans="5:7" ht="14.3" thickBot="1" x14ac:dyDescent="0.3">
      <c r="E3043" s="11">
        <v>38897</v>
      </c>
      <c r="F3043">
        <v>844.55</v>
      </c>
      <c r="G3043">
        <v>2089.04</v>
      </c>
    </row>
    <row r="3044" spans="5:7" ht="14.3" thickBot="1" x14ac:dyDescent="0.3">
      <c r="E3044" s="11">
        <v>38898</v>
      </c>
      <c r="F3044">
        <v>841.39</v>
      </c>
      <c r="G3044">
        <v>2081.23</v>
      </c>
    </row>
    <row r="3045" spans="5:7" ht="14.3" thickBot="1" x14ac:dyDescent="0.3">
      <c r="E3045" s="11">
        <v>38901</v>
      </c>
      <c r="F3045">
        <v>842.13</v>
      </c>
      <c r="G3045">
        <v>2083.0500000000002</v>
      </c>
    </row>
    <row r="3046" spans="5:7" ht="14.3" thickBot="1" x14ac:dyDescent="0.3">
      <c r="E3046" s="11">
        <v>38902</v>
      </c>
      <c r="F3046">
        <v>843.6</v>
      </c>
      <c r="G3046">
        <v>2086.69</v>
      </c>
    </row>
    <row r="3047" spans="5:7" ht="14.3" thickBot="1" x14ac:dyDescent="0.3">
      <c r="E3047" s="11">
        <v>38903</v>
      </c>
      <c r="F3047">
        <v>843.24094743687942</v>
      </c>
      <c r="G3047">
        <v>2085.8024957800253</v>
      </c>
    </row>
    <row r="3048" spans="5:7" ht="14.3" thickBot="1" x14ac:dyDescent="0.3">
      <c r="E3048" s="11">
        <v>38904</v>
      </c>
      <c r="F3048">
        <v>843.06368918972203</v>
      </c>
      <c r="G3048">
        <v>2085.3641818862707</v>
      </c>
    </row>
    <row r="3049" spans="5:7" ht="14.3" thickBot="1" x14ac:dyDescent="0.3">
      <c r="E3049" s="11">
        <v>38905</v>
      </c>
      <c r="F3049">
        <v>844.78</v>
      </c>
      <c r="G3049">
        <v>2089.62</v>
      </c>
    </row>
    <row r="3050" spans="5:7" ht="14.3" thickBot="1" x14ac:dyDescent="0.3">
      <c r="E3050" s="11">
        <v>38908</v>
      </c>
      <c r="F3050">
        <v>847.4</v>
      </c>
      <c r="G3050">
        <v>2096.1</v>
      </c>
    </row>
    <row r="3051" spans="5:7" ht="14.3" thickBot="1" x14ac:dyDescent="0.3">
      <c r="E3051" s="11">
        <v>38909</v>
      </c>
      <c r="F3051">
        <v>847.74</v>
      </c>
      <c r="G3051">
        <v>2096.92</v>
      </c>
    </row>
    <row r="3052" spans="5:7" ht="14.3" thickBot="1" x14ac:dyDescent="0.3">
      <c r="E3052" s="11">
        <v>38910</v>
      </c>
      <c r="F3052">
        <v>848.36209376347188</v>
      </c>
      <c r="G3052">
        <v>2098.9927516769935</v>
      </c>
    </row>
    <row r="3053" spans="5:7" ht="14.3" thickBot="1" x14ac:dyDescent="0.3">
      <c r="E3053" s="11">
        <v>38911</v>
      </c>
      <c r="F3053">
        <v>847.49</v>
      </c>
      <c r="G3053">
        <v>2098.91</v>
      </c>
    </row>
    <row r="3054" spans="5:7" ht="14.3" thickBot="1" x14ac:dyDescent="0.3">
      <c r="E3054" s="11">
        <v>38912</v>
      </c>
      <c r="F3054">
        <v>848.79</v>
      </c>
      <c r="G3054">
        <v>2102.13</v>
      </c>
    </row>
    <row r="3055" spans="5:7" ht="14.3" thickBot="1" x14ac:dyDescent="0.3">
      <c r="E3055" s="11">
        <v>38915</v>
      </c>
      <c r="F3055">
        <v>849.93</v>
      </c>
      <c r="G3055">
        <v>2105.0500000000002</v>
      </c>
    </row>
    <row r="3056" spans="5:7" ht="14.3" thickBot="1" x14ac:dyDescent="0.3">
      <c r="E3056" s="11">
        <v>38916</v>
      </c>
      <c r="F3056">
        <v>847.89</v>
      </c>
      <c r="G3056">
        <v>2099.98</v>
      </c>
    </row>
    <row r="3057" spans="5:7" ht="14.3" thickBot="1" x14ac:dyDescent="0.3">
      <c r="E3057" s="11">
        <v>38917</v>
      </c>
      <c r="F3057">
        <v>850.77</v>
      </c>
      <c r="G3057">
        <v>2107.13</v>
      </c>
    </row>
    <row r="3058" spans="5:7" ht="14.3" thickBot="1" x14ac:dyDescent="0.3">
      <c r="E3058" s="11">
        <v>38918</v>
      </c>
      <c r="F3058">
        <v>852.30913532646446</v>
      </c>
      <c r="G3058">
        <v>2110.9305224581885</v>
      </c>
    </row>
    <row r="3059" spans="5:7" ht="14.3" thickBot="1" x14ac:dyDescent="0.3">
      <c r="E3059" s="11">
        <v>38919</v>
      </c>
      <c r="F3059">
        <v>853.47</v>
      </c>
      <c r="G3059">
        <v>2113.8200000000002</v>
      </c>
    </row>
    <row r="3060" spans="5:7" ht="14.3" thickBot="1" x14ac:dyDescent="0.3">
      <c r="E3060" s="11">
        <v>38922</v>
      </c>
      <c r="F3060">
        <v>857.37</v>
      </c>
      <c r="G3060">
        <v>2123.46</v>
      </c>
    </row>
    <row r="3061" spans="5:7" ht="14.3" thickBot="1" x14ac:dyDescent="0.3">
      <c r="E3061" s="11">
        <v>38923</v>
      </c>
      <c r="F3061">
        <v>861.35</v>
      </c>
      <c r="G3061">
        <v>2133.33</v>
      </c>
    </row>
    <row r="3062" spans="5:7" ht="14.3" thickBot="1" x14ac:dyDescent="0.3">
      <c r="E3062" s="11">
        <v>38924</v>
      </c>
      <c r="F3062">
        <v>862.83793247789458</v>
      </c>
      <c r="G3062">
        <v>2137.0073176091396</v>
      </c>
    </row>
    <row r="3063" spans="5:7" ht="14.3" thickBot="1" x14ac:dyDescent="0.3">
      <c r="E3063" s="11">
        <v>38925</v>
      </c>
      <c r="F3063">
        <v>866.20122575721791</v>
      </c>
      <c r="G3063">
        <v>2145.3372677785919</v>
      </c>
    </row>
    <row r="3064" spans="5:7" ht="14.3" thickBot="1" x14ac:dyDescent="0.3">
      <c r="E3064" s="11">
        <v>38926</v>
      </c>
      <c r="F3064">
        <v>869.54</v>
      </c>
      <c r="G3064">
        <v>2154.0500000000002</v>
      </c>
    </row>
    <row r="3065" spans="5:7" ht="14.3" thickBot="1" x14ac:dyDescent="0.3">
      <c r="E3065" s="11">
        <v>38929</v>
      </c>
      <c r="F3065">
        <v>871.34</v>
      </c>
      <c r="G3065">
        <v>2158.4899999999998</v>
      </c>
    </row>
    <row r="3066" spans="5:7" ht="14.3" thickBot="1" x14ac:dyDescent="0.3">
      <c r="E3066" s="11">
        <v>38930</v>
      </c>
      <c r="F3066">
        <v>864.27410282924552</v>
      </c>
      <c r="G3066">
        <v>2157.1580833707599</v>
      </c>
    </row>
    <row r="3067" spans="5:7" ht="14.3" thickBot="1" x14ac:dyDescent="0.3">
      <c r="E3067" s="11">
        <v>38931</v>
      </c>
      <c r="F3067">
        <v>866.07575846151144</v>
      </c>
      <c r="G3067">
        <v>2161.6548768228863</v>
      </c>
    </row>
    <row r="3068" spans="5:7" ht="14.3" thickBot="1" x14ac:dyDescent="0.3">
      <c r="E3068" s="11">
        <v>38932</v>
      </c>
      <c r="F3068">
        <v>869.9814821855332</v>
      </c>
      <c r="G3068">
        <v>2171.4032465850792</v>
      </c>
    </row>
    <row r="3069" spans="5:7" ht="14.3" thickBot="1" x14ac:dyDescent="0.3">
      <c r="E3069" s="11">
        <v>38933</v>
      </c>
      <c r="F3069">
        <v>875.34</v>
      </c>
      <c r="G3069">
        <v>2184.77</v>
      </c>
    </row>
    <row r="3070" spans="5:7" ht="14.3" thickBot="1" x14ac:dyDescent="0.3">
      <c r="E3070" s="11">
        <v>38936</v>
      </c>
      <c r="F3070">
        <v>876.32091736106668</v>
      </c>
      <c r="G3070">
        <v>2187.2336568361789</v>
      </c>
    </row>
    <row r="3071" spans="5:7" ht="14.3" thickBot="1" x14ac:dyDescent="0.3">
      <c r="E3071" s="11">
        <v>38937</v>
      </c>
      <c r="F3071">
        <v>878.05</v>
      </c>
      <c r="G3071">
        <v>2191.5500000000002</v>
      </c>
    </row>
    <row r="3072" spans="5:7" ht="14.3" thickBot="1" x14ac:dyDescent="0.3">
      <c r="E3072" s="11">
        <v>38938</v>
      </c>
      <c r="F3072">
        <v>878.51366104083365</v>
      </c>
      <c r="G3072">
        <v>2192.6989705082615</v>
      </c>
    </row>
    <row r="3073" spans="5:7" ht="14.3" thickBot="1" x14ac:dyDescent="0.3">
      <c r="E3073" s="11">
        <v>38939</v>
      </c>
      <c r="F3073">
        <v>882.95950634722976</v>
      </c>
      <c r="G3073">
        <v>2205.0914244384094</v>
      </c>
    </row>
    <row r="3074" spans="5:7" ht="14.3" thickBot="1" x14ac:dyDescent="0.3">
      <c r="E3074" s="11">
        <v>38940</v>
      </c>
      <c r="F3074">
        <v>886.36</v>
      </c>
      <c r="G3074">
        <v>2213.58</v>
      </c>
    </row>
    <row r="3075" spans="5:7" ht="14.3" thickBot="1" x14ac:dyDescent="0.3">
      <c r="E3075" s="11">
        <v>38943</v>
      </c>
      <c r="F3075">
        <v>891.92431799921974</v>
      </c>
      <c r="G3075">
        <v>2227.4800428198077</v>
      </c>
    </row>
    <row r="3076" spans="5:7" ht="14.3" thickBot="1" x14ac:dyDescent="0.3">
      <c r="E3076" s="11">
        <v>38945</v>
      </c>
      <c r="F3076">
        <v>891.35290821519334</v>
      </c>
      <c r="G3076">
        <v>2226.0529910356104</v>
      </c>
    </row>
    <row r="3077" spans="5:7" ht="14.3" thickBot="1" x14ac:dyDescent="0.3">
      <c r="E3077" s="11">
        <v>38946</v>
      </c>
      <c r="F3077">
        <v>891.51708200480448</v>
      </c>
      <c r="G3077">
        <v>2226.4630619526715</v>
      </c>
    </row>
    <row r="3078" spans="5:7" ht="14.3" thickBot="1" x14ac:dyDescent="0.3">
      <c r="E3078" s="11">
        <v>38947</v>
      </c>
      <c r="F3078">
        <v>891.79293452434297</v>
      </c>
      <c r="G3078">
        <v>2227.1518412396717</v>
      </c>
    </row>
    <row r="3079" spans="5:7" ht="14.3" thickBot="1" x14ac:dyDescent="0.3">
      <c r="E3079" s="11">
        <v>38950</v>
      </c>
      <c r="F3079">
        <v>893.23</v>
      </c>
      <c r="G3079">
        <v>2230.73</v>
      </c>
    </row>
    <row r="3080" spans="5:7" ht="14.3" thickBot="1" x14ac:dyDescent="0.3">
      <c r="E3080" s="11">
        <v>38951</v>
      </c>
      <c r="F3080">
        <v>893.47</v>
      </c>
      <c r="G3080">
        <v>2231.34</v>
      </c>
    </row>
    <row r="3081" spans="5:7" ht="14.3" thickBot="1" x14ac:dyDescent="0.3">
      <c r="E3081" s="11">
        <v>38952</v>
      </c>
      <c r="F3081">
        <v>905.44</v>
      </c>
      <c r="G3081">
        <v>2261.2199999999998</v>
      </c>
    </row>
    <row r="3082" spans="5:7" ht="14.3" thickBot="1" x14ac:dyDescent="0.3">
      <c r="E3082" s="11">
        <v>38953</v>
      </c>
      <c r="F3082">
        <v>910.9</v>
      </c>
      <c r="G3082">
        <v>2274.87</v>
      </c>
    </row>
    <row r="3083" spans="5:7" ht="14.3" thickBot="1" x14ac:dyDescent="0.3">
      <c r="E3083" s="11">
        <v>38954</v>
      </c>
      <c r="F3083">
        <v>913.16</v>
      </c>
      <c r="G3083">
        <v>2280.5300000000002</v>
      </c>
    </row>
    <row r="3084" spans="5:7" ht="14.3" thickBot="1" x14ac:dyDescent="0.3">
      <c r="E3084" s="11">
        <v>38958</v>
      </c>
      <c r="F3084">
        <v>913.09</v>
      </c>
      <c r="G3084">
        <v>2280.35</v>
      </c>
    </row>
    <row r="3085" spans="5:7" ht="14.3" thickBot="1" x14ac:dyDescent="0.3">
      <c r="E3085" s="11">
        <v>38959</v>
      </c>
      <c r="F3085">
        <v>911.55088426669715</v>
      </c>
      <c r="G3085">
        <v>2276.4952101756808</v>
      </c>
    </row>
    <row r="3086" spans="5:7" ht="14.3" thickBot="1" x14ac:dyDescent="0.3">
      <c r="E3086" s="11">
        <v>38960</v>
      </c>
      <c r="F3086">
        <v>915.61</v>
      </c>
      <c r="G3086">
        <v>2286.64</v>
      </c>
    </row>
    <row r="3087" spans="5:7" ht="14.3" thickBot="1" x14ac:dyDescent="0.3">
      <c r="E3087" s="11">
        <v>38961</v>
      </c>
      <c r="F3087">
        <v>922</v>
      </c>
      <c r="G3087">
        <v>2302.58</v>
      </c>
    </row>
    <row r="3088" spans="5:7" ht="14.3" thickBot="1" x14ac:dyDescent="0.3">
      <c r="E3088" s="11">
        <v>38964</v>
      </c>
      <c r="F3088">
        <v>924.72</v>
      </c>
      <c r="G3088">
        <v>2309.4</v>
      </c>
    </row>
    <row r="3089" spans="5:7" ht="14.3" thickBot="1" x14ac:dyDescent="0.3">
      <c r="E3089" s="11">
        <v>38965</v>
      </c>
      <c r="F3089">
        <v>932.20925918302498</v>
      </c>
      <c r="G3089">
        <v>2328.0872262110915</v>
      </c>
    </row>
    <row r="3090" spans="5:7" ht="14.3" thickBot="1" x14ac:dyDescent="0.3">
      <c r="E3090" s="11">
        <v>38966</v>
      </c>
      <c r="F3090">
        <v>949.72653908194934</v>
      </c>
      <c r="G3090">
        <v>2371.8344507442357</v>
      </c>
    </row>
    <row r="3091" spans="5:7" ht="14.3" thickBot="1" x14ac:dyDescent="0.3">
      <c r="E3091" s="11">
        <v>38967</v>
      </c>
      <c r="F3091">
        <v>965.58</v>
      </c>
      <c r="G3091">
        <v>2411.4299999999998</v>
      </c>
    </row>
    <row r="3092" spans="5:7" ht="14.3" thickBot="1" x14ac:dyDescent="0.3">
      <c r="E3092" s="11">
        <v>38968</v>
      </c>
      <c r="F3092">
        <v>975.86015570919903</v>
      </c>
      <c r="G3092">
        <v>2437.1004088757763</v>
      </c>
    </row>
    <row r="3093" spans="5:7" ht="14.3" thickBot="1" x14ac:dyDescent="0.3">
      <c r="E3093" s="11">
        <v>38971</v>
      </c>
      <c r="F3093">
        <v>989.42688226792427</v>
      </c>
      <c r="G3093">
        <v>2471.2823789319655</v>
      </c>
    </row>
    <row r="3094" spans="5:7" ht="14.3" thickBot="1" x14ac:dyDescent="0.3">
      <c r="E3094" s="11">
        <v>38972</v>
      </c>
      <c r="F3094">
        <v>983.83</v>
      </c>
      <c r="G3094">
        <v>2457.3000000000002</v>
      </c>
    </row>
    <row r="3095" spans="5:7" ht="14.3" thickBot="1" x14ac:dyDescent="0.3">
      <c r="E3095" s="11">
        <v>38973</v>
      </c>
      <c r="F3095">
        <v>971.25751671206433</v>
      </c>
      <c r="G3095">
        <v>2432.4422497189789</v>
      </c>
    </row>
    <row r="3096" spans="5:7" ht="14.3" thickBot="1" x14ac:dyDescent="0.3">
      <c r="E3096" s="11">
        <v>38974</v>
      </c>
      <c r="F3096">
        <v>961.69372538332209</v>
      </c>
      <c r="G3096">
        <v>2408.4904231561341</v>
      </c>
    </row>
    <row r="3097" spans="5:7" ht="14.3" thickBot="1" x14ac:dyDescent="0.3">
      <c r="E3097" s="11">
        <v>38975</v>
      </c>
      <c r="F3097">
        <v>952.9971088539105</v>
      </c>
      <c r="G3097">
        <v>2386.7104345651514</v>
      </c>
    </row>
    <row r="3098" spans="5:7" ht="14.3" thickBot="1" x14ac:dyDescent="0.3">
      <c r="E3098" s="11">
        <v>38978</v>
      </c>
      <c r="F3098">
        <v>957.22</v>
      </c>
      <c r="G3098">
        <v>2397.2800000000002</v>
      </c>
    </row>
    <row r="3099" spans="5:7" ht="14.3" thickBot="1" x14ac:dyDescent="0.3">
      <c r="E3099" s="11">
        <v>38979</v>
      </c>
      <c r="F3099">
        <v>960.7619058819738</v>
      </c>
      <c r="G3099">
        <v>2406.16</v>
      </c>
    </row>
    <row r="3100" spans="5:7" ht="14.3" thickBot="1" x14ac:dyDescent="0.3">
      <c r="E3100" s="11">
        <v>38980</v>
      </c>
      <c r="F3100">
        <v>962.57093436223954</v>
      </c>
      <c r="G3100">
        <v>2410.6873053850518</v>
      </c>
    </row>
    <row r="3101" spans="5:7" ht="14.3" thickBot="1" x14ac:dyDescent="0.3">
      <c r="E3101" s="11">
        <v>38981</v>
      </c>
      <c r="F3101">
        <v>956.95456531621051</v>
      </c>
      <c r="G3101">
        <v>2396.6216124319353</v>
      </c>
    </row>
    <row r="3102" spans="5:7" ht="14.3" thickBot="1" x14ac:dyDescent="0.3">
      <c r="E3102" s="11">
        <v>38982</v>
      </c>
      <c r="F3102">
        <v>956.67</v>
      </c>
      <c r="G3102">
        <v>2395.9</v>
      </c>
    </row>
    <row r="3103" spans="5:7" ht="14.3" thickBot="1" x14ac:dyDescent="0.3">
      <c r="E3103" s="11">
        <v>38985</v>
      </c>
      <c r="F3103">
        <v>950.52</v>
      </c>
      <c r="G3103">
        <v>2380.5</v>
      </c>
    </row>
    <row r="3104" spans="5:7" ht="14.3" thickBot="1" x14ac:dyDescent="0.3">
      <c r="E3104" s="11">
        <v>38986</v>
      </c>
      <c r="F3104">
        <v>950.73</v>
      </c>
      <c r="G3104">
        <v>2381.0300000000002</v>
      </c>
    </row>
    <row r="3105" spans="5:7" ht="14.3" thickBot="1" x14ac:dyDescent="0.3">
      <c r="E3105" s="11">
        <v>38987</v>
      </c>
      <c r="F3105">
        <v>952.76441584127747</v>
      </c>
      <c r="G3105">
        <v>2386.1276547034668</v>
      </c>
    </row>
    <row r="3106" spans="5:7" ht="14.3" thickBot="1" x14ac:dyDescent="0.3">
      <c r="E3106" s="11">
        <v>38988</v>
      </c>
      <c r="F3106">
        <v>955.13</v>
      </c>
      <c r="G3106">
        <v>2392.0500000000002</v>
      </c>
    </row>
    <row r="3107" spans="5:7" ht="14.3" thickBot="1" x14ac:dyDescent="0.3">
      <c r="E3107" s="11">
        <v>38989</v>
      </c>
      <c r="F3107">
        <v>965.66</v>
      </c>
      <c r="G3107">
        <v>2418.42</v>
      </c>
    </row>
    <row r="3108" spans="5:7" ht="14.3" thickBot="1" x14ac:dyDescent="0.3">
      <c r="E3108" s="11">
        <v>38992</v>
      </c>
      <c r="F3108">
        <v>1006.44</v>
      </c>
      <c r="G3108">
        <v>2521.38</v>
      </c>
    </row>
    <row r="3109" spans="5:7" ht="14.3" thickBot="1" x14ac:dyDescent="0.3">
      <c r="E3109" s="11">
        <v>38993</v>
      </c>
      <c r="F3109">
        <v>999.36</v>
      </c>
      <c r="G3109">
        <v>2503.64</v>
      </c>
    </row>
    <row r="3110" spans="5:7" ht="14.3" thickBot="1" x14ac:dyDescent="0.3">
      <c r="E3110" s="11">
        <v>38994</v>
      </c>
      <c r="F3110">
        <v>1006.3979093193315</v>
      </c>
      <c r="G3110">
        <v>2521.2685402342104</v>
      </c>
    </row>
    <row r="3111" spans="5:7" ht="14.3" thickBot="1" x14ac:dyDescent="0.3">
      <c r="E3111" s="11">
        <v>38995</v>
      </c>
      <c r="F3111">
        <v>1006.7548541616004</v>
      </c>
      <c r="G3111">
        <v>2522.1629110082986</v>
      </c>
    </row>
    <row r="3112" spans="5:7" ht="14.3" thickBot="1" x14ac:dyDescent="0.3">
      <c r="E3112" s="11">
        <v>38996</v>
      </c>
      <c r="F3112">
        <v>1005.79</v>
      </c>
      <c r="G3112">
        <v>2519.73</v>
      </c>
    </row>
    <row r="3113" spans="5:7" ht="14.3" thickBot="1" x14ac:dyDescent="0.3">
      <c r="E3113" s="11">
        <v>38999</v>
      </c>
      <c r="F3113">
        <v>1011.78</v>
      </c>
      <c r="G3113">
        <v>2534.9299999999998</v>
      </c>
    </row>
    <row r="3114" spans="5:7" ht="14.3" thickBot="1" x14ac:dyDescent="0.3">
      <c r="E3114" s="11">
        <v>39000</v>
      </c>
      <c r="F3114">
        <v>1017.1324956605415</v>
      </c>
      <c r="G3114">
        <v>2548.3337590564274</v>
      </c>
    </row>
    <row r="3115" spans="5:7" ht="14.3" thickBot="1" x14ac:dyDescent="0.3">
      <c r="E3115" s="11">
        <v>39001</v>
      </c>
      <c r="F3115">
        <v>1026.433397684757</v>
      </c>
      <c r="G3115">
        <v>2579.7522477731882</v>
      </c>
    </row>
    <row r="3116" spans="5:7" ht="14.3" thickBot="1" x14ac:dyDescent="0.3">
      <c r="E3116" s="11">
        <v>39002</v>
      </c>
      <c r="F3116">
        <v>1052.8372134743036</v>
      </c>
      <c r="G3116">
        <v>2649.6091941513919</v>
      </c>
    </row>
    <row r="3117" spans="5:7" ht="14.3" thickBot="1" x14ac:dyDescent="0.3">
      <c r="E3117" s="11">
        <v>39003</v>
      </c>
      <c r="F3117">
        <v>1072.1332841047495</v>
      </c>
      <c r="G3117">
        <v>2698.1704759633044</v>
      </c>
    </row>
    <row r="3118" spans="5:7" ht="14.3" thickBot="1" x14ac:dyDescent="0.3">
      <c r="E3118" s="11">
        <v>39006</v>
      </c>
      <c r="F3118">
        <v>1071.5643853992615</v>
      </c>
      <c r="G3118">
        <v>2701.3786184007686</v>
      </c>
    </row>
    <row r="3119" spans="5:7" ht="14.3" thickBot="1" x14ac:dyDescent="0.3">
      <c r="E3119" s="11">
        <v>39007</v>
      </c>
      <c r="F3119">
        <v>1063.2062724877662</v>
      </c>
      <c r="G3119">
        <v>2680.3081231225983</v>
      </c>
    </row>
    <row r="3120" spans="5:7" ht="14.3" thickBot="1" x14ac:dyDescent="0.3">
      <c r="E3120" s="11">
        <v>39008</v>
      </c>
      <c r="F3120">
        <v>1066.6278312981733</v>
      </c>
      <c r="G3120">
        <v>2688.9336121206074</v>
      </c>
    </row>
    <row r="3121" spans="5:7" ht="14.3" thickBot="1" x14ac:dyDescent="0.3">
      <c r="E3121" s="11">
        <v>39009</v>
      </c>
      <c r="F3121">
        <v>1070.4357764817505</v>
      </c>
      <c r="G3121">
        <v>2698.5334549101499</v>
      </c>
    </row>
    <row r="3122" spans="5:7" ht="14.3" thickBot="1" x14ac:dyDescent="0.3">
      <c r="E3122" s="11">
        <v>39010</v>
      </c>
      <c r="F3122">
        <v>1070.03</v>
      </c>
      <c r="G3122">
        <v>2697.52</v>
      </c>
    </row>
    <row r="3123" spans="5:7" ht="14.3" thickBot="1" x14ac:dyDescent="0.3">
      <c r="E3123" s="11">
        <v>39013</v>
      </c>
      <c r="F3123">
        <v>1070.2740220092376</v>
      </c>
      <c r="G3123">
        <v>2698.5037074981446</v>
      </c>
    </row>
    <row r="3124" spans="5:7" ht="14.3" thickBot="1" x14ac:dyDescent="0.3">
      <c r="E3124" s="11">
        <v>39015</v>
      </c>
      <c r="F3124">
        <v>1067.8012838785767</v>
      </c>
      <c r="G3124">
        <v>2691.8919670348751</v>
      </c>
    </row>
    <row r="3125" spans="5:7" ht="14.3" thickBot="1" x14ac:dyDescent="0.3">
      <c r="E3125" s="11">
        <v>39016</v>
      </c>
      <c r="F3125">
        <v>1071.0092990003534</v>
      </c>
      <c r="G3125">
        <v>2699.9792295529551</v>
      </c>
    </row>
    <row r="3126" spans="5:7" ht="14.3" thickBot="1" x14ac:dyDescent="0.3">
      <c r="E3126" s="11">
        <v>39017</v>
      </c>
      <c r="F3126">
        <v>1068.8599999999999</v>
      </c>
      <c r="G3126">
        <v>2694.55</v>
      </c>
    </row>
    <row r="3127" spans="5:7" ht="14.3" thickBot="1" x14ac:dyDescent="0.3">
      <c r="E3127" s="11">
        <v>39020</v>
      </c>
      <c r="F3127">
        <v>1070.3499999999999</v>
      </c>
      <c r="G3127">
        <v>2698.32</v>
      </c>
    </row>
    <row r="3128" spans="5:7" ht="14.3" thickBot="1" x14ac:dyDescent="0.3">
      <c r="E3128" s="11">
        <v>39021</v>
      </c>
      <c r="F3128">
        <v>1072.51</v>
      </c>
      <c r="G3128">
        <v>2703.76</v>
      </c>
    </row>
    <row r="3129" spans="5:7" ht="14.3" thickBot="1" x14ac:dyDescent="0.3">
      <c r="E3129" s="11">
        <v>39022</v>
      </c>
      <c r="F3129">
        <v>1076.1106636042491</v>
      </c>
      <c r="G3129">
        <v>2712.8396912143448</v>
      </c>
    </row>
    <row r="3130" spans="5:7" ht="14.3" thickBot="1" x14ac:dyDescent="0.3">
      <c r="E3130" s="11">
        <v>39024</v>
      </c>
      <c r="F3130">
        <v>1078.922033142368</v>
      </c>
      <c r="G3130">
        <v>2719.9268860762782</v>
      </c>
    </row>
    <row r="3131" spans="5:7" ht="14.3" thickBot="1" x14ac:dyDescent="0.3">
      <c r="E3131" s="11">
        <v>39027</v>
      </c>
      <c r="F3131">
        <v>1081.7884816209205</v>
      </c>
      <c r="G3131">
        <v>2727.1531919901304</v>
      </c>
    </row>
    <row r="3132" spans="5:7" ht="14.3" thickBot="1" x14ac:dyDescent="0.3">
      <c r="E3132" s="11">
        <v>39028</v>
      </c>
      <c r="F3132">
        <v>1083.8640560553822</v>
      </c>
      <c r="G3132">
        <v>2732.3856468926583</v>
      </c>
    </row>
    <row r="3133" spans="5:7" ht="14.3" thickBot="1" x14ac:dyDescent="0.3">
      <c r="E3133" s="11">
        <v>39029</v>
      </c>
      <c r="F3133">
        <v>1091.7374367849923</v>
      </c>
      <c r="G3133">
        <v>2752.2340880944239</v>
      </c>
    </row>
    <row r="3134" spans="5:7" ht="14.3" thickBot="1" x14ac:dyDescent="0.3">
      <c r="E3134" s="11">
        <v>39030</v>
      </c>
      <c r="F3134">
        <v>1098.8298735552019</v>
      </c>
      <c r="G3134">
        <v>2770.1140473866581</v>
      </c>
    </row>
    <row r="3135" spans="5:7" ht="14.3" thickBot="1" x14ac:dyDescent="0.3">
      <c r="E3135" s="11">
        <v>39031</v>
      </c>
      <c r="F3135">
        <v>1115.1099999999999</v>
      </c>
      <c r="G3135">
        <v>2811.17</v>
      </c>
    </row>
    <row r="3136" spans="5:7" ht="14.3" thickBot="1" x14ac:dyDescent="0.3">
      <c r="E3136" s="11">
        <v>39034</v>
      </c>
      <c r="F3136">
        <v>1159.6199999999999</v>
      </c>
      <c r="G3136">
        <v>2923.35</v>
      </c>
    </row>
    <row r="3137" spans="5:7" ht="14.3" thickBot="1" x14ac:dyDescent="0.3">
      <c r="E3137" s="11">
        <v>39035</v>
      </c>
      <c r="F3137">
        <v>1172.47</v>
      </c>
      <c r="G3137">
        <v>2957.27</v>
      </c>
    </row>
    <row r="3138" spans="5:7" ht="14.3" thickBot="1" x14ac:dyDescent="0.3">
      <c r="E3138" s="11">
        <v>39036</v>
      </c>
      <c r="F3138">
        <v>1181.2611526209669</v>
      </c>
      <c r="G3138">
        <v>2979.8675209502244</v>
      </c>
    </row>
    <row r="3139" spans="5:7" ht="14.3" thickBot="1" x14ac:dyDescent="0.3">
      <c r="E3139" s="11">
        <v>39037</v>
      </c>
      <c r="F3139">
        <v>1201.4032106937443</v>
      </c>
      <c r="G3139">
        <v>3030.6780373770566</v>
      </c>
    </row>
    <row r="3140" spans="5:7" ht="14.3" thickBot="1" x14ac:dyDescent="0.3">
      <c r="E3140" s="11">
        <v>39038</v>
      </c>
      <c r="F3140">
        <v>1216.67</v>
      </c>
      <c r="G3140">
        <v>3069.2</v>
      </c>
    </row>
    <row r="3141" spans="5:7" ht="14.3" thickBot="1" x14ac:dyDescent="0.3">
      <c r="E3141" s="11">
        <v>39041</v>
      </c>
      <c r="F3141">
        <v>1229.04</v>
      </c>
      <c r="G3141">
        <v>3100.39</v>
      </c>
    </row>
    <row r="3142" spans="5:7" ht="14.3" thickBot="1" x14ac:dyDescent="0.3">
      <c r="E3142" s="11">
        <v>39042</v>
      </c>
      <c r="F3142">
        <v>1239.6243392057308</v>
      </c>
      <c r="G3142">
        <v>3127.0944104406385</v>
      </c>
    </row>
    <row r="3143" spans="5:7" ht="14.3" thickBot="1" x14ac:dyDescent="0.3">
      <c r="E3143" s="11">
        <v>39043</v>
      </c>
      <c r="F3143">
        <v>1267.0184017865074</v>
      </c>
      <c r="G3143">
        <v>3196.1996685981067</v>
      </c>
    </row>
    <row r="3144" spans="5:7" ht="14.3" thickBot="1" x14ac:dyDescent="0.3">
      <c r="E3144" s="11">
        <v>39044</v>
      </c>
      <c r="F3144">
        <v>1277.828119532048</v>
      </c>
      <c r="G3144">
        <v>3223.473173337276</v>
      </c>
    </row>
    <row r="3145" spans="5:7" ht="14.3" thickBot="1" x14ac:dyDescent="0.3">
      <c r="E3145" s="11">
        <v>39045</v>
      </c>
      <c r="F3145">
        <v>1243.4100000000001</v>
      </c>
      <c r="G3145">
        <v>3136.65</v>
      </c>
    </row>
    <row r="3146" spans="5:7" ht="14.3" thickBot="1" x14ac:dyDescent="0.3">
      <c r="E3146" s="11">
        <v>39048</v>
      </c>
      <c r="F3146">
        <v>1249.56</v>
      </c>
      <c r="G3146">
        <v>3152.16</v>
      </c>
    </row>
    <row r="3147" spans="5:7" ht="14.3" thickBot="1" x14ac:dyDescent="0.3">
      <c r="E3147" s="11">
        <v>39049</v>
      </c>
      <c r="F3147">
        <v>1246.18</v>
      </c>
      <c r="G3147">
        <v>3143.62</v>
      </c>
    </row>
    <row r="3148" spans="5:7" ht="14.3" thickBot="1" x14ac:dyDescent="0.3">
      <c r="E3148" s="11">
        <v>39050</v>
      </c>
      <c r="F3148">
        <v>1243.391747149187</v>
      </c>
      <c r="G3148">
        <v>3145.2396114156704</v>
      </c>
    </row>
    <row r="3149" spans="5:7" ht="14.3" thickBot="1" x14ac:dyDescent="0.3">
      <c r="E3149" s="11">
        <v>39051</v>
      </c>
      <c r="F3149">
        <v>1250.83</v>
      </c>
      <c r="G3149">
        <v>3164.04</v>
      </c>
    </row>
    <row r="3150" spans="5:7" ht="14.3" thickBot="1" x14ac:dyDescent="0.3">
      <c r="E3150" s="11">
        <v>39052</v>
      </c>
      <c r="F3150">
        <v>1245.6300000000001</v>
      </c>
      <c r="G3150">
        <v>3150.9</v>
      </c>
    </row>
    <row r="3151" spans="5:7" ht="14.3" thickBot="1" x14ac:dyDescent="0.3">
      <c r="E3151" s="11">
        <v>39055</v>
      </c>
      <c r="F3151">
        <v>1241.56</v>
      </c>
      <c r="G3151">
        <v>3140.5935517706635</v>
      </c>
    </row>
    <row r="3152" spans="5:7" ht="14.3" thickBot="1" x14ac:dyDescent="0.3">
      <c r="E3152" s="11">
        <v>39056</v>
      </c>
      <c r="F3152">
        <v>1226.264732279456</v>
      </c>
      <c r="G3152">
        <v>3103.7347622334296</v>
      </c>
    </row>
    <row r="3153" spans="5:7" ht="14.3" thickBot="1" x14ac:dyDescent="0.3">
      <c r="E3153" s="11">
        <v>39057</v>
      </c>
      <c r="F3153">
        <v>1183.6189575301573</v>
      </c>
      <c r="G3153">
        <v>2997.0428858030564</v>
      </c>
    </row>
    <row r="3154" spans="5:7" ht="14.3" thickBot="1" x14ac:dyDescent="0.3">
      <c r="E3154" s="11">
        <v>39058</v>
      </c>
      <c r="F3154">
        <v>1149.9651042504547</v>
      </c>
      <c r="G3154">
        <v>2913.0509407201425</v>
      </c>
    </row>
    <row r="3155" spans="5:7" ht="14.3" thickBot="1" x14ac:dyDescent="0.3">
      <c r="E3155" s="11">
        <v>39059</v>
      </c>
      <c r="F3155">
        <v>1148.2151825615508</v>
      </c>
      <c r="G3155">
        <v>2908.6181558980938</v>
      </c>
    </row>
    <row r="3156" spans="5:7" ht="14.3" thickBot="1" x14ac:dyDescent="0.3">
      <c r="E3156" s="11">
        <v>39062</v>
      </c>
      <c r="F3156">
        <v>1143.684449456563</v>
      </c>
      <c r="G3156">
        <v>2898.4292095861661</v>
      </c>
    </row>
    <row r="3157" spans="5:7" ht="14.3" thickBot="1" x14ac:dyDescent="0.3">
      <c r="E3157" s="11">
        <v>39063</v>
      </c>
      <c r="F3157">
        <v>1146.32</v>
      </c>
      <c r="G3157">
        <v>2905.12</v>
      </c>
    </row>
    <row r="3158" spans="5:7" ht="14.3" thickBot="1" x14ac:dyDescent="0.3">
      <c r="E3158" s="11">
        <v>39064</v>
      </c>
      <c r="F3158">
        <v>1162.7231424609108</v>
      </c>
      <c r="G3158">
        <v>2950.7301409283978</v>
      </c>
    </row>
    <row r="3159" spans="5:7" ht="14.3" thickBot="1" x14ac:dyDescent="0.3">
      <c r="E3159" s="11">
        <v>39065</v>
      </c>
      <c r="F3159">
        <v>1189.5555791966026</v>
      </c>
      <c r="G3159">
        <v>3022.2384345931005</v>
      </c>
    </row>
    <row r="3160" spans="5:7" ht="14.3" thickBot="1" x14ac:dyDescent="0.3">
      <c r="E3160" s="11">
        <v>39066</v>
      </c>
      <c r="F3160">
        <v>1222.27</v>
      </c>
      <c r="G3160">
        <v>3105.35</v>
      </c>
    </row>
    <row r="3161" spans="5:7" ht="14.3" thickBot="1" x14ac:dyDescent="0.3">
      <c r="E3161" s="11">
        <v>39069</v>
      </c>
      <c r="F3161">
        <v>1218.8776413991382</v>
      </c>
      <c r="G3161">
        <v>3096.7352259823715</v>
      </c>
    </row>
    <row r="3162" spans="5:7" ht="14.3" thickBot="1" x14ac:dyDescent="0.3">
      <c r="E3162" s="11">
        <v>39070</v>
      </c>
      <c r="F3162">
        <v>1209.5899999999999</v>
      </c>
      <c r="G3162">
        <v>3073.68</v>
      </c>
    </row>
    <row r="3163" spans="5:7" ht="14.3" thickBot="1" x14ac:dyDescent="0.3">
      <c r="E3163" s="11">
        <v>39071</v>
      </c>
      <c r="F3163">
        <v>1203.3917626943708</v>
      </c>
      <c r="G3163">
        <v>3057.9187464784204</v>
      </c>
    </row>
    <row r="3164" spans="5:7" ht="14.3" thickBot="1" x14ac:dyDescent="0.3">
      <c r="E3164" s="11">
        <v>39072</v>
      </c>
      <c r="F3164">
        <v>1196.7341024604407</v>
      </c>
      <c r="G3164">
        <v>3041.0009765231739</v>
      </c>
    </row>
    <row r="3165" spans="5:7" ht="14.3" thickBot="1" x14ac:dyDescent="0.3">
      <c r="E3165" s="11">
        <v>39073</v>
      </c>
      <c r="F3165">
        <v>1191.4175304750756</v>
      </c>
      <c r="G3165">
        <v>3027.49105331485</v>
      </c>
    </row>
    <row r="3166" spans="5:7" ht="14.3" thickBot="1" x14ac:dyDescent="0.3">
      <c r="E3166" s="11">
        <v>39077</v>
      </c>
      <c r="F3166">
        <v>1191.0159988287655</v>
      </c>
      <c r="G3166">
        <v>3026.4708083898713</v>
      </c>
    </row>
    <row r="3167" spans="5:7" ht="14.3" thickBot="1" x14ac:dyDescent="0.3">
      <c r="E3167" s="11">
        <v>39078</v>
      </c>
      <c r="F3167">
        <v>1196.723472770178</v>
      </c>
      <c r="G3167">
        <v>3041.0543860191283</v>
      </c>
    </row>
    <row r="3168" spans="5:7" ht="14.3" thickBot="1" x14ac:dyDescent="0.3">
      <c r="E3168" s="11">
        <v>39079</v>
      </c>
      <c r="F3168">
        <v>1201.6783072250328</v>
      </c>
      <c r="G3168">
        <v>3053.645277960205</v>
      </c>
    </row>
    <row r="3169" spans="5:7" ht="14.3" thickBot="1" x14ac:dyDescent="0.3">
      <c r="E3169" s="11">
        <v>39080</v>
      </c>
      <c r="F3169">
        <v>1204.46</v>
      </c>
      <c r="G3169">
        <v>3060.71</v>
      </c>
    </row>
    <row r="3170" spans="5:7" ht="14.3" thickBot="1" x14ac:dyDescent="0.3">
      <c r="E3170" s="11">
        <v>39085</v>
      </c>
      <c r="F3170">
        <v>1211.54379685872</v>
      </c>
      <c r="G3170">
        <v>3078.72</v>
      </c>
    </row>
    <row r="3171" spans="5:7" ht="14.3" thickBot="1" x14ac:dyDescent="0.3">
      <c r="E3171" s="11">
        <v>39086</v>
      </c>
      <c r="F3171">
        <v>1223.1150415470036</v>
      </c>
      <c r="G3171">
        <v>3108.119262053835</v>
      </c>
    </row>
    <row r="3172" spans="5:7" ht="14.3" thickBot="1" x14ac:dyDescent="0.3">
      <c r="E3172" s="11">
        <v>39087</v>
      </c>
      <c r="F3172">
        <v>1233.29</v>
      </c>
      <c r="G3172">
        <v>3133.97</v>
      </c>
    </row>
    <row r="3173" spans="5:7" ht="14.3" thickBot="1" x14ac:dyDescent="0.3">
      <c r="E3173" s="11">
        <v>39090</v>
      </c>
      <c r="F3173">
        <v>1243.1495526492324</v>
      </c>
      <c r="G3173">
        <v>3159.251525662205</v>
      </c>
    </row>
    <row r="3174" spans="5:7" ht="14.3" thickBot="1" x14ac:dyDescent="0.3">
      <c r="E3174" s="11">
        <v>39091</v>
      </c>
      <c r="F3174">
        <v>1271.4936287418161</v>
      </c>
      <c r="G3174">
        <v>3231.2830641322112</v>
      </c>
    </row>
    <row r="3175" spans="5:7" ht="14.3" thickBot="1" x14ac:dyDescent="0.3">
      <c r="E3175" s="11">
        <v>39092</v>
      </c>
      <c r="F3175">
        <v>1309.4171648062252</v>
      </c>
      <c r="G3175">
        <v>3327.6593938368396</v>
      </c>
    </row>
    <row r="3176" spans="5:7" ht="14.3" thickBot="1" x14ac:dyDescent="0.3">
      <c r="E3176" s="11">
        <v>39093</v>
      </c>
      <c r="F3176">
        <v>1313.2909010636729</v>
      </c>
      <c r="G3176">
        <v>3337.5037384765046</v>
      </c>
    </row>
    <row r="3177" spans="5:7" ht="14.3" thickBot="1" x14ac:dyDescent="0.3">
      <c r="E3177" s="11">
        <v>39094</v>
      </c>
      <c r="F3177">
        <v>1300.55</v>
      </c>
      <c r="G3177">
        <v>3305.12</v>
      </c>
    </row>
    <row r="3178" spans="5:7" ht="14.3" thickBot="1" x14ac:dyDescent="0.3">
      <c r="E3178" s="11">
        <v>39097</v>
      </c>
      <c r="F3178">
        <v>1296.958303341288</v>
      </c>
      <c r="G3178">
        <v>3295.9972432990235</v>
      </c>
    </row>
    <row r="3179" spans="5:7" ht="14.3" thickBot="1" x14ac:dyDescent="0.3">
      <c r="E3179" s="11">
        <v>39098</v>
      </c>
      <c r="F3179">
        <v>1303.53</v>
      </c>
      <c r="G3179">
        <v>3312.7</v>
      </c>
    </row>
    <row r="3180" spans="5:7" ht="14.3" thickBot="1" x14ac:dyDescent="0.3">
      <c r="E3180" s="11">
        <v>39099</v>
      </c>
      <c r="F3180">
        <v>1301.3816221787717</v>
      </c>
      <c r="G3180">
        <v>3307.2382936518752</v>
      </c>
    </row>
    <row r="3181" spans="5:7" ht="14.3" thickBot="1" x14ac:dyDescent="0.3">
      <c r="E3181" s="11">
        <v>39100</v>
      </c>
      <c r="F3181">
        <v>1300.761738830585</v>
      </c>
      <c r="G3181">
        <v>3305.6629240460388</v>
      </c>
    </row>
    <row r="3182" spans="5:7" ht="14.3" thickBot="1" x14ac:dyDescent="0.3">
      <c r="E3182" s="11">
        <v>39101</v>
      </c>
      <c r="F3182">
        <v>1298.03</v>
      </c>
      <c r="G3182">
        <v>3298.71</v>
      </c>
    </row>
    <row r="3183" spans="5:7" ht="14.3" thickBot="1" x14ac:dyDescent="0.3">
      <c r="E3183" s="11">
        <v>39104</v>
      </c>
      <c r="F3183">
        <v>1290.6673051233308</v>
      </c>
      <c r="G3183">
        <v>3280.0097495372215</v>
      </c>
    </row>
    <row r="3184" spans="5:7" ht="14.3" thickBot="1" x14ac:dyDescent="0.3">
      <c r="E3184" s="11">
        <v>39105</v>
      </c>
      <c r="F3184">
        <v>1294.3033173606259</v>
      </c>
      <c r="G3184">
        <v>3289.2500073460319</v>
      </c>
    </row>
    <row r="3185" spans="5:7" ht="14.3" thickBot="1" x14ac:dyDescent="0.3">
      <c r="E3185" s="11">
        <v>39106</v>
      </c>
      <c r="F3185">
        <v>1286.8814611001924</v>
      </c>
      <c r="G3185">
        <v>3270.3887746623782</v>
      </c>
    </row>
    <row r="3186" spans="5:7" ht="14.3" thickBot="1" x14ac:dyDescent="0.3">
      <c r="E3186" s="11">
        <v>39107</v>
      </c>
      <c r="F3186">
        <v>1284.614507489697</v>
      </c>
      <c r="G3186">
        <v>3264.6275827016889</v>
      </c>
    </row>
    <row r="3187" spans="5:7" ht="14.3" thickBot="1" x14ac:dyDescent="0.3">
      <c r="E3187" s="11">
        <v>39108</v>
      </c>
      <c r="F3187">
        <v>1273.92</v>
      </c>
      <c r="G3187">
        <v>3237.45</v>
      </c>
    </row>
    <row r="3188" spans="5:7" ht="14.3" thickBot="1" x14ac:dyDescent="0.3">
      <c r="E3188" s="11">
        <v>39111</v>
      </c>
      <c r="F3188">
        <v>1260.06</v>
      </c>
      <c r="G3188">
        <v>3202.22</v>
      </c>
    </row>
    <row r="3189" spans="5:7" ht="14.3" thickBot="1" x14ac:dyDescent="0.3">
      <c r="E3189" s="11">
        <v>39112</v>
      </c>
      <c r="F3189">
        <v>1256.2596685000512</v>
      </c>
      <c r="G3189">
        <v>3192.5687182081083</v>
      </c>
    </row>
    <row r="3190" spans="5:7" ht="14.3" thickBot="1" x14ac:dyDescent="0.3">
      <c r="E3190" s="11">
        <v>39113</v>
      </c>
      <c r="F3190">
        <v>1253.5982916325327</v>
      </c>
      <c r="G3190">
        <v>3185.8052262433189</v>
      </c>
    </row>
    <row r="3191" spans="5:7" ht="14.3" thickBot="1" x14ac:dyDescent="0.3">
      <c r="E3191" s="11">
        <v>39115</v>
      </c>
      <c r="F3191">
        <v>1254.5602763430006</v>
      </c>
      <c r="G3191">
        <v>3188.2499843669107</v>
      </c>
    </row>
    <row r="3192" spans="5:7" ht="14.3" thickBot="1" x14ac:dyDescent="0.3">
      <c r="E3192" s="11">
        <v>39118</v>
      </c>
      <c r="F3192">
        <v>1258.3499999999999</v>
      </c>
      <c r="G3192">
        <v>3197.87</v>
      </c>
    </row>
    <row r="3193" spans="5:7" ht="14.3" thickBot="1" x14ac:dyDescent="0.3">
      <c r="E3193" s="11">
        <v>39119</v>
      </c>
      <c r="F3193">
        <v>1262.33</v>
      </c>
      <c r="G3193">
        <v>3207.98</v>
      </c>
    </row>
    <row r="3194" spans="5:7" ht="14.3" thickBot="1" x14ac:dyDescent="0.3">
      <c r="E3194" s="11">
        <v>39120</v>
      </c>
      <c r="F3194">
        <v>1266.6985928976314</v>
      </c>
      <c r="G3194">
        <v>3219.0973934434132</v>
      </c>
    </row>
    <row r="3195" spans="5:7" ht="14.3" thickBot="1" x14ac:dyDescent="0.3">
      <c r="E3195" s="11">
        <v>39121</v>
      </c>
      <c r="F3195">
        <v>1268.8115791678356</v>
      </c>
      <c r="G3195">
        <v>3224.4672207980393</v>
      </c>
    </row>
    <row r="3196" spans="5:7" ht="14.3" thickBot="1" x14ac:dyDescent="0.3">
      <c r="E3196" s="11">
        <v>39122</v>
      </c>
      <c r="F3196">
        <v>1280.79</v>
      </c>
      <c r="G3196">
        <v>3254.9</v>
      </c>
    </row>
    <row r="3197" spans="5:7" ht="14.3" thickBot="1" x14ac:dyDescent="0.3">
      <c r="E3197" s="11">
        <v>39125</v>
      </c>
      <c r="F3197">
        <v>1286.28</v>
      </c>
      <c r="G3197">
        <v>3271.28</v>
      </c>
    </row>
    <row r="3198" spans="5:7" ht="14.3" thickBot="1" x14ac:dyDescent="0.3">
      <c r="E3198" s="11">
        <v>39126</v>
      </c>
      <c r="F3198">
        <v>1289.53</v>
      </c>
      <c r="G3198">
        <v>3279.56</v>
      </c>
    </row>
    <row r="3199" spans="5:7" ht="14.3" thickBot="1" x14ac:dyDescent="0.3">
      <c r="E3199" s="11">
        <v>39127</v>
      </c>
      <c r="F3199">
        <v>1291.7190623462018</v>
      </c>
      <c r="G3199">
        <v>3285.1158826018782</v>
      </c>
    </row>
    <row r="3200" spans="5:7" ht="14.3" thickBot="1" x14ac:dyDescent="0.3">
      <c r="E3200" s="11">
        <v>39128</v>
      </c>
      <c r="F3200">
        <v>1283.04</v>
      </c>
      <c r="G3200">
        <v>3263.03</v>
      </c>
    </row>
    <row r="3201" spans="5:7" ht="14.3" thickBot="1" x14ac:dyDescent="0.3">
      <c r="E3201" s="11">
        <v>39132</v>
      </c>
      <c r="F3201">
        <v>1288.32</v>
      </c>
      <c r="G3201">
        <v>3276.48</v>
      </c>
    </row>
    <row r="3202" spans="5:7" ht="14.3" thickBot="1" x14ac:dyDescent="0.3">
      <c r="E3202" s="11">
        <v>39133</v>
      </c>
      <c r="F3202">
        <v>1286.04</v>
      </c>
      <c r="G3202">
        <v>3270.67</v>
      </c>
    </row>
    <row r="3203" spans="5:7" ht="14.3" thickBot="1" x14ac:dyDescent="0.3">
      <c r="E3203" s="11">
        <v>39134</v>
      </c>
      <c r="F3203">
        <v>1296.3499999999999</v>
      </c>
      <c r="G3203">
        <v>3296.91</v>
      </c>
    </row>
    <row r="3204" spans="5:7" ht="14.3" thickBot="1" x14ac:dyDescent="0.3">
      <c r="E3204" s="11">
        <v>39135</v>
      </c>
      <c r="F3204">
        <v>1297.6783335286264</v>
      </c>
      <c r="G3204">
        <v>3300.2714894481014</v>
      </c>
    </row>
    <row r="3205" spans="5:7" ht="14.3" thickBot="1" x14ac:dyDescent="0.3">
      <c r="E3205" s="11">
        <v>39136</v>
      </c>
      <c r="F3205">
        <v>1301.0899999999999</v>
      </c>
      <c r="G3205">
        <v>3314.13</v>
      </c>
    </row>
    <row r="3206" spans="5:7" ht="14.3" thickBot="1" x14ac:dyDescent="0.3">
      <c r="E3206" s="11">
        <v>39139</v>
      </c>
      <c r="F3206">
        <v>1302.8499999999999</v>
      </c>
      <c r="G3206">
        <v>3318.62</v>
      </c>
    </row>
    <row r="3207" spans="5:7" ht="14.3" thickBot="1" x14ac:dyDescent="0.3">
      <c r="E3207" s="11">
        <v>39140</v>
      </c>
      <c r="F3207">
        <v>1300.9912486323117</v>
      </c>
      <c r="G3207">
        <v>3313.8786483586132</v>
      </c>
    </row>
    <row r="3208" spans="5:7" ht="14.3" thickBot="1" x14ac:dyDescent="0.3">
      <c r="E3208" s="11">
        <v>39141</v>
      </c>
      <c r="F3208">
        <v>1297.1740324212205</v>
      </c>
      <c r="G3208">
        <v>3304.1554945228959</v>
      </c>
    </row>
    <row r="3209" spans="5:7" ht="14.3" thickBot="1" x14ac:dyDescent="0.3">
      <c r="E3209" s="11">
        <v>39142</v>
      </c>
      <c r="F3209">
        <v>1299.1721252850205</v>
      </c>
      <c r="G3209">
        <v>3309.2450454186173</v>
      </c>
    </row>
    <row r="3210" spans="5:7" ht="14.3" thickBot="1" x14ac:dyDescent="0.3">
      <c r="E3210" s="11">
        <v>39143</v>
      </c>
      <c r="F3210">
        <v>1294.8438393245081</v>
      </c>
      <c r="G3210">
        <v>3298.2200200735647</v>
      </c>
    </row>
    <row r="3211" spans="5:7" ht="14.3" thickBot="1" x14ac:dyDescent="0.3">
      <c r="E3211" s="11">
        <v>39146</v>
      </c>
      <c r="F3211">
        <v>1292.2891768827667</v>
      </c>
      <c r="G3211">
        <v>3291.712955002642</v>
      </c>
    </row>
    <row r="3212" spans="5:7" ht="14.3" thickBot="1" x14ac:dyDescent="0.3">
      <c r="E3212" s="11">
        <v>39147</v>
      </c>
      <c r="F3212">
        <v>1291.9255882733803</v>
      </c>
      <c r="G3212">
        <v>3290.7867947976051</v>
      </c>
    </row>
    <row r="3213" spans="5:7" ht="14.3" thickBot="1" x14ac:dyDescent="0.3">
      <c r="E3213" s="11">
        <v>39148</v>
      </c>
      <c r="F3213">
        <v>1288.2798060528771</v>
      </c>
      <c r="G3213">
        <v>3284.2584533572399</v>
      </c>
    </row>
    <row r="3214" spans="5:7" ht="14.3" thickBot="1" x14ac:dyDescent="0.3">
      <c r="E3214" s="11">
        <v>39149</v>
      </c>
      <c r="F3214">
        <v>1284.0441903190517</v>
      </c>
      <c r="G3214">
        <v>3273.4604598625219</v>
      </c>
    </row>
    <row r="3215" spans="5:7" ht="14.3" thickBot="1" x14ac:dyDescent="0.3">
      <c r="E3215" s="11">
        <v>39150</v>
      </c>
      <c r="F3215">
        <v>1283.68</v>
      </c>
      <c r="G3215">
        <v>3272.54</v>
      </c>
    </row>
    <row r="3216" spans="5:7" ht="14.3" thickBot="1" x14ac:dyDescent="0.3">
      <c r="E3216" s="11">
        <v>39154</v>
      </c>
      <c r="F3216">
        <v>1289.3599999999999</v>
      </c>
      <c r="G3216">
        <v>3287.01</v>
      </c>
    </row>
    <row r="3217" spans="5:7" ht="14.3" thickBot="1" x14ac:dyDescent="0.3">
      <c r="E3217" s="11">
        <v>39155</v>
      </c>
      <c r="F3217">
        <v>1301.3319561418982</v>
      </c>
      <c r="G3217">
        <v>3317.5329005580029</v>
      </c>
    </row>
    <row r="3218" spans="5:7" ht="14.3" thickBot="1" x14ac:dyDescent="0.3">
      <c r="E3218" s="11">
        <v>39156</v>
      </c>
      <c r="F3218">
        <v>1304.6030495831988</v>
      </c>
      <c r="G3218">
        <v>3325.8717795817456</v>
      </c>
    </row>
    <row r="3219" spans="5:7" ht="14.3" thickBot="1" x14ac:dyDescent="0.3">
      <c r="E3219" s="11">
        <v>39157</v>
      </c>
      <c r="F3219">
        <v>1299.05</v>
      </c>
      <c r="G3219">
        <v>3311.71</v>
      </c>
    </row>
    <row r="3220" spans="5:7" ht="14.3" thickBot="1" x14ac:dyDescent="0.3">
      <c r="E3220" s="11">
        <v>39160</v>
      </c>
      <c r="F3220">
        <v>1296.46</v>
      </c>
      <c r="G3220">
        <v>3305.11</v>
      </c>
    </row>
    <row r="3221" spans="5:7" ht="14.3" thickBot="1" x14ac:dyDescent="0.3">
      <c r="E3221" s="11">
        <v>39162</v>
      </c>
      <c r="F3221">
        <v>1299.6599719497092</v>
      </c>
      <c r="G3221">
        <v>3313.2704102713324</v>
      </c>
    </row>
    <row r="3222" spans="5:7" ht="14.3" thickBot="1" x14ac:dyDescent="0.3">
      <c r="E3222" s="11">
        <v>39163</v>
      </c>
      <c r="F3222">
        <v>1306.6495821590124</v>
      </c>
      <c r="G3222">
        <v>3331.0892512448427</v>
      </c>
    </row>
    <row r="3223" spans="5:7" ht="14.3" thickBot="1" x14ac:dyDescent="0.3">
      <c r="E3223" s="11">
        <v>39164</v>
      </c>
      <c r="F3223">
        <v>1314.2180496280087</v>
      </c>
      <c r="G3223">
        <v>3350.3836480663945</v>
      </c>
    </row>
    <row r="3224" spans="5:7" ht="14.3" thickBot="1" x14ac:dyDescent="0.3">
      <c r="E3224" s="11">
        <v>39167</v>
      </c>
      <c r="F3224">
        <v>1320</v>
      </c>
      <c r="G3224">
        <v>3365.13</v>
      </c>
    </row>
    <row r="3225" spans="5:7" ht="14.3" thickBot="1" x14ac:dyDescent="0.3">
      <c r="E3225" s="11">
        <v>39168</v>
      </c>
      <c r="F3225">
        <v>1324.3640811528157</v>
      </c>
      <c r="G3225">
        <v>3376.2494690577714</v>
      </c>
    </row>
    <row r="3226" spans="5:7" ht="14.3" thickBot="1" x14ac:dyDescent="0.3">
      <c r="E3226" s="11">
        <v>39169</v>
      </c>
      <c r="F3226">
        <v>1334.0598686786782</v>
      </c>
      <c r="G3226">
        <v>3400.9673239151257</v>
      </c>
    </row>
    <row r="3227" spans="5:7" ht="14.3" thickBot="1" x14ac:dyDescent="0.3">
      <c r="E3227" s="11">
        <v>39170</v>
      </c>
      <c r="F3227">
        <v>1341.1586553035895</v>
      </c>
      <c r="G3227">
        <v>3419.0645524121437</v>
      </c>
    </row>
    <row r="3228" spans="5:7" ht="14.3" thickBot="1" x14ac:dyDescent="0.3">
      <c r="E3228" s="11">
        <v>39171</v>
      </c>
      <c r="F3228">
        <v>1346.4109522344741</v>
      </c>
      <c r="G3228">
        <v>3432.454431438865</v>
      </c>
    </row>
    <row r="3229" spans="5:7" ht="14.3" thickBot="1" x14ac:dyDescent="0.3">
      <c r="E3229" s="11">
        <v>39174</v>
      </c>
      <c r="F3229">
        <v>1346.6</v>
      </c>
      <c r="G3229">
        <v>3433</v>
      </c>
    </row>
    <row r="3230" spans="5:7" ht="14.3" thickBot="1" x14ac:dyDescent="0.3">
      <c r="E3230" s="11">
        <v>39175</v>
      </c>
      <c r="F3230">
        <v>1346.7772363772253</v>
      </c>
      <c r="G3230">
        <v>3433.4429314806798</v>
      </c>
    </row>
    <row r="3231" spans="5:7" ht="14.3" thickBot="1" x14ac:dyDescent="0.3">
      <c r="E3231" s="11">
        <v>39176</v>
      </c>
      <c r="F3231">
        <v>1344.3490347060651</v>
      </c>
      <c r="G3231">
        <v>3427.2525340443244</v>
      </c>
    </row>
    <row r="3232" spans="5:7" ht="14.3" thickBot="1" x14ac:dyDescent="0.3">
      <c r="E3232" s="11">
        <v>39177</v>
      </c>
      <c r="F3232">
        <v>1340.8746523598516</v>
      </c>
      <c r="G3232">
        <v>3418.3952332399722</v>
      </c>
    </row>
    <row r="3233" spans="5:7" ht="14.3" thickBot="1" x14ac:dyDescent="0.3">
      <c r="E3233" s="11">
        <v>39178</v>
      </c>
      <c r="F3233">
        <v>1338.4255632203149</v>
      </c>
      <c r="G3233">
        <v>3412.1515538225526</v>
      </c>
    </row>
    <row r="3234" spans="5:7" ht="14.3" thickBot="1" x14ac:dyDescent="0.3">
      <c r="E3234" s="11">
        <v>39181</v>
      </c>
      <c r="F3234">
        <v>1331.28</v>
      </c>
      <c r="G3234">
        <v>3407.24</v>
      </c>
    </row>
    <row r="3235" spans="5:7" ht="14.3" thickBot="1" x14ac:dyDescent="0.3">
      <c r="E3235" s="11">
        <v>39182</v>
      </c>
      <c r="F3235">
        <v>1335.7134545236058</v>
      </c>
      <c r="G3235">
        <v>3418.7467967676048</v>
      </c>
    </row>
    <row r="3236" spans="5:7" ht="14.3" thickBot="1" x14ac:dyDescent="0.3">
      <c r="E3236" s="11">
        <v>39183</v>
      </c>
      <c r="F3236">
        <v>1330.8187141347371</v>
      </c>
      <c r="G3236">
        <v>3407.7437373769562</v>
      </c>
    </row>
    <row r="3237" spans="5:7" ht="14.3" thickBot="1" x14ac:dyDescent="0.3">
      <c r="E3237" s="11">
        <v>39184</v>
      </c>
      <c r="F3237">
        <v>1327.6526029497193</v>
      </c>
      <c r="G3237">
        <v>3404.8113823839763</v>
      </c>
    </row>
    <row r="3238" spans="5:7" ht="14.3" thickBot="1" x14ac:dyDescent="0.3">
      <c r="E3238" s="11">
        <v>39185</v>
      </c>
      <c r="F3238">
        <v>1329.76</v>
      </c>
      <c r="G3238">
        <v>3410.22</v>
      </c>
    </row>
    <row r="3239" spans="5:7" ht="14.3" thickBot="1" x14ac:dyDescent="0.3">
      <c r="E3239" s="11">
        <v>39188</v>
      </c>
      <c r="F3239">
        <v>1327.3412197582786</v>
      </c>
      <c r="G3239">
        <v>3404.0127862267636</v>
      </c>
    </row>
    <row r="3240" spans="5:7" ht="14.3" thickBot="1" x14ac:dyDescent="0.3">
      <c r="E3240" s="11">
        <v>39189</v>
      </c>
      <c r="F3240">
        <v>1326.1458026071541</v>
      </c>
      <c r="G3240">
        <v>3401.1313193260612</v>
      </c>
    </row>
    <row r="3241" spans="5:7" ht="14.3" thickBot="1" x14ac:dyDescent="0.3">
      <c r="E3241" s="11">
        <v>39190</v>
      </c>
      <c r="F3241">
        <v>1335.3062870968442</v>
      </c>
      <c r="G3241">
        <v>3424.6250131949296</v>
      </c>
    </row>
    <row r="3242" spans="5:7" ht="14.3" thickBot="1" x14ac:dyDescent="0.3">
      <c r="E3242" s="11">
        <v>39191</v>
      </c>
      <c r="F3242">
        <v>1334.8945063681265</v>
      </c>
      <c r="G3242">
        <v>3423.5688805454893</v>
      </c>
    </row>
    <row r="3243" spans="5:7" ht="14.3" thickBot="1" x14ac:dyDescent="0.3">
      <c r="E3243" s="11">
        <v>39192</v>
      </c>
      <c r="F3243">
        <v>1346.34</v>
      </c>
      <c r="G3243">
        <v>3452.93</v>
      </c>
    </row>
    <row r="3244" spans="5:7" ht="14.3" thickBot="1" x14ac:dyDescent="0.3">
      <c r="E3244" s="11">
        <v>39195</v>
      </c>
      <c r="F3244">
        <v>1344.3645806336817</v>
      </c>
      <c r="G3244">
        <v>3447.8565974067501</v>
      </c>
    </row>
    <row r="3245" spans="5:7" ht="14.3" thickBot="1" x14ac:dyDescent="0.3">
      <c r="E3245" s="11">
        <v>39196</v>
      </c>
      <c r="F3245">
        <v>1355.2284554232733</v>
      </c>
      <c r="G3245">
        <v>3475.7189565380208</v>
      </c>
    </row>
    <row r="3246" spans="5:7" ht="14.3" thickBot="1" x14ac:dyDescent="0.3">
      <c r="E3246" s="11">
        <v>39197</v>
      </c>
      <c r="F3246">
        <v>1361.6906335510505</v>
      </c>
      <c r="G3246">
        <v>3492.6602807262448</v>
      </c>
    </row>
    <row r="3247" spans="5:7" ht="14.3" thickBot="1" x14ac:dyDescent="0.3">
      <c r="E3247" s="11">
        <v>39198</v>
      </c>
      <c r="F3247">
        <v>1382.9337499694104</v>
      </c>
      <c r="G3247">
        <v>3547.1476448965609</v>
      </c>
    </row>
    <row r="3248" spans="5:7" ht="14.3" thickBot="1" x14ac:dyDescent="0.3">
      <c r="E3248" s="11">
        <v>39199</v>
      </c>
      <c r="F3248">
        <v>1383.0284309182571</v>
      </c>
      <c r="G3248">
        <v>3547.3905451035421</v>
      </c>
    </row>
    <row r="3249" spans="5:7" ht="14.3" thickBot="1" x14ac:dyDescent="0.3">
      <c r="E3249" s="11">
        <v>39202</v>
      </c>
      <c r="F3249">
        <v>1381.2280090447612</v>
      </c>
      <c r="G3249">
        <v>3542.7726197323755</v>
      </c>
    </row>
    <row r="3250" spans="5:7" ht="14.3" thickBot="1" x14ac:dyDescent="0.3">
      <c r="E3250" s="11">
        <v>39204</v>
      </c>
      <c r="F3250">
        <v>1386.4288424615522</v>
      </c>
      <c r="G3250">
        <v>3556.1124899582383</v>
      </c>
    </row>
    <row r="3251" spans="5:7" ht="14.3" thickBot="1" x14ac:dyDescent="0.3">
      <c r="E3251" s="11">
        <v>39205</v>
      </c>
      <c r="F3251">
        <v>1384.751900575875</v>
      </c>
      <c r="G3251">
        <v>3551.8112262728414</v>
      </c>
    </row>
    <row r="3252" spans="5:7" ht="14.3" thickBot="1" x14ac:dyDescent="0.3">
      <c r="E3252" s="11">
        <v>39206</v>
      </c>
      <c r="F3252">
        <v>1382.2849212500439</v>
      </c>
      <c r="G3252">
        <v>3545.4835091596065</v>
      </c>
    </row>
    <row r="3253" spans="5:7" ht="14.3" thickBot="1" x14ac:dyDescent="0.3">
      <c r="E3253" s="11">
        <v>39209</v>
      </c>
      <c r="F3253">
        <v>1380.9127922083458</v>
      </c>
      <c r="G3253">
        <v>3541.9641493496874</v>
      </c>
    </row>
    <row r="3254" spans="5:7" ht="14.3" thickBot="1" x14ac:dyDescent="0.3">
      <c r="E3254" s="11">
        <v>39210</v>
      </c>
      <c r="F3254">
        <v>1384.94</v>
      </c>
      <c r="G3254">
        <v>3552.3</v>
      </c>
    </row>
    <row r="3255" spans="5:7" ht="14.3" thickBot="1" x14ac:dyDescent="0.3">
      <c r="E3255" s="11">
        <v>39211</v>
      </c>
      <c r="F3255">
        <v>1390.11</v>
      </c>
      <c r="G3255">
        <v>3565.55</v>
      </c>
    </row>
    <row r="3256" spans="5:7" ht="14.3" thickBot="1" x14ac:dyDescent="0.3">
      <c r="E3256" s="11">
        <v>39212</v>
      </c>
      <c r="F3256">
        <v>1400.9160756198721</v>
      </c>
      <c r="G3256">
        <v>3593.2712393210968</v>
      </c>
    </row>
    <row r="3257" spans="5:7" ht="14.3" thickBot="1" x14ac:dyDescent="0.3">
      <c r="E3257" s="11">
        <v>39213</v>
      </c>
      <c r="F3257">
        <v>1413.6125034822599</v>
      </c>
      <c r="G3257">
        <v>3625.8370521821394</v>
      </c>
    </row>
    <row r="3258" spans="5:7" ht="14.3" thickBot="1" x14ac:dyDescent="0.3">
      <c r="E3258" s="11">
        <v>39216</v>
      </c>
      <c r="F3258">
        <v>1412.9925593449591</v>
      </c>
      <c r="G3258">
        <v>3624.2470433298918</v>
      </c>
    </row>
    <row r="3259" spans="5:7" ht="14.3" thickBot="1" x14ac:dyDescent="0.3">
      <c r="E3259" s="11">
        <v>39217</v>
      </c>
      <c r="F3259">
        <v>1409.6207292469619</v>
      </c>
      <c r="G3259">
        <v>3615.5983082937673</v>
      </c>
    </row>
    <row r="3260" spans="5:7" ht="14.3" thickBot="1" x14ac:dyDescent="0.3">
      <c r="E3260" s="11">
        <v>39218</v>
      </c>
      <c r="F3260">
        <v>1380.7609167685464</v>
      </c>
      <c r="G3260">
        <v>3541.5745773501399</v>
      </c>
    </row>
    <row r="3261" spans="5:7" ht="14.3" thickBot="1" x14ac:dyDescent="0.3">
      <c r="E3261" s="11">
        <v>39219</v>
      </c>
      <c r="F3261">
        <v>1307.5032893817381</v>
      </c>
      <c r="G3261">
        <v>3353.6728848891894</v>
      </c>
    </row>
    <row r="3262" spans="5:7" ht="14.3" thickBot="1" x14ac:dyDescent="0.3">
      <c r="E3262" s="11">
        <v>39220</v>
      </c>
      <c r="F3262">
        <v>1379.27</v>
      </c>
      <c r="G3262">
        <v>3537.76</v>
      </c>
    </row>
    <row r="3263" spans="5:7" ht="14.3" thickBot="1" x14ac:dyDescent="0.3">
      <c r="E3263" s="11">
        <v>39223</v>
      </c>
      <c r="F3263">
        <v>1397.7033173100024</v>
      </c>
      <c r="G3263">
        <v>3585.0308433868881</v>
      </c>
    </row>
    <row r="3264" spans="5:7" ht="14.3" thickBot="1" x14ac:dyDescent="0.3">
      <c r="E3264" s="11">
        <v>39224</v>
      </c>
      <c r="F3264">
        <v>1382.4025655717608</v>
      </c>
      <c r="G3264">
        <v>3545.7854030810595</v>
      </c>
    </row>
    <row r="3265" spans="5:7" ht="14.3" thickBot="1" x14ac:dyDescent="0.3">
      <c r="E3265" s="11">
        <v>39225</v>
      </c>
      <c r="F3265">
        <v>1360.3405628445184</v>
      </c>
      <c r="G3265">
        <v>3489.197606181101</v>
      </c>
    </row>
    <row r="3266" spans="5:7" ht="14.3" thickBot="1" x14ac:dyDescent="0.3">
      <c r="E3266" s="11">
        <v>39226</v>
      </c>
      <c r="F3266">
        <v>1336.1806640445332</v>
      </c>
      <c r="G3266">
        <v>3427.7932838223633</v>
      </c>
    </row>
    <row r="3267" spans="5:7" ht="14.3" thickBot="1" x14ac:dyDescent="0.3">
      <c r="E3267" s="11">
        <v>39227</v>
      </c>
      <c r="F3267">
        <v>1330.76</v>
      </c>
      <c r="G3267">
        <v>3413.89</v>
      </c>
    </row>
    <row r="3268" spans="5:7" ht="14.3" thickBot="1" x14ac:dyDescent="0.3">
      <c r="E3268" s="11">
        <v>39230</v>
      </c>
      <c r="F3268">
        <v>1321.72</v>
      </c>
      <c r="G3268">
        <v>3390.7</v>
      </c>
    </row>
    <row r="3269" spans="5:7" ht="14.3" thickBot="1" x14ac:dyDescent="0.3">
      <c r="E3269" s="11">
        <v>39231</v>
      </c>
      <c r="F3269">
        <v>1322.48</v>
      </c>
      <c r="G3269">
        <v>3392.64</v>
      </c>
    </row>
    <row r="3270" spans="5:7" ht="14.3" thickBot="1" x14ac:dyDescent="0.3">
      <c r="E3270" s="11">
        <v>39232</v>
      </c>
      <c r="F3270">
        <v>1317.0749171781642</v>
      </c>
      <c r="G3270">
        <v>3390.2397524280973</v>
      </c>
    </row>
    <row r="3271" spans="5:7" ht="14.3" thickBot="1" x14ac:dyDescent="0.3">
      <c r="E3271" s="11">
        <v>39233</v>
      </c>
      <c r="F3271">
        <v>1341.2789373027852</v>
      </c>
      <c r="G3271">
        <v>3452.542483250596</v>
      </c>
    </row>
    <row r="3272" spans="5:7" ht="14.3" thickBot="1" x14ac:dyDescent="0.3">
      <c r="E3272" s="11">
        <v>39234</v>
      </c>
      <c r="F3272">
        <v>1362.11</v>
      </c>
      <c r="G3272">
        <v>3506.16</v>
      </c>
    </row>
    <row r="3273" spans="5:7" ht="14.3" thickBot="1" x14ac:dyDescent="0.3">
      <c r="E3273" s="11">
        <v>39237</v>
      </c>
      <c r="F3273">
        <v>1361.9039005427276</v>
      </c>
      <c r="G3273">
        <v>3505.6326263349642</v>
      </c>
    </row>
    <row r="3274" spans="5:7" ht="14.3" thickBot="1" x14ac:dyDescent="0.3">
      <c r="E3274" s="11">
        <v>39238</v>
      </c>
      <c r="F3274">
        <v>1359.1547105150592</v>
      </c>
      <c r="G3274">
        <v>3499.7023928983704</v>
      </c>
    </row>
    <row r="3275" spans="5:7" ht="14.3" thickBot="1" x14ac:dyDescent="0.3">
      <c r="E3275" s="11">
        <v>39239</v>
      </c>
      <c r="F3275">
        <v>1356.303732808047</v>
      </c>
      <c r="G3275">
        <v>3492.3613216265321</v>
      </c>
    </row>
    <row r="3276" spans="5:7" ht="14.3" thickBot="1" x14ac:dyDescent="0.3">
      <c r="E3276" s="11">
        <v>39240</v>
      </c>
      <c r="F3276">
        <v>1353.3844548471307</v>
      </c>
      <c r="G3276">
        <v>3485.7638273259731</v>
      </c>
    </row>
    <row r="3277" spans="5:7" ht="14.3" thickBot="1" x14ac:dyDescent="0.3">
      <c r="E3277" s="11">
        <v>39241</v>
      </c>
      <c r="F3277">
        <v>1357.57</v>
      </c>
      <c r="G3277">
        <v>3496.54</v>
      </c>
    </row>
    <row r="3278" spans="5:7" ht="14.3" thickBot="1" x14ac:dyDescent="0.3">
      <c r="E3278" s="11">
        <v>39244</v>
      </c>
      <c r="F3278">
        <v>1352.4</v>
      </c>
      <c r="G3278">
        <v>3483.22</v>
      </c>
    </row>
    <row r="3279" spans="5:7" ht="14.3" thickBot="1" x14ac:dyDescent="0.3">
      <c r="E3279" s="11">
        <v>39245</v>
      </c>
      <c r="F3279">
        <v>1352.19</v>
      </c>
      <c r="G3279">
        <v>3482.68</v>
      </c>
    </row>
    <row r="3280" spans="5:7" ht="14.3" thickBot="1" x14ac:dyDescent="0.3">
      <c r="E3280" s="11">
        <v>39246</v>
      </c>
      <c r="F3280">
        <v>1352.3339061278423</v>
      </c>
      <c r="G3280">
        <v>3483.0579280661709</v>
      </c>
    </row>
    <row r="3281" spans="5:7" ht="14.3" thickBot="1" x14ac:dyDescent="0.3">
      <c r="E3281" s="11">
        <v>39247</v>
      </c>
      <c r="F3281">
        <v>1351.9010877821931</v>
      </c>
      <c r="G3281">
        <v>3481.943196853661</v>
      </c>
    </row>
    <row r="3282" spans="5:7" ht="14.3" thickBot="1" x14ac:dyDescent="0.3">
      <c r="E3282" s="11">
        <v>39248</v>
      </c>
      <c r="F3282">
        <v>1352.28</v>
      </c>
      <c r="G3282">
        <v>3483.48</v>
      </c>
    </row>
    <row r="3283" spans="5:7" ht="14.3" thickBot="1" x14ac:dyDescent="0.3">
      <c r="E3283" s="11">
        <v>39251</v>
      </c>
      <c r="F3283">
        <v>1404.37</v>
      </c>
      <c r="G3283">
        <v>3617.65</v>
      </c>
    </row>
    <row r="3284" spans="5:7" ht="14.3" thickBot="1" x14ac:dyDescent="0.3">
      <c r="E3284" s="11">
        <v>39252</v>
      </c>
      <c r="F3284">
        <v>1439.74</v>
      </c>
      <c r="G3284">
        <v>3708.78</v>
      </c>
    </row>
    <row r="3285" spans="5:7" ht="14.3" thickBot="1" x14ac:dyDescent="0.3">
      <c r="E3285" s="11">
        <v>39253</v>
      </c>
      <c r="F3285">
        <v>1418.5430709871223</v>
      </c>
      <c r="G3285">
        <v>3654.1689494953816</v>
      </c>
    </row>
    <row r="3286" spans="5:7" ht="14.3" thickBot="1" x14ac:dyDescent="0.3">
      <c r="E3286" s="11">
        <v>39254</v>
      </c>
      <c r="F3286">
        <v>1423.1276579370865</v>
      </c>
      <c r="G3286">
        <v>3665.9788853132336</v>
      </c>
    </row>
    <row r="3287" spans="5:7" ht="14.3" thickBot="1" x14ac:dyDescent="0.3">
      <c r="E3287" s="11">
        <v>39255</v>
      </c>
      <c r="F3287">
        <v>1413.94</v>
      </c>
      <c r="G3287">
        <v>3642.31</v>
      </c>
    </row>
    <row r="3288" spans="5:7" ht="14.3" thickBot="1" x14ac:dyDescent="0.3">
      <c r="E3288" s="11">
        <v>39258</v>
      </c>
      <c r="F3288">
        <v>1413.83</v>
      </c>
      <c r="G3288">
        <v>3642</v>
      </c>
    </row>
    <row r="3289" spans="5:7" ht="14.3" thickBot="1" x14ac:dyDescent="0.3">
      <c r="E3289" s="11">
        <v>39259</v>
      </c>
      <c r="F3289">
        <v>1408.54</v>
      </c>
      <c r="G3289">
        <v>3628.41</v>
      </c>
    </row>
    <row r="3290" spans="5:7" ht="14.3" thickBot="1" x14ac:dyDescent="0.3">
      <c r="E3290" s="11">
        <v>39260</v>
      </c>
      <c r="F3290">
        <v>1410.4036391875763</v>
      </c>
      <c r="G3290">
        <v>3633.2019903674318</v>
      </c>
    </row>
    <row r="3291" spans="5:7" ht="14.3" thickBot="1" x14ac:dyDescent="0.3">
      <c r="E3291" s="11">
        <v>39261</v>
      </c>
      <c r="F3291">
        <v>1429.5115024596594</v>
      </c>
      <c r="G3291">
        <v>3682.4239721545896</v>
      </c>
    </row>
    <row r="3292" spans="5:7" ht="14.3" thickBot="1" x14ac:dyDescent="0.3">
      <c r="E3292" s="11">
        <v>39262</v>
      </c>
      <c r="F3292">
        <v>1433.07</v>
      </c>
      <c r="G3292">
        <v>3691.6</v>
      </c>
    </row>
    <row r="3293" spans="5:7" ht="14.3" thickBot="1" x14ac:dyDescent="0.3">
      <c r="E3293" s="11">
        <v>39265</v>
      </c>
      <c r="F3293">
        <v>1426.7133716177582</v>
      </c>
      <c r="G3293">
        <v>3675.2160619583547</v>
      </c>
    </row>
    <row r="3294" spans="5:7" ht="14.3" thickBot="1" x14ac:dyDescent="0.3">
      <c r="E3294" s="11">
        <v>39266</v>
      </c>
      <c r="F3294">
        <v>1433.8917094677645</v>
      </c>
      <c r="G3294">
        <v>3693.9282554047877</v>
      </c>
    </row>
    <row r="3295" spans="5:7" ht="14.3" thickBot="1" x14ac:dyDescent="0.3">
      <c r="E3295" s="11">
        <v>39267</v>
      </c>
      <c r="F3295">
        <v>1448.8992566254819</v>
      </c>
      <c r="G3295">
        <v>3732.5901694711101</v>
      </c>
    </row>
    <row r="3296" spans="5:7" ht="14.3" thickBot="1" x14ac:dyDescent="0.3">
      <c r="E3296" s="11">
        <v>39268</v>
      </c>
      <c r="F3296">
        <v>1449.2050404651261</v>
      </c>
      <c r="G3296">
        <v>3733.3777002641796</v>
      </c>
    </row>
    <row r="3297" spans="5:7" ht="14.3" thickBot="1" x14ac:dyDescent="0.3">
      <c r="E3297" s="11">
        <v>39269</v>
      </c>
      <c r="F3297">
        <v>1451.5558894283861</v>
      </c>
      <c r="G3297">
        <v>3739.4339846653179</v>
      </c>
    </row>
    <row r="3298" spans="5:7" ht="14.3" thickBot="1" x14ac:dyDescent="0.3">
      <c r="E3298" s="11">
        <v>39272</v>
      </c>
      <c r="F3298">
        <v>1441.4</v>
      </c>
      <c r="G3298">
        <v>3713.28</v>
      </c>
    </row>
    <row r="3299" spans="5:7" ht="14.3" thickBot="1" x14ac:dyDescent="0.3">
      <c r="E3299" s="11">
        <v>39273</v>
      </c>
      <c r="F3299">
        <v>1441.7577555467788</v>
      </c>
      <c r="G3299">
        <v>3714.1925536428207</v>
      </c>
    </row>
    <row r="3300" spans="5:7" ht="14.3" thickBot="1" x14ac:dyDescent="0.3">
      <c r="E3300" s="11">
        <v>39274</v>
      </c>
      <c r="F3300">
        <v>1435.9386397498051</v>
      </c>
      <c r="G3300">
        <v>3701.5547121051782</v>
      </c>
    </row>
    <row r="3301" spans="5:7" ht="14.3" thickBot="1" x14ac:dyDescent="0.3">
      <c r="E3301" s="11">
        <v>39275</v>
      </c>
      <c r="F3301">
        <v>1456.8371589804426</v>
      </c>
      <c r="G3301">
        <v>3758.5075241127588</v>
      </c>
    </row>
    <row r="3302" spans="5:7" ht="14.3" thickBot="1" x14ac:dyDescent="0.3">
      <c r="E3302" s="11">
        <v>39276</v>
      </c>
      <c r="F3302">
        <v>1454.0471485910057</v>
      </c>
      <c r="G3302">
        <v>3751.4204891372233</v>
      </c>
    </row>
    <row r="3303" spans="5:7" ht="14.3" thickBot="1" x14ac:dyDescent="0.3">
      <c r="E3303" s="11">
        <v>39279</v>
      </c>
      <c r="F3303">
        <v>1454.09</v>
      </c>
      <c r="G3303">
        <v>3751.52</v>
      </c>
    </row>
    <row r="3304" spans="5:7" ht="14.3" thickBot="1" x14ac:dyDescent="0.3">
      <c r="E3304" s="11">
        <v>39280</v>
      </c>
      <c r="F3304">
        <v>1451.17</v>
      </c>
      <c r="G3304">
        <v>3743.99</v>
      </c>
    </row>
    <row r="3305" spans="5:7" ht="14.3" thickBot="1" x14ac:dyDescent="0.3">
      <c r="E3305" s="11">
        <v>39281</v>
      </c>
      <c r="F3305">
        <v>1462.0167089031565</v>
      </c>
      <c r="G3305">
        <v>3771.9819648485068</v>
      </c>
    </row>
    <row r="3306" spans="5:7" ht="14.3" thickBot="1" x14ac:dyDescent="0.3">
      <c r="E3306" s="11">
        <v>39282</v>
      </c>
      <c r="F3306">
        <v>1473.6625859908431</v>
      </c>
      <c r="G3306">
        <v>3802.0281954520133</v>
      </c>
    </row>
    <row r="3307" spans="5:7" ht="14.3" thickBot="1" x14ac:dyDescent="0.3">
      <c r="E3307" s="11">
        <v>39283</v>
      </c>
      <c r="F3307">
        <v>1472.24</v>
      </c>
      <c r="G3307">
        <v>3798.36</v>
      </c>
    </row>
    <row r="3308" spans="5:7" ht="14.3" thickBot="1" x14ac:dyDescent="0.3">
      <c r="E3308" s="11">
        <v>39286</v>
      </c>
      <c r="F3308">
        <v>1474.42</v>
      </c>
      <c r="G3308">
        <v>3803.99</v>
      </c>
    </row>
    <row r="3309" spans="5:7" ht="14.3" thickBot="1" x14ac:dyDescent="0.3">
      <c r="E3309" s="11">
        <v>39287</v>
      </c>
      <c r="F3309">
        <v>1467.14</v>
      </c>
      <c r="G3309">
        <v>3785.2</v>
      </c>
    </row>
    <row r="3310" spans="5:7" ht="14.3" thickBot="1" x14ac:dyDescent="0.3">
      <c r="E3310" s="11">
        <v>39288</v>
      </c>
      <c r="F3310">
        <v>1468.0194712617083</v>
      </c>
      <c r="G3310">
        <v>3787.4690049198311</v>
      </c>
    </row>
    <row r="3311" spans="5:7" ht="14.3" thickBot="1" x14ac:dyDescent="0.3">
      <c r="E3311" s="11">
        <v>39289</v>
      </c>
      <c r="F3311">
        <v>1474.0604047223846</v>
      </c>
      <c r="G3311">
        <v>3803.0545136989113</v>
      </c>
    </row>
    <row r="3312" spans="5:7" ht="14.3" thickBot="1" x14ac:dyDescent="0.3">
      <c r="E3312" s="11">
        <v>39290</v>
      </c>
      <c r="F3312">
        <v>1475.2225159088139</v>
      </c>
      <c r="G3312">
        <v>3806.0527148922747</v>
      </c>
    </row>
    <row r="3313" spans="5:7" ht="14.3" thickBot="1" x14ac:dyDescent="0.3">
      <c r="E3313" s="11">
        <v>39293</v>
      </c>
      <c r="F3313">
        <v>1476.8212543180346</v>
      </c>
      <c r="G3313">
        <v>3810.1775957699524</v>
      </c>
    </row>
    <row r="3314" spans="5:7" ht="14.3" thickBot="1" x14ac:dyDescent="0.3">
      <c r="E3314" s="11">
        <v>39294</v>
      </c>
      <c r="F3314">
        <v>1475.76</v>
      </c>
      <c r="G3314">
        <v>3807.44</v>
      </c>
    </row>
    <row r="3315" spans="5:7" ht="14.3" thickBot="1" x14ac:dyDescent="0.3">
      <c r="E3315" s="11">
        <v>39295</v>
      </c>
      <c r="F3315">
        <v>1477.9827057298673</v>
      </c>
      <c r="G3315">
        <v>3813.1739909734388</v>
      </c>
    </row>
    <row r="3316" spans="5:7" ht="14.3" thickBot="1" x14ac:dyDescent="0.3">
      <c r="E3316" s="11">
        <v>39296</v>
      </c>
      <c r="F3316">
        <v>1505.05103310502</v>
      </c>
      <c r="G3316">
        <v>3883.0098135036119</v>
      </c>
    </row>
    <row r="3317" spans="5:7" ht="14.3" thickBot="1" x14ac:dyDescent="0.3">
      <c r="E3317" s="11">
        <v>39297</v>
      </c>
      <c r="F3317">
        <v>1516.89</v>
      </c>
      <c r="G3317">
        <v>3913.56</v>
      </c>
    </row>
    <row r="3318" spans="5:7" ht="14.3" thickBot="1" x14ac:dyDescent="0.3">
      <c r="E3318" s="11">
        <v>39300</v>
      </c>
      <c r="F3318">
        <v>1532.29</v>
      </c>
      <c r="G3318">
        <v>3953.28</v>
      </c>
    </row>
    <row r="3319" spans="5:7" ht="14.3" thickBot="1" x14ac:dyDescent="0.3">
      <c r="E3319" s="11">
        <v>39301</v>
      </c>
      <c r="F3319">
        <v>1537.0194651680042</v>
      </c>
      <c r="G3319">
        <v>3965.4879912995857</v>
      </c>
    </row>
    <row r="3320" spans="5:7" ht="14.3" thickBot="1" x14ac:dyDescent="0.3">
      <c r="E3320" s="11">
        <v>39302</v>
      </c>
      <c r="F3320">
        <v>1531.6522976142437</v>
      </c>
      <c r="G3320">
        <v>3951.6400087920169</v>
      </c>
    </row>
    <row r="3321" spans="5:7" ht="14.3" thickBot="1" x14ac:dyDescent="0.3">
      <c r="E3321" s="11">
        <v>39303</v>
      </c>
      <c r="F3321">
        <v>1527.4559415735694</v>
      </c>
      <c r="G3321">
        <v>3943.2114827704559</v>
      </c>
    </row>
    <row r="3322" spans="5:7" ht="14.3" thickBot="1" x14ac:dyDescent="0.3">
      <c r="E3322" s="11">
        <v>39304</v>
      </c>
      <c r="F3322">
        <v>1512.2605651499973</v>
      </c>
      <c r="G3322">
        <v>3903.9839794139652</v>
      </c>
    </row>
    <row r="3323" spans="5:7" ht="14.3" thickBot="1" x14ac:dyDescent="0.3">
      <c r="E3323" s="11">
        <v>39307</v>
      </c>
      <c r="F3323">
        <v>1504.08</v>
      </c>
      <c r="G3323">
        <v>3885.67</v>
      </c>
    </row>
    <row r="3324" spans="5:7" ht="14.3" thickBot="1" x14ac:dyDescent="0.3">
      <c r="E3324" s="11">
        <v>39308</v>
      </c>
      <c r="F3324">
        <v>1471.83</v>
      </c>
      <c r="G3324">
        <v>3802.35</v>
      </c>
    </row>
    <row r="3325" spans="5:7" ht="14.3" thickBot="1" x14ac:dyDescent="0.3">
      <c r="E3325" s="11">
        <v>39309</v>
      </c>
      <c r="F3325">
        <v>1454.1147351469672</v>
      </c>
      <c r="G3325">
        <v>3756.5797887861804</v>
      </c>
    </row>
    <row r="3326" spans="5:7" ht="14.3" thickBot="1" x14ac:dyDescent="0.3">
      <c r="E3326" s="11">
        <v>39310</v>
      </c>
      <c r="F3326">
        <v>1459.8618182973053</v>
      </c>
      <c r="G3326">
        <v>3771.4268815809937</v>
      </c>
    </row>
    <row r="3327" spans="5:7" ht="14.3" thickBot="1" x14ac:dyDescent="0.3">
      <c r="E3327" s="11">
        <v>39311</v>
      </c>
      <c r="F3327">
        <v>1444.03</v>
      </c>
      <c r="G3327">
        <v>3730.52</v>
      </c>
    </row>
    <row r="3328" spans="5:7" ht="14.3" thickBot="1" x14ac:dyDescent="0.3">
      <c r="E3328" s="11">
        <v>39314</v>
      </c>
      <c r="F3328">
        <v>1447.1723682604352</v>
      </c>
      <c r="G3328">
        <v>3738.6447837264527</v>
      </c>
    </row>
    <row r="3329" spans="5:7" ht="14.3" thickBot="1" x14ac:dyDescent="0.3">
      <c r="E3329" s="11">
        <v>39315</v>
      </c>
      <c r="F3329">
        <v>1465.72</v>
      </c>
      <c r="G3329">
        <v>3786.57</v>
      </c>
    </row>
    <row r="3330" spans="5:7" ht="14.3" thickBot="1" x14ac:dyDescent="0.3">
      <c r="E3330" s="11">
        <v>39316</v>
      </c>
      <c r="F3330">
        <v>1468.8802189968114</v>
      </c>
      <c r="G3330">
        <v>3794.7250915833174</v>
      </c>
    </row>
    <row r="3331" spans="5:7" ht="14.3" thickBot="1" x14ac:dyDescent="0.3">
      <c r="E3331" s="11">
        <v>39317</v>
      </c>
      <c r="F3331">
        <v>1460.73</v>
      </c>
      <c r="G3331">
        <v>3773.67</v>
      </c>
    </row>
    <row r="3332" spans="5:7" ht="14.3" thickBot="1" x14ac:dyDescent="0.3">
      <c r="E3332" s="11">
        <v>39318</v>
      </c>
      <c r="F3332">
        <v>1460.12</v>
      </c>
      <c r="G3332">
        <v>3772.09</v>
      </c>
    </row>
    <row r="3333" spans="5:7" ht="14.3" thickBot="1" x14ac:dyDescent="0.3">
      <c r="E3333" s="11">
        <v>39321</v>
      </c>
      <c r="F3333">
        <v>1462.57</v>
      </c>
      <c r="G3333">
        <v>3778.42</v>
      </c>
    </row>
    <row r="3334" spans="5:7" ht="14.3" thickBot="1" x14ac:dyDescent="0.3">
      <c r="E3334" s="11">
        <v>39322</v>
      </c>
      <c r="F3334">
        <v>1461.71</v>
      </c>
      <c r="G3334">
        <v>3776.5</v>
      </c>
    </row>
    <row r="3335" spans="5:7" ht="14.3" thickBot="1" x14ac:dyDescent="0.3">
      <c r="E3335" s="11">
        <v>39323</v>
      </c>
      <c r="F3335">
        <v>1449.1159424258508</v>
      </c>
      <c r="G3335">
        <v>3743.9570831761048</v>
      </c>
    </row>
    <row r="3336" spans="5:7" ht="14.3" thickBot="1" x14ac:dyDescent="0.3">
      <c r="E3336" s="11">
        <v>39324</v>
      </c>
      <c r="F3336">
        <v>1447.5743429985084</v>
      </c>
      <c r="G3336">
        <v>3739.9741828163583</v>
      </c>
    </row>
    <row r="3337" spans="5:7" ht="14.3" thickBot="1" x14ac:dyDescent="0.3">
      <c r="E3337" s="11">
        <v>39325</v>
      </c>
      <c r="F3337">
        <v>1455.61</v>
      </c>
      <c r="G3337">
        <v>3760.75</v>
      </c>
    </row>
    <row r="3338" spans="5:7" ht="14.3" thickBot="1" x14ac:dyDescent="0.3">
      <c r="E3338" s="11">
        <v>39328</v>
      </c>
      <c r="F3338">
        <v>1460.39</v>
      </c>
      <c r="G3338">
        <v>3773.08</v>
      </c>
    </row>
    <row r="3339" spans="5:7" ht="14.3" thickBot="1" x14ac:dyDescent="0.3">
      <c r="E3339" s="11">
        <v>39329</v>
      </c>
      <c r="F3339">
        <v>1462.4</v>
      </c>
      <c r="G3339">
        <v>3778.28</v>
      </c>
    </row>
    <row r="3340" spans="5:7" ht="14.3" thickBot="1" x14ac:dyDescent="0.3">
      <c r="E3340" s="11">
        <v>39330</v>
      </c>
      <c r="F3340">
        <v>1468.2192542253383</v>
      </c>
      <c r="G3340">
        <v>3793.3129074705907</v>
      </c>
    </row>
    <row r="3341" spans="5:7" ht="14.3" thickBot="1" x14ac:dyDescent="0.3">
      <c r="E3341" s="11">
        <v>39331</v>
      </c>
      <c r="F3341">
        <v>1461.6884964260082</v>
      </c>
      <c r="G3341">
        <v>3776.4398368495272</v>
      </c>
    </row>
    <row r="3342" spans="5:7" ht="14.3" thickBot="1" x14ac:dyDescent="0.3">
      <c r="E3342" s="11">
        <v>39332</v>
      </c>
      <c r="F3342">
        <v>1461.56</v>
      </c>
      <c r="G3342">
        <v>3776.11</v>
      </c>
    </row>
    <row r="3343" spans="5:7" ht="14.3" thickBot="1" x14ac:dyDescent="0.3">
      <c r="E3343" s="11">
        <v>39335</v>
      </c>
      <c r="F3343">
        <v>1466.09</v>
      </c>
      <c r="G3343">
        <v>3787.81</v>
      </c>
    </row>
    <row r="3344" spans="5:7" ht="14.3" thickBot="1" x14ac:dyDescent="0.3">
      <c r="E3344" s="11">
        <v>39336</v>
      </c>
      <c r="F3344">
        <v>1462.4187706240823</v>
      </c>
      <c r="G3344">
        <v>3781.3707309522897</v>
      </c>
    </row>
    <row r="3345" spans="5:7" ht="14.3" thickBot="1" x14ac:dyDescent="0.3">
      <c r="E3345" s="11">
        <v>39337</v>
      </c>
      <c r="F3345">
        <v>1466.0948744252366</v>
      </c>
      <c r="G3345">
        <v>3790.87608483236</v>
      </c>
    </row>
    <row r="3346" spans="5:7" ht="14.3" thickBot="1" x14ac:dyDescent="0.3">
      <c r="E3346" s="11">
        <v>39338</v>
      </c>
      <c r="F3346">
        <v>1472.6324608177395</v>
      </c>
      <c r="G3346">
        <v>3807.7803326352819</v>
      </c>
    </row>
    <row r="3347" spans="5:7" ht="14.3" thickBot="1" x14ac:dyDescent="0.3">
      <c r="E3347" s="11">
        <v>39339</v>
      </c>
      <c r="F3347">
        <v>1475.55</v>
      </c>
      <c r="G3347">
        <v>3830.44</v>
      </c>
    </row>
    <row r="3348" spans="5:7" ht="14.3" thickBot="1" x14ac:dyDescent="0.3">
      <c r="E3348" s="11">
        <v>39342</v>
      </c>
      <c r="F3348">
        <v>1472.21</v>
      </c>
      <c r="G3348">
        <v>3827.03</v>
      </c>
    </row>
    <row r="3349" spans="5:7" ht="14.3" thickBot="1" x14ac:dyDescent="0.3">
      <c r="E3349" s="11">
        <v>39343</v>
      </c>
      <c r="F3349">
        <v>1476.13</v>
      </c>
      <c r="G3349">
        <v>3837.21</v>
      </c>
    </row>
    <row r="3350" spans="5:7" ht="14.3" thickBot="1" x14ac:dyDescent="0.3">
      <c r="E3350" s="11">
        <v>39344</v>
      </c>
      <c r="F3350">
        <v>1484.1449164129908</v>
      </c>
      <c r="G3350">
        <v>3858.0914527342252</v>
      </c>
    </row>
    <row r="3351" spans="5:7" ht="14.3" thickBot="1" x14ac:dyDescent="0.3">
      <c r="E3351" s="11">
        <v>39345</v>
      </c>
      <c r="F3351">
        <v>1491.45</v>
      </c>
      <c r="G3351">
        <v>3877.08</v>
      </c>
    </row>
    <row r="3352" spans="5:7" ht="14.3" thickBot="1" x14ac:dyDescent="0.3">
      <c r="E3352" s="11">
        <v>39346</v>
      </c>
      <c r="F3352">
        <v>1500.26</v>
      </c>
      <c r="G3352">
        <v>3899.99</v>
      </c>
    </row>
    <row r="3353" spans="5:7" ht="14.3" thickBot="1" x14ac:dyDescent="0.3">
      <c r="E3353" s="11">
        <v>39349</v>
      </c>
      <c r="F3353">
        <v>1512.4691653181894</v>
      </c>
      <c r="G3353">
        <v>3931.7215543063016</v>
      </c>
    </row>
    <row r="3354" spans="5:7" ht="14.3" thickBot="1" x14ac:dyDescent="0.3">
      <c r="E3354" s="11">
        <v>39350</v>
      </c>
      <c r="F3354">
        <v>1514.43</v>
      </c>
      <c r="G3354">
        <v>3936.82</v>
      </c>
    </row>
    <row r="3355" spans="5:7" ht="14.3" thickBot="1" x14ac:dyDescent="0.3">
      <c r="E3355" s="11">
        <v>39351</v>
      </c>
      <c r="F3355">
        <v>1517.89</v>
      </c>
      <c r="G3355">
        <v>3945.81</v>
      </c>
    </row>
    <row r="3356" spans="5:7" ht="14.3" thickBot="1" x14ac:dyDescent="0.3">
      <c r="E3356" s="11">
        <v>39352</v>
      </c>
      <c r="F3356">
        <v>1518.14</v>
      </c>
      <c r="G3356">
        <v>3946.45</v>
      </c>
    </row>
    <row r="3357" spans="5:7" ht="14.3" thickBot="1" x14ac:dyDescent="0.3">
      <c r="E3357" s="11">
        <v>39353</v>
      </c>
      <c r="F3357">
        <v>1543.42</v>
      </c>
      <c r="G3357">
        <v>4012.18</v>
      </c>
    </row>
    <row r="3358" spans="5:7" ht="14.3" thickBot="1" x14ac:dyDescent="0.3">
      <c r="E3358" s="11">
        <v>39356</v>
      </c>
      <c r="F3358">
        <v>1539.47</v>
      </c>
      <c r="G3358">
        <v>4001.92</v>
      </c>
    </row>
    <row r="3359" spans="5:7" ht="14.3" thickBot="1" x14ac:dyDescent="0.3">
      <c r="E3359" s="11">
        <v>39357</v>
      </c>
      <c r="F3359">
        <v>1543.16</v>
      </c>
      <c r="G3359">
        <v>4011.5</v>
      </c>
    </row>
    <row r="3360" spans="5:7" ht="14.3" thickBot="1" x14ac:dyDescent="0.3">
      <c r="E3360" s="11">
        <v>39358</v>
      </c>
      <c r="F3360">
        <v>1553.86</v>
      </c>
      <c r="G3360">
        <v>4039.31</v>
      </c>
    </row>
    <row r="3361" spans="5:7" ht="14.3" thickBot="1" x14ac:dyDescent="0.3">
      <c r="E3361" s="11">
        <v>39359</v>
      </c>
      <c r="F3361">
        <v>1556.83</v>
      </c>
      <c r="G3361">
        <v>4047.04</v>
      </c>
    </row>
    <row r="3362" spans="5:7" ht="14.3" thickBot="1" x14ac:dyDescent="0.3">
      <c r="E3362" s="11">
        <v>39360</v>
      </c>
      <c r="F3362">
        <v>1555.63</v>
      </c>
      <c r="G3362">
        <v>4044.09</v>
      </c>
    </row>
    <row r="3363" spans="5:7" ht="14.3" thickBot="1" x14ac:dyDescent="0.3">
      <c r="E3363" s="11">
        <v>39363</v>
      </c>
      <c r="F3363">
        <v>1563.83</v>
      </c>
      <c r="G3363">
        <v>4065.41</v>
      </c>
    </row>
    <row r="3364" spans="5:7" ht="14.3" thickBot="1" x14ac:dyDescent="0.3">
      <c r="E3364" s="11">
        <v>39364</v>
      </c>
      <c r="F3364">
        <v>1569.15</v>
      </c>
      <c r="G3364">
        <v>4079.24</v>
      </c>
    </row>
    <row r="3365" spans="5:7" ht="14.3" thickBot="1" x14ac:dyDescent="0.3">
      <c r="E3365" s="11">
        <v>39365</v>
      </c>
      <c r="F3365">
        <v>1583.67</v>
      </c>
      <c r="G3365">
        <v>4121.97</v>
      </c>
    </row>
    <row r="3366" spans="5:7" ht="14.3" thickBot="1" x14ac:dyDescent="0.3">
      <c r="E3366" s="11">
        <v>39366</v>
      </c>
      <c r="F3366">
        <v>1603.16</v>
      </c>
      <c r="G3366">
        <v>4173.45</v>
      </c>
    </row>
    <row r="3367" spans="5:7" ht="14.3" thickBot="1" x14ac:dyDescent="0.3">
      <c r="E3367" s="11">
        <v>39367</v>
      </c>
      <c r="F3367">
        <v>1644</v>
      </c>
      <c r="G3367">
        <v>4280.55</v>
      </c>
    </row>
    <row r="3368" spans="5:7" ht="14.3" thickBot="1" x14ac:dyDescent="0.3">
      <c r="E3368" s="11">
        <v>39370</v>
      </c>
      <c r="F3368">
        <v>1679.3</v>
      </c>
      <c r="G3368">
        <v>4386.71</v>
      </c>
    </row>
    <row r="3369" spans="5:7" ht="14.3" thickBot="1" x14ac:dyDescent="0.3">
      <c r="E3369" s="11">
        <v>39371</v>
      </c>
      <c r="F3369">
        <v>1682.68</v>
      </c>
      <c r="G3369">
        <v>4395.24</v>
      </c>
    </row>
    <row r="3370" spans="5:7" ht="14.3" thickBot="1" x14ac:dyDescent="0.3">
      <c r="E3370" s="11">
        <v>39372</v>
      </c>
      <c r="F3370">
        <v>1673.46</v>
      </c>
      <c r="G3370">
        <v>4371.16</v>
      </c>
    </row>
    <row r="3371" spans="5:7" ht="14.3" thickBot="1" x14ac:dyDescent="0.3">
      <c r="E3371" s="11">
        <v>39373</v>
      </c>
      <c r="F3371">
        <v>1684.17</v>
      </c>
      <c r="G3371">
        <v>4399.1400000000003</v>
      </c>
    </row>
    <row r="3372" spans="5:7" ht="14.3" thickBot="1" x14ac:dyDescent="0.3">
      <c r="E3372" s="11">
        <v>39374</v>
      </c>
      <c r="F3372">
        <v>1705.34</v>
      </c>
      <c r="G3372">
        <v>4454.42</v>
      </c>
    </row>
    <row r="3373" spans="5:7" ht="14.3" thickBot="1" x14ac:dyDescent="0.3">
      <c r="E3373" s="11">
        <v>39377</v>
      </c>
      <c r="F3373">
        <v>1706.67</v>
      </c>
      <c r="G3373">
        <v>4457.8900000000003</v>
      </c>
    </row>
    <row r="3374" spans="5:7" ht="14.3" thickBot="1" x14ac:dyDescent="0.3">
      <c r="E3374" s="11">
        <v>39378</v>
      </c>
      <c r="F3374">
        <v>1710.04</v>
      </c>
      <c r="G3374">
        <v>4466.71</v>
      </c>
    </row>
    <row r="3375" spans="5:7" ht="14.3" thickBot="1" x14ac:dyDescent="0.3">
      <c r="E3375" s="11">
        <v>39379</v>
      </c>
      <c r="F3375">
        <v>1712.63</v>
      </c>
      <c r="G3375">
        <v>4473.47</v>
      </c>
    </row>
    <row r="3376" spans="5:7" ht="14.3" thickBot="1" x14ac:dyDescent="0.3">
      <c r="E3376" s="11">
        <v>39380</v>
      </c>
      <c r="F3376">
        <v>1714.25</v>
      </c>
      <c r="G3376">
        <v>4477.6899999999996</v>
      </c>
    </row>
    <row r="3377" spans="5:7" ht="14.3" thickBot="1" x14ac:dyDescent="0.3">
      <c r="E3377" s="11">
        <v>39381</v>
      </c>
      <c r="F3377">
        <v>1711.43</v>
      </c>
      <c r="G3377">
        <v>4470.33</v>
      </c>
    </row>
    <row r="3378" spans="5:7" ht="14.3" thickBot="1" x14ac:dyDescent="0.3">
      <c r="E3378" s="11">
        <v>39384</v>
      </c>
      <c r="F3378">
        <v>1709.26</v>
      </c>
      <c r="G3378">
        <v>4464.6499999999996</v>
      </c>
    </row>
    <row r="3379" spans="5:7" ht="14.3" thickBot="1" x14ac:dyDescent="0.3">
      <c r="E3379" s="11">
        <v>39385</v>
      </c>
      <c r="F3379">
        <v>1714.54</v>
      </c>
      <c r="G3379">
        <v>4478.45</v>
      </c>
    </row>
    <row r="3380" spans="5:7" ht="14.3" thickBot="1" x14ac:dyDescent="0.3">
      <c r="E3380" s="11">
        <v>39386</v>
      </c>
      <c r="F3380">
        <v>1718.06</v>
      </c>
      <c r="G3380">
        <v>4487.6400000000003</v>
      </c>
    </row>
    <row r="3381" spans="5:7" ht="14.3" thickBot="1" x14ac:dyDescent="0.3">
      <c r="E3381" s="11">
        <v>39391</v>
      </c>
      <c r="F3381">
        <v>1709.48</v>
      </c>
      <c r="G3381">
        <v>4465.2299999999996</v>
      </c>
    </row>
    <row r="3382" spans="5:7" ht="14.3" thickBot="1" x14ac:dyDescent="0.3">
      <c r="E3382" s="11">
        <v>39392</v>
      </c>
      <c r="F3382">
        <v>1711.77</v>
      </c>
      <c r="G3382">
        <v>4471.2299999999996</v>
      </c>
    </row>
    <row r="3383" spans="5:7" ht="14.3" thickBot="1" x14ac:dyDescent="0.3">
      <c r="E3383" s="11">
        <v>39393</v>
      </c>
      <c r="F3383">
        <v>1731.23</v>
      </c>
      <c r="G3383">
        <v>4522.05</v>
      </c>
    </row>
    <row r="3384" spans="5:7" ht="14.3" thickBot="1" x14ac:dyDescent="0.3">
      <c r="E3384" s="11">
        <v>39394</v>
      </c>
      <c r="F3384">
        <v>1752.68</v>
      </c>
      <c r="G3384">
        <v>4578.08</v>
      </c>
    </row>
    <row r="3385" spans="5:7" ht="14.3" thickBot="1" x14ac:dyDescent="0.3">
      <c r="E3385" s="11">
        <v>39398</v>
      </c>
      <c r="F3385">
        <v>1786.9</v>
      </c>
      <c r="G3385">
        <v>4667.47</v>
      </c>
    </row>
    <row r="3386" spans="5:7" ht="14.3" thickBot="1" x14ac:dyDescent="0.3">
      <c r="E3386" s="11">
        <v>39399</v>
      </c>
      <c r="F3386">
        <v>1879.95</v>
      </c>
      <c r="G3386">
        <v>4910.51</v>
      </c>
    </row>
    <row r="3387" spans="5:7" ht="14.3" thickBot="1" x14ac:dyDescent="0.3">
      <c r="E3387" s="11">
        <v>39400</v>
      </c>
      <c r="F3387">
        <v>1861.05</v>
      </c>
      <c r="G3387">
        <v>4861.88</v>
      </c>
    </row>
    <row r="3388" spans="5:7" ht="14.3" thickBot="1" x14ac:dyDescent="0.3">
      <c r="E3388" s="11">
        <v>39401</v>
      </c>
      <c r="F3388">
        <v>1850.73</v>
      </c>
      <c r="G3388">
        <v>4835.67</v>
      </c>
    </row>
    <row r="3389" spans="5:7" ht="14.3" thickBot="1" x14ac:dyDescent="0.3">
      <c r="E3389" s="11">
        <v>39402</v>
      </c>
      <c r="F3389">
        <v>1814.66</v>
      </c>
      <c r="G3389">
        <v>4741.6899999999996</v>
      </c>
    </row>
    <row r="3390" spans="5:7" ht="14.3" thickBot="1" x14ac:dyDescent="0.3">
      <c r="E3390" s="11">
        <v>39405</v>
      </c>
      <c r="F3390">
        <v>1814.48</v>
      </c>
      <c r="G3390">
        <v>4741.22</v>
      </c>
    </row>
    <row r="3391" spans="5:7" ht="14.3" thickBot="1" x14ac:dyDescent="0.3">
      <c r="E3391" s="11">
        <v>39406</v>
      </c>
      <c r="F3391">
        <v>1820.54</v>
      </c>
      <c r="G3391">
        <v>4757.05</v>
      </c>
    </row>
    <row r="3392" spans="5:7" ht="14.3" thickBot="1" x14ac:dyDescent="0.3">
      <c r="E3392" s="11">
        <v>39407</v>
      </c>
      <c r="F3392">
        <v>1819.19</v>
      </c>
      <c r="G3392">
        <v>4753.54</v>
      </c>
    </row>
    <row r="3393" spans="5:7" ht="14.3" thickBot="1" x14ac:dyDescent="0.3">
      <c r="E3393" s="11">
        <v>39408</v>
      </c>
      <c r="F3393">
        <v>1817.24</v>
      </c>
      <c r="G3393">
        <v>4748.4399999999996</v>
      </c>
    </row>
    <row r="3394" spans="5:7" ht="14.3" thickBot="1" x14ac:dyDescent="0.3">
      <c r="E3394" s="11">
        <v>39409</v>
      </c>
      <c r="F3394">
        <v>1826.52</v>
      </c>
      <c r="G3394">
        <v>4772.68</v>
      </c>
    </row>
    <row r="3395" spans="5:7" ht="14.3" thickBot="1" x14ac:dyDescent="0.3">
      <c r="E3395" s="11">
        <v>39412</v>
      </c>
      <c r="F3395">
        <v>1846.83</v>
      </c>
      <c r="G3395">
        <v>4825.76</v>
      </c>
    </row>
    <row r="3396" spans="5:7" ht="14.3" thickBot="1" x14ac:dyDescent="0.3">
      <c r="E3396" s="11">
        <v>39413</v>
      </c>
      <c r="F3396">
        <v>1841.36</v>
      </c>
      <c r="G3396">
        <v>4813.29</v>
      </c>
    </row>
    <row r="3397" spans="5:7" ht="14.3" thickBot="1" x14ac:dyDescent="0.3">
      <c r="E3397" s="11">
        <v>39414</v>
      </c>
      <c r="F3397">
        <v>1839.4</v>
      </c>
      <c r="G3397">
        <v>4808.26</v>
      </c>
    </row>
    <row r="3398" spans="5:7" ht="14.3" thickBot="1" x14ac:dyDescent="0.3">
      <c r="E3398" s="11">
        <v>39415</v>
      </c>
      <c r="F3398">
        <v>1828.36</v>
      </c>
      <c r="G3398">
        <v>4790.33</v>
      </c>
    </row>
    <row r="3399" spans="5:7" ht="14.3" thickBot="1" x14ac:dyDescent="0.3">
      <c r="E3399" s="11">
        <v>39416</v>
      </c>
      <c r="F3399">
        <v>1830.13</v>
      </c>
      <c r="G3399">
        <v>4795.0600000000004</v>
      </c>
    </row>
    <row r="3400" spans="5:7" ht="14.3" thickBot="1" x14ac:dyDescent="0.3">
      <c r="E3400" s="11">
        <v>39419</v>
      </c>
      <c r="F3400">
        <v>1816.4905128263022</v>
      </c>
      <c r="G3400">
        <v>4761.3003600907514</v>
      </c>
    </row>
    <row r="3401" spans="5:7" ht="14.3" thickBot="1" x14ac:dyDescent="0.3">
      <c r="E3401" s="11">
        <v>39420</v>
      </c>
      <c r="F3401">
        <v>1815.2</v>
      </c>
      <c r="G3401">
        <v>4757.93</v>
      </c>
    </row>
    <row r="3402" spans="5:7" ht="14.3" thickBot="1" x14ac:dyDescent="0.3">
      <c r="E3402" s="11">
        <v>39421</v>
      </c>
      <c r="F3402">
        <v>1806.99</v>
      </c>
      <c r="G3402">
        <v>4737.33</v>
      </c>
    </row>
    <row r="3403" spans="5:7" ht="14.3" thickBot="1" x14ac:dyDescent="0.3">
      <c r="E3403" s="11">
        <v>39422</v>
      </c>
      <c r="F3403">
        <v>1808.78</v>
      </c>
      <c r="G3403">
        <v>4746.95</v>
      </c>
    </row>
    <row r="3404" spans="5:7" ht="14.3" thickBot="1" x14ac:dyDescent="0.3">
      <c r="E3404" s="11">
        <v>39423</v>
      </c>
      <c r="F3404">
        <v>1809.39</v>
      </c>
      <c r="G3404">
        <v>4749.1499999999996</v>
      </c>
    </row>
    <row r="3405" spans="5:7" ht="14.3" thickBot="1" x14ac:dyDescent="0.3">
      <c r="E3405" s="11">
        <v>39426</v>
      </c>
      <c r="F3405">
        <v>1803.57</v>
      </c>
      <c r="G3405">
        <v>4734.13</v>
      </c>
    </row>
    <row r="3406" spans="5:7" ht="14.3" thickBot="1" x14ac:dyDescent="0.3">
      <c r="E3406" s="11">
        <v>39427</v>
      </c>
      <c r="F3406">
        <v>1807.71</v>
      </c>
      <c r="G3406">
        <v>4745</v>
      </c>
    </row>
    <row r="3407" spans="5:7" ht="14.3" thickBot="1" x14ac:dyDescent="0.3">
      <c r="E3407" s="11">
        <v>39428</v>
      </c>
      <c r="F3407">
        <v>1811.61</v>
      </c>
      <c r="G3407">
        <v>4755.22</v>
      </c>
    </row>
    <row r="3408" spans="5:7" ht="14.3" thickBot="1" x14ac:dyDescent="0.3">
      <c r="E3408" s="11">
        <v>39429</v>
      </c>
      <c r="F3408">
        <v>1809.45</v>
      </c>
      <c r="G3408">
        <v>4755.74</v>
      </c>
    </row>
    <row r="3409" spans="5:7" ht="14.3" thickBot="1" x14ac:dyDescent="0.3">
      <c r="E3409" s="11">
        <v>39430</v>
      </c>
      <c r="F3409">
        <v>1820.74</v>
      </c>
      <c r="G3409">
        <v>4785.42</v>
      </c>
    </row>
    <row r="3410" spans="5:7" ht="14.3" thickBot="1" x14ac:dyDescent="0.3">
      <c r="E3410" s="11">
        <v>39433</v>
      </c>
      <c r="F3410">
        <v>1834.3</v>
      </c>
      <c r="G3410">
        <v>4821.05</v>
      </c>
    </row>
    <row r="3411" spans="5:7" ht="14.3" thickBot="1" x14ac:dyDescent="0.3">
      <c r="E3411" s="11">
        <v>39434</v>
      </c>
      <c r="F3411">
        <v>1828.43</v>
      </c>
      <c r="G3411">
        <v>4805.62</v>
      </c>
    </row>
    <row r="3412" spans="5:7" ht="14.3" thickBot="1" x14ac:dyDescent="0.3">
      <c r="E3412" s="11">
        <v>39435</v>
      </c>
      <c r="F3412">
        <v>1815.86</v>
      </c>
      <c r="G3412">
        <v>4772.57</v>
      </c>
    </row>
    <row r="3413" spans="5:7" ht="14.3" thickBot="1" x14ac:dyDescent="0.3">
      <c r="E3413" s="11">
        <v>39436</v>
      </c>
      <c r="F3413">
        <v>1812.94</v>
      </c>
      <c r="G3413">
        <v>4765.3900000000003</v>
      </c>
    </row>
    <row r="3414" spans="5:7" ht="14.3" thickBot="1" x14ac:dyDescent="0.3">
      <c r="E3414" s="11">
        <v>39437</v>
      </c>
      <c r="F3414">
        <v>1808.78</v>
      </c>
      <c r="G3414">
        <v>4754.46</v>
      </c>
    </row>
    <row r="3415" spans="5:7" ht="14.3" thickBot="1" x14ac:dyDescent="0.3">
      <c r="E3415" s="11">
        <v>39440</v>
      </c>
      <c r="F3415">
        <v>1816.57</v>
      </c>
      <c r="G3415">
        <v>4774.93</v>
      </c>
    </row>
    <row r="3416" spans="5:7" ht="14.3" thickBot="1" x14ac:dyDescent="0.3">
      <c r="E3416" s="11">
        <v>39442</v>
      </c>
      <c r="F3416">
        <v>1831.27</v>
      </c>
      <c r="G3416">
        <v>4813.42</v>
      </c>
    </row>
    <row r="3417" spans="5:7" ht="14.3" thickBot="1" x14ac:dyDescent="0.3">
      <c r="E3417" s="11">
        <v>39443</v>
      </c>
      <c r="F3417">
        <v>1839.94</v>
      </c>
      <c r="G3417">
        <v>4836.3599999999997</v>
      </c>
    </row>
    <row r="3418" spans="5:7" ht="14.3" thickBot="1" x14ac:dyDescent="0.3">
      <c r="E3418" s="11">
        <v>39444</v>
      </c>
      <c r="F3418">
        <v>1843.56</v>
      </c>
      <c r="G3418">
        <v>4845.88</v>
      </c>
    </row>
    <row r="3419" spans="5:7" ht="14.3" thickBot="1" x14ac:dyDescent="0.3">
      <c r="E3419" s="11">
        <v>39447</v>
      </c>
      <c r="F3419">
        <v>1852.21</v>
      </c>
      <c r="G3419">
        <v>4868.6099999999997</v>
      </c>
    </row>
    <row r="3420" spans="5:7" ht="14.3" thickBot="1" x14ac:dyDescent="0.3">
      <c r="E3420" s="11">
        <v>39450</v>
      </c>
      <c r="F3420">
        <v>1857.78</v>
      </c>
      <c r="G3420">
        <v>4883.26</v>
      </c>
    </row>
    <row r="3421" spans="5:7" ht="14.3" thickBot="1" x14ac:dyDescent="0.3">
      <c r="E3421" s="11">
        <v>39451</v>
      </c>
      <c r="F3421">
        <v>1874.19</v>
      </c>
      <c r="G3421">
        <v>4926.38</v>
      </c>
    </row>
    <row r="3422" spans="5:7" ht="14.3" thickBot="1" x14ac:dyDescent="0.3">
      <c r="E3422" s="11">
        <v>39454</v>
      </c>
      <c r="F3422">
        <v>1895.44</v>
      </c>
      <c r="G3422">
        <v>4982.2</v>
      </c>
    </row>
    <row r="3423" spans="5:7" ht="14.3" thickBot="1" x14ac:dyDescent="0.3">
      <c r="E3423" s="11">
        <v>39455</v>
      </c>
      <c r="F3423">
        <v>1928.08</v>
      </c>
      <c r="G3423">
        <v>5068.05</v>
      </c>
    </row>
    <row r="3424" spans="5:7" ht="14.3" thickBot="1" x14ac:dyDescent="0.3">
      <c r="E3424" s="11">
        <v>39456</v>
      </c>
      <c r="F3424">
        <v>1958.5</v>
      </c>
      <c r="G3424">
        <v>5147.96</v>
      </c>
    </row>
    <row r="3425" spans="5:7" ht="14.3" thickBot="1" x14ac:dyDescent="0.3">
      <c r="E3425" s="11">
        <v>39457</v>
      </c>
      <c r="F3425">
        <v>1970.99</v>
      </c>
      <c r="G3425">
        <v>5181.13</v>
      </c>
    </row>
    <row r="3426" spans="5:7" ht="14.3" thickBot="1" x14ac:dyDescent="0.3">
      <c r="E3426" s="11">
        <v>39458</v>
      </c>
      <c r="F3426">
        <v>1976.31</v>
      </c>
      <c r="G3426">
        <v>5195.7299999999996</v>
      </c>
    </row>
    <row r="3427" spans="5:7" ht="14.3" thickBot="1" x14ac:dyDescent="0.3">
      <c r="E3427" s="11">
        <v>39461</v>
      </c>
      <c r="F3427">
        <v>2003.87</v>
      </c>
      <c r="G3427">
        <v>5268.14</v>
      </c>
    </row>
    <row r="3428" spans="5:7" ht="14.3" thickBot="1" x14ac:dyDescent="0.3">
      <c r="E3428" s="11">
        <v>39462</v>
      </c>
      <c r="F3428">
        <v>2006.83</v>
      </c>
      <c r="G3428">
        <v>5275.96</v>
      </c>
    </row>
    <row r="3429" spans="5:7" ht="14.3" thickBot="1" x14ac:dyDescent="0.3">
      <c r="E3429" s="11">
        <v>39463</v>
      </c>
      <c r="F3429">
        <v>1984.67</v>
      </c>
      <c r="G3429">
        <v>5217.71</v>
      </c>
    </row>
    <row r="3430" spans="5:7" ht="14.3" thickBot="1" x14ac:dyDescent="0.3">
      <c r="E3430" s="11">
        <v>39464</v>
      </c>
      <c r="F3430">
        <v>1969.02</v>
      </c>
      <c r="G3430">
        <v>5176.5600000000004</v>
      </c>
    </row>
    <row r="3431" spans="5:7" ht="14.3" thickBot="1" x14ac:dyDescent="0.3">
      <c r="E3431" s="11">
        <v>39465</v>
      </c>
      <c r="F3431">
        <v>1938.84</v>
      </c>
      <c r="G3431">
        <v>5097.2299999999996</v>
      </c>
    </row>
    <row r="3432" spans="5:7" ht="14.3" thickBot="1" x14ac:dyDescent="0.3">
      <c r="E3432" s="11">
        <v>39468</v>
      </c>
      <c r="F3432">
        <v>1911.23</v>
      </c>
      <c r="G3432">
        <v>5024.6400000000003</v>
      </c>
    </row>
    <row r="3433" spans="5:7" ht="14.3" thickBot="1" x14ac:dyDescent="0.3">
      <c r="E3433" s="11">
        <v>39470</v>
      </c>
      <c r="F3433">
        <v>1878.1</v>
      </c>
      <c r="G3433">
        <v>4937.5325013941729</v>
      </c>
    </row>
    <row r="3434" spans="5:7" ht="14.3" thickBot="1" x14ac:dyDescent="0.3">
      <c r="E3434" s="11">
        <v>39471</v>
      </c>
      <c r="F3434">
        <v>1904.97</v>
      </c>
      <c r="G3434">
        <v>5008.18</v>
      </c>
    </row>
    <row r="3435" spans="5:7" ht="14.3" thickBot="1" x14ac:dyDescent="0.3">
      <c r="E3435" s="11">
        <v>39472</v>
      </c>
      <c r="F3435">
        <v>1935.64</v>
      </c>
      <c r="G3435">
        <v>5088.8100000000004</v>
      </c>
    </row>
    <row r="3436" spans="5:7" ht="14.3" thickBot="1" x14ac:dyDescent="0.3">
      <c r="E3436" s="11">
        <v>39475</v>
      </c>
      <c r="F3436">
        <v>1937.16</v>
      </c>
      <c r="G3436">
        <v>5092.7976356102572</v>
      </c>
    </row>
    <row r="3437" spans="5:7" ht="14.3" thickBot="1" x14ac:dyDescent="0.3">
      <c r="E3437" s="11">
        <v>39476</v>
      </c>
      <c r="F3437">
        <v>1938.84</v>
      </c>
      <c r="G3437">
        <v>5097.2299999999996</v>
      </c>
    </row>
    <row r="3438" spans="5:7" ht="14.3" thickBot="1" x14ac:dyDescent="0.3">
      <c r="E3438" s="11">
        <v>39477</v>
      </c>
      <c r="F3438">
        <v>1941.43</v>
      </c>
      <c r="G3438">
        <v>5104.0200000000004</v>
      </c>
    </row>
    <row r="3439" spans="5:7" ht="14.3" thickBot="1" x14ac:dyDescent="0.3">
      <c r="E3439" s="11">
        <v>39478</v>
      </c>
      <c r="F3439">
        <v>1965.39</v>
      </c>
      <c r="G3439">
        <v>5167.01</v>
      </c>
    </row>
    <row r="3440" spans="5:7" ht="14.3" thickBot="1" x14ac:dyDescent="0.3">
      <c r="E3440" s="11">
        <v>39482</v>
      </c>
      <c r="F3440">
        <v>1958.34</v>
      </c>
      <c r="G3440">
        <v>5148.49</v>
      </c>
    </row>
    <row r="3441" spans="5:7" ht="14.3" thickBot="1" x14ac:dyDescent="0.3">
      <c r="E3441" s="11">
        <v>39483</v>
      </c>
      <c r="F3441">
        <v>1966.97</v>
      </c>
      <c r="G3441">
        <v>5171.18</v>
      </c>
    </row>
    <row r="3442" spans="5:7" ht="14.3" thickBot="1" x14ac:dyDescent="0.3">
      <c r="E3442" s="11">
        <v>39484</v>
      </c>
      <c r="F3442">
        <v>1987.6635821432887</v>
      </c>
      <c r="G3442">
        <v>5225.5801010416426</v>
      </c>
    </row>
    <row r="3443" spans="5:7" ht="14.3" thickBot="1" x14ac:dyDescent="0.3">
      <c r="E3443" s="11">
        <v>39486</v>
      </c>
      <c r="F3443">
        <v>2003.38</v>
      </c>
      <c r="G3443">
        <v>5266.89</v>
      </c>
    </row>
    <row r="3444" spans="5:7" ht="14.3" thickBot="1" x14ac:dyDescent="0.3">
      <c r="E3444" s="11">
        <v>39489</v>
      </c>
      <c r="F3444">
        <v>2005.76</v>
      </c>
      <c r="G3444">
        <v>5273.15</v>
      </c>
    </row>
    <row r="3445" spans="5:7" ht="14.3" thickBot="1" x14ac:dyDescent="0.3">
      <c r="E3445" s="11">
        <v>39490</v>
      </c>
      <c r="F3445">
        <v>2010.74</v>
      </c>
      <c r="G3445">
        <v>5286.26</v>
      </c>
    </row>
    <row r="3446" spans="5:7" ht="14.3" thickBot="1" x14ac:dyDescent="0.3">
      <c r="E3446" s="11">
        <v>39491</v>
      </c>
      <c r="F3446">
        <v>2019.44</v>
      </c>
      <c r="G3446">
        <v>5309.11</v>
      </c>
    </row>
    <row r="3447" spans="5:7" ht="14.3" thickBot="1" x14ac:dyDescent="0.3">
      <c r="E3447" s="11">
        <v>39492</v>
      </c>
      <c r="F3447">
        <v>2039.77</v>
      </c>
      <c r="G3447">
        <v>5362.56</v>
      </c>
    </row>
    <row r="3448" spans="5:7" ht="14.3" thickBot="1" x14ac:dyDescent="0.3">
      <c r="E3448" s="11">
        <v>39493</v>
      </c>
      <c r="F3448">
        <v>2094.8000000000002</v>
      </c>
      <c r="G3448">
        <v>5507.24</v>
      </c>
    </row>
    <row r="3449" spans="5:7" ht="14.3" thickBot="1" x14ac:dyDescent="0.3">
      <c r="E3449" s="11">
        <v>39496</v>
      </c>
      <c r="F3449">
        <v>2101.34</v>
      </c>
      <c r="G3449">
        <v>5526.96</v>
      </c>
    </row>
    <row r="3450" spans="5:7" ht="14.3" thickBot="1" x14ac:dyDescent="0.3">
      <c r="E3450" s="11">
        <v>39497</v>
      </c>
      <c r="F3450">
        <v>2100.21</v>
      </c>
      <c r="G3450">
        <v>5523.98</v>
      </c>
    </row>
    <row r="3451" spans="5:7" ht="14.3" thickBot="1" x14ac:dyDescent="0.3">
      <c r="E3451" s="11">
        <v>39498</v>
      </c>
      <c r="F3451">
        <v>2096.4699999999998</v>
      </c>
      <c r="G3451">
        <v>5514.13</v>
      </c>
    </row>
    <row r="3452" spans="5:7" ht="14.3" thickBot="1" x14ac:dyDescent="0.3">
      <c r="E3452" s="11">
        <v>39499</v>
      </c>
      <c r="F3452">
        <v>2057.86</v>
      </c>
      <c r="G3452">
        <v>5412.59</v>
      </c>
    </row>
    <row r="3453" spans="5:7" ht="14.3" thickBot="1" x14ac:dyDescent="0.3">
      <c r="E3453" s="11">
        <v>39500</v>
      </c>
      <c r="F3453">
        <v>2025.66</v>
      </c>
      <c r="G3453">
        <v>5327.9</v>
      </c>
    </row>
    <row r="3454" spans="5:7" ht="14.3" thickBot="1" x14ac:dyDescent="0.3">
      <c r="E3454" s="11">
        <v>39503</v>
      </c>
      <c r="F3454">
        <v>2012.46</v>
      </c>
      <c r="G3454">
        <v>5293.19</v>
      </c>
    </row>
    <row r="3455" spans="5:7" ht="14.3" thickBot="1" x14ac:dyDescent="0.3">
      <c r="E3455" s="11">
        <v>39504</v>
      </c>
      <c r="F3455">
        <v>2019.66</v>
      </c>
      <c r="G3455">
        <v>5312.11</v>
      </c>
    </row>
    <row r="3456" spans="5:7" ht="14.3" thickBot="1" x14ac:dyDescent="0.3">
      <c r="E3456" s="11">
        <v>39505</v>
      </c>
      <c r="F3456">
        <v>2015</v>
      </c>
      <c r="G3456">
        <v>5299.86</v>
      </c>
    </row>
    <row r="3457" spans="5:7" ht="14.3" thickBot="1" x14ac:dyDescent="0.3">
      <c r="E3457" s="11">
        <v>39506</v>
      </c>
      <c r="F3457">
        <v>2015.22</v>
      </c>
      <c r="G3457">
        <v>5300.43</v>
      </c>
    </row>
    <row r="3458" spans="5:7" ht="14.3" thickBot="1" x14ac:dyDescent="0.3">
      <c r="E3458" s="11">
        <v>39507</v>
      </c>
      <c r="F3458">
        <v>2013.61</v>
      </c>
      <c r="G3458">
        <v>5296.2</v>
      </c>
    </row>
    <row r="3459" spans="5:7" ht="14.3" thickBot="1" x14ac:dyDescent="0.3">
      <c r="E3459" s="11">
        <v>39510</v>
      </c>
      <c r="F3459">
        <v>2005</v>
      </c>
      <c r="G3459">
        <v>5273.56</v>
      </c>
    </row>
    <row r="3460" spans="5:7" ht="14.3" thickBot="1" x14ac:dyDescent="0.3">
      <c r="E3460" s="11">
        <v>39511</v>
      </c>
      <c r="F3460">
        <v>2010.1</v>
      </c>
      <c r="G3460">
        <v>5286.98</v>
      </c>
    </row>
    <row r="3461" spans="5:7" ht="14.3" thickBot="1" x14ac:dyDescent="0.3">
      <c r="E3461" s="11">
        <v>39513</v>
      </c>
      <c r="F3461">
        <v>1999.21</v>
      </c>
      <c r="G3461">
        <v>5258.32</v>
      </c>
    </row>
    <row r="3462" spans="5:7" ht="14.3" thickBot="1" x14ac:dyDescent="0.3">
      <c r="E3462" s="11">
        <v>39514</v>
      </c>
      <c r="F3462">
        <v>1974.25</v>
      </c>
      <c r="G3462">
        <v>5196.8500000000004</v>
      </c>
    </row>
    <row r="3463" spans="5:7" ht="14.3" thickBot="1" x14ac:dyDescent="0.3">
      <c r="E3463" s="11">
        <v>39517</v>
      </c>
      <c r="F3463">
        <v>1969.67</v>
      </c>
      <c r="G3463">
        <v>5184.79</v>
      </c>
    </row>
    <row r="3464" spans="5:7" ht="14.3" thickBot="1" x14ac:dyDescent="0.3">
      <c r="E3464" s="11">
        <v>39518</v>
      </c>
      <c r="F3464">
        <v>1957.55</v>
      </c>
      <c r="G3464">
        <v>5152.8900000000003</v>
      </c>
    </row>
    <row r="3465" spans="5:7" ht="14.3" thickBot="1" x14ac:dyDescent="0.3">
      <c r="E3465" s="11">
        <v>39520</v>
      </c>
      <c r="F3465">
        <v>1960.41</v>
      </c>
      <c r="G3465">
        <v>5160.41</v>
      </c>
    </row>
    <row r="3466" spans="5:7" ht="14.3" thickBot="1" x14ac:dyDescent="0.3">
      <c r="E3466" s="11">
        <v>39521</v>
      </c>
      <c r="F3466">
        <v>1958.24</v>
      </c>
      <c r="G3466">
        <v>5154.7</v>
      </c>
    </row>
    <row r="3467" spans="5:7" ht="14.3" thickBot="1" x14ac:dyDescent="0.3">
      <c r="E3467" s="11">
        <v>39524</v>
      </c>
      <c r="F3467">
        <v>1957.32</v>
      </c>
      <c r="G3467">
        <v>5152.29</v>
      </c>
    </row>
    <row r="3468" spans="5:7" ht="14.3" thickBot="1" x14ac:dyDescent="0.3">
      <c r="E3468" s="11">
        <v>39525</v>
      </c>
      <c r="F3468">
        <v>1948.34</v>
      </c>
      <c r="G3468">
        <v>5133.93</v>
      </c>
    </row>
    <row r="3469" spans="5:7" ht="14.3" thickBot="1" x14ac:dyDescent="0.3">
      <c r="E3469" s="11">
        <v>39526</v>
      </c>
      <c r="F3469">
        <v>1908.93</v>
      </c>
      <c r="G3469">
        <v>5030.09</v>
      </c>
    </row>
    <row r="3470" spans="5:7" ht="14.3" thickBot="1" x14ac:dyDescent="0.3">
      <c r="E3470" s="11">
        <v>39527</v>
      </c>
      <c r="F3470">
        <v>1850.76</v>
      </c>
      <c r="G3470">
        <v>4876.8100000000004</v>
      </c>
    </row>
    <row r="3471" spans="5:7" ht="14.3" thickBot="1" x14ac:dyDescent="0.3">
      <c r="E3471" s="11">
        <v>39528</v>
      </c>
      <c r="F3471">
        <v>1858.56</v>
      </c>
      <c r="G3471">
        <v>4897.37</v>
      </c>
    </row>
    <row r="3472" spans="5:7" ht="14.3" thickBot="1" x14ac:dyDescent="0.3">
      <c r="E3472" s="11">
        <v>39531</v>
      </c>
      <c r="F3472">
        <v>1850.17</v>
      </c>
      <c r="G3472">
        <v>4875.25</v>
      </c>
    </row>
    <row r="3473" spans="5:7" ht="14.3" thickBot="1" x14ac:dyDescent="0.3">
      <c r="E3473" s="11">
        <v>39532</v>
      </c>
      <c r="F3473">
        <v>1836.43</v>
      </c>
      <c r="G3473">
        <v>4839.09</v>
      </c>
    </row>
    <row r="3474" spans="5:7" ht="14.3" thickBot="1" x14ac:dyDescent="0.3">
      <c r="E3474" s="11">
        <v>39533</v>
      </c>
      <c r="F3474">
        <v>1751.08</v>
      </c>
      <c r="G3474">
        <v>4614.16</v>
      </c>
    </row>
    <row r="3475" spans="5:7" ht="14.3" thickBot="1" x14ac:dyDescent="0.3">
      <c r="E3475" s="11">
        <v>39534</v>
      </c>
      <c r="F3475">
        <v>1840.05</v>
      </c>
      <c r="G3475">
        <v>4848.59</v>
      </c>
    </row>
    <row r="3476" spans="5:7" ht="14.3" thickBot="1" x14ac:dyDescent="0.3">
      <c r="E3476" s="11">
        <v>39535</v>
      </c>
      <c r="F3476">
        <v>1899.03</v>
      </c>
      <c r="G3476">
        <v>5004.0200000000004</v>
      </c>
    </row>
    <row r="3477" spans="5:7" ht="14.3" thickBot="1" x14ac:dyDescent="0.3">
      <c r="E3477" s="11">
        <v>39538</v>
      </c>
      <c r="F3477">
        <v>1880.95</v>
      </c>
      <c r="G3477">
        <v>4956.38</v>
      </c>
    </row>
    <row r="3478" spans="5:7" ht="14.3" thickBot="1" x14ac:dyDescent="0.3">
      <c r="E3478" s="11">
        <v>39539</v>
      </c>
      <c r="F3478">
        <v>1868.44</v>
      </c>
      <c r="G3478">
        <v>4923.41</v>
      </c>
    </row>
    <row r="3479" spans="5:7" ht="14.3" thickBot="1" x14ac:dyDescent="0.3">
      <c r="E3479" s="11">
        <v>39540</v>
      </c>
      <c r="F3479">
        <v>1848.34</v>
      </c>
      <c r="G3479">
        <v>4870.43</v>
      </c>
    </row>
    <row r="3480" spans="5:7" ht="14.3" thickBot="1" x14ac:dyDescent="0.3">
      <c r="E3480" s="11">
        <v>39541</v>
      </c>
      <c r="F3480">
        <v>1844.2</v>
      </c>
      <c r="G3480">
        <v>4859.54</v>
      </c>
    </row>
    <row r="3481" spans="5:7" ht="14.3" thickBot="1" x14ac:dyDescent="0.3">
      <c r="E3481" s="11">
        <v>39542</v>
      </c>
      <c r="F3481">
        <v>1839.13</v>
      </c>
      <c r="G3481">
        <v>4846.18</v>
      </c>
    </row>
    <row r="3482" spans="5:7" ht="14.3" thickBot="1" x14ac:dyDescent="0.3">
      <c r="E3482" s="11">
        <v>39546</v>
      </c>
      <c r="F3482">
        <v>1825.04</v>
      </c>
      <c r="G3482">
        <v>4809.03</v>
      </c>
    </row>
    <row r="3483" spans="5:7" ht="14.3" thickBot="1" x14ac:dyDescent="0.3">
      <c r="E3483" s="11">
        <v>39547</v>
      </c>
      <c r="F3483">
        <v>1785.21</v>
      </c>
      <c r="G3483">
        <v>4718.08</v>
      </c>
    </row>
    <row r="3484" spans="5:7" ht="14.3" thickBot="1" x14ac:dyDescent="0.3">
      <c r="E3484" s="11">
        <v>39548</v>
      </c>
      <c r="F3484">
        <v>1748.18</v>
      </c>
      <c r="G3484">
        <v>4620.1899999999996</v>
      </c>
    </row>
    <row r="3485" spans="5:7" ht="14.3" thickBot="1" x14ac:dyDescent="0.3">
      <c r="E3485" s="11">
        <v>39549</v>
      </c>
      <c r="F3485">
        <v>1746.15</v>
      </c>
      <c r="G3485">
        <v>4619.7</v>
      </c>
    </row>
    <row r="3486" spans="5:7" ht="14.3" thickBot="1" x14ac:dyDescent="0.3">
      <c r="E3486" s="11">
        <v>39552</v>
      </c>
      <c r="F3486">
        <v>1753.24</v>
      </c>
      <c r="G3486">
        <v>4647.2299999999996</v>
      </c>
    </row>
    <row r="3487" spans="5:7" ht="14.3" thickBot="1" x14ac:dyDescent="0.3">
      <c r="E3487" s="11">
        <v>39553</v>
      </c>
      <c r="F3487">
        <v>1759.35</v>
      </c>
      <c r="G3487">
        <v>4664.3599999999997</v>
      </c>
    </row>
    <row r="3488" spans="5:7" ht="14.3" thickBot="1" x14ac:dyDescent="0.3">
      <c r="E3488" s="11">
        <v>39554</v>
      </c>
      <c r="F3488">
        <v>1751.17</v>
      </c>
      <c r="G3488">
        <v>4642.67</v>
      </c>
    </row>
    <row r="3489" spans="5:7" ht="14.3" thickBot="1" x14ac:dyDescent="0.3">
      <c r="E3489" s="11">
        <v>39555</v>
      </c>
      <c r="F3489">
        <v>1745.46</v>
      </c>
      <c r="G3489">
        <v>4627.55</v>
      </c>
    </row>
    <row r="3490" spans="5:7" ht="14.3" thickBot="1" x14ac:dyDescent="0.3">
      <c r="E3490" s="11">
        <v>39556</v>
      </c>
      <c r="F3490">
        <v>1737.67</v>
      </c>
      <c r="G3490">
        <v>4606.8900000000003</v>
      </c>
    </row>
    <row r="3491" spans="5:7" ht="14.3" thickBot="1" x14ac:dyDescent="0.3">
      <c r="E3491" s="11">
        <v>39559</v>
      </c>
      <c r="F3491">
        <v>1736.14</v>
      </c>
      <c r="G3491">
        <v>4602.83</v>
      </c>
    </row>
    <row r="3492" spans="5:7" ht="14.3" thickBot="1" x14ac:dyDescent="0.3">
      <c r="E3492" s="11">
        <v>39560</v>
      </c>
      <c r="F3492">
        <v>1733.9</v>
      </c>
      <c r="G3492">
        <v>4596.8999999999996</v>
      </c>
    </row>
    <row r="3493" spans="5:7" ht="14.3" thickBot="1" x14ac:dyDescent="0.3">
      <c r="E3493" s="11">
        <v>39561</v>
      </c>
      <c r="F3493">
        <v>1751.98</v>
      </c>
      <c r="G3493">
        <v>4645.3900000000003</v>
      </c>
    </row>
    <row r="3494" spans="5:7" ht="14.3" thickBot="1" x14ac:dyDescent="0.3">
      <c r="E3494" s="11">
        <v>39562</v>
      </c>
      <c r="F3494">
        <v>1809.54</v>
      </c>
      <c r="G3494">
        <v>4798.04</v>
      </c>
    </row>
    <row r="3495" spans="5:7" ht="14.3" thickBot="1" x14ac:dyDescent="0.3">
      <c r="E3495" s="11">
        <v>39563</v>
      </c>
      <c r="F3495">
        <v>1856.27</v>
      </c>
      <c r="G3495">
        <v>4922.1099999999997</v>
      </c>
    </row>
    <row r="3496" spans="5:7" ht="14.3" thickBot="1" x14ac:dyDescent="0.3">
      <c r="E3496" s="11">
        <v>39566</v>
      </c>
      <c r="F3496">
        <v>1863.12</v>
      </c>
      <c r="G3496">
        <v>4940.2700000000004</v>
      </c>
    </row>
    <row r="3497" spans="5:7" ht="14.3" thickBot="1" x14ac:dyDescent="0.3">
      <c r="E3497" s="11">
        <v>39567</v>
      </c>
      <c r="F3497">
        <v>1859.95</v>
      </c>
      <c r="G3497">
        <v>4931.87</v>
      </c>
    </row>
    <row r="3498" spans="5:7" ht="14.3" thickBot="1" x14ac:dyDescent="0.3">
      <c r="E3498" s="11">
        <v>39568</v>
      </c>
      <c r="F3498">
        <v>1853.68</v>
      </c>
      <c r="G3498">
        <v>4915.24</v>
      </c>
    </row>
    <row r="3499" spans="5:7" ht="14.3" thickBot="1" x14ac:dyDescent="0.3">
      <c r="E3499" s="11">
        <v>39570</v>
      </c>
      <c r="F3499">
        <v>1854.35</v>
      </c>
      <c r="G3499">
        <v>4917.01</v>
      </c>
    </row>
    <row r="3500" spans="5:7" ht="14.3" thickBot="1" x14ac:dyDescent="0.3">
      <c r="E3500" s="11">
        <v>39573</v>
      </c>
      <c r="F3500">
        <v>1855.56</v>
      </c>
      <c r="G3500">
        <v>4920.21</v>
      </c>
    </row>
    <row r="3501" spans="5:7" ht="14.3" thickBot="1" x14ac:dyDescent="0.3">
      <c r="E3501" s="11">
        <v>39574</v>
      </c>
      <c r="F3501">
        <v>1861.86</v>
      </c>
      <c r="G3501">
        <v>4936.92</v>
      </c>
    </row>
    <row r="3502" spans="5:7" ht="14.3" thickBot="1" x14ac:dyDescent="0.3">
      <c r="E3502" s="11">
        <v>39575</v>
      </c>
      <c r="F3502">
        <v>1867.61</v>
      </c>
      <c r="G3502">
        <v>4952.16</v>
      </c>
    </row>
    <row r="3503" spans="5:7" ht="14.3" thickBot="1" x14ac:dyDescent="0.3">
      <c r="E3503" s="11">
        <v>39576</v>
      </c>
      <c r="F3503">
        <v>1880.13</v>
      </c>
      <c r="G3503">
        <v>4985.3500000000004</v>
      </c>
    </row>
    <row r="3504" spans="5:7" ht="14.3" thickBot="1" x14ac:dyDescent="0.3">
      <c r="E3504" s="11">
        <v>39577</v>
      </c>
      <c r="F3504">
        <v>1879.69</v>
      </c>
      <c r="G3504">
        <v>4984.1899999999996</v>
      </c>
    </row>
    <row r="3505" spans="5:7" ht="14.3" thickBot="1" x14ac:dyDescent="0.3">
      <c r="E3505" s="11">
        <v>39580</v>
      </c>
      <c r="F3505">
        <v>1878.36</v>
      </c>
      <c r="G3505">
        <v>4980.68</v>
      </c>
    </row>
    <row r="3506" spans="5:7" ht="14.3" thickBot="1" x14ac:dyDescent="0.3">
      <c r="E3506" s="11">
        <v>39581</v>
      </c>
      <c r="F3506">
        <v>1875.07</v>
      </c>
      <c r="G3506">
        <v>4971.96</v>
      </c>
    </row>
    <row r="3507" spans="5:7" ht="14.3" thickBot="1" x14ac:dyDescent="0.3">
      <c r="E3507" s="11">
        <v>39582</v>
      </c>
      <c r="F3507">
        <v>1867.67</v>
      </c>
      <c r="G3507">
        <v>4952.33</v>
      </c>
    </row>
    <row r="3508" spans="5:7" ht="14.3" thickBot="1" x14ac:dyDescent="0.3">
      <c r="E3508" s="11">
        <v>39583</v>
      </c>
      <c r="F3508">
        <v>1880.31</v>
      </c>
      <c r="G3508">
        <v>4985.8500000000004</v>
      </c>
    </row>
    <row r="3509" spans="5:7" ht="14.3" thickBot="1" x14ac:dyDescent="0.3">
      <c r="E3509" s="11">
        <v>39584</v>
      </c>
      <c r="F3509">
        <v>1876.37</v>
      </c>
      <c r="G3509">
        <v>4975.3999999999996</v>
      </c>
    </row>
    <row r="3510" spans="5:7" ht="14.3" thickBot="1" x14ac:dyDescent="0.3">
      <c r="E3510" s="11">
        <v>39587</v>
      </c>
      <c r="F3510">
        <v>1873.53</v>
      </c>
      <c r="G3510">
        <v>4967.8599999999997</v>
      </c>
    </row>
    <row r="3511" spans="5:7" ht="14.3" thickBot="1" x14ac:dyDescent="0.3">
      <c r="E3511" s="11">
        <v>39588</v>
      </c>
      <c r="F3511">
        <v>1873</v>
      </c>
      <c r="G3511">
        <v>4966.46</v>
      </c>
    </row>
    <row r="3512" spans="5:7" ht="14.3" thickBot="1" x14ac:dyDescent="0.3">
      <c r="E3512" s="11">
        <v>39589</v>
      </c>
      <c r="F3512">
        <v>1869.08</v>
      </c>
      <c r="G3512">
        <v>4956.0600000000004</v>
      </c>
    </row>
    <row r="3513" spans="5:7" ht="14.3" thickBot="1" x14ac:dyDescent="0.3">
      <c r="E3513" s="11">
        <v>39590</v>
      </c>
      <c r="F3513">
        <v>1869.9</v>
      </c>
      <c r="G3513">
        <v>4958.9399999999996</v>
      </c>
    </row>
    <row r="3514" spans="5:7" ht="14.3" thickBot="1" x14ac:dyDescent="0.3">
      <c r="E3514" s="11">
        <v>39591</v>
      </c>
      <c r="F3514">
        <v>1874.56</v>
      </c>
      <c r="G3514">
        <v>4971.28</v>
      </c>
    </row>
    <row r="3515" spans="5:7" ht="14.3" thickBot="1" x14ac:dyDescent="0.3">
      <c r="E3515" s="11">
        <v>39594</v>
      </c>
      <c r="F3515">
        <v>1866.02</v>
      </c>
      <c r="G3515">
        <v>4948.63</v>
      </c>
    </row>
    <row r="3516" spans="5:7" ht="14.3" thickBot="1" x14ac:dyDescent="0.3">
      <c r="E3516" s="11">
        <v>39595</v>
      </c>
      <c r="F3516">
        <v>1867.93</v>
      </c>
      <c r="G3516">
        <v>4953.7</v>
      </c>
    </row>
    <row r="3517" spans="5:7" ht="14.3" thickBot="1" x14ac:dyDescent="0.3">
      <c r="E3517" s="11">
        <v>39596</v>
      </c>
      <c r="F3517">
        <v>1869.69</v>
      </c>
      <c r="G3517">
        <v>4958.38</v>
      </c>
    </row>
    <row r="3518" spans="5:7" ht="14.3" thickBot="1" x14ac:dyDescent="0.3">
      <c r="E3518" s="11">
        <v>39597</v>
      </c>
      <c r="F3518">
        <v>1868.15</v>
      </c>
      <c r="G3518">
        <v>4955.0200000000004</v>
      </c>
    </row>
    <row r="3519" spans="5:7" ht="14.3" thickBot="1" x14ac:dyDescent="0.3">
      <c r="E3519" s="11">
        <v>39598</v>
      </c>
      <c r="F3519">
        <v>1875.81</v>
      </c>
      <c r="G3519">
        <v>4975.33</v>
      </c>
    </row>
    <row r="3520" spans="5:7" ht="14.3" thickBot="1" x14ac:dyDescent="0.3">
      <c r="E3520" s="11">
        <v>39601</v>
      </c>
      <c r="F3520">
        <v>1882.07</v>
      </c>
      <c r="G3520">
        <v>4991.9399999999996</v>
      </c>
    </row>
    <row r="3521" spans="5:7" ht="14.3" thickBot="1" x14ac:dyDescent="0.3">
      <c r="E3521" s="11">
        <v>39602</v>
      </c>
      <c r="F3521">
        <v>1886.62</v>
      </c>
      <c r="G3521">
        <v>5004</v>
      </c>
    </row>
    <row r="3522" spans="5:7" ht="14.3" thickBot="1" x14ac:dyDescent="0.3">
      <c r="E3522" s="11">
        <v>39603</v>
      </c>
      <c r="F3522">
        <v>1898.68</v>
      </c>
      <c r="G3522">
        <v>5035.99</v>
      </c>
    </row>
    <row r="3523" spans="5:7" ht="14.3" thickBot="1" x14ac:dyDescent="0.3">
      <c r="E3523" s="11">
        <v>39604</v>
      </c>
      <c r="F3523">
        <v>1918.85</v>
      </c>
      <c r="G3523">
        <v>5089.49</v>
      </c>
    </row>
    <row r="3524" spans="5:7" ht="14.3" thickBot="1" x14ac:dyDescent="0.3">
      <c r="E3524" s="11">
        <v>39605</v>
      </c>
      <c r="F3524">
        <v>1921.81</v>
      </c>
      <c r="G3524">
        <v>5097.34</v>
      </c>
    </row>
    <row r="3525" spans="5:7" ht="14.3" thickBot="1" x14ac:dyDescent="0.3">
      <c r="E3525" s="11">
        <v>39608</v>
      </c>
      <c r="F3525">
        <v>1913.55</v>
      </c>
      <c r="G3525">
        <v>5078.04</v>
      </c>
    </row>
    <row r="3526" spans="5:7" ht="14.3" thickBot="1" x14ac:dyDescent="0.3">
      <c r="E3526" s="11">
        <v>39609</v>
      </c>
      <c r="F3526">
        <v>1905.45</v>
      </c>
      <c r="G3526">
        <v>5056.54</v>
      </c>
    </row>
    <row r="3527" spans="5:7" ht="14.3" thickBot="1" x14ac:dyDescent="0.3">
      <c r="E3527" s="11">
        <v>39610</v>
      </c>
      <c r="F3527">
        <v>1884.07</v>
      </c>
      <c r="G3527">
        <v>4999.79</v>
      </c>
    </row>
    <row r="3528" spans="5:7" ht="14.3" thickBot="1" x14ac:dyDescent="0.3">
      <c r="E3528" s="79">
        <v>39611</v>
      </c>
      <c r="F3528">
        <v>1864.52</v>
      </c>
      <c r="G3528">
        <v>4947.93</v>
      </c>
    </row>
    <row r="3529" spans="5:7" ht="14.3" thickBot="1" x14ac:dyDescent="0.3">
      <c r="E3529" s="11">
        <v>39612</v>
      </c>
      <c r="F3529">
        <v>1856.47</v>
      </c>
      <c r="G3529">
        <v>4926.55</v>
      </c>
    </row>
    <row r="3530" spans="5:7" ht="14.3" thickBot="1" x14ac:dyDescent="0.3">
      <c r="E3530" s="11">
        <v>39615</v>
      </c>
      <c r="F3530">
        <v>1855.82</v>
      </c>
      <c r="G3530">
        <v>4924.84</v>
      </c>
    </row>
    <row r="3531" spans="5:7" ht="14.3" thickBot="1" x14ac:dyDescent="0.3">
      <c r="E3531" s="11">
        <v>39616</v>
      </c>
      <c r="F3531">
        <v>1859.23</v>
      </c>
      <c r="G3531">
        <v>4933.87</v>
      </c>
    </row>
    <row r="3532" spans="5:7" ht="14.3" thickBot="1" x14ac:dyDescent="0.3">
      <c r="E3532" s="11">
        <v>39617</v>
      </c>
      <c r="F3532">
        <v>1858</v>
      </c>
      <c r="G3532">
        <v>4930.62</v>
      </c>
    </row>
    <row r="3533" spans="5:7" ht="14.3" thickBot="1" x14ac:dyDescent="0.3">
      <c r="E3533" s="11">
        <v>39618</v>
      </c>
      <c r="F3533">
        <v>1855.26</v>
      </c>
      <c r="G3533">
        <v>4923.34</v>
      </c>
    </row>
    <row r="3534" spans="5:7" ht="14.3" thickBot="1" x14ac:dyDescent="0.3">
      <c r="E3534" s="11">
        <v>39619</v>
      </c>
      <c r="F3534">
        <v>1851.32</v>
      </c>
      <c r="G3534">
        <v>4912.8900000000003</v>
      </c>
    </row>
    <row r="3535" spans="5:7" ht="14.3" thickBot="1" x14ac:dyDescent="0.3">
      <c r="E3535" s="11">
        <v>39622</v>
      </c>
      <c r="F3535">
        <v>1839.82</v>
      </c>
      <c r="G3535">
        <v>4882.37</v>
      </c>
    </row>
    <row r="3536" spans="5:7" ht="14.3" thickBot="1" x14ac:dyDescent="0.3">
      <c r="E3536" s="11">
        <v>39623</v>
      </c>
      <c r="F3536">
        <v>1849.9</v>
      </c>
      <c r="G3536">
        <v>4909.1099999999997</v>
      </c>
    </row>
    <row r="3537" spans="5:7" ht="14.3" thickBot="1" x14ac:dyDescent="0.3">
      <c r="E3537" s="11">
        <v>39624</v>
      </c>
      <c r="F3537">
        <v>1856.82</v>
      </c>
      <c r="G3537">
        <v>4927.5</v>
      </c>
    </row>
    <row r="3538" spans="5:7" ht="14.3" thickBot="1" x14ac:dyDescent="0.3">
      <c r="E3538" s="11">
        <v>39625</v>
      </c>
      <c r="F3538">
        <v>1858.66</v>
      </c>
      <c r="G3538">
        <v>4933.6400000000003</v>
      </c>
    </row>
    <row r="3539" spans="5:7" ht="14.3" thickBot="1" x14ac:dyDescent="0.3">
      <c r="E3539" s="11">
        <v>39626</v>
      </c>
      <c r="F3539">
        <v>1849.44</v>
      </c>
      <c r="G3539">
        <v>4909.16</v>
      </c>
    </row>
    <row r="3540" spans="5:7" ht="14.3" thickBot="1" x14ac:dyDescent="0.3">
      <c r="E3540" s="11">
        <v>39629</v>
      </c>
      <c r="F3540">
        <v>1842.14</v>
      </c>
      <c r="G3540">
        <v>4889.79</v>
      </c>
    </row>
    <row r="3541" spans="5:7" ht="14.3" thickBot="1" x14ac:dyDescent="0.3">
      <c r="E3541" s="11">
        <v>39630</v>
      </c>
      <c r="F3541">
        <v>1817.84</v>
      </c>
      <c r="G3541">
        <v>4825.5</v>
      </c>
    </row>
    <row r="3542" spans="5:7" ht="14.3" thickBot="1" x14ac:dyDescent="0.3">
      <c r="E3542" s="11">
        <v>39631</v>
      </c>
      <c r="F3542">
        <v>1798.13</v>
      </c>
      <c r="G3542">
        <v>4773.1899999999996</v>
      </c>
    </row>
    <row r="3543" spans="5:7" ht="14.3" thickBot="1" x14ac:dyDescent="0.3">
      <c r="E3543" s="11">
        <v>39632</v>
      </c>
      <c r="F3543">
        <v>1759.15</v>
      </c>
      <c r="G3543">
        <v>4669.7299999999996</v>
      </c>
    </row>
    <row r="3544" spans="5:7" ht="14.3" thickBot="1" x14ac:dyDescent="0.3">
      <c r="E3544" s="11">
        <v>39633</v>
      </c>
      <c r="F3544">
        <v>1754.17</v>
      </c>
      <c r="G3544">
        <v>4656.49</v>
      </c>
    </row>
    <row r="3545" spans="5:7" ht="14.3" thickBot="1" x14ac:dyDescent="0.3">
      <c r="E3545" s="11">
        <v>39636</v>
      </c>
      <c r="F3545">
        <v>1734.36</v>
      </c>
      <c r="G3545">
        <v>4603.92</v>
      </c>
    </row>
    <row r="3546" spans="5:7" ht="14.3" thickBot="1" x14ac:dyDescent="0.3">
      <c r="E3546" s="11">
        <v>39637</v>
      </c>
      <c r="F3546">
        <v>1717.8</v>
      </c>
      <c r="G3546">
        <v>4559.96</v>
      </c>
    </row>
    <row r="3547" spans="5:7" ht="14.3" thickBot="1" x14ac:dyDescent="0.3">
      <c r="E3547" s="11">
        <v>39638</v>
      </c>
      <c r="F3547">
        <v>1694.16</v>
      </c>
      <c r="G3547">
        <v>4516.91</v>
      </c>
    </row>
    <row r="3548" spans="5:7" ht="14.3" thickBot="1" x14ac:dyDescent="0.3">
      <c r="E3548" s="11">
        <v>39639</v>
      </c>
      <c r="F3548">
        <v>1663.14</v>
      </c>
      <c r="G3548">
        <v>4439.67</v>
      </c>
    </row>
    <row r="3549" spans="5:7" ht="14.3" thickBot="1" x14ac:dyDescent="0.3">
      <c r="E3549" s="11">
        <v>39640</v>
      </c>
      <c r="F3549">
        <v>1697.99</v>
      </c>
      <c r="G3549">
        <v>4532.71</v>
      </c>
    </row>
    <row r="3550" spans="5:7" ht="14.3" thickBot="1" x14ac:dyDescent="0.3">
      <c r="E3550" s="11">
        <v>39643</v>
      </c>
      <c r="F3550">
        <v>1669.44</v>
      </c>
      <c r="G3550">
        <v>4456.4799999999996</v>
      </c>
    </row>
    <row r="3551" spans="5:7" ht="14.3" thickBot="1" x14ac:dyDescent="0.3">
      <c r="E3551" s="11">
        <v>39644</v>
      </c>
      <c r="F3551">
        <v>1654.53</v>
      </c>
      <c r="G3551">
        <v>4416.67</v>
      </c>
    </row>
    <row r="3552" spans="5:7" ht="14.3" thickBot="1" x14ac:dyDescent="0.3">
      <c r="E3552" s="11">
        <v>39645</v>
      </c>
      <c r="F3552">
        <v>1657.94</v>
      </c>
      <c r="G3552">
        <v>4425.78</v>
      </c>
    </row>
    <row r="3553" spans="5:7" ht="14.3" thickBot="1" x14ac:dyDescent="0.3">
      <c r="E3553" s="11">
        <v>39646</v>
      </c>
      <c r="F3553">
        <v>1642.15</v>
      </c>
      <c r="G3553">
        <v>4383.6400000000003</v>
      </c>
    </row>
    <row r="3554" spans="5:7" ht="14.3" thickBot="1" x14ac:dyDescent="0.3">
      <c r="E3554" s="11">
        <v>39647</v>
      </c>
      <c r="F3554">
        <v>1638.58</v>
      </c>
      <c r="G3554">
        <v>4374.1000000000004</v>
      </c>
    </row>
    <row r="3555" spans="5:7" ht="14.3" thickBot="1" x14ac:dyDescent="0.3">
      <c r="E3555" s="11">
        <v>39650</v>
      </c>
      <c r="F3555">
        <v>1662.29</v>
      </c>
      <c r="G3555">
        <v>4437.3900000000003</v>
      </c>
    </row>
    <row r="3556" spans="5:7" ht="14.3" thickBot="1" x14ac:dyDescent="0.3">
      <c r="E3556" s="11">
        <v>39651</v>
      </c>
      <c r="F3556">
        <v>1680.96</v>
      </c>
      <c r="G3556">
        <v>4487.24</v>
      </c>
    </row>
    <row r="3557" spans="5:7" ht="14.3" thickBot="1" x14ac:dyDescent="0.3">
      <c r="E3557" s="11">
        <v>39652</v>
      </c>
      <c r="F3557">
        <v>1714.64</v>
      </c>
      <c r="G3557">
        <v>4577.13</v>
      </c>
    </row>
    <row r="3558" spans="5:7" ht="14.3" thickBot="1" x14ac:dyDescent="0.3">
      <c r="E3558" s="11">
        <v>39653</v>
      </c>
      <c r="F3558">
        <v>1736.17</v>
      </c>
      <c r="G3558">
        <v>4634.6099999999997</v>
      </c>
    </row>
    <row r="3559" spans="5:7" ht="14.3" thickBot="1" x14ac:dyDescent="0.3">
      <c r="E3559" s="11">
        <v>39654</v>
      </c>
      <c r="F3559">
        <v>1727.29</v>
      </c>
      <c r="G3559">
        <v>4610.91</v>
      </c>
    </row>
    <row r="3560" spans="5:7" ht="14.3" thickBot="1" x14ac:dyDescent="0.3">
      <c r="E3560" s="11">
        <v>39657</v>
      </c>
      <c r="F3560">
        <v>1726.06</v>
      </c>
      <c r="G3560">
        <v>4607.62</v>
      </c>
    </row>
    <row r="3561" spans="5:7" ht="14.3" thickBot="1" x14ac:dyDescent="0.3">
      <c r="E3561" s="11">
        <v>39658</v>
      </c>
      <c r="F3561">
        <v>1719.68</v>
      </c>
      <c r="G3561">
        <v>4590.6099999999997</v>
      </c>
    </row>
    <row r="3562" spans="5:7" ht="14.3" thickBot="1" x14ac:dyDescent="0.3">
      <c r="E3562" s="11">
        <v>39659</v>
      </c>
      <c r="F3562">
        <v>1730.23</v>
      </c>
      <c r="G3562">
        <v>4618.76</v>
      </c>
    </row>
    <row r="3563" spans="5:7" ht="14.3" thickBot="1" x14ac:dyDescent="0.3">
      <c r="E3563" s="11">
        <v>39660</v>
      </c>
      <c r="F3563">
        <v>1731.05</v>
      </c>
      <c r="G3563">
        <v>4620.9399999999996</v>
      </c>
    </row>
    <row r="3564" spans="5:7" ht="14.3" thickBot="1" x14ac:dyDescent="0.3">
      <c r="E3564" s="11">
        <v>39661</v>
      </c>
      <c r="F3564">
        <v>1734.7</v>
      </c>
      <c r="G3564">
        <v>4630.7</v>
      </c>
    </row>
    <row r="3565" spans="5:7" ht="14.3" thickBot="1" x14ac:dyDescent="0.3">
      <c r="E3565" s="11">
        <v>39664</v>
      </c>
      <c r="F3565">
        <v>1737.29</v>
      </c>
      <c r="G3565">
        <v>4637.62</v>
      </c>
    </row>
    <row r="3566" spans="5:7" ht="14.3" thickBot="1" x14ac:dyDescent="0.3">
      <c r="E3566" s="11">
        <v>39665</v>
      </c>
      <c r="F3566">
        <v>1732.36</v>
      </c>
      <c r="G3566">
        <v>4624.43</v>
      </c>
    </row>
    <row r="3567" spans="5:7" ht="14.3" thickBot="1" x14ac:dyDescent="0.3">
      <c r="E3567" s="11">
        <v>39666</v>
      </c>
      <c r="F3567">
        <v>1745.89</v>
      </c>
      <c r="G3567">
        <v>4660.57</v>
      </c>
    </row>
    <row r="3568" spans="5:7" ht="14.3" thickBot="1" x14ac:dyDescent="0.3">
      <c r="E3568" s="11">
        <v>39667</v>
      </c>
      <c r="F3568">
        <v>1752.98</v>
      </c>
      <c r="G3568">
        <v>4681.96</v>
      </c>
    </row>
    <row r="3569" spans="5:7" ht="14.3" thickBot="1" x14ac:dyDescent="0.3">
      <c r="E3569" s="11">
        <v>39668</v>
      </c>
      <c r="F3569">
        <v>1752.83</v>
      </c>
      <c r="G3569">
        <v>4681.57</v>
      </c>
    </row>
    <row r="3570" spans="5:7" ht="14.3" thickBot="1" x14ac:dyDescent="0.3">
      <c r="E3570" s="11">
        <v>39671</v>
      </c>
      <c r="F3570">
        <v>1751.11</v>
      </c>
      <c r="G3570">
        <v>4678.91</v>
      </c>
    </row>
    <row r="3571" spans="5:7" ht="14.3" thickBot="1" x14ac:dyDescent="0.3">
      <c r="E3571" s="11">
        <v>39672</v>
      </c>
      <c r="F3571">
        <v>1746.34</v>
      </c>
      <c r="G3571">
        <v>4666.16</v>
      </c>
    </row>
    <row r="3572" spans="5:7" ht="14.3" thickBot="1" x14ac:dyDescent="0.3">
      <c r="E3572" s="11">
        <v>39673</v>
      </c>
      <c r="F3572">
        <v>1735.44</v>
      </c>
      <c r="G3572">
        <v>4637.05</v>
      </c>
    </row>
    <row r="3573" spans="5:7" ht="14.3" thickBot="1" x14ac:dyDescent="0.3">
      <c r="E3573" s="11">
        <v>39674</v>
      </c>
      <c r="F3573">
        <v>1727.42</v>
      </c>
      <c r="G3573">
        <v>4615.6000000000004</v>
      </c>
    </row>
    <row r="3574" spans="5:7" ht="14.3" thickBot="1" x14ac:dyDescent="0.3">
      <c r="E3574" s="11">
        <v>39678</v>
      </c>
      <c r="F3574">
        <v>1722.44</v>
      </c>
      <c r="G3574">
        <v>4602.68</v>
      </c>
    </row>
    <row r="3575" spans="5:7" ht="14.3" thickBot="1" x14ac:dyDescent="0.3">
      <c r="E3575" s="11">
        <v>39679</v>
      </c>
      <c r="F3575">
        <v>1710.4</v>
      </c>
      <c r="G3575">
        <v>4570.49</v>
      </c>
    </row>
    <row r="3576" spans="5:7" ht="14.3" thickBot="1" x14ac:dyDescent="0.3">
      <c r="E3576" s="11">
        <v>39680</v>
      </c>
      <c r="F3576">
        <v>1694.73</v>
      </c>
      <c r="G3576">
        <v>4528.62</v>
      </c>
    </row>
    <row r="3577" spans="5:7" ht="14.3" thickBot="1" x14ac:dyDescent="0.3">
      <c r="E3577" s="11">
        <v>39681</v>
      </c>
      <c r="F3577">
        <v>1677.46</v>
      </c>
      <c r="G3577">
        <v>4482.46</v>
      </c>
    </row>
    <row r="3578" spans="5:7" ht="14.3" thickBot="1" x14ac:dyDescent="0.3">
      <c r="E3578" s="11">
        <v>39682</v>
      </c>
      <c r="F3578">
        <v>1673.82</v>
      </c>
      <c r="G3578">
        <v>4472.76</v>
      </c>
    </row>
    <row r="3579" spans="5:7" ht="14.3" thickBot="1" x14ac:dyDescent="0.3">
      <c r="E3579" s="11">
        <v>39685</v>
      </c>
      <c r="F3579">
        <v>1668.62</v>
      </c>
      <c r="G3579">
        <v>4458.8599999999997</v>
      </c>
    </row>
    <row r="3580" spans="5:7" ht="14.3" thickBot="1" x14ac:dyDescent="0.3">
      <c r="E3580" s="11">
        <v>39686</v>
      </c>
      <c r="F3580">
        <v>1659.61</v>
      </c>
      <c r="G3580">
        <v>4434.76</v>
      </c>
    </row>
    <row r="3581" spans="5:7" ht="14.3" thickBot="1" x14ac:dyDescent="0.3">
      <c r="E3581" s="11">
        <v>39687</v>
      </c>
      <c r="F3581">
        <v>1653.92</v>
      </c>
      <c r="G3581">
        <v>4419.58</v>
      </c>
    </row>
    <row r="3582" spans="5:7" ht="14.3" thickBot="1" x14ac:dyDescent="0.3">
      <c r="E3582" s="11">
        <v>39688</v>
      </c>
      <c r="F3582">
        <v>1646.93</v>
      </c>
      <c r="G3582">
        <v>4400.8999999999996</v>
      </c>
    </row>
    <row r="3583" spans="5:7" ht="14.3" thickBot="1" x14ac:dyDescent="0.3">
      <c r="E3583" s="11">
        <v>39689</v>
      </c>
      <c r="F3583">
        <v>1655.84</v>
      </c>
      <c r="G3583">
        <v>4424.17</v>
      </c>
    </row>
    <row r="3584" spans="5:7" ht="14.3" thickBot="1" x14ac:dyDescent="0.3">
      <c r="E3584" s="11">
        <v>39692</v>
      </c>
      <c r="F3584">
        <v>1663.06</v>
      </c>
      <c r="G3584">
        <v>4444.5</v>
      </c>
    </row>
    <row r="3585" spans="5:7" ht="14.3" thickBot="1" x14ac:dyDescent="0.3">
      <c r="E3585" s="11">
        <v>39693</v>
      </c>
      <c r="F3585">
        <v>1652.48</v>
      </c>
      <c r="G3585">
        <v>4415.72</v>
      </c>
    </row>
    <row r="3586" spans="5:7" ht="14.3" thickBot="1" x14ac:dyDescent="0.3">
      <c r="E3586" s="11">
        <v>39694</v>
      </c>
      <c r="F3586">
        <v>1639.46</v>
      </c>
      <c r="G3586">
        <v>4380.93</v>
      </c>
    </row>
    <row r="3587" spans="5:7" ht="14.3" thickBot="1" x14ac:dyDescent="0.3">
      <c r="E3587" s="11">
        <v>39696</v>
      </c>
      <c r="F3587">
        <v>1637.5</v>
      </c>
      <c r="G3587">
        <v>4375.95</v>
      </c>
    </row>
    <row r="3588" spans="5:7" ht="14.3" thickBot="1" x14ac:dyDescent="0.3">
      <c r="E3588" s="11">
        <v>39699</v>
      </c>
      <c r="F3588">
        <v>1648.8</v>
      </c>
      <c r="G3588">
        <v>4406.16</v>
      </c>
    </row>
    <row r="3589" spans="5:7" ht="14.3" thickBot="1" x14ac:dyDescent="0.3">
      <c r="E3589" s="11">
        <v>39700</v>
      </c>
      <c r="F3589">
        <v>1652.17</v>
      </c>
      <c r="G3589">
        <v>4415.1499999999996</v>
      </c>
    </row>
    <row r="3590" spans="5:7" ht="14.3" thickBot="1" x14ac:dyDescent="0.3">
      <c r="E3590" s="11">
        <v>39701</v>
      </c>
      <c r="F3590">
        <v>1650.96</v>
      </c>
      <c r="G3590">
        <v>4414.68</v>
      </c>
    </row>
    <row r="3591" spans="5:7" ht="14.3" thickBot="1" x14ac:dyDescent="0.3">
      <c r="E3591" s="11">
        <v>39702</v>
      </c>
      <c r="F3591">
        <v>1652.77</v>
      </c>
      <c r="G3591">
        <v>4419.51</v>
      </c>
    </row>
    <row r="3592" spans="5:7" ht="14.3" thickBot="1" x14ac:dyDescent="0.3">
      <c r="E3592" s="11">
        <v>39703</v>
      </c>
      <c r="F3592">
        <v>1654.33</v>
      </c>
      <c r="G3592">
        <v>4423.68</v>
      </c>
    </row>
    <row r="3593" spans="5:7" ht="14.3" thickBot="1" x14ac:dyDescent="0.3">
      <c r="E3593" s="11">
        <v>39706</v>
      </c>
      <c r="F3593">
        <v>1659.06</v>
      </c>
      <c r="G3593">
        <v>4436.7299999999996</v>
      </c>
    </row>
    <row r="3594" spans="5:7" ht="14.3" thickBot="1" x14ac:dyDescent="0.3">
      <c r="E3594" s="11">
        <v>39707</v>
      </c>
      <c r="F3594">
        <v>1633.36</v>
      </c>
      <c r="G3594">
        <v>4387.41</v>
      </c>
    </row>
    <row r="3595" spans="5:7" ht="14.3" thickBot="1" x14ac:dyDescent="0.3">
      <c r="E3595" s="11">
        <v>39708</v>
      </c>
      <c r="F3595">
        <v>1618.87</v>
      </c>
      <c r="G3595">
        <v>4348.51</v>
      </c>
    </row>
    <row r="3596" spans="5:7" ht="14.3" thickBot="1" x14ac:dyDescent="0.3">
      <c r="E3596" s="11">
        <v>39709</v>
      </c>
      <c r="F3596">
        <v>1567.1</v>
      </c>
      <c r="G3596">
        <v>4209.4399999999996</v>
      </c>
    </row>
    <row r="3597" spans="5:7" ht="14.3" thickBot="1" x14ac:dyDescent="0.3">
      <c r="E3597" s="11">
        <v>39710</v>
      </c>
      <c r="F3597">
        <v>1604.73</v>
      </c>
      <c r="G3597">
        <v>4310.5200000000004</v>
      </c>
    </row>
    <row r="3598" spans="5:7" ht="14.3" thickBot="1" x14ac:dyDescent="0.3">
      <c r="E3598" s="11">
        <v>39713</v>
      </c>
      <c r="F3598">
        <v>1619.08</v>
      </c>
      <c r="G3598">
        <v>4349.0600000000004</v>
      </c>
    </row>
    <row r="3599" spans="5:7" ht="14.3" thickBot="1" x14ac:dyDescent="0.3">
      <c r="E3599" s="11">
        <v>39714</v>
      </c>
      <c r="F3599">
        <v>1611.79</v>
      </c>
      <c r="G3599">
        <v>4329.47</v>
      </c>
    </row>
    <row r="3600" spans="5:7" ht="14.3" thickBot="1" x14ac:dyDescent="0.3">
      <c r="E3600" s="11">
        <v>39715</v>
      </c>
      <c r="F3600">
        <v>1614.49</v>
      </c>
      <c r="G3600">
        <v>4336.74</v>
      </c>
    </row>
    <row r="3601" spans="5:7" ht="14.3" thickBot="1" x14ac:dyDescent="0.3">
      <c r="E3601" s="11">
        <v>39716</v>
      </c>
      <c r="F3601">
        <v>1621.5</v>
      </c>
      <c r="G3601">
        <v>4355.5600000000004</v>
      </c>
    </row>
    <row r="3602" spans="5:7" ht="14.3" thickBot="1" x14ac:dyDescent="0.3">
      <c r="E3602" s="11">
        <v>39717</v>
      </c>
      <c r="F3602">
        <v>1642.06</v>
      </c>
      <c r="G3602">
        <v>4410.8</v>
      </c>
    </row>
    <row r="3603" spans="5:7" ht="14.3" thickBot="1" x14ac:dyDescent="0.3">
      <c r="E3603" s="11">
        <v>39720</v>
      </c>
      <c r="F3603">
        <v>1634.72</v>
      </c>
      <c r="G3603">
        <v>4391.08</v>
      </c>
    </row>
    <row r="3604" spans="5:7" ht="14.3" thickBot="1" x14ac:dyDescent="0.3">
      <c r="E3604" s="11">
        <v>39721</v>
      </c>
      <c r="F3604">
        <v>1565.58</v>
      </c>
      <c r="G3604">
        <v>4205.3500000000004</v>
      </c>
    </row>
    <row r="3605" spans="5:7" ht="14.3" thickBot="1" x14ac:dyDescent="0.3">
      <c r="E3605" s="11">
        <v>39723</v>
      </c>
      <c r="F3605">
        <v>1585.9</v>
      </c>
      <c r="G3605">
        <v>4259.9399999999996</v>
      </c>
    </row>
    <row r="3606" spans="5:7" ht="14.3" thickBot="1" x14ac:dyDescent="0.3">
      <c r="E3606" s="11">
        <v>39724</v>
      </c>
      <c r="F3606">
        <v>1578.8</v>
      </c>
      <c r="G3606">
        <v>4240.8599999999997</v>
      </c>
    </row>
    <row r="3607" spans="5:7" ht="14.3" thickBot="1" x14ac:dyDescent="0.3">
      <c r="E3607" s="11">
        <v>39727</v>
      </c>
      <c r="F3607">
        <v>1519.12</v>
      </c>
      <c r="G3607">
        <v>4080.55</v>
      </c>
    </row>
    <row r="3608" spans="5:7" ht="14.3" thickBot="1" x14ac:dyDescent="0.3">
      <c r="E3608" s="11">
        <v>39728</v>
      </c>
      <c r="F3608">
        <v>1526.71</v>
      </c>
      <c r="G3608">
        <v>4106.62</v>
      </c>
    </row>
    <row r="3609" spans="5:7" ht="14.3" thickBot="1" x14ac:dyDescent="0.3">
      <c r="E3609" s="11">
        <v>39729</v>
      </c>
      <c r="F3609">
        <v>1466.58</v>
      </c>
      <c r="G3609">
        <v>3944.9</v>
      </c>
    </row>
    <row r="3610" spans="5:7" ht="14.3" thickBot="1" x14ac:dyDescent="0.3">
      <c r="E3610" s="11">
        <v>39730</v>
      </c>
      <c r="F3610">
        <v>1419.88</v>
      </c>
      <c r="G3610">
        <v>3819.32</v>
      </c>
    </row>
    <row r="3611" spans="5:7" ht="14.3" thickBot="1" x14ac:dyDescent="0.3">
      <c r="E3611" s="11">
        <v>39731</v>
      </c>
      <c r="F3611">
        <v>1349.1</v>
      </c>
      <c r="G3611">
        <v>3635.17</v>
      </c>
    </row>
    <row r="3612" spans="5:7" ht="14.3" thickBot="1" x14ac:dyDescent="0.3">
      <c r="E3612" s="11">
        <v>39734</v>
      </c>
      <c r="F3612">
        <v>1436.85</v>
      </c>
      <c r="G3612">
        <v>3876.93</v>
      </c>
    </row>
    <row r="3613" spans="5:7" ht="14.3" thickBot="1" x14ac:dyDescent="0.3">
      <c r="E3613" s="11">
        <v>39735</v>
      </c>
      <c r="F3613">
        <v>1505.37</v>
      </c>
      <c r="G3613">
        <v>4075.96</v>
      </c>
    </row>
    <row r="3614" spans="5:7" ht="14.3" thickBot="1" x14ac:dyDescent="0.3">
      <c r="E3614" s="11">
        <v>39736</v>
      </c>
      <c r="F3614">
        <v>1479.1</v>
      </c>
      <c r="G3614">
        <v>4005.22</v>
      </c>
    </row>
    <row r="3615" spans="5:7" ht="14.3" thickBot="1" x14ac:dyDescent="0.3">
      <c r="E3615" s="11">
        <v>39737</v>
      </c>
      <c r="F3615">
        <v>1418.59</v>
      </c>
      <c r="G3615">
        <v>3841.36</v>
      </c>
    </row>
    <row r="3616" spans="5:7" ht="14.3" thickBot="1" x14ac:dyDescent="0.3">
      <c r="E3616" s="11">
        <v>39738</v>
      </c>
      <c r="F3616">
        <v>1429.9</v>
      </c>
      <c r="G3616">
        <v>3871.99</v>
      </c>
    </row>
    <row r="3617" spans="5:7" ht="14.3" thickBot="1" x14ac:dyDescent="0.3">
      <c r="E3617" s="11">
        <v>39741</v>
      </c>
      <c r="F3617">
        <v>1436.31</v>
      </c>
      <c r="G3617">
        <v>3889.34</v>
      </c>
    </row>
    <row r="3618" spans="5:7" ht="14.3" thickBot="1" x14ac:dyDescent="0.3">
      <c r="E3618" s="11">
        <v>39742</v>
      </c>
      <c r="F3618">
        <v>1430.37</v>
      </c>
      <c r="G3618">
        <v>3873.27</v>
      </c>
    </row>
    <row r="3619" spans="5:7" ht="14.3" thickBot="1" x14ac:dyDescent="0.3">
      <c r="E3619" s="11">
        <v>39743</v>
      </c>
      <c r="F3619">
        <v>1419.63</v>
      </c>
      <c r="G3619">
        <v>3844.19</v>
      </c>
    </row>
    <row r="3620" spans="5:7" ht="14.3" thickBot="1" x14ac:dyDescent="0.3">
      <c r="E3620" s="11">
        <v>39744</v>
      </c>
      <c r="F3620">
        <v>1397.39</v>
      </c>
      <c r="G3620">
        <v>3783.96</v>
      </c>
    </row>
    <row r="3621" spans="5:7" ht="14.3" thickBot="1" x14ac:dyDescent="0.3">
      <c r="E3621" s="11">
        <v>39745</v>
      </c>
      <c r="F3621">
        <v>1382.63</v>
      </c>
      <c r="G3621">
        <v>3743.98</v>
      </c>
    </row>
    <row r="3622" spans="5:7" ht="14.3" thickBot="1" x14ac:dyDescent="0.3">
      <c r="E3622" s="11">
        <v>39748</v>
      </c>
      <c r="F3622">
        <v>1332.95</v>
      </c>
      <c r="G3622">
        <v>3609.48</v>
      </c>
    </row>
    <row r="3623" spans="5:7" ht="14.3" thickBot="1" x14ac:dyDescent="0.3">
      <c r="E3623" s="11">
        <v>39750</v>
      </c>
      <c r="F3623">
        <v>1342.12</v>
      </c>
      <c r="G3623">
        <v>3634.29</v>
      </c>
    </row>
    <row r="3624" spans="5:7" ht="14.3" thickBot="1" x14ac:dyDescent="0.3">
      <c r="E3624" s="11">
        <v>39751</v>
      </c>
      <c r="F3624">
        <v>1333.87</v>
      </c>
      <c r="G3624">
        <v>3611.95</v>
      </c>
    </row>
    <row r="3625" spans="5:7" ht="14.3" thickBot="1" x14ac:dyDescent="0.3">
      <c r="E3625" s="11">
        <v>39752</v>
      </c>
      <c r="F3625">
        <v>1328.06</v>
      </c>
      <c r="G3625">
        <v>3596.22</v>
      </c>
    </row>
    <row r="3626" spans="5:7" ht="14.3" thickBot="1" x14ac:dyDescent="0.3">
      <c r="E3626" s="11">
        <v>39755</v>
      </c>
      <c r="F3626">
        <v>1334.3</v>
      </c>
      <c r="G3626">
        <v>3613.12</v>
      </c>
    </row>
    <row r="3627" spans="5:7" ht="14.3" thickBot="1" x14ac:dyDescent="0.3">
      <c r="E3627" s="11">
        <v>39756</v>
      </c>
      <c r="F3627">
        <v>1322.98</v>
      </c>
      <c r="G3627">
        <v>3582.45</v>
      </c>
    </row>
    <row r="3628" spans="5:7" ht="14.3" thickBot="1" x14ac:dyDescent="0.3">
      <c r="E3628" s="11">
        <v>39757</v>
      </c>
      <c r="F3628">
        <v>1327.62</v>
      </c>
      <c r="G3628">
        <v>3595.04</v>
      </c>
    </row>
    <row r="3629" spans="5:7" ht="14.3" thickBot="1" x14ac:dyDescent="0.3">
      <c r="E3629" s="11">
        <v>39758</v>
      </c>
      <c r="F3629">
        <v>1336.85</v>
      </c>
      <c r="G3629">
        <v>3620.01</v>
      </c>
    </row>
    <row r="3630" spans="5:7" ht="14.3" thickBot="1" x14ac:dyDescent="0.3">
      <c r="E3630" s="11">
        <v>39759</v>
      </c>
      <c r="F3630">
        <v>1339.23</v>
      </c>
      <c r="G3630">
        <v>3626.46</v>
      </c>
    </row>
    <row r="3631" spans="5:7" ht="14.3" thickBot="1" x14ac:dyDescent="0.3">
      <c r="E3631" s="11">
        <v>39762</v>
      </c>
      <c r="F3631">
        <v>1334.11</v>
      </c>
      <c r="G3631">
        <v>3612.6</v>
      </c>
    </row>
    <row r="3632" spans="5:7" ht="14.3" thickBot="1" x14ac:dyDescent="0.3">
      <c r="E3632" s="11">
        <v>39763</v>
      </c>
      <c r="F3632">
        <v>1331.41</v>
      </c>
      <c r="G3632">
        <v>3605.29</v>
      </c>
    </row>
    <row r="3633" spans="5:7" ht="14.3" thickBot="1" x14ac:dyDescent="0.3">
      <c r="E3633" s="11">
        <v>39764</v>
      </c>
      <c r="F3633">
        <v>1325.3</v>
      </c>
      <c r="G3633">
        <v>3589.32</v>
      </c>
    </row>
    <row r="3634" spans="5:7" ht="14.3" thickBot="1" x14ac:dyDescent="0.3">
      <c r="E3634" s="11">
        <v>39765</v>
      </c>
      <c r="F3634">
        <v>1313.34</v>
      </c>
      <c r="G3634">
        <v>3556.95</v>
      </c>
    </row>
    <row r="3635" spans="5:7" ht="14.3" thickBot="1" x14ac:dyDescent="0.3">
      <c r="E3635" s="11">
        <v>39766</v>
      </c>
      <c r="F3635">
        <v>1304.28</v>
      </c>
      <c r="G3635">
        <v>3532.41</v>
      </c>
    </row>
    <row r="3636" spans="5:7" ht="14.3" thickBot="1" x14ac:dyDescent="0.3">
      <c r="E3636" s="11">
        <v>39769</v>
      </c>
      <c r="F3636">
        <v>1306.3</v>
      </c>
      <c r="G3636">
        <v>3537.87</v>
      </c>
    </row>
    <row r="3637" spans="5:7" ht="14.3" thickBot="1" x14ac:dyDescent="0.3">
      <c r="E3637" s="11">
        <v>39770</v>
      </c>
      <c r="F3637">
        <v>1293.28</v>
      </c>
      <c r="G3637">
        <v>3502.6</v>
      </c>
    </row>
    <row r="3638" spans="5:7" ht="16.3" thickBot="1" x14ac:dyDescent="0.3">
      <c r="E3638" s="43">
        <v>39771</v>
      </c>
      <c r="F3638">
        <v>1271.1600000000001</v>
      </c>
      <c r="G3638">
        <v>3442.7</v>
      </c>
    </row>
    <row r="3639" spans="5:7" ht="14.3" thickBot="1" x14ac:dyDescent="0.3">
      <c r="E3639" s="11">
        <v>39772</v>
      </c>
      <c r="F3639">
        <v>1258.8900000000001</v>
      </c>
      <c r="G3639">
        <v>3409.49</v>
      </c>
    </row>
    <row r="3640" spans="5:7" ht="14.3" thickBot="1" x14ac:dyDescent="0.3">
      <c r="E3640" s="11">
        <v>39773</v>
      </c>
      <c r="F3640">
        <v>1181.05</v>
      </c>
      <c r="G3640">
        <v>3198.67</v>
      </c>
    </row>
    <row r="3641" spans="5:7" ht="14.3" thickBot="1" x14ac:dyDescent="0.3">
      <c r="E3641" s="11">
        <v>39776</v>
      </c>
      <c r="F3641">
        <v>1112.17</v>
      </c>
      <c r="G3641">
        <v>3012.12</v>
      </c>
    </row>
    <row r="3642" spans="5:7" ht="14.3" thickBot="1" x14ac:dyDescent="0.3">
      <c r="E3642" s="11">
        <v>39777</v>
      </c>
      <c r="F3642">
        <v>1156.54</v>
      </c>
      <c r="G3642">
        <v>3132.28</v>
      </c>
    </row>
    <row r="3643" spans="5:7" ht="14.3" thickBot="1" x14ac:dyDescent="0.3">
      <c r="E3643" s="11">
        <v>39778</v>
      </c>
      <c r="F3643">
        <v>1156.71</v>
      </c>
      <c r="G3643">
        <v>3132.75</v>
      </c>
    </row>
    <row r="3644" spans="5:7" ht="14.3" thickBot="1" x14ac:dyDescent="0.3">
      <c r="E3644" s="11">
        <v>39779</v>
      </c>
      <c r="F3644">
        <v>1159.5899999999999</v>
      </c>
      <c r="G3644">
        <v>3143.95</v>
      </c>
    </row>
    <row r="3645" spans="5:7" ht="14.3" thickBot="1" x14ac:dyDescent="0.3">
      <c r="E3645" s="11">
        <v>39780</v>
      </c>
      <c r="F3645">
        <v>1171.08</v>
      </c>
      <c r="G3645">
        <v>3175.12</v>
      </c>
    </row>
    <row r="3646" spans="5:7" ht="14.3" thickBot="1" x14ac:dyDescent="0.3">
      <c r="E3646" s="11">
        <v>39783</v>
      </c>
      <c r="F3646">
        <v>1181.8499999999999</v>
      </c>
      <c r="G3646">
        <v>3222.16</v>
      </c>
    </row>
    <row r="3647" spans="5:7" ht="14.3" thickBot="1" x14ac:dyDescent="0.3">
      <c r="E3647" s="11">
        <v>39784</v>
      </c>
      <c r="F3647">
        <v>1165.25</v>
      </c>
      <c r="G3647">
        <v>3176.89</v>
      </c>
    </row>
    <row r="3648" spans="5:7" ht="14.3" thickBot="1" x14ac:dyDescent="0.3">
      <c r="E3648" s="11">
        <v>39785</v>
      </c>
      <c r="F3648">
        <v>1154.56</v>
      </c>
      <c r="G3648">
        <v>3148.2</v>
      </c>
    </row>
    <row r="3649" spans="5:7" ht="14.3" thickBot="1" x14ac:dyDescent="0.3">
      <c r="E3649" s="11">
        <v>39786</v>
      </c>
      <c r="F3649">
        <v>1144.0999999999999</v>
      </c>
      <c r="G3649">
        <v>3120.86</v>
      </c>
    </row>
    <row r="3650" spans="5:7" ht="14.3" thickBot="1" x14ac:dyDescent="0.3">
      <c r="E3650" s="11">
        <v>39787</v>
      </c>
      <c r="F3650">
        <v>1141.71</v>
      </c>
      <c r="G3650">
        <v>3115.61</v>
      </c>
    </row>
    <row r="3651" spans="5:7" ht="14.3" thickBot="1" x14ac:dyDescent="0.3">
      <c r="E3651" s="11">
        <v>39790</v>
      </c>
      <c r="F3651">
        <v>1143.1500000000001</v>
      </c>
      <c r="G3651">
        <v>3119.55</v>
      </c>
    </row>
    <row r="3652" spans="5:7" ht="14.3" thickBot="1" x14ac:dyDescent="0.3">
      <c r="E3652" s="11">
        <v>39791</v>
      </c>
      <c r="F3652">
        <v>1150.94</v>
      </c>
      <c r="G3652">
        <v>3140.8</v>
      </c>
    </row>
    <row r="3653" spans="5:7" ht="14.3" thickBot="1" x14ac:dyDescent="0.3">
      <c r="E3653" s="11">
        <v>39792</v>
      </c>
      <c r="F3653">
        <v>1193.28</v>
      </c>
      <c r="G3653">
        <v>3256.35</v>
      </c>
    </row>
    <row r="3654" spans="5:7" ht="14.3" thickBot="1" x14ac:dyDescent="0.3">
      <c r="E3654" s="11">
        <v>39793</v>
      </c>
      <c r="F3654">
        <v>1211.23</v>
      </c>
      <c r="G3654">
        <v>3309.49</v>
      </c>
    </row>
    <row r="3655" spans="5:7" ht="14.3" thickBot="1" x14ac:dyDescent="0.3">
      <c r="E3655" s="11">
        <v>39794</v>
      </c>
      <c r="F3655">
        <v>1215.0999999999999</v>
      </c>
      <c r="G3655">
        <v>3320.65</v>
      </c>
    </row>
    <row r="3656" spans="5:7" ht="14.3" thickBot="1" x14ac:dyDescent="0.3">
      <c r="E3656" s="11">
        <v>39797</v>
      </c>
      <c r="F3656">
        <v>1225.53</v>
      </c>
      <c r="G3656">
        <v>3349.15</v>
      </c>
    </row>
    <row r="3657" spans="5:7" ht="14.3" thickBot="1" x14ac:dyDescent="0.3">
      <c r="E3657" s="11">
        <v>39798</v>
      </c>
      <c r="F3657">
        <v>1222.67</v>
      </c>
      <c r="G3657">
        <v>3341.33</v>
      </c>
    </row>
    <row r="3658" spans="5:7" ht="14.3" thickBot="1" x14ac:dyDescent="0.3">
      <c r="E3658" s="11">
        <v>39799</v>
      </c>
      <c r="F3658">
        <v>1208.77</v>
      </c>
      <c r="G3658">
        <v>3303.34</v>
      </c>
    </row>
    <row r="3659" spans="5:7" ht="14.3" thickBot="1" x14ac:dyDescent="0.3">
      <c r="E3659" s="11">
        <v>39800</v>
      </c>
      <c r="F3659">
        <v>1174.8</v>
      </c>
      <c r="G3659">
        <v>3210.51</v>
      </c>
    </row>
    <row r="3660" spans="5:7" ht="14.3" thickBot="1" x14ac:dyDescent="0.3">
      <c r="E3660" s="11">
        <v>39801</v>
      </c>
      <c r="F3660">
        <v>1177.1400000000001</v>
      </c>
      <c r="G3660">
        <v>3216.91</v>
      </c>
    </row>
    <row r="3661" spans="5:7" ht="14.3" thickBot="1" x14ac:dyDescent="0.3">
      <c r="E3661" s="11">
        <v>39804</v>
      </c>
      <c r="F3661">
        <v>1172.92</v>
      </c>
      <c r="G3661">
        <v>3205.37</v>
      </c>
    </row>
    <row r="3662" spans="5:7" ht="14.3" thickBot="1" x14ac:dyDescent="0.3">
      <c r="E3662" s="11">
        <v>39805</v>
      </c>
      <c r="F3662">
        <v>1175.02</v>
      </c>
      <c r="G3662">
        <v>3211.12</v>
      </c>
    </row>
    <row r="3663" spans="5:7" ht="14.3" thickBot="1" x14ac:dyDescent="0.3">
      <c r="E3663" s="11">
        <v>39806</v>
      </c>
      <c r="F3663">
        <v>1173.32</v>
      </c>
      <c r="G3663">
        <v>3206.49</v>
      </c>
    </row>
    <row r="3664" spans="5:7" ht="14.3" thickBot="1" x14ac:dyDescent="0.3">
      <c r="E3664" s="11">
        <v>39808</v>
      </c>
      <c r="F3664">
        <v>1179.76</v>
      </c>
      <c r="G3664">
        <v>3224.06</v>
      </c>
    </row>
    <row r="3665" spans="5:7" ht="14.3" thickBot="1" x14ac:dyDescent="0.3">
      <c r="E3665" s="11">
        <v>39811</v>
      </c>
      <c r="F3665">
        <v>1177.3699999999999</v>
      </c>
      <c r="G3665">
        <v>3218.26</v>
      </c>
    </row>
    <row r="3666" spans="5:7" ht="14.3" thickBot="1" x14ac:dyDescent="0.3">
      <c r="E3666" s="11">
        <v>39812</v>
      </c>
      <c r="F3666">
        <v>1172.6199999999999</v>
      </c>
      <c r="G3666">
        <v>3205.44</v>
      </c>
    </row>
    <row r="3667" spans="5:7" ht="14.3" thickBot="1" x14ac:dyDescent="0.3">
      <c r="E3667" s="11">
        <v>39813</v>
      </c>
      <c r="F3667">
        <v>1182.74</v>
      </c>
      <c r="G3667">
        <v>3233.74</v>
      </c>
    </row>
    <row r="3668" spans="5:7" ht="14.3" thickBot="1" x14ac:dyDescent="0.3">
      <c r="E3668" s="11">
        <v>39818</v>
      </c>
      <c r="F3668">
        <v>1182.19</v>
      </c>
      <c r="G3668">
        <v>3232.23</v>
      </c>
    </row>
    <row r="3669" spans="5:7" ht="14.3" thickBot="1" x14ac:dyDescent="0.3">
      <c r="E3669" s="11">
        <v>39819</v>
      </c>
      <c r="F3669">
        <v>1178.93</v>
      </c>
      <c r="G3669">
        <v>3223.83</v>
      </c>
    </row>
    <row r="3670" spans="5:7" ht="14.3" thickBot="1" x14ac:dyDescent="0.3">
      <c r="E3670" s="11">
        <v>39820</v>
      </c>
      <c r="F3670">
        <v>1181.58</v>
      </c>
      <c r="G3670">
        <v>3231.09</v>
      </c>
    </row>
    <row r="3671" spans="5:7" ht="14.3" thickBot="1" x14ac:dyDescent="0.3">
      <c r="E3671" s="11">
        <v>39821</v>
      </c>
      <c r="F3671">
        <v>1177.78</v>
      </c>
      <c r="G3671">
        <v>3224.39</v>
      </c>
    </row>
    <row r="3672" spans="5:7" ht="14.3" thickBot="1" x14ac:dyDescent="0.3">
      <c r="E3672" s="11">
        <v>39822</v>
      </c>
      <c r="F3672">
        <v>1185.01</v>
      </c>
      <c r="G3672">
        <v>3244.18</v>
      </c>
    </row>
    <row r="3673" spans="5:7" ht="14.3" thickBot="1" x14ac:dyDescent="0.3">
      <c r="E3673" s="11">
        <v>39825</v>
      </c>
      <c r="F3673">
        <v>1191.6500000000001</v>
      </c>
      <c r="G3673">
        <v>3262.37</v>
      </c>
    </row>
    <row r="3674" spans="5:7" ht="14.3" thickBot="1" x14ac:dyDescent="0.3">
      <c r="E3674" s="11">
        <v>39826</v>
      </c>
      <c r="F3674">
        <v>1192.4000000000001</v>
      </c>
      <c r="G3674">
        <v>3264.41</v>
      </c>
    </row>
    <row r="3675" spans="5:7" ht="14.3" thickBot="1" x14ac:dyDescent="0.3">
      <c r="E3675" s="11">
        <v>39827</v>
      </c>
      <c r="F3675">
        <v>1195.9100000000001</v>
      </c>
      <c r="G3675">
        <v>3274.89</v>
      </c>
    </row>
    <row r="3676" spans="5:7" ht="14.3" thickBot="1" x14ac:dyDescent="0.3">
      <c r="E3676" s="11">
        <v>39828</v>
      </c>
      <c r="F3676">
        <v>1192.08</v>
      </c>
      <c r="G3676">
        <v>3264.39</v>
      </c>
    </row>
    <row r="3677" spans="5:7" ht="14.3" thickBot="1" x14ac:dyDescent="0.3">
      <c r="E3677" s="11">
        <v>39829</v>
      </c>
      <c r="F3677">
        <v>1188.5</v>
      </c>
      <c r="G3677">
        <v>3254.6</v>
      </c>
    </row>
    <row r="3678" spans="5:7" ht="14.3" thickBot="1" x14ac:dyDescent="0.3">
      <c r="E3678" s="11">
        <v>39832</v>
      </c>
      <c r="F3678">
        <v>1188.55</v>
      </c>
      <c r="G3678">
        <v>3254.74</v>
      </c>
    </row>
    <row r="3679" spans="5:7" ht="14.3" thickBot="1" x14ac:dyDescent="0.3">
      <c r="E3679" s="11">
        <v>39833</v>
      </c>
      <c r="F3679">
        <v>1171.44</v>
      </c>
      <c r="G3679">
        <v>3207.88</v>
      </c>
    </row>
    <row r="3680" spans="5:7" ht="14.3" thickBot="1" x14ac:dyDescent="0.3">
      <c r="E3680" s="11">
        <v>39834</v>
      </c>
      <c r="F3680">
        <v>1163.33</v>
      </c>
      <c r="G3680">
        <v>3185.67</v>
      </c>
    </row>
    <row r="3681" spans="5:7" ht="14.3" thickBot="1" x14ac:dyDescent="0.3">
      <c r="E3681" s="11">
        <v>39835</v>
      </c>
      <c r="F3681">
        <v>1155.76</v>
      </c>
      <c r="G3681">
        <v>3164.93</v>
      </c>
    </row>
    <row r="3682" spans="5:7" ht="14.3" thickBot="1" x14ac:dyDescent="0.3">
      <c r="E3682" s="11">
        <v>39836</v>
      </c>
      <c r="F3682">
        <v>1155.0999999999999</v>
      </c>
      <c r="G3682">
        <v>3163.14</v>
      </c>
    </row>
    <row r="3683" spans="5:7" ht="14.3" thickBot="1" x14ac:dyDescent="0.3">
      <c r="E3683" s="11">
        <v>39840</v>
      </c>
      <c r="F3683">
        <v>1134</v>
      </c>
      <c r="G3683">
        <v>3105.36</v>
      </c>
    </row>
    <row r="3684" spans="5:7" ht="14.3" thickBot="1" x14ac:dyDescent="0.3">
      <c r="E3684" s="11">
        <v>39841</v>
      </c>
      <c r="F3684">
        <v>1140.3699999999999</v>
      </c>
      <c r="G3684">
        <v>3122.79</v>
      </c>
    </row>
    <row r="3685" spans="5:7" ht="14.3" thickBot="1" x14ac:dyDescent="0.3">
      <c r="E3685" s="11">
        <v>39842</v>
      </c>
      <c r="F3685">
        <v>1138.0899999999999</v>
      </c>
      <c r="G3685">
        <v>3116.56</v>
      </c>
    </row>
    <row r="3686" spans="5:7" ht="14.3" thickBot="1" x14ac:dyDescent="0.3">
      <c r="E3686" s="11">
        <v>39843</v>
      </c>
      <c r="F3686">
        <v>1137.8399999999999</v>
      </c>
      <c r="G3686">
        <v>3115.87</v>
      </c>
    </row>
    <row r="3687" spans="5:7" ht="14.3" thickBot="1" x14ac:dyDescent="0.3">
      <c r="E3687" s="11">
        <v>39846</v>
      </c>
      <c r="F3687">
        <v>1121.74</v>
      </c>
      <c r="G3687">
        <v>3071.78</v>
      </c>
    </row>
    <row r="3688" spans="5:7" ht="14.3" thickBot="1" x14ac:dyDescent="0.3">
      <c r="E3688" s="11">
        <v>39847</v>
      </c>
      <c r="F3688">
        <v>1097.52</v>
      </c>
      <c r="G3688">
        <v>3005.46</v>
      </c>
    </row>
    <row r="3689" spans="5:7" ht="14.3" thickBot="1" x14ac:dyDescent="0.3">
      <c r="E3689" s="11">
        <v>39848</v>
      </c>
      <c r="F3689">
        <v>1087.78</v>
      </c>
      <c r="G3689">
        <v>2978.77</v>
      </c>
    </row>
    <row r="3690" spans="5:7" ht="14.3" thickBot="1" x14ac:dyDescent="0.3">
      <c r="E3690" s="11">
        <v>39849</v>
      </c>
      <c r="F3690">
        <v>1053.6500000000001</v>
      </c>
      <c r="G3690">
        <v>2885.33</v>
      </c>
    </row>
    <row r="3691" spans="5:7" ht="14.3" thickBot="1" x14ac:dyDescent="0.3">
      <c r="E3691" s="11">
        <v>39850</v>
      </c>
      <c r="F3691">
        <v>1042.49</v>
      </c>
      <c r="G3691">
        <v>2854.76</v>
      </c>
    </row>
    <row r="3692" spans="5:7" ht="14.3" thickBot="1" x14ac:dyDescent="0.3">
      <c r="E3692" s="11">
        <v>39853</v>
      </c>
      <c r="F3692">
        <v>1038.1600000000001</v>
      </c>
      <c r="G3692">
        <v>2842.91</v>
      </c>
    </row>
    <row r="3693" spans="5:7" ht="14.3" thickBot="1" x14ac:dyDescent="0.3">
      <c r="E3693" s="11">
        <v>39854</v>
      </c>
      <c r="F3693">
        <v>1022.32</v>
      </c>
      <c r="G3693">
        <v>2799.51</v>
      </c>
    </row>
    <row r="3694" spans="5:7" ht="14.3" thickBot="1" x14ac:dyDescent="0.3">
      <c r="E3694" s="11">
        <v>39855</v>
      </c>
      <c r="F3694">
        <v>997.53</v>
      </c>
      <c r="G3694">
        <v>2731.64</v>
      </c>
    </row>
    <row r="3695" spans="5:7" ht="14.3" thickBot="1" x14ac:dyDescent="0.3">
      <c r="E3695" s="11">
        <v>39856</v>
      </c>
      <c r="F3695">
        <v>998.96</v>
      </c>
      <c r="G3695">
        <v>2735.56</v>
      </c>
    </row>
    <row r="3696" spans="5:7" ht="14.3" thickBot="1" x14ac:dyDescent="0.3">
      <c r="E3696" s="11">
        <v>39857</v>
      </c>
      <c r="F3696">
        <v>1000.44</v>
      </c>
      <c r="G3696">
        <v>2739.6</v>
      </c>
    </row>
    <row r="3697" spans="5:7" ht="14.3" thickBot="1" x14ac:dyDescent="0.3">
      <c r="E3697" s="11">
        <v>39860</v>
      </c>
      <c r="F3697">
        <v>1004.84</v>
      </c>
      <c r="G3697">
        <v>2753.15</v>
      </c>
    </row>
    <row r="3698" spans="5:7" ht="14.3" thickBot="1" x14ac:dyDescent="0.3">
      <c r="E3698" s="11">
        <v>39861</v>
      </c>
      <c r="F3698">
        <v>1004.12</v>
      </c>
      <c r="G3698">
        <v>2751.16</v>
      </c>
    </row>
    <row r="3699" spans="5:7" ht="14.3" thickBot="1" x14ac:dyDescent="0.3">
      <c r="E3699" s="11">
        <v>39862</v>
      </c>
      <c r="F3699">
        <v>1005.42</v>
      </c>
      <c r="G3699">
        <v>2754.73</v>
      </c>
    </row>
    <row r="3700" spans="5:7" ht="14.3" thickBot="1" x14ac:dyDescent="0.3">
      <c r="E3700" s="11">
        <v>39863</v>
      </c>
      <c r="F3700">
        <v>1001.83</v>
      </c>
      <c r="G3700">
        <v>2744.9</v>
      </c>
    </row>
    <row r="3701" spans="5:7" ht="14.3" thickBot="1" x14ac:dyDescent="0.3">
      <c r="E3701" s="11">
        <v>39864</v>
      </c>
      <c r="F3701">
        <v>990.59</v>
      </c>
      <c r="G3701">
        <v>2714.1</v>
      </c>
    </row>
    <row r="3702" spans="5:7" ht="14.3" thickBot="1" x14ac:dyDescent="0.3">
      <c r="E3702" s="11">
        <v>39868</v>
      </c>
      <c r="F3702">
        <v>961.09</v>
      </c>
      <c r="G3702">
        <v>2633.27</v>
      </c>
    </row>
    <row r="3703" spans="5:7" ht="14.3" thickBot="1" x14ac:dyDescent="0.3">
      <c r="E3703" s="11">
        <v>39869</v>
      </c>
      <c r="F3703">
        <v>937.1</v>
      </c>
      <c r="G3703">
        <v>2568.91</v>
      </c>
    </row>
    <row r="3704" spans="5:7" ht="14.3" thickBot="1" x14ac:dyDescent="0.3">
      <c r="E3704" s="11">
        <v>39870</v>
      </c>
      <c r="F3704">
        <v>929.07</v>
      </c>
      <c r="G3704">
        <v>2546.88</v>
      </c>
    </row>
    <row r="3705" spans="5:7" ht="14.3" thickBot="1" x14ac:dyDescent="0.3">
      <c r="E3705" s="11">
        <v>39871</v>
      </c>
      <c r="F3705">
        <v>926.33</v>
      </c>
      <c r="G3705">
        <v>2539.39</v>
      </c>
    </row>
    <row r="3706" spans="5:7" ht="14.3" thickBot="1" x14ac:dyDescent="0.3">
      <c r="E3706" s="11">
        <v>39874</v>
      </c>
      <c r="F3706">
        <v>923.06</v>
      </c>
      <c r="G3706">
        <v>2530.42</v>
      </c>
    </row>
    <row r="3707" spans="5:7" ht="14.3" thickBot="1" x14ac:dyDescent="0.3">
      <c r="E3707" s="11">
        <v>39875</v>
      </c>
      <c r="F3707">
        <v>919.83</v>
      </c>
      <c r="G3707">
        <v>2521.5700000000002</v>
      </c>
    </row>
    <row r="3708" spans="5:7" ht="14.3" thickBot="1" x14ac:dyDescent="0.3">
      <c r="E3708" s="11">
        <v>39876</v>
      </c>
      <c r="F3708">
        <v>920.52</v>
      </c>
      <c r="G3708">
        <v>2523.46</v>
      </c>
    </row>
    <row r="3709" spans="5:7" ht="14.3" thickBot="1" x14ac:dyDescent="0.3">
      <c r="E3709" s="11">
        <v>39877</v>
      </c>
      <c r="F3709">
        <v>928.73</v>
      </c>
      <c r="G3709">
        <v>2545.96</v>
      </c>
    </row>
    <row r="3710" spans="5:7" ht="14.3" thickBot="1" x14ac:dyDescent="0.3">
      <c r="E3710" s="11">
        <v>39878</v>
      </c>
      <c r="F3710">
        <v>942.02</v>
      </c>
      <c r="G3710">
        <v>2582.4</v>
      </c>
    </row>
    <row r="3711" spans="5:7" ht="14.3" thickBot="1" x14ac:dyDescent="0.3">
      <c r="E3711" s="11">
        <v>39881</v>
      </c>
      <c r="F3711">
        <v>963.5</v>
      </c>
      <c r="G3711">
        <v>2643.27</v>
      </c>
    </row>
    <row r="3712" spans="5:7" ht="14.3" thickBot="1" x14ac:dyDescent="0.3">
      <c r="E3712" s="11">
        <v>39882</v>
      </c>
      <c r="F3712">
        <v>965.8</v>
      </c>
      <c r="G3712">
        <v>2649.56</v>
      </c>
    </row>
    <row r="3713" spans="5:7" ht="14.3" thickBot="1" x14ac:dyDescent="0.3">
      <c r="E3713" s="11">
        <v>39883</v>
      </c>
      <c r="F3713">
        <v>965.21</v>
      </c>
      <c r="G3713">
        <v>2647.96</v>
      </c>
    </row>
    <row r="3714" spans="5:7" ht="14.3" thickBot="1" x14ac:dyDescent="0.3">
      <c r="E3714" s="11">
        <v>39885</v>
      </c>
      <c r="F3714">
        <v>966.96</v>
      </c>
      <c r="G3714">
        <v>2652.75</v>
      </c>
    </row>
    <row r="3715" spans="5:7" ht="14.3" thickBot="1" x14ac:dyDescent="0.3">
      <c r="E3715" s="11">
        <v>39888</v>
      </c>
      <c r="F3715">
        <v>953.32</v>
      </c>
      <c r="G3715">
        <v>2615.33</v>
      </c>
    </row>
    <row r="3716" spans="5:7" ht="14.3" thickBot="1" x14ac:dyDescent="0.3">
      <c r="E3716" s="11">
        <v>39889</v>
      </c>
      <c r="F3716">
        <v>955.4</v>
      </c>
      <c r="G3716">
        <v>2621.0300000000002</v>
      </c>
    </row>
    <row r="3717" spans="5:7" ht="14.3" thickBot="1" x14ac:dyDescent="0.3">
      <c r="E3717" s="11">
        <v>39890</v>
      </c>
      <c r="F3717">
        <v>955.21</v>
      </c>
      <c r="G3717">
        <v>2620.5100000000002</v>
      </c>
    </row>
    <row r="3718" spans="5:7" ht="14.3" thickBot="1" x14ac:dyDescent="0.3">
      <c r="E3718" s="11">
        <v>39891</v>
      </c>
      <c r="F3718">
        <v>965.31</v>
      </c>
      <c r="G3718">
        <v>2648.24</v>
      </c>
    </row>
    <row r="3719" spans="5:7" ht="14.3" thickBot="1" x14ac:dyDescent="0.3">
      <c r="E3719" s="11">
        <v>39892</v>
      </c>
      <c r="F3719">
        <v>976.6</v>
      </c>
      <c r="G3719">
        <v>2679.2</v>
      </c>
    </row>
    <row r="3720" spans="5:7" ht="14.3" thickBot="1" x14ac:dyDescent="0.3">
      <c r="E3720" s="11">
        <v>39895</v>
      </c>
      <c r="F3720">
        <v>1009.54</v>
      </c>
      <c r="G3720">
        <v>2769.57</v>
      </c>
    </row>
    <row r="3721" spans="5:7" ht="14.3" thickBot="1" x14ac:dyDescent="0.3">
      <c r="E3721" s="11">
        <v>39896</v>
      </c>
      <c r="F3721">
        <v>1010.74</v>
      </c>
      <c r="G3721">
        <v>2772.86</v>
      </c>
    </row>
    <row r="3722" spans="5:7" ht="14.3" thickBot="1" x14ac:dyDescent="0.3">
      <c r="E3722" s="11">
        <v>39897</v>
      </c>
      <c r="F3722">
        <v>1013.21</v>
      </c>
      <c r="G3722">
        <v>2779.63</v>
      </c>
    </row>
    <row r="3723" spans="5:7" ht="14.3" thickBot="1" x14ac:dyDescent="0.3">
      <c r="E3723" s="11">
        <v>39898</v>
      </c>
      <c r="F3723">
        <v>1031.3699999999999</v>
      </c>
      <c r="G3723">
        <v>2829.45</v>
      </c>
    </row>
    <row r="3724" spans="5:7" ht="14.3" thickBot="1" x14ac:dyDescent="0.3">
      <c r="E3724" s="11">
        <v>39902</v>
      </c>
      <c r="F3724">
        <v>1057.98</v>
      </c>
      <c r="G3724">
        <v>2902.47</v>
      </c>
    </row>
    <row r="3725" spans="5:7" ht="14.3" thickBot="1" x14ac:dyDescent="0.3">
      <c r="E3725" s="11">
        <v>39903</v>
      </c>
      <c r="F3725">
        <v>1072.01</v>
      </c>
      <c r="G3725">
        <v>2940.95</v>
      </c>
    </row>
    <row r="3726" spans="5:7" ht="14.3" thickBot="1" x14ac:dyDescent="0.3">
      <c r="E3726" s="11">
        <v>39904</v>
      </c>
      <c r="F3726">
        <v>1157.29</v>
      </c>
      <c r="G3726">
        <v>3174.89</v>
      </c>
    </row>
    <row r="3727" spans="5:7" ht="14.3" thickBot="1" x14ac:dyDescent="0.3">
      <c r="E3727" s="11">
        <v>39905</v>
      </c>
      <c r="F3727">
        <v>1110.3699999999999</v>
      </c>
      <c r="G3727">
        <v>3046.18</v>
      </c>
    </row>
    <row r="3728" spans="5:7" ht="14.3" thickBot="1" x14ac:dyDescent="0.3">
      <c r="E3728" s="11">
        <v>39906</v>
      </c>
      <c r="F3728">
        <v>1109.24</v>
      </c>
      <c r="G3728">
        <v>3043.09</v>
      </c>
    </row>
    <row r="3729" spans="5:7" ht="14.3" thickBot="1" x14ac:dyDescent="0.3">
      <c r="E3729" s="11">
        <v>39909</v>
      </c>
      <c r="F3729">
        <v>1127.48</v>
      </c>
      <c r="G3729">
        <v>3093.14</v>
      </c>
    </row>
    <row r="3730" spans="5:7" ht="14.3" thickBot="1" x14ac:dyDescent="0.3">
      <c r="E3730" s="11">
        <v>39910</v>
      </c>
      <c r="F3730">
        <v>1139.3399999999999</v>
      </c>
      <c r="G3730">
        <v>3135.24</v>
      </c>
    </row>
    <row r="3731" spans="5:7" ht="14.3" thickBot="1" x14ac:dyDescent="0.3">
      <c r="E3731" s="11">
        <v>39911</v>
      </c>
      <c r="F3731">
        <v>1141.82</v>
      </c>
      <c r="G3731">
        <v>3143.67</v>
      </c>
    </row>
    <row r="3732" spans="5:7" ht="14.3" thickBot="1" x14ac:dyDescent="0.3">
      <c r="E3732" s="11">
        <v>39912</v>
      </c>
      <c r="F3732">
        <v>1150.76</v>
      </c>
      <c r="G3732">
        <v>3168.26</v>
      </c>
    </row>
    <row r="3733" spans="5:7" ht="14.3" thickBot="1" x14ac:dyDescent="0.3">
      <c r="E3733" s="11">
        <v>39913</v>
      </c>
      <c r="F3733">
        <v>1176.0999999999999</v>
      </c>
      <c r="G3733">
        <v>3241.81</v>
      </c>
    </row>
    <row r="3734" spans="5:7" ht="14.3" thickBot="1" x14ac:dyDescent="0.3">
      <c r="E3734" s="11">
        <v>39916</v>
      </c>
      <c r="F3734">
        <v>1190.49</v>
      </c>
      <c r="G3734">
        <v>3285.63</v>
      </c>
    </row>
    <row r="3735" spans="5:7" ht="14.3" thickBot="1" x14ac:dyDescent="0.3">
      <c r="E3735" s="11">
        <v>39917</v>
      </c>
      <c r="F3735">
        <v>1159.6500000000001</v>
      </c>
      <c r="G3735">
        <v>3201.48</v>
      </c>
    </row>
    <row r="3736" spans="5:7" ht="14.3" thickBot="1" x14ac:dyDescent="0.3">
      <c r="E3736" s="11">
        <v>39918</v>
      </c>
      <c r="F3736">
        <v>1155.06</v>
      </c>
      <c r="G3736">
        <v>3188.83</v>
      </c>
    </row>
    <row r="3737" spans="5:7" ht="14.3" thickBot="1" x14ac:dyDescent="0.3">
      <c r="E3737" s="11">
        <v>39919</v>
      </c>
      <c r="F3737">
        <v>1147.53</v>
      </c>
      <c r="G3737">
        <v>3168.03</v>
      </c>
    </row>
    <row r="3738" spans="5:7" ht="14.3" thickBot="1" x14ac:dyDescent="0.3">
      <c r="E3738" s="11">
        <v>39920</v>
      </c>
      <c r="F3738">
        <v>1158.1199999999999</v>
      </c>
      <c r="G3738">
        <v>3197.27</v>
      </c>
    </row>
    <row r="3739" spans="5:7" ht="14.3" thickBot="1" x14ac:dyDescent="0.3">
      <c r="E3739" s="11">
        <v>39923</v>
      </c>
      <c r="F3739">
        <v>1152.3399999999999</v>
      </c>
      <c r="G3739">
        <v>3181.32</v>
      </c>
    </row>
    <row r="3740" spans="5:7" ht="14.3" thickBot="1" x14ac:dyDescent="0.3">
      <c r="E3740" s="11">
        <v>39924</v>
      </c>
      <c r="F3740">
        <v>1140.0899999999999</v>
      </c>
      <c r="G3740">
        <v>3147.49</v>
      </c>
    </row>
    <row r="3741" spans="5:7" ht="14.3" thickBot="1" x14ac:dyDescent="0.3">
      <c r="E3741" s="11">
        <v>39925</v>
      </c>
      <c r="F3741">
        <v>1123.23</v>
      </c>
      <c r="G3741">
        <v>3101.34</v>
      </c>
    </row>
    <row r="3742" spans="5:7" ht="14.3" thickBot="1" x14ac:dyDescent="0.3">
      <c r="E3742" s="11">
        <v>39926</v>
      </c>
      <c r="F3742">
        <v>1135.1099999999999</v>
      </c>
      <c r="G3742">
        <v>3134.14</v>
      </c>
    </row>
    <row r="3743" spans="5:7" ht="14.3" thickBot="1" x14ac:dyDescent="0.3">
      <c r="E3743" s="11">
        <v>39927</v>
      </c>
      <c r="F3743">
        <v>1135.5999999999999</v>
      </c>
      <c r="G3743">
        <v>3135.51</v>
      </c>
    </row>
    <row r="3744" spans="5:7" ht="14.3" thickBot="1" x14ac:dyDescent="0.3">
      <c r="E3744" s="11">
        <v>39930</v>
      </c>
      <c r="F3744">
        <v>1138.1199999999999</v>
      </c>
      <c r="G3744">
        <v>3142.47</v>
      </c>
    </row>
    <row r="3745" spans="5:7" ht="14.3" thickBot="1" x14ac:dyDescent="0.3">
      <c r="E3745" s="11">
        <v>39931</v>
      </c>
      <c r="F3745">
        <v>1125.96</v>
      </c>
      <c r="G3745">
        <v>3108.89</v>
      </c>
    </row>
    <row r="3746" spans="5:7" ht="14.3" thickBot="1" x14ac:dyDescent="0.3">
      <c r="E3746" s="11">
        <v>39932</v>
      </c>
      <c r="F3746">
        <v>1115.76</v>
      </c>
      <c r="G3746">
        <v>3080.72</v>
      </c>
    </row>
    <row r="3747" spans="5:7" ht="14.3" thickBot="1" x14ac:dyDescent="0.3">
      <c r="E3747" s="11">
        <v>39933</v>
      </c>
      <c r="F3747">
        <v>1126.23</v>
      </c>
      <c r="G3747">
        <v>3109.62</v>
      </c>
    </row>
    <row r="3748" spans="5:7" ht="14.3" thickBot="1" x14ac:dyDescent="0.3">
      <c r="E3748" s="11">
        <v>39937</v>
      </c>
      <c r="F3748">
        <v>1133.1300000000001</v>
      </c>
      <c r="G3748">
        <v>3128.68</v>
      </c>
    </row>
    <row r="3749" spans="5:7" ht="14.3" thickBot="1" x14ac:dyDescent="0.3">
      <c r="E3749" s="11">
        <v>39938</v>
      </c>
      <c r="F3749">
        <v>1138.46</v>
      </c>
      <c r="G3749">
        <v>3143.4</v>
      </c>
    </row>
    <row r="3750" spans="5:7" ht="14.3" thickBot="1" x14ac:dyDescent="0.3">
      <c r="E3750" s="11">
        <v>39939</v>
      </c>
      <c r="F3750">
        <v>1146.51</v>
      </c>
      <c r="G3750">
        <v>3165.63</v>
      </c>
    </row>
    <row r="3751" spans="5:7" ht="14.3" thickBot="1" x14ac:dyDescent="0.3">
      <c r="E3751" s="11">
        <v>39940</v>
      </c>
      <c r="F3751">
        <v>1166.28</v>
      </c>
      <c r="G3751">
        <v>3220.21</v>
      </c>
    </row>
    <row r="3752" spans="5:7" ht="14.3" thickBot="1" x14ac:dyDescent="0.3">
      <c r="E3752" s="11">
        <v>39941</v>
      </c>
      <c r="F3752">
        <v>1178.08</v>
      </c>
      <c r="G3752">
        <v>3252.81</v>
      </c>
    </row>
    <row r="3753" spans="5:7" ht="14.3" thickBot="1" x14ac:dyDescent="0.3">
      <c r="E3753" s="11">
        <v>39944</v>
      </c>
      <c r="F3753">
        <v>1209.93</v>
      </c>
      <c r="G3753">
        <v>3340.72</v>
      </c>
    </row>
    <row r="3754" spans="5:7" ht="14.3" thickBot="1" x14ac:dyDescent="0.3">
      <c r="E3754" s="11">
        <v>39945</v>
      </c>
      <c r="F3754">
        <v>1209.8800000000001</v>
      </c>
      <c r="G3754">
        <v>3340.59</v>
      </c>
    </row>
    <row r="3755" spans="5:7" ht="14.3" thickBot="1" x14ac:dyDescent="0.3">
      <c r="E3755" s="11">
        <v>39946</v>
      </c>
      <c r="F3755">
        <v>1196.01</v>
      </c>
      <c r="G3755">
        <v>3302.29</v>
      </c>
    </row>
    <row r="3756" spans="5:7" ht="14.3" thickBot="1" x14ac:dyDescent="0.3">
      <c r="E3756" s="11">
        <v>39947</v>
      </c>
      <c r="F3756">
        <v>1187.56</v>
      </c>
      <c r="G3756">
        <v>3278.98</v>
      </c>
    </row>
    <row r="3757" spans="5:7" ht="14.3" thickBot="1" x14ac:dyDescent="0.3">
      <c r="E3757" s="11">
        <v>39948</v>
      </c>
      <c r="F3757">
        <v>1195.97</v>
      </c>
      <c r="G3757">
        <v>3302.19</v>
      </c>
    </row>
    <row r="3758" spans="5:7" ht="14.3" thickBot="1" x14ac:dyDescent="0.3">
      <c r="E3758" s="11">
        <v>39951</v>
      </c>
      <c r="F3758">
        <v>1177.57</v>
      </c>
      <c r="G3758">
        <v>3251.38</v>
      </c>
    </row>
    <row r="3759" spans="5:7" ht="14.3" thickBot="1" x14ac:dyDescent="0.3">
      <c r="E3759" s="11">
        <v>39952</v>
      </c>
      <c r="F3759">
        <v>1172.2</v>
      </c>
      <c r="G3759">
        <v>3236.57</v>
      </c>
    </row>
    <row r="3760" spans="5:7" ht="14.3" thickBot="1" x14ac:dyDescent="0.3">
      <c r="E3760" s="11">
        <v>39953</v>
      </c>
      <c r="F3760">
        <v>1187.17</v>
      </c>
      <c r="G3760">
        <v>3277.88</v>
      </c>
    </row>
    <row r="3761" spans="5:7" ht="14.3" thickBot="1" x14ac:dyDescent="0.3">
      <c r="E3761" s="11">
        <v>39954</v>
      </c>
      <c r="F3761">
        <v>1197.67</v>
      </c>
      <c r="G3761">
        <v>3306.89</v>
      </c>
    </row>
    <row r="3762" spans="5:7" ht="14.3" thickBot="1" x14ac:dyDescent="0.3">
      <c r="E3762" s="11">
        <v>39955</v>
      </c>
      <c r="F3762">
        <v>1204.72</v>
      </c>
      <c r="G3762">
        <v>3326.34</v>
      </c>
    </row>
    <row r="3763" spans="5:7" ht="14.3" thickBot="1" x14ac:dyDescent="0.3">
      <c r="E3763" s="11">
        <v>39958</v>
      </c>
      <c r="F3763">
        <v>1200.6600000000001</v>
      </c>
      <c r="G3763">
        <v>3315.14</v>
      </c>
    </row>
    <row r="3764" spans="5:7" ht="14.3" thickBot="1" x14ac:dyDescent="0.3">
      <c r="E3764" s="11">
        <v>39959</v>
      </c>
      <c r="F3764">
        <v>1213.67</v>
      </c>
      <c r="G3764">
        <v>3351.06</v>
      </c>
    </row>
    <row r="3765" spans="5:7" ht="14.3" thickBot="1" x14ac:dyDescent="0.3">
      <c r="E3765" s="11">
        <v>39960</v>
      </c>
      <c r="F3765">
        <v>1233.03</v>
      </c>
      <c r="G3765">
        <v>3404.52</v>
      </c>
    </row>
    <row r="3766" spans="5:7" ht="14.3" thickBot="1" x14ac:dyDescent="0.3">
      <c r="E3766" s="11">
        <v>39961</v>
      </c>
      <c r="F3766">
        <v>1242.9100000000001</v>
      </c>
      <c r="G3766">
        <v>3432.38</v>
      </c>
    </row>
    <row r="3767" spans="5:7" ht="14.3" thickBot="1" x14ac:dyDescent="0.3">
      <c r="E3767" s="11">
        <v>39962</v>
      </c>
      <c r="F3767">
        <v>1295.8</v>
      </c>
      <c r="G3767">
        <v>3579.3</v>
      </c>
    </row>
    <row r="3768" spans="5:7" ht="14.3" thickBot="1" x14ac:dyDescent="0.3">
      <c r="E3768" s="11">
        <v>39965</v>
      </c>
      <c r="F3768">
        <v>1336.79</v>
      </c>
      <c r="G3768">
        <v>3693.55</v>
      </c>
    </row>
    <row r="3769" spans="5:7" ht="14.3" thickBot="1" x14ac:dyDescent="0.3">
      <c r="E3769" s="11">
        <v>39966</v>
      </c>
      <c r="F3769">
        <v>1328.61</v>
      </c>
      <c r="G3769">
        <v>3670.93</v>
      </c>
    </row>
    <row r="3770" spans="5:7" ht="14.3" thickBot="1" x14ac:dyDescent="0.3">
      <c r="E3770" s="11">
        <v>39967</v>
      </c>
      <c r="F3770">
        <v>1348.49</v>
      </c>
      <c r="G3770">
        <v>3725.86</v>
      </c>
    </row>
    <row r="3771" spans="5:7" ht="14.3" thickBot="1" x14ac:dyDescent="0.3">
      <c r="E3771" s="11">
        <v>39968</v>
      </c>
      <c r="F3771">
        <v>1353.42</v>
      </c>
      <c r="G3771">
        <v>3739.64</v>
      </c>
    </row>
    <row r="3772" spans="5:7" ht="14.3" thickBot="1" x14ac:dyDescent="0.3">
      <c r="E3772" s="11">
        <v>39969</v>
      </c>
      <c r="F3772">
        <v>1358.7303658481537</v>
      </c>
      <c r="G3772">
        <v>3754.3031741663467</v>
      </c>
    </row>
    <row r="3773" spans="5:7" ht="14.3" thickBot="1" x14ac:dyDescent="0.3">
      <c r="E3773" s="11">
        <v>39972</v>
      </c>
      <c r="F3773">
        <v>1352.1507380892772</v>
      </c>
      <c r="G3773">
        <v>3736.5630640228478</v>
      </c>
    </row>
    <row r="3774" spans="5:7" ht="14.3" thickBot="1" x14ac:dyDescent="0.3">
      <c r="E3774" s="11">
        <v>39973</v>
      </c>
      <c r="F3774">
        <v>1350.7353319726046</v>
      </c>
      <c r="G3774">
        <v>3732.6516996555702</v>
      </c>
    </row>
    <row r="3775" spans="5:7" ht="14.3" thickBot="1" x14ac:dyDescent="0.3">
      <c r="E3775" s="11">
        <v>39974</v>
      </c>
      <c r="F3775">
        <v>1357.919493455933</v>
      </c>
      <c r="G3775">
        <v>3752.5045693751945</v>
      </c>
    </row>
    <row r="3776" spans="5:7" ht="14.3" thickBot="1" x14ac:dyDescent="0.3">
      <c r="E3776" s="11">
        <v>39975</v>
      </c>
      <c r="F3776">
        <v>1379.25</v>
      </c>
      <c r="G3776">
        <v>3811.44</v>
      </c>
    </row>
    <row r="3777" spans="5:7" ht="14.3" thickBot="1" x14ac:dyDescent="0.3">
      <c r="E3777" s="11">
        <v>39976</v>
      </c>
      <c r="F3777">
        <v>1431.37</v>
      </c>
      <c r="G3777">
        <v>3955.49</v>
      </c>
    </row>
    <row r="3778" spans="5:7" ht="14.3" thickBot="1" x14ac:dyDescent="0.3">
      <c r="E3778" s="11">
        <v>39979</v>
      </c>
      <c r="F3778">
        <v>1493.07</v>
      </c>
      <c r="G3778">
        <v>4125.99</v>
      </c>
    </row>
    <row r="3779" spans="5:7" ht="14.3" thickBot="1" x14ac:dyDescent="0.3">
      <c r="E3779" s="11">
        <v>39980</v>
      </c>
      <c r="F3779">
        <v>1457.01</v>
      </c>
      <c r="G3779">
        <v>4026.34</v>
      </c>
    </row>
    <row r="3780" spans="5:7" ht="14.3" thickBot="1" x14ac:dyDescent="0.3">
      <c r="E3780" s="11">
        <v>39981</v>
      </c>
      <c r="F3780">
        <v>1447.95</v>
      </c>
      <c r="G3780">
        <v>4001.3</v>
      </c>
    </row>
    <row r="3781" spans="5:7" ht="14.3" thickBot="1" x14ac:dyDescent="0.3">
      <c r="E3781" s="11">
        <v>39982</v>
      </c>
      <c r="F3781">
        <v>1453.01</v>
      </c>
      <c r="G3781">
        <v>4016.99</v>
      </c>
    </row>
    <row r="3782" spans="5:7" ht="14.3" thickBot="1" x14ac:dyDescent="0.3">
      <c r="E3782" s="11">
        <v>39983</v>
      </c>
      <c r="F3782">
        <v>1456.98</v>
      </c>
      <c r="G3782">
        <v>4027.98</v>
      </c>
    </row>
    <row r="3783" spans="5:7" ht="14.3" thickBot="1" x14ac:dyDescent="0.3">
      <c r="E3783" s="11">
        <v>39986</v>
      </c>
      <c r="F3783">
        <v>1471.52</v>
      </c>
      <c r="G3783">
        <v>4068.18</v>
      </c>
    </row>
    <row r="3784" spans="5:7" ht="14.3" thickBot="1" x14ac:dyDescent="0.3">
      <c r="E3784" s="11">
        <v>39987</v>
      </c>
      <c r="F3784">
        <v>1470.13</v>
      </c>
      <c r="G3784">
        <v>4067.54</v>
      </c>
    </row>
    <row r="3785" spans="5:7" ht="14.3" thickBot="1" x14ac:dyDescent="0.3">
      <c r="E3785" s="11">
        <v>39988</v>
      </c>
      <c r="F3785">
        <v>1452.12</v>
      </c>
      <c r="G3785">
        <v>4017.72</v>
      </c>
    </row>
    <row r="3786" spans="5:7" ht="14.3" thickBot="1" x14ac:dyDescent="0.3">
      <c r="E3786" s="11">
        <v>39989</v>
      </c>
      <c r="F3786">
        <v>1454.73</v>
      </c>
      <c r="G3786">
        <v>4024.92</v>
      </c>
    </row>
    <row r="3787" spans="5:7" ht="14.3" thickBot="1" x14ac:dyDescent="0.3">
      <c r="E3787" s="11">
        <v>39990</v>
      </c>
      <c r="F3787">
        <v>1451.6297253450268</v>
      </c>
      <c r="G3787">
        <v>4016.3476733434786</v>
      </c>
    </row>
    <row r="3788" spans="5:7" ht="14.3" thickBot="1" x14ac:dyDescent="0.3">
      <c r="E3788" s="11">
        <v>39993</v>
      </c>
      <c r="F3788">
        <v>1443.52</v>
      </c>
      <c r="G3788">
        <v>3993.9</v>
      </c>
    </row>
    <row r="3789" spans="5:7" ht="14.3" thickBot="1" x14ac:dyDescent="0.3">
      <c r="E3789" s="11">
        <v>39994</v>
      </c>
      <c r="F3789">
        <v>1417.47</v>
      </c>
      <c r="G3789">
        <v>3921.82</v>
      </c>
    </row>
    <row r="3790" spans="5:7" ht="14.3" thickBot="1" x14ac:dyDescent="0.3">
      <c r="E3790" s="11">
        <v>39995</v>
      </c>
      <c r="F3790">
        <v>1416.89</v>
      </c>
      <c r="G3790">
        <v>3920.24</v>
      </c>
    </row>
    <row r="3791" spans="5:7" ht="14.3" thickBot="1" x14ac:dyDescent="0.3">
      <c r="E3791" s="11">
        <v>39996</v>
      </c>
      <c r="F3791">
        <v>1404.74</v>
      </c>
      <c r="G3791">
        <v>3886.78</v>
      </c>
    </row>
    <row r="3792" spans="5:7" ht="14.3" thickBot="1" x14ac:dyDescent="0.3">
      <c r="E3792" s="11">
        <v>39997</v>
      </c>
      <c r="F3792">
        <v>1393.04</v>
      </c>
      <c r="G3792">
        <v>3854.43</v>
      </c>
    </row>
    <row r="3793" spans="5:7" ht="14.3" thickBot="1" x14ac:dyDescent="0.3">
      <c r="E3793" s="11">
        <v>40000</v>
      </c>
      <c r="F3793">
        <v>1353.34</v>
      </c>
      <c r="G3793">
        <v>3744.58</v>
      </c>
    </row>
    <row r="3794" spans="5:7" ht="14.3" thickBot="1" x14ac:dyDescent="0.3">
      <c r="E3794" s="11">
        <v>40001</v>
      </c>
      <c r="F3794">
        <v>1377.3</v>
      </c>
      <c r="G3794">
        <v>3811.79</v>
      </c>
    </row>
    <row r="3795" spans="5:7" ht="14.3" thickBot="1" x14ac:dyDescent="0.3">
      <c r="E3795" s="11">
        <v>40002</v>
      </c>
      <c r="F3795">
        <v>1395.73</v>
      </c>
      <c r="G3795">
        <v>3862.8</v>
      </c>
    </row>
    <row r="3796" spans="5:7" ht="14.3" thickBot="1" x14ac:dyDescent="0.3">
      <c r="E3796" s="11">
        <v>40003</v>
      </c>
      <c r="F3796">
        <v>1404.3</v>
      </c>
      <c r="G3796">
        <v>3887.4</v>
      </c>
    </row>
    <row r="3797" spans="5:7" ht="14.3" thickBot="1" x14ac:dyDescent="0.3">
      <c r="E3797" s="11">
        <v>40004</v>
      </c>
      <c r="F3797">
        <v>1396.9</v>
      </c>
      <c r="G3797">
        <v>3888.3</v>
      </c>
    </row>
    <row r="3798" spans="5:7" ht="14.3" thickBot="1" x14ac:dyDescent="0.3">
      <c r="E3798" s="11">
        <v>40007</v>
      </c>
      <c r="F3798">
        <v>1391.87</v>
      </c>
      <c r="G3798">
        <v>3874.28</v>
      </c>
    </row>
    <row r="3799" spans="5:7" ht="14.3" thickBot="1" x14ac:dyDescent="0.3">
      <c r="E3799" s="11">
        <v>40008</v>
      </c>
      <c r="F3799">
        <v>1380.85</v>
      </c>
      <c r="G3799">
        <v>3843.61</v>
      </c>
    </row>
    <row r="3800" spans="5:7" ht="14.3" thickBot="1" x14ac:dyDescent="0.3">
      <c r="E3800" s="11">
        <v>40009</v>
      </c>
      <c r="F3800">
        <v>1377.5</v>
      </c>
      <c r="G3800">
        <v>3837.81</v>
      </c>
    </row>
    <row r="3801" spans="5:7" ht="14.3" thickBot="1" x14ac:dyDescent="0.3">
      <c r="E3801" s="11">
        <v>40010</v>
      </c>
      <c r="F3801">
        <v>1378.59</v>
      </c>
      <c r="G3801">
        <v>3840.86</v>
      </c>
    </row>
    <row r="3802" spans="5:7" ht="14.3" thickBot="1" x14ac:dyDescent="0.3">
      <c r="E3802" s="11">
        <v>40011</v>
      </c>
      <c r="F3802">
        <v>1381.69</v>
      </c>
      <c r="G3802">
        <v>3849.49</v>
      </c>
    </row>
    <row r="3803" spans="5:7" ht="14.3" thickBot="1" x14ac:dyDescent="0.3">
      <c r="E3803" s="11">
        <v>40014</v>
      </c>
      <c r="F3803">
        <v>1393.9</v>
      </c>
      <c r="G3803">
        <v>3883.52</v>
      </c>
    </row>
    <row r="3804" spans="5:7" ht="14.3" thickBot="1" x14ac:dyDescent="0.3">
      <c r="E3804" s="11">
        <v>40015</v>
      </c>
      <c r="F3804">
        <v>1397.39</v>
      </c>
      <c r="G3804">
        <v>3893.23</v>
      </c>
    </row>
    <row r="3805" spans="5:7" ht="14.3" thickBot="1" x14ac:dyDescent="0.3">
      <c r="E3805" s="11">
        <v>40016</v>
      </c>
      <c r="F3805">
        <v>1403.28</v>
      </c>
      <c r="G3805">
        <v>3909.64</v>
      </c>
    </row>
    <row r="3806" spans="5:7" ht="14.3" thickBot="1" x14ac:dyDescent="0.3">
      <c r="E3806" s="11">
        <v>40017</v>
      </c>
      <c r="F3806">
        <v>1419.99</v>
      </c>
      <c r="G3806">
        <v>3956.2</v>
      </c>
    </row>
    <row r="3807" spans="5:7" ht="14.3" thickBot="1" x14ac:dyDescent="0.3">
      <c r="E3807" s="11">
        <v>40018</v>
      </c>
      <c r="F3807">
        <v>1425.5</v>
      </c>
      <c r="G3807">
        <v>3971.54</v>
      </c>
    </row>
    <row r="3808" spans="5:7" ht="14.3" thickBot="1" x14ac:dyDescent="0.3">
      <c r="E3808" s="11">
        <v>40021</v>
      </c>
      <c r="F3808">
        <v>1436.03</v>
      </c>
      <c r="G3808">
        <v>4000.9</v>
      </c>
    </row>
    <row r="3809" spans="5:7" ht="14.3" thickBot="1" x14ac:dyDescent="0.3">
      <c r="E3809" s="11">
        <v>40022</v>
      </c>
      <c r="F3809">
        <v>1455.18</v>
      </c>
      <c r="G3809">
        <v>4054.24</v>
      </c>
    </row>
    <row r="3810" spans="5:7" ht="14.3" thickBot="1" x14ac:dyDescent="0.3">
      <c r="E3810" s="11">
        <v>40023</v>
      </c>
      <c r="F3810">
        <v>1453.5</v>
      </c>
      <c r="G3810">
        <v>4049.57</v>
      </c>
    </row>
    <row r="3811" spans="5:7" ht="14.3" thickBot="1" x14ac:dyDescent="0.3">
      <c r="E3811" s="11">
        <v>40024</v>
      </c>
      <c r="F3811">
        <v>1468.06</v>
      </c>
      <c r="G3811">
        <v>4090.13</v>
      </c>
    </row>
    <row r="3812" spans="5:7" ht="14.3" thickBot="1" x14ac:dyDescent="0.3">
      <c r="E3812" s="11">
        <v>40025</v>
      </c>
      <c r="F3812">
        <v>1482.71</v>
      </c>
      <c r="G3812">
        <v>4130.95</v>
      </c>
    </row>
    <row r="3813" spans="5:7" ht="14.3" thickBot="1" x14ac:dyDescent="0.3">
      <c r="E3813" s="11">
        <v>40028</v>
      </c>
      <c r="F3813">
        <v>1499.53</v>
      </c>
      <c r="G3813">
        <v>4177.8100000000004</v>
      </c>
    </row>
    <row r="3814" spans="5:7" ht="14.3" thickBot="1" x14ac:dyDescent="0.3">
      <c r="E3814" s="11">
        <v>40029</v>
      </c>
      <c r="F3814">
        <v>1513.29</v>
      </c>
      <c r="G3814">
        <v>4216.13</v>
      </c>
    </row>
    <row r="3815" spans="5:7" ht="14.3" thickBot="1" x14ac:dyDescent="0.3">
      <c r="E3815" s="11">
        <v>40030</v>
      </c>
      <c r="F3815">
        <v>1519.8</v>
      </c>
      <c r="G3815">
        <v>4234.29</v>
      </c>
    </row>
    <row r="3816" spans="5:7" ht="14.3" thickBot="1" x14ac:dyDescent="0.3">
      <c r="E3816" s="11">
        <v>40031</v>
      </c>
      <c r="F3816">
        <v>1518.34</v>
      </c>
      <c r="G3816">
        <v>4230.22</v>
      </c>
    </row>
    <row r="3817" spans="5:7" ht="14.3" thickBot="1" x14ac:dyDescent="0.3">
      <c r="E3817" s="11">
        <v>40032</v>
      </c>
      <c r="F3817">
        <v>1506.98</v>
      </c>
      <c r="G3817">
        <v>4198.5600000000004</v>
      </c>
    </row>
    <row r="3818" spans="5:7" ht="14.3" thickBot="1" x14ac:dyDescent="0.3">
      <c r="E3818" s="11">
        <v>40035</v>
      </c>
      <c r="F3818">
        <v>1490.79</v>
      </c>
      <c r="G3818">
        <v>4153.45</v>
      </c>
    </row>
    <row r="3819" spans="5:7" ht="14.3" thickBot="1" x14ac:dyDescent="0.3">
      <c r="E3819" s="11">
        <v>40036</v>
      </c>
      <c r="F3819">
        <v>1505.13</v>
      </c>
      <c r="G3819">
        <v>4193.41</v>
      </c>
    </row>
    <row r="3820" spans="5:7" ht="14.3" thickBot="1" x14ac:dyDescent="0.3">
      <c r="E3820" s="11">
        <v>40037</v>
      </c>
      <c r="F3820">
        <v>1506.43</v>
      </c>
      <c r="G3820">
        <v>4197.03</v>
      </c>
    </row>
    <row r="3821" spans="5:7" ht="14.3" thickBot="1" x14ac:dyDescent="0.3">
      <c r="E3821" s="11">
        <v>40038</v>
      </c>
      <c r="F3821">
        <v>1499.8</v>
      </c>
      <c r="G3821">
        <v>4178.55</v>
      </c>
    </row>
    <row r="3822" spans="5:7" ht="14.3" thickBot="1" x14ac:dyDescent="0.3">
      <c r="E3822" s="11">
        <v>40039</v>
      </c>
      <c r="F3822">
        <v>1504.21</v>
      </c>
      <c r="G3822">
        <v>4190.8500000000004</v>
      </c>
    </row>
    <row r="3823" spans="5:7" ht="14.3" thickBot="1" x14ac:dyDescent="0.3">
      <c r="E3823" s="11">
        <v>40042</v>
      </c>
      <c r="F3823">
        <v>1481.7</v>
      </c>
      <c r="G3823">
        <v>4128.12</v>
      </c>
    </row>
    <row r="3824" spans="5:7" ht="14.3" thickBot="1" x14ac:dyDescent="0.3">
      <c r="E3824" s="11">
        <v>40043</v>
      </c>
      <c r="F3824">
        <v>1470.88</v>
      </c>
      <c r="G3824">
        <v>4097.97</v>
      </c>
    </row>
    <row r="3825" spans="5:7" ht="14.3" thickBot="1" x14ac:dyDescent="0.3">
      <c r="E3825" s="11">
        <v>40044</v>
      </c>
      <c r="F3825">
        <v>1472.09</v>
      </c>
      <c r="G3825">
        <v>4101.3599999999997</v>
      </c>
    </row>
    <row r="3826" spans="5:7" ht="14.3" thickBot="1" x14ac:dyDescent="0.3">
      <c r="E3826" s="11">
        <v>40045</v>
      </c>
      <c r="F3826">
        <v>1463.07</v>
      </c>
      <c r="G3826">
        <v>4076.22</v>
      </c>
    </row>
    <row r="3827" spans="5:7" ht="14.3" thickBot="1" x14ac:dyDescent="0.3">
      <c r="E3827" s="11">
        <v>40046</v>
      </c>
      <c r="F3827">
        <v>1473.81</v>
      </c>
      <c r="G3827">
        <v>4106.16</v>
      </c>
    </row>
    <row r="3828" spans="5:7" ht="14.3" thickBot="1" x14ac:dyDescent="0.3">
      <c r="E3828" s="11">
        <v>40050</v>
      </c>
      <c r="F3828">
        <v>1473.14</v>
      </c>
      <c r="G3828">
        <v>4104.29</v>
      </c>
    </row>
    <row r="3829" spans="5:7" ht="14.3" thickBot="1" x14ac:dyDescent="0.3">
      <c r="E3829" s="11">
        <v>40051</v>
      </c>
      <c r="F3829">
        <v>1483.06</v>
      </c>
      <c r="G3829">
        <v>4131.92</v>
      </c>
    </row>
    <row r="3830" spans="5:7" ht="14.3" thickBot="1" x14ac:dyDescent="0.3">
      <c r="E3830" s="11">
        <v>40052</v>
      </c>
      <c r="F3830">
        <v>1492.43</v>
      </c>
      <c r="G3830">
        <v>4159.33</v>
      </c>
    </row>
    <row r="3831" spans="5:7" ht="14.3" thickBot="1" x14ac:dyDescent="0.3">
      <c r="E3831" s="11">
        <v>40053</v>
      </c>
      <c r="F3831">
        <v>1494.41</v>
      </c>
      <c r="G3831">
        <v>4164.83</v>
      </c>
    </row>
    <row r="3832" spans="5:7" ht="14.3" thickBot="1" x14ac:dyDescent="0.3">
      <c r="E3832" s="11">
        <v>40056</v>
      </c>
      <c r="F3832">
        <v>1494.06</v>
      </c>
      <c r="G3832">
        <v>4163.87</v>
      </c>
    </row>
    <row r="3833" spans="5:7" ht="14.3" thickBot="1" x14ac:dyDescent="0.3">
      <c r="E3833" s="11">
        <v>40057</v>
      </c>
      <c r="F3833">
        <v>1513.25</v>
      </c>
      <c r="G3833">
        <v>4217.74</v>
      </c>
    </row>
    <row r="3834" spans="5:7" ht="14.3" thickBot="1" x14ac:dyDescent="0.3">
      <c r="E3834" s="11">
        <v>40058</v>
      </c>
      <c r="F3834">
        <v>1515.49</v>
      </c>
      <c r="G3834">
        <v>4224</v>
      </c>
    </row>
    <row r="3835" spans="5:7" ht="14.3" thickBot="1" x14ac:dyDescent="0.3">
      <c r="E3835" s="11">
        <v>40059</v>
      </c>
      <c r="F3835">
        <v>1513.74</v>
      </c>
      <c r="G3835">
        <v>4219.12</v>
      </c>
    </row>
    <row r="3836" spans="5:7" ht="14.3" thickBot="1" x14ac:dyDescent="0.3">
      <c r="E3836" s="11">
        <v>40060</v>
      </c>
      <c r="F3836">
        <v>1522.93</v>
      </c>
      <c r="G3836">
        <v>4244.74</v>
      </c>
    </row>
    <row r="3837" spans="5:7" ht="14.3" thickBot="1" x14ac:dyDescent="0.3">
      <c r="E3837" s="11">
        <v>40063</v>
      </c>
      <c r="F3837">
        <v>1533.48</v>
      </c>
      <c r="G3837">
        <v>4274.1400000000003</v>
      </c>
    </row>
    <row r="3838" spans="5:7" ht="14.3" thickBot="1" x14ac:dyDescent="0.3">
      <c r="E3838" s="11">
        <v>40064</v>
      </c>
      <c r="F3838">
        <v>1556.52</v>
      </c>
      <c r="G3838">
        <v>4338.3599999999997</v>
      </c>
    </row>
    <row r="3839" spans="5:7" ht="14.3" thickBot="1" x14ac:dyDescent="0.3">
      <c r="E3839" s="11">
        <v>40065</v>
      </c>
      <c r="F3839">
        <v>1579.48</v>
      </c>
      <c r="G3839">
        <v>4404.1499999999996</v>
      </c>
    </row>
    <row r="3840" spans="5:7" ht="14.3" thickBot="1" x14ac:dyDescent="0.3">
      <c r="E3840" s="11">
        <v>40066</v>
      </c>
      <c r="F3840">
        <v>1591.41</v>
      </c>
      <c r="G3840">
        <v>4437.41</v>
      </c>
    </row>
    <row r="3841" spans="5:7" ht="14.3" thickBot="1" x14ac:dyDescent="0.3">
      <c r="E3841" s="11">
        <v>40067</v>
      </c>
      <c r="F3841">
        <v>1597.68</v>
      </c>
      <c r="G3841">
        <v>4454.91</v>
      </c>
    </row>
    <row r="3842" spans="5:7" ht="14.3" thickBot="1" x14ac:dyDescent="0.3">
      <c r="E3842" s="11">
        <v>40070</v>
      </c>
      <c r="F3842">
        <v>1601.99</v>
      </c>
      <c r="G3842">
        <v>4466.9399999999996</v>
      </c>
    </row>
    <row r="3843" spans="5:7" ht="14.3" thickBot="1" x14ac:dyDescent="0.3">
      <c r="E3843" s="11">
        <v>40071</v>
      </c>
      <c r="F3843">
        <v>1608.93</v>
      </c>
      <c r="G3843">
        <v>4486.2700000000004</v>
      </c>
    </row>
    <row r="3844" spans="5:7" ht="14.3" thickBot="1" x14ac:dyDescent="0.3">
      <c r="E3844" s="11">
        <v>40072</v>
      </c>
      <c r="F3844">
        <v>1616.74</v>
      </c>
      <c r="G3844">
        <v>4529.5200000000004</v>
      </c>
    </row>
    <row r="3845" spans="5:7" ht="14.3" thickBot="1" x14ac:dyDescent="0.3">
      <c r="E3845" s="11">
        <v>40073</v>
      </c>
      <c r="F3845">
        <v>1631.44</v>
      </c>
      <c r="G3845">
        <v>4570.68</v>
      </c>
    </row>
    <row r="3846" spans="5:7" ht="14.3" thickBot="1" x14ac:dyDescent="0.3">
      <c r="E3846" s="11">
        <v>40074</v>
      </c>
      <c r="F3846">
        <v>1638.22</v>
      </c>
      <c r="G3846">
        <v>4589.7</v>
      </c>
    </row>
    <row r="3847" spans="5:7" ht="14.3" thickBot="1" x14ac:dyDescent="0.3">
      <c r="E3847" s="11">
        <v>40078</v>
      </c>
      <c r="F3847">
        <v>1644.04</v>
      </c>
      <c r="G3847">
        <v>4605.99</v>
      </c>
    </row>
    <row r="3848" spans="5:7" ht="14.3" thickBot="1" x14ac:dyDescent="0.3">
      <c r="E3848" s="11">
        <v>40079</v>
      </c>
      <c r="F3848">
        <v>1650.24</v>
      </c>
      <c r="G3848">
        <v>4623.55</v>
      </c>
    </row>
    <row r="3849" spans="5:7" ht="14.3" thickBot="1" x14ac:dyDescent="0.3">
      <c r="E3849" s="49">
        <v>40080</v>
      </c>
      <c r="F3849">
        <v>1661.52</v>
      </c>
      <c r="G3849">
        <v>4655.1499999999996</v>
      </c>
    </row>
    <row r="3850" spans="5:7" ht="14.3" thickBot="1" x14ac:dyDescent="0.3">
      <c r="E3850" s="11">
        <v>40081</v>
      </c>
      <c r="F3850">
        <v>1653.11</v>
      </c>
      <c r="G3850">
        <v>4631.58</v>
      </c>
    </row>
    <row r="3851" spans="5:7" ht="14.3" thickBot="1" x14ac:dyDescent="0.3">
      <c r="E3851" s="11">
        <v>40084</v>
      </c>
      <c r="F3851">
        <v>1624.55</v>
      </c>
      <c r="G3851">
        <v>4551.57</v>
      </c>
    </row>
    <row r="3852" spans="5:7" ht="14.3" thickBot="1" x14ac:dyDescent="0.3">
      <c r="E3852" s="11">
        <v>40085</v>
      </c>
      <c r="F3852">
        <v>1634.83</v>
      </c>
      <c r="G3852">
        <v>4580.3599999999997</v>
      </c>
    </row>
    <row r="3853" spans="5:7" ht="14.3" thickBot="1" x14ac:dyDescent="0.3">
      <c r="E3853" s="11">
        <v>40086</v>
      </c>
      <c r="F3853">
        <v>1655.12</v>
      </c>
      <c r="G3853">
        <v>4642.57</v>
      </c>
    </row>
    <row r="3854" spans="5:7" ht="14.3" thickBot="1" x14ac:dyDescent="0.3">
      <c r="E3854" s="11">
        <v>40087</v>
      </c>
      <c r="F3854">
        <v>1656.82</v>
      </c>
      <c r="G3854">
        <v>4648.1099999999997</v>
      </c>
    </row>
    <row r="3855" spans="5:7" ht="14.3" thickBot="1" x14ac:dyDescent="0.3">
      <c r="E3855" s="11">
        <v>40088</v>
      </c>
      <c r="F3855">
        <v>1654.07</v>
      </c>
      <c r="G3855">
        <v>4640.3900000000003</v>
      </c>
    </row>
    <row r="3856" spans="5:7" ht="14.3" thickBot="1" x14ac:dyDescent="0.3">
      <c r="E3856" s="11">
        <v>40091</v>
      </c>
      <c r="F3856">
        <v>1663.42</v>
      </c>
      <c r="G3856">
        <v>4666.63</v>
      </c>
    </row>
    <row r="3857" spans="5:7" ht="14.3" thickBot="1" x14ac:dyDescent="0.3">
      <c r="E3857" s="11">
        <v>40092</v>
      </c>
      <c r="F3857">
        <v>1660.29</v>
      </c>
      <c r="G3857">
        <v>4657.82</v>
      </c>
    </row>
    <row r="3858" spans="5:7" ht="14.3" thickBot="1" x14ac:dyDescent="0.3">
      <c r="E3858" s="11">
        <v>40093</v>
      </c>
      <c r="F3858">
        <v>1660.33</v>
      </c>
      <c r="G3858">
        <v>4659.6099999999997</v>
      </c>
    </row>
    <row r="3859" spans="5:7" ht="14.3" thickBot="1" x14ac:dyDescent="0.3">
      <c r="E3859" s="11">
        <v>40094</v>
      </c>
      <c r="F3859">
        <v>1662.57</v>
      </c>
      <c r="G3859">
        <v>4665.8999999999996</v>
      </c>
    </row>
    <row r="3860" spans="5:7" ht="14.3" thickBot="1" x14ac:dyDescent="0.3">
      <c r="E3860" s="11">
        <v>40095</v>
      </c>
      <c r="F3860">
        <v>1674.3</v>
      </c>
      <c r="G3860">
        <v>4698.83</v>
      </c>
    </row>
    <row r="3861" spans="5:7" ht="14.3" thickBot="1" x14ac:dyDescent="0.3">
      <c r="E3861" s="11">
        <v>40098</v>
      </c>
      <c r="F3861">
        <v>1675.02</v>
      </c>
      <c r="G3861">
        <v>4700.8500000000004</v>
      </c>
    </row>
    <row r="3862" spans="5:7" ht="14.3" thickBot="1" x14ac:dyDescent="0.3">
      <c r="E3862" s="11">
        <v>40099</v>
      </c>
      <c r="F3862">
        <v>1695.79</v>
      </c>
      <c r="G3862">
        <v>4760.28</v>
      </c>
    </row>
    <row r="3863" spans="5:7" ht="14.3" thickBot="1" x14ac:dyDescent="0.3">
      <c r="E3863" s="11">
        <v>40100</v>
      </c>
      <c r="F3863">
        <v>1732</v>
      </c>
      <c r="G3863">
        <v>4861.93</v>
      </c>
    </row>
    <row r="3864" spans="5:7" ht="14.3" thickBot="1" x14ac:dyDescent="0.3">
      <c r="E3864" s="11">
        <v>40101</v>
      </c>
      <c r="F3864">
        <v>1740.04</v>
      </c>
      <c r="G3864">
        <v>4894.33</v>
      </c>
    </row>
    <row r="3865" spans="5:7" ht="14.3" thickBot="1" x14ac:dyDescent="0.3">
      <c r="E3865" s="11">
        <v>40102</v>
      </c>
      <c r="F3865">
        <v>1741.22</v>
      </c>
      <c r="G3865">
        <v>4897.66</v>
      </c>
    </row>
    <row r="3866" spans="5:7" ht="14.3" thickBot="1" x14ac:dyDescent="0.3">
      <c r="E3866" s="11">
        <v>40105</v>
      </c>
      <c r="F3866">
        <v>1743.3</v>
      </c>
      <c r="G3866">
        <v>4903.5</v>
      </c>
    </row>
    <row r="3867" spans="5:7" ht="14.3" thickBot="1" x14ac:dyDescent="0.3">
      <c r="E3867" s="11">
        <v>40106</v>
      </c>
      <c r="F3867">
        <v>1735.48</v>
      </c>
      <c r="G3867">
        <v>4881.5200000000004</v>
      </c>
    </row>
    <row r="3868" spans="5:7" ht="14.3" thickBot="1" x14ac:dyDescent="0.3">
      <c r="E3868" s="11">
        <v>40107</v>
      </c>
      <c r="F3868">
        <v>1724.92</v>
      </c>
      <c r="G3868">
        <v>4851.8100000000004</v>
      </c>
    </row>
    <row r="3869" spans="5:7" ht="14.3" thickBot="1" x14ac:dyDescent="0.3">
      <c r="E3869" s="11">
        <v>40108</v>
      </c>
      <c r="F3869">
        <v>1713.85</v>
      </c>
      <c r="G3869">
        <v>4820.66</v>
      </c>
    </row>
    <row r="3870" spans="5:7" ht="14.3" thickBot="1" x14ac:dyDescent="0.3">
      <c r="E3870" s="11">
        <v>40109</v>
      </c>
      <c r="F3870">
        <v>1709.8</v>
      </c>
      <c r="G3870">
        <v>4809.26</v>
      </c>
    </row>
    <row r="3871" spans="5:7" ht="14.3" thickBot="1" x14ac:dyDescent="0.3">
      <c r="E3871" s="11">
        <v>40112</v>
      </c>
      <c r="F3871">
        <v>1723.3</v>
      </c>
      <c r="G3871">
        <v>4847.25</v>
      </c>
    </row>
    <row r="3872" spans="5:7" ht="14.3" thickBot="1" x14ac:dyDescent="0.3">
      <c r="E3872" s="11">
        <v>40113</v>
      </c>
      <c r="F3872">
        <v>1706.63</v>
      </c>
      <c r="G3872">
        <v>4800.37</v>
      </c>
    </row>
    <row r="3873" spans="5:7" ht="14.3" thickBot="1" x14ac:dyDescent="0.3">
      <c r="E3873" s="11">
        <v>40114</v>
      </c>
      <c r="F3873">
        <v>1693.9</v>
      </c>
      <c r="G3873">
        <v>4765.96</v>
      </c>
    </row>
    <row r="3874" spans="5:7" ht="14.3" thickBot="1" x14ac:dyDescent="0.3">
      <c r="E3874" s="11">
        <v>40115</v>
      </c>
      <c r="F3874">
        <v>1674.96</v>
      </c>
      <c r="G3874">
        <v>4712.6899999999996</v>
      </c>
    </row>
    <row r="3875" spans="5:7" ht="14.3" thickBot="1" x14ac:dyDescent="0.3">
      <c r="E3875" s="11">
        <v>40116</v>
      </c>
      <c r="F3875">
        <v>1681.61</v>
      </c>
      <c r="G3875">
        <v>4731.38</v>
      </c>
    </row>
    <row r="3876" spans="5:7" ht="14.3" thickBot="1" x14ac:dyDescent="0.3">
      <c r="E3876" s="11">
        <v>40120</v>
      </c>
      <c r="F3876">
        <v>1676.53</v>
      </c>
      <c r="G3876">
        <v>4717.1099999999997</v>
      </c>
    </row>
    <row r="3877" spans="5:7" ht="14.3" thickBot="1" x14ac:dyDescent="0.3">
      <c r="E3877" s="11">
        <v>40121</v>
      </c>
      <c r="F3877">
        <v>1665.34</v>
      </c>
      <c r="G3877">
        <v>4685.6099999999997</v>
      </c>
    </row>
    <row r="3878" spans="5:7" ht="14.3" thickBot="1" x14ac:dyDescent="0.3">
      <c r="E3878" s="11">
        <v>40122</v>
      </c>
      <c r="F3878">
        <v>1661.15</v>
      </c>
      <c r="G3878">
        <v>4673.84</v>
      </c>
    </row>
    <row r="3879" spans="5:7" ht="14.3" thickBot="1" x14ac:dyDescent="0.3">
      <c r="E3879" s="11">
        <v>40123</v>
      </c>
      <c r="F3879">
        <v>1660.95</v>
      </c>
      <c r="G3879">
        <v>4673.26</v>
      </c>
    </row>
    <row r="3880" spans="5:7" ht="14.3" thickBot="1" x14ac:dyDescent="0.3">
      <c r="E3880" s="11">
        <v>40126</v>
      </c>
      <c r="F3880">
        <v>1653.5</v>
      </c>
      <c r="G3880">
        <v>4652.3</v>
      </c>
    </row>
    <row r="3881" spans="5:7" ht="14.3" thickBot="1" x14ac:dyDescent="0.3">
      <c r="E3881" s="11">
        <v>40127</v>
      </c>
      <c r="F3881">
        <v>1668.55</v>
      </c>
      <c r="G3881">
        <v>4694.66</v>
      </c>
    </row>
    <row r="3882" spans="5:7" ht="14.3" thickBot="1" x14ac:dyDescent="0.3">
      <c r="E3882" s="11">
        <v>40128</v>
      </c>
      <c r="F3882">
        <v>1687.63</v>
      </c>
      <c r="G3882">
        <v>4748.33</v>
      </c>
    </row>
    <row r="3883" spans="5:7" ht="14.3" thickBot="1" x14ac:dyDescent="0.3">
      <c r="E3883" s="11">
        <v>40129</v>
      </c>
      <c r="F3883">
        <v>1704.16</v>
      </c>
      <c r="G3883">
        <v>4794.83</v>
      </c>
    </row>
    <row r="3884" spans="5:7" ht="14.3" thickBot="1" x14ac:dyDescent="0.3">
      <c r="E3884" s="11">
        <v>40130</v>
      </c>
      <c r="F3884">
        <v>1710.88</v>
      </c>
      <c r="G3884">
        <v>4813.75</v>
      </c>
    </row>
    <row r="3885" spans="5:7" ht="14.3" thickBot="1" x14ac:dyDescent="0.3">
      <c r="E3885" s="11">
        <v>40133</v>
      </c>
      <c r="F3885">
        <v>1706.48</v>
      </c>
      <c r="G3885">
        <v>4801.3599999999997</v>
      </c>
    </row>
    <row r="3886" spans="5:7" ht="14.3" thickBot="1" x14ac:dyDescent="0.3">
      <c r="E3886" s="11">
        <v>40134</v>
      </c>
      <c r="F3886">
        <v>1699.19</v>
      </c>
      <c r="G3886">
        <v>4781.2700000000004</v>
      </c>
    </row>
    <row r="3887" spans="5:7" ht="14.3" thickBot="1" x14ac:dyDescent="0.3">
      <c r="E3887" s="11">
        <v>40135</v>
      </c>
      <c r="F3887">
        <v>1697.4</v>
      </c>
      <c r="G3887">
        <v>4776.2299999999996</v>
      </c>
    </row>
    <row r="3888" spans="5:7" ht="14.3" thickBot="1" x14ac:dyDescent="0.3">
      <c r="E3888" s="11">
        <v>40136</v>
      </c>
      <c r="F3888">
        <v>1699.49</v>
      </c>
      <c r="G3888">
        <v>4782.12</v>
      </c>
    </row>
    <row r="3889" spans="5:7" ht="14.3" thickBot="1" x14ac:dyDescent="0.3">
      <c r="E3889" s="11">
        <v>40137</v>
      </c>
      <c r="F3889">
        <v>1691.06</v>
      </c>
      <c r="G3889">
        <v>4758.3900000000003</v>
      </c>
    </row>
    <row r="3890" spans="5:7" ht="14.3" thickBot="1" x14ac:dyDescent="0.3">
      <c r="E3890" s="11">
        <v>40140</v>
      </c>
      <c r="F3890">
        <v>1689.93</v>
      </c>
      <c r="G3890">
        <v>4755.2299999999996</v>
      </c>
    </row>
    <row r="3891" spans="5:7" ht="14.3" thickBot="1" x14ac:dyDescent="0.3">
      <c r="E3891" s="11">
        <v>40141</v>
      </c>
      <c r="F3891">
        <v>1680.12</v>
      </c>
      <c r="G3891">
        <v>4727.6099999999997</v>
      </c>
    </row>
    <row r="3892" spans="5:7" ht="14.3" thickBot="1" x14ac:dyDescent="0.3">
      <c r="E3892" s="11">
        <v>40142</v>
      </c>
      <c r="F3892">
        <v>1672.8</v>
      </c>
      <c r="G3892">
        <v>4707.03</v>
      </c>
    </row>
    <row r="3893" spans="5:7" ht="14.3" thickBot="1" x14ac:dyDescent="0.3">
      <c r="E3893" s="11">
        <v>40143</v>
      </c>
      <c r="F3893">
        <v>1658.17</v>
      </c>
      <c r="G3893">
        <v>4667.2700000000004</v>
      </c>
    </row>
    <row r="3894" spans="5:7" ht="14.3" thickBot="1" x14ac:dyDescent="0.3">
      <c r="E3894" s="11">
        <v>40144</v>
      </c>
      <c r="F3894">
        <v>1633.48</v>
      </c>
      <c r="G3894">
        <v>4602.8500000000004</v>
      </c>
    </row>
    <row r="3895" spans="5:7" ht="14.3" thickBot="1" x14ac:dyDescent="0.3">
      <c r="E3895" s="11">
        <v>40147</v>
      </c>
      <c r="F3895">
        <v>1630.15</v>
      </c>
      <c r="G3895">
        <v>4618.28</v>
      </c>
    </row>
    <row r="3896" spans="5:7" ht="14.3" thickBot="1" x14ac:dyDescent="0.3">
      <c r="E3896" s="11">
        <v>40148</v>
      </c>
      <c r="F3896">
        <v>1639.56</v>
      </c>
      <c r="G3896">
        <v>4644.92</v>
      </c>
    </row>
    <row r="3897" spans="5:7" ht="14.3" thickBot="1" x14ac:dyDescent="0.3">
      <c r="E3897" s="11">
        <v>40149</v>
      </c>
      <c r="F3897">
        <v>1651.46</v>
      </c>
      <c r="G3897">
        <v>4678.6499999999996</v>
      </c>
    </row>
    <row r="3898" spans="5:7" ht="14.3" thickBot="1" x14ac:dyDescent="0.3">
      <c r="E3898" s="11">
        <v>40150</v>
      </c>
      <c r="F3898">
        <v>1659.08</v>
      </c>
      <c r="G3898">
        <v>4701.8</v>
      </c>
    </row>
    <row r="3899" spans="5:7" ht="14.3" thickBot="1" x14ac:dyDescent="0.3">
      <c r="E3899" s="11">
        <v>40151</v>
      </c>
      <c r="F3899">
        <v>1663.78</v>
      </c>
      <c r="G3899">
        <v>4715.12</v>
      </c>
    </row>
    <row r="3900" spans="5:7" ht="14.3" thickBot="1" x14ac:dyDescent="0.3">
      <c r="E3900" s="11">
        <v>40154</v>
      </c>
      <c r="F3900">
        <v>1669.13</v>
      </c>
      <c r="G3900">
        <v>4731.04</v>
      </c>
    </row>
    <row r="3901" spans="5:7" ht="14.3" thickBot="1" x14ac:dyDescent="0.3">
      <c r="E3901" s="11">
        <v>40155</v>
      </c>
      <c r="F3901">
        <v>1679.61</v>
      </c>
      <c r="G3901">
        <v>4760.75</v>
      </c>
    </row>
    <row r="3902" spans="5:7" ht="14.3" thickBot="1" x14ac:dyDescent="0.3">
      <c r="E3902" s="11">
        <v>40156</v>
      </c>
      <c r="F3902">
        <v>1677.19</v>
      </c>
      <c r="G3902">
        <v>4758.04</v>
      </c>
    </row>
    <row r="3903" spans="5:7" ht="14.3" thickBot="1" x14ac:dyDescent="0.3">
      <c r="E3903" s="11">
        <v>40157</v>
      </c>
      <c r="F3903">
        <v>1662.01</v>
      </c>
      <c r="G3903">
        <v>4714.97</v>
      </c>
    </row>
    <row r="3904" spans="5:7" ht="14.3" thickBot="1" x14ac:dyDescent="0.3">
      <c r="E3904" s="11">
        <v>40158</v>
      </c>
      <c r="F3904">
        <v>1664.74</v>
      </c>
      <c r="G3904">
        <v>4722.72</v>
      </c>
    </row>
    <row r="3905" spans="5:7" ht="14.3" thickBot="1" x14ac:dyDescent="0.3">
      <c r="E3905" s="11">
        <v>40161</v>
      </c>
      <c r="F3905">
        <v>1655.6</v>
      </c>
      <c r="G3905">
        <v>4696.7700000000004</v>
      </c>
    </row>
    <row r="3906" spans="5:7" ht="14.3" thickBot="1" x14ac:dyDescent="0.3">
      <c r="E3906" s="11">
        <v>40162</v>
      </c>
      <c r="F3906">
        <v>1644.67</v>
      </c>
      <c r="G3906">
        <v>4665.79</v>
      </c>
    </row>
    <row r="3907" spans="5:7" ht="14.3" thickBot="1" x14ac:dyDescent="0.3">
      <c r="E3907" s="11">
        <v>40163</v>
      </c>
      <c r="F3907">
        <v>1651.53</v>
      </c>
      <c r="G3907">
        <v>4685.25</v>
      </c>
    </row>
    <row r="3908" spans="5:7" ht="14.3" thickBot="1" x14ac:dyDescent="0.3">
      <c r="E3908" s="11">
        <v>40164</v>
      </c>
      <c r="F3908">
        <v>1647.45</v>
      </c>
      <c r="G3908">
        <v>4673.67</v>
      </c>
    </row>
    <row r="3909" spans="5:7" ht="14.3" thickBot="1" x14ac:dyDescent="0.3">
      <c r="E3909" s="11">
        <v>40165</v>
      </c>
      <c r="F3909">
        <v>1643.74</v>
      </c>
      <c r="G3909">
        <v>4663.1499999999996</v>
      </c>
    </row>
    <row r="3910" spans="5:7" ht="14.3" thickBot="1" x14ac:dyDescent="0.3">
      <c r="E3910" s="11">
        <v>40168</v>
      </c>
      <c r="F3910">
        <v>1641.18</v>
      </c>
      <c r="G3910">
        <v>4655.87</v>
      </c>
    </row>
    <row r="3911" spans="5:7" ht="14.3" thickBot="1" x14ac:dyDescent="0.3">
      <c r="E3911" s="11">
        <v>40169</v>
      </c>
      <c r="F3911">
        <v>1646.18</v>
      </c>
      <c r="G3911">
        <v>4670.07</v>
      </c>
    </row>
    <row r="3912" spans="5:7" ht="14.3" thickBot="1" x14ac:dyDescent="0.3">
      <c r="E3912" s="11">
        <v>40170</v>
      </c>
      <c r="F3912">
        <v>1662.1</v>
      </c>
      <c r="G3912">
        <v>4715.2299999999996</v>
      </c>
    </row>
    <row r="3913" spans="5:7" ht="14.3" thickBot="1" x14ac:dyDescent="0.3">
      <c r="E3913" s="11">
        <v>40171</v>
      </c>
      <c r="F3913">
        <v>1665.05</v>
      </c>
      <c r="G3913">
        <v>4723.58</v>
      </c>
    </row>
    <row r="3914" spans="5:7" ht="14.3" thickBot="1" x14ac:dyDescent="0.3">
      <c r="E3914" s="11">
        <v>40175</v>
      </c>
      <c r="F3914">
        <v>1666.97</v>
      </c>
      <c r="G3914">
        <v>4729.04</v>
      </c>
    </row>
    <row r="3915" spans="5:7" ht="14.3" thickBot="1" x14ac:dyDescent="0.3">
      <c r="E3915" s="11">
        <v>40176</v>
      </c>
      <c r="F3915">
        <v>1657.67</v>
      </c>
      <c r="G3915">
        <v>4702.6499999999996</v>
      </c>
    </row>
    <row r="3916" spans="5:7" ht="14.3" thickBot="1" x14ac:dyDescent="0.3">
      <c r="E3916" s="11">
        <v>40177</v>
      </c>
      <c r="F3916">
        <v>1659.67</v>
      </c>
      <c r="G3916">
        <v>4709.3</v>
      </c>
    </row>
    <row r="3917" spans="5:7" ht="14.3" thickBot="1" x14ac:dyDescent="0.3">
      <c r="E3917" s="11">
        <v>40178</v>
      </c>
      <c r="F3917">
        <v>1660.87</v>
      </c>
      <c r="G3917">
        <v>4712.7</v>
      </c>
    </row>
    <row r="3918" spans="5:7" ht="14.3" thickBot="1" x14ac:dyDescent="0.3">
      <c r="E3918" s="11">
        <v>40182</v>
      </c>
      <c r="F3918">
        <v>1657.99</v>
      </c>
      <c r="G3918">
        <v>4704.53</v>
      </c>
    </row>
    <row r="3919" spans="5:7" ht="14.3" thickBot="1" x14ac:dyDescent="0.3">
      <c r="E3919" s="11">
        <v>40183</v>
      </c>
      <c r="F3919">
        <v>1670.32</v>
      </c>
      <c r="G3919">
        <v>4740.3100000000004</v>
      </c>
    </row>
    <row r="3920" spans="5:7" ht="14.3" thickBot="1" x14ac:dyDescent="0.3">
      <c r="E3920" s="11">
        <v>40184</v>
      </c>
      <c r="F3920">
        <v>1677.65</v>
      </c>
      <c r="G3920">
        <v>4761.1000000000004</v>
      </c>
    </row>
    <row r="3921" spans="5:7" ht="14.3" thickBot="1" x14ac:dyDescent="0.3">
      <c r="E3921" s="11">
        <v>40185</v>
      </c>
      <c r="F3921">
        <v>1691.99</v>
      </c>
      <c r="G3921">
        <v>4801.79</v>
      </c>
    </row>
    <row r="3922" spans="5:7" ht="14.3" thickBot="1" x14ac:dyDescent="0.3">
      <c r="E3922" s="11">
        <v>40186</v>
      </c>
      <c r="F3922">
        <v>1701.38</v>
      </c>
      <c r="G3922">
        <v>4828.45</v>
      </c>
    </row>
    <row r="3923" spans="5:7" ht="14.3" thickBot="1" x14ac:dyDescent="0.3">
      <c r="E3923" s="11">
        <v>40189</v>
      </c>
      <c r="F3923">
        <v>1700.13</v>
      </c>
      <c r="G3923">
        <v>4824.8900000000003</v>
      </c>
    </row>
    <row r="3924" spans="5:7" ht="14.3" thickBot="1" x14ac:dyDescent="0.3">
      <c r="E3924" s="11">
        <v>40190</v>
      </c>
      <c r="F3924">
        <v>1705.93</v>
      </c>
      <c r="G3924">
        <v>4841.3599999999997</v>
      </c>
    </row>
    <row r="3925" spans="5:7" ht="14.3" thickBot="1" x14ac:dyDescent="0.3">
      <c r="E3925" s="11">
        <v>40191</v>
      </c>
      <c r="F3925">
        <v>1694.73</v>
      </c>
      <c r="G3925">
        <v>4810.5600000000004</v>
      </c>
    </row>
    <row r="3926" spans="5:7" ht="14.3" thickBot="1" x14ac:dyDescent="0.3">
      <c r="E3926" s="11">
        <v>40192</v>
      </c>
      <c r="F3926">
        <v>1688.95</v>
      </c>
      <c r="G3926">
        <v>4795.3999999999996</v>
      </c>
    </row>
    <row r="3927" spans="5:7" ht="14.3" thickBot="1" x14ac:dyDescent="0.3">
      <c r="E3927" s="11">
        <v>40193</v>
      </c>
      <c r="F3927">
        <v>1704.53</v>
      </c>
      <c r="G3927">
        <v>4839.63</v>
      </c>
    </row>
    <row r="3928" spans="5:7" ht="14.3" thickBot="1" x14ac:dyDescent="0.3">
      <c r="E3928" s="11">
        <v>40196</v>
      </c>
      <c r="F3928">
        <v>1700.58</v>
      </c>
      <c r="G3928">
        <v>4828.43</v>
      </c>
    </row>
    <row r="3929" spans="5:7" ht="14.3" thickBot="1" x14ac:dyDescent="0.3">
      <c r="E3929" s="11">
        <v>40197</v>
      </c>
      <c r="F3929">
        <v>1701.54</v>
      </c>
      <c r="G3929">
        <v>4831.1400000000003</v>
      </c>
    </row>
    <row r="3930" spans="5:7" ht="14.3" thickBot="1" x14ac:dyDescent="0.3">
      <c r="E3930" s="11">
        <v>40198</v>
      </c>
      <c r="F3930">
        <v>1707.4</v>
      </c>
      <c r="G3930">
        <v>4847.79</v>
      </c>
    </row>
    <row r="3931" spans="5:7" ht="14.3" thickBot="1" x14ac:dyDescent="0.3">
      <c r="E3931" s="11">
        <v>40199</v>
      </c>
      <c r="F3931">
        <v>1709.84</v>
      </c>
      <c r="G3931">
        <v>4854.71</v>
      </c>
    </row>
    <row r="3932" spans="5:7" ht="14.3" thickBot="1" x14ac:dyDescent="0.3">
      <c r="E3932" s="11">
        <v>40200</v>
      </c>
      <c r="F3932">
        <v>1703.99</v>
      </c>
      <c r="G3932">
        <v>4838.1000000000004</v>
      </c>
    </row>
    <row r="3933" spans="5:7" ht="14.3" thickBot="1" x14ac:dyDescent="0.3">
      <c r="E3933" s="11">
        <v>40203</v>
      </c>
      <c r="F3933">
        <v>1705.39</v>
      </c>
      <c r="G3933">
        <v>4842.07</v>
      </c>
    </row>
    <row r="3934" spans="5:7" ht="14.3" thickBot="1" x14ac:dyDescent="0.3">
      <c r="E3934" s="11">
        <v>40204</v>
      </c>
      <c r="F3934">
        <v>1712.44</v>
      </c>
      <c r="G3934">
        <v>4862.08</v>
      </c>
    </row>
    <row r="3935" spans="5:7" ht="14.3" thickBot="1" x14ac:dyDescent="0.3">
      <c r="E3935" s="11">
        <v>40205</v>
      </c>
      <c r="F3935">
        <v>1712.15</v>
      </c>
      <c r="G3935">
        <v>4861.28</v>
      </c>
    </row>
    <row r="3936" spans="5:7" ht="14.3" thickBot="1" x14ac:dyDescent="0.3">
      <c r="E3936" s="11">
        <v>40206</v>
      </c>
      <c r="F3936">
        <v>1720.8</v>
      </c>
      <c r="G3936">
        <v>4885.83</v>
      </c>
    </row>
    <row r="3937" spans="5:7" ht="14.3" thickBot="1" x14ac:dyDescent="0.3">
      <c r="E3937" s="11">
        <v>40207</v>
      </c>
      <c r="F3937">
        <v>1740.97</v>
      </c>
      <c r="G3937">
        <v>4943.1000000000004</v>
      </c>
    </row>
    <row r="3938" spans="5:7" ht="14.3" thickBot="1" x14ac:dyDescent="0.3">
      <c r="E3938" s="11">
        <v>40211</v>
      </c>
      <c r="F3938">
        <v>1745.06</v>
      </c>
      <c r="G3938">
        <v>4954.72</v>
      </c>
    </row>
    <row r="3939" spans="5:7" ht="14.3" thickBot="1" x14ac:dyDescent="0.3">
      <c r="E3939" s="66">
        <v>40212</v>
      </c>
      <c r="F3939">
        <v>1746.73</v>
      </c>
      <c r="G3939">
        <v>4959.47</v>
      </c>
    </row>
    <row r="3940" spans="5:7" ht="14.3" thickBot="1" x14ac:dyDescent="0.3">
      <c r="E3940" s="11">
        <v>40213</v>
      </c>
      <c r="F3940">
        <v>1745.62</v>
      </c>
      <c r="G3940">
        <v>4956.3100000000004</v>
      </c>
    </row>
    <row r="3941" spans="5:7" ht="14.3" thickBot="1" x14ac:dyDescent="0.3">
      <c r="E3941" s="11">
        <v>40214</v>
      </c>
      <c r="F3941">
        <v>1724.92</v>
      </c>
      <c r="G3941">
        <v>4897.5200000000004</v>
      </c>
    </row>
    <row r="3942" spans="5:7" ht="14.3" thickBot="1" x14ac:dyDescent="0.3">
      <c r="E3942" s="11">
        <v>40217</v>
      </c>
      <c r="F3942">
        <v>1711.91</v>
      </c>
      <c r="G3942">
        <v>4860.6000000000004</v>
      </c>
    </row>
    <row r="3943" spans="5:7" ht="14.3" thickBot="1" x14ac:dyDescent="0.3">
      <c r="E3943" s="11">
        <v>40218</v>
      </c>
      <c r="F3943">
        <v>1711.43</v>
      </c>
      <c r="G3943">
        <v>4859.22</v>
      </c>
    </row>
    <row r="3944" spans="5:7" ht="14.3" thickBot="1" x14ac:dyDescent="0.3">
      <c r="E3944" s="11">
        <v>40219</v>
      </c>
      <c r="F3944">
        <v>1709.4</v>
      </c>
      <c r="G3944">
        <v>4853.46</v>
      </c>
    </row>
    <row r="3945" spans="5:7" ht="14.3" thickBot="1" x14ac:dyDescent="0.3">
      <c r="E3945" s="11">
        <v>40220</v>
      </c>
      <c r="F3945">
        <v>1708.27</v>
      </c>
      <c r="G3945">
        <v>4850.26</v>
      </c>
    </row>
    <row r="3946" spans="5:7" ht="14.3" thickBot="1" x14ac:dyDescent="0.3">
      <c r="E3946" s="11">
        <v>40224</v>
      </c>
      <c r="F3946">
        <v>1689.39</v>
      </c>
      <c r="G3946">
        <v>4796.6400000000003</v>
      </c>
    </row>
    <row r="3947" spans="5:7" ht="14.3" thickBot="1" x14ac:dyDescent="0.3">
      <c r="E3947" s="11">
        <v>40225</v>
      </c>
      <c r="F3947">
        <v>1675.29</v>
      </c>
      <c r="G3947">
        <v>4757.7299999999996</v>
      </c>
    </row>
    <row r="3948" spans="5:7" ht="14.3" thickBot="1" x14ac:dyDescent="0.3">
      <c r="E3948" s="11">
        <v>40226</v>
      </c>
      <c r="F3948">
        <v>1669.24</v>
      </c>
      <c r="G3948">
        <v>4740.54</v>
      </c>
    </row>
    <row r="3949" spans="5:7" ht="14.3" thickBot="1" x14ac:dyDescent="0.3">
      <c r="E3949" s="11">
        <v>40227</v>
      </c>
      <c r="F3949">
        <v>1665.24</v>
      </c>
      <c r="G3949">
        <v>4729.2</v>
      </c>
    </row>
    <row r="3950" spans="5:7" ht="14.3" thickBot="1" x14ac:dyDescent="0.3">
      <c r="E3950" s="11">
        <v>40228</v>
      </c>
      <c r="F3950">
        <v>1671.23</v>
      </c>
      <c r="G3950">
        <v>4746.21</v>
      </c>
    </row>
    <row r="3951" spans="5:7" ht="14.3" thickBot="1" x14ac:dyDescent="0.3">
      <c r="E3951" s="11">
        <v>40231</v>
      </c>
      <c r="F3951">
        <v>1666.32</v>
      </c>
      <c r="G3951">
        <v>4732.26</v>
      </c>
    </row>
    <row r="3952" spans="5:7" ht="14.3" thickBot="1" x14ac:dyDescent="0.3">
      <c r="E3952" s="11">
        <v>40232</v>
      </c>
      <c r="F3952">
        <v>1662.52</v>
      </c>
      <c r="G3952">
        <v>4721.45</v>
      </c>
    </row>
    <row r="3953" spans="5:7" ht="14.3" thickBot="1" x14ac:dyDescent="0.3">
      <c r="E3953" s="11">
        <v>40233</v>
      </c>
      <c r="F3953">
        <v>1659.6</v>
      </c>
      <c r="G3953">
        <v>4715.03</v>
      </c>
    </row>
    <row r="3954" spans="5:7" ht="14.3" thickBot="1" x14ac:dyDescent="0.3">
      <c r="E3954" s="11">
        <v>40234</v>
      </c>
      <c r="F3954">
        <v>1651.51</v>
      </c>
      <c r="G3954">
        <v>4692.0600000000004</v>
      </c>
    </row>
    <row r="3955" spans="5:7" ht="14.3" thickBot="1" x14ac:dyDescent="0.3">
      <c r="E3955" s="11">
        <v>40235</v>
      </c>
      <c r="F3955">
        <v>1646.1</v>
      </c>
      <c r="G3955">
        <v>4676.6899999999996</v>
      </c>
    </row>
    <row r="3956" spans="5:7" ht="14.3" thickBot="1" x14ac:dyDescent="0.3">
      <c r="E3956" s="11">
        <v>40238</v>
      </c>
      <c r="F3956">
        <v>1634.24</v>
      </c>
      <c r="G3956">
        <v>4643</v>
      </c>
    </row>
    <row r="3957" spans="5:7" ht="14.3" thickBot="1" x14ac:dyDescent="0.3">
      <c r="E3957" s="11">
        <v>40239</v>
      </c>
      <c r="F3957">
        <v>1623.32</v>
      </c>
      <c r="G3957">
        <v>4613.72</v>
      </c>
    </row>
    <row r="3958" spans="5:7" ht="14.3" thickBot="1" x14ac:dyDescent="0.3">
      <c r="E3958" s="11">
        <v>40240</v>
      </c>
      <c r="F3958">
        <v>1614.35</v>
      </c>
      <c r="G3958">
        <v>4588.2299999999996</v>
      </c>
    </row>
    <row r="3959" spans="5:7" ht="14.3" thickBot="1" x14ac:dyDescent="0.3">
      <c r="E3959" s="11">
        <v>40241</v>
      </c>
      <c r="F3959">
        <v>1619.1</v>
      </c>
      <c r="G3959">
        <v>4601.7299999999996</v>
      </c>
    </row>
    <row r="3960" spans="5:7" ht="14.3" thickBot="1" x14ac:dyDescent="0.3">
      <c r="E3960" s="11">
        <v>40242</v>
      </c>
      <c r="F3960">
        <v>1639.29</v>
      </c>
      <c r="G3960">
        <v>4659.1099999999997</v>
      </c>
    </row>
    <row r="3961" spans="5:7" ht="14.3" thickBot="1" x14ac:dyDescent="0.3">
      <c r="E3961" s="11">
        <v>40245</v>
      </c>
      <c r="F3961">
        <v>1638.11</v>
      </c>
      <c r="G3961">
        <v>4655.7700000000004</v>
      </c>
    </row>
    <row r="3962" spans="5:7" ht="14.3" thickBot="1" x14ac:dyDescent="0.3">
      <c r="E3962" s="11">
        <v>40246</v>
      </c>
      <c r="F3962">
        <v>1652.97</v>
      </c>
      <c r="G3962">
        <v>4702.17</v>
      </c>
    </row>
    <row r="3963" spans="5:7" ht="14.3" thickBot="1" x14ac:dyDescent="0.3">
      <c r="E3963" s="11">
        <v>40247</v>
      </c>
      <c r="F3963">
        <v>1660.53</v>
      </c>
      <c r="G3963">
        <v>4723.67</v>
      </c>
    </row>
    <row r="3964" spans="5:7" ht="14.3" thickBot="1" x14ac:dyDescent="0.3">
      <c r="E3964" s="11">
        <v>40248</v>
      </c>
      <c r="F3964">
        <v>1664.51</v>
      </c>
      <c r="G3964">
        <v>4735.01</v>
      </c>
    </row>
    <row r="3965" spans="5:7" ht="14.3" thickBot="1" x14ac:dyDescent="0.3">
      <c r="E3965" s="11">
        <v>40252</v>
      </c>
      <c r="F3965">
        <v>1654.68</v>
      </c>
      <c r="G3965">
        <v>4707.04</v>
      </c>
    </row>
    <row r="3966" spans="5:7" ht="14.3" thickBot="1" x14ac:dyDescent="0.3">
      <c r="E3966" s="11">
        <v>40254</v>
      </c>
      <c r="F3966">
        <v>1652.02</v>
      </c>
      <c r="G3966">
        <v>4699.4799999999996</v>
      </c>
    </row>
    <row r="3967" spans="5:7" ht="14.3" thickBot="1" x14ac:dyDescent="0.3">
      <c r="E3967" s="11">
        <v>40255</v>
      </c>
      <c r="F3967">
        <v>1655.42</v>
      </c>
      <c r="G3967">
        <v>4709.1400000000003</v>
      </c>
    </row>
    <row r="3968" spans="5:7" ht="14.3" thickBot="1" x14ac:dyDescent="0.3">
      <c r="E3968" s="11">
        <v>40256</v>
      </c>
      <c r="F3968">
        <v>1651.56</v>
      </c>
      <c r="G3968">
        <v>4698.17</v>
      </c>
    </row>
    <row r="3969" spans="5:7" ht="14.3" thickBot="1" x14ac:dyDescent="0.3">
      <c r="E3969" s="11">
        <v>40259</v>
      </c>
      <c r="F3969">
        <v>1649.44</v>
      </c>
      <c r="G3969">
        <v>4692.13</v>
      </c>
    </row>
    <row r="3970" spans="5:7" ht="14.3" thickBot="1" x14ac:dyDescent="0.3">
      <c r="E3970" s="11">
        <v>40260</v>
      </c>
      <c r="F3970">
        <v>1647.85</v>
      </c>
      <c r="G3970">
        <v>4687.62</v>
      </c>
    </row>
    <row r="3971" spans="5:7" ht="14.3" thickBot="1" x14ac:dyDescent="0.3">
      <c r="E3971" s="11">
        <v>40261</v>
      </c>
      <c r="F3971">
        <v>1640.17</v>
      </c>
      <c r="G3971">
        <v>4665.75</v>
      </c>
    </row>
    <row r="3972" spans="5:7" ht="14.3" thickBot="1" x14ac:dyDescent="0.3">
      <c r="E3972" s="11">
        <v>40262</v>
      </c>
      <c r="F3972">
        <v>1644.59</v>
      </c>
      <c r="G3972">
        <v>4678.33</v>
      </c>
    </row>
    <row r="3973" spans="5:7" ht="14.3" thickBot="1" x14ac:dyDescent="0.3">
      <c r="E3973" s="11">
        <v>40263</v>
      </c>
      <c r="F3973">
        <v>1645.27</v>
      </c>
      <c r="G3973">
        <v>4680.26</v>
      </c>
    </row>
    <row r="3974" spans="5:7" ht="14.3" thickBot="1" x14ac:dyDescent="0.3">
      <c r="E3974" s="11">
        <v>40266</v>
      </c>
      <c r="F3974">
        <v>1648.52</v>
      </c>
      <c r="G3974">
        <v>4689.5200000000004</v>
      </c>
    </row>
    <row r="3975" spans="5:7" ht="14.3" thickBot="1" x14ac:dyDescent="0.3">
      <c r="E3975" s="11">
        <v>40267</v>
      </c>
      <c r="F3975">
        <v>1644.22</v>
      </c>
      <c r="G3975">
        <v>4677.29</v>
      </c>
    </row>
    <row r="3976" spans="5:7" ht="14.3" thickBot="1" x14ac:dyDescent="0.3">
      <c r="E3976" s="11">
        <v>40268</v>
      </c>
      <c r="F3976">
        <v>1639.49</v>
      </c>
      <c r="G3976">
        <v>4663.83</v>
      </c>
    </row>
    <row r="3977" spans="5:7" ht="14.3" thickBot="1" x14ac:dyDescent="0.3">
      <c r="E3977" s="11">
        <v>40269</v>
      </c>
      <c r="F3977">
        <v>1639.46</v>
      </c>
      <c r="G3977">
        <v>4663.75</v>
      </c>
    </row>
    <row r="3978" spans="5:7" ht="14.3" thickBot="1" x14ac:dyDescent="0.3">
      <c r="E3978" s="11">
        <v>40270</v>
      </c>
      <c r="F3978">
        <v>1648.84</v>
      </c>
      <c r="G3978">
        <v>4690.4399999999996</v>
      </c>
    </row>
    <row r="3979" spans="5:7" ht="14.3" thickBot="1" x14ac:dyDescent="0.3">
      <c r="E3979" s="11">
        <v>40273</v>
      </c>
      <c r="F3979">
        <v>1653.51</v>
      </c>
      <c r="G3979">
        <v>4703.72</v>
      </c>
    </row>
    <row r="3980" spans="5:7" ht="14.3" thickBot="1" x14ac:dyDescent="0.3">
      <c r="E3980" s="11">
        <v>40274</v>
      </c>
      <c r="F3980">
        <v>1645.87</v>
      </c>
      <c r="G3980">
        <v>4681.9799999999996</v>
      </c>
    </row>
    <row r="3981" spans="5:7" ht="14.3" thickBot="1" x14ac:dyDescent="0.3">
      <c r="E3981" s="11">
        <v>40275</v>
      </c>
      <c r="F3981">
        <v>1652.56</v>
      </c>
      <c r="G3981">
        <v>4701.01</v>
      </c>
    </row>
    <row r="3982" spans="5:7" ht="14.3" thickBot="1" x14ac:dyDescent="0.3">
      <c r="E3982" s="11">
        <v>40276</v>
      </c>
      <c r="F3982">
        <v>1657.5</v>
      </c>
      <c r="G3982">
        <v>4718.6000000000004</v>
      </c>
    </row>
    <row r="3983" spans="5:7" ht="14.3" thickBot="1" x14ac:dyDescent="0.3">
      <c r="E3983" s="11">
        <v>40277</v>
      </c>
      <c r="F3983">
        <v>1661.1</v>
      </c>
      <c r="G3983">
        <v>4728.8500000000004</v>
      </c>
    </row>
    <row r="3984" spans="5:7" ht="14.3" thickBot="1" x14ac:dyDescent="0.3">
      <c r="E3984" s="11">
        <v>40280</v>
      </c>
      <c r="F3984">
        <v>1656.55</v>
      </c>
      <c r="G3984">
        <v>4726.2</v>
      </c>
    </row>
    <row r="3985" spans="5:7" ht="14.3" thickBot="1" x14ac:dyDescent="0.3">
      <c r="E3985" s="11">
        <v>40281</v>
      </c>
      <c r="F3985">
        <v>1658.61</v>
      </c>
      <c r="G3985">
        <v>4732.08</v>
      </c>
    </row>
    <row r="3986" spans="5:7" ht="14.3" thickBot="1" x14ac:dyDescent="0.3">
      <c r="E3986" s="11">
        <v>40282</v>
      </c>
      <c r="F3986">
        <v>1663.4</v>
      </c>
      <c r="G3986">
        <v>4750.33</v>
      </c>
    </row>
    <row r="3987" spans="5:7" ht="14.3" thickBot="1" x14ac:dyDescent="0.3">
      <c r="E3987" s="11">
        <v>40283</v>
      </c>
      <c r="F3987">
        <v>1666.28</v>
      </c>
      <c r="G3987">
        <v>4759.6099999999997</v>
      </c>
    </row>
    <row r="3988" spans="5:7" ht="14.3" thickBot="1" x14ac:dyDescent="0.3">
      <c r="E3988" s="11">
        <v>40284</v>
      </c>
      <c r="F3988">
        <v>1670.49</v>
      </c>
      <c r="G3988">
        <v>4771.62</v>
      </c>
    </row>
    <row r="3989" spans="5:7" ht="14.3" thickBot="1" x14ac:dyDescent="0.3">
      <c r="E3989" s="11">
        <v>40287</v>
      </c>
      <c r="F3989">
        <v>1669.07</v>
      </c>
      <c r="G3989">
        <v>4767.57</v>
      </c>
    </row>
    <row r="3990" spans="5:7" ht="14.3" thickBot="1" x14ac:dyDescent="0.3">
      <c r="E3990" s="11">
        <v>40288</v>
      </c>
      <c r="F3990">
        <v>1676.65</v>
      </c>
      <c r="G3990">
        <v>4789.24</v>
      </c>
    </row>
    <row r="3991" spans="5:7" ht="14.3" thickBot="1" x14ac:dyDescent="0.3">
      <c r="E3991" s="11">
        <v>40289</v>
      </c>
      <c r="F3991">
        <v>1680.32</v>
      </c>
      <c r="G3991">
        <v>4800.03</v>
      </c>
    </row>
    <row r="3992" spans="5:7" ht="14.3" thickBot="1" x14ac:dyDescent="0.3">
      <c r="E3992" s="11">
        <v>40290</v>
      </c>
      <c r="F3992">
        <v>1684.52</v>
      </c>
      <c r="G3992">
        <v>4812</v>
      </c>
    </row>
    <row r="3993" spans="5:7" ht="14.3" thickBot="1" x14ac:dyDescent="0.3">
      <c r="E3993" s="11">
        <v>40291</v>
      </c>
      <c r="F3993">
        <v>1687.08</v>
      </c>
      <c r="G3993">
        <v>4819.32</v>
      </c>
    </row>
    <row r="3994" spans="5:7" ht="14.3" thickBot="1" x14ac:dyDescent="0.3">
      <c r="E3994" s="11">
        <v>40294</v>
      </c>
      <c r="F3994">
        <v>1689.6</v>
      </c>
      <c r="G3994">
        <v>4826.5200000000004</v>
      </c>
    </row>
    <row r="3995" spans="5:7" ht="14.3" thickBot="1" x14ac:dyDescent="0.3">
      <c r="E3995" s="11">
        <v>40295</v>
      </c>
      <c r="F3995">
        <v>1690.66</v>
      </c>
      <c r="G3995">
        <v>4829.5600000000004</v>
      </c>
    </row>
    <row r="3996" spans="5:7" ht="14.3" thickBot="1" x14ac:dyDescent="0.3">
      <c r="E3996" s="11">
        <v>40296</v>
      </c>
      <c r="F3996">
        <v>1687.03</v>
      </c>
      <c r="G3996">
        <v>4819.2</v>
      </c>
    </row>
    <row r="3997" spans="5:7" ht="14.3" thickBot="1" x14ac:dyDescent="0.3">
      <c r="E3997" s="11">
        <v>40297</v>
      </c>
      <c r="F3997">
        <v>1687.4</v>
      </c>
      <c r="G3997">
        <v>4820.24</v>
      </c>
    </row>
    <row r="3998" spans="5:7" ht="14.3" thickBot="1" x14ac:dyDescent="0.3">
      <c r="E3998" s="11">
        <v>40298</v>
      </c>
      <c r="F3998">
        <v>1687.27</v>
      </c>
      <c r="G3998">
        <v>4819.8900000000003</v>
      </c>
    </row>
    <row r="3999" spans="5:7" ht="14.3" thickBot="1" x14ac:dyDescent="0.3">
      <c r="E3999" s="11">
        <v>40301</v>
      </c>
      <c r="F3999">
        <v>1685.82</v>
      </c>
      <c r="G3999">
        <v>4815.7299999999996</v>
      </c>
    </row>
    <row r="4000" spans="5:7" ht="14.3" thickBot="1" x14ac:dyDescent="0.3">
      <c r="E4000" s="11">
        <v>40302</v>
      </c>
      <c r="F4000">
        <v>1678.04</v>
      </c>
      <c r="G4000">
        <v>4793.51</v>
      </c>
    </row>
    <row r="4001" spans="5:7" ht="14.3" thickBot="1" x14ac:dyDescent="0.3">
      <c r="E4001" s="11">
        <v>40304</v>
      </c>
      <c r="F4001">
        <v>1680.44</v>
      </c>
      <c r="G4001">
        <v>4800.3599999999997</v>
      </c>
    </row>
    <row r="4002" spans="5:7" ht="14.3" thickBot="1" x14ac:dyDescent="0.3">
      <c r="E4002" s="11">
        <v>40305</v>
      </c>
      <c r="F4002">
        <v>1666.13</v>
      </c>
      <c r="G4002">
        <v>4759.5</v>
      </c>
    </row>
    <row r="4003" spans="5:7" ht="14.3" thickBot="1" x14ac:dyDescent="0.3">
      <c r="E4003" s="11">
        <v>40308</v>
      </c>
      <c r="F4003">
        <v>1642.07</v>
      </c>
      <c r="G4003">
        <v>4690.75</v>
      </c>
    </row>
    <row r="4004" spans="5:7" ht="14.3" thickBot="1" x14ac:dyDescent="0.3">
      <c r="E4004" s="11">
        <v>40309</v>
      </c>
      <c r="F4004">
        <v>1651</v>
      </c>
      <c r="G4004">
        <v>4716.26</v>
      </c>
    </row>
    <row r="4005" spans="5:7" ht="14.3" thickBot="1" x14ac:dyDescent="0.3">
      <c r="E4005" s="11">
        <v>40310</v>
      </c>
      <c r="F4005">
        <v>1648.39</v>
      </c>
      <c r="G4005">
        <v>4708.82</v>
      </c>
    </row>
    <row r="4006" spans="5:7" ht="14.3" thickBot="1" x14ac:dyDescent="0.3">
      <c r="E4006" s="11">
        <v>40311</v>
      </c>
      <c r="F4006">
        <v>1627.47</v>
      </c>
      <c r="G4006">
        <v>4649.0600000000004</v>
      </c>
    </row>
    <row r="4007" spans="5:7" ht="14.3" thickBot="1" x14ac:dyDescent="0.3">
      <c r="E4007" s="11">
        <v>40312</v>
      </c>
      <c r="F4007">
        <v>1621.1</v>
      </c>
      <c r="G4007">
        <v>4630.84</v>
      </c>
    </row>
    <row r="4008" spans="5:7" ht="14.3" thickBot="1" x14ac:dyDescent="0.3">
      <c r="E4008" s="11">
        <v>40315</v>
      </c>
      <c r="F4008">
        <v>1599.02</v>
      </c>
      <c r="G4008">
        <v>4567.78</v>
      </c>
    </row>
    <row r="4009" spans="5:7" ht="14.3" thickBot="1" x14ac:dyDescent="0.3">
      <c r="E4009" s="11">
        <v>40316</v>
      </c>
      <c r="F4009">
        <v>1621.85</v>
      </c>
      <c r="G4009">
        <v>4633</v>
      </c>
    </row>
    <row r="4010" spans="5:7" ht="14.3" thickBot="1" x14ac:dyDescent="0.3">
      <c r="E4010" s="11">
        <v>40317</v>
      </c>
      <c r="F4010">
        <v>1628.71</v>
      </c>
      <c r="G4010">
        <v>4652.71</v>
      </c>
    </row>
    <row r="4011" spans="5:7" ht="14.3" thickBot="1" x14ac:dyDescent="0.3">
      <c r="E4011" s="11">
        <v>40318</v>
      </c>
      <c r="F4011">
        <v>1631.6</v>
      </c>
      <c r="G4011">
        <v>4660.97</v>
      </c>
    </row>
    <row r="4012" spans="5:7" ht="14.3" thickBot="1" x14ac:dyDescent="0.3">
      <c r="E4012" s="11">
        <v>40319</v>
      </c>
      <c r="F4012">
        <v>1631.03</v>
      </c>
      <c r="G4012">
        <v>4659.3500000000004</v>
      </c>
    </row>
    <row r="4013" spans="5:7" ht="14.3" thickBot="1" x14ac:dyDescent="0.3">
      <c r="E4013" s="11">
        <v>40322</v>
      </c>
      <c r="F4013">
        <v>1621.52</v>
      </c>
      <c r="G4013">
        <v>4632.1899999999996</v>
      </c>
    </row>
    <row r="4014" spans="5:7" ht="14.3" thickBot="1" x14ac:dyDescent="0.3">
      <c r="E4014" s="11">
        <v>40323</v>
      </c>
      <c r="F4014">
        <v>1610.02</v>
      </c>
      <c r="G4014">
        <v>4602.78</v>
      </c>
    </row>
    <row r="4015" spans="5:7" ht="14.3" thickBot="1" x14ac:dyDescent="0.3">
      <c r="E4015" s="11">
        <v>40324</v>
      </c>
      <c r="F4015">
        <v>1593.38</v>
      </c>
      <c r="G4015">
        <v>4556</v>
      </c>
    </row>
    <row r="4016" spans="5:7" ht="14.3" thickBot="1" x14ac:dyDescent="0.3">
      <c r="E4016" s="68">
        <v>40325</v>
      </c>
      <c r="F4016">
        <v>1591.2</v>
      </c>
      <c r="G4016">
        <v>4549.79</v>
      </c>
    </row>
    <row r="4017" spans="5:7" ht="14.3" thickBot="1" x14ac:dyDescent="0.3">
      <c r="E4017" s="11">
        <v>40326</v>
      </c>
      <c r="F4017">
        <v>1597.07</v>
      </c>
      <c r="G4017">
        <v>4568.47</v>
      </c>
    </row>
    <row r="4018" spans="5:7" ht="14.3" thickBot="1" x14ac:dyDescent="0.3">
      <c r="E4018" s="11">
        <v>40329</v>
      </c>
      <c r="F4018">
        <v>1609.97</v>
      </c>
      <c r="G4018">
        <v>4605.38</v>
      </c>
    </row>
    <row r="4019" spans="5:7" ht="14.3" thickBot="1" x14ac:dyDescent="0.3">
      <c r="E4019" s="11">
        <v>40330</v>
      </c>
      <c r="F4019">
        <v>1621.26</v>
      </c>
      <c r="G4019">
        <v>4638.18</v>
      </c>
    </row>
    <row r="4020" spans="5:7" ht="14.3" thickBot="1" x14ac:dyDescent="0.3">
      <c r="E4020" s="11">
        <v>40331</v>
      </c>
      <c r="F4020">
        <v>1619.76</v>
      </c>
      <c r="G4020">
        <v>4633.8999999999996</v>
      </c>
    </row>
    <row r="4021" spans="5:7" ht="14.3" thickBot="1" x14ac:dyDescent="0.3">
      <c r="E4021" s="11">
        <v>40332</v>
      </c>
      <c r="F4021">
        <v>1626.11</v>
      </c>
      <c r="G4021">
        <v>4652.07</v>
      </c>
    </row>
    <row r="4022" spans="5:7" ht="14.3" thickBot="1" x14ac:dyDescent="0.3">
      <c r="E4022" s="11">
        <v>40333</v>
      </c>
      <c r="F4022">
        <v>1632.18</v>
      </c>
      <c r="G4022">
        <v>4670.3</v>
      </c>
    </row>
    <row r="4023" spans="5:7" ht="14.3" thickBot="1" x14ac:dyDescent="0.3">
      <c r="E4023" s="11">
        <v>40336</v>
      </c>
      <c r="F4023">
        <v>1626.13</v>
      </c>
      <c r="G4023">
        <v>4652.9799999999996</v>
      </c>
    </row>
    <row r="4024" spans="5:7" ht="14.3" thickBot="1" x14ac:dyDescent="0.3">
      <c r="E4024" s="11">
        <v>40337</v>
      </c>
      <c r="F4024">
        <v>1622.89</v>
      </c>
      <c r="G4024">
        <v>4643.7299999999996</v>
      </c>
    </row>
    <row r="4025" spans="5:7" ht="14.3" thickBot="1" x14ac:dyDescent="0.3">
      <c r="E4025" s="11">
        <v>40338</v>
      </c>
      <c r="F4025">
        <v>1621.19</v>
      </c>
      <c r="G4025">
        <v>4639.0200000000004</v>
      </c>
    </row>
    <row r="4026" spans="5:7" ht="14.3" thickBot="1" x14ac:dyDescent="0.3">
      <c r="E4026" s="11">
        <v>40339</v>
      </c>
      <c r="F4026">
        <v>1620.15</v>
      </c>
      <c r="G4026">
        <v>4636.0200000000004</v>
      </c>
    </row>
    <row r="4027" spans="5:7" ht="14.3" thickBot="1" x14ac:dyDescent="0.3">
      <c r="E4027" s="11">
        <v>40340</v>
      </c>
      <c r="F4027">
        <v>1617.44</v>
      </c>
      <c r="G4027">
        <v>4628.2700000000004</v>
      </c>
    </row>
    <row r="4028" spans="5:7" ht="14.3" thickBot="1" x14ac:dyDescent="0.3">
      <c r="E4028" s="11">
        <v>40343</v>
      </c>
      <c r="F4028">
        <v>1615.49</v>
      </c>
      <c r="G4028">
        <v>4622.7</v>
      </c>
    </row>
    <row r="4029" spans="5:7" ht="14.3" thickBot="1" x14ac:dyDescent="0.3">
      <c r="E4029" s="11">
        <v>40344</v>
      </c>
      <c r="F4029">
        <v>1623.04</v>
      </c>
      <c r="G4029">
        <v>4644.3</v>
      </c>
    </row>
    <row r="4030" spans="5:7" ht="14.3" thickBot="1" x14ac:dyDescent="0.3">
      <c r="E4030" s="11">
        <v>40345</v>
      </c>
      <c r="F4030">
        <v>1628.52</v>
      </c>
      <c r="G4030">
        <v>4659.9799999999996</v>
      </c>
    </row>
    <row r="4031" spans="5:7" ht="14.3" thickBot="1" x14ac:dyDescent="0.3">
      <c r="E4031" s="11">
        <v>40346</v>
      </c>
      <c r="F4031">
        <v>1633.95</v>
      </c>
      <c r="G4031">
        <v>4676.1499999999996</v>
      </c>
    </row>
    <row r="4032" spans="5:7" ht="14.3" thickBot="1" x14ac:dyDescent="0.3">
      <c r="E4032" s="11">
        <v>40347</v>
      </c>
      <c r="F4032">
        <v>1638.95</v>
      </c>
      <c r="G4032">
        <v>4690.4799999999996</v>
      </c>
    </row>
    <row r="4033" spans="5:7" ht="14.3" thickBot="1" x14ac:dyDescent="0.3">
      <c r="E4033" s="11">
        <v>40350</v>
      </c>
      <c r="F4033">
        <v>1643.28</v>
      </c>
      <c r="G4033">
        <v>4702.87</v>
      </c>
    </row>
    <row r="4034" spans="5:7" ht="14.3" thickBot="1" x14ac:dyDescent="0.3">
      <c r="E4034" s="11">
        <v>40351</v>
      </c>
      <c r="F4034">
        <v>1642.21</v>
      </c>
      <c r="G4034">
        <v>4699.8100000000004</v>
      </c>
    </row>
    <row r="4035" spans="5:7" ht="14.3" thickBot="1" x14ac:dyDescent="0.3">
      <c r="E4035" s="11">
        <v>40352</v>
      </c>
      <c r="F4035">
        <v>1644.6</v>
      </c>
      <c r="G4035">
        <v>4706.6400000000003</v>
      </c>
    </row>
    <row r="4036" spans="5:7" ht="14.3" thickBot="1" x14ac:dyDescent="0.3">
      <c r="E4036" s="11">
        <v>40353</v>
      </c>
      <c r="F4036">
        <v>1645.46</v>
      </c>
      <c r="G4036">
        <v>4709.1099999999997</v>
      </c>
    </row>
    <row r="4037" spans="5:7" ht="14.3" thickBot="1" x14ac:dyDescent="0.3">
      <c r="E4037" s="11">
        <v>40354</v>
      </c>
      <c r="F4037">
        <v>1646.99</v>
      </c>
      <c r="G4037">
        <v>4713.46</v>
      </c>
    </row>
    <row r="4038" spans="5:7" ht="14.3" thickBot="1" x14ac:dyDescent="0.3">
      <c r="E4038" s="11">
        <v>40357</v>
      </c>
      <c r="F4038">
        <v>1649.02</v>
      </c>
      <c r="G4038">
        <v>4719.29</v>
      </c>
    </row>
    <row r="4039" spans="5:7" ht="14.3" thickBot="1" x14ac:dyDescent="0.3">
      <c r="E4039" s="11">
        <v>40358</v>
      </c>
      <c r="F4039">
        <v>1652.8</v>
      </c>
      <c r="G4039">
        <v>4730.1000000000004</v>
      </c>
    </row>
    <row r="4040" spans="5:7" ht="14.3" thickBot="1" x14ac:dyDescent="0.3">
      <c r="E4040" s="11">
        <v>40359</v>
      </c>
      <c r="F4040">
        <v>1654.16</v>
      </c>
      <c r="G4040">
        <v>4734</v>
      </c>
    </row>
    <row r="4041" spans="5:7" ht="14.3" thickBot="1" x14ac:dyDescent="0.3">
      <c r="E4041" s="11">
        <v>40360</v>
      </c>
      <c r="F4041">
        <v>1648.03</v>
      </c>
      <c r="G4041">
        <v>4716.45</v>
      </c>
    </row>
    <row r="4042" spans="5:7" ht="14.3" thickBot="1" x14ac:dyDescent="0.3">
      <c r="E4042" s="11">
        <v>40361</v>
      </c>
      <c r="F4042">
        <v>1654.56</v>
      </c>
      <c r="G4042">
        <v>4735.1499999999996</v>
      </c>
    </row>
    <row r="4043" spans="5:7" ht="14.3" thickBot="1" x14ac:dyDescent="0.3">
      <c r="E4043" s="11">
        <v>40364</v>
      </c>
      <c r="F4043">
        <v>1660.5</v>
      </c>
      <c r="G4043">
        <v>4752.1499999999996</v>
      </c>
    </row>
    <row r="4044" spans="5:7" ht="14.3" thickBot="1" x14ac:dyDescent="0.3">
      <c r="E4044" s="11">
        <v>40365</v>
      </c>
      <c r="F4044">
        <v>1656.29</v>
      </c>
      <c r="G4044">
        <v>4740.1000000000004</v>
      </c>
    </row>
    <row r="4045" spans="5:7" ht="14.3" thickBot="1" x14ac:dyDescent="0.3">
      <c r="E4045" s="11">
        <v>40366</v>
      </c>
      <c r="F4045">
        <v>1658.38</v>
      </c>
      <c r="G4045">
        <v>4768.43</v>
      </c>
    </row>
    <row r="4046" spans="5:7" ht="14.3" thickBot="1" x14ac:dyDescent="0.3">
      <c r="E4046" s="11">
        <v>40367</v>
      </c>
      <c r="F4046">
        <v>1659.52</v>
      </c>
      <c r="G4046">
        <v>4774.4799999999996</v>
      </c>
    </row>
    <row r="4047" spans="5:7" ht="14.3" thickBot="1" x14ac:dyDescent="0.3">
      <c r="E4047" s="11">
        <v>40368</v>
      </c>
      <c r="F4047">
        <v>1665.6</v>
      </c>
      <c r="G4047">
        <v>4793.92</v>
      </c>
    </row>
    <row r="4048" spans="5:7" ht="14.3" thickBot="1" x14ac:dyDescent="0.3">
      <c r="E4048" s="11">
        <v>40371</v>
      </c>
      <c r="F4048">
        <v>1668.26</v>
      </c>
      <c r="G4048">
        <v>4801.59</v>
      </c>
    </row>
    <row r="4049" spans="5:7" ht="14.3" thickBot="1" x14ac:dyDescent="0.3">
      <c r="E4049" s="11">
        <v>40372</v>
      </c>
      <c r="F4049">
        <v>1676.4</v>
      </c>
      <c r="G4049">
        <v>4826.37</v>
      </c>
    </row>
    <row r="4050" spans="5:7" ht="14.3" thickBot="1" x14ac:dyDescent="0.3">
      <c r="E4050" s="11">
        <v>40373</v>
      </c>
      <c r="F4050">
        <v>1687.94</v>
      </c>
      <c r="G4050">
        <v>4859.92</v>
      </c>
    </row>
    <row r="4051" spans="5:7" ht="14.3" thickBot="1" x14ac:dyDescent="0.3">
      <c r="E4051" s="11">
        <v>40374</v>
      </c>
      <c r="F4051">
        <v>1693.94</v>
      </c>
      <c r="G4051">
        <v>4877.1899999999996</v>
      </c>
    </row>
    <row r="4052" spans="5:7" ht="14.3" thickBot="1" x14ac:dyDescent="0.3">
      <c r="E4052" s="11">
        <v>40375</v>
      </c>
      <c r="F4052">
        <v>1688.69</v>
      </c>
      <c r="G4052">
        <v>4862.09</v>
      </c>
    </row>
    <row r="4053" spans="5:7" ht="14.3" thickBot="1" x14ac:dyDescent="0.3">
      <c r="E4053" s="11">
        <v>40378</v>
      </c>
      <c r="F4053">
        <v>1686.02</v>
      </c>
      <c r="G4053">
        <v>4854.37</v>
      </c>
    </row>
    <row r="4054" spans="5:7" ht="14.3" thickBot="1" x14ac:dyDescent="0.3">
      <c r="E4054" s="11">
        <v>40379</v>
      </c>
      <c r="F4054">
        <v>1693.29</v>
      </c>
      <c r="G4054">
        <v>4875.33</v>
      </c>
    </row>
    <row r="4055" spans="5:7" ht="14.3" thickBot="1" x14ac:dyDescent="0.3">
      <c r="E4055" s="11">
        <v>40380</v>
      </c>
      <c r="F4055">
        <v>1697.68</v>
      </c>
      <c r="G4055">
        <v>4887.97</v>
      </c>
    </row>
    <row r="4056" spans="5:7" ht="14.3" thickBot="1" x14ac:dyDescent="0.3">
      <c r="E4056" s="11">
        <v>40381</v>
      </c>
      <c r="F4056">
        <v>1696.91</v>
      </c>
      <c r="G4056">
        <v>4885.7299999999996</v>
      </c>
    </row>
    <row r="4057" spans="5:7" ht="14.3" thickBot="1" x14ac:dyDescent="0.3">
      <c r="E4057" s="11">
        <v>40382</v>
      </c>
      <c r="F4057">
        <v>1693.96</v>
      </c>
      <c r="G4057">
        <v>4877.25</v>
      </c>
    </row>
    <row r="4058" spans="5:7" ht="14.3" thickBot="1" x14ac:dyDescent="0.3">
      <c r="E4058" s="11">
        <v>40385</v>
      </c>
      <c r="F4058">
        <v>1691.63</v>
      </c>
      <c r="G4058">
        <v>4870.53</v>
      </c>
    </row>
    <row r="4059" spans="5:7" ht="14.3" thickBot="1" x14ac:dyDescent="0.3">
      <c r="E4059" s="11">
        <v>40386</v>
      </c>
      <c r="F4059">
        <v>1693.01</v>
      </c>
      <c r="G4059">
        <v>4874.5200000000004</v>
      </c>
    </row>
    <row r="4060" spans="5:7" ht="14.3" thickBot="1" x14ac:dyDescent="0.3">
      <c r="E4060" s="11">
        <v>40387</v>
      </c>
      <c r="F4060">
        <v>1709.39</v>
      </c>
      <c r="G4060">
        <v>4921.68</v>
      </c>
    </row>
    <row r="4061" spans="5:7" ht="14.3" thickBot="1" x14ac:dyDescent="0.3">
      <c r="E4061" s="11">
        <v>40388</v>
      </c>
      <c r="F4061">
        <v>1717.27</v>
      </c>
      <c r="G4061">
        <v>4944.3500000000004</v>
      </c>
    </row>
    <row r="4062" spans="5:7" ht="14.3" thickBot="1" x14ac:dyDescent="0.3">
      <c r="E4062" s="11">
        <v>40389</v>
      </c>
      <c r="F4062">
        <v>1716.06</v>
      </c>
      <c r="G4062">
        <v>4940.87</v>
      </c>
    </row>
    <row r="4063" spans="5:7" ht="14.3" thickBot="1" x14ac:dyDescent="0.3">
      <c r="E4063" s="11">
        <v>40392</v>
      </c>
      <c r="F4063">
        <v>1719.535222400938</v>
      </c>
      <c r="G4063">
        <v>4950.8821539287628</v>
      </c>
    </row>
    <row r="4064" spans="5:7" ht="14.3" thickBot="1" x14ac:dyDescent="0.3">
      <c r="E4064" s="11">
        <v>40393</v>
      </c>
      <c r="F4064">
        <v>1720.22</v>
      </c>
      <c r="G4064">
        <v>4952.87</v>
      </c>
    </row>
    <row r="4065" spans="5:7" ht="14.3" thickBot="1" x14ac:dyDescent="0.3">
      <c r="E4065" s="11">
        <v>40394</v>
      </c>
      <c r="F4065">
        <v>1733.15</v>
      </c>
      <c r="G4065">
        <v>4990.07</v>
      </c>
    </row>
    <row r="4066" spans="5:7" ht="14.3" thickBot="1" x14ac:dyDescent="0.3">
      <c r="E4066" s="11">
        <v>40395</v>
      </c>
      <c r="F4066">
        <v>1740.33</v>
      </c>
      <c r="G4066">
        <v>5010.75</v>
      </c>
    </row>
    <row r="4067" spans="5:7" ht="14.3" thickBot="1" x14ac:dyDescent="0.3">
      <c r="E4067" s="11">
        <v>40396</v>
      </c>
      <c r="F4067">
        <v>1743.08</v>
      </c>
      <c r="G4067">
        <v>5020.1400000000003</v>
      </c>
    </row>
    <row r="4068" spans="5:7" ht="14.3" thickBot="1" x14ac:dyDescent="0.3">
      <c r="E4068" s="11">
        <v>40399</v>
      </c>
      <c r="F4068">
        <v>1742.93</v>
      </c>
      <c r="G4068">
        <v>5019.7299999999996</v>
      </c>
    </row>
    <row r="4069" spans="5:7" ht="14.3" thickBot="1" x14ac:dyDescent="0.3">
      <c r="E4069" s="11">
        <v>40400</v>
      </c>
      <c r="F4069">
        <v>1746.08</v>
      </c>
      <c r="G4069">
        <v>5028.78</v>
      </c>
    </row>
    <row r="4070" spans="5:7" ht="14.3" thickBot="1" x14ac:dyDescent="0.3">
      <c r="E4070" s="11">
        <v>40401</v>
      </c>
      <c r="F4070">
        <v>1742.77</v>
      </c>
      <c r="G4070">
        <v>5019.2700000000004</v>
      </c>
    </row>
    <row r="4071" spans="5:7" ht="14.3" thickBot="1" x14ac:dyDescent="0.3">
      <c r="E4071" s="11">
        <v>40402</v>
      </c>
      <c r="F4071">
        <v>1732.06</v>
      </c>
      <c r="G4071">
        <v>4988.41</v>
      </c>
    </row>
    <row r="4072" spans="5:7" ht="14.3" thickBot="1" x14ac:dyDescent="0.3">
      <c r="E4072" s="11">
        <v>40403</v>
      </c>
      <c r="F4072">
        <v>1729.12</v>
      </c>
      <c r="G4072">
        <v>4979.95</v>
      </c>
    </row>
    <row r="4073" spans="5:7" ht="14.3" thickBot="1" x14ac:dyDescent="0.3">
      <c r="E4073" s="11">
        <v>40406</v>
      </c>
      <c r="F4073">
        <v>1728.5</v>
      </c>
      <c r="G4073">
        <v>4978.17</v>
      </c>
    </row>
    <row r="4074" spans="5:7" ht="14.3" thickBot="1" x14ac:dyDescent="0.3">
      <c r="E4074" s="11">
        <v>40407</v>
      </c>
      <c r="F4074">
        <v>1729.17</v>
      </c>
      <c r="G4074">
        <v>4980.1000000000004</v>
      </c>
    </row>
    <row r="4075" spans="5:7" ht="14.3" thickBot="1" x14ac:dyDescent="0.3">
      <c r="E4075" s="11">
        <v>40408</v>
      </c>
      <c r="F4075">
        <v>1730.09</v>
      </c>
      <c r="G4075">
        <v>4982.7299999999996</v>
      </c>
    </row>
    <row r="4076" spans="5:7" ht="14.3" thickBot="1" x14ac:dyDescent="0.3">
      <c r="E4076" s="11">
        <v>40409</v>
      </c>
      <c r="F4076">
        <v>1729.04</v>
      </c>
      <c r="G4076">
        <v>4979.72</v>
      </c>
    </row>
    <row r="4077" spans="5:7" ht="14.3" thickBot="1" x14ac:dyDescent="0.3">
      <c r="E4077" s="11">
        <v>40410</v>
      </c>
      <c r="F4077">
        <v>1729.81</v>
      </c>
      <c r="G4077">
        <v>4981.92</v>
      </c>
    </row>
    <row r="4078" spans="5:7" ht="14.3" thickBot="1" x14ac:dyDescent="0.3">
      <c r="E4078" s="11">
        <v>40413</v>
      </c>
      <c r="F4078">
        <v>1740.7</v>
      </c>
      <c r="G4078">
        <v>5013.3100000000004</v>
      </c>
    </row>
    <row r="4079" spans="5:7" ht="14.3" thickBot="1" x14ac:dyDescent="0.3">
      <c r="E4079" s="11">
        <v>40414</v>
      </c>
      <c r="F4079">
        <v>1728.1</v>
      </c>
      <c r="G4079">
        <v>4977.01</v>
      </c>
    </row>
    <row r="4080" spans="5:7" ht="14.3" thickBot="1" x14ac:dyDescent="0.3">
      <c r="E4080" s="11">
        <v>40415</v>
      </c>
      <c r="F4080">
        <v>1729.73</v>
      </c>
      <c r="G4080">
        <v>4981.7</v>
      </c>
    </row>
    <row r="4081" spans="5:7" ht="14.3" thickBot="1" x14ac:dyDescent="0.3">
      <c r="E4081" s="11">
        <v>40416</v>
      </c>
      <c r="F4081">
        <v>1732.24</v>
      </c>
      <c r="G4081">
        <v>4988.92</v>
      </c>
    </row>
    <row r="4082" spans="5:7" ht="14.3" thickBot="1" x14ac:dyDescent="0.3">
      <c r="E4082" s="11">
        <v>40417</v>
      </c>
      <c r="F4082">
        <v>1732.68</v>
      </c>
      <c r="G4082">
        <v>4990.1899999999996</v>
      </c>
    </row>
    <row r="4083" spans="5:7" ht="14.3" thickBot="1" x14ac:dyDescent="0.3">
      <c r="E4083" s="11">
        <v>40420</v>
      </c>
      <c r="F4083">
        <v>1727.05</v>
      </c>
      <c r="G4083">
        <v>4973.99</v>
      </c>
    </row>
    <row r="4084" spans="5:7" ht="14.3" thickBot="1" x14ac:dyDescent="0.3">
      <c r="E4084" s="11">
        <v>40421</v>
      </c>
      <c r="F4084">
        <v>1719.67</v>
      </c>
      <c r="G4084">
        <v>4952.7299999999996</v>
      </c>
    </row>
    <row r="4085" spans="5:7" ht="14.3" thickBot="1" x14ac:dyDescent="0.3">
      <c r="E4085" s="11">
        <v>40422</v>
      </c>
      <c r="F4085">
        <v>1713.34</v>
      </c>
      <c r="G4085">
        <v>4934.51</v>
      </c>
    </row>
    <row r="4086" spans="5:7" ht="14.3" thickBot="1" x14ac:dyDescent="0.3">
      <c r="E4086" s="11">
        <v>40423</v>
      </c>
      <c r="F4086">
        <v>1697.41</v>
      </c>
      <c r="G4086">
        <v>4890.97</v>
      </c>
    </row>
    <row r="4087" spans="5:7" ht="14.3" thickBot="1" x14ac:dyDescent="0.3">
      <c r="E4087" s="11">
        <v>40424</v>
      </c>
      <c r="F4087">
        <v>1698.02</v>
      </c>
      <c r="G4087">
        <v>4892.7299999999996</v>
      </c>
    </row>
    <row r="4088" spans="5:7" ht="14.3" thickBot="1" x14ac:dyDescent="0.3">
      <c r="E4088" s="11">
        <v>40427</v>
      </c>
      <c r="F4088">
        <v>1701.93</v>
      </c>
      <c r="G4088">
        <v>4903.9799999999996</v>
      </c>
    </row>
    <row r="4089" spans="5:7" ht="14.3" thickBot="1" x14ac:dyDescent="0.3">
      <c r="E4089" s="11">
        <v>40428</v>
      </c>
      <c r="F4089">
        <v>1694.29</v>
      </c>
      <c r="G4089">
        <v>4881.97</v>
      </c>
    </row>
    <row r="4090" spans="5:7" ht="14.3" thickBot="1" x14ac:dyDescent="0.3">
      <c r="E4090" s="11">
        <v>40429</v>
      </c>
      <c r="F4090">
        <v>1688.89</v>
      </c>
      <c r="G4090">
        <v>4866.3999999999996</v>
      </c>
    </row>
    <row r="4091" spans="5:7" ht="14.3" thickBot="1" x14ac:dyDescent="0.3">
      <c r="E4091" s="11">
        <v>40430</v>
      </c>
      <c r="F4091">
        <v>1692.72</v>
      </c>
      <c r="G4091">
        <v>4877.45</v>
      </c>
    </row>
    <row r="4092" spans="5:7" ht="14.3" thickBot="1" x14ac:dyDescent="0.3">
      <c r="E4092" s="11">
        <v>40434</v>
      </c>
      <c r="F4092">
        <v>1698.17</v>
      </c>
      <c r="G4092">
        <v>4893.1400000000003</v>
      </c>
    </row>
    <row r="4093" spans="5:7" ht="14.3" thickBot="1" x14ac:dyDescent="0.3">
      <c r="E4093" s="11">
        <v>40435</v>
      </c>
      <c r="F4093">
        <v>1704.26</v>
      </c>
      <c r="G4093">
        <v>4933.1000000000004</v>
      </c>
    </row>
    <row r="4094" spans="5:7" ht="14.3" thickBot="1" x14ac:dyDescent="0.3">
      <c r="E4094" s="11">
        <v>40436</v>
      </c>
      <c r="F4094">
        <v>1731.55</v>
      </c>
      <c r="G4094">
        <v>5012.1099999999997</v>
      </c>
    </row>
    <row r="4095" spans="5:7" ht="14.3" thickBot="1" x14ac:dyDescent="0.3">
      <c r="E4095" s="11">
        <v>40437</v>
      </c>
      <c r="F4095">
        <v>1761.77</v>
      </c>
      <c r="G4095">
        <v>5099.59</v>
      </c>
    </row>
    <row r="4096" spans="5:7" ht="14.3" thickBot="1" x14ac:dyDescent="0.3">
      <c r="E4096" s="11">
        <v>40438</v>
      </c>
      <c r="F4096">
        <v>1782.48</v>
      </c>
      <c r="G4096">
        <v>5159.53</v>
      </c>
    </row>
    <row r="4097" spans="5:7" ht="14.3" thickBot="1" x14ac:dyDescent="0.3">
      <c r="E4097" s="11">
        <v>40441</v>
      </c>
      <c r="F4097">
        <v>1773.73</v>
      </c>
      <c r="G4097">
        <v>5134.21</v>
      </c>
    </row>
    <row r="4098" spans="5:7" ht="14.3" thickBot="1" x14ac:dyDescent="0.3">
      <c r="E4098" s="11">
        <v>40442</v>
      </c>
      <c r="F4098">
        <v>1763.37</v>
      </c>
      <c r="G4098">
        <v>5104.22</v>
      </c>
    </row>
    <row r="4099" spans="5:7" ht="14.3" thickBot="1" x14ac:dyDescent="0.3">
      <c r="E4099" s="11">
        <v>40443</v>
      </c>
      <c r="F4099">
        <v>1780.61</v>
      </c>
      <c r="G4099">
        <v>5154.12</v>
      </c>
    </row>
    <row r="4100" spans="5:7" ht="14.3" thickBot="1" x14ac:dyDescent="0.3">
      <c r="E4100" s="11">
        <v>40444</v>
      </c>
      <c r="F4100">
        <v>1778.01</v>
      </c>
      <c r="G4100">
        <v>5146.58</v>
      </c>
    </row>
    <row r="4101" spans="5:7" ht="14.3" thickBot="1" x14ac:dyDescent="0.3">
      <c r="E4101" s="11">
        <v>40445</v>
      </c>
      <c r="F4101">
        <v>1766.53</v>
      </c>
      <c r="G4101">
        <v>5113.3599999999997</v>
      </c>
    </row>
    <row r="4102" spans="5:7" ht="14.3" thickBot="1" x14ac:dyDescent="0.3">
      <c r="E4102" s="11">
        <v>40448</v>
      </c>
      <c r="F4102">
        <v>1762.52</v>
      </c>
      <c r="G4102">
        <v>5101.75</v>
      </c>
    </row>
    <row r="4103" spans="5:7" ht="14.3" thickBot="1" x14ac:dyDescent="0.3">
      <c r="E4103" s="11">
        <v>40449</v>
      </c>
      <c r="F4103">
        <v>1773.7</v>
      </c>
      <c r="G4103">
        <v>5134.12</v>
      </c>
    </row>
    <row r="4104" spans="5:7" ht="14.3" thickBot="1" x14ac:dyDescent="0.3">
      <c r="E4104" s="11">
        <v>40450</v>
      </c>
      <c r="F4104">
        <v>1774.36</v>
      </c>
      <c r="G4104">
        <v>5136.03</v>
      </c>
    </row>
    <row r="4105" spans="5:7" ht="14.3" thickBot="1" x14ac:dyDescent="0.3">
      <c r="E4105" s="11">
        <v>40451</v>
      </c>
      <c r="F4105">
        <v>1760.87</v>
      </c>
      <c r="G4105">
        <v>5100.54</v>
      </c>
    </row>
    <row r="4106" spans="5:7" ht="14.3" thickBot="1" x14ac:dyDescent="0.3">
      <c r="E4106" s="11">
        <v>40452</v>
      </c>
      <c r="F4106">
        <v>1747.03</v>
      </c>
      <c r="G4106">
        <v>5060.49</v>
      </c>
    </row>
    <row r="4107" spans="5:7" ht="14.3" thickBot="1" x14ac:dyDescent="0.3">
      <c r="E4107" s="11">
        <v>40455</v>
      </c>
      <c r="F4107">
        <v>1751.18</v>
      </c>
      <c r="G4107">
        <v>5072.5</v>
      </c>
    </row>
    <row r="4108" spans="5:7" ht="14.3" thickBot="1" x14ac:dyDescent="0.3">
      <c r="E4108" s="11">
        <v>40456</v>
      </c>
      <c r="F4108">
        <v>1773.5</v>
      </c>
      <c r="G4108">
        <v>5137.1499999999996</v>
      </c>
    </row>
    <row r="4109" spans="5:7" ht="14.3" thickBot="1" x14ac:dyDescent="0.3">
      <c r="E4109" s="11">
        <v>40457</v>
      </c>
      <c r="F4109">
        <v>1781.02</v>
      </c>
      <c r="G4109">
        <v>5158.95</v>
      </c>
    </row>
    <row r="4110" spans="5:7" ht="14.3" thickBot="1" x14ac:dyDescent="0.3">
      <c r="E4110" s="11">
        <v>40458</v>
      </c>
      <c r="F4110">
        <v>1783.55</v>
      </c>
      <c r="G4110">
        <v>5166.2700000000004</v>
      </c>
    </row>
    <row r="4111" spans="5:7" ht="14.3" thickBot="1" x14ac:dyDescent="0.3">
      <c r="E4111" s="11">
        <v>40459</v>
      </c>
      <c r="F4111">
        <v>1794.52</v>
      </c>
      <c r="G4111">
        <v>5198.05</v>
      </c>
    </row>
    <row r="4112" spans="5:7" ht="14.3" thickBot="1" x14ac:dyDescent="0.3">
      <c r="E4112" s="11">
        <v>40462</v>
      </c>
      <c r="F4112">
        <v>1802.6</v>
      </c>
      <c r="G4112">
        <v>5224.03</v>
      </c>
    </row>
    <row r="4113" spans="5:7" ht="14.3" thickBot="1" x14ac:dyDescent="0.3">
      <c r="E4113" s="11">
        <v>40463</v>
      </c>
      <c r="F4113">
        <v>1813.86</v>
      </c>
      <c r="G4113">
        <v>5256.75</v>
      </c>
    </row>
    <row r="4114" spans="5:7" ht="14.3" thickBot="1" x14ac:dyDescent="0.3">
      <c r="E4114" s="11">
        <v>40464</v>
      </c>
      <c r="F4114">
        <v>1836.43</v>
      </c>
      <c r="G4114">
        <v>5322.41</v>
      </c>
    </row>
    <row r="4115" spans="5:7" ht="14.3" thickBot="1" x14ac:dyDescent="0.3">
      <c r="E4115" s="11">
        <v>40465</v>
      </c>
      <c r="F4115">
        <v>1860.2</v>
      </c>
      <c r="G4115">
        <v>5391.31</v>
      </c>
    </row>
    <row r="4116" spans="5:7" ht="14.3" thickBot="1" x14ac:dyDescent="0.3">
      <c r="E4116" s="11">
        <v>40466</v>
      </c>
      <c r="F4116">
        <v>1867.8288620846211</v>
      </c>
      <c r="G4116">
        <v>5413.4179064885393</v>
      </c>
    </row>
    <row r="4117" spans="5:7" ht="14.3" thickBot="1" x14ac:dyDescent="0.3">
      <c r="E4117" s="11">
        <v>40469</v>
      </c>
      <c r="F4117">
        <v>1862.43</v>
      </c>
      <c r="G4117">
        <v>5397.77</v>
      </c>
    </row>
    <row r="4118" spans="5:7" ht="14.3" thickBot="1" x14ac:dyDescent="0.3">
      <c r="E4118" s="11">
        <v>40470</v>
      </c>
      <c r="F4118">
        <v>1850.72</v>
      </c>
      <c r="G4118">
        <v>5363.84</v>
      </c>
    </row>
    <row r="4119" spans="5:7" ht="14.3" thickBot="1" x14ac:dyDescent="0.3">
      <c r="E4119" s="11">
        <v>40471</v>
      </c>
      <c r="F4119">
        <v>1842.9</v>
      </c>
      <c r="G4119">
        <v>5341.16</v>
      </c>
    </row>
    <row r="4120" spans="5:7" ht="14.3" thickBot="1" x14ac:dyDescent="0.3">
      <c r="E4120" s="11">
        <v>40472</v>
      </c>
      <c r="F4120">
        <v>1839.1</v>
      </c>
      <c r="G4120">
        <v>5330.15</v>
      </c>
    </row>
    <row r="4121" spans="5:7" ht="14.3" thickBot="1" x14ac:dyDescent="0.3">
      <c r="E4121" s="11">
        <v>40473</v>
      </c>
      <c r="F4121">
        <v>1841.54</v>
      </c>
      <c r="G4121">
        <v>5337.21</v>
      </c>
    </row>
    <row r="4122" spans="5:7" ht="14.3" thickBot="1" x14ac:dyDescent="0.3">
      <c r="E4122" s="11">
        <v>40476</v>
      </c>
      <c r="F4122">
        <v>1844.48</v>
      </c>
      <c r="G4122">
        <v>5345.74</v>
      </c>
    </row>
    <row r="4123" spans="5:7" ht="14.3" thickBot="1" x14ac:dyDescent="0.3">
      <c r="E4123" s="11">
        <v>40477</v>
      </c>
      <c r="F4123">
        <v>1845.38</v>
      </c>
      <c r="G4123">
        <v>5348.35</v>
      </c>
    </row>
    <row r="4124" spans="5:7" ht="14.3" thickBot="1" x14ac:dyDescent="0.3">
      <c r="E4124" s="11">
        <v>40478</v>
      </c>
      <c r="F4124">
        <v>1849.25</v>
      </c>
      <c r="G4124">
        <v>5360.11</v>
      </c>
    </row>
    <row r="4125" spans="5:7" ht="14.3" thickBot="1" x14ac:dyDescent="0.3">
      <c r="E4125" s="11">
        <v>40479</v>
      </c>
      <c r="F4125">
        <v>1853.24</v>
      </c>
      <c r="G4125">
        <v>5371.68</v>
      </c>
    </row>
    <row r="4126" spans="5:7" ht="14.3" thickBot="1" x14ac:dyDescent="0.3">
      <c r="E4126" s="11">
        <v>40480</v>
      </c>
      <c r="F4126">
        <v>1861.86</v>
      </c>
      <c r="G4126">
        <v>5396.66</v>
      </c>
    </row>
    <row r="4127" spans="5:7" ht="14.3" thickBot="1" x14ac:dyDescent="0.3">
      <c r="E4127" s="11">
        <v>40483</v>
      </c>
      <c r="F4127">
        <v>1865.9</v>
      </c>
      <c r="G4127">
        <v>5408.37</v>
      </c>
    </row>
    <row r="4128" spans="5:7" ht="14.3" thickBot="1" x14ac:dyDescent="0.3">
      <c r="E4128" s="11">
        <v>40485</v>
      </c>
      <c r="F4128">
        <v>1862.67</v>
      </c>
      <c r="G4128">
        <v>5399.01</v>
      </c>
    </row>
    <row r="4129" spans="5:7" ht="14.3" thickBot="1" x14ac:dyDescent="0.3">
      <c r="E4129" s="11">
        <v>40486</v>
      </c>
      <c r="F4129">
        <v>1865.75</v>
      </c>
      <c r="G4129">
        <v>5407.94</v>
      </c>
    </row>
    <row r="4130" spans="5:7" ht="14.3" thickBot="1" x14ac:dyDescent="0.3">
      <c r="E4130" s="11">
        <v>40490</v>
      </c>
      <c r="F4130">
        <v>1871.05</v>
      </c>
      <c r="G4130">
        <v>5423.3</v>
      </c>
    </row>
    <row r="4131" spans="5:7" ht="14.3" thickBot="1" x14ac:dyDescent="0.3">
      <c r="E4131" s="11">
        <v>40491</v>
      </c>
      <c r="F4131">
        <v>1890.15</v>
      </c>
      <c r="G4131">
        <v>5478.67</v>
      </c>
    </row>
    <row r="4132" spans="5:7" ht="14.3" thickBot="1" x14ac:dyDescent="0.3">
      <c r="E4132" s="11">
        <v>40492</v>
      </c>
      <c r="F4132">
        <v>1886.81</v>
      </c>
      <c r="G4132">
        <v>5468.99</v>
      </c>
    </row>
    <row r="4133" spans="5:7" ht="14.3" thickBot="1" x14ac:dyDescent="0.3">
      <c r="E4133" s="11">
        <v>40493</v>
      </c>
      <c r="F4133">
        <v>1888.38</v>
      </c>
      <c r="G4133">
        <v>5473.53</v>
      </c>
    </row>
    <row r="4134" spans="5:7" ht="14.3" thickBot="1" x14ac:dyDescent="0.3">
      <c r="E4134" s="11">
        <v>40494</v>
      </c>
      <c r="F4134">
        <v>1888.19</v>
      </c>
      <c r="G4134">
        <v>5472.97</v>
      </c>
    </row>
    <row r="4135" spans="5:7" ht="14.3" thickBot="1" x14ac:dyDescent="0.3">
      <c r="E4135" s="11">
        <v>40497</v>
      </c>
      <c r="F4135">
        <v>1898.37</v>
      </c>
      <c r="G4135">
        <v>5502.48</v>
      </c>
    </row>
    <row r="4136" spans="5:7" ht="14.3" thickBot="1" x14ac:dyDescent="0.3">
      <c r="E4136" s="11">
        <v>40498</v>
      </c>
      <c r="F4136">
        <v>1908.47</v>
      </c>
      <c r="G4136">
        <v>5531.76</v>
      </c>
    </row>
    <row r="4137" spans="5:7" ht="14.3" thickBot="1" x14ac:dyDescent="0.3">
      <c r="E4137" s="11">
        <v>40499</v>
      </c>
      <c r="F4137">
        <v>1922.56</v>
      </c>
      <c r="G4137">
        <v>5572.62</v>
      </c>
    </row>
    <row r="4138" spans="5:7" ht="14.3" thickBot="1" x14ac:dyDescent="0.3">
      <c r="E4138" s="11">
        <v>40500</v>
      </c>
      <c r="F4138">
        <v>1919.29</v>
      </c>
      <c r="G4138">
        <v>5563.13</v>
      </c>
    </row>
    <row r="4139" spans="5:7" ht="14.3" thickBot="1" x14ac:dyDescent="0.3">
      <c r="E4139" s="11">
        <v>40501</v>
      </c>
      <c r="F4139">
        <v>1918.87</v>
      </c>
      <c r="G4139">
        <v>5561.92</v>
      </c>
    </row>
    <row r="4140" spans="5:7" ht="14.3" thickBot="1" x14ac:dyDescent="0.3">
      <c r="E4140" s="11">
        <v>40504</v>
      </c>
      <c r="F4140">
        <v>1911.48</v>
      </c>
      <c r="G4140">
        <v>5540.5</v>
      </c>
    </row>
    <row r="4141" spans="5:7" ht="14.3" thickBot="1" x14ac:dyDescent="0.3">
      <c r="E4141" s="11">
        <v>40505</v>
      </c>
      <c r="F4141">
        <v>1912.47</v>
      </c>
      <c r="G4141">
        <v>5543.92</v>
      </c>
    </row>
    <row r="4142" spans="5:7" ht="14.3" thickBot="1" x14ac:dyDescent="0.3">
      <c r="E4142" s="11">
        <v>40506</v>
      </c>
      <c r="F4142">
        <v>1898.74</v>
      </c>
      <c r="G4142">
        <v>5506.91</v>
      </c>
    </row>
    <row r="4143" spans="5:7" ht="14.3" thickBot="1" x14ac:dyDescent="0.3">
      <c r="E4143" s="11">
        <v>40507</v>
      </c>
      <c r="F4143">
        <v>1904.62</v>
      </c>
      <c r="G4143">
        <v>5526.23</v>
      </c>
    </row>
    <row r="4144" spans="5:7" ht="14.3" thickBot="1" x14ac:dyDescent="0.3">
      <c r="E4144" s="11">
        <v>40508</v>
      </c>
      <c r="F4144">
        <v>1908.96</v>
      </c>
      <c r="G4144">
        <v>5538.82</v>
      </c>
    </row>
    <row r="4145" spans="5:7" ht="14.3" thickBot="1" x14ac:dyDescent="0.3">
      <c r="E4145" s="11">
        <v>40511</v>
      </c>
      <c r="F4145">
        <v>1904.93</v>
      </c>
      <c r="G4145">
        <v>5548.09</v>
      </c>
    </row>
    <row r="4146" spans="5:7" ht="14.3" thickBot="1" x14ac:dyDescent="0.3">
      <c r="E4146" s="11">
        <v>40512</v>
      </c>
      <c r="F4146">
        <v>1906.79</v>
      </c>
      <c r="G4146">
        <v>5553.51</v>
      </c>
    </row>
    <row r="4147" spans="5:7" ht="14.3" thickBot="1" x14ac:dyDescent="0.3">
      <c r="E4147" s="11">
        <v>40513</v>
      </c>
      <c r="F4147">
        <v>1916.11</v>
      </c>
      <c r="G4147">
        <v>5580.63</v>
      </c>
    </row>
    <row r="4148" spans="5:7" ht="14.3" thickBot="1" x14ac:dyDescent="0.3">
      <c r="E4148" s="11">
        <v>40514</v>
      </c>
      <c r="F4148">
        <v>1924.01</v>
      </c>
      <c r="G4148">
        <v>5603.63</v>
      </c>
    </row>
    <row r="4149" spans="5:7" ht="14.3" thickBot="1" x14ac:dyDescent="0.3">
      <c r="E4149" s="11">
        <v>40515</v>
      </c>
      <c r="F4149">
        <v>1925.25</v>
      </c>
      <c r="G4149">
        <v>5607.25</v>
      </c>
    </row>
    <row r="4150" spans="5:7" ht="14.3" thickBot="1" x14ac:dyDescent="0.3">
      <c r="E4150" s="11">
        <v>40518</v>
      </c>
      <c r="F4150">
        <v>1931.89</v>
      </c>
      <c r="G4150">
        <v>5633.1</v>
      </c>
    </row>
    <row r="4151" spans="5:7" ht="14.3" thickBot="1" x14ac:dyDescent="0.3">
      <c r="E4151" s="11">
        <v>40519</v>
      </c>
      <c r="F4151">
        <v>1935.04</v>
      </c>
      <c r="G4151">
        <v>5642.27</v>
      </c>
    </row>
    <row r="4152" spans="5:7" ht="14.3" thickBot="1" x14ac:dyDescent="0.3">
      <c r="E4152" s="11">
        <v>40520</v>
      </c>
      <c r="F4152">
        <v>1937.14</v>
      </c>
      <c r="G4152">
        <v>5648.39</v>
      </c>
    </row>
    <row r="4153" spans="5:7" ht="14.3" thickBot="1" x14ac:dyDescent="0.3">
      <c r="E4153" s="11">
        <v>40521</v>
      </c>
      <c r="F4153">
        <v>1929.41</v>
      </c>
      <c r="G4153">
        <v>5633.3</v>
      </c>
    </row>
    <row r="4154" spans="5:7" ht="14.3" thickBot="1" x14ac:dyDescent="0.3">
      <c r="E4154" s="11">
        <v>40522</v>
      </c>
      <c r="F4154">
        <v>1919.05</v>
      </c>
      <c r="G4154">
        <v>5603.05</v>
      </c>
    </row>
    <row r="4155" spans="5:7" ht="14.3" thickBot="1" x14ac:dyDescent="0.3">
      <c r="E4155" s="11">
        <v>40525</v>
      </c>
      <c r="F4155">
        <v>1917.24</v>
      </c>
      <c r="G4155">
        <v>5597.78</v>
      </c>
    </row>
    <row r="4156" spans="5:7" ht="14.3" thickBot="1" x14ac:dyDescent="0.3">
      <c r="E4156" s="11">
        <v>40526</v>
      </c>
      <c r="F4156">
        <v>1915.28</v>
      </c>
      <c r="G4156">
        <v>5594.23</v>
      </c>
    </row>
    <row r="4157" spans="5:7" ht="14.3" thickBot="1" x14ac:dyDescent="0.3">
      <c r="E4157" s="11">
        <v>40527</v>
      </c>
      <c r="F4157">
        <v>1914.44</v>
      </c>
      <c r="G4157">
        <v>5591.76</v>
      </c>
    </row>
    <row r="4158" spans="5:7" ht="14.3" thickBot="1" x14ac:dyDescent="0.3">
      <c r="E4158" s="11">
        <v>40528</v>
      </c>
      <c r="F4158">
        <v>1913.69</v>
      </c>
      <c r="G4158">
        <v>5589.57</v>
      </c>
    </row>
    <row r="4159" spans="5:7" ht="14.3" thickBot="1" x14ac:dyDescent="0.3">
      <c r="E4159" s="11">
        <v>40529</v>
      </c>
      <c r="F4159">
        <v>1914.02</v>
      </c>
      <c r="G4159">
        <v>5590.53</v>
      </c>
    </row>
    <row r="4160" spans="5:7" ht="14.3" thickBot="1" x14ac:dyDescent="0.3">
      <c r="E4160" s="11">
        <v>40532</v>
      </c>
      <c r="F4160">
        <v>1907.49</v>
      </c>
      <c r="G4160">
        <v>5571.47</v>
      </c>
    </row>
    <row r="4161" spans="5:7" ht="14.3" thickBot="1" x14ac:dyDescent="0.3">
      <c r="E4161" s="11">
        <v>40533</v>
      </c>
      <c r="F4161">
        <v>1895.54</v>
      </c>
      <c r="G4161">
        <v>5536.57</v>
      </c>
    </row>
    <row r="4162" spans="5:7" ht="14.3" thickBot="1" x14ac:dyDescent="0.3">
      <c r="E4162" s="11">
        <v>40534</v>
      </c>
      <c r="F4162">
        <v>1913.79</v>
      </c>
      <c r="G4162">
        <v>5589.86</v>
      </c>
    </row>
    <row r="4163" spans="5:7" ht="14.3" thickBot="1" x14ac:dyDescent="0.3">
      <c r="E4163" s="11">
        <v>40535</v>
      </c>
      <c r="F4163">
        <v>1928.46</v>
      </c>
      <c r="G4163">
        <v>5632.71</v>
      </c>
    </row>
    <row r="4164" spans="5:7" ht="14.3" thickBot="1" x14ac:dyDescent="0.3">
      <c r="E4164" s="11">
        <v>40536</v>
      </c>
      <c r="F4164">
        <v>1925.63</v>
      </c>
      <c r="G4164">
        <v>5624.46</v>
      </c>
    </row>
    <row r="4165" spans="5:7" ht="14.3" thickBot="1" x14ac:dyDescent="0.3">
      <c r="E4165" s="11">
        <v>40539</v>
      </c>
      <c r="F4165">
        <v>1924.65</v>
      </c>
      <c r="G4165">
        <v>5621.59</v>
      </c>
    </row>
    <row r="4166" spans="5:7" ht="14.3" thickBot="1" x14ac:dyDescent="0.3">
      <c r="E4166" s="11">
        <v>40540</v>
      </c>
      <c r="F4166">
        <v>1925.96</v>
      </c>
      <c r="G4166">
        <v>5625.65</v>
      </c>
    </row>
    <row r="4167" spans="5:7" ht="14.3" thickBot="1" x14ac:dyDescent="0.3">
      <c r="E4167" s="11">
        <v>40541</v>
      </c>
      <c r="F4167">
        <v>1935.92</v>
      </c>
      <c r="G4167">
        <v>5654.74</v>
      </c>
    </row>
    <row r="4168" spans="5:7" ht="14.3" thickBot="1" x14ac:dyDescent="0.3">
      <c r="E4168" s="11">
        <v>40542</v>
      </c>
      <c r="F4168">
        <v>1951.67</v>
      </c>
      <c r="G4168">
        <v>5701.73</v>
      </c>
    </row>
    <row r="4169" spans="5:7" ht="14.3" thickBot="1" x14ac:dyDescent="0.3">
      <c r="E4169" s="11">
        <v>40543</v>
      </c>
      <c r="F4169">
        <v>1967.45</v>
      </c>
      <c r="G4169">
        <v>5747.85</v>
      </c>
    </row>
    <row r="4170" spans="5:7" ht="14.3" thickBot="1" x14ac:dyDescent="0.3">
      <c r="E4170" s="11">
        <v>40547</v>
      </c>
      <c r="F4170">
        <v>1980.9</v>
      </c>
      <c r="G4170">
        <v>5787.15</v>
      </c>
    </row>
    <row r="4171" spans="5:7" ht="14.3" thickBot="1" x14ac:dyDescent="0.3">
      <c r="E4171" s="11">
        <v>40548</v>
      </c>
      <c r="F4171">
        <v>1990.59</v>
      </c>
      <c r="G4171">
        <v>5815.44</v>
      </c>
    </row>
    <row r="4172" spans="5:7" ht="14.3" thickBot="1" x14ac:dyDescent="0.3">
      <c r="E4172" s="11">
        <v>40549</v>
      </c>
      <c r="F4172">
        <v>1999.18</v>
      </c>
      <c r="G4172">
        <v>5840.56</v>
      </c>
    </row>
    <row r="4173" spans="5:7" ht="14.3" thickBot="1" x14ac:dyDescent="0.3">
      <c r="E4173" s="11">
        <v>40550</v>
      </c>
      <c r="F4173">
        <v>2002.85</v>
      </c>
      <c r="G4173">
        <v>5851.26</v>
      </c>
    </row>
    <row r="4174" spans="5:7" ht="14.3" thickBot="1" x14ac:dyDescent="0.3">
      <c r="E4174" s="11">
        <v>40553</v>
      </c>
      <c r="F4174">
        <v>2010.12</v>
      </c>
      <c r="G4174">
        <v>5872.5</v>
      </c>
    </row>
    <row r="4175" spans="5:7" ht="14.3" thickBot="1" x14ac:dyDescent="0.3">
      <c r="E4175" s="11">
        <v>40554</v>
      </c>
      <c r="F4175">
        <v>2012.35</v>
      </c>
      <c r="G4175">
        <v>5879.03</v>
      </c>
    </row>
    <row r="4176" spans="5:7" ht="14.3" thickBot="1" x14ac:dyDescent="0.3">
      <c r="E4176" s="11">
        <v>40555</v>
      </c>
      <c r="F4176">
        <v>2020.04</v>
      </c>
      <c r="G4176">
        <v>5901.48</v>
      </c>
    </row>
    <row r="4177" spans="5:7" ht="14.3" thickBot="1" x14ac:dyDescent="0.3">
      <c r="E4177" s="11">
        <v>40556</v>
      </c>
      <c r="F4177">
        <v>2016.62</v>
      </c>
      <c r="G4177">
        <v>5891.49</v>
      </c>
    </row>
    <row r="4178" spans="5:7" ht="14.3" thickBot="1" x14ac:dyDescent="0.3">
      <c r="E4178" s="11">
        <v>40557</v>
      </c>
      <c r="F4178">
        <v>2027.3</v>
      </c>
      <c r="G4178">
        <v>5922.71</v>
      </c>
    </row>
    <row r="4179" spans="5:7" ht="14.3" thickBot="1" x14ac:dyDescent="0.3">
      <c r="E4179" s="11">
        <v>40560</v>
      </c>
      <c r="F4179">
        <v>2043.33</v>
      </c>
      <c r="G4179">
        <v>5970.77</v>
      </c>
    </row>
    <row r="4180" spans="5:7" ht="14.3" thickBot="1" x14ac:dyDescent="0.3">
      <c r="E4180" s="11">
        <v>40561</v>
      </c>
      <c r="F4180">
        <v>2049.81</v>
      </c>
      <c r="G4180">
        <v>5989.7</v>
      </c>
    </row>
    <row r="4181" spans="5:7" ht="14.3" thickBot="1" x14ac:dyDescent="0.3">
      <c r="E4181" s="11">
        <v>40562</v>
      </c>
      <c r="F4181">
        <v>2055.0300000000002</v>
      </c>
      <c r="G4181">
        <v>6004.98</v>
      </c>
    </row>
    <row r="4182" spans="5:7" ht="14.3" thickBot="1" x14ac:dyDescent="0.3">
      <c r="E4182" s="11">
        <v>40564</v>
      </c>
      <c r="F4182">
        <v>2042.64</v>
      </c>
      <c r="G4182">
        <v>5968.75</v>
      </c>
    </row>
    <row r="4183" spans="5:7" ht="14.3" thickBot="1" x14ac:dyDescent="0.3">
      <c r="E4183" s="11">
        <v>40567</v>
      </c>
      <c r="F4183">
        <v>2028.15</v>
      </c>
      <c r="G4183">
        <v>5926.43</v>
      </c>
    </row>
    <row r="4184" spans="5:7" ht="14.3" thickBot="1" x14ac:dyDescent="0.3">
      <c r="E4184" s="11">
        <v>40568</v>
      </c>
      <c r="F4184">
        <v>2033.71</v>
      </c>
      <c r="G4184">
        <v>5942.66</v>
      </c>
    </row>
    <row r="4185" spans="5:7" ht="14.3" thickBot="1" x14ac:dyDescent="0.3">
      <c r="E4185" s="11">
        <v>40569</v>
      </c>
      <c r="F4185">
        <v>2036.22</v>
      </c>
      <c r="G4185">
        <v>5949.99</v>
      </c>
    </row>
    <row r="4186" spans="5:7" ht="14.3" thickBot="1" x14ac:dyDescent="0.3">
      <c r="E4186" s="11">
        <v>40570</v>
      </c>
      <c r="F4186">
        <v>2040.52</v>
      </c>
      <c r="G4186">
        <v>5962.58</v>
      </c>
    </row>
    <row r="4187" spans="5:7" ht="14.3" thickBot="1" x14ac:dyDescent="0.3">
      <c r="E4187" s="11">
        <v>40571</v>
      </c>
      <c r="F4187">
        <v>2039.82</v>
      </c>
      <c r="G4187">
        <v>5960.52</v>
      </c>
    </row>
    <row r="4188" spans="5:7" ht="14.3" thickBot="1" x14ac:dyDescent="0.3">
      <c r="E4188" s="11">
        <v>40574</v>
      </c>
      <c r="F4188">
        <v>2024.04</v>
      </c>
      <c r="G4188">
        <v>5914.43</v>
      </c>
    </row>
    <row r="4189" spans="5:7" ht="14.3" thickBot="1" x14ac:dyDescent="0.3">
      <c r="E4189" s="11">
        <v>40576</v>
      </c>
      <c r="F4189">
        <v>2029.42</v>
      </c>
      <c r="G4189">
        <v>5930.14</v>
      </c>
    </row>
    <row r="4190" spans="5:7" ht="14.3" thickBot="1" x14ac:dyDescent="0.3">
      <c r="E4190" s="11">
        <v>40578</v>
      </c>
      <c r="F4190">
        <v>2026.7</v>
      </c>
      <c r="G4190">
        <v>5922.19</v>
      </c>
    </row>
    <row r="4191" spans="5:7" ht="14.3" thickBot="1" x14ac:dyDescent="0.3">
      <c r="E4191" s="11">
        <v>40581</v>
      </c>
      <c r="F4191">
        <v>2023.56</v>
      </c>
      <c r="G4191">
        <v>5913</v>
      </c>
    </row>
    <row r="4192" spans="5:7" ht="14.3" thickBot="1" x14ac:dyDescent="0.3">
      <c r="E4192" s="11">
        <v>40582</v>
      </c>
      <c r="F4192">
        <v>2014.47</v>
      </c>
      <c r="G4192">
        <v>5886.45</v>
      </c>
    </row>
    <row r="4193" spans="5:7" ht="14.3" thickBot="1" x14ac:dyDescent="0.3">
      <c r="E4193" s="11">
        <v>40583</v>
      </c>
      <c r="F4193">
        <v>2021.34</v>
      </c>
      <c r="G4193">
        <v>5908.79</v>
      </c>
    </row>
    <row r="4194" spans="5:7" ht="14.3" thickBot="1" x14ac:dyDescent="0.3">
      <c r="E4194" s="11">
        <v>40584</v>
      </c>
      <c r="F4194">
        <v>2040.47</v>
      </c>
      <c r="G4194">
        <v>5964.71</v>
      </c>
    </row>
    <row r="4195" spans="5:7" ht="14.3" thickBot="1" x14ac:dyDescent="0.3">
      <c r="E4195" s="11">
        <v>40585</v>
      </c>
      <c r="F4195">
        <v>2062.0100000000002</v>
      </c>
      <c r="G4195">
        <v>6027.68</v>
      </c>
    </row>
    <row r="4196" spans="5:7" ht="14.3" thickBot="1" x14ac:dyDescent="0.3">
      <c r="E4196" s="11">
        <v>40588</v>
      </c>
      <c r="F4196">
        <v>2072.6</v>
      </c>
      <c r="G4196">
        <v>6058.66</v>
      </c>
    </row>
    <row r="4197" spans="5:7" ht="14.3" thickBot="1" x14ac:dyDescent="0.3">
      <c r="E4197" s="11">
        <v>40589</v>
      </c>
      <c r="F4197">
        <v>2073.37</v>
      </c>
      <c r="G4197">
        <v>6060.9</v>
      </c>
    </row>
    <row r="4198" spans="5:7" ht="14.3" thickBot="1" x14ac:dyDescent="0.3">
      <c r="E4198" s="11">
        <v>40590</v>
      </c>
      <c r="F4198">
        <v>2072.4499999999998</v>
      </c>
      <c r="G4198">
        <v>6058.19</v>
      </c>
    </row>
    <row r="4199" spans="5:7" ht="14.3" thickBot="1" x14ac:dyDescent="0.3">
      <c r="E4199" s="11">
        <v>40591</v>
      </c>
      <c r="F4199">
        <v>2066.14</v>
      </c>
      <c r="G4199">
        <v>6039.77</v>
      </c>
    </row>
    <row r="4200" spans="5:7" ht="14.3" thickBot="1" x14ac:dyDescent="0.3">
      <c r="E4200" s="11">
        <v>40592</v>
      </c>
      <c r="F4200">
        <v>2059.42</v>
      </c>
      <c r="G4200">
        <v>6020.12</v>
      </c>
    </row>
    <row r="4201" spans="5:7" ht="14.3" thickBot="1" x14ac:dyDescent="0.3">
      <c r="E4201" s="11">
        <v>40595</v>
      </c>
      <c r="F4201">
        <v>2054.81</v>
      </c>
      <c r="G4201">
        <v>6006.65</v>
      </c>
    </row>
    <row r="4202" spans="5:7" ht="14.3" thickBot="1" x14ac:dyDescent="0.3">
      <c r="E4202" s="11">
        <v>40596</v>
      </c>
      <c r="F4202">
        <v>2034.75</v>
      </c>
      <c r="G4202">
        <v>5948.25</v>
      </c>
    </row>
    <row r="4203" spans="5:7" ht="14.3" thickBot="1" x14ac:dyDescent="0.3">
      <c r="E4203" s="11">
        <v>40597</v>
      </c>
      <c r="F4203">
        <v>2032.29</v>
      </c>
      <c r="G4203">
        <v>5941.08</v>
      </c>
    </row>
    <row r="4204" spans="5:7" ht="14.3" thickBot="1" x14ac:dyDescent="0.3">
      <c r="E4204" s="11">
        <v>40598</v>
      </c>
      <c r="F4204">
        <v>2029.25</v>
      </c>
      <c r="G4204">
        <v>5932.19</v>
      </c>
    </row>
    <row r="4205" spans="5:7" ht="14.3" thickBot="1" x14ac:dyDescent="0.3">
      <c r="E4205" s="11">
        <v>40599</v>
      </c>
      <c r="F4205">
        <v>2033.61</v>
      </c>
      <c r="G4205">
        <v>5944.93</v>
      </c>
    </row>
    <row r="4206" spans="5:7" ht="14.3" thickBot="1" x14ac:dyDescent="0.3">
      <c r="E4206" s="11">
        <v>40602</v>
      </c>
      <c r="F4206">
        <v>2026.77</v>
      </c>
      <c r="G4206">
        <v>5924.92</v>
      </c>
    </row>
    <row r="4207" spans="5:7" ht="14.3" thickBot="1" x14ac:dyDescent="0.3">
      <c r="E4207" s="11">
        <v>40603</v>
      </c>
      <c r="F4207">
        <v>2024.74</v>
      </c>
      <c r="G4207">
        <v>5918.98</v>
      </c>
    </row>
    <row r="4208" spans="5:7" ht="14.3" thickBot="1" x14ac:dyDescent="0.3">
      <c r="E4208" s="11">
        <v>40605</v>
      </c>
      <c r="F4208">
        <v>2020.59</v>
      </c>
      <c r="G4208">
        <v>5906.86</v>
      </c>
    </row>
    <row r="4209" spans="5:7" ht="14.3" thickBot="1" x14ac:dyDescent="0.3">
      <c r="E4209" s="11">
        <v>40606</v>
      </c>
      <c r="F4209">
        <v>2019.46</v>
      </c>
      <c r="G4209">
        <v>5903.57</v>
      </c>
    </row>
    <row r="4210" spans="5:7" ht="14.3" thickBot="1" x14ac:dyDescent="0.3">
      <c r="E4210" s="11">
        <v>40609</v>
      </c>
      <c r="F4210">
        <v>2013.4</v>
      </c>
      <c r="G4210">
        <v>5885.85</v>
      </c>
    </row>
    <row r="4211" spans="5:7" ht="14.3" thickBot="1" x14ac:dyDescent="0.3">
      <c r="E4211" s="11">
        <v>40610</v>
      </c>
      <c r="F4211">
        <v>2012.39</v>
      </c>
      <c r="G4211">
        <v>5882.88</v>
      </c>
    </row>
    <row r="4212" spans="5:7" ht="14.3" thickBot="1" x14ac:dyDescent="0.3">
      <c r="E4212" s="11">
        <v>40611</v>
      </c>
      <c r="F4212">
        <v>2005.62</v>
      </c>
      <c r="G4212">
        <v>5871.96</v>
      </c>
    </row>
    <row r="4213" spans="5:7" ht="14.3" thickBot="1" x14ac:dyDescent="0.3">
      <c r="E4213" s="11">
        <v>40612</v>
      </c>
      <c r="F4213">
        <v>2006.01</v>
      </c>
      <c r="G4213">
        <v>5873.12</v>
      </c>
    </row>
    <row r="4214" spans="5:7" ht="14.3" thickBot="1" x14ac:dyDescent="0.3">
      <c r="E4214" s="11">
        <v>40613</v>
      </c>
      <c r="F4214">
        <v>2003.45</v>
      </c>
      <c r="G4214">
        <v>5865.63</v>
      </c>
    </row>
    <row r="4215" spans="5:7" ht="14.3" thickBot="1" x14ac:dyDescent="0.3">
      <c r="E4215" s="11">
        <v>40616</v>
      </c>
      <c r="F4215">
        <v>1997.51</v>
      </c>
      <c r="G4215">
        <v>5848.23</v>
      </c>
    </row>
    <row r="4216" spans="5:7" ht="14.3" thickBot="1" x14ac:dyDescent="0.3">
      <c r="E4216" s="11">
        <v>40617</v>
      </c>
      <c r="F4216">
        <v>1995.99</v>
      </c>
      <c r="G4216">
        <v>5843.79</v>
      </c>
    </row>
    <row r="4217" spans="5:7" ht="14.3" thickBot="1" x14ac:dyDescent="0.3">
      <c r="E4217" s="11">
        <v>40618</v>
      </c>
      <c r="F4217">
        <v>1979.31</v>
      </c>
      <c r="G4217">
        <v>5794.95</v>
      </c>
    </row>
    <row r="4218" spans="5:7" ht="14.3" thickBot="1" x14ac:dyDescent="0.3">
      <c r="E4218" s="11">
        <v>40619</v>
      </c>
      <c r="F4218">
        <v>1946.92</v>
      </c>
      <c r="G4218">
        <v>5700.13</v>
      </c>
    </row>
    <row r="4219" spans="5:7" ht="14.3" thickBot="1" x14ac:dyDescent="0.3">
      <c r="E4219" s="11">
        <v>40620</v>
      </c>
      <c r="F4219">
        <v>1932.13</v>
      </c>
      <c r="G4219">
        <v>5656.82</v>
      </c>
    </row>
    <row r="4220" spans="5:7" ht="14.3" thickBot="1" x14ac:dyDescent="0.3">
      <c r="E4220" s="11">
        <v>40623</v>
      </c>
      <c r="F4220">
        <v>1946.75</v>
      </c>
      <c r="G4220">
        <v>5699.62</v>
      </c>
    </row>
    <row r="4221" spans="5:7" ht="14.3" thickBot="1" x14ac:dyDescent="0.3">
      <c r="E4221" s="11">
        <v>40624</v>
      </c>
      <c r="F4221">
        <v>1971.17</v>
      </c>
      <c r="G4221">
        <v>5771.11</v>
      </c>
    </row>
    <row r="4222" spans="5:7" ht="14.3" thickBot="1" x14ac:dyDescent="0.3">
      <c r="E4222" s="11">
        <v>40625</v>
      </c>
      <c r="F4222">
        <v>1978.94</v>
      </c>
      <c r="G4222">
        <v>5793.88</v>
      </c>
    </row>
    <row r="4223" spans="5:7" ht="14.3" thickBot="1" x14ac:dyDescent="0.3">
      <c r="E4223" s="11">
        <v>40626</v>
      </c>
      <c r="F4223">
        <v>1989.45</v>
      </c>
      <c r="G4223">
        <v>5824.63</v>
      </c>
    </row>
    <row r="4224" spans="5:7" ht="14.3" thickBot="1" x14ac:dyDescent="0.3">
      <c r="E4224" s="11">
        <v>40627</v>
      </c>
      <c r="F4224">
        <v>1993.32</v>
      </c>
      <c r="G4224">
        <v>5835.96</v>
      </c>
    </row>
    <row r="4225" spans="5:7" ht="14.3" thickBot="1" x14ac:dyDescent="0.3">
      <c r="E4225" s="11">
        <v>40630</v>
      </c>
      <c r="F4225">
        <v>1995.15</v>
      </c>
      <c r="G4225">
        <v>5841.33</v>
      </c>
    </row>
    <row r="4226" spans="5:7" ht="14.3" thickBot="1" x14ac:dyDescent="0.3">
      <c r="E4226" s="11">
        <v>40631</v>
      </c>
      <c r="F4226">
        <v>1995.4155609423303</v>
      </c>
      <c r="G4226">
        <v>5842.1072589222267</v>
      </c>
    </row>
    <row r="4227" spans="5:7" ht="14.3" thickBot="1" x14ac:dyDescent="0.3">
      <c r="E4227" s="11">
        <v>40632</v>
      </c>
      <c r="F4227">
        <v>1998.67</v>
      </c>
      <c r="G4227">
        <v>5851.65</v>
      </c>
    </row>
    <row r="4228" spans="5:7" ht="14.3" thickBot="1" x14ac:dyDescent="0.3">
      <c r="E4228" s="11">
        <v>40633</v>
      </c>
      <c r="F4228">
        <v>2005.55</v>
      </c>
      <c r="G4228">
        <v>5871.79</v>
      </c>
    </row>
    <row r="4229" spans="5:7" ht="14.3" thickBot="1" x14ac:dyDescent="0.3">
      <c r="E4229" s="11">
        <v>40634</v>
      </c>
      <c r="F4229">
        <v>2005.87</v>
      </c>
      <c r="G4229">
        <v>5872.71</v>
      </c>
    </row>
    <row r="4230" spans="5:7" ht="14.3" thickBot="1" x14ac:dyDescent="0.3">
      <c r="E4230" s="11">
        <v>40638</v>
      </c>
      <c r="F4230">
        <v>2003.52</v>
      </c>
      <c r="G4230">
        <v>5865.84</v>
      </c>
    </row>
    <row r="4231" spans="5:7" ht="14.3" thickBot="1" x14ac:dyDescent="0.3">
      <c r="E4231" s="11">
        <v>40639</v>
      </c>
      <c r="F4231">
        <v>2010.09</v>
      </c>
      <c r="G4231">
        <v>5885.07</v>
      </c>
    </row>
    <row r="4232" spans="5:7" ht="14.3" thickBot="1" x14ac:dyDescent="0.3">
      <c r="E4232" s="11">
        <v>40640</v>
      </c>
      <c r="F4232">
        <v>2016.76</v>
      </c>
      <c r="G4232">
        <v>5904.6</v>
      </c>
    </row>
    <row r="4233" spans="5:7" ht="14.3" thickBot="1" x14ac:dyDescent="0.3">
      <c r="E4233" s="11">
        <v>40641</v>
      </c>
      <c r="F4233">
        <v>2029.26</v>
      </c>
      <c r="G4233">
        <v>5944.86</v>
      </c>
    </row>
    <row r="4234" spans="5:7" ht="14.3" thickBot="1" x14ac:dyDescent="0.3">
      <c r="E4234" s="11">
        <v>40644</v>
      </c>
      <c r="F4234">
        <v>2040.67</v>
      </c>
      <c r="G4234">
        <v>5986.11</v>
      </c>
    </row>
    <row r="4235" spans="5:7" ht="14.3" thickBot="1" x14ac:dyDescent="0.3">
      <c r="E4235" s="11">
        <v>40645</v>
      </c>
      <c r="F4235">
        <v>2038.03</v>
      </c>
      <c r="G4235">
        <v>5984.16</v>
      </c>
    </row>
    <row r="4236" spans="5:7" ht="14.3" thickBot="1" x14ac:dyDescent="0.3">
      <c r="E4236" s="11">
        <v>40646</v>
      </c>
      <c r="F4236">
        <v>2047.6</v>
      </c>
      <c r="G4236">
        <v>6012.25</v>
      </c>
    </row>
    <row r="4237" spans="5:7" ht="14.3" thickBot="1" x14ac:dyDescent="0.3">
      <c r="E4237" s="11">
        <v>40647</v>
      </c>
      <c r="F4237">
        <v>2053.5700000000002</v>
      </c>
      <c r="G4237">
        <v>6029.78</v>
      </c>
    </row>
    <row r="4238" spans="5:7" ht="14.3" thickBot="1" x14ac:dyDescent="0.3">
      <c r="E4238" s="11">
        <v>40648</v>
      </c>
      <c r="F4238">
        <v>2048.98</v>
      </c>
      <c r="G4238">
        <v>6016.32</v>
      </c>
    </row>
    <row r="4239" spans="5:7" ht="14.3" thickBot="1" x14ac:dyDescent="0.3">
      <c r="E4239" s="11">
        <v>40651</v>
      </c>
      <c r="F4239">
        <v>2043.01</v>
      </c>
      <c r="G4239">
        <v>5998.79</v>
      </c>
    </row>
    <row r="4240" spans="5:7" ht="14.3" thickBot="1" x14ac:dyDescent="0.3">
      <c r="E4240" s="11">
        <v>40652</v>
      </c>
      <c r="F4240">
        <v>2042.61</v>
      </c>
      <c r="G4240">
        <v>5997.61</v>
      </c>
    </row>
    <row r="4241" spans="5:7" ht="14.3" thickBot="1" x14ac:dyDescent="0.3">
      <c r="E4241" s="11">
        <v>40653</v>
      </c>
      <c r="F4241">
        <v>2042.97</v>
      </c>
      <c r="G4241">
        <v>5998.67</v>
      </c>
    </row>
    <row r="4242" spans="5:7" ht="14.3" thickBot="1" x14ac:dyDescent="0.3">
      <c r="E4242" s="11">
        <v>40654</v>
      </c>
      <c r="F4242">
        <v>2048.64</v>
      </c>
      <c r="G4242">
        <v>6015.32</v>
      </c>
    </row>
    <row r="4243" spans="5:7" ht="14.3" thickBot="1" x14ac:dyDescent="0.3">
      <c r="E4243" s="11">
        <v>40655</v>
      </c>
      <c r="F4243">
        <v>2060.62</v>
      </c>
      <c r="G4243">
        <v>6050.5</v>
      </c>
    </row>
    <row r="4244" spans="5:7" ht="14.3" thickBot="1" x14ac:dyDescent="0.3">
      <c r="E4244" s="11">
        <v>40658</v>
      </c>
      <c r="F4244">
        <v>2057.1999999999998</v>
      </c>
      <c r="G4244">
        <v>6040.45</v>
      </c>
    </row>
    <row r="4245" spans="5:7" ht="14.3" thickBot="1" x14ac:dyDescent="0.3">
      <c r="E4245" s="11">
        <v>40659</v>
      </c>
      <c r="F4245">
        <v>2058.02</v>
      </c>
      <c r="G4245">
        <v>6042.86</v>
      </c>
    </row>
    <row r="4246" spans="5:7" ht="14.3" thickBot="1" x14ac:dyDescent="0.3">
      <c r="E4246" s="11">
        <v>40660</v>
      </c>
      <c r="F4246">
        <v>2058.69</v>
      </c>
      <c r="G4246">
        <v>6044.83</v>
      </c>
    </row>
    <row r="4247" spans="5:7" ht="14.3" thickBot="1" x14ac:dyDescent="0.3">
      <c r="E4247" s="11">
        <v>40661</v>
      </c>
      <c r="F4247">
        <v>2060.84</v>
      </c>
      <c r="G4247">
        <v>6051.15</v>
      </c>
    </row>
    <row r="4248" spans="5:7" ht="14.3" thickBot="1" x14ac:dyDescent="0.3">
      <c r="E4248" s="11">
        <v>40662</v>
      </c>
      <c r="F4248">
        <v>2063.0100000000002</v>
      </c>
      <c r="G4248">
        <v>6057.51</v>
      </c>
    </row>
    <row r="4249" spans="5:7" ht="14.3" thickBot="1" x14ac:dyDescent="0.3">
      <c r="E4249" s="11">
        <v>40665</v>
      </c>
      <c r="F4249">
        <v>2061.65</v>
      </c>
      <c r="G4249">
        <v>6053.51</v>
      </c>
    </row>
    <row r="4250" spans="5:7" ht="14.3" thickBot="1" x14ac:dyDescent="0.3">
      <c r="E4250" s="11">
        <v>40666</v>
      </c>
      <c r="F4250">
        <v>2065.9699999999998</v>
      </c>
      <c r="G4250">
        <v>6066.21</v>
      </c>
    </row>
    <row r="4251" spans="5:7" ht="14.3" thickBot="1" x14ac:dyDescent="0.3">
      <c r="E4251" s="11">
        <v>40667</v>
      </c>
      <c r="F4251">
        <v>2059.7800000000002</v>
      </c>
      <c r="G4251">
        <v>6048.04</v>
      </c>
    </row>
    <row r="4252" spans="5:7" ht="14.3" thickBot="1" x14ac:dyDescent="0.3">
      <c r="E4252" s="11">
        <v>40668</v>
      </c>
      <c r="F4252">
        <v>2050.56</v>
      </c>
      <c r="G4252">
        <v>6020.96</v>
      </c>
    </row>
    <row r="4253" spans="5:7" ht="14.3" thickBot="1" x14ac:dyDescent="0.3">
      <c r="E4253" s="11">
        <v>40669</v>
      </c>
      <c r="F4253">
        <v>2059.98</v>
      </c>
      <c r="G4253">
        <v>6048.6</v>
      </c>
    </row>
    <row r="4254" spans="5:7" ht="14.3" thickBot="1" x14ac:dyDescent="0.3">
      <c r="E4254" s="11">
        <v>40672</v>
      </c>
      <c r="F4254">
        <v>2067.4699999999998</v>
      </c>
      <c r="G4254">
        <v>6070.61</v>
      </c>
    </row>
    <row r="4255" spans="5:7" ht="14.3" thickBot="1" x14ac:dyDescent="0.3">
      <c r="E4255" s="11">
        <v>40673</v>
      </c>
      <c r="F4255">
        <v>2086.4299999999998</v>
      </c>
      <c r="G4255">
        <v>6126.29</v>
      </c>
    </row>
    <row r="4256" spans="5:7" ht="14.3" thickBot="1" x14ac:dyDescent="0.3">
      <c r="E4256" s="11">
        <v>40674</v>
      </c>
      <c r="F4256">
        <v>2105.62</v>
      </c>
      <c r="G4256">
        <v>6182.61</v>
      </c>
    </row>
    <row r="4257" spans="5:7" ht="14.3" thickBot="1" x14ac:dyDescent="0.3">
      <c r="E4257" s="11">
        <v>40675</v>
      </c>
      <c r="F4257">
        <v>2104.39</v>
      </c>
      <c r="G4257">
        <v>6179.01</v>
      </c>
    </row>
    <row r="4258" spans="5:7" ht="14.3" thickBot="1" x14ac:dyDescent="0.3">
      <c r="E4258" s="11">
        <v>40676</v>
      </c>
      <c r="F4258">
        <v>2108.62</v>
      </c>
      <c r="G4258">
        <v>6191.43</v>
      </c>
    </row>
    <row r="4259" spans="5:7" ht="21.75" thickBot="1" x14ac:dyDescent="0.4">
      <c r="E4259" s="95">
        <v>40679</v>
      </c>
      <c r="F4259">
        <v>2113.61</v>
      </c>
      <c r="G4259">
        <v>6206.09</v>
      </c>
    </row>
    <row r="4260" spans="5:7" ht="14.3" thickBot="1" x14ac:dyDescent="0.3">
      <c r="E4260" s="11">
        <v>40680</v>
      </c>
      <c r="F4260">
        <v>2110.5700000000002</v>
      </c>
      <c r="G4260">
        <v>6197.16</v>
      </c>
    </row>
    <row r="4261" spans="5:7" ht="14.3" thickBot="1" x14ac:dyDescent="0.3">
      <c r="E4261" s="11">
        <v>40681</v>
      </c>
      <c r="F4261">
        <v>2100.65</v>
      </c>
      <c r="G4261">
        <v>6168.02</v>
      </c>
    </row>
    <row r="4262" spans="5:7" ht="14.3" thickBot="1" x14ac:dyDescent="0.3">
      <c r="E4262" s="11">
        <v>40682</v>
      </c>
      <c r="F4262">
        <v>2095.2600000000002</v>
      </c>
      <c r="G4262">
        <v>6152.21</v>
      </c>
    </row>
    <row r="4263" spans="5:7" ht="14.3" thickBot="1" x14ac:dyDescent="0.3">
      <c r="E4263" s="11">
        <v>40683</v>
      </c>
      <c r="F4263">
        <v>2098.48</v>
      </c>
      <c r="G4263">
        <v>6161.65</v>
      </c>
    </row>
    <row r="4264" spans="5:7" ht="14.3" thickBot="1" x14ac:dyDescent="0.3">
      <c r="E4264" s="11">
        <v>40686</v>
      </c>
      <c r="F4264">
        <v>2085.4499999999998</v>
      </c>
      <c r="G4264">
        <v>6123.4</v>
      </c>
    </row>
    <row r="4265" spans="5:7" ht="14.3" thickBot="1" x14ac:dyDescent="0.3">
      <c r="E4265" s="11">
        <v>40687</v>
      </c>
      <c r="F4265">
        <v>2084.37</v>
      </c>
      <c r="G4265">
        <v>6120.24</v>
      </c>
    </row>
    <row r="4266" spans="5:7" ht="14.3" thickBot="1" x14ac:dyDescent="0.3">
      <c r="E4266" s="11">
        <v>40688</v>
      </c>
      <c r="F4266">
        <v>2085.1999999999998</v>
      </c>
      <c r="G4266">
        <v>6126.23</v>
      </c>
    </row>
    <row r="4267" spans="5:7" ht="14.3" thickBot="1" x14ac:dyDescent="0.3">
      <c r="E4267" s="11">
        <v>40689</v>
      </c>
      <c r="F4267">
        <v>2080.4</v>
      </c>
      <c r="G4267">
        <v>6113.11</v>
      </c>
    </row>
    <row r="4268" spans="5:7" ht="14.3" thickBot="1" x14ac:dyDescent="0.3">
      <c r="E4268" s="11">
        <v>40690</v>
      </c>
      <c r="F4268">
        <v>2083.35</v>
      </c>
      <c r="G4268">
        <v>6127.62</v>
      </c>
    </row>
    <row r="4269" spans="5:7" ht="14.3" thickBot="1" x14ac:dyDescent="0.3">
      <c r="E4269" s="11">
        <v>40693</v>
      </c>
      <c r="F4269">
        <v>2077.66</v>
      </c>
      <c r="G4269">
        <v>6111.7</v>
      </c>
    </row>
    <row r="4270" spans="5:7" ht="14.3" thickBot="1" x14ac:dyDescent="0.3">
      <c r="E4270" s="11">
        <v>40694</v>
      </c>
      <c r="F4270">
        <v>2079.75</v>
      </c>
      <c r="G4270">
        <v>6118.33</v>
      </c>
    </row>
    <row r="4271" spans="5:7" ht="14.3" thickBot="1" x14ac:dyDescent="0.3">
      <c r="E4271" s="11">
        <v>40695</v>
      </c>
      <c r="F4271">
        <v>2081.04</v>
      </c>
      <c r="G4271">
        <v>6122.14</v>
      </c>
    </row>
    <row r="4272" spans="5:7" ht="14.3" thickBot="1" x14ac:dyDescent="0.3">
      <c r="E4272" s="11">
        <v>40696</v>
      </c>
      <c r="F4272">
        <v>2078.9499999999998</v>
      </c>
      <c r="G4272">
        <v>6115.98</v>
      </c>
    </row>
    <row r="4273" spans="5:7" ht="14.3" thickBot="1" x14ac:dyDescent="0.3">
      <c r="E4273" s="11">
        <v>40697</v>
      </c>
      <c r="F4273">
        <v>2082.9899999999998</v>
      </c>
      <c r="G4273">
        <v>6127.88</v>
      </c>
    </row>
    <row r="4274" spans="5:7" ht="14.3" thickBot="1" x14ac:dyDescent="0.3">
      <c r="E4274" s="11">
        <v>40700</v>
      </c>
      <c r="F4274">
        <v>2077.69</v>
      </c>
      <c r="G4274">
        <v>6112.28</v>
      </c>
    </row>
    <row r="4275" spans="5:7" ht="14.3" thickBot="1" x14ac:dyDescent="0.3">
      <c r="E4275" s="11">
        <v>40701</v>
      </c>
      <c r="F4275">
        <v>2081.41</v>
      </c>
      <c r="G4275">
        <v>6123.23</v>
      </c>
    </row>
    <row r="4276" spans="5:7" ht="14.3" thickBot="1" x14ac:dyDescent="0.3">
      <c r="E4276" s="11">
        <v>40702</v>
      </c>
      <c r="F4276">
        <v>2077.83</v>
      </c>
      <c r="G4276">
        <v>6112.87</v>
      </c>
    </row>
    <row r="4277" spans="5:7" ht="14.3" thickBot="1" x14ac:dyDescent="0.3">
      <c r="E4277" s="11">
        <v>40703</v>
      </c>
      <c r="F4277">
        <v>2083</v>
      </c>
      <c r="G4277">
        <v>6128.05</v>
      </c>
    </row>
    <row r="4278" spans="5:7" ht="14.3" thickBot="1" x14ac:dyDescent="0.3">
      <c r="E4278" s="11">
        <v>40704</v>
      </c>
      <c r="F4278">
        <v>2085.1</v>
      </c>
      <c r="G4278">
        <v>6134.23</v>
      </c>
    </row>
    <row r="4279" spans="5:7" ht="14.3" thickBot="1" x14ac:dyDescent="0.3">
      <c r="E4279" s="11">
        <v>40707</v>
      </c>
      <c r="F4279">
        <v>2081.9699999999998</v>
      </c>
      <c r="G4279">
        <v>6125.03</v>
      </c>
    </row>
    <row r="4280" spans="5:7" ht="14.3" thickBot="1" x14ac:dyDescent="0.3">
      <c r="E4280" s="11">
        <v>40708</v>
      </c>
      <c r="F4280">
        <v>2083.38</v>
      </c>
      <c r="G4280">
        <v>6129.18</v>
      </c>
    </row>
    <row r="4281" spans="5:7" ht="14.3" thickBot="1" x14ac:dyDescent="0.3">
      <c r="E4281" s="11">
        <v>40709</v>
      </c>
      <c r="F4281">
        <v>2085.3200000000002</v>
      </c>
      <c r="G4281">
        <v>6134.9</v>
      </c>
    </row>
    <row r="4282" spans="5:7" ht="14.3" thickBot="1" x14ac:dyDescent="0.3">
      <c r="E4282" s="11">
        <v>40710</v>
      </c>
      <c r="F4282">
        <v>2088.39</v>
      </c>
      <c r="G4282">
        <v>6143.91</v>
      </c>
    </row>
    <row r="4283" spans="5:7" ht="14.3" thickBot="1" x14ac:dyDescent="0.3">
      <c r="E4283" s="11">
        <v>40711</v>
      </c>
      <c r="F4283">
        <v>2094.46</v>
      </c>
      <c r="G4283">
        <v>6161.78</v>
      </c>
    </row>
    <row r="4284" spans="5:7" ht="14.3" thickBot="1" x14ac:dyDescent="0.3">
      <c r="E4284" s="11">
        <v>40714</v>
      </c>
      <c r="F4284">
        <v>2084.75</v>
      </c>
      <c r="G4284">
        <v>6133.21</v>
      </c>
    </row>
    <row r="4285" spans="5:7" ht="14.3" thickBot="1" x14ac:dyDescent="0.3">
      <c r="E4285" s="11">
        <v>40715</v>
      </c>
      <c r="F4285">
        <v>2082.86</v>
      </c>
      <c r="G4285">
        <v>6127.66</v>
      </c>
    </row>
    <row r="4286" spans="5:7" ht="14.3" thickBot="1" x14ac:dyDescent="0.3">
      <c r="E4286" s="11">
        <v>40716</v>
      </c>
      <c r="F4286">
        <v>2091.1999999999998</v>
      </c>
      <c r="G4286">
        <v>6152.18</v>
      </c>
    </row>
    <row r="4287" spans="5:7" ht="14.3" thickBot="1" x14ac:dyDescent="0.3">
      <c r="E4287" s="11">
        <v>40717</v>
      </c>
      <c r="F4287">
        <v>2085.21</v>
      </c>
      <c r="G4287">
        <v>6134.56</v>
      </c>
    </row>
    <row r="4288" spans="5:7" ht="14.3" thickBot="1" x14ac:dyDescent="0.3">
      <c r="E4288" s="11">
        <v>40718</v>
      </c>
      <c r="F4288">
        <v>2088.16</v>
      </c>
      <c r="G4288">
        <v>6143.24</v>
      </c>
    </row>
    <row r="4289" spans="5:7" ht="14.3" thickBot="1" x14ac:dyDescent="0.3">
      <c r="E4289" s="11">
        <v>40721</v>
      </c>
      <c r="F4289">
        <v>2088.58</v>
      </c>
      <c r="G4289">
        <v>6144.48</v>
      </c>
    </row>
    <row r="4290" spans="5:7" ht="14.3" thickBot="1" x14ac:dyDescent="0.3">
      <c r="E4290" s="11">
        <v>40722</v>
      </c>
      <c r="F4290">
        <v>2087.25</v>
      </c>
      <c r="G4290">
        <v>6140.55</v>
      </c>
    </row>
    <row r="4291" spans="5:7" ht="14.3" thickBot="1" x14ac:dyDescent="0.3">
      <c r="E4291" s="11">
        <v>40723</v>
      </c>
      <c r="F4291">
        <v>2090.69</v>
      </c>
      <c r="G4291">
        <v>6150.68</v>
      </c>
    </row>
    <row r="4292" spans="5:7" ht="14.3" thickBot="1" x14ac:dyDescent="0.3">
      <c r="E4292" s="11">
        <v>40724</v>
      </c>
      <c r="F4292">
        <v>2097.7399999999998</v>
      </c>
      <c r="G4292">
        <v>6171.44</v>
      </c>
    </row>
    <row r="4293" spans="5:7" ht="14.3" thickBot="1" x14ac:dyDescent="0.3">
      <c r="E4293" s="11">
        <v>40725</v>
      </c>
      <c r="F4293">
        <v>2097.1</v>
      </c>
      <c r="G4293">
        <v>6169.55</v>
      </c>
    </row>
    <row r="4294" spans="5:7" ht="14.3" thickBot="1" x14ac:dyDescent="0.3">
      <c r="E4294" s="11">
        <v>40728</v>
      </c>
      <c r="F4294">
        <v>2098.4899999999998</v>
      </c>
      <c r="G4294">
        <v>6175.3</v>
      </c>
    </row>
    <row r="4295" spans="5:7" ht="14.3" thickBot="1" x14ac:dyDescent="0.3">
      <c r="E4295" s="11">
        <v>40729</v>
      </c>
      <c r="F4295">
        <v>2103.7800000000002</v>
      </c>
      <c r="G4295">
        <v>6190.87</v>
      </c>
    </row>
    <row r="4296" spans="5:7" ht="14.3" thickBot="1" x14ac:dyDescent="0.3">
      <c r="E4296" s="11">
        <v>40730</v>
      </c>
      <c r="F4296">
        <v>2098.44</v>
      </c>
      <c r="G4296">
        <v>6202.24</v>
      </c>
    </row>
    <row r="4297" spans="5:7" ht="14.3" thickBot="1" x14ac:dyDescent="0.3">
      <c r="E4297" s="11">
        <v>40731</v>
      </c>
      <c r="F4297">
        <v>2099.6799999999998</v>
      </c>
      <c r="G4297">
        <v>6205.92</v>
      </c>
    </row>
    <row r="4298" spans="5:7" ht="14.3" thickBot="1" x14ac:dyDescent="0.3">
      <c r="E4298" s="11">
        <v>40732</v>
      </c>
      <c r="F4298">
        <v>2099.4</v>
      </c>
      <c r="G4298">
        <v>6207.69</v>
      </c>
    </row>
    <row r="4299" spans="5:7" ht="14.3" thickBot="1" x14ac:dyDescent="0.3">
      <c r="E4299" s="11">
        <v>40735</v>
      </c>
      <c r="F4299">
        <v>2089.38</v>
      </c>
      <c r="G4299">
        <v>6178.06</v>
      </c>
    </row>
    <row r="4300" spans="5:7" ht="14.3" thickBot="1" x14ac:dyDescent="0.3">
      <c r="E4300" s="11">
        <v>40736</v>
      </c>
      <c r="F4300">
        <v>2079.86</v>
      </c>
      <c r="G4300">
        <v>6149.9</v>
      </c>
    </row>
    <row r="4301" spans="5:7" ht="14.3" thickBot="1" x14ac:dyDescent="0.3">
      <c r="E4301" s="11">
        <v>40737</v>
      </c>
      <c r="F4301">
        <v>2063.8200000000002</v>
      </c>
      <c r="G4301">
        <v>6102.47</v>
      </c>
    </row>
    <row r="4302" spans="5:7" ht="14.3" thickBot="1" x14ac:dyDescent="0.3">
      <c r="E4302" s="11">
        <v>40738</v>
      </c>
      <c r="F4302">
        <v>2057.6799999999998</v>
      </c>
      <c r="G4302">
        <v>6086.93</v>
      </c>
    </row>
    <row r="4303" spans="5:7" ht="14.3" thickBot="1" x14ac:dyDescent="0.3">
      <c r="E4303" s="11">
        <v>40739</v>
      </c>
      <c r="F4303">
        <v>2060.98</v>
      </c>
      <c r="G4303">
        <v>6096.69</v>
      </c>
    </row>
    <row r="4304" spans="5:7" ht="14.3" thickBot="1" x14ac:dyDescent="0.3">
      <c r="E4304" s="11">
        <v>40742</v>
      </c>
      <c r="F4304">
        <v>2053.0100000000002</v>
      </c>
      <c r="G4304">
        <v>6073.1</v>
      </c>
    </row>
    <row r="4305" spans="5:7" ht="14.3" thickBot="1" x14ac:dyDescent="0.3">
      <c r="E4305" s="11">
        <v>40743</v>
      </c>
      <c r="F4305">
        <v>2051.5700000000002</v>
      </c>
      <c r="G4305">
        <v>6068.85</v>
      </c>
    </row>
    <row r="4306" spans="5:7" ht="14.3" thickBot="1" x14ac:dyDescent="0.3">
      <c r="E4306" s="11">
        <v>40744</v>
      </c>
      <c r="F4306">
        <v>2045.82</v>
      </c>
      <c r="G4306">
        <v>6051.84</v>
      </c>
    </row>
    <row r="4307" spans="5:7" ht="14.3" thickBot="1" x14ac:dyDescent="0.3">
      <c r="E4307" s="11">
        <v>40745</v>
      </c>
      <c r="F4307">
        <v>2045.05</v>
      </c>
      <c r="G4307">
        <v>6049.57</v>
      </c>
    </row>
    <row r="4308" spans="5:7" ht="14.3" thickBot="1" x14ac:dyDescent="0.3">
      <c r="E4308" s="11">
        <v>40746</v>
      </c>
      <c r="F4308">
        <v>2048.17</v>
      </c>
      <c r="G4308">
        <v>6058.8</v>
      </c>
    </row>
    <row r="4309" spans="5:7" ht="14.3" thickBot="1" x14ac:dyDescent="0.3">
      <c r="E4309" s="11">
        <v>40749</v>
      </c>
      <c r="F4309">
        <v>2036.5</v>
      </c>
      <c r="G4309">
        <v>6024.26</v>
      </c>
    </row>
    <row r="4310" spans="5:7" ht="14.3" thickBot="1" x14ac:dyDescent="0.3">
      <c r="E4310" s="11">
        <v>40750</v>
      </c>
      <c r="F4310">
        <v>2038.2561116901495</v>
      </c>
      <c r="G4310">
        <v>6029.4589143860549</v>
      </c>
    </row>
    <row r="4311" spans="5:7" ht="14.3" thickBot="1" x14ac:dyDescent="0.3">
      <c r="E4311" s="11">
        <v>40751</v>
      </c>
      <c r="F4311">
        <v>2031.25</v>
      </c>
      <c r="G4311">
        <v>6008.73</v>
      </c>
    </row>
    <row r="4312" spans="5:7" ht="14.3" thickBot="1" x14ac:dyDescent="0.3">
      <c r="E4312" s="11">
        <v>40752</v>
      </c>
      <c r="F4312">
        <v>2023.2242637059962</v>
      </c>
      <c r="G4312">
        <v>5984.9925152383075</v>
      </c>
    </row>
    <row r="4313" spans="5:7" ht="14.3" thickBot="1" x14ac:dyDescent="0.3">
      <c r="E4313" s="11">
        <v>40753</v>
      </c>
      <c r="F4313">
        <v>2026.95</v>
      </c>
      <c r="G4313">
        <v>5996</v>
      </c>
    </row>
    <row r="4314" spans="5:7" ht="14.3" thickBot="1" x14ac:dyDescent="0.3">
      <c r="E4314" s="11">
        <v>40756</v>
      </c>
      <c r="F4314">
        <v>2034.33</v>
      </c>
      <c r="G4314">
        <v>6017.85</v>
      </c>
    </row>
    <row r="4315" spans="5:7" ht="14.3" thickBot="1" x14ac:dyDescent="0.3">
      <c r="E4315" s="11">
        <v>40757</v>
      </c>
      <c r="F4315">
        <v>2032.55</v>
      </c>
      <c r="G4315">
        <v>6012.59</v>
      </c>
    </row>
    <row r="4316" spans="5:7" ht="14.3" thickBot="1" x14ac:dyDescent="0.3">
      <c r="E4316" s="11">
        <v>40758</v>
      </c>
      <c r="F4316">
        <v>2023.1321812519991</v>
      </c>
      <c r="G4316">
        <v>6002.0799920574618</v>
      </c>
    </row>
    <row r="4317" spans="5:7" ht="14.3" thickBot="1" x14ac:dyDescent="0.3">
      <c r="E4317" s="113">
        <v>40759</v>
      </c>
      <c r="F4317">
        <v>2031.943406174591</v>
      </c>
      <c r="G4317">
        <v>6028.2204871291578</v>
      </c>
    </row>
    <row r="4318" spans="5:7" ht="14.3" thickBot="1" x14ac:dyDescent="0.3">
      <c r="E4318" s="11">
        <v>40760</v>
      </c>
      <c r="F4318">
        <v>1997.8592474033082</v>
      </c>
      <c r="G4318">
        <v>5927.1021077652222</v>
      </c>
    </row>
    <row r="4319" spans="5:7" ht="14.3" thickBot="1" x14ac:dyDescent="0.3">
      <c r="E4319" s="11">
        <v>40763</v>
      </c>
      <c r="F4319">
        <v>1942.6478987839414</v>
      </c>
      <c r="G4319">
        <v>5763.3051329784648</v>
      </c>
    </row>
    <row r="4320" spans="5:7" ht="14.3" thickBot="1" x14ac:dyDescent="0.3">
      <c r="E4320" s="11">
        <v>40764</v>
      </c>
      <c r="F4320">
        <v>1893.5864800585357</v>
      </c>
      <c r="G4320">
        <v>5617.753318597518</v>
      </c>
    </row>
    <row r="4321" spans="5:7" ht="14.3" thickBot="1" x14ac:dyDescent="0.3">
      <c r="E4321" s="11">
        <v>40765</v>
      </c>
      <c r="F4321">
        <v>1957.3320022467087</v>
      </c>
      <c r="G4321">
        <v>5806.8688528440816</v>
      </c>
    </row>
    <row r="4322" spans="5:7" ht="14.3" thickBot="1" x14ac:dyDescent="0.3">
      <c r="E4322" s="11">
        <v>40766</v>
      </c>
      <c r="F4322">
        <v>1935.7002945906863</v>
      </c>
      <c r="G4322">
        <v>5742.6934910365799</v>
      </c>
    </row>
    <row r="4323" spans="5:7" ht="14.3" thickBot="1" x14ac:dyDescent="0.3">
      <c r="E4323" s="11">
        <v>40767</v>
      </c>
      <c r="F4323">
        <v>1945.9374158329904</v>
      </c>
      <c r="G4323">
        <v>5773.0642306027294</v>
      </c>
    </row>
    <row r="4324" spans="5:7" ht="14.3" thickBot="1" x14ac:dyDescent="0.3">
      <c r="E4324" s="11">
        <v>40770</v>
      </c>
      <c r="F4324">
        <v>1953.6282636890394</v>
      </c>
      <c r="G4324">
        <v>5795.8808732652878</v>
      </c>
    </row>
    <row r="4325" spans="5:7" ht="14.3" thickBot="1" x14ac:dyDescent="0.3">
      <c r="E4325" s="11">
        <v>40771</v>
      </c>
      <c r="F4325">
        <v>1955.8227830569404</v>
      </c>
      <c r="G4325">
        <v>5802.3914121773378</v>
      </c>
    </row>
    <row r="4326" spans="5:7" ht="14.3" thickBot="1" x14ac:dyDescent="0.3">
      <c r="E4326" s="11">
        <v>40772</v>
      </c>
      <c r="F4326">
        <v>1949.3373846960897</v>
      </c>
      <c r="G4326">
        <v>5783.1510085581858</v>
      </c>
    </row>
    <row r="4327" spans="5:7" ht="14.3" thickBot="1" x14ac:dyDescent="0.3">
      <c r="E4327" s="11">
        <v>40773</v>
      </c>
      <c r="F4327">
        <v>1944.7161391027312</v>
      </c>
      <c r="G4327">
        <v>5769.4410364805753</v>
      </c>
    </row>
    <row r="4328" spans="5:7" ht="14.3" thickBot="1" x14ac:dyDescent="0.3">
      <c r="E4328" s="11">
        <v>40774</v>
      </c>
      <c r="F4328">
        <v>1920.1582334233769</v>
      </c>
      <c r="G4328">
        <v>5696.5844452549491</v>
      </c>
    </row>
    <row r="4329" spans="5:7" ht="14.3" thickBot="1" x14ac:dyDescent="0.3">
      <c r="E4329" s="11">
        <v>40777</v>
      </c>
      <c r="F4329">
        <v>1913.7532800051463</v>
      </c>
      <c r="G4329">
        <v>5677.5826997843033</v>
      </c>
    </row>
    <row r="4330" spans="5:7" ht="14.3" thickBot="1" x14ac:dyDescent="0.3">
      <c r="E4330" s="11">
        <v>40778</v>
      </c>
      <c r="F4330">
        <v>1932.5716311831297</v>
      </c>
      <c r="G4330">
        <v>5733.41160218404</v>
      </c>
    </row>
    <row r="4331" spans="5:7" ht="14.3" thickBot="1" x14ac:dyDescent="0.3">
      <c r="E4331" s="11">
        <v>40779</v>
      </c>
      <c r="F4331">
        <v>1940.5257535777171</v>
      </c>
      <c r="G4331">
        <v>5757.0093084146756</v>
      </c>
    </row>
    <row r="4332" spans="5:7" ht="14.3" thickBot="1" x14ac:dyDescent="0.3">
      <c r="E4332" s="11">
        <v>40780</v>
      </c>
      <c r="F4332">
        <v>1944.6841795775654</v>
      </c>
      <c r="G4332">
        <v>5769.3462213081757</v>
      </c>
    </row>
    <row r="4333" spans="5:7" ht="14.3" thickBot="1" x14ac:dyDescent="0.3">
      <c r="E4333" s="11">
        <v>40781</v>
      </c>
      <c r="F4333">
        <v>1941.6992144937342</v>
      </c>
      <c r="G4333">
        <v>5760.490646090364</v>
      </c>
    </row>
    <row r="4334" spans="5:7" ht="14.3" thickBot="1" x14ac:dyDescent="0.3">
      <c r="E4334" s="11">
        <v>40784</v>
      </c>
      <c r="F4334">
        <v>1945.15</v>
      </c>
      <c r="G4334">
        <v>5770.73</v>
      </c>
    </row>
    <row r="4335" spans="5:7" ht="14.3" thickBot="1" x14ac:dyDescent="0.3">
      <c r="E4335" s="11">
        <v>40785</v>
      </c>
      <c r="F4335">
        <v>1950.66</v>
      </c>
      <c r="G4335">
        <v>5787.07</v>
      </c>
    </row>
    <row r="4336" spans="5:7" ht="14.3" thickBot="1" x14ac:dyDescent="0.3">
      <c r="E4336" s="11">
        <v>40787</v>
      </c>
      <c r="F4336">
        <v>1954.09</v>
      </c>
      <c r="G4336">
        <v>5797.24</v>
      </c>
    </row>
    <row r="4337" spans="5:7" ht="14.3" thickBot="1" x14ac:dyDescent="0.3">
      <c r="E4337" s="11">
        <v>40791</v>
      </c>
      <c r="F4337">
        <v>1946.98</v>
      </c>
      <c r="G4337">
        <v>5776.16</v>
      </c>
    </row>
    <row r="4338" spans="5:7" ht="14.3" thickBot="1" x14ac:dyDescent="0.3">
      <c r="E4338" s="11">
        <v>40792</v>
      </c>
      <c r="F4338">
        <v>1929.85</v>
      </c>
      <c r="G4338">
        <v>5728.24</v>
      </c>
    </row>
    <row r="4339" spans="5:7" ht="14.3" thickBot="1" x14ac:dyDescent="0.3">
      <c r="E4339" s="11">
        <v>40793</v>
      </c>
      <c r="F4339">
        <v>1932.21</v>
      </c>
      <c r="G4339">
        <v>5735.26</v>
      </c>
    </row>
    <row r="4340" spans="5:7" ht="14.3" thickBot="1" x14ac:dyDescent="0.3">
      <c r="E4340" s="11">
        <v>40794</v>
      </c>
      <c r="F4340">
        <v>1947.26</v>
      </c>
      <c r="G4340">
        <v>5779.9</v>
      </c>
    </row>
    <row r="4341" spans="5:7" ht="14.3" thickBot="1" x14ac:dyDescent="0.3">
      <c r="E4341" s="11">
        <v>40795</v>
      </c>
      <c r="F4341">
        <v>1931.66</v>
      </c>
      <c r="G4341">
        <v>5733.61</v>
      </c>
    </row>
    <row r="4342" spans="5:7" ht="14.3" thickBot="1" x14ac:dyDescent="0.3">
      <c r="E4342" s="11">
        <v>40798</v>
      </c>
      <c r="F4342">
        <v>1929.05</v>
      </c>
      <c r="G4342">
        <v>5725.87</v>
      </c>
    </row>
    <row r="4343" spans="5:7" ht="14.3" thickBot="1" x14ac:dyDescent="0.3">
      <c r="E4343" s="11">
        <v>40799</v>
      </c>
      <c r="F4343">
        <v>1925.58</v>
      </c>
      <c r="G4343">
        <v>5715.57</v>
      </c>
    </row>
    <row r="4344" spans="5:7" ht="14.3" thickBot="1" x14ac:dyDescent="0.3">
      <c r="E4344" s="11">
        <v>40800</v>
      </c>
      <c r="F4344">
        <v>1907.27</v>
      </c>
      <c r="G4344">
        <v>5686.52</v>
      </c>
    </row>
    <row r="4345" spans="5:7" ht="14.3" thickBot="1" x14ac:dyDescent="0.3">
      <c r="E4345" s="11">
        <v>40801</v>
      </c>
      <c r="F4345">
        <v>1895.97</v>
      </c>
      <c r="G4345">
        <v>5652.84</v>
      </c>
    </row>
    <row r="4346" spans="5:7" ht="14.3" thickBot="1" x14ac:dyDescent="0.3">
      <c r="E4346" s="11">
        <v>40802</v>
      </c>
      <c r="F4346">
        <v>1899.5</v>
      </c>
      <c r="G4346">
        <v>5663.37</v>
      </c>
    </row>
    <row r="4347" spans="5:7" ht="14.3" thickBot="1" x14ac:dyDescent="0.3">
      <c r="E4347" s="11">
        <v>40805</v>
      </c>
      <c r="F4347">
        <v>1899.19</v>
      </c>
      <c r="G4347">
        <v>5662.44</v>
      </c>
    </row>
    <row r="4348" spans="5:7" ht="14.3" thickBot="1" x14ac:dyDescent="0.3">
      <c r="E4348" s="11">
        <v>40806</v>
      </c>
      <c r="F4348">
        <v>1892.86</v>
      </c>
      <c r="G4348">
        <v>5643.55</v>
      </c>
    </row>
    <row r="4349" spans="5:7" ht="14.3" thickBot="1" x14ac:dyDescent="0.3">
      <c r="E4349" s="11">
        <v>40807</v>
      </c>
      <c r="F4349">
        <v>1892.43</v>
      </c>
      <c r="G4349">
        <v>5642.28</v>
      </c>
    </row>
    <row r="4350" spans="5:7" ht="14.3" thickBot="1" x14ac:dyDescent="0.3">
      <c r="E4350" s="11">
        <v>40808</v>
      </c>
      <c r="F4350">
        <v>1886.58</v>
      </c>
      <c r="G4350">
        <v>5624.85</v>
      </c>
    </row>
    <row r="4351" spans="5:7" ht="14.3" thickBot="1" x14ac:dyDescent="0.3">
      <c r="E4351" s="11">
        <v>40809</v>
      </c>
      <c r="F4351">
        <v>1856.72</v>
      </c>
      <c r="G4351">
        <v>5535.81</v>
      </c>
    </row>
    <row r="4352" spans="5:7" ht="14.3" thickBot="1" x14ac:dyDescent="0.3">
      <c r="E4352" s="11">
        <v>40812</v>
      </c>
      <c r="F4352">
        <v>1850.12</v>
      </c>
      <c r="G4352">
        <v>5516.15</v>
      </c>
    </row>
    <row r="4353" spans="5:7" ht="14.3" thickBot="1" x14ac:dyDescent="0.3">
      <c r="E4353" s="11">
        <v>40813</v>
      </c>
      <c r="F4353">
        <v>1862.23</v>
      </c>
      <c r="G4353">
        <v>5552.25</v>
      </c>
    </row>
    <row r="4354" spans="5:7" ht="14.3" thickBot="1" x14ac:dyDescent="0.3">
      <c r="E4354" s="11">
        <v>40814</v>
      </c>
      <c r="F4354">
        <v>1886.77</v>
      </c>
      <c r="G4354">
        <v>5625.4</v>
      </c>
    </row>
    <row r="4355" spans="5:7" ht="14.3" thickBot="1" x14ac:dyDescent="0.3">
      <c r="E4355" s="11">
        <v>40815</v>
      </c>
      <c r="F4355">
        <v>1886.66</v>
      </c>
      <c r="G4355">
        <v>5625.1</v>
      </c>
    </row>
    <row r="4356" spans="5:7" ht="14.3" thickBot="1" x14ac:dyDescent="0.3">
      <c r="E4356" s="11">
        <v>40816</v>
      </c>
      <c r="F4356">
        <v>1900.68</v>
      </c>
      <c r="G4356">
        <v>5666.89</v>
      </c>
    </row>
    <row r="4357" spans="5:7" ht="14.3" thickBot="1" x14ac:dyDescent="0.3">
      <c r="E4357" s="11">
        <v>40819</v>
      </c>
      <c r="F4357">
        <v>1893.89</v>
      </c>
      <c r="G4357">
        <v>5646.63</v>
      </c>
    </row>
    <row r="4358" spans="5:7" ht="14.3" thickBot="1" x14ac:dyDescent="0.3">
      <c r="E4358" s="11">
        <v>40820</v>
      </c>
      <c r="F4358">
        <v>1894.34</v>
      </c>
      <c r="G4358">
        <v>5647.99</v>
      </c>
    </row>
    <row r="4359" spans="5:7" ht="14.3" thickBot="1" x14ac:dyDescent="0.3">
      <c r="E4359" s="11">
        <v>40821</v>
      </c>
      <c r="F4359">
        <v>1886.44</v>
      </c>
      <c r="G4359">
        <v>5624.44</v>
      </c>
    </row>
    <row r="4360" spans="5:7" ht="14.3" thickBot="1" x14ac:dyDescent="0.3">
      <c r="E4360" s="11">
        <v>40822</v>
      </c>
      <c r="F4360">
        <v>1881.05</v>
      </c>
      <c r="G4360">
        <v>5608.35</v>
      </c>
    </row>
    <row r="4361" spans="5:7" ht="14.3" thickBot="1" x14ac:dyDescent="0.3">
      <c r="E4361" s="11">
        <v>40823</v>
      </c>
      <c r="F4361">
        <v>1887.07</v>
      </c>
      <c r="G4361">
        <v>5626.4</v>
      </c>
    </row>
    <row r="4362" spans="5:7" ht="14.3" thickBot="1" x14ac:dyDescent="0.3">
      <c r="E4362" s="11">
        <v>40826</v>
      </c>
      <c r="F4362">
        <v>1884.59</v>
      </c>
      <c r="G4362">
        <v>5618.99</v>
      </c>
    </row>
    <row r="4363" spans="5:7" ht="14.3" thickBot="1" x14ac:dyDescent="0.3">
      <c r="E4363" s="11">
        <v>40827</v>
      </c>
      <c r="F4363">
        <v>1884.3</v>
      </c>
      <c r="G4363">
        <v>5618.13</v>
      </c>
    </row>
    <row r="4364" spans="5:7" ht="14.3" thickBot="1" x14ac:dyDescent="0.3">
      <c r="E4364" s="11">
        <v>40828</v>
      </c>
      <c r="F4364">
        <v>1883.19</v>
      </c>
      <c r="G4364">
        <v>5615.04</v>
      </c>
    </row>
    <row r="4365" spans="5:7" ht="14.3" thickBot="1" x14ac:dyDescent="0.3">
      <c r="E4365" s="11">
        <v>40829</v>
      </c>
      <c r="F4365">
        <v>1881.29</v>
      </c>
      <c r="G4365">
        <v>5609.68</v>
      </c>
    </row>
    <row r="4366" spans="5:7" ht="14.3" thickBot="1" x14ac:dyDescent="0.3">
      <c r="E4366" s="11">
        <v>40830</v>
      </c>
      <c r="F4366">
        <v>1883.66</v>
      </c>
      <c r="G4366">
        <v>5619.39</v>
      </c>
    </row>
    <row r="4367" spans="5:7" ht="14.3" thickBot="1" x14ac:dyDescent="0.3">
      <c r="E4367" s="11">
        <v>40833</v>
      </c>
      <c r="F4367">
        <v>1880.33</v>
      </c>
      <c r="G4367">
        <v>5611.53</v>
      </c>
    </row>
    <row r="4368" spans="5:7" ht="14.3" thickBot="1" x14ac:dyDescent="0.3">
      <c r="E4368" s="11">
        <v>40834</v>
      </c>
      <c r="F4368">
        <v>1890.96</v>
      </c>
      <c r="G4368">
        <v>5643.24</v>
      </c>
    </row>
    <row r="4369" spans="5:7" ht="14.3" thickBot="1" x14ac:dyDescent="0.3">
      <c r="E4369" s="11">
        <v>40835</v>
      </c>
      <c r="F4369">
        <v>1886.77</v>
      </c>
      <c r="G4369">
        <v>5630.75</v>
      </c>
    </row>
    <row r="4370" spans="5:7" ht="14.3" thickBot="1" x14ac:dyDescent="0.3">
      <c r="E4370" s="11">
        <v>40836</v>
      </c>
      <c r="F4370">
        <v>1886.46</v>
      </c>
      <c r="G4370">
        <v>5629.8</v>
      </c>
    </row>
    <row r="4371" spans="5:7" ht="14.3" thickBot="1" x14ac:dyDescent="0.3">
      <c r="E4371" s="11">
        <v>40837</v>
      </c>
      <c r="F4371">
        <v>1896.85</v>
      </c>
      <c r="G4371">
        <v>5660.81</v>
      </c>
    </row>
    <row r="4372" spans="5:7" ht="14.3" thickBot="1" x14ac:dyDescent="0.3">
      <c r="E4372" s="11">
        <v>40840</v>
      </c>
      <c r="F4372">
        <v>1900.32</v>
      </c>
      <c r="G4372">
        <v>5671.18</v>
      </c>
    </row>
    <row r="4373" spans="5:7" ht="14.3" thickBot="1" x14ac:dyDescent="0.3">
      <c r="E4373" s="11">
        <v>40841</v>
      </c>
      <c r="F4373">
        <v>1913.81</v>
      </c>
      <c r="G4373">
        <v>5711.45</v>
      </c>
    </row>
    <row r="4374" spans="5:7" ht="14.3" thickBot="1" x14ac:dyDescent="0.3">
      <c r="E4374" s="11">
        <v>40843</v>
      </c>
      <c r="F4374">
        <v>1904.2</v>
      </c>
      <c r="G4374">
        <v>5684.06</v>
      </c>
    </row>
    <row r="4375" spans="5:7" ht="14.3" thickBot="1" x14ac:dyDescent="0.3">
      <c r="E4375" s="11">
        <v>40844</v>
      </c>
      <c r="F4375">
        <v>1893.72</v>
      </c>
      <c r="G4375">
        <v>5652.8</v>
      </c>
    </row>
    <row r="4376" spans="5:7" ht="14.3" thickBot="1" x14ac:dyDescent="0.3">
      <c r="E4376" s="11">
        <v>40847</v>
      </c>
      <c r="F4376">
        <v>1883.01</v>
      </c>
      <c r="G4376">
        <v>5620.82</v>
      </c>
    </row>
    <row r="4377" spans="5:7" ht="14.3" thickBot="1" x14ac:dyDescent="0.3">
      <c r="E4377" s="11">
        <v>40850</v>
      </c>
      <c r="F4377">
        <v>1888.97</v>
      </c>
      <c r="G4377">
        <v>5638.62</v>
      </c>
    </row>
    <row r="4378" spans="5:7" ht="14.3" thickBot="1" x14ac:dyDescent="0.3">
      <c r="E4378" s="11">
        <v>40851</v>
      </c>
      <c r="F4378">
        <v>1892.54</v>
      </c>
      <c r="G4378">
        <v>5649.26</v>
      </c>
    </row>
    <row r="4379" spans="5:7" ht="14.3" thickBot="1" x14ac:dyDescent="0.3">
      <c r="E4379" s="11">
        <v>40854</v>
      </c>
      <c r="F4379">
        <v>1909.48</v>
      </c>
      <c r="G4379">
        <v>5699.84</v>
      </c>
    </row>
    <row r="4380" spans="5:7" ht="14.3" thickBot="1" x14ac:dyDescent="0.3">
      <c r="E4380" s="11">
        <v>40855</v>
      </c>
      <c r="F4380">
        <v>1910.99</v>
      </c>
      <c r="G4380">
        <v>5704.33</v>
      </c>
    </row>
    <row r="4381" spans="5:7" ht="14.3" thickBot="1" x14ac:dyDescent="0.3">
      <c r="E4381" s="11">
        <v>40856</v>
      </c>
      <c r="F4381">
        <v>1911.7</v>
      </c>
      <c r="G4381">
        <v>5706.44</v>
      </c>
    </row>
    <row r="4382" spans="5:7" ht="14.3" thickBot="1" x14ac:dyDescent="0.3">
      <c r="E4382" s="11">
        <v>40857</v>
      </c>
      <c r="F4382">
        <v>1912.16</v>
      </c>
      <c r="G4382">
        <v>5707.82</v>
      </c>
    </row>
    <row r="4383" spans="5:7" ht="14.3" thickBot="1" x14ac:dyDescent="0.3">
      <c r="E4383" s="11">
        <v>40858</v>
      </c>
      <c r="F4383">
        <v>1920.1</v>
      </c>
      <c r="G4383">
        <v>5731.54</v>
      </c>
    </row>
    <row r="4384" spans="5:7" ht="14.3" thickBot="1" x14ac:dyDescent="0.3">
      <c r="E4384" s="11">
        <v>40861</v>
      </c>
      <c r="F4384">
        <v>1923.94</v>
      </c>
      <c r="G4384">
        <v>5743</v>
      </c>
    </row>
    <row r="4385" spans="5:7" ht="14.3" thickBot="1" x14ac:dyDescent="0.3">
      <c r="E4385" s="11">
        <v>40862</v>
      </c>
      <c r="F4385">
        <v>1918.09</v>
      </c>
      <c r="G4385">
        <v>5725.52</v>
      </c>
    </row>
    <row r="4386" spans="5:7" ht="14.3" thickBot="1" x14ac:dyDescent="0.3">
      <c r="E4386" s="11">
        <v>40863</v>
      </c>
      <c r="F4386">
        <v>1908.67</v>
      </c>
      <c r="G4386">
        <v>5697.41</v>
      </c>
    </row>
    <row r="4387" spans="5:7" ht="14.3" thickBot="1" x14ac:dyDescent="0.3">
      <c r="E4387" s="11">
        <v>40864</v>
      </c>
      <c r="F4387">
        <v>1908.56</v>
      </c>
      <c r="G4387">
        <v>5697.08</v>
      </c>
    </row>
    <row r="4388" spans="5:7" ht="14.3" thickBot="1" x14ac:dyDescent="0.3">
      <c r="E4388" s="11">
        <v>40865</v>
      </c>
      <c r="F4388">
        <v>1899.89</v>
      </c>
      <c r="G4388">
        <v>5671.19</v>
      </c>
    </row>
    <row r="4389" spans="5:7" ht="14.3" thickBot="1" x14ac:dyDescent="0.3">
      <c r="E4389" s="11">
        <v>40868</v>
      </c>
      <c r="F4389">
        <v>1896.14</v>
      </c>
      <c r="G4389">
        <v>5660.01</v>
      </c>
    </row>
    <row r="4390" spans="5:7" ht="14.3" thickBot="1" x14ac:dyDescent="0.3">
      <c r="E4390" s="11">
        <v>40869</v>
      </c>
      <c r="F4390">
        <v>1894.03</v>
      </c>
      <c r="G4390">
        <v>5653.71</v>
      </c>
    </row>
    <row r="4391" spans="5:7" ht="14.3" thickBot="1" x14ac:dyDescent="0.3">
      <c r="E4391" s="11">
        <v>40870</v>
      </c>
      <c r="F4391">
        <v>1891.27</v>
      </c>
      <c r="G4391">
        <v>5645.47</v>
      </c>
    </row>
    <row r="4392" spans="5:7" ht="14.3" thickBot="1" x14ac:dyDescent="0.3">
      <c r="E4392" s="11">
        <v>40871</v>
      </c>
      <c r="F4392">
        <v>1890.18</v>
      </c>
      <c r="G4392">
        <v>5642.23</v>
      </c>
    </row>
    <row r="4393" spans="5:7" ht="14.3" thickBot="1" x14ac:dyDescent="0.3">
      <c r="E4393" s="11">
        <v>40872</v>
      </c>
      <c r="F4393">
        <v>1884.59</v>
      </c>
      <c r="G4393">
        <v>5626.95</v>
      </c>
    </row>
    <row r="4394" spans="5:7" ht="14.3" thickBot="1" x14ac:dyDescent="0.3">
      <c r="E4394" s="11">
        <v>40875</v>
      </c>
      <c r="F4394">
        <v>1881.27</v>
      </c>
      <c r="G4394">
        <v>5619.34</v>
      </c>
    </row>
    <row r="4395" spans="5:7" ht="14.3" thickBot="1" x14ac:dyDescent="0.3">
      <c r="E4395" s="11">
        <v>40876</v>
      </c>
      <c r="F4395">
        <v>1874.92</v>
      </c>
      <c r="G4395">
        <v>5602.73</v>
      </c>
    </row>
    <row r="4396" spans="5:7" ht="14.3" thickBot="1" x14ac:dyDescent="0.3">
      <c r="E4396" s="11">
        <v>40877</v>
      </c>
      <c r="F4396">
        <v>1864.08</v>
      </c>
      <c r="G4396">
        <v>5590.68</v>
      </c>
    </row>
    <row r="4397" spans="5:7" ht="14.3" thickBot="1" x14ac:dyDescent="0.3">
      <c r="E4397" s="11">
        <v>40878</v>
      </c>
      <c r="F4397">
        <v>1859.93</v>
      </c>
      <c r="G4397">
        <v>5578.23</v>
      </c>
    </row>
    <row r="4398" spans="5:7" ht="14.3" thickBot="1" x14ac:dyDescent="0.3">
      <c r="E4398" s="11">
        <v>40879</v>
      </c>
      <c r="F4398">
        <v>1859.72</v>
      </c>
      <c r="G4398">
        <v>5577.6</v>
      </c>
    </row>
    <row r="4399" spans="5:7" ht="14.3" thickBot="1" x14ac:dyDescent="0.3">
      <c r="E4399" s="11">
        <v>40882</v>
      </c>
      <c r="F4399">
        <v>1861.26</v>
      </c>
      <c r="G4399">
        <v>5582.21</v>
      </c>
    </row>
    <row r="4400" spans="5:7" ht="14.3" thickBot="1" x14ac:dyDescent="0.3">
      <c r="E4400" s="11">
        <v>40883</v>
      </c>
      <c r="F4400">
        <v>1864.47</v>
      </c>
      <c r="G4400">
        <v>5591.84</v>
      </c>
    </row>
    <row r="4401" spans="5:7" ht="14.3" thickBot="1" x14ac:dyDescent="0.3">
      <c r="E4401" s="11">
        <v>40884</v>
      </c>
      <c r="F4401">
        <v>1864.15</v>
      </c>
      <c r="G4401">
        <v>5590.88</v>
      </c>
    </row>
    <row r="4402" spans="5:7" ht="14.3" thickBot="1" x14ac:dyDescent="0.3">
      <c r="E4402" s="11">
        <v>40885</v>
      </c>
      <c r="F4402">
        <v>1859.48</v>
      </c>
      <c r="G4402">
        <v>5576.88</v>
      </c>
    </row>
    <row r="4403" spans="5:7" ht="14.3" thickBot="1" x14ac:dyDescent="0.3">
      <c r="E4403" s="11">
        <v>40886</v>
      </c>
      <c r="F4403">
        <v>1859.92</v>
      </c>
      <c r="G4403">
        <v>5578.19</v>
      </c>
    </row>
    <row r="4404" spans="5:7" ht="14.3" thickBot="1" x14ac:dyDescent="0.3">
      <c r="E4404" s="11">
        <v>40889</v>
      </c>
      <c r="F4404">
        <v>1857.13</v>
      </c>
      <c r="G4404">
        <v>5569.83</v>
      </c>
    </row>
    <row r="4405" spans="5:7" ht="14.3" thickBot="1" x14ac:dyDescent="0.3">
      <c r="E4405" s="11">
        <v>40890</v>
      </c>
      <c r="F4405">
        <v>1861.18</v>
      </c>
      <c r="G4405">
        <v>5581.97</v>
      </c>
    </row>
    <row r="4406" spans="5:7" ht="14.3" thickBot="1" x14ac:dyDescent="0.3">
      <c r="E4406" s="11">
        <v>40891</v>
      </c>
      <c r="F4406">
        <v>1857.64</v>
      </c>
      <c r="G4406">
        <v>5573.34</v>
      </c>
    </row>
    <row r="4407" spans="5:7" ht="14.3" thickBot="1" x14ac:dyDescent="0.3">
      <c r="E4407" s="11">
        <v>40892</v>
      </c>
      <c r="F4407">
        <v>1862.04</v>
      </c>
      <c r="G4407">
        <v>5586.53</v>
      </c>
    </row>
    <row r="4408" spans="5:7" ht="14.3" thickBot="1" x14ac:dyDescent="0.3">
      <c r="E4408" s="11">
        <v>40893</v>
      </c>
      <c r="F4408">
        <v>1855.75</v>
      </c>
      <c r="G4408">
        <v>5567.66</v>
      </c>
    </row>
    <row r="4409" spans="5:7" ht="14.3" thickBot="1" x14ac:dyDescent="0.3">
      <c r="E4409" s="11">
        <v>40896</v>
      </c>
      <c r="F4409">
        <v>1854.98</v>
      </c>
      <c r="G4409">
        <v>5565.34</v>
      </c>
    </row>
    <row r="4410" spans="5:7" ht="14.3" thickBot="1" x14ac:dyDescent="0.3">
      <c r="E4410" s="11">
        <v>40897</v>
      </c>
      <c r="F4410">
        <v>1850.2</v>
      </c>
      <c r="G4410">
        <v>5551</v>
      </c>
    </row>
    <row r="4411" spans="5:7" ht="14.3" thickBot="1" x14ac:dyDescent="0.3">
      <c r="E4411" s="11">
        <v>40898</v>
      </c>
      <c r="F4411">
        <v>1858.56</v>
      </c>
      <c r="G4411">
        <v>5576.07</v>
      </c>
    </row>
    <row r="4412" spans="5:7" ht="14.3" thickBot="1" x14ac:dyDescent="0.3">
      <c r="E4412" s="11">
        <v>40899</v>
      </c>
      <c r="F4412">
        <v>1860.14</v>
      </c>
      <c r="G4412">
        <v>5586.83</v>
      </c>
    </row>
    <row r="4413" spans="5:7" ht="14.3" thickBot="1" x14ac:dyDescent="0.3">
      <c r="E4413" s="11">
        <v>40900</v>
      </c>
      <c r="F4413">
        <v>1869.76</v>
      </c>
      <c r="G4413">
        <v>5615.72</v>
      </c>
    </row>
    <row r="4414" spans="5:7" ht="14.3" thickBot="1" x14ac:dyDescent="0.3">
      <c r="E4414" s="11">
        <v>40903</v>
      </c>
      <c r="F4414">
        <v>1873.01</v>
      </c>
      <c r="G4414">
        <v>5625.49</v>
      </c>
    </row>
    <row r="4415" spans="5:7" ht="14.3" thickBot="1" x14ac:dyDescent="0.3">
      <c r="E4415" s="11">
        <v>40904</v>
      </c>
      <c r="F4415">
        <v>1871.15</v>
      </c>
      <c r="G4415">
        <v>5619.91</v>
      </c>
    </row>
    <row r="4416" spans="5:7" ht="14.3" thickBot="1" x14ac:dyDescent="0.3">
      <c r="E4416" s="11">
        <v>40905</v>
      </c>
      <c r="F4416">
        <v>1882.34</v>
      </c>
      <c r="G4416">
        <v>5653.52</v>
      </c>
    </row>
    <row r="4417" spans="5:7" ht="14.3" thickBot="1" x14ac:dyDescent="0.3">
      <c r="E4417" s="11">
        <v>40906</v>
      </c>
      <c r="F4417">
        <v>1881.7</v>
      </c>
      <c r="G4417">
        <v>5653.6</v>
      </c>
    </row>
    <row r="4418" spans="5:7" ht="14.3" thickBot="1" x14ac:dyDescent="0.3">
      <c r="E4418" s="11">
        <v>40907</v>
      </c>
      <c r="F4418">
        <v>1888.38</v>
      </c>
      <c r="G4418">
        <v>5673.68</v>
      </c>
    </row>
    <row r="4419" spans="5:7" ht="14.3" thickBot="1" x14ac:dyDescent="0.3">
      <c r="E4419" s="11">
        <v>40911</v>
      </c>
      <c r="F4419">
        <v>1887.7</v>
      </c>
      <c r="G4419">
        <v>5672.67</v>
      </c>
    </row>
    <row r="4420" spans="5:7" ht="14.3" thickBot="1" x14ac:dyDescent="0.3">
      <c r="E4420" s="11">
        <v>40912</v>
      </c>
      <c r="F4420">
        <v>1890.12</v>
      </c>
      <c r="G4420">
        <v>5682.67</v>
      </c>
    </row>
    <row r="4421" spans="5:7" ht="14.3" thickBot="1" x14ac:dyDescent="0.3">
      <c r="E4421" s="11">
        <v>40913</v>
      </c>
      <c r="F4421">
        <v>1891.56</v>
      </c>
      <c r="G4421">
        <v>5687</v>
      </c>
    </row>
    <row r="4422" spans="5:7" ht="14.3" thickBot="1" x14ac:dyDescent="0.3">
      <c r="E4422" s="11">
        <v>40914</v>
      </c>
      <c r="F4422">
        <v>1893.72</v>
      </c>
      <c r="G4422">
        <v>5693.48</v>
      </c>
    </row>
    <row r="4423" spans="5:7" ht="14.3" thickBot="1" x14ac:dyDescent="0.3">
      <c r="E4423" s="11">
        <v>40917</v>
      </c>
      <c r="F4423">
        <v>1888.39</v>
      </c>
      <c r="G4423">
        <v>5677.47</v>
      </c>
    </row>
    <row r="4424" spans="5:7" ht="14.3" thickBot="1" x14ac:dyDescent="0.3">
      <c r="E4424" s="11">
        <v>40918</v>
      </c>
      <c r="F4424">
        <v>1884.39</v>
      </c>
      <c r="G4424">
        <v>5666.09</v>
      </c>
    </row>
    <row r="4425" spans="5:7" ht="14.3" thickBot="1" x14ac:dyDescent="0.3">
      <c r="E4425" s="11">
        <v>40919</v>
      </c>
      <c r="F4425">
        <v>1877.66</v>
      </c>
      <c r="G4425">
        <v>5648.95</v>
      </c>
    </row>
    <row r="4426" spans="5:7" ht="14.3" thickBot="1" x14ac:dyDescent="0.3">
      <c r="E4426" s="11">
        <v>40920</v>
      </c>
      <c r="F4426">
        <v>1871.27</v>
      </c>
      <c r="G4426">
        <v>5629.73</v>
      </c>
    </row>
    <row r="4427" spans="5:7" ht="14.3" thickBot="1" x14ac:dyDescent="0.3">
      <c r="E4427" s="11">
        <v>40921</v>
      </c>
      <c r="F4427">
        <v>1873.14</v>
      </c>
      <c r="G4427">
        <v>5635.36</v>
      </c>
    </row>
    <row r="4428" spans="5:7" ht="14.3" thickBot="1" x14ac:dyDescent="0.3">
      <c r="E4428" s="11">
        <v>40924</v>
      </c>
      <c r="F4428">
        <v>1872.26</v>
      </c>
      <c r="G4428">
        <v>5632.71</v>
      </c>
    </row>
    <row r="4429" spans="5:7" ht="14.3" thickBot="1" x14ac:dyDescent="0.3">
      <c r="E4429" s="11">
        <v>40925</v>
      </c>
      <c r="F4429">
        <v>1872.9</v>
      </c>
      <c r="G4429">
        <v>5634.65</v>
      </c>
    </row>
    <row r="4430" spans="5:7" ht="14.3" thickBot="1" x14ac:dyDescent="0.3">
      <c r="E4430" s="11">
        <v>40926</v>
      </c>
      <c r="F4430">
        <v>1864.49</v>
      </c>
      <c r="G4430">
        <v>5609.34</v>
      </c>
    </row>
    <row r="4431" spans="5:7" ht="14.3" thickBot="1" x14ac:dyDescent="0.3">
      <c r="E4431" s="11">
        <v>40927</v>
      </c>
      <c r="F4431">
        <v>1863.44</v>
      </c>
      <c r="G4431">
        <v>5606.18</v>
      </c>
    </row>
    <row r="4432" spans="5:7" ht="14.3" thickBot="1" x14ac:dyDescent="0.3">
      <c r="E4432" s="11">
        <v>40928</v>
      </c>
      <c r="F4432">
        <v>1852.89</v>
      </c>
      <c r="G4432">
        <v>5574.42</v>
      </c>
    </row>
    <row r="4433" spans="5:7" ht="14.3" thickBot="1" x14ac:dyDescent="0.3">
      <c r="E4433" s="11">
        <v>40932</v>
      </c>
      <c r="F4433">
        <v>1847.53</v>
      </c>
      <c r="G4433">
        <v>5558.32</v>
      </c>
    </row>
    <row r="4434" spans="5:7" ht="14.3" thickBot="1" x14ac:dyDescent="0.3">
      <c r="E4434" s="11">
        <v>40933</v>
      </c>
      <c r="F4434">
        <v>1837.2</v>
      </c>
      <c r="G4434">
        <v>5527.23</v>
      </c>
    </row>
    <row r="4435" spans="5:7" ht="14.3" thickBot="1" x14ac:dyDescent="0.3">
      <c r="E4435" s="11">
        <v>40934</v>
      </c>
      <c r="F4435">
        <v>1835.99</v>
      </c>
      <c r="G4435">
        <v>5523.6</v>
      </c>
    </row>
    <row r="4436" spans="5:7" ht="14.3" thickBot="1" x14ac:dyDescent="0.3">
      <c r="E4436" s="11">
        <v>40935</v>
      </c>
      <c r="F4436">
        <v>1835.39</v>
      </c>
      <c r="G4436">
        <v>5521.79</v>
      </c>
    </row>
    <row r="4437" spans="5:7" ht="14.3" thickBot="1" x14ac:dyDescent="0.3">
      <c r="E4437" s="11">
        <v>40938</v>
      </c>
      <c r="F4437">
        <v>1839.69</v>
      </c>
      <c r="G4437">
        <v>5534.72</v>
      </c>
    </row>
    <row r="4438" spans="5:7" ht="14.3" thickBot="1" x14ac:dyDescent="0.3">
      <c r="E4438" s="11">
        <v>40939</v>
      </c>
      <c r="F4438">
        <v>1828.13</v>
      </c>
      <c r="G4438">
        <v>5499.93</v>
      </c>
    </row>
    <row r="4439" spans="5:7" ht="14.3" thickBot="1" x14ac:dyDescent="0.3">
      <c r="E4439" s="11">
        <v>40941</v>
      </c>
      <c r="F4439">
        <v>1831.28</v>
      </c>
      <c r="G4439">
        <v>5509.42</v>
      </c>
    </row>
    <row r="4440" spans="5:7" ht="14.3" thickBot="1" x14ac:dyDescent="0.3">
      <c r="E4440" s="11">
        <v>40942</v>
      </c>
      <c r="F4440">
        <v>1832.78</v>
      </c>
      <c r="G4440">
        <v>5513.94</v>
      </c>
    </row>
    <row r="4441" spans="5:7" ht="14.3" thickBot="1" x14ac:dyDescent="0.3">
      <c r="E4441" s="11">
        <v>40945</v>
      </c>
      <c r="F4441">
        <v>1829.01</v>
      </c>
      <c r="G4441">
        <v>5502.6</v>
      </c>
    </row>
    <row r="4442" spans="5:7" ht="14.3" thickBot="1" x14ac:dyDescent="0.3">
      <c r="E4442" s="11">
        <v>40947</v>
      </c>
      <c r="F4442">
        <v>1833.49</v>
      </c>
      <c r="G4442">
        <v>5518.04</v>
      </c>
    </row>
    <row r="4443" spans="5:7" ht="14.3" thickBot="1" x14ac:dyDescent="0.3">
      <c r="E4443" s="11">
        <v>40948</v>
      </c>
      <c r="F4443">
        <v>1833.1</v>
      </c>
      <c r="G4443">
        <v>5517.26</v>
      </c>
    </row>
    <row r="4444" spans="5:7" ht="14.3" thickBot="1" x14ac:dyDescent="0.3">
      <c r="E4444" s="11">
        <v>40949</v>
      </c>
      <c r="F4444">
        <v>1832.83</v>
      </c>
      <c r="G4444">
        <v>5521.27</v>
      </c>
    </row>
    <row r="4445" spans="5:7" ht="14.3" thickBot="1" x14ac:dyDescent="0.3">
      <c r="E4445" s="11">
        <v>40952</v>
      </c>
      <c r="F4445">
        <v>1824.86</v>
      </c>
      <c r="G4445">
        <v>5497.27</v>
      </c>
    </row>
    <row r="4446" spans="5:7" ht="14.3" thickBot="1" x14ac:dyDescent="0.3">
      <c r="E4446" s="11">
        <v>40953</v>
      </c>
      <c r="F4446">
        <v>1814.91</v>
      </c>
      <c r="G4446">
        <v>5467.29</v>
      </c>
    </row>
    <row r="4447" spans="5:7" ht="14.3" thickBot="1" x14ac:dyDescent="0.3">
      <c r="E4447" s="11">
        <v>40954</v>
      </c>
      <c r="F4447">
        <v>1824.28</v>
      </c>
      <c r="G4447">
        <v>5495.52</v>
      </c>
    </row>
    <row r="4448" spans="5:7" ht="14.3" thickBot="1" x14ac:dyDescent="0.3">
      <c r="E4448" s="11">
        <v>40955</v>
      </c>
      <c r="F4448">
        <v>1820.55</v>
      </c>
      <c r="G4448">
        <v>5484.29</v>
      </c>
    </row>
    <row r="4449" spans="5:7" ht="14.3" thickBot="1" x14ac:dyDescent="0.3">
      <c r="E4449" s="11">
        <v>40956</v>
      </c>
      <c r="F4449">
        <v>1823.09</v>
      </c>
      <c r="G4449">
        <v>5491.93</v>
      </c>
    </row>
    <row r="4450" spans="5:7" ht="14.3" thickBot="1" x14ac:dyDescent="0.3">
      <c r="E4450" s="11">
        <v>40960</v>
      </c>
      <c r="F4450">
        <v>1816.22</v>
      </c>
      <c r="G4450">
        <v>5471.24</v>
      </c>
    </row>
    <row r="4451" spans="5:7" ht="14.3" thickBot="1" x14ac:dyDescent="0.3">
      <c r="E4451" s="11">
        <v>40961</v>
      </c>
      <c r="F4451">
        <v>1812.98</v>
      </c>
      <c r="G4451">
        <v>5461.47</v>
      </c>
    </row>
    <row r="4452" spans="5:7" ht="14.3" thickBot="1" x14ac:dyDescent="0.3">
      <c r="E4452" s="11">
        <v>40962</v>
      </c>
      <c r="F4452">
        <v>1809.36</v>
      </c>
      <c r="G4452">
        <v>5450.56</v>
      </c>
    </row>
    <row r="4453" spans="5:7" ht="14.3" thickBot="1" x14ac:dyDescent="0.3">
      <c r="E4453" s="11">
        <v>40963</v>
      </c>
      <c r="F4453">
        <v>1800.75</v>
      </c>
      <c r="G4453">
        <v>5424.63</v>
      </c>
    </row>
    <row r="4454" spans="5:7" ht="14.3" thickBot="1" x14ac:dyDescent="0.3">
      <c r="E4454" s="11">
        <v>40966</v>
      </c>
      <c r="F4454">
        <v>1798.69</v>
      </c>
      <c r="G4454">
        <v>5418.43</v>
      </c>
    </row>
    <row r="4455" spans="5:7" ht="14.3" thickBot="1" x14ac:dyDescent="0.3">
      <c r="E4455" s="11">
        <v>40967</v>
      </c>
      <c r="F4455">
        <v>1784.22</v>
      </c>
      <c r="G4455">
        <v>5374.85</v>
      </c>
    </row>
    <row r="4456" spans="5:7" ht="14.3" thickBot="1" x14ac:dyDescent="0.3">
      <c r="E4456" s="11">
        <v>40968</v>
      </c>
      <c r="F4456">
        <v>1773.31</v>
      </c>
      <c r="G4456">
        <v>5341.98</v>
      </c>
    </row>
    <row r="4457" spans="5:7" ht="14.3" thickBot="1" x14ac:dyDescent="0.3">
      <c r="E4457" s="11">
        <v>40969</v>
      </c>
      <c r="F4457">
        <v>1779.7</v>
      </c>
      <c r="G4457">
        <v>5361.23</v>
      </c>
    </row>
    <row r="4458" spans="5:7" ht="14.3" thickBot="1" x14ac:dyDescent="0.3">
      <c r="E4458" s="11">
        <v>40970</v>
      </c>
      <c r="F4458">
        <v>1779.89</v>
      </c>
      <c r="G4458">
        <v>5362.1</v>
      </c>
    </row>
    <row r="4459" spans="5:7" ht="14.3" thickBot="1" x14ac:dyDescent="0.3">
      <c r="E4459" s="11">
        <v>40973</v>
      </c>
      <c r="F4459">
        <v>1778.41</v>
      </c>
      <c r="G4459">
        <v>5357.64</v>
      </c>
    </row>
    <row r="4460" spans="5:7" ht="14.3" thickBot="1" x14ac:dyDescent="0.3">
      <c r="E4460" s="11">
        <v>40974</v>
      </c>
      <c r="F4460">
        <v>1780.43</v>
      </c>
      <c r="G4460">
        <v>5363.71</v>
      </c>
    </row>
    <row r="4461" spans="5:7" ht="14.3" thickBot="1" x14ac:dyDescent="0.3">
      <c r="E4461" s="11">
        <v>40975</v>
      </c>
      <c r="F4461">
        <v>1779.55</v>
      </c>
      <c r="G4461">
        <v>5362.61</v>
      </c>
    </row>
    <row r="4462" spans="5:7" ht="14.3" thickBot="1" x14ac:dyDescent="0.3">
      <c r="E4462" s="11">
        <v>40976</v>
      </c>
      <c r="F4462">
        <v>1768.65</v>
      </c>
      <c r="G4462">
        <v>5335.86</v>
      </c>
    </row>
    <row r="4463" spans="5:7" ht="14.3" thickBot="1" x14ac:dyDescent="0.3">
      <c r="E4463" s="11">
        <v>40977</v>
      </c>
      <c r="F4463">
        <v>1768.22</v>
      </c>
      <c r="G4463">
        <v>5334.53</v>
      </c>
    </row>
    <row r="4464" spans="5:7" ht="14.3" thickBot="1" x14ac:dyDescent="0.3">
      <c r="E4464" s="11">
        <v>40981</v>
      </c>
      <c r="F4464">
        <v>1771.32</v>
      </c>
      <c r="G4464">
        <v>5343.91</v>
      </c>
    </row>
    <row r="4465" spans="5:7" ht="14.3" thickBot="1" x14ac:dyDescent="0.3">
      <c r="E4465" s="11">
        <v>40982</v>
      </c>
      <c r="F4465">
        <v>1766.25</v>
      </c>
      <c r="G4465">
        <v>5328.62</v>
      </c>
    </row>
    <row r="4466" spans="5:7" ht="14.3" thickBot="1" x14ac:dyDescent="0.3">
      <c r="E4466" s="11">
        <v>40983</v>
      </c>
      <c r="F4466">
        <v>1763.3</v>
      </c>
      <c r="G4466">
        <v>5319.71</v>
      </c>
    </row>
    <row r="4467" spans="5:7" ht="14.3" thickBot="1" x14ac:dyDescent="0.3">
      <c r="E4467" s="11">
        <v>40984</v>
      </c>
      <c r="F4467">
        <v>1761.25</v>
      </c>
      <c r="G4467">
        <v>5313.52</v>
      </c>
    </row>
    <row r="4468" spans="5:7" ht="14.3" thickBot="1" x14ac:dyDescent="0.3">
      <c r="E4468" s="11">
        <v>40987</v>
      </c>
      <c r="F4468">
        <v>1755.88</v>
      </c>
      <c r="G4468">
        <v>5297.32</v>
      </c>
    </row>
    <row r="4469" spans="5:7" ht="14.3" thickBot="1" x14ac:dyDescent="0.3">
      <c r="E4469" s="11">
        <v>40988</v>
      </c>
      <c r="F4469">
        <v>1759.39</v>
      </c>
      <c r="G4469">
        <v>5307.9</v>
      </c>
    </row>
    <row r="4470" spans="5:7" ht="14.3" thickBot="1" x14ac:dyDescent="0.3">
      <c r="E4470" s="11">
        <v>40989</v>
      </c>
      <c r="F4470">
        <v>1760.74</v>
      </c>
      <c r="G4470">
        <v>5311.99</v>
      </c>
    </row>
    <row r="4471" spans="5:7" ht="14.3" thickBot="1" x14ac:dyDescent="0.3">
      <c r="E4471" s="11">
        <v>40990</v>
      </c>
      <c r="F4471">
        <v>1763.53</v>
      </c>
      <c r="G4471">
        <v>5320.4</v>
      </c>
    </row>
    <row r="4472" spans="5:7" ht="14.3" thickBot="1" x14ac:dyDescent="0.3">
      <c r="E4472" s="11">
        <v>40994</v>
      </c>
      <c r="F4472">
        <v>1763.59</v>
      </c>
      <c r="G4472">
        <v>5320.57</v>
      </c>
    </row>
    <row r="4473" spans="5:7" ht="14.3" thickBot="1" x14ac:dyDescent="0.3">
      <c r="E4473" s="11">
        <v>40995</v>
      </c>
      <c r="F4473">
        <v>1767.4</v>
      </c>
      <c r="G4473">
        <v>5332.07</v>
      </c>
    </row>
    <row r="4474" spans="5:7" ht="14.3" thickBot="1" x14ac:dyDescent="0.3">
      <c r="E4474" s="11">
        <v>40996</v>
      </c>
      <c r="F4474">
        <v>1773.45</v>
      </c>
      <c r="G4474">
        <v>5350.32</v>
      </c>
    </row>
    <row r="4475" spans="5:7" ht="14.3" thickBot="1" x14ac:dyDescent="0.3">
      <c r="E4475" s="11">
        <v>40997</v>
      </c>
      <c r="F4475">
        <v>1793.78</v>
      </c>
      <c r="G4475">
        <v>5411.64</v>
      </c>
    </row>
    <row r="4476" spans="5:7" ht="14.3" thickBot="1" x14ac:dyDescent="0.3">
      <c r="E4476" s="11">
        <v>40998</v>
      </c>
      <c r="F4476">
        <v>1806.05</v>
      </c>
      <c r="G4476">
        <v>5448.68</v>
      </c>
    </row>
    <row r="4477" spans="5:7" ht="14.3" thickBot="1" x14ac:dyDescent="0.3">
      <c r="E4477" s="11">
        <v>41001</v>
      </c>
      <c r="F4477">
        <v>1796.96</v>
      </c>
      <c r="G4477">
        <v>5423.43</v>
      </c>
    </row>
    <row r="4478" spans="5:7" ht="14.3" thickBot="1" x14ac:dyDescent="0.3">
      <c r="E4478" s="11">
        <v>41002</v>
      </c>
      <c r="F4478">
        <v>1801.53</v>
      </c>
      <c r="G4478">
        <v>5437.23</v>
      </c>
    </row>
    <row r="4479" spans="5:7" ht="14.3" thickBot="1" x14ac:dyDescent="0.3">
      <c r="E4479" s="11">
        <v>41003</v>
      </c>
      <c r="F4479">
        <v>1804.62</v>
      </c>
      <c r="G4479">
        <v>5446.53</v>
      </c>
    </row>
    <row r="4480" spans="5:7" ht="14.3" thickBot="1" x14ac:dyDescent="0.3">
      <c r="E4480" s="11">
        <v>41004</v>
      </c>
      <c r="F4480">
        <v>1800.7</v>
      </c>
      <c r="G4480">
        <v>5434.7</v>
      </c>
    </row>
    <row r="4481" spans="5:7" ht="14.3" thickBot="1" x14ac:dyDescent="0.3">
      <c r="E4481" s="11">
        <v>41005</v>
      </c>
      <c r="F4481">
        <v>1800.92</v>
      </c>
      <c r="G4481">
        <v>5435.38</v>
      </c>
    </row>
    <row r="4482" spans="5:7" ht="14.3" thickBot="1" x14ac:dyDescent="0.3">
      <c r="E4482" s="11">
        <v>41008</v>
      </c>
      <c r="F4482">
        <v>1804.05</v>
      </c>
      <c r="G4482">
        <v>5444.83</v>
      </c>
    </row>
    <row r="4483" spans="5:7" ht="14.3" thickBot="1" x14ac:dyDescent="0.3">
      <c r="E4483" s="11">
        <v>41009</v>
      </c>
      <c r="F4483">
        <v>1802.65</v>
      </c>
      <c r="G4483">
        <v>5446.49</v>
      </c>
    </row>
    <row r="4484" spans="5:7" ht="14.3" thickBot="1" x14ac:dyDescent="0.3">
      <c r="E4484" s="11">
        <v>41010</v>
      </c>
      <c r="F4484">
        <v>1801.03</v>
      </c>
      <c r="G4484">
        <v>5441.61</v>
      </c>
    </row>
    <row r="4485" spans="5:7" ht="14.3" thickBot="1" x14ac:dyDescent="0.3">
      <c r="E4485" s="11">
        <v>41011</v>
      </c>
      <c r="F4485">
        <v>1801.58</v>
      </c>
      <c r="G4485">
        <v>5447.02</v>
      </c>
    </row>
    <row r="4486" spans="5:7" ht="14.3" thickBot="1" x14ac:dyDescent="0.3">
      <c r="E4486" s="11">
        <v>41012</v>
      </c>
      <c r="F4486">
        <v>1802.8</v>
      </c>
      <c r="G4486">
        <v>5450.71</v>
      </c>
    </row>
    <row r="4487" spans="5:7" ht="14.3" thickBot="1" x14ac:dyDescent="0.3">
      <c r="E4487" s="11">
        <v>41015</v>
      </c>
      <c r="F4487">
        <v>1798.58</v>
      </c>
      <c r="G4487">
        <v>5437.95</v>
      </c>
    </row>
    <row r="4488" spans="5:7" ht="14.3" thickBot="1" x14ac:dyDescent="0.3">
      <c r="E4488" s="11">
        <v>41016</v>
      </c>
      <c r="F4488">
        <v>1792.6</v>
      </c>
      <c r="G4488">
        <v>5419.88</v>
      </c>
    </row>
    <row r="4489" spans="5:7" ht="14.3" thickBot="1" x14ac:dyDescent="0.3">
      <c r="E4489" s="11">
        <v>41017</v>
      </c>
      <c r="F4489">
        <v>1790.39</v>
      </c>
      <c r="G4489">
        <v>5413.2</v>
      </c>
    </row>
    <row r="4490" spans="5:7" ht="14.3" thickBot="1" x14ac:dyDescent="0.3">
      <c r="E4490" s="11">
        <v>41018</v>
      </c>
      <c r="F4490">
        <v>1793.45</v>
      </c>
      <c r="G4490">
        <v>5422.46</v>
      </c>
    </row>
    <row r="4491" spans="5:7" ht="14.3" thickBot="1" x14ac:dyDescent="0.3">
      <c r="E4491" s="11">
        <v>41019</v>
      </c>
      <c r="F4491">
        <v>1792.33</v>
      </c>
      <c r="G4491">
        <v>5419.07</v>
      </c>
    </row>
    <row r="4492" spans="5:7" ht="14.3" thickBot="1" x14ac:dyDescent="0.3">
      <c r="E4492" s="11">
        <v>41022</v>
      </c>
      <c r="F4492">
        <v>1794.4</v>
      </c>
      <c r="G4492">
        <v>5425.34</v>
      </c>
    </row>
    <row r="4493" spans="5:7" ht="14.3" thickBot="1" x14ac:dyDescent="0.3">
      <c r="E4493" s="11">
        <v>41023</v>
      </c>
      <c r="F4493">
        <v>1793.2</v>
      </c>
      <c r="G4493">
        <v>5421.68</v>
      </c>
    </row>
    <row r="4494" spans="5:7" ht="14.3" thickBot="1" x14ac:dyDescent="0.3">
      <c r="E4494" s="11">
        <v>41024</v>
      </c>
      <c r="F4494">
        <v>1795.82</v>
      </c>
      <c r="G4494">
        <v>5429.61</v>
      </c>
    </row>
    <row r="4495" spans="5:7" ht="14.3" thickBot="1" x14ac:dyDescent="0.3">
      <c r="E4495" s="11">
        <v>41025</v>
      </c>
      <c r="F4495">
        <v>1794.93</v>
      </c>
      <c r="G4495">
        <v>5426.93</v>
      </c>
    </row>
    <row r="4496" spans="5:7" ht="14.3" thickBot="1" x14ac:dyDescent="0.3">
      <c r="E4496" s="11">
        <v>41026</v>
      </c>
      <c r="F4496">
        <v>1796.04</v>
      </c>
      <c r="G4496">
        <v>5430.27</v>
      </c>
    </row>
    <row r="4497" spans="5:7" ht="14.3" thickBot="1" x14ac:dyDescent="0.3">
      <c r="E4497" s="11">
        <v>41029</v>
      </c>
      <c r="F4497">
        <v>1797.62</v>
      </c>
      <c r="G4497">
        <v>5435.07</v>
      </c>
    </row>
    <row r="4498" spans="5:7" ht="14.3" thickBot="1" x14ac:dyDescent="0.3">
      <c r="E4498" s="11">
        <v>41031</v>
      </c>
      <c r="F4498">
        <v>1799.44</v>
      </c>
      <c r="G4498">
        <v>5440.56</v>
      </c>
    </row>
    <row r="4499" spans="5:7" ht="14.3" thickBot="1" x14ac:dyDescent="0.3">
      <c r="E4499" s="11">
        <v>41032</v>
      </c>
      <c r="F4499">
        <v>1799.61</v>
      </c>
      <c r="G4499">
        <v>5441.08</v>
      </c>
    </row>
    <row r="4500" spans="5:7" ht="14.3" thickBot="1" x14ac:dyDescent="0.3">
      <c r="E4500" s="11">
        <v>41033</v>
      </c>
      <c r="F4500">
        <v>1798.07</v>
      </c>
      <c r="G4500">
        <v>5436.43</v>
      </c>
    </row>
    <row r="4501" spans="5:7" ht="14.3" thickBot="1" x14ac:dyDescent="0.3">
      <c r="E4501" s="11">
        <v>41036</v>
      </c>
      <c r="F4501">
        <v>1795.86</v>
      </c>
      <c r="G4501">
        <v>5429.73</v>
      </c>
    </row>
    <row r="4502" spans="5:7" ht="14.3" thickBot="1" x14ac:dyDescent="0.3">
      <c r="E4502" s="11">
        <v>41037</v>
      </c>
      <c r="F4502">
        <v>1800.93</v>
      </c>
      <c r="G4502">
        <v>5445.05</v>
      </c>
    </row>
    <row r="4503" spans="5:7" ht="14.3" thickBot="1" x14ac:dyDescent="0.3">
      <c r="E4503" s="11">
        <v>41038</v>
      </c>
      <c r="F4503">
        <v>1804.23</v>
      </c>
      <c r="G4503">
        <v>5455.04</v>
      </c>
    </row>
    <row r="4504" spans="5:7" ht="14.3" thickBot="1" x14ac:dyDescent="0.3">
      <c r="E4504" s="11">
        <v>41039</v>
      </c>
      <c r="F4504">
        <v>1799.56</v>
      </c>
      <c r="G4504">
        <v>5440.93</v>
      </c>
    </row>
    <row r="4505" spans="5:7" ht="14.3" thickBot="1" x14ac:dyDescent="0.3">
      <c r="E4505" s="11">
        <v>41040</v>
      </c>
      <c r="F4505">
        <v>1800</v>
      </c>
      <c r="G4505">
        <v>5442.25</v>
      </c>
    </row>
    <row r="4506" spans="5:7" ht="14.3" thickBot="1" x14ac:dyDescent="0.3">
      <c r="E4506" s="11">
        <v>41043</v>
      </c>
      <c r="F4506">
        <v>1805.85</v>
      </c>
      <c r="G4506">
        <v>5459.94</v>
      </c>
    </row>
    <row r="4507" spans="5:7" ht="14.3" thickBot="1" x14ac:dyDescent="0.3">
      <c r="E4507" s="11">
        <v>41044</v>
      </c>
      <c r="F4507">
        <v>1808.32</v>
      </c>
      <c r="G4507">
        <v>5467.42</v>
      </c>
    </row>
    <row r="4508" spans="5:7" ht="14.3" thickBot="1" x14ac:dyDescent="0.3">
      <c r="E4508" s="11">
        <v>41045</v>
      </c>
      <c r="F4508">
        <v>1821.15</v>
      </c>
      <c r="G4508">
        <v>5506.21</v>
      </c>
    </row>
    <row r="4509" spans="5:7" ht="14.3" thickBot="1" x14ac:dyDescent="0.3">
      <c r="E4509" s="11">
        <v>41046</v>
      </c>
      <c r="F4509">
        <v>1826.99</v>
      </c>
      <c r="G4509">
        <v>5523.87</v>
      </c>
    </row>
    <row r="4510" spans="5:7" ht="14.3" thickBot="1" x14ac:dyDescent="0.3">
      <c r="E4510" s="11">
        <v>41047</v>
      </c>
      <c r="F4510">
        <v>1821.63</v>
      </c>
      <c r="G4510">
        <v>5507.66</v>
      </c>
    </row>
    <row r="4511" spans="5:7" ht="14.3" thickBot="1" x14ac:dyDescent="0.3">
      <c r="E4511" s="11">
        <v>41050</v>
      </c>
      <c r="F4511">
        <v>1826.33</v>
      </c>
      <c r="G4511">
        <v>5521.85</v>
      </c>
    </row>
    <row r="4512" spans="5:7" ht="14.3" thickBot="1" x14ac:dyDescent="0.3">
      <c r="E4512" s="11">
        <v>41051</v>
      </c>
      <c r="F4512">
        <v>1823.69</v>
      </c>
      <c r="G4512">
        <v>5513.87</v>
      </c>
    </row>
    <row r="4513" spans="5:7" ht="14.3" thickBot="1" x14ac:dyDescent="0.3">
      <c r="E4513" s="11">
        <v>41052</v>
      </c>
      <c r="F4513">
        <v>1820.17</v>
      </c>
      <c r="G4513">
        <v>5507.2</v>
      </c>
    </row>
    <row r="4514" spans="5:7" ht="14.3" thickBot="1" x14ac:dyDescent="0.3">
      <c r="E4514" s="11">
        <v>41053</v>
      </c>
      <c r="F4514">
        <v>1813.9</v>
      </c>
      <c r="G4514">
        <v>5489.04</v>
      </c>
    </row>
    <row r="4515" spans="5:7" ht="14.3" thickBot="1" x14ac:dyDescent="0.3">
      <c r="E4515" s="11">
        <v>41054</v>
      </c>
      <c r="F4515">
        <v>1814.36</v>
      </c>
      <c r="G4515">
        <v>5491.39</v>
      </c>
    </row>
    <row r="4516" spans="5:7" ht="14.3" thickBot="1" x14ac:dyDescent="0.3">
      <c r="E4516" s="11">
        <v>41057</v>
      </c>
      <c r="F4516">
        <v>1806.37</v>
      </c>
      <c r="G4516">
        <v>5472.96</v>
      </c>
    </row>
    <row r="4517" spans="5:7" ht="14.3" thickBot="1" x14ac:dyDescent="0.3">
      <c r="E4517" s="11">
        <v>41058</v>
      </c>
      <c r="F4517">
        <v>1806.15</v>
      </c>
      <c r="G4517">
        <v>5472.31</v>
      </c>
    </row>
    <row r="4518" spans="5:7" ht="14.3" thickBot="1" x14ac:dyDescent="0.3">
      <c r="E4518" s="11">
        <v>41059</v>
      </c>
      <c r="F4518">
        <v>1810.55</v>
      </c>
      <c r="G4518">
        <v>5486.18</v>
      </c>
    </row>
    <row r="4519" spans="5:7" ht="14.3" thickBot="1" x14ac:dyDescent="0.3">
      <c r="E4519" s="11">
        <v>41060</v>
      </c>
      <c r="F4519">
        <v>1804.94</v>
      </c>
      <c r="G4519">
        <v>5469.15</v>
      </c>
    </row>
    <row r="4520" spans="5:7" ht="14.3" thickBot="1" x14ac:dyDescent="0.3">
      <c r="E4520" s="11">
        <v>41061</v>
      </c>
      <c r="F4520">
        <v>1805.98</v>
      </c>
      <c r="G4520">
        <v>5472.31</v>
      </c>
    </row>
    <row r="4521" spans="5:7" ht="14.3" thickBot="1" x14ac:dyDescent="0.3">
      <c r="E4521" s="11">
        <v>41064</v>
      </c>
      <c r="F4521">
        <v>1801.03</v>
      </c>
      <c r="G4521">
        <v>5457.32</v>
      </c>
    </row>
    <row r="4522" spans="5:7" ht="14.3" thickBot="1" x14ac:dyDescent="0.3">
      <c r="E4522" s="11">
        <v>41065</v>
      </c>
      <c r="F4522">
        <v>1797.9</v>
      </c>
      <c r="G4522">
        <v>5447.82</v>
      </c>
    </row>
    <row r="4523" spans="5:7" ht="14.3" thickBot="1" x14ac:dyDescent="0.3">
      <c r="E4523" s="11">
        <v>41066</v>
      </c>
      <c r="F4523">
        <v>1794.25</v>
      </c>
      <c r="G4523">
        <v>5436.78</v>
      </c>
    </row>
    <row r="4524" spans="5:7" ht="14.3" thickBot="1" x14ac:dyDescent="0.3">
      <c r="E4524" s="11">
        <v>41067</v>
      </c>
      <c r="F4524">
        <v>1793.14</v>
      </c>
      <c r="G4524">
        <v>5433.42</v>
      </c>
    </row>
    <row r="4525" spans="5:7" ht="14.3" thickBot="1" x14ac:dyDescent="0.3">
      <c r="E4525" s="11">
        <v>41068</v>
      </c>
      <c r="F4525">
        <v>1794.47</v>
      </c>
      <c r="G4525">
        <v>5437.43</v>
      </c>
    </row>
    <row r="4526" spans="5:7" ht="14.3" thickBot="1" x14ac:dyDescent="0.3">
      <c r="E4526" s="11">
        <v>41071</v>
      </c>
      <c r="F4526">
        <v>1792.79</v>
      </c>
      <c r="G4526">
        <v>5432.35</v>
      </c>
    </row>
    <row r="4527" spans="5:7" ht="14.3" thickBot="1" x14ac:dyDescent="0.3">
      <c r="E4527" s="11">
        <v>41072</v>
      </c>
      <c r="F4527">
        <v>1789.7</v>
      </c>
      <c r="G4527">
        <v>5422.98</v>
      </c>
    </row>
    <row r="4528" spans="5:7" ht="14.3" thickBot="1" x14ac:dyDescent="0.3">
      <c r="E4528" s="11">
        <v>41073</v>
      </c>
      <c r="F4528">
        <v>1790.41</v>
      </c>
      <c r="G4528">
        <v>5425.31</v>
      </c>
    </row>
    <row r="4529" spans="5:7" ht="14.3" thickBot="1" x14ac:dyDescent="0.3">
      <c r="E4529" s="11">
        <v>41074</v>
      </c>
      <c r="F4529">
        <v>1791.72</v>
      </c>
      <c r="G4529">
        <v>5429.28</v>
      </c>
    </row>
    <row r="4530" spans="5:7" ht="14.3" thickBot="1" x14ac:dyDescent="0.3">
      <c r="E4530" s="11">
        <v>41075</v>
      </c>
      <c r="F4530">
        <v>1788.74</v>
      </c>
      <c r="G4530">
        <v>5420.26</v>
      </c>
    </row>
    <row r="4531" spans="5:7" ht="14.3" thickBot="1" x14ac:dyDescent="0.3">
      <c r="E4531" s="11">
        <v>41078</v>
      </c>
      <c r="F4531">
        <v>1786.76</v>
      </c>
      <c r="G4531">
        <v>5414.26</v>
      </c>
    </row>
    <row r="4532" spans="5:7" ht="14.3" thickBot="1" x14ac:dyDescent="0.3">
      <c r="E4532" s="11">
        <v>41079</v>
      </c>
      <c r="F4532">
        <v>1787.8</v>
      </c>
      <c r="G4532">
        <v>5417.41</v>
      </c>
    </row>
    <row r="4533" spans="5:7" ht="14.3" thickBot="1" x14ac:dyDescent="0.3">
      <c r="E4533" s="11">
        <v>41080</v>
      </c>
      <c r="F4533">
        <v>1784.54</v>
      </c>
      <c r="G4533">
        <v>5407.51</v>
      </c>
    </row>
    <row r="4534" spans="5:7" ht="14.3" thickBot="1" x14ac:dyDescent="0.3">
      <c r="E4534" s="11">
        <v>41081</v>
      </c>
      <c r="F4534">
        <v>1782.26</v>
      </c>
      <c r="G4534">
        <v>5400.62</v>
      </c>
    </row>
    <row r="4535" spans="5:7" ht="14.3" thickBot="1" x14ac:dyDescent="0.3">
      <c r="E4535" s="11">
        <v>41082</v>
      </c>
      <c r="F4535">
        <v>1780.58</v>
      </c>
      <c r="G4535">
        <v>5395.51</v>
      </c>
    </row>
    <row r="4536" spans="5:7" ht="14.3" thickBot="1" x14ac:dyDescent="0.3">
      <c r="E4536" s="11">
        <v>41085</v>
      </c>
      <c r="F4536">
        <v>1789.23</v>
      </c>
      <c r="G4536">
        <v>5421.75</v>
      </c>
    </row>
    <row r="4537" spans="5:7" ht="14.3" thickBot="1" x14ac:dyDescent="0.3">
      <c r="E4537" s="11">
        <v>41086</v>
      </c>
      <c r="F4537">
        <v>1783.35</v>
      </c>
      <c r="G4537">
        <v>5403.91</v>
      </c>
    </row>
    <row r="4538" spans="5:7" ht="14.3" thickBot="1" x14ac:dyDescent="0.3">
      <c r="E4538" s="11">
        <v>41087</v>
      </c>
      <c r="F4538">
        <v>1775.74</v>
      </c>
      <c r="G4538">
        <v>5380.85</v>
      </c>
    </row>
    <row r="4539" spans="5:7" ht="14.3" thickBot="1" x14ac:dyDescent="0.3">
      <c r="E4539" s="11">
        <v>41088</v>
      </c>
      <c r="F4539">
        <v>1776.58</v>
      </c>
      <c r="G4539">
        <v>5383.41</v>
      </c>
    </row>
    <row r="4540" spans="5:7" ht="14.3" thickBot="1" x14ac:dyDescent="0.3">
      <c r="E4540" s="11">
        <v>41089</v>
      </c>
      <c r="F4540">
        <v>1775.88</v>
      </c>
      <c r="G4540">
        <v>5381.3</v>
      </c>
    </row>
    <row r="4541" spans="5:7" ht="14.3" thickBot="1" x14ac:dyDescent="0.3">
      <c r="E4541" s="11">
        <v>41092</v>
      </c>
      <c r="F4541">
        <v>1778.31</v>
      </c>
      <c r="G4541">
        <v>5388.66</v>
      </c>
    </row>
    <row r="4542" spans="5:7" ht="14.3" thickBot="1" x14ac:dyDescent="0.3">
      <c r="E4542" s="11">
        <v>41093</v>
      </c>
      <c r="F4542">
        <v>1779.91</v>
      </c>
      <c r="G4542">
        <v>5393.48</v>
      </c>
    </row>
    <row r="4543" spans="5:7" ht="14.3" thickBot="1" x14ac:dyDescent="0.3">
      <c r="E4543" s="11">
        <v>41094</v>
      </c>
      <c r="F4543">
        <v>1777.02</v>
      </c>
      <c r="G4543">
        <v>5384.73</v>
      </c>
    </row>
    <row r="4544" spans="5:7" ht="14.3" thickBot="1" x14ac:dyDescent="0.3">
      <c r="E4544" s="11">
        <v>41095</v>
      </c>
      <c r="F4544">
        <v>1776.5</v>
      </c>
      <c r="G4544">
        <v>5384.22</v>
      </c>
    </row>
    <row r="4545" spans="5:7" ht="14.3" thickBot="1" x14ac:dyDescent="0.3">
      <c r="E4545" s="11">
        <v>41096</v>
      </c>
      <c r="F4545">
        <v>1775.55</v>
      </c>
      <c r="G4545">
        <v>5381.34</v>
      </c>
    </row>
    <row r="4546" spans="5:7" ht="14.3" thickBot="1" x14ac:dyDescent="0.3">
      <c r="E4546" s="11">
        <v>41099</v>
      </c>
      <c r="F4546">
        <v>1763.07</v>
      </c>
      <c r="G4546">
        <v>5374.24</v>
      </c>
    </row>
    <row r="4547" spans="5:7" ht="14.3" thickBot="1" x14ac:dyDescent="0.3">
      <c r="E4547" s="11">
        <v>41100</v>
      </c>
      <c r="F4547">
        <v>1759.96</v>
      </c>
      <c r="G4547">
        <v>5364.75</v>
      </c>
    </row>
    <row r="4548" spans="5:7" ht="14.3" thickBot="1" x14ac:dyDescent="0.3">
      <c r="E4548" s="11">
        <v>41101</v>
      </c>
      <c r="F4548">
        <v>1755.65</v>
      </c>
      <c r="G4548">
        <v>5351.61</v>
      </c>
    </row>
    <row r="4549" spans="5:7" ht="14.3" thickBot="1" x14ac:dyDescent="0.3">
      <c r="E4549" s="11">
        <v>41102</v>
      </c>
      <c r="F4549">
        <v>1755.8</v>
      </c>
      <c r="G4549">
        <v>5352.08</v>
      </c>
    </row>
    <row r="4550" spans="5:7" ht="14.3" thickBot="1" x14ac:dyDescent="0.3">
      <c r="E4550" s="11">
        <v>41103</v>
      </c>
      <c r="F4550">
        <v>1755.81</v>
      </c>
      <c r="G4550">
        <v>5354.41</v>
      </c>
    </row>
    <row r="4551" spans="5:7" ht="14.3" thickBot="1" x14ac:dyDescent="0.3">
      <c r="E4551" s="11">
        <v>41106</v>
      </c>
      <c r="F4551">
        <v>1756.27</v>
      </c>
      <c r="G4551">
        <v>5355.8</v>
      </c>
    </row>
    <row r="4552" spans="5:7" ht="14.3" thickBot="1" x14ac:dyDescent="0.3">
      <c r="E4552" s="11">
        <v>41107</v>
      </c>
      <c r="F4552">
        <v>1750.83</v>
      </c>
      <c r="G4552">
        <v>5339.22</v>
      </c>
    </row>
    <row r="4553" spans="5:7" ht="14.3" thickBot="1" x14ac:dyDescent="0.3">
      <c r="E4553" s="11">
        <v>41108</v>
      </c>
      <c r="F4553">
        <v>1747.06</v>
      </c>
      <c r="G4553">
        <v>5327.72</v>
      </c>
    </row>
    <row r="4554" spans="5:7" ht="14.3" thickBot="1" x14ac:dyDescent="0.3">
      <c r="E4554" s="11">
        <v>41109</v>
      </c>
      <c r="F4554">
        <v>1744.89</v>
      </c>
      <c r="G4554">
        <v>5321.1</v>
      </c>
    </row>
    <row r="4555" spans="5:7" ht="14.3" thickBot="1" x14ac:dyDescent="0.3">
      <c r="E4555" s="11">
        <v>41110</v>
      </c>
      <c r="F4555">
        <v>1742.84</v>
      </c>
      <c r="G4555">
        <v>5314.86</v>
      </c>
    </row>
    <row r="4556" spans="5:7" ht="14.3" thickBot="1" x14ac:dyDescent="0.3">
      <c r="E4556" s="11">
        <v>41113</v>
      </c>
      <c r="F4556">
        <v>1743.98</v>
      </c>
      <c r="G4556">
        <v>5318.31</v>
      </c>
    </row>
    <row r="4557" spans="5:7" ht="14.3" thickBot="1" x14ac:dyDescent="0.3">
      <c r="E4557" s="11">
        <v>41114</v>
      </c>
      <c r="F4557">
        <v>1743.69</v>
      </c>
      <c r="G4557">
        <v>5317.43</v>
      </c>
    </row>
    <row r="4558" spans="5:7" ht="14.3" thickBot="1" x14ac:dyDescent="0.3">
      <c r="E4558" s="11">
        <v>41115</v>
      </c>
      <c r="F4558">
        <v>1745.91</v>
      </c>
      <c r="G4558">
        <v>5324.22</v>
      </c>
    </row>
    <row r="4559" spans="5:7" ht="14.3" thickBot="1" x14ac:dyDescent="0.3">
      <c r="E4559" s="11">
        <v>41116</v>
      </c>
      <c r="F4559">
        <v>1745.22</v>
      </c>
      <c r="G4559">
        <v>5322.11</v>
      </c>
    </row>
    <row r="4560" spans="5:7" ht="14.3" thickBot="1" x14ac:dyDescent="0.3">
      <c r="E4560" s="11">
        <v>41117</v>
      </c>
      <c r="F4560">
        <v>1749.51</v>
      </c>
      <c r="G4560">
        <v>5335.18</v>
      </c>
    </row>
    <row r="4561" spans="5:7" ht="14.3" thickBot="1" x14ac:dyDescent="0.3">
      <c r="E4561" s="11">
        <v>41120</v>
      </c>
      <c r="F4561">
        <v>1754.06</v>
      </c>
      <c r="G4561">
        <v>5349.08</v>
      </c>
    </row>
    <row r="4562" spans="5:7" ht="14.3" thickBot="1" x14ac:dyDescent="0.3">
      <c r="E4562" s="11">
        <v>41121</v>
      </c>
      <c r="F4562">
        <v>1752.73</v>
      </c>
      <c r="G4562">
        <v>5345.01</v>
      </c>
    </row>
    <row r="4563" spans="5:7" ht="14.3" thickBot="1" x14ac:dyDescent="0.3">
      <c r="E4563" s="11">
        <v>41122</v>
      </c>
      <c r="F4563">
        <v>1754.52</v>
      </c>
      <c r="G4563">
        <v>5350.47</v>
      </c>
    </row>
    <row r="4564" spans="5:7" ht="14.3" thickBot="1" x14ac:dyDescent="0.3">
      <c r="E4564" s="11">
        <v>41123</v>
      </c>
      <c r="F4564">
        <v>1753.55</v>
      </c>
      <c r="G4564">
        <v>5347.52</v>
      </c>
    </row>
    <row r="4565" spans="5:7" ht="14.3" thickBot="1" x14ac:dyDescent="0.3">
      <c r="E4565" s="11">
        <v>41124</v>
      </c>
      <c r="F4565">
        <v>1749.19</v>
      </c>
      <c r="G4565">
        <v>5334.21</v>
      </c>
    </row>
    <row r="4566" spans="5:7" ht="14.3" thickBot="1" x14ac:dyDescent="0.3">
      <c r="E4566" s="11">
        <v>41127</v>
      </c>
      <c r="F4566">
        <v>1744.16</v>
      </c>
      <c r="G4566">
        <v>5318.89</v>
      </c>
    </row>
    <row r="4567" spans="5:7" ht="14.3" thickBot="1" x14ac:dyDescent="0.3">
      <c r="E4567" s="11">
        <v>41128</v>
      </c>
      <c r="F4567">
        <v>1745.76</v>
      </c>
      <c r="G4567">
        <v>5323.76</v>
      </c>
    </row>
    <row r="4568" spans="5:7" ht="14.3" thickBot="1" x14ac:dyDescent="0.3">
      <c r="E4568" s="11">
        <v>41129</v>
      </c>
      <c r="F4568">
        <v>1736.29</v>
      </c>
      <c r="G4568">
        <v>5294.88</v>
      </c>
    </row>
    <row r="4569" spans="5:7" ht="14.3" thickBot="1" x14ac:dyDescent="0.3">
      <c r="E4569" s="11">
        <v>41130</v>
      </c>
      <c r="F4569">
        <v>1731.79</v>
      </c>
      <c r="G4569">
        <v>5281.1149999999998</v>
      </c>
    </row>
    <row r="4570" spans="5:7" ht="14.3" thickBot="1" x14ac:dyDescent="0.3">
      <c r="E4570" s="11">
        <v>41131</v>
      </c>
      <c r="F4570">
        <v>1732.63</v>
      </c>
      <c r="G4570">
        <v>5283.71</v>
      </c>
    </row>
    <row r="4571" spans="5:7" ht="14.3" thickBot="1" x14ac:dyDescent="0.3">
      <c r="E4571" s="11">
        <v>41134</v>
      </c>
      <c r="F4571">
        <v>1728.54</v>
      </c>
      <c r="G4571">
        <v>5271.24</v>
      </c>
    </row>
    <row r="4572" spans="5:7" ht="14.3" thickBot="1" x14ac:dyDescent="0.3">
      <c r="E4572" s="11">
        <v>41135</v>
      </c>
      <c r="F4572">
        <v>1728.27</v>
      </c>
      <c r="G4572">
        <v>5270.43</v>
      </c>
    </row>
    <row r="4573" spans="5:7" ht="14.3" thickBot="1" x14ac:dyDescent="0.3">
      <c r="E4573" s="11">
        <v>41137</v>
      </c>
      <c r="F4573">
        <v>1724.75</v>
      </c>
      <c r="G4573">
        <v>5259.69</v>
      </c>
    </row>
    <row r="4574" spans="5:7" ht="14.3" thickBot="1" x14ac:dyDescent="0.3">
      <c r="E4574" s="11">
        <v>41138</v>
      </c>
      <c r="F4574">
        <v>1718.31</v>
      </c>
      <c r="G4574">
        <v>5240.05</v>
      </c>
    </row>
    <row r="4575" spans="5:7" ht="14.3" thickBot="1" x14ac:dyDescent="0.3">
      <c r="E4575" s="11">
        <v>41142</v>
      </c>
      <c r="F4575">
        <v>1718.66</v>
      </c>
      <c r="G4575">
        <v>5241.12</v>
      </c>
    </row>
    <row r="4576" spans="5:7" ht="14.3" thickBot="1" x14ac:dyDescent="0.3">
      <c r="E4576" s="11">
        <v>41143</v>
      </c>
      <c r="F4576">
        <v>1712.4</v>
      </c>
      <c r="G4576">
        <v>5222.03</v>
      </c>
    </row>
    <row r="4577" spans="5:7" ht="14.3" thickBot="1" x14ac:dyDescent="0.3">
      <c r="E4577" s="11">
        <v>41144</v>
      </c>
      <c r="F4577">
        <v>1706.51</v>
      </c>
      <c r="G4577">
        <v>5204.05</v>
      </c>
    </row>
    <row r="4578" spans="5:7" ht="14.3" thickBot="1" x14ac:dyDescent="0.3">
      <c r="E4578" s="11">
        <v>41145</v>
      </c>
      <c r="F4578">
        <v>1704.18</v>
      </c>
      <c r="G4578">
        <v>5196.96</v>
      </c>
    </row>
    <row r="4579" spans="5:7" ht="14.3" thickBot="1" x14ac:dyDescent="0.3">
      <c r="E4579" s="11">
        <v>41148</v>
      </c>
      <c r="F4579">
        <v>1692.95</v>
      </c>
      <c r="G4579">
        <v>5162.7</v>
      </c>
    </row>
    <row r="4580" spans="5:7" ht="14.3" thickBot="1" x14ac:dyDescent="0.3">
      <c r="E4580" s="11">
        <v>41149</v>
      </c>
      <c r="F4580">
        <v>1686.8</v>
      </c>
      <c r="G4580">
        <v>5143.9399999999996</v>
      </c>
    </row>
    <row r="4581" spans="5:7" ht="14.3" thickBot="1" x14ac:dyDescent="0.3">
      <c r="E4581" s="11">
        <v>41150</v>
      </c>
      <c r="F4581">
        <v>1682.39</v>
      </c>
      <c r="G4581">
        <v>5130.5</v>
      </c>
    </row>
    <row r="4582" spans="5:7" ht="14.3" thickBot="1" x14ac:dyDescent="0.3">
      <c r="E4582" s="11">
        <v>41151</v>
      </c>
      <c r="F4582">
        <v>1681.07</v>
      </c>
      <c r="G4582">
        <v>5126.49</v>
      </c>
    </row>
    <row r="4583" spans="5:7" ht="14.3" thickBot="1" x14ac:dyDescent="0.3">
      <c r="E4583" s="11">
        <v>41152</v>
      </c>
      <c r="F4583">
        <v>1686.45</v>
      </c>
      <c r="G4583">
        <v>5142.8900000000003</v>
      </c>
    </row>
    <row r="4584" spans="5:7" ht="14.3" thickBot="1" x14ac:dyDescent="0.3">
      <c r="E4584" s="11">
        <v>41155</v>
      </c>
      <c r="F4584">
        <v>1688.91</v>
      </c>
      <c r="G4584">
        <v>5150.38</v>
      </c>
    </row>
    <row r="4585" spans="5:7" ht="14.3" thickBot="1" x14ac:dyDescent="0.3">
      <c r="E4585" s="11">
        <v>41156</v>
      </c>
      <c r="F4585">
        <v>1693.55</v>
      </c>
      <c r="G4585">
        <v>5164.55</v>
      </c>
    </row>
    <row r="4586" spans="5:7" ht="14.3" thickBot="1" x14ac:dyDescent="0.3">
      <c r="E4586" s="11">
        <v>41157</v>
      </c>
      <c r="F4586">
        <v>1697.12</v>
      </c>
      <c r="G4586">
        <v>5177.59</v>
      </c>
    </row>
    <row r="4587" spans="5:7" ht="14.3" thickBot="1" x14ac:dyDescent="0.3">
      <c r="E4587" s="11">
        <v>41158</v>
      </c>
      <c r="F4587">
        <v>1693.81</v>
      </c>
      <c r="G4587">
        <v>5167.5</v>
      </c>
    </row>
    <row r="4588" spans="5:7" ht="14.3" thickBot="1" x14ac:dyDescent="0.3">
      <c r="E4588" s="11">
        <v>41159</v>
      </c>
      <c r="F4588">
        <v>1695.46</v>
      </c>
      <c r="G4588">
        <v>5172.53</v>
      </c>
    </row>
    <row r="4589" spans="5:7" ht="14.3" thickBot="1" x14ac:dyDescent="0.3">
      <c r="E4589" s="11">
        <v>41162</v>
      </c>
      <c r="F4589">
        <v>1694.64</v>
      </c>
      <c r="G4589">
        <v>5170.04</v>
      </c>
    </row>
    <row r="4590" spans="5:7" ht="14.3" thickBot="1" x14ac:dyDescent="0.3">
      <c r="E4590" s="11">
        <v>41163</v>
      </c>
      <c r="F4590">
        <v>1700.71</v>
      </c>
      <c r="G4590">
        <v>5188.55</v>
      </c>
    </row>
    <row r="4591" spans="5:7" ht="14.3" thickBot="1" x14ac:dyDescent="0.3">
      <c r="E4591" s="11">
        <v>41164</v>
      </c>
      <c r="F4591">
        <v>1698.63</v>
      </c>
      <c r="G4591">
        <v>5182.21</v>
      </c>
    </row>
    <row r="4592" spans="5:7" ht="14.3" thickBot="1" x14ac:dyDescent="0.3">
      <c r="E4592" s="11">
        <v>41165</v>
      </c>
      <c r="F4592">
        <v>1696.65</v>
      </c>
      <c r="G4592">
        <v>5176.18</v>
      </c>
    </row>
    <row r="4593" spans="5:7" ht="14.3" thickBot="1" x14ac:dyDescent="0.3">
      <c r="E4593" s="11">
        <v>41166</v>
      </c>
      <c r="F4593">
        <v>1702.24</v>
      </c>
      <c r="G4593">
        <v>5193.21</v>
      </c>
    </row>
    <row r="4594" spans="5:7" ht="14.3" thickBot="1" x14ac:dyDescent="0.3">
      <c r="E4594" s="11">
        <v>41169</v>
      </c>
      <c r="F4594">
        <v>1705.24</v>
      </c>
      <c r="G4594">
        <v>5202.38</v>
      </c>
    </row>
    <row r="4595" spans="5:7" ht="14.3" thickBot="1" x14ac:dyDescent="0.3">
      <c r="E4595" s="11">
        <v>41170</v>
      </c>
      <c r="F4595">
        <v>1707.82</v>
      </c>
      <c r="G4595">
        <v>5210.2700000000004</v>
      </c>
    </row>
    <row r="4596" spans="5:7" ht="14.3" thickBot="1" x14ac:dyDescent="0.3">
      <c r="E4596" s="11">
        <v>41171</v>
      </c>
      <c r="F4596">
        <v>1717.33</v>
      </c>
      <c r="G4596">
        <v>5239.2700000000004</v>
      </c>
    </row>
    <row r="4597" spans="5:7" ht="14.3" thickBot="1" x14ac:dyDescent="0.3">
      <c r="E4597" s="11">
        <v>41173</v>
      </c>
      <c r="F4597">
        <v>1716.84</v>
      </c>
      <c r="G4597">
        <v>5237.78</v>
      </c>
    </row>
    <row r="4598" spans="5:7" ht="14.3" thickBot="1" x14ac:dyDescent="0.3">
      <c r="E4598" s="11">
        <v>41176</v>
      </c>
      <c r="F4598">
        <v>1715.44</v>
      </c>
      <c r="G4598">
        <v>5233.51</v>
      </c>
    </row>
    <row r="4599" spans="5:7" ht="14.3" thickBot="1" x14ac:dyDescent="0.3">
      <c r="E4599" s="11">
        <v>41177</v>
      </c>
      <c r="F4599">
        <v>1712.58</v>
      </c>
      <c r="G4599">
        <v>5224.7700000000004</v>
      </c>
    </row>
    <row r="4600" spans="5:7" ht="14.3" thickBot="1" x14ac:dyDescent="0.3">
      <c r="E4600" s="11">
        <v>41178</v>
      </c>
      <c r="F4600">
        <v>1694.83</v>
      </c>
      <c r="G4600">
        <v>5170.63</v>
      </c>
    </row>
    <row r="4601" spans="5:7" ht="14.3" thickBot="1" x14ac:dyDescent="0.3">
      <c r="E4601" s="11">
        <v>41179</v>
      </c>
      <c r="F4601">
        <v>1705.19</v>
      </c>
      <c r="G4601">
        <v>5202.2299999999996</v>
      </c>
    </row>
    <row r="4602" spans="5:7" ht="14.3" thickBot="1" x14ac:dyDescent="0.3">
      <c r="E4602" s="11">
        <v>41180</v>
      </c>
      <c r="F4602">
        <v>1703.16</v>
      </c>
      <c r="G4602">
        <v>5196.03</v>
      </c>
    </row>
    <row r="4603" spans="5:7" ht="14.3" thickBot="1" x14ac:dyDescent="0.3">
      <c r="E4603" s="11">
        <v>41183</v>
      </c>
      <c r="F4603">
        <v>1699.91</v>
      </c>
      <c r="G4603">
        <v>5186.13</v>
      </c>
    </row>
    <row r="4604" spans="5:7" ht="14.3" thickBot="1" x14ac:dyDescent="0.3">
      <c r="E4604" s="11">
        <v>41184</v>
      </c>
      <c r="F4604">
        <v>1701.91</v>
      </c>
      <c r="G4604">
        <v>5192.22</v>
      </c>
    </row>
    <row r="4605" spans="5:7" ht="14.3" thickBot="1" x14ac:dyDescent="0.3">
      <c r="E4605" s="11">
        <v>41185</v>
      </c>
      <c r="F4605">
        <v>1698.75</v>
      </c>
      <c r="G4605">
        <v>5182.59</v>
      </c>
    </row>
    <row r="4606" spans="5:7" ht="14.3" thickBot="1" x14ac:dyDescent="0.3">
      <c r="E4606" s="11">
        <v>41186</v>
      </c>
      <c r="F4606">
        <v>1698.01</v>
      </c>
      <c r="G4606">
        <v>5180.3100000000004</v>
      </c>
    </row>
    <row r="4607" spans="5:7" ht="14.3" thickBot="1" x14ac:dyDescent="0.3">
      <c r="E4607" s="11">
        <v>41187</v>
      </c>
      <c r="F4607">
        <v>1697.71</v>
      </c>
      <c r="G4607">
        <v>5179.3900000000003</v>
      </c>
    </row>
    <row r="4608" spans="5:7" ht="14.3" thickBot="1" x14ac:dyDescent="0.3">
      <c r="E4608" s="11">
        <v>41190</v>
      </c>
      <c r="F4608">
        <v>1698.36</v>
      </c>
      <c r="G4608">
        <v>5181.41</v>
      </c>
    </row>
    <row r="4609" spans="5:7" ht="14.3" thickBot="1" x14ac:dyDescent="0.3">
      <c r="E4609" s="11">
        <v>41191</v>
      </c>
      <c r="F4609">
        <v>1697.66</v>
      </c>
      <c r="G4609">
        <v>5179.26</v>
      </c>
    </row>
    <row r="4610" spans="5:7" ht="14.3" thickBot="1" x14ac:dyDescent="0.3">
      <c r="E4610" s="11">
        <v>41192</v>
      </c>
      <c r="F4610">
        <v>1699.4</v>
      </c>
      <c r="G4610">
        <v>5184.58</v>
      </c>
    </row>
    <row r="4611" spans="5:7" ht="14.3" thickBot="1" x14ac:dyDescent="0.3">
      <c r="E4611" s="11">
        <v>41193</v>
      </c>
      <c r="F4611">
        <v>1697.19</v>
      </c>
      <c r="G4611">
        <v>5177.8900000000003</v>
      </c>
    </row>
    <row r="4612" spans="5:7" ht="14.3" thickBot="1" x14ac:dyDescent="0.3">
      <c r="E4612" s="11">
        <v>41194</v>
      </c>
      <c r="F4612">
        <v>1691.83</v>
      </c>
      <c r="G4612">
        <v>5161.76</v>
      </c>
    </row>
    <row r="4613" spans="5:7" ht="14.3" thickBot="1" x14ac:dyDescent="0.3">
      <c r="E4613" s="11">
        <v>41197</v>
      </c>
      <c r="F4613">
        <v>1694.1</v>
      </c>
      <c r="G4613">
        <v>5170.54</v>
      </c>
    </row>
    <row r="4614" spans="5:7" ht="14.3" thickBot="1" x14ac:dyDescent="0.3">
      <c r="E4614" s="11">
        <v>41198</v>
      </c>
      <c r="F4614">
        <v>1689.45</v>
      </c>
      <c r="G4614">
        <v>5156.37</v>
      </c>
    </row>
    <row r="4615" spans="5:7" ht="14.3" thickBot="1" x14ac:dyDescent="0.3">
      <c r="E4615" s="11">
        <v>41199</v>
      </c>
      <c r="F4615">
        <v>1690.26</v>
      </c>
      <c r="G4615">
        <v>5158.83</v>
      </c>
    </row>
    <row r="4616" spans="5:7" ht="14.3" thickBot="1" x14ac:dyDescent="0.3">
      <c r="E4616" s="11">
        <v>41200</v>
      </c>
      <c r="F4616">
        <v>1695.8</v>
      </c>
      <c r="G4616">
        <v>5175.75</v>
      </c>
    </row>
    <row r="4617" spans="5:7" ht="14.3" thickBot="1" x14ac:dyDescent="0.3">
      <c r="E4617" s="11">
        <v>41201</v>
      </c>
      <c r="F4617">
        <v>1694.77</v>
      </c>
      <c r="G4617">
        <v>5172.59</v>
      </c>
    </row>
    <row r="4618" spans="5:7" ht="14.3" thickBot="1" x14ac:dyDescent="0.3">
      <c r="E4618" s="11">
        <v>41204</v>
      </c>
      <c r="F4618">
        <v>1694.58</v>
      </c>
      <c r="G4618">
        <v>5172.01</v>
      </c>
    </row>
    <row r="4619" spans="5:7" ht="14.3" thickBot="1" x14ac:dyDescent="0.3">
      <c r="E4619" s="11">
        <v>41205</v>
      </c>
      <c r="F4619">
        <v>1697.88</v>
      </c>
      <c r="G4619">
        <v>5182.09</v>
      </c>
    </row>
    <row r="4620" spans="5:7" ht="14.3" thickBot="1" x14ac:dyDescent="0.3">
      <c r="E4620" s="11">
        <v>41206</v>
      </c>
      <c r="F4620">
        <v>1693.85</v>
      </c>
      <c r="G4620">
        <v>5169.79</v>
      </c>
    </row>
    <row r="4621" spans="5:7" ht="14.3" thickBot="1" x14ac:dyDescent="0.3">
      <c r="E4621" s="11">
        <v>41207</v>
      </c>
      <c r="F4621">
        <v>1691.21</v>
      </c>
      <c r="G4621">
        <v>5161.74</v>
      </c>
    </row>
    <row r="4622" spans="5:7" ht="14.3" thickBot="1" x14ac:dyDescent="0.3">
      <c r="E4622" s="11">
        <v>41208</v>
      </c>
      <c r="F4622">
        <v>1690.38</v>
      </c>
      <c r="G4622">
        <v>5159.2</v>
      </c>
    </row>
    <row r="4623" spans="5:7" ht="14.3" thickBot="1" x14ac:dyDescent="0.3">
      <c r="E4623" s="11">
        <v>41211</v>
      </c>
      <c r="F4623">
        <v>1682.84</v>
      </c>
      <c r="G4623">
        <v>5136.17</v>
      </c>
    </row>
    <row r="4624" spans="5:7" ht="14.3" thickBot="1" x14ac:dyDescent="0.3">
      <c r="E4624" s="11">
        <v>41212</v>
      </c>
      <c r="F4624">
        <v>1666.15</v>
      </c>
      <c r="G4624">
        <v>5115.41</v>
      </c>
    </row>
    <row r="4625" spans="5:7" ht="14.3" thickBot="1" x14ac:dyDescent="0.3">
      <c r="E4625" s="11">
        <v>41213</v>
      </c>
      <c r="F4625">
        <v>1667.55</v>
      </c>
      <c r="G4625">
        <v>5119.71</v>
      </c>
    </row>
    <row r="4626" spans="5:7" ht="14.3" thickBot="1" x14ac:dyDescent="0.3">
      <c r="E4626" s="11">
        <v>41214</v>
      </c>
      <c r="F4626">
        <v>1660.59</v>
      </c>
      <c r="G4626">
        <v>5098.32</v>
      </c>
    </row>
    <row r="4627" spans="5:7" ht="14.3" thickBot="1" x14ac:dyDescent="0.3">
      <c r="E4627" s="11">
        <v>41218</v>
      </c>
      <c r="F4627">
        <v>1664.14</v>
      </c>
      <c r="G4627">
        <v>5109.24</v>
      </c>
    </row>
    <row r="4628" spans="5:7" ht="14.3" thickBot="1" x14ac:dyDescent="0.3">
      <c r="E4628" s="11">
        <v>41219</v>
      </c>
      <c r="F4628">
        <v>1663.33</v>
      </c>
      <c r="G4628">
        <v>5106.74</v>
      </c>
    </row>
    <row r="4629" spans="5:7" ht="14.3" thickBot="1" x14ac:dyDescent="0.3">
      <c r="E4629" s="11">
        <v>41220</v>
      </c>
      <c r="F4629">
        <v>1665.04</v>
      </c>
      <c r="G4629">
        <v>5111.99</v>
      </c>
    </row>
    <row r="4630" spans="5:7" ht="14.3" thickBot="1" x14ac:dyDescent="0.3">
      <c r="E4630" s="11">
        <v>41221</v>
      </c>
      <c r="F4630">
        <v>1664.82</v>
      </c>
      <c r="G4630">
        <v>5111.32</v>
      </c>
    </row>
    <row r="4631" spans="5:7" ht="14.3" thickBot="1" x14ac:dyDescent="0.3">
      <c r="E4631" s="11">
        <v>41222</v>
      </c>
      <c r="F4631">
        <v>1659.36</v>
      </c>
      <c r="G4631">
        <v>5094.5600000000004</v>
      </c>
    </row>
    <row r="4632" spans="5:7" ht="14.3" thickBot="1" x14ac:dyDescent="0.3">
      <c r="E4632" s="11">
        <v>41225</v>
      </c>
      <c r="F4632">
        <v>1659.61</v>
      </c>
      <c r="G4632">
        <v>5095.33</v>
      </c>
    </row>
    <row r="4633" spans="5:7" ht="14.3" thickBot="1" x14ac:dyDescent="0.3">
      <c r="E4633" s="11">
        <v>41227</v>
      </c>
      <c r="F4633">
        <v>1655.23</v>
      </c>
      <c r="G4633">
        <v>5081.88</v>
      </c>
    </row>
    <row r="4634" spans="5:7" ht="14.3" thickBot="1" x14ac:dyDescent="0.3">
      <c r="E4634" s="11">
        <v>41228</v>
      </c>
      <c r="F4634">
        <v>1655.85</v>
      </c>
      <c r="G4634">
        <v>5083.78</v>
      </c>
    </row>
    <row r="4635" spans="5:7" ht="14.3" thickBot="1" x14ac:dyDescent="0.3">
      <c r="E4635" s="11">
        <v>41229</v>
      </c>
      <c r="F4635">
        <v>1657.27</v>
      </c>
      <c r="G4635">
        <v>5088.1400000000003</v>
      </c>
    </row>
    <row r="4636" spans="5:7" ht="14.3" thickBot="1" x14ac:dyDescent="0.3">
      <c r="E4636" s="11">
        <v>41232</v>
      </c>
      <c r="F4636">
        <v>1653.98</v>
      </c>
      <c r="G4636">
        <v>5078.05</v>
      </c>
    </row>
    <row r="4637" spans="5:7" ht="14.3" thickBot="1" x14ac:dyDescent="0.3">
      <c r="E4637" s="11">
        <v>41233</v>
      </c>
      <c r="F4637">
        <v>1654.81</v>
      </c>
      <c r="G4637">
        <v>5080.58</v>
      </c>
    </row>
    <row r="4638" spans="5:7" ht="14.3" thickBot="1" x14ac:dyDescent="0.3">
      <c r="E4638" s="11">
        <v>41234</v>
      </c>
      <c r="F4638">
        <v>1657.22</v>
      </c>
      <c r="G4638">
        <v>5087.9799999999996</v>
      </c>
    </row>
    <row r="4639" spans="5:7" ht="14.3" thickBot="1" x14ac:dyDescent="0.3">
      <c r="E4639" s="11">
        <v>41235</v>
      </c>
      <c r="F4639">
        <v>1659.84</v>
      </c>
      <c r="G4639">
        <v>5098.16</v>
      </c>
    </row>
    <row r="4640" spans="5:7" ht="14.3" thickBot="1" x14ac:dyDescent="0.3">
      <c r="E4640" s="11">
        <v>41236</v>
      </c>
      <c r="F4640">
        <v>1667.43</v>
      </c>
      <c r="G4640">
        <v>5121.47</v>
      </c>
    </row>
    <row r="4641" spans="5:7" ht="14.3" thickBot="1" x14ac:dyDescent="0.3">
      <c r="E4641" s="11">
        <v>41239</v>
      </c>
      <c r="F4641">
        <v>1671.77</v>
      </c>
      <c r="G4641">
        <v>5134.78</v>
      </c>
    </row>
    <row r="4642" spans="5:7" ht="14.3" thickBot="1" x14ac:dyDescent="0.3">
      <c r="E4642" s="11">
        <v>41240</v>
      </c>
      <c r="F4642">
        <v>1670.47</v>
      </c>
      <c r="G4642">
        <v>5134.1099999999997</v>
      </c>
    </row>
    <row r="4643" spans="5:7" ht="14.3" thickBot="1" x14ac:dyDescent="0.3">
      <c r="E4643" s="11">
        <v>41241</v>
      </c>
      <c r="F4643">
        <v>1674.03</v>
      </c>
      <c r="G4643">
        <v>5145.03</v>
      </c>
    </row>
    <row r="4644" spans="5:7" ht="14.3" thickBot="1" x14ac:dyDescent="0.3">
      <c r="E4644" s="11">
        <v>41242</v>
      </c>
      <c r="F4644">
        <v>1675.68</v>
      </c>
      <c r="G4644">
        <v>5171.25</v>
      </c>
    </row>
    <row r="4645" spans="5:7" ht="14.3" thickBot="1" x14ac:dyDescent="0.3">
      <c r="E4645" s="11">
        <v>41243</v>
      </c>
      <c r="F4645">
        <v>1682.05</v>
      </c>
      <c r="G4645">
        <v>5193.12</v>
      </c>
    </row>
    <row r="4646" spans="5:7" ht="14.3" thickBot="1" x14ac:dyDescent="0.3">
      <c r="E4646" s="11">
        <v>41246</v>
      </c>
      <c r="F4646">
        <v>1688.11</v>
      </c>
      <c r="G4646">
        <v>5211.83</v>
      </c>
    </row>
    <row r="4647" spans="5:7" ht="14.3" thickBot="1" x14ac:dyDescent="0.3">
      <c r="E4647" s="11">
        <v>41247</v>
      </c>
      <c r="F4647">
        <v>1686.49</v>
      </c>
      <c r="G4647">
        <v>5206.84</v>
      </c>
    </row>
    <row r="4648" spans="5:7" ht="14.3" thickBot="1" x14ac:dyDescent="0.3">
      <c r="E4648" s="11">
        <v>41248</v>
      </c>
      <c r="F4648">
        <v>1691.56</v>
      </c>
      <c r="G4648">
        <v>5223.45</v>
      </c>
    </row>
    <row r="4649" spans="5:7" ht="14.3" thickBot="1" x14ac:dyDescent="0.3">
      <c r="E4649" s="11">
        <v>41249</v>
      </c>
      <c r="F4649">
        <v>1701.61</v>
      </c>
      <c r="G4649">
        <v>5254.5</v>
      </c>
    </row>
    <row r="4650" spans="5:7" ht="14.3" thickBot="1" x14ac:dyDescent="0.3">
      <c r="E4650" s="11">
        <v>41250</v>
      </c>
      <c r="F4650">
        <v>1708.42</v>
      </c>
      <c r="G4650">
        <v>5275.51</v>
      </c>
    </row>
    <row r="4651" spans="5:7" ht="14.3" thickBot="1" x14ac:dyDescent="0.3">
      <c r="E4651" s="11">
        <v>41253</v>
      </c>
      <c r="F4651">
        <v>1710.57</v>
      </c>
      <c r="G4651">
        <v>5282.17</v>
      </c>
    </row>
    <row r="4652" spans="5:7" ht="14.3" thickBot="1" x14ac:dyDescent="0.3">
      <c r="E4652" s="11">
        <v>41254</v>
      </c>
      <c r="F4652">
        <v>1708.65</v>
      </c>
      <c r="G4652">
        <v>5276.23</v>
      </c>
    </row>
    <row r="4653" spans="5:7" ht="14.3" thickBot="1" x14ac:dyDescent="0.3">
      <c r="E4653" s="11">
        <v>41255</v>
      </c>
      <c r="F4653">
        <v>1710.3</v>
      </c>
      <c r="G4653">
        <v>5281.33</v>
      </c>
    </row>
    <row r="4654" spans="5:7" ht="14.3" thickBot="1" x14ac:dyDescent="0.3">
      <c r="E4654" s="11">
        <v>41256</v>
      </c>
      <c r="F4654">
        <v>1708.71</v>
      </c>
      <c r="G4654">
        <v>5281.21</v>
      </c>
    </row>
    <row r="4655" spans="5:7" ht="14.3" thickBot="1" x14ac:dyDescent="0.3">
      <c r="E4655" s="11">
        <v>41257</v>
      </c>
      <c r="F4655">
        <v>1704.5</v>
      </c>
      <c r="G4655">
        <v>5268.19</v>
      </c>
    </row>
    <row r="4656" spans="5:7" ht="14.3" thickBot="1" x14ac:dyDescent="0.3">
      <c r="E4656" s="11">
        <v>41260</v>
      </c>
      <c r="F4656">
        <v>1709.16</v>
      </c>
      <c r="G4656">
        <v>5282.61</v>
      </c>
    </row>
    <row r="4657" spans="5:7" ht="14.3" thickBot="1" x14ac:dyDescent="0.3">
      <c r="E4657" s="11">
        <v>41261</v>
      </c>
      <c r="F4657">
        <v>1707.92</v>
      </c>
      <c r="G4657">
        <v>5278.77</v>
      </c>
    </row>
    <row r="4658" spans="5:7" ht="14.3" thickBot="1" x14ac:dyDescent="0.3">
      <c r="E4658" s="11">
        <v>41262</v>
      </c>
      <c r="F4658">
        <v>1711.28</v>
      </c>
      <c r="G4658">
        <v>5295.14</v>
      </c>
    </row>
    <row r="4659" spans="5:7" ht="14.3" thickBot="1" x14ac:dyDescent="0.3">
      <c r="E4659" s="11">
        <v>41263</v>
      </c>
      <c r="F4659">
        <v>1720.54</v>
      </c>
      <c r="G4659">
        <v>5324.49</v>
      </c>
    </row>
    <row r="4660" spans="5:7" ht="14.3" thickBot="1" x14ac:dyDescent="0.3">
      <c r="E4660" s="11">
        <v>41264</v>
      </c>
      <c r="F4660">
        <v>1719.5179950453394</v>
      </c>
      <c r="G4660">
        <v>5322.2727731397144</v>
      </c>
    </row>
    <row r="4661" spans="5:7" ht="14.3" thickBot="1" x14ac:dyDescent="0.3">
      <c r="E4661" s="11">
        <v>41267</v>
      </c>
      <c r="F4661">
        <v>1722.64</v>
      </c>
      <c r="G4661">
        <v>5332.99</v>
      </c>
    </row>
    <row r="4662" spans="5:7" ht="14.3" thickBot="1" x14ac:dyDescent="0.3">
      <c r="E4662" s="11">
        <v>41269</v>
      </c>
      <c r="F4662">
        <v>1722.07</v>
      </c>
      <c r="G4662">
        <v>5333.35</v>
      </c>
    </row>
    <row r="4663" spans="5:7" ht="14.3" thickBot="1" x14ac:dyDescent="0.3">
      <c r="E4663" s="11">
        <v>41270</v>
      </c>
      <c r="F4663">
        <v>1727.31</v>
      </c>
      <c r="G4663">
        <v>5349.6</v>
      </c>
    </row>
    <row r="4664" spans="5:7" ht="14.3" thickBot="1" x14ac:dyDescent="0.3">
      <c r="E4664" s="11">
        <v>41271</v>
      </c>
      <c r="F4664">
        <v>1728.57</v>
      </c>
      <c r="G4664">
        <v>5353.48</v>
      </c>
    </row>
    <row r="4665" spans="5:7" ht="14.3" thickBot="1" x14ac:dyDescent="0.3">
      <c r="E4665" s="11">
        <v>41274</v>
      </c>
      <c r="F4665">
        <v>1732.06</v>
      </c>
      <c r="G4665">
        <v>5364.29</v>
      </c>
    </row>
    <row r="4666" spans="5:7" ht="14.3" thickBot="1" x14ac:dyDescent="0.3">
      <c r="E4666" s="11">
        <v>41277</v>
      </c>
      <c r="F4666">
        <v>1731.62</v>
      </c>
      <c r="G4666">
        <v>5365.87</v>
      </c>
    </row>
    <row r="4667" spans="5:7" ht="14.3" thickBot="1" x14ac:dyDescent="0.3">
      <c r="E4667" s="11">
        <v>41278</v>
      </c>
      <c r="F4667">
        <v>1732.29</v>
      </c>
      <c r="G4667">
        <v>5367.94</v>
      </c>
    </row>
    <row r="4668" spans="5:7" ht="14.3" thickBot="1" x14ac:dyDescent="0.3">
      <c r="E4668" s="11">
        <v>41281</v>
      </c>
      <c r="F4668">
        <v>1732.19</v>
      </c>
      <c r="G4668">
        <v>5367.64</v>
      </c>
    </row>
    <row r="4669" spans="5:7" ht="14.3" thickBot="1" x14ac:dyDescent="0.3">
      <c r="E4669" s="11">
        <v>41282</v>
      </c>
      <c r="F4669">
        <v>1733.7</v>
      </c>
      <c r="G4669">
        <v>5372.35</v>
      </c>
    </row>
    <row r="4670" spans="5:7" ht="14.3" thickBot="1" x14ac:dyDescent="0.3">
      <c r="E4670" s="11">
        <v>41283</v>
      </c>
      <c r="F4670">
        <v>1736.42</v>
      </c>
      <c r="G4670">
        <v>5380.77</v>
      </c>
    </row>
    <row r="4671" spans="5:7" ht="14.3" thickBot="1" x14ac:dyDescent="0.3">
      <c r="E4671" s="11">
        <v>41284</v>
      </c>
      <c r="F4671">
        <v>1744.81</v>
      </c>
      <c r="G4671">
        <v>5407.37</v>
      </c>
    </row>
    <row r="4672" spans="5:7" ht="14.3" thickBot="1" x14ac:dyDescent="0.3">
      <c r="E4672" s="11">
        <v>41285</v>
      </c>
      <c r="F4672">
        <v>1757.35</v>
      </c>
      <c r="G4672">
        <v>5446.22</v>
      </c>
    </row>
    <row r="4673" spans="5:7" ht="14.3" thickBot="1" x14ac:dyDescent="0.3">
      <c r="E4673" s="11">
        <v>41288</v>
      </c>
      <c r="F4673">
        <v>1779.57</v>
      </c>
      <c r="G4673">
        <v>5515.1</v>
      </c>
    </row>
    <row r="4674" spans="5:7" ht="14.3" thickBot="1" x14ac:dyDescent="0.3">
      <c r="E4674" s="11">
        <v>41289</v>
      </c>
      <c r="F4674">
        <v>1790.87</v>
      </c>
      <c r="G4674">
        <v>5550.11</v>
      </c>
    </row>
    <row r="4675" spans="5:7" ht="14.3" thickBot="1" x14ac:dyDescent="0.3">
      <c r="E4675" s="11">
        <v>41290</v>
      </c>
      <c r="F4675">
        <v>1788.57</v>
      </c>
      <c r="G4675">
        <v>5542.98</v>
      </c>
    </row>
    <row r="4676" spans="5:7" ht="14.3" thickBot="1" x14ac:dyDescent="0.3">
      <c r="E4676" s="11">
        <v>41291</v>
      </c>
      <c r="F4676">
        <v>1788.33</v>
      </c>
      <c r="G4676">
        <v>5542.24</v>
      </c>
    </row>
    <row r="4677" spans="5:7" ht="14.3" thickBot="1" x14ac:dyDescent="0.3">
      <c r="E4677" s="11">
        <v>41292</v>
      </c>
      <c r="F4677">
        <v>1786.93</v>
      </c>
      <c r="G4677">
        <v>5537.9</v>
      </c>
    </row>
    <row r="4678" spans="5:7" ht="14.3" thickBot="1" x14ac:dyDescent="0.3">
      <c r="E4678" s="11">
        <v>41295</v>
      </c>
      <c r="F4678">
        <v>1780.4003374022304</v>
      </c>
      <c r="G4678">
        <v>5517.6580972333268</v>
      </c>
    </row>
    <row r="4679" spans="5:7" ht="14.3" thickBot="1" x14ac:dyDescent="0.3">
      <c r="E4679" s="11">
        <v>41296</v>
      </c>
      <c r="F4679">
        <v>1784.38</v>
      </c>
      <c r="G4679">
        <v>5530</v>
      </c>
    </row>
    <row r="4680" spans="5:7" ht="14.3" thickBot="1" x14ac:dyDescent="0.3">
      <c r="E4680" s="11">
        <v>41297</v>
      </c>
      <c r="F4680">
        <v>1784.07</v>
      </c>
      <c r="G4680">
        <v>5529.03</v>
      </c>
    </row>
    <row r="4681" spans="5:7" ht="14.3" thickBot="1" x14ac:dyDescent="0.3">
      <c r="E4681" s="11">
        <v>41298</v>
      </c>
      <c r="F4681">
        <v>1787.33</v>
      </c>
      <c r="G4681">
        <v>5539.13</v>
      </c>
    </row>
    <row r="4682" spans="5:7" ht="14.3" thickBot="1" x14ac:dyDescent="0.3">
      <c r="E4682" s="11">
        <v>41299</v>
      </c>
      <c r="F4682">
        <v>1789.02</v>
      </c>
      <c r="G4682">
        <v>5544.37</v>
      </c>
    </row>
    <row r="4683" spans="5:7" ht="14.3" thickBot="1" x14ac:dyDescent="0.3">
      <c r="E4683" s="11">
        <v>41302</v>
      </c>
      <c r="F4683">
        <v>1791.13</v>
      </c>
      <c r="G4683">
        <v>5550.9</v>
      </c>
    </row>
    <row r="4684" spans="5:7" ht="14.3" thickBot="1" x14ac:dyDescent="0.3">
      <c r="E4684" s="11">
        <v>41303</v>
      </c>
      <c r="F4684">
        <v>1793.66</v>
      </c>
      <c r="G4684">
        <v>5558.76</v>
      </c>
    </row>
    <row r="4685" spans="5:7" ht="14.3" thickBot="1" x14ac:dyDescent="0.3">
      <c r="E4685" s="11">
        <v>41304</v>
      </c>
      <c r="F4685">
        <v>1797.22</v>
      </c>
      <c r="G4685">
        <v>5569.79</v>
      </c>
    </row>
    <row r="4686" spans="5:7" ht="14.3" thickBot="1" x14ac:dyDescent="0.3">
      <c r="E4686" s="11">
        <v>41305</v>
      </c>
      <c r="F4686">
        <v>1800.65</v>
      </c>
      <c r="G4686">
        <v>5580.4</v>
      </c>
    </row>
    <row r="4687" spans="5:7" ht="14.3" thickBot="1" x14ac:dyDescent="0.3">
      <c r="E4687" s="11">
        <v>41309</v>
      </c>
      <c r="F4687">
        <v>1805.63</v>
      </c>
      <c r="G4687">
        <v>5595.84</v>
      </c>
    </row>
    <row r="4688" spans="5:7" ht="14.3" thickBot="1" x14ac:dyDescent="0.3">
      <c r="E4688" s="11">
        <v>41310</v>
      </c>
      <c r="F4688">
        <v>1807.69</v>
      </c>
      <c r="G4688">
        <v>5602.26</v>
      </c>
    </row>
    <row r="4689" spans="5:7" ht="14.3" thickBot="1" x14ac:dyDescent="0.3">
      <c r="E4689" s="11">
        <v>41311</v>
      </c>
      <c r="F4689">
        <v>1813.86</v>
      </c>
      <c r="G4689">
        <v>5621.36</v>
      </c>
    </row>
    <row r="4690" spans="5:7" ht="14.3" thickBot="1" x14ac:dyDescent="0.3">
      <c r="E4690" s="11">
        <v>41312</v>
      </c>
      <c r="F4690">
        <v>1814.71</v>
      </c>
      <c r="G4690">
        <v>5625.79</v>
      </c>
    </row>
    <row r="4691" spans="5:7" ht="14.3" thickBot="1" x14ac:dyDescent="0.3">
      <c r="E4691" s="11">
        <v>41313</v>
      </c>
      <c r="F4691">
        <v>1819.09</v>
      </c>
      <c r="G4691">
        <v>5639.38</v>
      </c>
    </row>
    <row r="4692" spans="5:7" ht="14.3" thickBot="1" x14ac:dyDescent="0.3">
      <c r="E4692" s="11">
        <v>41316</v>
      </c>
      <c r="F4692">
        <v>1824.6983617662477</v>
      </c>
      <c r="G4692">
        <v>5656.7605239367285</v>
      </c>
    </row>
    <row r="4693" spans="5:7" ht="14.3" thickBot="1" x14ac:dyDescent="0.3">
      <c r="E4693" s="11">
        <v>41317</v>
      </c>
      <c r="F4693">
        <v>1828.16</v>
      </c>
      <c r="G4693">
        <v>5667.48</v>
      </c>
    </row>
    <row r="4694" spans="5:7" ht="14.3" thickBot="1" x14ac:dyDescent="0.3">
      <c r="E4694" s="11">
        <v>41318</v>
      </c>
      <c r="F4694">
        <v>1834.29</v>
      </c>
      <c r="G4694">
        <v>5686.5</v>
      </c>
    </row>
    <row r="4695" spans="5:7" ht="14.3" thickBot="1" x14ac:dyDescent="0.3">
      <c r="E4695" s="11">
        <v>41319</v>
      </c>
      <c r="F4695">
        <v>1834.48</v>
      </c>
      <c r="G4695">
        <v>5687.07</v>
      </c>
    </row>
    <row r="4696" spans="5:7" ht="14.3" thickBot="1" x14ac:dyDescent="0.3">
      <c r="E4696" s="11">
        <v>41320</v>
      </c>
      <c r="F4696">
        <v>1850.95</v>
      </c>
      <c r="G4696">
        <v>5738.14</v>
      </c>
    </row>
    <row r="4697" spans="5:7" ht="14.3" thickBot="1" x14ac:dyDescent="0.3">
      <c r="E4697" s="11">
        <v>41323</v>
      </c>
      <c r="F4697">
        <v>1851.67</v>
      </c>
      <c r="G4697">
        <v>5740.37</v>
      </c>
    </row>
    <row r="4698" spans="5:7" ht="14.3" thickBot="1" x14ac:dyDescent="0.3">
      <c r="E4698" s="11">
        <v>41324</v>
      </c>
      <c r="F4698">
        <v>1855.03</v>
      </c>
      <c r="G4698">
        <v>5750.8</v>
      </c>
    </row>
    <row r="4699" spans="5:7" ht="14.3" thickBot="1" x14ac:dyDescent="0.3">
      <c r="E4699" s="11">
        <v>41325</v>
      </c>
      <c r="F4699">
        <v>1863.37</v>
      </c>
      <c r="G4699">
        <v>5776.65</v>
      </c>
    </row>
    <row r="4700" spans="5:7" ht="14.3" thickBot="1" x14ac:dyDescent="0.3">
      <c r="E4700" s="11">
        <v>41326</v>
      </c>
      <c r="F4700">
        <v>1864.06</v>
      </c>
      <c r="G4700">
        <v>5778.77</v>
      </c>
    </row>
    <row r="4701" spans="5:7" ht="14.3" thickBot="1" x14ac:dyDescent="0.3">
      <c r="E4701" s="11">
        <v>41327</v>
      </c>
      <c r="F4701">
        <v>1872.82</v>
      </c>
      <c r="G4701">
        <v>5805.93</v>
      </c>
    </row>
    <row r="4702" spans="5:7" ht="14.3" thickBot="1" x14ac:dyDescent="0.3">
      <c r="E4702" s="11">
        <v>41330</v>
      </c>
      <c r="F4702">
        <v>1868.62</v>
      </c>
      <c r="G4702">
        <v>5792.91</v>
      </c>
    </row>
    <row r="4703" spans="5:7" ht="14.3" thickBot="1" x14ac:dyDescent="0.3">
      <c r="E4703" s="11">
        <v>41331</v>
      </c>
      <c r="F4703">
        <v>1869.03</v>
      </c>
      <c r="G4703">
        <v>5794.21</v>
      </c>
    </row>
    <row r="4704" spans="5:7" ht="14.3" thickBot="1" x14ac:dyDescent="0.3">
      <c r="E4704" s="11">
        <v>41332</v>
      </c>
      <c r="F4704">
        <v>1863.67</v>
      </c>
      <c r="G4704">
        <v>5777.58</v>
      </c>
    </row>
    <row r="4705" spans="5:7" ht="14.3" thickBot="1" x14ac:dyDescent="0.3">
      <c r="E4705" s="11">
        <v>41333</v>
      </c>
      <c r="F4705">
        <v>1866.33</v>
      </c>
      <c r="G4705">
        <v>5785.83</v>
      </c>
    </row>
    <row r="4706" spans="5:7" ht="14.3" thickBot="1" x14ac:dyDescent="0.3">
      <c r="E4706" s="11">
        <v>41334</v>
      </c>
      <c r="F4706">
        <v>1875.13</v>
      </c>
      <c r="G4706">
        <v>5813.11</v>
      </c>
    </row>
    <row r="4707" spans="5:7" ht="14.3" thickBot="1" x14ac:dyDescent="0.3">
      <c r="E4707" s="11">
        <v>41337</v>
      </c>
      <c r="F4707">
        <v>1876.17</v>
      </c>
      <c r="G4707">
        <v>5816.32</v>
      </c>
    </row>
    <row r="4708" spans="5:7" ht="14.3" thickBot="1" x14ac:dyDescent="0.3">
      <c r="E4708" s="11">
        <v>41338</v>
      </c>
      <c r="F4708">
        <v>1884.39</v>
      </c>
      <c r="G4708">
        <v>5841.81</v>
      </c>
    </row>
    <row r="4709" spans="5:7" ht="14.3" thickBot="1" x14ac:dyDescent="0.3">
      <c r="E4709" s="11">
        <v>41339</v>
      </c>
      <c r="F4709">
        <v>1894.75</v>
      </c>
      <c r="G4709">
        <v>5873.94</v>
      </c>
    </row>
    <row r="4710" spans="5:7" ht="14.3" thickBot="1" x14ac:dyDescent="0.3">
      <c r="E4710" s="11">
        <v>41340</v>
      </c>
      <c r="F4710">
        <v>1889.76</v>
      </c>
      <c r="G4710">
        <v>5858.47</v>
      </c>
    </row>
    <row r="4711" spans="5:7" ht="14.3" thickBot="1" x14ac:dyDescent="0.3">
      <c r="E4711" s="11">
        <v>41341</v>
      </c>
      <c r="F4711">
        <v>1891.42</v>
      </c>
      <c r="G4711">
        <v>5869.22</v>
      </c>
    </row>
    <row r="4712" spans="5:7" ht="14.3" thickBot="1" x14ac:dyDescent="0.3">
      <c r="E4712" s="11">
        <v>41344</v>
      </c>
      <c r="F4712">
        <v>1894.46</v>
      </c>
      <c r="G4712">
        <v>5878.66</v>
      </c>
    </row>
    <row r="4713" spans="5:7" ht="14.3" thickBot="1" x14ac:dyDescent="0.3">
      <c r="E4713" s="11">
        <v>41346</v>
      </c>
      <c r="F4713">
        <v>1901.68</v>
      </c>
      <c r="G4713">
        <v>5901.06</v>
      </c>
    </row>
    <row r="4714" spans="5:7" ht="14.3" thickBot="1" x14ac:dyDescent="0.3">
      <c r="E4714" s="11">
        <v>41347</v>
      </c>
      <c r="F4714">
        <v>1914.9</v>
      </c>
      <c r="G4714">
        <v>5942.08</v>
      </c>
    </row>
    <row r="4715" spans="5:7" ht="14.3" thickBot="1" x14ac:dyDescent="0.3">
      <c r="E4715" s="11">
        <v>41348</v>
      </c>
      <c r="F4715">
        <v>1915.93</v>
      </c>
      <c r="G4715">
        <v>5945.3</v>
      </c>
    </row>
    <row r="4716" spans="5:7" ht="14.3" thickBot="1" x14ac:dyDescent="0.3">
      <c r="E4716" s="11">
        <v>41351</v>
      </c>
      <c r="F4716">
        <v>1916.53</v>
      </c>
      <c r="G4716">
        <v>5947.14</v>
      </c>
    </row>
    <row r="4717" spans="5:7" ht="14.3" thickBot="1" x14ac:dyDescent="0.3">
      <c r="E4717" s="11">
        <v>41352</v>
      </c>
      <c r="F4717">
        <v>1912.91</v>
      </c>
      <c r="G4717">
        <v>5935.92</v>
      </c>
    </row>
    <row r="4718" spans="5:7" ht="14.3" thickBot="1" x14ac:dyDescent="0.3">
      <c r="E4718" s="11">
        <v>41353</v>
      </c>
      <c r="F4718">
        <v>1907.88</v>
      </c>
      <c r="G4718">
        <v>5920.31</v>
      </c>
    </row>
    <row r="4719" spans="5:7" ht="14.3" thickBot="1" x14ac:dyDescent="0.3">
      <c r="E4719" s="11">
        <v>41354</v>
      </c>
      <c r="F4719">
        <v>1909.75</v>
      </c>
      <c r="G4719">
        <v>5926.38</v>
      </c>
    </row>
    <row r="4720" spans="5:7" ht="14.3" thickBot="1" x14ac:dyDescent="0.3">
      <c r="E4720" s="11">
        <v>41355</v>
      </c>
      <c r="F4720">
        <v>1903.67</v>
      </c>
      <c r="G4720">
        <v>5907.51</v>
      </c>
    </row>
    <row r="4721" spans="5:7" ht="14.3" thickBot="1" x14ac:dyDescent="0.3">
      <c r="E4721" s="11">
        <v>41358</v>
      </c>
      <c r="F4721">
        <v>1904.02</v>
      </c>
      <c r="G4721">
        <v>5908.59</v>
      </c>
    </row>
    <row r="4722" spans="5:7" ht="14.3" thickBot="1" x14ac:dyDescent="0.3">
      <c r="E4722" s="11">
        <v>41359</v>
      </c>
      <c r="F4722">
        <v>1912.25</v>
      </c>
      <c r="G4722">
        <v>5934.15</v>
      </c>
    </row>
    <row r="4723" spans="5:7" ht="14.3" thickBot="1" x14ac:dyDescent="0.3">
      <c r="E4723" s="11">
        <v>41360</v>
      </c>
      <c r="F4723">
        <v>1915.38</v>
      </c>
      <c r="G4723">
        <v>5943.84</v>
      </c>
    </row>
    <row r="4724" spans="5:7" ht="14.3" thickBot="1" x14ac:dyDescent="0.3">
      <c r="E4724" s="11">
        <v>41361</v>
      </c>
      <c r="F4724">
        <v>1925.47</v>
      </c>
      <c r="G4724">
        <v>5975.15</v>
      </c>
    </row>
    <row r="4725" spans="5:7" ht="14.3" thickBot="1" x14ac:dyDescent="0.3">
      <c r="E4725" s="11">
        <v>41362</v>
      </c>
      <c r="F4725">
        <v>1924.85</v>
      </c>
      <c r="G4725">
        <v>5973.24</v>
      </c>
    </row>
    <row r="4726" spans="5:7" ht="14.3" thickBot="1" x14ac:dyDescent="0.3">
      <c r="E4726" s="11">
        <v>41366</v>
      </c>
      <c r="F4726">
        <v>1923.62</v>
      </c>
      <c r="G4726">
        <v>5969.44</v>
      </c>
    </row>
    <row r="4727" spans="5:7" ht="14.3" thickBot="1" x14ac:dyDescent="0.3">
      <c r="E4727" s="11">
        <v>41367</v>
      </c>
      <c r="F4727">
        <v>1918.28</v>
      </c>
      <c r="G4727">
        <v>5952.86</v>
      </c>
    </row>
    <row r="4728" spans="5:7" ht="14.3" thickBot="1" x14ac:dyDescent="0.3">
      <c r="E4728" s="11">
        <v>41368</v>
      </c>
      <c r="F4728">
        <v>1913</v>
      </c>
      <c r="G4728">
        <v>5936.46</v>
      </c>
    </row>
    <row r="4729" spans="5:7" ht="14.3" thickBot="1" x14ac:dyDescent="0.3">
      <c r="E4729" s="11">
        <v>41369</v>
      </c>
      <c r="F4729">
        <v>1910.3</v>
      </c>
      <c r="G4729">
        <v>5928.1</v>
      </c>
    </row>
    <row r="4730" spans="5:7" ht="14.3" thickBot="1" x14ac:dyDescent="0.3">
      <c r="E4730" s="11">
        <v>41372</v>
      </c>
      <c r="F4730">
        <v>1913.98</v>
      </c>
      <c r="G4730">
        <v>5939.5</v>
      </c>
    </row>
    <row r="4731" spans="5:7" ht="14.3" thickBot="1" x14ac:dyDescent="0.3">
      <c r="E4731" s="11">
        <v>41373</v>
      </c>
      <c r="F4731">
        <v>1913.92</v>
      </c>
      <c r="G4731">
        <v>5939.33</v>
      </c>
    </row>
    <row r="4732" spans="5:7" ht="14.3" thickBot="1" x14ac:dyDescent="0.3">
      <c r="E4732" s="11">
        <v>41374</v>
      </c>
      <c r="F4732">
        <v>1915.2</v>
      </c>
      <c r="G4732">
        <v>5943.3</v>
      </c>
    </row>
    <row r="4733" spans="5:7" ht="14.3" thickBot="1" x14ac:dyDescent="0.3">
      <c r="E4733" s="11">
        <v>41376</v>
      </c>
      <c r="F4733">
        <v>1913.86</v>
      </c>
      <c r="G4733">
        <v>5939.13</v>
      </c>
    </row>
    <row r="4734" spans="5:7" ht="14.3" thickBot="1" x14ac:dyDescent="0.3">
      <c r="E4734" s="11">
        <v>41379</v>
      </c>
      <c r="F4734">
        <v>1903.47</v>
      </c>
      <c r="G4734">
        <v>5908.96</v>
      </c>
    </row>
    <row r="4735" spans="5:7" ht="14.3" thickBot="1" x14ac:dyDescent="0.3">
      <c r="E4735" s="11">
        <v>41380</v>
      </c>
      <c r="F4735">
        <v>1905.75</v>
      </c>
      <c r="G4735">
        <v>5916.04</v>
      </c>
    </row>
    <row r="4736" spans="5:7" ht="14.3" thickBot="1" x14ac:dyDescent="0.3">
      <c r="E4736" s="11">
        <v>41381</v>
      </c>
      <c r="F4736">
        <v>1908.8</v>
      </c>
      <c r="G4736">
        <v>5925.52</v>
      </c>
    </row>
    <row r="4737" spans="5:7" ht="14.3" thickBot="1" x14ac:dyDescent="0.3">
      <c r="E4737" s="11">
        <v>41382</v>
      </c>
      <c r="F4737">
        <v>1905.49</v>
      </c>
      <c r="G4737">
        <v>5915.25</v>
      </c>
    </row>
    <row r="4738" spans="5:7" ht="14.3" thickBot="1" x14ac:dyDescent="0.3">
      <c r="E4738" s="11">
        <v>41383</v>
      </c>
      <c r="F4738">
        <v>1904.41</v>
      </c>
      <c r="G4738">
        <v>5911.9</v>
      </c>
    </row>
    <row r="4739" spans="5:7" ht="14.3" thickBot="1" x14ac:dyDescent="0.3">
      <c r="E4739" s="11">
        <v>41386</v>
      </c>
      <c r="F4739">
        <v>1905.1589742942851</v>
      </c>
      <c r="G4739">
        <v>5914.2091940747159</v>
      </c>
    </row>
    <row r="4740" spans="5:7" ht="14.3" thickBot="1" x14ac:dyDescent="0.3">
      <c r="E4740" s="11">
        <v>41387</v>
      </c>
      <c r="F4740">
        <v>1905.59</v>
      </c>
      <c r="G4740">
        <v>5915.55</v>
      </c>
    </row>
    <row r="4741" spans="5:7" ht="14.3" thickBot="1" x14ac:dyDescent="0.3">
      <c r="E4741" s="11">
        <v>41388</v>
      </c>
      <c r="F4741">
        <v>1902.77</v>
      </c>
      <c r="G4741">
        <v>5906.81</v>
      </c>
    </row>
    <row r="4742" spans="5:7" ht="14.3" thickBot="1" x14ac:dyDescent="0.3">
      <c r="E4742" s="11">
        <v>41389</v>
      </c>
      <c r="F4742">
        <v>1898.67</v>
      </c>
      <c r="G4742">
        <v>5894.07</v>
      </c>
    </row>
    <row r="4743" spans="5:7" ht="14.3" thickBot="1" x14ac:dyDescent="0.3">
      <c r="E4743" s="11">
        <v>41390</v>
      </c>
      <c r="F4743">
        <v>1900.18</v>
      </c>
      <c r="G4743">
        <v>5898.74</v>
      </c>
    </row>
    <row r="4744" spans="5:7" ht="14.3" thickBot="1" x14ac:dyDescent="0.3">
      <c r="E4744" s="11">
        <v>41393</v>
      </c>
      <c r="F4744">
        <v>1907.52</v>
      </c>
      <c r="G4744">
        <v>5921.54</v>
      </c>
    </row>
    <row r="4745" spans="5:7" ht="14.3" thickBot="1" x14ac:dyDescent="0.3">
      <c r="E4745" s="11">
        <v>41394</v>
      </c>
      <c r="F4745">
        <v>1913.69</v>
      </c>
      <c r="G4745">
        <v>5940.71</v>
      </c>
    </row>
    <row r="4746" spans="5:7" ht="14.3" thickBot="1" x14ac:dyDescent="0.3">
      <c r="E4746" s="11">
        <v>41396</v>
      </c>
      <c r="F4746">
        <v>1921.71</v>
      </c>
      <c r="G4746">
        <v>5965.58</v>
      </c>
    </row>
    <row r="4747" spans="5:7" ht="14.3" thickBot="1" x14ac:dyDescent="0.3">
      <c r="E4747" s="11">
        <v>41397</v>
      </c>
      <c r="F4747">
        <v>1923.27</v>
      </c>
      <c r="G4747">
        <v>5970.43</v>
      </c>
    </row>
    <row r="4748" spans="5:7" ht="14.3" thickBot="1" x14ac:dyDescent="0.3">
      <c r="E4748" s="11">
        <v>41400</v>
      </c>
      <c r="F4748">
        <v>1922.79</v>
      </c>
      <c r="G4748">
        <v>5968.95</v>
      </c>
    </row>
    <row r="4749" spans="5:7" ht="14.3" thickBot="1" x14ac:dyDescent="0.3">
      <c r="E4749" s="11">
        <v>41401</v>
      </c>
      <c r="F4749">
        <v>1923.32</v>
      </c>
      <c r="G4749">
        <v>5970.58</v>
      </c>
    </row>
    <row r="4750" spans="5:7" ht="14.3" thickBot="1" x14ac:dyDescent="0.3">
      <c r="E4750" s="11">
        <v>41402</v>
      </c>
      <c r="F4750">
        <v>1935.41</v>
      </c>
      <c r="G4750">
        <v>6008.12</v>
      </c>
    </row>
    <row r="4751" spans="5:7" ht="14.3" thickBot="1" x14ac:dyDescent="0.3">
      <c r="E4751" s="11">
        <v>41403</v>
      </c>
      <c r="F4751">
        <v>1946.76</v>
      </c>
      <c r="G4751">
        <v>6043.36</v>
      </c>
    </row>
    <row r="4752" spans="5:7" ht="14.3" thickBot="1" x14ac:dyDescent="0.3">
      <c r="E4752" s="11">
        <v>41404</v>
      </c>
      <c r="F4752">
        <v>1953.84</v>
      </c>
      <c r="G4752">
        <v>6065.33</v>
      </c>
    </row>
    <row r="4753" spans="5:7" ht="14.3" thickBot="1" x14ac:dyDescent="0.3">
      <c r="E4753" s="11">
        <v>41407</v>
      </c>
      <c r="F4753">
        <v>1958.01</v>
      </c>
      <c r="G4753">
        <v>6078.27</v>
      </c>
    </row>
    <row r="4754" spans="5:7" ht="14.3" thickBot="1" x14ac:dyDescent="0.3">
      <c r="E4754" s="11">
        <v>41408</v>
      </c>
      <c r="F4754">
        <v>1949.95</v>
      </c>
      <c r="G4754">
        <v>6053.26</v>
      </c>
    </row>
    <row r="4755" spans="5:7" ht="14.3" thickBot="1" x14ac:dyDescent="0.3">
      <c r="E4755" s="11">
        <v>41409</v>
      </c>
      <c r="F4755">
        <v>1956.29</v>
      </c>
      <c r="G4755">
        <v>6072.94</v>
      </c>
    </row>
    <row r="4756" spans="5:7" ht="14.3" thickBot="1" x14ac:dyDescent="0.3">
      <c r="E4756" s="11">
        <v>41410</v>
      </c>
      <c r="F4756">
        <v>1954.57</v>
      </c>
      <c r="G4756">
        <v>6067.61</v>
      </c>
    </row>
    <row r="4757" spans="5:7" ht="14.3" thickBot="1" x14ac:dyDescent="0.3">
      <c r="E4757" s="11">
        <v>41411</v>
      </c>
      <c r="F4757">
        <v>1949.02</v>
      </c>
      <c r="G4757">
        <v>6050.36</v>
      </c>
    </row>
    <row r="4758" spans="5:7" ht="14.3" thickBot="1" x14ac:dyDescent="0.3">
      <c r="E4758" s="11">
        <v>41414</v>
      </c>
      <c r="F4758">
        <v>1948.33</v>
      </c>
      <c r="G4758">
        <v>6048.23</v>
      </c>
    </row>
    <row r="4759" spans="5:7" ht="14.3" thickBot="1" x14ac:dyDescent="0.3">
      <c r="E4759" s="11">
        <v>41415</v>
      </c>
      <c r="F4759">
        <v>1948.36</v>
      </c>
      <c r="G4759">
        <v>6048.33</v>
      </c>
    </row>
    <row r="4760" spans="5:7" ht="14.3" thickBot="1" x14ac:dyDescent="0.3">
      <c r="E4760" s="11">
        <v>41416</v>
      </c>
      <c r="F4760">
        <v>1948.37</v>
      </c>
      <c r="G4760">
        <v>6048.35</v>
      </c>
    </row>
    <row r="4761" spans="5:7" ht="14.3" thickBot="1" x14ac:dyDescent="0.3">
      <c r="E4761" s="11">
        <v>41417</v>
      </c>
      <c r="F4761">
        <v>1947.44</v>
      </c>
      <c r="G4761">
        <v>6049.6</v>
      </c>
    </row>
    <row r="4762" spans="5:7" ht="14.3" thickBot="1" x14ac:dyDescent="0.3">
      <c r="E4762" s="11">
        <v>41418</v>
      </c>
      <c r="F4762">
        <v>1942.79</v>
      </c>
      <c r="G4762">
        <v>6035.17</v>
      </c>
    </row>
    <row r="4763" spans="5:7" ht="14.3" thickBot="1" x14ac:dyDescent="0.3">
      <c r="E4763" s="11">
        <v>41421</v>
      </c>
      <c r="F4763">
        <v>1949.38</v>
      </c>
      <c r="G4763">
        <v>6059.67</v>
      </c>
    </row>
    <row r="4764" spans="5:7" ht="14.3" thickBot="1" x14ac:dyDescent="0.3">
      <c r="E4764" s="11">
        <v>41422</v>
      </c>
      <c r="F4764">
        <v>1946.96</v>
      </c>
      <c r="G4764">
        <v>6053.07</v>
      </c>
    </row>
    <row r="4765" spans="5:7" ht="14.3" thickBot="1" x14ac:dyDescent="0.3">
      <c r="E4765" s="11">
        <v>41423</v>
      </c>
      <c r="F4765">
        <v>1943.66</v>
      </c>
      <c r="G4765">
        <v>6046.26</v>
      </c>
    </row>
    <row r="4766" spans="5:7" ht="14.3" thickBot="1" x14ac:dyDescent="0.3">
      <c r="E4766" s="11">
        <v>41424</v>
      </c>
      <c r="F4766">
        <v>1939.96</v>
      </c>
      <c r="G4766">
        <v>6034.77</v>
      </c>
    </row>
    <row r="4767" spans="5:7" ht="14.3" thickBot="1" x14ac:dyDescent="0.3">
      <c r="E4767" s="11">
        <v>41425</v>
      </c>
      <c r="F4767">
        <v>1943.88</v>
      </c>
      <c r="G4767">
        <v>6046.95</v>
      </c>
    </row>
    <row r="4768" spans="5:7" ht="14.3" thickBot="1" x14ac:dyDescent="0.3">
      <c r="E4768" s="11">
        <v>41428</v>
      </c>
      <c r="F4768">
        <v>1941.45</v>
      </c>
      <c r="G4768">
        <v>6039.39</v>
      </c>
    </row>
    <row r="4769" spans="5:7" ht="14.3" thickBot="1" x14ac:dyDescent="0.3">
      <c r="E4769" s="11">
        <v>41429</v>
      </c>
      <c r="F4769">
        <v>1945.31</v>
      </c>
      <c r="G4769">
        <v>6051.41</v>
      </c>
    </row>
    <row r="4770" spans="5:7" ht="14.3" thickBot="1" x14ac:dyDescent="0.3">
      <c r="E4770" s="11">
        <v>41430</v>
      </c>
      <c r="F4770">
        <v>1946.46</v>
      </c>
      <c r="G4770">
        <v>6054.98</v>
      </c>
    </row>
    <row r="4771" spans="5:7" ht="14.3" thickBot="1" x14ac:dyDescent="0.3">
      <c r="E4771" s="11">
        <v>41431</v>
      </c>
      <c r="F4771">
        <v>1942.05</v>
      </c>
      <c r="G4771">
        <v>6041.26</v>
      </c>
    </row>
    <row r="4772" spans="5:7" ht="14.3" thickBot="1" x14ac:dyDescent="0.3">
      <c r="E4772" s="11">
        <v>41432</v>
      </c>
      <c r="F4772">
        <v>1935.41</v>
      </c>
      <c r="G4772">
        <v>6020.62</v>
      </c>
    </row>
    <row r="4773" spans="5:7" ht="14.3" thickBot="1" x14ac:dyDescent="0.3">
      <c r="E4773" s="11">
        <v>41435</v>
      </c>
      <c r="F4773">
        <v>1932.1</v>
      </c>
      <c r="G4773">
        <v>6010.3</v>
      </c>
    </row>
    <row r="4774" spans="5:7" ht="14.3" thickBot="1" x14ac:dyDescent="0.3">
      <c r="E4774" s="11">
        <v>41436</v>
      </c>
      <c r="F4774">
        <v>1935.61</v>
      </c>
      <c r="G4774">
        <v>6021.24</v>
      </c>
    </row>
    <row r="4775" spans="5:7" ht="14.3" thickBot="1" x14ac:dyDescent="0.3">
      <c r="E4775" s="11">
        <v>41437</v>
      </c>
      <c r="F4775">
        <v>1935.16</v>
      </c>
      <c r="G4775">
        <v>6019.95</v>
      </c>
    </row>
    <row r="4776" spans="5:7" ht="14.3" thickBot="1" x14ac:dyDescent="0.3">
      <c r="E4776" s="11">
        <v>41438</v>
      </c>
      <c r="F4776">
        <v>1931.01</v>
      </c>
      <c r="G4776">
        <v>6007.06</v>
      </c>
    </row>
    <row r="4777" spans="5:7" ht="14.3" thickBot="1" x14ac:dyDescent="0.3">
      <c r="E4777" s="11">
        <v>41439</v>
      </c>
      <c r="F4777">
        <v>1926.17</v>
      </c>
      <c r="G4777">
        <v>5991.99</v>
      </c>
    </row>
    <row r="4778" spans="5:7" ht="14.3" thickBot="1" x14ac:dyDescent="0.3">
      <c r="E4778" s="11">
        <v>41442</v>
      </c>
      <c r="F4778">
        <v>1925.89</v>
      </c>
      <c r="G4778">
        <v>5991.11</v>
      </c>
    </row>
    <row r="4779" spans="5:7" ht="14.3" thickBot="1" x14ac:dyDescent="0.3">
      <c r="E4779" s="11">
        <v>41443</v>
      </c>
      <c r="F4779">
        <v>1934.53</v>
      </c>
      <c r="G4779">
        <v>6018</v>
      </c>
    </row>
    <row r="4780" spans="5:7" ht="14.3" thickBot="1" x14ac:dyDescent="0.3">
      <c r="E4780" s="11">
        <v>41444</v>
      </c>
      <c r="F4780">
        <v>1932.66</v>
      </c>
      <c r="G4780">
        <v>6012.73</v>
      </c>
    </row>
    <row r="4781" spans="5:7" ht="14.3" thickBot="1" x14ac:dyDescent="0.3">
      <c r="E4781" s="11">
        <v>41445</v>
      </c>
      <c r="F4781">
        <v>1930.29</v>
      </c>
      <c r="G4781">
        <v>6005.36</v>
      </c>
    </row>
    <row r="4782" spans="5:7" ht="14.3" thickBot="1" x14ac:dyDescent="0.3">
      <c r="E4782" s="11">
        <v>41446</v>
      </c>
      <c r="F4782">
        <v>1931.55</v>
      </c>
      <c r="G4782">
        <v>6009.29</v>
      </c>
    </row>
    <row r="4783" spans="5:7" ht="14.3" thickBot="1" x14ac:dyDescent="0.3">
      <c r="E4783" s="11">
        <v>41449</v>
      </c>
      <c r="F4783">
        <v>1922.44</v>
      </c>
      <c r="G4783">
        <v>5980.94</v>
      </c>
    </row>
    <row r="4784" spans="5:7" ht="14.3" thickBot="1" x14ac:dyDescent="0.3">
      <c r="E4784" s="11">
        <v>41450</v>
      </c>
      <c r="F4784">
        <v>1915.33</v>
      </c>
      <c r="G4784">
        <v>5959.8</v>
      </c>
    </row>
    <row r="4785" spans="5:7" ht="14.3" thickBot="1" x14ac:dyDescent="0.3">
      <c r="E4785" s="11">
        <v>41451</v>
      </c>
      <c r="F4785">
        <v>1907.39</v>
      </c>
      <c r="G4785">
        <v>5934.1</v>
      </c>
    </row>
    <row r="4786" spans="5:7" ht="14.3" thickBot="1" x14ac:dyDescent="0.3">
      <c r="E4786" s="11">
        <v>41452</v>
      </c>
      <c r="F4786">
        <v>1913.29</v>
      </c>
      <c r="G4786">
        <v>5952.46</v>
      </c>
    </row>
    <row r="4787" spans="5:7" ht="14.3" thickBot="1" x14ac:dyDescent="0.3">
      <c r="E4787" s="11">
        <v>41453</v>
      </c>
      <c r="F4787">
        <v>1914.64</v>
      </c>
      <c r="G4787">
        <v>5956.66</v>
      </c>
    </row>
    <row r="4788" spans="5:7" ht="14.3" thickBot="1" x14ac:dyDescent="0.3">
      <c r="E4788" s="11">
        <v>41456</v>
      </c>
      <c r="F4788">
        <v>1909.21</v>
      </c>
      <c r="G4788">
        <v>5939.77</v>
      </c>
    </row>
    <row r="4789" spans="5:7" ht="14.3" thickBot="1" x14ac:dyDescent="0.3">
      <c r="E4789" s="11">
        <v>41457</v>
      </c>
      <c r="F4789">
        <v>1908.5</v>
      </c>
      <c r="G4789">
        <v>5938.65</v>
      </c>
    </row>
    <row r="4790" spans="5:7" ht="14.3" thickBot="1" x14ac:dyDescent="0.3">
      <c r="E4790" s="11">
        <v>41458</v>
      </c>
      <c r="F4790">
        <v>1899.501541399603</v>
      </c>
      <c r="G4790">
        <v>5910.6313950343683</v>
      </c>
    </row>
    <row r="4791" spans="5:7" ht="14.3" thickBot="1" x14ac:dyDescent="0.3">
      <c r="E4791" s="11">
        <v>41459</v>
      </c>
      <c r="F4791">
        <v>1898.49</v>
      </c>
      <c r="G4791">
        <v>5908.65</v>
      </c>
    </row>
    <row r="4792" spans="5:7" ht="14.3" thickBot="1" x14ac:dyDescent="0.3">
      <c r="E4792" s="11">
        <v>41460</v>
      </c>
      <c r="F4792">
        <v>1893.95</v>
      </c>
      <c r="G4792">
        <v>5894.53</v>
      </c>
    </row>
    <row r="4793" spans="5:7" ht="14.3" thickBot="1" x14ac:dyDescent="0.3">
      <c r="E4793" s="11">
        <v>41463</v>
      </c>
      <c r="F4793">
        <v>1877.08</v>
      </c>
      <c r="G4793">
        <v>5866.41</v>
      </c>
    </row>
    <row r="4794" spans="5:7" ht="14.3" thickBot="1" x14ac:dyDescent="0.3">
      <c r="E4794" s="11">
        <v>41464</v>
      </c>
      <c r="F4794">
        <v>1876.03</v>
      </c>
      <c r="G4794">
        <v>5863.14</v>
      </c>
    </row>
    <row r="4795" spans="5:7" ht="14.3" thickBot="1" x14ac:dyDescent="0.3">
      <c r="E4795" s="11">
        <v>41465</v>
      </c>
      <c r="F4795">
        <v>1869.06</v>
      </c>
      <c r="G4795">
        <v>5850.3</v>
      </c>
    </row>
    <row r="4796" spans="5:7" ht="14.3" thickBot="1" x14ac:dyDescent="0.3">
      <c r="E4796" s="11">
        <v>41466</v>
      </c>
      <c r="F4796">
        <v>1870.96</v>
      </c>
      <c r="G4796">
        <v>5860.92</v>
      </c>
    </row>
    <row r="4797" spans="5:7" ht="14.3" thickBot="1" x14ac:dyDescent="0.3">
      <c r="E4797" s="11">
        <v>41467</v>
      </c>
      <c r="F4797">
        <v>1859.99</v>
      </c>
      <c r="G4797">
        <v>5826.55</v>
      </c>
    </row>
    <row r="4798" spans="5:7" ht="14.3" thickBot="1" x14ac:dyDescent="0.3">
      <c r="E4798" s="11">
        <v>41470</v>
      </c>
      <c r="F4798">
        <v>1859.38</v>
      </c>
      <c r="G4798">
        <v>5827.8</v>
      </c>
    </row>
    <row r="4799" spans="5:7" ht="14.3" thickBot="1" x14ac:dyDescent="0.3">
      <c r="E4799" s="11">
        <v>41471</v>
      </c>
      <c r="F4799">
        <v>1862.14</v>
      </c>
      <c r="G4799">
        <v>5836.46</v>
      </c>
    </row>
    <row r="4800" spans="5:7" ht="14.3" thickBot="1" x14ac:dyDescent="0.3">
      <c r="E4800" s="11">
        <v>41472</v>
      </c>
      <c r="F4800">
        <v>1853.55</v>
      </c>
      <c r="G4800">
        <v>5809.52</v>
      </c>
    </row>
    <row r="4801" spans="5:7" ht="14.3" thickBot="1" x14ac:dyDescent="0.3">
      <c r="E4801" s="11">
        <v>41473</v>
      </c>
      <c r="F4801">
        <v>1862.8</v>
      </c>
      <c r="G4801">
        <v>5838.52</v>
      </c>
    </row>
    <row r="4802" spans="5:7" ht="14.3" thickBot="1" x14ac:dyDescent="0.3">
      <c r="E4802" s="11">
        <v>41474</v>
      </c>
      <c r="F4802">
        <v>1862.16</v>
      </c>
      <c r="G4802">
        <v>5836.51</v>
      </c>
    </row>
    <row r="4803" spans="5:7" ht="14.3" thickBot="1" x14ac:dyDescent="0.3">
      <c r="E4803" s="11">
        <v>41477</v>
      </c>
      <c r="F4803">
        <v>1865.12</v>
      </c>
      <c r="G4803">
        <v>5845.79</v>
      </c>
    </row>
    <row r="4804" spans="5:7" ht="14.3" thickBot="1" x14ac:dyDescent="0.3">
      <c r="E4804" s="11">
        <v>41478</v>
      </c>
      <c r="F4804">
        <v>1866.39</v>
      </c>
      <c r="G4804">
        <v>5849.78</v>
      </c>
    </row>
    <row r="4805" spans="5:7" ht="14.3" thickBot="1" x14ac:dyDescent="0.3">
      <c r="E4805" s="11">
        <v>41479</v>
      </c>
      <c r="F4805">
        <v>1868.28</v>
      </c>
      <c r="G4805">
        <v>5855.72</v>
      </c>
    </row>
    <row r="4806" spans="5:7" ht="14.3" thickBot="1" x14ac:dyDescent="0.3">
      <c r="E4806" s="11">
        <v>41480</v>
      </c>
      <c r="F4806">
        <v>1865.45</v>
      </c>
      <c r="G4806">
        <v>5846.84</v>
      </c>
    </row>
    <row r="4807" spans="5:7" ht="14.3" thickBot="1" x14ac:dyDescent="0.3">
      <c r="E4807" s="11">
        <v>41481</v>
      </c>
      <c r="F4807">
        <v>1865.86</v>
      </c>
      <c r="G4807">
        <v>5848.13</v>
      </c>
    </row>
    <row r="4808" spans="5:7" ht="14.3" thickBot="1" x14ac:dyDescent="0.3">
      <c r="E4808" s="11">
        <v>41484</v>
      </c>
      <c r="F4808">
        <v>1867.62</v>
      </c>
      <c r="G4808">
        <v>5853.64</v>
      </c>
    </row>
    <row r="4809" spans="5:7" ht="14.3" thickBot="1" x14ac:dyDescent="0.3">
      <c r="E4809" s="11">
        <v>41485</v>
      </c>
      <c r="F4809">
        <v>1866.72</v>
      </c>
      <c r="G4809">
        <v>5850.8</v>
      </c>
    </row>
    <row r="4810" spans="5:7" ht="14.3" thickBot="1" x14ac:dyDescent="0.3">
      <c r="E4810" s="11">
        <v>41486</v>
      </c>
      <c r="F4810">
        <v>1866.24</v>
      </c>
      <c r="G4810">
        <v>5849.31</v>
      </c>
    </row>
    <row r="4811" spans="5:7" ht="14.3" thickBot="1" x14ac:dyDescent="0.3">
      <c r="E4811" s="11">
        <v>41487</v>
      </c>
      <c r="F4811">
        <v>1872.39</v>
      </c>
      <c r="G4811">
        <v>5868.58</v>
      </c>
    </row>
    <row r="4812" spans="5:7" ht="14.3" thickBot="1" x14ac:dyDescent="0.3">
      <c r="E4812" s="11">
        <v>41488</v>
      </c>
      <c r="F4812">
        <v>1870.95</v>
      </c>
      <c r="G4812">
        <v>5864.06</v>
      </c>
    </row>
    <row r="4813" spans="5:7" ht="14.3" thickBot="1" x14ac:dyDescent="0.3">
      <c r="E4813" s="11">
        <v>41491</v>
      </c>
      <c r="F4813">
        <v>1871.08</v>
      </c>
      <c r="G4813">
        <v>5864.46</v>
      </c>
    </row>
    <row r="4814" spans="5:7" ht="14.3" thickBot="1" x14ac:dyDescent="0.3">
      <c r="E4814" s="11">
        <v>41492</v>
      </c>
      <c r="F4814">
        <v>1876.55</v>
      </c>
      <c r="G4814">
        <v>5881.64</v>
      </c>
    </row>
    <row r="4815" spans="5:7" ht="14.3" thickBot="1" x14ac:dyDescent="0.3">
      <c r="E4815" s="11">
        <v>41493</v>
      </c>
      <c r="F4815">
        <v>1869.69</v>
      </c>
      <c r="G4815">
        <v>5860.13</v>
      </c>
    </row>
    <row r="4816" spans="5:7" ht="14.3" thickBot="1" x14ac:dyDescent="0.3">
      <c r="E4816" s="11">
        <v>41494</v>
      </c>
      <c r="F4816">
        <v>1866.45</v>
      </c>
      <c r="G4816">
        <v>5849.96</v>
      </c>
    </row>
    <row r="4817" spans="5:7" ht="14.3" thickBot="1" x14ac:dyDescent="0.3">
      <c r="E4817" s="11">
        <v>41498</v>
      </c>
      <c r="F4817">
        <v>1867.11</v>
      </c>
      <c r="G4817">
        <v>5852.03</v>
      </c>
    </row>
    <row r="4818" spans="5:7" ht="14.3" thickBot="1" x14ac:dyDescent="0.3">
      <c r="E4818" s="11">
        <v>41499</v>
      </c>
      <c r="F4818">
        <v>1865.53</v>
      </c>
      <c r="G4818">
        <v>5847.07</v>
      </c>
    </row>
    <row r="4819" spans="5:7" ht="14.3" thickBot="1" x14ac:dyDescent="0.3">
      <c r="E4819" s="11">
        <v>41500</v>
      </c>
      <c r="F4819">
        <v>1875.31</v>
      </c>
      <c r="G4819">
        <v>5877.74</v>
      </c>
    </row>
    <row r="4820" spans="5:7" ht="14.3" thickBot="1" x14ac:dyDescent="0.3">
      <c r="E4820" s="11">
        <v>41501</v>
      </c>
      <c r="F4820">
        <v>1883.72</v>
      </c>
      <c r="G4820">
        <v>5904.1</v>
      </c>
    </row>
    <row r="4821" spans="5:7" ht="14.3" thickBot="1" x14ac:dyDescent="0.3">
      <c r="E4821" s="11">
        <v>41502</v>
      </c>
      <c r="F4821">
        <v>1888.47</v>
      </c>
      <c r="G4821">
        <v>5918.99</v>
      </c>
    </row>
    <row r="4822" spans="5:7" ht="14.3" thickBot="1" x14ac:dyDescent="0.3">
      <c r="E4822" s="11">
        <v>41505</v>
      </c>
      <c r="F4822">
        <v>1895.35</v>
      </c>
      <c r="G4822">
        <v>5944.03</v>
      </c>
    </row>
    <row r="4823" spans="5:7" ht="14.3" thickBot="1" x14ac:dyDescent="0.3">
      <c r="E4823" s="11">
        <v>41506</v>
      </c>
      <c r="F4823">
        <v>1897.35</v>
      </c>
      <c r="G4823">
        <v>5950.31</v>
      </c>
    </row>
    <row r="4824" spans="5:7" ht="14.3" thickBot="1" x14ac:dyDescent="0.3">
      <c r="E4824" s="11">
        <v>41507</v>
      </c>
      <c r="F4824">
        <v>1904.53</v>
      </c>
      <c r="G4824">
        <v>5972.84</v>
      </c>
    </row>
    <row r="4825" spans="5:7" ht="14.3" thickBot="1" x14ac:dyDescent="0.3">
      <c r="E4825" s="11">
        <v>41508</v>
      </c>
      <c r="F4825">
        <v>1913.72</v>
      </c>
      <c r="G4825">
        <v>6001.66</v>
      </c>
    </row>
    <row r="4826" spans="5:7" ht="14.3" thickBot="1" x14ac:dyDescent="0.3">
      <c r="E4826" s="11">
        <v>41509</v>
      </c>
      <c r="F4826">
        <v>1921.7438970994046</v>
      </c>
      <c r="G4826">
        <v>6026.8120471037873</v>
      </c>
    </row>
    <row r="4827" spans="5:7" ht="14.3" thickBot="1" x14ac:dyDescent="0.3">
      <c r="E4827" s="11">
        <v>41512</v>
      </c>
      <c r="F4827">
        <v>1927.74</v>
      </c>
      <c r="G4827">
        <v>6045.61</v>
      </c>
    </row>
    <row r="4828" spans="5:7" ht="14.3" thickBot="1" x14ac:dyDescent="0.3">
      <c r="E4828" s="11">
        <v>41513</v>
      </c>
      <c r="F4828">
        <v>1927.09</v>
      </c>
      <c r="G4828">
        <v>6043.57</v>
      </c>
    </row>
    <row r="4829" spans="5:7" ht="14.3" thickBot="1" x14ac:dyDescent="0.3">
      <c r="E4829" s="11">
        <v>41514</v>
      </c>
      <c r="F4829">
        <v>1924.58</v>
      </c>
      <c r="G4829">
        <v>6035.72</v>
      </c>
    </row>
    <row r="4830" spans="5:7" ht="14.3" thickBot="1" x14ac:dyDescent="0.3">
      <c r="E4830" s="11">
        <v>41515</v>
      </c>
      <c r="F4830">
        <v>1929.73</v>
      </c>
      <c r="G4830">
        <v>6052.11</v>
      </c>
    </row>
    <row r="4831" spans="5:7" ht="14.3" thickBot="1" x14ac:dyDescent="0.3">
      <c r="E4831" s="11">
        <v>41516</v>
      </c>
      <c r="F4831">
        <v>1929.09</v>
      </c>
      <c r="G4831">
        <v>6050.1</v>
      </c>
    </row>
    <row r="4832" spans="5:7" ht="14.3" thickBot="1" x14ac:dyDescent="0.3">
      <c r="E4832" s="11">
        <v>41519</v>
      </c>
      <c r="F4832">
        <v>1929.79</v>
      </c>
      <c r="G4832">
        <v>6052.3</v>
      </c>
    </row>
    <row r="4833" spans="5:7" ht="14.3" thickBot="1" x14ac:dyDescent="0.3">
      <c r="E4833" s="11">
        <v>41520</v>
      </c>
      <c r="F4833">
        <v>1929.04</v>
      </c>
      <c r="G4833">
        <v>6049.94</v>
      </c>
    </row>
    <row r="4834" spans="5:7" ht="14.3" thickBot="1" x14ac:dyDescent="0.3">
      <c r="E4834" s="11">
        <v>41521</v>
      </c>
      <c r="F4834">
        <v>1935.3</v>
      </c>
      <c r="G4834">
        <v>6071.79</v>
      </c>
    </row>
    <row r="4835" spans="5:7" ht="14.3" thickBot="1" x14ac:dyDescent="0.3">
      <c r="E4835" s="11">
        <v>41522</v>
      </c>
      <c r="F4835">
        <v>1935.82</v>
      </c>
      <c r="G4835">
        <v>6073.42</v>
      </c>
    </row>
    <row r="4836" spans="5:7" ht="14.3" thickBot="1" x14ac:dyDescent="0.3">
      <c r="E4836" s="11">
        <v>41523</v>
      </c>
      <c r="F4836">
        <v>1933.97</v>
      </c>
      <c r="G4836">
        <v>6067.62</v>
      </c>
    </row>
    <row r="4837" spans="5:7" ht="14.3" thickBot="1" x14ac:dyDescent="0.3">
      <c r="E4837" s="11">
        <v>41526</v>
      </c>
      <c r="F4837">
        <v>1937.75</v>
      </c>
      <c r="G4837">
        <v>6079.5</v>
      </c>
    </row>
    <row r="4838" spans="5:7" ht="14.3" thickBot="1" x14ac:dyDescent="0.3">
      <c r="E4838" s="11">
        <v>41528</v>
      </c>
      <c r="F4838">
        <v>1949.16</v>
      </c>
      <c r="G4838">
        <v>6115.29</v>
      </c>
    </row>
    <row r="4839" spans="5:7" ht="14.3" thickBot="1" x14ac:dyDescent="0.3">
      <c r="E4839" s="11">
        <v>41529</v>
      </c>
      <c r="F4839">
        <v>1944.28</v>
      </c>
      <c r="G4839">
        <v>6131.86</v>
      </c>
    </row>
    <row r="4840" spans="5:7" ht="14.3" thickBot="1" x14ac:dyDescent="0.3">
      <c r="E4840" s="11">
        <v>41530</v>
      </c>
      <c r="F4840">
        <v>1945.51</v>
      </c>
      <c r="G4840">
        <v>6135.76</v>
      </c>
    </row>
    <row r="4841" spans="5:7" ht="14.3" thickBot="1" x14ac:dyDescent="0.3">
      <c r="E4841" s="11">
        <v>41533</v>
      </c>
      <c r="F4841">
        <v>1952.82</v>
      </c>
      <c r="G4841">
        <v>6158.8</v>
      </c>
    </row>
    <row r="4842" spans="5:7" ht="14.3" thickBot="1" x14ac:dyDescent="0.3">
      <c r="E4842" s="11">
        <v>41534</v>
      </c>
      <c r="F4842">
        <v>1964.67</v>
      </c>
      <c r="G4842">
        <v>6196.18</v>
      </c>
    </row>
    <row r="4843" spans="5:7" ht="14.3" thickBot="1" x14ac:dyDescent="0.3">
      <c r="E4843" s="11">
        <v>41535</v>
      </c>
      <c r="F4843">
        <v>1958.6</v>
      </c>
      <c r="G4843">
        <v>6177.03</v>
      </c>
    </row>
    <row r="4844" spans="5:7" ht="14.3" thickBot="1" x14ac:dyDescent="0.3">
      <c r="E4844" s="11">
        <v>41536</v>
      </c>
      <c r="F4844">
        <v>1959.49</v>
      </c>
      <c r="G4844">
        <v>6179.83</v>
      </c>
    </row>
    <row r="4845" spans="5:7" ht="14.3" thickBot="1" x14ac:dyDescent="0.3">
      <c r="E4845" s="11">
        <v>41537</v>
      </c>
      <c r="F4845">
        <v>1962.26</v>
      </c>
      <c r="G4845">
        <v>6188.56</v>
      </c>
    </row>
    <row r="4846" spans="5:7" ht="14.3" thickBot="1" x14ac:dyDescent="0.3">
      <c r="E4846" s="11">
        <v>41540</v>
      </c>
      <c r="F4846">
        <v>1964.19</v>
      </c>
      <c r="G4846">
        <v>6194.67</v>
      </c>
    </row>
    <row r="4847" spans="5:7" ht="14.3" thickBot="1" x14ac:dyDescent="0.3">
      <c r="E4847" s="11">
        <v>41541</v>
      </c>
      <c r="F4847">
        <v>1954.09</v>
      </c>
      <c r="G4847">
        <v>6162.8</v>
      </c>
    </row>
    <row r="4848" spans="5:7" ht="14.3" thickBot="1" x14ac:dyDescent="0.3">
      <c r="E4848" s="11">
        <v>41542</v>
      </c>
      <c r="F4848">
        <v>1952.53</v>
      </c>
      <c r="G4848">
        <v>6157.88</v>
      </c>
    </row>
    <row r="4849" spans="5:7" ht="14.3" thickBot="1" x14ac:dyDescent="0.3">
      <c r="E4849" s="11">
        <v>41543</v>
      </c>
      <c r="F4849">
        <v>1953.76</v>
      </c>
      <c r="G4849">
        <v>6161.75</v>
      </c>
    </row>
    <row r="4850" spans="5:7" ht="14.3" thickBot="1" x14ac:dyDescent="0.3">
      <c r="E4850" s="11">
        <v>41544</v>
      </c>
      <c r="F4850">
        <v>1958.74</v>
      </c>
      <c r="G4850">
        <v>6177.46</v>
      </c>
    </row>
    <row r="4851" spans="5:7" ht="14.3" thickBot="1" x14ac:dyDescent="0.3">
      <c r="E4851" s="11">
        <v>41547</v>
      </c>
      <c r="F4851">
        <v>1961.3793476373339</v>
      </c>
      <c r="G4851">
        <v>6185.7936125161723</v>
      </c>
    </row>
    <row r="4852" spans="5:7" ht="14.3" thickBot="1" x14ac:dyDescent="0.3">
      <c r="E4852" s="11">
        <v>41548</v>
      </c>
      <c r="F4852">
        <v>1963.67</v>
      </c>
      <c r="G4852">
        <v>6193.02</v>
      </c>
    </row>
    <row r="4853" spans="5:7" ht="14.3" thickBot="1" x14ac:dyDescent="0.3">
      <c r="E4853" s="11">
        <v>41549</v>
      </c>
      <c r="F4853">
        <v>1960.85</v>
      </c>
      <c r="G4853">
        <v>6184.12</v>
      </c>
    </row>
    <row r="4854" spans="5:7" ht="14.3" thickBot="1" x14ac:dyDescent="0.3">
      <c r="E4854" s="11">
        <v>41550</v>
      </c>
      <c r="F4854">
        <v>1960.15</v>
      </c>
      <c r="G4854">
        <v>6181.93</v>
      </c>
    </row>
    <row r="4855" spans="5:7" ht="14.3" thickBot="1" x14ac:dyDescent="0.3">
      <c r="E4855" s="11">
        <v>41551</v>
      </c>
      <c r="F4855">
        <v>1961.53</v>
      </c>
      <c r="G4855">
        <v>6186.75</v>
      </c>
    </row>
    <row r="4856" spans="5:7" ht="14.3" thickBot="1" x14ac:dyDescent="0.3">
      <c r="E4856" s="11">
        <v>41554</v>
      </c>
      <c r="F4856">
        <v>1965.39</v>
      </c>
      <c r="G4856">
        <v>6201.44</v>
      </c>
    </row>
    <row r="4857" spans="5:7" ht="14.3" thickBot="1" x14ac:dyDescent="0.3">
      <c r="E4857" s="11">
        <v>41555</v>
      </c>
      <c r="F4857">
        <v>1965.83</v>
      </c>
      <c r="G4857">
        <v>6202.85</v>
      </c>
    </row>
    <row r="4858" spans="5:7" ht="14.3" thickBot="1" x14ac:dyDescent="0.3">
      <c r="E4858" s="11">
        <v>41556</v>
      </c>
      <c r="F4858">
        <v>1971.75</v>
      </c>
      <c r="G4858">
        <v>6221.53</v>
      </c>
    </row>
    <row r="4859" spans="5:7" ht="14.3" thickBot="1" x14ac:dyDescent="0.3">
      <c r="E4859" s="11">
        <v>41557</v>
      </c>
      <c r="F4859">
        <v>1971.8</v>
      </c>
      <c r="G4859">
        <v>6221.68</v>
      </c>
    </row>
    <row r="4860" spans="5:7" ht="14.3" thickBot="1" x14ac:dyDescent="0.3">
      <c r="E4860" s="11">
        <v>41558</v>
      </c>
      <c r="F4860">
        <v>1969.51</v>
      </c>
      <c r="G4860">
        <v>6214.45</v>
      </c>
    </row>
    <row r="4861" spans="5:7" ht="14.3" thickBot="1" x14ac:dyDescent="0.3">
      <c r="E4861" s="11">
        <v>41561</v>
      </c>
      <c r="F4861">
        <v>1965.37</v>
      </c>
      <c r="G4861">
        <v>6207.01</v>
      </c>
    </row>
    <row r="4862" spans="5:7" ht="14.3" thickBot="1" x14ac:dyDescent="0.3">
      <c r="E4862" s="11">
        <v>41562</v>
      </c>
      <c r="F4862">
        <v>1971.01</v>
      </c>
      <c r="G4862">
        <v>6224.8</v>
      </c>
    </row>
    <row r="4863" spans="5:7" ht="14.3" thickBot="1" x14ac:dyDescent="0.3">
      <c r="E4863" s="11">
        <v>41563</v>
      </c>
      <c r="F4863">
        <v>1978.01</v>
      </c>
      <c r="G4863">
        <v>6246.91</v>
      </c>
    </row>
    <row r="4864" spans="5:7" ht="14.3" thickBot="1" x14ac:dyDescent="0.3">
      <c r="E4864" s="11">
        <v>41564</v>
      </c>
      <c r="F4864">
        <v>1979.52</v>
      </c>
      <c r="G4864">
        <v>6251.67</v>
      </c>
    </row>
    <row r="4865" spans="5:7" ht="14.3" thickBot="1" x14ac:dyDescent="0.3">
      <c r="E4865" s="11">
        <v>41565</v>
      </c>
      <c r="F4865">
        <v>1980.84</v>
      </c>
      <c r="G4865">
        <v>6255.87</v>
      </c>
    </row>
    <row r="4866" spans="5:7" ht="14.3" thickBot="1" x14ac:dyDescent="0.3">
      <c r="E4866" s="11">
        <v>41568</v>
      </c>
      <c r="F4866">
        <v>1982.45</v>
      </c>
      <c r="G4866">
        <v>6260.94</v>
      </c>
    </row>
    <row r="4867" spans="5:7" ht="14.3" thickBot="1" x14ac:dyDescent="0.3">
      <c r="E4867" s="11">
        <v>41569</v>
      </c>
      <c r="F4867">
        <v>1984.67</v>
      </c>
      <c r="G4867">
        <v>6267.95</v>
      </c>
    </row>
    <row r="4868" spans="5:7" ht="14.3" thickBot="1" x14ac:dyDescent="0.3">
      <c r="E4868" s="11">
        <v>41570</v>
      </c>
      <c r="F4868">
        <v>1989.22</v>
      </c>
      <c r="G4868">
        <v>6282.33</v>
      </c>
    </row>
    <row r="4869" spans="5:7" ht="14.3" thickBot="1" x14ac:dyDescent="0.3">
      <c r="E4869" s="11">
        <v>41571</v>
      </c>
      <c r="F4869">
        <v>2002.56</v>
      </c>
      <c r="G4869">
        <v>6324.44</v>
      </c>
    </row>
    <row r="4870" spans="5:7" ht="14.3" thickBot="1" x14ac:dyDescent="0.3">
      <c r="E4870" s="11">
        <v>41572</v>
      </c>
      <c r="F4870">
        <v>2006.2280626561815</v>
      </c>
      <c r="G4870">
        <v>6336.0327727060712</v>
      </c>
    </row>
    <row r="4871" spans="5:7" ht="14.3" thickBot="1" x14ac:dyDescent="0.3">
      <c r="E4871" s="11">
        <v>41575</v>
      </c>
      <c r="F4871">
        <v>2012.82</v>
      </c>
      <c r="G4871">
        <v>6356.86</v>
      </c>
    </row>
    <row r="4872" spans="5:7" ht="14.3" thickBot="1" x14ac:dyDescent="0.3">
      <c r="E4872" s="11">
        <v>41576</v>
      </c>
      <c r="F4872">
        <v>2026.63</v>
      </c>
      <c r="G4872">
        <v>6400.48</v>
      </c>
    </row>
    <row r="4873" spans="5:7" ht="14.3" thickBot="1" x14ac:dyDescent="0.3">
      <c r="E4873" s="11">
        <v>41577</v>
      </c>
      <c r="F4873">
        <v>2030.2</v>
      </c>
      <c r="G4873">
        <v>6411.73</v>
      </c>
    </row>
    <row r="4874" spans="5:7" ht="14.3" thickBot="1" x14ac:dyDescent="0.3">
      <c r="E4874" s="11">
        <v>41578</v>
      </c>
      <c r="F4874">
        <v>2038.15</v>
      </c>
      <c r="G4874">
        <v>6436.85</v>
      </c>
    </row>
    <row r="4875" spans="5:7" ht="14.3" thickBot="1" x14ac:dyDescent="0.3">
      <c r="E4875" s="11">
        <v>41582</v>
      </c>
      <c r="F4875">
        <v>2031.21</v>
      </c>
      <c r="G4875">
        <v>6414.93</v>
      </c>
    </row>
    <row r="4876" spans="5:7" ht="14.3" thickBot="1" x14ac:dyDescent="0.3">
      <c r="E4876" s="11">
        <v>41583</v>
      </c>
      <c r="F4876">
        <v>2038.34</v>
      </c>
      <c r="G4876">
        <v>6437.46</v>
      </c>
    </row>
    <row r="4877" spans="5:7" ht="14.3" thickBot="1" x14ac:dyDescent="0.3">
      <c r="E4877" s="11">
        <v>41584</v>
      </c>
      <c r="F4877">
        <v>2037.67</v>
      </c>
      <c r="G4877">
        <v>6435.32</v>
      </c>
    </row>
    <row r="4878" spans="5:7" ht="14.3" thickBot="1" x14ac:dyDescent="0.3">
      <c r="E4878" s="11">
        <v>41585</v>
      </c>
      <c r="F4878">
        <v>2042.21</v>
      </c>
      <c r="G4878">
        <v>6449.66</v>
      </c>
    </row>
    <row r="4879" spans="5:7" ht="14.3" thickBot="1" x14ac:dyDescent="0.3">
      <c r="E4879" s="11">
        <v>41586</v>
      </c>
      <c r="F4879">
        <v>2040.4494201393923</v>
      </c>
      <c r="G4879">
        <v>6444.1100379861928</v>
      </c>
    </row>
    <row r="4880" spans="5:7" ht="14.3" thickBot="1" x14ac:dyDescent="0.3">
      <c r="E4880" s="11">
        <v>41589</v>
      </c>
      <c r="F4880">
        <v>2029.5</v>
      </c>
      <c r="G4880">
        <v>6409.53</v>
      </c>
    </row>
    <row r="4881" spans="5:7" ht="14.3" thickBot="1" x14ac:dyDescent="0.3">
      <c r="E4881" s="11">
        <v>41590</v>
      </c>
      <c r="F4881">
        <v>2022.88</v>
      </c>
      <c r="G4881">
        <v>6388.62</v>
      </c>
    </row>
    <row r="4882" spans="5:7" ht="14.3" thickBot="1" x14ac:dyDescent="0.3">
      <c r="E4882" s="11">
        <v>41591</v>
      </c>
      <c r="F4882">
        <v>2033.76</v>
      </c>
      <c r="G4882">
        <v>6423</v>
      </c>
    </row>
    <row r="4883" spans="5:7" ht="14.3" thickBot="1" x14ac:dyDescent="0.3">
      <c r="E4883" s="11">
        <v>41592</v>
      </c>
      <c r="F4883">
        <v>2035.73</v>
      </c>
      <c r="G4883">
        <v>6429.22</v>
      </c>
    </row>
    <row r="4884" spans="5:7" ht="14.3" thickBot="1" x14ac:dyDescent="0.3">
      <c r="E4884" s="11">
        <v>41593</v>
      </c>
      <c r="F4884">
        <v>2051.19</v>
      </c>
      <c r="G4884">
        <v>6478.03</v>
      </c>
    </row>
    <row r="4885" spans="5:7" ht="14.3" thickBot="1" x14ac:dyDescent="0.3">
      <c r="E4885" s="11">
        <v>41596</v>
      </c>
      <c r="F4885">
        <v>2042.8</v>
      </c>
      <c r="G4885">
        <v>6451.54</v>
      </c>
    </row>
    <row r="4886" spans="5:7" ht="14.3" thickBot="1" x14ac:dyDescent="0.3">
      <c r="E4886" s="11">
        <v>41597</v>
      </c>
      <c r="F4886">
        <v>2042.52</v>
      </c>
      <c r="G4886">
        <v>6450.66</v>
      </c>
    </row>
    <row r="4887" spans="5:7" ht="14.3" thickBot="1" x14ac:dyDescent="0.3">
      <c r="E4887" s="11">
        <v>41598</v>
      </c>
      <c r="F4887">
        <v>2043.61</v>
      </c>
      <c r="G4887">
        <v>6454.09</v>
      </c>
    </row>
    <row r="4888" spans="5:7" ht="14.3" thickBot="1" x14ac:dyDescent="0.3">
      <c r="E4888" s="11">
        <v>41599</v>
      </c>
      <c r="F4888">
        <v>2042.23</v>
      </c>
      <c r="G4888">
        <v>6449.74</v>
      </c>
    </row>
    <row r="4889" spans="5:7" ht="14.3" thickBot="1" x14ac:dyDescent="0.3">
      <c r="E4889" s="11">
        <v>41600</v>
      </c>
      <c r="F4889">
        <v>2038.59</v>
      </c>
      <c r="G4889">
        <v>6438.99</v>
      </c>
    </row>
    <row r="4890" spans="5:7" ht="14.3" thickBot="1" x14ac:dyDescent="0.3">
      <c r="E4890" s="11">
        <v>41603</v>
      </c>
      <c r="F4890">
        <v>2033.97</v>
      </c>
      <c r="G4890">
        <v>6424.41</v>
      </c>
    </row>
    <row r="4891" spans="5:7" ht="14.3" thickBot="1" x14ac:dyDescent="0.3">
      <c r="E4891" s="11">
        <v>41604</v>
      </c>
      <c r="F4891">
        <v>2033.16</v>
      </c>
      <c r="G4891">
        <v>6424.46</v>
      </c>
    </row>
    <row r="4892" spans="5:7" ht="14.3" thickBot="1" x14ac:dyDescent="0.3">
      <c r="E4892" s="11">
        <v>41605</v>
      </c>
      <c r="F4892">
        <v>2031.2</v>
      </c>
      <c r="G4892">
        <v>6418.29</v>
      </c>
    </row>
    <row r="4893" spans="5:7" ht="14.3" thickBot="1" x14ac:dyDescent="0.3">
      <c r="E4893" s="11">
        <v>41606</v>
      </c>
      <c r="F4893">
        <v>2033.59</v>
      </c>
      <c r="G4893">
        <v>6428.66</v>
      </c>
    </row>
    <row r="4894" spans="5:7" ht="14.3" thickBot="1" x14ac:dyDescent="0.3">
      <c r="E4894" s="11">
        <v>41607</v>
      </c>
      <c r="F4894">
        <v>2031.87</v>
      </c>
      <c r="G4894">
        <v>6452.78</v>
      </c>
    </row>
    <row r="4895" spans="5:7" ht="14.3" thickBot="1" x14ac:dyDescent="0.3">
      <c r="E4895" s="11">
        <v>41610</v>
      </c>
      <c r="F4895">
        <v>2032.07</v>
      </c>
      <c r="G4895">
        <v>6455.6</v>
      </c>
    </row>
    <row r="4896" spans="5:7" ht="14.3" thickBot="1" x14ac:dyDescent="0.3">
      <c r="E4896" s="11">
        <v>41611</v>
      </c>
      <c r="F4896">
        <v>2039.45</v>
      </c>
      <c r="G4896">
        <v>6479.04</v>
      </c>
    </row>
    <row r="4897" spans="5:7" ht="14.3" thickBot="1" x14ac:dyDescent="0.3">
      <c r="E4897" s="11">
        <v>41612</v>
      </c>
      <c r="F4897">
        <v>2036.47</v>
      </c>
      <c r="G4897">
        <v>6475.29</v>
      </c>
    </row>
    <row r="4898" spans="5:7" ht="14.3" thickBot="1" x14ac:dyDescent="0.3">
      <c r="E4898" s="11">
        <v>41613</v>
      </c>
      <c r="F4898">
        <v>2039.03</v>
      </c>
      <c r="G4898">
        <v>6483.43</v>
      </c>
    </row>
    <row r="4899" spans="5:7" ht="14.3" thickBot="1" x14ac:dyDescent="0.3">
      <c r="E4899" s="11">
        <v>41614</v>
      </c>
      <c r="F4899">
        <v>2037.55</v>
      </c>
      <c r="G4899">
        <v>6478.72</v>
      </c>
    </row>
    <row r="4900" spans="5:7" ht="14.3" thickBot="1" x14ac:dyDescent="0.3">
      <c r="E4900" s="11">
        <v>41617</v>
      </c>
      <c r="F4900">
        <v>2047.77</v>
      </c>
      <c r="G4900">
        <v>6511.2</v>
      </c>
    </row>
    <row r="4901" spans="5:7" ht="14.3" thickBot="1" x14ac:dyDescent="0.3">
      <c r="E4901" s="11">
        <v>41618</v>
      </c>
      <c r="F4901">
        <v>2053.84</v>
      </c>
      <c r="G4901">
        <v>6530.49</v>
      </c>
    </row>
    <row r="4902" spans="5:7" ht="14.3" thickBot="1" x14ac:dyDescent="0.3">
      <c r="E4902" s="11">
        <v>41619</v>
      </c>
      <c r="F4902">
        <v>2058.35</v>
      </c>
      <c r="G4902">
        <v>6544.86</v>
      </c>
    </row>
    <row r="4903" spans="5:7" ht="14.3" thickBot="1" x14ac:dyDescent="0.3">
      <c r="E4903" s="11">
        <v>41620</v>
      </c>
      <c r="F4903">
        <v>2069.14</v>
      </c>
      <c r="G4903">
        <v>6579.14</v>
      </c>
    </row>
    <row r="4904" spans="5:7" ht="14.3" thickBot="1" x14ac:dyDescent="0.3">
      <c r="E4904" s="11">
        <v>41621</v>
      </c>
      <c r="F4904">
        <v>2066.8000000000002</v>
      </c>
      <c r="G4904">
        <v>6571.71</v>
      </c>
    </row>
    <row r="4905" spans="5:7" ht="14.3" thickBot="1" x14ac:dyDescent="0.3">
      <c r="E4905" s="11">
        <v>41624</v>
      </c>
      <c r="F4905">
        <v>2072.9499999999998</v>
      </c>
      <c r="G4905">
        <v>6591.27</v>
      </c>
    </row>
    <row r="4906" spans="5:7" ht="14.3" thickBot="1" x14ac:dyDescent="0.3">
      <c r="E4906" s="11">
        <v>41625</v>
      </c>
      <c r="F4906">
        <v>2072.79</v>
      </c>
      <c r="G4906">
        <v>6590.77</v>
      </c>
    </row>
    <row r="4907" spans="5:7" ht="14.3" thickBot="1" x14ac:dyDescent="0.3">
      <c r="E4907" s="11">
        <v>41626</v>
      </c>
      <c r="F4907">
        <v>2069.9699999999998</v>
      </c>
      <c r="G4907">
        <v>6581.78</v>
      </c>
    </row>
    <row r="4908" spans="5:7" ht="14.3" thickBot="1" x14ac:dyDescent="0.3">
      <c r="E4908" s="11">
        <v>41627</v>
      </c>
      <c r="F4908">
        <v>2065.9299999999998</v>
      </c>
      <c r="G4908">
        <v>6568.95</v>
      </c>
    </row>
    <row r="4909" spans="5:7" ht="14.3" thickBot="1" x14ac:dyDescent="0.3">
      <c r="E4909" s="11">
        <v>41628</v>
      </c>
      <c r="F4909">
        <v>2072.16</v>
      </c>
      <c r="G4909">
        <v>6588.77</v>
      </c>
    </row>
    <row r="4910" spans="5:7" ht="14.3" thickBot="1" x14ac:dyDescent="0.3">
      <c r="E4910" s="11">
        <v>41631</v>
      </c>
      <c r="F4910">
        <v>2081.06</v>
      </c>
      <c r="G4910">
        <v>6617.05</v>
      </c>
    </row>
    <row r="4911" spans="5:7" ht="14.3" thickBot="1" x14ac:dyDescent="0.3">
      <c r="E4911" s="11">
        <v>41632</v>
      </c>
      <c r="F4911">
        <v>2081.61</v>
      </c>
      <c r="G4911">
        <v>6620.12</v>
      </c>
    </row>
    <row r="4912" spans="5:7" ht="14.3" thickBot="1" x14ac:dyDescent="0.3">
      <c r="E4912" s="11">
        <v>41634</v>
      </c>
      <c r="F4912">
        <v>2086.6</v>
      </c>
      <c r="G4912">
        <v>6635.36</v>
      </c>
    </row>
    <row r="4913" spans="5:7" ht="14.3" thickBot="1" x14ac:dyDescent="0.3">
      <c r="E4913" s="11">
        <v>41635</v>
      </c>
      <c r="F4913">
        <v>2090.9</v>
      </c>
      <c r="G4913">
        <v>6650.01</v>
      </c>
    </row>
    <row r="4914" spans="5:7" ht="14.3" thickBot="1" x14ac:dyDescent="0.3">
      <c r="E4914" s="11">
        <v>41638</v>
      </c>
      <c r="F4914">
        <v>2091.4899999999998</v>
      </c>
      <c r="G4914">
        <v>6657.08</v>
      </c>
    </row>
    <row r="4915" spans="5:7" ht="14.3" thickBot="1" x14ac:dyDescent="0.3">
      <c r="E4915" s="11">
        <v>41639</v>
      </c>
      <c r="F4915">
        <v>2095.69</v>
      </c>
      <c r="G4915">
        <v>6673.93</v>
      </c>
    </row>
    <row r="4916" spans="5:7" ht="14.3" thickBot="1" x14ac:dyDescent="0.3">
      <c r="E4916" s="11">
        <v>41642</v>
      </c>
      <c r="F4916">
        <v>2110.37</v>
      </c>
      <c r="G4916">
        <v>6720.71</v>
      </c>
    </row>
    <row r="4917" spans="5:7" ht="14.3" thickBot="1" x14ac:dyDescent="0.3">
      <c r="E4917" s="11">
        <v>41645</v>
      </c>
      <c r="F4917">
        <v>2119.9499999999998</v>
      </c>
      <c r="G4917">
        <v>6751.19</v>
      </c>
    </row>
    <row r="4918" spans="5:7" ht="14.3" thickBot="1" x14ac:dyDescent="0.3">
      <c r="E4918" s="11">
        <v>41646</v>
      </c>
      <c r="F4918">
        <v>2122.5500000000002</v>
      </c>
      <c r="G4918">
        <v>6760.56</v>
      </c>
    </row>
    <row r="4919" spans="5:7" ht="14.3" thickBot="1" x14ac:dyDescent="0.3">
      <c r="E4919" s="11">
        <v>41647</v>
      </c>
      <c r="F4919">
        <v>2124.3000000000002</v>
      </c>
      <c r="G4919">
        <v>6766.14</v>
      </c>
    </row>
    <row r="4920" spans="5:7" ht="14.3" thickBot="1" x14ac:dyDescent="0.3">
      <c r="E4920" s="11">
        <v>41648</v>
      </c>
      <c r="F4920">
        <v>2132.92</v>
      </c>
      <c r="G4920">
        <v>6793.61</v>
      </c>
    </row>
    <row r="4921" spans="5:7" ht="14.3" thickBot="1" x14ac:dyDescent="0.3">
      <c r="E4921" s="11">
        <v>41649</v>
      </c>
      <c r="F4921">
        <v>2134.25</v>
      </c>
      <c r="G4921">
        <v>6797.85</v>
      </c>
    </row>
    <row r="4922" spans="5:7" ht="14.3" thickBot="1" x14ac:dyDescent="0.3">
      <c r="E4922" s="11">
        <v>41652</v>
      </c>
      <c r="F4922">
        <v>2131.3400400020305</v>
      </c>
      <c r="G4922">
        <v>6788.5677873349878</v>
      </c>
    </row>
    <row r="4923" spans="5:7" ht="14.3" thickBot="1" x14ac:dyDescent="0.3">
      <c r="E4923" s="11">
        <v>41653</v>
      </c>
      <c r="F4923">
        <v>2127.1799999999998</v>
      </c>
      <c r="G4923">
        <v>6775.33</v>
      </c>
    </row>
    <row r="4924" spans="5:7" ht="14.3" thickBot="1" x14ac:dyDescent="0.3">
      <c r="E4924" s="11">
        <v>41654</v>
      </c>
      <c r="F4924">
        <v>2129.6799999999998</v>
      </c>
      <c r="G4924">
        <v>6783.88</v>
      </c>
    </row>
    <row r="4925" spans="5:7" ht="14.3" thickBot="1" x14ac:dyDescent="0.3">
      <c r="E4925" s="11">
        <v>41655</v>
      </c>
      <c r="F4925">
        <v>2133.38</v>
      </c>
      <c r="G4925">
        <v>6795.98</v>
      </c>
    </row>
    <row r="4926" spans="5:7" ht="14.3" thickBot="1" x14ac:dyDescent="0.3">
      <c r="E4926" s="11">
        <v>41659</v>
      </c>
      <c r="F4926">
        <v>2126.5700000000002</v>
      </c>
      <c r="G4926">
        <v>6774.29</v>
      </c>
    </row>
    <row r="4927" spans="5:7" ht="14.3" thickBot="1" x14ac:dyDescent="0.3">
      <c r="E4927" s="11">
        <v>41660</v>
      </c>
      <c r="F4927">
        <v>2126.64</v>
      </c>
      <c r="G4927">
        <v>6774.51</v>
      </c>
    </row>
    <row r="4928" spans="5:7" ht="14.3" thickBot="1" x14ac:dyDescent="0.3">
      <c r="E4928" s="11">
        <v>41661</v>
      </c>
      <c r="F4928">
        <v>2124.0500000000002</v>
      </c>
      <c r="G4928">
        <v>6766.28</v>
      </c>
    </row>
    <row r="4929" spans="5:7" ht="14.3" thickBot="1" x14ac:dyDescent="0.3">
      <c r="E4929" s="11">
        <v>41662</v>
      </c>
      <c r="F4929">
        <v>2117.6999999999998</v>
      </c>
      <c r="G4929">
        <v>6746.03</v>
      </c>
    </row>
    <row r="4930" spans="5:7" ht="14.3" thickBot="1" x14ac:dyDescent="0.3">
      <c r="E4930" s="11">
        <v>41663</v>
      </c>
      <c r="F4930">
        <v>2114.75</v>
      </c>
      <c r="G4930">
        <v>6736.65</v>
      </c>
    </row>
    <row r="4931" spans="5:7" ht="14.3" thickBot="1" x14ac:dyDescent="0.3">
      <c r="E4931" s="11">
        <v>41666</v>
      </c>
      <c r="F4931">
        <v>2112.5922372609411</v>
      </c>
      <c r="G4931">
        <v>6729.7681616412192</v>
      </c>
    </row>
    <row r="4932" spans="5:7" ht="14.3" thickBot="1" x14ac:dyDescent="0.3">
      <c r="E4932" s="11">
        <v>41667</v>
      </c>
      <c r="F4932">
        <v>2105.0658642066105</v>
      </c>
      <c r="G4932">
        <v>6705.7925240996647</v>
      </c>
    </row>
    <row r="4933" spans="5:7" ht="14.3" thickBot="1" x14ac:dyDescent="0.3">
      <c r="E4933" s="11">
        <v>41668</v>
      </c>
      <c r="F4933">
        <v>2096.4</v>
      </c>
      <c r="G4933">
        <v>6678.19</v>
      </c>
    </row>
    <row r="4934" spans="5:7" ht="14.3" thickBot="1" x14ac:dyDescent="0.3">
      <c r="E4934" s="11">
        <v>41669</v>
      </c>
      <c r="F4934">
        <v>2086.62</v>
      </c>
      <c r="G4934">
        <v>6647.05</v>
      </c>
    </row>
    <row r="4935" spans="5:7" ht="14.3" thickBot="1" x14ac:dyDescent="0.3">
      <c r="E4935" s="11">
        <v>41673</v>
      </c>
      <c r="F4935">
        <v>2074.0518854707061</v>
      </c>
      <c r="G4935">
        <v>6606.9959447212814</v>
      </c>
    </row>
    <row r="4936" spans="5:7" ht="14.3" thickBot="1" x14ac:dyDescent="0.3">
      <c r="E4936" s="11">
        <v>41674</v>
      </c>
      <c r="F4936">
        <v>2059.6999999999998</v>
      </c>
      <c r="G4936">
        <v>6563.08</v>
      </c>
    </row>
    <row r="4937" spans="5:7" ht="14.3" thickBot="1" x14ac:dyDescent="0.3">
      <c r="E4937" s="11">
        <v>41675</v>
      </c>
      <c r="F4937">
        <v>2056.44</v>
      </c>
      <c r="G4937">
        <v>6552.73</v>
      </c>
    </row>
    <row r="4938" spans="5:7" ht="14.3" thickBot="1" x14ac:dyDescent="0.3">
      <c r="E4938" s="11">
        <v>41677</v>
      </c>
      <c r="F4938">
        <v>2068.3004119467078</v>
      </c>
      <c r="G4938">
        <v>6590.5031030718401</v>
      </c>
    </row>
    <row r="4939" spans="5:7" ht="14.3" thickBot="1" x14ac:dyDescent="0.3">
      <c r="E4939" s="11">
        <v>41680</v>
      </c>
      <c r="F4939">
        <v>2067.7800000000002</v>
      </c>
      <c r="G4939">
        <v>6588.84</v>
      </c>
    </row>
    <row r="4940" spans="5:7" ht="14.3" thickBot="1" x14ac:dyDescent="0.3">
      <c r="E4940" s="11">
        <v>41681</v>
      </c>
      <c r="F4940">
        <v>2066.3200000000002</v>
      </c>
      <c r="G4940">
        <v>6584.18</v>
      </c>
    </row>
    <row r="4941" spans="5:7" ht="14.3" thickBot="1" x14ac:dyDescent="0.3">
      <c r="E4941" s="11">
        <v>41682</v>
      </c>
      <c r="F4941">
        <v>2082.7800000000002</v>
      </c>
      <c r="G4941">
        <v>6636.64</v>
      </c>
    </row>
    <row r="4942" spans="5:7" ht="14.3" thickBot="1" x14ac:dyDescent="0.3">
      <c r="E4942" s="11">
        <v>41683</v>
      </c>
      <c r="F4942">
        <v>2087.23</v>
      </c>
      <c r="G4942">
        <v>6650.82</v>
      </c>
    </row>
    <row r="4943" spans="5:7" ht="14.3" thickBot="1" x14ac:dyDescent="0.3">
      <c r="E4943" s="11">
        <v>41684</v>
      </c>
      <c r="F4943">
        <v>2088.2945403961853</v>
      </c>
      <c r="G4943">
        <v>6654.2130771299489</v>
      </c>
    </row>
    <row r="4944" spans="5:7" ht="14.3" thickBot="1" x14ac:dyDescent="0.3">
      <c r="E4944" s="11">
        <v>41687</v>
      </c>
      <c r="F4944">
        <v>2080.4</v>
      </c>
      <c r="G4944">
        <v>6629.05</v>
      </c>
    </row>
    <row r="4945" spans="5:7" ht="14.3" thickBot="1" x14ac:dyDescent="0.3">
      <c r="E4945" s="11">
        <v>41688</v>
      </c>
      <c r="F4945">
        <v>2083.1844316963275</v>
      </c>
      <c r="G4945">
        <v>6637.9300521646592</v>
      </c>
    </row>
    <row r="4946" spans="5:7" ht="14.3" thickBot="1" x14ac:dyDescent="0.3">
      <c r="E4946" s="11">
        <v>41689</v>
      </c>
      <c r="F4946">
        <v>2088.7199999999998</v>
      </c>
      <c r="G4946">
        <v>6655.56</v>
      </c>
    </row>
    <row r="4947" spans="5:7" ht="14.3" thickBot="1" x14ac:dyDescent="0.3">
      <c r="E4947" s="11">
        <v>41690</v>
      </c>
      <c r="F4947">
        <v>2087.58</v>
      </c>
      <c r="G4947">
        <v>6651.93</v>
      </c>
    </row>
    <row r="4948" spans="5:7" ht="14.3" thickBot="1" x14ac:dyDescent="0.3">
      <c r="E4948" s="11">
        <v>41691</v>
      </c>
      <c r="F4948">
        <v>2085.39</v>
      </c>
      <c r="G4948">
        <v>6644.97</v>
      </c>
    </row>
    <row r="4949" spans="5:7" ht="14.3" thickBot="1" x14ac:dyDescent="0.3">
      <c r="E4949" s="11">
        <v>41694</v>
      </c>
      <c r="F4949">
        <v>2084.5199416513792</v>
      </c>
      <c r="G4949">
        <v>6642.1855667176287</v>
      </c>
    </row>
    <row r="4950" spans="5:7" ht="14.3" thickBot="1" x14ac:dyDescent="0.3">
      <c r="E4950" s="11">
        <v>41695</v>
      </c>
      <c r="F4950">
        <v>2086.8735117270403</v>
      </c>
      <c r="G4950">
        <v>6649.68</v>
      </c>
    </row>
    <row r="4951" spans="5:7" ht="14.3" thickBot="1" x14ac:dyDescent="0.3">
      <c r="E4951" s="11">
        <v>41696</v>
      </c>
      <c r="F4951">
        <v>2084</v>
      </c>
      <c r="G4951">
        <v>6640.54</v>
      </c>
    </row>
    <row r="4952" spans="5:7" ht="14.3" thickBot="1" x14ac:dyDescent="0.3">
      <c r="E4952" s="11">
        <v>41698</v>
      </c>
      <c r="F4952">
        <v>2079.2199999999998</v>
      </c>
      <c r="G4952">
        <v>6625.3</v>
      </c>
    </row>
    <row r="4953" spans="5:7" ht="14.3" thickBot="1" x14ac:dyDescent="0.3">
      <c r="E4953" s="11">
        <v>41701</v>
      </c>
      <c r="F4953">
        <v>2084.81</v>
      </c>
      <c r="G4953">
        <v>6643.11</v>
      </c>
    </row>
    <row r="4954" spans="5:7" ht="14.3" thickBot="1" x14ac:dyDescent="0.3">
      <c r="E4954" s="11">
        <v>41702</v>
      </c>
      <c r="F4954">
        <v>2079.08</v>
      </c>
      <c r="G4954">
        <v>6624.85</v>
      </c>
    </row>
    <row r="4955" spans="5:7" ht="14.3" thickBot="1" x14ac:dyDescent="0.3">
      <c r="E4955" s="11">
        <v>41703</v>
      </c>
      <c r="F4955">
        <v>2079.36</v>
      </c>
      <c r="G4955">
        <v>6625.75</v>
      </c>
    </row>
    <row r="4956" spans="5:7" ht="14.3" thickBot="1" x14ac:dyDescent="0.3">
      <c r="E4956" s="11">
        <v>41704</v>
      </c>
      <c r="F4956">
        <v>2078.02</v>
      </c>
      <c r="G4956">
        <v>6621.74</v>
      </c>
    </row>
    <row r="4957" spans="5:7" ht="14.3" thickBot="1" x14ac:dyDescent="0.3">
      <c r="E4957" s="11">
        <v>41705</v>
      </c>
      <c r="F4957">
        <v>2074.5100000000002</v>
      </c>
      <c r="G4957">
        <v>6610.56</v>
      </c>
    </row>
    <row r="4958" spans="5:7" ht="14.3" thickBot="1" x14ac:dyDescent="0.3">
      <c r="E4958" s="11">
        <v>41708</v>
      </c>
      <c r="F4958">
        <v>2072.23</v>
      </c>
      <c r="G4958">
        <v>6608.76</v>
      </c>
    </row>
    <row r="4959" spans="5:7" ht="14.3" thickBot="1" x14ac:dyDescent="0.3">
      <c r="E4959" s="11">
        <v>41709</v>
      </c>
      <c r="F4959">
        <v>2072.6</v>
      </c>
      <c r="G4959">
        <v>6609.93</v>
      </c>
    </row>
    <row r="4960" spans="5:7" ht="14.3" thickBot="1" x14ac:dyDescent="0.3">
      <c r="E4960" s="11">
        <v>41711</v>
      </c>
      <c r="F4960">
        <v>2067.59</v>
      </c>
      <c r="G4960">
        <v>6593.96</v>
      </c>
    </row>
    <row r="4961" spans="5:7" ht="14.3" thickBot="1" x14ac:dyDescent="0.3">
      <c r="E4961" s="11">
        <v>41712</v>
      </c>
      <c r="F4961">
        <v>2067.21</v>
      </c>
      <c r="G4961">
        <v>6592.74</v>
      </c>
    </row>
    <row r="4962" spans="5:7" ht="14.3" thickBot="1" x14ac:dyDescent="0.3">
      <c r="E4962" s="11">
        <v>41715</v>
      </c>
      <c r="F4962">
        <v>2063.29</v>
      </c>
      <c r="G4962">
        <v>6580.25</v>
      </c>
    </row>
    <row r="4963" spans="5:7" ht="14.3" thickBot="1" x14ac:dyDescent="0.3">
      <c r="E4963" s="11">
        <v>41716</v>
      </c>
      <c r="F4963">
        <v>2066.98</v>
      </c>
      <c r="G4963">
        <v>6592.01</v>
      </c>
    </row>
    <row r="4964" spans="5:7" ht="14.3" thickBot="1" x14ac:dyDescent="0.3">
      <c r="E4964" s="11">
        <v>41717</v>
      </c>
      <c r="F4964">
        <v>2069.02</v>
      </c>
      <c r="G4964">
        <v>6598.51</v>
      </c>
    </row>
    <row r="4965" spans="5:7" ht="14.3" thickBot="1" x14ac:dyDescent="0.3">
      <c r="E4965" s="11">
        <v>41718</v>
      </c>
      <c r="F4965">
        <v>2066.46</v>
      </c>
      <c r="G4965">
        <v>6590.37</v>
      </c>
    </row>
    <row r="4966" spans="5:7" ht="14.3" thickBot="1" x14ac:dyDescent="0.3">
      <c r="E4966" s="11">
        <v>41719</v>
      </c>
      <c r="F4966">
        <v>2062.46</v>
      </c>
      <c r="G4966">
        <v>6577.61</v>
      </c>
    </row>
    <row r="4967" spans="5:7" ht="14.3" thickBot="1" x14ac:dyDescent="0.3">
      <c r="E4967" s="11">
        <v>41722</v>
      </c>
      <c r="F4967">
        <v>2060.92</v>
      </c>
      <c r="G4967">
        <v>6572.68</v>
      </c>
    </row>
    <row r="4968" spans="5:7" ht="14.3" thickBot="1" x14ac:dyDescent="0.3">
      <c r="E4968" s="11">
        <v>41723</v>
      </c>
      <c r="F4968">
        <v>2066.65</v>
      </c>
      <c r="G4968">
        <v>6590.96</v>
      </c>
    </row>
    <row r="4969" spans="5:7" ht="14.3" thickBot="1" x14ac:dyDescent="0.3">
      <c r="E4969" s="11">
        <v>41724</v>
      </c>
      <c r="F4969">
        <v>2081.12</v>
      </c>
      <c r="G4969">
        <v>6637.11</v>
      </c>
    </row>
    <row r="4970" spans="5:7" ht="14.3" thickBot="1" x14ac:dyDescent="0.3">
      <c r="E4970" s="11">
        <v>41725</v>
      </c>
      <c r="F4970">
        <v>2086.4</v>
      </c>
      <c r="G4970">
        <v>6653.95</v>
      </c>
    </row>
    <row r="4971" spans="5:7" ht="14.3" thickBot="1" x14ac:dyDescent="0.3">
      <c r="E4971" s="11">
        <v>41726</v>
      </c>
      <c r="F4971">
        <v>2092.4</v>
      </c>
      <c r="G4971">
        <v>6673.07</v>
      </c>
    </row>
    <row r="4972" spans="5:7" ht="14.3" thickBot="1" x14ac:dyDescent="0.3">
      <c r="E4972" s="11">
        <v>41730</v>
      </c>
      <c r="F4972">
        <v>2089.91</v>
      </c>
      <c r="G4972">
        <v>6665.13</v>
      </c>
    </row>
    <row r="4973" spans="5:7" ht="14.3" thickBot="1" x14ac:dyDescent="0.3">
      <c r="E4973" s="11">
        <v>41731</v>
      </c>
      <c r="F4973">
        <v>2090.33</v>
      </c>
      <c r="G4973">
        <v>6666.48</v>
      </c>
    </row>
    <row r="4974" spans="5:7" ht="14.3" thickBot="1" x14ac:dyDescent="0.3">
      <c r="E4974" s="11">
        <v>41732</v>
      </c>
      <c r="F4974">
        <v>2092.73</v>
      </c>
      <c r="G4974">
        <v>6674.14</v>
      </c>
    </row>
    <row r="4975" spans="5:7" ht="14.3" thickBot="1" x14ac:dyDescent="0.3">
      <c r="E4975" s="11">
        <v>41733</v>
      </c>
      <c r="F4975">
        <v>2102.08</v>
      </c>
      <c r="G4975">
        <v>6703.97</v>
      </c>
    </row>
    <row r="4976" spans="5:7" ht="14.3" thickBot="1" x14ac:dyDescent="0.3">
      <c r="E4976" s="11">
        <v>41736</v>
      </c>
      <c r="F4976">
        <v>2100.85</v>
      </c>
      <c r="G4976">
        <v>6700.05</v>
      </c>
    </row>
    <row r="4977" spans="5:7" ht="14.3" thickBot="1" x14ac:dyDescent="0.3">
      <c r="E4977" s="11">
        <v>41737</v>
      </c>
      <c r="F4977">
        <v>2097.6</v>
      </c>
      <c r="G4977">
        <v>6689.68</v>
      </c>
    </row>
    <row r="4978" spans="5:7" ht="14.3" thickBot="1" x14ac:dyDescent="0.3">
      <c r="E4978" s="11">
        <v>41738</v>
      </c>
      <c r="F4978">
        <v>2098.58</v>
      </c>
      <c r="G4978">
        <v>6692.81</v>
      </c>
    </row>
    <row r="4979" spans="5:7" ht="14.3" thickBot="1" x14ac:dyDescent="0.3">
      <c r="E4979" s="11">
        <v>41739</v>
      </c>
      <c r="F4979">
        <v>2101.38</v>
      </c>
      <c r="G4979">
        <v>6701.72</v>
      </c>
    </row>
    <row r="4980" spans="5:7" ht="14.3" thickBot="1" x14ac:dyDescent="0.3">
      <c r="E4980" s="11">
        <v>41740</v>
      </c>
      <c r="F4980">
        <v>2095.38</v>
      </c>
      <c r="G4980">
        <v>6700.67</v>
      </c>
    </row>
    <row r="4981" spans="5:7" ht="14.3" thickBot="1" x14ac:dyDescent="0.3">
      <c r="E4981" s="11">
        <v>41743</v>
      </c>
      <c r="F4981">
        <v>2089.23</v>
      </c>
      <c r="G4981">
        <v>6682.51</v>
      </c>
    </row>
    <row r="4982" spans="5:7" ht="14.3" thickBot="1" x14ac:dyDescent="0.3">
      <c r="E4982" s="11">
        <v>41744</v>
      </c>
      <c r="F4982">
        <v>2087.94</v>
      </c>
      <c r="G4982">
        <v>6685.24</v>
      </c>
    </row>
    <row r="4983" spans="5:7" ht="14.3" thickBot="1" x14ac:dyDescent="0.3">
      <c r="E4983" s="11">
        <v>41745</v>
      </c>
      <c r="F4983">
        <v>2086.36</v>
      </c>
      <c r="G4983">
        <v>6680.19</v>
      </c>
    </row>
    <row r="4984" spans="5:7" ht="14.3" thickBot="1" x14ac:dyDescent="0.3">
      <c r="E4984" s="11">
        <v>41746</v>
      </c>
      <c r="F4984">
        <v>2090.23</v>
      </c>
      <c r="G4984">
        <v>6689.85</v>
      </c>
    </row>
    <row r="4985" spans="5:7" ht="14.3" thickBot="1" x14ac:dyDescent="0.3">
      <c r="E4985" s="11">
        <v>41747</v>
      </c>
      <c r="F4985">
        <v>2084.5700000000002</v>
      </c>
      <c r="G4985">
        <v>6671.74</v>
      </c>
    </row>
    <row r="4986" spans="5:7" ht="14.3" thickBot="1" x14ac:dyDescent="0.3">
      <c r="E4986" s="11">
        <v>41750</v>
      </c>
      <c r="F4986">
        <v>2087.48</v>
      </c>
      <c r="G4986">
        <v>6681.05</v>
      </c>
    </row>
    <row r="4987" spans="5:7" ht="14.3" thickBot="1" x14ac:dyDescent="0.3">
      <c r="E4987" s="11">
        <v>41751</v>
      </c>
      <c r="F4987">
        <v>2087.08</v>
      </c>
      <c r="G4987">
        <v>6679.76</v>
      </c>
    </row>
    <row r="4988" spans="5:7" ht="14.3" thickBot="1" x14ac:dyDescent="0.3">
      <c r="E4988" s="11">
        <v>41752</v>
      </c>
      <c r="F4988">
        <v>2086.0300000000002</v>
      </c>
      <c r="G4988">
        <v>6676.41</v>
      </c>
    </row>
    <row r="4989" spans="5:7" ht="14.3" thickBot="1" x14ac:dyDescent="0.3">
      <c r="E4989" s="11">
        <v>41753</v>
      </c>
      <c r="F4989">
        <v>2081.0100000000002</v>
      </c>
      <c r="G4989">
        <v>6660.36</v>
      </c>
    </row>
    <row r="4990" spans="5:7" ht="14.3" thickBot="1" x14ac:dyDescent="0.3">
      <c r="E4990" s="11">
        <v>41754</v>
      </c>
      <c r="F4990">
        <v>2082.25</v>
      </c>
      <c r="G4990">
        <v>6664.32</v>
      </c>
    </row>
    <row r="4991" spans="5:7" ht="14.3" thickBot="1" x14ac:dyDescent="0.3">
      <c r="E4991" s="11">
        <v>41757</v>
      </c>
      <c r="F4991">
        <v>2079.27</v>
      </c>
      <c r="G4991">
        <v>6654.8</v>
      </c>
    </row>
    <row r="4992" spans="5:7" ht="14.3" thickBot="1" x14ac:dyDescent="0.3">
      <c r="E4992" s="11">
        <v>41758</v>
      </c>
      <c r="F4992">
        <v>2074.71</v>
      </c>
      <c r="G4992">
        <v>6640.2</v>
      </c>
    </row>
    <row r="4993" spans="5:7" ht="14.3" thickBot="1" x14ac:dyDescent="0.3">
      <c r="E4993" s="11">
        <v>41759</v>
      </c>
      <c r="F4993">
        <v>2073.81</v>
      </c>
      <c r="G4993">
        <v>6637.3</v>
      </c>
    </row>
    <row r="4994" spans="5:7" ht="14.3" thickBot="1" x14ac:dyDescent="0.3">
      <c r="E4994" s="11">
        <v>41761</v>
      </c>
      <c r="F4994">
        <v>2065.1799999999998</v>
      </c>
      <c r="G4994">
        <v>6609.7</v>
      </c>
    </row>
    <row r="4995" spans="5:7" ht="14.3" thickBot="1" x14ac:dyDescent="0.3">
      <c r="E4995" s="11">
        <v>41764</v>
      </c>
      <c r="F4995">
        <v>2052.23</v>
      </c>
      <c r="G4995">
        <v>6568.23</v>
      </c>
    </row>
    <row r="4996" spans="5:7" ht="14.3" thickBot="1" x14ac:dyDescent="0.3">
      <c r="E4996" s="11">
        <v>41765</v>
      </c>
      <c r="F4996">
        <v>2044.55</v>
      </c>
      <c r="G4996">
        <v>6543.67</v>
      </c>
    </row>
    <row r="4997" spans="5:7" ht="14.3" thickBot="1" x14ac:dyDescent="0.3">
      <c r="E4997" s="11">
        <v>41766</v>
      </c>
      <c r="F4997">
        <v>2031.38</v>
      </c>
      <c r="G4997">
        <v>6501.5</v>
      </c>
    </row>
    <row r="4998" spans="5:7" ht="14.3" thickBot="1" x14ac:dyDescent="0.3">
      <c r="E4998" s="11">
        <v>41767</v>
      </c>
      <c r="F4998">
        <v>2031.66</v>
      </c>
      <c r="G4998">
        <v>6502.4</v>
      </c>
    </row>
    <row r="4999" spans="5:7" ht="14.3" thickBot="1" x14ac:dyDescent="0.3">
      <c r="E4999" s="11">
        <v>41768</v>
      </c>
      <c r="F4999">
        <v>2033.87</v>
      </c>
      <c r="G4999">
        <v>6509.48</v>
      </c>
    </row>
    <row r="5000" spans="5:7" ht="14.3" thickBot="1" x14ac:dyDescent="0.3">
      <c r="E5000" s="11">
        <v>41771</v>
      </c>
      <c r="F5000">
        <v>2035.54</v>
      </c>
      <c r="G5000">
        <v>6514.81</v>
      </c>
    </row>
    <row r="5001" spans="5:7" ht="14.3" thickBot="1" x14ac:dyDescent="0.3">
      <c r="E5001" s="11">
        <v>41772</v>
      </c>
      <c r="F5001">
        <v>2038.6331084493911</v>
      </c>
      <c r="G5001">
        <v>6524.722191013775</v>
      </c>
    </row>
    <row r="5002" spans="5:7" ht="14.3" thickBot="1" x14ac:dyDescent="0.3">
      <c r="E5002" s="11">
        <v>41773</v>
      </c>
      <c r="F5002">
        <v>2042.16</v>
      </c>
      <c r="G5002">
        <v>6536.02</v>
      </c>
    </row>
    <row r="5003" spans="5:7" ht="14.3" thickBot="1" x14ac:dyDescent="0.3">
      <c r="E5003" s="11">
        <v>41774</v>
      </c>
      <c r="F5003">
        <v>2045.15</v>
      </c>
      <c r="G5003">
        <v>6545.59</v>
      </c>
    </row>
    <row r="5004" spans="5:7" ht="14.3" thickBot="1" x14ac:dyDescent="0.3">
      <c r="E5004" s="11">
        <v>41775</v>
      </c>
      <c r="F5004">
        <v>2055.1799999999998</v>
      </c>
      <c r="G5004">
        <v>6577.7</v>
      </c>
    </row>
    <row r="5005" spans="5:7" ht="14.3" thickBot="1" x14ac:dyDescent="0.3">
      <c r="E5005" s="11">
        <v>41778</v>
      </c>
      <c r="F5005">
        <v>2059.84</v>
      </c>
      <c r="G5005">
        <v>6592.6</v>
      </c>
    </row>
    <row r="5006" spans="5:7" ht="14.3" thickBot="1" x14ac:dyDescent="0.3">
      <c r="E5006" s="11">
        <v>41779</v>
      </c>
      <c r="F5006">
        <v>2058.62</v>
      </c>
      <c r="G5006">
        <v>6588.68</v>
      </c>
    </row>
    <row r="5007" spans="5:7" ht="14.3" thickBot="1" x14ac:dyDescent="0.3">
      <c r="E5007" s="11">
        <v>41780</v>
      </c>
      <c r="F5007">
        <v>2060.9</v>
      </c>
      <c r="G5007">
        <v>6595.99</v>
      </c>
    </row>
    <row r="5008" spans="5:7" ht="14.3" thickBot="1" x14ac:dyDescent="0.3">
      <c r="E5008" s="11">
        <v>41781</v>
      </c>
      <c r="F5008">
        <v>2064.9</v>
      </c>
      <c r="G5008">
        <v>6611.33</v>
      </c>
    </row>
    <row r="5009" spans="5:7" ht="14.3" thickBot="1" x14ac:dyDescent="0.3">
      <c r="E5009" s="11">
        <v>41782</v>
      </c>
      <c r="F5009">
        <v>2071.7800000000002</v>
      </c>
      <c r="G5009">
        <v>6633.36</v>
      </c>
    </row>
    <row r="5010" spans="5:7" ht="14.3" thickBot="1" x14ac:dyDescent="0.3">
      <c r="E5010" s="11">
        <v>41785</v>
      </c>
      <c r="F5010">
        <v>2072.1999999999998</v>
      </c>
      <c r="G5010">
        <v>6635.6</v>
      </c>
    </row>
    <row r="5011" spans="5:7" ht="14.3" thickBot="1" x14ac:dyDescent="0.3">
      <c r="E5011" s="11">
        <v>41786</v>
      </c>
      <c r="F5011">
        <v>2075.2199999999998</v>
      </c>
      <c r="G5011">
        <v>6645.25</v>
      </c>
    </row>
    <row r="5012" spans="5:7" ht="14.3" thickBot="1" x14ac:dyDescent="0.3">
      <c r="E5012" s="11">
        <v>41787</v>
      </c>
      <c r="F5012">
        <v>2075.9499999999998</v>
      </c>
      <c r="G5012">
        <v>6651.45</v>
      </c>
    </row>
    <row r="5013" spans="5:7" ht="14.3" thickBot="1" x14ac:dyDescent="0.3">
      <c r="E5013" s="11">
        <v>41788</v>
      </c>
      <c r="F5013">
        <v>2085.85</v>
      </c>
      <c r="G5013">
        <v>6694.37</v>
      </c>
    </row>
    <row r="5014" spans="5:7" ht="14.3" thickBot="1" x14ac:dyDescent="0.3">
      <c r="E5014" s="11">
        <v>41789</v>
      </c>
      <c r="F5014">
        <v>2077.87</v>
      </c>
      <c r="G5014">
        <v>6672.68</v>
      </c>
    </row>
    <row r="5015" spans="5:7" ht="14.3" thickBot="1" x14ac:dyDescent="0.3">
      <c r="E5015" s="11">
        <v>41792</v>
      </c>
      <c r="F5015">
        <v>2076.9299999999998</v>
      </c>
      <c r="G5015">
        <v>6669.64</v>
      </c>
    </row>
    <row r="5016" spans="5:7" ht="14.3" thickBot="1" x14ac:dyDescent="0.3">
      <c r="E5016" s="11">
        <v>41793</v>
      </c>
      <c r="F5016">
        <v>2079.06</v>
      </c>
      <c r="G5016">
        <v>6676.49</v>
      </c>
    </row>
    <row r="5017" spans="5:7" ht="14.3" thickBot="1" x14ac:dyDescent="0.3">
      <c r="E5017" s="11">
        <v>41794</v>
      </c>
      <c r="F5017">
        <v>2080.59</v>
      </c>
      <c r="G5017">
        <v>6681.41</v>
      </c>
    </row>
    <row r="5018" spans="5:7" ht="14.3" thickBot="1" x14ac:dyDescent="0.3">
      <c r="E5018" s="11">
        <v>41795</v>
      </c>
      <c r="F5018">
        <v>2089.11</v>
      </c>
      <c r="G5018">
        <v>6708.78</v>
      </c>
    </row>
    <row r="5019" spans="5:7" ht="14.3" thickBot="1" x14ac:dyDescent="0.3">
      <c r="E5019" s="11">
        <v>41796</v>
      </c>
      <c r="F5019">
        <v>2091.96</v>
      </c>
      <c r="G5019">
        <v>6717.91</v>
      </c>
    </row>
    <row r="5020" spans="5:7" ht="14.3" thickBot="1" x14ac:dyDescent="0.3">
      <c r="E5020" s="11">
        <v>41799</v>
      </c>
      <c r="F5020">
        <v>2092.9699999999998</v>
      </c>
      <c r="G5020">
        <v>6721.15</v>
      </c>
    </row>
    <row r="5021" spans="5:7" ht="14.3" thickBot="1" x14ac:dyDescent="0.3">
      <c r="E5021" s="11">
        <v>41800</v>
      </c>
      <c r="F5021">
        <v>2090.7600000000002</v>
      </c>
      <c r="G5021">
        <v>6714.23</v>
      </c>
    </row>
    <row r="5022" spans="5:7" ht="14.3" thickBot="1" x14ac:dyDescent="0.3">
      <c r="E5022" s="11">
        <v>41801</v>
      </c>
      <c r="F5022">
        <v>2086.7199999999998</v>
      </c>
      <c r="G5022">
        <v>6709.68</v>
      </c>
    </row>
    <row r="5023" spans="5:7" ht="14.3" thickBot="1" x14ac:dyDescent="0.3">
      <c r="E5023" s="11">
        <v>41802</v>
      </c>
      <c r="F5023">
        <v>2080.19</v>
      </c>
      <c r="G5023">
        <v>6688.69</v>
      </c>
    </row>
    <row r="5024" spans="5:7" ht="14.3" thickBot="1" x14ac:dyDescent="0.3">
      <c r="E5024" s="11">
        <v>41803</v>
      </c>
      <c r="F5024">
        <v>2075.14</v>
      </c>
      <c r="G5024">
        <v>6672.45</v>
      </c>
    </row>
    <row r="5025" spans="5:7" ht="14.3" thickBot="1" x14ac:dyDescent="0.3">
      <c r="E5025" s="11">
        <v>41806</v>
      </c>
      <c r="F5025">
        <v>2074.2399999999998</v>
      </c>
      <c r="G5025">
        <v>6669.56</v>
      </c>
    </row>
    <row r="5026" spans="5:7" ht="14.3" thickBot="1" x14ac:dyDescent="0.3">
      <c r="E5026" s="11">
        <v>41807</v>
      </c>
      <c r="F5026">
        <v>2070.62</v>
      </c>
      <c r="G5026">
        <v>6657.92</v>
      </c>
    </row>
    <row r="5027" spans="5:7" ht="14.3" thickBot="1" x14ac:dyDescent="0.3">
      <c r="E5027" s="11">
        <v>41808</v>
      </c>
      <c r="F5027">
        <v>2069.66</v>
      </c>
      <c r="G5027">
        <v>6654.84</v>
      </c>
    </row>
    <row r="5028" spans="5:7" ht="14.3" thickBot="1" x14ac:dyDescent="0.3">
      <c r="E5028" s="11">
        <v>41809</v>
      </c>
      <c r="F5028">
        <v>2062.2199999999998</v>
      </c>
      <c r="G5028">
        <v>6630.91</v>
      </c>
    </row>
    <row r="5029" spans="5:7" ht="14.3" thickBot="1" x14ac:dyDescent="0.3">
      <c r="E5029" s="11">
        <v>41810</v>
      </c>
      <c r="F5029">
        <v>2068.29</v>
      </c>
      <c r="G5029">
        <v>6650.44</v>
      </c>
    </row>
    <row r="5030" spans="5:7" ht="14.3" thickBot="1" x14ac:dyDescent="0.3">
      <c r="E5030" s="11">
        <v>41813</v>
      </c>
      <c r="F5030">
        <v>2075.5700000000002</v>
      </c>
      <c r="G5030">
        <v>6673.85</v>
      </c>
    </row>
    <row r="5031" spans="5:7" ht="14.3" thickBot="1" x14ac:dyDescent="0.3">
      <c r="E5031" s="11">
        <v>41814</v>
      </c>
      <c r="F5031">
        <v>2073.5500000000002</v>
      </c>
      <c r="G5031">
        <v>6667.35</v>
      </c>
    </row>
    <row r="5032" spans="5:7" ht="14.3" thickBot="1" x14ac:dyDescent="0.3">
      <c r="E5032" s="11">
        <v>41815</v>
      </c>
      <c r="F5032">
        <v>2074.6</v>
      </c>
      <c r="G5032">
        <v>6670.71</v>
      </c>
    </row>
    <row r="5033" spans="5:7" ht="14.3" thickBot="1" x14ac:dyDescent="0.3">
      <c r="E5033" s="11">
        <v>41816</v>
      </c>
      <c r="F5033">
        <v>2075.1999999999998</v>
      </c>
      <c r="G5033">
        <v>6672.91</v>
      </c>
    </row>
    <row r="5034" spans="5:7" ht="14.3" thickBot="1" x14ac:dyDescent="0.3">
      <c r="E5034" s="11">
        <v>41817</v>
      </c>
      <c r="F5034">
        <v>2077.08</v>
      </c>
      <c r="G5034">
        <v>6678.93</v>
      </c>
    </row>
    <row r="5035" spans="5:7" ht="14.3" thickBot="1" x14ac:dyDescent="0.3">
      <c r="E5035" s="11">
        <v>41820</v>
      </c>
      <c r="F5035">
        <v>2084.6999999999998</v>
      </c>
      <c r="G5035">
        <v>6703.44</v>
      </c>
    </row>
    <row r="5036" spans="5:7" ht="14.3" thickBot="1" x14ac:dyDescent="0.3">
      <c r="E5036" s="11">
        <v>41821</v>
      </c>
      <c r="F5036">
        <v>2091.4699999999998</v>
      </c>
      <c r="G5036">
        <v>6726.26</v>
      </c>
    </row>
    <row r="5037" spans="5:7" ht="14.3" thickBot="1" x14ac:dyDescent="0.3">
      <c r="E5037" s="11">
        <v>41822</v>
      </c>
      <c r="F5037">
        <v>2092.11</v>
      </c>
      <c r="G5037">
        <v>6728.32</v>
      </c>
    </row>
    <row r="5038" spans="5:7" ht="14.3" thickBot="1" x14ac:dyDescent="0.3">
      <c r="E5038" s="11">
        <v>41823</v>
      </c>
      <c r="F5038">
        <v>2089.06</v>
      </c>
      <c r="G5038">
        <v>6722.49</v>
      </c>
    </row>
    <row r="5039" spans="5:7" ht="14.3" thickBot="1" x14ac:dyDescent="0.3">
      <c r="E5039" s="11">
        <v>41824</v>
      </c>
      <c r="F5039">
        <v>2087.6</v>
      </c>
      <c r="G5039">
        <v>6714.91</v>
      </c>
    </row>
    <row r="5040" spans="5:7" ht="14.3" thickBot="1" x14ac:dyDescent="0.3">
      <c r="E5040" s="11">
        <v>41827</v>
      </c>
      <c r="F5040">
        <v>2085.92</v>
      </c>
      <c r="G5040">
        <v>6713.18</v>
      </c>
    </row>
    <row r="5041" spans="5:7" ht="14.3" thickBot="1" x14ac:dyDescent="0.3">
      <c r="E5041" s="11">
        <v>41828</v>
      </c>
      <c r="F5041">
        <v>2078.46</v>
      </c>
      <c r="G5041">
        <v>6693.36</v>
      </c>
    </row>
    <row r="5042" spans="5:7" ht="14.3" thickBot="1" x14ac:dyDescent="0.3">
      <c r="E5042" s="11">
        <v>41829</v>
      </c>
      <c r="F5042">
        <v>2070.17</v>
      </c>
      <c r="G5042">
        <v>6666.66</v>
      </c>
    </row>
    <row r="5043" spans="5:7" ht="14.3" thickBot="1" x14ac:dyDescent="0.3">
      <c r="E5043" s="11">
        <v>41830</v>
      </c>
      <c r="F5043">
        <v>2080.13</v>
      </c>
      <c r="G5043">
        <v>6698.73</v>
      </c>
    </row>
    <row r="5044" spans="5:7" ht="14.3" thickBot="1" x14ac:dyDescent="0.3">
      <c r="E5044" s="11">
        <v>41831</v>
      </c>
      <c r="F5044">
        <v>2075.8200000000002</v>
      </c>
      <c r="G5044">
        <v>6689.31</v>
      </c>
    </row>
    <row r="5045" spans="5:7" ht="14.3" thickBot="1" x14ac:dyDescent="0.3">
      <c r="E5045" s="11">
        <v>41834</v>
      </c>
      <c r="F5045">
        <v>2070.81</v>
      </c>
      <c r="G5045">
        <v>6699.63</v>
      </c>
    </row>
    <row r="5046" spans="5:7" ht="14.3" thickBot="1" x14ac:dyDescent="0.3">
      <c r="E5046" s="11">
        <v>41835</v>
      </c>
      <c r="F5046">
        <v>2063.04</v>
      </c>
      <c r="G5046">
        <v>6674.49</v>
      </c>
    </row>
    <row r="5047" spans="5:7" ht="14.3" thickBot="1" x14ac:dyDescent="0.3">
      <c r="E5047" s="11">
        <v>41836</v>
      </c>
      <c r="F5047">
        <v>2065.06</v>
      </c>
      <c r="G5047">
        <v>6681</v>
      </c>
    </row>
    <row r="5048" spans="5:7" ht="14.3" thickBot="1" x14ac:dyDescent="0.3">
      <c r="E5048" s="11">
        <v>41837</v>
      </c>
      <c r="F5048">
        <v>2071.6999999999998</v>
      </c>
      <c r="G5048">
        <v>6702.48</v>
      </c>
    </row>
    <row r="5049" spans="5:7" ht="14.3" thickBot="1" x14ac:dyDescent="0.3">
      <c r="E5049" s="11">
        <v>41838</v>
      </c>
      <c r="F5049">
        <v>2078.19</v>
      </c>
      <c r="G5049">
        <v>6723.48</v>
      </c>
    </row>
    <row r="5050" spans="5:7" ht="14.3" thickBot="1" x14ac:dyDescent="0.3">
      <c r="E5050" s="11">
        <v>41841</v>
      </c>
      <c r="F5050">
        <v>2075.86</v>
      </c>
      <c r="G5050">
        <v>6715.97</v>
      </c>
    </row>
    <row r="5051" spans="5:7" ht="14.3" thickBot="1" x14ac:dyDescent="0.3">
      <c r="E5051" s="11">
        <v>41842</v>
      </c>
      <c r="F5051">
        <v>2080.27</v>
      </c>
      <c r="G5051">
        <v>6730.23</v>
      </c>
    </row>
    <row r="5052" spans="5:7" ht="14.3" thickBot="1" x14ac:dyDescent="0.3">
      <c r="E5052" s="11">
        <v>41843</v>
      </c>
      <c r="F5052">
        <v>2082.5300000000002</v>
      </c>
      <c r="G5052">
        <v>6737.54</v>
      </c>
    </row>
    <row r="5053" spans="5:7" ht="14.3" thickBot="1" x14ac:dyDescent="0.3">
      <c r="E5053" s="11">
        <v>41844</v>
      </c>
      <c r="F5053">
        <v>2087.5500000000002</v>
      </c>
      <c r="G5053">
        <v>6753.78</v>
      </c>
    </row>
    <row r="5054" spans="5:7" ht="14.3" thickBot="1" x14ac:dyDescent="0.3">
      <c r="E5054" s="11">
        <v>41845</v>
      </c>
      <c r="F5054">
        <v>2090.8200000000002</v>
      </c>
      <c r="G5054">
        <v>6764.35</v>
      </c>
    </row>
    <row r="5055" spans="5:7" ht="14.3" thickBot="1" x14ac:dyDescent="0.3">
      <c r="E5055" s="11">
        <v>41848</v>
      </c>
      <c r="F5055">
        <v>2089.63</v>
      </c>
      <c r="G5055">
        <v>6760.51</v>
      </c>
    </row>
    <row r="5056" spans="5:7" ht="14.3" thickBot="1" x14ac:dyDescent="0.3">
      <c r="E5056" s="11">
        <v>41850</v>
      </c>
      <c r="F5056">
        <v>2093.41</v>
      </c>
      <c r="G5056">
        <v>6772.73</v>
      </c>
    </row>
    <row r="5057" spans="5:7" ht="14.3" thickBot="1" x14ac:dyDescent="0.3">
      <c r="E5057" s="11">
        <v>41851</v>
      </c>
      <c r="F5057">
        <v>2102.65</v>
      </c>
      <c r="G5057">
        <v>6802.61</v>
      </c>
    </row>
    <row r="5058" spans="5:7" ht="14.3" thickBot="1" x14ac:dyDescent="0.3">
      <c r="E5058" s="11">
        <v>41852</v>
      </c>
      <c r="F5058">
        <v>2097.86</v>
      </c>
      <c r="G5058">
        <v>6787.12</v>
      </c>
    </row>
    <row r="5059" spans="5:7" ht="14.3" thickBot="1" x14ac:dyDescent="0.3">
      <c r="E5059" s="11">
        <v>41855</v>
      </c>
      <c r="F5059">
        <v>2099.56</v>
      </c>
      <c r="G5059">
        <v>6792.62</v>
      </c>
    </row>
    <row r="5060" spans="5:7" ht="14.3" thickBot="1" x14ac:dyDescent="0.3">
      <c r="E5060" s="11">
        <v>41856</v>
      </c>
      <c r="F5060">
        <v>2099.04</v>
      </c>
      <c r="G5060">
        <v>6790.95</v>
      </c>
    </row>
    <row r="5061" spans="5:7" ht="14.3" thickBot="1" x14ac:dyDescent="0.3">
      <c r="E5061" s="11">
        <v>41857</v>
      </c>
      <c r="F5061">
        <v>2101.19</v>
      </c>
      <c r="G5061">
        <v>6797.89</v>
      </c>
    </row>
    <row r="5062" spans="5:7" ht="14.3" thickBot="1" x14ac:dyDescent="0.3">
      <c r="E5062" s="11">
        <v>41858</v>
      </c>
      <c r="F5062">
        <v>2106.48</v>
      </c>
      <c r="G5062">
        <v>6815.02</v>
      </c>
    </row>
    <row r="5063" spans="5:7" ht="14.3" thickBot="1" x14ac:dyDescent="0.3">
      <c r="E5063" s="11">
        <v>41859</v>
      </c>
      <c r="F5063">
        <v>2106.17</v>
      </c>
      <c r="G5063">
        <v>6814</v>
      </c>
    </row>
    <row r="5064" spans="5:7" ht="14.3" thickBot="1" x14ac:dyDescent="0.3">
      <c r="E5064" s="11">
        <v>41862</v>
      </c>
      <c r="F5064">
        <v>2095.37</v>
      </c>
      <c r="G5064">
        <v>6779.06</v>
      </c>
    </row>
    <row r="5065" spans="5:7" ht="14.3" thickBot="1" x14ac:dyDescent="0.3">
      <c r="E5065" s="11">
        <v>41863</v>
      </c>
      <c r="F5065">
        <v>2094.12</v>
      </c>
      <c r="G5065">
        <v>6775.03</v>
      </c>
    </row>
    <row r="5066" spans="5:7" ht="14.3" thickBot="1" x14ac:dyDescent="0.3">
      <c r="E5066" s="11">
        <v>41864</v>
      </c>
      <c r="F5066">
        <v>2095.46</v>
      </c>
      <c r="G5066">
        <v>6779.37</v>
      </c>
    </row>
    <row r="5067" spans="5:7" ht="14.3" thickBot="1" x14ac:dyDescent="0.3">
      <c r="E5067" s="11">
        <v>41865</v>
      </c>
      <c r="F5067">
        <v>2098.58</v>
      </c>
      <c r="G5067">
        <v>6789.46</v>
      </c>
    </row>
    <row r="5068" spans="5:7" ht="14.3" thickBot="1" x14ac:dyDescent="0.3">
      <c r="E5068" s="11">
        <v>41869</v>
      </c>
      <c r="F5068">
        <v>2106.4</v>
      </c>
      <c r="G5068">
        <v>6814.76</v>
      </c>
    </row>
    <row r="5069" spans="5:7" ht="14.3" thickBot="1" x14ac:dyDescent="0.3">
      <c r="E5069" s="11">
        <v>41870</v>
      </c>
      <c r="F5069">
        <v>2109.52</v>
      </c>
      <c r="G5069">
        <v>6824.86</v>
      </c>
    </row>
    <row r="5070" spans="5:7" ht="14.3" thickBot="1" x14ac:dyDescent="0.3">
      <c r="E5070" s="11">
        <v>41871</v>
      </c>
      <c r="F5070">
        <v>2112.5500000000002</v>
      </c>
      <c r="G5070">
        <v>6834.66</v>
      </c>
    </row>
    <row r="5071" spans="5:7" ht="14.3" thickBot="1" x14ac:dyDescent="0.3">
      <c r="E5071" s="11">
        <v>41872</v>
      </c>
      <c r="F5071">
        <v>2125.77</v>
      </c>
      <c r="G5071">
        <v>6877.42</v>
      </c>
    </row>
    <row r="5072" spans="5:7" ht="14.3" thickBot="1" x14ac:dyDescent="0.3">
      <c r="E5072" s="11">
        <v>41873</v>
      </c>
      <c r="F5072">
        <v>2116.79</v>
      </c>
      <c r="G5072">
        <v>6848.36</v>
      </c>
    </row>
    <row r="5073" spans="5:7" ht="14.3" thickBot="1" x14ac:dyDescent="0.3">
      <c r="E5073" s="11">
        <v>41876</v>
      </c>
      <c r="F5073">
        <v>2114.3000000000002</v>
      </c>
      <c r="G5073">
        <v>6843.61</v>
      </c>
    </row>
    <row r="5074" spans="5:7" ht="14.3" thickBot="1" x14ac:dyDescent="0.3">
      <c r="E5074" s="11">
        <v>41877</v>
      </c>
      <c r="F5074">
        <v>2111.41</v>
      </c>
      <c r="G5074">
        <v>6834.27</v>
      </c>
    </row>
    <row r="5075" spans="5:7" ht="14.3" thickBot="1" x14ac:dyDescent="0.3">
      <c r="E5075" s="11">
        <v>41878</v>
      </c>
      <c r="F5075">
        <v>2111.02</v>
      </c>
      <c r="G5075">
        <v>6833.01</v>
      </c>
    </row>
    <row r="5076" spans="5:7" ht="14.3" thickBot="1" x14ac:dyDescent="0.3">
      <c r="E5076" s="11">
        <v>41879</v>
      </c>
      <c r="F5076">
        <v>2112.42</v>
      </c>
      <c r="G5076">
        <v>6841.46</v>
      </c>
    </row>
    <row r="5077" spans="5:7" ht="14.3" thickBot="1" x14ac:dyDescent="0.3">
      <c r="E5077" s="11">
        <v>41880</v>
      </c>
      <c r="F5077">
        <v>2108.7199999999998</v>
      </c>
      <c r="G5077">
        <v>6829.46</v>
      </c>
    </row>
    <row r="5078" spans="5:7" ht="14.3" thickBot="1" x14ac:dyDescent="0.3">
      <c r="E5078" s="11">
        <v>41883</v>
      </c>
      <c r="F5078">
        <v>2109.11</v>
      </c>
      <c r="G5078">
        <v>6831.95</v>
      </c>
    </row>
    <row r="5079" spans="5:7" ht="14.3" thickBot="1" x14ac:dyDescent="0.3">
      <c r="E5079" s="11">
        <v>41884</v>
      </c>
      <c r="F5079">
        <v>2111.06</v>
      </c>
      <c r="G5079">
        <v>6838.26</v>
      </c>
    </row>
    <row r="5080" spans="5:7" ht="14.3" thickBot="1" x14ac:dyDescent="0.3">
      <c r="E5080" s="11">
        <v>41885</v>
      </c>
      <c r="F5080">
        <v>2108.0100000000002</v>
      </c>
      <c r="G5080">
        <v>6828.39</v>
      </c>
    </row>
    <row r="5081" spans="5:7" ht="14.3" thickBot="1" x14ac:dyDescent="0.3">
      <c r="E5081" s="11">
        <v>41886</v>
      </c>
      <c r="F5081">
        <v>2106.6999999999998</v>
      </c>
      <c r="G5081">
        <v>6824.13</v>
      </c>
    </row>
    <row r="5082" spans="5:7" ht="14.3" thickBot="1" x14ac:dyDescent="0.3">
      <c r="E5082" s="11">
        <v>41887</v>
      </c>
      <c r="F5082">
        <v>2114.64</v>
      </c>
      <c r="G5082">
        <v>6852.11</v>
      </c>
    </row>
    <row r="5083" spans="5:7" ht="14.3" thickBot="1" x14ac:dyDescent="0.3">
      <c r="E5083" s="11">
        <v>41890</v>
      </c>
      <c r="F5083">
        <v>2116.8000000000002</v>
      </c>
      <c r="G5083">
        <v>6859.09</v>
      </c>
    </row>
    <row r="5084" spans="5:7" ht="14.3" thickBot="1" x14ac:dyDescent="0.3">
      <c r="E5084" s="11">
        <v>41891</v>
      </c>
      <c r="F5084">
        <v>2115.79</v>
      </c>
      <c r="G5084">
        <v>6865.73</v>
      </c>
    </row>
    <row r="5085" spans="5:7" ht="14.3" thickBot="1" x14ac:dyDescent="0.3">
      <c r="E5085" s="11">
        <v>41892</v>
      </c>
      <c r="F5085">
        <v>2116.12</v>
      </c>
      <c r="G5085">
        <v>6866.79</v>
      </c>
    </row>
    <row r="5086" spans="5:7" ht="14.3" thickBot="1" x14ac:dyDescent="0.3">
      <c r="E5086" s="11">
        <v>41893</v>
      </c>
      <c r="F5086">
        <v>2120.75</v>
      </c>
      <c r="G5086">
        <v>6881.82</v>
      </c>
    </row>
    <row r="5087" spans="5:7" ht="14.3" thickBot="1" x14ac:dyDescent="0.3">
      <c r="E5087" s="11">
        <v>41894</v>
      </c>
      <c r="F5087">
        <v>2125.64</v>
      </c>
      <c r="G5087">
        <v>6897.67</v>
      </c>
    </row>
    <row r="5088" spans="5:7" ht="14.3" thickBot="1" x14ac:dyDescent="0.3">
      <c r="E5088" s="11">
        <v>41897</v>
      </c>
      <c r="F5088">
        <v>2124.85</v>
      </c>
      <c r="G5088">
        <v>6895.12</v>
      </c>
    </row>
    <row r="5089" spans="5:7" ht="14.3" thickBot="1" x14ac:dyDescent="0.3">
      <c r="E5089" s="11">
        <v>41898</v>
      </c>
      <c r="F5089">
        <v>2126.0700000000002</v>
      </c>
      <c r="G5089">
        <v>6899.07</v>
      </c>
    </row>
    <row r="5090" spans="5:7" ht="14.3" thickBot="1" x14ac:dyDescent="0.3">
      <c r="E5090" s="11">
        <v>41899</v>
      </c>
      <c r="F5090">
        <v>2121.5300000000002</v>
      </c>
      <c r="G5090">
        <v>6884.36</v>
      </c>
    </row>
    <row r="5091" spans="5:7" ht="14.3" thickBot="1" x14ac:dyDescent="0.3">
      <c r="E5091" s="11">
        <v>41900</v>
      </c>
      <c r="F5091">
        <v>2120.91</v>
      </c>
      <c r="G5091">
        <v>6882.32</v>
      </c>
    </row>
    <row r="5092" spans="5:7" ht="14.3" thickBot="1" x14ac:dyDescent="0.3">
      <c r="E5092" s="11">
        <v>41901</v>
      </c>
      <c r="F5092">
        <v>2121.58</v>
      </c>
      <c r="G5092">
        <v>6884.49</v>
      </c>
    </row>
    <row r="5093" spans="5:7" ht="14.3" thickBot="1" x14ac:dyDescent="0.3">
      <c r="E5093" s="11">
        <v>41904</v>
      </c>
      <c r="F5093">
        <v>2119.1999999999998</v>
      </c>
      <c r="G5093">
        <v>6876.78</v>
      </c>
    </row>
    <row r="5094" spans="5:7" ht="14.3" thickBot="1" x14ac:dyDescent="0.3">
      <c r="E5094" s="11">
        <v>41905</v>
      </c>
      <c r="F5094">
        <v>2120.9899999999998</v>
      </c>
      <c r="G5094">
        <v>6882.6</v>
      </c>
    </row>
    <row r="5095" spans="5:7" ht="14.3" thickBot="1" x14ac:dyDescent="0.3">
      <c r="E5095" s="11">
        <v>41906</v>
      </c>
      <c r="F5095">
        <v>2132.56</v>
      </c>
      <c r="G5095">
        <v>6920.15</v>
      </c>
    </row>
    <row r="5096" spans="5:7" ht="14.3" thickBot="1" x14ac:dyDescent="0.3">
      <c r="E5096" s="11">
        <v>41907</v>
      </c>
      <c r="F5096">
        <v>2142.04</v>
      </c>
      <c r="G5096">
        <v>6950.91</v>
      </c>
    </row>
    <row r="5097" spans="5:7" ht="14.3" thickBot="1" x14ac:dyDescent="0.3">
      <c r="E5097" s="11">
        <v>41908</v>
      </c>
      <c r="F5097">
        <v>2152.62</v>
      </c>
      <c r="G5097">
        <v>6985.23</v>
      </c>
    </row>
    <row r="5098" spans="5:7" ht="14.3" thickBot="1" x14ac:dyDescent="0.3">
      <c r="E5098" s="11">
        <v>41911</v>
      </c>
      <c r="F5098">
        <v>2154.5808423334734</v>
      </c>
      <c r="G5098">
        <v>6991.5952867840278</v>
      </c>
    </row>
    <row r="5099" spans="5:7" ht="14.3" thickBot="1" x14ac:dyDescent="0.3">
      <c r="E5099" s="11">
        <v>41912</v>
      </c>
      <c r="F5099">
        <v>2154.41</v>
      </c>
      <c r="G5099">
        <v>6991.04</v>
      </c>
    </row>
    <row r="5100" spans="5:7" ht="14.3" thickBot="1" x14ac:dyDescent="0.3">
      <c r="E5100" s="11">
        <v>41913</v>
      </c>
      <c r="F5100">
        <v>2147</v>
      </c>
      <c r="G5100">
        <v>6966.99</v>
      </c>
    </row>
    <row r="5101" spans="5:7" ht="14.3" thickBot="1" x14ac:dyDescent="0.3">
      <c r="E5101" s="11">
        <v>41914</v>
      </c>
      <c r="F5101">
        <v>2156.5100000000002</v>
      </c>
      <c r="G5101">
        <v>6997.87</v>
      </c>
    </row>
    <row r="5102" spans="5:7" ht="14.3" thickBot="1" x14ac:dyDescent="0.3">
      <c r="E5102" s="11">
        <v>41915</v>
      </c>
      <c r="F5102">
        <v>2156.87</v>
      </c>
      <c r="G5102">
        <v>6999.01</v>
      </c>
    </row>
    <row r="5103" spans="5:7" ht="14.3" thickBot="1" x14ac:dyDescent="0.3">
      <c r="E5103" s="11">
        <v>41918</v>
      </c>
      <c r="F5103">
        <v>2162.85</v>
      </c>
      <c r="G5103">
        <v>7018.42</v>
      </c>
    </row>
    <row r="5104" spans="5:7" ht="14.3" thickBot="1" x14ac:dyDescent="0.3">
      <c r="E5104" s="11">
        <v>41919</v>
      </c>
      <c r="F5104">
        <v>2164.04</v>
      </c>
      <c r="G5104">
        <v>7025.5</v>
      </c>
    </row>
    <row r="5105" spans="5:7" ht="14.3" thickBot="1" x14ac:dyDescent="0.3">
      <c r="E5105" s="11">
        <v>41920</v>
      </c>
      <c r="F5105">
        <v>2170.71</v>
      </c>
      <c r="G5105">
        <v>7047.16</v>
      </c>
    </row>
    <row r="5106" spans="5:7" ht="14.3" thickBot="1" x14ac:dyDescent="0.3">
      <c r="E5106" s="11">
        <v>41921</v>
      </c>
      <c r="F5106">
        <v>2165.35</v>
      </c>
      <c r="G5106">
        <v>7029.74</v>
      </c>
    </row>
    <row r="5107" spans="5:7" ht="14.3" thickBot="1" x14ac:dyDescent="0.3">
      <c r="E5107" s="11">
        <v>41922</v>
      </c>
      <c r="F5107">
        <v>2156.31</v>
      </c>
      <c r="G5107">
        <v>7000.72</v>
      </c>
    </row>
    <row r="5108" spans="5:7" ht="14.3" thickBot="1" x14ac:dyDescent="0.3">
      <c r="E5108" s="11">
        <v>41925</v>
      </c>
      <c r="F5108">
        <v>2153.89</v>
      </c>
      <c r="G5108">
        <v>6993.46</v>
      </c>
    </row>
    <row r="5109" spans="5:7" ht="14.3" thickBot="1" x14ac:dyDescent="0.3">
      <c r="E5109" s="11">
        <v>41926</v>
      </c>
      <c r="F5109">
        <v>2153.48</v>
      </c>
      <c r="G5109">
        <v>6992.12</v>
      </c>
    </row>
    <row r="5110" spans="5:7" ht="14.3" thickBot="1" x14ac:dyDescent="0.3">
      <c r="E5110" s="11">
        <v>41927</v>
      </c>
      <c r="F5110">
        <v>2149.4699999999998</v>
      </c>
      <c r="G5110">
        <v>6979.13</v>
      </c>
    </row>
    <row r="5111" spans="5:7" ht="14.3" thickBot="1" x14ac:dyDescent="0.3">
      <c r="E5111" s="11">
        <v>41928</v>
      </c>
      <c r="F5111">
        <v>2141.1999999999998</v>
      </c>
      <c r="G5111">
        <v>6952.28</v>
      </c>
    </row>
    <row r="5112" spans="5:7" ht="14.3" thickBot="1" x14ac:dyDescent="0.3">
      <c r="E5112" s="11">
        <v>41929</v>
      </c>
      <c r="F5112">
        <v>2133</v>
      </c>
      <c r="G5112">
        <v>6926.64</v>
      </c>
    </row>
    <row r="5113" spans="5:7" ht="14.3" thickBot="1" x14ac:dyDescent="0.3">
      <c r="E5113" s="11">
        <v>41932</v>
      </c>
      <c r="F5113">
        <v>2137.0100000000002</v>
      </c>
      <c r="G5113">
        <v>6939.66</v>
      </c>
    </row>
    <row r="5114" spans="5:7" ht="14.3" thickBot="1" x14ac:dyDescent="0.3">
      <c r="E5114" s="11">
        <v>41933</v>
      </c>
      <c r="F5114">
        <v>2133.61</v>
      </c>
      <c r="G5114">
        <v>6928.62</v>
      </c>
    </row>
    <row r="5115" spans="5:7" ht="14.3" thickBot="1" x14ac:dyDescent="0.3">
      <c r="E5115" s="11">
        <v>41934</v>
      </c>
      <c r="F5115">
        <v>2130.3200000000002</v>
      </c>
      <c r="G5115">
        <v>6917.93</v>
      </c>
    </row>
    <row r="5116" spans="5:7" ht="14.3" thickBot="1" x14ac:dyDescent="0.3">
      <c r="E5116" s="11">
        <v>41936</v>
      </c>
      <c r="F5116">
        <v>2126.9899999999998</v>
      </c>
      <c r="G5116">
        <v>6907.12</v>
      </c>
    </row>
    <row r="5117" spans="5:7" ht="14.3" thickBot="1" x14ac:dyDescent="0.3">
      <c r="E5117" s="11">
        <v>41939</v>
      </c>
      <c r="F5117">
        <v>2129.87</v>
      </c>
      <c r="G5117">
        <v>6916.5</v>
      </c>
    </row>
    <row r="5118" spans="5:7" ht="14.3" thickBot="1" x14ac:dyDescent="0.3">
      <c r="E5118" s="11">
        <v>41940</v>
      </c>
      <c r="F5118">
        <v>2130.73</v>
      </c>
      <c r="G5118">
        <v>6919.27</v>
      </c>
    </row>
    <row r="5119" spans="5:7" ht="14.3" thickBot="1" x14ac:dyDescent="0.3">
      <c r="E5119" s="11">
        <v>41941</v>
      </c>
      <c r="F5119">
        <v>2130.54</v>
      </c>
      <c r="G5119">
        <v>6918.65</v>
      </c>
    </row>
    <row r="5120" spans="5:7" ht="14.3" thickBot="1" x14ac:dyDescent="0.3">
      <c r="E5120" s="11">
        <v>41942</v>
      </c>
      <c r="F5120">
        <v>2131.61</v>
      </c>
      <c r="G5120">
        <v>6922.14</v>
      </c>
    </row>
    <row r="5121" spans="5:7" ht="14.3" thickBot="1" x14ac:dyDescent="0.3">
      <c r="E5121" s="11">
        <v>41943</v>
      </c>
      <c r="F5121">
        <v>2130.25</v>
      </c>
      <c r="G5121">
        <v>6917.73</v>
      </c>
    </row>
    <row r="5122" spans="5:7" ht="14.3" thickBot="1" x14ac:dyDescent="0.3">
      <c r="E5122" s="11">
        <v>41946</v>
      </c>
      <c r="F5122">
        <v>2129.6999999999998</v>
      </c>
      <c r="G5122">
        <v>6915.93</v>
      </c>
    </row>
    <row r="5123" spans="5:7" ht="14.3" thickBot="1" x14ac:dyDescent="0.3">
      <c r="E5123" s="11">
        <v>41947</v>
      </c>
      <c r="F5123">
        <v>2122.8200000000002</v>
      </c>
      <c r="G5123">
        <v>6893.58</v>
      </c>
    </row>
    <row r="5124" spans="5:7" ht="14.3" thickBot="1" x14ac:dyDescent="0.3">
      <c r="E5124" s="11">
        <v>41948</v>
      </c>
      <c r="F5124">
        <v>2121.94</v>
      </c>
      <c r="G5124">
        <v>6890.73</v>
      </c>
    </row>
    <row r="5125" spans="5:7" ht="14.3" thickBot="1" x14ac:dyDescent="0.3">
      <c r="E5125" s="11">
        <v>41949</v>
      </c>
      <c r="F5125">
        <v>2119.48</v>
      </c>
      <c r="G5125">
        <v>6882.76</v>
      </c>
    </row>
    <row r="5126" spans="5:7" ht="14.3" thickBot="1" x14ac:dyDescent="0.3">
      <c r="E5126" s="11">
        <v>41950</v>
      </c>
      <c r="F5126">
        <v>2114.9899999999998</v>
      </c>
      <c r="G5126">
        <v>6868.16</v>
      </c>
    </row>
    <row r="5127" spans="5:7" ht="14.3" thickBot="1" x14ac:dyDescent="0.3">
      <c r="E5127" s="11">
        <v>41953</v>
      </c>
      <c r="F5127">
        <v>2109.4899999999998</v>
      </c>
      <c r="G5127">
        <v>6850.3</v>
      </c>
    </row>
    <row r="5128" spans="5:7" ht="14.3" thickBot="1" x14ac:dyDescent="0.3">
      <c r="E5128" s="11">
        <v>41954</v>
      </c>
      <c r="F5128">
        <v>2105.41</v>
      </c>
      <c r="G5128">
        <v>6837.06</v>
      </c>
    </row>
    <row r="5129" spans="5:7" ht="14.3" thickBot="1" x14ac:dyDescent="0.3">
      <c r="E5129" s="11">
        <v>41955</v>
      </c>
      <c r="F5129">
        <v>2106.7600000000002</v>
      </c>
      <c r="G5129">
        <v>6841.43</v>
      </c>
    </row>
    <row r="5130" spans="5:7" ht="14.3" thickBot="1" x14ac:dyDescent="0.3">
      <c r="E5130" s="11">
        <v>41956</v>
      </c>
      <c r="F5130">
        <v>2108.16</v>
      </c>
      <c r="G5130">
        <v>6845.98</v>
      </c>
    </row>
    <row r="5131" spans="5:7" ht="14.3" thickBot="1" x14ac:dyDescent="0.3">
      <c r="E5131" s="11">
        <v>41957</v>
      </c>
      <c r="F5131">
        <v>2103.42</v>
      </c>
      <c r="G5131">
        <v>6830.6</v>
      </c>
    </row>
    <row r="5132" spans="5:7" ht="14.3" thickBot="1" x14ac:dyDescent="0.3">
      <c r="E5132" s="11">
        <v>41960</v>
      </c>
      <c r="F5132">
        <v>2100.37</v>
      </c>
      <c r="G5132">
        <v>6820.68</v>
      </c>
    </row>
    <row r="5133" spans="5:7" ht="14.3" thickBot="1" x14ac:dyDescent="0.3">
      <c r="E5133" s="11">
        <v>41961</v>
      </c>
      <c r="F5133">
        <v>2099.67</v>
      </c>
      <c r="G5133">
        <v>6818.42</v>
      </c>
    </row>
    <row r="5134" spans="5:7" ht="14.3" thickBot="1" x14ac:dyDescent="0.3">
      <c r="E5134" s="11">
        <v>41962</v>
      </c>
      <c r="F5134">
        <v>2096.1999999999998</v>
      </c>
      <c r="G5134">
        <v>6807.15</v>
      </c>
    </row>
    <row r="5135" spans="5:7" ht="14.3" thickBot="1" x14ac:dyDescent="0.3">
      <c r="E5135" s="11">
        <v>41963</v>
      </c>
      <c r="F5135">
        <v>2095.16</v>
      </c>
      <c r="G5135">
        <v>6803.78</v>
      </c>
    </row>
    <row r="5136" spans="5:7" ht="14.3" thickBot="1" x14ac:dyDescent="0.3">
      <c r="E5136" s="11">
        <v>41964</v>
      </c>
      <c r="F5136">
        <v>2096.31</v>
      </c>
      <c r="G5136">
        <v>6809.12</v>
      </c>
    </row>
    <row r="5137" spans="5:7" ht="14.3" thickBot="1" x14ac:dyDescent="0.3">
      <c r="E5137" s="11">
        <v>41967</v>
      </c>
      <c r="F5137">
        <v>2094.44</v>
      </c>
      <c r="G5137">
        <v>6801.43</v>
      </c>
    </row>
    <row r="5138" spans="5:7" ht="14.3" thickBot="1" x14ac:dyDescent="0.3">
      <c r="E5138" s="11">
        <v>41968</v>
      </c>
      <c r="F5138">
        <v>2093.4</v>
      </c>
      <c r="G5138">
        <v>6799.66</v>
      </c>
    </row>
    <row r="5139" spans="5:7" ht="14.3" thickBot="1" x14ac:dyDescent="0.3">
      <c r="E5139" s="11">
        <v>41969</v>
      </c>
      <c r="F5139">
        <v>2094.59</v>
      </c>
      <c r="G5139">
        <v>6803.52</v>
      </c>
    </row>
    <row r="5140" spans="5:7" ht="14.3" thickBot="1" x14ac:dyDescent="0.3">
      <c r="E5140" s="11">
        <v>41970</v>
      </c>
      <c r="F5140">
        <v>2096.1999999999998</v>
      </c>
      <c r="G5140">
        <v>6809.97</v>
      </c>
    </row>
    <row r="5141" spans="5:7" ht="14.3" thickBot="1" x14ac:dyDescent="0.3">
      <c r="E5141" s="11">
        <v>41971</v>
      </c>
      <c r="F5141">
        <v>2100.4699999999998</v>
      </c>
      <c r="G5141">
        <v>6831.76</v>
      </c>
    </row>
    <row r="5142" spans="5:7" ht="14.3" thickBot="1" x14ac:dyDescent="0.3">
      <c r="E5142" s="11">
        <v>41974</v>
      </c>
      <c r="F5142">
        <v>2101.2199999999998</v>
      </c>
      <c r="G5142">
        <v>6834.2</v>
      </c>
    </row>
    <row r="5143" spans="5:7" ht="14.3" thickBot="1" x14ac:dyDescent="0.3">
      <c r="E5143" s="11">
        <v>41975</v>
      </c>
      <c r="F5143">
        <v>2100.42</v>
      </c>
      <c r="G5143">
        <v>6844.15</v>
      </c>
    </row>
    <row r="5144" spans="5:7" ht="14.3" thickBot="1" x14ac:dyDescent="0.3">
      <c r="E5144" s="11">
        <v>41976</v>
      </c>
      <c r="F5144">
        <v>2100.8000000000002</v>
      </c>
      <c r="G5144">
        <v>6867.35</v>
      </c>
    </row>
    <row r="5145" spans="5:7" ht="14.3" thickBot="1" x14ac:dyDescent="0.3">
      <c r="E5145" s="11">
        <v>41977</v>
      </c>
      <c r="F5145">
        <v>2100.52</v>
      </c>
      <c r="G5145">
        <v>6866.44</v>
      </c>
    </row>
    <row r="5146" spans="5:7" ht="14.3" thickBot="1" x14ac:dyDescent="0.3">
      <c r="E5146" s="11">
        <v>41978</v>
      </c>
      <c r="F5146">
        <v>2101.59</v>
      </c>
      <c r="G5146">
        <v>6869.92</v>
      </c>
    </row>
    <row r="5147" spans="5:7" ht="14.3" thickBot="1" x14ac:dyDescent="0.3">
      <c r="E5147" s="11">
        <v>41981</v>
      </c>
      <c r="F5147">
        <v>2097.33</v>
      </c>
      <c r="G5147">
        <v>6856.02</v>
      </c>
    </row>
    <row r="5148" spans="5:7" ht="14.3" thickBot="1" x14ac:dyDescent="0.3">
      <c r="E5148" s="11">
        <v>41982</v>
      </c>
      <c r="F5148">
        <v>2091.12</v>
      </c>
      <c r="G5148">
        <v>6835.71</v>
      </c>
    </row>
    <row r="5149" spans="5:7" ht="14.3" thickBot="1" x14ac:dyDescent="0.3">
      <c r="E5149" s="11">
        <v>41984</v>
      </c>
      <c r="F5149">
        <v>2090.15</v>
      </c>
      <c r="G5149">
        <v>6832.52</v>
      </c>
    </row>
    <row r="5150" spans="5:7" ht="14.3" thickBot="1" x14ac:dyDescent="0.3">
      <c r="E5150" s="11">
        <v>41985</v>
      </c>
      <c r="F5150">
        <v>2085.33</v>
      </c>
      <c r="G5150">
        <v>6816.79</v>
      </c>
    </row>
    <row r="5151" spans="5:7" ht="14.3" thickBot="1" x14ac:dyDescent="0.3">
      <c r="E5151" s="11">
        <v>41988</v>
      </c>
      <c r="F5151">
        <v>2079.5500000000002</v>
      </c>
      <c r="G5151">
        <v>6797.89</v>
      </c>
    </row>
    <row r="5152" spans="5:7" ht="14.3" thickBot="1" x14ac:dyDescent="0.3">
      <c r="E5152" s="11">
        <v>41989</v>
      </c>
      <c r="F5152">
        <v>2080.06</v>
      </c>
      <c r="G5152">
        <v>6799.56</v>
      </c>
    </row>
    <row r="5153" spans="5:7" ht="14.3" thickBot="1" x14ac:dyDescent="0.3">
      <c r="E5153" s="11">
        <v>41990</v>
      </c>
      <c r="F5153">
        <v>2072.9299999999998</v>
      </c>
      <c r="G5153">
        <v>6776.23</v>
      </c>
    </row>
    <row r="5154" spans="5:7" ht="14.3" thickBot="1" x14ac:dyDescent="0.3">
      <c r="E5154" s="11">
        <v>41991</v>
      </c>
      <c r="F5154">
        <v>2064.9</v>
      </c>
      <c r="G5154">
        <v>6750</v>
      </c>
    </row>
    <row r="5155" spans="5:7" ht="14.3" thickBot="1" x14ac:dyDescent="0.3">
      <c r="E5155" s="11">
        <v>41992</v>
      </c>
      <c r="F5155">
        <v>2060.0500000000002</v>
      </c>
      <c r="G5155">
        <v>6740.09</v>
      </c>
    </row>
    <row r="5156" spans="5:7" ht="14.3" thickBot="1" x14ac:dyDescent="0.3">
      <c r="E5156" s="11">
        <v>41995</v>
      </c>
      <c r="F5156">
        <v>2063.04</v>
      </c>
      <c r="G5156">
        <v>6749.9</v>
      </c>
    </row>
    <row r="5157" spans="5:7" ht="14.3" thickBot="1" x14ac:dyDescent="0.3">
      <c r="E5157" s="11">
        <v>41996</v>
      </c>
      <c r="F5157">
        <v>2070.4499999999998</v>
      </c>
      <c r="G5157">
        <v>6774.13</v>
      </c>
    </row>
    <row r="5158" spans="5:7" ht="14.3" thickBot="1" x14ac:dyDescent="0.3">
      <c r="E5158" s="11">
        <v>41997</v>
      </c>
      <c r="F5158">
        <v>2068.92</v>
      </c>
      <c r="G5158">
        <v>6769.14</v>
      </c>
    </row>
    <row r="5159" spans="5:7" ht="14.3" thickBot="1" x14ac:dyDescent="0.3">
      <c r="E5159" s="11">
        <v>41999</v>
      </c>
      <c r="F5159">
        <v>2070.3000000000002</v>
      </c>
      <c r="G5159">
        <v>6774.49</v>
      </c>
    </row>
    <row r="5160" spans="5:7" ht="14.3" thickBot="1" x14ac:dyDescent="0.3">
      <c r="E5160" s="11">
        <v>42002</v>
      </c>
      <c r="F5160">
        <v>2072.94</v>
      </c>
      <c r="G5160">
        <v>6786.42</v>
      </c>
    </row>
    <row r="5161" spans="5:7" ht="14.3" thickBot="1" x14ac:dyDescent="0.3">
      <c r="E5161" s="11">
        <v>42003</v>
      </c>
      <c r="F5161">
        <v>2067.89</v>
      </c>
      <c r="G5161">
        <v>6771.04</v>
      </c>
    </row>
    <row r="5162" spans="5:7" ht="14.3" thickBot="1" x14ac:dyDescent="0.3">
      <c r="E5162" s="11">
        <v>42004</v>
      </c>
      <c r="F5162">
        <v>2073.7199999999998</v>
      </c>
      <c r="G5162">
        <v>6795.35</v>
      </c>
    </row>
    <row r="5163" spans="5:7" ht="14.3" thickBot="1" x14ac:dyDescent="0.3">
      <c r="E5163" s="11">
        <v>42009</v>
      </c>
      <c r="F5163">
        <v>2070.16</v>
      </c>
      <c r="G5163">
        <v>6783.67</v>
      </c>
    </row>
    <row r="5164" spans="5:7" ht="14.3" thickBot="1" x14ac:dyDescent="0.3">
      <c r="E5164" s="11">
        <v>42010</v>
      </c>
      <c r="F5164">
        <v>2061.92</v>
      </c>
      <c r="G5164">
        <v>6758.91</v>
      </c>
    </row>
    <row r="5165" spans="5:7" ht="14.3" thickBot="1" x14ac:dyDescent="0.3">
      <c r="E5165" s="11">
        <v>42011</v>
      </c>
      <c r="F5165">
        <v>2057.46</v>
      </c>
      <c r="G5165">
        <v>6744.29</v>
      </c>
    </row>
    <row r="5166" spans="5:7" ht="14.3" thickBot="1" x14ac:dyDescent="0.3">
      <c r="E5166" s="11">
        <v>42012</v>
      </c>
      <c r="F5166">
        <v>2051.94</v>
      </c>
      <c r="G5166">
        <v>6726.4</v>
      </c>
    </row>
    <row r="5167" spans="5:7" ht="14.3" thickBot="1" x14ac:dyDescent="0.3">
      <c r="E5167" s="11">
        <v>42013</v>
      </c>
      <c r="F5167">
        <v>2054.96</v>
      </c>
      <c r="G5167">
        <v>6736.11</v>
      </c>
    </row>
    <row r="5168" spans="5:7" ht="14.3" thickBot="1" x14ac:dyDescent="0.3">
      <c r="E5168" s="11">
        <v>42016</v>
      </c>
      <c r="F5168">
        <v>2048.7600000000002</v>
      </c>
      <c r="G5168">
        <v>6715.78</v>
      </c>
    </row>
    <row r="5169" spans="5:7" ht="14.3" thickBot="1" x14ac:dyDescent="0.3">
      <c r="E5169" s="11">
        <v>42017</v>
      </c>
      <c r="F5169">
        <v>2049.09</v>
      </c>
      <c r="G5169">
        <v>6716.85</v>
      </c>
    </row>
    <row r="5170" spans="5:7" ht="14.3" thickBot="1" x14ac:dyDescent="0.3">
      <c r="E5170" s="11">
        <v>42018</v>
      </c>
      <c r="F5170">
        <v>2042.05</v>
      </c>
      <c r="G5170">
        <v>6693.78</v>
      </c>
    </row>
    <row r="5171" spans="5:7" ht="14.3" thickBot="1" x14ac:dyDescent="0.3">
      <c r="E5171" s="11">
        <v>42019</v>
      </c>
      <c r="F5171">
        <v>2042.16</v>
      </c>
      <c r="G5171">
        <v>6694.74</v>
      </c>
    </row>
    <row r="5172" spans="5:7" ht="14.3" thickBot="1" x14ac:dyDescent="0.3">
      <c r="E5172" s="11">
        <v>42020</v>
      </c>
      <c r="F5172">
        <v>2040.96</v>
      </c>
      <c r="G5172">
        <v>6690.8</v>
      </c>
    </row>
    <row r="5173" spans="5:7" ht="14.3" thickBot="1" x14ac:dyDescent="0.3">
      <c r="E5173" s="11">
        <v>42023</v>
      </c>
      <c r="F5173">
        <v>2039.21</v>
      </c>
      <c r="G5173">
        <v>6685.04</v>
      </c>
    </row>
    <row r="5174" spans="5:7" ht="14.3" thickBot="1" x14ac:dyDescent="0.3">
      <c r="E5174" s="11">
        <v>42024</v>
      </c>
      <c r="F5174">
        <v>2031.53</v>
      </c>
      <c r="G5174">
        <v>6659.87</v>
      </c>
    </row>
    <row r="5175" spans="5:7" ht="14.3" thickBot="1" x14ac:dyDescent="0.3">
      <c r="E5175" s="11">
        <v>42025</v>
      </c>
      <c r="F5175">
        <v>2026.6</v>
      </c>
      <c r="G5175">
        <v>6643.7</v>
      </c>
    </row>
    <row r="5176" spans="5:7" ht="14.3" thickBot="1" x14ac:dyDescent="0.3">
      <c r="E5176" s="11">
        <v>42026</v>
      </c>
      <c r="F5176">
        <v>2018.68</v>
      </c>
      <c r="G5176">
        <v>6617.74</v>
      </c>
    </row>
    <row r="5177" spans="5:7" ht="14.3" thickBot="1" x14ac:dyDescent="0.3">
      <c r="E5177" s="11">
        <v>42027</v>
      </c>
      <c r="F5177">
        <v>2021.75</v>
      </c>
      <c r="G5177">
        <v>6627.81</v>
      </c>
    </row>
    <row r="5178" spans="5:7" ht="14.3" thickBot="1" x14ac:dyDescent="0.3">
      <c r="E5178" s="11">
        <v>42030</v>
      </c>
      <c r="F5178">
        <v>2025.78</v>
      </c>
      <c r="G5178">
        <v>6641.01</v>
      </c>
    </row>
    <row r="5179" spans="5:7" ht="14.3" thickBot="1" x14ac:dyDescent="0.3">
      <c r="E5179" s="11">
        <v>42031</v>
      </c>
      <c r="F5179">
        <v>2021.34</v>
      </c>
      <c r="G5179">
        <v>6626.47</v>
      </c>
    </row>
    <row r="5180" spans="5:7" ht="14.3" thickBot="1" x14ac:dyDescent="0.3">
      <c r="E5180" s="11">
        <v>42032</v>
      </c>
      <c r="F5180">
        <v>2022.89</v>
      </c>
      <c r="G5180">
        <v>6631.56</v>
      </c>
    </row>
    <row r="5181" spans="5:7" ht="14.3" thickBot="1" x14ac:dyDescent="0.3">
      <c r="E5181" s="11">
        <v>42033</v>
      </c>
      <c r="F5181">
        <v>2018.94</v>
      </c>
      <c r="G5181">
        <v>6618.61</v>
      </c>
    </row>
    <row r="5182" spans="5:7" ht="14.3" thickBot="1" x14ac:dyDescent="0.3">
      <c r="E5182" s="11">
        <v>42034</v>
      </c>
      <c r="F5182">
        <v>2019.43</v>
      </c>
      <c r="G5182">
        <v>6620.21</v>
      </c>
    </row>
    <row r="5183" spans="5:7" ht="14.3" thickBot="1" x14ac:dyDescent="0.3">
      <c r="E5183" s="11">
        <v>42037</v>
      </c>
      <c r="F5183">
        <v>2007.74</v>
      </c>
      <c r="G5183">
        <v>6581.9</v>
      </c>
    </row>
    <row r="5184" spans="5:7" ht="14.3" thickBot="1" x14ac:dyDescent="0.3">
      <c r="E5184" s="11">
        <v>42039</v>
      </c>
      <c r="F5184">
        <v>2003.15</v>
      </c>
      <c r="G5184">
        <v>6566.85</v>
      </c>
    </row>
    <row r="5185" spans="5:7" ht="14.3" thickBot="1" x14ac:dyDescent="0.3">
      <c r="E5185" s="11">
        <v>42040</v>
      </c>
      <c r="F5185">
        <v>1998.48</v>
      </c>
      <c r="G5185">
        <v>6553.28</v>
      </c>
    </row>
    <row r="5186" spans="5:7" ht="14.3" thickBot="1" x14ac:dyDescent="0.3">
      <c r="E5186" s="11">
        <v>42041</v>
      </c>
      <c r="F5186">
        <v>1994.83</v>
      </c>
      <c r="G5186">
        <v>6541.31</v>
      </c>
    </row>
    <row r="5187" spans="5:7" ht="14.3" thickBot="1" x14ac:dyDescent="0.3">
      <c r="E5187" s="11">
        <v>42044</v>
      </c>
      <c r="F5187">
        <v>1990.82</v>
      </c>
      <c r="G5187">
        <v>6528.16</v>
      </c>
    </row>
    <row r="5188" spans="5:7" ht="14.3" thickBot="1" x14ac:dyDescent="0.3">
      <c r="E5188" s="11">
        <v>42045</v>
      </c>
      <c r="F5188">
        <v>1991.01</v>
      </c>
      <c r="G5188">
        <v>6528.78</v>
      </c>
    </row>
    <row r="5189" spans="5:7" ht="14.3" thickBot="1" x14ac:dyDescent="0.3">
      <c r="E5189" s="11">
        <v>42046</v>
      </c>
      <c r="F5189">
        <v>1988.95</v>
      </c>
      <c r="G5189">
        <v>6522.02</v>
      </c>
    </row>
    <row r="5190" spans="5:7" ht="14.3" thickBot="1" x14ac:dyDescent="0.3">
      <c r="E5190" s="11">
        <v>42047</v>
      </c>
      <c r="F5190">
        <v>1989.69</v>
      </c>
      <c r="G5190">
        <v>6524.44</v>
      </c>
    </row>
    <row r="5191" spans="5:7" ht="14.3" thickBot="1" x14ac:dyDescent="0.3">
      <c r="E5191" s="11">
        <v>42048</v>
      </c>
      <c r="F5191">
        <v>1988.44</v>
      </c>
      <c r="G5191">
        <v>6520.35</v>
      </c>
    </row>
    <row r="5192" spans="5:7" ht="14.3" thickBot="1" x14ac:dyDescent="0.3">
      <c r="E5192" s="11">
        <v>42051</v>
      </c>
      <c r="F5192">
        <v>1993.38</v>
      </c>
      <c r="G5192">
        <v>6536.54</v>
      </c>
    </row>
    <row r="5193" spans="5:7" ht="14.3" thickBot="1" x14ac:dyDescent="0.3">
      <c r="E5193" s="11">
        <v>42053</v>
      </c>
      <c r="F5193">
        <v>2001.3</v>
      </c>
      <c r="G5193">
        <v>6562.51</v>
      </c>
    </row>
    <row r="5194" spans="5:7" ht="14.3" thickBot="1" x14ac:dyDescent="0.3">
      <c r="E5194" s="11">
        <v>42055</v>
      </c>
      <c r="F5194">
        <v>2001.13</v>
      </c>
      <c r="G5194">
        <v>6561.98</v>
      </c>
    </row>
    <row r="5195" spans="5:7" ht="14.3" thickBot="1" x14ac:dyDescent="0.3">
      <c r="E5195" s="11">
        <v>42058</v>
      </c>
      <c r="F5195">
        <v>2006.57</v>
      </c>
      <c r="G5195">
        <v>6579.8</v>
      </c>
    </row>
    <row r="5196" spans="5:7" ht="14.3" thickBot="1" x14ac:dyDescent="0.3">
      <c r="E5196" s="11">
        <v>42059</v>
      </c>
      <c r="F5196">
        <v>2015.19</v>
      </c>
      <c r="G5196">
        <v>6608.08</v>
      </c>
    </row>
    <row r="5197" spans="5:7" ht="14.3" thickBot="1" x14ac:dyDescent="0.3">
      <c r="E5197" s="11">
        <v>42060</v>
      </c>
      <c r="F5197">
        <v>2017.05</v>
      </c>
      <c r="G5197">
        <v>6614.18</v>
      </c>
    </row>
    <row r="5198" spans="5:7" ht="14.3" thickBot="1" x14ac:dyDescent="0.3">
      <c r="E5198" s="11">
        <v>42061</v>
      </c>
      <c r="F5198">
        <v>2024.87</v>
      </c>
      <c r="G5198">
        <v>6639.81</v>
      </c>
    </row>
    <row r="5199" spans="5:7" ht="14.3" thickBot="1" x14ac:dyDescent="0.3">
      <c r="E5199" s="11">
        <v>42062</v>
      </c>
      <c r="F5199">
        <v>2018.63</v>
      </c>
      <c r="G5199">
        <v>6619.36</v>
      </c>
    </row>
    <row r="5200" spans="5:7" ht="14.3" thickBot="1" x14ac:dyDescent="0.3">
      <c r="E5200" s="11">
        <v>42065</v>
      </c>
      <c r="F5200">
        <v>2018.65</v>
      </c>
      <c r="G5200">
        <v>6619.66</v>
      </c>
    </row>
    <row r="5201" spans="5:7" ht="14.3" thickBot="1" x14ac:dyDescent="0.3">
      <c r="E5201" s="11">
        <v>42066</v>
      </c>
      <c r="F5201">
        <v>2013.16</v>
      </c>
      <c r="G5201">
        <v>6601.65</v>
      </c>
    </row>
    <row r="5202" spans="5:7" ht="14.3" thickBot="1" x14ac:dyDescent="0.3">
      <c r="E5202" s="11">
        <v>42067</v>
      </c>
      <c r="F5202">
        <v>2009.11</v>
      </c>
      <c r="G5202">
        <v>6588.38</v>
      </c>
    </row>
    <row r="5203" spans="5:7" ht="14.3" thickBot="1" x14ac:dyDescent="0.3">
      <c r="E5203" s="11">
        <v>42068</v>
      </c>
      <c r="F5203">
        <v>2004.2</v>
      </c>
      <c r="G5203">
        <v>6572.3</v>
      </c>
    </row>
    <row r="5204" spans="5:7" ht="14.3" thickBot="1" x14ac:dyDescent="0.3">
      <c r="E5204" s="11">
        <v>42069</v>
      </c>
      <c r="F5204">
        <v>2001.62</v>
      </c>
      <c r="G5204">
        <v>6563.83</v>
      </c>
    </row>
    <row r="5205" spans="5:7" ht="14.3" thickBot="1" x14ac:dyDescent="0.3">
      <c r="E5205" s="11">
        <v>42072</v>
      </c>
      <c r="F5205">
        <v>1996.7</v>
      </c>
      <c r="G5205">
        <v>6552.64</v>
      </c>
    </row>
    <row r="5206" spans="5:7" ht="14.3" thickBot="1" x14ac:dyDescent="0.3">
      <c r="E5206" s="11">
        <v>42073</v>
      </c>
      <c r="F5206">
        <v>1995.41</v>
      </c>
      <c r="G5206">
        <v>6548.41</v>
      </c>
    </row>
    <row r="5207" spans="5:7" ht="14.3" thickBot="1" x14ac:dyDescent="0.3">
      <c r="E5207" s="11">
        <v>42074</v>
      </c>
      <c r="F5207">
        <v>1988.59</v>
      </c>
      <c r="G5207">
        <v>6526.01</v>
      </c>
    </row>
    <row r="5208" spans="5:7" ht="14.3" thickBot="1" x14ac:dyDescent="0.3">
      <c r="E5208" s="11">
        <v>42076</v>
      </c>
      <c r="F5208">
        <v>1977.94</v>
      </c>
      <c r="G5208">
        <v>6491.06</v>
      </c>
    </row>
    <row r="5209" spans="5:7" ht="14.3" thickBot="1" x14ac:dyDescent="0.3">
      <c r="E5209" s="11">
        <v>42079</v>
      </c>
      <c r="F5209">
        <v>1971.52</v>
      </c>
      <c r="G5209">
        <v>6469.99</v>
      </c>
    </row>
    <row r="5210" spans="5:7" ht="14.3" thickBot="1" x14ac:dyDescent="0.3">
      <c r="E5210" s="11">
        <v>42080</v>
      </c>
      <c r="F5210">
        <v>1968.25</v>
      </c>
      <c r="G5210">
        <v>6459.29</v>
      </c>
    </row>
    <row r="5211" spans="5:7" ht="14.3" thickBot="1" x14ac:dyDescent="0.3">
      <c r="E5211" s="11">
        <v>42081</v>
      </c>
      <c r="F5211">
        <v>1961.79</v>
      </c>
      <c r="G5211">
        <v>6438.06</v>
      </c>
    </row>
    <row r="5212" spans="5:7" ht="14.3" thickBot="1" x14ac:dyDescent="0.3">
      <c r="E5212" s="11">
        <v>42082</v>
      </c>
      <c r="F5212">
        <v>1962.16</v>
      </c>
      <c r="G5212">
        <v>6439.28</v>
      </c>
    </row>
    <row r="5213" spans="5:7" ht="14.3" thickBot="1" x14ac:dyDescent="0.3">
      <c r="E5213" s="11">
        <v>42083</v>
      </c>
      <c r="F5213">
        <v>1955.9</v>
      </c>
      <c r="G5213">
        <v>6420.35</v>
      </c>
    </row>
    <row r="5214" spans="5:7" ht="14.3" thickBot="1" x14ac:dyDescent="0.3">
      <c r="E5214" s="11">
        <v>42086</v>
      </c>
      <c r="F5214">
        <v>1961.98</v>
      </c>
      <c r="G5214">
        <v>6440.29</v>
      </c>
    </row>
    <row r="5215" spans="5:7" ht="14.3" thickBot="1" x14ac:dyDescent="0.3">
      <c r="E5215" s="11">
        <v>42087</v>
      </c>
      <c r="F5215">
        <v>1974.61</v>
      </c>
      <c r="G5215">
        <v>6481.75</v>
      </c>
    </row>
    <row r="5216" spans="5:7" ht="14.3" thickBot="1" x14ac:dyDescent="0.3">
      <c r="E5216" s="11">
        <v>42088</v>
      </c>
      <c r="F5216">
        <v>1979.39</v>
      </c>
      <c r="G5216">
        <v>6497.45</v>
      </c>
    </row>
    <row r="5217" spans="5:7" ht="14.3" thickBot="1" x14ac:dyDescent="0.3">
      <c r="E5217" s="11">
        <v>42089</v>
      </c>
      <c r="F5217">
        <v>1979.42</v>
      </c>
      <c r="G5217">
        <v>6497.57</v>
      </c>
    </row>
    <row r="5218" spans="5:7" ht="14.3" thickBot="1" x14ac:dyDescent="0.3">
      <c r="E5218" s="11">
        <v>42090</v>
      </c>
      <c r="F5218">
        <v>1984.98</v>
      </c>
      <c r="G5218">
        <v>6521.71</v>
      </c>
    </row>
    <row r="5219" spans="5:7" ht="14.3" thickBot="1" x14ac:dyDescent="0.3">
      <c r="E5219" s="11">
        <v>42093</v>
      </c>
      <c r="F5219">
        <v>1978.5</v>
      </c>
      <c r="G5219">
        <v>6500.41</v>
      </c>
    </row>
    <row r="5220" spans="5:7" ht="14.3" thickBot="1" x14ac:dyDescent="0.3">
      <c r="E5220" s="11">
        <v>42094</v>
      </c>
      <c r="F5220">
        <v>1975.21</v>
      </c>
      <c r="G5220">
        <v>6489.6</v>
      </c>
    </row>
    <row r="5221" spans="5:7" ht="14.3" thickBot="1" x14ac:dyDescent="0.3">
      <c r="E5221" s="11">
        <v>42095</v>
      </c>
      <c r="F5221">
        <v>1977.83</v>
      </c>
      <c r="G5221">
        <v>6498.21</v>
      </c>
    </row>
    <row r="5222" spans="5:7" ht="14.3" thickBot="1" x14ac:dyDescent="0.3">
      <c r="E5222" s="11">
        <v>42096</v>
      </c>
      <c r="F5222">
        <v>1975.54</v>
      </c>
      <c r="G5222">
        <v>6490.69</v>
      </c>
    </row>
    <row r="5223" spans="5:7" ht="14.3" thickBot="1" x14ac:dyDescent="0.3">
      <c r="E5223" s="11">
        <v>42097</v>
      </c>
      <c r="F5223">
        <v>1972.98</v>
      </c>
      <c r="G5223">
        <v>6482.27</v>
      </c>
    </row>
    <row r="5224" spans="5:7" ht="14.3" thickBot="1" x14ac:dyDescent="0.3">
      <c r="E5224" s="11">
        <v>42100</v>
      </c>
      <c r="F5224">
        <v>1977.88</v>
      </c>
      <c r="G5224">
        <v>6498.37</v>
      </c>
    </row>
    <row r="5225" spans="5:7" ht="14.3" thickBot="1" x14ac:dyDescent="0.3">
      <c r="E5225" s="11">
        <v>42101</v>
      </c>
      <c r="F5225">
        <v>1964.14</v>
      </c>
      <c r="G5225">
        <v>6453.25</v>
      </c>
    </row>
    <row r="5226" spans="5:7" ht="14.3" thickBot="1" x14ac:dyDescent="0.3">
      <c r="E5226" s="11">
        <v>42102</v>
      </c>
      <c r="F5226">
        <v>1962.4</v>
      </c>
      <c r="G5226">
        <v>6447.51</v>
      </c>
    </row>
    <row r="5227" spans="5:7" ht="14.3" thickBot="1" x14ac:dyDescent="0.3">
      <c r="E5227" s="11">
        <v>42103</v>
      </c>
      <c r="F5227">
        <v>1962.37</v>
      </c>
      <c r="G5227">
        <v>6447.41</v>
      </c>
    </row>
    <row r="5228" spans="5:7" ht="14.3" thickBot="1" x14ac:dyDescent="0.3">
      <c r="E5228" s="11">
        <v>42104</v>
      </c>
      <c r="F5228">
        <v>1962.3</v>
      </c>
      <c r="G5228">
        <v>6447.18</v>
      </c>
    </row>
    <row r="5229" spans="5:7" ht="14.3" thickBot="1" x14ac:dyDescent="0.3">
      <c r="E5229" s="11">
        <v>42107</v>
      </c>
      <c r="F5229">
        <v>1953.08</v>
      </c>
      <c r="G5229">
        <v>6419.12</v>
      </c>
    </row>
    <row r="5230" spans="5:7" ht="14.3" thickBot="1" x14ac:dyDescent="0.3">
      <c r="E5230" s="11">
        <v>42108</v>
      </c>
      <c r="F5230">
        <v>1951.77</v>
      </c>
      <c r="G5230">
        <v>6414.8</v>
      </c>
    </row>
    <row r="5231" spans="5:7" ht="14.3" thickBot="1" x14ac:dyDescent="0.3">
      <c r="E5231" s="11">
        <v>42109</v>
      </c>
      <c r="F5231">
        <v>1948.47</v>
      </c>
      <c r="G5231">
        <v>6403.97</v>
      </c>
    </row>
    <row r="5232" spans="5:7" ht="14.3" thickBot="1" x14ac:dyDescent="0.3">
      <c r="E5232" s="11">
        <v>42110</v>
      </c>
      <c r="F5232">
        <v>1949.42</v>
      </c>
      <c r="G5232">
        <v>6407.08</v>
      </c>
    </row>
    <row r="5233" spans="5:7" ht="14.3" thickBot="1" x14ac:dyDescent="0.3">
      <c r="E5233" s="11">
        <v>42111</v>
      </c>
      <c r="F5233">
        <v>1943.01</v>
      </c>
      <c r="G5233">
        <v>6386.01</v>
      </c>
    </row>
    <row r="5234" spans="5:7" ht="14.3" thickBot="1" x14ac:dyDescent="0.3">
      <c r="E5234" s="11">
        <v>42114</v>
      </c>
      <c r="F5234">
        <v>1945.01</v>
      </c>
      <c r="G5234">
        <v>6392.57</v>
      </c>
    </row>
    <row r="5235" spans="5:7" ht="14.3" thickBot="1" x14ac:dyDescent="0.3">
      <c r="E5235" s="11">
        <v>42115</v>
      </c>
      <c r="F5235">
        <v>1940.71</v>
      </c>
      <c r="G5235">
        <v>6378.44</v>
      </c>
    </row>
    <row r="5236" spans="5:7" ht="14.3" thickBot="1" x14ac:dyDescent="0.3">
      <c r="E5236" s="11">
        <v>42116</v>
      </c>
      <c r="F5236">
        <v>1934.42</v>
      </c>
      <c r="G5236">
        <v>6357.78</v>
      </c>
    </row>
    <row r="5237" spans="5:7" ht="14.3" thickBot="1" x14ac:dyDescent="0.3">
      <c r="E5237" s="11">
        <v>42117</v>
      </c>
      <c r="F5237">
        <v>1931.34</v>
      </c>
      <c r="G5237">
        <v>6347.65</v>
      </c>
    </row>
    <row r="5238" spans="5:7" ht="14.3" thickBot="1" x14ac:dyDescent="0.3">
      <c r="E5238" s="11">
        <v>42118</v>
      </c>
      <c r="F5238">
        <v>1930.44</v>
      </c>
      <c r="G5238">
        <v>6344.7</v>
      </c>
    </row>
    <row r="5239" spans="5:7" ht="14.3" thickBot="1" x14ac:dyDescent="0.3">
      <c r="E5239" s="11">
        <v>42121</v>
      </c>
      <c r="F5239">
        <v>1936.45</v>
      </c>
      <c r="G5239">
        <v>6364.44</v>
      </c>
    </row>
    <row r="5240" spans="5:7" ht="14.3" thickBot="1" x14ac:dyDescent="0.3">
      <c r="E5240" s="11">
        <v>42122</v>
      </c>
      <c r="F5240">
        <v>1943.97</v>
      </c>
      <c r="G5240">
        <v>6389.18</v>
      </c>
    </row>
    <row r="5241" spans="5:7" ht="14.3" thickBot="1" x14ac:dyDescent="0.3">
      <c r="E5241" s="11">
        <v>42123</v>
      </c>
      <c r="F5241">
        <v>1953.22</v>
      </c>
      <c r="G5241">
        <v>6419.58</v>
      </c>
    </row>
    <row r="5242" spans="5:7" ht="14.3" thickBot="1" x14ac:dyDescent="0.3">
      <c r="E5242" s="11">
        <v>42124</v>
      </c>
      <c r="F5242">
        <v>1955.81</v>
      </c>
      <c r="G5242">
        <v>6428.09</v>
      </c>
    </row>
    <row r="5243" spans="5:7" ht="14.3" thickBot="1" x14ac:dyDescent="0.3">
      <c r="E5243" s="11">
        <v>42128</v>
      </c>
      <c r="F5243">
        <v>1950.99</v>
      </c>
      <c r="G5243">
        <v>6412.24</v>
      </c>
    </row>
    <row r="5244" spans="5:7" ht="14.3" thickBot="1" x14ac:dyDescent="0.3">
      <c r="E5244" s="11">
        <v>42129</v>
      </c>
      <c r="F5244">
        <v>1948.8</v>
      </c>
      <c r="G5244">
        <v>6411.14</v>
      </c>
    </row>
    <row r="5245" spans="5:7" ht="14.3" thickBot="1" x14ac:dyDescent="0.3">
      <c r="E5245" s="11">
        <v>42130</v>
      </c>
      <c r="F5245">
        <v>1945.66</v>
      </c>
      <c r="G5245">
        <v>6400.82</v>
      </c>
    </row>
    <row r="5246" spans="5:7" ht="14.3" thickBot="1" x14ac:dyDescent="0.3">
      <c r="E5246" s="11">
        <v>42131</v>
      </c>
      <c r="F5246">
        <v>1952.47</v>
      </c>
      <c r="G5246">
        <v>6423.21</v>
      </c>
    </row>
    <row r="5247" spans="5:7" ht="14.3" thickBot="1" x14ac:dyDescent="0.3">
      <c r="E5247" s="11">
        <v>42132</v>
      </c>
      <c r="F5247">
        <v>1955.83</v>
      </c>
      <c r="G5247">
        <v>6434.28</v>
      </c>
    </row>
    <row r="5248" spans="5:7" ht="14.3" thickBot="1" x14ac:dyDescent="0.3">
      <c r="E5248" s="11">
        <v>42135</v>
      </c>
      <c r="F5248">
        <v>1946.11</v>
      </c>
      <c r="G5248">
        <v>6402.29</v>
      </c>
    </row>
    <row r="5249" spans="5:7" ht="14.3" thickBot="1" x14ac:dyDescent="0.3">
      <c r="E5249" s="11">
        <v>42136</v>
      </c>
      <c r="F5249">
        <v>1939.67</v>
      </c>
      <c r="G5249">
        <v>6381.1</v>
      </c>
    </row>
    <row r="5250" spans="5:7" ht="14.3" thickBot="1" x14ac:dyDescent="0.3">
      <c r="E5250" s="11">
        <v>42137</v>
      </c>
      <c r="F5250">
        <v>1956.38</v>
      </c>
      <c r="G5250">
        <v>6436.07</v>
      </c>
    </row>
    <row r="5251" spans="5:7" ht="14.3" thickBot="1" x14ac:dyDescent="0.3">
      <c r="E5251" s="11">
        <v>42138</v>
      </c>
      <c r="F5251">
        <v>1964.89</v>
      </c>
      <c r="G5251">
        <v>6464.08</v>
      </c>
    </row>
    <row r="5252" spans="5:7" ht="14.3" thickBot="1" x14ac:dyDescent="0.3">
      <c r="E5252" s="11">
        <v>42139</v>
      </c>
      <c r="F5252">
        <v>1975.98</v>
      </c>
      <c r="G5252">
        <v>6500.56</v>
      </c>
    </row>
    <row r="5253" spans="5:7" ht="14.3" thickBot="1" x14ac:dyDescent="0.3">
      <c r="E5253" s="11">
        <v>42142</v>
      </c>
      <c r="F5253">
        <v>1975.46</v>
      </c>
      <c r="G5253">
        <v>6498.85</v>
      </c>
    </row>
    <row r="5254" spans="5:7" ht="14.3" thickBot="1" x14ac:dyDescent="0.3">
      <c r="E5254" s="11">
        <v>42143</v>
      </c>
      <c r="F5254">
        <v>1969.44</v>
      </c>
      <c r="G5254">
        <v>6479.06</v>
      </c>
    </row>
    <row r="5255" spans="5:7" ht="14.3" thickBot="1" x14ac:dyDescent="0.3">
      <c r="E5255" s="11">
        <v>42144</v>
      </c>
      <c r="F5255">
        <v>1965.47</v>
      </c>
      <c r="G5255">
        <v>6466</v>
      </c>
    </row>
    <row r="5256" spans="5:7" ht="14.3" thickBot="1" x14ac:dyDescent="0.3">
      <c r="E5256" s="11">
        <v>42145</v>
      </c>
      <c r="F5256">
        <v>1968.72</v>
      </c>
      <c r="G5256">
        <v>6476.67</v>
      </c>
    </row>
    <row r="5257" spans="5:7" ht="14.3" thickBot="1" x14ac:dyDescent="0.3">
      <c r="E5257" s="11">
        <v>42146</v>
      </c>
      <c r="F5257">
        <v>1974.9</v>
      </c>
      <c r="G5257">
        <v>6497.01</v>
      </c>
    </row>
    <row r="5258" spans="5:7" ht="14.3" thickBot="1" x14ac:dyDescent="0.3">
      <c r="E5258" s="11">
        <v>42149</v>
      </c>
      <c r="F5258">
        <v>1972.73</v>
      </c>
      <c r="G5258">
        <v>6489.87</v>
      </c>
    </row>
    <row r="5259" spans="5:7" ht="14.3" thickBot="1" x14ac:dyDescent="0.3">
      <c r="E5259" s="11">
        <v>42150</v>
      </c>
      <c r="F5259">
        <v>1967.91</v>
      </c>
      <c r="G5259">
        <v>6476.79</v>
      </c>
    </row>
    <row r="5260" spans="5:7" ht="14.3" thickBot="1" x14ac:dyDescent="0.3">
      <c r="E5260" s="11">
        <v>42151</v>
      </c>
      <c r="F5260">
        <v>1962.95</v>
      </c>
      <c r="G5260">
        <v>6468.12</v>
      </c>
    </row>
    <row r="5261" spans="5:7" ht="14.3" thickBot="1" x14ac:dyDescent="0.3">
      <c r="E5261" s="11">
        <v>42152</v>
      </c>
      <c r="F5261">
        <v>1956.13</v>
      </c>
      <c r="G5261">
        <v>6447.81</v>
      </c>
    </row>
    <row r="5262" spans="5:7" ht="14.3" thickBot="1" x14ac:dyDescent="0.3">
      <c r="E5262" s="11">
        <v>42153</v>
      </c>
      <c r="F5262">
        <v>1952</v>
      </c>
      <c r="G5262">
        <v>6443.63</v>
      </c>
    </row>
    <row r="5263" spans="5:7" ht="14.3" thickBot="1" x14ac:dyDescent="0.3">
      <c r="E5263" s="11">
        <v>42156</v>
      </c>
      <c r="F5263">
        <v>1953.59</v>
      </c>
      <c r="G5263">
        <v>6449.92</v>
      </c>
    </row>
    <row r="5264" spans="5:7" ht="14.3" thickBot="1" x14ac:dyDescent="0.3">
      <c r="E5264" s="11">
        <v>42157</v>
      </c>
      <c r="F5264">
        <v>1956.99</v>
      </c>
      <c r="G5264">
        <v>6461.48</v>
      </c>
    </row>
    <row r="5265" spans="5:7" ht="14.3" thickBot="1" x14ac:dyDescent="0.3">
      <c r="E5265" s="11">
        <v>42158</v>
      </c>
      <c r="F5265">
        <v>1959.73</v>
      </c>
      <c r="G5265">
        <v>6470.53</v>
      </c>
    </row>
    <row r="5266" spans="5:7" ht="14.3" thickBot="1" x14ac:dyDescent="0.3">
      <c r="E5266" s="11">
        <v>42159</v>
      </c>
      <c r="F5266">
        <v>1967.64</v>
      </c>
      <c r="G5266">
        <v>6496.65</v>
      </c>
    </row>
    <row r="5267" spans="5:7" ht="14.3" thickBot="1" x14ac:dyDescent="0.3">
      <c r="E5267" s="11">
        <v>42160</v>
      </c>
      <c r="F5267">
        <v>1970.79</v>
      </c>
      <c r="G5267">
        <v>6507.06</v>
      </c>
    </row>
    <row r="5268" spans="5:7" ht="14.3" thickBot="1" x14ac:dyDescent="0.3">
      <c r="E5268" s="11">
        <v>42163</v>
      </c>
      <c r="F5268">
        <v>1974.65</v>
      </c>
      <c r="G5268">
        <v>6519.78</v>
      </c>
    </row>
    <row r="5269" spans="5:7" ht="14.3" thickBot="1" x14ac:dyDescent="0.3">
      <c r="E5269" s="11">
        <v>42164</v>
      </c>
      <c r="F5269">
        <v>1976.34</v>
      </c>
      <c r="G5269">
        <v>6525.38</v>
      </c>
    </row>
    <row r="5270" spans="5:7" ht="14.3" thickBot="1" x14ac:dyDescent="0.3">
      <c r="E5270" s="11">
        <v>42165</v>
      </c>
      <c r="F5270">
        <v>1976.57</v>
      </c>
      <c r="G5270">
        <v>6526.27</v>
      </c>
    </row>
    <row r="5271" spans="5:7" ht="14.3" thickBot="1" x14ac:dyDescent="0.3">
      <c r="E5271" s="11">
        <v>42166</v>
      </c>
      <c r="F5271">
        <v>1978.09</v>
      </c>
      <c r="G5271">
        <v>6531.3</v>
      </c>
    </row>
    <row r="5272" spans="5:7" ht="14.3" thickBot="1" x14ac:dyDescent="0.3">
      <c r="E5272" s="11">
        <v>42167</v>
      </c>
      <c r="F5272">
        <v>1975.05</v>
      </c>
      <c r="G5272">
        <v>6521.27</v>
      </c>
    </row>
    <row r="5273" spans="5:7" ht="14.3" thickBot="1" x14ac:dyDescent="0.3">
      <c r="E5273" s="11">
        <v>42170</v>
      </c>
      <c r="F5273">
        <v>1972.76</v>
      </c>
      <c r="G5273">
        <v>6513.69</v>
      </c>
    </row>
    <row r="5274" spans="5:7" ht="14.3" thickBot="1" x14ac:dyDescent="0.3">
      <c r="E5274" s="11">
        <v>42171</v>
      </c>
      <c r="F5274">
        <v>1973.34</v>
      </c>
      <c r="G5274">
        <v>6515.62</v>
      </c>
    </row>
    <row r="5275" spans="5:7" ht="14.3" thickBot="1" x14ac:dyDescent="0.3">
      <c r="E5275" s="11">
        <v>42172</v>
      </c>
      <c r="F5275">
        <v>1975.82</v>
      </c>
      <c r="G5275">
        <v>6523.8</v>
      </c>
    </row>
    <row r="5276" spans="5:7" ht="14.3" thickBot="1" x14ac:dyDescent="0.3">
      <c r="E5276" s="11">
        <v>42173</v>
      </c>
      <c r="F5276">
        <v>1983.23</v>
      </c>
      <c r="G5276">
        <v>6548.28</v>
      </c>
    </row>
    <row r="5277" spans="5:7" ht="14.3" thickBot="1" x14ac:dyDescent="0.3">
      <c r="E5277" s="11">
        <v>42174</v>
      </c>
      <c r="F5277">
        <v>1987.04</v>
      </c>
      <c r="G5277">
        <v>6560.86</v>
      </c>
    </row>
    <row r="5278" spans="5:7" ht="14.3" thickBot="1" x14ac:dyDescent="0.3">
      <c r="E5278" s="11">
        <v>42177</v>
      </c>
      <c r="F5278">
        <v>1985.72</v>
      </c>
      <c r="G5278">
        <v>6564.93</v>
      </c>
    </row>
    <row r="5279" spans="5:7" ht="14.3" thickBot="1" x14ac:dyDescent="0.3">
      <c r="E5279" s="11">
        <v>42178</v>
      </c>
      <c r="F5279">
        <v>1984.76</v>
      </c>
      <c r="G5279">
        <v>6561.75</v>
      </c>
    </row>
    <row r="5280" spans="5:7" ht="14.3" thickBot="1" x14ac:dyDescent="0.3">
      <c r="E5280" s="11">
        <v>42179</v>
      </c>
      <c r="F5280">
        <v>1982.2</v>
      </c>
      <c r="G5280">
        <v>6553.29</v>
      </c>
    </row>
    <row r="5281" spans="5:7" ht="14.3" thickBot="1" x14ac:dyDescent="0.3">
      <c r="E5281" s="11">
        <v>42180</v>
      </c>
      <c r="F5281">
        <v>1985.89</v>
      </c>
      <c r="G5281">
        <v>6565.51</v>
      </c>
    </row>
    <row r="5282" spans="5:7" ht="14.3" thickBot="1" x14ac:dyDescent="0.3">
      <c r="E5282" s="11">
        <v>42181</v>
      </c>
      <c r="F5282">
        <v>1981.39</v>
      </c>
      <c r="G5282">
        <v>6550.6</v>
      </c>
    </row>
    <row r="5283" spans="5:7" ht="14.3" thickBot="1" x14ac:dyDescent="0.3">
      <c r="E5283" s="11">
        <v>42184</v>
      </c>
      <c r="F5283">
        <v>1980.11</v>
      </c>
      <c r="G5283">
        <v>6547.28</v>
      </c>
    </row>
    <row r="5284" spans="5:7" ht="14.3" thickBot="1" x14ac:dyDescent="0.3">
      <c r="E5284" s="11">
        <v>42185</v>
      </c>
      <c r="F5284">
        <v>1980.9</v>
      </c>
      <c r="G5284">
        <v>6549.88</v>
      </c>
    </row>
    <row r="5285" spans="5:7" ht="14.3" thickBot="1" x14ac:dyDescent="0.3">
      <c r="E5285" s="11">
        <v>42186</v>
      </c>
      <c r="F5285">
        <v>1973.01</v>
      </c>
      <c r="G5285">
        <v>6523.79</v>
      </c>
    </row>
    <row r="5286" spans="5:7" ht="14.3" thickBot="1" x14ac:dyDescent="0.3">
      <c r="E5286" s="11">
        <v>42187</v>
      </c>
      <c r="F5286">
        <v>1966.19</v>
      </c>
      <c r="G5286">
        <v>6501.24</v>
      </c>
    </row>
    <row r="5287" spans="5:7" ht="14.3" thickBot="1" x14ac:dyDescent="0.3">
      <c r="E5287" s="11">
        <v>42188</v>
      </c>
      <c r="F5287">
        <v>1964.42</v>
      </c>
      <c r="G5287">
        <v>6495.41</v>
      </c>
    </row>
    <row r="5288" spans="5:7" ht="14.3" thickBot="1" x14ac:dyDescent="0.3">
      <c r="E5288" s="11">
        <v>42191</v>
      </c>
      <c r="F5288">
        <v>1964.65</v>
      </c>
      <c r="G5288">
        <v>6496.16</v>
      </c>
    </row>
    <row r="5289" spans="5:7" ht="14.3" thickBot="1" x14ac:dyDescent="0.3">
      <c r="E5289" s="11">
        <v>42192</v>
      </c>
      <c r="F5289">
        <v>1973.28</v>
      </c>
      <c r="G5289">
        <v>6524.71</v>
      </c>
    </row>
    <row r="5290" spans="5:7" ht="14.3" thickBot="1" x14ac:dyDescent="0.3">
      <c r="E5290" s="11">
        <v>42193</v>
      </c>
      <c r="F5290">
        <v>1969.62</v>
      </c>
      <c r="G5290">
        <v>6516.66</v>
      </c>
    </row>
    <row r="5291" spans="5:7" ht="14.3" thickBot="1" x14ac:dyDescent="0.3">
      <c r="E5291" s="11">
        <v>42194</v>
      </c>
      <c r="F5291">
        <v>1964.43</v>
      </c>
      <c r="G5291">
        <v>6503.73</v>
      </c>
    </row>
    <row r="5292" spans="5:7" ht="14.3" thickBot="1" x14ac:dyDescent="0.3">
      <c r="E5292" s="11">
        <v>42195</v>
      </c>
      <c r="F5292">
        <v>1960.27</v>
      </c>
      <c r="G5292">
        <v>6494.05</v>
      </c>
    </row>
    <row r="5293" spans="5:7" ht="14.3" thickBot="1" x14ac:dyDescent="0.3">
      <c r="E5293" s="11">
        <v>42198</v>
      </c>
      <c r="F5293">
        <v>1945.05</v>
      </c>
      <c r="G5293">
        <v>6474.38</v>
      </c>
    </row>
    <row r="5294" spans="5:7" ht="14.3" thickBot="1" x14ac:dyDescent="0.3">
      <c r="E5294" s="11">
        <v>42199</v>
      </c>
      <c r="F5294">
        <v>1947.78</v>
      </c>
      <c r="G5294">
        <v>6489.59</v>
      </c>
    </row>
    <row r="5295" spans="5:7" ht="14.3" thickBot="1" x14ac:dyDescent="0.3">
      <c r="E5295" s="11">
        <v>42200</v>
      </c>
      <c r="F5295">
        <v>1951.02</v>
      </c>
      <c r="G5295">
        <v>6500.37</v>
      </c>
    </row>
    <row r="5296" spans="5:7" ht="14.3" thickBot="1" x14ac:dyDescent="0.3">
      <c r="E5296" s="11">
        <v>42201</v>
      </c>
      <c r="F5296">
        <v>1950.83</v>
      </c>
      <c r="G5296">
        <v>6499.76</v>
      </c>
    </row>
    <row r="5297" spans="5:7" ht="14.3" thickBot="1" x14ac:dyDescent="0.3">
      <c r="E5297" s="11">
        <v>42202</v>
      </c>
      <c r="F5297">
        <v>1950.52</v>
      </c>
      <c r="G5297">
        <v>6498.69</v>
      </c>
    </row>
    <row r="5298" spans="5:7" ht="14.3" thickBot="1" x14ac:dyDescent="0.3">
      <c r="E5298" s="11">
        <v>42205</v>
      </c>
      <c r="F5298">
        <v>1955.84</v>
      </c>
      <c r="G5298">
        <v>6516.42</v>
      </c>
    </row>
    <row r="5299" spans="5:7" ht="14.3" thickBot="1" x14ac:dyDescent="0.3">
      <c r="E5299" s="11">
        <v>42206</v>
      </c>
      <c r="F5299">
        <v>1952.9</v>
      </c>
      <c r="G5299">
        <v>6506.63</v>
      </c>
    </row>
    <row r="5300" spans="5:7" ht="14.3" thickBot="1" x14ac:dyDescent="0.3">
      <c r="E5300" s="11">
        <v>42207</v>
      </c>
      <c r="F5300">
        <v>1953.19</v>
      </c>
      <c r="G5300">
        <v>6507.6</v>
      </c>
    </row>
    <row r="5301" spans="5:7" ht="14.3" thickBot="1" x14ac:dyDescent="0.3">
      <c r="E5301" s="11">
        <v>42208</v>
      </c>
      <c r="F5301">
        <v>1953.54</v>
      </c>
      <c r="G5301">
        <v>6508.77</v>
      </c>
    </row>
    <row r="5302" spans="5:7" ht="14.3" thickBot="1" x14ac:dyDescent="0.3">
      <c r="E5302" s="11">
        <v>42209</v>
      </c>
      <c r="F5302">
        <v>1953.78</v>
      </c>
      <c r="G5302">
        <v>6509.57</v>
      </c>
    </row>
    <row r="5303" spans="5:7" ht="14.3" thickBot="1" x14ac:dyDescent="0.3">
      <c r="E5303" s="11">
        <v>42212</v>
      </c>
      <c r="F5303">
        <v>1958.29</v>
      </c>
      <c r="G5303">
        <v>6524.6</v>
      </c>
    </row>
    <row r="5304" spans="5:7" ht="14.3" thickBot="1" x14ac:dyDescent="0.3">
      <c r="E5304" s="11">
        <v>42213</v>
      </c>
      <c r="F5304">
        <v>1968.92</v>
      </c>
      <c r="G5304">
        <v>6560</v>
      </c>
    </row>
    <row r="5305" spans="5:7" ht="14.3" thickBot="1" x14ac:dyDescent="0.3">
      <c r="E5305" s="11">
        <v>42214</v>
      </c>
      <c r="F5305">
        <v>1971.23</v>
      </c>
      <c r="G5305">
        <v>6567.72</v>
      </c>
    </row>
    <row r="5306" spans="5:7" ht="14.3" thickBot="1" x14ac:dyDescent="0.3">
      <c r="E5306" s="11">
        <v>42215</v>
      </c>
      <c r="F5306">
        <v>1973.38</v>
      </c>
      <c r="G5306">
        <v>6574.87</v>
      </c>
    </row>
    <row r="5307" spans="5:7" ht="14.3" thickBot="1" x14ac:dyDescent="0.3">
      <c r="E5307" s="11">
        <v>42216</v>
      </c>
      <c r="F5307">
        <v>1974.5</v>
      </c>
      <c r="G5307">
        <v>6578.59</v>
      </c>
    </row>
    <row r="5308" spans="5:7" ht="14.3" thickBot="1" x14ac:dyDescent="0.3">
      <c r="E5308" s="11">
        <v>42219</v>
      </c>
      <c r="F5308">
        <v>1972.73</v>
      </c>
      <c r="G5308">
        <v>6572.7</v>
      </c>
    </row>
    <row r="5309" spans="5:7" ht="14.3" thickBot="1" x14ac:dyDescent="0.3">
      <c r="E5309" s="11">
        <v>42220</v>
      </c>
      <c r="F5309">
        <v>1979.49</v>
      </c>
      <c r="G5309">
        <v>6595.22</v>
      </c>
    </row>
    <row r="5310" spans="5:7" ht="14.3" thickBot="1" x14ac:dyDescent="0.3">
      <c r="E5310" s="11">
        <v>42221</v>
      </c>
      <c r="F5310">
        <v>1982.5</v>
      </c>
      <c r="G5310">
        <v>6605.25</v>
      </c>
    </row>
    <row r="5311" spans="5:7" ht="14.3" thickBot="1" x14ac:dyDescent="0.3">
      <c r="E5311" s="11">
        <v>42222</v>
      </c>
      <c r="F5311">
        <v>1981.57</v>
      </c>
      <c r="G5311">
        <v>6602.16</v>
      </c>
    </row>
    <row r="5312" spans="5:7" ht="14.3" thickBot="1" x14ac:dyDescent="0.3">
      <c r="E5312" s="11">
        <v>42223</v>
      </c>
      <c r="F5312">
        <v>1975.49</v>
      </c>
      <c r="G5312">
        <v>6581.91</v>
      </c>
    </row>
    <row r="5313" spans="5:7" ht="14.3" thickBot="1" x14ac:dyDescent="0.3">
      <c r="E5313" s="11">
        <v>42226</v>
      </c>
      <c r="F5313">
        <v>1966.43</v>
      </c>
      <c r="G5313">
        <v>6551.71</v>
      </c>
    </row>
    <row r="5314" spans="5:7" ht="14.3" thickBot="1" x14ac:dyDescent="0.3">
      <c r="E5314" s="11">
        <v>42227</v>
      </c>
      <c r="F5314">
        <v>1964.27</v>
      </c>
      <c r="G5314">
        <v>6544.51</v>
      </c>
    </row>
    <row r="5315" spans="5:7" ht="14.3" thickBot="1" x14ac:dyDescent="0.3">
      <c r="E5315" s="11">
        <v>42228</v>
      </c>
      <c r="F5315">
        <v>1961.46</v>
      </c>
      <c r="G5315">
        <v>6535.16</v>
      </c>
    </row>
    <row r="5316" spans="5:7" ht="14.3" thickBot="1" x14ac:dyDescent="0.3">
      <c r="E5316" s="11">
        <v>42229</v>
      </c>
      <c r="F5316">
        <v>1965.75</v>
      </c>
      <c r="G5316">
        <v>6549.44</v>
      </c>
    </row>
    <row r="5317" spans="5:7" ht="14.3" thickBot="1" x14ac:dyDescent="0.3">
      <c r="E5317" s="11">
        <v>42230</v>
      </c>
      <c r="F5317">
        <v>1965.02</v>
      </c>
      <c r="G5317">
        <v>6547.01</v>
      </c>
    </row>
    <row r="5318" spans="5:7" ht="14.3" thickBot="1" x14ac:dyDescent="0.3">
      <c r="E5318" s="11">
        <v>42233</v>
      </c>
      <c r="F5318">
        <v>1970.45</v>
      </c>
      <c r="G5318">
        <v>6565.1</v>
      </c>
    </row>
    <row r="5319" spans="5:7" ht="14.3" thickBot="1" x14ac:dyDescent="0.3">
      <c r="E5319" s="11">
        <v>42234</v>
      </c>
      <c r="F5319">
        <v>1966.43</v>
      </c>
      <c r="G5319">
        <v>6551.71</v>
      </c>
    </row>
    <row r="5320" spans="5:7" ht="14.3" thickBot="1" x14ac:dyDescent="0.3">
      <c r="E5320" s="11">
        <v>42235</v>
      </c>
      <c r="F5320">
        <v>1969.59</v>
      </c>
      <c r="G5320">
        <v>6562.23</v>
      </c>
    </row>
    <row r="5321" spans="5:7" ht="14.3" thickBot="1" x14ac:dyDescent="0.3">
      <c r="E5321" s="11">
        <v>42236</v>
      </c>
      <c r="F5321">
        <v>1966.82</v>
      </c>
      <c r="G5321">
        <v>6553</v>
      </c>
    </row>
    <row r="5322" spans="5:7" ht="14.3" thickBot="1" x14ac:dyDescent="0.3">
      <c r="E5322" s="11">
        <v>42237</v>
      </c>
      <c r="F5322">
        <v>1959.39</v>
      </c>
      <c r="G5322">
        <v>6528.26</v>
      </c>
    </row>
    <row r="5323" spans="5:7" ht="14.3" thickBot="1" x14ac:dyDescent="0.3">
      <c r="E5323" s="11">
        <v>42240</v>
      </c>
      <c r="F5323">
        <v>1957.17</v>
      </c>
      <c r="G5323">
        <v>6520.88</v>
      </c>
    </row>
    <row r="5324" spans="5:7" ht="14.3" thickBot="1" x14ac:dyDescent="0.3">
      <c r="E5324" s="11">
        <v>42241</v>
      </c>
      <c r="F5324">
        <v>1943.6</v>
      </c>
      <c r="G5324">
        <v>6475.65</v>
      </c>
    </row>
    <row r="5325" spans="5:7" ht="14.3" thickBot="1" x14ac:dyDescent="0.3">
      <c r="E5325" s="11">
        <v>42242</v>
      </c>
      <c r="F5325">
        <v>1938.57</v>
      </c>
      <c r="G5325">
        <v>6458.88</v>
      </c>
    </row>
    <row r="5326" spans="5:7" ht="14.3" thickBot="1" x14ac:dyDescent="0.3">
      <c r="E5326" s="11">
        <v>42243</v>
      </c>
      <c r="F5326">
        <v>1933.17</v>
      </c>
      <c r="G5326">
        <v>6441.9</v>
      </c>
    </row>
    <row r="5327" spans="5:7" ht="14.3" thickBot="1" x14ac:dyDescent="0.3">
      <c r="E5327" s="11">
        <v>42244</v>
      </c>
      <c r="F5327">
        <v>1929</v>
      </c>
      <c r="G5327">
        <v>6428</v>
      </c>
    </row>
    <row r="5328" spans="5:7" ht="14.3" thickBot="1" x14ac:dyDescent="0.3">
      <c r="E5328" s="11">
        <v>42247</v>
      </c>
      <c r="F5328">
        <v>1930.7</v>
      </c>
      <c r="G5328">
        <v>6434.54</v>
      </c>
    </row>
    <row r="5329" spans="5:7" ht="14.3" thickBot="1" x14ac:dyDescent="0.3">
      <c r="E5329" s="11">
        <v>42248</v>
      </c>
      <c r="F5329">
        <v>1928.47</v>
      </c>
      <c r="G5329">
        <v>6427.11</v>
      </c>
    </row>
    <row r="5330" spans="5:7" ht="14.3" thickBot="1" x14ac:dyDescent="0.3">
      <c r="E5330" s="11">
        <v>42249</v>
      </c>
      <c r="F5330">
        <v>1944.99</v>
      </c>
      <c r="G5330">
        <v>6488.36</v>
      </c>
    </row>
    <row r="5331" spans="5:7" ht="14.3" thickBot="1" x14ac:dyDescent="0.3">
      <c r="E5331" s="11">
        <v>42250</v>
      </c>
      <c r="F5331">
        <v>1944</v>
      </c>
      <c r="G5331">
        <v>6485.03</v>
      </c>
    </row>
    <row r="5332" spans="5:7" ht="14.3" thickBot="1" x14ac:dyDescent="0.3">
      <c r="E5332" s="144">
        <v>42251</v>
      </c>
      <c r="F5332">
        <v>1942.85</v>
      </c>
      <c r="G5332">
        <v>6483.49</v>
      </c>
    </row>
    <row r="5333" spans="5:7" ht="14.3" thickBot="1" x14ac:dyDescent="0.3">
      <c r="E5333" s="11">
        <v>42254</v>
      </c>
      <c r="F5333">
        <v>1940.45</v>
      </c>
      <c r="G5333">
        <v>6475.49</v>
      </c>
    </row>
    <row r="5334" spans="5:7" ht="14.3" thickBot="1" x14ac:dyDescent="0.3">
      <c r="E5334" s="11">
        <v>42255</v>
      </c>
      <c r="F5334">
        <v>1940.25</v>
      </c>
      <c r="G5334">
        <v>6474.81</v>
      </c>
    </row>
    <row r="5335" spans="5:7" ht="14.3" thickBot="1" x14ac:dyDescent="0.3">
      <c r="E5335" s="11">
        <v>42256</v>
      </c>
      <c r="F5335">
        <v>1938.25</v>
      </c>
      <c r="G5335">
        <v>6468.16</v>
      </c>
    </row>
    <row r="5336" spans="5:7" ht="14.3" thickBot="1" x14ac:dyDescent="0.3">
      <c r="E5336" s="11">
        <v>42257</v>
      </c>
      <c r="F5336">
        <v>1933.58</v>
      </c>
      <c r="G5336">
        <v>6452.56</v>
      </c>
    </row>
    <row r="5337" spans="5:7" ht="14.3" thickBot="1" x14ac:dyDescent="0.3">
      <c r="E5337" s="11">
        <v>42258</v>
      </c>
      <c r="F5337">
        <v>1929.11</v>
      </c>
      <c r="G5337">
        <v>6437.64</v>
      </c>
    </row>
    <row r="5338" spans="5:7" ht="14.3" thickBot="1" x14ac:dyDescent="0.3">
      <c r="E5338" s="11">
        <v>42261</v>
      </c>
      <c r="F5338">
        <v>1925.7</v>
      </c>
      <c r="G5338">
        <v>6426.26</v>
      </c>
    </row>
    <row r="5339" spans="5:7" ht="14.3" thickBot="1" x14ac:dyDescent="0.3">
      <c r="E5339" s="11">
        <v>42262</v>
      </c>
      <c r="F5339">
        <v>1923.12</v>
      </c>
      <c r="G5339">
        <v>6417.66</v>
      </c>
    </row>
    <row r="5340" spans="5:7" ht="14.3" thickBot="1" x14ac:dyDescent="0.3">
      <c r="E5340" s="11">
        <v>42263</v>
      </c>
      <c r="F5340">
        <v>1918.76</v>
      </c>
      <c r="G5340">
        <v>6403.11</v>
      </c>
    </row>
    <row r="5341" spans="5:7" ht="14.3" thickBot="1" x14ac:dyDescent="0.3">
      <c r="E5341" s="11">
        <v>42264</v>
      </c>
      <c r="F5341">
        <v>1917.14</v>
      </c>
      <c r="G5341">
        <v>6397.68</v>
      </c>
    </row>
    <row r="5342" spans="5:7" ht="14.3" thickBot="1" x14ac:dyDescent="0.3">
      <c r="E5342" s="11">
        <v>42268</v>
      </c>
      <c r="F5342">
        <v>1919.2</v>
      </c>
      <c r="G5342">
        <v>6404.57</v>
      </c>
    </row>
    <row r="5343" spans="5:7" ht="14.3" thickBot="1" x14ac:dyDescent="0.3">
      <c r="E5343" s="11">
        <v>42269</v>
      </c>
      <c r="F5343">
        <v>1914.4</v>
      </c>
      <c r="G5343">
        <v>6388.54</v>
      </c>
    </row>
    <row r="5344" spans="5:7" ht="14.3" thickBot="1" x14ac:dyDescent="0.3">
      <c r="E5344" s="11">
        <v>42270</v>
      </c>
      <c r="F5344">
        <v>1914.4</v>
      </c>
      <c r="G5344">
        <v>6388.56</v>
      </c>
    </row>
    <row r="5345" spans="5:7" ht="14.3" thickBot="1" x14ac:dyDescent="0.3">
      <c r="E5345" s="11">
        <v>42271</v>
      </c>
      <c r="F5345">
        <v>1914.32</v>
      </c>
      <c r="G5345">
        <v>6388.29</v>
      </c>
    </row>
    <row r="5346" spans="5:7" ht="14.3" thickBot="1" x14ac:dyDescent="0.3">
      <c r="E5346" s="11">
        <v>42272</v>
      </c>
      <c r="F5346">
        <v>1913.05</v>
      </c>
      <c r="G5346">
        <v>6384.03</v>
      </c>
    </row>
    <row r="5347" spans="5:7" ht="14.3" thickBot="1" x14ac:dyDescent="0.3">
      <c r="E5347" s="11">
        <v>42275</v>
      </c>
      <c r="F5347">
        <v>1913.82</v>
      </c>
      <c r="G5347">
        <v>6386.61</v>
      </c>
    </row>
    <row r="5348" spans="5:7" ht="14.3" thickBot="1" x14ac:dyDescent="0.3">
      <c r="E5348" s="11">
        <v>42276</v>
      </c>
      <c r="F5348">
        <v>1911.59</v>
      </c>
      <c r="G5348">
        <v>6379.19</v>
      </c>
    </row>
    <row r="5349" spans="5:7" ht="14.3" thickBot="1" x14ac:dyDescent="0.3">
      <c r="E5349" s="11">
        <v>42277</v>
      </c>
      <c r="F5349">
        <v>1910.46</v>
      </c>
      <c r="G5349">
        <v>6375.42</v>
      </c>
    </row>
    <row r="5350" spans="5:7" ht="14.3" thickBot="1" x14ac:dyDescent="0.3">
      <c r="E5350" s="11">
        <v>42278</v>
      </c>
      <c r="F5350">
        <v>1914.84</v>
      </c>
      <c r="G5350">
        <v>6390.01</v>
      </c>
    </row>
    <row r="5351" spans="5:7" ht="14.3" thickBot="1" x14ac:dyDescent="0.3">
      <c r="E5351" s="11">
        <v>42279</v>
      </c>
      <c r="F5351">
        <v>1915.3</v>
      </c>
      <c r="G5351">
        <v>6391.56</v>
      </c>
    </row>
    <row r="5352" spans="5:7" ht="14.3" thickBot="1" x14ac:dyDescent="0.3">
      <c r="E5352" s="11">
        <v>42282</v>
      </c>
      <c r="F5352">
        <v>1914.41</v>
      </c>
      <c r="G5352">
        <v>6388.57</v>
      </c>
    </row>
    <row r="5353" spans="5:7" ht="14.3" thickBot="1" x14ac:dyDescent="0.3">
      <c r="E5353" s="11">
        <v>42283</v>
      </c>
      <c r="F5353">
        <v>1913.48</v>
      </c>
      <c r="G5353">
        <v>6385.49</v>
      </c>
    </row>
    <row r="5354" spans="5:7" ht="14.3" thickBot="1" x14ac:dyDescent="0.3">
      <c r="E5354" s="11">
        <v>42284</v>
      </c>
      <c r="F5354">
        <v>1909.31</v>
      </c>
      <c r="G5354">
        <v>6371.55</v>
      </c>
    </row>
    <row r="5355" spans="5:7" ht="14.3" thickBot="1" x14ac:dyDescent="0.3">
      <c r="E5355" s="11">
        <v>42285</v>
      </c>
      <c r="F5355">
        <v>1900.93</v>
      </c>
      <c r="G5355">
        <v>6343.61</v>
      </c>
    </row>
    <row r="5356" spans="5:7" ht="14.3" thickBot="1" x14ac:dyDescent="0.3">
      <c r="E5356" s="11">
        <v>42286</v>
      </c>
      <c r="F5356">
        <v>1896.93</v>
      </c>
      <c r="G5356">
        <v>6330.25</v>
      </c>
    </row>
    <row r="5357" spans="5:7" ht="14.3" thickBot="1" x14ac:dyDescent="0.3">
      <c r="E5357" s="11">
        <v>42289</v>
      </c>
      <c r="F5357">
        <v>1891.99</v>
      </c>
      <c r="G5357">
        <v>6313.76</v>
      </c>
    </row>
    <row r="5358" spans="5:7" ht="14.3" thickBot="1" x14ac:dyDescent="0.3">
      <c r="E5358" s="11">
        <v>42290</v>
      </c>
      <c r="F5358">
        <v>1883.94</v>
      </c>
      <c r="G5358">
        <v>6286.91</v>
      </c>
    </row>
    <row r="5359" spans="5:7" ht="14.3" thickBot="1" x14ac:dyDescent="0.3">
      <c r="E5359" s="11">
        <v>42291</v>
      </c>
      <c r="F5359">
        <v>1872.38</v>
      </c>
      <c r="G5359">
        <v>6252.41</v>
      </c>
    </row>
    <row r="5360" spans="5:7" ht="14.3" thickBot="1" x14ac:dyDescent="0.3">
      <c r="E5360" s="11">
        <v>42292</v>
      </c>
      <c r="F5360">
        <v>1865.81</v>
      </c>
      <c r="G5360">
        <v>6231.16</v>
      </c>
    </row>
    <row r="5361" spans="5:7" ht="14.3" thickBot="1" x14ac:dyDescent="0.3">
      <c r="E5361" s="11">
        <v>42293</v>
      </c>
      <c r="F5361">
        <v>1859.5</v>
      </c>
      <c r="G5361">
        <v>6210.07</v>
      </c>
    </row>
    <row r="5362" spans="5:7" ht="14.3" thickBot="1" x14ac:dyDescent="0.3">
      <c r="E5362" s="11">
        <v>42296</v>
      </c>
      <c r="F5362">
        <v>1865.14</v>
      </c>
      <c r="G5362">
        <v>6228.9</v>
      </c>
    </row>
    <row r="5363" spans="5:7" ht="14.3" thickBot="1" x14ac:dyDescent="0.3">
      <c r="E5363" s="11">
        <v>42297</v>
      </c>
      <c r="F5363">
        <v>1869.41</v>
      </c>
      <c r="G5363">
        <v>6243.17</v>
      </c>
    </row>
    <row r="5364" spans="5:7" ht="14.3" thickBot="1" x14ac:dyDescent="0.3">
      <c r="E5364" s="11">
        <v>42298</v>
      </c>
      <c r="F5364">
        <v>1867.83</v>
      </c>
      <c r="G5364">
        <v>6237.9</v>
      </c>
    </row>
    <row r="5365" spans="5:7" ht="14.3" thickBot="1" x14ac:dyDescent="0.3">
      <c r="E5365" s="11">
        <v>42299</v>
      </c>
      <c r="F5365">
        <v>1871.43</v>
      </c>
      <c r="G5365">
        <v>6249.9</v>
      </c>
    </row>
    <row r="5366" spans="5:7" ht="14.3" thickBot="1" x14ac:dyDescent="0.3">
      <c r="E5366" s="11">
        <v>42300</v>
      </c>
      <c r="F5366">
        <v>1871.15</v>
      </c>
      <c r="G5366">
        <v>6248.98</v>
      </c>
    </row>
    <row r="5367" spans="5:7" ht="14.3" thickBot="1" x14ac:dyDescent="0.3">
      <c r="E5367" s="11">
        <v>42303</v>
      </c>
      <c r="F5367">
        <v>1878.33</v>
      </c>
      <c r="G5367">
        <v>6272.94</v>
      </c>
    </row>
    <row r="5368" spans="5:7" ht="14.3" thickBot="1" x14ac:dyDescent="0.3">
      <c r="E5368" s="11">
        <v>42304</v>
      </c>
      <c r="F5368">
        <v>1877.15</v>
      </c>
      <c r="G5368">
        <v>6269</v>
      </c>
    </row>
    <row r="5369" spans="5:7" ht="14.3" thickBot="1" x14ac:dyDescent="0.3">
      <c r="E5369" s="11">
        <v>42305</v>
      </c>
      <c r="F5369">
        <v>1881.88</v>
      </c>
      <c r="G5369">
        <v>6284.79</v>
      </c>
    </row>
    <row r="5370" spans="5:7" ht="14.3" thickBot="1" x14ac:dyDescent="0.3">
      <c r="E5370" s="11">
        <v>42306</v>
      </c>
      <c r="F5370">
        <v>1880.08</v>
      </c>
      <c r="G5370">
        <v>6278.8</v>
      </c>
    </row>
    <row r="5371" spans="5:7" ht="14.3" thickBot="1" x14ac:dyDescent="0.3">
      <c r="E5371" s="11">
        <v>42307</v>
      </c>
      <c r="F5371">
        <v>1881.14</v>
      </c>
      <c r="G5371">
        <v>6283.34</v>
      </c>
    </row>
    <row r="5372" spans="5:7" ht="14.3" thickBot="1" x14ac:dyDescent="0.3">
      <c r="E5372" s="11">
        <v>42311</v>
      </c>
      <c r="F5372">
        <v>1884.35</v>
      </c>
      <c r="G5372">
        <v>6293.05</v>
      </c>
    </row>
    <row r="5373" spans="5:7" ht="14.3" thickBot="1" x14ac:dyDescent="0.3">
      <c r="E5373" s="11">
        <v>42312</v>
      </c>
      <c r="F5373">
        <v>1887.11</v>
      </c>
      <c r="G5373">
        <v>6302.26</v>
      </c>
    </row>
    <row r="5374" spans="5:7" ht="14.3" thickBot="1" x14ac:dyDescent="0.3">
      <c r="E5374" s="11">
        <v>42313</v>
      </c>
      <c r="F5374">
        <v>1884.62</v>
      </c>
      <c r="G5374">
        <v>6293.95</v>
      </c>
    </row>
    <row r="5375" spans="5:7" ht="14.3" thickBot="1" x14ac:dyDescent="0.3">
      <c r="E5375" s="11">
        <v>42314</v>
      </c>
      <c r="F5375">
        <v>1875.63</v>
      </c>
      <c r="G5375">
        <v>6263.94</v>
      </c>
    </row>
    <row r="5376" spans="5:7" ht="14.3" thickBot="1" x14ac:dyDescent="0.3">
      <c r="E5376" s="11">
        <v>42317</v>
      </c>
      <c r="F5376">
        <v>1874.37</v>
      </c>
      <c r="G5376">
        <v>6259.73</v>
      </c>
    </row>
    <row r="5377" spans="5:7" ht="14.3" thickBot="1" x14ac:dyDescent="0.3">
      <c r="E5377" s="11">
        <v>42318</v>
      </c>
      <c r="F5377">
        <v>1871.86</v>
      </c>
      <c r="G5377">
        <v>6251.36</v>
      </c>
    </row>
    <row r="5378" spans="5:7" ht="14.3" thickBot="1" x14ac:dyDescent="0.3">
      <c r="E5378" s="11">
        <v>42320</v>
      </c>
      <c r="F5378">
        <v>1859.59</v>
      </c>
      <c r="G5378">
        <v>6240.71</v>
      </c>
    </row>
    <row r="5379" spans="5:7" ht="14.3" thickBot="1" x14ac:dyDescent="0.3">
      <c r="E5379" s="11">
        <v>42321</v>
      </c>
      <c r="F5379">
        <v>1854.88</v>
      </c>
      <c r="G5379">
        <v>6224.9</v>
      </c>
    </row>
    <row r="5380" spans="5:7" ht="14.3" thickBot="1" x14ac:dyDescent="0.3">
      <c r="E5380" s="11">
        <v>42324</v>
      </c>
      <c r="F5380">
        <v>1850.44</v>
      </c>
      <c r="G5380">
        <v>6209.99</v>
      </c>
    </row>
    <row r="5381" spans="5:7" ht="14.3" thickBot="1" x14ac:dyDescent="0.3">
      <c r="E5381" s="11">
        <v>42325</v>
      </c>
      <c r="F5381">
        <v>1841.87</v>
      </c>
      <c r="G5381">
        <v>6181.25</v>
      </c>
    </row>
    <row r="5382" spans="5:7" ht="14.3" thickBot="1" x14ac:dyDescent="0.3">
      <c r="E5382" s="11">
        <v>42326</v>
      </c>
      <c r="F5382">
        <v>1832.22</v>
      </c>
      <c r="G5382">
        <v>6148.85</v>
      </c>
    </row>
    <row r="5383" spans="5:7" ht="14.3" thickBot="1" x14ac:dyDescent="0.3">
      <c r="E5383" s="11">
        <v>42327</v>
      </c>
      <c r="F5383">
        <v>1825.49</v>
      </c>
      <c r="G5383">
        <v>6126.28</v>
      </c>
    </row>
    <row r="5384" spans="5:7" ht="14.3" thickBot="1" x14ac:dyDescent="0.3">
      <c r="E5384" s="11">
        <v>42328</v>
      </c>
      <c r="F5384">
        <v>1816.34</v>
      </c>
      <c r="G5384">
        <v>6095.57</v>
      </c>
    </row>
    <row r="5385" spans="5:7" ht="14.3" thickBot="1" x14ac:dyDescent="0.3">
      <c r="E5385" s="11">
        <v>42331</v>
      </c>
      <c r="F5385">
        <v>1812.74</v>
      </c>
      <c r="G5385">
        <v>6083.48</v>
      </c>
    </row>
    <row r="5386" spans="5:7" ht="14.3" thickBot="1" x14ac:dyDescent="0.3">
      <c r="E5386" s="11">
        <v>42332</v>
      </c>
      <c r="F5386">
        <v>1813.86</v>
      </c>
      <c r="G5386">
        <v>6088.19</v>
      </c>
    </row>
    <row r="5387" spans="5:7" ht="14.3" thickBot="1" x14ac:dyDescent="0.3">
      <c r="E5387" s="11">
        <v>42333</v>
      </c>
      <c r="F5387">
        <v>1818.67</v>
      </c>
      <c r="G5387">
        <v>6104.72</v>
      </c>
    </row>
    <row r="5388" spans="5:7" ht="14.3" thickBot="1" x14ac:dyDescent="0.3">
      <c r="E5388" s="11">
        <v>42334</v>
      </c>
      <c r="F5388">
        <v>1816.28</v>
      </c>
      <c r="G5388">
        <v>6098.08</v>
      </c>
    </row>
    <row r="5389" spans="5:7" ht="14.3" thickBot="1" x14ac:dyDescent="0.3">
      <c r="E5389" s="11">
        <v>42335</v>
      </c>
      <c r="F5389">
        <v>1822.74</v>
      </c>
      <c r="G5389">
        <v>6126.11</v>
      </c>
    </row>
    <row r="5390" spans="5:7" ht="14.3" thickBot="1" x14ac:dyDescent="0.3">
      <c r="E5390" s="11">
        <v>42338</v>
      </c>
      <c r="F5390">
        <v>1819.96</v>
      </c>
      <c r="G5390">
        <v>6121.49</v>
      </c>
    </row>
    <row r="5391" spans="5:7" ht="14.3" thickBot="1" x14ac:dyDescent="0.3">
      <c r="E5391" s="11">
        <v>42339</v>
      </c>
      <c r="F5391">
        <v>1819.16</v>
      </c>
      <c r="G5391">
        <v>6120.27</v>
      </c>
    </row>
    <row r="5392" spans="5:7" ht="14.3" thickBot="1" x14ac:dyDescent="0.3">
      <c r="E5392" s="11">
        <v>42340</v>
      </c>
      <c r="F5392">
        <v>1816.49</v>
      </c>
      <c r="G5392">
        <v>6111.31</v>
      </c>
    </row>
    <row r="5393" spans="5:7" ht="14.3" thickBot="1" x14ac:dyDescent="0.3">
      <c r="E5393" s="11">
        <v>42341</v>
      </c>
      <c r="F5393">
        <v>1816.93</v>
      </c>
      <c r="G5393">
        <v>6112.77</v>
      </c>
    </row>
    <row r="5394" spans="5:7" ht="14.3" thickBot="1" x14ac:dyDescent="0.3">
      <c r="E5394" s="11">
        <v>42342</v>
      </c>
      <c r="F5394">
        <v>1815.24</v>
      </c>
      <c r="G5394">
        <v>6107.09</v>
      </c>
    </row>
    <row r="5395" spans="5:7" ht="14.3" thickBot="1" x14ac:dyDescent="0.3">
      <c r="E5395" s="11">
        <v>42345</v>
      </c>
      <c r="F5395">
        <v>1807.35</v>
      </c>
      <c r="G5395">
        <v>6080.55</v>
      </c>
    </row>
    <row r="5396" spans="5:7" ht="14.3" thickBot="1" x14ac:dyDescent="0.3">
      <c r="E5396" s="11">
        <v>42346</v>
      </c>
      <c r="F5396">
        <v>1803.03</v>
      </c>
      <c r="G5396">
        <v>6066.03</v>
      </c>
    </row>
    <row r="5397" spans="5:7" ht="14.3" thickBot="1" x14ac:dyDescent="0.3">
      <c r="E5397" s="11">
        <v>42347</v>
      </c>
      <c r="F5397">
        <v>1807.97</v>
      </c>
      <c r="G5397">
        <v>6082.65</v>
      </c>
    </row>
    <row r="5398" spans="5:7" ht="14.3" thickBot="1" x14ac:dyDescent="0.3">
      <c r="E5398" s="11">
        <v>42348</v>
      </c>
      <c r="F5398">
        <v>1808.55</v>
      </c>
      <c r="G5398">
        <v>6084.57</v>
      </c>
    </row>
    <row r="5399" spans="5:7" ht="14.3" thickBot="1" x14ac:dyDescent="0.3">
      <c r="E5399" s="11">
        <v>42349</v>
      </c>
      <c r="F5399">
        <v>1810.55</v>
      </c>
      <c r="G5399">
        <v>6091.3</v>
      </c>
    </row>
    <row r="5400" spans="5:7" ht="14.3" thickBot="1" x14ac:dyDescent="0.3">
      <c r="E5400" s="11">
        <v>42352</v>
      </c>
      <c r="F5400">
        <v>1809.99</v>
      </c>
      <c r="G5400">
        <v>6089.43</v>
      </c>
    </row>
    <row r="5401" spans="5:7" ht="14.3" thickBot="1" x14ac:dyDescent="0.3">
      <c r="E5401" s="11">
        <v>42353</v>
      </c>
      <c r="F5401">
        <v>1806.44</v>
      </c>
      <c r="G5401">
        <v>6077.96</v>
      </c>
    </row>
    <row r="5402" spans="5:7" ht="14.3" thickBot="1" x14ac:dyDescent="0.3">
      <c r="E5402" s="11">
        <v>42354</v>
      </c>
      <c r="F5402">
        <v>1804.69</v>
      </c>
      <c r="G5402">
        <v>6072.05</v>
      </c>
    </row>
    <row r="5403" spans="5:7" ht="14.3" thickBot="1" x14ac:dyDescent="0.3">
      <c r="E5403" s="11">
        <v>42355</v>
      </c>
      <c r="F5403">
        <v>1802.85</v>
      </c>
      <c r="G5403">
        <v>6071.71</v>
      </c>
    </row>
    <row r="5404" spans="5:7" ht="14.3" thickBot="1" x14ac:dyDescent="0.3">
      <c r="E5404" s="11">
        <v>42356</v>
      </c>
      <c r="F5404">
        <v>1804.94</v>
      </c>
      <c r="G5404">
        <v>6078.76</v>
      </c>
    </row>
    <row r="5405" spans="5:7" ht="14.3" thickBot="1" x14ac:dyDescent="0.3">
      <c r="E5405" s="11">
        <v>42359</v>
      </c>
      <c r="F5405">
        <v>1805.07</v>
      </c>
      <c r="G5405">
        <v>6079.18</v>
      </c>
    </row>
    <row r="5406" spans="5:7" ht="14.3" thickBot="1" x14ac:dyDescent="0.3">
      <c r="E5406" s="11">
        <v>42360</v>
      </c>
      <c r="F5406">
        <v>1802.73</v>
      </c>
      <c r="G5406">
        <v>6072.23</v>
      </c>
    </row>
    <row r="5407" spans="5:7" ht="14.3" thickBot="1" x14ac:dyDescent="0.3">
      <c r="E5407" s="11">
        <v>42361</v>
      </c>
      <c r="F5407">
        <v>1796.88</v>
      </c>
      <c r="G5407">
        <v>6052.53</v>
      </c>
    </row>
    <row r="5408" spans="5:7" ht="14.3" thickBot="1" x14ac:dyDescent="0.3">
      <c r="E5408" s="11">
        <v>42362</v>
      </c>
      <c r="F5408">
        <v>1792.8</v>
      </c>
      <c r="G5408">
        <v>6038.8</v>
      </c>
    </row>
    <row r="5409" spans="5:7" ht="14.3" thickBot="1" x14ac:dyDescent="0.3">
      <c r="E5409" s="11">
        <v>42366</v>
      </c>
      <c r="F5409">
        <v>1796.99</v>
      </c>
      <c r="G5409">
        <v>6055.36</v>
      </c>
    </row>
    <row r="5410" spans="5:7" ht="14.3" thickBot="1" x14ac:dyDescent="0.3">
      <c r="E5410" s="11">
        <v>42367</v>
      </c>
      <c r="F5410">
        <v>1800.63</v>
      </c>
      <c r="G5410">
        <v>6070.61</v>
      </c>
    </row>
    <row r="5411" spans="5:7" ht="14.3" thickBot="1" x14ac:dyDescent="0.3">
      <c r="E5411" s="11">
        <v>42368</v>
      </c>
      <c r="F5411">
        <v>1810.41</v>
      </c>
      <c r="G5411">
        <v>6103.61</v>
      </c>
    </row>
    <row r="5412" spans="5:7" ht="14.3" thickBot="1" x14ac:dyDescent="0.3">
      <c r="E5412" s="11">
        <v>42369</v>
      </c>
      <c r="F5412">
        <v>1811.07</v>
      </c>
      <c r="G5412">
        <v>6109.19</v>
      </c>
    </row>
    <row r="5413" spans="5:7" ht="14.3" thickBot="1" x14ac:dyDescent="0.3">
      <c r="E5413" s="11">
        <v>42373</v>
      </c>
      <c r="F5413">
        <v>1806.07</v>
      </c>
      <c r="G5413">
        <v>6095.56</v>
      </c>
    </row>
    <row r="5414" spans="5:7" ht="14.3" thickBot="1" x14ac:dyDescent="0.3">
      <c r="E5414" s="11">
        <v>42374</v>
      </c>
      <c r="F5414">
        <v>1804.58</v>
      </c>
      <c r="G5414">
        <v>6090.51</v>
      </c>
    </row>
    <row r="5415" spans="5:7" ht="14.3" thickBot="1" x14ac:dyDescent="0.3">
      <c r="E5415" s="11">
        <v>42375</v>
      </c>
      <c r="F5415">
        <v>1803.39</v>
      </c>
      <c r="G5415">
        <v>6087.1</v>
      </c>
    </row>
    <row r="5416" spans="5:7" ht="14.3" thickBot="1" x14ac:dyDescent="0.3">
      <c r="E5416" s="11">
        <v>42376</v>
      </c>
      <c r="F5416">
        <v>1801.29</v>
      </c>
      <c r="G5416">
        <v>6080.03</v>
      </c>
    </row>
    <row r="5417" spans="5:7" ht="14.3" thickBot="1" x14ac:dyDescent="0.3">
      <c r="E5417" s="11">
        <v>42377</v>
      </c>
      <c r="F5417">
        <v>1800.51</v>
      </c>
      <c r="G5417">
        <v>6082.23</v>
      </c>
    </row>
    <row r="5418" spans="5:7" ht="14.3" thickBot="1" x14ac:dyDescent="0.3">
      <c r="E5418" s="11">
        <v>42380</v>
      </c>
      <c r="F5418">
        <v>1798.43</v>
      </c>
      <c r="G5418">
        <v>6075.19</v>
      </c>
    </row>
    <row r="5419" spans="5:7" ht="14.3" thickBot="1" x14ac:dyDescent="0.3">
      <c r="E5419" s="11">
        <v>42381</v>
      </c>
      <c r="F5419">
        <v>1799.13</v>
      </c>
      <c r="G5419">
        <v>6077.56</v>
      </c>
    </row>
    <row r="5420" spans="5:7" ht="14.3" thickBot="1" x14ac:dyDescent="0.3">
      <c r="E5420" s="11">
        <v>42382</v>
      </c>
      <c r="F5420">
        <v>1805.4</v>
      </c>
      <c r="G5420">
        <v>6098.75</v>
      </c>
    </row>
    <row r="5421" spans="5:7" ht="14.3" thickBot="1" x14ac:dyDescent="0.3">
      <c r="E5421" s="11">
        <v>42383</v>
      </c>
      <c r="F5421">
        <v>1807.9</v>
      </c>
      <c r="G5421">
        <v>6107.19</v>
      </c>
    </row>
    <row r="5422" spans="5:7" ht="14.3" thickBot="1" x14ac:dyDescent="0.3">
      <c r="E5422" s="11">
        <v>42384</v>
      </c>
      <c r="F5422">
        <v>1813.06</v>
      </c>
      <c r="G5422">
        <v>6124.6</v>
      </c>
    </row>
    <row r="5423" spans="5:7" ht="14.3" thickBot="1" x14ac:dyDescent="0.3">
      <c r="E5423" s="11">
        <v>42387</v>
      </c>
      <c r="F5423">
        <v>1817.04</v>
      </c>
      <c r="G5423">
        <v>6139.02</v>
      </c>
    </row>
    <row r="5424" spans="5:7" ht="14.3" thickBot="1" x14ac:dyDescent="0.3">
      <c r="E5424" s="11">
        <v>42388</v>
      </c>
      <c r="F5424">
        <v>1817.61</v>
      </c>
      <c r="G5424">
        <v>6140.94</v>
      </c>
    </row>
    <row r="5425" spans="5:7" ht="14.3" thickBot="1" x14ac:dyDescent="0.3">
      <c r="E5425" s="11">
        <v>42389</v>
      </c>
      <c r="F5425">
        <v>1821.14</v>
      </c>
      <c r="G5425">
        <v>6152.87</v>
      </c>
    </row>
    <row r="5426" spans="5:7" ht="14.3" thickBot="1" x14ac:dyDescent="0.3">
      <c r="E5426" s="11">
        <v>42390</v>
      </c>
      <c r="F5426">
        <v>1815.04</v>
      </c>
      <c r="G5426">
        <v>6132.26</v>
      </c>
    </row>
    <row r="5427" spans="5:7" ht="14.3" thickBot="1" x14ac:dyDescent="0.3">
      <c r="E5427" s="11">
        <v>42391</v>
      </c>
      <c r="F5427">
        <v>1809.41</v>
      </c>
      <c r="G5427">
        <v>6113.22</v>
      </c>
    </row>
    <row r="5428" spans="5:7" ht="14.3" thickBot="1" x14ac:dyDescent="0.3">
      <c r="E5428" s="11">
        <v>42394</v>
      </c>
      <c r="F5428">
        <v>1808.07</v>
      </c>
      <c r="G5428">
        <v>6108.7</v>
      </c>
    </row>
    <row r="5429" spans="5:7" ht="14.3" thickBot="1" x14ac:dyDescent="0.3">
      <c r="E5429" s="11">
        <v>42395</v>
      </c>
      <c r="F5429">
        <v>1807.73</v>
      </c>
      <c r="G5429">
        <v>6107.54</v>
      </c>
    </row>
    <row r="5430" spans="5:7" ht="14.3" thickBot="1" x14ac:dyDescent="0.3">
      <c r="E5430" s="11">
        <v>42396</v>
      </c>
      <c r="F5430">
        <v>1811.4</v>
      </c>
      <c r="G5430">
        <v>6119.95</v>
      </c>
    </row>
    <row r="5431" spans="5:7" ht="14.3" thickBot="1" x14ac:dyDescent="0.3">
      <c r="E5431" s="11">
        <v>42397</v>
      </c>
      <c r="F5431">
        <v>1832.95</v>
      </c>
      <c r="G5431">
        <v>6192.76</v>
      </c>
    </row>
    <row r="5432" spans="5:7" ht="14.3" thickBot="1" x14ac:dyDescent="0.3">
      <c r="E5432" s="11">
        <v>42398</v>
      </c>
      <c r="F5432">
        <v>1843.03</v>
      </c>
      <c r="G5432">
        <v>6226.81</v>
      </c>
    </row>
    <row r="5433" spans="5:7" ht="14.3" thickBot="1" x14ac:dyDescent="0.3">
      <c r="E5433" s="11">
        <v>42402</v>
      </c>
      <c r="F5433">
        <v>1852.76</v>
      </c>
      <c r="G5433">
        <v>6259.69</v>
      </c>
    </row>
    <row r="5434" spans="5:7" ht="14.3" thickBot="1" x14ac:dyDescent="0.3">
      <c r="E5434" s="11">
        <v>42403</v>
      </c>
      <c r="F5434">
        <v>1842.62</v>
      </c>
      <c r="G5434">
        <v>6234.05</v>
      </c>
    </row>
    <row r="5435" spans="5:7" ht="14.3" thickBot="1" x14ac:dyDescent="0.3">
      <c r="E5435" s="11">
        <v>42404</v>
      </c>
      <c r="F5435">
        <v>1841.32</v>
      </c>
      <c r="G5435">
        <v>6229.66</v>
      </c>
    </row>
    <row r="5436" spans="5:7" ht="14.3" thickBot="1" x14ac:dyDescent="0.3">
      <c r="E5436" s="11">
        <v>42405</v>
      </c>
      <c r="F5436">
        <v>1857.27</v>
      </c>
      <c r="G5436">
        <v>6283.63</v>
      </c>
    </row>
    <row r="5437" spans="5:7" ht="14.3" thickBot="1" x14ac:dyDescent="0.3">
      <c r="E5437" s="11">
        <v>42409</v>
      </c>
      <c r="F5437">
        <v>1865.19</v>
      </c>
      <c r="G5437">
        <v>6310.39</v>
      </c>
    </row>
    <row r="5438" spans="5:7" ht="14.3" thickBot="1" x14ac:dyDescent="0.3">
      <c r="E5438" s="11">
        <v>42410</v>
      </c>
      <c r="F5438">
        <v>1877.49</v>
      </c>
      <c r="G5438">
        <v>6352.02</v>
      </c>
    </row>
    <row r="5439" spans="5:7" ht="14.3" thickBot="1" x14ac:dyDescent="0.3">
      <c r="E5439" s="11">
        <v>42411</v>
      </c>
      <c r="F5439">
        <v>1853.84</v>
      </c>
      <c r="G5439">
        <v>6272</v>
      </c>
    </row>
    <row r="5440" spans="5:7" ht="14.3" thickBot="1" x14ac:dyDescent="0.3">
      <c r="E5440" s="11">
        <v>42412</v>
      </c>
      <c r="F5440">
        <v>1853.38</v>
      </c>
      <c r="G5440">
        <v>6270.46</v>
      </c>
    </row>
    <row r="5441" spans="5:7" ht="14.3" thickBot="1" x14ac:dyDescent="0.3">
      <c r="E5441" s="11">
        <v>42415</v>
      </c>
      <c r="F5441">
        <v>1848.71</v>
      </c>
      <c r="G5441">
        <v>6254.66</v>
      </c>
    </row>
    <row r="5442" spans="5:7" ht="14.3" thickBot="1" x14ac:dyDescent="0.3">
      <c r="E5442" s="11">
        <v>42416</v>
      </c>
      <c r="F5442">
        <v>1842.87</v>
      </c>
      <c r="G5442">
        <v>6234.88</v>
      </c>
    </row>
    <row r="5443" spans="5:7" ht="14.3" thickBot="1" x14ac:dyDescent="0.3">
      <c r="E5443" s="11">
        <v>42417</v>
      </c>
      <c r="F5443">
        <v>1841.26</v>
      </c>
      <c r="G5443">
        <v>6230.83</v>
      </c>
    </row>
    <row r="5444" spans="5:7" ht="14.3" thickBot="1" x14ac:dyDescent="0.3">
      <c r="E5444" s="11">
        <v>42418</v>
      </c>
      <c r="F5444">
        <v>1831.44</v>
      </c>
      <c r="G5444">
        <v>6197.6</v>
      </c>
    </row>
    <row r="5445" spans="5:7" ht="14.3" thickBot="1" x14ac:dyDescent="0.3">
      <c r="E5445" s="11">
        <v>42419</v>
      </c>
      <c r="F5445">
        <v>1827.63</v>
      </c>
      <c r="G5445">
        <v>6184.71</v>
      </c>
    </row>
    <row r="5446" spans="5:7" ht="14.3" thickBot="1" x14ac:dyDescent="0.3">
      <c r="E5446" s="11">
        <v>42422</v>
      </c>
      <c r="F5446">
        <v>1818.83</v>
      </c>
      <c r="G5446">
        <v>6154.94</v>
      </c>
    </row>
    <row r="5447" spans="5:7" ht="14.3" thickBot="1" x14ac:dyDescent="0.3">
      <c r="E5447" s="11">
        <v>42423</v>
      </c>
      <c r="F5447">
        <v>1815.36</v>
      </c>
      <c r="G5447">
        <v>6143.19</v>
      </c>
    </row>
    <row r="5448" spans="5:7" ht="14.3" thickBot="1" x14ac:dyDescent="0.3">
      <c r="E5448" s="11">
        <v>42424</v>
      </c>
      <c r="F5448">
        <v>1809.04</v>
      </c>
      <c r="G5448">
        <v>6122.07</v>
      </c>
    </row>
    <row r="5449" spans="5:7" ht="14.3" thickBot="1" x14ac:dyDescent="0.3">
      <c r="E5449" s="11">
        <v>42425</v>
      </c>
      <c r="F5449">
        <v>1802.22</v>
      </c>
      <c r="G5449">
        <v>6098.97</v>
      </c>
    </row>
    <row r="5450" spans="5:7" ht="14.3" thickBot="1" x14ac:dyDescent="0.3">
      <c r="E5450" s="11">
        <v>42426</v>
      </c>
      <c r="F5450">
        <v>1806.29</v>
      </c>
      <c r="G5450">
        <v>6112.76</v>
      </c>
    </row>
    <row r="5451" spans="5:7" ht="14.3" thickBot="1" x14ac:dyDescent="0.3">
      <c r="E5451" s="11">
        <v>42429</v>
      </c>
      <c r="F5451">
        <v>1810.69</v>
      </c>
      <c r="G5451">
        <v>6127.66</v>
      </c>
    </row>
    <row r="5452" spans="5:7" ht="14.3" thickBot="1" x14ac:dyDescent="0.3">
      <c r="E5452" s="11">
        <v>42430</v>
      </c>
      <c r="F5452">
        <v>1811.12</v>
      </c>
      <c r="G5452">
        <v>6129.1</v>
      </c>
    </row>
    <row r="5453" spans="5:7" ht="14.3" thickBot="1" x14ac:dyDescent="0.3">
      <c r="E5453" s="11">
        <v>42431</v>
      </c>
      <c r="F5453">
        <v>1819.26</v>
      </c>
      <c r="G5453">
        <v>6156.67</v>
      </c>
    </row>
    <row r="5454" spans="5:7" ht="14.3" thickBot="1" x14ac:dyDescent="0.3">
      <c r="E5454" s="11">
        <v>42432</v>
      </c>
      <c r="F5454">
        <v>1821.87</v>
      </c>
      <c r="G5454">
        <v>6165.5</v>
      </c>
    </row>
    <row r="5455" spans="5:7" ht="14.3" thickBot="1" x14ac:dyDescent="0.3">
      <c r="E5455" s="11">
        <v>42433</v>
      </c>
      <c r="F5455">
        <v>1820.9</v>
      </c>
      <c r="G5455">
        <v>6162.21</v>
      </c>
    </row>
    <row r="5456" spans="5:7" ht="14.3" thickBot="1" x14ac:dyDescent="0.3">
      <c r="E5456" s="11">
        <v>42437</v>
      </c>
      <c r="F5456">
        <v>1819.66</v>
      </c>
      <c r="G5456">
        <v>6158</v>
      </c>
    </row>
    <row r="5457" spans="5:7" ht="14.3" thickBot="1" x14ac:dyDescent="0.3">
      <c r="E5457" s="11">
        <v>42438</v>
      </c>
      <c r="F5457">
        <v>1818.14</v>
      </c>
      <c r="G5457">
        <v>6157.89</v>
      </c>
    </row>
    <row r="5458" spans="5:7" ht="14.3" thickBot="1" x14ac:dyDescent="0.3">
      <c r="E5458" s="11">
        <v>42439</v>
      </c>
      <c r="F5458">
        <v>1816.35</v>
      </c>
      <c r="G5458">
        <v>6151.81</v>
      </c>
    </row>
    <row r="5459" spans="5:7" ht="14.3" thickBot="1" x14ac:dyDescent="0.3">
      <c r="E5459" s="11">
        <v>42440</v>
      </c>
      <c r="F5459">
        <v>1812.3</v>
      </c>
      <c r="G5459">
        <v>6138.1</v>
      </c>
    </row>
    <row r="5460" spans="5:7" ht="14.3" thickBot="1" x14ac:dyDescent="0.3">
      <c r="E5460" s="11">
        <v>42443</v>
      </c>
      <c r="F5460">
        <v>1809.27</v>
      </c>
      <c r="G5460">
        <v>6127.83</v>
      </c>
    </row>
    <row r="5461" spans="5:7" ht="14.3" thickBot="1" x14ac:dyDescent="0.3">
      <c r="E5461" s="11">
        <v>42444</v>
      </c>
      <c r="F5461">
        <v>1801.94</v>
      </c>
      <c r="G5461">
        <v>6103</v>
      </c>
    </row>
    <row r="5462" spans="5:7" ht="14.3" thickBot="1" x14ac:dyDescent="0.3">
      <c r="E5462" s="11">
        <v>42445</v>
      </c>
      <c r="F5462">
        <v>1800.0145650692261</v>
      </c>
      <c r="G5462">
        <v>6096.4907761292679</v>
      </c>
    </row>
    <row r="5463" spans="5:7" ht="14.3" thickBot="1" x14ac:dyDescent="0.3">
      <c r="E5463" s="11">
        <v>42446</v>
      </c>
      <c r="F5463">
        <v>1796.9402844041504</v>
      </c>
      <c r="G5463">
        <v>6086.0784583171917</v>
      </c>
    </row>
    <row r="5464" spans="5:7" ht="14.3" thickBot="1" x14ac:dyDescent="0.3">
      <c r="E5464" s="11">
        <v>42447</v>
      </c>
      <c r="F5464">
        <v>1791.43</v>
      </c>
      <c r="G5464">
        <v>6067.4</v>
      </c>
    </row>
    <row r="5465" spans="5:7" ht="14.3" thickBot="1" x14ac:dyDescent="0.3">
      <c r="E5465" s="11">
        <v>42450</v>
      </c>
      <c r="F5465">
        <v>1787.24</v>
      </c>
      <c r="G5465">
        <v>6053.21</v>
      </c>
    </row>
    <row r="5466" spans="5:7" ht="14.3" thickBot="1" x14ac:dyDescent="0.3">
      <c r="E5466" s="11">
        <v>42451</v>
      </c>
      <c r="F5466">
        <v>1784.6</v>
      </c>
      <c r="G5466">
        <v>6044.28</v>
      </c>
    </row>
    <row r="5467" spans="5:7" ht="14.3" thickBot="1" x14ac:dyDescent="0.3">
      <c r="E5467" s="11">
        <v>42452</v>
      </c>
      <c r="F5467">
        <v>1784.02</v>
      </c>
      <c r="G5467">
        <v>6042.32</v>
      </c>
    </row>
    <row r="5468" spans="5:7" ht="14.3" thickBot="1" x14ac:dyDescent="0.3">
      <c r="E5468" s="11">
        <v>42453</v>
      </c>
      <c r="F5468">
        <v>1784.13</v>
      </c>
      <c r="G5468">
        <v>6042.69</v>
      </c>
    </row>
    <row r="5469" spans="5:7" ht="14.3" thickBot="1" x14ac:dyDescent="0.3">
      <c r="E5469" s="11">
        <v>42454</v>
      </c>
      <c r="F5469">
        <v>1789.67</v>
      </c>
      <c r="G5469">
        <v>6061.46</v>
      </c>
    </row>
    <row r="5470" spans="5:7" ht="14.3" thickBot="1" x14ac:dyDescent="0.3">
      <c r="E5470" s="11">
        <v>42457</v>
      </c>
      <c r="F5470">
        <v>1800.55</v>
      </c>
      <c r="G5470">
        <v>6098.31</v>
      </c>
    </row>
    <row r="5471" spans="5:7" ht="14.3" thickBot="1" x14ac:dyDescent="0.3">
      <c r="E5471" s="11">
        <v>42458</v>
      </c>
      <c r="F5471">
        <v>1793.94</v>
      </c>
      <c r="G5471">
        <v>6075.9</v>
      </c>
    </row>
    <row r="5472" spans="5:7" ht="14.3" thickBot="1" x14ac:dyDescent="0.3">
      <c r="E5472" s="11">
        <v>42459</v>
      </c>
      <c r="F5472">
        <v>1793.82</v>
      </c>
      <c r="G5472">
        <v>6075.5</v>
      </c>
    </row>
    <row r="5473" spans="5:7" ht="14.3" thickBot="1" x14ac:dyDescent="0.3">
      <c r="E5473" s="11">
        <v>42460</v>
      </c>
      <c r="F5473">
        <v>1797.16</v>
      </c>
      <c r="G5473">
        <v>6088.05</v>
      </c>
    </row>
    <row r="5474" spans="5:7" ht="14.3" thickBot="1" x14ac:dyDescent="0.3">
      <c r="E5474" s="11">
        <v>42461</v>
      </c>
      <c r="F5474">
        <v>1795.9900800162054</v>
      </c>
      <c r="G5474">
        <v>6084.0811537456648</v>
      </c>
    </row>
    <row r="5475" spans="5:7" ht="14.3" thickBot="1" x14ac:dyDescent="0.3">
      <c r="E5475" s="11">
        <v>42464</v>
      </c>
      <c r="F5475">
        <v>1795.3774521583878</v>
      </c>
      <c r="G5475">
        <v>6084.5999405178409</v>
      </c>
    </row>
    <row r="5476" spans="5:7" ht="14.3" thickBot="1" x14ac:dyDescent="0.3">
      <c r="E5476" s="11">
        <v>42465</v>
      </c>
      <c r="F5476">
        <v>1800.56</v>
      </c>
      <c r="G5476">
        <v>6102.15</v>
      </c>
    </row>
    <row r="5477" spans="5:7" ht="14.3" thickBot="1" x14ac:dyDescent="0.3">
      <c r="E5477" s="11">
        <v>42466</v>
      </c>
      <c r="F5477">
        <v>1798.84</v>
      </c>
      <c r="G5477">
        <v>6096.35</v>
      </c>
    </row>
    <row r="5478" spans="5:7" ht="14.3" thickBot="1" x14ac:dyDescent="0.3">
      <c r="E5478" s="11">
        <v>42467</v>
      </c>
      <c r="F5478">
        <v>1791.76</v>
      </c>
      <c r="G5478">
        <v>6072.33</v>
      </c>
    </row>
    <row r="5479" spans="5:7" ht="14.3" thickBot="1" x14ac:dyDescent="0.3">
      <c r="E5479" s="11">
        <v>42471</v>
      </c>
      <c r="F5479">
        <v>1790.54</v>
      </c>
      <c r="G5479">
        <v>6069.88</v>
      </c>
    </row>
    <row r="5480" spans="5:7" ht="14.3" thickBot="1" x14ac:dyDescent="0.3">
      <c r="E5480" s="11">
        <v>42472</v>
      </c>
      <c r="F5480">
        <v>1784.99</v>
      </c>
      <c r="G5480">
        <v>6051.07</v>
      </c>
    </row>
    <row r="5481" spans="5:7" ht="14.3" thickBot="1" x14ac:dyDescent="0.3">
      <c r="E5481" s="11">
        <v>42473</v>
      </c>
      <c r="F5481">
        <v>1786.07</v>
      </c>
      <c r="G5481">
        <v>6053.37</v>
      </c>
    </row>
    <row r="5482" spans="5:7" ht="14.3" thickBot="1" x14ac:dyDescent="0.3">
      <c r="E5482" s="11">
        <v>42474</v>
      </c>
      <c r="F5482">
        <v>1785.67</v>
      </c>
      <c r="G5482">
        <v>6053.37</v>
      </c>
    </row>
    <row r="5483" spans="5:7" ht="14.3" thickBot="1" x14ac:dyDescent="0.3">
      <c r="E5483" s="11">
        <v>42475</v>
      </c>
      <c r="F5483">
        <v>1784.89</v>
      </c>
      <c r="G5483">
        <v>6053.16</v>
      </c>
    </row>
    <row r="5484" spans="5:7" ht="14.3" thickBot="1" x14ac:dyDescent="0.3">
      <c r="E5484" s="11">
        <v>42478</v>
      </c>
      <c r="F5484">
        <v>1778.05</v>
      </c>
      <c r="G5484">
        <v>6029.98</v>
      </c>
    </row>
    <row r="5485" spans="5:7" ht="14.3" thickBot="1" x14ac:dyDescent="0.3">
      <c r="E5485" s="11">
        <v>42479</v>
      </c>
      <c r="F5485">
        <v>1776.81</v>
      </c>
      <c r="G5485">
        <v>6025.78</v>
      </c>
    </row>
    <row r="5486" spans="5:7" ht="14.3" thickBot="1" x14ac:dyDescent="0.3">
      <c r="E5486" s="11">
        <v>42480</v>
      </c>
      <c r="F5486">
        <v>1768.72</v>
      </c>
      <c r="G5486">
        <v>5998.32</v>
      </c>
    </row>
    <row r="5487" spans="5:7" ht="14.3" thickBot="1" x14ac:dyDescent="0.3">
      <c r="E5487" s="11">
        <v>42481</v>
      </c>
      <c r="F5487">
        <v>1767.09</v>
      </c>
      <c r="G5487">
        <v>5992.82</v>
      </c>
    </row>
    <row r="5488" spans="5:7" ht="14.3" thickBot="1" x14ac:dyDescent="0.3">
      <c r="E5488" s="11">
        <v>42482</v>
      </c>
      <c r="F5488">
        <v>1765.78</v>
      </c>
      <c r="G5488">
        <v>5988.35</v>
      </c>
    </row>
    <row r="5489" spans="5:7" ht="14.3" thickBot="1" x14ac:dyDescent="0.3">
      <c r="E5489" s="11">
        <v>42485</v>
      </c>
      <c r="F5489">
        <v>1763.6</v>
      </c>
      <c r="G5489">
        <v>5980.95</v>
      </c>
    </row>
    <row r="5490" spans="5:7" ht="14.3" thickBot="1" x14ac:dyDescent="0.3">
      <c r="E5490" s="11">
        <v>42486</v>
      </c>
      <c r="F5490">
        <v>1765.92</v>
      </c>
      <c r="G5490">
        <v>5988.84</v>
      </c>
    </row>
    <row r="5491" spans="5:7" ht="14.3" thickBot="1" x14ac:dyDescent="0.3">
      <c r="E5491" s="11">
        <v>42487</v>
      </c>
      <c r="F5491">
        <v>1767.18</v>
      </c>
      <c r="G5491">
        <v>5993.11</v>
      </c>
    </row>
    <row r="5492" spans="5:7" ht="14.3" thickBot="1" x14ac:dyDescent="0.3">
      <c r="E5492" s="11">
        <v>42488</v>
      </c>
      <c r="F5492">
        <v>1773.09</v>
      </c>
      <c r="G5492">
        <v>6013.16</v>
      </c>
    </row>
    <row r="5493" spans="5:7" ht="14.3" thickBot="1" x14ac:dyDescent="0.3">
      <c r="E5493" s="11">
        <v>42489</v>
      </c>
      <c r="F5493">
        <v>1781.93</v>
      </c>
      <c r="G5493">
        <v>6043.14</v>
      </c>
    </row>
    <row r="5494" spans="5:7" ht="14.3" thickBot="1" x14ac:dyDescent="0.3">
      <c r="E5494" s="11">
        <v>42492</v>
      </c>
      <c r="F5494">
        <v>1784.7</v>
      </c>
      <c r="G5494">
        <v>6052.52</v>
      </c>
    </row>
    <row r="5495" spans="5:7" ht="14.3" thickBot="1" x14ac:dyDescent="0.3">
      <c r="E5495" s="11">
        <v>42493</v>
      </c>
      <c r="F5495">
        <v>1785.04</v>
      </c>
      <c r="G5495">
        <v>6053.68</v>
      </c>
    </row>
    <row r="5496" spans="5:7" ht="14.3" thickBot="1" x14ac:dyDescent="0.3">
      <c r="E5496" s="11">
        <v>42494</v>
      </c>
      <c r="F5496">
        <v>1786.46</v>
      </c>
      <c r="G5496">
        <v>6058.48</v>
      </c>
    </row>
    <row r="5497" spans="5:7" ht="14.3" thickBot="1" x14ac:dyDescent="0.3">
      <c r="E5497" s="11">
        <v>42495</v>
      </c>
      <c r="F5497">
        <v>1786.07</v>
      </c>
      <c r="G5497">
        <v>6057.16</v>
      </c>
    </row>
    <row r="5498" spans="5:7" ht="14.3" thickBot="1" x14ac:dyDescent="0.3">
      <c r="E5498" s="11">
        <v>42496</v>
      </c>
      <c r="F5498">
        <v>1778.59</v>
      </c>
      <c r="G5498">
        <v>6031.82</v>
      </c>
    </row>
    <row r="5499" spans="5:7" ht="14.3" thickBot="1" x14ac:dyDescent="0.3">
      <c r="E5499" s="11">
        <v>42499</v>
      </c>
      <c r="F5499">
        <v>1778.07</v>
      </c>
      <c r="G5499">
        <v>6030.04</v>
      </c>
    </row>
    <row r="5500" spans="5:7" ht="14.3" thickBot="1" x14ac:dyDescent="0.3">
      <c r="E5500" s="11">
        <v>42500</v>
      </c>
      <c r="F5500">
        <v>1769.72</v>
      </c>
      <c r="G5500">
        <v>6001.73</v>
      </c>
    </row>
    <row r="5501" spans="5:7" ht="14.3" thickBot="1" x14ac:dyDescent="0.3">
      <c r="E5501" s="11">
        <v>42501</v>
      </c>
      <c r="F5501">
        <v>1764.73</v>
      </c>
      <c r="G5501">
        <v>5984.79</v>
      </c>
    </row>
    <row r="5502" spans="5:7" ht="14.3" thickBot="1" x14ac:dyDescent="0.3">
      <c r="E5502" s="11">
        <v>42502</v>
      </c>
      <c r="F5502">
        <v>1763.15</v>
      </c>
      <c r="G5502">
        <v>5979.45</v>
      </c>
    </row>
    <row r="5503" spans="5:7" ht="14.3" thickBot="1" x14ac:dyDescent="0.3">
      <c r="E5503" s="11">
        <v>42503</v>
      </c>
      <c r="F5503">
        <v>1776.64</v>
      </c>
      <c r="G5503">
        <v>6025.19</v>
      </c>
    </row>
    <row r="5504" spans="5:7" ht="14.3" thickBot="1" x14ac:dyDescent="0.3">
      <c r="E5504" s="11">
        <v>42506</v>
      </c>
      <c r="F5504">
        <v>1785.53</v>
      </c>
      <c r="G5504">
        <v>6057.72</v>
      </c>
    </row>
    <row r="5505" spans="5:7" ht="14.3" thickBot="1" x14ac:dyDescent="0.3">
      <c r="E5505" s="11">
        <v>42507</v>
      </c>
      <c r="F5505">
        <v>1780.5</v>
      </c>
      <c r="G5505">
        <v>6040.65</v>
      </c>
    </row>
    <row r="5506" spans="5:7" ht="14.3" thickBot="1" x14ac:dyDescent="0.3">
      <c r="E5506" s="11">
        <v>42508</v>
      </c>
      <c r="F5506">
        <v>1777.34</v>
      </c>
      <c r="G5506">
        <v>6029.95</v>
      </c>
    </row>
    <row r="5507" spans="5:7" ht="14.3" thickBot="1" x14ac:dyDescent="0.3">
      <c r="E5507" s="11">
        <v>42509</v>
      </c>
      <c r="F5507">
        <v>1767.45</v>
      </c>
      <c r="G5507">
        <v>6001.12</v>
      </c>
    </row>
    <row r="5508" spans="5:7" ht="14.3" thickBot="1" x14ac:dyDescent="0.3">
      <c r="E5508" s="11">
        <v>42510</v>
      </c>
      <c r="F5508">
        <v>1759.79</v>
      </c>
      <c r="G5508">
        <v>5975.11</v>
      </c>
    </row>
    <row r="5509" spans="5:7" ht="14.3" thickBot="1" x14ac:dyDescent="0.3">
      <c r="E5509" s="11">
        <v>42513</v>
      </c>
      <c r="F5509">
        <v>1755.06</v>
      </c>
      <c r="G5509">
        <v>5959.03</v>
      </c>
    </row>
    <row r="5510" spans="5:7" ht="14.3" thickBot="1" x14ac:dyDescent="0.3">
      <c r="E5510" s="11">
        <v>42514</v>
      </c>
      <c r="F5510">
        <v>1748.26</v>
      </c>
      <c r="G5510">
        <v>5935.96</v>
      </c>
    </row>
    <row r="5511" spans="5:7" ht="14.3" thickBot="1" x14ac:dyDescent="0.3">
      <c r="E5511" s="11">
        <v>42515</v>
      </c>
      <c r="F5511">
        <v>1747.8</v>
      </c>
      <c r="G5511">
        <v>5934.37</v>
      </c>
    </row>
    <row r="5512" spans="5:7" ht="14.3" thickBot="1" x14ac:dyDescent="0.3">
      <c r="E5512" s="11">
        <v>42516</v>
      </c>
      <c r="F5512">
        <v>1743.68</v>
      </c>
      <c r="G5512">
        <v>5931.23</v>
      </c>
    </row>
    <row r="5513" spans="5:7" ht="14.3" thickBot="1" x14ac:dyDescent="0.3">
      <c r="E5513" s="11">
        <v>42517</v>
      </c>
      <c r="F5513">
        <v>1749.33</v>
      </c>
      <c r="G5513">
        <v>5951.49</v>
      </c>
    </row>
    <row r="5514" spans="5:7" ht="14.3" thickBot="1" x14ac:dyDescent="0.3">
      <c r="E5514" s="11">
        <v>42520</v>
      </c>
      <c r="F5514">
        <v>1744.9</v>
      </c>
      <c r="G5514">
        <v>5937.66</v>
      </c>
    </row>
    <row r="5515" spans="5:7" ht="14.3" thickBot="1" x14ac:dyDescent="0.3">
      <c r="E5515" s="11">
        <v>42521</v>
      </c>
      <c r="F5515">
        <v>1746.53</v>
      </c>
      <c r="G5515">
        <v>5946.21</v>
      </c>
    </row>
    <row r="5516" spans="5:7" ht="14.3" thickBot="1" x14ac:dyDescent="0.3">
      <c r="E5516" s="11">
        <v>42522</v>
      </c>
      <c r="F5516">
        <v>1751.45</v>
      </c>
      <c r="G5516">
        <v>5963.1</v>
      </c>
    </row>
    <row r="5517" spans="5:7" ht="14.3" thickBot="1" x14ac:dyDescent="0.3">
      <c r="E5517" s="11">
        <v>42523</v>
      </c>
      <c r="F5517">
        <v>1755.34</v>
      </c>
      <c r="G5517">
        <v>5976.33</v>
      </c>
    </row>
    <row r="5518" spans="5:7" ht="14.3" thickBot="1" x14ac:dyDescent="0.3">
      <c r="E5518" s="11">
        <v>42524</v>
      </c>
      <c r="F5518">
        <v>1756.11</v>
      </c>
      <c r="G5518">
        <v>5978.96</v>
      </c>
    </row>
    <row r="5519" spans="5:7" ht="14.3" thickBot="1" x14ac:dyDescent="0.3">
      <c r="E5519" s="11">
        <v>42527</v>
      </c>
      <c r="F5519">
        <v>1757.53</v>
      </c>
      <c r="G5519">
        <v>5983.78</v>
      </c>
    </row>
    <row r="5520" spans="5:7" ht="14.3" thickBot="1" x14ac:dyDescent="0.3">
      <c r="E5520" s="11">
        <v>42528</v>
      </c>
      <c r="F5520">
        <v>1756.56</v>
      </c>
      <c r="G5520">
        <v>5988.22</v>
      </c>
    </row>
    <row r="5521" spans="5:7" ht="14.3" thickBot="1" x14ac:dyDescent="0.3">
      <c r="E5521" s="11">
        <v>42529</v>
      </c>
      <c r="F5521">
        <v>1757.04</v>
      </c>
      <c r="G5521">
        <v>5989.85</v>
      </c>
    </row>
    <row r="5522" spans="5:7" ht="14.3" thickBot="1" x14ac:dyDescent="0.3">
      <c r="E5522" s="11">
        <v>42530</v>
      </c>
      <c r="F5522">
        <v>1752.58</v>
      </c>
      <c r="G5522">
        <v>5974.65</v>
      </c>
    </row>
    <row r="5523" spans="5:7" ht="14.3" thickBot="1" x14ac:dyDescent="0.3">
      <c r="E5523" s="11">
        <v>42531</v>
      </c>
      <c r="F5523">
        <v>1755.94</v>
      </c>
      <c r="G5523">
        <v>5986.1</v>
      </c>
    </row>
    <row r="5524" spans="5:7" ht="14.3" thickBot="1" x14ac:dyDescent="0.3">
      <c r="E5524" s="11">
        <v>42534</v>
      </c>
      <c r="F5524">
        <v>1754.12</v>
      </c>
      <c r="G5524">
        <v>5979.9</v>
      </c>
    </row>
    <row r="5525" spans="5:7" ht="14.3" thickBot="1" x14ac:dyDescent="0.3">
      <c r="E5525" s="11">
        <v>42535</v>
      </c>
      <c r="F5525">
        <v>1749.52</v>
      </c>
      <c r="G5525">
        <v>5964.23</v>
      </c>
    </row>
    <row r="5526" spans="5:7" ht="14.3" thickBot="1" x14ac:dyDescent="0.3">
      <c r="E5526" s="11">
        <v>42536</v>
      </c>
      <c r="F5526">
        <v>1749.71</v>
      </c>
      <c r="G5526">
        <v>5964.86</v>
      </c>
    </row>
    <row r="5527" spans="5:7" ht="14.3" thickBot="1" x14ac:dyDescent="0.3">
      <c r="E5527" s="11">
        <v>42537</v>
      </c>
      <c r="F5527">
        <v>1745.96</v>
      </c>
      <c r="G5527">
        <v>5952.09</v>
      </c>
    </row>
    <row r="5528" spans="5:7" ht="14.3" thickBot="1" x14ac:dyDescent="0.3">
      <c r="E5528" s="11">
        <v>42538</v>
      </c>
      <c r="F5528">
        <v>1745.12</v>
      </c>
      <c r="G5528">
        <v>5949.23</v>
      </c>
    </row>
    <row r="5529" spans="5:7" ht="14.3" thickBot="1" x14ac:dyDescent="0.3">
      <c r="E5529" s="11">
        <v>42541</v>
      </c>
      <c r="F5529">
        <v>1746.62</v>
      </c>
      <c r="G5529">
        <v>5954.34</v>
      </c>
    </row>
    <row r="5530" spans="5:7" ht="14.3" thickBot="1" x14ac:dyDescent="0.3">
      <c r="E5530" s="11">
        <v>42542</v>
      </c>
      <c r="F5530">
        <v>1747.14</v>
      </c>
      <c r="G5530">
        <v>5956.12</v>
      </c>
    </row>
    <row r="5531" spans="5:7" ht="14.3" thickBot="1" x14ac:dyDescent="0.3">
      <c r="E5531" s="11">
        <v>42543</v>
      </c>
      <c r="F5531">
        <v>1753.04</v>
      </c>
      <c r="G5531">
        <v>5976.2</v>
      </c>
    </row>
    <row r="5532" spans="5:7" ht="14.3" thickBot="1" x14ac:dyDescent="0.3">
      <c r="E5532" s="11">
        <v>42544</v>
      </c>
      <c r="F5532">
        <v>1757.99</v>
      </c>
      <c r="G5532">
        <v>5993.09</v>
      </c>
    </row>
    <row r="5533" spans="5:7" ht="14.3" thickBot="1" x14ac:dyDescent="0.3">
      <c r="E5533" s="11">
        <v>42545</v>
      </c>
      <c r="F5533">
        <v>1756.09</v>
      </c>
      <c r="G5533">
        <v>5986.63</v>
      </c>
    </row>
    <row r="5534" spans="5:7" ht="14.3" thickBot="1" x14ac:dyDescent="0.3">
      <c r="E5534" s="11">
        <v>42548</v>
      </c>
      <c r="F5534">
        <v>1753.63</v>
      </c>
      <c r="G5534">
        <v>5978.22</v>
      </c>
    </row>
    <row r="5535" spans="5:7" ht="14.3" thickBot="1" x14ac:dyDescent="0.3">
      <c r="E5535" s="11">
        <v>42549</v>
      </c>
      <c r="F5535">
        <v>1751.54</v>
      </c>
      <c r="G5535">
        <v>5971.11</v>
      </c>
    </row>
    <row r="5536" spans="5:7" ht="14.3" thickBot="1" x14ac:dyDescent="0.3">
      <c r="E5536" s="11">
        <v>42550</v>
      </c>
      <c r="F5536">
        <v>1752.03</v>
      </c>
      <c r="G5536">
        <v>5972.77</v>
      </c>
    </row>
    <row r="5537" spans="5:7" ht="14.3" thickBot="1" x14ac:dyDescent="0.3">
      <c r="E5537" s="11">
        <v>42551</v>
      </c>
      <c r="F5537">
        <v>1752.41</v>
      </c>
      <c r="G5537">
        <v>5974.07</v>
      </c>
    </row>
    <row r="5538" spans="5:7" ht="14.3" thickBot="1" x14ac:dyDescent="0.3">
      <c r="E5538" s="11">
        <v>42552</v>
      </c>
      <c r="F5538">
        <v>1752.4</v>
      </c>
      <c r="G5538">
        <v>5974.02</v>
      </c>
    </row>
    <row r="5539" spans="5:7" ht="14.3" thickBot="1" x14ac:dyDescent="0.3">
      <c r="E5539" s="11">
        <v>42555</v>
      </c>
      <c r="F5539">
        <v>1751.12</v>
      </c>
      <c r="G5539">
        <v>5969.67</v>
      </c>
    </row>
    <row r="5540" spans="5:7" ht="14.3" thickBot="1" x14ac:dyDescent="0.3">
      <c r="E5540" s="11">
        <v>42556</v>
      </c>
      <c r="F5540">
        <v>1755.03</v>
      </c>
      <c r="G5540">
        <v>5984.17</v>
      </c>
    </row>
    <row r="5541" spans="5:7" ht="14.3" thickBot="1" x14ac:dyDescent="0.3">
      <c r="E5541" s="11">
        <v>42558</v>
      </c>
      <c r="F5541">
        <v>1761.47</v>
      </c>
      <c r="G5541">
        <v>6006.12</v>
      </c>
    </row>
    <row r="5542" spans="5:7" ht="14.3" thickBot="1" x14ac:dyDescent="0.3">
      <c r="E5542" s="11">
        <v>42559</v>
      </c>
      <c r="F5542">
        <v>1759.11</v>
      </c>
      <c r="G5542">
        <v>5998.08</v>
      </c>
    </row>
    <row r="5543" spans="5:7" ht="14.3" thickBot="1" x14ac:dyDescent="0.3">
      <c r="E5543" s="11">
        <v>42562</v>
      </c>
      <c r="F5543">
        <v>1757.05</v>
      </c>
      <c r="G5543">
        <v>5999.99</v>
      </c>
    </row>
    <row r="5544" spans="5:7" ht="14.3" thickBot="1" x14ac:dyDescent="0.3">
      <c r="E5544" s="11">
        <v>42563</v>
      </c>
      <c r="F5544">
        <v>1747.53</v>
      </c>
      <c r="G5544">
        <v>5999.4</v>
      </c>
    </row>
    <row r="5545" spans="5:7" ht="14.3" thickBot="1" x14ac:dyDescent="0.3">
      <c r="E5545" s="11">
        <v>42564</v>
      </c>
      <c r="F5545">
        <v>1747.58</v>
      </c>
      <c r="G5545">
        <v>5999.59</v>
      </c>
    </row>
    <row r="5546" spans="5:7" ht="14.3" thickBot="1" x14ac:dyDescent="0.3">
      <c r="E5546" s="11">
        <v>42565</v>
      </c>
      <c r="F5546">
        <v>1753.79</v>
      </c>
      <c r="G5546">
        <v>6020.92</v>
      </c>
    </row>
    <row r="5547" spans="5:7" ht="14.3" thickBot="1" x14ac:dyDescent="0.3">
      <c r="E5547" s="11">
        <v>42566</v>
      </c>
      <c r="F5547">
        <v>1751.33</v>
      </c>
      <c r="G5547">
        <v>6015.26</v>
      </c>
    </row>
    <row r="5548" spans="5:7" ht="14.3" thickBot="1" x14ac:dyDescent="0.3">
      <c r="E5548" s="11">
        <v>42569</v>
      </c>
      <c r="F5548">
        <v>1742.09</v>
      </c>
      <c r="G5548">
        <v>5988.34</v>
      </c>
    </row>
    <row r="5549" spans="5:7" ht="14.3" thickBot="1" x14ac:dyDescent="0.3">
      <c r="E5549" s="11">
        <v>42570</v>
      </c>
      <c r="F5549">
        <v>1740.45</v>
      </c>
      <c r="G5549">
        <v>5982.71</v>
      </c>
    </row>
    <row r="5550" spans="5:7" ht="14.3" thickBot="1" x14ac:dyDescent="0.3">
      <c r="E5550" s="11">
        <v>42571</v>
      </c>
      <c r="F5550">
        <v>1742.94</v>
      </c>
      <c r="G5550">
        <v>5991.28</v>
      </c>
    </row>
    <row r="5551" spans="5:7" ht="14.3" thickBot="1" x14ac:dyDescent="0.3">
      <c r="E5551" s="11">
        <v>42572</v>
      </c>
      <c r="F5551">
        <v>1745.33</v>
      </c>
      <c r="G5551">
        <v>5999.49</v>
      </c>
    </row>
    <row r="5552" spans="5:7" ht="14.3" thickBot="1" x14ac:dyDescent="0.3">
      <c r="E5552" s="11">
        <v>42573</v>
      </c>
      <c r="F5552">
        <v>1750</v>
      </c>
      <c r="G5552">
        <v>6015.54</v>
      </c>
    </row>
    <row r="5553" spans="5:7" ht="14.3" thickBot="1" x14ac:dyDescent="0.3">
      <c r="E5553" s="11">
        <v>42576</v>
      </c>
      <c r="F5553">
        <v>1756.08</v>
      </c>
      <c r="G5553">
        <v>6036.42</v>
      </c>
    </row>
    <row r="5554" spans="5:7" ht="14.3" thickBot="1" x14ac:dyDescent="0.3">
      <c r="E5554" s="11">
        <v>42577</v>
      </c>
      <c r="F5554">
        <v>1759.88</v>
      </c>
      <c r="G5554">
        <v>6049.51</v>
      </c>
    </row>
    <row r="5555" spans="5:7" ht="14.3" thickBot="1" x14ac:dyDescent="0.3">
      <c r="E5555" s="11">
        <v>42578</v>
      </c>
      <c r="F5555">
        <v>1777.5</v>
      </c>
      <c r="G5555">
        <v>6110.07</v>
      </c>
    </row>
    <row r="5556" spans="5:7" ht="14.3" thickBot="1" x14ac:dyDescent="0.3">
      <c r="E5556" s="11">
        <v>42579</v>
      </c>
      <c r="F5556">
        <v>1779.81</v>
      </c>
      <c r="G5556">
        <v>6118</v>
      </c>
    </row>
    <row r="5557" spans="5:7" ht="14.3" thickBot="1" x14ac:dyDescent="0.3">
      <c r="E5557" s="11">
        <v>42580</v>
      </c>
      <c r="F5557">
        <v>1787.01</v>
      </c>
      <c r="G5557">
        <v>6142.77</v>
      </c>
    </row>
    <row r="5558" spans="5:7" ht="14.3" thickBot="1" x14ac:dyDescent="0.3">
      <c r="E5558" s="11">
        <v>42583</v>
      </c>
      <c r="F5558">
        <v>1795.43</v>
      </c>
      <c r="G5558">
        <v>6171.7</v>
      </c>
    </row>
    <row r="5559" spans="5:7" ht="14.3" thickBot="1" x14ac:dyDescent="0.3">
      <c r="E5559" s="11">
        <v>42584</v>
      </c>
      <c r="F5559">
        <v>1805.89</v>
      </c>
      <c r="G5559">
        <v>6207.65</v>
      </c>
    </row>
    <row r="5560" spans="5:7" ht="14.3" thickBot="1" x14ac:dyDescent="0.3">
      <c r="E5560" s="11">
        <v>42585</v>
      </c>
      <c r="F5560">
        <v>1818.19</v>
      </c>
      <c r="G5560">
        <v>6249.94</v>
      </c>
    </row>
    <row r="5561" spans="5:7" ht="14.3" thickBot="1" x14ac:dyDescent="0.3">
      <c r="E5561" s="11">
        <v>42586</v>
      </c>
      <c r="F5561">
        <v>1845.63</v>
      </c>
      <c r="G5561">
        <v>6344.25</v>
      </c>
    </row>
    <row r="5562" spans="5:7" ht="14.3" thickBot="1" x14ac:dyDescent="0.3">
      <c r="E5562" s="11">
        <v>42587</v>
      </c>
      <c r="F5562">
        <v>1846.12</v>
      </c>
      <c r="G5562">
        <v>6345.96</v>
      </c>
    </row>
    <row r="5563" spans="5:7" ht="14.3" thickBot="1" x14ac:dyDescent="0.3">
      <c r="E5563" s="11">
        <v>42590</v>
      </c>
      <c r="F5563">
        <v>1846.08</v>
      </c>
      <c r="G5563">
        <v>6345.81</v>
      </c>
    </row>
    <row r="5564" spans="5:7" ht="14.3" thickBot="1" x14ac:dyDescent="0.3">
      <c r="E5564" s="11">
        <v>42591</v>
      </c>
      <c r="F5564">
        <v>1830.23</v>
      </c>
      <c r="G5564">
        <v>6291.31</v>
      </c>
    </row>
    <row r="5565" spans="5:7" ht="14.3" thickBot="1" x14ac:dyDescent="0.3">
      <c r="E5565" s="11">
        <v>42592</v>
      </c>
      <c r="F5565">
        <v>1826.2</v>
      </c>
      <c r="G5565">
        <v>6277.48</v>
      </c>
    </row>
    <row r="5566" spans="5:7" ht="14.3" thickBot="1" x14ac:dyDescent="0.3">
      <c r="E5566" s="11">
        <v>42593</v>
      </c>
      <c r="F5566">
        <v>1826.8</v>
      </c>
      <c r="G5566">
        <v>6279.52</v>
      </c>
    </row>
    <row r="5567" spans="5:7" ht="14.3" thickBot="1" x14ac:dyDescent="0.3">
      <c r="E5567" s="11">
        <v>42594</v>
      </c>
      <c r="F5567">
        <v>1830.35</v>
      </c>
      <c r="G5567">
        <v>6293.22</v>
      </c>
    </row>
    <row r="5568" spans="5:7" ht="14.3" thickBot="1" x14ac:dyDescent="0.3">
      <c r="E5568" s="11">
        <v>42598</v>
      </c>
      <c r="F5568">
        <v>1817</v>
      </c>
      <c r="G5568">
        <v>6247.32</v>
      </c>
    </row>
    <row r="5569" spans="5:7" ht="14.3" thickBot="1" x14ac:dyDescent="0.3">
      <c r="E5569" s="11">
        <v>42599</v>
      </c>
      <c r="F5569">
        <v>1818.54</v>
      </c>
      <c r="G5569">
        <v>6252.61</v>
      </c>
    </row>
    <row r="5570" spans="5:7" ht="14.3" thickBot="1" x14ac:dyDescent="0.3">
      <c r="E5570" s="11">
        <v>42600</v>
      </c>
      <c r="F5570">
        <v>1812.55</v>
      </c>
      <c r="G5570">
        <v>6232.01</v>
      </c>
    </row>
    <row r="5571" spans="5:7" ht="14.3" thickBot="1" x14ac:dyDescent="0.3">
      <c r="E5571" s="11">
        <v>42601</v>
      </c>
      <c r="F5571">
        <v>1810.22</v>
      </c>
      <c r="G5571">
        <v>6224</v>
      </c>
    </row>
    <row r="5572" spans="5:7" ht="14.3" thickBot="1" x14ac:dyDescent="0.3">
      <c r="E5572" s="11">
        <v>42604</v>
      </c>
      <c r="F5572">
        <v>1814.6</v>
      </c>
      <c r="G5572">
        <v>6239.06</v>
      </c>
    </row>
    <row r="5573" spans="5:7" ht="14.3" thickBot="1" x14ac:dyDescent="0.3">
      <c r="E5573" s="11">
        <v>42605</v>
      </c>
      <c r="F5573">
        <v>1813.24</v>
      </c>
      <c r="G5573">
        <v>6234.38</v>
      </c>
    </row>
    <row r="5574" spans="5:7" ht="14.3" thickBot="1" x14ac:dyDescent="0.3">
      <c r="E5574" s="11">
        <v>42606</v>
      </c>
      <c r="F5574">
        <v>1811.94</v>
      </c>
      <c r="G5574">
        <v>6229.92</v>
      </c>
    </row>
    <row r="5575" spans="5:7" ht="14.3" thickBot="1" x14ac:dyDescent="0.3">
      <c r="E5575" s="11">
        <v>42607</v>
      </c>
      <c r="F5575">
        <v>1816.09</v>
      </c>
      <c r="G5575">
        <v>6245.14</v>
      </c>
    </row>
    <row r="5576" spans="5:7" ht="14.3" thickBot="1" x14ac:dyDescent="0.3">
      <c r="E5576" s="11">
        <v>42608</v>
      </c>
      <c r="F5576">
        <v>1818.23</v>
      </c>
      <c r="G5576">
        <v>6252.49</v>
      </c>
    </row>
    <row r="5577" spans="5:7" ht="14.3" thickBot="1" x14ac:dyDescent="0.3">
      <c r="E5577" s="11">
        <v>42611</v>
      </c>
      <c r="F5577">
        <v>1814.24</v>
      </c>
      <c r="G5577">
        <v>6246.21</v>
      </c>
    </row>
    <row r="5578" spans="5:7" ht="14.3" thickBot="1" x14ac:dyDescent="0.3">
      <c r="E5578" s="11">
        <v>42612</v>
      </c>
      <c r="F5578">
        <v>1814.56</v>
      </c>
      <c r="G5578">
        <v>6248.15</v>
      </c>
    </row>
    <row r="5579" spans="5:7" ht="14.3" thickBot="1" x14ac:dyDescent="0.3">
      <c r="E5579" s="11">
        <v>42613</v>
      </c>
      <c r="F5579">
        <v>1813.83</v>
      </c>
      <c r="G5579">
        <v>6245.62</v>
      </c>
    </row>
    <row r="5580" spans="5:7" ht="14.3" thickBot="1" x14ac:dyDescent="0.3">
      <c r="E5580" s="11">
        <v>42614</v>
      </c>
      <c r="F5580">
        <v>1816.76</v>
      </c>
      <c r="G5580">
        <v>6255.71</v>
      </c>
    </row>
    <row r="5581" spans="5:7" ht="14.3" thickBot="1" x14ac:dyDescent="0.3">
      <c r="E5581" s="11">
        <v>42615</v>
      </c>
      <c r="F5581">
        <v>1819.53</v>
      </c>
      <c r="G5581">
        <v>6265.27</v>
      </c>
    </row>
    <row r="5582" spans="5:7" ht="14.3" thickBot="1" x14ac:dyDescent="0.3">
      <c r="E5582" s="11">
        <v>42618</v>
      </c>
      <c r="F5582">
        <v>1816.25</v>
      </c>
      <c r="G5582">
        <v>6253.99</v>
      </c>
    </row>
    <row r="5583" spans="5:7" ht="14.3" thickBot="1" x14ac:dyDescent="0.3">
      <c r="E5583" s="11">
        <v>42620</v>
      </c>
      <c r="F5583">
        <v>1814.56</v>
      </c>
      <c r="G5583">
        <v>6248.16</v>
      </c>
    </row>
    <row r="5584" spans="5:7" ht="14.3" thickBot="1" x14ac:dyDescent="0.3">
      <c r="E5584" s="11">
        <v>42621</v>
      </c>
      <c r="F5584">
        <v>1812.7</v>
      </c>
      <c r="G5584">
        <v>6241.75</v>
      </c>
    </row>
    <row r="5585" spans="5:7" ht="14.3" thickBot="1" x14ac:dyDescent="0.3">
      <c r="E5585" s="11">
        <v>42622</v>
      </c>
      <c r="F5585">
        <v>1810.68</v>
      </c>
      <c r="G5585">
        <v>6234.8</v>
      </c>
    </row>
    <row r="5586" spans="5:7" ht="14.3" thickBot="1" x14ac:dyDescent="0.3">
      <c r="E5586" s="11">
        <v>42625</v>
      </c>
      <c r="F5586">
        <v>1805.1</v>
      </c>
      <c r="G5586">
        <v>6215.57</v>
      </c>
    </row>
    <row r="5587" spans="5:7" ht="14.3" thickBot="1" x14ac:dyDescent="0.3">
      <c r="E5587" s="11">
        <v>42626</v>
      </c>
      <c r="F5587">
        <v>1804.07</v>
      </c>
      <c r="G5587">
        <v>6212.05</v>
      </c>
    </row>
    <row r="5588" spans="5:7" ht="14.3" thickBot="1" x14ac:dyDescent="0.3">
      <c r="E5588" s="11">
        <v>42627</v>
      </c>
      <c r="F5588">
        <v>1797.03</v>
      </c>
      <c r="G5588">
        <v>6189.37</v>
      </c>
    </row>
    <row r="5589" spans="5:7" ht="14.3" thickBot="1" x14ac:dyDescent="0.3">
      <c r="E5589" s="11">
        <v>42628</v>
      </c>
      <c r="F5589">
        <v>1793.18</v>
      </c>
      <c r="G5589">
        <v>6176.12</v>
      </c>
    </row>
    <row r="5590" spans="5:7" ht="14.3" thickBot="1" x14ac:dyDescent="0.3">
      <c r="E5590" s="11">
        <v>42629</v>
      </c>
      <c r="F5590">
        <v>1795.6</v>
      </c>
      <c r="G5590">
        <v>6184.45</v>
      </c>
    </row>
    <row r="5591" spans="5:7" ht="14.3" thickBot="1" x14ac:dyDescent="0.3">
      <c r="E5591" s="11">
        <v>42632</v>
      </c>
      <c r="F5591">
        <v>1794.17</v>
      </c>
      <c r="G5591">
        <v>6179.51</v>
      </c>
    </row>
    <row r="5592" spans="5:7" ht="14.3" thickBot="1" x14ac:dyDescent="0.3">
      <c r="E5592" s="11">
        <v>42633</v>
      </c>
      <c r="F5592">
        <v>1797.49</v>
      </c>
      <c r="G5592">
        <v>6190.94</v>
      </c>
    </row>
    <row r="5593" spans="5:7" ht="14.3" thickBot="1" x14ac:dyDescent="0.3">
      <c r="E5593" s="11">
        <v>42634</v>
      </c>
      <c r="F5593">
        <v>1801.75</v>
      </c>
      <c r="G5593">
        <v>6205.64</v>
      </c>
    </row>
    <row r="5594" spans="5:7" ht="14.3" thickBot="1" x14ac:dyDescent="0.3">
      <c r="E5594" s="11">
        <v>42635</v>
      </c>
      <c r="F5594">
        <v>1803.87</v>
      </c>
      <c r="G5594">
        <v>6212.95</v>
      </c>
    </row>
    <row r="5595" spans="5:7" ht="14.3" thickBot="1" x14ac:dyDescent="0.3">
      <c r="E5595" s="11">
        <v>42636</v>
      </c>
      <c r="F5595">
        <v>1809.13</v>
      </c>
      <c r="G5595">
        <v>6231.05</v>
      </c>
    </row>
    <row r="5596" spans="5:7" ht="14.3" thickBot="1" x14ac:dyDescent="0.3">
      <c r="E5596" s="11">
        <v>42639</v>
      </c>
      <c r="F5596">
        <v>1810.36</v>
      </c>
      <c r="G5596">
        <v>6235.29</v>
      </c>
    </row>
    <row r="5597" spans="5:7" ht="14.3" thickBot="1" x14ac:dyDescent="0.3">
      <c r="E5597" s="11">
        <v>42640</v>
      </c>
      <c r="F5597">
        <v>1815.5</v>
      </c>
      <c r="G5597">
        <v>6252.99</v>
      </c>
    </row>
    <row r="5598" spans="5:7" ht="14.3" thickBot="1" x14ac:dyDescent="0.3">
      <c r="E5598" s="11">
        <v>42641</v>
      </c>
      <c r="F5598">
        <v>1818.67</v>
      </c>
      <c r="G5598">
        <v>6263.92</v>
      </c>
    </row>
    <row r="5599" spans="5:7" ht="14.3" thickBot="1" x14ac:dyDescent="0.3">
      <c r="E5599" s="11">
        <v>42642</v>
      </c>
      <c r="F5599">
        <v>1823.75</v>
      </c>
      <c r="G5599">
        <v>6281.4</v>
      </c>
    </row>
    <row r="5600" spans="5:7" ht="14.3" thickBot="1" x14ac:dyDescent="0.3">
      <c r="E5600" s="11">
        <v>42643</v>
      </c>
      <c r="F5600">
        <v>1829.66</v>
      </c>
      <c r="G5600">
        <v>6301.76</v>
      </c>
    </row>
    <row r="5601" spans="5:7" ht="14.3" thickBot="1" x14ac:dyDescent="0.3">
      <c r="E5601" s="11">
        <v>42646</v>
      </c>
      <c r="F5601">
        <v>1832.49</v>
      </c>
      <c r="G5601">
        <v>6311.51</v>
      </c>
    </row>
    <row r="5602" spans="5:7" ht="14.3" thickBot="1" x14ac:dyDescent="0.3">
      <c r="E5602" s="11">
        <v>42647</v>
      </c>
      <c r="F5602">
        <v>1837.28</v>
      </c>
      <c r="G5602">
        <v>6328.02</v>
      </c>
    </row>
    <row r="5603" spans="5:7" ht="14.3" thickBot="1" x14ac:dyDescent="0.3">
      <c r="E5603" s="11">
        <v>42648</v>
      </c>
      <c r="F5603">
        <v>1837.23</v>
      </c>
      <c r="G5603">
        <v>6327.83</v>
      </c>
    </row>
    <row r="5604" spans="5:7" ht="14.3" thickBot="1" x14ac:dyDescent="0.3">
      <c r="E5604" s="11">
        <v>42649</v>
      </c>
      <c r="F5604">
        <v>1838.16</v>
      </c>
      <c r="G5604">
        <v>6331.02</v>
      </c>
    </row>
    <row r="5605" spans="5:7" ht="14.3" thickBot="1" x14ac:dyDescent="0.3">
      <c r="E5605" s="11">
        <v>42650</v>
      </c>
      <c r="F5605">
        <v>1837.69</v>
      </c>
      <c r="G5605">
        <v>6329.43</v>
      </c>
    </row>
    <row r="5606" spans="5:7" ht="14.3" thickBot="1" x14ac:dyDescent="0.3">
      <c r="E5606" s="11">
        <v>42653</v>
      </c>
      <c r="F5606">
        <v>1837.52</v>
      </c>
      <c r="G5606">
        <v>6328.82</v>
      </c>
    </row>
    <row r="5607" spans="5:7" ht="14.3" thickBot="1" x14ac:dyDescent="0.3">
      <c r="E5607" s="11">
        <v>42654</v>
      </c>
      <c r="F5607">
        <v>1841.02</v>
      </c>
      <c r="G5607">
        <v>6341.15</v>
      </c>
    </row>
    <row r="5608" spans="5:7" ht="14.3" thickBot="1" x14ac:dyDescent="0.3">
      <c r="E5608" s="11">
        <v>42655</v>
      </c>
      <c r="F5608">
        <v>1836.75</v>
      </c>
      <c r="G5608">
        <v>6326.44</v>
      </c>
    </row>
    <row r="5609" spans="5:7" ht="14.3" thickBot="1" x14ac:dyDescent="0.3">
      <c r="E5609" s="11">
        <v>42656</v>
      </c>
      <c r="F5609">
        <v>1829.02</v>
      </c>
      <c r="G5609">
        <v>6299.82</v>
      </c>
    </row>
    <row r="5610" spans="5:7" ht="14.3" thickBot="1" x14ac:dyDescent="0.3">
      <c r="E5610" s="11">
        <v>42657</v>
      </c>
      <c r="F5610">
        <v>1825.85</v>
      </c>
      <c r="G5610">
        <v>6293.2</v>
      </c>
    </row>
    <row r="5611" spans="5:7" ht="14.3" thickBot="1" x14ac:dyDescent="0.3">
      <c r="E5611" s="11">
        <v>42660</v>
      </c>
      <c r="F5611">
        <v>1825.45</v>
      </c>
      <c r="G5611">
        <v>6291.83</v>
      </c>
    </row>
    <row r="5612" spans="5:7" ht="14.3" thickBot="1" x14ac:dyDescent="0.3">
      <c r="E5612" s="11">
        <v>42661</v>
      </c>
      <c r="F5612">
        <v>1822.19</v>
      </c>
      <c r="G5612">
        <v>6281.27</v>
      </c>
    </row>
    <row r="5613" spans="5:7" ht="14.3" thickBot="1" x14ac:dyDescent="0.3">
      <c r="E5613" s="11">
        <v>42662</v>
      </c>
      <c r="F5613">
        <v>1823.32</v>
      </c>
      <c r="G5613">
        <v>6285.17</v>
      </c>
    </row>
    <row r="5614" spans="5:7" ht="14.3" thickBot="1" x14ac:dyDescent="0.3">
      <c r="E5614" s="11">
        <v>42663</v>
      </c>
      <c r="F5614">
        <v>1819.12</v>
      </c>
      <c r="G5614">
        <v>6270.69</v>
      </c>
    </row>
    <row r="5615" spans="5:7" ht="14.3" thickBot="1" x14ac:dyDescent="0.3">
      <c r="E5615" s="11">
        <v>42664</v>
      </c>
      <c r="F5615">
        <v>1820.89</v>
      </c>
      <c r="G5615">
        <v>6276.81</v>
      </c>
    </row>
    <row r="5616" spans="5:7" ht="14.3" thickBot="1" x14ac:dyDescent="0.3">
      <c r="E5616" s="11">
        <v>42667</v>
      </c>
      <c r="F5616">
        <v>1821.07</v>
      </c>
      <c r="G5616">
        <v>6277.41</v>
      </c>
    </row>
    <row r="5617" spans="5:7" ht="14.3" thickBot="1" x14ac:dyDescent="0.3">
      <c r="E5617" s="11">
        <v>42668</v>
      </c>
      <c r="F5617">
        <v>1817.18</v>
      </c>
      <c r="G5617">
        <v>6264.03</v>
      </c>
    </row>
    <row r="5618" spans="5:7" ht="14.3" thickBot="1" x14ac:dyDescent="0.3">
      <c r="E5618" s="11">
        <v>42669</v>
      </c>
      <c r="F5618">
        <v>1818.21</v>
      </c>
      <c r="G5618">
        <v>6267.56</v>
      </c>
    </row>
    <row r="5619" spans="5:7" ht="14.3" thickBot="1" x14ac:dyDescent="0.3">
      <c r="E5619" s="11">
        <v>42670</v>
      </c>
      <c r="F5619">
        <v>1817.483386465721</v>
      </c>
      <c r="G5619">
        <v>6265.0576714902854</v>
      </c>
    </row>
    <row r="5620" spans="5:7" ht="14.3" thickBot="1" x14ac:dyDescent="0.3">
      <c r="E5620" s="11">
        <v>42671</v>
      </c>
      <c r="F5620">
        <v>1815.1</v>
      </c>
      <c r="G5620">
        <v>6256.85</v>
      </c>
    </row>
    <row r="5621" spans="5:7" ht="14.3" thickBot="1" x14ac:dyDescent="0.3">
      <c r="E5621" s="11">
        <v>42674</v>
      </c>
      <c r="F5621">
        <v>1802.35</v>
      </c>
      <c r="G5621">
        <v>6212.91</v>
      </c>
    </row>
    <row r="5622" spans="5:7" ht="14.3" thickBot="1" x14ac:dyDescent="0.3">
      <c r="E5622" s="11">
        <v>42675</v>
      </c>
      <c r="F5622">
        <v>1801.77</v>
      </c>
      <c r="G5622">
        <v>6210.89</v>
      </c>
    </row>
    <row r="5623" spans="5:7" ht="14.3" thickBot="1" x14ac:dyDescent="0.3">
      <c r="E5623" s="11">
        <v>42677</v>
      </c>
      <c r="F5623">
        <v>1798.85</v>
      </c>
      <c r="G5623">
        <v>6200.81</v>
      </c>
    </row>
    <row r="5624" spans="5:7" ht="14.3" thickBot="1" x14ac:dyDescent="0.3">
      <c r="E5624" s="11">
        <v>42678</v>
      </c>
      <c r="F5624">
        <v>1803.98</v>
      </c>
      <c r="G5624">
        <v>6218.51</v>
      </c>
    </row>
    <row r="5625" spans="5:7" ht="14.3" thickBot="1" x14ac:dyDescent="0.3">
      <c r="E5625" s="11">
        <v>42681</v>
      </c>
      <c r="F5625">
        <v>1802.1</v>
      </c>
      <c r="G5625">
        <v>6212.03</v>
      </c>
    </row>
    <row r="5626" spans="5:7" ht="14.3" thickBot="1" x14ac:dyDescent="0.3">
      <c r="E5626" s="11">
        <v>42682</v>
      </c>
      <c r="F5626">
        <v>1809.34</v>
      </c>
      <c r="G5626">
        <v>6236.98</v>
      </c>
    </row>
    <row r="5627" spans="5:7" ht="14.3" thickBot="1" x14ac:dyDescent="0.3">
      <c r="E5627" s="11">
        <v>42683</v>
      </c>
      <c r="F5627">
        <v>1803.53</v>
      </c>
      <c r="G5627">
        <v>6216.96</v>
      </c>
    </row>
    <row r="5628" spans="5:7" ht="14.3" thickBot="1" x14ac:dyDescent="0.3">
      <c r="E5628" s="11">
        <v>42684</v>
      </c>
      <c r="F5628">
        <v>1806.43</v>
      </c>
      <c r="G5628">
        <v>6226.94</v>
      </c>
    </row>
    <row r="5629" spans="5:7" ht="14.3" thickBot="1" x14ac:dyDescent="0.3">
      <c r="E5629" s="11">
        <v>42685</v>
      </c>
      <c r="F5629">
        <v>1797.88</v>
      </c>
      <c r="G5629">
        <v>6230.13</v>
      </c>
    </row>
    <row r="5630" spans="5:7" ht="14.3" thickBot="1" x14ac:dyDescent="0.3">
      <c r="E5630" s="11">
        <v>42688</v>
      </c>
      <c r="F5630">
        <v>1802.6</v>
      </c>
      <c r="G5630">
        <v>6246.47</v>
      </c>
    </row>
    <row r="5631" spans="5:7" ht="14.3" thickBot="1" x14ac:dyDescent="0.3">
      <c r="E5631" s="11">
        <v>42689</v>
      </c>
      <c r="F5631">
        <v>1811.5470307163587</v>
      </c>
      <c r="G5631">
        <v>6277.4828574376343</v>
      </c>
    </row>
    <row r="5632" spans="5:7" ht="14.3" thickBot="1" x14ac:dyDescent="0.3">
      <c r="E5632" s="11">
        <v>42690</v>
      </c>
      <c r="F5632">
        <v>1814.65</v>
      </c>
      <c r="G5632">
        <v>6288.22</v>
      </c>
    </row>
    <row r="5633" spans="5:7" ht="14.3" thickBot="1" x14ac:dyDescent="0.3">
      <c r="E5633" s="11">
        <v>42691</v>
      </c>
      <c r="F5633">
        <v>1818.17</v>
      </c>
      <c r="G5633">
        <v>6300.42</v>
      </c>
    </row>
    <row r="5634" spans="5:7" ht="14.3" thickBot="1" x14ac:dyDescent="0.3">
      <c r="E5634" s="11">
        <v>42692</v>
      </c>
      <c r="F5634">
        <v>1820.76</v>
      </c>
      <c r="G5634">
        <v>6309.4</v>
      </c>
    </row>
    <row r="5635" spans="5:7" ht="14.3" thickBot="1" x14ac:dyDescent="0.3">
      <c r="E5635" s="11">
        <v>42696</v>
      </c>
      <c r="F5635">
        <v>1814.26</v>
      </c>
      <c r="G5635">
        <v>6286.87</v>
      </c>
    </row>
    <row r="5636" spans="5:7" ht="14.3" thickBot="1" x14ac:dyDescent="0.3">
      <c r="E5636" s="11">
        <v>42697</v>
      </c>
      <c r="F5636">
        <v>1808.67</v>
      </c>
      <c r="G5636">
        <v>6267.51</v>
      </c>
    </row>
    <row r="5637" spans="5:7" ht="14.3" thickBot="1" x14ac:dyDescent="0.3">
      <c r="E5637" s="11">
        <v>42698</v>
      </c>
      <c r="F5637">
        <v>1809.85</v>
      </c>
      <c r="G5637">
        <v>6271.62</v>
      </c>
    </row>
    <row r="5638" spans="5:7" ht="14.3" thickBot="1" x14ac:dyDescent="0.3">
      <c r="E5638" s="11">
        <v>42699</v>
      </c>
      <c r="F5638">
        <v>1807.33</v>
      </c>
      <c r="G5638">
        <v>6262.86</v>
      </c>
    </row>
    <row r="5639" spans="5:7" ht="14.3" thickBot="1" x14ac:dyDescent="0.3">
      <c r="E5639" s="11">
        <v>42700</v>
      </c>
      <c r="F5639">
        <v>1804.73</v>
      </c>
      <c r="G5639">
        <v>6255.63</v>
      </c>
    </row>
    <row r="5640" spans="5:7" ht="14.3" thickBot="1" x14ac:dyDescent="0.3">
      <c r="E5640" s="11">
        <v>42702</v>
      </c>
      <c r="F5640">
        <v>1804.44</v>
      </c>
      <c r="G5640">
        <v>6261.8</v>
      </c>
    </row>
    <row r="5641" spans="5:7" ht="14.3" thickBot="1" x14ac:dyDescent="0.3">
      <c r="E5641" s="11">
        <v>42703</v>
      </c>
      <c r="F5641">
        <v>1800.74</v>
      </c>
      <c r="G5641">
        <v>6262.25</v>
      </c>
    </row>
    <row r="5642" spans="5:7" ht="14.3" thickBot="1" x14ac:dyDescent="0.3">
      <c r="E5642" s="11">
        <v>42704</v>
      </c>
      <c r="F5642">
        <v>1802.64</v>
      </c>
      <c r="G5642">
        <v>6270.29</v>
      </c>
    </row>
    <row r="5643" spans="5:7" ht="14.3" thickBot="1" x14ac:dyDescent="0.3">
      <c r="E5643" s="11">
        <v>42705</v>
      </c>
      <c r="F5643">
        <v>1803.01</v>
      </c>
      <c r="G5643">
        <v>6271.57</v>
      </c>
    </row>
    <row r="5644" spans="5:7" ht="14.3" thickBot="1" x14ac:dyDescent="0.3">
      <c r="E5644" s="11">
        <v>42706</v>
      </c>
      <c r="F5644">
        <v>1805.25</v>
      </c>
      <c r="G5644">
        <v>6279.36</v>
      </c>
    </row>
    <row r="5645" spans="5:7" ht="14.3" thickBot="1" x14ac:dyDescent="0.3">
      <c r="E5645" s="11">
        <v>42709</v>
      </c>
      <c r="F5645">
        <v>1806.24</v>
      </c>
      <c r="G5645">
        <v>6282.79</v>
      </c>
    </row>
    <row r="5646" spans="5:7" ht="14.3" thickBot="1" x14ac:dyDescent="0.3">
      <c r="E5646" s="11">
        <v>42710</v>
      </c>
      <c r="F5646">
        <v>1806.81</v>
      </c>
      <c r="G5646">
        <v>6284.8</v>
      </c>
    </row>
    <row r="5647" spans="5:7" ht="14.3" thickBot="1" x14ac:dyDescent="0.3">
      <c r="E5647" s="11">
        <v>42711</v>
      </c>
      <c r="F5647">
        <v>1806.33</v>
      </c>
      <c r="G5647">
        <v>6283.13</v>
      </c>
    </row>
    <row r="5648" spans="5:7" ht="14.3" thickBot="1" x14ac:dyDescent="0.3">
      <c r="E5648" s="11">
        <v>42712</v>
      </c>
      <c r="F5648">
        <v>1806.28</v>
      </c>
      <c r="G5648">
        <v>6288.56</v>
      </c>
    </row>
    <row r="5649" spans="5:7" ht="14.3" thickBot="1" x14ac:dyDescent="0.3">
      <c r="E5649" s="11">
        <v>42713</v>
      </c>
      <c r="F5649">
        <v>1806.55</v>
      </c>
      <c r="G5649">
        <v>6289.52</v>
      </c>
    </row>
    <row r="5650" spans="5:7" ht="14.3" thickBot="1" x14ac:dyDescent="0.3">
      <c r="E5650" s="11">
        <v>42716</v>
      </c>
      <c r="F5650">
        <v>1810.49</v>
      </c>
      <c r="G5650">
        <v>6303.24</v>
      </c>
    </row>
    <row r="5651" spans="5:7" ht="14.3" thickBot="1" x14ac:dyDescent="0.3">
      <c r="E5651" s="11">
        <v>42717</v>
      </c>
      <c r="F5651">
        <v>1810.58</v>
      </c>
      <c r="G5651">
        <v>6303.55</v>
      </c>
    </row>
    <row r="5652" spans="5:7" ht="14.3" thickBot="1" x14ac:dyDescent="0.3">
      <c r="E5652" s="11">
        <v>42718</v>
      </c>
      <c r="F5652">
        <v>1811.94</v>
      </c>
      <c r="G5652">
        <v>6308.27</v>
      </c>
    </row>
    <row r="5653" spans="5:7" ht="14.3" thickBot="1" x14ac:dyDescent="0.3">
      <c r="E5653" s="11">
        <v>42719</v>
      </c>
      <c r="F5653">
        <v>1815.92</v>
      </c>
      <c r="G5653">
        <v>6322.12</v>
      </c>
    </row>
    <row r="5654" spans="5:7" ht="14.3" thickBot="1" x14ac:dyDescent="0.3">
      <c r="E5654" s="11">
        <v>42720</v>
      </c>
      <c r="F5654">
        <v>1812.78</v>
      </c>
      <c r="G5654">
        <v>6311.2</v>
      </c>
    </row>
    <row r="5655" spans="5:7" ht="14.3" thickBot="1" x14ac:dyDescent="0.3">
      <c r="E5655" s="11">
        <v>42723</v>
      </c>
      <c r="F5655">
        <v>1815.74</v>
      </c>
      <c r="G5655">
        <v>6321.51</v>
      </c>
    </row>
    <row r="5656" spans="5:7" ht="14.3" thickBot="1" x14ac:dyDescent="0.3">
      <c r="E5656" s="11">
        <v>42724</v>
      </c>
      <c r="F5656">
        <v>1819.06</v>
      </c>
      <c r="G5656">
        <v>6333.49</v>
      </c>
    </row>
    <row r="5657" spans="5:7" ht="14.3" thickBot="1" x14ac:dyDescent="0.3">
      <c r="E5657" s="11">
        <v>42725</v>
      </c>
      <c r="F5657">
        <v>1817.9</v>
      </c>
      <c r="G5657">
        <v>6329.45</v>
      </c>
    </row>
    <row r="5658" spans="5:7" ht="14.3" thickBot="1" x14ac:dyDescent="0.3">
      <c r="E5658" s="11">
        <v>42726</v>
      </c>
      <c r="F5658">
        <v>1818.36</v>
      </c>
      <c r="G5658">
        <v>6331.5</v>
      </c>
    </row>
    <row r="5659" spans="5:7" ht="14.3" thickBot="1" x14ac:dyDescent="0.3">
      <c r="E5659" s="11">
        <v>42727</v>
      </c>
      <c r="F5659">
        <v>1816.63</v>
      </c>
      <c r="G5659">
        <v>6327.81</v>
      </c>
    </row>
    <row r="5660" spans="5:7" ht="14.3" thickBot="1" x14ac:dyDescent="0.3">
      <c r="E5660" s="11">
        <v>42730</v>
      </c>
      <c r="F5660">
        <v>1814.95</v>
      </c>
      <c r="G5660">
        <v>6322.55</v>
      </c>
    </row>
    <row r="5661" spans="5:7" ht="14.3" thickBot="1" x14ac:dyDescent="0.3">
      <c r="E5661" s="11">
        <v>42731</v>
      </c>
      <c r="F5661">
        <v>1811.44</v>
      </c>
      <c r="G5661">
        <v>6313.75</v>
      </c>
    </row>
    <row r="5662" spans="5:7" ht="14.3" thickBot="1" x14ac:dyDescent="0.3">
      <c r="E5662" s="11">
        <v>42732</v>
      </c>
      <c r="F5662">
        <v>1811.31</v>
      </c>
      <c r="G5662">
        <v>6316.22</v>
      </c>
    </row>
    <row r="5663" spans="5:7" ht="14.3" thickBot="1" x14ac:dyDescent="0.3">
      <c r="E5663" s="11">
        <v>42733</v>
      </c>
      <c r="F5663">
        <v>1812.52</v>
      </c>
      <c r="G5663">
        <v>6320.41</v>
      </c>
    </row>
    <row r="5664" spans="5:7" ht="14.3" thickBot="1" x14ac:dyDescent="0.3">
      <c r="E5664" s="11">
        <v>42734</v>
      </c>
      <c r="F5664">
        <v>1808.37</v>
      </c>
      <c r="G5664">
        <v>6309.09</v>
      </c>
    </row>
    <row r="5665" spans="5:7" ht="14.3" thickBot="1" x14ac:dyDescent="0.3">
      <c r="E5665" s="11">
        <v>42738</v>
      </c>
      <c r="F5665">
        <v>1808.36</v>
      </c>
      <c r="G5665">
        <v>6309.03</v>
      </c>
    </row>
    <row r="5666" spans="5:7" ht="14.3" thickBot="1" x14ac:dyDescent="0.3">
      <c r="E5666" s="11">
        <v>42739</v>
      </c>
      <c r="F5666">
        <v>1807.31</v>
      </c>
      <c r="G5666">
        <v>6305.38</v>
      </c>
    </row>
    <row r="5667" spans="5:7" ht="14.3" thickBot="1" x14ac:dyDescent="0.3">
      <c r="E5667" s="11">
        <v>42740</v>
      </c>
      <c r="F5667">
        <v>1805.07</v>
      </c>
      <c r="G5667">
        <v>6297.55</v>
      </c>
    </row>
    <row r="5668" spans="5:7" ht="14.3" thickBot="1" x14ac:dyDescent="0.3">
      <c r="E5668" s="11">
        <v>42741</v>
      </c>
      <c r="F5668">
        <v>1803.1684934237705</v>
      </c>
      <c r="G5668">
        <v>6290.9226710424919</v>
      </c>
    </row>
    <row r="5669" spans="5:7" ht="14.3" thickBot="1" x14ac:dyDescent="0.3">
      <c r="E5669" s="11">
        <v>42744</v>
      </c>
      <c r="F5669">
        <v>1803.0894305587512</v>
      </c>
      <c r="G5669">
        <v>6290.6468352724005</v>
      </c>
    </row>
    <row r="5670" spans="5:7" ht="14.3" thickBot="1" x14ac:dyDescent="0.3">
      <c r="E5670" s="11">
        <v>42745</v>
      </c>
      <c r="F5670">
        <v>1806.3208842774682</v>
      </c>
      <c r="G5670">
        <v>6301.9207819577159</v>
      </c>
    </row>
    <row r="5671" spans="5:7" ht="14.3" thickBot="1" x14ac:dyDescent="0.3">
      <c r="E5671" s="11">
        <v>42746</v>
      </c>
      <c r="F5671">
        <v>1810.94</v>
      </c>
      <c r="G5671">
        <v>6318.02</v>
      </c>
    </row>
    <row r="5672" spans="5:7" ht="14.3" thickBot="1" x14ac:dyDescent="0.3">
      <c r="E5672" s="11">
        <v>42747</v>
      </c>
      <c r="F5672">
        <v>1809.5</v>
      </c>
      <c r="G5672">
        <v>6314.04</v>
      </c>
    </row>
    <row r="5673" spans="5:7" ht="14.3" thickBot="1" x14ac:dyDescent="0.3">
      <c r="E5673" s="11">
        <v>42748</v>
      </c>
      <c r="F5673">
        <v>1819.68</v>
      </c>
      <c r="G5673">
        <v>6349.39</v>
      </c>
    </row>
    <row r="5674" spans="5:7" ht="14.3" thickBot="1" x14ac:dyDescent="0.3">
      <c r="E5674" s="11">
        <v>42751</v>
      </c>
      <c r="F5674">
        <v>1822.72</v>
      </c>
      <c r="G5674">
        <v>6359.99</v>
      </c>
    </row>
    <row r="5675" spans="5:7" ht="14.3" thickBot="1" x14ac:dyDescent="0.3">
      <c r="E5675" s="11">
        <v>42752</v>
      </c>
      <c r="F5675">
        <v>1837.2</v>
      </c>
      <c r="G5675">
        <v>6410.53</v>
      </c>
    </row>
    <row r="5676" spans="5:7" ht="14.3" thickBot="1" x14ac:dyDescent="0.3">
      <c r="E5676" s="11">
        <v>42753</v>
      </c>
      <c r="F5676">
        <v>1838.8</v>
      </c>
      <c r="G5676">
        <v>6416.1</v>
      </c>
    </row>
    <row r="5677" spans="5:7" ht="14.3" thickBot="1" x14ac:dyDescent="0.3">
      <c r="E5677" s="11">
        <v>42754</v>
      </c>
      <c r="F5677">
        <v>1842.86</v>
      </c>
      <c r="G5677">
        <v>6430.25</v>
      </c>
    </row>
    <row r="5678" spans="5:7" ht="14.3" thickBot="1" x14ac:dyDescent="0.3">
      <c r="E5678" s="11">
        <v>42755</v>
      </c>
      <c r="F5678">
        <v>1843.54</v>
      </c>
      <c r="G5678">
        <v>6432.62</v>
      </c>
    </row>
    <row r="5679" spans="5:7" ht="14.3" thickBot="1" x14ac:dyDescent="0.3">
      <c r="E5679" s="11">
        <v>42758</v>
      </c>
      <c r="F5679">
        <v>1842.65</v>
      </c>
      <c r="G5679">
        <v>6429.51</v>
      </c>
    </row>
    <row r="5680" spans="5:7" ht="14.3" thickBot="1" x14ac:dyDescent="0.3">
      <c r="E5680" s="11">
        <v>42759</v>
      </c>
      <c r="F5680">
        <v>1848.45</v>
      </c>
      <c r="G5680">
        <v>6449.78</v>
      </c>
    </row>
    <row r="5681" spans="5:7" ht="14.3" thickBot="1" x14ac:dyDescent="0.3">
      <c r="E5681" s="11">
        <v>42760</v>
      </c>
      <c r="F5681">
        <v>1856.8</v>
      </c>
      <c r="G5681">
        <v>6478.91</v>
      </c>
    </row>
    <row r="5682" spans="5:7" ht="14.3" thickBot="1" x14ac:dyDescent="0.3">
      <c r="E5682" s="11">
        <v>42761</v>
      </c>
      <c r="F5682">
        <v>1860.78</v>
      </c>
      <c r="G5682">
        <v>6492.79</v>
      </c>
    </row>
    <row r="5683" spans="5:7" ht="14.3" thickBot="1" x14ac:dyDescent="0.3">
      <c r="E5683" s="11">
        <v>42762</v>
      </c>
      <c r="F5683">
        <v>1877.76</v>
      </c>
      <c r="G5683">
        <v>6552.06</v>
      </c>
    </row>
    <row r="5684" spans="5:7" ht="14.3" thickBot="1" x14ac:dyDescent="0.3">
      <c r="E5684" s="11">
        <v>42765</v>
      </c>
      <c r="F5684">
        <v>1879.62</v>
      </c>
      <c r="G5684">
        <v>6558.53</v>
      </c>
    </row>
    <row r="5685" spans="5:7" ht="14.3" thickBot="1" x14ac:dyDescent="0.3">
      <c r="E5685" s="11">
        <v>42766</v>
      </c>
      <c r="F5685">
        <v>1880.9</v>
      </c>
      <c r="G5685">
        <v>6563.01</v>
      </c>
    </row>
    <row r="5686" spans="5:7" ht="14.3" thickBot="1" x14ac:dyDescent="0.3">
      <c r="E5686" s="11">
        <v>42768</v>
      </c>
      <c r="F5686">
        <v>1885.27</v>
      </c>
      <c r="G5686">
        <v>6578.23</v>
      </c>
    </row>
    <row r="5687" spans="5:7" ht="14.3" thickBot="1" x14ac:dyDescent="0.3">
      <c r="E5687" s="11">
        <v>42769</v>
      </c>
      <c r="F5687">
        <v>1888.5</v>
      </c>
      <c r="G5687">
        <v>6590.88</v>
      </c>
    </row>
    <row r="5688" spans="5:7" ht="14.3" thickBot="1" x14ac:dyDescent="0.3">
      <c r="E5688" s="11">
        <v>42772</v>
      </c>
      <c r="F5688">
        <v>1892.28</v>
      </c>
      <c r="G5688">
        <v>6604.06</v>
      </c>
    </row>
    <row r="5689" spans="5:7" ht="14.3" thickBot="1" x14ac:dyDescent="0.3">
      <c r="E5689" s="11">
        <v>42773</v>
      </c>
      <c r="F5689">
        <v>1897.58</v>
      </c>
      <c r="G5689">
        <v>6622.58</v>
      </c>
    </row>
    <row r="5690" spans="5:7" ht="14.3" thickBot="1" x14ac:dyDescent="0.3">
      <c r="E5690" s="11">
        <v>42774</v>
      </c>
      <c r="F5690">
        <v>1893.52</v>
      </c>
      <c r="G5690">
        <v>6608.38</v>
      </c>
    </row>
    <row r="5691" spans="5:7" ht="14.3" thickBot="1" x14ac:dyDescent="0.3">
      <c r="E5691" s="11">
        <v>42776</v>
      </c>
      <c r="F5691">
        <v>1894.01</v>
      </c>
      <c r="G5691">
        <v>6610.12</v>
      </c>
    </row>
    <row r="5692" spans="5:7" ht="14.3" thickBot="1" x14ac:dyDescent="0.3">
      <c r="E5692" s="11">
        <v>42779</v>
      </c>
      <c r="F5692">
        <v>1894.19</v>
      </c>
      <c r="G5692">
        <v>6610.72</v>
      </c>
    </row>
    <row r="5693" spans="5:7" ht="14.3" thickBot="1" x14ac:dyDescent="0.3">
      <c r="E5693" s="11">
        <v>42780</v>
      </c>
      <c r="F5693">
        <v>1910.52</v>
      </c>
      <c r="G5693">
        <v>6667.73</v>
      </c>
    </row>
    <row r="5694" spans="5:7" ht="14.3" thickBot="1" x14ac:dyDescent="0.3">
      <c r="E5694" s="11">
        <v>42781</v>
      </c>
      <c r="F5694">
        <v>1924.67</v>
      </c>
      <c r="G5694">
        <v>6717.09</v>
      </c>
    </row>
    <row r="5695" spans="5:7" ht="14.3" thickBot="1" x14ac:dyDescent="0.3">
      <c r="E5695" s="11">
        <v>42782</v>
      </c>
      <c r="F5695">
        <v>1923.72</v>
      </c>
      <c r="G5695">
        <v>6713.79</v>
      </c>
    </row>
    <row r="5696" spans="5:7" ht="14.3" thickBot="1" x14ac:dyDescent="0.3">
      <c r="E5696" s="11">
        <v>42783</v>
      </c>
      <c r="F5696">
        <v>1926.39</v>
      </c>
      <c r="G5696">
        <v>6723.09</v>
      </c>
    </row>
    <row r="5697" spans="5:7" ht="14.3" thickBot="1" x14ac:dyDescent="0.3">
      <c r="E5697" s="11">
        <v>42786</v>
      </c>
      <c r="F5697">
        <v>1923.24</v>
      </c>
      <c r="G5697">
        <v>6712.12</v>
      </c>
    </row>
    <row r="5698" spans="5:7" ht="14.3" thickBot="1" x14ac:dyDescent="0.3">
      <c r="E5698" s="11">
        <v>42787</v>
      </c>
      <c r="F5698">
        <v>1925.18</v>
      </c>
      <c r="G5698">
        <v>6718.9</v>
      </c>
    </row>
    <row r="5699" spans="5:7" ht="14.3" thickBot="1" x14ac:dyDescent="0.3">
      <c r="E5699" s="11">
        <v>42788</v>
      </c>
      <c r="F5699">
        <v>1925.26</v>
      </c>
      <c r="G5699">
        <v>6719.16</v>
      </c>
    </row>
    <row r="5700" spans="5:7" ht="14.3" thickBot="1" x14ac:dyDescent="0.3">
      <c r="E5700" s="11">
        <v>42789</v>
      </c>
      <c r="F5700">
        <v>1924.61</v>
      </c>
      <c r="G5700">
        <v>6717.14</v>
      </c>
    </row>
    <row r="5701" spans="5:7" ht="14.3" thickBot="1" x14ac:dyDescent="0.3">
      <c r="E5701" s="11">
        <v>42793</v>
      </c>
      <c r="F5701">
        <v>1924.53</v>
      </c>
      <c r="G5701">
        <v>6716.89</v>
      </c>
    </row>
    <row r="5702" spans="5:7" ht="14.3" thickBot="1" x14ac:dyDescent="0.3">
      <c r="E5702" s="11">
        <v>42794</v>
      </c>
      <c r="F5702">
        <v>1922.77</v>
      </c>
      <c r="G5702">
        <v>6710.74</v>
      </c>
    </row>
    <row r="5703" spans="5:7" ht="14.3" thickBot="1" x14ac:dyDescent="0.3">
      <c r="E5703" s="11">
        <v>42795</v>
      </c>
      <c r="F5703">
        <v>1922.16</v>
      </c>
      <c r="G5703">
        <v>6709.51</v>
      </c>
    </row>
    <row r="5704" spans="5:7" ht="14.3" thickBot="1" x14ac:dyDescent="0.3">
      <c r="E5704" s="11">
        <v>42796</v>
      </c>
      <c r="F5704">
        <v>1921.19</v>
      </c>
      <c r="G5704">
        <v>6706.14</v>
      </c>
    </row>
    <row r="5705" spans="5:7" ht="14.3" thickBot="1" x14ac:dyDescent="0.3">
      <c r="E5705" s="11">
        <v>42797</v>
      </c>
      <c r="F5705">
        <v>1917.37</v>
      </c>
      <c r="G5705">
        <v>6692.81</v>
      </c>
    </row>
    <row r="5706" spans="5:7" ht="14.3" thickBot="1" x14ac:dyDescent="0.3">
      <c r="E5706" s="11">
        <v>42800</v>
      </c>
      <c r="F5706">
        <v>1918.24</v>
      </c>
      <c r="G5706">
        <v>6695.82</v>
      </c>
    </row>
    <row r="5707" spans="5:7" ht="14.3" thickBot="1" x14ac:dyDescent="0.3">
      <c r="E5707" s="11">
        <v>42801</v>
      </c>
      <c r="F5707">
        <v>1918.38</v>
      </c>
      <c r="G5707">
        <v>6696.33</v>
      </c>
    </row>
    <row r="5708" spans="5:7" ht="14.3" thickBot="1" x14ac:dyDescent="0.3">
      <c r="E5708" s="11">
        <v>42802</v>
      </c>
      <c r="F5708">
        <v>1916.38</v>
      </c>
      <c r="G5708">
        <v>6693.26</v>
      </c>
    </row>
    <row r="5709" spans="5:7" ht="14.3" thickBot="1" x14ac:dyDescent="0.3">
      <c r="E5709" s="11">
        <v>42803</v>
      </c>
      <c r="F5709">
        <v>1918.37</v>
      </c>
      <c r="G5709">
        <v>6700.2</v>
      </c>
    </row>
    <row r="5710" spans="5:7" ht="14.3" thickBot="1" x14ac:dyDescent="0.3">
      <c r="E5710" s="11">
        <v>42804</v>
      </c>
      <c r="F5710">
        <v>1917.76</v>
      </c>
      <c r="G5710">
        <v>6698.09</v>
      </c>
    </row>
    <row r="5711" spans="5:7" ht="14.3" thickBot="1" x14ac:dyDescent="0.3">
      <c r="E5711" s="11">
        <v>42807</v>
      </c>
      <c r="F5711">
        <v>1917.88</v>
      </c>
      <c r="G5711">
        <v>6698.49</v>
      </c>
    </row>
    <row r="5712" spans="5:7" ht="14.3" thickBot="1" x14ac:dyDescent="0.3">
      <c r="E5712" s="11">
        <v>42808</v>
      </c>
      <c r="F5712">
        <v>1922.29</v>
      </c>
      <c r="G5712">
        <v>6713.88</v>
      </c>
    </row>
    <row r="5713" spans="5:7" ht="14.3" thickBot="1" x14ac:dyDescent="0.3">
      <c r="E5713" s="11">
        <v>42809</v>
      </c>
      <c r="F5713">
        <v>1918.08</v>
      </c>
      <c r="G5713">
        <v>6699.2</v>
      </c>
    </row>
    <row r="5714" spans="5:7" ht="14.3" thickBot="1" x14ac:dyDescent="0.3">
      <c r="E5714" s="11">
        <v>42810</v>
      </c>
      <c r="F5714">
        <v>1916.09</v>
      </c>
      <c r="G5714">
        <v>6692.24</v>
      </c>
    </row>
    <row r="5715" spans="5:7" ht="14.3" thickBot="1" x14ac:dyDescent="0.3">
      <c r="E5715" s="11">
        <v>42811</v>
      </c>
      <c r="F5715">
        <v>1920.26</v>
      </c>
      <c r="G5715">
        <v>6706.82</v>
      </c>
    </row>
    <row r="5716" spans="5:7" ht="14.3" thickBot="1" x14ac:dyDescent="0.3">
      <c r="E5716" s="11">
        <v>42814</v>
      </c>
      <c r="F5716">
        <v>1920.44</v>
      </c>
      <c r="G5716">
        <v>6707.42</v>
      </c>
    </row>
    <row r="5717" spans="5:7" ht="14.3" thickBot="1" x14ac:dyDescent="0.3">
      <c r="E5717" s="11">
        <v>42815</v>
      </c>
      <c r="F5717">
        <v>1922.82</v>
      </c>
      <c r="G5717">
        <v>6715.75</v>
      </c>
    </row>
    <row r="5718" spans="5:7" ht="14.3" thickBot="1" x14ac:dyDescent="0.3">
      <c r="E5718" s="11">
        <v>42816</v>
      </c>
      <c r="F5718">
        <v>1922.67</v>
      </c>
      <c r="G5718">
        <v>6715.22</v>
      </c>
    </row>
    <row r="5719" spans="5:7" ht="14.3" thickBot="1" x14ac:dyDescent="0.3">
      <c r="E5719" s="11">
        <v>42817</v>
      </c>
      <c r="F5719">
        <v>1921.75</v>
      </c>
      <c r="G5719">
        <v>6712.01</v>
      </c>
    </row>
    <row r="5720" spans="5:7" ht="14.3" thickBot="1" x14ac:dyDescent="0.3">
      <c r="E5720" s="11">
        <v>42818</v>
      </c>
      <c r="F5720">
        <v>1923.47</v>
      </c>
      <c r="G5720">
        <v>6718.01</v>
      </c>
    </row>
    <row r="5721" spans="5:7" ht="14.3" thickBot="1" x14ac:dyDescent="0.3">
      <c r="E5721" s="11">
        <v>42821</v>
      </c>
      <c r="F5721">
        <v>1923.73</v>
      </c>
      <c r="G5721">
        <v>6718.93</v>
      </c>
    </row>
    <row r="5722" spans="5:7" ht="14.3" thickBot="1" x14ac:dyDescent="0.3">
      <c r="E5722" s="11">
        <v>42822</v>
      </c>
      <c r="F5722">
        <v>1928.35</v>
      </c>
      <c r="G5722">
        <v>6735.06</v>
      </c>
    </row>
    <row r="5723" spans="5:7" ht="14.3" thickBot="1" x14ac:dyDescent="0.3">
      <c r="E5723" s="11">
        <v>42824</v>
      </c>
      <c r="F5723">
        <v>1930.27</v>
      </c>
      <c r="G5723">
        <v>6741.77</v>
      </c>
    </row>
    <row r="5724" spans="5:7" ht="14.3" thickBot="1" x14ac:dyDescent="0.3">
      <c r="E5724" s="11">
        <v>42825</v>
      </c>
      <c r="F5724">
        <v>1933.37</v>
      </c>
      <c r="G5724">
        <v>6752.61</v>
      </c>
    </row>
    <row r="5725" spans="5:7" ht="14.3" thickBot="1" x14ac:dyDescent="0.3">
      <c r="E5725" s="11">
        <v>42828</v>
      </c>
      <c r="F5725">
        <v>1935.97</v>
      </c>
      <c r="G5725">
        <v>6761.69</v>
      </c>
    </row>
    <row r="5726" spans="5:7" ht="14.3" thickBot="1" x14ac:dyDescent="0.3">
      <c r="E5726" s="11">
        <v>42829</v>
      </c>
      <c r="F5726">
        <v>1941.76</v>
      </c>
      <c r="G5726">
        <v>6781.9</v>
      </c>
    </row>
    <row r="5727" spans="5:7" ht="14.3" thickBot="1" x14ac:dyDescent="0.3">
      <c r="E5727" s="11">
        <v>42830</v>
      </c>
      <c r="F5727">
        <v>1944.03</v>
      </c>
      <c r="G5727">
        <v>6789.81</v>
      </c>
    </row>
    <row r="5728" spans="5:7" ht="14.3" thickBot="1" x14ac:dyDescent="0.3">
      <c r="E5728" s="11">
        <v>42831</v>
      </c>
      <c r="F5728">
        <v>1946.91</v>
      </c>
      <c r="G5728">
        <v>6799.89</v>
      </c>
    </row>
    <row r="5729" spans="5:7" ht="14.3" thickBot="1" x14ac:dyDescent="0.3">
      <c r="E5729" s="11">
        <v>42832</v>
      </c>
      <c r="F5729">
        <v>1953.75</v>
      </c>
      <c r="G5729">
        <v>6823.76</v>
      </c>
    </row>
    <row r="5730" spans="5:7" ht="14.3" thickBot="1" x14ac:dyDescent="0.3">
      <c r="E5730" s="11">
        <v>42835</v>
      </c>
      <c r="F5730">
        <v>1960.32</v>
      </c>
      <c r="G5730">
        <v>6846.71</v>
      </c>
    </row>
    <row r="5731" spans="5:7" ht="14.3" thickBot="1" x14ac:dyDescent="0.3">
      <c r="E5731" s="11">
        <v>42836</v>
      </c>
      <c r="F5731">
        <v>1961.72</v>
      </c>
      <c r="G5731">
        <v>6854.79</v>
      </c>
    </row>
    <row r="5732" spans="5:7" ht="14.3" thickBot="1" x14ac:dyDescent="0.3">
      <c r="E5732" s="11">
        <v>42837</v>
      </c>
      <c r="F5732">
        <v>1976.66</v>
      </c>
      <c r="G5732">
        <v>6909.53</v>
      </c>
    </row>
    <row r="5733" spans="5:7" ht="14.3" thickBot="1" x14ac:dyDescent="0.3">
      <c r="E5733" s="11">
        <v>42838</v>
      </c>
      <c r="F5733">
        <v>1985.2</v>
      </c>
      <c r="G5733">
        <v>6940.43</v>
      </c>
    </row>
    <row r="5734" spans="5:7" ht="14.3" thickBot="1" x14ac:dyDescent="0.3">
      <c r="E5734" s="11">
        <v>42839</v>
      </c>
      <c r="F5734">
        <v>1985.6</v>
      </c>
      <c r="G5734">
        <v>6943.36</v>
      </c>
    </row>
    <row r="5735" spans="5:7" ht="14.3" thickBot="1" x14ac:dyDescent="0.3">
      <c r="E5735" s="11">
        <v>42842</v>
      </c>
      <c r="F5735">
        <v>1986.07</v>
      </c>
      <c r="G5735">
        <v>6945.02</v>
      </c>
    </row>
    <row r="5736" spans="5:7" ht="14.3" thickBot="1" x14ac:dyDescent="0.3">
      <c r="E5736" s="11">
        <v>42843</v>
      </c>
      <c r="F5736">
        <v>1983.85</v>
      </c>
      <c r="G5736">
        <v>6940.26</v>
      </c>
    </row>
    <row r="5737" spans="5:7" ht="14.3" thickBot="1" x14ac:dyDescent="0.3">
      <c r="E5737" s="11">
        <v>42844</v>
      </c>
      <c r="F5737">
        <v>1985.05</v>
      </c>
      <c r="G5737">
        <v>6944.46</v>
      </c>
    </row>
    <row r="5738" spans="5:7" ht="14.3" thickBot="1" x14ac:dyDescent="0.3">
      <c r="E5738" s="11">
        <v>42845</v>
      </c>
      <c r="F5738">
        <v>2004.41</v>
      </c>
      <c r="G5738">
        <v>7012.16</v>
      </c>
    </row>
    <row r="5739" spans="5:7" ht="14.3" thickBot="1" x14ac:dyDescent="0.3">
      <c r="E5739" s="11">
        <v>42846</v>
      </c>
      <c r="F5739">
        <v>2004.47</v>
      </c>
      <c r="G5739">
        <v>7012.39</v>
      </c>
    </row>
    <row r="5740" spans="5:7" ht="14.3" thickBot="1" x14ac:dyDescent="0.3">
      <c r="E5740" s="11">
        <v>42849</v>
      </c>
      <c r="F5740">
        <v>2006.25</v>
      </c>
      <c r="G5740">
        <v>7018.61</v>
      </c>
    </row>
    <row r="5741" spans="5:7" ht="14.3" thickBot="1" x14ac:dyDescent="0.3">
      <c r="E5741" s="11">
        <v>42850</v>
      </c>
      <c r="F5741">
        <v>2008.52</v>
      </c>
      <c r="G5741">
        <v>7026.57</v>
      </c>
    </row>
    <row r="5742" spans="5:7" ht="14.3" thickBot="1" x14ac:dyDescent="0.3">
      <c r="E5742" s="11">
        <v>42851</v>
      </c>
      <c r="F5742">
        <v>2013.51</v>
      </c>
      <c r="G5742">
        <v>7044.03</v>
      </c>
    </row>
    <row r="5743" spans="5:7" ht="14.3" thickBot="1" x14ac:dyDescent="0.3">
      <c r="E5743" s="11">
        <v>42852</v>
      </c>
      <c r="F5743">
        <v>2016</v>
      </c>
      <c r="G5743">
        <v>7052.72</v>
      </c>
    </row>
    <row r="5744" spans="5:7" ht="14.3" thickBot="1" x14ac:dyDescent="0.3">
      <c r="E5744" s="11">
        <v>42853</v>
      </c>
      <c r="F5744">
        <v>2016.94</v>
      </c>
      <c r="G5744">
        <v>7063.56</v>
      </c>
    </row>
    <row r="5745" spans="5:7" ht="14.3" thickBot="1" x14ac:dyDescent="0.3">
      <c r="E5745" s="11">
        <v>42857</v>
      </c>
      <c r="F5745">
        <v>2022.61</v>
      </c>
      <c r="G5745">
        <v>7083.44</v>
      </c>
    </row>
    <row r="5746" spans="5:7" ht="14.3" thickBot="1" x14ac:dyDescent="0.3">
      <c r="E5746" s="11">
        <v>42858</v>
      </c>
      <c r="F5746">
        <v>2021.53</v>
      </c>
      <c r="G5746">
        <v>7079.66</v>
      </c>
    </row>
    <row r="5747" spans="5:7" ht="14.3" thickBot="1" x14ac:dyDescent="0.3">
      <c r="E5747" s="11">
        <v>42859</v>
      </c>
      <c r="F5747">
        <v>2024.52</v>
      </c>
      <c r="G5747">
        <v>7090.1</v>
      </c>
    </row>
    <row r="5748" spans="5:7" ht="14.3" thickBot="1" x14ac:dyDescent="0.3">
      <c r="E5748" s="11">
        <v>42860</v>
      </c>
      <c r="F5748">
        <v>2027.16</v>
      </c>
      <c r="G5748">
        <v>7099.38</v>
      </c>
    </row>
    <row r="5749" spans="5:7" ht="14.3" thickBot="1" x14ac:dyDescent="0.3">
      <c r="E5749" s="11">
        <v>42863</v>
      </c>
      <c r="F5749">
        <v>2025.56</v>
      </c>
      <c r="G5749">
        <v>7098.77</v>
      </c>
    </row>
    <row r="5750" spans="5:7" ht="14.3" thickBot="1" x14ac:dyDescent="0.3">
      <c r="E5750" s="11">
        <v>42864</v>
      </c>
      <c r="F5750">
        <v>2031.11</v>
      </c>
      <c r="G5750">
        <v>7118.22</v>
      </c>
    </row>
    <row r="5751" spans="5:7" ht="14.3" thickBot="1" x14ac:dyDescent="0.3">
      <c r="E5751" s="11">
        <v>42865</v>
      </c>
      <c r="F5751">
        <v>2037.24</v>
      </c>
      <c r="G5751">
        <v>7139.72</v>
      </c>
    </row>
    <row r="5752" spans="5:7" ht="14.3" thickBot="1" x14ac:dyDescent="0.3">
      <c r="E5752" s="11">
        <v>42866</v>
      </c>
      <c r="F5752">
        <v>2047.71</v>
      </c>
      <c r="G5752">
        <v>7176.42</v>
      </c>
    </row>
    <row r="5753" spans="5:7" ht="14.3" thickBot="1" x14ac:dyDescent="0.3">
      <c r="E5753" s="11">
        <v>42867</v>
      </c>
      <c r="F5753">
        <v>2058.16</v>
      </c>
      <c r="G5753">
        <v>7213.02</v>
      </c>
    </row>
    <row r="5754" spans="5:7" ht="14.3" thickBot="1" x14ac:dyDescent="0.3">
      <c r="E5754" s="11">
        <v>42870</v>
      </c>
      <c r="F5754">
        <v>2046.07</v>
      </c>
      <c r="G5754">
        <v>7170.66</v>
      </c>
    </row>
    <row r="5755" spans="5:7" ht="14.3" thickBot="1" x14ac:dyDescent="0.3">
      <c r="E5755" s="11">
        <v>42871</v>
      </c>
      <c r="F5755">
        <v>2040.98</v>
      </c>
      <c r="G5755">
        <v>7152.83</v>
      </c>
    </row>
    <row r="5756" spans="5:7" ht="14.3" thickBot="1" x14ac:dyDescent="0.3">
      <c r="E5756" s="11">
        <v>42872</v>
      </c>
      <c r="F5756">
        <v>2046.7</v>
      </c>
      <c r="G5756">
        <v>7172.88</v>
      </c>
    </row>
    <row r="5757" spans="5:7" ht="14.3" thickBot="1" x14ac:dyDescent="0.3">
      <c r="E5757" s="11">
        <v>42873</v>
      </c>
      <c r="F5757">
        <v>2048.34</v>
      </c>
      <c r="G5757">
        <v>7178.62</v>
      </c>
    </row>
    <row r="5758" spans="5:7" ht="14.3" thickBot="1" x14ac:dyDescent="0.3">
      <c r="E5758" s="11">
        <v>42874</v>
      </c>
      <c r="F5758">
        <v>2070.94</v>
      </c>
      <c r="G5758">
        <v>7257.82</v>
      </c>
    </row>
    <row r="5759" spans="5:7" ht="14.3" thickBot="1" x14ac:dyDescent="0.3">
      <c r="E5759" s="11">
        <v>42877</v>
      </c>
      <c r="F5759">
        <v>2072.2800000000002</v>
      </c>
      <c r="G5759">
        <v>7263.49</v>
      </c>
    </row>
    <row r="5760" spans="5:7" ht="14.3" thickBot="1" x14ac:dyDescent="0.3">
      <c r="E5760" s="11">
        <v>42878</v>
      </c>
      <c r="F5760">
        <v>2070.36</v>
      </c>
      <c r="G5760">
        <v>7259.29</v>
      </c>
    </row>
    <row r="5761" spans="5:7" ht="14.3" thickBot="1" x14ac:dyDescent="0.3">
      <c r="E5761" s="11">
        <v>42879</v>
      </c>
      <c r="F5761">
        <v>2062.56</v>
      </c>
      <c r="G5761">
        <v>7231.97</v>
      </c>
    </row>
    <row r="5762" spans="5:7" ht="14.3" thickBot="1" x14ac:dyDescent="0.3">
      <c r="E5762" s="11">
        <v>42880</v>
      </c>
      <c r="F5762">
        <v>2067.71</v>
      </c>
      <c r="G5762">
        <v>7250</v>
      </c>
    </row>
    <row r="5763" spans="5:7" ht="14.3" thickBot="1" x14ac:dyDescent="0.3">
      <c r="E5763" s="11">
        <v>42881</v>
      </c>
      <c r="F5763">
        <v>2064.75</v>
      </c>
      <c r="G5763">
        <v>7252.15</v>
      </c>
    </row>
    <row r="5764" spans="5:7" ht="14.3" thickBot="1" x14ac:dyDescent="0.3">
      <c r="E5764" s="11">
        <v>42884</v>
      </c>
      <c r="F5764">
        <v>2061.6799999999998</v>
      </c>
      <c r="G5764">
        <v>7248.53</v>
      </c>
    </row>
    <row r="5765" spans="5:7" ht="14.3" thickBot="1" x14ac:dyDescent="0.3">
      <c r="E5765" s="11">
        <v>42885</v>
      </c>
      <c r="F5765">
        <v>2072.17</v>
      </c>
      <c r="G5765">
        <v>7285.81</v>
      </c>
    </row>
    <row r="5766" spans="5:7" ht="14.3" thickBot="1" x14ac:dyDescent="0.3">
      <c r="E5766" s="11">
        <v>42886</v>
      </c>
      <c r="F5766">
        <v>2075.12</v>
      </c>
      <c r="G5766">
        <v>7296.2</v>
      </c>
    </row>
    <row r="5767" spans="5:7" ht="14.3" thickBot="1" x14ac:dyDescent="0.3">
      <c r="E5767" s="11">
        <v>42887</v>
      </c>
      <c r="F5767">
        <v>2076</v>
      </c>
      <c r="G5767">
        <v>7299.29</v>
      </c>
    </row>
    <row r="5768" spans="5:7" ht="14.3" thickBot="1" x14ac:dyDescent="0.3">
      <c r="E5768" s="11">
        <v>42888</v>
      </c>
      <c r="F5768">
        <v>2076.4299999999998</v>
      </c>
      <c r="G5768">
        <v>7300.8</v>
      </c>
    </row>
    <row r="5769" spans="5:7" ht="14.3" thickBot="1" x14ac:dyDescent="0.3">
      <c r="E5769" s="11">
        <v>42891</v>
      </c>
      <c r="F5769">
        <v>2079.67</v>
      </c>
      <c r="G5769">
        <v>7312.2</v>
      </c>
    </row>
    <row r="5770" spans="5:7" ht="14.3" thickBot="1" x14ac:dyDescent="0.3">
      <c r="E5770" s="11">
        <v>42892</v>
      </c>
      <c r="F5770">
        <v>2087.71</v>
      </c>
      <c r="G5770">
        <v>7340.46</v>
      </c>
    </row>
    <row r="5771" spans="5:7" ht="14.3" thickBot="1" x14ac:dyDescent="0.3">
      <c r="E5771" s="11">
        <v>42893</v>
      </c>
      <c r="F5771">
        <v>2087.48</v>
      </c>
      <c r="G5771">
        <v>7339.67</v>
      </c>
    </row>
    <row r="5772" spans="5:7" ht="14.3" thickBot="1" x14ac:dyDescent="0.3">
      <c r="E5772" s="11">
        <v>42894</v>
      </c>
      <c r="F5772">
        <v>2087.09</v>
      </c>
      <c r="G5772">
        <v>7338.28</v>
      </c>
    </row>
    <row r="5773" spans="5:7" ht="14.3" thickBot="1" x14ac:dyDescent="0.3">
      <c r="E5773" s="11">
        <v>42895</v>
      </c>
      <c r="F5773">
        <v>2086.98</v>
      </c>
      <c r="G5773">
        <v>7337.89</v>
      </c>
    </row>
    <row r="5774" spans="5:7" ht="14.3" thickBot="1" x14ac:dyDescent="0.3">
      <c r="E5774" s="11">
        <v>42898</v>
      </c>
      <c r="F5774">
        <v>2075.5700000000002</v>
      </c>
      <c r="G5774">
        <v>7297.78</v>
      </c>
    </row>
    <row r="5775" spans="5:7" ht="14.3" thickBot="1" x14ac:dyDescent="0.3">
      <c r="E5775" s="11">
        <v>42899</v>
      </c>
      <c r="F5775">
        <v>2074.9699999999998</v>
      </c>
      <c r="G5775">
        <v>7303.26</v>
      </c>
    </row>
    <row r="5776" spans="5:7" ht="14.3" thickBot="1" x14ac:dyDescent="0.3">
      <c r="E5776" s="11">
        <v>42900</v>
      </c>
      <c r="F5776">
        <v>2076.14</v>
      </c>
      <c r="G5776">
        <v>7307.38</v>
      </c>
    </row>
    <row r="5777" spans="5:7" ht="14.3" thickBot="1" x14ac:dyDescent="0.3">
      <c r="E5777" s="11">
        <v>42901</v>
      </c>
      <c r="F5777">
        <v>2081.75</v>
      </c>
      <c r="G5777">
        <v>7327.11</v>
      </c>
    </row>
    <row r="5778" spans="5:7" ht="14.3" thickBot="1" x14ac:dyDescent="0.3">
      <c r="E5778" s="11">
        <v>42902</v>
      </c>
      <c r="F5778">
        <v>2080.6799999999998</v>
      </c>
      <c r="G5778">
        <v>7323.37</v>
      </c>
    </row>
    <row r="5779" spans="5:7" ht="14.3" thickBot="1" x14ac:dyDescent="0.3">
      <c r="E5779" s="11">
        <v>42905</v>
      </c>
      <c r="F5779">
        <v>2085.7199999999998</v>
      </c>
      <c r="G5779">
        <v>7341.12</v>
      </c>
    </row>
    <row r="5780" spans="5:7" ht="14.3" thickBot="1" x14ac:dyDescent="0.3">
      <c r="E5780" s="11">
        <v>42906</v>
      </c>
      <c r="F5780">
        <v>2092.04</v>
      </c>
      <c r="G5780">
        <v>7363.36</v>
      </c>
    </row>
    <row r="5781" spans="5:7" ht="14.3" thickBot="1" x14ac:dyDescent="0.3">
      <c r="E5781" s="11">
        <v>42907</v>
      </c>
      <c r="F5781">
        <v>2098.1999999999998</v>
      </c>
      <c r="G5781">
        <v>7385.02</v>
      </c>
    </row>
    <row r="5782" spans="5:7" ht="14.3" thickBot="1" x14ac:dyDescent="0.3">
      <c r="E5782" s="11">
        <v>42908</v>
      </c>
      <c r="F5782">
        <v>2107.37</v>
      </c>
      <c r="G5782">
        <v>7417.32</v>
      </c>
    </row>
    <row r="5783" spans="5:7" ht="14.3" thickBot="1" x14ac:dyDescent="0.3">
      <c r="E5783" s="11">
        <v>42909</v>
      </c>
      <c r="F5783">
        <v>2111.36</v>
      </c>
      <c r="G5783">
        <v>7431.35</v>
      </c>
    </row>
    <row r="5784" spans="5:7" ht="14.3" thickBot="1" x14ac:dyDescent="0.3">
      <c r="E5784" s="11">
        <v>42913</v>
      </c>
      <c r="F5784">
        <v>2115.42</v>
      </c>
      <c r="G5784">
        <v>7445.65</v>
      </c>
    </row>
    <row r="5785" spans="5:7" ht="14.3" thickBot="1" x14ac:dyDescent="0.3">
      <c r="E5785" s="11">
        <v>42914</v>
      </c>
      <c r="F5785">
        <v>2129.19</v>
      </c>
      <c r="G5785">
        <v>7494.11</v>
      </c>
    </row>
    <row r="5786" spans="5:7" ht="14.3" thickBot="1" x14ac:dyDescent="0.3">
      <c r="E5786" s="11">
        <v>42915</v>
      </c>
      <c r="F5786">
        <v>2130.7199999999998</v>
      </c>
      <c r="G5786">
        <v>7499.49</v>
      </c>
    </row>
    <row r="5787" spans="5:7" ht="14.3" thickBot="1" x14ac:dyDescent="0.3">
      <c r="E5787" s="11">
        <v>42916</v>
      </c>
      <c r="F5787">
        <v>2122.91</v>
      </c>
      <c r="G5787">
        <v>7472</v>
      </c>
    </row>
    <row r="5788" spans="5:7" ht="14.3" thickBot="1" x14ac:dyDescent="0.3">
      <c r="E5788" s="11">
        <v>42919</v>
      </c>
      <c r="F5788">
        <v>2129.9899999999998</v>
      </c>
      <c r="G5788">
        <v>7496.93</v>
      </c>
    </row>
    <row r="5789" spans="5:7" ht="14.3" thickBot="1" x14ac:dyDescent="0.3">
      <c r="E5789" s="11">
        <v>42920</v>
      </c>
      <c r="F5789">
        <v>2130.54</v>
      </c>
      <c r="G5789">
        <v>7498.86</v>
      </c>
    </row>
    <row r="5790" spans="5:7" ht="14.3" thickBot="1" x14ac:dyDescent="0.3">
      <c r="E5790" s="11">
        <v>42921</v>
      </c>
      <c r="F5790">
        <v>2131.2199999999998</v>
      </c>
      <c r="G5790">
        <v>7501.25</v>
      </c>
    </row>
    <row r="5791" spans="5:7" ht="14.3" thickBot="1" x14ac:dyDescent="0.3">
      <c r="E5791" s="11">
        <v>42922</v>
      </c>
      <c r="F5791">
        <v>2128.2399999999998</v>
      </c>
      <c r="G5791">
        <v>7490.77</v>
      </c>
    </row>
    <row r="5792" spans="5:7" ht="14.3" thickBot="1" x14ac:dyDescent="0.3">
      <c r="E5792" s="11">
        <v>42923</v>
      </c>
      <c r="F5792">
        <v>2135.16</v>
      </c>
      <c r="G5792">
        <v>7519.57</v>
      </c>
    </row>
    <row r="5793" spans="5:7" ht="14.3" thickBot="1" x14ac:dyDescent="0.3">
      <c r="E5793" s="11">
        <v>42926</v>
      </c>
      <c r="F5793">
        <v>2132.84</v>
      </c>
      <c r="G5793">
        <v>7511.4</v>
      </c>
    </row>
    <row r="5794" spans="5:7" ht="14.3" thickBot="1" x14ac:dyDescent="0.3">
      <c r="E5794" s="11">
        <v>42927</v>
      </c>
      <c r="F5794">
        <v>2140.98</v>
      </c>
      <c r="G5794">
        <v>7574.06</v>
      </c>
    </row>
    <row r="5795" spans="5:7" ht="14.3" thickBot="1" x14ac:dyDescent="0.3">
      <c r="E5795" s="11">
        <v>42928</v>
      </c>
      <c r="F5795">
        <v>2151.94</v>
      </c>
      <c r="G5795">
        <v>7612.82</v>
      </c>
    </row>
    <row r="5796" spans="5:7" ht="14.3" thickBot="1" x14ac:dyDescent="0.3">
      <c r="E5796" s="11">
        <v>42929</v>
      </c>
      <c r="F5796">
        <v>2158.7399999999998</v>
      </c>
      <c r="G5796">
        <v>7642.11</v>
      </c>
    </row>
    <row r="5797" spans="5:7" ht="14.3" thickBot="1" x14ac:dyDescent="0.3">
      <c r="E5797" s="11">
        <v>42930</v>
      </c>
      <c r="F5797">
        <v>2158.61</v>
      </c>
      <c r="G5797">
        <v>7641.65</v>
      </c>
    </row>
    <row r="5798" spans="5:7" ht="14.3" thickBot="1" x14ac:dyDescent="0.3">
      <c r="E5798" s="11">
        <v>42933</v>
      </c>
      <c r="F5798">
        <v>2163.37</v>
      </c>
      <c r="G5798">
        <v>7664.38</v>
      </c>
    </row>
    <row r="5799" spans="5:7" ht="14.3" thickBot="1" x14ac:dyDescent="0.3">
      <c r="E5799" s="11">
        <v>42934</v>
      </c>
      <c r="F5799">
        <v>2168.31</v>
      </c>
      <c r="G5799">
        <v>7681.85</v>
      </c>
    </row>
    <row r="5800" spans="5:7" ht="14.3" thickBot="1" x14ac:dyDescent="0.3">
      <c r="E5800" s="11">
        <v>42935</v>
      </c>
      <c r="F5800">
        <v>2175.71</v>
      </c>
      <c r="G5800">
        <v>7708.08</v>
      </c>
    </row>
    <row r="5801" spans="5:7" ht="14.3" thickBot="1" x14ac:dyDescent="0.3">
      <c r="E5801" s="11">
        <v>42936</v>
      </c>
      <c r="F5801">
        <v>2174.6</v>
      </c>
      <c r="G5801">
        <v>7704.16</v>
      </c>
    </row>
    <row r="5802" spans="5:7" ht="14.3" thickBot="1" x14ac:dyDescent="0.3">
      <c r="E5802" s="11">
        <v>42937</v>
      </c>
      <c r="F5802">
        <v>2168.12</v>
      </c>
      <c r="G5802">
        <v>7681.2</v>
      </c>
    </row>
    <row r="5803" spans="5:7" ht="14.3" thickBot="1" x14ac:dyDescent="0.3">
      <c r="E5803" s="11">
        <v>42940</v>
      </c>
      <c r="F5803">
        <v>2172.2800000000002</v>
      </c>
      <c r="G5803">
        <v>7695.95</v>
      </c>
    </row>
    <row r="5804" spans="5:7" ht="14.3" thickBot="1" x14ac:dyDescent="0.3">
      <c r="E5804" s="11">
        <v>42941</v>
      </c>
      <c r="F5804">
        <v>2185.64</v>
      </c>
      <c r="G5804">
        <v>7743.25</v>
      </c>
    </row>
    <row r="5805" spans="5:7" ht="14.3" thickBot="1" x14ac:dyDescent="0.3">
      <c r="E5805" s="11">
        <v>42942</v>
      </c>
      <c r="F5805">
        <v>2187.2800000000002</v>
      </c>
      <c r="G5805">
        <v>7749.08</v>
      </c>
    </row>
    <row r="5806" spans="5:7" ht="14.3" thickBot="1" x14ac:dyDescent="0.3">
      <c r="E5806" s="11">
        <v>42943</v>
      </c>
      <c r="F5806">
        <v>2206.5300000000002</v>
      </c>
      <c r="G5806">
        <v>7817.25</v>
      </c>
    </row>
    <row r="5807" spans="5:7" ht="14.3" thickBot="1" x14ac:dyDescent="0.3">
      <c r="E5807" s="11">
        <v>42944</v>
      </c>
      <c r="F5807">
        <v>2210.7600000000002</v>
      </c>
      <c r="G5807">
        <v>7832.25</v>
      </c>
    </row>
    <row r="5808" spans="5:7" ht="14.3" thickBot="1" x14ac:dyDescent="0.3">
      <c r="E5808" s="11">
        <v>42947</v>
      </c>
      <c r="F5808">
        <v>2185.27</v>
      </c>
      <c r="G5808">
        <v>7741.96</v>
      </c>
    </row>
    <row r="5809" spans="5:7" ht="14.3" thickBot="1" x14ac:dyDescent="0.3">
      <c r="E5809" s="11">
        <v>42948</v>
      </c>
      <c r="F5809">
        <v>2181.71</v>
      </c>
      <c r="G5809">
        <v>7731.16</v>
      </c>
    </row>
    <row r="5810" spans="5:7" ht="14.3" thickBot="1" x14ac:dyDescent="0.3">
      <c r="E5810" s="11">
        <v>42949</v>
      </c>
      <c r="F5810">
        <v>2176.4499999999998</v>
      </c>
      <c r="G5810">
        <v>7712.55</v>
      </c>
    </row>
    <row r="5811" spans="5:7" ht="14.3" thickBot="1" x14ac:dyDescent="0.3">
      <c r="E5811" s="11">
        <v>42950</v>
      </c>
      <c r="F5811">
        <v>2176.48</v>
      </c>
      <c r="G5811">
        <v>7712.63</v>
      </c>
    </row>
    <row r="5812" spans="5:7" ht="14.3" thickBot="1" x14ac:dyDescent="0.3">
      <c r="E5812" s="11">
        <v>42951</v>
      </c>
      <c r="F5812">
        <v>2179</v>
      </c>
      <c r="G5812">
        <v>7721.56</v>
      </c>
    </row>
    <row r="5813" spans="5:7" ht="14.3" thickBot="1" x14ac:dyDescent="0.3">
      <c r="E5813" s="11">
        <v>42954</v>
      </c>
      <c r="F5813">
        <v>2186.89666015076</v>
      </c>
      <c r="G5813">
        <v>7749.5519738139628</v>
      </c>
    </row>
    <row r="5814" spans="5:7" ht="14.3" thickBot="1" x14ac:dyDescent="0.3">
      <c r="E5814" s="11">
        <v>42955</v>
      </c>
      <c r="F5814">
        <v>2183.5510204839179</v>
      </c>
      <c r="G5814">
        <v>7737.6962656973947</v>
      </c>
    </row>
    <row r="5815" spans="5:7" ht="14.3" thickBot="1" x14ac:dyDescent="0.3">
      <c r="E5815" s="11">
        <v>42956</v>
      </c>
      <c r="F5815">
        <v>2186.621646297483</v>
      </c>
      <c r="G5815">
        <v>7748.5774265533073</v>
      </c>
    </row>
    <row r="5816" spans="5:7" ht="14.3" thickBot="1" x14ac:dyDescent="0.3">
      <c r="E5816" s="11">
        <v>42957</v>
      </c>
      <c r="F5816">
        <v>2182.4252442336096</v>
      </c>
      <c r="G5816">
        <v>7733.706931531945</v>
      </c>
    </row>
    <row r="5817" spans="5:7" ht="14.3" thickBot="1" x14ac:dyDescent="0.3">
      <c r="E5817" s="11">
        <v>42958</v>
      </c>
      <c r="F5817">
        <v>2185.9899999999998</v>
      </c>
      <c r="G5817">
        <v>7746.34</v>
      </c>
    </row>
    <row r="5818" spans="5:7" ht="14.3" thickBot="1" x14ac:dyDescent="0.3">
      <c r="E5818" s="11">
        <v>42961</v>
      </c>
      <c r="F5818">
        <v>2187.08</v>
      </c>
      <c r="G5818">
        <v>7750.2</v>
      </c>
    </row>
    <row r="5819" spans="5:7" ht="14.3" thickBot="1" x14ac:dyDescent="0.3">
      <c r="E5819" s="11">
        <v>42962</v>
      </c>
      <c r="F5819">
        <v>2184.6799999999998</v>
      </c>
      <c r="G5819">
        <v>7741.7</v>
      </c>
    </row>
    <row r="5820" spans="5:7" ht="14.3" thickBot="1" x14ac:dyDescent="0.3">
      <c r="E5820" s="11">
        <v>42963</v>
      </c>
      <c r="F5820">
        <v>2190.31</v>
      </c>
      <c r="G5820">
        <v>7761.64</v>
      </c>
    </row>
    <row r="5821" spans="5:7" ht="14.3" thickBot="1" x14ac:dyDescent="0.3">
      <c r="E5821" s="11">
        <v>42964</v>
      </c>
      <c r="F5821">
        <v>2196.06</v>
      </c>
      <c r="G5821">
        <v>7782.02</v>
      </c>
    </row>
    <row r="5822" spans="5:7" ht="14.3" thickBot="1" x14ac:dyDescent="0.3">
      <c r="E5822" s="11">
        <v>42965</v>
      </c>
      <c r="F5822">
        <v>2185.98</v>
      </c>
      <c r="G5822">
        <v>7746.29</v>
      </c>
    </row>
    <row r="5823" spans="5:7" ht="14.3" thickBot="1" x14ac:dyDescent="0.3">
      <c r="E5823" s="11">
        <v>42968</v>
      </c>
      <c r="F5823">
        <v>2186.23</v>
      </c>
      <c r="G5823">
        <v>7747.18</v>
      </c>
    </row>
    <row r="5824" spans="5:7" ht="14.3" thickBot="1" x14ac:dyDescent="0.3">
      <c r="E5824" s="11">
        <v>42969</v>
      </c>
      <c r="F5824">
        <v>2187.98</v>
      </c>
      <c r="G5824">
        <v>7753.39</v>
      </c>
    </row>
    <row r="5825" spans="5:7" ht="14.3" thickBot="1" x14ac:dyDescent="0.3">
      <c r="E5825" s="11">
        <v>42970</v>
      </c>
      <c r="F5825">
        <v>2193.91</v>
      </c>
      <c r="G5825">
        <v>7774.42</v>
      </c>
    </row>
    <row r="5826" spans="5:7" ht="14.3" thickBot="1" x14ac:dyDescent="0.3">
      <c r="E5826" s="11">
        <v>42971</v>
      </c>
      <c r="F5826">
        <v>2196.61</v>
      </c>
      <c r="G5826">
        <v>7785.18</v>
      </c>
    </row>
    <row r="5827" spans="5:7" ht="14.3" thickBot="1" x14ac:dyDescent="0.3">
      <c r="E5827" s="11">
        <v>42972</v>
      </c>
      <c r="F5827">
        <v>2195.94</v>
      </c>
      <c r="G5827">
        <v>7782.79</v>
      </c>
    </row>
    <row r="5828" spans="5:7" ht="14.3" thickBot="1" x14ac:dyDescent="0.3">
      <c r="E5828" s="11">
        <v>42975</v>
      </c>
      <c r="F5828">
        <v>2197.34</v>
      </c>
      <c r="G5828">
        <v>7788.74</v>
      </c>
    </row>
    <row r="5829" spans="5:7" ht="14.3" thickBot="1" x14ac:dyDescent="0.3">
      <c r="E5829" s="11">
        <v>42976</v>
      </c>
      <c r="F5829">
        <v>2195.8200000000002</v>
      </c>
      <c r="G5829">
        <v>7785.31</v>
      </c>
    </row>
    <row r="5830" spans="5:7" ht="14.3" thickBot="1" x14ac:dyDescent="0.3">
      <c r="E5830" s="11">
        <v>42977</v>
      </c>
      <c r="F5830">
        <v>2195.83</v>
      </c>
      <c r="G5830">
        <v>7785.33</v>
      </c>
    </row>
    <row r="5831" spans="5:7" ht="14.3" thickBot="1" x14ac:dyDescent="0.3">
      <c r="E5831" s="11">
        <v>42978</v>
      </c>
      <c r="F5831">
        <v>2193.0100000000002</v>
      </c>
      <c r="G5831">
        <v>7775.33</v>
      </c>
    </row>
    <row r="5832" spans="5:7" ht="14.3" thickBot="1" x14ac:dyDescent="0.3">
      <c r="E5832" s="11">
        <v>42979</v>
      </c>
      <c r="F5832">
        <v>2189.2199999999998</v>
      </c>
      <c r="G5832">
        <v>7761.89</v>
      </c>
    </row>
    <row r="5833" spans="5:7" ht="14.3" thickBot="1" x14ac:dyDescent="0.3">
      <c r="E5833" s="11">
        <v>42982</v>
      </c>
      <c r="F5833">
        <v>2179.63</v>
      </c>
      <c r="G5833">
        <v>7727.92</v>
      </c>
    </row>
    <row r="5834" spans="5:7" ht="14.3" thickBot="1" x14ac:dyDescent="0.3">
      <c r="E5834" s="11">
        <v>42983</v>
      </c>
      <c r="F5834">
        <v>2177.65</v>
      </c>
      <c r="G5834">
        <v>7720.89</v>
      </c>
    </row>
    <row r="5835" spans="5:7" ht="14.3" thickBot="1" x14ac:dyDescent="0.3">
      <c r="E5835" s="11">
        <v>42984</v>
      </c>
      <c r="F5835">
        <v>2167.04</v>
      </c>
      <c r="G5835">
        <v>7690.86</v>
      </c>
    </row>
    <row r="5836" spans="5:7" ht="14.3" thickBot="1" x14ac:dyDescent="0.3">
      <c r="E5836" s="11">
        <v>42985</v>
      </c>
      <c r="F5836">
        <v>2165.59</v>
      </c>
      <c r="G5836">
        <v>7685.7</v>
      </c>
    </row>
    <row r="5837" spans="5:7" ht="14.3" thickBot="1" x14ac:dyDescent="0.3">
      <c r="E5837" s="11">
        <v>42986</v>
      </c>
      <c r="F5837">
        <v>2165.9499999999998</v>
      </c>
      <c r="G5837">
        <v>7686.97</v>
      </c>
    </row>
    <row r="5838" spans="5:7" ht="14.3" thickBot="1" x14ac:dyDescent="0.3">
      <c r="E5838" s="11">
        <v>42989</v>
      </c>
      <c r="F5838">
        <v>2180.67</v>
      </c>
      <c r="G5838">
        <v>7739.21</v>
      </c>
    </row>
    <row r="5839" spans="5:7" ht="14.3" thickBot="1" x14ac:dyDescent="0.3">
      <c r="E5839" s="11">
        <v>42990</v>
      </c>
      <c r="F5839">
        <v>2178.5</v>
      </c>
      <c r="G5839">
        <v>7731.5</v>
      </c>
    </row>
    <row r="5840" spans="5:7" ht="14.3" thickBot="1" x14ac:dyDescent="0.3">
      <c r="E5840" s="11">
        <v>42991</v>
      </c>
      <c r="F5840">
        <v>2179.58</v>
      </c>
      <c r="G5840">
        <v>7735.34</v>
      </c>
    </row>
    <row r="5841" spans="5:7" ht="14.3" thickBot="1" x14ac:dyDescent="0.3">
      <c r="E5841" s="11">
        <v>42992</v>
      </c>
      <c r="F5841">
        <v>2188.0700000000002</v>
      </c>
      <c r="G5841">
        <v>7767.1</v>
      </c>
    </row>
    <row r="5842" spans="5:7" ht="14.3" thickBot="1" x14ac:dyDescent="0.3">
      <c r="E5842" s="11">
        <v>42993</v>
      </c>
      <c r="F5842">
        <v>2186.67</v>
      </c>
      <c r="G5842">
        <v>7762.13</v>
      </c>
    </row>
    <row r="5843" spans="5:7" ht="14.3" thickBot="1" x14ac:dyDescent="0.3">
      <c r="E5843" s="11">
        <v>42996</v>
      </c>
      <c r="F5843">
        <v>2185.9499999999998</v>
      </c>
      <c r="G5843">
        <v>7759.58</v>
      </c>
    </row>
    <row r="5844" spans="5:7" ht="14.3" thickBot="1" x14ac:dyDescent="0.3">
      <c r="E5844" s="11">
        <v>42997</v>
      </c>
      <c r="F5844">
        <v>2181.91</v>
      </c>
      <c r="G5844">
        <v>7745.23</v>
      </c>
    </row>
    <row r="5845" spans="5:7" ht="14.3" thickBot="1" x14ac:dyDescent="0.3">
      <c r="E5845" s="11">
        <v>42998</v>
      </c>
      <c r="F5845">
        <v>2185.44</v>
      </c>
      <c r="G5845">
        <v>7757.75</v>
      </c>
    </row>
    <row r="5846" spans="5:7" ht="14.3" thickBot="1" x14ac:dyDescent="0.3">
      <c r="E5846" s="11">
        <v>42999</v>
      </c>
      <c r="F5846">
        <v>2187.3000000000002</v>
      </c>
      <c r="G5846">
        <v>7764.37</v>
      </c>
    </row>
    <row r="5847" spans="5:7" ht="14.3" thickBot="1" x14ac:dyDescent="0.3">
      <c r="E5847" s="11">
        <v>43000</v>
      </c>
      <c r="F5847">
        <v>2193.16</v>
      </c>
      <c r="G5847">
        <v>7785.16</v>
      </c>
    </row>
    <row r="5848" spans="5:7" ht="14.3" thickBot="1" x14ac:dyDescent="0.3">
      <c r="E5848" s="11">
        <v>43003</v>
      </c>
      <c r="F5848">
        <v>2203.13</v>
      </c>
      <c r="G5848">
        <v>7820.57</v>
      </c>
    </row>
    <row r="5849" spans="5:7" ht="14.3" thickBot="1" x14ac:dyDescent="0.3">
      <c r="E5849" s="11">
        <v>43004</v>
      </c>
      <c r="F5849">
        <v>2223.54</v>
      </c>
      <c r="G5849">
        <v>7893.02</v>
      </c>
    </row>
    <row r="5850" spans="5:7" ht="14.3" thickBot="1" x14ac:dyDescent="0.3">
      <c r="E5850" s="11">
        <v>43005</v>
      </c>
      <c r="F5850">
        <v>2227.11</v>
      </c>
      <c r="G5850">
        <v>7905.68</v>
      </c>
    </row>
    <row r="5851" spans="5:7" ht="14.3" thickBot="1" x14ac:dyDescent="0.3">
      <c r="E5851" s="11">
        <v>43006</v>
      </c>
      <c r="F5851">
        <v>2229.9899999999998</v>
      </c>
      <c r="G5851">
        <v>7915.91</v>
      </c>
    </row>
    <row r="5852" spans="5:7" ht="14.3" thickBot="1" x14ac:dyDescent="0.3">
      <c r="E5852" s="11">
        <v>43007</v>
      </c>
      <c r="F5852">
        <v>2229.79</v>
      </c>
      <c r="G5852">
        <v>7915.2</v>
      </c>
    </row>
    <row r="5853" spans="5:7" ht="14.3" thickBot="1" x14ac:dyDescent="0.3">
      <c r="E5853" s="11">
        <v>43010</v>
      </c>
      <c r="F5853">
        <v>2221.5300000000002</v>
      </c>
      <c r="G5853">
        <v>7885.86</v>
      </c>
    </row>
    <row r="5854" spans="5:7" ht="14.3" thickBot="1" x14ac:dyDescent="0.3">
      <c r="E5854" s="11">
        <v>43011</v>
      </c>
      <c r="F5854">
        <v>2223.13</v>
      </c>
      <c r="G5854">
        <v>7891.96</v>
      </c>
    </row>
    <row r="5855" spans="5:7" ht="14.3" thickBot="1" x14ac:dyDescent="0.3">
      <c r="E5855" s="11">
        <v>43012</v>
      </c>
      <c r="F5855">
        <v>2222.08</v>
      </c>
      <c r="G5855">
        <v>7888.23</v>
      </c>
    </row>
    <row r="5856" spans="5:7" ht="14.3" thickBot="1" x14ac:dyDescent="0.3">
      <c r="E5856" s="11">
        <v>43013</v>
      </c>
      <c r="F5856">
        <v>2221.6</v>
      </c>
      <c r="G5856">
        <v>7886.53</v>
      </c>
    </row>
    <row r="5857" spans="5:7" ht="14.3" thickBot="1" x14ac:dyDescent="0.3">
      <c r="E5857" s="11">
        <v>43014</v>
      </c>
      <c r="F5857">
        <v>2225.0700000000002</v>
      </c>
      <c r="G5857">
        <v>7898.83</v>
      </c>
    </row>
    <row r="5858" spans="5:7" ht="14.3" thickBot="1" x14ac:dyDescent="0.3">
      <c r="E5858" s="11">
        <v>43017</v>
      </c>
      <c r="F5858">
        <v>2219.06</v>
      </c>
      <c r="G5858">
        <v>7877.48</v>
      </c>
    </row>
    <row r="5859" spans="5:7" ht="14.3" thickBot="1" x14ac:dyDescent="0.3">
      <c r="E5859" s="11">
        <v>43018</v>
      </c>
      <c r="F5859">
        <v>2212.8000000000002</v>
      </c>
      <c r="G5859">
        <v>7856.08</v>
      </c>
    </row>
    <row r="5860" spans="5:7" ht="14.3" thickBot="1" x14ac:dyDescent="0.3">
      <c r="E5860" s="11">
        <v>43019</v>
      </c>
      <c r="F5860">
        <v>2217.1799999999998</v>
      </c>
      <c r="G5860">
        <v>7871.65</v>
      </c>
    </row>
    <row r="5861" spans="5:7" ht="14.3" thickBot="1" x14ac:dyDescent="0.3">
      <c r="E5861" s="11">
        <v>43020</v>
      </c>
      <c r="F5861">
        <v>2220.9699999999998</v>
      </c>
      <c r="G5861">
        <v>7885.08</v>
      </c>
    </row>
    <row r="5862" spans="5:7" ht="14.3" thickBot="1" x14ac:dyDescent="0.3">
      <c r="E5862" s="11">
        <v>43021</v>
      </c>
      <c r="F5862">
        <v>2218.6999999999998</v>
      </c>
      <c r="G5862">
        <v>7877.05</v>
      </c>
    </row>
    <row r="5863" spans="5:7" ht="14.3" thickBot="1" x14ac:dyDescent="0.3">
      <c r="E5863" s="11">
        <v>43024</v>
      </c>
      <c r="F5863">
        <v>2211.73</v>
      </c>
      <c r="G5863">
        <v>7852.29</v>
      </c>
    </row>
    <row r="5864" spans="5:7" ht="14.3" thickBot="1" x14ac:dyDescent="0.3">
      <c r="E5864" s="11">
        <v>43025</v>
      </c>
      <c r="F5864">
        <v>2210.44</v>
      </c>
      <c r="G5864">
        <v>7847.7</v>
      </c>
    </row>
    <row r="5865" spans="5:7" ht="14.3" thickBot="1" x14ac:dyDescent="0.3">
      <c r="E5865" s="11">
        <v>43026</v>
      </c>
      <c r="F5865">
        <v>2206.31</v>
      </c>
      <c r="G5865">
        <v>7845.04</v>
      </c>
    </row>
    <row r="5866" spans="5:7" ht="14.3" thickBot="1" x14ac:dyDescent="0.3">
      <c r="E5866" s="11">
        <v>43028</v>
      </c>
      <c r="F5866">
        <v>2206.2199999999998</v>
      </c>
      <c r="G5866">
        <v>7844.74</v>
      </c>
    </row>
    <row r="5867" spans="5:7" ht="14.3" thickBot="1" x14ac:dyDescent="0.3">
      <c r="E5867" s="11">
        <v>43031</v>
      </c>
      <c r="F5867">
        <v>2204.04</v>
      </c>
      <c r="G5867">
        <v>7836.96</v>
      </c>
    </row>
    <row r="5868" spans="5:7" ht="14.3" thickBot="1" x14ac:dyDescent="0.3">
      <c r="E5868" s="11">
        <v>43032</v>
      </c>
      <c r="F5868">
        <v>2201</v>
      </c>
      <c r="G5868">
        <v>7826.16</v>
      </c>
    </row>
    <row r="5869" spans="5:7" ht="14.3" thickBot="1" x14ac:dyDescent="0.3">
      <c r="E5869" s="11">
        <v>43033</v>
      </c>
      <c r="F5869">
        <v>2198.37</v>
      </c>
      <c r="G5869">
        <v>7816.81</v>
      </c>
    </row>
    <row r="5870" spans="5:7" ht="14.3" thickBot="1" x14ac:dyDescent="0.3">
      <c r="E5870" s="11">
        <v>43034</v>
      </c>
      <c r="F5870">
        <v>2196.83</v>
      </c>
      <c r="G5870">
        <v>7811.32</v>
      </c>
    </row>
    <row r="5871" spans="5:7" ht="14.3" thickBot="1" x14ac:dyDescent="0.3">
      <c r="E5871" s="11">
        <v>43035</v>
      </c>
      <c r="F5871">
        <v>2202.6999999999998</v>
      </c>
      <c r="G5871">
        <v>7832.22</v>
      </c>
    </row>
    <row r="5872" spans="5:7" ht="14.3" thickBot="1" x14ac:dyDescent="0.3">
      <c r="E5872" s="11">
        <v>43038</v>
      </c>
      <c r="F5872">
        <v>2198.6799999999998</v>
      </c>
      <c r="G5872">
        <v>7817.92</v>
      </c>
    </row>
    <row r="5873" spans="5:7" ht="14.3" thickBot="1" x14ac:dyDescent="0.3">
      <c r="E5873" s="11">
        <v>43039</v>
      </c>
      <c r="F5873">
        <v>2197.96</v>
      </c>
      <c r="G5873">
        <v>7815.36</v>
      </c>
    </row>
    <row r="5874" spans="5:7" ht="14.3" thickBot="1" x14ac:dyDescent="0.3">
      <c r="E5874" s="11">
        <v>43042</v>
      </c>
      <c r="F5874">
        <v>2197.79</v>
      </c>
      <c r="G5874">
        <v>7814.75</v>
      </c>
    </row>
    <row r="5875" spans="5:7" ht="14.3" thickBot="1" x14ac:dyDescent="0.3">
      <c r="E5875" s="11">
        <v>43045</v>
      </c>
      <c r="F5875">
        <v>2197.09</v>
      </c>
      <c r="G5875">
        <v>7812.28</v>
      </c>
    </row>
    <row r="5876" spans="5:7" ht="14.3" thickBot="1" x14ac:dyDescent="0.3">
      <c r="E5876" s="11">
        <v>43046</v>
      </c>
      <c r="F5876">
        <v>2197.9699999999998</v>
      </c>
      <c r="G5876">
        <v>7815.39</v>
      </c>
    </row>
    <row r="5877" spans="5:7" ht="14.3" thickBot="1" x14ac:dyDescent="0.3">
      <c r="E5877" s="11">
        <v>43047</v>
      </c>
      <c r="F5877">
        <v>2201.9699999999998</v>
      </c>
      <c r="G5877">
        <v>7829.63</v>
      </c>
    </row>
    <row r="5878" spans="5:7" ht="14.3" thickBot="1" x14ac:dyDescent="0.3">
      <c r="E5878" s="11">
        <v>43048</v>
      </c>
      <c r="F5878">
        <v>2205.67</v>
      </c>
      <c r="G5878">
        <v>7842.77</v>
      </c>
    </row>
    <row r="5879" spans="5:7" ht="14.3" thickBot="1" x14ac:dyDescent="0.3">
      <c r="E5879" s="11">
        <v>43049</v>
      </c>
      <c r="F5879">
        <v>2215.13</v>
      </c>
      <c r="G5879">
        <v>7876.42</v>
      </c>
    </row>
    <row r="5880" spans="5:7" ht="14.3" thickBot="1" x14ac:dyDescent="0.3">
      <c r="E5880" s="11">
        <v>43052</v>
      </c>
      <c r="F5880">
        <v>2207.42</v>
      </c>
      <c r="G5880">
        <v>7884.08</v>
      </c>
    </row>
    <row r="5881" spans="5:7" ht="14.3" thickBot="1" x14ac:dyDescent="0.3">
      <c r="E5881" s="11">
        <v>43053</v>
      </c>
      <c r="F5881">
        <v>2202.89</v>
      </c>
      <c r="G5881">
        <v>7867.92</v>
      </c>
    </row>
    <row r="5882" spans="5:7" ht="14.3" thickBot="1" x14ac:dyDescent="0.3">
      <c r="E5882" s="11">
        <v>43054</v>
      </c>
      <c r="F5882">
        <v>2211.2800000000002</v>
      </c>
      <c r="G5882">
        <v>7897.89</v>
      </c>
    </row>
    <row r="5883" spans="5:7" ht="14.3" thickBot="1" x14ac:dyDescent="0.3">
      <c r="E5883" s="11">
        <v>43055</v>
      </c>
      <c r="F5883">
        <v>2217.7800000000002</v>
      </c>
      <c r="G5883">
        <v>7921.1</v>
      </c>
    </row>
    <row r="5884" spans="5:7" ht="14.3" thickBot="1" x14ac:dyDescent="0.3">
      <c r="E5884" s="11">
        <v>43056</v>
      </c>
      <c r="F5884">
        <v>2221.67</v>
      </c>
      <c r="G5884">
        <v>7934.98</v>
      </c>
    </row>
    <row r="5885" spans="5:7" ht="14.3" thickBot="1" x14ac:dyDescent="0.3">
      <c r="E5885" s="11">
        <v>43059</v>
      </c>
      <c r="F5885">
        <v>2221</v>
      </c>
      <c r="G5885">
        <v>7932.58</v>
      </c>
    </row>
    <row r="5886" spans="5:7" ht="14.3" thickBot="1" x14ac:dyDescent="0.3">
      <c r="E5886" s="11">
        <v>43060</v>
      </c>
      <c r="F5886">
        <v>2219.75</v>
      </c>
      <c r="G5886">
        <v>7928.14</v>
      </c>
    </row>
    <row r="5887" spans="5:7" ht="14.3" thickBot="1" x14ac:dyDescent="0.3">
      <c r="E5887" s="11">
        <v>43061</v>
      </c>
      <c r="F5887">
        <v>2219.9499999999998</v>
      </c>
      <c r="G5887">
        <v>7928.85</v>
      </c>
    </row>
    <row r="5888" spans="5:7" ht="14.3" thickBot="1" x14ac:dyDescent="0.3">
      <c r="E5888" s="11">
        <v>43062</v>
      </c>
      <c r="F5888">
        <v>2222.4699999999998</v>
      </c>
      <c r="G5888">
        <v>7937.87</v>
      </c>
    </row>
    <row r="5889" spans="5:7" ht="14.3" thickBot="1" x14ac:dyDescent="0.3">
      <c r="E5889" s="11">
        <v>43063</v>
      </c>
      <c r="F5889">
        <v>2220.59</v>
      </c>
      <c r="G5889">
        <v>7933.68</v>
      </c>
    </row>
    <row r="5890" spans="5:7" ht="14.3" thickBot="1" x14ac:dyDescent="0.3">
      <c r="E5890" s="11">
        <v>43066</v>
      </c>
      <c r="F5890">
        <v>2217.91</v>
      </c>
      <c r="G5890">
        <v>7926.07</v>
      </c>
    </row>
    <row r="5891" spans="5:7" ht="14.3" thickBot="1" x14ac:dyDescent="0.3">
      <c r="E5891" s="11">
        <v>43067</v>
      </c>
      <c r="F5891">
        <v>2211.62</v>
      </c>
      <c r="G5891">
        <v>7911.13</v>
      </c>
    </row>
    <row r="5892" spans="5:7" ht="14.3" thickBot="1" x14ac:dyDescent="0.3">
      <c r="E5892" s="11">
        <v>43068</v>
      </c>
      <c r="F5892">
        <v>2198.91</v>
      </c>
      <c r="G5892">
        <v>7881.72</v>
      </c>
    </row>
    <row r="5893" spans="5:7" ht="14.3" thickBot="1" x14ac:dyDescent="0.3">
      <c r="E5893" s="11">
        <v>43069</v>
      </c>
      <c r="F5893">
        <v>2179.89</v>
      </c>
      <c r="G5893">
        <v>7813.51</v>
      </c>
    </row>
    <row r="5894" spans="5:7" ht="14.3" thickBot="1" x14ac:dyDescent="0.3">
      <c r="E5894" s="11">
        <v>43070</v>
      </c>
      <c r="F5894">
        <v>2181.27</v>
      </c>
      <c r="G5894">
        <v>7820.93</v>
      </c>
    </row>
    <row r="5895" spans="5:7" ht="14.3" thickBot="1" x14ac:dyDescent="0.3">
      <c r="E5895" s="11">
        <v>43073</v>
      </c>
      <c r="F5895">
        <v>2177.2399999999998</v>
      </c>
      <c r="G5895">
        <v>7806.47</v>
      </c>
    </row>
    <row r="5896" spans="5:7" ht="14.3" thickBot="1" x14ac:dyDescent="0.3">
      <c r="E5896" s="11">
        <v>43074</v>
      </c>
      <c r="F5896">
        <v>2177.21</v>
      </c>
      <c r="G5896">
        <v>7806.39</v>
      </c>
    </row>
    <row r="5897" spans="5:7" ht="14.3" thickBot="1" x14ac:dyDescent="0.3">
      <c r="E5897" s="11">
        <v>43075</v>
      </c>
      <c r="F5897">
        <v>2178.14</v>
      </c>
      <c r="G5897">
        <v>7809.71</v>
      </c>
    </row>
    <row r="5898" spans="5:7" ht="14.3" thickBot="1" x14ac:dyDescent="0.3">
      <c r="E5898" s="11">
        <v>43076</v>
      </c>
      <c r="F5898">
        <v>2173.92</v>
      </c>
      <c r="G5898">
        <v>7800.33</v>
      </c>
    </row>
    <row r="5899" spans="5:7" ht="14.3" thickBot="1" x14ac:dyDescent="0.3">
      <c r="E5899" s="11">
        <v>43077</v>
      </c>
      <c r="F5899">
        <v>2164.19</v>
      </c>
      <c r="G5899">
        <v>7765.41</v>
      </c>
    </row>
    <row r="5900" spans="5:7" ht="14.3" thickBot="1" x14ac:dyDescent="0.3">
      <c r="E5900" s="11">
        <v>43080</v>
      </c>
      <c r="F5900">
        <v>2164.9699999999998</v>
      </c>
      <c r="G5900">
        <v>7768.22</v>
      </c>
    </row>
    <row r="5901" spans="5:7" ht="14.3" thickBot="1" x14ac:dyDescent="0.3">
      <c r="E5901" s="11">
        <v>43081</v>
      </c>
      <c r="F5901">
        <v>2162</v>
      </c>
      <c r="G5901">
        <v>7757.54</v>
      </c>
    </row>
    <row r="5902" spans="5:7" ht="14.3" thickBot="1" x14ac:dyDescent="0.3">
      <c r="E5902" s="11">
        <v>43082</v>
      </c>
      <c r="F5902">
        <v>2156.9699999999998</v>
      </c>
      <c r="G5902">
        <v>7739.5</v>
      </c>
    </row>
    <row r="5903" spans="5:7" ht="14.3" thickBot="1" x14ac:dyDescent="0.3">
      <c r="E5903" s="11">
        <v>43083</v>
      </c>
      <c r="F5903">
        <v>2152.94</v>
      </c>
      <c r="G5903">
        <v>7725.03</v>
      </c>
    </row>
    <row r="5904" spans="5:7" ht="14.3" thickBot="1" x14ac:dyDescent="0.3">
      <c r="E5904" s="11">
        <v>43084</v>
      </c>
      <c r="F5904">
        <v>2155.4699999999998</v>
      </c>
      <c r="G5904">
        <v>7734.12</v>
      </c>
    </row>
    <row r="5905" spans="5:7" ht="14.3" thickBot="1" x14ac:dyDescent="0.3">
      <c r="E5905" s="11">
        <v>43087</v>
      </c>
      <c r="F5905">
        <v>2176.06</v>
      </c>
      <c r="G5905">
        <v>7807.99</v>
      </c>
    </row>
    <row r="5906" spans="5:7" ht="14.3" thickBot="1" x14ac:dyDescent="0.3">
      <c r="E5906" s="11">
        <v>43088</v>
      </c>
      <c r="F5906">
        <v>2189.88</v>
      </c>
      <c r="G5906">
        <v>7858.01</v>
      </c>
    </row>
    <row r="5907" spans="5:7" ht="14.3" thickBot="1" x14ac:dyDescent="0.3">
      <c r="E5907" s="11">
        <v>43089</v>
      </c>
      <c r="F5907">
        <v>2189.3000000000002</v>
      </c>
      <c r="G5907">
        <v>7855.91</v>
      </c>
    </row>
    <row r="5908" spans="5:7" ht="14.3" thickBot="1" x14ac:dyDescent="0.3">
      <c r="E5908" s="11">
        <v>43090</v>
      </c>
      <c r="F5908">
        <v>2195.5300000000002</v>
      </c>
      <c r="G5908">
        <v>7878.82</v>
      </c>
    </row>
    <row r="5909" spans="5:7" ht="14.3" thickBot="1" x14ac:dyDescent="0.3">
      <c r="E5909" s="11">
        <v>43091</v>
      </c>
      <c r="F5909">
        <v>2192.6799999999998</v>
      </c>
      <c r="G5909">
        <v>7868.59</v>
      </c>
    </row>
    <row r="5910" spans="5:7" ht="14.3" thickBot="1" x14ac:dyDescent="0.3">
      <c r="E5910" s="11">
        <v>43095</v>
      </c>
      <c r="F5910">
        <v>2193.0700000000002</v>
      </c>
      <c r="G5910">
        <v>7869.99</v>
      </c>
    </row>
    <row r="5911" spans="5:7" ht="14.3" thickBot="1" x14ac:dyDescent="0.3">
      <c r="E5911" s="11">
        <v>43096</v>
      </c>
      <c r="F5911">
        <v>2192.7199999999998</v>
      </c>
      <c r="G5911">
        <v>7869.33</v>
      </c>
    </row>
    <row r="5912" spans="5:7" ht="14.3" thickBot="1" x14ac:dyDescent="0.3">
      <c r="E5912" s="11">
        <v>43097</v>
      </c>
      <c r="F5912">
        <v>2195.840809925523</v>
      </c>
      <c r="G5912">
        <v>7880.5239765973538</v>
      </c>
    </row>
    <row r="5913" spans="5:7" ht="14.3" thickBot="1" x14ac:dyDescent="0.3">
      <c r="E5913" s="11">
        <v>43098</v>
      </c>
      <c r="F5913">
        <v>2202.14</v>
      </c>
      <c r="G5913">
        <v>7906.46</v>
      </c>
    </row>
    <row r="5914" spans="5:7" ht="14.3" thickBot="1" x14ac:dyDescent="0.3">
      <c r="E5914" s="11">
        <v>43103</v>
      </c>
      <c r="F5914">
        <v>2215.67</v>
      </c>
      <c r="G5914">
        <v>7955.02</v>
      </c>
    </row>
    <row r="5915" spans="5:7" ht="14.3" thickBot="1" x14ac:dyDescent="0.3">
      <c r="E5915" s="11">
        <v>43104</v>
      </c>
      <c r="F5915">
        <v>2220.52</v>
      </c>
      <c r="G5915">
        <v>7972.44</v>
      </c>
    </row>
    <row r="5916" spans="5:7" ht="14.3" thickBot="1" x14ac:dyDescent="0.3">
      <c r="E5916" s="11">
        <v>43105</v>
      </c>
      <c r="F5916">
        <v>2223.4899999999998</v>
      </c>
      <c r="G5916">
        <v>7989.57</v>
      </c>
    </row>
    <row r="5917" spans="5:7" ht="14.3" thickBot="1" x14ac:dyDescent="0.3">
      <c r="E5917" s="11">
        <v>43108</v>
      </c>
      <c r="F5917">
        <v>2228.7399999999998</v>
      </c>
      <c r="G5917">
        <v>8008.43</v>
      </c>
    </row>
    <row r="5918" spans="5:7" ht="14.3" thickBot="1" x14ac:dyDescent="0.3">
      <c r="E5918" s="11">
        <v>43109</v>
      </c>
      <c r="F5918">
        <v>2235.37</v>
      </c>
      <c r="G5918">
        <v>8032.23</v>
      </c>
    </row>
    <row r="5919" spans="5:7" ht="14.3" thickBot="1" x14ac:dyDescent="0.3">
      <c r="E5919" s="11">
        <v>43110</v>
      </c>
      <c r="F5919">
        <v>2241.71</v>
      </c>
      <c r="G5919">
        <v>8055.04</v>
      </c>
    </row>
    <row r="5920" spans="5:7" ht="14.3" thickBot="1" x14ac:dyDescent="0.3">
      <c r="E5920" s="11">
        <v>43111</v>
      </c>
      <c r="F5920">
        <v>2248.87</v>
      </c>
      <c r="G5920">
        <v>8081.93</v>
      </c>
    </row>
    <row r="5921" spans="5:7" ht="14.3" thickBot="1" x14ac:dyDescent="0.3">
      <c r="E5921" s="11">
        <v>43112</v>
      </c>
      <c r="F5921">
        <v>2258.84</v>
      </c>
      <c r="G5921">
        <v>8117.76</v>
      </c>
    </row>
    <row r="5922" spans="5:7" ht="14.3" thickBot="1" x14ac:dyDescent="0.3">
      <c r="E5922" s="11">
        <v>43115</v>
      </c>
      <c r="F5922">
        <v>2257.1999999999998</v>
      </c>
      <c r="G5922">
        <v>8111.85</v>
      </c>
    </row>
    <row r="5923" spans="5:7" ht="14.3" thickBot="1" x14ac:dyDescent="0.3">
      <c r="E5923" s="11">
        <v>43116</v>
      </c>
      <c r="F5923">
        <v>2258.0700000000002</v>
      </c>
      <c r="G5923">
        <v>8114.99</v>
      </c>
    </row>
    <row r="5924" spans="5:7" ht="14.3" thickBot="1" x14ac:dyDescent="0.3">
      <c r="E5924" s="11">
        <v>43119</v>
      </c>
      <c r="F5924">
        <v>2257.87</v>
      </c>
      <c r="G5924">
        <v>8114.25</v>
      </c>
    </row>
    <row r="5925" spans="5:7" ht="14.3" thickBot="1" x14ac:dyDescent="0.3">
      <c r="E5925" s="11">
        <v>43122</v>
      </c>
      <c r="F5925">
        <v>2261.4299999999998</v>
      </c>
      <c r="G5925">
        <v>8127.06</v>
      </c>
    </row>
    <row r="5926" spans="5:7" ht="14.3" thickBot="1" x14ac:dyDescent="0.3">
      <c r="E5926" s="11">
        <v>43123</v>
      </c>
      <c r="F5926">
        <v>2265.7600000000002</v>
      </c>
      <c r="G5926">
        <v>8142.62</v>
      </c>
    </row>
    <row r="5927" spans="5:7" ht="14.3" thickBot="1" x14ac:dyDescent="0.3">
      <c r="E5927" s="11">
        <v>43124</v>
      </c>
      <c r="F5927">
        <v>2268.5300000000002</v>
      </c>
      <c r="G5927">
        <v>8152.56</v>
      </c>
    </row>
    <row r="5928" spans="5:7" ht="14.3" thickBot="1" x14ac:dyDescent="0.3">
      <c r="E5928" s="11">
        <v>43125</v>
      </c>
      <c r="F5928">
        <v>2263.91</v>
      </c>
      <c r="G5928">
        <v>8135.95</v>
      </c>
    </row>
    <row r="5929" spans="5:7" ht="14.3" thickBot="1" x14ac:dyDescent="0.3">
      <c r="E5929" s="11">
        <v>43126</v>
      </c>
      <c r="F5929">
        <v>2253.2800000000002</v>
      </c>
      <c r="G5929">
        <v>8097.78</v>
      </c>
    </row>
    <row r="5930" spans="5:7" ht="14.3" thickBot="1" x14ac:dyDescent="0.3">
      <c r="E5930" s="11">
        <v>43129</v>
      </c>
      <c r="F5930">
        <v>2246.19</v>
      </c>
      <c r="G5930">
        <v>8072.28</v>
      </c>
    </row>
    <row r="5931" spans="5:7" ht="14.3" thickBot="1" x14ac:dyDescent="0.3">
      <c r="E5931" s="11">
        <v>43130</v>
      </c>
      <c r="F5931">
        <v>2255.66</v>
      </c>
      <c r="G5931">
        <v>8106.3</v>
      </c>
    </row>
    <row r="5932" spans="5:7" ht="14.3" thickBot="1" x14ac:dyDescent="0.3">
      <c r="E5932" s="11">
        <v>43133</v>
      </c>
      <c r="F5932">
        <v>2256.9899999999998</v>
      </c>
      <c r="G5932">
        <v>8111.09</v>
      </c>
    </row>
    <row r="5933" spans="5:7" ht="14.3" thickBot="1" x14ac:dyDescent="0.3">
      <c r="E5933" s="11">
        <v>43136</v>
      </c>
      <c r="F5933">
        <v>2259.9899999999998</v>
      </c>
      <c r="G5933">
        <v>8123.26</v>
      </c>
    </row>
    <row r="5934" spans="5:7" ht="14.3" thickBot="1" x14ac:dyDescent="0.3">
      <c r="E5934" s="11">
        <v>43137</v>
      </c>
      <c r="F5934">
        <v>2261.52</v>
      </c>
      <c r="G5934">
        <v>8128.77</v>
      </c>
    </row>
    <row r="5935" spans="5:7" ht="14.3" thickBot="1" x14ac:dyDescent="0.3">
      <c r="E5935" s="11">
        <v>43138</v>
      </c>
      <c r="F5935">
        <v>2261.8000000000002</v>
      </c>
      <c r="G5935">
        <v>8129.78</v>
      </c>
    </row>
    <row r="5936" spans="5:7" ht="14.3" thickBot="1" x14ac:dyDescent="0.3">
      <c r="E5936" s="11">
        <v>43139</v>
      </c>
      <c r="F5936">
        <v>2255.1999999999998</v>
      </c>
      <c r="G5936">
        <v>8106.04</v>
      </c>
    </row>
    <row r="5937" spans="5:7" ht="14.3" thickBot="1" x14ac:dyDescent="0.3">
      <c r="E5937" s="11">
        <v>43140</v>
      </c>
      <c r="F5937">
        <v>2255.8000000000002</v>
      </c>
      <c r="G5937">
        <v>8108.22</v>
      </c>
    </row>
    <row r="5938" spans="5:7" ht="14.3" thickBot="1" x14ac:dyDescent="0.3">
      <c r="E5938" s="11">
        <v>43143</v>
      </c>
      <c r="F5938">
        <v>2284.98</v>
      </c>
      <c r="G5938">
        <v>8213.1</v>
      </c>
    </row>
    <row r="5939" spans="5:7" ht="14.3" thickBot="1" x14ac:dyDescent="0.3">
      <c r="E5939" s="11">
        <v>43145</v>
      </c>
      <c r="F5939">
        <v>2287.0300000000002</v>
      </c>
      <c r="G5939">
        <v>8220.4500000000007</v>
      </c>
    </row>
    <row r="5940" spans="5:7" ht="14.3" thickBot="1" x14ac:dyDescent="0.3">
      <c r="E5940" s="11">
        <v>43146</v>
      </c>
      <c r="F5940">
        <v>2288.0500000000002</v>
      </c>
      <c r="G5940">
        <v>8225.06</v>
      </c>
    </row>
    <row r="5941" spans="5:7" ht="14.3" thickBot="1" x14ac:dyDescent="0.3">
      <c r="E5941" s="11">
        <v>43150</v>
      </c>
      <c r="F5941">
        <v>2285.91</v>
      </c>
      <c r="G5941">
        <v>8217.35</v>
      </c>
    </row>
    <row r="5942" spans="5:7" ht="14.3" thickBot="1" x14ac:dyDescent="0.3">
      <c r="E5942" s="11">
        <v>43151</v>
      </c>
      <c r="F5942">
        <v>2281.54</v>
      </c>
      <c r="G5942">
        <v>8201.66</v>
      </c>
    </row>
    <row r="5943" spans="5:7" ht="14.3" thickBot="1" x14ac:dyDescent="0.3">
      <c r="E5943" s="11">
        <v>43152</v>
      </c>
      <c r="F5943">
        <v>2290.81</v>
      </c>
      <c r="G5943">
        <v>8234.98</v>
      </c>
    </row>
    <row r="5944" spans="5:7" ht="14.3" thickBot="1" x14ac:dyDescent="0.3">
      <c r="E5944" s="11">
        <v>43153</v>
      </c>
      <c r="F5944">
        <v>2291.06</v>
      </c>
      <c r="G5944">
        <v>8235.8799999999992</v>
      </c>
    </row>
    <row r="5945" spans="5:7" ht="14.3" thickBot="1" x14ac:dyDescent="0.3">
      <c r="E5945" s="11">
        <v>43154</v>
      </c>
      <c r="F5945">
        <v>2287.64</v>
      </c>
      <c r="G5945">
        <v>8223.84</v>
      </c>
    </row>
    <row r="5946" spans="5:7" ht="14.3" thickBot="1" x14ac:dyDescent="0.3">
      <c r="E5946" s="11">
        <v>43157</v>
      </c>
      <c r="F5946">
        <v>2286.31</v>
      </c>
      <c r="G5946">
        <v>8219.07</v>
      </c>
    </row>
    <row r="5947" spans="5:7" ht="14.3" thickBot="1" x14ac:dyDescent="0.3">
      <c r="E5947" s="11">
        <v>43158</v>
      </c>
      <c r="F5947">
        <v>2286.85</v>
      </c>
      <c r="G5947">
        <v>8221</v>
      </c>
    </row>
    <row r="5948" spans="5:7" ht="14.3" thickBot="1" x14ac:dyDescent="0.3">
      <c r="E5948" s="11">
        <v>43159</v>
      </c>
      <c r="F5948">
        <v>2292.9899999999998</v>
      </c>
      <c r="G5948">
        <v>8243.07</v>
      </c>
    </row>
    <row r="5949" spans="5:7" ht="14.3" thickBot="1" x14ac:dyDescent="0.3">
      <c r="E5949" s="11">
        <v>43160</v>
      </c>
      <c r="F5949">
        <v>2280.14</v>
      </c>
      <c r="G5949">
        <v>8196.8799999999992</v>
      </c>
    </row>
    <row r="5950" spans="5:7" ht="14.3" thickBot="1" x14ac:dyDescent="0.3">
      <c r="E5950" s="11">
        <v>43161</v>
      </c>
      <c r="F5950">
        <v>2279.86</v>
      </c>
      <c r="G5950">
        <v>8195.8799999999992</v>
      </c>
    </row>
    <row r="5951" spans="5:7" ht="14.3" thickBot="1" x14ac:dyDescent="0.3">
      <c r="E5951" s="11">
        <v>43164</v>
      </c>
      <c r="F5951">
        <v>2278.81</v>
      </c>
      <c r="G5951">
        <v>8192.11</v>
      </c>
    </row>
    <row r="5952" spans="5:7" ht="14.3" thickBot="1" x14ac:dyDescent="0.3">
      <c r="E5952" s="11">
        <v>43165</v>
      </c>
      <c r="F5952">
        <v>2281</v>
      </c>
      <c r="G5952">
        <v>8199.9699999999993</v>
      </c>
    </row>
    <row r="5953" spans="5:7" ht="14.3" thickBot="1" x14ac:dyDescent="0.3">
      <c r="E5953" s="11">
        <v>43166</v>
      </c>
      <c r="F5953">
        <v>2283.56</v>
      </c>
      <c r="G5953">
        <v>8213.14</v>
      </c>
    </row>
    <row r="5954" spans="5:7" ht="14.3" thickBot="1" x14ac:dyDescent="0.3">
      <c r="E5954" s="11">
        <v>43167</v>
      </c>
      <c r="F5954">
        <v>2284.08</v>
      </c>
      <c r="G5954">
        <v>8215.0300000000007</v>
      </c>
    </row>
    <row r="5955" spans="5:7" ht="14.3" thickBot="1" x14ac:dyDescent="0.3">
      <c r="E5955" s="11">
        <v>43168</v>
      </c>
      <c r="F5955">
        <v>2297.83</v>
      </c>
      <c r="G5955">
        <v>8264.48</v>
      </c>
    </row>
    <row r="5956" spans="5:7" ht="14.3" thickBot="1" x14ac:dyDescent="0.3">
      <c r="E5956" s="11">
        <v>43172</v>
      </c>
      <c r="F5956">
        <v>2307.7199999999998</v>
      </c>
      <c r="G5956">
        <v>8300.0300000000007</v>
      </c>
    </row>
    <row r="5957" spans="5:7" ht="14.3" thickBot="1" x14ac:dyDescent="0.3">
      <c r="E5957" s="11">
        <v>43173</v>
      </c>
      <c r="F5957">
        <v>2304.4299999999998</v>
      </c>
      <c r="G5957">
        <v>8288.2199999999993</v>
      </c>
    </row>
    <row r="5958" spans="5:7" ht="14.3" thickBot="1" x14ac:dyDescent="0.3">
      <c r="E5958" s="11">
        <v>43174</v>
      </c>
      <c r="F5958">
        <v>2306.71</v>
      </c>
      <c r="G5958">
        <v>8296.41</v>
      </c>
    </row>
    <row r="5959" spans="5:7" ht="14.3" thickBot="1" x14ac:dyDescent="0.3">
      <c r="E5959" s="11">
        <v>43175</v>
      </c>
      <c r="F5959">
        <v>2307.8200000000002</v>
      </c>
      <c r="G5959">
        <v>8300.4</v>
      </c>
    </row>
    <row r="5960" spans="5:7" ht="14.3" thickBot="1" x14ac:dyDescent="0.3">
      <c r="E5960" s="11">
        <v>43178</v>
      </c>
      <c r="F5960">
        <v>2308.39</v>
      </c>
      <c r="G5960">
        <v>8302.4699999999993</v>
      </c>
    </row>
    <row r="5961" spans="5:7" ht="14.3" thickBot="1" x14ac:dyDescent="0.3">
      <c r="E5961" s="11">
        <v>43179</v>
      </c>
      <c r="F5961">
        <v>2299.59</v>
      </c>
      <c r="G5961">
        <v>8270.7999999999993</v>
      </c>
    </row>
    <row r="5962" spans="5:7" ht="14.3" thickBot="1" x14ac:dyDescent="0.3">
      <c r="E5962" s="11">
        <v>43180</v>
      </c>
      <c r="F5962">
        <v>2295.84</v>
      </c>
      <c r="G5962">
        <v>8257.31</v>
      </c>
    </row>
    <row r="5963" spans="5:7" ht="14.3" thickBot="1" x14ac:dyDescent="0.3">
      <c r="E5963" s="11">
        <v>43181</v>
      </c>
      <c r="F5963">
        <v>2294.0700000000002</v>
      </c>
      <c r="G5963">
        <v>8250.94</v>
      </c>
    </row>
    <row r="5964" spans="5:7" ht="14.3" thickBot="1" x14ac:dyDescent="0.3">
      <c r="E5964" s="11">
        <v>43182</v>
      </c>
      <c r="F5964">
        <v>2286.7199999999998</v>
      </c>
      <c r="G5964">
        <v>8224.52</v>
      </c>
    </row>
    <row r="5965" spans="5:7" ht="14.3" thickBot="1" x14ac:dyDescent="0.3">
      <c r="E5965" s="11">
        <v>43185</v>
      </c>
      <c r="F5965">
        <v>2287.14</v>
      </c>
      <c r="G5965">
        <v>8226.01</v>
      </c>
    </row>
    <row r="5966" spans="5:7" ht="14.3" thickBot="1" x14ac:dyDescent="0.3">
      <c r="E5966" s="11">
        <v>43186</v>
      </c>
      <c r="F5966">
        <v>2286.2600000000002</v>
      </c>
      <c r="G5966">
        <v>8222.84</v>
      </c>
    </row>
    <row r="5967" spans="5:7" ht="14.3" thickBot="1" x14ac:dyDescent="0.3">
      <c r="E5967" s="11">
        <v>43187</v>
      </c>
      <c r="F5967">
        <v>2283.38</v>
      </c>
      <c r="G5967">
        <v>8212.52</v>
      </c>
    </row>
    <row r="5968" spans="5:7" ht="14.3" thickBot="1" x14ac:dyDescent="0.3">
      <c r="E5968" s="11">
        <v>43188</v>
      </c>
      <c r="F5968">
        <v>2278.54</v>
      </c>
      <c r="G5968">
        <v>8195.11</v>
      </c>
    </row>
    <row r="5969" spans="5:7" ht="14.3" thickBot="1" x14ac:dyDescent="0.3">
      <c r="E5969" s="11">
        <v>43189</v>
      </c>
      <c r="F5969">
        <v>2287.85</v>
      </c>
      <c r="G5969">
        <v>8228.59</v>
      </c>
    </row>
    <row r="5970" spans="5:7" ht="14.3" thickBot="1" x14ac:dyDescent="0.3">
      <c r="E5970" s="11">
        <v>43192</v>
      </c>
      <c r="F5970">
        <v>2292.89</v>
      </c>
      <c r="G5970">
        <v>8246.7199999999993</v>
      </c>
    </row>
    <row r="5971" spans="5:7" ht="14.3" thickBot="1" x14ac:dyDescent="0.3">
      <c r="E5971" s="11">
        <v>43193</v>
      </c>
      <c r="F5971">
        <v>2292.65</v>
      </c>
      <c r="G5971">
        <v>8245.86</v>
      </c>
    </row>
    <row r="5972" spans="5:7" ht="14.3" thickBot="1" x14ac:dyDescent="0.3">
      <c r="E5972" s="11">
        <v>43194</v>
      </c>
      <c r="F5972">
        <v>2286.52</v>
      </c>
      <c r="G5972">
        <v>8223.81</v>
      </c>
    </row>
    <row r="5973" spans="5:7" ht="14.3" thickBot="1" x14ac:dyDescent="0.3">
      <c r="E5973" s="11">
        <v>43195</v>
      </c>
      <c r="F5973">
        <v>2285.9499999999998</v>
      </c>
      <c r="G5973">
        <v>8221.75</v>
      </c>
    </row>
    <row r="5974" spans="5:7" ht="14.3" thickBot="1" x14ac:dyDescent="0.3">
      <c r="E5974" s="11">
        <v>43196</v>
      </c>
      <c r="F5974">
        <v>2286.6999999999998</v>
      </c>
      <c r="G5974">
        <v>8224.4599999999991</v>
      </c>
    </row>
    <row r="5975" spans="5:7" ht="14.3" thickBot="1" x14ac:dyDescent="0.3">
      <c r="E5975" s="11">
        <v>43199</v>
      </c>
      <c r="F5975">
        <v>2288.9299999999998</v>
      </c>
      <c r="G5975">
        <v>8233.85</v>
      </c>
    </row>
    <row r="5976" spans="5:7" ht="14.3" thickBot="1" x14ac:dyDescent="0.3">
      <c r="E5976" s="11">
        <v>43200</v>
      </c>
      <c r="F5976">
        <v>2292.02</v>
      </c>
      <c r="G5976">
        <v>8246.98</v>
      </c>
    </row>
    <row r="5977" spans="5:7" ht="14.3" thickBot="1" x14ac:dyDescent="0.3">
      <c r="E5977" s="11">
        <v>43201</v>
      </c>
      <c r="F5977">
        <v>2292.0500000000002</v>
      </c>
      <c r="G5977">
        <v>8247.09</v>
      </c>
    </row>
    <row r="5978" spans="5:7" ht="14.3" thickBot="1" x14ac:dyDescent="0.3">
      <c r="E5978" s="11">
        <v>43202</v>
      </c>
      <c r="F5978">
        <v>2291.98</v>
      </c>
      <c r="G5978">
        <v>8246.85</v>
      </c>
    </row>
    <row r="5979" spans="5:7" ht="14.3" thickBot="1" x14ac:dyDescent="0.3">
      <c r="E5979" s="11">
        <v>43203</v>
      </c>
      <c r="F5979">
        <v>2292.6999999999998</v>
      </c>
      <c r="G5979">
        <v>8249.44</v>
      </c>
    </row>
    <row r="5980" spans="5:7" ht="14.3" thickBot="1" x14ac:dyDescent="0.3">
      <c r="E5980" s="11">
        <v>43206</v>
      </c>
      <c r="F5980">
        <v>2292.2600000000002</v>
      </c>
      <c r="G5980">
        <v>8249.6299999999992</v>
      </c>
    </row>
    <row r="5981" spans="5:7" ht="14.3" thickBot="1" x14ac:dyDescent="0.3">
      <c r="E5981" s="11">
        <v>43207</v>
      </c>
      <c r="F5981">
        <v>2286.34</v>
      </c>
      <c r="G5981">
        <v>8228.32</v>
      </c>
    </row>
    <row r="5982" spans="5:7" ht="14.3" thickBot="1" x14ac:dyDescent="0.3">
      <c r="E5982" s="11">
        <v>43208</v>
      </c>
      <c r="F5982">
        <v>2277.83</v>
      </c>
      <c r="G5982">
        <v>8205.36</v>
      </c>
    </row>
    <row r="5983" spans="5:7" ht="14.3" thickBot="1" x14ac:dyDescent="0.3">
      <c r="E5983" s="11">
        <v>43209</v>
      </c>
      <c r="F5983">
        <v>2277.1999999999998</v>
      </c>
      <c r="G5983">
        <v>8203.09</v>
      </c>
    </row>
    <row r="5984" spans="5:7" ht="14.3" thickBot="1" x14ac:dyDescent="0.3">
      <c r="E5984" s="11">
        <v>43210</v>
      </c>
      <c r="F5984">
        <v>2273.4299999999998</v>
      </c>
      <c r="G5984">
        <v>8189.51</v>
      </c>
    </row>
    <row r="5985" spans="5:7" ht="14.3" thickBot="1" x14ac:dyDescent="0.3">
      <c r="E5985" s="11">
        <v>43213</v>
      </c>
      <c r="F5985">
        <v>2270.36</v>
      </c>
      <c r="G5985">
        <v>8178.45</v>
      </c>
    </row>
    <row r="5986" spans="5:7" ht="14.3" thickBot="1" x14ac:dyDescent="0.3">
      <c r="E5986" s="11">
        <v>43214</v>
      </c>
      <c r="F5986">
        <v>2270.62</v>
      </c>
      <c r="G5986">
        <v>8179.38</v>
      </c>
    </row>
    <row r="5987" spans="5:7" ht="14.3" thickBot="1" x14ac:dyDescent="0.3">
      <c r="E5987" s="11">
        <v>43215</v>
      </c>
      <c r="F5987">
        <v>2269.89</v>
      </c>
      <c r="G5987">
        <v>8176.74</v>
      </c>
    </row>
    <row r="5988" spans="5:7" ht="14.3" thickBot="1" x14ac:dyDescent="0.3">
      <c r="E5988" s="11">
        <v>43216</v>
      </c>
      <c r="F5988">
        <v>2270.58</v>
      </c>
      <c r="G5988">
        <v>8179.24</v>
      </c>
    </row>
    <row r="5989" spans="5:7" ht="14.3" thickBot="1" x14ac:dyDescent="0.3">
      <c r="E5989" s="11">
        <v>43217</v>
      </c>
      <c r="F5989">
        <v>2273.4299999999998</v>
      </c>
      <c r="G5989">
        <v>8189.51</v>
      </c>
    </row>
    <row r="5990" spans="5:7" ht="14.3" thickBot="1" x14ac:dyDescent="0.3">
      <c r="E5990" s="11">
        <v>43220</v>
      </c>
      <c r="F5990">
        <v>2286.52</v>
      </c>
      <c r="G5990">
        <v>8236.67</v>
      </c>
    </row>
    <row r="5991" spans="5:7" ht="14.3" thickBot="1" x14ac:dyDescent="0.3">
      <c r="E5991" s="11">
        <v>43222</v>
      </c>
      <c r="F5991">
        <v>2285.5</v>
      </c>
      <c r="G5991">
        <v>8232.9599999999991</v>
      </c>
    </row>
    <row r="5992" spans="5:7" ht="14.3" thickBot="1" x14ac:dyDescent="0.3">
      <c r="E5992" s="11">
        <v>43223</v>
      </c>
      <c r="F5992">
        <v>2284.0700000000002</v>
      </c>
      <c r="G5992">
        <v>8227.84</v>
      </c>
    </row>
    <row r="5993" spans="5:7" ht="14.3" thickBot="1" x14ac:dyDescent="0.3">
      <c r="E5993" s="11">
        <v>43224</v>
      </c>
      <c r="F5993">
        <v>2282.2199999999998</v>
      </c>
      <c r="G5993">
        <v>8221.16</v>
      </c>
    </row>
    <row r="5994" spans="5:7" ht="14.3" thickBot="1" x14ac:dyDescent="0.3">
      <c r="E5994" s="11">
        <v>43227</v>
      </c>
      <c r="F5994">
        <v>2278.02</v>
      </c>
      <c r="G5994">
        <v>8206.0300000000007</v>
      </c>
    </row>
    <row r="5995" spans="5:7" ht="14.3" thickBot="1" x14ac:dyDescent="0.3">
      <c r="E5995" s="11">
        <v>43228</v>
      </c>
      <c r="F5995">
        <v>2280.8200000000002</v>
      </c>
      <c r="G5995">
        <v>8216.11</v>
      </c>
    </row>
    <row r="5996" spans="5:7" ht="14.3" thickBot="1" x14ac:dyDescent="0.3">
      <c r="E5996" s="11">
        <v>43229</v>
      </c>
      <c r="F5996">
        <v>2281.75</v>
      </c>
      <c r="G5996">
        <v>8219.48</v>
      </c>
    </row>
    <row r="5997" spans="5:7" ht="14.3" thickBot="1" x14ac:dyDescent="0.3">
      <c r="E5997" s="11">
        <v>43230</v>
      </c>
      <c r="F5997">
        <v>2277.84</v>
      </c>
      <c r="G5997">
        <v>8205.39</v>
      </c>
    </row>
    <row r="5998" spans="5:7" ht="14.3" thickBot="1" x14ac:dyDescent="0.3">
      <c r="E5998" s="11">
        <v>43231</v>
      </c>
      <c r="F5998">
        <v>2274.17</v>
      </c>
      <c r="G5998">
        <v>8192.15</v>
      </c>
    </row>
    <row r="5999" spans="5:7" ht="14.3" thickBot="1" x14ac:dyDescent="0.3">
      <c r="E5999" s="11">
        <v>43234</v>
      </c>
      <c r="F5999">
        <v>2270.4899999999998</v>
      </c>
      <c r="G5999">
        <v>8178.91</v>
      </c>
    </row>
    <row r="6000" spans="5:7" ht="14.3" thickBot="1" x14ac:dyDescent="0.3">
      <c r="E6000" s="11">
        <v>43235</v>
      </c>
      <c r="F6000">
        <v>2279.29</v>
      </c>
      <c r="G6000">
        <v>8210.61</v>
      </c>
    </row>
    <row r="6001" spans="5:7" ht="14.3" thickBot="1" x14ac:dyDescent="0.3">
      <c r="E6001" s="11">
        <v>43236</v>
      </c>
      <c r="F6001">
        <v>2277.73</v>
      </c>
      <c r="G6001">
        <v>8205</v>
      </c>
    </row>
    <row r="6002" spans="5:7" ht="14.3" thickBot="1" x14ac:dyDescent="0.3">
      <c r="E6002" s="11">
        <v>43237</v>
      </c>
      <c r="F6002">
        <v>2277.04</v>
      </c>
      <c r="G6002">
        <v>8202.52</v>
      </c>
    </row>
    <row r="6003" spans="5:7" ht="14.3" thickBot="1" x14ac:dyDescent="0.3">
      <c r="E6003" s="11">
        <v>43238</v>
      </c>
      <c r="F6003">
        <v>2275.39</v>
      </c>
      <c r="G6003">
        <v>8196.5400000000009</v>
      </c>
    </row>
    <row r="6004" spans="5:7" ht="14.3" thickBot="1" x14ac:dyDescent="0.3">
      <c r="E6004" s="11">
        <v>43241</v>
      </c>
      <c r="F6004">
        <v>2275.4499999999998</v>
      </c>
      <c r="G6004">
        <v>8196.7900000000009</v>
      </c>
    </row>
    <row r="6005" spans="5:7" ht="14.3" thickBot="1" x14ac:dyDescent="0.3">
      <c r="E6005" s="11">
        <v>43242</v>
      </c>
      <c r="F6005">
        <v>2275.85</v>
      </c>
      <c r="G6005">
        <v>8198.23</v>
      </c>
    </row>
    <row r="6006" spans="5:7" ht="14.3" thickBot="1" x14ac:dyDescent="0.3">
      <c r="E6006" s="11">
        <v>43243</v>
      </c>
      <c r="F6006">
        <v>2266.23</v>
      </c>
      <c r="G6006">
        <v>8163.56</v>
      </c>
    </row>
    <row r="6007" spans="5:7" ht="14.3" thickBot="1" x14ac:dyDescent="0.3">
      <c r="E6007" s="11">
        <v>43244</v>
      </c>
      <c r="F6007">
        <v>2267.13</v>
      </c>
      <c r="G6007">
        <v>8168.24</v>
      </c>
    </row>
    <row r="6008" spans="5:7" ht="14.3" thickBot="1" x14ac:dyDescent="0.3">
      <c r="E6008" s="11">
        <v>43245</v>
      </c>
      <c r="F6008">
        <v>2265.98</v>
      </c>
      <c r="G6008">
        <v>8166.86</v>
      </c>
    </row>
    <row r="6009" spans="5:7" ht="14.3" thickBot="1" x14ac:dyDescent="0.3">
      <c r="E6009" s="11">
        <v>43248</v>
      </c>
      <c r="F6009">
        <v>2261.64</v>
      </c>
      <c r="G6009">
        <v>8156.63</v>
      </c>
    </row>
    <row r="6010" spans="5:7" ht="14.3" thickBot="1" x14ac:dyDescent="0.3">
      <c r="E6010" s="11">
        <v>43249</v>
      </c>
      <c r="F6010">
        <v>2256.35</v>
      </c>
      <c r="G6010">
        <v>8154.29</v>
      </c>
    </row>
    <row r="6011" spans="5:7" ht="14.3" thickBot="1" x14ac:dyDescent="0.3">
      <c r="E6011" s="11">
        <v>43250</v>
      </c>
      <c r="F6011">
        <v>2253.5300000000002</v>
      </c>
      <c r="G6011">
        <v>8144.38</v>
      </c>
    </row>
    <row r="6012" spans="5:7" ht="14.3" thickBot="1" x14ac:dyDescent="0.3">
      <c r="E6012" s="11">
        <v>43251</v>
      </c>
      <c r="F6012">
        <v>2249.19</v>
      </c>
      <c r="G6012">
        <v>8129.71</v>
      </c>
    </row>
    <row r="6013" spans="5:7" ht="14.3" thickBot="1" x14ac:dyDescent="0.3">
      <c r="E6013" s="11">
        <v>43252</v>
      </c>
      <c r="F6013">
        <v>2247.64</v>
      </c>
      <c r="G6013">
        <v>8124.11</v>
      </c>
    </row>
    <row r="6014" spans="5:7" ht="14.3" thickBot="1" x14ac:dyDescent="0.3">
      <c r="E6014" s="11">
        <v>43255</v>
      </c>
      <c r="F6014">
        <v>2225.4899999999998</v>
      </c>
      <c r="G6014">
        <v>8044.03</v>
      </c>
    </row>
    <row r="6015" spans="5:7" ht="14.3" thickBot="1" x14ac:dyDescent="0.3">
      <c r="E6015" s="11">
        <v>43256</v>
      </c>
      <c r="F6015">
        <v>2230.88</v>
      </c>
      <c r="G6015">
        <v>8063.53</v>
      </c>
    </row>
    <row r="6016" spans="5:7" ht="14.3" thickBot="1" x14ac:dyDescent="0.3">
      <c r="E6016" s="11">
        <v>43257</v>
      </c>
      <c r="F6016">
        <v>2232.9499999999998</v>
      </c>
      <c r="G6016">
        <v>8071</v>
      </c>
    </row>
    <row r="6017" spans="5:7" ht="14.3" thickBot="1" x14ac:dyDescent="0.3">
      <c r="E6017" s="11">
        <v>43258</v>
      </c>
      <c r="F6017">
        <v>2238.5300000000002</v>
      </c>
      <c r="G6017">
        <v>8091.18</v>
      </c>
    </row>
    <row r="6018" spans="5:7" ht="14.3" thickBot="1" x14ac:dyDescent="0.3">
      <c r="E6018" s="11">
        <v>43259</v>
      </c>
      <c r="F6018">
        <v>2244.34</v>
      </c>
      <c r="G6018">
        <v>8112.18</v>
      </c>
    </row>
    <row r="6019" spans="5:7" ht="14.3" thickBot="1" x14ac:dyDescent="0.3">
      <c r="E6019" s="11">
        <v>43262</v>
      </c>
      <c r="F6019">
        <v>2243.62</v>
      </c>
      <c r="G6019">
        <v>8109.58</v>
      </c>
    </row>
    <row r="6020" spans="5:7" ht="14.3" thickBot="1" x14ac:dyDescent="0.3">
      <c r="E6020" s="11">
        <v>43263</v>
      </c>
      <c r="F6020">
        <v>2239.7199999999998</v>
      </c>
      <c r="G6020">
        <v>8095.47</v>
      </c>
    </row>
    <row r="6021" spans="5:7" ht="14.3" thickBot="1" x14ac:dyDescent="0.3">
      <c r="E6021" s="11">
        <v>43264</v>
      </c>
      <c r="F6021">
        <v>2240.86</v>
      </c>
      <c r="G6021">
        <v>8099.6</v>
      </c>
    </row>
    <row r="6022" spans="5:7" ht="14.3" thickBot="1" x14ac:dyDescent="0.3">
      <c r="E6022" s="11">
        <v>43265</v>
      </c>
      <c r="F6022">
        <v>2237.39</v>
      </c>
      <c r="G6022">
        <v>8087.04</v>
      </c>
    </row>
    <row r="6023" spans="5:7" ht="14.3" thickBot="1" x14ac:dyDescent="0.3">
      <c r="E6023" s="11">
        <v>43266</v>
      </c>
      <c r="F6023">
        <v>2234.94</v>
      </c>
      <c r="G6023">
        <v>8078.22</v>
      </c>
    </row>
    <row r="6024" spans="5:7" ht="14.3" thickBot="1" x14ac:dyDescent="0.3">
      <c r="E6024" s="11">
        <v>43269</v>
      </c>
      <c r="F6024">
        <v>2234.21</v>
      </c>
      <c r="G6024">
        <v>8075.56</v>
      </c>
    </row>
    <row r="6025" spans="5:7" ht="14.3" thickBot="1" x14ac:dyDescent="0.3">
      <c r="E6025" s="11">
        <v>43270</v>
      </c>
      <c r="F6025">
        <v>2227.1</v>
      </c>
      <c r="G6025">
        <v>8060.75</v>
      </c>
    </row>
    <row r="6026" spans="5:7" ht="14.3" thickBot="1" x14ac:dyDescent="0.3">
      <c r="E6026" s="11">
        <v>43271</v>
      </c>
      <c r="F6026">
        <v>2231.0700000000002</v>
      </c>
      <c r="G6026">
        <v>8075.09</v>
      </c>
    </row>
    <row r="6027" spans="5:7" ht="14.3" thickBot="1" x14ac:dyDescent="0.3">
      <c r="E6027" s="11">
        <v>43272</v>
      </c>
      <c r="F6027">
        <v>2234.44</v>
      </c>
      <c r="G6027">
        <v>8087.29</v>
      </c>
    </row>
    <row r="6028" spans="5:7" ht="14.3" thickBot="1" x14ac:dyDescent="0.3">
      <c r="E6028" s="11">
        <v>43273</v>
      </c>
      <c r="F6028">
        <v>2235.44</v>
      </c>
      <c r="G6028">
        <v>8090.92</v>
      </c>
    </row>
    <row r="6029" spans="5:7" ht="14.3" thickBot="1" x14ac:dyDescent="0.3">
      <c r="E6029" s="11">
        <v>43276</v>
      </c>
      <c r="F6029">
        <v>2238.4499999999998</v>
      </c>
      <c r="G6029">
        <v>8101.83</v>
      </c>
    </row>
    <row r="6030" spans="5:7" ht="14.3" thickBot="1" x14ac:dyDescent="0.3">
      <c r="E6030" s="11">
        <v>43277</v>
      </c>
      <c r="F6030">
        <v>2240.33</v>
      </c>
      <c r="G6030">
        <v>8108.62</v>
      </c>
    </row>
    <row r="6031" spans="5:7" ht="14.3" thickBot="1" x14ac:dyDescent="0.3">
      <c r="E6031" s="11">
        <v>43278</v>
      </c>
      <c r="F6031">
        <v>2241.38</v>
      </c>
      <c r="G6031">
        <v>8112.44</v>
      </c>
    </row>
    <row r="6032" spans="5:7" ht="14.3" thickBot="1" x14ac:dyDescent="0.3">
      <c r="E6032" s="11">
        <v>43279</v>
      </c>
      <c r="F6032">
        <v>2238.98</v>
      </c>
      <c r="G6032">
        <v>8103.72</v>
      </c>
    </row>
    <row r="6033" spans="5:7" ht="14.3" thickBot="1" x14ac:dyDescent="0.3">
      <c r="E6033" s="11">
        <v>43280</v>
      </c>
      <c r="F6033">
        <v>2244.64</v>
      </c>
      <c r="G6033">
        <v>8124.22</v>
      </c>
    </row>
    <row r="6034" spans="5:7" ht="14.3" thickBot="1" x14ac:dyDescent="0.3">
      <c r="E6034" s="11">
        <v>43283</v>
      </c>
      <c r="F6034">
        <v>2243.0700000000002</v>
      </c>
      <c r="G6034">
        <v>8118.54</v>
      </c>
    </row>
    <row r="6035" spans="5:7" ht="14.3" thickBot="1" x14ac:dyDescent="0.3">
      <c r="E6035" s="11">
        <v>43284</v>
      </c>
      <c r="F6035">
        <v>2238.6799999999998</v>
      </c>
      <c r="G6035">
        <v>8102.63</v>
      </c>
    </row>
    <row r="6036" spans="5:7" ht="14.3" thickBot="1" x14ac:dyDescent="0.3">
      <c r="E6036" s="11">
        <v>43285</v>
      </c>
      <c r="F6036">
        <v>2231.52</v>
      </c>
      <c r="G6036">
        <v>8076.73</v>
      </c>
    </row>
    <row r="6037" spans="5:7" ht="14.3" thickBot="1" x14ac:dyDescent="0.3">
      <c r="E6037" s="11">
        <v>43286</v>
      </c>
      <c r="F6037">
        <v>2232.2399999999998</v>
      </c>
      <c r="G6037">
        <v>8086.75</v>
      </c>
    </row>
    <row r="6038" spans="5:7" ht="14.3" thickBot="1" x14ac:dyDescent="0.3">
      <c r="E6038" s="11">
        <v>43287</v>
      </c>
      <c r="F6038">
        <v>2225.73</v>
      </c>
      <c r="G6038">
        <v>8063.18</v>
      </c>
    </row>
    <row r="6039" spans="5:7" ht="14.3" thickBot="1" x14ac:dyDescent="0.3">
      <c r="E6039" s="11">
        <v>43290</v>
      </c>
      <c r="F6039">
        <v>2232.35</v>
      </c>
      <c r="G6039">
        <v>8087.16</v>
      </c>
    </row>
    <row r="6040" spans="5:7" ht="14.3" thickBot="1" x14ac:dyDescent="0.3">
      <c r="E6040" s="11">
        <v>43291</v>
      </c>
      <c r="F6040">
        <v>2216.5</v>
      </c>
      <c r="G6040">
        <v>8062.21</v>
      </c>
    </row>
    <row r="6041" spans="5:7" ht="14.3" thickBot="1" x14ac:dyDescent="0.3">
      <c r="E6041" s="11">
        <v>43292</v>
      </c>
      <c r="F6041">
        <v>2214.98</v>
      </c>
      <c r="G6041">
        <v>8060.85</v>
      </c>
    </row>
    <row r="6042" spans="5:7" ht="14.3" thickBot="1" x14ac:dyDescent="0.3">
      <c r="E6042" s="11">
        <v>43293</v>
      </c>
      <c r="F6042">
        <v>2216.89</v>
      </c>
      <c r="G6042">
        <v>8067.79</v>
      </c>
    </row>
    <row r="6043" spans="5:7" ht="14.3" thickBot="1" x14ac:dyDescent="0.3">
      <c r="E6043" s="11">
        <v>43294</v>
      </c>
      <c r="F6043">
        <v>2220.4299999999998</v>
      </c>
      <c r="G6043">
        <v>8091.39</v>
      </c>
    </row>
    <row r="6044" spans="5:7" ht="14.3" thickBot="1" x14ac:dyDescent="0.3">
      <c r="E6044" s="11">
        <v>43297</v>
      </c>
      <c r="F6044">
        <v>2223.4899999999998</v>
      </c>
      <c r="G6044">
        <v>8109.02</v>
      </c>
    </row>
    <row r="6045" spans="5:7" ht="14.3" thickBot="1" x14ac:dyDescent="0.3">
      <c r="E6045" s="11">
        <v>43298</v>
      </c>
      <c r="F6045">
        <v>2224.5100000000002</v>
      </c>
      <c r="G6045">
        <v>8112.73</v>
      </c>
    </row>
    <row r="6046" spans="5:7" ht="14.3" thickBot="1" x14ac:dyDescent="0.3">
      <c r="E6046" s="11">
        <v>43299</v>
      </c>
      <c r="F6046">
        <v>2223.5500000000002</v>
      </c>
      <c r="G6046">
        <v>8109.26</v>
      </c>
    </row>
    <row r="6047" spans="5:7" ht="14.3" thickBot="1" x14ac:dyDescent="0.3">
      <c r="E6047" s="11">
        <v>43300</v>
      </c>
      <c r="F6047">
        <v>2231.7800000000002</v>
      </c>
      <c r="G6047">
        <v>8139.25</v>
      </c>
    </row>
    <row r="6048" spans="5:7" ht="14.3" thickBot="1" x14ac:dyDescent="0.3">
      <c r="E6048" s="11">
        <v>43301</v>
      </c>
      <c r="F6048">
        <v>2236.9299999999998</v>
      </c>
      <c r="G6048">
        <v>8158.06</v>
      </c>
    </row>
    <row r="6049" spans="5:7" ht="14.3" thickBot="1" x14ac:dyDescent="0.3">
      <c r="E6049" s="11">
        <v>43304</v>
      </c>
      <c r="F6049">
        <v>2234.04</v>
      </c>
      <c r="G6049">
        <v>8147.52</v>
      </c>
    </row>
    <row r="6050" spans="5:7" ht="14.3" thickBot="1" x14ac:dyDescent="0.3">
      <c r="E6050" s="11">
        <v>43305</v>
      </c>
      <c r="F6050">
        <v>2230.75</v>
      </c>
      <c r="G6050">
        <v>8135.51</v>
      </c>
    </row>
    <row r="6051" spans="5:7" ht="14.3" thickBot="1" x14ac:dyDescent="0.3">
      <c r="E6051" s="11">
        <v>43306</v>
      </c>
      <c r="F6051">
        <v>2247.31</v>
      </c>
      <c r="G6051">
        <v>8195.8799999999992</v>
      </c>
    </row>
    <row r="6052" spans="5:7" ht="14.3" thickBot="1" x14ac:dyDescent="0.3">
      <c r="E6052" s="11">
        <v>43307</v>
      </c>
      <c r="F6052">
        <v>2264.37</v>
      </c>
      <c r="G6052">
        <v>8258.11</v>
      </c>
    </row>
    <row r="6053" spans="5:7" ht="14.3" thickBot="1" x14ac:dyDescent="0.3">
      <c r="E6053" s="11">
        <v>43308</v>
      </c>
      <c r="F6053">
        <v>2256.7199999999998</v>
      </c>
      <c r="G6053">
        <v>8230.23</v>
      </c>
    </row>
    <row r="6054" spans="5:7" ht="14.3" thickBot="1" x14ac:dyDescent="0.3">
      <c r="E6054" s="11">
        <v>43311</v>
      </c>
      <c r="F6054">
        <v>2244.77</v>
      </c>
      <c r="G6054">
        <v>8186.62</v>
      </c>
    </row>
    <row r="6055" spans="5:7" ht="14.3" thickBot="1" x14ac:dyDescent="0.3">
      <c r="E6055" s="11">
        <v>43312</v>
      </c>
      <c r="F6055">
        <v>2241.12</v>
      </c>
      <c r="G6055">
        <v>8173.34</v>
      </c>
    </row>
    <row r="6056" spans="5:7" ht="14.3" thickBot="1" x14ac:dyDescent="0.3">
      <c r="E6056" s="11">
        <v>43313</v>
      </c>
      <c r="F6056">
        <v>2242.77</v>
      </c>
      <c r="G6056">
        <v>8181.25</v>
      </c>
    </row>
    <row r="6057" spans="5:7" ht="14.3" thickBot="1" x14ac:dyDescent="0.3">
      <c r="E6057" s="11">
        <v>43314</v>
      </c>
      <c r="F6057">
        <v>2240.84</v>
      </c>
      <c r="G6057">
        <v>8174.17</v>
      </c>
    </row>
    <row r="6058" spans="5:7" ht="14.3" thickBot="1" x14ac:dyDescent="0.3">
      <c r="E6058" s="11">
        <v>43315</v>
      </c>
      <c r="F6058">
        <v>2241.09</v>
      </c>
      <c r="G6058">
        <v>8175.09</v>
      </c>
    </row>
    <row r="6059" spans="5:7" ht="14.3" thickBot="1" x14ac:dyDescent="0.3">
      <c r="E6059" s="11">
        <v>43318</v>
      </c>
      <c r="F6059">
        <v>2238.54</v>
      </c>
      <c r="G6059">
        <v>8165.81</v>
      </c>
    </row>
    <row r="6060" spans="5:7" ht="14.3" thickBot="1" x14ac:dyDescent="0.3">
      <c r="E6060" s="11">
        <v>43319</v>
      </c>
      <c r="F6060">
        <v>2235.75</v>
      </c>
      <c r="G6060">
        <v>8155.63</v>
      </c>
    </row>
    <row r="6061" spans="5:7" ht="14.3" thickBot="1" x14ac:dyDescent="0.3">
      <c r="E6061" s="11">
        <v>43320</v>
      </c>
      <c r="F6061">
        <v>2232.9899999999998</v>
      </c>
      <c r="G6061">
        <v>8145.54</v>
      </c>
    </row>
    <row r="6062" spans="5:7" ht="14.3" thickBot="1" x14ac:dyDescent="0.3">
      <c r="E6062" s="11">
        <v>43321</v>
      </c>
      <c r="F6062">
        <v>2230.16</v>
      </c>
      <c r="G6062">
        <v>8135.22</v>
      </c>
    </row>
    <row r="6063" spans="5:7" ht="14.3" thickBot="1" x14ac:dyDescent="0.3">
      <c r="E6063" s="11">
        <v>43322</v>
      </c>
      <c r="F6063">
        <v>2234.08</v>
      </c>
      <c r="G6063">
        <v>8149.52</v>
      </c>
    </row>
    <row r="6064" spans="5:7" ht="14.3" thickBot="1" x14ac:dyDescent="0.3">
      <c r="E6064" s="11">
        <v>43325</v>
      </c>
      <c r="F6064">
        <v>2234.77</v>
      </c>
      <c r="G6064">
        <v>8152.06</v>
      </c>
    </row>
    <row r="6065" spans="5:7" ht="14.3" thickBot="1" x14ac:dyDescent="0.3">
      <c r="E6065" s="11">
        <v>43326</v>
      </c>
      <c r="F6065">
        <v>2235.17</v>
      </c>
      <c r="G6065">
        <v>8153.52</v>
      </c>
    </row>
    <row r="6066" spans="5:7" ht="14.3" thickBot="1" x14ac:dyDescent="0.3">
      <c r="E6066" s="11">
        <v>43328</v>
      </c>
      <c r="F6066">
        <v>2237.63</v>
      </c>
      <c r="G6066">
        <v>8163.5</v>
      </c>
    </row>
    <row r="6067" spans="5:7" ht="14.3" thickBot="1" x14ac:dyDescent="0.3">
      <c r="E6067" s="11">
        <v>43329</v>
      </c>
      <c r="F6067">
        <v>2244.67</v>
      </c>
      <c r="G6067">
        <v>8189.21</v>
      </c>
    </row>
    <row r="6068" spans="5:7" ht="14.3" thickBot="1" x14ac:dyDescent="0.3">
      <c r="E6068" s="11">
        <v>43332</v>
      </c>
      <c r="F6068">
        <v>2242.85</v>
      </c>
      <c r="G6068">
        <v>8182.54</v>
      </c>
    </row>
    <row r="6069" spans="5:7" ht="14.3" thickBot="1" x14ac:dyDescent="0.3">
      <c r="E6069" s="11">
        <v>43333</v>
      </c>
      <c r="F6069">
        <v>2233.6</v>
      </c>
      <c r="G6069">
        <v>8150.85</v>
      </c>
    </row>
    <row r="6070" spans="5:7" ht="14.3" thickBot="1" x14ac:dyDescent="0.3">
      <c r="E6070" s="11">
        <v>43334</v>
      </c>
      <c r="F6070">
        <v>2228</v>
      </c>
      <c r="G6070">
        <v>8130.39</v>
      </c>
    </row>
    <row r="6071" spans="5:7" ht="14.3" thickBot="1" x14ac:dyDescent="0.3">
      <c r="E6071" s="11">
        <v>43335</v>
      </c>
      <c r="F6071">
        <v>2223.37</v>
      </c>
      <c r="G6071">
        <v>8113.5</v>
      </c>
    </row>
    <row r="6072" spans="5:7" ht="14.3" thickBot="1" x14ac:dyDescent="0.3">
      <c r="E6072" s="11">
        <v>43336</v>
      </c>
      <c r="F6072">
        <v>2233.38</v>
      </c>
      <c r="G6072">
        <v>8150.06</v>
      </c>
    </row>
    <row r="6073" spans="5:7" ht="14.3" thickBot="1" x14ac:dyDescent="0.3">
      <c r="E6073" s="11">
        <v>43339</v>
      </c>
      <c r="F6073">
        <v>2226.71</v>
      </c>
      <c r="G6073">
        <v>8125.7</v>
      </c>
    </row>
    <row r="6074" spans="5:7" ht="14.3" thickBot="1" x14ac:dyDescent="0.3">
      <c r="E6074" s="11">
        <v>43340</v>
      </c>
      <c r="F6074">
        <v>2226.7600000000002</v>
      </c>
      <c r="G6074">
        <v>8125.89</v>
      </c>
    </row>
    <row r="6075" spans="5:7" ht="14.3" thickBot="1" x14ac:dyDescent="0.3">
      <c r="E6075" s="11">
        <v>43341</v>
      </c>
      <c r="F6075">
        <v>2227.63</v>
      </c>
      <c r="G6075">
        <v>8134.11</v>
      </c>
    </row>
    <row r="6076" spans="5:7" ht="14.3" thickBot="1" x14ac:dyDescent="0.3">
      <c r="E6076" s="11">
        <v>43342</v>
      </c>
      <c r="F6076">
        <v>2225.44</v>
      </c>
      <c r="G6076">
        <v>8128.34</v>
      </c>
    </row>
    <row r="6077" spans="5:7" ht="14.3" thickBot="1" x14ac:dyDescent="0.3">
      <c r="E6077" s="11">
        <v>43343</v>
      </c>
      <c r="F6077">
        <v>2220.77</v>
      </c>
      <c r="G6077">
        <v>8111.29</v>
      </c>
    </row>
    <row r="6078" spans="5:7" ht="14.3" thickBot="1" x14ac:dyDescent="0.3">
      <c r="E6078" s="11">
        <v>43346</v>
      </c>
      <c r="F6078">
        <v>2218.08</v>
      </c>
      <c r="G6078">
        <v>8101.46</v>
      </c>
    </row>
    <row r="6079" spans="5:7" ht="14.3" thickBot="1" x14ac:dyDescent="0.3">
      <c r="E6079" s="11">
        <v>43347</v>
      </c>
      <c r="F6079">
        <v>2217.0700000000002</v>
      </c>
      <c r="G6079">
        <v>8097.78</v>
      </c>
    </row>
    <row r="6080" spans="5:7" ht="14.3" thickBot="1" x14ac:dyDescent="0.3">
      <c r="E6080" s="11">
        <v>43348</v>
      </c>
      <c r="F6080">
        <v>2217.12</v>
      </c>
      <c r="G6080">
        <v>8097.97</v>
      </c>
    </row>
    <row r="6081" spans="5:7" ht="14.3" thickBot="1" x14ac:dyDescent="0.3">
      <c r="E6081" s="11">
        <v>43349</v>
      </c>
      <c r="F6081">
        <v>2212.0500000000002</v>
      </c>
      <c r="G6081">
        <v>8079.45</v>
      </c>
    </row>
    <row r="6082" spans="5:7" ht="14.3" thickBot="1" x14ac:dyDescent="0.3">
      <c r="E6082" s="11">
        <v>43350</v>
      </c>
      <c r="F6082">
        <v>2208.58</v>
      </c>
      <c r="G6082">
        <v>8066.76</v>
      </c>
    </row>
    <row r="6083" spans="5:7" ht="14.3" thickBot="1" x14ac:dyDescent="0.3">
      <c r="E6083" s="11">
        <v>43353</v>
      </c>
      <c r="F6083">
        <v>2208.67</v>
      </c>
      <c r="G6083">
        <v>8067.09</v>
      </c>
    </row>
    <row r="6084" spans="5:7" ht="14.3" thickBot="1" x14ac:dyDescent="0.3">
      <c r="E6084" s="11">
        <v>43354</v>
      </c>
      <c r="F6084">
        <v>2205.17</v>
      </c>
      <c r="G6084">
        <v>8054.32</v>
      </c>
    </row>
    <row r="6085" spans="5:7" ht="14.3" thickBot="1" x14ac:dyDescent="0.3">
      <c r="E6085" s="11">
        <v>43355</v>
      </c>
      <c r="F6085">
        <v>2206.27</v>
      </c>
      <c r="G6085">
        <v>8058.32</v>
      </c>
    </row>
    <row r="6086" spans="5:7" ht="14.3" thickBot="1" x14ac:dyDescent="0.3">
      <c r="E6086" s="11">
        <v>43356</v>
      </c>
      <c r="F6086">
        <v>2205.34</v>
      </c>
      <c r="G6086">
        <v>8054.94</v>
      </c>
    </row>
    <row r="6087" spans="5:7" ht="14.3" thickBot="1" x14ac:dyDescent="0.3">
      <c r="E6087" s="11">
        <v>43360</v>
      </c>
      <c r="F6087">
        <v>2201.06</v>
      </c>
      <c r="G6087">
        <v>8040.96</v>
      </c>
    </row>
    <row r="6088" spans="5:7" ht="14.3" thickBot="1" x14ac:dyDescent="0.3">
      <c r="E6088" s="11">
        <v>43361</v>
      </c>
      <c r="F6088">
        <v>2211.46</v>
      </c>
      <c r="G6088">
        <v>8078.97</v>
      </c>
    </row>
    <row r="6089" spans="5:7" ht="14.3" thickBot="1" x14ac:dyDescent="0.3">
      <c r="E6089" s="11">
        <v>43362</v>
      </c>
      <c r="F6089">
        <v>2211.91</v>
      </c>
      <c r="G6089">
        <v>8080.6</v>
      </c>
    </row>
    <row r="6090" spans="5:7" ht="14.3" thickBot="1" x14ac:dyDescent="0.3">
      <c r="E6090" s="11">
        <v>43363</v>
      </c>
      <c r="F6090">
        <v>2213.9699999999998</v>
      </c>
      <c r="G6090">
        <v>8088.13</v>
      </c>
    </row>
    <row r="6091" spans="5:7" ht="14.3" thickBot="1" x14ac:dyDescent="0.3">
      <c r="E6091" s="11">
        <v>43364</v>
      </c>
      <c r="F6091">
        <v>2225.7600000000002</v>
      </c>
      <c r="G6091">
        <v>8131.19</v>
      </c>
    </row>
    <row r="6092" spans="5:7" ht="14.3" thickBot="1" x14ac:dyDescent="0.3">
      <c r="E6092" s="11">
        <v>43367</v>
      </c>
      <c r="F6092">
        <v>2228.5300000000002</v>
      </c>
      <c r="G6092">
        <v>8143.18</v>
      </c>
    </row>
    <row r="6093" spans="5:7" ht="14.3" thickBot="1" x14ac:dyDescent="0.3">
      <c r="E6093" s="11">
        <v>43368</v>
      </c>
      <c r="F6093">
        <v>2222.54</v>
      </c>
      <c r="G6093">
        <v>8121.28</v>
      </c>
    </row>
    <row r="6094" spans="5:7" ht="14.3" thickBot="1" x14ac:dyDescent="0.3">
      <c r="E6094" s="11">
        <v>43369</v>
      </c>
      <c r="F6094">
        <v>2226.61</v>
      </c>
      <c r="G6094">
        <v>8136.14</v>
      </c>
    </row>
    <row r="6095" spans="5:7" ht="14.3" thickBot="1" x14ac:dyDescent="0.3">
      <c r="E6095" s="11">
        <v>43370</v>
      </c>
      <c r="F6095">
        <v>2248.17</v>
      </c>
      <c r="G6095">
        <v>8214.92</v>
      </c>
    </row>
    <row r="6096" spans="5:7" ht="14.3" thickBot="1" x14ac:dyDescent="0.3">
      <c r="E6096" s="11">
        <v>43371</v>
      </c>
      <c r="F6096">
        <v>2251.4299999999998</v>
      </c>
      <c r="G6096">
        <v>8226.84</v>
      </c>
    </row>
    <row r="6097" spans="5:7" ht="14.3" thickBot="1" x14ac:dyDescent="0.3">
      <c r="E6097" s="11">
        <v>43374</v>
      </c>
      <c r="F6097">
        <v>2252.0300000000002</v>
      </c>
      <c r="G6097">
        <v>8229.0499999999993</v>
      </c>
    </row>
    <row r="6098" spans="5:7" ht="14.3" thickBot="1" x14ac:dyDescent="0.3">
      <c r="E6098" s="11">
        <v>43375</v>
      </c>
      <c r="F6098">
        <v>2256.4499999999998</v>
      </c>
      <c r="G6098">
        <v>8245.19</v>
      </c>
    </row>
    <row r="6099" spans="5:7" ht="14.3" thickBot="1" x14ac:dyDescent="0.3">
      <c r="E6099" s="11">
        <v>43376</v>
      </c>
      <c r="F6099">
        <v>2260.06</v>
      </c>
      <c r="G6099">
        <v>8258.36</v>
      </c>
    </row>
    <row r="6100" spans="5:7" ht="14.3" thickBot="1" x14ac:dyDescent="0.3">
      <c r="E6100" s="11">
        <v>43377</v>
      </c>
      <c r="F6100">
        <v>2248.37</v>
      </c>
      <c r="G6100">
        <v>8215.65</v>
      </c>
    </row>
    <row r="6101" spans="5:7" ht="14.3" thickBot="1" x14ac:dyDescent="0.3">
      <c r="E6101" s="11">
        <v>43378</v>
      </c>
      <c r="F6101">
        <v>2255.69</v>
      </c>
      <c r="G6101">
        <v>8243.33</v>
      </c>
    </row>
    <row r="6102" spans="5:7" ht="14.3" thickBot="1" x14ac:dyDescent="0.3">
      <c r="E6102" s="11">
        <v>43381</v>
      </c>
      <c r="F6102">
        <v>2252.15</v>
      </c>
      <c r="G6102">
        <v>8230.3799999999992</v>
      </c>
    </row>
    <row r="6103" spans="5:7" ht="14.3" thickBot="1" x14ac:dyDescent="0.3">
      <c r="E6103" s="11">
        <v>43382</v>
      </c>
      <c r="F6103">
        <v>2252.79</v>
      </c>
      <c r="G6103">
        <v>8232.7199999999993</v>
      </c>
    </row>
    <row r="6104" spans="5:7" ht="14.3" thickBot="1" x14ac:dyDescent="0.3">
      <c r="E6104" s="11">
        <v>43383</v>
      </c>
      <c r="F6104">
        <v>2246.31</v>
      </c>
      <c r="G6104">
        <v>8209.07</v>
      </c>
    </row>
    <row r="6105" spans="5:7" ht="14.3" thickBot="1" x14ac:dyDescent="0.3">
      <c r="E6105" s="11">
        <v>43384</v>
      </c>
      <c r="F6105">
        <v>2224.4</v>
      </c>
      <c r="G6105">
        <v>8128.98</v>
      </c>
    </row>
    <row r="6106" spans="5:7" ht="14.3" thickBot="1" x14ac:dyDescent="0.3">
      <c r="E6106" s="11">
        <v>43385</v>
      </c>
      <c r="F6106">
        <v>2225.19</v>
      </c>
      <c r="G6106">
        <v>8132.32</v>
      </c>
    </row>
    <row r="6107" spans="5:7" ht="14.3" thickBot="1" x14ac:dyDescent="0.3">
      <c r="E6107" s="11">
        <v>43388</v>
      </c>
      <c r="F6107">
        <v>2225.64</v>
      </c>
      <c r="G6107">
        <v>8133.99</v>
      </c>
    </row>
    <row r="6108" spans="5:7" ht="14.3" thickBot="1" x14ac:dyDescent="0.3">
      <c r="E6108" s="11">
        <v>43389</v>
      </c>
      <c r="F6108">
        <v>2227.7199999999998</v>
      </c>
      <c r="G6108">
        <v>8143.43</v>
      </c>
    </row>
    <row r="6109" spans="5:7" ht="14.3" thickBot="1" x14ac:dyDescent="0.3">
      <c r="E6109" s="11">
        <v>43390</v>
      </c>
      <c r="F6109">
        <v>2228.7399999999998</v>
      </c>
      <c r="G6109">
        <v>8147.15</v>
      </c>
    </row>
    <row r="6110" spans="5:7" ht="14.3" thickBot="1" x14ac:dyDescent="0.3">
      <c r="E6110" s="11">
        <v>43391</v>
      </c>
      <c r="F6110">
        <v>2230.94</v>
      </c>
      <c r="G6110">
        <v>8155.19</v>
      </c>
    </row>
    <row r="6111" spans="5:7" ht="14.3" thickBot="1" x14ac:dyDescent="0.3">
      <c r="E6111" s="11">
        <v>43392</v>
      </c>
      <c r="F6111">
        <v>2232.96</v>
      </c>
      <c r="G6111">
        <v>8162.57</v>
      </c>
    </row>
    <row r="6112" spans="5:7" ht="14.3" thickBot="1" x14ac:dyDescent="0.3">
      <c r="E6112" s="11">
        <v>43395</v>
      </c>
      <c r="F6112">
        <v>2230.21</v>
      </c>
      <c r="G6112">
        <v>8152.51</v>
      </c>
    </row>
    <row r="6113" spans="5:7" ht="14.3" thickBot="1" x14ac:dyDescent="0.3">
      <c r="E6113" s="11">
        <v>43396</v>
      </c>
      <c r="F6113">
        <v>2241.9</v>
      </c>
      <c r="G6113">
        <v>8195.25</v>
      </c>
    </row>
    <row r="6114" spans="5:7" ht="14.3" thickBot="1" x14ac:dyDescent="0.3">
      <c r="E6114" s="11">
        <v>43397</v>
      </c>
      <c r="F6114">
        <v>2239.1</v>
      </c>
      <c r="G6114">
        <v>8185.01</v>
      </c>
    </row>
    <row r="6115" spans="5:7" ht="14.3" thickBot="1" x14ac:dyDescent="0.3">
      <c r="E6115" s="11">
        <v>43398</v>
      </c>
      <c r="F6115">
        <v>2239.9899999999998</v>
      </c>
      <c r="G6115">
        <v>8188.27</v>
      </c>
    </row>
    <row r="6116" spans="5:7" ht="14.3" thickBot="1" x14ac:dyDescent="0.3">
      <c r="E6116" s="11">
        <v>43399</v>
      </c>
      <c r="F6116">
        <v>2240.0100000000002</v>
      </c>
      <c r="G6116">
        <v>8188.35</v>
      </c>
    </row>
    <row r="6117" spans="5:7" ht="14.3" thickBot="1" x14ac:dyDescent="0.3">
      <c r="E6117" s="11">
        <v>43402</v>
      </c>
      <c r="F6117">
        <v>2240.41</v>
      </c>
      <c r="G6117">
        <v>8189.82</v>
      </c>
    </row>
    <row r="6118" spans="5:7" ht="14.3" thickBot="1" x14ac:dyDescent="0.3">
      <c r="E6118" s="11">
        <v>43403</v>
      </c>
      <c r="F6118">
        <v>2239.1</v>
      </c>
      <c r="G6118">
        <v>8185.03</v>
      </c>
    </row>
    <row r="6119" spans="5:7" ht="14.3" thickBot="1" x14ac:dyDescent="0.3">
      <c r="E6119" s="11">
        <v>43404</v>
      </c>
      <c r="F6119">
        <v>2239.5700000000002</v>
      </c>
      <c r="G6119">
        <v>8186.72</v>
      </c>
    </row>
    <row r="6120" spans="5:7" ht="14.3" thickBot="1" x14ac:dyDescent="0.3">
      <c r="E6120" s="11">
        <v>43405</v>
      </c>
      <c r="F6120">
        <v>2238.9299999999998</v>
      </c>
      <c r="G6120">
        <v>8184.39</v>
      </c>
    </row>
    <row r="6121" spans="5:7" ht="14.3" thickBot="1" x14ac:dyDescent="0.3">
      <c r="E6121" s="11">
        <v>43409</v>
      </c>
      <c r="F6121">
        <v>2239.7600000000002</v>
      </c>
      <c r="G6121">
        <v>8187.43</v>
      </c>
    </row>
    <row r="6122" spans="5:7" ht="14.3" thickBot="1" x14ac:dyDescent="0.3">
      <c r="E6122" s="11">
        <v>43410</v>
      </c>
      <c r="F6122">
        <v>2241.13</v>
      </c>
      <c r="G6122">
        <v>8192.44</v>
      </c>
    </row>
    <row r="6123" spans="5:7" ht="14.3" thickBot="1" x14ac:dyDescent="0.3">
      <c r="E6123" s="11">
        <v>43412</v>
      </c>
      <c r="F6123">
        <v>2240.27</v>
      </c>
      <c r="G6123">
        <v>8189.28</v>
      </c>
    </row>
    <row r="6124" spans="5:7" ht="14.3" thickBot="1" x14ac:dyDescent="0.3">
      <c r="E6124" s="11">
        <v>43413</v>
      </c>
      <c r="F6124">
        <v>2248.7199999999998</v>
      </c>
      <c r="G6124">
        <v>8220.18</v>
      </c>
    </row>
    <row r="6125" spans="5:7" ht="14.3" thickBot="1" x14ac:dyDescent="0.3">
      <c r="E6125" s="11">
        <v>43416</v>
      </c>
      <c r="F6125">
        <v>2230.6799999999998</v>
      </c>
      <c r="G6125">
        <v>8194.2900000000009</v>
      </c>
    </row>
    <row r="6126" spans="5:7" ht="14.3" thickBot="1" x14ac:dyDescent="0.3">
      <c r="E6126" s="11">
        <v>43417</v>
      </c>
      <c r="F6126">
        <v>2229.2399999999998</v>
      </c>
      <c r="G6126">
        <v>8189.01</v>
      </c>
    </row>
    <row r="6127" spans="5:7" ht="14.3" thickBot="1" x14ac:dyDescent="0.3">
      <c r="E6127" s="11">
        <v>43418</v>
      </c>
      <c r="F6127">
        <v>2244.4</v>
      </c>
      <c r="G6127">
        <v>8244.69</v>
      </c>
    </row>
    <row r="6128" spans="5:7" ht="14.3" thickBot="1" x14ac:dyDescent="0.3">
      <c r="E6128" s="11">
        <v>43419</v>
      </c>
      <c r="F6128">
        <v>2238.85</v>
      </c>
      <c r="G6128">
        <v>8224.2900000000009</v>
      </c>
    </row>
    <row r="6129" spans="5:7" ht="14.3" thickBot="1" x14ac:dyDescent="0.3">
      <c r="E6129" s="11">
        <v>43420</v>
      </c>
      <c r="F6129">
        <v>2238.64</v>
      </c>
      <c r="G6129">
        <v>8223.5300000000007</v>
      </c>
    </row>
    <row r="6130" spans="5:7" ht="14.3" thickBot="1" x14ac:dyDescent="0.3">
      <c r="E6130" s="11">
        <v>43423</v>
      </c>
      <c r="F6130">
        <v>2244.3000000000002</v>
      </c>
      <c r="G6130">
        <v>8244.31</v>
      </c>
    </row>
    <row r="6131" spans="5:7" ht="14.3" thickBot="1" x14ac:dyDescent="0.3">
      <c r="E6131" s="11">
        <v>43424</v>
      </c>
      <c r="F6131">
        <v>2239.8200000000002</v>
      </c>
      <c r="G6131">
        <v>8227.85</v>
      </c>
    </row>
    <row r="6132" spans="5:7" ht="14.3" thickBot="1" x14ac:dyDescent="0.3">
      <c r="E6132" s="11">
        <v>43425</v>
      </c>
      <c r="F6132">
        <v>2234.9</v>
      </c>
      <c r="G6132">
        <v>8209.7999999999993</v>
      </c>
    </row>
    <row r="6133" spans="5:7" ht="14.3" thickBot="1" x14ac:dyDescent="0.3">
      <c r="E6133" s="11">
        <v>43426</v>
      </c>
      <c r="F6133">
        <v>2230.62</v>
      </c>
      <c r="G6133">
        <v>8194.07</v>
      </c>
    </row>
    <row r="6134" spans="5:7" ht="14.3" thickBot="1" x14ac:dyDescent="0.3">
      <c r="E6134" s="11">
        <v>43427</v>
      </c>
      <c r="F6134">
        <v>2225.5</v>
      </c>
      <c r="G6134">
        <v>8175.25</v>
      </c>
    </row>
    <row r="6135" spans="5:7" ht="14.3" thickBot="1" x14ac:dyDescent="0.3">
      <c r="E6135" s="11">
        <v>43430</v>
      </c>
      <c r="F6135">
        <v>2227.66</v>
      </c>
      <c r="G6135">
        <v>8185.98</v>
      </c>
    </row>
    <row r="6136" spans="5:7" ht="14.3" thickBot="1" x14ac:dyDescent="0.3">
      <c r="E6136" s="11">
        <v>43431</v>
      </c>
      <c r="F6136">
        <v>2234.31</v>
      </c>
      <c r="G6136">
        <v>8217.7000000000007</v>
      </c>
    </row>
    <row r="6137" spans="5:7" ht="14.3" thickBot="1" x14ac:dyDescent="0.3">
      <c r="E6137" s="11">
        <v>43432</v>
      </c>
      <c r="F6137">
        <v>2229.67</v>
      </c>
      <c r="G6137">
        <v>8207.76</v>
      </c>
    </row>
    <row r="6138" spans="5:7" ht="14.3" thickBot="1" x14ac:dyDescent="0.3">
      <c r="E6138" s="11">
        <v>43433</v>
      </c>
      <c r="F6138">
        <v>2230.4899999999998</v>
      </c>
      <c r="G6138">
        <v>8223.2999999999993</v>
      </c>
    </row>
    <row r="6139" spans="5:7" ht="14.3" thickBot="1" x14ac:dyDescent="0.3">
      <c r="E6139" s="11">
        <v>43434</v>
      </c>
      <c r="F6139">
        <v>2233.9899999999998</v>
      </c>
      <c r="G6139">
        <v>8236.2099999999991</v>
      </c>
    </row>
    <row r="6140" spans="5:7" ht="14.3" thickBot="1" x14ac:dyDescent="0.3">
      <c r="E6140" s="11">
        <v>43437</v>
      </c>
      <c r="F6140">
        <v>2233.83</v>
      </c>
      <c r="G6140">
        <v>8235.59</v>
      </c>
    </row>
    <row r="6141" spans="5:7" ht="14.3" thickBot="1" x14ac:dyDescent="0.3">
      <c r="E6141" s="11">
        <v>43438</v>
      </c>
      <c r="F6141">
        <v>2236.4499999999998</v>
      </c>
      <c r="G6141">
        <v>8245.2800000000007</v>
      </c>
    </row>
    <row r="6142" spans="5:7" ht="14.3" thickBot="1" x14ac:dyDescent="0.3">
      <c r="E6142" s="11">
        <v>43439</v>
      </c>
      <c r="F6142">
        <v>2231.2399999999998</v>
      </c>
      <c r="G6142">
        <v>8226.0499999999993</v>
      </c>
    </row>
    <row r="6143" spans="5:7" ht="14.3" thickBot="1" x14ac:dyDescent="0.3">
      <c r="E6143" s="11">
        <v>43440</v>
      </c>
      <c r="F6143">
        <v>2225.19</v>
      </c>
      <c r="G6143">
        <v>8212.7900000000009</v>
      </c>
    </row>
    <row r="6144" spans="5:7" ht="14.3" thickBot="1" x14ac:dyDescent="0.3">
      <c r="E6144" s="11">
        <v>43441</v>
      </c>
      <c r="F6144">
        <v>2222.7600000000002</v>
      </c>
      <c r="G6144">
        <v>8203.81</v>
      </c>
    </row>
    <row r="6145" spans="5:7" ht="14.3" thickBot="1" x14ac:dyDescent="0.3">
      <c r="E6145" s="11">
        <v>43444</v>
      </c>
      <c r="F6145">
        <v>2222.54</v>
      </c>
      <c r="G6145">
        <v>8202.98</v>
      </c>
    </row>
    <row r="6146" spans="5:7" ht="14.3" thickBot="1" x14ac:dyDescent="0.3">
      <c r="E6146" s="11">
        <v>43445</v>
      </c>
      <c r="F6146">
        <v>2216.3200000000002</v>
      </c>
      <c r="G6146">
        <v>8180.04</v>
      </c>
    </row>
    <row r="6147" spans="5:7" ht="14.3" thickBot="1" x14ac:dyDescent="0.3">
      <c r="E6147" s="11">
        <v>43446</v>
      </c>
      <c r="F6147">
        <v>2216.48</v>
      </c>
      <c r="G6147">
        <v>8180.63</v>
      </c>
    </row>
    <row r="6148" spans="5:7" ht="14.3" thickBot="1" x14ac:dyDescent="0.3">
      <c r="E6148" s="11">
        <v>43447</v>
      </c>
      <c r="F6148">
        <v>2217.88</v>
      </c>
      <c r="G6148">
        <v>8185.8</v>
      </c>
    </row>
    <row r="6149" spans="5:7" ht="14.3" thickBot="1" x14ac:dyDescent="0.3">
      <c r="E6149" s="11">
        <v>43448</v>
      </c>
      <c r="F6149">
        <v>2220.38</v>
      </c>
      <c r="G6149">
        <v>8195.02</v>
      </c>
    </row>
    <row r="6150" spans="5:7" ht="14.3" thickBot="1" x14ac:dyDescent="0.3">
      <c r="E6150" s="11">
        <v>43451</v>
      </c>
      <c r="F6150">
        <v>2224.4699999999998</v>
      </c>
      <c r="G6150">
        <v>8210.1200000000008</v>
      </c>
    </row>
    <row r="6151" spans="5:7" ht="14.3" thickBot="1" x14ac:dyDescent="0.3">
      <c r="E6151" s="11">
        <v>43452</v>
      </c>
      <c r="F6151">
        <v>2226.8200000000002</v>
      </c>
      <c r="G6151">
        <v>8218.7800000000007</v>
      </c>
    </row>
    <row r="6152" spans="5:7" ht="14.3" thickBot="1" x14ac:dyDescent="0.3">
      <c r="E6152" s="11">
        <v>43453</v>
      </c>
      <c r="F6152">
        <v>2220.29</v>
      </c>
      <c r="G6152">
        <v>8196.27</v>
      </c>
    </row>
    <row r="6153" spans="5:7" ht="14.3" thickBot="1" x14ac:dyDescent="0.3">
      <c r="E6153" s="11">
        <v>43454</v>
      </c>
      <c r="F6153">
        <v>2215.17</v>
      </c>
      <c r="G6153">
        <v>8177.85</v>
      </c>
    </row>
    <row r="6154" spans="5:7" ht="14.3" thickBot="1" x14ac:dyDescent="0.3">
      <c r="E6154" s="11">
        <v>43455</v>
      </c>
      <c r="F6154">
        <v>2211.6999999999998</v>
      </c>
      <c r="G6154">
        <v>8165.65</v>
      </c>
    </row>
    <row r="6155" spans="5:7" ht="14.3" thickBot="1" x14ac:dyDescent="0.3">
      <c r="E6155" s="11">
        <v>43458</v>
      </c>
      <c r="F6155">
        <v>2213.11</v>
      </c>
      <c r="G6155">
        <v>8174.02</v>
      </c>
    </row>
    <row r="6156" spans="5:7" ht="14.3" thickBot="1" x14ac:dyDescent="0.3">
      <c r="E6156" s="11">
        <v>43460</v>
      </c>
      <c r="F6156">
        <v>2213.31</v>
      </c>
      <c r="G6156">
        <v>8174.75</v>
      </c>
    </row>
    <row r="6157" spans="5:7" ht="14.3" thickBot="1" x14ac:dyDescent="0.3">
      <c r="E6157" s="11">
        <v>43461</v>
      </c>
      <c r="F6157">
        <v>2214.7600000000002</v>
      </c>
      <c r="G6157">
        <v>8180.1</v>
      </c>
    </row>
    <row r="6158" spans="5:7" ht="14.3" thickBot="1" x14ac:dyDescent="0.3">
      <c r="E6158" s="11">
        <v>43462</v>
      </c>
      <c r="F6158">
        <v>2213.9</v>
      </c>
      <c r="G6158">
        <v>8180.07</v>
      </c>
    </row>
    <row r="6159" spans="5:7" ht="14.3" thickBot="1" x14ac:dyDescent="0.3">
      <c r="E6159" s="11">
        <v>43465</v>
      </c>
      <c r="F6159">
        <v>2218.52</v>
      </c>
      <c r="G6159">
        <v>8197.69</v>
      </c>
    </row>
    <row r="6160" spans="5:7" ht="14.3" thickBot="1" x14ac:dyDescent="0.3">
      <c r="E6160" s="11">
        <v>43468</v>
      </c>
      <c r="F6160">
        <v>2219.4</v>
      </c>
      <c r="G6160">
        <v>8200.94</v>
      </c>
    </row>
    <row r="6161" spans="5:7" ht="14.3" thickBot="1" x14ac:dyDescent="0.3">
      <c r="E6161" s="11">
        <v>43469</v>
      </c>
      <c r="F6161">
        <v>2216.5500000000002</v>
      </c>
      <c r="G6161">
        <v>8190.4</v>
      </c>
    </row>
    <row r="6162" spans="5:7" ht="14.3" thickBot="1" x14ac:dyDescent="0.3">
      <c r="E6162" s="11">
        <v>43472</v>
      </c>
      <c r="F6162">
        <v>2214.4</v>
      </c>
      <c r="G6162">
        <v>8186.42</v>
      </c>
    </row>
    <row r="6163" spans="5:7" ht="14.3" thickBot="1" x14ac:dyDescent="0.3">
      <c r="E6163" s="11">
        <v>43473</v>
      </c>
      <c r="F6163">
        <v>2215.14</v>
      </c>
      <c r="G6163">
        <v>8189.16</v>
      </c>
    </row>
    <row r="6164" spans="5:7" ht="14.3" thickBot="1" x14ac:dyDescent="0.3">
      <c r="E6164" s="11">
        <v>43474</v>
      </c>
      <c r="F6164">
        <v>2221.1</v>
      </c>
      <c r="G6164">
        <v>8212.68</v>
      </c>
    </row>
    <row r="6165" spans="5:7" ht="14.3" thickBot="1" x14ac:dyDescent="0.3">
      <c r="E6165" s="11">
        <v>43475</v>
      </c>
      <c r="F6165">
        <v>2208.8200000000002</v>
      </c>
      <c r="G6165">
        <v>8167.26</v>
      </c>
    </row>
    <row r="6166" spans="5:7" ht="14.3" thickBot="1" x14ac:dyDescent="0.3">
      <c r="E6166" s="11">
        <v>43476</v>
      </c>
      <c r="F6166">
        <v>2205.19</v>
      </c>
      <c r="G6166">
        <v>8153.86</v>
      </c>
    </row>
    <row r="6167" spans="5:7" ht="14.3" thickBot="1" x14ac:dyDescent="0.3">
      <c r="E6167" s="11">
        <v>43479</v>
      </c>
      <c r="F6167">
        <v>2214.31</v>
      </c>
      <c r="G6167">
        <v>8187.57</v>
      </c>
    </row>
    <row r="6168" spans="5:7" ht="14.3" thickBot="1" x14ac:dyDescent="0.3">
      <c r="E6168" s="11">
        <v>43480</v>
      </c>
      <c r="F6168">
        <v>2214.7600000000002</v>
      </c>
      <c r="G6168">
        <v>8189.21</v>
      </c>
    </row>
    <row r="6169" spans="5:7" ht="14.3" thickBot="1" x14ac:dyDescent="0.3">
      <c r="E6169" s="11">
        <v>43481</v>
      </c>
      <c r="F6169">
        <v>2219.2199999999998</v>
      </c>
      <c r="G6169">
        <v>8205.7000000000007</v>
      </c>
    </row>
    <row r="6170" spans="5:7" ht="14.3" thickBot="1" x14ac:dyDescent="0.3">
      <c r="E6170" s="11">
        <v>43482</v>
      </c>
      <c r="F6170">
        <v>2223.9</v>
      </c>
      <c r="G6170">
        <v>8223.0300000000007</v>
      </c>
    </row>
    <row r="6171" spans="5:7" ht="14.3" thickBot="1" x14ac:dyDescent="0.3">
      <c r="E6171" s="11">
        <v>43483</v>
      </c>
      <c r="F6171">
        <v>2226.77</v>
      </c>
      <c r="G6171">
        <v>8233.65</v>
      </c>
    </row>
    <row r="6172" spans="5:7" ht="14.3" thickBot="1" x14ac:dyDescent="0.3">
      <c r="E6172" s="11">
        <v>43487</v>
      </c>
      <c r="F6172">
        <v>2223.73</v>
      </c>
      <c r="G6172">
        <v>8222.4</v>
      </c>
    </row>
    <row r="6173" spans="5:7" ht="14.3" thickBot="1" x14ac:dyDescent="0.3">
      <c r="E6173" s="11">
        <v>43488</v>
      </c>
      <c r="F6173">
        <v>2230.91</v>
      </c>
      <c r="G6173">
        <v>8248.94</v>
      </c>
    </row>
    <row r="6174" spans="5:7" ht="14.3" thickBot="1" x14ac:dyDescent="0.3">
      <c r="E6174" s="11">
        <v>43489</v>
      </c>
      <c r="F6174">
        <v>2224.77</v>
      </c>
      <c r="G6174">
        <v>8226.2199999999993</v>
      </c>
    </row>
    <row r="6175" spans="5:7" ht="14.3" thickBot="1" x14ac:dyDescent="0.3">
      <c r="E6175" s="11">
        <v>43490</v>
      </c>
      <c r="F6175">
        <v>2220.58</v>
      </c>
      <c r="G6175">
        <v>8210.75</v>
      </c>
    </row>
    <row r="6176" spans="5:7" ht="14.3" thickBot="1" x14ac:dyDescent="0.3">
      <c r="E6176" s="11">
        <v>43493</v>
      </c>
      <c r="F6176">
        <v>2219.38</v>
      </c>
      <c r="G6176">
        <v>8206.32</v>
      </c>
    </row>
    <row r="6177" spans="5:7" ht="14.3" thickBot="1" x14ac:dyDescent="0.3">
      <c r="E6177" s="11">
        <v>43494</v>
      </c>
      <c r="F6177">
        <v>2219.6799999999998</v>
      </c>
      <c r="G6177">
        <v>8207.41</v>
      </c>
    </row>
    <row r="6178" spans="5:7" ht="14.3" thickBot="1" x14ac:dyDescent="0.3">
      <c r="E6178" s="11">
        <v>43495</v>
      </c>
      <c r="F6178">
        <v>2215.5500000000002</v>
      </c>
      <c r="G6178">
        <v>8192.16</v>
      </c>
    </row>
    <row r="6179" spans="5:7" ht="14.3" thickBot="1" x14ac:dyDescent="0.3">
      <c r="E6179" s="11">
        <v>43496</v>
      </c>
      <c r="F6179">
        <v>2212.92</v>
      </c>
      <c r="G6179">
        <v>8182.41</v>
      </c>
    </row>
    <row r="6180" spans="5:7" ht="14.3" thickBot="1" x14ac:dyDescent="0.3">
      <c r="E6180" s="11">
        <v>43500</v>
      </c>
      <c r="F6180">
        <v>2214.04</v>
      </c>
      <c r="G6180">
        <v>8186.57</v>
      </c>
    </row>
    <row r="6181" spans="5:7" ht="14.3" thickBot="1" x14ac:dyDescent="0.3">
      <c r="E6181" s="11">
        <v>43502</v>
      </c>
      <c r="F6181">
        <v>2207.8200000000002</v>
      </c>
      <c r="G6181">
        <v>8163.58</v>
      </c>
    </row>
    <row r="6182" spans="5:7" ht="14.3" thickBot="1" x14ac:dyDescent="0.3">
      <c r="E6182" s="11">
        <v>43503</v>
      </c>
      <c r="F6182">
        <v>2205.75</v>
      </c>
      <c r="G6182">
        <v>8155.89</v>
      </c>
    </row>
    <row r="6183" spans="5:7" ht="14.3" thickBot="1" x14ac:dyDescent="0.3">
      <c r="E6183" s="11">
        <v>43504</v>
      </c>
      <c r="F6183">
        <v>2210.58</v>
      </c>
      <c r="G6183">
        <v>8173.77</v>
      </c>
    </row>
    <row r="6184" spans="5:7" ht="14.3" thickBot="1" x14ac:dyDescent="0.3">
      <c r="E6184" s="11">
        <v>43507</v>
      </c>
      <c r="F6184">
        <v>2205.6799999999998</v>
      </c>
      <c r="G6184">
        <v>8155.63</v>
      </c>
    </row>
    <row r="6185" spans="5:7" ht="14.3" thickBot="1" x14ac:dyDescent="0.3">
      <c r="E6185" s="11">
        <v>43508</v>
      </c>
      <c r="F6185">
        <v>2204.2600000000002</v>
      </c>
      <c r="G6185">
        <v>8150.4</v>
      </c>
    </row>
    <row r="6186" spans="5:7" ht="14.3" thickBot="1" x14ac:dyDescent="0.3">
      <c r="E6186" s="11">
        <v>43509</v>
      </c>
      <c r="F6186">
        <v>2202.38</v>
      </c>
      <c r="G6186">
        <v>8143.46</v>
      </c>
    </row>
    <row r="6187" spans="5:7" ht="14.3" thickBot="1" x14ac:dyDescent="0.3">
      <c r="E6187" s="11">
        <v>43510</v>
      </c>
      <c r="F6187">
        <v>2200.5700000000002</v>
      </c>
      <c r="G6187">
        <v>8136.76</v>
      </c>
    </row>
    <row r="6188" spans="5:7" ht="14.3" thickBot="1" x14ac:dyDescent="0.3">
      <c r="E6188" s="11">
        <v>43511</v>
      </c>
      <c r="F6188">
        <v>2198.31</v>
      </c>
      <c r="G6188">
        <v>8128.4</v>
      </c>
    </row>
    <row r="6189" spans="5:7" ht="14.3" thickBot="1" x14ac:dyDescent="0.3">
      <c r="E6189" s="11">
        <v>43514</v>
      </c>
      <c r="F6189">
        <v>2202.52</v>
      </c>
      <c r="G6189">
        <v>8146.41</v>
      </c>
    </row>
    <row r="6190" spans="5:7" ht="14.3" thickBot="1" x14ac:dyDescent="0.3">
      <c r="E6190" s="11">
        <v>43515</v>
      </c>
      <c r="F6190">
        <v>2199.8000000000002</v>
      </c>
      <c r="G6190">
        <v>8136.35</v>
      </c>
    </row>
    <row r="6191" spans="5:7" ht="14.3" thickBot="1" x14ac:dyDescent="0.3">
      <c r="E6191" s="11">
        <v>43516</v>
      </c>
      <c r="F6191">
        <v>2200.6999999999998</v>
      </c>
      <c r="G6191">
        <v>8139.65</v>
      </c>
    </row>
    <row r="6192" spans="5:7" ht="14.3" thickBot="1" x14ac:dyDescent="0.3">
      <c r="E6192" s="11">
        <v>43517</v>
      </c>
      <c r="F6192">
        <v>2209.16</v>
      </c>
      <c r="G6192">
        <v>8170.95</v>
      </c>
    </row>
    <row r="6193" spans="5:7" ht="14.3" thickBot="1" x14ac:dyDescent="0.3">
      <c r="E6193" s="11">
        <v>43518</v>
      </c>
      <c r="F6193">
        <v>2207.1999999999998</v>
      </c>
      <c r="G6193">
        <v>8163.7</v>
      </c>
    </row>
    <row r="6194" spans="5:7" ht="14.3" thickBot="1" x14ac:dyDescent="0.3">
      <c r="E6194" s="11">
        <v>43521</v>
      </c>
      <c r="F6194">
        <v>2203.91</v>
      </c>
      <c r="G6194">
        <v>8151.56</v>
      </c>
    </row>
    <row r="6195" spans="5:7" ht="14.3" thickBot="1" x14ac:dyDescent="0.3">
      <c r="E6195" s="11">
        <v>43522</v>
      </c>
      <c r="F6195">
        <v>2201.06</v>
      </c>
      <c r="G6195">
        <v>8141.02</v>
      </c>
    </row>
    <row r="6196" spans="5:7" ht="14.3" thickBot="1" x14ac:dyDescent="0.3">
      <c r="E6196" s="11">
        <v>43523</v>
      </c>
      <c r="F6196">
        <v>2202.98</v>
      </c>
      <c r="G6196">
        <v>8148.09</v>
      </c>
    </row>
    <row r="6197" spans="5:7" ht="14.3" thickBot="1" x14ac:dyDescent="0.3">
      <c r="E6197" s="11">
        <v>43524</v>
      </c>
      <c r="F6197">
        <v>2206.6999999999998</v>
      </c>
      <c r="G6197">
        <v>8161.86</v>
      </c>
    </row>
    <row r="6198" spans="5:7" ht="14.3" thickBot="1" x14ac:dyDescent="0.3">
      <c r="E6198" s="11">
        <v>43525</v>
      </c>
      <c r="F6198">
        <v>2207.04</v>
      </c>
      <c r="G6198">
        <v>8163.41</v>
      </c>
    </row>
    <row r="6199" spans="5:7" ht="14.3" thickBot="1" x14ac:dyDescent="0.3">
      <c r="E6199" s="11">
        <v>43529</v>
      </c>
      <c r="F6199">
        <v>2204.36</v>
      </c>
      <c r="G6199">
        <v>8153.47</v>
      </c>
    </row>
    <row r="6200" spans="5:7" ht="14.3" thickBot="1" x14ac:dyDescent="0.3">
      <c r="E6200" s="11">
        <v>43530</v>
      </c>
      <c r="F6200">
        <v>2195.4</v>
      </c>
      <c r="G6200">
        <v>8120.34</v>
      </c>
    </row>
    <row r="6201" spans="5:7" ht="14.3" thickBot="1" x14ac:dyDescent="0.3">
      <c r="E6201" s="11">
        <v>43531</v>
      </c>
      <c r="F6201">
        <v>2200.08</v>
      </c>
      <c r="G6201">
        <v>8137.64</v>
      </c>
    </row>
    <row r="6202" spans="5:7" ht="14.3" thickBot="1" x14ac:dyDescent="0.3">
      <c r="E6202" s="11">
        <v>43532</v>
      </c>
      <c r="F6202">
        <v>2195.5100000000002</v>
      </c>
      <c r="G6202">
        <v>8120.75</v>
      </c>
    </row>
    <row r="6203" spans="5:7" ht="14.3" thickBot="1" x14ac:dyDescent="0.3">
      <c r="E6203" s="11">
        <v>43535</v>
      </c>
      <c r="F6203">
        <v>2194.88</v>
      </c>
      <c r="G6203">
        <v>8118.4</v>
      </c>
    </row>
    <row r="6204" spans="5:7" ht="14.3" thickBot="1" x14ac:dyDescent="0.3">
      <c r="E6204" s="11">
        <v>43537</v>
      </c>
      <c r="F6204">
        <v>2191.17</v>
      </c>
      <c r="G6204">
        <v>8104.68</v>
      </c>
    </row>
    <row r="6205" spans="5:7" ht="14.3" thickBot="1" x14ac:dyDescent="0.3">
      <c r="E6205" s="11">
        <v>43538</v>
      </c>
      <c r="F6205">
        <v>2189.6999999999998</v>
      </c>
      <c r="G6205">
        <v>8099.26</v>
      </c>
    </row>
    <row r="6206" spans="5:7" ht="14.3" thickBot="1" x14ac:dyDescent="0.3">
      <c r="E6206" s="11">
        <v>43539</v>
      </c>
      <c r="F6206">
        <v>2187.52</v>
      </c>
      <c r="G6206">
        <v>8091.2</v>
      </c>
    </row>
    <row r="6207" spans="5:7" ht="14.3" thickBot="1" x14ac:dyDescent="0.3">
      <c r="E6207" s="11">
        <v>43542</v>
      </c>
      <c r="F6207">
        <v>2190</v>
      </c>
      <c r="G6207">
        <v>8100.38</v>
      </c>
    </row>
    <row r="6208" spans="5:7" ht="14.3" thickBot="1" x14ac:dyDescent="0.3">
      <c r="E6208" s="11">
        <v>43543</v>
      </c>
      <c r="F6208">
        <v>2187.87</v>
      </c>
      <c r="G6208">
        <v>8092.47</v>
      </c>
    </row>
    <row r="6209" spans="5:7" ht="14.3" thickBot="1" x14ac:dyDescent="0.3">
      <c r="E6209" s="11">
        <v>43544</v>
      </c>
      <c r="F6209">
        <v>2183.4499999999998</v>
      </c>
      <c r="G6209">
        <v>8076.12</v>
      </c>
    </row>
    <row r="6210" spans="5:7" ht="14.3" thickBot="1" x14ac:dyDescent="0.3">
      <c r="E6210" s="11">
        <v>43545</v>
      </c>
      <c r="F6210">
        <v>2180.67</v>
      </c>
      <c r="G6210">
        <v>8065.84</v>
      </c>
    </row>
    <row r="6211" spans="5:7" ht="14.3" thickBot="1" x14ac:dyDescent="0.3">
      <c r="E6211" s="11">
        <v>43546</v>
      </c>
      <c r="F6211">
        <v>2171.92</v>
      </c>
      <c r="G6211">
        <v>8033.49</v>
      </c>
    </row>
    <row r="6212" spans="5:7" ht="14.3" thickBot="1" x14ac:dyDescent="0.3">
      <c r="E6212" s="11">
        <v>43549</v>
      </c>
      <c r="F6212">
        <v>2171.31</v>
      </c>
      <c r="G6212">
        <v>8031.25</v>
      </c>
    </row>
    <row r="6213" spans="5:7" ht="14.3" thickBot="1" x14ac:dyDescent="0.3">
      <c r="E6213" s="11">
        <v>43550</v>
      </c>
      <c r="F6213">
        <v>2168.69</v>
      </c>
      <c r="G6213">
        <v>8021.54</v>
      </c>
    </row>
    <row r="6214" spans="5:7" ht="14.3" thickBot="1" x14ac:dyDescent="0.3">
      <c r="E6214" s="11">
        <v>43551</v>
      </c>
      <c r="F6214">
        <v>2169.91</v>
      </c>
      <c r="G6214">
        <v>8026.05</v>
      </c>
    </row>
    <row r="6215" spans="5:7" ht="14.3" thickBot="1" x14ac:dyDescent="0.3">
      <c r="E6215" s="11">
        <v>43552</v>
      </c>
      <c r="F6215">
        <v>2167.4899999999998</v>
      </c>
      <c r="G6215">
        <v>8017.11</v>
      </c>
    </row>
    <row r="6216" spans="5:7" ht="14.3" thickBot="1" x14ac:dyDescent="0.3">
      <c r="E6216" s="11">
        <v>43553</v>
      </c>
      <c r="F6216">
        <v>2164.7800000000002</v>
      </c>
      <c r="G6216">
        <v>8007.09</v>
      </c>
    </row>
    <row r="6217" spans="5:7" ht="14.3" thickBot="1" x14ac:dyDescent="0.3">
      <c r="E6217" s="11">
        <v>43556</v>
      </c>
      <c r="F6217">
        <v>2166.94</v>
      </c>
      <c r="G6217">
        <v>8015.05</v>
      </c>
    </row>
    <row r="6218" spans="5:7" ht="14.3" thickBot="1" x14ac:dyDescent="0.3">
      <c r="E6218" s="11">
        <v>43557</v>
      </c>
      <c r="F6218">
        <v>2160.44</v>
      </c>
      <c r="G6218">
        <v>7991.04</v>
      </c>
    </row>
    <row r="6219" spans="5:7" ht="14.3" thickBot="1" x14ac:dyDescent="0.3">
      <c r="E6219" s="11">
        <v>43558</v>
      </c>
      <c r="F6219">
        <v>2165.63</v>
      </c>
      <c r="G6219">
        <v>8010.22</v>
      </c>
    </row>
    <row r="6220" spans="5:7" ht="14.3" thickBot="1" x14ac:dyDescent="0.3">
      <c r="E6220" s="11">
        <v>43559</v>
      </c>
      <c r="F6220">
        <v>2166.09</v>
      </c>
      <c r="G6220">
        <v>8011.94</v>
      </c>
    </row>
    <row r="6221" spans="5:7" ht="14.3" thickBot="1" x14ac:dyDescent="0.3">
      <c r="E6221" s="11">
        <v>43560</v>
      </c>
      <c r="F6221">
        <v>2178.09</v>
      </c>
      <c r="G6221">
        <v>8058.2</v>
      </c>
    </row>
    <row r="6222" spans="5:7" ht="14.3" thickBot="1" x14ac:dyDescent="0.3">
      <c r="E6222" s="11">
        <v>43563</v>
      </c>
      <c r="F6222">
        <v>2186.06</v>
      </c>
      <c r="G6222">
        <v>8091.43</v>
      </c>
    </row>
    <row r="6223" spans="5:7" ht="14.3" thickBot="1" x14ac:dyDescent="0.3">
      <c r="E6223" s="11">
        <v>43564</v>
      </c>
      <c r="F6223">
        <v>2185.91</v>
      </c>
      <c r="G6223">
        <v>8090.88</v>
      </c>
    </row>
    <row r="6224" spans="5:7" ht="14.3" thickBot="1" x14ac:dyDescent="0.3">
      <c r="E6224" s="11">
        <v>43565</v>
      </c>
      <c r="F6224">
        <v>2179.19</v>
      </c>
      <c r="G6224">
        <v>8066.01</v>
      </c>
    </row>
    <row r="6225" spans="5:7" ht="14.3" thickBot="1" x14ac:dyDescent="0.3">
      <c r="E6225" s="11">
        <v>43566</v>
      </c>
      <c r="F6225">
        <v>2176.81</v>
      </c>
      <c r="G6225">
        <v>8057.17</v>
      </c>
    </row>
    <row r="6226" spans="5:7" ht="14.3" thickBot="1" x14ac:dyDescent="0.3">
      <c r="E6226" s="11">
        <v>43567</v>
      </c>
      <c r="F6226">
        <v>2169.6799999999998</v>
      </c>
      <c r="G6226">
        <v>8036.28</v>
      </c>
    </row>
    <row r="6227" spans="5:7" ht="14.3" thickBot="1" x14ac:dyDescent="0.3">
      <c r="E6227" s="11">
        <v>43570</v>
      </c>
      <c r="F6227">
        <v>2169.67</v>
      </c>
      <c r="G6227">
        <v>8036.25</v>
      </c>
    </row>
    <row r="6228" spans="5:7" ht="14.3" thickBot="1" x14ac:dyDescent="0.3">
      <c r="E6228" s="11">
        <v>43571</v>
      </c>
      <c r="F6228">
        <v>2167.34</v>
      </c>
      <c r="G6228">
        <v>8027.62</v>
      </c>
    </row>
    <row r="6229" spans="5:7" ht="14.3" thickBot="1" x14ac:dyDescent="0.3">
      <c r="E6229" s="11">
        <v>43572</v>
      </c>
      <c r="F6229">
        <v>2159.41</v>
      </c>
      <c r="G6229">
        <v>8002.26</v>
      </c>
    </row>
    <row r="6230" spans="5:7" ht="14.3" thickBot="1" x14ac:dyDescent="0.3">
      <c r="E6230" s="11">
        <v>43573</v>
      </c>
      <c r="F6230">
        <v>2154.54</v>
      </c>
      <c r="G6230">
        <v>7984.24</v>
      </c>
    </row>
    <row r="6231" spans="5:7" ht="14.3" thickBot="1" x14ac:dyDescent="0.3">
      <c r="E6231" s="11">
        <v>43574</v>
      </c>
      <c r="F6231">
        <v>2155.3000000000002</v>
      </c>
      <c r="G6231">
        <v>7987.02</v>
      </c>
    </row>
    <row r="6232" spans="5:7" ht="14.3" thickBot="1" x14ac:dyDescent="0.3">
      <c r="E6232" s="11">
        <v>43577</v>
      </c>
      <c r="F6232">
        <v>2156.73</v>
      </c>
      <c r="G6232">
        <v>7992.33</v>
      </c>
    </row>
    <row r="6233" spans="5:7" ht="14.3" thickBot="1" x14ac:dyDescent="0.3">
      <c r="E6233" s="11">
        <v>43578</v>
      </c>
      <c r="F6233">
        <v>2151.9279000000001</v>
      </c>
      <c r="G6233">
        <v>7974.5456199766204</v>
      </c>
    </row>
    <row r="6234" spans="5:7" ht="14.3" thickBot="1" x14ac:dyDescent="0.3">
      <c r="E6234" s="11">
        <v>43579</v>
      </c>
      <c r="F6234">
        <v>2147.3125</v>
      </c>
      <c r="G6234">
        <v>7957.4420181996093</v>
      </c>
    </row>
    <row r="6235" spans="5:7" ht="14.3" thickBot="1" x14ac:dyDescent="0.3">
      <c r="E6235" s="11">
        <v>43580</v>
      </c>
      <c r="F6235">
        <v>2146.9058</v>
      </c>
      <c r="G6235">
        <v>7955.9348823408081</v>
      </c>
    </row>
    <row r="6236" spans="5:7" ht="14.3" thickBot="1" x14ac:dyDescent="0.3">
      <c r="E6236" s="11">
        <v>43581</v>
      </c>
      <c r="F6236">
        <v>2145.7071999999998</v>
      </c>
      <c r="G6236">
        <v>7951.4931487771019</v>
      </c>
    </row>
    <row r="6237" spans="5:7" ht="14.3" thickBot="1" x14ac:dyDescent="0.3">
      <c r="E6237" s="11">
        <v>43584</v>
      </c>
      <c r="F6237">
        <v>2142.11</v>
      </c>
      <c r="G6237">
        <v>7938.15</v>
      </c>
    </row>
    <row r="6238" spans="5:7" ht="14.3" thickBot="1" x14ac:dyDescent="0.3">
      <c r="E6238" s="11">
        <v>43585</v>
      </c>
      <c r="F6238">
        <v>2141.35</v>
      </c>
      <c r="G6238">
        <v>7935.35</v>
      </c>
    </row>
    <row r="6239" spans="5:7" ht="14.3" thickBot="1" x14ac:dyDescent="0.3">
      <c r="E6239" s="11">
        <v>43587</v>
      </c>
      <c r="F6239">
        <v>2140.5100000000002</v>
      </c>
      <c r="G6239">
        <v>7932.24</v>
      </c>
    </row>
    <row r="6240" spans="5:7" ht="14.3" thickBot="1" x14ac:dyDescent="0.3">
      <c r="E6240" s="11">
        <v>43588</v>
      </c>
      <c r="F6240">
        <v>2137.64</v>
      </c>
      <c r="G6240">
        <v>7921.59</v>
      </c>
    </row>
    <row r="6241" spans="5:7" ht="14.3" thickBot="1" x14ac:dyDescent="0.3">
      <c r="E6241" s="11">
        <v>43591</v>
      </c>
      <c r="F6241">
        <v>2136.71</v>
      </c>
      <c r="G6241">
        <v>7918.15</v>
      </c>
    </row>
    <row r="6242" spans="5:7" ht="14.3" thickBot="1" x14ac:dyDescent="0.3">
      <c r="E6242" s="11">
        <v>43592</v>
      </c>
      <c r="F6242">
        <v>2130.09</v>
      </c>
      <c r="G6242">
        <v>7893.62</v>
      </c>
    </row>
    <row r="6243" spans="5:7" ht="14.3" thickBot="1" x14ac:dyDescent="0.3">
      <c r="E6243" s="11">
        <v>43593</v>
      </c>
      <c r="F6243">
        <v>2128.35</v>
      </c>
      <c r="G6243">
        <v>7887.17</v>
      </c>
    </row>
    <row r="6244" spans="5:7" ht="14.3" thickBot="1" x14ac:dyDescent="0.3">
      <c r="E6244" s="11">
        <v>43594</v>
      </c>
      <c r="F6244">
        <v>2129.36</v>
      </c>
      <c r="G6244">
        <v>7896.73</v>
      </c>
    </row>
    <row r="6245" spans="5:7" ht="14.3" thickBot="1" x14ac:dyDescent="0.3">
      <c r="E6245" s="11">
        <v>43595</v>
      </c>
      <c r="F6245">
        <v>2139.5500000000002</v>
      </c>
      <c r="G6245">
        <v>7934.5</v>
      </c>
    </row>
    <row r="6246" spans="5:7" ht="14.3" thickBot="1" x14ac:dyDescent="0.3">
      <c r="E6246" s="11">
        <v>43598</v>
      </c>
      <c r="F6246">
        <v>2140.4499999999998</v>
      </c>
      <c r="G6246">
        <v>7937.84</v>
      </c>
    </row>
    <row r="6247" spans="5:7" ht="14.3" thickBot="1" x14ac:dyDescent="0.3">
      <c r="E6247" s="11">
        <v>43599</v>
      </c>
      <c r="F6247">
        <v>2141.46</v>
      </c>
      <c r="G6247">
        <v>7941.57</v>
      </c>
    </row>
    <row r="6248" spans="5:7" ht="14.3" thickBot="1" x14ac:dyDescent="0.3">
      <c r="E6248" s="11">
        <v>43600</v>
      </c>
      <c r="F6248">
        <v>2156.0300000000002</v>
      </c>
      <c r="G6248">
        <v>7995.62</v>
      </c>
    </row>
    <row r="6249" spans="5:7" ht="14.3" thickBot="1" x14ac:dyDescent="0.3">
      <c r="E6249" s="11">
        <v>43601</v>
      </c>
      <c r="F6249">
        <v>2155.1799999999998</v>
      </c>
      <c r="G6249">
        <v>7992.47</v>
      </c>
    </row>
    <row r="6250" spans="5:7" ht="14.3" thickBot="1" x14ac:dyDescent="0.3">
      <c r="E6250" s="11">
        <v>43602</v>
      </c>
      <c r="F6250">
        <v>2154.21</v>
      </c>
      <c r="G6250">
        <v>7988.85</v>
      </c>
    </row>
    <row r="6251" spans="5:7" ht="14.3" thickBot="1" x14ac:dyDescent="0.3">
      <c r="E6251" s="11">
        <v>43605</v>
      </c>
      <c r="F6251">
        <v>2154.42</v>
      </c>
      <c r="G6251">
        <v>7989.66</v>
      </c>
    </row>
    <row r="6252" spans="5:7" ht="14.3" thickBot="1" x14ac:dyDescent="0.3">
      <c r="E6252" s="11">
        <v>43606</v>
      </c>
      <c r="F6252">
        <v>2152.7399999999998</v>
      </c>
      <c r="G6252">
        <v>7983.4</v>
      </c>
    </row>
    <row r="6253" spans="5:7" ht="14.3" thickBot="1" x14ac:dyDescent="0.3">
      <c r="E6253" s="11">
        <v>43607</v>
      </c>
      <c r="F6253">
        <v>2149.14</v>
      </c>
      <c r="G6253">
        <v>7970.07</v>
      </c>
    </row>
    <row r="6254" spans="5:7" ht="14.3" thickBot="1" x14ac:dyDescent="0.3">
      <c r="E6254" s="11">
        <v>43608</v>
      </c>
      <c r="F6254">
        <v>2144.38</v>
      </c>
      <c r="G6254">
        <v>7955.58</v>
      </c>
    </row>
    <row r="6255" spans="5:7" ht="14.3" thickBot="1" x14ac:dyDescent="0.3">
      <c r="E6255" s="11">
        <v>43609</v>
      </c>
      <c r="F6255">
        <v>2145.54</v>
      </c>
      <c r="G6255">
        <v>7961.59</v>
      </c>
    </row>
    <row r="6256" spans="5:7" ht="14.3" thickBot="1" x14ac:dyDescent="0.3">
      <c r="E6256" s="11">
        <v>43612</v>
      </c>
      <c r="F6256">
        <v>2140.9499999999998</v>
      </c>
      <c r="G6256">
        <v>7944.57</v>
      </c>
    </row>
    <row r="6257" spans="5:7" ht="14.3" thickBot="1" x14ac:dyDescent="0.3">
      <c r="E6257" s="11">
        <v>43613</v>
      </c>
      <c r="F6257">
        <v>2144.02</v>
      </c>
      <c r="G6257">
        <v>7956.82</v>
      </c>
    </row>
    <row r="6258" spans="5:7" ht="14.3" thickBot="1" x14ac:dyDescent="0.3">
      <c r="E6258" s="11">
        <v>43614</v>
      </c>
      <c r="F6258">
        <v>2146.02</v>
      </c>
      <c r="G6258">
        <v>7980.29</v>
      </c>
    </row>
    <row r="6259" spans="5:7" ht="14.3" thickBot="1" x14ac:dyDescent="0.3">
      <c r="E6259" s="11">
        <v>43615</v>
      </c>
      <c r="F6259">
        <v>2138.77</v>
      </c>
      <c r="G6259">
        <v>7958.92</v>
      </c>
    </row>
    <row r="6260" spans="5:7" ht="14.3" thickBot="1" x14ac:dyDescent="0.3">
      <c r="E6260" s="11">
        <v>43616</v>
      </c>
      <c r="F6260">
        <v>2133.33</v>
      </c>
      <c r="G6260">
        <v>7938.66</v>
      </c>
    </row>
    <row r="6261" spans="5:7" ht="14.3" thickBot="1" x14ac:dyDescent="0.3">
      <c r="E6261" s="11">
        <v>43619</v>
      </c>
      <c r="F6261">
        <v>2132.19</v>
      </c>
      <c r="G6261">
        <v>7934.4</v>
      </c>
    </row>
    <row r="6262" spans="5:7" ht="14.3" thickBot="1" x14ac:dyDescent="0.3">
      <c r="E6262" s="11">
        <v>43620</v>
      </c>
      <c r="F6262">
        <v>2131.06</v>
      </c>
      <c r="G6262">
        <v>7930.23</v>
      </c>
    </row>
    <row r="6263" spans="5:7" ht="14.3" thickBot="1" x14ac:dyDescent="0.3">
      <c r="E6263" s="11">
        <v>43622</v>
      </c>
      <c r="F6263">
        <v>2129.92</v>
      </c>
      <c r="G6263">
        <v>7925.99</v>
      </c>
    </row>
    <row r="6264" spans="5:7" ht="14.3" thickBot="1" x14ac:dyDescent="0.3">
      <c r="E6264" s="11">
        <v>43623</v>
      </c>
      <c r="F6264">
        <v>2125.7399999999998</v>
      </c>
      <c r="G6264">
        <v>7910.42</v>
      </c>
    </row>
    <row r="6265" spans="5:7" ht="14.3" thickBot="1" x14ac:dyDescent="0.3">
      <c r="E6265" s="11">
        <v>43626</v>
      </c>
      <c r="F6265">
        <v>2120.31</v>
      </c>
      <c r="G6265">
        <v>7890.2</v>
      </c>
    </row>
    <row r="6266" spans="5:7" ht="14.3" thickBot="1" x14ac:dyDescent="0.3">
      <c r="E6266" s="11">
        <v>43627</v>
      </c>
      <c r="F6266">
        <v>2123.42</v>
      </c>
      <c r="G6266">
        <v>7901.79</v>
      </c>
    </row>
    <row r="6267" spans="5:7" ht="14.3" thickBot="1" x14ac:dyDescent="0.3">
      <c r="E6267" s="11">
        <v>43628</v>
      </c>
      <c r="F6267">
        <v>2122.29</v>
      </c>
      <c r="G6267">
        <v>7897.59</v>
      </c>
    </row>
    <row r="6268" spans="5:7" ht="14.3" thickBot="1" x14ac:dyDescent="0.3">
      <c r="E6268" s="11">
        <v>43629</v>
      </c>
      <c r="F6268">
        <v>2114.64</v>
      </c>
      <c r="G6268">
        <v>7869.1</v>
      </c>
    </row>
    <row r="6269" spans="5:7" ht="14.3" thickBot="1" x14ac:dyDescent="0.3">
      <c r="E6269" s="11">
        <v>43630</v>
      </c>
      <c r="F6269">
        <v>2111.21</v>
      </c>
      <c r="G6269">
        <v>7856.35</v>
      </c>
    </row>
    <row r="6270" spans="5:7" ht="14.3" thickBot="1" x14ac:dyDescent="0.3">
      <c r="E6270" s="11">
        <v>43633</v>
      </c>
      <c r="F6270">
        <v>2109.88</v>
      </c>
      <c r="G6270">
        <v>7851.4</v>
      </c>
    </row>
    <row r="6271" spans="5:7" ht="14.3" thickBot="1" x14ac:dyDescent="0.3">
      <c r="E6271" s="11">
        <v>43634</v>
      </c>
      <c r="F6271">
        <v>2110.41</v>
      </c>
      <c r="G6271">
        <v>7853.37</v>
      </c>
    </row>
    <row r="6272" spans="5:7" ht="14.3" thickBot="1" x14ac:dyDescent="0.3">
      <c r="E6272" s="11">
        <v>43635</v>
      </c>
      <c r="F6272">
        <v>2108.15</v>
      </c>
      <c r="G6272">
        <v>7856.88</v>
      </c>
    </row>
    <row r="6273" spans="5:7" ht="14.3" thickBot="1" x14ac:dyDescent="0.3">
      <c r="E6273" s="11">
        <v>43636</v>
      </c>
      <c r="F6273">
        <v>2110.5100000000002</v>
      </c>
      <c r="G6273">
        <v>7865.7</v>
      </c>
    </row>
    <row r="6274" spans="5:7" ht="14.3" thickBot="1" x14ac:dyDescent="0.3">
      <c r="E6274" s="11">
        <v>43637</v>
      </c>
      <c r="F6274">
        <v>2115.73</v>
      </c>
      <c r="G6274">
        <v>7885.13</v>
      </c>
    </row>
    <row r="6275" spans="5:7" ht="14.3" thickBot="1" x14ac:dyDescent="0.3">
      <c r="E6275" s="11">
        <v>43640</v>
      </c>
      <c r="F6275">
        <v>2132.15</v>
      </c>
      <c r="G6275">
        <v>7946.34</v>
      </c>
    </row>
    <row r="6276" spans="5:7" ht="14.3" thickBot="1" x14ac:dyDescent="0.3">
      <c r="E6276" s="11">
        <v>43641</v>
      </c>
      <c r="F6276">
        <v>2158.23</v>
      </c>
      <c r="G6276">
        <v>8043.56</v>
      </c>
    </row>
    <row r="6277" spans="5:7" ht="14.3" thickBot="1" x14ac:dyDescent="0.3">
      <c r="E6277" s="11">
        <v>43642</v>
      </c>
      <c r="F6277">
        <v>2158.89</v>
      </c>
      <c r="G6277">
        <v>8046.01</v>
      </c>
    </row>
    <row r="6278" spans="5:7" ht="14.3" thickBot="1" x14ac:dyDescent="0.3">
      <c r="E6278" s="11">
        <v>43643</v>
      </c>
      <c r="F6278">
        <v>2130.92</v>
      </c>
      <c r="G6278">
        <v>7941.75</v>
      </c>
    </row>
    <row r="6279" spans="5:7" ht="14.3" thickBot="1" x14ac:dyDescent="0.3">
      <c r="E6279" s="11">
        <v>43644</v>
      </c>
      <c r="F6279">
        <v>2128.4</v>
      </c>
      <c r="G6279">
        <v>7932.36</v>
      </c>
    </row>
    <row r="6280" spans="5:7" ht="14.3" thickBot="1" x14ac:dyDescent="0.3">
      <c r="E6280" s="11">
        <v>43647</v>
      </c>
      <c r="F6280">
        <v>2133.92</v>
      </c>
      <c r="G6280">
        <v>7952.92</v>
      </c>
    </row>
    <row r="6281" spans="5:7" ht="14.3" thickBot="1" x14ac:dyDescent="0.3">
      <c r="E6281" s="11">
        <v>43648</v>
      </c>
      <c r="F6281">
        <v>2132.39</v>
      </c>
      <c r="G6281">
        <v>7947.25</v>
      </c>
    </row>
    <row r="6282" spans="5:7" ht="14.3" thickBot="1" x14ac:dyDescent="0.3">
      <c r="E6282" s="11">
        <v>43649</v>
      </c>
      <c r="F6282">
        <v>2137.75</v>
      </c>
      <c r="G6282">
        <v>7967.22</v>
      </c>
    </row>
    <row r="6283" spans="5:7" ht="14.3" thickBot="1" x14ac:dyDescent="0.3">
      <c r="E6283" s="11">
        <v>43650</v>
      </c>
      <c r="F6283">
        <v>2139.79</v>
      </c>
      <c r="G6283">
        <v>7979.41</v>
      </c>
    </row>
    <row r="6284" spans="5:7" ht="14.3" thickBot="1" x14ac:dyDescent="0.3">
      <c r="E6284" s="11">
        <v>43651</v>
      </c>
      <c r="F6284">
        <v>2140.1999999999998</v>
      </c>
      <c r="G6284">
        <v>7986.14</v>
      </c>
    </row>
    <row r="6285" spans="5:7" ht="14.3" thickBot="1" x14ac:dyDescent="0.3">
      <c r="E6285" s="11">
        <v>43654</v>
      </c>
      <c r="F6285">
        <v>2150.64</v>
      </c>
      <c r="G6285">
        <v>8025.12</v>
      </c>
    </row>
    <row r="6286" spans="5:7" ht="14.3" thickBot="1" x14ac:dyDescent="0.3">
      <c r="E6286" s="11">
        <v>43655</v>
      </c>
      <c r="F6286">
        <v>2157.36</v>
      </c>
      <c r="G6286">
        <v>8053.76</v>
      </c>
    </row>
    <row r="6287" spans="5:7" ht="14.3" thickBot="1" x14ac:dyDescent="0.3">
      <c r="E6287" s="11">
        <v>43656</v>
      </c>
      <c r="F6287">
        <v>2147.61</v>
      </c>
      <c r="G6287">
        <v>8057.92</v>
      </c>
    </row>
    <row r="6288" spans="5:7" ht="14.3" thickBot="1" x14ac:dyDescent="0.3">
      <c r="E6288" s="11">
        <v>43657</v>
      </c>
      <c r="F6288">
        <v>2152.9499999999998</v>
      </c>
      <c r="G6288">
        <v>8077.95</v>
      </c>
    </row>
    <row r="6289" spans="5:7" ht="14.3" thickBot="1" x14ac:dyDescent="0.3">
      <c r="E6289" s="11">
        <v>43658</v>
      </c>
      <c r="F6289">
        <v>2154.44</v>
      </c>
      <c r="G6289">
        <v>8083.55</v>
      </c>
    </row>
    <row r="6290" spans="5:7" ht="14.3" thickBot="1" x14ac:dyDescent="0.3">
      <c r="E6290" s="11">
        <v>43661</v>
      </c>
      <c r="F6290">
        <v>2153.86</v>
      </c>
      <c r="G6290">
        <v>8094.62</v>
      </c>
    </row>
    <row r="6291" spans="5:7" ht="14.3" thickBot="1" x14ac:dyDescent="0.3">
      <c r="E6291" s="11">
        <v>43662</v>
      </c>
      <c r="F6291">
        <v>2155.61</v>
      </c>
      <c r="G6291">
        <v>8101.21</v>
      </c>
    </row>
    <row r="6292" spans="5:7" ht="14.3" thickBot="1" x14ac:dyDescent="0.3">
      <c r="E6292" s="11">
        <v>43663</v>
      </c>
      <c r="F6292">
        <v>2155.56</v>
      </c>
      <c r="G6292">
        <v>8101.01</v>
      </c>
    </row>
    <row r="6293" spans="5:7" ht="14.3" thickBot="1" x14ac:dyDescent="0.3">
      <c r="E6293" s="11">
        <v>43664</v>
      </c>
      <c r="F6293">
        <v>2146.04</v>
      </c>
      <c r="G6293">
        <v>8065.26</v>
      </c>
    </row>
    <row r="6294" spans="5:7" ht="14.3" thickBot="1" x14ac:dyDescent="0.3">
      <c r="E6294" s="11">
        <v>43665</v>
      </c>
      <c r="F6294">
        <v>2148.6799999999998</v>
      </c>
      <c r="G6294">
        <v>8075.16</v>
      </c>
    </row>
    <row r="6295" spans="5:7" ht="14.3" thickBot="1" x14ac:dyDescent="0.3">
      <c r="E6295" s="11">
        <v>43668</v>
      </c>
      <c r="F6295">
        <v>2153.94</v>
      </c>
      <c r="G6295">
        <v>8094.94</v>
      </c>
    </row>
    <row r="6296" spans="5:7" ht="14.3" thickBot="1" x14ac:dyDescent="0.3">
      <c r="E6296" s="11">
        <v>43669</v>
      </c>
      <c r="F6296">
        <v>2152.3200000000002</v>
      </c>
      <c r="G6296">
        <v>8088.83</v>
      </c>
    </row>
    <row r="6297" spans="5:7" ht="14.3" thickBot="1" x14ac:dyDescent="0.3">
      <c r="E6297" s="11">
        <v>43670</v>
      </c>
      <c r="F6297">
        <v>2154.59</v>
      </c>
      <c r="G6297">
        <v>8097.39</v>
      </c>
    </row>
    <row r="6298" spans="5:7" ht="14.3" thickBot="1" x14ac:dyDescent="0.3">
      <c r="E6298" s="11">
        <v>43671</v>
      </c>
      <c r="F6298">
        <v>2153.19</v>
      </c>
      <c r="G6298">
        <v>8092.13</v>
      </c>
    </row>
    <row r="6299" spans="5:7" ht="14.3" thickBot="1" x14ac:dyDescent="0.3">
      <c r="E6299" s="11">
        <v>43672</v>
      </c>
      <c r="F6299">
        <v>2153.06</v>
      </c>
      <c r="G6299">
        <v>8091.64</v>
      </c>
    </row>
    <row r="6300" spans="5:7" ht="14.3" thickBot="1" x14ac:dyDescent="0.3">
      <c r="E6300" s="11">
        <v>43676</v>
      </c>
      <c r="F6300">
        <v>2152.67</v>
      </c>
      <c r="G6300">
        <v>8090.17</v>
      </c>
    </row>
    <row r="6301" spans="5:7" ht="14.3" thickBot="1" x14ac:dyDescent="0.3">
      <c r="E6301" s="11">
        <v>43677</v>
      </c>
      <c r="F6301">
        <v>2160.2600000000002</v>
      </c>
      <c r="G6301">
        <v>8118.68</v>
      </c>
    </row>
    <row r="6302" spans="5:7" ht="14.3" thickBot="1" x14ac:dyDescent="0.3">
      <c r="E6302" s="11">
        <v>43678</v>
      </c>
      <c r="F6302">
        <v>2168.89</v>
      </c>
      <c r="G6302">
        <v>8151.14</v>
      </c>
    </row>
    <row r="6303" spans="5:7" ht="14.3" thickBot="1" x14ac:dyDescent="0.3">
      <c r="E6303" s="11">
        <v>43679</v>
      </c>
      <c r="F6303">
        <v>2169.17</v>
      </c>
      <c r="G6303">
        <v>8152.16</v>
      </c>
    </row>
    <row r="6304" spans="5:7" ht="14.3" thickBot="1" x14ac:dyDescent="0.3">
      <c r="E6304" s="11">
        <v>43682</v>
      </c>
      <c r="F6304">
        <v>2170.44</v>
      </c>
      <c r="G6304">
        <v>8158.86</v>
      </c>
    </row>
    <row r="6305" spans="5:7" ht="14.3" thickBot="1" x14ac:dyDescent="0.3">
      <c r="E6305" s="11">
        <v>43683</v>
      </c>
      <c r="F6305">
        <v>2163.71</v>
      </c>
      <c r="G6305">
        <v>8133.54</v>
      </c>
    </row>
    <row r="6306" spans="5:7" ht="14.3" thickBot="1" x14ac:dyDescent="0.3">
      <c r="E6306" s="11">
        <v>43684</v>
      </c>
      <c r="F6306">
        <v>2165.37</v>
      </c>
      <c r="G6306">
        <v>8139.79</v>
      </c>
    </row>
    <row r="6307" spans="5:7" ht="14.3" thickBot="1" x14ac:dyDescent="0.3">
      <c r="E6307" s="11">
        <v>43685</v>
      </c>
      <c r="F6307">
        <v>2163.69</v>
      </c>
      <c r="G6307">
        <v>8133.5</v>
      </c>
    </row>
    <row r="6308" spans="5:7" ht="14.3" thickBot="1" x14ac:dyDescent="0.3">
      <c r="E6308" s="11">
        <v>43686</v>
      </c>
      <c r="F6308">
        <v>2161.0100000000002</v>
      </c>
      <c r="G6308">
        <v>8123.41</v>
      </c>
    </row>
    <row r="6309" spans="5:7" ht="14.3" thickBot="1" x14ac:dyDescent="0.3">
      <c r="E6309" s="11">
        <v>43689</v>
      </c>
      <c r="F6309">
        <v>2171.71</v>
      </c>
      <c r="G6309">
        <v>8163.63</v>
      </c>
    </row>
    <row r="6310" spans="5:7" ht="14.3" thickBot="1" x14ac:dyDescent="0.3">
      <c r="E6310" s="11">
        <v>43690</v>
      </c>
      <c r="F6310">
        <v>2170.87</v>
      </c>
      <c r="G6310">
        <v>8160.47</v>
      </c>
    </row>
    <row r="6311" spans="5:7" ht="14.3" thickBot="1" x14ac:dyDescent="0.3">
      <c r="E6311" s="11">
        <v>43691</v>
      </c>
      <c r="F6311">
        <v>2173.36</v>
      </c>
      <c r="G6311">
        <v>8169.82</v>
      </c>
    </row>
    <row r="6312" spans="5:7" ht="14.3" thickBot="1" x14ac:dyDescent="0.3">
      <c r="E6312" s="11">
        <v>43692</v>
      </c>
      <c r="F6312">
        <v>2170.42</v>
      </c>
      <c r="G6312">
        <v>8158.78</v>
      </c>
    </row>
    <row r="6313" spans="5:7" ht="14.3" thickBot="1" x14ac:dyDescent="0.3">
      <c r="E6313" s="11">
        <v>43693</v>
      </c>
      <c r="F6313">
        <v>2172.98</v>
      </c>
      <c r="G6313">
        <v>8168.39</v>
      </c>
    </row>
    <row r="6314" spans="5:7" ht="14.3" thickBot="1" x14ac:dyDescent="0.3">
      <c r="E6314" s="11">
        <v>43696</v>
      </c>
      <c r="F6314">
        <v>2169.1</v>
      </c>
      <c r="G6314">
        <v>8153.81</v>
      </c>
    </row>
    <row r="6315" spans="5:7" ht="14.3" thickBot="1" x14ac:dyDescent="0.3">
      <c r="E6315" s="11">
        <v>43697</v>
      </c>
      <c r="F6315">
        <v>2167.7199999999998</v>
      </c>
      <c r="G6315">
        <v>8148.63</v>
      </c>
    </row>
    <row r="6316" spans="5:7" ht="14.3" thickBot="1" x14ac:dyDescent="0.3">
      <c r="E6316" s="11">
        <v>43698</v>
      </c>
      <c r="F6316">
        <v>2171.54</v>
      </c>
      <c r="G6316">
        <v>8165.09</v>
      </c>
    </row>
    <row r="6317" spans="5:7" ht="14.3" thickBot="1" x14ac:dyDescent="0.3">
      <c r="E6317" s="11">
        <v>43699</v>
      </c>
      <c r="F6317">
        <v>2164.73</v>
      </c>
      <c r="G6317">
        <v>8139.46</v>
      </c>
    </row>
    <row r="6318" spans="5:7" ht="14.3" thickBot="1" x14ac:dyDescent="0.3">
      <c r="E6318" s="11">
        <v>43700</v>
      </c>
      <c r="F6318">
        <v>2167.19</v>
      </c>
      <c r="G6318">
        <v>8148.75</v>
      </c>
    </row>
    <row r="6319" spans="5:7" ht="14.3" thickBot="1" x14ac:dyDescent="0.3">
      <c r="E6319" s="11">
        <v>43703</v>
      </c>
      <c r="F6319">
        <v>2169.62</v>
      </c>
      <c r="G6319">
        <v>8159.93</v>
      </c>
    </row>
    <row r="6320" spans="5:7" ht="14.3" thickBot="1" x14ac:dyDescent="0.3">
      <c r="E6320" s="11">
        <v>43704</v>
      </c>
      <c r="F6320">
        <v>2169.79</v>
      </c>
      <c r="G6320">
        <v>8160.57</v>
      </c>
    </row>
    <row r="6321" spans="5:7" ht="14.3" thickBot="1" x14ac:dyDescent="0.3">
      <c r="E6321" s="11">
        <v>43705</v>
      </c>
      <c r="F6321">
        <v>2161.17</v>
      </c>
      <c r="G6321">
        <v>8137.22</v>
      </c>
    </row>
    <row r="6322" spans="5:7" ht="14.3" thickBot="1" x14ac:dyDescent="0.3">
      <c r="E6322" s="11">
        <v>43706</v>
      </c>
      <c r="F6322">
        <v>2164.1999999999998</v>
      </c>
      <c r="G6322">
        <v>8148.64</v>
      </c>
    </row>
    <row r="6323" spans="5:7" ht="14.3" thickBot="1" x14ac:dyDescent="0.3">
      <c r="E6323" s="11">
        <v>43707</v>
      </c>
      <c r="F6323">
        <v>2161.98</v>
      </c>
      <c r="G6323">
        <v>8142.26</v>
      </c>
    </row>
  </sheetData>
  <conditionalFormatting sqref="F3:F267">
    <cfRule type="top10" dxfId="0" priority="1" stopIfTrue="1" rank="1"/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7246"/>
  <sheetViews>
    <sheetView topLeftCell="A4321" workbookViewId="0">
      <selection activeCell="N44" sqref="N44"/>
    </sheetView>
  </sheetViews>
  <sheetFormatPr defaultRowHeight="27.7" customHeight="1" thickBottom="1" x14ac:dyDescent="0.3"/>
  <cols>
    <col min="1" max="1" width="31" style="11" customWidth="1"/>
    <col min="2" max="2" width="17.125" style="12" bestFit="1" customWidth="1"/>
    <col min="3" max="3" width="15.125" style="11" customWidth="1"/>
    <col min="4" max="4" width="19.125" style="13" customWidth="1"/>
    <col min="5" max="5" width="17.125" style="12" customWidth="1"/>
    <col min="6" max="6" width="17.875" style="12" customWidth="1"/>
    <col min="7" max="7" width="15.375" customWidth="1"/>
    <col min="8" max="8" width="0" hidden="1" customWidth="1"/>
    <col min="9" max="9" width="9.375" style="45" hidden="1" customWidth="1"/>
    <col min="10" max="10" width="10" bestFit="1" customWidth="1"/>
    <col min="12" max="13" width="10.375" customWidth="1"/>
    <col min="15" max="15" width="11" customWidth="1"/>
    <col min="16" max="16" width="14.375" customWidth="1"/>
    <col min="17" max="17" width="13.375" customWidth="1"/>
  </cols>
  <sheetData>
    <row r="1" spans="1:9" s="1" customFormat="1" ht="27.7" customHeight="1" thickBot="1" x14ac:dyDescent="0.3">
      <c r="A1" s="8"/>
      <c r="B1" s="9"/>
      <c r="C1" s="8"/>
      <c r="D1" s="10"/>
      <c r="E1" s="9"/>
      <c r="F1" s="9"/>
      <c r="I1" s="46"/>
    </row>
    <row r="2" spans="1:9" s="1" customFormat="1" ht="27.7" customHeight="1" thickBot="1" x14ac:dyDescent="0.3">
      <c r="A2" s="54" t="s">
        <v>0</v>
      </c>
      <c r="B2" s="55" t="s">
        <v>4</v>
      </c>
      <c r="C2" s="54" t="s">
        <v>0</v>
      </c>
      <c r="D2" s="55" t="s">
        <v>5</v>
      </c>
      <c r="E2" s="55" t="s">
        <v>3</v>
      </c>
      <c r="F2" s="55" t="s">
        <v>3</v>
      </c>
      <c r="I2" s="46"/>
    </row>
    <row r="3" spans="1:9" s="1" customFormat="1" ht="27.7" customHeight="1" thickBot="1" x14ac:dyDescent="0.3">
      <c r="A3" s="54"/>
      <c r="B3" s="55"/>
      <c r="C3" s="54"/>
      <c r="D3" s="55" t="s">
        <v>6</v>
      </c>
      <c r="E3" s="55" t="s">
        <v>1</v>
      </c>
      <c r="F3" s="55" t="s">
        <v>2</v>
      </c>
      <c r="I3" s="46"/>
    </row>
    <row r="4" spans="1:9" ht="27.7" customHeight="1" thickBot="1" x14ac:dyDescent="0.3">
      <c r="A4" s="56"/>
      <c r="B4" s="57"/>
      <c r="C4" s="56"/>
      <c r="D4" s="58">
        <v>35884</v>
      </c>
      <c r="E4" s="57"/>
      <c r="F4" s="57"/>
    </row>
    <row r="5" spans="1:9" ht="27.7" customHeight="1" thickBot="1" x14ac:dyDescent="0.4">
      <c r="A5" s="226" t="s">
        <v>24</v>
      </c>
      <c r="B5" s="227"/>
      <c r="C5" s="227"/>
      <c r="D5" s="227"/>
      <c r="E5" s="227"/>
      <c r="F5" s="228"/>
    </row>
    <row r="6" spans="1:9" ht="27.7" customHeight="1" thickBot="1" x14ac:dyDescent="0.3">
      <c r="A6" s="11">
        <v>32694</v>
      </c>
      <c r="B6" s="12">
        <v>100</v>
      </c>
      <c r="C6" s="11">
        <v>32694</v>
      </c>
      <c r="E6" s="14">
        <v>100</v>
      </c>
      <c r="F6" s="15">
        <v>100</v>
      </c>
      <c r="G6" s="102">
        <v>32694</v>
      </c>
    </row>
    <row r="7" spans="1:9" ht="27.7" customHeight="1" thickBot="1" x14ac:dyDescent="0.3">
      <c r="A7" s="11">
        <v>32701</v>
      </c>
      <c r="B7" s="12">
        <v>103.52</v>
      </c>
      <c r="C7" s="11">
        <v>32701</v>
      </c>
      <c r="E7" s="14">
        <v>103.52</v>
      </c>
      <c r="F7" s="15">
        <v>103.52</v>
      </c>
      <c r="G7" s="102">
        <v>32701</v>
      </c>
      <c r="H7" s="45">
        <f>B7-B6</f>
        <v>3.519999999999996</v>
      </c>
      <c r="I7" s="45">
        <f t="shared" ref="I7:I70" si="0">H7/B6*100</f>
        <v>3.519999999999996</v>
      </c>
    </row>
    <row r="8" spans="1:9" ht="27.7" customHeight="1" thickBot="1" x14ac:dyDescent="0.3">
      <c r="A8" s="11">
        <v>32708</v>
      </c>
      <c r="B8" s="12">
        <v>107.24</v>
      </c>
      <c r="C8" s="11">
        <v>32708</v>
      </c>
      <c r="E8" s="14">
        <v>107.24</v>
      </c>
      <c r="F8" s="15">
        <v>107.24</v>
      </c>
      <c r="G8" s="102">
        <v>32708</v>
      </c>
      <c r="H8" s="45">
        <f t="shared" ref="H8:H71" si="1">B8-B7</f>
        <v>3.7199999999999989</v>
      </c>
      <c r="I8" s="45">
        <f t="shared" si="0"/>
        <v>3.5935085007727965</v>
      </c>
    </row>
    <row r="9" spans="1:9" ht="27.7" customHeight="1" thickBot="1" x14ac:dyDescent="0.4">
      <c r="A9" s="11">
        <v>32715</v>
      </c>
      <c r="B9" s="12">
        <v>111.97</v>
      </c>
      <c r="C9" s="11">
        <v>32715</v>
      </c>
      <c r="E9" s="14">
        <v>111.97</v>
      </c>
      <c r="F9" s="15">
        <v>111.97</v>
      </c>
      <c r="G9" s="102">
        <v>32715</v>
      </c>
      <c r="H9" s="45">
        <f t="shared" si="1"/>
        <v>4.730000000000004</v>
      </c>
      <c r="I9" s="47">
        <f t="shared" si="0"/>
        <v>4.4106676613204066</v>
      </c>
    </row>
    <row r="10" spans="1:9" ht="27.7" customHeight="1" thickBot="1" x14ac:dyDescent="0.3">
      <c r="A10" s="11">
        <v>32722</v>
      </c>
      <c r="B10" s="12">
        <v>115.04</v>
      </c>
      <c r="C10" s="11">
        <v>32722</v>
      </c>
      <c r="E10" s="14">
        <v>115.04</v>
      </c>
      <c r="F10" s="15">
        <v>114.09645425867512</v>
      </c>
      <c r="G10" s="102">
        <v>32722</v>
      </c>
      <c r="H10" s="45">
        <f t="shared" si="1"/>
        <v>3.0700000000000074</v>
      </c>
      <c r="I10" s="45">
        <f t="shared" si="0"/>
        <v>2.7418058408502346</v>
      </c>
    </row>
    <row r="11" spans="1:9" ht="27.7" customHeight="1" thickBot="1" x14ac:dyDescent="0.3">
      <c r="A11" s="11">
        <v>32729</v>
      </c>
      <c r="B11" s="12">
        <v>118.46</v>
      </c>
      <c r="C11" s="11">
        <v>32729</v>
      </c>
      <c r="E11" s="14">
        <v>118.46</v>
      </c>
      <c r="F11" s="15">
        <v>117.48840378548897</v>
      </c>
      <c r="G11" s="102">
        <v>32729</v>
      </c>
      <c r="H11" s="45">
        <f t="shared" si="1"/>
        <v>3.4199999999999875</v>
      </c>
      <c r="I11" s="45">
        <f t="shared" si="0"/>
        <v>2.9728789986091684</v>
      </c>
    </row>
    <row r="12" spans="1:9" ht="27.7" customHeight="1" thickBot="1" x14ac:dyDescent="0.3">
      <c r="A12" s="11">
        <v>32736</v>
      </c>
      <c r="B12" s="12">
        <v>116.49</v>
      </c>
      <c r="C12" s="11">
        <v>32736</v>
      </c>
      <c r="E12" s="14">
        <v>116.49</v>
      </c>
      <c r="F12" s="15">
        <v>115.53456151419562</v>
      </c>
      <c r="G12" s="102">
        <v>32736</v>
      </c>
      <c r="H12" s="45">
        <f t="shared" si="1"/>
        <v>-1.9699999999999989</v>
      </c>
      <c r="I12" s="45">
        <f t="shared" si="0"/>
        <v>-1.6630086105014343</v>
      </c>
    </row>
    <row r="13" spans="1:9" ht="27.7" customHeight="1" thickBot="1" x14ac:dyDescent="0.3">
      <c r="A13" s="11">
        <v>32743</v>
      </c>
      <c r="B13" s="12">
        <v>115.9</v>
      </c>
      <c r="C13" s="11">
        <v>32743</v>
      </c>
      <c r="E13" s="14">
        <v>115.9</v>
      </c>
      <c r="F13" s="15">
        <v>114.94940063091485</v>
      </c>
      <c r="G13" s="102">
        <v>32743</v>
      </c>
      <c r="H13" s="45">
        <f t="shared" si="1"/>
        <v>-0.5899999999999892</v>
      </c>
      <c r="I13" s="45">
        <f t="shared" si="0"/>
        <v>-0.50648124302514308</v>
      </c>
    </row>
    <row r="14" spans="1:9" ht="27.7" customHeight="1" thickBot="1" x14ac:dyDescent="0.3">
      <c r="A14" s="11">
        <v>32750</v>
      </c>
      <c r="B14" s="12">
        <v>113.81</v>
      </c>
      <c r="C14" s="11">
        <v>32750</v>
      </c>
      <c r="E14" s="14">
        <v>113.81</v>
      </c>
      <c r="F14" s="15">
        <v>112.87654258675082</v>
      </c>
      <c r="G14" s="102">
        <v>32750</v>
      </c>
      <c r="H14" s="45">
        <f t="shared" si="1"/>
        <v>-2.0900000000000034</v>
      </c>
      <c r="I14" s="45">
        <f t="shared" si="0"/>
        <v>-1.8032786885245931</v>
      </c>
    </row>
    <row r="15" spans="1:9" ht="27.7" customHeight="1" thickBot="1" x14ac:dyDescent="0.3">
      <c r="A15" s="11">
        <v>32757</v>
      </c>
      <c r="B15" s="12">
        <v>110.26</v>
      </c>
      <c r="C15" s="11">
        <v>32757</v>
      </c>
      <c r="E15" s="14">
        <v>110.26</v>
      </c>
      <c r="F15" s="15">
        <v>107.59076350093113</v>
      </c>
      <c r="G15" s="102">
        <v>32757</v>
      </c>
      <c r="H15" s="45">
        <f t="shared" si="1"/>
        <v>-3.5499999999999972</v>
      </c>
      <c r="I15" s="45">
        <f t="shared" si="0"/>
        <v>-3.1192338107371911</v>
      </c>
    </row>
    <row r="16" spans="1:9" ht="27.7" customHeight="1" thickBot="1" x14ac:dyDescent="0.3">
      <c r="A16" s="11">
        <v>32764</v>
      </c>
      <c r="B16" s="12">
        <v>110.04</v>
      </c>
      <c r="C16" s="11">
        <v>32764</v>
      </c>
      <c r="E16" s="14">
        <v>110.04</v>
      </c>
      <c r="F16" s="15">
        <v>107.3760893854749</v>
      </c>
      <c r="G16" s="102">
        <v>32764</v>
      </c>
      <c r="H16" s="45">
        <f t="shared" si="1"/>
        <v>-0.21999999999999886</v>
      </c>
      <c r="I16" s="45">
        <f t="shared" si="0"/>
        <v>-0.19952838744784948</v>
      </c>
    </row>
    <row r="17" spans="1:9" ht="27.7" customHeight="1" thickBot="1" x14ac:dyDescent="0.3">
      <c r="A17" s="11">
        <v>32771</v>
      </c>
      <c r="B17" s="12">
        <v>111.5</v>
      </c>
      <c r="C17" s="11">
        <v>32771</v>
      </c>
      <c r="E17" s="14">
        <v>111.5</v>
      </c>
      <c r="F17" s="15">
        <v>108.80074487895722</v>
      </c>
      <c r="G17" s="102">
        <v>32771</v>
      </c>
      <c r="H17" s="45">
        <f t="shared" si="1"/>
        <v>1.4599999999999937</v>
      </c>
      <c r="I17" s="45">
        <f t="shared" si="0"/>
        <v>1.3267902580879622</v>
      </c>
    </row>
    <row r="18" spans="1:9" ht="27.7" customHeight="1" thickBot="1" x14ac:dyDescent="0.3">
      <c r="A18" s="11">
        <v>32778</v>
      </c>
      <c r="B18" s="12">
        <v>113.43</v>
      </c>
      <c r="C18" s="11">
        <v>32778</v>
      </c>
      <c r="E18" s="14">
        <v>113.69240873115898</v>
      </c>
      <c r="F18" s="15">
        <v>110.94007853841212</v>
      </c>
      <c r="G18" s="102">
        <v>32778</v>
      </c>
      <c r="H18" s="45">
        <f t="shared" si="1"/>
        <v>1.9300000000000068</v>
      </c>
      <c r="I18" s="45">
        <f t="shared" si="0"/>
        <v>1.7309417040358808</v>
      </c>
    </row>
    <row r="19" spans="1:9" ht="27.7" customHeight="1" thickBot="1" x14ac:dyDescent="0.3">
      <c r="A19" s="11">
        <v>32785</v>
      </c>
      <c r="B19" s="12">
        <v>116.71</v>
      </c>
      <c r="C19" s="11">
        <v>32785</v>
      </c>
      <c r="E19" s="14">
        <v>116.97999667648385</v>
      </c>
      <c r="F19" s="15">
        <v>116.53520581459608</v>
      </c>
      <c r="G19" s="102">
        <v>32785</v>
      </c>
      <c r="H19" s="45">
        <f t="shared" si="1"/>
        <v>3.2799999999999869</v>
      </c>
      <c r="I19" s="45">
        <f t="shared" si="0"/>
        <v>2.8916512386493753</v>
      </c>
    </row>
    <row r="20" spans="1:9" ht="27.7" customHeight="1" thickBot="1" x14ac:dyDescent="0.3">
      <c r="A20" s="11">
        <v>32792</v>
      </c>
      <c r="B20" s="12">
        <v>119.51</v>
      </c>
      <c r="C20" s="11">
        <v>32792</v>
      </c>
      <c r="E20" s="14">
        <v>119.7864741907856</v>
      </c>
      <c r="F20" s="15">
        <v>119.3310123117332</v>
      </c>
      <c r="G20" s="102">
        <v>32792</v>
      </c>
      <c r="H20" s="45">
        <f t="shared" si="1"/>
        <v>2.8000000000000114</v>
      </c>
      <c r="I20" s="45">
        <f t="shared" si="0"/>
        <v>2.3991089024076868</v>
      </c>
    </row>
    <row r="21" spans="1:9" ht="27.7" customHeight="1" thickBot="1" x14ac:dyDescent="0.3">
      <c r="A21" s="11">
        <v>32799</v>
      </c>
      <c r="B21" s="12">
        <v>117.02</v>
      </c>
      <c r="C21" s="11">
        <v>32799</v>
      </c>
      <c r="E21" s="14">
        <v>117.29071382985298</v>
      </c>
      <c r="F21" s="15">
        <v>116.84474153392199</v>
      </c>
      <c r="G21" s="102">
        <v>32799</v>
      </c>
      <c r="H21" s="45">
        <f t="shared" si="1"/>
        <v>-2.4900000000000091</v>
      </c>
      <c r="I21" s="45">
        <f t="shared" si="0"/>
        <v>-2.0835076562630817</v>
      </c>
    </row>
    <row r="22" spans="1:9" ht="27.7" customHeight="1" thickBot="1" x14ac:dyDescent="0.3">
      <c r="A22" s="11">
        <v>32806</v>
      </c>
      <c r="B22" s="12">
        <v>115.02</v>
      </c>
      <c r="C22" s="11">
        <v>32806</v>
      </c>
      <c r="E22" s="14">
        <v>115.28608703392317</v>
      </c>
      <c r="F22" s="15">
        <v>114.84773689310978</v>
      </c>
      <c r="G22" s="102">
        <v>32806</v>
      </c>
      <c r="H22" s="45">
        <f t="shared" si="1"/>
        <v>-2</v>
      </c>
      <c r="I22" s="45">
        <f t="shared" si="0"/>
        <v>-1.7091095539224066</v>
      </c>
    </row>
    <row r="23" spans="1:9" ht="27.7" customHeight="1" thickBot="1" x14ac:dyDescent="0.3">
      <c r="A23" s="11">
        <v>32813</v>
      </c>
      <c r="B23" s="12">
        <v>114.15</v>
      </c>
      <c r="C23" s="11">
        <v>32813</v>
      </c>
      <c r="E23" s="14">
        <v>114.41407437769371</v>
      </c>
      <c r="F23" s="15">
        <v>115.22032346043211</v>
      </c>
      <c r="G23" s="102">
        <v>32813</v>
      </c>
      <c r="H23" s="45">
        <f t="shared" si="1"/>
        <v>-0.86999999999999034</v>
      </c>
      <c r="I23" s="45">
        <f t="shared" si="0"/>
        <v>-0.75639019300990296</v>
      </c>
    </row>
    <row r="24" spans="1:9" ht="27.7" customHeight="1" thickBot="1" x14ac:dyDescent="0.3">
      <c r="A24" s="11">
        <v>32820</v>
      </c>
      <c r="B24" s="12">
        <v>116.6</v>
      </c>
      <c r="C24" s="11">
        <v>32820</v>
      </c>
      <c r="E24" s="14">
        <v>116.8697422027077</v>
      </c>
      <c r="F24" s="15">
        <v>117.69329579926746</v>
      </c>
      <c r="G24" s="102">
        <v>32820</v>
      </c>
      <c r="H24" s="45">
        <f t="shared" si="1"/>
        <v>2.4499999999999886</v>
      </c>
      <c r="I24" s="45">
        <f t="shared" si="0"/>
        <v>2.1462987297415581</v>
      </c>
    </row>
    <row r="25" spans="1:9" ht="27.7" customHeight="1" thickBot="1" x14ac:dyDescent="0.3">
      <c r="A25" s="11">
        <v>32827</v>
      </c>
      <c r="B25" s="12">
        <v>116.19</v>
      </c>
      <c r="C25" s="11">
        <v>32827</v>
      </c>
      <c r="E25" s="14">
        <v>116.45879370954209</v>
      </c>
      <c r="F25" s="15">
        <v>117.27945144868686</v>
      </c>
      <c r="G25" s="102">
        <v>32827</v>
      </c>
      <c r="H25" s="45">
        <f t="shared" si="1"/>
        <v>-0.40999999999999659</v>
      </c>
      <c r="I25" s="45">
        <f t="shared" si="0"/>
        <v>-0.35162950257289588</v>
      </c>
    </row>
    <row r="26" spans="1:9" ht="27.7" customHeight="1" thickBot="1" x14ac:dyDescent="0.3">
      <c r="A26" s="11">
        <v>32834</v>
      </c>
      <c r="B26" s="12">
        <v>116.64</v>
      </c>
      <c r="C26" s="11">
        <v>32834</v>
      </c>
      <c r="E26" s="14">
        <v>116.90983473862629</v>
      </c>
      <c r="F26" s="15">
        <v>117.7336708578607</v>
      </c>
      <c r="G26" s="102">
        <v>32834</v>
      </c>
      <c r="H26" s="45">
        <f t="shared" si="1"/>
        <v>0.45000000000000284</v>
      </c>
      <c r="I26" s="45">
        <f t="shared" si="0"/>
        <v>0.38729666924864692</v>
      </c>
    </row>
    <row r="27" spans="1:9" ht="27.7" customHeight="1" thickBot="1" x14ac:dyDescent="0.3">
      <c r="A27" s="11">
        <v>32841</v>
      </c>
      <c r="B27" s="12">
        <v>116.03</v>
      </c>
      <c r="C27" s="11">
        <v>32841</v>
      </c>
      <c r="E27" s="14">
        <v>116.29842356586769</v>
      </c>
      <c r="F27" s="15">
        <v>117.11795121431392</v>
      </c>
      <c r="G27" s="102">
        <v>32841</v>
      </c>
      <c r="H27" s="45">
        <f t="shared" si="1"/>
        <v>-0.60999999999999943</v>
      </c>
      <c r="I27" s="45">
        <f t="shared" si="0"/>
        <v>-0.52297668038408729</v>
      </c>
    </row>
    <row r="28" spans="1:9" ht="27.7" customHeight="1" thickBot="1" x14ac:dyDescent="0.3">
      <c r="A28" s="11">
        <v>32848</v>
      </c>
      <c r="B28" s="12">
        <v>117.39</v>
      </c>
      <c r="C28" s="11">
        <v>32848</v>
      </c>
      <c r="E28" s="14">
        <v>118.99628785608952</v>
      </c>
      <c r="F28" s="15">
        <v>122.02359067826012</v>
      </c>
      <c r="G28" s="102">
        <v>32848</v>
      </c>
      <c r="H28" s="45">
        <f t="shared" si="1"/>
        <v>1.3599999999999994</v>
      </c>
      <c r="I28" s="45">
        <f t="shared" si="0"/>
        <v>1.1721106610359384</v>
      </c>
    </row>
    <row r="29" spans="1:9" ht="27.7" customHeight="1" thickBot="1" x14ac:dyDescent="0.3">
      <c r="A29" s="11">
        <v>32855</v>
      </c>
      <c r="B29" s="12">
        <v>116.9</v>
      </c>
      <c r="C29" s="11">
        <v>32855</v>
      </c>
      <c r="E29" s="14">
        <v>118.49958301709572</v>
      </c>
      <c r="F29" s="15">
        <v>121.51424951263827</v>
      </c>
      <c r="G29" s="102">
        <v>32855</v>
      </c>
      <c r="H29" s="45">
        <f t="shared" si="1"/>
        <v>-0.48999999999999488</v>
      </c>
      <c r="I29" s="45">
        <f t="shared" si="0"/>
        <v>-0.41741204531901771</v>
      </c>
    </row>
    <row r="30" spans="1:9" ht="27.7" customHeight="1" thickBot="1" x14ac:dyDescent="0.3">
      <c r="A30" s="11">
        <v>32862</v>
      </c>
      <c r="B30" s="12">
        <v>116.1</v>
      </c>
      <c r="C30" s="11">
        <v>32862</v>
      </c>
      <c r="E30" s="14">
        <v>117.68863634118743</v>
      </c>
      <c r="F30" s="15">
        <v>120.68267209937812</v>
      </c>
      <c r="G30" s="102">
        <v>32862</v>
      </c>
      <c r="H30" s="45">
        <f t="shared" si="1"/>
        <v>-0.80000000000001137</v>
      </c>
      <c r="I30" s="45">
        <f t="shared" si="0"/>
        <v>-0.6843455945252449</v>
      </c>
    </row>
    <row r="31" spans="1:9" ht="27.7" customHeight="1" thickBot="1" x14ac:dyDescent="0.3">
      <c r="A31" s="11">
        <v>32869</v>
      </c>
      <c r="B31" s="12">
        <v>117.34</v>
      </c>
      <c r="C31" s="11">
        <v>32869</v>
      </c>
      <c r="E31" s="14">
        <v>118.94560368884525</v>
      </c>
      <c r="F31" s="15">
        <v>121.97161708993134</v>
      </c>
      <c r="G31" s="102">
        <v>32869</v>
      </c>
      <c r="H31" s="45">
        <f t="shared" si="1"/>
        <v>1.2400000000000091</v>
      </c>
      <c r="I31" s="45">
        <f t="shared" si="0"/>
        <v>1.0680447889750293</v>
      </c>
    </row>
    <row r="32" spans="1:9" ht="27.7" customHeight="1" thickBot="1" x14ac:dyDescent="0.3">
      <c r="A32" s="11">
        <v>32883</v>
      </c>
      <c r="B32" s="12">
        <v>119.81</v>
      </c>
      <c r="C32" s="11">
        <v>32883</v>
      </c>
      <c r="E32" s="14">
        <v>121.44940155071203</v>
      </c>
      <c r="F32" s="15">
        <v>125.7697359932275</v>
      </c>
      <c r="G32" s="102">
        <v>32883</v>
      </c>
      <c r="H32" s="45">
        <f t="shared" si="1"/>
        <v>2.4699999999999989</v>
      </c>
      <c r="I32" s="45">
        <f t="shared" si="0"/>
        <v>2.1049940344298612</v>
      </c>
    </row>
    <row r="33" spans="1:9" ht="27.7" customHeight="1" thickBot="1" x14ac:dyDescent="0.3">
      <c r="A33" s="11">
        <v>32890</v>
      </c>
      <c r="B33" s="12">
        <v>121.29</v>
      </c>
      <c r="C33" s="11">
        <v>32890</v>
      </c>
      <c r="E33" s="14">
        <v>122.94965290114233</v>
      </c>
      <c r="F33" s="15">
        <v>127.32335596877191</v>
      </c>
      <c r="G33" s="102">
        <v>32890</v>
      </c>
      <c r="H33" s="45">
        <f t="shared" si="1"/>
        <v>1.480000000000004</v>
      </c>
      <c r="I33" s="45">
        <f t="shared" si="0"/>
        <v>1.2352892079125315</v>
      </c>
    </row>
    <row r="34" spans="1:9" ht="27.7" customHeight="1" thickBot="1" x14ac:dyDescent="0.3">
      <c r="A34" s="11">
        <v>32897</v>
      </c>
      <c r="B34" s="12">
        <v>124.22</v>
      </c>
      <c r="C34" s="11">
        <v>32897</v>
      </c>
      <c r="E34" s="14">
        <v>125.91974510165636</v>
      </c>
      <c r="F34" s="15">
        <v>130.39910362305918</v>
      </c>
      <c r="G34" s="102">
        <v>32897</v>
      </c>
      <c r="H34" s="45">
        <f t="shared" si="1"/>
        <v>2.9299999999999926</v>
      </c>
      <c r="I34" s="45">
        <f t="shared" si="0"/>
        <v>2.4156979140901909</v>
      </c>
    </row>
    <row r="35" spans="1:9" ht="27.7" customHeight="1" thickBot="1" x14ac:dyDescent="0.3">
      <c r="A35" s="11">
        <v>32904</v>
      </c>
      <c r="B35" s="12">
        <v>127.64</v>
      </c>
      <c r="C35" s="11">
        <v>32904</v>
      </c>
      <c r="E35" s="14">
        <v>129.38654214116423</v>
      </c>
      <c r="F35" s="15">
        <v>133.98922545843885</v>
      </c>
      <c r="G35" s="102">
        <v>32904</v>
      </c>
      <c r="H35" s="45">
        <f t="shared" si="1"/>
        <v>3.4200000000000017</v>
      </c>
      <c r="I35" s="45">
        <f t="shared" si="0"/>
        <v>2.7531798422154257</v>
      </c>
    </row>
    <row r="36" spans="1:9" ht="27.7" customHeight="1" thickBot="1" x14ac:dyDescent="0.3">
      <c r="A36" s="11">
        <v>32911</v>
      </c>
      <c r="B36" s="12">
        <v>131.12</v>
      </c>
      <c r="C36" s="11">
        <v>32911</v>
      </c>
      <c r="E36" s="14">
        <v>132.91416018136519</v>
      </c>
      <c r="F36" s="15">
        <v>138.46326030822141</v>
      </c>
      <c r="G36" s="102">
        <v>32911</v>
      </c>
      <c r="H36" s="45">
        <f t="shared" si="1"/>
        <v>3.480000000000004</v>
      </c>
      <c r="I36" s="45">
        <f t="shared" si="0"/>
        <v>2.7264180507677875</v>
      </c>
    </row>
    <row r="37" spans="1:9" ht="27.7" customHeight="1" thickBot="1" x14ac:dyDescent="0.3">
      <c r="A37" s="11">
        <v>32918</v>
      </c>
      <c r="B37" s="12">
        <v>135.53</v>
      </c>
      <c r="C37" s="11">
        <v>32918</v>
      </c>
      <c r="E37" s="14">
        <v>137.38450373230953</v>
      </c>
      <c r="F37" s="15">
        <v>143.12023848057694</v>
      </c>
      <c r="G37" s="102">
        <v>32918</v>
      </c>
      <c r="H37" s="45">
        <f t="shared" si="1"/>
        <v>4.4099999999999966</v>
      </c>
      <c r="I37" s="45">
        <f t="shared" si="0"/>
        <v>3.3633312995729074</v>
      </c>
    </row>
    <row r="38" spans="1:9" ht="27.7" customHeight="1" thickBot="1" x14ac:dyDescent="0.3">
      <c r="A38" s="11">
        <v>32925</v>
      </c>
      <c r="B38" s="12">
        <v>136.15</v>
      </c>
      <c r="C38" s="11">
        <v>32925</v>
      </c>
      <c r="E38" s="14">
        <v>138.01298740613845</v>
      </c>
      <c r="F38" s="15">
        <v>143.7749610354206</v>
      </c>
      <c r="G38" s="102">
        <v>32925</v>
      </c>
      <c r="H38" s="45">
        <f t="shared" si="1"/>
        <v>0.62000000000000455</v>
      </c>
      <c r="I38" s="45">
        <f t="shared" si="0"/>
        <v>0.45746329226001964</v>
      </c>
    </row>
    <row r="39" spans="1:9" ht="27.7" customHeight="1" thickBot="1" x14ac:dyDescent="0.3">
      <c r="A39" s="11">
        <v>32932</v>
      </c>
      <c r="B39" s="12">
        <v>137.32</v>
      </c>
      <c r="C39" s="11">
        <v>32932</v>
      </c>
      <c r="E39" s="14">
        <v>139.19899691965426</v>
      </c>
      <c r="F39" s="15">
        <v>145.01048585665774</v>
      </c>
      <c r="G39" s="102">
        <v>32932</v>
      </c>
      <c r="H39" s="45">
        <f t="shared" si="1"/>
        <v>1.1699999999999875</v>
      </c>
      <c r="I39" s="45">
        <f t="shared" si="0"/>
        <v>0.85934630921776534</v>
      </c>
    </row>
    <row r="40" spans="1:9" ht="27.7" customHeight="1" thickBot="1" x14ac:dyDescent="0.3">
      <c r="A40" s="11">
        <v>32939</v>
      </c>
      <c r="B40" s="12">
        <v>137.77000000000001</v>
      </c>
      <c r="C40" s="11">
        <v>32939</v>
      </c>
      <c r="E40" s="14">
        <v>139.6551544248527</v>
      </c>
      <c r="F40" s="15">
        <v>143.67663792923329</v>
      </c>
      <c r="G40" s="102">
        <v>32939</v>
      </c>
      <c r="H40" s="45">
        <f t="shared" si="1"/>
        <v>0.45000000000001705</v>
      </c>
      <c r="I40" s="45">
        <f t="shared" si="0"/>
        <v>0.32770171861347008</v>
      </c>
    </row>
    <row r="41" spans="1:9" ht="27.7" customHeight="1" thickBot="1" x14ac:dyDescent="0.3">
      <c r="A41" s="11">
        <v>32946</v>
      </c>
      <c r="B41" s="12">
        <v>137.49</v>
      </c>
      <c r="C41" s="11">
        <v>32946</v>
      </c>
      <c r="E41" s="14">
        <v>139.37132308828478</v>
      </c>
      <c r="F41" s="15">
        <v>143.38463343899457</v>
      </c>
      <c r="G41" s="102">
        <v>32946</v>
      </c>
      <c r="H41" s="45">
        <f t="shared" si="1"/>
        <v>-0.28000000000000114</v>
      </c>
      <c r="I41" s="45">
        <f t="shared" si="0"/>
        <v>-0.2032372795238449</v>
      </c>
    </row>
    <row r="42" spans="1:9" ht="27.7" customHeight="1" thickBot="1" x14ac:dyDescent="0.3">
      <c r="A42" s="11">
        <v>32953</v>
      </c>
      <c r="B42" s="12">
        <v>139.65</v>
      </c>
      <c r="C42" s="11">
        <v>32953</v>
      </c>
      <c r="E42" s="14">
        <v>141.56087911323709</v>
      </c>
      <c r="F42" s="15">
        <v>145.6372395065502</v>
      </c>
      <c r="G42" s="102">
        <v>32953</v>
      </c>
      <c r="H42" s="45">
        <f t="shared" si="1"/>
        <v>2.1599999999999966</v>
      </c>
      <c r="I42" s="45">
        <f t="shared" si="0"/>
        <v>1.5710233471525177</v>
      </c>
    </row>
    <row r="43" spans="1:9" ht="27.7" customHeight="1" thickBot="1" x14ac:dyDescent="0.3">
      <c r="A43" s="11">
        <v>32960</v>
      </c>
      <c r="B43" s="12">
        <v>140.80000000000001</v>
      </c>
      <c r="C43" s="11">
        <v>32960</v>
      </c>
      <c r="E43" s="14">
        <v>142.72661495985525</v>
      </c>
      <c r="F43" s="15">
        <v>146.83654366288775</v>
      </c>
      <c r="G43" s="102">
        <v>32960</v>
      </c>
      <c r="H43" s="45">
        <f t="shared" si="1"/>
        <v>1.1500000000000057</v>
      </c>
      <c r="I43" s="45">
        <f t="shared" si="0"/>
        <v>0.82348728965270723</v>
      </c>
    </row>
    <row r="44" spans="1:9" ht="27.7" customHeight="1" thickBot="1" x14ac:dyDescent="0.3">
      <c r="A44" s="11">
        <v>32967</v>
      </c>
      <c r="B44" s="12">
        <v>137.81</v>
      </c>
      <c r="C44" s="11">
        <v>32967</v>
      </c>
      <c r="E44" s="14">
        <v>142.03187295610826</v>
      </c>
      <c r="F44" s="15">
        <v>146.0262290954887</v>
      </c>
      <c r="G44" s="102">
        <v>32967</v>
      </c>
      <c r="H44" s="45">
        <f t="shared" si="1"/>
        <v>-2.9900000000000091</v>
      </c>
      <c r="I44" s="45">
        <f t="shared" si="0"/>
        <v>-2.1235795454545516</v>
      </c>
    </row>
    <row r="45" spans="1:9" ht="27.7" customHeight="1" thickBot="1" x14ac:dyDescent="0.3">
      <c r="A45" s="11">
        <v>32974</v>
      </c>
      <c r="B45" s="12">
        <v>137.5</v>
      </c>
      <c r="C45" s="11">
        <v>32974</v>
      </c>
      <c r="E45" s="14">
        <v>141.71237596302799</v>
      </c>
      <c r="F45" s="15">
        <v>145.69774690247223</v>
      </c>
      <c r="G45" s="102">
        <v>32974</v>
      </c>
      <c r="H45" s="45">
        <f t="shared" si="1"/>
        <v>-0.31000000000000227</v>
      </c>
      <c r="I45" s="45">
        <f t="shared" si="0"/>
        <v>-0.22494739133589889</v>
      </c>
    </row>
    <row r="46" spans="1:9" ht="27.7" customHeight="1" thickBot="1" x14ac:dyDescent="0.3">
      <c r="A46" s="11">
        <v>32981</v>
      </c>
      <c r="B46" s="12">
        <v>137.82</v>
      </c>
      <c r="C46" s="11">
        <v>32981</v>
      </c>
      <c r="E46" s="14">
        <v>142.04217931072378</v>
      </c>
      <c r="F46" s="15">
        <v>146.03682529526344</v>
      </c>
      <c r="G46" s="102">
        <v>32981</v>
      </c>
      <c r="H46" s="45">
        <f t="shared" si="1"/>
        <v>0.31999999999999318</v>
      </c>
      <c r="I46" s="45">
        <f t="shared" si="0"/>
        <v>0.23272727272726779</v>
      </c>
    </row>
    <row r="47" spans="1:9" ht="27.7" customHeight="1" thickBot="1" x14ac:dyDescent="0.3">
      <c r="A47" s="11">
        <v>32988</v>
      </c>
      <c r="B47" s="12">
        <v>137.28</v>
      </c>
      <c r="C47" s="11">
        <v>32988</v>
      </c>
      <c r="E47" s="14">
        <v>141.48563616148718</v>
      </c>
      <c r="F47" s="15">
        <v>145.4646305074283</v>
      </c>
      <c r="G47" s="102">
        <v>32988</v>
      </c>
      <c r="H47" s="45">
        <f t="shared" si="1"/>
        <v>-0.53999999999999204</v>
      </c>
      <c r="I47" s="45">
        <f t="shared" si="0"/>
        <v>-0.39181541140617621</v>
      </c>
    </row>
    <row r="48" spans="1:9" ht="27.7" customHeight="1" thickBot="1" x14ac:dyDescent="0.3">
      <c r="A48" s="11">
        <v>32995</v>
      </c>
      <c r="B48" s="12">
        <v>135.87</v>
      </c>
      <c r="C48" s="11">
        <v>32995</v>
      </c>
      <c r="E48" s="14">
        <v>140.03244016070269</v>
      </c>
      <c r="F48" s="15">
        <v>143.31445047696917</v>
      </c>
      <c r="G48" s="102">
        <v>32995</v>
      </c>
      <c r="H48" s="45">
        <f t="shared" si="1"/>
        <v>-1.4099999999999966</v>
      </c>
      <c r="I48" s="45">
        <f t="shared" si="0"/>
        <v>-1.0270979020978996</v>
      </c>
    </row>
    <row r="49" spans="1:9" ht="27.7" customHeight="1" thickBot="1" x14ac:dyDescent="0.3">
      <c r="A49" s="11">
        <v>33002</v>
      </c>
      <c r="B49" s="12">
        <v>135.6</v>
      </c>
      <c r="C49" s="11">
        <v>33002</v>
      </c>
      <c r="E49" s="14">
        <v>139.75416858608438</v>
      </c>
      <c r="F49" s="15">
        <v>143.02965691232075</v>
      </c>
      <c r="G49" s="102">
        <v>33002</v>
      </c>
      <c r="H49" s="45">
        <f t="shared" si="1"/>
        <v>-0.27000000000001023</v>
      </c>
      <c r="I49" s="45">
        <f t="shared" si="0"/>
        <v>-0.19871936409804242</v>
      </c>
    </row>
    <row r="50" spans="1:9" ht="27.7" customHeight="1" thickBot="1" x14ac:dyDescent="0.3">
      <c r="A50" s="11">
        <v>33009</v>
      </c>
      <c r="B50" s="12">
        <v>136.69</v>
      </c>
      <c r="C50" s="11">
        <v>33009</v>
      </c>
      <c r="E50" s="14">
        <v>140.8775612391731</v>
      </c>
      <c r="F50" s="15">
        <v>144.17937908071622</v>
      </c>
      <c r="G50" s="102">
        <v>33009</v>
      </c>
      <c r="H50" s="45">
        <f t="shared" si="1"/>
        <v>1.0900000000000034</v>
      </c>
      <c r="I50" s="45">
        <f t="shared" si="0"/>
        <v>0.80383480825958964</v>
      </c>
    </row>
    <row r="51" spans="1:9" ht="27.7" customHeight="1" thickBot="1" x14ac:dyDescent="0.3">
      <c r="A51" s="11">
        <v>33016</v>
      </c>
      <c r="B51" s="12">
        <v>137.41999999999999</v>
      </c>
      <c r="C51" s="11">
        <v>33016</v>
      </c>
      <c r="E51" s="14">
        <v>142.23231613873546</v>
      </c>
      <c r="F51" s="15">
        <v>145.56588604823708</v>
      </c>
      <c r="G51" s="102">
        <v>33016</v>
      </c>
      <c r="H51" s="45">
        <f t="shared" si="1"/>
        <v>0.72999999999998977</v>
      </c>
      <c r="I51" s="45">
        <f t="shared" si="0"/>
        <v>0.53405516131391451</v>
      </c>
    </row>
    <row r="52" spans="1:9" ht="27.7" customHeight="1" thickBot="1" x14ac:dyDescent="0.3">
      <c r="A52" s="11">
        <v>33023</v>
      </c>
      <c r="B52" s="12">
        <v>138.93</v>
      </c>
      <c r="C52" s="11">
        <v>33023</v>
      </c>
      <c r="E52" s="14">
        <v>143.79519488542073</v>
      </c>
      <c r="F52" s="15">
        <v>147.1653947655478</v>
      </c>
      <c r="G52" s="102">
        <v>33023</v>
      </c>
      <c r="H52" s="45">
        <f t="shared" si="1"/>
        <v>1.5100000000000193</v>
      </c>
      <c r="I52" s="45">
        <f t="shared" si="0"/>
        <v>1.0988211322951678</v>
      </c>
    </row>
    <row r="53" spans="1:9" ht="27.7" customHeight="1" thickBot="1" x14ac:dyDescent="0.3">
      <c r="A53" s="11">
        <v>33030</v>
      </c>
      <c r="B53" s="12">
        <v>142.88</v>
      </c>
      <c r="C53" s="11">
        <v>33030</v>
      </c>
      <c r="E53" s="14">
        <v>150.05560597322895</v>
      </c>
      <c r="F53" s="15">
        <v>150.63053166661297</v>
      </c>
      <c r="G53" s="102">
        <v>33030</v>
      </c>
      <c r="H53" s="45">
        <f t="shared" si="1"/>
        <v>3.9499999999999886</v>
      </c>
      <c r="I53" s="45">
        <f t="shared" si="0"/>
        <v>2.8431584251061603</v>
      </c>
    </row>
    <row r="54" spans="1:9" ht="27.7" customHeight="1" thickBot="1" x14ac:dyDescent="0.3">
      <c r="A54" s="11">
        <v>33037</v>
      </c>
      <c r="B54" s="12">
        <v>146.16999999999999</v>
      </c>
      <c r="C54" s="11">
        <v>33037</v>
      </c>
      <c r="E54" s="14">
        <v>153.51083374234935</v>
      </c>
      <c r="F54" s="15">
        <v>154.09899785630472</v>
      </c>
      <c r="G54" s="102">
        <v>33037</v>
      </c>
      <c r="H54" s="45">
        <f t="shared" si="1"/>
        <v>3.289999999999992</v>
      </c>
      <c r="I54" s="45">
        <f t="shared" si="0"/>
        <v>2.3026315789473633</v>
      </c>
    </row>
    <row r="55" spans="1:9" ht="27.7" customHeight="1" thickBot="1" x14ac:dyDescent="0.3">
      <c r="A55" s="11">
        <v>33044</v>
      </c>
      <c r="B55" s="12">
        <v>148.13999999999999</v>
      </c>
      <c r="C55" s="11">
        <v>33044</v>
      </c>
      <c r="E55" s="14">
        <v>155.5797695189959</v>
      </c>
      <c r="F55" s="15">
        <v>156.17586058994993</v>
      </c>
      <c r="G55" s="102">
        <v>33044</v>
      </c>
      <c r="H55" s="45">
        <f t="shared" si="1"/>
        <v>1.9699999999999989</v>
      </c>
      <c r="I55" s="45">
        <f t="shared" si="0"/>
        <v>1.3477457754669215</v>
      </c>
    </row>
    <row r="56" spans="1:9" ht="27.7" customHeight="1" thickBot="1" x14ac:dyDescent="0.3">
      <c r="A56" s="11">
        <v>33051</v>
      </c>
      <c r="B56" s="12">
        <v>149.71</v>
      </c>
      <c r="C56" s="11">
        <v>33051</v>
      </c>
      <c r="E56" s="14">
        <v>157.75624190068297</v>
      </c>
      <c r="F56" s="15">
        <v>158.36067194627944</v>
      </c>
      <c r="G56" s="102">
        <v>33051</v>
      </c>
      <c r="H56" s="45">
        <f t="shared" si="1"/>
        <v>1.5700000000000216</v>
      </c>
      <c r="I56" s="45">
        <f t="shared" si="0"/>
        <v>1.0598082894559346</v>
      </c>
    </row>
    <row r="57" spans="1:9" ht="27.7" customHeight="1" thickBot="1" x14ac:dyDescent="0.3">
      <c r="A57" s="11">
        <v>33058</v>
      </c>
      <c r="B57" s="12">
        <v>153.25</v>
      </c>
      <c r="C57" s="11">
        <v>33058</v>
      </c>
      <c r="E57" s="14">
        <v>161.48650104388261</v>
      </c>
      <c r="F57" s="15">
        <v>165.59476819372699</v>
      </c>
      <c r="G57" s="102">
        <v>33058</v>
      </c>
      <c r="H57" s="45">
        <f t="shared" si="1"/>
        <v>3.539999999999992</v>
      </c>
      <c r="I57" s="45">
        <f t="shared" si="0"/>
        <v>2.364571504909486</v>
      </c>
    </row>
    <row r="58" spans="1:9" ht="27.7" customHeight="1" thickBot="1" x14ac:dyDescent="0.3">
      <c r="A58" s="11">
        <v>33065</v>
      </c>
      <c r="B58" s="12">
        <v>158.97</v>
      </c>
      <c r="C58" s="11">
        <v>33065</v>
      </c>
      <c r="E58" s="14">
        <v>167.51392542216001</v>
      </c>
      <c r="F58" s="15">
        <v>171.77553213544391</v>
      </c>
      <c r="G58" s="102">
        <v>33065</v>
      </c>
      <c r="H58" s="45">
        <f t="shared" si="1"/>
        <v>5.7199999999999989</v>
      </c>
      <c r="I58" s="45">
        <f t="shared" si="0"/>
        <v>3.7324632952691674</v>
      </c>
    </row>
    <row r="59" spans="1:9" ht="27.7" customHeight="1" thickBot="1" x14ac:dyDescent="0.3">
      <c r="A59" s="11">
        <v>33072</v>
      </c>
      <c r="B59" s="12">
        <v>161.31</v>
      </c>
      <c r="C59" s="11">
        <v>33072</v>
      </c>
      <c r="E59" s="14">
        <v>169.97968994054622</v>
      </c>
      <c r="F59" s="15">
        <v>174.30402647523721</v>
      </c>
      <c r="G59" s="102">
        <v>33072</v>
      </c>
      <c r="H59" s="45">
        <f t="shared" si="1"/>
        <v>2.3400000000000034</v>
      </c>
      <c r="I59" s="45">
        <f t="shared" si="0"/>
        <v>1.4719758444989641</v>
      </c>
    </row>
    <row r="60" spans="1:9" ht="27.7" customHeight="1" thickBot="1" x14ac:dyDescent="0.3">
      <c r="A60" s="11">
        <v>33079</v>
      </c>
      <c r="B60" s="12">
        <v>165.93</v>
      </c>
      <c r="C60" s="11">
        <v>33079</v>
      </c>
      <c r="E60" s="14">
        <v>174.84799424607795</v>
      </c>
      <c r="F60" s="15">
        <v>179.29618196662395</v>
      </c>
      <c r="G60" s="102">
        <v>33079</v>
      </c>
      <c r="H60" s="45">
        <f t="shared" si="1"/>
        <v>4.6200000000000045</v>
      </c>
      <c r="I60" s="45">
        <f t="shared" si="0"/>
        <v>2.8640505858285317</v>
      </c>
    </row>
    <row r="61" spans="1:9" ht="27.7" customHeight="1" thickBot="1" x14ac:dyDescent="0.3">
      <c r="A61" s="11">
        <v>33086</v>
      </c>
      <c r="B61" s="12">
        <v>167.97</v>
      </c>
      <c r="C61" s="11">
        <v>33086</v>
      </c>
      <c r="E61" s="14">
        <v>176.99763510826077</v>
      </c>
      <c r="F61" s="15">
        <v>187.8732494194368</v>
      </c>
      <c r="G61" s="102">
        <v>33086</v>
      </c>
      <c r="H61" s="45">
        <f t="shared" si="1"/>
        <v>2.039999999999992</v>
      </c>
      <c r="I61" s="45">
        <f t="shared" si="0"/>
        <v>1.2294340987163213</v>
      </c>
    </row>
    <row r="62" spans="1:9" ht="27.7" customHeight="1" thickBot="1" x14ac:dyDescent="0.3">
      <c r="A62" s="11">
        <v>33093</v>
      </c>
      <c r="B62" s="12">
        <v>173.43</v>
      </c>
      <c r="C62" s="11">
        <v>33093</v>
      </c>
      <c r="E62" s="14">
        <v>182.75108565116193</v>
      </c>
      <c r="F62" s="15">
        <v>193.98022055612864</v>
      </c>
      <c r="G62" s="102">
        <v>33093</v>
      </c>
      <c r="H62" s="45">
        <f t="shared" si="1"/>
        <v>5.460000000000008</v>
      </c>
      <c r="I62" s="45">
        <f t="shared" si="0"/>
        <v>3.2505804607965754</v>
      </c>
    </row>
    <row r="63" spans="1:9" ht="27.7" customHeight="1" thickBot="1" x14ac:dyDescent="0.3">
      <c r="A63" s="11">
        <v>33100</v>
      </c>
      <c r="B63" s="12">
        <v>175.72</v>
      </c>
      <c r="C63" s="11">
        <v>33100</v>
      </c>
      <c r="E63" s="14">
        <v>185.16416289351423</v>
      </c>
      <c r="F63" s="15">
        <v>196.54156925631625</v>
      </c>
      <c r="G63" s="102">
        <v>33100</v>
      </c>
      <c r="H63" s="45">
        <f t="shared" si="1"/>
        <v>2.289999999999992</v>
      </c>
      <c r="I63" s="45">
        <f t="shared" si="0"/>
        <v>1.3204174594937392</v>
      </c>
    </row>
    <row r="64" spans="1:9" ht="27.7" customHeight="1" thickBot="1" x14ac:dyDescent="0.3">
      <c r="A64" s="11">
        <v>33107</v>
      </c>
      <c r="B64" s="12">
        <v>179.03</v>
      </c>
      <c r="C64" s="11">
        <v>33107</v>
      </c>
      <c r="E64" s="14">
        <v>188.65206056695794</v>
      </c>
      <c r="F64" s="15">
        <v>200.24378069632536</v>
      </c>
      <c r="G64" s="102">
        <v>33107</v>
      </c>
      <c r="H64" s="45">
        <f t="shared" si="1"/>
        <v>3.3100000000000023</v>
      </c>
      <c r="I64" s="45">
        <f t="shared" si="0"/>
        <v>1.8836785795583895</v>
      </c>
    </row>
    <row r="65" spans="1:9" ht="27.7" customHeight="1" thickBot="1" x14ac:dyDescent="0.3">
      <c r="A65" s="11">
        <v>33114</v>
      </c>
      <c r="B65" s="12">
        <v>176.97</v>
      </c>
      <c r="C65" s="11">
        <v>33114</v>
      </c>
      <c r="E65" s="14">
        <v>186.48134479436155</v>
      </c>
      <c r="F65" s="15">
        <v>197.93968535903872</v>
      </c>
      <c r="G65" s="102">
        <v>33114</v>
      </c>
      <c r="H65" s="45">
        <f t="shared" si="1"/>
        <v>-2.0600000000000023</v>
      </c>
      <c r="I65" s="45">
        <f t="shared" si="0"/>
        <v>-1.1506451432720786</v>
      </c>
    </row>
    <row r="66" spans="1:9" ht="27.7" customHeight="1" thickBot="1" x14ac:dyDescent="0.3">
      <c r="A66" s="11">
        <v>33121</v>
      </c>
      <c r="B66" s="12">
        <v>177.77</v>
      </c>
      <c r="C66" s="11">
        <v>33121</v>
      </c>
      <c r="E66" s="14">
        <v>187.32434121090384</v>
      </c>
      <c r="F66" s="15">
        <v>198.83447966478113</v>
      </c>
      <c r="G66" s="102">
        <v>33121</v>
      </c>
      <c r="H66" s="45">
        <f t="shared" si="1"/>
        <v>0.80000000000001137</v>
      </c>
      <c r="I66" s="45">
        <f t="shared" si="0"/>
        <v>0.45205402045545084</v>
      </c>
    </row>
    <row r="67" spans="1:9" ht="27.7" customHeight="1" thickBot="1" x14ac:dyDescent="0.3">
      <c r="A67" s="11">
        <v>33128</v>
      </c>
      <c r="B67" s="12">
        <v>175.6</v>
      </c>
      <c r="C67" s="11">
        <v>33128</v>
      </c>
      <c r="E67" s="14">
        <v>185.03771343103287</v>
      </c>
      <c r="F67" s="15">
        <v>196.40735011045487</v>
      </c>
      <c r="G67" s="102">
        <v>33128</v>
      </c>
      <c r="H67" s="45">
        <f t="shared" si="1"/>
        <v>-2.1700000000000159</v>
      </c>
      <c r="I67" s="45">
        <f t="shared" si="0"/>
        <v>-1.2206784046802137</v>
      </c>
    </row>
    <row r="68" spans="1:9" ht="27.7" customHeight="1" thickBot="1" x14ac:dyDescent="0.3">
      <c r="A68" s="11">
        <v>33135</v>
      </c>
      <c r="B68" s="12">
        <v>171.44</v>
      </c>
      <c r="C68" s="11">
        <v>33135</v>
      </c>
      <c r="E68" s="14">
        <v>181.64525969086068</v>
      </c>
      <c r="F68" s="15">
        <v>192.80644715329709</v>
      </c>
      <c r="G68" s="102">
        <v>33135</v>
      </c>
      <c r="H68" s="45">
        <f t="shared" si="1"/>
        <v>-4.1599999999999966</v>
      </c>
      <c r="I68" s="45">
        <f t="shared" si="0"/>
        <v>-2.3690205011389502</v>
      </c>
    </row>
    <row r="69" spans="1:9" ht="27.7" customHeight="1" thickBot="1" x14ac:dyDescent="0.3">
      <c r="A69" s="11">
        <v>33142</v>
      </c>
      <c r="B69" s="12">
        <v>163.92</v>
      </c>
      <c r="C69" s="11">
        <v>33142</v>
      </c>
      <c r="E69" s="14">
        <v>173.67761880848042</v>
      </c>
      <c r="F69" s="15">
        <v>184.34923481899474</v>
      </c>
      <c r="G69" s="102">
        <v>33142</v>
      </c>
      <c r="H69" s="45">
        <f t="shared" si="1"/>
        <v>-7.5200000000000102</v>
      </c>
      <c r="I69" s="45">
        <f t="shared" si="0"/>
        <v>-4.3863742417172249</v>
      </c>
    </row>
    <row r="70" spans="1:9" ht="27.7" customHeight="1" thickBot="1" x14ac:dyDescent="0.3">
      <c r="A70" s="11">
        <v>33149</v>
      </c>
      <c r="B70" s="12">
        <v>164.73</v>
      </c>
      <c r="C70" s="11">
        <v>33149</v>
      </c>
      <c r="E70" s="14">
        <v>174.71376154674442</v>
      </c>
      <c r="F70" s="15">
        <v>189.67543725931091</v>
      </c>
      <c r="G70" s="102">
        <v>33149</v>
      </c>
      <c r="H70" s="45">
        <f t="shared" si="1"/>
        <v>0.81000000000000227</v>
      </c>
      <c r="I70" s="45">
        <f t="shared" si="0"/>
        <v>0.49414348462664853</v>
      </c>
    </row>
    <row r="71" spans="1:9" ht="27.7" customHeight="1" thickBot="1" x14ac:dyDescent="0.3">
      <c r="A71" s="11">
        <v>33156</v>
      </c>
      <c r="B71" s="12">
        <v>164.89</v>
      </c>
      <c r="C71" s="11">
        <v>33156</v>
      </c>
      <c r="E71" s="14">
        <v>175.03720279091192</v>
      </c>
      <c r="F71" s="15">
        <v>190.02657651057561</v>
      </c>
      <c r="G71" s="102">
        <v>33156</v>
      </c>
      <c r="H71" s="45">
        <f t="shared" si="1"/>
        <v>0.15999999999999659</v>
      </c>
      <c r="I71" s="45">
        <f t="shared" ref="I71:I134" si="2">H71/B70*100</f>
        <v>9.7128634735625941E-2</v>
      </c>
    </row>
    <row r="72" spans="1:9" ht="27.7" customHeight="1" thickBot="1" x14ac:dyDescent="0.3">
      <c r="A72" s="11">
        <v>33163</v>
      </c>
      <c r="B72" s="12">
        <v>168.05</v>
      </c>
      <c r="C72" s="11">
        <v>33163</v>
      </c>
      <c r="E72" s="14">
        <v>178.39166674154134</v>
      </c>
      <c r="F72" s="15">
        <v>193.66830118625896</v>
      </c>
      <c r="G72" s="102">
        <v>33163</v>
      </c>
      <c r="H72" s="45">
        <f t="shared" ref="H72:H135" si="3">B72-B71</f>
        <v>3.160000000000025</v>
      </c>
      <c r="I72" s="45">
        <f t="shared" si="2"/>
        <v>1.9164291345745803</v>
      </c>
    </row>
    <row r="73" spans="1:9" ht="27.7" customHeight="1" thickBot="1" x14ac:dyDescent="0.3">
      <c r="A73" s="11">
        <v>33170</v>
      </c>
      <c r="B73" s="12">
        <v>169.8</v>
      </c>
      <c r="C73" s="11">
        <v>33170</v>
      </c>
      <c r="E73" s="14">
        <v>180.24936038508611</v>
      </c>
      <c r="F73" s="15">
        <v>195.68507909209623</v>
      </c>
      <c r="G73" s="102">
        <v>33170</v>
      </c>
      <c r="H73" s="45">
        <f t="shared" si="3"/>
        <v>1.75</v>
      </c>
      <c r="I73" s="45">
        <f t="shared" si="2"/>
        <v>1.0413567390657541</v>
      </c>
    </row>
    <row r="74" spans="1:9" ht="27.7" customHeight="1" thickBot="1" x14ac:dyDescent="0.3">
      <c r="A74" s="11">
        <v>33177</v>
      </c>
      <c r="B74" s="12">
        <v>170.7</v>
      </c>
      <c r="C74" s="11">
        <v>33177</v>
      </c>
      <c r="E74" s="14">
        <v>181.20474568748051</v>
      </c>
      <c r="F74" s="15">
        <v>196.72227915795531</v>
      </c>
      <c r="G74" s="102">
        <v>33177</v>
      </c>
      <c r="H74" s="45">
        <f t="shared" si="3"/>
        <v>0.89999999999997726</v>
      </c>
      <c r="I74" s="45">
        <f t="shared" si="2"/>
        <v>0.53003533568903249</v>
      </c>
    </row>
    <row r="75" spans="1:9" ht="27.7" customHeight="1" thickBot="1" x14ac:dyDescent="0.3">
      <c r="A75" s="11">
        <v>33184</v>
      </c>
      <c r="B75" s="12">
        <v>168.53</v>
      </c>
      <c r="C75" s="11">
        <v>33184</v>
      </c>
      <c r="E75" s="14">
        <v>178.90120556948503</v>
      </c>
      <c r="F75" s="15">
        <v>197.77264075613954</v>
      </c>
      <c r="G75" s="102">
        <v>33184</v>
      </c>
      <c r="H75" s="45">
        <f t="shared" si="3"/>
        <v>-2.1699999999999875</v>
      </c>
      <c r="I75" s="45">
        <f t="shared" si="2"/>
        <v>-1.2712360867018089</v>
      </c>
    </row>
    <row r="76" spans="1:9" ht="27.7" customHeight="1" thickBot="1" x14ac:dyDescent="0.3">
      <c r="A76" s="11">
        <v>33191</v>
      </c>
      <c r="B76" s="12">
        <v>166.9</v>
      </c>
      <c r="C76" s="11">
        <v>33191</v>
      </c>
      <c r="E76" s="14">
        <v>177.1708966329262</v>
      </c>
      <c r="F76" s="15">
        <v>195.85980977985932</v>
      </c>
      <c r="G76" s="102">
        <v>33191</v>
      </c>
      <c r="H76" s="45">
        <f t="shared" si="3"/>
        <v>-1.6299999999999955</v>
      </c>
      <c r="I76" s="45">
        <f t="shared" si="2"/>
        <v>-0.96718685100575297</v>
      </c>
    </row>
    <row r="77" spans="1:9" ht="27.7" customHeight="1" thickBot="1" x14ac:dyDescent="0.3">
      <c r="A77" s="11">
        <v>33198</v>
      </c>
      <c r="B77" s="12">
        <v>168.16</v>
      </c>
      <c r="C77" s="11">
        <v>33198</v>
      </c>
      <c r="E77" s="14">
        <v>178.50843605627844</v>
      </c>
      <c r="F77" s="15">
        <v>197.33843985968332</v>
      </c>
      <c r="G77" s="102">
        <v>33198</v>
      </c>
      <c r="H77" s="45">
        <f t="shared" si="3"/>
        <v>1.2599999999999909</v>
      </c>
      <c r="I77" s="45">
        <f t="shared" si="2"/>
        <v>0.75494307968843066</v>
      </c>
    </row>
    <row r="78" spans="1:9" ht="27.7" customHeight="1" thickBot="1" x14ac:dyDescent="0.3">
      <c r="A78" s="11">
        <v>33205</v>
      </c>
      <c r="B78" s="12">
        <v>169.6</v>
      </c>
      <c r="C78" s="11">
        <v>33205</v>
      </c>
      <c r="E78" s="14">
        <v>180.03705254010958</v>
      </c>
      <c r="F78" s="15">
        <v>199.02830280805361</v>
      </c>
      <c r="G78" s="102">
        <v>33205</v>
      </c>
      <c r="H78" s="45">
        <f t="shared" si="3"/>
        <v>1.4399999999999977</v>
      </c>
      <c r="I78" s="45">
        <f t="shared" si="2"/>
        <v>0.85632730732635465</v>
      </c>
    </row>
    <row r="79" spans="1:9" ht="27.7" customHeight="1" thickBot="1" x14ac:dyDescent="0.3">
      <c r="A79" s="11">
        <v>33212</v>
      </c>
      <c r="B79" s="12">
        <v>170.81</v>
      </c>
      <c r="C79" s="11">
        <v>33212</v>
      </c>
      <c r="E79" s="14">
        <v>182.33130945561831</v>
      </c>
      <c r="F79" s="15">
        <v>199.73854945242647</v>
      </c>
      <c r="G79" s="102">
        <v>33212</v>
      </c>
      <c r="H79" s="45">
        <f t="shared" si="3"/>
        <v>1.210000000000008</v>
      </c>
      <c r="I79" s="45">
        <f t="shared" si="2"/>
        <v>0.71344339622641983</v>
      </c>
    </row>
    <row r="80" spans="1:9" ht="27.7" customHeight="1" thickBot="1" x14ac:dyDescent="0.3">
      <c r="A80" s="11">
        <v>33219</v>
      </c>
      <c r="B80" s="12">
        <v>174.05552046087237</v>
      </c>
      <c r="C80" s="11">
        <v>33219</v>
      </c>
      <c r="E80" s="14">
        <v>185.7957435958669</v>
      </c>
      <c r="F80" s="15">
        <v>203.53373444787647</v>
      </c>
      <c r="G80" s="102">
        <v>33219</v>
      </c>
      <c r="H80" s="45">
        <f t="shared" si="3"/>
        <v>3.2455204608723704</v>
      </c>
      <c r="I80" s="45">
        <f t="shared" si="2"/>
        <v>1.90007637777201</v>
      </c>
    </row>
    <row r="81" spans="1:9" ht="27.7" customHeight="1" thickBot="1" x14ac:dyDescent="0.3">
      <c r="A81" s="11">
        <v>33226</v>
      </c>
      <c r="B81" s="12">
        <v>170.06</v>
      </c>
      <c r="C81" s="11">
        <v>33226</v>
      </c>
      <c r="E81" s="14">
        <v>182.5400799168778</v>
      </c>
      <c r="F81" s="15">
        <v>199.96725130963895</v>
      </c>
      <c r="G81" s="102">
        <v>33226</v>
      </c>
      <c r="H81" s="45">
        <f t="shared" si="3"/>
        <v>-3.9955204608723704</v>
      </c>
      <c r="I81" s="45">
        <f t="shared" si="2"/>
        <v>-2.295543657732225</v>
      </c>
    </row>
    <row r="82" spans="1:9" ht="27.7" customHeight="1" thickBot="1" x14ac:dyDescent="0.3">
      <c r="A82" s="11">
        <v>33234</v>
      </c>
      <c r="B82" s="12">
        <v>171.23</v>
      </c>
      <c r="C82" s="11">
        <v>33234</v>
      </c>
      <c r="E82" s="14">
        <v>183.79594192736084</v>
      </c>
      <c r="F82" s="15">
        <v>201.34301094760363</v>
      </c>
      <c r="G82" s="102">
        <v>33234</v>
      </c>
      <c r="H82" s="45">
        <f t="shared" si="3"/>
        <v>1.1699999999999875</v>
      </c>
      <c r="I82" s="45">
        <f t="shared" si="2"/>
        <v>0.68799247324472979</v>
      </c>
    </row>
    <row r="83" spans="1:9" ht="27.7" customHeight="1" thickBot="1" x14ac:dyDescent="0.3">
      <c r="A83" s="8">
        <v>33247</v>
      </c>
      <c r="B83" s="12">
        <v>170.82217692826217</v>
      </c>
      <c r="C83" s="8">
        <v>33247</v>
      </c>
      <c r="E83" s="14">
        <v>183.35819021557106</v>
      </c>
      <c r="F83" s="15">
        <v>197.15395008131171</v>
      </c>
      <c r="G83" s="103">
        <v>33247</v>
      </c>
      <c r="H83" s="45">
        <f t="shared" si="3"/>
        <v>-0.40782307173782328</v>
      </c>
      <c r="I83" s="45">
        <f t="shared" si="2"/>
        <v>-0.2381726751958321</v>
      </c>
    </row>
    <row r="84" spans="1:9" ht="27.7" customHeight="1" thickBot="1" x14ac:dyDescent="0.3">
      <c r="A84" s="8">
        <v>33254</v>
      </c>
      <c r="B84" s="12">
        <v>167.40512180525207</v>
      </c>
      <c r="C84" s="8">
        <v>33254</v>
      </c>
      <c r="E84" s="14">
        <v>179.69036994487459</v>
      </c>
      <c r="F84" s="15">
        <v>192.72242720430023</v>
      </c>
      <c r="G84" s="103">
        <v>33254</v>
      </c>
      <c r="H84" s="45">
        <f t="shared" si="3"/>
        <v>-3.4170551230101012</v>
      </c>
      <c r="I84" s="45">
        <f t="shared" si="2"/>
        <v>-2.0003580240316889</v>
      </c>
    </row>
    <row r="85" spans="1:9" ht="27.7" customHeight="1" thickBot="1" x14ac:dyDescent="0.3">
      <c r="A85" s="8">
        <v>33261</v>
      </c>
      <c r="B85" s="12">
        <v>165.46198007095967</v>
      </c>
      <c r="C85" s="8">
        <v>33261</v>
      </c>
      <c r="E85" s="14">
        <v>177.60462816275324</v>
      </c>
      <c r="F85" s="15">
        <v>195.76109625006876</v>
      </c>
      <c r="G85" s="103">
        <v>33261</v>
      </c>
      <c r="H85" s="45">
        <f t="shared" si="3"/>
        <v>-1.9431417342923964</v>
      </c>
      <c r="I85" s="45">
        <f t="shared" si="2"/>
        <v>-1.1607421047445117</v>
      </c>
    </row>
    <row r="86" spans="1:9" ht="27.7" customHeight="1" thickBot="1" x14ac:dyDescent="0.3">
      <c r="A86" s="8">
        <v>33268</v>
      </c>
      <c r="B86" s="12">
        <v>163.31904473673549</v>
      </c>
      <c r="C86" s="8">
        <v>33268</v>
      </c>
      <c r="E86" s="14">
        <v>175.30443066089518</v>
      </c>
      <c r="F86" s="15">
        <v>192.7931754574837</v>
      </c>
      <c r="G86" s="103">
        <v>33268</v>
      </c>
      <c r="H86" s="45">
        <f t="shared" si="3"/>
        <v>-2.1429353342241768</v>
      </c>
      <c r="I86" s="45">
        <f t="shared" si="2"/>
        <v>-1.2951225008338243</v>
      </c>
    </row>
    <row r="87" spans="1:9" ht="27.7" customHeight="1" thickBot="1" x14ac:dyDescent="0.3">
      <c r="A87" s="8">
        <v>33275</v>
      </c>
      <c r="B87" s="12">
        <v>161.23174256773635</v>
      </c>
      <c r="C87" s="8">
        <v>33275</v>
      </c>
      <c r="E87" s="14">
        <v>173.06394903829272</v>
      </c>
      <c r="F87" s="15">
        <v>193.30433983813853</v>
      </c>
      <c r="G87" s="103">
        <v>33275</v>
      </c>
      <c r="H87" s="45">
        <f t="shared" si="3"/>
        <v>-2.0873021689991447</v>
      </c>
      <c r="I87" s="45">
        <f t="shared" si="2"/>
        <v>-1.2780519089882025</v>
      </c>
    </row>
    <row r="88" spans="1:9" ht="27.7" customHeight="1" thickBot="1" x14ac:dyDescent="0.3">
      <c r="A88" s="8">
        <v>33282</v>
      </c>
      <c r="B88" s="12">
        <v>160.4839839721146</v>
      </c>
      <c r="C88" s="8">
        <v>33282</v>
      </c>
      <c r="E88" s="14">
        <v>172.2613151808111</v>
      </c>
      <c r="F88" s="15">
        <v>192.40783534477407</v>
      </c>
      <c r="G88" s="103">
        <v>33282</v>
      </c>
      <c r="H88" s="45">
        <f t="shared" si="3"/>
        <v>-0.74775859562174674</v>
      </c>
      <c r="I88" s="45">
        <f t="shared" si="2"/>
        <v>-0.46377877191744665</v>
      </c>
    </row>
    <row r="89" spans="1:9" ht="27.7" customHeight="1" thickBot="1" x14ac:dyDescent="0.3">
      <c r="A89" s="8">
        <v>33289</v>
      </c>
      <c r="B89" s="12">
        <v>159.16891125361076</v>
      </c>
      <c r="C89" s="8">
        <v>33289</v>
      </c>
      <c r="E89" s="14">
        <v>170.84973409688661</v>
      </c>
      <c r="F89" s="15">
        <v>188.14415551685167</v>
      </c>
      <c r="G89" s="103">
        <v>33289</v>
      </c>
      <c r="H89" s="45">
        <f t="shared" si="3"/>
        <v>-1.315072718503842</v>
      </c>
      <c r="I89" s="45">
        <f t="shared" si="2"/>
        <v>-0.8194417199490428</v>
      </c>
    </row>
    <row r="90" spans="1:9" ht="27.7" customHeight="1" thickBot="1" x14ac:dyDescent="0.3">
      <c r="A90" s="8">
        <v>33296</v>
      </c>
      <c r="B90" s="12">
        <v>159.97278549389114</v>
      </c>
      <c r="C90" s="8">
        <v>33296</v>
      </c>
      <c r="E90" s="14">
        <v>171.71260172045419</v>
      </c>
      <c r="F90" s="15">
        <v>185.75021325664324</v>
      </c>
      <c r="G90" s="103">
        <v>33296</v>
      </c>
      <c r="H90" s="45">
        <f t="shared" si="3"/>
        <v>0.80387424028037913</v>
      </c>
      <c r="I90" s="45">
        <f t="shared" si="2"/>
        <v>0.50504475650997649</v>
      </c>
    </row>
    <row r="91" spans="1:9" ht="27.7" customHeight="1" thickBot="1" x14ac:dyDescent="0.3">
      <c r="A91" s="8">
        <v>33303</v>
      </c>
      <c r="B91" s="12">
        <v>160.94886381447853</v>
      </c>
      <c r="C91" s="8">
        <v>33303</v>
      </c>
      <c r="E91" s="14">
        <v>172.76031085043863</v>
      </c>
      <c r="F91" s="15">
        <v>186.88357325687412</v>
      </c>
      <c r="G91" s="103">
        <v>33303</v>
      </c>
      <c r="H91" s="45">
        <f t="shared" si="3"/>
        <v>0.97607832058739064</v>
      </c>
      <c r="I91" s="45">
        <f t="shared" si="2"/>
        <v>0.61015273164988681</v>
      </c>
    </row>
    <row r="92" spans="1:9" ht="27.7" customHeight="1" thickBot="1" x14ac:dyDescent="0.3">
      <c r="A92" s="8">
        <v>33310</v>
      </c>
      <c r="B92" s="12">
        <v>159.53892673601774</v>
      </c>
      <c r="C92" s="8">
        <v>33310</v>
      </c>
      <c r="E92" s="14">
        <v>171.24690365897678</v>
      </c>
      <c r="F92" s="15">
        <v>181.16975069110401</v>
      </c>
      <c r="G92" s="103">
        <v>33310</v>
      </c>
      <c r="H92" s="45">
        <f t="shared" si="3"/>
        <v>-1.4099370784607856</v>
      </c>
      <c r="I92" s="45">
        <f t="shared" si="2"/>
        <v>-0.87601555242165763</v>
      </c>
    </row>
    <row r="93" spans="1:9" ht="27.7" customHeight="1" thickBot="1" x14ac:dyDescent="0.3">
      <c r="A93" s="8">
        <v>33317</v>
      </c>
      <c r="B93" s="12">
        <v>160.90620002224321</v>
      </c>
      <c r="C93" s="8">
        <v>33317</v>
      </c>
      <c r="E93" s="14">
        <v>172.71451611890745</v>
      </c>
      <c r="F93" s="15">
        <v>176.9007162750342</v>
      </c>
      <c r="G93" s="103">
        <v>33317</v>
      </c>
      <c r="H93" s="45">
        <f t="shared" si="3"/>
        <v>1.3672732862254691</v>
      </c>
      <c r="I93" s="45">
        <f t="shared" si="2"/>
        <v>0.85701547214733242</v>
      </c>
    </row>
    <row r="94" spans="1:9" ht="27.7" customHeight="1" thickBot="1" x14ac:dyDescent="0.3">
      <c r="A94" s="8">
        <v>33324</v>
      </c>
      <c r="B94" s="12">
        <v>160.59941151760034</v>
      </c>
      <c r="C94" s="8">
        <v>33324</v>
      </c>
      <c r="E94" s="14">
        <v>172.80098280393059</v>
      </c>
      <c r="F94" s="15">
        <v>172.47183807478027</v>
      </c>
      <c r="G94" s="103">
        <v>33324</v>
      </c>
      <c r="H94" s="45">
        <f t="shared" si="3"/>
        <v>-0.30678850464286711</v>
      </c>
      <c r="I94" s="45">
        <f t="shared" si="2"/>
        <v>-0.1906629481029678</v>
      </c>
    </row>
    <row r="95" spans="1:9" ht="27.7" customHeight="1" thickBot="1" x14ac:dyDescent="0.3">
      <c r="A95" s="8">
        <v>33331</v>
      </c>
      <c r="B95" s="12">
        <v>157.59401082053876</v>
      </c>
      <c r="C95" s="8">
        <v>33331</v>
      </c>
      <c r="E95" s="14">
        <v>170.89152949216373</v>
      </c>
      <c r="F95" s="15">
        <v>170.10161740117863</v>
      </c>
      <c r="G95" s="103">
        <v>33331</v>
      </c>
      <c r="H95" s="45">
        <f t="shared" si="3"/>
        <v>-3.0054006970615887</v>
      </c>
      <c r="I95" s="45">
        <f t="shared" si="2"/>
        <v>-1.8713647009423955</v>
      </c>
    </row>
    <row r="96" spans="1:9" ht="27.7" customHeight="1" thickBot="1" x14ac:dyDescent="0.3">
      <c r="A96" s="8">
        <v>33338</v>
      </c>
      <c r="B96" s="12">
        <v>158.3356276434574</v>
      </c>
      <c r="C96" s="8">
        <v>33338</v>
      </c>
      <c r="E96" s="14">
        <v>171.69572270043233</v>
      </c>
      <c r="F96" s="15">
        <v>172.73963269445096</v>
      </c>
      <c r="G96" s="103">
        <v>33338</v>
      </c>
      <c r="H96" s="45">
        <f t="shared" si="3"/>
        <v>0.74161682291864395</v>
      </c>
      <c r="I96" s="45">
        <f t="shared" si="2"/>
        <v>0.47058693351181041</v>
      </c>
    </row>
    <row r="97" spans="1:9" ht="27.7" customHeight="1" thickBot="1" x14ac:dyDescent="0.3">
      <c r="A97" s="8">
        <v>33346</v>
      </c>
      <c r="B97" s="12">
        <v>158.96330046024997</v>
      </c>
      <c r="C97" s="8">
        <v>33346</v>
      </c>
      <c r="E97" s="14">
        <v>172.37635749818796</v>
      </c>
      <c r="F97" s="15">
        <v>173.5799333720783</v>
      </c>
      <c r="G97" s="103">
        <v>33346</v>
      </c>
      <c r="H97" s="45">
        <f t="shared" si="3"/>
        <v>0.62767281679256826</v>
      </c>
      <c r="I97" s="45">
        <f t="shared" si="2"/>
        <v>0.39641919265698777</v>
      </c>
    </row>
    <row r="98" spans="1:9" ht="27.7" customHeight="1" thickBot="1" x14ac:dyDescent="0.3">
      <c r="A98" s="8">
        <v>33352</v>
      </c>
      <c r="B98" s="12">
        <v>159.18960585810783</v>
      </c>
      <c r="C98" s="8">
        <v>33352</v>
      </c>
      <c r="E98" s="14">
        <v>172.6217581664678</v>
      </c>
      <c r="F98" s="15">
        <v>166.72487333355087</v>
      </c>
      <c r="G98" s="103">
        <v>33352</v>
      </c>
      <c r="H98" s="45">
        <f t="shared" si="3"/>
        <v>0.22630539785785686</v>
      </c>
      <c r="I98" s="45">
        <f t="shared" si="2"/>
        <v>0.14236329844852857</v>
      </c>
    </row>
    <row r="99" spans="1:9" ht="27.7" customHeight="1" thickBot="1" x14ac:dyDescent="0.3">
      <c r="A99" s="8">
        <v>33360</v>
      </c>
      <c r="B99" s="12">
        <v>160.21672401133321</v>
      </c>
      <c r="C99" s="8">
        <v>33360</v>
      </c>
      <c r="E99" s="14">
        <v>173.73554282909518</v>
      </c>
      <c r="F99" s="15">
        <v>168.66070112229826</v>
      </c>
      <c r="G99" s="103">
        <v>33360</v>
      </c>
      <c r="H99" s="45">
        <f t="shared" si="3"/>
        <v>1.0271181532253877</v>
      </c>
      <c r="I99" s="45">
        <f t="shared" si="2"/>
        <v>0.64521684546470948</v>
      </c>
    </row>
    <row r="100" spans="1:9" ht="27.7" customHeight="1" thickBot="1" x14ac:dyDescent="0.3">
      <c r="A100" s="8">
        <v>33366</v>
      </c>
      <c r="B100" s="12">
        <v>158.97466910820916</v>
      </c>
      <c r="C100" s="8">
        <v>33366</v>
      </c>
      <c r="E100" s="14">
        <v>172.38868541362004</v>
      </c>
      <c r="F100" s="15">
        <v>167.20862187339463</v>
      </c>
      <c r="G100" s="103">
        <v>33366</v>
      </c>
      <c r="H100" s="45">
        <f t="shared" si="3"/>
        <v>-1.2420549031240569</v>
      </c>
      <c r="I100" s="45">
        <f t="shared" si="2"/>
        <v>-0.77523424023836485</v>
      </c>
    </row>
    <row r="101" spans="1:9" ht="27.7" customHeight="1" thickBot="1" x14ac:dyDescent="0.3">
      <c r="A101" s="8">
        <v>33373</v>
      </c>
      <c r="B101" s="12">
        <v>157.84002872173178</v>
      </c>
      <c r="C101" s="8">
        <v>33373</v>
      </c>
      <c r="E101" s="14">
        <v>171.15830597179277</v>
      </c>
      <c r="F101" s="15">
        <v>166.50835880169456</v>
      </c>
      <c r="G101" s="103">
        <v>33373</v>
      </c>
      <c r="H101" s="45">
        <f t="shared" si="3"/>
        <v>-1.134640386477372</v>
      </c>
      <c r="I101" s="45">
        <f t="shared" si="2"/>
        <v>-0.71372401203430547</v>
      </c>
    </row>
    <row r="102" spans="1:9" ht="27.7" customHeight="1" thickBot="1" x14ac:dyDescent="0.3">
      <c r="A102" s="8">
        <v>33380</v>
      </c>
      <c r="B102" s="12">
        <v>159.03373967933965</v>
      </c>
      <c r="C102" s="8">
        <v>33380</v>
      </c>
      <c r="E102" s="14">
        <v>172.45274026060255</v>
      </c>
      <c r="F102" s="15">
        <v>167.51882079321953</v>
      </c>
      <c r="G102" s="103">
        <v>33380</v>
      </c>
      <c r="H102" s="45">
        <f t="shared" si="3"/>
        <v>1.1937109576078626</v>
      </c>
      <c r="I102" s="45">
        <f t="shared" si="2"/>
        <v>0.75627897896062013</v>
      </c>
    </row>
    <row r="103" spans="1:9" ht="27.7" customHeight="1" thickBot="1" x14ac:dyDescent="0.3">
      <c r="A103" s="8">
        <v>33387</v>
      </c>
      <c r="B103" s="12">
        <v>157.61464191085111</v>
      </c>
      <c r="C103" s="8">
        <v>33387</v>
      </c>
      <c r="E103" s="14">
        <v>170.91390139932065</v>
      </c>
      <c r="F103" s="15">
        <v>165.54322427586692</v>
      </c>
      <c r="G103" s="103">
        <v>33387</v>
      </c>
      <c r="H103" s="45">
        <f t="shared" si="3"/>
        <v>-1.4190977684885411</v>
      </c>
      <c r="I103" s="45">
        <f t="shared" si="2"/>
        <v>-0.89232496912282477</v>
      </c>
    </row>
    <row r="104" spans="1:9" ht="27.7" customHeight="1" thickBot="1" x14ac:dyDescent="0.3">
      <c r="A104" s="8">
        <v>33394</v>
      </c>
      <c r="B104" s="12">
        <v>156.77545952107678</v>
      </c>
      <c r="C104" s="8">
        <v>33394</v>
      </c>
      <c r="E104" s="14">
        <v>170.00391020508212</v>
      </c>
      <c r="F104" s="15">
        <v>161.37077884329995</v>
      </c>
      <c r="G104" s="103">
        <v>33394</v>
      </c>
      <c r="H104" s="45">
        <f t="shared" si="3"/>
        <v>-0.83918238977432225</v>
      </c>
      <c r="I104" s="45">
        <f t="shared" si="2"/>
        <v>-0.53242667026390522</v>
      </c>
    </row>
    <row r="105" spans="1:9" ht="27.7" customHeight="1" thickBot="1" x14ac:dyDescent="0.3">
      <c r="A105" s="8">
        <v>33401</v>
      </c>
      <c r="B105" s="12">
        <v>154.05656601274083</v>
      </c>
      <c r="C105" s="8">
        <v>33401</v>
      </c>
      <c r="E105" s="14">
        <v>168.14196648504119</v>
      </c>
      <c r="F105" s="15">
        <v>157.63309357972608</v>
      </c>
      <c r="G105" s="103">
        <v>33401</v>
      </c>
      <c r="H105" s="45">
        <f t="shared" si="3"/>
        <v>-2.7188935083359524</v>
      </c>
      <c r="I105" s="45">
        <f t="shared" si="2"/>
        <v>-1.7342596326247259</v>
      </c>
    </row>
    <row r="106" spans="1:9" ht="27.7" customHeight="1" thickBot="1" x14ac:dyDescent="0.3">
      <c r="A106" s="8">
        <v>33408</v>
      </c>
      <c r="B106" s="12">
        <v>156.12029782289082</v>
      </c>
      <c r="C106" s="8">
        <v>33408</v>
      </c>
      <c r="E106" s="14">
        <v>170.39438541035761</v>
      </c>
      <c r="F106" s="15">
        <v>156.53341156210971</v>
      </c>
      <c r="G106" s="103">
        <v>33408</v>
      </c>
      <c r="H106" s="45">
        <f t="shared" si="3"/>
        <v>2.0637318101499886</v>
      </c>
      <c r="I106" s="45">
        <f t="shared" si="2"/>
        <v>1.3395935425298999</v>
      </c>
    </row>
    <row r="107" spans="1:9" ht="27.7" customHeight="1" thickBot="1" x14ac:dyDescent="0.3">
      <c r="A107" s="8">
        <v>33415</v>
      </c>
      <c r="B107" s="12">
        <v>156.24720210695594</v>
      </c>
      <c r="C107" s="8">
        <v>33415</v>
      </c>
      <c r="E107" s="14">
        <v>170.91679650084541</v>
      </c>
      <c r="F107" s="15">
        <v>158.33649837900222</v>
      </c>
      <c r="G107" s="103">
        <v>33415</v>
      </c>
      <c r="H107" s="45">
        <f t="shared" si="3"/>
        <v>0.12690428406511955</v>
      </c>
      <c r="I107" s="45">
        <f t="shared" si="2"/>
        <v>8.1286216997283028E-2</v>
      </c>
    </row>
    <row r="108" spans="1:9" ht="27.7" customHeight="1" thickBot="1" x14ac:dyDescent="0.3">
      <c r="A108" s="8">
        <v>33422</v>
      </c>
      <c r="B108" s="12">
        <v>154.78947875619363</v>
      </c>
      <c r="C108" s="8">
        <v>33422</v>
      </c>
      <c r="E108" s="14">
        <v>169.82719655057744</v>
      </c>
      <c r="F108" s="15">
        <v>155.20513515348387</v>
      </c>
      <c r="G108" s="103">
        <v>33422</v>
      </c>
      <c r="H108" s="45">
        <f t="shared" si="3"/>
        <v>-1.4577233507623077</v>
      </c>
      <c r="I108" s="45">
        <f t="shared" si="2"/>
        <v>-0.93295965054430352</v>
      </c>
    </row>
    <row r="109" spans="1:9" ht="27.7" customHeight="1" thickBot="1" x14ac:dyDescent="0.3">
      <c r="A109" s="8">
        <v>33429</v>
      </c>
      <c r="B109" s="12">
        <v>154.28677838880662</v>
      </c>
      <c r="C109" s="8">
        <v>33429</v>
      </c>
      <c r="E109" s="14">
        <v>169.27565910252679</v>
      </c>
      <c r="F109" s="15">
        <v>155.64212207356377</v>
      </c>
      <c r="G109" s="103">
        <v>33429</v>
      </c>
      <c r="H109" s="45">
        <f t="shared" si="3"/>
        <v>-0.50270036738700696</v>
      </c>
      <c r="I109" s="45">
        <f t="shared" si="2"/>
        <v>-0.32476391252586495</v>
      </c>
    </row>
    <row r="110" spans="1:9" ht="27.7" customHeight="1" thickBot="1" x14ac:dyDescent="0.3">
      <c r="A110" s="8">
        <v>33436</v>
      </c>
      <c r="B110" s="12">
        <v>152.76603444983596</v>
      </c>
      <c r="C110" s="8">
        <v>33436</v>
      </c>
      <c r="E110" s="14">
        <v>167.84292802719796</v>
      </c>
      <c r="F110" s="15">
        <v>155.85627199406645</v>
      </c>
      <c r="G110" s="103">
        <v>33436</v>
      </c>
      <c r="H110" s="45">
        <f t="shared" si="3"/>
        <v>-1.5207439389706678</v>
      </c>
      <c r="I110" s="45">
        <f t="shared" si="2"/>
        <v>-0.98566056978541239</v>
      </c>
    </row>
    <row r="111" spans="1:9" ht="27.7" customHeight="1" thickBot="1" x14ac:dyDescent="0.3">
      <c r="A111" s="8">
        <v>33443</v>
      </c>
      <c r="B111" s="12">
        <v>150.62197999997261</v>
      </c>
      <c r="C111" s="8">
        <v>33443</v>
      </c>
      <c r="E111" s="14">
        <v>165.48727103832078</v>
      </c>
      <c r="F111" s="15">
        <v>155.40381724745529</v>
      </c>
      <c r="G111" s="103">
        <v>33443</v>
      </c>
      <c r="H111" s="45">
        <f t="shared" si="3"/>
        <v>-2.1440544498633471</v>
      </c>
      <c r="I111" s="45">
        <f t="shared" si="2"/>
        <v>-1.4034889742244334</v>
      </c>
    </row>
    <row r="112" spans="1:9" ht="27.7" customHeight="1" thickBot="1" x14ac:dyDescent="0.3">
      <c r="A112" s="8">
        <v>33450</v>
      </c>
      <c r="B112" s="12">
        <v>150.03783469054062</v>
      </c>
      <c r="C112" s="8">
        <v>33450</v>
      </c>
      <c r="E112" s="14">
        <v>164.84547484663779</v>
      </c>
      <c r="F112" s="15">
        <v>156.04087821937404</v>
      </c>
      <c r="G112" s="103">
        <v>33450</v>
      </c>
      <c r="H112" s="45">
        <f t="shared" si="3"/>
        <v>-0.58414530943198884</v>
      </c>
      <c r="I112" s="45">
        <f t="shared" si="2"/>
        <v>-0.38782208906833854</v>
      </c>
    </row>
    <row r="113" spans="1:9" ht="27.7" customHeight="1" thickBot="1" x14ac:dyDescent="0.3">
      <c r="A113" s="8">
        <v>33457</v>
      </c>
      <c r="B113" s="12">
        <v>149.07450163078039</v>
      </c>
      <c r="C113" s="8">
        <v>33457</v>
      </c>
      <c r="E113" s="14">
        <v>163.78706783883754</v>
      </c>
      <c r="F113" s="15">
        <v>157.4086144419224</v>
      </c>
      <c r="G113" s="103">
        <v>33457</v>
      </c>
      <c r="H113" s="45">
        <f t="shared" si="3"/>
        <v>-0.96333305976023098</v>
      </c>
      <c r="I113" s="45">
        <f t="shared" si="2"/>
        <v>-0.64206009220750637</v>
      </c>
    </row>
    <row r="114" spans="1:9" ht="27.7" customHeight="1" thickBot="1" x14ac:dyDescent="0.3">
      <c r="A114" s="8">
        <v>33464</v>
      </c>
      <c r="B114" s="12">
        <v>149.21099753486016</v>
      </c>
      <c r="C114" s="8">
        <v>33464</v>
      </c>
      <c r="E114" s="14">
        <v>163.93703489327456</v>
      </c>
      <c r="F114" s="15">
        <v>156.41479658426044</v>
      </c>
      <c r="G114" s="103">
        <v>33464</v>
      </c>
      <c r="H114" s="45">
        <f t="shared" si="3"/>
        <v>0.13649590407976575</v>
      </c>
      <c r="I114" s="45">
        <f t="shared" si="2"/>
        <v>9.1562207209541016E-2</v>
      </c>
    </row>
    <row r="115" spans="1:9" ht="27.7" customHeight="1" thickBot="1" x14ac:dyDescent="0.3">
      <c r="A115" s="8">
        <v>33471</v>
      </c>
      <c r="B115" s="12">
        <v>148.12497574619857</v>
      </c>
      <c r="C115" s="8">
        <v>33471</v>
      </c>
      <c r="E115" s="14">
        <v>162.74383067371912</v>
      </c>
      <c r="F115" s="15">
        <v>150.57875327786127</v>
      </c>
      <c r="G115" s="103">
        <v>33471</v>
      </c>
      <c r="H115" s="45">
        <f t="shared" si="3"/>
        <v>-1.0860217886615828</v>
      </c>
      <c r="I115" s="45">
        <f t="shared" si="2"/>
        <v>-0.72784299187320678</v>
      </c>
    </row>
    <row r="116" spans="1:9" ht="27.7" customHeight="1" thickBot="1" x14ac:dyDescent="0.3">
      <c r="A116" s="8">
        <v>33478</v>
      </c>
      <c r="B116" s="12">
        <v>148.81181833459516</v>
      </c>
      <c r="C116" s="8">
        <v>33478</v>
      </c>
      <c r="E116" s="14">
        <v>163.49845961689641</v>
      </c>
      <c r="F116" s="15">
        <v>154.50530719432581</v>
      </c>
      <c r="G116" s="103">
        <v>33478</v>
      </c>
      <c r="H116" s="45">
        <f t="shared" si="3"/>
        <v>0.68684258839658696</v>
      </c>
      <c r="I116" s="45">
        <f t="shared" si="2"/>
        <v>0.46369127484175388</v>
      </c>
    </row>
    <row r="117" spans="1:9" ht="27.7" customHeight="1" thickBot="1" x14ac:dyDescent="0.3">
      <c r="A117" s="8">
        <v>33485</v>
      </c>
      <c r="B117" s="12">
        <v>148.40471142194659</v>
      </c>
      <c r="C117" s="8">
        <v>33485</v>
      </c>
      <c r="E117" s="14">
        <v>163.05117422073403</v>
      </c>
      <c r="F117" s="15">
        <v>154.88334393316438</v>
      </c>
      <c r="G117" s="103">
        <v>33485</v>
      </c>
      <c r="H117" s="45">
        <f t="shared" si="3"/>
        <v>-0.40710691264857246</v>
      </c>
      <c r="I117" s="45">
        <f t="shared" si="2"/>
        <v>-0.27357162704188925</v>
      </c>
    </row>
    <row r="118" spans="1:9" ht="27.7" customHeight="1" thickBot="1" x14ac:dyDescent="0.3">
      <c r="A118" s="8">
        <v>33492</v>
      </c>
      <c r="B118" s="12">
        <v>148.86651642773103</v>
      </c>
      <c r="C118" s="8">
        <v>33492</v>
      </c>
      <c r="E118" s="14">
        <v>163.55855601294735</v>
      </c>
      <c r="F118" s="15">
        <v>158.61446641107534</v>
      </c>
      <c r="G118" s="103">
        <v>33492</v>
      </c>
      <c r="H118" s="45">
        <f t="shared" si="3"/>
        <v>0.46180500578444139</v>
      </c>
      <c r="I118" s="45">
        <f t="shared" si="2"/>
        <v>0.31117947763223652</v>
      </c>
    </row>
    <row r="119" spans="1:9" ht="27.7" customHeight="1" thickBot="1" x14ac:dyDescent="0.3">
      <c r="A119" s="8">
        <v>33499</v>
      </c>
      <c r="B119" s="12">
        <v>149.72658568118695</v>
      </c>
      <c r="C119" s="8">
        <v>33499</v>
      </c>
      <c r="E119" s="14">
        <v>165.16137240830531</v>
      </c>
      <c r="F119" s="15">
        <v>161.69500991832589</v>
      </c>
      <c r="G119" s="103">
        <v>33499</v>
      </c>
      <c r="H119" s="45">
        <f t="shared" si="3"/>
        <v>0.86006925345591867</v>
      </c>
      <c r="I119" s="45">
        <f t="shared" si="2"/>
        <v>0.57774526743456733</v>
      </c>
    </row>
    <row r="120" spans="1:9" ht="27.7" customHeight="1" thickBot="1" x14ac:dyDescent="0.3">
      <c r="A120" s="8">
        <v>33506</v>
      </c>
      <c r="B120" s="12">
        <v>150.41657457346474</v>
      </c>
      <c r="C120" s="8">
        <v>33506</v>
      </c>
      <c r="E120" s="14">
        <v>166.31164039913526</v>
      </c>
      <c r="F120" s="15">
        <v>162.4266269305669</v>
      </c>
      <c r="G120" s="103">
        <v>33506</v>
      </c>
      <c r="H120" s="45">
        <f t="shared" si="3"/>
        <v>0.68998889227779614</v>
      </c>
      <c r="I120" s="45">
        <f t="shared" si="2"/>
        <v>0.46083258303037145</v>
      </c>
    </row>
    <row r="121" spans="1:9" ht="27.7" customHeight="1" thickBot="1" x14ac:dyDescent="0.3">
      <c r="A121" s="8">
        <v>33513</v>
      </c>
      <c r="B121" s="12">
        <v>149.55875800578207</v>
      </c>
      <c r="C121" s="8">
        <v>33513</v>
      </c>
      <c r="E121" s="14">
        <v>165.36317523871384</v>
      </c>
      <c r="F121" s="15">
        <v>161.94300490609146</v>
      </c>
      <c r="G121" s="103">
        <v>33513</v>
      </c>
      <c r="H121" s="45">
        <f t="shared" si="3"/>
        <v>-0.85781656768267567</v>
      </c>
      <c r="I121" s="45">
        <f t="shared" si="2"/>
        <v>-0.57029391216704695</v>
      </c>
    </row>
    <row r="122" spans="1:9" ht="27.7" customHeight="1" thickBot="1" x14ac:dyDescent="0.3">
      <c r="A122" s="8">
        <v>33520</v>
      </c>
      <c r="B122" s="12">
        <v>150.24500625874506</v>
      </c>
      <c r="C122" s="8">
        <v>33520</v>
      </c>
      <c r="E122" s="14">
        <v>166.33047992464208</v>
      </c>
      <c r="F122" s="15">
        <v>161.44203163839046</v>
      </c>
      <c r="G122" s="103">
        <v>33520</v>
      </c>
      <c r="H122" s="45">
        <f t="shared" si="3"/>
        <v>0.68624825296299719</v>
      </c>
      <c r="I122" s="45">
        <f t="shared" si="2"/>
        <v>0.45884859042254567</v>
      </c>
    </row>
    <row r="123" spans="1:9" ht="27.7" customHeight="1" thickBot="1" x14ac:dyDescent="0.3">
      <c r="A123" s="8">
        <v>33527</v>
      </c>
      <c r="B123" s="12">
        <v>150.03645545545493</v>
      </c>
      <c r="C123" s="8">
        <v>33527</v>
      </c>
      <c r="E123" s="14">
        <v>166.09960133463971</v>
      </c>
      <c r="F123" s="15">
        <v>159.64084941186931</v>
      </c>
      <c r="G123" s="103">
        <v>33527</v>
      </c>
      <c r="H123" s="45">
        <f t="shared" si="3"/>
        <v>-0.20855080329013731</v>
      </c>
      <c r="I123" s="45">
        <f t="shared" si="2"/>
        <v>-0.13880714473197242</v>
      </c>
    </row>
    <row r="124" spans="1:9" ht="27.7" customHeight="1" thickBot="1" x14ac:dyDescent="0.3">
      <c r="A124" s="8">
        <v>33534</v>
      </c>
      <c r="B124" s="12">
        <v>149.41404115241215</v>
      </c>
      <c r="C124" s="8">
        <v>33534</v>
      </c>
      <c r="E124" s="14">
        <v>165.41055034842074</v>
      </c>
      <c r="F124" s="15">
        <v>159.81892141838799</v>
      </c>
      <c r="G124" s="103">
        <v>33534</v>
      </c>
      <c r="H124" s="45">
        <f t="shared" si="3"/>
        <v>-0.62241430304277401</v>
      </c>
      <c r="I124" s="45">
        <f t="shared" si="2"/>
        <v>-0.41484204699008354</v>
      </c>
    </row>
    <row r="125" spans="1:9" ht="27.7" customHeight="1" thickBot="1" x14ac:dyDescent="0.3">
      <c r="A125" s="8">
        <v>33541</v>
      </c>
      <c r="B125" s="12">
        <v>150.38950348909546</v>
      </c>
      <c r="C125" s="8">
        <v>33541</v>
      </c>
      <c r="E125" s="14">
        <v>166.49044726246214</v>
      </c>
      <c r="F125" s="15">
        <v>159.84059062940662</v>
      </c>
      <c r="G125" s="103">
        <v>33541</v>
      </c>
      <c r="H125" s="45">
        <f t="shared" si="3"/>
        <v>0.97546233668330729</v>
      </c>
      <c r="I125" s="45">
        <f t="shared" si="2"/>
        <v>0.65285854606413563</v>
      </c>
    </row>
    <row r="126" spans="1:9" ht="27.7" customHeight="1" thickBot="1" x14ac:dyDescent="0.3">
      <c r="A126" s="8">
        <v>33548</v>
      </c>
      <c r="B126" s="12">
        <v>151.03234244651074</v>
      </c>
      <c r="C126" s="8">
        <v>33548</v>
      </c>
      <c r="E126" s="14">
        <v>167.20210959962495</v>
      </c>
      <c r="F126" s="15">
        <v>165.51745358350774</v>
      </c>
      <c r="G126" s="103">
        <v>33548</v>
      </c>
      <c r="H126" s="45">
        <f t="shared" si="3"/>
        <v>0.64283895741527886</v>
      </c>
      <c r="I126" s="45">
        <f t="shared" si="2"/>
        <v>0.42744935151800018</v>
      </c>
    </row>
    <row r="127" spans="1:9" ht="27.7" customHeight="1" thickBot="1" x14ac:dyDescent="0.3">
      <c r="A127" s="8">
        <v>33555</v>
      </c>
      <c r="B127" s="12">
        <v>151.66896913086691</v>
      </c>
      <c r="C127" s="8">
        <v>33555</v>
      </c>
      <c r="E127" s="14">
        <v>167.90689456771523</v>
      </c>
      <c r="F127" s="15">
        <v>166.99331789222336</v>
      </c>
      <c r="G127" s="103">
        <v>33555</v>
      </c>
      <c r="H127" s="45">
        <f t="shared" si="3"/>
        <v>0.6366266843561732</v>
      </c>
      <c r="I127" s="45">
        <f t="shared" si="2"/>
        <v>0.42151679173064499</v>
      </c>
    </row>
    <row r="128" spans="1:9" ht="27.7" customHeight="1" thickBot="1" x14ac:dyDescent="0.3">
      <c r="A128" s="8">
        <v>33562</v>
      </c>
      <c r="B128" s="12">
        <v>151.88</v>
      </c>
      <c r="C128" s="8">
        <v>33562</v>
      </c>
      <c r="E128" s="14">
        <v>168.14051874342576</v>
      </c>
      <c r="F128" s="15">
        <v>169.42304689742014</v>
      </c>
      <c r="G128" s="103">
        <v>33562</v>
      </c>
      <c r="H128" s="45">
        <f t="shared" si="3"/>
        <v>0.21103086913308289</v>
      </c>
      <c r="I128" s="45">
        <f t="shared" si="2"/>
        <v>0.13913912011295851</v>
      </c>
    </row>
    <row r="129" spans="1:9" ht="27.7" customHeight="1" thickBot="1" x14ac:dyDescent="0.3">
      <c r="A129" s="8">
        <v>33569</v>
      </c>
      <c r="B129" s="12">
        <v>152.95991477633743</v>
      </c>
      <c r="C129" s="8">
        <v>33569</v>
      </c>
      <c r="E129" s="14">
        <v>169.33605094445335</v>
      </c>
      <c r="F129" s="15">
        <v>171.34157574966565</v>
      </c>
      <c r="G129" s="103">
        <v>33569</v>
      </c>
      <c r="H129" s="45">
        <f t="shared" si="3"/>
        <v>1.0799147763374322</v>
      </c>
      <c r="I129" s="45">
        <f t="shared" si="2"/>
        <v>0.71103158831803537</v>
      </c>
    </row>
    <row r="130" spans="1:9" ht="27.7" customHeight="1" thickBot="1" x14ac:dyDescent="0.3">
      <c r="A130" s="8">
        <v>33576</v>
      </c>
      <c r="B130" s="12">
        <v>152.51</v>
      </c>
      <c r="C130" s="8">
        <v>33576</v>
      </c>
      <c r="E130" s="14">
        <v>170.09130418281325</v>
      </c>
      <c r="F130" s="15">
        <v>170.52521057103465</v>
      </c>
      <c r="G130" s="103">
        <v>33576</v>
      </c>
      <c r="H130" s="45">
        <f t="shared" si="3"/>
        <v>-0.44991477633743671</v>
      </c>
      <c r="I130" s="45">
        <f t="shared" si="2"/>
        <v>-0.29413900824625561</v>
      </c>
    </row>
    <row r="131" spans="1:9" ht="27.7" customHeight="1" thickBot="1" x14ac:dyDescent="0.3">
      <c r="A131" s="8">
        <v>33583</v>
      </c>
      <c r="B131" s="12">
        <v>154.75928874878971</v>
      </c>
      <c r="C131" s="8">
        <v>33583</v>
      </c>
      <c r="E131" s="14">
        <v>173.42556954174842</v>
      </c>
      <c r="F131" s="15">
        <v>176.94878647343961</v>
      </c>
      <c r="G131" s="103">
        <v>33583</v>
      </c>
      <c r="H131" s="45">
        <f t="shared" si="3"/>
        <v>2.2492887487897235</v>
      </c>
      <c r="I131" s="45">
        <f t="shared" si="2"/>
        <v>1.4748467305683062</v>
      </c>
    </row>
    <row r="132" spans="1:9" ht="27.7" customHeight="1" thickBot="1" x14ac:dyDescent="0.3">
      <c r="A132" s="8">
        <v>33590</v>
      </c>
      <c r="B132" s="12">
        <v>154.17051297058782</v>
      </c>
      <c r="C132" s="8">
        <v>33590</v>
      </c>
      <c r="E132" s="14">
        <v>173.11271173095398</v>
      </c>
      <c r="F132" s="15">
        <v>177.19311293206115</v>
      </c>
      <c r="G132" s="103">
        <v>33590</v>
      </c>
      <c r="H132" s="45">
        <f t="shared" si="3"/>
        <v>-0.58877577820189231</v>
      </c>
      <c r="I132" s="45">
        <f t="shared" si="2"/>
        <v>-0.38044616446746032</v>
      </c>
    </row>
    <row r="133" spans="1:9" ht="27.7" customHeight="1" thickBot="1" x14ac:dyDescent="0.3">
      <c r="A133" s="8">
        <v>33611</v>
      </c>
      <c r="B133" s="12">
        <v>154.38</v>
      </c>
      <c r="C133" s="8">
        <v>33611</v>
      </c>
      <c r="E133" s="14">
        <v>173.34793743679907</v>
      </c>
      <c r="F133" s="15">
        <v>182.56931371475815</v>
      </c>
      <c r="G133" s="103">
        <v>33611</v>
      </c>
      <c r="H133" s="45">
        <f t="shared" si="3"/>
        <v>0.20948702941217334</v>
      </c>
      <c r="I133" s="45">
        <f t="shared" si="2"/>
        <v>0.13588008846551522</v>
      </c>
    </row>
    <row r="134" spans="1:9" ht="27.7" customHeight="1" thickBot="1" x14ac:dyDescent="0.3">
      <c r="A134" s="8">
        <v>33618</v>
      </c>
      <c r="B134" s="12">
        <v>152.13</v>
      </c>
      <c r="C134" s="8">
        <v>33618</v>
      </c>
      <c r="E134" s="14">
        <v>170.82149062223243</v>
      </c>
      <c r="F134" s="15">
        <v>174.96180822136387</v>
      </c>
      <c r="G134" s="103">
        <v>33618</v>
      </c>
      <c r="H134" s="45">
        <f t="shared" si="3"/>
        <v>-2.25</v>
      </c>
      <c r="I134" s="45">
        <f t="shared" si="2"/>
        <v>-1.4574426739214925</v>
      </c>
    </row>
    <row r="135" spans="1:9" ht="27.7" customHeight="1" thickBot="1" x14ac:dyDescent="0.3">
      <c r="A135" s="8">
        <v>33619</v>
      </c>
      <c r="B135" s="12">
        <v>152.13999999999999</v>
      </c>
      <c r="C135" s="8">
        <v>33619</v>
      </c>
      <c r="E135" s="14">
        <v>170.83271927474161</v>
      </c>
      <c r="F135" s="15">
        <v>170.83271927474152</v>
      </c>
      <c r="G135" s="103">
        <v>33619</v>
      </c>
      <c r="H135" s="45">
        <f t="shared" si="3"/>
        <v>9.9999999999909051E-3</v>
      </c>
      <c r="I135" s="45">
        <f t="shared" ref="I135:I198" si="4">H135/B134*100</f>
        <v>6.5733254453368209E-3</v>
      </c>
    </row>
    <row r="136" spans="1:9" ht="27.7" customHeight="1" thickBot="1" x14ac:dyDescent="0.3">
      <c r="A136" s="8">
        <v>33625</v>
      </c>
      <c r="B136" s="12">
        <v>151.69</v>
      </c>
      <c r="C136" s="8">
        <v>33625</v>
      </c>
      <c r="E136" s="14">
        <v>170.32742991182829</v>
      </c>
      <c r="F136" s="15">
        <v>173.01287142762598</v>
      </c>
      <c r="G136" s="103">
        <v>33625</v>
      </c>
      <c r="H136" s="45">
        <f t="shared" ref="H136:H199" si="5">B136-B135</f>
        <v>-0.44999999999998863</v>
      </c>
      <c r="I136" s="45">
        <f t="shared" si="4"/>
        <v>-0.29578020244510889</v>
      </c>
    </row>
    <row r="137" spans="1:9" ht="27.7" customHeight="1" thickBot="1" x14ac:dyDescent="0.3">
      <c r="A137" s="8">
        <v>33626</v>
      </c>
      <c r="B137" s="12">
        <v>151.97999999999999</v>
      </c>
      <c r="C137" s="8">
        <v>33626</v>
      </c>
      <c r="E137" s="14">
        <v>170.65306083459467</v>
      </c>
      <c r="F137" s="15">
        <v>173.81535028636952</v>
      </c>
      <c r="G137" s="103">
        <v>33626</v>
      </c>
      <c r="H137" s="45">
        <f t="shared" si="5"/>
        <v>0.28999999999999204</v>
      </c>
      <c r="I137" s="45">
        <f t="shared" si="4"/>
        <v>0.19117937899663265</v>
      </c>
    </row>
    <row r="138" spans="1:9" ht="27.7" customHeight="1" thickBot="1" x14ac:dyDescent="0.3">
      <c r="A138" s="8">
        <v>33632</v>
      </c>
      <c r="B138" s="12">
        <v>152.52000000000001</v>
      </c>
      <c r="C138" s="8">
        <v>33632</v>
      </c>
      <c r="E138" s="14">
        <v>171.25940807009067</v>
      </c>
      <c r="F138" s="15">
        <v>173.12056426350873</v>
      </c>
      <c r="G138" s="103">
        <v>33632</v>
      </c>
      <c r="H138" s="45">
        <f t="shared" si="5"/>
        <v>0.54000000000002046</v>
      </c>
      <c r="I138" s="45">
        <f t="shared" si="4"/>
        <v>0.35530990919859223</v>
      </c>
    </row>
    <row r="139" spans="1:9" ht="27.7" customHeight="1" thickBot="1" x14ac:dyDescent="0.3">
      <c r="A139" s="8">
        <v>33633</v>
      </c>
      <c r="B139" s="12">
        <v>152.30000000000001</v>
      </c>
      <c r="C139" s="8">
        <v>33633</v>
      </c>
      <c r="E139" s="14">
        <v>171.0123777148886</v>
      </c>
      <c r="F139" s="15">
        <v>173.91089259141205</v>
      </c>
      <c r="G139" s="103">
        <v>33633</v>
      </c>
      <c r="H139" s="45">
        <f t="shared" si="5"/>
        <v>-0.21999999999999886</v>
      </c>
      <c r="I139" s="45">
        <f t="shared" si="4"/>
        <v>-0.14424337791764938</v>
      </c>
    </row>
    <row r="140" spans="1:9" ht="27.7" customHeight="1" thickBot="1" x14ac:dyDescent="0.3">
      <c r="A140" s="8">
        <v>33639</v>
      </c>
      <c r="B140" s="12">
        <v>151.9</v>
      </c>
      <c r="C140" s="8">
        <v>33639</v>
      </c>
      <c r="E140" s="14">
        <v>170.56323161452119</v>
      </c>
      <c r="F140" s="15">
        <v>172.77234364200476</v>
      </c>
      <c r="G140" s="103">
        <v>33639</v>
      </c>
      <c r="H140" s="45">
        <f t="shared" si="5"/>
        <v>-0.40000000000000568</v>
      </c>
      <c r="I140" s="45">
        <f t="shared" si="4"/>
        <v>-0.26263952724885464</v>
      </c>
    </row>
    <row r="141" spans="1:9" ht="27.7" customHeight="1" thickBot="1" x14ac:dyDescent="0.3">
      <c r="A141" s="8">
        <v>33640</v>
      </c>
      <c r="B141" s="12">
        <v>151.93</v>
      </c>
      <c r="C141" s="8">
        <v>33640</v>
      </c>
      <c r="E141" s="14">
        <v>170.59691757204874</v>
      </c>
      <c r="F141" s="15">
        <v>173.85954905883986</v>
      </c>
      <c r="G141" s="103">
        <v>33640</v>
      </c>
      <c r="H141" s="45">
        <f t="shared" si="5"/>
        <v>3.0000000000001137E-2</v>
      </c>
      <c r="I141" s="45">
        <f t="shared" si="4"/>
        <v>1.974983541803893E-2</v>
      </c>
    </row>
    <row r="142" spans="1:9" ht="27.7" customHeight="1" thickBot="1" x14ac:dyDescent="0.3">
      <c r="A142" s="8">
        <v>33646</v>
      </c>
      <c r="B142" s="12">
        <v>151.43</v>
      </c>
      <c r="C142" s="8">
        <v>33646</v>
      </c>
      <c r="E142" s="14">
        <v>170.03548494658949</v>
      </c>
      <c r="F142" s="15">
        <v>172.80565188520725</v>
      </c>
      <c r="G142" s="103">
        <v>33646</v>
      </c>
      <c r="H142" s="45">
        <f t="shared" si="5"/>
        <v>-0.5</v>
      </c>
      <c r="I142" s="45">
        <f t="shared" si="4"/>
        <v>-0.3290989271374975</v>
      </c>
    </row>
    <row r="143" spans="1:9" ht="27.7" customHeight="1" thickBot="1" x14ac:dyDescent="0.3">
      <c r="A143" s="8">
        <v>33647</v>
      </c>
      <c r="B143" s="12">
        <v>150.85</v>
      </c>
      <c r="C143" s="8">
        <v>33647</v>
      </c>
      <c r="E143" s="14">
        <v>169.38422310105673</v>
      </c>
      <c r="F143" s="15">
        <v>170.57783389805323</v>
      </c>
      <c r="G143" s="103">
        <v>33647</v>
      </c>
      <c r="H143" s="45">
        <f t="shared" si="5"/>
        <v>-0.58000000000001251</v>
      </c>
      <c r="I143" s="45">
        <f t="shared" si="4"/>
        <v>-0.38301525457307828</v>
      </c>
    </row>
    <row r="144" spans="1:9" ht="27.7" customHeight="1" thickBot="1" x14ac:dyDescent="0.3">
      <c r="A144" s="8">
        <v>33653</v>
      </c>
      <c r="B144" s="12">
        <v>150.66999999999999</v>
      </c>
      <c r="C144" s="8">
        <v>33653</v>
      </c>
      <c r="E144" s="14">
        <v>169.18210735589139</v>
      </c>
      <c r="F144" s="15">
        <v>167.15119902172154</v>
      </c>
      <c r="G144" s="103">
        <v>33653</v>
      </c>
      <c r="H144" s="45">
        <f t="shared" si="5"/>
        <v>-0.18000000000000682</v>
      </c>
      <c r="I144" s="45">
        <f t="shared" si="4"/>
        <v>-0.1193238316208199</v>
      </c>
    </row>
    <row r="145" spans="1:9" ht="27.7" customHeight="1" thickBot="1" x14ac:dyDescent="0.3">
      <c r="A145" s="8">
        <v>33654</v>
      </c>
      <c r="B145" s="12">
        <v>151.63999999999999</v>
      </c>
      <c r="C145" s="8">
        <v>33654</v>
      </c>
      <c r="E145" s="14">
        <v>170.27128664928236</v>
      </c>
      <c r="F145" s="15">
        <v>168.30134721621715</v>
      </c>
      <c r="G145" s="103">
        <v>33654</v>
      </c>
      <c r="H145" s="45">
        <f t="shared" si="5"/>
        <v>0.96999999999999886</v>
      </c>
      <c r="I145" s="45">
        <f t="shared" si="4"/>
        <v>0.64379106656932295</v>
      </c>
    </row>
    <row r="146" spans="1:9" ht="27.7" customHeight="1" thickBot="1" x14ac:dyDescent="0.3">
      <c r="A146" s="8">
        <v>33660</v>
      </c>
      <c r="B146" s="12">
        <v>152.1</v>
      </c>
      <c r="C146" s="8">
        <v>33660</v>
      </c>
      <c r="E146" s="14">
        <v>170.78780466470488</v>
      </c>
      <c r="F146" s="15">
        <v>169.13092411044221</v>
      </c>
      <c r="G146" s="103">
        <v>33660</v>
      </c>
      <c r="H146" s="45">
        <f t="shared" si="5"/>
        <v>0.46000000000000796</v>
      </c>
      <c r="I146" s="45">
        <f t="shared" si="4"/>
        <v>0.30335003956740175</v>
      </c>
    </row>
    <row r="147" spans="1:9" ht="27.7" customHeight="1" thickBot="1" x14ac:dyDescent="0.3">
      <c r="A147" s="8">
        <v>33661</v>
      </c>
      <c r="B147" s="12">
        <v>151.84</v>
      </c>
      <c r="C147" s="8">
        <v>33661</v>
      </c>
      <c r="E147" s="14">
        <v>170.49585969946608</v>
      </c>
      <c r="F147" s="15">
        <v>167.38664217309554</v>
      </c>
      <c r="G147" s="103">
        <v>33661</v>
      </c>
      <c r="H147" s="45">
        <f t="shared" si="5"/>
        <v>-0.25999999999999091</v>
      </c>
      <c r="I147" s="45">
        <f t="shared" si="4"/>
        <v>-0.17094017094016498</v>
      </c>
    </row>
    <row r="148" spans="1:9" ht="27.7" customHeight="1" thickBot="1" x14ac:dyDescent="0.3">
      <c r="A148" s="8">
        <v>33667</v>
      </c>
      <c r="B148" s="12">
        <v>152.18</v>
      </c>
      <c r="C148" s="8">
        <v>33667</v>
      </c>
      <c r="E148" s="14">
        <v>170.87763388477839</v>
      </c>
      <c r="F148" s="15">
        <v>167.22881184515438</v>
      </c>
      <c r="G148" s="103">
        <v>33667</v>
      </c>
      <c r="H148" s="45">
        <f t="shared" si="5"/>
        <v>0.34000000000000341</v>
      </c>
      <c r="I148" s="45">
        <f t="shared" si="4"/>
        <v>0.22391991570073988</v>
      </c>
    </row>
    <row r="149" spans="1:9" ht="27.7" customHeight="1" thickBot="1" x14ac:dyDescent="0.3">
      <c r="A149" s="8">
        <v>33668</v>
      </c>
      <c r="B149" s="12">
        <v>152.94999999999999</v>
      </c>
      <c r="C149" s="8">
        <v>33668</v>
      </c>
      <c r="E149" s="14">
        <v>171.74224012798561</v>
      </c>
      <c r="F149" s="15">
        <v>167.26274795935399</v>
      </c>
      <c r="G149" s="103">
        <v>33668</v>
      </c>
      <c r="H149" s="45">
        <f t="shared" si="5"/>
        <v>0.76999999999998181</v>
      </c>
      <c r="I149" s="45">
        <f t="shared" si="4"/>
        <v>0.50597976080955565</v>
      </c>
    </row>
    <row r="150" spans="1:9" ht="27.7" customHeight="1" thickBot="1" x14ac:dyDescent="0.3">
      <c r="A150" s="8">
        <v>33673</v>
      </c>
      <c r="B150" s="12">
        <v>153.01</v>
      </c>
      <c r="C150" s="8">
        <v>33673</v>
      </c>
      <c r="E150" s="14">
        <v>171.80961204304074</v>
      </c>
      <c r="F150" s="15">
        <v>167.25582742857316</v>
      </c>
      <c r="G150" s="103">
        <v>33673</v>
      </c>
      <c r="H150" s="45">
        <f t="shared" si="5"/>
        <v>6.0000000000002274E-2</v>
      </c>
      <c r="I150" s="45">
        <f t="shared" si="4"/>
        <v>3.9228506047729511E-2</v>
      </c>
    </row>
    <row r="151" spans="1:9" ht="27.7" customHeight="1" thickBot="1" x14ac:dyDescent="0.3">
      <c r="A151" s="8">
        <v>33674</v>
      </c>
      <c r="B151" s="12">
        <v>153.16999999999999</v>
      </c>
      <c r="C151" s="8">
        <v>33674</v>
      </c>
      <c r="E151" s="14">
        <v>171.98927048318768</v>
      </c>
      <c r="F151" s="15">
        <v>167.5240926944488</v>
      </c>
      <c r="G151" s="103">
        <v>33674</v>
      </c>
      <c r="H151" s="45">
        <f t="shared" si="5"/>
        <v>0.15999999999999659</v>
      </c>
      <c r="I151" s="45">
        <f t="shared" si="4"/>
        <v>0.10456832886739206</v>
      </c>
    </row>
    <row r="152" spans="1:9" ht="27.7" customHeight="1" thickBot="1" x14ac:dyDescent="0.3">
      <c r="A152" s="8">
        <v>33680</v>
      </c>
      <c r="B152" s="12">
        <v>152.72</v>
      </c>
      <c r="C152" s="8">
        <v>33680</v>
      </c>
      <c r="E152" s="14">
        <v>171.86684009865985</v>
      </c>
      <c r="F152" s="15">
        <v>166.67160557377741</v>
      </c>
      <c r="G152" s="103">
        <v>33680</v>
      </c>
      <c r="H152" s="45">
        <f t="shared" si="5"/>
        <v>-0.44999999999998863</v>
      </c>
      <c r="I152" s="45">
        <f t="shared" si="4"/>
        <v>-0.29379121237839573</v>
      </c>
    </row>
    <row r="153" spans="1:9" ht="27.7" customHeight="1" thickBot="1" x14ac:dyDescent="0.3">
      <c r="A153" s="8">
        <v>33682</v>
      </c>
      <c r="B153" s="12">
        <v>152.63</v>
      </c>
      <c r="C153" s="8">
        <v>33682</v>
      </c>
      <c r="E153" s="14">
        <v>171.76555660200663</v>
      </c>
      <c r="F153" s="15">
        <v>167.64898483692681</v>
      </c>
      <c r="G153" s="103">
        <v>33682</v>
      </c>
      <c r="H153" s="45">
        <f t="shared" si="5"/>
        <v>-9.0000000000003411E-2</v>
      </c>
      <c r="I153" s="45">
        <f t="shared" si="4"/>
        <v>-5.8931377684653889E-2</v>
      </c>
    </row>
    <row r="154" spans="1:9" ht="27.7" customHeight="1" thickBot="1" x14ac:dyDescent="0.3">
      <c r="A154" s="8">
        <v>33687</v>
      </c>
      <c r="B154" s="12">
        <v>151.91999999999999</v>
      </c>
      <c r="C154" s="8">
        <v>33687</v>
      </c>
      <c r="E154" s="14">
        <v>171.35832375321189</v>
      </c>
      <c r="F154" s="15">
        <v>166.16820982052249</v>
      </c>
      <c r="G154" s="103">
        <v>33687</v>
      </c>
      <c r="H154" s="45">
        <f t="shared" si="5"/>
        <v>-0.71000000000000796</v>
      </c>
      <c r="I154" s="45">
        <f t="shared" si="4"/>
        <v>-0.46517722597130839</v>
      </c>
    </row>
    <row r="155" spans="1:9" ht="27.7" customHeight="1" thickBot="1" x14ac:dyDescent="0.3">
      <c r="A155" s="8">
        <v>33689</v>
      </c>
      <c r="B155" s="12">
        <v>151.09</v>
      </c>
      <c r="C155" s="8">
        <v>33689</v>
      </c>
      <c r="E155" s="14">
        <v>170.42212438041591</v>
      </c>
      <c r="F155" s="15">
        <v>165.77165987625375</v>
      </c>
      <c r="G155" s="103">
        <v>33689</v>
      </c>
      <c r="H155" s="45">
        <f t="shared" si="5"/>
        <v>-0.82999999999998408</v>
      </c>
      <c r="I155" s="45">
        <f t="shared" si="4"/>
        <v>-0.54634017904159038</v>
      </c>
    </row>
    <row r="156" spans="1:9" ht="27.7" customHeight="1" thickBot="1" x14ac:dyDescent="0.3">
      <c r="A156" s="8">
        <v>33694</v>
      </c>
      <c r="B156" s="12">
        <v>150.38999999999999</v>
      </c>
      <c r="C156" s="8">
        <v>33694</v>
      </c>
      <c r="E156" s="14">
        <v>169.6325586443229</v>
      </c>
      <c r="F156" s="15">
        <v>165.40279257466537</v>
      </c>
      <c r="G156" s="103">
        <v>33694</v>
      </c>
      <c r="H156" s="45">
        <f t="shared" si="5"/>
        <v>-0.70000000000001705</v>
      </c>
      <c r="I156" s="45">
        <f t="shared" si="4"/>
        <v>-0.46330001985572644</v>
      </c>
    </row>
    <row r="157" spans="1:9" ht="27.7" customHeight="1" thickBot="1" x14ac:dyDescent="0.3">
      <c r="A157" s="8">
        <v>33696</v>
      </c>
      <c r="B157" s="12">
        <v>149.05000000000001</v>
      </c>
      <c r="C157" s="8">
        <v>33696</v>
      </c>
      <c r="E157" s="14">
        <v>169.58447317945701</v>
      </c>
      <c r="F157" s="15">
        <v>164.98749340147685</v>
      </c>
      <c r="G157" s="103">
        <v>33696</v>
      </c>
      <c r="H157" s="45">
        <f t="shared" si="5"/>
        <v>-1.339999999999975</v>
      </c>
      <c r="I157" s="45">
        <f t="shared" si="4"/>
        <v>-0.89101668993947414</v>
      </c>
    </row>
    <row r="158" spans="1:9" ht="27.7" customHeight="1" thickBot="1" x14ac:dyDescent="0.3">
      <c r="A158" s="8">
        <v>33701</v>
      </c>
      <c r="B158" s="12">
        <v>149.32</v>
      </c>
      <c r="C158" s="8">
        <v>33701</v>
      </c>
      <c r="E158" s="14">
        <v>169.89167081621278</v>
      </c>
      <c r="F158" s="15">
        <v>167.68362310735631</v>
      </c>
      <c r="G158" s="103">
        <v>33701</v>
      </c>
      <c r="H158" s="45">
        <f t="shared" si="5"/>
        <v>0.26999999999998181</v>
      </c>
      <c r="I158" s="45">
        <f t="shared" si="4"/>
        <v>0.18114726601810249</v>
      </c>
    </row>
    <row r="159" spans="1:9" ht="27.7" customHeight="1" thickBot="1" x14ac:dyDescent="0.3">
      <c r="A159" s="8">
        <v>33703</v>
      </c>
      <c r="B159" s="12">
        <v>149.11000000000001</v>
      </c>
      <c r="C159" s="8">
        <v>33703</v>
      </c>
      <c r="E159" s="14">
        <v>169.65273932095829</v>
      </c>
      <c r="F159" s="15">
        <v>166.89243192274489</v>
      </c>
      <c r="G159" s="103">
        <v>33703</v>
      </c>
      <c r="H159" s="45">
        <f t="shared" si="5"/>
        <v>-0.20999999999997954</v>
      </c>
      <c r="I159" s="45">
        <f t="shared" si="4"/>
        <v>-0.14063755692471172</v>
      </c>
    </row>
    <row r="160" spans="1:9" ht="27.7" customHeight="1" thickBot="1" x14ac:dyDescent="0.3">
      <c r="A160" s="8">
        <v>33708</v>
      </c>
      <c r="B160" s="12">
        <v>148.24</v>
      </c>
      <c r="C160" s="8">
        <v>33708</v>
      </c>
      <c r="E160" s="14">
        <v>169.72066015360963</v>
      </c>
      <c r="F160" s="15">
        <v>165.39636585547967</v>
      </c>
      <c r="G160" s="103">
        <v>33708</v>
      </c>
      <c r="H160" s="45">
        <f t="shared" si="5"/>
        <v>-0.87000000000000455</v>
      </c>
      <c r="I160" s="45">
        <f t="shared" si="4"/>
        <v>-0.58346187378445746</v>
      </c>
    </row>
    <row r="161" spans="1:9" ht="27.7" customHeight="1" thickBot="1" x14ac:dyDescent="0.3">
      <c r="A161" s="8">
        <v>33710</v>
      </c>
      <c r="B161" s="12">
        <v>149.07</v>
      </c>
      <c r="C161" s="8">
        <v>33710</v>
      </c>
      <c r="E161" s="14">
        <v>170.67093098420523</v>
      </c>
      <c r="F161" s="15">
        <v>166.12675139762882</v>
      </c>
      <c r="G161" s="103">
        <v>33710</v>
      </c>
      <c r="H161" s="45">
        <f t="shared" si="5"/>
        <v>0.82999999999998408</v>
      </c>
      <c r="I161" s="45">
        <f t="shared" si="4"/>
        <v>0.5599028602266487</v>
      </c>
    </row>
    <row r="162" spans="1:9" ht="27.7" customHeight="1" thickBot="1" x14ac:dyDescent="0.3">
      <c r="A162" s="8">
        <v>33715</v>
      </c>
      <c r="B162" s="12">
        <v>149.38999999999999</v>
      </c>
      <c r="C162" s="8">
        <v>33715</v>
      </c>
      <c r="E162" s="14">
        <v>171.03730046106136</v>
      </c>
      <c r="F162" s="15">
        <v>165.24530534373326</v>
      </c>
      <c r="G162" s="103">
        <v>33715</v>
      </c>
      <c r="H162" s="45">
        <f t="shared" si="5"/>
        <v>0.31999999999999318</v>
      </c>
      <c r="I162" s="45">
        <f t="shared" si="4"/>
        <v>0.21466425169383052</v>
      </c>
    </row>
    <row r="163" spans="1:9" ht="27.7" customHeight="1" thickBot="1" x14ac:dyDescent="0.3">
      <c r="A163" s="8">
        <v>33717</v>
      </c>
      <c r="B163" s="12">
        <v>148.85</v>
      </c>
      <c r="C163" s="8">
        <v>33717</v>
      </c>
      <c r="E163" s="14">
        <v>170.41905196886663</v>
      </c>
      <c r="F163" s="15">
        <v>164.64799317500967</v>
      </c>
      <c r="G163" s="103">
        <v>33717</v>
      </c>
      <c r="H163" s="45">
        <f t="shared" si="5"/>
        <v>-0.53999999999999204</v>
      </c>
      <c r="I163" s="45">
        <f t="shared" si="4"/>
        <v>-0.36146997791016272</v>
      </c>
    </row>
    <row r="164" spans="1:9" ht="27.7" customHeight="1" thickBot="1" x14ac:dyDescent="0.3">
      <c r="A164" s="8">
        <v>33722</v>
      </c>
      <c r="B164" s="12">
        <v>149.26</v>
      </c>
      <c r="C164" s="8">
        <v>33722</v>
      </c>
      <c r="E164" s="14">
        <v>170.88846286108856</v>
      </c>
      <c r="F164" s="15">
        <v>166.37969999853283</v>
      </c>
      <c r="G164" s="103">
        <v>33722</v>
      </c>
      <c r="H164" s="45">
        <f t="shared" si="5"/>
        <v>0.40999999999999659</v>
      </c>
      <c r="I164" s="45">
        <f t="shared" si="4"/>
        <v>0.27544507893852643</v>
      </c>
    </row>
    <row r="165" spans="1:9" ht="27.7" customHeight="1" thickBot="1" x14ac:dyDescent="0.3">
      <c r="A165" s="8">
        <v>33724</v>
      </c>
      <c r="B165" s="12">
        <v>150.06</v>
      </c>
      <c r="C165" s="8">
        <v>33724</v>
      </c>
      <c r="E165" s="14">
        <v>171.80438655322894</v>
      </c>
      <c r="F165" s="15">
        <v>166.95091528817198</v>
      </c>
      <c r="G165" s="103">
        <v>33724</v>
      </c>
      <c r="H165" s="45">
        <f t="shared" si="5"/>
        <v>0.80000000000001137</v>
      </c>
      <c r="I165" s="45">
        <f t="shared" si="4"/>
        <v>0.53597748894547192</v>
      </c>
    </row>
    <row r="166" spans="1:9" ht="27.7" customHeight="1" thickBot="1" x14ac:dyDescent="0.3">
      <c r="A166" s="8">
        <v>33729</v>
      </c>
      <c r="B166" s="12">
        <v>150.07</v>
      </c>
      <c r="C166" s="8">
        <v>33729</v>
      </c>
      <c r="E166" s="14">
        <v>171.81583559938068</v>
      </c>
      <c r="F166" s="15">
        <v>167.68764733483974</v>
      </c>
      <c r="G166" s="103">
        <v>33729</v>
      </c>
      <c r="H166" s="45">
        <f t="shared" si="5"/>
        <v>9.9999999999909051E-3</v>
      </c>
      <c r="I166" s="45">
        <f t="shared" si="4"/>
        <v>6.6640010662341095E-3</v>
      </c>
    </row>
    <row r="167" spans="1:9" ht="27.7" customHeight="1" thickBot="1" x14ac:dyDescent="0.3">
      <c r="A167" s="8">
        <v>33731</v>
      </c>
      <c r="B167" s="12">
        <v>149.76</v>
      </c>
      <c r="C167" s="8">
        <v>33731</v>
      </c>
      <c r="E167" s="14">
        <v>171.46091516867628</v>
      </c>
      <c r="F167" s="15">
        <v>168.54462146395639</v>
      </c>
      <c r="G167" s="103">
        <v>33731</v>
      </c>
      <c r="H167" s="45">
        <f t="shared" si="5"/>
        <v>-0.31000000000000227</v>
      </c>
      <c r="I167" s="45">
        <f t="shared" si="4"/>
        <v>-0.20657026720863747</v>
      </c>
    </row>
    <row r="168" spans="1:9" ht="27.7" customHeight="1" thickBot="1" x14ac:dyDescent="0.3">
      <c r="A168" s="8">
        <v>33736</v>
      </c>
      <c r="B168" s="12">
        <v>150.88999999999999</v>
      </c>
      <c r="C168" s="8">
        <v>33736</v>
      </c>
      <c r="E168" s="14">
        <v>172.75465738382454</v>
      </c>
      <c r="F168" s="15">
        <v>169.06575447137655</v>
      </c>
      <c r="G168" s="103">
        <v>33736</v>
      </c>
      <c r="H168" s="45">
        <f t="shared" si="5"/>
        <v>1.1299999999999955</v>
      </c>
      <c r="I168" s="45">
        <f t="shared" si="4"/>
        <v>0.75454059829059528</v>
      </c>
    </row>
    <row r="169" spans="1:9" ht="27.7" customHeight="1" thickBot="1" x14ac:dyDescent="0.3">
      <c r="A169" s="8">
        <v>33738</v>
      </c>
      <c r="B169" s="12">
        <v>150.4</v>
      </c>
      <c r="C169" s="8">
        <v>33738</v>
      </c>
      <c r="E169" s="14">
        <v>172.19365412238858</v>
      </c>
      <c r="F169" s="15">
        <v>170.28713153019302</v>
      </c>
      <c r="G169" s="103">
        <v>33738</v>
      </c>
      <c r="H169" s="45">
        <f t="shared" si="5"/>
        <v>-0.48999999999998067</v>
      </c>
      <c r="I169" s="45">
        <f t="shared" si="4"/>
        <v>-0.32473987673138094</v>
      </c>
    </row>
    <row r="170" spans="1:9" ht="27.7" customHeight="1" thickBot="1" x14ac:dyDescent="0.3">
      <c r="A170" s="8">
        <v>33743</v>
      </c>
      <c r="B170" s="12">
        <v>150.29</v>
      </c>
      <c r="C170" s="8">
        <v>33743</v>
      </c>
      <c r="E170" s="14">
        <v>172.06771461471925</v>
      </c>
      <c r="F170" s="15">
        <v>171.85999579029075</v>
      </c>
      <c r="G170" s="103">
        <v>33743</v>
      </c>
      <c r="H170" s="45">
        <f t="shared" si="5"/>
        <v>-0.11000000000001364</v>
      </c>
      <c r="I170" s="45">
        <f t="shared" si="4"/>
        <v>-7.3138297872349503E-2</v>
      </c>
    </row>
    <row r="171" spans="1:9" ht="27.7" customHeight="1" thickBot="1" x14ac:dyDescent="0.3">
      <c r="A171" s="8">
        <v>33745</v>
      </c>
      <c r="B171" s="12">
        <v>150.80000000000001</v>
      </c>
      <c r="C171" s="8">
        <v>33745</v>
      </c>
      <c r="E171" s="14">
        <v>172.65161596845877</v>
      </c>
      <c r="F171" s="15">
        <v>172.19156217638445</v>
      </c>
      <c r="G171" s="103">
        <v>33745</v>
      </c>
      <c r="H171" s="45">
        <f t="shared" si="5"/>
        <v>0.51000000000001933</v>
      </c>
      <c r="I171" s="45">
        <f t="shared" si="4"/>
        <v>0.33934393505889904</v>
      </c>
    </row>
    <row r="172" spans="1:9" ht="27.7" customHeight="1" thickBot="1" x14ac:dyDescent="0.3">
      <c r="A172" s="8">
        <v>33750</v>
      </c>
      <c r="B172" s="12">
        <v>151.02000000000001</v>
      </c>
      <c r="C172" s="8">
        <v>33750</v>
      </c>
      <c r="E172" s="14">
        <v>172.90349498379734</v>
      </c>
      <c r="F172" s="15">
        <v>171.29083319544327</v>
      </c>
      <c r="G172" s="103">
        <v>33750</v>
      </c>
      <c r="H172" s="45">
        <f t="shared" si="5"/>
        <v>0.21999999999999886</v>
      </c>
      <c r="I172" s="45">
        <f t="shared" si="4"/>
        <v>0.14588859416445546</v>
      </c>
    </row>
    <row r="173" spans="1:9" ht="27.7" customHeight="1" thickBot="1" x14ac:dyDescent="0.3">
      <c r="A173" s="8">
        <v>33752</v>
      </c>
      <c r="B173" s="12">
        <v>150.6</v>
      </c>
      <c r="C173" s="8">
        <v>33752</v>
      </c>
      <c r="E173" s="14">
        <v>172.55050983247622</v>
      </c>
      <c r="F173" s="15">
        <v>169.47791406226344</v>
      </c>
      <c r="G173" s="103">
        <v>33752</v>
      </c>
      <c r="H173" s="45">
        <f t="shared" si="5"/>
        <v>-0.42000000000001592</v>
      </c>
      <c r="I173" s="45">
        <f t="shared" si="4"/>
        <v>-0.27810885975368554</v>
      </c>
    </row>
    <row r="174" spans="1:9" ht="27.7" customHeight="1" thickBot="1" x14ac:dyDescent="0.3">
      <c r="A174" s="8">
        <v>33757</v>
      </c>
      <c r="B174" s="12">
        <v>151.19999999999999</v>
      </c>
      <c r="C174" s="8">
        <v>33757</v>
      </c>
      <c r="E174" s="14">
        <v>173.23796206288449</v>
      </c>
      <c r="F174" s="15">
        <v>171.91470005861652</v>
      </c>
      <c r="G174" s="103">
        <v>33757</v>
      </c>
      <c r="H174" s="45">
        <f t="shared" si="5"/>
        <v>0.59999999999999432</v>
      </c>
      <c r="I174" s="45">
        <f t="shared" si="4"/>
        <v>0.39840637450198829</v>
      </c>
    </row>
    <row r="175" spans="1:9" ht="27.7" customHeight="1" thickBot="1" x14ac:dyDescent="0.3">
      <c r="A175" s="8">
        <v>33759</v>
      </c>
      <c r="B175" s="12">
        <v>150.91999999999999</v>
      </c>
      <c r="C175" s="8">
        <v>33759</v>
      </c>
      <c r="E175" s="14">
        <v>172.9171510220273</v>
      </c>
      <c r="F175" s="15">
        <v>171.27198122779086</v>
      </c>
      <c r="G175" s="103">
        <v>33759</v>
      </c>
      <c r="H175" s="45">
        <f t="shared" si="5"/>
        <v>-0.28000000000000114</v>
      </c>
      <c r="I175" s="45">
        <f t="shared" si="4"/>
        <v>-0.18518518518518595</v>
      </c>
    </row>
    <row r="176" spans="1:9" ht="27.7" customHeight="1" thickBot="1" x14ac:dyDescent="0.3">
      <c r="A176" s="8">
        <v>33764</v>
      </c>
      <c r="B176" s="12">
        <v>151.29</v>
      </c>
      <c r="C176" s="8">
        <v>33764</v>
      </c>
      <c r="E176" s="14">
        <v>173.53249115983192</v>
      </c>
      <c r="F176" s="15">
        <v>172.86171732035723</v>
      </c>
      <c r="G176" s="103">
        <v>33764</v>
      </c>
      <c r="H176" s="45">
        <f t="shared" si="5"/>
        <v>0.37000000000000455</v>
      </c>
      <c r="I176" s="45">
        <f t="shared" si="4"/>
        <v>0.24516300026504412</v>
      </c>
    </row>
    <row r="177" spans="1:9" ht="27.7" customHeight="1" thickBot="1" x14ac:dyDescent="0.3">
      <c r="A177" s="8">
        <v>33766</v>
      </c>
      <c r="B177" s="12">
        <v>151.49</v>
      </c>
      <c r="C177" s="8">
        <v>33766</v>
      </c>
      <c r="E177" s="14">
        <v>173.76189494218349</v>
      </c>
      <c r="F177" s="15">
        <v>172.87114666737068</v>
      </c>
      <c r="G177" s="103">
        <v>33766</v>
      </c>
      <c r="H177" s="45">
        <f t="shared" si="5"/>
        <v>0.20000000000001705</v>
      </c>
      <c r="I177" s="45">
        <f t="shared" si="4"/>
        <v>0.13219644391566995</v>
      </c>
    </row>
    <row r="178" spans="1:9" ht="27.7" customHeight="1" thickBot="1" x14ac:dyDescent="0.3">
      <c r="A178" s="8">
        <v>33771</v>
      </c>
      <c r="B178" s="12">
        <v>152.68</v>
      </c>
      <c r="C178" s="8">
        <v>33771</v>
      </c>
      <c r="E178" s="14">
        <v>175.21709118003889</v>
      </c>
      <c r="F178" s="15">
        <v>176.0345544417595</v>
      </c>
      <c r="G178" s="103">
        <v>33771</v>
      </c>
      <c r="H178" s="45">
        <f t="shared" si="5"/>
        <v>1.1899999999999977</v>
      </c>
      <c r="I178" s="45">
        <f t="shared" si="4"/>
        <v>0.78553039804607416</v>
      </c>
    </row>
    <row r="179" spans="1:9" ht="27.7" customHeight="1" thickBot="1" x14ac:dyDescent="0.3">
      <c r="A179" s="8">
        <v>33773</v>
      </c>
      <c r="B179" s="12">
        <v>154.08000000000001</v>
      </c>
      <c r="C179" s="8">
        <v>33773</v>
      </c>
      <c r="E179" s="14">
        <v>177.0007094162894</v>
      </c>
      <c r="F179" s="15">
        <v>177.62216099738711</v>
      </c>
      <c r="G179" s="103">
        <v>33773</v>
      </c>
      <c r="H179" s="45">
        <f t="shared" si="5"/>
        <v>1.4000000000000057</v>
      </c>
      <c r="I179" s="45">
        <f t="shared" si="4"/>
        <v>0.91695048467383133</v>
      </c>
    </row>
    <row r="180" spans="1:9" ht="27.7" customHeight="1" thickBot="1" x14ac:dyDescent="0.3">
      <c r="A180" s="8">
        <v>33778</v>
      </c>
      <c r="B180" s="12">
        <v>154.55000000000001</v>
      </c>
      <c r="C180" s="8">
        <v>33778</v>
      </c>
      <c r="E180" s="14">
        <v>177.54062591048498</v>
      </c>
      <c r="F180" s="15">
        <v>178.17534724928649</v>
      </c>
      <c r="G180" s="103">
        <v>33778</v>
      </c>
      <c r="H180" s="45">
        <f t="shared" si="5"/>
        <v>0.46999999999999886</v>
      </c>
      <c r="I180" s="45">
        <f t="shared" si="4"/>
        <v>0.30503634475597013</v>
      </c>
    </row>
    <row r="181" spans="1:9" ht="27.7" customHeight="1" thickBot="1" x14ac:dyDescent="0.3">
      <c r="A181" s="8">
        <v>33780</v>
      </c>
      <c r="B181" s="12">
        <v>156.38</v>
      </c>
      <c r="C181" s="8">
        <v>33780</v>
      </c>
      <c r="E181" s="14">
        <v>179.64285396235286</v>
      </c>
      <c r="F181" s="15">
        <v>182.05168026612859</v>
      </c>
      <c r="G181" s="103">
        <v>33780</v>
      </c>
      <c r="H181" s="45">
        <f t="shared" si="5"/>
        <v>1.8299999999999841</v>
      </c>
      <c r="I181" s="45">
        <f t="shared" si="4"/>
        <v>1.1840828210934868</v>
      </c>
    </row>
    <row r="182" spans="1:9" ht="27.7" customHeight="1" thickBot="1" x14ac:dyDescent="0.3">
      <c r="A182" s="8">
        <v>33785</v>
      </c>
      <c r="B182" s="12">
        <v>157.32</v>
      </c>
      <c r="C182" s="8">
        <v>33785</v>
      </c>
      <c r="E182" s="14">
        <v>181.73889253595206</v>
      </c>
      <c r="F182" s="15">
        <v>187.32774183103837</v>
      </c>
      <c r="G182" s="103">
        <v>33785</v>
      </c>
      <c r="H182" s="45">
        <f t="shared" si="5"/>
        <v>0.93999999999999773</v>
      </c>
      <c r="I182" s="45">
        <f t="shared" si="4"/>
        <v>0.60109988489576527</v>
      </c>
    </row>
    <row r="183" spans="1:9" ht="27.7" customHeight="1" thickBot="1" x14ac:dyDescent="0.3">
      <c r="A183" s="8">
        <v>33787</v>
      </c>
      <c r="B183" s="12">
        <v>158.75746597348157</v>
      </c>
      <c r="C183" s="8">
        <v>33787</v>
      </c>
      <c r="E183" s="14">
        <v>183.39947907344671</v>
      </c>
      <c r="F183" s="15">
        <v>189.4991331033641</v>
      </c>
      <c r="G183" s="103">
        <v>33787</v>
      </c>
      <c r="H183" s="45">
        <f t="shared" si="5"/>
        <v>1.4374659734815793</v>
      </c>
      <c r="I183" s="45">
        <f t="shared" si="4"/>
        <v>0.91372106120110563</v>
      </c>
    </row>
    <row r="184" spans="1:9" ht="27.7" customHeight="1" thickBot="1" x14ac:dyDescent="0.3">
      <c r="A184" s="8">
        <v>33792</v>
      </c>
      <c r="B184" s="12">
        <v>160.09161963451152</v>
      </c>
      <c r="C184" s="8">
        <v>33792</v>
      </c>
      <c r="E184" s="14">
        <v>185.37280314935563</v>
      </c>
      <c r="F184" s="15">
        <v>191.6514610659566</v>
      </c>
      <c r="G184" s="103">
        <v>33792</v>
      </c>
      <c r="H184" s="45">
        <f t="shared" si="5"/>
        <v>1.3341536610299443</v>
      </c>
      <c r="I184" s="45">
        <f t="shared" si="4"/>
        <v>0.84037223247995008</v>
      </c>
    </row>
    <row r="185" spans="1:9" ht="27.7" customHeight="1" thickBot="1" x14ac:dyDescent="0.3">
      <c r="A185" s="8">
        <v>33794</v>
      </c>
      <c r="B185" s="12">
        <v>162.01102734048618</v>
      </c>
      <c r="C185" s="8">
        <v>33794</v>
      </c>
      <c r="E185" s="14">
        <v>188.02505928859804</v>
      </c>
      <c r="F185" s="15">
        <v>196.08291973044717</v>
      </c>
      <c r="G185" s="103">
        <v>33794</v>
      </c>
      <c r="H185" s="45">
        <f t="shared" si="5"/>
        <v>1.9194077059746633</v>
      </c>
      <c r="I185" s="45">
        <f t="shared" si="4"/>
        <v>1.1989432740805939</v>
      </c>
    </row>
    <row r="186" spans="1:9" ht="27.7" customHeight="1" thickBot="1" x14ac:dyDescent="0.3">
      <c r="A186" s="8">
        <v>33799</v>
      </c>
      <c r="B186" s="12">
        <v>163.86417719203197</v>
      </c>
      <c r="C186" s="8">
        <v>33799</v>
      </c>
      <c r="E186" s="14">
        <v>190.48004812211201</v>
      </c>
      <c r="F186" s="15">
        <v>199.87626703688676</v>
      </c>
      <c r="G186" s="103">
        <v>33799</v>
      </c>
      <c r="H186" s="45">
        <f t="shared" si="5"/>
        <v>1.853149851545794</v>
      </c>
      <c r="I186" s="45">
        <f t="shared" si="4"/>
        <v>1.1438418001332531</v>
      </c>
    </row>
    <row r="187" spans="1:9" ht="27.7" customHeight="1" thickBot="1" x14ac:dyDescent="0.3">
      <c r="A187" s="8">
        <v>33801</v>
      </c>
      <c r="B187" s="12">
        <v>165.25457154348217</v>
      </c>
      <c r="C187" s="8">
        <v>33801</v>
      </c>
      <c r="E187" s="14">
        <v>192.09627924419905</v>
      </c>
      <c r="F187" s="15">
        <v>201.6529889628587</v>
      </c>
      <c r="G187" s="103">
        <v>33801</v>
      </c>
      <c r="H187" s="45">
        <f t="shared" si="5"/>
        <v>1.3903943514501975</v>
      </c>
      <c r="I187" s="45">
        <f t="shared" si="4"/>
        <v>0.84850415464558693</v>
      </c>
    </row>
    <row r="188" spans="1:9" ht="27.7" customHeight="1" thickBot="1" x14ac:dyDescent="0.3">
      <c r="A188" s="8">
        <v>33806</v>
      </c>
      <c r="B188" s="12">
        <v>165.11187446889625</v>
      </c>
      <c r="C188" s="8">
        <v>33806</v>
      </c>
      <c r="E188" s="14">
        <v>191.93040439528588</v>
      </c>
      <c r="F188" s="15">
        <v>200.38161367429726</v>
      </c>
      <c r="G188" s="103">
        <v>33806</v>
      </c>
      <c r="H188" s="45">
        <f t="shared" si="5"/>
        <v>-0.14269707458592507</v>
      </c>
      <c r="I188" s="45">
        <f t="shared" si="4"/>
        <v>-8.6349849963683625E-2</v>
      </c>
    </row>
    <row r="189" spans="1:9" ht="27.7" customHeight="1" thickBot="1" x14ac:dyDescent="0.3">
      <c r="A189" s="8">
        <v>33808</v>
      </c>
      <c r="B189" s="12">
        <v>162.95009412052028</v>
      </c>
      <c r="C189" s="8">
        <v>33808</v>
      </c>
      <c r="E189" s="14">
        <v>189.4174938138259</v>
      </c>
      <c r="F189" s="15">
        <v>197.4695273395678</v>
      </c>
      <c r="G189" s="103">
        <v>33808</v>
      </c>
      <c r="H189" s="45">
        <f t="shared" si="5"/>
        <v>-2.1617803483759701</v>
      </c>
      <c r="I189" s="45">
        <f t="shared" si="4"/>
        <v>-1.3092821793281777</v>
      </c>
    </row>
    <row r="190" spans="1:9" ht="27.7" customHeight="1" thickBot="1" x14ac:dyDescent="0.3">
      <c r="A190" s="8">
        <v>33813</v>
      </c>
      <c r="B190" s="12">
        <v>161.46606116597098</v>
      </c>
      <c r="C190" s="8">
        <v>33813</v>
      </c>
      <c r="E190" s="14">
        <v>187.69241470598601</v>
      </c>
      <c r="F190" s="15">
        <v>196.40050317367371</v>
      </c>
      <c r="G190" s="103">
        <v>33813</v>
      </c>
      <c r="H190" s="45">
        <f t="shared" si="5"/>
        <v>-1.4840329545492921</v>
      </c>
      <c r="I190" s="45">
        <f t="shared" si="4"/>
        <v>-0.91072850406068473</v>
      </c>
    </row>
    <row r="191" spans="1:9" ht="27.7" customHeight="1" thickBot="1" x14ac:dyDescent="0.3">
      <c r="A191" s="8">
        <v>33815</v>
      </c>
      <c r="B191" s="12">
        <v>160.79351719765964</v>
      </c>
      <c r="C191" s="8">
        <v>33815</v>
      </c>
      <c r="E191" s="14">
        <v>186.91063183163604</v>
      </c>
      <c r="F191" s="15">
        <v>196.07842058013472</v>
      </c>
      <c r="G191" s="103">
        <v>33815</v>
      </c>
      <c r="H191" s="45">
        <f t="shared" si="5"/>
        <v>-0.672543968311345</v>
      </c>
      <c r="I191" s="45">
        <f t="shared" si="4"/>
        <v>-0.4165234250806657</v>
      </c>
    </row>
    <row r="192" spans="1:9" ht="27.7" customHeight="1" thickBot="1" x14ac:dyDescent="0.3">
      <c r="A192" s="8">
        <v>33820</v>
      </c>
      <c r="B192" s="12">
        <v>160.31085135360419</v>
      </c>
      <c r="C192" s="8">
        <v>33820</v>
      </c>
      <c r="E192" s="14">
        <v>186.3495683046466</v>
      </c>
      <c r="F192" s="15">
        <v>195.71186623122961</v>
      </c>
      <c r="G192" s="103">
        <v>33820</v>
      </c>
      <c r="H192" s="45">
        <f t="shared" si="5"/>
        <v>-0.48266584405544677</v>
      </c>
      <c r="I192" s="45">
        <f t="shared" si="4"/>
        <v>-0.30017742783878354</v>
      </c>
    </row>
    <row r="193" spans="1:9" ht="27.7" customHeight="1" thickBot="1" x14ac:dyDescent="0.3">
      <c r="A193" s="8">
        <v>33822</v>
      </c>
      <c r="B193" s="12">
        <v>159.88</v>
      </c>
      <c r="C193" s="8">
        <v>33822</v>
      </c>
      <c r="E193" s="14">
        <v>185.84873531006335</v>
      </c>
      <c r="F193" s="15">
        <v>195.25109397007256</v>
      </c>
      <c r="G193" s="103">
        <v>33822</v>
      </c>
      <c r="H193" s="45">
        <f t="shared" si="5"/>
        <v>-0.43085135360419713</v>
      </c>
      <c r="I193" s="45">
        <f t="shared" si="4"/>
        <v>-0.26875994355107674</v>
      </c>
    </row>
    <row r="194" spans="1:9" ht="27.7" customHeight="1" thickBot="1" x14ac:dyDescent="0.3">
      <c r="A194" s="8">
        <v>33827</v>
      </c>
      <c r="B194" s="12">
        <v>159.54</v>
      </c>
      <c r="C194" s="8">
        <v>33827</v>
      </c>
      <c r="E194" s="14">
        <v>185.4535103287935</v>
      </c>
      <c r="F194" s="15">
        <v>195.63341714995528</v>
      </c>
      <c r="G194" s="103">
        <v>33827</v>
      </c>
      <c r="H194" s="45">
        <f t="shared" si="5"/>
        <v>-0.34000000000000341</v>
      </c>
      <c r="I194" s="45">
        <f t="shared" si="4"/>
        <v>-0.21265949462096786</v>
      </c>
    </row>
    <row r="195" spans="1:9" ht="27.7" customHeight="1" thickBot="1" x14ac:dyDescent="0.3">
      <c r="A195" s="8">
        <v>33829</v>
      </c>
      <c r="B195" s="12">
        <v>159.09</v>
      </c>
      <c r="C195" s="8">
        <v>33829</v>
      </c>
      <c r="E195" s="14">
        <v>184.93041844181872</v>
      </c>
      <c r="F195" s="15">
        <v>195.25194290451944</v>
      </c>
      <c r="G195" s="103">
        <v>33829</v>
      </c>
      <c r="H195" s="45">
        <f t="shared" si="5"/>
        <v>-0.44999999999998863</v>
      </c>
      <c r="I195" s="45">
        <f t="shared" si="4"/>
        <v>-0.28206092515982745</v>
      </c>
    </row>
    <row r="196" spans="1:9" ht="27.7" customHeight="1" thickBot="1" x14ac:dyDescent="0.3">
      <c r="A196" s="8">
        <v>33834</v>
      </c>
      <c r="B196" s="12">
        <v>158.88999999999999</v>
      </c>
      <c r="C196" s="8">
        <v>33834</v>
      </c>
      <c r="E196" s="14">
        <v>184.6979331587188</v>
      </c>
      <c r="F196" s="15">
        <v>195.07199067824905</v>
      </c>
      <c r="G196" s="103">
        <v>33834</v>
      </c>
      <c r="H196" s="45">
        <f t="shared" si="5"/>
        <v>-0.20000000000001705</v>
      </c>
      <c r="I196" s="45">
        <f t="shared" si="4"/>
        <v>-0.12571500408574834</v>
      </c>
    </row>
    <row r="197" spans="1:9" ht="27.7" customHeight="1" thickBot="1" x14ac:dyDescent="0.3">
      <c r="A197" s="8">
        <v>33836</v>
      </c>
      <c r="B197" s="12">
        <v>159.37</v>
      </c>
      <c r="C197" s="8">
        <v>33836</v>
      </c>
      <c r="E197" s="14">
        <v>185.2558978381586</v>
      </c>
      <c r="F197" s="15">
        <v>196.45323219211096</v>
      </c>
      <c r="G197" s="103">
        <v>33836</v>
      </c>
      <c r="H197" s="45">
        <f t="shared" si="5"/>
        <v>0.48000000000001819</v>
      </c>
      <c r="I197" s="45">
        <f t="shared" si="4"/>
        <v>0.30209578953994476</v>
      </c>
    </row>
    <row r="198" spans="1:9" ht="27.7" customHeight="1" thickBot="1" x14ac:dyDescent="0.3">
      <c r="A198" s="8">
        <v>33841</v>
      </c>
      <c r="B198" s="12">
        <v>159.72999999999999</v>
      </c>
      <c r="C198" s="8">
        <v>33841</v>
      </c>
      <c r="E198" s="14">
        <v>185.6743713477384</v>
      </c>
      <c r="F198" s="15">
        <v>202.24508852455983</v>
      </c>
      <c r="G198" s="103">
        <v>33841</v>
      </c>
      <c r="H198" s="45">
        <f t="shared" si="5"/>
        <v>0.35999999999998522</v>
      </c>
      <c r="I198" s="45">
        <f t="shared" si="4"/>
        <v>0.22588943966868621</v>
      </c>
    </row>
    <row r="199" spans="1:9" ht="27.7" customHeight="1" thickBot="1" x14ac:dyDescent="0.3">
      <c r="A199" s="8">
        <v>33843</v>
      </c>
      <c r="B199" s="12">
        <v>161.19999999999999</v>
      </c>
      <c r="C199" s="8">
        <v>33843</v>
      </c>
      <c r="E199" s="14">
        <v>187.38313817852267</v>
      </c>
      <c r="F199" s="15">
        <v>203.00916141739327</v>
      </c>
      <c r="G199" s="103">
        <v>33843</v>
      </c>
      <c r="H199" s="45">
        <f t="shared" si="5"/>
        <v>1.4699999999999989</v>
      </c>
      <c r="I199" s="45">
        <f t="shared" ref="I199:I262" si="6">H199/B198*100</f>
        <v>0.92030301133162151</v>
      </c>
    </row>
    <row r="200" spans="1:9" ht="27.7" customHeight="1" thickBot="1" x14ac:dyDescent="0.3">
      <c r="A200" s="8">
        <v>33850</v>
      </c>
      <c r="B200" s="12">
        <v>162.13999999999999</v>
      </c>
      <c r="C200" s="8">
        <v>33850</v>
      </c>
      <c r="E200" s="14">
        <v>188.47581900909225</v>
      </c>
      <c r="F200" s="15">
        <v>206.64247976167735</v>
      </c>
      <c r="G200" s="103">
        <v>33850</v>
      </c>
      <c r="H200" s="45">
        <f t="shared" ref="H200:H263" si="7">B200-B199</f>
        <v>0.93999999999999773</v>
      </c>
      <c r="I200" s="45">
        <f t="shared" si="6"/>
        <v>0.58312655086848497</v>
      </c>
    </row>
    <row r="201" spans="1:9" ht="27.7" customHeight="1" thickBot="1" x14ac:dyDescent="0.3">
      <c r="A201" s="8">
        <v>33855</v>
      </c>
      <c r="B201" s="12">
        <v>163.34</v>
      </c>
      <c r="C201" s="8">
        <v>33855</v>
      </c>
      <c r="E201" s="14">
        <v>189.87073070769171</v>
      </c>
      <c r="F201" s="15">
        <v>207.11733305980937</v>
      </c>
      <c r="G201" s="103">
        <v>33855</v>
      </c>
      <c r="H201" s="45">
        <f t="shared" si="7"/>
        <v>1.2000000000000171</v>
      </c>
      <c r="I201" s="45">
        <f t="shared" si="6"/>
        <v>0.74010114715678865</v>
      </c>
    </row>
    <row r="202" spans="1:9" ht="27.7" customHeight="1" thickBot="1" x14ac:dyDescent="0.3">
      <c r="A202" s="8">
        <v>33857</v>
      </c>
      <c r="B202" s="12">
        <v>165.04</v>
      </c>
      <c r="C202" s="8">
        <v>33857</v>
      </c>
      <c r="E202" s="14">
        <v>191.84685561404086</v>
      </c>
      <c r="F202" s="15">
        <v>207.54473678705673</v>
      </c>
      <c r="G202" s="103">
        <v>33857</v>
      </c>
      <c r="H202" s="45">
        <f t="shared" si="7"/>
        <v>1.6999999999999886</v>
      </c>
      <c r="I202" s="45">
        <f t="shared" si="6"/>
        <v>1.0407738459654639</v>
      </c>
    </row>
    <row r="203" spans="1:9" ht="27.7" customHeight="1" thickBot="1" x14ac:dyDescent="0.3">
      <c r="A203" s="8">
        <v>33862</v>
      </c>
      <c r="B203" s="12">
        <v>167.17</v>
      </c>
      <c r="C203" s="8">
        <v>33862</v>
      </c>
      <c r="E203" s="14">
        <v>195.06126234086952</v>
      </c>
      <c r="F203" s="15">
        <v>202.45365403396724</v>
      </c>
      <c r="G203" s="103">
        <v>33862</v>
      </c>
      <c r="H203" s="45">
        <f t="shared" si="7"/>
        <v>2.1299999999999955</v>
      </c>
      <c r="I203" s="45">
        <f t="shared" si="6"/>
        <v>1.2905962190983977</v>
      </c>
    </row>
    <row r="204" spans="1:9" ht="27.7" customHeight="1" thickBot="1" x14ac:dyDescent="0.3">
      <c r="A204" s="8">
        <v>33864</v>
      </c>
      <c r="B204" s="12">
        <v>170.43</v>
      </c>
      <c r="C204" s="8">
        <v>33864</v>
      </c>
      <c r="E204" s="14">
        <v>198.86517282260209</v>
      </c>
      <c r="F204" s="15">
        <v>202.0266587030699</v>
      </c>
      <c r="G204" s="103">
        <v>33864</v>
      </c>
      <c r="H204" s="45">
        <f t="shared" si="7"/>
        <v>3.2600000000000193</v>
      </c>
      <c r="I204" s="45">
        <f t="shared" si="6"/>
        <v>1.9501106657893279</v>
      </c>
    </row>
    <row r="205" spans="1:9" ht="27.7" customHeight="1" thickBot="1" x14ac:dyDescent="0.3">
      <c r="A205" s="8">
        <v>33869</v>
      </c>
      <c r="B205" s="12">
        <v>174.13</v>
      </c>
      <c r="C205" s="8">
        <v>33869</v>
      </c>
      <c r="E205" s="14">
        <v>203.61922086563547</v>
      </c>
      <c r="F205" s="15">
        <v>205.66012284809742</v>
      </c>
      <c r="G205" s="103">
        <v>33869</v>
      </c>
      <c r="H205" s="45">
        <f t="shared" si="7"/>
        <v>3.6999999999999886</v>
      </c>
      <c r="I205" s="45">
        <f t="shared" si="6"/>
        <v>2.1709792876840868</v>
      </c>
    </row>
    <row r="206" spans="1:9" ht="27.7" customHeight="1" thickBot="1" x14ac:dyDescent="0.3">
      <c r="A206" s="8">
        <v>33871</v>
      </c>
      <c r="B206" s="12">
        <v>177.2</v>
      </c>
      <c r="C206" s="8">
        <v>33871</v>
      </c>
      <c r="E206" s="14">
        <v>207.20913074938613</v>
      </c>
      <c r="F206" s="15">
        <v>208.122646181097</v>
      </c>
      <c r="G206" s="103">
        <v>33871</v>
      </c>
      <c r="H206" s="45">
        <f t="shared" si="7"/>
        <v>3.0699999999999932</v>
      </c>
      <c r="I206" s="45">
        <f t="shared" si="6"/>
        <v>1.7630505943835029</v>
      </c>
    </row>
    <row r="207" spans="1:9" ht="27.7" customHeight="1" thickBot="1" x14ac:dyDescent="0.3">
      <c r="A207" s="8">
        <v>33876</v>
      </c>
      <c r="B207" s="12">
        <v>181.28</v>
      </c>
      <c r="C207" s="8">
        <v>33876</v>
      </c>
      <c r="E207" s="14">
        <v>211.98008590433813</v>
      </c>
      <c r="F207" s="15">
        <v>219.03029777942646</v>
      </c>
      <c r="G207" s="103">
        <v>33876</v>
      </c>
      <c r="H207" s="45">
        <f t="shared" si="7"/>
        <v>4.0800000000000125</v>
      </c>
      <c r="I207" s="45">
        <f t="shared" si="6"/>
        <v>2.3024830699774337</v>
      </c>
    </row>
    <row r="208" spans="1:9" ht="27.7" customHeight="1" thickBot="1" x14ac:dyDescent="0.3">
      <c r="A208" s="8">
        <v>33878</v>
      </c>
      <c r="B208" s="12">
        <v>181.21</v>
      </c>
      <c r="C208" s="8">
        <v>33878</v>
      </c>
      <c r="E208" s="14">
        <v>211.89823128158159</v>
      </c>
      <c r="F208" s="15">
        <v>223.27503155348626</v>
      </c>
      <c r="G208" s="103">
        <v>33878</v>
      </c>
      <c r="H208" s="45">
        <f t="shared" si="7"/>
        <v>-6.9999999999993179E-2</v>
      </c>
      <c r="I208" s="45">
        <f t="shared" si="6"/>
        <v>-3.8614298323032419E-2</v>
      </c>
    </row>
    <row r="209" spans="1:9" ht="27.7" customHeight="1" thickBot="1" x14ac:dyDescent="0.3">
      <c r="A209" s="8">
        <v>33883</v>
      </c>
      <c r="B209" s="12">
        <v>182.8</v>
      </c>
      <c r="C209" s="8">
        <v>33883</v>
      </c>
      <c r="E209" s="14">
        <v>213.75750056990844</v>
      </c>
      <c r="F209" s="15">
        <v>224.30197643408047</v>
      </c>
      <c r="G209" s="103">
        <v>33883</v>
      </c>
      <c r="H209" s="45">
        <f t="shared" si="7"/>
        <v>1.5900000000000034</v>
      </c>
      <c r="I209" s="45">
        <f t="shared" si="6"/>
        <v>0.87743502014237806</v>
      </c>
    </row>
    <row r="210" spans="1:9" ht="27.7" customHeight="1" thickBot="1" x14ac:dyDescent="0.3">
      <c r="A210" s="8">
        <v>33885</v>
      </c>
      <c r="B210" s="12">
        <v>183.71</v>
      </c>
      <c r="C210" s="8">
        <v>33885</v>
      </c>
      <c r="E210" s="14">
        <v>214.82161066574329</v>
      </c>
      <c r="F210" s="15">
        <v>223.0217751727304</v>
      </c>
      <c r="G210" s="103">
        <v>33885</v>
      </c>
      <c r="H210" s="45">
        <f t="shared" si="7"/>
        <v>0.90999999999999659</v>
      </c>
      <c r="I210" s="45">
        <f t="shared" si="6"/>
        <v>0.49781181619255827</v>
      </c>
    </row>
    <row r="211" spans="1:9" ht="27.7" customHeight="1" thickBot="1" x14ac:dyDescent="0.3">
      <c r="A211" s="8">
        <v>33890</v>
      </c>
      <c r="B211" s="12">
        <v>185.3</v>
      </c>
      <c r="C211" s="8">
        <v>33890</v>
      </c>
      <c r="E211" s="14">
        <v>216.68087995407018</v>
      </c>
      <c r="F211" s="15">
        <v>219.72799850844936</v>
      </c>
      <c r="G211" s="103">
        <v>33890</v>
      </c>
      <c r="H211" s="45">
        <f t="shared" si="7"/>
        <v>1.5900000000000034</v>
      </c>
      <c r="I211" s="45">
        <f t="shared" si="6"/>
        <v>0.8654945294213725</v>
      </c>
    </row>
    <row r="212" spans="1:9" ht="27.7" customHeight="1" thickBot="1" x14ac:dyDescent="0.3">
      <c r="A212" s="8">
        <v>33892</v>
      </c>
      <c r="B212" s="12">
        <v>185.01</v>
      </c>
      <c r="C212" s="8">
        <v>33892</v>
      </c>
      <c r="E212" s="14">
        <v>216.34176794550737</v>
      </c>
      <c r="F212" s="15">
        <v>221.45553116516083</v>
      </c>
      <c r="G212" s="103">
        <v>33892</v>
      </c>
      <c r="H212" s="45">
        <f t="shared" si="7"/>
        <v>-0.29000000000002046</v>
      </c>
      <c r="I212" s="45">
        <f t="shared" si="6"/>
        <v>-0.15650296815975198</v>
      </c>
    </row>
    <row r="213" spans="1:9" ht="27.7" customHeight="1" thickBot="1" x14ac:dyDescent="0.3">
      <c r="A213" s="8">
        <v>33897</v>
      </c>
      <c r="B213" s="12">
        <v>186.38</v>
      </c>
      <c r="C213" s="8">
        <v>33897</v>
      </c>
      <c r="E213" s="14">
        <v>217.94377984802802</v>
      </c>
      <c r="F213" s="15">
        <v>220.05756434009888</v>
      </c>
      <c r="G213" s="103">
        <v>33897</v>
      </c>
      <c r="H213" s="45">
        <f t="shared" si="7"/>
        <v>1.3700000000000045</v>
      </c>
      <c r="I213" s="45">
        <f t="shared" si="6"/>
        <v>0.74050051348575996</v>
      </c>
    </row>
    <row r="214" spans="1:9" ht="27.7" customHeight="1" thickBot="1" x14ac:dyDescent="0.3">
      <c r="A214" s="8">
        <v>33899</v>
      </c>
      <c r="B214" s="12">
        <v>187.57</v>
      </c>
      <c r="C214" s="8">
        <v>33899</v>
      </c>
      <c r="E214" s="14">
        <v>219.33530843488901</v>
      </c>
      <c r="F214" s="15">
        <v>218.87583625953496</v>
      </c>
      <c r="G214" s="103">
        <v>33899</v>
      </c>
      <c r="H214" s="45">
        <f t="shared" si="7"/>
        <v>1.1899999999999977</v>
      </c>
      <c r="I214" s="45">
        <f t="shared" si="6"/>
        <v>0.6384805236613359</v>
      </c>
    </row>
    <row r="215" spans="1:9" ht="27.7" customHeight="1" thickBot="1" x14ac:dyDescent="0.3">
      <c r="A215" s="8">
        <v>33904</v>
      </c>
      <c r="B215" s="12">
        <v>188.02</v>
      </c>
      <c r="C215" s="8">
        <v>33904</v>
      </c>
      <c r="E215" s="14">
        <v>219.86151672403813</v>
      </c>
      <c r="F215" s="15">
        <v>216.35199016600177</v>
      </c>
      <c r="G215" s="103">
        <v>33904</v>
      </c>
      <c r="H215" s="45">
        <f t="shared" si="7"/>
        <v>0.45000000000001705</v>
      </c>
      <c r="I215" s="45">
        <f t="shared" si="6"/>
        <v>0.23991043343819218</v>
      </c>
    </row>
    <row r="216" spans="1:9" ht="27.7" customHeight="1" thickBot="1" x14ac:dyDescent="0.3">
      <c r="A216" s="8">
        <v>33906</v>
      </c>
      <c r="B216" s="12">
        <v>189.09</v>
      </c>
      <c r="C216" s="8">
        <v>33906</v>
      </c>
      <c r="E216" s="14">
        <v>221.11272310045936</v>
      </c>
      <c r="F216" s="15">
        <v>216.70149670444019</v>
      </c>
      <c r="G216" s="103">
        <v>33906</v>
      </c>
      <c r="H216" s="45">
        <f t="shared" si="7"/>
        <v>1.0699999999999932</v>
      </c>
      <c r="I216" s="45">
        <f t="shared" si="6"/>
        <v>0.56908839485160789</v>
      </c>
    </row>
    <row r="217" spans="1:9" ht="27.7" customHeight="1" thickBot="1" x14ac:dyDescent="0.3">
      <c r="A217" s="8">
        <v>33911</v>
      </c>
      <c r="B217" s="12">
        <v>189.93</v>
      </c>
      <c r="C217" s="8">
        <v>33911</v>
      </c>
      <c r="E217" s="14">
        <v>222.09497857353773</v>
      </c>
      <c r="F217" s="15">
        <v>214.17907264437846</v>
      </c>
      <c r="G217" s="103">
        <v>33911</v>
      </c>
      <c r="H217" s="45">
        <f t="shared" si="7"/>
        <v>0.84000000000000341</v>
      </c>
      <c r="I217" s="45">
        <f t="shared" si="6"/>
        <v>0.44423290496589107</v>
      </c>
    </row>
    <row r="218" spans="1:9" ht="27.7" customHeight="1" thickBot="1" x14ac:dyDescent="0.3">
      <c r="A218" s="8">
        <v>33913</v>
      </c>
      <c r="B218" s="12">
        <v>190.34</v>
      </c>
      <c r="C218" s="8">
        <v>33913</v>
      </c>
      <c r="E218" s="14">
        <v>222.57441279254024</v>
      </c>
      <c r="F218" s="15">
        <v>214.44408979521529</v>
      </c>
      <c r="G218" s="103">
        <v>33913</v>
      </c>
      <c r="H218" s="45">
        <f t="shared" si="7"/>
        <v>0.40999999999999659</v>
      </c>
      <c r="I218" s="45">
        <f t="shared" si="6"/>
        <v>0.21586900437002926</v>
      </c>
    </row>
    <row r="219" spans="1:9" ht="27.7" customHeight="1" thickBot="1" x14ac:dyDescent="0.3">
      <c r="A219" s="8">
        <v>33918</v>
      </c>
      <c r="B219" s="12">
        <v>191.12</v>
      </c>
      <c r="C219" s="8">
        <v>33918</v>
      </c>
      <c r="E219" s="14">
        <v>223.48650716039873</v>
      </c>
      <c r="F219" s="15">
        <v>212.93459558527593</v>
      </c>
      <c r="G219" s="103">
        <v>33918</v>
      </c>
      <c r="H219" s="45">
        <f t="shared" si="7"/>
        <v>0.78000000000000114</v>
      </c>
      <c r="I219" s="45">
        <f t="shared" si="6"/>
        <v>0.4097930019964281</v>
      </c>
    </row>
    <row r="220" spans="1:9" ht="27.7" customHeight="1" thickBot="1" x14ac:dyDescent="0.3">
      <c r="A220" s="8">
        <v>33920</v>
      </c>
      <c r="B220" s="12">
        <v>191.49</v>
      </c>
      <c r="C220" s="8">
        <v>33920</v>
      </c>
      <c r="E220" s="14">
        <v>223.91916730925468</v>
      </c>
      <c r="F220" s="15">
        <v>213.01115341007466</v>
      </c>
      <c r="G220" s="103">
        <v>33920</v>
      </c>
      <c r="H220" s="45">
        <f t="shared" si="7"/>
        <v>0.37000000000000455</v>
      </c>
      <c r="I220" s="45">
        <f t="shared" si="6"/>
        <v>0.1935956467141087</v>
      </c>
    </row>
    <row r="221" spans="1:9" ht="27.7" customHeight="1" thickBot="1" x14ac:dyDescent="0.3">
      <c r="A221" s="8">
        <v>33925</v>
      </c>
      <c r="B221" s="12">
        <v>190.07</v>
      </c>
      <c r="C221" s="8">
        <v>33925</v>
      </c>
      <c r="E221" s="14">
        <v>222.25868781905078</v>
      </c>
      <c r="F221" s="15">
        <v>210.76832795532829</v>
      </c>
      <c r="G221" s="103">
        <v>33925</v>
      </c>
      <c r="H221" s="45">
        <f t="shared" si="7"/>
        <v>-1.4200000000000159</v>
      </c>
      <c r="I221" s="45">
        <f t="shared" si="6"/>
        <v>-0.74155308371195139</v>
      </c>
    </row>
    <row r="222" spans="1:9" ht="27.7" customHeight="1" thickBot="1" x14ac:dyDescent="0.3">
      <c r="A222" s="8">
        <v>33927</v>
      </c>
      <c r="B222" s="12">
        <v>189.6</v>
      </c>
      <c r="C222" s="8">
        <v>33927</v>
      </c>
      <c r="E222" s="14">
        <v>221.70909249482835</v>
      </c>
      <c r="F222" s="15">
        <v>210.24714568490688</v>
      </c>
      <c r="G222" s="103">
        <v>33927</v>
      </c>
      <c r="H222" s="45">
        <f t="shared" si="7"/>
        <v>-0.46999999999999886</v>
      </c>
      <c r="I222" s="45">
        <f t="shared" si="6"/>
        <v>-0.24727731888251639</v>
      </c>
    </row>
    <row r="223" spans="1:9" ht="27.7" customHeight="1" thickBot="1" x14ac:dyDescent="0.3">
      <c r="A223" s="8">
        <v>33932</v>
      </c>
      <c r="B223" s="12">
        <v>189.41</v>
      </c>
      <c r="C223" s="8">
        <v>33932</v>
      </c>
      <c r="E223" s="14">
        <v>221.48691566163205</v>
      </c>
      <c r="F223" s="15">
        <v>207.29782770902924</v>
      </c>
      <c r="G223" s="103">
        <v>33932</v>
      </c>
      <c r="H223" s="45">
        <f t="shared" si="7"/>
        <v>-0.18999999999999773</v>
      </c>
      <c r="I223" s="45">
        <f t="shared" si="6"/>
        <v>-0.10021097046413383</v>
      </c>
    </row>
    <row r="224" spans="1:9" ht="27.7" customHeight="1" thickBot="1" x14ac:dyDescent="0.3">
      <c r="A224" s="8">
        <v>33934</v>
      </c>
      <c r="B224" s="12">
        <v>188.48</v>
      </c>
      <c r="C224" s="8">
        <v>33934</v>
      </c>
      <c r="E224" s="14">
        <v>220.39941853072386</v>
      </c>
      <c r="F224" s="15">
        <v>207.88904712006348</v>
      </c>
      <c r="G224" s="103">
        <v>33934</v>
      </c>
      <c r="H224" s="45">
        <f t="shared" si="7"/>
        <v>-0.93000000000000682</v>
      </c>
      <c r="I224" s="45">
        <f t="shared" si="6"/>
        <v>-0.49099836333879254</v>
      </c>
    </row>
    <row r="225" spans="1:9" ht="27.7" customHeight="1" thickBot="1" x14ac:dyDescent="0.3">
      <c r="A225" s="8">
        <v>33939</v>
      </c>
      <c r="B225" s="12">
        <v>187.53</v>
      </c>
      <c r="C225" s="8">
        <v>33939</v>
      </c>
      <c r="E225" s="14">
        <v>219.28853436474239</v>
      </c>
      <c r="F225" s="15">
        <v>205.44822457916143</v>
      </c>
      <c r="G225" s="103">
        <v>33939</v>
      </c>
      <c r="H225" s="45">
        <f t="shared" si="7"/>
        <v>-0.94999999999998863</v>
      </c>
      <c r="I225" s="45">
        <f t="shared" si="6"/>
        <v>-0.50403225806451013</v>
      </c>
    </row>
    <row r="226" spans="1:9" ht="27.7" customHeight="1" thickBot="1" x14ac:dyDescent="0.3">
      <c r="A226" s="8">
        <v>33941</v>
      </c>
      <c r="B226" s="12">
        <v>187.92</v>
      </c>
      <c r="C226" s="8">
        <v>33941</v>
      </c>
      <c r="E226" s="14">
        <v>219.74458154867162</v>
      </c>
      <c r="F226" s="15">
        <v>208.34649107027246</v>
      </c>
      <c r="G226" s="103">
        <v>33941</v>
      </c>
      <c r="H226" s="45">
        <f t="shared" si="7"/>
        <v>0.38999999999998636</v>
      </c>
      <c r="I226" s="45">
        <f t="shared" si="6"/>
        <v>0.20796672532394089</v>
      </c>
    </row>
    <row r="227" spans="1:9" ht="27.7" customHeight="1" thickBot="1" x14ac:dyDescent="0.3">
      <c r="A227" s="8">
        <v>33946</v>
      </c>
      <c r="B227" s="12">
        <v>187.9</v>
      </c>
      <c r="C227" s="8">
        <v>33946</v>
      </c>
      <c r="E227" s="14">
        <v>220.05466475758249</v>
      </c>
      <c r="F227" s="15">
        <v>208.65307497371347</v>
      </c>
      <c r="G227" s="103">
        <v>33946</v>
      </c>
      <c r="H227" s="45">
        <f t="shared" si="7"/>
        <v>-1.999999999998181E-2</v>
      </c>
      <c r="I227" s="45">
        <f t="shared" si="6"/>
        <v>-1.0642826734771078E-2</v>
      </c>
    </row>
    <row r="228" spans="1:9" ht="27.7" customHeight="1" thickBot="1" x14ac:dyDescent="0.3">
      <c r="A228" s="8">
        <v>33948</v>
      </c>
      <c r="B228" s="12">
        <v>187.38</v>
      </c>
      <c r="C228" s="8">
        <v>33948</v>
      </c>
      <c r="E228" s="14">
        <v>219.44567899029167</v>
      </c>
      <c r="F228" s="15">
        <v>207.22569073871475</v>
      </c>
      <c r="G228" s="103">
        <v>33948</v>
      </c>
      <c r="H228" s="45">
        <f t="shared" si="7"/>
        <v>-0.52000000000001023</v>
      </c>
      <c r="I228" s="45">
        <f t="shared" si="6"/>
        <v>-0.27674294837680163</v>
      </c>
    </row>
    <row r="229" spans="1:9" ht="27.7" customHeight="1" thickBot="1" x14ac:dyDescent="0.3">
      <c r="A229" s="8">
        <v>33953</v>
      </c>
      <c r="B229" s="12">
        <v>186.9</v>
      </c>
      <c r="C229" s="8">
        <v>33953</v>
      </c>
      <c r="E229" s="14">
        <v>219.40870110926406</v>
      </c>
      <c r="F229" s="15">
        <v>207.45247091529109</v>
      </c>
      <c r="G229" s="103">
        <v>33953</v>
      </c>
      <c r="H229" s="45">
        <f t="shared" si="7"/>
        <v>-0.47999999999998977</v>
      </c>
      <c r="I229" s="45">
        <f t="shared" si="6"/>
        <v>-0.25616394492474642</v>
      </c>
    </row>
    <row r="230" spans="1:9" ht="27.7" customHeight="1" thickBot="1" x14ac:dyDescent="0.3">
      <c r="A230" s="8">
        <v>33955</v>
      </c>
      <c r="B230" s="12">
        <v>184.51</v>
      </c>
      <c r="C230" s="8">
        <v>33955</v>
      </c>
      <c r="E230" s="14">
        <v>218.8141246106689</v>
      </c>
      <c r="F230" s="15">
        <v>208.07924740667318</v>
      </c>
      <c r="G230" s="103">
        <v>33955</v>
      </c>
      <c r="H230" s="45">
        <f t="shared" si="7"/>
        <v>-2.3900000000000148</v>
      </c>
      <c r="I230" s="45">
        <f t="shared" si="6"/>
        <v>-1.2787586944890394</v>
      </c>
    </row>
    <row r="231" spans="1:9" ht="27.7" customHeight="1" thickBot="1" x14ac:dyDescent="0.3">
      <c r="A231" s="8">
        <v>33960</v>
      </c>
      <c r="B231" s="12">
        <v>183.18</v>
      </c>
      <c r="C231" s="8">
        <v>33960</v>
      </c>
      <c r="E231" s="14">
        <v>217.41391072906976</v>
      </c>
      <c r="F231" s="15">
        <v>204.53301476127922</v>
      </c>
      <c r="G231" s="103">
        <v>33960</v>
      </c>
      <c r="H231" s="45">
        <f t="shared" si="7"/>
        <v>-1.3299999999999841</v>
      </c>
      <c r="I231" s="45">
        <f t="shared" si="6"/>
        <v>-0.72082813939623003</v>
      </c>
    </row>
    <row r="232" spans="1:9" ht="27.7" customHeight="1" thickBot="1" x14ac:dyDescent="0.3">
      <c r="A232" s="8">
        <v>33981</v>
      </c>
      <c r="B232" s="12">
        <v>186.06</v>
      </c>
      <c r="C232" s="8">
        <v>33981</v>
      </c>
      <c r="E232" s="14">
        <v>221.61776961068347</v>
      </c>
      <c r="F232" s="15">
        <v>202.71333284533597</v>
      </c>
      <c r="G232" s="103">
        <v>33981</v>
      </c>
      <c r="H232" s="45">
        <f t="shared" si="7"/>
        <v>2.8799999999999955</v>
      </c>
      <c r="I232" s="45">
        <f t="shared" si="6"/>
        <v>1.5722240419259719</v>
      </c>
    </row>
    <row r="233" spans="1:9" ht="27.7" customHeight="1" thickBot="1" x14ac:dyDescent="0.3">
      <c r="A233" s="8">
        <f>+A232+2</f>
        <v>33983</v>
      </c>
      <c r="B233" s="12">
        <v>189.17</v>
      </c>
      <c r="C233" s="8">
        <f>+C232+2</f>
        <v>33983</v>
      </c>
      <c r="E233" s="14">
        <v>225.32211908660105</v>
      </c>
      <c r="F233" s="15">
        <v>205.25373541411415</v>
      </c>
      <c r="G233" s="103">
        <f>+G232+2</f>
        <v>33983</v>
      </c>
      <c r="H233" s="45">
        <f t="shared" si="7"/>
        <v>3.1099999999999852</v>
      </c>
      <c r="I233" s="45">
        <f t="shared" si="6"/>
        <v>1.671503815973334</v>
      </c>
    </row>
    <row r="234" spans="1:9" ht="27.7" customHeight="1" thickBot="1" x14ac:dyDescent="0.3">
      <c r="A234" s="8">
        <f>+A233+7</f>
        <v>33990</v>
      </c>
      <c r="B234" s="12">
        <v>192.92</v>
      </c>
      <c r="C234" s="8">
        <f>+C233+7</f>
        <v>33990</v>
      </c>
      <c r="E234" s="14">
        <v>229.78877842251453</v>
      </c>
      <c r="F234" s="15">
        <v>212.1874763159027</v>
      </c>
      <c r="G234" s="103">
        <f>+G233+7</f>
        <v>33990</v>
      </c>
      <c r="H234" s="45">
        <f t="shared" si="7"/>
        <v>3.75</v>
      </c>
      <c r="I234" s="45">
        <f t="shared" si="6"/>
        <v>1.9823439234550937</v>
      </c>
    </row>
    <row r="235" spans="1:9" ht="27.7" customHeight="1" thickBot="1" x14ac:dyDescent="0.3">
      <c r="A235" s="8">
        <f>+A234+5</f>
        <v>33995</v>
      </c>
      <c r="B235" s="12">
        <v>195.14</v>
      </c>
      <c r="C235" s="8">
        <f>+C234+5</f>
        <v>33995</v>
      </c>
      <c r="E235" s="14">
        <v>232.43304074937532</v>
      </c>
      <c r="F235" s="15">
        <v>218.04901835532488</v>
      </c>
      <c r="G235" s="103">
        <f>+G234+5</f>
        <v>33995</v>
      </c>
      <c r="H235" s="45">
        <f t="shared" si="7"/>
        <v>2.2199999999999989</v>
      </c>
      <c r="I235" s="45">
        <f t="shared" si="6"/>
        <v>1.1507360563964333</v>
      </c>
    </row>
    <row r="236" spans="1:9" ht="27.7" customHeight="1" thickBot="1" x14ac:dyDescent="0.3">
      <c r="A236" s="8">
        <f>+A235+2</f>
        <v>33997</v>
      </c>
      <c r="B236" s="12">
        <v>197.14</v>
      </c>
      <c r="C236" s="8">
        <f>+C235+2</f>
        <v>33997</v>
      </c>
      <c r="E236" s="14">
        <v>234.81525906186252</v>
      </c>
      <c r="F236" s="15">
        <v>218.73049730104751</v>
      </c>
      <c r="G236" s="103">
        <f>+G235+2</f>
        <v>33997</v>
      </c>
      <c r="H236" s="45">
        <f t="shared" si="7"/>
        <v>2</v>
      </c>
      <c r="I236" s="45">
        <f t="shared" si="6"/>
        <v>1.0249051962693452</v>
      </c>
    </row>
    <row r="237" spans="1:9" ht="27.7" customHeight="1" thickBot="1" x14ac:dyDescent="0.3">
      <c r="A237" s="8">
        <f>+A236+5</f>
        <v>34002</v>
      </c>
      <c r="B237" s="12">
        <v>199</v>
      </c>
      <c r="C237" s="8">
        <f>+C236+5</f>
        <v>34002</v>
      </c>
      <c r="E237" s="14">
        <v>237.0307220924756</v>
      </c>
      <c r="F237" s="15">
        <v>214.7497522502286</v>
      </c>
      <c r="G237" s="103">
        <f>+G236+5</f>
        <v>34002</v>
      </c>
      <c r="H237" s="45">
        <f t="shared" si="7"/>
        <v>1.8600000000000136</v>
      </c>
      <c r="I237" s="45">
        <f t="shared" si="6"/>
        <v>0.94349193466572667</v>
      </c>
    </row>
    <row r="238" spans="1:9" ht="27.7" customHeight="1" thickBot="1" x14ac:dyDescent="0.3">
      <c r="A238" s="8">
        <f>+A237+2</f>
        <v>34004</v>
      </c>
      <c r="B238" s="12">
        <v>198.09</v>
      </c>
      <c r="C238" s="8">
        <f>+C237+2</f>
        <v>34004</v>
      </c>
      <c r="E238" s="14">
        <v>235.94681276029394</v>
      </c>
      <c r="F238" s="15">
        <v>212.27516148296348</v>
      </c>
      <c r="G238" s="103">
        <f>+G237+2</f>
        <v>34004</v>
      </c>
      <c r="H238" s="45">
        <f t="shared" si="7"/>
        <v>-0.90999999999999659</v>
      </c>
      <c r="I238" s="45">
        <f t="shared" si="6"/>
        <v>-0.45728643216080234</v>
      </c>
    </row>
    <row r="239" spans="1:9" ht="27.7" customHeight="1" thickBot="1" x14ac:dyDescent="0.3">
      <c r="A239" s="8">
        <f>+A238+5</f>
        <v>34009</v>
      </c>
      <c r="B239" s="12">
        <v>198.15</v>
      </c>
      <c r="C239" s="8">
        <f>+C238+5</f>
        <v>34009</v>
      </c>
      <c r="E239" s="14">
        <v>236.01827930966854</v>
      </c>
      <c r="F239" s="15">
        <v>211.84237471439934</v>
      </c>
      <c r="G239" s="103">
        <f>+G238+5</f>
        <v>34009</v>
      </c>
      <c r="H239" s="45">
        <f t="shared" si="7"/>
        <v>6.0000000000002274E-2</v>
      </c>
      <c r="I239" s="45">
        <f t="shared" si="6"/>
        <v>3.0289262456460336E-2</v>
      </c>
    </row>
    <row r="240" spans="1:9" ht="27.7" customHeight="1" thickBot="1" x14ac:dyDescent="0.3">
      <c r="A240" s="8">
        <f>+A239+2</f>
        <v>34011</v>
      </c>
      <c r="B240" s="12">
        <v>197.87</v>
      </c>
      <c r="C240" s="8">
        <f>+C239+2</f>
        <v>34011</v>
      </c>
      <c r="E240" s="14">
        <v>235.68476874592034</v>
      </c>
      <c r="F240" s="15">
        <v>211.61552231470574</v>
      </c>
      <c r="G240" s="103">
        <f>+G239+2</f>
        <v>34011</v>
      </c>
      <c r="H240" s="45">
        <f t="shared" si="7"/>
        <v>-0.28000000000000114</v>
      </c>
      <c r="I240" s="45">
        <f t="shared" si="6"/>
        <v>-0.141307090587939</v>
      </c>
    </row>
    <row r="241" spans="1:9" ht="27.7" customHeight="1" thickBot="1" x14ac:dyDescent="0.3">
      <c r="A241" s="8">
        <f>+A240+5</f>
        <v>34016</v>
      </c>
      <c r="B241" s="12">
        <v>200.67</v>
      </c>
      <c r="C241" s="8">
        <f>+C240+5</f>
        <v>34016</v>
      </c>
      <c r="E241" s="14">
        <v>239.3490563826316</v>
      </c>
      <c r="F241" s="15">
        <v>213.83082327432192</v>
      </c>
      <c r="G241" s="103">
        <f>+G240+5</f>
        <v>34016</v>
      </c>
      <c r="H241" s="45">
        <f t="shared" si="7"/>
        <v>2.7999999999999829</v>
      </c>
      <c r="I241" s="45">
        <f t="shared" si="6"/>
        <v>1.4150705008338722</v>
      </c>
    </row>
    <row r="242" spans="1:9" ht="27.7" customHeight="1" thickBot="1" x14ac:dyDescent="0.3">
      <c r="A242" s="8">
        <f>+A241+2</f>
        <v>34018</v>
      </c>
      <c r="B242" s="12">
        <v>201.55</v>
      </c>
      <c r="C242" s="8">
        <f>+C241+2</f>
        <v>34018</v>
      </c>
      <c r="E242" s="14">
        <v>240.39867600498036</v>
      </c>
      <c r="F242" s="15">
        <v>217.65058957543579</v>
      </c>
      <c r="G242" s="103">
        <f>+G241+2</f>
        <v>34018</v>
      </c>
      <c r="H242" s="45">
        <f t="shared" si="7"/>
        <v>0.88000000000002387</v>
      </c>
      <c r="I242" s="45">
        <f t="shared" si="6"/>
        <v>0.43853092141327743</v>
      </c>
    </row>
    <row r="243" spans="1:9" ht="27.7" customHeight="1" thickBot="1" x14ac:dyDescent="0.3">
      <c r="A243" s="8">
        <f>+A242+5</f>
        <v>34023</v>
      </c>
      <c r="B243" s="12">
        <v>204.73</v>
      </c>
      <c r="C243" s="8">
        <f>+C242+5</f>
        <v>34023</v>
      </c>
      <c r="E243" s="14">
        <v>244.19161964028586</v>
      </c>
      <c r="F243" s="15">
        <v>220.42447664342771</v>
      </c>
      <c r="G243" s="103">
        <f>+G242+5</f>
        <v>34023</v>
      </c>
      <c r="H243" s="45">
        <f t="shared" si="7"/>
        <v>3.1799999999999784</v>
      </c>
      <c r="I243" s="45">
        <f t="shared" si="6"/>
        <v>1.5777722649466526</v>
      </c>
    </row>
    <row r="244" spans="1:9" ht="27.7" customHeight="1" thickBot="1" x14ac:dyDescent="0.3">
      <c r="A244" s="8">
        <f>+A243+2</f>
        <v>34025</v>
      </c>
      <c r="B244" s="12">
        <v>207.12</v>
      </c>
      <c r="C244" s="8">
        <f>+C243+2</f>
        <v>34025</v>
      </c>
      <c r="E244" s="14">
        <v>248.18240658106842</v>
      </c>
      <c r="F244" s="15">
        <v>224.77544687759377</v>
      </c>
      <c r="G244" s="103">
        <f>+G243+2</f>
        <v>34025</v>
      </c>
      <c r="H244" s="45">
        <f t="shared" si="7"/>
        <v>2.3900000000000148</v>
      </c>
      <c r="I244" s="45">
        <f t="shared" si="6"/>
        <v>1.1673911981634419</v>
      </c>
    </row>
    <row r="245" spans="1:9" ht="27.7" customHeight="1" thickBot="1" x14ac:dyDescent="0.3">
      <c r="A245" s="8">
        <f>+A244+5</f>
        <v>34030</v>
      </c>
      <c r="B245" s="12">
        <v>210.1</v>
      </c>
      <c r="C245" s="8">
        <f>+C244+5</f>
        <v>34030</v>
      </c>
      <c r="E245" s="14">
        <v>251.75320404925876</v>
      </c>
      <c r="F245" s="15">
        <v>225.84947598324189</v>
      </c>
      <c r="G245" s="103">
        <f>+G244+5</f>
        <v>34030</v>
      </c>
      <c r="H245" s="45">
        <f t="shared" si="7"/>
        <v>2.9799999999999898</v>
      </c>
      <c r="I245" s="45">
        <f t="shared" si="6"/>
        <v>1.4387794515256807</v>
      </c>
    </row>
    <row r="246" spans="1:9" ht="27.7" customHeight="1" thickBot="1" x14ac:dyDescent="0.3">
      <c r="A246" s="8">
        <f>+A245+2</f>
        <v>34032</v>
      </c>
      <c r="B246" s="12">
        <v>217.94</v>
      </c>
      <c r="C246" s="8">
        <f>+C245+2</f>
        <v>34032</v>
      </c>
      <c r="E246" s="14">
        <v>261.14751685147763</v>
      </c>
      <c r="F246" s="15">
        <v>234.79975777311986</v>
      </c>
      <c r="G246" s="103">
        <f>+G245+2</f>
        <v>34032</v>
      </c>
      <c r="H246" s="45">
        <f t="shared" si="7"/>
        <v>7.8400000000000034</v>
      </c>
      <c r="I246" s="45">
        <f t="shared" si="6"/>
        <v>3.7315564017134712</v>
      </c>
    </row>
    <row r="247" spans="1:9" ht="27.7" customHeight="1" thickBot="1" x14ac:dyDescent="0.3">
      <c r="A247" s="8">
        <f>+A246+5</f>
        <v>34037</v>
      </c>
      <c r="B247" s="12">
        <v>221.53</v>
      </c>
      <c r="C247" s="8">
        <f>+C246+5</f>
        <v>34037</v>
      </c>
      <c r="E247" s="14">
        <v>265.44924937188142</v>
      </c>
      <c r="F247" s="15">
        <v>237.06750369991911</v>
      </c>
      <c r="G247" s="103">
        <f>+G246+5</f>
        <v>34037</v>
      </c>
      <c r="H247" s="45">
        <f t="shared" si="7"/>
        <v>3.5900000000000034</v>
      </c>
      <c r="I247" s="45">
        <f t="shared" si="6"/>
        <v>1.6472423602826483</v>
      </c>
    </row>
    <row r="248" spans="1:9" ht="27.7" customHeight="1" thickBot="1" x14ac:dyDescent="0.3">
      <c r="A248" s="8">
        <f>+A247+2</f>
        <v>34039</v>
      </c>
      <c r="B248" s="12">
        <v>225.54</v>
      </c>
      <c r="C248" s="8">
        <f>+C247+2</f>
        <v>34039</v>
      </c>
      <c r="E248" s="14">
        <v>270.25424864954692</v>
      </c>
      <c r="F248" s="15">
        <v>240.55244826288873</v>
      </c>
      <c r="G248" s="103">
        <f>+G247+2</f>
        <v>34039</v>
      </c>
      <c r="H248" s="45">
        <f t="shared" si="7"/>
        <v>4.0099999999999909</v>
      </c>
      <c r="I248" s="45">
        <f t="shared" si="6"/>
        <v>1.8101385816819353</v>
      </c>
    </row>
    <row r="249" spans="1:9" ht="27.7" customHeight="1" thickBot="1" x14ac:dyDescent="0.3">
      <c r="A249" s="8">
        <f>+A248+5</f>
        <v>34044</v>
      </c>
      <c r="B249" s="12">
        <v>228.78</v>
      </c>
      <c r="C249" s="8">
        <f>+C248+5</f>
        <v>34044</v>
      </c>
      <c r="E249" s="14">
        <v>274.49465351707209</v>
      </c>
      <c r="F249" s="15">
        <v>244.32681916586679</v>
      </c>
      <c r="G249" s="103">
        <f>+G248+5</f>
        <v>34044</v>
      </c>
      <c r="H249" s="45">
        <f t="shared" si="7"/>
        <v>3.2400000000000091</v>
      </c>
      <c r="I249" s="45">
        <f t="shared" si="6"/>
        <v>1.4365522745411055</v>
      </c>
    </row>
    <row r="250" spans="1:9" ht="27.7" customHeight="1" thickBot="1" x14ac:dyDescent="0.3">
      <c r="A250" s="8">
        <f>+A249+2</f>
        <v>34046</v>
      </c>
      <c r="B250" s="12">
        <v>228.29</v>
      </c>
      <c r="C250" s="8">
        <f>+C249+2</f>
        <v>34046</v>
      </c>
      <c r="E250" s="14">
        <v>273.90674207278778</v>
      </c>
      <c r="F250" s="15">
        <v>243.51396818144013</v>
      </c>
      <c r="G250" s="103">
        <f>+G249+2</f>
        <v>34046</v>
      </c>
      <c r="H250" s="45">
        <f t="shared" si="7"/>
        <v>-0.49000000000000909</v>
      </c>
      <c r="I250" s="45">
        <f t="shared" si="6"/>
        <v>-0.2141795611504542</v>
      </c>
    </row>
    <row r="251" spans="1:9" ht="27.7" customHeight="1" thickBot="1" x14ac:dyDescent="0.3">
      <c r="A251" s="8">
        <f>+A250+5</f>
        <v>34051</v>
      </c>
      <c r="B251" s="12">
        <v>229.78</v>
      </c>
      <c r="C251" s="8">
        <f>+C250+5</f>
        <v>34051</v>
      </c>
      <c r="E251" s="14">
        <v>275.86730391447782</v>
      </c>
      <c r="F251" s="15">
        <v>248.88854554267633</v>
      </c>
      <c r="G251" s="103">
        <f>+G250+5</f>
        <v>34051</v>
      </c>
      <c r="H251" s="45">
        <f t="shared" si="7"/>
        <v>1.4900000000000091</v>
      </c>
      <c r="I251" s="45">
        <f t="shared" si="6"/>
        <v>0.65267861053923037</v>
      </c>
    </row>
    <row r="252" spans="1:9" ht="27.7" customHeight="1" thickBot="1" x14ac:dyDescent="0.3">
      <c r="A252" s="8">
        <f>+A251+7</f>
        <v>34058</v>
      </c>
      <c r="B252" s="12">
        <v>230.4</v>
      </c>
      <c r="C252" s="8">
        <f>+C251+7</f>
        <v>34058</v>
      </c>
      <c r="E252" s="14">
        <v>276.61165820304507</v>
      </c>
      <c r="F252" s="15">
        <v>249.77513165327531</v>
      </c>
      <c r="G252" s="103">
        <f>+G251+7</f>
        <v>34058</v>
      </c>
      <c r="H252" s="45">
        <f t="shared" si="7"/>
        <v>0.62000000000000455</v>
      </c>
      <c r="I252" s="45">
        <f t="shared" si="6"/>
        <v>0.26982330925233028</v>
      </c>
    </row>
    <row r="253" spans="1:9" ht="27.7" customHeight="1" thickBot="1" x14ac:dyDescent="0.3">
      <c r="A253" s="8">
        <v>34060</v>
      </c>
      <c r="B253" s="12">
        <v>231.18</v>
      </c>
      <c r="C253" s="8">
        <v>34060</v>
      </c>
      <c r="E253" s="14">
        <v>278.77664970340317</v>
      </c>
      <c r="F253" s="15">
        <v>253.814950384426</v>
      </c>
      <c r="G253" s="103">
        <v>34060</v>
      </c>
      <c r="H253" s="45">
        <f t="shared" si="7"/>
        <v>0.78000000000000114</v>
      </c>
      <c r="I253" s="45">
        <f t="shared" si="6"/>
        <v>0.33854166666666713</v>
      </c>
    </row>
    <row r="254" spans="1:9" ht="27.7" customHeight="1" thickBot="1" x14ac:dyDescent="0.3">
      <c r="A254" s="8">
        <v>34065</v>
      </c>
      <c r="B254" s="12">
        <v>229.67</v>
      </c>
      <c r="C254" s="8">
        <v>34065</v>
      </c>
      <c r="E254" s="14">
        <v>276.95576233835368</v>
      </c>
      <c r="F254" s="15">
        <v>253.64081467864384</v>
      </c>
      <c r="G254" s="103">
        <v>34065</v>
      </c>
      <c r="H254" s="45">
        <f t="shared" si="7"/>
        <v>-1.5100000000000193</v>
      </c>
      <c r="I254" s="45">
        <f t="shared" si="6"/>
        <v>-0.65317068950602097</v>
      </c>
    </row>
    <row r="255" spans="1:9" ht="27.7" customHeight="1" thickBot="1" x14ac:dyDescent="0.3">
      <c r="A255" s="8">
        <v>34067</v>
      </c>
      <c r="B255" s="12">
        <v>229.4</v>
      </c>
      <c r="C255" s="8">
        <v>34067</v>
      </c>
      <c r="E255" s="14">
        <v>276.63017320685475</v>
      </c>
      <c r="F255" s="15">
        <v>252.60681515026184</v>
      </c>
      <c r="G255" s="103">
        <v>34067</v>
      </c>
      <c r="H255" s="45">
        <f t="shared" si="7"/>
        <v>-0.26999999999998181</v>
      </c>
      <c r="I255" s="45">
        <f t="shared" si="6"/>
        <v>-0.11755997735881127</v>
      </c>
    </row>
    <row r="256" spans="1:9" ht="27.7" customHeight="1" thickBot="1" x14ac:dyDescent="0.3">
      <c r="A256" s="8">
        <v>34072</v>
      </c>
      <c r="B256" s="12">
        <v>231.49</v>
      </c>
      <c r="C256" s="8">
        <v>34072</v>
      </c>
      <c r="E256" s="14">
        <v>279.15047426179075</v>
      </c>
      <c r="F256" s="15">
        <v>257.91968116817634</v>
      </c>
      <c r="G256" s="103">
        <v>34072</v>
      </c>
      <c r="H256" s="45">
        <f t="shared" si="7"/>
        <v>2.0900000000000034</v>
      </c>
      <c r="I256" s="45">
        <f t="shared" si="6"/>
        <v>0.91107236268526737</v>
      </c>
    </row>
    <row r="257" spans="1:9" ht="27.7" customHeight="1" thickBot="1" x14ac:dyDescent="0.3">
      <c r="A257" s="8">
        <v>34074</v>
      </c>
      <c r="B257" s="12">
        <v>234.39</v>
      </c>
      <c r="C257" s="8">
        <v>34074</v>
      </c>
      <c r="E257" s="14">
        <v>282.64754271122348</v>
      </c>
      <c r="F257" s="15">
        <v>260.14164938058752</v>
      </c>
      <c r="G257" s="103">
        <v>34074</v>
      </c>
      <c r="H257" s="45">
        <f t="shared" si="7"/>
        <v>2.8999999999999773</v>
      </c>
      <c r="I257" s="45">
        <f t="shared" si="6"/>
        <v>1.2527538986565196</v>
      </c>
    </row>
    <row r="258" spans="1:9" ht="27.7" customHeight="1" thickBot="1" x14ac:dyDescent="0.3">
      <c r="A258" s="8">
        <v>34079</v>
      </c>
      <c r="B258" s="12">
        <v>237.98</v>
      </c>
      <c r="C258" s="8">
        <v>34079</v>
      </c>
      <c r="E258" s="14">
        <v>287.94933353927962</v>
      </c>
      <c r="F258" s="15">
        <v>266.64488237732547</v>
      </c>
      <c r="G258" s="103">
        <v>34079</v>
      </c>
      <c r="H258" s="45">
        <f t="shared" si="7"/>
        <v>3.5900000000000034</v>
      </c>
      <c r="I258" s="45">
        <f t="shared" si="6"/>
        <v>1.5316353086735797</v>
      </c>
    </row>
    <row r="259" spans="1:9" ht="27.7" customHeight="1" thickBot="1" x14ac:dyDescent="0.3">
      <c r="A259" s="8">
        <v>34081</v>
      </c>
      <c r="B259" s="12">
        <v>240.56</v>
      </c>
      <c r="C259" s="8">
        <v>34081</v>
      </c>
      <c r="E259" s="14">
        <v>291.07106343478068</v>
      </c>
      <c r="F259" s="15">
        <v>268.60212017580005</v>
      </c>
      <c r="G259" s="103">
        <v>34081</v>
      </c>
      <c r="H259" s="45">
        <f t="shared" si="7"/>
        <v>2.5800000000000125</v>
      </c>
      <c r="I259" s="45">
        <f t="shared" si="6"/>
        <v>1.0841247163627248</v>
      </c>
    </row>
    <row r="260" spans="1:9" ht="27.7" customHeight="1" thickBot="1" x14ac:dyDescent="0.3">
      <c r="A260" s="8">
        <v>34086</v>
      </c>
      <c r="B260" s="12">
        <v>242.75</v>
      </c>
      <c r="C260" s="8">
        <v>34086</v>
      </c>
      <c r="E260" s="14">
        <v>293.72090392747344</v>
      </c>
      <c r="F260" s="15">
        <v>274.65900956158964</v>
      </c>
      <c r="G260" s="103">
        <v>34086</v>
      </c>
      <c r="H260" s="45">
        <f t="shared" si="7"/>
        <v>2.1899999999999977</v>
      </c>
      <c r="I260" s="45">
        <f t="shared" si="6"/>
        <v>0.91037578982374368</v>
      </c>
    </row>
    <row r="261" spans="1:9" ht="27.7" customHeight="1" thickBot="1" x14ac:dyDescent="0.3">
      <c r="A261" s="8">
        <v>34088</v>
      </c>
      <c r="B261" s="12">
        <v>247.2</v>
      </c>
      <c r="C261" s="8">
        <v>34088</v>
      </c>
      <c r="E261" s="14">
        <v>299.10528301079887</v>
      </c>
      <c r="F261" s="15">
        <v>278.61667746680251</v>
      </c>
      <c r="G261" s="103">
        <v>34088</v>
      </c>
      <c r="H261" s="45">
        <f t="shared" si="7"/>
        <v>4.4499999999999886</v>
      </c>
      <c r="I261" s="45">
        <f t="shared" si="6"/>
        <v>1.8331616889804276</v>
      </c>
    </row>
    <row r="262" spans="1:9" ht="27.7" customHeight="1" thickBot="1" x14ac:dyDescent="0.3">
      <c r="A262" s="8">
        <v>34093</v>
      </c>
      <c r="B262" s="12">
        <v>249.53</v>
      </c>
      <c r="C262" s="8">
        <v>34093</v>
      </c>
      <c r="E262" s="14">
        <v>301.9245196993715</v>
      </c>
      <c r="F262" s="15">
        <v>281.79382827727369</v>
      </c>
      <c r="G262" s="103">
        <v>34093</v>
      </c>
      <c r="H262" s="45">
        <f t="shared" si="7"/>
        <v>2.3300000000000125</v>
      </c>
      <c r="I262" s="45">
        <f t="shared" si="6"/>
        <v>0.94255663430421222</v>
      </c>
    </row>
    <row r="263" spans="1:9" ht="27.7" customHeight="1" thickBot="1" x14ac:dyDescent="0.3">
      <c r="A263" s="8">
        <v>34095</v>
      </c>
      <c r="B263" s="12">
        <v>254.69</v>
      </c>
      <c r="C263" s="8">
        <v>34095</v>
      </c>
      <c r="E263" s="14">
        <v>308.16797949037363</v>
      </c>
      <c r="F263" s="15">
        <v>287.19472596565538</v>
      </c>
      <c r="G263" s="103">
        <v>34095</v>
      </c>
      <c r="H263" s="45">
        <f t="shared" si="7"/>
        <v>5.1599999999999966</v>
      </c>
      <c r="I263" s="45">
        <f t="shared" ref="I263:I326" si="8">H263/B262*100</f>
        <v>2.0678876287420338</v>
      </c>
    </row>
    <row r="264" spans="1:9" ht="27.7" customHeight="1" thickBot="1" x14ac:dyDescent="0.3">
      <c r="A264" s="8">
        <v>34100</v>
      </c>
      <c r="B264" s="12">
        <v>262.23</v>
      </c>
      <c r="C264" s="8">
        <v>34100</v>
      </c>
      <c r="E264" s="14">
        <v>317.2911746113341</v>
      </c>
      <c r="F264" s="15">
        <v>292.04387053634127</v>
      </c>
      <c r="G264" s="103">
        <v>34100</v>
      </c>
      <c r="H264" s="45">
        <f t="shared" ref="H264:H327" si="9">B264-B263</f>
        <v>7.5400000000000205</v>
      </c>
      <c r="I264" s="45">
        <f t="shared" si="8"/>
        <v>2.9604617377989006</v>
      </c>
    </row>
    <row r="265" spans="1:9" ht="27.7" customHeight="1" thickBot="1" x14ac:dyDescent="0.3">
      <c r="A265" s="8">
        <v>34102</v>
      </c>
      <c r="B265" s="12">
        <v>264.89</v>
      </c>
      <c r="C265" s="8">
        <v>34102</v>
      </c>
      <c r="E265" s="14">
        <v>320.50970233305219</v>
      </c>
      <c r="F265" s="15">
        <v>294.12799303418461</v>
      </c>
      <c r="G265" s="103">
        <v>34102</v>
      </c>
      <c r="H265" s="45">
        <f t="shared" si="9"/>
        <v>2.6599999999999682</v>
      </c>
      <c r="I265" s="45">
        <f t="shared" si="8"/>
        <v>1.0143766922167441</v>
      </c>
    </row>
    <row r="266" spans="1:9" ht="27.7" customHeight="1" thickBot="1" x14ac:dyDescent="0.3">
      <c r="A266" s="8">
        <v>34107</v>
      </c>
      <c r="B266" s="12">
        <v>268.45</v>
      </c>
      <c r="C266" s="8">
        <v>34107</v>
      </c>
      <c r="E266" s="14">
        <v>324.81720559971257</v>
      </c>
      <c r="F266" s="15">
        <v>296.33372828201982</v>
      </c>
      <c r="G266" s="103">
        <v>34107</v>
      </c>
      <c r="H266" s="45">
        <f t="shared" si="9"/>
        <v>3.5600000000000023</v>
      </c>
      <c r="I266" s="45">
        <f t="shared" si="8"/>
        <v>1.3439540941522907</v>
      </c>
    </row>
    <row r="267" spans="1:9" ht="27.7" customHeight="1" thickBot="1" x14ac:dyDescent="0.3">
      <c r="A267" s="8">
        <v>34109</v>
      </c>
      <c r="B267" s="12">
        <v>273.73</v>
      </c>
      <c r="C267" s="8">
        <v>34109</v>
      </c>
      <c r="E267" s="14">
        <v>331.20586213004032</v>
      </c>
      <c r="F267" s="15">
        <v>303.35932836242125</v>
      </c>
      <c r="G267" s="103">
        <v>34109</v>
      </c>
      <c r="H267" s="45">
        <f t="shared" si="9"/>
        <v>5.2800000000000296</v>
      </c>
      <c r="I267" s="45">
        <f t="shared" si="8"/>
        <v>1.9668467126094356</v>
      </c>
    </row>
    <row r="268" spans="1:9" ht="27.7" customHeight="1" thickBot="1" x14ac:dyDescent="0.3">
      <c r="A268" s="8">
        <v>34114</v>
      </c>
      <c r="B268" s="12">
        <v>277.32</v>
      </c>
      <c r="C268" s="8">
        <v>34114</v>
      </c>
      <c r="E268" s="14">
        <v>335.54966458153206</v>
      </c>
      <c r="F268" s="15">
        <v>305.09808127836692</v>
      </c>
      <c r="G268" s="103">
        <v>34114</v>
      </c>
      <c r="H268" s="45">
        <f t="shared" si="9"/>
        <v>3.589999999999975</v>
      </c>
      <c r="I268" s="45">
        <f t="shared" si="8"/>
        <v>1.311511343294478</v>
      </c>
    </row>
    <row r="269" spans="1:9" ht="27.7" customHeight="1" thickBot="1" x14ac:dyDescent="0.3">
      <c r="A269" s="8">
        <v>34116</v>
      </c>
      <c r="B269" s="12">
        <v>278.72000000000003</v>
      </c>
      <c r="C269" s="8">
        <v>34116</v>
      </c>
      <c r="E269" s="14">
        <v>337.24362654033109</v>
      </c>
      <c r="F269" s="15">
        <v>308.31461524943336</v>
      </c>
      <c r="G269" s="103">
        <v>34116</v>
      </c>
      <c r="H269" s="45">
        <f t="shared" si="9"/>
        <v>1.4000000000000341</v>
      </c>
      <c r="I269" s="45">
        <f t="shared" si="8"/>
        <v>0.50483196307516021</v>
      </c>
    </row>
    <row r="270" spans="1:9" ht="27.7" customHeight="1" thickBot="1" x14ac:dyDescent="0.3">
      <c r="A270" s="8">
        <v>34121</v>
      </c>
      <c r="B270" s="12">
        <v>279.51</v>
      </c>
      <c r="C270" s="8">
        <v>34121</v>
      </c>
      <c r="E270" s="14">
        <v>338.53113481246299</v>
      </c>
      <c r="F270" s="15">
        <v>313.26285844430896</v>
      </c>
      <c r="G270" s="103">
        <v>34121</v>
      </c>
      <c r="H270" s="45">
        <f t="shared" si="9"/>
        <v>0.78999999999996362</v>
      </c>
      <c r="I270" s="45">
        <f t="shared" si="8"/>
        <v>0.28343857634901104</v>
      </c>
    </row>
    <row r="271" spans="1:9" ht="27.7" customHeight="1" thickBot="1" x14ac:dyDescent="0.3">
      <c r="A271" s="8">
        <v>34123</v>
      </c>
      <c r="B271" s="12">
        <v>283.27999999999997</v>
      </c>
      <c r="C271" s="8">
        <v>34123</v>
      </c>
      <c r="E271" s="14">
        <v>343.2261724727029</v>
      </c>
      <c r="F271" s="15">
        <v>316.00769774340466</v>
      </c>
      <c r="G271" s="103">
        <v>34123</v>
      </c>
      <c r="H271" s="45">
        <f t="shared" si="9"/>
        <v>3.7699999999999818</v>
      </c>
      <c r="I271" s="45">
        <f t="shared" si="8"/>
        <v>1.3487889520947307</v>
      </c>
    </row>
    <row r="272" spans="1:9" ht="27.7" customHeight="1" thickBot="1" x14ac:dyDescent="0.3">
      <c r="A272" s="8">
        <v>34128</v>
      </c>
      <c r="B272" s="12">
        <v>284.38</v>
      </c>
      <c r="C272" s="8">
        <v>34128</v>
      </c>
      <c r="E272" s="14">
        <v>344.55894848837636</v>
      </c>
      <c r="F272" s="15">
        <v>314.38079228262114</v>
      </c>
      <c r="G272" s="103">
        <v>34128</v>
      </c>
      <c r="H272" s="45">
        <f t="shared" si="9"/>
        <v>1.1000000000000227</v>
      </c>
      <c r="I272" s="45">
        <f t="shared" si="8"/>
        <v>0.38830838746117724</v>
      </c>
    </row>
    <row r="273" spans="1:9" ht="27.7" customHeight="1" thickBot="1" x14ac:dyDescent="0.3">
      <c r="A273" s="8">
        <v>34130</v>
      </c>
      <c r="B273" s="12">
        <v>281.39</v>
      </c>
      <c r="C273" s="8">
        <v>34130</v>
      </c>
      <c r="E273" s="14">
        <v>340.93622095486398</v>
      </c>
      <c r="F273" s="15">
        <v>309.33379853459911</v>
      </c>
      <c r="G273" s="103">
        <v>34130</v>
      </c>
      <c r="H273" s="45">
        <f t="shared" si="9"/>
        <v>-2.9900000000000091</v>
      </c>
      <c r="I273" s="45">
        <f t="shared" si="8"/>
        <v>-1.0514100850974082</v>
      </c>
    </row>
    <row r="274" spans="1:9" ht="27.7" customHeight="1" thickBot="1" x14ac:dyDescent="0.3">
      <c r="A274" s="8">
        <v>34135</v>
      </c>
      <c r="B274" s="12">
        <v>280.43</v>
      </c>
      <c r="C274" s="8">
        <v>34135</v>
      </c>
      <c r="E274" s="14">
        <v>339.77307097754903</v>
      </c>
      <c r="F274" s="15">
        <v>309.9781020119014</v>
      </c>
      <c r="G274" s="103">
        <v>34135</v>
      </c>
      <c r="H274" s="45">
        <f t="shared" si="9"/>
        <v>-0.95999999999997954</v>
      </c>
      <c r="I274" s="45">
        <f t="shared" si="8"/>
        <v>-0.34116350971959897</v>
      </c>
    </row>
    <row r="275" spans="1:9" ht="27.7" customHeight="1" thickBot="1" x14ac:dyDescent="0.3">
      <c r="A275" s="8">
        <v>34137</v>
      </c>
      <c r="B275" s="12">
        <v>278.89999999999998</v>
      </c>
      <c r="C275" s="8">
        <v>34137</v>
      </c>
      <c r="E275" s="14">
        <v>338.24867449465535</v>
      </c>
      <c r="F275" s="15">
        <v>304.15679916805772</v>
      </c>
      <c r="G275" s="103">
        <v>34137</v>
      </c>
      <c r="H275" s="45">
        <f t="shared" si="9"/>
        <v>-1.5300000000000296</v>
      </c>
      <c r="I275" s="45">
        <f t="shared" si="8"/>
        <v>-0.54559069999644449</v>
      </c>
    </row>
    <row r="276" spans="1:9" ht="27.7" customHeight="1" thickBot="1" x14ac:dyDescent="0.3">
      <c r="A276" s="8">
        <v>34142</v>
      </c>
      <c r="B276" s="12">
        <v>277.27999999999997</v>
      </c>
      <c r="C276" s="8">
        <v>34142</v>
      </c>
      <c r="E276" s="14">
        <v>336.28394572921491</v>
      </c>
      <c r="F276" s="15">
        <v>298.00911138526754</v>
      </c>
      <c r="G276" s="103">
        <v>34142</v>
      </c>
      <c r="H276" s="45">
        <f t="shared" si="9"/>
        <v>-1.6200000000000045</v>
      </c>
      <c r="I276" s="45">
        <f t="shared" si="8"/>
        <v>-0.58085335245607905</v>
      </c>
    </row>
    <row r="277" spans="1:9" ht="27.7" customHeight="1" thickBot="1" x14ac:dyDescent="0.3">
      <c r="A277" s="8">
        <v>34144</v>
      </c>
      <c r="B277" s="12">
        <v>276.25</v>
      </c>
      <c r="C277" s="8">
        <v>34144</v>
      </c>
      <c r="E277" s="14">
        <v>335.11870864294286</v>
      </c>
      <c r="F277" s="15">
        <v>295.51052335598047</v>
      </c>
      <c r="G277" s="103">
        <v>34144</v>
      </c>
      <c r="H277" s="45">
        <f t="shared" si="9"/>
        <v>-1.0299999999999727</v>
      </c>
      <c r="I277" s="45">
        <f t="shared" si="8"/>
        <v>-0.37146566647431217</v>
      </c>
    </row>
    <row r="278" spans="1:9" ht="27.7" customHeight="1" thickBot="1" x14ac:dyDescent="0.3">
      <c r="A278" s="8">
        <v>34149</v>
      </c>
      <c r="B278" s="12">
        <v>275.47000000000003</v>
      </c>
      <c r="C278" s="8">
        <v>34149</v>
      </c>
      <c r="E278" s="14">
        <v>335.48953398058023</v>
      </c>
      <c r="F278" s="15">
        <v>296.13653064039102</v>
      </c>
      <c r="G278" s="103">
        <v>34149</v>
      </c>
      <c r="H278" s="45">
        <f t="shared" si="9"/>
        <v>-0.77999999999997272</v>
      </c>
      <c r="I278" s="45">
        <f t="shared" si="8"/>
        <v>-0.2823529411764607</v>
      </c>
    </row>
    <row r="279" spans="1:9" ht="27.7" customHeight="1" thickBot="1" x14ac:dyDescent="0.3">
      <c r="A279" s="8">
        <v>34151</v>
      </c>
      <c r="B279" s="12">
        <v>275.49</v>
      </c>
      <c r="C279" s="8">
        <v>34151</v>
      </c>
      <c r="E279" s="14">
        <v>335.51389159004623</v>
      </c>
      <c r="F279" s="15">
        <v>294.94902000869752</v>
      </c>
      <c r="G279" s="103">
        <v>34151</v>
      </c>
      <c r="H279" s="45">
        <f t="shared" si="9"/>
        <v>1.999999999998181E-2</v>
      </c>
      <c r="I279" s="45">
        <f t="shared" si="8"/>
        <v>7.2603187279855546E-3</v>
      </c>
    </row>
    <row r="280" spans="1:9" ht="27.7" customHeight="1" thickBot="1" x14ac:dyDescent="0.3">
      <c r="A280" s="8">
        <v>34156</v>
      </c>
      <c r="B280" s="12">
        <v>274.27</v>
      </c>
      <c r="C280" s="8">
        <v>34156</v>
      </c>
      <c r="E280" s="14">
        <v>334.61738721139818</v>
      </c>
      <c r="F280" s="15">
        <v>295.3169395330778</v>
      </c>
      <c r="G280" s="103">
        <v>34156</v>
      </c>
      <c r="H280" s="45">
        <f t="shared" si="9"/>
        <v>-1.2200000000000273</v>
      </c>
      <c r="I280" s="45">
        <f t="shared" si="8"/>
        <v>-0.44284729028277875</v>
      </c>
    </row>
    <row r="281" spans="1:9" ht="27.7" customHeight="1" thickBot="1" x14ac:dyDescent="0.3">
      <c r="A281" s="8">
        <v>34158</v>
      </c>
      <c r="B281" s="12">
        <v>279.94</v>
      </c>
      <c r="C281" s="8">
        <v>34158</v>
      </c>
      <c r="E281" s="14">
        <v>341.53495233149386</v>
      </c>
      <c r="F281" s="15">
        <v>300.46054343561957</v>
      </c>
      <c r="G281" s="103">
        <v>34158</v>
      </c>
      <c r="H281" s="45">
        <f t="shared" si="9"/>
        <v>5.6700000000000159</v>
      </c>
      <c r="I281" s="45">
        <f t="shared" si="8"/>
        <v>2.0673059394027842</v>
      </c>
    </row>
    <row r="282" spans="1:9" ht="27.7" customHeight="1" thickBot="1" x14ac:dyDescent="0.3">
      <c r="A282" s="8">
        <v>34163</v>
      </c>
      <c r="B282" s="12">
        <v>280.02</v>
      </c>
      <c r="C282" s="8">
        <v>34163</v>
      </c>
      <c r="E282" s="14">
        <v>341.63255466123064</v>
      </c>
      <c r="F282" s="15">
        <v>297.21975534199731</v>
      </c>
      <c r="G282" s="103">
        <v>34163</v>
      </c>
      <c r="H282" s="45">
        <f t="shared" si="9"/>
        <v>7.9999999999984084E-2</v>
      </c>
      <c r="I282" s="45">
        <f t="shared" si="8"/>
        <v>2.8577552332637025E-2</v>
      </c>
    </row>
    <row r="283" spans="1:9" ht="27.7" customHeight="1" thickBot="1" x14ac:dyDescent="0.3">
      <c r="A283" s="8">
        <v>34165</v>
      </c>
      <c r="B283" s="12">
        <v>280.98</v>
      </c>
      <c r="C283" s="8">
        <v>34165</v>
      </c>
      <c r="E283" s="14">
        <v>342.80378261807226</v>
      </c>
      <c r="F283" s="15">
        <v>297.74437608465104</v>
      </c>
      <c r="G283" s="103">
        <v>34165</v>
      </c>
      <c r="H283" s="45">
        <f t="shared" si="9"/>
        <v>0.96000000000003638</v>
      </c>
      <c r="I283" s="45">
        <f t="shared" si="8"/>
        <v>0.34283265481038366</v>
      </c>
    </row>
    <row r="284" spans="1:9" ht="27.7" customHeight="1" thickBot="1" x14ac:dyDescent="0.3">
      <c r="A284" s="8">
        <v>34170</v>
      </c>
      <c r="B284" s="12">
        <v>275.3</v>
      </c>
      <c r="C284" s="8">
        <v>34170</v>
      </c>
      <c r="E284" s="14">
        <v>336.31822909759472</v>
      </c>
      <c r="F284" s="15">
        <v>291.46714600662619</v>
      </c>
      <c r="G284" s="103">
        <v>34170</v>
      </c>
      <c r="H284" s="45">
        <f t="shared" si="9"/>
        <v>-5.6800000000000068</v>
      </c>
      <c r="I284" s="45">
        <f t="shared" si="8"/>
        <v>-2.0214961918997814</v>
      </c>
    </row>
    <row r="285" spans="1:9" ht="27.7" customHeight="1" thickBot="1" x14ac:dyDescent="0.3">
      <c r="A285" s="8">
        <v>34172</v>
      </c>
      <c r="B285" s="12">
        <v>272.45999999999998</v>
      </c>
      <c r="C285" s="8">
        <v>34172</v>
      </c>
      <c r="E285" s="14">
        <v>333.0582449928603</v>
      </c>
      <c r="F285" s="15">
        <v>290.2259208030913</v>
      </c>
      <c r="G285" s="103">
        <v>34172</v>
      </c>
      <c r="H285" s="45">
        <f t="shared" si="9"/>
        <v>-2.8400000000000318</v>
      </c>
      <c r="I285" s="45">
        <f t="shared" si="8"/>
        <v>-1.0316018888485405</v>
      </c>
    </row>
    <row r="286" spans="1:9" ht="27.7" customHeight="1" thickBot="1" x14ac:dyDescent="0.3">
      <c r="A286" s="8">
        <v>34177</v>
      </c>
      <c r="B286" s="12">
        <v>273.61</v>
      </c>
      <c r="C286" s="8">
        <v>34177</v>
      </c>
      <c r="E286" s="14">
        <v>334.46401825037265</v>
      </c>
      <c r="F286" s="15">
        <v>288.55575253256467</v>
      </c>
      <c r="G286" s="103">
        <v>34177</v>
      </c>
      <c r="H286" s="45">
        <f t="shared" si="9"/>
        <v>1.1500000000000341</v>
      </c>
      <c r="I286" s="45">
        <f t="shared" si="8"/>
        <v>0.42208030536593788</v>
      </c>
    </row>
    <row r="287" spans="1:9" ht="27.7" customHeight="1" thickBot="1" x14ac:dyDescent="0.3">
      <c r="A287" s="8">
        <v>34179</v>
      </c>
      <c r="B287" s="12">
        <v>281.77999999999997</v>
      </c>
      <c r="C287" s="8">
        <v>34179</v>
      </c>
      <c r="E287" s="14">
        <v>344.45112043635095</v>
      </c>
      <c r="F287" s="15">
        <v>297.31888937291018</v>
      </c>
      <c r="G287" s="103">
        <v>34179</v>
      </c>
      <c r="H287" s="45">
        <f t="shared" si="9"/>
        <v>8.1699999999999591</v>
      </c>
      <c r="I287" s="45">
        <f t="shared" si="8"/>
        <v>2.9860019736120602</v>
      </c>
    </row>
    <row r="288" spans="1:9" ht="27.7" customHeight="1" thickBot="1" x14ac:dyDescent="0.3">
      <c r="A288" s="8">
        <v>34184</v>
      </c>
      <c r="B288" s="12">
        <v>282.99</v>
      </c>
      <c r="C288" s="8">
        <v>34184</v>
      </c>
      <c r="E288" s="14">
        <v>345.93023838555951</v>
      </c>
      <c r="F288" s="15">
        <v>293.72492964356695</v>
      </c>
      <c r="G288" s="103">
        <v>34184</v>
      </c>
      <c r="H288" s="45">
        <f t="shared" si="9"/>
        <v>1.2100000000000364</v>
      </c>
      <c r="I288" s="45">
        <f t="shared" si="8"/>
        <v>0.42941301724751096</v>
      </c>
    </row>
    <row r="289" spans="1:9" ht="27.7" customHeight="1" thickBot="1" x14ac:dyDescent="0.3">
      <c r="A289" s="8">
        <v>34186</v>
      </c>
      <c r="B289" s="12">
        <v>280.93</v>
      </c>
      <c r="C289" s="8">
        <v>34186</v>
      </c>
      <c r="E289" s="14">
        <v>343.46262458583897</v>
      </c>
      <c r="F289" s="15">
        <v>293.59610976016268</v>
      </c>
      <c r="G289" s="103">
        <v>34186</v>
      </c>
      <c r="H289" s="45">
        <f t="shared" si="9"/>
        <v>-2.0600000000000023</v>
      </c>
      <c r="I289" s="45">
        <f t="shared" si="8"/>
        <v>-0.72794091664016469</v>
      </c>
    </row>
    <row r="290" spans="1:9" ht="27.7" customHeight="1" thickBot="1" x14ac:dyDescent="0.3">
      <c r="A290" s="8">
        <v>34191</v>
      </c>
      <c r="B290" s="12">
        <v>279.16000000000003</v>
      </c>
      <c r="C290" s="8">
        <v>34191</v>
      </c>
      <c r="E290" s="14">
        <v>341.29863766554945</v>
      </c>
      <c r="F290" s="15">
        <v>290.60852475909661</v>
      </c>
      <c r="G290" s="103">
        <v>34191</v>
      </c>
      <c r="H290" s="45">
        <f t="shared" si="9"/>
        <v>-1.7699999999999818</v>
      </c>
      <c r="I290" s="45">
        <f t="shared" si="8"/>
        <v>-0.63005019043889288</v>
      </c>
    </row>
    <row r="291" spans="1:9" ht="27.7" customHeight="1" thickBot="1" x14ac:dyDescent="0.3">
      <c r="A291" s="8">
        <v>34193</v>
      </c>
      <c r="B291" s="12">
        <v>278.87</v>
      </c>
      <c r="C291" s="8">
        <v>34193</v>
      </c>
      <c r="E291" s="14">
        <v>340.94408613623648</v>
      </c>
      <c r="F291" s="15">
        <v>289.39746404220534</v>
      </c>
      <c r="G291" s="103">
        <v>34193</v>
      </c>
      <c r="H291" s="45">
        <f t="shared" si="9"/>
        <v>-0.29000000000002046</v>
      </c>
      <c r="I291" s="45">
        <f t="shared" si="8"/>
        <v>-0.10388307780485043</v>
      </c>
    </row>
    <row r="292" spans="1:9" ht="27.7" customHeight="1" thickBot="1" x14ac:dyDescent="0.3">
      <c r="A292" s="8">
        <v>34198</v>
      </c>
      <c r="B292" s="12">
        <v>280.57</v>
      </c>
      <c r="C292" s="8">
        <v>34198</v>
      </c>
      <c r="E292" s="14">
        <v>343.02249165289874</v>
      </c>
      <c r="F292" s="15">
        <v>293.79500756148923</v>
      </c>
      <c r="G292" s="103">
        <v>34198</v>
      </c>
      <c r="H292" s="45">
        <f t="shared" si="9"/>
        <v>1.6999999999999886</v>
      </c>
      <c r="I292" s="45">
        <f t="shared" si="8"/>
        <v>0.60960304084339967</v>
      </c>
    </row>
    <row r="293" spans="1:9" ht="27.7" customHeight="1" thickBot="1" x14ac:dyDescent="0.3">
      <c r="A293" s="8">
        <v>34200</v>
      </c>
      <c r="B293" s="12">
        <v>276.69</v>
      </c>
      <c r="C293" s="8">
        <v>34200</v>
      </c>
      <c r="E293" s="14">
        <v>338.27883670898723</v>
      </c>
      <c r="F293" s="15">
        <v>291.00050963474246</v>
      </c>
      <c r="G293" s="103">
        <v>34200</v>
      </c>
      <c r="H293" s="45">
        <f t="shared" si="9"/>
        <v>-3.8799999999999955</v>
      </c>
      <c r="I293" s="45">
        <f t="shared" si="8"/>
        <v>-1.3828990982642462</v>
      </c>
    </row>
    <row r="294" spans="1:9" ht="27.7" customHeight="1" thickBot="1" x14ac:dyDescent="0.3">
      <c r="A294" s="8">
        <v>34205</v>
      </c>
      <c r="B294" s="12">
        <v>279.92</v>
      </c>
      <c r="C294" s="8">
        <v>34205</v>
      </c>
      <c r="E294" s="14">
        <v>342.22780719064554</v>
      </c>
      <c r="F294" s="15">
        <v>294.55875651757299</v>
      </c>
      <c r="G294" s="103">
        <v>34205</v>
      </c>
      <c r="H294" s="45">
        <f t="shared" si="9"/>
        <v>3.2300000000000182</v>
      </c>
      <c r="I294" s="45">
        <f t="shared" si="8"/>
        <v>1.167371426506205</v>
      </c>
    </row>
    <row r="295" spans="1:9" ht="27.7" customHeight="1" thickBot="1" x14ac:dyDescent="0.3">
      <c r="A295" s="8">
        <v>34207</v>
      </c>
      <c r="B295" s="12">
        <v>279.83999999999997</v>
      </c>
      <c r="C295" s="8">
        <v>34207</v>
      </c>
      <c r="E295" s="14">
        <v>342.12999987221434</v>
      </c>
      <c r="F295" s="15">
        <v>293.5263656601656</v>
      </c>
      <c r="G295" s="103">
        <v>34207</v>
      </c>
      <c r="H295" s="45">
        <f t="shared" si="9"/>
        <v>-8.0000000000040927E-2</v>
      </c>
      <c r="I295" s="45">
        <f t="shared" si="8"/>
        <v>-2.8579594169777411E-2</v>
      </c>
    </row>
    <row r="296" spans="1:9" ht="27.7" customHeight="1" thickBot="1" x14ac:dyDescent="0.3">
      <c r="A296" s="8">
        <v>34212</v>
      </c>
      <c r="B296" s="12">
        <v>279.33</v>
      </c>
      <c r="C296" s="8">
        <v>34212</v>
      </c>
      <c r="E296" s="14">
        <v>341.50647821721566</v>
      </c>
      <c r="F296" s="15">
        <v>293.98619120391191</v>
      </c>
      <c r="G296" s="103">
        <v>34212</v>
      </c>
      <c r="H296" s="45">
        <f t="shared" si="9"/>
        <v>-0.50999999999999091</v>
      </c>
      <c r="I296" s="45">
        <f t="shared" si="8"/>
        <v>-0.1822469982847309</v>
      </c>
    </row>
    <row r="297" spans="1:9" ht="27.7" customHeight="1" thickBot="1" x14ac:dyDescent="0.3">
      <c r="A297" s="8">
        <v>34214</v>
      </c>
      <c r="B297" s="12">
        <v>279.38</v>
      </c>
      <c r="C297" s="8">
        <v>34214</v>
      </c>
      <c r="E297" s="14">
        <v>341.56760779123516</v>
      </c>
      <c r="F297" s="15">
        <v>296.42501901723648</v>
      </c>
      <c r="G297" s="103">
        <v>34214</v>
      </c>
      <c r="H297" s="45">
        <f t="shared" si="9"/>
        <v>5.0000000000011369E-2</v>
      </c>
      <c r="I297" s="45">
        <f t="shared" si="8"/>
        <v>1.7899974940039153E-2</v>
      </c>
    </row>
    <row r="298" spans="1:9" ht="27.7" customHeight="1" thickBot="1" x14ac:dyDescent="0.3">
      <c r="A298" s="8">
        <v>34219</v>
      </c>
      <c r="B298" s="12">
        <v>278.91000000000003</v>
      </c>
      <c r="C298" s="8">
        <v>34219</v>
      </c>
      <c r="E298" s="14">
        <v>340.9929897954521</v>
      </c>
      <c r="F298" s="15">
        <v>299.56464734461343</v>
      </c>
      <c r="G298" s="103">
        <v>34219</v>
      </c>
      <c r="H298" s="45">
        <f t="shared" si="9"/>
        <v>-0.46999999999997044</v>
      </c>
      <c r="I298" s="45">
        <f t="shared" si="8"/>
        <v>-0.16822965137088211</v>
      </c>
    </row>
    <row r="299" spans="1:9" ht="27.7" customHeight="1" thickBot="1" x14ac:dyDescent="0.3">
      <c r="A299" s="8">
        <v>34221</v>
      </c>
      <c r="B299" s="12">
        <v>279.33</v>
      </c>
      <c r="C299" s="8">
        <v>34221</v>
      </c>
      <c r="E299" s="14">
        <v>341.50647821721566</v>
      </c>
      <c r="F299" s="15">
        <v>299.44677808872348</v>
      </c>
      <c r="G299" s="103">
        <v>34221</v>
      </c>
      <c r="H299" s="45">
        <f t="shared" si="9"/>
        <v>0.41999999999995907</v>
      </c>
      <c r="I299" s="45">
        <f t="shared" si="8"/>
        <v>0.15058621060555702</v>
      </c>
    </row>
    <row r="300" spans="1:9" ht="27.7" customHeight="1" thickBot="1" x14ac:dyDescent="0.3">
      <c r="A300" s="8">
        <v>34226</v>
      </c>
      <c r="B300" s="12">
        <v>280.70999999999998</v>
      </c>
      <c r="C300" s="8">
        <v>34226</v>
      </c>
      <c r="E300" s="14">
        <v>343.74588409755364</v>
      </c>
      <c r="F300" s="15">
        <v>304.00479876306878</v>
      </c>
      <c r="G300" s="103">
        <v>34226</v>
      </c>
      <c r="H300" s="45">
        <f t="shared" si="9"/>
        <v>1.3799999999999955</v>
      </c>
      <c r="I300" s="45">
        <f t="shared" si="8"/>
        <v>0.49403930834496668</v>
      </c>
    </row>
    <row r="301" spans="1:9" ht="27.7" customHeight="1" thickBot="1" x14ac:dyDescent="0.3">
      <c r="A301" s="8">
        <v>34228</v>
      </c>
      <c r="B301" s="12">
        <v>281.95</v>
      </c>
      <c r="C301" s="8">
        <v>34228</v>
      </c>
      <c r="E301" s="14">
        <v>345.26433693600245</v>
      </c>
      <c r="F301" s="15">
        <v>307.0057908611326</v>
      </c>
      <c r="G301" s="103">
        <v>34228</v>
      </c>
      <c r="H301" s="45">
        <f t="shared" si="9"/>
        <v>1.2400000000000091</v>
      </c>
      <c r="I301" s="45">
        <f t="shared" si="8"/>
        <v>0.44173702397492398</v>
      </c>
    </row>
    <row r="302" spans="1:9" ht="27.7" customHeight="1" thickBot="1" x14ac:dyDescent="0.3">
      <c r="A302" s="8">
        <v>34233</v>
      </c>
      <c r="B302" s="12">
        <v>283.27</v>
      </c>
      <c r="C302" s="8">
        <v>34233</v>
      </c>
      <c r="E302" s="14">
        <v>347.57354727257206</v>
      </c>
      <c r="F302" s="15">
        <v>306.09838448878634</v>
      </c>
      <c r="G302" s="103">
        <v>34233</v>
      </c>
      <c r="H302" s="45">
        <f t="shared" si="9"/>
        <v>1.3199999999999932</v>
      </c>
      <c r="I302" s="45">
        <f t="shared" si="8"/>
        <v>0.46816811491398941</v>
      </c>
    </row>
    <row r="303" spans="1:9" ht="27.7" customHeight="1" thickBot="1" x14ac:dyDescent="0.3">
      <c r="A303" s="8">
        <v>34235</v>
      </c>
      <c r="B303" s="12">
        <v>283.33999999999997</v>
      </c>
      <c r="C303" s="8">
        <v>34235</v>
      </c>
      <c r="E303" s="14">
        <v>347.65943758326176</v>
      </c>
      <c r="F303" s="15">
        <v>303.40345077493356</v>
      </c>
      <c r="G303" s="103">
        <v>34235</v>
      </c>
      <c r="H303" s="45">
        <f t="shared" si="9"/>
        <v>6.9999999999993179E-2</v>
      </c>
      <c r="I303" s="45">
        <f t="shared" si="8"/>
        <v>2.471140607900349E-2</v>
      </c>
    </row>
    <row r="304" spans="1:9" ht="27.7" customHeight="1" thickBot="1" x14ac:dyDescent="0.3">
      <c r="A304" s="8">
        <v>34240</v>
      </c>
      <c r="B304" s="12">
        <v>283.56</v>
      </c>
      <c r="C304" s="8">
        <v>34240</v>
      </c>
      <c r="E304" s="14">
        <v>347.95601910329111</v>
      </c>
      <c r="F304" s="15">
        <v>303.12378056546078</v>
      </c>
      <c r="G304" s="103">
        <v>34240</v>
      </c>
      <c r="H304" s="45">
        <f t="shared" si="9"/>
        <v>0.22000000000002728</v>
      </c>
      <c r="I304" s="45">
        <f t="shared" si="8"/>
        <v>7.7645231876906654E-2</v>
      </c>
    </row>
    <row r="305" spans="1:9" ht="27.7" customHeight="1" thickBot="1" x14ac:dyDescent="0.3">
      <c r="A305" s="8">
        <f>+A304+2</f>
        <v>34242</v>
      </c>
      <c r="B305" s="12">
        <v>284.62</v>
      </c>
      <c r="C305" s="8">
        <f>+C304+2</f>
        <v>34242</v>
      </c>
      <c r="E305" s="14">
        <v>349.25674339532628</v>
      </c>
      <c r="F305" s="15">
        <v>305.39081133466084</v>
      </c>
      <c r="G305" s="103">
        <f>+G304+2</f>
        <v>34242</v>
      </c>
      <c r="H305" s="45">
        <f t="shared" si="9"/>
        <v>1.0600000000000023</v>
      </c>
      <c r="I305" s="45">
        <f t="shared" si="8"/>
        <v>0.37381859218507624</v>
      </c>
    </row>
    <row r="306" spans="1:9" ht="27.7" customHeight="1" thickBot="1" x14ac:dyDescent="0.3">
      <c r="A306" s="8">
        <f>+A305+5</f>
        <v>34247</v>
      </c>
      <c r="B306" s="12">
        <v>284.73</v>
      </c>
      <c r="C306" s="8">
        <f>+C305+5</f>
        <v>34247</v>
      </c>
      <c r="E306" s="14">
        <v>349.39172421808468</v>
      </c>
      <c r="F306" s="15">
        <v>304.5095029499526</v>
      </c>
      <c r="G306" s="103">
        <f>+G305+5</f>
        <v>34247</v>
      </c>
      <c r="H306" s="45">
        <f t="shared" si="9"/>
        <v>0.11000000000001364</v>
      </c>
      <c r="I306" s="45">
        <f t="shared" si="8"/>
        <v>3.864802192397359E-2</v>
      </c>
    </row>
    <row r="307" spans="1:9" ht="27.7" customHeight="1" thickBot="1" x14ac:dyDescent="0.3">
      <c r="A307" s="8">
        <f>+A306+2</f>
        <v>34249</v>
      </c>
      <c r="B307" s="12">
        <v>284.5</v>
      </c>
      <c r="C307" s="8">
        <f>+C306+2</f>
        <v>34249</v>
      </c>
      <c r="E307" s="14">
        <v>349.10949158868084</v>
      </c>
      <c r="F307" s="15">
        <v>303.35532628235404</v>
      </c>
      <c r="G307" s="103">
        <f>+G306+2</f>
        <v>34249</v>
      </c>
      <c r="H307" s="45">
        <f t="shared" si="9"/>
        <v>-0.23000000000001819</v>
      </c>
      <c r="I307" s="45">
        <f t="shared" si="8"/>
        <v>-8.0778281178666866E-2</v>
      </c>
    </row>
    <row r="308" spans="1:9" ht="27.7" customHeight="1" thickBot="1" x14ac:dyDescent="0.3">
      <c r="A308" s="8">
        <f>+A307+5</f>
        <v>34254</v>
      </c>
      <c r="B308" s="12">
        <v>284.81</v>
      </c>
      <c r="C308" s="8">
        <f>+C307+5</f>
        <v>34254</v>
      </c>
      <c r="E308" s="14">
        <v>349.48989208918169</v>
      </c>
      <c r="F308" s="15">
        <v>305.49272151033915</v>
      </c>
      <c r="G308" s="103">
        <f>+G307+5</f>
        <v>34254</v>
      </c>
      <c r="H308" s="45">
        <f t="shared" si="9"/>
        <v>0.31000000000000227</v>
      </c>
      <c r="I308" s="45">
        <f t="shared" si="8"/>
        <v>0.10896309314587076</v>
      </c>
    </row>
    <row r="309" spans="1:9" ht="27.7" customHeight="1" thickBot="1" x14ac:dyDescent="0.3">
      <c r="A309" s="8">
        <f>+A308+2</f>
        <v>34256</v>
      </c>
      <c r="B309" s="12">
        <v>287.39</v>
      </c>
      <c r="C309" s="8">
        <f>+C308+2</f>
        <v>34256</v>
      </c>
      <c r="E309" s="14">
        <v>352.65580593205971</v>
      </c>
      <c r="F309" s="15">
        <v>308.0545270755714</v>
      </c>
      <c r="G309" s="103">
        <f>+G308+2</f>
        <v>34256</v>
      </c>
      <c r="H309" s="45">
        <f t="shared" si="9"/>
        <v>2.5799999999999841</v>
      </c>
      <c r="I309" s="45">
        <f t="shared" si="8"/>
        <v>0.90586706927424743</v>
      </c>
    </row>
    <row r="310" spans="1:9" ht="27.7" customHeight="1" thickBot="1" x14ac:dyDescent="0.3">
      <c r="A310" s="8">
        <f>+A309+5</f>
        <v>34261</v>
      </c>
      <c r="B310" s="12">
        <v>289.51</v>
      </c>
      <c r="C310" s="8">
        <f>+C309+5</f>
        <v>34261</v>
      </c>
      <c r="E310" s="14">
        <v>355.3760052299362</v>
      </c>
      <c r="F310" s="15">
        <v>305.09042664052208</v>
      </c>
      <c r="G310" s="103">
        <f>+G309+5</f>
        <v>34261</v>
      </c>
      <c r="H310" s="45">
        <f t="shared" si="9"/>
        <v>2.1200000000000045</v>
      </c>
      <c r="I310" s="45">
        <f t="shared" si="8"/>
        <v>0.73767354466056745</v>
      </c>
    </row>
    <row r="311" spans="1:9" ht="27.7" customHeight="1" thickBot="1" x14ac:dyDescent="0.3">
      <c r="A311" s="8">
        <f>+A310+2</f>
        <v>34263</v>
      </c>
      <c r="B311" s="12">
        <v>290.02999999999997</v>
      </c>
      <c r="C311" s="8">
        <f>+C310+2</f>
        <v>34263</v>
      </c>
      <c r="E311" s="14">
        <v>356.01430968477217</v>
      </c>
      <c r="F311" s="15">
        <v>305.63841124158273</v>
      </c>
      <c r="G311" s="103">
        <f>+G310+2</f>
        <v>34263</v>
      </c>
      <c r="H311" s="45">
        <f t="shared" si="9"/>
        <v>0.51999999999998181</v>
      </c>
      <c r="I311" s="45">
        <f t="shared" si="8"/>
        <v>0.17961383026492411</v>
      </c>
    </row>
    <row r="312" spans="1:9" ht="27.7" customHeight="1" thickBot="1" x14ac:dyDescent="0.3">
      <c r="A312" s="8">
        <f>+A311+5</f>
        <v>34268</v>
      </c>
      <c r="B312" s="12">
        <v>291.31</v>
      </c>
      <c r="C312" s="8">
        <f>+C311+5</f>
        <v>34268</v>
      </c>
      <c r="E312" s="14">
        <v>357.58552065052237</v>
      </c>
      <c r="F312" s="15">
        <v>302.60790184249646</v>
      </c>
      <c r="G312" s="103">
        <f>+G311+5</f>
        <v>34268</v>
      </c>
      <c r="H312" s="45">
        <f t="shared" si="9"/>
        <v>1.2800000000000296</v>
      </c>
      <c r="I312" s="45">
        <f t="shared" si="8"/>
        <v>0.44133365513913375</v>
      </c>
    </row>
    <row r="313" spans="1:9" ht="27.7" customHeight="1" thickBot="1" x14ac:dyDescent="0.3">
      <c r="A313" s="8">
        <f>+A312+2</f>
        <v>34270</v>
      </c>
      <c r="B313" s="12">
        <v>292.27999999999997</v>
      </c>
      <c r="C313" s="8">
        <f>+C312+2</f>
        <v>34270</v>
      </c>
      <c r="E313" s="14">
        <v>358.77620396050486</v>
      </c>
      <c r="F313" s="15">
        <v>303.9427638639329</v>
      </c>
      <c r="G313" s="103">
        <f>+G312+2</f>
        <v>34270</v>
      </c>
      <c r="H313" s="45">
        <f t="shared" si="9"/>
        <v>0.96999999999997044</v>
      </c>
      <c r="I313" s="45">
        <f t="shared" si="8"/>
        <v>0.33297861384778088</v>
      </c>
    </row>
    <row r="314" spans="1:9" ht="27.7" customHeight="1" thickBot="1" x14ac:dyDescent="0.3">
      <c r="A314" s="8">
        <v>34275</v>
      </c>
      <c r="B314" s="12">
        <v>292.25</v>
      </c>
      <c r="C314" s="8">
        <v>34275</v>
      </c>
      <c r="E314" s="14">
        <v>358.73937870349511</v>
      </c>
      <c r="F314" s="15">
        <v>302.02351291875249</v>
      </c>
      <c r="G314" s="103">
        <v>34275</v>
      </c>
      <c r="H314" s="45">
        <f t="shared" si="9"/>
        <v>-2.9999999999972715E-2</v>
      </c>
      <c r="I314" s="45">
        <f t="shared" si="8"/>
        <v>-1.0264130286017763E-2</v>
      </c>
    </row>
    <row r="315" spans="1:9" ht="27.7" customHeight="1" thickBot="1" x14ac:dyDescent="0.3">
      <c r="A315" s="8">
        <v>34277</v>
      </c>
      <c r="B315" s="12">
        <v>292.08</v>
      </c>
      <c r="C315" s="8">
        <v>34277</v>
      </c>
      <c r="E315" s="14">
        <v>359.17043849818077</v>
      </c>
      <c r="F315" s="15">
        <v>303.54063185804017</v>
      </c>
      <c r="G315" s="103">
        <v>34277</v>
      </c>
      <c r="H315" s="45">
        <f t="shared" si="9"/>
        <v>-0.17000000000001592</v>
      </c>
      <c r="I315" s="45">
        <f t="shared" si="8"/>
        <v>-5.8169375534650444E-2</v>
      </c>
    </row>
    <row r="316" spans="1:9" ht="27.7" customHeight="1" thickBot="1" x14ac:dyDescent="0.3">
      <c r="A316" s="8">
        <v>34282</v>
      </c>
      <c r="B316" s="12">
        <v>290.98</v>
      </c>
      <c r="C316" s="8">
        <v>34282</v>
      </c>
      <c r="E316" s="14">
        <v>357.81776976924351</v>
      </c>
      <c r="F316" s="15">
        <v>302.72296113086009</v>
      </c>
      <c r="G316" s="103">
        <v>34282</v>
      </c>
      <c r="H316" s="45">
        <f t="shared" si="9"/>
        <v>-1.0999999999999659</v>
      </c>
      <c r="I316" s="45">
        <f t="shared" si="8"/>
        <v>-0.37660914817856955</v>
      </c>
    </row>
    <row r="317" spans="1:9" ht="27.7" customHeight="1" thickBot="1" x14ac:dyDescent="0.3">
      <c r="A317" s="8">
        <v>34284</v>
      </c>
      <c r="B317" s="12">
        <v>290.58</v>
      </c>
      <c r="C317" s="8">
        <v>34284</v>
      </c>
      <c r="E317" s="14">
        <v>357.32589023144806</v>
      </c>
      <c r="F317" s="15">
        <v>301.67363020614204</v>
      </c>
      <c r="G317" s="103">
        <v>34284</v>
      </c>
      <c r="H317" s="45">
        <f t="shared" si="9"/>
        <v>-0.40000000000003411</v>
      </c>
      <c r="I317" s="45">
        <f t="shared" si="8"/>
        <v>-0.13746649254245449</v>
      </c>
    </row>
    <row r="318" spans="1:9" ht="27.7" customHeight="1" thickBot="1" x14ac:dyDescent="0.3">
      <c r="A318" s="8">
        <v>34289</v>
      </c>
      <c r="B318" s="12">
        <v>291.20999999999998</v>
      </c>
      <c r="C318" s="8">
        <v>34289</v>
      </c>
      <c r="E318" s="14">
        <v>358.10060050347573</v>
      </c>
      <c r="F318" s="15">
        <v>302.00329613275966</v>
      </c>
      <c r="G318" s="103">
        <v>34289</v>
      </c>
      <c r="H318" s="45">
        <f t="shared" si="9"/>
        <v>0.62999999999999545</v>
      </c>
      <c r="I318" s="45">
        <f t="shared" si="8"/>
        <v>0.21680776378277772</v>
      </c>
    </row>
    <row r="319" spans="1:9" ht="27.7" customHeight="1" thickBot="1" x14ac:dyDescent="0.3">
      <c r="A319" s="8">
        <v>34291</v>
      </c>
      <c r="B319" s="12">
        <v>290.75</v>
      </c>
      <c r="C319" s="8">
        <v>34291</v>
      </c>
      <c r="E319" s="14">
        <v>357.53493903501106</v>
      </c>
      <c r="F319" s="15">
        <v>300.10942127458213</v>
      </c>
      <c r="G319" s="103">
        <v>34291</v>
      </c>
      <c r="H319" s="45">
        <f t="shared" si="9"/>
        <v>-0.45999999999997954</v>
      </c>
      <c r="I319" s="45">
        <f t="shared" si="8"/>
        <v>-0.15796160846124088</v>
      </c>
    </row>
    <row r="320" spans="1:9" ht="27.7" customHeight="1" thickBot="1" x14ac:dyDescent="0.3">
      <c r="A320" s="8">
        <v>34296</v>
      </c>
      <c r="B320" s="12">
        <v>290.45</v>
      </c>
      <c r="C320" s="8">
        <v>34296</v>
      </c>
      <c r="E320" s="14">
        <v>357.16602938166454</v>
      </c>
      <c r="F320" s="15">
        <v>299.79976409011999</v>
      </c>
      <c r="G320" s="103">
        <v>34296</v>
      </c>
      <c r="H320" s="45">
        <f t="shared" si="9"/>
        <v>-0.30000000000001137</v>
      </c>
      <c r="I320" s="45">
        <f t="shared" si="8"/>
        <v>-0.10318142734308217</v>
      </c>
    </row>
    <row r="321" spans="1:9" ht="27.7" customHeight="1" thickBot="1" x14ac:dyDescent="0.3">
      <c r="A321" s="8">
        <v>34298</v>
      </c>
      <c r="B321" s="12">
        <v>289.04000000000002</v>
      </c>
      <c r="C321" s="8">
        <v>34298</v>
      </c>
      <c r="E321" s="14">
        <v>356.67700000254371</v>
      </c>
      <c r="F321" s="15">
        <v>299.82153040158221</v>
      </c>
      <c r="G321" s="103">
        <v>34298</v>
      </c>
      <c r="H321" s="45">
        <f t="shared" si="9"/>
        <v>-1.4099999999999682</v>
      </c>
      <c r="I321" s="45">
        <f t="shared" si="8"/>
        <v>-0.48545360647270386</v>
      </c>
    </row>
    <row r="322" spans="1:9" ht="27.7" customHeight="1" thickBot="1" x14ac:dyDescent="0.3">
      <c r="A322" s="8">
        <v>34303</v>
      </c>
      <c r="B322" s="12">
        <v>290.13</v>
      </c>
      <c r="C322" s="8">
        <v>34303</v>
      </c>
      <c r="E322" s="14">
        <v>358.0220661871644</v>
      </c>
      <c r="F322" s="15">
        <v>300.40602511140781</v>
      </c>
      <c r="G322" s="103">
        <v>34303</v>
      </c>
      <c r="H322" s="45">
        <f t="shared" si="9"/>
        <v>1.089999999999975</v>
      </c>
      <c r="I322" s="45">
        <f t="shared" si="8"/>
        <v>0.37711043454192322</v>
      </c>
    </row>
    <row r="323" spans="1:9" ht="27.7" customHeight="1" thickBot="1" x14ac:dyDescent="0.3">
      <c r="A323" s="8">
        <v>34305</v>
      </c>
      <c r="B323" s="12">
        <v>291.29000000000002</v>
      </c>
      <c r="C323" s="8">
        <v>34305</v>
      </c>
      <c r="E323" s="14">
        <v>359.59344006864808</v>
      </c>
      <c r="F323" s="15">
        <v>299.99516413942308</v>
      </c>
      <c r="G323" s="103">
        <v>34305</v>
      </c>
      <c r="H323" s="45">
        <f t="shared" si="9"/>
        <v>1.160000000000025</v>
      </c>
      <c r="I323" s="45">
        <f t="shared" si="8"/>
        <v>0.39982076999966398</v>
      </c>
    </row>
    <row r="324" spans="1:9" ht="27.7" customHeight="1" thickBot="1" x14ac:dyDescent="0.3">
      <c r="A324" s="8">
        <v>34310</v>
      </c>
      <c r="B324" s="12">
        <v>295.57</v>
      </c>
      <c r="C324" s="8">
        <v>34310</v>
      </c>
      <c r="E324" s="14">
        <v>365.23604767010386</v>
      </c>
      <c r="F324" s="15">
        <v>308.15321325536888</v>
      </c>
      <c r="G324" s="103">
        <v>34310</v>
      </c>
      <c r="H324" s="45">
        <f t="shared" si="9"/>
        <v>4.2799999999999727</v>
      </c>
      <c r="I324" s="45">
        <f t="shared" si="8"/>
        <v>1.469326101136315</v>
      </c>
    </row>
    <row r="325" spans="1:9" ht="27.7" customHeight="1" thickBot="1" x14ac:dyDescent="0.3">
      <c r="A325" s="8">
        <v>34312</v>
      </c>
      <c r="B325" s="12">
        <v>297.44</v>
      </c>
      <c r="C325" s="8">
        <v>34312</v>
      </c>
      <c r="E325" s="14">
        <v>368.24640685220561</v>
      </c>
      <c r="F325" s="15">
        <v>310.40986196132081</v>
      </c>
      <c r="G325" s="103">
        <v>34312</v>
      </c>
      <c r="H325" s="45">
        <f t="shared" si="9"/>
        <v>1.8700000000000045</v>
      </c>
      <c r="I325" s="45">
        <f t="shared" si="8"/>
        <v>0.63267584666914933</v>
      </c>
    </row>
    <row r="326" spans="1:9" ht="27.7" customHeight="1" thickBot="1" x14ac:dyDescent="0.3">
      <c r="A326" s="8">
        <v>34317</v>
      </c>
      <c r="B326" s="12">
        <v>301</v>
      </c>
      <c r="C326" s="8">
        <v>34317</v>
      </c>
      <c r="E326" s="14">
        <v>372.91329498394754</v>
      </c>
      <c r="F326" s="15">
        <v>313.95656582838774</v>
      </c>
      <c r="G326" s="103">
        <v>34317</v>
      </c>
      <c r="H326" s="45">
        <f t="shared" si="9"/>
        <v>3.5600000000000023</v>
      </c>
      <c r="I326" s="45">
        <f t="shared" si="8"/>
        <v>1.19688004303389</v>
      </c>
    </row>
    <row r="327" spans="1:9" ht="27.7" customHeight="1" thickBot="1" x14ac:dyDescent="0.3">
      <c r="A327" s="8">
        <v>34319</v>
      </c>
      <c r="B327" s="12">
        <v>302.51</v>
      </c>
      <c r="C327" s="8">
        <v>34319</v>
      </c>
      <c r="E327" s="14">
        <v>374.78405603187366</v>
      </c>
      <c r="F327" s="15">
        <v>314.30276664822907</v>
      </c>
      <c r="G327" s="103">
        <v>34319</v>
      </c>
      <c r="H327" s="45">
        <f t="shared" si="9"/>
        <v>1.5099999999999909</v>
      </c>
      <c r="I327" s="45">
        <f t="shared" ref="I327:I390" si="10">H327/B326*100</f>
        <v>0.50166112956810338</v>
      </c>
    </row>
    <row r="328" spans="1:9" ht="27.7" customHeight="1" thickBot="1" x14ac:dyDescent="0.3">
      <c r="A328" s="8">
        <v>34324</v>
      </c>
      <c r="B328" s="12">
        <v>302.63</v>
      </c>
      <c r="C328" s="8">
        <v>34324</v>
      </c>
      <c r="E328" s="14">
        <v>375.45213865786195</v>
      </c>
      <c r="F328" s="15">
        <v>316.12788536162776</v>
      </c>
      <c r="G328" s="103">
        <v>34324</v>
      </c>
      <c r="H328" s="45">
        <f t="shared" ref="H328:H391" si="11">B328-B327</f>
        <v>0.12000000000000455</v>
      </c>
      <c r="I328" s="45">
        <f t="shared" si="10"/>
        <v>3.9668110145120672E-2</v>
      </c>
    </row>
    <row r="329" spans="1:9" ht="27.7" customHeight="1" thickBot="1" x14ac:dyDescent="0.3">
      <c r="A329" s="8">
        <v>34344</v>
      </c>
      <c r="B329" s="12">
        <v>307.33</v>
      </c>
      <c r="C329" s="8">
        <v>34344</v>
      </c>
      <c r="E329" s="14">
        <v>381.28310403370688</v>
      </c>
      <c r="F329" s="15">
        <v>319.15710305696877</v>
      </c>
      <c r="G329" s="103">
        <v>34344</v>
      </c>
      <c r="H329" s="45">
        <f t="shared" si="11"/>
        <v>4.6999999999999886</v>
      </c>
      <c r="I329" s="45">
        <f t="shared" si="10"/>
        <v>1.5530515811386805</v>
      </c>
    </row>
    <row r="330" spans="1:9" ht="27.7" customHeight="1" thickBot="1" x14ac:dyDescent="0.3">
      <c r="A330" s="8">
        <v>34346</v>
      </c>
      <c r="B330" s="12">
        <v>314.88</v>
      </c>
      <c r="C330" s="8">
        <v>34346</v>
      </c>
      <c r="E330" s="14">
        <v>390.6498675629897</v>
      </c>
      <c r="F330" s="15">
        <v>325.61060011082714</v>
      </c>
      <c r="G330" s="103">
        <v>34346</v>
      </c>
      <c r="H330" s="45">
        <f t="shared" si="11"/>
        <v>7.5500000000000114</v>
      </c>
      <c r="I330" s="45">
        <f t="shared" si="10"/>
        <v>2.4566426967754569</v>
      </c>
    </row>
    <row r="331" spans="1:9" ht="27.7" customHeight="1" thickBot="1" x14ac:dyDescent="0.3">
      <c r="A331" s="8">
        <v>34348</v>
      </c>
      <c r="B331" s="12">
        <v>321.81</v>
      </c>
      <c r="C331" s="8">
        <v>34348</v>
      </c>
      <c r="E331" s="14">
        <v>399.2474399150334</v>
      </c>
      <c r="F331" s="15">
        <v>331.40615458149358</v>
      </c>
      <c r="G331" s="103">
        <v>34348</v>
      </c>
      <c r="H331" s="45">
        <f t="shared" si="11"/>
        <v>6.9300000000000068</v>
      </c>
      <c r="I331" s="45">
        <f t="shared" si="10"/>
        <v>2.2008384146341484</v>
      </c>
    </row>
    <row r="332" spans="1:9" ht="27.7" customHeight="1" thickBot="1" x14ac:dyDescent="0.3">
      <c r="A332" s="8">
        <v>34351</v>
      </c>
      <c r="B332" s="12">
        <v>326.42</v>
      </c>
      <c r="C332" s="8">
        <v>34351</v>
      </c>
      <c r="E332" s="14">
        <v>404.96674850708553</v>
      </c>
      <c r="F332" s="15">
        <v>335.8698578944489</v>
      </c>
      <c r="G332" s="103">
        <v>34351</v>
      </c>
      <c r="H332" s="45">
        <f t="shared" si="11"/>
        <v>4.6100000000000136</v>
      </c>
      <c r="I332" s="45">
        <f t="shared" si="10"/>
        <v>1.4325222957645858</v>
      </c>
    </row>
    <row r="333" spans="1:9" ht="27.7" customHeight="1" thickBot="1" x14ac:dyDescent="0.3">
      <c r="A333" s="8">
        <v>34353</v>
      </c>
      <c r="B333" s="12">
        <v>332.23</v>
      </c>
      <c r="C333" s="8">
        <v>34353</v>
      </c>
      <c r="E333" s="14">
        <v>412.17481421637467</v>
      </c>
      <c r="F333" s="15">
        <v>342.95178528986452</v>
      </c>
      <c r="G333" s="103">
        <v>34353</v>
      </c>
      <c r="H333" s="45">
        <f t="shared" si="11"/>
        <v>5.8100000000000023</v>
      </c>
      <c r="I333" s="45">
        <f t="shared" si="10"/>
        <v>1.779915446357454</v>
      </c>
    </row>
    <row r="334" spans="1:9" ht="27.7" customHeight="1" thickBot="1" x14ac:dyDescent="0.3">
      <c r="A334" s="8">
        <v>34355</v>
      </c>
      <c r="B334" s="12">
        <v>334.62</v>
      </c>
      <c r="C334" s="8">
        <v>34355</v>
      </c>
      <c r="E334" s="14">
        <v>415.13992214153836</v>
      </c>
      <c r="F334" s="15">
        <v>346.24361078443252</v>
      </c>
      <c r="G334" s="103">
        <v>34355</v>
      </c>
      <c r="H334" s="45">
        <f t="shared" si="11"/>
        <v>2.3899999999999864</v>
      </c>
      <c r="I334" s="45">
        <f t="shared" si="10"/>
        <v>0.71938115161183103</v>
      </c>
    </row>
    <row r="335" spans="1:9" ht="27.7" customHeight="1" thickBot="1" x14ac:dyDescent="0.3">
      <c r="A335" s="8">
        <v>34358</v>
      </c>
      <c r="B335" s="12">
        <v>339.3</v>
      </c>
      <c r="C335" s="8">
        <v>34358</v>
      </c>
      <c r="E335" s="14">
        <v>420.94607489876267</v>
      </c>
      <c r="F335" s="15">
        <v>348.9202371425547</v>
      </c>
      <c r="G335" s="103">
        <v>34358</v>
      </c>
      <c r="H335" s="45">
        <f t="shared" si="11"/>
        <v>4.6800000000000068</v>
      </c>
      <c r="I335" s="45">
        <f t="shared" si="10"/>
        <v>1.3986013986014008</v>
      </c>
    </row>
    <row r="336" spans="1:9" ht="27.7" customHeight="1" thickBot="1" x14ac:dyDescent="0.3">
      <c r="A336" s="8">
        <v>34360</v>
      </c>
      <c r="B336" s="12">
        <v>345.04</v>
      </c>
      <c r="C336" s="8">
        <v>34360</v>
      </c>
      <c r="E336" s="14">
        <v>428.06729644287969</v>
      </c>
      <c r="F336" s="15">
        <v>356.30720640061793</v>
      </c>
      <c r="G336" s="103">
        <v>34360</v>
      </c>
      <c r="H336" s="45">
        <f t="shared" si="11"/>
        <v>5.7400000000000091</v>
      </c>
      <c r="I336" s="45">
        <f t="shared" si="10"/>
        <v>1.6917182434423841</v>
      </c>
    </row>
    <row r="337" spans="1:9" ht="27.7" customHeight="1" thickBot="1" x14ac:dyDescent="0.3">
      <c r="A337" s="8">
        <v>34362</v>
      </c>
      <c r="B337" s="12">
        <v>345.23</v>
      </c>
      <c r="C337" s="8">
        <v>34362</v>
      </c>
      <c r="E337" s="14">
        <v>428.30301631977557</v>
      </c>
      <c r="F337" s="15">
        <v>358.47744737231773</v>
      </c>
      <c r="G337" s="103">
        <v>34362</v>
      </c>
      <c r="H337" s="45">
        <f t="shared" si="11"/>
        <v>0.18999999999999773</v>
      </c>
      <c r="I337" s="45">
        <f t="shared" si="10"/>
        <v>5.5066079295153517E-2</v>
      </c>
    </row>
    <row r="338" spans="1:9" ht="27.7" customHeight="1" thickBot="1" x14ac:dyDescent="0.3">
      <c r="A338" s="8">
        <v>34365</v>
      </c>
      <c r="B338" s="12">
        <v>345.83</v>
      </c>
      <c r="C338" s="8">
        <v>34365</v>
      </c>
      <c r="E338" s="14">
        <v>429.04739487839402</v>
      </c>
      <c r="F338" s="15">
        <v>357.55845027240389</v>
      </c>
      <c r="G338" s="103">
        <v>34365</v>
      </c>
      <c r="H338" s="45">
        <f t="shared" si="11"/>
        <v>0.59999999999996589</v>
      </c>
      <c r="I338" s="45">
        <f t="shared" si="10"/>
        <v>0.17379717869245601</v>
      </c>
    </row>
    <row r="339" spans="1:9" ht="27.7" customHeight="1" thickBot="1" x14ac:dyDescent="0.3">
      <c r="A339" s="8">
        <v>34367</v>
      </c>
      <c r="B339" s="12">
        <v>347.42</v>
      </c>
      <c r="C339" s="8">
        <v>34367</v>
      </c>
      <c r="E339" s="14">
        <v>431.01999805873311</v>
      </c>
      <c r="F339" s="15">
        <v>360.63627685135646</v>
      </c>
      <c r="G339" s="103">
        <v>34367</v>
      </c>
      <c r="H339" s="45">
        <f t="shared" si="11"/>
        <v>1.5900000000000318</v>
      </c>
      <c r="I339" s="45">
        <f t="shared" si="10"/>
        <v>0.45976346759969688</v>
      </c>
    </row>
    <row r="340" spans="1:9" ht="27.7" customHeight="1" thickBot="1" x14ac:dyDescent="0.3">
      <c r="A340" s="8">
        <v>34369</v>
      </c>
      <c r="B340" s="12">
        <v>349.56</v>
      </c>
      <c r="C340" s="8">
        <v>34369</v>
      </c>
      <c r="E340" s="14">
        <v>433.67494825113909</v>
      </c>
      <c r="F340" s="15">
        <v>361.54911892808161</v>
      </c>
      <c r="G340" s="103">
        <v>34369</v>
      </c>
      <c r="H340" s="45">
        <f t="shared" si="11"/>
        <v>2.1399999999999864</v>
      </c>
      <c r="I340" s="45">
        <f t="shared" si="10"/>
        <v>0.61596914397558755</v>
      </c>
    </row>
    <row r="341" spans="1:9" ht="27.7" customHeight="1" thickBot="1" x14ac:dyDescent="0.3">
      <c r="A341" s="8">
        <v>34372</v>
      </c>
      <c r="B341" s="12">
        <v>350.54</v>
      </c>
      <c r="C341" s="8">
        <v>34372</v>
      </c>
      <c r="E341" s="14">
        <v>434.89076656354933</v>
      </c>
      <c r="F341" s="15">
        <v>360.53595877961169</v>
      </c>
      <c r="G341" s="103">
        <v>34372</v>
      </c>
      <c r="H341" s="45">
        <f t="shared" si="11"/>
        <v>0.98000000000001819</v>
      </c>
      <c r="I341" s="45">
        <f t="shared" si="10"/>
        <v>0.28035244307129481</v>
      </c>
    </row>
    <row r="342" spans="1:9" ht="27.7" customHeight="1" thickBot="1" x14ac:dyDescent="0.3">
      <c r="A342" s="8">
        <v>34374</v>
      </c>
      <c r="B342" s="12">
        <v>350.7</v>
      </c>
      <c r="C342" s="8">
        <v>34374</v>
      </c>
      <c r="E342" s="14">
        <v>435.0892675125142</v>
      </c>
      <c r="F342" s="15">
        <v>359.86547854870696</v>
      </c>
      <c r="G342" s="103">
        <v>34374</v>
      </c>
      <c r="H342" s="45">
        <f t="shared" si="11"/>
        <v>0.15999999999996817</v>
      </c>
      <c r="I342" s="45">
        <f t="shared" si="10"/>
        <v>4.5643863753057609E-2</v>
      </c>
    </row>
    <row r="343" spans="1:9" ht="27.7" customHeight="1" thickBot="1" x14ac:dyDescent="0.3">
      <c r="A343" s="8">
        <v>34379</v>
      </c>
      <c r="B343" s="12">
        <v>350.95</v>
      </c>
      <c r="C343" s="8">
        <v>34379</v>
      </c>
      <c r="E343" s="14">
        <v>435.39942524527191</v>
      </c>
      <c r="F343" s="15">
        <v>361.0528546107335</v>
      </c>
      <c r="G343" s="103">
        <v>34379</v>
      </c>
      <c r="H343" s="45">
        <f t="shared" si="11"/>
        <v>0.25</v>
      </c>
      <c r="I343" s="45">
        <f t="shared" si="10"/>
        <v>7.1285999429712005E-2</v>
      </c>
    </row>
    <row r="344" spans="1:9" ht="27.7" customHeight="1" thickBot="1" x14ac:dyDescent="0.3">
      <c r="A344" s="8">
        <v>34381</v>
      </c>
      <c r="B344" s="12">
        <v>347.53</v>
      </c>
      <c r="C344" s="8">
        <v>34381</v>
      </c>
      <c r="E344" s="14">
        <v>431.15646746114641</v>
      </c>
      <c r="F344" s="15">
        <v>360.2136303406262</v>
      </c>
      <c r="G344" s="103">
        <v>34381</v>
      </c>
      <c r="H344" s="45">
        <f t="shared" si="11"/>
        <v>-3.4200000000000159</v>
      </c>
      <c r="I344" s="45">
        <f t="shared" si="10"/>
        <v>-0.97449779170822504</v>
      </c>
    </row>
    <row r="345" spans="1:9" ht="27.7" customHeight="1" thickBot="1" x14ac:dyDescent="0.3">
      <c r="A345" s="8">
        <v>34383</v>
      </c>
      <c r="B345" s="12">
        <v>347.8</v>
      </c>
      <c r="C345" s="8">
        <v>34383</v>
      </c>
      <c r="E345" s="14">
        <v>431.49143781252474</v>
      </c>
      <c r="F345" s="15">
        <v>362.72970066379088</v>
      </c>
      <c r="G345" s="103">
        <v>34383</v>
      </c>
      <c r="H345" s="45">
        <f t="shared" si="11"/>
        <v>0.27000000000003865</v>
      </c>
      <c r="I345" s="45">
        <f t="shared" si="10"/>
        <v>7.7691134578320914E-2</v>
      </c>
    </row>
    <row r="346" spans="1:9" ht="27.7" customHeight="1" thickBot="1" x14ac:dyDescent="0.3">
      <c r="A346" s="8">
        <v>34386</v>
      </c>
      <c r="B346" s="12">
        <v>346.4</v>
      </c>
      <c r="C346" s="8">
        <v>34386</v>
      </c>
      <c r="E346" s="14">
        <v>429.75455450908152</v>
      </c>
      <c r="F346" s="15">
        <v>360.94147549728916</v>
      </c>
      <c r="G346" s="103">
        <v>34386</v>
      </c>
      <c r="H346" s="45">
        <f t="shared" si="11"/>
        <v>-1.4000000000000341</v>
      </c>
      <c r="I346" s="45">
        <f t="shared" si="10"/>
        <v>-0.40253018976424204</v>
      </c>
    </row>
    <row r="347" spans="1:9" ht="27.7" customHeight="1" thickBot="1" x14ac:dyDescent="0.3">
      <c r="A347" s="8">
        <v>34388</v>
      </c>
      <c r="B347" s="12">
        <v>344.63</v>
      </c>
      <c r="C347" s="8">
        <v>34388</v>
      </c>
      <c r="E347" s="14">
        <v>427.55863776115694</v>
      </c>
      <c r="F347" s="15">
        <v>358.2358909287596</v>
      </c>
      <c r="G347" s="103">
        <v>34388</v>
      </c>
      <c r="H347" s="45">
        <f t="shared" si="11"/>
        <v>-1.7699999999999818</v>
      </c>
      <c r="I347" s="45">
        <f t="shared" si="10"/>
        <v>-0.51096997690530654</v>
      </c>
    </row>
    <row r="348" spans="1:9" ht="27.7" customHeight="1" thickBot="1" x14ac:dyDescent="0.3">
      <c r="A348" s="8">
        <v>34390</v>
      </c>
      <c r="B348" s="12">
        <v>342.99</v>
      </c>
      <c r="C348" s="8">
        <v>34390</v>
      </c>
      <c r="E348" s="14">
        <v>425.5240030342664</v>
      </c>
      <c r="F348" s="15">
        <v>357.31196665235126</v>
      </c>
      <c r="G348" s="103">
        <v>34390</v>
      </c>
      <c r="H348" s="45">
        <f t="shared" si="11"/>
        <v>-1.6399999999999864</v>
      </c>
      <c r="I348" s="45">
        <f t="shared" si="10"/>
        <v>-0.47587267504279557</v>
      </c>
    </row>
    <row r="349" spans="1:9" ht="27.7" customHeight="1" thickBot="1" x14ac:dyDescent="0.3">
      <c r="A349" s="8">
        <v>34393</v>
      </c>
      <c r="B349" s="12">
        <v>338.34</v>
      </c>
      <c r="C349" s="8">
        <v>34393</v>
      </c>
      <c r="E349" s="14">
        <v>419.75506920497293</v>
      </c>
      <c r="F349" s="15">
        <v>353.5252980392271</v>
      </c>
      <c r="G349" s="103">
        <v>34393</v>
      </c>
      <c r="H349" s="45">
        <f t="shared" si="11"/>
        <v>-4.6500000000000341</v>
      </c>
      <c r="I349" s="45">
        <f t="shared" si="10"/>
        <v>-1.3557246566955405</v>
      </c>
    </row>
    <row r="350" spans="1:9" ht="27.7" customHeight="1" thickBot="1" x14ac:dyDescent="0.3">
      <c r="A350" s="8">
        <v>34395</v>
      </c>
      <c r="B350" s="12">
        <v>338.16</v>
      </c>
      <c r="C350" s="8">
        <v>34395</v>
      </c>
      <c r="E350" s="14">
        <v>419.53175563738745</v>
      </c>
      <c r="F350" s="15">
        <v>352.73248107288498</v>
      </c>
      <c r="G350" s="103">
        <v>34395</v>
      </c>
      <c r="H350" s="45">
        <f t="shared" si="11"/>
        <v>-0.17999999999994998</v>
      </c>
      <c r="I350" s="45">
        <f t="shared" si="10"/>
        <v>-5.3200922149302471E-2</v>
      </c>
    </row>
    <row r="351" spans="1:9" ht="27.7" customHeight="1" thickBot="1" x14ac:dyDescent="0.3">
      <c r="A351" s="8">
        <v>34397</v>
      </c>
      <c r="B351" s="12">
        <v>339.98</v>
      </c>
      <c r="C351" s="8">
        <v>34397</v>
      </c>
      <c r="E351" s="14">
        <v>421.78970393186358</v>
      </c>
      <c r="F351" s="15">
        <v>354.839673863261</v>
      </c>
      <c r="G351" s="103">
        <v>34397</v>
      </c>
      <c r="H351" s="45">
        <f t="shared" si="11"/>
        <v>1.8199999999999932</v>
      </c>
      <c r="I351" s="45">
        <f t="shared" si="10"/>
        <v>0.53820676602791373</v>
      </c>
    </row>
    <row r="352" spans="1:9" ht="27.7" customHeight="1" thickBot="1" x14ac:dyDescent="0.3">
      <c r="A352" s="8">
        <v>34400</v>
      </c>
      <c r="B352" s="12">
        <v>337.72</v>
      </c>
      <c r="C352" s="8">
        <v>34400</v>
      </c>
      <c r="E352" s="14">
        <v>418.98587802773392</v>
      </c>
      <c r="F352" s="15">
        <v>351.12794554835148</v>
      </c>
      <c r="G352" s="103">
        <v>34400</v>
      </c>
      <c r="H352" s="45">
        <f t="shared" si="11"/>
        <v>-2.2599999999999909</v>
      </c>
      <c r="I352" s="45">
        <f t="shared" si="10"/>
        <v>-0.66474498499911494</v>
      </c>
    </row>
    <row r="353" spans="1:9" ht="27.7" customHeight="1" thickBot="1" x14ac:dyDescent="0.3">
      <c r="A353" s="8">
        <v>34402</v>
      </c>
      <c r="B353" s="12">
        <v>339.4</v>
      </c>
      <c r="C353" s="8">
        <v>34402</v>
      </c>
      <c r="E353" s="14">
        <v>421.07013799186564</v>
      </c>
      <c r="F353" s="15">
        <v>354.27224198416434</v>
      </c>
      <c r="G353" s="103">
        <v>34402</v>
      </c>
      <c r="H353" s="45">
        <f t="shared" si="11"/>
        <v>1.67999999999995</v>
      </c>
      <c r="I353" s="45">
        <f t="shared" si="10"/>
        <v>0.49745351178489577</v>
      </c>
    </row>
    <row r="354" spans="1:9" ht="27.7" customHeight="1" thickBot="1" x14ac:dyDescent="0.3">
      <c r="A354" s="8">
        <v>34404</v>
      </c>
      <c r="B354" s="12">
        <v>341.61</v>
      </c>
      <c r="C354" s="8">
        <v>34404</v>
      </c>
      <c r="E354" s="14">
        <v>423.81193234944385</v>
      </c>
      <c r="F354" s="15">
        <v>361.12112182412358</v>
      </c>
      <c r="G354" s="103">
        <v>34404</v>
      </c>
      <c r="H354" s="45">
        <f t="shared" si="11"/>
        <v>2.2100000000000364</v>
      </c>
      <c r="I354" s="45">
        <f t="shared" si="10"/>
        <v>0.65114908662346394</v>
      </c>
    </row>
    <row r="355" spans="1:9" ht="27.7" customHeight="1" thickBot="1" x14ac:dyDescent="0.3">
      <c r="A355" s="8">
        <v>34409</v>
      </c>
      <c r="B355" s="12">
        <v>346.58</v>
      </c>
      <c r="C355" s="8">
        <v>34409</v>
      </c>
      <c r="E355" s="14">
        <v>430.48080819346478</v>
      </c>
      <c r="F355" s="15">
        <v>364.60982245696476</v>
      </c>
      <c r="G355" s="103">
        <v>34409</v>
      </c>
      <c r="H355" s="45">
        <f t="shared" si="11"/>
        <v>4.9699999999999704</v>
      </c>
      <c r="I355" s="45">
        <f t="shared" si="10"/>
        <v>1.4548754427563511</v>
      </c>
    </row>
    <row r="356" spans="1:9" ht="27.7" customHeight="1" thickBot="1" x14ac:dyDescent="0.3">
      <c r="A356" s="8">
        <v>34411</v>
      </c>
      <c r="B356" s="12">
        <v>347.97</v>
      </c>
      <c r="C356" s="8">
        <v>34411</v>
      </c>
      <c r="E356" s="14">
        <v>432.38104846461329</v>
      </c>
      <c r="F356" s="15">
        <v>366.47598435670028</v>
      </c>
      <c r="G356" s="103">
        <v>34411</v>
      </c>
      <c r="H356" s="45">
        <f t="shared" si="11"/>
        <v>1.3900000000000432</v>
      </c>
      <c r="I356" s="45">
        <f t="shared" si="10"/>
        <v>0.40106180391252905</v>
      </c>
    </row>
    <row r="357" spans="1:9" ht="27.7" customHeight="1" thickBot="1" x14ac:dyDescent="0.3">
      <c r="A357" s="8">
        <v>34414</v>
      </c>
      <c r="B357" s="12">
        <v>350.14</v>
      </c>
      <c r="C357" s="8">
        <v>34414</v>
      </c>
      <c r="E357" s="14">
        <v>435.07745009454749</v>
      </c>
      <c r="F357" s="15">
        <v>367.98759902541087</v>
      </c>
      <c r="G357" s="103">
        <v>34414</v>
      </c>
      <c r="H357" s="45">
        <f t="shared" si="11"/>
        <v>2.1699999999999591</v>
      </c>
      <c r="I357" s="45">
        <f t="shared" si="10"/>
        <v>0.62361697847514408</v>
      </c>
    </row>
    <row r="358" spans="1:9" ht="27.7" customHeight="1" thickBot="1" x14ac:dyDescent="0.3">
      <c r="A358" s="8">
        <v>34416</v>
      </c>
      <c r="B358" s="12">
        <v>352.53</v>
      </c>
      <c r="C358" s="8">
        <v>34416</v>
      </c>
      <c r="E358" s="14">
        <v>438.04721963166395</v>
      </c>
      <c r="F358" s="15">
        <v>372.10106412027221</v>
      </c>
      <c r="G358" s="103">
        <v>34416</v>
      </c>
      <c r="H358" s="45">
        <f t="shared" si="11"/>
        <v>2.3899999999999864</v>
      </c>
      <c r="I358" s="45">
        <f t="shared" si="10"/>
        <v>0.68258410921345358</v>
      </c>
    </row>
    <row r="359" spans="1:9" ht="27.7" customHeight="1" thickBot="1" x14ac:dyDescent="0.3">
      <c r="A359" s="8">
        <v>34418</v>
      </c>
      <c r="B359" s="12">
        <v>352.6</v>
      </c>
      <c r="C359" s="8">
        <v>34418</v>
      </c>
      <c r="E359" s="14">
        <v>438.13420032940382</v>
      </c>
      <c r="F359" s="15">
        <v>374.56328198706916</v>
      </c>
      <c r="G359" s="103">
        <v>34418</v>
      </c>
      <c r="H359" s="45">
        <f t="shared" si="11"/>
        <v>7.0000000000050022E-2</v>
      </c>
      <c r="I359" s="45">
        <f t="shared" si="10"/>
        <v>1.9856466116373081E-2</v>
      </c>
    </row>
    <row r="360" spans="1:9" ht="27.7" customHeight="1" thickBot="1" x14ac:dyDescent="0.3">
      <c r="A360" s="8">
        <v>34421</v>
      </c>
      <c r="B360" s="12">
        <v>352.52</v>
      </c>
      <c r="C360" s="8">
        <v>34421</v>
      </c>
      <c r="E360" s="14">
        <v>439.39448537938262</v>
      </c>
      <c r="F360" s="15">
        <v>376.15211622087327</v>
      </c>
      <c r="G360" s="103">
        <v>34421</v>
      </c>
      <c r="H360" s="45">
        <f t="shared" si="11"/>
        <v>-8.0000000000040927E-2</v>
      </c>
      <c r="I360" s="45">
        <f t="shared" si="10"/>
        <v>-2.2688598979024654E-2</v>
      </c>
    </row>
    <row r="361" spans="1:9" ht="27.7" customHeight="1" thickBot="1" x14ac:dyDescent="0.3">
      <c r="A361" s="8">
        <v>34423</v>
      </c>
      <c r="B361" s="12">
        <v>352.14</v>
      </c>
      <c r="C361" s="8">
        <v>34423</v>
      </c>
      <c r="E361" s="14">
        <v>438.92083876516455</v>
      </c>
      <c r="F361" s="15">
        <v>374.34003826976937</v>
      </c>
      <c r="G361" s="103">
        <v>34423</v>
      </c>
      <c r="H361" s="45">
        <f t="shared" si="11"/>
        <v>-0.37999999999999545</v>
      </c>
      <c r="I361" s="45">
        <f t="shared" si="10"/>
        <v>-0.10779530239418912</v>
      </c>
    </row>
    <row r="362" spans="1:9" ht="27.7" customHeight="1" thickBot="1" x14ac:dyDescent="0.3">
      <c r="A362" s="8">
        <v>34425</v>
      </c>
      <c r="B362" s="12">
        <v>346.63</v>
      </c>
      <c r="C362" s="8">
        <v>34425</v>
      </c>
      <c r="E362" s="14">
        <v>433.92169618094863</v>
      </c>
      <c r="F362" s="15">
        <v>370.27733492370612</v>
      </c>
      <c r="G362" s="103">
        <v>34425</v>
      </c>
      <c r="H362" s="45">
        <f t="shared" si="11"/>
        <v>-5.5099999999999909</v>
      </c>
      <c r="I362" s="45">
        <f t="shared" si="10"/>
        <v>-1.5647185778383574</v>
      </c>
    </row>
    <row r="363" spans="1:9" ht="27.7" customHeight="1" thickBot="1" x14ac:dyDescent="0.3">
      <c r="A363" s="8">
        <f>+A362+3</f>
        <v>34428</v>
      </c>
      <c r="B363" s="12">
        <v>347.68</v>
      </c>
      <c r="C363" s="8">
        <f>+C362+3</f>
        <v>34428</v>
      </c>
      <c r="E363" s="14">
        <v>435.23611726680389</v>
      </c>
      <c r="F363" s="15">
        <v>368.87598465786925</v>
      </c>
      <c r="G363" s="103">
        <f>+G362+3</f>
        <v>34428</v>
      </c>
      <c r="H363" s="45">
        <f t="shared" si="11"/>
        <v>1.0500000000000114</v>
      </c>
      <c r="I363" s="45">
        <f t="shared" si="10"/>
        <v>0.30291665464616779</v>
      </c>
    </row>
    <row r="364" spans="1:9" ht="27.7" customHeight="1" thickBot="1" x14ac:dyDescent="0.3">
      <c r="A364" s="8">
        <f>+A363+2</f>
        <v>34430</v>
      </c>
      <c r="B364" s="12">
        <v>347.77</v>
      </c>
      <c r="C364" s="8">
        <f>+C363+2</f>
        <v>34430</v>
      </c>
      <c r="E364" s="14">
        <v>435.34878193130578</v>
      </c>
      <c r="F364" s="15">
        <v>366.07022476384753</v>
      </c>
      <c r="G364" s="103">
        <f>+G363+2</f>
        <v>34430</v>
      </c>
      <c r="H364" s="45">
        <f t="shared" si="11"/>
        <v>8.9999999999974989E-2</v>
      </c>
      <c r="I364" s="45">
        <f t="shared" si="10"/>
        <v>2.588587206626064E-2</v>
      </c>
    </row>
    <row r="365" spans="1:9" ht="27.7" customHeight="1" thickBot="1" x14ac:dyDescent="0.3">
      <c r="A365" s="8">
        <f>+A364+2</f>
        <v>34432</v>
      </c>
      <c r="B365" s="12">
        <v>346.39</v>
      </c>
      <c r="C365" s="8">
        <f>+C364+2</f>
        <v>34432</v>
      </c>
      <c r="E365" s="14">
        <v>433.62125707561034</v>
      </c>
      <c r="F365" s="15">
        <v>364.94946788888512</v>
      </c>
      <c r="G365" s="103">
        <f>+G364+2</f>
        <v>34432</v>
      </c>
      <c r="H365" s="45">
        <f t="shared" si="11"/>
        <v>-1.3799999999999955</v>
      </c>
      <c r="I365" s="45">
        <f t="shared" si="10"/>
        <v>-0.39681398625528241</v>
      </c>
    </row>
    <row r="366" spans="1:9" ht="27.7" customHeight="1" thickBot="1" x14ac:dyDescent="0.3">
      <c r="A366" s="8">
        <f>+A365+5</f>
        <v>34437</v>
      </c>
      <c r="B366" s="12">
        <v>346.46</v>
      </c>
      <c r="C366" s="8">
        <f>+C365+5</f>
        <v>34437</v>
      </c>
      <c r="E366" s="14">
        <v>433.70888514800072</v>
      </c>
      <c r="F366" s="15">
        <v>364.73030944880827</v>
      </c>
      <c r="G366" s="103">
        <f>+G365+5</f>
        <v>34437</v>
      </c>
      <c r="H366" s="45">
        <f t="shared" si="11"/>
        <v>6.9999999999993179E-2</v>
      </c>
      <c r="I366" s="45">
        <f t="shared" si="10"/>
        <v>2.0208435578392327E-2</v>
      </c>
    </row>
    <row r="367" spans="1:9" ht="27.7" customHeight="1" thickBot="1" x14ac:dyDescent="0.3">
      <c r="A367" s="8">
        <f>+A366+2</f>
        <v>34439</v>
      </c>
      <c r="B367" s="12">
        <v>343.84</v>
      </c>
      <c r="C367" s="8">
        <f>+C366+2</f>
        <v>34439</v>
      </c>
      <c r="E367" s="14">
        <v>430.42909158139054</v>
      </c>
      <c r="F367" s="15">
        <v>362.534575635419</v>
      </c>
      <c r="G367" s="103">
        <f>+G366+2</f>
        <v>34439</v>
      </c>
      <c r="H367" s="45">
        <f t="shared" si="11"/>
        <v>-2.6200000000000045</v>
      </c>
      <c r="I367" s="45">
        <f t="shared" si="10"/>
        <v>-0.75622005426311978</v>
      </c>
    </row>
    <row r="368" spans="1:9" ht="27.7" customHeight="1" thickBot="1" x14ac:dyDescent="0.3">
      <c r="A368" s="8">
        <f>+A367+3</f>
        <v>34442</v>
      </c>
      <c r="B368" s="12">
        <v>342.56</v>
      </c>
      <c r="C368" s="8">
        <f>+C367+3</f>
        <v>34442</v>
      </c>
      <c r="E368" s="14">
        <v>429.73371791076454</v>
      </c>
      <c r="F368" s="15">
        <v>361.92949614557836</v>
      </c>
      <c r="G368" s="103">
        <f>+G367+3</f>
        <v>34442</v>
      </c>
      <c r="H368" s="45">
        <f t="shared" si="11"/>
        <v>-1.2799999999999727</v>
      </c>
      <c r="I368" s="45">
        <f t="shared" si="10"/>
        <v>-0.37226617031176501</v>
      </c>
    </row>
    <row r="369" spans="1:9" ht="27.7" customHeight="1" thickBot="1" x14ac:dyDescent="0.3">
      <c r="A369" s="8">
        <f>+A368+2</f>
        <v>34444</v>
      </c>
      <c r="B369" s="12">
        <v>341.99</v>
      </c>
      <c r="C369" s="8">
        <f>+C368+2</f>
        <v>34444</v>
      </c>
      <c r="E369" s="14">
        <v>429.01866589298919</v>
      </c>
      <c r="F369" s="15">
        <v>362.33672314177142</v>
      </c>
      <c r="G369" s="103">
        <f>+G368+2</f>
        <v>34444</v>
      </c>
      <c r="H369" s="45">
        <f t="shared" si="11"/>
        <v>-0.56999999999999318</v>
      </c>
      <c r="I369" s="45">
        <f t="shared" si="10"/>
        <v>-0.16639420831387003</v>
      </c>
    </row>
    <row r="370" spans="1:9" ht="27.7" customHeight="1" thickBot="1" x14ac:dyDescent="0.3">
      <c r="A370" s="8">
        <f>+A369+2</f>
        <v>34446</v>
      </c>
      <c r="B370" s="12">
        <v>341.59</v>
      </c>
      <c r="C370" s="8">
        <f>+C369+2</f>
        <v>34446</v>
      </c>
      <c r="E370" s="14">
        <v>428.51687500332218</v>
      </c>
      <c r="F370" s="15">
        <v>363.96613761898783</v>
      </c>
      <c r="G370" s="103">
        <f>+G369+2</f>
        <v>34446</v>
      </c>
      <c r="H370" s="45">
        <f t="shared" si="11"/>
        <v>-0.40000000000003411</v>
      </c>
      <c r="I370" s="45">
        <f t="shared" si="10"/>
        <v>-0.11696248428317614</v>
      </c>
    </row>
    <row r="371" spans="1:9" ht="27.7" customHeight="1" thickBot="1" x14ac:dyDescent="0.3">
      <c r="A371" s="8">
        <f>+A370+3</f>
        <v>34449</v>
      </c>
      <c r="B371" s="12">
        <v>341.91</v>
      </c>
      <c r="C371" s="8">
        <f>+C370+3</f>
        <v>34449</v>
      </c>
      <c r="E371" s="14">
        <v>428.91830771505579</v>
      </c>
      <c r="F371" s="15">
        <v>365.37313304869826</v>
      </c>
      <c r="G371" s="103">
        <f>+G370+3</f>
        <v>34449</v>
      </c>
      <c r="H371" s="45">
        <f t="shared" si="11"/>
        <v>0.32000000000005002</v>
      </c>
      <c r="I371" s="45">
        <f t="shared" si="10"/>
        <v>9.3679557364106103E-2</v>
      </c>
    </row>
    <row r="372" spans="1:9" ht="27.7" customHeight="1" thickBot="1" x14ac:dyDescent="0.3">
      <c r="A372" s="8">
        <f>+A371+2</f>
        <v>34451</v>
      </c>
      <c r="B372" s="12">
        <v>342.83</v>
      </c>
      <c r="C372" s="8">
        <f>+C371+2</f>
        <v>34451</v>
      </c>
      <c r="E372" s="14">
        <v>430.07242676128971</v>
      </c>
      <c r="F372" s="15">
        <v>367.87128896982671</v>
      </c>
      <c r="G372" s="103">
        <f>+G371+2</f>
        <v>34451</v>
      </c>
      <c r="H372" s="45">
        <f t="shared" si="11"/>
        <v>0.91999999999995907</v>
      </c>
      <c r="I372" s="45">
        <f t="shared" si="10"/>
        <v>0.2690766575999412</v>
      </c>
    </row>
    <row r="373" spans="1:9" ht="27.7" customHeight="1" thickBot="1" x14ac:dyDescent="0.3">
      <c r="A373" s="8">
        <f>+A372+2</f>
        <v>34453</v>
      </c>
      <c r="B373" s="12">
        <v>345.91</v>
      </c>
      <c r="C373" s="8">
        <f>+C372+2</f>
        <v>34453</v>
      </c>
      <c r="E373" s="14">
        <v>433.93621661172511</v>
      </c>
      <c r="F373" s="15">
        <v>373.24782912761651</v>
      </c>
      <c r="G373" s="103">
        <f>+G372+2</f>
        <v>34453</v>
      </c>
      <c r="H373" s="45">
        <f t="shared" si="11"/>
        <v>3.0800000000000409</v>
      </c>
      <c r="I373" s="45">
        <f t="shared" si="10"/>
        <v>0.89840445701952609</v>
      </c>
    </row>
    <row r="374" spans="1:9" ht="27.7" customHeight="1" thickBot="1" x14ac:dyDescent="0.3">
      <c r="A374" s="8">
        <f>+A373+3</f>
        <v>34456</v>
      </c>
      <c r="B374" s="12">
        <v>346.39</v>
      </c>
      <c r="C374" s="8">
        <f>+C373+3</f>
        <v>34456</v>
      </c>
      <c r="E374" s="14">
        <v>434.53836567932535</v>
      </c>
      <c r="F374" s="15">
        <v>373.76576430723327</v>
      </c>
      <c r="G374" s="103">
        <f>+G373+3</f>
        <v>34456</v>
      </c>
      <c r="H374" s="45">
        <f t="shared" si="11"/>
        <v>0.47999999999996135</v>
      </c>
      <c r="I374" s="45">
        <f t="shared" si="10"/>
        <v>0.13876441849034757</v>
      </c>
    </row>
    <row r="375" spans="1:9" ht="27.7" customHeight="1" thickBot="1" x14ac:dyDescent="0.3">
      <c r="A375" s="8">
        <f>+A374+2</f>
        <v>34458</v>
      </c>
      <c r="B375" s="12">
        <v>349.27</v>
      </c>
      <c r="C375" s="8">
        <f>+C374+2</f>
        <v>34458</v>
      </c>
      <c r="E375" s="14">
        <v>438.15126008492729</v>
      </c>
      <c r="F375" s="15">
        <v>379.92927401042846</v>
      </c>
      <c r="G375" s="103">
        <f>+G374+2</f>
        <v>34458</v>
      </c>
      <c r="H375" s="45">
        <f t="shared" si="11"/>
        <v>2.8799999999999955</v>
      </c>
      <c r="I375" s="45">
        <f t="shared" si="10"/>
        <v>0.83143277808250693</v>
      </c>
    </row>
    <row r="376" spans="1:9" ht="27.7" customHeight="1" thickBot="1" x14ac:dyDescent="0.3">
      <c r="A376" s="8">
        <f>+A375+2</f>
        <v>34460</v>
      </c>
      <c r="B376" s="12">
        <v>352.32</v>
      </c>
      <c r="C376" s="8">
        <f>+C375+2</f>
        <v>34460</v>
      </c>
      <c r="E376" s="14">
        <v>441.97741561863774</v>
      </c>
      <c r="F376" s="15">
        <v>377.84886738769774</v>
      </c>
      <c r="G376" s="103">
        <f>+G375+2</f>
        <v>34460</v>
      </c>
      <c r="H376" s="45">
        <f t="shared" si="11"/>
        <v>3.0500000000000114</v>
      </c>
      <c r="I376" s="45">
        <f t="shared" si="10"/>
        <v>0.87324992126435463</v>
      </c>
    </row>
    <row r="377" spans="1:9" ht="27.7" customHeight="1" thickBot="1" x14ac:dyDescent="0.3">
      <c r="A377" s="8">
        <f>+A376+3</f>
        <v>34463</v>
      </c>
      <c r="B377" s="12">
        <v>353.58</v>
      </c>
      <c r="C377" s="8">
        <f>+C376+3</f>
        <v>34463</v>
      </c>
      <c r="E377" s="14">
        <v>443.55805692108856</v>
      </c>
      <c r="F377" s="15">
        <v>380.81554641177024</v>
      </c>
      <c r="G377" s="103">
        <f>+G376+3</f>
        <v>34463</v>
      </c>
      <c r="H377" s="45">
        <f t="shared" si="11"/>
        <v>1.2599999999999909</v>
      </c>
      <c r="I377" s="45">
        <f t="shared" si="10"/>
        <v>0.35762942779291296</v>
      </c>
    </row>
    <row r="378" spans="1:9" ht="27.7" customHeight="1" thickBot="1" x14ac:dyDescent="0.3">
      <c r="A378" s="8">
        <f>+A377+2</f>
        <v>34465</v>
      </c>
      <c r="B378" s="12">
        <v>354.23</v>
      </c>
      <c r="C378" s="8">
        <f>+C377+2</f>
        <v>34465</v>
      </c>
      <c r="E378" s="14">
        <v>444.37346711679737</v>
      </c>
      <c r="F378" s="15">
        <v>379.77334473611262</v>
      </c>
      <c r="G378" s="103">
        <f>+G377+2</f>
        <v>34465</v>
      </c>
      <c r="H378" s="45">
        <f t="shared" si="11"/>
        <v>0.65000000000003411</v>
      </c>
      <c r="I378" s="45">
        <f t="shared" si="10"/>
        <v>0.18383392725833875</v>
      </c>
    </row>
    <row r="379" spans="1:9" ht="27.7" customHeight="1" thickBot="1" x14ac:dyDescent="0.3">
      <c r="A379" s="8">
        <f>+A378+2</f>
        <v>34467</v>
      </c>
      <c r="B379" s="12">
        <v>353.72</v>
      </c>
      <c r="C379" s="8">
        <f>+C378+2</f>
        <v>34467</v>
      </c>
      <c r="E379" s="14">
        <v>443.733683732472</v>
      </c>
      <c r="F379" s="15">
        <v>379.61869432786182</v>
      </c>
      <c r="G379" s="103">
        <f>+G378+2</f>
        <v>34467</v>
      </c>
      <c r="H379" s="45">
        <f t="shared" si="11"/>
        <v>-0.50999999999999091</v>
      </c>
      <c r="I379" s="45">
        <f t="shared" si="10"/>
        <v>-0.1439742540157499</v>
      </c>
    </row>
    <row r="380" spans="1:9" ht="27.7" customHeight="1" thickBot="1" x14ac:dyDescent="0.3">
      <c r="A380" s="8">
        <f>+A379+2</f>
        <v>34469</v>
      </c>
      <c r="B380" s="12">
        <v>354.1</v>
      </c>
      <c r="C380" s="8">
        <f>+C379+2</f>
        <v>34469</v>
      </c>
      <c r="E380" s="14">
        <v>444.21038507765564</v>
      </c>
      <c r="F380" s="15">
        <v>380.21274384301142</v>
      </c>
      <c r="G380" s="103">
        <f>+G379+2</f>
        <v>34469</v>
      </c>
      <c r="H380" s="45">
        <f t="shared" si="11"/>
        <v>0.37999999999999545</v>
      </c>
      <c r="I380" s="45">
        <f t="shared" si="10"/>
        <v>0.10742960533755383</v>
      </c>
    </row>
    <row r="381" spans="1:9" ht="27.7" customHeight="1" thickBot="1" x14ac:dyDescent="0.3">
      <c r="A381" s="8">
        <f>+A380+3</f>
        <v>34472</v>
      </c>
      <c r="B381" s="12">
        <v>352.27</v>
      </c>
      <c r="C381" s="8">
        <f>+C380+3</f>
        <v>34472</v>
      </c>
      <c r="E381" s="14">
        <v>441.91469175742935</v>
      </c>
      <c r="F381" s="15">
        <v>378.45385456672426</v>
      </c>
      <c r="G381" s="103">
        <f>+G380+3</f>
        <v>34472</v>
      </c>
      <c r="H381" s="45">
        <f t="shared" si="11"/>
        <v>-1.8300000000000409</v>
      </c>
      <c r="I381" s="45">
        <f t="shared" si="10"/>
        <v>-0.51680316294833117</v>
      </c>
    </row>
    <row r="382" spans="1:9" ht="27.7" customHeight="1" thickBot="1" x14ac:dyDescent="0.3">
      <c r="A382" s="8">
        <f>+A381+2</f>
        <v>34474</v>
      </c>
      <c r="B382" s="12">
        <v>354.21</v>
      </c>
      <c r="C382" s="8">
        <f>+C381+2</f>
        <v>34474</v>
      </c>
      <c r="E382" s="14">
        <v>444.34837757231401</v>
      </c>
      <c r="F382" s="15">
        <v>382.6644294640505</v>
      </c>
      <c r="G382" s="103">
        <f>+G381+2</f>
        <v>34474</v>
      </c>
      <c r="H382" s="45">
        <f t="shared" si="11"/>
        <v>1.9399999999999977</v>
      </c>
      <c r="I382" s="45">
        <f t="shared" si="10"/>
        <v>0.55071394101115556</v>
      </c>
    </row>
    <row r="383" spans="1:9" ht="27.7" customHeight="1" thickBot="1" x14ac:dyDescent="0.3">
      <c r="A383" s="8">
        <f>+A382+3</f>
        <v>34477</v>
      </c>
      <c r="B383" s="12">
        <v>355.71</v>
      </c>
      <c r="C383" s="8">
        <f>+C382+3</f>
        <v>34477</v>
      </c>
      <c r="E383" s="14">
        <v>446.23009340856504</v>
      </c>
      <c r="F383" s="15">
        <v>386.52948360054239</v>
      </c>
      <c r="G383" s="103">
        <f>+G382+3</f>
        <v>34477</v>
      </c>
      <c r="H383" s="45">
        <f t="shared" si="11"/>
        <v>1.5</v>
      </c>
      <c r="I383" s="45">
        <f t="shared" si="10"/>
        <v>0.42347759803506396</v>
      </c>
    </row>
    <row r="384" spans="1:9" ht="27.7" customHeight="1" thickBot="1" x14ac:dyDescent="0.3">
      <c r="A384" s="8">
        <f>+A383+2</f>
        <v>34479</v>
      </c>
      <c r="B384" s="12">
        <v>359.01</v>
      </c>
      <c r="C384" s="8">
        <f>+C383+2</f>
        <v>34479</v>
      </c>
      <c r="E384" s="14">
        <v>450.36986824831729</v>
      </c>
      <c r="F384" s="15">
        <v>388.42455307310848</v>
      </c>
      <c r="G384" s="103">
        <f>+G383+2</f>
        <v>34479</v>
      </c>
      <c r="H384" s="45">
        <f t="shared" si="11"/>
        <v>3.3000000000000114</v>
      </c>
      <c r="I384" s="45">
        <f t="shared" si="10"/>
        <v>0.92772202074724119</v>
      </c>
    </row>
    <row r="385" spans="1:9" ht="27.7" customHeight="1" thickBot="1" x14ac:dyDescent="0.3">
      <c r="A385" s="8">
        <f>+A384+2</f>
        <v>34481</v>
      </c>
      <c r="B385" s="12">
        <v>361.85</v>
      </c>
      <c r="C385" s="8">
        <f>+C384+2</f>
        <v>34481</v>
      </c>
      <c r="E385" s="14">
        <v>454.30147806882042</v>
      </c>
      <c r="F385" s="15">
        <v>391.8153966775584</v>
      </c>
      <c r="G385" s="103">
        <f>+G384+2</f>
        <v>34481</v>
      </c>
      <c r="H385" s="45">
        <f t="shared" si="11"/>
        <v>2.8400000000000318</v>
      </c>
      <c r="I385" s="45">
        <f t="shared" si="10"/>
        <v>0.79106431575723013</v>
      </c>
    </row>
    <row r="386" spans="1:9" ht="27.7" customHeight="1" thickBot="1" x14ac:dyDescent="0.3">
      <c r="A386" s="8">
        <f>+A385+3</f>
        <v>34484</v>
      </c>
      <c r="B386" s="12">
        <v>364.19</v>
      </c>
      <c r="C386" s="8">
        <f>+C385+3</f>
        <v>34484</v>
      </c>
      <c r="E386" s="14">
        <v>457.23934032854413</v>
      </c>
      <c r="F386" s="15">
        <v>395.8258951464681</v>
      </c>
      <c r="G386" s="103">
        <f>+G385+3</f>
        <v>34484</v>
      </c>
      <c r="H386" s="45">
        <f t="shared" si="11"/>
        <v>2.339999999999975</v>
      </c>
      <c r="I386" s="45">
        <f t="shared" si="10"/>
        <v>0.64667679977890691</v>
      </c>
    </row>
    <row r="387" spans="1:9" ht="27.7" customHeight="1" thickBot="1" x14ac:dyDescent="0.3">
      <c r="A387" s="8">
        <f>+A386+2</f>
        <v>34486</v>
      </c>
      <c r="B387" s="12">
        <v>363.92</v>
      </c>
      <c r="C387" s="8">
        <f>+C386+2</f>
        <v>34486</v>
      </c>
      <c r="E387" s="14">
        <v>457.2157639977226</v>
      </c>
      <c r="F387" s="15">
        <v>395.54409829091406</v>
      </c>
      <c r="G387" s="103">
        <f>+G386+2</f>
        <v>34486</v>
      </c>
      <c r="H387" s="45">
        <f t="shared" si="11"/>
        <v>-0.26999999999998181</v>
      </c>
      <c r="I387" s="45">
        <f t="shared" si="10"/>
        <v>-7.4137126225316943E-2</v>
      </c>
    </row>
    <row r="388" spans="1:9" ht="27.7" customHeight="1" thickBot="1" x14ac:dyDescent="0.3">
      <c r="A388" s="8">
        <f>+A387+2</f>
        <v>34488</v>
      </c>
      <c r="B388" s="12">
        <v>366.12</v>
      </c>
      <c r="C388" s="8">
        <f>+C387+2</f>
        <v>34488</v>
      </c>
      <c r="E388" s="14">
        <v>460.1999690401467</v>
      </c>
      <c r="F388" s="15">
        <v>396.44583040942052</v>
      </c>
      <c r="G388" s="103">
        <f>+G387+2</f>
        <v>34488</v>
      </c>
      <c r="H388" s="45">
        <f t="shared" si="11"/>
        <v>2.1999999999999886</v>
      </c>
      <c r="I388" s="45">
        <f t="shared" si="10"/>
        <v>0.6045284677951166</v>
      </c>
    </row>
    <row r="389" spans="1:9" ht="27.7" customHeight="1" thickBot="1" x14ac:dyDescent="0.3">
      <c r="A389" s="8">
        <f>+A388+3</f>
        <v>34491</v>
      </c>
      <c r="B389" s="12">
        <v>369.81</v>
      </c>
      <c r="C389" s="8">
        <f>+C388+3</f>
        <v>34491</v>
      </c>
      <c r="E389" s="14">
        <v>464.83816931808332</v>
      </c>
      <c r="F389" s="15">
        <v>398.08542284159228</v>
      </c>
      <c r="G389" s="103">
        <f>+G388+3</f>
        <v>34491</v>
      </c>
      <c r="H389" s="45">
        <f t="shared" si="11"/>
        <v>3.6899999999999977</v>
      </c>
      <c r="I389" s="45">
        <f t="shared" si="10"/>
        <v>1.0078662733529984</v>
      </c>
    </row>
    <row r="390" spans="1:9" ht="27.7" customHeight="1" thickBot="1" x14ac:dyDescent="0.3">
      <c r="A390" s="8">
        <f>+A389+2</f>
        <v>34493</v>
      </c>
      <c r="B390" s="12">
        <v>373.77</v>
      </c>
      <c r="C390" s="8">
        <f>+C389+2</f>
        <v>34493</v>
      </c>
      <c r="E390" s="14">
        <v>469.81575010416157</v>
      </c>
      <c r="F390" s="15">
        <v>403.46919375238565</v>
      </c>
      <c r="G390" s="103">
        <f>+G389+2</f>
        <v>34493</v>
      </c>
      <c r="H390" s="45">
        <f t="shared" si="11"/>
        <v>3.9599999999999795</v>
      </c>
      <c r="I390" s="45">
        <f t="shared" si="10"/>
        <v>1.0708201508882884</v>
      </c>
    </row>
    <row r="391" spans="1:9" ht="27.7" customHeight="1" thickBot="1" x14ac:dyDescent="0.3">
      <c r="A391" s="8">
        <f>+A390+2</f>
        <v>34495</v>
      </c>
      <c r="B391" s="12">
        <v>380.54</v>
      </c>
      <c r="C391" s="8">
        <f>+C390+2</f>
        <v>34495</v>
      </c>
      <c r="E391" s="14">
        <v>478.3254021046036</v>
      </c>
      <c r="F391" s="15">
        <v>410.35119630453875</v>
      </c>
      <c r="G391" s="103">
        <f>+G390+2</f>
        <v>34495</v>
      </c>
      <c r="H391" s="45">
        <f t="shared" si="11"/>
        <v>6.7700000000000387</v>
      </c>
      <c r="I391" s="45">
        <f t="shared" ref="I391:I454" si="12">H391/B390*100</f>
        <v>1.8112743130802471</v>
      </c>
    </row>
    <row r="392" spans="1:9" ht="27.7" customHeight="1" thickBot="1" x14ac:dyDescent="0.3">
      <c r="A392" s="8">
        <f>+A391+3</f>
        <v>34498</v>
      </c>
      <c r="B392" s="12">
        <v>381.76</v>
      </c>
      <c r="C392" s="8">
        <f>+C391+3</f>
        <v>34498</v>
      </c>
      <c r="E392" s="14">
        <v>479.85889921546601</v>
      </c>
      <c r="F392" s="15">
        <v>413.33599428313016</v>
      </c>
      <c r="G392" s="103">
        <f>+G391+3</f>
        <v>34498</v>
      </c>
      <c r="H392" s="45">
        <f t="shared" ref="H392:H455" si="13">B392-B391</f>
        <v>1.2199999999999704</v>
      </c>
      <c r="I392" s="45">
        <f t="shared" si="12"/>
        <v>0.32059704630261482</v>
      </c>
    </row>
    <row r="393" spans="1:9" ht="27.7" customHeight="1" thickBot="1" x14ac:dyDescent="0.3">
      <c r="A393" s="8">
        <f>+A392+2</f>
        <v>34500</v>
      </c>
      <c r="B393" s="12">
        <v>378.09</v>
      </c>
      <c r="C393" s="8">
        <f>+C392+2</f>
        <v>34500</v>
      </c>
      <c r="E393" s="14">
        <v>475.24583823442879</v>
      </c>
      <c r="F393" s="15">
        <v>411.54985826283371</v>
      </c>
      <c r="G393" s="103">
        <f>+G392+2</f>
        <v>34500</v>
      </c>
      <c r="H393" s="45">
        <f t="shared" si="13"/>
        <v>-3.6700000000000159</v>
      </c>
      <c r="I393" s="45">
        <f t="shared" si="12"/>
        <v>-0.96133696563286253</v>
      </c>
    </row>
    <row r="394" spans="1:9" ht="27.7" customHeight="1" thickBot="1" x14ac:dyDescent="0.3">
      <c r="A394" s="8">
        <f>+A393+2</f>
        <v>34502</v>
      </c>
      <c r="B394" s="12">
        <v>374.45</v>
      </c>
      <c r="C394" s="8">
        <f>+C393+2</f>
        <v>34502</v>
      </c>
      <c r="E394" s="14">
        <v>470.67048619874066</v>
      </c>
      <c r="F394" s="15">
        <v>408.55549657891794</v>
      </c>
      <c r="G394" s="103">
        <f>+G393+2</f>
        <v>34502</v>
      </c>
      <c r="H394" s="45">
        <f t="shared" si="13"/>
        <v>-3.6399999999999864</v>
      </c>
      <c r="I394" s="45">
        <f t="shared" si="12"/>
        <v>-0.9627337406437585</v>
      </c>
    </row>
    <row r="395" spans="1:9" ht="27.7" customHeight="1" thickBot="1" x14ac:dyDescent="0.3">
      <c r="A395" s="8">
        <f>+A394+3</f>
        <v>34505</v>
      </c>
      <c r="B395" s="12">
        <v>373.27</v>
      </c>
      <c r="C395" s="8">
        <f>+C394+3</f>
        <v>34505</v>
      </c>
      <c r="E395" s="14">
        <v>469.18726768167693</v>
      </c>
      <c r="F395" s="15">
        <v>412.18418732289945</v>
      </c>
      <c r="G395" s="103">
        <f>+G394+3</f>
        <v>34505</v>
      </c>
      <c r="H395" s="45">
        <f t="shared" si="13"/>
        <v>-1.1800000000000068</v>
      </c>
      <c r="I395" s="45">
        <f t="shared" si="12"/>
        <v>-0.31512885565496246</v>
      </c>
    </row>
    <row r="396" spans="1:9" ht="27.7" customHeight="1" thickBot="1" x14ac:dyDescent="0.3">
      <c r="A396" s="8">
        <f>+A395+2</f>
        <v>34507</v>
      </c>
      <c r="B396" s="12">
        <v>375.31</v>
      </c>
      <c r="C396" s="8">
        <f>+C395+2</f>
        <v>34507</v>
      </c>
      <c r="E396" s="14">
        <v>473.11391688772068</v>
      </c>
      <c r="F396" s="15">
        <v>417.07889039227064</v>
      </c>
      <c r="G396" s="103">
        <f>+G395+2</f>
        <v>34507</v>
      </c>
      <c r="H396" s="45">
        <f t="shared" si="13"/>
        <v>2.0400000000000205</v>
      </c>
      <c r="I396" s="45">
        <f t="shared" si="12"/>
        <v>0.54652128486083018</v>
      </c>
    </row>
    <row r="397" spans="1:9" ht="27.7" customHeight="1" thickBot="1" x14ac:dyDescent="0.3">
      <c r="A397" s="8">
        <f>+A396+2</f>
        <v>34509</v>
      </c>
      <c r="B397" s="12">
        <v>374.33</v>
      </c>
      <c r="C397" s="8">
        <f>+C396+2</f>
        <v>34509</v>
      </c>
      <c r="E397" s="14">
        <v>471.87853376829946</v>
      </c>
      <c r="F397" s="15">
        <v>417.79389190862679</v>
      </c>
      <c r="G397" s="103">
        <f>+G396+2</f>
        <v>34509</v>
      </c>
      <c r="H397" s="45">
        <f t="shared" si="13"/>
        <v>-0.98000000000001819</v>
      </c>
      <c r="I397" s="45">
        <f t="shared" si="12"/>
        <v>-0.26111747621966325</v>
      </c>
    </row>
    <row r="398" spans="1:9" ht="27.7" customHeight="1" thickBot="1" x14ac:dyDescent="0.3">
      <c r="A398" s="8">
        <f>+A397+3</f>
        <v>34512</v>
      </c>
      <c r="B398" s="12">
        <v>374.16</v>
      </c>
      <c r="C398" s="8">
        <f>+C397+3</f>
        <v>34512</v>
      </c>
      <c r="E398" s="14">
        <v>471.66423261493054</v>
      </c>
      <c r="F398" s="15">
        <v>419.44683694669402</v>
      </c>
      <c r="G398" s="103">
        <f>+G397+3</f>
        <v>34512</v>
      </c>
      <c r="H398" s="45">
        <f t="shared" si="13"/>
        <v>-0.16999999999995907</v>
      </c>
      <c r="I398" s="45">
        <f t="shared" si="12"/>
        <v>-4.5414473859952204E-2</v>
      </c>
    </row>
    <row r="399" spans="1:9" ht="27.7" customHeight="1" thickBot="1" x14ac:dyDescent="0.3">
      <c r="A399" s="8">
        <f>+A398+2</f>
        <v>34514</v>
      </c>
      <c r="B399" s="12">
        <v>375.71</v>
      </c>
      <c r="C399" s="8">
        <f>+C398+2</f>
        <v>34514</v>
      </c>
      <c r="E399" s="14">
        <v>473.61815489564771</v>
      </c>
      <c r="F399" s="15">
        <v>421.49441774001264</v>
      </c>
      <c r="G399" s="103">
        <f>+G398+2</f>
        <v>34514</v>
      </c>
      <c r="H399" s="45">
        <f t="shared" si="13"/>
        <v>1.5499999999999545</v>
      </c>
      <c r="I399" s="45">
        <f t="shared" si="12"/>
        <v>0.41426127859737932</v>
      </c>
    </row>
    <row r="400" spans="1:9" ht="27.7" customHeight="1" thickBot="1" x14ac:dyDescent="0.3">
      <c r="A400" s="8">
        <v>34516</v>
      </c>
      <c r="B400" s="12">
        <v>374.76</v>
      </c>
      <c r="C400" s="8">
        <v>34516</v>
      </c>
      <c r="E400" s="14">
        <v>472.42058962682103</v>
      </c>
      <c r="F400" s="15">
        <v>415.1638902579175</v>
      </c>
      <c r="G400" s="103">
        <v>34516</v>
      </c>
      <c r="H400" s="45">
        <f t="shared" si="13"/>
        <v>-0.94999999999998863</v>
      </c>
      <c r="I400" s="45">
        <f t="shared" si="12"/>
        <v>-0.25285459529956311</v>
      </c>
    </row>
    <row r="401" spans="1:9" ht="27.7" customHeight="1" thickBot="1" x14ac:dyDescent="0.3">
      <c r="A401" s="8">
        <f>+A400+3</f>
        <v>34519</v>
      </c>
      <c r="B401" s="12">
        <v>379.3</v>
      </c>
      <c r="C401" s="8">
        <f>+C400+3</f>
        <v>34519</v>
      </c>
      <c r="E401" s="14">
        <v>478.56047205551891</v>
      </c>
      <c r="F401" s="15">
        <v>420.9832468222026</v>
      </c>
      <c r="G401" s="103">
        <f>+G400+3</f>
        <v>34519</v>
      </c>
      <c r="H401" s="45">
        <f t="shared" si="13"/>
        <v>4.5400000000000205</v>
      </c>
      <c r="I401" s="45">
        <f t="shared" si="12"/>
        <v>1.2114419895399777</v>
      </c>
    </row>
    <row r="402" spans="1:9" ht="27.7" customHeight="1" thickBot="1" x14ac:dyDescent="0.3">
      <c r="A402" s="8">
        <f>+A401+2</f>
        <v>34521</v>
      </c>
      <c r="B402" s="12">
        <v>374.83</v>
      </c>
      <c r="C402" s="8">
        <f>+C401+2</f>
        <v>34521</v>
      </c>
      <c r="E402" s="14">
        <v>472.9207006078833</v>
      </c>
      <c r="F402" s="15">
        <v>420.37395609589652</v>
      </c>
      <c r="G402" s="103">
        <f>+G401+2</f>
        <v>34521</v>
      </c>
      <c r="H402" s="45">
        <f t="shared" si="13"/>
        <v>-4.4700000000000273</v>
      </c>
      <c r="I402" s="45">
        <f t="shared" si="12"/>
        <v>-1.1784866860005345</v>
      </c>
    </row>
    <row r="403" spans="1:9" ht="27.7" customHeight="1" thickBot="1" x14ac:dyDescent="0.3">
      <c r="A403" s="8">
        <f>+A402+2</f>
        <v>34523</v>
      </c>
      <c r="B403" s="12">
        <v>371.45</v>
      </c>
      <c r="C403" s="8">
        <f>+C402+2</f>
        <v>34523</v>
      </c>
      <c r="E403" s="14">
        <v>468.65617544166224</v>
      </c>
      <c r="F403" s="15">
        <v>417.88287452881082</v>
      </c>
      <c r="G403" s="103">
        <f>+G402+2</f>
        <v>34523</v>
      </c>
      <c r="H403" s="45">
        <f t="shared" si="13"/>
        <v>-3.3799999999999955</v>
      </c>
      <c r="I403" s="45">
        <f t="shared" si="12"/>
        <v>-0.90174212309580226</v>
      </c>
    </row>
    <row r="404" spans="1:9" ht="27.7" customHeight="1" thickBot="1" x14ac:dyDescent="0.3">
      <c r="A404" s="8">
        <f>+A403+3</f>
        <v>34526</v>
      </c>
      <c r="B404" s="12">
        <v>371.74</v>
      </c>
      <c r="C404" s="8">
        <f>+C403+3</f>
        <v>34526</v>
      </c>
      <c r="E404" s="14">
        <v>469.02206665414872</v>
      </c>
      <c r="F404" s="15">
        <v>421.05116143014226</v>
      </c>
      <c r="G404" s="103">
        <f>+G403+3</f>
        <v>34526</v>
      </c>
      <c r="H404" s="45">
        <f t="shared" si="13"/>
        <v>0.29000000000002046</v>
      </c>
      <c r="I404" s="45">
        <f t="shared" si="12"/>
        <v>7.8072418898915197E-2</v>
      </c>
    </row>
    <row r="405" spans="1:9" ht="27.7" customHeight="1" thickBot="1" x14ac:dyDescent="0.3">
      <c r="A405" s="8">
        <f>+A404+2</f>
        <v>34528</v>
      </c>
      <c r="B405" s="12">
        <v>371.75</v>
      </c>
      <c r="C405" s="8">
        <f>+C404+2</f>
        <v>34528</v>
      </c>
      <c r="E405" s="14">
        <v>469.03468359251031</v>
      </c>
      <c r="F405" s="15">
        <v>426.27190993087038</v>
      </c>
      <c r="G405" s="103">
        <f>+G404+2</f>
        <v>34528</v>
      </c>
      <c r="H405" s="45">
        <f t="shared" si="13"/>
        <v>9.9999999999909051E-3</v>
      </c>
      <c r="I405" s="45">
        <f t="shared" si="12"/>
        <v>2.6900521870099814E-3</v>
      </c>
    </row>
    <row r="406" spans="1:9" ht="27.7" customHeight="1" thickBot="1" x14ac:dyDescent="0.3">
      <c r="A406" s="8">
        <f>+A405+2</f>
        <v>34530</v>
      </c>
      <c r="B406" s="12">
        <v>374.78</v>
      </c>
      <c r="C406" s="8">
        <f>+C405+2</f>
        <v>34530</v>
      </c>
      <c r="E406" s="14">
        <v>472.8576159160753</v>
      </c>
      <c r="F406" s="15">
        <v>426.73642127565915</v>
      </c>
      <c r="G406" s="103">
        <f>+G405+2</f>
        <v>34530</v>
      </c>
      <c r="H406" s="45">
        <f t="shared" si="13"/>
        <v>3.0299999999999727</v>
      </c>
      <c r="I406" s="45">
        <f t="shared" si="12"/>
        <v>0.81506388702083998</v>
      </c>
    </row>
    <row r="407" spans="1:9" ht="27.7" customHeight="1" thickBot="1" x14ac:dyDescent="0.3">
      <c r="A407" s="8">
        <f>+A406+3</f>
        <v>34533</v>
      </c>
      <c r="B407" s="12">
        <v>376.91</v>
      </c>
      <c r="C407" s="8">
        <f>+C406+3</f>
        <v>34533</v>
      </c>
      <c r="E407" s="14">
        <v>475.59421071299397</v>
      </c>
      <c r="F407" s="15">
        <v>426.46403470470989</v>
      </c>
      <c r="G407" s="103">
        <f>+G406+3</f>
        <v>34533</v>
      </c>
      <c r="H407" s="45">
        <f t="shared" si="13"/>
        <v>2.1300000000000523</v>
      </c>
      <c r="I407" s="45">
        <f t="shared" si="12"/>
        <v>0.56833342227441497</v>
      </c>
    </row>
    <row r="408" spans="1:9" ht="27.7" customHeight="1" thickBot="1" x14ac:dyDescent="0.3">
      <c r="A408" s="8">
        <f>+A407+2</f>
        <v>34535</v>
      </c>
      <c r="B408" s="12">
        <v>379.08</v>
      </c>
      <c r="C408" s="8">
        <f>+C407+2</f>
        <v>34535</v>
      </c>
      <c r="E408" s="14">
        <v>478.33236952344515</v>
      </c>
      <c r="F408" s="15">
        <v>420.24170619284416</v>
      </c>
      <c r="G408" s="103">
        <f>+G407+2</f>
        <v>34535</v>
      </c>
      <c r="H408" s="45">
        <f t="shared" si="13"/>
        <v>2.1699999999999591</v>
      </c>
      <c r="I408" s="45">
        <f t="shared" si="12"/>
        <v>0.57573426016819906</v>
      </c>
    </row>
    <row r="409" spans="1:9" ht="27.7" customHeight="1" thickBot="1" x14ac:dyDescent="0.3">
      <c r="A409" s="8">
        <f>+A408+2</f>
        <v>34537</v>
      </c>
      <c r="B409" s="12">
        <v>381.45</v>
      </c>
      <c r="C409" s="8">
        <f>+C408+2</f>
        <v>34537</v>
      </c>
      <c r="E409" s="14">
        <v>481.32289320121919</v>
      </c>
      <c r="F409" s="15">
        <v>416.85834836224831</v>
      </c>
      <c r="G409" s="103">
        <f>+G408+2</f>
        <v>34537</v>
      </c>
      <c r="H409" s="45">
        <f t="shared" si="13"/>
        <v>2.3700000000000045</v>
      </c>
      <c r="I409" s="45">
        <f t="shared" si="12"/>
        <v>0.62519784742007078</v>
      </c>
    </row>
    <row r="410" spans="1:9" ht="27.7" customHeight="1" thickBot="1" x14ac:dyDescent="0.3">
      <c r="A410" s="8">
        <f>+A409+3</f>
        <v>34540</v>
      </c>
      <c r="B410" s="12">
        <v>383.51</v>
      </c>
      <c r="C410" s="8">
        <f>+C409+3</f>
        <v>34540</v>
      </c>
      <c r="E410" s="14">
        <v>483.92225133464302</v>
      </c>
      <c r="F410" s="15">
        <v>419.75709269881315</v>
      </c>
      <c r="G410" s="103">
        <f>+G409+3</f>
        <v>34540</v>
      </c>
      <c r="H410" s="45">
        <f t="shared" si="13"/>
        <v>2.0600000000000023</v>
      </c>
      <c r="I410" s="45">
        <f t="shared" si="12"/>
        <v>0.54004456678463819</v>
      </c>
    </row>
    <row r="411" spans="1:9" ht="27.7" customHeight="1" thickBot="1" x14ac:dyDescent="0.3">
      <c r="A411" s="8">
        <f>+A410+2</f>
        <v>34542</v>
      </c>
      <c r="B411" s="12">
        <v>388.71</v>
      </c>
      <c r="C411" s="8">
        <f>+C410+2</f>
        <v>34542</v>
      </c>
      <c r="E411" s="14">
        <v>490.48373788503324</v>
      </c>
      <c r="F411" s="15">
        <v>425.82450762427379</v>
      </c>
      <c r="G411" s="103">
        <f>+G410+2</f>
        <v>34542</v>
      </c>
      <c r="H411" s="45">
        <f t="shared" si="13"/>
        <v>5.1999999999999886</v>
      </c>
      <c r="I411" s="45">
        <f t="shared" si="12"/>
        <v>1.3558968475398265</v>
      </c>
    </row>
    <row r="412" spans="1:9" ht="27.7" customHeight="1" thickBot="1" x14ac:dyDescent="0.3">
      <c r="A412" s="8">
        <f>+A411+2</f>
        <v>34544</v>
      </c>
      <c r="B412" s="12">
        <v>390.32</v>
      </c>
      <c r="C412" s="8">
        <f>+C411+2</f>
        <v>34544</v>
      </c>
      <c r="E412" s="14">
        <v>492.51527506698096</v>
      </c>
      <c r="F412" s="15">
        <v>428.39263675388383</v>
      </c>
      <c r="G412" s="103">
        <f>+G411+2</f>
        <v>34544</v>
      </c>
      <c r="H412" s="45">
        <f t="shared" si="13"/>
        <v>1.6100000000000136</v>
      </c>
      <c r="I412" s="45">
        <f t="shared" si="12"/>
        <v>0.41419052764271913</v>
      </c>
    </row>
    <row r="413" spans="1:9" ht="27.7" customHeight="1" thickBot="1" x14ac:dyDescent="0.3">
      <c r="A413" s="8">
        <v>34547</v>
      </c>
      <c r="B413" s="12">
        <v>391.87</v>
      </c>
      <c r="C413" s="8">
        <v>34547</v>
      </c>
      <c r="E413" s="14">
        <v>494.47110278873191</v>
      </c>
      <c r="F413" s="15">
        <v>434.42048487335097</v>
      </c>
      <c r="G413" s="103">
        <v>34547</v>
      </c>
      <c r="H413" s="45">
        <f t="shared" si="13"/>
        <v>1.5500000000000114</v>
      </c>
      <c r="I413" s="45">
        <f t="shared" si="12"/>
        <v>0.39711006353761308</v>
      </c>
    </row>
    <row r="414" spans="1:9" ht="27.7" customHeight="1" thickBot="1" x14ac:dyDescent="0.3">
      <c r="A414" s="8">
        <f>+A413+2</f>
        <v>34549</v>
      </c>
      <c r="B414" s="12">
        <v>396.66</v>
      </c>
      <c r="C414" s="8">
        <f>+C413+2</f>
        <v>34549</v>
      </c>
      <c r="E414" s="14">
        <v>500.51524136111067</v>
      </c>
      <c r="F414" s="15">
        <v>436.38932857441279</v>
      </c>
      <c r="G414" s="103">
        <f>+G413+2</f>
        <v>34549</v>
      </c>
      <c r="H414" s="45">
        <f t="shared" si="13"/>
        <v>4.7900000000000205</v>
      </c>
      <c r="I414" s="45">
        <f t="shared" si="12"/>
        <v>1.2223441447418839</v>
      </c>
    </row>
    <row r="415" spans="1:9" ht="27.7" customHeight="1" thickBot="1" x14ac:dyDescent="0.3">
      <c r="A415" s="8">
        <f>+A414+2</f>
        <v>34551</v>
      </c>
      <c r="B415" s="12">
        <v>404.45</v>
      </c>
      <c r="C415" s="8">
        <f>+C414+2</f>
        <v>34551</v>
      </c>
      <c r="E415" s="14">
        <v>510.34485294332984</v>
      </c>
      <c r="F415" s="15">
        <v>444.46654228637942</v>
      </c>
      <c r="G415" s="103">
        <f>+G414+2</f>
        <v>34551</v>
      </c>
      <c r="H415" s="45">
        <f t="shared" si="13"/>
        <v>7.7899999999999636</v>
      </c>
      <c r="I415" s="45">
        <f t="shared" si="12"/>
        <v>1.9638985529168465</v>
      </c>
    </row>
    <row r="416" spans="1:9" ht="27.7" customHeight="1" thickBot="1" x14ac:dyDescent="0.3">
      <c r="A416" s="8">
        <f>+A415+3</f>
        <v>34554</v>
      </c>
      <c r="B416" s="12">
        <v>408.48</v>
      </c>
      <c r="C416" s="8">
        <f>+C415+3</f>
        <v>34554</v>
      </c>
      <c r="E416" s="14">
        <v>515.5768358011876</v>
      </c>
      <c r="F416" s="15">
        <v>451.62531253731595</v>
      </c>
      <c r="G416" s="103">
        <f>+G415+3</f>
        <v>34554</v>
      </c>
      <c r="H416" s="45">
        <f t="shared" si="13"/>
        <v>4.0300000000000296</v>
      </c>
      <c r="I416" s="45">
        <f t="shared" si="12"/>
        <v>0.99641488441093573</v>
      </c>
    </row>
    <row r="417" spans="1:9" ht="27.7" customHeight="1" thickBot="1" x14ac:dyDescent="0.3">
      <c r="A417" s="8">
        <f>+A416+2</f>
        <v>34556</v>
      </c>
      <c r="B417" s="12">
        <v>412.04</v>
      </c>
      <c r="C417" s="8">
        <f>+C416+2</f>
        <v>34556</v>
      </c>
      <c r="E417" s="14">
        <v>520.07021010458607</v>
      </c>
      <c r="F417" s="15">
        <v>454.97822376560168</v>
      </c>
      <c r="G417" s="103">
        <f>+G416+2</f>
        <v>34556</v>
      </c>
      <c r="H417" s="45">
        <f t="shared" si="13"/>
        <v>3.5600000000000023</v>
      </c>
      <c r="I417" s="45">
        <f t="shared" si="12"/>
        <v>0.87152369761065462</v>
      </c>
    </row>
    <row r="418" spans="1:9" ht="27.7" customHeight="1" thickBot="1" x14ac:dyDescent="0.3">
      <c r="A418" s="8">
        <f>+A417+2</f>
        <v>34558</v>
      </c>
      <c r="B418" s="12">
        <v>414.61</v>
      </c>
      <c r="C418" s="8">
        <f>+C417+2</f>
        <v>34558</v>
      </c>
      <c r="E418" s="14">
        <v>523.75687669391482</v>
      </c>
      <c r="F418" s="15">
        <v>459.94403115068138</v>
      </c>
      <c r="G418" s="103">
        <f>+G417+2</f>
        <v>34558</v>
      </c>
      <c r="H418" s="45">
        <f t="shared" si="13"/>
        <v>2.5699999999999932</v>
      </c>
      <c r="I418" s="45">
        <f t="shared" si="12"/>
        <v>0.62372585185904106</v>
      </c>
    </row>
    <row r="419" spans="1:9" ht="27.7" customHeight="1" thickBot="1" x14ac:dyDescent="0.3">
      <c r="A419" s="8">
        <f>+A418+3</f>
        <v>34561</v>
      </c>
      <c r="B419" s="12">
        <v>416.8</v>
      </c>
      <c r="C419" s="8">
        <f>+C418+3</f>
        <v>34561</v>
      </c>
      <c r="E419" s="14">
        <v>526.52339838890452</v>
      </c>
      <c r="F419" s="15">
        <v>462.83888736082235</v>
      </c>
      <c r="G419" s="103">
        <f>+G418+3</f>
        <v>34561</v>
      </c>
      <c r="H419" s="45">
        <f t="shared" si="13"/>
        <v>2.1899999999999977</v>
      </c>
      <c r="I419" s="45">
        <f t="shared" si="12"/>
        <v>0.52820723089168076</v>
      </c>
    </row>
    <row r="420" spans="1:9" ht="27.7" customHeight="1" thickBot="1" x14ac:dyDescent="0.3">
      <c r="A420" s="8">
        <f>+A419+2</f>
        <v>34563</v>
      </c>
      <c r="B420" s="12">
        <v>426.14</v>
      </c>
      <c r="C420" s="8">
        <f>+C419+2</f>
        <v>34563</v>
      </c>
      <c r="E420" s="14">
        <v>538.88453249362328</v>
      </c>
      <c r="F420" s="15">
        <v>473.30790316235129</v>
      </c>
      <c r="G420" s="103">
        <f>+G419+2</f>
        <v>34563</v>
      </c>
      <c r="H420" s="45">
        <f t="shared" si="13"/>
        <v>9.339999999999975</v>
      </c>
      <c r="I420" s="45">
        <f t="shared" si="12"/>
        <v>2.2408829174664047</v>
      </c>
    </row>
    <row r="421" spans="1:9" ht="27.7" customHeight="1" thickBot="1" x14ac:dyDescent="0.3">
      <c r="A421" s="8">
        <f>+A420+2</f>
        <v>34565</v>
      </c>
      <c r="B421" s="12">
        <v>441.47</v>
      </c>
      <c r="C421" s="8">
        <f>+C420+2</f>
        <v>34565</v>
      </c>
      <c r="E421" s="14">
        <v>558.27041479316631</v>
      </c>
      <c r="F421" s="15">
        <v>498.09926332644193</v>
      </c>
      <c r="G421" s="103">
        <f>+G420+2</f>
        <v>34565</v>
      </c>
      <c r="H421" s="45">
        <f t="shared" si="13"/>
        <v>15.330000000000041</v>
      </c>
      <c r="I421" s="45">
        <f t="shared" si="12"/>
        <v>3.5974093021072981</v>
      </c>
    </row>
    <row r="422" spans="1:9" ht="27.7" customHeight="1" thickBot="1" x14ac:dyDescent="0.3">
      <c r="A422" s="8">
        <f>+A421+3</f>
        <v>34568</v>
      </c>
      <c r="B422" s="12">
        <v>449.7</v>
      </c>
      <c r="C422" s="8">
        <f>+C421+3</f>
        <v>34568</v>
      </c>
      <c r="E422" s="14">
        <v>568.67783888483223</v>
      </c>
      <c r="F422" s="15">
        <v>508.33706512393775</v>
      </c>
      <c r="G422" s="103">
        <f>+G421+3</f>
        <v>34568</v>
      </c>
      <c r="H422" s="45">
        <f t="shared" si="13"/>
        <v>8.2299999999999613</v>
      </c>
      <c r="I422" s="45">
        <f t="shared" si="12"/>
        <v>1.8642263347452739</v>
      </c>
    </row>
    <row r="423" spans="1:9" ht="27.7" customHeight="1" thickBot="1" x14ac:dyDescent="0.3">
      <c r="A423" s="8">
        <f>+A422+2</f>
        <v>34570</v>
      </c>
      <c r="B423" s="12">
        <v>454.78</v>
      </c>
      <c r="C423" s="8">
        <f>+C422+2</f>
        <v>34570</v>
      </c>
      <c r="E423" s="14">
        <v>575.1018625039892</v>
      </c>
      <c r="F423" s="15">
        <v>512.82553057817881</v>
      </c>
      <c r="G423" s="103">
        <f>+G422+2</f>
        <v>34570</v>
      </c>
      <c r="H423" s="45">
        <f t="shared" si="13"/>
        <v>5.0799999999999841</v>
      </c>
      <c r="I423" s="45">
        <f t="shared" si="12"/>
        <v>1.1296419835445817</v>
      </c>
    </row>
    <row r="424" spans="1:9" ht="27.7" customHeight="1" thickBot="1" x14ac:dyDescent="0.3">
      <c r="A424" s="8">
        <f>+A423+2</f>
        <v>34572</v>
      </c>
      <c r="B424" s="12">
        <v>460.78</v>
      </c>
      <c r="C424" s="8">
        <f>+C423+2</f>
        <v>34572</v>
      </c>
      <c r="E424" s="14">
        <v>582.68929197543457</v>
      </c>
      <c r="F424" s="15">
        <v>516.48580038645832</v>
      </c>
      <c r="G424" s="103">
        <f>+G423+2</f>
        <v>34572</v>
      </c>
      <c r="H424" s="45">
        <f t="shared" si="13"/>
        <v>6</v>
      </c>
      <c r="I424" s="45">
        <f t="shared" si="12"/>
        <v>1.3193192312766613</v>
      </c>
    </row>
    <row r="425" spans="1:9" ht="27.7" customHeight="1" thickBot="1" x14ac:dyDescent="0.3">
      <c r="A425" s="8">
        <f>+A424+3</f>
        <v>34575</v>
      </c>
      <c r="B425" s="12">
        <v>461.34</v>
      </c>
      <c r="C425" s="8">
        <f>+C424+3</f>
        <v>34575</v>
      </c>
      <c r="E425" s="14">
        <v>583.3974520594362</v>
      </c>
      <c r="F425" s="15">
        <v>510.32262792133685</v>
      </c>
      <c r="G425" s="103">
        <f>+G424+3</f>
        <v>34575</v>
      </c>
      <c r="H425" s="45">
        <f t="shared" si="13"/>
        <v>0.56000000000000227</v>
      </c>
      <c r="I425" s="45">
        <f t="shared" si="12"/>
        <v>0.12153305264985509</v>
      </c>
    </row>
    <row r="426" spans="1:9" ht="27.7" customHeight="1" thickBot="1" x14ac:dyDescent="0.3">
      <c r="A426" s="8">
        <f>+A425+2</f>
        <v>34577</v>
      </c>
      <c r="B426" s="12">
        <v>455.85</v>
      </c>
      <c r="C426" s="8">
        <f>+C425+2</f>
        <v>34577</v>
      </c>
      <c r="E426" s="14">
        <v>576.45495409306375</v>
      </c>
      <c r="F426" s="15">
        <v>502.68330162217609</v>
      </c>
      <c r="G426" s="103">
        <f>+G425+2</f>
        <v>34577</v>
      </c>
      <c r="H426" s="45">
        <f t="shared" si="13"/>
        <v>-5.4899999999999523</v>
      </c>
      <c r="I426" s="45">
        <f t="shared" si="12"/>
        <v>-1.190011705033154</v>
      </c>
    </row>
    <row r="427" spans="1:9" ht="27.7" customHeight="1" thickBot="1" x14ac:dyDescent="0.3">
      <c r="A427" s="8">
        <v>34579</v>
      </c>
      <c r="B427" s="12">
        <v>457.16</v>
      </c>
      <c r="C427" s="8">
        <v>34579</v>
      </c>
      <c r="E427" s="14">
        <v>578.27253877248563</v>
      </c>
      <c r="F427" s="15">
        <v>504.63219215629402</v>
      </c>
      <c r="G427" s="103">
        <v>34579</v>
      </c>
      <c r="H427" s="45">
        <f t="shared" si="13"/>
        <v>1.3100000000000023</v>
      </c>
      <c r="I427" s="45">
        <f t="shared" si="12"/>
        <v>0.28737523308105783</v>
      </c>
    </row>
    <row r="428" spans="1:9" ht="27.7" customHeight="1" thickBot="1" x14ac:dyDescent="0.3">
      <c r="A428" s="8">
        <f>+A427+3</f>
        <v>34582</v>
      </c>
      <c r="B428" s="12">
        <v>454.16</v>
      </c>
      <c r="C428" s="8">
        <f>+C427+3</f>
        <v>34582</v>
      </c>
      <c r="E428" s="14">
        <v>574.47776754071242</v>
      </c>
      <c r="F428" s="15">
        <v>505.84162357811033</v>
      </c>
      <c r="G428" s="103">
        <f>+G427+3</f>
        <v>34582</v>
      </c>
      <c r="H428" s="45">
        <f t="shared" si="13"/>
        <v>-3</v>
      </c>
      <c r="I428" s="45">
        <f t="shared" si="12"/>
        <v>-0.65622539154781689</v>
      </c>
    </row>
    <row r="429" spans="1:9" ht="27.7" customHeight="1" thickBot="1" x14ac:dyDescent="0.3">
      <c r="A429" s="8">
        <f>+A428+2</f>
        <v>34584</v>
      </c>
      <c r="B429" s="12">
        <v>456.02</v>
      </c>
      <c r="C429" s="8">
        <f>+C428+2</f>
        <v>34584</v>
      </c>
      <c r="E429" s="14">
        <v>576.8305257044118</v>
      </c>
      <c r="F429" s="15">
        <v>508.42589649976782</v>
      </c>
      <c r="G429" s="103">
        <f>+G428+2</f>
        <v>34584</v>
      </c>
      <c r="H429" s="45">
        <f t="shared" si="13"/>
        <v>1.8599999999999568</v>
      </c>
      <c r="I429" s="45">
        <f t="shared" si="12"/>
        <v>0.40954729610708934</v>
      </c>
    </row>
    <row r="430" spans="1:9" ht="27.7" customHeight="1" thickBot="1" x14ac:dyDescent="0.3">
      <c r="A430" s="8">
        <f>+A429+2</f>
        <v>34586</v>
      </c>
      <c r="B430" s="12">
        <v>460.6</v>
      </c>
      <c r="C430" s="8">
        <f>+C429+2</f>
        <v>34586</v>
      </c>
      <c r="E430" s="14">
        <v>582.6238764515856</v>
      </c>
      <c r="F430" s="15">
        <v>511.63886586329983</v>
      </c>
      <c r="G430" s="103">
        <f>+G429+2</f>
        <v>34586</v>
      </c>
      <c r="H430" s="45">
        <f t="shared" si="13"/>
        <v>4.5800000000000409</v>
      </c>
      <c r="I430" s="45">
        <f t="shared" si="12"/>
        <v>1.0043419148283061</v>
      </c>
    </row>
    <row r="431" spans="1:9" ht="27.7" customHeight="1" thickBot="1" x14ac:dyDescent="0.3">
      <c r="A431" s="8">
        <f>+A430+3</f>
        <v>34589</v>
      </c>
      <c r="B431" s="12">
        <v>455.47</v>
      </c>
      <c r="C431" s="8">
        <f>+C430+3</f>
        <v>34589</v>
      </c>
      <c r="E431" s="14">
        <v>576.13481764525341</v>
      </c>
      <c r="F431" s="15">
        <v>510.10077912607096</v>
      </c>
      <c r="G431" s="103">
        <f>+G430+3</f>
        <v>34589</v>
      </c>
      <c r="H431" s="45">
        <f t="shared" si="13"/>
        <v>-5.1299999999999955</v>
      </c>
      <c r="I431" s="45">
        <f t="shared" si="12"/>
        <v>-1.1137646547980884</v>
      </c>
    </row>
    <row r="432" spans="1:9" ht="27.7" customHeight="1" thickBot="1" x14ac:dyDescent="0.3">
      <c r="A432" s="8">
        <f>+A431+2</f>
        <v>34591</v>
      </c>
      <c r="B432" s="12">
        <v>458.25</v>
      </c>
      <c r="C432" s="8">
        <f>+C431+2</f>
        <v>34591</v>
      </c>
      <c r="E432" s="14">
        <v>580.29892387285429</v>
      </c>
      <c r="F432" s="15">
        <v>513.58513023765772</v>
      </c>
      <c r="G432" s="103">
        <f>+G431+2</f>
        <v>34591</v>
      </c>
      <c r="H432" s="45">
        <f t="shared" si="13"/>
        <v>2.7799999999999727</v>
      </c>
      <c r="I432" s="45">
        <f t="shared" si="12"/>
        <v>0.61035853074845159</v>
      </c>
    </row>
    <row r="433" spans="1:9" ht="27.7" customHeight="1" thickBot="1" x14ac:dyDescent="0.3">
      <c r="A433" s="8">
        <f>+A432+2</f>
        <v>34593</v>
      </c>
      <c r="B433" s="12">
        <v>458.76</v>
      </c>
      <c r="C433" s="8">
        <f>+C432+2</f>
        <v>34593</v>
      </c>
      <c r="E433" s="14">
        <v>580.94475573575698</v>
      </c>
      <c r="F433" s="15">
        <v>511.24959750132149</v>
      </c>
      <c r="G433" s="103">
        <f>+G432+2</f>
        <v>34593</v>
      </c>
      <c r="H433" s="45">
        <f t="shared" si="13"/>
        <v>0.50999999999999091</v>
      </c>
      <c r="I433" s="45">
        <f t="shared" si="12"/>
        <v>0.11129296235679016</v>
      </c>
    </row>
    <row r="434" spans="1:9" ht="27.7" customHeight="1" thickBot="1" x14ac:dyDescent="0.3">
      <c r="A434" s="8">
        <f>+A433+3</f>
        <v>34596</v>
      </c>
      <c r="B434" s="12">
        <v>457.14</v>
      </c>
      <c r="C434" s="8">
        <f>+C433+3</f>
        <v>34596</v>
      </c>
      <c r="E434" s="14">
        <v>579.31300707473895</v>
      </c>
      <c r="F434" s="15">
        <v>511.90559141174276</v>
      </c>
      <c r="G434" s="103">
        <f>+G433+3</f>
        <v>34596</v>
      </c>
      <c r="H434" s="45">
        <f t="shared" si="13"/>
        <v>-1.6200000000000045</v>
      </c>
      <c r="I434" s="45">
        <f t="shared" si="12"/>
        <v>-0.35312581742087468</v>
      </c>
    </row>
    <row r="435" spans="1:9" ht="27.7" customHeight="1" thickBot="1" x14ac:dyDescent="0.3">
      <c r="A435" s="8">
        <f>+A434+2</f>
        <v>34598</v>
      </c>
      <c r="B435" s="12">
        <v>457.91</v>
      </c>
      <c r="C435" s="8">
        <f>+C434+2</f>
        <v>34598</v>
      </c>
      <c r="E435" s="14">
        <v>580.28879351969579</v>
      </c>
      <c r="F435" s="15">
        <v>511.53142119271155</v>
      </c>
      <c r="G435" s="103">
        <f>+G434+2</f>
        <v>34598</v>
      </c>
      <c r="H435" s="45">
        <f t="shared" si="13"/>
        <v>0.77000000000003865</v>
      </c>
      <c r="I435" s="45">
        <f t="shared" si="12"/>
        <v>0.16843855274096309</v>
      </c>
    </row>
    <row r="436" spans="1:9" ht="27.7" customHeight="1" thickBot="1" x14ac:dyDescent="0.3">
      <c r="A436" s="8">
        <f>+A435+2</f>
        <v>34600</v>
      </c>
      <c r="B436" s="12">
        <v>456.06</v>
      </c>
      <c r="C436" s="8">
        <f>+C435+2</f>
        <v>34600</v>
      </c>
      <c r="E436" s="14">
        <v>577.94437154155287</v>
      </c>
      <c r="F436" s="15">
        <v>509.46478554551777</v>
      </c>
      <c r="G436" s="103">
        <f>+G435+2</f>
        <v>34600</v>
      </c>
      <c r="H436" s="45">
        <f t="shared" si="13"/>
        <v>-1.8500000000000227</v>
      </c>
      <c r="I436" s="45">
        <f t="shared" si="12"/>
        <v>-0.40400952152170133</v>
      </c>
    </row>
    <row r="437" spans="1:9" ht="27.7" customHeight="1" thickBot="1" x14ac:dyDescent="0.3">
      <c r="A437" s="8">
        <f>+A436+3</f>
        <v>34603</v>
      </c>
      <c r="B437" s="12">
        <v>459.33</v>
      </c>
      <c r="C437" s="8">
        <f>+C436+3</f>
        <v>34603</v>
      </c>
      <c r="E437" s="14">
        <v>582.08829579481096</v>
      </c>
      <c r="F437" s="15">
        <v>511.39708321100068</v>
      </c>
      <c r="G437" s="103">
        <f>+G436+3</f>
        <v>34603</v>
      </c>
      <c r="H437" s="45">
        <f t="shared" si="13"/>
        <v>3.2699999999999818</v>
      </c>
      <c r="I437" s="45">
        <f t="shared" si="12"/>
        <v>0.71701091961583607</v>
      </c>
    </row>
    <row r="438" spans="1:9" ht="27.7" customHeight="1" thickBot="1" x14ac:dyDescent="0.3">
      <c r="A438" s="8">
        <f>+A437+2</f>
        <v>34605</v>
      </c>
      <c r="B438" s="12">
        <v>466.15</v>
      </c>
      <c r="C438" s="8">
        <f>+C437+2</f>
        <v>34605</v>
      </c>
      <c r="E438" s="14">
        <v>590.73097573585687</v>
      </c>
      <c r="F438" s="15">
        <v>521.78968020271259</v>
      </c>
      <c r="G438" s="103">
        <f>+G437+2</f>
        <v>34605</v>
      </c>
      <c r="H438" s="45">
        <f t="shared" si="13"/>
        <v>6.8199999999999932</v>
      </c>
      <c r="I438" s="45">
        <f t="shared" si="12"/>
        <v>1.4847712973243623</v>
      </c>
    </row>
    <row r="439" spans="1:9" ht="27.7" customHeight="1" thickBot="1" x14ac:dyDescent="0.3">
      <c r="A439" s="8">
        <f>+A438+2</f>
        <v>34607</v>
      </c>
      <c r="B439" s="12">
        <v>470.34</v>
      </c>
      <c r="C439" s="8">
        <f>+C438+2</f>
        <v>34607</v>
      </c>
      <c r="E439" s="14">
        <v>596.04077470256982</v>
      </c>
      <c r="F439" s="15">
        <v>525.06365807365671</v>
      </c>
      <c r="G439" s="103">
        <f>+G438+2</f>
        <v>34607</v>
      </c>
      <c r="H439" s="45">
        <f t="shared" si="13"/>
        <v>4.1899999999999977</v>
      </c>
      <c r="I439" s="45">
        <f t="shared" si="12"/>
        <v>0.89885230076155698</v>
      </c>
    </row>
    <row r="440" spans="1:9" ht="27.7" customHeight="1" thickBot="1" x14ac:dyDescent="0.3">
      <c r="A440" s="8">
        <f>+A439+3</f>
        <v>34610</v>
      </c>
      <c r="B440" s="12">
        <v>472.65</v>
      </c>
      <c r="C440" s="8">
        <f>+C439+3</f>
        <v>34610</v>
      </c>
      <c r="E440" s="14">
        <v>598.96813403744022</v>
      </c>
      <c r="F440" s="15">
        <v>526.28578989819289</v>
      </c>
      <c r="G440" s="103">
        <f>+G439+3</f>
        <v>34610</v>
      </c>
      <c r="H440" s="45">
        <f t="shared" si="13"/>
        <v>2.3100000000000023</v>
      </c>
      <c r="I440" s="45">
        <f t="shared" si="12"/>
        <v>0.49113407322362596</v>
      </c>
    </row>
    <row r="441" spans="1:9" ht="27.7" customHeight="1" thickBot="1" x14ac:dyDescent="0.3">
      <c r="A441" s="8">
        <f>+A440+2</f>
        <v>34612</v>
      </c>
      <c r="B441" s="12">
        <v>471.57</v>
      </c>
      <c r="C441" s="8">
        <f>+C440+2</f>
        <v>34612</v>
      </c>
      <c r="E441" s="14">
        <v>597.59949850425414</v>
      </c>
      <c r="F441" s="15">
        <v>525.90629325907651</v>
      </c>
      <c r="G441" s="103">
        <f>+G440+2</f>
        <v>34612</v>
      </c>
      <c r="H441" s="45">
        <f t="shared" si="13"/>
        <v>-1.0799999999999841</v>
      </c>
      <c r="I441" s="45">
        <f t="shared" si="12"/>
        <v>-0.22849888924150727</v>
      </c>
    </row>
    <row r="442" spans="1:9" ht="27.7" customHeight="1" thickBot="1" x14ac:dyDescent="0.3">
      <c r="A442" s="8">
        <f>+A441+2</f>
        <v>34614</v>
      </c>
      <c r="B442" s="12">
        <v>474.07</v>
      </c>
      <c r="C442" s="8">
        <f>+C441+2</f>
        <v>34614</v>
      </c>
      <c r="E442" s="14">
        <v>600.7676363125554</v>
      </c>
      <c r="F442" s="15">
        <v>529.58376284603719</v>
      </c>
      <c r="G442" s="103">
        <f>+G441+2</f>
        <v>34614</v>
      </c>
      <c r="H442" s="45">
        <f t="shared" si="13"/>
        <v>2.5</v>
      </c>
      <c r="I442" s="45">
        <f t="shared" si="12"/>
        <v>0.53014398710689825</v>
      </c>
    </row>
    <row r="443" spans="1:9" ht="27.7" customHeight="1" thickBot="1" x14ac:dyDescent="0.3">
      <c r="A443" s="8">
        <f>+A442+3</f>
        <v>34617</v>
      </c>
      <c r="B443" s="12">
        <v>471.17</v>
      </c>
      <c r="C443" s="8">
        <f>+C442+3</f>
        <v>34617</v>
      </c>
      <c r="E443" s="14">
        <v>597.09259645492591</v>
      </c>
      <c r="F443" s="15">
        <v>523.993502834335</v>
      </c>
      <c r="G443" s="103">
        <f>+G442+3</f>
        <v>34617</v>
      </c>
      <c r="H443" s="45">
        <f t="shared" si="13"/>
        <v>-2.8999999999999773</v>
      </c>
      <c r="I443" s="45">
        <f t="shared" si="12"/>
        <v>-0.61172400700318041</v>
      </c>
    </row>
    <row r="444" spans="1:9" ht="27.7" customHeight="1" thickBot="1" x14ac:dyDescent="0.3">
      <c r="A444" s="8">
        <f>+A443+2</f>
        <v>34619</v>
      </c>
      <c r="B444" s="12">
        <v>470.67</v>
      </c>
      <c r="C444" s="8">
        <f>+C443+2</f>
        <v>34619</v>
      </c>
      <c r="E444" s="14">
        <v>596.45896889326571</v>
      </c>
      <c r="F444" s="15">
        <v>524.7557080256405</v>
      </c>
      <c r="G444" s="103">
        <f>+G443+2</f>
        <v>34619</v>
      </c>
      <c r="H444" s="45">
        <f t="shared" si="13"/>
        <v>-0.5</v>
      </c>
      <c r="I444" s="45">
        <f t="shared" si="12"/>
        <v>-0.10611881062037055</v>
      </c>
    </row>
    <row r="445" spans="1:9" ht="27.7" customHeight="1" thickBot="1" x14ac:dyDescent="0.3">
      <c r="A445" s="8">
        <f>+A444+2</f>
        <v>34621</v>
      </c>
      <c r="B445" s="12">
        <v>473.72</v>
      </c>
      <c r="C445" s="8">
        <f>+C444+2</f>
        <v>34621</v>
      </c>
      <c r="E445" s="14">
        <v>600.32409701939321</v>
      </c>
      <c r="F445" s="15">
        <v>534.34657183312754</v>
      </c>
      <c r="G445" s="103">
        <f>+G444+2</f>
        <v>34621</v>
      </c>
      <c r="H445" s="45">
        <f t="shared" si="13"/>
        <v>3.0500000000000114</v>
      </c>
      <c r="I445" s="45">
        <f t="shared" si="12"/>
        <v>0.64801240784413949</v>
      </c>
    </row>
    <row r="446" spans="1:9" ht="27.7" customHeight="1" thickBot="1" x14ac:dyDescent="0.3">
      <c r="A446" s="8">
        <f>+A445+3</f>
        <v>34624</v>
      </c>
      <c r="B446" s="12">
        <v>473.46</v>
      </c>
      <c r="C446" s="8">
        <f>+C445+3</f>
        <v>34624</v>
      </c>
      <c r="E446" s="14">
        <v>599.99461068732978</v>
      </c>
      <c r="F446" s="15">
        <v>538.50501170452924</v>
      </c>
      <c r="G446" s="103">
        <f>+G445+3</f>
        <v>34624</v>
      </c>
      <c r="H446" s="45">
        <f t="shared" si="13"/>
        <v>-0.26000000000004775</v>
      </c>
      <c r="I446" s="45">
        <f t="shared" si="12"/>
        <v>-5.488474204172248E-2</v>
      </c>
    </row>
    <row r="447" spans="1:9" ht="27.7" customHeight="1" thickBot="1" x14ac:dyDescent="0.3">
      <c r="A447" s="8">
        <f>+A446+2</f>
        <v>34626</v>
      </c>
      <c r="B447" s="12">
        <v>473.18</v>
      </c>
      <c r="C447" s="8">
        <f>+C446+2</f>
        <v>34626</v>
      </c>
      <c r="E447" s="14">
        <v>599.63977925280005</v>
      </c>
      <c r="F447" s="15">
        <v>538.493991993946</v>
      </c>
      <c r="G447" s="103">
        <f>+G446+2</f>
        <v>34626</v>
      </c>
      <c r="H447" s="45">
        <f t="shared" si="13"/>
        <v>-0.27999999999997272</v>
      </c>
      <c r="I447" s="45">
        <f t="shared" si="12"/>
        <v>-5.9139103620152227E-2</v>
      </c>
    </row>
    <row r="448" spans="1:9" ht="27.7" customHeight="1" thickBot="1" x14ac:dyDescent="0.3">
      <c r="A448" s="8">
        <f>+A447+2</f>
        <v>34628</v>
      </c>
      <c r="B448" s="12">
        <v>471.65</v>
      </c>
      <c r="C448" s="8">
        <f>+C447+2</f>
        <v>34628</v>
      </c>
      <c r="E448" s="14">
        <v>597.70087891411958</v>
      </c>
      <c r="F448" s="15">
        <v>539.68166665881483</v>
      </c>
      <c r="G448" s="103">
        <f>+G447+2</f>
        <v>34628</v>
      </c>
      <c r="H448" s="45">
        <f t="shared" si="13"/>
        <v>-1.5300000000000296</v>
      </c>
      <c r="I448" s="45">
        <f t="shared" si="12"/>
        <v>-0.32334418191809239</v>
      </c>
    </row>
    <row r="449" spans="1:9" ht="27.7" customHeight="1" thickBot="1" x14ac:dyDescent="0.3">
      <c r="A449" s="8">
        <f>+A448+3</f>
        <v>34631</v>
      </c>
      <c r="B449" s="12">
        <v>471.07</v>
      </c>
      <c r="C449" s="8">
        <f>+C448+3</f>
        <v>34631</v>
      </c>
      <c r="E449" s="14">
        <v>596.96587094259371</v>
      </c>
      <c r="F449" s="15">
        <v>536.39917068977297</v>
      </c>
      <c r="G449" s="103">
        <f>+G448+3</f>
        <v>34631</v>
      </c>
      <c r="H449" s="45">
        <f t="shared" si="13"/>
        <v>-0.57999999999998408</v>
      </c>
      <c r="I449" s="45">
        <f t="shared" si="12"/>
        <v>-0.12297254319940296</v>
      </c>
    </row>
    <row r="450" spans="1:9" ht="27.7" customHeight="1" thickBot="1" x14ac:dyDescent="0.3">
      <c r="A450" s="8">
        <f>+A449+2</f>
        <v>34633</v>
      </c>
      <c r="B450" s="12">
        <v>467.64</v>
      </c>
      <c r="C450" s="8">
        <f>+C449+2</f>
        <v>34633</v>
      </c>
      <c r="E450" s="14">
        <v>592.61918586960439</v>
      </c>
      <c r="F450" s="15">
        <v>534.17279827237303</v>
      </c>
      <c r="G450" s="103">
        <f>+G449+2</f>
        <v>34633</v>
      </c>
      <c r="H450" s="45">
        <f t="shared" si="13"/>
        <v>-3.4300000000000068</v>
      </c>
      <c r="I450" s="45">
        <f t="shared" si="12"/>
        <v>-0.72812957734519435</v>
      </c>
    </row>
    <row r="451" spans="1:9" ht="27.7" customHeight="1" thickBot="1" x14ac:dyDescent="0.3">
      <c r="A451" s="8">
        <f>+A450+2</f>
        <v>34635</v>
      </c>
      <c r="B451" s="12">
        <v>465.26</v>
      </c>
      <c r="C451" s="8">
        <f>+C450+2</f>
        <v>34635</v>
      </c>
      <c r="E451" s="14">
        <v>589.60311867610153</v>
      </c>
      <c r="F451" s="15">
        <v>529.84399620352849</v>
      </c>
      <c r="G451" s="103">
        <f>+G450+2</f>
        <v>34635</v>
      </c>
      <c r="H451" s="45">
        <f t="shared" si="13"/>
        <v>-2.3799999999999955</v>
      </c>
      <c r="I451" s="45">
        <f t="shared" si="12"/>
        <v>-0.50893849970062344</v>
      </c>
    </row>
    <row r="452" spans="1:9" ht="27.7" customHeight="1" thickBot="1" x14ac:dyDescent="0.3">
      <c r="A452" s="8">
        <f>+A451+3</f>
        <v>34638</v>
      </c>
      <c r="B452" s="12">
        <v>462.76</v>
      </c>
      <c r="C452" s="8">
        <f>+C451+3</f>
        <v>34638</v>
      </c>
      <c r="E452" s="14">
        <v>586.43498086780028</v>
      </c>
      <c r="F452" s="15">
        <v>523.22821381700578</v>
      </c>
      <c r="G452" s="103">
        <f>+G451+3</f>
        <v>34638</v>
      </c>
      <c r="H452" s="45">
        <f t="shared" si="13"/>
        <v>-2.5</v>
      </c>
      <c r="I452" s="45">
        <f t="shared" si="12"/>
        <v>-0.53733396380518417</v>
      </c>
    </row>
    <row r="453" spans="1:9" ht="27.7" customHeight="1" thickBot="1" x14ac:dyDescent="0.3">
      <c r="A453" s="8">
        <f>+A452+2</f>
        <v>34640</v>
      </c>
      <c r="B453" s="12">
        <v>462.67</v>
      </c>
      <c r="C453" s="8">
        <f>+C452+2</f>
        <v>34640</v>
      </c>
      <c r="E453" s="14">
        <v>586.50809150231748</v>
      </c>
      <c r="F453" s="15">
        <v>526.91205843047408</v>
      </c>
      <c r="G453" s="103">
        <f>+G452+2</f>
        <v>34640</v>
      </c>
      <c r="H453" s="45">
        <f t="shared" si="13"/>
        <v>-8.9999999999974989E-2</v>
      </c>
      <c r="I453" s="45">
        <f t="shared" si="12"/>
        <v>-1.9448526233895539E-2</v>
      </c>
    </row>
    <row r="454" spans="1:9" ht="27.7" customHeight="1" thickBot="1" x14ac:dyDescent="0.3">
      <c r="A454" s="8">
        <f>+A453+2</f>
        <v>34642</v>
      </c>
      <c r="B454" s="12">
        <v>466.29</v>
      </c>
      <c r="C454" s="8">
        <f>+C453+2</f>
        <v>34642</v>
      </c>
      <c r="E454" s="14">
        <v>591.09701944499454</v>
      </c>
      <c r="F454" s="15">
        <v>524.61862836920284</v>
      </c>
      <c r="G454" s="103">
        <f>+G453+2</f>
        <v>34642</v>
      </c>
      <c r="H454" s="45">
        <f t="shared" si="13"/>
        <v>3.6200000000000045</v>
      </c>
      <c r="I454" s="45">
        <f t="shared" si="12"/>
        <v>0.78241511228305372</v>
      </c>
    </row>
    <row r="455" spans="1:9" ht="27.7" customHeight="1" thickBot="1" x14ac:dyDescent="0.3">
      <c r="A455" s="8">
        <f>+A454+3</f>
        <v>34645</v>
      </c>
      <c r="B455" s="12">
        <v>467.46</v>
      </c>
      <c r="C455" s="8">
        <f>+C454+3</f>
        <v>34645</v>
      </c>
      <c r="E455" s="14">
        <v>592.58018123862212</v>
      </c>
      <c r="F455" s="15">
        <v>527.96193885009893</v>
      </c>
      <c r="G455" s="103">
        <f>+G454+3</f>
        <v>34645</v>
      </c>
      <c r="H455" s="45">
        <f t="shared" si="13"/>
        <v>1.1699999999999591</v>
      </c>
      <c r="I455" s="45">
        <f t="shared" ref="I455:I518" si="14">H455/B454*100</f>
        <v>0.2509168114263568</v>
      </c>
    </row>
    <row r="456" spans="1:9" ht="27.7" customHeight="1" thickBot="1" x14ac:dyDescent="0.3">
      <c r="A456" s="8">
        <f>+A455+2</f>
        <v>34647</v>
      </c>
      <c r="B456" s="12">
        <v>464.96</v>
      </c>
      <c r="C456" s="8">
        <f>+C455+2</f>
        <v>34647</v>
      </c>
      <c r="E456" s="14">
        <v>589.41103210693905</v>
      </c>
      <c r="F456" s="15">
        <v>526.1821468976708</v>
      </c>
      <c r="G456" s="103">
        <f>+G455+2</f>
        <v>34647</v>
      </c>
      <c r="H456" s="45">
        <f t="shared" ref="H456:H519" si="15">B456-B455</f>
        <v>-2.5</v>
      </c>
      <c r="I456" s="45">
        <f t="shared" si="14"/>
        <v>-0.5348051170153596</v>
      </c>
    </row>
    <row r="457" spans="1:9" ht="27.7" customHeight="1" thickBot="1" x14ac:dyDescent="0.3">
      <c r="A457" s="8">
        <f>+A456+2</f>
        <v>34649</v>
      </c>
      <c r="B457" s="12">
        <v>460.37</v>
      </c>
      <c r="C457" s="8">
        <f>+C456+2</f>
        <v>34649</v>
      </c>
      <c r="E457" s="14">
        <v>583.59247430116898</v>
      </c>
      <c r="F457" s="15">
        <v>515.97714825727667</v>
      </c>
      <c r="G457" s="103">
        <f>+G456+2</f>
        <v>34649</v>
      </c>
      <c r="H457" s="45">
        <f t="shared" si="15"/>
        <v>-4.589999999999975</v>
      </c>
      <c r="I457" s="45">
        <f t="shared" si="14"/>
        <v>-0.98718169304885905</v>
      </c>
    </row>
    <row r="458" spans="1:9" ht="27.7" customHeight="1" thickBot="1" x14ac:dyDescent="0.3">
      <c r="A458" s="8">
        <f>+A457+3</f>
        <v>34652</v>
      </c>
      <c r="B458" s="12">
        <v>456.8</v>
      </c>
      <c r="C458" s="8">
        <f>+C457+3</f>
        <v>34652</v>
      </c>
      <c r="E458" s="14">
        <v>579.06692934112561</v>
      </c>
      <c r="F458" s="15">
        <v>508.45847786641895</v>
      </c>
      <c r="G458" s="103">
        <f>+G457+3</f>
        <v>34652</v>
      </c>
      <c r="H458" s="45">
        <f t="shared" si="15"/>
        <v>-3.5699999999999932</v>
      </c>
      <c r="I458" s="45">
        <f t="shared" si="14"/>
        <v>-0.77546321437104782</v>
      </c>
    </row>
    <row r="459" spans="1:9" ht="27.7" customHeight="1" thickBot="1" x14ac:dyDescent="0.3">
      <c r="A459" s="8">
        <f>+A458+2</f>
        <v>34654</v>
      </c>
      <c r="B459" s="12">
        <v>452.19</v>
      </c>
      <c r="C459" s="8">
        <f>+C458+2</f>
        <v>34654</v>
      </c>
      <c r="E459" s="14">
        <v>574.24187508270973</v>
      </c>
      <c r="F459" s="15">
        <v>497.49695653349136</v>
      </c>
      <c r="G459" s="103">
        <f>+G458+2</f>
        <v>34654</v>
      </c>
      <c r="H459" s="45">
        <f t="shared" si="15"/>
        <v>-4.6100000000000136</v>
      </c>
      <c r="I459" s="45">
        <f t="shared" si="14"/>
        <v>-1.0091943957968506</v>
      </c>
    </row>
    <row r="460" spans="1:9" ht="27.7" customHeight="1" thickBot="1" x14ac:dyDescent="0.3">
      <c r="A460" s="8">
        <f>+A459+2</f>
        <v>34656</v>
      </c>
      <c r="B460" s="12">
        <v>445.06</v>
      </c>
      <c r="C460" s="8">
        <f>+C459+2</f>
        <v>34656</v>
      </c>
      <c r="E460" s="14">
        <v>565.18739672330389</v>
      </c>
      <c r="F460" s="15">
        <v>490.46347648304402</v>
      </c>
      <c r="G460" s="103">
        <f>+G459+2</f>
        <v>34656</v>
      </c>
      <c r="H460" s="45">
        <f t="shared" si="15"/>
        <v>-7.1299999999999955</v>
      </c>
      <c r="I460" s="45">
        <f t="shared" si="14"/>
        <v>-1.5767708264225206</v>
      </c>
    </row>
    <row r="461" spans="1:9" ht="27.7" customHeight="1" thickBot="1" x14ac:dyDescent="0.3">
      <c r="A461" s="8">
        <f>+A460+3</f>
        <v>34659</v>
      </c>
      <c r="B461" s="12">
        <v>444.52</v>
      </c>
      <c r="C461" s="8">
        <f>+C460+3</f>
        <v>34659</v>
      </c>
      <c r="E461" s="14">
        <v>564.62974769070581</v>
      </c>
      <c r="F461" s="15">
        <v>488.95387174009261</v>
      </c>
      <c r="G461" s="103">
        <f>+G460+3</f>
        <v>34659</v>
      </c>
      <c r="H461" s="45">
        <f t="shared" si="15"/>
        <v>-0.54000000000002046</v>
      </c>
      <c r="I461" s="45">
        <f t="shared" si="14"/>
        <v>-0.12133195524199444</v>
      </c>
    </row>
    <row r="462" spans="1:9" ht="27.7" customHeight="1" thickBot="1" x14ac:dyDescent="0.3">
      <c r="A462" s="8">
        <f>+A461+2</f>
        <v>34661</v>
      </c>
      <c r="B462" s="12">
        <v>444.73</v>
      </c>
      <c r="C462" s="8">
        <f>+C461+2</f>
        <v>34661</v>
      </c>
      <c r="E462" s="14">
        <v>565.97312660582077</v>
      </c>
      <c r="F462" s="15">
        <v>491.82407685149292</v>
      </c>
      <c r="G462" s="103">
        <f>+G461+2</f>
        <v>34661</v>
      </c>
      <c r="H462" s="45">
        <f t="shared" si="15"/>
        <v>0.21000000000003638</v>
      </c>
      <c r="I462" s="45">
        <f t="shared" si="14"/>
        <v>4.724196886530109E-2</v>
      </c>
    </row>
    <row r="463" spans="1:9" ht="27.7" customHeight="1" thickBot="1" x14ac:dyDescent="0.3">
      <c r="A463" s="8">
        <f>+A462+2</f>
        <v>34663</v>
      </c>
      <c r="B463" s="12">
        <v>445.04</v>
      </c>
      <c r="C463" s="8">
        <f>+C462+2</f>
        <v>34663</v>
      </c>
      <c r="E463" s="14">
        <v>566.36763938716638</v>
      </c>
      <c r="F463" s="15">
        <v>489.81126099830885</v>
      </c>
      <c r="G463" s="103">
        <f>+G462+2</f>
        <v>34663</v>
      </c>
      <c r="H463" s="45">
        <f t="shared" si="15"/>
        <v>0.31000000000000227</v>
      </c>
      <c r="I463" s="45">
        <f t="shared" si="14"/>
        <v>6.9705214399748666E-2</v>
      </c>
    </row>
    <row r="464" spans="1:9" ht="27.7" customHeight="1" thickBot="1" x14ac:dyDescent="0.3">
      <c r="A464" s="8">
        <f>+A463+3</f>
        <v>34666</v>
      </c>
      <c r="B464" s="12">
        <v>444.52</v>
      </c>
      <c r="C464" s="8">
        <f>+C463+3</f>
        <v>34666</v>
      </c>
      <c r="E464" s="14">
        <v>565.82546284577074</v>
      </c>
      <c r="F464" s="15">
        <v>487.75917284138626</v>
      </c>
      <c r="G464" s="103">
        <f>+G463+3</f>
        <v>34666</v>
      </c>
      <c r="H464" s="45">
        <f t="shared" si="15"/>
        <v>-0.52000000000003865</v>
      </c>
      <c r="I464" s="45">
        <f t="shared" si="14"/>
        <v>-0.11684342980407124</v>
      </c>
    </row>
    <row r="465" spans="1:9" ht="27.7" customHeight="1" thickBot="1" x14ac:dyDescent="0.3">
      <c r="A465" s="8">
        <f>+A464+2</f>
        <v>34668</v>
      </c>
      <c r="B465" s="12">
        <v>446.89</v>
      </c>
      <c r="C465" s="8">
        <f>+C464+2</f>
        <v>34668</v>
      </c>
      <c r="E465" s="14">
        <v>569.22360175183337</v>
      </c>
      <c r="F465" s="15">
        <v>488.86554958144808</v>
      </c>
      <c r="G465" s="103">
        <f>+G464+2</f>
        <v>34668</v>
      </c>
      <c r="H465" s="45">
        <f t="shared" si="15"/>
        <v>2.3700000000000045</v>
      </c>
      <c r="I465" s="45">
        <f t="shared" si="14"/>
        <v>0.53315936290830657</v>
      </c>
    </row>
    <row r="466" spans="1:9" ht="27.7" customHeight="1" thickBot="1" x14ac:dyDescent="0.3">
      <c r="A466" s="8">
        <f>+A465+2</f>
        <v>34670</v>
      </c>
      <c r="B466" s="12">
        <v>446.62</v>
      </c>
      <c r="C466" s="8">
        <f>+C465+2</f>
        <v>34670</v>
      </c>
      <c r="E466" s="14">
        <v>568.87969078387039</v>
      </c>
      <c r="F466" s="15">
        <v>487.50483750122362</v>
      </c>
      <c r="G466" s="103">
        <f>+G465+2</f>
        <v>34670</v>
      </c>
      <c r="H466" s="45">
        <f t="shared" si="15"/>
        <v>-0.26999999999998181</v>
      </c>
      <c r="I466" s="45">
        <f t="shared" si="14"/>
        <v>-6.0417552417816871E-2</v>
      </c>
    </row>
    <row r="467" spans="1:9" ht="27.7" customHeight="1" thickBot="1" x14ac:dyDescent="0.3">
      <c r="A467" s="8">
        <f>+A466+3</f>
        <v>34673</v>
      </c>
      <c r="B467" s="12">
        <v>447.47</v>
      </c>
      <c r="C467" s="8">
        <f>+C466+3</f>
        <v>34673</v>
      </c>
      <c r="E467" s="14">
        <v>570.13844249746569</v>
      </c>
      <c r="F467" s="15">
        <v>487.44092652744683</v>
      </c>
      <c r="G467" s="103">
        <f>+G466+3</f>
        <v>34673</v>
      </c>
      <c r="H467" s="45">
        <f t="shared" si="15"/>
        <v>0.85000000000002274</v>
      </c>
      <c r="I467" s="45">
        <f t="shared" si="14"/>
        <v>0.19031839147374116</v>
      </c>
    </row>
    <row r="468" spans="1:9" ht="27.7" customHeight="1" thickBot="1" x14ac:dyDescent="0.3">
      <c r="A468" s="8">
        <f>+A467+2</f>
        <v>34675</v>
      </c>
      <c r="B468" s="12">
        <v>447.95</v>
      </c>
      <c r="C468" s="8">
        <f>+C467+2</f>
        <v>34675</v>
      </c>
      <c r="E468" s="14">
        <v>570.75002864267935</v>
      </c>
      <c r="F468" s="15">
        <v>489.29434750847599</v>
      </c>
      <c r="G468" s="103">
        <f>+G467+2</f>
        <v>34675</v>
      </c>
      <c r="H468" s="45">
        <f t="shared" si="15"/>
        <v>0.47999999999996135</v>
      </c>
      <c r="I468" s="45">
        <f t="shared" si="14"/>
        <v>0.10726976110129423</v>
      </c>
    </row>
    <row r="469" spans="1:9" ht="27.7" customHeight="1" thickBot="1" x14ac:dyDescent="0.3">
      <c r="A469" s="8">
        <f>+A468+2</f>
        <v>34677</v>
      </c>
      <c r="B469" s="12">
        <v>452.17</v>
      </c>
      <c r="C469" s="8">
        <f>+C468+2</f>
        <v>34677</v>
      </c>
      <c r="E469" s="14">
        <v>576.33780054990746</v>
      </c>
      <c r="F469" s="15">
        <v>493.14338257372901</v>
      </c>
      <c r="G469" s="103">
        <f>+G468+2</f>
        <v>34677</v>
      </c>
      <c r="H469" s="45">
        <f t="shared" si="15"/>
        <v>4.2200000000000273</v>
      </c>
      <c r="I469" s="45">
        <f t="shared" si="14"/>
        <v>0.94206942739145594</v>
      </c>
    </row>
    <row r="470" spans="1:9" ht="27.7" customHeight="1" thickBot="1" x14ac:dyDescent="0.3">
      <c r="A470" s="8">
        <f>+A469+3</f>
        <v>34680</v>
      </c>
      <c r="B470" s="12">
        <v>458.36</v>
      </c>
      <c r="C470" s="8">
        <f>+C469+3</f>
        <v>34680</v>
      </c>
      <c r="E470" s="14">
        <v>584.22760081397621</v>
      </c>
      <c r="F470" s="15">
        <v>499.21497444125185</v>
      </c>
      <c r="G470" s="103">
        <f>+G469+3</f>
        <v>34680</v>
      </c>
      <c r="H470" s="45">
        <f t="shared" si="15"/>
        <v>6.1899999999999977</v>
      </c>
      <c r="I470" s="45">
        <f t="shared" si="14"/>
        <v>1.3689541544109511</v>
      </c>
    </row>
    <row r="471" spans="1:9" ht="27.7" customHeight="1" thickBot="1" x14ac:dyDescent="0.3">
      <c r="A471" s="8">
        <f>+A470+2</f>
        <v>34682</v>
      </c>
      <c r="B471" s="12">
        <v>461.97</v>
      </c>
      <c r="C471" s="8">
        <f>+C470+2</f>
        <v>34682</v>
      </c>
      <c r="E471" s="14">
        <v>589.25523001546605</v>
      </c>
      <c r="F471" s="15">
        <v>504.82817678582643</v>
      </c>
      <c r="G471" s="103">
        <f>+G470+2</f>
        <v>34682</v>
      </c>
      <c r="H471" s="45">
        <f t="shared" si="15"/>
        <v>3.6100000000000136</v>
      </c>
      <c r="I471" s="45">
        <f t="shared" si="14"/>
        <v>0.78759054018675578</v>
      </c>
    </row>
    <row r="472" spans="1:9" ht="27.7" customHeight="1" thickBot="1" x14ac:dyDescent="0.3">
      <c r="A472" s="8">
        <f>+A471+2</f>
        <v>34684</v>
      </c>
      <c r="B472" s="12">
        <v>468.34</v>
      </c>
      <c r="C472" s="8">
        <f>+C471+2</f>
        <v>34684</v>
      </c>
      <c r="E472" s="14">
        <v>597.80648506670548</v>
      </c>
      <c r="F472" s="15">
        <v>512.26590053140444</v>
      </c>
      <c r="G472" s="103">
        <f>+G471+2</f>
        <v>34684</v>
      </c>
      <c r="H472" s="45">
        <f t="shared" si="15"/>
        <v>6.3699999999999477</v>
      </c>
      <c r="I472" s="45">
        <f t="shared" si="14"/>
        <v>1.3788774162824311</v>
      </c>
    </row>
    <row r="473" spans="1:9" ht="27.7" customHeight="1" thickBot="1" x14ac:dyDescent="0.3">
      <c r="A473" s="8">
        <f>+A472+3</f>
        <v>34687</v>
      </c>
      <c r="B473" s="12">
        <v>471.04</v>
      </c>
      <c r="C473" s="8">
        <f>+C472+3</f>
        <v>34687</v>
      </c>
      <c r="E473" s="14">
        <v>601.77999963824755</v>
      </c>
      <c r="F473" s="15">
        <v>514.21327359424117</v>
      </c>
      <c r="G473" s="103">
        <f>+G472+3</f>
        <v>34687</v>
      </c>
      <c r="H473" s="45">
        <f t="shared" si="15"/>
        <v>2.7000000000000455</v>
      </c>
      <c r="I473" s="45">
        <f t="shared" si="14"/>
        <v>0.57650424904984532</v>
      </c>
    </row>
    <row r="474" spans="1:9" ht="27.7" customHeight="1" thickBot="1" x14ac:dyDescent="0.3">
      <c r="A474" s="8">
        <f>+A473+2</f>
        <v>34689</v>
      </c>
      <c r="B474" s="12">
        <v>476.1</v>
      </c>
      <c r="C474" s="8">
        <f>+C473+2</f>
        <v>34689</v>
      </c>
      <c r="E474" s="14">
        <v>608.24443322811157</v>
      </c>
      <c r="F474" s="15">
        <v>520.8695587702739</v>
      </c>
      <c r="G474" s="103">
        <f>+G473+2</f>
        <v>34689</v>
      </c>
      <c r="H474" s="45">
        <f t="shared" si="15"/>
        <v>5.0600000000000023</v>
      </c>
      <c r="I474" s="45">
        <f t="shared" si="14"/>
        <v>1.0742187500000004</v>
      </c>
    </row>
    <row r="475" spans="1:9" ht="27.7" customHeight="1" thickBot="1" x14ac:dyDescent="0.3">
      <c r="A475" s="8">
        <v>34708</v>
      </c>
      <c r="B475" s="12">
        <v>484.5</v>
      </c>
      <c r="C475" s="8">
        <v>34708</v>
      </c>
      <c r="E475" s="14">
        <v>619.17176948278825</v>
      </c>
      <c r="F475" s="15">
        <v>532.34413784015726</v>
      </c>
      <c r="G475" s="103">
        <v>34708</v>
      </c>
      <c r="H475" s="45">
        <f t="shared" si="15"/>
        <v>8.3999999999999773</v>
      </c>
      <c r="I475" s="45">
        <f t="shared" si="14"/>
        <v>1.7643352236924967</v>
      </c>
    </row>
    <row r="476" spans="1:9" ht="27.7" customHeight="1" thickBot="1" x14ac:dyDescent="0.3">
      <c r="A476" s="8">
        <v>34710</v>
      </c>
      <c r="B476" s="12">
        <v>483.29</v>
      </c>
      <c r="C476" s="8">
        <v>34710</v>
      </c>
      <c r="E476" s="14">
        <v>617.62543750946702</v>
      </c>
      <c r="F476" s="15">
        <v>536.23505344354487</v>
      </c>
      <c r="G476" s="103">
        <v>34710</v>
      </c>
      <c r="H476" s="45">
        <f t="shared" si="15"/>
        <v>-1.2099999999999795</v>
      </c>
      <c r="I476" s="45">
        <f t="shared" si="14"/>
        <v>-0.24974200206397926</v>
      </c>
    </row>
    <row r="477" spans="1:9" ht="27.7" customHeight="1" thickBot="1" x14ac:dyDescent="0.3">
      <c r="A477" s="8">
        <v>34712</v>
      </c>
      <c r="B477" s="12">
        <v>487.34</v>
      </c>
      <c r="C477" s="8">
        <v>34712</v>
      </c>
      <c r="E477" s="14">
        <v>622.80117675901352</v>
      </c>
      <c r="F477" s="15">
        <v>542.6468517155356</v>
      </c>
      <c r="G477" s="103">
        <v>34712</v>
      </c>
      <c r="H477" s="45">
        <f t="shared" si="15"/>
        <v>4.0499999999999545</v>
      </c>
      <c r="I477" s="45">
        <f t="shared" si="14"/>
        <v>0.83800616607005196</v>
      </c>
    </row>
    <row r="478" spans="1:9" ht="27.7" customHeight="1" thickBot="1" x14ac:dyDescent="0.3">
      <c r="A478" s="8">
        <v>34715</v>
      </c>
      <c r="B478" s="12">
        <v>482.49</v>
      </c>
      <c r="C478" s="8">
        <v>34715</v>
      </c>
      <c r="E478" s="14">
        <v>616.60306926264309</v>
      </c>
      <c r="F478" s="15">
        <v>536.50303032095826</v>
      </c>
      <c r="G478" s="103">
        <v>34715</v>
      </c>
      <c r="H478" s="45">
        <f t="shared" si="15"/>
        <v>-4.8499999999999659</v>
      </c>
      <c r="I478" s="45">
        <f t="shared" si="14"/>
        <v>-0.99519842409815862</v>
      </c>
    </row>
    <row r="479" spans="1:9" ht="27.7" customHeight="1" thickBot="1" x14ac:dyDescent="0.3">
      <c r="A479" s="8">
        <v>34717</v>
      </c>
      <c r="B479" s="12">
        <v>482.67</v>
      </c>
      <c r="C479" s="8">
        <v>34717</v>
      </c>
      <c r="E479" s="14">
        <v>616.83310211817854</v>
      </c>
      <c r="F479" s="15">
        <v>537.38729579349206</v>
      </c>
      <c r="G479" s="103">
        <v>34717</v>
      </c>
      <c r="H479" s="45">
        <f t="shared" si="15"/>
        <v>0.18000000000000682</v>
      </c>
      <c r="I479" s="45">
        <f t="shared" si="14"/>
        <v>3.7306472673010183E-2</v>
      </c>
    </row>
    <row r="480" spans="1:9" ht="27.7" customHeight="1" thickBot="1" x14ac:dyDescent="0.3">
      <c r="A480" s="8">
        <v>34719</v>
      </c>
      <c r="B480" s="12">
        <v>483.54</v>
      </c>
      <c r="C480" s="8">
        <v>34719</v>
      </c>
      <c r="E480" s="14">
        <v>617.94492758659976</v>
      </c>
      <c r="F480" s="15">
        <v>541.29579079802465</v>
      </c>
      <c r="G480" s="103">
        <v>34719</v>
      </c>
      <c r="H480" s="45">
        <f t="shared" si="15"/>
        <v>0.87000000000000455</v>
      </c>
      <c r="I480" s="45">
        <f t="shared" si="14"/>
        <v>0.18024737398222482</v>
      </c>
    </row>
    <row r="481" spans="1:9" ht="27.7" customHeight="1" thickBot="1" x14ac:dyDescent="0.3">
      <c r="A481" s="8">
        <v>34722</v>
      </c>
      <c r="B481" s="12">
        <v>478.03</v>
      </c>
      <c r="C481" s="8">
        <v>34722</v>
      </c>
      <c r="E481" s="14">
        <v>610.90336628659941</v>
      </c>
      <c r="F481" s="15">
        <v>536.26317389018004</v>
      </c>
      <c r="G481" s="103">
        <v>34722</v>
      </c>
      <c r="H481" s="45">
        <f t="shared" si="15"/>
        <v>-5.5100000000000477</v>
      </c>
      <c r="I481" s="45">
        <f t="shared" si="14"/>
        <v>-1.1395127600612251</v>
      </c>
    </row>
    <row r="482" spans="1:9" ht="27.7" customHeight="1" thickBot="1" x14ac:dyDescent="0.3">
      <c r="A482" s="8">
        <v>34724</v>
      </c>
      <c r="B482" s="12">
        <v>474.13</v>
      </c>
      <c r="C482" s="8">
        <v>34724</v>
      </c>
      <c r="E482" s="14">
        <v>605.91932108333242</v>
      </c>
      <c r="F482" s="15">
        <v>531.76930144204948</v>
      </c>
      <c r="G482" s="103">
        <v>34724</v>
      </c>
      <c r="H482" s="45">
        <f t="shared" si="15"/>
        <v>-3.8999999999999773</v>
      </c>
      <c r="I482" s="45">
        <f t="shared" si="14"/>
        <v>-0.81584837771687502</v>
      </c>
    </row>
    <row r="483" spans="1:9" ht="27.7" customHeight="1" thickBot="1" x14ac:dyDescent="0.3">
      <c r="A483" s="8">
        <v>34726</v>
      </c>
      <c r="B483" s="12">
        <v>473.63</v>
      </c>
      <c r="C483" s="8">
        <v>34726</v>
      </c>
      <c r="E483" s="14">
        <v>605.28034092906739</v>
      </c>
      <c r="F483" s="15">
        <v>529.90682554048465</v>
      </c>
      <c r="G483" s="103">
        <v>34726</v>
      </c>
      <c r="H483" s="45">
        <f t="shared" si="15"/>
        <v>-0.5</v>
      </c>
      <c r="I483" s="45">
        <f t="shared" si="14"/>
        <v>-0.10545630945099445</v>
      </c>
    </row>
    <row r="484" spans="1:9" ht="27.7" customHeight="1" thickBot="1" x14ac:dyDescent="0.3">
      <c r="A484" s="8">
        <v>34729</v>
      </c>
      <c r="B484" s="12">
        <v>476.57</v>
      </c>
      <c r="C484" s="8">
        <v>34729</v>
      </c>
      <c r="E484" s="14">
        <v>609.03754423614566</v>
      </c>
      <c r="F484" s="15">
        <v>534.17788290979263</v>
      </c>
      <c r="G484" s="103">
        <v>34729</v>
      </c>
      <c r="H484" s="45">
        <f t="shared" si="15"/>
        <v>2.9399999999999977</v>
      </c>
      <c r="I484" s="45">
        <f t="shared" si="14"/>
        <v>0.62073770664864936</v>
      </c>
    </row>
    <row r="485" spans="1:9" ht="27.7" customHeight="1" thickBot="1" x14ac:dyDescent="0.3">
      <c r="A485" s="8">
        <v>34731</v>
      </c>
      <c r="B485" s="12">
        <v>477.2</v>
      </c>
      <c r="C485" s="8">
        <v>34731</v>
      </c>
      <c r="E485" s="14">
        <v>609.93010898864361</v>
      </c>
      <c r="F485" s="15">
        <v>532.46522537354804</v>
      </c>
      <c r="G485" s="103">
        <v>34731</v>
      </c>
      <c r="H485" s="45">
        <f t="shared" si="15"/>
        <v>0.62999999999999545</v>
      </c>
      <c r="I485" s="45">
        <f t="shared" si="14"/>
        <v>0.13219464087122468</v>
      </c>
    </row>
    <row r="486" spans="1:9" ht="27.7" customHeight="1" thickBot="1" x14ac:dyDescent="0.3">
      <c r="A486" s="8">
        <v>34733</v>
      </c>
      <c r="B486" s="12">
        <v>477.65</v>
      </c>
      <c r="C486" s="8">
        <v>34733</v>
      </c>
      <c r="E486" s="14">
        <v>610.50527359267733</v>
      </c>
      <c r="F486" s="15">
        <v>533.73799571085533</v>
      </c>
      <c r="G486" s="103">
        <v>34733</v>
      </c>
      <c r="H486" s="45">
        <f t="shared" si="15"/>
        <v>0.44999999999998863</v>
      </c>
      <c r="I486" s="45">
        <f t="shared" si="14"/>
        <v>9.430008382229435E-2</v>
      </c>
    </row>
    <row r="487" spans="1:9" ht="27.7" customHeight="1" thickBot="1" x14ac:dyDescent="0.3">
      <c r="A487" s="8">
        <v>34736</v>
      </c>
      <c r="B487" s="12">
        <v>476.17</v>
      </c>
      <c r="C487" s="8">
        <v>34736</v>
      </c>
      <c r="E487" s="14">
        <v>608.6136211171887</v>
      </c>
      <c r="F487" s="15">
        <v>529.63940013076876</v>
      </c>
      <c r="G487" s="103">
        <v>34736</v>
      </c>
      <c r="H487" s="45">
        <f t="shared" si="15"/>
        <v>-1.4799999999999613</v>
      </c>
      <c r="I487" s="45">
        <f t="shared" si="14"/>
        <v>-0.30985030880350911</v>
      </c>
    </row>
    <row r="488" spans="1:9" ht="27.7" customHeight="1" thickBot="1" x14ac:dyDescent="0.3">
      <c r="A488" s="8">
        <v>34738</v>
      </c>
      <c r="B488" s="12">
        <v>476.72</v>
      </c>
      <c r="C488" s="8">
        <v>34738</v>
      </c>
      <c r="E488" s="14">
        <v>609.31660007767437</v>
      </c>
      <c r="F488" s="15">
        <v>528.32084684065319</v>
      </c>
      <c r="G488" s="103">
        <v>34738</v>
      </c>
      <c r="H488" s="45">
        <f t="shared" si="15"/>
        <v>0.55000000000001137</v>
      </c>
      <c r="I488" s="45">
        <f t="shared" si="14"/>
        <v>0.11550496671357106</v>
      </c>
    </row>
    <row r="489" spans="1:9" ht="27.7" customHeight="1" thickBot="1" x14ac:dyDescent="0.3">
      <c r="A489" s="8">
        <v>34740</v>
      </c>
      <c r="B489" s="12">
        <v>473.93</v>
      </c>
      <c r="C489" s="8">
        <v>34740</v>
      </c>
      <c r="E489" s="14">
        <v>605.75057953266526</v>
      </c>
      <c r="F489" s="15">
        <v>525.75083426752974</v>
      </c>
      <c r="G489" s="103">
        <v>34740</v>
      </c>
      <c r="H489" s="45">
        <f t="shared" si="15"/>
        <v>-2.7900000000000205</v>
      </c>
      <c r="I489" s="45">
        <f t="shared" si="14"/>
        <v>-0.58524920288639459</v>
      </c>
    </row>
    <row r="490" spans="1:9" ht="27.7" customHeight="1" thickBot="1" x14ac:dyDescent="0.3">
      <c r="A490" s="8">
        <v>34743</v>
      </c>
      <c r="B490" s="12">
        <v>472.3</v>
      </c>
      <c r="C490" s="8">
        <v>34743</v>
      </c>
      <c r="E490" s="14">
        <v>603.66720552249876</v>
      </c>
      <c r="F490" s="15">
        <v>526.50069190044837</v>
      </c>
      <c r="G490" s="103">
        <v>34743</v>
      </c>
      <c r="H490" s="45">
        <f t="shared" si="15"/>
        <v>-1.6299999999999955</v>
      </c>
      <c r="I490" s="45">
        <f t="shared" si="14"/>
        <v>-0.34393264828139081</v>
      </c>
    </row>
    <row r="491" spans="1:9" ht="27.7" customHeight="1" thickBot="1" x14ac:dyDescent="0.3">
      <c r="A491" s="8">
        <v>34745</v>
      </c>
      <c r="B491" s="12">
        <v>471.33</v>
      </c>
      <c r="C491" s="8">
        <v>34745</v>
      </c>
      <c r="E491" s="14">
        <v>602.42740626491491</v>
      </c>
      <c r="F491" s="15">
        <v>528.17394458920603</v>
      </c>
      <c r="G491" s="103">
        <v>34745</v>
      </c>
      <c r="H491" s="45">
        <f t="shared" si="15"/>
        <v>-0.97000000000002728</v>
      </c>
      <c r="I491" s="45">
        <f t="shared" si="14"/>
        <v>-0.20537793775143495</v>
      </c>
    </row>
    <row r="492" spans="1:9" ht="27.7" customHeight="1" thickBot="1" x14ac:dyDescent="0.3">
      <c r="A492" s="8">
        <v>34747</v>
      </c>
      <c r="B492" s="12">
        <v>467.14</v>
      </c>
      <c r="C492" s="8">
        <v>34747</v>
      </c>
      <c r="E492" s="14">
        <v>597.07198472957873</v>
      </c>
      <c r="F492" s="15">
        <v>526.76908743680417</v>
      </c>
      <c r="G492" s="103">
        <v>34747</v>
      </c>
      <c r="H492" s="45">
        <f t="shared" si="15"/>
        <v>-4.1899999999999977</v>
      </c>
      <c r="I492" s="45">
        <f t="shared" si="14"/>
        <v>-0.88897375511849397</v>
      </c>
    </row>
    <row r="493" spans="1:9" ht="27.7" customHeight="1" thickBot="1" x14ac:dyDescent="0.3">
      <c r="A493" s="8">
        <v>34750</v>
      </c>
      <c r="B493" s="12">
        <v>467.27</v>
      </c>
      <c r="C493" s="8">
        <v>34750</v>
      </c>
      <c r="E493" s="14">
        <v>597.23814339296621</v>
      </c>
      <c r="F493" s="15">
        <v>529.56081076978001</v>
      </c>
      <c r="G493" s="103">
        <v>34750</v>
      </c>
      <c r="H493" s="45">
        <f t="shared" si="15"/>
        <v>0.12999999999999545</v>
      </c>
      <c r="I493" s="45">
        <f t="shared" si="14"/>
        <v>2.7828916384808722E-2</v>
      </c>
    </row>
    <row r="494" spans="1:9" ht="27.7" customHeight="1" thickBot="1" x14ac:dyDescent="0.3">
      <c r="A494" s="8">
        <v>34752</v>
      </c>
      <c r="B494" s="12">
        <v>466.96</v>
      </c>
      <c r="C494" s="8">
        <v>34752</v>
      </c>
      <c r="E494" s="14">
        <v>596.84191888796522</v>
      </c>
      <c r="F494" s="15">
        <v>528.67273144299406</v>
      </c>
      <c r="G494" s="103">
        <v>34752</v>
      </c>
      <c r="H494" s="45">
        <f t="shared" si="15"/>
        <v>-0.31000000000000227</v>
      </c>
      <c r="I494" s="45">
        <f t="shared" si="14"/>
        <v>-6.634279966614641E-2</v>
      </c>
    </row>
    <row r="495" spans="1:9" ht="27.7" customHeight="1" thickBot="1" x14ac:dyDescent="0.3">
      <c r="A495" s="8">
        <v>34754</v>
      </c>
      <c r="B495" s="12">
        <v>462.81</v>
      </c>
      <c r="C495" s="8">
        <v>34754</v>
      </c>
      <c r="E495" s="14">
        <v>591.53762309520994</v>
      </c>
      <c r="F495" s="15">
        <v>527.75093275009658</v>
      </c>
      <c r="G495" s="103">
        <v>34754</v>
      </c>
      <c r="H495" s="45">
        <f t="shared" si="15"/>
        <v>-4.1499999999999773</v>
      </c>
      <c r="I495" s="45">
        <f t="shared" si="14"/>
        <v>-0.88872708583175808</v>
      </c>
    </row>
    <row r="496" spans="1:9" ht="27.7" customHeight="1" thickBot="1" x14ac:dyDescent="0.3">
      <c r="A496" s="8">
        <v>34759</v>
      </c>
      <c r="B496" s="12">
        <v>448.68</v>
      </c>
      <c r="C496" s="8">
        <v>34759</v>
      </c>
      <c r="E496" s="14">
        <v>574.65142189349444</v>
      </c>
      <c r="F496" s="15">
        <v>513.29736645069227</v>
      </c>
      <c r="G496" s="103">
        <v>34759</v>
      </c>
      <c r="H496" s="45">
        <f t="shared" si="15"/>
        <v>-14.129999999999995</v>
      </c>
      <c r="I496" s="45">
        <f t="shared" si="14"/>
        <v>-3.053088740519867</v>
      </c>
    </row>
    <row r="497" spans="1:9" ht="27.7" customHeight="1" thickBot="1" x14ac:dyDescent="0.3">
      <c r="A497" s="8">
        <v>34764</v>
      </c>
      <c r="B497" s="12">
        <v>436.99</v>
      </c>
      <c r="C497" s="8">
        <v>34764</v>
      </c>
      <c r="E497" s="14">
        <v>559.67933683970341</v>
      </c>
      <c r="F497" s="15">
        <v>513.91116677103616</v>
      </c>
      <c r="G497" s="103">
        <v>34764</v>
      </c>
      <c r="H497" s="45">
        <f t="shared" si="15"/>
        <v>-11.689999999999998</v>
      </c>
      <c r="I497" s="45">
        <f t="shared" si="14"/>
        <v>-2.6054203441205308</v>
      </c>
    </row>
    <row r="498" spans="1:9" ht="27.7" customHeight="1" thickBot="1" x14ac:dyDescent="0.3">
      <c r="A498" s="8">
        <v>34766</v>
      </c>
      <c r="B498" s="12">
        <v>434.98</v>
      </c>
      <c r="C498" s="8">
        <v>34766</v>
      </c>
      <c r="E498" s="14">
        <v>557.10500912728946</v>
      </c>
      <c r="F498" s="15">
        <v>512.83543617034559</v>
      </c>
      <c r="G498" s="103">
        <v>34766</v>
      </c>
      <c r="H498" s="45">
        <f t="shared" si="15"/>
        <v>-2.0099999999999909</v>
      </c>
      <c r="I498" s="45">
        <f t="shared" si="14"/>
        <v>-0.45996475891896632</v>
      </c>
    </row>
    <row r="499" spans="1:9" ht="27.7" customHeight="1" thickBot="1" x14ac:dyDescent="0.3">
      <c r="A499" s="8">
        <v>34768</v>
      </c>
      <c r="B499" s="12">
        <v>443.66</v>
      </c>
      <c r="C499" s="8">
        <v>34768</v>
      </c>
      <c r="E499" s="14">
        <v>568.22200641273912</v>
      </c>
      <c r="F499" s="15">
        <v>511.59507106576518</v>
      </c>
      <c r="G499" s="103">
        <v>34768</v>
      </c>
      <c r="H499" s="45">
        <f t="shared" si="15"/>
        <v>8.6800000000000068</v>
      </c>
      <c r="I499" s="45">
        <f t="shared" si="14"/>
        <v>1.9954940457032524</v>
      </c>
    </row>
    <row r="500" spans="1:9" ht="27.7" customHeight="1" thickBot="1" x14ac:dyDescent="0.3">
      <c r="A500" s="8">
        <v>34773</v>
      </c>
      <c r="B500" s="12">
        <v>444.98</v>
      </c>
      <c r="C500" s="8">
        <v>34773</v>
      </c>
      <c r="E500" s="14">
        <v>570.28808990709263</v>
      </c>
      <c r="F500" s="15">
        <v>511.63844157855829</v>
      </c>
      <c r="G500" s="103">
        <v>34773</v>
      </c>
      <c r="H500" s="45">
        <f t="shared" si="15"/>
        <v>1.3199999999999932</v>
      </c>
      <c r="I500" s="45">
        <f t="shared" si="14"/>
        <v>0.29752513185772733</v>
      </c>
    </row>
    <row r="501" spans="1:9" ht="27.7" customHeight="1" thickBot="1" x14ac:dyDescent="0.3">
      <c r="A501" s="8">
        <v>34775</v>
      </c>
      <c r="B501" s="12">
        <v>443.08</v>
      </c>
      <c r="C501" s="8">
        <v>34775</v>
      </c>
      <c r="E501" s="14">
        <v>567.85304255479923</v>
      </c>
      <c r="F501" s="15">
        <v>511.93725004080085</v>
      </c>
      <c r="G501" s="103">
        <v>34775</v>
      </c>
      <c r="H501" s="45">
        <f t="shared" si="15"/>
        <v>-1.9000000000000341</v>
      </c>
      <c r="I501" s="45">
        <f t="shared" si="14"/>
        <v>-0.42698548249360285</v>
      </c>
    </row>
    <row r="502" spans="1:9" ht="27.7" customHeight="1" thickBot="1" x14ac:dyDescent="0.3">
      <c r="A502" s="8">
        <v>34778</v>
      </c>
      <c r="B502" s="12">
        <v>444.07</v>
      </c>
      <c r="C502" s="8">
        <v>34778</v>
      </c>
      <c r="E502" s="14">
        <v>569.26172463125147</v>
      </c>
      <c r="F502" s="15">
        <v>514.29852363237205</v>
      </c>
      <c r="G502" s="103">
        <v>34778</v>
      </c>
      <c r="H502" s="45">
        <f t="shared" si="15"/>
        <v>0.99000000000000909</v>
      </c>
      <c r="I502" s="45">
        <f t="shared" si="14"/>
        <v>0.22343594836147176</v>
      </c>
    </row>
    <row r="503" spans="1:9" ht="27.7" customHeight="1" thickBot="1" x14ac:dyDescent="0.3">
      <c r="A503" s="8">
        <v>34780</v>
      </c>
      <c r="B503" s="12">
        <v>437.58</v>
      </c>
      <c r="C503" s="8">
        <v>34780</v>
      </c>
      <c r="E503" s="14">
        <v>560.94207098913012</v>
      </c>
      <c r="F503" s="15">
        <v>500.85251368562569</v>
      </c>
      <c r="G503" s="103">
        <v>34780</v>
      </c>
      <c r="H503" s="45">
        <f t="shared" si="15"/>
        <v>-6.4900000000000091</v>
      </c>
      <c r="I503" s="45">
        <f t="shared" si="14"/>
        <v>-1.4614812979935616</v>
      </c>
    </row>
    <row r="504" spans="1:9" ht="27.7" customHeight="1" thickBot="1" x14ac:dyDescent="0.3">
      <c r="A504" s="8">
        <v>34782</v>
      </c>
      <c r="B504" s="12">
        <v>432.44</v>
      </c>
      <c r="C504" s="8">
        <v>34782</v>
      </c>
      <c r="E504" s="14">
        <v>554.66054331419969</v>
      </c>
      <c r="F504" s="15">
        <v>496.73923209133591</v>
      </c>
      <c r="G504" s="103">
        <v>34782</v>
      </c>
      <c r="H504" s="45">
        <f t="shared" si="15"/>
        <v>-5.1399999999999864</v>
      </c>
      <c r="I504" s="45">
        <f t="shared" si="14"/>
        <v>-1.1746423511129362</v>
      </c>
    </row>
    <row r="505" spans="1:9" ht="27.7" customHeight="1" thickBot="1" x14ac:dyDescent="0.3">
      <c r="A505" s="8">
        <v>34785</v>
      </c>
      <c r="B505" s="12">
        <v>427.08</v>
      </c>
      <c r="C505" s="8">
        <v>34785</v>
      </c>
      <c r="E505" s="14">
        <v>547.84581980614519</v>
      </c>
      <c r="F505" s="15">
        <v>489.0758298229656</v>
      </c>
      <c r="G505" s="103">
        <v>34785</v>
      </c>
      <c r="H505" s="45">
        <f t="shared" si="15"/>
        <v>-5.3600000000000136</v>
      </c>
      <c r="I505" s="45">
        <f t="shared" si="14"/>
        <v>-1.2394783091295933</v>
      </c>
    </row>
    <row r="506" spans="1:9" ht="27.7" customHeight="1" thickBot="1" x14ac:dyDescent="0.3">
      <c r="A506" s="8">
        <v>34787</v>
      </c>
      <c r="B506" s="12">
        <v>420.82</v>
      </c>
      <c r="C506" s="8">
        <v>34787</v>
      </c>
      <c r="E506" s="14">
        <v>539.81567362279202</v>
      </c>
      <c r="F506" s="15">
        <v>486.85613249284512</v>
      </c>
      <c r="G506" s="103">
        <v>34787</v>
      </c>
      <c r="H506" s="45">
        <f t="shared" si="15"/>
        <v>-6.2599999999999909</v>
      </c>
      <c r="I506" s="45">
        <f t="shared" si="14"/>
        <v>-1.4657675376978532</v>
      </c>
    </row>
    <row r="507" spans="1:9" ht="27.7" customHeight="1" thickBot="1" x14ac:dyDescent="0.3">
      <c r="A507" s="8">
        <v>34789</v>
      </c>
      <c r="B507" s="12">
        <v>412.6</v>
      </c>
      <c r="C507" s="8">
        <v>34789</v>
      </c>
      <c r="E507" s="14">
        <v>529.27129636605673</v>
      </c>
      <c r="F507" s="15">
        <v>473.59658349694962</v>
      </c>
      <c r="G507" s="103">
        <v>34789</v>
      </c>
      <c r="H507" s="45">
        <f t="shared" si="15"/>
        <v>-8.2199999999999704</v>
      </c>
      <c r="I507" s="45">
        <f t="shared" si="14"/>
        <v>-1.953329214390944</v>
      </c>
    </row>
    <row r="508" spans="1:9" ht="27.7" customHeight="1" thickBot="1" x14ac:dyDescent="0.3">
      <c r="A508" s="8">
        <v>34792</v>
      </c>
      <c r="B508" s="12">
        <v>415.58</v>
      </c>
      <c r="C508" s="8">
        <v>34792</v>
      </c>
      <c r="E508" s="14">
        <v>534.23926737570014</v>
      </c>
      <c r="F508" s="15">
        <v>482.82403605530686</v>
      </c>
      <c r="G508" s="103">
        <v>34792</v>
      </c>
      <c r="H508" s="45">
        <f t="shared" si="15"/>
        <v>2.9799999999999613</v>
      </c>
      <c r="I508" s="45">
        <f t="shared" si="14"/>
        <v>0.72224915172078552</v>
      </c>
    </row>
    <row r="509" spans="1:9" ht="27.7" customHeight="1" thickBot="1" x14ac:dyDescent="0.3">
      <c r="A509" s="8">
        <v>34794</v>
      </c>
      <c r="B509" s="12">
        <v>396.2</v>
      </c>
      <c r="C509" s="8">
        <v>34794</v>
      </c>
      <c r="E509" s="14">
        <v>510.28231643424232</v>
      </c>
      <c r="F509" s="15">
        <v>462.3688981697095</v>
      </c>
      <c r="G509" s="103">
        <v>34794</v>
      </c>
      <c r="H509" s="45">
        <f t="shared" si="15"/>
        <v>-19.379999999999995</v>
      </c>
      <c r="I509" s="45">
        <f t="shared" si="14"/>
        <v>-4.663362048221761</v>
      </c>
    </row>
    <row r="510" spans="1:9" ht="27.7" customHeight="1" thickBot="1" x14ac:dyDescent="0.3">
      <c r="A510" s="8">
        <v>34796</v>
      </c>
      <c r="B510" s="12">
        <v>394.69</v>
      </c>
      <c r="C510" s="8">
        <v>34796</v>
      </c>
      <c r="E510" s="14">
        <v>508.33752517271859</v>
      </c>
      <c r="F510" s="15">
        <v>462.74051165181174</v>
      </c>
      <c r="G510" s="103">
        <v>34796</v>
      </c>
      <c r="H510" s="45">
        <f t="shared" si="15"/>
        <v>-1.5099999999999909</v>
      </c>
      <c r="I510" s="45">
        <f t="shared" si="14"/>
        <v>-0.3811206461383117</v>
      </c>
    </row>
    <row r="511" spans="1:9" ht="27.7" customHeight="1" thickBot="1" x14ac:dyDescent="0.3">
      <c r="A511" s="8">
        <v>34799</v>
      </c>
      <c r="B511" s="12">
        <v>399.37</v>
      </c>
      <c r="C511" s="8">
        <v>34799</v>
      </c>
      <c r="E511" s="14">
        <v>514.3650901422094</v>
      </c>
      <c r="F511" s="15">
        <v>466.25644199259216</v>
      </c>
      <c r="G511" s="103">
        <v>34799</v>
      </c>
      <c r="H511" s="45">
        <f t="shared" si="15"/>
        <v>4.6800000000000068</v>
      </c>
      <c r="I511" s="45">
        <f t="shared" si="14"/>
        <v>1.185740707897339</v>
      </c>
    </row>
    <row r="512" spans="1:9" ht="27.7" customHeight="1" thickBot="1" x14ac:dyDescent="0.3">
      <c r="A512" s="8">
        <v>34801</v>
      </c>
      <c r="B512" s="12">
        <v>405.62</v>
      </c>
      <c r="C512" s="8">
        <v>34801</v>
      </c>
      <c r="E512" s="14">
        <v>522.4147228471918</v>
      </c>
      <c r="F512" s="15">
        <v>471.64940518940125</v>
      </c>
      <c r="G512" s="103">
        <v>34801</v>
      </c>
      <c r="H512" s="45">
        <f t="shared" si="15"/>
        <v>6.25</v>
      </c>
      <c r="I512" s="45">
        <f t="shared" si="14"/>
        <v>1.5649648195908554</v>
      </c>
    </row>
    <row r="513" spans="1:9" ht="27.7" customHeight="1" thickBot="1" x14ac:dyDescent="0.3">
      <c r="A513" s="8">
        <v>34803</v>
      </c>
      <c r="B513" s="12">
        <v>408.42</v>
      </c>
      <c r="C513" s="8">
        <v>34803</v>
      </c>
      <c r="E513" s="14">
        <v>526.02095829902385</v>
      </c>
      <c r="F513" s="15">
        <v>476.95965071584789</v>
      </c>
      <c r="G513" s="103">
        <v>34803</v>
      </c>
      <c r="H513" s="45">
        <f t="shared" si="15"/>
        <v>2.8000000000000114</v>
      </c>
      <c r="I513" s="45">
        <f t="shared" si="14"/>
        <v>0.69030126719590046</v>
      </c>
    </row>
    <row r="514" spans="1:9" ht="27.7" customHeight="1" thickBot="1" x14ac:dyDescent="0.3">
      <c r="A514" s="8">
        <v>34806</v>
      </c>
      <c r="B514" s="12">
        <v>409.94</v>
      </c>
      <c r="C514" s="8">
        <v>34806</v>
      </c>
      <c r="E514" s="14">
        <v>528.81915104169366</v>
      </c>
      <c r="F514" s="15">
        <v>480.91155006221351</v>
      </c>
      <c r="G514" s="103">
        <v>34806</v>
      </c>
      <c r="H514" s="45">
        <f t="shared" si="15"/>
        <v>1.5199999999999818</v>
      </c>
      <c r="I514" s="45">
        <f t="shared" si="14"/>
        <v>0.37216590764408741</v>
      </c>
    </row>
    <row r="515" spans="1:9" ht="27.7" customHeight="1" thickBot="1" x14ac:dyDescent="0.3">
      <c r="A515" s="8">
        <v>34808</v>
      </c>
      <c r="B515" s="12">
        <v>407.75</v>
      </c>
      <c r="C515" s="8">
        <v>34808</v>
      </c>
      <c r="E515" s="14">
        <v>525.99406946687463</v>
      </c>
      <c r="F515" s="15">
        <v>485.19110268860857</v>
      </c>
      <c r="G515" s="103">
        <v>34808</v>
      </c>
      <c r="H515" s="45">
        <f t="shared" si="15"/>
        <v>-2.1899999999999977</v>
      </c>
      <c r="I515" s="45">
        <f t="shared" si="14"/>
        <v>-0.53422452066155968</v>
      </c>
    </row>
    <row r="516" spans="1:9" ht="27.7" customHeight="1" thickBot="1" x14ac:dyDescent="0.3">
      <c r="A516" s="8">
        <v>34810</v>
      </c>
      <c r="B516" s="12">
        <v>404.85</v>
      </c>
      <c r="C516" s="8">
        <v>34810</v>
      </c>
      <c r="E516" s="14">
        <v>522.25309386551612</v>
      </c>
      <c r="F516" s="15">
        <v>473.62516646855386</v>
      </c>
      <c r="G516" s="103">
        <v>34810</v>
      </c>
      <c r="H516" s="45">
        <f t="shared" si="15"/>
        <v>-2.8999999999999773</v>
      </c>
      <c r="I516" s="45">
        <f t="shared" si="14"/>
        <v>-0.71122011036173571</v>
      </c>
    </row>
    <row r="517" spans="1:9" ht="27.7" customHeight="1" thickBot="1" x14ac:dyDescent="0.3">
      <c r="A517" s="8">
        <v>34813</v>
      </c>
      <c r="B517" s="12">
        <v>404.19</v>
      </c>
      <c r="C517" s="8">
        <v>34813</v>
      </c>
      <c r="E517" s="14">
        <v>521.40169941831039</v>
      </c>
      <c r="F517" s="15">
        <v>477.00836378140241</v>
      </c>
      <c r="G517" s="103">
        <v>34813</v>
      </c>
      <c r="H517" s="45">
        <f t="shared" si="15"/>
        <v>-0.66000000000002501</v>
      </c>
      <c r="I517" s="45">
        <f t="shared" si="14"/>
        <v>-0.16302334197851673</v>
      </c>
    </row>
    <row r="518" spans="1:9" ht="27.7" customHeight="1" thickBot="1" x14ac:dyDescent="0.3">
      <c r="A518" s="8">
        <v>34815</v>
      </c>
      <c r="B518" s="12">
        <v>401.71</v>
      </c>
      <c r="C518" s="8">
        <v>34815</v>
      </c>
      <c r="E518" s="14">
        <v>518.20252028335551</v>
      </c>
      <c r="F518" s="15">
        <v>470.90257349293881</v>
      </c>
      <c r="G518" s="103">
        <v>34815</v>
      </c>
      <c r="H518" s="45">
        <f t="shared" si="15"/>
        <v>-2.4800000000000182</v>
      </c>
      <c r="I518" s="45">
        <f t="shared" si="14"/>
        <v>-0.61357282466167351</v>
      </c>
    </row>
    <row r="519" spans="1:9" ht="27.7" customHeight="1" thickBot="1" x14ac:dyDescent="0.3">
      <c r="A519" s="8">
        <v>34817</v>
      </c>
      <c r="B519" s="12">
        <v>396.05</v>
      </c>
      <c r="C519" s="8">
        <v>34817</v>
      </c>
      <c r="E519" s="14">
        <v>510.90116790277307</v>
      </c>
      <c r="F519" s="15">
        <v>464.26766630623683</v>
      </c>
      <c r="G519" s="103">
        <v>34817</v>
      </c>
      <c r="H519" s="45">
        <f t="shared" si="15"/>
        <v>-5.6599999999999682</v>
      </c>
      <c r="I519" s="45">
        <f t="shared" ref="I519:I582" si="16">H519/B518*100</f>
        <v>-1.408976624928423</v>
      </c>
    </row>
    <row r="520" spans="1:9" ht="27.7" customHeight="1" thickBot="1" x14ac:dyDescent="0.3">
      <c r="A520" s="8">
        <v>34822</v>
      </c>
      <c r="B520" s="12">
        <v>389.61</v>
      </c>
      <c r="C520" s="8">
        <v>34822</v>
      </c>
      <c r="E520" s="14">
        <v>502.59362208458379</v>
      </c>
      <c r="F520" s="15">
        <v>453.8847440207764</v>
      </c>
      <c r="G520" s="103">
        <v>34822</v>
      </c>
      <c r="H520" s="45">
        <f t="shared" ref="H520:H583" si="17">B520-B519</f>
        <v>-6.4399999999999977</v>
      </c>
      <c r="I520" s="45">
        <f t="shared" si="16"/>
        <v>-1.6260573159954546</v>
      </c>
    </row>
    <row r="521" spans="1:9" ht="27.7" customHeight="1" thickBot="1" x14ac:dyDescent="0.3">
      <c r="A521" s="8">
        <v>34824</v>
      </c>
      <c r="B521" s="12">
        <v>386.12</v>
      </c>
      <c r="C521" s="8">
        <v>34824</v>
      </c>
      <c r="E521" s="14">
        <v>498.09155144708677</v>
      </c>
      <c r="F521" s="15">
        <v>450.20694507521864</v>
      </c>
      <c r="G521" s="103">
        <v>34824</v>
      </c>
      <c r="H521" s="45">
        <f t="shared" si="17"/>
        <v>-3.4900000000000091</v>
      </c>
      <c r="I521" s="45">
        <f t="shared" si="16"/>
        <v>-0.89576756243423139</v>
      </c>
    </row>
    <row r="522" spans="1:9" ht="27.7" customHeight="1" thickBot="1" x14ac:dyDescent="0.3">
      <c r="A522" s="8">
        <v>34827</v>
      </c>
      <c r="B522" s="12">
        <v>385.85</v>
      </c>
      <c r="C522" s="8">
        <v>34827</v>
      </c>
      <c r="E522" s="14">
        <v>497.74325371868446</v>
      </c>
      <c r="F522" s="15">
        <v>451.26731348161479</v>
      </c>
      <c r="G522" s="103">
        <v>34827</v>
      </c>
      <c r="H522" s="45">
        <f t="shared" si="17"/>
        <v>-0.26999999999998181</v>
      </c>
      <c r="I522" s="45">
        <f t="shared" si="16"/>
        <v>-6.9926447736450278E-2</v>
      </c>
    </row>
    <row r="523" spans="1:9" ht="27.7" customHeight="1" thickBot="1" x14ac:dyDescent="0.3">
      <c r="A523" s="8">
        <v>34829</v>
      </c>
      <c r="B523" s="12">
        <v>383.38</v>
      </c>
      <c r="C523" s="8">
        <v>34829</v>
      </c>
      <c r="E523" s="14">
        <v>494.55697449959632</v>
      </c>
      <c r="F523" s="15">
        <v>444.88902083740498</v>
      </c>
      <c r="G523" s="103">
        <v>34829</v>
      </c>
      <c r="H523" s="45">
        <f t="shared" si="17"/>
        <v>-2.4700000000000273</v>
      </c>
      <c r="I523" s="45">
        <f t="shared" si="16"/>
        <v>-0.64014513411948348</v>
      </c>
    </row>
    <row r="524" spans="1:9" ht="27.7" customHeight="1" thickBot="1" x14ac:dyDescent="0.3">
      <c r="A524" s="8">
        <v>34831</v>
      </c>
      <c r="B524" s="12">
        <v>385.02</v>
      </c>
      <c r="C524" s="8">
        <v>34831</v>
      </c>
      <c r="E524" s="14">
        <v>496.67256070174392</v>
      </c>
      <c r="F524" s="15">
        <v>435.42985077415716</v>
      </c>
      <c r="G524" s="103">
        <v>34831</v>
      </c>
      <c r="H524" s="45">
        <f t="shared" si="17"/>
        <v>1.6399999999999864</v>
      </c>
      <c r="I524" s="45">
        <f t="shared" si="16"/>
        <v>0.42777401012050353</v>
      </c>
    </row>
    <row r="525" spans="1:9" ht="27.7" customHeight="1" thickBot="1" x14ac:dyDescent="0.3">
      <c r="A525" s="8">
        <v>34834</v>
      </c>
      <c r="B525" s="12">
        <v>383.71</v>
      </c>
      <c r="C525" s="8">
        <v>34834</v>
      </c>
      <c r="E525" s="14">
        <v>494.98267172319925</v>
      </c>
      <c r="F525" s="15">
        <v>431.23074703439875</v>
      </c>
      <c r="G525" s="103">
        <v>34834</v>
      </c>
      <c r="H525" s="45">
        <f t="shared" si="17"/>
        <v>-1.3100000000000023</v>
      </c>
      <c r="I525" s="45">
        <f t="shared" si="16"/>
        <v>-0.34024206534725532</v>
      </c>
    </row>
    <row r="526" spans="1:9" ht="27.7" customHeight="1" thickBot="1" x14ac:dyDescent="0.3">
      <c r="A526" s="8">
        <v>34836</v>
      </c>
      <c r="B526" s="12">
        <v>383.3</v>
      </c>
      <c r="C526" s="8">
        <v>34836</v>
      </c>
      <c r="E526" s="14">
        <v>494.4537751726624</v>
      </c>
      <c r="F526" s="15">
        <v>432.44761019885675</v>
      </c>
      <c r="G526" s="103">
        <v>34836</v>
      </c>
      <c r="H526" s="45">
        <f t="shared" si="17"/>
        <v>-0.40999999999996817</v>
      </c>
      <c r="I526" s="45">
        <f t="shared" si="16"/>
        <v>-0.10685152849807619</v>
      </c>
    </row>
    <row r="527" spans="1:9" ht="27.7" customHeight="1" thickBot="1" x14ac:dyDescent="0.3">
      <c r="A527" s="8">
        <v>34838</v>
      </c>
      <c r="B527" s="12">
        <v>382.9</v>
      </c>
      <c r="C527" s="8">
        <v>34838</v>
      </c>
      <c r="E527" s="14">
        <v>493.93777853799224</v>
      </c>
      <c r="F527" s="15">
        <v>431.27648737043086</v>
      </c>
      <c r="G527" s="103">
        <v>34838</v>
      </c>
      <c r="H527" s="45">
        <f t="shared" si="17"/>
        <v>-0.40000000000003411</v>
      </c>
      <c r="I527" s="45">
        <f t="shared" si="16"/>
        <v>-0.10435690060006106</v>
      </c>
    </row>
    <row r="528" spans="1:9" ht="27.7" customHeight="1" thickBot="1" x14ac:dyDescent="0.3">
      <c r="A528" s="8">
        <v>34841</v>
      </c>
      <c r="B528" s="12">
        <v>382.13</v>
      </c>
      <c r="C528" s="8">
        <v>34841</v>
      </c>
      <c r="E528" s="14">
        <v>492.94448501625226</v>
      </c>
      <c r="F528" s="15">
        <v>430.40920375780291</v>
      </c>
      <c r="G528" s="103">
        <v>34841</v>
      </c>
      <c r="H528" s="45">
        <f t="shared" si="17"/>
        <v>-0.76999999999998181</v>
      </c>
      <c r="I528" s="45">
        <f t="shared" si="16"/>
        <v>-0.20109689213893495</v>
      </c>
    </row>
    <row r="529" spans="1:9" ht="27.7" customHeight="1" thickBot="1" x14ac:dyDescent="0.3">
      <c r="A529" s="8">
        <v>34843</v>
      </c>
      <c r="B529" s="12">
        <v>381.04</v>
      </c>
      <c r="C529" s="8">
        <v>34843</v>
      </c>
      <c r="E529" s="14">
        <v>491.78679659047691</v>
      </c>
      <c r="F529" s="15">
        <v>429.20766391307438</v>
      </c>
      <c r="G529" s="103">
        <v>34843</v>
      </c>
      <c r="H529" s="45">
        <f t="shared" si="17"/>
        <v>-1.089999999999975</v>
      </c>
      <c r="I529" s="45">
        <f t="shared" si="16"/>
        <v>-0.28524324182869049</v>
      </c>
    </row>
    <row r="530" spans="1:9" ht="27.7" customHeight="1" thickBot="1" x14ac:dyDescent="0.3">
      <c r="A530" s="8">
        <v>34845</v>
      </c>
      <c r="B530" s="12">
        <v>377.66</v>
      </c>
      <c r="C530" s="8">
        <v>34845</v>
      </c>
      <c r="E530" s="14">
        <v>487.42442158397944</v>
      </c>
      <c r="F530" s="15">
        <v>437.47141920069402</v>
      </c>
      <c r="G530" s="103">
        <v>34845</v>
      </c>
      <c r="H530" s="45">
        <f t="shared" si="17"/>
        <v>-3.3799999999999955</v>
      </c>
      <c r="I530" s="45">
        <f t="shared" si="16"/>
        <v>-0.88704597942473107</v>
      </c>
    </row>
    <row r="531" spans="1:9" ht="27.7" customHeight="1" thickBot="1" x14ac:dyDescent="0.3">
      <c r="A531" s="8">
        <v>34848</v>
      </c>
      <c r="B531" s="12">
        <v>373.89</v>
      </c>
      <c r="C531" s="8">
        <v>34848</v>
      </c>
      <c r="E531" s="14">
        <v>482.5586956151937</v>
      </c>
      <c r="F531" s="15">
        <v>432.04366642390039</v>
      </c>
      <c r="G531" s="103">
        <v>34848</v>
      </c>
      <c r="H531" s="45">
        <f t="shared" si="17"/>
        <v>-3.7700000000000387</v>
      </c>
      <c r="I531" s="45">
        <f t="shared" si="16"/>
        <v>-0.99825239633533835</v>
      </c>
    </row>
    <row r="532" spans="1:9" ht="27.7" customHeight="1" thickBot="1" x14ac:dyDescent="0.3">
      <c r="A532" s="8">
        <v>34850</v>
      </c>
      <c r="B532" s="12">
        <v>368.74</v>
      </c>
      <c r="C532" s="8">
        <v>34850</v>
      </c>
      <c r="E532" s="14">
        <v>476.14858235421229</v>
      </c>
      <c r="F532" s="15">
        <v>426.47460057023625</v>
      </c>
      <c r="G532" s="103">
        <v>34850</v>
      </c>
      <c r="H532" s="45">
        <f t="shared" si="17"/>
        <v>-5.1499999999999773</v>
      </c>
      <c r="I532" s="45">
        <f t="shared" si="16"/>
        <v>-1.3774104683195532</v>
      </c>
    </row>
    <row r="533" spans="1:9" ht="27.7" customHeight="1" thickBot="1" x14ac:dyDescent="0.3">
      <c r="A533" s="8">
        <v>34852</v>
      </c>
      <c r="B533" s="12">
        <v>362.96</v>
      </c>
      <c r="C533" s="8">
        <v>34852</v>
      </c>
      <c r="E533" s="14">
        <v>468.80396768919354</v>
      </c>
      <c r="F533" s="15">
        <v>417.8013703766722</v>
      </c>
      <c r="G533" s="103">
        <v>34852</v>
      </c>
      <c r="H533" s="45">
        <f t="shared" si="17"/>
        <v>-5.7800000000000296</v>
      </c>
      <c r="I533" s="45">
        <f t="shared" si="16"/>
        <v>-1.5675001355969054</v>
      </c>
    </row>
    <row r="534" spans="1:9" ht="27.7" customHeight="1" thickBot="1" x14ac:dyDescent="0.3">
      <c r="A534" s="8">
        <v>34855</v>
      </c>
      <c r="B534" s="12">
        <v>358.92</v>
      </c>
      <c r="C534" s="8">
        <v>34855</v>
      </c>
      <c r="E534" s="14">
        <v>464.3165805111239</v>
      </c>
      <c r="F534" s="15">
        <v>413.28671341571066</v>
      </c>
      <c r="G534" s="103">
        <v>34855</v>
      </c>
      <c r="H534" s="45">
        <f t="shared" si="17"/>
        <v>-4.0399999999999636</v>
      </c>
      <c r="I534" s="45">
        <f t="shared" si="16"/>
        <v>-1.1130703107780371</v>
      </c>
    </row>
    <row r="535" spans="1:9" ht="27.7" customHeight="1" thickBot="1" x14ac:dyDescent="0.3">
      <c r="A535" s="8">
        <v>34857</v>
      </c>
      <c r="B535" s="12">
        <v>358.29</v>
      </c>
      <c r="C535" s="8">
        <v>34857</v>
      </c>
      <c r="E535" s="14">
        <v>463.50158149819066</v>
      </c>
      <c r="F535" s="15">
        <v>412.0713076095214</v>
      </c>
      <c r="G535" s="103">
        <v>34857</v>
      </c>
      <c r="H535" s="45">
        <f t="shared" si="17"/>
        <v>-0.62999999999999545</v>
      </c>
      <c r="I535" s="45">
        <f t="shared" si="16"/>
        <v>-0.17552657973921637</v>
      </c>
    </row>
    <row r="536" spans="1:9" ht="27.7" customHeight="1" thickBot="1" x14ac:dyDescent="0.3">
      <c r="A536" s="8">
        <v>34859</v>
      </c>
      <c r="B536" s="12">
        <v>353.86</v>
      </c>
      <c r="C536" s="8">
        <v>34859</v>
      </c>
      <c r="E536" s="14">
        <v>457.77071542312024</v>
      </c>
      <c r="F536" s="15">
        <v>407.32187957499565</v>
      </c>
      <c r="G536" s="103">
        <v>34859</v>
      </c>
      <c r="H536" s="45">
        <f t="shared" si="17"/>
        <v>-4.4300000000000068</v>
      </c>
      <c r="I536" s="45">
        <f t="shared" si="16"/>
        <v>-1.236428591364539</v>
      </c>
    </row>
    <row r="537" spans="1:9" ht="27.7" customHeight="1" thickBot="1" x14ac:dyDescent="0.3">
      <c r="A537" s="8">
        <v>34862</v>
      </c>
      <c r="B537" s="12">
        <v>355.07</v>
      </c>
      <c r="C537" s="8">
        <v>34862</v>
      </c>
      <c r="E537" s="14">
        <v>459.33603098764286</v>
      </c>
      <c r="F537" s="15">
        <v>408.59904974681677</v>
      </c>
      <c r="G537" s="103">
        <v>34862</v>
      </c>
      <c r="H537" s="45">
        <f t="shared" si="17"/>
        <v>1.2099999999999795</v>
      </c>
      <c r="I537" s="45">
        <f t="shared" si="16"/>
        <v>0.34194314135533244</v>
      </c>
    </row>
    <row r="538" spans="1:9" ht="27.7" customHeight="1" thickBot="1" x14ac:dyDescent="0.3">
      <c r="A538" s="8">
        <v>34864</v>
      </c>
      <c r="B538" s="12">
        <v>359.23</v>
      </c>
      <c r="C538" s="8">
        <v>34864</v>
      </c>
      <c r="E538" s="14">
        <v>464.71761177145623</v>
      </c>
      <c r="F538" s="15">
        <v>412.21988810784848</v>
      </c>
      <c r="G538" s="103">
        <v>34864</v>
      </c>
      <c r="H538" s="45">
        <f t="shared" si="17"/>
        <v>4.160000000000025</v>
      </c>
      <c r="I538" s="45">
        <f t="shared" si="16"/>
        <v>1.1715999662038541</v>
      </c>
    </row>
    <row r="539" spans="1:9" ht="27.7" customHeight="1" thickBot="1" x14ac:dyDescent="0.3">
      <c r="A539" s="8">
        <v>34866</v>
      </c>
      <c r="B539" s="12">
        <v>374.27</v>
      </c>
      <c r="C539" s="8">
        <v>34866</v>
      </c>
      <c r="E539" s="14">
        <v>484.17409614370433</v>
      </c>
      <c r="F539" s="15">
        <v>430.08514388760989</v>
      </c>
      <c r="G539" s="103">
        <v>34866</v>
      </c>
      <c r="H539" s="45">
        <f t="shared" si="17"/>
        <v>15.039999999999964</v>
      </c>
      <c r="I539" s="45">
        <f t="shared" si="16"/>
        <v>4.1867327339030602</v>
      </c>
    </row>
    <row r="540" spans="1:9" ht="27.7" customHeight="1" thickBot="1" x14ac:dyDescent="0.3">
      <c r="A540" s="8">
        <v>34869</v>
      </c>
      <c r="B540" s="12">
        <v>381.54</v>
      </c>
      <c r="C540" s="8">
        <v>34869</v>
      </c>
      <c r="E540" s="14">
        <v>493.57892602310886</v>
      </c>
      <c r="F540" s="15">
        <v>440.08058062975834</v>
      </c>
      <c r="G540" s="103">
        <v>34869</v>
      </c>
      <c r="H540" s="45">
        <f t="shared" si="17"/>
        <v>7.2700000000000387</v>
      </c>
      <c r="I540" s="45">
        <f t="shared" si="16"/>
        <v>1.9424479653726023</v>
      </c>
    </row>
    <row r="541" spans="1:9" ht="27.7" customHeight="1" thickBot="1" x14ac:dyDescent="0.3">
      <c r="A541" s="8">
        <v>34871</v>
      </c>
      <c r="B541" s="12">
        <v>392.13</v>
      </c>
      <c r="C541" s="8">
        <v>34871</v>
      </c>
      <c r="E541" s="14">
        <v>507.27867133574898</v>
      </c>
      <c r="F541" s="15">
        <v>452.73195829442329</v>
      </c>
      <c r="G541" s="103">
        <v>34871</v>
      </c>
      <c r="H541" s="45">
        <f t="shared" si="17"/>
        <v>10.589999999999975</v>
      </c>
      <c r="I541" s="45">
        <f t="shared" si="16"/>
        <v>2.7755936467998046</v>
      </c>
    </row>
    <row r="542" spans="1:9" ht="27.7" customHeight="1" thickBot="1" x14ac:dyDescent="0.3">
      <c r="A542" s="8">
        <v>34873</v>
      </c>
      <c r="B542" s="12">
        <v>393.31</v>
      </c>
      <c r="C542" s="8">
        <v>34873</v>
      </c>
      <c r="E542" s="14">
        <v>508.80517742346524</v>
      </c>
      <c r="F542" s="15">
        <v>452.73206481558105</v>
      </c>
      <c r="G542" s="103">
        <v>34873</v>
      </c>
      <c r="H542" s="45">
        <f t="shared" si="17"/>
        <v>1.1800000000000068</v>
      </c>
      <c r="I542" s="45">
        <f t="shared" si="16"/>
        <v>0.30092061306199647</v>
      </c>
    </row>
    <row r="543" spans="1:9" ht="27.7" customHeight="1" thickBot="1" x14ac:dyDescent="0.3">
      <c r="A543" s="8">
        <v>34876</v>
      </c>
      <c r="B543" s="12">
        <v>389.37</v>
      </c>
      <c r="C543" s="8">
        <v>34876</v>
      </c>
      <c r="E543" s="14">
        <v>503.75637330796724</v>
      </c>
      <c r="F543" s="15">
        <v>448.23966651956999</v>
      </c>
      <c r="G543" s="103">
        <v>34876</v>
      </c>
      <c r="H543" s="45">
        <f t="shared" si="17"/>
        <v>-3.9399999999999977</v>
      </c>
      <c r="I543" s="45">
        <f t="shared" si="16"/>
        <v>-1.0017543413592325</v>
      </c>
    </row>
    <row r="544" spans="1:9" ht="27.7" customHeight="1" thickBot="1" x14ac:dyDescent="0.3">
      <c r="A544" s="8">
        <v>34878</v>
      </c>
      <c r="B544" s="12">
        <v>384.56</v>
      </c>
      <c r="C544" s="8">
        <v>34878</v>
      </c>
      <c r="E544" s="14">
        <v>498.73938517420896</v>
      </c>
      <c r="F544" s="15">
        <v>445.31313955120766</v>
      </c>
      <c r="G544" s="103">
        <v>34878</v>
      </c>
      <c r="H544" s="45">
        <f t="shared" si="17"/>
        <v>-4.8100000000000023</v>
      </c>
      <c r="I544" s="45">
        <f t="shared" si="16"/>
        <v>-1.2353288645761107</v>
      </c>
    </row>
    <row r="545" spans="1:9" ht="27.7" customHeight="1" thickBot="1" x14ac:dyDescent="0.3">
      <c r="A545" s="8">
        <v>34880</v>
      </c>
      <c r="B545" s="12">
        <v>377.49</v>
      </c>
      <c r="C545" s="8">
        <v>34880</v>
      </c>
      <c r="E545" s="14">
        <v>489.57023743866273</v>
      </c>
      <c r="F545" s="15">
        <v>437.57358042618694</v>
      </c>
      <c r="G545" s="103">
        <v>34880</v>
      </c>
      <c r="H545" s="45">
        <f t="shared" si="17"/>
        <v>-7.0699999999999932</v>
      </c>
      <c r="I545" s="45">
        <f t="shared" si="16"/>
        <v>-1.8384647389224031</v>
      </c>
    </row>
    <row r="546" spans="1:9" ht="27.7" customHeight="1" thickBot="1" x14ac:dyDescent="0.3">
      <c r="A546" s="8">
        <v>34883</v>
      </c>
      <c r="B546" s="12">
        <v>371.51</v>
      </c>
      <c r="C546" s="8">
        <v>34883</v>
      </c>
      <c r="E546" s="14">
        <v>482.35884163837744</v>
      </c>
      <c r="F546" s="15">
        <v>431.49610143716444</v>
      </c>
      <c r="G546" s="103">
        <v>34883</v>
      </c>
      <c r="H546" s="45">
        <f t="shared" si="17"/>
        <v>-5.9800000000000182</v>
      </c>
      <c r="I546" s="45">
        <f t="shared" si="16"/>
        <v>-1.5841479244483345</v>
      </c>
    </row>
    <row r="547" spans="1:9" ht="27.7" customHeight="1" thickBot="1" x14ac:dyDescent="0.3">
      <c r="A547" s="8">
        <v>34885</v>
      </c>
      <c r="B547" s="12">
        <v>366.43</v>
      </c>
      <c r="C547" s="8">
        <v>34885</v>
      </c>
      <c r="E547" s="14">
        <v>475.97909069793337</v>
      </c>
      <c r="F547" s="15">
        <v>426.76046915938571</v>
      </c>
      <c r="G547" s="103">
        <v>34885</v>
      </c>
      <c r="H547" s="45">
        <f t="shared" si="17"/>
        <v>-5.0799999999999841</v>
      </c>
      <c r="I547" s="45">
        <f t="shared" si="16"/>
        <v>-1.3673925331754151</v>
      </c>
    </row>
    <row r="548" spans="1:9" ht="27.7" customHeight="1" thickBot="1" x14ac:dyDescent="0.3">
      <c r="A548" s="8">
        <v>34887</v>
      </c>
      <c r="B548" s="12">
        <v>364.35</v>
      </c>
      <c r="C548" s="8">
        <v>34887</v>
      </c>
      <c r="E548" s="14">
        <v>473.27724721172405</v>
      </c>
      <c r="F548" s="15">
        <v>423.2516967896405</v>
      </c>
      <c r="G548" s="103">
        <v>34887</v>
      </c>
      <c r="H548" s="45">
        <f t="shared" si="17"/>
        <v>-2.0799999999999841</v>
      </c>
      <c r="I548" s="45">
        <f t="shared" si="16"/>
        <v>-0.56763911251807553</v>
      </c>
    </row>
    <row r="549" spans="1:9" ht="27.7" customHeight="1" thickBot="1" x14ac:dyDescent="0.3">
      <c r="A549" s="8">
        <v>34890</v>
      </c>
      <c r="B549" s="12">
        <v>366.26</v>
      </c>
      <c r="C549" s="8">
        <v>34890</v>
      </c>
      <c r="E549" s="14">
        <v>475.75826695146435</v>
      </c>
      <c r="F549" s="15">
        <v>423.99909045167055</v>
      </c>
      <c r="G549" s="103">
        <v>34890</v>
      </c>
      <c r="H549" s="45">
        <f t="shared" si="17"/>
        <v>1.9099999999999682</v>
      </c>
      <c r="I549" s="45">
        <f t="shared" si="16"/>
        <v>0.52422121586385839</v>
      </c>
    </row>
    <row r="550" spans="1:9" ht="27.7" customHeight="1" thickBot="1" x14ac:dyDescent="0.3">
      <c r="A550" s="8">
        <v>34892</v>
      </c>
      <c r="B550" s="12">
        <v>364.08</v>
      </c>
      <c r="C550" s="8">
        <v>34892</v>
      </c>
      <c r="E550" s="14">
        <v>472.92652714380262</v>
      </c>
      <c r="F550" s="15">
        <v>419.73831338643726</v>
      </c>
      <c r="G550" s="103">
        <v>34892</v>
      </c>
      <c r="H550" s="45">
        <f t="shared" si="17"/>
        <v>-2.1800000000000068</v>
      </c>
      <c r="I550" s="45">
        <f t="shared" si="16"/>
        <v>-0.59520559165620235</v>
      </c>
    </row>
    <row r="551" spans="1:9" ht="27.7" customHeight="1" thickBot="1" x14ac:dyDescent="0.3">
      <c r="A551" s="8">
        <v>34894</v>
      </c>
      <c r="B551" s="12">
        <v>362.98</v>
      </c>
      <c r="C551" s="8">
        <v>34894</v>
      </c>
      <c r="E551" s="14">
        <v>471.49766760782654</v>
      </c>
      <c r="F551" s="15">
        <v>421.22887785832194</v>
      </c>
      <c r="G551" s="103">
        <v>34894</v>
      </c>
      <c r="H551" s="45">
        <f t="shared" si="17"/>
        <v>-1.0999999999999659</v>
      </c>
      <c r="I551" s="45">
        <f t="shared" si="16"/>
        <v>-0.30213139969236591</v>
      </c>
    </row>
    <row r="552" spans="1:9" ht="27.7" customHeight="1" thickBot="1" x14ac:dyDescent="0.3">
      <c r="A552" s="8">
        <v>34897</v>
      </c>
      <c r="B552" s="12">
        <v>363.94</v>
      </c>
      <c r="C552" s="8">
        <v>34897</v>
      </c>
      <c r="E552" s="14">
        <v>472.74467229376933</v>
      </c>
      <c r="F552" s="15">
        <v>420.95537829715948</v>
      </c>
      <c r="G552" s="103">
        <v>34897</v>
      </c>
      <c r="H552" s="45">
        <f t="shared" si="17"/>
        <v>0.95999999999997954</v>
      </c>
      <c r="I552" s="45">
        <f t="shared" si="16"/>
        <v>0.26447738167391577</v>
      </c>
    </row>
    <row r="553" spans="1:9" ht="27.7" customHeight="1" thickBot="1" x14ac:dyDescent="0.3">
      <c r="A553" s="8">
        <v>34899</v>
      </c>
      <c r="B553" s="12">
        <v>361.61</v>
      </c>
      <c r="C553" s="8">
        <v>34899</v>
      </c>
      <c r="E553" s="14">
        <v>469.71808800392904</v>
      </c>
      <c r="F553" s="15">
        <v>420.06874180349092</v>
      </c>
      <c r="G553" s="103">
        <v>34899</v>
      </c>
      <c r="H553" s="45">
        <f t="shared" si="17"/>
        <v>-2.3299999999999841</v>
      </c>
      <c r="I553" s="45">
        <f t="shared" si="16"/>
        <v>-0.64021542012419186</v>
      </c>
    </row>
    <row r="554" spans="1:9" ht="27.7" customHeight="1" thickBot="1" x14ac:dyDescent="0.3">
      <c r="A554" s="8">
        <v>34901</v>
      </c>
      <c r="B554" s="12">
        <v>358.85</v>
      </c>
      <c r="C554" s="8">
        <v>34901</v>
      </c>
      <c r="E554" s="14">
        <v>466.13294953184351</v>
      </c>
      <c r="F554" s="15">
        <v>410.09681926575882</v>
      </c>
      <c r="G554" s="103">
        <v>34901</v>
      </c>
      <c r="H554" s="45">
        <f t="shared" si="17"/>
        <v>-2.7599999999999909</v>
      </c>
      <c r="I554" s="45">
        <f t="shared" si="16"/>
        <v>-0.76325322861646272</v>
      </c>
    </row>
    <row r="555" spans="1:9" ht="27.7" customHeight="1" thickBot="1" x14ac:dyDescent="0.3">
      <c r="A555" s="8">
        <v>34904</v>
      </c>
      <c r="B555" s="12">
        <v>360.68</v>
      </c>
      <c r="C555" s="8">
        <v>34904</v>
      </c>
      <c r="E555" s="14">
        <v>468.62722803599206</v>
      </c>
      <c r="F555" s="15">
        <v>415.4534189446083</v>
      </c>
      <c r="G555" s="103">
        <v>34904</v>
      </c>
      <c r="H555" s="45">
        <f t="shared" si="17"/>
        <v>1.8299999999999841</v>
      </c>
      <c r="I555" s="45">
        <f t="shared" si="16"/>
        <v>0.50996237982443471</v>
      </c>
    </row>
    <row r="556" spans="1:9" ht="27.7" customHeight="1" thickBot="1" x14ac:dyDescent="0.3">
      <c r="A556" s="8">
        <v>34906</v>
      </c>
      <c r="B556" s="12">
        <v>359.59</v>
      </c>
      <c r="C556" s="8">
        <v>34906</v>
      </c>
      <c r="E556" s="14">
        <v>467.21100401869347</v>
      </c>
      <c r="F556" s="15">
        <v>412.91712954257946</v>
      </c>
      <c r="G556" s="103">
        <v>34906</v>
      </c>
      <c r="H556" s="45">
        <f t="shared" si="17"/>
        <v>-1.0900000000000318</v>
      </c>
      <c r="I556" s="45">
        <f t="shared" si="16"/>
        <v>-0.3022069424420627</v>
      </c>
    </row>
    <row r="557" spans="1:9" ht="27.7" customHeight="1" thickBot="1" x14ac:dyDescent="0.3">
      <c r="A557" s="8">
        <v>34908</v>
      </c>
      <c r="B557" s="12">
        <v>360.99</v>
      </c>
      <c r="C557" s="8">
        <v>34908</v>
      </c>
      <c r="E557" s="14">
        <v>469.03000734366407</v>
      </c>
      <c r="F557" s="15">
        <v>416.28002006788608</v>
      </c>
      <c r="G557" s="103">
        <v>34908</v>
      </c>
      <c r="H557" s="45">
        <f t="shared" si="17"/>
        <v>1.4000000000000341</v>
      </c>
      <c r="I557" s="45">
        <f t="shared" si="16"/>
        <v>0.38933229511388917</v>
      </c>
    </row>
    <row r="558" spans="1:9" ht="27.7" customHeight="1" thickBot="1" x14ac:dyDescent="0.3">
      <c r="A558" s="8">
        <v>34911</v>
      </c>
      <c r="B558" s="12">
        <v>360.61</v>
      </c>
      <c r="C558" s="8">
        <v>34911</v>
      </c>
      <c r="E558" s="14">
        <v>468.70193882749277</v>
      </c>
      <c r="F558" s="15">
        <v>416.1768232245924</v>
      </c>
      <c r="G558" s="103">
        <v>34911</v>
      </c>
      <c r="H558" s="45">
        <f t="shared" si="17"/>
        <v>-0.37999999999999545</v>
      </c>
      <c r="I558" s="45">
        <f t="shared" si="16"/>
        <v>-0.10526607385246002</v>
      </c>
    </row>
    <row r="559" spans="1:9" ht="27.7" customHeight="1" thickBot="1" x14ac:dyDescent="0.3">
      <c r="A559" s="8">
        <v>34913</v>
      </c>
      <c r="B559" s="12">
        <v>360.14</v>
      </c>
      <c r="C559" s="8">
        <v>34913</v>
      </c>
      <c r="E559" s="14">
        <v>468.0910575118084</v>
      </c>
      <c r="F559" s="15">
        <v>415.79880341784639</v>
      </c>
      <c r="G559" s="103">
        <v>34913</v>
      </c>
      <c r="H559" s="45">
        <f t="shared" si="17"/>
        <v>-0.47000000000002728</v>
      </c>
      <c r="I559" s="45">
        <f t="shared" si="16"/>
        <v>-0.13033471062921917</v>
      </c>
    </row>
    <row r="560" spans="1:9" ht="27.7" customHeight="1" thickBot="1" x14ac:dyDescent="0.3">
      <c r="A560" s="8">
        <v>34915</v>
      </c>
      <c r="B560" s="12">
        <v>357.29</v>
      </c>
      <c r="C560" s="8">
        <v>34915</v>
      </c>
      <c r="E560" s="14">
        <v>464.38677719329712</v>
      </c>
      <c r="F560" s="15">
        <v>411.46207515943132</v>
      </c>
      <c r="G560" s="103">
        <v>34915</v>
      </c>
      <c r="H560" s="45">
        <f t="shared" si="17"/>
        <v>-2.8499999999999659</v>
      </c>
      <c r="I560" s="45">
        <f t="shared" si="16"/>
        <v>-0.79135891597711061</v>
      </c>
    </row>
    <row r="561" spans="1:9" ht="27.7" customHeight="1" thickBot="1" x14ac:dyDescent="0.3">
      <c r="A561" s="8">
        <v>34918</v>
      </c>
      <c r="B561" s="12">
        <v>355.02</v>
      </c>
      <c r="C561" s="8">
        <v>34918</v>
      </c>
      <c r="E561" s="14">
        <v>461.4363504132898</v>
      </c>
      <c r="F561" s="15">
        <v>408.73271135949267</v>
      </c>
      <c r="G561" s="103">
        <v>34918</v>
      </c>
      <c r="H561" s="45">
        <f t="shared" si="17"/>
        <v>-2.2700000000000387</v>
      </c>
      <c r="I561" s="45">
        <f t="shared" si="16"/>
        <v>-0.6353382406448651</v>
      </c>
    </row>
    <row r="562" spans="1:9" ht="27.7" customHeight="1" thickBot="1" x14ac:dyDescent="0.3">
      <c r="A562" s="8">
        <v>34920</v>
      </c>
      <c r="B562" s="12">
        <v>353.14</v>
      </c>
      <c r="C562" s="8">
        <v>34920</v>
      </c>
      <c r="E562" s="14">
        <v>458.99282515055251</v>
      </c>
      <c r="F562" s="15">
        <v>403.5891716840074</v>
      </c>
      <c r="G562" s="103">
        <v>34920</v>
      </c>
      <c r="H562" s="45">
        <f t="shared" si="17"/>
        <v>-1.8799999999999955</v>
      </c>
      <c r="I562" s="45">
        <f t="shared" si="16"/>
        <v>-0.52954763111937231</v>
      </c>
    </row>
    <row r="563" spans="1:9" ht="27.7" customHeight="1" thickBot="1" x14ac:dyDescent="0.3">
      <c r="A563" s="8">
        <v>34922</v>
      </c>
      <c r="B563" s="12">
        <v>350.47</v>
      </c>
      <c r="C563" s="8">
        <v>34922</v>
      </c>
      <c r="E563" s="14">
        <v>455.52249937847358</v>
      </c>
      <c r="F563" s="15">
        <v>397.22714207741745</v>
      </c>
      <c r="G563" s="103">
        <v>34922</v>
      </c>
      <c r="H563" s="45">
        <f t="shared" si="17"/>
        <v>-2.6699999999999591</v>
      </c>
      <c r="I563" s="45">
        <f t="shared" si="16"/>
        <v>-0.75607407826923012</v>
      </c>
    </row>
    <row r="564" spans="1:9" ht="27.7" customHeight="1" thickBot="1" x14ac:dyDescent="0.3">
      <c r="A564" s="8">
        <v>34925</v>
      </c>
      <c r="B564" s="12">
        <v>349.14</v>
      </c>
      <c r="C564" s="8">
        <v>34925</v>
      </c>
      <c r="E564" s="14">
        <v>453.79383522983494</v>
      </c>
      <c r="F564" s="15">
        <v>393.14627113877128</v>
      </c>
      <c r="G564" s="103">
        <v>34925</v>
      </c>
      <c r="H564" s="45">
        <f t="shared" si="17"/>
        <v>-1.3300000000000409</v>
      </c>
      <c r="I564" s="45">
        <f t="shared" si="16"/>
        <v>-0.37949039860759576</v>
      </c>
    </row>
    <row r="565" spans="1:9" ht="27.7" customHeight="1" thickBot="1" x14ac:dyDescent="0.3">
      <c r="A565" s="8">
        <v>34927</v>
      </c>
      <c r="B565" s="12">
        <v>346.56</v>
      </c>
      <c r="C565" s="8">
        <v>34927</v>
      </c>
      <c r="E565" s="14">
        <v>450.44048673097211</v>
      </c>
      <c r="F565" s="15">
        <v>382.95967828073992</v>
      </c>
      <c r="G565" s="103">
        <v>34927</v>
      </c>
      <c r="H565" s="45">
        <f t="shared" si="17"/>
        <v>-2.5799999999999841</v>
      </c>
      <c r="I565" s="45">
        <f t="shared" si="16"/>
        <v>-0.73895858394912761</v>
      </c>
    </row>
    <row r="566" spans="1:9" ht="27.7" customHeight="1" thickBot="1" x14ac:dyDescent="0.3">
      <c r="A566" s="8">
        <v>34929</v>
      </c>
      <c r="B566" s="12">
        <v>345.86</v>
      </c>
      <c r="C566" s="8">
        <v>34929</v>
      </c>
      <c r="E566" s="14">
        <v>449.53066349484652</v>
      </c>
      <c r="F566" s="15">
        <v>383.90949259189364</v>
      </c>
      <c r="G566" s="103">
        <v>34929</v>
      </c>
      <c r="H566" s="45">
        <f t="shared" si="17"/>
        <v>-0.69999999999998863</v>
      </c>
      <c r="I566" s="45">
        <f t="shared" si="16"/>
        <v>-0.20198522622345011</v>
      </c>
    </row>
    <row r="567" spans="1:9" ht="27.7" customHeight="1" thickBot="1" x14ac:dyDescent="0.3">
      <c r="A567" s="8">
        <v>34932</v>
      </c>
      <c r="B567" s="12">
        <v>345.93</v>
      </c>
      <c r="C567" s="8">
        <v>34932</v>
      </c>
      <c r="E567" s="14">
        <v>449.62164581845906</v>
      </c>
      <c r="F567" s="15">
        <v>384.2585773766541</v>
      </c>
      <c r="G567" s="103">
        <v>34932</v>
      </c>
      <c r="H567" s="45">
        <f t="shared" si="17"/>
        <v>6.9999999999993179E-2</v>
      </c>
      <c r="I567" s="45">
        <f t="shared" si="16"/>
        <v>2.023940322673717E-2</v>
      </c>
    </row>
    <row r="568" spans="1:9" ht="27.7" customHeight="1" thickBot="1" x14ac:dyDescent="0.3">
      <c r="A568" s="8">
        <v>34934</v>
      </c>
      <c r="B568" s="12">
        <v>343.28</v>
      </c>
      <c r="C568" s="8">
        <v>34934</v>
      </c>
      <c r="E568" s="14">
        <v>446.30454443409724</v>
      </c>
      <c r="F568" s="15">
        <v>379.91592779032914</v>
      </c>
      <c r="G568" s="103">
        <v>34934</v>
      </c>
      <c r="H568" s="45">
        <f t="shared" si="17"/>
        <v>-2.6500000000000341</v>
      </c>
      <c r="I568" s="45">
        <f t="shared" si="16"/>
        <v>-0.76605093516030243</v>
      </c>
    </row>
    <row r="569" spans="1:9" ht="27.7" customHeight="1" thickBot="1" x14ac:dyDescent="0.3">
      <c r="A569" s="8">
        <v>34936</v>
      </c>
      <c r="B569" s="12">
        <v>337.04</v>
      </c>
      <c r="C569" s="8">
        <v>34936</v>
      </c>
      <c r="E569" s="14">
        <v>438.19180743436306</v>
      </c>
      <c r="F569" s="15">
        <v>374.0226536823688</v>
      </c>
      <c r="G569" s="103">
        <v>34936</v>
      </c>
      <c r="H569" s="45">
        <f t="shared" si="17"/>
        <v>-6.2399999999999523</v>
      </c>
      <c r="I569" s="45">
        <f t="shared" si="16"/>
        <v>-1.8177580983453603</v>
      </c>
    </row>
    <row r="570" spans="1:9" ht="27.7" customHeight="1" thickBot="1" x14ac:dyDescent="0.3">
      <c r="A570" s="8">
        <v>34939</v>
      </c>
      <c r="B570" s="12">
        <v>335.11</v>
      </c>
      <c r="C570" s="8">
        <v>34939</v>
      </c>
      <c r="E570" s="14">
        <v>435.68257948412474</v>
      </c>
      <c r="F570" s="15">
        <v>372.58895384019365</v>
      </c>
      <c r="G570" s="103">
        <v>34939</v>
      </c>
      <c r="H570" s="45">
        <f t="shared" si="17"/>
        <v>-1.9300000000000068</v>
      </c>
      <c r="I570" s="45">
        <f t="shared" si="16"/>
        <v>-0.57263232850700418</v>
      </c>
    </row>
    <row r="571" spans="1:9" ht="27.7" customHeight="1" thickBot="1" x14ac:dyDescent="0.3">
      <c r="A571" s="8">
        <v>34943</v>
      </c>
      <c r="B571" s="12">
        <v>332.19</v>
      </c>
      <c r="C571" s="8">
        <v>34943</v>
      </c>
      <c r="E571" s="14">
        <v>431.88623460604396</v>
      </c>
      <c r="F571" s="15">
        <v>368.68051088824387</v>
      </c>
      <c r="G571" s="103">
        <v>34943</v>
      </c>
      <c r="H571" s="45">
        <f t="shared" si="17"/>
        <v>-2.9200000000000159</v>
      </c>
      <c r="I571" s="45">
        <f t="shared" si="16"/>
        <v>-0.87135567425621918</v>
      </c>
    </row>
    <row r="572" spans="1:9" ht="27.7" customHeight="1" thickBot="1" x14ac:dyDescent="0.3">
      <c r="A572" s="8">
        <v>34946</v>
      </c>
      <c r="B572" s="12">
        <v>330.02</v>
      </c>
      <c r="C572" s="8">
        <v>34946</v>
      </c>
      <c r="E572" s="14">
        <v>429.06497830966197</v>
      </c>
      <c r="F572" s="15">
        <v>368.35243618742209</v>
      </c>
      <c r="G572" s="103">
        <v>34946</v>
      </c>
      <c r="H572" s="45">
        <f t="shared" si="17"/>
        <v>-2.1700000000000159</v>
      </c>
      <c r="I572" s="45">
        <f t="shared" si="16"/>
        <v>-0.65324061531051991</v>
      </c>
    </row>
    <row r="573" spans="1:9" ht="27.7" customHeight="1" thickBot="1" x14ac:dyDescent="0.3">
      <c r="A573" s="8">
        <v>34948</v>
      </c>
      <c r="B573" s="12">
        <v>328.1</v>
      </c>
      <c r="C573" s="8">
        <v>34948</v>
      </c>
      <c r="E573" s="14">
        <v>426.56875154051306</v>
      </c>
      <c r="F573" s="15">
        <v>364.49751449784566</v>
      </c>
      <c r="G573" s="103">
        <v>34948</v>
      </c>
      <c r="H573" s="45">
        <f t="shared" si="17"/>
        <v>-1.9199999999999591</v>
      </c>
      <c r="I573" s="45">
        <f t="shared" si="16"/>
        <v>-0.58178292224712425</v>
      </c>
    </row>
    <row r="574" spans="1:9" ht="27.7" customHeight="1" thickBot="1" x14ac:dyDescent="0.3">
      <c r="A574" s="8">
        <v>34950</v>
      </c>
      <c r="B574" s="12">
        <v>325.52</v>
      </c>
      <c r="C574" s="8">
        <v>34950</v>
      </c>
      <c r="E574" s="14">
        <v>423.21444681946906</v>
      </c>
      <c r="F574" s="15">
        <v>361.04255190763843</v>
      </c>
      <c r="G574" s="103">
        <v>34950</v>
      </c>
      <c r="H574" s="45">
        <f t="shared" si="17"/>
        <v>-2.5800000000000409</v>
      </c>
      <c r="I574" s="45">
        <f t="shared" si="16"/>
        <v>-0.7863456263334474</v>
      </c>
    </row>
    <row r="575" spans="1:9" ht="27.7" customHeight="1" thickBot="1" x14ac:dyDescent="0.3">
      <c r="A575" s="8">
        <v>34953</v>
      </c>
      <c r="B575" s="12">
        <v>324.31</v>
      </c>
      <c r="C575" s="8">
        <v>34953</v>
      </c>
      <c r="E575" s="14">
        <v>421.64130390766167</v>
      </c>
      <c r="F575" s="15">
        <v>361.58427240349363</v>
      </c>
      <c r="G575" s="103">
        <v>34953</v>
      </c>
      <c r="H575" s="45">
        <f t="shared" si="17"/>
        <v>-1.2099999999999795</v>
      </c>
      <c r="I575" s="45">
        <f t="shared" si="16"/>
        <v>-0.37171295158514978</v>
      </c>
    </row>
    <row r="576" spans="1:9" ht="27.7" customHeight="1" thickBot="1" x14ac:dyDescent="0.3">
      <c r="A576" s="8">
        <v>34955</v>
      </c>
      <c r="B576" s="12">
        <v>324.02</v>
      </c>
      <c r="C576" s="8">
        <v>34955</v>
      </c>
      <c r="E576" s="14">
        <v>421.80670534965975</v>
      </c>
      <c r="F576" s="15">
        <v>360.33047538836269</v>
      </c>
      <c r="G576" s="103">
        <v>34955</v>
      </c>
      <c r="H576" s="45">
        <f t="shared" si="17"/>
        <v>-0.29000000000002046</v>
      </c>
      <c r="I576" s="45">
        <f t="shared" si="16"/>
        <v>-8.9420616077216381E-2</v>
      </c>
    </row>
    <row r="577" spans="1:9" ht="27.7" customHeight="1" thickBot="1" x14ac:dyDescent="0.3">
      <c r="A577" s="8">
        <v>34957</v>
      </c>
      <c r="B577" s="12">
        <v>325.97000000000003</v>
      </c>
      <c r="C577" s="8">
        <v>34957</v>
      </c>
      <c r="E577" s="14">
        <v>424.34520011983403</v>
      </c>
      <c r="F577" s="15">
        <v>361.61470948575868</v>
      </c>
      <c r="G577" s="103">
        <v>34957</v>
      </c>
      <c r="H577" s="45">
        <f t="shared" si="17"/>
        <v>1.9500000000000455</v>
      </c>
      <c r="I577" s="45">
        <f t="shared" si="16"/>
        <v>0.6018147027961378</v>
      </c>
    </row>
    <row r="578" spans="1:9" ht="27.7" customHeight="1" thickBot="1" x14ac:dyDescent="0.3">
      <c r="A578" s="8">
        <v>34960</v>
      </c>
      <c r="B578" s="12">
        <v>328.14</v>
      </c>
      <c r="C578" s="8">
        <v>34960</v>
      </c>
      <c r="E578" s="14">
        <v>427.50306371058241</v>
      </c>
      <c r="F578" s="15">
        <v>364.20703238295869</v>
      </c>
      <c r="G578" s="103">
        <v>34960</v>
      </c>
      <c r="H578" s="45">
        <f t="shared" si="17"/>
        <v>2.1699999999999591</v>
      </c>
      <c r="I578" s="45">
        <f t="shared" si="16"/>
        <v>0.6657054330152955</v>
      </c>
    </row>
    <row r="579" spans="1:9" ht="27.7" customHeight="1" thickBot="1" x14ac:dyDescent="0.3">
      <c r="A579" s="8">
        <v>34962</v>
      </c>
      <c r="B579" s="12">
        <v>331.69</v>
      </c>
      <c r="C579" s="8">
        <v>34962</v>
      </c>
      <c r="E579" s="14">
        <v>432.1280282872039</v>
      </c>
      <c r="F579" s="15">
        <v>369.44866507178142</v>
      </c>
      <c r="G579" s="103">
        <v>34962</v>
      </c>
      <c r="H579" s="45">
        <f t="shared" si="17"/>
        <v>3.5500000000000114</v>
      </c>
      <c r="I579" s="45">
        <f t="shared" si="16"/>
        <v>1.0818553056622209</v>
      </c>
    </row>
    <row r="580" spans="1:9" ht="27.7" customHeight="1" thickBot="1" x14ac:dyDescent="0.3">
      <c r="A580" s="8">
        <v>34964</v>
      </c>
      <c r="B580" s="12">
        <v>333.88</v>
      </c>
      <c r="C580" s="8">
        <v>34964</v>
      </c>
      <c r="E580" s="14">
        <v>434.98117544855631</v>
      </c>
      <c r="F580" s="15">
        <v>379.3145880097245</v>
      </c>
      <c r="G580" s="103">
        <v>34964</v>
      </c>
      <c r="H580" s="45">
        <f t="shared" si="17"/>
        <v>2.1899999999999977</v>
      </c>
      <c r="I580" s="45">
        <f t="shared" si="16"/>
        <v>0.66025505743314472</v>
      </c>
    </row>
    <row r="581" spans="1:9" ht="27.7" customHeight="1" thickBot="1" x14ac:dyDescent="0.3">
      <c r="A581" s="8">
        <v>34967</v>
      </c>
      <c r="B581" s="12">
        <v>333.86</v>
      </c>
      <c r="C581" s="8">
        <v>34967</v>
      </c>
      <c r="E581" s="14">
        <v>435.31344447146614</v>
      </c>
      <c r="F581" s="15">
        <v>379.77287014215261</v>
      </c>
      <c r="G581" s="103">
        <v>34967</v>
      </c>
      <c r="H581" s="45">
        <f t="shared" si="17"/>
        <v>-1.999999999998181E-2</v>
      </c>
      <c r="I581" s="45">
        <f t="shared" si="16"/>
        <v>-5.9901761111722206E-3</v>
      </c>
    </row>
    <row r="582" spans="1:9" ht="27.7" customHeight="1" thickBot="1" x14ac:dyDescent="0.3">
      <c r="A582" s="8">
        <v>34969</v>
      </c>
      <c r="B582" s="12">
        <v>334.79</v>
      </c>
      <c r="C582" s="8">
        <v>34969</v>
      </c>
      <c r="E582" s="14">
        <v>436.52605305997167</v>
      </c>
      <c r="F582" s="15">
        <v>379.88206123243771</v>
      </c>
      <c r="G582" s="103">
        <v>34969</v>
      </c>
      <c r="H582" s="45">
        <f t="shared" si="17"/>
        <v>0.93000000000000682</v>
      </c>
      <c r="I582" s="45">
        <f t="shared" si="16"/>
        <v>0.27855987539687499</v>
      </c>
    </row>
    <row r="583" spans="1:9" ht="27.7" customHeight="1" thickBot="1" x14ac:dyDescent="0.3">
      <c r="A583" s="8">
        <v>34971</v>
      </c>
      <c r="B583" s="12">
        <v>335.01</v>
      </c>
      <c r="C583" s="8">
        <v>34971</v>
      </c>
      <c r="E583" s="14">
        <v>436.8129067045644</v>
      </c>
      <c r="F583" s="15">
        <v>381.92885552009301</v>
      </c>
      <c r="G583" s="103">
        <v>34971</v>
      </c>
      <c r="H583" s="45">
        <f t="shared" si="17"/>
        <v>0.21999999999997044</v>
      </c>
      <c r="I583" s="45">
        <f t="shared" ref="I583:I646" si="18">H583/B582*100</f>
        <v>6.5712834911428181E-2</v>
      </c>
    </row>
    <row r="584" spans="1:9" ht="27.7" customHeight="1" thickBot="1" x14ac:dyDescent="0.3">
      <c r="A584" s="8">
        <v>34974</v>
      </c>
      <c r="B584" s="12">
        <v>335.12</v>
      </c>
      <c r="C584" s="8">
        <v>34974</v>
      </c>
      <c r="E584" s="14">
        <v>436.95633352686076</v>
      </c>
      <c r="F584" s="15">
        <v>379.87797605587048</v>
      </c>
      <c r="G584" s="103">
        <v>34974</v>
      </c>
      <c r="H584" s="45">
        <f t="shared" ref="H584:H647" si="19">B584-B583</f>
        <v>0.11000000000001364</v>
      </c>
      <c r="I584" s="45">
        <f t="shared" si="18"/>
        <v>3.2834840751026433E-2</v>
      </c>
    </row>
    <row r="585" spans="1:9" ht="27.7" customHeight="1" thickBot="1" x14ac:dyDescent="0.3">
      <c r="A585" s="8">
        <v>34976</v>
      </c>
      <c r="B585" s="12">
        <v>335.28</v>
      </c>
      <c r="C585" s="8">
        <v>34976</v>
      </c>
      <c r="E585" s="14">
        <v>437.16495435929181</v>
      </c>
      <c r="F585" s="15">
        <v>378.01062060110371</v>
      </c>
      <c r="G585" s="103">
        <v>34976</v>
      </c>
      <c r="H585" s="45">
        <f t="shared" si="19"/>
        <v>0.15999999999996817</v>
      </c>
      <c r="I585" s="45">
        <f t="shared" si="18"/>
        <v>4.7744091668646509E-2</v>
      </c>
    </row>
    <row r="586" spans="1:9" ht="27.7" customHeight="1" thickBot="1" x14ac:dyDescent="0.3">
      <c r="A586" s="8">
        <v>34978</v>
      </c>
      <c r="B586" s="12">
        <v>335.61</v>
      </c>
      <c r="C586" s="8">
        <v>34978</v>
      </c>
      <c r="E586" s="14">
        <v>437.59523482618096</v>
      </c>
      <c r="F586" s="15">
        <v>379.25885386853912</v>
      </c>
      <c r="G586" s="103">
        <v>34978</v>
      </c>
      <c r="H586" s="45">
        <f t="shared" si="19"/>
        <v>0.33000000000004093</v>
      </c>
      <c r="I586" s="45">
        <f t="shared" si="18"/>
        <v>9.8425196850405905E-2</v>
      </c>
    </row>
    <row r="587" spans="1:9" ht="27.7" customHeight="1" thickBot="1" x14ac:dyDescent="0.3">
      <c r="A587" s="8">
        <v>34981</v>
      </c>
      <c r="B587" s="12">
        <v>334.1</v>
      </c>
      <c r="C587" s="8">
        <v>34981</v>
      </c>
      <c r="E587" s="14">
        <v>435.76105862359481</v>
      </c>
      <c r="F587" s="15">
        <v>379.15336478457459</v>
      </c>
      <c r="G587" s="103">
        <v>34981</v>
      </c>
      <c r="H587" s="45">
        <f t="shared" si="19"/>
        <v>-1.5099999999999909</v>
      </c>
      <c r="I587" s="45">
        <f t="shared" si="18"/>
        <v>-0.4499269985995622</v>
      </c>
    </row>
    <row r="588" spans="1:9" ht="27.7" customHeight="1" thickBot="1" x14ac:dyDescent="0.3">
      <c r="A588" s="8">
        <v>34983</v>
      </c>
      <c r="B588" s="12">
        <v>332.73</v>
      </c>
      <c r="C588" s="8">
        <v>34983</v>
      </c>
      <c r="E588" s="14">
        <v>433.97419046940649</v>
      </c>
      <c r="F588" s="15">
        <v>374.30452508389493</v>
      </c>
      <c r="G588" s="103">
        <v>34983</v>
      </c>
      <c r="H588" s="45">
        <f t="shared" si="19"/>
        <v>-1.3700000000000045</v>
      </c>
      <c r="I588" s="45">
        <f t="shared" si="18"/>
        <v>-0.41005686920083939</v>
      </c>
    </row>
    <row r="589" spans="1:9" ht="27.7" customHeight="1" thickBot="1" x14ac:dyDescent="0.3">
      <c r="A589" s="8">
        <v>34985</v>
      </c>
      <c r="B589" s="12">
        <v>331.98</v>
      </c>
      <c r="C589" s="8">
        <v>34985</v>
      </c>
      <c r="E589" s="14">
        <v>432.99597797623767</v>
      </c>
      <c r="F589" s="15">
        <v>373.21508793653112</v>
      </c>
      <c r="G589" s="103">
        <v>34985</v>
      </c>
      <c r="H589" s="45">
        <f t="shared" si="19"/>
        <v>-0.75</v>
      </c>
      <c r="I589" s="45">
        <f t="shared" si="18"/>
        <v>-0.225407988459111</v>
      </c>
    </row>
    <row r="590" spans="1:9" ht="27.7" customHeight="1" thickBot="1" x14ac:dyDescent="0.3">
      <c r="A590" s="8">
        <v>34988</v>
      </c>
      <c r="B590" s="12">
        <v>329.63</v>
      </c>
      <c r="C590" s="8">
        <v>34988</v>
      </c>
      <c r="E590" s="14">
        <v>431.83667183464172</v>
      </c>
      <c r="F590" s="15">
        <v>372.3587560331614</v>
      </c>
      <c r="G590" s="103">
        <v>34988</v>
      </c>
      <c r="H590" s="45">
        <f t="shared" si="19"/>
        <v>-2.3500000000000227</v>
      </c>
      <c r="I590" s="45">
        <f t="shared" si="18"/>
        <v>-0.70787396831135085</v>
      </c>
    </row>
    <row r="591" spans="1:9" ht="27.7" customHeight="1" thickBot="1" x14ac:dyDescent="0.3">
      <c r="A591" s="8">
        <v>34990</v>
      </c>
      <c r="B591" s="12">
        <v>328.49</v>
      </c>
      <c r="C591" s="8">
        <v>34990</v>
      </c>
      <c r="E591" s="14">
        <v>430.34319792179554</v>
      </c>
      <c r="F591" s="15">
        <v>373.03529480731311</v>
      </c>
      <c r="G591" s="103">
        <v>34990</v>
      </c>
      <c r="H591" s="45">
        <f t="shared" si="19"/>
        <v>-1.1399999999999864</v>
      </c>
      <c r="I591" s="45">
        <f t="shared" si="18"/>
        <v>-0.34584230804234639</v>
      </c>
    </row>
    <row r="592" spans="1:9" ht="27.7" customHeight="1" thickBot="1" x14ac:dyDescent="0.3">
      <c r="A592" s="8">
        <v>34992</v>
      </c>
      <c r="B592" s="12">
        <v>327.27</v>
      </c>
      <c r="C592" s="8">
        <v>34992</v>
      </c>
      <c r="E592" s="14">
        <v>428.74491882208292</v>
      </c>
      <c r="F592" s="15">
        <v>371.38363036605358</v>
      </c>
      <c r="G592" s="103">
        <v>34992</v>
      </c>
      <c r="H592" s="45">
        <f t="shared" si="19"/>
        <v>-1.2200000000000273</v>
      </c>
      <c r="I592" s="45">
        <f t="shared" si="18"/>
        <v>-0.37139638954002474</v>
      </c>
    </row>
    <row r="593" spans="1:9" ht="27.7" customHeight="1" thickBot="1" x14ac:dyDescent="0.3">
      <c r="A593" s="8">
        <v>34997</v>
      </c>
      <c r="B593" s="12">
        <v>326.7</v>
      </c>
      <c r="C593" s="8">
        <v>34997</v>
      </c>
      <c r="E593" s="14">
        <v>427.99818186565983</v>
      </c>
      <c r="F593" s="15">
        <v>373.08037146102748</v>
      </c>
      <c r="G593" s="103">
        <v>34997</v>
      </c>
      <c r="H593" s="45">
        <f t="shared" si="19"/>
        <v>-0.56999999999999318</v>
      </c>
      <c r="I593" s="45">
        <f t="shared" si="18"/>
        <v>-0.17416811806764851</v>
      </c>
    </row>
    <row r="594" spans="1:9" ht="27.7" customHeight="1" thickBot="1" x14ac:dyDescent="0.3">
      <c r="A594" s="8">
        <v>34999</v>
      </c>
      <c r="B594" s="12">
        <v>326.63</v>
      </c>
      <c r="C594" s="8">
        <v>34999</v>
      </c>
      <c r="E594" s="14">
        <v>427.90647732715172</v>
      </c>
      <c r="F594" s="15">
        <v>373.66347203548622</v>
      </c>
      <c r="G594" s="103">
        <v>34999</v>
      </c>
      <c r="H594" s="45">
        <f t="shared" si="19"/>
        <v>-6.9999999999993179E-2</v>
      </c>
      <c r="I594" s="45">
        <f t="shared" si="18"/>
        <v>-2.1426385062746609E-2</v>
      </c>
    </row>
    <row r="595" spans="1:9" ht="27.7" customHeight="1" thickBot="1" x14ac:dyDescent="0.3">
      <c r="A595" s="8">
        <v>35002</v>
      </c>
      <c r="B595" s="12">
        <v>325.68</v>
      </c>
      <c r="C595" s="8">
        <v>35002</v>
      </c>
      <c r="E595" s="14">
        <v>426.66191573311323</v>
      </c>
      <c r="F595" s="15">
        <v>370.55940968643853</v>
      </c>
      <c r="G595" s="103">
        <v>35002</v>
      </c>
      <c r="H595" s="45">
        <f t="shared" si="19"/>
        <v>-0.94999999999998863</v>
      </c>
      <c r="I595" s="45">
        <f t="shared" si="18"/>
        <v>-0.29084897284388717</v>
      </c>
    </row>
    <row r="596" spans="1:9" ht="27.7" customHeight="1" thickBot="1" x14ac:dyDescent="0.3">
      <c r="A596" s="8">
        <v>35006</v>
      </c>
      <c r="B596" s="12">
        <v>323.08999999999997</v>
      </c>
      <c r="C596" s="8">
        <v>35006</v>
      </c>
      <c r="E596" s="14">
        <v>423.26884780831352</v>
      </c>
      <c r="F596" s="15">
        <v>366.33740502927299</v>
      </c>
      <c r="G596" s="103">
        <v>35006</v>
      </c>
      <c r="H596" s="45">
        <f t="shared" si="19"/>
        <v>-2.5900000000000318</v>
      </c>
      <c r="I596" s="45">
        <f t="shared" si="18"/>
        <v>-0.79525915008598369</v>
      </c>
    </row>
    <row r="597" spans="1:9" ht="27.7" customHeight="1" thickBot="1" x14ac:dyDescent="0.3">
      <c r="A597" s="8">
        <v>35009</v>
      </c>
      <c r="B597" s="12">
        <v>320.07</v>
      </c>
      <c r="C597" s="8">
        <v>35009</v>
      </c>
      <c r="E597" s="14">
        <v>420.28561663547976</v>
      </c>
      <c r="F597" s="15">
        <v>363.99591722272817</v>
      </c>
      <c r="G597" s="103">
        <v>35009</v>
      </c>
      <c r="H597" s="45">
        <f t="shared" si="19"/>
        <v>-3.0199999999999818</v>
      </c>
      <c r="I597" s="45">
        <f t="shared" si="18"/>
        <v>-0.93472407069237118</v>
      </c>
    </row>
    <row r="598" spans="1:9" ht="27.7" customHeight="1" thickBot="1" x14ac:dyDescent="0.3">
      <c r="A598" s="8">
        <v>35011</v>
      </c>
      <c r="B598" s="12">
        <v>317.62</v>
      </c>
      <c r="C598" s="8">
        <v>35011</v>
      </c>
      <c r="E598" s="14">
        <v>417.06850862549157</v>
      </c>
      <c r="F598" s="15">
        <v>361.22958433017766</v>
      </c>
      <c r="G598" s="103">
        <v>35011</v>
      </c>
      <c r="H598" s="45">
        <f t="shared" si="19"/>
        <v>-2.4499999999999886</v>
      </c>
      <c r="I598" s="45">
        <f t="shared" si="18"/>
        <v>-0.76545755615958655</v>
      </c>
    </row>
    <row r="599" spans="1:9" ht="27.7" customHeight="1" thickBot="1" x14ac:dyDescent="0.3">
      <c r="A599" s="8">
        <v>35013</v>
      </c>
      <c r="B599" s="12">
        <v>315.51</v>
      </c>
      <c r="C599" s="8">
        <v>35013</v>
      </c>
      <c r="E599" s="14">
        <v>414.29785642097107</v>
      </c>
      <c r="F599" s="15">
        <v>358.96832403338266</v>
      </c>
      <c r="G599" s="103">
        <v>35013</v>
      </c>
      <c r="H599" s="45">
        <f t="shared" si="19"/>
        <v>-2.1100000000000136</v>
      </c>
      <c r="I599" s="45">
        <f t="shared" si="18"/>
        <v>-0.66431584912789299</v>
      </c>
    </row>
    <row r="600" spans="1:9" ht="27.7" customHeight="1" thickBot="1" x14ac:dyDescent="0.3">
      <c r="A600" s="8">
        <v>35016</v>
      </c>
      <c r="B600" s="12">
        <v>314.92</v>
      </c>
      <c r="C600" s="8">
        <v>35016</v>
      </c>
      <c r="E600" s="14">
        <v>413.52312428795352</v>
      </c>
      <c r="F600" s="15">
        <v>357.86311664225849</v>
      </c>
      <c r="G600" s="103">
        <v>35016</v>
      </c>
      <c r="H600" s="45">
        <f t="shared" si="19"/>
        <v>-0.58999999999997499</v>
      </c>
      <c r="I600" s="45">
        <f t="shared" si="18"/>
        <v>-0.18699882729548192</v>
      </c>
    </row>
    <row r="601" spans="1:9" ht="27.7" customHeight="1" thickBot="1" x14ac:dyDescent="0.3">
      <c r="A601" s="8">
        <v>35018</v>
      </c>
      <c r="B601" s="12">
        <v>314.11</v>
      </c>
      <c r="C601" s="8">
        <v>35018</v>
      </c>
      <c r="E601" s="14">
        <v>412.45950898669207</v>
      </c>
      <c r="F601" s="15">
        <v>358.32348611609814</v>
      </c>
      <c r="G601" s="103">
        <v>35018</v>
      </c>
      <c r="H601" s="45">
        <f t="shared" si="19"/>
        <v>-0.81000000000000227</v>
      </c>
      <c r="I601" s="45">
        <f t="shared" si="18"/>
        <v>-0.25720817985520206</v>
      </c>
    </row>
    <row r="602" spans="1:9" ht="27.7" customHeight="1" thickBot="1" x14ac:dyDescent="0.3">
      <c r="A602" s="8">
        <v>35020</v>
      </c>
      <c r="B602" s="12">
        <v>314.76</v>
      </c>
      <c r="C602" s="8">
        <v>35020</v>
      </c>
      <c r="E602" s="14">
        <v>413.31302743832151</v>
      </c>
      <c r="F602" s="15">
        <v>357.97690310360389</v>
      </c>
      <c r="G602" s="103">
        <v>35020</v>
      </c>
      <c r="H602" s="45">
        <f t="shared" si="19"/>
        <v>0.64999999999997726</v>
      </c>
      <c r="I602" s="45">
        <f t="shared" si="18"/>
        <v>0.20693387666740223</v>
      </c>
    </row>
    <row r="603" spans="1:9" ht="27.7" customHeight="1" thickBot="1" x14ac:dyDescent="0.3">
      <c r="A603" s="8">
        <v>35023</v>
      </c>
      <c r="B603" s="12">
        <v>314.86</v>
      </c>
      <c r="C603" s="8">
        <v>35023</v>
      </c>
      <c r="E603" s="14">
        <v>413.44433796934146</v>
      </c>
      <c r="F603" s="15">
        <v>355.42737574527195</v>
      </c>
      <c r="G603" s="103">
        <v>35023</v>
      </c>
      <c r="H603" s="45">
        <f t="shared" si="19"/>
        <v>0.10000000000002274</v>
      </c>
      <c r="I603" s="45">
        <f t="shared" si="18"/>
        <v>3.1770237641384785E-2</v>
      </c>
    </row>
    <row r="604" spans="1:9" ht="27.7" customHeight="1" thickBot="1" x14ac:dyDescent="0.3">
      <c r="A604" s="8">
        <v>35025</v>
      </c>
      <c r="B604" s="12">
        <v>317.66000000000003</v>
      </c>
      <c r="C604" s="8">
        <v>35025</v>
      </c>
      <c r="E604" s="14">
        <v>417.12103283789946</v>
      </c>
      <c r="F604" s="15">
        <v>359.72913299384328</v>
      </c>
      <c r="G604" s="103">
        <v>35025</v>
      </c>
      <c r="H604" s="45">
        <f t="shared" si="19"/>
        <v>2.8000000000000114</v>
      </c>
      <c r="I604" s="45">
        <f t="shared" si="18"/>
        <v>0.88928412627834952</v>
      </c>
    </row>
    <row r="605" spans="1:9" ht="27.7" customHeight="1" thickBot="1" x14ac:dyDescent="0.3">
      <c r="A605" s="8">
        <v>35027</v>
      </c>
      <c r="B605" s="12">
        <v>318.45999999999998</v>
      </c>
      <c r="C605" s="8">
        <v>35027</v>
      </c>
      <c r="E605" s="14">
        <v>418.17151708605883</v>
      </c>
      <c r="F605" s="15">
        <v>359.78634166673095</v>
      </c>
      <c r="G605" s="103">
        <v>35027</v>
      </c>
      <c r="H605" s="45">
        <f t="shared" si="19"/>
        <v>0.79999999999995453</v>
      </c>
      <c r="I605" s="45">
        <f t="shared" si="18"/>
        <v>0.25184159163884484</v>
      </c>
    </row>
    <row r="606" spans="1:9" ht="27.7" customHeight="1" thickBot="1" x14ac:dyDescent="0.3">
      <c r="A606" s="8">
        <v>35030</v>
      </c>
      <c r="B606" s="12">
        <v>321.62</v>
      </c>
      <c r="C606" s="8">
        <v>35030</v>
      </c>
      <c r="E606" s="14">
        <v>422.32092986628851</v>
      </c>
      <c r="F606" s="15">
        <v>362.6022730623219</v>
      </c>
      <c r="G606" s="103">
        <v>35030</v>
      </c>
      <c r="H606" s="45">
        <f t="shared" si="19"/>
        <v>3.160000000000025</v>
      </c>
      <c r="I606" s="45">
        <f t="shared" si="18"/>
        <v>0.992275325001578</v>
      </c>
    </row>
    <row r="607" spans="1:9" ht="27.7" customHeight="1" thickBot="1" x14ac:dyDescent="0.3">
      <c r="A607" s="8">
        <v>35032</v>
      </c>
      <c r="B607" s="12">
        <v>322.92</v>
      </c>
      <c r="C607" s="8">
        <v>35032</v>
      </c>
      <c r="E607" s="14">
        <v>424.17058099366255</v>
      </c>
      <c r="F607" s="15">
        <v>363.09962607386041</v>
      </c>
      <c r="G607" s="103">
        <v>35032</v>
      </c>
      <c r="H607" s="45">
        <f t="shared" si="19"/>
        <v>1.3000000000000114</v>
      </c>
      <c r="I607" s="45">
        <f t="shared" si="18"/>
        <v>0.40420371867421528</v>
      </c>
    </row>
    <row r="608" spans="1:9" ht="27.7" customHeight="1" thickBot="1" x14ac:dyDescent="0.3">
      <c r="A608" s="8">
        <v>35034</v>
      </c>
      <c r="B608" s="12">
        <v>325.91000000000003</v>
      </c>
      <c r="C608" s="8">
        <v>35034</v>
      </c>
      <c r="E608" s="14">
        <v>429.1486776992046</v>
      </c>
      <c r="F608" s="15">
        <v>364.75897342154599</v>
      </c>
      <c r="G608" s="103">
        <v>35034</v>
      </c>
      <c r="H608" s="45">
        <f t="shared" si="19"/>
        <v>2.9900000000000091</v>
      </c>
      <c r="I608" s="45">
        <f t="shared" si="18"/>
        <v>0.92592592592592871</v>
      </c>
    </row>
    <row r="609" spans="1:9" ht="27.7" customHeight="1" thickBot="1" x14ac:dyDescent="0.3">
      <c r="A609" s="8">
        <v>35037</v>
      </c>
      <c r="B609" s="12">
        <v>326.57</v>
      </c>
      <c r="C609" s="8">
        <v>35037</v>
      </c>
      <c r="E609" s="14">
        <v>430.3319179346833</v>
      </c>
      <c r="F609" s="15">
        <v>367.67312081815419</v>
      </c>
      <c r="G609" s="103">
        <v>35037</v>
      </c>
      <c r="H609" s="45">
        <f t="shared" si="19"/>
        <v>0.65999999999996817</v>
      </c>
      <c r="I609" s="45">
        <f t="shared" si="18"/>
        <v>0.20250989536987762</v>
      </c>
    </row>
    <row r="610" spans="1:9" ht="27.7" customHeight="1" thickBot="1" x14ac:dyDescent="0.3">
      <c r="A610" s="8">
        <v>35039</v>
      </c>
      <c r="B610" s="12">
        <v>330.42</v>
      </c>
      <c r="C610" s="8">
        <v>35039</v>
      </c>
      <c r="E610" s="14">
        <v>435.66193041403506</v>
      </c>
      <c r="F610" s="15">
        <v>372.46998129703746</v>
      </c>
      <c r="G610" s="103">
        <v>35039</v>
      </c>
      <c r="H610" s="45">
        <f t="shared" si="19"/>
        <v>3.8500000000000227</v>
      </c>
      <c r="I610" s="45">
        <f t="shared" si="18"/>
        <v>1.1789202927396953</v>
      </c>
    </row>
    <row r="611" spans="1:9" ht="27.7" customHeight="1" thickBot="1" x14ac:dyDescent="0.3">
      <c r="A611" s="8">
        <v>35041</v>
      </c>
      <c r="B611" s="12">
        <v>332.75</v>
      </c>
      <c r="C611" s="8">
        <v>35041</v>
      </c>
      <c r="E611" s="14">
        <v>438.79361510909348</v>
      </c>
      <c r="F611" s="15">
        <v>373.25950376163127</v>
      </c>
      <c r="G611" s="103">
        <v>35041</v>
      </c>
      <c r="H611" s="45">
        <f t="shared" si="19"/>
        <v>2.3299999999999841</v>
      </c>
      <c r="I611" s="45">
        <f t="shared" si="18"/>
        <v>0.70516312571877726</v>
      </c>
    </row>
    <row r="612" spans="1:9" ht="27.7" customHeight="1" thickBot="1" x14ac:dyDescent="0.3">
      <c r="A612" s="8">
        <v>35044</v>
      </c>
      <c r="B612" s="12">
        <v>333.84</v>
      </c>
      <c r="C612" s="8">
        <v>35044</v>
      </c>
      <c r="E612" s="14">
        <v>440.23098562890988</v>
      </c>
      <c r="F612" s="15">
        <v>374.74582195735422</v>
      </c>
      <c r="G612" s="103">
        <v>35044</v>
      </c>
      <c r="H612" s="45">
        <f t="shared" si="19"/>
        <v>1.089999999999975</v>
      </c>
      <c r="I612" s="45">
        <f t="shared" si="18"/>
        <v>0.32757325319308039</v>
      </c>
    </row>
    <row r="613" spans="1:9" ht="27.7" customHeight="1" thickBot="1" x14ac:dyDescent="0.3">
      <c r="A613" s="8">
        <v>35046</v>
      </c>
      <c r="B613" s="12">
        <v>336.91</v>
      </c>
      <c r="C613" s="8">
        <v>35046</v>
      </c>
      <c r="E613" s="14">
        <v>444.63246781947436</v>
      </c>
      <c r="F613" s="15">
        <v>377.75616895217712</v>
      </c>
      <c r="G613" s="103">
        <v>35046</v>
      </c>
      <c r="H613" s="45">
        <f t="shared" si="19"/>
        <v>3.07000000000005</v>
      </c>
      <c r="I613" s="45">
        <f t="shared" si="18"/>
        <v>0.91960220464894871</v>
      </c>
    </row>
    <row r="614" spans="1:9" ht="27.7" customHeight="1" thickBot="1" x14ac:dyDescent="0.3">
      <c r="A614" s="8">
        <v>35048</v>
      </c>
      <c r="B614" s="12">
        <v>338.18</v>
      </c>
      <c r="C614" s="8">
        <v>35048</v>
      </c>
      <c r="E614" s="14">
        <v>446.42572200720713</v>
      </c>
      <c r="F614" s="15">
        <v>380.22497426197606</v>
      </c>
      <c r="G614" s="103">
        <v>35048</v>
      </c>
      <c r="H614" s="45">
        <f t="shared" si="19"/>
        <v>1.2699999999999818</v>
      </c>
      <c r="I614" s="45">
        <f t="shared" si="18"/>
        <v>0.37695526995339457</v>
      </c>
    </row>
    <row r="615" spans="1:9" ht="27.7" customHeight="1" thickBot="1" x14ac:dyDescent="0.3">
      <c r="A615" s="8">
        <v>35051</v>
      </c>
      <c r="B615" s="12">
        <v>340.4</v>
      </c>
      <c r="C615" s="8">
        <v>35051</v>
      </c>
      <c r="E615" s="14">
        <v>449.6333439507498</v>
      </c>
      <c r="F615" s="15">
        <v>383.58040738621492</v>
      </c>
      <c r="G615" s="103">
        <v>35051</v>
      </c>
      <c r="H615" s="45">
        <f t="shared" si="19"/>
        <v>2.2199999999999704</v>
      </c>
      <c r="I615" s="45">
        <f t="shared" si="18"/>
        <v>0.65645514223193868</v>
      </c>
    </row>
    <row r="616" spans="1:9" ht="27.7" customHeight="1" thickBot="1" x14ac:dyDescent="0.3">
      <c r="A616" s="8">
        <v>35055</v>
      </c>
      <c r="B616" s="12">
        <v>344.44</v>
      </c>
      <c r="C616" s="8">
        <v>35055</v>
      </c>
      <c r="E616" s="14">
        <v>454.96976789188096</v>
      </c>
      <c r="F616" s="15">
        <v>387.71208062342731</v>
      </c>
      <c r="G616" s="103">
        <v>35055</v>
      </c>
      <c r="H616" s="45">
        <f t="shared" si="19"/>
        <v>4.0400000000000205</v>
      </c>
      <c r="I616" s="45">
        <f t="shared" si="18"/>
        <v>1.1868390129259756</v>
      </c>
    </row>
    <row r="617" spans="1:9" ht="27.7" customHeight="1" thickBot="1" x14ac:dyDescent="0.3">
      <c r="A617" s="8">
        <v>35072</v>
      </c>
      <c r="B617" s="12">
        <v>350.56</v>
      </c>
      <c r="C617" s="8">
        <v>35072</v>
      </c>
      <c r="E617" s="14">
        <v>463.23781173445894</v>
      </c>
      <c r="F617" s="15">
        <v>393.83982695866359</v>
      </c>
      <c r="G617" s="103">
        <v>35072</v>
      </c>
      <c r="H617" s="45">
        <f t="shared" si="19"/>
        <v>6.1200000000000045</v>
      </c>
      <c r="I617" s="45">
        <f t="shared" si="18"/>
        <v>1.7767971199628394</v>
      </c>
    </row>
    <row r="618" spans="1:9" ht="27.7" customHeight="1" thickBot="1" x14ac:dyDescent="0.3">
      <c r="A618" s="8">
        <f>+A617+2</f>
        <v>35074</v>
      </c>
      <c r="B618" s="12">
        <v>356.79</v>
      </c>
      <c r="C618" s="8">
        <f>+C617+2</f>
        <v>35074</v>
      </c>
      <c r="E618" s="14">
        <v>471.47027284555458</v>
      </c>
      <c r="F618" s="15">
        <v>401.38167826331505</v>
      </c>
      <c r="G618" s="103">
        <f>+G617+2</f>
        <v>35074</v>
      </c>
      <c r="H618" s="45">
        <f t="shared" si="19"/>
        <v>6.2300000000000182</v>
      </c>
      <c r="I618" s="45">
        <f t="shared" si="18"/>
        <v>1.7771565495207717</v>
      </c>
    </row>
    <row r="619" spans="1:9" ht="27.7" customHeight="1" thickBot="1" x14ac:dyDescent="0.3">
      <c r="A619" s="8">
        <f>+A618+2</f>
        <v>35076</v>
      </c>
      <c r="B619" s="12">
        <v>363.67</v>
      </c>
      <c r="C619" s="8">
        <f>+C618+2</f>
        <v>35076</v>
      </c>
      <c r="E619" s="14">
        <v>480.9582760216727</v>
      </c>
      <c r="F619" s="15">
        <v>408.61828347082582</v>
      </c>
      <c r="G619" s="103">
        <f>+G618+2</f>
        <v>35076</v>
      </c>
      <c r="H619" s="45">
        <f t="shared" si="19"/>
        <v>6.8799999999999955</v>
      </c>
      <c r="I619" s="45">
        <f t="shared" si="18"/>
        <v>1.9283051655035162</v>
      </c>
    </row>
    <row r="620" spans="1:9" ht="27.7" customHeight="1" thickBot="1" x14ac:dyDescent="0.3">
      <c r="A620" s="8">
        <f>+A619+3</f>
        <v>35079</v>
      </c>
      <c r="B620" s="12">
        <v>369.28</v>
      </c>
      <c r="C620" s="8">
        <f>+C619+3</f>
        <v>35079</v>
      </c>
      <c r="E620" s="14">
        <v>488.37757353997654</v>
      </c>
      <c r="F620" s="15">
        <v>414.58556302237957</v>
      </c>
      <c r="G620" s="103">
        <f>+G619+3</f>
        <v>35079</v>
      </c>
      <c r="H620" s="45">
        <f t="shared" si="19"/>
        <v>5.6099999999999568</v>
      </c>
      <c r="I620" s="45">
        <f t="shared" si="18"/>
        <v>1.5426073088239218</v>
      </c>
    </row>
    <row r="621" spans="1:9" ht="27.7" customHeight="1" thickBot="1" x14ac:dyDescent="0.3">
      <c r="A621" s="8">
        <f>+A620+2</f>
        <v>35081</v>
      </c>
      <c r="B621" s="12">
        <v>373.79</v>
      </c>
      <c r="C621" s="8">
        <f>+C620+2</f>
        <v>35081</v>
      </c>
      <c r="E621" s="14">
        <v>494.34210683900523</v>
      </c>
      <c r="F621" s="15">
        <v>415.29809317599165</v>
      </c>
      <c r="G621" s="103">
        <f>+G620+2</f>
        <v>35081</v>
      </c>
      <c r="H621" s="45">
        <f t="shared" si="19"/>
        <v>4.5100000000000477</v>
      </c>
      <c r="I621" s="45">
        <f t="shared" si="18"/>
        <v>1.2212954939341552</v>
      </c>
    </row>
    <row r="622" spans="1:9" ht="27.7" customHeight="1" thickBot="1" x14ac:dyDescent="0.3">
      <c r="A622" s="8">
        <f>+A621+2</f>
        <v>35083</v>
      </c>
      <c r="B622" s="12">
        <v>372.96</v>
      </c>
      <c r="C622" s="8">
        <f>+C621+2</f>
        <v>35083</v>
      </c>
      <c r="E622" s="14">
        <v>493.24442110991561</v>
      </c>
      <c r="F622" s="15">
        <v>411.99799680381864</v>
      </c>
      <c r="G622" s="103">
        <f>+G621+2</f>
        <v>35083</v>
      </c>
      <c r="H622" s="45">
        <f t="shared" si="19"/>
        <v>-0.83000000000004093</v>
      </c>
      <c r="I622" s="45">
        <f t="shared" si="18"/>
        <v>-0.22204981406673288</v>
      </c>
    </row>
    <row r="623" spans="1:9" ht="27.7" customHeight="1" thickBot="1" x14ac:dyDescent="0.3">
      <c r="A623" s="8">
        <f>+A622+3</f>
        <v>35086</v>
      </c>
      <c r="B623" s="12">
        <v>372.63</v>
      </c>
      <c r="C623" s="8">
        <f>+C622+3</f>
        <v>35086</v>
      </c>
      <c r="E623" s="14">
        <v>492.80799184413303</v>
      </c>
      <c r="F623" s="15">
        <v>410.04295939182578</v>
      </c>
      <c r="G623" s="103">
        <f>+G622+3</f>
        <v>35086</v>
      </c>
      <c r="H623" s="45">
        <f t="shared" si="19"/>
        <v>-0.32999999999998408</v>
      </c>
      <c r="I623" s="45">
        <f t="shared" si="18"/>
        <v>-8.8481338481334215E-2</v>
      </c>
    </row>
    <row r="624" spans="1:9" ht="27.7" customHeight="1" thickBot="1" x14ac:dyDescent="0.3">
      <c r="A624" s="8">
        <f>+A623+2</f>
        <v>35088</v>
      </c>
      <c r="B624" s="12">
        <v>366.96</v>
      </c>
      <c r="C624" s="8">
        <f>+C623+2</f>
        <v>35088</v>
      </c>
      <c r="E624" s="14">
        <v>485.30934355023226</v>
      </c>
      <c r="F624" s="15">
        <v>404.16734904691907</v>
      </c>
      <c r="G624" s="103">
        <f>+G623+2</f>
        <v>35088</v>
      </c>
      <c r="H624" s="45">
        <f t="shared" si="19"/>
        <v>-5.6700000000000159</v>
      </c>
      <c r="I624" s="45">
        <f t="shared" si="18"/>
        <v>-1.521616617019568</v>
      </c>
    </row>
    <row r="625" spans="1:9" ht="27.7" customHeight="1" thickBot="1" x14ac:dyDescent="0.3">
      <c r="A625" s="8">
        <f>+A624+2</f>
        <v>35090</v>
      </c>
      <c r="B625" s="12">
        <v>360.4</v>
      </c>
      <c r="C625" s="8">
        <f>+C624+2</f>
        <v>35090</v>
      </c>
      <c r="E625" s="14">
        <v>476.63365875164516</v>
      </c>
      <c r="F625" s="15">
        <v>394.74638404593304</v>
      </c>
      <c r="G625" s="103">
        <f>+G624+2</f>
        <v>35090</v>
      </c>
      <c r="H625" s="45">
        <f t="shared" si="19"/>
        <v>-6.5600000000000023</v>
      </c>
      <c r="I625" s="45">
        <f t="shared" si="18"/>
        <v>-1.7876607804665365</v>
      </c>
    </row>
    <row r="626" spans="1:9" ht="27.7" customHeight="1" thickBot="1" x14ac:dyDescent="0.3">
      <c r="A626" s="8">
        <f>+A625+3</f>
        <v>35093</v>
      </c>
      <c r="B626" s="12">
        <v>358.27</v>
      </c>
      <c r="C626" s="8">
        <f>+C625+3</f>
        <v>35093</v>
      </c>
      <c r="E626" s="14">
        <v>473.81670621795763</v>
      </c>
      <c r="F626" s="15">
        <v>392.41339348539526</v>
      </c>
      <c r="G626" s="103">
        <f>+G625+3</f>
        <v>35093</v>
      </c>
      <c r="H626" s="45">
        <f t="shared" si="19"/>
        <v>-2.1299999999999955</v>
      </c>
      <c r="I626" s="45">
        <f t="shared" si="18"/>
        <v>-0.5910099889012197</v>
      </c>
    </row>
    <row r="627" spans="1:9" ht="27.7" customHeight="1" thickBot="1" x14ac:dyDescent="0.3">
      <c r="A627" s="8">
        <f>+A626+2</f>
        <v>35095</v>
      </c>
      <c r="B627" s="12">
        <v>356.88</v>
      </c>
      <c r="C627" s="8">
        <f>+C626+2</f>
        <v>35095</v>
      </c>
      <c r="E627" s="14">
        <v>471.97841324996432</v>
      </c>
      <c r="F627" s="15">
        <v>391.3445148103504</v>
      </c>
      <c r="G627" s="103">
        <f>+G626+2</f>
        <v>35095</v>
      </c>
      <c r="H627" s="45">
        <f t="shared" si="19"/>
        <v>-1.3899999999999864</v>
      </c>
      <c r="I627" s="45">
        <f t="shared" si="18"/>
        <v>-0.3879755491668257</v>
      </c>
    </row>
    <row r="628" spans="1:9" ht="27.7" customHeight="1" thickBot="1" x14ac:dyDescent="0.3">
      <c r="A628" s="8">
        <f>+A627+2</f>
        <v>35097</v>
      </c>
      <c r="B628" s="12">
        <v>362.17</v>
      </c>
      <c r="C628" s="8">
        <f>+C627+2</f>
        <v>35097</v>
      </c>
      <c r="E628" s="14">
        <v>479.05838604490174</v>
      </c>
      <c r="F628" s="15">
        <v>397.86548122494969</v>
      </c>
      <c r="G628" s="103">
        <f>+G627+2</f>
        <v>35097</v>
      </c>
      <c r="H628" s="45">
        <f t="shared" si="19"/>
        <v>5.2900000000000205</v>
      </c>
      <c r="I628" s="45">
        <f t="shared" si="18"/>
        <v>1.482290966151093</v>
      </c>
    </row>
    <row r="629" spans="1:9" ht="27.7" customHeight="1" thickBot="1" x14ac:dyDescent="0.3">
      <c r="A629" s="8">
        <f>+A628+3</f>
        <v>35100</v>
      </c>
      <c r="B629" s="12">
        <v>359.49</v>
      </c>
      <c r="C629" s="8">
        <f>+C628+3</f>
        <v>35100</v>
      </c>
      <c r="E629" s="14">
        <v>475.51343070735214</v>
      </c>
      <c r="F629" s="15">
        <v>396.24018715714658</v>
      </c>
      <c r="G629" s="103">
        <f>+G628+3</f>
        <v>35100</v>
      </c>
      <c r="H629" s="45">
        <f t="shared" si="19"/>
        <v>-2.6800000000000068</v>
      </c>
      <c r="I629" s="45">
        <f t="shared" si="18"/>
        <v>-0.73998398542121291</v>
      </c>
    </row>
    <row r="630" spans="1:9" ht="27.7" customHeight="1" thickBot="1" x14ac:dyDescent="0.3">
      <c r="A630" s="8">
        <f>+A629+2</f>
        <v>35102</v>
      </c>
      <c r="B630" s="12">
        <v>358.89</v>
      </c>
      <c r="C630" s="8">
        <f>+C629+2</f>
        <v>35102</v>
      </c>
      <c r="E630" s="14">
        <v>474.71978398999028</v>
      </c>
      <c r="F630" s="15">
        <v>395.68372239250482</v>
      </c>
      <c r="G630" s="103">
        <f>+G629+2</f>
        <v>35102</v>
      </c>
      <c r="H630" s="45">
        <f t="shared" si="19"/>
        <v>-0.60000000000002274</v>
      </c>
      <c r="I630" s="45">
        <f t="shared" si="18"/>
        <v>-0.16690311274305897</v>
      </c>
    </row>
    <row r="631" spans="1:9" ht="27.7" customHeight="1" thickBot="1" x14ac:dyDescent="0.3">
      <c r="A631" s="8">
        <f>+A630+2</f>
        <v>35104</v>
      </c>
      <c r="B631" s="12">
        <v>358.36</v>
      </c>
      <c r="C631" s="8">
        <f>+C630+2</f>
        <v>35104</v>
      </c>
      <c r="E631" s="14">
        <v>474.01872938965397</v>
      </c>
      <c r="F631" s="15">
        <v>394.72266267641459</v>
      </c>
      <c r="G631" s="103">
        <f>+G630+2</f>
        <v>35104</v>
      </c>
      <c r="H631" s="45">
        <f t="shared" si="19"/>
        <v>-0.52999999999997272</v>
      </c>
      <c r="I631" s="45">
        <f t="shared" si="18"/>
        <v>-0.14767756136977145</v>
      </c>
    </row>
    <row r="632" spans="1:9" ht="27.7" customHeight="1" thickBot="1" x14ac:dyDescent="0.3">
      <c r="A632" s="8">
        <f>+A631+3</f>
        <v>35107</v>
      </c>
      <c r="B632" s="12">
        <v>361.35</v>
      </c>
      <c r="C632" s="8">
        <f>+C631+3</f>
        <v>35107</v>
      </c>
      <c r="E632" s="14">
        <v>477.97373553117382</v>
      </c>
      <c r="F632" s="15">
        <v>397.91066687232143</v>
      </c>
      <c r="G632" s="103">
        <f>+G631+3</f>
        <v>35107</v>
      </c>
      <c r="H632" s="45">
        <f t="shared" si="19"/>
        <v>2.9900000000000091</v>
      </c>
      <c r="I632" s="45">
        <f t="shared" si="18"/>
        <v>0.83435651300368585</v>
      </c>
    </row>
    <row r="633" spans="1:9" ht="27.7" customHeight="1" thickBot="1" x14ac:dyDescent="0.3">
      <c r="A633" s="8">
        <f>+A632+2</f>
        <v>35109</v>
      </c>
      <c r="B633" s="12">
        <v>360.74</v>
      </c>
      <c r="C633" s="8">
        <f>+C632+2</f>
        <v>35109</v>
      </c>
      <c r="E633" s="14">
        <v>477.16686136852258</v>
      </c>
      <c r="F633" s="15">
        <v>397.97660551321991</v>
      </c>
      <c r="G633" s="103">
        <f>+G632+2</f>
        <v>35109</v>
      </c>
      <c r="H633" s="45">
        <f t="shared" si="19"/>
        <v>-0.61000000000001364</v>
      </c>
      <c r="I633" s="45">
        <f t="shared" si="18"/>
        <v>-0.16881140168811778</v>
      </c>
    </row>
    <row r="634" spans="1:9" ht="27.7" customHeight="1" thickBot="1" x14ac:dyDescent="0.3">
      <c r="A634" s="8">
        <f>+A633+2</f>
        <v>35111</v>
      </c>
      <c r="B634" s="12">
        <v>360.29</v>
      </c>
      <c r="C634" s="8">
        <f>+C633+2</f>
        <v>35111</v>
      </c>
      <c r="E634" s="14">
        <v>476.5716263305012</v>
      </c>
      <c r="F634" s="15">
        <v>397.7544977921674</v>
      </c>
      <c r="G634" s="103">
        <f>+G633+2</f>
        <v>35111</v>
      </c>
      <c r="H634" s="45">
        <f t="shared" si="19"/>
        <v>-0.44999999999998863</v>
      </c>
      <c r="I634" s="45">
        <f t="shared" si="18"/>
        <v>-0.12474358263569015</v>
      </c>
    </row>
    <row r="635" spans="1:9" ht="27.7" customHeight="1" thickBot="1" x14ac:dyDescent="0.3">
      <c r="A635" s="8">
        <v>35118</v>
      </c>
      <c r="B635" s="12">
        <v>363.43</v>
      </c>
      <c r="C635" s="8">
        <v>35118</v>
      </c>
      <c r="E635" s="14">
        <v>480.72504415136149</v>
      </c>
      <c r="F635" s="15">
        <v>403.53487980239208</v>
      </c>
      <c r="G635" s="103">
        <v>35118</v>
      </c>
      <c r="H635" s="45">
        <f t="shared" si="19"/>
        <v>3.1399999999999864</v>
      </c>
      <c r="I635" s="45">
        <f t="shared" si="18"/>
        <v>0.87152016431207813</v>
      </c>
    </row>
    <row r="636" spans="1:9" ht="27.7" customHeight="1" thickBot="1" x14ac:dyDescent="0.3">
      <c r="A636" s="8">
        <f>+A635+3</f>
        <v>35121</v>
      </c>
      <c r="B636" s="12">
        <v>365.4</v>
      </c>
      <c r="C636" s="8">
        <f>+C635+3</f>
        <v>35121</v>
      </c>
      <c r="E636" s="14">
        <v>483.33085087336616</v>
      </c>
      <c r="F636" s="15">
        <v>405.6789457915163</v>
      </c>
      <c r="G636" s="103">
        <f>+G635+3</f>
        <v>35121</v>
      </c>
      <c r="H636" s="45">
        <f t="shared" si="19"/>
        <v>1.9699999999999704</v>
      </c>
      <c r="I636" s="45">
        <f t="shared" si="18"/>
        <v>0.54205761769803551</v>
      </c>
    </row>
    <row r="637" spans="1:9" ht="27.7" customHeight="1" thickBot="1" x14ac:dyDescent="0.3">
      <c r="A637" s="8">
        <f>+A636+2</f>
        <v>35123</v>
      </c>
      <c r="B637" s="12">
        <v>365.51</v>
      </c>
      <c r="C637" s="8">
        <f>+C636+2</f>
        <v>35123</v>
      </c>
      <c r="E637" s="14">
        <v>483.47635277154922</v>
      </c>
      <c r="F637" s="15">
        <v>404.91466518746648</v>
      </c>
      <c r="G637" s="103">
        <f>+G636+2</f>
        <v>35123</v>
      </c>
      <c r="H637" s="45">
        <f t="shared" si="19"/>
        <v>0.11000000000001364</v>
      </c>
      <c r="I637" s="45">
        <f t="shared" si="18"/>
        <v>3.0103995621240734E-2</v>
      </c>
    </row>
    <row r="638" spans="1:9" ht="27.7" customHeight="1" thickBot="1" x14ac:dyDescent="0.3">
      <c r="A638" s="8">
        <f>+A637+2</f>
        <v>35125</v>
      </c>
      <c r="B638" s="12">
        <v>363.45</v>
      </c>
      <c r="C638" s="8">
        <f>+C637+2</f>
        <v>35125</v>
      </c>
      <c r="E638" s="14">
        <v>480.75149904194018</v>
      </c>
      <c r="F638" s="15">
        <v>399.20836537632943</v>
      </c>
      <c r="G638" s="103">
        <f>+G637+2</f>
        <v>35125</v>
      </c>
      <c r="H638" s="45">
        <f t="shared" si="19"/>
        <v>-2.0600000000000023</v>
      </c>
      <c r="I638" s="45">
        <f t="shared" si="18"/>
        <v>-0.56359607124292155</v>
      </c>
    </row>
    <row r="639" spans="1:9" ht="27.7" customHeight="1" thickBot="1" x14ac:dyDescent="0.3">
      <c r="A639" s="8">
        <f>+A638+3</f>
        <v>35128</v>
      </c>
      <c r="B639" s="12">
        <v>363.28</v>
      </c>
      <c r="C639" s="8">
        <f>+C638+3</f>
        <v>35128</v>
      </c>
      <c r="E639" s="14">
        <v>480.82122356316046</v>
      </c>
      <c r="F639" s="15">
        <v>399.54062979241331</v>
      </c>
      <c r="G639" s="103">
        <f>+G638+3</f>
        <v>35128</v>
      </c>
      <c r="H639" s="45">
        <f t="shared" si="19"/>
        <v>-0.17000000000001592</v>
      </c>
      <c r="I639" s="45">
        <f t="shared" si="18"/>
        <v>-4.6773971660480376E-2</v>
      </c>
    </row>
    <row r="640" spans="1:9" ht="27.7" customHeight="1" thickBot="1" x14ac:dyDescent="0.3">
      <c r="A640" s="8">
        <f>+A639+2</f>
        <v>35130</v>
      </c>
      <c r="B640" s="12">
        <v>361.72</v>
      </c>
      <c r="C640" s="8">
        <f>+C639+2</f>
        <v>35130</v>
      </c>
      <c r="E640" s="14">
        <v>478.75647706250396</v>
      </c>
      <c r="F640" s="15">
        <v>397.34184147735363</v>
      </c>
      <c r="G640" s="103">
        <f>+G639+2</f>
        <v>35130</v>
      </c>
      <c r="H640" s="45">
        <f t="shared" si="19"/>
        <v>-1.5599999999999454</v>
      </c>
      <c r="I640" s="45">
        <f t="shared" si="18"/>
        <v>-0.42942083241575246</v>
      </c>
    </row>
    <row r="641" spans="1:9" ht="27.7" customHeight="1" thickBot="1" x14ac:dyDescent="0.3">
      <c r="A641" s="8">
        <f>+A640+2</f>
        <v>35132</v>
      </c>
      <c r="B641" s="12">
        <v>358.41</v>
      </c>
      <c r="C641" s="8">
        <f>+C640+2</f>
        <v>35132</v>
      </c>
      <c r="E641" s="14">
        <v>474.3755085258544</v>
      </c>
      <c r="F641" s="15">
        <v>393.33208471050284</v>
      </c>
      <c r="G641" s="103">
        <f>+G640+2</f>
        <v>35132</v>
      </c>
      <c r="H641" s="45">
        <f t="shared" si="19"/>
        <v>-3.3100000000000023</v>
      </c>
      <c r="I641" s="45">
        <f t="shared" si="18"/>
        <v>-0.9150724317151393</v>
      </c>
    </row>
    <row r="642" spans="1:9" ht="27.7" customHeight="1" thickBot="1" x14ac:dyDescent="0.3">
      <c r="A642" s="8">
        <f>+A641+3</f>
        <v>35135</v>
      </c>
      <c r="B642" s="12">
        <v>356.24</v>
      </c>
      <c r="C642" s="8">
        <f>+C641+3</f>
        <v>35135</v>
      </c>
      <c r="E642" s="14">
        <v>472.53963285100144</v>
      </c>
      <c r="F642" s="15">
        <v>391.0466955368359</v>
      </c>
      <c r="G642" s="103">
        <f>+G641+3</f>
        <v>35135</v>
      </c>
      <c r="H642" s="45">
        <f t="shared" si="19"/>
        <v>-2.1700000000000159</v>
      </c>
      <c r="I642" s="45">
        <f t="shared" si="18"/>
        <v>-0.60545185681203528</v>
      </c>
    </row>
    <row r="643" spans="1:9" ht="27.7" customHeight="1" thickBot="1" x14ac:dyDescent="0.3">
      <c r="A643" s="8">
        <f>+A642+2</f>
        <v>35137</v>
      </c>
      <c r="B643" s="12">
        <v>354.61</v>
      </c>
      <c r="C643" s="8">
        <f>+C642+2</f>
        <v>35137</v>
      </c>
      <c r="E643" s="14">
        <v>470.84776409939087</v>
      </c>
      <c r="F643" s="15">
        <v>390.36584840685708</v>
      </c>
      <c r="G643" s="103">
        <f>+G642+2</f>
        <v>35137</v>
      </c>
      <c r="H643" s="45">
        <f t="shared" si="19"/>
        <v>-1.6299999999999955</v>
      </c>
      <c r="I643" s="45">
        <f t="shared" si="18"/>
        <v>-0.45755670334605753</v>
      </c>
    </row>
    <row r="644" spans="1:9" ht="27.7" customHeight="1" thickBot="1" x14ac:dyDescent="0.3">
      <c r="A644" s="8">
        <f>+A643+2</f>
        <v>35139</v>
      </c>
      <c r="B644" s="12">
        <v>353.86</v>
      </c>
      <c r="C644" s="8">
        <f>+C643+2</f>
        <v>35139</v>
      </c>
      <c r="E644" s="14">
        <v>469.85192127748923</v>
      </c>
      <c r="F644" s="15">
        <v>389.17077835935106</v>
      </c>
      <c r="G644" s="103">
        <f>+G643+2</f>
        <v>35139</v>
      </c>
      <c r="H644" s="45">
        <f t="shared" si="19"/>
        <v>-0.75</v>
      </c>
      <c r="I644" s="45">
        <f t="shared" si="18"/>
        <v>-0.21149995770000846</v>
      </c>
    </row>
    <row r="645" spans="1:9" ht="27.7" customHeight="1" thickBot="1" x14ac:dyDescent="0.3">
      <c r="A645" s="8">
        <f>+A644+3</f>
        <v>35142</v>
      </c>
      <c r="B645" s="12">
        <v>351.86</v>
      </c>
      <c r="C645" s="8">
        <f>+C644+3</f>
        <v>35142</v>
      </c>
      <c r="E645" s="14">
        <v>467.25703978790182</v>
      </c>
      <c r="F645" s="15">
        <v>387.32760311462823</v>
      </c>
      <c r="G645" s="103">
        <f>+G644+3</f>
        <v>35142</v>
      </c>
      <c r="H645" s="45">
        <f t="shared" si="19"/>
        <v>-2</v>
      </c>
      <c r="I645" s="45">
        <f t="shared" si="18"/>
        <v>-0.56519527496750122</v>
      </c>
    </row>
    <row r="646" spans="1:9" ht="27.7" customHeight="1" thickBot="1" x14ac:dyDescent="0.3">
      <c r="A646" s="8">
        <v>35146</v>
      </c>
      <c r="B646" s="12">
        <v>349.56</v>
      </c>
      <c r="C646" s="8">
        <v>35146</v>
      </c>
      <c r="E646" s="14">
        <v>464.20272502773537</v>
      </c>
      <c r="F646" s="15">
        <v>382.91792188885938</v>
      </c>
      <c r="G646" s="103">
        <v>35146</v>
      </c>
      <c r="H646" s="45">
        <f t="shared" si="19"/>
        <v>-2.3000000000000114</v>
      </c>
      <c r="I646" s="45">
        <f t="shared" si="18"/>
        <v>-0.65366907292673548</v>
      </c>
    </row>
    <row r="647" spans="1:9" ht="27.7" customHeight="1" thickBot="1" x14ac:dyDescent="0.3">
      <c r="A647" s="8">
        <f>+A646+3</f>
        <v>35149</v>
      </c>
      <c r="B647" s="12">
        <v>345.87</v>
      </c>
      <c r="C647" s="8">
        <f>+C646+3</f>
        <v>35149</v>
      </c>
      <c r="E647" s="14">
        <v>459.30254178207701</v>
      </c>
      <c r="F647" s="15">
        <v>379.23399111372674</v>
      </c>
      <c r="G647" s="103">
        <f>+G646+3</f>
        <v>35149</v>
      </c>
      <c r="H647" s="45">
        <f t="shared" si="19"/>
        <v>-3.6899999999999977</v>
      </c>
      <c r="I647" s="45">
        <f t="shared" ref="I647:I710" si="20">H647/B646*100</f>
        <v>-1.0556127703398552</v>
      </c>
    </row>
    <row r="648" spans="1:9" ht="27.7" customHeight="1" thickBot="1" x14ac:dyDescent="0.3">
      <c r="A648" s="8">
        <f>+A647+2</f>
        <v>35151</v>
      </c>
      <c r="B648" s="12">
        <v>343.04</v>
      </c>
      <c r="C648" s="8">
        <f>+C647+2</f>
        <v>35151</v>
      </c>
      <c r="E648" s="14">
        <v>455.54440666413308</v>
      </c>
      <c r="F648" s="15">
        <v>374.92974202932805</v>
      </c>
      <c r="G648" s="103">
        <f>+G647+2</f>
        <v>35151</v>
      </c>
      <c r="H648" s="45">
        <f t="shared" ref="H648:H711" si="21">B648-B647</f>
        <v>-2.8299999999999841</v>
      </c>
      <c r="I648" s="45">
        <f t="shared" si="20"/>
        <v>-0.81822650128660601</v>
      </c>
    </row>
    <row r="649" spans="1:9" ht="27.7" customHeight="1" thickBot="1" x14ac:dyDescent="0.3">
      <c r="A649" s="8">
        <f>+A648+2</f>
        <v>35153</v>
      </c>
      <c r="B649" s="12">
        <v>339.42</v>
      </c>
      <c r="C649" s="8">
        <f>+C648+2</f>
        <v>35153</v>
      </c>
      <c r="E649" s="14">
        <v>450.73718082421885</v>
      </c>
      <c r="F649" s="15">
        <v>371.03149618037986</v>
      </c>
      <c r="G649" s="103">
        <f>+G648+2</f>
        <v>35153</v>
      </c>
      <c r="H649" s="45">
        <f t="shared" si="21"/>
        <v>-3.6200000000000045</v>
      </c>
      <c r="I649" s="45">
        <f t="shared" si="20"/>
        <v>-1.055270522388061</v>
      </c>
    </row>
    <row r="650" spans="1:9" ht="27.7" customHeight="1" thickBot="1" x14ac:dyDescent="0.3">
      <c r="A650" s="8">
        <f>+A649+3</f>
        <v>35156</v>
      </c>
      <c r="B650" s="12">
        <v>338.5</v>
      </c>
      <c r="C650" s="8">
        <f>+C649+3</f>
        <v>35156</v>
      </c>
      <c r="E650" s="14">
        <v>451.31486679767318</v>
      </c>
      <c r="F650" s="15">
        <v>370.57559185476191</v>
      </c>
      <c r="G650" s="103">
        <f>+G649+3</f>
        <v>35156</v>
      </c>
      <c r="H650" s="45">
        <f t="shared" si="21"/>
        <v>-0.92000000000001592</v>
      </c>
      <c r="I650" s="45">
        <f t="shared" si="20"/>
        <v>-0.2710506157562948</v>
      </c>
    </row>
    <row r="651" spans="1:9" ht="27.7" customHeight="1" thickBot="1" x14ac:dyDescent="0.3">
      <c r="A651" s="8">
        <f>+A650+2</f>
        <v>35158</v>
      </c>
      <c r="B651" s="12">
        <v>336.83</v>
      </c>
      <c r="C651" s="8">
        <f>+C650+2</f>
        <v>35158</v>
      </c>
      <c r="E651" s="14">
        <v>449.08829123621933</v>
      </c>
      <c r="F651" s="15">
        <v>368.40097783402189</v>
      </c>
      <c r="G651" s="103">
        <f>+G650+2</f>
        <v>35158</v>
      </c>
      <c r="H651" s="45">
        <f t="shared" si="21"/>
        <v>-1.6700000000000159</v>
      </c>
      <c r="I651" s="45">
        <f t="shared" si="20"/>
        <v>-0.49335302806499731</v>
      </c>
    </row>
    <row r="652" spans="1:9" ht="27.7" customHeight="1" thickBot="1" x14ac:dyDescent="0.3">
      <c r="A652" s="8">
        <f>+A651+2</f>
        <v>35160</v>
      </c>
      <c r="B652" s="12">
        <v>334.87</v>
      </c>
      <c r="C652" s="8">
        <f>+C651+2</f>
        <v>35160</v>
      </c>
      <c r="E652" s="14">
        <v>446.47506482876463</v>
      </c>
      <c r="F652" s="15">
        <v>366.06623997852063</v>
      </c>
      <c r="G652" s="103">
        <f>+G651+2</f>
        <v>35160</v>
      </c>
      <c r="H652" s="45">
        <f t="shared" si="21"/>
        <v>-1.9599999999999795</v>
      </c>
      <c r="I652" s="45">
        <f t="shared" si="20"/>
        <v>-0.58189591188432732</v>
      </c>
    </row>
    <row r="653" spans="1:9" ht="27.7" customHeight="1" thickBot="1" x14ac:dyDescent="0.3">
      <c r="A653" s="8">
        <f>+A652+3</f>
        <v>35163</v>
      </c>
      <c r="B653" s="12">
        <v>334.42</v>
      </c>
      <c r="C653" s="8">
        <f>+C652+3</f>
        <v>35163</v>
      </c>
      <c r="E653" s="14">
        <v>446.34862606305359</v>
      </c>
      <c r="F653" s="15">
        <v>365.39084526955151</v>
      </c>
      <c r="G653" s="103">
        <f>+G652+3</f>
        <v>35163</v>
      </c>
      <c r="H653" s="45">
        <f t="shared" si="21"/>
        <v>-0.44999999999998863</v>
      </c>
      <c r="I653" s="45">
        <f t="shared" si="20"/>
        <v>-0.13438050586794537</v>
      </c>
    </row>
    <row r="654" spans="1:9" ht="27.7" customHeight="1" thickBot="1" x14ac:dyDescent="0.3">
      <c r="A654" s="8">
        <f>+A653+2</f>
        <v>35165</v>
      </c>
      <c r="B654" s="12">
        <v>335.72</v>
      </c>
      <c r="C654" s="8">
        <f>+C653+2</f>
        <v>35165</v>
      </c>
      <c r="E654" s="14">
        <v>448.08372926825058</v>
      </c>
      <c r="F654" s="15">
        <v>363.76142450407423</v>
      </c>
      <c r="G654" s="103">
        <f>+G653+2</f>
        <v>35165</v>
      </c>
      <c r="H654" s="45">
        <f t="shared" si="21"/>
        <v>1.3000000000000114</v>
      </c>
      <c r="I654" s="45">
        <f t="shared" si="20"/>
        <v>0.38873273129597852</v>
      </c>
    </row>
    <row r="655" spans="1:9" ht="27.7" customHeight="1" thickBot="1" x14ac:dyDescent="0.3">
      <c r="A655" s="8">
        <f>+A654+2</f>
        <v>35167</v>
      </c>
      <c r="B655" s="12">
        <v>337.14</v>
      </c>
      <c r="C655" s="8">
        <f>+C654+2</f>
        <v>35167</v>
      </c>
      <c r="E655" s="14">
        <v>450.03364858286045</v>
      </c>
      <c r="F655" s="15">
        <v>365.0051055475472</v>
      </c>
      <c r="G655" s="103">
        <f>+G654+2</f>
        <v>35167</v>
      </c>
      <c r="H655" s="45">
        <f t="shared" si="21"/>
        <v>1.4199999999999591</v>
      </c>
      <c r="I655" s="45">
        <f t="shared" si="20"/>
        <v>0.42297152388894282</v>
      </c>
    </row>
    <row r="656" spans="1:9" ht="27.7" customHeight="1" thickBot="1" x14ac:dyDescent="0.3">
      <c r="A656" s="8">
        <f>+A655+3</f>
        <v>35170</v>
      </c>
      <c r="B656" s="12">
        <v>336.32</v>
      </c>
      <c r="C656" s="8">
        <f>+C655+3</f>
        <v>35170</v>
      </c>
      <c r="E656" s="14">
        <v>448.9390659411153</v>
      </c>
      <c r="F656" s="15">
        <v>362.84432476063381</v>
      </c>
      <c r="G656" s="103">
        <f>+G655+3</f>
        <v>35170</v>
      </c>
      <c r="H656" s="45">
        <f t="shared" si="21"/>
        <v>-0.81999999999999318</v>
      </c>
      <c r="I656" s="45">
        <f t="shared" si="20"/>
        <v>-0.2432224001898301</v>
      </c>
    </row>
    <row r="657" spans="1:9" ht="27.7" customHeight="1" thickBot="1" x14ac:dyDescent="0.3">
      <c r="A657" s="8">
        <f>+A656+2</f>
        <v>35172</v>
      </c>
      <c r="B657" s="12">
        <v>337.06</v>
      </c>
      <c r="C657" s="8">
        <f>+C656+2</f>
        <v>35172</v>
      </c>
      <c r="E657" s="14">
        <v>450.0162823738832</v>
      </c>
      <c r="F657" s="15">
        <v>363.24805950795576</v>
      </c>
      <c r="G657" s="103">
        <f>+G656+2</f>
        <v>35172</v>
      </c>
      <c r="H657" s="45">
        <f t="shared" si="21"/>
        <v>0.74000000000000909</v>
      </c>
      <c r="I657" s="45">
        <f t="shared" si="20"/>
        <v>0.22002854424358026</v>
      </c>
    </row>
    <row r="658" spans="1:9" ht="27.7" customHeight="1" thickBot="1" x14ac:dyDescent="0.3">
      <c r="A658" s="8">
        <f>+A657+2</f>
        <v>35174</v>
      </c>
      <c r="B658" s="12">
        <v>338.88</v>
      </c>
      <c r="C658" s="8">
        <f>+C657+2</f>
        <v>35174</v>
      </c>
      <c r="E658" s="14">
        <v>452.44620474355173</v>
      </c>
      <c r="F658" s="15">
        <v>366.39472174781724</v>
      </c>
      <c r="G658" s="103">
        <f>+G657+2</f>
        <v>35174</v>
      </c>
      <c r="H658" s="45">
        <f t="shared" si="21"/>
        <v>1.8199999999999932</v>
      </c>
      <c r="I658" s="45">
        <f t="shared" si="20"/>
        <v>0.53996321129768976</v>
      </c>
    </row>
    <row r="659" spans="1:9" ht="27.7" customHeight="1" thickBot="1" x14ac:dyDescent="0.3">
      <c r="A659" s="8">
        <f>+A658+3</f>
        <v>35177</v>
      </c>
      <c r="B659" s="12">
        <v>342.28</v>
      </c>
      <c r="C659" s="8">
        <f>+C658+3</f>
        <v>35177</v>
      </c>
      <c r="E659" s="14">
        <v>456.98562015941599</v>
      </c>
      <c r="F659" s="15">
        <v>367.53371272413858</v>
      </c>
      <c r="G659" s="103">
        <f>+G658+3</f>
        <v>35177</v>
      </c>
      <c r="H659" s="45">
        <f t="shared" si="21"/>
        <v>3.3999999999999773</v>
      </c>
      <c r="I659" s="45">
        <f t="shared" si="20"/>
        <v>1.0033050047214287</v>
      </c>
    </row>
    <row r="660" spans="1:9" ht="27.7" customHeight="1" thickBot="1" x14ac:dyDescent="0.3">
      <c r="A660" s="8">
        <f>+A659+2</f>
        <v>35179</v>
      </c>
      <c r="B660" s="12">
        <v>340.73</v>
      </c>
      <c r="C660" s="8">
        <f>+C659+2</f>
        <v>35179</v>
      </c>
      <c r="E660" s="14">
        <v>454.91618077865439</v>
      </c>
      <c r="F660" s="15">
        <v>365.86935239130463</v>
      </c>
      <c r="G660" s="103">
        <f>+G659+2</f>
        <v>35179</v>
      </c>
      <c r="H660" s="45">
        <f t="shared" si="21"/>
        <v>-1.5499999999999545</v>
      </c>
      <c r="I660" s="45">
        <f t="shared" si="20"/>
        <v>-0.45284562346615481</v>
      </c>
    </row>
    <row r="661" spans="1:9" ht="27.7" customHeight="1" thickBot="1" x14ac:dyDescent="0.3">
      <c r="A661" s="8">
        <f>+A660+2</f>
        <v>35181</v>
      </c>
      <c r="B661" s="12">
        <v>340.77</v>
      </c>
      <c r="C661" s="8">
        <f>+C660+2</f>
        <v>35181</v>
      </c>
      <c r="E661" s="14">
        <v>454.96958566589984</v>
      </c>
      <c r="F661" s="15">
        <v>364.75529817767949</v>
      </c>
      <c r="G661" s="103">
        <f>+G660+2</f>
        <v>35181</v>
      </c>
      <c r="H661" s="45">
        <f t="shared" si="21"/>
        <v>3.999999999996362E-2</v>
      </c>
      <c r="I661" s="45">
        <f t="shared" si="20"/>
        <v>1.1739500484243718E-2</v>
      </c>
    </row>
    <row r="662" spans="1:9" ht="27.7" customHeight="1" thickBot="1" x14ac:dyDescent="0.3">
      <c r="A662" s="8">
        <f>+A661+3</f>
        <v>35184</v>
      </c>
      <c r="B662" s="12">
        <v>340.99</v>
      </c>
      <c r="C662" s="8">
        <f>+C661+3</f>
        <v>35184</v>
      </c>
      <c r="E662" s="14">
        <v>455.2633125457499</v>
      </c>
      <c r="F662" s="15">
        <v>365.73688027489686</v>
      </c>
      <c r="G662" s="103">
        <f>+G661+3</f>
        <v>35184</v>
      </c>
      <c r="H662" s="45">
        <f t="shared" si="21"/>
        <v>0.22000000000002728</v>
      </c>
      <c r="I662" s="45">
        <f t="shared" si="20"/>
        <v>6.4559673680202864E-2</v>
      </c>
    </row>
    <row r="663" spans="1:9" ht="27.7" customHeight="1" thickBot="1" x14ac:dyDescent="0.3">
      <c r="A663" s="8">
        <v>35188</v>
      </c>
      <c r="B663" s="12">
        <v>342.15</v>
      </c>
      <c r="C663" s="8">
        <v>35188</v>
      </c>
      <c r="E663" s="14">
        <v>456.81205427586826</v>
      </c>
      <c r="F663" s="15">
        <v>365.93383067757048</v>
      </c>
      <c r="G663" s="103">
        <v>35188</v>
      </c>
      <c r="H663" s="45">
        <f t="shared" si="21"/>
        <v>1.1599999999999682</v>
      </c>
      <c r="I663" s="45">
        <f t="shared" si="20"/>
        <v>0.34018592920612573</v>
      </c>
    </row>
    <row r="664" spans="1:9" ht="27.7" customHeight="1" thickBot="1" x14ac:dyDescent="0.3">
      <c r="A664" s="8">
        <f>+A663+3</f>
        <v>35191</v>
      </c>
      <c r="B664" s="12">
        <v>339.74</v>
      </c>
      <c r="C664" s="8">
        <f>+C663+3</f>
        <v>35191</v>
      </c>
      <c r="E664" s="14">
        <v>453.59440981932926</v>
      </c>
      <c r="F664" s="15">
        <v>363.96835906078547</v>
      </c>
      <c r="G664" s="103">
        <f>+G663+3</f>
        <v>35191</v>
      </c>
      <c r="H664" s="45">
        <f t="shared" si="21"/>
        <v>-2.4099999999999682</v>
      </c>
      <c r="I664" s="45">
        <f t="shared" si="20"/>
        <v>-0.70436942861317209</v>
      </c>
    </row>
    <row r="665" spans="1:9" ht="27.7" customHeight="1" thickBot="1" x14ac:dyDescent="0.3">
      <c r="A665" s="8">
        <f>+A664+2</f>
        <v>35193</v>
      </c>
      <c r="B665" s="12">
        <v>340.94</v>
      </c>
      <c r="C665" s="8">
        <f>+C664+2</f>
        <v>35193</v>
      </c>
      <c r="E665" s="14">
        <v>455.19655643669307</v>
      </c>
      <c r="F665" s="15">
        <v>365.03034572181849</v>
      </c>
      <c r="G665" s="103">
        <f>+G664+2</f>
        <v>35193</v>
      </c>
      <c r="H665" s="45">
        <f t="shared" si="21"/>
        <v>1.1999999999999886</v>
      </c>
      <c r="I665" s="45">
        <f t="shared" si="20"/>
        <v>0.35321127921351286</v>
      </c>
    </row>
    <row r="666" spans="1:9" ht="27.7" customHeight="1" thickBot="1" x14ac:dyDescent="0.3">
      <c r="A666" s="8">
        <f>+A665+2</f>
        <v>35195</v>
      </c>
      <c r="B666" s="12">
        <v>342.15356150307207</v>
      </c>
      <c r="C666" s="8">
        <f>+C665+2</f>
        <v>35195</v>
      </c>
      <c r="E666" s="14">
        <v>456.81680931761798</v>
      </c>
      <c r="F666" s="15">
        <v>367.26641653316358</v>
      </c>
      <c r="G666" s="103">
        <f>+G665+2</f>
        <v>35195</v>
      </c>
      <c r="H666" s="45">
        <f t="shared" si="21"/>
        <v>1.2135615030720714</v>
      </c>
      <c r="I666" s="45">
        <f t="shared" si="20"/>
        <v>0.35594576848479831</v>
      </c>
    </row>
    <row r="667" spans="1:9" ht="27.7" customHeight="1" thickBot="1" x14ac:dyDescent="0.3">
      <c r="A667" s="8">
        <f>+A666+3</f>
        <v>35198</v>
      </c>
      <c r="B667" s="12">
        <v>342.4</v>
      </c>
      <c r="C667" s="8">
        <f>+C666+3</f>
        <v>35198</v>
      </c>
      <c r="E667" s="14">
        <v>457.14583482115239</v>
      </c>
      <c r="F667" s="15">
        <v>366.20120889668311</v>
      </c>
      <c r="G667" s="103">
        <f>+G666+3</f>
        <v>35198</v>
      </c>
      <c r="H667" s="45">
        <f t="shared" si="21"/>
        <v>0.24643849692790809</v>
      </c>
      <c r="I667" s="45">
        <f t="shared" si="20"/>
        <v>7.2025699760455475E-2</v>
      </c>
    </row>
    <row r="668" spans="1:9" ht="27.7" customHeight="1" thickBot="1" x14ac:dyDescent="0.3">
      <c r="A668" s="8">
        <f>+A667+2</f>
        <v>35200</v>
      </c>
      <c r="B668" s="12">
        <v>343.56</v>
      </c>
      <c r="C668" s="8">
        <f>+C667+2</f>
        <v>35200</v>
      </c>
      <c r="E668" s="14">
        <v>458.69457655127081</v>
      </c>
      <c r="F668" s="15">
        <v>367.25469814535859</v>
      </c>
      <c r="G668" s="103">
        <f>+G667+2</f>
        <v>35200</v>
      </c>
      <c r="H668" s="45">
        <f t="shared" si="21"/>
        <v>1.160000000000025</v>
      </c>
      <c r="I668" s="45">
        <f t="shared" si="20"/>
        <v>0.3387850467289793</v>
      </c>
    </row>
    <row r="669" spans="1:9" ht="27.7" customHeight="1" thickBot="1" x14ac:dyDescent="0.3">
      <c r="A669" s="8">
        <f>+A668+2</f>
        <v>35202</v>
      </c>
      <c r="B669" s="12">
        <v>343.65</v>
      </c>
      <c r="C669" s="8">
        <f>+C668+2</f>
        <v>35202</v>
      </c>
      <c r="E669" s="14">
        <v>458.81473754757303</v>
      </c>
      <c r="F669" s="15">
        <v>367.25737941075624</v>
      </c>
      <c r="G669" s="103">
        <f>+G668+2</f>
        <v>35202</v>
      </c>
      <c r="H669" s="45">
        <f t="shared" si="21"/>
        <v>8.9999999999974989E-2</v>
      </c>
      <c r="I669" s="45">
        <f t="shared" si="20"/>
        <v>2.6196297589933342E-2</v>
      </c>
    </row>
    <row r="670" spans="1:9" ht="27.7" customHeight="1" thickBot="1" x14ac:dyDescent="0.3">
      <c r="A670" s="8">
        <f>+A669+3</f>
        <v>35205</v>
      </c>
      <c r="B670" s="12">
        <v>342.93</v>
      </c>
      <c r="C670" s="8">
        <f>+C669+3</f>
        <v>35205</v>
      </c>
      <c r="E670" s="14">
        <v>457.85344957715472</v>
      </c>
      <c r="F670" s="15">
        <v>366.02198064243623</v>
      </c>
      <c r="G670" s="103">
        <f>+G669+3</f>
        <v>35205</v>
      </c>
      <c r="H670" s="45">
        <f t="shared" si="21"/>
        <v>-0.71999999999997044</v>
      </c>
      <c r="I670" s="45">
        <f t="shared" si="20"/>
        <v>-0.20951549541683995</v>
      </c>
    </row>
    <row r="671" spans="1:9" ht="27.7" customHeight="1" thickBot="1" x14ac:dyDescent="0.3">
      <c r="A671" s="8">
        <f>+A670+2</f>
        <v>35207</v>
      </c>
      <c r="B671" s="12">
        <v>342.48</v>
      </c>
      <c r="C671" s="8">
        <f>+C670+2</f>
        <v>35207</v>
      </c>
      <c r="E671" s="14">
        <v>458.4498605079466</v>
      </c>
      <c r="F671" s="15">
        <v>365.47653568562879</v>
      </c>
      <c r="G671" s="103">
        <f>+G670+2</f>
        <v>35207</v>
      </c>
      <c r="H671" s="45">
        <f t="shared" si="21"/>
        <v>-0.44999999999998863</v>
      </c>
      <c r="I671" s="45">
        <f t="shared" si="20"/>
        <v>-0.13122211530049532</v>
      </c>
    </row>
    <row r="672" spans="1:9" ht="27.7" customHeight="1" thickBot="1" x14ac:dyDescent="0.3">
      <c r="A672" s="8">
        <f>+A671+2</f>
        <v>35209</v>
      </c>
      <c r="B672" s="12">
        <v>342.21</v>
      </c>
      <c r="C672" s="8">
        <f>+C671+2</f>
        <v>35209</v>
      </c>
      <c r="E672" s="14">
        <v>458.08843367327842</v>
      </c>
      <c r="F672" s="15">
        <v>364.24634179787205</v>
      </c>
      <c r="G672" s="103">
        <f>+G671+2</f>
        <v>35209</v>
      </c>
      <c r="H672" s="45">
        <f t="shared" si="21"/>
        <v>-0.27000000000003865</v>
      </c>
      <c r="I672" s="45">
        <f t="shared" si="20"/>
        <v>-7.8836720392442952E-2</v>
      </c>
    </row>
    <row r="673" spans="1:9" ht="27.7" customHeight="1" thickBot="1" x14ac:dyDescent="0.3">
      <c r="A673" s="8">
        <f>+A672+3</f>
        <v>35212</v>
      </c>
      <c r="B673" s="12">
        <v>341.36</v>
      </c>
      <c r="C673" s="8">
        <f>+C672+3</f>
        <v>35212</v>
      </c>
      <c r="E673" s="14">
        <v>457.15831551345866</v>
      </c>
      <c r="F673" s="15">
        <v>363.37810182897118</v>
      </c>
      <c r="G673" s="103">
        <f>+G672+3</f>
        <v>35212</v>
      </c>
      <c r="H673" s="45">
        <f t="shared" si="21"/>
        <v>-0.84999999999996589</v>
      </c>
      <c r="I673" s="45">
        <f t="shared" si="20"/>
        <v>-0.2483854942871237</v>
      </c>
    </row>
    <row r="674" spans="1:9" ht="27.7" customHeight="1" thickBot="1" x14ac:dyDescent="0.3">
      <c r="A674" s="8">
        <f>+A673+2</f>
        <v>35214</v>
      </c>
      <c r="B674" s="12">
        <v>340.92</v>
      </c>
      <c r="C674" s="8">
        <f>+C673+2</f>
        <v>35214</v>
      </c>
      <c r="E674" s="14">
        <v>456.56905590827375</v>
      </c>
      <c r="F674" s="15">
        <v>361.97627389943807</v>
      </c>
      <c r="G674" s="103">
        <f>+G673+2</f>
        <v>35214</v>
      </c>
      <c r="H674" s="45">
        <f t="shared" si="21"/>
        <v>-0.43999999999999773</v>
      </c>
      <c r="I674" s="45">
        <f t="shared" si="20"/>
        <v>-0.12889617998593791</v>
      </c>
    </row>
    <row r="675" spans="1:9" ht="27.7" customHeight="1" thickBot="1" x14ac:dyDescent="0.3">
      <c r="A675" s="8">
        <f>+A674+2</f>
        <v>35216</v>
      </c>
      <c r="B675" s="12">
        <v>340.05</v>
      </c>
      <c r="C675" s="8">
        <f>+C674+2</f>
        <v>35216</v>
      </c>
      <c r="E675" s="14">
        <v>455.40392896165815</v>
      </c>
      <c r="F675" s="15">
        <v>362.4784690266967</v>
      </c>
      <c r="G675" s="103">
        <f>+G674+2</f>
        <v>35216</v>
      </c>
      <c r="H675" s="45">
        <f t="shared" si="21"/>
        <v>-0.87000000000000455</v>
      </c>
      <c r="I675" s="45">
        <f t="shared" si="20"/>
        <v>-0.25519183386131777</v>
      </c>
    </row>
    <row r="676" spans="1:9" ht="27.7" customHeight="1" thickBot="1" x14ac:dyDescent="0.3">
      <c r="A676" s="8">
        <f>+A675+3</f>
        <v>35219</v>
      </c>
      <c r="B676" s="12">
        <v>339.1</v>
      </c>
      <c r="C676" s="8">
        <f>+C675+3</f>
        <v>35219</v>
      </c>
      <c r="E676" s="14">
        <v>454.13166390500896</v>
      </c>
      <c r="F676" s="15">
        <v>362.7699454538714</v>
      </c>
      <c r="G676" s="103">
        <f>+G675+3</f>
        <v>35219</v>
      </c>
      <c r="H676" s="45">
        <f t="shared" si="21"/>
        <v>-0.94999999999998863</v>
      </c>
      <c r="I676" s="45">
        <f t="shared" si="20"/>
        <v>-0.27937068078223454</v>
      </c>
    </row>
    <row r="677" spans="1:9" ht="27.7" customHeight="1" thickBot="1" x14ac:dyDescent="0.3">
      <c r="A677" s="8">
        <f>+A676+2</f>
        <v>35221</v>
      </c>
      <c r="B677" s="12">
        <v>318.66000000000003</v>
      </c>
      <c r="C677" s="8">
        <f>+C676+2</f>
        <v>35221</v>
      </c>
      <c r="E677" s="14">
        <v>426.95578919123886</v>
      </c>
      <c r="F677" s="15">
        <v>339.40556288678982</v>
      </c>
      <c r="G677" s="103">
        <f>+G676+2</f>
        <v>35221</v>
      </c>
      <c r="H677" s="45">
        <f t="shared" si="21"/>
        <v>-20.439999999999998</v>
      </c>
      <c r="I677" s="45">
        <f t="shared" si="20"/>
        <v>-6.0277204364494246</v>
      </c>
    </row>
    <row r="678" spans="1:9" ht="27.7" customHeight="1" thickBot="1" x14ac:dyDescent="0.3">
      <c r="A678" s="8">
        <f>+A677+2</f>
        <v>35223</v>
      </c>
      <c r="B678" s="12">
        <v>315.49</v>
      </c>
      <c r="C678" s="8">
        <f>+C677+2</f>
        <v>35223</v>
      </c>
      <c r="E678" s="14">
        <v>422.70847276703682</v>
      </c>
      <c r="F678" s="15">
        <v>335.09718567311211</v>
      </c>
      <c r="G678" s="103">
        <f>+G677+2</f>
        <v>35223</v>
      </c>
      <c r="H678" s="45">
        <f t="shared" si="21"/>
        <v>-3.1700000000000159</v>
      </c>
      <c r="I678" s="45">
        <f t="shared" si="20"/>
        <v>-0.99479068599761988</v>
      </c>
    </row>
    <row r="679" spans="1:9" ht="27.7" customHeight="1" thickBot="1" x14ac:dyDescent="0.3">
      <c r="A679" s="8">
        <f>+A678+3</f>
        <v>35226</v>
      </c>
      <c r="B679" s="12">
        <v>322.31</v>
      </c>
      <c r="C679" s="8">
        <f>+C678+3</f>
        <v>35226</v>
      </c>
      <c r="E679" s="14">
        <v>431.84623239260719</v>
      </c>
      <c r="F679" s="15">
        <v>340.57205504498967</v>
      </c>
      <c r="G679" s="103">
        <f>+G678+3</f>
        <v>35226</v>
      </c>
      <c r="H679" s="45">
        <f t="shared" si="21"/>
        <v>6.8199999999999932</v>
      </c>
      <c r="I679" s="45">
        <f t="shared" si="20"/>
        <v>2.1617166946654387</v>
      </c>
    </row>
    <row r="680" spans="1:9" ht="27.7" customHeight="1" thickBot="1" x14ac:dyDescent="0.3">
      <c r="A680" s="8">
        <f>+A679+2</f>
        <v>35228</v>
      </c>
      <c r="B680" s="12">
        <v>331.96</v>
      </c>
      <c r="C680" s="8">
        <f>+C679+2</f>
        <v>35228</v>
      </c>
      <c r="E680" s="14">
        <v>445.23802509424672</v>
      </c>
      <c r="F680" s="15">
        <v>350.02709314270606</v>
      </c>
      <c r="G680" s="103">
        <f>+G679+2</f>
        <v>35228</v>
      </c>
      <c r="H680" s="45">
        <f t="shared" si="21"/>
        <v>9.6499999999999773</v>
      </c>
      <c r="I680" s="45">
        <f t="shared" si="20"/>
        <v>2.9940119760478972</v>
      </c>
    </row>
    <row r="681" spans="1:9" ht="27.7" customHeight="1" thickBot="1" x14ac:dyDescent="0.3">
      <c r="A681" s="8">
        <f>+A680+2</f>
        <v>35230</v>
      </c>
      <c r="B681" s="12">
        <v>335.07</v>
      </c>
      <c r="C681" s="8">
        <f>+C680+2</f>
        <v>35230</v>
      </c>
      <c r="E681" s="14">
        <v>449.40928144453926</v>
      </c>
      <c r="F681" s="15">
        <v>353.16506220296685</v>
      </c>
      <c r="G681" s="103">
        <f>+G680+2</f>
        <v>35230</v>
      </c>
      <c r="H681" s="45">
        <f t="shared" si="21"/>
        <v>3.1100000000000136</v>
      </c>
      <c r="I681" s="45">
        <f t="shared" si="20"/>
        <v>0.93685986263405652</v>
      </c>
    </row>
    <row r="682" spans="1:9" ht="27.7" customHeight="1" thickBot="1" x14ac:dyDescent="0.3">
      <c r="A682" s="8">
        <f>+A681+3</f>
        <v>35233</v>
      </c>
      <c r="B682" s="12">
        <v>334.05</v>
      </c>
      <c r="C682" s="8">
        <f>+C681+3</f>
        <v>35233</v>
      </c>
      <c r="E682" s="14">
        <v>448.04121666084205</v>
      </c>
      <c r="F682" s="15">
        <v>351.56273963803682</v>
      </c>
      <c r="G682" s="103">
        <f>+G681+3</f>
        <v>35233</v>
      </c>
      <c r="H682" s="45">
        <f t="shared" si="21"/>
        <v>-1.0199999999999818</v>
      </c>
      <c r="I682" s="45">
        <f t="shared" si="20"/>
        <v>-0.30441400304413457</v>
      </c>
    </row>
    <row r="683" spans="1:9" ht="27.7" customHeight="1" thickBot="1" x14ac:dyDescent="0.3">
      <c r="A683" s="8">
        <f>+A682+2</f>
        <v>35235</v>
      </c>
      <c r="B683" s="12">
        <v>333.23</v>
      </c>
      <c r="C683" s="8">
        <f>+C682+2</f>
        <v>35235</v>
      </c>
      <c r="E683" s="14">
        <v>448.24924478797107</v>
      </c>
      <c r="F683" s="15">
        <v>350.53617192651961</v>
      </c>
      <c r="G683" s="103">
        <f>+G682+2</f>
        <v>35235</v>
      </c>
      <c r="H683" s="45">
        <f t="shared" si="21"/>
        <v>-0.81999999999999318</v>
      </c>
      <c r="I683" s="45">
        <f t="shared" si="20"/>
        <v>-0.24547223469540283</v>
      </c>
    </row>
    <row r="684" spans="1:9" ht="27.7" customHeight="1" thickBot="1" x14ac:dyDescent="0.3">
      <c r="A684" s="8">
        <f>+A683+2</f>
        <v>35237</v>
      </c>
      <c r="B684" s="12">
        <v>330.52</v>
      </c>
      <c r="C684" s="8">
        <f>+C683+2</f>
        <v>35237</v>
      </c>
      <c r="E684" s="14">
        <v>444.60384835495057</v>
      </c>
      <c r="F684" s="15">
        <v>345.21251092264225</v>
      </c>
      <c r="G684" s="103">
        <f>+G683+2</f>
        <v>35237</v>
      </c>
      <c r="H684" s="45">
        <f t="shared" si="21"/>
        <v>-2.7100000000000364</v>
      </c>
      <c r="I684" s="45">
        <f t="shared" si="20"/>
        <v>-0.81325210815353843</v>
      </c>
    </row>
    <row r="685" spans="1:9" ht="27.7" customHeight="1" thickBot="1" x14ac:dyDescent="0.3">
      <c r="A685" s="8">
        <f>+A684+3</f>
        <v>35240</v>
      </c>
      <c r="B685" s="12">
        <v>325.26</v>
      </c>
      <c r="C685" s="8">
        <f>+C684+3</f>
        <v>35240</v>
      </c>
      <c r="E685" s="14">
        <v>437.60806491421602</v>
      </c>
      <c r="F685" s="15">
        <v>339.27790394808977</v>
      </c>
      <c r="G685" s="103">
        <f>+G684+3</f>
        <v>35240</v>
      </c>
      <c r="H685" s="45">
        <f t="shared" si="21"/>
        <v>-5.2599999999999909</v>
      </c>
      <c r="I685" s="45">
        <f t="shared" si="20"/>
        <v>-1.5914316834079605</v>
      </c>
    </row>
    <row r="686" spans="1:9" ht="27.7" customHeight="1" thickBot="1" x14ac:dyDescent="0.3">
      <c r="A686" s="8">
        <f>+A685+2</f>
        <v>35242</v>
      </c>
      <c r="B686" s="12">
        <v>323.29000000000002</v>
      </c>
      <c r="C686" s="8">
        <f>+C685+2</f>
        <v>35242</v>
      </c>
      <c r="E686" s="14">
        <v>435.95450714219447</v>
      </c>
      <c r="F686" s="15">
        <v>338.24613060931296</v>
      </c>
      <c r="G686" s="103">
        <f>+G685+2</f>
        <v>35242</v>
      </c>
      <c r="H686" s="45">
        <f t="shared" si="21"/>
        <v>-1.9699999999999704</v>
      </c>
      <c r="I686" s="45">
        <f t="shared" si="20"/>
        <v>-0.60566931070527286</v>
      </c>
    </row>
    <row r="687" spans="1:9" ht="27.7" customHeight="1" thickBot="1" x14ac:dyDescent="0.3">
      <c r="A687" s="8">
        <f>+A686+2</f>
        <v>35244</v>
      </c>
      <c r="B687" s="12">
        <v>321.49</v>
      </c>
      <c r="C687" s="8">
        <f>+C686+2</f>
        <v>35244</v>
      </c>
      <c r="E687" s="14">
        <v>433.52721859984564</v>
      </c>
      <c r="F687" s="15">
        <v>337.37860774205768</v>
      </c>
      <c r="G687" s="103">
        <f>+G686+2</f>
        <v>35244</v>
      </c>
      <c r="H687" s="45">
        <f t="shared" si="21"/>
        <v>-1.8000000000000114</v>
      </c>
      <c r="I687" s="45">
        <f t="shared" si="20"/>
        <v>-0.55677565034489507</v>
      </c>
    </row>
    <row r="688" spans="1:9" ht="27.7" customHeight="1" thickBot="1" x14ac:dyDescent="0.3">
      <c r="A688" s="8">
        <f>+A687+3</f>
        <v>35247</v>
      </c>
      <c r="B688" s="12">
        <v>320.70999999999998</v>
      </c>
      <c r="C688" s="8">
        <f>+C687+3</f>
        <v>35247</v>
      </c>
      <c r="E688" s="14">
        <v>433.44021814286469</v>
      </c>
      <c r="F688" s="15">
        <v>336.96059686493368</v>
      </c>
      <c r="G688" s="103">
        <f>+G687+3</f>
        <v>35247</v>
      </c>
      <c r="H688" s="45">
        <f t="shared" si="21"/>
        <v>-0.78000000000002956</v>
      </c>
      <c r="I688" s="45">
        <f t="shared" si="20"/>
        <v>-0.24262029923171158</v>
      </c>
    </row>
    <row r="689" spans="1:9" ht="27.7" customHeight="1" thickBot="1" x14ac:dyDescent="0.3">
      <c r="A689" s="8">
        <f>+A688+2</f>
        <v>35249</v>
      </c>
      <c r="B689" s="12">
        <v>320.57</v>
      </c>
      <c r="C689" s="8">
        <f>+C688+2</f>
        <v>35249</v>
      </c>
      <c r="E689" s="14">
        <v>433.29019961492861</v>
      </c>
      <c r="F689" s="15">
        <v>336.64419205983637</v>
      </c>
      <c r="G689" s="103">
        <f>+G688+2</f>
        <v>35249</v>
      </c>
      <c r="H689" s="45">
        <f t="shared" si="21"/>
        <v>-0.13999999999998636</v>
      </c>
      <c r="I689" s="45">
        <f t="shared" si="20"/>
        <v>-4.3653144585446779E-2</v>
      </c>
    </row>
    <row r="690" spans="1:9" ht="27.7" customHeight="1" thickBot="1" x14ac:dyDescent="0.3">
      <c r="A690" s="8">
        <f>+A689+2</f>
        <v>35251</v>
      </c>
      <c r="B690" s="12">
        <v>320.12</v>
      </c>
      <c r="C690" s="8">
        <f>+C689+2</f>
        <v>35251</v>
      </c>
      <c r="E690" s="14">
        <v>432.68196868306751</v>
      </c>
      <c r="F690" s="15">
        <v>336.37112643775345</v>
      </c>
      <c r="G690" s="103">
        <f>+G689+2</f>
        <v>35251</v>
      </c>
      <c r="H690" s="45">
        <f t="shared" si="21"/>
        <v>-0.44999999999998863</v>
      </c>
      <c r="I690" s="45">
        <f t="shared" si="20"/>
        <v>-0.14037495710764844</v>
      </c>
    </row>
    <row r="691" spans="1:9" ht="27.7" customHeight="1" thickBot="1" x14ac:dyDescent="0.3">
      <c r="A691" s="8">
        <f>+A690+3</f>
        <v>35254</v>
      </c>
      <c r="B691" s="12">
        <v>321.20999999999998</v>
      </c>
      <c r="C691" s="8">
        <f>+C690+3</f>
        <v>35254</v>
      </c>
      <c r="E691" s="14">
        <v>434.1552391624644</v>
      </c>
      <c r="F691" s="15">
        <v>337.01646139123653</v>
      </c>
      <c r="G691" s="103">
        <f>+G690+3</f>
        <v>35254</v>
      </c>
      <c r="H691" s="45">
        <f t="shared" si="21"/>
        <v>1.089999999999975</v>
      </c>
      <c r="I691" s="45">
        <f t="shared" si="20"/>
        <v>0.3404973135074269</v>
      </c>
    </row>
    <row r="692" spans="1:9" ht="27.7" customHeight="1" thickBot="1" x14ac:dyDescent="0.3">
      <c r="A692" s="8">
        <f>+A691+2</f>
        <v>35256</v>
      </c>
      <c r="B692" s="12">
        <v>321.48</v>
      </c>
      <c r="C692" s="8">
        <f>+C691+2</f>
        <v>35256</v>
      </c>
      <c r="E692" s="14">
        <v>434.52017772158109</v>
      </c>
      <c r="F692" s="15">
        <v>337.43304815409016</v>
      </c>
      <c r="G692" s="103">
        <f>+G691+2</f>
        <v>35256</v>
      </c>
      <c r="H692" s="45">
        <f t="shared" si="21"/>
        <v>0.27000000000003865</v>
      </c>
      <c r="I692" s="45">
        <f t="shared" si="20"/>
        <v>8.4057158868042298E-2</v>
      </c>
    </row>
    <row r="693" spans="1:9" ht="27.7" customHeight="1" thickBot="1" x14ac:dyDescent="0.3">
      <c r="A693" s="8">
        <f>+A692+2</f>
        <v>35258</v>
      </c>
      <c r="B693" s="12">
        <v>321.99</v>
      </c>
      <c r="C693" s="8">
        <f>+C692+2</f>
        <v>35258</v>
      </c>
      <c r="E693" s="14">
        <v>435.2095061110237</v>
      </c>
      <c r="F693" s="15">
        <v>338.3025978373775</v>
      </c>
      <c r="G693" s="103">
        <f>+G692+2</f>
        <v>35258</v>
      </c>
      <c r="H693" s="45">
        <f t="shared" si="21"/>
        <v>0.50999999999999091</v>
      </c>
      <c r="I693" s="45">
        <f t="shared" si="20"/>
        <v>0.15864128406121403</v>
      </c>
    </row>
    <row r="694" spans="1:9" ht="27.7" customHeight="1" thickBot="1" x14ac:dyDescent="0.3">
      <c r="A694" s="8">
        <f>+A693+3</f>
        <v>35261</v>
      </c>
      <c r="B694" s="12">
        <v>322.52</v>
      </c>
      <c r="C694" s="8">
        <f>+C693+3</f>
        <v>35261</v>
      </c>
      <c r="E694" s="14">
        <v>435.9258669863267</v>
      </c>
      <c r="F694" s="15">
        <v>338.39092533825726</v>
      </c>
      <c r="G694" s="103">
        <f>+G693+3</f>
        <v>35261</v>
      </c>
      <c r="H694" s="45">
        <f t="shared" si="21"/>
        <v>0.52999999999997272</v>
      </c>
      <c r="I694" s="45">
        <f t="shared" si="20"/>
        <v>0.16460138513617589</v>
      </c>
    </row>
    <row r="695" spans="1:9" ht="27.7" customHeight="1" thickBot="1" x14ac:dyDescent="0.3">
      <c r="A695" s="8">
        <f>+A694+2</f>
        <v>35263</v>
      </c>
      <c r="B695" s="12">
        <v>322.69</v>
      </c>
      <c r="C695" s="8">
        <f>+C694+2</f>
        <v>35263</v>
      </c>
      <c r="E695" s="14">
        <v>436.15564311614088</v>
      </c>
      <c r="F695" s="15">
        <v>341.80999600108316</v>
      </c>
      <c r="G695" s="103">
        <f>+G694+2</f>
        <v>35263</v>
      </c>
      <c r="H695" s="45">
        <f t="shared" si="21"/>
        <v>0.17000000000001592</v>
      </c>
      <c r="I695" s="45">
        <f t="shared" si="20"/>
        <v>5.2709909462983984E-2</v>
      </c>
    </row>
    <row r="696" spans="1:9" ht="27.7" customHeight="1" thickBot="1" x14ac:dyDescent="0.3">
      <c r="A696" s="8">
        <f>+A695+2</f>
        <v>35265</v>
      </c>
      <c r="B696" s="12">
        <v>322.41000000000003</v>
      </c>
      <c r="C696" s="8">
        <f>+C695+2</f>
        <v>35265</v>
      </c>
      <c r="E696" s="14">
        <v>435.77718831409402</v>
      </c>
      <c r="F696" s="15">
        <v>340.19056464704522</v>
      </c>
      <c r="G696" s="103">
        <f>+G695+2</f>
        <v>35265</v>
      </c>
      <c r="H696" s="45">
        <f t="shared" si="21"/>
        <v>-0.27999999999997272</v>
      </c>
      <c r="I696" s="45">
        <f t="shared" si="20"/>
        <v>-8.6770584771753909E-2</v>
      </c>
    </row>
    <row r="697" spans="1:9" ht="27.7" customHeight="1" thickBot="1" x14ac:dyDescent="0.3">
      <c r="A697" s="8">
        <f>+A696+3</f>
        <v>35268</v>
      </c>
      <c r="B697" s="12">
        <v>322.22000000000003</v>
      </c>
      <c r="C697" s="8">
        <f>+C696+3</f>
        <v>35268</v>
      </c>
      <c r="E697" s="14">
        <v>435.52037969841933</v>
      </c>
      <c r="F697" s="15">
        <v>338.41037857046825</v>
      </c>
      <c r="G697" s="103">
        <f>+G696+3</f>
        <v>35268</v>
      </c>
      <c r="H697" s="45">
        <f t="shared" si="21"/>
        <v>-0.18999999999999773</v>
      </c>
      <c r="I697" s="45">
        <f t="shared" si="20"/>
        <v>-5.8931174591358111E-2</v>
      </c>
    </row>
    <row r="698" spans="1:9" ht="27.7" customHeight="1" thickBot="1" x14ac:dyDescent="0.3">
      <c r="A698" s="8">
        <f>+A697+2</f>
        <v>35270</v>
      </c>
      <c r="B698" s="12">
        <v>322.89</v>
      </c>
      <c r="C698" s="8">
        <f>+C697+2</f>
        <v>35270</v>
      </c>
      <c r="E698" s="14">
        <v>436.42596797474584</v>
      </c>
      <c r="F698" s="15">
        <v>338.91301766353786</v>
      </c>
      <c r="G698" s="103">
        <f>+G697+2</f>
        <v>35270</v>
      </c>
      <c r="H698" s="45">
        <f t="shared" si="21"/>
        <v>0.66999999999995907</v>
      </c>
      <c r="I698" s="45">
        <f t="shared" si="20"/>
        <v>0.20793246849977004</v>
      </c>
    </row>
    <row r="699" spans="1:9" ht="27.7" customHeight="1" thickBot="1" x14ac:dyDescent="0.3">
      <c r="A699" s="8">
        <f>+A698+2</f>
        <v>35272</v>
      </c>
      <c r="B699" s="12">
        <v>322.08999999999997</v>
      </c>
      <c r="C699" s="8">
        <f>+C698+2</f>
        <v>35272</v>
      </c>
      <c r="E699" s="14">
        <v>435.34466854032604</v>
      </c>
      <c r="F699" s="15">
        <v>338.65885735619145</v>
      </c>
      <c r="G699" s="103">
        <f>+G698+2</f>
        <v>35272</v>
      </c>
      <c r="H699" s="45">
        <f t="shared" si="21"/>
        <v>-0.80000000000001137</v>
      </c>
      <c r="I699" s="45">
        <f t="shared" si="20"/>
        <v>-0.2477623958623715</v>
      </c>
    </row>
    <row r="700" spans="1:9" ht="27.7" customHeight="1" thickBot="1" x14ac:dyDescent="0.3">
      <c r="A700" s="8">
        <f>+A699+3</f>
        <v>35275</v>
      </c>
      <c r="B700" s="12">
        <v>323.26</v>
      </c>
      <c r="C700" s="8">
        <f>+C699+3</f>
        <v>35275</v>
      </c>
      <c r="E700" s="14">
        <v>436.92606896316494</v>
      </c>
      <c r="F700" s="15">
        <v>339.67053083927323</v>
      </c>
      <c r="G700" s="103">
        <f>+G699+3</f>
        <v>35275</v>
      </c>
      <c r="H700" s="45">
        <f t="shared" si="21"/>
        <v>1.1700000000000159</v>
      </c>
      <c r="I700" s="45">
        <f t="shared" si="20"/>
        <v>0.36325250706324819</v>
      </c>
    </row>
    <row r="701" spans="1:9" ht="27.7" customHeight="1" thickBot="1" x14ac:dyDescent="0.3">
      <c r="A701" s="8">
        <f>+A700+2</f>
        <v>35277</v>
      </c>
      <c r="B701" s="12">
        <v>325.83999999999997</v>
      </c>
      <c r="C701" s="8">
        <f>+C700+2</f>
        <v>35277</v>
      </c>
      <c r="E701" s="14">
        <v>440.4132596391687</v>
      </c>
      <c r="F701" s="15">
        <v>342.38150643033094</v>
      </c>
      <c r="G701" s="103">
        <f>+G700+2</f>
        <v>35277</v>
      </c>
      <c r="H701" s="45">
        <f t="shared" si="21"/>
        <v>2.5799999999999841</v>
      </c>
      <c r="I701" s="45">
        <f t="shared" si="20"/>
        <v>0.79811916104683045</v>
      </c>
    </row>
    <row r="702" spans="1:9" ht="27.7" customHeight="1" thickBot="1" x14ac:dyDescent="0.3">
      <c r="A702" s="8">
        <v>35279</v>
      </c>
      <c r="B702" s="12">
        <v>324.79000000000002</v>
      </c>
      <c r="C702" s="8">
        <v>35279</v>
      </c>
      <c r="E702" s="14">
        <v>438.99405413149287</v>
      </c>
      <c r="F702" s="15">
        <v>340.85678805428529</v>
      </c>
      <c r="G702" s="103">
        <v>35279</v>
      </c>
      <c r="H702" s="45">
        <f t="shared" si="21"/>
        <v>-1.0499999999999545</v>
      </c>
      <c r="I702" s="45">
        <f t="shared" si="20"/>
        <v>-0.32224404615760943</v>
      </c>
    </row>
    <row r="703" spans="1:9" ht="27.7" customHeight="1" thickBot="1" x14ac:dyDescent="0.3">
      <c r="A703" s="8">
        <v>35282</v>
      </c>
      <c r="B703" s="12">
        <v>324.8</v>
      </c>
      <c r="C703" s="8">
        <v>35282</v>
      </c>
      <c r="E703" s="14">
        <v>439.0075703744231</v>
      </c>
      <c r="F703" s="15">
        <v>341.28871006804422</v>
      </c>
      <c r="G703" s="103">
        <v>35282</v>
      </c>
      <c r="H703" s="45">
        <f t="shared" si="21"/>
        <v>9.9999999999909051E-3</v>
      </c>
      <c r="I703" s="45">
        <f t="shared" si="20"/>
        <v>3.0789125280922761E-3</v>
      </c>
    </row>
    <row r="704" spans="1:9" ht="27.7" customHeight="1" thickBot="1" x14ac:dyDescent="0.3">
      <c r="A704" s="8">
        <v>35284</v>
      </c>
      <c r="B704" s="12">
        <v>324.45</v>
      </c>
      <c r="C704" s="8">
        <v>35284</v>
      </c>
      <c r="E704" s="14">
        <v>438.53450187186445</v>
      </c>
      <c r="F704" s="15">
        <v>339.52730345871254</v>
      </c>
      <c r="G704" s="103">
        <v>35284</v>
      </c>
      <c r="H704" s="45">
        <f t="shared" si="21"/>
        <v>-0.35000000000002274</v>
      </c>
      <c r="I704" s="45">
        <f t="shared" si="20"/>
        <v>-0.10775862068966217</v>
      </c>
    </row>
    <row r="705" spans="1:9" ht="27.7" customHeight="1" thickBot="1" x14ac:dyDescent="0.3">
      <c r="A705" s="8">
        <v>35286</v>
      </c>
      <c r="B705" s="12">
        <v>322.97000000000003</v>
      </c>
      <c r="C705" s="8">
        <v>35286</v>
      </c>
      <c r="E705" s="14">
        <v>436.53409791818797</v>
      </c>
      <c r="F705" s="15">
        <v>337.94523880990374</v>
      </c>
      <c r="G705" s="103">
        <v>35286</v>
      </c>
      <c r="H705" s="45">
        <f t="shared" si="21"/>
        <v>-1.4799999999999613</v>
      </c>
      <c r="I705" s="45">
        <f t="shared" si="20"/>
        <v>-0.45615657266141518</v>
      </c>
    </row>
    <row r="706" spans="1:9" ht="27.7" customHeight="1" thickBot="1" x14ac:dyDescent="0.3">
      <c r="A706" s="8">
        <v>35289</v>
      </c>
      <c r="B706" s="12">
        <v>323.22000000000003</v>
      </c>
      <c r="C706" s="8">
        <v>35289</v>
      </c>
      <c r="E706" s="14">
        <v>437.02958744084498</v>
      </c>
      <c r="F706" s="15">
        <v>338.71247421831453</v>
      </c>
      <c r="G706" s="103">
        <v>35289</v>
      </c>
      <c r="H706" s="45">
        <f t="shared" si="21"/>
        <v>0.25</v>
      </c>
      <c r="I706" s="45">
        <f t="shared" si="20"/>
        <v>7.7406570269684477E-2</v>
      </c>
    </row>
    <row r="707" spans="1:9" ht="27.7" customHeight="1" thickBot="1" x14ac:dyDescent="0.3">
      <c r="A707" s="8">
        <v>35291</v>
      </c>
      <c r="B707" s="12">
        <v>322.83</v>
      </c>
      <c r="C707" s="8">
        <v>35291</v>
      </c>
      <c r="E707" s="14">
        <v>436.50226382503547</v>
      </c>
      <c r="F707" s="15">
        <v>337.33914691163409</v>
      </c>
      <c r="G707" s="103">
        <v>35291</v>
      </c>
      <c r="H707" s="45">
        <f t="shared" si="21"/>
        <v>-0.3900000000000432</v>
      </c>
      <c r="I707" s="45">
        <f t="shared" si="20"/>
        <v>-0.12066085019492705</v>
      </c>
    </row>
    <row r="708" spans="1:9" ht="27.7" customHeight="1" thickBot="1" x14ac:dyDescent="0.3">
      <c r="A708" s="8">
        <v>35293</v>
      </c>
      <c r="B708" s="12">
        <v>321.89</v>
      </c>
      <c r="C708" s="8">
        <v>35293</v>
      </c>
      <c r="E708" s="14">
        <v>435.23127869975116</v>
      </c>
      <c r="F708" s="15">
        <v>334.89161532844247</v>
      </c>
      <c r="G708" s="103">
        <v>35293</v>
      </c>
      <c r="H708" s="45">
        <f t="shared" si="21"/>
        <v>-0.93999999999999773</v>
      </c>
      <c r="I708" s="45">
        <f t="shared" si="20"/>
        <v>-0.29117492178545917</v>
      </c>
    </row>
    <row r="709" spans="1:9" ht="27.7" customHeight="1" thickBot="1" x14ac:dyDescent="0.3">
      <c r="A709" s="8">
        <v>35296</v>
      </c>
      <c r="B709" s="12">
        <v>321.33999999999997</v>
      </c>
      <c r="C709" s="8">
        <v>35296</v>
      </c>
      <c r="E709" s="14">
        <v>434.4876171902763</v>
      </c>
      <c r="F709" s="15">
        <v>333.71502136273688</v>
      </c>
      <c r="G709" s="103">
        <v>35296</v>
      </c>
      <c r="H709" s="45">
        <f t="shared" si="21"/>
        <v>-0.55000000000001137</v>
      </c>
      <c r="I709" s="45">
        <f t="shared" si="20"/>
        <v>-0.17086582372860648</v>
      </c>
    </row>
    <row r="710" spans="1:9" ht="27.7" customHeight="1" thickBot="1" x14ac:dyDescent="0.3">
      <c r="A710" s="8">
        <v>35298</v>
      </c>
      <c r="B710" s="12">
        <v>324.19</v>
      </c>
      <c r="C710" s="8">
        <v>35298</v>
      </c>
      <c r="E710" s="14">
        <v>438.34113592119149</v>
      </c>
      <c r="F710" s="15">
        <v>336.83935360420008</v>
      </c>
      <c r="G710" s="103">
        <v>35298</v>
      </c>
      <c r="H710" s="45">
        <f t="shared" si="21"/>
        <v>2.8500000000000227</v>
      </c>
      <c r="I710" s="45">
        <f t="shared" si="20"/>
        <v>0.88691105993652308</v>
      </c>
    </row>
    <row r="711" spans="1:9" ht="27.7" customHeight="1" thickBot="1" x14ac:dyDescent="0.3">
      <c r="A711" s="8">
        <v>35300</v>
      </c>
      <c r="B711" s="12">
        <v>321.63</v>
      </c>
      <c r="C711" s="8">
        <v>35300</v>
      </c>
      <c r="E711" s="14">
        <v>434.87972962254486</v>
      </c>
      <c r="F711" s="15">
        <v>334.21214126944017</v>
      </c>
      <c r="G711" s="103">
        <v>35300</v>
      </c>
      <c r="H711" s="45">
        <f t="shared" si="21"/>
        <v>-2.5600000000000023</v>
      </c>
      <c r="I711" s="45">
        <f t="shared" ref="I711:I774" si="22">H711/B710*100</f>
        <v>-0.78966038434251584</v>
      </c>
    </row>
    <row r="712" spans="1:9" ht="27.7" customHeight="1" thickBot="1" x14ac:dyDescent="0.3">
      <c r="A712" s="8">
        <v>35303</v>
      </c>
      <c r="B712" s="12">
        <v>322.12</v>
      </c>
      <c r="C712" s="8">
        <v>35303</v>
      </c>
      <c r="E712" s="14">
        <v>435.5422644218952</v>
      </c>
      <c r="F712" s="15">
        <v>336.16754537792428</v>
      </c>
      <c r="G712" s="103">
        <v>35303</v>
      </c>
      <c r="H712" s="45">
        <f t="shared" ref="H712:H775" si="23">B712-B711</f>
        <v>0.49000000000000909</v>
      </c>
      <c r="I712" s="45">
        <f t="shared" si="22"/>
        <v>0.15234897242172968</v>
      </c>
    </row>
    <row r="713" spans="1:9" ht="27.7" customHeight="1" thickBot="1" x14ac:dyDescent="0.3">
      <c r="A713" s="8">
        <v>35305</v>
      </c>
      <c r="B713" s="12">
        <v>322.32</v>
      </c>
      <c r="C713" s="8">
        <v>35305</v>
      </c>
      <c r="E713" s="14">
        <v>435.81268678897692</v>
      </c>
      <c r="F713" s="15">
        <v>335.68403333444599</v>
      </c>
      <c r="G713" s="103">
        <v>35305</v>
      </c>
      <c r="H713" s="45">
        <f t="shared" si="23"/>
        <v>0.19999999999998863</v>
      </c>
      <c r="I713" s="45">
        <f t="shared" si="22"/>
        <v>6.2088662610203849E-2</v>
      </c>
    </row>
    <row r="714" spans="1:9" ht="27.7" customHeight="1" thickBot="1" x14ac:dyDescent="0.3">
      <c r="A714" s="8">
        <v>35307</v>
      </c>
      <c r="B714" s="12">
        <v>321.39999999999998</v>
      </c>
      <c r="C714" s="8">
        <v>35307</v>
      </c>
      <c r="E714" s="14">
        <v>434.633710792003</v>
      </c>
      <c r="F714" s="15">
        <v>334.89079176797748</v>
      </c>
      <c r="G714" s="103">
        <v>35307</v>
      </c>
      <c r="H714" s="45">
        <f t="shared" si="23"/>
        <v>-0.92000000000001592</v>
      </c>
      <c r="I714" s="45">
        <f t="shared" si="22"/>
        <v>-0.28543062794738644</v>
      </c>
    </row>
    <row r="715" spans="1:9" ht="27.7" customHeight="1" thickBot="1" x14ac:dyDescent="0.3">
      <c r="A715" s="8">
        <v>35310</v>
      </c>
      <c r="B715" s="12">
        <v>321.79000000000002</v>
      </c>
      <c r="C715" s="8">
        <v>35310</v>
      </c>
      <c r="E715" s="14">
        <v>435.16111324131509</v>
      </c>
      <c r="F715" s="15">
        <v>334.91959364276443</v>
      </c>
      <c r="G715" s="103">
        <v>35310</v>
      </c>
      <c r="H715" s="45">
        <f t="shared" si="23"/>
        <v>0.3900000000000432</v>
      </c>
      <c r="I715" s="45">
        <f t="shared" si="22"/>
        <v>0.12134411947730032</v>
      </c>
    </row>
    <row r="716" spans="1:9" ht="27.7" customHeight="1" thickBot="1" x14ac:dyDescent="0.3">
      <c r="A716" s="8">
        <v>35312</v>
      </c>
      <c r="B716" s="12">
        <v>321.70999999999998</v>
      </c>
      <c r="C716" s="8">
        <v>35312</v>
      </c>
      <c r="E716" s="14">
        <v>435.0529281235074</v>
      </c>
      <c r="F716" s="15">
        <v>334.39429053889728</v>
      </c>
      <c r="G716" s="103">
        <v>35312</v>
      </c>
      <c r="H716" s="45">
        <f t="shared" si="23"/>
        <v>-8.0000000000040927E-2</v>
      </c>
      <c r="I716" s="45">
        <f t="shared" si="22"/>
        <v>-2.4860934149613389E-2</v>
      </c>
    </row>
    <row r="717" spans="1:9" ht="27.7" customHeight="1" thickBot="1" x14ac:dyDescent="0.3">
      <c r="A717" s="8">
        <v>35314</v>
      </c>
      <c r="B717" s="12">
        <v>322.08999999999997</v>
      </c>
      <c r="C717" s="8">
        <v>35314</v>
      </c>
      <c r="E717" s="14">
        <v>435.5668074330934</v>
      </c>
      <c r="F717" s="15">
        <v>334.62565794390673</v>
      </c>
      <c r="G717" s="103">
        <v>35314</v>
      </c>
      <c r="H717" s="45">
        <f t="shared" si="23"/>
        <v>0.37999999999999545</v>
      </c>
      <c r="I717" s="45">
        <f t="shared" si="22"/>
        <v>0.11811880264834648</v>
      </c>
    </row>
    <row r="718" spans="1:9" ht="27.7" customHeight="1" thickBot="1" x14ac:dyDescent="0.3">
      <c r="A718" s="8">
        <v>35317</v>
      </c>
      <c r="B718" s="12">
        <v>322.67</v>
      </c>
      <c r="C718" s="8">
        <v>35317</v>
      </c>
      <c r="E718" s="14">
        <v>436.35114953719852</v>
      </c>
      <c r="F718" s="15">
        <v>333.95521279088382</v>
      </c>
      <c r="G718" s="103">
        <v>35317</v>
      </c>
      <c r="H718" s="45">
        <f t="shared" si="23"/>
        <v>0.58000000000004093</v>
      </c>
      <c r="I718" s="45">
        <f t="shared" si="22"/>
        <v>0.18007389239033839</v>
      </c>
    </row>
    <row r="719" spans="1:9" ht="27.7" customHeight="1" thickBot="1" x14ac:dyDescent="0.3">
      <c r="A719" s="8">
        <v>35319</v>
      </c>
      <c r="B719" s="12">
        <v>322.32</v>
      </c>
      <c r="C719" s="8">
        <v>35319</v>
      </c>
      <c r="E719" s="14">
        <v>436.31134983985709</v>
      </c>
      <c r="F719" s="15">
        <v>331.60000094191389</v>
      </c>
      <c r="G719" s="103">
        <v>35319</v>
      </c>
      <c r="H719" s="45">
        <f t="shared" si="23"/>
        <v>-0.35000000000002274</v>
      </c>
      <c r="I719" s="45">
        <f t="shared" si="22"/>
        <v>-0.10846995382279813</v>
      </c>
    </row>
    <row r="720" spans="1:9" ht="27.7" customHeight="1" thickBot="1" x14ac:dyDescent="0.3">
      <c r="A720" s="8">
        <v>35321</v>
      </c>
      <c r="B720" s="12">
        <v>322.02999999999997</v>
      </c>
      <c r="C720" s="8">
        <v>35321</v>
      </c>
      <c r="E720" s="14">
        <v>435.91878874698796</v>
      </c>
      <c r="F720" s="15">
        <v>330.77392282196479</v>
      </c>
      <c r="G720" s="103">
        <v>35321</v>
      </c>
      <c r="H720" s="45">
        <f t="shared" si="23"/>
        <v>-0.29000000000002046</v>
      </c>
      <c r="I720" s="45">
        <f t="shared" si="22"/>
        <v>-8.9972697939941823E-2</v>
      </c>
    </row>
    <row r="721" spans="1:9" ht="27.7" customHeight="1" thickBot="1" x14ac:dyDescent="0.3">
      <c r="A721" s="8">
        <v>35324</v>
      </c>
      <c r="B721" s="12">
        <v>321</v>
      </c>
      <c r="C721" s="8">
        <v>35324</v>
      </c>
      <c r="E721" s="14">
        <v>434.52452003783236</v>
      </c>
      <c r="F721" s="15">
        <v>329.52508345770264</v>
      </c>
      <c r="G721" s="103">
        <v>35324</v>
      </c>
      <c r="H721" s="45">
        <f t="shared" si="23"/>
        <v>-1.0299999999999727</v>
      </c>
      <c r="I721" s="45">
        <f t="shared" si="22"/>
        <v>-0.31984597708287199</v>
      </c>
    </row>
    <row r="722" spans="1:9" ht="27.7" customHeight="1" thickBot="1" x14ac:dyDescent="0.3">
      <c r="A722" s="8">
        <v>35326</v>
      </c>
      <c r="B722" s="12">
        <v>320.56</v>
      </c>
      <c r="C722" s="8">
        <v>35326</v>
      </c>
      <c r="E722" s="14">
        <v>433.98486470335604</v>
      </c>
      <c r="F722" s="15">
        <v>329.27467894863412</v>
      </c>
      <c r="G722" s="103">
        <v>35326</v>
      </c>
      <c r="H722" s="45">
        <f t="shared" si="23"/>
        <v>-0.43999999999999773</v>
      </c>
      <c r="I722" s="45">
        <f t="shared" si="22"/>
        <v>-0.13707165109034197</v>
      </c>
    </row>
    <row r="723" spans="1:9" ht="27.7" customHeight="1" thickBot="1" x14ac:dyDescent="0.3">
      <c r="A723" s="8">
        <v>35328</v>
      </c>
      <c r="B723" s="12">
        <v>320.52</v>
      </c>
      <c r="C723" s="8">
        <v>35328</v>
      </c>
      <c r="E723" s="14">
        <v>433.93071136361266</v>
      </c>
      <c r="F723" s="15">
        <v>328.47261437068352</v>
      </c>
      <c r="G723" s="103">
        <v>35328</v>
      </c>
      <c r="H723" s="45">
        <f t="shared" si="23"/>
        <v>-4.0000000000020464E-2</v>
      </c>
      <c r="I723" s="45">
        <f t="shared" si="22"/>
        <v>-1.2478163214381228E-2</v>
      </c>
    </row>
    <row r="724" spans="1:9" ht="27.7" customHeight="1" thickBot="1" x14ac:dyDescent="0.3">
      <c r="A724" s="8">
        <v>35331</v>
      </c>
      <c r="B724" s="12">
        <v>320.01</v>
      </c>
      <c r="C724" s="8">
        <v>35331</v>
      </c>
      <c r="E724" s="14">
        <v>433.24025628188468</v>
      </c>
      <c r="F724" s="15">
        <v>328.10795532838176</v>
      </c>
      <c r="G724" s="103">
        <v>35331</v>
      </c>
      <c r="H724" s="45">
        <f t="shared" si="23"/>
        <v>-0.50999999999999091</v>
      </c>
      <c r="I724" s="45">
        <f t="shared" si="22"/>
        <v>-0.15911643579183543</v>
      </c>
    </row>
    <row r="725" spans="1:9" ht="27.7" customHeight="1" thickBot="1" x14ac:dyDescent="0.3">
      <c r="A725" s="8">
        <v>35333</v>
      </c>
      <c r="B725" s="12">
        <v>318.68</v>
      </c>
      <c r="C725" s="8">
        <v>35333</v>
      </c>
      <c r="E725" s="14">
        <v>431.86668942995851</v>
      </c>
      <c r="F725" s="15">
        <v>328.38078542318567</v>
      </c>
      <c r="G725" s="103">
        <v>35333</v>
      </c>
      <c r="H725" s="45">
        <f t="shared" si="23"/>
        <v>-1.3299999999999841</v>
      </c>
      <c r="I725" s="45">
        <f t="shared" si="22"/>
        <v>-0.41561201212461618</v>
      </c>
    </row>
    <row r="726" spans="1:9" ht="27.7" customHeight="1" thickBot="1" x14ac:dyDescent="0.3">
      <c r="A726" s="8">
        <v>35335</v>
      </c>
      <c r="B726" s="12">
        <v>318.41000000000003</v>
      </c>
      <c r="C726" s="8">
        <v>35335</v>
      </c>
      <c r="E726" s="14">
        <v>431.50079258627181</v>
      </c>
      <c r="F726" s="15">
        <v>326.58605967530991</v>
      </c>
      <c r="G726" s="103">
        <v>35335</v>
      </c>
      <c r="H726" s="45">
        <f t="shared" si="23"/>
        <v>-0.26999999999998181</v>
      </c>
      <c r="I726" s="45">
        <f t="shared" si="22"/>
        <v>-8.4724488515119184E-2</v>
      </c>
    </row>
    <row r="727" spans="1:9" ht="27.7" customHeight="1" thickBot="1" x14ac:dyDescent="0.3">
      <c r="A727" s="8">
        <v>35338</v>
      </c>
      <c r="B727" s="12">
        <v>317.7</v>
      </c>
      <c r="C727" s="8">
        <v>35338</v>
      </c>
      <c r="E727" s="14">
        <v>430.53861940472513</v>
      </c>
      <c r="F727" s="15">
        <v>325.82645373783328</v>
      </c>
      <c r="G727" s="103">
        <v>35338</v>
      </c>
      <c r="H727" s="45">
        <f t="shared" si="23"/>
        <v>-0.71000000000003638</v>
      </c>
      <c r="I727" s="45">
        <f t="shared" si="22"/>
        <v>-0.22298294651551029</v>
      </c>
    </row>
    <row r="728" spans="1:9" ht="27.7" customHeight="1" thickBot="1" x14ac:dyDescent="0.3">
      <c r="A728" s="8">
        <v>35340</v>
      </c>
      <c r="B728" s="12">
        <v>317.44</v>
      </c>
      <c r="C728" s="8">
        <v>35340</v>
      </c>
      <c r="E728" s="14">
        <v>430.90444358918154</v>
      </c>
      <c r="F728" s="15">
        <v>325.86798735853785</v>
      </c>
      <c r="G728" s="103">
        <v>35340</v>
      </c>
      <c r="H728" s="45">
        <f t="shared" si="23"/>
        <v>-0.25999999999999091</v>
      </c>
      <c r="I728" s="45">
        <f t="shared" si="22"/>
        <v>-8.1838212149824022E-2</v>
      </c>
    </row>
    <row r="729" spans="1:9" ht="27.7" customHeight="1" thickBot="1" x14ac:dyDescent="0.3">
      <c r="A729" s="8">
        <v>35342</v>
      </c>
      <c r="B729" s="12">
        <v>316.87</v>
      </c>
      <c r="C729" s="8">
        <v>35342</v>
      </c>
      <c r="E729" s="14">
        <v>430.30508000095784</v>
      </c>
      <c r="F729" s="15">
        <v>325.05506283589858</v>
      </c>
      <c r="G729" s="103">
        <v>35342</v>
      </c>
      <c r="H729" s="45">
        <f t="shared" si="23"/>
        <v>-0.56999999999999318</v>
      </c>
      <c r="I729" s="45">
        <f t="shared" si="22"/>
        <v>-0.17956149193548171</v>
      </c>
    </row>
    <row r="730" spans="1:9" ht="27.7" customHeight="1" thickBot="1" x14ac:dyDescent="0.3">
      <c r="A730" s="8">
        <v>35345</v>
      </c>
      <c r="B730" s="12">
        <v>316.06</v>
      </c>
      <c r="C730" s="8">
        <v>35345</v>
      </c>
      <c r="E730" s="14">
        <v>429.20511119734505</v>
      </c>
      <c r="F730" s="15">
        <v>324.0684124890613</v>
      </c>
      <c r="G730" s="103">
        <v>35345</v>
      </c>
      <c r="H730" s="45">
        <f t="shared" si="23"/>
        <v>-0.81000000000000227</v>
      </c>
      <c r="I730" s="45">
        <f t="shared" si="22"/>
        <v>-0.25562533531101156</v>
      </c>
    </row>
    <row r="731" spans="1:9" ht="27.7" customHeight="1" thickBot="1" x14ac:dyDescent="0.3">
      <c r="A731" s="8">
        <v>35347</v>
      </c>
      <c r="B731" s="12">
        <v>313.87</v>
      </c>
      <c r="C731" s="8">
        <v>35347</v>
      </c>
      <c r="E731" s="14">
        <v>426.23112146905868</v>
      </c>
      <c r="F731" s="15">
        <v>322.36484144785152</v>
      </c>
      <c r="G731" s="103">
        <v>35347</v>
      </c>
      <c r="H731" s="45">
        <f t="shared" si="23"/>
        <v>-2.1899999999999977</v>
      </c>
      <c r="I731" s="45">
        <f t="shared" si="22"/>
        <v>-0.69290641017528243</v>
      </c>
    </row>
    <row r="732" spans="1:9" ht="27.7" customHeight="1" thickBot="1" x14ac:dyDescent="0.3">
      <c r="A732" s="8">
        <v>35349</v>
      </c>
      <c r="B732" s="12">
        <v>311.54000000000002</v>
      </c>
      <c r="C732" s="8">
        <v>35349</v>
      </c>
      <c r="E732" s="14">
        <v>423.06701367595042</v>
      </c>
      <c r="F732" s="15">
        <v>320.35710284132614</v>
      </c>
      <c r="G732" s="103">
        <v>35349</v>
      </c>
      <c r="H732" s="45">
        <f t="shared" si="23"/>
        <v>-2.3299999999999841</v>
      </c>
      <c r="I732" s="45">
        <f t="shared" si="22"/>
        <v>-0.74234555707776595</v>
      </c>
    </row>
    <row r="733" spans="1:9" ht="27.7" customHeight="1" thickBot="1" x14ac:dyDescent="0.3">
      <c r="A733" s="8">
        <v>35352</v>
      </c>
      <c r="B733" s="12">
        <v>309.20999999999998</v>
      </c>
      <c r="C733" s="8">
        <v>35352</v>
      </c>
      <c r="E733" s="14">
        <v>419.90290588284205</v>
      </c>
      <c r="F733" s="15">
        <v>318.08373556660888</v>
      </c>
      <c r="G733" s="103">
        <v>35352</v>
      </c>
      <c r="H733" s="45">
        <f t="shared" si="23"/>
        <v>-2.3300000000000409</v>
      </c>
      <c r="I733" s="45">
        <f t="shared" si="22"/>
        <v>-0.74789754124672303</v>
      </c>
    </row>
    <row r="734" spans="1:9" ht="27.7" customHeight="1" thickBot="1" x14ac:dyDescent="0.3">
      <c r="A734" s="8">
        <v>35354</v>
      </c>
      <c r="B734" s="12">
        <v>307.77999999999997</v>
      </c>
      <c r="C734" s="8">
        <v>35354</v>
      </c>
      <c r="E734" s="14">
        <v>417.96098564930344</v>
      </c>
      <c r="F734" s="15">
        <v>315.88205261572313</v>
      </c>
      <c r="G734" s="103">
        <v>35354</v>
      </c>
      <c r="H734" s="45">
        <f t="shared" si="23"/>
        <v>-1.4300000000000068</v>
      </c>
      <c r="I734" s="45">
        <f t="shared" si="22"/>
        <v>-0.46246887228744443</v>
      </c>
    </row>
    <row r="735" spans="1:9" ht="27.7" customHeight="1" thickBot="1" x14ac:dyDescent="0.3">
      <c r="A735" s="8">
        <v>35356</v>
      </c>
      <c r="B735" s="12">
        <v>305.77999999999997</v>
      </c>
      <c r="C735" s="8">
        <v>35356</v>
      </c>
      <c r="E735" s="14">
        <v>415.24501329470399</v>
      </c>
      <c r="F735" s="15">
        <v>313.64845324777713</v>
      </c>
      <c r="G735" s="103">
        <v>35356</v>
      </c>
      <c r="H735" s="45">
        <f t="shared" si="23"/>
        <v>-2</v>
      </c>
      <c r="I735" s="45">
        <f t="shared" si="22"/>
        <v>-0.6498148027812074</v>
      </c>
    </row>
    <row r="736" spans="1:9" ht="27.7" customHeight="1" thickBot="1" x14ac:dyDescent="0.3">
      <c r="A736" s="8">
        <v>35359</v>
      </c>
      <c r="B736" s="12">
        <v>305.45999999999998</v>
      </c>
      <c r="C736" s="8">
        <v>35359</v>
      </c>
      <c r="E736" s="14">
        <v>414.81045771796806</v>
      </c>
      <c r="F736" s="15">
        <v>313.19982686486304</v>
      </c>
      <c r="G736" s="103">
        <v>35359</v>
      </c>
      <c r="H736" s="45">
        <f t="shared" si="23"/>
        <v>-0.31999999999999318</v>
      </c>
      <c r="I736" s="45">
        <f t="shared" si="22"/>
        <v>-0.10465040224998143</v>
      </c>
    </row>
    <row r="737" spans="1:9" ht="27.7" customHeight="1" thickBot="1" x14ac:dyDescent="0.3">
      <c r="A737" s="8">
        <v>35361</v>
      </c>
      <c r="B737" s="12">
        <v>305.41000000000003</v>
      </c>
      <c r="C737" s="8">
        <v>35361</v>
      </c>
      <c r="E737" s="14">
        <v>414.74255840910314</v>
      </c>
      <c r="F737" s="15">
        <v>314.44743022046356</v>
      </c>
      <c r="G737" s="103">
        <v>35361</v>
      </c>
      <c r="H737" s="45">
        <f t="shared" si="23"/>
        <v>-4.9999999999954525E-2</v>
      </c>
      <c r="I737" s="45">
        <f t="shared" si="22"/>
        <v>-1.6368755319830595E-2</v>
      </c>
    </row>
    <row r="738" spans="1:9" ht="27.7" customHeight="1" thickBot="1" x14ac:dyDescent="0.3">
      <c r="A738" s="8">
        <v>35363</v>
      </c>
      <c r="B738" s="12">
        <v>310.08999999999997</v>
      </c>
      <c r="C738" s="8">
        <v>35363</v>
      </c>
      <c r="E738" s="14">
        <v>421.0979337188657</v>
      </c>
      <c r="F738" s="15">
        <v>320.50254275494137</v>
      </c>
      <c r="G738" s="103">
        <v>35363</v>
      </c>
      <c r="H738" s="45">
        <f t="shared" si="23"/>
        <v>4.67999999999995</v>
      </c>
      <c r="I738" s="45">
        <f t="shared" si="22"/>
        <v>1.5323663272322288</v>
      </c>
    </row>
    <row r="739" spans="1:9" ht="27.7" customHeight="1" thickBot="1" x14ac:dyDescent="0.3">
      <c r="A739" s="8">
        <v>35366</v>
      </c>
      <c r="B739" s="12">
        <v>313.55</v>
      </c>
      <c r="C739" s="8">
        <v>35366</v>
      </c>
      <c r="E739" s="14">
        <v>425.90721359640247</v>
      </c>
      <c r="F739" s="15">
        <v>323.97471197790753</v>
      </c>
      <c r="G739" s="103">
        <v>35366</v>
      </c>
      <c r="H739" s="45">
        <f t="shared" si="23"/>
        <v>3.4600000000000364</v>
      </c>
      <c r="I739" s="45">
        <f t="shared" si="22"/>
        <v>1.1158050888451858</v>
      </c>
    </row>
    <row r="740" spans="1:9" ht="27.7" customHeight="1" thickBot="1" x14ac:dyDescent="0.3">
      <c r="A740" s="8">
        <v>35368</v>
      </c>
      <c r="B740" s="12">
        <v>317.16000000000003</v>
      </c>
      <c r="C740" s="8">
        <v>35368</v>
      </c>
      <c r="E740" s="14">
        <v>430.81081761835441</v>
      </c>
      <c r="F740" s="15">
        <v>328.97824020987673</v>
      </c>
      <c r="G740" s="103">
        <v>35368</v>
      </c>
      <c r="H740" s="45">
        <f t="shared" si="23"/>
        <v>3.6100000000000136</v>
      </c>
      <c r="I740" s="45">
        <f t="shared" si="22"/>
        <v>1.1513315260724011</v>
      </c>
    </row>
    <row r="741" spans="1:9" ht="27.7" customHeight="1" thickBot="1" x14ac:dyDescent="0.3">
      <c r="A741" s="8">
        <v>35373</v>
      </c>
      <c r="B741" s="12">
        <v>319.81</v>
      </c>
      <c r="C741" s="8">
        <v>35373</v>
      </c>
      <c r="E741" s="14">
        <v>434.41041613862376</v>
      </c>
      <c r="F741" s="15">
        <v>332.21111800443452</v>
      </c>
      <c r="G741" s="103">
        <v>35373</v>
      </c>
      <c r="H741" s="45">
        <f t="shared" si="23"/>
        <v>2.6499999999999773</v>
      </c>
      <c r="I741" s="45">
        <f t="shared" si="22"/>
        <v>0.83554042123848449</v>
      </c>
    </row>
    <row r="742" spans="1:9" ht="27.7" customHeight="1" thickBot="1" x14ac:dyDescent="0.3">
      <c r="A742" s="8">
        <v>35375</v>
      </c>
      <c r="B742" s="12">
        <v>323.24</v>
      </c>
      <c r="C742" s="8">
        <v>35375</v>
      </c>
      <c r="E742" s="14">
        <v>439.90869634374604</v>
      </c>
      <c r="F742" s="15">
        <v>335.43678242741947</v>
      </c>
      <c r="G742" s="103">
        <v>35375</v>
      </c>
      <c r="H742" s="45">
        <f t="shared" si="23"/>
        <v>3.4300000000000068</v>
      </c>
      <c r="I742" s="45">
        <f t="shared" si="22"/>
        <v>1.0725118038835579</v>
      </c>
    </row>
    <row r="743" spans="1:9" ht="27.7" customHeight="1" thickBot="1" x14ac:dyDescent="0.3">
      <c r="A743" s="8">
        <v>35377</v>
      </c>
      <c r="B743" s="12">
        <v>326.33999999999997</v>
      </c>
      <c r="C743" s="8">
        <v>35377</v>
      </c>
      <c r="E743" s="14">
        <v>444.32994555621633</v>
      </c>
      <c r="F743" s="15">
        <v>342.36186374589312</v>
      </c>
      <c r="G743" s="103">
        <v>35377</v>
      </c>
      <c r="H743" s="45">
        <f t="shared" si="23"/>
        <v>3.0999999999999659</v>
      </c>
      <c r="I743" s="45">
        <f t="shared" si="22"/>
        <v>0.95903972280657279</v>
      </c>
    </row>
    <row r="744" spans="1:9" ht="27.7" customHeight="1" thickBot="1" x14ac:dyDescent="0.3">
      <c r="A744" s="8">
        <v>35380</v>
      </c>
      <c r="B744" s="12">
        <v>328.05</v>
      </c>
      <c r="C744" s="8">
        <v>35380</v>
      </c>
      <c r="E744" s="14">
        <v>446.65820506133718</v>
      </c>
      <c r="F744" s="15">
        <v>345.52763070538907</v>
      </c>
      <c r="G744" s="103">
        <v>35380</v>
      </c>
      <c r="H744" s="45">
        <f t="shared" si="23"/>
        <v>1.7100000000000364</v>
      </c>
      <c r="I744" s="45">
        <f t="shared" si="22"/>
        <v>0.52399338113624949</v>
      </c>
    </row>
    <row r="745" spans="1:9" ht="27.7" customHeight="1" thickBot="1" x14ac:dyDescent="0.3">
      <c r="A745" s="8">
        <v>35382</v>
      </c>
      <c r="B745" s="12">
        <v>328.68</v>
      </c>
      <c r="C745" s="8">
        <v>35382</v>
      </c>
      <c r="E745" s="14">
        <v>447.51598487901333</v>
      </c>
      <c r="F745" s="15">
        <v>346.70303495629003</v>
      </c>
      <c r="G745" s="103">
        <v>35382</v>
      </c>
      <c r="H745" s="45">
        <f t="shared" si="23"/>
        <v>0.62999999999999545</v>
      </c>
      <c r="I745" s="45">
        <f t="shared" si="22"/>
        <v>0.19204389574759806</v>
      </c>
    </row>
    <row r="746" spans="1:9" ht="27.7" customHeight="1" thickBot="1" x14ac:dyDescent="0.3">
      <c r="A746" s="8">
        <v>35384</v>
      </c>
      <c r="B746" s="12">
        <v>327.56</v>
      </c>
      <c r="C746" s="8">
        <v>35384</v>
      </c>
      <c r="E746" s="14">
        <v>445.99104298092249</v>
      </c>
      <c r="F746" s="15">
        <v>346.71772887889284</v>
      </c>
      <c r="G746" s="103">
        <v>35384</v>
      </c>
      <c r="H746" s="45">
        <f t="shared" si="23"/>
        <v>-1.1200000000000045</v>
      </c>
      <c r="I746" s="45">
        <f t="shared" si="22"/>
        <v>-0.34075696726299276</v>
      </c>
    </row>
    <row r="747" spans="1:9" ht="27.7" customHeight="1" thickBot="1" x14ac:dyDescent="0.3">
      <c r="A747" s="8">
        <v>35387</v>
      </c>
      <c r="B747" s="12">
        <v>327.43</v>
      </c>
      <c r="C747" s="8">
        <v>35387</v>
      </c>
      <c r="E747" s="14">
        <v>446.91708310701114</v>
      </c>
      <c r="F747" s="15">
        <v>347.26590610657928</v>
      </c>
      <c r="G747" s="103">
        <v>35387</v>
      </c>
      <c r="H747" s="45">
        <f t="shared" si="23"/>
        <v>-0.12999999999999545</v>
      </c>
      <c r="I747" s="45">
        <f t="shared" si="22"/>
        <v>-3.9687385517155775E-2</v>
      </c>
    </row>
    <row r="748" spans="1:9" ht="27.7" customHeight="1" thickBot="1" x14ac:dyDescent="0.3">
      <c r="A748" s="8">
        <v>35389</v>
      </c>
      <c r="B748" s="12">
        <v>327.92</v>
      </c>
      <c r="C748" s="8">
        <v>35389</v>
      </c>
      <c r="E748" s="14">
        <v>447.58589589362947</v>
      </c>
      <c r="F748" s="15">
        <v>349.75643900421761</v>
      </c>
      <c r="G748" s="103">
        <v>35389</v>
      </c>
      <c r="H748" s="45">
        <f t="shared" si="23"/>
        <v>0.49000000000000909</v>
      </c>
      <c r="I748" s="45">
        <f t="shared" si="22"/>
        <v>0.14965030693583639</v>
      </c>
    </row>
    <row r="749" spans="1:9" ht="27.7" customHeight="1" thickBot="1" x14ac:dyDescent="0.3">
      <c r="A749" s="8">
        <v>35391</v>
      </c>
      <c r="B749" s="12">
        <v>326.74</v>
      </c>
      <c r="C749" s="8">
        <v>35391</v>
      </c>
      <c r="E749" s="14">
        <v>445.97528550952819</v>
      </c>
      <c r="F749" s="15">
        <v>348.87939727343985</v>
      </c>
      <c r="G749" s="103">
        <v>35391</v>
      </c>
      <c r="H749" s="45">
        <f t="shared" si="23"/>
        <v>-1.1800000000000068</v>
      </c>
      <c r="I749" s="45">
        <f t="shared" si="22"/>
        <v>-0.35984386435716231</v>
      </c>
    </row>
    <row r="750" spans="1:9" ht="27.7" customHeight="1" thickBot="1" x14ac:dyDescent="0.3">
      <c r="A750" s="8">
        <v>35394</v>
      </c>
      <c r="B750" s="12">
        <v>325.70999999999998</v>
      </c>
      <c r="C750" s="8">
        <v>35394</v>
      </c>
      <c r="E750" s="14">
        <v>444.59976824481203</v>
      </c>
      <c r="F750" s="15">
        <v>346.11540418998834</v>
      </c>
      <c r="G750" s="103">
        <v>35394</v>
      </c>
      <c r="H750" s="45">
        <f t="shared" si="23"/>
        <v>-1.0300000000000296</v>
      </c>
      <c r="I750" s="45">
        <f t="shared" si="22"/>
        <v>-0.31523535532840474</v>
      </c>
    </row>
    <row r="751" spans="1:9" ht="27.7" customHeight="1" thickBot="1" x14ac:dyDescent="0.3">
      <c r="A751" s="8">
        <v>35396</v>
      </c>
      <c r="B751" s="12">
        <v>325.54000000000002</v>
      </c>
      <c r="C751" s="8">
        <v>35396</v>
      </c>
      <c r="E751" s="14">
        <v>444.36771531244398</v>
      </c>
      <c r="F751" s="15">
        <v>345.45573832706634</v>
      </c>
      <c r="G751" s="103">
        <v>35396</v>
      </c>
      <c r="H751" s="45">
        <f t="shared" si="23"/>
        <v>-0.16999999999995907</v>
      </c>
      <c r="I751" s="45">
        <f t="shared" si="22"/>
        <v>-5.219366921493325E-2</v>
      </c>
    </row>
    <row r="752" spans="1:9" ht="27.7" customHeight="1" thickBot="1" x14ac:dyDescent="0.3">
      <c r="A752" s="8">
        <v>35398</v>
      </c>
      <c r="B752" s="12">
        <v>325.77</v>
      </c>
      <c r="C752" s="8">
        <v>35398</v>
      </c>
      <c r="E752" s="14">
        <v>444.68166927976546</v>
      </c>
      <c r="F752" s="15">
        <v>346.17916312969356</v>
      </c>
      <c r="G752" s="103">
        <v>35398</v>
      </c>
      <c r="H752" s="45">
        <f t="shared" si="23"/>
        <v>0.22999999999996135</v>
      </c>
      <c r="I752" s="45">
        <f t="shared" si="22"/>
        <v>7.0651840019647763E-2</v>
      </c>
    </row>
    <row r="753" spans="1:9" ht="27.7" customHeight="1" thickBot="1" x14ac:dyDescent="0.3">
      <c r="A753" s="8">
        <v>35401</v>
      </c>
      <c r="B753" s="12">
        <v>325.56</v>
      </c>
      <c r="C753" s="8">
        <v>35401</v>
      </c>
      <c r="E753" s="14">
        <v>445.46675127348556</v>
      </c>
      <c r="F753" s="15">
        <v>346.31013945992692</v>
      </c>
      <c r="G753" s="103">
        <v>35401</v>
      </c>
      <c r="H753" s="45">
        <f t="shared" si="23"/>
        <v>-0.20999999999997954</v>
      </c>
      <c r="I753" s="45">
        <f t="shared" si="22"/>
        <v>-6.4462657703281315E-2</v>
      </c>
    </row>
    <row r="754" spans="1:9" ht="27.7" customHeight="1" thickBot="1" x14ac:dyDescent="0.3">
      <c r="A754" s="8">
        <v>35403</v>
      </c>
      <c r="B754" s="12">
        <v>326.60000000000002</v>
      </c>
      <c r="C754" s="8">
        <v>35403</v>
      </c>
      <c r="E754" s="14">
        <v>446.97847398125532</v>
      </c>
      <c r="F754" s="15">
        <v>346.6282675243117</v>
      </c>
      <c r="G754" s="103">
        <v>35403</v>
      </c>
      <c r="H754" s="45">
        <f t="shared" si="23"/>
        <v>1.0400000000000205</v>
      </c>
      <c r="I754" s="45">
        <f t="shared" si="22"/>
        <v>0.31944956382848644</v>
      </c>
    </row>
    <row r="755" spans="1:9" ht="27.7" customHeight="1" thickBot="1" x14ac:dyDescent="0.3">
      <c r="A755" s="8">
        <v>35405</v>
      </c>
      <c r="B755" s="12">
        <v>327.35000000000002</v>
      </c>
      <c r="C755" s="8">
        <v>35405</v>
      </c>
      <c r="E755" s="14">
        <v>448.10404340262426</v>
      </c>
      <c r="F755" s="15">
        <v>350.50980555750817</v>
      </c>
      <c r="G755" s="103">
        <v>35405</v>
      </c>
      <c r="H755" s="45">
        <f t="shared" si="23"/>
        <v>0.75</v>
      </c>
      <c r="I755" s="45">
        <f t="shared" si="22"/>
        <v>0.22963870177587259</v>
      </c>
    </row>
    <row r="756" spans="1:9" ht="27.7" customHeight="1" thickBot="1" x14ac:dyDescent="0.3">
      <c r="A756" s="8">
        <v>35408</v>
      </c>
      <c r="B756" s="12">
        <v>329.02</v>
      </c>
      <c r="C756" s="8">
        <v>35408</v>
      </c>
      <c r="E756" s="14">
        <v>450.39007899902674</v>
      </c>
      <c r="F756" s="15">
        <v>351.77284453046605</v>
      </c>
      <c r="G756" s="103">
        <v>35408</v>
      </c>
      <c r="H756" s="45">
        <f t="shared" si="23"/>
        <v>1.6699999999999591</v>
      </c>
      <c r="I756" s="45">
        <f t="shared" si="22"/>
        <v>0.51015732396516245</v>
      </c>
    </row>
    <row r="757" spans="1:9" ht="27.7" customHeight="1" thickBot="1" x14ac:dyDescent="0.3">
      <c r="A757" s="8">
        <v>35410</v>
      </c>
      <c r="B757" s="12">
        <v>330.84</v>
      </c>
      <c r="C757" s="8">
        <v>35410</v>
      </c>
      <c r="E757" s="14">
        <v>453.45370774131237</v>
      </c>
      <c r="F757" s="15">
        <v>354.81793358354497</v>
      </c>
      <c r="G757" s="103">
        <v>35410</v>
      </c>
      <c r="H757" s="45">
        <f t="shared" si="23"/>
        <v>1.8199999999999932</v>
      </c>
      <c r="I757" s="45">
        <f t="shared" si="22"/>
        <v>0.55315786274390411</v>
      </c>
    </row>
    <row r="758" spans="1:9" ht="27.7" customHeight="1" thickBot="1" x14ac:dyDescent="0.3">
      <c r="A758" s="8">
        <v>35412</v>
      </c>
      <c r="B758" s="12">
        <v>333.28</v>
      </c>
      <c r="C758" s="8">
        <v>35412</v>
      </c>
      <c r="E758" s="14">
        <v>457.04032913890006</v>
      </c>
      <c r="F758" s="15">
        <v>357.62438895288693</v>
      </c>
      <c r="G758" s="103">
        <v>35412</v>
      </c>
      <c r="H758" s="45">
        <f t="shared" si="23"/>
        <v>2.4399999999999977</v>
      </c>
      <c r="I758" s="45">
        <f t="shared" si="22"/>
        <v>0.73751662435013843</v>
      </c>
    </row>
    <row r="759" spans="1:9" ht="27.7" customHeight="1" thickBot="1" x14ac:dyDescent="0.3">
      <c r="A759" s="8">
        <v>35415</v>
      </c>
      <c r="B759" s="12">
        <v>335.84</v>
      </c>
      <c r="C759" s="8">
        <v>35415</v>
      </c>
      <c r="E759" s="14">
        <v>460.94030594573644</v>
      </c>
      <c r="F759" s="15">
        <v>359.9235848135786</v>
      </c>
      <c r="G759" s="103">
        <v>35415</v>
      </c>
      <c r="H759" s="45">
        <f t="shared" si="23"/>
        <v>2.5600000000000023</v>
      </c>
      <c r="I759" s="45">
        <f t="shared" si="22"/>
        <v>0.76812289966394698</v>
      </c>
    </row>
    <row r="760" spans="1:9" ht="27.7" customHeight="1" thickBot="1" x14ac:dyDescent="0.3">
      <c r="A760" s="8">
        <v>35417</v>
      </c>
      <c r="B760" s="12">
        <v>338.18</v>
      </c>
      <c r="C760" s="8">
        <v>35417</v>
      </c>
      <c r="E760" s="14">
        <v>464.34015560809308</v>
      </c>
      <c r="F760" s="15">
        <v>363.53539748788342</v>
      </c>
      <c r="G760" s="103">
        <v>35417</v>
      </c>
      <c r="H760" s="45">
        <f t="shared" si="23"/>
        <v>2.3400000000000318</v>
      </c>
      <c r="I760" s="45">
        <f t="shared" si="22"/>
        <v>0.69676036207718917</v>
      </c>
    </row>
    <row r="761" spans="1:9" ht="27.7" customHeight="1" thickBot="1" x14ac:dyDescent="0.3">
      <c r="A761" s="8">
        <v>35419</v>
      </c>
      <c r="B761" s="12">
        <v>341.86</v>
      </c>
      <c r="C761" s="8">
        <v>35419</v>
      </c>
      <c r="E761" s="14">
        <v>469.39300253173667</v>
      </c>
      <c r="F761" s="15">
        <v>366.92481351560861</v>
      </c>
      <c r="G761" s="103">
        <v>35419</v>
      </c>
      <c r="H761" s="45">
        <f t="shared" si="23"/>
        <v>3.6800000000000068</v>
      </c>
      <c r="I761" s="45">
        <f t="shared" si="22"/>
        <v>1.0881778934295365</v>
      </c>
    </row>
    <row r="762" spans="1:9" ht="27.7" customHeight="1" thickBot="1" x14ac:dyDescent="0.3">
      <c r="A762" s="8">
        <v>35422</v>
      </c>
      <c r="B762" s="12">
        <v>347.16</v>
      </c>
      <c r="C762" s="8">
        <v>35422</v>
      </c>
      <c r="E762" s="14">
        <v>476.67020054676686</v>
      </c>
      <c r="F762" s="15">
        <v>373.78438432659067</v>
      </c>
      <c r="G762" s="103">
        <v>35422</v>
      </c>
      <c r="H762" s="45">
        <f t="shared" si="23"/>
        <v>5.3000000000000114</v>
      </c>
      <c r="I762" s="45">
        <f t="shared" si="22"/>
        <v>1.5503422453636024</v>
      </c>
    </row>
    <row r="763" spans="1:9" ht="27.7" customHeight="1" thickBot="1" x14ac:dyDescent="0.3">
      <c r="A763" s="8">
        <v>35426</v>
      </c>
      <c r="B763" s="12">
        <v>351.32</v>
      </c>
      <c r="C763" s="8">
        <v>35426</v>
      </c>
      <c r="E763" s="14">
        <v>482.38211446045085</v>
      </c>
      <c r="F763" s="15">
        <v>378.22568902779568</v>
      </c>
      <c r="G763" s="103">
        <v>35426</v>
      </c>
      <c r="H763" s="45">
        <f t="shared" si="23"/>
        <v>4.1599999999999682</v>
      </c>
      <c r="I763" s="45">
        <f t="shared" si="22"/>
        <v>1.1982947344163981</v>
      </c>
    </row>
    <row r="764" spans="1:9" ht="27.7" customHeight="1" thickBot="1" x14ac:dyDescent="0.3">
      <c r="A764" s="8">
        <v>35429</v>
      </c>
      <c r="B764" s="12">
        <v>353.46</v>
      </c>
      <c r="C764" s="8">
        <v>35429</v>
      </c>
      <c r="E764" s="14">
        <v>485.32045479104789</v>
      </c>
      <c r="F764" s="15">
        <v>380.81449282795558</v>
      </c>
      <c r="G764" s="103">
        <v>35429</v>
      </c>
      <c r="H764" s="45">
        <f t="shared" si="23"/>
        <v>2.1399999999999864</v>
      </c>
      <c r="I764" s="45">
        <f t="shared" si="22"/>
        <v>0.60913127632926856</v>
      </c>
    </row>
    <row r="765" spans="1:9" ht="27.7" customHeight="1" thickBot="1" x14ac:dyDescent="0.3">
      <c r="A765" s="8">
        <v>35436</v>
      </c>
      <c r="B765" s="12">
        <v>354</v>
      </c>
      <c r="C765" s="8">
        <v>35436</v>
      </c>
      <c r="E765" s="14">
        <v>486.06190515484343</v>
      </c>
      <c r="F765" s="15">
        <v>380.14393776289188</v>
      </c>
      <c r="G765" s="103">
        <v>35436</v>
      </c>
      <c r="H765" s="45">
        <f t="shared" si="23"/>
        <v>0.54000000000002046</v>
      </c>
      <c r="I765" s="45">
        <f t="shared" si="22"/>
        <v>0.15277542013241116</v>
      </c>
    </row>
    <row r="766" spans="1:9" ht="27.7" customHeight="1" thickBot="1" x14ac:dyDescent="0.3">
      <c r="A766" s="8">
        <v>35438</v>
      </c>
      <c r="B766" s="12">
        <v>357.7</v>
      </c>
      <c r="C766" s="8">
        <v>35438</v>
      </c>
      <c r="E766" s="15">
        <v>491.58720067811595</v>
      </c>
      <c r="F766" s="15">
        <v>386.46483269953842</v>
      </c>
      <c r="G766" s="103">
        <v>35438</v>
      </c>
      <c r="H766" s="45">
        <f t="shared" si="23"/>
        <v>3.6999999999999886</v>
      </c>
      <c r="I766" s="45">
        <f t="shared" si="22"/>
        <v>1.0451977401129913</v>
      </c>
    </row>
    <row r="767" spans="1:9" ht="27.7" customHeight="1" thickBot="1" x14ac:dyDescent="0.3">
      <c r="A767" s="8">
        <v>35440</v>
      </c>
      <c r="B767" s="12">
        <v>359.92</v>
      </c>
      <c r="C767" s="8">
        <v>35440</v>
      </c>
      <c r="E767" s="15">
        <v>494.63814724089326</v>
      </c>
      <c r="F767" s="15">
        <v>388.99953347475258</v>
      </c>
      <c r="G767" s="103">
        <v>35440</v>
      </c>
      <c r="H767" s="45">
        <f t="shared" si="23"/>
        <v>2.2200000000000273</v>
      </c>
      <c r="I767" s="45">
        <f t="shared" si="22"/>
        <v>0.62063181436959103</v>
      </c>
    </row>
    <row r="768" spans="1:9" ht="27.7" customHeight="1" thickBot="1" x14ac:dyDescent="0.3">
      <c r="A768" s="8">
        <v>35443</v>
      </c>
      <c r="B768" s="12">
        <v>361.09</v>
      </c>
      <c r="C768" s="8">
        <v>35443</v>
      </c>
      <c r="E768" s="15">
        <v>496.246078537492</v>
      </c>
      <c r="F768" s="15">
        <v>389.29030164226566</v>
      </c>
      <c r="G768" s="103">
        <v>35443</v>
      </c>
      <c r="H768" s="45">
        <f t="shared" si="23"/>
        <v>1.1699999999999591</v>
      </c>
      <c r="I768" s="45">
        <f t="shared" si="22"/>
        <v>0.32507223827516085</v>
      </c>
    </row>
    <row r="769" spans="1:9" ht="27.7" customHeight="1" thickBot="1" x14ac:dyDescent="0.3">
      <c r="A769" s="8">
        <v>35445</v>
      </c>
      <c r="B769" s="12">
        <v>363.6</v>
      </c>
      <c r="C769" s="8">
        <v>35445</v>
      </c>
      <c r="E769" s="15">
        <v>499.69557217378519</v>
      </c>
      <c r="F769" s="15">
        <v>391.3128621386814</v>
      </c>
      <c r="G769" s="103">
        <v>35445</v>
      </c>
      <c r="H769" s="45">
        <f t="shared" si="23"/>
        <v>2.5100000000000477</v>
      </c>
      <c r="I769" s="45">
        <f t="shared" si="22"/>
        <v>0.69511756071894759</v>
      </c>
    </row>
    <row r="770" spans="1:9" ht="27.7" customHeight="1" thickBot="1" x14ac:dyDescent="0.3">
      <c r="A770" s="8">
        <v>35447</v>
      </c>
      <c r="B770" s="12">
        <v>363.77</v>
      </c>
      <c r="C770" s="8">
        <v>35447</v>
      </c>
      <c r="E770" s="15">
        <v>499.92920321688069</v>
      </c>
      <c r="F770" s="15">
        <v>391.92534782412486</v>
      </c>
      <c r="G770" s="103">
        <v>35447</v>
      </c>
      <c r="H770" s="45">
        <f t="shared" si="23"/>
        <v>0.16999999999995907</v>
      </c>
      <c r="I770" s="45">
        <f t="shared" si="22"/>
        <v>4.6754675467535499E-2</v>
      </c>
    </row>
    <row r="771" spans="1:9" ht="27.7" customHeight="1" thickBot="1" x14ac:dyDescent="0.3">
      <c r="A771" s="8">
        <v>35450</v>
      </c>
      <c r="B771" s="12">
        <v>362.96</v>
      </c>
      <c r="C771" s="8">
        <v>35450</v>
      </c>
      <c r="E771" s="15">
        <v>498.81602001154306</v>
      </c>
      <c r="F771" s="15">
        <v>388.03383979520208</v>
      </c>
      <c r="G771" s="103">
        <v>35450</v>
      </c>
      <c r="H771" s="45">
        <f t="shared" si="23"/>
        <v>-0.81000000000000227</v>
      </c>
      <c r="I771" s="45">
        <f t="shared" si="22"/>
        <v>-0.2226681694477286</v>
      </c>
    </row>
    <row r="772" spans="1:9" ht="27.7" customHeight="1" thickBot="1" x14ac:dyDescent="0.3">
      <c r="A772" s="8">
        <v>35452</v>
      </c>
      <c r="B772" s="12">
        <v>365.73</v>
      </c>
      <c r="C772" s="8">
        <v>35452</v>
      </c>
      <c r="E772" s="15">
        <v>502.62283171374719</v>
      </c>
      <c r="F772" s="15">
        <v>390.12644618279222</v>
      </c>
      <c r="G772" s="103">
        <v>35452</v>
      </c>
      <c r="H772" s="45">
        <f t="shared" si="23"/>
        <v>2.7700000000000387</v>
      </c>
      <c r="I772" s="45">
        <f t="shared" si="22"/>
        <v>0.76316949526119648</v>
      </c>
    </row>
    <row r="773" spans="1:9" ht="27.7" customHeight="1" thickBot="1" x14ac:dyDescent="0.3">
      <c r="A773" s="8">
        <v>35454</v>
      </c>
      <c r="B773" s="12">
        <v>367.97</v>
      </c>
      <c r="C773" s="8">
        <v>35454</v>
      </c>
      <c r="E773" s="15">
        <v>505.70126428159449</v>
      </c>
      <c r="F773" s="15">
        <v>393.83819046354478</v>
      </c>
      <c r="G773" s="103">
        <v>35454</v>
      </c>
      <c r="H773" s="45">
        <f t="shared" si="23"/>
        <v>2.2400000000000091</v>
      </c>
      <c r="I773" s="45">
        <f t="shared" si="22"/>
        <v>0.61247368277144587</v>
      </c>
    </row>
    <row r="774" spans="1:9" ht="27.7" customHeight="1" thickBot="1" x14ac:dyDescent="0.3">
      <c r="A774" s="8">
        <v>35457</v>
      </c>
      <c r="B774" s="12">
        <v>368.3</v>
      </c>
      <c r="C774" s="8">
        <v>35457</v>
      </c>
      <c r="E774" s="15">
        <v>506.15478336525058</v>
      </c>
      <c r="F774" s="15">
        <v>393.74273527819309</v>
      </c>
      <c r="G774" s="103">
        <v>35457</v>
      </c>
      <c r="H774" s="45">
        <f t="shared" si="23"/>
        <v>0.32999999999998408</v>
      </c>
      <c r="I774" s="45">
        <f t="shared" si="22"/>
        <v>8.9681224012822802E-2</v>
      </c>
    </row>
    <row r="775" spans="1:9" ht="27.7" customHeight="1" thickBot="1" x14ac:dyDescent="0.3">
      <c r="A775" s="8">
        <v>35459</v>
      </c>
      <c r="B775" s="12">
        <v>364.43</v>
      </c>
      <c r="C775" s="8">
        <v>35459</v>
      </c>
      <c r="E775" s="15">
        <v>500.83624138419299</v>
      </c>
      <c r="F775" s="15">
        <v>388.26046526084912</v>
      </c>
      <c r="G775" s="103">
        <v>35459</v>
      </c>
      <c r="H775" s="45">
        <f t="shared" si="23"/>
        <v>-3.8700000000000045</v>
      </c>
      <c r="I775" s="45">
        <f t="shared" ref="I775:I838" si="24">H775/B774*100</f>
        <v>-1.0507738256855836</v>
      </c>
    </row>
    <row r="776" spans="1:9" ht="27.7" customHeight="1" thickBot="1" x14ac:dyDescent="0.3">
      <c r="A776" s="8">
        <v>35461</v>
      </c>
      <c r="B776" s="12">
        <v>364.28</v>
      </c>
      <c r="C776" s="8">
        <v>35461</v>
      </c>
      <c r="E776" s="15">
        <v>500.63009634616742</v>
      </c>
      <c r="F776" s="15">
        <v>390.72113566486632</v>
      </c>
      <c r="G776" s="103">
        <v>35461</v>
      </c>
      <c r="H776" s="45">
        <f t="shared" ref="H776:H839" si="25">B776-B775</f>
        <v>-0.15000000000003411</v>
      </c>
      <c r="I776" s="45">
        <f t="shared" si="24"/>
        <v>-4.1160167933494529E-2</v>
      </c>
    </row>
    <row r="777" spans="1:9" ht="27.7" customHeight="1" thickBot="1" x14ac:dyDescent="0.3">
      <c r="A777" s="8">
        <v>35464</v>
      </c>
      <c r="B777" s="12">
        <v>364.16</v>
      </c>
      <c r="C777" s="8">
        <v>35464</v>
      </c>
      <c r="E777" s="15">
        <v>500.73246321072281</v>
      </c>
      <c r="F777" s="15">
        <v>390.49083845979493</v>
      </c>
      <c r="G777" s="103">
        <v>35464</v>
      </c>
      <c r="H777" s="45">
        <f t="shared" si="25"/>
        <v>-0.1199999999999477</v>
      </c>
      <c r="I777" s="45">
        <f t="shared" si="24"/>
        <v>-3.2941693203016278E-2</v>
      </c>
    </row>
    <row r="778" spans="1:9" ht="27.7" customHeight="1" thickBot="1" x14ac:dyDescent="0.3">
      <c r="A778" s="8">
        <v>35466</v>
      </c>
      <c r="B778" s="12">
        <v>365.59</v>
      </c>
      <c r="C778" s="8">
        <v>35466</v>
      </c>
      <c r="E778" s="15">
        <v>502.69876215182376</v>
      </c>
      <c r="F778" s="15">
        <v>392.277217226441</v>
      </c>
      <c r="G778" s="103">
        <v>35466</v>
      </c>
      <c r="H778" s="45">
        <f t="shared" si="25"/>
        <v>1.42999999999995</v>
      </c>
      <c r="I778" s="45">
        <f t="shared" si="24"/>
        <v>0.39268453427063649</v>
      </c>
    </row>
    <row r="779" spans="1:9" ht="27.7" customHeight="1" thickBot="1" x14ac:dyDescent="0.3">
      <c r="A779" s="8">
        <v>35473</v>
      </c>
      <c r="B779" s="12">
        <v>367.76</v>
      </c>
      <c r="C779" s="8">
        <v>35473</v>
      </c>
      <c r="E779" s="15">
        <v>505.68258641908886</v>
      </c>
      <c r="F779" s="15">
        <v>392.05613821799471</v>
      </c>
      <c r="G779" s="103">
        <v>35473</v>
      </c>
      <c r="H779" s="45">
        <f t="shared" si="25"/>
        <v>2.1700000000000159</v>
      </c>
      <c r="I779" s="45">
        <f t="shared" si="24"/>
        <v>0.59356109302771309</v>
      </c>
    </row>
    <row r="780" spans="1:9" ht="27.7" customHeight="1" thickBot="1" x14ac:dyDescent="0.3">
      <c r="A780" s="8">
        <v>35475</v>
      </c>
      <c r="B780" s="12">
        <v>368.32</v>
      </c>
      <c r="C780" s="8">
        <v>35475</v>
      </c>
      <c r="E780" s="15">
        <v>506.45260558483471</v>
      </c>
      <c r="F780" s="15">
        <v>392.61440772233874</v>
      </c>
      <c r="G780" s="103">
        <v>35475</v>
      </c>
      <c r="H780" s="45">
        <f t="shared" si="25"/>
        <v>0.56000000000000227</v>
      </c>
      <c r="I780" s="45">
        <f t="shared" si="24"/>
        <v>0.15227322166630472</v>
      </c>
    </row>
    <row r="781" spans="1:9" ht="27.7" customHeight="1" thickBot="1" x14ac:dyDescent="0.3">
      <c r="A781" s="8">
        <v>35478</v>
      </c>
      <c r="B781" s="12">
        <v>368.9</v>
      </c>
      <c r="C781" s="8">
        <v>35478</v>
      </c>
      <c r="E781" s="15">
        <v>507.25012543507142</v>
      </c>
      <c r="F781" s="15">
        <v>392.72911602833466</v>
      </c>
      <c r="G781" s="103">
        <v>35478</v>
      </c>
      <c r="H781" s="45">
        <f t="shared" si="25"/>
        <v>0.57999999999998408</v>
      </c>
      <c r="I781" s="45">
        <f t="shared" si="24"/>
        <v>0.15747176368374893</v>
      </c>
    </row>
    <row r="782" spans="1:9" ht="27.7" customHeight="1" thickBot="1" x14ac:dyDescent="0.3">
      <c r="A782" s="8">
        <v>35480</v>
      </c>
      <c r="B782" s="12">
        <v>369.42</v>
      </c>
      <c r="C782" s="8">
        <v>35480</v>
      </c>
      <c r="E782" s="15">
        <v>507.9651432318355</v>
      </c>
      <c r="F782" s="15">
        <v>394.37040950239225</v>
      </c>
      <c r="G782" s="103">
        <v>35480</v>
      </c>
      <c r="H782" s="45">
        <f t="shared" si="25"/>
        <v>0.52000000000003865</v>
      </c>
      <c r="I782" s="45">
        <f t="shared" si="24"/>
        <v>0.14095960965032223</v>
      </c>
    </row>
    <row r="783" spans="1:9" ht="27.7" customHeight="1" thickBot="1" x14ac:dyDescent="0.3">
      <c r="A783" s="8">
        <v>35482</v>
      </c>
      <c r="B783" s="12">
        <v>369.21</v>
      </c>
      <c r="C783" s="8">
        <v>35482</v>
      </c>
      <c r="E783" s="15">
        <v>507.67638604468078</v>
      </c>
      <c r="F783" s="15">
        <v>394.37995595089768</v>
      </c>
      <c r="G783" s="103">
        <v>35482</v>
      </c>
      <c r="H783" s="45">
        <f t="shared" si="25"/>
        <v>-0.21000000000003638</v>
      </c>
      <c r="I783" s="45">
        <f t="shared" si="24"/>
        <v>-5.6845866493431964E-2</v>
      </c>
    </row>
    <row r="784" spans="1:9" ht="27.7" customHeight="1" thickBot="1" x14ac:dyDescent="0.3">
      <c r="A784" s="8">
        <v>35485</v>
      </c>
      <c r="B784" s="12">
        <v>367.87</v>
      </c>
      <c r="C784" s="8">
        <v>35485</v>
      </c>
      <c r="E784" s="15">
        <v>505.83384018378899</v>
      </c>
      <c r="F784" s="15">
        <v>394.52780787343818</v>
      </c>
      <c r="G784" s="103">
        <v>35485</v>
      </c>
      <c r="H784" s="45">
        <f t="shared" si="25"/>
        <v>-1.339999999999975</v>
      </c>
      <c r="I784" s="45">
        <f t="shared" si="24"/>
        <v>-0.3629370818775155</v>
      </c>
    </row>
    <row r="785" spans="1:9" ht="27.7" customHeight="1" thickBot="1" x14ac:dyDescent="0.3">
      <c r="A785" s="8">
        <v>35487</v>
      </c>
      <c r="B785" s="12">
        <v>367.77</v>
      </c>
      <c r="C785" s="8">
        <v>35487</v>
      </c>
      <c r="E785" s="15">
        <v>505.69633676133435</v>
      </c>
      <c r="F785" s="15">
        <v>394.96926585622106</v>
      </c>
      <c r="G785" s="103">
        <v>35487</v>
      </c>
      <c r="H785" s="45">
        <f t="shared" si="25"/>
        <v>-0.10000000000002274</v>
      </c>
      <c r="I785" s="45">
        <f t="shared" si="24"/>
        <v>-2.7183515915954748E-2</v>
      </c>
    </row>
    <row r="786" spans="1:9" ht="27.7" customHeight="1" thickBot="1" x14ac:dyDescent="0.3">
      <c r="A786" s="8">
        <v>35489</v>
      </c>
      <c r="B786" s="12">
        <v>366.9</v>
      </c>
      <c r="C786" s="8">
        <v>35489</v>
      </c>
      <c r="E786" s="15">
        <v>504.5000569859792</v>
      </c>
      <c r="F786" s="15">
        <v>391.91247755582015</v>
      </c>
      <c r="G786" s="103">
        <v>35489</v>
      </c>
      <c r="H786" s="45">
        <f t="shared" si="25"/>
        <v>-0.87000000000000455</v>
      </c>
      <c r="I786" s="45">
        <f t="shared" si="24"/>
        <v>-0.23656089403703529</v>
      </c>
    </row>
    <row r="787" spans="1:9" ht="27.7" customHeight="1" thickBot="1" x14ac:dyDescent="0.3">
      <c r="A787" s="8">
        <v>35492</v>
      </c>
      <c r="B787" s="12">
        <v>368.49</v>
      </c>
      <c r="C787" s="8">
        <v>35492</v>
      </c>
      <c r="E787" s="15">
        <v>506.6863614030076</v>
      </c>
      <c r="F787" s="15">
        <v>393.02820493709982</v>
      </c>
      <c r="G787" s="103">
        <v>35492</v>
      </c>
      <c r="H787" s="45">
        <f t="shared" si="25"/>
        <v>1.5900000000000318</v>
      </c>
      <c r="I787" s="45">
        <f t="shared" si="24"/>
        <v>0.43336058871628014</v>
      </c>
    </row>
    <row r="788" spans="1:9" ht="27.7" customHeight="1" thickBot="1" x14ac:dyDescent="0.3">
      <c r="A788" s="8">
        <v>35494</v>
      </c>
      <c r="B788" s="12">
        <v>367.85</v>
      </c>
      <c r="C788" s="8">
        <v>35494</v>
      </c>
      <c r="E788" s="15">
        <v>505.80633949929808</v>
      </c>
      <c r="F788" s="15">
        <v>390.11263158320821</v>
      </c>
      <c r="G788" s="103">
        <v>35494</v>
      </c>
      <c r="H788" s="45">
        <f t="shared" si="25"/>
        <v>-0.63999999999998636</v>
      </c>
      <c r="I788" s="45">
        <f t="shared" si="24"/>
        <v>-0.17368178240928828</v>
      </c>
    </row>
    <row r="789" spans="1:9" ht="27.7" customHeight="1" thickBot="1" x14ac:dyDescent="0.3">
      <c r="A789" s="8">
        <v>35499</v>
      </c>
      <c r="B789" s="12">
        <v>366.06</v>
      </c>
      <c r="C789" s="8">
        <v>35499</v>
      </c>
      <c r="E789" s="15">
        <v>503.34502823736045</v>
      </c>
      <c r="F789" s="15">
        <v>389.03504812878168</v>
      </c>
      <c r="G789" s="103">
        <v>35499</v>
      </c>
      <c r="H789" s="45">
        <f t="shared" si="25"/>
        <v>-1.7900000000000205</v>
      </c>
      <c r="I789" s="45">
        <f t="shared" si="24"/>
        <v>-0.48661139051244268</v>
      </c>
    </row>
    <row r="790" spans="1:9" ht="27.7" customHeight="1" thickBot="1" x14ac:dyDescent="0.3">
      <c r="A790" s="8">
        <v>35503</v>
      </c>
      <c r="B790" s="12">
        <v>366.44</v>
      </c>
      <c r="C790" s="8">
        <v>35503</v>
      </c>
      <c r="E790" s="15">
        <v>503.86754124268799</v>
      </c>
      <c r="F790" s="15">
        <v>389.87978678554043</v>
      </c>
      <c r="G790" s="103">
        <v>35503</v>
      </c>
      <c r="H790" s="45">
        <f t="shared" si="25"/>
        <v>0.37999999999999545</v>
      </c>
      <c r="I790" s="45">
        <f t="shared" si="24"/>
        <v>0.10380811888761279</v>
      </c>
    </row>
    <row r="791" spans="1:9" ht="27.7" customHeight="1" thickBot="1" x14ac:dyDescent="0.3">
      <c r="A791" s="8">
        <v>35506</v>
      </c>
      <c r="B791" s="12">
        <v>361.98</v>
      </c>
      <c r="C791" s="8">
        <v>35506</v>
      </c>
      <c r="E791" s="15">
        <v>497.79167882459899</v>
      </c>
      <c r="F791" s="15">
        <v>386.18591477681878</v>
      </c>
      <c r="G791" s="103">
        <v>35506</v>
      </c>
      <c r="H791" s="45">
        <f t="shared" si="25"/>
        <v>-4.4599999999999795</v>
      </c>
      <c r="I791" s="45">
        <f t="shared" si="24"/>
        <v>-1.2171160353673125</v>
      </c>
    </row>
    <row r="792" spans="1:9" ht="27.7" customHeight="1" thickBot="1" x14ac:dyDescent="0.3">
      <c r="A792" s="8">
        <v>35508</v>
      </c>
      <c r="B792" s="12">
        <v>360.93</v>
      </c>
      <c r="C792" s="8">
        <v>35508</v>
      </c>
      <c r="E792" s="15">
        <v>496.34772815670067</v>
      </c>
      <c r="F792" s="15">
        <v>385.8273394957879</v>
      </c>
      <c r="G792" s="103">
        <v>35508</v>
      </c>
      <c r="H792" s="45">
        <f t="shared" si="25"/>
        <v>-1.0500000000000114</v>
      </c>
      <c r="I792" s="45">
        <f t="shared" si="24"/>
        <v>-0.29007127465606147</v>
      </c>
    </row>
    <row r="793" spans="1:9" ht="27.7" customHeight="1" thickBot="1" x14ac:dyDescent="0.3">
      <c r="A793" s="8">
        <v>35510</v>
      </c>
      <c r="B793" s="12">
        <v>361.13</v>
      </c>
      <c r="C793" s="8">
        <v>35510</v>
      </c>
      <c r="E793" s="15">
        <v>497.13665045262502</v>
      </c>
      <c r="F793" s="15">
        <v>384.25548948349143</v>
      </c>
      <c r="G793" s="103">
        <v>35510</v>
      </c>
      <c r="H793" s="45">
        <f t="shared" si="25"/>
        <v>0.19999999999998863</v>
      </c>
      <c r="I793" s="45">
        <f t="shared" si="24"/>
        <v>5.5412406837887854E-2</v>
      </c>
    </row>
    <row r="794" spans="1:9" ht="27.7" customHeight="1" thickBot="1" x14ac:dyDescent="0.3">
      <c r="A794" s="8">
        <v>35513</v>
      </c>
      <c r="B794" s="12">
        <v>361.84</v>
      </c>
      <c r="C794" s="8">
        <v>35513</v>
      </c>
      <c r="E794" s="15">
        <v>498.11404646464661</v>
      </c>
      <c r="F794" s="15">
        <v>385.37097349398249</v>
      </c>
      <c r="G794" s="103">
        <v>35513</v>
      </c>
      <c r="H794" s="45">
        <f t="shared" si="25"/>
        <v>0.70999999999997954</v>
      </c>
      <c r="I794" s="45">
        <f t="shared" si="24"/>
        <v>0.19660510065626768</v>
      </c>
    </row>
    <row r="795" spans="1:9" ht="27.7" customHeight="1" thickBot="1" x14ac:dyDescent="0.3">
      <c r="A795" s="8">
        <v>35515</v>
      </c>
      <c r="B795" s="12">
        <v>363.38</v>
      </c>
      <c r="C795" s="8">
        <v>35515</v>
      </c>
      <c r="E795" s="15">
        <v>500.23403218086253</v>
      </c>
      <c r="F795" s="15">
        <v>387.54516711266785</v>
      </c>
      <c r="G795" s="103">
        <v>35515</v>
      </c>
      <c r="H795" s="45">
        <f t="shared" si="25"/>
        <v>1.5400000000000205</v>
      </c>
      <c r="I795" s="45">
        <f t="shared" si="24"/>
        <v>0.42560247623259467</v>
      </c>
    </row>
    <row r="796" spans="1:9" ht="27.7" customHeight="1" thickBot="1" x14ac:dyDescent="0.3">
      <c r="A796" s="8">
        <v>35517</v>
      </c>
      <c r="B796" s="12">
        <v>364</v>
      </c>
      <c r="C796" s="8">
        <v>35517</v>
      </c>
      <c r="E796" s="15">
        <v>502.36939693654642</v>
      </c>
      <c r="F796" s="15">
        <v>389.77577216536667</v>
      </c>
      <c r="G796" s="103">
        <v>35517</v>
      </c>
      <c r="H796" s="45">
        <f t="shared" si="25"/>
        <v>0.62000000000000455</v>
      </c>
      <c r="I796" s="45">
        <f t="shared" si="24"/>
        <v>0.17062028730254955</v>
      </c>
    </row>
    <row r="797" spans="1:9" ht="27.7" customHeight="1" thickBot="1" x14ac:dyDescent="0.3">
      <c r="A797" s="8">
        <v>35520</v>
      </c>
      <c r="B797" s="12">
        <v>366.24</v>
      </c>
      <c r="C797" s="8">
        <v>35520</v>
      </c>
      <c r="E797" s="15">
        <v>505.4609009176944</v>
      </c>
      <c r="F797" s="15">
        <v>391.7876516161009</v>
      </c>
      <c r="G797" s="103">
        <v>35520</v>
      </c>
      <c r="H797" s="45">
        <f t="shared" si="25"/>
        <v>2.2400000000000091</v>
      </c>
      <c r="I797" s="45">
        <f t="shared" si="24"/>
        <v>0.61538461538461786</v>
      </c>
    </row>
    <row r="798" spans="1:9" ht="27.7" customHeight="1" thickBot="1" x14ac:dyDescent="0.3">
      <c r="A798" s="8">
        <v>35522</v>
      </c>
      <c r="B798" s="12">
        <v>368.76</v>
      </c>
      <c r="C798" s="8">
        <v>35522</v>
      </c>
      <c r="E798" s="15">
        <v>508.93884289648588</v>
      </c>
      <c r="F798" s="15">
        <v>395.02881599430918</v>
      </c>
      <c r="G798" s="103">
        <v>35522</v>
      </c>
      <c r="H798" s="45">
        <f t="shared" si="25"/>
        <v>2.5199999999999818</v>
      </c>
      <c r="I798" s="45">
        <f t="shared" si="24"/>
        <v>0.68807339449540783</v>
      </c>
    </row>
    <row r="799" spans="1:9" ht="27.7" customHeight="1" thickBot="1" x14ac:dyDescent="0.3">
      <c r="A799" s="8">
        <v>35524</v>
      </c>
      <c r="B799" s="12">
        <v>371.89</v>
      </c>
      <c r="C799" s="8">
        <v>35524</v>
      </c>
      <c r="E799" s="15">
        <v>513.31790962226194</v>
      </c>
      <c r="F799" s="15">
        <v>397.5836391043527</v>
      </c>
      <c r="G799" s="103">
        <v>35524</v>
      </c>
      <c r="H799" s="45">
        <f t="shared" si="25"/>
        <v>3.1299999999999955</v>
      </c>
      <c r="I799" s="45">
        <f t="shared" si="24"/>
        <v>0.84879054127345566</v>
      </c>
    </row>
    <row r="800" spans="1:9" ht="27.7" customHeight="1" thickBot="1" x14ac:dyDescent="0.3">
      <c r="A800" s="8">
        <v>35527</v>
      </c>
      <c r="B800" s="12">
        <v>372.19</v>
      </c>
      <c r="C800" s="8">
        <v>35527</v>
      </c>
      <c r="E800" s="15">
        <v>513.73199812393364</v>
      </c>
      <c r="F800" s="15">
        <v>394.96586347670666</v>
      </c>
      <c r="G800" s="103">
        <v>35527</v>
      </c>
      <c r="H800" s="45">
        <f t="shared" si="25"/>
        <v>0.30000000000001137</v>
      </c>
      <c r="I800" s="45">
        <f t="shared" si="24"/>
        <v>8.0669015031329533E-2</v>
      </c>
    </row>
    <row r="801" spans="1:9" ht="27.7" customHeight="1" thickBot="1" x14ac:dyDescent="0.3">
      <c r="A801" s="8">
        <v>35529</v>
      </c>
      <c r="B801" s="12">
        <v>378.8</v>
      </c>
      <c r="C801" s="8">
        <v>35529</v>
      </c>
      <c r="E801" s="15">
        <v>524.30636969191994</v>
      </c>
      <c r="F801" s="15">
        <v>400.43220772273071</v>
      </c>
      <c r="G801" s="103">
        <v>35529</v>
      </c>
      <c r="H801" s="45">
        <f t="shared" si="25"/>
        <v>6.6100000000000136</v>
      </c>
      <c r="I801" s="45">
        <f t="shared" si="24"/>
        <v>1.7759746366103371</v>
      </c>
    </row>
    <row r="802" spans="1:9" ht="27.7" customHeight="1" thickBot="1" x14ac:dyDescent="0.3">
      <c r="A802" s="8">
        <v>35531</v>
      </c>
      <c r="B802" s="12">
        <v>379.72</v>
      </c>
      <c r="C802" s="8">
        <v>35531</v>
      </c>
      <c r="E802" s="15">
        <v>525.87292149202256</v>
      </c>
      <c r="F802" s="15">
        <v>401.18035163809463</v>
      </c>
      <c r="G802" s="103">
        <v>35531</v>
      </c>
      <c r="H802" s="45">
        <f t="shared" si="25"/>
        <v>0.92000000000001592</v>
      </c>
      <c r="I802" s="45">
        <f t="shared" si="24"/>
        <v>0.24287222808870534</v>
      </c>
    </row>
    <row r="803" spans="1:9" ht="27.7" customHeight="1" thickBot="1" x14ac:dyDescent="0.3">
      <c r="A803" s="8">
        <v>35534</v>
      </c>
      <c r="B803" s="12">
        <v>382.52</v>
      </c>
      <c r="C803" s="8">
        <v>35534</v>
      </c>
      <c r="E803" s="15">
        <v>529.75063185802287</v>
      </c>
      <c r="F803" s="15">
        <v>404.39372276055474</v>
      </c>
      <c r="G803" s="103">
        <v>35534</v>
      </c>
      <c r="H803" s="45">
        <f t="shared" si="25"/>
        <v>2.7999999999999545</v>
      </c>
      <c r="I803" s="45">
        <f t="shared" si="24"/>
        <v>0.73738544190454913</v>
      </c>
    </row>
    <row r="804" spans="1:9" ht="27.7" customHeight="1" thickBot="1" x14ac:dyDescent="0.3">
      <c r="A804" s="8">
        <v>35536</v>
      </c>
      <c r="B804" s="12">
        <v>385.49</v>
      </c>
      <c r="C804" s="8">
        <v>35536</v>
      </c>
      <c r="E804" s="15">
        <v>534.61397913486974</v>
      </c>
      <c r="F804" s="15">
        <v>407.29532577300267</v>
      </c>
      <c r="G804" s="103">
        <v>35536</v>
      </c>
      <c r="H804" s="45">
        <f t="shared" si="25"/>
        <v>2.9700000000000273</v>
      </c>
      <c r="I804" s="45">
        <f t="shared" si="24"/>
        <v>0.77642999058873452</v>
      </c>
    </row>
    <row r="805" spans="1:9" ht="27.7" customHeight="1" thickBot="1" x14ac:dyDescent="0.3">
      <c r="A805" s="8">
        <v>35538</v>
      </c>
      <c r="B805" s="12">
        <v>385.35</v>
      </c>
      <c r="C805" s="8">
        <v>35538</v>
      </c>
      <c r="E805" s="15">
        <v>534.41982116169572</v>
      </c>
      <c r="F805" s="15">
        <v>408.25539841878901</v>
      </c>
      <c r="G805" s="103">
        <v>35538</v>
      </c>
      <c r="H805" s="45">
        <f t="shared" si="25"/>
        <v>-0.13999999999998636</v>
      </c>
      <c r="I805" s="45">
        <f t="shared" si="24"/>
        <v>-3.6317414200105411E-2</v>
      </c>
    </row>
    <row r="806" spans="1:9" ht="27.7" customHeight="1" thickBot="1" x14ac:dyDescent="0.3">
      <c r="A806" s="8">
        <v>35541</v>
      </c>
      <c r="B806" s="12">
        <v>384.03</v>
      </c>
      <c r="C806" s="8">
        <v>35541</v>
      </c>
      <c r="E806" s="15">
        <v>532.58918884319701</v>
      </c>
      <c r="F806" s="15">
        <v>408.70402971027778</v>
      </c>
      <c r="G806" s="103">
        <v>35541</v>
      </c>
      <c r="H806" s="45">
        <f t="shared" si="25"/>
        <v>-1.32000000000005</v>
      </c>
      <c r="I806" s="45">
        <f t="shared" si="24"/>
        <v>-0.34254573764111845</v>
      </c>
    </row>
    <row r="807" spans="1:9" ht="27.7" customHeight="1" thickBot="1" x14ac:dyDescent="0.3">
      <c r="A807" s="8">
        <v>35543</v>
      </c>
      <c r="B807" s="12">
        <v>385.52</v>
      </c>
      <c r="C807" s="8">
        <v>35543</v>
      </c>
      <c r="E807" s="15">
        <v>534.65558441483563</v>
      </c>
      <c r="F807" s="15">
        <v>408.99200909981505</v>
      </c>
      <c r="G807" s="103">
        <v>35543</v>
      </c>
      <c r="H807" s="45">
        <f t="shared" si="25"/>
        <v>1.4900000000000091</v>
      </c>
      <c r="I807" s="45">
        <f t="shared" si="24"/>
        <v>0.38799052157383773</v>
      </c>
    </row>
    <row r="808" spans="1:9" ht="27.7" customHeight="1" thickBot="1" x14ac:dyDescent="0.3">
      <c r="A808" s="8">
        <v>35545</v>
      </c>
      <c r="B808" s="12">
        <v>389.31</v>
      </c>
      <c r="C808" s="8">
        <v>35545</v>
      </c>
      <c r="E808" s="15">
        <v>539.91171811719153</v>
      </c>
      <c r="F808" s="15">
        <v>412.15035248881833</v>
      </c>
      <c r="G808" s="103">
        <v>35545</v>
      </c>
      <c r="H808" s="45">
        <f t="shared" si="25"/>
        <v>3.7900000000000205</v>
      </c>
      <c r="I808" s="45">
        <f t="shared" si="24"/>
        <v>0.98308777754721433</v>
      </c>
    </row>
    <row r="809" spans="1:9" ht="27.7" customHeight="1" thickBot="1" x14ac:dyDescent="0.3">
      <c r="A809" s="8">
        <v>35548</v>
      </c>
      <c r="B809" s="12">
        <v>389.9</v>
      </c>
      <c r="C809" s="8">
        <v>35548</v>
      </c>
      <c r="E809" s="15">
        <v>540.72995528985382</v>
      </c>
      <c r="F809" s="15">
        <v>409.7702900673201</v>
      </c>
      <c r="G809" s="103">
        <v>35548</v>
      </c>
      <c r="H809" s="45">
        <f t="shared" si="25"/>
        <v>0.58999999999997499</v>
      </c>
      <c r="I809" s="45">
        <f t="shared" si="24"/>
        <v>0.15155017852096658</v>
      </c>
    </row>
    <row r="810" spans="1:9" ht="27.7" customHeight="1" thickBot="1" x14ac:dyDescent="0.3">
      <c r="A810" s="8">
        <v>35550</v>
      </c>
      <c r="B810" s="12">
        <v>391.5</v>
      </c>
      <c r="C810" s="8">
        <v>35550</v>
      </c>
      <c r="E810" s="15">
        <v>542.94890355470056</v>
      </c>
      <c r="F810" s="15">
        <v>412.38617982702232</v>
      </c>
      <c r="G810" s="103">
        <v>35550</v>
      </c>
      <c r="H810" s="45">
        <f t="shared" si="25"/>
        <v>1.6000000000000227</v>
      </c>
      <c r="I810" s="45">
        <f t="shared" si="24"/>
        <v>0.41036163118748981</v>
      </c>
    </row>
    <row r="811" spans="1:9" ht="27.7" customHeight="1" thickBot="1" x14ac:dyDescent="0.3">
      <c r="A811" s="8">
        <v>35552</v>
      </c>
      <c r="B811" s="12">
        <v>391.25</v>
      </c>
      <c r="C811" s="8">
        <v>35552</v>
      </c>
      <c r="E811" s="15">
        <v>542.60219288831831</v>
      </c>
      <c r="F811" s="15">
        <v>411.88403458420737</v>
      </c>
      <c r="G811" s="103">
        <v>35552</v>
      </c>
      <c r="H811" s="45">
        <f t="shared" si="25"/>
        <v>-0.25</v>
      </c>
      <c r="I811" s="45">
        <f t="shared" si="24"/>
        <v>-6.3856960408684549E-2</v>
      </c>
    </row>
    <row r="812" spans="1:9" ht="27.7" customHeight="1" thickBot="1" x14ac:dyDescent="0.3">
      <c r="A812" s="8">
        <v>35555</v>
      </c>
      <c r="B812" s="12">
        <v>394.79</v>
      </c>
      <c r="C812" s="8">
        <v>35555</v>
      </c>
      <c r="E812" s="15">
        <v>547.51161592429185</v>
      </c>
      <c r="F812" s="15">
        <v>415.14965282316496</v>
      </c>
      <c r="G812" s="103">
        <v>35555</v>
      </c>
      <c r="H812" s="45">
        <f t="shared" si="25"/>
        <v>3.5400000000000205</v>
      </c>
      <c r="I812" s="45">
        <f t="shared" si="24"/>
        <v>0.90479233226837574</v>
      </c>
    </row>
    <row r="813" spans="1:9" ht="27.7" customHeight="1" thickBot="1" x14ac:dyDescent="0.3">
      <c r="A813" s="8">
        <v>35557</v>
      </c>
      <c r="B813" s="12">
        <v>394.04</v>
      </c>
      <c r="C813" s="8">
        <v>35557</v>
      </c>
      <c r="E813" s="15">
        <v>546.47148392514498</v>
      </c>
      <c r="F813" s="15">
        <v>414.72104505664117</v>
      </c>
      <c r="G813" s="103">
        <v>35557</v>
      </c>
      <c r="H813" s="45">
        <f t="shared" si="25"/>
        <v>-0.75</v>
      </c>
      <c r="I813" s="45">
        <f t="shared" si="24"/>
        <v>-0.18997441677854049</v>
      </c>
    </row>
    <row r="814" spans="1:9" ht="27.7" customHeight="1" thickBot="1" x14ac:dyDescent="0.3">
      <c r="A814" s="8">
        <v>35559</v>
      </c>
      <c r="B814" s="12">
        <v>393.68</v>
      </c>
      <c r="C814" s="8">
        <v>35559</v>
      </c>
      <c r="E814" s="15">
        <v>545.97222056555438</v>
      </c>
      <c r="F814" s="15">
        <v>416.61488798070491</v>
      </c>
      <c r="G814" s="103">
        <v>35559</v>
      </c>
      <c r="H814" s="45">
        <f t="shared" si="25"/>
        <v>-0.36000000000001364</v>
      </c>
      <c r="I814" s="45">
        <f t="shared" si="24"/>
        <v>-9.1361283118468598E-2</v>
      </c>
    </row>
    <row r="815" spans="1:9" ht="27.7" customHeight="1" thickBot="1" x14ac:dyDescent="0.3">
      <c r="A815" s="8">
        <v>35562</v>
      </c>
      <c r="B815" s="12">
        <v>389.2</v>
      </c>
      <c r="C815" s="8">
        <v>35562</v>
      </c>
      <c r="E815" s="15">
        <v>539.75916542398329</v>
      </c>
      <c r="F815" s="15">
        <v>413.90312587634162</v>
      </c>
      <c r="G815" s="103">
        <v>35562</v>
      </c>
      <c r="H815" s="45">
        <f t="shared" si="25"/>
        <v>-4.4800000000000182</v>
      </c>
      <c r="I815" s="45">
        <f t="shared" si="24"/>
        <v>-1.1379800853485109</v>
      </c>
    </row>
    <row r="816" spans="1:9" ht="27.7" customHeight="1" thickBot="1" x14ac:dyDescent="0.3">
      <c r="A816" s="8">
        <v>35564</v>
      </c>
      <c r="B816" s="12">
        <v>386.1</v>
      </c>
      <c r="C816" s="8">
        <v>35564</v>
      </c>
      <c r="E816" s="15">
        <v>535.4599531608427</v>
      </c>
      <c r="F816" s="15">
        <v>409.18917231483317</v>
      </c>
      <c r="G816" s="103">
        <v>35564</v>
      </c>
      <c r="H816" s="45">
        <f t="shared" si="25"/>
        <v>-3.0999999999999659</v>
      </c>
      <c r="I816" s="45">
        <f t="shared" si="24"/>
        <v>-0.79650565262075179</v>
      </c>
    </row>
    <row r="817" spans="1:9" ht="27.7" customHeight="1" thickBot="1" x14ac:dyDescent="0.3">
      <c r="A817" s="8">
        <v>35566</v>
      </c>
      <c r="B817" s="12">
        <v>385.56</v>
      </c>
      <c r="C817" s="8">
        <v>35566</v>
      </c>
      <c r="E817" s="15">
        <v>534.71105812145686</v>
      </c>
      <c r="F817" s="15">
        <v>407.78430280256589</v>
      </c>
      <c r="G817" s="103">
        <v>35566</v>
      </c>
      <c r="H817" s="45">
        <f t="shared" si="25"/>
        <v>-0.54000000000002046</v>
      </c>
      <c r="I817" s="45">
        <f t="shared" si="24"/>
        <v>-0.13986013986014514</v>
      </c>
    </row>
    <row r="818" spans="1:9" ht="27.7" customHeight="1" thickBot="1" x14ac:dyDescent="0.3">
      <c r="A818" s="8">
        <v>35569</v>
      </c>
      <c r="B818" s="12">
        <v>385.12</v>
      </c>
      <c r="C818" s="8">
        <v>35569</v>
      </c>
      <c r="E818" s="15">
        <v>534.10084734862403</v>
      </c>
      <c r="F818" s="15">
        <v>408.80637454086849</v>
      </c>
      <c r="G818" s="103">
        <v>35569</v>
      </c>
      <c r="H818" s="45">
        <f t="shared" si="25"/>
        <v>-0.43999999999999773</v>
      </c>
      <c r="I818" s="45">
        <f t="shared" si="24"/>
        <v>-0.11411972196285862</v>
      </c>
    </row>
    <row r="819" spans="1:9" ht="27.7" customHeight="1" thickBot="1" x14ac:dyDescent="0.3">
      <c r="A819" s="8">
        <v>35571</v>
      </c>
      <c r="B819" s="12">
        <v>384.84</v>
      </c>
      <c r="C819" s="8">
        <v>35571</v>
      </c>
      <c r="E819" s="15">
        <v>534.77171558511202</v>
      </c>
      <c r="F819" s="15">
        <v>411.38298845108636</v>
      </c>
      <c r="G819" s="103">
        <v>35571</v>
      </c>
      <c r="H819" s="45">
        <f t="shared" si="25"/>
        <v>-0.28000000000002956</v>
      </c>
      <c r="I819" s="45">
        <f t="shared" si="24"/>
        <v>-7.2704611549654533E-2</v>
      </c>
    </row>
    <row r="820" spans="1:9" ht="27.7" customHeight="1" thickBot="1" x14ac:dyDescent="0.3">
      <c r="A820" s="8">
        <v>35573</v>
      </c>
      <c r="B820" s="12">
        <v>383.52</v>
      </c>
      <c r="C820" s="8">
        <v>35573</v>
      </c>
      <c r="E820" s="15">
        <v>532.93745026816907</v>
      </c>
      <c r="F820" s="15">
        <v>407.08341682291575</v>
      </c>
      <c r="G820" s="103">
        <v>35573</v>
      </c>
      <c r="H820" s="45">
        <f t="shared" si="25"/>
        <v>-1.3199999999999932</v>
      </c>
      <c r="I820" s="45">
        <f t="shared" si="24"/>
        <v>-0.34299968818209986</v>
      </c>
    </row>
    <row r="821" spans="1:9" ht="27.7" customHeight="1" thickBot="1" x14ac:dyDescent="0.3">
      <c r="A821" s="8">
        <v>35576</v>
      </c>
      <c r="B821" s="12">
        <v>380.95</v>
      </c>
      <c r="C821" s="8">
        <v>35576</v>
      </c>
      <c r="E821" s="15">
        <v>529.36619127987854</v>
      </c>
      <c r="F821" s="15">
        <v>406.03252144033553</v>
      </c>
      <c r="G821" s="103">
        <v>35576</v>
      </c>
      <c r="H821" s="45">
        <f t="shared" si="25"/>
        <v>-2.5699999999999932</v>
      </c>
      <c r="I821" s="45">
        <f t="shared" si="24"/>
        <v>-0.67010846891948095</v>
      </c>
    </row>
    <row r="822" spans="1:9" ht="27.7" customHeight="1" thickBot="1" x14ac:dyDescent="0.3">
      <c r="A822" s="8">
        <v>35578</v>
      </c>
      <c r="B822" s="12">
        <v>379.6</v>
      </c>
      <c r="C822" s="8">
        <v>35578</v>
      </c>
      <c r="E822" s="15">
        <v>527.49023811482323</v>
      </c>
      <c r="F822" s="15">
        <v>402.17996620259049</v>
      </c>
      <c r="G822" s="103">
        <v>35578</v>
      </c>
      <c r="H822" s="45">
        <f t="shared" si="25"/>
        <v>-1.3499999999999659</v>
      </c>
      <c r="I822" s="45">
        <f t="shared" si="24"/>
        <v>-0.35437721485758394</v>
      </c>
    </row>
    <row r="823" spans="1:9" ht="27.7" customHeight="1" thickBot="1" x14ac:dyDescent="0.3">
      <c r="A823" s="8">
        <v>35580</v>
      </c>
      <c r="B823" s="12">
        <v>379.22</v>
      </c>
      <c r="C823" s="8">
        <v>35580</v>
      </c>
      <c r="E823" s="15">
        <v>527.18482727873266</v>
      </c>
      <c r="F823" s="15">
        <v>402.53280963773381</v>
      </c>
      <c r="G823" s="103">
        <v>35580</v>
      </c>
      <c r="H823" s="45">
        <f t="shared" si="25"/>
        <v>-0.37999999999999545</v>
      </c>
      <c r="I823" s="45">
        <f t="shared" si="24"/>
        <v>-0.10010537407797561</v>
      </c>
    </row>
    <row r="824" spans="1:9" ht="27.7" customHeight="1" thickBot="1" x14ac:dyDescent="0.3">
      <c r="A824" s="8">
        <v>35583</v>
      </c>
      <c r="B824" s="12">
        <v>378.45</v>
      </c>
      <c r="C824" s="8">
        <v>35583</v>
      </c>
      <c r="E824" s="15">
        <v>526.37422978538962</v>
      </c>
      <c r="F824" s="15">
        <v>399.89381849150948</v>
      </c>
      <c r="G824" s="103">
        <v>35583</v>
      </c>
      <c r="H824" s="45">
        <f t="shared" si="25"/>
        <v>-0.77000000000003865</v>
      </c>
      <c r="I824" s="45">
        <f t="shared" si="24"/>
        <v>-0.20304836242815213</v>
      </c>
    </row>
    <row r="825" spans="1:9" ht="27.7" customHeight="1" thickBot="1" x14ac:dyDescent="0.3">
      <c r="A825" s="8">
        <v>35585</v>
      </c>
      <c r="B825" s="12">
        <v>379.22</v>
      </c>
      <c r="C825" s="8">
        <v>35585</v>
      </c>
      <c r="E825" s="15">
        <v>527.44519862390132</v>
      </c>
      <c r="F825" s="15">
        <v>399.45264355965304</v>
      </c>
      <c r="G825" s="103">
        <v>35585</v>
      </c>
      <c r="H825" s="45">
        <f t="shared" si="25"/>
        <v>0.77000000000003865</v>
      </c>
      <c r="I825" s="45">
        <f t="shared" si="24"/>
        <v>0.20346148764699132</v>
      </c>
    </row>
    <row r="826" spans="1:9" ht="27.7" customHeight="1" thickBot="1" x14ac:dyDescent="0.3">
      <c r="A826" s="8">
        <v>35587</v>
      </c>
      <c r="B826" s="12">
        <v>377.19</v>
      </c>
      <c r="C826" s="8">
        <v>35587</v>
      </c>
      <c r="E826" s="15">
        <v>524.62173532237045</v>
      </c>
      <c r="F826" s="15">
        <v>397.23778619852868</v>
      </c>
      <c r="G826" s="103">
        <v>35587</v>
      </c>
      <c r="H826" s="45">
        <f t="shared" si="25"/>
        <v>-2.0300000000000296</v>
      </c>
      <c r="I826" s="45">
        <f t="shared" si="24"/>
        <v>-0.53530931912874569</v>
      </c>
    </row>
    <row r="827" spans="1:9" ht="27.7" customHeight="1" thickBot="1" x14ac:dyDescent="0.3">
      <c r="A827" s="8">
        <v>35590</v>
      </c>
      <c r="B827" s="12">
        <v>377.68</v>
      </c>
      <c r="C827" s="8">
        <v>35590</v>
      </c>
      <c r="E827" s="15">
        <v>525.30326094687791</v>
      </c>
      <c r="F827" s="15">
        <v>398.27178846748865</v>
      </c>
      <c r="G827" s="103">
        <v>35590</v>
      </c>
      <c r="H827" s="45">
        <f t="shared" si="25"/>
        <v>0.49000000000000909</v>
      </c>
      <c r="I827" s="45">
        <f t="shared" si="24"/>
        <v>0.12990800392375437</v>
      </c>
    </row>
    <row r="828" spans="1:9" ht="27.7" customHeight="1" thickBot="1" x14ac:dyDescent="0.3">
      <c r="A828" s="8">
        <v>35592</v>
      </c>
      <c r="B828" s="12">
        <v>383.79</v>
      </c>
      <c r="C828" s="8">
        <v>35592</v>
      </c>
      <c r="E828" s="15">
        <v>534.23336393694206</v>
      </c>
      <c r="F828" s="15">
        <v>404.88614796493675</v>
      </c>
      <c r="G828" s="103">
        <v>35592</v>
      </c>
      <c r="H828" s="45">
        <f t="shared" si="25"/>
        <v>6.1100000000000136</v>
      </c>
      <c r="I828" s="45">
        <f t="shared" si="24"/>
        <v>1.6177716585469217</v>
      </c>
    </row>
    <row r="829" spans="1:9" ht="27.7" customHeight="1" thickBot="1" x14ac:dyDescent="0.3">
      <c r="A829" s="8">
        <v>35594</v>
      </c>
      <c r="B829" s="12">
        <v>388.61</v>
      </c>
      <c r="C829" s="8">
        <v>35594</v>
      </c>
      <c r="E829" s="15">
        <v>541.09844191305069</v>
      </c>
      <c r="F829" s="15">
        <v>407.41773670242105</v>
      </c>
      <c r="G829" s="103">
        <v>35594</v>
      </c>
      <c r="H829" s="45">
        <f t="shared" si="25"/>
        <v>4.8199999999999932</v>
      </c>
      <c r="I829" s="45">
        <f t="shared" si="24"/>
        <v>1.2558951509940313</v>
      </c>
    </row>
    <row r="830" spans="1:9" ht="27.7" customHeight="1" thickBot="1" x14ac:dyDescent="0.3">
      <c r="A830" s="8">
        <v>35597</v>
      </c>
      <c r="B830" s="12">
        <v>388.94</v>
      </c>
      <c r="C830" s="8">
        <v>35597</v>
      </c>
      <c r="E830" s="15">
        <v>541.55793211101593</v>
      </c>
      <c r="F830" s="15">
        <v>407.08127446015209</v>
      </c>
      <c r="G830" s="103">
        <v>35597</v>
      </c>
      <c r="H830" s="45">
        <f t="shared" si="25"/>
        <v>0.32999999999998408</v>
      </c>
      <c r="I830" s="45">
        <f t="shared" si="24"/>
        <v>8.4918041223844998E-2</v>
      </c>
    </row>
    <row r="831" spans="1:9" ht="27.7" customHeight="1" thickBot="1" x14ac:dyDescent="0.3">
      <c r="A831" s="8">
        <v>35599</v>
      </c>
      <c r="B831" s="12">
        <v>390.89</v>
      </c>
      <c r="C831" s="8">
        <v>35599</v>
      </c>
      <c r="E831" s="15">
        <v>544.34830321306799</v>
      </c>
      <c r="F831" s="15">
        <v>410.71059882454614</v>
      </c>
      <c r="G831" s="103">
        <v>35599</v>
      </c>
      <c r="H831" s="45">
        <f t="shared" si="25"/>
        <v>1.9499999999999886</v>
      </c>
      <c r="I831" s="45">
        <f t="shared" si="24"/>
        <v>0.50136267804802515</v>
      </c>
    </row>
    <row r="832" spans="1:9" ht="27.7" customHeight="1" thickBot="1" x14ac:dyDescent="0.3">
      <c r="A832" s="8">
        <v>35601</v>
      </c>
      <c r="B832" s="12">
        <v>390.2</v>
      </c>
      <c r="C832" s="8">
        <v>35601</v>
      </c>
      <c r="E832" s="15">
        <v>543.38741823464181</v>
      </c>
      <c r="F832" s="15">
        <v>409.49425765333461</v>
      </c>
      <c r="G832" s="103">
        <v>35601</v>
      </c>
      <c r="H832" s="45">
        <f t="shared" si="25"/>
        <v>-0.68999999999999773</v>
      </c>
      <c r="I832" s="45">
        <f t="shared" si="24"/>
        <v>-0.17652024866330623</v>
      </c>
    </row>
    <row r="833" spans="1:9" ht="27.7" customHeight="1" thickBot="1" x14ac:dyDescent="0.3">
      <c r="A833" s="8">
        <v>35604</v>
      </c>
      <c r="B833" s="12">
        <v>387.72</v>
      </c>
      <c r="C833" s="8">
        <v>35604</v>
      </c>
      <c r="E833" s="15">
        <v>539.97155537353729</v>
      </c>
      <c r="F833" s="15">
        <v>406.10242323567098</v>
      </c>
      <c r="G833" s="103">
        <v>35604</v>
      </c>
      <c r="H833" s="45">
        <f t="shared" si="25"/>
        <v>-2.4799999999999613</v>
      </c>
      <c r="I833" s="45">
        <f t="shared" si="24"/>
        <v>-0.63557150179394195</v>
      </c>
    </row>
    <row r="834" spans="1:9" ht="27.7" customHeight="1" thickBot="1" x14ac:dyDescent="0.3">
      <c r="A834" s="8">
        <v>35606</v>
      </c>
      <c r="B834" s="12">
        <v>385.97</v>
      </c>
      <c r="C834" s="8">
        <v>35606</v>
      </c>
      <c r="E834" s="15">
        <v>537.53435785495765</v>
      </c>
      <c r="F834" s="15">
        <v>405.18053730423986</v>
      </c>
      <c r="G834" s="103">
        <v>35606</v>
      </c>
      <c r="H834" s="45">
        <f t="shared" si="25"/>
        <v>-1.75</v>
      </c>
      <c r="I834" s="45">
        <f t="shared" si="24"/>
        <v>-0.45135664912823681</v>
      </c>
    </row>
    <row r="835" spans="1:9" ht="27.7" customHeight="1" thickBot="1" x14ac:dyDescent="0.3">
      <c r="A835" s="8">
        <v>35608</v>
      </c>
      <c r="B835" s="12">
        <v>382.32</v>
      </c>
      <c r="C835" s="8">
        <v>35608</v>
      </c>
      <c r="E835" s="15">
        <v>533.61100053739699</v>
      </c>
      <c r="F835" s="15">
        <v>400.85849796654259</v>
      </c>
      <c r="G835" s="103">
        <v>35608</v>
      </c>
      <c r="H835" s="45">
        <f t="shared" si="25"/>
        <v>-3.6500000000000341</v>
      </c>
      <c r="I835" s="45">
        <f t="shared" si="24"/>
        <v>-0.94566935254036166</v>
      </c>
    </row>
    <row r="836" spans="1:9" ht="27.7" customHeight="1" thickBot="1" x14ac:dyDescent="0.3">
      <c r="A836" s="8">
        <v>35611</v>
      </c>
      <c r="B836" s="12">
        <v>381.47</v>
      </c>
      <c r="C836" s="8">
        <v>35611</v>
      </c>
      <c r="E836" s="15">
        <v>532.42464002668146</v>
      </c>
      <c r="F836" s="15">
        <v>398.67177961414791</v>
      </c>
      <c r="G836" s="103">
        <v>35611</v>
      </c>
      <c r="H836" s="45">
        <f t="shared" si="25"/>
        <v>-0.84999999999996589</v>
      </c>
      <c r="I836" s="45">
        <f t="shared" si="24"/>
        <v>-0.22232684662062302</v>
      </c>
    </row>
    <row r="837" spans="1:9" ht="27.7" customHeight="1" thickBot="1" x14ac:dyDescent="0.3">
      <c r="A837" s="8">
        <v>35613</v>
      </c>
      <c r="B837" s="12">
        <v>380.27</v>
      </c>
      <c r="C837" s="8">
        <v>35613</v>
      </c>
      <c r="E837" s="15">
        <v>531.02122653570291</v>
      </c>
      <c r="F837" s="15">
        <v>396.43129036145882</v>
      </c>
      <c r="G837" s="103">
        <v>35613</v>
      </c>
      <c r="H837" s="45">
        <f t="shared" si="25"/>
        <v>-1.2000000000000455</v>
      </c>
      <c r="I837" s="45">
        <f t="shared" si="24"/>
        <v>-0.31457257451439047</v>
      </c>
    </row>
    <row r="838" spans="1:9" ht="27.7" customHeight="1" thickBot="1" x14ac:dyDescent="0.3">
      <c r="A838" s="8">
        <v>35615</v>
      </c>
      <c r="B838" s="12">
        <v>380.56</v>
      </c>
      <c r="C838" s="8">
        <v>35615</v>
      </c>
      <c r="E838" s="15">
        <v>531.70901613969056</v>
      </c>
      <c r="F838" s="15">
        <v>396.2860674054582</v>
      </c>
      <c r="G838" s="103">
        <v>35615</v>
      </c>
      <c r="H838" s="45">
        <f t="shared" si="25"/>
        <v>0.29000000000002046</v>
      </c>
      <c r="I838" s="45">
        <f t="shared" si="24"/>
        <v>7.6261603597449309E-2</v>
      </c>
    </row>
    <row r="839" spans="1:9" ht="27.7" customHeight="1" thickBot="1" x14ac:dyDescent="0.3">
      <c r="A839" s="8">
        <v>35618</v>
      </c>
      <c r="B839" s="12">
        <v>380.83</v>
      </c>
      <c r="C839" s="8">
        <v>35618</v>
      </c>
      <c r="E839" s="15">
        <v>532.36694327789223</v>
      </c>
      <c r="F839" s="15">
        <v>397.34157954270501</v>
      </c>
      <c r="G839" s="103">
        <v>35618</v>
      </c>
      <c r="H839" s="45">
        <f t="shared" si="25"/>
        <v>0.26999999999998181</v>
      </c>
      <c r="I839" s="45">
        <f t="shared" ref="I839:I902" si="26">H839/B838*100</f>
        <v>7.0948076518809605E-2</v>
      </c>
    </row>
    <row r="840" spans="1:9" ht="27.7" customHeight="1" thickBot="1" x14ac:dyDescent="0.3">
      <c r="A840" s="8">
        <v>35620</v>
      </c>
      <c r="B840" s="12">
        <v>381.86</v>
      </c>
      <c r="C840" s="8">
        <v>35620</v>
      </c>
      <c r="E840" s="15">
        <v>534.19852892868028</v>
      </c>
      <c r="F840" s="15">
        <v>396.80578721158827</v>
      </c>
      <c r="G840" s="103">
        <v>35620</v>
      </c>
      <c r="H840" s="45">
        <f t="shared" ref="H840:H903" si="27">B840-B839</f>
        <v>1.0300000000000296</v>
      </c>
      <c r="I840" s="45">
        <f t="shared" si="26"/>
        <v>0.27046188588084696</v>
      </c>
    </row>
    <row r="841" spans="1:9" ht="27.7" customHeight="1" thickBot="1" x14ac:dyDescent="0.3">
      <c r="A841" s="8">
        <v>35622</v>
      </c>
      <c r="B841" s="12">
        <v>380.97</v>
      </c>
      <c r="C841" s="8">
        <v>35622</v>
      </c>
      <c r="E841" s="15">
        <v>532.95347395893612</v>
      </c>
      <c r="F841" s="15">
        <v>396.08682917144785</v>
      </c>
      <c r="G841" s="103">
        <v>35622</v>
      </c>
      <c r="H841" s="45">
        <f t="shared" si="27"/>
        <v>-0.88999999999998636</v>
      </c>
      <c r="I841" s="45">
        <f t="shared" si="26"/>
        <v>-0.23306971141255597</v>
      </c>
    </row>
    <row r="842" spans="1:9" ht="27.7" customHeight="1" thickBot="1" x14ac:dyDescent="0.3">
      <c r="A842" s="8">
        <v>35625</v>
      </c>
      <c r="B842" s="12">
        <v>380.46</v>
      </c>
      <c r="C842" s="8">
        <v>35625</v>
      </c>
      <c r="E842" s="15">
        <v>532.30757070086372</v>
      </c>
      <c r="F842" s="15">
        <v>392.47103847931919</v>
      </c>
      <c r="G842" s="103">
        <v>35625</v>
      </c>
      <c r="H842" s="45">
        <f t="shared" si="27"/>
        <v>-0.51000000000004775</v>
      </c>
      <c r="I842" s="45">
        <f t="shared" si="26"/>
        <v>-0.13386880856761627</v>
      </c>
    </row>
    <row r="843" spans="1:9" ht="27.7" customHeight="1" thickBot="1" x14ac:dyDescent="0.3">
      <c r="A843" s="8">
        <v>35627</v>
      </c>
      <c r="B843" s="12">
        <v>379.24</v>
      </c>
      <c r="C843" s="8">
        <v>35627</v>
      </c>
      <c r="E843" s="15">
        <v>530.60064951005518</v>
      </c>
      <c r="F843" s="15">
        <v>390.84589336479343</v>
      </c>
      <c r="G843" s="103">
        <v>35627</v>
      </c>
      <c r="H843" s="45">
        <f t="shared" si="27"/>
        <v>-1.2199999999999704</v>
      </c>
      <c r="I843" s="45">
        <f t="shared" si="26"/>
        <v>-0.32066445881300809</v>
      </c>
    </row>
    <row r="844" spans="1:9" ht="27.7" customHeight="1" thickBot="1" x14ac:dyDescent="0.3">
      <c r="A844" s="8">
        <v>35629</v>
      </c>
      <c r="B844" s="12">
        <v>379.28</v>
      </c>
      <c r="C844" s="8">
        <v>35629</v>
      </c>
      <c r="E844" s="15">
        <v>530.65661413926193</v>
      </c>
      <c r="F844" s="15">
        <v>390.06462051197917</v>
      </c>
      <c r="G844" s="103">
        <v>35629</v>
      </c>
      <c r="H844" s="45">
        <f t="shared" si="27"/>
        <v>3.999999999996362E-2</v>
      </c>
      <c r="I844" s="45">
        <f t="shared" si="26"/>
        <v>1.0547410610685481E-2</v>
      </c>
    </row>
    <row r="845" spans="1:9" ht="27.7" customHeight="1" thickBot="1" x14ac:dyDescent="0.3">
      <c r="A845" s="8">
        <v>35632</v>
      </c>
      <c r="B845" s="12">
        <v>379.42</v>
      </c>
      <c r="C845" s="8">
        <v>35632</v>
      </c>
      <c r="E845" s="15">
        <v>530.85249034148592</v>
      </c>
      <c r="F845" s="15">
        <v>390.46421243534286</v>
      </c>
      <c r="G845" s="103">
        <v>35632</v>
      </c>
      <c r="H845" s="45">
        <f t="shared" si="27"/>
        <v>0.1400000000000432</v>
      </c>
      <c r="I845" s="45">
        <f t="shared" si="26"/>
        <v>3.6912043872612113E-2</v>
      </c>
    </row>
    <row r="846" spans="1:9" ht="27.7" customHeight="1" thickBot="1" x14ac:dyDescent="0.3">
      <c r="A846" s="8">
        <v>35634</v>
      </c>
      <c r="B846" s="12">
        <v>379.68</v>
      </c>
      <c r="C846" s="8">
        <v>35634</v>
      </c>
      <c r="E846" s="15">
        <v>531.21626043133028</v>
      </c>
      <c r="F846" s="15">
        <v>387.59431951638436</v>
      </c>
      <c r="G846" s="103">
        <v>35634</v>
      </c>
      <c r="H846" s="45">
        <f t="shared" si="27"/>
        <v>0.25999999999999091</v>
      </c>
      <c r="I846" s="45">
        <f t="shared" si="26"/>
        <v>6.8525644404615171E-2</v>
      </c>
    </row>
    <row r="847" spans="1:9" ht="27.7" customHeight="1" thickBot="1" x14ac:dyDescent="0.3">
      <c r="A847" s="8">
        <v>35636</v>
      </c>
      <c r="B847" s="12">
        <v>376.31</v>
      </c>
      <c r="C847" s="8">
        <v>35636</v>
      </c>
      <c r="E847" s="15">
        <v>526.66427077169863</v>
      </c>
      <c r="F847" s="15">
        <v>383.06400483649156</v>
      </c>
      <c r="G847" s="103">
        <v>35636</v>
      </c>
      <c r="H847" s="45">
        <f t="shared" si="27"/>
        <v>-3.3700000000000045</v>
      </c>
      <c r="I847" s="45">
        <f t="shared" si="26"/>
        <v>-0.88758954909397503</v>
      </c>
    </row>
    <row r="848" spans="1:9" ht="27.7" customHeight="1" thickBot="1" x14ac:dyDescent="0.3">
      <c r="A848" s="8">
        <v>35639</v>
      </c>
      <c r="B848" s="12">
        <v>374.49</v>
      </c>
      <c r="C848" s="8">
        <v>35639</v>
      </c>
      <c r="E848" s="15">
        <v>525.53436953169057</v>
      </c>
      <c r="F848" s="15">
        <v>381.69470934384429</v>
      </c>
      <c r="G848" s="103">
        <v>35639</v>
      </c>
      <c r="H848" s="45">
        <f t="shared" si="27"/>
        <v>-1.8199999999999932</v>
      </c>
      <c r="I848" s="45">
        <f t="shared" si="26"/>
        <v>-0.48364380431027432</v>
      </c>
    </row>
    <row r="849" spans="1:9" ht="27.7" customHeight="1" thickBot="1" x14ac:dyDescent="0.3">
      <c r="A849" s="8">
        <v>35641</v>
      </c>
      <c r="B849" s="12">
        <v>370.4</v>
      </c>
      <c r="C849" s="8">
        <v>35641</v>
      </c>
      <c r="E849" s="15">
        <v>519.79473543896552</v>
      </c>
      <c r="F849" s="15">
        <v>377.05566153387144</v>
      </c>
      <c r="G849" s="103">
        <v>35641</v>
      </c>
      <c r="H849" s="45">
        <f t="shared" si="27"/>
        <v>-4.0900000000000318</v>
      </c>
      <c r="I849" s="45">
        <f t="shared" si="26"/>
        <v>-1.0921519933776687</v>
      </c>
    </row>
    <row r="850" spans="1:9" ht="27.7" customHeight="1" thickBot="1" x14ac:dyDescent="0.3">
      <c r="A850" s="8">
        <v>35643</v>
      </c>
      <c r="B850" s="12">
        <v>367.66</v>
      </c>
      <c r="C850" s="8">
        <v>35643</v>
      </c>
      <c r="E850" s="15">
        <v>515.94960159689549</v>
      </c>
      <c r="F850" s="15">
        <v>373.09571448103344</v>
      </c>
      <c r="G850" s="103">
        <v>35643</v>
      </c>
      <c r="H850" s="45">
        <f t="shared" si="27"/>
        <v>-2.7399999999999523</v>
      </c>
      <c r="I850" s="45">
        <f t="shared" si="26"/>
        <v>-0.73974082073432845</v>
      </c>
    </row>
    <row r="851" spans="1:9" ht="27.7" customHeight="1" thickBot="1" x14ac:dyDescent="0.3">
      <c r="A851" s="8">
        <v>35646</v>
      </c>
      <c r="B851" s="12">
        <v>365.92</v>
      </c>
      <c r="C851" s="8">
        <v>35646</v>
      </c>
      <c r="E851" s="15">
        <v>513.50780127382905</v>
      </c>
      <c r="F851" s="15">
        <v>369.52815912220569</v>
      </c>
      <c r="G851" s="103">
        <v>35646</v>
      </c>
      <c r="H851" s="45">
        <f t="shared" si="27"/>
        <v>-1.7400000000000091</v>
      </c>
      <c r="I851" s="45">
        <f t="shared" si="26"/>
        <v>-0.47326334113039464</v>
      </c>
    </row>
    <row r="852" spans="1:9" ht="27.7" customHeight="1" thickBot="1" x14ac:dyDescent="0.3">
      <c r="A852" s="8">
        <v>35648</v>
      </c>
      <c r="B852" s="12">
        <v>364.26</v>
      </c>
      <c r="C852" s="8">
        <v>35648</v>
      </c>
      <c r="E852" s="15">
        <v>511.17826763228288</v>
      </c>
      <c r="F852" s="15">
        <v>365.69228939562561</v>
      </c>
      <c r="G852" s="103">
        <v>35648</v>
      </c>
      <c r="H852" s="45">
        <f t="shared" si="27"/>
        <v>-1.660000000000025</v>
      </c>
      <c r="I852" s="45">
        <f t="shared" si="26"/>
        <v>-0.45365107127241605</v>
      </c>
    </row>
    <row r="853" spans="1:9" ht="27.7" customHeight="1" thickBot="1" x14ac:dyDescent="0.3">
      <c r="A853" s="8">
        <v>35650</v>
      </c>
      <c r="B853" s="12">
        <v>363.85</v>
      </c>
      <c r="C853" s="8">
        <v>35650</v>
      </c>
      <c r="E853" s="15">
        <v>510.60290088949137</v>
      </c>
      <c r="F853" s="15">
        <v>365.06470195946679</v>
      </c>
      <c r="G853" s="103">
        <v>35650</v>
      </c>
      <c r="H853" s="45">
        <f t="shared" si="27"/>
        <v>-0.40999999999996817</v>
      </c>
      <c r="I853" s="45">
        <f t="shared" si="26"/>
        <v>-0.11255696480535007</v>
      </c>
    </row>
    <row r="854" spans="1:9" ht="27.7" customHeight="1" thickBot="1" x14ac:dyDescent="0.3">
      <c r="A854" s="8">
        <v>35653</v>
      </c>
      <c r="B854" s="12">
        <v>363.34</v>
      </c>
      <c r="C854" s="8">
        <v>35653</v>
      </c>
      <c r="E854" s="15">
        <v>510.05067492897274</v>
      </c>
      <c r="F854" s="15">
        <v>365.48439282903831</v>
      </c>
      <c r="G854" s="103">
        <v>35653</v>
      </c>
      <c r="H854" s="45">
        <f t="shared" si="27"/>
        <v>-0.51000000000004775</v>
      </c>
      <c r="I854" s="45">
        <f t="shared" si="26"/>
        <v>-0.14016765150475408</v>
      </c>
    </row>
    <row r="855" spans="1:9" ht="27.7" customHeight="1" thickBot="1" x14ac:dyDescent="0.3">
      <c r="A855" s="8">
        <v>35655</v>
      </c>
      <c r="B855" s="12">
        <v>362.9</v>
      </c>
      <c r="C855" s="8">
        <v>35655</v>
      </c>
      <c r="E855" s="15">
        <v>509.43301021556726</v>
      </c>
      <c r="F855" s="15">
        <v>363.66590620719808</v>
      </c>
      <c r="G855" s="103">
        <v>35655</v>
      </c>
      <c r="H855" s="45">
        <f t="shared" si="27"/>
        <v>-0.43999999999999773</v>
      </c>
      <c r="I855" s="45">
        <f t="shared" si="26"/>
        <v>-0.12109869543678035</v>
      </c>
    </row>
    <row r="856" spans="1:9" ht="27.7" customHeight="1" thickBot="1" x14ac:dyDescent="0.3">
      <c r="A856" s="8">
        <v>35657</v>
      </c>
      <c r="B856" s="12">
        <v>364.44</v>
      </c>
      <c r="C856" s="8">
        <v>35657</v>
      </c>
      <c r="E856" s="15">
        <v>511.59483671248648</v>
      </c>
      <c r="F856" s="15">
        <v>365.90704004369081</v>
      </c>
      <c r="G856" s="103">
        <v>35657</v>
      </c>
      <c r="H856" s="45">
        <f t="shared" si="27"/>
        <v>1.5400000000000205</v>
      </c>
      <c r="I856" s="45">
        <f t="shared" si="26"/>
        <v>0.42435932763847356</v>
      </c>
    </row>
    <row r="857" spans="1:9" ht="27.7" customHeight="1" thickBot="1" x14ac:dyDescent="0.3">
      <c r="A857" s="8">
        <v>35660</v>
      </c>
      <c r="B857" s="12">
        <v>365.47</v>
      </c>
      <c r="C857" s="8">
        <v>35660</v>
      </c>
      <c r="E857" s="15">
        <v>513.04073365523118</v>
      </c>
      <c r="F857" s="15">
        <v>368.63517383034218</v>
      </c>
      <c r="G857" s="103">
        <v>35660</v>
      </c>
      <c r="H857" s="45">
        <f t="shared" si="27"/>
        <v>1.0300000000000296</v>
      </c>
      <c r="I857" s="45">
        <f t="shared" si="26"/>
        <v>0.28262539787071389</v>
      </c>
    </row>
    <row r="858" spans="1:9" ht="27.7" customHeight="1" thickBot="1" x14ac:dyDescent="0.3">
      <c r="A858" s="8">
        <v>35662</v>
      </c>
      <c r="B858" s="12">
        <v>366.26</v>
      </c>
      <c r="C858" s="8">
        <v>35662</v>
      </c>
      <c r="E858" s="15">
        <v>514.14972257248189</v>
      </c>
      <c r="F858" s="15">
        <v>367.14970649765644</v>
      </c>
      <c r="G858" s="103">
        <v>35662</v>
      </c>
      <c r="H858" s="45">
        <f t="shared" si="27"/>
        <v>0.78999999999996362</v>
      </c>
      <c r="I858" s="45">
        <f t="shared" si="26"/>
        <v>0.21616001313376296</v>
      </c>
    </row>
    <row r="859" spans="1:9" ht="27.7" customHeight="1" thickBot="1" x14ac:dyDescent="0.3">
      <c r="A859" s="8">
        <v>35664</v>
      </c>
      <c r="B859" s="12">
        <v>367.31</v>
      </c>
      <c r="C859" s="8">
        <v>35664</v>
      </c>
      <c r="E859" s="15">
        <v>515.62369518401772</v>
      </c>
      <c r="F859" s="15">
        <v>367.56777109979822</v>
      </c>
      <c r="G859" s="103">
        <v>35664</v>
      </c>
      <c r="H859" s="45">
        <f t="shared" si="27"/>
        <v>1.0500000000000114</v>
      </c>
      <c r="I859" s="45">
        <f t="shared" si="26"/>
        <v>0.28668159231147583</v>
      </c>
    </row>
    <row r="860" spans="1:9" ht="27.7" customHeight="1" thickBot="1" x14ac:dyDescent="0.3">
      <c r="A860" s="8">
        <v>35667</v>
      </c>
      <c r="B860" s="12">
        <v>368.02</v>
      </c>
      <c r="C860" s="8">
        <v>35667</v>
      </c>
      <c r="E860" s="15">
        <v>516.6203814261039</v>
      </c>
      <c r="F860" s="15">
        <v>369.75379694128321</v>
      </c>
      <c r="G860" s="103">
        <v>35667</v>
      </c>
      <c r="H860" s="45">
        <f t="shared" si="27"/>
        <v>0.70999999999997954</v>
      </c>
      <c r="I860" s="45">
        <f t="shared" si="26"/>
        <v>0.19329721488660248</v>
      </c>
    </row>
    <row r="861" spans="1:9" ht="27.7" customHeight="1" thickBot="1" x14ac:dyDescent="0.3">
      <c r="A861" s="8">
        <v>35669</v>
      </c>
      <c r="B861" s="12">
        <v>369.21</v>
      </c>
      <c r="C861" s="8">
        <v>35669</v>
      </c>
      <c r="E861" s="15">
        <v>518.29088371917783</v>
      </c>
      <c r="F861" s="15">
        <v>371.76184942806469</v>
      </c>
      <c r="G861" s="103">
        <v>35669</v>
      </c>
      <c r="H861" s="45">
        <f t="shared" si="27"/>
        <v>1.1899999999999977</v>
      </c>
      <c r="I861" s="45">
        <f t="shared" si="26"/>
        <v>0.32335199173957874</v>
      </c>
    </row>
    <row r="862" spans="1:9" ht="27.7" customHeight="1" thickBot="1" x14ac:dyDescent="0.3">
      <c r="A862" s="8">
        <v>35671</v>
      </c>
      <c r="B862" s="12">
        <v>369.67</v>
      </c>
      <c r="C862" s="8">
        <v>35671</v>
      </c>
      <c r="E862" s="15">
        <v>518.9366241013746</v>
      </c>
      <c r="F862" s="15">
        <v>372.58203840482298</v>
      </c>
      <c r="G862" s="103">
        <v>35671</v>
      </c>
      <c r="H862" s="45">
        <f t="shared" si="27"/>
        <v>0.46000000000003638</v>
      </c>
      <c r="I862" s="45">
        <f t="shared" si="26"/>
        <v>0.12459034154005481</v>
      </c>
    </row>
    <row r="863" spans="1:9" ht="27.7" customHeight="1" thickBot="1" x14ac:dyDescent="0.3">
      <c r="A863" s="8">
        <v>35674</v>
      </c>
      <c r="B863" s="12">
        <v>370.38</v>
      </c>
      <c r="C863" s="8">
        <v>35674</v>
      </c>
      <c r="E863" s="15">
        <v>520.11879650140406</v>
      </c>
      <c r="F863" s="15">
        <v>371.49654600400112</v>
      </c>
      <c r="G863" s="103">
        <v>35674</v>
      </c>
      <c r="H863" s="45">
        <f t="shared" si="27"/>
        <v>0.70999999999997954</v>
      </c>
      <c r="I863" s="45">
        <f t="shared" si="26"/>
        <v>0.19206319149511172</v>
      </c>
    </row>
    <row r="864" spans="1:9" ht="27.7" customHeight="1" thickBot="1" x14ac:dyDescent="0.3">
      <c r="A864" s="23">
        <v>35676</v>
      </c>
      <c r="B864" s="12">
        <v>371.18</v>
      </c>
      <c r="C864" s="23">
        <v>35676</v>
      </c>
      <c r="E864" s="15">
        <v>521.24222389273496</v>
      </c>
      <c r="F864" s="15">
        <v>370.98418796549021</v>
      </c>
      <c r="G864" s="104">
        <v>35676</v>
      </c>
      <c r="H864" s="45">
        <f t="shared" si="27"/>
        <v>0.80000000000001137</v>
      </c>
      <c r="I864" s="45">
        <f t="shared" si="26"/>
        <v>0.21599438414601529</v>
      </c>
    </row>
    <row r="865" spans="1:9" ht="27.7" customHeight="1" thickBot="1" x14ac:dyDescent="0.3">
      <c r="A865" s="8">
        <v>35678</v>
      </c>
      <c r="B865" s="12">
        <v>374</v>
      </c>
      <c r="C865" s="8">
        <v>35678</v>
      </c>
      <c r="E865" s="15">
        <v>525.20230544717617</v>
      </c>
      <c r="F865" s="15">
        <v>374.19236047994917</v>
      </c>
      <c r="G865" s="103">
        <v>35678</v>
      </c>
      <c r="H865" s="45">
        <f t="shared" si="27"/>
        <v>2.8199999999999932</v>
      </c>
      <c r="I865" s="45">
        <f t="shared" si="26"/>
        <v>0.7597392100867485</v>
      </c>
    </row>
    <row r="866" spans="1:9" ht="27.7" customHeight="1" thickBot="1" x14ac:dyDescent="0.3">
      <c r="A866" s="8">
        <v>35681</v>
      </c>
      <c r="B866" s="12">
        <v>375.65</v>
      </c>
      <c r="C866" s="8">
        <v>35681</v>
      </c>
      <c r="E866" s="15">
        <v>527.519374441796</v>
      </c>
      <c r="F866" s="15">
        <v>376.26954790258276</v>
      </c>
      <c r="G866" s="103">
        <v>35681</v>
      </c>
      <c r="H866" s="45">
        <f t="shared" si="27"/>
        <v>1.6499999999999773</v>
      </c>
      <c r="I866" s="45">
        <f t="shared" si="26"/>
        <v>0.44117647058822923</v>
      </c>
    </row>
    <row r="867" spans="1:9" ht="27.7" customHeight="1" thickBot="1" x14ac:dyDescent="0.3">
      <c r="A867" s="8">
        <v>35683</v>
      </c>
      <c r="B867" s="12">
        <v>378.3</v>
      </c>
      <c r="C867" s="8">
        <v>35683</v>
      </c>
      <c r="E867" s="15">
        <v>531.24072767557948</v>
      </c>
      <c r="F867" s="15">
        <v>377.7071116716462</v>
      </c>
      <c r="G867" s="103">
        <v>35683</v>
      </c>
      <c r="H867" s="45">
        <f t="shared" si="27"/>
        <v>2.6500000000000341</v>
      </c>
      <c r="I867" s="45">
        <f t="shared" si="26"/>
        <v>0.70544389724478485</v>
      </c>
    </row>
    <row r="868" spans="1:9" ht="27.7" customHeight="1" thickBot="1" x14ac:dyDescent="0.3">
      <c r="A868" s="8">
        <v>35685</v>
      </c>
      <c r="B868" s="12">
        <v>378.88</v>
      </c>
      <c r="C868" s="8">
        <v>35685</v>
      </c>
      <c r="E868" s="15">
        <v>532.05521253429436</v>
      </c>
      <c r="F868" s="15">
        <v>380.50625272003521</v>
      </c>
      <c r="G868" s="103">
        <v>35685</v>
      </c>
      <c r="H868" s="45">
        <f t="shared" si="27"/>
        <v>0.57999999999998408</v>
      </c>
      <c r="I868" s="45">
        <f t="shared" si="26"/>
        <v>0.15331747290509756</v>
      </c>
    </row>
    <row r="869" spans="1:9" ht="27.7" customHeight="1" thickBot="1" x14ac:dyDescent="0.3">
      <c r="A869" s="8">
        <v>35688</v>
      </c>
      <c r="B869" s="12">
        <v>379.59</v>
      </c>
      <c r="C869" s="8">
        <v>35688</v>
      </c>
      <c r="E869" s="15">
        <v>533.05225434410056</v>
      </c>
      <c r="F869" s="15">
        <v>381.56647867989835</v>
      </c>
      <c r="G869" s="103">
        <v>35688</v>
      </c>
      <c r="H869" s="45">
        <f t="shared" si="27"/>
        <v>0.70999999999997954</v>
      </c>
      <c r="I869" s="45">
        <f t="shared" si="26"/>
        <v>0.18739442567567027</v>
      </c>
    </row>
    <row r="870" spans="1:9" ht="27.7" customHeight="1" thickBot="1" x14ac:dyDescent="0.3">
      <c r="A870" s="8">
        <v>35690</v>
      </c>
      <c r="B870" s="12">
        <v>383.3</v>
      </c>
      <c r="C870" s="8">
        <v>35690</v>
      </c>
      <c r="E870" s="15">
        <v>538.32014714825277</v>
      </c>
      <c r="F870" s="15">
        <v>385.82923964667492</v>
      </c>
      <c r="G870" s="103">
        <v>35690</v>
      </c>
      <c r="H870" s="45">
        <f t="shared" si="27"/>
        <v>3.7100000000000364</v>
      </c>
      <c r="I870" s="45">
        <f t="shared" si="26"/>
        <v>0.97737032060908791</v>
      </c>
    </row>
    <row r="871" spans="1:9" ht="27.7" customHeight="1" thickBot="1" x14ac:dyDescent="0.3">
      <c r="A871" s="8">
        <v>35692</v>
      </c>
      <c r="B871" s="12">
        <v>386.39</v>
      </c>
      <c r="C871" s="8">
        <v>35692</v>
      </c>
      <c r="E871" s="15">
        <v>543.2596383671023</v>
      </c>
      <c r="F871" s="15">
        <v>388.92620070729731</v>
      </c>
      <c r="G871" s="103">
        <v>35692</v>
      </c>
      <c r="H871" s="45">
        <f t="shared" si="27"/>
        <v>3.089999999999975</v>
      </c>
      <c r="I871" s="45">
        <f t="shared" si="26"/>
        <v>0.80615705713539643</v>
      </c>
    </row>
    <row r="872" spans="1:9" ht="27.7" customHeight="1" thickBot="1" x14ac:dyDescent="0.3">
      <c r="A872" s="8">
        <v>35695</v>
      </c>
      <c r="B872" s="12">
        <v>388.59</v>
      </c>
      <c r="C872" s="8">
        <v>35695</v>
      </c>
      <c r="E872" s="15">
        <v>546.35281159727799</v>
      </c>
      <c r="F872" s="15">
        <v>391.58647692104125</v>
      </c>
      <c r="G872" s="103">
        <v>35695</v>
      </c>
      <c r="H872" s="45">
        <f t="shared" si="27"/>
        <v>2.1999999999999886</v>
      </c>
      <c r="I872" s="45">
        <f t="shared" si="26"/>
        <v>0.56937291337767248</v>
      </c>
    </row>
    <row r="873" spans="1:9" ht="27.7" customHeight="1" thickBot="1" x14ac:dyDescent="0.3">
      <c r="A873" s="8">
        <v>35697</v>
      </c>
      <c r="B873" s="12">
        <v>392.84</v>
      </c>
      <c r="C873" s="8">
        <v>35697</v>
      </c>
      <c r="E873" s="15">
        <v>552.3282598828448</v>
      </c>
      <c r="F873" s="15">
        <v>394.86107805531429</v>
      </c>
      <c r="G873" s="103">
        <v>35697</v>
      </c>
      <c r="H873" s="45">
        <f t="shared" si="27"/>
        <v>4.25</v>
      </c>
      <c r="I873" s="45">
        <f t="shared" si="26"/>
        <v>1.0936977276821329</v>
      </c>
    </row>
    <row r="874" spans="1:9" ht="27.7" customHeight="1" thickBot="1" x14ac:dyDescent="0.3">
      <c r="A874" s="8">
        <v>35699</v>
      </c>
      <c r="B874" s="12">
        <v>396.21</v>
      </c>
      <c r="C874" s="8">
        <v>35699</v>
      </c>
      <c r="E874" s="15">
        <v>557.06643887634129</v>
      </c>
      <c r="F874" s="15">
        <v>400.36046354574449</v>
      </c>
      <c r="G874" s="103">
        <v>35699</v>
      </c>
      <c r="H874" s="45">
        <f t="shared" si="27"/>
        <v>3.3700000000000045</v>
      </c>
      <c r="I874" s="45">
        <f t="shared" si="26"/>
        <v>0.85785561551776934</v>
      </c>
    </row>
    <row r="875" spans="1:9" ht="27.7" customHeight="1" thickBot="1" x14ac:dyDescent="0.3">
      <c r="A875" s="8">
        <v>35702</v>
      </c>
      <c r="B875" s="12">
        <v>398.85</v>
      </c>
      <c r="C875" s="8">
        <v>35702</v>
      </c>
      <c r="E875" s="15">
        <v>560.77824675255226</v>
      </c>
      <c r="F875" s="15">
        <v>402.65993874526583</v>
      </c>
      <c r="G875" s="103">
        <v>35702</v>
      </c>
      <c r="H875" s="45">
        <f t="shared" si="27"/>
        <v>2.6400000000000432</v>
      </c>
      <c r="I875" s="45">
        <f t="shared" si="26"/>
        <v>0.66631331869464261</v>
      </c>
    </row>
    <row r="876" spans="1:9" ht="27.7" customHeight="1" thickBot="1" x14ac:dyDescent="0.3">
      <c r="A876" s="8">
        <v>35704</v>
      </c>
      <c r="B876" s="12">
        <v>402.85</v>
      </c>
      <c r="C876" s="8">
        <v>35704</v>
      </c>
      <c r="E876" s="15">
        <v>566.40219808014467</v>
      </c>
      <c r="F876" s="15">
        <v>406.54958923427512</v>
      </c>
      <c r="G876" s="103">
        <v>35704</v>
      </c>
      <c r="H876" s="45">
        <f t="shared" si="27"/>
        <v>4</v>
      </c>
      <c r="I876" s="45">
        <f t="shared" si="26"/>
        <v>1.0028832894571893</v>
      </c>
    </row>
    <row r="877" spans="1:9" ht="27.7" customHeight="1" thickBot="1" x14ac:dyDescent="0.3">
      <c r="A877" s="8">
        <v>35706</v>
      </c>
      <c r="B877" s="12">
        <v>403.71</v>
      </c>
      <c r="C877" s="8">
        <v>35706</v>
      </c>
      <c r="E877" s="15">
        <v>567.61134761557696</v>
      </c>
      <c r="F877" s="15">
        <v>406.21189039956545</v>
      </c>
      <c r="G877" s="103">
        <v>35706</v>
      </c>
      <c r="H877" s="45">
        <f t="shared" si="27"/>
        <v>0.8599999999999568</v>
      </c>
      <c r="I877" s="45">
        <f t="shared" si="26"/>
        <v>0.21347896239293948</v>
      </c>
    </row>
    <row r="878" spans="1:9" ht="27.7" customHeight="1" thickBot="1" x14ac:dyDescent="0.3">
      <c r="A878" s="8">
        <v>35709</v>
      </c>
      <c r="B878" s="12">
        <v>405.14</v>
      </c>
      <c r="C878" s="8">
        <v>35709</v>
      </c>
      <c r="E878" s="15">
        <v>569.62191021519118</v>
      </c>
      <c r="F878" s="15">
        <v>409.10345525323419</v>
      </c>
      <c r="G878" s="103">
        <v>35709</v>
      </c>
      <c r="H878" s="45">
        <f t="shared" si="27"/>
        <v>1.4300000000000068</v>
      </c>
      <c r="I878" s="45">
        <f t="shared" si="26"/>
        <v>0.3542146590374296</v>
      </c>
    </row>
    <row r="879" spans="1:9" ht="27.7" customHeight="1" thickBot="1" x14ac:dyDescent="0.3">
      <c r="A879" s="8">
        <v>35711</v>
      </c>
      <c r="B879" s="12">
        <v>408.19</v>
      </c>
      <c r="C879" s="8">
        <v>35711</v>
      </c>
      <c r="E879" s="15">
        <v>573.91017310248037</v>
      </c>
      <c r="F879" s="15">
        <v>411.18763598609809</v>
      </c>
      <c r="G879" s="103">
        <v>35711</v>
      </c>
      <c r="H879" s="45">
        <f t="shared" si="27"/>
        <v>3.0500000000000114</v>
      </c>
      <c r="I879" s="45">
        <f t="shared" si="26"/>
        <v>0.75282618354149466</v>
      </c>
    </row>
    <row r="880" spans="1:9" ht="27.7" customHeight="1" thickBot="1" x14ac:dyDescent="0.3">
      <c r="A880" s="8">
        <v>35713</v>
      </c>
      <c r="B880" s="12">
        <v>411.01</v>
      </c>
      <c r="C880" s="8">
        <v>35713</v>
      </c>
      <c r="E880" s="15">
        <v>577.87505878843297</v>
      </c>
      <c r="F880" s="15">
        <v>415.50546238641329</v>
      </c>
      <c r="G880" s="103">
        <v>35713</v>
      </c>
      <c r="H880" s="45">
        <f t="shared" si="27"/>
        <v>2.8199999999999932</v>
      </c>
      <c r="I880" s="45">
        <f t="shared" si="26"/>
        <v>0.69085474901393784</v>
      </c>
    </row>
    <row r="881" spans="1:9" ht="27.7" customHeight="1" thickBot="1" x14ac:dyDescent="0.3">
      <c r="A881" s="8">
        <v>35716</v>
      </c>
      <c r="B881" s="12">
        <v>411.16</v>
      </c>
      <c r="C881" s="8">
        <v>35716</v>
      </c>
      <c r="E881" s="15">
        <v>578.29500566396132</v>
      </c>
      <c r="F881" s="15">
        <v>414.9912119527736</v>
      </c>
      <c r="G881" s="103">
        <v>35716</v>
      </c>
      <c r="H881" s="45">
        <f t="shared" si="27"/>
        <v>0.15000000000003411</v>
      </c>
      <c r="I881" s="45">
        <f t="shared" si="26"/>
        <v>3.6495462397516873E-2</v>
      </c>
    </row>
    <row r="882" spans="1:9" ht="27.7" customHeight="1" thickBot="1" x14ac:dyDescent="0.3">
      <c r="A882" s="8">
        <v>35718</v>
      </c>
      <c r="B882" s="12">
        <v>412.73</v>
      </c>
      <c r="C882" s="8">
        <v>35718</v>
      </c>
      <c r="E882" s="15">
        <v>580.50320480515302</v>
      </c>
      <c r="F882" s="15">
        <v>416.67094559778059</v>
      </c>
      <c r="G882" s="103">
        <v>35718</v>
      </c>
      <c r="H882" s="45">
        <f t="shared" si="27"/>
        <v>1.5699999999999932</v>
      </c>
      <c r="I882" s="45">
        <f t="shared" si="26"/>
        <v>0.38184648312092451</v>
      </c>
    </row>
    <row r="883" spans="1:9" ht="27.7" customHeight="1" thickBot="1" x14ac:dyDescent="0.3">
      <c r="A883" s="8">
        <v>35720</v>
      </c>
      <c r="B883" s="12">
        <v>410.98</v>
      </c>
      <c r="C883" s="8">
        <v>35720</v>
      </c>
      <c r="E883" s="15">
        <v>578.04183633567163</v>
      </c>
      <c r="F883" s="15">
        <v>414.52569076213422</v>
      </c>
      <c r="G883" s="103">
        <v>35720</v>
      </c>
      <c r="H883" s="45">
        <f t="shared" si="27"/>
        <v>-1.75</v>
      </c>
      <c r="I883" s="45">
        <f t="shared" si="26"/>
        <v>-0.42400600877086714</v>
      </c>
    </row>
    <row r="884" spans="1:9" ht="27.7" customHeight="1" thickBot="1" x14ac:dyDescent="0.3">
      <c r="A884" s="8">
        <v>35723</v>
      </c>
      <c r="B884" s="12">
        <v>406.57</v>
      </c>
      <c r="C884" s="8">
        <v>35723</v>
      </c>
      <c r="E884" s="15">
        <v>572.28242864531671</v>
      </c>
      <c r="F884" s="15">
        <v>409.12637129038905</v>
      </c>
      <c r="G884" s="103">
        <v>35723</v>
      </c>
      <c r="H884" s="45">
        <f t="shared" si="27"/>
        <v>-4.410000000000025</v>
      </c>
      <c r="I884" s="45">
        <f t="shared" si="26"/>
        <v>-1.0730449170275986</v>
      </c>
    </row>
    <row r="885" spans="1:9" ht="27.7" customHeight="1" thickBot="1" x14ac:dyDescent="0.3">
      <c r="A885" s="8">
        <v>35725</v>
      </c>
      <c r="B885" s="12">
        <v>403.21</v>
      </c>
      <c r="C885" s="8">
        <v>35725</v>
      </c>
      <c r="E885" s="15">
        <v>568.95762210779264</v>
      </c>
      <c r="F885" s="15">
        <v>405.36683373524687</v>
      </c>
      <c r="G885" s="103">
        <v>35725</v>
      </c>
      <c r="H885" s="45">
        <f t="shared" si="27"/>
        <v>-3.3600000000000136</v>
      </c>
      <c r="I885" s="45">
        <f t="shared" si="26"/>
        <v>-0.82642595371031147</v>
      </c>
    </row>
    <row r="886" spans="1:9" ht="27.7" customHeight="1" thickBot="1" x14ac:dyDescent="0.3">
      <c r="A886" s="8">
        <v>35727</v>
      </c>
      <c r="B886" s="12">
        <v>400.37</v>
      </c>
      <c r="C886" s="8">
        <v>35727</v>
      </c>
      <c r="E886" s="15">
        <v>564.95018269213801</v>
      </c>
      <c r="F886" s="15">
        <v>403.57251985460306</v>
      </c>
      <c r="G886" s="103">
        <v>35727</v>
      </c>
      <c r="H886" s="45">
        <f t="shared" si="27"/>
        <v>-2.839999999999975</v>
      </c>
      <c r="I886" s="45">
        <f t="shared" si="26"/>
        <v>-0.70434761042632255</v>
      </c>
    </row>
    <row r="887" spans="1:9" ht="27.7" customHeight="1" thickBot="1" x14ac:dyDescent="0.3">
      <c r="A887" s="8">
        <v>35730</v>
      </c>
      <c r="B887" s="12">
        <v>398.65</v>
      </c>
      <c r="C887" s="8">
        <v>35730</v>
      </c>
      <c r="E887" s="15">
        <v>562.63801070357715</v>
      </c>
      <c r="F887" s="15">
        <v>401.68352460421534</v>
      </c>
      <c r="G887" s="103">
        <v>35730</v>
      </c>
      <c r="H887" s="45">
        <f t="shared" si="27"/>
        <v>-1.7200000000000273</v>
      </c>
      <c r="I887" s="45">
        <f t="shared" si="26"/>
        <v>-0.42960261757874652</v>
      </c>
    </row>
    <row r="888" spans="1:9" ht="27.7" customHeight="1" thickBot="1" x14ac:dyDescent="0.3">
      <c r="A888" s="8">
        <v>35732</v>
      </c>
      <c r="B888" s="12">
        <v>396.35</v>
      </c>
      <c r="C888" s="8">
        <v>35732</v>
      </c>
      <c r="E888" s="15">
        <v>559.39188647275262</v>
      </c>
      <c r="F888" s="15">
        <v>401.57276716374355</v>
      </c>
      <c r="G888" s="103">
        <v>35732</v>
      </c>
      <c r="H888" s="45">
        <f t="shared" si="27"/>
        <v>-2.2999999999999545</v>
      </c>
      <c r="I888" s="45">
        <f t="shared" si="26"/>
        <v>-0.57694719678915207</v>
      </c>
    </row>
    <row r="889" spans="1:9" ht="27.7" customHeight="1" thickBot="1" x14ac:dyDescent="0.3">
      <c r="A889" s="8">
        <v>35734</v>
      </c>
      <c r="B889" s="12">
        <v>395.91</v>
      </c>
      <c r="C889" s="8">
        <v>35734</v>
      </c>
      <c r="E889" s="15">
        <v>558.77088879381222</v>
      </c>
      <c r="F889" s="15">
        <v>402.83780655073207</v>
      </c>
      <c r="G889" s="103">
        <v>35734</v>
      </c>
      <c r="H889" s="45">
        <f t="shared" si="27"/>
        <v>-0.43999999999999773</v>
      </c>
      <c r="I889" s="45">
        <f t="shared" si="26"/>
        <v>-0.11101299356629182</v>
      </c>
    </row>
    <row r="890" spans="1:9" ht="27.7" customHeight="1" thickBot="1" x14ac:dyDescent="0.3">
      <c r="A890" s="8">
        <v>35737</v>
      </c>
      <c r="B890" s="12">
        <v>396.48</v>
      </c>
      <c r="C890" s="8">
        <v>35737</v>
      </c>
      <c r="E890" s="15">
        <v>559.57536305971223</v>
      </c>
      <c r="F890" s="15">
        <v>401.79622287026262</v>
      </c>
      <c r="G890" s="103">
        <v>35737</v>
      </c>
      <c r="H890" s="45">
        <f t="shared" si="27"/>
        <v>0.56999999999999318</v>
      </c>
      <c r="I890" s="45">
        <f t="shared" si="26"/>
        <v>0.143972114874591</v>
      </c>
    </row>
    <row r="891" spans="1:9" ht="27.7" customHeight="1" thickBot="1" x14ac:dyDescent="0.3">
      <c r="A891" s="8">
        <v>35739</v>
      </c>
      <c r="B891" s="12">
        <v>395.83</v>
      </c>
      <c r="C891" s="8">
        <v>35739</v>
      </c>
      <c r="E891" s="15">
        <v>559.52985788888941</v>
      </c>
      <c r="F891" s="15">
        <v>402.49894138165587</v>
      </c>
      <c r="G891" s="103">
        <v>35739</v>
      </c>
      <c r="H891" s="45">
        <f t="shared" si="27"/>
        <v>-0.65000000000003411</v>
      </c>
      <c r="I891" s="45">
        <f t="shared" si="26"/>
        <v>-0.16394269572236533</v>
      </c>
    </row>
    <row r="892" spans="1:9" ht="27.7" customHeight="1" thickBot="1" x14ac:dyDescent="0.3">
      <c r="A892" s="8">
        <v>35741</v>
      </c>
      <c r="B892" s="12">
        <v>396.17</v>
      </c>
      <c r="C892" s="8">
        <v>35741</v>
      </c>
      <c r="E892" s="15">
        <v>560.01046863512454</v>
      </c>
      <c r="F892" s="15">
        <v>401.46682629260033</v>
      </c>
      <c r="G892" s="103">
        <v>35741</v>
      </c>
      <c r="H892" s="45">
        <f t="shared" si="27"/>
        <v>0.34000000000003183</v>
      </c>
      <c r="I892" s="45">
        <f t="shared" si="26"/>
        <v>8.5895460172304233E-2</v>
      </c>
    </row>
    <row r="893" spans="1:9" ht="27.7" customHeight="1" thickBot="1" x14ac:dyDescent="0.3">
      <c r="A893" s="8">
        <v>35744</v>
      </c>
      <c r="B893" s="12">
        <v>396.04</v>
      </c>
      <c r="C893" s="8">
        <v>35744</v>
      </c>
      <c r="E893" s="15">
        <v>559.82670570274058</v>
      </c>
      <c r="F893" s="15">
        <v>401.46324591246139</v>
      </c>
      <c r="G893" s="103">
        <v>35744</v>
      </c>
      <c r="H893" s="45">
        <f t="shared" si="27"/>
        <v>-0.12999999999999545</v>
      </c>
      <c r="I893" s="45">
        <f t="shared" si="26"/>
        <v>-3.2814195925990219E-2</v>
      </c>
    </row>
    <row r="894" spans="1:9" ht="27.7" customHeight="1" thickBot="1" x14ac:dyDescent="0.3">
      <c r="A894" s="8">
        <v>35746</v>
      </c>
      <c r="B894" s="12">
        <v>397.77</v>
      </c>
      <c r="C894" s="8">
        <v>35746</v>
      </c>
      <c r="E894" s="15">
        <v>562.27216626446591</v>
      </c>
      <c r="F894" s="15">
        <v>403.18015115072694</v>
      </c>
      <c r="G894" s="103">
        <v>35746</v>
      </c>
      <c r="H894" s="45">
        <f t="shared" si="27"/>
        <v>1.7299999999999613</v>
      </c>
      <c r="I894" s="45">
        <f t="shared" si="26"/>
        <v>0.43682456317542701</v>
      </c>
    </row>
    <row r="895" spans="1:9" ht="27.7" customHeight="1" thickBot="1" x14ac:dyDescent="0.3">
      <c r="A895" s="8">
        <v>35748</v>
      </c>
      <c r="B895" s="12">
        <v>398.51</v>
      </c>
      <c r="C895" s="8">
        <v>35748</v>
      </c>
      <c r="E895" s="15">
        <v>563.31820141803632</v>
      </c>
      <c r="F895" s="15">
        <v>402.62626744982788</v>
      </c>
      <c r="G895" s="103">
        <v>35748</v>
      </c>
      <c r="H895" s="45">
        <f t="shared" si="27"/>
        <v>0.74000000000000909</v>
      </c>
      <c r="I895" s="45">
        <f t="shared" si="26"/>
        <v>0.18603715715111976</v>
      </c>
    </row>
    <row r="896" spans="1:9" ht="27.7" customHeight="1" thickBot="1" x14ac:dyDescent="0.3">
      <c r="A896" s="8">
        <v>35751</v>
      </c>
      <c r="B896" s="12">
        <v>397.42</v>
      </c>
      <c r="C896" s="8">
        <v>35751</v>
      </c>
      <c r="E896" s="15">
        <v>561.77741990804748</v>
      </c>
      <c r="F896" s="15">
        <v>400.55976055492755</v>
      </c>
      <c r="G896" s="103">
        <v>35751</v>
      </c>
      <c r="H896" s="45">
        <f t="shared" si="27"/>
        <v>-1.089999999999975</v>
      </c>
      <c r="I896" s="45">
        <f t="shared" si="26"/>
        <v>-0.27351885774509427</v>
      </c>
    </row>
    <row r="897" spans="1:9" ht="27.7" customHeight="1" thickBot="1" x14ac:dyDescent="0.3">
      <c r="A897" s="8">
        <v>35753</v>
      </c>
      <c r="B897" s="12">
        <v>393.91</v>
      </c>
      <c r="C897" s="8">
        <v>35753</v>
      </c>
      <c r="E897" s="15">
        <v>556.81582073367963</v>
      </c>
      <c r="F897" s="15">
        <v>397.49079069676333</v>
      </c>
      <c r="G897" s="103">
        <v>35753</v>
      </c>
      <c r="H897" s="45">
        <f t="shared" si="27"/>
        <v>-3.5099999999999909</v>
      </c>
      <c r="I897" s="45">
        <f t="shared" si="26"/>
        <v>-0.88319661818730588</v>
      </c>
    </row>
    <row r="898" spans="1:9" ht="27.7" customHeight="1" thickBot="1" x14ac:dyDescent="0.3">
      <c r="A898" s="8">
        <v>35755</v>
      </c>
      <c r="B898" s="12">
        <v>392.85</v>
      </c>
      <c r="C898" s="8">
        <v>35755</v>
      </c>
      <c r="E898" s="15">
        <v>555.31744605424092</v>
      </c>
      <c r="F898" s="15">
        <v>394.87900900043644</v>
      </c>
      <c r="G898" s="103">
        <v>35755</v>
      </c>
      <c r="H898" s="45">
        <f t="shared" si="27"/>
        <v>-1.0600000000000023</v>
      </c>
      <c r="I898" s="45">
        <f t="shared" si="26"/>
        <v>-0.26909700185321578</v>
      </c>
    </row>
    <row r="899" spans="1:9" ht="27.7" customHeight="1" thickBot="1" x14ac:dyDescent="0.3">
      <c r="A899" s="8">
        <v>35758</v>
      </c>
      <c r="B899" s="12">
        <v>392.81</v>
      </c>
      <c r="C899" s="8">
        <v>35758</v>
      </c>
      <c r="E899" s="15">
        <v>555.26090361350737</v>
      </c>
      <c r="F899" s="15">
        <v>395.37534107008725</v>
      </c>
      <c r="G899" s="103">
        <v>35758</v>
      </c>
      <c r="H899" s="45">
        <f t="shared" si="27"/>
        <v>-4.0000000000020464E-2</v>
      </c>
      <c r="I899" s="45">
        <f t="shared" si="26"/>
        <v>-1.0182003309156284E-2</v>
      </c>
    </row>
    <row r="900" spans="1:9" ht="27.7" customHeight="1" thickBot="1" x14ac:dyDescent="0.3">
      <c r="A900" s="8">
        <v>35759</v>
      </c>
      <c r="B900" s="12">
        <v>392.85</v>
      </c>
      <c r="C900" s="8">
        <v>35759</v>
      </c>
      <c r="E900" s="15">
        <v>555.31744605424092</v>
      </c>
      <c r="F900" s="15">
        <v>395.41560229979831</v>
      </c>
      <c r="G900" s="103">
        <v>35759</v>
      </c>
      <c r="H900" s="45">
        <f t="shared" si="27"/>
        <v>4.0000000000020464E-2</v>
      </c>
      <c r="I900" s="45">
        <f t="shared" si="26"/>
        <v>1.0183040146640987E-2</v>
      </c>
    </row>
    <row r="901" spans="1:9" ht="27.7" customHeight="1" thickBot="1" x14ac:dyDescent="0.3">
      <c r="A901" s="8">
        <v>35760</v>
      </c>
      <c r="B901" s="12">
        <v>392.37</v>
      </c>
      <c r="C901" s="8">
        <v>35760</v>
      </c>
      <c r="E901" s="15">
        <v>554.63893676543842</v>
      </c>
      <c r="F901" s="15">
        <v>393.71976003398839</v>
      </c>
      <c r="G901" s="103">
        <v>35760</v>
      </c>
      <c r="H901" s="45">
        <f t="shared" si="27"/>
        <v>-0.48000000000001819</v>
      </c>
      <c r="I901" s="45">
        <f t="shared" si="26"/>
        <v>-0.12218403970981753</v>
      </c>
    </row>
    <row r="902" spans="1:9" ht="27.7" customHeight="1" thickBot="1" x14ac:dyDescent="0.3">
      <c r="A902" s="8">
        <v>35761</v>
      </c>
      <c r="B902" s="12">
        <v>392.9</v>
      </c>
      <c r="C902" s="8">
        <v>35761</v>
      </c>
      <c r="E902" s="15">
        <v>555.38812410515777</v>
      </c>
      <c r="F902" s="15">
        <v>392.54985436504927</v>
      </c>
      <c r="G902" s="103">
        <v>35761</v>
      </c>
      <c r="H902" s="45">
        <f t="shared" si="27"/>
        <v>0.52999999999997272</v>
      </c>
      <c r="I902" s="45">
        <f t="shared" si="26"/>
        <v>0.13507658587556967</v>
      </c>
    </row>
    <row r="903" spans="1:9" ht="27.7" customHeight="1" thickBot="1" x14ac:dyDescent="0.3">
      <c r="A903" s="8">
        <v>35762</v>
      </c>
      <c r="B903" s="12">
        <v>393.74</v>
      </c>
      <c r="C903" s="8">
        <v>35762</v>
      </c>
      <c r="E903" s="15">
        <v>556.57551536056201</v>
      </c>
      <c r="F903" s="15">
        <v>393.93818556812312</v>
      </c>
      <c r="G903" s="103">
        <v>35762</v>
      </c>
      <c r="H903" s="45">
        <f t="shared" si="27"/>
        <v>0.84000000000003183</v>
      </c>
      <c r="I903" s="45">
        <f t="shared" ref="I903:I966" si="28">H903/B902*100</f>
        <v>0.21379485874269072</v>
      </c>
    </row>
    <row r="904" spans="1:9" ht="27.7" customHeight="1" thickBot="1" x14ac:dyDescent="0.3">
      <c r="A904" s="8">
        <v>35765</v>
      </c>
      <c r="B904" s="12">
        <v>397.17</v>
      </c>
      <c r="C904" s="8">
        <v>35765</v>
      </c>
      <c r="E904" s="15">
        <v>561.42402965346264</v>
      </c>
      <c r="F904" s="15">
        <v>397.22683167487685</v>
      </c>
      <c r="G904" s="103">
        <v>35765</v>
      </c>
      <c r="H904" s="45">
        <f t="shared" ref="H904:H967" si="29">B904-B903</f>
        <v>3.4300000000000068</v>
      </c>
      <c r="I904" s="45">
        <f t="shared" si="28"/>
        <v>0.8711332351297828</v>
      </c>
    </row>
    <row r="905" spans="1:9" ht="27.7" customHeight="1" thickBot="1" x14ac:dyDescent="0.3">
      <c r="A905" s="8">
        <v>35766</v>
      </c>
      <c r="B905" s="12">
        <v>399</v>
      </c>
      <c r="C905" s="8">
        <v>35766</v>
      </c>
      <c r="E905" s="15">
        <v>564.0108463170219</v>
      </c>
      <c r="F905" s="15">
        <v>398.07167889837757</v>
      </c>
      <c r="G905" s="103">
        <v>35766</v>
      </c>
      <c r="H905" s="45">
        <f t="shared" si="29"/>
        <v>1.8299999999999841</v>
      </c>
      <c r="I905" s="45">
        <f t="shared" si="28"/>
        <v>0.46075987612357028</v>
      </c>
    </row>
    <row r="906" spans="1:9" ht="27.7" customHeight="1" thickBot="1" x14ac:dyDescent="0.3">
      <c r="A906" s="8">
        <v>35767</v>
      </c>
      <c r="B906" s="12">
        <v>401.15</v>
      </c>
      <c r="C906" s="8">
        <v>35767</v>
      </c>
      <c r="E906" s="15">
        <v>567.05000250644946</v>
      </c>
      <c r="F906" s="15">
        <v>399.85762523668257</v>
      </c>
      <c r="G906" s="103">
        <v>35767</v>
      </c>
      <c r="H906" s="45">
        <f t="shared" si="29"/>
        <v>2.1499999999999773</v>
      </c>
      <c r="I906" s="45">
        <f t="shared" si="28"/>
        <v>0.53884711779448058</v>
      </c>
    </row>
    <row r="907" spans="1:9" ht="27.7" customHeight="1" thickBot="1" x14ac:dyDescent="0.3">
      <c r="A907" s="8">
        <v>35768</v>
      </c>
      <c r="B907" s="12">
        <v>399.57</v>
      </c>
      <c r="C907" s="8">
        <v>35768</v>
      </c>
      <c r="E907" s="15">
        <v>565.01882159505874</v>
      </c>
      <c r="F907" s="15">
        <v>399.35685785145915</v>
      </c>
      <c r="G907" s="103">
        <v>35768</v>
      </c>
      <c r="H907" s="45">
        <f t="shared" si="29"/>
        <v>-1.5799999999999841</v>
      </c>
      <c r="I907" s="45">
        <f t="shared" si="28"/>
        <v>-0.39386763056212992</v>
      </c>
    </row>
    <row r="908" spans="1:9" ht="27.7" customHeight="1" thickBot="1" x14ac:dyDescent="0.3">
      <c r="A908" s="8">
        <v>35769</v>
      </c>
      <c r="B908" s="12">
        <v>397.92</v>
      </c>
      <c r="C908" s="8">
        <v>35769</v>
      </c>
      <c r="E908" s="15">
        <v>562.68561075432535</v>
      </c>
      <c r="F908" s="15">
        <v>397.40398063878035</v>
      </c>
      <c r="G908" s="103">
        <v>35769</v>
      </c>
      <c r="H908" s="45">
        <f t="shared" si="29"/>
        <v>-1.6499999999999773</v>
      </c>
      <c r="I908" s="45">
        <f t="shared" si="28"/>
        <v>-0.41294391470830577</v>
      </c>
    </row>
    <row r="909" spans="1:9" ht="27.7" customHeight="1" thickBot="1" x14ac:dyDescent="0.3">
      <c r="A909" s="8">
        <v>35772</v>
      </c>
      <c r="B909" s="12">
        <v>397.33</v>
      </c>
      <c r="C909" s="8">
        <v>35772</v>
      </c>
      <c r="E909" s="15">
        <v>562.15773170068121</v>
      </c>
      <c r="F909" s="15">
        <v>396.17679289584362</v>
      </c>
      <c r="G909" s="103">
        <v>35772</v>
      </c>
      <c r="H909" s="45">
        <f t="shared" si="29"/>
        <v>-0.59000000000003183</v>
      </c>
      <c r="I909" s="45">
        <f t="shared" si="28"/>
        <v>-0.14827100924809808</v>
      </c>
    </row>
    <row r="910" spans="1:9" ht="27.7" customHeight="1" thickBot="1" x14ac:dyDescent="0.3">
      <c r="A910" s="8">
        <v>35773</v>
      </c>
      <c r="B910" s="12">
        <v>396.17</v>
      </c>
      <c r="C910" s="8">
        <v>35773</v>
      </c>
      <c r="E910" s="15">
        <v>560.60821014602732</v>
      </c>
      <c r="F910" s="15">
        <v>394.20115689280408</v>
      </c>
      <c r="G910" s="103">
        <v>35773</v>
      </c>
      <c r="H910" s="45">
        <f t="shared" si="29"/>
        <v>-1.1599999999999682</v>
      </c>
      <c r="I910" s="45">
        <f t="shared" si="28"/>
        <v>-0.29194875795937086</v>
      </c>
    </row>
    <row r="911" spans="1:9" ht="27.7" customHeight="1" thickBot="1" x14ac:dyDescent="0.3">
      <c r="A911" s="8">
        <v>35774</v>
      </c>
      <c r="B911" s="12">
        <v>395.71</v>
      </c>
      <c r="C911" s="8">
        <v>35774</v>
      </c>
      <c r="E911" s="15">
        <v>560.03927394822654</v>
      </c>
      <c r="F911" s="15">
        <v>393.74826183935323</v>
      </c>
      <c r="G911" s="103">
        <v>35774</v>
      </c>
      <c r="H911" s="45">
        <f t="shared" si="29"/>
        <v>-0.46000000000003638</v>
      </c>
      <c r="I911" s="45">
        <f t="shared" si="28"/>
        <v>-0.11611177019967094</v>
      </c>
    </row>
    <row r="912" spans="1:9" ht="27.7" customHeight="1" thickBot="1" x14ac:dyDescent="0.3">
      <c r="A912" s="8">
        <v>35775</v>
      </c>
      <c r="B912" s="12">
        <v>394.56</v>
      </c>
      <c r="C912" s="8">
        <v>35775</v>
      </c>
      <c r="E912" s="15">
        <v>560.54293740625906</v>
      </c>
      <c r="F912" s="15">
        <v>394.68489545939138</v>
      </c>
      <c r="G912" s="103">
        <v>35775</v>
      </c>
      <c r="H912" s="45">
        <f t="shared" si="29"/>
        <v>-1.1499999999999773</v>
      </c>
      <c r="I912" s="45">
        <f t="shared" si="28"/>
        <v>-0.29061686588662844</v>
      </c>
    </row>
    <row r="913" spans="1:9" ht="27.7" customHeight="1" thickBot="1" x14ac:dyDescent="0.3">
      <c r="A913" s="8">
        <v>35776</v>
      </c>
      <c r="B913" s="12">
        <v>392.93</v>
      </c>
      <c r="C913" s="8">
        <v>35776</v>
      </c>
      <c r="E913" s="15">
        <v>558.26106493648501</v>
      </c>
      <c r="F913" s="15">
        <v>394.86451927115962</v>
      </c>
      <c r="G913" s="103">
        <v>35776</v>
      </c>
      <c r="H913" s="45">
        <f t="shared" si="29"/>
        <v>-1.6299999999999955</v>
      </c>
      <c r="I913" s="45">
        <f t="shared" si="28"/>
        <v>-0.41311841038118291</v>
      </c>
    </row>
    <row r="914" spans="1:9" ht="27.7" customHeight="1" thickBot="1" x14ac:dyDescent="0.3">
      <c r="A914" s="8">
        <v>35779</v>
      </c>
      <c r="B914" s="12">
        <v>393.61</v>
      </c>
      <c r="C914" s="8">
        <v>35779</v>
      </c>
      <c r="E914" s="15">
        <v>559.75989833611811</v>
      </c>
      <c r="F914" s="15">
        <v>394.48693633299359</v>
      </c>
      <c r="G914" s="103">
        <v>35779</v>
      </c>
      <c r="H914" s="45">
        <f t="shared" si="29"/>
        <v>0.68000000000000682</v>
      </c>
      <c r="I914" s="45">
        <f t="shared" si="28"/>
        <v>0.1730588145471221</v>
      </c>
    </row>
    <row r="915" spans="1:9" ht="27.7" customHeight="1" thickBot="1" x14ac:dyDescent="0.3">
      <c r="A915" s="8">
        <v>35780</v>
      </c>
      <c r="B915" s="12">
        <v>393.58</v>
      </c>
      <c r="C915" s="8">
        <v>35780</v>
      </c>
      <c r="E915" s="15">
        <v>559.71723479365198</v>
      </c>
      <c r="F915" s="15">
        <v>394.45686949503221</v>
      </c>
      <c r="G915" s="103">
        <v>35780</v>
      </c>
      <c r="H915" s="45">
        <f t="shared" si="29"/>
        <v>-3.0000000000029559E-2</v>
      </c>
      <c r="I915" s="45">
        <f t="shared" si="28"/>
        <v>-7.6217575773048349E-3</v>
      </c>
    </row>
    <row r="916" spans="1:9" ht="27.7" customHeight="1" thickBot="1" x14ac:dyDescent="0.3">
      <c r="A916" s="8">
        <v>35781</v>
      </c>
      <c r="B916" s="12">
        <v>393.79</v>
      </c>
      <c r="C916" s="8">
        <v>35781</v>
      </c>
      <c r="E916" s="15">
        <v>560.01587959091478</v>
      </c>
      <c r="F916" s="15">
        <v>394.75582382714498</v>
      </c>
      <c r="G916" s="103">
        <v>35781</v>
      </c>
      <c r="H916" s="45">
        <f t="shared" si="29"/>
        <v>0.21000000000003638</v>
      </c>
      <c r="I916" s="45">
        <f t="shared" si="28"/>
        <v>5.3356369734243708E-2</v>
      </c>
    </row>
    <row r="917" spans="1:9" ht="27.7" customHeight="1" thickBot="1" x14ac:dyDescent="0.3">
      <c r="A917" s="8">
        <v>35782</v>
      </c>
      <c r="B917" s="12">
        <v>392.03</v>
      </c>
      <c r="C917" s="8">
        <v>35782</v>
      </c>
      <c r="E917" s="15">
        <v>557.97301469576314</v>
      </c>
      <c r="F917" s="15">
        <v>393.17476314569797</v>
      </c>
      <c r="G917" s="103">
        <v>35782</v>
      </c>
      <c r="H917" s="45">
        <f t="shared" si="29"/>
        <v>-1.7600000000000477</v>
      </c>
      <c r="I917" s="45">
        <f t="shared" si="28"/>
        <v>-0.44693872368522503</v>
      </c>
    </row>
    <row r="918" spans="1:9" ht="27.7" customHeight="1" thickBot="1" x14ac:dyDescent="0.3">
      <c r="A918" s="8">
        <v>35783</v>
      </c>
      <c r="B918" s="12">
        <v>391.26</v>
      </c>
      <c r="C918" s="8">
        <v>35783</v>
      </c>
      <c r="E918" s="15">
        <v>556.87708014658142</v>
      </c>
      <c r="F918" s="15">
        <v>392.40251467588143</v>
      </c>
      <c r="G918" s="103">
        <v>35783</v>
      </c>
      <c r="H918" s="45">
        <f t="shared" si="29"/>
        <v>-0.76999999999998181</v>
      </c>
      <c r="I918" s="45">
        <f t="shared" si="28"/>
        <v>-0.19641353978011425</v>
      </c>
    </row>
    <row r="919" spans="1:9" ht="27.7" customHeight="1" thickBot="1" x14ac:dyDescent="0.3">
      <c r="A919" s="8">
        <v>35786</v>
      </c>
      <c r="B919" s="12">
        <v>391.5</v>
      </c>
      <c r="C919" s="8">
        <v>35786</v>
      </c>
      <c r="E919" s="15">
        <v>557.35693138218483</v>
      </c>
      <c r="F919" s="15">
        <v>392.17810130826393</v>
      </c>
      <c r="G919" s="103">
        <v>35786</v>
      </c>
      <c r="H919" s="45">
        <f t="shared" si="29"/>
        <v>0.24000000000000909</v>
      </c>
      <c r="I919" s="45">
        <f t="shared" si="28"/>
        <v>6.1340285232328658E-2</v>
      </c>
    </row>
    <row r="920" spans="1:9" ht="27.7" customHeight="1" thickBot="1" x14ac:dyDescent="0.3">
      <c r="A920" s="8">
        <v>35787</v>
      </c>
      <c r="B920" s="12">
        <v>390.38</v>
      </c>
      <c r="C920" s="8">
        <v>35787</v>
      </c>
      <c r="E920" s="15">
        <v>555.76244922854994</v>
      </c>
      <c r="F920" s="15">
        <v>391.05616140158384</v>
      </c>
      <c r="G920" s="103">
        <v>35787</v>
      </c>
      <c r="H920" s="45">
        <f t="shared" si="29"/>
        <v>-1.1200000000000045</v>
      </c>
      <c r="I920" s="45">
        <f t="shared" si="28"/>
        <v>-0.28607918263090792</v>
      </c>
    </row>
    <row r="921" spans="1:9" ht="27.7" customHeight="1" thickBot="1" x14ac:dyDescent="0.3">
      <c r="A921" s="8">
        <v>35788</v>
      </c>
      <c r="B921" s="12">
        <v>390.43</v>
      </c>
      <c r="C921" s="8">
        <v>35788</v>
      </c>
      <c r="E921" s="15">
        <v>555.83363146755153</v>
      </c>
      <c r="F921" s="15">
        <v>391.49176426676331</v>
      </c>
      <c r="G921" s="103">
        <v>35788</v>
      </c>
      <c r="H921" s="45">
        <f t="shared" si="29"/>
        <v>5.0000000000011369E-2</v>
      </c>
      <c r="I921" s="45">
        <f t="shared" si="28"/>
        <v>1.2808033198424962E-2</v>
      </c>
    </row>
    <row r="922" spans="1:9" ht="27.7" customHeight="1" thickBot="1" x14ac:dyDescent="0.3">
      <c r="A922" s="8">
        <v>35793</v>
      </c>
      <c r="B922" s="12">
        <v>390.72</v>
      </c>
      <c r="C922" s="8">
        <v>35793</v>
      </c>
      <c r="E922" s="15">
        <v>556.24648845376055</v>
      </c>
      <c r="F922" s="15">
        <v>392.15152921755754</v>
      </c>
      <c r="G922" s="103">
        <v>35793</v>
      </c>
      <c r="H922" s="45">
        <f t="shared" si="29"/>
        <v>0.29000000000002046</v>
      </c>
      <c r="I922" s="45">
        <f t="shared" si="28"/>
        <v>7.4277079117900893E-2</v>
      </c>
    </row>
    <row r="923" spans="1:9" ht="27.7" customHeight="1" thickBot="1" x14ac:dyDescent="0.3">
      <c r="A923" s="8">
        <v>35794</v>
      </c>
      <c r="B923" s="12">
        <v>390.72</v>
      </c>
      <c r="C923" s="8">
        <v>35794</v>
      </c>
      <c r="E923" s="15">
        <v>556.24648845376055</v>
      </c>
      <c r="F923" s="15">
        <v>390.90682634418602</v>
      </c>
      <c r="G923" s="103">
        <v>35794</v>
      </c>
      <c r="H923" s="45">
        <f t="shared" si="29"/>
        <v>0</v>
      </c>
      <c r="I923" s="45">
        <f t="shared" si="28"/>
        <v>0</v>
      </c>
    </row>
    <row r="924" spans="1:9" ht="27.7" customHeight="1" thickBot="1" x14ac:dyDescent="0.3">
      <c r="A924" s="8">
        <v>35795</v>
      </c>
      <c r="B924" s="12">
        <v>391.12</v>
      </c>
      <c r="C924" s="8">
        <v>35795</v>
      </c>
      <c r="E924" s="15">
        <v>557.2786341410565</v>
      </c>
      <c r="F924" s="15">
        <v>391.14256948240342</v>
      </c>
      <c r="G924" s="103">
        <v>35795</v>
      </c>
      <c r="H924" s="45">
        <f t="shared" si="29"/>
        <v>0.39999999999997726</v>
      </c>
      <c r="I924" s="45">
        <f t="shared" si="28"/>
        <v>0.10237510237509655</v>
      </c>
    </row>
    <row r="925" spans="1:9" ht="27.7" customHeight="1" thickBot="1" x14ac:dyDescent="0.3">
      <c r="A925" s="8">
        <v>35800</v>
      </c>
      <c r="B925" s="12">
        <v>391.21</v>
      </c>
      <c r="C925" s="8">
        <v>35800</v>
      </c>
      <c r="E925" s="15">
        <v>557.68396110509605</v>
      </c>
      <c r="F925" s="15">
        <v>390.12067766874725</v>
      </c>
      <c r="G925" s="103">
        <v>35800</v>
      </c>
      <c r="H925" s="45">
        <f t="shared" si="29"/>
        <v>8.9999999999974989E-2</v>
      </c>
      <c r="I925" s="45">
        <f t="shared" si="28"/>
        <v>2.3010840662705818E-2</v>
      </c>
    </row>
    <row r="926" spans="1:9" ht="27.7" customHeight="1" thickBot="1" x14ac:dyDescent="0.3">
      <c r="A926" s="8">
        <v>35801</v>
      </c>
      <c r="B926" s="12">
        <v>391.16</v>
      </c>
      <c r="C926" s="8">
        <v>35801</v>
      </c>
      <c r="E926" s="15">
        <v>557.61268430221469</v>
      </c>
      <c r="F926" s="15">
        <v>387.55289580116698</v>
      </c>
      <c r="G926" s="103">
        <v>35801</v>
      </c>
      <c r="H926" s="45">
        <f t="shared" si="29"/>
        <v>-4.9999999999954525E-2</v>
      </c>
      <c r="I926" s="45">
        <f t="shared" si="28"/>
        <v>-1.2780859384973423E-2</v>
      </c>
    </row>
    <row r="927" spans="1:9" ht="27.7" customHeight="1" thickBot="1" x14ac:dyDescent="0.3">
      <c r="A927" s="8">
        <v>35802</v>
      </c>
      <c r="B927" s="12">
        <v>391.16</v>
      </c>
      <c r="C927" s="8">
        <v>35802</v>
      </c>
      <c r="E927" s="15">
        <v>557.61268430221469</v>
      </c>
      <c r="F927" s="15">
        <v>386.90286887494676</v>
      </c>
      <c r="G927" s="103">
        <v>35802</v>
      </c>
      <c r="H927" s="45">
        <f t="shared" si="29"/>
        <v>0</v>
      </c>
      <c r="I927" s="45">
        <f t="shared" si="28"/>
        <v>0</v>
      </c>
    </row>
    <row r="928" spans="1:9" ht="27.7" customHeight="1" thickBot="1" x14ac:dyDescent="0.3">
      <c r="A928" s="8">
        <v>35803</v>
      </c>
      <c r="B928" s="12">
        <v>391.64</v>
      </c>
      <c r="C928" s="8">
        <v>35803</v>
      </c>
      <c r="E928" s="15">
        <v>558.29694160987663</v>
      </c>
      <c r="F928" s="15">
        <v>388.02846945385261</v>
      </c>
      <c r="G928" s="103">
        <v>35803</v>
      </c>
      <c r="H928" s="45">
        <f t="shared" si="29"/>
        <v>0.47999999999996135</v>
      </c>
      <c r="I928" s="45">
        <f t="shared" si="28"/>
        <v>0.1227119337355459</v>
      </c>
    </row>
    <row r="929" spans="1:9" ht="27.7" customHeight="1" thickBot="1" x14ac:dyDescent="0.3">
      <c r="A929" s="8">
        <v>35804</v>
      </c>
      <c r="B929" s="12">
        <v>392.18</v>
      </c>
      <c r="C929" s="8">
        <v>35804</v>
      </c>
      <c r="E929" s="15">
        <v>559.06673108099642</v>
      </c>
      <c r="F929" s="15">
        <v>389.20016884076176</v>
      </c>
      <c r="G929" s="103">
        <v>35804</v>
      </c>
      <c r="H929" s="45">
        <f t="shared" si="29"/>
        <v>0.54000000000002046</v>
      </c>
      <c r="I929" s="45">
        <f t="shared" si="28"/>
        <v>0.1378817281176643</v>
      </c>
    </row>
    <row r="930" spans="1:9" ht="27.7" customHeight="1" thickBot="1" x14ac:dyDescent="0.3">
      <c r="A930" s="8">
        <v>35807</v>
      </c>
      <c r="B930" s="12">
        <v>391.83</v>
      </c>
      <c r="C930" s="8">
        <v>35807</v>
      </c>
      <c r="E930" s="15">
        <v>560.01129724142879</v>
      </c>
      <c r="F930" s="15">
        <v>388.80741951396686</v>
      </c>
      <c r="G930" s="103">
        <v>35807</v>
      </c>
      <c r="H930" s="45">
        <f t="shared" si="29"/>
        <v>-0.35000000000002274</v>
      </c>
      <c r="I930" s="45">
        <f t="shared" si="28"/>
        <v>-8.9244734560666714E-2</v>
      </c>
    </row>
    <row r="931" spans="1:9" ht="27.7" customHeight="1" thickBot="1" x14ac:dyDescent="0.3">
      <c r="A931" s="8">
        <v>35808</v>
      </c>
      <c r="B931" s="12">
        <v>392.99</v>
      </c>
      <c r="C931" s="8">
        <v>35808</v>
      </c>
      <c r="E931" s="15">
        <v>561.66919251437901</v>
      </c>
      <c r="F931" s="15">
        <v>390.07906809480954</v>
      </c>
      <c r="G931" s="103">
        <v>35808</v>
      </c>
      <c r="H931" s="45">
        <f t="shared" si="29"/>
        <v>1.160000000000025</v>
      </c>
      <c r="I931" s="45">
        <f t="shared" si="28"/>
        <v>0.29604675497027411</v>
      </c>
    </row>
    <row r="932" spans="1:9" ht="27.7" customHeight="1" thickBot="1" x14ac:dyDescent="0.3">
      <c r="A932" s="8">
        <v>35809</v>
      </c>
      <c r="B932" s="12">
        <v>393.98</v>
      </c>
      <c r="C932" s="8">
        <v>35809</v>
      </c>
      <c r="E932" s="15">
        <v>563.08412037663811</v>
      </c>
      <c r="F932" s="15">
        <v>390.47520280209653</v>
      </c>
      <c r="G932" s="103">
        <v>35809</v>
      </c>
      <c r="H932" s="45">
        <f t="shared" si="29"/>
        <v>0.99000000000000909</v>
      </c>
      <c r="I932" s="45">
        <f t="shared" si="28"/>
        <v>0.25191480699254665</v>
      </c>
    </row>
    <row r="933" spans="1:9" ht="27.7" customHeight="1" thickBot="1" x14ac:dyDescent="0.3">
      <c r="A933" s="8">
        <v>35810</v>
      </c>
      <c r="B933" s="12">
        <v>397.27</v>
      </c>
      <c r="C933" s="8">
        <v>35810</v>
      </c>
      <c r="E933" s="15">
        <v>568.15311406967623</v>
      </c>
      <c r="F933" s="15">
        <v>394.16421524230043</v>
      </c>
      <c r="G933" s="103">
        <v>35810</v>
      </c>
      <c r="H933" s="45">
        <f t="shared" si="29"/>
        <v>3.2899999999999636</v>
      </c>
      <c r="I933" s="45">
        <f t="shared" si="28"/>
        <v>0.83506776993755094</v>
      </c>
    </row>
    <row r="934" spans="1:9" ht="27.7" customHeight="1" thickBot="1" x14ac:dyDescent="0.3">
      <c r="A934" s="8">
        <v>35811</v>
      </c>
      <c r="B934" s="12">
        <v>400.24</v>
      </c>
      <c r="C934" s="8">
        <v>35811</v>
      </c>
      <c r="E934" s="15">
        <v>572.40064030822168</v>
      </c>
      <c r="F934" s="15">
        <v>396.23664915430976</v>
      </c>
      <c r="G934" s="103">
        <v>35811</v>
      </c>
      <c r="H934" s="45">
        <f t="shared" si="29"/>
        <v>2.9700000000000273</v>
      </c>
      <c r="I934" s="45">
        <f t="shared" si="28"/>
        <v>0.74760238628641162</v>
      </c>
    </row>
    <row r="935" spans="1:9" ht="27.7" customHeight="1" thickBot="1" x14ac:dyDescent="0.3">
      <c r="A935" s="8">
        <v>35814</v>
      </c>
      <c r="B935" s="12">
        <v>401.43</v>
      </c>
      <c r="C935" s="8">
        <v>35814</v>
      </c>
      <c r="E935" s="15">
        <v>574.10251109066917</v>
      </c>
      <c r="F935" s="15">
        <v>397.5022671927984</v>
      </c>
      <c r="G935" s="103">
        <v>35814</v>
      </c>
      <c r="H935" s="45">
        <f t="shared" si="29"/>
        <v>1.1899999999999977</v>
      </c>
      <c r="I935" s="45">
        <f t="shared" si="28"/>
        <v>0.29732160703577792</v>
      </c>
    </row>
    <row r="936" spans="1:9" ht="27.7" customHeight="1" thickBot="1" x14ac:dyDescent="0.3">
      <c r="A936" s="8">
        <v>35815</v>
      </c>
      <c r="B936" s="12">
        <v>402.26</v>
      </c>
      <c r="C936" s="8">
        <v>35815</v>
      </c>
      <c r="E936" s="15">
        <v>575.28953020783842</v>
      </c>
      <c r="F936" s="15">
        <v>397.76352106206872</v>
      </c>
      <c r="G936" s="103">
        <v>35815</v>
      </c>
      <c r="H936" s="45">
        <f t="shared" si="29"/>
        <v>0.82999999999998408</v>
      </c>
      <c r="I936" s="45">
        <f t="shared" si="28"/>
        <v>0.20676083003262935</v>
      </c>
    </row>
    <row r="937" spans="1:9" ht="27.7" customHeight="1" thickBot="1" x14ac:dyDescent="0.3">
      <c r="A937" s="8">
        <v>35816</v>
      </c>
      <c r="B937" s="12">
        <v>403.24</v>
      </c>
      <c r="C937" s="8">
        <v>35816</v>
      </c>
      <c r="E937" s="15">
        <v>576.69107085220708</v>
      </c>
      <c r="F937" s="15">
        <v>398.85536687917073</v>
      </c>
      <c r="G937" s="103">
        <v>35816</v>
      </c>
      <c r="H937" s="45">
        <f t="shared" si="29"/>
        <v>0.98000000000001819</v>
      </c>
      <c r="I937" s="45">
        <f t="shared" si="28"/>
        <v>0.24362352707204749</v>
      </c>
    </row>
    <row r="938" spans="1:9" ht="27.7" customHeight="1" thickBot="1" x14ac:dyDescent="0.3">
      <c r="A938" s="8">
        <v>35817</v>
      </c>
      <c r="B938" s="12">
        <v>403.2</v>
      </c>
      <c r="C938" s="8">
        <v>35817</v>
      </c>
      <c r="E938" s="15">
        <v>576.63386511162059</v>
      </c>
      <c r="F938" s="15">
        <v>399.87138204396547</v>
      </c>
      <c r="G938" s="103">
        <v>35817</v>
      </c>
      <c r="H938" s="45">
        <f t="shared" si="29"/>
        <v>-4.0000000000020464E-2</v>
      </c>
      <c r="I938" s="45">
        <f t="shared" si="28"/>
        <v>-9.9196508282959183E-3</v>
      </c>
    </row>
    <row r="939" spans="1:9" ht="27.7" customHeight="1" thickBot="1" x14ac:dyDescent="0.3">
      <c r="A939" s="8">
        <v>35818</v>
      </c>
      <c r="B939" s="12">
        <v>403.33</v>
      </c>
      <c r="C939" s="8">
        <v>35818</v>
      </c>
      <c r="E939" s="15">
        <v>576.81978376852658</v>
      </c>
      <c r="F939" s="15">
        <v>399.71818385899127</v>
      </c>
      <c r="G939" s="103">
        <v>35818</v>
      </c>
      <c r="H939" s="45">
        <f t="shared" si="29"/>
        <v>0.12999999999999545</v>
      </c>
      <c r="I939" s="45">
        <f t="shared" si="28"/>
        <v>3.2242063492062364E-2</v>
      </c>
    </row>
    <row r="940" spans="1:9" ht="27.7" customHeight="1" thickBot="1" x14ac:dyDescent="0.3">
      <c r="A940" s="8">
        <v>35821</v>
      </c>
      <c r="B940" s="12">
        <v>403.87</v>
      </c>
      <c r="C940" s="8">
        <v>35821</v>
      </c>
      <c r="E940" s="15">
        <v>577.59206126644392</v>
      </c>
      <c r="F940" s="15">
        <v>402.32839432419689</v>
      </c>
      <c r="G940" s="103">
        <v>35821</v>
      </c>
      <c r="H940" s="45">
        <f t="shared" si="29"/>
        <v>0.54000000000002046</v>
      </c>
      <c r="I940" s="45">
        <f t="shared" si="28"/>
        <v>0.13388540401160848</v>
      </c>
    </row>
    <row r="941" spans="1:9" ht="27.7" customHeight="1" thickBot="1" x14ac:dyDescent="0.3">
      <c r="A941" s="8">
        <v>35822</v>
      </c>
      <c r="B941" s="12">
        <v>404.11</v>
      </c>
      <c r="C941" s="8">
        <v>35822</v>
      </c>
      <c r="E941" s="15">
        <v>577.93529570996282</v>
      </c>
      <c r="F941" s="15">
        <v>400.59715369110603</v>
      </c>
      <c r="G941" s="103">
        <v>35822</v>
      </c>
      <c r="H941" s="45">
        <f t="shared" si="29"/>
        <v>0.24000000000000909</v>
      </c>
      <c r="I941" s="45">
        <f t="shared" si="28"/>
        <v>5.9425062520120107E-2</v>
      </c>
    </row>
    <row r="942" spans="1:9" ht="27.7" customHeight="1" thickBot="1" x14ac:dyDescent="0.3">
      <c r="A942" s="8">
        <v>35824</v>
      </c>
      <c r="B942" s="12">
        <v>404.97</v>
      </c>
      <c r="C942" s="8">
        <v>35824</v>
      </c>
      <c r="E942" s="15">
        <v>579.16521913257191</v>
      </c>
      <c r="F942" s="15">
        <v>399.14411419395049</v>
      </c>
      <c r="G942" s="103">
        <v>35824</v>
      </c>
      <c r="H942" s="45">
        <f t="shared" si="29"/>
        <v>0.86000000000001364</v>
      </c>
      <c r="I942" s="45">
        <f t="shared" si="28"/>
        <v>0.21281334290168852</v>
      </c>
    </row>
    <row r="943" spans="1:9" ht="27.7" customHeight="1" thickBot="1" x14ac:dyDescent="0.3">
      <c r="A943" s="8">
        <v>35828</v>
      </c>
      <c r="B943" s="12">
        <v>406.45</v>
      </c>
      <c r="C943" s="8">
        <v>35828</v>
      </c>
      <c r="E943" s="15">
        <v>581.28183153427119</v>
      </c>
      <c r="F943" s="15">
        <v>398.74979890551242</v>
      </c>
      <c r="G943" s="103">
        <v>35828</v>
      </c>
      <c r="H943" s="45">
        <f t="shared" si="29"/>
        <v>1.4799999999999613</v>
      </c>
      <c r="I943" s="45">
        <f t="shared" si="28"/>
        <v>0.36545916981503845</v>
      </c>
    </row>
    <row r="944" spans="1:9" ht="27.7" customHeight="1" thickBot="1" x14ac:dyDescent="0.3">
      <c r="A944" s="8">
        <v>35829</v>
      </c>
      <c r="B944" s="12">
        <v>409.95</v>
      </c>
      <c r="C944" s="8">
        <v>35829</v>
      </c>
      <c r="E944" s="15">
        <v>586.28733383558733</v>
      </c>
      <c r="F944" s="15">
        <v>402.2712621839035</v>
      </c>
      <c r="G944" s="103">
        <v>35829</v>
      </c>
      <c r="H944" s="45">
        <f t="shared" si="29"/>
        <v>3.5</v>
      </c>
      <c r="I944" s="45">
        <f t="shared" si="28"/>
        <v>0.86111452823225498</v>
      </c>
    </row>
    <row r="945" spans="1:9" ht="27.7" customHeight="1" thickBot="1" x14ac:dyDescent="0.3">
      <c r="A945" s="8">
        <v>35830</v>
      </c>
      <c r="B945" s="12">
        <v>409.42</v>
      </c>
      <c r="C945" s="8">
        <v>35830</v>
      </c>
      <c r="E945" s="15">
        <v>585.52935777281664</v>
      </c>
      <c r="F945" s="15">
        <v>401.75118956783456</v>
      </c>
      <c r="G945" s="103">
        <v>35830</v>
      </c>
      <c r="H945" s="45">
        <f t="shared" si="29"/>
        <v>-0.52999999999997272</v>
      </c>
      <c r="I945" s="45">
        <f t="shared" si="28"/>
        <v>-0.12928405903158258</v>
      </c>
    </row>
    <row r="946" spans="1:9" ht="27.7" customHeight="1" thickBot="1" x14ac:dyDescent="0.3">
      <c r="A946" s="8">
        <v>35831</v>
      </c>
      <c r="B946" s="12">
        <v>412.41</v>
      </c>
      <c r="C946" s="8">
        <v>35831</v>
      </c>
      <c r="E946" s="15">
        <v>589.80548688165527</v>
      </c>
      <c r="F946" s="15">
        <v>405.49933320706765</v>
      </c>
      <c r="G946" s="103">
        <v>35831</v>
      </c>
      <c r="H946" s="45">
        <f t="shared" si="29"/>
        <v>2.9900000000000091</v>
      </c>
      <c r="I946" s="45">
        <f t="shared" si="28"/>
        <v>0.73030140198329563</v>
      </c>
    </row>
    <row r="947" spans="1:9" ht="27.7" customHeight="1" thickBot="1" x14ac:dyDescent="0.3">
      <c r="A947" s="8">
        <v>35832</v>
      </c>
      <c r="B947" s="12">
        <v>414.79</v>
      </c>
      <c r="C947" s="8">
        <v>35832</v>
      </c>
      <c r="E947" s="15">
        <v>593.20922844655013</v>
      </c>
      <c r="F947" s="15">
        <v>407.80378148334933</v>
      </c>
      <c r="G947" s="103">
        <v>35832</v>
      </c>
      <c r="H947" s="45">
        <f t="shared" si="29"/>
        <v>2.3799999999999955</v>
      </c>
      <c r="I947" s="45">
        <f t="shared" si="28"/>
        <v>0.57709560873887522</v>
      </c>
    </row>
    <row r="948" spans="1:9" ht="27.7" customHeight="1" thickBot="1" x14ac:dyDescent="0.3">
      <c r="A948" s="8">
        <v>35835</v>
      </c>
      <c r="B948" s="12">
        <v>415.68</v>
      </c>
      <c r="C948" s="8">
        <v>35835</v>
      </c>
      <c r="E948" s="15">
        <v>594.48205617459905</v>
      </c>
      <c r="F948" s="15">
        <v>406.56303502413112</v>
      </c>
      <c r="G948" s="103">
        <v>35835</v>
      </c>
      <c r="H948" s="45">
        <f t="shared" si="29"/>
        <v>0.88999999999998636</v>
      </c>
      <c r="I948" s="45">
        <f t="shared" si="28"/>
        <v>0.21456640709756414</v>
      </c>
    </row>
    <row r="949" spans="1:9" ht="27.7" customHeight="1" thickBot="1" x14ac:dyDescent="0.3">
      <c r="A949" s="8">
        <v>35838</v>
      </c>
      <c r="B949" s="12">
        <v>414.54</v>
      </c>
      <c r="C949" s="8">
        <v>35838</v>
      </c>
      <c r="E949" s="15">
        <v>592.8516925678847</v>
      </c>
      <c r="F949" s="15">
        <v>404.41000682000993</v>
      </c>
      <c r="G949" s="103">
        <v>35838</v>
      </c>
      <c r="H949" s="45">
        <f t="shared" si="29"/>
        <v>-1.1399999999999864</v>
      </c>
      <c r="I949" s="45">
        <f t="shared" si="28"/>
        <v>-0.27424942263279117</v>
      </c>
    </row>
    <row r="950" spans="1:9" ht="27.7" customHeight="1" thickBot="1" x14ac:dyDescent="0.3">
      <c r="A950" s="8">
        <v>35839</v>
      </c>
      <c r="B950" s="12">
        <v>412.78</v>
      </c>
      <c r="C950" s="8">
        <v>35839</v>
      </c>
      <c r="E950" s="15">
        <v>590.33463998207992</v>
      </c>
      <c r="F950" s="15">
        <v>403.72663971627418</v>
      </c>
      <c r="G950" s="103">
        <v>35839</v>
      </c>
      <c r="H950" s="45">
        <f t="shared" si="29"/>
        <v>-1.7600000000000477</v>
      </c>
      <c r="I950" s="45">
        <f t="shared" si="28"/>
        <v>-0.42456698991654551</v>
      </c>
    </row>
    <row r="951" spans="1:9" ht="27.7" customHeight="1" thickBot="1" x14ac:dyDescent="0.3">
      <c r="A951" s="8">
        <v>35842</v>
      </c>
      <c r="B951" s="12">
        <v>412.6</v>
      </c>
      <c r="C951" s="8">
        <v>35842</v>
      </c>
      <c r="E951" s="15">
        <v>590.07721414944092</v>
      </c>
      <c r="F951" s="15">
        <v>402.56982060711721</v>
      </c>
      <c r="G951" s="103">
        <v>35842</v>
      </c>
      <c r="H951" s="45">
        <f t="shared" si="29"/>
        <v>-0.17999999999994998</v>
      </c>
      <c r="I951" s="45">
        <f t="shared" si="28"/>
        <v>-4.3606763893587384E-2</v>
      </c>
    </row>
    <row r="952" spans="1:9" ht="27.7" customHeight="1" thickBot="1" x14ac:dyDescent="0.3">
      <c r="A952" s="8">
        <v>35843</v>
      </c>
      <c r="B952" s="12">
        <v>412.44</v>
      </c>
      <c r="C952" s="8">
        <v>35843</v>
      </c>
      <c r="E952" s="15">
        <v>589.9554610645115</v>
      </c>
      <c r="F952" s="15">
        <v>402.95893321460363</v>
      </c>
      <c r="G952" s="103">
        <v>35843</v>
      </c>
      <c r="H952" s="45">
        <f t="shared" si="29"/>
        <v>-0.16000000000002501</v>
      </c>
      <c r="I952" s="45">
        <f t="shared" si="28"/>
        <v>-3.8778477944746731E-2</v>
      </c>
    </row>
    <row r="953" spans="1:9" ht="27.7" customHeight="1" thickBot="1" x14ac:dyDescent="0.3">
      <c r="A953" s="8">
        <v>35844</v>
      </c>
      <c r="B953" s="12">
        <v>413.39</v>
      </c>
      <c r="C953" s="8">
        <v>35844</v>
      </c>
      <c r="E953" s="15">
        <v>591.31434402448451</v>
      </c>
      <c r="F953" s="15">
        <v>402.78453453786636</v>
      </c>
      <c r="G953" s="103">
        <v>35844</v>
      </c>
      <c r="H953" s="45">
        <f t="shared" si="29"/>
        <v>0.94999999999998863</v>
      </c>
      <c r="I953" s="45">
        <f t="shared" si="28"/>
        <v>0.23033653379885283</v>
      </c>
    </row>
    <row r="954" spans="1:9" ht="27.7" customHeight="1" thickBot="1" x14ac:dyDescent="0.3">
      <c r="A954" s="8">
        <v>35845</v>
      </c>
      <c r="B954" s="12">
        <v>414.2</v>
      </c>
      <c r="C954" s="8">
        <v>35845</v>
      </c>
      <c r="E954" s="15">
        <v>592.47297054825094</v>
      </c>
      <c r="F954" s="15">
        <v>404.39733824056657</v>
      </c>
      <c r="G954" s="103">
        <v>35845</v>
      </c>
      <c r="H954" s="45">
        <f t="shared" si="29"/>
        <v>0.81000000000000227</v>
      </c>
      <c r="I954" s="45">
        <f t="shared" si="28"/>
        <v>0.19594087907303087</v>
      </c>
    </row>
    <row r="955" spans="1:9" ht="27.7" customHeight="1" thickBot="1" x14ac:dyDescent="0.3">
      <c r="A955" s="8">
        <v>35846</v>
      </c>
      <c r="B955" s="12">
        <v>415.09</v>
      </c>
      <c r="C955" s="8">
        <v>35846</v>
      </c>
      <c r="E955" s="15">
        <v>593.74602932127834</v>
      </c>
      <c r="F955" s="15">
        <v>405.26627506102557</v>
      </c>
      <c r="G955" s="103">
        <v>35846</v>
      </c>
      <c r="H955" s="45">
        <f t="shared" si="29"/>
        <v>0.88999999999998636</v>
      </c>
      <c r="I955" s="45">
        <f t="shared" si="28"/>
        <v>0.21487204249154668</v>
      </c>
    </row>
    <row r="956" spans="1:9" ht="27.7" customHeight="1" thickBot="1" x14ac:dyDescent="0.3">
      <c r="A956" s="8">
        <v>35849</v>
      </c>
      <c r="B956" s="12">
        <v>415.79</v>
      </c>
      <c r="C956" s="8">
        <v>35849</v>
      </c>
      <c r="E956" s="15">
        <v>594.74731150231116</v>
      </c>
      <c r="F956" s="15">
        <v>405.49194330642831</v>
      </c>
      <c r="G956" s="103">
        <v>35849</v>
      </c>
      <c r="H956" s="45">
        <f t="shared" si="29"/>
        <v>0.70000000000004547</v>
      </c>
      <c r="I956" s="45">
        <f t="shared" si="28"/>
        <v>0.16863812667133526</v>
      </c>
    </row>
    <row r="957" spans="1:9" ht="27.7" customHeight="1" thickBot="1" x14ac:dyDescent="0.3">
      <c r="A957" s="8">
        <v>35850</v>
      </c>
      <c r="B957" s="12">
        <v>413.45</v>
      </c>
      <c r="C957" s="8">
        <v>35850</v>
      </c>
      <c r="E957" s="15">
        <v>591.40016821143013</v>
      </c>
      <c r="F957" s="15">
        <v>404.89572075622425</v>
      </c>
      <c r="G957" s="103">
        <v>35850</v>
      </c>
      <c r="H957" s="45">
        <f t="shared" si="29"/>
        <v>-2.3400000000000318</v>
      </c>
      <c r="I957" s="45">
        <f t="shared" si="28"/>
        <v>-0.56278409774165605</v>
      </c>
    </row>
    <row r="958" spans="1:9" ht="27.7" customHeight="1" thickBot="1" x14ac:dyDescent="0.3">
      <c r="A958" s="8">
        <v>35852</v>
      </c>
      <c r="B958" s="12">
        <v>413.01</v>
      </c>
      <c r="C958" s="8">
        <v>35852</v>
      </c>
      <c r="E958" s="15">
        <v>590.77079084049524</v>
      </c>
      <c r="F958" s="15">
        <v>402.86816033370513</v>
      </c>
      <c r="G958" s="103">
        <v>35852</v>
      </c>
      <c r="H958" s="45">
        <f t="shared" si="29"/>
        <v>-0.43999999999999773</v>
      </c>
      <c r="I958" s="45">
        <f t="shared" si="28"/>
        <v>-0.10642157455556846</v>
      </c>
    </row>
    <row r="959" spans="1:9" ht="27.7" customHeight="1" thickBot="1" x14ac:dyDescent="0.3">
      <c r="A959" s="8">
        <v>35853</v>
      </c>
      <c r="B959" s="12">
        <v>413.79</v>
      </c>
      <c r="C959" s="8">
        <v>35853</v>
      </c>
      <c r="E959" s="15">
        <v>591.88650527078903</v>
      </c>
      <c r="F959" s="15">
        <v>403.62900671771598</v>
      </c>
      <c r="G959" s="103">
        <v>35853</v>
      </c>
      <c r="H959" s="45">
        <f t="shared" si="29"/>
        <v>0.78000000000002956</v>
      </c>
      <c r="I959" s="45">
        <f t="shared" si="28"/>
        <v>0.18885741265345382</v>
      </c>
    </row>
    <row r="960" spans="1:9" ht="27.7" customHeight="1" thickBot="1" x14ac:dyDescent="0.3">
      <c r="A960" s="8">
        <v>35856</v>
      </c>
      <c r="B960" s="12">
        <v>415.88</v>
      </c>
      <c r="C960" s="8">
        <v>35856</v>
      </c>
      <c r="E960" s="15">
        <v>594.87604778272964</v>
      </c>
      <c r="F960" s="15">
        <v>406.56716973803287</v>
      </c>
      <c r="G960" s="103">
        <v>35856</v>
      </c>
      <c r="H960" s="45">
        <f t="shared" si="29"/>
        <v>2.089999999999975</v>
      </c>
      <c r="I960" s="45">
        <f t="shared" si="28"/>
        <v>0.5050871214867384</v>
      </c>
    </row>
    <row r="961" spans="1:9" ht="27.7" customHeight="1" thickBot="1" x14ac:dyDescent="0.3">
      <c r="A961" s="8">
        <v>35857</v>
      </c>
      <c r="B961" s="12">
        <v>416.76</v>
      </c>
      <c r="C961" s="8">
        <v>35857</v>
      </c>
      <c r="E961" s="15">
        <v>596.13480252459942</v>
      </c>
      <c r="F961" s="15">
        <v>406.70250393571257</v>
      </c>
      <c r="G961" s="103">
        <v>35857</v>
      </c>
      <c r="H961" s="45">
        <f t="shared" si="29"/>
        <v>0.87999999999999545</v>
      </c>
      <c r="I961" s="45">
        <f t="shared" si="28"/>
        <v>0.21159949985572651</v>
      </c>
    </row>
    <row r="962" spans="1:9" ht="27.7" customHeight="1" thickBot="1" x14ac:dyDescent="0.3">
      <c r="A962" s="8">
        <v>35858</v>
      </c>
      <c r="B962" s="12">
        <v>417.1</v>
      </c>
      <c r="C962" s="8">
        <v>35858</v>
      </c>
      <c r="E962" s="15">
        <v>596.62113958395832</v>
      </c>
      <c r="F962" s="15">
        <v>407.49410472105546</v>
      </c>
      <c r="G962" s="103">
        <v>35858</v>
      </c>
      <c r="H962" s="45">
        <f t="shared" si="29"/>
        <v>0.34000000000003183</v>
      </c>
      <c r="I962" s="45">
        <f t="shared" si="28"/>
        <v>8.1581725693452303E-2</v>
      </c>
    </row>
    <row r="963" spans="1:9" ht="27.7" customHeight="1" thickBot="1" x14ac:dyDescent="0.3">
      <c r="A963" s="8">
        <v>35859</v>
      </c>
      <c r="B963" s="12">
        <v>417.78</v>
      </c>
      <c r="C963" s="8">
        <v>35859</v>
      </c>
      <c r="E963" s="15">
        <v>597.59381370267579</v>
      </c>
      <c r="F963" s="15">
        <v>407.60943946743822</v>
      </c>
      <c r="G963" s="103">
        <v>35859</v>
      </c>
      <c r="H963" s="45">
        <f t="shared" si="29"/>
        <v>0.67999999999994998</v>
      </c>
      <c r="I963" s="45">
        <f t="shared" si="28"/>
        <v>0.16303044833372091</v>
      </c>
    </row>
    <row r="964" spans="1:9" ht="27.7" customHeight="1" thickBot="1" x14ac:dyDescent="0.3">
      <c r="A964" s="8">
        <v>35860</v>
      </c>
      <c r="B964" s="12">
        <v>415.43</v>
      </c>
      <c r="C964" s="8">
        <v>35860</v>
      </c>
      <c r="E964" s="15">
        <v>594.23236638063725</v>
      </c>
      <c r="F964" s="15">
        <v>403.5655937920078</v>
      </c>
      <c r="G964" s="103">
        <v>35860</v>
      </c>
      <c r="H964" s="45">
        <f t="shared" si="29"/>
        <v>-2.3499999999999659</v>
      </c>
      <c r="I964" s="45">
        <f t="shared" si="28"/>
        <v>-0.5624970079946302</v>
      </c>
    </row>
    <row r="965" spans="1:9" ht="27.7" customHeight="1" thickBot="1" x14ac:dyDescent="0.3">
      <c r="A965" s="8">
        <v>35863</v>
      </c>
      <c r="B965" s="12">
        <v>416.76</v>
      </c>
      <c r="C965" s="8">
        <v>35863</v>
      </c>
      <c r="E965" s="15">
        <v>596.13480252459954</v>
      </c>
      <c r="F965" s="15">
        <v>404.40336148477496</v>
      </c>
      <c r="G965" s="103">
        <v>35863</v>
      </c>
      <c r="H965" s="45">
        <f t="shared" si="29"/>
        <v>1.3299999999999841</v>
      </c>
      <c r="I965" s="45">
        <f t="shared" si="28"/>
        <v>0.32015020581084275</v>
      </c>
    </row>
    <row r="966" spans="1:9" ht="27.7" customHeight="1" thickBot="1" x14ac:dyDescent="0.3">
      <c r="A966" s="8">
        <v>35864</v>
      </c>
      <c r="B966" s="12">
        <v>418.88</v>
      </c>
      <c r="C966" s="8">
        <v>35864</v>
      </c>
      <c r="E966" s="15">
        <v>599.16725713001313</v>
      </c>
      <c r="F966" s="15">
        <v>406.46050498786479</v>
      </c>
      <c r="G966" s="103">
        <v>35864</v>
      </c>
      <c r="H966" s="45">
        <f t="shared" si="29"/>
        <v>2.1200000000000045</v>
      </c>
      <c r="I966" s="45">
        <f t="shared" si="28"/>
        <v>0.50868605432383251</v>
      </c>
    </row>
    <row r="967" spans="1:9" ht="27.7" customHeight="1" thickBot="1" x14ac:dyDescent="0.3">
      <c r="A967" s="8">
        <v>35865</v>
      </c>
      <c r="B967" s="12">
        <v>419.58</v>
      </c>
      <c r="C967" s="8">
        <v>35865</v>
      </c>
      <c r="E967" s="15">
        <v>600.16853931104595</v>
      </c>
      <c r="F967" s="15">
        <v>406.78866200877957</v>
      </c>
      <c r="G967" s="103">
        <v>35865</v>
      </c>
      <c r="H967" s="45">
        <f t="shared" si="29"/>
        <v>0.69999999999998863</v>
      </c>
      <c r="I967" s="45">
        <f t="shared" ref="I967:I1030" si="30">H967/B966*100</f>
        <v>0.16711229946523792</v>
      </c>
    </row>
    <row r="968" spans="1:9" ht="27.7" customHeight="1" thickBot="1" x14ac:dyDescent="0.3">
      <c r="A968" s="8">
        <v>35867</v>
      </c>
      <c r="B968" s="12">
        <v>419.89</v>
      </c>
      <c r="C968" s="8">
        <v>35867</v>
      </c>
      <c r="E968" s="15">
        <v>600.61196427693187</v>
      </c>
      <c r="F968" s="15">
        <v>407.08921133244303</v>
      </c>
      <c r="G968" s="103">
        <v>35867</v>
      </c>
      <c r="H968" s="45">
        <f t="shared" ref="H968:H1031" si="31">B968-B967</f>
        <v>0.31000000000000227</v>
      </c>
      <c r="I968" s="45">
        <f t="shared" si="30"/>
        <v>7.3883407216741095E-2</v>
      </c>
    </row>
    <row r="969" spans="1:9" ht="27.7" customHeight="1" thickBot="1" x14ac:dyDescent="0.3">
      <c r="A969" s="8">
        <v>35870</v>
      </c>
      <c r="B969" s="12">
        <v>420.05</v>
      </c>
      <c r="C969" s="8">
        <v>35870</v>
      </c>
      <c r="E969" s="15">
        <v>600.84082877545359</v>
      </c>
      <c r="F969" s="15">
        <v>407.33214716017397</v>
      </c>
      <c r="G969" s="103">
        <v>35870</v>
      </c>
      <c r="H969" s="45">
        <f t="shared" si="31"/>
        <v>0.16000000000002501</v>
      </c>
      <c r="I969" s="45">
        <f t="shared" si="30"/>
        <v>3.8105218033300386E-2</v>
      </c>
    </row>
    <row r="970" spans="1:9" ht="27.7" customHeight="1" thickBot="1" x14ac:dyDescent="0.3">
      <c r="A970" s="8">
        <v>35871</v>
      </c>
      <c r="B970" s="12">
        <v>420.39</v>
      </c>
      <c r="C970" s="8">
        <v>35871</v>
      </c>
      <c r="E970" s="15">
        <v>601.38623914741652</v>
      </c>
      <c r="F970" s="15">
        <v>407.61400764874634</v>
      </c>
      <c r="G970" s="103">
        <v>35871</v>
      </c>
      <c r="H970" s="45">
        <f t="shared" si="31"/>
        <v>0.33999999999997499</v>
      </c>
      <c r="I970" s="45">
        <f t="shared" si="30"/>
        <v>8.0942744911314118E-2</v>
      </c>
    </row>
    <row r="971" spans="1:9" ht="27.7" customHeight="1" thickBot="1" x14ac:dyDescent="0.3">
      <c r="A971" s="8">
        <v>35872</v>
      </c>
      <c r="B971" s="12">
        <v>419.79</v>
      </c>
      <c r="C971" s="8">
        <v>35872</v>
      </c>
      <c r="E971" s="15">
        <v>600.52791296580324</v>
      </c>
      <c r="F971" s="15">
        <v>406.15664035720062</v>
      </c>
      <c r="G971" s="103">
        <v>35872</v>
      </c>
      <c r="H971" s="45">
        <f t="shared" si="31"/>
        <v>-0.59999999999996589</v>
      </c>
      <c r="I971" s="45">
        <f t="shared" si="30"/>
        <v>-0.14272461285947952</v>
      </c>
    </row>
    <row r="972" spans="1:9" ht="27.7" customHeight="1" thickBot="1" x14ac:dyDescent="0.3">
      <c r="A972" s="8">
        <v>35873</v>
      </c>
      <c r="B972" s="12">
        <v>421.67</v>
      </c>
      <c r="C972" s="8">
        <v>35873</v>
      </c>
      <c r="E972" s="15">
        <v>603.82823196485003</v>
      </c>
      <c r="F972" s="15">
        <v>407.33724441005137</v>
      </c>
      <c r="G972" s="103">
        <v>35873</v>
      </c>
      <c r="H972" s="45">
        <f t="shared" si="31"/>
        <v>1.8799999999999955</v>
      </c>
      <c r="I972" s="45">
        <f t="shared" si="30"/>
        <v>0.44784296910359833</v>
      </c>
    </row>
    <row r="973" spans="1:9" ht="27.7" customHeight="1" thickBot="1" x14ac:dyDescent="0.3">
      <c r="A973" s="8">
        <v>35874</v>
      </c>
      <c r="B973" s="12">
        <v>423.09</v>
      </c>
      <c r="C973" s="8">
        <v>35874</v>
      </c>
      <c r="E973" s="15">
        <v>605.86166116159177</v>
      </c>
      <c r="F973" s="15">
        <v>408.340992688227</v>
      </c>
      <c r="G973" s="103">
        <v>35874</v>
      </c>
      <c r="H973" s="45">
        <f t="shared" si="31"/>
        <v>1.4199999999999591</v>
      </c>
      <c r="I973" s="45">
        <f t="shared" si="30"/>
        <v>0.33675623117602838</v>
      </c>
    </row>
    <row r="974" spans="1:9" ht="27.7" customHeight="1" thickBot="1" x14ac:dyDescent="0.3">
      <c r="A974" s="8">
        <v>35877</v>
      </c>
      <c r="B974" s="12">
        <v>423.77</v>
      </c>
      <c r="C974" s="8">
        <v>35877</v>
      </c>
      <c r="E974" s="15">
        <v>606.83541598820057</v>
      </c>
      <c r="F974" s="15">
        <v>406.53964369633479</v>
      </c>
      <c r="G974" s="103">
        <v>35877</v>
      </c>
      <c r="H974" s="45">
        <f t="shared" si="31"/>
        <v>0.68000000000000682</v>
      </c>
      <c r="I974" s="45">
        <f t="shared" si="30"/>
        <v>0.16072230494693962</v>
      </c>
    </row>
    <row r="975" spans="1:9" ht="27.7" customHeight="1" thickBot="1" x14ac:dyDescent="0.3">
      <c r="A975" s="8">
        <v>35878</v>
      </c>
      <c r="B975" s="12">
        <v>425.39</v>
      </c>
      <c r="C975" s="8">
        <v>35878</v>
      </c>
      <c r="E975" s="15">
        <v>609.1552436633566</v>
      </c>
      <c r="F975" s="15">
        <v>408.16335324103619</v>
      </c>
      <c r="G975" s="103">
        <v>35878</v>
      </c>
      <c r="H975" s="45">
        <f t="shared" si="31"/>
        <v>1.6200000000000045</v>
      </c>
      <c r="I975" s="45">
        <f t="shared" si="30"/>
        <v>0.38228284210774821</v>
      </c>
    </row>
    <row r="976" spans="1:9" s="2" customFormat="1" ht="27.7" customHeight="1" thickBot="1" x14ac:dyDescent="0.3">
      <c r="A976" s="8">
        <v>35879</v>
      </c>
      <c r="B976" s="12">
        <v>427.01</v>
      </c>
      <c r="C976" s="8">
        <v>35879</v>
      </c>
      <c r="D976" s="16"/>
      <c r="E976" s="15">
        <v>611.47507133851263</v>
      </c>
      <c r="F976" s="15">
        <v>409.21192513586215</v>
      </c>
      <c r="G976" s="103">
        <v>35879</v>
      </c>
      <c r="H976" s="45">
        <f t="shared" si="31"/>
        <v>1.6200000000000045</v>
      </c>
      <c r="I976" s="45">
        <f t="shared" si="30"/>
        <v>0.38082700580643752</v>
      </c>
    </row>
    <row r="977" spans="1:9" s="2" customFormat="1" ht="27.7" customHeight="1" thickBot="1" x14ac:dyDescent="0.3">
      <c r="A977" s="8">
        <v>35880</v>
      </c>
      <c r="B977" s="12">
        <v>429.05</v>
      </c>
      <c r="C977" s="8">
        <v>35880</v>
      </c>
      <c r="D977" s="16"/>
      <c r="E977" s="15">
        <v>614.3963358183388</v>
      </c>
      <c r="F977" s="15">
        <v>410.11933753988404</v>
      </c>
      <c r="G977" s="103">
        <v>35880</v>
      </c>
      <c r="H977" s="45">
        <f t="shared" si="31"/>
        <v>2.0400000000000205</v>
      </c>
      <c r="I977" s="45">
        <f t="shared" si="30"/>
        <v>0.47774056813658244</v>
      </c>
    </row>
    <row r="978" spans="1:9" s="2" customFormat="1" ht="27.7" customHeight="1" thickBot="1" x14ac:dyDescent="0.45">
      <c r="A978" s="8">
        <v>35881</v>
      </c>
      <c r="B978" s="12">
        <v>432.47</v>
      </c>
      <c r="C978" s="8">
        <v>35881</v>
      </c>
      <c r="D978" s="17" t="s">
        <v>5</v>
      </c>
      <c r="E978" s="15">
        <v>619.29374979922386</v>
      </c>
      <c r="F978" s="15">
        <v>411.76237139296114</v>
      </c>
      <c r="G978" s="103">
        <v>35881</v>
      </c>
      <c r="H978" s="45">
        <f t="shared" si="31"/>
        <v>3.4200000000000159</v>
      </c>
      <c r="I978" s="45">
        <f t="shared" si="30"/>
        <v>0.79710989395175758</v>
      </c>
    </row>
    <row r="979" spans="1:9" ht="27.7" customHeight="1" thickBot="1" x14ac:dyDescent="0.3">
      <c r="A979" s="8">
        <v>35884</v>
      </c>
      <c r="B979" s="12">
        <v>431.82</v>
      </c>
      <c r="C979" s="8">
        <v>35884</v>
      </c>
      <c r="D979" s="18">
        <v>100</v>
      </c>
      <c r="E979" s="15">
        <v>620.23476911399939</v>
      </c>
      <c r="F979" s="15">
        <v>410.92808068748894</v>
      </c>
      <c r="G979" s="103">
        <v>35884</v>
      </c>
      <c r="H979" s="45">
        <f t="shared" si="31"/>
        <v>-0.65000000000003411</v>
      </c>
      <c r="I979" s="45">
        <f t="shared" si="30"/>
        <v>-0.15029944273592019</v>
      </c>
    </row>
    <row r="980" spans="1:9" ht="27.7" customHeight="1" thickBot="1" x14ac:dyDescent="0.3">
      <c r="A980" s="8">
        <v>35885</v>
      </c>
      <c r="B980" s="12">
        <v>432.09</v>
      </c>
      <c r="C980" s="8">
        <v>35885</v>
      </c>
      <c r="D980" s="18">
        <v>100.26</v>
      </c>
      <c r="E980" s="15">
        <v>620.62257743149462</v>
      </c>
      <c r="F980" s="15">
        <v>408.48211845683625</v>
      </c>
      <c r="G980" s="103">
        <v>35885</v>
      </c>
      <c r="H980" s="45">
        <f t="shared" si="31"/>
        <v>0.26999999999998181</v>
      </c>
      <c r="I980" s="45">
        <f t="shared" si="30"/>
        <v>6.2526052521879913E-2</v>
      </c>
    </row>
    <row r="981" spans="1:9" ht="27.7" customHeight="1" thickBot="1" x14ac:dyDescent="0.3">
      <c r="A981" s="8">
        <v>35886</v>
      </c>
      <c r="B981" s="12">
        <v>437.82</v>
      </c>
      <c r="C981" s="8">
        <v>35886</v>
      </c>
      <c r="D981" s="19">
        <v>102.3</v>
      </c>
      <c r="E981" s="15">
        <v>628.85273172500399</v>
      </c>
      <c r="F981" s="15">
        <v>413.48355959164485</v>
      </c>
      <c r="G981" s="103">
        <v>35886</v>
      </c>
      <c r="H981" s="45">
        <f t="shared" si="31"/>
        <v>5.7300000000000182</v>
      </c>
      <c r="I981" s="45">
        <f t="shared" si="30"/>
        <v>1.3261126154273459</v>
      </c>
    </row>
    <row r="982" spans="1:9" ht="27.7" customHeight="1" thickBot="1" x14ac:dyDescent="0.3">
      <c r="A982" s="8">
        <v>35887</v>
      </c>
      <c r="B982" s="12">
        <v>438.42415734638098</v>
      </c>
      <c r="C982" s="8">
        <v>35887</v>
      </c>
      <c r="D982" s="19">
        <v>102.46</v>
      </c>
      <c r="E982" s="15">
        <v>629.72049929538309</v>
      </c>
      <c r="F982" s="15">
        <v>413.2935140666084</v>
      </c>
      <c r="G982" s="103">
        <v>35887</v>
      </c>
      <c r="H982" s="45">
        <f t="shared" si="31"/>
        <v>0.60415734638098684</v>
      </c>
      <c r="I982" s="45">
        <f t="shared" si="30"/>
        <v>0.13799217632382871</v>
      </c>
    </row>
    <row r="983" spans="1:9" ht="27.7" customHeight="1" thickBot="1" x14ac:dyDescent="0.3">
      <c r="A983" s="8">
        <v>35888</v>
      </c>
      <c r="B983" s="12">
        <v>437.91882152773826</v>
      </c>
      <c r="C983" s="8">
        <v>35888</v>
      </c>
      <c r="D983" s="19">
        <v>102.24</v>
      </c>
      <c r="E983" s="15">
        <v>628.99467176353903</v>
      </c>
      <c r="F983" s="15">
        <v>412.3007355567849</v>
      </c>
      <c r="G983" s="103">
        <v>35888</v>
      </c>
      <c r="H983" s="45">
        <f t="shared" si="31"/>
        <v>-0.50533581864272037</v>
      </c>
      <c r="I983" s="45">
        <f t="shared" si="30"/>
        <v>-0.11526185548290288</v>
      </c>
    </row>
    <row r="984" spans="1:9" ht="27.7" customHeight="1" thickBot="1" x14ac:dyDescent="0.3">
      <c r="A984" s="8">
        <v>35891</v>
      </c>
      <c r="B984" s="12">
        <v>438.17</v>
      </c>
      <c r="C984" s="8">
        <v>35891</v>
      </c>
      <c r="D984" s="19">
        <v>102.24</v>
      </c>
      <c r="E984" s="15">
        <v>629.79875924519388</v>
      </c>
      <c r="F984" s="15">
        <v>412.70734483865226</v>
      </c>
      <c r="G984" s="103">
        <v>35891</v>
      </c>
      <c r="H984" s="45">
        <f t="shared" si="31"/>
        <v>0.25117847226175627</v>
      </c>
      <c r="I984" s="45">
        <f t="shared" si="30"/>
        <v>5.7357313710675102E-2</v>
      </c>
    </row>
    <row r="985" spans="1:9" ht="27.7" customHeight="1" thickBot="1" x14ac:dyDescent="0.3">
      <c r="A985" s="8">
        <v>35892</v>
      </c>
      <c r="B985" s="12">
        <v>439.55</v>
      </c>
      <c r="C985" s="8">
        <v>35892</v>
      </c>
      <c r="D985" s="19">
        <v>102.61</v>
      </c>
      <c r="E985" s="15">
        <v>631.78228684351961</v>
      </c>
      <c r="F985" s="15">
        <v>414.17980521206516</v>
      </c>
      <c r="G985" s="103">
        <v>35892</v>
      </c>
      <c r="H985" s="45">
        <f t="shared" si="31"/>
        <v>1.3799999999999955</v>
      </c>
      <c r="I985" s="45">
        <f t="shared" si="30"/>
        <v>0.31494625373713292</v>
      </c>
    </row>
    <row r="986" spans="1:9" ht="27.7" customHeight="1" thickBot="1" x14ac:dyDescent="0.3">
      <c r="A986" s="8">
        <v>35893</v>
      </c>
      <c r="B986" s="12">
        <v>439.69</v>
      </c>
      <c r="C986" s="8">
        <v>35893</v>
      </c>
      <c r="D986" s="20">
        <v>102.75</v>
      </c>
      <c r="E986" s="15">
        <v>631.98351428103092</v>
      </c>
      <c r="F986" s="15">
        <v>414.01820488822256</v>
      </c>
      <c r="G986" s="103">
        <v>35893</v>
      </c>
      <c r="H986" s="45">
        <f t="shared" si="31"/>
        <v>0.13999999999998636</v>
      </c>
      <c r="I986" s="45">
        <f t="shared" si="30"/>
        <v>3.185075645546271E-2</v>
      </c>
    </row>
    <row r="987" spans="1:9" ht="27.7" customHeight="1" thickBot="1" x14ac:dyDescent="0.3">
      <c r="A987" s="8">
        <v>35894</v>
      </c>
      <c r="B987" s="12">
        <v>441</v>
      </c>
      <c r="C987" s="8">
        <v>35894</v>
      </c>
      <c r="D987" s="19">
        <v>103.25</v>
      </c>
      <c r="E987" s="15">
        <v>633.866428160601</v>
      </c>
      <c r="F987" s="15">
        <v>416.43180586278123</v>
      </c>
      <c r="G987" s="103">
        <v>35894</v>
      </c>
      <c r="H987" s="45">
        <f t="shared" si="31"/>
        <v>1.3100000000000023</v>
      </c>
      <c r="I987" s="45">
        <f t="shared" si="30"/>
        <v>0.29793718301530675</v>
      </c>
    </row>
    <row r="988" spans="1:9" ht="27.7" customHeight="1" thickBot="1" x14ac:dyDescent="0.3">
      <c r="A988" s="8">
        <v>35895</v>
      </c>
      <c r="B988" s="12">
        <v>443.73</v>
      </c>
      <c r="C988" s="8">
        <v>35895</v>
      </c>
      <c r="D988" s="19">
        <v>104.16</v>
      </c>
      <c r="E988" s="15">
        <v>637.79036319207148</v>
      </c>
      <c r="F988" s="15">
        <v>419.00971704193182</v>
      </c>
      <c r="G988" s="103">
        <v>35895</v>
      </c>
      <c r="H988" s="45">
        <f t="shared" si="31"/>
        <v>2.7300000000000182</v>
      </c>
      <c r="I988" s="45">
        <f t="shared" si="30"/>
        <v>0.61904761904762318</v>
      </c>
    </row>
    <row r="989" spans="1:9" ht="27.7" customHeight="1" thickBot="1" x14ac:dyDescent="0.3">
      <c r="A989" s="8">
        <v>35898</v>
      </c>
      <c r="B989" s="12">
        <v>444.23</v>
      </c>
      <c r="C989" s="8">
        <v>35898</v>
      </c>
      <c r="D989" s="21">
        <v>104.22</v>
      </c>
      <c r="E989" s="15">
        <v>640.40002105413441</v>
      </c>
      <c r="F989" s="15">
        <v>420.72418634950583</v>
      </c>
      <c r="G989" s="103">
        <v>35898</v>
      </c>
      <c r="H989" s="45">
        <f t="shared" si="31"/>
        <v>0.5</v>
      </c>
      <c r="I989" s="45">
        <f t="shared" si="30"/>
        <v>0.11268113492439095</v>
      </c>
    </row>
    <row r="990" spans="1:9" ht="27.7" customHeight="1" thickBot="1" x14ac:dyDescent="0.3">
      <c r="A990" s="8">
        <v>35899</v>
      </c>
      <c r="B990" s="12">
        <v>445.92</v>
      </c>
      <c r="C990" s="8">
        <v>35899</v>
      </c>
      <c r="D990" s="21">
        <v>104.82</v>
      </c>
      <c r="E990" s="15">
        <v>642.83631764729898</v>
      </c>
      <c r="F990" s="15">
        <v>421.47926732630651</v>
      </c>
      <c r="G990" s="103">
        <v>35899</v>
      </c>
      <c r="H990" s="45">
        <f t="shared" si="31"/>
        <v>1.6899999999999977</v>
      </c>
      <c r="I990" s="45">
        <f t="shared" si="30"/>
        <v>0.38043355919230976</v>
      </c>
    </row>
    <row r="991" spans="1:9" ht="27.7" customHeight="1" thickBot="1" x14ac:dyDescent="0.3">
      <c r="A991" s="8">
        <v>35900</v>
      </c>
      <c r="B991" s="12">
        <v>445.86</v>
      </c>
      <c r="C991" s="8">
        <v>35900</v>
      </c>
      <c r="D991" s="21">
        <v>104.85</v>
      </c>
      <c r="E991" s="15">
        <v>642.74982191026356</v>
      </c>
      <c r="F991" s="15">
        <v>423.63117690785816</v>
      </c>
      <c r="G991" s="103">
        <v>35900</v>
      </c>
      <c r="H991" s="45">
        <f t="shared" si="31"/>
        <v>-6.0000000000002274E-2</v>
      </c>
      <c r="I991" s="45">
        <f t="shared" si="30"/>
        <v>-1.3455328310011273E-2</v>
      </c>
    </row>
    <row r="992" spans="1:9" ht="27.7" customHeight="1" thickBot="1" x14ac:dyDescent="0.3">
      <c r="A992" s="8">
        <v>35901</v>
      </c>
      <c r="B992" s="12">
        <v>444.9</v>
      </c>
      <c r="C992" s="8">
        <v>35901</v>
      </c>
      <c r="D992" s="21">
        <v>104.96</v>
      </c>
      <c r="E992" s="15">
        <v>642.39583595648207</v>
      </c>
      <c r="F992" s="15">
        <v>423.39786764646686</v>
      </c>
      <c r="G992" s="103">
        <v>35901</v>
      </c>
      <c r="H992" s="45">
        <f t="shared" si="31"/>
        <v>-0.96000000000003638</v>
      </c>
      <c r="I992" s="45">
        <f t="shared" si="30"/>
        <v>-0.21531422419594409</v>
      </c>
    </row>
    <row r="993" spans="1:9" ht="27.7" customHeight="1" thickBot="1" x14ac:dyDescent="0.3">
      <c r="A993" s="8">
        <v>35902</v>
      </c>
      <c r="B993" s="12">
        <v>444.86</v>
      </c>
      <c r="C993" s="8">
        <v>35902</v>
      </c>
      <c r="D993" s="21">
        <v>105.23</v>
      </c>
      <c r="E993" s="15">
        <v>642.33807953158157</v>
      </c>
      <c r="F993" s="15">
        <v>422.22682877844227</v>
      </c>
      <c r="G993" s="103">
        <v>35902</v>
      </c>
      <c r="H993" s="45">
        <f t="shared" si="31"/>
        <v>-3.999999999996362E-2</v>
      </c>
      <c r="I993" s="45">
        <f t="shared" si="30"/>
        <v>-8.9907844459347318E-3</v>
      </c>
    </row>
    <row r="994" spans="1:9" ht="27.7" customHeight="1" thickBot="1" x14ac:dyDescent="0.3">
      <c r="A994" s="8">
        <v>35905</v>
      </c>
      <c r="B994" s="12">
        <v>448.07</v>
      </c>
      <c r="C994" s="8">
        <v>35905</v>
      </c>
      <c r="D994" s="21">
        <v>106.5</v>
      </c>
      <c r="E994" s="15">
        <v>646.97303262985145</v>
      </c>
      <c r="F994" s="15">
        <v>425.27351339917413</v>
      </c>
      <c r="G994" s="103">
        <v>35905</v>
      </c>
      <c r="H994" s="45">
        <f t="shared" si="31"/>
        <v>3.2099999999999795</v>
      </c>
      <c r="I994" s="45">
        <f t="shared" si="30"/>
        <v>0.7215753270691857</v>
      </c>
    </row>
    <row r="995" spans="1:9" ht="27.7" customHeight="1" thickBot="1" x14ac:dyDescent="0.3">
      <c r="A995" s="8">
        <v>35906</v>
      </c>
      <c r="B995" s="12">
        <v>452</v>
      </c>
      <c r="C995" s="8">
        <v>35906</v>
      </c>
      <c r="D995" s="21">
        <v>107.89</v>
      </c>
      <c r="E995" s="15">
        <v>652.64760137633141</v>
      </c>
      <c r="F995" s="15">
        <v>430.02851427763903</v>
      </c>
      <c r="G995" s="103">
        <v>35906</v>
      </c>
      <c r="H995" s="45">
        <f t="shared" si="31"/>
        <v>3.9300000000000068</v>
      </c>
      <c r="I995" s="45">
        <f t="shared" si="30"/>
        <v>0.87709509674827735</v>
      </c>
    </row>
    <row r="996" spans="1:9" ht="27.7" customHeight="1" thickBot="1" x14ac:dyDescent="0.3">
      <c r="A996" s="8">
        <v>35907</v>
      </c>
      <c r="B996" s="12">
        <v>452.68</v>
      </c>
      <c r="C996" s="8">
        <v>35907</v>
      </c>
      <c r="D996" s="21">
        <v>108.11</v>
      </c>
      <c r="E996" s="15">
        <v>653.62946059964088</v>
      </c>
      <c r="F996" s="15">
        <v>431.23578799791568</v>
      </c>
      <c r="G996" s="103">
        <v>35907</v>
      </c>
      <c r="H996" s="45">
        <f t="shared" si="31"/>
        <v>0.68000000000000682</v>
      </c>
      <c r="I996" s="45">
        <f t="shared" si="30"/>
        <v>0.15044247787610771</v>
      </c>
    </row>
    <row r="997" spans="1:9" ht="27.7" customHeight="1" thickBot="1" x14ac:dyDescent="0.3">
      <c r="A997" s="8">
        <v>35908</v>
      </c>
      <c r="B997" s="12">
        <v>454.29</v>
      </c>
      <c r="C997" s="8">
        <v>35908</v>
      </c>
      <c r="D997" s="21">
        <v>108.71</v>
      </c>
      <c r="E997" s="15">
        <v>655.95415670188845</v>
      </c>
      <c r="F997" s="15">
        <v>432.20719856457663</v>
      </c>
      <c r="G997" s="103">
        <v>35908</v>
      </c>
      <c r="H997" s="45">
        <f t="shared" si="31"/>
        <v>1.6100000000000136</v>
      </c>
      <c r="I997" s="45">
        <f t="shared" si="30"/>
        <v>0.35565962710966104</v>
      </c>
    </row>
    <row r="998" spans="1:9" ht="27.7" customHeight="1" thickBot="1" x14ac:dyDescent="0.3">
      <c r="A998" s="8">
        <v>35909</v>
      </c>
      <c r="B998" s="12">
        <v>451.99</v>
      </c>
      <c r="C998" s="8">
        <v>35909</v>
      </c>
      <c r="D998" s="21">
        <v>107.87</v>
      </c>
      <c r="E998" s="15">
        <v>652.63316227010625</v>
      </c>
      <c r="F998" s="15">
        <v>428.9940753036193</v>
      </c>
      <c r="G998" s="103">
        <v>35909</v>
      </c>
      <c r="H998" s="45">
        <f t="shared" si="31"/>
        <v>-2.3000000000000114</v>
      </c>
      <c r="I998" s="45">
        <f t="shared" si="30"/>
        <v>-0.50628453190693423</v>
      </c>
    </row>
    <row r="999" spans="1:9" ht="27.7" customHeight="1" thickBot="1" x14ac:dyDescent="0.3">
      <c r="A999" s="8">
        <v>35912</v>
      </c>
      <c r="B999" s="12">
        <v>452.52</v>
      </c>
      <c r="C999" s="8">
        <v>35912</v>
      </c>
      <c r="D999" s="21">
        <v>107.87</v>
      </c>
      <c r="E999" s="15">
        <v>653.39843490003864</v>
      </c>
      <c r="F999" s="15">
        <v>429.53303210089035</v>
      </c>
      <c r="G999" s="103">
        <v>35912</v>
      </c>
      <c r="H999" s="45">
        <f t="shared" si="31"/>
        <v>0.52999999999997272</v>
      </c>
      <c r="I999" s="45">
        <f t="shared" si="30"/>
        <v>0.11725923139891872</v>
      </c>
    </row>
    <row r="1000" spans="1:9" ht="27.7" customHeight="1" thickBot="1" x14ac:dyDescent="0.3">
      <c r="A1000" s="8">
        <v>35913</v>
      </c>
      <c r="B1000" s="12">
        <v>454.1</v>
      </c>
      <c r="C1000" s="8">
        <v>35913</v>
      </c>
      <c r="D1000" s="21">
        <v>108.27</v>
      </c>
      <c r="E1000" s="15">
        <v>655.67981368361086</v>
      </c>
      <c r="F1000" s="15">
        <v>430.22316850765287</v>
      </c>
      <c r="G1000" s="103">
        <v>35913</v>
      </c>
      <c r="H1000" s="45">
        <f t="shared" si="31"/>
        <v>1.5800000000000409</v>
      </c>
      <c r="I1000" s="45">
        <f t="shared" si="30"/>
        <v>0.34915583841599068</v>
      </c>
    </row>
    <row r="1001" spans="1:9" ht="27.7" customHeight="1" thickBot="1" x14ac:dyDescent="0.3">
      <c r="A1001" s="8">
        <v>35914</v>
      </c>
      <c r="B1001" s="12">
        <v>455.08</v>
      </c>
      <c r="C1001" s="8">
        <v>35914</v>
      </c>
      <c r="D1001" s="21">
        <v>108.44</v>
      </c>
      <c r="E1001" s="15">
        <v>657.09484609367451</v>
      </c>
      <c r="F1001" s="15">
        <v>430.971753195617</v>
      </c>
      <c r="G1001" s="103">
        <v>35914</v>
      </c>
      <c r="H1001" s="45">
        <f t="shared" si="31"/>
        <v>0.97999999999996135</v>
      </c>
      <c r="I1001" s="45">
        <f t="shared" si="30"/>
        <v>0.21581149526535151</v>
      </c>
    </row>
    <row r="1002" spans="1:9" ht="27.7" customHeight="1" thickBot="1" x14ac:dyDescent="0.3">
      <c r="A1002" s="8">
        <v>35915</v>
      </c>
      <c r="B1002" s="12">
        <v>454.37</v>
      </c>
      <c r="C1002" s="8">
        <v>35915</v>
      </c>
      <c r="D1002" s="21">
        <v>108.17</v>
      </c>
      <c r="E1002" s="15">
        <v>656.06966955168957</v>
      </c>
      <c r="F1002" s="15">
        <v>430.10197278254071</v>
      </c>
      <c r="G1002" s="103">
        <v>35915</v>
      </c>
      <c r="H1002" s="45">
        <f t="shared" si="31"/>
        <v>-0.70999999999997954</v>
      </c>
      <c r="I1002" s="45">
        <f t="shared" si="30"/>
        <v>-0.15601652456710458</v>
      </c>
    </row>
    <row r="1003" spans="1:9" ht="27.7" customHeight="1" thickBot="1" x14ac:dyDescent="0.3">
      <c r="A1003" s="8">
        <v>35919</v>
      </c>
      <c r="B1003" s="12">
        <v>452.82</v>
      </c>
      <c r="C1003" s="8">
        <v>35919</v>
      </c>
      <c r="D1003" s="21">
        <v>109.17</v>
      </c>
      <c r="E1003" s="15">
        <v>653.83160808679281</v>
      </c>
      <c r="F1003" s="15">
        <v>428.63475871072046</v>
      </c>
      <c r="G1003" s="103">
        <v>35919</v>
      </c>
      <c r="H1003" s="45">
        <f t="shared" si="31"/>
        <v>-1.5500000000000114</v>
      </c>
      <c r="I1003" s="45">
        <f t="shared" si="30"/>
        <v>-0.34113167682725781</v>
      </c>
    </row>
    <row r="1004" spans="1:9" ht="27.7" customHeight="1" thickBot="1" x14ac:dyDescent="0.3">
      <c r="A1004" s="8">
        <v>35920</v>
      </c>
      <c r="B1004" s="12">
        <v>453.7</v>
      </c>
      <c r="C1004" s="8">
        <v>35920</v>
      </c>
      <c r="D1004" s="21">
        <v>110.17</v>
      </c>
      <c r="E1004" s="15">
        <v>655.10224943460514</v>
      </c>
      <c r="F1004" s="15">
        <v>429.46775766762488</v>
      </c>
      <c r="G1004" s="103">
        <v>35920</v>
      </c>
      <c r="H1004" s="45">
        <f t="shared" si="31"/>
        <v>0.87999999999999545</v>
      </c>
      <c r="I1004" s="45">
        <f t="shared" si="30"/>
        <v>0.19433770593171579</v>
      </c>
    </row>
    <row r="1005" spans="1:9" ht="27.7" customHeight="1" thickBot="1" x14ac:dyDescent="0.3">
      <c r="A1005" s="8">
        <v>35921</v>
      </c>
      <c r="B1005" s="12">
        <v>452</v>
      </c>
      <c r="C1005" s="8">
        <v>35921</v>
      </c>
      <c r="D1005" s="21">
        <v>111.17</v>
      </c>
      <c r="E1005" s="15">
        <v>652.64760137633129</v>
      </c>
      <c r="F1005" s="15">
        <v>428.41240578068778</v>
      </c>
      <c r="G1005" s="103">
        <v>35921</v>
      </c>
      <c r="H1005" s="45">
        <f t="shared" si="31"/>
        <v>-1.6999999999999886</v>
      </c>
      <c r="I1005" s="45">
        <f t="shared" si="30"/>
        <v>-0.37469693630151835</v>
      </c>
    </row>
    <row r="1006" spans="1:9" ht="27.7" customHeight="1" thickBot="1" x14ac:dyDescent="0.3">
      <c r="A1006" s="8">
        <v>35922</v>
      </c>
      <c r="B1006" s="12">
        <v>451.98</v>
      </c>
      <c r="C1006" s="8">
        <v>35922</v>
      </c>
      <c r="D1006" s="21">
        <v>112.17</v>
      </c>
      <c r="E1006" s="15">
        <v>652.61872316388099</v>
      </c>
      <c r="F1006" s="15">
        <v>429.02046285017315</v>
      </c>
      <c r="G1006" s="103">
        <v>35922</v>
      </c>
      <c r="H1006" s="45">
        <f t="shared" si="31"/>
        <v>-1.999999999998181E-2</v>
      </c>
      <c r="I1006" s="45">
        <f t="shared" si="30"/>
        <v>-4.4247787610579223E-3</v>
      </c>
    </row>
    <row r="1007" spans="1:9" ht="27.7" customHeight="1" thickBot="1" x14ac:dyDescent="0.3">
      <c r="A1007" s="8">
        <v>35923</v>
      </c>
      <c r="B1007" s="12">
        <v>452.75</v>
      </c>
      <c r="C1007" s="8">
        <v>35923</v>
      </c>
      <c r="D1007" s="21">
        <v>113.17</v>
      </c>
      <c r="E1007" s="15">
        <v>653.73053434321673</v>
      </c>
      <c r="F1007" s="15">
        <v>429.66151015450077</v>
      </c>
      <c r="G1007" s="103">
        <v>35923</v>
      </c>
      <c r="H1007" s="45">
        <f t="shared" si="31"/>
        <v>0.76999999999998181</v>
      </c>
      <c r="I1007" s="45">
        <f t="shared" si="30"/>
        <v>0.17036152042125355</v>
      </c>
    </row>
    <row r="1008" spans="1:9" ht="27.7" customHeight="1" thickBot="1" x14ac:dyDescent="0.3">
      <c r="A1008" s="8">
        <v>35926</v>
      </c>
      <c r="B1008" s="12">
        <v>453.64</v>
      </c>
      <c r="C1008" s="8">
        <v>35926</v>
      </c>
      <c r="D1008" s="21">
        <v>114.17</v>
      </c>
      <c r="E1008" s="15">
        <v>655.01561479725422</v>
      </c>
      <c r="F1008" s="15">
        <v>429.05310490490518</v>
      </c>
      <c r="G1008" s="103">
        <v>35926</v>
      </c>
      <c r="H1008" s="45">
        <f t="shared" si="31"/>
        <v>0.88999999999998636</v>
      </c>
      <c r="I1008" s="45">
        <f t="shared" si="30"/>
        <v>0.1965764770844807</v>
      </c>
    </row>
    <row r="1009" spans="1:9" ht="27.7" customHeight="1" thickBot="1" x14ac:dyDescent="0.3">
      <c r="A1009" s="8">
        <v>35927</v>
      </c>
      <c r="B1009" s="12">
        <v>453.27</v>
      </c>
      <c r="C1009" s="8">
        <v>35927</v>
      </c>
      <c r="D1009" s="21">
        <v>115.17</v>
      </c>
      <c r="E1009" s="15">
        <v>654.48136786692407</v>
      </c>
      <c r="F1009" s="15">
        <v>428.43537531723285</v>
      </c>
      <c r="G1009" s="103">
        <v>35927</v>
      </c>
      <c r="H1009" s="45">
        <f t="shared" si="31"/>
        <v>-0.37000000000000455</v>
      </c>
      <c r="I1009" s="45">
        <f t="shared" si="30"/>
        <v>-8.1562472445111667E-2</v>
      </c>
    </row>
    <row r="1010" spans="1:9" ht="27.7" customHeight="1" thickBot="1" x14ac:dyDescent="0.3">
      <c r="A1010" s="8">
        <v>35928</v>
      </c>
      <c r="B1010" s="12">
        <v>452.92</v>
      </c>
      <c r="C1010" s="8">
        <v>35928</v>
      </c>
      <c r="D1010" s="21">
        <v>116.17</v>
      </c>
      <c r="E1010" s="15">
        <v>653.97599914904424</v>
      </c>
      <c r="F1010" s="15">
        <v>428.37212828130163</v>
      </c>
      <c r="G1010" s="103">
        <v>35928</v>
      </c>
      <c r="H1010" s="45">
        <f t="shared" si="31"/>
        <v>-0.34999999999996589</v>
      </c>
      <c r="I1010" s="45">
        <f t="shared" si="30"/>
        <v>-7.7216669975945007E-2</v>
      </c>
    </row>
    <row r="1011" spans="1:9" ht="27.7" customHeight="1" thickBot="1" x14ac:dyDescent="0.3">
      <c r="A1011" s="8">
        <v>35929</v>
      </c>
      <c r="B1011" s="12">
        <v>454.25</v>
      </c>
      <c r="C1011" s="8">
        <v>35929</v>
      </c>
      <c r="D1011" s="21">
        <v>107.99</v>
      </c>
      <c r="E1011" s="15">
        <v>655.89640027698795</v>
      </c>
      <c r="F1011" s="15">
        <v>429.45109801966908</v>
      </c>
      <c r="G1011" s="103">
        <v>35929</v>
      </c>
      <c r="H1011" s="45">
        <f t="shared" si="31"/>
        <v>1.3299999999999841</v>
      </c>
      <c r="I1011" s="45">
        <f t="shared" si="30"/>
        <v>0.29365009273160469</v>
      </c>
    </row>
    <row r="1012" spans="1:9" ht="27.7" customHeight="1" thickBot="1" x14ac:dyDescent="0.3">
      <c r="A1012" s="8">
        <v>35930</v>
      </c>
      <c r="B1012" s="12">
        <v>455.46</v>
      </c>
      <c r="C1012" s="8">
        <v>35930</v>
      </c>
      <c r="D1012" s="21">
        <v>108.32</v>
      </c>
      <c r="E1012" s="15">
        <v>657.64353213022991</v>
      </c>
      <c r="F1012" s="15">
        <v>430.59504040514798</v>
      </c>
      <c r="G1012" s="103">
        <v>35930</v>
      </c>
      <c r="H1012" s="45">
        <f t="shared" si="31"/>
        <v>1.2099999999999795</v>
      </c>
      <c r="I1012" s="45">
        <f t="shared" si="30"/>
        <v>0.26637314254264821</v>
      </c>
    </row>
    <row r="1013" spans="1:9" ht="27.7" customHeight="1" thickBot="1" x14ac:dyDescent="0.3">
      <c r="A1013" s="8">
        <v>35933</v>
      </c>
      <c r="B1013" s="12">
        <v>455.9</v>
      </c>
      <c r="C1013" s="8">
        <v>35933</v>
      </c>
      <c r="D1013" s="21">
        <v>108.28</v>
      </c>
      <c r="E1013" s="15">
        <v>658.27885280413602</v>
      </c>
      <c r="F1013" s="15">
        <v>431.01101945441303</v>
      </c>
      <c r="G1013" s="103">
        <v>35933</v>
      </c>
      <c r="H1013" s="45">
        <f t="shared" si="31"/>
        <v>0.43999999999999773</v>
      </c>
      <c r="I1013" s="45">
        <f t="shared" si="30"/>
        <v>9.6605629473498822E-2</v>
      </c>
    </row>
    <row r="1014" spans="1:9" ht="27.7" customHeight="1" thickBot="1" x14ac:dyDescent="0.3">
      <c r="A1014" s="8">
        <v>35934</v>
      </c>
      <c r="B1014" s="12">
        <v>455.84</v>
      </c>
      <c r="C1014" s="8">
        <v>35934</v>
      </c>
      <c r="D1014" s="21">
        <v>108.21</v>
      </c>
      <c r="E1014" s="15">
        <v>658.19221816678521</v>
      </c>
      <c r="F1014" s="15">
        <v>430.41647612553959</v>
      </c>
      <c r="G1014" s="103">
        <v>35934</v>
      </c>
      <c r="H1014" s="45">
        <f t="shared" si="31"/>
        <v>-6.0000000000002274E-2</v>
      </c>
      <c r="I1014" s="45">
        <f t="shared" si="30"/>
        <v>-1.3160780872998963E-2</v>
      </c>
    </row>
    <row r="1015" spans="1:9" ht="27.7" customHeight="1" thickBot="1" x14ac:dyDescent="0.3">
      <c r="A1015" s="8">
        <v>35935</v>
      </c>
      <c r="B1015" s="12">
        <v>456.55</v>
      </c>
      <c r="C1015" s="8">
        <v>35935</v>
      </c>
      <c r="D1015" s="21">
        <v>108.35</v>
      </c>
      <c r="E1015" s="15">
        <v>659.21739470877026</v>
      </c>
      <c r="F1015" s="15">
        <v>431.62553395900909</v>
      </c>
      <c r="G1015" s="103">
        <v>35935</v>
      </c>
      <c r="H1015" s="45">
        <f t="shared" si="31"/>
        <v>0.71000000000003638</v>
      </c>
      <c r="I1015" s="45">
        <f t="shared" si="30"/>
        <v>0.15575640575641375</v>
      </c>
    </row>
    <row r="1016" spans="1:9" ht="27.7" customHeight="1" thickBot="1" x14ac:dyDescent="0.3">
      <c r="A1016" s="8">
        <v>35936</v>
      </c>
      <c r="B1016" s="12">
        <v>456.09</v>
      </c>
      <c r="C1016" s="8">
        <v>35936</v>
      </c>
      <c r="D1016" s="21">
        <v>108.18</v>
      </c>
      <c r="E1016" s="15">
        <v>658.55319582241373</v>
      </c>
      <c r="F1016" s="15">
        <v>431.64010333256851</v>
      </c>
      <c r="G1016" s="103">
        <v>35936</v>
      </c>
      <c r="H1016" s="45">
        <f t="shared" si="31"/>
        <v>-0.46000000000003638</v>
      </c>
      <c r="I1016" s="45">
        <f t="shared" si="30"/>
        <v>-0.10075566750630519</v>
      </c>
    </row>
    <row r="1017" spans="1:9" ht="27.7" customHeight="1" thickBot="1" x14ac:dyDescent="0.3">
      <c r="A1017" s="8">
        <v>35937</v>
      </c>
      <c r="B1017" s="12">
        <v>456.03</v>
      </c>
      <c r="C1017" s="8">
        <v>35937</v>
      </c>
      <c r="D1017" s="21">
        <v>108.08</v>
      </c>
      <c r="E1017" s="15">
        <v>658.46656118506291</v>
      </c>
      <c r="F1017" s="15">
        <v>432.32236318878876</v>
      </c>
      <c r="G1017" s="103">
        <v>35937</v>
      </c>
      <c r="H1017" s="45">
        <f t="shared" si="31"/>
        <v>-6.0000000000002274E-2</v>
      </c>
      <c r="I1017" s="45">
        <f t="shared" si="30"/>
        <v>-1.3155298296389369E-2</v>
      </c>
    </row>
    <row r="1018" spans="1:9" ht="27.7" customHeight="1" thickBot="1" x14ac:dyDescent="0.3">
      <c r="A1018" s="8">
        <v>35940</v>
      </c>
      <c r="B1018" s="12">
        <v>456.26</v>
      </c>
      <c r="C1018" s="8">
        <v>35940</v>
      </c>
      <c r="D1018" s="19">
        <v>108.08</v>
      </c>
      <c r="E1018" s="15">
        <v>658.79866062824124</v>
      </c>
      <c r="F1018" s="15">
        <v>432.26959450187559</v>
      </c>
      <c r="G1018" s="103">
        <v>35940</v>
      </c>
      <c r="H1018" s="45">
        <f t="shared" si="31"/>
        <v>0.23000000000001819</v>
      </c>
      <c r="I1018" s="45">
        <f t="shared" si="30"/>
        <v>5.0435278380812271E-2</v>
      </c>
    </row>
    <row r="1019" spans="1:9" ht="27.7" customHeight="1" thickBot="1" x14ac:dyDescent="0.3">
      <c r="A1019" s="8">
        <v>35941</v>
      </c>
      <c r="B1019" s="12">
        <v>456.19</v>
      </c>
      <c r="C1019" s="8">
        <v>35941</v>
      </c>
      <c r="D1019" s="22">
        <v>108.14</v>
      </c>
      <c r="E1019" s="15">
        <v>658.69758688466527</v>
      </c>
      <c r="F1019" s="15">
        <v>432.02295000946765</v>
      </c>
      <c r="G1019" s="103">
        <v>35941</v>
      </c>
      <c r="H1019" s="45">
        <f t="shared" si="31"/>
        <v>-6.9999999999993179E-2</v>
      </c>
      <c r="I1019" s="45">
        <f t="shared" si="30"/>
        <v>-1.5342129487571379E-2</v>
      </c>
    </row>
    <row r="1020" spans="1:9" ht="27.7" customHeight="1" thickBot="1" x14ac:dyDescent="0.3">
      <c r="A1020" s="8">
        <v>35942</v>
      </c>
      <c r="B1020" s="12">
        <v>455.61</v>
      </c>
      <c r="C1020" s="8">
        <v>35942</v>
      </c>
      <c r="D1020" s="19">
        <v>108.14</v>
      </c>
      <c r="E1020" s="15">
        <v>659.22089756605192</v>
      </c>
      <c r="F1020" s="15">
        <v>431.80767989242554</v>
      </c>
      <c r="G1020" s="103">
        <v>35942</v>
      </c>
      <c r="H1020" s="45">
        <f t="shared" si="31"/>
        <v>-0.57999999999998408</v>
      </c>
      <c r="I1020" s="45">
        <f t="shared" si="30"/>
        <v>-0.12714000745303142</v>
      </c>
    </row>
    <row r="1021" spans="1:9" ht="27.7" customHeight="1" thickBot="1" x14ac:dyDescent="0.3">
      <c r="A1021" s="8">
        <v>35943</v>
      </c>
      <c r="B1021" s="12">
        <v>455.84</v>
      </c>
      <c r="C1021" s="8">
        <v>35943</v>
      </c>
      <c r="D1021" s="22">
        <v>108.03</v>
      </c>
      <c r="E1021" s="15">
        <v>659.55368395449852</v>
      </c>
      <c r="F1021" s="15">
        <v>431.48628373068789</v>
      </c>
      <c r="G1021" s="103">
        <v>35943</v>
      </c>
      <c r="H1021" s="45">
        <f t="shared" si="31"/>
        <v>0.22999999999996135</v>
      </c>
      <c r="I1021" s="45">
        <f t="shared" si="30"/>
        <v>5.0481771690691901E-2</v>
      </c>
    </row>
    <row r="1022" spans="1:9" ht="27.7" customHeight="1" thickBot="1" x14ac:dyDescent="0.3">
      <c r="A1022" s="8">
        <v>35944</v>
      </c>
      <c r="B1022" s="12">
        <v>456.21</v>
      </c>
      <c r="C1022" s="8">
        <v>35944</v>
      </c>
      <c r="D1022" s="22">
        <v>108.06</v>
      </c>
      <c r="E1022" s="15">
        <v>660.08903597069548</v>
      </c>
      <c r="F1022" s="15">
        <v>431.65687613708189</v>
      </c>
      <c r="G1022" s="103">
        <v>35944</v>
      </c>
      <c r="H1022" s="45">
        <f t="shared" si="31"/>
        <v>0.37000000000000455</v>
      </c>
      <c r="I1022" s="45">
        <f t="shared" si="30"/>
        <v>8.1168831168832167E-2</v>
      </c>
    </row>
    <row r="1023" spans="1:9" ht="27.7" customHeight="1" thickBot="1" x14ac:dyDescent="0.3">
      <c r="A1023" s="8">
        <v>35947</v>
      </c>
      <c r="B1023" s="12">
        <v>456.28</v>
      </c>
      <c r="C1023" s="8">
        <v>35947</v>
      </c>
      <c r="D1023" s="22">
        <v>109.06</v>
      </c>
      <c r="E1023" s="15">
        <v>660.19031878457054</v>
      </c>
      <c r="F1023" s="15">
        <v>431.36422175873594</v>
      </c>
      <c r="G1023" s="103">
        <v>35947</v>
      </c>
      <c r="H1023" s="45">
        <f t="shared" si="31"/>
        <v>6.9999999999993179E-2</v>
      </c>
      <c r="I1023" s="45">
        <f t="shared" si="30"/>
        <v>1.5343810964247426E-2</v>
      </c>
    </row>
    <row r="1024" spans="1:9" ht="27.7" customHeight="1" thickBot="1" x14ac:dyDescent="0.3">
      <c r="A1024" s="8">
        <v>35948</v>
      </c>
      <c r="B1024" s="12">
        <v>452.47</v>
      </c>
      <c r="C1024" s="8">
        <v>35948</v>
      </c>
      <c r="D1024" s="22">
        <v>110.06</v>
      </c>
      <c r="E1024" s="15">
        <v>655.57617141467733</v>
      </c>
      <c r="F1024" s="15">
        <v>427.26606196677881</v>
      </c>
      <c r="G1024" s="103">
        <v>35948</v>
      </c>
      <c r="H1024" s="45">
        <f t="shared" si="31"/>
        <v>-3.8099999999999454</v>
      </c>
      <c r="I1024" s="45">
        <f t="shared" si="30"/>
        <v>-0.83501358814761684</v>
      </c>
    </row>
    <row r="1025" spans="1:9" ht="27.7" customHeight="1" thickBot="1" x14ac:dyDescent="0.3">
      <c r="A1025" s="8">
        <v>35949</v>
      </c>
      <c r="B1025" s="12">
        <v>451.55</v>
      </c>
      <c r="C1025" s="8">
        <v>35949</v>
      </c>
      <c r="D1025" s="22">
        <v>111.06</v>
      </c>
      <c r="E1025" s="15">
        <v>654.24319889119181</v>
      </c>
      <c r="F1025" s="15">
        <v>426.39730873007932</v>
      </c>
      <c r="G1025" s="103">
        <v>35949</v>
      </c>
      <c r="H1025" s="45">
        <f t="shared" si="31"/>
        <v>-0.92000000000001592</v>
      </c>
      <c r="I1025" s="45">
        <f t="shared" si="30"/>
        <v>-0.20332839746281869</v>
      </c>
    </row>
    <row r="1026" spans="1:9" ht="27.7" customHeight="1" thickBot="1" x14ac:dyDescent="0.3">
      <c r="A1026" s="8">
        <v>35950</v>
      </c>
      <c r="B1026" s="12">
        <v>451.89</v>
      </c>
      <c r="C1026" s="8">
        <v>35950</v>
      </c>
      <c r="D1026" s="22">
        <v>112.06</v>
      </c>
      <c r="E1026" s="15">
        <v>655.06120756670111</v>
      </c>
      <c r="F1026" s="15">
        <v>427.30246827455574</v>
      </c>
      <c r="G1026" s="103">
        <v>35950</v>
      </c>
      <c r="H1026" s="45">
        <f t="shared" si="31"/>
        <v>0.33999999999997499</v>
      </c>
      <c r="I1026" s="45">
        <f t="shared" si="30"/>
        <v>7.5296201970983273E-2</v>
      </c>
    </row>
    <row r="1027" spans="1:9" ht="27.7" customHeight="1" thickBot="1" x14ac:dyDescent="0.3">
      <c r="A1027" s="8">
        <v>35951</v>
      </c>
      <c r="B1027" s="12">
        <v>452</v>
      </c>
      <c r="C1027" s="8">
        <v>35951</v>
      </c>
      <c r="D1027" s="22">
        <v>113.06</v>
      </c>
      <c r="E1027" s="15">
        <v>655.22066392296551</v>
      </c>
      <c r="F1027" s="15">
        <v>427.58391119884573</v>
      </c>
      <c r="G1027" s="103">
        <v>35951</v>
      </c>
      <c r="H1027" s="45">
        <f t="shared" si="31"/>
        <v>0.11000000000001364</v>
      </c>
      <c r="I1027" s="45">
        <f t="shared" si="30"/>
        <v>2.4342207174315351E-2</v>
      </c>
    </row>
    <row r="1028" spans="1:9" ht="27.7" customHeight="1" thickBot="1" x14ac:dyDescent="0.3">
      <c r="A1028" s="23">
        <v>35954</v>
      </c>
      <c r="B1028" s="12">
        <v>451.36</v>
      </c>
      <c r="C1028" s="23">
        <v>35954</v>
      </c>
      <c r="D1028" s="22">
        <v>114.06</v>
      </c>
      <c r="E1028" s="15">
        <v>654.29291785015425</v>
      </c>
      <c r="F1028" s="15">
        <v>426.25299082488198</v>
      </c>
      <c r="G1028" s="104">
        <v>35954</v>
      </c>
      <c r="H1028" s="45">
        <f t="shared" si="31"/>
        <v>-0.63999999999998636</v>
      </c>
      <c r="I1028" s="45">
        <f t="shared" si="30"/>
        <v>-0.1415929203539793</v>
      </c>
    </row>
    <row r="1029" spans="1:9" ht="27.7" customHeight="1" thickBot="1" x14ac:dyDescent="0.3">
      <c r="A1029" s="8">
        <v>35955</v>
      </c>
      <c r="B1029" s="12">
        <v>452.14</v>
      </c>
      <c r="C1029" s="8">
        <v>35955</v>
      </c>
      <c r="D1029" s="24">
        <v>106.73</v>
      </c>
      <c r="E1029" s="15">
        <v>655.46290432873707</v>
      </c>
      <c r="F1029" s="15">
        <v>427.01520331735281</v>
      </c>
      <c r="G1029" s="103">
        <v>35955</v>
      </c>
      <c r="H1029" s="45">
        <f t="shared" si="31"/>
        <v>0.77999999999997272</v>
      </c>
      <c r="I1029" s="45">
        <f t="shared" si="30"/>
        <v>0.17281105990782805</v>
      </c>
    </row>
    <row r="1030" spans="1:9" ht="27.7" customHeight="1" thickBot="1" x14ac:dyDescent="0.3">
      <c r="A1030" s="8">
        <v>35956</v>
      </c>
      <c r="B1030" s="12">
        <v>452.68</v>
      </c>
      <c r="C1030" s="8">
        <v>35956</v>
      </c>
      <c r="D1030" s="25">
        <v>106.9</v>
      </c>
      <c r="E1030" s="15">
        <v>656.24573700962685</v>
      </c>
      <c r="F1030" s="15">
        <v>427.17113812800454</v>
      </c>
      <c r="G1030" s="103">
        <v>35956</v>
      </c>
      <c r="H1030" s="45">
        <f t="shared" si="31"/>
        <v>0.54000000000002046</v>
      </c>
      <c r="I1030" s="45">
        <f t="shared" si="30"/>
        <v>0.11943203432565588</v>
      </c>
    </row>
    <row r="1031" spans="1:9" ht="27.7" customHeight="1" thickBot="1" x14ac:dyDescent="0.3">
      <c r="A1031" s="8">
        <v>35957</v>
      </c>
      <c r="B1031" s="12">
        <v>454.26</v>
      </c>
      <c r="C1031" s="8">
        <v>35957</v>
      </c>
      <c r="D1031" s="24">
        <v>107.3</v>
      </c>
      <c r="E1031" s="15">
        <v>658.84591265757251</v>
      </c>
      <c r="F1031" s="15">
        <v>427.27135919872177</v>
      </c>
      <c r="G1031" s="103">
        <v>35957</v>
      </c>
      <c r="H1031" s="45">
        <f t="shared" si="31"/>
        <v>1.5799999999999841</v>
      </c>
      <c r="I1031" s="45">
        <f t="shared" ref="I1031:I1094" si="32">H1031/B1030*100</f>
        <v>0.34903242908897764</v>
      </c>
    </row>
    <row r="1032" spans="1:9" ht="27.7" customHeight="1" thickBot="1" x14ac:dyDescent="0.3">
      <c r="A1032" s="8">
        <v>35958</v>
      </c>
      <c r="B1032" s="12">
        <v>455.29</v>
      </c>
      <c r="C1032" s="8">
        <v>35958</v>
      </c>
      <c r="D1032" s="24">
        <v>107.52</v>
      </c>
      <c r="E1032" s="15">
        <v>660.33979565417644</v>
      </c>
      <c r="F1032" s="15">
        <v>427.69319713582581</v>
      </c>
      <c r="G1032" s="103">
        <v>35958</v>
      </c>
      <c r="H1032" s="45">
        <f t="shared" ref="H1032:H1095" si="33">B1032-B1031</f>
        <v>1.0300000000000296</v>
      </c>
      <c r="I1032" s="45">
        <f t="shared" si="32"/>
        <v>0.22674239422357892</v>
      </c>
    </row>
    <row r="1033" spans="1:9" ht="27.7" customHeight="1" thickBot="1" x14ac:dyDescent="0.3">
      <c r="A1033" s="8">
        <v>35961</v>
      </c>
      <c r="B1033" s="12">
        <v>456.23</v>
      </c>
      <c r="C1033" s="8">
        <v>35961</v>
      </c>
      <c r="D1033" s="24">
        <v>107.65</v>
      </c>
      <c r="E1033" s="15">
        <v>661.78147332368167</v>
      </c>
      <c r="F1033" s="15">
        <v>428.09780505527561</v>
      </c>
      <c r="G1033" s="103">
        <v>35961</v>
      </c>
      <c r="H1033" s="45">
        <f t="shared" si="33"/>
        <v>0.93999999999999773</v>
      </c>
      <c r="I1033" s="45">
        <f t="shared" si="32"/>
        <v>0.20646181554613494</v>
      </c>
    </row>
    <row r="1034" spans="1:9" ht="27.7" customHeight="1" thickBot="1" x14ac:dyDescent="0.3">
      <c r="A1034" s="8">
        <v>35962</v>
      </c>
      <c r="B1034" s="12">
        <v>455.39</v>
      </c>
      <c r="C1034" s="8">
        <v>35962</v>
      </c>
      <c r="D1034" s="24">
        <v>107.3</v>
      </c>
      <c r="E1034" s="15">
        <v>660.74144173385503</v>
      </c>
      <c r="F1034" s="15">
        <v>427.42502218246898</v>
      </c>
      <c r="G1034" s="103">
        <v>35962</v>
      </c>
      <c r="H1034" s="45">
        <f t="shared" si="33"/>
        <v>-0.84000000000003183</v>
      </c>
      <c r="I1034" s="45">
        <f t="shared" si="32"/>
        <v>-0.18411765995222407</v>
      </c>
    </row>
    <row r="1035" spans="1:9" ht="27.7" customHeight="1" thickBot="1" x14ac:dyDescent="0.3">
      <c r="A1035" s="8">
        <v>35963</v>
      </c>
      <c r="B1035" s="12">
        <v>456.05</v>
      </c>
      <c r="C1035" s="8">
        <v>35963</v>
      </c>
      <c r="D1035" s="24">
        <v>107.44</v>
      </c>
      <c r="E1035" s="15">
        <v>661.69905905427129</v>
      </c>
      <c r="F1035" s="15">
        <v>428.04449233912686</v>
      </c>
      <c r="G1035" s="103">
        <v>35963</v>
      </c>
      <c r="H1035" s="45">
        <f t="shared" si="33"/>
        <v>0.66000000000002501</v>
      </c>
      <c r="I1035" s="45">
        <f t="shared" si="32"/>
        <v>0.14493071872461516</v>
      </c>
    </row>
    <row r="1036" spans="1:9" ht="27.7" customHeight="1" thickBot="1" x14ac:dyDescent="0.3">
      <c r="A1036" s="8">
        <v>35964</v>
      </c>
      <c r="B1036" s="12">
        <v>456.7</v>
      </c>
      <c r="C1036" s="8">
        <v>35964</v>
      </c>
      <c r="D1036" s="24">
        <v>107.69</v>
      </c>
      <c r="E1036" s="15">
        <v>662.64216702134786</v>
      </c>
      <c r="F1036" s="15">
        <v>429.36131509729876</v>
      </c>
      <c r="G1036" s="103">
        <v>35964</v>
      </c>
      <c r="H1036" s="45">
        <f t="shared" si="33"/>
        <v>0.64999999999997726</v>
      </c>
      <c r="I1036" s="45">
        <f t="shared" si="32"/>
        <v>0.14252823155355274</v>
      </c>
    </row>
    <row r="1037" spans="1:9" ht="27.7" customHeight="1" thickBot="1" x14ac:dyDescent="0.3">
      <c r="A1037" s="8">
        <v>35965</v>
      </c>
      <c r="B1037" s="12">
        <v>456.34</v>
      </c>
      <c r="C1037" s="8">
        <v>35965</v>
      </c>
      <c r="D1037" s="24">
        <v>107.53</v>
      </c>
      <c r="E1037" s="15">
        <v>662.11983030112083</v>
      </c>
      <c r="F1037" s="15">
        <v>428.3166837715977</v>
      </c>
      <c r="G1037" s="103">
        <v>35965</v>
      </c>
      <c r="H1037" s="45">
        <f t="shared" si="33"/>
        <v>-0.36000000000001364</v>
      </c>
      <c r="I1037" s="45">
        <f t="shared" si="32"/>
        <v>-7.8826363039197211E-2</v>
      </c>
    </row>
    <row r="1038" spans="1:9" ht="27.7" customHeight="1" thickBot="1" x14ac:dyDescent="0.3">
      <c r="A1038" s="8">
        <v>35968</v>
      </c>
      <c r="B1038" s="12">
        <v>457.87</v>
      </c>
      <c r="C1038" s="8">
        <v>35968</v>
      </c>
      <c r="D1038" s="24">
        <v>108.03</v>
      </c>
      <c r="E1038" s="15">
        <v>664.33976136208571</v>
      </c>
      <c r="F1038" s="15">
        <v>429.39932768438649</v>
      </c>
      <c r="G1038" s="103">
        <v>35968</v>
      </c>
      <c r="H1038" s="45">
        <f t="shared" si="33"/>
        <v>1.5300000000000296</v>
      </c>
      <c r="I1038" s="45">
        <f t="shared" si="32"/>
        <v>0.33527632905290566</v>
      </c>
    </row>
    <row r="1039" spans="1:9" ht="27.7" customHeight="1" thickBot="1" x14ac:dyDescent="0.3">
      <c r="A1039" s="8">
        <v>35969</v>
      </c>
      <c r="B1039" s="12">
        <v>458.41</v>
      </c>
      <c r="C1039" s="8">
        <v>35969</v>
      </c>
      <c r="D1039" s="24">
        <v>108.16</v>
      </c>
      <c r="E1039" s="15">
        <v>665.12326644242626</v>
      </c>
      <c r="F1039" s="15">
        <v>429.3761138546638</v>
      </c>
      <c r="G1039" s="103">
        <v>35969</v>
      </c>
      <c r="H1039" s="45">
        <f t="shared" si="33"/>
        <v>0.54000000000002046</v>
      </c>
      <c r="I1039" s="45">
        <f t="shared" si="32"/>
        <v>0.11793740581388178</v>
      </c>
    </row>
    <row r="1040" spans="1:9" ht="27.7" customHeight="1" thickBot="1" x14ac:dyDescent="0.3">
      <c r="A1040" s="8">
        <v>35970</v>
      </c>
      <c r="B1040" s="12">
        <v>459.81</v>
      </c>
      <c r="C1040" s="8">
        <v>35970</v>
      </c>
      <c r="D1040" s="24">
        <v>108.21</v>
      </c>
      <c r="E1040" s="15">
        <v>667.15457590997585</v>
      </c>
      <c r="F1040" s="15">
        <v>429.96350989278437</v>
      </c>
      <c r="G1040" s="103">
        <v>35970</v>
      </c>
      <c r="H1040" s="45">
        <f t="shared" si="33"/>
        <v>1.3999999999999773</v>
      </c>
      <c r="I1040" s="45">
        <f t="shared" si="32"/>
        <v>0.30540345978490374</v>
      </c>
    </row>
    <row r="1041" spans="1:9" ht="27.7" customHeight="1" thickBot="1" x14ac:dyDescent="0.3">
      <c r="A1041" s="8">
        <v>35971</v>
      </c>
      <c r="B1041" s="12">
        <v>461.58</v>
      </c>
      <c r="C1041" s="8">
        <v>35971</v>
      </c>
      <c r="D1041" s="24">
        <v>107.92</v>
      </c>
      <c r="E1041" s="15">
        <v>669.72273145109216</v>
      </c>
      <c r="F1041" s="15">
        <v>432.16786414396557</v>
      </c>
      <c r="G1041" s="103">
        <v>35971</v>
      </c>
      <c r="H1041" s="45">
        <f t="shared" si="33"/>
        <v>1.7699999999999818</v>
      </c>
      <c r="I1041" s="45">
        <f t="shared" si="32"/>
        <v>0.38494160631564811</v>
      </c>
    </row>
    <row r="1042" spans="1:9" ht="27.7" customHeight="1" thickBot="1" x14ac:dyDescent="0.3">
      <c r="A1042" s="8">
        <v>35972</v>
      </c>
      <c r="B1042" s="12">
        <v>461.3</v>
      </c>
      <c r="C1042" s="8">
        <v>35972</v>
      </c>
      <c r="D1042" s="24">
        <v>107.55</v>
      </c>
      <c r="E1042" s="15">
        <v>669.31646955758231</v>
      </c>
      <c r="F1042" s="15">
        <v>431.53370935301336</v>
      </c>
      <c r="G1042" s="103">
        <v>35972</v>
      </c>
      <c r="H1042" s="45">
        <f t="shared" si="33"/>
        <v>-0.27999999999997272</v>
      </c>
      <c r="I1042" s="45">
        <f t="shared" si="32"/>
        <v>-6.0661207158016539E-2</v>
      </c>
    </row>
    <row r="1043" spans="1:9" ht="27.7" customHeight="1" thickBot="1" x14ac:dyDescent="0.3">
      <c r="A1043" s="8">
        <v>35975</v>
      </c>
      <c r="B1043" s="12">
        <v>464.04</v>
      </c>
      <c r="C1043" s="8">
        <v>35975</v>
      </c>
      <c r="D1043" s="24">
        <v>108.05</v>
      </c>
      <c r="E1043" s="15">
        <v>673.29203237264369</v>
      </c>
      <c r="F1043" s="15">
        <v>432.58882367670475</v>
      </c>
      <c r="G1043" s="103">
        <v>35975</v>
      </c>
      <c r="H1043" s="45">
        <f t="shared" si="33"/>
        <v>2.7400000000000091</v>
      </c>
      <c r="I1043" s="45">
        <f t="shared" si="32"/>
        <v>0.59397355300238652</v>
      </c>
    </row>
    <row r="1044" spans="1:9" ht="27.7" customHeight="1" thickBot="1" x14ac:dyDescent="0.3">
      <c r="A1044" s="8">
        <v>35976</v>
      </c>
      <c r="B1044" s="12">
        <v>467.15</v>
      </c>
      <c r="C1044" s="8">
        <v>35976</v>
      </c>
      <c r="D1044" s="24">
        <v>108.88</v>
      </c>
      <c r="E1044" s="15">
        <v>678.04443561354844</v>
      </c>
      <c r="F1044" s="15">
        <v>436.44494831893201</v>
      </c>
      <c r="G1044" s="103">
        <v>35976</v>
      </c>
      <c r="H1044" s="45">
        <f t="shared" si="33"/>
        <v>3.1099999999999568</v>
      </c>
      <c r="I1044" s="45">
        <f t="shared" si="32"/>
        <v>0.67020084475475317</v>
      </c>
    </row>
    <row r="1045" spans="1:9" ht="27.7" customHeight="1" thickBot="1" x14ac:dyDescent="0.3">
      <c r="A1045" s="8">
        <v>35977</v>
      </c>
      <c r="B1045" s="12">
        <v>465.93</v>
      </c>
      <c r="C1045" s="8">
        <v>35977</v>
      </c>
      <c r="D1045" s="24">
        <v>109.88</v>
      </c>
      <c r="E1045" s="15">
        <v>676.39328372154341</v>
      </c>
      <c r="F1045" s="15">
        <v>435.38213168874938</v>
      </c>
      <c r="G1045" s="103">
        <v>35977</v>
      </c>
      <c r="H1045" s="45">
        <f t="shared" si="33"/>
        <v>-1.2199999999999704</v>
      </c>
      <c r="I1045" s="45">
        <f t="shared" si="32"/>
        <v>-0.26115808626778775</v>
      </c>
    </row>
    <row r="1046" spans="1:9" ht="27.7" customHeight="1" thickBot="1" x14ac:dyDescent="0.3">
      <c r="A1046" s="8">
        <v>35978</v>
      </c>
      <c r="B1046" s="12">
        <v>465.14</v>
      </c>
      <c r="C1046" s="8">
        <v>35978</v>
      </c>
      <c r="D1046" s="24">
        <v>110.88</v>
      </c>
      <c r="E1046" s="15">
        <v>676.72413037494641</v>
      </c>
      <c r="F1046" s="15">
        <v>434.70510499730847</v>
      </c>
      <c r="G1046" s="103">
        <v>35978</v>
      </c>
      <c r="H1046" s="45">
        <f t="shared" si="33"/>
        <v>-0.79000000000002046</v>
      </c>
      <c r="I1046" s="45">
        <f t="shared" si="32"/>
        <v>-0.16955336638551294</v>
      </c>
    </row>
    <row r="1047" spans="1:9" ht="27.7" customHeight="1" thickBot="1" x14ac:dyDescent="0.3">
      <c r="A1047" s="8">
        <v>35979</v>
      </c>
      <c r="B1047" s="12">
        <v>472.34</v>
      </c>
      <c r="C1047" s="8">
        <v>35979</v>
      </c>
      <c r="D1047" s="24">
        <v>111.88</v>
      </c>
      <c r="E1047" s="15">
        <v>687.19928568022999</v>
      </c>
      <c r="F1047" s="15">
        <v>440.89350954588156</v>
      </c>
      <c r="G1047" s="103">
        <v>35979</v>
      </c>
      <c r="H1047" s="45">
        <f t="shared" si="33"/>
        <v>7.1999999999999886</v>
      </c>
      <c r="I1047" s="45">
        <f t="shared" si="32"/>
        <v>1.5479210560261403</v>
      </c>
    </row>
    <row r="1048" spans="1:9" ht="27.7" customHeight="1" thickBot="1" x14ac:dyDescent="0.3">
      <c r="A1048" s="8">
        <v>35982</v>
      </c>
      <c r="B1048" s="12">
        <v>478.99</v>
      </c>
      <c r="C1048" s="8">
        <v>35982</v>
      </c>
      <c r="D1048" s="24">
        <v>113.78</v>
      </c>
      <c r="E1048" s="15">
        <v>696.87425551080457</v>
      </c>
      <c r="F1048" s="15">
        <v>447.10077939065468</v>
      </c>
      <c r="G1048" s="103">
        <v>35982</v>
      </c>
      <c r="H1048" s="45">
        <f t="shared" si="33"/>
        <v>6.6500000000000341</v>
      </c>
      <c r="I1048" s="45">
        <f t="shared" si="32"/>
        <v>1.4078841512469904</v>
      </c>
    </row>
    <row r="1049" spans="1:9" ht="27.7" customHeight="1" thickBot="1" x14ac:dyDescent="0.3">
      <c r="A1049" s="8">
        <v>35983</v>
      </c>
      <c r="B1049" s="12">
        <v>481.3</v>
      </c>
      <c r="C1049" s="8">
        <v>35983</v>
      </c>
      <c r="D1049" s="24">
        <v>114.91</v>
      </c>
      <c r="E1049" s="15">
        <v>700.6880069697861</v>
      </c>
      <c r="F1049" s="15">
        <v>449.25424054021573</v>
      </c>
      <c r="G1049" s="103">
        <v>35983</v>
      </c>
      <c r="H1049" s="45">
        <f t="shared" si="33"/>
        <v>2.3100000000000023</v>
      </c>
      <c r="I1049" s="45">
        <f t="shared" si="32"/>
        <v>0.48226476544395547</v>
      </c>
    </row>
    <row r="1050" spans="1:9" ht="27.7" customHeight="1" thickBot="1" x14ac:dyDescent="0.3">
      <c r="A1050" s="8">
        <v>35984</v>
      </c>
      <c r="B1050" s="12">
        <v>485.82</v>
      </c>
      <c r="C1050" s="8">
        <v>35984</v>
      </c>
      <c r="D1050" s="24">
        <v>116.35</v>
      </c>
      <c r="E1050" s="15">
        <v>707.26833065876065</v>
      </c>
      <c r="F1050" s="15">
        <v>453.76941302569946</v>
      </c>
      <c r="G1050" s="103">
        <v>35984</v>
      </c>
      <c r="H1050" s="45">
        <f t="shared" si="33"/>
        <v>4.5199999999999818</v>
      </c>
      <c r="I1050" s="45">
        <f t="shared" si="32"/>
        <v>0.939123207978388</v>
      </c>
    </row>
    <row r="1051" spans="1:9" ht="27.7" customHeight="1" thickBot="1" x14ac:dyDescent="0.3">
      <c r="A1051" s="8">
        <v>35985</v>
      </c>
      <c r="B1051" s="12">
        <v>485.22</v>
      </c>
      <c r="C1051" s="8">
        <v>35985</v>
      </c>
      <c r="D1051" s="24">
        <v>116.16</v>
      </c>
      <c r="E1051" s="15">
        <v>706.39483636376406</v>
      </c>
      <c r="F1051" s="15">
        <v>452.08349255540219</v>
      </c>
      <c r="G1051" s="103">
        <v>35985</v>
      </c>
      <c r="H1051" s="45">
        <f t="shared" si="33"/>
        <v>-0.59999999999996589</v>
      </c>
      <c r="I1051" s="45">
        <f t="shared" si="32"/>
        <v>-0.12350253180189491</v>
      </c>
    </row>
    <row r="1052" spans="1:9" ht="27.7" customHeight="1" thickBot="1" x14ac:dyDescent="0.3">
      <c r="A1052" s="8">
        <v>35986</v>
      </c>
      <c r="B1052" s="12">
        <v>487.68</v>
      </c>
      <c r="C1052" s="8">
        <v>35986</v>
      </c>
      <c r="D1052" s="18">
        <v>116.96</v>
      </c>
      <c r="E1052" s="15">
        <v>709.9761629732501</v>
      </c>
      <c r="F1052" s="15">
        <v>454.74576384058435</v>
      </c>
      <c r="G1052" s="103">
        <v>35986</v>
      </c>
      <c r="H1052" s="45">
        <f t="shared" si="33"/>
        <v>2.4599999999999795</v>
      </c>
      <c r="I1052" s="45">
        <f t="shared" si="32"/>
        <v>0.50698652157783675</v>
      </c>
    </row>
    <row r="1053" spans="1:9" ht="27.7" customHeight="1" thickBot="1" x14ac:dyDescent="0.3">
      <c r="A1053" s="8">
        <v>35989</v>
      </c>
      <c r="B1053" s="12">
        <v>486.29</v>
      </c>
      <c r="C1053" s="8">
        <v>35989</v>
      </c>
      <c r="D1053" s="18">
        <v>116.45</v>
      </c>
      <c r="E1053" s="15">
        <v>708.35210037281558</v>
      </c>
      <c r="F1053" s="15">
        <v>454.65029470278591</v>
      </c>
      <c r="G1053" s="103">
        <v>35989</v>
      </c>
      <c r="H1053" s="45">
        <f t="shared" si="33"/>
        <v>-1.3899999999999864</v>
      </c>
      <c r="I1053" s="45">
        <f t="shared" si="32"/>
        <v>-0.28502296587926229</v>
      </c>
    </row>
    <row r="1054" spans="1:9" ht="27.7" customHeight="1" thickBot="1" x14ac:dyDescent="0.3">
      <c r="A1054" s="8">
        <v>35990</v>
      </c>
      <c r="B1054" s="12">
        <v>485.66</v>
      </c>
      <c r="C1054" s="8">
        <v>35990</v>
      </c>
      <c r="D1054" s="24">
        <v>116.43</v>
      </c>
      <c r="E1054" s="15">
        <v>707.43441375940608</v>
      </c>
      <c r="F1054" s="15">
        <v>454.06128467654065</v>
      </c>
      <c r="G1054" s="103">
        <v>35990</v>
      </c>
      <c r="H1054" s="45">
        <f t="shared" si="33"/>
        <v>-0.62999999999999545</v>
      </c>
      <c r="I1054" s="45">
        <f t="shared" si="32"/>
        <v>-0.1295523247444931</v>
      </c>
    </row>
    <row r="1055" spans="1:9" ht="27.7" customHeight="1" thickBot="1" x14ac:dyDescent="0.3">
      <c r="A1055" s="8">
        <v>35991</v>
      </c>
      <c r="B1055" s="12">
        <v>487.31</v>
      </c>
      <c r="C1055" s="8">
        <v>35991</v>
      </c>
      <c r="D1055" s="25">
        <v>117</v>
      </c>
      <c r="E1055" s="15">
        <v>709.8378786992879</v>
      </c>
      <c r="F1055" s="15">
        <v>455.60392998337323</v>
      </c>
      <c r="G1055" s="103">
        <v>35991</v>
      </c>
      <c r="H1055" s="45">
        <f t="shared" si="33"/>
        <v>1.6499999999999773</v>
      </c>
      <c r="I1055" s="45">
        <f t="shared" si="32"/>
        <v>0.33974385372482335</v>
      </c>
    </row>
    <row r="1056" spans="1:9" ht="27.7" customHeight="1" thickBot="1" x14ac:dyDescent="0.3">
      <c r="A1056" s="8">
        <v>35992</v>
      </c>
      <c r="B1056" s="12">
        <v>488.75</v>
      </c>
      <c r="C1056" s="8">
        <v>35992</v>
      </c>
      <c r="D1056" s="18">
        <v>117.22</v>
      </c>
      <c r="E1056" s="15">
        <v>711.93544810136655</v>
      </c>
      <c r="F1056" s="15">
        <v>456.95023861479063</v>
      </c>
      <c r="G1056" s="103">
        <v>35992</v>
      </c>
      <c r="H1056" s="45">
        <f t="shared" si="33"/>
        <v>1.4399999999999977</v>
      </c>
      <c r="I1056" s="45">
        <f t="shared" si="32"/>
        <v>0.29549978453140668</v>
      </c>
    </row>
    <row r="1057" spans="1:9" ht="27.7" customHeight="1" thickBot="1" x14ac:dyDescent="0.3">
      <c r="A1057" s="8">
        <v>35993</v>
      </c>
      <c r="B1057" s="12">
        <v>490.72</v>
      </c>
      <c r="C1057" s="8">
        <v>35993</v>
      </c>
      <c r="D1057" s="18">
        <v>117.65</v>
      </c>
      <c r="E1057" s="15">
        <v>714.80503957504368</v>
      </c>
      <c r="F1057" s="15">
        <v>459.35472251327189</v>
      </c>
      <c r="G1057" s="103">
        <v>35993</v>
      </c>
      <c r="H1057" s="45">
        <f t="shared" si="33"/>
        <v>1.9700000000000273</v>
      </c>
      <c r="I1057" s="45">
        <f t="shared" si="32"/>
        <v>0.40306905370844548</v>
      </c>
    </row>
    <row r="1058" spans="1:9" ht="27.7" customHeight="1" thickBot="1" x14ac:dyDescent="0.3">
      <c r="A1058" s="8">
        <v>35996</v>
      </c>
      <c r="B1058" s="12">
        <v>491.21</v>
      </c>
      <c r="C1058" s="8">
        <v>35996</v>
      </c>
      <c r="D1058" s="24">
        <v>117.91</v>
      </c>
      <c r="E1058" s="15">
        <v>715.51879582991751</v>
      </c>
      <c r="F1058" s="15">
        <v>460.18965184707776</v>
      </c>
      <c r="G1058" s="103">
        <v>35996</v>
      </c>
      <c r="H1058" s="45">
        <f t="shared" si="33"/>
        <v>0.48999999999995225</v>
      </c>
      <c r="I1058" s="45">
        <f t="shared" si="32"/>
        <v>9.9853276817727474E-2</v>
      </c>
    </row>
    <row r="1059" spans="1:9" ht="27.7" customHeight="1" thickBot="1" x14ac:dyDescent="0.3">
      <c r="A1059" s="8">
        <v>35997</v>
      </c>
      <c r="B1059" s="12">
        <v>494.87</v>
      </c>
      <c r="C1059" s="8">
        <v>35997</v>
      </c>
      <c r="D1059" s="24">
        <v>118.88</v>
      </c>
      <c r="E1059" s="15">
        <v>720.850118060201</v>
      </c>
      <c r="F1059" s="15">
        <v>463.61851959358199</v>
      </c>
      <c r="G1059" s="103">
        <v>35997</v>
      </c>
      <c r="H1059" s="45">
        <f t="shared" si="33"/>
        <v>3.660000000000025</v>
      </c>
      <c r="I1059" s="45">
        <f t="shared" si="32"/>
        <v>0.745098837564387</v>
      </c>
    </row>
    <row r="1060" spans="1:9" ht="27.7" customHeight="1" thickBot="1" x14ac:dyDescent="0.3">
      <c r="A1060" s="8">
        <v>35998</v>
      </c>
      <c r="B1060" s="12">
        <v>495.65</v>
      </c>
      <c r="C1060" s="8">
        <v>35998</v>
      </c>
      <c r="D1060" s="24">
        <v>119.09</v>
      </c>
      <c r="E1060" s="15">
        <v>721.98630148632697</v>
      </c>
      <c r="F1060" s="15">
        <v>463.59058325974303</v>
      </c>
      <c r="G1060" s="103">
        <v>35998</v>
      </c>
      <c r="H1060" s="45">
        <f t="shared" si="33"/>
        <v>0.77999999999997272</v>
      </c>
      <c r="I1060" s="45">
        <f t="shared" si="32"/>
        <v>0.15761715197930218</v>
      </c>
    </row>
    <row r="1061" spans="1:9" ht="27.7" customHeight="1" thickBot="1" x14ac:dyDescent="0.3">
      <c r="A1061" s="8">
        <v>35999</v>
      </c>
      <c r="B1061" s="12">
        <v>498.06</v>
      </c>
      <c r="C1061" s="8">
        <v>35999</v>
      </c>
      <c r="D1061" s="24">
        <v>119.77</v>
      </c>
      <c r="E1061" s="15">
        <v>725.8265052305436</v>
      </c>
      <c r="F1061" s="15">
        <v>465.08754176921343</v>
      </c>
      <c r="G1061" s="103">
        <v>35999</v>
      </c>
      <c r="H1061" s="45">
        <f t="shared" si="33"/>
        <v>2.410000000000025</v>
      </c>
      <c r="I1061" s="45">
        <f t="shared" si="32"/>
        <v>0.48623020276405227</v>
      </c>
    </row>
    <row r="1062" spans="1:9" ht="27.7" customHeight="1" thickBot="1" x14ac:dyDescent="0.3">
      <c r="A1062" s="8">
        <v>36000</v>
      </c>
      <c r="B1062" s="12">
        <v>501.58</v>
      </c>
      <c r="C1062" s="8">
        <v>36000</v>
      </c>
      <c r="D1062" s="26">
        <v>121.04</v>
      </c>
      <c r="E1062" s="15">
        <v>730.95622714840783</v>
      </c>
      <c r="F1062" s="15">
        <v>468.96710026826139</v>
      </c>
      <c r="G1062" s="103">
        <v>36000</v>
      </c>
      <c r="H1062" s="45">
        <f t="shared" si="33"/>
        <v>3.5199999999999818</v>
      </c>
      <c r="I1062" s="45">
        <f t="shared" si="32"/>
        <v>0.70674215957916342</v>
      </c>
    </row>
    <row r="1063" spans="1:9" ht="27.7" customHeight="1" thickBot="1" x14ac:dyDescent="0.3">
      <c r="A1063" s="8">
        <v>36003</v>
      </c>
      <c r="B1063" s="12">
        <v>503.5</v>
      </c>
      <c r="C1063" s="8">
        <v>36003</v>
      </c>
      <c r="D1063" s="24">
        <v>121.45</v>
      </c>
      <c r="E1063" s="15">
        <v>733.75425728542473</v>
      </c>
      <c r="F1063" s="15">
        <v>471.53204662443153</v>
      </c>
      <c r="G1063" s="103">
        <v>36003</v>
      </c>
      <c r="H1063" s="45">
        <f t="shared" si="33"/>
        <v>1.9200000000000159</v>
      </c>
      <c r="I1063" s="45">
        <f t="shared" si="32"/>
        <v>0.38279038239164559</v>
      </c>
    </row>
    <row r="1064" spans="1:9" ht="27.7" customHeight="1" thickBot="1" x14ac:dyDescent="0.3">
      <c r="A1064" s="8">
        <v>36004</v>
      </c>
      <c r="B1064" s="12">
        <v>504.3</v>
      </c>
      <c r="C1064" s="8">
        <v>36004</v>
      </c>
      <c r="D1064" s="24">
        <v>121.62</v>
      </c>
      <c r="E1064" s="15">
        <v>734.92010317584834</v>
      </c>
      <c r="F1064" s="15">
        <v>471.51024495650569</v>
      </c>
      <c r="G1064" s="103">
        <v>36004</v>
      </c>
      <c r="H1064" s="45">
        <f t="shared" si="33"/>
        <v>0.80000000000001137</v>
      </c>
      <c r="I1064" s="45">
        <f t="shared" si="32"/>
        <v>0.15888778550149182</v>
      </c>
    </row>
    <row r="1065" spans="1:9" ht="27.7" customHeight="1" thickBot="1" x14ac:dyDescent="0.3">
      <c r="A1065" s="8">
        <v>36005</v>
      </c>
      <c r="B1065" s="12">
        <v>511.58</v>
      </c>
      <c r="C1065" s="8">
        <v>36005</v>
      </c>
      <c r="D1065" s="24">
        <v>123.73</v>
      </c>
      <c r="E1065" s="15">
        <v>745.52930077870406</v>
      </c>
      <c r="F1065" s="15">
        <v>479.29497007366245</v>
      </c>
      <c r="G1065" s="103">
        <v>36005</v>
      </c>
      <c r="H1065" s="45">
        <f t="shared" si="33"/>
        <v>7.2799999999999727</v>
      </c>
      <c r="I1065" s="45">
        <f t="shared" si="32"/>
        <v>1.4435851675589872</v>
      </c>
    </row>
    <row r="1066" spans="1:9" ht="27.7" customHeight="1" thickBot="1" x14ac:dyDescent="0.3">
      <c r="A1066" s="8">
        <v>36006</v>
      </c>
      <c r="B1066" s="12">
        <v>516.89</v>
      </c>
      <c r="C1066" s="8">
        <v>36006</v>
      </c>
      <c r="D1066" s="24">
        <v>125.37</v>
      </c>
      <c r="E1066" s="15">
        <v>753.26760287639149</v>
      </c>
      <c r="F1066" s="15">
        <v>484.26986410996403</v>
      </c>
      <c r="G1066" s="103">
        <v>36006</v>
      </c>
      <c r="H1066" s="45">
        <f t="shared" si="33"/>
        <v>5.3100000000000023</v>
      </c>
      <c r="I1066" s="45">
        <f t="shared" si="32"/>
        <v>1.0379608272410967</v>
      </c>
    </row>
    <row r="1067" spans="1:9" ht="27.7" customHeight="1" thickBot="1" x14ac:dyDescent="0.3">
      <c r="A1067" s="8">
        <v>36007</v>
      </c>
      <c r="B1067" s="12">
        <v>526.37</v>
      </c>
      <c r="C1067" s="8">
        <v>36007</v>
      </c>
      <c r="D1067" s="24">
        <v>128.47</v>
      </c>
      <c r="E1067" s="15">
        <v>767.0828766779124</v>
      </c>
      <c r="F1067" s="15">
        <v>491.72380301662724</v>
      </c>
      <c r="G1067" s="103">
        <v>36007</v>
      </c>
      <c r="H1067" s="45">
        <f t="shared" si="33"/>
        <v>9.4800000000000182</v>
      </c>
      <c r="I1067" s="45">
        <f t="shared" si="32"/>
        <v>1.8340459285341213</v>
      </c>
    </row>
    <row r="1068" spans="1:9" ht="27.7" customHeight="1" thickBot="1" x14ac:dyDescent="0.3">
      <c r="A1068" s="8">
        <v>36010</v>
      </c>
      <c r="B1068" s="12">
        <v>534.35</v>
      </c>
      <c r="C1068" s="8">
        <v>36010</v>
      </c>
      <c r="D1068" s="24">
        <v>129.47</v>
      </c>
      <c r="E1068" s="15">
        <v>778.71218943488896</v>
      </c>
      <c r="F1068" s="15">
        <v>499.17855147887371</v>
      </c>
      <c r="G1068" s="103">
        <v>36010</v>
      </c>
      <c r="H1068" s="45">
        <f t="shared" si="33"/>
        <v>7.9800000000000182</v>
      </c>
      <c r="I1068" s="45">
        <f t="shared" si="32"/>
        <v>1.5160438474837126</v>
      </c>
    </row>
    <row r="1069" spans="1:9" ht="27.7" customHeight="1" thickBot="1" x14ac:dyDescent="0.3">
      <c r="A1069" s="8">
        <v>36011</v>
      </c>
      <c r="B1069" s="12">
        <v>537.30999999999995</v>
      </c>
      <c r="C1069" s="8">
        <v>36011</v>
      </c>
      <c r="D1069" s="24">
        <v>130.47</v>
      </c>
      <c r="E1069" s="15">
        <v>783.0258192294566</v>
      </c>
      <c r="F1069" s="15">
        <v>502.04608362374677</v>
      </c>
      <c r="G1069" s="103">
        <v>36011</v>
      </c>
      <c r="H1069" s="45">
        <f t="shared" si="33"/>
        <v>2.9599999999999227</v>
      </c>
      <c r="I1069" s="45">
        <f t="shared" si="32"/>
        <v>0.55394404416579446</v>
      </c>
    </row>
    <row r="1070" spans="1:9" ht="27.7" customHeight="1" thickBot="1" x14ac:dyDescent="0.3">
      <c r="A1070" s="8">
        <v>36012</v>
      </c>
      <c r="B1070" s="12">
        <v>535.78</v>
      </c>
      <c r="C1070" s="8">
        <v>36012</v>
      </c>
      <c r="D1070" s="24">
        <v>131.47</v>
      </c>
      <c r="E1070" s="15">
        <v>780.79613896402122</v>
      </c>
      <c r="F1070" s="15">
        <v>499.49600392765961</v>
      </c>
      <c r="G1070" s="103">
        <v>36012</v>
      </c>
      <c r="H1070" s="45">
        <f t="shared" si="33"/>
        <v>-1.5299999999999727</v>
      </c>
      <c r="I1070" s="45">
        <f t="shared" si="32"/>
        <v>-0.28475181924772902</v>
      </c>
    </row>
    <row r="1071" spans="1:9" ht="27.7" customHeight="1" thickBot="1" x14ac:dyDescent="0.3">
      <c r="A1071" s="8">
        <v>36013</v>
      </c>
      <c r="B1071" s="12">
        <v>527.79999999999995</v>
      </c>
      <c r="C1071" s="8">
        <v>36013</v>
      </c>
      <c r="D1071" s="24">
        <v>128.05000000000001</v>
      </c>
      <c r="E1071" s="15">
        <v>769.16682620704466</v>
      </c>
      <c r="F1071" s="15">
        <v>491.7162467659499</v>
      </c>
      <c r="G1071" s="103">
        <v>36013</v>
      </c>
      <c r="H1071" s="45">
        <f t="shared" si="33"/>
        <v>-7.9800000000000182</v>
      </c>
      <c r="I1071" s="45">
        <f t="shared" si="32"/>
        <v>-1.4894172981447644</v>
      </c>
    </row>
    <row r="1072" spans="1:9" ht="27.7" customHeight="1" thickBot="1" x14ac:dyDescent="0.3">
      <c r="A1072" s="8">
        <v>36014</v>
      </c>
      <c r="B1072" s="12">
        <v>521.57000000000005</v>
      </c>
      <c r="C1072" s="8">
        <v>36014</v>
      </c>
      <c r="D1072" s="24">
        <v>126.34</v>
      </c>
      <c r="E1072" s="15">
        <v>760.08780133537016</v>
      </c>
      <c r="F1072" s="15">
        <v>486.14941154658578</v>
      </c>
      <c r="G1072" s="103">
        <v>36014</v>
      </c>
      <c r="H1072" s="45">
        <f t="shared" si="33"/>
        <v>-6.2299999999999045</v>
      </c>
      <c r="I1072" s="45">
        <f t="shared" si="32"/>
        <v>-1.1803713527851278</v>
      </c>
    </row>
    <row r="1073" spans="1:9" ht="27.7" customHeight="1" thickBot="1" x14ac:dyDescent="0.3">
      <c r="A1073" s="8">
        <v>36017</v>
      </c>
      <c r="B1073" s="12">
        <v>512.72</v>
      </c>
      <c r="C1073" s="8">
        <v>36017</v>
      </c>
      <c r="D1073" s="24">
        <v>123.66</v>
      </c>
      <c r="E1073" s="15">
        <v>747.1906311725578</v>
      </c>
      <c r="F1073" s="15">
        <v>477.80322670270419</v>
      </c>
      <c r="G1073" s="103">
        <v>36017</v>
      </c>
      <c r="H1073" s="45">
        <f t="shared" si="33"/>
        <v>-8.8500000000000227</v>
      </c>
      <c r="I1073" s="45">
        <f t="shared" si="32"/>
        <v>-1.6968000460149208</v>
      </c>
    </row>
    <row r="1074" spans="1:9" ht="27.7" customHeight="1" thickBot="1" x14ac:dyDescent="0.3">
      <c r="A1074" s="8">
        <v>36018</v>
      </c>
      <c r="B1074" s="12">
        <v>512.1</v>
      </c>
      <c r="C1074" s="8">
        <v>36018</v>
      </c>
      <c r="D1074" s="24">
        <v>123.64</v>
      </c>
      <c r="E1074" s="15">
        <v>746.46670078089937</v>
      </c>
      <c r="F1074" s="15">
        <v>476.68101459461775</v>
      </c>
      <c r="G1074" s="103">
        <v>36018</v>
      </c>
      <c r="H1074" s="45">
        <f t="shared" si="33"/>
        <v>-0.62000000000000455</v>
      </c>
      <c r="I1074" s="45">
        <f t="shared" si="32"/>
        <v>-0.12092370104540577</v>
      </c>
    </row>
    <row r="1075" spans="1:9" ht="27.7" customHeight="1" thickBot="1" x14ac:dyDescent="0.3">
      <c r="A1075" s="8">
        <v>36019</v>
      </c>
      <c r="B1075" s="12">
        <v>512.54</v>
      </c>
      <c r="C1075" s="8">
        <v>36019</v>
      </c>
      <c r="D1075" s="24">
        <v>123.74</v>
      </c>
      <c r="E1075" s="15">
        <v>747.33867994768684</v>
      </c>
      <c r="F1075" s="15">
        <v>477.23784574796298</v>
      </c>
      <c r="G1075" s="103">
        <v>36019</v>
      </c>
      <c r="H1075" s="45">
        <f t="shared" si="33"/>
        <v>0.43999999999994088</v>
      </c>
      <c r="I1075" s="45">
        <f t="shared" si="32"/>
        <v>8.5920718609635016E-2</v>
      </c>
    </row>
    <row r="1076" spans="1:9" ht="27.7" customHeight="1" thickBot="1" x14ac:dyDescent="0.3">
      <c r="A1076" s="8">
        <v>36020</v>
      </c>
      <c r="B1076" s="12">
        <v>513.70000000000005</v>
      </c>
      <c r="C1076" s="8">
        <v>36020</v>
      </c>
      <c r="D1076" s="24">
        <v>124.33</v>
      </c>
      <c r="E1076" s="15">
        <v>749.03008524042377</v>
      </c>
      <c r="F1076" s="15">
        <v>477.21297479044466</v>
      </c>
      <c r="G1076" s="103">
        <v>36020</v>
      </c>
      <c r="H1076" s="45">
        <f t="shared" si="33"/>
        <v>1.1600000000000819</v>
      </c>
      <c r="I1076" s="45">
        <f t="shared" si="32"/>
        <v>0.22632379911813358</v>
      </c>
    </row>
    <row r="1077" spans="1:9" ht="27.7" customHeight="1" thickBot="1" x14ac:dyDescent="0.3">
      <c r="A1077" s="8">
        <v>36021</v>
      </c>
      <c r="B1077" s="12">
        <v>515.20000000000005</v>
      </c>
      <c r="C1077" s="8">
        <v>36021</v>
      </c>
      <c r="D1077" s="24">
        <v>124.82</v>
      </c>
      <c r="E1077" s="15">
        <v>751.21724725689376</v>
      </c>
      <c r="F1077" s="15">
        <v>479.07241894029778</v>
      </c>
      <c r="G1077" s="103">
        <v>36021</v>
      </c>
      <c r="H1077" s="45">
        <f t="shared" si="33"/>
        <v>1.5</v>
      </c>
      <c r="I1077" s="45">
        <f t="shared" si="32"/>
        <v>0.29199922133540973</v>
      </c>
    </row>
    <row r="1078" spans="1:9" ht="27.7" customHeight="1" thickBot="1" x14ac:dyDescent="0.3">
      <c r="A1078" s="8">
        <v>36024</v>
      </c>
      <c r="B1078" s="12">
        <v>514.73</v>
      </c>
      <c r="C1078" s="8">
        <v>36024</v>
      </c>
      <c r="D1078" s="24">
        <v>124.65</v>
      </c>
      <c r="E1078" s="15">
        <v>750.53193649173306</v>
      </c>
      <c r="F1078" s="15">
        <v>477.39589065509477</v>
      </c>
      <c r="G1078" s="103">
        <v>36024</v>
      </c>
      <c r="H1078" s="45">
        <f t="shared" si="33"/>
        <v>-0.47000000000002728</v>
      </c>
      <c r="I1078" s="45">
        <f t="shared" si="32"/>
        <v>-9.1226708074539448E-2</v>
      </c>
    </row>
    <row r="1079" spans="1:9" ht="27.7" customHeight="1" thickBot="1" x14ac:dyDescent="0.3">
      <c r="A1079" s="8">
        <v>36025</v>
      </c>
      <c r="B1079" s="12">
        <v>512.02</v>
      </c>
      <c r="C1079" s="8">
        <v>36025</v>
      </c>
      <c r="D1079" s="24">
        <v>123.77</v>
      </c>
      <c r="E1079" s="15">
        <v>746.58046378197719</v>
      </c>
      <c r="F1079" s="15">
        <v>475.94163959011519</v>
      </c>
      <c r="G1079" s="103">
        <v>36025</v>
      </c>
      <c r="H1079" s="45">
        <f t="shared" si="33"/>
        <v>-2.7100000000000364</v>
      </c>
      <c r="I1079" s="45">
        <f t="shared" si="32"/>
        <v>-0.52648961591514709</v>
      </c>
    </row>
    <row r="1080" spans="1:9" ht="27.7" customHeight="1" thickBot="1" x14ac:dyDescent="0.3">
      <c r="A1080" s="8">
        <v>36026</v>
      </c>
      <c r="B1080" s="12">
        <v>512.25</v>
      </c>
      <c r="C1080" s="8">
        <v>36026</v>
      </c>
      <c r="D1080" s="24">
        <v>124.02</v>
      </c>
      <c r="E1080" s="15">
        <v>746.91582862450264</v>
      </c>
      <c r="F1080" s="15">
        <v>475.86596522562826</v>
      </c>
      <c r="G1080" s="103">
        <v>36026</v>
      </c>
      <c r="H1080" s="45">
        <f t="shared" si="33"/>
        <v>0.23000000000001819</v>
      </c>
      <c r="I1080" s="45">
        <f t="shared" si="32"/>
        <v>4.4920120307804033E-2</v>
      </c>
    </row>
    <row r="1081" spans="1:9" ht="27.7" customHeight="1" thickBot="1" x14ac:dyDescent="0.3">
      <c r="A1081" s="8">
        <v>36027</v>
      </c>
      <c r="B1081" s="12">
        <v>512.73</v>
      </c>
      <c r="C1081" s="8">
        <v>36027</v>
      </c>
      <c r="D1081" s="24">
        <v>124.35</v>
      </c>
      <c r="E1081" s="15">
        <v>747.61572046977312</v>
      </c>
      <c r="F1081" s="15">
        <v>476.31187184018825</v>
      </c>
      <c r="G1081" s="103">
        <v>36027</v>
      </c>
      <c r="H1081" s="45">
        <f t="shared" si="33"/>
        <v>0.48000000000001819</v>
      </c>
      <c r="I1081" s="45">
        <f t="shared" si="32"/>
        <v>9.3704245973649222E-2</v>
      </c>
    </row>
    <row r="1082" spans="1:9" ht="27.7" customHeight="1" thickBot="1" x14ac:dyDescent="0.3">
      <c r="A1082" s="8">
        <v>36028</v>
      </c>
      <c r="B1082" s="12">
        <v>512.65</v>
      </c>
      <c r="C1082" s="8">
        <v>36028</v>
      </c>
      <c r="D1082" s="24">
        <v>124.47</v>
      </c>
      <c r="E1082" s="15">
        <v>747.49907182889467</v>
      </c>
      <c r="F1082" s="15">
        <v>476.14106767495423</v>
      </c>
      <c r="G1082" s="103">
        <v>36028</v>
      </c>
      <c r="H1082" s="45">
        <f t="shared" si="33"/>
        <v>-8.0000000000040927E-2</v>
      </c>
      <c r="I1082" s="45">
        <f t="shared" si="32"/>
        <v>-1.5602753886068873E-2</v>
      </c>
    </row>
    <row r="1083" spans="1:9" ht="27.7" customHeight="1" thickBot="1" x14ac:dyDescent="0.3">
      <c r="A1083" s="8">
        <v>36031</v>
      </c>
      <c r="B1083" s="12">
        <v>514.32000000000005</v>
      </c>
      <c r="C1083" s="8">
        <v>36031</v>
      </c>
      <c r="D1083" s="24">
        <v>125.17</v>
      </c>
      <c r="E1083" s="15">
        <v>749.93411220723135</v>
      </c>
      <c r="F1083" s="15">
        <v>477.40196986707889</v>
      </c>
      <c r="G1083" s="103">
        <v>36031</v>
      </c>
      <c r="H1083" s="45">
        <f t="shared" si="33"/>
        <v>1.6700000000000728</v>
      </c>
      <c r="I1083" s="45">
        <f t="shared" si="32"/>
        <v>0.3257583146396319</v>
      </c>
    </row>
    <row r="1084" spans="1:9" ht="27.7" customHeight="1" thickBot="1" x14ac:dyDescent="0.3">
      <c r="A1084" s="8">
        <v>36032</v>
      </c>
      <c r="B1084" s="12">
        <v>512.88</v>
      </c>
      <c r="C1084" s="8">
        <v>36032</v>
      </c>
      <c r="D1084" s="26">
        <v>124.75</v>
      </c>
      <c r="E1084" s="15">
        <v>747.83443667142012</v>
      </c>
      <c r="F1084" s="15">
        <v>476.64439444026493</v>
      </c>
      <c r="G1084" s="103">
        <v>36032</v>
      </c>
      <c r="H1084" s="45">
        <f t="shared" si="33"/>
        <v>-1.4400000000000546</v>
      </c>
      <c r="I1084" s="45">
        <f t="shared" si="32"/>
        <v>-0.27998133457770541</v>
      </c>
    </row>
    <row r="1085" spans="1:9" ht="27.7" customHeight="1" thickBot="1" x14ac:dyDescent="0.3">
      <c r="A1085" s="8">
        <v>36033</v>
      </c>
      <c r="B1085" s="12">
        <v>512.96</v>
      </c>
      <c r="C1085" s="8">
        <v>36033</v>
      </c>
      <c r="D1085" s="24">
        <v>124.91</v>
      </c>
      <c r="E1085" s="15">
        <v>747.95108531229857</v>
      </c>
      <c r="F1085" s="15">
        <v>476.23601851469505</v>
      </c>
      <c r="G1085" s="103">
        <v>36033</v>
      </c>
      <c r="H1085" s="45">
        <f t="shared" si="33"/>
        <v>8.0000000000040927E-2</v>
      </c>
      <c r="I1085" s="45">
        <f t="shared" si="32"/>
        <v>1.5598190609897233E-2</v>
      </c>
    </row>
    <row r="1086" spans="1:9" ht="27.7" customHeight="1" thickBot="1" x14ac:dyDescent="0.3">
      <c r="A1086" s="8">
        <v>36035</v>
      </c>
      <c r="B1086" s="12">
        <v>514.41</v>
      </c>
      <c r="C1086" s="8">
        <v>36035</v>
      </c>
      <c r="D1086" s="24">
        <v>125.01</v>
      </c>
      <c r="E1086" s="15">
        <v>750.06534192821948</v>
      </c>
      <c r="F1086" s="15">
        <v>477.67894891879683</v>
      </c>
      <c r="G1086" s="103">
        <v>36035</v>
      </c>
      <c r="H1086" s="45">
        <f t="shared" si="33"/>
        <v>1.4499999999999318</v>
      </c>
      <c r="I1086" s="45">
        <f t="shared" si="32"/>
        <v>0.28267311291327424</v>
      </c>
    </row>
    <row r="1087" spans="1:9" ht="27.7" customHeight="1" thickBot="1" x14ac:dyDescent="0.3">
      <c r="A1087" s="8">
        <v>36038</v>
      </c>
      <c r="B1087" s="12">
        <v>513.6</v>
      </c>
      <c r="C1087" s="8">
        <v>36038</v>
      </c>
      <c r="D1087" s="24">
        <v>124.32</v>
      </c>
      <c r="E1087" s="15">
        <v>748.88427443932574</v>
      </c>
      <c r="F1087" s="15">
        <v>480.37135488579474</v>
      </c>
      <c r="G1087" s="103">
        <v>36038</v>
      </c>
      <c r="H1087" s="45">
        <f t="shared" si="33"/>
        <v>-0.80999999999994543</v>
      </c>
      <c r="I1087" s="45">
        <f t="shared" si="32"/>
        <v>-0.15746194669620447</v>
      </c>
    </row>
    <row r="1088" spans="1:9" ht="27.7" customHeight="1" thickBot="1" x14ac:dyDescent="0.3">
      <c r="A1088" s="8">
        <v>36039</v>
      </c>
      <c r="B1088" s="12">
        <v>512.72</v>
      </c>
      <c r="C1088" s="8">
        <v>36039</v>
      </c>
      <c r="D1088" s="24">
        <v>125.32</v>
      </c>
      <c r="E1088" s="15">
        <v>747.60113938966333</v>
      </c>
      <c r="F1088" s="15">
        <v>478.39656074271267</v>
      </c>
      <c r="G1088" s="103">
        <v>36039</v>
      </c>
      <c r="H1088" s="45">
        <f t="shared" si="33"/>
        <v>-0.87999999999999545</v>
      </c>
      <c r="I1088" s="45">
        <f t="shared" si="32"/>
        <v>-0.17133956386292745</v>
      </c>
    </row>
    <row r="1089" spans="1:9" ht="27.7" customHeight="1" thickBot="1" x14ac:dyDescent="0.3">
      <c r="A1089" s="8">
        <v>36040</v>
      </c>
      <c r="B1089" s="12">
        <v>504.37</v>
      </c>
      <c r="C1089" s="8">
        <v>36040</v>
      </c>
      <c r="D1089" s="24">
        <v>126.32</v>
      </c>
      <c r="E1089" s="15">
        <v>735.42593749798027</v>
      </c>
      <c r="F1089" s="15">
        <v>471.52686750421003</v>
      </c>
      <c r="G1089" s="103">
        <v>36040</v>
      </c>
      <c r="H1089" s="45">
        <f t="shared" si="33"/>
        <v>-8.3500000000000227</v>
      </c>
      <c r="I1089" s="45">
        <f t="shared" si="32"/>
        <v>-1.6285691995631186</v>
      </c>
    </row>
    <row r="1090" spans="1:9" ht="27.7" customHeight="1" thickBot="1" x14ac:dyDescent="0.3">
      <c r="A1090" s="8">
        <v>36041</v>
      </c>
      <c r="B1090" s="12">
        <v>504.19</v>
      </c>
      <c r="C1090" s="8">
        <v>36041</v>
      </c>
      <c r="D1090" s="24">
        <v>127.32</v>
      </c>
      <c r="E1090" s="15">
        <v>735.1634780560039</v>
      </c>
      <c r="F1090" s="15">
        <v>471.66638948005686</v>
      </c>
      <c r="G1090" s="103">
        <v>36041</v>
      </c>
      <c r="H1090" s="45">
        <f t="shared" si="33"/>
        <v>-0.18000000000000682</v>
      </c>
      <c r="I1090" s="45">
        <f t="shared" si="32"/>
        <v>-3.5688086127249205E-2</v>
      </c>
    </row>
    <row r="1091" spans="1:9" ht="27.7" customHeight="1" thickBot="1" x14ac:dyDescent="0.3">
      <c r="A1091" s="8">
        <v>36042</v>
      </c>
      <c r="B1091" s="12">
        <v>502.26</v>
      </c>
      <c r="C1091" s="8">
        <v>36042</v>
      </c>
      <c r="D1091" s="24">
        <v>121.18</v>
      </c>
      <c r="E1091" s="15">
        <v>732.3493295948125</v>
      </c>
      <c r="F1091" s="15">
        <v>469.86088732472552</v>
      </c>
      <c r="G1091" s="103">
        <v>36042</v>
      </c>
      <c r="H1091" s="45">
        <f t="shared" si="33"/>
        <v>-1.9300000000000068</v>
      </c>
      <c r="I1091" s="45">
        <f t="shared" si="32"/>
        <v>-0.38279220135266606</v>
      </c>
    </row>
    <row r="1092" spans="1:9" ht="27.7" customHeight="1" thickBot="1" x14ac:dyDescent="0.3">
      <c r="A1092" s="8">
        <v>36045</v>
      </c>
      <c r="B1092" s="12">
        <v>502.17</v>
      </c>
      <c r="C1092" s="8">
        <v>36045</v>
      </c>
      <c r="D1092" s="24">
        <v>121.14</v>
      </c>
      <c r="E1092" s="15">
        <v>732.21809987382437</v>
      </c>
      <c r="F1092" s="15">
        <v>468.22879754368836</v>
      </c>
      <c r="G1092" s="103">
        <v>36045</v>
      </c>
      <c r="H1092" s="45">
        <f t="shared" si="33"/>
        <v>-8.9999999999974989E-2</v>
      </c>
      <c r="I1092" s="45">
        <f t="shared" si="32"/>
        <v>-1.7919006092457092E-2</v>
      </c>
    </row>
    <row r="1093" spans="1:9" ht="27.7" customHeight="1" thickBot="1" x14ac:dyDescent="0.3">
      <c r="A1093" s="8">
        <v>36046</v>
      </c>
      <c r="B1093" s="12">
        <v>503.75</v>
      </c>
      <c r="C1093" s="8">
        <v>36046</v>
      </c>
      <c r="D1093" s="24">
        <v>121.69</v>
      </c>
      <c r="E1093" s="15">
        <v>734.52191053117281</v>
      </c>
      <c r="F1093" s="15">
        <v>469.32018182945205</v>
      </c>
      <c r="G1093" s="103">
        <v>36046</v>
      </c>
      <c r="H1093" s="45">
        <f t="shared" si="33"/>
        <v>1.5799999999999841</v>
      </c>
      <c r="I1093" s="45">
        <f t="shared" si="32"/>
        <v>0.3146344863293275</v>
      </c>
    </row>
    <row r="1094" spans="1:9" ht="27.7" customHeight="1" thickBot="1" x14ac:dyDescent="0.3">
      <c r="A1094" s="8">
        <v>36047</v>
      </c>
      <c r="B1094" s="12">
        <v>503.12</v>
      </c>
      <c r="C1094" s="8">
        <v>36047</v>
      </c>
      <c r="D1094" s="24">
        <v>121.52</v>
      </c>
      <c r="E1094" s="15">
        <v>735.03527766459365</v>
      </c>
      <c r="F1094" s="15">
        <v>469.26672480556323</v>
      </c>
      <c r="G1094" s="103">
        <v>36047</v>
      </c>
      <c r="H1094" s="45">
        <f t="shared" si="33"/>
        <v>-0.62999999999999545</v>
      </c>
      <c r="I1094" s="45">
        <f t="shared" si="32"/>
        <v>-0.12506203473945321</v>
      </c>
    </row>
    <row r="1095" spans="1:9" ht="27.7" customHeight="1" thickBot="1" x14ac:dyDescent="0.3">
      <c r="A1095" s="8">
        <v>36048</v>
      </c>
      <c r="B1095" s="12">
        <v>502.02</v>
      </c>
      <c r="C1095" s="8">
        <v>36048</v>
      </c>
      <c r="D1095" s="24">
        <v>121.25</v>
      </c>
      <c r="E1095" s="15">
        <v>733.42822804336799</v>
      </c>
      <c r="F1095" s="15">
        <v>469.57568300581255</v>
      </c>
      <c r="G1095" s="103">
        <v>36048</v>
      </c>
      <c r="H1095" s="45">
        <f t="shared" si="33"/>
        <v>-1.1000000000000227</v>
      </c>
      <c r="I1095" s="45">
        <f t="shared" ref="I1095:I1158" si="34">H1095/B1094*100</f>
        <v>-0.21863571314994887</v>
      </c>
    </row>
    <row r="1096" spans="1:9" ht="27.7" customHeight="1" thickBot="1" x14ac:dyDescent="0.3">
      <c r="A1096" s="8">
        <v>36049</v>
      </c>
      <c r="B1096" s="12">
        <v>499.38</v>
      </c>
      <c r="C1096" s="8">
        <v>36049</v>
      </c>
      <c r="D1096" s="24">
        <v>120.46</v>
      </c>
      <c r="E1096" s="15">
        <v>729.57130895242642</v>
      </c>
      <c r="F1096" s="15">
        <v>466.53626395200405</v>
      </c>
      <c r="G1096" s="103">
        <v>36049</v>
      </c>
      <c r="H1096" s="45">
        <f t="shared" ref="H1096:H1159" si="35">B1096-B1095</f>
        <v>-2.6399999999999864</v>
      </c>
      <c r="I1096" s="45">
        <f t="shared" si="34"/>
        <v>-0.52587546312895628</v>
      </c>
    </row>
    <row r="1097" spans="1:9" ht="27.7" customHeight="1" thickBot="1" x14ac:dyDescent="0.3">
      <c r="A1097" s="8">
        <v>36052</v>
      </c>
      <c r="B1097" s="12">
        <v>494.82</v>
      </c>
      <c r="C1097" s="8">
        <v>36052</v>
      </c>
      <c r="D1097" s="24">
        <v>119.05</v>
      </c>
      <c r="E1097" s="15">
        <v>723.21375665083247</v>
      </c>
      <c r="F1097" s="15">
        <v>461.83207761104353</v>
      </c>
      <c r="G1097" s="103">
        <v>36052</v>
      </c>
      <c r="H1097" s="45">
        <f t="shared" si="35"/>
        <v>-4.5600000000000023</v>
      </c>
      <c r="I1097" s="45">
        <f t="shared" si="34"/>
        <v>-0.91313228403220037</v>
      </c>
    </row>
    <row r="1098" spans="1:9" ht="27.7" customHeight="1" thickBot="1" x14ac:dyDescent="0.3">
      <c r="A1098" s="8">
        <v>36053</v>
      </c>
      <c r="B1098" s="12">
        <v>489.05</v>
      </c>
      <c r="C1098" s="8">
        <v>36053</v>
      </c>
      <c r="D1098" s="24">
        <v>117.07</v>
      </c>
      <c r="E1098" s="15">
        <v>714.78050137441824</v>
      </c>
      <c r="F1098" s="15">
        <v>455.8911624784285</v>
      </c>
      <c r="G1098" s="103">
        <v>36053</v>
      </c>
      <c r="H1098" s="45">
        <f t="shared" si="35"/>
        <v>-5.7699999999999818</v>
      </c>
      <c r="I1098" s="45">
        <f t="shared" si="34"/>
        <v>-1.1660805949638215</v>
      </c>
    </row>
    <row r="1099" spans="1:9" ht="27.7" customHeight="1" thickBot="1" x14ac:dyDescent="0.3">
      <c r="A1099" s="8">
        <v>36054</v>
      </c>
      <c r="B1099" s="12">
        <v>485.56</v>
      </c>
      <c r="C1099" s="8">
        <v>36054</v>
      </c>
      <c r="D1099" s="24">
        <v>115.87</v>
      </c>
      <c r="E1099" s="15">
        <v>709.76158133595072</v>
      </c>
      <c r="F1099" s="15">
        <v>452.50647112791978</v>
      </c>
      <c r="G1099" s="103">
        <v>36054</v>
      </c>
      <c r="H1099" s="45">
        <f t="shared" si="35"/>
        <v>-3.4900000000000091</v>
      </c>
      <c r="I1099" s="45">
        <f t="shared" si="34"/>
        <v>-0.71362846334730778</v>
      </c>
    </row>
    <row r="1100" spans="1:9" ht="27.7" customHeight="1" thickBot="1" x14ac:dyDescent="0.3">
      <c r="A1100" s="8">
        <v>36055</v>
      </c>
      <c r="B1100" s="12">
        <v>477.34</v>
      </c>
      <c r="C1100" s="8">
        <v>36055</v>
      </c>
      <c r="D1100" s="24">
        <v>113.25</v>
      </c>
      <c r="E1100" s="15">
        <v>697.74609365454876</v>
      </c>
      <c r="F1100" s="15">
        <v>445.02651812591711</v>
      </c>
      <c r="G1100" s="103">
        <v>36055</v>
      </c>
      <c r="H1100" s="45">
        <f t="shared" si="35"/>
        <v>-8.2200000000000273</v>
      </c>
      <c r="I1100" s="45">
        <f t="shared" si="34"/>
        <v>-1.6928906829228163</v>
      </c>
    </row>
    <row r="1101" spans="1:9" ht="27.7" customHeight="1" thickBot="1" x14ac:dyDescent="0.3">
      <c r="A1101" s="8">
        <v>36056</v>
      </c>
      <c r="B1101" s="12">
        <v>472.94</v>
      </c>
      <c r="C1101" s="8">
        <v>36056</v>
      </c>
      <c r="D1101" s="24">
        <v>111.9</v>
      </c>
      <c r="E1101" s="15">
        <v>691.91984588781008</v>
      </c>
      <c r="F1101" s="15">
        <v>441.43587570439718</v>
      </c>
      <c r="G1101" s="103">
        <v>36056</v>
      </c>
      <c r="H1101" s="45">
        <f t="shared" si="35"/>
        <v>-4.3999999999999773</v>
      </c>
      <c r="I1101" s="45">
        <f t="shared" si="34"/>
        <v>-0.92177483554698492</v>
      </c>
    </row>
    <row r="1102" spans="1:9" ht="27.7" customHeight="1" thickBot="1" x14ac:dyDescent="0.3">
      <c r="A1102" s="8">
        <v>36059</v>
      </c>
      <c r="B1102" s="12">
        <v>471.23</v>
      </c>
      <c r="C1102" s="8">
        <v>36059</v>
      </c>
      <c r="D1102" s="24">
        <v>111.85</v>
      </c>
      <c r="E1102" s="15">
        <v>689.41808469935461</v>
      </c>
      <c r="F1102" s="15">
        <v>439.35834481184679</v>
      </c>
      <c r="G1102" s="103">
        <v>36059</v>
      </c>
      <c r="H1102" s="45">
        <f t="shared" si="35"/>
        <v>-1.7099999999999795</v>
      </c>
      <c r="I1102" s="45">
        <f t="shared" si="34"/>
        <v>-0.36156806360214394</v>
      </c>
    </row>
    <row r="1103" spans="1:9" ht="27.7" customHeight="1" thickBot="1" x14ac:dyDescent="0.3">
      <c r="A1103" s="8">
        <v>36060</v>
      </c>
      <c r="B1103" s="12">
        <v>468.41</v>
      </c>
      <c r="C1103" s="8">
        <v>36060</v>
      </c>
      <c r="D1103" s="24">
        <v>111.2</v>
      </c>
      <c r="E1103" s="15">
        <v>685.29237326576128</v>
      </c>
      <c r="F1103" s="15">
        <v>436.4282979961813</v>
      </c>
      <c r="G1103" s="103">
        <v>36060</v>
      </c>
      <c r="H1103" s="45">
        <f t="shared" si="35"/>
        <v>-2.8199999999999932</v>
      </c>
      <c r="I1103" s="45">
        <f t="shared" si="34"/>
        <v>-0.59843388578825474</v>
      </c>
    </row>
    <row r="1104" spans="1:9" ht="27.7" customHeight="1" thickBot="1" x14ac:dyDescent="0.3">
      <c r="A1104" s="8">
        <v>36061</v>
      </c>
      <c r="B1104" s="12">
        <v>467.17</v>
      </c>
      <c r="C1104" s="8">
        <v>36061</v>
      </c>
      <c r="D1104" s="24">
        <v>110.83</v>
      </c>
      <c r="E1104" s="15">
        <v>683.47823064957129</v>
      </c>
      <c r="F1104" s="15">
        <v>435.34350833919098</v>
      </c>
      <c r="G1104" s="103">
        <v>36061</v>
      </c>
      <c r="H1104" s="45">
        <f t="shared" si="35"/>
        <v>-1.2400000000000091</v>
      </c>
      <c r="I1104" s="45">
        <f t="shared" si="34"/>
        <v>-0.26472534745202042</v>
      </c>
    </row>
    <row r="1105" spans="1:9" ht="27.7" customHeight="1" thickBot="1" x14ac:dyDescent="0.3">
      <c r="A1105" s="8">
        <v>36062</v>
      </c>
      <c r="B1105" s="12">
        <v>466.55</v>
      </c>
      <c r="C1105" s="8">
        <v>36062</v>
      </c>
      <c r="D1105" s="24">
        <v>110.61</v>
      </c>
      <c r="E1105" s="15">
        <v>682.57115934147635</v>
      </c>
      <c r="F1105" s="15">
        <v>434.7657465497561</v>
      </c>
      <c r="G1105" s="103">
        <v>36062</v>
      </c>
      <c r="H1105" s="45">
        <f t="shared" si="35"/>
        <v>-0.62000000000000455</v>
      </c>
      <c r="I1105" s="45">
        <f t="shared" si="34"/>
        <v>-0.13271400132714098</v>
      </c>
    </row>
    <row r="1106" spans="1:9" ht="27.7" customHeight="1" thickBot="1" x14ac:dyDescent="0.3">
      <c r="A1106" s="8">
        <v>36063</v>
      </c>
      <c r="B1106" s="12">
        <v>464.6</v>
      </c>
      <c r="C1106" s="8">
        <v>36063</v>
      </c>
      <c r="D1106" s="24">
        <v>110.29</v>
      </c>
      <c r="E1106" s="15">
        <v>679.71827377569366</v>
      </c>
      <c r="F1106" s="15">
        <v>432.94859253459794</v>
      </c>
      <c r="G1106" s="103">
        <v>36063</v>
      </c>
      <c r="H1106" s="45">
        <f t="shared" si="35"/>
        <v>-1.9499999999999886</v>
      </c>
      <c r="I1106" s="45">
        <f t="shared" si="34"/>
        <v>-0.41796163326545677</v>
      </c>
    </row>
    <row r="1107" spans="1:9" ht="27.7" customHeight="1" thickBot="1" x14ac:dyDescent="0.3">
      <c r="A1107" s="8">
        <v>36066</v>
      </c>
      <c r="B1107" s="12">
        <v>461.72</v>
      </c>
      <c r="C1107" s="8">
        <v>36066</v>
      </c>
      <c r="D1107" s="24">
        <v>109.57</v>
      </c>
      <c r="E1107" s="15">
        <v>675.50478124776862</v>
      </c>
      <c r="F1107" s="15">
        <v>431.19077277845025</v>
      </c>
      <c r="G1107" s="103">
        <v>36066</v>
      </c>
      <c r="H1107" s="45">
        <f t="shared" si="35"/>
        <v>-2.8799999999999955</v>
      </c>
      <c r="I1107" s="45">
        <f t="shared" si="34"/>
        <v>-0.6198880757640971</v>
      </c>
    </row>
    <row r="1108" spans="1:9" ht="27.7" customHeight="1" thickBot="1" x14ac:dyDescent="0.3">
      <c r="A1108" s="8">
        <v>36067</v>
      </c>
      <c r="B1108" s="12">
        <v>460.55</v>
      </c>
      <c r="C1108" s="8">
        <v>36067</v>
      </c>
      <c r="D1108" s="24">
        <v>109.2</v>
      </c>
      <c r="E1108" s="15">
        <v>673.79304990829905</v>
      </c>
      <c r="F1108" s="15">
        <v>430.09813394073308</v>
      </c>
      <c r="G1108" s="103">
        <v>36067</v>
      </c>
      <c r="H1108" s="45">
        <f t="shared" si="35"/>
        <v>-1.1700000000000159</v>
      </c>
      <c r="I1108" s="45">
        <f t="shared" si="34"/>
        <v>-0.25340032920384992</v>
      </c>
    </row>
    <row r="1109" spans="1:9" ht="27.7" customHeight="1" thickBot="1" x14ac:dyDescent="0.3">
      <c r="A1109" s="8">
        <v>36068</v>
      </c>
      <c r="B1109" s="12">
        <v>460.92</v>
      </c>
      <c r="C1109" s="8">
        <v>36068</v>
      </c>
      <c r="D1109" s="24">
        <v>109.16</v>
      </c>
      <c r="E1109" s="15">
        <v>674.3343666566783</v>
      </c>
      <c r="F1109" s="15">
        <v>430.4436692996693</v>
      </c>
      <c r="G1109" s="103">
        <v>36068</v>
      </c>
      <c r="H1109" s="45">
        <f t="shared" si="35"/>
        <v>0.37000000000000455</v>
      </c>
      <c r="I1109" s="45">
        <f t="shared" si="34"/>
        <v>8.0338725436978509E-2</v>
      </c>
    </row>
    <row r="1110" spans="1:9" ht="27.7" customHeight="1" thickBot="1" x14ac:dyDescent="0.3">
      <c r="A1110" s="8">
        <v>36069</v>
      </c>
      <c r="B1110" s="12">
        <v>461.25</v>
      </c>
      <c r="C1110" s="8">
        <v>36069</v>
      </c>
      <c r="D1110" s="24">
        <v>110.16</v>
      </c>
      <c r="E1110" s="15">
        <v>674.81716267550303</v>
      </c>
      <c r="F1110" s="15">
        <v>429.58312939413946</v>
      </c>
      <c r="G1110" s="103">
        <v>36069</v>
      </c>
      <c r="H1110" s="45">
        <f t="shared" si="35"/>
        <v>0.32999999999998408</v>
      </c>
      <c r="I1110" s="45">
        <f t="shared" si="34"/>
        <v>7.1595938557663816E-2</v>
      </c>
    </row>
    <row r="1111" spans="1:9" ht="27.7" customHeight="1" thickBot="1" x14ac:dyDescent="0.3">
      <c r="A1111" s="8">
        <v>36070</v>
      </c>
      <c r="B1111" s="12">
        <v>457.69</v>
      </c>
      <c r="C1111" s="8">
        <v>36070</v>
      </c>
      <c r="D1111" s="24">
        <v>111.16</v>
      </c>
      <c r="E1111" s="15">
        <v>669.6088177451511</v>
      </c>
      <c r="F1111" s="15">
        <v>426.1122379854167</v>
      </c>
      <c r="G1111" s="103">
        <v>36070</v>
      </c>
      <c r="H1111" s="45">
        <f t="shared" si="35"/>
        <v>-3.5600000000000023</v>
      </c>
      <c r="I1111" s="45">
        <f t="shared" si="34"/>
        <v>-0.77181571815718208</v>
      </c>
    </row>
    <row r="1112" spans="1:9" ht="27.7" customHeight="1" thickBot="1" x14ac:dyDescent="0.3">
      <c r="A1112" s="8">
        <v>36073</v>
      </c>
      <c r="B1112" s="12">
        <v>455.9</v>
      </c>
      <c r="C1112" s="8">
        <v>36073</v>
      </c>
      <c r="D1112" s="24">
        <v>112.16</v>
      </c>
      <c r="E1112" s="15">
        <v>666.99001509758648</v>
      </c>
      <c r="F1112" s="15">
        <v>424.72082623785923</v>
      </c>
      <c r="G1112" s="103">
        <v>36073</v>
      </c>
      <c r="H1112" s="45">
        <f t="shared" si="35"/>
        <v>-1.7900000000000205</v>
      </c>
      <c r="I1112" s="45">
        <f t="shared" si="34"/>
        <v>-0.39109440887937696</v>
      </c>
    </row>
    <row r="1113" spans="1:9" ht="27.7" customHeight="1" thickBot="1" x14ac:dyDescent="0.3">
      <c r="A1113" s="8">
        <v>36074</v>
      </c>
      <c r="B1113" s="12">
        <v>452.82</v>
      </c>
      <c r="C1113" s="8">
        <v>36074</v>
      </c>
      <c r="D1113" s="24">
        <v>106.87</v>
      </c>
      <c r="E1113" s="15">
        <v>662.48391892188886</v>
      </c>
      <c r="F1113" s="15">
        <v>421.83438129666496</v>
      </c>
      <c r="G1113" s="103">
        <v>36074</v>
      </c>
      <c r="H1113" s="45">
        <f t="shared" si="35"/>
        <v>-3.0799999999999841</v>
      </c>
      <c r="I1113" s="45">
        <f t="shared" si="34"/>
        <v>-0.67558675148058445</v>
      </c>
    </row>
    <row r="1114" spans="1:9" ht="27.7" customHeight="1" thickBot="1" x14ac:dyDescent="0.3">
      <c r="A1114" s="8">
        <v>36075</v>
      </c>
      <c r="B1114" s="12">
        <v>447.94</v>
      </c>
      <c r="C1114" s="8">
        <v>36075</v>
      </c>
      <c r="D1114" s="24">
        <v>105.51</v>
      </c>
      <c r="E1114" s="15">
        <v>655.34438991623801</v>
      </c>
      <c r="F1114" s="15">
        <v>417.23760922940488</v>
      </c>
      <c r="G1114" s="103">
        <v>36075</v>
      </c>
      <c r="H1114" s="45">
        <f t="shared" si="35"/>
        <v>-4.8799999999999955</v>
      </c>
      <c r="I1114" s="45">
        <f t="shared" si="34"/>
        <v>-1.0776909147122467</v>
      </c>
    </row>
    <row r="1115" spans="1:9" ht="27.7" customHeight="1" thickBot="1" x14ac:dyDescent="0.3">
      <c r="A1115" s="8">
        <v>36076</v>
      </c>
      <c r="B1115" s="12">
        <v>438.99</v>
      </c>
      <c r="C1115" s="8">
        <v>36076</v>
      </c>
      <c r="D1115" s="24">
        <v>102.9</v>
      </c>
      <c r="E1115" s="15">
        <v>642.25037667841525</v>
      </c>
      <c r="F1115" s="15">
        <v>408.91761528491941</v>
      </c>
      <c r="G1115" s="103">
        <v>36076</v>
      </c>
      <c r="H1115" s="45">
        <f t="shared" si="35"/>
        <v>-8.9499999999999886</v>
      </c>
      <c r="I1115" s="45">
        <f t="shared" si="34"/>
        <v>-1.9980354511764942</v>
      </c>
    </row>
    <row r="1116" spans="1:9" ht="27.7" customHeight="1" thickBot="1" x14ac:dyDescent="0.3">
      <c r="A1116" s="8">
        <v>36077</v>
      </c>
      <c r="B1116" s="12">
        <v>430.07</v>
      </c>
      <c r="C1116" s="8">
        <v>36077</v>
      </c>
      <c r="D1116" s="24">
        <v>100.34</v>
      </c>
      <c r="E1116" s="15">
        <v>629.2002539877584</v>
      </c>
      <c r="F1116" s="15">
        <v>400.64112089628719</v>
      </c>
      <c r="G1116" s="103">
        <v>36077</v>
      </c>
      <c r="H1116" s="45">
        <f t="shared" si="35"/>
        <v>-8.9200000000000159</v>
      </c>
      <c r="I1116" s="45">
        <f t="shared" si="34"/>
        <v>-2.0319369461718981</v>
      </c>
    </row>
    <row r="1117" spans="1:9" ht="27.7" customHeight="1" thickBot="1" x14ac:dyDescent="0.3">
      <c r="A1117" s="8">
        <v>36080</v>
      </c>
      <c r="B1117" s="12">
        <v>424.78</v>
      </c>
      <c r="C1117" s="8">
        <v>36080</v>
      </c>
      <c r="D1117" s="18">
        <v>98.83</v>
      </c>
      <c r="E1117" s="15">
        <v>621.4608875041738</v>
      </c>
      <c r="F1117" s="15">
        <v>395.71310562077076</v>
      </c>
      <c r="G1117" s="103">
        <v>36080</v>
      </c>
      <c r="H1117" s="45">
        <f t="shared" si="35"/>
        <v>-5.2900000000000205</v>
      </c>
      <c r="I1117" s="45">
        <f t="shared" si="34"/>
        <v>-1.2300323203199526</v>
      </c>
    </row>
    <row r="1118" spans="1:9" ht="27.7" customHeight="1" thickBot="1" x14ac:dyDescent="0.3">
      <c r="A1118" s="8">
        <v>36081</v>
      </c>
      <c r="B1118" s="12">
        <v>422.49</v>
      </c>
      <c r="C1118" s="8">
        <v>36081</v>
      </c>
      <c r="D1118" s="24">
        <v>98.68</v>
      </c>
      <c r="E1118" s="15">
        <v>618.1105757371779</v>
      </c>
      <c r="F1118" s="15">
        <v>393.43637893624373</v>
      </c>
      <c r="G1118" s="103">
        <v>36081</v>
      </c>
      <c r="H1118" s="45">
        <f t="shared" si="35"/>
        <v>-2.2899999999999636</v>
      </c>
      <c r="I1118" s="45">
        <f t="shared" si="34"/>
        <v>-0.53910259428409146</v>
      </c>
    </row>
    <row r="1119" spans="1:9" ht="27.7" customHeight="1" thickBot="1" x14ac:dyDescent="0.3">
      <c r="A1119" s="8">
        <v>36082</v>
      </c>
      <c r="B1119" s="12">
        <v>431.66</v>
      </c>
      <c r="C1119" s="8">
        <v>36082</v>
      </c>
      <c r="D1119" s="24">
        <v>101.98</v>
      </c>
      <c r="E1119" s="15">
        <v>631.52645298755056</v>
      </c>
      <c r="F1119" s="15">
        <v>401.69927332541357</v>
      </c>
      <c r="G1119" s="103">
        <v>36082</v>
      </c>
      <c r="H1119" s="45">
        <f t="shared" si="35"/>
        <v>9.1700000000000159</v>
      </c>
      <c r="I1119" s="45">
        <f t="shared" si="34"/>
        <v>2.1704655731496643</v>
      </c>
    </row>
    <row r="1120" spans="1:9" ht="27.7" customHeight="1" thickBot="1" x14ac:dyDescent="0.3">
      <c r="A1120" s="8">
        <v>36083</v>
      </c>
      <c r="B1120" s="12">
        <v>432.35</v>
      </c>
      <c r="C1120" s="8">
        <v>36083</v>
      </c>
      <c r="D1120" s="24">
        <v>102.63</v>
      </c>
      <c r="E1120" s="15">
        <v>633.96634721115424</v>
      </c>
      <c r="F1120" s="15">
        <v>403.0881321048098</v>
      </c>
      <c r="G1120" s="103">
        <v>36083</v>
      </c>
      <c r="H1120" s="45">
        <f t="shared" si="35"/>
        <v>0.68999999999999773</v>
      </c>
      <c r="I1120" s="45">
        <f t="shared" si="34"/>
        <v>0.15984802854098079</v>
      </c>
    </row>
    <row r="1121" spans="1:9" ht="27.7" customHeight="1" thickBot="1" x14ac:dyDescent="0.3">
      <c r="A1121" s="8">
        <v>36084</v>
      </c>
      <c r="B1121" s="12">
        <v>444.54</v>
      </c>
      <c r="C1121" s="8">
        <v>36084</v>
      </c>
      <c r="D1121" s="24">
        <v>106.66</v>
      </c>
      <c r="E1121" s="15">
        <v>651.84086964090784</v>
      </c>
      <c r="F1121" s="15">
        <v>413.68342635264617</v>
      </c>
      <c r="G1121" s="103">
        <v>36084</v>
      </c>
      <c r="H1121" s="45">
        <f t="shared" si="35"/>
        <v>12.189999999999998</v>
      </c>
      <c r="I1121" s="45">
        <f t="shared" si="34"/>
        <v>2.8194749624147097</v>
      </c>
    </row>
    <row r="1122" spans="1:9" ht="27.7" customHeight="1" thickBot="1" x14ac:dyDescent="0.3">
      <c r="A1122" s="8">
        <v>36088</v>
      </c>
      <c r="B1122" s="12">
        <v>461.84</v>
      </c>
      <c r="C1122" s="8">
        <v>36088</v>
      </c>
      <c r="D1122" s="24">
        <v>111.52</v>
      </c>
      <c r="E1122" s="15">
        <v>677.20832148953264</v>
      </c>
      <c r="F1122" s="15">
        <v>429.57448203597073</v>
      </c>
      <c r="G1122" s="103">
        <v>36088</v>
      </c>
      <c r="H1122" s="45">
        <f t="shared" si="35"/>
        <v>17.299999999999955</v>
      </c>
      <c r="I1122" s="45">
        <f t="shared" si="34"/>
        <v>3.8916632923921251</v>
      </c>
    </row>
    <row r="1123" spans="1:9" ht="27.7" customHeight="1" thickBot="1" x14ac:dyDescent="0.3">
      <c r="A1123" s="8">
        <v>36089</v>
      </c>
      <c r="B1123" s="12">
        <v>462.67</v>
      </c>
      <c r="C1123" s="8">
        <v>36089</v>
      </c>
      <c r="D1123" s="24">
        <v>111.56</v>
      </c>
      <c r="E1123" s="15">
        <v>678.42537264758812</v>
      </c>
      <c r="F1123" s="15">
        <v>429.82616709737454</v>
      </c>
      <c r="G1123" s="103">
        <v>36089</v>
      </c>
      <c r="H1123" s="45">
        <f t="shared" si="35"/>
        <v>0.83000000000004093</v>
      </c>
      <c r="I1123" s="45">
        <f t="shared" si="34"/>
        <v>0.17971591893297265</v>
      </c>
    </row>
    <row r="1124" spans="1:9" ht="27.7" customHeight="1" thickBot="1" x14ac:dyDescent="0.3">
      <c r="A1124" s="8">
        <v>36090</v>
      </c>
      <c r="B1124" s="12">
        <v>458.91</v>
      </c>
      <c r="C1124" s="8">
        <v>36090</v>
      </c>
      <c r="D1124" s="18">
        <v>110.07</v>
      </c>
      <c r="E1124" s="15">
        <v>674.62755728811646</v>
      </c>
      <c r="F1124" s="15">
        <v>426.50895638725768</v>
      </c>
      <c r="G1124" s="103">
        <v>36090</v>
      </c>
      <c r="H1124" s="45">
        <f t="shared" si="35"/>
        <v>-3.7599999999999909</v>
      </c>
      <c r="I1124" s="45">
        <f t="shared" si="34"/>
        <v>-0.81267426027189804</v>
      </c>
    </row>
    <row r="1125" spans="1:9" ht="27.7" customHeight="1" thickBot="1" x14ac:dyDescent="0.3">
      <c r="A1125" s="8">
        <v>36091</v>
      </c>
      <c r="B1125" s="12">
        <v>453.93</v>
      </c>
      <c r="C1125" s="8">
        <v>36091</v>
      </c>
      <c r="D1125" s="18">
        <v>108.37</v>
      </c>
      <c r="E1125" s="15">
        <v>667.30663328276728</v>
      </c>
      <c r="F1125" s="15">
        <v>421.88056606495365</v>
      </c>
      <c r="G1125" s="103">
        <v>36091</v>
      </c>
      <c r="H1125" s="45">
        <f t="shared" si="35"/>
        <v>-4.9800000000000182</v>
      </c>
      <c r="I1125" s="45">
        <f t="shared" si="34"/>
        <v>-1.0851801006733386</v>
      </c>
    </row>
    <row r="1126" spans="1:9" ht="27.7" customHeight="1" thickBot="1" x14ac:dyDescent="0.3">
      <c r="A1126" s="8">
        <v>36094</v>
      </c>
      <c r="B1126" s="12">
        <v>454.49</v>
      </c>
      <c r="C1126" s="8">
        <v>36094</v>
      </c>
      <c r="D1126" s="18">
        <v>108.68</v>
      </c>
      <c r="E1126" s="15">
        <v>668.26914603518617</v>
      </c>
      <c r="F1126" s="15">
        <v>421.40442760131157</v>
      </c>
      <c r="G1126" s="103">
        <v>36094</v>
      </c>
      <c r="H1126" s="45">
        <f t="shared" si="35"/>
        <v>0.56000000000000227</v>
      </c>
      <c r="I1126" s="45">
        <f t="shared" si="34"/>
        <v>0.12336703897076692</v>
      </c>
    </row>
    <row r="1127" spans="1:9" ht="27.7" customHeight="1" thickBot="1" x14ac:dyDescent="0.3">
      <c r="A1127" s="8">
        <v>36095</v>
      </c>
      <c r="B1127" s="12">
        <v>452.61</v>
      </c>
      <c r="C1127" s="8">
        <v>36095</v>
      </c>
      <c r="D1127" s="18">
        <v>107.96</v>
      </c>
      <c r="E1127" s="15">
        <v>665.50484760277584</v>
      </c>
      <c r="F1127" s="15">
        <v>418.56990494981227</v>
      </c>
      <c r="G1127" s="103">
        <v>36095</v>
      </c>
      <c r="H1127" s="45">
        <f t="shared" si="35"/>
        <v>-1.8799999999999955</v>
      </c>
      <c r="I1127" s="45">
        <f t="shared" si="34"/>
        <v>-0.41365046535677252</v>
      </c>
    </row>
    <row r="1128" spans="1:9" ht="27.7" customHeight="1" thickBot="1" x14ac:dyDescent="0.3">
      <c r="A1128" s="8">
        <v>36096</v>
      </c>
      <c r="B1128" s="12">
        <v>450.24</v>
      </c>
      <c r="C1128" s="8">
        <v>36096</v>
      </c>
      <c r="D1128" s="18">
        <v>107.43</v>
      </c>
      <c r="E1128" s="15">
        <v>662.02006713213098</v>
      </c>
      <c r="F1128" s="15">
        <v>416.71159827488873</v>
      </c>
      <c r="G1128" s="103">
        <v>36096</v>
      </c>
      <c r="H1128" s="45">
        <f t="shared" si="35"/>
        <v>-2.3700000000000045</v>
      </c>
      <c r="I1128" s="45">
        <f t="shared" si="34"/>
        <v>-0.52362961490024618</v>
      </c>
    </row>
    <row r="1129" spans="1:9" ht="27.7" customHeight="1" thickBot="1" x14ac:dyDescent="0.3">
      <c r="A1129" s="8">
        <v>36097</v>
      </c>
      <c r="B1129" s="12">
        <v>449.83</v>
      </c>
      <c r="C1129" s="8">
        <v>36097</v>
      </c>
      <c r="D1129" s="18">
        <v>107.23</v>
      </c>
      <c r="E1129" s="15">
        <v>661.41721481442437</v>
      </c>
      <c r="F1129" s="15">
        <v>416.23213037961261</v>
      </c>
      <c r="G1129" s="103">
        <v>36097</v>
      </c>
      <c r="H1129" s="45">
        <f t="shared" si="35"/>
        <v>-0.41000000000002501</v>
      </c>
      <c r="I1129" s="45">
        <f t="shared" si="34"/>
        <v>-9.1062544420758937E-2</v>
      </c>
    </row>
    <row r="1130" spans="1:9" ht="27.7" customHeight="1" thickBot="1" x14ac:dyDescent="0.3">
      <c r="A1130" s="8">
        <v>36098</v>
      </c>
      <c r="B1130" s="12">
        <v>450.96</v>
      </c>
      <c r="C1130" s="8">
        <v>36098</v>
      </c>
      <c r="D1130" s="18">
        <v>107.54</v>
      </c>
      <c r="E1130" s="15">
        <v>663.07873461688382</v>
      </c>
      <c r="F1130" s="15">
        <v>417.2944356530441</v>
      </c>
      <c r="G1130" s="103">
        <v>36098</v>
      </c>
      <c r="H1130" s="45">
        <f t="shared" si="35"/>
        <v>1.1299999999999955</v>
      </c>
      <c r="I1130" s="45">
        <f t="shared" si="34"/>
        <v>0.25120601115977048</v>
      </c>
    </row>
    <row r="1131" spans="1:9" ht="27.7" customHeight="1" thickBot="1" x14ac:dyDescent="0.3">
      <c r="A1131" s="8">
        <v>36101</v>
      </c>
      <c r="B1131" s="12">
        <v>452.17</v>
      </c>
      <c r="C1131" s="8">
        <v>36101</v>
      </c>
      <c r="D1131" s="18">
        <v>108.54</v>
      </c>
      <c r="E1131" s="15">
        <v>664.85788413987132</v>
      </c>
      <c r="F1131" s="15">
        <v>418.43085670104693</v>
      </c>
      <c r="G1131" s="103">
        <v>36101</v>
      </c>
      <c r="H1131" s="45">
        <f t="shared" si="35"/>
        <v>1.2100000000000364</v>
      </c>
      <c r="I1131" s="45">
        <f t="shared" si="34"/>
        <v>0.26831648039738254</v>
      </c>
    </row>
    <row r="1132" spans="1:9" ht="27.7" customHeight="1" thickBot="1" x14ac:dyDescent="0.3">
      <c r="A1132" s="8">
        <v>36102</v>
      </c>
      <c r="B1132" s="12">
        <v>454.53</v>
      </c>
      <c r="C1132" s="8">
        <v>36102</v>
      </c>
      <c r="D1132" s="18">
        <v>109.54</v>
      </c>
      <c r="E1132" s="15">
        <v>668.32796089545013</v>
      </c>
      <c r="F1132" s="15">
        <v>420.37914313686179</v>
      </c>
      <c r="G1132" s="103">
        <v>36102</v>
      </c>
      <c r="H1132" s="45">
        <f t="shared" si="35"/>
        <v>2.3599999999999568</v>
      </c>
      <c r="I1132" s="45">
        <f t="shared" si="34"/>
        <v>0.52192759360416585</v>
      </c>
    </row>
    <row r="1133" spans="1:9" ht="27.7" customHeight="1" thickBot="1" x14ac:dyDescent="0.3">
      <c r="A1133" s="8">
        <v>36103</v>
      </c>
      <c r="B1133" s="12">
        <v>457.1</v>
      </c>
      <c r="C1133" s="8">
        <v>36103</v>
      </c>
      <c r="D1133" s="18">
        <v>109.74</v>
      </c>
      <c r="E1133" s="15">
        <v>672.10681566741539</v>
      </c>
      <c r="F1133" s="15">
        <v>422.75604762691034</v>
      </c>
      <c r="G1133" s="103">
        <v>36103</v>
      </c>
      <c r="H1133" s="45">
        <f t="shared" si="35"/>
        <v>2.57000000000005</v>
      </c>
      <c r="I1133" s="45">
        <f t="shared" si="34"/>
        <v>0.56541922425363567</v>
      </c>
    </row>
    <row r="1134" spans="1:9" ht="27.7" customHeight="1" thickBot="1" x14ac:dyDescent="0.3">
      <c r="A1134" s="8">
        <v>36104</v>
      </c>
      <c r="B1134" s="12">
        <v>456.77</v>
      </c>
      <c r="C1134" s="8">
        <v>36104</v>
      </c>
      <c r="D1134" s="18">
        <v>109.42</v>
      </c>
      <c r="E1134" s="15">
        <v>671.62159307023694</v>
      </c>
      <c r="F1134" s="15">
        <v>422.24809802687957</v>
      </c>
      <c r="G1134" s="103">
        <v>36104</v>
      </c>
      <c r="H1134" s="45">
        <f t="shared" si="35"/>
        <v>-0.33000000000004093</v>
      </c>
      <c r="I1134" s="45">
        <f t="shared" si="34"/>
        <v>-7.2194268212653886E-2</v>
      </c>
    </row>
    <row r="1135" spans="1:9" ht="27.7" customHeight="1" thickBot="1" x14ac:dyDescent="0.3">
      <c r="A1135" s="8">
        <v>36105</v>
      </c>
      <c r="B1135" s="12">
        <v>458.24</v>
      </c>
      <c r="C1135" s="8">
        <v>36105</v>
      </c>
      <c r="D1135" s="18">
        <v>109.95</v>
      </c>
      <c r="E1135" s="15">
        <v>673.78303918494078</v>
      </c>
      <c r="F1135" s="15">
        <v>423.45457865858725</v>
      </c>
      <c r="G1135" s="103">
        <v>36105</v>
      </c>
      <c r="H1135" s="45">
        <f t="shared" si="35"/>
        <v>1.4700000000000273</v>
      </c>
      <c r="I1135" s="45">
        <f t="shared" si="34"/>
        <v>0.3218249885062564</v>
      </c>
    </row>
    <row r="1136" spans="1:9" ht="27.7" customHeight="1" thickBot="1" x14ac:dyDescent="0.3">
      <c r="A1136" s="8">
        <v>36108</v>
      </c>
      <c r="B1136" s="12">
        <v>459.32</v>
      </c>
      <c r="C1136" s="8">
        <v>36108</v>
      </c>
      <c r="D1136" s="18">
        <v>110.3</v>
      </c>
      <c r="E1136" s="15">
        <v>675.87842900830924</v>
      </c>
      <c r="F1136" s="15">
        <v>424.39819868226874</v>
      </c>
      <c r="G1136" s="103">
        <v>36108</v>
      </c>
      <c r="H1136" s="45">
        <f t="shared" si="35"/>
        <v>1.0799999999999841</v>
      </c>
      <c r="I1136" s="45">
        <f t="shared" si="34"/>
        <v>0.23568435754189598</v>
      </c>
    </row>
    <row r="1137" spans="1:9" ht="27.7" customHeight="1" thickBot="1" x14ac:dyDescent="0.3">
      <c r="A1137" s="8">
        <v>36109</v>
      </c>
      <c r="B1137" s="12">
        <v>458.79</v>
      </c>
      <c r="C1137" s="8">
        <v>36109</v>
      </c>
      <c r="D1137" s="18">
        <v>110.19</v>
      </c>
      <c r="E1137" s="15">
        <v>675.09854664443571</v>
      </c>
      <c r="F1137" s="15">
        <v>424.12873284511659</v>
      </c>
      <c r="G1137" s="103">
        <v>36109</v>
      </c>
      <c r="H1137" s="45">
        <f t="shared" si="35"/>
        <v>-0.52999999999997272</v>
      </c>
      <c r="I1137" s="45">
        <f t="shared" si="34"/>
        <v>-0.11538796481755044</v>
      </c>
    </row>
    <row r="1138" spans="1:9" ht="27.7" customHeight="1" thickBot="1" x14ac:dyDescent="0.3">
      <c r="A1138" s="8">
        <v>36110</v>
      </c>
      <c r="B1138" s="12">
        <v>458.08</v>
      </c>
      <c r="C1138" s="8">
        <v>36110</v>
      </c>
      <c r="D1138" s="18">
        <v>109.73</v>
      </c>
      <c r="E1138" s="15">
        <v>674.05379857207674</v>
      </c>
      <c r="F1138" s="15">
        <v>423.72638515427769</v>
      </c>
      <c r="G1138" s="103">
        <v>36110</v>
      </c>
      <c r="H1138" s="45">
        <f t="shared" si="35"/>
        <v>-0.71000000000003638</v>
      </c>
      <c r="I1138" s="45">
        <f t="shared" si="34"/>
        <v>-0.1547548987554298</v>
      </c>
    </row>
    <row r="1139" spans="1:9" ht="27.7" customHeight="1" thickBot="1" x14ac:dyDescent="0.3">
      <c r="A1139" s="8">
        <v>36111</v>
      </c>
      <c r="B1139" s="12">
        <v>457.94</v>
      </c>
      <c r="C1139" s="8">
        <v>36111</v>
      </c>
      <c r="D1139" s="18">
        <v>109.81</v>
      </c>
      <c r="E1139" s="15">
        <v>673.84779190992151</v>
      </c>
      <c r="F1139" s="15">
        <v>423.93593824084297</v>
      </c>
      <c r="G1139" s="103">
        <v>36111</v>
      </c>
      <c r="H1139" s="45">
        <f t="shared" si="35"/>
        <v>-0.13999999999998636</v>
      </c>
      <c r="I1139" s="45">
        <f t="shared" si="34"/>
        <v>-3.0562347188261084E-2</v>
      </c>
    </row>
    <row r="1140" spans="1:9" ht="27.7" customHeight="1" thickBot="1" x14ac:dyDescent="0.3">
      <c r="A1140" s="8">
        <v>36112</v>
      </c>
      <c r="B1140" s="12">
        <v>457.34</v>
      </c>
      <c r="C1140" s="8">
        <v>36112</v>
      </c>
      <c r="D1140" s="18">
        <v>109.81</v>
      </c>
      <c r="E1140" s="15">
        <v>672.96490621497026</v>
      </c>
      <c r="F1140" s="15">
        <v>423.36354753078706</v>
      </c>
      <c r="G1140" s="103">
        <v>36112</v>
      </c>
      <c r="H1140" s="45">
        <f t="shared" si="35"/>
        <v>-0.60000000000002274</v>
      </c>
      <c r="I1140" s="45">
        <f t="shared" si="34"/>
        <v>-0.13102153120496632</v>
      </c>
    </row>
    <row r="1141" spans="1:9" ht="27.7" customHeight="1" thickBot="1" x14ac:dyDescent="0.3">
      <c r="A1141" s="8">
        <v>36115</v>
      </c>
      <c r="B1141" s="12">
        <v>456.69</v>
      </c>
      <c r="C1141" s="8">
        <v>36115</v>
      </c>
      <c r="D1141" s="18">
        <v>109.64</v>
      </c>
      <c r="E1141" s="15">
        <v>672.00844671210643</v>
      </c>
      <c r="F1141" s="15">
        <v>423.04964888527843</v>
      </c>
      <c r="G1141" s="103">
        <v>36115</v>
      </c>
      <c r="H1141" s="45">
        <f t="shared" si="35"/>
        <v>-0.64999999999997726</v>
      </c>
      <c r="I1141" s="45">
        <f t="shared" si="34"/>
        <v>-0.14212620807276366</v>
      </c>
    </row>
    <row r="1142" spans="1:9" ht="27.7" customHeight="1" thickBot="1" x14ac:dyDescent="0.3">
      <c r="A1142" s="8">
        <v>36116</v>
      </c>
      <c r="B1142" s="12">
        <v>457.55</v>
      </c>
      <c r="C1142" s="8">
        <v>36116</v>
      </c>
      <c r="D1142" s="18">
        <v>109.8</v>
      </c>
      <c r="E1142" s="15">
        <v>673.2739162082031</v>
      </c>
      <c r="F1142" s="15">
        <v>424.15204435510469</v>
      </c>
      <c r="G1142" s="103">
        <v>36116</v>
      </c>
      <c r="H1142" s="45">
        <f t="shared" si="35"/>
        <v>0.86000000000001364</v>
      </c>
      <c r="I1142" s="45">
        <f t="shared" si="34"/>
        <v>0.18831154612538345</v>
      </c>
    </row>
    <row r="1143" spans="1:9" ht="27.7" customHeight="1" thickBot="1" x14ac:dyDescent="0.3">
      <c r="A1143" s="8">
        <v>36117</v>
      </c>
      <c r="B1143" s="12">
        <v>456.12</v>
      </c>
      <c r="C1143" s="8">
        <v>36117</v>
      </c>
      <c r="D1143" s="18">
        <v>109.35</v>
      </c>
      <c r="E1143" s="15">
        <v>671.1697053019027</v>
      </c>
      <c r="F1143" s="15">
        <v>423.25047205334903</v>
      </c>
      <c r="G1143" s="103">
        <v>36117</v>
      </c>
      <c r="H1143" s="45">
        <f t="shared" si="35"/>
        <v>-1.4300000000000068</v>
      </c>
      <c r="I1143" s="45">
        <f t="shared" si="34"/>
        <v>-0.31253414927330497</v>
      </c>
    </row>
    <row r="1144" spans="1:9" ht="27.7" customHeight="1" thickBot="1" x14ac:dyDescent="0.3">
      <c r="A1144" s="8">
        <v>36118</v>
      </c>
      <c r="B1144" s="12">
        <v>455.18</v>
      </c>
      <c r="C1144" s="8">
        <v>36118</v>
      </c>
      <c r="D1144" s="18">
        <v>108.98</v>
      </c>
      <c r="E1144" s="15">
        <v>669.78651771314583</v>
      </c>
      <c r="F1144" s="15">
        <v>422.41210216041986</v>
      </c>
      <c r="G1144" s="103">
        <v>36118</v>
      </c>
      <c r="H1144" s="45">
        <f t="shared" si="35"/>
        <v>-0.93999999999999773</v>
      </c>
      <c r="I1144" s="45">
        <f t="shared" si="34"/>
        <v>-0.20608611768832713</v>
      </c>
    </row>
    <row r="1145" spans="1:9" ht="27.7" customHeight="1" thickBot="1" x14ac:dyDescent="0.3">
      <c r="A1145" s="8">
        <v>36119</v>
      </c>
      <c r="B1145" s="12">
        <v>456.01</v>
      </c>
      <c r="C1145" s="8">
        <v>36119</v>
      </c>
      <c r="D1145" s="18">
        <v>109.25</v>
      </c>
      <c r="E1145" s="15">
        <v>671.00784292449498</v>
      </c>
      <c r="F1145" s="15">
        <v>422.84307266788403</v>
      </c>
      <c r="G1145" s="103">
        <v>36119</v>
      </c>
      <c r="H1145" s="45">
        <f t="shared" si="35"/>
        <v>0.82999999999998408</v>
      </c>
      <c r="I1145" s="45">
        <f t="shared" si="34"/>
        <v>0.18234544575771872</v>
      </c>
    </row>
    <row r="1146" spans="1:9" ht="27.7" customHeight="1" thickBot="1" x14ac:dyDescent="0.3">
      <c r="A1146" s="8">
        <v>36122</v>
      </c>
      <c r="B1146" s="12">
        <v>456.19</v>
      </c>
      <c r="C1146" s="8">
        <v>36122</v>
      </c>
      <c r="D1146" s="18">
        <v>109.25</v>
      </c>
      <c r="E1146" s="15">
        <v>671.27270863298043</v>
      </c>
      <c r="F1146" s="15">
        <v>422.65418270959367</v>
      </c>
      <c r="G1146" s="103">
        <v>36122</v>
      </c>
      <c r="H1146" s="45">
        <f t="shared" si="35"/>
        <v>0.18000000000000682</v>
      </c>
      <c r="I1146" s="45">
        <f t="shared" si="34"/>
        <v>3.9472818578541444E-2</v>
      </c>
    </row>
    <row r="1147" spans="1:9" ht="27.7" customHeight="1" thickBot="1" x14ac:dyDescent="0.3">
      <c r="A1147" s="8">
        <v>36123</v>
      </c>
      <c r="B1147" s="12">
        <v>457.23</v>
      </c>
      <c r="C1147" s="8">
        <v>36123</v>
      </c>
      <c r="D1147" s="18">
        <v>109.63</v>
      </c>
      <c r="E1147" s="15">
        <v>674.25962056764206</v>
      </c>
      <c r="F1147" s="15">
        <v>423.8049274419555</v>
      </c>
      <c r="G1147" s="103">
        <v>36123</v>
      </c>
      <c r="H1147" s="45">
        <f t="shared" si="35"/>
        <v>1.0400000000000205</v>
      </c>
      <c r="I1147" s="45">
        <f t="shared" si="34"/>
        <v>0.22797518577786022</v>
      </c>
    </row>
    <row r="1148" spans="1:9" ht="27.7" customHeight="1" thickBot="1" x14ac:dyDescent="0.3">
      <c r="A1148" s="8">
        <v>36124</v>
      </c>
      <c r="B1148" s="12">
        <v>456.13</v>
      </c>
      <c r="C1148" s="8">
        <v>36124</v>
      </c>
      <c r="D1148" s="18">
        <v>109.19</v>
      </c>
      <c r="E1148" s="15">
        <v>672.63749257379993</v>
      </c>
      <c r="F1148" s="15">
        <v>423.27614520075684</v>
      </c>
      <c r="G1148" s="103">
        <v>36124</v>
      </c>
      <c r="H1148" s="45">
        <f t="shared" si="35"/>
        <v>-1.1000000000000227</v>
      </c>
      <c r="I1148" s="45">
        <f t="shared" si="34"/>
        <v>-0.24057913960151842</v>
      </c>
    </row>
    <row r="1149" spans="1:9" ht="27.7" customHeight="1" thickBot="1" x14ac:dyDescent="0.3">
      <c r="A1149" s="8">
        <v>36125</v>
      </c>
      <c r="B1149" s="12">
        <v>454.28</v>
      </c>
      <c r="C1149" s="8">
        <v>36125</v>
      </c>
      <c r="D1149" s="18">
        <v>108.5</v>
      </c>
      <c r="E1149" s="15">
        <v>669.90936822052004</v>
      </c>
      <c r="F1149" s="15">
        <v>421.44130256229187</v>
      </c>
      <c r="G1149" s="103">
        <v>36125</v>
      </c>
      <c r="H1149" s="45">
        <f t="shared" si="35"/>
        <v>-1.8500000000000227</v>
      </c>
      <c r="I1149" s="45">
        <f t="shared" si="34"/>
        <v>-0.40558612676211231</v>
      </c>
    </row>
    <row r="1150" spans="1:9" ht="27.7" customHeight="1" thickBot="1" x14ac:dyDescent="0.3">
      <c r="A1150" s="8">
        <v>36126</v>
      </c>
      <c r="B1150" s="12">
        <v>453.72</v>
      </c>
      <c r="C1150" s="8">
        <v>36126</v>
      </c>
      <c r="D1150" s="18">
        <v>108.33</v>
      </c>
      <c r="E1150" s="15">
        <v>669.08355760547317</v>
      </c>
      <c r="F1150" s="15">
        <v>421.03973121804626</v>
      </c>
      <c r="G1150" s="103">
        <v>36126</v>
      </c>
      <c r="H1150" s="45">
        <f t="shared" si="35"/>
        <v>-0.55999999999994543</v>
      </c>
      <c r="I1150" s="45">
        <f t="shared" si="34"/>
        <v>-0.12327199084264011</v>
      </c>
    </row>
    <row r="1151" spans="1:9" ht="27.7" customHeight="1" thickBot="1" x14ac:dyDescent="0.3">
      <c r="A1151" s="8">
        <v>36129</v>
      </c>
      <c r="B1151" s="12">
        <v>453.97</v>
      </c>
      <c r="C1151" s="8">
        <v>36129</v>
      </c>
      <c r="D1151" s="18">
        <v>108.29</v>
      </c>
      <c r="E1151" s="15">
        <v>669.4522230586191</v>
      </c>
      <c r="F1151" s="15">
        <v>420.9683965951225</v>
      </c>
      <c r="G1151" s="103">
        <v>36129</v>
      </c>
      <c r="H1151" s="45">
        <f t="shared" si="35"/>
        <v>0.25</v>
      </c>
      <c r="I1151" s="45">
        <f t="shared" si="34"/>
        <v>5.5100061712069118E-2</v>
      </c>
    </row>
    <row r="1152" spans="1:9" ht="27.7" customHeight="1" thickBot="1" x14ac:dyDescent="0.3">
      <c r="A1152" s="8">
        <v>36130</v>
      </c>
      <c r="B1152" s="12">
        <v>453.91</v>
      </c>
      <c r="C1152" s="8">
        <v>36130</v>
      </c>
      <c r="D1152" s="18">
        <v>109.29</v>
      </c>
      <c r="E1152" s="15">
        <v>669.36374334986408</v>
      </c>
      <c r="F1152" s="15">
        <v>421.38472810299305</v>
      </c>
      <c r="G1152" s="103">
        <v>36130</v>
      </c>
      <c r="H1152" s="45">
        <f t="shared" si="35"/>
        <v>-6.0000000000002274E-2</v>
      </c>
      <c r="I1152" s="45">
        <f t="shared" si="34"/>
        <v>-1.3216732383197627E-2</v>
      </c>
    </row>
    <row r="1153" spans="1:9" ht="27.7" customHeight="1" thickBot="1" x14ac:dyDescent="0.3">
      <c r="A1153" s="8">
        <v>36131</v>
      </c>
      <c r="B1153" s="12">
        <v>454.18</v>
      </c>
      <c r="C1153" s="8">
        <v>36131</v>
      </c>
      <c r="D1153" s="18">
        <v>110.29</v>
      </c>
      <c r="E1153" s="15">
        <v>669.76190203926171</v>
      </c>
      <c r="F1153" s="15">
        <v>421.63538104429819</v>
      </c>
      <c r="G1153" s="103">
        <v>36131</v>
      </c>
      <c r="H1153" s="45">
        <f t="shared" si="35"/>
        <v>0.26999999999998181</v>
      </c>
      <c r="I1153" s="45">
        <f t="shared" si="34"/>
        <v>5.948315745411685E-2</v>
      </c>
    </row>
    <row r="1154" spans="1:9" ht="27.7" customHeight="1" thickBot="1" x14ac:dyDescent="0.3">
      <c r="A1154" s="8">
        <v>36132</v>
      </c>
      <c r="B1154" s="12">
        <v>456.3</v>
      </c>
      <c r="C1154" s="8">
        <v>36132</v>
      </c>
      <c r="D1154" s="18">
        <v>108.79</v>
      </c>
      <c r="E1154" s="15">
        <v>672.88818508193913</v>
      </c>
      <c r="F1154" s="15">
        <v>424.14700948266005</v>
      </c>
      <c r="G1154" s="103">
        <v>36132</v>
      </c>
      <c r="H1154" s="45">
        <f t="shared" si="35"/>
        <v>2.1200000000000045</v>
      </c>
      <c r="I1154" s="45">
        <f t="shared" si="34"/>
        <v>0.46677528733101514</v>
      </c>
    </row>
    <row r="1155" spans="1:9" ht="27.7" customHeight="1" thickBot="1" x14ac:dyDescent="0.3">
      <c r="A1155" s="8">
        <v>36133</v>
      </c>
      <c r="B1155" s="12">
        <v>458.13</v>
      </c>
      <c r="C1155" s="8">
        <v>36133</v>
      </c>
      <c r="D1155" s="18">
        <v>109.35</v>
      </c>
      <c r="E1155" s="15">
        <v>675.58681619896731</v>
      </c>
      <c r="F1155" s="15">
        <v>426.32671312463339</v>
      </c>
      <c r="G1155" s="103">
        <v>36133</v>
      </c>
      <c r="H1155" s="45">
        <f t="shared" si="35"/>
        <v>1.8299999999999841</v>
      </c>
      <c r="I1155" s="45">
        <f t="shared" si="34"/>
        <v>0.40105193951347451</v>
      </c>
    </row>
    <row r="1156" spans="1:9" ht="27.7" customHeight="1" thickBot="1" x14ac:dyDescent="0.3">
      <c r="A1156" s="8">
        <v>36136</v>
      </c>
      <c r="B1156" s="12">
        <v>459.61</v>
      </c>
      <c r="C1156" s="8">
        <v>36136</v>
      </c>
      <c r="D1156" s="18">
        <v>109.8</v>
      </c>
      <c r="E1156" s="15">
        <v>677.95360039952857</v>
      </c>
      <c r="F1156" s="15">
        <v>427.35706946349205</v>
      </c>
      <c r="G1156" s="103">
        <v>36136</v>
      </c>
      <c r="H1156" s="45">
        <f t="shared" si="35"/>
        <v>1.4800000000000182</v>
      </c>
      <c r="I1156" s="45">
        <f t="shared" si="34"/>
        <v>0.32305240870495672</v>
      </c>
    </row>
    <row r="1157" spans="1:9" ht="27.7" customHeight="1" thickBot="1" x14ac:dyDescent="0.3">
      <c r="A1157" s="8">
        <v>36137</v>
      </c>
      <c r="B1157" s="12">
        <v>459.77</v>
      </c>
      <c r="C1157" s="8">
        <v>36137</v>
      </c>
      <c r="D1157" s="18">
        <v>109.85</v>
      </c>
      <c r="E1157" s="15">
        <v>678.50060489629573</v>
      </c>
      <c r="F1157" s="15">
        <v>427.58186045178365</v>
      </c>
      <c r="G1157" s="103">
        <v>36137</v>
      </c>
      <c r="H1157" s="45">
        <f t="shared" si="35"/>
        <v>0.15999999999996817</v>
      </c>
      <c r="I1157" s="45">
        <f t="shared" si="34"/>
        <v>3.481212332193994E-2</v>
      </c>
    </row>
    <row r="1158" spans="1:9" ht="27.7" customHeight="1" thickBot="1" x14ac:dyDescent="0.3">
      <c r="A1158" s="8">
        <v>36138</v>
      </c>
      <c r="B1158" s="12">
        <v>460.64</v>
      </c>
      <c r="C1158" s="8">
        <v>36138</v>
      </c>
      <c r="D1158" s="18">
        <v>110.18</v>
      </c>
      <c r="E1158" s="15">
        <v>679.78449798688393</v>
      </c>
      <c r="F1158" s="15">
        <v>428.97564563260369</v>
      </c>
      <c r="G1158" s="103">
        <v>36138</v>
      </c>
      <c r="H1158" s="45">
        <f t="shared" si="35"/>
        <v>0.87000000000000455</v>
      </c>
      <c r="I1158" s="45">
        <f t="shared" si="34"/>
        <v>0.18922504730626283</v>
      </c>
    </row>
    <row r="1159" spans="1:9" ht="27.7" customHeight="1" thickBot="1" x14ac:dyDescent="0.3">
      <c r="A1159" s="8">
        <v>36139</v>
      </c>
      <c r="B1159" s="12">
        <v>461.65</v>
      </c>
      <c r="C1159" s="8">
        <v>36139</v>
      </c>
      <c r="D1159" s="18">
        <v>110.54</v>
      </c>
      <c r="E1159" s="15">
        <v>681.39138990709671</v>
      </c>
      <c r="F1159" s="15">
        <v>429.98966919591891</v>
      </c>
      <c r="G1159" s="103">
        <v>36139</v>
      </c>
      <c r="H1159" s="45">
        <f t="shared" si="35"/>
        <v>1.0099999999999909</v>
      </c>
      <c r="I1159" s="45">
        <f t="shared" ref="I1159:I1222" si="36">H1159/B1158*100</f>
        <v>0.21926015977769861</v>
      </c>
    </row>
    <row r="1160" spans="1:9" ht="27.7" customHeight="1" thickBot="1" x14ac:dyDescent="0.3">
      <c r="A1160" s="8">
        <v>36140</v>
      </c>
      <c r="B1160" s="12">
        <v>463.75</v>
      </c>
      <c r="C1160" s="8">
        <v>36140</v>
      </c>
      <c r="D1160" s="18">
        <v>111.17</v>
      </c>
      <c r="E1160" s="15">
        <v>685.87311670595204</v>
      </c>
      <c r="F1160" s="15">
        <v>433.63599560076989</v>
      </c>
      <c r="G1160" s="103">
        <v>36140</v>
      </c>
      <c r="H1160" s="45">
        <f t="shared" ref="H1160:H1223" si="37">B1160-B1159</f>
        <v>2.1000000000000227</v>
      </c>
      <c r="I1160" s="45">
        <f t="shared" si="36"/>
        <v>0.45489006823351519</v>
      </c>
    </row>
    <row r="1161" spans="1:9" ht="27.7" customHeight="1" thickBot="1" x14ac:dyDescent="0.3">
      <c r="A1161" s="8">
        <v>36143</v>
      </c>
      <c r="B1161" s="12">
        <v>463.81</v>
      </c>
      <c r="C1161" s="8">
        <v>36143</v>
      </c>
      <c r="D1161" s="18">
        <v>111.35</v>
      </c>
      <c r="E1161" s="15">
        <v>686.16565485977208</v>
      </c>
      <c r="F1161" s="15">
        <v>434.36250531130327</v>
      </c>
      <c r="G1161" s="103">
        <v>36143</v>
      </c>
      <c r="H1161" s="45">
        <f t="shared" si="37"/>
        <v>6.0000000000002274E-2</v>
      </c>
      <c r="I1161" s="45">
        <f t="shared" si="36"/>
        <v>1.2938005390836069E-2</v>
      </c>
    </row>
    <row r="1162" spans="1:9" ht="27.7" customHeight="1" thickBot="1" x14ac:dyDescent="0.3">
      <c r="A1162" s="8">
        <v>36144</v>
      </c>
      <c r="B1162" s="12">
        <v>465.63</v>
      </c>
      <c r="C1162" s="8">
        <v>36144</v>
      </c>
      <c r="D1162" s="18">
        <v>111.91</v>
      </c>
      <c r="E1162" s="15">
        <v>688.85818303261181</v>
      </c>
      <c r="F1162" s="15">
        <v>435.59334824105525</v>
      </c>
      <c r="G1162" s="103">
        <v>36144</v>
      </c>
      <c r="H1162" s="45">
        <f t="shared" si="37"/>
        <v>1.8199999999999932</v>
      </c>
      <c r="I1162" s="45">
        <f t="shared" si="36"/>
        <v>0.39240206118884741</v>
      </c>
    </row>
    <row r="1163" spans="1:9" ht="27.7" customHeight="1" thickBot="1" x14ac:dyDescent="0.3">
      <c r="A1163" s="8">
        <v>36145</v>
      </c>
      <c r="B1163" s="12">
        <v>464.64</v>
      </c>
      <c r="C1163" s="8">
        <v>36145</v>
      </c>
      <c r="D1163" s="18">
        <v>111.53</v>
      </c>
      <c r="E1163" s="15">
        <v>687.39356605947376</v>
      </c>
      <c r="F1163" s="15">
        <v>434.38763701780442</v>
      </c>
      <c r="G1163" s="103">
        <v>36145</v>
      </c>
      <c r="H1163" s="45">
        <f t="shared" si="37"/>
        <v>-0.99000000000000909</v>
      </c>
      <c r="I1163" s="45">
        <f t="shared" si="36"/>
        <v>-0.21261516654854906</v>
      </c>
    </row>
    <row r="1164" spans="1:9" ht="27.7" customHeight="1" thickBot="1" x14ac:dyDescent="0.3">
      <c r="A1164" s="8">
        <v>36146</v>
      </c>
      <c r="B1164" s="12">
        <v>462.53</v>
      </c>
      <c r="C1164" s="8">
        <v>36146</v>
      </c>
      <c r="D1164" s="18">
        <v>110.82</v>
      </c>
      <c r="E1164" s="15">
        <v>685.91848950300732</v>
      </c>
      <c r="F1164" s="15">
        <v>432.8812338908528</v>
      </c>
      <c r="G1164" s="103">
        <v>36146</v>
      </c>
      <c r="H1164" s="45">
        <f t="shared" si="37"/>
        <v>-2.1100000000000136</v>
      </c>
      <c r="I1164" s="45">
        <f t="shared" si="36"/>
        <v>-0.45411501377410762</v>
      </c>
    </row>
    <row r="1165" spans="1:9" ht="27.7" customHeight="1" thickBot="1" x14ac:dyDescent="0.3">
      <c r="A1165" s="8">
        <v>36147</v>
      </c>
      <c r="B1165" s="12">
        <v>460.4</v>
      </c>
      <c r="C1165" s="8">
        <v>36147</v>
      </c>
      <c r="D1165" s="18">
        <v>110.16</v>
      </c>
      <c r="E1165" s="15">
        <v>683.09732235805905</v>
      </c>
      <c r="F1165" s="15">
        <v>431.27394302858198</v>
      </c>
      <c r="G1165" s="103">
        <v>36147</v>
      </c>
      <c r="H1165" s="45">
        <f t="shared" si="37"/>
        <v>-2.1299999999999955</v>
      </c>
      <c r="I1165" s="45">
        <f t="shared" si="36"/>
        <v>-0.46051066957818854</v>
      </c>
    </row>
    <row r="1166" spans="1:9" ht="27.7" customHeight="1" thickBot="1" x14ac:dyDescent="0.3">
      <c r="A1166" s="8">
        <v>36150</v>
      </c>
      <c r="B1166" s="12">
        <v>460.52</v>
      </c>
      <c r="C1166" s="8">
        <v>36150</v>
      </c>
      <c r="D1166" s="18">
        <v>110.13</v>
      </c>
      <c r="E1166" s="15">
        <v>683.74816699008659</v>
      </c>
      <c r="F1166" s="15">
        <v>431.68485421439169</v>
      </c>
      <c r="G1166" s="103">
        <v>36150</v>
      </c>
      <c r="H1166" s="45">
        <f t="shared" si="37"/>
        <v>0.12000000000000455</v>
      </c>
      <c r="I1166" s="45">
        <f t="shared" si="36"/>
        <v>2.6064291920070492E-2</v>
      </c>
    </row>
    <row r="1167" spans="1:9" ht="27.7" customHeight="1" thickBot="1" x14ac:dyDescent="0.3">
      <c r="A1167" s="8">
        <v>36151</v>
      </c>
      <c r="B1167" s="12">
        <v>460.41</v>
      </c>
      <c r="C1167" s="8">
        <v>36151</v>
      </c>
      <c r="D1167" s="18">
        <v>110.01</v>
      </c>
      <c r="E1167" s="15">
        <v>683.5848466166633</v>
      </c>
      <c r="F1167" s="15">
        <v>431.02778824812179</v>
      </c>
      <c r="G1167" s="103">
        <v>36151</v>
      </c>
      <c r="H1167" s="45">
        <f t="shared" si="37"/>
        <v>-0.1099999999999568</v>
      </c>
      <c r="I1167" s="45">
        <f t="shared" si="36"/>
        <v>-2.3886041865707634E-2</v>
      </c>
    </row>
    <row r="1168" spans="1:9" ht="27.7" customHeight="1" thickBot="1" x14ac:dyDescent="0.3">
      <c r="A1168" s="8">
        <v>36152</v>
      </c>
      <c r="B1168" s="12">
        <v>460.93</v>
      </c>
      <c r="C1168" s="8">
        <v>36152</v>
      </c>
      <c r="D1168" s="18">
        <v>110.16</v>
      </c>
      <c r="E1168" s="15">
        <v>684.35690656375539</v>
      </c>
      <c r="F1168" s="15">
        <v>431.56653446655218</v>
      </c>
      <c r="G1168" s="103">
        <v>36152</v>
      </c>
      <c r="H1168" s="45">
        <f t="shared" si="37"/>
        <v>0.51999999999998181</v>
      </c>
      <c r="I1168" s="45">
        <f t="shared" si="36"/>
        <v>0.11294281184161548</v>
      </c>
    </row>
    <row r="1169" spans="1:9" ht="27.7" customHeight="1" thickBot="1" x14ac:dyDescent="0.3">
      <c r="A1169" s="8">
        <v>36153</v>
      </c>
      <c r="B1169" s="12">
        <v>461.05</v>
      </c>
      <c r="C1169" s="8">
        <v>36153</v>
      </c>
      <c r="D1169" s="18">
        <v>110.2</v>
      </c>
      <c r="E1169" s="15">
        <v>684.53507424385361</v>
      </c>
      <c r="F1169" s="15">
        <v>431.31553838283531</v>
      </c>
      <c r="G1169" s="103">
        <v>36153</v>
      </c>
      <c r="H1169" s="45">
        <f t="shared" si="37"/>
        <v>0.12000000000000455</v>
      </c>
      <c r="I1169" s="45">
        <f t="shared" si="36"/>
        <v>2.6034321914391458E-2</v>
      </c>
    </row>
    <row r="1170" spans="1:9" ht="27.7" customHeight="1" thickBot="1" x14ac:dyDescent="0.3">
      <c r="A1170" s="8">
        <v>36157</v>
      </c>
      <c r="B1170" s="12">
        <v>460.34</v>
      </c>
      <c r="C1170" s="8">
        <v>36157</v>
      </c>
      <c r="D1170" s="18">
        <v>109.99</v>
      </c>
      <c r="E1170" s="15">
        <v>683.48091546993942</v>
      </c>
      <c r="F1170" s="15">
        <v>430.61680859233809</v>
      </c>
      <c r="G1170" s="103">
        <v>36157</v>
      </c>
      <c r="H1170" s="45">
        <f t="shared" si="37"/>
        <v>-0.71000000000003638</v>
      </c>
      <c r="I1170" s="45">
        <f t="shared" si="36"/>
        <v>-0.15399631276435016</v>
      </c>
    </row>
    <row r="1171" spans="1:9" ht="27.7" customHeight="1" thickBot="1" x14ac:dyDescent="0.3">
      <c r="A1171" s="8">
        <v>36158</v>
      </c>
      <c r="B1171" s="12">
        <v>460.61</v>
      </c>
      <c r="C1171" s="8">
        <v>36158</v>
      </c>
      <c r="D1171" s="18">
        <v>110.07</v>
      </c>
      <c r="E1171" s="15">
        <v>683.88179275016034</v>
      </c>
      <c r="F1171" s="15">
        <v>431.26692001093147</v>
      </c>
      <c r="G1171" s="103">
        <v>36158</v>
      </c>
      <c r="H1171" s="45">
        <f t="shared" si="37"/>
        <v>0.27000000000003865</v>
      </c>
      <c r="I1171" s="45">
        <f t="shared" si="36"/>
        <v>5.8652300473571416E-2</v>
      </c>
    </row>
    <row r="1172" spans="1:9" ht="27.7" customHeight="1" thickBot="1" x14ac:dyDescent="0.3">
      <c r="A1172" s="8">
        <v>36159</v>
      </c>
      <c r="B1172" s="12">
        <v>464.33</v>
      </c>
      <c r="C1172" s="8">
        <v>36159</v>
      </c>
      <c r="D1172" s="18">
        <v>111.36</v>
      </c>
      <c r="E1172" s="15">
        <v>689.40499083320367</v>
      </c>
      <c r="F1172" s="15">
        <v>434.92441030170727</v>
      </c>
      <c r="G1172" s="103">
        <v>36159</v>
      </c>
      <c r="H1172" s="45">
        <f t="shared" si="37"/>
        <v>3.7199999999999704</v>
      </c>
      <c r="I1172" s="45">
        <f t="shared" si="36"/>
        <v>0.80762467163109142</v>
      </c>
    </row>
    <row r="1173" spans="1:9" ht="27.7" customHeight="1" thickBot="1" x14ac:dyDescent="0.3">
      <c r="A1173" s="8">
        <v>36160</v>
      </c>
      <c r="B1173" s="12">
        <v>465.6</v>
      </c>
      <c r="C1173" s="8">
        <v>36160</v>
      </c>
      <c r="D1173" s="18">
        <v>111.7</v>
      </c>
      <c r="E1173" s="14">
        <v>691.29059878090936</v>
      </c>
      <c r="F1173" s="15">
        <v>435.72927878251295</v>
      </c>
      <c r="G1173" s="103">
        <v>36160</v>
      </c>
      <c r="H1173" s="45">
        <f t="shared" si="37"/>
        <v>1.2700000000000387</v>
      </c>
      <c r="I1173" s="45">
        <f t="shared" si="36"/>
        <v>0.2735123726660002</v>
      </c>
    </row>
    <row r="1174" spans="1:9" ht="27.7" customHeight="1" thickBot="1" x14ac:dyDescent="0.3">
      <c r="A1174" s="8">
        <v>36164</v>
      </c>
      <c r="B1174" s="12">
        <v>466.13</v>
      </c>
      <c r="C1174" s="8">
        <v>36164</v>
      </c>
      <c r="D1174" s="13">
        <v>111.92</v>
      </c>
      <c r="E1174" s="15">
        <v>692.35754347761224</v>
      </c>
      <c r="F1174" s="15">
        <v>437.87659251158846</v>
      </c>
      <c r="G1174" s="103">
        <v>36164</v>
      </c>
      <c r="H1174" s="45">
        <f t="shared" si="37"/>
        <v>0.52999999999997272</v>
      </c>
      <c r="I1174" s="45">
        <f t="shared" si="36"/>
        <v>0.11383161512026904</v>
      </c>
    </row>
    <row r="1175" spans="1:9" ht="27.7" customHeight="1" thickBot="1" x14ac:dyDescent="0.3">
      <c r="A1175" s="8">
        <v>36165</v>
      </c>
      <c r="B1175" s="12">
        <v>464.74</v>
      </c>
      <c r="C1175" s="8">
        <v>36165</v>
      </c>
      <c r="D1175" s="13">
        <v>111.43</v>
      </c>
      <c r="E1175" s="15">
        <v>690.76111598727721</v>
      </c>
      <c r="F1175" s="15">
        <v>436.52448165142317</v>
      </c>
      <c r="G1175" s="103">
        <v>36165</v>
      </c>
      <c r="H1175" s="45">
        <f t="shared" si="37"/>
        <v>-1.3899999999999864</v>
      </c>
      <c r="I1175" s="45">
        <f t="shared" si="36"/>
        <v>-0.29820007294102213</v>
      </c>
    </row>
    <row r="1176" spans="1:9" ht="27.7" customHeight="1" thickBot="1" x14ac:dyDescent="0.3">
      <c r="A1176" s="8">
        <v>36166</v>
      </c>
      <c r="B1176" s="12">
        <v>464.89</v>
      </c>
      <c r="C1176" s="8">
        <v>36166</v>
      </c>
      <c r="D1176" s="13">
        <v>111.43</v>
      </c>
      <c r="E1176" s="15">
        <v>690.98406681440224</v>
      </c>
      <c r="F1176" s="15">
        <v>436.16390595614297</v>
      </c>
      <c r="G1176" s="103">
        <v>36166</v>
      </c>
      <c r="H1176" s="45">
        <f t="shared" si="37"/>
        <v>0.14999999999997726</v>
      </c>
      <c r="I1176" s="45">
        <f t="shared" si="36"/>
        <v>3.2276111374096757E-2</v>
      </c>
    </row>
    <row r="1177" spans="1:9" ht="27.7" customHeight="1" thickBot="1" x14ac:dyDescent="0.3">
      <c r="A1177" s="8">
        <v>36167</v>
      </c>
      <c r="B1177" s="12">
        <v>466.12</v>
      </c>
      <c r="C1177" s="8">
        <v>36167</v>
      </c>
      <c r="D1177" s="13">
        <v>111.81</v>
      </c>
      <c r="E1177" s="15">
        <v>692.81226359682751</v>
      </c>
      <c r="F1177" s="15">
        <v>436.5396229730087</v>
      </c>
      <c r="G1177" s="103">
        <v>36167</v>
      </c>
      <c r="H1177" s="45">
        <f t="shared" si="37"/>
        <v>1.2300000000000182</v>
      </c>
      <c r="I1177" s="45">
        <f t="shared" si="36"/>
        <v>0.26457871754609008</v>
      </c>
    </row>
    <row r="1178" spans="1:9" ht="27.7" customHeight="1" thickBot="1" x14ac:dyDescent="0.3">
      <c r="A1178" s="8">
        <v>36168</v>
      </c>
      <c r="B1178" s="12">
        <v>466.67</v>
      </c>
      <c r="C1178" s="8">
        <v>36168</v>
      </c>
      <c r="D1178" s="13">
        <v>112</v>
      </c>
      <c r="E1178" s="15">
        <v>693.62974996295259</v>
      </c>
      <c r="F1178" s="15">
        <v>437.6581802841601</v>
      </c>
      <c r="G1178" s="103">
        <v>36168</v>
      </c>
      <c r="H1178" s="45">
        <f t="shared" si="37"/>
        <v>0.55000000000001137</v>
      </c>
      <c r="I1178" s="45">
        <f t="shared" si="36"/>
        <v>0.11799536600017406</v>
      </c>
    </row>
    <row r="1179" spans="1:9" ht="27.7" customHeight="1" thickBot="1" x14ac:dyDescent="0.3">
      <c r="A1179" s="8">
        <v>36171</v>
      </c>
      <c r="B1179" s="12">
        <v>465.97</v>
      </c>
      <c r="C1179" s="8">
        <v>36171</v>
      </c>
      <c r="D1179" s="13">
        <v>111.77</v>
      </c>
      <c r="E1179" s="15">
        <v>692.58931276970247</v>
      </c>
      <c r="F1179" s="15">
        <v>436.08101978794559</v>
      </c>
      <c r="G1179" s="103">
        <v>36171</v>
      </c>
      <c r="H1179" s="45">
        <f t="shared" si="37"/>
        <v>-0.69999999999998863</v>
      </c>
      <c r="I1179" s="45">
        <f t="shared" si="36"/>
        <v>-0.14999892857907915</v>
      </c>
    </row>
    <row r="1180" spans="1:9" ht="27.7" customHeight="1" thickBot="1" x14ac:dyDescent="0.3">
      <c r="A1180" s="8">
        <v>36172</v>
      </c>
      <c r="B1180" s="12">
        <v>465.38</v>
      </c>
      <c r="C1180" s="8">
        <v>36172</v>
      </c>
      <c r="D1180" s="13">
        <v>111.57</v>
      </c>
      <c r="E1180" s="15">
        <v>691.71237284967731</v>
      </c>
      <c r="F1180" s="15">
        <v>434.79569196430469</v>
      </c>
      <c r="G1180" s="103">
        <v>36172</v>
      </c>
      <c r="H1180" s="45">
        <f t="shared" si="37"/>
        <v>-0.59000000000003183</v>
      </c>
      <c r="I1180" s="45">
        <f t="shared" si="36"/>
        <v>-0.12661759340730772</v>
      </c>
    </row>
    <row r="1181" spans="1:9" ht="27.7" customHeight="1" thickBot="1" x14ac:dyDescent="0.3">
      <c r="A1181" s="8">
        <v>36173</v>
      </c>
      <c r="B1181" s="12">
        <v>465.25</v>
      </c>
      <c r="C1181" s="8">
        <v>36173</v>
      </c>
      <c r="D1181" s="13">
        <v>111.39</v>
      </c>
      <c r="E1181" s="15">
        <v>691.51914879950232</v>
      </c>
      <c r="F1181" s="15">
        <v>434.79593545777323</v>
      </c>
      <c r="G1181" s="103">
        <v>36173</v>
      </c>
      <c r="H1181" s="45">
        <f t="shared" si="37"/>
        <v>-0.12999999999999545</v>
      </c>
      <c r="I1181" s="45">
        <f t="shared" si="36"/>
        <v>-2.7934161330524617E-2</v>
      </c>
    </row>
    <row r="1182" spans="1:9" ht="27.7" customHeight="1" thickBot="1" x14ac:dyDescent="0.3">
      <c r="A1182" s="8">
        <v>36174</v>
      </c>
      <c r="B1182" s="12">
        <v>461.09</v>
      </c>
      <c r="C1182" s="8">
        <v>36174</v>
      </c>
      <c r="D1182" s="13">
        <v>109.94</v>
      </c>
      <c r="E1182" s="15">
        <v>685.33597919390115</v>
      </c>
      <c r="F1182" s="15">
        <v>431.47947602110247</v>
      </c>
      <c r="G1182" s="103">
        <v>36174</v>
      </c>
      <c r="H1182" s="45">
        <f t="shared" si="37"/>
        <v>-4.160000000000025</v>
      </c>
      <c r="I1182" s="45">
        <f t="shared" si="36"/>
        <v>-0.89414293390650723</v>
      </c>
    </row>
    <row r="1183" spans="1:9" ht="27.7" customHeight="1" thickBot="1" x14ac:dyDescent="0.3">
      <c r="A1183" s="8">
        <v>36175</v>
      </c>
      <c r="B1183" s="12">
        <v>459.63</v>
      </c>
      <c r="C1183" s="8">
        <v>36175</v>
      </c>
      <c r="D1183" s="13">
        <v>109.48</v>
      </c>
      <c r="E1183" s="15">
        <v>683.1659244765508</v>
      </c>
      <c r="F1183" s="15">
        <v>430.46148396782797</v>
      </c>
      <c r="G1183" s="103">
        <v>36175</v>
      </c>
      <c r="H1183" s="45">
        <f t="shared" si="37"/>
        <v>-1.4599999999999795</v>
      </c>
      <c r="I1183" s="45">
        <f t="shared" si="36"/>
        <v>-0.31664100284108948</v>
      </c>
    </row>
    <row r="1184" spans="1:9" ht="27.7" customHeight="1" thickBot="1" x14ac:dyDescent="0.3">
      <c r="A1184" s="8">
        <v>36178</v>
      </c>
      <c r="B1184" s="12">
        <v>457.59</v>
      </c>
      <c r="C1184" s="8">
        <v>36178</v>
      </c>
      <c r="D1184" s="13">
        <v>108.83</v>
      </c>
      <c r="E1184" s="15">
        <v>680.13379322765024</v>
      </c>
      <c r="F1184" s="15">
        <v>427.90261981720539</v>
      </c>
      <c r="G1184" s="103">
        <v>36178</v>
      </c>
      <c r="H1184" s="45">
        <f t="shared" si="37"/>
        <v>-2.0400000000000205</v>
      </c>
      <c r="I1184" s="45">
        <f t="shared" si="36"/>
        <v>-0.44383525879512231</v>
      </c>
    </row>
    <row r="1185" spans="1:9" ht="27.7" customHeight="1" thickBot="1" x14ac:dyDescent="0.3">
      <c r="A1185" s="8">
        <v>36179</v>
      </c>
      <c r="B1185" s="12">
        <v>455.71</v>
      </c>
      <c r="C1185" s="8">
        <v>36179</v>
      </c>
      <c r="D1185" s="13">
        <v>108.4</v>
      </c>
      <c r="E1185" s="15">
        <v>677.3394761943498</v>
      </c>
      <c r="F1185" s="15">
        <v>426.10366148599797</v>
      </c>
      <c r="G1185" s="103">
        <v>36179</v>
      </c>
      <c r="H1185" s="45">
        <f t="shared" si="37"/>
        <v>-1.8799999999999955</v>
      </c>
      <c r="I1185" s="45">
        <f t="shared" si="36"/>
        <v>-0.4108481391638793</v>
      </c>
    </row>
    <row r="1186" spans="1:9" ht="27.7" customHeight="1" thickBot="1" x14ac:dyDescent="0.3">
      <c r="A1186" s="8">
        <v>36181</v>
      </c>
      <c r="B1186" s="12">
        <v>454.84</v>
      </c>
      <c r="C1186" s="8">
        <v>36181</v>
      </c>
      <c r="D1186" s="13">
        <v>108.34</v>
      </c>
      <c r="E1186" s="15">
        <v>676.0463613970245</v>
      </c>
      <c r="F1186" s="15">
        <v>425.29018320925871</v>
      </c>
      <c r="G1186" s="103">
        <v>36181</v>
      </c>
      <c r="H1186" s="45">
        <f t="shared" si="37"/>
        <v>-0.87000000000000455</v>
      </c>
      <c r="I1186" s="45">
        <f t="shared" si="36"/>
        <v>-0.19091088630927663</v>
      </c>
    </row>
    <row r="1187" spans="1:9" ht="27.7" customHeight="1" thickBot="1" x14ac:dyDescent="0.3">
      <c r="A1187" s="8">
        <v>36182</v>
      </c>
      <c r="B1187" s="12">
        <v>454</v>
      </c>
      <c r="C1187" s="8">
        <v>36182</v>
      </c>
      <c r="D1187" s="13">
        <v>108.07</v>
      </c>
      <c r="E1187" s="15">
        <v>674.79783676512432</v>
      </c>
      <c r="F1187" s="15">
        <v>424.66450196553683</v>
      </c>
      <c r="G1187" s="103">
        <v>36182</v>
      </c>
      <c r="H1187" s="45">
        <f t="shared" si="37"/>
        <v>-0.83999999999997499</v>
      </c>
      <c r="I1187" s="45">
        <f t="shared" si="36"/>
        <v>-0.18468032714800262</v>
      </c>
    </row>
    <row r="1188" spans="1:9" ht="27.7" customHeight="1" thickBot="1" x14ac:dyDescent="0.3">
      <c r="A1188" s="8">
        <v>36185</v>
      </c>
      <c r="B1188" s="12">
        <v>452.42</v>
      </c>
      <c r="C1188" s="8">
        <v>36185</v>
      </c>
      <c r="D1188" s="13">
        <v>107.57</v>
      </c>
      <c r="E1188" s="15">
        <v>672.44942138607394</v>
      </c>
      <c r="F1188" s="15">
        <v>423.18659466794753</v>
      </c>
      <c r="G1188" s="103">
        <v>36185</v>
      </c>
      <c r="H1188" s="45">
        <f t="shared" si="37"/>
        <v>-1.5799999999999841</v>
      </c>
      <c r="I1188" s="45">
        <f t="shared" si="36"/>
        <v>-0.34801762114537094</v>
      </c>
    </row>
    <row r="1189" spans="1:9" ht="27.7" customHeight="1" thickBot="1" x14ac:dyDescent="0.3">
      <c r="A1189" s="8">
        <v>36186</v>
      </c>
      <c r="B1189" s="12">
        <v>450.42</v>
      </c>
      <c r="C1189" s="8">
        <v>36186</v>
      </c>
      <c r="D1189" s="13">
        <v>106.94</v>
      </c>
      <c r="E1189" s="15">
        <v>669.47674369107335</v>
      </c>
      <c r="F1189" s="15">
        <v>421.12363442495212</v>
      </c>
      <c r="G1189" s="103">
        <v>36186</v>
      </c>
      <c r="H1189" s="45">
        <f t="shared" si="37"/>
        <v>-2</v>
      </c>
      <c r="I1189" s="45">
        <f t="shared" si="36"/>
        <v>-0.44206710578665842</v>
      </c>
    </row>
    <row r="1190" spans="1:9" ht="27.7" customHeight="1" thickBot="1" x14ac:dyDescent="0.3">
      <c r="A1190" s="8">
        <v>36187</v>
      </c>
      <c r="B1190" s="12">
        <v>450.01</v>
      </c>
      <c r="C1190" s="8">
        <v>36187</v>
      </c>
      <c r="D1190" s="13">
        <v>106.85</v>
      </c>
      <c r="E1190" s="15">
        <v>668.86734476359823</v>
      </c>
      <c r="F1190" s="15">
        <v>420.26102591944345</v>
      </c>
      <c r="G1190" s="103">
        <v>36187</v>
      </c>
      <c r="H1190" s="45">
        <f t="shared" si="37"/>
        <v>-0.41000000000002501</v>
      </c>
      <c r="I1190" s="45">
        <f t="shared" si="36"/>
        <v>-9.102615336797322E-2</v>
      </c>
    </row>
    <row r="1191" spans="1:9" ht="27.7" customHeight="1" thickBot="1" x14ac:dyDescent="0.3">
      <c r="A1191" s="8">
        <v>36188</v>
      </c>
      <c r="B1191" s="12">
        <v>450.24</v>
      </c>
      <c r="C1191" s="8">
        <v>36188</v>
      </c>
      <c r="D1191" s="13">
        <v>106.98</v>
      </c>
      <c r="E1191" s="15">
        <v>669.20920269852331</v>
      </c>
      <c r="F1191" s="15">
        <v>419.97559449162691</v>
      </c>
      <c r="G1191" s="103">
        <v>36188</v>
      </c>
      <c r="H1191" s="45">
        <f t="shared" si="37"/>
        <v>0.23000000000001819</v>
      </c>
      <c r="I1191" s="45">
        <f t="shared" si="36"/>
        <v>5.1109975333885518E-2</v>
      </c>
    </row>
    <row r="1192" spans="1:9" ht="27.7" customHeight="1" thickBot="1" x14ac:dyDescent="0.3">
      <c r="A1192" s="8">
        <v>36189</v>
      </c>
      <c r="B1192" s="12">
        <v>448.53</v>
      </c>
      <c r="C1192" s="8">
        <v>36189</v>
      </c>
      <c r="D1192" s="13">
        <v>106.47</v>
      </c>
      <c r="E1192" s="15">
        <v>666.66756326929783</v>
      </c>
      <c r="F1192" s="15">
        <v>418.18020408576427</v>
      </c>
      <c r="G1192" s="103">
        <v>36189</v>
      </c>
      <c r="H1192" s="45">
        <f t="shared" si="37"/>
        <v>-1.7100000000000364</v>
      </c>
      <c r="I1192" s="45">
        <f t="shared" si="36"/>
        <v>-0.37979744136461357</v>
      </c>
    </row>
    <row r="1193" spans="1:9" ht="27.7" customHeight="1" thickBot="1" x14ac:dyDescent="0.3">
      <c r="A1193" s="8">
        <v>36192</v>
      </c>
      <c r="B1193" s="12">
        <v>448.36</v>
      </c>
      <c r="C1193" s="8">
        <v>36192</v>
      </c>
      <c r="D1193" s="13">
        <v>106.44</v>
      </c>
      <c r="E1193" s="15">
        <v>666.41488566522287</v>
      </c>
      <c r="F1193" s="15">
        <v>417.88164067178633</v>
      </c>
      <c r="G1193" s="103">
        <v>36192</v>
      </c>
      <c r="H1193" s="45">
        <f t="shared" si="37"/>
        <v>-0.16999999999995907</v>
      </c>
      <c r="I1193" s="45">
        <f t="shared" si="36"/>
        <v>-3.790158963725037E-2</v>
      </c>
    </row>
    <row r="1194" spans="1:9" ht="27.7" customHeight="1" thickBot="1" x14ac:dyDescent="0.3">
      <c r="A1194" s="8">
        <v>36193</v>
      </c>
      <c r="B1194" s="12">
        <v>448.19</v>
      </c>
      <c r="C1194" s="8">
        <v>36193</v>
      </c>
      <c r="D1194" s="13">
        <v>106.44</v>
      </c>
      <c r="E1194" s="15">
        <v>666.16220806114779</v>
      </c>
      <c r="F1194" s="15">
        <v>417.40185464855574</v>
      </c>
      <c r="G1194" s="103">
        <v>36193</v>
      </c>
      <c r="H1194" s="45">
        <f t="shared" si="37"/>
        <v>-0.17000000000001592</v>
      </c>
      <c r="I1194" s="45">
        <f t="shared" si="36"/>
        <v>-3.7915960388976697E-2</v>
      </c>
    </row>
    <row r="1195" spans="1:9" ht="27.7" customHeight="1" thickBot="1" x14ac:dyDescent="0.3">
      <c r="A1195" s="8">
        <v>36194</v>
      </c>
      <c r="B1195" s="12">
        <v>448.39</v>
      </c>
      <c r="C1195" s="8">
        <v>36194</v>
      </c>
      <c r="D1195" s="13">
        <v>106.56</v>
      </c>
      <c r="E1195" s="15">
        <v>666.45947583064788</v>
      </c>
      <c r="F1195" s="15">
        <v>417.7546268370275</v>
      </c>
      <c r="G1195" s="103">
        <v>36194</v>
      </c>
      <c r="H1195" s="45">
        <f t="shared" si="37"/>
        <v>0.19999999999998863</v>
      </c>
      <c r="I1195" s="45">
        <f t="shared" si="36"/>
        <v>4.4623931814629647E-2</v>
      </c>
    </row>
    <row r="1196" spans="1:9" ht="27.7" customHeight="1" thickBot="1" x14ac:dyDescent="0.3">
      <c r="A1196" s="8">
        <v>36195</v>
      </c>
      <c r="B1196" s="12">
        <v>447.54</v>
      </c>
      <c r="C1196" s="8">
        <v>36195</v>
      </c>
      <c r="D1196" s="13">
        <v>106.29</v>
      </c>
      <c r="E1196" s="15">
        <v>665.19608781027273</v>
      </c>
      <c r="F1196" s="15">
        <v>416.79650601176883</v>
      </c>
      <c r="G1196" s="103">
        <v>36195</v>
      </c>
      <c r="H1196" s="45">
        <f t="shared" si="37"/>
        <v>-0.84999999999996589</v>
      </c>
      <c r="I1196" s="45">
        <f t="shared" si="36"/>
        <v>-0.18956711791073974</v>
      </c>
    </row>
    <row r="1197" spans="1:9" ht="27.7" customHeight="1" thickBot="1" x14ac:dyDescent="0.3">
      <c r="A1197" s="8">
        <v>36196</v>
      </c>
      <c r="B1197" s="12">
        <v>447.01</v>
      </c>
      <c r="C1197" s="8">
        <v>36196</v>
      </c>
      <c r="D1197" s="13">
        <v>106.11</v>
      </c>
      <c r="E1197" s="15">
        <v>664.40832822109758</v>
      </c>
      <c r="F1197" s="15">
        <v>416.84622124982565</v>
      </c>
      <c r="G1197" s="103">
        <v>36196</v>
      </c>
      <c r="H1197" s="45">
        <f t="shared" si="37"/>
        <v>-0.53000000000002956</v>
      </c>
      <c r="I1197" s="45">
        <f t="shared" si="36"/>
        <v>-0.11842516870001107</v>
      </c>
    </row>
    <row r="1198" spans="1:9" ht="27.7" customHeight="1" thickBot="1" x14ac:dyDescent="0.3">
      <c r="A1198" s="8">
        <v>36199</v>
      </c>
      <c r="B1198" s="12">
        <v>446.43</v>
      </c>
      <c r="C1198" s="8">
        <v>36199</v>
      </c>
      <c r="D1198" s="13">
        <v>105.88</v>
      </c>
      <c r="E1198" s="15">
        <v>663.54625168954749</v>
      </c>
      <c r="F1198" s="15">
        <v>416.00484470268765</v>
      </c>
      <c r="G1198" s="103">
        <v>36199</v>
      </c>
      <c r="H1198" s="45">
        <f t="shared" si="37"/>
        <v>-0.57999999999998408</v>
      </c>
      <c r="I1198" s="45">
        <f t="shared" si="36"/>
        <v>-0.12975101228160088</v>
      </c>
    </row>
    <row r="1199" spans="1:9" ht="27.7" customHeight="1" thickBot="1" x14ac:dyDescent="0.3">
      <c r="A1199" s="8">
        <v>36200</v>
      </c>
      <c r="B1199" s="12">
        <v>445.96</v>
      </c>
      <c r="C1199" s="8">
        <v>36200</v>
      </c>
      <c r="D1199" s="13">
        <v>105.69</v>
      </c>
      <c r="E1199" s="15">
        <v>662.84767243122235</v>
      </c>
      <c r="F1199" s="15">
        <v>415.84549854209314</v>
      </c>
      <c r="G1199" s="103">
        <v>36200</v>
      </c>
      <c r="H1199" s="45">
        <f t="shared" si="37"/>
        <v>-0.47000000000002728</v>
      </c>
      <c r="I1199" s="45">
        <f t="shared" si="36"/>
        <v>-0.10527966310508417</v>
      </c>
    </row>
    <row r="1200" spans="1:9" ht="27.7" customHeight="1" thickBot="1" x14ac:dyDescent="0.3">
      <c r="A1200" s="8">
        <v>36201</v>
      </c>
      <c r="B1200" s="12">
        <v>445.15</v>
      </c>
      <c r="C1200" s="8">
        <v>36201</v>
      </c>
      <c r="D1200" s="13">
        <v>105.6</v>
      </c>
      <c r="E1200" s="15">
        <v>661.64373796474717</v>
      </c>
      <c r="F1200" s="15">
        <v>415.09019570367923</v>
      </c>
      <c r="G1200" s="103">
        <v>36201</v>
      </c>
      <c r="H1200" s="45">
        <f t="shared" si="37"/>
        <v>-0.81000000000000227</v>
      </c>
      <c r="I1200" s="45">
        <f t="shared" si="36"/>
        <v>-0.18163063951923991</v>
      </c>
    </row>
    <row r="1201" spans="1:9" ht="27.7" customHeight="1" thickBot="1" x14ac:dyDescent="0.3">
      <c r="A1201" s="8">
        <v>36202</v>
      </c>
      <c r="B1201" s="12">
        <v>445.6</v>
      </c>
      <c r="C1201" s="8">
        <v>36202</v>
      </c>
      <c r="D1201" s="13">
        <v>105.73</v>
      </c>
      <c r="E1201" s="15">
        <v>662.31259044612227</v>
      </c>
      <c r="F1201" s="15">
        <v>415.50980839168699</v>
      </c>
      <c r="G1201" s="103">
        <v>36202</v>
      </c>
      <c r="H1201" s="45">
        <f t="shared" si="37"/>
        <v>0.45000000000004547</v>
      </c>
      <c r="I1201" s="45">
        <f t="shared" si="36"/>
        <v>0.10108952038639683</v>
      </c>
    </row>
    <row r="1202" spans="1:9" ht="27.7" customHeight="1" thickBot="1" x14ac:dyDescent="0.3">
      <c r="A1202" s="8">
        <v>36203</v>
      </c>
      <c r="B1202" s="12">
        <v>443.95</v>
      </c>
      <c r="C1202" s="8">
        <v>36203</v>
      </c>
      <c r="D1202" s="13">
        <v>105.65</v>
      </c>
      <c r="E1202" s="15">
        <v>659.86013134774669</v>
      </c>
      <c r="F1202" s="15">
        <v>413.47454358708171</v>
      </c>
      <c r="G1202" s="103">
        <v>36203</v>
      </c>
      <c r="H1202" s="45">
        <f t="shared" si="37"/>
        <v>-1.6500000000000341</v>
      </c>
      <c r="I1202" s="45">
        <f t="shared" si="36"/>
        <v>-0.37028725314183886</v>
      </c>
    </row>
    <row r="1203" spans="1:9" ht="27.7" customHeight="1" thickBot="1" x14ac:dyDescent="0.3">
      <c r="A1203" s="8">
        <v>36208</v>
      </c>
      <c r="B1203" s="12">
        <v>443.22</v>
      </c>
      <c r="C1203" s="8">
        <v>36208</v>
      </c>
      <c r="D1203" s="13">
        <v>105.48</v>
      </c>
      <c r="E1203" s="15">
        <v>658.77510398907157</v>
      </c>
      <c r="F1203" s="15">
        <v>412.77820166723194</v>
      </c>
      <c r="G1203" s="103">
        <v>36208</v>
      </c>
      <c r="H1203" s="45">
        <f t="shared" si="37"/>
        <v>-0.72999999999996135</v>
      </c>
      <c r="I1203" s="45">
        <f t="shared" si="36"/>
        <v>-0.16443293163643685</v>
      </c>
    </row>
    <row r="1204" spans="1:9" ht="27.7" customHeight="1" thickBot="1" x14ac:dyDescent="0.3">
      <c r="A1204" s="8">
        <v>36209</v>
      </c>
      <c r="B1204" s="12">
        <v>443.4</v>
      </c>
      <c r="C1204" s="8">
        <v>36209</v>
      </c>
      <c r="D1204" s="13">
        <v>105.8</v>
      </c>
      <c r="E1204" s="15">
        <v>659.04264498162161</v>
      </c>
      <c r="F1204" s="15">
        <v>413.276942557376</v>
      </c>
      <c r="G1204" s="103">
        <v>36209</v>
      </c>
      <c r="H1204" s="45">
        <f t="shared" si="37"/>
        <v>0.17999999999994998</v>
      </c>
      <c r="I1204" s="45">
        <f t="shared" si="36"/>
        <v>4.0611885745216812E-2</v>
      </c>
    </row>
    <row r="1205" spans="1:9" ht="27.7" customHeight="1" thickBot="1" x14ac:dyDescent="0.3">
      <c r="A1205" s="8">
        <v>36210</v>
      </c>
      <c r="B1205" s="12">
        <v>443.63</v>
      </c>
      <c r="C1205" s="8">
        <v>36210</v>
      </c>
      <c r="D1205" s="13">
        <v>105.8</v>
      </c>
      <c r="E1205" s="15">
        <v>659.38450291654669</v>
      </c>
      <c r="F1205" s="15">
        <v>413.16004152708388</v>
      </c>
      <c r="G1205" s="103">
        <v>36210</v>
      </c>
      <c r="H1205" s="45">
        <f t="shared" si="37"/>
        <v>0.23000000000001819</v>
      </c>
      <c r="I1205" s="45">
        <f t="shared" si="36"/>
        <v>5.1871898962566131E-2</v>
      </c>
    </row>
    <row r="1206" spans="1:9" ht="27.7" customHeight="1" thickBot="1" x14ac:dyDescent="0.3">
      <c r="A1206" s="8">
        <v>36213</v>
      </c>
      <c r="B1206" s="12">
        <v>442.99</v>
      </c>
      <c r="C1206" s="8">
        <v>36213</v>
      </c>
      <c r="D1206" s="13">
        <v>105.64</v>
      </c>
      <c r="E1206" s="15">
        <v>658.43324605414659</v>
      </c>
      <c r="F1206" s="15">
        <v>411.44553031694119</v>
      </c>
      <c r="G1206" s="103">
        <v>36213</v>
      </c>
      <c r="H1206" s="45">
        <f t="shared" si="37"/>
        <v>-0.63999999999998636</v>
      </c>
      <c r="I1206" s="45">
        <f t="shared" si="36"/>
        <v>-0.14426436444784763</v>
      </c>
    </row>
    <row r="1207" spans="1:9" ht="27.7" customHeight="1" thickBot="1" x14ac:dyDescent="0.3">
      <c r="A1207" s="8">
        <v>36214</v>
      </c>
      <c r="B1207" s="12">
        <v>441.92</v>
      </c>
      <c r="C1207" s="8">
        <v>36214</v>
      </c>
      <c r="D1207" s="13">
        <v>105.55</v>
      </c>
      <c r="E1207" s="15">
        <v>656.84286348732132</v>
      </c>
      <c r="F1207" s="15">
        <v>410.46803948308411</v>
      </c>
      <c r="G1207" s="103">
        <v>36214</v>
      </c>
      <c r="H1207" s="45">
        <f t="shared" si="37"/>
        <v>-1.0699999999999932</v>
      </c>
      <c r="I1207" s="45">
        <f t="shared" si="36"/>
        <v>-0.24154044109347689</v>
      </c>
    </row>
    <row r="1208" spans="1:9" ht="27.7" customHeight="1" thickBot="1" x14ac:dyDescent="0.3">
      <c r="A1208" s="8">
        <v>36216</v>
      </c>
      <c r="B1208" s="12">
        <v>440.2</v>
      </c>
      <c r="C1208" s="8">
        <v>36216</v>
      </c>
      <c r="D1208" s="13">
        <v>104.98</v>
      </c>
      <c r="E1208" s="15">
        <v>654.39428306822367</v>
      </c>
      <c r="F1208" s="15">
        <v>408.92164004008703</v>
      </c>
      <c r="G1208" s="103">
        <v>36216</v>
      </c>
      <c r="H1208" s="45">
        <f t="shared" si="37"/>
        <v>-1.7200000000000273</v>
      </c>
      <c r="I1208" s="45">
        <f t="shared" si="36"/>
        <v>-0.38921071687183817</v>
      </c>
    </row>
    <row r="1209" spans="1:9" ht="27.7" customHeight="1" thickBot="1" x14ac:dyDescent="0.3">
      <c r="A1209" s="8">
        <v>36217</v>
      </c>
      <c r="B1209" s="12">
        <v>437.01</v>
      </c>
      <c r="C1209" s="8">
        <v>36217</v>
      </c>
      <c r="D1209" s="13">
        <v>103.97</v>
      </c>
      <c r="E1209" s="15">
        <v>649.65208006279977</v>
      </c>
      <c r="F1209" s="15">
        <v>405.95830512021456</v>
      </c>
      <c r="G1209" s="103">
        <v>36217</v>
      </c>
      <c r="H1209" s="45">
        <f t="shared" si="37"/>
        <v>-3.1899999999999977</v>
      </c>
      <c r="I1209" s="45">
        <f t="shared" si="36"/>
        <v>-0.72467060427078545</v>
      </c>
    </row>
    <row r="1210" spans="1:9" ht="27.7" customHeight="1" thickBot="1" x14ac:dyDescent="0.3">
      <c r="A1210" s="8">
        <v>36220</v>
      </c>
      <c r="B1210" s="12">
        <v>438.1</v>
      </c>
      <c r="C1210" s="8">
        <v>36220</v>
      </c>
      <c r="D1210" s="13">
        <v>104.6</v>
      </c>
      <c r="E1210" s="15">
        <v>651.27245663832093</v>
      </c>
      <c r="F1210" s="15">
        <v>406.97247305286436</v>
      </c>
      <c r="G1210" s="103">
        <v>36220</v>
      </c>
      <c r="H1210" s="45">
        <f t="shared" si="37"/>
        <v>1.0900000000000318</v>
      </c>
      <c r="I1210" s="45">
        <f t="shared" si="36"/>
        <v>0.24942221001808465</v>
      </c>
    </row>
    <row r="1211" spans="1:9" ht="27.7" customHeight="1" thickBot="1" x14ac:dyDescent="0.3">
      <c r="A1211" s="8">
        <v>36221</v>
      </c>
      <c r="B1211" s="12">
        <v>436.88</v>
      </c>
      <c r="C1211" s="8">
        <v>36221</v>
      </c>
      <c r="D1211" s="13">
        <v>104.19</v>
      </c>
      <c r="E1211" s="15">
        <v>649.45882414094865</v>
      </c>
      <c r="F1211" s="15">
        <v>405.02769937976069</v>
      </c>
      <c r="G1211" s="103">
        <v>36221</v>
      </c>
      <c r="H1211" s="45">
        <f t="shared" si="37"/>
        <v>-1.2200000000000273</v>
      </c>
      <c r="I1211" s="45">
        <f t="shared" si="36"/>
        <v>-0.27847523396485441</v>
      </c>
    </row>
    <row r="1212" spans="1:9" ht="27.7" customHeight="1" thickBot="1" x14ac:dyDescent="0.3">
      <c r="A1212" s="8">
        <v>36222</v>
      </c>
      <c r="B1212" s="12">
        <v>435.74</v>
      </c>
      <c r="C1212" s="8">
        <v>36222</v>
      </c>
      <c r="D1212" s="13">
        <v>104.11</v>
      </c>
      <c r="E1212" s="15">
        <v>647.76411836471561</v>
      </c>
      <c r="F1212" s="15">
        <v>403.97081516145607</v>
      </c>
      <c r="G1212" s="103">
        <v>36222</v>
      </c>
      <c r="H1212" s="45">
        <f t="shared" si="37"/>
        <v>-1.1399999999999864</v>
      </c>
      <c r="I1212" s="45">
        <f t="shared" si="36"/>
        <v>-0.26094121955685456</v>
      </c>
    </row>
    <row r="1213" spans="1:9" ht="27.7" customHeight="1" thickBot="1" x14ac:dyDescent="0.3">
      <c r="A1213" s="8">
        <v>36223</v>
      </c>
      <c r="B1213" s="12">
        <v>433.99</v>
      </c>
      <c r="C1213" s="8">
        <v>36223</v>
      </c>
      <c r="D1213" s="13">
        <v>103.63</v>
      </c>
      <c r="E1213" s="15">
        <v>645.16259633979644</v>
      </c>
      <c r="F1213" s="15">
        <v>402.33244397437238</v>
      </c>
      <c r="G1213" s="103">
        <v>36223</v>
      </c>
      <c r="H1213" s="45">
        <f t="shared" si="37"/>
        <v>-1.75</v>
      </c>
      <c r="I1213" s="45">
        <f t="shared" si="36"/>
        <v>-0.40161564235553315</v>
      </c>
    </row>
    <row r="1214" spans="1:9" ht="27.7" customHeight="1" thickBot="1" x14ac:dyDescent="0.3">
      <c r="A1214" s="8">
        <v>36224</v>
      </c>
      <c r="B1214" s="12">
        <v>433.36</v>
      </c>
      <c r="C1214" s="8">
        <v>36224</v>
      </c>
      <c r="D1214" s="13">
        <v>103.49</v>
      </c>
      <c r="E1214" s="15">
        <v>644.22604841082557</v>
      </c>
      <c r="F1214" s="15">
        <v>401.40444642256716</v>
      </c>
      <c r="G1214" s="103">
        <v>36224</v>
      </c>
      <c r="H1214" s="45">
        <f t="shared" si="37"/>
        <v>-0.62999999999999545</v>
      </c>
      <c r="I1214" s="45">
        <f t="shared" si="36"/>
        <v>-0.14516463512984065</v>
      </c>
    </row>
    <row r="1215" spans="1:9" ht="27.7" customHeight="1" thickBot="1" x14ac:dyDescent="0.3">
      <c r="A1215" s="8">
        <v>36227</v>
      </c>
      <c r="B1215" s="12">
        <v>431.79</v>
      </c>
      <c r="C1215" s="8">
        <v>36227</v>
      </c>
      <c r="D1215" s="13">
        <v>103.07</v>
      </c>
      <c r="E1215" s="15">
        <v>641.89211150846961</v>
      </c>
      <c r="F1215" s="15">
        <v>399.96606983820368</v>
      </c>
      <c r="G1215" s="103">
        <v>36227</v>
      </c>
      <c r="H1215" s="45">
        <f t="shared" si="37"/>
        <v>-1.5699999999999932</v>
      </c>
      <c r="I1215" s="45">
        <f t="shared" si="36"/>
        <v>-0.36228539782167091</v>
      </c>
    </row>
    <row r="1216" spans="1:9" ht="27.7" customHeight="1" thickBot="1" x14ac:dyDescent="0.3">
      <c r="A1216" s="8">
        <v>36229</v>
      </c>
      <c r="B1216" s="12">
        <v>427.33</v>
      </c>
      <c r="C1216" s="8">
        <v>36229</v>
      </c>
      <c r="D1216" s="13">
        <v>101.64</v>
      </c>
      <c r="E1216" s="15">
        <v>635.26194680496144</v>
      </c>
      <c r="F1216" s="15">
        <v>396.27458993964302</v>
      </c>
      <c r="G1216" s="103">
        <v>36229</v>
      </c>
      <c r="H1216" s="45">
        <f t="shared" si="37"/>
        <v>-4.4600000000000364</v>
      </c>
      <c r="I1216" s="45">
        <f t="shared" si="36"/>
        <v>-1.032909516200013</v>
      </c>
    </row>
    <row r="1217" spans="1:9" ht="27.7" customHeight="1" thickBot="1" x14ac:dyDescent="0.3">
      <c r="A1217" s="8">
        <v>36230</v>
      </c>
      <c r="B1217" s="12">
        <v>422.75</v>
      </c>
      <c r="C1217" s="8">
        <v>36230</v>
      </c>
      <c r="D1217" s="13">
        <v>100.29</v>
      </c>
      <c r="E1217" s="15">
        <v>628.45339201974457</v>
      </c>
      <c r="F1217" s="15">
        <v>392.49935727766825</v>
      </c>
      <c r="G1217" s="103">
        <v>36230</v>
      </c>
      <c r="H1217" s="45">
        <f t="shared" si="37"/>
        <v>-4.5799999999999841</v>
      </c>
      <c r="I1217" s="45">
        <f t="shared" si="36"/>
        <v>-1.0717712306648222</v>
      </c>
    </row>
    <row r="1218" spans="1:9" ht="27.7" customHeight="1" thickBot="1" x14ac:dyDescent="0.3">
      <c r="A1218" s="8">
        <v>36234</v>
      </c>
      <c r="B1218" s="12">
        <v>416.33</v>
      </c>
      <c r="C1218" s="8">
        <v>36234</v>
      </c>
      <c r="D1218" s="13">
        <v>98.4</v>
      </c>
      <c r="E1218" s="15">
        <v>618.90952264832708</v>
      </c>
      <c r="F1218" s="15">
        <v>386.38524300965378</v>
      </c>
      <c r="G1218" s="103">
        <v>36234</v>
      </c>
      <c r="H1218" s="45">
        <f t="shared" si="37"/>
        <v>-6.4200000000000159</v>
      </c>
      <c r="I1218" s="45">
        <f t="shared" si="36"/>
        <v>-1.5186280307510387</v>
      </c>
    </row>
    <row r="1219" spans="1:9" ht="27.7" customHeight="1" thickBot="1" x14ac:dyDescent="0.3">
      <c r="A1219" s="8">
        <v>36235</v>
      </c>
      <c r="B1219" s="12">
        <v>413.28</v>
      </c>
      <c r="C1219" s="8">
        <v>36235</v>
      </c>
      <c r="D1219" s="13">
        <v>97.63</v>
      </c>
      <c r="E1219" s="15">
        <v>616.95207763550889</v>
      </c>
      <c r="F1219" s="15">
        <v>384.57825249044083</v>
      </c>
      <c r="G1219" s="103">
        <v>36235</v>
      </c>
      <c r="H1219" s="45">
        <f t="shared" si="37"/>
        <v>-3.0500000000000114</v>
      </c>
      <c r="I1219" s="45">
        <f t="shared" si="36"/>
        <v>-0.73259193428290337</v>
      </c>
    </row>
    <row r="1220" spans="1:9" ht="27.7" customHeight="1" thickBot="1" x14ac:dyDescent="0.3">
      <c r="A1220" s="8">
        <v>36236</v>
      </c>
      <c r="B1220" s="12">
        <v>411.88</v>
      </c>
      <c r="C1220" s="8">
        <v>36236</v>
      </c>
      <c r="D1220" s="13">
        <v>97.45</v>
      </c>
      <c r="E1220" s="15">
        <v>614.86213157305804</v>
      </c>
      <c r="F1220" s="15">
        <v>383.69845650690354</v>
      </c>
      <c r="G1220" s="103">
        <v>36236</v>
      </c>
      <c r="H1220" s="45">
        <f t="shared" si="37"/>
        <v>-1.3999999999999773</v>
      </c>
      <c r="I1220" s="45">
        <f t="shared" si="36"/>
        <v>-0.33875338753386985</v>
      </c>
    </row>
    <row r="1221" spans="1:9" ht="27.7" customHeight="1" thickBot="1" x14ac:dyDescent="0.3">
      <c r="A1221" s="8">
        <v>36238</v>
      </c>
      <c r="B1221" s="12">
        <v>417.06</v>
      </c>
      <c r="C1221" s="8">
        <v>36238</v>
      </c>
      <c r="D1221" s="13">
        <v>99.29</v>
      </c>
      <c r="E1221" s="15">
        <v>622.59493200412635</v>
      </c>
      <c r="F1221" s="15">
        <v>388.52403192864227</v>
      </c>
      <c r="G1221" s="103">
        <v>36238</v>
      </c>
      <c r="H1221" s="45">
        <f t="shared" si="37"/>
        <v>5.1800000000000068</v>
      </c>
      <c r="I1221" s="45">
        <f t="shared" si="36"/>
        <v>1.2576478585995938</v>
      </c>
    </row>
    <row r="1222" spans="1:9" ht="27.7" customHeight="1" thickBot="1" x14ac:dyDescent="0.3">
      <c r="A1222" s="8">
        <v>36241</v>
      </c>
      <c r="B1222" s="12">
        <v>421.09</v>
      </c>
      <c r="C1222" s="8">
        <v>36241</v>
      </c>
      <c r="D1222" s="13">
        <v>100.6</v>
      </c>
      <c r="E1222" s="15">
        <v>628.61099102675291</v>
      </c>
      <c r="F1222" s="15">
        <v>391.86139700368938</v>
      </c>
      <c r="G1222" s="103">
        <v>36241</v>
      </c>
      <c r="H1222" s="45">
        <f t="shared" si="37"/>
        <v>4.0299999999999727</v>
      </c>
      <c r="I1222" s="45">
        <f t="shared" si="36"/>
        <v>0.96628782429386018</v>
      </c>
    </row>
    <row r="1223" spans="1:9" ht="27.7" customHeight="1" thickBot="1" x14ac:dyDescent="0.3">
      <c r="A1223" s="8">
        <v>36242</v>
      </c>
      <c r="B1223" s="12">
        <v>423.24</v>
      </c>
      <c r="C1223" s="8">
        <v>36242</v>
      </c>
      <c r="D1223" s="13">
        <v>101.34</v>
      </c>
      <c r="E1223" s="15">
        <v>631.82055105123118</v>
      </c>
      <c r="F1223" s="15">
        <v>393.86216169427325</v>
      </c>
      <c r="G1223" s="103">
        <v>36242</v>
      </c>
      <c r="H1223" s="45">
        <f t="shared" si="37"/>
        <v>2.1500000000000341</v>
      </c>
      <c r="I1223" s="45">
        <f t="shared" ref="I1223:I1286" si="38">H1223/B1222*100</f>
        <v>0.51057968605287096</v>
      </c>
    </row>
    <row r="1224" spans="1:9" ht="27.7" customHeight="1" thickBot="1" x14ac:dyDescent="0.3">
      <c r="A1224" s="8">
        <v>36243</v>
      </c>
      <c r="B1224" s="12">
        <v>427.05</v>
      </c>
      <c r="C1224" s="8">
        <v>36243</v>
      </c>
      <c r="D1224" s="13">
        <v>102.12</v>
      </c>
      <c r="E1224" s="15">
        <v>637.50818997832982</v>
      </c>
      <c r="F1224" s="15">
        <v>397.42346267163663</v>
      </c>
      <c r="G1224" s="103">
        <v>36243</v>
      </c>
      <c r="H1224" s="45">
        <f t="shared" ref="H1224:H1287" si="39">B1224-B1223</f>
        <v>3.8100000000000023</v>
      </c>
      <c r="I1224" s="45">
        <f t="shared" si="38"/>
        <v>0.90019846895378564</v>
      </c>
    </row>
    <row r="1225" spans="1:9" ht="27.7" customHeight="1" thickBot="1" x14ac:dyDescent="0.3">
      <c r="A1225" s="8">
        <v>36244</v>
      </c>
      <c r="B1225" s="12">
        <v>427.58</v>
      </c>
      <c r="C1225" s="8">
        <v>36244</v>
      </c>
      <c r="D1225" s="13">
        <v>102.29</v>
      </c>
      <c r="E1225" s="15">
        <v>638.29938384482909</v>
      </c>
      <c r="F1225" s="15">
        <v>397.90091460456807</v>
      </c>
      <c r="G1225" s="103">
        <v>36244</v>
      </c>
      <c r="H1225" s="45">
        <f t="shared" si="39"/>
        <v>0.52999999999997272</v>
      </c>
      <c r="I1225" s="45">
        <f t="shared" si="38"/>
        <v>0.12410724739491223</v>
      </c>
    </row>
    <row r="1226" spans="1:9" ht="27.7" customHeight="1" thickBot="1" x14ac:dyDescent="0.3">
      <c r="A1226" s="8">
        <v>36245</v>
      </c>
      <c r="B1226" s="12">
        <v>427.04</v>
      </c>
      <c r="C1226" s="8">
        <v>36245</v>
      </c>
      <c r="D1226" s="13">
        <v>101.72</v>
      </c>
      <c r="E1226" s="15">
        <v>637.49326179216951</v>
      </c>
      <c r="F1226" s="15">
        <v>397.05357795244282</v>
      </c>
      <c r="G1226" s="103">
        <v>36245</v>
      </c>
      <c r="H1226" s="45">
        <f t="shared" si="39"/>
        <v>-0.53999999999996362</v>
      </c>
      <c r="I1226" s="45">
        <f t="shared" si="38"/>
        <v>-0.1262921558538668</v>
      </c>
    </row>
    <row r="1227" spans="1:9" ht="27.7" customHeight="1" thickBot="1" x14ac:dyDescent="0.3">
      <c r="A1227" s="8">
        <v>36248</v>
      </c>
      <c r="B1227" s="12">
        <v>427.3</v>
      </c>
      <c r="C1227" s="8">
        <v>36248</v>
      </c>
      <c r="D1227" s="13">
        <v>101.82</v>
      </c>
      <c r="E1227" s="15">
        <v>637.88139463233904</v>
      </c>
      <c r="F1227" s="15">
        <v>396.53491104882005</v>
      </c>
      <c r="G1227" s="103">
        <v>36248</v>
      </c>
      <c r="H1227" s="45">
        <f t="shared" si="39"/>
        <v>0.25999999999999091</v>
      </c>
      <c r="I1227" s="45">
        <f t="shared" si="38"/>
        <v>6.0884226301983632E-2</v>
      </c>
    </row>
    <row r="1228" spans="1:9" ht="27.7" customHeight="1" thickBot="1" x14ac:dyDescent="0.3">
      <c r="A1228" s="8">
        <v>36249</v>
      </c>
      <c r="B1228" s="12">
        <v>427.43</v>
      </c>
      <c r="C1228" s="8">
        <v>36249</v>
      </c>
      <c r="D1228" s="13">
        <v>101.86</v>
      </c>
      <c r="E1228" s="15">
        <v>638.07546105242375</v>
      </c>
      <c r="F1228" s="15">
        <v>396.60849983962879</v>
      </c>
      <c r="G1228" s="103">
        <v>36249</v>
      </c>
      <c r="H1228" s="45">
        <f t="shared" si="39"/>
        <v>0.12999999999999545</v>
      </c>
      <c r="I1228" s="45">
        <f t="shared" si="38"/>
        <v>3.0423589983617001E-2</v>
      </c>
    </row>
    <row r="1229" spans="1:9" ht="27.7" customHeight="1" thickBot="1" x14ac:dyDescent="0.3">
      <c r="A1229" s="8">
        <v>36250</v>
      </c>
      <c r="B1229" s="12">
        <v>428.81</v>
      </c>
      <c r="C1229" s="8">
        <v>36250</v>
      </c>
      <c r="D1229" s="13">
        <v>102.45</v>
      </c>
      <c r="E1229" s="15">
        <v>640.13555074255396</v>
      </c>
      <c r="F1229" s="15">
        <v>397.88898958012123</v>
      </c>
      <c r="G1229" s="103">
        <v>36250</v>
      </c>
      <c r="H1229" s="45">
        <f t="shared" si="39"/>
        <v>1.3799999999999955</v>
      </c>
      <c r="I1229" s="45">
        <f t="shared" si="38"/>
        <v>0.32285988348969313</v>
      </c>
    </row>
    <row r="1230" spans="1:9" ht="27.7" customHeight="1" thickBot="1" x14ac:dyDescent="0.3">
      <c r="A1230" s="8">
        <v>36251</v>
      </c>
      <c r="B1230" s="12">
        <v>428.94</v>
      </c>
      <c r="C1230" s="8">
        <v>36251</v>
      </c>
      <c r="D1230" s="13">
        <v>102.5</v>
      </c>
      <c r="E1230" s="15">
        <v>640.40116360791808</v>
      </c>
      <c r="F1230" s="15">
        <v>398.37069380414692</v>
      </c>
      <c r="G1230" s="103">
        <v>36251</v>
      </c>
      <c r="H1230" s="45">
        <f t="shared" si="39"/>
        <v>0.12999999999999545</v>
      </c>
      <c r="I1230" s="45">
        <f t="shared" si="38"/>
        <v>3.0316457172173097E-2</v>
      </c>
    </row>
    <row r="1231" spans="1:9" ht="27.7" customHeight="1" thickBot="1" x14ac:dyDescent="0.3">
      <c r="A1231" s="8">
        <v>36252</v>
      </c>
      <c r="B1231" s="12">
        <v>428.22</v>
      </c>
      <c r="C1231" s="8">
        <v>36252</v>
      </c>
      <c r="D1231" s="13">
        <v>102.35</v>
      </c>
      <c r="E1231" s="15">
        <v>639.32621410962531</v>
      </c>
      <c r="F1231" s="15">
        <v>398.00124687855833</v>
      </c>
      <c r="G1231" s="103">
        <v>36252</v>
      </c>
      <c r="H1231" s="45">
        <f t="shared" si="39"/>
        <v>-0.71999999999997044</v>
      </c>
      <c r="I1231" s="45">
        <f t="shared" si="38"/>
        <v>-0.16785564414602752</v>
      </c>
    </row>
    <row r="1232" spans="1:9" ht="27.7" customHeight="1" thickBot="1" x14ac:dyDescent="0.3">
      <c r="A1232" s="8">
        <v>36255</v>
      </c>
      <c r="B1232" s="12">
        <v>428.42</v>
      </c>
      <c r="C1232" s="8">
        <v>36255</v>
      </c>
      <c r="D1232" s="13">
        <v>102.47</v>
      </c>
      <c r="E1232" s="15">
        <v>639.62481119248446</v>
      </c>
      <c r="F1232" s="15">
        <v>398.1240683071876</v>
      </c>
      <c r="G1232" s="103">
        <v>36255</v>
      </c>
      <c r="H1232" s="45">
        <f t="shared" si="39"/>
        <v>0.19999999999998863</v>
      </c>
      <c r="I1232" s="45">
        <f t="shared" si="38"/>
        <v>4.6704964737748968E-2</v>
      </c>
    </row>
    <row r="1233" spans="1:9" ht="27.7" customHeight="1" thickBot="1" x14ac:dyDescent="0.3">
      <c r="A1233" s="8">
        <v>36256</v>
      </c>
      <c r="B1233" s="12">
        <v>425.93</v>
      </c>
      <c r="C1233" s="8">
        <v>36256</v>
      </c>
      <c r="D1233" s="13">
        <v>101.65</v>
      </c>
      <c r="E1233" s="15">
        <v>635.90727751088855</v>
      </c>
      <c r="F1233" s="15">
        <v>395.79447839468935</v>
      </c>
      <c r="G1233" s="103">
        <v>36256</v>
      </c>
      <c r="H1233" s="45">
        <f t="shared" si="39"/>
        <v>-2.4900000000000091</v>
      </c>
      <c r="I1233" s="45">
        <f t="shared" si="38"/>
        <v>-0.58120535922692895</v>
      </c>
    </row>
    <row r="1234" spans="1:9" ht="27.7" customHeight="1" thickBot="1" x14ac:dyDescent="0.3">
      <c r="A1234" s="8">
        <v>36257</v>
      </c>
      <c r="B1234" s="12">
        <v>424.67</v>
      </c>
      <c r="C1234" s="8">
        <v>36257</v>
      </c>
      <c r="D1234" s="13">
        <v>101.2</v>
      </c>
      <c r="E1234" s="15">
        <v>634.02611588887623</v>
      </c>
      <c r="F1234" s="15">
        <v>394.70332738413077</v>
      </c>
      <c r="G1234" s="103">
        <v>36257</v>
      </c>
      <c r="H1234" s="45">
        <f t="shared" si="39"/>
        <v>-1.2599999999999909</v>
      </c>
      <c r="I1234" s="45">
        <f t="shared" si="38"/>
        <v>-0.29582325734275372</v>
      </c>
    </row>
    <row r="1235" spans="1:9" ht="27.7" customHeight="1" thickBot="1" x14ac:dyDescent="0.3">
      <c r="A1235" s="8">
        <v>36258</v>
      </c>
      <c r="B1235" s="12">
        <v>423.55</v>
      </c>
      <c r="C1235" s="8">
        <v>36258</v>
      </c>
      <c r="D1235" s="13">
        <v>100.98</v>
      </c>
      <c r="E1235" s="15">
        <v>632.35397222486529</v>
      </c>
      <c r="F1235" s="15">
        <v>393.58442717447576</v>
      </c>
      <c r="G1235" s="103">
        <v>36258</v>
      </c>
      <c r="H1235" s="45">
        <f t="shared" si="39"/>
        <v>-1.1200000000000045</v>
      </c>
      <c r="I1235" s="45">
        <f t="shared" si="38"/>
        <v>-0.2637341936091564</v>
      </c>
    </row>
    <row r="1236" spans="1:9" ht="27.7" customHeight="1" thickBot="1" x14ac:dyDescent="0.3">
      <c r="A1236" s="8">
        <v>36259</v>
      </c>
      <c r="B1236" s="12">
        <v>420.75</v>
      </c>
      <c r="C1236" s="8">
        <v>36259</v>
      </c>
      <c r="D1236" s="13">
        <v>100.07</v>
      </c>
      <c r="E1236" s="15">
        <v>628.17361306483781</v>
      </c>
      <c r="F1236" s="15">
        <v>390.91906389685295</v>
      </c>
      <c r="G1236" s="103">
        <v>36259</v>
      </c>
      <c r="H1236" s="45">
        <f t="shared" si="39"/>
        <v>-2.8000000000000114</v>
      </c>
      <c r="I1236" s="45">
        <f t="shared" si="38"/>
        <v>-0.66107897532759097</v>
      </c>
    </row>
    <row r="1237" spans="1:9" ht="27.7" customHeight="1" thickBot="1" x14ac:dyDescent="0.3">
      <c r="A1237" s="8">
        <v>36262</v>
      </c>
      <c r="B1237" s="12">
        <v>419.47</v>
      </c>
      <c r="C1237" s="8">
        <v>36262</v>
      </c>
      <c r="D1237" s="13">
        <v>99.77</v>
      </c>
      <c r="E1237" s="15">
        <v>626.64591918448173</v>
      </c>
      <c r="F1237" s="15">
        <v>389.95292674602399</v>
      </c>
      <c r="G1237" s="103">
        <v>36262</v>
      </c>
      <c r="H1237" s="45">
        <f t="shared" si="39"/>
        <v>-1.2799999999999727</v>
      </c>
      <c r="I1237" s="45">
        <f t="shared" si="38"/>
        <v>-0.30421865715982715</v>
      </c>
    </row>
    <row r="1238" spans="1:9" ht="27.7" customHeight="1" thickBot="1" x14ac:dyDescent="0.3">
      <c r="A1238" s="8">
        <v>36263</v>
      </c>
      <c r="B1238" s="12">
        <v>418.19</v>
      </c>
      <c r="C1238" s="8">
        <v>36263</v>
      </c>
      <c r="D1238" s="13">
        <v>99.63</v>
      </c>
      <c r="E1238" s="15">
        <v>624.73372814208017</v>
      </c>
      <c r="F1238" s="15">
        <v>389.46293494261579</v>
      </c>
      <c r="G1238" s="103">
        <v>36263</v>
      </c>
      <c r="H1238" s="45">
        <f t="shared" si="39"/>
        <v>-1.2800000000000296</v>
      </c>
      <c r="I1238" s="45">
        <f t="shared" si="38"/>
        <v>-0.305146971177922</v>
      </c>
    </row>
    <row r="1239" spans="1:9" ht="27.7" customHeight="1" thickBot="1" x14ac:dyDescent="0.3">
      <c r="A1239" s="8">
        <v>36264</v>
      </c>
      <c r="B1239" s="12">
        <v>416.14</v>
      </c>
      <c r="C1239" s="8">
        <v>36264</v>
      </c>
      <c r="D1239" s="13">
        <v>98.96</v>
      </c>
      <c r="E1239" s="15">
        <v>621.67123467573413</v>
      </c>
      <c r="F1239" s="15">
        <v>387.36787941774037</v>
      </c>
      <c r="G1239" s="103">
        <v>36264</v>
      </c>
      <c r="H1239" s="45">
        <f t="shared" si="39"/>
        <v>-2.0500000000000114</v>
      </c>
      <c r="I1239" s="45">
        <f t="shared" si="38"/>
        <v>-0.49020780028217115</v>
      </c>
    </row>
    <row r="1240" spans="1:9" ht="27.7" customHeight="1" thickBot="1" x14ac:dyDescent="0.3">
      <c r="A1240" s="8">
        <v>36265</v>
      </c>
      <c r="B1240" s="12">
        <v>414.89</v>
      </c>
      <c r="C1240" s="8">
        <v>36265</v>
      </c>
      <c r="D1240" s="13">
        <v>98.71</v>
      </c>
      <c r="E1240" s="15">
        <v>619.80386061088905</v>
      </c>
      <c r="F1240" s="15">
        <v>386.40494813875534</v>
      </c>
      <c r="G1240" s="103">
        <v>36265</v>
      </c>
      <c r="H1240" s="45">
        <f t="shared" si="39"/>
        <v>-1.25</v>
      </c>
      <c r="I1240" s="45">
        <f t="shared" si="38"/>
        <v>-0.30037967991541309</v>
      </c>
    </row>
    <row r="1241" spans="1:9" ht="27.7" customHeight="1" thickBot="1" x14ac:dyDescent="0.3">
      <c r="A1241" s="8">
        <v>36266</v>
      </c>
      <c r="B1241" s="12">
        <v>411.64</v>
      </c>
      <c r="C1241" s="8">
        <v>36266</v>
      </c>
      <c r="D1241" s="13">
        <v>97.73</v>
      </c>
      <c r="E1241" s="15">
        <v>615.38710461167489</v>
      </c>
      <c r="F1241" s="15">
        <v>382.90731524307068</v>
      </c>
      <c r="G1241" s="103">
        <v>36266</v>
      </c>
      <c r="H1241" s="45">
        <f t="shared" si="39"/>
        <v>-3.25</v>
      </c>
      <c r="I1241" s="45">
        <f t="shared" si="38"/>
        <v>-0.78334016245269822</v>
      </c>
    </row>
    <row r="1242" spans="1:9" ht="27.7" customHeight="1" thickBot="1" x14ac:dyDescent="0.3">
      <c r="A1242" s="8">
        <v>36269</v>
      </c>
      <c r="B1242" s="12">
        <v>410.3</v>
      </c>
      <c r="C1242" s="8">
        <v>36269</v>
      </c>
      <c r="D1242" s="13">
        <v>97.29</v>
      </c>
      <c r="E1242" s="15">
        <v>613.38385244915514</v>
      </c>
      <c r="F1242" s="15">
        <v>381.64574180796194</v>
      </c>
      <c r="G1242" s="103">
        <v>36269</v>
      </c>
      <c r="H1242" s="45">
        <f t="shared" si="39"/>
        <v>-1.339999999999975</v>
      </c>
      <c r="I1242" s="45">
        <f t="shared" si="38"/>
        <v>-0.32552715965406059</v>
      </c>
    </row>
    <row r="1243" spans="1:9" ht="27.7" customHeight="1" thickBot="1" x14ac:dyDescent="0.3">
      <c r="A1243" s="8">
        <v>36270</v>
      </c>
      <c r="B1243" s="12">
        <v>408.33</v>
      </c>
      <c r="C1243" s="8">
        <v>36270</v>
      </c>
      <c r="D1243" s="13">
        <v>96.57</v>
      </c>
      <c r="E1243" s="15">
        <v>610.43877277739102</v>
      </c>
      <c r="F1243" s="15">
        <v>379.81332135619084</v>
      </c>
      <c r="G1243" s="103">
        <v>36270</v>
      </c>
      <c r="H1243" s="45">
        <f t="shared" si="39"/>
        <v>-1.9700000000000273</v>
      </c>
      <c r="I1243" s="45">
        <f t="shared" si="38"/>
        <v>-0.48013648549842247</v>
      </c>
    </row>
    <row r="1244" spans="1:9" ht="27.7" customHeight="1" thickBot="1" x14ac:dyDescent="0.3">
      <c r="A1244" s="8">
        <v>36271</v>
      </c>
      <c r="B1244" s="12">
        <v>406.4</v>
      </c>
      <c r="C1244" s="8">
        <v>36271</v>
      </c>
      <c r="D1244" s="13">
        <v>96.21</v>
      </c>
      <c r="E1244" s="15">
        <v>607.55349167764234</v>
      </c>
      <c r="F1244" s="15">
        <v>377.83267026559059</v>
      </c>
      <c r="G1244" s="103">
        <v>36271</v>
      </c>
      <c r="H1244" s="45">
        <f t="shared" si="39"/>
        <v>-1.9300000000000068</v>
      </c>
      <c r="I1244" s="45">
        <f t="shared" si="38"/>
        <v>-0.47265691964832535</v>
      </c>
    </row>
    <row r="1245" spans="1:9" ht="27.7" customHeight="1" thickBot="1" x14ac:dyDescent="0.3">
      <c r="A1245" s="8">
        <v>36272</v>
      </c>
      <c r="B1245" s="12">
        <v>403.9</v>
      </c>
      <c r="C1245" s="8">
        <v>36272</v>
      </c>
      <c r="D1245" s="13">
        <v>95.55</v>
      </c>
      <c r="E1245" s="15">
        <v>603.81608092667261</v>
      </c>
      <c r="F1245" s="15">
        <v>375.50840433137807</v>
      </c>
      <c r="G1245" s="103">
        <v>36272</v>
      </c>
      <c r="H1245" s="45">
        <f t="shared" si="39"/>
        <v>-2.5</v>
      </c>
      <c r="I1245" s="45">
        <f t="shared" si="38"/>
        <v>-0.61515748031496065</v>
      </c>
    </row>
    <row r="1246" spans="1:9" ht="27.7" customHeight="1" thickBot="1" x14ac:dyDescent="0.3">
      <c r="A1246" s="8">
        <v>36273</v>
      </c>
      <c r="B1246" s="12">
        <v>404.11</v>
      </c>
      <c r="C1246" s="8">
        <v>36273</v>
      </c>
      <c r="D1246" s="13">
        <v>95.88</v>
      </c>
      <c r="E1246" s="15">
        <v>604.8368527263616</v>
      </c>
      <c r="F1246" s="15">
        <v>376.1566070411755</v>
      </c>
      <c r="G1246" s="103">
        <v>36273</v>
      </c>
      <c r="H1246" s="45">
        <f t="shared" si="39"/>
        <v>0.21000000000003638</v>
      </c>
      <c r="I1246" s="45">
        <f t="shared" si="38"/>
        <v>5.199306759099688E-2</v>
      </c>
    </row>
    <row r="1247" spans="1:9" ht="27.7" customHeight="1" thickBot="1" x14ac:dyDescent="0.3">
      <c r="A1247" s="8">
        <v>36276</v>
      </c>
      <c r="B1247" s="12">
        <v>404.02</v>
      </c>
      <c r="C1247" s="8">
        <v>36276</v>
      </c>
      <c r="D1247" s="13">
        <v>95.88</v>
      </c>
      <c r="E1247" s="15">
        <v>606.45327337900835</v>
      </c>
      <c r="F1247" s="15">
        <v>377.28128987201586</v>
      </c>
      <c r="G1247" s="103">
        <v>36276</v>
      </c>
      <c r="H1247" s="45">
        <f t="shared" si="39"/>
        <v>-9.0000000000031832E-2</v>
      </c>
      <c r="I1247" s="45">
        <f t="shared" si="38"/>
        <v>-2.2271163792044701E-2</v>
      </c>
    </row>
    <row r="1248" spans="1:9" ht="27.7" customHeight="1" thickBot="1" x14ac:dyDescent="0.3">
      <c r="A1248" s="8">
        <v>36277</v>
      </c>
      <c r="B1248" s="12">
        <v>402.55</v>
      </c>
      <c r="C1248" s="8">
        <v>36277</v>
      </c>
      <c r="D1248" s="13">
        <v>95.74</v>
      </c>
      <c r="E1248" s="15">
        <v>605.18093674256647</v>
      </c>
      <c r="F1248" s="15">
        <v>376.48975517607198</v>
      </c>
      <c r="G1248" s="103">
        <v>36277</v>
      </c>
      <c r="H1248" s="45">
        <f t="shared" si="39"/>
        <v>-1.4699999999999704</v>
      </c>
      <c r="I1248" s="45">
        <f t="shared" si="38"/>
        <v>-0.36384337409038425</v>
      </c>
    </row>
    <row r="1249" spans="1:9" ht="27.7" customHeight="1" thickBot="1" x14ac:dyDescent="0.3">
      <c r="A1249" s="8">
        <v>36278</v>
      </c>
      <c r="B1249" s="12">
        <v>403.63</v>
      </c>
      <c r="C1249" s="8">
        <v>36278</v>
      </c>
      <c r="D1249" s="13">
        <v>96.19</v>
      </c>
      <c r="E1249" s="15">
        <v>607.38830135919045</v>
      </c>
      <c r="F1249" s="15">
        <v>377.87793545011658</v>
      </c>
      <c r="G1249" s="103">
        <v>36278</v>
      </c>
      <c r="H1249" s="45">
        <f t="shared" si="39"/>
        <v>1.0799999999999841</v>
      </c>
      <c r="I1249" s="45">
        <f t="shared" si="38"/>
        <v>0.26828965345919364</v>
      </c>
    </row>
    <row r="1250" spans="1:9" ht="27.7" customHeight="1" thickBot="1" x14ac:dyDescent="0.3">
      <c r="A1250" s="8">
        <v>36279</v>
      </c>
      <c r="B1250" s="12">
        <v>403.57</v>
      </c>
      <c r="C1250" s="8">
        <v>36279</v>
      </c>
      <c r="D1250" s="13">
        <v>96.07</v>
      </c>
      <c r="E1250" s="15">
        <v>607.29801248551519</v>
      </c>
      <c r="F1250" s="15">
        <v>377.80681141456188</v>
      </c>
      <c r="G1250" s="103">
        <v>36279</v>
      </c>
      <c r="H1250" s="45">
        <f t="shared" si="39"/>
        <v>-6.0000000000002274E-2</v>
      </c>
      <c r="I1250" s="45">
        <f t="shared" si="38"/>
        <v>-1.4865099224537886E-2</v>
      </c>
    </row>
    <row r="1251" spans="1:9" ht="27.7" customHeight="1" thickBot="1" x14ac:dyDescent="0.3">
      <c r="A1251" s="8">
        <v>36280</v>
      </c>
      <c r="B1251" s="12">
        <v>402.85</v>
      </c>
      <c r="C1251" s="8">
        <v>36280</v>
      </c>
      <c r="D1251" s="13">
        <v>95.82</v>
      </c>
      <c r="E1251" s="15">
        <v>606.21454600141192</v>
      </c>
      <c r="F1251" s="15">
        <v>377.13277492964357</v>
      </c>
      <c r="G1251" s="103">
        <v>36280</v>
      </c>
      <c r="H1251" s="45">
        <f t="shared" si="39"/>
        <v>-0.71999999999997044</v>
      </c>
      <c r="I1251" s="45">
        <f t="shared" si="38"/>
        <v>-0.17840771117773135</v>
      </c>
    </row>
    <row r="1252" spans="1:9" ht="27.7" customHeight="1" thickBot="1" x14ac:dyDescent="0.3">
      <c r="A1252" s="8">
        <v>36283</v>
      </c>
      <c r="B1252" s="12">
        <v>402.5</v>
      </c>
      <c r="C1252" s="8">
        <v>36283</v>
      </c>
      <c r="D1252" s="13">
        <v>95.82</v>
      </c>
      <c r="E1252" s="15">
        <v>605.68786090497281</v>
      </c>
      <c r="F1252" s="15">
        <v>376.58157292124417</v>
      </c>
      <c r="G1252" s="103">
        <v>36283</v>
      </c>
      <c r="H1252" s="45">
        <f t="shared" si="39"/>
        <v>-0.35000000000002274</v>
      </c>
      <c r="I1252" s="45">
        <f t="shared" si="38"/>
        <v>-8.6880973066903996E-2</v>
      </c>
    </row>
    <row r="1253" spans="1:9" ht="27.7" customHeight="1" thickBot="1" x14ac:dyDescent="0.3">
      <c r="A1253" s="8">
        <v>36284</v>
      </c>
      <c r="B1253" s="12">
        <v>402.03</v>
      </c>
      <c r="C1253" s="8">
        <v>36284</v>
      </c>
      <c r="D1253" s="13">
        <v>95.72</v>
      </c>
      <c r="E1253" s="15">
        <v>604.98059806118306</v>
      </c>
      <c r="F1253" s="15">
        <v>376.14183791683922</v>
      </c>
      <c r="G1253" s="103">
        <v>36284</v>
      </c>
      <c r="H1253" s="45">
        <f t="shared" si="39"/>
        <v>-0.47000000000002728</v>
      </c>
      <c r="I1253" s="45">
        <f t="shared" si="38"/>
        <v>-0.11677018633541052</v>
      </c>
    </row>
    <row r="1254" spans="1:9" ht="27.7" customHeight="1" thickBot="1" x14ac:dyDescent="0.3">
      <c r="A1254" s="8">
        <v>36285</v>
      </c>
      <c r="B1254" s="12">
        <v>403.37</v>
      </c>
      <c r="C1254" s="8">
        <v>36285</v>
      </c>
      <c r="D1254" s="13">
        <v>96.28</v>
      </c>
      <c r="E1254" s="15">
        <v>606.99704957326423</v>
      </c>
      <c r="F1254" s="15">
        <v>377.69431436647284</v>
      </c>
      <c r="G1254" s="103">
        <v>36285</v>
      </c>
      <c r="H1254" s="45">
        <f t="shared" si="39"/>
        <v>1.3400000000000318</v>
      </c>
      <c r="I1254" s="45">
        <f t="shared" si="38"/>
        <v>0.33330845956770189</v>
      </c>
    </row>
    <row r="1255" spans="1:9" ht="27.7" customHeight="1" thickBot="1" x14ac:dyDescent="0.3">
      <c r="A1255" s="8">
        <v>36286</v>
      </c>
      <c r="B1255" s="12">
        <v>401.22</v>
      </c>
      <c r="C1255" s="8">
        <v>36286</v>
      </c>
      <c r="D1255" s="13">
        <v>95.45</v>
      </c>
      <c r="E1255" s="15">
        <v>603.7616982665669</v>
      </c>
      <c r="F1255" s="15">
        <v>375.95051421629881</v>
      </c>
      <c r="G1255" s="103">
        <v>36286</v>
      </c>
      <c r="H1255" s="45">
        <f t="shared" si="39"/>
        <v>-2.1499999999999773</v>
      </c>
      <c r="I1255" s="45">
        <f t="shared" si="38"/>
        <v>-0.53300939584004203</v>
      </c>
    </row>
    <row r="1256" spans="1:9" ht="27.7" customHeight="1" thickBot="1" x14ac:dyDescent="0.3">
      <c r="A1256" s="8">
        <v>36287</v>
      </c>
      <c r="B1256" s="12">
        <v>399.78</v>
      </c>
      <c r="C1256" s="8">
        <v>36287</v>
      </c>
      <c r="D1256" s="13">
        <v>95.07</v>
      </c>
      <c r="E1256" s="15">
        <v>601.59476529836013</v>
      </c>
      <c r="F1256" s="15">
        <v>374.57153366406465</v>
      </c>
      <c r="G1256" s="103">
        <v>36287</v>
      </c>
      <c r="H1256" s="45">
        <f t="shared" si="39"/>
        <v>-1.4400000000000546</v>
      </c>
      <c r="I1256" s="45">
        <f t="shared" si="38"/>
        <v>-0.35890533871692698</v>
      </c>
    </row>
    <row r="1257" spans="1:9" ht="27.7" customHeight="1" thickBot="1" x14ac:dyDescent="0.3">
      <c r="A1257" s="8">
        <v>36290</v>
      </c>
      <c r="B1257" s="12">
        <v>399.95</v>
      </c>
      <c r="C1257" s="8">
        <v>36290</v>
      </c>
      <c r="D1257" s="13">
        <v>95.21</v>
      </c>
      <c r="E1257" s="15">
        <v>601.85058377377345</v>
      </c>
      <c r="F1257" s="15">
        <v>374.3734588325209</v>
      </c>
      <c r="G1257" s="103">
        <v>36290</v>
      </c>
      <c r="H1257" s="45">
        <f t="shared" si="39"/>
        <v>0.17000000000001592</v>
      </c>
      <c r="I1257" s="45">
        <f t="shared" si="38"/>
        <v>4.2523387863328807E-2</v>
      </c>
    </row>
    <row r="1258" spans="1:9" ht="27.7" customHeight="1" thickBot="1" x14ac:dyDescent="0.3">
      <c r="A1258" s="8">
        <v>36291</v>
      </c>
      <c r="B1258" s="12">
        <v>400.15</v>
      </c>
      <c r="C1258" s="8">
        <v>36291</v>
      </c>
      <c r="D1258" s="13">
        <v>95.36</v>
      </c>
      <c r="E1258" s="15">
        <v>602.1515466860244</v>
      </c>
      <c r="F1258" s="15">
        <v>374.88702143796331</v>
      </c>
      <c r="G1258" s="103">
        <v>36291</v>
      </c>
      <c r="H1258" s="45">
        <f t="shared" si="39"/>
        <v>0.19999999999998863</v>
      </c>
      <c r="I1258" s="45">
        <f t="shared" si="38"/>
        <v>5.0006250781344831E-2</v>
      </c>
    </row>
    <row r="1259" spans="1:9" ht="27.7" customHeight="1" thickBot="1" x14ac:dyDescent="0.3">
      <c r="A1259" s="8">
        <v>36292</v>
      </c>
      <c r="B1259" s="12">
        <v>399.77</v>
      </c>
      <c r="C1259" s="8">
        <v>36292</v>
      </c>
      <c r="D1259" s="13">
        <v>95.22</v>
      </c>
      <c r="E1259" s="15">
        <v>601.57971715274766</v>
      </c>
      <c r="F1259" s="15">
        <v>374.13094828622195</v>
      </c>
      <c r="G1259" s="103">
        <v>36292</v>
      </c>
      <c r="H1259" s="45">
        <f t="shared" si="39"/>
        <v>-0.37999999999999545</v>
      </c>
      <c r="I1259" s="45">
        <f t="shared" si="38"/>
        <v>-9.4964388354365978E-2</v>
      </c>
    </row>
    <row r="1260" spans="1:9" ht="27.7" customHeight="1" thickBot="1" x14ac:dyDescent="0.3">
      <c r="A1260" s="8">
        <v>36293</v>
      </c>
      <c r="B1260" s="12">
        <v>398.66</v>
      </c>
      <c r="C1260" s="8">
        <v>36293</v>
      </c>
      <c r="D1260" s="13">
        <v>94.97</v>
      </c>
      <c r="E1260" s="15">
        <v>599.90937298975518</v>
      </c>
      <c r="F1260" s="15">
        <v>373.1364236244226</v>
      </c>
      <c r="G1260" s="103">
        <v>36293</v>
      </c>
      <c r="H1260" s="45">
        <f t="shared" si="39"/>
        <v>-1.1099999999999568</v>
      </c>
      <c r="I1260" s="45">
        <f t="shared" si="38"/>
        <v>-0.27765965430121242</v>
      </c>
    </row>
    <row r="1261" spans="1:9" ht="27.7" customHeight="1" thickBot="1" x14ac:dyDescent="0.3">
      <c r="A1261" s="8">
        <v>36294</v>
      </c>
      <c r="B1261" s="12">
        <v>399.08</v>
      </c>
      <c r="C1261" s="8">
        <v>36294</v>
      </c>
      <c r="D1261" s="13">
        <v>95.23</v>
      </c>
      <c r="E1261" s="15">
        <v>600.54139510548202</v>
      </c>
      <c r="F1261" s="15">
        <v>373.61823075448427</v>
      </c>
      <c r="G1261" s="103">
        <v>36294</v>
      </c>
      <c r="H1261" s="45">
        <f t="shared" si="39"/>
        <v>0.41999999999995907</v>
      </c>
      <c r="I1261" s="45">
        <f t="shared" si="38"/>
        <v>0.10535293232327274</v>
      </c>
    </row>
    <row r="1262" spans="1:9" ht="27.7" customHeight="1" thickBot="1" x14ac:dyDescent="0.3">
      <c r="A1262" s="8">
        <v>36297</v>
      </c>
      <c r="B1262" s="12">
        <v>400.66</v>
      </c>
      <c r="C1262" s="8">
        <v>36297</v>
      </c>
      <c r="D1262" s="13">
        <v>95.86</v>
      </c>
      <c r="E1262" s="15">
        <v>602.91900211226437</v>
      </c>
      <c r="F1262" s="15">
        <v>375.09742491252803</v>
      </c>
      <c r="G1262" s="103">
        <v>36297</v>
      </c>
      <c r="H1262" s="45">
        <f t="shared" si="39"/>
        <v>1.5800000000000409</v>
      </c>
      <c r="I1262" s="45">
        <f t="shared" si="38"/>
        <v>0.39591059436705445</v>
      </c>
    </row>
    <row r="1263" spans="1:9" ht="27.7" customHeight="1" thickBot="1" x14ac:dyDescent="0.3">
      <c r="A1263" s="8">
        <v>36298</v>
      </c>
      <c r="B1263" s="12">
        <v>398.51</v>
      </c>
      <c r="C1263" s="8">
        <v>36298</v>
      </c>
      <c r="D1263" s="13">
        <v>95.15</v>
      </c>
      <c r="E1263" s="15">
        <v>602.14810796472977</v>
      </c>
      <c r="F1263" s="15">
        <v>374.61782415586367</v>
      </c>
      <c r="G1263" s="103">
        <v>36298</v>
      </c>
      <c r="H1263" s="45">
        <f t="shared" si="39"/>
        <v>-2.1500000000000341</v>
      </c>
      <c r="I1263" s="45">
        <f t="shared" si="38"/>
        <v>-0.53661458593321876</v>
      </c>
    </row>
    <row r="1264" spans="1:9" ht="27.7" customHeight="1" thickBot="1" x14ac:dyDescent="0.3">
      <c r="A1264" s="8">
        <v>36299</v>
      </c>
      <c r="B1264" s="12">
        <v>399.01</v>
      </c>
      <c r="C1264" s="8">
        <v>36299</v>
      </c>
      <c r="D1264" s="13">
        <v>95.27</v>
      </c>
      <c r="E1264" s="15">
        <v>602.90360733483942</v>
      </c>
      <c r="F1264" s="15">
        <v>375.13238605900926</v>
      </c>
      <c r="G1264" s="103">
        <v>36299</v>
      </c>
      <c r="H1264" s="45">
        <f t="shared" si="39"/>
        <v>0.5</v>
      </c>
      <c r="I1264" s="45">
        <f t="shared" si="38"/>
        <v>0.1254673659381195</v>
      </c>
    </row>
    <row r="1265" spans="1:9" ht="27.7" customHeight="1" thickBot="1" x14ac:dyDescent="0.3">
      <c r="A1265" s="8">
        <v>36300</v>
      </c>
      <c r="B1265" s="12">
        <v>398.92</v>
      </c>
      <c r="C1265" s="8">
        <v>36300</v>
      </c>
      <c r="D1265" s="13">
        <v>95.04</v>
      </c>
      <c r="E1265" s="15">
        <v>602.76761744821977</v>
      </c>
      <c r="F1265" s="15">
        <v>375.01808484992154</v>
      </c>
      <c r="G1265" s="103">
        <v>36300</v>
      </c>
      <c r="H1265" s="45">
        <f t="shared" si="39"/>
        <v>-8.9999999999974989E-2</v>
      </c>
      <c r="I1265" s="45">
        <f t="shared" si="38"/>
        <v>-2.2555825668523342E-2</v>
      </c>
    </row>
    <row r="1266" spans="1:9" ht="27.7" customHeight="1" thickBot="1" x14ac:dyDescent="0.3">
      <c r="A1266" s="8">
        <v>36301</v>
      </c>
      <c r="B1266" s="12">
        <v>399.52</v>
      </c>
      <c r="C1266" s="8">
        <v>36301</v>
      </c>
      <c r="D1266" s="13">
        <v>95.1</v>
      </c>
      <c r="E1266" s="15">
        <v>603.67421669235125</v>
      </c>
      <c r="F1266" s="15">
        <v>375.27765662620152</v>
      </c>
      <c r="G1266" s="103">
        <v>36301</v>
      </c>
      <c r="H1266" s="45">
        <f t="shared" si="39"/>
        <v>0.59999999999996589</v>
      </c>
      <c r="I1266" s="45">
        <f t="shared" si="38"/>
        <v>0.15040609646043465</v>
      </c>
    </row>
    <row r="1267" spans="1:9" ht="27.7" customHeight="1" thickBot="1" x14ac:dyDescent="0.3">
      <c r="A1267" s="8">
        <v>36304</v>
      </c>
      <c r="B1267" s="12">
        <v>399.24</v>
      </c>
      <c r="C1267" s="8">
        <v>36304</v>
      </c>
      <c r="D1267" s="13">
        <v>95.04</v>
      </c>
      <c r="E1267" s="15">
        <v>603.25113704508999</v>
      </c>
      <c r="F1267" s="15">
        <v>374.75233646902967</v>
      </c>
      <c r="G1267" s="103">
        <v>36304</v>
      </c>
      <c r="H1267" s="45">
        <f t="shared" si="39"/>
        <v>-0.27999999999997272</v>
      </c>
      <c r="I1267" s="45">
        <f t="shared" si="38"/>
        <v>-7.0084100921098499E-2</v>
      </c>
    </row>
    <row r="1268" spans="1:9" ht="27.7" customHeight="1" thickBot="1" x14ac:dyDescent="0.3">
      <c r="A1268" s="8">
        <v>36305</v>
      </c>
      <c r="B1268" s="12">
        <v>400.26</v>
      </c>
      <c r="C1268" s="8">
        <v>36305</v>
      </c>
      <c r="D1268" s="13">
        <v>95.49</v>
      </c>
      <c r="E1268" s="15">
        <v>604.79235576011342</v>
      </c>
      <c r="F1268" s="15">
        <v>375.91775068399687</v>
      </c>
      <c r="G1268" s="103">
        <v>36305</v>
      </c>
      <c r="H1268" s="45">
        <f t="shared" si="39"/>
        <v>1.0199999999999818</v>
      </c>
      <c r="I1268" s="45">
        <f t="shared" si="38"/>
        <v>0.25548542230236992</v>
      </c>
    </row>
    <row r="1269" spans="1:9" ht="27.7" customHeight="1" thickBot="1" x14ac:dyDescent="0.3">
      <c r="A1269" s="8">
        <v>36306</v>
      </c>
      <c r="B1269" s="12">
        <v>401.92</v>
      </c>
      <c r="C1269" s="8">
        <v>36306</v>
      </c>
      <c r="D1269" s="13">
        <v>95.99</v>
      </c>
      <c r="E1269" s="15">
        <v>607.3006136688773</v>
      </c>
      <c r="F1269" s="15">
        <v>377.25603011462715</v>
      </c>
      <c r="G1269" s="103">
        <v>36306</v>
      </c>
      <c r="H1269" s="45">
        <f t="shared" si="39"/>
        <v>1.660000000000025</v>
      </c>
      <c r="I1269" s="45">
        <f t="shared" si="38"/>
        <v>0.41473042522361087</v>
      </c>
    </row>
    <row r="1270" spans="1:9" ht="27.7" customHeight="1" thickBot="1" x14ac:dyDescent="0.3">
      <c r="A1270" s="8">
        <v>36307</v>
      </c>
      <c r="B1270" s="12">
        <v>404.44</v>
      </c>
      <c r="C1270" s="8">
        <v>36307</v>
      </c>
      <c r="D1270" s="13">
        <v>96.8</v>
      </c>
      <c r="E1270" s="15">
        <v>611.10833049422956</v>
      </c>
      <c r="F1270" s="15">
        <v>378.96696011239942</v>
      </c>
      <c r="G1270" s="103">
        <v>36307</v>
      </c>
      <c r="H1270" s="45">
        <f t="shared" si="39"/>
        <v>2.5199999999999818</v>
      </c>
      <c r="I1270" s="45">
        <f t="shared" si="38"/>
        <v>0.62699044585986807</v>
      </c>
    </row>
    <row r="1271" spans="1:9" ht="27.7" customHeight="1" thickBot="1" x14ac:dyDescent="0.3">
      <c r="A1271" s="8">
        <v>36308</v>
      </c>
      <c r="B1271" s="12">
        <v>404.34</v>
      </c>
      <c r="C1271" s="8">
        <v>36308</v>
      </c>
      <c r="D1271" s="13">
        <v>96.95</v>
      </c>
      <c r="E1271" s="15">
        <v>610.95723062020761</v>
      </c>
      <c r="F1271" s="15">
        <v>378.57457440429033</v>
      </c>
      <c r="G1271" s="103">
        <v>36308</v>
      </c>
      <c r="H1271" s="45">
        <f t="shared" si="39"/>
        <v>-0.10000000000002274</v>
      </c>
      <c r="I1271" s="45">
        <f t="shared" si="38"/>
        <v>-2.4725546434581823E-2</v>
      </c>
    </row>
    <row r="1272" spans="1:9" ht="27.7" customHeight="1" thickBot="1" x14ac:dyDescent="0.3">
      <c r="A1272" s="8">
        <v>36311</v>
      </c>
      <c r="B1272" s="12">
        <v>404.87</v>
      </c>
      <c r="C1272" s="8">
        <v>36311</v>
      </c>
      <c r="D1272" s="13">
        <v>97.02</v>
      </c>
      <c r="E1272" s="15">
        <v>611.75805995252381</v>
      </c>
      <c r="F1272" s="15">
        <v>379.2666428378497</v>
      </c>
      <c r="G1272" s="103">
        <v>36311</v>
      </c>
      <c r="H1272" s="45">
        <f t="shared" si="39"/>
        <v>0.53000000000002956</v>
      </c>
      <c r="I1272" s="45">
        <f t="shared" si="38"/>
        <v>0.13107780580700143</v>
      </c>
    </row>
    <row r="1273" spans="1:9" ht="27.7" customHeight="1" thickBot="1" x14ac:dyDescent="0.3">
      <c r="A1273" s="8">
        <v>36312</v>
      </c>
      <c r="B1273" s="12">
        <v>401.86</v>
      </c>
      <c r="C1273" s="8">
        <v>36312</v>
      </c>
      <c r="D1273" s="13">
        <v>96.43</v>
      </c>
      <c r="E1273" s="15">
        <v>608.37092026187111</v>
      </c>
      <c r="F1273" s="15">
        <v>376.94227249144092</v>
      </c>
      <c r="G1273" s="103">
        <v>36312</v>
      </c>
      <c r="H1273" s="45">
        <f t="shared" si="39"/>
        <v>-3.0099999999999909</v>
      </c>
      <c r="I1273" s="45">
        <f t="shared" si="38"/>
        <v>-0.74344851433793335</v>
      </c>
    </row>
    <row r="1274" spans="1:9" ht="27.7" customHeight="1" thickBot="1" x14ac:dyDescent="0.3">
      <c r="A1274" s="8">
        <v>36313</v>
      </c>
      <c r="B1274" s="12">
        <v>401.52</v>
      </c>
      <c r="C1274" s="8">
        <v>36313</v>
      </c>
      <c r="D1274" s="13">
        <v>96.48</v>
      </c>
      <c r="E1274" s="15">
        <v>607.85619843613813</v>
      </c>
      <c r="F1274" s="15">
        <v>376.95170060893241</v>
      </c>
      <c r="G1274" s="103">
        <v>36313</v>
      </c>
      <c r="H1274" s="45">
        <f t="shared" si="39"/>
        <v>-0.34000000000003183</v>
      </c>
      <c r="I1274" s="45">
        <f t="shared" si="38"/>
        <v>-8.4606579405771126E-2</v>
      </c>
    </row>
    <row r="1275" spans="1:9" ht="27.7" customHeight="1" thickBot="1" x14ac:dyDescent="0.3">
      <c r="A1275" s="8">
        <v>36314</v>
      </c>
      <c r="B1275" s="12">
        <v>401.82</v>
      </c>
      <c r="C1275" s="8">
        <v>36314</v>
      </c>
      <c r="D1275" s="13">
        <v>96.67</v>
      </c>
      <c r="E1275" s="15">
        <v>608.31036475296128</v>
      </c>
      <c r="F1275" s="15">
        <v>376.94932431623982</v>
      </c>
      <c r="G1275" s="103">
        <v>36314</v>
      </c>
      <c r="H1275" s="45">
        <f t="shared" si="39"/>
        <v>0.30000000000001137</v>
      </c>
      <c r="I1275" s="45">
        <f t="shared" si="38"/>
        <v>7.4716078900182156E-2</v>
      </c>
    </row>
    <row r="1276" spans="1:9" ht="27.7" customHeight="1" thickBot="1" x14ac:dyDescent="0.3">
      <c r="A1276" s="8">
        <v>36315</v>
      </c>
      <c r="B1276" s="12">
        <v>401.77</v>
      </c>
      <c r="C1276" s="8">
        <v>36315</v>
      </c>
      <c r="D1276" s="13">
        <v>96.67</v>
      </c>
      <c r="E1276" s="15">
        <v>608.64363702688763</v>
      </c>
      <c r="F1276" s="15">
        <v>377.05180091279595</v>
      </c>
      <c r="G1276" s="103">
        <v>36315</v>
      </c>
      <c r="H1276" s="45">
        <f t="shared" si="39"/>
        <v>-5.0000000000011369E-2</v>
      </c>
      <c r="I1276" s="45">
        <f t="shared" si="38"/>
        <v>-1.2443382609131293E-2</v>
      </c>
    </row>
    <row r="1277" spans="1:9" ht="27.7" customHeight="1" thickBot="1" x14ac:dyDescent="0.3">
      <c r="A1277" s="23">
        <v>36318</v>
      </c>
      <c r="B1277" s="12">
        <v>401.53</v>
      </c>
      <c r="C1277" s="23">
        <v>36318</v>
      </c>
      <c r="D1277" s="13">
        <v>96.82</v>
      </c>
      <c r="E1277" s="15">
        <v>608.28005967445597</v>
      </c>
      <c r="F1277" s="15">
        <v>376.84141709521089</v>
      </c>
      <c r="G1277" s="104">
        <v>36318</v>
      </c>
      <c r="H1277" s="45">
        <f t="shared" si="39"/>
        <v>-0.24000000000000909</v>
      </c>
      <c r="I1277" s="45">
        <f t="shared" si="38"/>
        <v>-5.9735669661749043E-2</v>
      </c>
    </row>
    <row r="1278" spans="1:9" ht="27.7" customHeight="1" thickBot="1" x14ac:dyDescent="0.3">
      <c r="A1278" s="8">
        <v>36319</v>
      </c>
      <c r="B1278" s="12">
        <v>402.48</v>
      </c>
      <c r="C1278" s="8">
        <v>36319</v>
      </c>
      <c r="D1278" s="13">
        <v>97.21</v>
      </c>
      <c r="E1278" s="15">
        <v>609.71922002783117</v>
      </c>
      <c r="F1278" s="15">
        <v>377.68983973289164</v>
      </c>
      <c r="G1278" s="103">
        <v>36319</v>
      </c>
      <c r="H1278" s="45">
        <f t="shared" si="39"/>
        <v>0.95000000000004547</v>
      </c>
      <c r="I1278" s="45">
        <f t="shared" si="38"/>
        <v>0.23659502403308486</v>
      </c>
    </row>
    <row r="1279" spans="1:9" ht="27.7" customHeight="1" thickBot="1" x14ac:dyDescent="0.3">
      <c r="A1279" s="8">
        <v>36320</v>
      </c>
      <c r="B1279" s="12">
        <v>402.63</v>
      </c>
      <c r="C1279" s="8">
        <v>36320</v>
      </c>
      <c r="D1279" s="13">
        <v>97.66</v>
      </c>
      <c r="E1279" s="15">
        <v>610.50643865002507</v>
      </c>
      <c r="F1279" s="15">
        <v>378.42949530089606</v>
      </c>
      <c r="G1279" s="103">
        <v>36320</v>
      </c>
      <c r="H1279" s="45">
        <f t="shared" si="39"/>
        <v>0.14999999999997726</v>
      </c>
      <c r="I1279" s="45">
        <f t="shared" si="38"/>
        <v>3.7268932617764178E-2</v>
      </c>
    </row>
    <row r="1280" spans="1:9" ht="27.7" customHeight="1" thickBot="1" x14ac:dyDescent="0.3">
      <c r="A1280" s="8">
        <v>36321</v>
      </c>
      <c r="B1280" s="12">
        <v>402.89</v>
      </c>
      <c r="C1280" s="8">
        <v>36321</v>
      </c>
      <c r="D1280" s="13">
        <v>97.9</v>
      </c>
      <c r="E1280" s="15">
        <v>610.90067572637065</v>
      </c>
      <c r="F1280" s="15">
        <v>378.6738677241587</v>
      </c>
      <c r="G1280" s="103">
        <v>36321</v>
      </c>
      <c r="H1280" s="45">
        <f t="shared" si="39"/>
        <v>0.25999999999999091</v>
      </c>
      <c r="I1280" s="45">
        <f t="shared" si="38"/>
        <v>6.4575416635618541E-2</v>
      </c>
    </row>
    <row r="1281" spans="1:9" ht="27.7" customHeight="1" thickBot="1" x14ac:dyDescent="0.3">
      <c r="A1281" s="8">
        <v>36322</v>
      </c>
      <c r="B1281" s="12">
        <v>402.12</v>
      </c>
      <c r="C1281" s="8">
        <v>36322</v>
      </c>
      <c r="D1281" s="13">
        <v>97.9</v>
      </c>
      <c r="E1281" s="15">
        <v>609.73312746180886</v>
      </c>
      <c r="F1281" s="15">
        <v>377.96505308462764</v>
      </c>
      <c r="G1281" s="103">
        <v>36322</v>
      </c>
      <c r="H1281" s="45">
        <f t="shared" si="39"/>
        <v>-0.76999999999998181</v>
      </c>
      <c r="I1281" s="45">
        <f t="shared" si="38"/>
        <v>-0.19111916403980786</v>
      </c>
    </row>
    <row r="1282" spans="1:9" ht="27.7" customHeight="1" thickBot="1" x14ac:dyDescent="0.3">
      <c r="A1282" s="8">
        <v>36325</v>
      </c>
      <c r="B1282" s="12">
        <v>401.68</v>
      </c>
      <c r="C1282" s="8">
        <v>36325</v>
      </c>
      <c r="D1282" s="13">
        <v>97.69</v>
      </c>
      <c r="E1282" s="15">
        <v>609.1083370826093</v>
      </c>
      <c r="F1282" s="15">
        <v>377.56286583224306</v>
      </c>
      <c r="G1282" s="103">
        <v>36325</v>
      </c>
      <c r="H1282" s="45">
        <f t="shared" si="39"/>
        <v>-0.43999999999999773</v>
      </c>
      <c r="I1282" s="45">
        <f t="shared" si="38"/>
        <v>-0.10942007360986714</v>
      </c>
    </row>
    <row r="1283" spans="1:9" ht="27.7" customHeight="1" thickBot="1" x14ac:dyDescent="0.3">
      <c r="A1283" s="8">
        <v>36326</v>
      </c>
      <c r="B1283" s="12">
        <v>404.9</v>
      </c>
      <c r="C1283" s="8">
        <v>36326</v>
      </c>
      <c r="D1283" s="13">
        <v>98.83</v>
      </c>
      <c r="E1283" s="15">
        <v>613.99115137609158</v>
      </c>
      <c r="F1283" s="15">
        <v>380.30461197549761</v>
      </c>
      <c r="G1283" s="103">
        <v>36326</v>
      </c>
      <c r="H1283" s="45">
        <f t="shared" si="39"/>
        <v>3.2199999999999704</v>
      </c>
      <c r="I1283" s="45">
        <f t="shared" si="38"/>
        <v>0.80163314080859638</v>
      </c>
    </row>
    <row r="1284" spans="1:9" ht="27.7" customHeight="1" thickBot="1" x14ac:dyDescent="0.3">
      <c r="A1284" s="8">
        <v>36327</v>
      </c>
      <c r="B1284" s="12">
        <v>405.97</v>
      </c>
      <c r="C1284" s="8">
        <v>36327</v>
      </c>
      <c r="D1284" s="13">
        <v>99.13</v>
      </c>
      <c r="E1284" s="15">
        <v>615.6137014674041</v>
      </c>
      <c r="F1284" s="15">
        <v>381.32464042664361</v>
      </c>
      <c r="G1284" s="103">
        <v>36327</v>
      </c>
      <c r="H1284" s="45">
        <f t="shared" si="39"/>
        <v>1.07000000000005</v>
      </c>
      <c r="I1284" s="45">
        <f t="shared" si="38"/>
        <v>0.26426278093357625</v>
      </c>
    </row>
    <row r="1285" spans="1:9" ht="27.7" customHeight="1" thickBot="1" x14ac:dyDescent="0.3">
      <c r="A1285" s="8">
        <v>36328</v>
      </c>
      <c r="B1285" s="12">
        <v>409.51</v>
      </c>
      <c r="C1285" s="8">
        <v>36328</v>
      </c>
      <c r="D1285" s="13">
        <v>100.07</v>
      </c>
      <c r="E1285" s="15">
        <v>620.98176438632572</v>
      </c>
      <c r="F1285" s="15">
        <v>384.34835801282856</v>
      </c>
      <c r="G1285" s="103">
        <v>36328</v>
      </c>
      <c r="H1285" s="45">
        <f t="shared" si="39"/>
        <v>3.5399999999999636</v>
      </c>
      <c r="I1285" s="45">
        <f t="shared" si="38"/>
        <v>0.87198561470058467</v>
      </c>
    </row>
    <row r="1286" spans="1:9" ht="27.7" customHeight="1" thickBot="1" x14ac:dyDescent="0.3">
      <c r="A1286" s="8">
        <v>36329</v>
      </c>
      <c r="B1286" s="12">
        <v>413.36</v>
      </c>
      <c r="C1286" s="8">
        <v>36329</v>
      </c>
      <c r="D1286" s="13">
        <v>101.29</v>
      </c>
      <c r="E1286" s="15">
        <v>626.81991191114162</v>
      </c>
      <c r="F1286" s="15">
        <v>388.12989968421857</v>
      </c>
      <c r="G1286" s="103">
        <v>36329</v>
      </c>
      <c r="H1286" s="45">
        <f t="shared" si="39"/>
        <v>3.8500000000000227</v>
      </c>
      <c r="I1286" s="45">
        <f t="shared" si="38"/>
        <v>0.94014798173427339</v>
      </c>
    </row>
    <row r="1287" spans="1:9" ht="27.7" customHeight="1" thickBot="1" x14ac:dyDescent="0.3">
      <c r="A1287" s="8">
        <v>36332</v>
      </c>
      <c r="B1287" s="12">
        <v>416.63</v>
      </c>
      <c r="C1287" s="8">
        <v>36332</v>
      </c>
      <c r="D1287" s="13">
        <v>102.3</v>
      </c>
      <c r="E1287" s="15">
        <v>631.7785463023489</v>
      </c>
      <c r="F1287" s="15">
        <v>391.46244236878044</v>
      </c>
      <c r="G1287" s="103">
        <v>36332</v>
      </c>
      <c r="H1287" s="45">
        <f t="shared" si="39"/>
        <v>3.2699999999999818</v>
      </c>
      <c r="I1287" s="45">
        <f t="shared" ref="I1287:I1350" si="40">H1287/B1286*100</f>
        <v>0.79107799496806219</v>
      </c>
    </row>
    <row r="1288" spans="1:9" ht="27.7" customHeight="1" thickBot="1" x14ac:dyDescent="0.3">
      <c r="A1288" s="8">
        <v>36333</v>
      </c>
      <c r="B1288" s="12">
        <v>418.87</v>
      </c>
      <c r="C1288" s="8">
        <v>36333</v>
      </c>
      <c r="D1288" s="13">
        <v>102.3</v>
      </c>
      <c r="E1288" s="15">
        <v>635.17528668042371</v>
      </c>
      <c r="F1288" s="15">
        <v>393.56712967143773</v>
      </c>
      <c r="G1288" s="103">
        <v>36333</v>
      </c>
      <c r="H1288" s="45">
        <f t="shared" ref="H1288:H1351" si="41">B1288-B1287</f>
        <v>2.2400000000000091</v>
      </c>
      <c r="I1288" s="45">
        <f t="shared" si="40"/>
        <v>0.53764731296354296</v>
      </c>
    </row>
    <row r="1289" spans="1:9" ht="27.7" customHeight="1" thickBot="1" x14ac:dyDescent="0.3">
      <c r="A1289" s="8">
        <v>36334</v>
      </c>
      <c r="B1289" s="12">
        <v>420.2</v>
      </c>
      <c r="C1289" s="8">
        <v>36334</v>
      </c>
      <c r="D1289" s="13">
        <v>102.67</v>
      </c>
      <c r="E1289" s="15">
        <v>637.19210127990561</v>
      </c>
      <c r="F1289" s="15">
        <v>394.58349413915477</v>
      </c>
      <c r="G1289" s="103">
        <v>36334</v>
      </c>
      <c r="H1289" s="45">
        <f t="shared" si="41"/>
        <v>1.3299999999999841</v>
      </c>
      <c r="I1289" s="45">
        <f t="shared" si="40"/>
        <v>0.31752094922051805</v>
      </c>
    </row>
    <row r="1290" spans="1:9" ht="27.7" customHeight="1" thickBot="1" x14ac:dyDescent="0.3">
      <c r="A1290" s="8">
        <v>36335</v>
      </c>
      <c r="B1290" s="12">
        <v>420.91</v>
      </c>
      <c r="C1290" s="8">
        <v>36335</v>
      </c>
      <c r="D1290" s="13">
        <v>102.62</v>
      </c>
      <c r="E1290" s="15">
        <v>638.26874666759898</v>
      </c>
      <c r="F1290" s="15">
        <v>395.20350623176881</v>
      </c>
      <c r="G1290" s="103">
        <v>36335</v>
      </c>
      <c r="H1290" s="45">
        <f t="shared" si="41"/>
        <v>0.71000000000003638</v>
      </c>
      <c r="I1290" s="45">
        <f t="shared" si="40"/>
        <v>0.16896715849596297</v>
      </c>
    </row>
    <row r="1291" spans="1:9" ht="27.7" customHeight="1" thickBot="1" x14ac:dyDescent="0.3">
      <c r="A1291" s="8">
        <v>36336</v>
      </c>
      <c r="B1291" s="12">
        <v>423.2</v>
      </c>
      <c r="C1291" s="8">
        <v>36336</v>
      </c>
      <c r="D1291" s="13">
        <v>103.49</v>
      </c>
      <c r="E1291" s="15">
        <v>641.74130714339844</v>
      </c>
      <c r="F1291" s="15">
        <v>397.50865292646165</v>
      </c>
      <c r="G1291" s="103">
        <v>36336</v>
      </c>
      <c r="H1291" s="45">
        <f t="shared" si="41"/>
        <v>2.2899999999999636</v>
      </c>
      <c r="I1291" s="45">
        <f t="shared" si="40"/>
        <v>0.54405930008789605</v>
      </c>
    </row>
    <row r="1292" spans="1:9" ht="27.7" customHeight="1" thickBot="1" x14ac:dyDescent="0.3">
      <c r="A1292" s="8">
        <v>36339</v>
      </c>
      <c r="B1292" s="12">
        <v>422.58</v>
      </c>
      <c r="C1292" s="8">
        <v>36339</v>
      </c>
      <c r="D1292" s="13">
        <v>102.95</v>
      </c>
      <c r="E1292" s="15">
        <v>640.8011379316099</v>
      </c>
      <c r="F1292" s="15">
        <v>396.84810559162014</v>
      </c>
      <c r="G1292" s="103">
        <v>36339</v>
      </c>
      <c r="H1292" s="45">
        <f t="shared" si="41"/>
        <v>-0.62000000000000455</v>
      </c>
      <c r="I1292" s="45">
        <f t="shared" si="40"/>
        <v>-0.14650283553875346</v>
      </c>
    </row>
    <row r="1293" spans="1:9" ht="27.7" customHeight="1" thickBot="1" x14ac:dyDescent="0.3">
      <c r="A1293" s="8">
        <v>36340</v>
      </c>
      <c r="B1293" s="12">
        <v>420.65</v>
      </c>
      <c r="C1293" s="8">
        <v>36340</v>
      </c>
      <c r="D1293" s="13">
        <v>101.81</v>
      </c>
      <c r="E1293" s="15">
        <v>638.06680799088736</v>
      </c>
      <c r="F1293" s="15">
        <v>395.07846975850123</v>
      </c>
      <c r="G1293" s="103">
        <v>36340</v>
      </c>
      <c r="H1293" s="45">
        <f t="shared" si="41"/>
        <v>-1.9300000000000068</v>
      </c>
      <c r="I1293" s="45">
        <f t="shared" si="40"/>
        <v>-0.45671825453168796</v>
      </c>
    </row>
    <row r="1294" spans="1:9" ht="27.7" customHeight="1" thickBot="1" x14ac:dyDescent="0.3">
      <c r="A1294" s="8">
        <v>36341</v>
      </c>
      <c r="B1294" s="12">
        <v>418.85</v>
      </c>
      <c r="C1294" s="8">
        <v>36341</v>
      </c>
      <c r="D1294" s="13">
        <v>101.49</v>
      </c>
      <c r="E1294" s="15">
        <v>635.33646149288768</v>
      </c>
      <c r="F1294" s="15">
        <v>393.37239850757317</v>
      </c>
      <c r="G1294" s="103">
        <v>36341</v>
      </c>
      <c r="H1294" s="45">
        <f t="shared" si="41"/>
        <v>-1.7999999999999545</v>
      </c>
      <c r="I1294" s="45">
        <f t="shared" si="40"/>
        <v>-0.42790918816116835</v>
      </c>
    </row>
    <row r="1295" spans="1:9" ht="27.7" customHeight="1" thickBot="1" x14ac:dyDescent="0.3">
      <c r="A1295" s="8">
        <v>36342</v>
      </c>
      <c r="B1295" s="12">
        <v>414.56</v>
      </c>
      <c r="C1295" s="8">
        <v>36342</v>
      </c>
      <c r="D1295" s="13">
        <v>100</v>
      </c>
      <c r="E1295" s="15">
        <v>629.21825973922228</v>
      </c>
      <c r="F1295" s="15">
        <v>389.30827408946044</v>
      </c>
      <c r="G1295" s="103">
        <v>36342</v>
      </c>
      <c r="H1295" s="45">
        <f t="shared" si="41"/>
        <v>-4.2900000000000205</v>
      </c>
      <c r="I1295" s="45">
        <f t="shared" si="40"/>
        <v>-1.0242330189805466</v>
      </c>
    </row>
    <row r="1296" spans="1:9" ht="27.7" customHeight="1" thickBot="1" x14ac:dyDescent="0.3">
      <c r="A1296" s="8">
        <v>36343</v>
      </c>
      <c r="B1296" s="12">
        <v>413.04</v>
      </c>
      <c r="C1296" s="8">
        <v>36343</v>
      </c>
      <c r="D1296" s="13">
        <v>99.53</v>
      </c>
      <c r="E1296" s="15">
        <v>628.84211166769876</v>
      </c>
      <c r="F1296" s="15">
        <v>388.6166823423859</v>
      </c>
      <c r="G1296" s="103">
        <v>36343</v>
      </c>
      <c r="H1296" s="45">
        <f t="shared" si="41"/>
        <v>-1.5199999999999818</v>
      </c>
      <c r="I1296" s="45">
        <f t="shared" si="40"/>
        <v>-0.36665380162099137</v>
      </c>
    </row>
    <row r="1297" spans="1:9" ht="27.7" customHeight="1" thickBot="1" x14ac:dyDescent="0.3">
      <c r="A1297" s="8">
        <v>36346</v>
      </c>
      <c r="B1297" s="12">
        <v>412.44</v>
      </c>
      <c r="C1297" s="8">
        <v>36346</v>
      </c>
      <c r="D1297" s="13">
        <v>99.37</v>
      </c>
      <c r="E1297" s="15">
        <v>627.92862806562482</v>
      </c>
      <c r="F1297" s="15">
        <v>388.22004031996681</v>
      </c>
      <c r="G1297" s="103">
        <v>36346</v>
      </c>
      <c r="H1297" s="45">
        <f t="shared" si="41"/>
        <v>-0.60000000000002274</v>
      </c>
      <c r="I1297" s="45">
        <f t="shared" si="40"/>
        <v>-0.14526438117374171</v>
      </c>
    </row>
    <row r="1298" spans="1:9" ht="27.7" customHeight="1" thickBot="1" x14ac:dyDescent="0.3">
      <c r="A1298" s="8">
        <v>36347</v>
      </c>
      <c r="B1298" s="12">
        <v>409.26</v>
      </c>
      <c r="C1298" s="8">
        <v>36347</v>
      </c>
      <c r="D1298" s="13">
        <v>98.37</v>
      </c>
      <c r="E1298" s="15">
        <v>623.08716497463286</v>
      </c>
      <c r="F1298" s="15">
        <v>385.19648241341218</v>
      </c>
      <c r="G1298" s="103">
        <v>36347</v>
      </c>
      <c r="H1298" s="45">
        <f t="shared" si="41"/>
        <v>-3.1800000000000068</v>
      </c>
      <c r="I1298" s="45">
        <f t="shared" si="40"/>
        <v>-0.77102123945301304</v>
      </c>
    </row>
    <row r="1299" spans="1:9" ht="27.7" customHeight="1" thickBot="1" x14ac:dyDescent="0.3">
      <c r="A1299" s="8">
        <v>36348</v>
      </c>
      <c r="B1299" s="12">
        <v>409.03</v>
      </c>
      <c r="C1299" s="8">
        <v>36348</v>
      </c>
      <c r="D1299" s="13">
        <v>98.12</v>
      </c>
      <c r="E1299" s="15">
        <v>622.88401688104364</v>
      </c>
      <c r="F1299" s="15">
        <v>385.07089495878574</v>
      </c>
      <c r="G1299" s="103">
        <v>36348</v>
      </c>
      <c r="H1299" s="45">
        <f t="shared" si="41"/>
        <v>-0.23000000000001819</v>
      </c>
      <c r="I1299" s="45">
        <f t="shared" si="40"/>
        <v>-5.6198993304993942E-2</v>
      </c>
    </row>
    <row r="1300" spans="1:9" ht="27.7" customHeight="1" thickBot="1" x14ac:dyDescent="0.3">
      <c r="A1300" s="8">
        <v>36349</v>
      </c>
      <c r="B1300" s="12">
        <v>408.98</v>
      </c>
      <c r="C1300" s="8">
        <v>36349</v>
      </c>
      <c r="D1300" s="13">
        <v>98.11</v>
      </c>
      <c r="E1300" s="15">
        <v>622.80787527567475</v>
      </c>
      <c r="F1300" s="15">
        <v>384.8724683680415</v>
      </c>
      <c r="G1300" s="103">
        <v>36349</v>
      </c>
      <c r="H1300" s="45">
        <f t="shared" si="41"/>
        <v>-4.9999999999954525E-2</v>
      </c>
      <c r="I1300" s="45">
        <f t="shared" si="40"/>
        <v>-1.2224042246278887E-2</v>
      </c>
    </row>
    <row r="1301" spans="1:9" ht="27.7" customHeight="1" thickBot="1" x14ac:dyDescent="0.3">
      <c r="A1301" s="8">
        <v>36350</v>
      </c>
      <c r="B1301" s="12">
        <v>407.99</v>
      </c>
      <c r="C1301" s="8">
        <v>36350</v>
      </c>
      <c r="D1301" s="13">
        <v>97.74</v>
      </c>
      <c r="E1301" s="15">
        <v>621.30027148936995</v>
      </c>
      <c r="F1301" s="15">
        <v>383.94082441556372</v>
      </c>
      <c r="G1301" s="103">
        <v>36350</v>
      </c>
      <c r="H1301" s="45">
        <f t="shared" si="41"/>
        <v>-0.99000000000000909</v>
      </c>
      <c r="I1301" s="45">
        <f t="shared" si="40"/>
        <v>-0.2420656266810135</v>
      </c>
    </row>
    <row r="1302" spans="1:9" ht="27.7" customHeight="1" thickBot="1" x14ac:dyDescent="0.3">
      <c r="A1302" s="8">
        <v>36353</v>
      </c>
      <c r="B1302" s="12">
        <v>408.53</v>
      </c>
      <c r="C1302" s="8">
        <v>36353</v>
      </c>
      <c r="D1302" s="13">
        <v>97.9</v>
      </c>
      <c r="E1302" s="15">
        <v>622.12260082735429</v>
      </c>
      <c r="F1302" s="15">
        <v>384.4489938441879</v>
      </c>
      <c r="G1302" s="103">
        <v>36353</v>
      </c>
      <c r="H1302" s="45">
        <f t="shared" si="41"/>
        <v>0.53999999999996362</v>
      </c>
      <c r="I1302" s="45">
        <f t="shared" si="40"/>
        <v>0.13235618520060874</v>
      </c>
    </row>
    <row r="1303" spans="1:9" ht="27.7" customHeight="1" thickBot="1" x14ac:dyDescent="0.3">
      <c r="A1303" s="8">
        <v>36354</v>
      </c>
      <c r="B1303" s="12">
        <v>409.01</v>
      </c>
      <c r="C1303" s="8">
        <v>36354</v>
      </c>
      <c r="D1303" s="13">
        <v>98.1</v>
      </c>
      <c r="E1303" s="15">
        <v>622.85356023889608</v>
      </c>
      <c r="F1303" s="15">
        <v>384.92037091317121</v>
      </c>
      <c r="G1303" s="103">
        <v>36354</v>
      </c>
      <c r="H1303" s="45">
        <f t="shared" si="41"/>
        <v>0.48000000000001819</v>
      </c>
      <c r="I1303" s="45">
        <f t="shared" si="40"/>
        <v>0.11749443125352317</v>
      </c>
    </row>
    <row r="1304" spans="1:9" ht="27.7" customHeight="1" thickBot="1" x14ac:dyDescent="0.3">
      <c r="A1304" s="8">
        <v>36355</v>
      </c>
      <c r="B1304" s="12">
        <v>409.41</v>
      </c>
      <c r="C1304" s="8">
        <v>36355</v>
      </c>
      <c r="D1304" s="13">
        <v>98.26</v>
      </c>
      <c r="E1304" s="15">
        <v>623.71887871637307</v>
      </c>
      <c r="F1304" s="15">
        <v>385.40967894864275</v>
      </c>
      <c r="G1304" s="103">
        <v>36355</v>
      </c>
      <c r="H1304" s="45">
        <f t="shared" si="41"/>
        <v>0.40000000000003411</v>
      </c>
      <c r="I1304" s="45">
        <f t="shared" si="40"/>
        <v>9.7797119874828017E-2</v>
      </c>
    </row>
    <row r="1305" spans="1:9" ht="27.7" customHeight="1" thickBot="1" x14ac:dyDescent="0.3">
      <c r="A1305" s="8">
        <v>36356</v>
      </c>
      <c r="B1305" s="12">
        <v>408.5</v>
      </c>
      <c r="C1305" s="8">
        <v>36356</v>
      </c>
      <c r="D1305" s="13">
        <v>97.95</v>
      </c>
      <c r="E1305" s="15">
        <v>622.58005108417683</v>
      </c>
      <c r="F1305" s="15">
        <v>384.69085075107768</v>
      </c>
      <c r="G1305" s="103">
        <v>36356</v>
      </c>
      <c r="H1305" s="45">
        <f t="shared" si="41"/>
        <v>-0.91000000000002501</v>
      </c>
      <c r="I1305" s="45">
        <f t="shared" si="40"/>
        <v>-0.2222710730075047</v>
      </c>
    </row>
    <row r="1306" spans="1:9" ht="27.7" customHeight="1" thickBot="1" x14ac:dyDescent="0.3">
      <c r="A1306" s="8">
        <v>36357</v>
      </c>
      <c r="B1306" s="12">
        <v>408.18843266556206</v>
      </c>
      <c r="C1306" s="8">
        <v>36357</v>
      </c>
      <c r="D1306" s="13">
        <v>98.09</v>
      </c>
      <c r="E1306" s="15">
        <v>622.10520259705186</v>
      </c>
      <c r="F1306" s="15">
        <v>384.36118398905961</v>
      </c>
      <c r="G1306" s="103">
        <v>36357</v>
      </c>
      <c r="H1306" s="45">
        <f t="shared" si="41"/>
        <v>-0.31156733443793883</v>
      </c>
      <c r="I1306" s="45">
        <f t="shared" si="40"/>
        <v>-7.6271073301821007E-2</v>
      </c>
    </row>
    <row r="1307" spans="1:9" ht="27.7" customHeight="1" thickBot="1" x14ac:dyDescent="0.3">
      <c r="A1307" s="8">
        <v>36360</v>
      </c>
      <c r="B1307" s="12">
        <v>406.81277975548846</v>
      </c>
      <c r="C1307" s="8">
        <v>36360</v>
      </c>
      <c r="D1307" s="13">
        <v>97.62</v>
      </c>
      <c r="E1307" s="15">
        <v>620.00861983321408</v>
      </c>
      <c r="F1307" s="15">
        <v>382.79352058700584</v>
      </c>
      <c r="G1307" s="103">
        <v>36360</v>
      </c>
      <c r="H1307" s="45">
        <f t="shared" si="41"/>
        <v>-1.3756529100735975</v>
      </c>
      <c r="I1307" s="45">
        <f t="shared" si="40"/>
        <v>-0.33701418266320665</v>
      </c>
    </row>
    <row r="1308" spans="1:9" ht="27.7" customHeight="1" thickBot="1" x14ac:dyDescent="0.3">
      <c r="A1308" s="8">
        <v>36361</v>
      </c>
      <c r="B1308" s="12">
        <v>406.08086968670671</v>
      </c>
      <c r="C1308" s="8">
        <v>36361</v>
      </c>
      <c r="D1308" s="13">
        <v>97.58</v>
      </c>
      <c r="E1308" s="15">
        <v>618.89314221262373</v>
      </c>
      <c r="F1308" s="15">
        <v>382.45180319525241</v>
      </c>
      <c r="G1308" s="103">
        <v>36361</v>
      </c>
      <c r="H1308" s="45">
        <f t="shared" si="41"/>
        <v>-0.73191006878175813</v>
      </c>
      <c r="I1308" s="45">
        <f t="shared" si="40"/>
        <v>-0.17991324393045535</v>
      </c>
    </row>
    <row r="1309" spans="1:9" ht="27.7" customHeight="1" thickBot="1" x14ac:dyDescent="0.3">
      <c r="A1309" s="8">
        <v>36362</v>
      </c>
      <c r="B1309" s="12">
        <v>404.31286098996651</v>
      </c>
      <c r="C1309" s="8">
        <v>36362</v>
      </c>
      <c r="D1309" s="13">
        <v>97.44</v>
      </c>
      <c r="E1309" s="15">
        <v>616.56554033052191</v>
      </c>
      <c r="F1309" s="15">
        <v>381.0134360907989</v>
      </c>
      <c r="G1309" s="103">
        <v>36362</v>
      </c>
      <c r="H1309" s="45">
        <f t="shared" si="41"/>
        <v>-1.7680086967401962</v>
      </c>
      <c r="I1309" s="45">
        <f t="shared" si="40"/>
        <v>-0.43538339988885055</v>
      </c>
    </row>
    <row r="1310" spans="1:9" ht="27.7" customHeight="1" thickBot="1" x14ac:dyDescent="0.3">
      <c r="A1310" s="8">
        <v>36363</v>
      </c>
      <c r="B1310" s="12">
        <v>403.12894587632258</v>
      </c>
      <c r="C1310" s="8">
        <v>36363</v>
      </c>
      <c r="D1310" s="13">
        <v>97.08</v>
      </c>
      <c r="E1310" s="15">
        <v>614.7601036695113</v>
      </c>
      <c r="F1310" s="15">
        <v>379.88281332906314</v>
      </c>
      <c r="G1310" s="103">
        <v>36363</v>
      </c>
      <c r="H1310" s="45">
        <f t="shared" si="41"/>
        <v>-1.1839151136439341</v>
      </c>
      <c r="I1310" s="45">
        <f t="shared" si="40"/>
        <v>-0.29282153200496741</v>
      </c>
    </row>
    <row r="1311" spans="1:9" ht="27.7" customHeight="1" thickBot="1" x14ac:dyDescent="0.3">
      <c r="A1311" s="8">
        <v>36364</v>
      </c>
      <c r="B1311" s="12">
        <v>400.04245200210863</v>
      </c>
      <c r="C1311" s="8">
        <v>36364</v>
      </c>
      <c r="D1311" s="13">
        <v>96.45</v>
      </c>
      <c r="E1311" s="15">
        <v>610.05328885629467</v>
      </c>
      <c r="F1311" s="15">
        <v>376.9742998416217</v>
      </c>
      <c r="G1311" s="103">
        <v>36364</v>
      </c>
      <c r="H1311" s="45">
        <f t="shared" si="41"/>
        <v>-3.0864938742139429</v>
      </c>
      <c r="I1311" s="45">
        <f t="shared" si="40"/>
        <v>-0.7656343970797026</v>
      </c>
    </row>
    <row r="1312" spans="1:9" ht="27.7" customHeight="1" thickBot="1" x14ac:dyDescent="0.3">
      <c r="A1312" s="8">
        <v>36367</v>
      </c>
      <c r="B1312" s="12">
        <v>399.58579102999624</v>
      </c>
      <c r="C1312" s="8">
        <v>36367</v>
      </c>
      <c r="D1312" s="13">
        <v>96.37</v>
      </c>
      <c r="E1312" s="15">
        <v>609.35689394486656</v>
      </c>
      <c r="F1312" s="15">
        <v>376.51437111857734</v>
      </c>
      <c r="G1312" s="103">
        <v>36367</v>
      </c>
      <c r="H1312" s="45">
        <f t="shared" si="41"/>
        <v>-0.45666097211238821</v>
      </c>
      <c r="I1312" s="45">
        <f t="shared" si="40"/>
        <v>-0.11415312795602531</v>
      </c>
    </row>
    <row r="1313" spans="1:9" ht="27.7" customHeight="1" thickBot="1" x14ac:dyDescent="0.3">
      <c r="A1313" s="8">
        <v>36368</v>
      </c>
      <c r="B1313" s="12">
        <v>396.22320898682551</v>
      </c>
      <c r="C1313" s="8">
        <v>36368</v>
      </c>
      <c r="D1313" s="13">
        <v>95.22</v>
      </c>
      <c r="E1313" s="15">
        <v>604.22905257648449</v>
      </c>
      <c r="F1313" s="15">
        <v>373.38996821755683</v>
      </c>
      <c r="G1313" s="103">
        <v>36368</v>
      </c>
      <c r="H1313" s="45">
        <f t="shared" si="41"/>
        <v>-3.3625820431707325</v>
      </c>
      <c r="I1313" s="45">
        <f t="shared" si="40"/>
        <v>-0.84151692043481829</v>
      </c>
    </row>
    <row r="1314" spans="1:9" ht="27.7" customHeight="1" thickBot="1" x14ac:dyDescent="0.3">
      <c r="A1314" s="8">
        <v>36369</v>
      </c>
      <c r="B1314" s="12">
        <v>396.45584527471078</v>
      </c>
      <c r="C1314" s="8">
        <v>36369</v>
      </c>
      <c r="D1314" s="13">
        <v>94.99</v>
      </c>
      <c r="E1314" s="15">
        <v>604.58381625674258</v>
      </c>
      <c r="F1314" s="15">
        <v>373.90316468540539</v>
      </c>
      <c r="G1314" s="103">
        <v>36369</v>
      </c>
      <c r="H1314" s="45">
        <f t="shared" si="41"/>
        <v>0.23263628788527058</v>
      </c>
      <c r="I1314" s="45">
        <f t="shared" si="40"/>
        <v>5.8713442980823913E-2</v>
      </c>
    </row>
    <row r="1315" spans="1:9" ht="27.7" customHeight="1" thickBot="1" x14ac:dyDescent="0.3">
      <c r="A1315" s="8">
        <v>36370</v>
      </c>
      <c r="B1315" s="12">
        <v>395.08284462528212</v>
      </c>
      <c r="C1315" s="8">
        <v>36370</v>
      </c>
      <c r="D1315" s="13">
        <v>94.8</v>
      </c>
      <c r="E1315" s="15">
        <v>602.49002956587071</v>
      </c>
      <c r="F1315" s="15">
        <v>372.60826818165793</v>
      </c>
      <c r="G1315" s="103">
        <v>36370</v>
      </c>
      <c r="H1315" s="45">
        <f t="shared" si="41"/>
        <v>-1.3730006494286613</v>
      </c>
      <c r="I1315" s="45">
        <f t="shared" si="40"/>
        <v>-0.34631867982102438</v>
      </c>
    </row>
    <row r="1316" spans="1:9" ht="27.7" customHeight="1" thickBot="1" x14ac:dyDescent="0.3">
      <c r="A1316" s="8">
        <v>36371</v>
      </c>
      <c r="B1316" s="12">
        <v>396.88</v>
      </c>
      <c r="C1316" s="8">
        <v>36371</v>
      </c>
      <c r="D1316" s="13">
        <v>95.33</v>
      </c>
      <c r="E1316" s="15">
        <v>605.23064007219432</v>
      </c>
      <c r="F1316" s="15">
        <v>374.34737313587686</v>
      </c>
      <c r="G1316" s="103">
        <v>36371</v>
      </c>
      <c r="H1316" s="45">
        <f t="shared" si="41"/>
        <v>1.7971553747178746</v>
      </c>
      <c r="I1316" s="45">
        <f t="shared" si="40"/>
        <v>0.4548806406469999</v>
      </c>
    </row>
    <row r="1317" spans="1:9" ht="27.7" customHeight="1" thickBot="1" x14ac:dyDescent="0.3">
      <c r="A1317" s="8">
        <v>36374</v>
      </c>
      <c r="B1317" s="12">
        <v>397.61</v>
      </c>
      <c r="C1317" s="8">
        <v>36374</v>
      </c>
      <c r="D1317" s="13">
        <v>95.52</v>
      </c>
      <c r="E1317" s="15">
        <v>606.34386917734628</v>
      </c>
      <c r="F1317" s="15">
        <v>375.00641776208784</v>
      </c>
      <c r="G1317" s="103">
        <v>36374</v>
      </c>
      <c r="H1317" s="45">
        <f t="shared" si="41"/>
        <v>0.73000000000001819</v>
      </c>
      <c r="I1317" s="45">
        <f t="shared" si="40"/>
        <v>0.18393469058657988</v>
      </c>
    </row>
    <row r="1318" spans="1:9" ht="27.7" customHeight="1" thickBot="1" x14ac:dyDescent="0.3">
      <c r="A1318" s="8">
        <v>36375</v>
      </c>
      <c r="B1318" s="12">
        <v>397.49</v>
      </c>
      <c r="C1318" s="8">
        <v>36375</v>
      </c>
      <c r="D1318" s="13">
        <v>95.38</v>
      </c>
      <c r="E1318" s="15">
        <v>606.16087261211578</v>
      </c>
      <c r="F1318" s="15">
        <v>374.89471454446334</v>
      </c>
      <c r="G1318" s="103">
        <v>36375</v>
      </c>
      <c r="H1318" s="45">
        <f t="shared" si="41"/>
        <v>-0.12000000000000455</v>
      </c>
      <c r="I1318" s="45">
        <f t="shared" si="40"/>
        <v>-3.0180327456554044E-2</v>
      </c>
    </row>
    <row r="1319" spans="1:9" ht="27.7" customHeight="1" thickBot="1" x14ac:dyDescent="0.3">
      <c r="A1319" s="8">
        <v>36376</v>
      </c>
      <c r="B1319" s="12">
        <v>395.7</v>
      </c>
      <c r="C1319" s="8">
        <v>36376</v>
      </c>
      <c r="D1319" s="13">
        <v>95.24</v>
      </c>
      <c r="E1319" s="15">
        <v>603.43117384742811</v>
      </c>
      <c r="F1319" s="15">
        <v>373.25199013474901</v>
      </c>
      <c r="G1319" s="103">
        <v>36376</v>
      </c>
      <c r="H1319" s="45">
        <f t="shared" si="41"/>
        <v>-1.7900000000000205</v>
      </c>
      <c r="I1319" s="45">
        <f t="shared" si="40"/>
        <v>-0.45032579435961162</v>
      </c>
    </row>
    <row r="1320" spans="1:9" ht="27.7" customHeight="1" thickBot="1" x14ac:dyDescent="0.3">
      <c r="A1320" s="8">
        <v>36377</v>
      </c>
      <c r="B1320" s="12">
        <v>395</v>
      </c>
      <c r="C1320" s="8">
        <v>36377</v>
      </c>
      <c r="D1320" s="13">
        <v>95.12</v>
      </c>
      <c r="E1320" s="15">
        <v>602.36369388358378</v>
      </c>
      <c r="F1320" s="15">
        <v>372.72369418388757</v>
      </c>
      <c r="G1320" s="103">
        <v>36377</v>
      </c>
      <c r="H1320" s="45">
        <f t="shared" si="41"/>
        <v>-0.69999999999998863</v>
      </c>
      <c r="I1320" s="45">
        <f t="shared" si="40"/>
        <v>-0.17690169320191779</v>
      </c>
    </row>
    <row r="1321" spans="1:9" ht="27.7" customHeight="1" thickBot="1" x14ac:dyDescent="0.3">
      <c r="A1321" s="8">
        <v>36378</v>
      </c>
      <c r="B1321" s="12">
        <v>393</v>
      </c>
      <c r="C1321" s="8">
        <v>36378</v>
      </c>
      <c r="D1321" s="13">
        <v>94.55</v>
      </c>
      <c r="E1321" s="15">
        <v>599.31375112974285</v>
      </c>
      <c r="F1321" s="15">
        <v>370.80729427210053</v>
      </c>
      <c r="G1321" s="103">
        <v>36378</v>
      </c>
      <c r="H1321" s="45">
        <f t="shared" si="41"/>
        <v>-2</v>
      </c>
      <c r="I1321" s="45">
        <f t="shared" si="40"/>
        <v>-0.50632911392405067</v>
      </c>
    </row>
    <row r="1322" spans="1:9" ht="27.7" customHeight="1" thickBot="1" x14ac:dyDescent="0.3">
      <c r="A1322" s="8">
        <v>36381</v>
      </c>
      <c r="B1322" s="12">
        <v>391.99</v>
      </c>
      <c r="C1322" s="8">
        <v>36381</v>
      </c>
      <c r="D1322" s="13">
        <v>94.17</v>
      </c>
      <c r="E1322" s="15">
        <v>597.77353003905318</v>
      </c>
      <c r="F1322" s="15">
        <v>369.85432896112138</v>
      </c>
      <c r="G1322" s="103">
        <v>36381</v>
      </c>
      <c r="H1322" s="45">
        <f t="shared" si="41"/>
        <v>-1.0099999999999909</v>
      </c>
      <c r="I1322" s="45">
        <f t="shared" si="40"/>
        <v>-0.2569974554707356</v>
      </c>
    </row>
    <row r="1323" spans="1:9" ht="27.7" customHeight="1" thickBot="1" x14ac:dyDescent="0.3">
      <c r="A1323" s="8">
        <v>36382</v>
      </c>
      <c r="B1323" s="12">
        <v>391.47</v>
      </c>
      <c r="C1323" s="8">
        <v>36382</v>
      </c>
      <c r="D1323" s="13">
        <v>94.01</v>
      </c>
      <c r="E1323" s="15">
        <v>596.98054492305459</v>
      </c>
      <c r="F1323" s="15">
        <v>369.33462024496544</v>
      </c>
      <c r="G1323" s="103">
        <v>36382</v>
      </c>
      <c r="H1323" s="45">
        <f t="shared" si="41"/>
        <v>-0.51999999999998181</v>
      </c>
      <c r="I1323" s="45">
        <f t="shared" si="40"/>
        <v>-0.13265644531747794</v>
      </c>
    </row>
    <row r="1324" spans="1:9" ht="27.7" customHeight="1" thickBot="1" x14ac:dyDescent="0.3">
      <c r="A1324" s="8">
        <v>36383</v>
      </c>
      <c r="B1324" s="12">
        <v>391.1</v>
      </c>
      <c r="C1324" s="8">
        <v>36383</v>
      </c>
      <c r="D1324" s="13">
        <v>94.01</v>
      </c>
      <c r="E1324" s="15">
        <v>596.41630551359401</v>
      </c>
      <c r="F1324" s="15">
        <v>369.00006386392164</v>
      </c>
      <c r="G1324" s="103">
        <v>36383</v>
      </c>
      <c r="H1324" s="45">
        <f t="shared" si="41"/>
        <v>-0.37000000000000455</v>
      </c>
      <c r="I1324" s="45">
        <f t="shared" si="40"/>
        <v>-9.4515543975273855E-2</v>
      </c>
    </row>
    <row r="1325" spans="1:9" ht="27.7" customHeight="1" thickBot="1" x14ac:dyDescent="0.3">
      <c r="A1325" s="8">
        <v>36384</v>
      </c>
      <c r="B1325" s="12">
        <v>390.18</v>
      </c>
      <c r="C1325" s="8">
        <v>36384</v>
      </c>
      <c r="D1325" s="13">
        <v>93.76</v>
      </c>
      <c r="E1325" s="15">
        <v>595.0133318468271</v>
      </c>
      <c r="F1325" s="15">
        <v>368.0741049268309</v>
      </c>
      <c r="G1325" s="103">
        <v>36384</v>
      </c>
      <c r="H1325" s="45">
        <f t="shared" si="41"/>
        <v>-0.92000000000001592</v>
      </c>
      <c r="I1325" s="45">
        <f t="shared" si="40"/>
        <v>-0.23523395551010379</v>
      </c>
    </row>
    <row r="1326" spans="1:9" ht="27.7" customHeight="1" thickBot="1" x14ac:dyDescent="0.3">
      <c r="A1326" s="8">
        <v>36385</v>
      </c>
      <c r="B1326" s="12">
        <v>390.1</v>
      </c>
      <c r="C1326" s="8">
        <v>36385</v>
      </c>
      <c r="D1326" s="13">
        <v>93.76</v>
      </c>
      <c r="E1326" s="15">
        <v>594.89133413667355</v>
      </c>
      <c r="F1326" s="15">
        <v>367.99863737750974</v>
      </c>
      <c r="G1326" s="103">
        <v>36385</v>
      </c>
      <c r="H1326" s="45">
        <f t="shared" si="41"/>
        <v>-7.9999999999984084E-2</v>
      </c>
      <c r="I1326" s="45">
        <f t="shared" si="40"/>
        <v>-2.0503357424774226E-2</v>
      </c>
    </row>
    <row r="1327" spans="1:9" ht="27.7" customHeight="1" thickBot="1" x14ac:dyDescent="0.3">
      <c r="A1327" s="8">
        <v>36388</v>
      </c>
      <c r="B1327" s="12">
        <v>391.02</v>
      </c>
      <c r="C1327" s="8">
        <v>36388</v>
      </c>
      <c r="D1327" s="13">
        <v>94.22</v>
      </c>
      <c r="E1327" s="15">
        <v>596.29430780344035</v>
      </c>
      <c r="F1327" s="15">
        <v>368.66051240517032</v>
      </c>
      <c r="G1327" s="103">
        <v>36388</v>
      </c>
      <c r="H1327" s="45">
        <f t="shared" si="41"/>
        <v>0.91999999999995907</v>
      </c>
      <c r="I1327" s="45">
        <f t="shared" si="40"/>
        <v>0.23583696488078928</v>
      </c>
    </row>
    <row r="1328" spans="1:9" ht="27.7" customHeight="1" thickBot="1" x14ac:dyDescent="0.3">
      <c r="A1328" s="8">
        <v>36389</v>
      </c>
      <c r="B1328" s="12">
        <v>391.34</v>
      </c>
      <c r="C1328" s="8">
        <v>36389</v>
      </c>
      <c r="D1328" s="13">
        <v>94.38</v>
      </c>
      <c r="E1328" s="15">
        <v>596.782298644055</v>
      </c>
      <c r="F1328" s="15">
        <v>369.12335570892162</v>
      </c>
      <c r="G1328" s="103">
        <v>36389</v>
      </c>
      <c r="H1328" s="45">
        <f t="shared" si="41"/>
        <v>0.31999999999999318</v>
      </c>
      <c r="I1328" s="45">
        <f t="shared" si="40"/>
        <v>8.1837246176664422E-2</v>
      </c>
    </row>
    <row r="1329" spans="1:9" ht="27.7" customHeight="1" thickBot="1" x14ac:dyDescent="0.3">
      <c r="A1329" s="8">
        <v>36390</v>
      </c>
      <c r="B1329" s="12">
        <v>393.38</v>
      </c>
      <c r="C1329" s="8">
        <v>36390</v>
      </c>
      <c r="D1329" s="13">
        <v>95.08</v>
      </c>
      <c r="E1329" s="15">
        <v>599.89324025297276</v>
      </c>
      <c r="F1329" s="15">
        <v>370.94391726921873</v>
      </c>
      <c r="G1329" s="103">
        <v>36390</v>
      </c>
      <c r="H1329" s="45">
        <f t="shared" si="41"/>
        <v>2.0400000000000205</v>
      </c>
      <c r="I1329" s="45">
        <f t="shared" si="40"/>
        <v>0.52128583840139531</v>
      </c>
    </row>
    <row r="1330" spans="1:9" ht="27.7" customHeight="1" thickBot="1" x14ac:dyDescent="0.3">
      <c r="A1330" s="8">
        <v>36391</v>
      </c>
      <c r="B1330" s="12">
        <v>394.4</v>
      </c>
      <c r="C1330" s="8">
        <v>36391</v>
      </c>
      <c r="D1330" s="13">
        <v>95.23</v>
      </c>
      <c r="E1330" s="15">
        <v>601.44871105743164</v>
      </c>
      <c r="F1330" s="15">
        <v>371.89111404105677</v>
      </c>
      <c r="G1330" s="103">
        <v>36391</v>
      </c>
      <c r="H1330" s="45">
        <f t="shared" si="41"/>
        <v>1.0199999999999818</v>
      </c>
      <c r="I1330" s="45">
        <f t="shared" si="40"/>
        <v>0.25929127052722095</v>
      </c>
    </row>
    <row r="1331" spans="1:9" ht="27.7" customHeight="1" thickBot="1" x14ac:dyDescent="0.3">
      <c r="A1331" s="8">
        <v>36392</v>
      </c>
      <c r="B1331" s="12">
        <v>395.48</v>
      </c>
      <c r="C1331" s="8">
        <v>36392</v>
      </c>
      <c r="D1331" s="13">
        <v>95.55</v>
      </c>
      <c r="E1331" s="15">
        <v>603.09568014450588</v>
      </c>
      <c r="F1331" s="15">
        <v>373.21922699711894</v>
      </c>
      <c r="G1331" s="103">
        <v>36392</v>
      </c>
      <c r="H1331" s="45">
        <f t="shared" si="41"/>
        <v>1.0800000000000409</v>
      </c>
      <c r="I1331" s="45">
        <f t="shared" si="40"/>
        <v>0.27383367139960474</v>
      </c>
    </row>
    <row r="1332" spans="1:9" ht="27.7" customHeight="1" thickBot="1" x14ac:dyDescent="0.3">
      <c r="A1332" s="8">
        <v>36395</v>
      </c>
      <c r="B1332" s="12">
        <v>397.85</v>
      </c>
      <c r="C1332" s="8">
        <v>36395</v>
      </c>
      <c r="D1332" s="13">
        <v>96.15</v>
      </c>
      <c r="E1332" s="15">
        <v>606.70986230780738</v>
      </c>
      <c r="F1332" s="15">
        <v>375.42626613809864</v>
      </c>
      <c r="G1332" s="103">
        <v>36395</v>
      </c>
      <c r="H1332" s="45">
        <f t="shared" si="41"/>
        <v>2.3700000000000045</v>
      </c>
      <c r="I1332" s="45">
        <f t="shared" si="40"/>
        <v>0.59927177101244178</v>
      </c>
    </row>
    <row r="1333" spans="1:9" ht="27.7" customHeight="1" thickBot="1" x14ac:dyDescent="0.3">
      <c r="A1333" s="8">
        <v>36396</v>
      </c>
      <c r="B1333" s="12">
        <v>399.68</v>
      </c>
      <c r="C1333" s="8">
        <v>36396</v>
      </c>
      <c r="D1333" s="13">
        <v>96.09</v>
      </c>
      <c r="E1333" s="15">
        <v>609.50055992757177</v>
      </c>
      <c r="F1333" s="15">
        <v>376.58833849116286</v>
      </c>
      <c r="G1333" s="103">
        <v>36396</v>
      </c>
      <c r="H1333" s="45">
        <f t="shared" si="41"/>
        <v>1.8299999999999841</v>
      </c>
      <c r="I1333" s="45">
        <f t="shared" si="40"/>
        <v>0.45997235138871029</v>
      </c>
    </row>
    <row r="1334" spans="1:9" ht="27.7" customHeight="1" thickBot="1" x14ac:dyDescent="0.3">
      <c r="A1334" s="8">
        <v>36397</v>
      </c>
      <c r="B1334" s="12">
        <v>401.5</v>
      </c>
      <c r="C1334" s="8">
        <v>36397</v>
      </c>
      <c r="D1334" s="13">
        <v>96.79</v>
      </c>
      <c r="E1334" s="15">
        <v>612.27600783356695</v>
      </c>
      <c r="F1334" s="15">
        <v>378.52635308794243</v>
      </c>
      <c r="G1334" s="103">
        <v>36397</v>
      </c>
      <c r="H1334" s="45">
        <f t="shared" si="41"/>
        <v>1.8199999999999932</v>
      </c>
      <c r="I1334" s="45">
        <f t="shared" si="40"/>
        <v>0.45536429143314483</v>
      </c>
    </row>
    <row r="1335" spans="1:9" ht="27.7" customHeight="1" thickBot="1" x14ac:dyDescent="0.3">
      <c r="A1335" s="8">
        <v>36398</v>
      </c>
      <c r="B1335" s="12">
        <v>402.21</v>
      </c>
      <c r="C1335" s="8">
        <v>36398</v>
      </c>
      <c r="D1335" s="13">
        <v>97.07</v>
      </c>
      <c r="E1335" s="15">
        <v>613.35873751118049</v>
      </c>
      <c r="F1335" s="15">
        <v>378.94237865455165</v>
      </c>
      <c r="G1335" s="103">
        <v>36398</v>
      </c>
      <c r="H1335" s="45">
        <f t="shared" si="41"/>
        <v>0.70999999999997954</v>
      </c>
      <c r="I1335" s="45">
        <f t="shared" si="40"/>
        <v>0.17683686176836352</v>
      </c>
    </row>
    <row r="1336" spans="1:9" ht="27.7" customHeight="1" thickBot="1" x14ac:dyDescent="0.3">
      <c r="A1336" s="8">
        <v>36399</v>
      </c>
      <c r="B1336" s="12">
        <v>402.33</v>
      </c>
      <c r="C1336" s="8">
        <v>36399</v>
      </c>
      <c r="D1336" s="13">
        <v>96.98</v>
      </c>
      <c r="E1336" s="15">
        <v>613.54173407641099</v>
      </c>
      <c r="F1336" s="15">
        <v>379.05543672232358</v>
      </c>
      <c r="G1336" s="103">
        <v>36399</v>
      </c>
      <c r="H1336" s="45">
        <f t="shared" si="41"/>
        <v>0.12000000000000455</v>
      </c>
      <c r="I1336" s="45">
        <f t="shared" si="40"/>
        <v>2.98351607369296E-2</v>
      </c>
    </row>
    <row r="1337" spans="1:9" ht="27.7" customHeight="1" thickBot="1" x14ac:dyDescent="0.3">
      <c r="A1337" s="8">
        <v>36402</v>
      </c>
      <c r="B1337" s="12">
        <v>403.34</v>
      </c>
      <c r="C1337" s="8">
        <v>36402</v>
      </c>
      <c r="D1337" s="13">
        <v>97.24</v>
      </c>
      <c r="E1337" s="15">
        <v>615.08195516710055</v>
      </c>
      <c r="F1337" s="15">
        <v>380.00700879273722</v>
      </c>
      <c r="G1337" s="103">
        <v>36402</v>
      </c>
      <c r="H1337" s="45">
        <f t="shared" si="41"/>
        <v>1.0099999999999909</v>
      </c>
      <c r="I1337" s="45">
        <f t="shared" si="40"/>
        <v>0.25103770536623937</v>
      </c>
    </row>
    <row r="1338" spans="1:9" ht="27.7" customHeight="1" thickBot="1" x14ac:dyDescent="0.3">
      <c r="A1338" s="8">
        <v>36403</v>
      </c>
      <c r="B1338" s="12">
        <v>402.92</v>
      </c>
      <c r="C1338" s="8">
        <v>36403</v>
      </c>
      <c r="D1338" s="13">
        <v>97.25</v>
      </c>
      <c r="E1338" s="15">
        <v>614.44146718879404</v>
      </c>
      <c r="F1338" s="15">
        <v>379.73069660557962</v>
      </c>
      <c r="G1338" s="103">
        <v>36403</v>
      </c>
      <c r="H1338" s="45">
        <f t="shared" si="41"/>
        <v>-0.41999999999995907</v>
      </c>
      <c r="I1338" s="45">
        <f t="shared" si="40"/>
        <v>-0.10413051023949002</v>
      </c>
    </row>
    <row r="1339" spans="1:9" ht="27.7" customHeight="1" thickBot="1" x14ac:dyDescent="0.3">
      <c r="A1339" s="8">
        <v>36404</v>
      </c>
      <c r="B1339" s="12">
        <v>403.24</v>
      </c>
      <c r="C1339" s="8">
        <v>36404</v>
      </c>
      <c r="D1339" s="13">
        <v>97.35</v>
      </c>
      <c r="E1339" s="15">
        <v>614.92945802940858</v>
      </c>
      <c r="F1339" s="15">
        <v>380.31785628043326</v>
      </c>
      <c r="G1339" s="103">
        <v>36404</v>
      </c>
      <c r="H1339" s="45">
        <f t="shared" si="41"/>
        <v>0.31999999999999318</v>
      </c>
      <c r="I1339" s="45">
        <f t="shared" si="40"/>
        <v>7.9420232304177787E-2</v>
      </c>
    </row>
    <row r="1340" spans="1:9" ht="27.7" customHeight="1" thickBot="1" x14ac:dyDescent="0.3">
      <c r="A1340" s="8">
        <v>36405</v>
      </c>
      <c r="B1340" s="12">
        <v>404.71</v>
      </c>
      <c r="C1340" s="8">
        <v>36405</v>
      </c>
      <c r="D1340" s="13">
        <v>97.6</v>
      </c>
      <c r="E1340" s="15">
        <v>617.17116595348159</v>
      </c>
      <c r="F1340" s="15">
        <v>381.59920111344672</v>
      </c>
      <c r="G1340" s="103">
        <v>36405</v>
      </c>
      <c r="H1340" s="45">
        <f t="shared" si="41"/>
        <v>1.4699999999999704</v>
      </c>
      <c r="I1340" s="45">
        <f t="shared" si="40"/>
        <v>0.36454716793968117</v>
      </c>
    </row>
    <row r="1341" spans="1:9" ht="27.7" customHeight="1" thickBot="1" x14ac:dyDescent="0.3">
      <c r="A1341" s="8">
        <v>36406</v>
      </c>
      <c r="B1341" s="12">
        <v>405.9</v>
      </c>
      <c r="C1341" s="8">
        <v>36406</v>
      </c>
      <c r="D1341" s="13">
        <v>98.09</v>
      </c>
      <c r="E1341" s="15">
        <v>619.86763181390688</v>
      </c>
      <c r="F1341" s="15">
        <v>383.52287806365865</v>
      </c>
      <c r="G1341" s="103">
        <v>36406</v>
      </c>
      <c r="H1341" s="45">
        <f t="shared" si="41"/>
        <v>1.1899999999999977</v>
      </c>
      <c r="I1341" s="45">
        <f t="shared" si="40"/>
        <v>0.29403770601171153</v>
      </c>
    </row>
    <row r="1342" spans="1:9" ht="27.7" customHeight="1" thickBot="1" x14ac:dyDescent="0.3">
      <c r="A1342" s="8">
        <v>36409</v>
      </c>
      <c r="B1342" s="12">
        <v>406.26</v>
      </c>
      <c r="C1342" s="8">
        <v>36409</v>
      </c>
      <c r="D1342" s="13">
        <v>98.17</v>
      </c>
      <c r="E1342" s="15">
        <v>620.41740354944034</v>
      </c>
      <c r="F1342" s="15">
        <v>383.81771179505978</v>
      </c>
      <c r="G1342" s="103">
        <v>36409</v>
      </c>
      <c r="H1342" s="45">
        <f t="shared" si="41"/>
        <v>0.36000000000001364</v>
      </c>
      <c r="I1342" s="45">
        <f t="shared" si="40"/>
        <v>8.8691796008872545E-2</v>
      </c>
    </row>
    <row r="1343" spans="1:9" ht="27.7" customHeight="1" thickBot="1" x14ac:dyDescent="0.3">
      <c r="A1343" s="8">
        <v>36410</v>
      </c>
      <c r="B1343" s="12">
        <v>407.06</v>
      </c>
      <c r="C1343" s="8">
        <v>36410</v>
      </c>
      <c r="D1343" s="13">
        <v>98.47</v>
      </c>
      <c r="E1343" s="15">
        <v>621.63911851729233</v>
      </c>
      <c r="F1343" s="15">
        <v>384.46760656447236</v>
      </c>
      <c r="G1343" s="103">
        <v>36410</v>
      </c>
      <c r="H1343" s="45">
        <f t="shared" si="41"/>
        <v>0.80000000000001137</v>
      </c>
      <c r="I1343" s="45">
        <f t="shared" si="40"/>
        <v>0.19691822970511774</v>
      </c>
    </row>
    <row r="1344" spans="1:9" ht="27.7" customHeight="1" thickBot="1" x14ac:dyDescent="0.3">
      <c r="A1344" s="8">
        <v>36411</v>
      </c>
      <c r="B1344" s="12">
        <v>407.79</v>
      </c>
      <c r="C1344" s="8">
        <v>36411</v>
      </c>
      <c r="D1344" s="13">
        <v>98.74</v>
      </c>
      <c r="E1344" s="15">
        <v>622.75393342545738</v>
      </c>
      <c r="F1344" s="15">
        <v>385.15709055403676</v>
      </c>
      <c r="G1344" s="103">
        <v>36411</v>
      </c>
      <c r="H1344" s="45">
        <f t="shared" si="41"/>
        <v>0.73000000000001819</v>
      </c>
      <c r="I1344" s="45">
        <f t="shared" si="40"/>
        <v>0.17933474180710909</v>
      </c>
    </row>
    <row r="1345" spans="1:9" ht="27.7" customHeight="1" thickBot="1" x14ac:dyDescent="0.3">
      <c r="A1345" s="8">
        <v>36412</v>
      </c>
      <c r="B1345" s="12">
        <v>410.09</v>
      </c>
      <c r="C1345" s="8">
        <v>36412</v>
      </c>
      <c r="D1345" s="13">
        <v>99.88</v>
      </c>
      <c r="E1345" s="15">
        <v>626.26636395803189</v>
      </c>
      <c r="F1345" s="15">
        <v>387.48188486111314</v>
      </c>
      <c r="G1345" s="103">
        <v>36412</v>
      </c>
      <c r="H1345" s="45">
        <f t="shared" si="41"/>
        <v>2.2999999999999545</v>
      </c>
      <c r="I1345" s="45">
        <f t="shared" si="40"/>
        <v>0.56401579244217726</v>
      </c>
    </row>
    <row r="1346" spans="1:9" ht="27.7" customHeight="1" thickBot="1" x14ac:dyDescent="0.3">
      <c r="A1346" s="8">
        <v>36413</v>
      </c>
      <c r="B1346" s="12">
        <v>410.21</v>
      </c>
      <c r="C1346" s="8">
        <v>36413</v>
      </c>
      <c r="D1346" s="13">
        <v>100.05</v>
      </c>
      <c r="E1346" s="15">
        <v>626.44962120320974</v>
      </c>
      <c r="F1346" s="15">
        <v>387.31934653455949</v>
      </c>
      <c r="G1346" s="103">
        <v>36413</v>
      </c>
      <c r="H1346" s="45">
        <f t="shared" si="41"/>
        <v>0.12000000000000455</v>
      </c>
      <c r="I1346" s="45">
        <f t="shared" si="40"/>
        <v>2.9261869345754483E-2</v>
      </c>
    </row>
    <row r="1347" spans="1:9" ht="27.7" customHeight="1" thickBot="1" x14ac:dyDescent="0.3">
      <c r="A1347" s="8">
        <v>36416</v>
      </c>
      <c r="B1347" s="12">
        <v>410.38</v>
      </c>
      <c r="C1347" s="8">
        <v>36416</v>
      </c>
      <c r="D1347" s="13">
        <v>100.15</v>
      </c>
      <c r="E1347" s="15">
        <v>627.26462673263541</v>
      </c>
      <c r="F1347" s="15">
        <v>387.36314193823051</v>
      </c>
      <c r="G1347" s="103">
        <v>36416</v>
      </c>
      <c r="H1347" s="45">
        <f t="shared" si="41"/>
        <v>0.17000000000001592</v>
      </c>
      <c r="I1347" s="45">
        <f t="shared" si="40"/>
        <v>4.144218814753807E-2</v>
      </c>
    </row>
    <row r="1348" spans="1:9" ht="27.7" customHeight="1" thickBot="1" x14ac:dyDescent="0.3">
      <c r="A1348" s="8">
        <v>36418</v>
      </c>
      <c r="B1348" s="12">
        <v>409.06</v>
      </c>
      <c r="C1348" s="8">
        <v>36418</v>
      </c>
      <c r="D1348" s="13">
        <v>99.89</v>
      </c>
      <c r="E1348" s="15">
        <v>625.24701060298219</v>
      </c>
      <c r="F1348" s="15">
        <v>385.90190800430577</v>
      </c>
      <c r="G1348" s="103">
        <v>36418</v>
      </c>
      <c r="H1348" s="45">
        <f t="shared" si="41"/>
        <v>-1.3199999999999932</v>
      </c>
      <c r="I1348" s="45">
        <f t="shared" si="40"/>
        <v>-0.32165310200301994</v>
      </c>
    </row>
    <row r="1349" spans="1:9" ht="27.7" customHeight="1" thickBot="1" x14ac:dyDescent="0.3">
      <c r="A1349" s="8">
        <v>36419</v>
      </c>
      <c r="B1349" s="12">
        <v>408.58</v>
      </c>
      <c r="C1349" s="8">
        <v>36419</v>
      </c>
      <c r="D1349" s="13">
        <v>99.91</v>
      </c>
      <c r="E1349" s="15">
        <v>624.64358715534206</v>
      </c>
      <c r="F1349" s="15">
        <v>385.7127163416306</v>
      </c>
      <c r="G1349" s="103">
        <v>36419</v>
      </c>
      <c r="H1349" s="45">
        <f t="shared" si="41"/>
        <v>-0.48000000000001819</v>
      </c>
      <c r="I1349" s="45">
        <f t="shared" si="40"/>
        <v>-0.11734219918838756</v>
      </c>
    </row>
    <row r="1350" spans="1:9" ht="27.7" customHeight="1" thickBot="1" x14ac:dyDescent="0.3">
      <c r="A1350" s="8">
        <v>36420</v>
      </c>
      <c r="B1350" s="12">
        <v>406.89</v>
      </c>
      <c r="C1350" s="8">
        <v>36420</v>
      </c>
      <c r="D1350" s="13">
        <v>99.51</v>
      </c>
      <c r="E1350" s="15">
        <v>622.05988833921663</v>
      </c>
      <c r="F1350" s="15">
        <v>384.11730175790808</v>
      </c>
      <c r="G1350" s="103">
        <v>36420</v>
      </c>
      <c r="H1350" s="45">
        <f t="shared" si="41"/>
        <v>-1.6899999999999977</v>
      </c>
      <c r="I1350" s="45">
        <f t="shared" si="40"/>
        <v>-0.41362768613245826</v>
      </c>
    </row>
    <row r="1351" spans="1:9" ht="27.7" customHeight="1" thickBot="1" x14ac:dyDescent="0.3">
      <c r="A1351" s="8">
        <v>36423</v>
      </c>
      <c r="B1351" s="12">
        <v>407.08</v>
      </c>
      <c r="C1351" s="8">
        <v>36423</v>
      </c>
      <c r="D1351" s="13">
        <v>99.35</v>
      </c>
      <c r="E1351" s="15">
        <v>622.35036335404732</v>
      </c>
      <c r="F1351" s="15">
        <v>384.29666789453961</v>
      </c>
      <c r="G1351" s="103">
        <v>36423</v>
      </c>
      <c r="H1351" s="45">
        <f t="shared" si="41"/>
        <v>0.18999999999999773</v>
      </c>
      <c r="I1351" s="45">
        <f t="shared" ref="I1351:I1414" si="42">H1351/B1350*100</f>
        <v>4.6695667133622783E-2</v>
      </c>
    </row>
    <row r="1352" spans="1:9" ht="27.7" customHeight="1" thickBot="1" x14ac:dyDescent="0.3">
      <c r="A1352" s="8">
        <v>36424</v>
      </c>
      <c r="B1352" s="12">
        <v>407.61</v>
      </c>
      <c r="C1352" s="8">
        <v>36424</v>
      </c>
      <c r="D1352" s="13">
        <v>99.56</v>
      </c>
      <c r="E1352" s="15">
        <v>623.16063576383817</v>
      </c>
      <c r="F1352" s="15">
        <v>384.79700501251182</v>
      </c>
      <c r="G1352" s="103">
        <v>36424</v>
      </c>
      <c r="H1352" s="45">
        <f t="shared" ref="H1352:H1415" si="43">B1352-B1351</f>
        <v>0.53000000000002956</v>
      </c>
      <c r="I1352" s="45">
        <f t="shared" si="42"/>
        <v>0.13019553896040817</v>
      </c>
    </row>
    <row r="1353" spans="1:9" ht="27.7" customHeight="1" thickBot="1" x14ac:dyDescent="0.3">
      <c r="A1353" s="8">
        <v>36425</v>
      </c>
      <c r="B1353" s="12">
        <v>407.82</v>
      </c>
      <c r="C1353" s="8">
        <v>36425</v>
      </c>
      <c r="D1353" s="13">
        <v>99.68</v>
      </c>
      <c r="E1353" s="15">
        <v>623.48168709601941</v>
      </c>
      <c r="F1353" s="15">
        <v>385.30249124911694</v>
      </c>
      <c r="G1353" s="103">
        <v>36425</v>
      </c>
      <c r="H1353" s="45">
        <f t="shared" si="43"/>
        <v>0.20999999999997954</v>
      </c>
      <c r="I1353" s="45">
        <f t="shared" si="42"/>
        <v>5.1519835136522543E-2</v>
      </c>
    </row>
    <row r="1354" spans="1:9" ht="27.7" customHeight="1" thickBot="1" x14ac:dyDescent="0.3">
      <c r="A1354" s="8">
        <v>36426</v>
      </c>
      <c r="B1354" s="12">
        <v>406</v>
      </c>
      <c r="C1354" s="8">
        <v>36426</v>
      </c>
      <c r="D1354" s="13">
        <v>98.94</v>
      </c>
      <c r="E1354" s="15">
        <v>620.69924221711506</v>
      </c>
      <c r="F1354" s="15">
        <v>383.35541703609988</v>
      </c>
      <c r="G1354" s="103">
        <v>36426</v>
      </c>
      <c r="H1354" s="45">
        <f t="shared" si="43"/>
        <v>-1.8199999999999932</v>
      </c>
      <c r="I1354" s="45">
        <f t="shared" si="42"/>
        <v>-0.44627531754205124</v>
      </c>
    </row>
    <row r="1355" spans="1:9" ht="27.7" customHeight="1" thickBot="1" x14ac:dyDescent="0.3">
      <c r="A1355" s="8">
        <v>36427</v>
      </c>
      <c r="B1355" s="12">
        <v>403.36</v>
      </c>
      <c r="C1355" s="8">
        <v>36427</v>
      </c>
      <c r="D1355" s="13">
        <v>98</v>
      </c>
      <c r="E1355" s="15">
        <v>616.66316832683628</v>
      </c>
      <c r="F1355" s="15">
        <v>381.10372913324767</v>
      </c>
      <c r="G1355" s="103">
        <v>36427</v>
      </c>
      <c r="H1355" s="45">
        <f t="shared" si="43"/>
        <v>-2.6399999999999864</v>
      </c>
      <c r="I1355" s="45">
        <f t="shared" si="42"/>
        <v>-0.65024630541871586</v>
      </c>
    </row>
    <row r="1356" spans="1:9" ht="27.7" customHeight="1" thickBot="1" x14ac:dyDescent="0.3">
      <c r="A1356" s="8">
        <v>36430</v>
      </c>
      <c r="B1356" s="12">
        <v>403.69</v>
      </c>
      <c r="C1356" s="8">
        <v>36430</v>
      </c>
      <c r="D1356" s="13">
        <v>98.11</v>
      </c>
      <c r="E1356" s="15">
        <v>617.16767756312117</v>
      </c>
      <c r="F1356" s="15">
        <v>381.12783743099794</v>
      </c>
      <c r="G1356" s="103">
        <v>36430</v>
      </c>
      <c r="H1356" s="45">
        <f t="shared" si="43"/>
        <v>0.32999999999998408</v>
      </c>
      <c r="I1356" s="45">
        <f t="shared" si="42"/>
        <v>8.181277270923841E-2</v>
      </c>
    </row>
    <row r="1357" spans="1:9" ht="27.7" customHeight="1" thickBot="1" x14ac:dyDescent="0.3">
      <c r="A1357" s="8">
        <v>36431</v>
      </c>
      <c r="B1357" s="12">
        <v>403.45</v>
      </c>
      <c r="C1357" s="8">
        <v>36431</v>
      </c>
      <c r="D1357" s="13">
        <v>97.89</v>
      </c>
      <c r="E1357" s="15">
        <v>617.97952745503892</v>
      </c>
      <c r="F1357" s="15">
        <v>381.62918998861556</v>
      </c>
      <c r="G1357" s="103">
        <v>36431</v>
      </c>
      <c r="H1357" s="45">
        <f t="shared" si="43"/>
        <v>-0.24000000000000909</v>
      </c>
      <c r="I1357" s="45">
        <f t="shared" si="42"/>
        <v>-5.9451559364861434E-2</v>
      </c>
    </row>
    <row r="1358" spans="1:9" ht="27.7" customHeight="1" thickBot="1" x14ac:dyDescent="0.3">
      <c r="A1358" s="8">
        <v>36432</v>
      </c>
      <c r="B1358" s="12">
        <v>402.17</v>
      </c>
      <c r="C1358" s="8">
        <v>36432</v>
      </c>
      <c r="D1358" s="13">
        <v>97.72</v>
      </c>
      <c r="E1358" s="15">
        <v>616.01890335008807</v>
      </c>
      <c r="F1358" s="15">
        <v>380.69060091059941</v>
      </c>
      <c r="G1358" s="103">
        <v>36432</v>
      </c>
      <c r="H1358" s="45">
        <f t="shared" si="43"/>
        <v>-1.2799999999999727</v>
      </c>
      <c r="I1358" s="45">
        <f t="shared" si="42"/>
        <v>-0.31726360143759391</v>
      </c>
    </row>
    <row r="1359" spans="1:9" ht="27.7" customHeight="1" thickBot="1" x14ac:dyDescent="0.3">
      <c r="A1359" s="8">
        <v>36433</v>
      </c>
      <c r="B1359" s="12">
        <v>402.51</v>
      </c>
      <c r="C1359" s="8">
        <v>36433</v>
      </c>
      <c r="D1359" s="13">
        <v>97.55</v>
      </c>
      <c r="E1359" s="15">
        <v>616.53969412796562</v>
      </c>
      <c r="F1359" s="15">
        <v>381.11731942712925</v>
      </c>
      <c r="G1359" s="103">
        <v>36433</v>
      </c>
      <c r="H1359" s="45">
        <f t="shared" si="43"/>
        <v>0.33999999999997499</v>
      </c>
      <c r="I1359" s="45">
        <f t="shared" si="42"/>
        <v>8.4541363105148315E-2</v>
      </c>
    </row>
    <row r="1360" spans="1:9" ht="27.7" customHeight="1" thickBot="1" x14ac:dyDescent="0.3">
      <c r="A1360" s="8">
        <v>36434</v>
      </c>
      <c r="B1360" s="12">
        <v>403.51</v>
      </c>
      <c r="C1360" s="8">
        <v>36434</v>
      </c>
      <c r="D1360" s="13">
        <v>97.71</v>
      </c>
      <c r="E1360" s="15">
        <v>618.07143170995846</v>
      </c>
      <c r="F1360" s="15">
        <v>382.1077453822042</v>
      </c>
      <c r="G1360" s="103">
        <v>36434</v>
      </c>
      <c r="H1360" s="45">
        <f t="shared" si="43"/>
        <v>1</v>
      </c>
      <c r="I1360" s="45">
        <f t="shared" si="42"/>
        <v>0.24844103252093117</v>
      </c>
    </row>
    <row r="1361" spans="1:9" ht="27.7" customHeight="1" thickBot="1" x14ac:dyDescent="0.3">
      <c r="A1361" s="8">
        <v>36437</v>
      </c>
      <c r="B1361" s="12">
        <v>404.59</v>
      </c>
      <c r="C1361" s="8">
        <v>36437</v>
      </c>
      <c r="D1361" s="13">
        <v>97.79</v>
      </c>
      <c r="E1361" s="15">
        <v>619.72570829851077</v>
      </c>
      <c r="F1361" s="15">
        <v>383.14553005327411</v>
      </c>
      <c r="G1361" s="103">
        <v>36437</v>
      </c>
      <c r="H1361" s="45">
        <f t="shared" si="43"/>
        <v>1.0799999999999841</v>
      </c>
      <c r="I1361" s="45">
        <f t="shared" si="42"/>
        <v>0.26765135932194595</v>
      </c>
    </row>
    <row r="1362" spans="1:9" ht="27.7" customHeight="1" thickBot="1" x14ac:dyDescent="0.3">
      <c r="A1362" s="8">
        <v>36438</v>
      </c>
      <c r="B1362" s="12">
        <v>404.98</v>
      </c>
      <c r="C1362" s="8">
        <v>36438</v>
      </c>
      <c r="D1362" s="13">
        <v>97.75</v>
      </c>
      <c r="E1362" s="15">
        <v>620.32308595548807</v>
      </c>
      <c r="F1362" s="15">
        <v>383.51636722396955</v>
      </c>
      <c r="G1362" s="103">
        <v>36438</v>
      </c>
      <c r="H1362" s="45">
        <f t="shared" si="43"/>
        <v>0.3900000000000432</v>
      </c>
      <c r="I1362" s="45">
        <f t="shared" si="42"/>
        <v>9.6393880224435402E-2</v>
      </c>
    </row>
    <row r="1363" spans="1:9" ht="27.7" customHeight="1" thickBot="1" x14ac:dyDescent="0.3">
      <c r="A1363" s="8">
        <v>36439</v>
      </c>
      <c r="B1363" s="12">
        <v>406.05</v>
      </c>
      <c r="C1363" s="8">
        <v>36439</v>
      </c>
      <c r="D1363" s="13">
        <v>97.87</v>
      </c>
      <c r="E1363" s="15">
        <v>621.96204516822036</v>
      </c>
      <c r="F1363" s="15">
        <v>384.5296580356877</v>
      </c>
      <c r="G1363" s="103">
        <v>36439</v>
      </c>
      <c r="H1363" s="45">
        <f t="shared" si="43"/>
        <v>1.0699999999999932</v>
      </c>
      <c r="I1363" s="45">
        <f t="shared" si="42"/>
        <v>0.26421057830016126</v>
      </c>
    </row>
    <row r="1364" spans="1:9" ht="27.7" customHeight="1" thickBot="1" x14ac:dyDescent="0.3">
      <c r="A1364" s="8">
        <v>36440</v>
      </c>
      <c r="B1364" s="12">
        <v>406.6</v>
      </c>
      <c r="C1364" s="8">
        <v>36440</v>
      </c>
      <c r="D1364" s="13">
        <v>98.14</v>
      </c>
      <c r="E1364" s="15">
        <v>622.80450083831659</v>
      </c>
      <c r="F1364" s="15">
        <v>384.92939720373221</v>
      </c>
      <c r="G1364" s="103">
        <v>36440</v>
      </c>
      <c r="H1364" s="45">
        <f t="shared" si="43"/>
        <v>0.55000000000001137</v>
      </c>
      <c r="I1364" s="45">
        <f t="shared" si="42"/>
        <v>0.13545129910109871</v>
      </c>
    </row>
    <row r="1365" spans="1:9" ht="27.7" customHeight="1" thickBot="1" x14ac:dyDescent="0.3">
      <c r="A1365" s="8">
        <v>36441</v>
      </c>
      <c r="B1365" s="12">
        <v>406.1</v>
      </c>
      <c r="C1365" s="8">
        <v>36441</v>
      </c>
      <c r="D1365" s="13">
        <v>98.21</v>
      </c>
      <c r="E1365" s="15">
        <v>622.03863204732011</v>
      </c>
      <c r="F1365" s="15">
        <v>384.4363965664088</v>
      </c>
      <c r="G1365" s="103">
        <v>36441</v>
      </c>
      <c r="H1365" s="45">
        <f t="shared" si="43"/>
        <v>-0.5</v>
      </c>
      <c r="I1365" s="45">
        <f t="shared" si="42"/>
        <v>-0.12297097884899162</v>
      </c>
    </row>
    <row r="1366" spans="1:9" ht="27.7" customHeight="1" thickBot="1" x14ac:dyDescent="0.3">
      <c r="A1366" s="8">
        <v>36444</v>
      </c>
      <c r="B1366" s="12">
        <v>407.69</v>
      </c>
      <c r="C1366" s="8">
        <v>36444</v>
      </c>
      <c r="D1366" s="13">
        <v>98.68</v>
      </c>
      <c r="E1366" s="15">
        <v>624.50756436535926</v>
      </c>
      <c r="F1366" s="15">
        <v>385.84545804718044</v>
      </c>
      <c r="G1366" s="103">
        <v>36444</v>
      </c>
      <c r="H1366" s="45">
        <f t="shared" si="43"/>
        <v>1.589999999999975</v>
      </c>
      <c r="I1366" s="45">
        <f t="shared" si="42"/>
        <v>0.39152918000491871</v>
      </c>
    </row>
    <row r="1367" spans="1:9" ht="27.7" customHeight="1" thickBot="1" x14ac:dyDescent="0.3">
      <c r="A1367" s="8">
        <v>36445</v>
      </c>
      <c r="B1367" s="12">
        <v>406.6</v>
      </c>
      <c r="C1367" s="8">
        <v>36445</v>
      </c>
      <c r="D1367" s="13">
        <v>98.61</v>
      </c>
      <c r="E1367" s="15">
        <v>622.83788091676297</v>
      </c>
      <c r="F1367" s="15">
        <v>384.78361549238576</v>
      </c>
      <c r="G1367" s="103">
        <v>36445</v>
      </c>
      <c r="H1367" s="45">
        <f t="shared" si="43"/>
        <v>-1.089999999999975</v>
      </c>
      <c r="I1367" s="45">
        <f t="shared" si="42"/>
        <v>-0.26736000392454434</v>
      </c>
    </row>
    <row r="1368" spans="1:9" ht="27.7" customHeight="1" thickBot="1" x14ac:dyDescent="0.3">
      <c r="A1368" s="8">
        <v>36446</v>
      </c>
      <c r="B1368" s="12">
        <v>407.79</v>
      </c>
      <c r="C1368" s="8">
        <v>36446</v>
      </c>
      <c r="D1368" s="13">
        <v>98.66</v>
      </c>
      <c r="E1368" s="15">
        <v>624.66074633312053</v>
      </c>
      <c r="F1368" s="15">
        <v>386.06148620458185</v>
      </c>
      <c r="G1368" s="103">
        <v>36446</v>
      </c>
      <c r="H1368" s="45">
        <f t="shared" si="43"/>
        <v>1.1899999999999977</v>
      </c>
      <c r="I1368" s="45">
        <f t="shared" si="42"/>
        <v>0.29267092966059954</v>
      </c>
    </row>
    <row r="1369" spans="1:9" ht="27.7" customHeight="1" thickBot="1" x14ac:dyDescent="0.3">
      <c r="A1369" s="8">
        <v>36447</v>
      </c>
      <c r="B1369" s="12">
        <v>407.65</v>
      </c>
      <c r="C1369" s="8">
        <v>36447</v>
      </c>
      <c r="D1369" s="13">
        <v>98.57</v>
      </c>
      <c r="E1369" s="15">
        <v>624.44629157825489</v>
      </c>
      <c r="F1369" s="15">
        <v>385.65451266658368</v>
      </c>
      <c r="G1369" s="103">
        <v>36447</v>
      </c>
      <c r="H1369" s="45">
        <f t="shared" si="43"/>
        <v>-0.1400000000000432</v>
      </c>
      <c r="I1369" s="45">
        <f t="shared" si="42"/>
        <v>-3.4331396061709013E-2</v>
      </c>
    </row>
    <row r="1370" spans="1:9" ht="27.7" customHeight="1" thickBot="1" x14ac:dyDescent="0.3">
      <c r="A1370" s="8">
        <v>36448</v>
      </c>
      <c r="B1370" s="12">
        <v>408.47</v>
      </c>
      <c r="C1370" s="8">
        <v>36448</v>
      </c>
      <c r="D1370" s="13">
        <v>98.83</v>
      </c>
      <c r="E1370" s="15">
        <v>625.70238371389621</v>
      </c>
      <c r="F1370" s="15">
        <v>386.67484902142252</v>
      </c>
      <c r="G1370" s="103">
        <v>36448</v>
      </c>
      <c r="H1370" s="45">
        <f t="shared" si="43"/>
        <v>0.82000000000005002</v>
      </c>
      <c r="I1370" s="45">
        <f t="shared" si="42"/>
        <v>0.20115294983442905</v>
      </c>
    </row>
    <row r="1371" spans="1:9" ht="27.7" customHeight="1" thickBot="1" x14ac:dyDescent="0.3">
      <c r="A1371" s="8">
        <v>36451</v>
      </c>
      <c r="B1371" s="12">
        <v>411.95</v>
      </c>
      <c r="C1371" s="8">
        <v>36451</v>
      </c>
      <c r="D1371" s="13">
        <v>98.92</v>
      </c>
      <c r="E1371" s="15">
        <v>633.21377506916622</v>
      </c>
      <c r="F1371" s="15">
        <v>391.33216221128225</v>
      </c>
      <c r="G1371" s="103">
        <v>36451</v>
      </c>
      <c r="H1371" s="45">
        <f t="shared" si="43"/>
        <v>3.4799999999999613</v>
      </c>
      <c r="I1371" s="45">
        <f t="shared" si="42"/>
        <v>0.85195975224617759</v>
      </c>
    </row>
    <row r="1372" spans="1:9" ht="27.7" customHeight="1" thickBot="1" x14ac:dyDescent="0.3">
      <c r="A1372" s="8">
        <v>36452</v>
      </c>
      <c r="B1372" s="12">
        <v>410.72</v>
      </c>
      <c r="C1372" s="8">
        <v>36452</v>
      </c>
      <c r="D1372" s="13">
        <v>98.48</v>
      </c>
      <c r="E1372" s="15">
        <v>631.32312585606985</v>
      </c>
      <c r="F1372" s="15">
        <v>390.16372293583652</v>
      </c>
      <c r="G1372" s="103">
        <v>36452</v>
      </c>
      <c r="H1372" s="45">
        <f t="shared" si="43"/>
        <v>-1.2299999999999613</v>
      </c>
      <c r="I1372" s="45">
        <f t="shared" si="42"/>
        <v>-0.29857992474813966</v>
      </c>
    </row>
    <row r="1373" spans="1:9" ht="27.7" customHeight="1" thickBot="1" x14ac:dyDescent="0.3">
      <c r="A1373" s="8">
        <v>36453</v>
      </c>
      <c r="B1373" s="12">
        <v>410.15</v>
      </c>
      <c r="C1373" s="8">
        <v>36453</v>
      </c>
      <c r="D1373" s="13">
        <v>98.63</v>
      </c>
      <c r="E1373" s="15">
        <v>630.44697134268358</v>
      </c>
      <c r="F1373" s="15">
        <v>389.62225107648356</v>
      </c>
      <c r="G1373" s="103">
        <v>36453</v>
      </c>
      <c r="H1373" s="45">
        <f t="shared" si="43"/>
        <v>-0.57000000000005002</v>
      </c>
      <c r="I1373" s="45">
        <f t="shared" si="42"/>
        <v>-0.1387806778340597</v>
      </c>
    </row>
    <row r="1374" spans="1:9" ht="27.7" customHeight="1" thickBot="1" x14ac:dyDescent="0.3">
      <c r="A1374" s="8">
        <v>36454</v>
      </c>
      <c r="B1374" s="12">
        <v>410.25</v>
      </c>
      <c r="C1374" s="8">
        <v>36454</v>
      </c>
      <c r="D1374" s="13">
        <v>98.7</v>
      </c>
      <c r="E1374" s="15">
        <v>630.60068266082158</v>
      </c>
      <c r="F1374" s="15">
        <v>389.65443941684168</v>
      </c>
      <c r="G1374" s="103">
        <v>36454</v>
      </c>
      <c r="H1374" s="45">
        <f t="shared" si="43"/>
        <v>0.10000000000002274</v>
      </c>
      <c r="I1374" s="45">
        <f t="shared" si="42"/>
        <v>2.4381323905893634E-2</v>
      </c>
    </row>
    <row r="1375" spans="1:9" ht="27.7" customHeight="1" thickBot="1" x14ac:dyDescent="0.3">
      <c r="A1375" s="8">
        <v>36455</v>
      </c>
      <c r="B1375" s="12">
        <v>410.88</v>
      </c>
      <c r="C1375" s="8">
        <v>36455</v>
      </c>
      <c r="D1375" s="13">
        <v>98.76</v>
      </c>
      <c r="E1375" s="15">
        <v>631.56906396509044</v>
      </c>
      <c r="F1375" s="15">
        <v>390.25281186494067</v>
      </c>
      <c r="G1375" s="103">
        <v>36455</v>
      </c>
      <c r="H1375" s="45">
        <f t="shared" si="43"/>
        <v>0.62999999999999545</v>
      </c>
      <c r="I1375" s="45">
        <f t="shared" si="42"/>
        <v>0.15356489945155283</v>
      </c>
    </row>
    <row r="1376" spans="1:9" ht="27.7" customHeight="1" thickBot="1" x14ac:dyDescent="0.3">
      <c r="A1376" s="8">
        <v>36458</v>
      </c>
      <c r="B1376" s="12">
        <v>410.26</v>
      </c>
      <c r="C1376" s="8">
        <v>36458</v>
      </c>
      <c r="D1376" s="13">
        <v>98.67</v>
      </c>
      <c r="E1376" s="15">
        <v>630.78818728738224</v>
      </c>
      <c r="F1376" s="15">
        <v>389.50696070193169</v>
      </c>
      <c r="G1376" s="103">
        <v>36458</v>
      </c>
      <c r="H1376" s="45">
        <f t="shared" si="43"/>
        <v>-0.62000000000000455</v>
      </c>
      <c r="I1376" s="45">
        <f t="shared" si="42"/>
        <v>-0.1508956386292846</v>
      </c>
    </row>
    <row r="1377" spans="1:9" ht="27.7" customHeight="1" thickBot="1" x14ac:dyDescent="0.3">
      <c r="A1377" s="8">
        <v>36459</v>
      </c>
      <c r="B1377" s="12">
        <v>409.61</v>
      </c>
      <c r="C1377" s="8">
        <v>36459</v>
      </c>
      <c r="D1377" s="13">
        <v>98.56</v>
      </c>
      <c r="E1377" s="15">
        <v>629.78879099786639</v>
      </c>
      <c r="F1377" s="15">
        <v>388.88984101086692</v>
      </c>
      <c r="G1377" s="103">
        <v>36459</v>
      </c>
      <c r="H1377" s="45">
        <f t="shared" si="43"/>
        <v>-0.64999999999997726</v>
      </c>
      <c r="I1377" s="45">
        <f t="shared" si="42"/>
        <v>-0.15843611368399974</v>
      </c>
    </row>
    <row r="1378" spans="1:9" ht="27.7" customHeight="1" thickBot="1" x14ac:dyDescent="0.3">
      <c r="A1378" s="8">
        <v>36460</v>
      </c>
      <c r="B1378" s="12">
        <v>409.23</v>
      </c>
      <c r="C1378" s="8">
        <v>36460</v>
      </c>
      <c r="D1378" s="13">
        <v>98.45</v>
      </c>
      <c r="E1378" s="15">
        <v>629.20452855168787</v>
      </c>
      <c r="F1378" s="15">
        <v>388.22406914382407</v>
      </c>
      <c r="G1378" s="103">
        <v>36460</v>
      </c>
      <c r="H1378" s="45">
        <f t="shared" si="43"/>
        <v>-0.37999999999999545</v>
      </c>
      <c r="I1378" s="45">
        <f t="shared" si="42"/>
        <v>-9.2771172578793346E-2</v>
      </c>
    </row>
    <row r="1379" spans="1:9" ht="27.7" customHeight="1" thickBot="1" x14ac:dyDescent="0.3">
      <c r="A1379" s="8">
        <v>36461</v>
      </c>
      <c r="B1379" s="12">
        <v>407.32</v>
      </c>
      <c r="C1379" s="8">
        <v>36461</v>
      </c>
      <c r="D1379" s="13">
        <v>97.65</v>
      </c>
      <c r="E1379" s="15">
        <v>626.26784099326414</v>
      </c>
      <c r="F1379" s="15">
        <v>386.22868118015765</v>
      </c>
      <c r="G1379" s="103">
        <v>36461</v>
      </c>
      <c r="H1379" s="45">
        <f t="shared" si="43"/>
        <v>-1.910000000000025</v>
      </c>
      <c r="I1379" s="45">
        <f t="shared" si="42"/>
        <v>-0.46673020062068399</v>
      </c>
    </row>
    <row r="1380" spans="1:9" ht="27.7" customHeight="1" thickBot="1" x14ac:dyDescent="0.3">
      <c r="A1380" s="8">
        <v>36462</v>
      </c>
      <c r="B1380" s="12">
        <v>406.24</v>
      </c>
      <c r="C1380" s="8">
        <v>36462</v>
      </c>
      <c r="D1380" s="13">
        <v>97.2</v>
      </c>
      <c r="E1380" s="15">
        <v>624.60730561991465</v>
      </c>
      <c r="F1380" s="15">
        <v>385.17438262134431</v>
      </c>
      <c r="G1380" s="103">
        <v>36462</v>
      </c>
      <c r="H1380" s="45">
        <f t="shared" si="43"/>
        <v>-1.0799999999999841</v>
      </c>
      <c r="I1380" s="45">
        <f t="shared" si="42"/>
        <v>-0.26514779534517924</v>
      </c>
    </row>
    <row r="1381" spans="1:9" ht="27.7" customHeight="1" thickBot="1" x14ac:dyDescent="0.3">
      <c r="A1381" s="8">
        <v>36466</v>
      </c>
      <c r="B1381" s="12">
        <v>406.83</v>
      </c>
      <c r="C1381" s="8">
        <v>36466</v>
      </c>
      <c r="D1381" s="13">
        <v>97.42</v>
      </c>
      <c r="E1381" s="15">
        <v>625.74672698001882</v>
      </c>
      <c r="F1381" s="15">
        <v>385.90730242668212</v>
      </c>
      <c r="G1381" s="103">
        <v>36466</v>
      </c>
      <c r="H1381" s="45">
        <f t="shared" si="43"/>
        <v>0.58999999999997499</v>
      </c>
      <c r="I1381" s="45">
        <f t="shared" si="42"/>
        <v>0.14523434423000567</v>
      </c>
    </row>
    <row r="1382" spans="1:9" ht="27.7" customHeight="1" thickBot="1" x14ac:dyDescent="0.3">
      <c r="A1382" s="8">
        <v>36467</v>
      </c>
      <c r="B1382" s="12">
        <v>408.08</v>
      </c>
      <c r="C1382" s="8">
        <v>36467</v>
      </c>
      <c r="D1382" s="13">
        <v>97.97</v>
      </c>
      <c r="E1382" s="15">
        <v>627.66935660105219</v>
      </c>
      <c r="F1382" s="15">
        <v>387.09301667595906</v>
      </c>
      <c r="G1382" s="103">
        <v>36467</v>
      </c>
      <c r="H1382" s="45">
        <f t="shared" si="43"/>
        <v>1.25</v>
      </c>
      <c r="I1382" s="45">
        <f t="shared" si="42"/>
        <v>0.30725364402821814</v>
      </c>
    </row>
    <row r="1383" spans="1:9" ht="27.7" customHeight="1" thickBot="1" x14ac:dyDescent="0.3">
      <c r="A1383" s="8">
        <v>36468</v>
      </c>
      <c r="B1383" s="12">
        <v>410.88</v>
      </c>
      <c r="C1383" s="8">
        <v>36468</v>
      </c>
      <c r="D1383" s="13">
        <v>98.83</v>
      </c>
      <c r="E1383" s="15">
        <v>631.97604695216705</v>
      </c>
      <c r="F1383" s="15">
        <v>389.61145218374338</v>
      </c>
      <c r="G1383" s="103">
        <v>36468</v>
      </c>
      <c r="H1383" s="45">
        <f t="shared" si="43"/>
        <v>2.8000000000000114</v>
      </c>
      <c r="I1383" s="45">
        <f t="shared" si="42"/>
        <v>0.68613997255440384</v>
      </c>
    </row>
    <row r="1384" spans="1:9" ht="27.7" customHeight="1" thickBot="1" x14ac:dyDescent="0.3">
      <c r="A1384" s="8">
        <v>36469</v>
      </c>
      <c r="B1384" s="12">
        <v>412.16</v>
      </c>
      <c r="C1384" s="8">
        <v>36469</v>
      </c>
      <c r="D1384" s="13">
        <v>99.34</v>
      </c>
      <c r="E1384" s="15">
        <v>633.94481968410537</v>
      </c>
      <c r="F1384" s="15">
        <v>390.54797058565367</v>
      </c>
      <c r="G1384" s="103">
        <v>36469</v>
      </c>
      <c r="H1384" s="45">
        <f t="shared" si="43"/>
        <v>1.2800000000000296</v>
      </c>
      <c r="I1384" s="45">
        <f t="shared" si="42"/>
        <v>0.31152647975078601</v>
      </c>
    </row>
    <row r="1385" spans="1:9" ht="27.7" customHeight="1" thickBot="1" x14ac:dyDescent="0.3">
      <c r="A1385" s="8">
        <v>36472</v>
      </c>
      <c r="B1385" s="12">
        <v>408.39</v>
      </c>
      <c r="C1385" s="8">
        <v>36472</v>
      </c>
      <c r="D1385" s="13">
        <v>99.21</v>
      </c>
      <c r="E1385" s="15">
        <v>628.14616874706849</v>
      </c>
      <c r="F1385" s="15">
        <v>386.96048956438227</v>
      </c>
      <c r="G1385" s="103">
        <v>36472</v>
      </c>
      <c r="H1385" s="45">
        <f t="shared" si="43"/>
        <v>-3.7700000000000387</v>
      </c>
      <c r="I1385" s="45">
        <f t="shared" si="42"/>
        <v>-0.91469332298137573</v>
      </c>
    </row>
    <row r="1386" spans="1:9" ht="27.7" customHeight="1" thickBot="1" x14ac:dyDescent="0.3">
      <c r="A1386" s="8">
        <v>36473</v>
      </c>
      <c r="B1386" s="12">
        <v>408.47</v>
      </c>
      <c r="C1386" s="8">
        <v>36473</v>
      </c>
      <c r="D1386" s="13">
        <v>99.28</v>
      </c>
      <c r="E1386" s="15">
        <v>628.26921704281472</v>
      </c>
      <c r="F1386" s="15">
        <v>387.02112511905005</v>
      </c>
      <c r="G1386" s="103">
        <v>36473</v>
      </c>
      <c r="H1386" s="45">
        <f t="shared" si="43"/>
        <v>8.0000000000040927E-2</v>
      </c>
      <c r="I1386" s="45">
        <f t="shared" si="42"/>
        <v>1.9589118244825027E-2</v>
      </c>
    </row>
    <row r="1387" spans="1:9" ht="27.7" customHeight="1" thickBot="1" x14ac:dyDescent="0.3">
      <c r="A1387" s="8">
        <v>36474</v>
      </c>
      <c r="B1387" s="12">
        <v>408.95</v>
      </c>
      <c r="C1387" s="8">
        <v>36474</v>
      </c>
      <c r="D1387" s="13">
        <v>99.4</v>
      </c>
      <c r="E1387" s="15">
        <v>629.00750681729153</v>
      </c>
      <c r="F1387" s="15">
        <v>387.49110459941267</v>
      </c>
      <c r="G1387" s="103">
        <v>36474</v>
      </c>
      <c r="H1387" s="45">
        <f t="shared" si="43"/>
        <v>0.47999999999996135</v>
      </c>
      <c r="I1387" s="45">
        <f t="shared" si="42"/>
        <v>0.11751168996498183</v>
      </c>
    </row>
    <row r="1388" spans="1:9" ht="27.7" customHeight="1" thickBot="1" x14ac:dyDescent="0.3">
      <c r="A1388" s="8">
        <v>36475</v>
      </c>
      <c r="B1388" s="12">
        <v>407.21</v>
      </c>
      <c r="C1388" s="8">
        <v>36475</v>
      </c>
      <c r="D1388" s="13">
        <v>99.01</v>
      </c>
      <c r="E1388" s="15">
        <v>626.33120638481307</v>
      </c>
      <c r="F1388" s="15">
        <v>385.87265105695462</v>
      </c>
      <c r="G1388" s="103">
        <v>36475</v>
      </c>
      <c r="H1388" s="45">
        <f t="shared" si="43"/>
        <v>-1.7400000000000091</v>
      </c>
      <c r="I1388" s="45">
        <f t="shared" si="42"/>
        <v>-0.42547988751681354</v>
      </c>
    </row>
    <row r="1389" spans="1:9" ht="27.7" customHeight="1" thickBot="1" x14ac:dyDescent="0.3">
      <c r="A1389" s="8">
        <v>36476</v>
      </c>
      <c r="B1389" s="12">
        <v>407.06</v>
      </c>
      <c r="C1389" s="8">
        <v>36476</v>
      </c>
      <c r="D1389" s="13">
        <v>99.06</v>
      </c>
      <c r="E1389" s="15">
        <v>626.10049083028912</v>
      </c>
      <c r="F1389" s="15">
        <v>385.71539428036743</v>
      </c>
      <c r="G1389" s="103">
        <v>36476</v>
      </c>
      <c r="H1389" s="45">
        <f t="shared" si="43"/>
        <v>-0.14999999999997726</v>
      </c>
      <c r="I1389" s="45">
        <f t="shared" si="42"/>
        <v>-3.6836030549342418E-2</v>
      </c>
    </row>
    <row r="1390" spans="1:9" ht="27.7" customHeight="1" thickBot="1" x14ac:dyDescent="0.3">
      <c r="A1390" s="8">
        <v>36479</v>
      </c>
      <c r="B1390" s="12">
        <v>406.91</v>
      </c>
      <c r="C1390" s="8">
        <v>36479</v>
      </c>
      <c r="D1390" s="13">
        <v>99.19</v>
      </c>
      <c r="E1390" s="15">
        <v>625.86977527576516</v>
      </c>
      <c r="F1390" s="15">
        <v>385.55814982894503</v>
      </c>
      <c r="G1390" s="103">
        <v>36479</v>
      </c>
      <c r="H1390" s="45">
        <f t="shared" si="43"/>
        <v>-0.14999999999997726</v>
      </c>
      <c r="I1390" s="45">
        <f t="shared" si="42"/>
        <v>-3.6849604480906323E-2</v>
      </c>
    </row>
    <row r="1391" spans="1:9" ht="27.7" customHeight="1" thickBot="1" x14ac:dyDescent="0.3">
      <c r="A1391" s="8">
        <v>36480</v>
      </c>
      <c r="B1391" s="12">
        <v>407.75</v>
      </c>
      <c r="C1391" s="8">
        <v>36480</v>
      </c>
      <c r="D1391" s="13">
        <v>99.42</v>
      </c>
      <c r="E1391" s="15">
        <v>627.16178238109956</v>
      </c>
      <c r="F1391" s="15">
        <v>386.3540723814906</v>
      </c>
      <c r="G1391" s="103">
        <v>36480</v>
      </c>
      <c r="H1391" s="45">
        <f t="shared" si="43"/>
        <v>0.83999999999997499</v>
      </c>
      <c r="I1391" s="45">
        <f t="shared" si="42"/>
        <v>0.20643385515223883</v>
      </c>
    </row>
    <row r="1392" spans="1:9" ht="27.7" customHeight="1" thickBot="1" x14ac:dyDescent="0.3">
      <c r="A1392" s="8">
        <v>36481</v>
      </c>
      <c r="B1392" s="12">
        <v>407.89</v>
      </c>
      <c r="C1392" s="8">
        <v>36481</v>
      </c>
      <c r="D1392" s="13">
        <v>99.42</v>
      </c>
      <c r="E1392" s="15">
        <v>627.37711689865523</v>
      </c>
      <c r="F1392" s="15">
        <v>386.47915346305035</v>
      </c>
      <c r="G1392" s="103">
        <v>36481</v>
      </c>
      <c r="H1392" s="45">
        <f t="shared" si="43"/>
        <v>0.13999999999998636</v>
      </c>
      <c r="I1392" s="45">
        <f t="shared" si="42"/>
        <v>3.4334763948494509E-2</v>
      </c>
    </row>
    <row r="1393" spans="1:9" ht="27.7" customHeight="1" thickBot="1" x14ac:dyDescent="0.3">
      <c r="A1393" s="8">
        <v>36482</v>
      </c>
      <c r="B1393" s="12">
        <v>408.62</v>
      </c>
      <c r="C1393" s="8">
        <v>36482</v>
      </c>
      <c r="D1393" s="13">
        <v>99.65</v>
      </c>
      <c r="E1393" s="15">
        <v>628.49993259733867</v>
      </c>
      <c r="F1393" s="15">
        <v>387.47451577269862</v>
      </c>
      <c r="G1393" s="103">
        <v>36482</v>
      </c>
      <c r="H1393" s="45">
        <f t="shared" si="43"/>
        <v>0.73000000000001819</v>
      </c>
      <c r="I1393" s="45">
        <f t="shared" si="42"/>
        <v>0.17896982029469177</v>
      </c>
    </row>
    <row r="1394" spans="1:9" ht="27.7" customHeight="1" thickBot="1" x14ac:dyDescent="0.3">
      <c r="A1394" s="8">
        <v>36483</v>
      </c>
      <c r="B1394" s="12">
        <v>411</v>
      </c>
      <c r="C1394" s="8">
        <v>36483</v>
      </c>
      <c r="D1394" s="13">
        <v>100.35</v>
      </c>
      <c r="E1394" s="15">
        <v>632.16061939578628</v>
      </c>
      <c r="F1394" s="15">
        <v>389.43353463836314</v>
      </c>
      <c r="G1394" s="103">
        <v>36483</v>
      </c>
      <c r="H1394" s="45">
        <f t="shared" si="43"/>
        <v>2.3799999999999955</v>
      </c>
      <c r="I1394" s="45">
        <f t="shared" si="42"/>
        <v>0.58244824041897003</v>
      </c>
    </row>
    <row r="1395" spans="1:9" ht="27.7" customHeight="1" thickBot="1" x14ac:dyDescent="0.3">
      <c r="A1395" s="8">
        <v>36486</v>
      </c>
      <c r="B1395" s="12">
        <v>410.66</v>
      </c>
      <c r="C1395" s="8">
        <v>36486</v>
      </c>
      <c r="D1395" s="13">
        <v>100.35</v>
      </c>
      <c r="E1395" s="15">
        <v>632.17147459148111</v>
      </c>
      <c r="F1395" s="15">
        <v>389.44022182687019</v>
      </c>
      <c r="G1395" s="103">
        <v>36486</v>
      </c>
      <c r="H1395" s="45">
        <f t="shared" si="43"/>
        <v>-0.33999999999997499</v>
      </c>
      <c r="I1395" s="45">
        <f t="shared" si="42"/>
        <v>-8.2725060827244512E-2</v>
      </c>
    </row>
    <row r="1396" spans="1:9" ht="27.7" customHeight="1" thickBot="1" x14ac:dyDescent="0.3">
      <c r="A1396" s="8">
        <v>36487</v>
      </c>
      <c r="B1396" s="12">
        <v>410.2</v>
      </c>
      <c r="C1396" s="8">
        <v>36487</v>
      </c>
      <c r="D1396" s="13">
        <v>99.89</v>
      </c>
      <c r="E1396" s="15">
        <v>633.60602400010828</v>
      </c>
      <c r="F1396" s="15">
        <v>390.32395553263154</v>
      </c>
      <c r="G1396" s="103">
        <v>36487</v>
      </c>
      <c r="H1396" s="45">
        <f t="shared" si="43"/>
        <v>-0.46000000000003638</v>
      </c>
      <c r="I1396" s="45">
        <f t="shared" si="42"/>
        <v>-0.11201480543516203</v>
      </c>
    </row>
    <row r="1397" spans="1:9" ht="27.7" customHeight="1" thickBot="1" x14ac:dyDescent="0.3">
      <c r="A1397" s="8">
        <v>36488</v>
      </c>
      <c r="B1397" s="12">
        <v>411.35</v>
      </c>
      <c r="C1397" s="8">
        <v>36488</v>
      </c>
      <c r="D1397" s="13">
        <v>100.17</v>
      </c>
      <c r="E1397" s="15">
        <v>635.38234513028908</v>
      </c>
      <c r="F1397" s="15">
        <v>391.29556003479331</v>
      </c>
      <c r="G1397" s="103">
        <v>36488</v>
      </c>
      <c r="H1397" s="45">
        <f t="shared" si="43"/>
        <v>1.1500000000000341</v>
      </c>
      <c r="I1397" s="45">
        <f t="shared" si="42"/>
        <v>0.28035104826914531</v>
      </c>
    </row>
    <row r="1398" spans="1:9" ht="27.7" customHeight="1" thickBot="1" x14ac:dyDescent="0.3">
      <c r="A1398" s="8">
        <v>36489</v>
      </c>
      <c r="B1398" s="12">
        <v>411.21</v>
      </c>
      <c r="C1398" s="8">
        <v>36489</v>
      </c>
      <c r="D1398" s="13">
        <v>100.2</v>
      </c>
      <c r="E1398" s="15">
        <v>635.16609734052793</v>
      </c>
      <c r="F1398" s="15">
        <v>390.82554603855834</v>
      </c>
      <c r="G1398" s="103">
        <v>36489</v>
      </c>
      <c r="H1398" s="45">
        <f t="shared" si="43"/>
        <v>-0.1400000000000432</v>
      </c>
      <c r="I1398" s="45">
        <f t="shared" si="42"/>
        <v>-3.4034277379371147E-2</v>
      </c>
    </row>
    <row r="1399" spans="1:9" ht="27.7" customHeight="1" thickBot="1" x14ac:dyDescent="0.3">
      <c r="A1399" s="8">
        <v>36490</v>
      </c>
      <c r="B1399" s="12">
        <v>413.28</v>
      </c>
      <c r="C1399" s="8">
        <v>36490</v>
      </c>
      <c r="D1399" s="13">
        <v>100.81</v>
      </c>
      <c r="E1399" s="15">
        <v>638.36347537485324</v>
      </c>
      <c r="F1399" s="15">
        <v>392.77755813897545</v>
      </c>
      <c r="G1399" s="103">
        <v>36490</v>
      </c>
      <c r="H1399" s="45">
        <f t="shared" si="43"/>
        <v>2.0699999999999932</v>
      </c>
      <c r="I1399" s="45">
        <f t="shared" si="42"/>
        <v>0.50339242722696265</v>
      </c>
    </row>
    <row r="1400" spans="1:9" ht="27.7" customHeight="1" thickBot="1" x14ac:dyDescent="0.3">
      <c r="A1400" s="8">
        <v>36493</v>
      </c>
      <c r="B1400" s="12">
        <v>416.3</v>
      </c>
      <c r="C1400" s="8">
        <v>36493</v>
      </c>
      <c r="D1400" s="13">
        <v>101.8</v>
      </c>
      <c r="E1400" s="15">
        <v>643.85052869062906</v>
      </c>
      <c r="F1400" s="15">
        <v>395.96614821023667</v>
      </c>
      <c r="G1400" s="103">
        <v>36493</v>
      </c>
      <c r="H1400" s="45">
        <f t="shared" si="43"/>
        <v>3.0200000000000387</v>
      </c>
      <c r="I1400" s="45">
        <f t="shared" si="42"/>
        <v>0.73073945025165477</v>
      </c>
    </row>
    <row r="1401" spans="1:9" ht="27.7" customHeight="1" thickBot="1" x14ac:dyDescent="0.3">
      <c r="A1401" s="8">
        <v>36494</v>
      </c>
      <c r="B1401" s="12">
        <v>416.41</v>
      </c>
      <c r="C1401" s="8">
        <v>36494</v>
      </c>
      <c r="D1401" s="13">
        <v>101.67</v>
      </c>
      <c r="E1401" s="15">
        <v>644.02065494130397</v>
      </c>
      <c r="F1401" s="15">
        <v>395.96233962153184</v>
      </c>
      <c r="G1401" s="103">
        <v>36494</v>
      </c>
      <c r="H1401" s="45">
        <f t="shared" si="43"/>
        <v>0.11000000000001364</v>
      </c>
      <c r="I1401" s="45">
        <f t="shared" si="42"/>
        <v>2.6423252462169984E-2</v>
      </c>
    </row>
    <row r="1402" spans="1:9" ht="27.7" customHeight="1" thickBot="1" x14ac:dyDescent="0.3">
      <c r="A1402" s="8">
        <v>36495</v>
      </c>
      <c r="B1402" s="12">
        <v>417.39</v>
      </c>
      <c r="C1402" s="8">
        <v>36495</v>
      </c>
      <c r="D1402" s="13">
        <v>101.9</v>
      </c>
      <c r="E1402" s="15">
        <v>645.53632517458959</v>
      </c>
      <c r="F1402" s="15">
        <v>396.87869466444022</v>
      </c>
      <c r="G1402" s="103">
        <v>36495</v>
      </c>
      <c r="H1402" s="45">
        <f t="shared" si="43"/>
        <v>0.97999999999996135</v>
      </c>
      <c r="I1402" s="45">
        <f t="shared" si="42"/>
        <v>0.23534497250305259</v>
      </c>
    </row>
    <row r="1403" spans="1:9" ht="27.7" customHeight="1" thickBot="1" x14ac:dyDescent="0.3">
      <c r="A1403" s="8">
        <v>36496</v>
      </c>
      <c r="B1403" s="12">
        <v>417.61</v>
      </c>
      <c r="C1403" s="8">
        <v>36496</v>
      </c>
      <c r="D1403" s="13">
        <v>101.93</v>
      </c>
      <c r="E1403" s="15">
        <v>645.99879218414651</v>
      </c>
      <c r="F1403" s="15">
        <v>396.9906808052624</v>
      </c>
      <c r="G1403" s="103">
        <v>36496</v>
      </c>
      <c r="H1403" s="45">
        <f t="shared" si="43"/>
        <v>0.22000000000002728</v>
      </c>
      <c r="I1403" s="45">
        <f t="shared" si="42"/>
        <v>5.2708498047396267E-2</v>
      </c>
    </row>
    <row r="1404" spans="1:9" ht="27.7" customHeight="1" thickBot="1" x14ac:dyDescent="0.3">
      <c r="A1404" s="8">
        <v>36497</v>
      </c>
      <c r="B1404" s="12">
        <v>418.01</v>
      </c>
      <c r="C1404" s="8">
        <v>36497</v>
      </c>
      <c r="D1404" s="13">
        <v>101.93</v>
      </c>
      <c r="E1404" s="15">
        <v>646.61755015659367</v>
      </c>
      <c r="F1404" s="15">
        <v>396.91784612141021</v>
      </c>
      <c r="G1404" s="103">
        <v>36497</v>
      </c>
      <c r="H1404" s="45">
        <f t="shared" si="43"/>
        <v>0.39999999999997726</v>
      </c>
      <c r="I1404" s="45">
        <f t="shared" si="42"/>
        <v>9.5783146955287779E-2</v>
      </c>
    </row>
    <row r="1405" spans="1:9" ht="27.7" customHeight="1" thickBot="1" x14ac:dyDescent="0.3">
      <c r="A1405" s="8">
        <v>36500</v>
      </c>
      <c r="B1405" s="12">
        <v>419.74</v>
      </c>
      <c r="C1405" s="8">
        <v>36500</v>
      </c>
      <c r="D1405" s="13">
        <v>102.31</v>
      </c>
      <c r="E1405" s="15">
        <v>649.29367838742769</v>
      </c>
      <c r="F1405" s="15">
        <v>398.56055293174984</v>
      </c>
      <c r="G1405" s="103">
        <v>36500</v>
      </c>
      <c r="H1405" s="45">
        <f t="shared" si="43"/>
        <v>1.7300000000000182</v>
      </c>
      <c r="I1405" s="45">
        <f t="shared" si="42"/>
        <v>0.41386569699289921</v>
      </c>
    </row>
    <row r="1406" spans="1:9" ht="27.7" customHeight="1" thickBot="1" x14ac:dyDescent="0.3">
      <c r="A1406" s="8">
        <v>36501</v>
      </c>
      <c r="B1406" s="12">
        <v>420.37</v>
      </c>
      <c r="C1406" s="8">
        <v>36501</v>
      </c>
      <c r="D1406" s="13">
        <v>102.4</v>
      </c>
      <c r="E1406" s="15">
        <v>650.26822219403198</v>
      </c>
      <c r="F1406" s="15">
        <v>399.64721589524532</v>
      </c>
      <c r="G1406" s="103">
        <v>36501</v>
      </c>
      <c r="H1406" s="45">
        <f t="shared" si="43"/>
        <v>0.62999999999999545</v>
      </c>
      <c r="I1406" s="45">
        <f t="shared" si="42"/>
        <v>0.15009291466145602</v>
      </c>
    </row>
    <row r="1407" spans="1:9" ht="27.7" customHeight="1" thickBot="1" x14ac:dyDescent="0.3">
      <c r="A1407" s="8">
        <v>36502</v>
      </c>
      <c r="B1407" s="12">
        <v>421.89</v>
      </c>
      <c r="C1407" s="8">
        <v>36502</v>
      </c>
      <c r="D1407" s="13">
        <v>102.74</v>
      </c>
      <c r="E1407" s="15">
        <v>652.61950248933124</v>
      </c>
      <c r="F1407" s="15">
        <v>401.10796685833333</v>
      </c>
      <c r="G1407" s="103">
        <v>36502</v>
      </c>
      <c r="H1407" s="45">
        <f t="shared" si="43"/>
        <v>1.5199999999999818</v>
      </c>
      <c r="I1407" s="45">
        <f t="shared" si="42"/>
        <v>0.36158622166186499</v>
      </c>
    </row>
    <row r="1408" spans="1:9" ht="27.7" customHeight="1" thickBot="1" x14ac:dyDescent="0.3">
      <c r="A1408" s="8">
        <v>36503</v>
      </c>
      <c r="B1408" s="12">
        <v>423.22</v>
      </c>
      <c r="C1408" s="8">
        <v>36503</v>
      </c>
      <c r="D1408" s="13">
        <v>102.84</v>
      </c>
      <c r="E1408" s="15">
        <v>656.37380329562097</v>
      </c>
      <c r="F1408" s="15">
        <v>403.4154062738603</v>
      </c>
      <c r="G1408" s="103">
        <v>36503</v>
      </c>
      <c r="H1408" s="45">
        <f t="shared" si="43"/>
        <v>1.3300000000000409</v>
      </c>
      <c r="I1408" s="45">
        <f t="shared" si="42"/>
        <v>0.31524805043969778</v>
      </c>
    </row>
    <row r="1409" spans="1:9" ht="27.7" customHeight="1" thickBot="1" x14ac:dyDescent="0.3">
      <c r="A1409" s="8">
        <v>36504</v>
      </c>
      <c r="B1409" s="12">
        <v>424</v>
      </c>
      <c r="C1409" s="8">
        <v>36504</v>
      </c>
      <c r="D1409" s="13">
        <v>102.65</v>
      </c>
      <c r="E1409" s="15">
        <v>657.58350880710577</v>
      </c>
      <c r="F1409" s="15">
        <v>404.12730543481575</v>
      </c>
      <c r="G1409" s="103">
        <v>36504</v>
      </c>
      <c r="H1409" s="45">
        <f t="shared" si="43"/>
        <v>0.77999999999997272</v>
      </c>
      <c r="I1409" s="45">
        <f t="shared" si="42"/>
        <v>0.18430130901185499</v>
      </c>
    </row>
    <row r="1410" spans="1:9" ht="27.7" customHeight="1" thickBot="1" x14ac:dyDescent="0.3">
      <c r="A1410" s="8">
        <v>36507</v>
      </c>
      <c r="B1410" s="12">
        <v>424.73</v>
      </c>
      <c r="C1410" s="8">
        <v>36507</v>
      </c>
      <c r="D1410" s="13">
        <v>103.17</v>
      </c>
      <c r="E1410" s="15">
        <v>659.82211232596899</v>
      </c>
      <c r="F1410" s="15">
        <v>405.33985188258509</v>
      </c>
      <c r="G1410" s="103">
        <v>36507</v>
      </c>
      <c r="H1410" s="45">
        <f t="shared" si="43"/>
        <v>0.73000000000001819</v>
      </c>
      <c r="I1410" s="45">
        <f t="shared" si="42"/>
        <v>0.17216981132075901</v>
      </c>
    </row>
    <row r="1411" spans="1:9" ht="27.7" customHeight="1" thickBot="1" x14ac:dyDescent="0.3">
      <c r="A1411" s="8">
        <v>36508</v>
      </c>
      <c r="B1411" s="12">
        <v>426.5</v>
      </c>
      <c r="C1411" s="8">
        <v>36508</v>
      </c>
      <c r="D1411" s="13">
        <v>103.7</v>
      </c>
      <c r="E1411" s="15">
        <v>662.74834235570756</v>
      </c>
      <c r="F1411" s="15">
        <v>407.12157456826452</v>
      </c>
      <c r="G1411" s="103">
        <v>36508</v>
      </c>
      <c r="H1411" s="45">
        <f t="shared" si="43"/>
        <v>1.7699999999999818</v>
      </c>
      <c r="I1411" s="45">
        <f t="shared" si="42"/>
        <v>0.4167353377439742</v>
      </c>
    </row>
    <row r="1412" spans="1:9" ht="27.7" customHeight="1" thickBot="1" x14ac:dyDescent="0.3">
      <c r="A1412" s="8">
        <v>36509</v>
      </c>
      <c r="B1412" s="12">
        <v>428.89</v>
      </c>
      <c r="C1412" s="8">
        <v>36509</v>
      </c>
      <c r="D1412" s="13">
        <v>104.53</v>
      </c>
      <c r="E1412" s="15">
        <v>666.46221935038545</v>
      </c>
      <c r="F1412" s="15">
        <v>409.24466073397781</v>
      </c>
      <c r="G1412" s="103">
        <v>36509</v>
      </c>
      <c r="H1412" s="45">
        <f t="shared" si="43"/>
        <v>2.3899999999999864</v>
      </c>
      <c r="I1412" s="45">
        <f t="shared" si="42"/>
        <v>0.56037514654161458</v>
      </c>
    </row>
    <row r="1413" spans="1:9" ht="27.7" customHeight="1" thickBot="1" x14ac:dyDescent="0.3">
      <c r="A1413" s="8">
        <v>36510</v>
      </c>
      <c r="B1413" s="12">
        <v>433.42</v>
      </c>
      <c r="C1413" s="8">
        <v>36510</v>
      </c>
      <c r="D1413" s="13">
        <v>105.51</v>
      </c>
      <c r="E1413" s="15">
        <v>673.50149248255752</v>
      </c>
      <c r="F1413" s="15">
        <v>413.56716373737015</v>
      </c>
      <c r="G1413" s="103">
        <v>36510</v>
      </c>
      <c r="H1413" s="45">
        <f t="shared" si="43"/>
        <v>4.5300000000000296</v>
      </c>
      <c r="I1413" s="45">
        <f t="shared" si="42"/>
        <v>1.0562148802723377</v>
      </c>
    </row>
    <row r="1414" spans="1:9" ht="27.7" customHeight="1" thickBot="1" x14ac:dyDescent="0.3">
      <c r="A1414" s="8">
        <v>36511</v>
      </c>
      <c r="B1414" s="12">
        <v>437.25</v>
      </c>
      <c r="C1414" s="8">
        <v>36511</v>
      </c>
      <c r="D1414" s="13">
        <v>106.51</v>
      </c>
      <c r="E1414" s="15">
        <v>679.45301921461464</v>
      </c>
      <c r="F1414" s="15">
        <v>417.23802846381483</v>
      </c>
      <c r="G1414" s="103">
        <v>36511</v>
      </c>
      <c r="H1414" s="45">
        <f t="shared" si="43"/>
        <v>3.8299999999999841</v>
      </c>
      <c r="I1414" s="45">
        <f t="shared" si="42"/>
        <v>0.88366941996215775</v>
      </c>
    </row>
    <row r="1415" spans="1:9" ht="27.7" customHeight="1" thickBot="1" x14ac:dyDescent="0.3">
      <c r="A1415" s="8">
        <v>36514</v>
      </c>
      <c r="B1415" s="12">
        <v>436.26</v>
      </c>
      <c r="C1415" s="8">
        <v>36514</v>
      </c>
      <c r="D1415" s="13">
        <v>106.16</v>
      </c>
      <c r="E1415" s="15">
        <v>678.88601848623864</v>
      </c>
      <c r="F1415" s="15">
        <v>416.57902954921707</v>
      </c>
      <c r="G1415" s="103">
        <v>36514</v>
      </c>
      <c r="H1415" s="45">
        <f t="shared" si="43"/>
        <v>-0.99000000000000909</v>
      </c>
      <c r="I1415" s="45">
        <f t="shared" ref="I1415:I1478" si="44">H1415/B1414*100</f>
        <v>-0.22641509433962473</v>
      </c>
    </row>
    <row r="1416" spans="1:9" ht="27.7" customHeight="1" thickBot="1" x14ac:dyDescent="0.3">
      <c r="A1416" s="8">
        <v>36515</v>
      </c>
      <c r="B1416" s="12">
        <v>435.63</v>
      </c>
      <c r="C1416" s="8">
        <v>36515</v>
      </c>
      <c r="D1416" s="13">
        <v>105.69</v>
      </c>
      <c r="E1416" s="15">
        <v>677.90564395809872</v>
      </c>
      <c r="F1416" s="15">
        <v>416.25529652874286</v>
      </c>
      <c r="G1416" s="103">
        <v>36515</v>
      </c>
      <c r="H1416" s="45">
        <f t="shared" ref="H1416:H1479" si="45">B1416-B1415</f>
        <v>-0.62999999999999545</v>
      </c>
      <c r="I1416" s="45">
        <f t="shared" si="44"/>
        <v>-0.14440929720808587</v>
      </c>
    </row>
    <row r="1417" spans="1:9" ht="27.7" customHeight="1" thickBot="1" x14ac:dyDescent="0.3">
      <c r="A1417" s="8">
        <v>36516</v>
      </c>
      <c r="B1417" s="12">
        <v>435.76</v>
      </c>
      <c r="C1417" s="8">
        <v>36516</v>
      </c>
      <c r="D1417" s="13">
        <v>105.68</v>
      </c>
      <c r="E1417" s="15">
        <v>678.46233359529606</v>
      </c>
      <c r="F1417" s="15">
        <v>416.59712140079</v>
      </c>
      <c r="G1417" s="103">
        <v>36516</v>
      </c>
      <c r="H1417" s="45">
        <f t="shared" si="45"/>
        <v>0.12999999999999545</v>
      </c>
      <c r="I1417" s="45">
        <f t="shared" si="44"/>
        <v>2.98418382572356E-2</v>
      </c>
    </row>
    <row r="1418" spans="1:9" ht="27.7" customHeight="1" thickBot="1" x14ac:dyDescent="0.3">
      <c r="A1418" s="8">
        <v>36517</v>
      </c>
      <c r="B1418" s="12">
        <v>435.01</v>
      </c>
      <c r="C1418" s="8">
        <v>36517</v>
      </c>
      <c r="D1418" s="13">
        <v>105.33</v>
      </c>
      <c r="E1418" s="15">
        <v>678.97858862054147</v>
      </c>
      <c r="F1418" s="15">
        <v>416.91411815473839</v>
      </c>
      <c r="G1418" s="103">
        <v>36517</v>
      </c>
      <c r="H1418" s="45">
        <f t="shared" si="45"/>
        <v>-0.75</v>
      </c>
      <c r="I1418" s="45">
        <f t="shared" si="44"/>
        <v>-0.17211308977418763</v>
      </c>
    </row>
    <row r="1419" spans="1:9" ht="27.7" customHeight="1" thickBot="1" x14ac:dyDescent="0.3">
      <c r="A1419" s="8">
        <v>36518</v>
      </c>
      <c r="B1419" s="12">
        <v>433.81</v>
      </c>
      <c r="C1419" s="8">
        <v>36518</v>
      </c>
      <c r="D1419" s="13">
        <v>104.65</v>
      </c>
      <c r="E1419" s="15">
        <v>677.10558729564173</v>
      </c>
      <c r="F1419" s="15">
        <v>415.78027727360529</v>
      </c>
      <c r="G1419" s="103">
        <v>36518</v>
      </c>
      <c r="H1419" s="45">
        <f t="shared" si="45"/>
        <v>-1.1999999999999886</v>
      </c>
      <c r="I1419" s="45">
        <f t="shared" si="44"/>
        <v>-0.27585572745453868</v>
      </c>
    </row>
    <row r="1420" spans="1:9" ht="27.7" customHeight="1" thickBot="1" x14ac:dyDescent="0.3">
      <c r="A1420" s="8">
        <v>36521</v>
      </c>
      <c r="B1420" s="12">
        <v>436.23</v>
      </c>
      <c r="C1420" s="8">
        <v>36521</v>
      </c>
      <c r="D1420" s="13">
        <v>105.23</v>
      </c>
      <c r="E1420" s="15">
        <v>680.88280663418971</v>
      </c>
      <c r="F1420" s="15">
        <v>418.09969884296095</v>
      </c>
      <c r="G1420" s="103">
        <v>36521</v>
      </c>
      <c r="H1420" s="45">
        <f t="shared" si="45"/>
        <v>2.4200000000000159</v>
      </c>
      <c r="I1420" s="45">
        <f t="shared" si="44"/>
        <v>0.55784790576520038</v>
      </c>
    </row>
    <row r="1421" spans="1:9" ht="27.7" customHeight="1" thickBot="1" x14ac:dyDescent="0.3">
      <c r="A1421" s="8">
        <v>36522</v>
      </c>
      <c r="B1421" s="12">
        <v>437.16</v>
      </c>
      <c r="C1421" s="8">
        <v>36522</v>
      </c>
      <c r="D1421" s="13">
        <v>105.26</v>
      </c>
      <c r="E1421" s="15">
        <v>682.3343826609871</v>
      </c>
      <c r="F1421" s="15">
        <v>418.99104680143233</v>
      </c>
      <c r="G1421" s="103">
        <v>36522</v>
      </c>
      <c r="H1421" s="45">
        <f t="shared" si="45"/>
        <v>0.93000000000000682</v>
      </c>
      <c r="I1421" s="45">
        <f t="shared" si="44"/>
        <v>0.21319028952616897</v>
      </c>
    </row>
    <row r="1422" spans="1:9" ht="27.7" customHeight="1" thickBot="1" x14ac:dyDescent="0.3">
      <c r="A1422" s="8">
        <v>36523</v>
      </c>
      <c r="B1422" s="12">
        <v>437.36</v>
      </c>
      <c r="C1422" s="8">
        <v>36523</v>
      </c>
      <c r="D1422" s="13">
        <v>105.36</v>
      </c>
      <c r="E1422" s="15">
        <v>682.64654954847038</v>
      </c>
      <c r="F1422" s="15">
        <v>418.90292375112006</v>
      </c>
      <c r="G1422" s="103">
        <v>36523</v>
      </c>
      <c r="H1422" s="45">
        <f t="shared" si="45"/>
        <v>0.19999999999998863</v>
      </c>
      <c r="I1422" s="45">
        <f t="shared" si="44"/>
        <v>4.5749839875557835E-2</v>
      </c>
    </row>
    <row r="1423" spans="1:9" ht="27.7" customHeight="1" thickBot="1" x14ac:dyDescent="0.3">
      <c r="A1423" s="8">
        <v>36524</v>
      </c>
      <c r="B1423" s="12">
        <v>435.69</v>
      </c>
      <c r="C1423" s="8">
        <v>36524</v>
      </c>
      <c r="D1423" s="13">
        <v>105.16</v>
      </c>
      <c r="E1423" s="15">
        <v>680.03995603798478</v>
      </c>
      <c r="F1423" s="15">
        <v>417.17312154803869</v>
      </c>
      <c r="G1423" s="103">
        <v>36524</v>
      </c>
      <c r="H1423" s="45">
        <f t="shared" si="45"/>
        <v>-1.6700000000000159</v>
      </c>
      <c r="I1423" s="45">
        <f t="shared" si="44"/>
        <v>-0.38183647338577281</v>
      </c>
    </row>
    <row r="1424" spans="1:9" ht="27.7" customHeight="1" thickBot="1" x14ac:dyDescent="0.3">
      <c r="A1424" s="8">
        <v>36529</v>
      </c>
      <c r="B1424" s="12">
        <v>434.86</v>
      </c>
      <c r="C1424" s="8">
        <v>36529</v>
      </c>
      <c r="D1424" s="18">
        <v>104.87</v>
      </c>
      <c r="E1424" s="15">
        <v>678.74446345492913</v>
      </c>
      <c r="F1424" s="15">
        <v>416.60762887910715</v>
      </c>
      <c r="G1424" s="103">
        <v>36529</v>
      </c>
      <c r="H1424" s="45">
        <f t="shared" si="45"/>
        <v>-0.82999999999998408</v>
      </c>
      <c r="I1424" s="45">
        <f t="shared" si="44"/>
        <v>-0.19050242144643764</v>
      </c>
    </row>
    <row r="1425" spans="1:9" ht="27.7" customHeight="1" thickBot="1" x14ac:dyDescent="0.3">
      <c r="A1425" s="8">
        <v>36530</v>
      </c>
      <c r="B1425" s="12">
        <v>435.8</v>
      </c>
      <c r="C1425" s="8">
        <v>36530</v>
      </c>
      <c r="D1425" s="18">
        <v>105.06</v>
      </c>
      <c r="E1425" s="15">
        <v>680.2116478261006</v>
      </c>
      <c r="F1425" s="15">
        <v>417.52447662957064</v>
      </c>
      <c r="G1425" s="103">
        <v>36530</v>
      </c>
      <c r="H1425" s="45">
        <f t="shared" si="45"/>
        <v>0.93999999999999773</v>
      </c>
      <c r="I1425" s="45">
        <f t="shared" si="44"/>
        <v>0.21616152324886118</v>
      </c>
    </row>
    <row r="1426" spans="1:9" ht="27.7" customHeight="1" thickBot="1" x14ac:dyDescent="0.3">
      <c r="A1426" s="8">
        <v>36531</v>
      </c>
      <c r="B1426" s="12">
        <v>436.25</v>
      </c>
      <c r="C1426" s="8">
        <v>36531</v>
      </c>
      <c r="D1426" s="18">
        <v>104.93</v>
      </c>
      <c r="E1426" s="15">
        <v>680.91402332293796</v>
      </c>
      <c r="F1426" s="15">
        <v>418.26591250294342</v>
      </c>
      <c r="G1426" s="103">
        <v>36531</v>
      </c>
      <c r="H1426" s="45">
        <f t="shared" si="45"/>
        <v>0.44999999999998863</v>
      </c>
      <c r="I1426" s="45">
        <f t="shared" si="44"/>
        <v>0.10325837540155773</v>
      </c>
    </row>
    <row r="1427" spans="1:9" ht="27.7" customHeight="1" thickBot="1" x14ac:dyDescent="0.3">
      <c r="A1427" s="8">
        <v>36532</v>
      </c>
      <c r="B1427" s="12">
        <v>436.92</v>
      </c>
      <c r="C1427" s="8">
        <v>36532</v>
      </c>
      <c r="D1427" s="18">
        <v>105.18</v>
      </c>
      <c r="E1427" s="15">
        <v>681.95978239600709</v>
      </c>
      <c r="F1427" s="15">
        <v>418.59750878612203</v>
      </c>
      <c r="G1427" s="103">
        <v>36532</v>
      </c>
      <c r="H1427" s="45">
        <f t="shared" si="45"/>
        <v>0.67000000000001592</v>
      </c>
      <c r="I1427" s="45">
        <f t="shared" si="44"/>
        <v>0.15358166189112113</v>
      </c>
    </row>
    <row r="1428" spans="1:9" ht="27.7" customHeight="1" thickBot="1" x14ac:dyDescent="0.3">
      <c r="A1428" s="8">
        <v>36535</v>
      </c>
      <c r="B1428" s="12">
        <v>436.86</v>
      </c>
      <c r="C1428" s="8">
        <v>36535</v>
      </c>
      <c r="D1428" s="18">
        <v>105.18</v>
      </c>
      <c r="E1428" s="15">
        <v>682.44961440311567</v>
      </c>
      <c r="F1428" s="15">
        <v>418.8818192913663</v>
      </c>
      <c r="G1428" s="103">
        <v>36535</v>
      </c>
      <c r="H1428" s="45">
        <f t="shared" si="45"/>
        <v>-6.0000000000002274E-2</v>
      </c>
      <c r="I1428" s="45">
        <f t="shared" si="44"/>
        <v>-1.3732491073881322E-2</v>
      </c>
    </row>
    <row r="1429" spans="1:9" ht="27.7" customHeight="1" thickBot="1" x14ac:dyDescent="0.3">
      <c r="A1429" s="8">
        <v>36536</v>
      </c>
      <c r="B1429" s="12">
        <v>438.31</v>
      </c>
      <c r="C1429" s="8">
        <v>36536</v>
      </c>
      <c r="D1429" s="18">
        <v>105.52</v>
      </c>
      <c r="E1429" s="15">
        <v>685.37365484274699</v>
      </c>
      <c r="F1429" s="15">
        <v>420.49596851679888</v>
      </c>
      <c r="G1429" s="103">
        <v>36536</v>
      </c>
      <c r="H1429" s="45">
        <f t="shared" si="45"/>
        <v>1.4499999999999886</v>
      </c>
      <c r="I1429" s="45">
        <f t="shared" si="44"/>
        <v>0.33191411436157775</v>
      </c>
    </row>
    <row r="1430" spans="1:9" ht="27.7" customHeight="1" thickBot="1" x14ac:dyDescent="0.3">
      <c r="A1430" s="8">
        <v>36537</v>
      </c>
      <c r="B1430" s="12">
        <v>438.12</v>
      </c>
      <c r="C1430" s="8">
        <v>36537</v>
      </c>
      <c r="D1430" s="18">
        <v>105.39</v>
      </c>
      <c r="E1430" s="15">
        <v>685.07655691110017</v>
      </c>
      <c r="F1430" s="15">
        <v>420.47779678679723</v>
      </c>
      <c r="G1430" s="103">
        <v>36537</v>
      </c>
      <c r="H1430" s="45">
        <f t="shared" si="45"/>
        <v>-0.18999999999999773</v>
      </c>
      <c r="I1430" s="45">
        <f t="shared" si="44"/>
        <v>-4.3348315119435495E-2</v>
      </c>
    </row>
    <row r="1431" spans="1:9" ht="27.7" customHeight="1" thickBot="1" x14ac:dyDescent="0.3">
      <c r="A1431" s="8">
        <v>36538</v>
      </c>
      <c r="B1431" s="12">
        <v>438.56</v>
      </c>
      <c r="C1431" s="8">
        <v>36538</v>
      </c>
      <c r="D1431" s="18">
        <v>105.42</v>
      </c>
      <c r="E1431" s="15">
        <v>685.76457317386121</v>
      </c>
      <c r="F1431" s="15">
        <v>420.90007887979954</v>
      </c>
      <c r="G1431" s="103">
        <v>36538</v>
      </c>
      <c r="H1431" s="45">
        <f t="shared" si="45"/>
        <v>0.43999999999999773</v>
      </c>
      <c r="I1431" s="45">
        <f t="shared" si="44"/>
        <v>0.10042910618095448</v>
      </c>
    </row>
    <row r="1432" spans="1:9" ht="27.7" customHeight="1" thickBot="1" x14ac:dyDescent="0.3">
      <c r="A1432" s="8">
        <v>36539</v>
      </c>
      <c r="B1432" s="12">
        <v>440.19</v>
      </c>
      <c r="C1432" s="8">
        <v>36539</v>
      </c>
      <c r="D1432" s="18">
        <v>106</v>
      </c>
      <c r="E1432" s="15">
        <v>688.31336069272606</v>
      </c>
      <c r="F1432" s="15">
        <v>422.33252655471046</v>
      </c>
      <c r="G1432" s="103">
        <v>36539</v>
      </c>
      <c r="H1432" s="45">
        <f t="shared" si="45"/>
        <v>1.6299999999999955</v>
      </c>
      <c r="I1432" s="45">
        <f t="shared" si="44"/>
        <v>0.3716709230207943</v>
      </c>
    </row>
    <row r="1433" spans="1:9" ht="27.7" customHeight="1" thickBot="1" x14ac:dyDescent="0.3">
      <c r="A1433" s="8">
        <v>36542</v>
      </c>
      <c r="B1433" s="12">
        <v>438.86</v>
      </c>
      <c r="C1433" s="8">
        <v>36542</v>
      </c>
      <c r="D1433" s="18">
        <v>105.45</v>
      </c>
      <c r="E1433" s="15">
        <v>686.59344697712243</v>
      </c>
      <c r="F1433" s="15">
        <v>420.93877307272203</v>
      </c>
      <c r="G1433" s="103">
        <v>36542</v>
      </c>
      <c r="H1433" s="45">
        <f t="shared" si="45"/>
        <v>-1.3299999999999841</v>
      </c>
      <c r="I1433" s="45">
        <f t="shared" si="44"/>
        <v>-0.30214225675276224</v>
      </c>
    </row>
    <row r="1434" spans="1:9" ht="27.7" customHeight="1" thickBot="1" x14ac:dyDescent="0.3">
      <c r="A1434" s="8">
        <v>36543</v>
      </c>
      <c r="B1434" s="12">
        <v>438.62</v>
      </c>
      <c r="C1434" s="8">
        <v>36543</v>
      </c>
      <c r="D1434" s="18">
        <v>105.31</v>
      </c>
      <c r="E1434" s="15">
        <v>686.21796863032728</v>
      </c>
      <c r="F1434" s="15">
        <v>420.536363195332</v>
      </c>
      <c r="G1434" s="103">
        <v>36543</v>
      </c>
      <c r="H1434" s="45">
        <f t="shared" si="45"/>
        <v>-0.24000000000000909</v>
      </c>
      <c r="I1434" s="45">
        <f t="shared" si="44"/>
        <v>-5.4687143963908558E-2</v>
      </c>
    </row>
    <row r="1435" spans="1:9" ht="27.7" customHeight="1" thickBot="1" x14ac:dyDescent="0.3">
      <c r="A1435" s="8">
        <v>36544</v>
      </c>
      <c r="B1435" s="12">
        <v>437.31</v>
      </c>
      <c r="C1435" s="8">
        <v>36544</v>
      </c>
      <c r="D1435" s="18">
        <v>104.84</v>
      </c>
      <c r="E1435" s="15">
        <v>684.16848265407054</v>
      </c>
      <c r="F1435" s="15">
        <v>419.44388946477113</v>
      </c>
      <c r="G1435" s="103">
        <v>36544</v>
      </c>
      <c r="H1435" s="45">
        <f t="shared" si="45"/>
        <v>-1.3100000000000023</v>
      </c>
      <c r="I1435" s="45">
        <f t="shared" si="44"/>
        <v>-0.29866399161005019</v>
      </c>
    </row>
    <row r="1436" spans="1:9" ht="27.7" customHeight="1" thickBot="1" x14ac:dyDescent="0.3">
      <c r="A1436" s="8">
        <v>36545</v>
      </c>
      <c r="B1436" s="12">
        <v>436.36</v>
      </c>
      <c r="C1436" s="8">
        <v>36545</v>
      </c>
      <c r="D1436" s="18">
        <v>104.81</v>
      </c>
      <c r="E1436" s="15">
        <v>682.68221419800648</v>
      </c>
      <c r="F1436" s="15">
        <v>418.45110452900434</v>
      </c>
      <c r="G1436" s="103">
        <v>36545</v>
      </c>
      <c r="H1436" s="45">
        <f t="shared" si="45"/>
        <v>-0.94999999999998863</v>
      </c>
      <c r="I1436" s="45">
        <f t="shared" si="44"/>
        <v>-0.2172372001554935</v>
      </c>
    </row>
    <row r="1437" spans="1:9" ht="27.7" customHeight="1" thickBot="1" x14ac:dyDescent="0.3">
      <c r="A1437" s="8">
        <v>36549</v>
      </c>
      <c r="B1437" s="12">
        <v>436.84</v>
      </c>
      <c r="C1437" s="8">
        <v>36549</v>
      </c>
      <c r="D1437" s="18">
        <v>105.2</v>
      </c>
      <c r="E1437" s="15">
        <v>683.43317089159666</v>
      </c>
      <c r="F1437" s="15">
        <v>418.51975218211999</v>
      </c>
      <c r="G1437" s="103">
        <v>36549</v>
      </c>
      <c r="H1437" s="45">
        <f t="shared" si="45"/>
        <v>0.47999999999996135</v>
      </c>
      <c r="I1437" s="45">
        <f t="shared" si="44"/>
        <v>0.11000091667429676</v>
      </c>
    </row>
    <row r="1438" spans="1:9" ht="27.7" customHeight="1" thickBot="1" x14ac:dyDescent="0.3">
      <c r="A1438" s="8">
        <v>36550</v>
      </c>
      <c r="B1438" s="12">
        <v>437.02</v>
      </c>
      <c r="C1438" s="8">
        <v>36550</v>
      </c>
      <c r="D1438" s="27">
        <v>105.22</v>
      </c>
      <c r="E1438" s="15">
        <v>683.71477965169311</v>
      </c>
      <c r="F1438" s="15">
        <v>419.00232876664091</v>
      </c>
      <c r="G1438" s="103">
        <v>36550</v>
      </c>
      <c r="H1438" s="45">
        <f t="shared" si="45"/>
        <v>0.18000000000000682</v>
      </c>
      <c r="I1438" s="45">
        <f t="shared" si="44"/>
        <v>4.1205017855509306E-2</v>
      </c>
    </row>
    <row r="1439" spans="1:9" ht="27.7" customHeight="1" thickBot="1" x14ac:dyDescent="0.3">
      <c r="A1439" s="8">
        <v>36551</v>
      </c>
      <c r="B1439" s="12">
        <v>437.2</v>
      </c>
      <c r="C1439" s="8">
        <v>36551</v>
      </c>
      <c r="D1439" s="27">
        <v>105.35</v>
      </c>
      <c r="E1439" s="15">
        <v>683.99638841178955</v>
      </c>
      <c r="F1439" s="15">
        <v>419.01155922254156</v>
      </c>
      <c r="G1439" s="103">
        <v>36551</v>
      </c>
      <c r="H1439" s="45">
        <f t="shared" si="45"/>
        <v>0.18000000000000682</v>
      </c>
      <c r="I1439" s="45">
        <f t="shared" si="44"/>
        <v>4.1188046313671421E-2</v>
      </c>
    </row>
    <row r="1440" spans="1:9" ht="27.7" customHeight="1" thickBot="1" x14ac:dyDescent="0.3">
      <c r="A1440" s="8">
        <v>36552</v>
      </c>
      <c r="B1440" s="12">
        <v>436.53</v>
      </c>
      <c r="C1440" s="8">
        <v>36552</v>
      </c>
      <c r="D1440" s="18">
        <v>105.17</v>
      </c>
      <c r="E1440" s="15">
        <v>682.94817802698651</v>
      </c>
      <c r="F1440" s="15">
        <v>418.15759505905589</v>
      </c>
      <c r="G1440" s="103">
        <v>36552</v>
      </c>
      <c r="H1440" s="45">
        <f t="shared" si="45"/>
        <v>-0.67000000000001592</v>
      </c>
      <c r="I1440" s="45">
        <f t="shared" si="44"/>
        <v>-0.1532479414455663</v>
      </c>
    </row>
    <row r="1441" spans="1:9" ht="27.7" customHeight="1" thickBot="1" x14ac:dyDescent="0.3">
      <c r="A1441" s="8">
        <v>36553</v>
      </c>
      <c r="B1441" s="12">
        <v>435.6</v>
      </c>
      <c r="C1441" s="8">
        <v>36553</v>
      </c>
      <c r="D1441" s="18">
        <v>104.65</v>
      </c>
      <c r="E1441" s="15">
        <v>681.4931994331555</v>
      </c>
      <c r="F1441" s="15">
        <v>416.68085393474257</v>
      </c>
      <c r="G1441" s="103">
        <v>36553</v>
      </c>
      <c r="H1441" s="45">
        <f t="shared" si="45"/>
        <v>-0.92999999999994998</v>
      </c>
      <c r="I1441" s="45">
        <f t="shared" si="44"/>
        <v>-0.21304377705998442</v>
      </c>
    </row>
    <row r="1442" spans="1:9" ht="27.7" customHeight="1" thickBot="1" x14ac:dyDescent="0.3">
      <c r="A1442" s="8">
        <v>36556</v>
      </c>
      <c r="B1442" s="12">
        <v>435.26</v>
      </c>
      <c r="C1442" s="8">
        <v>36556</v>
      </c>
      <c r="D1442" s="18">
        <v>104.5</v>
      </c>
      <c r="E1442" s="15">
        <v>680.96127177519566</v>
      </c>
      <c r="F1442" s="15">
        <v>416.03037598447258</v>
      </c>
      <c r="G1442" s="103">
        <v>36556</v>
      </c>
      <c r="H1442" s="45">
        <f t="shared" si="45"/>
        <v>-0.34000000000003183</v>
      </c>
      <c r="I1442" s="45">
        <f t="shared" si="44"/>
        <v>-7.8053259871448982E-2</v>
      </c>
    </row>
    <row r="1443" spans="1:9" ht="27.7" customHeight="1" thickBot="1" x14ac:dyDescent="0.3">
      <c r="A1443" s="8">
        <v>36557</v>
      </c>
      <c r="B1443" s="12">
        <v>435.71</v>
      </c>
      <c r="C1443" s="8">
        <v>36557</v>
      </c>
      <c r="D1443" s="18">
        <v>104.71</v>
      </c>
      <c r="E1443" s="15">
        <v>681.6652936754366</v>
      </c>
      <c r="F1443" s="15">
        <v>416.13219019831763</v>
      </c>
      <c r="G1443" s="103">
        <v>36557</v>
      </c>
      <c r="H1443" s="45">
        <f t="shared" si="45"/>
        <v>0.44999999999998863</v>
      </c>
      <c r="I1443" s="45">
        <f t="shared" si="44"/>
        <v>0.1033864816431532</v>
      </c>
    </row>
    <row r="1444" spans="1:9" ht="27.7" customHeight="1" thickBot="1" x14ac:dyDescent="0.3">
      <c r="A1444" s="8">
        <v>36558</v>
      </c>
      <c r="B1444" s="12">
        <v>435.34</v>
      </c>
      <c r="C1444" s="8">
        <v>36558</v>
      </c>
      <c r="D1444" s="18">
        <v>104.56</v>
      </c>
      <c r="E1444" s="15">
        <v>681.08643122412741</v>
      </c>
      <c r="F1444" s="15">
        <v>415.77881545279098</v>
      </c>
      <c r="G1444" s="103">
        <v>36558</v>
      </c>
      <c r="H1444" s="45">
        <f t="shared" si="45"/>
        <v>-0.37000000000000455</v>
      </c>
      <c r="I1444" s="45">
        <f t="shared" si="44"/>
        <v>-8.4918868054440932E-2</v>
      </c>
    </row>
    <row r="1445" spans="1:9" ht="27.7" customHeight="1" thickBot="1" x14ac:dyDescent="0.3">
      <c r="A1445" s="8">
        <v>36559</v>
      </c>
      <c r="B1445" s="12">
        <v>434.96</v>
      </c>
      <c r="C1445" s="8">
        <v>36559</v>
      </c>
      <c r="D1445" s="18">
        <v>104.51</v>
      </c>
      <c r="E1445" s="15">
        <v>680.49192384170181</v>
      </c>
      <c r="F1445" s="15">
        <v>415.51270514904104</v>
      </c>
      <c r="G1445" s="103">
        <v>36559</v>
      </c>
      <c r="H1445" s="45">
        <f t="shared" si="45"/>
        <v>-0.37999999999999545</v>
      </c>
      <c r="I1445" s="45">
        <f t="shared" si="44"/>
        <v>-8.7288096660080736E-2</v>
      </c>
    </row>
    <row r="1446" spans="1:9" ht="27.7" customHeight="1" thickBot="1" x14ac:dyDescent="0.3">
      <c r="A1446" s="8">
        <v>36560</v>
      </c>
      <c r="B1446" s="12">
        <v>434.94</v>
      </c>
      <c r="C1446" s="8">
        <v>36560</v>
      </c>
      <c r="D1446" s="18">
        <v>104.47</v>
      </c>
      <c r="E1446" s="15">
        <v>680.46063397946887</v>
      </c>
      <c r="F1446" s="15">
        <v>415.81986052926732</v>
      </c>
      <c r="G1446" s="103">
        <v>36560</v>
      </c>
      <c r="H1446" s="45">
        <f t="shared" si="45"/>
        <v>-1.999999999998181E-2</v>
      </c>
      <c r="I1446" s="45">
        <f t="shared" si="44"/>
        <v>-4.5981239654179261E-3</v>
      </c>
    </row>
    <row r="1447" spans="1:9" ht="27.7" customHeight="1" thickBot="1" x14ac:dyDescent="0.3">
      <c r="A1447" s="8">
        <v>36563</v>
      </c>
      <c r="B1447" s="12">
        <v>434.69</v>
      </c>
      <c r="C1447" s="8">
        <v>36563</v>
      </c>
      <c r="D1447" s="18">
        <v>104.32</v>
      </c>
      <c r="E1447" s="15">
        <v>680.06951070155731</v>
      </c>
      <c r="F1447" s="15">
        <v>415.37094255619087</v>
      </c>
      <c r="G1447" s="103">
        <v>36563</v>
      </c>
      <c r="H1447" s="45">
        <f t="shared" si="45"/>
        <v>-0.25</v>
      </c>
      <c r="I1447" s="45">
        <f t="shared" si="44"/>
        <v>-5.7479192532303311E-2</v>
      </c>
    </row>
    <row r="1448" spans="1:9" ht="27.7" customHeight="1" thickBot="1" x14ac:dyDescent="0.3">
      <c r="A1448" s="8">
        <v>36564</v>
      </c>
      <c r="B1448" s="12">
        <v>435.25</v>
      </c>
      <c r="C1448" s="8">
        <v>36564</v>
      </c>
      <c r="D1448" s="18">
        <v>104.36</v>
      </c>
      <c r="E1448" s="15">
        <v>680.94562684407936</v>
      </c>
      <c r="F1448" s="15">
        <v>415.98686705976905</v>
      </c>
      <c r="G1448" s="103">
        <v>36564</v>
      </c>
      <c r="H1448" s="45">
        <f t="shared" si="45"/>
        <v>0.56000000000000227</v>
      </c>
      <c r="I1448" s="45">
        <f t="shared" si="44"/>
        <v>0.12882744024477266</v>
      </c>
    </row>
    <row r="1449" spans="1:9" ht="27.7" customHeight="1" thickBot="1" x14ac:dyDescent="0.3">
      <c r="A1449" s="8">
        <v>36565</v>
      </c>
      <c r="B1449" s="12">
        <v>435.68</v>
      </c>
      <c r="C1449" s="8">
        <v>36565</v>
      </c>
      <c r="D1449" s="18">
        <v>104.54</v>
      </c>
      <c r="E1449" s="15">
        <v>681.61835888208725</v>
      </c>
      <c r="F1449" s="15">
        <v>416.39945445180064</v>
      </c>
      <c r="G1449" s="103">
        <v>36565</v>
      </c>
      <c r="H1449" s="45">
        <f t="shared" si="45"/>
        <v>0.43000000000000682</v>
      </c>
      <c r="I1449" s="45">
        <f t="shared" si="44"/>
        <v>9.8793796668582831E-2</v>
      </c>
    </row>
    <row r="1450" spans="1:9" ht="27.7" customHeight="1" thickBot="1" x14ac:dyDescent="0.3">
      <c r="A1450" s="8">
        <v>36566</v>
      </c>
      <c r="B1450" s="12">
        <v>435.83</v>
      </c>
      <c r="C1450" s="8">
        <v>36566</v>
      </c>
      <c r="D1450" s="27">
        <v>104.65</v>
      </c>
      <c r="E1450" s="15">
        <v>681.85303284883423</v>
      </c>
      <c r="F1450" s="15">
        <v>416.54281636459854</v>
      </c>
      <c r="G1450" s="103">
        <v>36566</v>
      </c>
      <c r="H1450" s="45">
        <f t="shared" si="45"/>
        <v>0.14999999999997726</v>
      </c>
      <c r="I1450" s="45">
        <f t="shared" si="44"/>
        <v>3.4428938670578696E-2</v>
      </c>
    </row>
    <row r="1451" spans="1:9" ht="27.7" customHeight="1" thickBot="1" x14ac:dyDescent="0.3">
      <c r="A1451" s="8">
        <v>36567</v>
      </c>
      <c r="B1451" s="12">
        <v>435.09</v>
      </c>
      <c r="C1451" s="8">
        <v>36567</v>
      </c>
      <c r="D1451" s="18">
        <v>104.43</v>
      </c>
      <c r="E1451" s="15">
        <v>680.69530794621585</v>
      </c>
      <c r="F1451" s="15">
        <v>415.81778916030368</v>
      </c>
      <c r="G1451" s="103">
        <v>36567</v>
      </c>
      <c r="H1451" s="45">
        <f t="shared" si="45"/>
        <v>-0.74000000000000909</v>
      </c>
      <c r="I1451" s="45">
        <f t="shared" si="44"/>
        <v>-0.16979097354473283</v>
      </c>
    </row>
    <row r="1452" spans="1:9" ht="27.7" customHeight="1" thickBot="1" x14ac:dyDescent="0.3">
      <c r="A1452" s="8">
        <v>36570</v>
      </c>
      <c r="B1452" s="12">
        <v>434.3</v>
      </c>
      <c r="C1452" s="8">
        <v>36570</v>
      </c>
      <c r="D1452" s="27">
        <v>104.09</v>
      </c>
      <c r="E1452" s="15">
        <v>679.45935838801529</v>
      </c>
      <c r="F1452" s="15">
        <v>415.06278202744238</v>
      </c>
      <c r="G1452" s="103">
        <v>36570</v>
      </c>
      <c r="H1452" s="45">
        <f t="shared" si="45"/>
        <v>-0.78999999999996362</v>
      </c>
      <c r="I1452" s="45">
        <f t="shared" si="44"/>
        <v>-0.18157162885838876</v>
      </c>
    </row>
    <row r="1453" spans="1:9" ht="27.7" customHeight="1" thickBot="1" x14ac:dyDescent="0.3">
      <c r="A1453" s="8">
        <v>36572</v>
      </c>
      <c r="B1453" s="12">
        <v>434.37</v>
      </c>
      <c r="C1453" s="8">
        <v>36572</v>
      </c>
      <c r="D1453" s="18">
        <v>104.08</v>
      </c>
      <c r="E1453" s="15">
        <v>679.56887290583052</v>
      </c>
      <c r="F1453" s="15">
        <v>414.85562264636104</v>
      </c>
      <c r="G1453" s="103">
        <v>36572</v>
      </c>
      <c r="H1453" s="45">
        <f t="shared" si="45"/>
        <v>6.9999999999993179E-2</v>
      </c>
      <c r="I1453" s="45">
        <f t="shared" si="44"/>
        <v>1.6117890858851756E-2</v>
      </c>
    </row>
    <row r="1454" spans="1:9" ht="27.7" customHeight="1" thickBot="1" x14ac:dyDescent="0.3">
      <c r="A1454" s="8">
        <v>36573</v>
      </c>
      <c r="B1454" s="12">
        <v>432.47</v>
      </c>
      <c r="C1454" s="8">
        <v>36573</v>
      </c>
      <c r="D1454" s="18">
        <v>103.86</v>
      </c>
      <c r="E1454" s="15">
        <v>676.5963359937025</v>
      </c>
      <c r="F1454" s="15">
        <v>413.04098148093055</v>
      </c>
      <c r="G1454" s="103">
        <v>36573</v>
      </c>
      <c r="H1454" s="45">
        <f t="shared" si="45"/>
        <v>-1.8999999999999773</v>
      </c>
      <c r="I1454" s="45">
        <f t="shared" si="44"/>
        <v>-0.4374151069364775</v>
      </c>
    </row>
    <row r="1455" spans="1:9" ht="27.7" customHeight="1" thickBot="1" x14ac:dyDescent="0.3">
      <c r="A1455" s="8">
        <v>36574</v>
      </c>
      <c r="B1455" s="12">
        <v>433.68</v>
      </c>
      <c r="C1455" s="8">
        <v>36574</v>
      </c>
      <c r="D1455" s="18">
        <v>104.33</v>
      </c>
      <c r="E1455" s="15">
        <v>678.48937265879454</v>
      </c>
      <c r="F1455" s="15">
        <v>414.18053713720815</v>
      </c>
      <c r="G1455" s="103">
        <v>36574</v>
      </c>
      <c r="H1455" s="45">
        <f t="shared" si="45"/>
        <v>1.2099999999999795</v>
      </c>
      <c r="I1455" s="45">
        <f t="shared" si="44"/>
        <v>0.27978819340069355</v>
      </c>
    </row>
    <row r="1456" spans="1:9" ht="27.7" customHeight="1" thickBot="1" x14ac:dyDescent="0.3">
      <c r="A1456" s="8">
        <v>36577</v>
      </c>
      <c r="B1456" s="12">
        <v>433.13</v>
      </c>
      <c r="C1456" s="8">
        <v>36577</v>
      </c>
      <c r="D1456" s="18">
        <v>104.02</v>
      </c>
      <c r="E1456" s="15">
        <v>677.62890144738901</v>
      </c>
      <c r="F1456" s="15">
        <v>413.63920407386212</v>
      </c>
      <c r="G1456" s="103">
        <v>36577</v>
      </c>
      <c r="H1456" s="45">
        <f t="shared" si="45"/>
        <v>-0.55000000000001137</v>
      </c>
      <c r="I1456" s="45">
        <f t="shared" si="44"/>
        <v>-0.12682161962737765</v>
      </c>
    </row>
    <row r="1457" spans="1:9" ht="27.7" customHeight="1" thickBot="1" x14ac:dyDescent="0.3">
      <c r="A1457" s="8">
        <v>36578</v>
      </c>
      <c r="B1457" s="12">
        <v>433.16</v>
      </c>
      <c r="C1457" s="8">
        <v>36578</v>
      </c>
      <c r="D1457" s="18">
        <v>104.02</v>
      </c>
      <c r="E1457" s="15">
        <v>677.67583624073848</v>
      </c>
      <c r="F1457" s="15">
        <v>413.66785407760756</v>
      </c>
      <c r="G1457" s="103">
        <v>36578</v>
      </c>
      <c r="H1457" s="45">
        <f t="shared" si="45"/>
        <v>3.0000000000029559E-2</v>
      </c>
      <c r="I1457" s="45">
        <f t="shared" si="44"/>
        <v>6.9263269688152659E-3</v>
      </c>
    </row>
    <row r="1458" spans="1:9" ht="27.7" customHeight="1" thickBot="1" x14ac:dyDescent="0.3">
      <c r="A1458" s="8">
        <v>36579</v>
      </c>
      <c r="B1458" s="12">
        <v>432.3</v>
      </c>
      <c r="C1458" s="8">
        <v>36579</v>
      </c>
      <c r="D1458" s="18">
        <v>103.68</v>
      </c>
      <c r="E1458" s="15">
        <v>676.33037216472258</v>
      </c>
      <c r="F1458" s="15">
        <v>413.00692819437882</v>
      </c>
      <c r="G1458" s="103">
        <v>36579</v>
      </c>
      <c r="H1458" s="45">
        <f t="shared" si="45"/>
        <v>-0.86000000000001364</v>
      </c>
      <c r="I1458" s="45">
        <f t="shared" si="44"/>
        <v>-0.19854095484347897</v>
      </c>
    </row>
    <row r="1459" spans="1:9" ht="27.7" customHeight="1" thickBot="1" x14ac:dyDescent="0.3">
      <c r="A1459" s="8">
        <v>36580</v>
      </c>
      <c r="B1459" s="12">
        <v>428.89</v>
      </c>
      <c r="C1459" s="8">
        <v>36580</v>
      </c>
      <c r="D1459" s="18">
        <v>102.26</v>
      </c>
      <c r="E1459" s="15">
        <v>670.99545065400844</v>
      </c>
      <c r="F1459" s="15">
        <v>409.74911273025009</v>
      </c>
      <c r="G1459" s="103">
        <v>36580</v>
      </c>
      <c r="H1459" s="45">
        <f t="shared" si="45"/>
        <v>-3.410000000000025</v>
      </c>
      <c r="I1459" s="45">
        <f t="shared" si="44"/>
        <v>-0.78880407124682517</v>
      </c>
    </row>
    <row r="1460" spans="1:9" ht="27.7" customHeight="1" thickBot="1" x14ac:dyDescent="0.3">
      <c r="A1460" s="8">
        <v>36581</v>
      </c>
      <c r="B1460" s="12">
        <v>428.03</v>
      </c>
      <c r="C1460" s="8">
        <v>36581</v>
      </c>
      <c r="D1460" s="18">
        <v>102.07</v>
      </c>
      <c r="E1460" s="15">
        <v>669.64998657799254</v>
      </c>
      <c r="F1460" s="15">
        <v>408.76870343715569</v>
      </c>
      <c r="G1460" s="103">
        <v>36581</v>
      </c>
      <c r="H1460" s="45">
        <f t="shared" si="45"/>
        <v>-0.86000000000001364</v>
      </c>
      <c r="I1460" s="45">
        <f t="shared" si="44"/>
        <v>-0.20051761523934195</v>
      </c>
    </row>
    <row r="1461" spans="1:9" ht="27.7" customHeight="1" thickBot="1" x14ac:dyDescent="0.3">
      <c r="A1461" s="8">
        <v>36584</v>
      </c>
      <c r="B1461" s="12">
        <v>427.25</v>
      </c>
      <c r="C1461" s="8">
        <v>36584</v>
      </c>
      <c r="D1461" s="18">
        <v>101.73</v>
      </c>
      <c r="E1461" s="15">
        <v>668.42968195090839</v>
      </c>
      <c r="F1461" s="15">
        <v>407.26313138616933</v>
      </c>
      <c r="G1461" s="103">
        <v>36584</v>
      </c>
      <c r="H1461" s="45">
        <f t="shared" si="45"/>
        <v>-0.77999999999997272</v>
      </c>
      <c r="I1461" s="45">
        <f t="shared" si="44"/>
        <v>-0.18223021750811222</v>
      </c>
    </row>
    <row r="1462" spans="1:9" ht="27.7" customHeight="1" thickBot="1" x14ac:dyDescent="0.3">
      <c r="A1462" s="8">
        <v>36585</v>
      </c>
      <c r="B1462" s="12">
        <v>427.46</v>
      </c>
      <c r="C1462" s="8">
        <v>36585</v>
      </c>
      <c r="D1462" s="18">
        <v>101.77</v>
      </c>
      <c r="E1462" s="15">
        <v>668.75822550435407</v>
      </c>
      <c r="F1462" s="15">
        <v>407.73195979368609</v>
      </c>
      <c r="G1462" s="103">
        <v>36585</v>
      </c>
      <c r="H1462" s="45">
        <f t="shared" si="45"/>
        <v>0.20999999999997954</v>
      </c>
      <c r="I1462" s="45">
        <f t="shared" si="44"/>
        <v>4.915155061438959E-2</v>
      </c>
    </row>
    <row r="1463" spans="1:9" ht="27.7" customHeight="1" thickBot="1" x14ac:dyDescent="0.3">
      <c r="A1463" s="8">
        <v>36586</v>
      </c>
      <c r="B1463" s="12">
        <v>427.05</v>
      </c>
      <c r="C1463" s="8">
        <v>36586</v>
      </c>
      <c r="D1463" s="18">
        <v>101.77</v>
      </c>
      <c r="E1463" s="15">
        <v>668.11678332857912</v>
      </c>
      <c r="F1463" s="15">
        <v>407.19874670160897</v>
      </c>
      <c r="G1463" s="103">
        <v>36586</v>
      </c>
      <c r="H1463" s="45">
        <f t="shared" si="45"/>
        <v>-0.40999999999996817</v>
      </c>
      <c r="I1463" s="45">
        <f t="shared" si="44"/>
        <v>-9.5915407289563506E-2</v>
      </c>
    </row>
    <row r="1464" spans="1:9" ht="27.7" customHeight="1" thickBot="1" x14ac:dyDescent="0.3">
      <c r="A1464" s="8">
        <v>36587</v>
      </c>
      <c r="B1464" s="12">
        <v>426.85</v>
      </c>
      <c r="C1464" s="8">
        <v>36587</v>
      </c>
      <c r="D1464" s="18">
        <v>101.77</v>
      </c>
      <c r="E1464" s="15">
        <v>667.80388470624985</v>
      </c>
      <c r="F1464" s="15">
        <v>407.32388671709111</v>
      </c>
      <c r="G1464" s="103">
        <v>36587</v>
      </c>
      <c r="H1464" s="45">
        <f t="shared" si="45"/>
        <v>-0.19999999999998863</v>
      </c>
      <c r="I1464" s="45">
        <f t="shared" si="44"/>
        <v>-4.683292354524965E-2</v>
      </c>
    </row>
    <row r="1465" spans="1:9" ht="27.7" customHeight="1" thickBot="1" x14ac:dyDescent="0.3">
      <c r="A1465" s="8">
        <v>36588</v>
      </c>
      <c r="B1465" s="12">
        <v>428.94</v>
      </c>
      <c r="C1465" s="8">
        <v>36588</v>
      </c>
      <c r="D1465" s="18">
        <v>102.57</v>
      </c>
      <c r="E1465" s="15">
        <v>671.07367530959073</v>
      </c>
      <c r="F1465" s="15">
        <v>408.99771937606192</v>
      </c>
      <c r="G1465" s="103">
        <v>36588</v>
      </c>
      <c r="H1465" s="45">
        <f t="shared" si="45"/>
        <v>2.089999999999975</v>
      </c>
      <c r="I1465" s="45">
        <f t="shared" si="44"/>
        <v>0.48963336066533319</v>
      </c>
    </row>
    <row r="1466" spans="1:9" ht="27.7" customHeight="1" thickBot="1" x14ac:dyDescent="0.3">
      <c r="A1466" s="8">
        <v>36591</v>
      </c>
      <c r="B1466" s="12">
        <v>428.35</v>
      </c>
      <c r="C1466" s="8">
        <v>36591</v>
      </c>
      <c r="D1466" s="18">
        <v>102.33</v>
      </c>
      <c r="E1466" s="15">
        <v>670.15062437371944</v>
      </c>
      <c r="F1466" s="15">
        <v>408.2926833251247</v>
      </c>
      <c r="G1466" s="103">
        <v>36591</v>
      </c>
      <c r="H1466" s="45">
        <f t="shared" si="45"/>
        <v>-0.58999999999997499</v>
      </c>
      <c r="I1466" s="45">
        <f t="shared" si="44"/>
        <v>-0.13754837506410569</v>
      </c>
    </row>
    <row r="1467" spans="1:9" ht="27.7" customHeight="1" thickBot="1" x14ac:dyDescent="0.3">
      <c r="A1467" s="8">
        <v>36592</v>
      </c>
      <c r="B1467" s="12">
        <v>428.97</v>
      </c>
      <c r="C1467" s="8">
        <v>36592</v>
      </c>
      <c r="D1467" s="18">
        <v>102.49</v>
      </c>
      <c r="E1467" s="15">
        <v>671.12061010294019</v>
      </c>
      <c r="F1467" s="15">
        <v>408.85196058046114</v>
      </c>
      <c r="G1467" s="103">
        <v>36592</v>
      </c>
      <c r="H1467" s="45">
        <f t="shared" si="45"/>
        <v>0.62000000000000455</v>
      </c>
      <c r="I1467" s="45">
        <f t="shared" si="44"/>
        <v>0.14474144974903808</v>
      </c>
    </row>
    <row r="1468" spans="1:9" ht="27.7" customHeight="1" thickBot="1" x14ac:dyDescent="0.3">
      <c r="A1468" s="8">
        <v>36593</v>
      </c>
      <c r="B1468" s="12">
        <v>427.77</v>
      </c>
      <c r="C1468" s="8">
        <v>36593</v>
      </c>
      <c r="D1468" s="18">
        <v>102.03</v>
      </c>
      <c r="E1468" s="15">
        <v>669.24321836896445</v>
      </c>
      <c r="F1468" s="15">
        <v>407.72403955974579</v>
      </c>
      <c r="G1468" s="103">
        <v>36593</v>
      </c>
      <c r="H1468" s="45">
        <f t="shared" si="45"/>
        <v>-1.2000000000000455</v>
      </c>
      <c r="I1468" s="45">
        <f t="shared" si="44"/>
        <v>-0.27973984194699986</v>
      </c>
    </row>
    <row r="1469" spans="1:9" ht="27.7" customHeight="1" thickBot="1" x14ac:dyDescent="0.3">
      <c r="A1469" s="8">
        <v>36594</v>
      </c>
      <c r="B1469" s="12">
        <v>427.81</v>
      </c>
      <c r="C1469" s="8">
        <v>36594</v>
      </c>
      <c r="D1469" s="18">
        <v>102.07</v>
      </c>
      <c r="E1469" s="15">
        <v>669.30579809343033</v>
      </c>
      <c r="F1469" s="15">
        <v>407.88862748706049</v>
      </c>
      <c r="G1469" s="103">
        <v>36594</v>
      </c>
      <c r="H1469" s="45">
        <f t="shared" si="45"/>
        <v>4.0000000000020464E-2</v>
      </c>
      <c r="I1469" s="45">
        <f t="shared" si="44"/>
        <v>9.3508193655516894E-3</v>
      </c>
    </row>
    <row r="1470" spans="1:9" ht="27.7" customHeight="1" thickBot="1" x14ac:dyDescent="0.3">
      <c r="A1470" s="8">
        <v>36595</v>
      </c>
      <c r="B1470" s="12">
        <v>425.86</v>
      </c>
      <c r="C1470" s="8">
        <v>36595</v>
      </c>
      <c r="D1470" s="18">
        <v>101.36</v>
      </c>
      <c r="E1470" s="15">
        <v>666.2550365257199</v>
      </c>
      <c r="F1470" s="15">
        <v>406.07665842836218</v>
      </c>
      <c r="G1470" s="103">
        <v>36595</v>
      </c>
      <c r="H1470" s="45">
        <f t="shared" si="45"/>
        <v>-1.9499999999999886</v>
      </c>
      <c r="I1470" s="45">
        <f t="shared" si="44"/>
        <v>-0.45580982211729237</v>
      </c>
    </row>
    <row r="1471" spans="1:9" ht="27.7" customHeight="1" thickBot="1" x14ac:dyDescent="0.3">
      <c r="A1471" s="8">
        <v>36598</v>
      </c>
      <c r="B1471" s="12">
        <v>424.83</v>
      </c>
      <c r="C1471" s="8">
        <v>36598</v>
      </c>
      <c r="D1471" s="18">
        <v>101.12</v>
      </c>
      <c r="E1471" s="15">
        <v>664.64360862072408</v>
      </c>
      <c r="F1471" s="15">
        <v>405.0945071152986</v>
      </c>
      <c r="G1471" s="103">
        <v>36598</v>
      </c>
      <c r="H1471" s="45">
        <f t="shared" si="45"/>
        <v>-1.0300000000000296</v>
      </c>
      <c r="I1471" s="45">
        <f t="shared" si="44"/>
        <v>-0.24186352322360152</v>
      </c>
    </row>
    <row r="1472" spans="1:9" ht="27.7" customHeight="1" thickBot="1" x14ac:dyDescent="0.3">
      <c r="A1472" s="8">
        <v>36599</v>
      </c>
      <c r="B1472" s="12">
        <v>424.07</v>
      </c>
      <c r="C1472" s="8">
        <v>36599</v>
      </c>
      <c r="D1472" s="18">
        <v>100.91</v>
      </c>
      <c r="E1472" s="15">
        <v>663.45459385587287</v>
      </c>
      <c r="F1472" s="15">
        <v>404.54234573578685</v>
      </c>
      <c r="G1472" s="103">
        <v>36599</v>
      </c>
      <c r="H1472" s="45">
        <f t="shared" si="45"/>
        <v>-0.75999999999999091</v>
      </c>
      <c r="I1472" s="45">
        <f t="shared" si="44"/>
        <v>-0.17889508744674126</v>
      </c>
    </row>
    <row r="1473" spans="1:9" ht="27.7" customHeight="1" thickBot="1" x14ac:dyDescent="0.3">
      <c r="A1473" s="8">
        <v>36600</v>
      </c>
      <c r="B1473" s="12">
        <v>423.42</v>
      </c>
      <c r="C1473" s="8">
        <v>36600</v>
      </c>
      <c r="D1473" s="18">
        <v>100.68</v>
      </c>
      <c r="E1473" s="15">
        <v>662.58202069717879</v>
      </c>
      <c r="F1473" s="15">
        <v>404.01029305921605</v>
      </c>
      <c r="G1473" s="103">
        <v>36600</v>
      </c>
      <c r="H1473" s="45">
        <f t="shared" si="45"/>
        <v>-0.64999999999997726</v>
      </c>
      <c r="I1473" s="45">
        <f t="shared" si="44"/>
        <v>-0.1532765816964127</v>
      </c>
    </row>
    <row r="1474" spans="1:9" ht="27.7" customHeight="1" thickBot="1" x14ac:dyDescent="0.3">
      <c r="A1474" s="8">
        <v>36601</v>
      </c>
      <c r="B1474" s="12">
        <v>423.18</v>
      </c>
      <c r="C1474" s="8">
        <v>36601</v>
      </c>
      <c r="D1474" s="18">
        <v>100.65</v>
      </c>
      <c r="E1474" s="15">
        <v>662.30203236643592</v>
      </c>
      <c r="F1474" s="15">
        <v>403.83956979172149</v>
      </c>
      <c r="G1474" s="103">
        <v>36601</v>
      </c>
      <c r="H1474" s="45">
        <f t="shared" si="45"/>
        <v>-0.24000000000000909</v>
      </c>
      <c r="I1474" s="45">
        <f t="shared" si="44"/>
        <v>-5.6681309338247859E-2</v>
      </c>
    </row>
    <row r="1475" spans="1:9" ht="27.7" customHeight="1" thickBot="1" x14ac:dyDescent="0.3">
      <c r="A1475" s="8">
        <v>36602</v>
      </c>
      <c r="B1475" s="12">
        <v>422.47</v>
      </c>
      <c r="C1475" s="8">
        <v>36602</v>
      </c>
      <c r="D1475" s="13">
        <v>100.42</v>
      </c>
      <c r="E1475" s="15">
        <v>661.19083986447413</v>
      </c>
      <c r="F1475" s="15">
        <v>403.16201864433242</v>
      </c>
      <c r="G1475" s="103">
        <v>36602</v>
      </c>
      <c r="H1475" s="45">
        <f t="shared" si="45"/>
        <v>-0.70999999999997954</v>
      </c>
      <c r="I1475" s="45">
        <f t="shared" si="44"/>
        <v>-0.16777730516564571</v>
      </c>
    </row>
    <row r="1476" spans="1:9" ht="27.7" customHeight="1" thickBot="1" x14ac:dyDescent="0.3">
      <c r="A1476" s="8">
        <v>36605</v>
      </c>
      <c r="B1476" s="12">
        <v>420.4</v>
      </c>
      <c r="C1476" s="8">
        <v>36605</v>
      </c>
      <c r="D1476" s="13">
        <v>99.8</v>
      </c>
      <c r="E1476" s="15">
        <v>657.9511659503039</v>
      </c>
      <c r="F1476" s="15">
        <v>401.17106232017596</v>
      </c>
      <c r="G1476" s="103">
        <v>36605</v>
      </c>
      <c r="H1476" s="45">
        <f t="shared" si="45"/>
        <v>-2.07000000000005</v>
      </c>
      <c r="I1476" s="45">
        <f t="shared" si="44"/>
        <v>-0.48997561957063218</v>
      </c>
    </row>
    <row r="1477" spans="1:9" ht="27.7" customHeight="1" thickBot="1" x14ac:dyDescent="0.3">
      <c r="A1477" s="8">
        <v>36606</v>
      </c>
      <c r="B1477" s="12">
        <v>419.03</v>
      </c>
      <c r="C1477" s="8">
        <v>36606</v>
      </c>
      <c r="D1477" s="13">
        <v>99.63</v>
      </c>
      <c r="E1477" s="15">
        <v>655.80703393947624</v>
      </c>
      <c r="F1477" s="15">
        <v>399.86372560424195</v>
      </c>
      <c r="G1477" s="103">
        <v>36606</v>
      </c>
      <c r="H1477" s="45">
        <f t="shared" si="45"/>
        <v>-1.3700000000000045</v>
      </c>
      <c r="I1477" s="45">
        <f t="shared" si="44"/>
        <v>-0.32588011417697538</v>
      </c>
    </row>
    <row r="1478" spans="1:9" ht="27.7" customHeight="1" thickBot="1" x14ac:dyDescent="0.3">
      <c r="A1478" s="8">
        <v>36607</v>
      </c>
      <c r="B1478" s="12">
        <v>417.72</v>
      </c>
      <c r="C1478" s="8">
        <v>36607</v>
      </c>
      <c r="D1478" s="13">
        <v>99.26</v>
      </c>
      <c r="E1478" s="15">
        <v>653.75680552036386</v>
      </c>
      <c r="F1478" s="15">
        <v>398.30466563755203</v>
      </c>
      <c r="G1478" s="103">
        <v>36607</v>
      </c>
      <c r="H1478" s="45">
        <f t="shared" si="45"/>
        <v>-1.3099999999999454</v>
      </c>
      <c r="I1478" s="45">
        <f t="shared" si="44"/>
        <v>-0.31262678089872931</v>
      </c>
    </row>
    <row r="1479" spans="1:9" ht="27.7" customHeight="1" thickBot="1" x14ac:dyDescent="0.3">
      <c r="A1479" s="8">
        <v>36608</v>
      </c>
      <c r="B1479" s="12">
        <v>416.07</v>
      </c>
      <c r="C1479" s="8">
        <v>36608</v>
      </c>
      <c r="D1479" s="13">
        <v>99.53</v>
      </c>
      <c r="E1479" s="15">
        <v>651.17445674819919</v>
      </c>
      <c r="F1479" s="15">
        <v>396.73135648715953</v>
      </c>
      <c r="G1479" s="103">
        <v>36608</v>
      </c>
      <c r="H1479" s="45">
        <f t="shared" si="45"/>
        <v>-1.6500000000000341</v>
      </c>
      <c r="I1479" s="45">
        <f t="shared" ref="I1479:I1542" si="46">H1479/B1478*100</f>
        <v>-0.39500143636886764</v>
      </c>
    </row>
    <row r="1480" spans="1:9" ht="27.7" customHeight="1" thickBot="1" x14ac:dyDescent="0.3">
      <c r="A1480" s="8">
        <v>36609</v>
      </c>
      <c r="B1480" s="12">
        <v>415.52</v>
      </c>
      <c r="C1480" s="8">
        <v>36609</v>
      </c>
      <c r="D1480" s="13">
        <v>99.78</v>
      </c>
      <c r="E1480" s="15">
        <v>650.3136738241443</v>
      </c>
      <c r="F1480" s="15">
        <v>396.49889277879015</v>
      </c>
      <c r="G1480" s="103">
        <v>36609</v>
      </c>
      <c r="H1480" s="45">
        <f t="shared" ref="H1480:H1543" si="47">B1480-B1479</f>
        <v>-0.55000000000001137</v>
      </c>
      <c r="I1480" s="45">
        <f t="shared" si="46"/>
        <v>-0.13218929507054375</v>
      </c>
    </row>
    <row r="1481" spans="1:9" ht="27.7" customHeight="1" thickBot="1" x14ac:dyDescent="0.3">
      <c r="A1481" s="8">
        <v>36612</v>
      </c>
      <c r="B1481" s="12">
        <v>415.15</v>
      </c>
      <c r="C1481" s="8">
        <v>36612</v>
      </c>
      <c r="D1481" s="13">
        <v>99.7</v>
      </c>
      <c r="E1481" s="15">
        <v>649.73460167523467</v>
      </c>
      <c r="F1481" s="15">
        <v>396.145830133603</v>
      </c>
      <c r="G1481" s="103">
        <v>36612</v>
      </c>
      <c r="H1481" s="45">
        <f t="shared" si="47"/>
        <v>-0.37000000000000455</v>
      </c>
      <c r="I1481" s="45">
        <f t="shared" si="46"/>
        <v>-8.9045051983058468E-2</v>
      </c>
    </row>
    <row r="1482" spans="1:9" ht="27.7" customHeight="1" thickBot="1" x14ac:dyDescent="0.3">
      <c r="A1482" s="8">
        <v>36613</v>
      </c>
      <c r="B1482" s="12">
        <v>413.88</v>
      </c>
      <c r="C1482" s="8">
        <v>36613</v>
      </c>
      <c r="D1482" s="13">
        <v>99.4</v>
      </c>
      <c r="E1482" s="15">
        <v>648.19363764697164</v>
      </c>
      <c r="F1482" s="15">
        <v>395.05307578840745</v>
      </c>
      <c r="G1482" s="103">
        <v>36613</v>
      </c>
      <c r="H1482" s="45">
        <f t="shared" si="47"/>
        <v>-1.2699999999999818</v>
      </c>
      <c r="I1482" s="45">
        <f t="shared" si="46"/>
        <v>-0.30591352523183957</v>
      </c>
    </row>
    <row r="1483" spans="1:9" ht="27.7" customHeight="1" thickBot="1" x14ac:dyDescent="0.3">
      <c r="A1483" s="8">
        <v>36614</v>
      </c>
      <c r="B1483" s="12">
        <v>412.34</v>
      </c>
      <c r="C1483" s="8">
        <v>36614</v>
      </c>
      <c r="D1483" s="13">
        <v>98.93</v>
      </c>
      <c r="E1483" s="15">
        <v>645.78178348157019</v>
      </c>
      <c r="F1483" s="15">
        <v>393.43059474984625</v>
      </c>
      <c r="G1483" s="103">
        <v>36614</v>
      </c>
      <c r="H1483" s="45">
        <f t="shared" si="47"/>
        <v>-1.5400000000000205</v>
      </c>
      <c r="I1483" s="45">
        <f t="shared" si="46"/>
        <v>-0.37208852807577569</v>
      </c>
    </row>
    <row r="1484" spans="1:9" ht="27.7" customHeight="1" thickBot="1" x14ac:dyDescent="0.3">
      <c r="A1484" s="8">
        <v>36615</v>
      </c>
      <c r="B1484" s="12">
        <v>412.81</v>
      </c>
      <c r="C1484" s="8">
        <v>36615</v>
      </c>
      <c r="D1484" s="27">
        <v>98.96</v>
      </c>
      <c r="E1484" s="15">
        <v>647.35236282274172</v>
      </c>
      <c r="F1484" s="15">
        <v>394.38744113372474</v>
      </c>
      <c r="G1484" s="103">
        <v>36615</v>
      </c>
      <c r="H1484" s="45">
        <f t="shared" si="47"/>
        <v>0.47000000000002728</v>
      </c>
      <c r="I1484" s="45">
        <f t="shared" si="46"/>
        <v>0.11398360576224167</v>
      </c>
    </row>
    <row r="1485" spans="1:9" ht="27.7" customHeight="1" thickBot="1" x14ac:dyDescent="0.3">
      <c r="A1485" s="8">
        <v>36616</v>
      </c>
      <c r="B1485" s="12">
        <v>412.71</v>
      </c>
      <c r="C1485" s="8">
        <v>36616</v>
      </c>
      <c r="D1485" s="13">
        <v>98.96</v>
      </c>
      <c r="E1485" s="15">
        <v>647.19554676624534</v>
      </c>
      <c r="F1485" s="15">
        <v>394.307185302123</v>
      </c>
      <c r="G1485" s="103">
        <v>36616</v>
      </c>
      <c r="H1485" s="45">
        <f t="shared" si="47"/>
        <v>-0.10000000000002274</v>
      </c>
      <c r="I1485" s="45">
        <f t="shared" si="46"/>
        <v>-2.4224219374536164E-2</v>
      </c>
    </row>
    <row r="1486" spans="1:9" ht="27.7" customHeight="1" thickBot="1" x14ac:dyDescent="0.3">
      <c r="A1486" s="8">
        <v>36619</v>
      </c>
      <c r="B1486" s="12">
        <v>412.09</v>
      </c>
      <c r="C1486" s="8">
        <v>36619</v>
      </c>
      <c r="D1486" s="13">
        <v>98.68</v>
      </c>
      <c r="E1486" s="15">
        <v>653.81470992241282</v>
      </c>
      <c r="F1486" s="15">
        <v>398.33994418961049</v>
      </c>
      <c r="G1486" s="103">
        <v>36619</v>
      </c>
      <c r="H1486" s="45">
        <f t="shared" si="47"/>
        <v>-0.62000000000000455</v>
      </c>
      <c r="I1486" s="45">
        <f t="shared" si="46"/>
        <v>-0.1502265513314445</v>
      </c>
    </row>
    <row r="1487" spans="1:9" ht="27.7" customHeight="1" thickBot="1" x14ac:dyDescent="0.3">
      <c r="A1487" s="8">
        <v>36620</v>
      </c>
      <c r="B1487" s="12">
        <v>406.33</v>
      </c>
      <c r="C1487" s="8">
        <v>36620</v>
      </c>
      <c r="D1487" s="13">
        <v>96.36</v>
      </c>
      <c r="E1487" s="15">
        <v>644.67599573581992</v>
      </c>
      <c r="F1487" s="15">
        <v>392.77213599593404</v>
      </c>
      <c r="G1487" s="103">
        <v>36620</v>
      </c>
      <c r="H1487" s="45">
        <f t="shared" si="47"/>
        <v>-5.7599999999999909</v>
      </c>
      <c r="I1487" s="45">
        <f t="shared" si="46"/>
        <v>-1.3977529180518797</v>
      </c>
    </row>
    <row r="1488" spans="1:9" ht="27.7" customHeight="1" thickBot="1" x14ac:dyDescent="0.3">
      <c r="A1488" s="8">
        <v>36622</v>
      </c>
      <c r="B1488" s="12">
        <v>406.21</v>
      </c>
      <c r="C1488" s="8">
        <v>36622</v>
      </c>
      <c r="D1488" s="13">
        <v>96.32</v>
      </c>
      <c r="E1488" s="15">
        <v>646.73076112268063</v>
      </c>
      <c r="F1488" s="15">
        <v>394.14621868839805</v>
      </c>
      <c r="G1488" s="103">
        <v>36622</v>
      </c>
      <c r="H1488" s="45">
        <f t="shared" si="47"/>
        <v>-0.12000000000000455</v>
      </c>
      <c r="I1488" s="45">
        <f t="shared" si="46"/>
        <v>-2.9532645878966493E-2</v>
      </c>
    </row>
    <row r="1489" spans="1:9" ht="27.7" customHeight="1" thickBot="1" x14ac:dyDescent="0.3">
      <c r="A1489" s="8">
        <v>36623</v>
      </c>
      <c r="B1489" s="12">
        <v>405.44</v>
      </c>
      <c r="C1489" s="8">
        <v>36623</v>
      </c>
      <c r="D1489" s="13">
        <v>96.12</v>
      </c>
      <c r="E1489" s="15">
        <v>645.50483688136592</v>
      </c>
      <c r="F1489" s="15">
        <v>393.27711168805024</v>
      </c>
      <c r="G1489" s="103">
        <v>36623</v>
      </c>
      <c r="H1489" s="45">
        <f t="shared" si="47"/>
        <v>-0.76999999999998181</v>
      </c>
      <c r="I1489" s="45">
        <f t="shared" si="46"/>
        <v>-0.18955712562467245</v>
      </c>
    </row>
    <row r="1490" spans="1:9" ht="27.7" customHeight="1" thickBot="1" x14ac:dyDescent="0.3">
      <c r="A1490" s="8">
        <v>36626</v>
      </c>
      <c r="B1490" s="12">
        <v>404.94</v>
      </c>
      <c r="C1490" s="8">
        <v>36626</v>
      </c>
      <c r="D1490" s="13">
        <v>95.95</v>
      </c>
      <c r="E1490" s="15">
        <v>644.70878217921347</v>
      </c>
      <c r="F1490" s="15">
        <v>392.79211130366775</v>
      </c>
      <c r="G1490" s="103">
        <v>36626</v>
      </c>
      <c r="H1490" s="45">
        <f t="shared" si="47"/>
        <v>-0.5</v>
      </c>
      <c r="I1490" s="45">
        <f t="shared" si="46"/>
        <v>-0.12332280978689819</v>
      </c>
    </row>
    <row r="1491" spans="1:9" ht="27.7" customHeight="1" thickBot="1" x14ac:dyDescent="0.3">
      <c r="A1491" s="8">
        <v>36627</v>
      </c>
      <c r="B1491" s="12">
        <v>404.21</v>
      </c>
      <c r="C1491" s="8">
        <v>36627</v>
      </c>
      <c r="D1491" s="13">
        <v>95.77</v>
      </c>
      <c r="E1491" s="15">
        <v>643.54654231407085</v>
      </c>
      <c r="F1491" s="15">
        <v>392.09920720813903</v>
      </c>
      <c r="G1491" s="103">
        <v>36627</v>
      </c>
      <c r="H1491" s="45">
        <f t="shared" si="47"/>
        <v>-0.73000000000001819</v>
      </c>
      <c r="I1491" s="45">
        <f t="shared" si="46"/>
        <v>-0.18027362078333042</v>
      </c>
    </row>
    <row r="1492" spans="1:9" ht="27.7" customHeight="1" thickBot="1" x14ac:dyDescent="0.3">
      <c r="A1492" s="8">
        <v>36628</v>
      </c>
      <c r="B1492" s="12">
        <v>404.74</v>
      </c>
      <c r="C1492" s="8">
        <v>36628</v>
      </c>
      <c r="D1492" s="13">
        <v>95.9</v>
      </c>
      <c r="E1492" s="15">
        <v>647.42462118899084</v>
      </c>
      <c r="F1492" s="15">
        <v>394.73742563281758</v>
      </c>
      <c r="G1492" s="103">
        <v>36628</v>
      </c>
      <c r="H1492" s="45">
        <f t="shared" si="47"/>
        <v>0.53000000000002956</v>
      </c>
      <c r="I1492" s="45">
        <f t="shared" si="46"/>
        <v>0.13111996239579168</v>
      </c>
    </row>
    <row r="1493" spans="1:9" ht="27.7" customHeight="1" thickBot="1" x14ac:dyDescent="0.3">
      <c r="A1493" s="8">
        <v>36629</v>
      </c>
      <c r="B1493" s="12">
        <v>403.86</v>
      </c>
      <c r="C1493" s="8">
        <v>36629</v>
      </c>
      <c r="D1493" s="13">
        <v>95.64</v>
      </c>
      <c r="E1493" s="15">
        <v>646.01696771602963</v>
      </c>
      <c r="F1493" s="15">
        <v>393.75699788670414</v>
      </c>
      <c r="G1493" s="103">
        <v>36629</v>
      </c>
      <c r="H1493" s="45">
        <f t="shared" si="47"/>
        <v>-0.87999999999999545</v>
      </c>
      <c r="I1493" s="45">
        <f t="shared" si="46"/>
        <v>-0.2174235311558026</v>
      </c>
    </row>
    <row r="1494" spans="1:9" ht="27.7" customHeight="1" thickBot="1" x14ac:dyDescent="0.3">
      <c r="A1494" s="8">
        <v>36630</v>
      </c>
      <c r="B1494" s="12">
        <v>404.32</v>
      </c>
      <c r="C1494" s="8">
        <v>36630</v>
      </c>
      <c r="D1494" s="13">
        <v>95.76</v>
      </c>
      <c r="E1494" s="15">
        <v>646.75278657689569</v>
      </c>
      <c r="F1494" s="15">
        <v>394.05270357694667</v>
      </c>
      <c r="G1494" s="103">
        <v>36630</v>
      </c>
      <c r="H1494" s="45">
        <f t="shared" si="47"/>
        <v>0.45999999999997954</v>
      </c>
      <c r="I1494" s="45">
        <f t="shared" si="46"/>
        <v>0.11390085673252601</v>
      </c>
    </row>
    <row r="1495" spans="1:9" ht="27.7" customHeight="1" thickBot="1" x14ac:dyDescent="0.3">
      <c r="A1495" s="8">
        <v>36633</v>
      </c>
      <c r="B1495" s="12">
        <v>404.61</v>
      </c>
      <c r="C1495" s="8">
        <v>36633</v>
      </c>
      <c r="D1495" s="13">
        <v>95.88</v>
      </c>
      <c r="E1495" s="15">
        <v>648.17011421752125</v>
      </c>
      <c r="F1495" s="15">
        <v>395.36063151868058</v>
      </c>
      <c r="G1495" s="103">
        <v>36633</v>
      </c>
      <c r="H1495" s="45">
        <f t="shared" si="47"/>
        <v>0.29000000000002046</v>
      </c>
      <c r="I1495" s="45">
        <f t="shared" si="46"/>
        <v>7.1725366046700753E-2</v>
      </c>
    </row>
    <row r="1496" spans="1:9" ht="27.7" customHeight="1" thickBot="1" x14ac:dyDescent="0.3">
      <c r="A1496" s="8">
        <v>36634</v>
      </c>
      <c r="B1496" s="12">
        <v>405.01</v>
      </c>
      <c r="C1496" s="8">
        <v>36634</v>
      </c>
      <c r="D1496" s="13">
        <v>96.16</v>
      </c>
      <c r="E1496" s="15">
        <v>648.81089928384927</v>
      </c>
      <c r="F1496" s="15">
        <v>395.29134705612398</v>
      </c>
      <c r="G1496" s="103">
        <v>36634</v>
      </c>
      <c r="H1496" s="45">
        <f t="shared" si="47"/>
        <v>0.39999999999997726</v>
      </c>
      <c r="I1496" s="45">
        <f t="shared" si="46"/>
        <v>9.8860631225124757E-2</v>
      </c>
    </row>
    <row r="1497" spans="1:9" ht="27.7" customHeight="1" thickBot="1" x14ac:dyDescent="0.3">
      <c r="A1497" s="8">
        <v>36635</v>
      </c>
      <c r="B1497" s="12">
        <v>405.72</v>
      </c>
      <c r="C1497" s="8">
        <v>36635</v>
      </c>
      <c r="D1497" s="13">
        <v>96.46</v>
      </c>
      <c r="E1497" s="15">
        <v>649.94829277658164</v>
      </c>
      <c r="F1497" s="15">
        <v>396.12248138827835</v>
      </c>
      <c r="G1497" s="103">
        <v>36635</v>
      </c>
      <c r="H1497" s="45">
        <f t="shared" si="47"/>
        <v>0.71000000000003638</v>
      </c>
      <c r="I1497" s="45">
        <f t="shared" si="46"/>
        <v>0.17530431347375039</v>
      </c>
    </row>
    <row r="1498" spans="1:9" ht="27.7" customHeight="1" thickBot="1" x14ac:dyDescent="0.3">
      <c r="A1498" s="8">
        <v>36636</v>
      </c>
      <c r="B1498" s="12">
        <v>406.51</v>
      </c>
      <c r="C1498" s="8">
        <v>36636</v>
      </c>
      <c r="D1498" s="13">
        <v>96.98</v>
      </c>
      <c r="E1498" s="15">
        <v>651.21384328257955</v>
      </c>
      <c r="F1498" s="15">
        <v>396.75535293396445</v>
      </c>
      <c r="G1498" s="103">
        <v>36636</v>
      </c>
      <c r="H1498" s="45">
        <f t="shared" si="47"/>
        <v>0.78999999999996362</v>
      </c>
      <c r="I1498" s="45">
        <f t="shared" si="46"/>
        <v>0.19471556738636586</v>
      </c>
    </row>
    <row r="1499" spans="1:9" ht="27.7" customHeight="1" thickBot="1" x14ac:dyDescent="0.3">
      <c r="A1499" s="8">
        <v>36637</v>
      </c>
      <c r="B1499" s="12">
        <v>405.46</v>
      </c>
      <c r="C1499" s="8">
        <v>36637</v>
      </c>
      <c r="D1499" s="13">
        <v>96.89</v>
      </c>
      <c r="E1499" s="15">
        <v>651.11970095987147</v>
      </c>
      <c r="F1499" s="15">
        <v>396.69799624405783</v>
      </c>
      <c r="G1499" s="103">
        <v>36637</v>
      </c>
      <c r="H1499" s="45">
        <f t="shared" si="47"/>
        <v>-1.0500000000000114</v>
      </c>
      <c r="I1499" s="45">
        <f t="shared" si="46"/>
        <v>-0.25829622887506121</v>
      </c>
    </row>
    <row r="1500" spans="1:9" ht="27.7" customHeight="1" thickBot="1" x14ac:dyDescent="0.3">
      <c r="A1500" s="8">
        <v>36640</v>
      </c>
      <c r="B1500" s="12">
        <v>405.76</v>
      </c>
      <c r="C1500" s="8">
        <v>36640</v>
      </c>
      <c r="D1500" s="13">
        <v>96.97</v>
      </c>
      <c r="E1500" s="15">
        <v>651.60146466107005</v>
      </c>
      <c r="F1500" s="15">
        <v>396.97612775537812</v>
      </c>
      <c r="G1500" s="103">
        <v>36640</v>
      </c>
      <c r="H1500" s="45">
        <f t="shared" si="47"/>
        <v>0.30000000000001137</v>
      </c>
      <c r="I1500" s="45">
        <f t="shared" si="46"/>
        <v>7.3990036008486998E-2</v>
      </c>
    </row>
    <row r="1501" spans="1:9" ht="27.7" customHeight="1" thickBot="1" x14ac:dyDescent="0.3">
      <c r="A1501" s="8">
        <v>36641</v>
      </c>
      <c r="B1501" s="12">
        <v>405.06</v>
      </c>
      <c r="C1501" s="8">
        <v>36641</v>
      </c>
      <c r="D1501" s="13">
        <v>96.71</v>
      </c>
      <c r="E1501" s="15">
        <v>650.4773493582735</v>
      </c>
      <c r="F1501" s="15">
        <v>396.29128132046895</v>
      </c>
      <c r="G1501" s="103">
        <v>36641</v>
      </c>
      <c r="H1501" s="45">
        <f t="shared" si="47"/>
        <v>-0.69999999999998863</v>
      </c>
      <c r="I1501" s="45">
        <f t="shared" si="46"/>
        <v>-0.17251577287065967</v>
      </c>
    </row>
    <row r="1502" spans="1:9" ht="27.7" customHeight="1" thickBot="1" x14ac:dyDescent="0.3">
      <c r="A1502" s="8">
        <v>36642</v>
      </c>
      <c r="B1502" s="12">
        <v>405.78</v>
      </c>
      <c r="C1502" s="8">
        <v>36642</v>
      </c>
      <c r="D1502" s="13">
        <v>97.2</v>
      </c>
      <c r="E1502" s="15">
        <v>651.63358224114984</v>
      </c>
      <c r="F1502" s="15">
        <v>396.54847700461352</v>
      </c>
      <c r="G1502" s="103">
        <v>36642</v>
      </c>
      <c r="H1502" s="45">
        <f t="shared" si="47"/>
        <v>0.71999999999997044</v>
      </c>
      <c r="I1502" s="45">
        <f t="shared" si="46"/>
        <v>0.17775144423047706</v>
      </c>
    </row>
    <row r="1503" spans="1:9" ht="27.7" customHeight="1" thickBot="1" x14ac:dyDescent="0.3">
      <c r="A1503" s="8">
        <v>36643</v>
      </c>
      <c r="B1503" s="12">
        <v>406.64</v>
      </c>
      <c r="C1503" s="8">
        <v>36643</v>
      </c>
      <c r="D1503" s="13">
        <v>97.48</v>
      </c>
      <c r="E1503" s="15">
        <v>653.01463818458569</v>
      </c>
      <c r="F1503" s="15">
        <v>397.38891194528082</v>
      </c>
      <c r="G1503" s="103">
        <v>36643</v>
      </c>
      <c r="H1503" s="45">
        <f t="shared" si="47"/>
        <v>0.86000000000001364</v>
      </c>
      <c r="I1503" s="45">
        <f t="shared" si="46"/>
        <v>0.21193750308049036</v>
      </c>
    </row>
    <row r="1504" spans="1:9" ht="27.7" customHeight="1" thickBot="1" x14ac:dyDescent="0.3">
      <c r="A1504" s="8">
        <v>36644</v>
      </c>
      <c r="B1504" s="12">
        <v>407.5</v>
      </c>
      <c r="C1504" s="8">
        <v>36644</v>
      </c>
      <c r="D1504" s="13">
        <v>97.86</v>
      </c>
      <c r="E1504" s="15">
        <v>654.39569412802155</v>
      </c>
      <c r="F1504" s="15">
        <v>398.07524588529964</v>
      </c>
      <c r="G1504" s="103">
        <v>36644</v>
      </c>
      <c r="H1504" s="45">
        <f t="shared" si="47"/>
        <v>0.86000000000001364</v>
      </c>
      <c r="I1504" s="45">
        <f t="shared" si="46"/>
        <v>0.21148927798544503</v>
      </c>
    </row>
    <row r="1505" spans="1:9" ht="27.7" customHeight="1" thickBot="1" x14ac:dyDescent="0.3">
      <c r="A1505" s="8">
        <v>36648</v>
      </c>
      <c r="B1505" s="12">
        <v>408.62</v>
      </c>
      <c r="C1505" s="8">
        <v>36648</v>
      </c>
      <c r="D1505" s="13">
        <v>98.29</v>
      </c>
      <c r="E1505" s="15">
        <v>656.19427861249608</v>
      </c>
      <c r="F1505" s="15">
        <v>399.30840897098835</v>
      </c>
      <c r="G1505" s="103">
        <v>36648</v>
      </c>
      <c r="H1505" s="45">
        <f t="shared" si="47"/>
        <v>1.1200000000000045</v>
      </c>
      <c r="I1505" s="45">
        <f t="shared" si="46"/>
        <v>0.2748466257668723</v>
      </c>
    </row>
    <row r="1506" spans="1:9" ht="27.7" customHeight="1" thickBot="1" x14ac:dyDescent="0.3">
      <c r="A1506" s="8">
        <v>36649</v>
      </c>
      <c r="B1506" s="12">
        <v>409.86</v>
      </c>
      <c r="C1506" s="8">
        <v>36649</v>
      </c>
      <c r="D1506" s="13">
        <v>98.83</v>
      </c>
      <c r="E1506" s="15">
        <v>658.18556857745</v>
      </c>
      <c r="F1506" s="15">
        <v>400.22578970518907</v>
      </c>
      <c r="G1506" s="103">
        <v>36649</v>
      </c>
      <c r="H1506" s="45">
        <f t="shared" si="47"/>
        <v>1.2400000000000091</v>
      </c>
      <c r="I1506" s="45">
        <f t="shared" si="46"/>
        <v>0.30346042778131493</v>
      </c>
    </row>
    <row r="1507" spans="1:9" ht="27.7" customHeight="1" thickBot="1" x14ac:dyDescent="0.3">
      <c r="A1507" s="8">
        <v>36650</v>
      </c>
      <c r="B1507" s="12">
        <v>410.3</v>
      </c>
      <c r="C1507" s="8">
        <v>36650</v>
      </c>
      <c r="D1507" s="13">
        <v>98.94</v>
      </c>
      <c r="E1507" s="15">
        <v>658.89215533920787</v>
      </c>
      <c r="F1507" s="15">
        <v>399.95307199275419</v>
      </c>
      <c r="G1507" s="103">
        <v>36650</v>
      </c>
      <c r="H1507" s="45">
        <f t="shared" si="47"/>
        <v>0.43999999999999773</v>
      </c>
      <c r="I1507" s="45">
        <f t="shared" si="46"/>
        <v>0.10735373054213578</v>
      </c>
    </row>
    <row r="1508" spans="1:9" ht="27.7" customHeight="1" thickBot="1" x14ac:dyDescent="0.3">
      <c r="A1508" s="8">
        <v>36651</v>
      </c>
      <c r="B1508" s="12">
        <v>411.72</v>
      </c>
      <c r="C1508" s="8">
        <v>36651</v>
      </c>
      <c r="D1508" s="13">
        <v>99.5</v>
      </c>
      <c r="E1508" s="15">
        <v>661.17250352488099</v>
      </c>
      <c r="F1508" s="15">
        <v>400.98114447680916</v>
      </c>
      <c r="G1508" s="103">
        <v>36651</v>
      </c>
      <c r="H1508" s="45">
        <f t="shared" si="47"/>
        <v>1.4200000000000159</v>
      </c>
      <c r="I1508" s="45">
        <f t="shared" si="46"/>
        <v>0.34608822812576551</v>
      </c>
    </row>
    <row r="1509" spans="1:9" ht="27.7" customHeight="1" thickBot="1" x14ac:dyDescent="0.3">
      <c r="A1509" s="8">
        <v>36654</v>
      </c>
      <c r="B1509" s="12">
        <v>412.55</v>
      </c>
      <c r="C1509" s="8">
        <v>36654</v>
      </c>
      <c r="D1509" s="13">
        <v>99.79</v>
      </c>
      <c r="E1509" s="15">
        <v>662.50538309819706</v>
      </c>
      <c r="F1509" s="15">
        <v>401.77399542093087</v>
      </c>
      <c r="G1509" s="103">
        <v>36654</v>
      </c>
      <c r="H1509" s="45">
        <f t="shared" si="47"/>
        <v>0.82999999999998408</v>
      </c>
      <c r="I1509" s="45">
        <f t="shared" si="46"/>
        <v>0.20159331584571649</v>
      </c>
    </row>
    <row r="1510" spans="1:9" ht="27.7" customHeight="1" thickBot="1" x14ac:dyDescent="0.3">
      <c r="A1510" s="8">
        <v>36655</v>
      </c>
      <c r="B1510" s="12">
        <v>412.84</v>
      </c>
      <c r="C1510" s="8">
        <v>36655</v>
      </c>
      <c r="D1510" s="13">
        <v>99.86</v>
      </c>
      <c r="E1510" s="15">
        <v>662.97108800935553</v>
      </c>
      <c r="F1510" s="15">
        <v>401.87038014564445</v>
      </c>
      <c r="G1510" s="103">
        <v>36655</v>
      </c>
      <c r="H1510" s="45">
        <f t="shared" si="47"/>
        <v>0.28999999999996362</v>
      </c>
      <c r="I1510" s="45">
        <f t="shared" si="46"/>
        <v>7.0294509756384349E-2</v>
      </c>
    </row>
    <row r="1511" spans="1:9" ht="27.7" customHeight="1" thickBot="1" x14ac:dyDescent="0.3">
      <c r="A1511" s="8">
        <v>36656</v>
      </c>
      <c r="B1511" s="12">
        <v>413.29</v>
      </c>
      <c r="C1511" s="8">
        <v>36656</v>
      </c>
      <c r="D1511" s="13">
        <v>99.89</v>
      </c>
      <c r="E1511" s="15">
        <v>663.69373356115341</v>
      </c>
      <c r="F1511" s="15">
        <v>402.32393681987207</v>
      </c>
      <c r="G1511" s="103">
        <v>36656</v>
      </c>
      <c r="H1511" s="45">
        <f t="shared" si="47"/>
        <v>0.45000000000004547</v>
      </c>
      <c r="I1511" s="45">
        <f t="shared" si="46"/>
        <v>0.10900106578820984</v>
      </c>
    </row>
    <row r="1512" spans="1:9" ht="27.7" customHeight="1" thickBot="1" x14ac:dyDescent="0.3">
      <c r="A1512" s="8">
        <v>36657</v>
      </c>
      <c r="B1512" s="12">
        <v>413.51</v>
      </c>
      <c r="C1512" s="8">
        <v>36657</v>
      </c>
      <c r="D1512" s="27">
        <v>99.97</v>
      </c>
      <c r="E1512" s="15">
        <v>664.04702694203229</v>
      </c>
      <c r="F1512" s="15">
        <v>402.49153721843595</v>
      </c>
      <c r="G1512" s="103">
        <v>36657</v>
      </c>
      <c r="H1512" s="45">
        <f t="shared" si="47"/>
        <v>0.21999999999997044</v>
      </c>
      <c r="I1512" s="45">
        <f t="shared" si="46"/>
        <v>5.3231387161550112E-2</v>
      </c>
    </row>
    <row r="1513" spans="1:9" ht="27.7" customHeight="1" thickBot="1" x14ac:dyDescent="0.3">
      <c r="A1513" s="8">
        <v>36658</v>
      </c>
      <c r="B1513" s="12">
        <v>413.82</v>
      </c>
      <c r="C1513" s="8">
        <v>36658</v>
      </c>
      <c r="D1513" s="13">
        <v>100.08</v>
      </c>
      <c r="E1513" s="15">
        <v>664.54484943327088</v>
      </c>
      <c r="F1513" s="15">
        <v>402.54494087397717</v>
      </c>
      <c r="G1513" s="103">
        <v>36658</v>
      </c>
      <c r="H1513" s="45">
        <f t="shared" si="47"/>
        <v>0.31000000000000227</v>
      </c>
      <c r="I1513" s="45">
        <f t="shared" si="46"/>
        <v>7.4967957244081715E-2</v>
      </c>
    </row>
    <row r="1514" spans="1:9" ht="27.7" customHeight="1" thickBot="1" x14ac:dyDescent="0.3">
      <c r="A1514" s="8">
        <v>36661</v>
      </c>
      <c r="B1514" s="12">
        <v>414.18</v>
      </c>
      <c r="C1514" s="8">
        <v>36661</v>
      </c>
      <c r="D1514" s="13">
        <v>100.19</v>
      </c>
      <c r="E1514" s="15">
        <v>665.12296587470917</v>
      </c>
      <c r="F1514" s="15">
        <v>402.94171237452747</v>
      </c>
      <c r="G1514" s="103">
        <v>36661</v>
      </c>
      <c r="H1514" s="45">
        <f t="shared" si="47"/>
        <v>0.36000000000001364</v>
      </c>
      <c r="I1514" s="45">
        <f t="shared" si="46"/>
        <v>8.6994345367554404E-2</v>
      </c>
    </row>
    <row r="1515" spans="1:9" ht="27.7" customHeight="1" thickBot="1" x14ac:dyDescent="0.3">
      <c r="A1515" s="8">
        <v>36662</v>
      </c>
      <c r="B1515" s="12">
        <v>414.04</v>
      </c>
      <c r="C1515" s="8">
        <v>36662</v>
      </c>
      <c r="D1515" s="13">
        <v>100.08</v>
      </c>
      <c r="E1515" s="15">
        <v>664.89814281414988</v>
      </c>
      <c r="F1515" s="15">
        <v>402.46273882923128</v>
      </c>
      <c r="G1515" s="103">
        <v>36662</v>
      </c>
      <c r="H1515" s="45">
        <f t="shared" si="47"/>
        <v>-0.13999999999998636</v>
      </c>
      <c r="I1515" s="45">
        <f t="shared" si="46"/>
        <v>-3.3801728716979659E-2</v>
      </c>
    </row>
    <row r="1516" spans="1:9" ht="27.7" customHeight="1" thickBot="1" x14ac:dyDescent="0.3">
      <c r="A1516" s="8">
        <v>36663</v>
      </c>
      <c r="B1516" s="12">
        <v>414.76</v>
      </c>
      <c r="C1516" s="8">
        <v>36663</v>
      </c>
      <c r="D1516" s="13">
        <v>100.21</v>
      </c>
      <c r="E1516" s="15">
        <v>666.05437569702622</v>
      </c>
      <c r="F1516" s="15">
        <v>402.92213090680207</v>
      </c>
      <c r="G1516" s="103">
        <v>36663</v>
      </c>
      <c r="H1516" s="45">
        <f t="shared" si="47"/>
        <v>0.71999999999997044</v>
      </c>
      <c r="I1516" s="45">
        <f t="shared" si="46"/>
        <v>0.17389624190898714</v>
      </c>
    </row>
    <row r="1517" spans="1:9" ht="27.7" customHeight="1" thickBot="1" x14ac:dyDescent="0.3">
      <c r="A1517" s="8">
        <v>36664</v>
      </c>
      <c r="B1517" s="12">
        <v>414.9</v>
      </c>
      <c r="C1517" s="8">
        <v>36664</v>
      </c>
      <c r="D1517" s="13">
        <v>100.28</v>
      </c>
      <c r="E1517" s="15">
        <v>666.2791987575855</v>
      </c>
      <c r="F1517" s="15">
        <v>402.89689013787392</v>
      </c>
      <c r="G1517" s="103">
        <v>36664</v>
      </c>
      <c r="H1517" s="45">
        <f t="shared" si="47"/>
        <v>0.13999999999998636</v>
      </c>
      <c r="I1517" s="45">
        <f t="shared" si="46"/>
        <v>3.3754460410836719E-2</v>
      </c>
    </row>
    <row r="1518" spans="1:9" ht="27.7" customHeight="1" thickBot="1" x14ac:dyDescent="0.3">
      <c r="A1518" s="8">
        <v>36665</v>
      </c>
      <c r="B1518" s="12">
        <v>414.8</v>
      </c>
      <c r="C1518" s="8">
        <v>36665</v>
      </c>
      <c r="D1518" s="13">
        <v>100.07</v>
      </c>
      <c r="E1518" s="15">
        <v>666.11861085718601</v>
      </c>
      <c r="F1518" s="15">
        <v>402.68360877845561</v>
      </c>
      <c r="G1518" s="103">
        <v>36665</v>
      </c>
      <c r="H1518" s="45">
        <f t="shared" si="47"/>
        <v>-9.9999999999965894E-2</v>
      </c>
      <c r="I1518" s="45">
        <f t="shared" si="46"/>
        <v>-2.4102193299582044E-2</v>
      </c>
    </row>
    <row r="1519" spans="1:9" ht="27.7" customHeight="1" thickBot="1" x14ac:dyDescent="0.3">
      <c r="A1519" s="8">
        <v>36668</v>
      </c>
      <c r="B1519" s="12">
        <v>416.29</v>
      </c>
      <c r="C1519" s="8">
        <v>36668</v>
      </c>
      <c r="D1519" s="13">
        <v>100.48</v>
      </c>
      <c r="E1519" s="15">
        <v>668.51137057313872</v>
      </c>
      <c r="F1519" s="15">
        <v>404.11609909708324</v>
      </c>
      <c r="G1519" s="103">
        <v>36668</v>
      </c>
      <c r="H1519" s="45">
        <f t="shared" si="47"/>
        <v>1.4900000000000091</v>
      </c>
      <c r="I1519" s="45">
        <f t="shared" si="46"/>
        <v>0.35920925747348337</v>
      </c>
    </row>
    <row r="1520" spans="1:9" ht="27.7" customHeight="1" thickBot="1" x14ac:dyDescent="0.3">
      <c r="A1520" s="8">
        <v>36669</v>
      </c>
      <c r="B1520" s="12">
        <v>415.76</v>
      </c>
      <c r="C1520" s="8">
        <v>36669</v>
      </c>
      <c r="D1520" s="13">
        <v>100.29</v>
      </c>
      <c r="E1520" s="15">
        <v>667.66025470102124</v>
      </c>
      <c r="F1520" s="15">
        <v>403.36737908916416</v>
      </c>
      <c r="G1520" s="103">
        <v>36669</v>
      </c>
      <c r="H1520" s="45">
        <f t="shared" si="47"/>
        <v>-0.53000000000002956</v>
      </c>
      <c r="I1520" s="45">
        <f t="shared" si="46"/>
        <v>-0.12731509284393802</v>
      </c>
    </row>
    <row r="1521" spans="1:9" ht="27.7" customHeight="1" thickBot="1" x14ac:dyDescent="0.3">
      <c r="A1521" s="8">
        <v>36670</v>
      </c>
      <c r="B1521" s="12">
        <v>415.47</v>
      </c>
      <c r="C1521" s="8">
        <v>36670</v>
      </c>
      <c r="D1521" s="13">
        <v>100.29</v>
      </c>
      <c r="E1521" s="15">
        <v>667.19454978986266</v>
      </c>
      <c r="F1521" s="15">
        <v>402.66045964858961</v>
      </c>
      <c r="G1521" s="103">
        <v>36670</v>
      </c>
      <c r="H1521" s="45">
        <f t="shared" si="47"/>
        <v>-0.28999999999996362</v>
      </c>
      <c r="I1521" s="45">
        <f t="shared" si="46"/>
        <v>-6.9751779872994912E-2</v>
      </c>
    </row>
    <row r="1522" spans="1:9" ht="27.7" customHeight="1" thickBot="1" x14ac:dyDescent="0.3">
      <c r="A1522" s="8">
        <v>36671</v>
      </c>
      <c r="B1522" s="12">
        <v>415.82</v>
      </c>
      <c r="C1522" s="8">
        <v>36671</v>
      </c>
      <c r="D1522" s="13">
        <v>100.41</v>
      </c>
      <c r="E1522" s="15">
        <v>667.75660744126083</v>
      </c>
      <c r="F1522" s="15">
        <v>402.8682019103706</v>
      </c>
      <c r="G1522" s="103">
        <v>36671</v>
      </c>
      <c r="H1522" s="45">
        <f t="shared" si="47"/>
        <v>0.34999999999996589</v>
      </c>
      <c r="I1522" s="45">
        <f t="shared" si="46"/>
        <v>8.4241942859885399E-2</v>
      </c>
    </row>
    <row r="1523" spans="1:9" ht="27.7" customHeight="1" thickBot="1" x14ac:dyDescent="0.3">
      <c r="A1523" s="8">
        <v>36672</v>
      </c>
      <c r="B1523" s="12">
        <v>415.13</v>
      </c>
      <c r="C1523" s="8">
        <v>36672</v>
      </c>
      <c r="D1523" s="13">
        <v>100.23</v>
      </c>
      <c r="E1523" s="15">
        <v>666.64855092850416</v>
      </c>
      <c r="F1523" s="15">
        <v>401.82957134187427</v>
      </c>
      <c r="G1523" s="103">
        <v>36672</v>
      </c>
      <c r="H1523" s="45">
        <f t="shared" si="47"/>
        <v>-0.68999999999999773</v>
      </c>
      <c r="I1523" s="45">
        <f t="shared" si="46"/>
        <v>-0.16593718435861615</v>
      </c>
    </row>
    <row r="1524" spans="1:9" ht="27.7" customHeight="1" thickBot="1" x14ac:dyDescent="0.3">
      <c r="A1524" s="8">
        <v>36675</v>
      </c>
      <c r="B1524" s="12">
        <v>413.43</v>
      </c>
      <c r="C1524" s="8">
        <v>36675</v>
      </c>
      <c r="D1524" s="13">
        <v>99.64</v>
      </c>
      <c r="E1524" s="15">
        <v>664.01140011998166</v>
      </c>
      <c r="F1524" s="15">
        <v>400.25995198710473</v>
      </c>
      <c r="G1524" s="103">
        <v>36675</v>
      </c>
      <c r="H1524" s="45">
        <f t="shared" si="47"/>
        <v>-1.6999999999999886</v>
      </c>
      <c r="I1524" s="45">
        <f t="shared" si="46"/>
        <v>-0.40951027389010397</v>
      </c>
    </row>
    <row r="1525" spans="1:9" ht="27.7" customHeight="1" thickBot="1" x14ac:dyDescent="0.3">
      <c r="A1525" s="8">
        <v>36676</v>
      </c>
      <c r="B1525" s="12">
        <v>412.7</v>
      </c>
      <c r="C1525" s="8">
        <v>36676</v>
      </c>
      <c r="D1525" s="13">
        <v>99.42</v>
      </c>
      <c r="E1525" s="15">
        <v>662.83894451180709</v>
      </c>
      <c r="F1525" s="15">
        <v>399.4521131720013</v>
      </c>
      <c r="G1525" s="103">
        <v>36676</v>
      </c>
      <c r="H1525" s="45">
        <f t="shared" si="47"/>
        <v>-0.73000000000001819</v>
      </c>
      <c r="I1525" s="45">
        <f t="shared" si="46"/>
        <v>-0.17657160825291299</v>
      </c>
    </row>
    <row r="1526" spans="1:9" ht="27.7" customHeight="1" thickBot="1" x14ac:dyDescent="0.3">
      <c r="A1526" s="8">
        <v>36677</v>
      </c>
      <c r="B1526" s="12">
        <v>411.41041192131229</v>
      </c>
      <c r="C1526" s="8">
        <v>36677</v>
      </c>
      <c r="D1526" s="13">
        <v>99.000573695305619</v>
      </c>
      <c r="E1526" s="15">
        <v>660.76773249113262</v>
      </c>
      <c r="F1526" s="15">
        <v>398.00556951068091</v>
      </c>
      <c r="G1526" s="103">
        <v>36677</v>
      </c>
      <c r="H1526" s="45">
        <f t="shared" si="47"/>
        <v>-1.2895880786877001</v>
      </c>
      <c r="I1526" s="45">
        <f t="shared" si="46"/>
        <v>-0.31247590954390603</v>
      </c>
    </row>
    <row r="1527" spans="1:9" ht="27.7" customHeight="1" thickBot="1" x14ac:dyDescent="0.3">
      <c r="A1527" s="23">
        <v>36678</v>
      </c>
      <c r="B1527" s="12">
        <v>409.04</v>
      </c>
      <c r="C1527" s="23">
        <v>36678</v>
      </c>
      <c r="D1527" s="13">
        <v>98.28</v>
      </c>
      <c r="E1527" s="15">
        <v>657.52319839907068</v>
      </c>
      <c r="F1527" s="15">
        <v>395.92231444808976</v>
      </c>
      <c r="G1527" s="104">
        <v>36678</v>
      </c>
      <c r="H1527" s="45">
        <f t="shared" si="47"/>
        <v>-2.3704119213122681</v>
      </c>
      <c r="I1527" s="45">
        <f t="shared" si="46"/>
        <v>-0.57616721712080565</v>
      </c>
    </row>
    <row r="1528" spans="1:9" ht="27.7" customHeight="1" thickBot="1" x14ac:dyDescent="0.3">
      <c r="A1528" s="8">
        <v>36679</v>
      </c>
      <c r="B1528" s="12">
        <v>408.64</v>
      </c>
      <c r="C1528" s="8">
        <v>36679</v>
      </c>
      <c r="D1528" s="13">
        <v>98.13</v>
      </c>
      <c r="E1528" s="15">
        <v>656.88020681057162</v>
      </c>
      <c r="F1528" s="15">
        <v>395.23084832345916</v>
      </c>
      <c r="G1528" s="103">
        <v>36679</v>
      </c>
      <c r="H1528" s="45">
        <f t="shared" si="47"/>
        <v>-0.40000000000003411</v>
      </c>
      <c r="I1528" s="45">
        <f t="shared" si="46"/>
        <v>-9.7789947193436852E-2</v>
      </c>
    </row>
    <row r="1529" spans="1:9" ht="27.7" customHeight="1" thickBot="1" x14ac:dyDescent="0.3">
      <c r="A1529" s="8">
        <v>36682</v>
      </c>
      <c r="B1529" s="12">
        <v>408.77</v>
      </c>
      <c r="C1529" s="8">
        <v>36682</v>
      </c>
      <c r="D1529" s="13">
        <v>98.27</v>
      </c>
      <c r="E1529" s="15">
        <v>657.08917907683372</v>
      </c>
      <c r="F1529" s="15">
        <v>395.41712042261099</v>
      </c>
      <c r="G1529" s="103">
        <v>36682</v>
      </c>
      <c r="H1529" s="45">
        <f t="shared" si="47"/>
        <v>0.12999999999999545</v>
      </c>
      <c r="I1529" s="45">
        <f t="shared" si="46"/>
        <v>3.1812842599842274E-2</v>
      </c>
    </row>
    <row r="1530" spans="1:9" ht="27.7" customHeight="1" thickBot="1" x14ac:dyDescent="0.3">
      <c r="A1530" s="8">
        <v>36683</v>
      </c>
      <c r="B1530" s="12">
        <v>408.49</v>
      </c>
      <c r="C1530" s="8">
        <v>36683</v>
      </c>
      <c r="D1530" s="13">
        <v>98.18</v>
      </c>
      <c r="E1530" s="15">
        <v>656.63908496488443</v>
      </c>
      <c r="F1530" s="15">
        <v>395.08425826340499</v>
      </c>
      <c r="G1530" s="103">
        <v>36683</v>
      </c>
      <c r="H1530" s="45">
        <f t="shared" si="47"/>
        <v>-0.27999999999997272</v>
      </c>
      <c r="I1530" s="45">
        <f t="shared" si="46"/>
        <v>-6.8498177459200213E-2</v>
      </c>
    </row>
    <row r="1531" spans="1:9" ht="27.7" customHeight="1" thickBot="1" x14ac:dyDescent="0.3">
      <c r="A1531" s="8">
        <v>36684</v>
      </c>
      <c r="B1531" s="12">
        <v>407.55</v>
      </c>
      <c r="C1531" s="8">
        <v>36684</v>
      </c>
      <c r="D1531" s="13">
        <v>97.92</v>
      </c>
      <c r="E1531" s="15">
        <v>655.24094002934453</v>
      </c>
      <c r="F1531" s="15">
        <v>394.08465144949963</v>
      </c>
      <c r="G1531" s="103">
        <v>36684</v>
      </c>
      <c r="H1531" s="45">
        <f t="shared" si="47"/>
        <v>-0.93999999999999773</v>
      </c>
      <c r="I1531" s="45">
        <f t="shared" si="46"/>
        <v>-0.23011579230825668</v>
      </c>
    </row>
    <row r="1532" spans="1:9" ht="27.7" customHeight="1" thickBot="1" x14ac:dyDescent="0.3">
      <c r="A1532" s="8">
        <v>36685</v>
      </c>
      <c r="B1532" s="12">
        <v>407.41</v>
      </c>
      <c r="C1532" s="8">
        <v>36685</v>
      </c>
      <c r="D1532" s="13">
        <v>97.92</v>
      </c>
      <c r="E1532" s="15">
        <v>655.01585419544904</v>
      </c>
      <c r="F1532" s="15">
        <v>393.91913494720472</v>
      </c>
      <c r="G1532" s="103">
        <v>36685</v>
      </c>
      <c r="H1532" s="45">
        <f t="shared" si="47"/>
        <v>-0.13999999999998636</v>
      </c>
      <c r="I1532" s="45">
        <f t="shared" si="46"/>
        <v>-3.4351613298978373E-2</v>
      </c>
    </row>
    <row r="1533" spans="1:9" ht="27.7" customHeight="1" thickBot="1" x14ac:dyDescent="0.3">
      <c r="A1533" s="8">
        <v>36686</v>
      </c>
      <c r="B1533" s="12">
        <v>407.66</v>
      </c>
      <c r="C1533" s="8">
        <v>36686</v>
      </c>
      <c r="D1533" s="13">
        <v>97.98</v>
      </c>
      <c r="E1533" s="15">
        <v>655.41779318454815</v>
      </c>
      <c r="F1533" s="15">
        <v>393.91823199854321</v>
      </c>
      <c r="G1533" s="103">
        <v>36686</v>
      </c>
      <c r="H1533" s="45">
        <f t="shared" si="47"/>
        <v>0.25</v>
      </c>
      <c r="I1533" s="45">
        <f t="shared" si="46"/>
        <v>6.1363245870253554E-2</v>
      </c>
    </row>
    <row r="1534" spans="1:9" ht="27.7" customHeight="1" thickBot="1" x14ac:dyDescent="0.3">
      <c r="A1534" s="8">
        <v>36689</v>
      </c>
      <c r="B1534" s="12">
        <v>406.52</v>
      </c>
      <c r="C1534" s="8">
        <v>36689</v>
      </c>
      <c r="D1534" s="13">
        <v>98.03</v>
      </c>
      <c r="E1534" s="15">
        <v>653.58495139425622</v>
      </c>
      <c r="F1534" s="15">
        <v>392.68003974506519</v>
      </c>
      <c r="G1534" s="103">
        <v>36689</v>
      </c>
      <c r="H1534" s="45">
        <f t="shared" si="47"/>
        <v>-1.1400000000000432</v>
      </c>
      <c r="I1534" s="45">
        <f t="shared" si="46"/>
        <v>-0.27964480204092701</v>
      </c>
    </row>
    <row r="1535" spans="1:9" ht="27.7" customHeight="1" thickBot="1" x14ac:dyDescent="0.3">
      <c r="A1535" s="8">
        <v>36690</v>
      </c>
      <c r="B1535" s="12">
        <v>405.62</v>
      </c>
      <c r="C1535" s="8">
        <v>36690</v>
      </c>
      <c r="D1535" s="13">
        <v>97.61</v>
      </c>
      <c r="E1535" s="15">
        <v>652.13797103349953</v>
      </c>
      <c r="F1535" s="15">
        <v>391.524870517137</v>
      </c>
      <c r="G1535" s="103">
        <v>36690</v>
      </c>
      <c r="H1535" s="45">
        <f t="shared" si="47"/>
        <v>-0.89999999999997726</v>
      </c>
      <c r="I1535" s="45">
        <f t="shared" si="46"/>
        <v>-0.22139132146019319</v>
      </c>
    </row>
    <row r="1536" spans="1:9" ht="27.7" customHeight="1" thickBot="1" x14ac:dyDescent="0.3">
      <c r="A1536" s="8">
        <v>36691</v>
      </c>
      <c r="B1536" s="12">
        <v>405.62</v>
      </c>
      <c r="C1536" s="8">
        <v>36691</v>
      </c>
      <c r="D1536" s="13">
        <v>97.65</v>
      </c>
      <c r="E1536" s="15">
        <v>652.13797103349953</v>
      </c>
      <c r="F1536" s="15">
        <v>391.50991814513048</v>
      </c>
      <c r="G1536" s="103">
        <v>36691</v>
      </c>
      <c r="H1536" s="45">
        <f t="shared" si="47"/>
        <v>0</v>
      </c>
      <c r="I1536" s="45">
        <f t="shared" si="46"/>
        <v>0</v>
      </c>
    </row>
    <row r="1537" spans="1:9" ht="27.7" customHeight="1" thickBot="1" x14ac:dyDescent="0.3">
      <c r="A1537" s="8">
        <v>36692</v>
      </c>
      <c r="B1537" s="12">
        <v>406.61</v>
      </c>
      <c r="C1537" s="8">
        <v>36692</v>
      </c>
      <c r="D1537" s="13">
        <v>98.05</v>
      </c>
      <c r="E1537" s="15">
        <v>654.83614057145803</v>
      </c>
      <c r="F1537" s="15">
        <v>393.18231446808676</v>
      </c>
      <c r="G1537" s="103">
        <v>36692</v>
      </c>
      <c r="H1537" s="45">
        <f t="shared" si="47"/>
        <v>0.99000000000000909</v>
      </c>
      <c r="I1537" s="45">
        <f t="shared" si="46"/>
        <v>0.24407080518712318</v>
      </c>
    </row>
    <row r="1538" spans="1:9" ht="27.7" customHeight="1" thickBot="1" x14ac:dyDescent="0.3">
      <c r="A1538" s="8">
        <v>36693</v>
      </c>
      <c r="B1538" s="12">
        <v>407.25</v>
      </c>
      <c r="C1538" s="8">
        <v>36693</v>
      </c>
      <c r="D1538" s="13">
        <v>98.32</v>
      </c>
      <c r="E1538" s="15">
        <v>655.86684598934187</v>
      </c>
      <c r="F1538" s="15">
        <v>393.58320108385516</v>
      </c>
      <c r="G1538" s="103">
        <v>36693</v>
      </c>
      <c r="H1538" s="45">
        <f t="shared" si="47"/>
        <v>0.63999999999998636</v>
      </c>
      <c r="I1538" s="45">
        <f t="shared" si="46"/>
        <v>0.15739898182533296</v>
      </c>
    </row>
    <row r="1539" spans="1:9" ht="27.7" customHeight="1" thickBot="1" x14ac:dyDescent="0.3">
      <c r="A1539" s="8">
        <v>36696</v>
      </c>
      <c r="B1539" s="12">
        <v>407.76</v>
      </c>
      <c r="C1539" s="8">
        <v>36696</v>
      </c>
      <c r="D1539" s="13">
        <v>98.54</v>
      </c>
      <c r="E1539" s="15">
        <v>656.68818936921798</v>
      </c>
      <c r="F1539" s="15">
        <v>393.96930633189862</v>
      </c>
      <c r="G1539" s="103">
        <v>36696</v>
      </c>
      <c r="H1539" s="45">
        <f t="shared" si="47"/>
        <v>0.50999999999999091</v>
      </c>
      <c r="I1539" s="45">
        <f t="shared" si="46"/>
        <v>0.12523020257826664</v>
      </c>
    </row>
    <row r="1540" spans="1:9" ht="27.7" customHeight="1" thickBot="1" x14ac:dyDescent="0.3">
      <c r="A1540" s="8">
        <v>36697</v>
      </c>
      <c r="B1540" s="12">
        <v>407.62</v>
      </c>
      <c r="C1540" s="8">
        <v>36697</v>
      </c>
      <c r="D1540" s="13">
        <v>98.56</v>
      </c>
      <c r="E1540" s="15">
        <v>656.50572894580341</v>
      </c>
      <c r="F1540" s="15">
        <v>393.64951840332111</v>
      </c>
      <c r="G1540" s="103">
        <v>36697</v>
      </c>
      <c r="H1540" s="45">
        <f t="shared" si="47"/>
        <v>-0.13999999999998636</v>
      </c>
      <c r="I1540" s="45">
        <f t="shared" si="46"/>
        <v>-3.4333921914848527E-2</v>
      </c>
    </row>
    <row r="1541" spans="1:9" ht="27.7" customHeight="1" thickBot="1" x14ac:dyDescent="0.3">
      <c r="A1541" s="8">
        <v>36698</v>
      </c>
      <c r="B1541" s="12">
        <v>407.97</v>
      </c>
      <c r="C1541" s="8">
        <v>36698</v>
      </c>
      <c r="D1541" s="13">
        <v>98.69</v>
      </c>
      <c r="E1541" s="15">
        <v>657.06943289833532</v>
      </c>
      <c r="F1541" s="15">
        <v>393.82078256679233</v>
      </c>
      <c r="G1541" s="103">
        <v>36698</v>
      </c>
      <c r="H1541" s="45">
        <f t="shared" si="47"/>
        <v>0.35000000000002274</v>
      </c>
      <c r="I1541" s="45">
        <f t="shared" si="46"/>
        <v>8.5864285363824816E-2</v>
      </c>
    </row>
    <row r="1542" spans="1:9" ht="27.7" customHeight="1" thickBot="1" x14ac:dyDescent="0.3">
      <c r="A1542" s="8">
        <v>36699</v>
      </c>
      <c r="B1542" s="12">
        <v>406.72</v>
      </c>
      <c r="C1542" s="8">
        <v>36699</v>
      </c>
      <c r="D1542" s="13">
        <v>98.69</v>
      </c>
      <c r="E1542" s="15">
        <v>655.759722892882</v>
      </c>
      <c r="F1542" s="15">
        <v>392.87102572034394</v>
      </c>
      <c r="G1542" s="103">
        <v>36699</v>
      </c>
      <c r="H1542" s="45">
        <f t="shared" si="47"/>
        <v>-1.25</v>
      </c>
      <c r="I1542" s="45">
        <f t="shared" si="46"/>
        <v>-0.30639507806946586</v>
      </c>
    </row>
    <row r="1543" spans="1:9" ht="27.7" customHeight="1" thickBot="1" x14ac:dyDescent="0.3">
      <c r="A1543" s="8">
        <v>36700</v>
      </c>
      <c r="B1543" s="12">
        <v>406.69</v>
      </c>
      <c r="C1543" s="8">
        <v>36700</v>
      </c>
      <c r="D1543" s="13">
        <v>98.54</v>
      </c>
      <c r="E1543" s="15">
        <v>655.71135351914381</v>
      </c>
      <c r="F1543" s="15">
        <v>392.55629605039741</v>
      </c>
      <c r="G1543" s="103">
        <v>36700</v>
      </c>
      <c r="H1543" s="45">
        <f t="shared" si="47"/>
        <v>-3.0000000000029559E-2</v>
      </c>
      <c r="I1543" s="45">
        <f t="shared" ref="I1543:I1606" si="48">H1543/B1542*100</f>
        <v>-7.3760818253416488E-3</v>
      </c>
    </row>
    <row r="1544" spans="1:9" ht="27.7" customHeight="1" thickBot="1" x14ac:dyDescent="0.3">
      <c r="A1544" s="8">
        <v>36703</v>
      </c>
      <c r="B1544" s="12">
        <v>407.85</v>
      </c>
      <c r="C1544" s="8">
        <v>36703</v>
      </c>
      <c r="D1544" s="13">
        <v>98.8</v>
      </c>
      <c r="E1544" s="15">
        <v>657.58163597035298</v>
      </c>
      <c r="F1544" s="15">
        <v>393.67598255220094</v>
      </c>
      <c r="G1544" s="103">
        <v>36703</v>
      </c>
      <c r="H1544" s="45">
        <f t="shared" ref="H1544:H1607" si="49">B1544-B1543</f>
        <v>1.160000000000025</v>
      </c>
      <c r="I1544" s="45">
        <f t="shared" si="48"/>
        <v>0.28522953601023504</v>
      </c>
    </row>
    <row r="1545" spans="1:9" ht="27.7" customHeight="1" thickBot="1" x14ac:dyDescent="0.3">
      <c r="A1545" s="8">
        <v>36704</v>
      </c>
      <c r="B1545" s="12">
        <v>407.79</v>
      </c>
      <c r="C1545" s="8">
        <v>36704</v>
      </c>
      <c r="D1545" s="27">
        <v>98.69</v>
      </c>
      <c r="E1545" s="15">
        <v>657.48489722287661</v>
      </c>
      <c r="F1545" s="15">
        <v>393.61806773314214</v>
      </c>
      <c r="G1545" s="103">
        <v>36704</v>
      </c>
      <c r="H1545" s="45">
        <f t="shared" si="49"/>
        <v>-6.0000000000002274E-2</v>
      </c>
      <c r="I1545" s="45">
        <f t="shared" si="48"/>
        <v>-1.4711290915778415E-2</v>
      </c>
    </row>
    <row r="1546" spans="1:9" ht="27.7" customHeight="1" thickBot="1" x14ac:dyDescent="0.3">
      <c r="A1546" s="8">
        <v>36705</v>
      </c>
      <c r="B1546" s="12">
        <v>409.1</v>
      </c>
      <c r="C1546" s="8">
        <v>36705</v>
      </c>
      <c r="D1546" s="27">
        <v>98.69</v>
      </c>
      <c r="E1546" s="15">
        <v>659.7903911535351</v>
      </c>
      <c r="F1546" s="15">
        <v>395.01334682556603</v>
      </c>
      <c r="G1546" s="103">
        <v>36705</v>
      </c>
      <c r="H1546" s="45">
        <f t="shared" si="49"/>
        <v>1.3100000000000023</v>
      </c>
      <c r="I1546" s="45">
        <f t="shared" si="48"/>
        <v>0.32124377743446436</v>
      </c>
    </row>
    <row r="1547" spans="1:9" ht="27.7" customHeight="1" thickBot="1" x14ac:dyDescent="0.3">
      <c r="A1547" s="8">
        <v>36706</v>
      </c>
      <c r="B1547" s="12">
        <v>410.01</v>
      </c>
      <c r="C1547" s="8">
        <v>36706</v>
      </c>
      <c r="D1547" s="27">
        <v>99.04</v>
      </c>
      <c r="E1547" s="15">
        <v>661.25802560953525</v>
      </c>
      <c r="F1547" s="15">
        <v>395.77142910485367</v>
      </c>
      <c r="G1547" s="103">
        <v>36706</v>
      </c>
      <c r="H1547" s="45">
        <f t="shared" si="49"/>
        <v>0.90999999999996817</v>
      </c>
      <c r="I1547" s="45">
        <f t="shared" si="48"/>
        <v>0.22243950134440676</v>
      </c>
    </row>
    <row r="1548" spans="1:9" ht="27.7" customHeight="1" thickBot="1" x14ac:dyDescent="0.3">
      <c r="A1548" s="8">
        <v>36707</v>
      </c>
      <c r="B1548" s="12">
        <v>410.28</v>
      </c>
      <c r="C1548" s="8">
        <v>36707</v>
      </c>
      <c r="D1548" s="13">
        <v>99.19</v>
      </c>
      <c r="E1548" s="15">
        <v>661.69347759098582</v>
      </c>
      <c r="F1548" s="15">
        <v>396.06221153368392</v>
      </c>
      <c r="G1548" s="103">
        <v>36707</v>
      </c>
      <c r="H1548" s="45">
        <f t="shared" si="49"/>
        <v>0.26999999999998181</v>
      </c>
      <c r="I1548" s="45">
        <f t="shared" si="48"/>
        <v>6.585205238896169E-2</v>
      </c>
    </row>
    <row r="1549" spans="1:9" ht="27.7" customHeight="1" thickBot="1" x14ac:dyDescent="0.3">
      <c r="A1549" s="8">
        <v>36710</v>
      </c>
      <c r="B1549" s="12">
        <v>412.37</v>
      </c>
      <c r="C1549" s="8">
        <v>36710</v>
      </c>
      <c r="D1549" s="13">
        <v>100</v>
      </c>
      <c r="E1549" s="15">
        <v>667.73824100207605</v>
      </c>
      <c r="F1549" s="15">
        <v>399.66513790888069</v>
      </c>
      <c r="G1549" s="103">
        <v>36710</v>
      </c>
      <c r="H1549" s="45">
        <f t="shared" si="49"/>
        <v>2.0900000000000318</v>
      </c>
      <c r="I1549" s="45">
        <f t="shared" si="48"/>
        <v>0.50940820902798867</v>
      </c>
    </row>
    <row r="1550" spans="1:9" ht="27.7" customHeight="1" thickBot="1" x14ac:dyDescent="0.3">
      <c r="A1550" s="8">
        <v>36711</v>
      </c>
      <c r="B1550" s="12">
        <v>411.88</v>
      </c>
      <c r="C1550" s="8">
        <v>36711</v>
      </c>
      <c r="D1550" s="13">
        <v>99.95</v>
      </c>
      <c r="E1550" s="15">
        <v>666.94479885523936</v>
      </c>
      <c r="F1550" s="15">
        <v>398.88344897921422</v>
      </c>
      <c r="G1550" s="103">
        <v>36711</v>
      </c>
      <c r="H1550" s="45">
        <f t="shared" si="49"/>
        <v>-0.49000000000000909</v>
      </c>
      <c r="I1550" s="45">
        <f t="shared" si="48"/>
        <v>-0.11882532676965082</v>
      </c>
    </row>
    <row r="1551" spans="1:9" ht="27.7" customHeight="1" thickBot="1" x14ac:dyDescent="0.3">
      <c r="A1551" s="8">
        <v>36712</v>
      </c>
      <c r="B1551" s="12">
        <v>410.33</v>
      </c>
      <c r="C1551" s="8">
        <v>36712</v>
      </c>
      <c r="D1551" s="13">
        <v>99.27</v>
      </c>
      <c r="E1551" s="15">
        <v>664.43493083973567</v>
      </c>
      <c r="F1551" s="15">
        <v>397.39747721179015</v>
      </c>
      <c r="G1551" s="103">
        <v>36712</v>
      </c>
      <c r="H1551" s="45">
        <f t="shared" si="49"/>
        <v>-1.5500000000000114</v>
      </c>
      <c r="I1551" s="45">
        <f t="shared" si="48"/>
        <v>-0.37632320093231314</v>
      </c>
    </row>
    <row r="1552" spans="1:9" ht="27.7" customHeight="1" thickBot="1" x14ac:dyDescent="0.3">
      <c r="A1552" s="8">
        <v>36713</v>
      </c>
      <c r="B1552" s="12">
        <v>409.48</v>
      </c>
      <c r="C1552" s="8">
        <v>36713</v>
      </c>
      <c r="D1552" s="13">
        <v>98.99</v>
      </c>
      <c r="E1552" s="15">
        <v>663.34570640621462</v>
      </c>
      <c r="F1552" s="15">
        <v>396.76110936659626</v>
      </c>
      <c r="G1552" s="103">
        <v>36713</v>
      </c>
      <c r="H1552" s="45">
        <f t="shared" si="49"/>
        <v>-0.84999999999996589</v>
      </c>
      <c r="I1552" s="45">
        <f t="shared" si="48"/>
        <v>-0.20715034240732239</v>
      </c>
    </row>
    <row r="1553" spans="1:9" ht="27.7" customHeight="1" thickBot="1" x14ac:dyDescent="0.3">
      <c r="A1553" s="8">
        <v>36714</v>
      </c>
      <c r="B1553" s="12">
        <v>409.08</v>
      </c>
      <c r="C1553" s="8">
        <v>36714</v>
      </c>
      <c r="D1553" s="13">
        <v>98.91</v>
      </c>
      <c r="E1553" s="15">
        <v>662.69771802445609</v>
      </c>
      <c r="F1553" s="15">
        <v>396.19113299198494</v>
      </c>
      <c r="G1553" s="103">
        <v>36714</v>
      </c>
      <c r="H1553" s="45">
        <f t="shared" si="49"/>
        <v>-0.40000000000003411</v>
      </c>
      <c r="I1553" s="45">
        <f t="shared" si="48"/>
        <v>-9.768486861386004E-2</v>
      </c>
    </row>
    <row r="1554" spans="1:9" ht="27.7" customHeight="1" thickBot="1" x14ac:dyDescent="0.3">
      <c r="A1554" s="8">
        <v>36717</v>
      </c>
      <c r="B1554" s="12">
        <v>409.38</v>
      </c>
      <c r="C1554" s="8">
        <v>36717</v>
      </c>
      <c r="D1554" s="13">
        <v>98.95</v>
      </c>
      <c r="E1554" s="15">
        <v>663.18370931077504</v>
      </c>
      <c r="F1554" s="15">
        <v>396.48168090412338</v>
      </c>
      <c r="G1554" s="103">
        <v>36717</v>
      </c>
      <c r="H1554" s="45">
        <f t="shared" si="49"/>
        <v>0.30000000000001137</v>
      </c>
      <c r="I1554" s="45">
        <f t="shared" si="48"/>
        <v>7.3335288941041216E-2</v>
      </c>
    </row>
    <row r="1555" spans="1:9" ht="27.7" customHeight="1" thickBot="1" x14ac:dyDescent="0.3">
      <c r="A1555" s="8">
        <v>36718</v>
      </c>
      <c r="B1555" s="12">
        <v>409.61</v>
      </c>
      <c r="C1555" s="8">
        <v>36718</v>
      </c>
      <c r="D1555" s="13">
        <v>98.84</v>
      </c>
      <c r="E1555" s="15">
        <v>663.55630263028615</v>
      </c>
      <c r="F1555" s="15">
        <v>396.70443430342954</v>
      </c>
      <c r="G1555" s="103">
        <v>36718</v>
      </c>
      <c r="H1555" s="45">
        <f t="shared" si="49"/>
        <v>0.23000000000001819</v>
      </c>
      <c r="I1555" s="45">
        <f t="shared" si="48"/>
        <v>5.6182519908158236E-2</v>
      </c>
    </row>
    <row r="1556" spans="1:9" ht="27.7" customHeight="1" thickBot="1" x14ac:dyDescent="0.3">
      <c r="A1556" s="8">
        <v>36719</v>
      </c>
      <c r="B1556" s="12">
        <v>409.57</v>
      </c>
      <c r="C1556" s="8">
        <v>36719</v>
      </c>
      <c r="D1556" s="13">
        <v>98.72</v>
      </c>
      <c r="E1556" s="15">
        <v>663.49150379211028</v>
      </c>
      <c r="F1556" s="15">
        <v>396.65060959757119</v>
      </c>
      <c r="G1556" s="103">
        <v>36719</v>
      </c>
      <c r="H1556" s="45">
        <f t="shared" si="49"/>
        <v>-4.0000000000020464E-2</v>
      </c>
      <c r="I1556" s="45">
        <f t="shared" si="48"/>
        <v>-9.7653865872465179E-3</v>
      </c>
    </row>
    <row r="1557" spans="1:9" ht="27.7" customHeight="1" thickBot="1" x14ac:dyDescent="0.3">
      <c r="A1557" s="8">
        <v>36720</v>
      </c>
      <c r="B1557" s="12">
        <v>409.71</v>
      </c>
      <c r="C1557" s="8">
        <v>36720</v>
      </c>
      <c r="D1557" s="13">
        <v>98.83</v>
      </c>
      <c r="E1557" s="15">
        <v>664.04317490060089</v>
      </c>
      <c r="F1557" s="15">
        <v>396.84458529513864</v>
      </c>
      <c r="G1557" s="103">
        <v>36720</v>
      </c>
      <c r="H1557" s="45">
        <f t="shared" si="49"/>
        <v>0.13999999999998636</v>
      </c>
      <c r="I1557" s="45">
        <f t="shared" si="48"/>
        <v>3.41821910784448E-2</v>
      </c>
    </row>
    <row r="1558" spans="1:9" ht="27.7" customHeight="1" thickBot="1" x14ac:dyDescent="0.3">
      <c r="A1558" s="8">
        <v>36721</v>
      </c>
      <c r="B1558" s="12">
        <v>407.89</v>
      </c>
      <c r="C1558" s="8">
        <v>36721</v>
      </c>
      <c r="D1558" s="27">
        <v>98.19</v>
      </c>
      <c r="E1558" s="15">
        <v>663.82627160862</v>
      </c>
      <c r="F1558" s="15">
        <v>396.54762363198523</v>
      </c>
      <c r="G1558" s="103">
        <v>36721</v>
      </c>
      <c r="H1558" s="45">
        <f t="shared" si="49"/>
        <v>-1.8199999999999932</v>
      </c>
      <c r="I1558" s="45">
        <f t="shared" si="48"/>
        <v>-0.44421664103878195</v>
      </c>
    </row>
    <row r="1559" spans="1:9" ht="27.7" customHeight="1" thickBot="1" x14ac:dyDescent="0.3">
      <c r="A1559" s="8">
        <v>36724</v>
      </c>
      <c r="B1559" s="12">
        <v>407.63</v>
      </c>
      <c r="C1559" s="8">
        <v>36724</v>
      </c>
      <c r="D1559" s="13">
        <v>98.2</v>
      </c>
      <c r="E1559" s="15">
        <v>663.44557332491786</v>
      </c>
      <c r="F1559" s="15">
        <v>396.21481290408241</v>
      </c>
      <c r="G1559" s="103">
        <v>36724</v>
      </c>
      <c r="H1559" s="45">
        <f t="shared" si="49"/>
        <v>-0.25999999999999091</v>
      </c>
      <c r="I1559" s="45">
        <f t="shared" si="48"/>
        <v>-6.3742675721393249E-2</v>
      </c>
    </row>
    <row r="1560" spans="1:9" ht="27.7" customHeight="1" thickBot="1" x14ac:dyDescent="0.3">
      <c r="A1560" s="8">
        <v>36725</v>
      </c>
      <c r="B1560" s="12">
        <v>407.86</v>
      </c>
      <c r="C1560" s="8">
        <v>36725</v>
      </c>
      <c r="D1560" s="13">
        <v>98.28</v>
      </c>
      <c r="E1560" s="15">
        <v>663.81991398155435</v>
      </c>
      <c r="F1560" s="15">
        <v>396.34802771863326</v>
      </c>
      <c r="G1560" s="103">
        <v>36725</v>
      </c>
      <c r="H1560" s="45">
        <f t="shared" si="49"/>
        <v>0.23000000000001819</v>
      </c>
      <c r="I1560" s="45">
        <f t="shared" si="48"/>
        <v>5.6423717587031914E-2</v>
      </c>
    </row>
    <row r="1561" spans="1:9" ht="27.7" customHeight="1" thickBot="1" x14ac:dyDescent="0.3">
      <c r="A1561" s="8">
        <v>36726</v>
      </c>
      <c r="B1561" s="12">
        <v>408.18</v>
      </c>
      <c r="C1561" s="8">
        <v>36726</v>
      </c>
      <c r="D1561" s="13">
        <v>98.41</v>
      </c>
      <c r="E1561" s="15">
        <v>664.34073576470075</v>
      </c>
      <c r="F1561" s="15">
        <v>396.29925039924632</v>
      </c>
      <c r="G1561" s="103">
        <v>36726</v>
      </c>
      <c r="H1561" s="45">
        <f t="shared" si="49"/>
        <v>0.31999999999999318</v>
      </c>
      <c r="I1561" s="45">
        <f t="shared" si="48"/>
        <v>7.8458294512821353E-2</v>
      </c>
    </row>
    <row r="1562" spans="1:9" ht="27.7" customHeight="1" thickBot="1" x14ac:dyDescent="0.3">
      <c r="A1562" s="8">
        <v>36727</v>
      </c>
      <c r="B1562" s="12">
        <v>408.78</v>
      </c>
      <c r="C1562" s="8">
        <v>36727</v>
      </c>
      <c r="D1562" s="13">
        <v>98.69</v>
      </c>
      <c r="E1562" s="15">
        <v>665.3172766081002</v>
      </c>
      <c r="F1562" s="15">
        <v>396.95107706447362</v>
      </c>
      <c r="G1562" s="103">
        <v>36727</v>
      </c>
      <c r="H1562" s="45">
        <f t="shared" si="49"/>
        <v>0.59999999999996589</v>
      </c>
      <c r="I1562" s="45">
        <f t="shared" si="48"/>
        <v>0.14699397324708852</v>
      </c>
    </row>
    <row r="1563" spans="1:9" ht="27.7" customHeight="1" thickBot="1" x14ac:dyDescent="0.3">
      <c r="A1563" s="8">
        <v>36728</v>
      </c>
      <c r="B1563" s="12">
        <v>408.92</v>
      </c>
      <c r="C1563" s="8">
        <v>36728</v>
      </c>
      <c r="D1563" s="13">
        <v>98.87</v>
      </c>
      <c r="E1563" s="15">
        <v>665.54513613822678</v>
      </c>
      <c r="F1563" s="15">
        <v>397.11717010274606</v>
      </c>
      <c r="G1563" s="103">
        <v>36728</v>
      </c>
      <c r="H1563" s="45">
        <f t="shared" si="49"/>
        <v>0.1400000000000432</v>
      </c>
      <c r="I1563" s="45">
        <f t="shared" si="48"/>
        <v>3.4248250892911399E-2</v>
      </c>
    </row>
    <row r="1564" spans="1:9" ht="27.7" customHeight="1" thickBot="1" x14ac:dyDescent="0.3">
      <c r="A1564" s="8">
        <v>36731</v>
      </c>
      <c r="B1564" s="12">
        <v>408.32</v>
      </c>
      <c r="C1564" s="8">
        <v>36731</v>
      </c>
      <c r="D1564" s="13">
        <v>99.18</v>
      </c>
      <c r="E1564" s="15">
        <v>665.61688661340872</v>
      </c>
      <c r="F1564" s="15">
        <v>397.12983465650973</v>
      </c>
      <c r="G1564" s="103">
        <v>36731</v>
      </c>
      <c r="H1564" s="45">
        <f t="shared" si="49"/>
        <v>-0.60000000000002274</v>
      </c>
      <c r="I1564" s="45">
        <f t="shared" si="48"/>
        <v>-0.14672796635039193</v>
      </c>
    </row>
    <row r="1565" spans="1:9" ht="27.7" customHeight="1" thickBot="1" x14ac:dyDescent="0.3">
      <c r="A1565" s="8">
        <v>36732</v>
      </c>
      <c r="B1565" s="12">
        <v>407.97</v>
      </c>
      <c r="C1565" s="8">
        <v>36732</v>
      </c>
      <c r="D1565" s="13">
        <v>99.01</v>
      </c>
      <c r="E1565" s="15">
        <v>665.04633922333551</v>
      </c>
      <c r="F1565" s="15">
        <v>396.77436743194517</v>
      </c>
      <c r="G1565" s="103">
        <v>36732</v>
      </c>
      <c r="H1565" s="45">
        <f t="shared" si="49"/>
        <v>-0.34999999999996589</v>
      </c>
      <c r="I1565" s="45">
        <f t="shared" si="48"/>
        <v>-8.5717084639490071E-2</v>
      </c>
    </row>
    <row r="1566" spans="1:9" ht="27.7" customHeight="1" thickBot="1" x14ac:dyDescent="0.3">
      <c r="A1566" s="8">
        <v>36733</v>
      </c>
      <c r="B1566" s="12">
        <v>407.71</v>
      </c>
      <c r="C1566" s="8">
        <v>36733</v>
      </c>
      <c r="D1566" s="13">
        <v>99.19</v>
      </c>
      <c r="E1566" s="15">
        <v>664.622504019281</v>
      </c>
      <c r="F1566" s="15">
        <v>396.56815963072154</v>
      </c>
      <c r="G1566" s="103">
        <v>36733</v>
      </c>
      <c r="H1566" s="45">
        <f t="shared" si="49"/>
        <v>-0.26000000000004775</v>
      </c>
      <c r="I1566" s="45">
        <f t="shared" si="48"/>
        <v>-6.3730176238460598E-2</v>
      </c>
    </row>
    <row r="1567" spans="1:9" ht="27.7" customHeight="1" thickBot="1" x14ac:dyDescent="0.3">
      <c r="A1567" s="8">
        <v>36734</v>
      </c>
      <c r="B1567" s="12">
        <v>406.9</v>
      </c>
      <c r="C1567" s="8">
        <v>36734</v>
      </c>
      <c r="D1567" s="13">
        <v>98.93</v>
      </c>
      <c r="E1567" s="15">
        <v>663.30209434511153</v>
      </c>
      <c r="F1567" s="15">
        <v>395.72622130778262</v>
      </c>
      <c r="G1567" s="103">
        <v>36734</v>
      </c>
      <c r="H1567" s="45">
        <f t="shared" si="49"/>
        <v>-0.81000000000000227</v>
      </c>
      <c r="I1567" s="45">
        <f t="shared" si="48"/>
        <v>-0.19867062372765013</v>
      </c>
    </row>
    <row r="1568" spans="1:9" ht="27.7" customHeight="1" thickBot="1" x14ac:dyDescent="0.3">
      <c r="A1568" s="8">
        <v>36735</v>
      </c>
      <c r="B1568" s="12">
        <v>406.12</v>
      </c>
      <c r="C1568" s="8">
        <v>36735</v>
      </c>
      <c r="D1568" s="13">
        <v>98.7</v>
      </c>
      <c r="E1568" s="15">
        <v>662.03058873294844</v>
      </c>
      <c r="F1568" s="15">
        <v>394.79533454530792</v>
      </c>
      <c r="G1568" s="103">
        <v>36735</v>
      </c>
      <c r="H1568" s="45">
        <f t="shared" si="49"/>
        <v>-0.77999999999997272</v>
      </c>
      <c r="I1568" s="45">
        <f t="shared" si="48"/>
        <v>-0.19169329073481758</v>
      </c>
    </row>
    <row r="1569" spans="1:9" ht="27.7" customHeight="1" thickBot="1" x14ac:dyDescent="0.3">
      <c r="A1569" s="8">
        <v>36738</v>
      </c>
      <c r="B1569" s="12">
        <v>404.79</v>
      </c>
      <c r="C1569" s="8">
        <v>36738</v>
      </c>
      <c r="D1569" s="13">
        <v>98.24</v>
      </c>
      <c r="E1569" s="15">
        <v>659.86250865067029</v>
      </c>
      <c r="F1569" s="15">
        <v>393.49495798722143</v>
      </c>
      <c r="G1569" s="103">
        <v>36738</v>
      </c>
      <c r="H1569" s="45">
        <f t="shared" si="49"/>
        <v>-1.3299999999999841</v>
      </c>
      <c r="I1569" s="45">
        <f t="shared" si="48"/>
        <v>-0.32748941199645032</v>
      </c>
    </row>
    <row r="1570" spans="1:9" ht="27.7" customHeight="1" thickBot="1" x14ac:dyDescent="0.3">
      <c r="A1570" s="8">
        <v>36739</v>
      </c>
      <c r="B1570" s="12">
        <v>406.21</v>
      </c>
      <c r="C1570" s="8">
        <v>36739</v>
      </c>
      <c r="D1570" s="13">
        <v>98.27</v>
      </c>
      <c r="E1570" s="15">
        <v>662.17730091896715</v>
      </c>
      <c r="F1570" s="15">
        <v>394.85286731478323</v>
      </c>
      <c r="G1570" s="103">
        <v>36739</v>
      </c>
      <c r="H1570" s="45">
        <f t="shared" si="49"/>
        <v>1.4199999999999591</v>
      </c>
      <c r="I1570" s="45">
        <f t="shared" si="48"/>
        <v>0.35079917982162578</v>
      </c>
    </row>
    <row r="1571" spans="1:9" ht="27.7" customHeight="1" thickBot="1" x14ac:dyDescent="0.3">
      <c r="A1571" s="8">
        <v>36740</v>
      </c>
      <c r="B1571" s="12">
        <v>405.48</v>
      </c>
      <c r="C1571" s="8">
        <v>36740</v>
      </c>
      <c r="D1571" s="13">
        <v>97.73</v>
      </c>
      <c r="E1571" s="15">
        <v>660.98730207681456</v>
      </c>
      <c r="F1571" s="15">
        <v>394.10590392096918</v>
      </c>
      <c r="G1571" s="103">
        <v>36740</v>
      </c>
      <c r="H1571" s="45">
        <f t="shared" si="49"/>
        <v>-0.72999999999996135</v>
      </c>
      <c r="I1571" s="45">
        <f t="shared" si="48"/>
        <v>-0.17971000221559325</v>
      </c>
    </row>
    <row r="1572" spans="1:9" ht="27.7" customHeight="1" thickBot="1" x14ac:dyDescent="0.3">
      <c r="A1572" s="8">
        <v>36741</v>
      </c>
      <c r="B1572" s="12">
        <v>405.51</v>
      </c>
      <c r="C1572" s="8">
        <v>36741</v>
      </c>
      <c r="D1572" s="13">
        <v>97.81</v>
      </c>
      <c r="E1572" s="15">
        <v>661.03620613882083</v>
      </c>
      <c r="F1572" s="15">
        <v>394.11861917069712</v>
      </c>
      <c r="G1572" s="103">
        <v>36741</v>
      </c>
      <c r="H1572" s="45">
        <f t="shared" si="49"/>
        <v>2.9999999999972715E-2</v>
      </c>
      <c r="I1572" s="45">
        <f t="shared" si="48"/>
        <v>7.39863865048158E-3</v>
      </c>
    </row>
    <row r="1573" spans="1:9" ht="27.7" customHeight="1" thickBot="1" x14ac:dyDescent="0.3">
      <c r="A1573" s="8">
        <v>36742</v>
      </c>
      <c r="B1573" s="12">
        <v>405.06</v>
      </c>
      <c r="C1573" s="8">
        <v>36742</v>
      </c>
      <c r="D1573" s="13">
        <v>97.85</v>
      </c>
      <c r="E1573" s="15">
        <v>660.30264520872674</v>
      </c>
      <c r="F1573" s="15">
        <v>393.67230184249973</v>
      </c>
      <c r="G1573" s="103">
        <v>36742</v>
      </c>
      <c r="H1573" s="45">
        <f t="shared" si="49"/>
        <v>-0.44999999999998863</v>
      </c>
      <c r="I1573" s="45">
        <f t="shared" si="48"/>
        <v>-0.11097136938669544</v>
      </c>
    </row>
    <row r="1574" spans="1:9" ht="27.7" customHeight="1" thickBot="1" x14ac:dyDescent="0.3">
      <c r="A1574" s="8">
        <v>36745</v>
      </c>
      <c r="B1574" s="12">
        <v>404.45</v>
      </c>
      <c r="C1574" s="8">
        <v>36745</v>
      </c>
      <c r="D1574" s="13">
        <v>97.87</v>
      </c>
      <c r="E1574" s="15">
        <v>659.41029141830609</v>
      </c>
      <c r="F1574" s="15">
        <v>393.15519157611237</v>
      </c>
      <c r="G1574" s="103">
        <v>36745</v>
      </c>
      <c r="H1574" s="45">
        <f t="shared" si="49"/>
        <v>-0.61000000000001364</v>
      </c>
      <c r="I1574" s="45">
        <f t="shared" si="48"/>
        <v>-0.15059497358416374</v>
      </c>
    </row>
    <row r="1575" spans="1:9" ht="27.7" customHeight="1" thickBot="1" x14ac:dyDescent="0.3">
      <c r="A1575" s="8">
        <v>36746</v>
      </c>
      <c r="B1575" s="12">
        <v>403.45</v>
      </c>
      <c r="C1575" s="8">
        <v>36746</v>
      </c>
      <c r="D1575" s="13">
        <v>97.61</v>
      </c>
      <c r="E1575" s="15">
        <v>657.77990375254194</v>
      </c>
      <c r="F1575" s="15">
        <v>392.18311791663376</v>
      </c>
      <c r="G1575" s="103">
        <v>36746</v>
      </c>
      <c r="H1575" s="45">
        <f t="shared" si="49"/>
        <v>-1</v>
      </c>
      <c r="I1575" s="45">
        <f t="shared" si="48"/>
        <v>-0.2472493509704537</v>
      </c>
    </row>
    <row r="1576" spans="1:9" ht="27.7" customHeight="1" thickBot="1" x14ac:dyDescent="0.3">
      <c r="A1576" s="8">
        <v>36747</v>
      </c>
      <c r="B1576" s="12">
        <v>403.63</v>
      </c>
      <c r="C1576" s="8">
        <v>36747</v>
      </c>
      <c r="D1576" s="13">
        <v>97.69</v>
      </c>
      <c r="E1576" s="15">
        <v>658.07337353237949</v>
      </c>
      <c r="F1576" s="15">
        <v>392.2316416208464</v>
      </c>
      <c r="G1576" s="103">
        <v>36747</v>
      </c>
      <c r="H1576" s="45">
        <f t="shared" si="49"/>
        <v>0.18000000000000682</v>
      </c>
      <c r="I1576" s="45">
        <f t="shared" si="48"/>
        <v>4.4615193952164289E-2</v>
      </c>
    </row>
    <row r="1577" spans="1:9" ht="27.7" customHeight="1" thickBot="1" x14ac:dyDescent="0.3">
      <c r="A1577" s="8">
        <v>36748</v>
      </c>
      <c r="B1577" s="12">
        <v>402.54</v>
      </c>
      <c r="C1577" s="8">
        <v>36748</v>
      </c>
      <c r="D1577" s="13">
        <v>97.27</v>
      </c>
      <c r="E1577" s="15">
        <v>656.29625097669657</v>
      </c>
      <c r="F1577" s="15">
        <v>391.16352413274939</v>
      </c>
      <c r="G1577" s="103">
        <v>36748</v>
      </c>
      <c r="H1577" s="45">
        <f t="shared" si="49"/>
        <v>-1.089999999999975</v>
      </c>
      <c r="I1577" s="45">
        <f t="shared" si="48"/>
        <v>-0.27004930257908849</v>
      </c>
    </row>
    <row r="1578" spans="1:9" ht="27.7" customHeight="1" thickBot="1" x14ac:dyDescent="0.3">
      <c r="A1578" s="8">
        <v>36749</v>
      </c>
      <c r="B1578" s="12">
        <v>401.95</v>
      </c>
      <c r="C1578" s="8">
        <v>36749</v>
      </c>
      <c r="D1578" s="13">
        <v>97.06</v>
      </c>
      <c r="E1578" s="15">
        <v>655.33432225389572</v>
      </c>
      <c r="F1578" s="15">
        <v>390.61981889998702</v>
      </c>
      <c r="G1578" s="103">
        <v>36749</v>
      </c>
      <c r="H1578" s="45">
        <f t="shared" si="49"/>
        <v>-0.59000000000003183</v>
      </c>
      <c r="I1578" s="45">
        <f t="shared" si="48"/>
        <v>-0.14656928504000391</v>
      </c>
    </row>
    <row r="1579" spans="1:9" ht="27.7" customHeight="1" thickBot="1" x14ac:dyDescent="0.3">
      <c r="A1579" s="8">
        <v>36752</v>
      </c>
      <c r="B1579" s="12">
        <v>401.93</v>
      </c>
      <c r="C1579" s="8">
        <v>36752</v>
      </c>
      <c r="D1579" s="13">
        <v>97.1</v>
      </c>
      <c r="E1579" s="15">
        <v>655.30171450058049</v>
      </c>
      <c r="F1579" s="15">
        <v>390.60926919894337</v>
      </c>
      <c r="G1579" s="103">
        <v>36752</v>
      </c>
      <c r="H1579" s="45">
        <f t="shared" si="49"/>
        <v>-1.999999999998181E-2</v>
      </c>
      <c r="I1579" s="45">
        <f t="shared" si="48"/>
        <v>-4.9757432516436897E-3</v>
      </c>
    </row>
    <row r="1580" spans="1:9" ht="27.7" customHeight="1" thickBot="1" x14ac:dyDescent="0.3">
      <c r="A1580" s="8">
        <v>36754</v>
      </c>
      <c r="B1580" s="12">
        <v>402.08</v>
      </c>
      <c r="C1580" s="8">
        <v>36754</v>
      </c>
      <c r="D1580" s="13">
        <v>97.14</v>
      </c>
      <c r="E1580" s="15">
        <v>655.54627265044508</v>
      </c>
      <c r="F1580" s="15">
        <v>390.74763606965473</v>
      </c>
      <c r="G1580" s="103">
        <v>36754</v>
      </c>
      <c r="H1580" s="45">
        <f t="shared" si="49"/>
        <v>0.14999999999997726</v>
      </c>
      <c r="I1580" s="45">
        <f t="shared" si="48"/>
        <v>3.7319931331320694E-2</v>
      </c>
    </row>
    <row r="1581" spans="1:9" ht="27.7" customHeight="1" thickBot="1" x14ac:dyDescent="0.3">
      <c r="A1581" s="8">
        <v>36755</v>
      </c>
      <c r="B1581" s="12">
        <v>401.16</v>
      </c>
      <c r="C1581" s="8">
        <v>36755</v>
      </c>
      <c r="D1581" s="13">
        <v>96.88</v>
      </c>
      <c r="E1581" s="15">
        <v>654.04631599794209</v>
      </c>
      <c r="F1581" s="15">
        <v>389.85208744848563</v>
      </c>
      <c r="G1581" s="103">
        <v>36755</v>
      </c>
      <c r="H1581" s="45">
        <f t="shared" si="49"/>
        <v>-0.91999999999995907</v>
      </c>
      <c r="I1581" s="45">
        <f t="shared" si="48"/>
        <v>-0.22881018702744704</v>
      </c>
    </row>
    <row r="1582" spans="1:9" ht="27.7" customHeight="1" thickBot="1" x14ac:dyDescent="0.3">
      <c r="A1582" s="8">
        <v>36756</v>
      </c>
      <c r="B1582" s="12">
        <v>401.22</v>
      </c>
      <c r="C1582" s="8">
        <v>36756</v>
      </c>
      <c r="D1582" s="13">
        <v>96.93</v>
      </c>
      <c r="E1582" s="15">
        <v>654.14413925788801</v>
      </c>
      <c r="F1582" s="15">
        <v>389.91039616632122</v>
      </c>
      <c r="G1582" s="103">
        <v>36756</v>
      </c>
      <c r="H1582" s="45">
        <f t="shared" si="49"/>
        <v>6.0000000000002274E-2</v>
      </c>
      <c r="I1582" s="45">
        <f t="shared" si="48"/>
        <v>1.495662578522342E-2</v>
      </c>
    </row>
    <row r="1583" spans="1:9" ht="27.7" customHeight="1" thickBot="1" x14ac:dyDescent="0.3">
      <c r="A1583" s="8">
        <v>36759</v>
      </c>
      <c r="B1583" s="12">
        <v>400.18</v>
      </c>
      <c r="C1583" s="8">
        <v>36759</v>
      </c>
      <c r="D1583" s="13">
        <v>96.59</v>
      </c>
      <c r="E1583" s="15">
        <v>652.44853608549329</v>
      </c>
      <c r="F1583" s="15">
        <v>388.43282233775528</v>
      </c>
      <c r="G1583" s="103">
        <v>36759</v>
      </c>
      <c r="H1583" s="45">
        <f t="shared" si="49"/>
        <v>-1.0400000000000205</v>
      </c>
      <c r="I1583" s="45">
        <f t="shared" si="48"/>
        <v>-0.25920941129555364</v>
      </c>
    </row>
    <row r="1584" spans="1:9" ht="27.7" customHeight="1" thickBot="1" x14ac:dyDescent="0.3">
      <c r="A1584" s="8">
        <v>36760</v>
      </c>
      <c r="B1584" s="12">
        <v>399.21</v>
      </c>
      <c r="C1584" s="8">
        <v>36760</v>
      </c>
      <c r="D1584" s="13">
        <v>96.34</v>
      </c>
      <c r="E1584" s="15">
        <v>650.86706004970199</v>
      </c>
      <c r="F1584" s="15">
        <v>387.28595484962682</v>
      </c>
      <c r="G1584" s="103">
        <v>36760</v>
      </c>
      <c r="H1584" s="45">
        <f t="shared" si="49"/>
        <v>-0.97000000000002728</v>
      </c>
      <c r="I1584" s="45">
        <f t="shared" si="48"/>
        <v>-0.24239092408416896</v>
      </c>
    </row>
    <row r="1585" spans="1:9" ht="27.7" customHeight="1" thickBot="1" x14ac:dyDescent="0.3">
      <c r="A1585" s="8">
        <v>36761</v>
      </c>
      <c r="B1585" s="12">
        <v>398.98</v>
      </c>
      <c r="C1585" s="8">
        <v>36761</v>
      </c>
      <c r="D1585" s="27">
        <v>96.28</v>
      </c>
      <c r="E1585" s="15">
        <v>650.49207088657624</v>
      </c>
      <c r="F1585" s="15">
        <v>386.88416459222066</v>
      </c>
      <c r="G1585" s="103">
        <v>36761</v>
      </c>
      <c r="H1585" s="45">
        <f t="shared" si="49"/>
        <v>-0.22999999999996135</v>
      </c>
      <c r="I1585" s="45">
        <f t="shared" si="48"/>
        <v>-5.7613787229769134E-2</v>
      </c>
    </row>
    <row r="1586" spans="1:9" ht="27.7" customHeight="1" thickBot="1" x14ac:dyDescent="0.3">
      <c r="A1586" s="8">
        <v>36762</v>
      </c>
      <c r="B1586" s="12">
        <v>398.56</v>
      </c>
      <c r="C1586" s="8">
        <v>36762</v>
      </c>
      <c r="D1586" s="27">
        <v>96.16</v>
      </c>
      <c r="E1586" s="15">
        <v>649.80730806695533</v>
      </c>
      <c r="F1586" s="15">
        <v>386.47689768879513</v>
      </c>
      <c r="G1586" s="103">
        <v>36762</v>
      </c>
      <c r="H1586" s="45">
        <f t="shared" si="49"/>
        <v>-0.42000000000001592</v>
      </c>
      <c r="I1586" s="45">
        <f t="shared" si="48"/>
        <v>-0.10526843450799937</v>
      </c>
    </row>
    <row r="1587" spans="1:9" ht="27.7" customHeight="1" thickBot="1" x14ac:dyDescent="0.3">
      <c r="A1587" s="8">
        <v>36763</v>
      </c>
      <c r="B1587" s="12">
        <v>399.78</v>
      </c>
      <c r="C1587" s="8">
        <v>36763</v>
      </c>
      <c r="D1587" s="13">
        <v>96.55</v>
      </c>
      <c r="E1587" s="15">
        <v>651.79638101918761</v>
      </c>
      <c r="F1587" s="15">
        <v>387.28480264363657</v>
      </c>
      <c r="G1587" s="103">
        <v>36763</v>
      </c>
      <c r="H1587" s="45">
        <f t="shared" si="49"/>
        <v>1.2199999999999704</v>
      </c>
      <c r="I1587" s="45">
        <f t="shared" si="48"/>
        <v>0.30610196708148596</v>
      </c>
    </row>
    <row r="1588" spans="1:9" ht="27.7" customHeight="1" thickBot="1" x14ac:dyDescent="0.3">
      <c r="A1588" s="8">
        <v>36766</v>
      </c>
      <c r="B1588" s="12">
        <v>399.89</v>
      </c>
      <c r="C1588" s="8">
        <v>36766</v>
      </c>
      <c r="D1588" s="13">
        <v>96.63</v>
      </c>
      <c r="E1588" s="15">
        <v>651.97572366242173</v>
      </c>
      <c r="F1588" s="15">
        <v>387.25962668419675</v>
      </c>
      <c r="G1588" s="103">
        <v>36766</v>
      </c>
      <c r="H1588" s="45">
        <f t="shared" si="49"/>
        <v>0.11000000000001364</v>
      </c>
      <c r="I1588" s="45">
        <f t="shared" si="48"/>
        <v>2.7515133323331241E-2</v>
      </c>
    </row>
    <row r="1589" spans="1:9" ht="27.7" customHeight="1" thickBot="1" x14ac:dyDescent="0.3">
      <c r="A1589" s="8">
        <v>36767</v>
      </c>
      <c r="B1589" s="12">
        <v>400.75</v>
      </c>
      <c r="C1589" s="8">
        <v>36767</v>
      </c>
      <c r="D1589" s="13">
        <v>96.96</v>
      </c>
      <c r="E1589" s="15">
        <v>653.3778570549789</v>
      </c>
      <c r="F1589" s="15">
        <v>388.10712850011998</v>
      </c>
      <c r="G1589" s="103">
        <v>36767</v>
      </c>
      <c r="H1589" s="45">
        <f t="shared" si="49"/>
        <v>0.86000000000001364</v>
      </c>
      <c r="I1589" s="45">
        <f t="shared" si="48"/>
        <v>0.21505914126385095</v>
      </c>
    </row>
    <row r="1590" spans="1:9" ht="27.7" customHeight="1" thickBot="1" x14ac:dyDescent="0.3">
      <c r="A1590" s="8">
        <v>36768</v>
      </c>
      <c r="B1590" s="12">
        <v>401.85</v>
      </c>
      <c r="C1590" s="8">
        <v>36768</v>
      </c>
      <c r="D1590" s="13">
        <v>97.38</v>
      </c>
      <c r="E1590" s="15">
        <v>655.17128348731944</v>
      </c>
      <c r="F1590" s="15">
        <v>388.99604089727029</v>
      </c>
      <c r="G1590" s="103">
        <v>36768</v>
      </c>
      <c r="H1590" s="45">
        <f t="shared" si="49"/>
        <v>1.1000000000000227</v>
      </c>
      <c r="I1590" s="45">
        <f t="shared" si="48"/>
        <v>0.27448533998752905</v>
      </c>
    </row>
    <row r="1591" spans="1:9" ht="27.7" customHeight="1" thickBot="1" x14ac:dyDescent="0.3">
      <c r="A1591" s="8">
        <v>36769</v>
      </c>
      <c r="B1591" s="12">
        <v>402.23</v>
      </c>
      <c r="C1591" s="8">
        <v>36769</v>
      </c>
      <c r="D1591" s="13">
        <v>97.59</v>
      </c>
      <c r="E1591" s="15">
        <v>655.79083080030978</v>
      </c>
      <c r="F1591" s="15">
        <v>389.17280216314606</v>
      </c>
      <c r="G1591" s="103">
        <v>36769</v>
      </c>
      <c r="H1591" s="45">
        <f t="shared" si="49"/>
        <v>0.37999999999999545</v>
      </c>
      <c r="I1591" s="45">
        <f t="shared" si="48"/>
        <v>9.4562647754135989E-2</v>
      </c>
    </row>
    <row r="1592" spans="1:9" ht="27.7" customHeight="1" thickBot="1" x14ac:dyDescent="0.3">
      <c r="A1592" s="8">
        <v>36770</v>
      </c>
      <c r="B1592" s="12">
        <v>401.12</v>
      </c>
      <c r="C1592" s="8">
        <v>36770</v>
      </c>
      <c r="D1592" s="13">
        <v>97.18</v>
      </c>
      <c r="E1592" s="15">
        <v>653.98110049131151</v>
      </c>
      <c r="F1592" s="15">
        <v>387.92749411249332</v>
      </c>
      <c r="G1592" s="103">
        <v>36770</v>
      </c>
      <c r="H1592" s="45">
        <f t="shared" si="49"/>
        <v>-1.1100000000000136</v>
      </c>
      <c r="I1592" s="45">
        <f t="shared" si="48"/>
        <v>-0.27596151455635176</v>
      </c>
    </row>
    <row r="1593" spans="1:9" ht="27.7" customHeight="1" thickBot="1" x14ac:dyDescent="0.3">
      <c r="A1593" s="8">
        <v>36773</v>
      </c>
      <c r="B1593" s="12">
        <v>400.34</v>
      </c>
      <c r="C1593" s="8">
        <v>36773</v>
      </c>
      <c r="D1593" s="13">
        <v>96.86</v>
      </c>
      <c r="E1593" s="15">
        <v>652.70939811201538</v>
      </c>
      <c r="F1593" s="15">
        <v>387.18775781107701</v>
      </c>
      <c r="G1593" s="103">
        <v>36773</v>
      </c>
      <c r="H1593" s="45">
        <f t="shared" si="49"/>
        <v>-0.78000000000002956</v>
      </c>
      <c r="I1593" s="45">
        <f t="shared" si="48"/>
        <v>-0.1944555245313197</v>
      </c>
    </row>
    <row r="1594" spans="1:9" ht="27.7" customHeight="1" thickBot="1" x14ac:dyDescent="0.3">
      <c r="A1594" s="8">
        <v>36774</v>
      </c>
      <c r="B1594" s="12">
        <v>400.44</v>
      </c>
      <c r="C1594" s="8">
        <v>36774</v>
      </c>
      <c r="D1594" s="13">
        <v>96.85</v>
      </c>
      <c r="E1594" s="15">
        <v>652.87243687859188</v>
      </c>
      <c r="F1594" s="15">
        <v>387.28447254300767</v>
      </c>
      <c r="G1594" s="103">
        <v>36774</v>
      </c>
      <c r="H1594" s="45">
        <f t="shared" si="49"/>
        <v>0.10000000000002274</v>
      </c>
      <c r="I1594" s="45">
        <f t="shared" si="48"/>
        <v>2.4978768047165596E-2</v>
      </c>
    </row>
    <row r="1595" spans="1:9" ht="27.7" customHeight="1" thickBot="1" x14ac:dyDescent="0.3">
      <c r="A1595" s="8">
        <v>36775</v>
      </c>
      <c r="B1595" s="12">
        <v>401.95</v>
      </c>
      <c r="C1595" s="8">
        <v>36775</v>
      </c>
      <c r="D1595" s="13">
        <v>97.37</v>
      </c>
      <c r="E1595" s="15">
        <v>655.33432225389561</v>
      </c>
      <c r="F1595" s="15">
        <v>388.70086162218439</v>
      </c>
      <c r="G1595" s="103">
        <v>36775</v>
      </c>
      <c r="H1595" s="45">
        <f t="shared" si="49"/>
        <v>1.5099999999999909</v>
      </c>
      <c r="I1595" s="45">
        <f t="shared" si="48"/>
        <v>0.37708520627309733</v>
      </c>
    </row>
    <row r="1596" spans="1:9" ht="27.7" customHeight="1" thickBot="1" x14ac:dyDescent="0.3">
      <c r="A1596" s="8">
        <v>36776</v>
      </c>
      <c r="B1596" s="12">
        <v>401.7</v>
      </c>
      <c r="C1596" s="8">
        <v>36776</v>
      </c>
      <c r="D1596" s="13">
        <v>97.26</v>
      </c>
      <c r="E1596" s="15">
        <v>654.92672533745451</v>
      </c>
      <c r="F1596" s="15">
        <v>388.11350449184727</v>
      </c>
      <c r="G1596" s="103">
        <v>36776</v>
      </c>
      <c r="H1596" s="45">
        <f t="shared" si="49"/>
        <v>-0.25</v>
      </c>
      <c r="I1596" s="45">
        <f t="shared" si="48"/>
        <v>-6.2196790645602684E-2</v>
      </c>
    </row>
    <row r="1597" spans="1:9" ht="27.7" customHeight="1" thickBot="1" x14ac:dyDescent="0.3">
      <c r="A1597" s="8">
        <v>36777</v>
      </c>
      <c r="B1597" s="12">
        <v>402.86</v>
      </c>
      <c r="C1597" s="8">
        <v>36777</v>
      </c>
      <c r="D1597" s="13">
        <v>97.61</v>
      </c>
      <c r="E1597" s="15">
        <v>656.81797502974098</v>
      </c>
      <c r="F1597" s="15">
        <v>389.21519618622932</v>
      </c>
      <c r="G1597" s="103">
        <v>36777</v>
      </c>
      <c r="H1597" s="45">
        <f t="shared" si="49"/>
        <v>1.160000000000025</v>
      </c>
      <c r="I1597" s="45">
        <f t="shared" si="48"/>
        <v>0.28877271595718823</v>
      </c>
    </row>
    <row r="1598" spans="1:9" ht="27.7" customHeight="1" thickBot="1" x14ac:dyDescent="0.3">
      <c r="A1598" s="8">
        <v>36781</v>
      </c>
      <c r="B1598" s="12">
        <v>402.75</v>
      </c>
      <c r="C1598" s="8">
        <v>36781</v>
      </c>
      <c r="D1598" s="13">
        <v>97.53</v>
      </c>
      <c r="E1598" s="15">
        <v>656.63863238650697</v>
      </c>
      <c r="F1598" s="15">
        <v>388.95790271175429</v>
      </c>
      <c r="G1598" s="103">
        <v>36781</v>
      </c>
      <c r="H1598" s="45">
        <f t="shared" si="49"/>
        <v>-0.11000000000001364</v>
      </c>
      <c r="I1598" s="45">
        <f t="shared" si="48"/>
        <v>-2.7304770888153116E-2</v>
      </c>
    </row>
    <row r="1599" spans="1:9" ht="27.7" customHeight="1" thickBot="1" x14ac:dyDescent="0.3">
      <c r="A1599" s="8">
        <v>36782</v>
      </c>
      <c r="B1599" s="12">
        <v>403.49</v>
      </c>
      <c r="C1599" s="8">
        <v>36782</v>
      </c>
      <c r="D1599" s="13">
        <v>97.79</v>
      </c>
      <c r="E1599" s="15">
        <v>657.84511925917241</v>
      </c>
      <c r="F1599" s="15">
        <v>389.67256155224266</v>
      </c>
      <c r="G1599" s="103">
        <v>36782</v>
      </c>
      <c r="H1599" s="45">
        <f t="shared" si="49"/>
        <v>0.74000000000000909</v>
      </c>
      <c r="I1599" s="45">
        <f t="shared" si="48"/>
        <v>0.18373680943513571</v>
      </c>
    </row>
    <row r="1600" spans="1:9" ht="27.7" customHeight="1" thickBot="1" x14ac:dyDescent="0.3">
      <c r="A1600" s="8">
        <v>36783</v>
      </c>
      <c r="B1600" s="12">
        <v>404.19</v>
      </c>
      <c r="C1600" s="8">
        <v>36783</v>
      </c>
      <c r="D1600" s="13">
        <v>98.02</v>
      </c>
      <c r="E1600" s="15">
        <v>658.98639062520726</v>
      </c>
      <c r="F1600" s="15">
        <v>390.36329950553966</v>
      </c>
      <c r="G1600" s="103">
        <v>36783</v>
      </c>
      <c r="H1600" s="45">
        <f t="shared" si="49"/>
        <v>0.69999999999998863</v>
      </c>
      <c r="I1600" s="45">
        <f t="shared" si="48"/>
        <v>0.17348633175543102</v>
      </c>
    </row>
    <row r="1601" spans="1:9" ht="27.7" customHeight="1" thickBot="1" x14ac:dyDescent="0.3">
      <c r="A1601" s="8">
        <v>36784</v>
      </c>
      <c r="B1601" s="12">
        <v>404.21</v>
      </c>
      <c r="C1601" s="8">
        <v>36784</v>
      </c>
      <c r="D1601" s="13">
        <v>98.06</v>
      </c>
      <c r="E1601" s="15">
        <v>659.0189983785225</v>
      </c>
      <c r="F1601" s="15">
        <v>390.39732649408836</v>
      </c>
      <c r="G1601" s="103">
        <v>36784</v>
      </c>
      <c r="H1601" s="45">
        <f t="shared" si="49"/>
        <v>1.999999999998181E-2</v>
      </c>
      <c r="I1601" s="45">
        <f t="shared" si="48"/>
        <v>4.9481679408154107E-3</v>
      </c>
    </row>
    <row r="1602" spans="1:9" ht="27.7" customHeight="1" thickBot="1" x14ac:dyDescent="0.3">
      <c r="A1602" s="8">
        <v>36788</v>
      </c>
      <c r="B1602" s="12">
        <v>403.62</v>
      </c>
      <c r="C1602" s="8">
        <v>36788</v>
      </c>
      <c r="D1602" s="13">
        <v>97.87</v>
      </c>
      <c r="E1602" s="15">
        <v>658.29548781481344</v>
      </c>
      <c r="F1602" s="15">
        <v>389.82182466422574</v>
      </c>
      <c r="G1602" s="103">
        <v>36788</v>
      </c>
      <c r="H1602" s="45">
        <f t="shared" si="49"/>
        <v>-0.58999999999997499</v>
      </c>
      <c r="I1602" s="45">
        <f t="shared" si="48"/>
        <v>-0.14596373172360283</v>
      </c>
    </row>
    <row r="1603" spans="1:9" ht="27.7" customHeight="1" thickBot="1" x14ac:dyDescent="0.3">
      <c r="A1603" s="8">
        <v>36789</v>
      </c>
      <c r="B1603" s="12">
        <v>403.38</v>
      </c>
      <c r="C1603" s="8">
        <v>36789</v>
      </c>
      <c r="D1603" s="13">
        <v>97.83</v>
      </c>
      <c r="E1603" s="15">
        <v>657.90405300713405</v>
      </c>
      <c r="F1603" s="15">
        <v>389.57828906412891</v>
      </c>
      <c r="G1603" s="103">
        <v>36789</v>
      </c>
      <c r="H1603" s="45">
        <f t="shared" si="49"/>
        <v>-0.24000000000000909</v>
      </c>
      <c r="I1603" s="45">
        <f t="shared" si="48"/>
        <v>-5.9461870075816131E-2</v>
      </c>
    </row>
    <row r="1604" spans="1:9" ht="27.7" customHeight="1" thickBot="1" x14ac:dyDescent="0.3">
      <c r="A1604" s="8">
        <v>36790</v>
      </c>
      <c r="B1604" s="12">
        <v>403.97</v>
      </c>
      <c r="C1604" s="8">
        <v>36790</v>
      </c>
      <c r="D1604" s="13">
        <v>98.1</v>
      </c>
      <c r="E1604" s="15">
        <v>658.86633024267928</v>
      </c>
      <c r="F1604" s="15">
        <v>390.00413115193015</v>
      </c>
      <c r="G1604" s="103">
        <v>36790</v>
      </c>
      <c r="H1604" s="45">
        <f t="shared" si="49"/>
        <v>0.59000000000003183</v>
      </c>
      <c r="I1604" s="45">
        <f t="shared" si="48"/>
        <v>0.14626406862016755</v>
      </c>
    </row>
    <row r="1605" spans="1:9" ht="27.7" customHeight="1" thickBot="1" x14ac:dyDescent="0.3">
      <c r="A1605" s="8">
        <v>36791</v>
      </c>
      <c r="B1605" s="12">
        <v>403.72</v>
      </c>
      <c r="C1605" s="8">
        <v>36791</v>
      </c>
      <c r="D1605" s="13">
        <v>98.13</v>
      </c>
      <c r="E1605" s="15">
        <v>658.45858565134654</v>
      </c>
      <c r="F1605" s="15">
        <v>389.77745099766798</v>
      </c>
      <c r="G1605" s="103">
        <v>36791</v>
      </c>
      <c r="H1605" s="45">
        <f t="shared" si="49"/>
        <v>-0.25</v>
      </c>
      <c r="I1605" s="45">
        <f t="shared" si="48"/>
        <v>-6.1885783597791913E-2</v>
      </c>
    </row>
    <row r="1606" spans="1:9" ht="27.7" customHeight="1" thickBot="1" x14ac:dyDescent="0.3">
      <c r="A1606" s="8">
        <v>36794</v>
      </c>
      <c r="B1606" s="12">
        <v>404.12</v>
      </c>
      <c r="C1606" s="8">
        <v>36794</v>
      </c>
      <c r="D1606" s="13">
        <v>98.25</v>
      </c>
      <c r="E1606" s="15">
        <v>659.1109769974787</v>
      </c>
      <c r="F1606" s="15">
        <v>390.04319927121622</v>
      </c>
      <c r="G1606" s="103">
        <v>36794</v>
      </c>
      <c r="H1606" s="45">
        <f t="shared" si="49"/>
        <v>0.39999999999997726</v>
      </c>
      <c r="I1606" s="45">
        <f t="shared" si="48"/>
        <v>9.9078569305453598E-2</v>
      </c>
    </row>
    <row r="1607" spans="1:9" ht="27.7" customHeight="1" thickBot="1" x14ac:dyDescent="0.3">
      <c r="A1607" s="8">
        <v>36795</v>
      </c>
      <c r="B1607" s="12">
        <v>403.61</v>
      </c>
      <c r="C1607" s="8">
        <v>36795</v>
      </c>
      <c r="D1607" s="13">
        <v>98.11</v>
      </c>
      <c r="E1607" s="15">
        <v>659.77774511596954</v>
      </c>
      <c r="F1607" s="15">
        <v>390.35989074818758</v>
      </c>
      <c r="G1607" s="103">
        <v>36795</v>
      </c>
      <c r="H1607" s="45">
        <f t="shared" si="49"/>
        <v>-0.50999999999999091</v>
      </c>
      <c r="I1607" s="45">
        <f t="shared" ref="I1607:I1670" si="50">H1607/B1606*100</f>
        <v>-0.12620013857269893</v>
      </c>
    </row>
    <row r="1608" spans="1:9" ht="27.7" customHeight="1" thickBot="1" x14ac:dyDescent="0.3">
      <c r="A1608" s="8">
        <v>36796</v>
      </c>
      <c r="B1608" s="12">
        <v>403.79</v>
      </c>
      <c r="C1608" s="8">
        <v>36796</v>
      </c>
      <c r="D1608" s="13">
        <v>98.37</v>
      </c>
      <c r="E1608" s="15">
        <v>660.31035599138261</v>
      </c>
      <c r="F1608" s="15">
        <v>390.67501190023705</v>
      </c>
      <c r="G1608" s="103">
        <v>36796</v>
      </c>
      <c r="H1608" s="45">
        <f t="shared" ref="H1608:H1671" si="51">B1608-B1607</f>
        <v>0.18000000000000682</v>
      </c>
      <c r="I1608" s="45">
        <f t="shared" si="50"/>
        <v>4.4597507494860585E-2</v>
      </c>
    </row>
    <row r="1609" spans="1:9" ht="27.7" customHeight="1" thickBot="1" x14ac:dyDescent="0.3">
      <c r="A1609" s="8">
        <v>36797</v>
      </c>
      <c r="B1609" s="12">
        <v>404.42</v>
      </c>
      <c r="C1609" s="8">
        <v>36797</v>
      </c>
      <c r="D1609" s="13">
        <v>98.71</v>
      </c>
      <c r="E1609" s="15">
        <v>661.34058339739704</v>
      </c>
      <c r="F1609" s="15">
        <v>391.28454967357749</v>
      </c>
      <c r="G1609" s="103">
        <v>36797</v>
      </c>
      <c r="H1609" s="45">
        <f t="shared" si="51"/>
        <v>0.62999999999999545</v>
      </c>
      <c r="I1609" s="45">
        <f t="shared" si="50"/>
        <v>0.15602169444513125</v>
      </c>
    </row>
    <row r="1610" spans="1:9" ht="27.7" customHeight="1" thickBot="1" x14ac:dyDescent="0.3">
      <c r="A1610" s="8">
        <v>36798</v>
      </c>
      <c r="B1610" s="12">
        <v>404.59</v>
      </c>
      <c r="C1610" s="8">
        <v>36798</v>
      </c>
      <c r="D1610" s="13">
        <v>98.87</v>
      </c>
      <c r="E1610" s="15">
        <v>661.61858126886125</v>
      </c>
      <c r="F1610" s="15">
        <v>391.26200883845655</v>
      </c>
      <c r="G1610" s="103">
        <v>36798</v>
      </c>
      <c r="H1610" s="45">
        <f t="shared" si="51"/>
        <v>0.16999999999995907</v>
      </c>
      <c r="I1610" s="45">
        <f t="shared" si="50"/>
        <v>4.2035507640561562E-2</v>
      </c>
    </row>
    <row r="1611" spans="1:9" ht="27.7" customHeight="1" thickBot="1" x14ac:dyDescent="0.3">
      <c r="A1611" s="8">
        <v>36801</v>
      </c>
      <c r="B1611" s="12">
        <v>404.88</v>
      </c>
      <c r="C1611" s="8">
        <v>36801</v>
      </c>
      <c r="D1611" s="13">
        <v>99</v>
      </c>
      <c r="E1611" s="15">
        <v>662.09281293194738</v>
      </c>
      <c r="F1611" s="15">
        <v>391.52772677922667</v>
      </c>
      <c r="G1611" s="103">
        <v>36801</v>
      </c>
      <c r="H1611" s="45">
        <f t="shared" si="51"/>
        <v>0.29000000000002046</v>
      </c>
      <c r="I1611" s="45">
        <f t="shared" si="50"/>
        <v>7.1677500679705505E-2</v>
      </c>
    </row>
    <row r="1612" spans="1:9" ht="27.7" customHeight="1" thickBot="1" x14ac:dyDescent="0.3">
      <c r="A1612" s="8">
        <v>36802</v>
      </c>
      <c r="B1612" s="12">
        <v>405.77</v>
      </c>
      <c r="C1612" s="8">
        <v>36802</v>
      </c>
      <c r="D1612" s="13">
        <v>99.29</v>
      </c>
      <c r="E1612" s="15">
        <v>663.54821355314243</v>
      </c>
      <c r="F1612" s="15">
        <v>392.37361589567541</v>
      </c>
      <c r="G1612" s="103">
        <v>36802</v>
      </c>
      <c r="H1612" s="45">
        <f t="shared" si="51"/>
        <v>0.88999999999998636</v>
      </c>
      <c r="I1612" s="45">
        <f t="shared" si="50"/>
        <v>0.21981821774352556</v>
      </c>
    </row>
    <row r="1613" spans="1:9" ht="27.7" customHeight="1" thickBot="1" x14ac:dyDescent="0.3">
      <c r="A1613" s="8">
        <v>36803</v>
      </c>
      <c r="B1613" s="12">
        <v>405.78</v>
      </c>
      <c r="C1613" s="8">
        <v>36803</v>
      </c>
      <c r="D1613" s="13">
        <v>99.29</v>
      </c>
      <c r="E1613" s="15">
        <v>663.56456636911093</v>
      </c>
      <c r="F1613" s="15">
        <v>392.05883506246369</v>
      </c>
      <c r="G1613" s="103">
        <v>36803</v>
      </c>
      <c r="H1613" s="45">
        <f t="shared" si="51"/>
        <v>9.9999999999909051E-3</v>
      </c>
      <c r="I1613" s="45">
        <f t="shared" si="50"/>
        <v>2.4644503043573713E-3</v>
      </c>
    </row>
    <row r="1614" spans="1:9" ht="27.7" customHeight="1" thickBot="1" x14ac:dyDescent="0.3">
      <c r="A1614" s="8">
        <v>36804</v>
      </c>
      <c r="B1614" s="12">
        <v>406.07</v>
      </c>
      <c r="C1614" s="8">
        <v>36804</v>
      </c>
      <c r="D1614" s="13">
        <v>99.38</v>
      </c>
      <c r="E1614" s="15">
        <v>664.03879803219706</v>
      </c>
      <c r="F1614" s="15">
        <v>392.1857294505383</v>
      </c>
      <c r="G1614" s="103">
        <v>36804</v>
      </c>
      <c r="H1614" s="45">
        <f t="shared" si="51"/>
        <v>0.29000000000002046</v>
      </c>
      <c r="I1614" s="45">
        <f t="shared" si="50"/>
        <v>7.1467297550401807E-2</v>
      </c>
    </row>
    <row r="1615" spans="1:9" ht="27.7" customHeight="1" thickBot="1" x14ac:dyDescent="0.3">
      <c r="A1615" s="8">
        <v>36805</v>
      </c>
      <c r="B1615" s="12">
        <v>406.3</v>
      </c>
      <c r="C1615" s="8">
        <v>36805</v>
      </c>
      <c r="D1615" s="13">
        <v>99.42</v>
      </c>
      <c r="E1615" s="15">
        <v>664.41491279947229</v>
      </c>
      <c r="F1615" s="15">
        <v>391.66916399010432</v>
      </c>
      <c r="G1615" s="103">
        <v>36805</v>
      </c>
      <c r="H1615" s="45">
        <f t="shared" si="51"/>
        <v>0.23000000000001819</v>
      </c>
      <c r="I1615" s="45">
        <f t="shared" si="50"/>
        <v>5.6640480705301595E-2</v>
      </c>
    </row>
    <row r="1616" spans="1:9" ht="27.7" customHeight="1" thickBot="1" x14ac:dyDescent="0.3">
      <c r="A1616" s="8">
        <v>36808</v>
      </c>
      <c r="B1616" s="12">
        <v>405.47</v>
      </c>
      <c r="C1616" s="8">
        <v>36808</v>
      </c>
      <c r="D1616" s="13">
        <v>99.01</v>
      </c>
      <c r="E1616" s="15">
        <v>665.10491432811773</v>
      </c>
      <c r="F1616" s="15">
        <v>390.22480361723473</v>
      </c>
      <c r="G1616" s="103">
        <v>36808</v>
      </c>
      <c r="H1616" s="45">
        <f t="shared" si="51"/>
        <v>-0.82999999999998408</v>
      </c>
      <c r="I1616" s="45">
        <f t="shared" si="50"/>
        <v>-0.20428254984001579</v>
      </c>
    </row>
    <row r="1617" spans="1:9" ht="27.7" customHeight="1" thickBot="1" x14ac:dyDescent="0.3">
      <c r="A1617" s="8">
        <v>36809</v>
      </c>
      <c r="B1617" s="12">
        <v>405.4</v>
      </c>
      <c r="C1617" s="8">
        <v>36809</v>
      </c>
      <c r="D1617" s="27">
        <v>99.19</v>
      </c>
      <c r="E1617" s="15">
        <v>664.99009117473281</v>
      </c>
      <c r="F1617" s="15">
        <v>390.01478305824702</v>
      </c>
      <c r="G1617" s="103">
        <v>36809</v>
      </c>
      <c r="H1617" s="45">
        <f t="shared" si="51"/>
        <v>-7.0000000000050022E-2</v>
      </c>
      <c r="I1617" s="45">
        <f t="shared" si="50"/>
        <v>-1.72639159494044E-2</v>
      </c>
    </row>
    <row r="1618" spans="1:9" ht="27.7" customHeight="1" thickBot="1" x14ac:dyDescent="0.3">
      <c r="A1618" s="8">
        <v>36810</v>
      </c>
      <c r="B1618" s="12">
        <v>405.8</v>
      </c>
      <c r="C1618" s="8">
        <v>36810</v>
      </c>
      <c r="D1618" s="13">
        <v>99.3</v>
      </c>
      <c r="E1618" s="15">
        <v>665.64622347978934</v>
      </c>
      <c r="F1618" s="15">
        <v>390.34134982774378</v>
      </c>
      <c r="G1618" s="103">
        <v>36810</v>
      </c>
      <c r="H1618" s="45">
        <f t="shared" si="51"/>
        <v>0.40000000000003411</v>
      </c>
      <c r="I1618" s="45">
        <f t="shared" si="50"/>
        <v>9.8667982239771621E-2</v>
      </c>
    </row>
    <row r="1619" spans="1:9" ht="27.7" customHeight="1" thickBot="1" x14ac:dyDescent="0.3">
      <c r="A1619" s="8">
        <v>36811</v>
      </c>
      <c r="B1619" s="12">
        <v>405.99</v>
      </c>
      <c r="C1619" s="8">
        <v>36811</v>
      </c>
      <c r="D1619" s="13">
        <v>99.27</v>
      </c>
      <c r="E1619" s="15">
        <v>665.95788632469123</v>
      </c>
      <c r="F1619" s="15">
        <v>389.83771646449571</v>
      </c>
      <c r="G1619" s="103">
        <v>36811</v>
      </c>
      <c r="H1619" s="45">
        <f t="shared" si="51"/>
        <v>0.18999999999999773</v>
      </c>
      <c r="I1619" s="45">
        <f t="shared" si="50"/>
        <v>4.6821094135041333E-2</v>
      </c>
    </row>
    <row r="1620" spans="1:9" ht="27.7" customHeight="1" thickBot="1" x14ac:dyDescent="0.3">
      <c r="A1620" s="8">
        <v>36812</v>
      </c>
      <c r="B1620" s="12">
        <v>406.02</v>
      </c>
      <c r="C1620" s="8">
        <v>36812</v>
      </c>
      <c r="D1620" s="13">
        <v>99.3</v>
      </c>
      <c r="E1620" s="15">
        <v>666.00709624757042</v>
      </c>
      <c r="F1620" s="15">
        <v>389.63437660071361</v>
      </c>
      <c r="G1620" s="103">
        <v>36812</v>
      </c>
      <c r="H1620" s="45">
        <f t="shared" si="51"/>
        <v>2.9999999999972715E-2</v>
      </c>
      <c r="I1620" s="45">
        <f t="shared" si="50"/>
        <v>7.3893445651303513E-3</v>
      </c>
    </row>
    <row r="1621" spans="1:9" ht="27.7" customHeight="1" thickBot="1" x14ac:dyDescent="0.3">
      <c r="A1621" s="8">
        <v>36815</v>
      </c>
      <c r="B1621" s="12">
        <v>406.28</v>
      </c>
      <c r="C1621" s="8">
        <v>36815</v>
      </c>
      <c r="D1621" s="13">
        <v>99.24</v>
      </c>
      <c r="E1621" s="15">
        <v>666.92178932691525</v>
      </c>
      <c r="F1621" s="15">
        <v>389.94456306908506</v>
      </c>
      <c r="G1621" s="103">
        <v>36815</v>
      </c>
      <c r="H1621" s="45">
        <f t="shared" si="51"/>
        <v>0.25999999999999091</v>
      </c>
      <c r="I1621" s="45">
        <f t="shared" si="50"/>
        <v>6.4036254371703585E-2</v>
      </c>
    </row>
    <row r="1622" spans="1:9" ht="27.7" customHeight="1" thickBot="1" x14ac:dyDescent="0.3">
      <c r="A1622" s="8">
        <v>36816</v>
      </c>
      <c r="B1622" s="12">
        <v>406.84</v>
      </c>
      <c r="C1622" s="8">
        <v>36816</v>
      </c>
      <c r="D1622" s="13">
        <v>99.58</v>
      </c>
      <c r="E1622" s="15">
        <v>667.84104747898539</v>
      </c>
      <c r="F1622" s="15">
        <v>389.97003351892397</v>
      </c>
      <c r="G1622" s="103">
        <v>36816</v>
      </c>
      <c r="H1622" s="45">
        <f t="shared" si="51"/>
        <v>0.56000000000000227</v>
      </c>
      <c r="I1622" s="45">
        <f t="shared" si="50"/>
        <v>0.13783597518952503</v>
      </c>
    </row>
    <row r="1623" spans="1:9" ht="27.7" customHeight="1" thickBot="1" x14ac:dyDescent="0.3">
      <c r="A1623" s="8">
        <v>36817</v>
      </c>
      <c r="B1623" s="12">
        <v>407.05</v>
      </c>
      <c r="C1623" s="8">
        <v>36817</v>
      </c>
      <c r="D1623" s="13">
        <v>99.46</v>
      </c>
      <c r="E1623" s="15">
        <v>668.1857692860118</v>
      </c>
      <c r="F1623" s="15">
        <v>389.52166954717626</v>
      </c>
      <c r="G1623" s="103">
        <v>36817</v>
      </c>
      <c r="H1623" s="45">
        <f t="shared" si="51"/>
        <v>0.21000000000003638</v>
      </c>
      <c r="I1623" s="45">
        <f t="shared" si="50"/>
        <v>5.1617343427400549E-2</v>
      </c>
    </row>
    <row r="1624" spans="1:9" ht="27.7" customHeight="1" thickBot="1" x14ac:dyDescent="0.3">
      <c r="A1624" s="8">
        <v>36818</v>
      </c>
      <c r="B1624" s="12">
        <v>407.48</v>
      </c>
      <c r="C1624" s="8">
        <v>36818</v>
      </c>
      <c r="D1624" s="13">
        <v>99.57</v>
      </c>
      <c r="E1624" s="15">
        <v>668.8916282242086</v>
      </c>
      <c r="F1624" s="15">
        <v>389.20140045025926</v>
      </c>
      <c r="G1624" s="103">
        <v>36818</v>
      </c>
      <c r="H1624" s="45">
        <f t="shared" si="51"/>
        <v>0.43000000000000682</v>
      </c>
      <c r="I1624" s="45">
        <f t="shared" si="50"/>
        <v>0.10563812799410559</v>
      </c>
    </row>
    <row r="1625" spans="1:9" ht="27.7" customHeight="1" thickBot="1" x14ac:dyDescent="0.3">
      <c r="A1625" s="8">
        <v>36819</v>
      </c>
      <c r="B1625" s="12">
        <v>408.06</v>
      </c>
      <c r="C1625" s="8">
        <v>36819</v>
      </c>
      <c r="D1625" s="13">
        <v>99.75</v>
      </c>
      <c r="E1625" s="15">
        <v>669.84371702456701</v>
      </c>
      <c r="F1625" s="15">
        <v>389.65875003704923</v>
      </c>
      <c r="G1625" s="103">
        <v>36819</v>
      </c>
      <c r="H1625" s="45">
        <f t="shared" si="51"/>
        <v>0.57999999999998408</v>
      </c>
      <c r="I1625" s="45">
        <f t="shared" si="50"/>
        <v>0.14233827427112597</v>
      </c>
    </row>
    <row r="1626" spans="1:9" ht="27.7" customHeight="1" thickBot="1" x14ac:dyDescent="0.3">
      <c r="A1626" s="8">
        <v>36822</v>
      </c>
      <c r="B1626" s="12">
        <v>408.32</v>
      </c>
      <c r="C1626" s="8">
        <v>36822</v>
      </c>
      <c r="D1626" s="13">
        <v>99.73</v>
      </c>
      <c r="E1626" s="15">
        <v>670.27051545231382</v>
      </c>
      <c r="F1626" s="15">
        <v>388.61420931754708</v>
      </c>
      <c r="G1626" s="103">
        <v>36822</v>
      </c>
      <c r="H1626" s="45">
        <f t="shared" si="51"/>
        <v>0.25999999999999091</v>
      </c>
      <c r="I1626" s="45">
        <f t="shared" si="50"/>
        <v>6.3716120178402905E-2</v>
      </c>
    </row>
    <row r="1627" spans="1:9" ht="27.7" customHeight="1" thickBot="1" x14ac:dyDescent="0.3">
      <c r="A1627" s="8">
        <v>36823</v>
      </c>
      <c r="B1627" s="12">
        <v>409.39</v>
      </c>
      <c r="C1627" s="8">
        <v>36823</v>
      </c>
      <c r="D1627" s="13">
        <v>100.15</v>
      </c>
      <c r="E1627" s="15">
        <v>672.0269551357336</v>
      </c>
      <c r="F1627" s="15">
        <v>388.7522165658529</v>
      </c>
      <c r="G1627" s="103">
        <v>36823</v>
      </c>
      <c r="H1627" s="45">
        <f t="shared" si="51"/>
        <v>1.0699999999999932</v>
      </c>
      <c r="I1627" s="45">
        <f t="shared" si="50"/>
        <v>0.26204937304075071</v>
      </c>
    </row>
    <row r="1628" spans="1:9" ht="27.7" customHeight="1" thickBot="1" x14ac:dyDescent="0.3">
      <c r="A1628" s="8">
        <v>36824</v>
      </c>
      <c r="B1628" s="12">
        <v>408.61</v>
      </c>
      <c r="C1628" s="8">
        <v>36824</v>
      </c>
      <c r="D1628" s="13">
        <v>100.01</v>
      </c>
      <c r="E1628" s="15">
        <v>670.74655985249308</v>
      </c>
      <c r="F1628" s="15">
        <v>387.26479112362637</v>
      </c>
      <c r="G1628" s="103">
        <v>36824</v>
      </c>
      <c r="H1628" s="45">
        <f t="shared" si="51"/>
        <v>-0.77999999999997272</v>
      </c>
      <c r="I1628" s="45">
        <f t="shared" si="50"/>
        <v>-0.19052736998948991</v>
      </c>
    </row>
    <row r="1629" spans="1:9" ht="27.7" customHeight="1" thickBot="1" x14ac:dyDescent="0.3">
      <c r="A1629" s="8">
        <v>36826</v>
      </c>
      <c r="B1629" s="12">
        <v>407.84</v>
      </c>
      <c r="C1629" s="8">
        <v>36826</v>
      </c>
      <c r="D1629" s="13">
        <v>99.71</v>
      </c>
      <c r="E1629" s="15">
        <v>669.48257989339652</v>
      </c>
      <c r="F1629" s="15">
        <v>385.3786185428267</v>
      </c>
      <c r="G1629" s="103">
        <v>36826</v>
      </c>
      <c r="H1629" s="45">
        <f t="shared" si="51"/>
        <v>-0.77000000000003865</v>
      </c>
      <c r="I1629" s="45">
        <f t="shared" si="50"/>
        <v>-0.18844374831747598</v>
      </c>
    </row>
    <row r="1630" spans="1:9" ht="27.7" customHeight="1" thickBot="1" x14ac:dyDescent="0.3">
      <c r="A1630" s="8">
        <v>36829</v>
      </c>
      <c r="B1630" s="12">
        <v>406.2</v>
      </c>
      <c r="C1630" s="8">
        <v>36829</v>
      </c>
      <c r="D1630" s="13">
        <v>99.16</v>
      </c>
      <c r="E1630" s="15">
        <v>666.7904667337624</v>
      </c>
      <c r="F1630" s="15">
        <v>382.35601887549666</v>
      </c>
      <c r="G1630" s="103">
        <v>36829</v>
      </c>
      <c r="H1630" s="45">
        <f t="shared" si="51"/>
        <v>-1.6399999999999864</v>
      </c>
      <c r="I1630" s="45">
        <f t="shared" si="50"/>
        <v>-0.40211847783444155</v>
      </c>
    </row>
    <row r="1631" spans="1:9" ht="27.7" customHeight="1" thickBot="1" x14ac:dyDescent="0.3">
      <c r="A1631" s="8">
        <v>36830</v>
      </c>
      <c r="B1631" s="12">
        <v>405.55</v>
      </c>
      <c r="C1631" s="8">
        <v>36830</v>
      </c>
      <c r="D1631" s="13">
        <v>99.03</v>
      </c>
      <c r="E1631" s="15">
        <v>665.72347066439534</v>
      </c>
      <c r="F1631" s="15">
        <v>381.44779951611065</v>
      </c>
      <c r="G1631" s="103">
        <v>36830</v>
      </c>
      <c r="H1631" s="45">
        <f t="shared" si="51"/>
        <v>-0.64999999999997726</v>
      </c>
      <c r="I1631" s="45">
        <f t="shared" si="50"/>
        <v>-0.1600196947316537</v>
      </c>
    </row>
    <row r="1632" spans="1:9" ht="27.7" customHeight="1" thickBot="1" x14ac:dyDescent="0.3">
      <c r="A1632" s="8">
        <v>36831</v>
      </c>
      <c r="B1632" s="12">
        <v>404.92</v>
      </c>
      <c r="C1632" s="8">
        <v>36831</v>
      </c>
      <c r="D1632" s="13">
        <v>98.95</v>
      </c>
      <c r="E1632" s="15">
        <v>664.68930524331643</v>
      </c>
      <c r="F1632" s="15">
        <v>380.66931444817055</v>
      </c>
      <c r="G1632" s="103">
        <v>36831</v>
      </c>
      <c r="H1632" s="45">
        <f t="shared" si="51"/>
        <v>-0.62999999999999545</v>
      </c>
      <c r="I1632" s="45">
        <f t="shared" si="50"/>
        <v>-0.15534459376155724</v>
      </c>
    </row>
    <row r="1633" spans="1:9" ht="27.7" customHeight="1" thickBot="1" x14ac:dyDescent="0.3">
      <c r="A1633" s="8">
        <v>36832</v>
      </c>
      <c r="B1633" s="12">
        <v>405.43</v>
      </c>
      <c r="C1633" s="8">
        <v>36832</v>
      </c>
      <c r="D1633" s="13">
        <v>99.11</v>
      </c>
      <c r="E1633" s="15">
        <v>665.52648677466607</v>
      </c>
      <c r="F1633" s="15">
        <v>380.8102577092497</v>
      </c>
      <c r="G1633" s="103">
        <v>36832</v>
      </c>
      <c r="H1633" s="45">
        <f t="shared" si="51"/>
        <v>0.50999999999999091</v>
      </c>
      <c r="I1633" s="45">
        <f t="shared" si="50"/>
        <v>0.12595080509730092</v>
      </c>
    </row>
    <row r="1634" spans="1:9" ht="27.7" customHeight="1" thickBot="1" x14ac:dyDescent="0.3">
      <c r="A1634" s="8">
        <v>36833</v>
      </c>
      <c r="B1634" s="12">
        <v>405.17</v>
      </c>
      <c r="C1634" s="8">
        <v>36833</v>
      </c>
      <c r="D1634" s="13">
        <v>99.01</v>
      </c>
      <c r="E1634" s="15">
        <v>665.09968834691927</v>
      </c>
      <c r="F1634" s="15">
        <v>380.57020193767596</v>
      </c>
      <c r="G1634" s="103">
        <v>36833</v>
      </c>
      <c r="H1634" s="45">
        <f t="shared" si="51"/>
        <v>-0.25999999999999091</v>
      </c>
      <c r="I1634" s="45">
        <f t="shared" si="50"/>
        <v>-6.4129442813800383E-2</v>
      </c>
    </row>
    <row r="1635" spans="1:9" ht="27.7" customHeight="1" thickBot="1" x14ac:dyDescent="0.3">
      <c r="A1635" s="8">
        <v>36836</v>
      </c>
      <c r="B1635" s="12">
        <v>404.45</v>
      </c>
      <c r="C1635" s="8">
        <v>36836</v>
      </c>
      <c r="D1635" s="13">
        <v>98.77</v>
      </c>
      <c r="E1635" s="15">
        <v>663.91778500854332</v>
      </c>
      <c r="F1635" s="15">
        <v>379.91465962179973</v>
      </c>
      <c r="G1635" s="103">
        <v>36836</v>
      </c>
      <c r="H1635" s="45">
        <f t="shared" si="51"/>
        <v>-0.72000000000002728</v>
      </c>
      <c r="I1635" s="45">
        <f t="shared" si="50"/>
        <v>-0.17770318631686138</v>
      </c>
    </row>
    <row r="1636" spans="1:9" ht="27.7" customHeight="1" thickBot="1" x14ac:dyDescent="0.3">
      <c r="A1636" s="8">
        <v>36837</v>
      </c>
      <c r="B1636" s="12">
        <v>404.73</v>
      </c>
      <c r="C1636" s="8">
        <v>36837</v>
      </c>
      <c r="D1636" s="13">
        <v>98.87</v>
      </c>
      <c r="E1636" s="15">
        <v>664.37741408457839</v>
      </c>
      <c r="F1636" s="15">
        <v>379.56559162258566</v>
      </c>
      <c r="G1636" s="103">
        <v>36837</v>
      </c>
      <c r="H1636" s="45">
        <f t="shared" si="51"/>
        <v>0.28000000000002956</v>
      </c>
      <c r="I1636" s="45">
        <f t="shared" si="50"/>
        <v>6.9229818271734342E-2</v>
      </c>
    </row>
    <row r="1637" spans="1:9" ht="27.7" customHeight="1" thickBot="1" x14ac:dyDescent="0.3">
      <c r="A1637" s="8">
        <v>36838</v>
      </c>
      <c r="B1637" s="12">
        <v>405.92</v>
      </c>
      <c r="C1637" s="8">
        <v>36838</v>
      </c>
      <c r="D1637" s="13">
        <v>99.19</v>
      </c>
      <c r="E1637" s="15">
        <v>666.33083765772744</v>
      </c>
      <c r="F1637" s="15">
        <v>380.30151790567123</v>
      </c>
      <c r="G1637" s="103">
        <v>36838</v>
      </c>
      <c r="H1637" s="45">
        <f t="shared" si="51"/>
        <v>1.1899999999999977</v>
      </c>
      <c r="I1637" s="45">
        <f t="shared" si="50"/>
        <v>0.29402317594445621</v>
      </c>
    </row>
    <row r="1638" spans="1:9" ht="27.7" customHeight="1" thickBot="1" x14ac:dyDescent="0.3">
      <c r="A1638" s="8">
        <v>36839</v>
      </c>
      <c r="B1638" s="12">
        <v>405.71</v>
      </c>
      <c r="C1638" s="8">
        <v>36839</v>
      </c>
      <c r="D1638" s="13">
        <v>99.22</v>
      </c>
      <c r="E1638" s="15">
        <v>665.98611585070103</v>
      </c>
      <c r="F1638" s="15">
        <v>379.68295052452072</v>
      </c>
      <c r="G1638" s="103">
        <v>36839</v>
      </c>
      <c r="H1638" s="45">
        <f t="shared" si="51"/>
        <v>-0.21000000000003638</v>
      </c>
      <c r="I1638" s="45">
        <f t="shared" si="50"/>
        <v>-5.173433188806572E-2</v>
      </c>
    </row>
    <row r="1639" spans="1:9" ht="27.7" customHeight="1" thickBot="1" x14ac:dyDescent="0.3">
      <c r="A1639" s="8">
        <v>36840</v>
      </c>
      <c r="B1639" s="12">
        <v>406.44</v>
      </c>
      <c r="C1639" s="8">
        <v>36840</v>
      </c>
      <c r="D1639" s="13">
        <v>99.46</v>
      </c>
      <c r="E1639" s="15">
        <v>667.18443451322116</v>
      </c>
      <c r="F1639" s="15">
        <v>380.32336160147975</v>
      </c>
      <c r="G1639" s="103">
        <v>36840</v>
      </c>
      <c r="H1639" s="45">
        <f t="shared" si="51"/>
        <v>0.73000000000001819</v>
      </c>
      <c r="I1639" s="45">
        <f t="shared" si="50"/>
        <v>0.17993147814942156</v>
      </c>
    </row>
    <row r="1640" spans="1:9" ht="27.7" customHeight="1" thickBot="1" x14ac:dyDescent="0.3">
      <c r="A1640" s="8">
        <v>36843</v>
      </c>
      <c r="B1640" s="12">
        <v>404.82</v>
      </c>
      <c r="C1640" s="8">
        <v>36843</v>
      </c>
      <c r="D1640" s="13">
        <v>98.84</v>
      </c>
      <c r="E1640" s="15">
        <v>664.52515200187531</v>
      </c>
      <c r="F1640" s="15">
        <v>378.90501162393235</v>
      </c>
      <c r="G1640" s="103">
        <v>36843</v>
      </c>
      <c r="H1640" s="45">
        <f t="shared" si="51"/>
        <v>-1.6200000000000045</v>
      </c>
      <c r="I1640" s="45">
        <f t="shared" si="50"/>
        <v>-0.39858281665190548</v>
      </c>
    </row>
    <row r="1641" spans="1:9" ht="27.7" customHeight="1" thickBot="1" x14ac:dyDescent="0.3">
      <c r="A1641" s="8">
        <v>36844</v>
      </c>
      <c r="B1641" s="12">
        <v>405.38</v>
      </c>
      <c r="C1641" s="8">
        <v>36844</v>
      </c>
      <c r="D1641" s="13">
        <v>99.02</v>
      </c>
      <c r="E1641" s="15">
        <v>665.44441015394557</v>
      </c>
      <c r="F1641" s="15">
        <v>379.14861536415225</v>
      </c>
      <c r="G1641" s="103">
        <v>36844</v>
      </c>
      <c r="H1641" s="45">
        <f t="shared" si="51"/>
        <v>0.56000000000000227</v>
      </c>
      <c r="I1641" s="45">
        <f t="shared" si="50"/>
        <v>0.13833308630996549</v>
      </c>
    </row>
    <row r="1642" spans="1:9" ht="27.7" customHeight="1" thickBot="1" x14ac:dyDescent="0.3">
      <c r="A1642" s="8">
        <v>36845</v>
      </c>
      <c r="B1642" s="12">
        <v>405.62</v>
      </c>
      <c r="C1642" s="8">
        <v>36845</v>
      </c>
      <c r="D1642" s="13">
        <v>99.06</v>
      </c>
      <c r="E1642" s="15">
        <v>665.83837793340433</v>
      </c>
      <c r="F1642" s="15">
        <v>378.89654989205843</v>
      </c>
      <c r="G1642" s="103">
        <v>36845</v>
      </c>
      <c r="H1642" s="45">
        <f t="shared" si="51"/>
        <v>0.24000000000000909</v>
      </c>
      <c r="I1642" s="45">
        <f t="shared" si="50"/>
        <v>5.9203710099168451E-2</v>
      </c>
    </row>
    <row r="1643" spans="1:9" ht="27.7" customHeight="1" thickBot="1" x14ac:dyDescent="0.3">
      <c r="A1643" s="8">
        <v>36846</v>
      </c>
      <c r="B1643" s="12">
        <v>405.28</v>
      </c>
      <c r="C1643" s="8">
        <v>36846</v>
      </c>
      <c r="D1643" s="13">
        <v>98.93</v>
      </c>
      <c r="E1643" s="15">
        <v>665.28025691250457</v>
      </c>
      <c r="F1643" s="15">
        <v>378.49126312061259</v>
      </c>
      <c r="G1643" s="103">
        <v>36846</v>
      </c>
      <c r="H1643" s="45">
        <f t="shared" si="51"/>
        <v>-0.34000000000003183</v>
      </c>
      <c r="I1643" s="45">
        <f t="shared" si="50"/>
        <v>-8.3822296730938273E-2</v>
      </c>
    </row>
    <row r="1644" spans="1:9" ht="27.7" customHeight="1" thickBot="1" x14ac:dyDescent="0.3">
      <c r="A1644" s="8">
        <v>36847</v>
      </c>
      <c r="B1644" s="12">
        <v>405.35</v>
      </c>
      <c r="C1644" s="8">
        <v>36847</v>
      </c>
      <c r="D1644" s="13">
        <v>98.96</v>
      </c>
      <c r="E1644" s="15">
        <v>665.39516418151345</v>
      </c>
      <c r="F1644" s="15">
        <v>377.82918170577051</v>
      </c>
      <c r="G1644" s="103">
        <v>36847</v>
      </c>
      <c r="H1644" s="45">
        <f t="shared" si="51"/>
        <v>7.0000000000050022E-2</v>
      </c>
      <c r="I1644" s="45">
        <f t="shared" si="50"/>
        <v>1.7272009474943256E-2</v>
      </c>
    </row>
    <row r="1645" spans="1:9" ht="27.7" customHeight="1" thickBot="1" x14ac:dyDescent="0.3">
      <c r="A1645" s="8">
        <v>36850</v>
      </c>
      <c r="B1645" s="12">
        <v>405.47</v>
      </c>
      <c r="C1645" s="8">
        <v>36850</v>
      </c>
      <c r="D1645" s="13">
        <v>98.96</v>
      </c>
      <c r="E1645" s="15">
        <v>665.59214807124283</v>
      </c>
      <c r="F1645" s="15">
        <v>377.433871937145</v>
      </c>
      <c r="G1645" s="103">
        <v>36850</v>
      </c>
      <c r="H1645" s="45">
        <f t="shared" si="51"/>
        <v>0.12000000000000455</v>
      </c>
      <c r="I1645" s="45">
        <f t="shared" si="50"/>
        <v>2.9604045886272242E-2</v>
      </c>
    </row>
    <row r="1646" spans="1:9" ht="27.7" customHeight="1" thickBot="1" x14ac:dyDescent="0.3">
      <c r="A1646" s="8">
        <v>36851</v>
      </c>
      <c r="B1646" s="12">
        <v>404.37</v>
      </c>
      <c r="C1646" s="8">
        <v>36851</v>
      </c>
      <c r="D1646" s="13">
        <v>98.57</v>
      </c>
      <c r="E1646" s="15">
        <v>663.7864624153907</v>
      </c>
      <c r="F1646" s="15">
        <v>376.15890257351987</v>
      </c>
      <c r="G1646" s="103">
        <v>36851</v>
      </c>
      <c r="H1646" s="45">
        <f t="shared" si="51"/>
        <v>-1.1000000000000227</v>
      </c>
      <c r="I1646" s="45">
        <f t="shared" si="50"/>
        <v>-0.27129010777616658</v>
      </c>
    </row>
    <row r="1647" spans="1:9" ht="27.7" customHeight="1" thickBot="1" x14ac:dyDescent="0.3">
      <c r="A1647" s="8">
        <v>36852</v>
      </c>
      <c r="B1647" s="12">
        <v>401.84</v>
      </c>
      <c r="C1647" s="8">
        <v>36852</v>
      </c>
      <c r="D1647" s="13">
        <v>97.54</v>
      </c>
      <c r="E1647" s="15">
        <v>662.45147057275449</v>
      </c>
      <c r="F1647" s="15">
        <v>374.26098722735532</v>
      </c>
      <c r="G1647" s="103">
        <v>36852</v>
      </c>
      <c r="H1647" s="45">
        <f t="shared" si="51"/>
        <v>-2.5300000000000296</v>
      </c>
      <c r="I1647" s="45">
        <f t="shared" si="50"/>
        <v>-0.62566461409106255</v>
      </c>
    </row>
    <row r="1648" spans="1:9" ht="27.7" customHeight="1" thickBot="1" x14ac:dyDescent="0.3">
      <c r="A1648" s="8">
        <v>36853</v>
      </c>
      <c r="B1648" s="12">
        <v>401.31</v>
      </c>
      <c r="C1648" s="8">
        <v>36853</v>
      </c>
      <c r="D1648" s="13">
        <v>97.38</v>
      </c>
      <c r="E1648" s="15">
        <v>661.57774152785214</v>
      </c>
      <c r="F1648" s="15">
        <v>372.99656401436931</v>
      </c>
      <c r="G1648" s="103">
        <v>36853</v>
      </c>
      <c r="H1648" s="45">
        <f t="shared" si="51"/>
        <v>-0.52999999999997272</v>
      </c>
      <c r="I1648" s="45">
        <f t="shared" si="50"/>
        <v>-0.13189329086202786</v>
      </c>
    </row>
    <row r="1649" spans="1:9" ht="27.7" customHeight="1" thickBot="1" x14ac:dyDescent="0.3">
      <c r="A1649" s="8">
        <v>36854</v>
      </c>
      <c r="B1649" s="12">
        <v>400.91</v>
      </c>
      <c r="C1649" s="8">
        <v>36854</v>
      </c>
      <c r="D1649" s="13">
        <v>97.23</v>
      </c>
      <c r="E1649" s="15">
        <v>660.91832338075608</v>
      </c>
      <c r="F1649" s="15">
        <v>371.9391288495795</v>
      </c>
      <c r="G1649" s="103">
        <v>36854</v>
      </c>
      <c r="H1649" s="45">
        <f t="shared" si="51"/>
        <v>-0.39999999999997726</v>
      </c>
      <c r="I1649" s="45">
        <f t="shared" si="50"/>
        <v>-9.9673569061318495E-2</v>
      </c>
    </row>
    <row r="1650" spans="1:9" ht="27.7" customHeight="1" thickBot="1" x14ac:dyDescent="0.3">
      <c r="A1650" s="8">
        <v>36857</v>
      </c>
      <c r="B1650" s="12">
        <v>401.73</v>
      </c>
      <c r="C1650" s="8">
        <v>36857</v>
      </c>
      <c r="D1650" s="13">
        <v>97.56</v>
      </c>
      <c r="E1650" s="15">
        <v>662.27013058230318</v>
      </c>
      <c r="F1650" s="15">
        <v>372.69987336993739</v>
      </c>
      <c r="G1650" s="103">
        <v>36857</v>
      </c>
      <c r="H1650" s="45">
        <f t="shared" si="51"/>
        <v>0.81999999999999318</v>
      </c>
      <c r="I1650" s="45">
        <f t="shared" si="50"/>
        <v>0.20453468359482008</v>
      </c>
    </row>
    <row r="1651" spans="1:9" ht="27.7" customHeight="1" thickBot="1" x14ac:dyDescent="0.3">
      <c r="A1651" s="8">
        <v>36858</v>
      </c>
      <c r="B1651" s="12">
        <v>400.98</v>
      </c>
      <c r="C1651" s="8">
        <v>36858</v>
      </c>
      <c r="D1651" s="13">
        <v>97.29</v>
      </c>
      <c r="E1651" s="15">
        <v>661.16707977159342</v>
      </c>
      <c r="F1651" s="15">
        <v>371.62147210605883</v>
      </c>
      <c r="G1651" s="103">
        <v>36858</v>
      </c>
      <c r="H1651" s="45">
        <f t="shared" si="51"/>
        <v>-0.75</v>
      </c>
      <c r="I1651" s="45">
        <f t="shared" si="50"/>
        <v>-0.1866925547009185</v>
      </c>
    </row>
    <row r="1652" spans="1:9" ht="27.7" customHeight="1" thickBot="1" x14ac:dyDescent="0.3">
      <c r="A1652" s="8">
        <v>36859</v>
      </c>
      <c r="B1652" s="12">
        <v>401.18</v>
      </c>
      <c r="C1652" s="8">
        <v>36859</v>
      </c>
      <c r="D1652" s="13">
        <v>97</v>
      </c>
      <c r="E1652" s="15">
        <v>661.76440423477993</v>
      </c>
      <c r="F1652" s="15">
        <v>371.92396425427972</v>
      </c>
      <c r="G1652" s="103">
        <v>36859</v>
      </c>
      <c r="H1652" s="45">
        <f t="shared" si="51"/>
        <v>0.19999999999998863</v>
      </c>
      <c r="I1652" s="45">
        <f t="shared" si="50"/>
        <v>4.9877799391488016E-2</v>
      </c>
    </row>
    <row r="1653" spans="1:9" ht="27.7" customHeight="1" thickBot="1" x14ac:dyDescent="0.3">
      <c r="A1653" s="8">
        <v>36860</v>
      </c>
      <c r="B1653" s="12">
        <v>400.79</v>
      </c>
      <c r="C1653" s="8">
        <v>36860</v>
      </c>
      <c r="D1653" s="13">
        <v>97.47</v>
      </c>
      <c r="E1653" s="15">
        <v>661.12108174200478</v>
      </c>
      <c r="F1653" s="15">
        <v>371.42430238320037</v>
      </c>
      <c r="G1653" s="103">
        <v>36860</v>
      </c>
      <c r="H1653" s="45">
        <f t="shared" si="51"/>
        <v>-0.38999999999998636</v>
      </c>
      <c r="I1653" s="45">
        <f t="shared" si="50"/>
        <v>-9.7213220998052338E-2</v>
      </c>
    </row>
    <row r="1654" spans="1:9" ht="27.7" customHeight="1" thickBot="1" x14ac:dyDescent="0.3">
      <c r="A1654" s="8">
        <v>36861</v>
      </c>
      <c r="B1654" s="12">
        <v>400.66</v>
      </c>
      <c r="C1654" s="8">
        <v>36861</v>
      </c>
      <c r="D1654" s="13">
        <v>97.31</v>
      </c>
      <c r="E1654" s="15">
        <v>660.90664091107965</v>
      </c>
      <c r="F1654" s="15">
        <v>370.55559144439366</v>
      </c>
      <c r="G1654" s="103">
        <v>36861</v>
      </c>
      <c r="H1654" s="45">
        <f t="shared" si="51"/>
        <v>-0.12999999999999545</v>
      </c>
      <c r="I1654" s="45">
        <f t="shared" si="50"/>
        <v>-3.2435939020433506E-2</v>
      </c>
    </row>
    <row r="1655" spans="1:9" ht="27.7" customHeight="1" thickBot="1" x14ac:dyDescent="0.3">
      <c r="A1655" s="8">
        <v>36864</v>
      </c>
      <c r="B1655" s="12">
        <v>399.09</v>
      </c>
      <c r="C1655" s="8">
        <v>36864</v>
      </c>
      <c r="D1655" s="13">
        <v>96.86</v>
      </c>
      <c r="E1655" s="15">
        <v>658.54338633121506</v>
      </c>
      <c r="F1655" s="15">
        <v>369.23056738748875</v>
      </c>
      <c r="G1655" s="103">
        <v>36864</v>
      </c>
      <c r="H1655" s="45">
        <f t="shared" si="51"/>
        <v>-1.57000000000005</v>
      </c>
      <c r="I1655" s="45">
        <f t="shared" si="50"/>
        <v>-0.39185344182100779</v>
      </c>
    </row>
    <row r="1656" spans="1:9" ht="27.7" customHeight="1" thickBot="1" x14ac:dyDescent="0.3">
      <c r="A1656" s="8">
        <v>36865</v>
      </c>
      <c r="B1656" s="12">
        <v>398.19</v>
      </c>
      <c r="C1656" s="8">
        <v>36865</v>
      </c>
      <c r="D1656" s="13">
        <v>96.7</v>
      </c>
      <c r="E1656" s="15">
        <v>657.20720757419076</v>
      </c>
      <c r="F1656" s="15">
        <v>368.45380472853731</v>
      </c>
      <c r="G1656" s="103">
        <v>36865</v>
      </c>
      <c r="H1656" s="45">
        <f t="shared" si="51"/>
        <v>-0.89999999999997726</v>
      </c>
      <c r="I1656" s="45">
        <f t="shared" si="50"/>
        <v>-0.22551304217093321</v>
      </c>
    </row>
    <row r="1657" spans="1:9" ht="27.7" customHeight="1" thickBot="1" x14ac:dyDescent="0.3">
      <c r="A1657" s="8">
        <v>36866</v>
      </c>
      <c r="B1657" s="12">
        <v>396.55</v>
      </c>
      <c r="C1657" s="8">
        <v>36866</v>
      </c>
      <c r="D1657" s="13">
        <v>96.46</v>
      </c>
      <c r="E1657" s="15">
        <v>654.91603906855732</v>
      </c>
      <c r="F1657" s="15">
        <v>367.14310646174744</v>
      </c>
      <c r="G1657" s="103">
        <v>36866</v>
      </c>
      <c r="H1657" s="45">
        <f t="shared" si="51"/>
        <v>-1.6399999999999864</v>
      </c>
      <c r="I1657" s="45">
        <f t="shared" si="50"/>
        <v>-0.41186368316632421</v>
      </c>
    </row>
    <row r="1658" spans="1:9" ht="27.7" customHeight="1" thickBot="1" x14ac:dyDescent="0.3">
      <c r="A1658" s="8">
        <v>36867</v>
      </c>
      <c r="B1658" s="12">
        <v>394.56</v>
      </c>
      <c r="C1658" s="8">
        <v>36867</v>
      </c>
      <c r="D1658" s="13">
        <v>95.81</v>
      </c>
      <c r="E1658" s="15">
        <v>653.70708796429835</v>
      </c>
      <c r="F1658" s="15">
        <v>366.49151281754325</v>
      </c>
      <c r="G1658" s="103">
        <v>36867</v>
      </c>
      <c r="H1658" s="45">
        <f t="shared" si="51"/>
        <v>-1.9900000000000091</v>
      </c>
      <c r="I1658" s="45">
        <f t="shared" si="50"/>
        <v>-0.50182826881856235</v>
      </c>
    </row>
    <row r="1659" spans="1:9" ht="27.7" customHeight="1" thickBot="1" x14ac:dyDescent="0.3">
      <c r="A1659" s="8">
        <v>36868</v>
      </c>
      <c r="B1659" s="12">
        <v>394.49</v>
      </c>
      <c r="C1659" s="8">
        <v>36868</v>
      </c>
      <c r="D1659" s="13">
        <v>95.81</v>
      </c>
      <c r="E1659" s="15">
        <v>653.59111195011167</v>
      </c>
      <c r="F1659" s="15">
        <v>366.44086808694374</v>
      </c>
      <c r="G1659" s="103">
        <v>36868</v>
      </c>
      <c r="H1659" s="45">
        <f t="shared" si="51"/>
        <v>-6.9999999999993179E-2</v>
      </c>
      <c r="I1659" s="45">
        <f t="shared" si="50"/>
        <v>-1.7741281427411083E-2</v>
      </c>
    </row>
    <row r="1660" spans="1:9" ht="27.7" customHeight="1" thickBot="1" x14ac:dyDescent="0.3">
      <c r="A1660" s="8">
        <v>36871</v>
      </c>
      <c r="B1660" s="12">
        <v>393.46</v>
      </c>
      <c r="C1660" s="8">
        <v>36871</v>
      </c>
      <c r="D1660" s="13">
        <v>95.73</v>
      </c>
      <c r="E1660" s="15">
        <v>652.24777729991035</v>
      </c>
      <c r="F1660" s="15">
        <v>365.67467533852624</v>
      </c>
      <c r="G1660" s="103">
        <v>36871</v>
      </c>
      <c r="H1660" s="45">
        <f t="shared" si="51"/>
        <v>-1.0300000000000296</v>
      </c>
      <c r="I1660" s="45">
        <f t="shared" si="50"/>
        <v>-0.26109660574413285</v>
      </c>
    </row>
    <row r="1661" spans="1:9" ht="27.7" customHeight="1" thickBot="1" x14ac:dyDescent="0.3">
      <c r="A1661" s="8">
        <v>36872</v>
      </c>
      <c r="B1661" s="12">
        <v>392.92</v>
      </c>
      <c r="C1661" s="8">
        <v>36872</v>
      </c>
      <c r="D1661" s="13">
        <v>95.57</v>
      </c>
      <c r="E1661" s="15">
        <v>651.49273141162996</v>
      </c>
      <c r="F1661" s="15">
        <v>365.21489812857146</v>
      </c>
      <c r="G1661" s="103">
        <v>36872</v>
      </c>
      <c r="H1661" s="45">
        <f t="shared" si="51"/>
        <v>-0.53999999999996362</v>
      </c>
      <c r="I1661" s="45">
        <f t="shared" si="50"/>
        <v>-0.13724393839271176</v>
      </c>
    </row>
    <row r="1662" spans="1:9" ht="27.7" customHeight="1" thickBot="1" x14ac:dyDescent="0.3">
      <c r="A1662" s="8">
        <v>36873</v>
      </c>
      <c r="B1662" s="12">
        <v>391.94</v>
      </c>
      <c r="C1662" s="8">
        <v>36873</v>
      </c>
      <c r="D1662" s="13">
        <v>95.19</v>
      </c>
      <c r="E1662" s="15">
        <v>650.19476354440587</v>
      </c>
      <c r="F1662" s="15">
        <v>364.46258702042059</v>
      </c>
      <c r="G1662" s="103">
        <v>36873</v>
      </c>
      <c r="H1662" s="45">
        <f t="shared" si="51"/>
        <v>-0.98000000000001819</v>
      </c>
      <c r="I1662" s="45">
        <f t="shared" si="50"/>
        <v>-0.24941463911229209</v>
      </c>
    </row>
    <row r="1663" spans="1:9" ht="27.7" customHeight="1" thickBot="1" x14ac:dyDescent="0.3">
      <c r="A1663" s="8">
        <v>36874</v>
      </c>
      <c r="B1663" s="12">
        <v>391.65</v>
      </c>
      <c r="C1663" s="8">
        <v>36874</v>
      </c>
      <c r="D1663" s="13">
        <v>95.11</v>
      </c>
      <c r="E1663" s="15">
        <v>650.99461741786968</v>
      </c>
      <c r="F1663" s="15">
        <v>364.92395253783189</v>
      </c>
      <c r="G1663" s="103">
        <v>36874</v>
      </c>
      <c r="H1663" s="45">
        <f t="shared" si="51"/>
        <v>-0.29000000000002046</v>
      </c>
      <c r="I1663" s="45">
        <f t="shared" si="50"/>
        <v>-7.3990916977093563E-2</v>
      </c>
    </row>
    <row r="1664" spans="1:9" ht="27.7" customHeight="1" thickBot="1" x14ac:dyDescent="0.3">
      <c r="A1664" s="8">
        <v>36875</v>
      </c>
      <c r="B1664" s="12">
        <v>393.85</v>
      </c>
      <c r="C1664" s="8">
        <v>36875</v>
      </c>
      <c r="D1664" s="13">
        <v>94.99</v>
      </c>
      <c r="E1664" s="15">
        <v>655.49318428647268</v>
      </c>
      <c r="F1664" s="15">
        <v>367.44568583411905</v>
      </c>
      <c r="G1664" s="103">
        <v>36875</v>
      </c>
      <c r="H1664" s="45">
        <f t="shared" si="51"/>
        <v>2.2000000000000455</v>
      </c>
      <c r="I1664" s="45">
        <f t="shared" si="50"/>
        <v>0.56172603089494333</v>
      </c>
    </row>
    <row r="1665" spans="1:9" ht="27.7" customHeight="1" thickBot="1" x14ac:dyDescent="0.3">
      <c r="A1665" s="8">
        <v>36878</v>
      </c>
      <c r="B1665" s="12">
        <v>390.67</v>
      </c>
      <c r="C1665" s="8">
        <v>36878</v>
      </c>
      <c r="D1665" s="13">
        <v>94.51</v>
      </c>
      <c r="E1665" s="15">
        <v>650.93775454459285</v>
      </c>
      <c r="F1665" s="15">
        <v>364.99880511649781</v>
      </c>
      <c r="G1665" s="103">
        <v>36878</v>
      </c>
      <c r="H1665" s="45">
        <f t="shared" si="51"/>
        <v>-3.1800000000000068</v>
      </c>
      <c r="I1665" s="45">
        <f t="shared" si="50"/>
        <v>-0.80741399009775472</v>
      </c>
    </row>
    <row r="1666" spans="1:9" ht="27.7" customHeight="1" thickBot="1" x14ac:dyDescent="0.3">
      <c r="A1666" s="8">
        <v>36879</v>
      </c>
      <c r="B1666" s="12">
        <v>389.62</v>
      </c>
      <c r="C1666" s="8">
        <v>36879</v>
      </c>
      <c r="D1666" s="13">
        <v>94.06</v>
      </c>
      <c r="E1666" s="15">
        <v>649.18823540498181</v>
      </c>
      <c r="F1666" s="15">
        <v>364.01780133997971</v>
      </c>
      <c r="G1666" s="103">
        <v>36879</v>
      </c>
      <c r="H1666" s="45">
        <f t="shared" si="51"/>
        <v>-1.0500000000000114</v>
      </c>
      <c r="I1666" s="45">
        <f t="shared" si="50"/>
        <v>-0.26876903780684752</v>
      </c>
    </row>
    <row r="1667" spans="1:9" ht="27.7" customHeight="1" thickBot="1" x14ac:dyDescent="0.3">
      <c r="A1667" s="8">
        <v>36880</v>
      </c>
      <c r="B1667" s="12">
        <v>390.15</v>
      </c>
      <c r="C1667" s="8">
        <v>36880</v>
      </c>
      <c r="D1667" s="13">
        <v>94.22</v>
      </c>
      <c r="E1667" s="15">
        <v>650.07132601830926</v>
      </c>
      <c r="F1667" s="15">
        <v>364.45837416930004</v>
      </c>
      <c r="G1667" s="103">
        <v>36880</v>
      </c>
      <c r="H1667" s="45">
        <f t="shared" si="51"/>
        <v>0.52999999999997272</v>
      </c>
      <c r="I1667" s="45">
        <f t="shared" si="50"/>
        <v>0.13602997792720412</v>
      </c>
    </row>
    <row r="1668" spans="1:9" ht="27.7" customHeight="1" thickBot="1" x14ac:dyDescent="0.3">
      <c r="A1668" s="8">
        <v>36881</v>
      </c>
      <c r="B1668" s="12">
        <v>389.98</v>
      </c>
      <c r="C1668" s="8">
        <v>36881</v>
      </c>
      <c r="D1668" s="13">
        <v>94.08</v>
      </c>
      <c r="E1668" s="15">
        <v>649.78807053856281</v>
      </c>
      <c r="F1668" s="15">
        <v>364.51277063199336</v>
      </c>
      <c r="G1668" s="103">
        <v>36881</v>
      </c>
      <c r="H1668" s="45">
        <f t="shared" si="51"/>
        <v>-0.16999999999995907</v>
      </c>
      <c r="I1668" s="45">
        <f t="shared" si="50"/>
        <v>-4.3572984749444856E-2</v>
      </c>
    </row>
    <row r="1669" spans="1:9" ht="27.7" customHeight="1" thickBot="1" x14ac:dyDescent="0.3">
      <c r="A1669" s="8">
        <v>36882</v>
      </c>
      <c r="B1669" s="12">
        <v>390.04</v>
      </c>
      <c r="C1669" s="8">
        <v>36882</v>
      </c>
      <c r="D1669" s="13">
        <v>94.11</v>
      </c>
      <c r="E1669" s="15">
        <v>649.88804306082625</v>
      </c>
      <c r="F1669" s="15">
        <v>364.56885239577076</v>
      </c>
      <c r="G1669" s="103">
        <v>36882</v>
      </c>
      <c r="H1669" s="45">
        <f t="shared" si="51"/>
        <v>6.0000000000002274E-2</v>
      </c>
      <c r="I1669" s="45">
        <f t="shared" si="50"/>
        <v>1.5385404379712362E-2</v>
      </c>
    </row>
    <row r="1670" spans="1:9" ht="27.7" customHeight="1" thickBot="1" x14ac:dyDescent="0.3">
      <c r="A1670" s="8">
        <v>36886</v>
      </c>
      <c r="B1670" s="12">
        <v>390.25</v>
      </c>
      <c r="C1670" s="8">
        <v>36886</v>
      </c>
      <c r="D1670" s="13">
        <v>94.44</v>
      </c>
      <c r="E1670" s="15">
        <v>650.23794688874852</v>
      </c>
      <c r="F1670" s="15">
        <v>364.75212230643746</v>
      </c>
      <c r="G1670" s="103">
        <v>36886</v>
      </c>
      <c r="H1670" s="45">
        <f t="shared" si="51"/>
        <v>0.20999999999997954</v>
      </c>
      <c r="I1670" s="45">
        <f t="shared" si="50"/>
        <v>5.3840631730073717E-2</v>
      </c>
    </row>
    <row r="1671" spans="1:9" ht="27.7" customHeight="1" thickBot="1" x14ac:dyDescent="0.3">
      <c r="A1671" s="8">
        <v>36887</v>
      </c>
      <c r="B1671" s="12">
        <v>389.98</v>
      </c>
      <c r="C1671" s="8">
        <v>36887</v>
      </c>
      <c r="D1671" s="13">
        <v>94.64</v>
      </c>
      <c r="E1671" s="15">
        <v>650.50953955213333</v>
      </c>
      <c r="F1671" s="15">
        <v>365.02821636662526</v>
      </c>
      <c r="G1671" s="103">
        <v>36887</v>
      </c>
      <c r="H1671" s="45">
        <f t="shared" si="51"/>
        <v>-0.26999999999998181</v>
      </c>
      <c r="I1671" s="45">
        <f t="shared" ref="I1671:I1734" si="52">H1671/B1670*100</f>
        <v>-6.9186418962199056E-2</v>
      </c>
    </row>
    <row r="1672" spans="1:9" ht="27.7" customHeight="1" thickBot="1" x14ac:dyDescent="0.3">
      <c r="A1672" s="8">
        <v>36889</v>
      </c>
      <c r="B1672" s="12">
        <v>390.1</v>
      </c>
      <c r="C1672" s="8">
        <v>36889</v>
      </c>
      <c r="D1672" s="13">
        <v>94.68</v>
      </c>
      <c r="E1672" s="15">
        <v>650.70970659851071</v>
      </c>
      <c r="F1672" s="15">
        <v>365.1405385010014</v>
      </c>
      <c r="G1672" s="103">
        <v>36889</v>
      </c>
      <c r="H1672" s="45">
        <f t="shared" ref="H1672:H1735" si="53">B1672-B1671</f>
        <v>0.12000000000000455</v>
      </c>
      <c r="I1672" s="45">
        <f t="shared" si="52"/>
        <v>3.0770808759424725E-2</v>
      </c>
    </row>
    <row r="1673" spans="1:9" ht="27.7" customHeight="1" thickBot="1" x14ac:dyDescent="0.3">
      <c r="A1673" s="8">
        <v>36894</v>
      </c>
      <c r="B1673" s="12">
        <v>390.09</v>
      </c>
      <c r="C1673" s="8">
        <v>36894</v>
      </c>
      <c r="D1673" s="24">
        <v>94.64</v>
      </c>
      <c r="E1673" s="15">
        <v>650.69302601131255</v>
      </c>
      <c r="F1673" s="15">
        <v>365.2889547570494</v>
      </c>
      <c r="G1673" s="103">
        <v>36894</v>
      </c>
      <c r="H1673" s="45">
        <f t="shared" si="53"/>
        <v>-1.0000000000047748E-2</v>
      </c>
      <c r="I1673" s="45">
        <f t="shared" si="52"/>
        <v>-2.5634452704557161E-3</v>
      </c>
    </row>
    <row r="1674" spans="1:9" ht="27.7" customHeight="1" thickBot="1" x14ac:dyDescent="0.3">
      <c r="A1674" s="8">
        <v>36895</v>
      </c>
      <c r="B1674" s="12">
        <v>388.58</v>
      </c>
      <c r="C1674" s="8">
        <v>36895</v>
      </c>
      <c r="D1674" s="24">
        <v>94.01</v>
      </c>
      <c r="E1674" s="15">
        <v>648.17425734439701</v>
      </c>
      <c r="F1674" s="15">
        <v>363.73726744395185</v>
      </c>
      <c r="G1674" s="103">
        <v>36895</v>
      </c>
      <c r="H1674" s="45">
        <f t="shared" si="53"/>
        <v>-1.5099999999999909</v>
      </c>
      <c r="I1674" s="45">
        <f t="shared" si="52"/>
        <v>-0.38709015868132762</v>
      </c>
    </row>
    <row r="1675" spans="1:9" ht="27.7" customHeight="1" thickBot="1" x14ac:dyDescent="0.3">
      <c r="A1675" s="8">
        <v>36896</v>
      </c>
      <c r="B1675" s="12">
        <v>387.56</v>
      </c>
      <c r="C1675" s="8">
        <v>36896</v>
      </c>
      <c r="D1675" s="24">
        <v>93.7</v>
      </c>
      <c r="E1675" s="15">
        <v>646.47283745018922</v>
      </c>
      <c r="F1675" s="15">
        <v>362.82910631924472</v>
      </c>
      <c r="G1675" s="103">
        <v>36896</v>
      </c>
      <c r="H1675" s="45">
        <f t="shared" si="53"/>
        <v>-1.0199999999999818</v>
      </c>
      <c r="I1675" s="45">
        <f t="shared" si="52"/>
        <v>-0.26249420968654635</v>
      </c>
    </row>
    <row r="1676" spans="1:9" ht="27.7" customHeight="1" thickBot="1" x14ac:dyDescent="0.3">
      <c r="A1676" s="8">
        <v>36899</v>
      </c>
      <c r="B1676" s="12">
        <v>388.18</v>
      </c>
      <c r="C1676" s="8">
        <v>36899</v>
      </c>
      <c r="D1676" s="24">
        <v>93.94</v>
      </c>
      <c r="E1676" s="15">
        <v>647.50703385647239</v>
      </c>
      <c r="F1676" s="15">
        <v>363.38359556976354</v>
      </c>
      <c r="G1676" s="103">
        <v>36899</v>
      </c>
      <c r="H1676" s="45">
        <f t="shared" si="53"/>
        <v>0.62000000000000455</v>
      </c>
      <c r="I1676" s="45">
        <f t="shared" si="52"/>
        <v>0.15997522964186309</v>
      </c>
    </row>
    <row r="1677" spans="1:9" ht="27.7" customHeight="1" thickBot="1" x14ac:dyDescent="0.3">
      <c r="A1677" s="8">
        <v>36900</v>
      </c>
      <c r="B1677" s="12">
        <v>389.39</v>
      </c>
      <c r="C1677" s="8">
        <v>36900</v>
      </c>
      <c r="D1677" s="24">
        <v>94.37</v>
      </c>
      <c r="E1677" s="15">
        <v>649.52538490744439</v>
      </c>
      <c r="F1677" s="15">
        <v>364.50328966468322</v>
      </c>
      <c r="G1677" s="103">
        <v>36900</v>
      </c>
      <c r="H1677" s="45">
        <f t="shared" si="53"/>
        <v>1.2099999999999795</v>
      </c>
      <c r="I1677" s="45">
        <f t="shared" si="52"/>
        <v>0.31171106187850467</v>
      </c>
    </row>
    <row r="1678" spans="1:9" ht="27.7" customHeight="1" thickBot="1" x14ac:dyDescent="0.3">
      <c r="A1678" s="8">
        <v>36901</v>
      </c>
      <c r="B1678" s="12">
        <v>388.84</v>
      </c>
      <c r="C1678" s="8">
        <v>36901</v>
      </c>
      <c r="D1678" s="24">
        <v>94.24</v>
      </c>
      <c r="E1678" s="15">
        <v>648.60795261154794</v>
      </c>
      <c r="F1678" s="15">
        <v>363.89620779439696</v>
      </c>
      <c r="G1678" s="103">
        <v>36901</v>
      </c>
      <c r="H1678" s="45">
        <f t="shared" si="53"/>
        <v>-0.55000000000001137</v>
      </c>
      <c r="I1678" s="45">
        <f t="shared" si="52"/>
        <v>-0.14124656514035067</v>
      </c>
    </row>
    <row r="1679" spans="1:9" ht="27.7" customHeight="1" thickBot="1" x14ac:dyDescent="0.3">
      <c r="A1679" s="8">
        <v>36902</v>
      </c>
      <c r="B1679" s="12">
        <v>389.84</v>
      </c>
      <c r="C1679" s="8">
        <v>36902</v>
      </c>
      <c r="D1679" s="24">
        <v>94.58</v>
      </c>
      <c r="E1679" s="15">
        <v>650.66579633654806</v>
      </c>
      <c r="F1679" s="15">
        <v>365.05074425166043</v>
      </c>
      <c r="G1679" s="103">
        <v>36902</v>
      </c>
      <c r="H1679" s="45">
        <f t="shared" si="53"/>
        <v>1</v>
      </c>
      <c r="I1679" s="45">
        <f t="shared" si="52"/>
        <v>0.25717518773788706</v>
      </c>
    </row>
    <row r="1680" spans="1:9" ht="27.7" customHeight="1" thickBot="1" x14ac:dyDescent="0.3">
      <c r="A1680" s="8">
        <v>36903</v>
      </c>
      <c r="B1680" s="12">
        <v>390.48</v>
      </c>
      <c r="C1680" s="8">
        <v>36903</v>
      </c>
      <c r="D1680" s="24">
        <v>94.89</v>
      </c>
      <c r="E1680" s="15">
        <v>651.73399382694254</v>
      </c>
      <c r="F1680" s="15">
        <v>365.72836413273524</v>
      </c>
      <c r="G1680" s="103">
        <v>36903</v>
      </c>
      <c r="H1680" s="45">
        <f t="shared" si="53"/>
        <v>0.6400000000000432</v>
      </c>
      <c r="I1680" s="45">
        <f t="shared" si="52"/>
        <v>0.16416991586292923</v>
      </c>
    </row>
    <row r="1681" spans="1:9" ht="27.7" customHeight="1" thickBot="1" x14ac:dyDescent="0.3">
      <c r="A1681" s="8">
        <v>36906</v>
      </c>
      <c r="B1681" s="12">
        <v>391.38</v>
      </c>
      <c r="C1681" s="8">
        <v>36906</v>
      </c>
      <c r="D1681" s="24">
        <v>95</v>
      </c>
      <c r="E1681" s="15">
        <v>653.23614654780988</v>
      </c>
      <c r="F1681" s="15">
        <v>366.53206253972104</v>
      </c>
      <c r="G1681" s="103">
        <v>36906</v>
      </c>
      <c r="H1681" s="45">
        <f t="shared" si="53"/>
        <v>0.89999999999997726</v>
      </c>
      <c r="I1681" s="45">
        <f t="shared" si="52"/>
        <v>0.23048555623846989</v>
      </c>
    </row>
    <row r="1682" spans="1:9" ht="27.7" customHeight="1" thickBot="1" x14ac:dyDescent="0.3">
      <c r="A1682" s="8">
        <v>36907</v>
      </c>
      <c r="B1682" s="12">
        <v>391.34</v>
      </c>
      <c r="C1682" s="8">
        <v>36907</v>
      </c>
      <c r="D1682" s="24">
        <v>95.02</v>
      </c>
      <c r="E1682" s="15">
        <v>653.1693842046601</v>
      </c>
      <c r="F1682" s="15">
        <v>366.46190128404044</v>
      </c>
      <c r="G1682" s="103">
        <v>36907</v>
      </c>
      <c r="H1682" s="45">
        <f t="shared" si="53"/>
        <v>-4.0000000000020464E-2</v>
      </c>
      <c r="I1682" s="45">
        <f t="shared" si="52"/>
        <v>-1.0220246307941249E-2</v>
      </c>
    </row>
    <row r="1683" spans="1:9" ht="27.7" customHeight="1" thickBot="1" x14ac:dyDescent="0.3">
      <c r="A1683" s="8">
        <v>36908</v>
      </c>
      <c r="B1683" s="12">
        <v>390.24</v>
      </c>
      <c r="C1683" s="8">
        <v>36908</v>
      </c>
      <c r="D1683" s="24">
        <v>94.67</v>
      </c>
      <c r="E1683" s="15">
        <v>652.04839568560533</v>
      </c>
      <c r="F1683" s="15">
        <v>365.83296858458357</v>
      </c>
      <c r="G1683" s="103">
        <v>36908</v>
      </c>
      <c r="H1683" s="45">
        <f t="shared" si="53"/>
        <v>-1.0999999999999659</v>
      </c>
      <c r="I1683" s="45">
        <f t="shared" si="52"/>
        <v>-0.28108550109878006</v>
      </c>
    </row>
    <row r="1684" spans="1:9" ht="27.7" customHeight="1" thickBot="1" x14ac:dyDescent="0.3">
      <c r="A1684" s="8">
        <v>36909</v>
      </c>
      <c r="B1684" s="12">
        <v>390.5</v>
      </c>
      <c r="C1684" s="8">
        <v>36909</v>
      </c>
      <c r="D1684" s="24">
        <v>94.82</v>
      </c>
      <c r="E1684" s="15">
        <v>652.48282727354672</v>
      </c>
      <c r="F1684" s="15">
        <v>366.06364230794537</v>
      </c>
      <c r="G1684" s="103">
        <v>36909</v>
      </c>
      <c r="H1684" s="45">
        <f t="shared" si="53"/>
        <v>0.25999999999999091</v>
      </c>
      <c r="I1684" s="45">
        <f t="shared" si="52"/>
        <v>6.6625666256660235E-2</v>
      </c>
    </row>
    <row r="1685" spans="1:9" ht="27.7" customHeight="1" thickBot="1" x14ac:dyDescent="0.3">
      <c r="A1685" s="8">
        <v>36910</v>
      </c>
      <c r="B1685" s="12">
        <v>391.54</v>
      </c>
      <c r="C1685" s="8">
        <v>36910</v>
      </c>
      <c r="D1685" s="24">
        <v>95.07</v>
      </c>
      <c r="E1685" s="15">
        <v>654.22055362531239</v>
      </c>
      <c r="F1685" s="15">
        <v>367.04511186895905</v>
      </c>
      <c r="G1685" s="103">
        <v>36910</v>
      </c>
      <c r="H1685" s="45">
        <f t="shared" si="53"/>
        <v>1.0400000000000205</v>
      </c>
      <c r="I1685" s="45">
        <f t="shared" si="52"/>
        <v>0.26632522407170817</v>
      </c>
    </row>
    <row r="1686" spans="1:9" ht="27.7" customHeight="1" thickBot="1" x14ac:dyDescent="0.3">
      <c r="A1686" s="8">
        <v>36913</v>
      </c>
      <c r="B1686" s="12">
        <v>391.97</v>
      </c>
      <c r="C1686" s="8">
        <v>36913</v>
      </c>
      <c r="D1686" s="24">
        <v>95.18</v>
      </c>
      <c r="E1686" s="15">
        <v>654.93903663613867</v>
      </c>
      <c r="F1686" s="15">
        <v>367.30401229812429</v>
      </c>
      <c r="G1686" s="103">
        <v>36913</v>
      </c>
      <c r="H1686" s="45">
        <f t="shared" si="53"/>
        <v>0.43000000000000682</v>
      </c>
      <c r="I1686" s="45">
        <f t="shared" si="52"/>
        <v>0.10982275118761986</v>
      </c>
    </row>
    <row r="1687" spans="1:9" ht="27.7" customHeight="1" thickBot="1" x14ac:dyDescent="0.3">
      <c r="A1687" s="8">
        <v>36914</v>
      </c>
      <c r="B1687" s="12">
        <v>391.45</v>
      </c>
      <c r="C1687" s="8">
        <v>36914</v>
      </c>
      <c r="D1687" s="24">
        <v>94.91</v>
      </c>
      <c r="E1687" s="15">
        <v>654.07017346025577</v>
      </c>
      <c r="F1687" s="15">
        <v>366.84290973035229</v>
      </c>
      <c r="G1687" s="103">
        <v>36914</v>
      </c>
      <c r="H1687" s="45">
        <f t="shared" si="53"/>
        <v>-0.52000000000003865</v>
      </c>
      <c r="I1687" s="45">
        <f t="shared" si="52"/>
        <v>-0.13266321402149109</v>
      </c>
    </row>
    <row r="1688" spans="1:9" ht="27.7" customHeight="1" thickBot="1" x14ac:dyDescent="0.3">
      <c r="A1688" s="8">
        <v>36916</v>
      </c>
      <c r="B1688" s="12">
        <v>391.65</v>
      </c>
      <c r="C1688" s="8">
        <v>36916</v>
      </c>
      <c r="D1688" s="24">
        <v>95.03</v>
      </c>
      <c r="E1688" s="15">
        <v>655.7103252121691</v>
      </c>
      <c r="F1688" s="15">
        <v>367.67885200609641</v>
      </c>
      <c r="G1688" s="103">
        <v>36916</v>
      </c>
      <c r="H1688" s="45">
        <f t="shared" si="53"/>
        <v>0.19999999999998863</v>
      </c>
      <c r="I1688" s="45">
        <f t="shared" si="52"/>
        <v>5.1092093498528203E-2</v>
      </c>
    </row>
    <row r="1689" spans="1:9" ht="27.7" customHeight="1" thickBot="1" x14ac:dyDescent="0.3">
      <c r="A1689" s="8">
        <v>36917</v>
      </c>
      <c r="B1689" s="12">
        <v>392.26</v>
      </c>
      <c r="C1689" s="8">
        <v>36917</v>
      </c>
      <c r="D1689" s="24">
        <v>95.21</v>
      </c>
      <c r="E1689" s="15">
        <v>656.73160262409158</v>
      </c>
      <c r="F1689" s="15">
        <v>368.26596631366408</v>
      </c>
      <c r="G1689" s="103">
        <v>36917</v>
      </c>
      <c r="H1689" s="45">
        <f t="shared" si="53"/>
        <v>0.61000000000001364</v>
      </c>
      <c r="I1689" s="45">
        <f t="shared" si="52"/>
        <v>0.15575130856632546</v>
      </c>
    </row>
    <row r="1690" spans="1:9" ht="27.7" customHeight="1" thickBot="1" x14ac:dyDescent="0.3">
      <c r="A1690" s="8">
        <v>36920</v>
      </c>
      <c r="B1690" s="12">
        <v>391.93</v>
      </c>
      <c r="C1690" s="8">
        <v>36920</v>
      </c>
      <c r="D1690" s="24">
        <v>95.13</v>
      </c>
      <c r="E1690" s="15">
        <v>656.17910828649428</v>
      </c>
      <c r="F1690" s="15">
        <v>367.78428771526433</v>
      </c>
      <c r="G1690" s="103">
        <v>36920</v>
      </c>
      <c r="H1690" s="45">
        <f t="shared" si="53"/>
        <v>-0.32999999999998408</v>
      </c>
      <c r="I1690" s="45">
        <f t="shared" si="52"/>
        <v>-8.4127874369036876E-2</v>
      </c>
    </row>
    <row r="1691" spans="1:9" ht="27.7" customHeight="1" thickBot="1" x14ac:dyDescent="0.3">
      <c r="A1691" s="8">
        <v>36921</v>
      </c>
      <c r="B1691" s="12">
        <v>391.53</v>
      </c>
      <c r="C1691" s="8">
        <v>36921</v>
      </c>
      <c r="D1691" s="24">
        <v>94.99</v>
      </c>
      <c r="E1691" s="15">
        <v>655.50941818031549</v>
      </c>
      <c r="F1691" s="15">
        <v>366.99413263556949</v>
      </c>
      <c r="G1691" s="103">
        <v>36921</v>
      </c>
      <c r="H1691" s="45">
        <f t="shared" si="53"/>
        <v>-0.40000000000003411</v>
      </c>
      <c r="I1691" s="45">
        <f t="shared" si="52"/>
        <v>-0.10205904115531705</v>
      </c>
    </row>
    <row r="1692" spans="1:9" ht="27.7" customHeight="1" thickBot="1" x14ac:dyDescent="0.3">
      <c r="A1692" s="8">
        <v>36922</v>
      </c>
      <c r="B1692" s="12">
        <v>390.95</v>
      </c>
      <c r="C1692" s="8">
        <v>36922</v>
      </c>
      <c r="D1692" s="24">
        <v>94.88</v>
      </c>
      <c r="E1692" s="15">
        <v>654.53836752635652</v>
      </c>
      <c r="F1692" s="15">
        <v>366.29654247795804</v>
      </c>
      <c r="G1692" s="103">
        <v>36922</v>
      </c>
      <c r="H1692" s="45">
        <f t="shared" si="53"/>
        <v>-0.57999999999998408</v>
      </c>
      <c r="I1692" s="45">
        <f t="shared" si="52"/>
        <v>-0.1481367966694721</v>
      </c>
    </row>
    <row r="1693" spans="1:9" ht="27.7" customHeight="1" thickBot="1" x14ac:dyDescent="0.3">
      <c r="A1693" s="8">
        <v>36924</v>
      </c>
      <c r="B1693" s="12">
        <v>391.44</v>
      </c>
      <c r="C1693" s="8">
        <v>36924</v>
      </c>
      <c r="D1693" s="24">
        <v>94.96</v>
      </c>
      <c r="E1693" s="15">
        <v>655.35873790642529</v>
      </c>
      <c r="F1693" s="15">
        <v>366.71778336634333</v>
      </c>
      <c r="G1693" s="103">
        <v>36924</v>
      </c>
      <c r="H1693" s="45">
        <f t="shared" si="53"/>
        <v>0.49000000000000909</v>
      </c>
      <c r="I1693" s="45">
        <f t="shared" si="52"/>
        <v>0.12533572068039625</v>
      </c>
    </row>
    <row r="1694" spans="1:9" ht="27.7" customHeight="1" thickBot="1" x14ac:dyDescent="0.3">
      <c r="A1694" s="8">
        <v>36927</v>
      </c>
      <c r="B1694" s="12">
        <v>392.16</v>
      </c>
      <c r="C1694" s="8">
        <v>36927</v>
      </c>
      <c r="D1694" s="24">
        <v>95.19</v>
      </c>
      <c r="E1694" s="15">
        <v>656.56418009754691</v>
      </c>
      <c r="F1694" s="15">
        <v>367.40800412693523</v>
      </c>
      <c r="G1694" s="103">
        <v>36927</v>
      </c>
      <c r="H1694" s="45">
        <f t="shared" si="53"/>
        <v>0.72000000000002728</v>
      </c>
      <c r="I1694" s="45">
        <f t="shared" si="52"/>
        <v>0.18393623543838833</v>
      </c>
    </row>
    <row r="1695" spans="1:9" ht="27.7" customHeight="1" thickBot="1" x14ac:dyDescent="0.3">
      <c r="A1695" s="8">
        <v>36928</v>
      </c>
      <c r="B1695" s="12">
        <v>392.98</v>
      </c>
      <c r="C1695" s="8">
        <v>36928</v>
      </c>
      <c r="D1695" s="24">
        <v>95.57</v>
      </c>
      <c r="E1695" s="15">
        <v>657.9370448152132</v>
      </c>
      <c r="F1695" s="15">
        <v>368.1959083706592</v>
      </c>
      <c r="G1695" s="103">
        <v>36928</v>
      </c>
      <c r="H1695" s="45">
        <f t="shared" si="53"/>
        <v>0.81999999999999318</v>
      </c>
      <c r="I1695" s="45">
        <f t="shared" si="52"/>
        <v>0.20909832721338054</v>
      </c>
    </row>
    <row r="1696" spans="1:9" ht="27.7" customHeight="1" thickBot="1" x14ac:dyDescent="0.3">
      <c r="A1696" s="8">
        <v>36930</v>
      </c>
      <c r="B1696" s="12">
        <v>393.17</v>
      </c>
      <c r="C1696" s="8">
        <v>36930</v>
      </c>
      <c r="D1696" s="24">
        <v>95.65</v>
      </c>
      <c r="E1696" s="15">
        <v>658.25514761564807</v>
      </c>
      <c r="F1696" s="15">
        <v>368.30705702044816</v>
      </c>
      <c r="G1696" s="103">
        <v>36930</v>
      </c>
      <c r="H1696" s="45">
        <f t="shared" si="53"/>
        <v>0.18999999999999773</v>
      </c>
      <c r="I1696" s="45">
        <f t="shared" si="52"/>
        <v>4.8348516463941608E-2</v>
      </c>
    </row>
    <row r="1697" spans="1:9" ht="27.7" customHeight="1" thickBot="1" x14ac:dyDescent="0.3">
      <c r="A1697" s="8">
        <v>36931</v>
      </c>
      <c r="B1697" s="12">
        <v>396.11</v>
      </c>
      <c r="C1697" s="8">
        <v>36931</v>
      </c>
      <c r="D1697" s="24">
        <v>95.61</v>
      </c>
      <c r="E1697" s="15">
        <v>663.17736989606112</v>
      </c>
      <c r="F1697" s="15">
        <v>371.00831882297183</v>
      </c>
      <c r="G1697" s="103">
        <v>36931</v>
      </c>
      <c r="H1697" s="45">
        <f t="shared" si="53"/>
        <v>2.9399999999999977</v>
      </c>
      <c r="I1697" s="45">
        <f t="shared" si="52"/>
        <v>0.74776814100770594</v>
      </c>
    </row>
    <row r="1698" spans="1:9" ht="27.7" customHeight="1" thickBot="1" x14ac:dyDescent="0.3">
      <c r="A1698" s="8">
        <v>36934</v>
      </c>
      <c r="B1698" s="12">
        <v>396.58</v>
      </c>
      <c r="C1698" s="8">
        <v>36934</v>
      </c>
      <c r="D1698" s="24">
        <v>95.56</v>
      </c>
      <c r="E1698" s="15">
        <v>663.96425577082096</v>
      </c>
      <c r="F1698" s="15">
        <v>371.59796999157368</v>
      </c>
      <c r="G1698" s="103">
        <v>36934</v>
      </c>
      <c r="H1698" s="45">
        <f t="shared" si="53"/>
        <v>0.46999999999997044</v>
      </c>
      <c r="I1698" s="45">
        <f t="shared" si="52"/>
        <v>0.11865390926762021</v>
      </c>
    </row>
    <row r="1699" spans="1:9" ht="27.7" customHeight="1" thickBot="1" x14ac:dyDescent="0.3">
      <c r="A1699" s="8">
        <v>36935</v>
      </c>
      <c r="B1699" s="12">
        <v>397.97</v>
      </c>
      <c r="C1699" s="8">
        <v>36935</v>
      </c>
      <c r="D1699" s="24">
        <v>95.91</v>
      </c>
      <c r="E1699" s="15">
        <v>666.29142888979186</v>
      </c>
      <c r="F1699" s="15">
        <v>372.64700850482069</v>
      </c>
      <c r="G1699" s="103">
        <v>36935</v>
      </c>
      <c r="H1699" s="45">
        <f t="shared" si="53"/>
        <v>1.3900000000000432</v>
      </c>
      <c r="I1699" s="45">
        <f t="shared" si="52"/>
        <v>0.35049674718847224</v>
      </c>
    </row>
    <row r="1700" spans="1:9" ht="27.7" customHeight="1" thickBot="1" x14ac:dyDescent="0.3">
      <c r="A1700" s="8">
        <v>36936</v>
      </c>
      <c r="B1700" s="12">
        <v>397.56</v>
      </c>
      <c r="C1700" s="8">
        <v>36936</v>
      </c>
      <c r="D1700" s="24">
        <v>95.72</v>
      </c>
      <c r="E1700" s="15">
        <v>665.60499653095872</v>
      </c>
      <c r="F1700" s="15">
        <v>371.87015479499195</v>
      </c>
      <c r="G1700" s="103">
        <v>36936</v>
      </c>
      <c r="H1700" s="45">
        <f t="shared" si="53"/>
        <v>-0.41000000000002501</v>
      </c>
      <c r="I1700" s="45">
        <f t="shared" si="52"/>
        <v>-0.10302284091766338</v>
      </c>
    </row>
    <row r="1701" spans="1:9" ht="27.7" customHeight="1" thickBot="1" x14ac:dyDescent="0.3">
      <c r="A1701" s="8">
        <v>36937</v>
      </c>
      <c r="B1701" s="12">
        <v>397.59</v>
      </c>
      <c r="C1701" s="8">
        <v>36937</v>
      </c>
      <c r="D1701" s="24">
        <v>95.34</v>
      </c>
      <c r="E1701" s="15">
        <v>665.65522328892212</v>
      </c>
      <c r="F1701" s="15">
        <v>371.57071316825892</v>
      </c>
      <c r="G1701" s="103">
        <v>36937</v>
      </c>
      <c r="H1701" s="45">
        <f t="shared" si="53"/>
        <v>2.9999999999972715E-2</v>
      </c>
      <c r="I1701" s="45">
        <f t="shared" si="52"/>
        <v>7.5460307877987512E-3</v>
      </c>
    </row>
    <row r="1702" spans="1:9" ht="27.7" customHeight="1" thickBot="1" x14ac:dyDescent="0.3">
      <c r="A1702" s="8">
        <v>36938</v>
      </c>
      <c r="B1702" s="12">
        <v>397.04</v>
      </c>
      <c r="C1702" s="8">
        <v>36938</v>
      </c>
      <c r="D1702" s="24">
        <v>95.1</v>
      </c>
      <c r="E1702" s="15">
        <v>664.73439939292655</v>
      </c>
      <c r="F1702" s="15">
        <v>370.76837883091366</v>
      </c>
      <c r="G1702" s="103">
        <v>36938</v>
      </c>
      <c r="H1702" s="45">
        <f t="shared" si="53"/>
        <v>-0.54999999999995453</v>
      </c>
      <c r="I1702" s="45">
        <f t="shared" si="52"/>
        <v>-0.138333459091012</v>
      </c>
    </row>
    <row r="1703" spans="1:9" ht="27.7" customHeight="1" thickBot="1" x14ac:dyDescent="0.3">
      <c r="A1703" s="8">
        <v>36941</v>
      </c>
      <c r="B1703" s="12">
        <v>397.01</v>
      </c>
      <c r="C1703" s="8">
        <v>36941</v>
      </c>
      <c r="D1703" s="24">
        <v>95.1</v>
      </c>
      <c r="E1703" s="15">
        <v>664.68417263496303</v>
      </c>
      <c r="F1703" s="15">
        <v>370.43674553021373</v>
      </c>
      <c r="G1703" s="103">
        <v>36941</v>
      </c>
      <c r="H1703" s="45">
        <f t="shared" si="53"/>
        <v>-3.0000000000029559E-2</v>
      </c>
      <c r="I1703" s="45">
        <f t="shared" si="52"/>
        <v>-7.555913761845042E-3</v>
      </c>
    </row>
    <row r="1704" spans="1:9" ht="27.7" customHeight="1" thickBot="1" x14ac:dyDescent="0.3">
      <c r="A1704" s="8">
        <v>36942</v>
      </c>
      <c r="B1704" s="12">
        <v>397.08</v>
      </c>
      <c r="C1704" s="8">
        <v>36942</v>
      </c>
      <c r="D1704" s="24">
        <v>95.1</v>
      </c>
      <c r="E1704" s="15">
        <v>664.8013684035443</v>
      </c>
      <c r="F1704" s="15">
        <v>370.43245668715656</v>
      </c>
      <c r="G1704" s="103">
        <v>36942</v>
      </c>
      <c r="H1704" s="45">
        <f t="shared" si="53"/>
        <v>6.9999999999993179E-2</v>
      </c>
      <c r="I1704" s="45">
        <f t="shared" si="52"/>
        <v>1.7631797687713956E-2</v>
      </c>
    </row>
    <row r="1705" spans="1:9" ht="27.7" customHeight="1" thickBot="1" x14ac:dyDescent="0.3">
      <c r="A1705" s="8">
        <v>36944</v>
      </c>
      <c r="B1705" s="12">
        <v>396.48</v>
      </c>
      <c r="C1705" s="8">
        <v>36944</v>
      </c>
      <c r="D1705" s="24">
        <v>94.97</v>
      </c>
      <c r="E1705" s="15">
        <v>663.7968332442764</v>
      </c>
      <c r="F1705" s="15">
        <v>369.65914535007437</v>
      </c>
      <c r="G1705" s="103">
        <v>36944</v>
      </c>
      <c r="H1705" s="45">
        <f t="shared" si="53"/>
        <v>-0.59999999999996589</v>
      </c>
      <c r="I1705" s="45">
        <f t="shared" si="52"/>
        <v>-0.1511030522816475</v>
      </c>
    </row>
    <row r="1706" spans="1:9" ht="27.7" customHeight="1" thickBot="1" x14ac:dyDescent="0.3">
      <c r="A1706" s="8">
        <v>36945</v>
      </c>
      <c r="B1706" s="12">
        <v>396.07</v>
      </c>
      <c r="C1706" s="8">
        <v>36945</v>
      </c>
      <c r="D1706" s="24">
        <v>95.01</v>
      </c>
      <c r="E1706" s="15">
        <v>663.11040088544325</v>
      </c>
      <c r="F1706" s="15">
        <v>368.73869817468881</v>
      </c>
      <c r="G1706" s="103">
        <v>36945</v>
      </c>
      <c r="H1706" s="45">
        <f t="shared" si="53"/>
        <v>-0.41000000000002501</v>
      </c>
      <c r="I1706" s="45">
        <f t="shared" si="52"/>
        <v>-0.10341000807103133</v>
      </c>
    </row>
    <row r="1707" spans="1:9" ht="27.7" customHeight="1" thickBot="1" x14ac:dyDescent="0.3">
      <c r="A1707" s="8">
        <v>36948</v>
      </c>
      <c r="B1707" s="12">
        <v>396.24</v>
      </c>
      <c r="C1707" s="8">
        <v>36948</v>
      </c>
      <c r="D1707" s="24">
        <v>95.05</v>
      </c>
      <c r="E1707" s="15">
        <v>663.39501918056919</v>
      </c>
      <c r="F1707" s="15">
        <v>368.98702889386237</v>
      </c>
      <c r="G1707" s="103">
        <v>36948</v>
      </c>
      <c r="H1707" s="45">
        <f t="shared" si="53"/>
        <v>0.17000000000001592</v>
      </c>
      <c r="I1707" s="45">
        <f t="shared" si="52"/>
        <v>4.2921705759087006E-2</v>
      </c>
    </row>
    <row r="1708" spans="1:9" ht="27.7" customHeight="1" thickBot="1" x14ac:dyDescent="0.3">
      <c r="A1708" s="8">
        <v>36949</v>
      </c>
      <c r="B1708" s="12">
        <v>396.18</v>
      </c>
      <c r="C1708" s="8">
        <v>36949</v>
      </c>
      <c r="D1708" s="24">
        <v>95.05</v>
      </c>
      <c r="E1708" s="15">
        <v>663.29456566464239</v>
      </c>
      <c r="F1708" s="15">
        <v>368.90505019505576</v>
      </c>
      <c r="G1708" s="103">
        <v>36949</v>
      </c>
      <c r="H1708" s="45">
        <f t="shared" si="53"/>
        <v>-6.0000000000002274E-2</v>
      </c>
      <c r="I1708" s="45">
        <f t="shared" si="52"/>
        <v>-1.514233797698422E-2</v>
      </c>
    </row>
    <row r="1709" spans="1:9" ht="27.7" customHeight="1" thickBot="1" x14ac:dyDescent="0.3">
      <c r="A1709" s="8">
        <v>36950</v>
      </c>
      <c r="B1709" s="12">
        <v>396.78</v>
      </c>
      <c r="C1709" s="8">
        <v>36950</v>
      </c>
      <c r="D1709" s="24">
        <v>95.29</v>
      </c>
      <c r="E1709" s="15">
        <v>664.29910082391029</v>
      </c>
      <c r="F1709" s="15">
        <v>369.33046146765804</v>
      </c>
      <c r="G1709" s="103">
        <v>36950</v>
      </c>
      <c r="H1709" s="45">
        <f t="shared" si="53"/>
        <v>0.59999999999996589</v>
      </c>
      <c r="I1709" s="45">
        <f t="shared" si="52"/>
        <v>0.1514463122822873</v>
      </c>
    </row>
    <row r="1710" spans="1:9" ht="27.7" customHeight="1" thickBot="1" x14ac:dyDescent="0.3">
      <c r="A1710" s="8">
        <v>36951</v>
      </c>
      <c r="B1710" s="12">
        <v>396.85</v>
      </c>
      <c r="C1710" s="8">
        <v>36951</v>
      </c>
      <c r="D1710" s="24">
        <v>95.3</v>
      </c>
      <c r="E1710" s="15">
        <v>664.41629659249168</v>
      </c>
      <c r="F1710" s="15">
        <v>369.34336846319991</v>
      </c>
      <c r="G1710" s="103">
        <v>36951</v>
      </c>
      <c r="H1710" s="45">
        <f t="shared" si="53"/>
        <v>7.0000000000050022E-2</v>
      </c>
      <c r="I1710" s="45">
        <f t="shared" si="52"/>
        <v>1.7642018246900051E-2</v>
      </c>
    </row>
    <row r="1711" spans="1:9" ht="27.7" customHeight="1" thickBot="1" x14ac:dyDescent="0.3">
      <c r="A1711" s="8">
        <v>36952</v>
      </c>
      <c r="B1711" s="12">
        <v>395.46</v>
      </c>
      <c r="C1711" s="8">
        <v>36952</v>
      </c>
      <c r="D1711" s="24">
        <v>94.81</v>
      </c>
      <c r="E1711" s="15">
        <v>662.08912347352077</v>
      </c>
      <c r="F1711" s="15">
        <v>367.99766010570909</v>
      </c>
      <c r="G1711" s="103">
        <v>36952</v>
      </c>
      <c r="H1711" s="45">
        <f t="shared" si="53"/>
        <v>-1.3900000000000432</v>
      </c>
      <c r="I1711" s="45">
        <f t="shared" si="52"/>
        <v>-0.35025828398640368</v>
      </c>
    </row>
    <row r="1712" spans="1:9" ht="27.7" customHeight="1" thickBot="1" x14ac:dyDescent="0.3">
      <c r="A1712" s="8">
        <v>36955</v>
      </c>
      <c r="B1712" s="12">
        <v>397.03</v>
      </c>
      <c r="C1712" s="8">
        <v>36955</v>
      </c>
      <c r="D1712" s="24">
        <v>95.24</v>
      </c>
      <c r="E1712" s="15">
        <v>664.71765714027197</v>
      </c>
      <c r="F1712" s="15">
        <v>369.42206027233158</v>
      </c>
      <c r="G1712" s="103">
        <v>36955</v>
      </c>
      <c r="H1712" s="45">
        <f t="shared" si="53"/>
        <v>1.5699999999999932</v>
      </c>
      <c r="I1712" s="45">
        <f t="shared" si="52"/>
        <v>0.39700601830779175</v>
      </c>
    </row>
    <row r="1713" spans="1:9" ht="27.7" customHeight="1" thickBot="1" x14ac:dyDescent="0.3">
      <c r="A1713" s="8">
        <v>36956</v>
      </c>
      <c r="B1713" s="12">
        <v>397.72</v>
      </c>
      <c r="C1713" s="8">
        <v>36956</v>
      </c>
      <c r="D1713" s="24">
        <v>95.43</v>
      </c>
      <c r="E1713" s="15">
        <v>665.8728725734303</v>
      </c>
      <c r="F1713" s="15">
        <v>369.9803675532865</v>
      </c>
      <c r="G1713" s="103">
        <v>36956</v>
      </c>
      <c r="H1713" s="45">
        <f t="shared" si="53"/>
        <v>0.69000000000005457</v>
      </c>
      <c r="I1713" s="45">
        <f t="shared" si="52"/>
        <v>0.17379039367303595</v>
      </c>
    </row>
    <row r="1714" spans="1:9" ht="27.7" customHeight="1" thickBot="1" x14ac:dyDescent="0.3">
      <c r="A1714" s="8">
        <v>36957</v>
      </c>
      <c r="B1714" s="12">
        <v>395.06</v>
      </c>
      <c r="C1714" s="8">
        <v>36957</v>
      </c>
      <c r="D1714" s="24">
        <v>94.52</v>
      </c>
      <c r="E1714" s="15">
        <v>661.41943336734221</v>
      </c>
      <c r="F1714" s="15">
        <v>367.70734432479981</v>
      </c>
      <c r="G1714" s="103">
        <v>36957</v>
      </c>
      <c r="H1714" s="45">
        <f t="shared" si="53"/>
        <v>-2.660000000000025</v>
      </c>
      <c r="I1714" s="45">
        <f t="shared" si="52"/>
        <v>-0.6688122297093495</v>
      </c>
    </row>
    <row r="1715" spans="1:9" ht="27.7" customHeight="1" thickBot="1" x14ac:dyDescent="0.3">
      <c r="A1715" s="8">
        <v>36958</v>
      </c>
      <c r="B1715" s="12">
        <v>394.64</v>
      </c>
      <c r="C1715" s="8">
        <v>36958</v>
      </c>
      <c r="D1715" s="24">
        <v>94.48</v>
      </c>
      <c r="E1715" s="15">
        <v>660.7162587558546</v>
      </c>
      <c r="F1715" s="15">
        <v>367.27745751856634</v>
      </c>
      <c r="G1715" s="103">
        <v>36958</v>
      </c>
      <c r="H1715" s="45">
        <f t="shared" si="53"/>
        <v>-0.42000000000001592</v>
      </c>
      <c r="I1715" s="45">
        <f t="shared" si="52"/>
        <v>-0.10631296511922643</v>
      </c>
    </row>
    <row r="1716" spans="1:9" ht="27.7" customHeight="1" thickBot="1" x14ac:dyDescent="0.3">
      <c r="A1716" s="8">
        <v>36959</v>
      </c>
      <c r="B1716" s="12">
        <v>396.22</v>
      </c>
      <c r="C1716" s="8">
        <v>36959</v>
      </c>
      <c r="D1716" s="24">
        <v>95.16</v>
      </c>
      <c r="E1716" s="15">
        <v>663.36153467526037</v>
      </c>
      <c r="F1716" s="15">
        <v>368.76094732748817</v>
      </c>
      <c r="G1716" s="103">
        <v>36959</v>
      </c>
      <c r="H1716" s="45">
        <f t="shared" si="53"/>
        <v>1.5800000000000409</v>
      </c>
      <c r="I1716" s="45">
        <f t="shared" si="52"/>
        <v>0.4003648895195725</v>
      </c>
    </row>
    <row r="1717" spans="1:9" ht="27.7" customHeight="1" thickBot="1" x14ac:dyDescent="0.3">
      <c r="A1717" s="8">
        <v>36963</v>
      </c>
      <c r="B1717" s="12">
        <v>395.49</v>
      </c>
      <c r="C1717" s="8">
        <v>36963</v>
      </c>
      <c r="D1717" s="24">
        <v>94.89</v>
      </c>
      <c r="E1717" s="15">
        <v>662.13935023148429</v>
      </c>
      <c r="F1717" s="15">
        <v>368.00215613525859</v>
      </c>
      <c r="G1717" s="103">
        <v>36963</v>
      </c>
      <c r="H1717" s="45">
        <f t="shared" si="53"/>
        <v>-0.73000000000001819</v>
      </c>
      <c r="I1717" s="45">
        <f t="shared" si="52"/>
        <v>-0.18424107818888955</v>
      </c>
    </row>
    <row r="1718" spans="1:9" ht="27.7" customHeight="1" thickBot="1" x14ac:dyDescent="0.3">
      <c r="A1718" s="8">
        <v>36964</v>
      </c>
      <c r="B1718" s="12">
        <v>395.41</v>
      </c>
      <c r="C1718" s="8">
        <v>36964</v>
      </c>
      <c r="D1718" s="24">
        <v>95.05</v>
      </c>
      <c r="E1718" s="15">
        <v>662.00541221024855</v>
      </c>
      <c r="F1718" s="15">
        <v>367.73140021997051</v>
      </c>
      <c r="G1718" s="103">
        <v>36964</v>
      </c>
      <c r="H1718" s="45">
        <f t="shared" si="53"/>
        <v>-7.9999999999984084E-2</v>
      </c>
      <c r="I1718" s="45">
        <f t="shared" si="52"/>
        <v>-2.022807150622875E-2</v>
      </c>
    </row>
    <row r="1719" spans="1:9" ht="27.7" customHeight="1" thickBot="1" x14ac:dyDescent="0.3">
      <c r="A1719" s="8">
        <v>36965</v>
      </c>
      <c r="B1719" s="12">
        <v>395.93</v>
      </c>
      <c r="C1719" s="8">
        <v>36965</v>
      </c>
      <c r="D1719" s="24">
        <v>95.25</v>
      </c>
      <c r="E1719" s="15">
        <v>662.87600934828072</v>
      </c>
      <c r="F1719" s="15">
        <v>368.10443816672102</v>
      </c>
      <c r="G1719" s="103">
        <v>36965</v>
      </c>
      <c r="H1719" s="45">
        <f t="shared" si="53"/>
        <v>0.51999999999998181</v>
      </c>
      <c r="I1719" s="45">
        <f t="shared" si="52"/>
        <v>0.13150906653852504</v>
      </c>
    </row>
    <row r="1720" spans="1:9" ht="27.7" customHeight="1" thickBot="1" x14ac:dyDescent="0.3">
      <c r="A1720" s="8">
        <v>36966</v>
      </c>
      <c r="B1720" s="12">
        <v>394.95</v>
      </c>
      <c r="C1720" s="8">
        <v>36966</v>
      </c>
      <c r="D1720" s="24">
        <v>94.98</v>
      </c>
      <c r="E1720" s="15">
        <v>661.33911900088151</v>
      </c>
      <c r="F1720" s="15">
        <v>366.97874464578621</v>
      </c>
      <c r="G1720" s="103">
        <v>36966</v>
      </c>
      <c r="H1720" s="45">
        <f t="shared" si="53"/>
        <v>-0.98000000000001819</v>
      </c>
      <c r="I1720" s="45">
        <f t="shared" si="52"/>
        <v>-0.2475185007450858</v>
      </c>
    </row>
    <row r="1721" spans="1:9" ht="27.7" customHeight="1" thickBot="1" x14ac:dyDescent="0.3">
      <c r="A1721" s="8">
        <v>36969</v>
      </c>
      <c r="B1721" s="12">
        <v>394.48</v>
      </c>
      <c r="C1721" s="8">
        <v>36969</v>
      </c>
      <c r="D1721" s="24">
        <v>94.68</v>
      </c>
      <c r="E1721" s="15">
        <v>660.55210954163249</v>
      </c>
      <c r="F1721" s="15">
        <v>366.53168050922784</v>
      </c>
      <c r="G1721" s="103">
        <v>36969</v>
      </c>
      <c r="H1721" s="45">
        <f t="shared" si="53"/>
        <v>-0.46999999999997044</v>
      </c>
      <c r="I1721" s="45">
        <f t="shared" si="52"/>
        <v>-0.11900240536776061</v>
      </c>
    </row>
    <row r="1722" spans="1:9" ht="27.7" customHeight="1" thickBot="1" x14ac:dyDescent="0.3">
      <c r="A1722" s="8">
        <v>36970</v>
      </c>
      <c r="B1722" s="12">
        <v>394.22</v>
      </c>
      <c r="C1722" s="8">
        <v>36970</v>
      </c>
      <c r="D1722" s="24">
        <v>94.5</v>
      </c>
      <c r="E1722" s="15">
        <v>660.27365237841298</v>
      </c>
      <c r="F1722" s="15">
        <v>366.38104806206417</v>
      </c>
      <c r="G1722" s="103">
        <v>36970</v>
      </c>
      <c r="H1722" s="45">
        <f t="shared" si="53"/>
        <v>-0.25999999999999091</v>
      </c>
      <c r="I1722" s="45">
        <f t="shared" si="52"/>
        <v>-6.5909551815045347E-2</v>
      </c>
    </row>
    <row r="1723" spans="1:9" ht="27.7" customHeight="1" thickBot="1" x14ac:dyDescent="0.3">
      <c r="A1723" s="8">
        <v>36971</v>
      </c>
      <c r="B1723" s="12">
        <v>395.79</v>
      </c>
      <c r="C1723" s="8">
        <v>36971</v>
      </c>
      <c r="D1723" s="24">
        <v>95.38</v>
      </c>
      <c r="E1723" s="15">
        <v>662.90322377061557</v>
      </c>
      <c r="F1723" s="15">
        <v>367.94538031523854</v>
      </c>
      <c r="G1723" s="103">
        <v>36971</v>
      </c>
      <c r="H1723" s="45">
        <f t="shared" si="53"/>
        <v>1.5699999999999932</v>
      </c>
      <c r="I1723" s="45">
        <f t="shared" si="52"/>
        <v>0.39825478159403199</v>
      </c>
    </row>
    <row r="1724" spans="1:9" ht="27.7" customHeight="1" thickBot="1" x14ac:dyDescent="0.3">
      <c r="A1724" s="8">
        <v>36972</v>
      </c>
      <c r="B1724" s="12">
        <v>395.73</v>
      </c>
      <c r="C1724" s="8">
        <v>36972</v>
      </c>
      <c r="D1724" s="24">
        <v>95.38</v>
      </c>
      <c r="E1724" s="15">
        <v>662.80273059639126</v>
      </c>
      <c r="F1724" s="15">
        <v>367.77013525780279</v>
      </c>
      <c r="G1724" s="103">
        <v>36972</v>
      </c>
      <c r="H1724" s="45">
        <f t="shared" si="53"/>
        <v>-6.0000000000002274E-2</v>
      </c>
      <c r="I1724" s="45">
        <f t="shared" si="52"/>
        <v>-1.5159554309103885E-2</v>
      </c>
    </row>
    <row r="1725" spans="1:9" ht="27.7" customHeight="1" thickBot="1" x14ac:dyDescent="0.3">
      <c r="A1725" s="8">
        <v>36973</v>
      </c>
      <c r="B1725" s="12">
        <v>392.54</v>
      </c>
      <c r="C1725" s="8">
        <v>36973</v>
      </c>
      <c r="D1725" s="24">
        <v>94.16</v>
      </c>
      <c r="E1725" s="15">
        <v>661.74275143108025</v>
      </c>
      <c r="F1725" s="15">
        <v>366.81686134244728</v>
      </c>
      <c r="G1725" s="103">
        <v>36973</v>
      </c>
      <c r="H1725" s="45">
        <f t="shared" si="53"/>
        <v>-3.1899999999999977</v>
      </c>
      <c r="I1725" s="45">
        <f t="shared" si="52"/>
        <v>-0.80610517271877224</v>
      </c>
    </row>
    <row r="1726" spans="1:9" ht="27.7" customHeight="1" thickBot="1" x14ac:dyDescent="0.3">
      <c r="A1726" s="8">
        <v>36977</v>
      </c>
      <c r="B1726" s="12">
        <v>392.86</v>
      </c>
      <c r="C1726" s="8">
        <v>36977</v>
      </c>
      <c r="D1726" s="24">
        <v>94.23</v>
      </c>
      <c r="E1726" s="15">
        <v>662.28220646867635</v>
      </c>
      <c r="F1726" s="15">
        <v>367.11589174859591</v>
      </c>
      <c r="G1726" s="103">
        <v>36977</v>
      </c>
      <c r="H1726" s="45">
        <f t="shared" si="53"/>
        <v>0.31999999999999318</v>
      </c>
      <c r="I1726" s="45">
        <f t="shared" si="52"/>
        <v>8.1520354613540832E-2</v>
      </c>
    </row>
    <row r="1727" spans="1:9" ht="27.7" customHeight="1" thickBot="1" x14ac:dyDescent="0.3">
      <c r="A1727" s="8">
        <v>36978</v>
      </c>
      <c r="B1727" s="12">
        <v>392.15</v>
      </c>
      <c r="C1727" s="8">
        <v>36978</v>
      </c>
      <c r="D1727" s="24">
        <v>94.03</v>
      </c>
      <c r="E1727" s="15">
        <v>661.08529060401008</v>
      </c>
      <c r="F1727" s="15">
        <v>366.3749032541769</v>
      </c>
      <c r="G1727" s="103">
        <v>36978</v>
      </c>
      <c r="H1727" s="45">
        <f t="shared" si="53"/>
        <v>-0.71000000000003638</v>
      </c>
      <c r="I1727" s="45">
        <f t="shared" si="52"/>
        <v>-0.18072595835667574</v>
      </c>
    </row>
    <row r="1728" spans="1:9" ht="27.7" customHeight="1" thickBot="1" x14ac:dyDescent="0.3">
      <c r="A1728" s="8">
        <v>36979</v>
      </c>
      <c r="B1728" s="12">
        <v>391.81</v>
      </c>
      <c r="C1728" s="8">
        <v>36979</v>
      </c>
      <c r="D1728" s="24">
        <v>94.19</v>
      </c>
      <c r="E1728" s="15">
        <v>660.51211962656441</v>
      </c>
      <c r="F1728" s="15">
        <v>365.96693655138711</v>
      </c>
      <c r="G1728" s="103">
        <v>36979</v>
      </c>
      <c r="H1728" s="45">
        <f t="shared" si="53"/>
        <v>-0.33999999999997499</v>
      </c>
      <c r="I1728" s="45">
        <f t="shared" si="52"/>
        <v>-8.6701517276545972E-2</v>
      </c>
    </row>
    <row r="1729" spans="1:9" ht="27.7" customHeight="1" thickBot="1" x14ac:dyDescent="0.3">
      <c r="A1729" s="8">
        <v>36980</v>
      </c>
      <c r="B1729" s="12">
        <v>391.71</v>
      </c>
      <c r="C1729" s="8">
        <v>36980</v>
      </c>
      <c r="D1729" s="24">
        <v>94.25</v>
      </c>
      <c r="E1729" s="15">
        <v>660.34353992731565</v>
      </c>
      <c r="F1729" s="15">
        <v>365.48450117270141</v>
      </c>
      <c r="G1729" s="103">
        <v>36980</v>
      </c>
      <c r="H1729" s="45">
        <f t="shared" si="53"/>
        <v>-0.10000000000002274</v>
      </c>
      <c r="I1729" s="45">
        <f t="shared" si="52"/>
        <v>-2.5522574717343285E-2</v>
      </c>
    </row>
    <row r="1730" spans="1:9" ht="27.7" customHeight="1" thickBot="1" x14ac:dyDescent="0.3">
      <c r="A1730" s="8">
        <v>36983</v>
      </c>
      <c r="B1730" s="12">
        <v>391.43</v>
      </c>
      <c r="C1730" s="8">
        <v>36983</v>
      </c>
      <c r="D1730" s="24">
        <v>94.25</v>
      </c>
      <c r="E1730" s="15">
        <v>659.87151676941915</v>
      </c>
      <c r="F1730" s="15">
        <v>365.19367439130582</v>
      </c>
      <c r="G1730" s="103">
        <v>36983</v>
      </c>
      <c r="H1730" s="45">
        <f t="shared" si="53"/>
        <v>-0.27999999999997272</v>
      </c>
      <c r="I1730" s="45">
        <f t="shared" si="52"/>
        <v>-7.1481453115818522E-2</v>
      </c>
    </row>
    <row r="1731" spans="1:9" ht="27.7" customHeight="1" thickBot="1" x14ac:dyDescent="0.3">
      <c r="A1731" s="8">
        <v>36984</v>
      </c>
      <c r="B1731" s="12">
        <v>390.91</v>
      </c>
      <c r="C1731" s="8">
        <v>36984</v>
      </c>
      <c r="D1731" s="24">
        <v>94.12</v>
      </c>
      <c r="E1731" s="15">
        <v>658.99490233332563</v>
      </c>
      <c r="F1731" s="15">
        <v>364.5840251098881</v>
      </c>
      <c r="G1731" s="103">
        <v>36984</v>
      </c>
      <c r="H1731" s="45">
        <f t="shared" si="53"/>
        <v>-0.51999999999998181</v>
      </c>
      <c r="I1731" s="45">
        <f t="shared" si="52"/>
        <v>-0.13284623048820524</v>
      </c>
    </row>
    <row r="1732" spans="1:9" ht="27.7" customHeight="1" thickBot="1" x14ac:dyDescent="0.3">
      <c r="A1732" s="8">
        <v>36985</v>
      </c>
      <c r="B1732" s="12">
        <v>390.28</v>
      </c>
      <c r="C1732" s="8">
        <v>36985</v>
      </c>
      <c r="D1732" s="24">
        <v>93.85</v>
      </c>
      <c r="E1732" s="15">
        <v>657.93285022805833</v>
      </c>
      <c r="F1732" s="15">
        <v>364.0361690314063</v>
      </c>
      <c r="G1732" s="103">
        <v>36985</v>
      </c>
      <c r="H1732" s="45">
        <f t="shared" si="53"/>
        <v>-0.6300000000000523</v>
      </c>
      <c r="I1732" s="45">
        <f t="shared" si="52"/>
        <v>-0.16116241590137173</v>
      </c>
    </row>
    <row r="1733" spans="1:9" ht="27.7" customHeight="1" thickBot="1" x14ac:dyDescent="0.3">
      <c r="A1733" s="8">
        <v>36986</v>
      </c>
      <c r="B1733" s="12">
        <v>401.46</v>
      </c>
      <c r="C1733" s="8">
        <v>36986</v>
      </c>
      <c r="D1733" s="24">
        <v>93.97</v>
      </c>
      <c r="E1733" s="15">
        <v>676.7800606040696</v>
      </c>
      <c r="F1733" s="15">
        <v>374.47756625071241</v>
      </c>
      <c r="G1733" s="103">
        <v>36986</v>
      </c>
      <c r="H1733" s="45">
        <f t="shared" si="53"/>
        <v>11.180000000000007</v>
      </c>
      <c r="I1733" s="45">
        <f t="shared" si="52"/>
        <v>2.8646100235728214</v>
      </c>
    </row>
    <row r="1734" spans="1:9" ht="27.7" customHeight="1" thickBot="1" x14ac:dyDescent="0.3">
      <c r="A1734" s="8">
        <v>36987</v>
      </c>
      <c r="B1734" s="12">
        <v>401.96</v>
      </c>
      <c r="C1734" s="8">
        <v>36987</v>
      </c>
      <c r="D1734" s="24">
        <v>94.01</v>
      </c>
      <c r="E1734" s="15">
        <v>677.62295910031344</v>
      </c>
      <c r="F1734" s="15">
        <v>374.63671081846917</v>
      </c>
      <c r="G1734" s="103">
        <v>36987</v>
      </c>
      <c r="H1734" s="45">
        <f t="shared" si="53"/>
        <v>0.5</v>
      </c>
      <c r="I1734" s="45">
        <f t="shared" si="52"/>
        <v>0.12454540925621482</v>
      </c>
    </row>
    <row r="1735" spans="1:9" ht="27.7" customHeight="1" thickBot="1" x14ac:dyDescent="0.3">
      <c r="A1735" s="8">
        <v>36990</v>
      </c>
      <c r="B1735" s="12">
        <v>399.96</v>
      </c>
      <c r="C1735" s="8">
        <v>36990</v>
      </c>
      <c r="D1735" s="24">
        <v>93.93</v>
      </c>
      <c r="E1735" s="15">
        <v>674.25136511533822</v>
      </c>
      <c r="F1735" s="15">
        <v>372.72678058913147</v>
      </c>
      <c r="G1735" s="103">
        <v>36990</v>
      </c>
      <c r="H1735" s="45">
        <f t="shared" si="53"/>
        <v>-2</v>
      </c>
      <c r="I1735" s="45">
        <f t="shared" ref="I1735:I1798" si="54">H1735/B1734*100</f>
        <v>-0.49756194646233454</v>
      </c>
    </row>
    <row r="1736" spans="1:9" ht="27.7" customHeight="1" thickBot="1" x14ac:dyDescent="0.3">
      <c r="A1736" s="8">
        <v>36991</v>
      </c>
      <c r="B1736" s="12">
        <v>399.25</v>
      </c>
      <c r="C1736" s="8">
        <v>36991</v>
      </c>
      <c r="D1736" s="24">
        <v>94.08</v>
      </c>
      <c r="E1736" s="15">
        <v>673.05444925067206</v>
      </c>
      <c r="F1736" s="15">
        <v>371.80101844948132</v>
      </c>
      <c r="G1736" s="103">
        <v>36991</v>
      </c>
      <c r="H1736" s="45">
        <f t="shared" ref="H1736:H1799" si="55">B1736-B1735</f>
        <v>-0.70999999999997954</v>
      </c>
      <c r="I1736" s="45">
        <f t="shared" si="54"/>
        <v>-0.1775177517751724</v>
      </c>
    </row>
    <row r="1737" spans="1:9" ht="27.7" customHeight="1" thickBot="1" x14ac:dyDescent="0.3">
      <c r="A1737" s="8">
        <v>36992</v>
      </c>
      <c r="B1737" s="12">
        <v>399.32</v>
      </c>
      <c r="C1737" s="8">
        <v>36992</v>
      </c>
      <c r="D1737" s="24">
        <v>94.08</v>
      </c>
      <c r="E1737" s="15">
        <v>674.19267820633411</v>
      </c>
      <c r="F1737" s="15">
        <v>372.42978583288544</v>
      </c>
      <c r="G1737" s="103">
        <v>36992</v>
      </c>
      <c r="H1737" s="45">
        <f t="shared" si="55"/>
        <v>6.9999999999993179E-2</v>
      </c>
      <c r="I1737" s="45">
        <f t="shared" si="54"/>
        <v>1.7532874139008937E-2</v>
      </c>
    </row>
    <row r="1738" spans="1:9" ht="27.7" customHeight="1" thickBot="1" x14ac:dyDescent="0.3">
      <c r="A1738" s="8">
        <v>36993</v>
      </c>
      <c r="B1738" s="12">
        <v>399.41</v>
      </c>
      <c r="C1738" s="8">
        <v>36993</v>
      </c>
      <c r="D1738" s="24">
        <v>94.1</v>
      </c>
      <c r="E1738" s="15">
        <v>674.34462987677034</v>
      </c>
      <c r="F1738" s="15">
        <v>372.51372523167578</v>
      </c>
      <c r="G1738" s="103">
        <v>36993</v>
      </c>
      <c r="H1738" s="45">
        <f t="shared" si="55"/>
        <v>9.0000000000031832E-2</v>
      </c>
      <c r="I1738" s="45">
        <f t="shared" si="54"/>
        <v>2.2538315135738715E-2</v>
      </c>
    </row>
    <row r="1739" spans="1:9" ht="27.7" customHeight="1" thickBot="1" x14ac:dyDescent="0.3">
      <c r="A1739" s="8">
        <v>36994</v>
      </c>
      <c r="B1739" s="12">
        <v>399.04</v>
      </c>
      <c r="C1739" s="8">
        <v>36994</v>
      </c>
      <c r="D1739" s="24">
        <v>94.1</v>
      </c>
      <c r="E1739" s="15">
        <v>673.7199396760883</v>
      </c>
      <c r="F1739" s="15">
        <v>372.14248649674346</v>
      </c>
      <c r="G1739" s="103">
        <v>36994</v>
      </c>
      <c r="H1739" s="45">
        <f t="shared" si="55"/>
        <v>-0.37000000000000455</v>
      </c>
      <c r="I1739" s="45">
        <f t="shared" si="54"/>
        <v>-9.2636639042588953E-2</v>
      </c>
    </row>
    <row r="1740" spans="1:9" ht="27.7" customHeight="1" thickBot="1" x14ac:dyDescent="0.3">
      <c r="A1740" s="8">
        <v>36997</v>
      </c>
      <c r="B1740" s="12">
        <v>398.66</v>
      </c>
      <c r="C1740" s="8">
        <v>36997</v>
      </c>
      <c r="D1740" s="24">
        <v>93.65</v>
      </c>
      <c r="E1740" s="15">
        <v>679.98679814699324</v>
      </c>
      <c r="F1740" s="15">
        <v>375.577715165585</v>
      </c>
      <c r="G1740" s="103">
        <v>36997</v>
      </c>
      <c r="H1740" s="45">
        <f t="shared" si="55"/>
        <v>-0.37999999999999545</v>
      </c>
      <c r="I1740" s="45">
        <f t="shared" si="54"/>
        <v>-9.5228548516438319E-2</v>
      </c>
    </row>
    <row r="1741" spans="1:9" ht="27.7" customHeight="1" thickBot="1" x14ac:dyDescent="0.3">
      <c r="A1741" s="8">
        <v>36998</v>
      </c>
      <c r="B1741" s="12">
        <v>396.94</v>
      </c>
      <c r="C1741" s="8">
        <v>36998</v>
      </c>
      <c r="D1741" s="24">
        <v>93.69</v>
      </c>
      <c r="E1741" s="15">
        <v>677.05302678088469</v>
      </c>
      <c r="F1741" s="15">
        <v>373.71963429562959</v>
      </c>
      <c r="G1741" s="103">
        <v>36998</v>
      </c>
      <c r="H1741" s="45">
        <f t="shared" si="55"/>
        <v>-1.7200000000000273</v>
      </c>
      <c r="I1741" s="45">
        <f t="shared" si="54"/>
        <v>-0.43144534189535622</v>
      </c>
    </row>
    <row r="1742" spans="1:9" ht="27.7" customHeight="1" thickBot="1" x14ac:dyDescent="0.3">
      <c r="A1742" s="8">
        <v>36999</v>
      </c>
      <c r="B1742" s="12">
        <v>396.33</v>
      </c>
      <c r="C1742" s="8">
        <v>36999</v>
      </c>
      <c r="D1742" s="24">
        <v>93.38</v>
      </c>
      <c r="E1742" s="15">
        <v>676.01256135453218</v>
      </c>
      <c r="F1742" s="15">
        <v>372.87560533522083</v>
      </c>
      <c r="G1742" s="103">
        <v>36999</v>
      </c>
      <c r="H1742" s="45">
        <f t="shared" si="55"/>
        <v>-0.61000000000001364</v>
      </c>
      <c r="I1742" s="45">
        <f t="shared" si="54"/>
        <v>-0.15367561848138603</v>
      </c>
    </row>
    <row r="1743" spans="1:9" ht="27.7" customHeight="1" thickBot="1" x14ac:dyDescent="0.3">
      <c r="A1743" s="8">
        <v>37000</v>
      </c>
      <c r="B1743" s="12">
        <v>397.23</v>
      </c>
      <c r="C1743" s="8">
        <v>37000</v>
      </c>
      <c r="D1743" s="24">
        <v>93.44</v>
      </c>
      <c r="E1743" s="15">
        <v>677.54767427865875</v>
      </c>
      <c r="F1743" s="15">
        <v>373.72234427701602</v>
      </c>
      <c r="G1743" s="103">
        <v>37000</v>
      </c>
      <c r="H1743" s="45">
        <f t="shared" si="55"/>
        <v>0.90000000000003411</v>
      </c>
      <c r="I1743" s="45">
        <f t="shared" si="54"/>
        <v>0.22708349103021075</v>
      </c>
    </row>
    <row r="1744" spans="1:9" ht="27.7" customHeight="1" thickBot="1" x14ac:dyDescent="0.3">
      <c r="A1744" s="8">
        <v>37001</v>
      </c>
      <c r="B1744" s="12">
        <v>398.72</v>
      </c>
      <c r="C1744" s="8">
        <v>37001</v>
      </c>
      <c r="D1744" s="24">
        <v>93.92</v>
      </c>
      <c r="E1744" s="15">
        <v>680.08913900860171</v>
      </c>
      <c r="F1744" s="15">
        <v>375.12416763621042</v>
      </c>
      <c r="G1744" s="103">
        <v>37001</v>
      </c>
      <c r="H1744" s="45">
        <f t="shared" si="55"/>
        <v>1.4900000000000091</v>
      </c>
      <c r="I1744" s="45">
        <f t="shared" si="54"/>
        <v>0.37509755053747429</v>
      </c>
    </row>
    <row r="1745" spans="1:9" ht="27.7" customHeight="1" thickBot="1" x14ac:dyDescent="0.3">
      <c r="A1745" s="8">
        <v>37004</v>
      </c>
      <c r="B1745" s="12">
        <v>399.12</v>
      </c>
      <c r="C1745" s="8">
        <v>37004</v>
      </c>
      <c r="D1745" s="24">
        <v>94.06</v>
      </c>
      <c r="E1745" s="15">
        <v>680.77141141932464</v>
      </c>
      <c r="F1745" s="15">
        <v>374.9873536650606</v>
      </c>
      <c r="G1745" s="103">
        <v>37004</v>
      </c>
      <c r="H1745" s="45">
        <f t="shared" si="55"/>
        <v>0.39999999999997726</v>
      </c>
      <c r="I1745" s="45">
        <f t="shared" si="54"/>
        <v>0.10032102728731371</v>
      </c>
    </row>
    <row r="1746" spans="1:9" ht="27.7" customHeight="1" thickBot="1" x14ac:dyDescent="0.3">
      <c r="A1746" s="8">
        <v>37005</v>
      </c>
      <c r="B1746" s="12">
        <v>399.12</v>
      </c>
      <c r="C1746" s="8">
        <v>37005</v>
      </c>
      <c r="D1746" s="24">
        <v>94.18</v>
      </c>
      <c r="E1746" s="15">
        <v>680.77141141932464</v>
      </c>
      <c r="F1746" s="15">
        <v>374.59227090593993</v>
      </c>
      <c r="G1746" s="103">
        <v>37005</v>
      </c>
      <c r="H1746" s="45">
        <f t="shared" si="55"/>
        <v>0</v>
      </c>
      <c r="I1746" s="45">
        <f t="shared" si="54"/>
        <v>0</v>
      </c>
    </row>
    <row r="1747" spans="1:9" ht="27.7" customHeight="1" thickBot="1" x14ac:dyDescent="0.3">
      <c r="A1747" s="8">
        <v>37006</v>
      </c>
      <c r="B1747" s="12">
        <v>400.24</v>
      </c>
      <c r="C1747" s="8">
        <v>37006</v>
      </c>
      <c r="D1747" s="24">
        <v>94.24</v>
      </c>
      <c r="E1747" s="15">
        <v>682.68177416934873</v>
      </c>
      <c r="F1747" s="15">
        <v>375.59085465097041</v>
      </c>
      <c r="G1747" s="103">
        <v>37006</v>
      </c>
      <c r="H1747" s="45">
        <f t="shared" si="55"/>
        <v>1.1200000000000045</v>
      </c>
      <c r="I1747" s="45">
        <f t="shared" si="54"/>
        <v>0.28061735818801475</v>
      </c>
    </row>
    <row r="1748" spans="1:9" ht="27.7" customHeight="1" thickBot="1" x14ac:dyDescent="0.3">
      <c r="A1748" s="8">
        <v>37007</v>
      </c>
      <c r="B1748" s="12">
        <v>400.12</v>
      </c>
      <c r="C1748" s="8">
        <v>37007</v>
      </c>
      <c r="D1748" s="24">
        <v>94.09</v>
      </c>
      <c r="E1748" s="15">
        <v>682.47709244613179</v>
      </c>
      <c r="F1748" s="15">
        <v>375.46510440446588</v>
      </c>
      <c r="G1748" s="103">
        <v>37007</v>
      </c>
      <c r="H1748" s="45">
        <f t="shared" si="55"/>
        <v>-0.12000000000000455</v>
      </c>
      <c r="I1748" s="45">
        <f t="shared" si="54"/>
        <v>-2.998201079352502E-2</v>
      </c>
    </row>
    <row r="1749" spans="1:9" ht="27.7" customHeight="1" thickBot="1" x14ac:dyDescent="0.3">
      <c r="A1749" s="8">
        <v>37008</v>
      </c>
      <c r="B1749" s="12">
        <v>400.02</v>
      </c>
      <c r="C1749" s="8">
        <v>37008</v>
      </c>
      <c r="D1749" s="24">
        <v>94.05</v>
      </c>
      <c r="E1749" s="15">
        <v>682.30652434345097</v>
      </c>
      <c r="F1749" s="15">
        <v>375.37126627980211</v>
      </c>
      <c r="G1749" s="103">
        <v>37008</v>
      </c>
      <c r="H1749" s="45">
        <f t="shared" si="55"/>
        <v>-0.10000000000002274</v>
      </c>
      <c r="I1749" s="45">
        <f t="shared" si="54"/>
        <v>-2.4992502249330882E-2</v>
      </c>
    </row>
    <row r="1750" spans="1:9" ht="27.7" customHeight="1" thickBot="1" x14ac:dyDescent="0.3">
      <c r="A1750" s="8">
        <v>37011</v>
      </c>
      <c r="B1750" s="12">
        <v>399.98</v>
      </c>
      <c r="C1750" s="8">
        <v>37011</v>
      </c>
      <c r="D1750" s="24">
        <v>93.94</v>
      </c>
      <c r="E1750" s="15">
        <v>682.23829710237874</v>
      </c>
      <c r="F1750" s="15">
        <v>374.44786710412166</v>
      </c>
      <c r="G1750" s="103">
        <v>37011</v>
      </c>
      <c r="H1750" s="45">
        <f t="shared" si="55"/>
        <v>-3.999999999996362E-2</v>
      </c>
      <c r="I1750" s="45">
        <f t="shared" si="54"/>
        <v>-9.9995000249896559E-3</v>
      </c>
    </row>
    <row r="1751" spans="1:9" ht="27.7" customHeight="1" thickBot="1" x14ac:dyDescent="0.3">
      <c r="A1751" s="8">
        <v>37013</v>
      </c>
      <c r="B1751" s="12">
        <v>396.46</v>
      </c>
      <c r="C1751" s="8">
        <v>37013</v>
      </c>
      <c r="D1751" s="24">
        <v>92.58</v>
      </c>
      <c r="E1751" s="15">
        <v>681.76853638888133</v>
      </c>
      <c r="F1751" s="15">
        <v>374.15084839841472</v>
      </c>
      <c r="G1751" s="103">
        <v>37013</v>
      </c>
      <c r="H1751" s="45">
        <f t="shared" si="55"/>
        <v>-3.5200000000000387</v>
      </c>
      <c r="I1751" s="45">
        <f t="shared" si="54"/>
        <v>-0.88004400220011958</v>
      </c>
    </row>
    <row r="1752" spans="1:9" ht="27.7" customHeight="1" thickBot="1" x14ac:dyDescent="0.3">
      <c r="A1752" s="8">
        <v>37014</v>
      </c>
      <c r="B1752" s="12">
        <v>396.02</v>
      </c>
      <c r="C1752" s="8">
        <v>37014</v>
      </c>
      <c r="D1752" s="24">
        <v>92.32</v>
      </c>
      <c r="E1752" s="15">
        <v>681.01189472008468</v>
      </c>
      <c r="F1752" s="15">
        <v>373.17281161329021</v>
      </c>
      <c r="G1752" s="103">
        <v>37014</v>
      </c>
      <c r="H1752" s="45">
        <f t="shared" si="55"/>
        <v>-0.43999999999999773</v>
      </c>
      <c r="I1752" s="45">
        <f t="shared" si="54"/>
        <v>-0.11098219240276389</v>
      </c>
    </row>
    <row r="1753" spans="1:9" ht="27.7" customHeight="1" thickBot="1" x14ac:dyDescent="0.3">
      <c r="A1753" s="8">
        <v>37015</v>
      </c>
      <c r="B1753" s="12">
        <v>397.45</v>
      </c>
      <c r="C1753" s="8">
        <v>37015</v>
      </c>
      <c r="D1753" s="24">
        <v>92.2</v>
      </c>
      <c r="E1753" s="15">
        <v>683.47098014367373</v>
      </c>
      <c r="F1753" s="15">
        <v>374.38850256843062</v>
      </c>
      <c r="G1753" s="103">
        <v>37015</v>
      </c>
      <c r="H1753" s="45">
        <f t="shared" si="55"/>
        <v>1.4300000000000068</v>
      </c>
      <c r="I1753" s="45">
        <f t="shared" si="54"/>
        <v>0.36109287409726953</v>
      </c>
    </row>
    <row r="1754" spans="1:9" ht="27.7" customHeight="1" thickBot="1" x14ac:dyDescent="0.3">
      <c r="A1754" s="8">
        <v>37018</v>
      </c>
      <c r="B1754" s="12">
        <v>396.39</v>
      </c>
      <c r="C1754" s="8">
        <v>37018</v>
      </c>
      <c r="D1754" s="24">
        <v>91.49</v>
      </c>
      <c r="E1754" s="15">
        <v>681.64816157793643</v>
      </c>
      <c r="F1754" s="15">
        <v>373.14296111367094</v>
      </c>
      <c r="G1754" s="103">
        <v>37018</v>
      </c>
      <c r="H1754" s="45">
        <f t="shared" si="55"/>
        <v>-1.0600000000000023</v>
      </c>
      <c r="I1754" s="45">
        <f t="shared" si="54"/>
        <v>-0.26670021386337961</v>
      </c>
    </row>
    <row r="1755" spans="1:9" ht="27.7" customHeight="1" thickBot="1" x14ac:dyDescent="0.3">
      <c r="A1755" s="8">
        <v>37019</v>
      </c>
      <c r="B1755" s="12">
        <v>395.09</v>
      </c>
      <c r="C1755" s="8">
        <v>37019</v>
      </c>
      <c r="D1755" s="24">
        <v>90.99</v>
      </c>
      <c r="E1755" s="15">
        <v>679.41262937467366</v>
      </c>
      <c r="F1755" s="15">
        <v>371.90495625635094</v>
      </c>
      <c r="G1755" s="103">
        <v>37019</v>
      </c>
      <c r="H1755" s="45">
        <f t="shared" si="55"/>
        <v>-1.3000000000000114</v>
      </c>
      <c r="I1755" s="45">
        <f t="shared" si="54"/>
        <v>-0.32795983753374491</v>
      </c>
    </row>
    <row r="1756" spans="1:9" ht="27.7" customHeight="1" thickBot="1" x14ac:dyDescent="0.3">
      <c r="A1756" s="8">
        <v>37020</v>
      </c>
      <c r="B1756" s="12">
        <v>393.79</v>
      </c>
      <c r="C1756" s="8">
        <v>37020</v>
      </c>
      <c r="D1756" s="24">
        <v>90.35</v>
      </c>
      <c r="E1756" s="15">
        <v>677.17709717141099</v>
      </c>
      <c r="F1756" s="15">
        <v>370.29828360302213</v>
      </c>
      <c r="G1756" s="103">
        <v>37020</v>
      </c>
      <c r="H1756" s="45">
        <f t="shared" si="55"/>
        <v>-1.2999999999999545</v>
      </c>
      <c r="I1756" s="45">
        <f t="shared" si="54"/>
        <v>-0.32903895314990372</v>
      </c>
    </row>
    <row r="1757" spans="1:9" ht="27.7" customHeight="1" thickBot="1" x14ac:dyDescent="0.3">
      <c r="A1757" s="8">
        <v>37021</v>
      </c>
      <c r="B1757" s="12">
        <v>392.88</v>
      </c>
      <c r="C1757" s="8">
        <v>37021</v>
      </c>
      <c r="D1757" s="24">
        <v>89.93</v>
      </c>
      <c r="E1757" s="15">
        <v>675.61222462912701</v>
      </c>
      <c r="F1757" s="15">
        <v>369.44257005499202</v>
      </c>
      <c r="G1757" s="103">
        <v>37021</v>
      </c>
      <c r="H1757" s="45">
        <f t="shared" si="55"/>
        <v>-0.91000000000002501</v>
      </c>
      <c r="I1757" s="45">
        <f t="shared" si="54"/>
        <v>-0.2310876355417926</v>
      </c>
    </row>
    <row r="1758" spans="1:9" ht="27.7" customHeight="1" thickBot="1" x14ac:dyDescent="0.3">
      <c r="A1758" s="8">
        <v>37022</v>
      </c>
      <c r="B1758" s="12">
        <v>390.96</v>
      </c>
      <c r="C1758" s="8">
        <v>37022</v>
      </c>
      <c r="D1758" s="24">
        <v>89.15</v>
      </c>
      <c r="E1758" s="15">
        <v>672.31051552892359</v>
      </c>
      <c r="F1758" s="15">
        <v>367.50926896499709</v>
      </c>
      <c r="G1758" s="103">
        <v>37022</v>
      </c>
      <c r="H1758" s="45">
        <f t="shared" si="55"/>
        <v>-1.9200000000000159</v>
      </c>
      <c r="I1758" s="45">
        <f t="shared" si="54"/>
        <v>-0.48869883934026065</v>
      </c>
    </row>
    <row r="1759" spans="1:9" ht="27.7" customHeight="1" thickBot="1" x14ac:dyDescent="0.3">
      <c r="A1759" s="8">
        <v>37025</v>
      </c>
      <c r="B1759" s="12">
        <v>390.49</v>
      </c>
      <c r="C1759" s="8">
        <v>37025</v>
      </c>
      <c r="D1759" s="24">
        <v>89.06</v>
      </c>
      <c r="E1759" s="15">
        <v>672.79710723011806</v>
      </c>
      <c r="F1759" s="15">
        <v>367.44305025613363</v>
      </c>
      <c r="G1759" s="103">
        <v>37025</v>
      </c>
      <c r="H1759" s="45">
        <f t="shared" si="55"/>
        <v>-0.46999999999997044</v>
      </c>
      <c r="I1759" s="45">
        <f t="shared" si="54"/>
        <v>-0.12021690198485023</v>
      </c>
    </row>
    <row r="1760" spans="1:9" ht="27.7" customHeight="1" thickBot="1" x14ac:dyDescent="0.3">
      <c r="A1760" s="8">
        <v>37026</v>
      </c>
      <c r="B1760" s="12">
        <v>391.1</v>
      </c>
      <c r="C1760" s="8">
        <v>37026</v>
      </c>
      <c r="D1760" s="24">
        <v>89.24</v>
      </c>
      <c r="E1760" s="15">
        <v>673.8481104194708</v>
      </c>
      <c r="F1760" s="15">
        <v>367.99147826157082</v>
      </c>
      <c r="G1760" s="103">
        <v>37026</v>
      </c>
      <c r="H1760" s="45">
        <f t="shared" si="55"/>
        <v>0.61000000000001364</v>
      </c>
      <c r="I1760" s="45">
        <f t="shared" si="54"/>
        <v>0.15621398755410218</v>
      </c>
    </row>
    <row r="1761" spans="1:9" ht="27.7" customHeight="1" thickBot="1" x14ac:dyDescent="0.3">
      <c r="A1761" s="8">
        <v>37027</v>
      </c>
      <c r="B1761" s="12">
        <v>389.48</v>
      </c>
      <c r="C1761" s="8">
        <v>37027</v>
      </c>
      <c r="D1761" s="24">
        <v>88.85</v>
      </c>
      <c r="E1761" s="15">
        <v>671.60480534503802</v>
      </c>
      <c r="F1761" s="15">
        <v>366.76639928936987</v>
      </c>
      <c r="G1761" s="103">
        <v>37027</v>
      </c>
      <c r="H1761" s="45">
        <f t="shared" si="55"/>
        <v>-1.6200000000000045</v>
      </c>
      <c r="I1761" s="45">
        <f t="shared" si="54"/>
        <v>-0.41421631296343758</v>
      </c>
    </row>
    <row r="1762" spans="1:9" ht="27.7" customHeight="1" thickBot="1" x14ac:dyDescent="0.3">
      <c r="A1762" s="8">
        <v>37028</v>
      </c>
      <c r="B1762" s="12">
        <v>390.46</v>
      </c>
      <c r="C1762" s="8">
        <v>37028</v>
      </c>
      <c r="D1762" s="24">
        <v>89.11</v>
      </c>
      <c r="E1762" s="15">
        <v>673.29468084374935</v>
      </c>
      <c r="F1762" s="15">
        <v>367.68924788571258</v>
      </c>
      <c r="G1762" s="103">
        <v>37028</v>
      </c>
      <c r="H1762" s="45">
        <f t="shared" si="55"/>
        <v>0.97999999999996135</v>
      </c>
      <c r="I1762" s="45">
        <f t="shared" si="54"/>
        <v>0.25161754133715752</v>
      </c>
    </row>
    <row r="1763" spans="1:9" ht="27.7" customHeight="1" thickBot="1" x14ac:dyDescent="0.3">
      <c r="A1763" s="8">
        <v>37029</v>
      </c>
      <c r="B1763" s="12">
        <v>391.57</v>
      </c>
      <c r="C1763" s="8">
        <v>37029</v>
      </c>
      <c r="D1763" s="27">
        <v>89.42</v>
      </c>
      <c r="E1763" s="15">
        <v>685.3782420613685</v>
      </c>
      <c r="F1763" s="15">
        <v>373.97503506462141</v>
      </c>
      <c r="G1763" s="103">
        <v>37029</v>
      </c>
      <c r="H1763" s="45">
        <f t="shared" si="55"/>
        <v>1.1100000000000136</v>
      </c>
      <c r="I1763" s="45">
        <f t="shared" si="54"/>
        <v>0.28428007990575571</v>
      </c>
    </row>
    <row r="1764" spans="1:9" ht="27.7" customHeight="1" thickBot="1" x14ac:dyDescent="0.3">
      <c r="A1764" s="8">
        <v>37032</v>
      </c>
      <c r="B1764" s="12">
        <v>385.42</v>
      </c>
      <c r="C1764" s="8">
        <v>37032</v>
      </c>
      <c r="D1764" s="24">
        <v>89.34</v>
      </c>
      <c r="E1764" s="15">
        <v>674.61368862602512</v>
      </c>
      <c r="F1764" s="15">
        <v>368.07582952821861</v>
      </c>
      <c r="G1764" s="103">
        <v>37032</v>
      </c>
      <c r="H1764" s="45">
        <f t="shared" si="55"/>
        <v>-6.1499999999999773</v>
      </c>
      <c r="I1764" s="45">
        <f t="shared" si="54"/>
        <v>-1.5706004035038377</v>
      </c>
    </row>
    <row r="1765" spans="1:9" ht="27.7" customHeight="1" thickBot="1" x14ac:dyDescent="0.3">
      <c r="A1765" s="8">
        <v>37033</v>
      </c>
      <c r="B1765" s="12">
        <v>385.55</v>
      </c>
      <c r="C1765" s="8">
        <v>37033</v>
      </c>
      <c r="D1765" s="24">
        <v>89.41</v>
      </c>
      <c r="E1765" s="15">
        <v>674.84123203197544</v>
      </c>
      <c r="F1765" s="15">
        <v>367.90883756121707</v>
      </c>
      <c r="G1765" s="103">
        <v>37033</v>
      </c>
      <c r="H1765" s="45">
        <f t="shared" si="55"/>
        <v>0.12999999999999545</v>
      </c>
      <c r="I1765" s="45">
        <f t="shared" si="54"/>
        <v>3.3729438015670035E-2</v>
      </c>
    </row>
    <row r="1766" spans="1:9" ht="27.7" customHeight="1" thickBot="1" x14ac:dyDescent="0.3">
      <c r="A1766" s="8">
        <v>37034</v>
      </c>
      <c r="B1766" s="12">
        <v>385.44</v>
      </c>
      <c r="C1766" s="8">
        <v>37034</v>
      </c>
      <c r="D1766" s="24">
        <v>89.44</v>
      </c>
      <c r="E1766" s="15">
        <v>674.74743027765317</v>
      </c>
      <c r="F1766" s="15">
        <v>367.1789781868784</v>
      </c>
      <c r="G1766" s="103">
        <v>37034</v>
      </c>
      <c r="H1766" s="45">
        <f t="shared" si="55"/>
        <v>-0.11000000000001364</v>
      </c>
      <c r="I1766" s="45">
        <f t="shared" si="54"/>
        <v>-2.8530670470759602E-2</v>
      </c>
    </row>
    <row r="1767" spans="1:9" ht="27.7" customHeight="1" thickBot="1" x14ac:dyDescent="0.3">
      <c r="A1767" s="8">
        <v>37035</v>
      </c>
      <c r="B1767" s="12">
        <v>385.23</v>
      </c>
      <c r="C1767" s="8">
        <v>37035</v>
      </c>
      <c r="D1767" s="24">
        <v>89.44</v>
      </c>
      <c r="E1767" s="15">
        <v>674.37980636638736</v>
      </c>
      <c r="F1767" s="15">
        <v>366.84431911966453</v>
      </c>
      <c r="G1767" s="103">
        <v>37035</v>
      </c>
      <c r="H1767" s="45">
        <f t="shared" si="55"/>
        <v>-0.20999999999997954</v>
      </c>
      <c r="I1767" s="45">
        <f t="shared" si="54"/>
        <v>-5.4483188044826568E-2</v>
      </c>
    </row>
    <row r="1768" spans="1:9" ht="27.7" customHeight="1" thickBot="1" x14ac:dyDescent="0.3">
      <c r="A1768" s="8">
        <v>37036</v>
      </c>
      <c r="B1768" s="12">
        <v>384.53</v>
      </c>
      <c r="C1768" s="8">
        <v>37036</v>
      </c>
      <c r="D1768" s="24">
        <v>89.35</v>
      </c>
      <c r="E1768" s="15">
        <v>673.15439332883443</v>
      </c>
      <c r="F1768" s="15">
        <v>366.16505694317527</v>
      </c>
      <c r="G1768" s="103">
        <v>37036</v>
      </c>
      <c r="H1768" s="45">
        <f t="shared" si="55"/>
        <v>-0.70000000000004547</v>
      </c>
      <c r="I1768" s="45">
        <f t="shared" si="54"/>
        <v>-0.18170962801444474</v>
      </c>
    </row>
    <row r="1769" spans="1:9" ht="27.7" customHeight="1" thickBot="1" x14ac:dyDescent="0.3">
      <c r="A1769" s="8">
        <v>37039</v>
      </c>
      <c r="B1769" s="12">
        <v>383.48</v>
      </c>
      <c r="C1769" s="8">
        <v>37039</v>
      </c>
      <c r="D1769" s="24">
        <v>89.09</v>
      </c>
      <c r="E1769" s="15">
        <v>671.31627377250527</v>
      </c>
      <c r="F1769" s="15">
        <v>365.03384043887388</v>
      </c>
      <c r="G1769" s="103">
        <v>37039</v>
      </c>
      <c r="H1769" s="45">
        <f t="shared" si="55"/>
        <v>-1.0499999999999545</v>
      </c>
      <c r="I1769" s="45">
        <f t="shared" si="54"/>
        <v>-0.27306061945750776</v>
      </c>
    </row>
    <row r="1770" spans="1:9" ht="27.7" customHeight="1" thickBot="1" x14ac:dyDescent="0.3">
      <c r="A1770" s="8">
        <v>37040</v>
      </c>
      <c r="B1770" s="12">
        <v>384.39</v>
      </c>
      <c r="C1770" s="8">
        <v>37040</v>
      </c>
      <c r="D1770" s="24">
        <v>89.41</v>
      </c>
      <c r="E1770" s="15">
        <v>672.90931072132389</v>
      </c>
      <c r="F1770" s="15">
        <v>365.38314535485131</v>
      </c>
      <c r="G1770" s="103">
        <v>37040</v>
      </c>
      <c r="H1770" s="45">
        <f t="shared" si="55"/>
        <v>0.90999999999996817</v>
      </c>
      <c r="I1770" s="45">
        <f t="shared" si="54"/>
        <v>0.23730051110878486</v>
      </c>
    </row>
    <row r="1771" spans="1:9" ht="27.7" customHeight="1" thickBot="1" x14ac:dyDescent="0.3">
      <c r="A1771" s="8">
        <v>37041</v>
      </c>
      <c r="B1771" s="12">
        <v>384.51</v>
      </c>
      <c r="C1771" s="8">
        <v>37041</v>
      </c>
      <c r="D1771" s="24">
        <v>89.35</v>
      </c>
      <c r="E1771" s="15">
        <v>673.11938152776145</v>
      </c>
      <c r="F1771" s="15">
        <v>365.36974602365359</v>
      </c>
      <c r="G1771" s="103">
        <v>37041</v>
      </c>
      <c r="H1771" s="45">
        <f t="shared" si="55"/>
        <v>0.12000000000000455</v>
      </c>
      <c r="I1771" s="45">
        <f t="shared" si="54"/>
        <v>3.1218293920238442E-2</v>
      </c>
    </row>
    <row r="1772" spans="1:9" ht="27.7" customHeight="1" thickBot="1" x14ac:dyDescent="0.3">
      <c r="A1772" s="8">
        <v>37042</v>
      </c>
      <c r="B1772" s="12">
        <v>382.78</v>
      </c>
      <c r="C1772" s="8">
        <v>37042</v>
      </c>
      <c r="D1772" s="24">
        <v>88.59</v>
      </c>
      <c r="E1772" s="15">
        <v>670.09086073495234</v>
      </c>
      <c r="F1772" s="15">
        <v>363.49868286529795</v>
      </c>
      <c r="G1772" s="103">
        <v>37042</v>
      </c>
      <c r="H1772" s="45">
        <f t="shared" si="55"/>
        <v>-1.7300000000000182</v>
      </c>
      <c r="I1772" s="45">
        <f t="shared" si="54"/>
        <v>-0.44992327897844486</v>
      </c>
    </row>
    <row r="1773" spans="1:9" ht="27.7" customHeight="1" thickBot="1" x14ac:dyDescent="0.3">
      <c r="A1773" s="8">
        <v>37043</v>
      </c>
      <c r="B1773" s="12">
        <v>384.27</v>
      </c>
      <c r="C1773" s="8">
        <v>37043</v>
      </c>
      <c r="D1773" s="24">
        <v>89.4</v>
      </c>
      <c r="E1773" s="15">
        <v>673.35534302238182</v>
      </c>
      <c r="F1773" s="15">
        <v>364.72834374997791</v>
      </c>
      <c r="G1773" s="103">
        <v>37043</v>
      </c>
      <c r="H1773" s="45">
        <f t="shared" si="55"/>
        <v>1.4900000000000091</v>
      </c>
      <c r="I1773" s="45">
        <f t="shared" si="54"/>
        <v>0.38925753696640608</v>
      </c>
    </row>
    <row r="1774" spans="1:9" ht="27.7" customHeight="1" thickBot="1" x14ac:dyDescent="0.3">
      <c r="A1774" s="8">
        <v>37046</v>
      </c>
      <c r="B1774" s="12">
        <v>385.26</v>
      </c>
      <c r="C1774" s="8">
        <v>37046</v>
      </c>
      <c r="D1774" s="24">
        <v>89.72</v>
      </c>
      <c r="E1774" s="15">
        <v>675.0901175028049</v>
      </c>
      <c r="F1774" s="15">
        <v>365.66799831659125</v>
      </c>
      <c r="G1774" s="103">
        <v>37046</v>
      </c>
      <c r="H1774" s="45">
        <f t="shared" si="55"/>
        <v>0.99000000000000909</v>
      </c>
      <c r="I1774" s="45">
        <f t="shared" si="54"/>
        <v>0.25763135295495593</v>
      </c>
    </row>
    <row r="1775" spans="1:9" ht="27.7" customHeight="1" thickBot="1" x14ac:dyDescent="0.3">
      <c r="A1775" s="8">
        <v>37047</v>
      </c>
      <c r="B1775" s="12">
        <v>385.87</v>
      </c>
      <c r="C1775" s="8">
        <v>37047</v>
      </c>
      <c r="D1775" s="24">
        <v>89.96</v>
      </c>
      <c r="E1775" s="15">
        <v>676.51129622880387</v>
      </c>
      <c r="F1775" s="15">
        <v>366.19300642244571</v>
      </c>
      <c r="G1775" s="103">
        <v>37047</v>
      </c>
      <c r="H1775" s="45">
        <f t="shared" si="55"/>
        <v>0.61000000000001364</v>
      </c>
      <c r="I1775" s="45">
        <f t="shared" si="54"/>
        <v>0.15833463115818244</v>
      </c>
    </row>
    <row r="1776" spans="1:9" ht="27.7" customHeight="1" thickBot="1" x14ac:dyDescent="0.3">
      <c r="A1776" s="8">
        <v>37048</v>
      </c>
      <c r="B1776" s="12">
        <v>386.08</v>
      </c>
      <c r="C1776" s="8">
        <v>37048</v>
      </c>
      <c r="D1776" s="24">
        <v>90.03</v>
      </c>
      <c r="E1776" s="15">
        <v>676.87947041235793</v>
      </c>
      <c r="F1776" s="15">
        <v>366.44781743576419</v>
      </c>
      <c r="G1776" s="103">
        <v>37048</v>
      </c>
      <c r="H1776" s="45">
        <f t="shared" si="55"/>
        <v>0.20999999999997954</v>
      </c>
      <c r="I1776" s="45">
        <f t="shared" si="54"/>
        <v>5.4422473890164955E-2</v>
      </c>
    </row>
    <row r="1777" spans="1:9" ht="27.7" customHeight="1" thickBot="1" x14ac:dyDescent="0.3">
      <c r="A1777" s="8">
        <v>37049</v>
      </c>
      <c r="B1777" s="12">
        <v>386.77</v>
      </c>
      <c r="C1777" s="8">
        <v>37049</v>
      </c>
      <c r="D1777" s="24">
        <v>90.47</v>
      </c>
      <c r="E1777" s="15">
        <v>678.089185586893</v>
      </c>
      <c r="F1777" s="15">
        <v>366.9207679294621</v>
      </c>
      <c r="G1777" s="103">
        <v>37049</v>
      </c>
      <c r="H1777" s="45">
        <f t="shared" si="55"/>
        <v>0.68999999999999773</v>
      </c>
      <c r="I1777" s="45">
        <f t="shared" si="54"/>
        <v>0.1787194363862406</v>
      </c>
    </row>
    <row r="1778" spans="1:9" ht="27.7" customHeight="1" thickBot="1" x14ac:dyDescent="0.3">
      <c r="A1778" s="8">
        <v>37050</v>
      </c>
      <c r="B1778" s="12">
        <v>388.12</v>
      </c>
      <c r="C1778" s="8">
        <v>37050</v>
      </c>
      <c r="D1778" s="24">
        <v>90.99</v>
      </c>
      <c r="E1778" s="15">
        <v>680.45601962402691</v>
      </c>
      <c r="F1778" s="15">
        <v>368.17613871318741</v>
      </c>
      <c r="G1778" s="103">
        <v>37050</v>
      </c>
      <c r="H1778" s="45">
        <f t="shared" si="55"/>
        <v>1.3500000000000227</v>
      </c>
      <c r="I1778" s="45">
        <f t="shared" si="54"/>
        <v>0.34904465186028466</v>
      </c>
    </row>
    <row r="1779" spans="1:9" ht="27.7" customHeight="1" thickBot="1" x14ac:dyDescent="0.3">
      <c r="A1779" s="8">
        <v>37053</v>
      </c>
      <c r="B1779" s="12">
        <v>389.04</v>
      </c>
      <c r="C1779" s="8">
        <v>37053</v>
      </c>
      <c r="D1779" s="24">
        <v>91.31</v>
      </c>
      <c r="E1779" s="15">
        <v>682.06897319007385</v>
      </c>
      <c r="F1779" s="15">
        <v>369.03616177060883</v>
      </c>
      <c r="G1779" s="103">
        <v>37053</v>
      </c>
      <c r="H1779" s="45">
        <f t="shared" si="55"/>
        <v>0.92000000000001592</v>
      </c>
      <c r="I1779" s="45">
        <f t="shared" si="54"/>
        <v>0.23704009069360402</v>
      </c>
    </row>
    <row r="1780" spans="1:9" ht="27.7" customHeight="1" thickBot="1" x14ac:dyDescent="0.3">
      <c r="A1780" s="8">
        <v>37054</v>
      </c>
      <c r="B1780" s="12">
        <v>389.26</v>
      </c>
      <c r="C1780" s="8">
        <v>37054</v>
      </c>
      <c r="D1780" s="24">
        <v>91.32</v>
      </c>
      <c r="E1780" s="15">
        <v>682.45467947760676</v>
      </c>
      <c r="F1780" s="15">
        <v>369.09113795565327</v>
      </c>
      <c r="G1780" s="103">
        <v>37054</v>
      </c>
      <c r="H1780" s="45">
        <f t="shared" si="55"/>
        <v>0.21999999999997044</v>
      </c>
      <c r="I1780" s="45">
        <f t="shared" si="54"/>
        <v>5.6549455068879921E-2</v>
      </c>
    </row>
    <row r="1781" spans="1:9" ht="27.7" customHeight="1" thickBot="1" x14ac:dyDescent="0.3">
      <c r="A1781" s="8">
        <v>37055</v>
      </c>
      <c r="B1781" s="12">
        <v>390.34</v>
      </c>
      <c r="C1781" s="8">
        <v>37055</v>
      </c>
      <c r="D1781" s="24">
        <v>91.59</v>
      </c>
      <c r="E1781" s="15">
        <v>684.34814670731396</v>
      </c>
      <c r="F1781" s="15">
        <v>369.83398534955251</v>
      </c>
      <c r="G1781" s="103">
        <v>37055</v>
      </c>
      <c r="H1781" s="45">
        <f t="shared" si="55"/>
        <v>1.0799999999999841</v>
      </c>
      <c r="I1781" s="45">
        <f t="shared" si="54"/>
        <v>0.27744951960129072</v>
      </c>
    </row>
    <row r="1782" spans="1:9" ht="27.7" customHeight="1" thickBot="1" x14ac:dyDescent="0.3">
      <c r="A1782" s="8">
        <v>37056</v>
      </c>
      <c r="B1782" s="12">
        <v>388.56</v>
      </c>
      <c r="C1782" s="8">
        <v>37056</v>
      </c>
      <c r="D1782" s="24">
        <v>91.31</v>
      </c>
      <c r="E1782" s="15">
        <v>682.59016226389292</v>
      </c>
      <c r="F1782" s="15">
        <v>366.85849017369412</v>
      </c>
      <c r="G1782" s="103">
        <v>37056</v>
      </c>
      <c r="H1782" s="45">
        <f t="shared" si="55"/>
        <v>-1.7799999999999727</v>
      </c>
      <c r="I1782" s="45">
        <f t="shared" si="54"/>
        <v>-0.4560127068709261</v>
      </c>
    </row>
    <row r="1783" spans="1:9" ht="27.7" customHeight="1" thickBot="1" x14ac:dyDescent="0.3">
      <c r="A1783" s="8">
        <v>37057</v>
      </c>
      <c r="B1783" s="12">
        <v>388.83</v>
      </c>
      <c r="C1783" s="8">
        <v>37057</v>
      </c>
      <c r="D1783" s="24">
        <v>91.32</v>
      </c>
      <c r="E1783" s="15">
        <v>683.06447599616399</v>
      </c>
      <c r="F1783" s="15">
        <v>367.11090014358297</v>
      </c>
      <c r="G1783" s="103">
        <v>37057</v>
      </c>
      <c r="H1783" s="45">
        <f t="shared" si="55"/>
        <v>0.26999999999998181</v>
      </c>
      <c r="I1783" s="45">
        <f t="shared" si="54"/>
        <v>6.9487337862873644E-2</v>
      </c>
    </row>
    <row r="1784" spans="1:9" ht="27.7" customHeight="1" thickBot="1" x14ac:dyDescent="0.3">
      <c r="A1784" s="8">
        <v>37060</v>
      </c>
      <c r="B1784" s="12">
        <v>389.29</v>
      </c>
      <c r="C1784" s="8">
        <v>37060</v>
      </c>
      <c r="D1784" s="24">
        <v>91.39</v>
      </c>
      <c r="E1784" s="15">
        <v>683.8725660585518</v>
      </c>
      <c r="F1784" s="15">
        <v>367.45726536554236</v>
      </c>
      <c r="G1784" s="103">
        <v>37060</v>
      </c>
      <c r="H1784" s="45">
        <f t="shared" si="55"/>
        <v>0.46000000000003638</v>
      </c>
      <c r="I1784" s="45">
        <f t="shared" si="54"/>
        <v>0.11830362883523297</v>
      </c>
    </row>
    <row r="1785" spans="1:9" ht="27.7" customHeight="1" thickBot="1" x14ac:dyDescent="0.3">
      <c r="A1785" s="8">
        <v>37061</v>
      </c>
      <c r="B1785" s="12">
        <v>389.55</v>
      </c>
      <c r="C1785" s="8">
        <v>37061</v>
      </c>
      <c r="D1785" s="24">
        <v>91.64</v>
      </c>
      <c r="E1785" s="15">
        <v>684.32931261555359</v>
      </c>
      <c r="F1785" s="15">
        <v>367.37368930069459</v>
      </c>
      <c r="G1785" s="103">
        <v>37061</v>
      </c>
      <c r="H1785" s="45">
        <f t="shared" si="55"/>
        <v>0.25999999999999091</v>
      </c>
      <c r="I1785" s="45">
        <f t="shared" si="54"/>
        <v>6.6788255542138478E-2</v>
      </c>
    </row>
    <row r="1786" spans="1:9" ht="27.7" customHeight="1" thickBot="1" x14ac:dyDescent="0.3">
      <c r="A1786" s="8">
        <v>37062</v>
      </c>
      <c r="B1786" s="12">
        <v>391</v>
      </c>
      <c r="C1786" s="8">
        <v>37062</v>
      </c>
      <c r="D1786" s="24">
        <v>92.12</v>
      </c>
      <c r="E1786" s="15">
        <v>686.87655302960195</v>
      </c>
      <c r="F1786" s="15">
        <v>368.33862353998893</v>
      </c>
      <c r="G1786" s="103">
        <v>37062</v>
      </c>
      <c r="H1786" s="45">
        <f t="shared" si="55"/>
        <v>1.4499999999999886</v>
      </c>
      <c r="I1786" s="45">
        <f t="shared" si="54"/>
        <v>0.37222436144268733</v>
      </c>
    </row>
    <row r="1787" spans="1:9" ht="27.7" customHeight="1" thickBot="1" x14ac:dyDescent="0.3">
      <c r="A1787" s="8">
        <v>37063</v>
      </c>
      <c r="B1787" s="12">
        <v>389.45</v>
      </c>
      <c r="C1787" s="8">
        <v>37063</v>
      </c>
      <c r="D1787" s="24">
        <v>91.7</v>
      </c>
      <c r="E1787" s="15">
        <v>684.15364086286058</v>
      </c>
      <c r="F1787" s="15">
        <v>366.87845764104526</v>
      </c>
      <c r="G1787" s="103">
        <v>37063</v>
      </c>
      <c r="H1787" s="45">
        <f t="shared" si="55"/>
        <v>-1.5500000000000114</v>
      </c>
      <c r="I1787" s="45">
        <f t="shared" si="54"/>
        <v>-0.39641943734015639</v>
      </c>
    </row>
    <row r="1788" spans="1:9" ht="27.7" customHeight="1" thickBot="1" x14ac:dyDescent="0.3">
      <c r="A1788" s="8">
        <v>37064</v>
      </c>
      <c r="B1788" s="12">
        <v>388.92</v>
      </c>
      <c r="C1788" s="8">
        <v>37064</v>
      </c>
      <c r="D1788" s="24">
        <v>91.54</v>
      </c>
      <c r="E1788" s="15">
        <v>683.22258057358772</v>
      </c>
      <c r="F1788" s="15">
        <v>366.27921693904415</v>
      </c>
      <c r="G1788" s="103">
        <v>37064</v>
      </c>
      <c r="H1788" s="45">
        <f t="shared" si="55"/>
        <v>-0.52999999999997272</v>
      </c>
      <c r="I1788" s="45">
        <f t="shared" si="54"/>
        <v>-0.1360893567852029</v>
      </c>
    </row>
    <row r="1789" spans="1:9" ht="27.7" customHeight="1" thickBot="1" x14ac:dyDescent="0.3">
      <c r="A1789" s="8">
        <v>37067</v>
      </c>
      <c r="B1789" s="12">
        <v>388.6</v>
      </c>
      <c r="C1789" s="8">
        <v>37067</v>
      </c>
      <c r="D1789" s="24">
        <v>91.45</v>
      </c>
      <c r="E1789" s="15">
        <v>682.66043096497015</v>
      </c>
      <c r="F1789" s="15">
        <v>365.97784557881454</v>
      </c>
      <c r="G1789" s="103">
        <v>37067</v>
      </c>
      <c r="H1789" s="45">
        <f t="shared" si="55"/>
        <v>-0.31999999999999318</v>
      </c>
      <c r="I1789" s="45">
        <f t="shared" si="54"/>
        <v>-8.2279131955156112E-2</v>
      </c>
    </row>
    <row r="1790" spans="1:9" ht="27.7" customHeight="1" thickBot="1" x14ac:dyDescent="0.3">
      <c r="A1790" s="8">
        <v>37068</v>
      </c>
      <c r="B1790" s="12">
        <v>387.86</v>
      </c>
      <c r="C1790" s="8">
        <v>37068</v>
      </c>
      <c r="D1790" s="24">
        <v>91.29</v>
      </c>
      <c r="E1790" s="15">
        <v>681.6075573632902</v>
      </c>
      <c r="F1790" s="15">
        <v>365.47571430645547</v>
      </c>
      <c r="G1790" s="103">
        <v>37068</v>
      </c>
      <c r="H1790" s="45">
        <f t="shared" si="55"/>
        <v>-0.74000000000000909</v>
      </c>
      <c r="I1790" s="45">
        <f t="shared" si="54"/>
        <v>-0.1904271744724676</v>
      </c>
    </row>
    <row r="1791" spans="1:9" ht="27.7" customHeight="1" thickBot="1" x14ac:dyDescent="0.3">
      <c r="A1791" s="8">
        <v>37069</v>
      </c>
      <c r="B1791" s="12">
        <v>386.29</v>
      </c>
      <c r="C1791" s="8">
        <v>37069</v>
      </c>
      <c r="D1791" s="24">
        <v>90.73</v>
      </c>
      <c r="E1791" s="15">
        <v>678.84851063235544</v>
      </c>
      <c r="F1791" s="15">
        <v>363.97149303335118</v>
      </c>
      <c r="G1791" s="103">
        <v>37069</v>
      </c>
      <c r="H1791" s="45">
        <f t="shared" si="55"/>
        <v>-1.5699999999999932</v>
      </c>
      <c r="I1791" s="45">
        <f t="shared" si="54"/>
        <v>-0.40478523178466275</v>
      </c>
    </row>
    <row r="1792" spans="1:9" ht="27.7" customHeight="1" thickBot="1" x14ac:dyDescent="0.3">
      <c r="A1792" s="8">
        <v>37070</v>
      </c>
      <c r="B1792" s="12">
        <v>386.02</v>
      </c>
      <c r="C1792" s="8">
        <v>37070</v>
      </c>
      <c r="D1792" s="24">
        <v>90.58</v>
      </c>
      <c r="E1792" s="15">
        <v>681.62411170246173</v>
      </c>
      <c r="F1792" s="15">
        <v>365.31637190431712</v>
      </c>
      <c r="G1792" s="103">
        <v>37070</v>
      </c>
      <c r="H1792" s="45">
        <f t="shared" si="55"/>
        <v>-0.27000000000003865</v>
      </c>
      <c r="I1792" s="45">
        <f t="shared" si="54"/>
        <v>-6.9895674234393496E-2</v>
      </c>
    </row>
    <row r="1793" spans="1:9" ht="27.7" customHeight="1" thickBot="1" x14ac:dyDescent="0.3">
      <c r="A1793" s="8">
        <v>37071</v>
      </c>
      <c r="B1793" s="12">
        <v>386.9</v>
      </c>
      <c r="C1793" s="8">
        <v>37071</v>
      </c>
      <c r="D1793" s="24">
        <v>89.96</v>
      </c>
      <c r="E1793" s="15">
        <v>683.17799289591846</v>
      </c>
      <c r="F1793" s="15">
        <v>365.758863319206</v>
      </c>
      <c r="G1793" s="103">
        <v>37071</v>
      </c>
      <c r="H1793" s="45">
        <f t="shared" si="55"/>
        <v>0.87999999999999545</v>
      </c>
      <c r="I1793" s="45">
        <f t="shared" si="54"/>
        <v>0.22796746282575917</v>
      </c>
    </row>
    <row r="1794" spans="1:9" ht="27.7" customHeight="1" thickBot="1" x14ac:dyDescent="0.3">
      <c r="A1794" s="8">
        <v>37074</v>
      </c>
      <c r="B1794" s="12">
        <v>386.38</v>
      </c>
      <c r="C1794" s="8">
        <v>37074</v>
      </c>
      <c r="D1794" s="24">
        <v>89.36</v>
      </c>
      <c r="E1794" s="15">
        <v>682.25979037251227</v>
      </c>
      <c r="F1794" s="15">
        <v>365.26727735661626</v>
      </c>
      <c r="G1794" s="103">
        <v>37074</v>
      </c>
      <c r="H1794" s="45">
        <f t="shared" si="55"/>
        <v>-0.51999999999998181</v>
      </c>
      <c r="I1794" s="45">
        <f t="shared" si="54"/>
        <v>-0.13440165417420052</v>
      </c>
    </row>
    <row r="1795" spans="1:9" ht="27.7" customHeight="1" thickBot="1" x14ac:dyDescent="0.3">
      <c r="A1795" s="8">
        <v>37075</v>
      </c>
      <c r="B1795" s="12">
        <v>387.29</v>
      </c>
      <c r="C1795" s="8">
        <v>37075</v>
      </c>
      <c r="D1795" s="24">
        <v>89.46</v>
      </c>
      <c r="E1795" s="15">
        <v>685.00395973595653</v>
      </c>
      <c r="F1795" s="15">
        <v>366.72395727501771</v>
      </c>
      <c r="G1795" s="103">
        <v>37075</v>
      </c>
      <c r="H1795" s="45">
        <f t="shared" si="55"/>
        <v>0.91000000000002501</v>
      </c>
      <c r="I1795" s="45">
        <f t="shared" si="54"/>
        <v>0.23551943682385865</v>
      </c>
    </row>
    <row r="1796" spans="1:9" ht="27.7" customHeight="1" thickBot="1" x14ac:dyDescent="0.3">
      <c r="A1796" s="8">
        <v>37076</v>
      </c>
      <c r="B1796" s="12">
        <v>387.48</v>
      </c>
      <c r="C1796" s="8">
        <v>37076</v>
      </c>
      <c r="D1796" s="24">
        <v>89.71</v>
      </c>
      <c r="E1796" s="15">
        <v>685.3400147653914</v>
      </c>
      <c r="F1796" s="15">
        <v>366.86513653693737</v>
      </c>
      <c r="G1796" s="103">
        <v>37076</v>
      </c>
      <c r="H1796" s="45">
        <f t="shared" si="55"/>
        <v>0.18999999999999773</v>
      </c>
      <c r="I1796" s="45">
        <f t="shared" si="54"/>
        <v>4.9058844793306751E-2</v>
      </c>
    </row>
    <row r="1797" spans="1:9" ht="27.7" customHeight="1" thickBot="1" x14ac:dyDescent="0.3">
      <c r="A1797" s="8">
        <v>37077</v>
      </c>
      <c r="B1797" s="12">
        <v>387.65</v>
      </c>
      <c r="C1797" s="8">
        <v>37077</v>
      </c>
      <c r="D1797" s="24">
        <v>89.82</v>
      </c>
      <c r="E1797" s="15">
        <v>685.6406955812015</v>
      </c>
      <c r="F1797" s="15">
        <v>366.67273580825537</v>
      </c>
      <c r="G1797" s="103">
        <v>37077</v>
      </c>
      <c r="H1797" s="45">
        <f t="shared" si="55"/>
        <v>0.16999999999995907</v>
      </c>
      <c r="I1797" s="45">
        <f t="shared" si="54"/>
        <v>4.3873232166810945E-2</v>
      </c>
    </row>
    <row r="1798" spans="1:9" ht="27.7" customHeight="1" thickBot="1" x14ac:dyDescent="0.3">
      <c r="A1798" s="8">
        <v>37078</v>
      </c>
      <c r="B1798" s="12">
        <v>382.78</v>
      </c>
      <c r="C1798" s="8">
        <v>37078</v>
      </c>
      <c r="D1798" s="24">
        <v>88.49</v>
      </c>
      <c r="E1798" s="15">
        <v>677.44101052039287</v>
      </c>
      <c r="F1798" s="15">
        <v>361.49565111681898</v>
      </c>
      <c r="G1798" s="103">
        <v>37078</v>
      </c>
      <c r="H1798" s="45">
        <f t="shared" si="55"/>
        <v>-4.8700000000000045</v>
      </c>
      <c r="I1798" s="45">
        <f t="shared" si="54"/>
        <v>-1.2562878885592685</v>
      </c>
    </row>
    <row r="1799" spans="1:9" ht="27.7" customHeight="1" thickBot="1" x14ac:dyDescent="0.3">
      <c r="A1799" s="8">
        <v>37081</v>
      </c>
      <c r="B1799" s="12">
        <v>383.82</v>
      </c>
      <c r="C1799" s="8">
        <v>37081</v>
      </c>
      <c r="D1799" s="24">
        <v>88.96</v>
      </c>
      <c r="E1799" s="15">
        <v>679.28159427853393</v>
      </c>
      <c r="F1799" s="15">
        <v>362.47782227822108</v>
      </c>
      <c r="G1799" s="103">
        <v>37081</v>
      </c>
      <c r="H1799" s="45">
        <f t="shared" si="55"/>
        <v>1.0400000000000205</v>
      </c>
      <c r="I1799" s="45">
        <f t="shared" ref="I1799:I1862" si="56">H1799/B1798*100</f>
        <v>0.27169653586917303</v>
      </c>
    </row>
    <row r="1800" spans="1:9" ht="27.7" customHeight="1" thickBot="1" x14ac:dyDescent="0.3">
      <c r="A1800" s="8">
        <v>37082</v>
      </c>
      <c r="B1800" s="12">
        <v>380.13</v>
      </c>
      <c r="C1800" s="8">
        <v>37082</v>
      </c>
      <c r="D1800" s="24">
        <v>87.61</v>
      </c>
      <c r="E1800" s="15">
        <v>672.75106152128365</v>
      </c>
      <c r="F1800" s="15">
        <v>358.83465391503165</v>
      </c>
      <c r="G1800" s="103">
        <v>37082</v>
      </c>
      <c r="H1800" s="45">
        <f t="shared" ref="H1800:H1863" si="57">B1800-B1799</f>
        <v>-3.6899999999999977</v>
      </c>
      <c r="I1800" s="45">
        <f t="shared" si="56"/>
        <v>-0.9613881506956381</v>
      </c>
    </row>
    <row r="1801" spans="1:9" ht="27.7" customHeight="1" thickBot="1" x14ac:dyDescent="0.3">
      <c r="A1801" s="8">
        <v>37083</v>
      </c>
      <c r="B1801" s="12">
        <v>379.6</v>
      </c>
      <c r="C1801" s="8">
        <v>37083</v>
      </c>
      <c r="D1801" s="24">
        <v>87.47</v>
      </c>
      <c r="E1801" s="15">
        <v>671.81307172146182</v>
      </c>
      <c r="F1801" s="15">
        <v>358.2662711417201</v>
      </c>
      <c r="G1801" s="103">
        <v>37083</v>
      </c>
      <c r="H1801" s="45">
        <f t="shared" si="57"/>
        <v>-0.52999999999997272</v>
      </c>
      <c r="I1801" s="45">
        <f t="shared" si="56"/>
        <v>-0.13942598584693991</v>
      </c>
    </row>
    <row r="1802" spans="1:9" ht="27.7" customHeight="1" thickBot="1" x14ac:dyDescent="0.3">
      <c r="A1802" s="8">
        <v>37084</v>
      </c>
      <c r="B1802" s="12">
        <v>379.34</v>
      </c>
      <c r="C1802" s="8">
        <v>37084</v>
      </c>
      <c r="D1802" s="24">
        <v>87.3</v>
      </c>
      <c r="E1802" s="15">
        <v>671.71236438751043</v>
      </c>
      <c r="F1802" s="15">
        <v>358.16396448560403</v>
      </c>
      <c r="G1802" s="103">
        <v>37084</v>
      </c>
      <c r="H1802" s="45">
        <f t="shared" si="57"/>
        <v>-0.26000000000004775</v>
      </c>
      <c r="I1802" s="45">
        <f t="shared" si="56"/>
        <v>-6.849315068494409E-2</v>
      </c>
    </row>
    <row r="1803" spans="1:9" ht="27.7" customHeight="1" thickBot="1" x14ac:dyDescent="0.3">
      <c r="A1803" s="8">
        <v>37085</v>
      </c>
      <c r="B1803" s="12">
        <v>379.92</v>
      </c>
      <c r="C1803" s="8">
        <v>37085</v>
      </c>
      <c r="D1803" s="24">
        <v>87.22</v>
      </c>
      <c r="E1803" s="15">
        <v>672.73939336242688</v>
      </c>
      <c r="F1803" s="15">
        <v>358.44896736163855</v>
      </c>
      <c r="G1803" s="103">
        <v>37085</v>
      </c>
      <c r="H1803" s="45">
        <f t="shared" si="57"/>
        <v>0.58000000000004093</v>
      </c>
      <c r="I1803" s="45">
        <f t="shared" si="56"/>
        <v>0.15289713713292585</v>
      </c>
    </row>
    <row r="1804" spans="1:9" ht="27.7" customHeight="1" thickBot="1" x14ac:dyDescent="0.3">
      <c r="A1804" s="8">
        <v>37088</v>
      </c>
      <c r="B1804" s="12">
        <v>380.89</v>
      </c>
      <c r="C1804" s="8">
        <v>37088</v>
      </c>
      <c r="D1804" s="24">
        <v>87.43</v>
      </c>
      <c r="E1804" s="15">
        <v>674.45701078599382</v>
      </c>
      <c r="F1804" s="15">
        <v>359.2521231459051</v>
      </c>
      <c r="G1804" s="103">
        <v>37088</v>
      </c>
      <c r="H1804" s="45">
        <f t="shared" si="57"/>
        <v>0.96999999999997044</v>
      </c>
      <c r="I1804" s="45">
        <f t="shared" si="56"/>
        <v>0.25531690882290231</v>
      </c>
    </row>
    <row r="1805" spans="1:9" ht="27.7" customHeight="1" thickBot="1" x14ac:dyDescent="0.3">
      <c r="A1805" s="8">
        <v>37089</v>
      </c>
      <c r="B1805" s="12">
        <v>381.23</v>
      </c>
      <c r="C1805" s="8">
        <v>37089</v>
      </c>
      <c r="D1805" s="24">
        <v>87.71</v>
      </c>
      <c r="E1805" s="15">
        <v>675.05906225404829</v>
      </c>
      <c r="F1805" s="15">
        <v>359.40840336629816</v>
      </c>
      <c r="G1805" s="103">
        <v>37089</v>
      </c>
      <c r="H1805" s="45">
        <f t="shared" si="57"/>
        <v>0.34000000000003183</v>
      </c>
      <c r="I1805" s="45">
        <f t="shared" si="56"/>
        <v>8.9264617081055389E-2</v>
      </c>
    </row>
    <row r="1806" spans="1:9" ht="27.7" customHeight="1" thickBot="1" x14ac:dyDescent="0.3">
      <c r="A1806" s="8">
        <v>37090</v>
      </c>
      <c r="B1806" s="12">
        <v>379.5</v>
      </c>
      <c r="C1806" s="8">
        <v>37090</v>
      </c>
      <c r="D1806" s="24">
        <v>87.3</v>
      </c>
      <c r="E1806" s="15">
        <v>671.99568272541853</v>
      </c>
      <c r="F1806" s="15">
        <v>357.75319551354795</v>
      </c>
      <c r="G1806" s="103">
        <v>37090</v>
      </c>
      <c r="H1806" s="45">
        <f t="shared" si="57"/>
        <v>-1.7300000000000182</v>
      </c>
      <c r="I1806" s="45">
        <f t="shared" si="56"/>
        <v>-0.45379429740577032</v>
      </c>
    </row>
    <row r="1807" spans="1:9" ht="27.7" customHeight="1" thickBot="1" x14ac:dyDescent="0.3">
      <c r="A1807" s="8">
        <v>37091</v>
      </c>
      <c r="B1807" s="12">
        <v>377.83</v>
      </c>
      <c r="C1807" s="8">
        <v>37091</v>
      </c>
      <c r="D1807" s="24">
        <v>87.04</v>
      </c>
      <c r="E1807" s="15">
        <v>669.03854757350427</v>
      </c>
      <c r="F1807" s="15">
        <v>356.33577280292127</v>
      </c>
      <c r="G1807" s="103">
        <v>37091</v>
      </c>
      <c r="H1807" s="45">
        <f t="shared" si="57"/>
        <v>-1.6700000000000159</v>
      </c>
      <c r="I1807" s="45">
        <f t="shared" si="56"/>
        <v>-0.44005270092227039</v>
      </c>
    </row>
    <row r="1808" spans="1:9" ht="27.7" customHeight="1" thickBot="1" x14ac:dyDescent="0.3">
      <c r="A1808" s="8">
        <v>37092</v>
      </c>
      <c r="B1808" s="12">
        <v>378.41</v>
      </c>
      <c r="C1808" s="8">
        <v>37092</v>
      </c>
      <c r="D1808" s="24">
        <v>87.04</v>
      </c>
      <c r="E1808" s="15">
        <v>670.06557654842072</v>
      </c>
      <c r="F1808" s="15">
        <v>356.8827774034711</v>
      </c>
      <c r="G1808" s="103">
        <v>37092</v>
      </c>
      <c r="H1808" s="45">
        <f t="shared" si="57"/>
        <v>0.58000000000004093</v>
      </c>
      <c r="I1808" s="45">
        <f t="shared" si="56"/>
        <v>0.1535081915147132</v>
      </c>
    </row>
    <row r="1809" spans="1:9" ht="27.7" customHeight="1" thickBot="1" x14ac:dyDescent="0.3">
      <c r="A1809" s="8">
        <v>37095</v>
      </c>
      <c r="B1809" s="12">
        <v>377.72887846625133</v>
      </c>
      <c r="C1809" s="8">
        <v>37095</v>
      </c>
      <c r="D1809" s="24">
        <v>86.94255666881493</v>
      </c>
      <c r="E1809" s="15">
        <v>668.85948766807701</v>
      </c>
      <c r="F1809" s="15">
        <v>356.21626603366133</v>
      </c>
      <c r="G1809" s="103">
        <v>37095</v>
      </c>
      <c r="H1809" s="45">
        <f t="shared" si="57"/>
        <v>-0.68112153374869422</v>
      </c>
      <c r="I1809" s="45">
        <f t="shared" si="56"/>
        <v>-0.17999564856866737</v>
      </c>
    </row>
    <row r="1810" spans="1:9" ht="27.7" customHeight="1" thickBot="1" x14ac:dyDescent="0.3">
      <c r="A1810" s="8">
        <v>37096</v>
      </c>
      <c r="B1810" s="12">
        <v>374.83</v>
      </c>
      <c r="C1810" s="8">
        <v>37096</v>
      </c>
      <c r="D1810" s="24">
        <v>85.91</v>
      </c>
      <c r="E1810" s="15">
        <v>663.72632873773023</v>
      </c>
      <c r="F1810" s="15">
        <v>353.3807234317722</v>
      </c>
      <c r="G1810" s="103">
        <v>37096</v>
      </c>
      <c r="H1810" s="45">
        <f t="shared" si="57"/>
        <v>-2.8988784662513467</v>
      </c>
      <c r="I1810" s="45">
        <f t="shared" si="56"/>
        <v>-0.76744952041318459</v>
      </c>
    </row>
    <row r="1811" spans="1:9" ht="27.7" customHeight="1" thickBot="1" x14ac:dyDescent="0.3">
      <c r="A1811" s="8">
        <v>37097</v>
      </c>
      <c r="B1811" s="12">
        <v>375.79</v>
      </c>
      <c r="C1811" s="8">
        <v>37097</v>
      </c>
      <c r="D1811" s="24">
        <v>86.23</v>
      </c>
      <c r="E1811" s="15">
        <v>665.42623876517803</v>
      </c>
      <c r="F1811" s="15">
        <v>354.36380084042577</v>
      </c>
      <c r="G1811" s="103">
        <v>37097</v>
      </c>
      <c r="H1811" s="45">
        <f t="shared" si="57"/>
        <v>0.96000000000003638</v>
      </c>
      <c r="I1811" s="45">
        <f t="shared" si="56"/>
        <v>0.25611610596804857</v>
      </c>
    </row>
    <row r="1812" spans="1:9" ht="27.7" customHeight="1" thickBot="1" x14ac:dyDescent="0.3">
      <c r="A1812" s="8">
        <v>37098</v>
      </c>
      <c r="B1812" s="12">
        <v>374.38</v>
      </c>
      <c r="C1812" s="8">
        <v>37098</v>
      </c>
      <c r="D1812" s="24">
        <v>85.79</v>
      </c>
      <c r="E1812" s="15">
        <v>662.92949591236425</v>
      </c>
      <c r="F1812" s="15">
        <v>353.04734994723157</v>
      </c>
      <c r="G1812" s="103">
        <v>37098</v>
      </c>
      <c r="H1812" s="45">
        <f t="shared" si="57"/>
        <v>-1.410000000000025</v>
      </c>
      <c r="I1812" s="45">
        <f t="shared" si="56"/>
        <v>-0.37520955853003674</v>
      </c>
    </row>
    <row r="1813" spans="1:9" ht="27.7" customHeight="1" thickBot="1" x14ac:dyDescent="0.3">
      <c r="A1813" s="8">
        <v>37099</v>
      </c>
      <c r="B1813" s="12">
        <v>373.68</v>
      </c>
      <c r="C1813" s="8">
        <v>37099</v>
      </c>
      <c r="D1813" s="24">
        <v>85.46</v>
      </c>
      <c r="E1813" s="15">
        <v>661.68997818401704</v>
      </c>
      <c r="F1813" s="15">
        <v>352.29653104603329</v>
      </c>
      <c r="G1813" s="103">
        <v>37099</v>
      </c>
      <c r="H1813" s="45">
        <f t="shared" si="57"/>
        <v>-0.69999999999998863</v>
      </c>
      <c r="I1813" s="45">
        <f t="shared" si="56"/>
        <v>-0.18697579998931263</v>
      </c>
    </row>
    <row r="1814" spans="1:9" ht="27.7" customHeight="1" thickBot="1" x14ac:dyDescent="0.3">
      <c r="A1814" s="8">
        <v>37102</v>
      </c>
      <c r="B1814" s="12">
        <v>372.03</v>
      </c>
      <c r="C1814" s="8">
        <v>37102</v>
      </c>
      <c r="D1814" s="24">
        <v>84.86</v>
      </c>
      <c r="E1814" s="15">
        <v>658.76825782434128</v>
      </c>
      <c r="F1814" s="15">
        <v>350.62813442306464</v>
      </c>
      <c r="G1814" s="103">
        <v>37102</v>
      </c>
      <c r="H1814" s="45">
        <f t="shared" si="57"/>
        <v>-1.6500000000000341</v>
      </c>
      <c r="I1814" s="45">
        <f t="shared" si="56"/>
        <v>-0.44155427103404893</v>
      </c>
    </row>
    <row r="1815" spans="1:9" ht="27.7" customHeight="1" thickBot="1" x14ac:dyDescent="0.3">
      <c r="A1815" s="8">
        <v>37103</v>
      </c>
      <c r="B1815" s="12">
        <v>371.71</v>
      </c>
      <c r="C1815" s="8">
        <v>37103</v>
      </c>
      <c r="D1815" s="24">
        <v>84.8</v>
      </c>
      <c r="E1815" s="15">
        <v>658.20162114852542</v>
      </c>
      <c r="F1815" s="15">
        <v>350.32654314543822</v>
      </c>
      <c r="G1815" s="103">
        <v>37103</v>
      </c>
      <c r="H1815" s="45">
        <f t="shared" si="57"/>
        <v>-0.31999999999999318</v>
      </c>
      <c r="I1815" s="45">
        <f t="shared" si="56"/>
        <v>-8.6014568717574721E-2</v>
      </c>
    </row>
    <row r="1816" spans="1:9" ht="27.7" customHeight="1" thickBot="1" x14ac:dyDescent="0.3">
      <c r="A1816" s="8">
        <v>37104</v>
      </c>
      <c r="B1816" s="12">
        <v>370.06</v>
      </c>
      <c r="C1816" s="8">
        <v>37104</v>
      </c>
      <c r="D1816" s="24">
        <v>84.35</v>
      </c>
      <c r="E1816" s="15">
        <v>655.27990078884966</v>
      </c>
      <c r="F1816" s="15">
        <v>348.57554862836076</v>
      </c>
      <c r="G1816" s="103">
        <v>37104</v>
      </c>
      <c r="H1816" s="45">
        <f t="shared" si="57"/>
        <v>-1.6499999999999773</v>
      </c>
      <c r="I1816" s="45">
        <f t="shared" si="56"/>
        <v>-0.44389443383282057</v>
      </c>
    </row>
    <row r="1817" spans="1:9" ht="27.7" customHeight="1" thickBot="1" x14ac:dyDescent="0.3">
      <c r="A1817" s="8">
        <v>37105</v>
      </c>
      <c r="B1817" s="12">
        <v>369.45</v>
      </c>
      <c r="C1817" s="8">
        <v>37105</v>
      </c>
      <c r="D1817" s="24">
        <v>83.71</v>
      </c>
      <c r="E1817" s="15">
        <v>654.19974962557558</v>
      </c>
      <c r="F1817" s="15">
        <v>347.97741278127819</v>
      </c>
      <c r="G1817" s="103">
        <v>37105</v>
      </c>
      <c r="H1817" s="45">
        <f t="shared" si="57"/>
        <v>-0.61000000000001364</v>
      </c>
      <c r="I1817" s="45">
        <f t="shared" si="56"/>
        <v>-0.1648381343565945</v>
      </c>
    </row>
    <row r="1818" spans="1:9" ht="27.7" customHeight="1" thickBot="1" x14ac:dyDescent="0.3">
      <c r="A1818" s="8">
        <v>37106</v>
      </c>
      <c r="B1818" s="12">
        <v>367.5</v>
      </c>
      <c r="C1818" s="8">
        <v>37106</v>
      </c>
      <c r="D1818" s="24">
        <v>83.02</v>
      </c>
      <c r="E1818" s="15">
        <v>650.74680738232246</v>
      </c>
      <c r="F1818" s="15">
        <v>346.13489155687245</v>
      </c>
      <c r="G1818" s="103">
        <v>37106</v>
      </c>
      <c r="H1818" s="45">
        <f t="shared" si="57"/>
        <v>-1.9499999999999886</v>
      </c>
      <c r="I1818" s="45">
        <f t="shared" si="56"/>
        <v>-0.52781161185545777</v>
      </c>
    </row>
    <row r="1819" spans="1:9" ht="27.7" customHeight="1" thickBot="1" x14ac:dyDescent="0.3">
      <c r="A1819" s="8">
        <v>37109</v>
      </c>
      <c r="B1819" s="12">
        <v>368.82</v>
      </c>
      <c r="C1819" s="8">
        <v>37109</v>
      </c>
      <c r="D1819" s="24">
        <v>83.78</v>
      </c>
      <c r="E1819" s="15">
        <v>653.084183670063</v>
      </c>
      <c r="F1819" s="15">
        <v>347.31351696036842</v>
      </c>
      <c r="G1819" s="103">
        <v>37109</v>
      </c>
      <c r="H1819" s="45">
        <f t="shared" si="57"/>
        <v>1.3199999999999932</v>
      </c>
      <c r="I1819" s="45">
        <f t="shared" si="56"/>
        <v>0.3591836734693859</v>
      </c>
    </row>
    <row r="1820" spans="1:9" ht="27.7" customHeight="1" thickBot="1" x14ac:dyDescent="0.3">
      <c r="A1820" s="8">
        <v>37110</v>
      </c>
      <c r="B1820" s="12">
        <v>367.67</v>
      </c>
      <c r="C1820" s="8">
        <v>37110</v>
      </c>
      <c r="D1820" s="24">
        <v>83.35</v>
      </c>
      <c r="E1820" s="15">
        <v>651.04783311634958</v>
      </c>
      <c r="F1820" s="15">
        <v>346.23057529640107</v>
      </c>
      <c r="G1820" s="103">
        <v>37110</v>
      </c>
      <c r="H1820" s="45">
        <f t="shared" si="57"/>
        <v>-1.1499999999999773</v>
      </c>
      <c r="I1820" s="45">
        <f t="shared" si="56"/>
        <v>-0.31180521663683569</v>
      </c>
    </row>
    <row r="1821" spans="1:9" ht="27.7" customHeight="1" thickBot="1" x14ac:dyDescent="0.3">
      <c r="A1821" s="8">
        <v>37111</v>
      </c>
      <c r="B1821" s="12">
        <v>367.42</v>
      </c>
      <c r="C1821" s="8">
        <v>37111</v>
      </c>
      <c r="D1821" s="24">
        <v>83.3</v>
      </c>
      <c r="E1821" s="15">
        <v>650.60514821336847</v>
      </c>
      <c r="F1821" s="15">
        <v>345.79043756387227</v>
      </c>
      <c r="G1821" s="103">
        <v>37111</v>
      </c>
      <c r="H1821" s="45">
        <f t="shared" si="57"/>
        <v>-0.25</v>
      </c>
      <c r="I1821" s="45">
        <f t="shared" si="56"/>
        <v>-6.799575706475916E-2</v>
      </c>
    </row>
    <row r="1822" spans="1:9" ht="27.7" customHeight="1" thickBot="1" x14ac:dyDescent="0.3">
      <c r="A1822" s="8">
        <v>37112</v>
      </c>
      <c r="B1822" s="12">
        <v>367.17</v>
      </c>
      <c r="C1822" s="8">
        <v>37112</v>
      </c>
      <c r="D1822" s="24">
        <v>83.43</v>
      </c>
      <c r="E1822" s="15">
        <v>650.16246331038724</v>
      </c>
      <c r="F1822" s="15">
        <v>345.55515475566648</v>
      </c>
      <c r="G1822" s="103">
        <v>37112</v>
      </c>
      <c r="H1822" s="45">
        <f t="shared" si="57"/>
        <v>-0.25</v>
      </c>
      <c r="I1822" s="45">
        <f t="shared" si="56"/>
        <v>-6.8042022753252399E-2</v>
      </c>
    </row>
    <row r="1823" spans="1:9" ht="27.7" customHeight="1" thickBot="1" x14ac:dyDescent="0.3">
      <c r="A1823" s="8">
        <v>37113</v>
      </c>
      <c r="B1823" s="12">
        <v>367.64</v>
      </c>
      <c r="C1823" s="8">
        <v>37113</v>
      </c>
      <c r="D1823" s="24">
        <v>83.6</v>
      </c>
      <c r="E1823" s="15">
        <v>650.99471092799183</v>
      </c>
      <c r="F1823" s="15">
        <v>345.90977281459823</v>
      </c>
      <c r="G1823" s="103">
        <v>37113</v>
      </c>
      <c r="H1823" s="45">
        <f t="shared" si="57"/>
        <v>0.46999999999997044</v>
      </c>
      <c r="I1823" s="45">
        <f t="shared" si="56"/>
        <v>0.12800610071628141</v>
      </c>
    </row>
    <row r="1824" spans="1:9" ht="27.7" customHeight="1" thickBot="1" x14ac:dyDescent="0.3">
      <c r="A1824" s="8">
        <v>37116</v>
      </c>
      <c r="B1824" s="12">
        <v>367.99</v>
      </c>
      <c r="C1824" s="8">
        <v>37116</v>
      </c>
      <c r="D1824" s="24">
        <v>83.62</v>
      </c>
      <c r="E1824" s="15">
        <v>651.61446979216555</v>
      </c>
      <c r="F1824" s="15">
        <v>345.99816469121595</v>
      </c>
      <c r="G1824" s="103">
        <v>37116</v>
      </c>
      <c r="H1824" s="45">
        <f t="shared" si="57"/>
        <v>0.35000000000002274</v>
      </c>
      <c r="I1824" s="45">
        <f t="shared" si="56"/>
        <v>9.5201827875101397E-2</v>
      </c>
    </row>
    <row r="1825" spans="1:9" ht="27.7" customHeight="1" thickBot="1" x14ac:dyDescent="0.3">
      <c r="A1825" s="8">
        <v>37117</v>
      </c>
      <c r="B1825" s="12">
        <v>367.32</v>
      </c>
      <c r="C1825" s="8">
        <v>37117</v>
      </c>
      <c r="D1825" s="24">
        <v>83.44</v>
      </c>
      <c r="E1825" s="15">
        <v>650.42807425217597</v>
      </c>
      <c r="F1825" s="15">
        <v>345.32038228549783</v>
      </c>
      <c r="G1825" s="103">
        <v>37117</v>
      </c>
      <c r="H1825" s="45">
        <f t="shared" si="57"/>
        <v>-0.67000000000001592</v>
      </c>
      <c r="I1825" s="45">
        <f t="shared" si="56"/>
        <v>-0.18207016495013884</v>
      </c>
    </row>
    <row r="1826" spans="1:9" ht="27.7" customHeight="1" thickBot="1" x14ac:dyDescent="0.3">
      <c r="A1826" s="8">
        <v>37118</v>
      </c>
      <c r="B1826" s="12">
        <v>362.65</v>
      </c>
      <c r="C1826" s="8">
        <v>37118</v>
      </c>
      <c r="D1826" s="24">
        <v>82.38</v>
      </c>
      <c r="E1826" s="15">
        <v>642.15872026448767</v>
      </c>
      <c r="F1826" s="15">
        <v>340.99917855914384</v>
      </c>
      <c r="G1826" s="103">
        <v>37118</v>
      </c>
      <c r="H1826" s="45">
        <f t="shared" si="57"/>
        <v>-4.6700000000000159</v>
      </c>
      <c r="I1826" s="45">
        <f t="shared" si="56"/>
        <v>-1.2713710116519699</v>
      </c>
    </row>
    <row r="1827" spans="1:9" ht="27.7" customHeight="1" thickBot="1" x14ac:dyDescent="0.3">
      <c r="A1827" s="8">
        <v>37119</v>
      </c>
      <c r="B1827" s="12">
        <v>365</v>
      </c>
      <c r="C1827" s="8">
        <v>37119</v>
      </c>
      <c r="D1827" s="24">
        <v>83.33</v>
      </c>
      <c r="E1827" s="15">
        <v>646.31995835251075</v>
      </c>
      <c r="F1827" s="15">
        <v>343.00727007040604</v>
      </c>
      <c r="G1827" s="103">
        <v>37119</v>
      </c>
      <c r="H1827" s="45">
        <f t="shared" si="57"/>
        <v>2.3500000000000227</v>
      </c>
      <c r="I1827" s="45">
        <f t="shared" si="56"/>
        <v>0.64800772094306436</v>
      </c>
    </row>
    <row r="1828" spans="1:9" ht="27.7" customHeight="1" thickBot="1" x14ac:dyDescent="0.3">
      <c r="A1828" s="8">
        <v>37120</v>
      </c>
      <c r="B1828" s="12">
        <v>366.19</v>
      </c>
      <c r="C1828" s="8">
        <v>37120</v>
      </c>
      <c r="D1828" s="24">
        <v>83.4</v>
      </c>
      <c r="E1828" s="15">
        <v>648.42713849070105</v>
      </c>
      <c r="F1828" s="15">
        <v>343.98621180157915</v>
      </c>
      <c r="G1828" s="103">
        <v>37120</v>
      </c>
      <c r="H1828" s="45">
        <f t="shared" si="57"/>
        <v>1.1899999999999977</v>
      </c>
      <c r="I1828" s="45">
        <f t="shared" si="56"/>
        <v>0.32602739726027335</v>
      </c>
    </row>
    <row r="1829" spans="1:9" ht="27.7" customHeight="1" thickBot="1" x14ac:dyDescent="0.3">
      <c r="A1829" s="8">
        <v>37123</v>
      </c>
      <c r="B1829" s="12">
        <v>367.47</v>
      </c>
      <c r="C1829" s="8">
        <v>37123</v>
      </c>
      <c r="D1829" s="24">
        <v>83.75</v>
      </c>
      <c r="E1829" s="15">
        <v>650.69368519396471</v>
      </c>
      <c r="F1829" s="15">
        <v>345.23869690497799</v>
      </c>
      <c r="G1829" s="103">
        <v>37123</v>
      </c>
      <c r="H1829" s="45">
        <f t="shared" si="57"/>
        <v>1.2800000000000296</v>
      </c>
      <c r="I1829" s="45">
        <f t="shared" si="56"/>
        <v>0.34954531800432276</v>
      </c>
    </row>
    <row r="1830" spans="1:9" ht="27.7" customHeight="1" thickBot="1" x14ac:dyDescent="0.3">
      <c r="A1830" s="8">
        <v>37124</v>
      </c>
      <c r="B1830" s="12">
        <v>367.77</v>
      </c>
      <c r="C1830" s="8">
        <v>37124</v>
      </c>
      <c r="D1830" s="24">
        <v>83.75</v>
      </c>
      <c r="E1830" s="15">
        <v>651.22490707754207</v>
      </c>
      <c r="F1830" s="15">
        <v>345.37716725793422</v>
      </c>
      <c r="G1830" s="103">
        <v>37124</v>
      </c>
      <c r="H1830" s="45">
        <f t="shared" si="57"/>
        <v>0.29999999999995453</v>
      </c>
      <c r="I1830" s="45">
        <f t="shared" si="56"/>
        <v>8.1639317495293351E-2</v>
      </c>
    </row>
    <row r="1831" spans="1:9" ht="27.7" customHeight="1" thickBot="1" x14ac:dyDescent="0.3">
      <c r="A1831" s="8">
        <v>37125</v>
      </c>
      <c r="B1831" s="12">
        <v>366.25</v>
      </c>
      <c r="C1831" s="8">
        <v>37125</v>
      </c>
      <c r="D1831" s="24">
        <v>83.53</v>
      </c>
      <c r="E1831" s="15">
        <v>648.53338286741655</v>
      </c>
      <c r="F1831" s="15">
        <v>343.8476329756827</v>
      </c>
      <c r="G1831" s="103">
        <v>37125</v>
      </c>
      <c r="H1831" s="45">
        <f t="shared" si="57"/>
        <v>-1.5199999999999818</v>
      </c>
      <c r="I1831" s="45">
        <f t="shared" si="56"/>
        <v>-0.41330179188079014</v>
      </c>
    </row>
    <row r="1832" spans="1:9" ht="27.7" customHeight="1" thickBot="1" x14ac:dyDescent="0.3">
      <c r="A1832" s="8">
        <v>37127</v>
      </c>
      <c r="B1832" s="12">
        <v>366.93</v>
      </c>
      <c r="C1832" s="8">
        <v>37127</v>
      </c>
      <c r="D1832" s="24">
        <v>83.43</v>
      </c>
      <c r="E1832" s="15">
        <v>649.73748580352537</v>
      </c>
      <c r="F1832" s="15">
        <v>344.48603950243626</v>
      </c>
      <c r="G1832" s="103">
        <v>37127</v>
      </c>
      <c r="H1832" s="45">
        <f t="shared" si="57"/>
        <v>0.68000000000000682</v>
      </c>
      <c r="I1832" s="45">
        <f t="shared" si="56"/>
        <v>0.18566552901024075</v>
      </c>
    </row>
    <row r="1833" spans="1:9" ht="27.7" customHeight="1" thickBot="1" x14ac:dyDescent="0.3">
      <c r="A1833" s="8">
        <v>37130</v>
      </c>
      <c r="B1833" s="12">
        <v>359.6</v>
      </c>
      <c r="C1833" s="8">
        <v>37130</v>
      </c>
      <c r="D1833" s="24">
        <v>80.8</v>
      </c>
      <c r="E1833" s="15">
        <v>636.75796444811749</v>
      </c>
      <c r="F1833" s="15">
        <v>337.39728598427996</v>
      </c>
      <c r="G1833" s="103">
        <v>37130</v>
      </c>
      <c r="H1833" s="45">
        <f t="shared" si="57"/>
        <v>-7.3299999999999841</v>
      </c>
      <c r="I1833" s="45">
        <f t="shared" si="56"/>
        <v>-1.9976562287084685</v>
      </c>
    </row>
    <row r="1834" spans="1:9" ht="27.7" customHeight="1" thickBot="1" x14ac:dyDescent="0.3">
      <c r="A1834" s="8">
        <v>37131</v>
      </c>
      <c r="B1834" s="12">
        <v>362.74</v>
      </c>
      <c r="C1834" s="8">
        <v>37131</v>
      </c>
      <c r="D1834" s="24">
        <v>81.78</v>
      </c>
      <c r="E1834" s="15">
        <v>642.31808682956103</v>
      </c>
      <c r="F1834" s="15">
        <v>340.3319421399151</v>
      </c>
      <c r="G1834" s="103">
        <v>37131</v>
      </c>
      <c r="H1834" s="45">
        <f t="shared" si="57"/>
        <v>3.1399999999999864</v>
      </c>
      <c r="I1834" s="45">
        <f t="shared" si="56"/>
        <v>0.8731924360400406</v>
      </c>
    </row>
    <row r="1835" spans="1:9" ht="27.7" customHeight="1" thickBot="1" x14ac:dyDescent="0.3">
      <c r="A1835" s="8">
        <v>37132</v>
      </c>
      <c r="B1835" s="12">
        <v>366.58</v>
      </c>
      <c r="C1835" s="8">
        <v>37132</v>
      </c>
      <c r="D1835" s="24">
        <v>83.09</v>
      </c>
      <c r="E1835" s="15">
        <v>649.11772693935177</v>
      </c>
      <c r="F1835" s="15">
        <v>343.45546874429061</v>
      </c>
      <c r="G1835" s="103">
        <v>37132</v>
      </c>
      <c r="H1835" s="45">
        <f t="shared" si="57"/>
        <v>3.839999999999975</v>
      </c>
      <c r="I1835" s="45">
        <f t="shared" si="56"/>
        <v>1.0586094723493342</v>
      </c>
    </row>
    <row r="1836" spans="1:9" ht="27.7" customHeight="1" thickBot="1" x14ac:dyDescent="0.3">
      <c r="A1836" s="8">
        <v>37133</v>
      </c>
      <c r="B1836" s="12">
        <v>365.5</v>
      </c>
      <c r="C1836" s="8">
        <v>37133</v>
      </c>
      <c r="D1836" s="24">
        <v>83.06</v>
      </c>
      <c r="E1836" s="15">
        <v>647.20532815847321</v>
      </c>
      <c r="F1836" s="15">
        <v>342.40095573624512</v>
      </c>
      <c r="G1836" s="103">
        <v>37133</v>
      </c>
      <c r="H1836" s="45">
        <f t="shared" si="57"/>
        <v>-1.0799999999999841</v>
      </c>
      <c r="I1836" s="45">
        <f t="shared" si="56"/>
        <v>-0.29461509083964865</v>
      </c>
    </row>
    <row r="1837" spans="1:9" ht="27.7" customHeight="1" thickBot="1" x14ac:dyDescent="0.3">
      <c r="A1837" s="8">
        <v>37134</v>
      </c>
      <c r="B1837" s="12">
        <v>365.73</v>
      </c>
      <c r="C1837" s="8">
        <v>37134</v>
      </c>
      <c r="D1837" s="24">
        <v>83.06</v>
      </c>
      <c r="E1837" s="15">
        <v>647.61259826921594</v>
      </c>
      <c r="F1837" s="15">
        <v>342.63256356052472</v>
      </c>
      <c r="G1837" s="103">
        <v>37134</v>
      </c>
      <c r="H1837" s="45">
        <f t="shared" si="57"/>
        <v>0.23000000000001819</v>
      </c>
      <c r="I1837" s="45">
        <f t="shared" si="56"/>
        <v>6.2927496580032341E-2</v>
      </c>
    </row>
    <row r="1838" spans="1:9" ht="27.7" customHeight="1" thickBot="1" x14ac:dyDescent="0.3">
      <c r="A1838" s="8">
        <v>37137</v>
      </c>
      <c r="B1838" s="12">
        <v>365.36</v>
      </c>
      <c r="C1838" s="8">
        <v>37137</v>
      </c>
      <c r="D1838" s="24">
        <v>82.76</v>
      </c>
      <c r="E1838" s="15">
        <v>646.95742461280383</v>
      </c>
      <c r="F1838" s="15">
        <v>341.76831773211086</v>
      </c>
      <c r="G1838" s="103">
        <v>37137</v>
      </c>
      <c r="H1838" s="45">
        <f t="shared" si="57"/>
        <v>-0.37000000000000455</v>
      </c>
      <c r="I1838" s="45">
        <f t="shared" si="56"/>
        <v>-0.10116752795778429</v>
      </c>
    </row>
    <row r="1839" spans="1:9" ht="27.7" customHeight="1" thickBot="1" x14ac:dyDescent="0.3">
      <c r="A1839" s="8">
        <v>37138</v>
      </c>
      <c r="B1839" s="12">
        <v>363.98</v>
      </c>
      <c r="C1839" s="8">
        <v>37138</v>
      </c>
      <c r="D1839" s="24">
        <v>82.71</v>
      </c>
      <c r="E1839" s="15">
        <v>645.34312473555428</v>
      </c>
      <c r="F1839" s="15">
        <v>340.84566117146198</v>
      </c>
      <c r="G1839" s="103">
        <v>37138</v>
      </c>
      <c r="H1839" s="45">
        <f t="shared" si="57"/>
        <v>-1.3799999999999955</v>
      </c>
      <c r="I1839" s="45">
        <f t="shared" si="56"/>
        <v>-0.37770965622947106</v>
      </c>
    </row>
    <row r="1840" spans="1:9" ht="27.7" customHeight="1" thickBot="1" x14ac:dyDescent="0.3">
      <c r="A1840" s="8">
        <v>37139</v>
      </c>
      <c r="B1840" s="12">
        <v>364.53</v>
      </c>
      <c r="C1840" s="8">
        <v>37139</v>
      </c>
      <c r="D1840" s="24">
        <v>82.88</v>
      </c>
      <c r="E1840" s="15">
        <v>646.31828468556387</v>
      </c>
      <c r="F1840" s="15">
        <v>340.79621356047477</v>
      </c>
      <c r="G1840" s="103">
        <v>37139</v>
      </c>
      <c r="H1840" s="45">
        <f t="shared" si="57"/>
        <v>0.54999999999995453</v>
      </c>
      <c r="I1840" s="45">
        <f t="shared" si="56"/>
        <v>0.15110720369249805</v>
      </c>
    </row>
    <row r="1841" spans="1:9" ht="27.7" customHeight="1" thickBot="1" x14ac:dyDescent="0.3">
      <c r="A1841" s="8">
        <v>37140</v>
      </c>
      <c r="B1841" s="12">
        <v>365.31</v>
      </c>
      <c r="C1841" s="8">
        <v>37140</v>
      </c>
      <c r="D1841" s="24">
        <v>82.88</v>
      </c>
      <c r="E1841" s="15">
        <v>647.7012387964869</v>
      </c>
      <c r="F1841" s="15">
        <v>341.52542939065933</v>
      </c>
      <c r="G1841" s="103">
        <v>37140</v>
      </c>
      <c r="H1841" s="45">
        <f t="shared" si="57"/>
        <v>0.78000000000002956</v>
      </c>
      <c r="I1841" s="45">
        <f t="shared" si="56"/>
        <v>0.21397415850548093</v>
      </c>
    </row>
    <row r="1842" spans="1:9" ht="27.7" customHeight="1" thickBot="1" x14ac:dyDescent="0.3">
      <c r="A1842" s="8">
        <v>37141</v>
      </c>
      <c r="B1842" s="12">
        <v>365.51</v>
      </c>
      <c r="C1842" s="8">
        <v>37141</v>
      </c>
      <c r="D1842" s="24">
        <v>83.02</v>
      </c>
      <c r="E1842" s="15">
        <v>648.05584241467227</v>
      </c>
      <c r="F1842" s="15">
        <v>341.71240780865537</v>
      </c>
      <c r="G1842" s="103">
        <v>37141</v>
      </c>
      <c r="H1842" s="45">
        <f t="shared" si="57"/>
        <v>0.19999999999998863</v>
      </c>
      <c r="I1842" s="45">
        <f t="shared" si="56"/>
        <v>5.4748022227693906E-2</v>
      </c>
    </row>
    <row r="1843" spans="1:9" ht="27.7" customHeight="1" thickBot="1" x14ac:dyDescent="0.3">
      <c r="A1843" s="8">
        <v>37144</v>
      </c>
      <c r="B1843" s="12">
        <v>364.7</v>
      </c>
      <c r="C1843" s="8">
        <v>37144</v>
      </c>
      <c r="D1843" s="24">
        <v>83.02</v>
      </c>
      <c r="E1843" s="15">
        <v>646.61969776102148</v>
      </c>
      <c r="F1843" s="15">
        <v>340.95514521577144</v>
      </c>
      <c r="G1843" s="103">
        <v>37144</v>
      </c>
      <c r="H1843" s="45">
        <f t="shared" si="57"/>
        <v>-0.81000000000000227</v>
      </c>
      <c r="I1843" s="45">
        <f t="shared" si="56"/>
        <v>-0.22160816393532387</v>
      </c>
    </row>
    <row r="1844" spans="1:9" ht="27.7" customHeight="1" thickBot="1" x14ac:dyDescent="0.3">
      <c r="A1844" s="8">
        <v>37145</v>
      </c>
      <c r="B1844" s="12">
        <v>366.83</v>
      </c>
      <c r="C1844" s="8">
        <v>37145</v>
      </c>
      <c r="D1844" s="24">
        <v>83.65</v>
      </c>
      <c r="E1844" s="15">
        <v>650.50919686979535</v>
      </c>
      <c r="F1844" s="15">
        <v>342.96576967015454</v>
      </c>
      <c r="G1844" s="103">
        <v>37145</v>
      </c>
      <c r="H1844" s="45">
        <f t="shared" si="57"/>
        <v>2.1299999999999955</v>
      </c>
      <c r="I1844" s="45">
        <f t="shared" si="56"/>
        <v>0.58404167809158092</v>
      </c>
    </row>
    <row r="1845" spans="1:9" ht="27.7" customHeight="1" thickBot="1" x14ac:dyDescent="0.3">
      <c r="A1845" s="8">
        <v>37146</v>
      </c>
      <c r="B1845" s="12">
        <v>365.39</v>
      </c>
      <c r="C1845" s="8">
        <v>37146</v>
      </c>
      <c r="D1845" s="24">
        <v>83.54</v>
      </c>
      <c r="E1845" s="15">
        <v>647.95560735014726</v>
      </c>
      <c r="F1845" s="15">
        <v>341.75814052147939</v>
      </c>
      <c r="G1845" s="103">
        <v>37146</v>
      </c>
      <c r="H1845" s="45">
        <f t="shared" si="57"/>
        <v>-1.4399999999999977</v>
      </c>
      <c r="I1845" s="45">
        <f t="shared" si="56"/>
        <v>-0.39255240847258893</v>
      </c>
    </row>
    <row r="1846" spans="1:9" ht="27.7" customHeight="1" thickBot="1" x14ac:dyDescent="0.3">
      <c r="A1846" s="8">
        <v>37147</v>
      </c>
      <c r="B1846" s="12">
        <v>365.21</v>
      </c>
      <c r="C1846" s="8">
        <v>37147</v>
      </c>
      <c r="D1846" s="24">
        <v>83.39</v>
      </c>
      <c r="E1846" s="15">
        <v>647.63640866019125</v>
      </c>
      <c r="F1846" s="15">
        <v>341.45115923244322</v>
      </c>
      <c r="G1846" s="103">
        <v>37147</v>
      </c>
      <c r="H1846" s="45">
        <f t="shared" si="57"/>
        <v>-0.18000000000000682</v>
      </c>
      <c r="I1846" s="45">
        <f t="shared" si="56"/>
        <v>-4.9262431922057759E-2</v>
      </c>
    </row>
    <row r="1847" spans="1:9" ht="27.7" customHeight="1" thickBot="1" x14ac:dyDescent="0.3">
      <c r="A1847" s="8">
        <v>37148</v>
      </c>
      <c r="B1847" s="12">
        <v>364.19</v>
      </c>
      <c r="C1847" s="8">
        <v>37148</v>
      </c>
      <c r="D1847" s="24">
        <v>83.06</v>
      </c>
      <c r="E1847" s="15">
        <v>645.82761608377382</v>
      </c>
      <c r="F1847" s="15">
        <v>340.47467754262254</v>
      </c>
      <c r="G1847" s="103">
        <v>37148</v>
      </c>
      <c r="H1847" s="45">
        <f t="shared" si="57"/>
        <v>-1.0199999999999818</v>
      </c>
      <c r="I1847" s="45">
        <f t="shared" si="56"/>
        <v>-0.27929136661098597</v>
      </c>
    </row>
    <row r="1848" spans="1:9" ht="27.7" customHeight="1" thickBot="1" x14ac:dyDescent="0.3">
      <c r="A1848" s="8">
        <v>37151</v>
      </c>
      <c r="B1848" s="12">
        <v>361.33</v>
      </c>
      <c r="C1848" s="8">
        <v>37151</v>
      </c>
      <c r="D1848" s="24">
        <v>82.34</v>
      </c>
      <c r="E1848" s="15">
        <v>641.02030069388968</v>
      </c>
      <c r="F1848" s="15">
        <v>338.06614912816519</v>
      </c>
      <c r="G1848" s="103">
        <v>37151</v>
      </c>
      <c r="H1848" s="45">
        <f t="shared" si="57"/>
        <v>-2.8600000000000136</v>
      </c>
      <c r="I1848" s="45">
        <f t="shared" si="56"/>
        <v>-0.78530437409045106</v>
      </c>
    </row>
    <row r="1849" spans="1:9" ht="27.7" customHeight="1" thickBot="1" x14ac:dyDescent="0.3">
      <c r="A1849" s="8">
        <v>37152</v>
      </c>
      <c r="B1849" s="12">
        <v>361.19</v>
      </c>
      <c r="C1849" s="8">
        <v>37152</v>
      </c>
      <c r="D1849" s="24">
        <v>82.38</v>
      </c>
      <c r="E1849" s="15">
        <v>640.7719326035093</v>
      </c>
      <c r="F1849" s="15">
        <v>337.7017752013108</v>
      </c>
      <c r="G1849" s="103">
        <v>37152</v>
      </c>
      <c r="H1849" s="45">
        <f t="shared" si="57"/>
        <v>-0.13999999999998636</v>
      </c>
      <c r="I1849" s="45">
        <f t="shared" si="56"/>
        <v>-3.8745744886941678E-2</v>
      </c>
    </row>
    <row r="1850" spans="1:9" ht="27.7" customHeight="1" thickBot="1" x14ac:dyDescent="0.3">
      <c r="A1850" s="8">
        <v>37153</v>
      </c>
      <c r="B1850" s="12">
        <v>360.45</v>
      </c>
      <c r="C1850" s="8">
        <v>37153</v>
      </c>
      <c r="D1850" s="24">
        <v>82.07</v>
      </c>
      <c r="E1850" s="15">
        <v>639.45912984007009</v>
      </c>
      <c r="F1850" s="15">
        <v>336.75925779430929</v>
      </c>
      <c r="G1850" s="103">
        <v>37153</v>
      </c>
      <c r="H1850" s="45">
        <f t="shared" si="57"/>
        <v>-0.74000000000000909</v>
      </c>
      <c r="I1850" s="45">
        <f t="shared" si="56"/>
        <v>-0.20487831889033722</v>
      </c>
    </row>
    <row r="1851" spans="1:9" ht="27.7" customHeight="1" thickBot="1" x14ac:dyDescent="0.3">
      <c r="A1851" s="8">
        <v>37154</v>
      </c>
      <c r="B1851" s="12">
        <v>360.66</v>
      </c>
      <c r="C1851" s="8">
        <v>37154</v>
      </c>
      <c r="D1851" s="24">
        <v>82.02</v>
      </c>
      <c r="E1851" s="15">
        <v>639.83168197564078</v>
      </c>
      <c r="F1851" s="15">
        <v>336.91030848885362</v>
      </c>
      <c r="G1851" s="103">
        <v>37154</v>
      </c>
      <c r="H1851" s="45">
        <f t="shared" si="57"/>
        <v>0.21000000000003638</v>
      </c>
      <c r="I1851" s="45">
        <f t="shared" si="56"/>
        <v>5.8260507698720043E-2</v>
      </c>
    </row>
    <row r="1852" spans="1:9" ht="27.7" customHeight="1" thickBot="1" x14ac:dyDescent="0.3">
      <c r="A1852" s="8">
        <v>37155</v>
      </c>
      <c r="B1852" s="12">
        <v>358.63</v>
      </c>
      <c r="C1852" s="8">
        <v>37155</v>
      </c>
      <c r="D1852" s="24">
        <v>81.41</v>
      </c>
      <c r="E1852" s="15">
        <v>636.23034466512513</v>
      </c>
      <c r="F1852" s="15">
        <v>334.54221667421871</v>
      </c>
      <c r="G1852" s="103">
        <v>37155</v>
      </c>
      <c r="H1852" s="45">
        <f t="shared" si="57"/>
        <v>-2.0300000000000296</v>
      </c>
      <c r="I1852" s="45">
        <f t="shared" si="56"/>
        <v>-0.56285698441746501</v>
      </c>
    </row>
    <row r="1853" spans="1:9" ht="27.7" customHeight="1" thickBot="1" x14ac:dyDescent="0.3">
      <c r="A1853" s="8">
        <v>37158</v>
      </c>
      <c r="B1853" s="12">
        <v>358.06</v>
      </c>
      <c r="C1853" s="8">
        <v>37158</v>
      </c>
      <c r="D1853" s="24">
        <v>81.290000000000006</v>
      </c>
      <c r="E1853" s="15">
        <v>635.21913172571931</v>
      </c>
      <c r="F1853" s="15">
        <v>333.97587069691662</v>
      </c>
      <c r="G1853" s="103">
        <v>37158</v>
      </c>
      <c r="H1853" s="45">
        <f t="shared" si="57"/>
        <v>-0.56999999999999318</v>
      </c>
      <c r="I1853" s="45">
        <f t="shared" si="56"/>
        <v>-0.15893818141259605</v>
      </c>
    </row>
    <row r="1854" spans="1:9" ht="27.7" customHeight="1" thickBot="1" x14ac:dyDescent="0.3">
      <c r="A1854" s="8">
        <v>37159</v>
      </c>
      <c r="B1854" s="12">
        <v>356.74</v>
      </c>
      <c r="C1854" s="8">
        <v>37159</v>
      </c>
      <c r="D1854" s="24">
        <v>80.92</v>
      </c>
      <c r="E1854" s="15">
        <v>632.87737544498998</v>
      </c>
      <c r="F1854" s="15">
        <v>332.74465763396648</v>
      </c>
      <c r="G1854" s="103">
        <v>37159</v>
      </c>
      <c r="H1854" s="45">
        <f t="shared" si="57"/>
        <v>-1.3199999999999932</v>
      </c>
      <c r="I1854" s="45">
        <f t="shared" si="56"/>
        <v>-0.36865329832988697</v>
      </c>
    </row>
    <row r="1855" spans="1:9" ht="27.7" customHeight="1" thickBot="1" x14ac:dyDescent="0.3">
      <c r="A1855" s="8">
        <v>37160</v>
      </c>
      <c r="B1855" s="12">
        <v>357.9</v>
      </c>
      <c r="C1855" s="8">
        <v>37160</v>
      </c>
      <c r="D1855" s="24">
        <v>81.45</v>
      </c>
      <c r="E1855" s="15">
        <v>634.93528247957022</v>
      </c>
      <c r="F1855" s="15">
        <v>333.86124793715771</v>
      </c>
      <c r="G1855" s="103">
        <v>37160</v>
      </c>
      <c r="H1855" s="45">
        <f t="shared" si="57"/>
        <v>1.1599999999999682</v>
      </c>
      <c r="I1855" s="45">
        <f t="shared" si="56"/>
        <v>0.32516678813700967</v>
      </c>
    </row>
    <row r="1856" spans="1:9" ht="27.7" customHeight="1" thickBot="1" x14ac:dyDescent="0.3">
      <c r="A1856" s="8">
        <v>37161</v>
      </c>
      <c r="B1856" s="12">
        <v>357.71</v>
      </c>
      <c r="C1856" s="8">
        <v>37161</v>
      </c>
      <c r="D1856" s="24">
        <v>81.33</v>
      </c>
      <c r="E1856" s="15">
        <v>634.59821149976824</v>
      </c>
      <c r="F1856" s="15">
        <v>333.4096643397358</v>
      </c>
      <c r="G1856" s="103">
        <v>37161</v>
      </c>
      <c r="H1856" s="45">
        <f t="shared" si="57"/>
        <v>-0.18999999999999773</v>
      </c>
      <c r="I1856" s="45">
        <f t="shared" si="56"/>
        <v>-5.3087454596255301E-2</v>
      </c>
    </row>
    <row r="1857" spans="1:9" ht="27.7" customHeight="1" thickBot="1" x14ac:dyDescent="0.3">
      <c r="A1857" s="8">
        <v>37162</v>
      </c>
      <c r="B1857" s="12">
        <v>356.13</v>
      </c>
      <c r="C1857" s="8">
        <v>37162</v>
      </c>
      <c r="D1857" s="24">
        <v>80.569999999999993</v>
      </c>
      <c r="E1857" s="15">
        <v>631.79520019404674</v>
      </c>
      <c r="F1857" s="15">
        <v>331.64216416284637</v>
      </c>
      <c r="G1857" s="103">
        <v>37162</v>
      </c>
      <c r="H1857" s="45">
        <f t="shared" si="57"/>
        <v>-1.5799999999999841</v>
      </c>
      <c r="I1857" s="45">
        <f t="shared" si="56"/>
        <v>-0.44169858265074613</v>
      </c>
    </row>
    <row r="1858" spans="1:9" ht="27.7" customHeight="1" thickBot="1" x14ac:dyDescent="0.3">
      <c r="A1858" s="8">
        <v>37165</v>
      </c>
      <c r="B1858" s="12">
        <v>356.2</v>
      </c>
      <c r="C1858" s="8">
        <v>37165</v>
      </c>
      <c r="D1858" s="24">
        <v>80.33</v>
      </c>
      <c r="E1858" s="15">
        <v>631.91938423923693</v>
      </c>
      <c r="F1858" s="15">
        <v>331.21297675857357</v>
      </c>
      <c r="G1858" s="103">
        <v>37165</v>
      </c>
      <c r="H1858" s="45">
        <f t="shared" si="57"/>
        <v>6.9999999999993179E-2</v>
      </c>
      <c r="I1858" s="45">
        <f t="shared" si="56"/>
        <v>1.9655743689100381E-2</v>
      </c>
    </row>
    <row r="1859" spans="1:9" ht="27.7" customHeight="1" thickBot="1" x14ac:dyDescent="0.3">
      <c r="A1859" s="8">
        <v>37166</v>
      </c>
      <c r="B1859" s="12">
        <v>354.65</v>
      </c>
      <c r="C1859" s="8">
        <v>37166</v>
      </c>
      <c r="D1859" s="24">
        <v>79.59</v>
      </c>
      <c r="E1859" s="15">
        <v>629.16959466716833</v>
      </c>
      <c r="F1859" s="15">
        <v>329.8816970181507</v>
      </c>
      <c r="G1859" s="103">
        <v>37166</v>
      </c>
      <c r="H1859" s="45">
        <f t="shared" si="57"/>
        <v>-1.5500000000000114</v>
      </c>
      <c r="I1859" s="45">
        <f t="shared" si="56"/>
        <v>-0.43514879281302959</v>
      </c>
    </row>
    <row r="1860" spans="1:9" ht="27.7" customHeight="1" thickBot="1" x14ac:dyDescent="0.3">
      <c r="A1860" s="8">
        <v>37167</v>
      </c>
      <c r="B1860" s="12">
        <v>354.34</v>
      </c>
      <c r="C1860" s="8">
        <v>37167</v>
      </c>
      <c r="D1860" s="24">
        <v>79.44</v>
      </c>
      <c r="E1860" s="15">
        <v>628.61963675275467</v>
      </c>
      <c r="F1860" s="15">
        <v>329.58235438474719</v>
      </c>
      <c r="G1860" s="103">
        <v>37167</v>
      </c>
      <c r="H1860" s="45">
        <f t="shared" si="57"/>
        <v>-0.31000000000000227</v>
      </c>
      <c r="I1860" s="45">
        <f t="shared" si="56"/>
        <v>-8.7410122656140496E-2</v>
      </c>
    </row>
    <row r="1861" spans="1:9" ht="27.7" customHeight="1" thickBot="1" x14ac:dyDescent="0.3">
      <c r="A1861" s="8">
        <v>37168</v>
      </c>
      <c r="B1861" s="12">
        <v>355.08</v>
      </c>
      <c r="C1861" s="8">
        <v>37168</v>
      </c>
      <c r="D1861" s="24">
        <v>79.42</v>
      </c>
      <c r="E1861" s="15">
        <v>629.93243951619388</v>
      </c>
      <c r="F1861" s="15">
        <v>329.998798618845</v>
      </c>
      <c r="G1861" s="103">
        <v>37168</v>
      </c>
      <c r="H1861" s="45">
        <f t="shared" si="57"/>
        <v>0.74000000000000909</v>
      </c>
      <c r="I1861" s="45">
        <f t="shared" si="56"/>
        <v>0.20883896822261361</v>
      </c>
    </row>
    <row r="1862" spans="1:9" ht="27.7" customHeight="1" thickBot="1" x14ac:dyDescent="0.3">
      <c r="A1862" s="8">
        <v>37169</v>
      </c>
      <c r="B1862" s="12">
        <v>355.93</v>
      </c>
      <c r="C1862" s="8">
        <v>37169</v>
      </c>
      <c r="D1862" s="24">
        <v>79.33</v>
      </c>
      <c r="E1862" s="15">
        <v>631.44038863636058</v>
      </c>
      <c r="F1862" s="15">
        <v>330.79978236145138</v>
      </c>
      <c r="G1862" s="103">
        <v>37169</v>
      </c>
      <c r="H1862" s="45">
        <f t="shared" si="57"/>
        <v>0.85000000000002274</v>
      </c>
      <c r="I1862" s="45">
        <f t="shared" si="56"/>
        <v>0.23938267432691865</v>
      </c>
    </row>
    <row r="1863" spans="1:9" ht="27.7" customHeight="1" thickBot="1" x14ac:dyDescent="0.3">
      <c r="A1863" s="8">
        <v>37172</v>
      </c>
      <c r="B1863" s="12">
        <v>355.72</v>
      </c>
      <c r="C1863" s="8">
        <v>37172</v>
      </c>
      <c r="D1863" s="24">
        <v>79.27</v>
      </c>
      <c r="E1863" s="15">
        <v>631.10551545055171</v>
      </c>
      <c r="F1863" s="15">
        <v>330.4591564424079</v>
      </c>
      <c r="G1863" s="103">
        <v>37172</v>
      </c>
      <c r="H1863" s="45">
        <f t="shared" si="57"/>
        <v>-0.20999999999997954</v>
      </c>
      <c r="I1863" s="45">
        <f t="shared" ref="I1863:I1926" si="58">H1863/B1862*100</f>
        <v>-5.9000365240350502E-2</v>
      </c>
    </row>
    <row r="1864" spans="1:9" ht="27.7" customHeight="1" thickBot="1" x14ac:dyDescent="0.3">
      <c r="A1864" s="8">
        <v>37173</v>
      </c>
      <c r="B1864" s="12">
        <v>353.25</v>
      </c>
      <c r="C1864" s="8">
        <v>37173</v>
      </c>
      <c r="D1864" s="24">
        <v>79.02</v>
      </c>
      <c r="E1864" s="15">
        <v>629.13150111942002</v>
      </c>
      <c r="F1864" s="15">
        <v>329.42552403910798</v>
      </c>
      <c r="G1864" s="103">
        <v>37173</v>
      </c>
      <c r="H1864" s="45">
        <f t="shared" ref="H1864:H1927" si="59">B1864-B1863</f>
        <v>-2.4700000000000273</v>
      </c>
      <c r="I1864" s="45">
        <f t="shared" si="58"/>
        <v>-0.69436635556056081</v>
      </c>
    </row>
    <row r="1865" spans="1:9" ht="27.7" customHeight="1" thickBot="1" x14ac:dyDescent="0.3">
      <c r="A1865" s="8">
        <v>37174</v>
      </c>
      <c r="B1865" s="12">
        <v>351.66</v>
      </c>
      <c r="C1865" s="8">
        <v>37174</v>
      </c>
      <c r="D1865" s="24">
        <v>79.099999999999994</v>
      </c>
      <c r="E1865" s="15">
        <v>626.6327073030252</v>
      </c>
      <c r="F1865" s="15">
        <v>328.00785030546177</v>
      </c>
      <c r="G1865" s="103">
        <v>37174</v>
      </c>
      <c r="H1865" s="45">
        <f t="shared" si="59"/>
        <v>-1.589999999999975</v>
      </c>
      <c r="I1865" s="45">
        <f t="shared" si="58"/>
        <v>-0.45010615711251944</v>
      </c>
    </row>
    <row r="1866" spans="1:9" ht="27.7" customHeight="1" thickBot="1" x14ac:dyDescent="0.3">
      <c r="A1866" s="8">
        <v>37175</v>
      </c>
      <c r="B1866" s="12">
        <v>349.36</v>
      </c>
      <c r="C1866" s="8">
        <v>37175</v>
      </c>
      <c r="D1866" s="24">
        <v>78.38</v>
      </c>
      <c r="E1866" s="15">
        <v>622.53427351244056</v>
      </c>
      <c r="F1866" s="15">
        <v>325.66193281316907</v>
      </c>
      <c r="G1866" s="103">
        <v>37175</v>
      </c>
      <c r="H1866" s="45">
        <f t="shared" si="59"/>
        <v>-2.3000000000000114</v>
      </c>
      <c r="I1866" s="45">
        <f t="shared" si="58"/>
        <v>-0.65404083489734721</v>
      </c>
    </row>
    <row r="1867" spans="1:9" ht="27.7" customHeight="1" thickBot="1" x14ac:dyDescent="0.3">
      <c r="A1867" s="8">
        <v>37176</v>
      </c>
      <c r="B1867" s="12">
        <v>348.85</v>
      </c>
      <c r="C1867" s="8">
        <v>37176</v>
      </c>
      <c r="D1867" s="24">
        <v>78.09</v>
      </c>
      <c r="E1867" s="15">
        <v>621.62549036757184</v>
      </c>
      <c r="F1867" s="15">
        <v>324.92377982012192</v>
      </c>
      <c r="G1867" s="103">
        <v>37176</v>
      </c>
      <c r="H1867" s="45">
        <f t="shared" si="59"/>
        <v>-0.50999999999999091</v>
      </c>
      <c r="I1867" s="45">
        <f t="shared" si="58"/>
        <v>-0.14598122280741668</v>
      </c>
    </row>
    <row r="1868" spans="1:9" ht="27.7" customHeight="1" thickBot="1" x14ac:dyDescent="0.3">
      <c r="A1868" s="8">
        <v>37179</v>
      </c>
      <c r="B1868" s="12">
        <v>348.36</v>
      </c>
      <c r="C1868" s="8">
        <v>37179</v>
      </c>
      <c r="D1868" s="24">
        <v>78.03</v>
      </c>
      <c r="E1868" s="15">
        <v>621.29307821328439</v>
      </c>
      <c r="F1868" s="15">
        <v>324.73923012384921</v>
      </c>
      <c r="G1868" s="103">
        <v>37179</v>
      </c>
      <c r="H1868" s="45">
        <f t="shared" si="59"/>
        <v>-0.49000000000000909</v>
      </c>
      <c r="I1868" s="45">
        <f t="shared" si="58"/>
        <v>-0.14046151641106752</v>
      </c>
    </row>
    <row r="1869" spans="1:9" ht="27.7" customHeight="1" thickBot="1" x14ac:dyDescent="0.3">
      <c r="A1869" s="8">
        <v>37180</v>
      </c>
      <c r="B1869" s="12">
        <v>348.68</v>
      </c>
      <c r="C1869" s="8">
        <v>37180</v>
      </c>
      <c r="D1869" s="24">
        <v>77.900000000000006</v>
      </c>
      <c r="E1869" s="15">
        <v>621.86379179988512</v>
      </c>
      <c r="F1869" s="15">
        <v>324.52176072734829</v>
      </c>
      <c r="G1869" s="103">
        <v>37180</v>
      </c>
      <c r="H1869" s="45">
        <f t="shared" si="59"/>
        <v>0.31999999999999318</v>
      </c>
      <c r="I1869" s="45">
        <f t="shared" si="58"/>
        <v>9.1858996440461929E-2</v>
      </c>
    </row>
    <row r="1870" spans="1:9" ht="27.7" customHeight="1" thickBot="1" x14ac:dyDescent="0.3">
      <c r="A1870" s="8">
        <v>37181</v>
      </c>
      <c r="B1870" s="12">
        <v>348.06</v>
      </c>
      <c r="C1870" s="8">
        <v>37181</v>
      </c>
      <c r="D1870" s="24">
        <v>77.77</v>
      </c>
      <c r="E1870" s="15">
        <v>620.75803422584613</v>
      </c>
      <c r="F1870" s="15">
        <v>322.2789415151147</v>
      </c>
      <c r="G1870" s="103">
        <v>37181</v>
      </c>
      <c r="H1870" s="45">
        <f t="shared" si="59"/>
        <v>-0.62000000000000455</v>
      </c>
      <c r="I1870" s="45">
        <f t="shared" si="58"/>
        <v>-0.17781346793621788</v>
      </c>
    </row>
    <row r="1871" spans="1:9" ht="27.7" customHeight="1" thickBot="1" x14ac:dyDescent="0.3">
      <c r="A1871" s="8">
        <v>37182</v>
      </c>
      <c r="B1871" s="12">
        <v>347.35</v>
      </c>
      <c r="C1871" s="8">
        <v>37182</v>
      </c>
      <c r="D1871" s="24">
        <v>77.5</v>
      </c>
      <c r="E1871" s="15">
        <v>621.57700602917168</v>
      </c>
      <c r="F1871" s="15">
        <v>322.74676333946337</v>
      </c>
      <c r="G1871" s="103">
        <v>37182</v>
      </c>
      <c r="H1871" s="45">
        <f t="shared" si="59"/>
        <v>-0.70999999999997954</v>
      </c>
      <c r="I1871" s="45">
        <f t="shared" si="58"/>
        <v>-0.20398781819225983</v>
      </c>
    </row>
    <row r="1872" spans="1:9" ht="27.7" customHeight="1" thickBot="1" x14ac:dyDescent="0.3">
      <c r="A1872" s="8">
        <v>37183</v>
      </c>
      <c r="B1872" s="12">
        <v>348.01</v>
      </c>
      <c r="C1872" s="8">
        <v>37183</v>
      </c>
      <c r="D1872" s="24">
        <v>77.790000000000006</v>
      </c>
      <c r="E1872" s="15">
        <v>622.75806497254075</v>
      </c>
      <c r="F1872" s="15">
        <v>323.29594305914742</v>
      </c>
      <c r="G1872" s="103">
        <v>37183</v>
      </c>
      <c r="H1872" s="45">
        <f t="shared" si="59"/>
        <v>0.65999999999996817</v>
      </c>
      <c r="I1872" s="45">
        <f t="shared" si="58"/>
        <v>0.19001007629191538</v>
      </c>
    </row>
    <row r="1873" spans="1:9" ht="27.7" customHeight="1" thickBot="1" x14ac:dyDescent="0.3">
      <c r="A1873" s="8">
        <v>37186</v>
      </c>
      <c r="B1873" s="12">
        <v>348.24</v>
      </c>
      <c r="C1873" s="8">
        <v>37186</v>
      </c>
      <c r="D1873" s="24">
        <v>77.83</v>
      </c>
      <c r="E1873" s="15">
        <v>623.16964611947253</v>
      </c>
      <c r="F1873" s="15">
        <v>323.21607850570848</v>
      </c>
      <c r="G1873" s="103">
        <v>37186</v>
      </c>
      <c r="H1873" s="45">
        <f t="shared" si="59"/>
        <v>0.23000000000001819</v>
      </c>
      <c r="I1873" s="45">
        <f t="shared" si="58"/>
        <v>6.6090054883485586E-2</v>
      </c>
    </row>
    <row r="1874" spans="1:9" ht="27.7" customHeight="1" thickBot="1" x14ac:dyDescent="0.3">
      <c r="A1874" s="8">
        <v>37187</v>
      </c>
      <c r="B1874" s="12">
        <v>348.18</v>
      </c>
      <c r="C1874" s="8">
        <v>37187</v>
      </c>
      <c r="D1874" s="24">
        <v>77.87</v>
      </c>
      <c r="E1874" s="15">
        <v>623.06227712462078</v>
      </c>
      <c r="F1874" s="15">
        <v>322.85999170641094</v>
      </c>
      <c r="G1874" s="103">
        <v>37187</v>
      </c>
      <c r="H1874" s="45">
        <f t="shared" si="59"/>
        <v>-6.0000000000002274E-2</v>
      </c>
      <c r="I1874" s="45">
        <f t="shared" si="58"/>
        <v>-1.7229496898691212E-2</v>
      </c>
    </row>
    <row r="1875" spans="1:9" ht="27.7" customHeight="1" thickBot="1" x14ac:dyDescent="0.3">
      <c r="A1875" s="8">
        <v>37188</v>
      </c>
      <c r="B1875" s="12">
        <v>348.19</v>
      </c>
      <c r="C1875" s="8">
        <v>37188</v>
      </c>
      <c r="D1875" s="24">
        <v>78.14</v>
      </c>
      <c r="E1875" s="15">
        <v>623.08017195709613</v>
      </c>
      <c r="F1875" s="15">
        <v>322.69375333705261</v>
      </c>
      <c r="G1875" s="103">
        <v>37188</v>
      </c>
      <c r="H1875" s="45">
        <f t="shared" si="59"/>
        <v>9.9999999999909051E-3</v>
      </c>
      <c r="I1875" s="45">
        <f t="shared" si="58"/>
        <v>2.8720776609773408E-3</v>
      </c>
    </row>
    <row r="1876" spans="1:9" ht="27.7" customHeight="1" thickBot="1" x14ac:dyDescent="0.3">
      <c r="A1876" s="8">
        <v>37189</v>
      </c>
      <c r="B1876" s="12">
        <v>348.52</v>
      </c>
      <c r="C1876" s="8">
        <v>37189</v>
      </c>
      <c r="D1876" s="24">
        <v>78.349999999999994</v>
      </c>
      <c r="E1876" s="15">
        <v>623.6707014287806</v>
      </c>
      <c r="F1876" s="15">
        <v>322.80178146446025</v>
      </c>
      <c r="G1876" s="103">
        <v>37189</v>
      </c>
      <c r="H1876" s="45">
        <f t="shared" si="59"/>
        <v>0.32999999999998408</v>
      </c>
      <c r="I1876" s="45">
        <f t="shared" si="58"/>
        <v>9.4775840776582923E-2</v>
      </c>
    </row>
    <row r="1877" spans="1:9" ht="27.7" customHeight="1" thickBot="1" x14ac:dyDescent="0.3">
      <c r="A1877" s="8">
        <v>37190</v>
      </c>
      <c r="B1877" s="12">
        <v>348.73</v>
      </c>
      <c r="C1877" s="8">
        <v>37190</v>
      </c>
      <c r="D1877" s="24">
        <v>78.14</v>
      </c>
      <c r="E1877" s="15">
        <v>624.04649291076169</v>
      </c>
      <c r="F1877" s="15">
        <v>322.9016638323277</v>
      </c>
      <c r="G1877" s="103">
        <v>37190</v>
      </c>
      <c r="H1877" s="45">
        <f t="shared" si="59"/>
        <v>0.21000000000003638</v>
      </c>
      <c r="I1877" s="45">
        <f t="shared" si="58"/>
        <v>6.0254791690587742E-2</v>
      </c>
    </row>
    <row r="1878" spans="1:9" ht="27.7" customHeight="1" thickBot="1" x14ac:dyDescent="0.3">
      <c r="A1878" s="8">
        <v>37193</v>
      </c>
      <c r="B1878" s="12">
        <v>348.66</v>
      </c>
      <c r="C1878" s="8">
        <v>37193</v>
      </c>
      <c r="D1878" s="24">
        <v>78.14</v>
      </c>
      <c r="E1878" s="15">
        <v>624.11601274851046</v>
      </c>
      <c r="F1878" s="15">
        <v>322.91106365689683</v>
      </c>
      <c r="G1878" s="103">
        <v>37193</v>
      </c>
      <c r="H1878" s="45">
        <f t="shared" si="59"/>
        <v>-6.9999999999993179E-2</v>
      </c>
      <c r="I1878" s="45">
        <f t="shared" si="58"/>
        <v>-2.007283571817543E-2</v>
      </c>
    </row>
    <row r="1879" spans="1:9" ht="27.7" customHeight="1" thickBot="1" x14ac:dyDescent="0.3">
      <c r="A1879" s="8">
        <v>37194</v>
      </c>
      <c r="B1879" s="12">
        <v>347.86</v>
      </c>
      <c r="C1879" s="8">
        <v>37194</v>
      </c>
      <c r="D1879" s="24">
        <v>77.86</v>
      </c>
      <c r="E1879" s="15">
        <v>622.68397921957444</v>
      </c>
      <c r="F1879" s="15">
        <v>322.18074844010226</v>
      </c>
      <c r="G1879" s="103">
        <v>37194</v>
      </c>
      <c r="H1879" s="45">
        <f t="shared" si="59"/>
        <v>-0.80000000000001137</v>
      </c>
      <c r="I1879" s="45">
        <f t="shared" si="58"/>
        <v>-0.2294498938794273</v>
      </c>
    </row>
    <row r="1880" spans="1:9" ht="27.7" customHeight="1" thickBot="1" x14ac:dyDescent="0.3">
      <c r="A1880" s="8">
        <v>37195</v>
      </c>
      <c r="B1880" s="12">
        <v>349.17</v>
      </c>
      <c r="C1880" s="8">
        <v>37195</v>
      </c>
      <c r="D1880" s="24">
        <v>78.180000000000007</v>
      </c>
      <c r="E1880" s="15">
        <v>625.02893412320702</v>
      </c>
      <c r="F1880" s="15">
        <v>323.3940433876574</v>
      </c>
      <c r="G1880" s="103">
        <v>37195</v>
      </c>
      <c r="H1880" s="45">
        <f t="shared" si="59"/>
        <v>1.3100000000000023</v>
      </c>
      <c r="I1880" s="45">
        <f t="shared" si="58"/>
        <v>0.37658828264244298</v>
      </c>
    </row>
    <row r="1881" spans="1:9" ht="27.7" customHeight="1" thickBot="1" x14ac:dyDescent="0.3">
      <c r="A1881" s="8">
        <v>37200</v>
      </c>
      <c r="B1881" s="12">
        <v>349.89</v>
      </c>
      <c r="C1881" s="8">
        <v>37200</v>
      </c>
      <c r="D1881" s="24">
        <v>78.14</v>
      </c>
      <c r="E1881" s="15">
        <v>626.31776429924935</v>
      </c>
      <c r="F1881" s="15">
        <v>324.0534264155682</v>
      </c>
      <c r="G1881" s="103">
        <v>37200</v>
      </c>
      <c r="H1881" s="45">
        <f t="shared" si="59"/>
        <v>0.71999999999997044</v>
      </c>
      <c r="I1881" s="45">
        <f t="shared" si="58"/>
        <v>0.20620328206889779</v>
      </c>
    </row>
    <row r="1882" spans="1:9" ht="27.7" customHeight="1" thickBot="1" x14ac:dyDescent="0.3">
      <c r="A1882" s="8">
        <v>37201</v>
      </c>
      <c r="B1882" s="12">
        <v>347.39</v>
      </c>
      <c r="C1882" s="8">
        <v>37201</v>
      </c>
      <c r="D1882" s="24">
        <v>77.349999999999994</v>
      </c>
      <c r="E1882" s="15">
        <v>621.84265952132444</v>
      </c>
      <c r="F1882" s="15">
        <v>321.70414884635881</v>
      </c>
      <c r="G1882" s="103">
        <v>37201</v>
      </c>
      <c r="H1882" s="45">
        <f t="shared" si="59"/>
        <v>-2.5</v>
      </c>
      <c r="I1882" s="45">
        <f t="shared" si="58"/>
        <v>-0.71451027465774963</v>
      </c>
    </row>
    <row r="1883" spans="1:9" ht="27.7" customHeight="1" thickBot="1" x14ac:dyDescent="0.3">
      <c r="A1883" s="8">
        <v>37202</v>
      </c>
      <c r="B1883" s="12">
        <v>346.93</v>
      </c>
      <c r="C1883" s="8">
        <v>37202</v>
      </c>
      <c r="D1883" s="24">
        <v>77.290000000000006</v>
      </c>
      <c r="E1883" s="15">
        <v>621.3750955233387</v>
      </c>
      <c r="F1883" s="15">
        <v>321.20750211694372</v>
      </c>
      <c r="G1883" s="103">
        <v>37202</v>
      </c>
      <c r="H1883" s="45">
        <f t="shared" si="59"/>
        <v>-0.45999999999997954</v>
      </c>
      <c r="I1883" s="45">
        <f t="shared" si="58"/>
        <v>-0.13241601658078228</v>
      </c>
    </row>
    <row r="1884" spans="1:9" ht="27.7" customHeight="1" thickBot="1" x14ac:dyDescent="0.3">
      <c r="A1884" s="8">
        <v>37203</v>
      </c>
      <c r="B1884" s="12">
        <v>347.99</v>
      </c>
      <c r="C1884" s="8">
        <v>37203</v>
      </c>
      <c r="D1884" s="24">
        <v>77.48</v>
      </c>
      <c r="E1884" s="15">
        <v>623.27362721922759</v>
      </c>
      <c r="F1884" s="15">
        <v>322.10417478577915</v>
      </c>
      <c r="G1884" s="103">
        <v>37203</v>
      </c>
      <c r="H1884" s="45">
        <f t="shared" si="59"/>
        <v>1.0600000000000023</v>
      </c>
      <c r="I1884" s="45">
        <f t="shared" si="58"/>
        <v>0.30553714005707266</v>
      </c>
    </row>
    <row r="1885" spans="1:9" ht="27.7" customHeight="1" thickBot="1" x14ac:dyDescent="0.3">
      <c r="A1885" s="8">
        <v>37204</v>
      </c>
      <c r="B1885" s="12">
        <v>349.23</v>
      </c>
      <c r="C1885" s="8">
        <v>37204</v>
      </c>
      <c r="D1885" s="24">
        <v>77.86</v>
      </c>
      <c r="E1885" s="15">
        <v>625.49455108989014</v>
      </c>
      <c r="F1885" s="15">
        <v>323.12340104412306</v>
      </c>
      <c r="G1885" s="103">
        <v>37204</v>
      </c>
      <c r="H1885" s="45">
        <f t="shared" si="59"/>
        <v>1.2400000000000091</v>
      </c>
      <c r="I1885" s="45">
        <f t="shared" si="58"/>
        <v>0.35633207850800569</v>
      </c>
    </row>
    <row r="1886" spans="1:9" ht="27.7" customHeight="1" thickBot="1" x14ac:dyDescent="0.3">
      <c r="A1886" s="8">
        <v>37207</v>
      </c>
      <c r="B1886" s="12">
        <v>348.53</v>
      </c>
      <c r="C1886" s="8">
        <v>37207</v>
      </c>
      <c r="D1886" s="24">
        <v>77.739999999999995</v>
      </c>
      <c r="E1886" s="15">
        <v>624.24080374354833</v>
      </c>
      <c r="F1886" s="15">
        <v>322.47572936433926</v>
      </c>
      <c r="G1886" s="103">
        <v>37207</v>
      </c>
      <c r="H1886" s="45">
        <f t="shared" si="59"/>
        <v>-0.70000000000004547</v>
      </c>
      <c r="I1886" s="45">
        <f t="shared" si="58"/>
        <v>-0.20044097013430848</v>
      </c>
    </row>
    <row r="1887" spans="1:9" ht="27.7" customHeight="1" thickBot="1" x14ac:dyDescent="0.3">
      <c r="A1887" s="8">
        <v>37208</v>
      </c>
      <c r="B1887" s="12">
        <v>347.59</v>
      </c>
      <c r="C1887" s="8">
        <v>37208</v>
      </c>
      <c r="D1887" s="24">
        <v>77.349999999999994</v>
      </c>
      <c r="E1887" s="15">
        <v>622.55720016417513</v>
      </c>
      <c r="F1887" s="15">
        <v>321.6059988229153</v>
      </c>
      <c r="G1887" s="103">
        <v>37208</v>
      </c>
      <c r="H1887" s="45">
        <f t="shared" si="59"/>
        <v>-0.93999999999999773</v>
      </c>
      <c r="I1887" s="45">
        <f t="shared" si="58"/>
        <v>-0.26970418615327169</v>
      </c>
    </row>
    <row r="1888" spans="1:9" ht="27.7" customHeight="1" thickBot="1" x14ac:dyDescent="0.3">
      <c r="A1888" s="8">
        <v>37210</v>
      </c>
      <c r="B1888" s="12">
        <v>347.49</v>
      </c>
      <c r="C1888" s="8">
        <v>37210</v>
      </c>
      <c r="D1888" s="24">
        <v>77.47</v>
      </c>
      <c r="E1888" s="15">
        <v>622.37809340041213</v>
      </c>
      <c r="F1888" s="15">
        <v>321.3392374348287</v>
      </c>
      <c r="G1888" s="103">
        <v>37210</v>
      </c>
      <c r="H1888" s="45">
        <f t="shared" si="59"/>
        <v>-9.9999999999965894E-2</v>
      </c>
      <c r="I1888" s="45">
        <f t="shared" si="58"/>
        <v>-2.8769527316656378E-2</v>
      </c>
    </row>
    <row r="1889" spans="1:9" ht="27.7" customHeight="1" thickBot="1" x14ac:dyDescent="0.3">
      <c r="A1889" s="8">
        <v>37211</v>
      </c>
      <c r="B1889" s="12">
        <v>345.09</v>
      </c>
      <c r="C1889" s="8">
        <v>37211</v>
      </c>
      <c r="D1889" s="24">
        <v>77.64</v>
      </c>
      <c r="E1889" s="15">
        <v>622.22192671726873</v>
      </c>
      <c r="F1889" s="15">
        <v>321.21640700259996</v>
      </c>
      <c r="G1889" s="103">
        <v>37211</v>
      </c>
      <c r="H1889" s="45">
        <f t="shared" si="59"/>
        <v>-2.4000000000000341</v>
      </c>
      <c r="I1889" s="45">
        <f t="shared" si="58"/>
        <v>-0.69066735733403384</v>
      </c>
    </row>
    <row r="1890" spans="1:9" ht="27.7" customHeight="1" thickBot="1" x14ac:dyDescent="0.3">
      <c r="A1890" s="8">
        <v>37214</v>
      </c>
      <c r="B1890" s="12">
        <v>346.1</v>
      </c>
      <c r="C1890" s="8">
        <v>37214</v>
      </c>
      <c r="D1890" s="24">
        <v>77.760000000000005</v>
      </c>
      <c r="E1890" s="15">
        <v>624.04302888187635</v>
      </c>
      <c r="F1890" s="15">
        <v>322.1575923792841</v>
      </c>
      <c r="G1890" s="103">
        <v>37214</v>
      </c>
      <c r="H1890" s="45">
        <f t="shared" si="59"/>
        <v>1.0100000000000477</v>
      </c>
      <c r="I1890" s="45">
        <f t="shared" si="58"/>
        <v>0.29267727259556864</v>
      </c>
    </row>
    <row r="1891" spans="1:9" ht="27.7" customHeight="1" thickBot="1" x14ac:dyDescent="0.3">
      <c r="A1891" s="8">
        <v>37215</v>
      </c>
      <c r="B1891" s="12">
        <v>347.54</v>
      </c>
      <c r="C1891" s="8">
        <v>37215</v>
      </c>
      <c r="D1891" s="24">
        <v>78.180000000000007</v>
      </c>
      <c r="E1891" s="15">
        <v>626.63945177002984</v>
      </c>
      <c r="F1891" s="15">
        <v>323.48735318847741</v>
      </c>
      <c r="G1891" s="103">
        <v>37215</v>
      </c>
      <c r="H1891" s="45">
        <f t="shared" si="59"/>
        <v>1.4399999999999977</v>
      </c>
      <c r="I1891" s="45">
        <f t="shared" si="58"/>
        <v>0.41606472117884941</v>
      </c>
    </row>
    <row r="1892" spans="1:9" ht="27.7" customHeight="1" thickBot="1" x14ac:dyDescent="0.3">
      <c r="A1892" s="8">
        <v>37216</v>
      </c>
      <c r="B1892" s="12">
        <v>345.79</v>
      </c>
      <c r="C1892" s="8">
        <v>37216</v>
      </c>
      <c r="D1892" s="24">
        <v>77.48</v>
      </c>
      <c r="E1892" s="15">
        <v>626.74365375461775</v>
      </c>
      <c r="F1892" s="15">
        <v>323.53689510191703</v>
      </c>
      <c r="G1892" s="103">
        <v>37216</v>
      </c>
      <c r="H1892" s="45">
        <f t="shared" si="59"/>
        <v>-1.75</v>
      </c>
      <c r="I1892" s="45">
        <f t="shared" si="58"/>
        <v>-0.50353916095988949</v>
      </c>
    </row>
    <row r="1893" spans="1:9" ht="27.7" customHeight="1" thickBot="1" x14ac:dyDescent="0.3">
      <c r="A1893" s="8">
        <v>37217</v>
      </c>
      <c r="B1893" s="12">
        <v>347.02</v>
      </c>
      <c r="C1893" s="8">
        <v>37217</v>
      </c>
      <c r="D1893" s="24">
        <v>77.95</v>
      </c>
      <c r="E1893" s="15">
        <v>628.97302618909578</v>
      </c>
      <c r="F1893" s="15">
        <v>324.68773920086534</v>
      </c>
      <c r="G1893" s="103">
        <v>37217</v>
      </c>
      <c r="H1893" s="45">
        <f t="shared" si="59"/>
        <v>1.2299999999999613</v>
      </c>
      <c r="I1893" s="45">
        <f t="shared" si="58"/>
        <v>0.35570722114577091</v>
      </c>
    </row>
    <row r="1894" spans="1:9" ht="27.7" customHeight="1" thickBot="1" x14ac:dyDescent="0.3">
      <c r="A1894" s="8">
        <v>37218</v>
      </c>
      <c r="B1894" s="12">
        <v>347.69</v>
      </c>
      <c r="C1894" s="8">
        <v>37218</v>
      </c>
      <c r="D1894" s="24">
        <v>78.19</v>
      </c>
      <c r="E1894" s="15">
        <v>630.18739979161637</v>
      </c>
      <c r="F1894" s="15">
        <v>325.31462175882911</v>
      </c>
      <c r="G1894" s="103">
        <v>37218</v>
      </c>
      <c r="H1894" s="45">
        <f t="shared" si="59"/>
        <v>0.67000000000001592</v>
      </c>
      <c r="I1894" s="45">
        <f t="shared" si="58"/>
        <v>0.19307244539220103</v>
      </c>
    </row>
    <row r="1895" spans="1:9" ht="27.7" customHeight="1" thickBot="1" x14ac:dyDescent="0.3">
      <c r="A1895" s="8">
        <v>37221</v>
      </c>
      <c r="B1895" s="12">
        <v>347.26</v>
      </c>
      <c r="C1895" s="8">
        <v>37221</v>
      </c>
      <c r="D1895" s="24">
        <v>78.19</v>
      </c>
      <c r="E1895" s="15">
        <v>629.40802568850609</v>
      </c>
      <c r="F1895" s="15">
        <v>324.89735741663782</v>
      </c>
      <c r="G1895" s="103">
        <v>37221</v>
      </c>
      <c r="H1895" s="45">
        <f t="shared" si="59"/>
        <v>-0.43000000000000682</v>
      </c>
      <c r="I1895" s="45">
        <f t="shared" si="58"/>
        <v>-0.12367338721274894</v>
      </c>
    </row>
    <row r="1896" spans="1:9" ht="27.7" customHeight="1" thickBot="1" x14ac:dyDescent="0.3">
      <c r="A1896" s="8">
        <v>37222</v>
      </c>
      <c r="B1896" s="12">
        <v>347.01</v>
      </c>
      <c r="C1896" s="8">
        <v>37222</v>
      </c>
      <c r="D1896" s="24">
        <v>77.92</v>
      </c>
      <c r="E1896" s="15">
        <v>628.95490120995362</v>
      </c>
      <c r="F1896" s="15">
        <v>324.66345676768844</v>
      </c>
      <c r="G1896" s="103">
        <v>37222</v>
      </c>
      <c r="H1896" s="45">
        <f t="shared" si="59"/>
        <v>-0.25</v>
      </c>
      <c r="I1896" s="45">
        <f t="shared" si="58"/>
        <v>-7.1992167252202963E-2</v>
      </c>
    </row>
    <row r="1897" spans="1:9" ht="27.7" customHeight="1" thickBot="1" x14ac:dyDescent="0.3">
      <c r="A1897" s="8">
        <v>37223</v>
      </c>
      <c r="B1897" s="12">
        <v>348.08</v>
      </c>
      <c r="C1897" s="8">
        <v>37223</v>
      </c>
      <c r="D1897" s="24">
        <v>78.290000000000006</v>
      </c>
      <c r="E1897" s="15">
        <v>630.89427397815814</v>
      </c>
      <c r="F1897" s="15">
        <v>325.75440420613603</v>
      </c>
      <c r="G1897" s="103">
        <v>37223</v>
      </c>
      <c r="H1897" s="45">
        <f t="shared" si="59"/>
        <v>1.0699999999999932</v>
      </c>
      <c r="I1897" s="45">
        <f t="shared" si="58"/>
        <v>0.30834846258032711</v>
      </c>
    </row>
    <row r="1898" spans="1:9" ht="27.7" customHeight="1" thickBot="1" x14ac:dyDescent="0.3">
      <c r="A1898" s="8">
        <v>37224</v>
      </c>
      <c r="B1898" s="12">
        <v>347.8</v>
      </c>
      <c r="C1898" s="8">
        <v>37224</v>
      </c>
      <c r="D1898" s="24">
        <v>78.12</v>
      </c>
      <c r="E1898" s="15">
        <v>630.44732841397172</v>
      </c>
      <c r="F1898" s="15">
        <v>325.54501506634136</v>
      </c>
      <c r="G1898" s="103">
        <v>37224</v>
      </c>
      <c r="H1898" s="45">
        <f t="shared" si="59"/>
        <v>-0.27999999999997272</v>
      </c>
      <c r="I1898" s="45">
        <f t="shared" si="58"/>
        <v>-8.044127786714915E-2</v>
      </c>
    </row>
    <row r="1899" spans="1:9" ht="27.7" customHeight="1" thickBot="1" x14ac:dyDescent="0.3">
      <c r="A1899" s="8">
        <v>37225</v>
      </c>
      <c r="B1899" s="12">
        <v>348.38</v>
      </c>
      <c r="C1899" s="8">
        <v>37225</v>
      </c>
      <c r="D1899" s="24">
        <v>77.95</v>
      </c>
      <c r="E1899" s="15">
        <v>631.49867818533482</v>
      </c>
      <c r="F1899" s="15">
        <v>326.0771910929987</v>
      </c>
      <c r="G1899" s="103">
        <v>37225</v>
      </c>
      <c r="H1899" s="45">
        <f t="shared" si="59"/>
        <v>0.57999999999998408</v>
      </c>
      <c r="I1899" s="45">
        <f t="shared" si="58"/>
        <v>0.16676250718803454</v>
      </c>
    </row>
    <row r="1900" spans="1:9" ht="27.7" customHeight="1" thickBot="1" x14ac:dyDescent="0.3">
      <c r="A1900" s="8">
        <v>37228</v>
      </c>
      <c r="B1900" s="12">
        <v>347.88</v>
      </c>
      <c r="C1900" s="8">
        <v>37228</v>
      </c>
      <c r="D1900" s="24">
        <v>77.95</v>
      </c>
      <c r="E1900" s="15">
        <v>630.59234217553899</v>
      </c>
      <c r="F1900" s="15">
        <v>325.60920040597159</v>
      </c>
      <c r="G1900" s="103">
        <v>37228</v>
      </c>
      <c r="H1900" s="45">
        <f t="shared" si="59"/>
        <v>-0.5</v>
      </c>
      <c r="I1900" s="45">
        <f t="shared" si="58"/>
        <v>-0.14352144210345025</v>
      </c>
    </row>
    <row r="1901" spans="1:9" ht="27.7" customHeight="1" thickBot="1" x14ac:dyDescent="0.3">
      <c r="A1901" s="8">
        <v>37229</v>
      </c>
      <c r="B1901" s="12">
        <v>348.02</v>
      </c>
      <c r="C1901" s="8">
        <v>37229</v>
      </c>
      <c r="D1901" s="24">
        <v>77.88</v>
      </c>
      <c r="E1901" s="15">
        <v>630.84611625828177</v>
      </c>
      <c r="F1901" s="15">
        <v>325.74023779833914</v>
      </c>
      <c r="G1901" s="103">
        <v>37229</v>
      </c>
      <c r="H1901" s="45">
        <f t="shared" si="59"/>
        <v>0.13999999999998636</v>
      </c>
      <c r="I1901" s="45">
        <f t="shared" si="58"/>
        <v>4.0243762216852469E-2</v>
      </c>
    </row>
    <row r="1902" spans="1:9" ht="27.7" customHeight="1" thickBot="1" x14ac:dyDescent="0.3">
      <c r="A1902" s="8">
        <v>37230</v>
      </c>
      <c r="B1902" s="12">
        <v>347.57</v>
      </c>
      <c r="C1902" s="8">
        <v>37230</v>
      </c>
      <c r="D1902" s="24">
        <v>77.72</v>
      </c>
      <c r="E1902" s="15">
        <v>630.0304138494655</v>
      </c>
      <c r="F1902" s="15">
        <v>325.29019721921134</v>
      </c>
      <c r="G1902" s="103">
        <v>37230</v>
      </c>
      <c r="H1902" s="45">
        <f t="shared" si="59"/>
        <v>-0.44999999999998863</v>
      </c>
      <c r="I1902" s="45">
        <f t="shared" si="58"/>
        <v>-0.12930291362565044</v>
      </c>
    </row>
    <row r="1903" spans="1:9" ht="27.7" customHeight="1" thickBot="1" x14ac:dyDescent="0.3">
      <c r="A1903" s="8">
        <v>37231</v>
      </c>
      <c r="B1903" s="12">
        <v>345.57</v>
      </c>
      <c r="C1903" s="8">
        <v>37231</v>
      </c>
      <c r="D1903" s="24">
        <v>77.03</v>
      </c>
      <c r="E1903" s="15">
        <v>629.14912455829369</v>
      </c>
      <c r="F1903" s="15">
        <v>324.77864450044274</v>
      </c>
      <c r="G1903" s="103">
        <v>37231</v>
      </c>
      <c r="H1903" s="45">
        <f t="shared" si="59"/>
        <v>-2</v>
      </c>
      <c r="I1903" s="45">
        <f t="shared" si="58"/>
        <v>-0.57542365566648446</v>
      </c>
    </row>
    <row r="1904" spans="1:9" ht="27.7" customHeight="1" thickBot="1" x14ac:dyDescent="0.3">
      <c r="A1904" s="8">
        <v>37232</v>
      </c>
      <c r="B1904" s="12">
        <v>345.17</v>
      </c>
      <c r="C1904" s="8">
        <v>37232</v>
      </c>
      <c r="D1904" s="24">
        <v>76.790000000000006</v>
      </c>
      <c r="E1904" s="15">
        <v>628.42087948544793</v>
      </c>
      <c r="F1904" s="15">
        <v>324.48689000933666</v>
      </c>
      <c r="G1904" s="103">
        <v>37232</v>
      </c>
      <c r="H1904" s="45">
        <f t="shared" si="59"/>
        <v>-0.39999999999997726</v>
      </c>
      <c r="I1904" s="45">
        <f t="shared" si="58"/>
        <v>-0.11575078855224044</v>
      </c>
    </row>
    <row r="1905" spans="1:9" ht="27.7" customHeight="1" thickBot="1" x14ac:dyDescent="0.3">
      <c r="A1905" s="8">
        <v>37235</v>
      </c>
      <c r="B1905" s="12">
        <v>343.95932501683302</v>
      </c>
      <c r="C1905" s="8">
        <v>37235</v>
      </c>
      <c r="D1905" s="24">
        <v>76.296196199645649</v>
      </c>
      <c r="E1905" s="15">
        <v>627.5614391621109</v>
      </c>
      <c r="F1905" s="15">
        <v>324.05482418498678</v>
      </c>
      <c r="G1905" s="103">
        <v>37235</v>
      </c>
      <c r="H1905" s="45">
        <f t="shared" si="59"/>
        <v>-1.2106749831669958</v>
      </c>
      <c r="I1905" s="45">
        <f t="shared" si="58"/>
        <v>-0.35074745289770137</v>
      </c>
    </row>
    <row r="1906" spans="1:9" ht="27.7" customHeight="1" thickBot="1" x14ac:dyDescent="0.3">
      <c r="A1906" s="8">
        <v>37236</v>
      </c>
      <c r="B1906" s="12">
        <v>343.46</v>
      </c>
      <c r="C1906" s="8">
        <v>37236</v>
      </c>
      <c r="D1906" s="24">
        <v>76.09</v>
      </c>
      <c r="E1906" s="15">
        <v>626.65040956243934</v>
      </c>
      <c r="F1906" s="15">
        <v>323.58439448946075</v>
      </c>
      <c r="G1906" s="103">
        <v>37236</v>
      </c>
      <c r="H1906" s="45">
        <f t="shared" si="59"/>
        <v>-0.49932501683304054</v>
      </c>
      <c r="I1906" s="45">
        <f t="shared" si="58"/>
        <v>-0.14516978622649759</v>
      </c>
    </row>
    <row r="1907" spans="1:9" ht="27.7" customHeight="1" thickBot="1" x14ac:dyDescent="0.3">
      <c r="A1907" s="8">
        <v>37237</v>
      </c>
      <c r="B1907" s="12">
        <v>343</v>
      </c>
      <c r="C1907" s="8">
        <v>37237</v>
      </c>
      <c r="D1907" s="24">
        <v>75.8</v>
      </c>
      <c r="E1907" s="15">
        <v>625.81112933068391</v>
      </c>
      <c r="F1907" s="15">
        <v>323.27738062712916</v>
      </c>
      <c r="G1907" s="103">
        <v>37237</v>
      </c>
      <c r="H1907" s="45">
        <f t="shared" si="59"/>
        <v>-0.45999999999997954</v>
      </c>
      <c r="I1907" s="45">
        <f t="shared" si="58"/>
        <v>-0.13393117102427637</v>
      </c>
    </row>
    <row r="1908" spans="1:9" ht="27.7" customHeight="1" thickBot="1" x14ac:dyDescent="0.3">
      <c r="A1908" s="8">
        <v>37238</v>
      </c>
      <c r="B1908" s="12">
        <v>341.8</v>
      </c>
      <c r="C1908" s="8">
        <v>37238</v>
      </c>
      <c r="D1908" s="24">
        <v>75.78</v>
      </c>
      <c r="E1908" s="15">
        <v>624.37857057711028</v>
      </c>
      <c r="F1908" s="15">
        <v>322.49496898247031</v>
      </c>
      <c r="G1908" s="103">
        <v>37238</v>
      </c>
      <c r="H1908" s="45">
        <f t="shared" si="59"/>
        <v>-1.1999999999999886</v>
      </c>
      <c r="I1908" s="45">
        <f t="shared" si="58"/>
        <v>-0.34985422740524452</v>
      </c>
    </row>
    <row r="1909" spans="1:9" ht="27.7" customHeight="1" thickBot="1" x14ac:dyDescent="0.3">
      <c r="A1909" s="8">
        <v>37239</v>
      </c>
      <c r="B1909" s="12">
        <v>341.25</v>
      </c>
      <c r="C1909" s="8">
        <v>37239</v>
      </c>
      <c r="D1909" s="24">
        <v>75.31</v>
      </c>
      <c r="E1909" s="15">
        <v>623.37386544598849</v>
      </c>
      <c r="F1909" s="15">
        <v>321.96968595674662</v>
      </c>
      <c r="G1909" s="103">
        <v>37239</v>
      </c>
      <c r="H1909" s="45">
        <f t="shared" si="59"/>
        <v>-0.55000000000001137</v>
      </c>
      <c r="I1909" s="45">
        <f t="shared" si="58"/>
        <v>-0.16091281451141348</v>
      </c>
    </row>
    <row r="1910" spans="1:9" ht="27.7" customHeight="1" thickBot="1" x14ac:dyDescent="0.3">
      <c r="A1910" s="8">
        <v>37243</v>
      </c>
      <c r="B1910" s="12">
        <v>338.58</v>
      </c>
      <c r="C1910" s="8">
        <v>37243</v>
      </c>
      <c r="D1910" s="27">
        <v>74.44</v>
      </c>
      <c r="E1910" s="15">
        <v>620.78869384218876</v>
      </c>
      <c r="F1910" s="15">
        <v>320.77779350013685</v>
      </c>
      <c r="G1910" s="103">
        <v>37243</v>
      </c>
      <c r="H1910" s="45">
        <f t="shared" si="59"/>
        <v>-2.6700000000000159</v>
      </c>
      <c r="I1910" s="45">
        <f t="shared" si="58"/>
        <v>-0.78241758241758708</v>
      </c>
    </row>
    <row r="1911" spans="1:9" ht="27.7" customHeight="1" thickBot="1" x14ac:dyDescent="0.3">
      <c r="A1911" s="8">
        <v>37244</v>
      </c>
      <c r="B1911" s="12">
        <v>337.77</v>
      </c>
      <c r="C1911" s="8">
        <v>37244</v>
      </c>
      <c r="D1911" s="24">
        <v>74.180000000000007</v>
      </c>
      <c r="E1911" s="15">
        <v>620.11631027136775</v>
      </c>
      <c r="F1911" s="15">
        <v>320.44088837314342</v>
      </c>
      <c r="G1911" s="103">
        <v>37244</v>
      </c>
      <c r="H1911" s="45">
        <f t="shared" si="59"/>
        <v>-0.81000000000000227</v>
      </c>
      <c r="I1911" s="45">
        <f t="shared" si="58"/>
        <v>-0.23923444976076624</v>
      </c>
    </row>
    <row r="1912" spans="1:9" ht="27.7" customHeight="1" thickBot="1" x14ac:dyDescent="0.3">
      <c r="A1912" s="8">
        <v>37245</v>
      </c>
      <c r="B1912" s="12">
        <v>339.03</v>
      </c>
      <c r="C1912" s="8">
        <v>37245</v>
      </c>
      <c r="D1912" s="24">
        <v>73.94</v>
      </c>
      <c r="E1912" s="15">
        <v>622.75710872133811</v>
      </c>
      <c r="F1912" s="15">
        <v>321.7103265199305</v>
      </c>
      <c r="G1912" s="103">
        <v>37245</v>
      </c>
      <c r="H1912" s="45">
        <f t="shared" si="59"/>
        <v>1.2599999999999909</v>
      </c>
      <c r="I1912" s="45">
        <f t="shared" si="58"/>
        <v>0.37303490540900347</v>
      </c>
    </row>
    <row r="1913" spans="1:9" ht="27.7" customHeight="1" thickBot="1" x14ac:dyDescent="0.3">
      <c r="A1913" s="8">
        <v>37246</v>
      </c>
      <c r="B1913" s="12">
        <v>338.89</v>
      </c>
      <c r="C1913" s="8">
        <v>37246</v>
      </c>
      <c r="D1913" s="24">
        <v>73.87</v>
      </c>
      <c r="E1913" s="15">
        <v>622.49994565252132</v>
      </c>
      <c r="F1913" s="15">
        <v>321.5415524782606</v>
      </c>
      <c r="G1913" s="103">
        <v>37246</v>
      </c>
      <c r="H1913" s="45">
        <f t="shared" si="59"/>
        <v>-0.13999999999998636</v>
      </c>
      <c r="I1913" s="45">
        <f t="shared" si="58"/>
        <v>-4.12942807421132E-2</v>
      </c>
    </row>
    <row r="1914" spans="1:9" ht="27.7" customHeight="1" thickBot="1" x14ac:dyDescent="0.3">
      <c r="A1914" s="8">
        <v>37249</v>
      </c>
      <c r="B1914" s="12">
        <v>338.67</v>
      </c>
      <c r="C1914" s="8">
        <v>37249</v>
      </c>
      <c r="D1914" s="24">
        <v>73.88</v>
      </c>
      <c r="E1914" s="15">
        <v>622.09583225866629</v>
      </c>
      <c r="F1914" s="15">
        <v>321.18928388087744</v>
      </c>
      <c r="G1914" s="103">
        <v>37249</v>
      </c>
      <c r="H1914" s="45">
        <f t="shared" si="59"/>
        <v>-0.21999999999997044</v>
      </c>
      <c r="I1914" s="45">
        <f t="shared" si="58"/>
        <v>-6.4917819941565244E-2</v>
      </c>
    </row>
    <row r="1915" spans="1:9" ht="27.7" customHeight="1" thickBot="1" x14ac:dyDescent="0.3">
      <c r="A1915" s="8">
        <v>37251</v>
      </c>
      <c r="B1915" s="12">
        <v>337.8</v>
      </c>
      <c r="C1915" s="8">
        <v>37251</v>
      </c>
      <c r="D1915" s="24">
        <v>73.599999999999994</v>
      </c>
      <c r="E1915" s="15">
        <v>620.49774747387562</v>
      </c>
      <c r="F1915" s="15">
        <v>320.25585043763562</v>
      </c>
      <c r="G1915" s="103">
        <v>37251</v>
      </c>
      <c r="H1915" s="45">
        <f t="shared" si="59"/>
        <v>-0.87000000000000455</v>
      </c>
      <c r="I1915" s="45">
        <f t="shared" si="58"/>
        <v>-0.25688723536185798</v>
      </c>
    </row>
    <row r="1916" spans="1:9" ht="27.7" customHeight="1" thickBot="1" x14ac:dyDescent="0.3">
      <c r="A1916" s="8">
        <v>37252</v>
      </c>
      <c r="B1916" s="12">
        <v>337.22</v>
      </c>
      <c r="C1916" s="8">
        <v>37252</v>
      </c>
      <c r="D1916" s="24">
        <v>73.81</v>
      </c>
      <c r="E1916" s="15">
        <v>619.43235761734854</v>
      </c>
      <c r="F1916" s="15">
        <v>319.69547719674324</v>
      </c>
      <c r="G1916" s="103">
        <v>37252</v>
      </c>
      <c r="H1916" s="45">
        <f t="shared" si="59"/>
        <v>-0.57999999999998408</v>
      </c>
      <c r="I1916" s="45">
        <f t="shared" si="58"/>
        <v>-0.17169923031379042</v>
      </c>
    </row>
    <row r="1917" spans="1:9" ht="27.7" customHeight="1" thickBot="1" x14ac:dyDescent="0.3">
      <c r="A1917" s="8">
        <v>37253</v>
      </c>
      <c r="B1917" s="12">
        <v>339.45</v>
      </c>
      <c r="C1917" s="8">
        <v>37253</v>
      </c>
      <c r="D1917" s="24">
        <v>74.650000000000006</v>
      </c>
      <c r="E1917" s="15">
        <v>623.52859792778884</v>
      </c>
      <c r="F1917" s="15">
        <v>321.80958939100435</v>
      </c>
      <c r="G1917" s="103">
        <v>37253</v>
      </c>
      <c r="H1917" s="45">
        <f t="shared" si="59"/>
        <v>2.2299999999999613</v>
      </c>
      <c r="I1917" s="45">
        <f t="shared" si="58"/>
        <v>0.66128936599251564</v>
      </c>
    </row>
    <row r="1918" spans="1:9" ht="27.7" customHeight="1" thickBot="1" x14ac:dyDescent="0.3">
      <c r="A1918" s="8">
        <v>37256</v>
      </c>
      <c r="B1918" s="12">
        <v>340.92</v>
      </c>
      <c r="C1918" s="8">
        <v>37256</v>
      </c>
      <c r="D1918" s="24">
        <v>74.650000000000006</v>
      </c>
      <c r="E1918" s="15">
        <v>626.74848171712199</v>
      </c>
      <c r="F1918" s="15">
        <v>323.57976552440073</v>
      </c>
      <c r="G1918" s="103">
        <v>37256</v>
      </c>
      <c r="H1918" s="45">
        <f t="shared" si="59"/>
        <v>1.4700000000000273</v>
      </c>
      <c r="I1918" s="45">
        <f t="shared" si="58"/>
        <v>0.43305346884667184</v>
      </c>
    </row>
    <row r="1919" spans="1:9" ht="27.7" customHeight="1" thickBot="1" x14ac:dyDescent="0.3">
      <c r="A1919" s="8">
        <v>37259</v>
      </c>
      <c r="B1919" s="12">
        <v>341.02</v>
      </c>
      <c r="C1919" s="8">
        <v>37259</v>
      </c>
      <c r="D1919" s="24">
        <v>74.650000000000006</v>
      </c>
      <c r="E1919" s="15">
        <v>626.93232205553477</v>
      </c>
      <c r="F1919" s="15">
        <v>323.75868013708748</v>
      </c>
      <c r="G1919" s="103">
        <v>37259</v>
      </c>
      <c r="H1919" s="45">
        <f t="shared" si="59"/>
        <v>9.9999999999965894E-2</v>
      </c>
      <c r="I1919" s="45">
        <f t="shared" si="58"/>
        <v>2.9332394696693034E-2</v>
      </c>
    </row>
    <row r="1920" spans="1:9" ht="27.7" customHeight="1" thickBot="1" x14ac:dyDescent="0.3">
      <c r="A1920" s="8">
        <v>37260</v>
      </c>
      <c r="B1920" s="12">
        <v>341.79</v>
      </c>
      <c r="C1920" s="8">
        <v>37260</v>
      </c>
      <c r="D1920" s="24">
        <v>74.88</v>
      </c>
      <c r="E1920" s="15">
        <v>628.34789266131384</v>
      </c>
      <c r="F1920" s="15">
        <v>324.32775712381783</v>
      </c>
      <c r="G1920" s="103">
        <v>37260</v>
      </c>
      <c r="H1920" s="45">
        <f t="shared" si="59"/>
        <v>0.77000000000003865</v>
      </c>
      <c r="I1920" s="45">
        <f t="shared" si="58"/>
        <v>0.22579320860947705</v>
      </c>
    </row>
    <row r="1921" spans="1:9" ht="27.7" customHeight="1" thickBot="1" x14ac:dyDescent="0.3">
      <c r="A1921" s="8">
        <v>37263</v>
      </c>
      <c r="B1921" s="12">
        <v>343.98</v>
      </c>
      <c r="C1921" s="8">
        <v>37263</v>
      </c>
      <c r="D1921" s="24">
        <v>75.64</v>
      </c>
      <c r="E1921" s="15">
        <v>632.4167605421344</v>
      </c>
      <c r="F1921" s="15">
        <v>326.40650724520759</v>
      </c>
      <c r="G1921" s="103">
        <v>37263</v>
      </c>
      <c r="H1921" s="45">
        <f t="shared" si="59"/>
        <v>2.1899999999999977</v>
      </c>
      <c r="I1921" s="45">
        <f t="shared" si="58"/>
        <v>0.64074431668568355</v>
      </c>
    </row>
    <row r="1922" spans="1:9" ht="27.7" customHeight="1" thickBot="1" x14ac:dyDescent="0.3">
      <c r="A1922" s="8">
        <v>37264</v>
      </c>
      <c r="B1922" s="12">
        <v>345.68</v>
      </c>
      <c r="C1922" s="8">
        <v>37264</v>
      </c>
      <c r="D1922" s="24">
        <v>76.349999999999994</v>
      </c>
      <c r="E1922" s="15">
        <v>635.97194259413175</v>
      </c>
      <c r="F1922" s="15">
        <v>328.13369363554699</v>
      </c>
      <c r="G1922" s="103">
        <v>37264</v>
      </c>
      <c r="H1922" s="45">
        <f t="shared" si="59"/>
        <v>1.6999999999999886</v>
      </c>
      <c r="I1922" s="45">
        <f t="shared" si="58"/>
        <v>0.49421477992906232</v>
      </c>
    </row>
    <row r="1923" spans="1:9" ht="27.7" customHeight="1" thickBot="1" x14ac:dyDescent="0.3">
      <c r="A1923" s="8">
        <v>37265</v>
      </c>
      <c r="B1923" s="12">
        <v>345.9</v>
      </c>
      <c r="C1923" s="8">
        <v>37265</v>
      </c>
      <c r="D1923" s="20">
        <v>76.14</v>
      </c>
      <c r="E1923" s="15">
        <v>636.37669215259825</v>
      </c>
      <c r="F1923" s="15">
        <v>328.3414490261473</v>
      </c>
      <c r="G1923" s="103">
        <v>37265</v>
      </c>
      <c r="H1923" s="45">
        <f t="shared" si="59"/>
        <v>0.21999999999997044</v>
      </c>
      <c r="I1923" s="45">
        <f t="shared" si="58"/>
        <v>6.3642675306633423E-2</v>
      </c>
    </row>
    <row r="1924" spans="1:9" ht="27.7" customHeight="1" thickBot="1" x14ac:dyDescent="0.3">
      <c r="A1924" s="8">
        <v>37266</v>
      </c>
      <c r="B1924" s="12">
        <v>346.77</v>
      </c>
      <c r="C1924" s="8">
        <v>37266</v>
      </c>
      <c r="D1924" s="24">
        <v>76.37</v>
      </c>
      <c r="E1924" s="15">
        <v>637.97729267926127</v>
      </c>
      <c r="F1924" s="15">
        <v>329.16620577453619</v>
      </c>
      <c r="G1924" s="103">
        <v>37266</v>
      </c>
      <c r="H1924" s="45">
        <f t="shared" si="59"/>
        <v>0.87000000000000455</v>
      </c>
      <c r="I1924" s="45">
        <f t="shared" si="58"/>
        <v>0.2515177797051184</v>
      </c>
    </row>
    <row r="1925" spans="1:9" ht="27.7" customHeight="1" thickBot="1" x14ac:dyDescent="0.3">
      <c r="A1925" s="8">
        <v>37267</v>
      </c>
      <c r="B1925" s="12">
        <v>346.92</v>
      </c>
      <c r="C1925" s="8">
        <v>37267</v>
      </c>
      <c r="D1925" s="24">
        <v>76.33</v>
      </c>
      <c r="E1925" s="15">
        <v>638.8532060845514</v>
      </c>
      <c r="F1925" s="15">
        <v>329.61813579699128</v>
      </c>
      <c r="G1925" s="103">
        <v>37267</v>
      </c>
      <c r="H1925" s="45">
        <f t="shared" si="59"/>
        <v>0.15000000000003411</v>
      </c>
      <c r="I1925" s="45">
        <f t="shared" si="58"/>
        <v>4.3256337053388161E-2</v>
      </c>
    </row>
    <row r="1926" spans="1:9" ht="27.7" customHeight="1" thickBot="1" x14ac:dyDescent="0.3">
      <c r="A1926" s="8">
        <v>37270</v>
      </c>
      <c r="B1926" s="12">
        <v>348.66</v>
      </c>
      <c r="C1926" s="8">
        <v>37270</v>
      </c>
      <c r="D1926" s="24">
        <v>76.680000000000007</v>
      </c>
      <c r="E1926" s="15">
        <v>642.05741621538027</v>
      </c>
      <c r="F1926" s="15">
        <v>331.2713571629742</v>
      </c>
      <c r="G1926" s="103">
        <v>37270</v>
      </c>
      <c r="H1926" s="45">
        <f t="shared" si="59"/>
        <v>1.7400000000000091</v>
      </c>
      <c r="I1926" s="45">
        <f t="shared" si="58"/>
        <v>0.50155655482532258</v>
      </c>
    </row>
    <row r="1927" spans="1:9" ht="27.7" customHeight="1" thickBot="1" x14ac:dyDescent="0.3">
      <c r="A1927" s="8">
        <v>37271</v>
      </c>
      <c r="B1927" s="12">
        <v>354.1</v>
      </c>
      <c r="C1927" s="8">
        <v>37271</v>
      </c>
      <c r="D1927" s="24">
        <v>78.319999999999993</v>
      </c>
      <c r="E1927" s="15">
        <v>652.07517662440819</v>
      </c>
      <c r="F1927" s="15">
        <v>336.43231971720724</v>
      </c>
      <c r="G1927" s="103">
        <v>37271</v>
      </c>
      <c r="H1927" s="45">
        <f t="shared" si="59"/>
        <v>5.4399999999999977</v>
      </c>
      <c r="I1927" s="45">
        <f t="shared" ref="I1927:I1990" si="60">H1927/B1926*100</f>
        <v>1.560259278380083</v>
      </c>
    </row>
    <row r="1928" spans="1:9" ht="27.7" customHeight="1" thickBot="1" x14ac:dyDescent="0.3">
      <c r="A1928" s="8">
        <v>37272</v>
      </c>
      <c r="B1928" s="12">
        <v>357.96</v>
      </c>
      <c r="C1928" s="8">
        <v>37272</v>
      </c>
      <c r="D1928" s="24">
        <v>79.42</v>
      </c>
      <c r="E1928" s="15">
        <v>659.18336691463742</v>
      </c>
      <c r="F1928" s="15">
        <v>339.90784325483025</v>
      </c>
      <c r="G1928" s="103">
        <v>37272</v>
      </c>
      <c r="H1928" s="45">
        <f t="shared" ref="H1928:H1991" si="61">B1928-B1927</f>
        <v>3.8599999999999568</v>
      </c>
      <c r="I1928" s="45">
        <f t="shared" si="60"/>
        <v>1.0900875458909789</v>
      </c>
    </row>
    <row r="1929" spans="1:9" ht="27.7" customHeight="1" thickBot="1" x14ac:dyDescent="0.3">
      <c r="A1929" s="8">
        <v>37273</v>
      </c>
      <c r="B1929" s="12">
        <v>359.79</v>
      </c>
      <c r="C1929" s="8">
        <v>37273</v>
      </c>
      <c r="D1929" s="24">
        <v>79.94</v>
      </c>
      <c r="E1929" s="15">
        <v>662.55331205223331</v>
      </c>
      <c r="F1929" s="15">
        <v>341.64555515883171</v>
      </c>
      <c r="G1929" s="103">
        <v>37273</v>
      </c>
      <c r="H1929" s="45">
        <f t="shared" si="61"/>
        <v>1.8300000000000409</v>
      </c>
      <c r="I1929" s="45">
        <f t="shared" si="60"/>
        <v>0.5112303050620296</v>
      </c>
    </row>
    <row r="1930" spans="1:9" ht="27.7" customHeight="1" thickBot="1" x14ac:dyDescent="0.3">
      <c r="A1930" s="8">
        <v>37274</v>
      </c>
      <c r="B1930" s="12">
        <v>361.96</v>
      </c>
      <c r="C1930" s="8">
        <v>37274</v>
      </c>
      <c r="D1930" s="24">
        <v>80.58</v>
      </c>
      <c r="E1930" s="15">
        <v>666.5493672153932</v>
      </c>
      <c r="F1930" s="15">
        <v>343.70612064062567</v>
      </c>
      <c r="G1930" s="103">
        <v>37274</v>
      </c>
      <c r="H1930" s="45">
        <f t="shared" si="61"/>
        <v>2.1699999999999591</v>
      </c>
      <c r="I1930" s="45">
        <f t="shared" si="60"/>
        <v>0.60312960337973787</v>
      </c>
    </row>
    <row r="1931" spans="1:9" ht="27.7" customHeight="1" thickBot="1" x14ac:dyDescent="0.3">
      <c r="A1931" s="8">
        <v>37277</v>
      </c>
      <c r="B1931" s="12">
        <v>363.46</v>
      </c>
      <c r="C1931" s="8">
        <v>37277</v>
      </c>
      <c r="D1931" s="24">
        <v>81.14</v>
      </c>
      <c r="E1931" s="15">
        <v>669.31161732817657</v>
      </c>
      <c r="F1931" s="15">
        <v>345.21087265529508</v>
      </c>
      <c r="G1931" s="103">
        <v>37277</v>
      </c>
      <c r="H1931" s="45">
        <f t="shared" si="61"/>
        <v>1.5</v>
      </c>
      <c r="I1931" s="45">
        <f t="shared" si="60"/>
        <v>0.41441043209194384</v>
      </c>
    </row>
    <row r="1932" spans="1:9" ht="27.7" customHeight="1" thickBot="1" x14ac:dyDescent="0.3">
      <c r="A1932" s="8">
        <v>37279</v>
      </c>
      <c r="B1932" s="12">
        <v>363.87</v>
      </c>
      <c r="C1932" s="8">
        <v>37279</v>
      </c>
      <c r="D1932" s="24">
        <v>81.28</v>
      </c>
      <c r="E1932" s="15">
        <v>670.06663235900407</v>
      </c>
      <c r="F1932" s="15">
        <v>345.74775766463762</v>
      </c>
      <c r="G1932" s="103">
        <v>37279</v>
      </c>
      <c r="H1932" s="45">
        <f t="shared" si="61"/>
        <v>0.41000000000002501</v>
      </c>
      <c r="I1932" s="45">
        <f t="shared" si="60"/>
        <v>0.11280471028449486</v>
      </c>
    </row>
    <row r="1933" spans="1:9" ht="27.7" customHeight="1" thickBot="1" x14ac:dyDescent="0.3">
      <c r="A1933" s="8">
        <v>37280</v>
      </c>
      <c r="B1933" s="12">
        <v>364.46</v>
      </c>
      <c r="C1933" s="8">
        <v>37280</v>
      </c>
      <c r="D1933" s="24">
        <v>81.56</v>
      </c>
      <c r="E1933" s="15">
        <v>671.15311740336551</v>
      </c>
      <c r="F1933" s="15">
        <v>345.96769398901858</v>
      </c>
      <c r="G1933" s="103">
        <v>37280</v>
      </c>
      <c r="H1933" s="45">
        <f t="shared" si="61"/>
        <v>0.58999999999997499</v>
      </c>
      <c r="I1933" s="45">
        <f t="shared" si="60"/>
        <v>0.16214582130980157</v>
      </c>
    </row>
    <row r="1934" spans="1:9" ht="27.7" customHeight="1" thickBot="1" x14ac:dyDescent="0.3">
      <c r="A1934" s="8">
        <v>37281</v>
      </c>
      <c r="B1934" s="12">
        <v>366.2</v>
      </c>
      <c r="C1934" s="8">
        <v>37281</v>
      </c>
      <c r="D1934" s="24">
        <v>82.11</v>
      </c>
      <c r="E1934" s="15">
        <v>674.35732753419427</v>
      </c>
      <c r="F1934" s="15">
        <v>347.61940827190523</v>
      </c>
      <c r="G1934" s="103">
        <v>37281</v>
      </c>
      <c r="H1934" s="45">
        <f t="shared" si="61"/>
        <v>1.7400000000000091</v>
      </c>
      <c r="I1934" s="45">
        <f t="shared" si="60"/>
        <v>0.47741864676507961</v>
      </c>
    </row>
    <row r="1935" spans="1:9" ht="27.7" customHeight="1" thickBot="1" x14ac:dyDescent="0.3">
      <c r="A1935" s="8">
        <v>37285</v>
      </c>
      <c r="B1935" s="12">
        <v>367.59</v>
      </c>
      <c r="C1935" s="8">
        <v>37285</v>
      </c>
      <c r="D1935" s="24">
        <v>82.67</v>
      </c>
      <c r="E1935" s="15">
        <v>676.91701263870686</v>
      </c>
      <c r="F1935" s="15">
        <v>348.60508760652704</v>
      </c>
      <c r="G1935" s="103">
        <v>37285</v>
      </c>
      <c r="H1935" s="45">
        <f t="shared" si="61"/>
        <v>1.3899999999999864</v>
      </c>
      <c r="I1935" s="45">
        <f t="shared" si="60"/>
        <v>0.37957400327689417</v>
      </c>
    </row>
    <row r="1936" spans="1:9" ht="27.7" customHeight="1" thickBot="1" x14ac:dyDescent="0.3">
      <c r="A1936" s="8">
        <v>37286</v>
      </c>
      <c r="B1936" s="12">
        <v>369.94</v>
      </c>
      <c r="C1936" s="8">
        <v>37286</v>
      </c>
      <c r="D1936" s="24">
        <v>83.25</v>
      </c>
      <c r="E1936" s="15">
        <v>681.24453781540103</v>
      </c>
      <c r="F1936" s="15">
        <v>351.0407197866092</v>
      </c>
      <c r="G1936" s="103">
        <v>37286</v>
      </c>
      <c r="H1936" s="45">
        <f t="shared" si="61"/>
        <v>2.3500000000000227</v>
      </c>
      <c r="I1936" s="45">
        <f t="shared" si="60"/>
        <v>0.63929921923883204</v>
      </c>
    </row>
    <row r="1937" spans="1:9" ht="27.7" customHeight="1" thickBot="1" x14ac:dyDescent="0.3">
      <c r="A1937" s="8">
        <v>37287</v>
      </c>
      <c r="B1937" s="12">
        <v>373.88</v>
      </c>
      <c r="C1937" s="8">
        <v>37287</v>
      </c>
      <c r="D1937" s="24">
        <v>84.44</v>
      </c>
      <c r="E1937" s="15">
        <v>688.50004811164547</v>
      </c>
      <c r="F1937" s="15">
        <v>354.57138970001682</v>
      </c>
      <c r="G1937" s="103">
        <v>37287</v>
      </c>
      <c r="H1937" s="45">
        <f t="shared" si="61"/>
        <v>3.9399999999999977</v>
      </c>
      <c r="I1937" s="45">
        <f t="shared" si="60"/>
        <v>1.0650375736605928</v>
      </c>
    </row>
    <row r="1938" spans="1:9" ht="27.7" customHeight="1" thickBot="1" x14ac:dyDescent="0.3">
      <c r="A1938" s="8">
        <v>37291</v>
      </c>
      <c r="B1938" s="12">
        <v>376.24</v>
      </c>
      <c r="C1938" s="8">
        <v>37291</v>
      </c>
      <c r="D1938" s="24">
        <v>85</v>
      </c>
      <c r="E1938" s="15">
        <v>692.84598828909134</v>
      </c>
      <c r="F1938" s="15">
        <v>356.80951016565297</v>
      </c>
      <c r="G1938" s="103">
        <v>37291</v>
      </c>
      <c r="H1938" s="45">
        <f t="shared" si="61"/>
        <v>2.3600000000000136</v>
      </c>
      <c r="I1938" s="45">
        <f t="shared" si="60"/>
        <v>0.63121857280411198</v>
      </c>
    </row>
    <row r="1939" spans="1:9" ht="27.7" customHeight="1" thickBot="1" x14ac:dyDescent="0.3">
      <c r="A1939" s="8">
        <v>37292</v>
      </c>
      <c r="B1939" s="12">
        <v>380.22</v>
      </c>
      <c r="C1939" s="8">
        <v>37292</v>
      </c>
      <c r="D1939" s="24">
        <v>85.91</v>
      </c>
      <c r="E1939" s="15">
        <v>700.17515858834338</v>
      </c>
      <c r="F1939" s="15">
        <v>360.79672377990363</v>
      </c>
      <c r="G1939" s="103">
        <v>37292</v>
      </c>
      <c r="H1939" s="45">
        <f t="shared" si="61"/>
        <v>3.9800000000000182</v>
      </c>
      <c r="I1939" s="45">
        <f t="shared" si="60"/>
        <v>1.0578354241973258</v>
      </c>
    </row>
    <row r="1940" spans="1:9" ht="27.7" customHeight="1" thickBot="1" x14ac:dyDescent="0.3">
      <c r="A1940" s="8">
        <v>37293</v>
      </c>
      <c r="B1940" s="12">
        <v>386.51</v>
      </c>
      <c r="C1940" s="8">
        <v>37293</v>
      </c>
      <c r="D1940" s="24">
        <v>87.8</v>
      </c>
      <c r="E1940" s="15">
        <v>711.75819406128187</v>
      </c>
      <c r="F1940" s="15">
        <v>366.65723365087456</v>
      </c>
      <c r="G1940" s="103">
        <v>37293</v>
      </c>
      <c r="H1940" s="45">
        <f t="shared" si="61"/>
        <v>6.2899999999999636</v>
      </c>
      <c r="I1940" s="45">
        <f t="shared" si="60"/>
        <v>1.6543054021355961</v>
      </c>
    </row>
    <row r="1941" spans="1:9" ht="27.7" customHeight="1" thickBot="1" x14ac:dyDescent="0.3">
      <c r="A1941" s="8">
        <v>37294</v>
      </c>
      <c r="B1941" s="12">
        <v>388.91</v>
      </c>
      <c r="C1941" s="8">
        <v>37294</v>
      </c>
      <c r="D1941" s="24">
        <v>87.89</v>
      </c>
      <c r="E1941" s="15">
        <v>716.17779424173546</v>
      </c>
      <c r="F1941" s="15">
        <v>368.93395963665012</v>
      </c>
      <c r="G1941" s="103">
        <v>37294</v>
      </c>
      <c r="H1941" s="45">
        <f t="shared" si="61"/>
        <v>2.4000000000000341</v>
      </c>
      <c r="I1941" s="45">
        <f t="shared" si="60"/>
        <v>0.6209412434348488</v>
      </c>
    </row>
    <row r="1942" spans="1:9" ht="27.7" customHeight="1" thickBot="1" x14ac:dyDescent="0.3">
      <c r="A1942" s="8">
        <v>37295</v>
      </c>
      <c r="B1942" s="12">
        <v>386.59</v>
      </c>
      <c r="C1942" s="8">
        <v>37295</v>
      </c>
      <c r="D1942" s="24">
        <v>87.43</v>
      </c>
      <c r="E1942" s="15">
        <v>711.90551406729696</v>
      </c>
      <c r="F1942" s="15">
        <v>366.84011424097218</v>
      </c>
      <c r="G1942" s="103">
        <v>37295</v>
      </c>
      <c r="H1942" s="45">
        <f t="shared" si="61"/>
        <v>-2.32000000000005</v>
      </c>
      <c r="I1942" s="45">
        <f t="shared" si="60"/>
        <v>-0.59653904502328303</v>
      </c>
    </row>
    <row r="1943" spans="1:9" ht="27.7" customHeight="1" thickBot="1" x14ac:dyDescent="0.3">
      <c r="A1943" s="8">
        <v>37298</v>
      </c>
      <c r="B1943" s="12">
        <v>386.44</v>
      </c>
      <c r="C1943" s="8">
        <v>37298</v>
      </c>
      <c r="D1943" s="24">
        <v>87.04</v>
      </c>
      <c r="E1943" s="15">
        <v>711.62928905601871</v>
      </c>
      <c r="F1943" s="15">
        <v>366.70979790665479</v>
      </c>
      <c r="G1943" s="103">
        <v>37298</v>
      </c>
      <c r="H1943" s="45">
        <f t="shared" si="61"/>
        <v>-0.14999999999997726</v>
      </c>
      <c r="I1943" s="45">
        <f t="shared" si="60"/>
        <v>-3.8800796709686558E-2</v>
      </c>
    </row>
    <row r="1944" spans="1:9" ht="27.7" customHeight="1" thickBot="1" x14ac:dyDescent="0.3">
      <c r="A1944" s="8">
        <v>37300</v>
      </c>
      <c r="B1944" s="12">
        <v>383.49</v>
      </c>
      <c r="C1944" s="8">
        <v>37300</v>
      </c>
      <c r="D1944" s="24">
        <v>86.26</v>
      </c>
      <c r="E1944" s="15">
        <v>706.1968638342114</v>
      </c>
      <c r="F1944" s="15">
        <v>363.93427396083155</v>
      </c>
      <c r="G1944" s="103">
        <v>37300</v>
      </c>
      <c r="H1944" s="45">
        <f t="shared" si="61"/>
        <v>-2.9499999999999886</v>
      </c>
      <c r="I1944" s="45">
        <f t="shared" si="60"/>
        <v>-0.76337853224303609</v>
      </c>
    </row>
    <row r="1945" spans="1:9" ht="27.7" customHeight="1" thickBot="1" x14ac:dyDescent="0.3">
      <c r="A1945" s="8">
        <v>37301</v>
      </c>
      <c r="B1945" s="12">
        <v>379.67</v>
      </c>
      <c r="C1945" s="8">
        <v>37301</v>
      </c>
      <c r="D1945" s="24">
        <v>85.48</v>
      </c>
      <c r="E1945" s="15">
        <v>699.16233354698966</v>
      </c>
      <c r="F1945" s="15">
        <v>360.19099110106163</v>
      </c>
      <c r="G1945" s="103">
        <v>37301</v>
      </c>
      <c r="H1945" s="45">
        <f t="shared" si="61"/>
        <v>-3.8199999999999932</v>
      </c>
      <c r="I1945" s="45">
        <f t="shared" si="60"/>
        <v>-0.99611463141150836</v>
      </c>
    </row>
    <row r="1946" spans="1:9" ht="27.7" customHeight="1" thickBot="1" x14ac:dyDescent="0.3">
      <c r="A1946" s="8">
        <v>37302</v>
      </c>
      <c r="B1946" s="12">
        <v>377.41</v>
      </c>
      <c r="C1946" s="8">
        <v>37302</v>
      </c>
      <c r="D1946" s="24">
        <v>84.89</v>
      </c>
      <c r="E1946" s="15">
        <v>695.00054337706263</v>
      </c>
      <c r="F1946" s="15">
        <v>358.12909675802626</v>
      </c>
      <c r="G1946" s="103">
        <v>37302</v>
      </c>
      <c r="H1946" s="45">
        <f t="shared" si="61"/>
        <v>-2.2599999999999909</v>
      </c>
      <c r="I1946" s="45">
        <f t="shared" si="60"/>
        <v>-0.59525377301340399</v>
      </c>
    </row>
    <row r="1947" spans="1:9" ht="27.7" customHeight="1" thickBot="1" x14ac:dyDescent="0.3">
      <c r="A1947" s="8">
        <v>37305</v>
      </c>
      <c r="B1947" s="12">
        <v>374.6</v>
      </c>
      <c r="C1947" s="8">
        <v>37305</v>
      </c>
      <c r="D1947" s="24">
        <v>84.11</v>
      </c>
      <c r="E1947" s="15">
        <v>689.82592816578165</v>
      </c>
      <c r="F1947" s="15">
        <v>355.48595769093146</v>
      </c>
      <c r="G1947" s="103">
        <v>37305</v>
      </c>
      <c r="H1947" s="45">
        <f t="shared" si="61"/>
        <v>-2.8100000000000023</v>
      </c>
      <c r="I1947" s="45">
        <f t="shared" si="60"/>
        <v>-0.74454836914761191</v>
      </c>
    </row>
    <row r="1948" spans="1:9" ht="27.7" customHeight="1" thickBot="1" x14ac:dyDescent="0.3">
      <c r="A1948" s="8">
        <v>37306</v>
      </c>
      <c r="B1948" s="12">
        <v>375.44</v>
      </c>
      <c r="C1948" s="8">
        <v>37306</v>
      </c>
      <c r="D1948" s="24">
        <v>84.34</v>
      </c>
      <c r="E1948" s="15">
        <v>691.37278822894041</v>
      </c>
      <c r="F1948" s="15">
        <v>356.17917896030485</v>
      </c>
      <c r="G1948" s="103">
        <v>37306</v>
      </c>
      <c r="H1948" s="45">
        <f t="shared" si="61"/>
        <v>0.83999999999997499</v>
      </c>
      <c r="I1948" s="45">
        <f t="shared" si="60"/>
        <v>0.2242391884676922</v>
      </c>
    </row>
    <row r="1949" spans="1:9" ht="27.7" customHeight="1" thickBot="1" x14ac:dyDescent="0.3">
      <c r="A1949" s="8">
        <v>37307</v>
      </c>
      <c r="B1949" s="12">
        <v>375.09</v>
      </c>
      <c r="C1949" s="8">
        <v>37307</v>
      </c>
      <c r="D1949" s="24">
        <v>84.24</v>
      </c>
      <c r="E1949" s="15">
        <v>690.72826320262425</v>
      </c>
      <c r="F1949" s="15">
        <v>356.03265462688449</v>
      </c>
      <c r="G1949" s="103">
        <v>37307</v>
      </c>
      <c r="H1949" s="45">
        <f t="shared" si="61"/>
        <v>-0.35000000000002274</v>
      </c>
      <c r="I1949" s="45">
        <f t="shared" si="60"/>
        <v>-9.3223950564676847E-2</v>
      </c>
    </row>
    <row r="1950" spans="1:9" ht="27.7" customHeight="1" thickBot="1" x14ac:dyDescent="0.3">
      <c r="A1950" s="8">
        <v>37308</v>
      </c>
      <c r="B1950" s="12">
        <v>374.23</v>
      </c>
      <c r="C1950" s="8">
        <v>37308</v>
      </c>
      <c r="D1950" s="24">
        <v>84</v>
      </c>
      <c r="E1950" s="15">
        <v>689.14457313796186</v>
      </c>
      <c r="F1950" s="15">
        <v>354.91377870222249</v>
      </c>
      <c r="G1950" s="103">
        <v>37308</v>
      </c>
      <c r="H1950" s="45">
        <f t="shared" si="61"/>
        <v>-0.8599999999999568</v>
      </c>
      <c r="I1950" s="45">
        <f t="shared" si="60"/>
        <v>-0.22927830653975229</v>
      </c>
    </row>
    <row r="1951" spans="1:9" ht="27.7" customHeight="1" thickBot="1" x14ac:dyDescent="0.3">
      <c r="A1951" s="8">
        <v>37309</v>
      </c>
      <c r="B1951" s="12">
        <v>374.65</v>
      </c>
      <c r="C1951" s="8">
        <v>37309</v>
      </c>
      <c r="D1951" s="24">
        <v>84.08</v>
      </c>
      <c r="E1951" s="15">
        <v>689.91800316954118</v>
      </c>
      <c r="F1951" s="15">
        <v>355.31210002080974</v>
      </c>
      <c r="G1951" s="103">
        <v>37309</v>
      </c>
      <c r="H1951" s="45">
        <f t="shared" si="61"/>
        <v>0.41999999999995907</v>
      </c>
      <c r="I1951" s="45">
        <f t="shared" si="60"/>
        <v>0.11223044651683699</v>
      </c>
    </row>
    <row r="1952" spans="1:9" ht="27.7" customHeight="1" thickBot="1" x14ac:dyDescent="0.3">
      <c r="A1952" s="8">
        <v>37312</v>
      </c>
      <c r="B1952" s="12">
        <v>372.56</v>
      </c>
      <c r="C1952" s="8">
        <v>37312</v>
      </c>
      <c r="D1952" s="24">
        <v>83.41</v>
      </c>
      <c r="E1952" s="15">
        <v>686.06926801239638</v>
      </c>
      <c r="F1952" s="15">
        <v>353.32997726879194</v>
      </c>
      <c r="G1952" s="103">
        <v>37312</v>
      </c>
      <c r="H1952" s="45">
        <f t="shared" si="61"/>
        <v>-2.089999999999975</v>
      </c>
      <c r="I1952" s="45">
        <f t="shared" si="60"/>
        <v>-0.55785399706391969</v>
      </c>
    </row>
    <row r="1953" spans="1:9" ht="27.7" customHeight="1" thickBot="1" x14ac:dyDescent="0.3">
      <c r="A1953" s="8">
        <v>37313</v>
      </c>
      <c r="B1953" s="12">
        <v>370.92</v>
      </c>
      <c r="C1953" s="8">
        <v>37313</v>
      </c>
      <c r="D1953" s="24">
        <v>82.87</v>
      </c>
      <c r="E1953" s="15">
        <v>683.04920788908657</v>
      </c>
      <c r="F1953" s="15">
        <v>351.77462735811764</v>
      </c>
      <c r="G1953" s="103">
        <v>37313</v>
      </c>
      <c r="H1953" s="45">
        <f t="shared" si="61"/>
        <v>-1.6399999999999864</v>
      </c>
      <c r="I1953" s="45">
        <f t="shared" si="60"/>
        <v>-0.44019755207214578</v>
      </c>
    </row>
    <row r="1954" spans="1:9" ht="27.7" customHeight="1" thickBot="1" x14ac:dyDescent="0.3">
      <c r="A1954" s="8">
        <v>37314</v>
      </c>
      <c r="B1954" s="12">
        <v>371.03</v>
      </c>
      <c r="C1954" s="8">
        <v>37314</v>
      </c>
      <c r="D1954" s="24">
        <v>83.01</v>
      </c>
      <c r="E1954" s="15">
        <v>683.25177289735734</v>
      </c>
      <c r="F1954" s="15">
        <v>351.76370754952575</v>
      </c>
      <c r="G1954" s="103">
        <v>37314</v>
      </c>
      <c r="H1954" s="45">
        <f t="shared" si="61"/>
        <v>0.1099999999999568</v>
      </c>
      <c r="I1954" s="45">
        <f t="shared" si="60"/>
        <v>2.9655990510071388E-2</v>
      </c>
    </row>
    <row r="1955" spans="1:9" ht="27.7" customHeight="1" thickBot="1" x14ac:dyDescent="0.3">
      <c r="A1955" s="8">
        <v>37315</v>
      </c>
      <c r="B1955" s="12">
        <v>372.95</v>
      </c>
      <c r="C1955" s="8">
        <v>37315</v>
      </c>
      <c r="D1955" s="24">
        <v>83.45</v>
      </c>
      <c r="E1955" s="15">
        <v>686.78745304172014</v>
      </c>
      <c r="F1955" s="15">
        <v>353.59558907984001</v>
      </c>
      <c r="G1955" s="103">
        <v>37315</v>
      </c>
      <c r="H1955" s="45">
        <f t="shared" si="61"/>
        <v>1.9200000000000159</v>
      </c>
      <c r="I1955" s="45">
        <f t="shared" si="60"/>
        <v>0.51747837102121552</v>
      </c>
    </row>
    <row r="1956" spans="1:9" ht="27.7" customHeight="1" thickBot="1" x14ac:dyDescent="0.3">
      <c r="A1956" s="8">
        <v>37316</v>
      </c>
      <c r="B1956" s="12">
        <v>373.62</v>
      </c>
      <c r="C1956" s="8">
        <v>37316</v>
      </c>
      <c r="D1956" s="24">
        <v>83.83</v>
      </c>
      <c r="E1956" s="15">
        <v>688.02125809209679</v>
      </c>
      <c r="F1956" s="15">
        <v>354.30392435475187</v>
      </c>
      <c r="G1956" s="103">
        <v>37316</v>
      </c>
      <c r="H1956" s="45">
        <f t="shared" si="61"/>
        <v>0.67000000000001592</v>
      </c>
      <c r="I1956" s="45">
        <f t="shared" si="60"/>
        <v>0.17964874648076576</v>
      </c>
    </row>
    <row r="1957" spans="1:9" ht="27.7" customHeight="1" thickBot="1" x14ac:dyDescent="0.3">
      <c r="A1957" s="8">
        <v>37319</v>
      </c>
      <c r="B1957" s="12">
        <v>373.65</v>
      </c>
      <c r="C1957" s="8">
        <v>37319</v>
      </c>
      <c r="D1957" s="24">
        <v>83.83</v>
      </c>
      <c r="E1957" s="15">
        <v>688.07650309435235</v>
      </c>
      <c r="F1957" s="15">
        <v>354.23605869491064</v>
      </c>
      <c r="G1957" s="103">
        <v>37319</v>
      </c>
      <c r="H1957" s="45">
        <f t="shared" si="61"/>
        <v>2.9999999999972715E-2</v>
      </c>
      <c r="I1957" s="45">
        <f t="shared" si="60"/>
        <v>8.0295487393535446E-3</v>
      </c>
    </row>
    <row r="1958" spans="1:9" ht="27.7" customHeight="1" thickBot="1" x14ac:dyDescent="0.3">
      <c r="A1958" s="8">
        <v>37320</v>
      </c>
      <c r="B1958" s="12">
        <v>372.17</v>
      </c>
      <c r="C1958" s="8">
        <v>37320</v>
      </c>
      <c r="D1958" s="24">
        <v>83.3</v>
      </c>
      <c r="E1958" s="15">
        <v>685.35108298307273</v>
      </c>
      <c r="F1958" s="15">
        <v>353.00636714058408</v>
      </c>
      <c r="G1958" s="103">
        <v>37320</v>
      </c>
      <c r="H1958" s="45">
        <f t="shared" si="61"/>
        <v>-1.4799999999999613</v>
      </c>
      <c r="I1958" s="45">
        <f t="shared" si="60"/>
        <v>-0.39609260002675273</v>
      </c>
    </row>
    <row r="1959" spans="1:9" ht="27.7" customHeight="1" thickBot="1" x14ac:dyDescent="0.3">
      <c r="A1959" s="8">
        <v>37321</v>
      </c>
      <c r="B1959" s="12">
        <v>373.96</v>
      </c>
      <c r="C1959" s="8">
        <v>37321</v>
      </c>
      <c r="D1959" s="24">
        <v>83.98</v>
      </c>
      <c r="E1959" s="15">
        <v>688.6473681176609</v>
      </c>
      <c r="F1959" s="15">
        <v>354.70419715692515</v>
      </c>
      <c r="G1959" s="103">
        <v>37321</v>
      </c>
      <c r="H1959" s="45">
        <f t="shared" si="61"/>
        <v>1.7899999999999636</v>
      </c>
      <c r="I1959" s="45">
        <f t="shared" si="60"/>
        <v>0.48096300077920401</v>
      </c>
    </row>
    <row r="1960" spans="1:9" ht="27.7" customHeight="1" thickBot="1" x14ac:dyDescent="0.3">
      <c r="A1960" s="8">
        <v>37322</v>
      </c>
      <c r="B1960" s="12">
        <v>373.62</v>
      </c>
      <c r="C1960" s="8">
        <v>37322</v>
      </c>
      <c r="D1960" s="24">
        <v>83.98</v>
      </c>
      <c r="E1960" s="15">
        <v>688.15932696986488</v>
      </c>
      <c r="F1960" s="15">
        <v>354.56899629190156</v>
      </c>
      <c r="G1960" s="103">
        <v>37322</v>
      </c>
      <c r="H1960" s="45">
        <f t="shared" si="61"/>
        <v>-0.33999999999997499</v>
      </c>
      <c r="I1960" s="45">
        <f t="shared" si="60"/>
        <v>-9.0918814846500967E-2</v>
      </c>
    </row>
    <row r="1961" spans="1:9" ht="27.7" customHeight="1" thickBot="1" x14ac:dyDescent="0.3">
      <c r="A1961" s="8">
        <v>37323</v>
      </c>
      <c r="B1961" s="12">
        <v>373.3</v>
      </c>
      <c r="C1961" s="8">
        <v>37323</v>
      </c>
      <c r="D1961" s="24">
        <v>83.98</v>
      </c>
      <c r="E1961" s="15">
        <v>687.56992869185422</v>
      </c>
      <c r="F1961" s="15">
        <v>354.37217109889144</v>
      </c>
      <c r="G1961" s="103">
        <v>37323</v>
      </c>
      <c r="H1961" s="45">
        <f t="shared" si="61"/>
        <v>-0.31999999999999318</v>
      </c>
      <c r="I1961" s="45">
        <f t="shared" si="60"/>
        <v>-8.5648519886513882E-2</v>
      </c>
    </row>
    <row r="1962" spans="1:9" ht="27.7" customHeight="1" thickBot="1" x14ac:dyDescent="0.3">
      <c r="A1962" s="8">
        <v>37326</v>
      </c>
      <c r="B1962" s="12">
        <v>373.39</v>
      </c>
      <c r="C1962" s="8">
        <v>37326</v>
      </c>
      <c r="D1962" s="24">
        <v>83.98</v>
      </c>
      <c r="E1962" s="15">
        <v>687.73569695754475</v>
      </c>
      <c r="F1962" s="15">
        <v>354.36698481317052</v>
      </c>
      <c r="G1962" s="103">
        <v>37326</v>
      </c>
      <c r="H1962" s="45">
        <f t="shared" si="61"/>
        <v>8.9999999999974989E-2</v>
      </c>
      <c r="I1962" s="45">
        <f t="shared" si="60"/>
        <v>2.4109295472803372E-2</v>
      </c>
    </row>
    <row r="1963" spans="1:9" ht="27.7" customHeight="1" thickBot="1" x14ac:dyDescent="0.3">
      <c r="A1963" s="8">
        <v>37328</v>
      </c>
      <c r="B1963" s="12">
        <v>374.39</v>
      </c>
      <c r="C1963" s="8">
        <v>37328</v>
      </c>
      <c r="D1963" s="24">
        <v>84.23</v>
      </c>
      <c r="E1963" s="15">
        <v>689.57756657632819</v>
      </c>
      <c r="F1963" s="15">
        <v>355.316038041198</v>
      </c>
      <c r="G1963" s="103">
        <v>37328</v>
      </c>
      <c r="H1963" s="45">
        <f t="shared" si="61"/>
        <v>1</v>
      </c>
      <c r="I1963" s="45">
        <f t="shared" si="60"/>
        <v>0.26781649213958597</v>
      </c>
    </row>
    <row r="1964" spans="1:9" ht="27.7" customHeight="1" thickBot="1" x14ac:dyDescent="0.3">
      <c r="A1964" s="8">
        <v>37329</v>
      </c>
      <c r="B1964" s="12">
        <v>374.99</v>
      </c>
      <c r="C1964" s="8">
        <v>37329</v>
      </c>
      <c r="D1964" s="24">
        <v>84.33</v>
      </c>
      <c r="E1964" s="15">
        <v>690.6826883475984</v>
      </c>
      <c r="F1964" s="15">
        <v>355.88546997801456</v>
      </c>
      <c r="G1964" s="103">
        <v>37329</v>
      </c>
      <c r="H1964" s="45">
        <f t="shared" si="61"/>
        <v>0.60000000000002274</v>
      </c>
      <c r="I1964" s="45">
        <f t="shared" si="60"/>
        <v>0.16026069072358312</v>
      </c>
    </row>
    <row r="1965" spans="1:9" ht="27.7" customHeight="1" thickBot="1" x14ac:dyDescent="0.3">
      <c r="A1965" s="8">
        <v>37330</v>
      </c>
      <c r="B1965" s="12">
        <v>376.27</v>
      </c>
      <c r="C1965" s="8">
        <v>37330</v>
      </c>
      <c r="D1965" s="24">
        <v>84.85</v>
      </c>
      <c r="E1965" s="15">
        <v>693.04028145964116</v>
      </c>
      <c r="F1965" s="15">
        <v>357.1986067109803</v>
      </c>
      <c r="G1965" s="103">
        <v>37330</v>
      </c>
      <c r="H1965" s="45">
        <f t="shared" si="61"/>
        <v>1.2799999999999727</v>
      </c>
      <c r="I1965" s="45">
        <f t="shared" si="60"/>
        <v>0.34134243579828066</v>
      </c>
    </row>
    <row r="1966" spans="1:9" ht="27.7" customHeight="1" thickBot="1" x14ac:dyDescent="0.3">
      <c r="A1966" s="8">
        <v>37333</v>
      </c>
      <c r="B1966" s="12">
        <v>376.75</v>
      </c>
      <c r="C1966" s="8">
        <v>37333</v>
      </c>
      <c r="D1966" s="24">
        <v>84.81</v>
      </c>
      <c r="E1966" s="15">
        <v>694.03864549914363</v>
      </c>
      <c r="F1966" s="15">
        <v>357.60882058561566</v>
      </c>
      <c r="G1966" s="103">
        <v>37333</v>
      </c>
      <c r="H1966" s="45">
        <f t="shared" si="61"/>
        <v>0.48000000000001819</v>
      </c>
      <c r="I1966" s="45">
        <f t="shared" si="60"/>
        <v>0.12756796980891866</v>
      </c>
    </row>
    <row r="1967" spans="1:9" ht="27.7" customHeight="1" thickBot="1" x14ac:dyDescent="0.3">
      <c r="A1967" s="8">
        <v>37334</v>
      </c>
      <c r="B1967" s="12">
        <v>374.9</v>
      </c>
      <c r="C1967" s="8">
        <v>37334</v>
      </c>
      <c r="D1967" s="24">
        <v>84.2</v>
      </c>
      <c r="E1967" s="15">
        <v>690.63062560750882</v>
      </c>
      <c r="F1967" s="15">
        <v>355.85281177849322</v>
      </c>
      <c r="G1967" s="103">
        <v>37334</v>
      </c>
      <c r="H1967" s="45">
        <f t="shared" si="61"/>
        <v>-1.8500000000000227</v>
      </c>
      <c r="I1967" s="45">
        <f t="shared" si="60"/>
        <v>-0.49104180491042415</v>
      </c>
    </row>
    <row r="1968" spans="1:9" ht="27.7" customHeight="1" thickBot="1" x14ac:dyDescent="0.3">
      <c r="A1968" s="8">
        <v>37335</v>
      </c>
      <c r="B1968" s="12">
        <v>375.28</v>
      </c>
      <c r="C1968" s="8">
        <v>37335</v>
      </c>
      <c r="D1968" s="24">
        <v>84.33</v>
      </c>
      <c r="E1968" s="15">
        <v>691.33065131497972</v>
      </c>
      <c r="F1968" s="15">
        <v>356.21350547941563</v>
      </c>
      <c r="G1968" s="103">
        <v>37335</v>
      </c>
      <c r="H1968" s="45">
        <f t="shared" si="61"/>
        <v>0.37999999999999545</v>
      </c>
      <c r="I1968" s="45">
        <f t="shared" si="60"/>
        <v>0.10136036276340236</v>
      </c>
    </row>
    <row r="1969" spans="1:9" ht="27.7" customHeight="1" thickBot="1" x14ac:dyDescent="0.3">
      <c r="A1969" s="8">
        <v>37336</v>
      </c>
      <c r="B1969" s="12">
        <v>374.92</v>
      </c>
      <c r="C1969" s="8">
        <v>37336</v>
      </c>
      <c r="D1969" s="24">
        <v>84.4</v>
      </c>
      <c r="E1969" s="15">
        <v>695.90407896201782</v>
      </c>
      <c r="F1969" s="15">
        <v>358.6746312727804</v>
      </c>
      <c r="G1969" s="103">
        <v>37336</v>
      </c>
      <c r="H1969" s="45">
        <f t="shared" si="61"/>
        <v>-0.3599999999999568</v>
      </c>
      <c r="I1969" s="45">
        <f t="shared" si="60"/>
        <v>-9.592837348112257E-2</v>
      </c>
    </row>
    <row r="1970" spans="1:9" ht="27.7" customHeight="1" thickBot="1" x14ac:dyDescent="0.3">
      <c r="A1970" s="8">
        <v>37337</v>
      </c>
      <c r="B1970" s="12">
        <v>375.05</v>
      </c>
      <c r="C1970" s="8">
        <v>37337</v>
      </c>
      <c r="D1970" s="24">
        <v>84.46</v>
      </c>
      <c r="E1970" s="15">
        <v>696.14537718634574</v>
      </c>
      <c r="F1970" s="15">
        <v>358.7072636716839</v>
      </c>
      <c r="G1970" s="103">
        <v>37337</v>
      </c>
      <c r="H1970" s="45">
        <f t="shared" si="61"/>
        <v>0.12999999999999545</v>
      </c>
      <c r="I1970" s="45">
        <f t="shared" si="60"/>
        <v>3.4674063800276177E-2</v>
      </c>
    </row>
    <row r="1971" spans="1:9" ht="27.7" customHeight="1" thickBot="1" x14ac:dyDescent="0.3">
      <c r="A1971" s="8">
        <v>37340</v>
      </c>
      <c r="B1971" s="12">
        <v>375.05</v>
      </c>
      <c r="C1971" s="8">
        <v>37340</v>
      </c>
      <c r="D1971" s="24">
        <v>84.55</v>
      </c>
      <c r="E1971" s="15">
        <v>696.14537718634574</v>
      </c>
      <c r="F1971" s="15">
        <v>358.61440071600174</v>
      </c>
      <c r="G1971" s="103">
        <v>37340</v>
      </c>
      <c r="H1971" s="45">
        <f t="shared" si="61"/>
        <v>0</v>
      </c>
      <c r="I1971" s="45">
        <f t="shared" si="60"/>
        <v>0</v>
      </c>
    </row>
    <row r="1972" spans="1:9" ht="27.7" customHeight="1" thickBot="1" x14ac:dyDescent="0.3">
      <c r="A1972" s="8">
        <v>37341</v>
      </c>
      <c r="B1972" s="12">
        <v>374.54</v>
      </c>
      <c r="C1972" s="8">
        <v>37341</v>
      </c>
      <c r="D1972" s="24">
        <v>84.43</v>
      </c>
      <c r="E1972" s="15">
        <v>695.19874569090507</v>
      </c>
      <c r="F1972" s="15">
        <v>358.12675015110335</v>
      </c>
      <c r="G1972" s="103">
        <v>37341</v>
      </c>
      <c r="H1972" s="45">
        <f t="shared" si="61"/>
        <v>-0.50999999999999091</v>
      </c>
      <c r="I1972" s="45">
        <f t="shared" si="60"/>
        <v>-0.13598186908411969</v>
      </c>
    </row>
    <row r="1973" spans="1:9" ht="27.7" customHeight="1" thickBot="1" x14ac:dyDescent="0.3">
      <c r="A1973" s="8">
        <v>37342</v>
      </c>
      <c r="B1973" s="12">
        <v>373.02</v>
      </c>
      <c r="C1973" s="8">
        <v>37342</v>
      </c>
      <c r="D1973" s="27">
        <v>83.61</v>
      </c>
      <c r="E1973" s="15">
        <v>697.12453434490772</v>
      </c>
      <c r="F1973" s="15">
        <v>359.11880664776805</v>
      </c>
      <c r="G1973" s="103">
        <v>37342</v>
      </c>
      <c r="H1973" s="45">
        <f t="shared" si="61"/>
        <v>-1.5200000000000387</v>
      </c>
      <c r="I1973" s="45">
        <f t="shared" si="60"/>
        <v>-0.40583115288087745</v>
      </c>
    </row>
    <row r="1974" spans="1:9" ht="27.7" customHeight="1" thickBot="1" x14ac:dyDescent="0.3">
      <c r="A1974" s="8">
        <v>37343</v>
      </c>
      <c r="B1974" s="12">
        <v>373.04</v>
      </c>
      <c r="C1974" s="8">
        <v>37343</v>
      </c>
      <c r="D1974" s="24">
        <v>83.69</v>
      </c>
      <c r="E1974" s="15">
        <v>697.16191167236173</v>
      </c>
      <c r="F1974" s="15">
        <v>359.02276291013237</v>
      </c>
      <c r="G1974" s="103">
        <v>37343</v>
      </c>
      <c r="H1974" s="45">
        <f t="shared" si="61"/>
        <v>2.0000000000038654E-2</v>
      </c>
      <c r="I1974" s="45">
        <f t="shared" si="60"/>
        <v>5.3616428073665363E-3</v>
      </c>
    </row>
    <row r="1975" spans="1:9" ht="27.7" customHeight="1" thickBot="1" x14ac:dyDescent="0.3">
      <c r="A1975" s="8">
        <v>37344</v>
      </c>
      <c r="B1975" s="12">
        <v>373.43</v>
      </c>
      <c r="C1975" s="8">
        <v>37344</v>
      </c>
      <c r="D1975" s="24">
        <v>84.24</v>
      </c>
      <c r="E1975" s="15">
        <v>697.89076955771498</v>
      </c>
      <c r="F1975" s="15">
        <v>359.38515782732139</v>
      </c>
      <c r="G1975" s="103">
        <v>37344</v>
      </c>
      <c r="H1975" s="45">
        <f t="shared" si="61"/>
        <v>0.38999999999998636</v>
      </c>
      <c r="I1975" s="45">
        <f t="shared" si="60"/>
        <v>0.10454642933733281</v>
      </c>
    </row>
    <row r="1976" spans="1:9" ht="27.7" customHeight="1" thickBot="1" x14ac:dyDescent="0.3">
      <c r="A1976" s="8">
        <v>37347</v>
      </c>
      <c r="B1976" s="12">
        <v>372.62</v>
      </c>
      <c r="C1976" s="8">
        <v>37347</v>
      </c>
      <c r="D1976" s="24">
        <v>83.84</v>
      </c>
      <c r="E1976" s="15">
        <v>696.37698779582718</v>
      </c>
      <c r="F1976" s="15">
        <v>358.60562223071651</v>
      </c>
      <c r="G1976" s="103">
        <v>37347</v>
      </c>
      <c r="H1976" s="45">
        <f t="shared" si="61"/>
        <v>-0.81000000000000227</v>
      </c>
      <c r="I1976" s="45">
        <f t="shared" si="60"/>
        <v>-0.21690812200412454</v>
      </c>
    </row>
    <row r="1977" spans="1:9" ht="27.7" customHeight="1" thickBot="1" x14ac:dyDescent="0.3">
      <c r="A1977" s="8">
        <v>37348</v>
      </c>
      <c r="B1977" s="12">
        <v>369.5</v>
      </c>
      <c r="C1977" s="8">
        <v>37348</v>
      </c>
      <c r="D1977" s="24">
        <v>82.78</v>
      </c>
      <c r="E1977" s="15">
        <v>690.54612471300027</v>
      </c>
      <c r="F1977" s="15">
        <v>355.82210117669115</v>
      </c>
      <c r="G1977" s="103">
        <v>37348</v>
      </c>
      <c r="H1977" s="45">
        <f t="shared" si="61"/>
        <v>-3.1200000000000045</v>
      </c>
      <c r="I1977" s="45">
        <f t="shared" si="60"/>
        <v>-0.83731415382963992</v>
      </c>
    </row>
    <row r="1978" spans="1:9" ht="27.7" customHeight="1" thickBot="1" x14ac:dyDescent="0.3">
      <c r="A1978" s="8">
        <v>37349</v>
      </c>
      <c r="B1978" s="12">
        <v>365.51</v>
      </c>
      <c r="C1978" s="8">
        <v>37349</v>
      </c>
      <c r="D1978" s="24">
        <v>81.45</v>
      </c>
      <c r="E1978" s="15">
        <v>689.91205673623165</v>
      </c>
      <c r="F1978" s="15">
        <v>355.50819921766868</v>
      </c>
      <c r="G1978" s="103">
        <v>37349</v>
      </c>
      <c r="H1978" s="45">
        <f t="shared" si="61"/>
        <v>-3.9900000000000091</v>
      </c>
      <c r="I1978" s="45">
        <f t="shared" si="60"/>
        <v>-1.0798376184032501</v>
      </c>
    </row>
    <row r="1979" spans="1:9" ht="27.7" customHeight="1" thickBot="1" x14ac:dyDescent="0.3">
      <c r="A1979" s="8">
        <v>37350</v>
      </c>
      <c r="B1979" s="12">
        <v>365.16</v>
      </c>
      <c r="C1979" s="8">
        <v>37350</v>
      </c>
      <c r="D1979" s="24">
        <v>81.38</v>
      </c>
      <c r="E1979" s="15">
        <v>689.25142031080509</v>
      </c>
      <c r="F1979" s="15">
        <v>355.1677766034415</v>
      </c>
      <c r="G1979" s="103">
        <v>37350</v>
      </c>
      <c r="H1979" s="45">
        <f t="shared" si="61"/>
        <v>-0.34999999999996589</v>
      </c>
      <c r="I1979" s="45">
        <f t="shared" si="60"/>
        <v>-9.5756614046118002E-2</v>
      </c>
    </row>
    <row r="1980" spans="1:9" ht="27.7" customHeight="1" thickBot="1" x14ac:dyDescent="0.3">
      <c r="A1980" s="8">
        <v>37351</v>
      </c>
      <c r="B1980" s="12">
        <v>365.9</v>
      </c>
      <c r="C1980" s="8">
        <v>37351</v>
      </c>
      <c r="D1980" s="24">
        <v>81.56</v>
      </c>
      <c r="E1980" s="15">
        <v>690.64819446742126</v>
      </c>
      <c r="F1980" s="15">
        <v>355.88752727352187</v>
      </c>
      <c r="G1980" s="103">
        <v>37351</v>
      </c>
      <c r="H1980" s="45">
        <f t="shared" si="61"/>
        <v>0.73999999999995225</v>
      </c>
      <c r="I1980" s="45">
        <f t="shared" si="60"/>
        <v>0.2026508927593253</v>
      </c>
    </row>
    <row r="1981" spans="1:9" ht="27.7" customHeight="1" thickBot="1" x14ac:dyDescent="0.3">
      <c r="A1981" s="8">
        <v>37354</v>
      </c>
      <c r="B1981" s="12">
        <v>364.82</v>
      </c>
      <c r="C1981" s="8">
        <v>37354</v>
      </c>
      <c r="D1981" s="24">
        <v>81.27</v>
      </c>
      <c r="E1981" s="15">
        <v>688.60965921181923</v>
      </c>
      <c r="F1981" s="15">
        <v>354.83708034962081</v>
      </c>
      <c r="G1981" s="103">
        <v>37354</v>
      </c>
      <c r="H1981" s="45">
        <f t="shared" si="61"/>
        <v>-1.0799999999999841</v>
      </c>
      <c r="I1981" s="45">
        <f t="shared" si="60"/>
        <v>-0.29516261273571581</v>
      </c>
    </row>
    <row r="1982" spans="1:9" ht="27.7" customHeight="1" thickBot="1" x14ac:dyDescent="0.3">
      <c r="A1982" s="8">
        <v>37355</v>
      </c>
      <c r="B1982" s="12">
        <v>364.27</v>
      </c>
      <c r="C1982" s="8">
        <v>37355</v>
      </c>
      <c r="D1982" s="24">
        <v>81.290000000000006</v>
      </c>
      <c r="E1982" s="15">
        <v>687.70496292846337</v>
      </c>
      <c r="F1982" s="15">
        <v>354.1549665929179</v>
      </c>
      <c r="G1982" s="103">
        <v>37355</v>
      </c>
      <c r="H1982" s="45">
        <f t="shared" si="61"/>
        <v>-0.55000000000001137</v>
      </c>
      <c r="I1982" s="45">
        <f t="shared" si="60"/>
        <v>-0.15075927854832832</v>
      </c>
    </row>
    <row r="1983" spans="1:9" ht="27.7" customHeight="1" thickBot="1" x14ac:dyDescent="0.3">
      <c r="A1983" s="8">
        <v>37356</v>
      </c>
      <c r="B1983" s="12">
        <v>364.28</v>
      </c>
      <c r="C1983" s="8">
        <v>37356</v>
      </c>
      <c r="D1983" s="24">
        <v>81.33</v>
      </c>
      <c r="E1983" s="15">
        <v>687.72384191830406</v>
      </c>
      <c r="F1983" s="15">
        <v>354.26565765484969</v>
      </c>
      <c r="G1983" s="103">
        <v>37356</v>
      </c>
      <c r="H1983" s="45">
        <f t="shared" si="61"/>
        <v>9.9999999999909051E-3</v>
      </c>
      <c r="I1983" s="45">
        <f t="shared" si="60"/>
        <v>2.7452164603153995E-3</v>
      </c>
    </row>
    <row r="1984" spans="1:9" ht="27.7" customHeight="1" thickBot="1" x14ac:dyDescent="0.3">
      <c r="A1984" s="8">
        <v>37357</v>
      </c>
      <c r="B1984" s="12">
        <v>364.71</v>
      </c>
      <c r="C1984" s="8">
        <v>37357</v>
      </c>
      <c r="D1984" s="24">
        <v>81.38</v>
      </c>
      <c r="E1984" s="15">
        <v>689.54487275791553</v>
      </c>
      <c r="F1984" s="15">
        <v>355.10248513547549</v>
      </c>
      <c r="G1984" s="103">
        <v>37357</v>
      </c>
      <c r="H1984" s="45">
        <f t="shared" si="61"/>
        <v>0.43000000000000682</v>
      </c>
      <c r="I1984" s="45">
        <f t="shared" si="60"/>
        <v>0.11804106731086166</v>
      </c>
    </row>
    <row r="1985" spans="1:9" ht="27.7" customHeight="1" thickBot="1" x14ac:dyDescent="0.3">
      <c r="A1985" s="8">
        <v>37358</v>
      </c>
      <c r="B1985" s="12">
        <v>362.67</v>
      </c>
      <c r="C1985" s="8">
        <v>37358</v>
      </c>
      <c r="D1985" s="24">
        <v>80.66</v>
      </c>
      <c r="E1985" s="15">
        <v>689.91049352599134</v>
      </c>
      <c r="F1985" s="15">
        <v>355.34199266828074</v>
      </c>
      <c r="G1985" s="103">
        <v>37358</v>
      </c>
      <c r="H1985" s="45">
        <f t="shared" si="61"/>
        <v>-2.0399999999999636</v>
      </c>
      <c r="I1985" s="45">
        <f t="shared" si="60"/>
        <v>-0.55934852348440234</v>
      </c>
    </row>
    <row r="1986" spans="1:9" ht="27.7" customHeight="1" thickBot="1" x14ac:dyDescent="0.3">
      <c r="A1986" s="8">
        <v>37361</v>
      </c>
      <c r="B1986" s="12">
        <v>360.48</v>
      </c>
      <c r="C1986" s="8">
        <v>37361</v>
      </c>
      <c r="D1986" s="24">
        <v>80.25</v>
      </c>
      <c r="E1986" s="15">
        <v>687.61003327406183</v>
      </c>
      <c r="F1986" s="15">
        <v>354.1826586585405</v>
      </c>
      <c r="G1986" s="103">
        <v>37361</v>
      </c>
      <c r="H1986" s="45">
        <f t="shared" si="61"/>
        <v>-2.1899999999999977</v>
      </c>
      <c r="I1986" s="45">
        <f t="shared" si="60"/>
        <v>-0.60385474398213179</v>
      </c>
    </row>
    <row r="1987" spans="1:9" ht="27.7" customHeight="1" thickBot="1" x14ac:dyDescent="0.3">
      <c r="A1987" s="8">
        <v>37362</v>
      </c>
      <c r="B1987" s="12">
        <v>361</v>
      </c>
      <c r="C1987" s="8">
        <v>37362</v>
      </c>
      <c r="D1987" s="24">
        <v>80.28</v>
      </c>
      <c r="E1987" s="15">
        <v>688.60192524394233</v>
      </c>
      <c r="F1987" s="15">
        <v>354.70519712544109</v>
      </c>
      <c r="G1987" s="103">
        <v>37362</v>
      </c>
      <c r="H1987" s="45">
        <f t="shared" si="61"/>
        <v>0.51999999999998181</v>
      </c>
      <c r="I1987" s="45">
        <f t="shared" si="60"/>
        <v>0.14425210830003932</v>
      </c>
    </row>
    <row r="1988" spans="1:9" ht="27.7" customHeight="1" thickBot="1" x14ac:dyDescent="0.3">
      <c r="A1988" s="8">
        <v>37363</v>
      </c>
      <c r="B1988" s="12">
        <v>361.26</v>
      </c>
      <c r="C1988" s="8">
        <v>37363</v>
      </c>
      <c r="D1988" s="24">
        <v>80.27</v>
      </c>
      <c r="E1988" s="15">
        <v>689.09787122888258</v>
      </c>
      <c r="F1988" s="15">
        <v>355.05141054467543</v>
      </c>
      <c r="G1988" s="103">
        <v>37363</v>
      </c>
      <c r="H1988" s="45">
        <f t="shared" si="61"/>
        <v>0.25999999999999091</v>
      </c>
      <c r="I1988" s="45">
        <f t="shared" si="60"/>
        <v>7.2022160664817425E-2</v>
      </c>
    </row>
    <row r="1989" spans="1:9" ht="27.7" customHeight="1" thickBot="1" x14ac:dyDescent="0.3">
      <c r="A1989" s="8">
        <v>37364</v>
      </c>
      <c r="B1989" s="12">
        <v>360.47</v>
      </c>
      <c r="C1989" s="8">
        <v>37364</v>
      </c>
      <c r="D1989" s="24">
        <v>79.92</v>
      </c>
      <c r="E1989" s="15">
        <v>687.59095842848728</v>
      </c>
      <c r="F1989" s="15">
        <v>354.44576267476742</v>
      </c>
      <c r="G1989" s="103">
        <v>37364</v>
      </c>
      <c r="H1989" s="45">
        <f t="shared" si="61"/>
        <v>-0.78999999999996362</v>
      </c>
      <c r="I1989" s="45">
        <f t="shared" si="60"/>
        <v>-0.21867906770745824</v>
      </c>
    </row>
    <row r="1990" spans="1:9" ht="27.7" customHeight="1" thickBot="1" x14ac:dyDescent="0.3">
      <c r="A1990" s="8">
        <v>37365</v>
      </c>
      <c r="B1990" s="12">
        <v>359.93</v>
      </c>
      <c r="C1990" s="8">
        <v>37365</v>
      </c>
      <c r="D1990" s="24">
        <v>79.92</v>
      </c>
      <c r="E1990" s="15">
        <v>686.56091676745757</v>
      </c>
      <c r="F1990" s="15">
        <v>353.96585904595958</v>
      </c>
      <c r="G1990" s="103">
        <v>37365</v>
      </c>
      <c r="H1990" s="45">
        <f t="shared" si="61"/>
        <v>-0.54000000000002046</v>
      </c>
      <c r="I1990" s="45">
        <f t="shared" si="60"/>
        <v>-0.14980442200461078</v>
      </c>
    </row>
    <row r="1991" spans="1:9" ht="27.7" customHeight="1" thickBot="1" x14ac:dyDescent="0.3">
      <c r="A1991" s="8">
        <v>37368</v>
      </c>
      <c r="B1991" s="12">
        <v>359.64</v>
      </c>
      <c r="C1991" s="8">
        <v>37368</v>
      </c>
      <c r="D1991" s="24">
        <v>79.849999999999994</v>
      </c>
      <c r="E1991" s="15">
        <v>686.00774624579344</v>
      </c>
      <c r="F1991" s="15">
        <v>353.71778687745837</v>
      </c>
      <c r="G1991" s="103">
        <v>37368</v>
      </c>
      <c r="H1991" s="45">
        <f t="shared" si="61"/>
        <v>-0.29000000000002046</v>
      </c>
      <c r="I1991" s="45">
        <f t="shared" ref="I1991:I2054" si="62">H1991/B1990*100</f>
        <v>-8.0571222182096641E-2</v>
      </c>
    </row>
    <row r="1992" spans="1:9" ht="27.7" customHeight="1" thickBot="1" x14ac:dyDescent="0.3">
      <c r="A1992" s="8">
        <v>37369</v>
      </c>
      <c r="B1992" s="12">
        <v>359.33</v>
      </c>
      <c r="C1992" s="8">
        <v>37369</v>
      </c>
      <c r="D1992" s="24">
        <v>79.849999999999994</v>
      </c>
      <c r="E1992" s="15">
        <v>685.4164260329801</v>
      </c>
      <c r="F1992" s="15">
        <v>353.41289166576888</v>
      </c>
      <c r="G1992" s="103">
        <v>37369</v>
      </c>
      <c r="H1992" s="45">
        <f t="shared" ref="H1992:H2055" si="63">B1992-B1991</f>
        <v>-0.31000000000000227</v>
      </c>
      <c r="I1992" s="45">
        <f t="shared" si="62"/>
        <v>-8.6197308419531271E-2</v>
      </c>
    </row>
    <row r="1993" spans="1:9" ht="27.7" customHeight="1" thickBot="1" x14ac:dyDescent="0.3">
      <c r="A1993" s="8">
        <v>37370</v>
      </c>
      <c r="B1993" s="12">
        <v>359.44</v>
      </c>
      <c r="C1993" s="8">
        <v>37370</v>
      </c>
      <c r="D1993" s="24">
        <v>79.849999999999994</v>
      </c>
      <c r="E1993" s="15">
        <v>685.62624933430095</v>
      </c>
      <c r="F1993" s="15">
        <v>353.53383583394759</v>
      </c>
      <c r="G1993" s="103">
        <v>37370</v>
      </c>
      <c r="H1993" s="45">
        <f t="shared" si="63"/>
        <v>0.11000000000001364</v>
      </c>
      <c r="I1993" s="45">
        <f t="shared" si="62"/>
        <v>3.0612528873184441E-2</v>
      </c>
    </row>
    <row r="1994" spans="1:9" ht="27.7" customHeight="1" thickBot="1" x14ac:dyDescent="0.3">
      <c r="A1994" s="8">
        <v>37371</v>
      </c>
      <c r="B1994" s="12">
        <v>355.79</v>
      </c>
      <c r="C1994" s="8">
        <v>37371</v>
      </c>
      <c r="D1994" s="24">
        <v>78.650000000000006</v>
      </c>
      <c r="E1994" s="15">
        <v>678.66393069956302</v>
      </c>
      <c r="F1994" s="15">
        <v>350.02073466767104</v>
      </c>
      <c r="G1994" s="103">
        <v>37371</v>
      </c>
      <c r="H1994" s="45">
        <f t="shared" si="63"/>
        <v>-3.6499999999999773</v>
      </c>
      <c r="I1994" s="45">
        <f t="shared" si="62"/>
        <v>-1.0154685065657627</v>
      </c>
    </row>
    <row r="1995" spans="1:9" ht="27.7" customHeight="1" thickBot="1" x14ac:dyDescent="0.3">
      <c r="A1995" s="8">
        <v>37372</v>
      </c>
      <c r="B1995" s="12">
        <v>355.05</v>
      </c>
      <c r="C1995" s="8">
        <v>37372</v>
      </c>
      <c r="D1995" s="24">
        <v>78.47</v>
      </c>
      <c r="E1995" s="15">
        <v>677.25239212704082</v>
      </c>
      <c r="F1995" s="15">
        <v>349.53585032312924</v>
      </c>
      <c r="G1995" s="103">
        <v>37372</v>
      </c>
      <c r="H1995" s="45">
        <f t="shared" si="63"/>
        <v>-0.74000000000000909</v>
      </c>
      <c r="I1995" s="45">
        <f t="shared" si="62"/>
        <v>-0.20798785800612973</v>
      </c>
    </row>
    <row r="1996" spans="1:9" ht="27.7" customHeight="1" thickBot="1" x14ac:dyDescent="0.3">
      <c r="A1996" s="8">
        <v>37375</v>
      </c>
      <c r="B1996" s="12">
        <v>354.34</v>
      </c>
      <c r="C1996" s="8">
        <v>37375</v>
      </c>
      <c r="D1996" s="24">
        <v>78.2</v>
      </c>
      <c r="E1996" s="15">
        <v>675.89807809124238</v>
      </c>
      <c r="F1996" s="15">
        <v>348.95488063722053</v>
      </c>
      <c r="G1996" s="103">
        <v>37375</v>
      </c>
      <c r="H1996" s="45">
        <f t="shared" si="63"/>
        <v>-0.71000000000003638</v>
      </c>
      <c r="I1996" s="45">
        <f t="shared" si="62"/>
        <v>-0.19997183495283377</v>
      </c>
    </row>
    <row r="1997" spans="1:9" ht="27.7" customHeight="1" thickBot="1" x14ac:dyDescent="0.3">
      <c r="A1997" s="8">
        <v>37376</v>
      </c>
      <c r="B1997" s="12">
        <v>353.64</v>
      </c>
      <c r="C1997" s="8">
        <v>37376</v>
      </c>
      <c r="D1997" s="24">
        <v>77.98</v>
      </c>
      <c r="E1997" s="15">
        <v>676.2829677933662</v>
      </c>
      <c r="F1997" s="15">
        <v>349.16047312816465</v>
      </c>
      <c r="G1997" s="103">
        <v>37376</v>
      </c>
      <c r="H1997" s="45">
        <f t="shared" si="63"/>
        <v>-0.69999999999998863</v>
      </c>
      <c r="I1997" s="45">
        <f t="shared" si="62"/>
        <v>-0.19755037534570996</v>
      </c>
    </row>
    <row r="1998" spans="1:9" ht="27.7" customHeight="1" thickBot="1" x14ac:dyDescent="0.3">
      <c r="A1998" s="8">
        <v>37378</v>
      </c>
      <c r="B1998" s="12">
        <v>353.88</v>
      </c>
      <c r="C1998" s="8">
        <v>37378</v>
      </c>
      <c r="D1998" s="24">
        <v>78.09</v>
      </c>
      <c r="E1998" s="15">
        <v>676.74193146339906</v>
      </c>
      <c r="F1998" s="15">
        <v>349.62249369350303</v>
      </c>
      <c r="G1998" s="103">
        <v>37378</v>
      </c>
      <c r="H1998" s="45">
        <f t="shared" si="63"/>
        <v>0.24000000000000909</v>
      </c>
      <c r="I1998" s="45">
        <f t="shared" si="62"/>
        <v>6.7865626060402987E-2</v>
      </c>
    </row>
    <row r="1999" spans="1:9" ht="27.7" customHeight="1" thickBot="1" x14ac:dyDescent="0.3">
      <c r="A1999" s="8">
        <v>37379</v>
      </c>
      <c r="B1999" s="12">
        <v>352.43</v>
      </c>
      <c r="C1999" s="8">
        <v>37379</v>
      </c>
      <c r="D1999" s="24">
        <v>77.88</v>
      </c>
      <c r="E1999" s="15">
        <v>673.96902595695076</v>
      </c>
      <c r="F1999" s="15">
        <v>348.18993854527321</v>
      </c>
      <c r="G1999" s="103">
        <v>37379</v>
      </c>
      <c r="H1999" s="45">
        <f t="shared" si="63"/>
        <v>-1.4499999999999886</v>
      </c>
      <c r="I1999" s="45">
        <f t="shared" si="62"/>
        <v>-0.40974341584717666</v>
      </c>
    </row>
    <row r="2000" spans="1:9" ht="27.7" customHeight="1" thickBot="1" x14ac:dyDescent="0.3">
      <c r="A2000" s="8">
        <v>37382</v>
      </c>
      <c r="B2000" s="12">
        <v>353.46</v>
      </c>
      <c r="C2000" s="8">
        <v>37382</v>
      </c>
      <c r="D2000" s="24">
        <v>78.209999999999994</v>
      </c>
      <c r="E2000" s="15">
        <v>675.93874504084147</v>
      </c>
      <c r="F2000" s="15">
        <v>349.42918264199119</v>
      </c>
      <c r="G2000" s="103">
        <v>37382</v>
      </c>
      <c r="H2000" s="45">
        <f t="shared" si="63"/>
        <v>1.0299999999999727</v>
      </c>
      <c r="I2000" s="45">
        <f t="shared" si="62"/>
        <v>0.29225661833554822</v>
      </c>
    </row>
    <row r="2001" spans="1:9" ht="27.7" customHeight="1" thickBot="1" x14ac:dyDescent="0.3">
      <c r="A2001" s="8">
        <v>37383</v>
      </c>
      <c r="B2001" s="12">
        <v>351.69</v>
      </c>
      <c r="C2001" s="8">
        <v>37383</v>
      </c>
      <c r="D2001" s="24">
        <v>77.650000000000006</v>
      </c>
      <c r="E2001" s="15">
        <v>672.55388797434944</v>
      </c>
      <c r="F2001" s="15">
        <v>347.75713253218663</v>
      </c>
      <c r="G2001" s="103">
        <v>37383</v>
      </c>
      <c r="H2001" s="45">
        <f t="shared" si="63"/>
        <v>-1.7699999999999818</v>
      </c>
      <c r="I2001" s="45">
        <f t="shared" si="62"/>
        <v>-0.50076387710065695</v>
      </c>
    </row>
    <row r="2002" spans="1:9" ht="27.7" customHeight="1" thickBot="1" x14ac:dyDescent="0.3">
      <c r="A2002" s="8">
        <v>37384</v>
      </c>
      <c r="B2002" s="12">
        <v>351.7</v>
      </c>
      <c r="C2002" s="8">
        <v>37384</v>
      </c>
      <c r="D2002" s="24">
        <v>77.63</v>
      </c>
      <c r="E2002" s="15">
        <v>672.57301146060081</v>
      </c>
      <c r="F2002" s="15">
        <v>347.69039686408746</v>
      </c>
      <c r="G2002" s="103">
        <v>37384</v>
      </c>
      <c r="H2002" s="45">
        <f t="shared" si="63"/>
        <v>9.9999999999909051E-3</v>
      </c>
      <c r="I2002" s="45">
        <f t="shared" si="62"/>
        <v>2.8434132332426014E-3</v>
      </c>
    </row>
    <row r="2003" spans="1:9" ht="27.7" customHeight="1" thickBot="1" x14ac:dyDescent="0.3">
      <c r="A2003" s="8">
        <v>37385</v>
      </c>
      <c r="B2003" s="12">
        <v>352.93</v>
      </c>
      <c r="C2003" s="8">
        <v>37385</v>
      </c>
      <c r="D2003" s="24">
        <v>78.03</v>
      </c>
      <c r="E2003" s="15">
        <v>675.09782512790753</v>
      </c>
      <c r="F2003" s="15">
        <v>348.80978836518398</v>
      </c>
      <c r="G2003" s="103">
        <v>37385</v>
      </c>
      <c r="H2003" s="45">
        <f t="shared" si="63"/>
        <v>1.2300000000000182</v>
      </c>
      <c r="I2003" s="45">
        <f t="shared" si="62"/>
        <v>0.34972988342337741</v>
      </c>
    </row>
    <row r="2004" spans="1:9" ht="27.7" customHeight="1" thickBot="1" x14ac:dyDescent="0.3">
      <c r="A2004" s="8">
        <v>37386</v>
      </c>
      <c r="B2004" s="12">
        <v>354.91</v>
      </c>
      <c r="C2004" s="8">
        <v>37386</v>
      </c>
      <c r="D2004" s="24">
        <v>78.67</v>
      </c>
      <c r="E2004" s="15">
        <v>678.88524386180177</v>
      </c>
      <c r="F2004" s="15">
        <v>350.93276796602311</v>
      </c>
      <c r="G2004" s="103">
        <v>37386</v>
      </c>
      <c r="H2004" s="45">
        <f t="shared" si="63"/>
        <v>1.9800000000000182</v>
      </c>
      <c r="I2004" s="45">
        <f t="shared" si="62"/>
        <v>0.56101776556258132</v>
      </c>
    </row>
    <row r="2005" spans="1:9" ht="27.7" customHeight="1" thickBot="1" x14ac:dyDescent="0.3">
      <c r="A2005" s="8">
        <v>37389</v>
      </c>
      <c r="B2005" s="12">
        <v>354.85</v>
      </c>
      <c r="C2005" s="8">
        <v>37389</v>
      </c>
      <c r="D2005" s="24">
        <v>78.67</v>
      </c>
      <c r="E2005" s="15">
        <v>678.77047359713822</v>
      </c>
      <c r="F2005" s="15">
        <v>350.8861324568648</v>
      </c>
      <c r="G2005" s="103">
        <v>37389</v>
      </c>
      <c r="H2005" s="45">
        <f t="shared" si="63"/>
        <v>-6.0000000000002274E-2</v>
      </c>
      <c r="I2005" s="45">
        <f t="shared" si="62"/>
        <v>-1.6905694401398177E-2</v>
      </c>
    </row>
    <row r="2006" spans="1:9" ht="27.7" customHeight="1" thickBot="1" x14ac:dyDescent="0.3">
      <c r="A2006" s="8">
        <v>37390</v>
      </c>
      <c r="B2006" s="12">
        <v>354.97</v>
      </c>
      <c r="C2006" s="8">
        <v>37390</v>
      </c>
      <c r="D2006" s="24">
        <v>78.709999999999994</v>
      </c>
      <c r="E2006" s="15">
        <v>679.00001412646509</v>
      </c>
      <c r="F2006" s="15">
        <v>350.87671584610592</v>
      </c>
      <c r="G2006" s="103">
        <v>37390</v>
      </c>
      <c r="H2006" s="45">
        <f t="shared" si="63"/>
        <v>0.12000000000000455</v>
      </c>
      <c r="I2006" s="45">
        <f t="shared" si="62"/>
        <v>3.3817105819361572E-2</v>
      </c>
    </row>
    <row r="2007" spans="1:9" ht="27.7" customHeight="1" thickBot="1" x14ac:dyDescent="0.3">
      <c r="A2007" s="8">
        <v>37391</v>
      </c>
      <c r="B2007" s="12">
        <v>354.97</v>
      </c>
      <c r="C2007" s="8">
        <v>37391</v>
      </c>
      <c r="D2007" s="24">
        <v>78.7</v>
      </c>
      <c r="E2007" s="15">
        <v>679.00001412646509</v>
      </c>
      <c r="F2007" s="15">
        <v>350.55635836589283</v>
      </c>
      <c r="G2007" s="103">
        <v>37391</v>
      </c>
      <c r="H2007" s="45">
        <f t="shared" si="63"/>
        <v>0</v>
      </c>
      <c r="I2007" s="45">
        <f t="shared" si="62"/>
        <v>0</v>
      </c>
    </row>
    <row r="2008" spans="1:9" ht="27.7" customHeight="1" thickBot="1" x14ac:dyDescent="0.3">
      <c r="A2008" s="8">
        <v>37392</v>
      </c>
      <c r="B2008" s="12">
        <v>354.39</v>
      </c>
      <c r="C2008" s="8">
        <v>37392</v>
      </c>
      <c r="D2008" s="24">
        <v>78.53</v>
      </c>
      <c r="E2008" s="15">
        <v>677.89056823471822</v>
      </c>
      <c r="F2008" s="15">
        <v>350.19404249903192</v>
      </c>
      <c r="G2008" s="103">
        <v>37392</v>
      </c>
      <c r="H2008" s="45">
        <f t="shared" si="63"/>
        <v>-0.58000000000004093</v>
      </c>
      <c r="I2008" s="45">
        <f t="shared" si="62"/>
        <v>-0.16339408964138966</v>
      </c>
    </row>
    <row r="2009" spans="1:9" ht="27.7" customHeight="1" thickBot="1" x14ac:dyDescent="0.3">
      <c r="A2009" s="8">
        <v>37393</v>
      </c>
      <c r="B2009" s="12">
        <v>355.98</v>
      </c>
      <c r="C2009" s="8">
        <v>37393</v>
      </c>
      <c r="D2009" s="24">
        <v>79.02</v>
      </c>
      <c r="E2009" s="15">
        <v>680.93198024829985</v>
      </c>
      <c r="F2009" s="15">
        <v>351.76521698920789</v>
      </c>
      <c r="G2009" s="103">
        <v>37393</v>
      </c>
      <c r="H2009" s="45">
        <f t="shared" si="63"/>
        <v>1.5900000000000318</v>
      </c>
      <c r="I2009" s="45">
        <f t="shared" si="62"/>
        <v>0.44865825785152852</v>
      </c>
    </row>
    <row r="2010" spans="1:9" ht="27.7" customHeight="1" thickBot="1" x14ac:dyDescent="0.3">
      <c r="A2010" s="8">
        <v>37396</v>
      </c>
      <c r="B2010" s="12">
        <v>353.95</v>
      </c>
      <c r="C2010" s="8">
        <v>37396</v>
      </c>
      <c r="D2010" s="24">
        <v>78.28</v>
      </c>
      <c r="E2010" s="15">
        <v>677.04891962718614</v>
      </c>
      <c r="F2010" s="15">
        <v>349.94440114879291</v>
      </c>
      <c r="G2010" s="103">
        <v>37396</v>
      </c>
      <c r="H2010" s="45">
        <f t="shared" si="63"/>
        <v>-2.0300000000000296</v>
      </c>
      <c r="I2010" s="45">
        <f t="shared" si="62"/>
        <v>-0.57025675599753622</v>
      </c>
    </row>
    <row r="2011" spans="1:9" ht="27.7" customHeight="1" thickBot="1" x14ac:dyDescent="0.3">
      <c r="A2011" s="8">
        <v>37397</v>
      </c>
      <c r="B2011" s="12">
        <v>352.59</v>
      </c>
      <c r="C2011" s="8">
        <v>37397</v>
      </c>
      <c r="D2011" s="24">
        <v>77.8</v>
      </c>
      <c r="E2011" s="15">
        <v>674.44746029481439</v>
      </c>
      <c r="F2011" s="15">
        <v>348.59979206400021</v>
      </c>
      <c r="G2011" s="103">
        <v>37397</v>
      </c>
      <c r="H2011" s="45">
        <f t="shared" si="63"/>
        <v>-1.3600000000000136</v>
      </c>
      <c r="I2011" s="45">
        <f t="shared" si="62"/>
        <v>-0.38423506144936115</v>
      </c>
    </row>
    <row r="2012" spans="1:9" ht="27.7" customHeight="1" thickBot="1" x14ac:dyDescent="0.3">
      <c r="A2012" s="8">
        <v>37398</v>
      </c>
      <c r="B2012" s="12">
        <v>352.37</v>
      </c>
      <c r="C2012" s="8">
        <v>37398</v>
      </c>
      <c r="D2012" s="24">
        <v>77.69</v>
      </c>
      <c r="E2012" s="15">
        <v>674.02663599104847</v>
      </c>
      <c r="F2012" s="15">
        <v>348.53698846332469</v>
      </c>
      <c r="G2012" s="103">
        <v>37398</v>
      </c>
      <c r="H2012" s="45">
        <f t="shared" si="63"/>
        <v>-0.21999999999997044</v>
      </c>
      <c r="I2012" s="45">
        <f t="shared" si="62"/>
        <v>-6.2395416773014113E-2</v>
      </c>
    </row>
    <row r="2013" spans="1:9" ht="27.7" customHeight="1" thickBot="1" x14ac:dyDescent="0.3">
      <c r="A2013" s="8">
        <v>37399</v>
      </c>
      <c r="B2013" s="12">
        <v>352.15</v>
      </c>
      <c r="C2013" s="8">
        <v>37399</v>
      </c>
      <c r="D2013" s="24">
        <v>77.650000000000006</v>
      </c>
      <c r="E2013" s="15">
        <v>673.60581168728243</v>
      </c>
      <c r="F2013" s="15">
        <v>348.35834206960868</v>
      </c>
      <c r="G2013" s="103">
        <v>37399</v>
      </c>
      <c r="H2013" s="45">
        <f t="shared" si="63"/>
        <v>-0.22000000000002728</v>
      </c>
      <c r="I2013" s="45">
        <f t="shared" si="62"/>
        <v>-6.2434372960248397E-2</v>
      </c>
    </row>
    <row r="2014" spans="1:9" ht="27.7" customHeight="1" thickBot="1" x14ac:dyDescent="0.3">
      <c r="A2014" s="8">
        <v>37400</v>
      </c>
      <c r="B2014" s="12">
        <v>352.39</v>
      </c>
      <c r="C2014" s="8">
        <v>37400</v>
      </c>
      <c r="D2014" s="24">
        <v>77.709999999999994</v>
      </c>
      <c r="E2014" s="15">
        <v>674.06489274593628</v>
      </c>
      <c r="F2014" s="15">
        <v>348.46850895370778</v>
      </c>
      <c r="G2014" s="103">
        <v>37400</v>
      </c>
      <c r="H2014" s="45">
        <f t="shared" si="63"/>
        <v>0.24000000000000909</v>
      </c>
      <c r="I2014" s="45">
        <f t="shared" si="62"/>
        <v>6.8152775805767174E-2</v>
      </c>
    </row>
    <row r="2015" spans="1:9" ht="27.7" customHeight="1" thickBot="1" x14ac:dyDescent="0.3">
      <c r="A2015" s="8">
        <v>37403</v>
      </c>
      <c r="B2015" s="12">
        <v>354.17</v>
      </c>
      <c r="C2015" s="8">
        <v>37403</v>
      </c>
      <c r="D2015" s="24">
        <v>78.3</v>
      </c>
      <c r="E2015" s="15">
        <v>677.46974393095229</v>
      </c>
      <c r="F2015" s="15">
        <v>350.20221221599746</v>
      </c>
      <c r="G2015" s="103">
        <v>37403</v>
      </c>
      <c r="H2015" s="45">
        <f t="shared" si="63"/>
        <v>1.7800000000000296</v>
      </c>
      <c r="I2015" s="45">
        <f t="shared" si="62"/>
        <v>0.50512216578223834</v>
      </c>
    </row>
    <row r="2016" spans="1:9" ht="27.7" customHeight="1" thickBot="1" x14ac:dyDescent="0.3">
      <c r="A2016" s="8">
        <v>37404</v>
      </c>
      <c r="B2016" s="12">
        <v>354.11</v>
      </c>
      <c r="C2016" s="8">
        <v>37404</v>
      </c>
      <c r="D2016" s="24">
        <v>78.34</v>
      </c>
      <c r="E2016" s="15">
        <v>677.35497366628886</v>
      </c>
      <c r="F2016" s="15">
        <v>350.15555012706864</v>
      </c>
      <c r="G2016" s="103">
        <v>37404</v>
      </c>
      <c r="H2016" s="45">
        <f t="shared" si="63"/>
        <v>-6.0000000000002274E-2</v>
      </c>
      <c r="I2016" s="45">
        <f t="shared" si="62"/>
        <v>-1.6941017025722753E-2</v>
      </c>
    </row>
    <row r="2017" spans="1:9" ht="27.7" customHeight="1" thickBot="1" x14ac:dyDescent="0.3">
      <c r="A2017" s="8">
        <v>37405</v>
      </c>
      <c r="B2017" s="12">
        <v>354.2</v>
      </c>
      <c r="C2017" s="8">
        <v>37405</v>
      </c>
      <c r="D2017" s="24">
        <v>78.33</v>
      </c>
      <c r="E2017" s="15">
        <v>677.52712906328395</v>
      </c>
      <c r="F2017" s="15">
        <v>350.35860684796933</v>
      </c>
      <c r="G2017" s="103">
        <v>37405</v>
      </c>
      <c r="H2017" s="45">
        <f t="shared" si="63"/>
        <v>8.9999999999974989E-2</v>
      </c>
      <c r="I2017" s="45">
        <f t="shared" si="62"/>
        <v>2.5415831238873511E-2</v>
      </c>
    </row>
    <row r="2018" spans="1:9" ht="27.7" customHeight="1" thickBot="1" x14ac:dyDescent="0.3">
      <c r="A2018" s="8">
        <v>37406</v>
      </c>
      <c r="B2018" s="12">
        <v>354.04</v>
      </c>
      <c r="C2018" s="8">
        <v>37406</v>
      </c>
      <c r="D2018" s="24">
        <v>78.260000000000005</v>
      </c>
      <c r="E2018" s="15">
        <v>677.95622132680796</v>
      </c>
      <c r="F2018" s="15">
        <v>350.78820332299068</v>
      </c>
      <c r="G2018" s="103">
        <v>37406</v>
      </c>
      <c r="H2018" s="45">
        <f t="shared" si="63"/>
        <v>-0.15999999999996817</v>
      </c>
      <c r="I2018" s="45">
        <f t="shared" si="62"/>
        <v>-4.5172219085253575E-2</v>
      </c>
    </row>
    <row r="2019" spans="1:9" ht="27.7" customHeight="1" thickBot="1" x14ac:dyDescent="0.3">
      <c r="A2019" s="8">
        <v>37407</v>
      </c>
      <c r="B2019" s="12">
        <v>354.03</v>
      </c>
      <c r="C2019" s="8">
        <v>37407</v>
      </c>
      <c r="D2019" s="24">
        <v>78.34</v>
      </c>
      <c r="E2019" s="15">
        <v>677.93707218486554</v>
      </c>
      <c r="F2019" s="15">
        <v>350.91921034551689</v>
      </c>
      <c r="G2019" s="103">
        <v>37407</v>
      </c>
      <c r="H2019" s="45">
        <f t="shared" si="63"/>
        <v>-1.0000000000047748E-2</v>
      </c>
      <c r="I2019" s="45">
        <f t="shared" si="62"/>
        <v>-2.824539600058679E-3</v>
      </c>
    </row>
    <row r="2020" spans="1:9" ht="27.7" customHeight="1" thickBot="1" x14ac:dyDescent="0.3">
      <c r="A2020" s="8">
        <v>37410</v>
      </c>
      <c r="B2020" s="12">
        <v>355.35</v>
      </c>
      <c r="C2020" s="8">
        <v>37410</v>
      </c>
      <c r="D2020" s="24">
        <v>78.77</v>
      </c>
      <c r="E2020" s="15">
        <v>680.46475892125522</v>
      </c>
      <c r="F2020" s="15">
        <v>352.01085988686822</v>
      </c>
      <c r="G2020" s="103">
        <v>37410</v>
      </c>
      <c r="H2020" s="45">
        <f t="shared" si="63"/>
        <v>1.32000000000005</v>
      </c>
      <c r="I2020" s="45">
        <f t="shared" si="62"/>
        <v>0.37284975849505697</v>
      </c>
    </row>
    <row r="2021" spans="1:9" ht="27.7" customHeight="1" thickBot="1" x14ac:dyDescent="0.3">
      <c r="A2021" s="8">
        <v>37411</v>
      </c>
      <c r="B2021" s="12">
        <v>355.55</v>
      </c>
      <c r="C2021" s="8">
        <v>37411</v>
      </c>
      <c r="D2021" s="24">
        <v>78.94</v>
      </c>
      <c r="E2021" s="15">
        <v>680.84774176010205</v>
      </c>
      <c r="F2021" s="15">
        <v>352.6255679333168</v>
      </c>
      <c r="G2021" s="103">
        <v>37411</v>
      </c>
      <c r="H2021" s="45">
        <f t="shared" si="63"/>
        <v>0.19999999999998863</v>
      </c>
      <c r="I2021" s="45">
        <f t="shared" si="62"/>
        <v>5.6282538342476048E-2</v>
      </c>
    </row>
    <row r="2022" spans="1:9" ht="27.7" customHeight="1" thickBot="1" x14ac:dyDescent="0.3">
      <c r="A2022" s="8">
        <v>37412</v>
      </c>
      <c r="B2022" s="12">
        <v>354</v>
      </c>
      <c r="C2022" s="8">
        <v>37412</v>
      </c>
      <c r="D2022" s="24">
        <v>78.48</v>
      </c>
      <c r="E2022" s="15">
        <v>677.87962475903839</v>
      </c>
      <c r="F2022" s="15">
        <v>351.02008370815281</v>
      </c>
      <c r="G2022" s="103">
        <v>37412</v>
      </c>
      <c r="H2022" s="45">
        <f t="shared" si="63"/>
        <v>-1.5500000000000114</v>
      </c>
      <c r="I2022" s="45">
        <f t="shared" si="62"/>
        <v>-0.43594431162987241</v>
      </c>
    </row>
    <row r="2023" spans="1:9" ht="27.7" customHeight="1" thickBot="1" x14ac:dyDescent="0.3">
      <c r="A2023" s="8">
        <v>37413</v>
      </c>
      <c r="B2023" s="12">
        <v>353.59</v>
      </c>
      <c r="C2023" s="8">
        <v>37413</v>
      </c>
      <c r="D2023" s="24">
        <v>78.430000000000007</v>
      </c>
      <c r="E2023" s="15">
        <v>677.0945099394022</v>
      </c>
      <c r="F2023" s="15">
        <v>350.61353502363204</v>
      </c>
      <c r="G2023" s="103">
        <v>37413</v>
      </c>
      <c r="H2023" s="45">
        <f t="shared" si="63"/>
        <v>-0.41000000000002501</v>
      </c>
      <c r="I2023" s="45">
        <f t="shared" si="62"/>
        <v>-0.11581920903955507</v>
      </c>
    </row>
    <row r="2024" spans="1:9" ht="27.7" customHeight="1" thickBot="1" x14ac:dyDescent="0.3">
      <c r="A2024" s="8">
        <v>37414</v>
      </c>
      <c r="B2024" s="12">
        <v>353.57</v>
      </c>
      <c r="C2024" s="8">
        <v>37414</v>
      </c>
      <c r="D2024" s="24">
        <v>78.459999999999994</v>
      </c>
      <c r="E2024" s="15">
        <v>677.05621165551747</v>
      </c>
      <c r="F2024" s="15">
        <v>350.83523630224232</v>
      </c>
      <c r="G2024" s="103">
        <v>37414</v>
      </c>
      <c r="H2024" s="45">
        <f t="shared" si="63"/>
        <v>-1.999999999998181E-2</v>
      </c>
      <c r="I2024" s="45">
        <f t="shared" si="62"/>
        <v>-5.6562685596260676E-3</v>
      </c>
    </row>
    <row r="2025" spans="1:9" ht="27.7" customHeight="1" thickBot="1" x14ac:dyDescent="0.3">
      <c r="A2025" s="8">
        <v>37417</v>
      </c>
      <c r="B2025" s="12">
        <v>353.41</v>
      </c>
      <c r="C2025" s="8">
        <v>37417</v>
      </c>
      <c r="D2025" s="24">
        <v>78.459999999999994</v>
      </c>
      <c r="E2025" s="15">
        <v>676.74982538443999</v>
      </c>
      <c r="F2025" s="15">
        <v>350.57593653960078</v>
      </c>
      <c r="G2025" s="103">
        <v>37417</v>
      </c>
      <c r="H2025" s="45">
        <f t="shared" si="63"/>
        <v>-0.15999999999996817</v>
      </c>
      <c r="I2025" s="45">
        <f t="shared" si="62"/>
        <v>-4.5252708091740861E-2</v>
      </c>
    </row>
    <row r="2026" spans="1:9" ht="27.7" customHeight="1" thickBot="1" x14ac:dyDescent="0.3">
      <c r="A2026" s="8">
        <v>37418</v>
      </c>
      <c r="B2026" s="12">
        <v>353.42</v>
      </c>
      <c r="C2026" s="8">
        <v>37418</v>
      </c>
      <c r="D2026" s="24">
        <v>78.5</v>
      </c>
      <c r="E2026" s="15">
        <v>676.76897452638229</v>
      </c>
      <c r="F2026" s="15">
        <v>350.67830493822061</v>
      </c>
      <c r="G2026" s="103">
        <v>37418</v>
      </c>
      <c r="H2026" s="45">
        <f t="shared" si="63"/>
        <v>9.9999999999909051E-3</v>
      </c>
      <c r="I2026" s="45">
        <f t="shared" si="62"/>
        <v>2.8295747149177739E-3</v>
      </c>
    </row>
    <row r="2027" spans="1:9" ht="27.7" customHeight="1" thickBot="1" x14ac:dyDescent="0.3">
      <c r="A2027" s="8">
        <v>37419</v>
      </c>
      <c r="B2027" s="12">
        <v>352.92</v>
      </c>
      <c r="C2027" s="8">
        <v>37419</v>
      </c>
      <c r="D2027" s="24">
        <v>78.290000000000006</v>
      </c>
      <c r="E2027" s="15">
        <v>675.811517429265</v>
      </c>
      <c r="F2027" s="15">
        <v>350.30804513445378</v>
      </c>
      <c r="G2027" s="103">
        <v>37419</v>
      </c>
      <c r="H2027" s="45">
        <f t="shared" si="63"/>
        <v>-0.5</v>
      </c>
      <c r="I2027" s="45">
        <f t="shared" si="62"/>
        <v>-0.14147473261275537</v>
      </c>
    </row>
    <row r="2028" spans="1:9" ht="27.7" customHeight="1" thickBot="1" x14ac:dyDescent="0.3">
      <c r="A2028" s="8">
        <v>37420</v>
      </c>
      <c r="B2028" s="12">
        <v>353.99</v>
      </c>
      <c r="C2028" s="8">
        <v>37420</v>
      </c>
      <c r="D2028" s="24">
        <v>78.680000000000007</v>
      </c>
      <c r="E2028" s="15">
        <v>677.86047561709597</v>
      </c>
      <c r="F2028" s="15">
        <v>351.26588222867196</v>
      </c>
      <c r="G2028" s="103">
        <v>37420</v>
      </c>
      <c r="H2028" s="45">
        <f t="shared" si="63"/>
        <v>1.0699999999999932</v>
      </c>
      <c r="I2028" s="45">
        <f t="shared" si="62"/>
        <v>0.3031848577581302</v>
      </c>
    </row>
    <row r="2029" spans="1:9" ht="27.7" customHeight="1" thickBot="1" x14ac:dyDescent="0.3">
      <c r="A2029" s="8">
        <v>37421</v>
      </c>
      <c r="B2029" s="12">
        <v>354.38</v>
      </c>
      <c r="C2029" s="8">
        <v>37421</v>
      </c>
      <c r="D2029" s="24">
        <v>78.739999999999995</v>
      </c>
      <c r="E2029" s="15">
        <v>684.20868260301631</v>
      </c>
      <c r="F2029" s="15">
        <v>354.55667859490887</v>
      </c>
      <c r="G2029" s="103">
        <v>37421</v>
      </c>
      <c r="H2029" s="45">
        <f t="shared" si="63"/>
        <v>0.38999999999998636</v>
      </c>
      <c r="I2029" s="45">
        <f t="shared" si="62"/>
        <v>0.11017260374586468</v>
      </c>
    </row>
    <row r="2030" spans="1:9" ht="27.7" customHeight="1" thickBot="1" x14ac:dyDescent="0.3">
      <c r="A2030" s="8">
        <v>37424</v>
      </c>
      <c r="B2030" s="12">
        <v>350.63</v>
      </c>
      <c r="C2030" s="8">
        <v>37424</v>
      </c>
      <c r="D2030" s="24">
        <v>77.38</v>
      </c>
      <c r="E2030" s="15">
        <v>677.99245065418927</v>
      </c>
      <c r="F2030" s="15">
        <v>351.38292032045268</v>
      </c>
      <c r="G2030" s="103">
        <v>37424</v>
      </c>
      <c r="H2030" s="45">
        <f t="shared" si="63"/>
        <v>-3.75</v>
      </c>
      <c r="I2030" s="45">
        <f t="shared" si="62"/>
        <v>-1.0581861278853208</v>
      </c>
    </row>
    <row r="2031" spans="1:9" ht="27.7" customHeight="1" thickBot="1" x14ac:dyDescent="0.3">
      <c r="A2031" s="8">
        <v>37425</v>
      </c>
      <c r="B2031" s="12">
        <v>350.64</v>
      </c>
      <c r="C2031" s="8">
        <v>37425</v>
      </c>
      <c r="D2031" s="24">
        <v>77.38</v>
      </c>
      <c r="E2031" s="15">
        <v>678.01178706153189</v>
      </c>
      <c r="F2031" s="15">
        <v>351.67236246378138</v>
      </c>
      <c r="G2031" s="103">
        <v>37425</v>
      </c>
      <c r="H2031" s="45">
        <f t="shared" si="63"/>
        <v>9.9999999999909051E-3</v>
      </c>
      <c r="I2031" s="45">
        <f t="shared" si="62"/>
        <v>2.8520092405073453E-3</v>
      </c>
    </row>
    <row r="2032" spans="1:9" ht="27.7" customHeight="1" thickBot="1" x14ac:dyDescent="0.3">
      <c r="A2032" s="8">
        <v>37426</v>
      </c>
      <c r="B2032" s="12">
        <v>349.09</v>
      </c>
      <c r="C2032" s="8">
        <v>37426</v>
      </c>
      <c r="D2032" s="24">
        <v>76.849999999999994</v>
      </c>
      <c r="E2032" s="15">
        <v>675.01464392342621</v>
      </c>
      <c r="F2032" s="15">
        <v>350.47280938525012</v>
      </c>
      <c r="G2032" s="103">
        <v>37426</v>
      </c>
      <c r="H2032" s="45">
        <f t="shared" si="63"/>
        <v>-1.5500000000000114</v>
      </c>
      <c r="I2032" s="45">
        <f t="shared" si="62"/>
        <v>-0.44204882500570708</v>
      </c>
    </row>
    <row r="2033" spans="1:9" ht="27.7" customHeight="1" thickBot="1" x14ac:dyDescent="0.3">
      <c r="A2033" s="8">
        <v>37427</v>
      </c>
      <c r="B2033" s="12">
        <v>351.23</v>
      </c>
      <c r="C2033" s="8">
        <v>37427</v>
      </c>
      <c r="D2033" s="24">
        <v>77.489999999999995</v>
      </c>
      <c r="E2033" s="15">
        <v>679.15263509474642</v>
      </c>
      <c r="F2033" s="15">
        <v>352.87769662730443</v>
      </c>
      <c r="G2033" s="103">
        <v>37427</v>
      </c>
      <c r="H2033" s="45">
        <f t="shared" si="63"/>
        <v>2.1400000000000432</v>
      </c>
      <c r="I2033" s="45">
        <f t="shared" si="62"/>
        <v>0.61302242974592314</v>
      </c>
    </row>
    <row r="2034" spans="1:9" ht="27.7" customHeight="1" thickBot="1" x14ac:dyDescent="0.3">
      <c r="A2034" s="8">
        <v>37428</v>
      </c>
      <c r="B2034" s="12">
        <v>351.66</v>
      </c>
      <c r="C2034" s="8">
        <v>37428</v>
      </c>
      <c r="D2034" s="24">
        <v>77.56</v>
      </c>
      <c r="E2034" s="15">
        <v>679.984100610479</v>
      </c>
      <c r="F2034" s="15">
        <v>353.54693171388908</v>
      </c>
      <c r="G2034" s="103">
        <v>37428</v>
      </c>
      <c r="H2034" s="45">
        <f t="shared" si="63"/>
        <v>0.43000000000000682</v>
      </c>
      <c r="I2034" s="45">
        <f t="shared" si="62"/>
        <v>0.122426899752301</v>
      </c>
    </row>
    <row r="2035" spans="1:9" ht="27.7" customHeight="1" thickBot="1" x14ac:dyDescent="0.3">
      <c r="A2035" s="8">
        <v>37431</v>
      </c>
      <c r="B2035" s="12">
        <v>351.6</v>
      </c>
      <c r="C2035" s="8">
        <v>37431</v>
      </c>
      <c r="D2035" s="24">
        <v>77.53</v>
      </c>
      <c r="E2035" s="15">
        <v>679.86808216642328</v>
      </c>
      <c r="F2035" s="15">
        <v>353.71356971511671</v>
      </c>
      <c r="G2035" s="103">
        <v>37431</v>
      </c>
      <c r="H2035" s="45">
        <f t="shared" si="63"/>
        <v>-6.0000000000002274E-2</v>
      </c>
      <c r="I2035" s="45">
        <f t="shared" si="62"/>
        <v>-1.7061934823409623E-2</v>
      </c>
    </row>
    <row r="2036" spans="1:9" ht="27.7" customHeight="1" thickBot="1" x14ac:dyDescent="0.3">
      <c r="A2036" s="8">
        <v>37432</v>
      </c>
      <c r="B2036" s="12">
        <v>351.54</v>
      </c>
      <c r="C2036" s="8">
        <v>37432</v>
      </c>
      <c r="D2036" s="24">
        <v>77.41</v>
      </c>
      <c r="E2036" s="15">
        <v>679.75206372236755</v>
      </c>
      <c r="F2036" s="15">
        <v>353.70705784445323</v>
      </c>
      <c r="G2036" s="103">
        <v>37432</v>
      </c>
      <c r="H2036" s="45">
        <f t="shared" si="63"/>
        <v>-6.0000000000002274E-2</v>
      </c>
      <c r="I2036" s="45">
        <f t="shared" si="62"/>
        <v>-1.7064846416382898E-2</v>
      </c>
    </row>
    <row r="2037" spans="1:9" ht="27.7" customHeight="1" thickBot="1" x14ac:dyDescent="0.3">
      <c r="A2037" s="8">
        <v>37433</v>
      </c>
      <c r="B2037" s="12">
        <v>351.71</v>
      </c>
      <c r="C2037" s="8">
        <v>37433</v>
      </c>
      <c r="D2037" s="24">
        <v>77.3</v>
      </c>
      <c r="E2037" s="15">
        <v>680.080782647192</v>
      </c>
      <c r="F2037" s="15">
        <v>354.44713409258236</v>
      </c>
      <c r="G2037" s="103">
        <v>37433</v>
      </c>
      <c r="H2037" s="45">
        <f t="shared" si="63"/>
        <v>0.16999999999995907</v>
      </c>
      <c r="I2037" s="45">
        <f t="shared" si="62"/>
        <v>4.8358650509176503E-2</v>
      </c>
    </row>
    <row r="2038" spans="1:9" ht="27.7" customHeight="1" thickBot="1" x14ac:dyDescent="0.3">
      <c r="A2038" s="8">
        <v>37434</v>
      </c>
      <c r="B2038" s="12">
        <v>354.6</v>
      </c>
      <c r="C2038" s="8">
        <v>37434</v>
      </c>
      <c r="D2038" s="24">
        <v>78.09</v>
      </c>
      <c r="E2038" s="15">
        <v>685.66900436920855</v>
      </c>
      <c r="F2038" s="15">
        <v>357.3951725576685</v>
      </c>
      <c r="G2038" s="103">
        <v>37434</v>
      </c>
      <c r="H2038" s="45">
        <f t="shared" si="63"/>
        <v>2.8900000000000432</v>
      </c>
      <c r="I2038" s="45">
        <f t="shared" si="62"/>
        <v>0.82169969577209723</v>
      </c>
    </row>
    <row r="2039" spans="1:9" ht="27.7" customHeight="1" thickBot="1" x14ac:dyDescent="0.3">
      <c r="A2039" s="8">
        <v>37435</v>
      </c>
      <c r="B2039" s="12">
        <v>358.65</v>
      </c>
      <c r="C2039" s="8">
        <v>37435</v>
      </c>
      <c r="D2039" s="24">
        <v>79.17</v>
      </c>
      <c r="E2039" s="15">
        <v>693.50024934296846</v>
      </c>
      <c r="F2039" s="15">
        <v>361.48908318731901</v>
      </c>
      <c r="G2039" s="103">
        <v>37435</v>
      </c>
      <c r="H2039" s="45">
        <f t="shared" si="63"/>
        <v>4.0499999999999545</v>
      </c>
      <c r="I2039" s="45">
        <f t="shared" si="62"/>
        <v>1.1421319796954186</v>
      </c>
    </row>
    <row r="2040" spans="1:9" ht="27.7" customHeight="1" thickBot="1" x14ac:dyDescent="0.3">
      <c r="A2040" s="8">
        <v>37438</v>
      </c>
      <c r="B2040" s="12">
        <v>360.26</v>
      </c>
      <c r="C2040" s="8">
        <v>37438</v>
      </c>
      <c r="D2040" s="13">
        <v>79.709999999999994</v>
      </c>
      <c r="E2040" s="15">
        <v>696.61341092512976</v>
      </c>
      <c r="F2040" s="15">
        <v>372.95189833743365</v>
      </c>
      <c r="G2040" s="103">
        <v>37438</v>
      </c>
      <c r="H2040" s="45">
        <f t="shared" si="63"/>
        <v>1.6100000000000136</v>
      </c>
      <c r="I2040" s="45">
        <f t="shared" si="62"/>
        <v>0.4489056182908166</v>
      </c>
    </row>
    <row r="2041" spans="1:9" ht="27.7" customHeight="1" thickBot="1" x14ac:dyDescent="0.3">
      <c r="A2041" s="8">
        <v>37439</v>
      </c>
      <c r="B2041" s="12">
        <v>359.14</v>
      </c>
      <c r="C2041" s="8">
        <v>37439</v>
      </c>
      <c r="D2041" s="13">
        <v>79.16</v>
      </c>
      <c r="E2041" s="15">
        <v>694.44773330275666</v>
      </c>
      <c r="F2041" s="15">
        <v>371.7797791645163</v>
      </c>
      <c r="G2041" s="103">
        <v>37439</v>
      </c>
      <c r="H2041" s="45">
        <f t="shared" si="63"/>
        <v>-1.1200000000000045</v>
      </c>
      <c r="I2041" s="45">
        <f t="shared" si="62"/>
        <v>-0.31088658191306406</v>
      </c>
    </row>
    <row r="2042" spans="1:9" ht="27.7" customHeight="1" thickBot="1" x14ac:dyDescent="0.3">
      <c r="A2042" s="8">
        <v>37440</v>
      </c>
      <c r="B2042" s="12">
        <v>358.1</v>
      </c>
      <c r="C2042" s="8">
        <v>37440</v>
      </c>
      <c r="D2042" s="28">
        <v>78.790000000000006</v>
      </c>
      <c r="E2042" s="15">
        <v>692.43674693912453</v>
      </c>
      <c r="F2042" s="15">
        <v>370.66404446846104</v>
      </c>
      <c r="G2042" s="103">
        <v>37440</v>
      </c>
      <c r="H2042" s="45">
        <f t="shared" si="63"/>
        <v>-1.0399999999999636</v>
      </c>
      <c r="I2042" s="45">
        <f t="shared" si="62"/>
        <v>-0.28958066492174739</v>
      </c>
    </row>
    <row r="2043" spans="1:9" ht="27.7" customHeight="1" thickBot="1" x14ac:dyDescent="0.3">
      <c r="A2043" s="8">
        <v>37441</v>
      </c>
      <c r="B2043" s="12">
        <v>355.73</v>
      </c>
      <c r="C2043" s="8">
        <v>37441</v>
      </c>
      <c r="D2043" s="13">
        <v>77.89</v>
      </c>
      <c r="E2043" s="15">
        <v>692.09513265521855</v>
      </c>
      <c r="F2043" s="15">
        <v>370.12449430987988</v>
      </c>
      <c r="G2043" s="103">
        <v>37441</v>
      </c>
      <c r="H2043" s="45">
        <f t="shared" si="63"/>
        <v>-2.3700000000000045</v>
      </c>
      <c r="I2043" s="45">
        <f t="shared" si="62"/>
        <v>-0.66182630550125787</v>
      </c>
    </row>
    <row r="2044" spans="1:9" ht="27.7" customHeight="1" thickBot="1" x14ac:dyDescent="0.3">
      <c r="A2044" s="8">
        <v>37442</v>
      </c>
      <c r="B2044" s="12">
        <v>357.2</v>
      </c>
      <c r="C2044" s="8">
        <v>37442</v>
      </c>
      <c r="D2044" s="13">
        <v>78.45</v>
      </c>
      <c r="E2044" s="15">
        <v>694.95511029276145</v>
      </c>
      <c r="F2044" s="15">
        <v>370.84151415524633</v>
      </c>
      <c r="G2044" s="103">
        <v>37442</v>
      </c>
      <c r="H2044" s="45">
        <f t="shared" si="63"/>
        <v>1.4699999999999704</v>
      </c>
      <c r="I2044" s="45">
        <f t="shared" si="62"/>
        <v>0.41323475669748694</v>
      </c>
    </row>
    <row r="2045" spans="1:9" ht="27.7" customHeight="1" thickBot="1" x14ac:dyDescent="0.3">
      <c r="A2045" s="8">
        <v>37445</v>
      </c>
      <c r="B2045" s="12">
        <v>356.87</v>
      </c>
      <c r="C2045" s="8">
        <v>37445</v>
      </c>
      <c r="D2045" s="13">
        <v>78.39</v>
      </c>
      <c r="E2045" s="15">
        <v>694.31307449657834</v>
      </c>
      <c r="F2045" s="15">
        <v>370.49891141260571</v>
      </c>
      <c r="G2045" s="103">
        <v>37445</v>
      </c>
      <c r="H2045" s="45">
        <f t="shared" si="63"/>
        <v>-0.32999999999998408</v>
      </c>
      <c r="I2045" s="45">
        <f t="shared" si="62"/>
        <v>-9.2385218365057142E-2</v>
      </c>
    </row>
    <row r="2046" spans="1:9" ht="27.7" customHeight="1" thickBot="1" x14ac:dyDescent="0.3">
      <c r="A2046" s="8">
        <v>37446</v>
      </c>
      <c r="B2046" s="12">
        <v>358</v>
      </c>
      <c r="C2046" s="8">
        <v>37446</v>
      </c>
      <c r="D2046" s="13">
        <v>78.739999999999995</v>
      </c>
      <c r="E2046" s="15">
        <v>696.51156070775085</v>
      </c>
      <c r="F2046" s="15">
        <v>371.50812407373274</v>
      </c>
      <c r="G2046" s="103">
        <v>37446</v>
      </c>
      <c r="H2046" s="45">
        <f t="shared" si="63"/>
        <v>1.1299999999999955</v>
      </c>
      <c r="I2046" s="45">
        <f t="shared" si="62"/>
        <v>0.31664191442261758</v>
      </c>
    </row>
    <row r="2047" spans="1:9" ht="27.7" customHeight="1" thickBot="1" x14ac:dyDescent="0.3">
      <c r="A2047" s="8">
        <v>37447</v>
      </c>
      <c r="B2047" s="12">
        <v>357.22</v>
      </c>
      <c r="C2047" s="8">
        <v>37447</v>
      </c>
      <c r="D2047" s="13">
        <v>78.75</v>
      </c>
      <c r="E2047" s="15">
        <v>696.76007644650394</v>
      </c>
      <c r="F2047" s="15">
        <v>371.57007652331811</v>
      </c>
      <c r="G2047" s="103">
        <v>37447</v>
      </c>
      <c r="H2047" s="45">
        <f t="shared" si="63"/>
        <v>-0.77999999999997272</v>
      </c>
      <c r="I2047" s="45">
        <f t="shared" si="62"/>
        <v>-0.21787709497205943</v>
      </c>
    </row>
    <row r="2048" spans="1:9" ht="27.7" customHeight="1" thickBot="1" x14ac:dyDescent="0.3">
      <c r="A2048" s="8">
        <v>37448</v>
      </c>
      <c r="B2048" s="12">
        <v>357.2</v>
      </c>
      <c r="C2048" s="8">
        <v>37448</v>
      </c>
      <c r="D2048" s="13">
        <v>78.709999999999994</v>
      </c>
      <c r="E2048" s="15">
        <v>697.05990094070921</v>
      </c>
      <c r="F2048" s="15">
        <v>371.67953255187848</v>
      </c>
      <c r="G2048" s="103">
        <v>37448</v>
      </c>
      <c r="H2048" s="45">
        <f t="shared" si="63"/>
        <v>-2.0000000000038654E-2</v>
      </c>
      <c r="I2048" s="45">
        <f t="shared" si="62"/>
        <v>-5.598790661227997E-3</v>
      </c>
    </row>
    <row r="2049" spans="1:9" ht="27.7" customHeight="1" thickBot="1" x14ac:dyDescent="0.3">
      <c r="A2049" s="8">
        <v>37449</v>
      </c>
      <c r="B2049" s="12">
        <v>355.41</v>
      </c>
      <c r="C2049" s="8">
        <v>37449</v>
      </c>
      <c r="D2049" s="13">
        <v>78.099999999999994</v>
      </c>
      <c r="E2049" s="15">
        <v>696.83476596471337</v>
      </c>
      <c r="F2049" s="15">
        <v>371.28746249467235</v>
      </c>
      <c r="G2049" s="103">
        <v>37449</v>
      </c>
      <c r="H2049" s="45">
        <f t="shared" si="63"/>
        <v>-1.7899999999999636</v>
      </c>
      <c r="I2049" s="45">
        <f t="shared" si="62"/>
        <v>-0.50111982082865725</v>
      </c>
    </row>
    <row r="2050" spans="1:9" ht="27.7" customHeight="1" thickBot="1" x14ac:dyDescent="0.3">
      <c r="A2050" s="8">
        <v>37452</v>
      </c>
      <c r="B2050" s="12">
        <v>355.49</v>
      </c>
      <c r="C2050" s="8">
        <v>37452</v>
      </c>
      <c r="D2050" s="13">
        <v>78.11</v>
      </c>
      <c r="E2050" s="15">
        <v>697.49053149308588</v>
      </c>
      <c r="F2050" s="15">
        <v>371.52101661904851</v>
      </c>
      <c r="G2050" s="103">
        <v>37452</v>
      </c>
      <c r="H2050" s="45">
        <f t="shared" si="63"/>
        <v>7.9999999999984084E-2</v>
      </c>
      <c r="I2050" s="45">
        <f t="shared" si="62"/>
        <v>2.2509214709767331E-2</v>
      </c>
    </row>
    <row r="2051" spans="1:9" ht="27.7" customHeight="1" thickBot="1" x14ac:dyDescent="0.3">
      <c r="A2051" s="8">
        <v>37453</v>
      </c>
      <c r="B2051" s="12">
        <v>356.44</v>
      </c>
      <c r="C2051" s="8">
        <v>37453</v>
      </c>
      <c r="D2051" s="13">
        <v>78.56</v>
      </c>
      <c r="E2051" s="15">
        <v>699.35448267291781</v>
      </c>
      <c r="F2051" s="15">
        <v>372.34353563858042</v>
      </c>
      <c r="G2051" s="103">
        <v>37453</v>
      </c>
      <c r="H2051" s="45">
        <f t="shared" si="63"/>
        <v>0.94999999999998863</v>
      </c>
      <c r="I2051" s="45">
        <f t="shared" si="62"/>
        <v>0.26723677177979371</v>
      </c>
    </row>
    <row r="2052" spans="1:9" ht="27.7" customHeight="1" thickBot="1" x14ac:dyDescent="0.3">
      <c r="A2052" s="8">
        <v>37454</v>
      </c>
      <c r="B2052" s="12">
        <v>358.15</v>
      </c>
      <c r="C2052" s="8">
        <v>37454</v>
      </c>
      <c r="D2052" s="13">
        <v>79.13</v>
      </c>
      <c r="E2052" s="15">
        <v>702.79523984481898</v>
      </c>
      <c r="F2052" s="15">
        <v>374.15008653995943</v>
      </c>
      <c r="G2052" s="103">
        <v>37454</v>
      </c>
      <c r="H2052" s="45">
        <f t="shared" si="63"/>
        <v>1.7099999999999795</v>
      </c>
      <c r="I2052" s="45">
        <f t="shared" si="62"/>
        <v>0.47974413646054859</v>
      </c>
    </row>
    <row r="2053" spans="1:9" ht="27.7" customHeight="1" thickBot="1" x14ac:dyDescent="0.3">
      <c r="A2053" s="8">
        <v>37455</v>
      </c>
      <c r="B2053" s="12">
        <v>359.9</v>
      </c>
      <c r="C2053" s="8">
        <v>37455</v>
      </c>
      <c r="D2053" s="13">
        <v>79.72</v>
      </c>
      <c r="E2053" s="15">
        <v>706.22925260407749</v>
      </c>
      <c r="F2053" s="15">
        <v>376.14386706926683</v>
      </c>
      <c r="G2053" s="103">
        <v>37455</v>
      </c>
      <c r="H2053" s="45">
        <f t="shared" si="63"/>
        <v>1.75</v>
      </c>
      <c r="I2053" s="45">
        <f t="shared" si="62"/>
        <v>0.48862208571827448</v>
      </c>
    </row>
    <row r="2054" spans="1:9" ht="27.7" customHeight="1" thickBot="1" x14ac:dyDescent="0.3">
      <c r="A2054" s="8">
        <v>37456</v>
      </c>
      <c r="B2054" s="12">
        <v>361.16</v>
      </c>
      <c r="C2054" s="8">
        <v>37456</v>
      </c>
      <c r="D2054" s="13">
        <v>79.87</v>
      </c>
      <c r="E2054" s="15">
        <v>708.70174179074377</v>
      </c>
      <c r="F2054" s="15">
        <v>377.46073640104601</v>
      </c>
      <c r="G2054" s="103">
        <v>37456</v>
      </c>
      <c r="H2054" s="45">
        <f t="shared" si="63"/>
        <v>1.2600000000000477</v>
      </c>
      <c r="I2054" s="45">
        <f t="shared" si="62"/>
        <v>0.35009724923591218</v>
      </c>
    </row>
    <row r="2055" spans="1:9" ht="27.7" customHeight="1" thickBot="1" x14ac:dyDescent="0.3">
      <c r="A2055" s="8">
        <v>37459</v>
      </c>
      <c r="B2055" s="12">
        <v>362.52</v>
      </c>
      <c r="C2055" s="8">
        <v>37459</v>
      </c>
      <c r="D2055" s="13">
        <v>80.44</v>
      </c>
      <c r="E2055" s="15">
        <v>711.37046027793883</v>
      </c>
      <c r="F2055" s="15">
        <v>378.85644712960345</v>
      </c>
      <c r="G2055" s="103">
        <v>37459</v>
      </c>
      <c r="H2055" s="45">
        <f t="shared" si="63"/>
        <v>1.3599999999999568</v>
      </c>
      <c r="I2055" s="45">
        <f t="shared" ref="I2055:I2118" si="64">H2055/B2054*100</f>
        <v>0.3765644035884253</v>
      </c>
    </row>
    <row r="2056" spans="1:9" ht="27.7" customHeight="1" thickBot="1" x14ac:dyDescent="0.3">
      <c r="A2056" s="8">
        <v>37460</v>
      </c>
      <c r="B2056" s="12">
        <v>363</v>
      </c>
      <c r="C2056" s="8">
        <v>37460</v>
      </c>
      <c r="D2056" s="13">
        <v>80.48</v>
      </c>
      <c r="E2056" s="15">
        <v>712.31236092047823</v>
      </c>
      <c r="F2056" s="15">
        <v>379.35807764549833</v>
      </c>
      <c r="G2056" s="103">
        <v>37460</v>
      </c>
      <c r="H2056" s="45">
        <f t="shared" ref="H2056:H2119" si="65">B2056-B2055</f>
        <v>0.48000000000001819</v>
      </c>
      <c r="I2056" s="45">
        <f t="shared" si="64"/>
        <v>0.13240648791791301</v>
      </c>
    </row>
    <row r="2057" spans="1:9" ht="27.7" customHeight="1" thickBot="1" x14ac:dyDescent="0.3">
      <c r="A2057" s="8">
        <v>37461</v>
      </c>
      <c r="B2057" s="12">
        <v>362.42</v>
      </c>
      <c r="C2057" s="8">
        <v>37461</v>
      </c>
      <c r="D2057" s="13">
        <v>80.27</v>
      </c>
      <c r="E2057" s="15">
        <v>711.17423097740971</v>
      </c>
      <c r="F2057" s="15">
        <v>378.6429034791808</v>
      </c>
      <c r="G2057" s="103">
        <v>37461</v>
      </c>
      <c r="H2057" s="45">
        <f t="shared" si="65"/>
        <v>-0.57999999999998408</v>
      </c>
      <c r="I2057" s="45">
        <f t="shared" si="64"/>
        <v>-0.15977961432506449</v>
      </c>
    </row>
    <row r="2058" spans="1:9" ht="27.7" customHeight="1" thickBot="1" x14ac:dyDescent="0.3">
      <c r="A2058" s="8">
        <v>37462</v>
      </c>
      <c r="B2058" s="12">
        <v>362.61</v>
      </c>
      <c r="C2058" s="8">
        <v>37462</v>
      </c>
      <c r="D2058" s="13">
        <v>80.260000000000005</v>
      </c>
      <c r="E2058" s="15">
        <v>711.5470666484149</v>
      </c>
      <c r="F2058" s="15">
        <v>378.92482791525157</v>
      </c>
      <c r="G2058" s="103">
        <v>37462</v>
      </c>
      <c r="H2058" s="45">
        <f t="shared" si="65"/>
        <v>0.18999999999999773</v>
      </c>
      <c r="I2058" s="45">
        <f t="shared" si="64"/>
        <v>5.2425362838694811E-2</v>
      </c>
    </row>
    <row r="2059" spans="1:9" ht="27.7" customHeight="1" thickBot="1" x14ac:dyDescent="0.3">
      <c r="A2059" s="8">
        <v>37463</v>
      </c>
      <c r="B2059" s="12">
        <v>364.71</v>
      </c>
      <c r="C2059" s="8">
        <v>37463</v>
      </c>
      <c r="D2059" s="13">
        <v>80.98</v>
      </c>
      <c r="E2059" s="15">
        <v>715.66788195952506</v>
      </c>
      <c r="F2059" s="15">
        <v>381.13351529249121</v>
      </c>
      <c r="G2059" s="103">
        <v>37463</v>
      </c>
      <c r="H2059" s="45">
        <f t="shared" si="65"/>
        <v>2.0999999999999659</v>
      </c>
      <c r="I2059" s="45">
        <f t="shared" si="64"/>
        <v>0.57913460742946032</v>
      </c>
    </row>
    <row r="2060" spans="1:9" ht="27.7" customHeight="1" thickBot="1" x14ac:dyDescent="0.3">
      <c r="A2060" s="8">
        <v>37466</v>
      </c>
      <c r="B2060" s="12">
        <v>365.36</v>
      </c>
      <c r="C2060" s="8">
        <v>37466</v>
      </c>
      <c r="D2060" s="13">
        <v>81.16</v>
      </c>
      <c r="E2060" s="15">
        <v>716.9433724129641</v>
      </c>
      <c r="F2060" s="15">
        <v>381.71450586378654</v>
      </c>
      <c r="G2060" s="103">
        <v>37466</v>
      </c>
      <c r="H2060" s="45">
        <f t="shared" si="65"/>
        <v>0.65000000000003411</v>
      </c>
      <c r="I2060" s="45">
        <f t="shared" si="64"/>
        <v>0.17822379424749368</v>
      </c>
    </row>
    <row r="2061" spans="1:9" ht="27.7" customHeight="1" thickBot="1" x14ac:dyDescent="0.3">
      <c r="A2061" s="8">
        <v>37467</v>
      </c>
      <c r="B2061" s="12">
        <v>364.14</v>
      </c>
      <c r="C2061" s="8">
        <v>37467</v>
      </c>
      <c r="D2061" s="13">
        <v>80.72</v>
      </c>
      <c r="E2061" s="15">
        <v>714.5493749465096</v>
      </c>
      <c r="F2061" s="15">
        <v>380.31752640617941</v>
      </c>
      <c r="G2061" s="103">
        <v>37467</v>
      </c>
      <c r="H2061" s="45">
        <f t="shared" si="65"/>
        <v>-1.2200000000000273</v>
      </c>
      <c r="I2061" s="45">
        <f t="shared" si="64"/>
        <v>-0.33391723231881631</v>
      </c>
    </row>
    <row r="2062" spans="1:9" ht="27.7" customHeight="1" thickBot="1" x14ac:dyDescent="0.3">
      <c r="A2062" s="8">
        <v>37468</v>
      </c>
      <c r="B2062" s="12">
        <v>365.69</v>
      </c>
      <c r="C2062" s="8">
        <v>37468</v>
      </c>
      <c r="D2062" s="13">
        <v>81.19</v>
      </c>
      <c r="E2062" s="15">
        <v>717.59092910470997</v>
      </c>
      <c r="F2062" s="15">
        <v>381.93638773953904</v>
      </c>
      <c r="G2062" s="103">
        <v>37468</v>
      </c>
      <c r="H2062" s="45">
        <f t="shared" si="65"/>
        <v>1.5500000000000114</v>
      </c>
      <c r="I2062" s="45">
        <f t="shared" si="64"/>
        <v>0.42566046026253956</v>
      </c>
    </row>
    <row r="2063" spans="1:9" ht="27.7" customHeight="1" thickBot="1" x14ac:dyDescent="0.3">
      <c r="A2063" s="8">
        <v>37469</v>
      </c>
      <c r="B2063" s="12">
        <v>364.61</v>
      </c>
      <c r="C2063" s="8">
        <v>37469</v>
      </c>
      <c r="D2063" s="13">
        <v>80.81</v>
      </c>
      <c r="E2063" s="15">
        <v>715.47165265899616</v>
      </c>
      <c r="F2063" s="15">
        <v>380.59449641812273</v>
      </c>
      <c r="G2063" s="103">
        <v>37469</v>
      </c>
      <c r="H2063" s="45">
        <f t="shared" si="65"/>
        <v>-1.0799999999999841</v>
      </c>
      <c r="I2063" s="45">
        <f t="shared" si="64"/>
        <v>-0.29533211189805136</v>
      </c>
    </row>
    <row r="2064" spans="1:9" ht="27.7" customHeight="1" thickBot="1" x14ac:dyDescent="0.3">
      <c r="A2064" s="8">
        <v>37470</v>
      </c>
      <c r="B2064" s="12">
        <v>366</v>
      </c>
      <c r="C2064" s="8">
        <v>37470</v>
      </c>
      <c r="D2064" s="13">
        <v>81.06</v>
      </c>
      <c r="E2064" s="15">
        <v>718.19923993635007</v>
      </c>
      <c r="F2064" s="15">
        <v>382.0195796735922</v>
      </c>
      <c r="G2064" s="103">
        <v>37470</v>
      </c>
      <c r="H2064" s="45">
        <f t="shared" si="65"/>
        <v>1.3899999999999864</v>
      </c>
      <c r="I2064" s="45">
        <f t="shared" si="64"/>
        <v>0.38122925865993423</v>
      </c>
    </row>
    <row r="2065" spans="1:9" ht="27.7" customHeight="1" thickBot="1" x14ac:dyDescent="0.3">
      <c r="A2065" s="8">
        <v>37473</v>
      </c>
      <c r="B2065" s="12">
        <v>366.26</v>
      </c>
      <c r="C2065" s="8">
        <v>37473</v>
      </c>
      <c r="D2065" s="13">
        <v>81.06</v>
      </c>
      <c r="E2065" s="15">
        <v>718.70943611772555</v>
      </c>
      <c r="F2065" s="15">
        <v>382.2844920779674</v>
      </c>
      <c r="G2065" s="103">
        <v>37473</v>
      </c>
      <c r="H2065" s="45">
        <f t="shared" si="65"/>
        <v>0.25999999999999091</v>
      </c>
      <c r="I2065" s="45">
        <f t="shared" si="64"/>
        <v>7.103825136611773E-2</v>
      </c>
    </row>
    <row r="2066" spans="1:9" ht="27.7" customHeight="1" thickBot="1" x14ac:dyDescent="0.3">
      <c r="A2066" s="8">
        <v>37474</v>
      </c>
      <c r="B2066" s="12">
        <v>367.12</v>
      </c>
      <c r="C2066" s="8">
        <v>37474</v>
      </c>
      <c r="D2066" s="13">
        <v>81.13</v>
      </c>
      <c r="E2066" s="15">
        <v>720.39700810227544</v>
      </c>
      <c r="F2066" s="15">
        <v>383.11082207761882</v>
      </c>
      <c r="G2066" s="103">
        <v>37474</v>
      </c>
      <c r="H2066" s="45">
        <f t="shared" si="65"/>
        <v>0.86000000000001364</v>
      </c>
      <c r="I2066" s="45">
        <f t="shared" si="64"/>
        <v>0.23480587560749566</v>
      </c>
    </row>
    <row r="2067" spans="1:9" ht="27.7" customHeight="1" thickBot="1" x14ac:dyDescent="0.3">
      <c r="A2067" s="8">
        <v>37475</v>
      </c>
      <c r="B2067" s="12">
        <v>367.77</v>
      </c>
      <c r="C2067" s="8">
        <v>37475</v>
      </c>
      <c r="D2067" s="13">
        <v>81.36</v>
      </c>
      <c r="E2067" s="15">
        <v>721.67249855571424</v>
      </c>
      <c r="F2067" s="15">
        <v>383.78913443965416</v>
      </c>
      <c r="G2067" s="103">
        <v>37475</v>
      </c>
      <c r="H2067" s="45">
        <f t="shared" si="65"/>
        <v>0.64999999999997726</v>
      </c>
      <c r="I2067" s="45">
        <f t="shared" si="64"/>
        <v>0.17705382436260003</v>
      </c>
    </row>
    <row r="2068" spans="1:9" ht="27.7" customHeight="1" thickBot="1" x14ac:dyDescent="0.3">
      <c r="A2068" s="8">
        <v>37476</v>
      </c>
      <c r="B2068" s="12">
        <v>366.29</v>
      </c>
      <c r="C2068" s="8">
        <v>37476</v>
      </c>
      <c r="D2068" s="13">
        <v>81.099999999999994</v>
      </c>
      <c r="E2068" s="15">
        <v>718.76830490788427</v>
      </c>
      <c r="F2068" s="15">
        <v>382.01850591509532</v>
      </c>
      <c r="G2068" s="103">
        <v>37476</v>
      </c>
      <c r="H2068" s="45">
        <f t="shared" si="65"/>
        <v>-1.4799999999999613</v>
      </c>
      <c r="I2068" s="45">
        <f t="shared" si="64"/>
        <v>-0.40242542893655314</v>
      </c>
    </row>
    <row r="2069" spans="1:9" ht="27.7" customHeight="1" thickBot="1" x14ac:dyDescent="0.3">
      <c r="A2069" s="8">
        <v>37477</v>
      </c>
      <c r="B2069" s="12">
        <v>366.19</v>
      </c>
      <c r="C2069" s="8">
        <v>37477</v>
      </c>
      <c r="D2069" s="13">
        <v>81.099999999999994</v>
      </c>
      <c r="E2069" s="15">
        <v>718.57207560735515</v>
      </c>
      <c r="F2069" s="15">
        <v>381.9142119114602</v>
      </c>
      <c r="G2069" s="103">
        <v>37477</v>
      </c>
      <c r="H2069" s="45">
        <f t="shared" si="65"/>
        <v>-0.10000000000002274</v>
      </c>
      <c r="I2069" s="45">
        <f t="shared" si="64"/>
        <v>-2.7300772611871124E-2</v>
      </c>
    </row>
    <row r="2070" spans="1:9" ht="27.7" customHeight="1" thickBot="1" x14ac:dyDescent="0.3">
      <c r="A2070" s="8">
        <v>37480</v>
      </c>
      <c r="B2070" s="12">
        <v>367.73</v>
      </c>
      <c r="C2070" s="8">
        <v>37480</v>
      </c>
      <c r="D2070" s="13">
        <v>81.2</v>
      </c>
      <c r="E2070" s="15">
        <v>721.5940068355028</v>
      </c>
      <c r="F2070" s="15">
        <v>383.15631955947492</v>
      </c>
      <c r="G2070" s="103">
        <v>37480</v>
      </c>
      <c r="H2070" s="45">
        <f t="shared" si="65"/>
        <v>1.5400000000000205</v>
      </c>
      <c r="I2070" s="45">
        <f t="shared" si="64"/>
        <v>0.42054671072394673</v>
      </c>
    </row>
    <row r="2071" spans="1:9" ht="27.7" customHeight="1" thickBot="1" x14ac:dyDescent="0.3">
      <c r="A2071" s="8">
        <v>37481</v>
      </c>
      <c r="B2071" s="12">
        <v>368.32</v>
      </c>
      <c r="C2071" s="8">
        <v>37481</v>
      </c>
      <c r="D2071" s="13">
        <v>81.05</v>
      </c>
      <c r="E2071" s="15">
        <v>722.75175970862415</v>
      </c>
      <c r="F2071" s="15">
        <v>383.71792952979769</v>
      </c>
      <c r="G2071" s="103">
        <v>37481</v>
      </c>
      <c r="H2071" s="45">
        <f t="shared" si="65"/>
        <v>0.58999999999997499</v>
      </c>
      <c r="I2071" s="45">
        <f t="shared" si="64"/>
        <v>0.16044380387783835</v>
      </c>
    </row>
    <row r="2072" spans="1:9" ht="27.7" customHeight="1" thickBot="1" x14ac:dyDescent="0.3">
      <c r="A2072" s="8">
        <v>37482</v>
      </c>
      <c r="B2072" s="12">
        <v>368.88</v>
      </c>
      <c r="C2072" s="8">
        <v>37482</v>
      </c>
      <c r="D2072" s="13">
        <v>81.099999999999994</v>
      </c>
      <c r="E2072" s="15">
        <v>723.85064379158689</v>
      </c>
      <c r="F2072" s="15">
        <v>384.37923077767306</v>
      </c>
      <c r="G2072" s="103">
        <v>37482</v>
      </c>
      <c r="H2072" s="45">
        <f t="shared" si="65"/>
        <v>0.56000000000000227</v>
      </c>
      <c r="I2072" s="45">
        <f t="shared" si="64"/>
        <v>0.15204170286707272</v>
      </c>
    </row>
    <row r="2073" spans="1:9" ht="27.7" customHeight="1" thickBot="1" x14ac:dyDescent="0.3">
      <c r="A2073" s="8">
        <v>37484</v>
      </c>
      <c r="B2073" s="12">
        <v>369.84</v>
      </c>
      <c r="C2073" s="8">
        <v>37484</v>
      </c>
      <c r="D2073" s="13">
        <v>81.31</v>
      </c>
      <c r="E2073" s="15">
        <v>725.73444507666579</v>
      </c>
      <c r="F2073" s="15">
        <v>385.15318548470015</v>
      </c>
      <c r="G2073" s="103">
        <v>37484</v>
      </c>
      <c r="H2073" s="45">
        <f t="shared" si="65"/>
        <v>0.95999999999997954</v>
      </c>
      <c r="I2073" s="45">
        <f t="shared" si="64"/>
        <v>0.26024723487312396</v>
      </c>
    </row>
    <row r="2074" spans="1:9" ht="27.7" customHeight="1" thickBot="1" x14ac:dyDescent="0.3">
      <c r="A2074" s="8">
        <v>37487</v>
      </c>
      <c r="B2074" s="12">
        <v>369.91</v>
      </c>
      <c r="C2074" s="8">
        <v>37487</v>
      </c>
      <c r="D2074" s="13">
        <v>81.349999999999994</v>
      </c>
      <c r="E2074" s="15">
        <v>725.87180558703619</v>
      </c>
      <c r="F2074" s="15">
        <v>385.07008395521956</v>
      </c>
      <c r="G2074" s="103">
        <v>37487</v>
      </c>
      <c r="H2074" s="45">
        <f t="shared" si="65"/>
        <v>7.0000000000050022E-2</v>
      </c>
      <c r="I2074" s="45">
        <f t="shared" si="64"/>
        <v>1.8927103612386444E-2</v>
      </c>
    </row>
    <row r="2075" spans="1:9" ht="27.7" customHeight="1" thickBot="1" x14ac:dyDescent="0.3">
      <c r="A2075" s="8">
        <v>37488</v>
      </c>
      <c r="B2075" s="12">
        <v>370.17</v>
      </c>
      <c r="C2075" s="8">
        <v>37488</v>
      </c>
      <c r="D2075" s="13">
        <v>81.44</v>
      </c>
      <c r="E2075" s="15">
        <v>726.38200176841178</v>
      </c>
      <c r="F2075" s="15">
        <v>385.3966642860575</v>
      </c>
      <c r="G2075" s="103">
        <v>37488</v>
      </c>
      <c r="H2075" s="45">
        <f t="shared" si="65"/>
        <v>0.25999999999999091</v>
      </c>
      <c r="I2075" s="45">
        <f t="shared" si="64"/>
        <v>7.0287367197423942E-2</v>
      </c>
    </row>
    <row r="2076" spans="1:9" ht="27.7" customHeight="1" thickBot="1" x14ac:dyDescent="0.3">
      <c r="A2076" s="8">
        <v>37489</v>
      </c>
      <c r="B2076" s="12">
        <v>370.65</v>
      </c>
      <c r="C2076" s="8">
        <v>37489</v>
      </c>
      <c r="D2076" s="13">
        <v>81.62</v>
      </c>
      <c r="E2076" s="15">
        <v>727.32390241095118</v>
      </c>
      <c r="F2076" s="15">
        <v>385.73627384888988</v>
      </c>
      <c r="G2076" s="103">
        <v>37489</v>
      </c>
      <c r="H2076" s="45">
        <f t="shared" si="65"/>
        <v>0.47999999999996135</v>
      </c>
      <c r="I2076" s="45">
        <f t="shared" si="64"/>
        <v>0.12967015155197917</v>
      </c>
    </row>
    <row r="2077" spans="1:9" ht="27.7" customHeight="1" thickBot="1" x14ac:dyDescent="0.3">
      <c r="A2077" s="8">
        <v>37490</v>
      </c>
      <c r="B2077" s="12">
        <v>370.98</v>
      </c>
      <c r="C2077" s="8">
        <v>37490</v>
      </c>
      <c r="D2077" s="13">
        <v>81.7</v>
      </c>
      <c r="E2077" s="15">
        <v>727.97145910269717</v>
      </c>
      <c r="F2077" s="15">
        <v>382.54091048284874</v>
      </c>
      <c r="G2077" s="103">
        <v>37490</v>
      </c>
      <c r="H2077" s="45">
        <f t="shared" si="65"/>
        <v>0.33000000000004093</v>
      </c>
      <c r="I2077" s="45">
        <f t="shared" si="64"/>
        <v>8.9032780250921609E-2</v>
      </c>
    </row>
    <row r="2078" spans="1:9" ht="27.7" customHeight="1" thickBot="1" x14ac:dyDescent="0.3">
      <c r="A2078" s="8">
        <v>37491</v>
      </c>
      <c r="B2078" s="12">
        <v>371.75</v>
      </c>
      <c r="C2078" s="8">
        <v>37491</v>
      </c>
      <c r="D2078" s="13">
        <v>81.739999999999995</v>
      </c>
      <c r="E2078" s="15">
        <v>729.48242471677088</v>
      </c>
      <c r="F2078" s="15">
        <v>382.8140793420838</v>
      </c>
      <c r="G2078" s="103">
        <v>37491</v>
      </c>
      <c r="H2078" s="45">
        <f t="shared" si="65"/>
        <v>0.76999999999998181</v>
      </c>
      <c r="I2078" s="45">
        <f t="shared" si="64"/>
        <v>0.20755835894117791</v>
      </c>
    </row>
    <row r="2079" spans="1:9" ht="27.7" customHeight="1" thickBot="1" x14ac:dyDescent="0.3">
      <c r="A2079" s="8">
        <v>37494</v>
      </c>
      <c r="B2079" s="12">
        <v>372.15</v>
      </c>
      <c r="C2079" s="8">
        <v>37494</v>
      </c>
      <c r="D2079" s="13">
        <v>81.819999999999993</v>
      </c>
      <c r="E2079" s="15">
        <v>730.26734191888704</v>
      </c>
      <c r="F2079" s="15">
        <v>383.2259842021694</v>
      </c>
      <c r="G2079" s="103">
        <v>37494</v>
      </c>
      <c r="H2079" s="45">
        <f t="shared" si="65"/>
        <v>0.39999999999997726</v>
      </c>
      <c r="I2079" s="45">
        <f t="shared" si="64"/>
        <v>0.10759919300604634</v>
      </c>
    </row>
    <row r="2080" spans="1:9" ht="27.7" customHeight="1" thickBot="1" x14ac:dyDescent="0.3">
      <c r="A2080" s="8">
        <v>37495</v>
      </c>
      <c r="B2080" s="12">
        <v>371.56</v>
      </c>
      <c r="C2080" s="8">
        <v>37495</v>
      </c>
      <c r="D2080" s="13">
        <v>81.63</v>
      </c>
      <c r="E2080" s="15">
        <v>729.10958904576569</v>
      </c>
      <c r="F2080" s="15">
        <v>382.61842453354313</v>
      </c>
      <c r="G2080" s="103">
        <v>37495</v>
      </c>
      <c r="H2080" s="45">
        <f t="shared" si="65"/>
        <v>-0.58999999999997499</v>
      </c>
      <c r="I2080" s="45">
        <f t="shared" si="64"/>
        <v>-0.15853822383446864</v>
      </c>
    </row>
    <row r="2081" spans="1:9" ht="27.7" customHeight="1" thickBot="1" x14ac:dyDescent="0.3">
      <c r="A2081" s="8">
        <v>37496</v>
      </c>
      <c r="B2081" s="12">
        <v>371.74</v>
      </c>
      <c r="C2081" s="8">
        <v>37496</v>
      </c>
      <c r="D2081" s="13">
        <v>81.78</v>
      </c>
      <c r="E2081" s="15">
        <v>729.46280178671793</v>
      </c>
      <c r="F2081" s="15">
        <v>383.46559805000095</v>
      </c>
      <c r="G2081" s="103">
        <v>37496</v>
      </c>
      <c r="H2081" s="45">
        <f t="shared" si="65"/>
        <v>0.18000000000000682</v>
      </c>
      <c r="I2081" s="45">
        <f t="shared" si="64"/>
        <v>4.8444396598128651E-2</v>
      </c>
    </row>
    <row r="2082" spans="1:9" ht="27.7" customHeight="1" thickBot="1" x14ac:dyDescent="0.3">
      <c r="A2082" s="8">
        <v>37497</v>
      </c>
      <c r="B2082" s="12">
        <v>371.5</v>
      </c>
      <c r="C2082" s="8">
        <v>37497</v>
      </c>
      <c r="D2082" s="13">
        <v>81.62</v>
      </c>
      <c r="E2082" s="15">
        <v>728.99185146544812</v>
      </c>
      <c r="F2082" s="15">
        <v>383.21802785703807</v>
      </c>
      <c r="G2082" s="103">
        <v>37497</v>
      </c>
      <c r="H2082" s="45">
        <f t="shared" si="65"/>
        <v>-0.24000000000000909</v>
      </c>
      <c r="I2082" s="45">
        <f t="shared" si="64"/>
        <v>-6.4561252488300719E-2</v>
      </c>
    </row>
    <row r="2083" spans="1:9" ht="27.7" customHeight="1" thickBot="1" x14ac:dyDescent="0.3">
      <c r="A2083" s="8">
        <v>37498</v>
      </c>
      <c r="B2083" s="12">
        <v>375.23</v>
      </c>
      <c r="C2083" s="8">
        <v>37498</v>
      </c>
      <c r="D2083" s="13">
        <v>81.468231807560144</v>
      </c>
      <c r="E2083" s="15">
        <v>736.311204375182</v>
      </c>
      <c r="F2083" s="15">
        <v>387.19516066026239</v>
      </c>
      <c r="G2083" s="103">
        <v>37498</v>
      </c>
      <c r="H2083" s="45">
        <f t="shared" si="65"/>
        <v>3.7300000000000182</v>
      </c>
      <c r="I2083" s="45">
        <f t="shared" si="64"/>
        <v>1.0040376850605703</v>
      </c>
    </row>
    <row r="2084" spans="1:9" ht="27.7" customHeight="1" thickBot="1" x14ac:dyDescent="0.3">
      <c r="A2084" s="8">
        <v>37501</v>
      </c>
      <c r="B2084" s="12">
        <v>376.64</v>
      </c>
      <c r="C2084" s="8">
        <v>37501</v>
      </c>
      <c r="D2084" s="13">
        <v>81.510000000000005</v>
      </c>
      <c r="E2084" s="15">
        <v>739.07803751264169</v>
      </c>
      <c r="F2084" s="15">
        <v>388.6501220880026</v>
      </c>
      <c r="G2084" s="103">
        <v>37501</v>
      </c>
      <c r="H2084" s="45">
        <f t="shared" si="65"/>
        <v>1.4099999999999682</v>
      </c>
      <c r="I2084" s="45">
        <f t="shared" si="64"/>
        <v>0.37576952802280417</v>
      </c>
    </row>
    <row r="2085" spans="1:9" ht="27.7" customHeight="1" thickBot="1" x14ac:dyDescent="0.3">
      <c r="A2085" s="8">
        <v>37502</v>
      </c>
      <c r="B2085" s="12">
        <v>380.22</v>
      </c>
      <c r="C2085" s="8">
        <v>37502</v>
      </c>
      <c r="D2085" s="13">
        <v>81.78</v>
      </c>
      <c r="E2085" s="15">
        <v>746.10304647158205</v>
      </c>
      <c r="F2085" s="15">
        <v>392.34427947191051</v>
      </c>
      <c r="G2085" s="103">
        <v>37502</v>
      </c>
      <c r="H2085" s="45">
        <f t="shared" si="65"/>
        <v>3.5800000000000409</v>
      </c>
      <c r="I2085" s="45">
        <f t="shared" si="64"/>
        <v>0.95050977060323949</v>
      </c>
    </row>
    <row r="2086" spans="1:9" ht="27.7" customHeight="1" thickBot="1" x14ac:dyDescent="0.3">
      <c r="A2086" s="8">
        <v>37503</v>
      </c>
      <c r="B2086" s="12">
        <v>378.08</v>
      </c>
      <c r="C2086" s="8">
        <v>37503</v>
      </c>
      <c r="D2086" s="13">
        <v>82.12</v>
      </c>
      <c r="E2086" s="15">
        <v>741.9037394402601</v>
      </c>
      <c r="F2086" s="15">
        <v>390.39722782355602</v>
      </c>
      <c r="G2086" s="103">
        <v>37503</v>
      </c>
      <c r="H2086" s="45">
        <f t="shared" si="65"/>
        <v>-2.1400000000000432</v>
      </c>
      <c r="I2086" s="45">
        <f t="shared" si="64"/>
        <v>-0.56283204460576586</v>
      </c>
    </row>
    <row r="2087" spans="1:9" ht="27.7" customHeight="1" thickBot="1" x14ac:dyDescent="0.3">
      <c r="A2087" s="8">
        <v>37504</v>
      </c>
      <c r="B2087" s="12">
        <v>382.05</v>
      </c>
      <c r="C2087" s="8">
        <v>37504</v>
      </c>
      <c r="D2087" s="13">
        <v>82.32</v>
      </c>
      <c r="E2087" s="15">
        <v>749.69404267126379</v>
      </c>
      <c r="F2087" s="15">
        <v>394.49656392824164</v>
      </c>
      <c r="G2087" s="103">
        <v>37504</v>
      </c>
      <c r="H2087" s="45">
        <f t="shared" si="65"/>
        <v>3.9700000000000273</v>
      </c>
      <c r="I2087" s="45">
        <f t="shared" si="64"/>
        <v>1.0500423190859149</v>
      </c>
    </row>
    <row r="2088" spans="1:9" ht="27.7" customHeight="1" thickBot="1" x14ac:dyDescent="0.3">
      <c r="A2088" s="8">
        <v>37505</v>
      </c>
      <c r="B2088" s="12">
        <v>383.05</v>
      </c>
      <c r="C2088" s="8">
        <v>37505</v>
      </c>
      <c r="D2088" s="13">
        <v>82.48</v>
      </c>
      <c r="E2088" s="15">
        <v>751.65633567655436</v>
      </c>
      <c r="F2088" s="15">
        <v>395.52914229214224</v>
      </c>
      <c r="G2088" s="103">
        <v>37505</v>
      </c>
      <c r="H2088" s="45">
        <f t="shared" si="65"/>
        <v>1</v>
      </c>
      <c r="I2088" s="45">
        <f t="shared" si="64"/>
        <v>0.26174584478471402</v>
      </c>
    </row>
    <row r="2089" spans="1:9" ht="27.7" customHeight="1" thickBot="1" x14ac:dyDescent="0.3">
      <c r="A2089" s="8">
        <v>37508</v>
      </c>
      <c r="B2089" s="12">
        <v>383.5</v>
      </c>
      <c r="C2089" s="8">
        <v>37508</v>
      </c>
      <c r="D2089" s="13">
        <v>82.71</v>
      </c>
      <c r="E2089" s="15">
        <v>752.53936752893514</v>
      </c>
      <c r="F2089" s="15">
        <v>395.86129224852374</v>
      </c>
      <c r="G2089" s="103">
        <v>37508</v>
      </c>
      <c r="H2089" s="45">
        <f t="shared" si="65"/>
        <v>0.44999999999998863</v>
      </c>
      <c r="I2089" s="45">
        <f t="shared" si="64"/>
        <v>0.11747813601357228</v>
      </c>
    </row>
    <row r="2090" spans="1:9" ht="27.7" customHeight="1" thickBot="1" x14ac:dyDescent="0.3">
      <c r="A2090" s="8">
        <v>37509</v>
      </c>
      <c r="B2090" s="12">
        <v>382.36</v>
      </c>
      <c r="C2090" s="8">
        <v>37509</v>
      </c>
      <c r="D2090" s="13">
        <v>82.63</v>
      </c>
      <c r="E2090" s="15">
        <v>750.30235350290388</v>
      </c>
      <c r="F2090" s="15">
        <v>394.6845468165464</v>
      </c>
      <c r="G2090" s="103">
        <v>37509</v>
      </c>
      <c r="H2090" s="45">
        <f t="shared" si="65"/>
        <v>-1.1399999999999864</v>
      </c>
      <c r="I2090" s="45">
        <f t="shared" si="64"/>
        <v>-0.29726205997392086</v>
      </c>
    </row>
    <row r="2091" spans="1:9" ht="27.7" customHeight="1" thickBot="1" x14ac:dyDescent="0.3">
      <c r="A2091" s="8">
        <v>37511</v>
      </c>
      <c r="B2091" s="12">
        <v>382.09</v>
      </c>
      <c r="C2091" s="8">
        <v>37511</v>
      </c>
      <c r="D2091" s="13">
        <v>82.77</v>
      </c>
      <c r="E2091" s="15">
        <v>749.77253439147535</v>
      </c>
      <c r="F2091" s="15">
        <v>394.40584395107805</v>
      </c>
      <c r="G2091" s="103">
        <v>37511</v>
      </c>
      <c r="H2091" s="45">
        <f t="shared" si="65"/>
        <v>-0.27000000000003865</v>
      </c>
      <c r="I2091" s="45">
        <f t="shared" si="64"/>
        <v>-7.0614080970822959E-2</v>
      </c>
    </row>
    <row r="2092" spans="1:9" ht="27.7" customHeight="1" thickBot="1" x14ac:dyDescent="0.3">
      <c r="A2092" s="8">
        <v>37512</v>
      </c>
      <c r="B2092" s="12">
        <v>382.25</v>
      </c>
      <c r="C2092" s="8">
        <v>37512</v>
      </c>
      <c r="D2092" s="13">
        <v>82.35</v>
      </c>
      <c r="E2092" s="15">
        <v>750.08650127232193</v>
      </c>
      <c r="F2092" s="15">
        <v>394.70307960102178</v>
      </c>
      <c r="G2092" s="103">
        <v>37512</v>
      </c>
      <c r="H2092" s="45">
        <f t="shared" si="65"/>
        <v>0.16000000000002501</v>
      </c>
      <c r="I2092" s="45">
        <f t="shared" si="64"/>
        <v>4.1874950927798429E-2</v>
      </c>
    </row>
    <row r="2093" spans="1:9" ht="27.7" customHeight="1" thickBot="1" x14ac:dyDescent="0.3">
      <c r="A2093" s="8">
        <v>37515</v>
      </c>
      <c r="B2093" s="12">
        <v>381.43</v>
      </c>
      <c r="C2093" s="8">
        <v>37515</v>
      </c>
      <c r="D2093" s="13">
        <v>82.07</v>
      </c>
      <c r="E2093" s="15">
        <v>748.47742100798371</v>
      </c>
      <c r="F2093" s="15">
        <v>393.72457027993329</v>
      </c>
      <c r="G2093" s="103">
        <v>37515</v>
      </c>
      <c r="H2093" s="45">
        <f t="shared" si="65"/>
        <v>-0.81999999999999318</v>
      </c>
      <c r="I2093" s="45">
        <f t="shared" si="64"/>
        <v>-0.21451929365598252</v>
      </c>
    </row>
    <row r="2094" spans="1:9" ht="27.7" customHeight="1" thickBot="1" x14ac:dyDescent="0.3">
      <c r="A2094" s="8">
        <v>37516</v>
      </c>
      <c r="B2094" s="12">
        <v>382.23</v>
      </c>
      <c r="C2094" s="8">
        <v>37516</v>
      </c>
      <c r="D2094" s="13">
        <v>82.49</v>
      </c>
      <c r="E2094" s="15">
        <v>750.34213189886066</v>
      </c>
      <c r="F2094" s="15">
        <v>394.70547160521056</v>
      </c>
      <c r="G2094" s="103">
        <v>37516</v>
      </c>
      <c r="H2094" s="45">
        <f t="shared" si="65"/>
        <v>0.80000000000001137</v>
      </c>
      <c r="I2094" s="45">
        <f t="shared" si="64"/>
        <v>0.20973704218336559</v>
      </c>
    </row>
    <row r="2095" spans="1:9" ht="27.7" customHeight="1" thickBot="1" x14ac:dyDescent="0.3">
      <c r="A2095" s="8">
        <v>37517</v>
      </c>
      <c r="B2095" s="12">
        <v>381.95</v>
      </c>
      <c r="C2095" s="8">
        <v>37517</v>
      </c>
      <c r="D2095" s="13">
        <v>82.41</v>
      </c>
      <c r="E2095" s="15">
        <v>749.79247384760436</v>
      </c>
      <c r="F2095" s="15">
        <v>394.54835940564925</v>
      </c>
      <c r="G2095" s="103">
        <v>37517</v>
      </c>
      <c r="H2095" s="45">
        <f t="shared" si="65"/>
        <v>-0.28000000000002956</v>
      </c>
      <c r="I2095" s="45">
        <f t="shared" si="64"/>
        <v>-7.3254323313196118E-2</v>
      </c>
    </row>
    <row r="2096" spans="1:9" ht="27.7" customHeight="1" thickBot="1" x14ac:dyDescent="0.3">
      <c r="A2096" s="8">
        <v>37518</v>
      </c>
      <c r="B2096" s="12">
        <v>381.74</v>
      </c>
      <c r="C2096" s="8">
        <v>37518</v>
      </c>
      <c r="D2096" s="13">
        <v>82.31</v>
      </c>
      <c r="E2096" s="15">
        <v>749.38023030916213</v>
      </c>
      <c r="F2096" s="15">
        <v>394.33143269933896</v>
      </c>
      <c r="G2096" s="103">
        <v>37518</v>
      </c>
      <c r="H2096" s="45">
        <f t="shared" si="65"/>
        <v>-0.20999999999997954</v>
      </c>
      <c r="I2096" s="45">
        <f t="shared" si="64"/>
        <v>-5.4981018457907982E-2</v>
      </c>
    </row>
    <row r="2097" spans="1:9" ht="27.7" customHeight="1" thickBot="1" x14ac:dyDescent="0.3">
      <c r="A2097" s="8">
        <v>37519</v>
      </c>
      <c r="B2097" s="12">
        <v>381.49</v>
      </c>
      <c r="C2097" s="8">
        <v>37519</v>
      </c>
      <c r="D2097" s="13">
        <v>82.43</v>
      </c>
      <c r="E2097" s="15">
        <v>748.88946419196907</v>
      </c>
      <c r="F2097" s="15">
        <v>394.35039617786407</v>
      </c>
      <c r="G2097" s="103">
        <v>37519</v>
      </c>
      <c r="H2097" s="45">
        <f t="shared" si="65"/>
        <v>-0.25</v>
      </c>
      <c r="I2097" s="45">
        <f t="shared" si="64"/>
        <v>-6.5489600251480068E-2</v>
      </c>
    </row>
    <row r="2098" spans="1:9" ht="27.7" customHeight="1" thickBot="1" x14ac:dyDescent="0.3">
      <c r="A2098" s="8">
        <v>37522</v>
      </c>
      <c r="B2098" s="12">
        <v>381.48</v>
      </c>
      <c r="C2098" s="8">
        <v>37522</v>
      </c>
      <c r="D2098" s="13">
        <v>82.37</v>
      </c>
      <c r="E2098" s="15">
        <v>748.86983354728136</v>
      </c>
      <c r="F2098" s="15">
        <v>394.34005906821039</v>
      </c>
      <c r="G2098" s="103">
        <v>37522</v>
      </c>
      <c r="H2098" s="45">
        <f t="shared" si="65"/>
        <v>-9.9999999999909051E-3</v>
      </c>
      <c r="I2098" s="45">
        <f t="shared" si="64"/>
        <v>-2.6213006893996971E-3</v>
      </c>
    </row>
    <row r="2099" spans="1:9" ht="27.7" customHeight="1" thickBot="1" x14ac:dyDescent="0.3">
      <c r="A2099" s="8">
        <v>37523</v>
      </c>
      <c r="B2099" s="12">
        <v>381.64</v>
      </c>
      <c r="C2099" s="8">
        <v>37523</v>
      </c>
      <c r="D2099" s="13">
        <v>82.48</v>
      </c>
      <c r="E2099" s="15">
        <v>749.18392386228493</v>
      </c>
      <c r="F2099" s="15">
        <v>394.36014208127318</v>
      </c>
      <c r="G2099" s="103">
        <v>37523</v>
      </c>
      <c r="H2099" s="45">
        <f t="shared" si="65"/>
        <v>0.15999999999996817</v>
      </c>
      <c r="I2099" s="45">
        <f t="shared" si="64"/>
        <v>4.1941910454012833E-2</v>
      </c>
    </row>
    <row r="2100" spans="1:9" ht="27.7" customHeight="1" thickBot="1" x14ac:dyDescent="0.3">
      <c r="A2100" s="8">
        <v>37524</v>
      </c>
      <c r="B2100" s="12">
        <v>381</v>
      </c>
      <c r="C2100" s="8">
        <v>37524</v>
      </c>
      <c r="D2100" s="13">
        <v>82.42</v>
      </c>
      <c r="E2100" s="15">
        <v>747.92756260227065</v>
      </c>
      <c r="F2100" s="15">
        <v>393.02762106326986</v>
      </c>
      <c r="G2100" s="103">
        <v>37524</v>
      </c>
      <c r="H2100" s="45">
        <f t="shared" si="65"/>
        <v>-0.63999999999998636</v>
      </c>
      <c r="I2100" s="45">
        <f t="shared" si="64"/>
        <v>-0.16769730636201299</v>
      </c>
    </row>
    <row r="2101" spans="1:9" ht="27.7" customHeight="1" thickBot="1" x14ac:dyDescent="0.3">
      <c r="A2101" s="8">
        <v>37525</v>
      </c>
      <c r="B2101" s="12">
        <v>380.97</v>
      </c>
      <c r="C2101" s="8">
        <v>37525</v>
      </c>
      <c r="D2101" s="13">
        <v>82.38</v>
      </c>
      <c r="E2101" s="15">
        <v>747.86867066820753</v>
      </c>
      <c r="F2101" s="15">
        <v>392.99667400649327</v>
      </c>
      <c r="G2101" s="103">
        <v>37525</v>
      </c>
      <c r="H2101" s="45">
        <f t="shared" si="65"/>
        <v>-2.9999999999972715E-2</v>
      </c>
      <c r="I2101" s="45">
        <f t="shared" si="64"/>
        <v>-7.874015748024335E-3</v>
      </c>
    </row>
    <row r="2102" spans="1:9" ht="27.7" customHeight="1" thickBot="1" x14ac:dyDescent="0.3">
      <c r="A2102" s="8">
        <v>37526</v>
      </c>
      <c r="B2102" s="12">
        <v>381.11</v>
      </c>
      <c r="C2102" s="8">
        <v>37526</v>
      </c>
      <c r="D2102" s="13">
        <v>82.53</v>
      </c>
      <c r="E2102" s="15">
        <v>748.14349969383568</v>
      </c>
      <c r="F2102" s="15">
        <v>393.14109360478426</v>
      </c>
      <c r="G2102" s="103">
        <v>37526</v>
      </c>
      <c r="H2102" s="45">
        <f t="shared" si="65"/>
        <v>0.13999999999998636</v>
      </c>
      <c r="I2102" s="45">
        <f t="shared" si="64"/>
        <v>3.6748300391103328E-2</v>
      </c>
    </row>
    <row r="2103" spans="1:9" ht="27.7" customHeight="1" thickBot="1" x14ac:dyDescent="0.3">
      <c r="A2103" s="8">
        <v>37529</v>
      </c>
      <c r="B2103" s="12">
        <v>379.73</v>
      </c>
      <c r="C2103" s="8">
        <v>37529</v>
      </c>
      <c r="D2103" s="13">
        <v>82.18</v>
      </c>
      <c r="E2103" s="15">
        <v>748.2206668617747</v>
      </c>
      <c r="F2103" s="15">
        <v>393.72125872220403</v>
      </c>
      <c r="G2103" s="103">
        <v>37529</v>
      </c>
      <c r="H2103" s="45">
        <f t="shared" si="65"/>
        <v>-1.3799999999999955</v>
      </c>
      <c r="I2103" s="45">
        <f t="shared" si="64"/>
        <v>-0.36210018105008934</v>
      </c>
    </row>
    <row r="2104" spans="1:9" ht="27.7" customHeight="1" thickBot="1" x14ac:dyDescent="0.3">
      <c r="A2104" s="8">
        <v>37530</v>
      </c>
      <c r="B2104" s="12">
        <v>379.33</v>
      </c>
      <c r="C2104" s="8">
        <v>37530</v>
      </c>
      <c r="D2104" s="13">
        <v>82.17</v>
      </c>
      <c r="E2104" s="15">
        <v>747.43250615088868</v>
      </c>
      <c r="F2104" s="15">
        <v>393.43821981958189</v>
      </c>
      <c r="G2104" s="103">
        <v>37530</v>
      </c>
      <c r="H2104" s="45">
        <f t="shared" si="65"/>
        <v>-0.40000000000003411</v>
      </c>
      <c r="I2104" s="45">
        <f t="shared" si="64"/>
        <v>-0.10533800331815608</v>
      </c>
    </row>
    <row r="2105" spans="1:9" ht="27.7" customHeight="1" thickBot="1" x14ac:dyDescent="0.3">
      <c r="A2105" s="8">
        <v>37531</v>
      </c>
      <c r="B2105" s="12">
        <v>379.19</v>
      </c>
      <c r="C2105" s="8">
        <v>37531</v>
      </c>
      <c r="D2105" s="13">
        <v>82.02</v>
      </c>
      <c r="E2105" s="15">
        <v>747.1566499020787</v>
      </c>
      <c r="F2105" s="15">
        <v>393.16136227022503</v>
      </c>
      <c r="G2105" s="103">
        <v>37531</v>
      </c>
      <c r="H2105" s="45">
        <f t="shared" si="65"/>
        <v>-0.13999999999998636</v>
      </c>
      <c r="I2105" s="45">
        <f t="shared" si="64"/>
        <v>-3.690717844620419E-2</v>
      </c>
    </row>
    <row r="2106" spans="1:9" ht="27.7" customHeight="1" thickBot="1" x14ac:dyDescent="0.3">
      <c r="A2106" s="8">
        <v>37532</v>
      </c>
      <c r="B2106" s="12">
        <v>377.39</v>
      </c>
      <c r="C2106" s="8">
        <v>37532</v>
      </c>
      <c r="D2106" s="13">
        <v>81.92</v>
      </c>
      <c r="E2106" s="15">
        <v>743.7364629975383</v>
      </c>
      <c r="F2106" s="15">
        <v>391.4926733967763</v>
      </c>
      <c r="G2106" s="103">
        <v>37532</v>
      </c>
      <c r="H2106" s="45">
        <f t="shared" si="65"/>
        <v>-1.8000000000000114</v>
      </c>
      <c r="I2106" s="45">
        <f t="shared" si="64"/>
        <v>-0.47469606265988323</v>
      </c>
    </row>
    <row r="2107" spans="1:9" ht="27.7" customHeight="1" thickBot="1" x14ac:dyDescent="0.3">
      <c r="A2107" s="8">
        <v>37533</v>
      </c>
      <c r="B2107" s="12">
        <v>376.59</v>
      </c>
      <c r="C2107" s="8">
        <v>37533</v>
      </c>
      <c r="D2107" s="13">
        <v>81.64</v>
      </c>
      <c r="E2107" s="15">
        <v>741.87</v>
      </c>
      <c r="F2107" s="15">
        <v>390.51</v>
      </c>
      <c r="G2107" s="103">
        <v>37533</v>
      </c>
      <c r="H2107" s="45">
        <f t="shared" si="65"/>
        <v>-0.80000000000001137</v>
      </c>
      <c r="I2107" s="45">
        <f t="shared" si="64"/>
        <v>-0.21198229947799663</v>
      </c>
    </row>
    <row r="2108" spans="1:9" ht="27.7" customHeight="1" thickBot="1" x14ac:dyDescent="0.3">
      <c r="A2108" s="8">
        <v>37536</v>
      </c>
      <c r="B2108" s="12">
        <v>375.23</v>
      </c>
      <c r="C2108" s="8">
        <v>37536</v>
      </c>
      <c r="D2108" s="13">
        <v>81.489999999999995</v>
      </c>
      <c r="E2108" s="15">
        <v>740.40993164567067</v>
      </c>
      <c r="F2108" s="15">
        <v>389.7285828049545</v>
      </c>
      <c r="G2108" s="103">
        <v>37536</v>
      </c>
      <c r="H2108" s="45">
        <f t="shared" si="65"/>
        <v>-1.3599999999999568</v>
      </c>
      <c r="I2108" s="45">
        <f t="shared" si="64"/>
        <v>-0.36113545234869671</v>
      </c>
    </row>
    <row r="2109" spans="1:9" ht="27.7" customHeight="1" thickBot="1" x14ac:dyDescent="0.3">
      <c r="A2109" s="8">
        <v>37537</v>
      </c>
      <c r="B2109" s="12">
        <v>375.41</v>
      </c>
      <c r="C2109" s="8">
        <v>37537</v>
      </c>
      <c r="D2109" s="13">
        <v>81.23</v>
      </c>
      <c r="E2109" s="15">
        <v>740.76511056978711</v>
      </c>
      <c r="F2109" s="15">
        <v>389.91553785893444</v>
      </c>
      <c r="G2109" s="103">
        <v>37537</v>
      </c>
      <c r="H2109" s="45">
        <f t="shared" si="65"/>
        <v>0.18000000000000682</v>
      </c>
      <c r="I2109" s="45">
        <f t="shared" si="64"/>
        <v>4.7970578045467269E-2</v>
      </c>
    </row>
    <row r="2110" spans="1:9" ht="27.7" customHeight="1" thickBot="1" x14ac:dyDescent="0.3">
      <c r="A2110" s="8">
        <v>37538</v>
      </c>
      <c r="B2110" s="12">
        <v>377.03</v>
      </c>
      <c r="C2110" s="8">
        <v>37538</v>
      </c>
      <c r="D2110" s="13">
        <v>81.69</v>
      </c>
      <c r="E2110" s="15">
        <v>743.96172088683522</v>
      </c>
      <c r="F2110" s="15">
        <v>391.34915849086707</v>
      </c>
      <c r="G2110" s="103">
        <v>37538</v>
      </c>
      <c r="H2110" s="45">
        <f t="shared" si="65"/>
        <v>1.6199999999999477</v>
      </c>
      <c r="I2110" s="45">
        <f t="shared" si="64"/>
        <v>0.43152819583920182</v>
      </c>
    </row>
    <row r="2111" spans="1:9" ht="27.7" customHeight="1" thickBot="1" x14ac:dyDescent="0.3">
      <c r="A2111" s="8">
        <v>37539</v>
      </c>
      <c r="B2111" s="12">
        <v>377.19</v>
      </c>
      <c r="C2111" s="8">
        <v>37539</v>
      </c>
      <c r="D2111" s="13">
        <v>81.790000000000006</v>
      </c>
      <c r="E2111" s="15">
        <v>747.08190847016544</v>
      </c>
      <c r="F2111" s="15">
        <v>393.25367000907528</v>
      </c>
      <c r="G2111" s="103">
        <v>37539</v>
      </c>
      <c r="H2111" s="45">
        <f t="shared" si="65"/>
        <v>0.16000000000002501</v>
      </c>
      <c r="I2111" s="45">
        <f t="shared" si="64"/>
        <v>4.2436941357458298E-2</v>
      </c>
    </row>
    <row r="2112" spans="1:9" ht="27.7" customHeight="1" thickBot="1" x14ac:dyDescent="0.3">
      <c r="A2112" s="8">
        <v>37540</v>
      </c>
      <c r="B2112" s="29">
        <v>377.32</v>
      </c>
      <c r="C2112" s="8">
        <v>37540</v>
      </c>
      <c r="D2112" s="30">
        <v>81.709999999999994</v>
      </c>
      <c r="E2112" s="15">
        <v>749.94343643528009</v>
      </c>
      <c r="F2112" s="15">
        <v>394.62779744134127</v>
      </c>
      <c r="G2112" s="103">
        <v>37540</v>
      </c>
      <c r="H2112" s="45">
        <f t="shared" si="65"/>
        <v>0.12999999999999545</v>
      </c>
      <c r="I2112" s="45">
        <f t="shared" si="64"/>
        <v>3.4465388796096251E-2</v>
      </c>
    </row>
    <row r="2113" spans="1:9" ht="27.7" customHeight="1" thickBot="1" x14ac:dyDescent="0.3">
      <c r="A2113" s="8">
        <v>37543</v>
      </c>
      <c r="B2113" s="29">
        <v>376.65</v>
      </c>
      <c r="C2113" s="8">
        <v>37543</v>
      </c>
      <c r="D2113" s="30">
        <v>81.709999999999994</v>
      </c>
      <c r="E2113" s="15">
        <v>748.61177603452836</v>
      </c>
      <c r="F2113" s="15">
        <v>393.927064312205</v>
      </c>
      <c r="G2113" s="103">
        <v>37543</v>
      </c>
      <c r="H2113" s="45">
        <f t="shared" si="65"/>
        <v>-0.67000000000001592</v>
      </c>
      <c r="I2113" s="45">
        <f t="shared" si="64"/>
        <v>-0.17756811194742286</v>
      </c>
    </row>
    <row r="2114" spans="1:9" ht="27.7" customHeight="1" thickBot="1" x14ac:dyDescent="0.3">
      <c r="A2114" s="8">
        <v>37544</v>
      </c>
      <c r="B2114" s="31">
        <v>377.03</v>
      </c>
      <c r="C2114" s="8">
        <v>37544</v>
      </c>
      <c r="D2114" s="30">
        <v>81.91</v>
      </c>
      <c r="E2114" s="15">
        <v>749.36704611256664</v>
      </c>
      <c r="F2114" s="15">
        <v>394.32449504216282</v>
      </c>
      <c r="G2114" s="103">
        <v>37544</v>
      </c>
      <c r="H2114" s="45">
        <f t="shared" si="65"/>
        <v>0.37999999999999545</v>
      </c>
      <c r="I2114" s="45">
        <f t="shared" si="64"/>
        <v>0.10088941988583444</v>
      </c>
    </row>
    <row r="2115" spans="1:9" ht="27.7" customHeight="1" thickBot="1" x14ac:dyDescent="0.3">
      <c r="A2115" s="8">
        <v>37545</v>
      </c>
      <c r="B2115" s="31">
        <v>378.15</v>
      </c>
      <c r="C2115" s="8">
        <v>37545</v>
      </c>
      <c r="D2115" s="30">
        <v>82.26</v>
      </c>
      <c r="E2115" s="15">
        <v>751.59310528994263</v>
      </c>
      <c r="F2115" s="15">
        <v>395.49586982519662</v>
      </c>
      <c r="G2115" s="103">
        <v>37545</v>
      </c>
      <c r="H2115" s="45">
        <f t="shared" si="65"/>
        <v>1.1200000000000045</v>
      </c>
      <c r="I2115" s="45">
        <f t="shared" si="64"/>
        <v>0.29705858950216285</v>
      </c>
    </row>
    <row r="2116" spans="1:9" ht="27.7" customHeight="1" thickBot="1" x14ac:dyDescent="0.3">
      <c r="A2116" s="8">
        <v>37546</v>
      </c>
      <c r="B2116" s="31">
        <v>380.85</v>
      </c>
      <c r="C2116" s="8">
        <v>37546</v>
      </c>
      <c r="D2116" s="30">
        <v>83.13</v>
      </c>
      <c r="E2116" s="15">
        <v>756.9594979496884</v>
      </c>
      <c r="F2116" s="15">
        <v>398.31971974858163</v>
      </c>
      <c r="G2116" s="103">
        <v>37546</v>
      </c>
      <c r="H2116" s="45">
        <f t="shared" si="65"/>
        <v>2.7000000000000455</v>
      </c>
      <c r="I2116" s="45">
        <f t="shared" si="64"/>
        <v>0.71400238000794547</v>
      </c>
    </row>
    <row r="2117" spans="1:9" ht="27.7" customHeight="1" thickBot="1" x14ac:dyDescent="0.3">
      <c r="A2117" s="8">
        <v>37547</v>
      </c>
      <c r="B2117" s="31">
        <v>381.4</v>
      </c>
      <c r="C2117" s="8">
        <v>37547</v>
      </c>
      <c r="D2117" s="30">
        <v>83.31</v>
      </c>
      <c r="E2117" s="15">
        <v>758.05265201000691</v>
      </c>
      <c r="F2117" s="15">
        <v>398.76146732690853</v>
      </c>
      <c r="G2117" s="103">
        <v>37547</v>
      </c>
      <c r="H2117" s="45">
        <f t="shared" si="65"/>
        <v>0.54999999999995453</v>
      </c>
      <c r="I2117" s="45">
        <f t="shared" si="64"/>
        <v>0.1444138112117512</v>
      </c>
    </row>
    <row r="2118" spans="1:9" ht="27.7" customHeight="1" thickBot="1" x14ac:dyDescent="0.3">
      <c r="A2118" s="8">
        <v>37550</v>
      </c>
      <c r="B2118" s="31">
        <v>382.86</v>
      </c>
      <c r="C2118" s="8">
        <v>37550</v>
      </c>
      <c r="D2118" s="30">
        <v>83.7</v>
      </c>
      <c r="E2118" s="15">
        <v>760.95447915194347</v>
      </c>
      <c r="F2118" s="15">
        <v>400.28792706025217</v>
      </c>
      <c r="G2118" s="103">
        <v>37550</v>
      </c>
      <c r="H2118" s="45">
        <f t="shared" si="65"/>
        <v>1.4600000000000364</v>
      </c>
      <c r="I2118" s="45">
        <f t="shared" si="64"/>
        <v>0.38280020975354917</v>
      </c>
    </row>
    <row r="2119" spans="1:9" ht="27.7" customHeight="1" thickBot="1" x14ac:dyDescent="0.3">
      <c r="A2119" s="8">
        <v>37551</v>
      </c>
      <c r="B2119" s="31">
        <v>383.35</v>
      </c>
      <c r="C2119" s="8">
        <v>37551</v>
      </c>
      <c r="D2119" s="30">
        <v>83.65</v>
      </c>
      <c r="E2119" s="15">
        <v>761.92838004204555</v>
      </c>
      <c r="F2119" s="15">
        <v>400.80023203925111</v>
      </c>
      <c r="G2119" s="103">
        <v>37551</v>
      </c>
      <c r="H2119" s="45">
        <f t="shared" si="65"/>
        <v>0.49000000000000909</v>
      </c>
      <c r="I2119" s="45">
        <f t="shared" ref="I2119:I2182" si="66">H2119/B2118*100</f>
        <v>0.12798411952149849</v>
      </c>
    </row>
    <row r="2120" spans="1:9" ht="27.7" customHeight="1" thickBot="1" x14ac:dyDescent="0.3">
      <c r="A2120" s="8">
        <v>37552</v>
      </c>
      <c r="B2120" s="31">
        <v>382.71</v>
      </c>
      <c r="C2120" s="8">
        <v>37552</v>
      </c>
      <c r="D2120" s="30">
        <v>83.51</v>
      </c>
      <c r="E2120" s="15">
        <v>760.65634622640198</v>
      </c>
      <c r="F2120" s="15">
        <v>400.26503858469118</v>
      </c>
      <c r="G2120" s="103">
        <v>37552</v>
      </c>
      <c r="H2120" s="45">
        <f t="shared" ref="H2120:H2183" si="67">B2120-B2119</f>
        <v>-0.6400000000000432</v>
      </c>
      <c r="I2120" s="45">
        <f t="shared" si="66"/>
        <v>-0.16694926307552974</v>
      </c>
    </row>
    <row r="2121" spans="1:9" ht="27.7" customHeight="1" thickBot="1" x14ac:dyDescent="0.3">
      <c r="A2121" s="8">
        <v>37553</v>
      </c>
      <c r="B2121" s="31">
        <v>382.31</v>
      </c>
      <c r="C2121" s="8">
        <v>37553</v>
      </c>
      <c r="D2121" s="30">
        <v>83.24</v>
      </c>
      <c r="E2121" s="15">
        <v>759.86132509162485</v>
      </c>
      <c r="F2121" s="15">
        <v>399.84669044789342</v>
      </c>
      <c r="G2121" s="103">
        <v>37553</v>
      </c>
      <c r="H2121" s="45">
        <f t="shared" si="67"/>
        <v>-0.39999999999997726</v>
      </c>
      <c r="I2121" s="45">
        <f t="shared" si="66"/>
        <v>-0.10451778108750158</v>
      </c>
    </row>
    <row r="2122" spans="1:9" ht="27.7" customHeight="1" thickBot="1" x14ac:dyDescent="0.3">
      <c r="A2122" s="8">
        <v>37554</v>
      </c>
      <c r="B2122" s="29">
        <v>381.22</v>
      </c>
      <c r="C2122" s="8">
        <v>37554</v>
      </c>
      <c r="D2122" s="30">
        <v>83</v>
      </c>
      <c r="E2122" s="15">
        <v>757.69489249935714</v>
      </c>
      <c r="F2122" s="15">
        <v>398.84019923954997</v>
      </c>
      <c r="G2122" s="103">
        <v>37554</v>
      </c>
      <c r="H2122" s="45">
        <f t="shared" si="67"/>
        <v>-1.089999999999975</v>
      </c>
      <c r="I2122" s="45">
        <f t="shared" si="66"/>
        <v>-0.28510894300436163</v>
      </c>
    </row>
    <row r="2123" spans="1:9" ht="27.7" customHeight="1" thickBot="1" x14ac:dyDescent="0.3">
      <c r="A2123" s="8">
        <v>37557</v>
      </c>
      <c r="B2123" s="29">
        <v>380.31</v>
      </c>
      <c r="C2123" s="8">
        <v>37557</v>
      </c>
      <c r="D2123" s="30">
        <v>82.64</v>
      </c>
      <c r="E2123" s="15">
        <v>755.88621941773908</v>
      </c>
      <c r="F2123" s="15">
        <v>397.8881385362605</v>
      </c>
      <c r="G2123" s="103">
        <v>37557</v>
      </c>
      <c r="H2123" s="45">
        <f t="shared" si="67"/>
        <v>-0.91000000000002501</v>
      </c>
      <c r="I2123" s="45">
        <f t="shared" si="66"/>
        <v>-0.23870730811605501</v>
      </c>
    </row>
    <row r="2124" spans="1:9" ht="27.7" customHeight="1" thickBot="1" x14ac:dyDescent="0.3">
      <c r="A2124" s="8">
        <v>37558</v>
      </c>
      <c r="B2124" s="29">
        <v>378.73</v>
      </c>
      <c r="C2124" s="8">
        <v>37558</v>
      </c>
      <c r="D2124" s="30">
        <v>82.21</v>
      </c>
      <c r="E2124" s="15">
        <v>752.74588593536942</v>
      </c>
      <c r="F2124" s="15">
        <v>396.38111167735349</v>
      </c>
      <c r="G2124" s="103">
        <v>37558</v>
      </c>
      <c r="H2124" s="45">
        <f t="shared" si="67"/>
        <v>-1.5799999999999841</v>
      </c>
      <c r="I2124" s="45">
        <f t="shared" si="66"/>
        <v>-0.41545055349582816</v>
      </c>
    </row>
    <row r="2125" spans="1:9" ht="27.7" customHeight="1" thickBot="1" x14ac:dyDescent="0.3">
      <c r="A2125" s="8">
        <v>37559</v>
      </c>
      <c r="B2125" s="29">
        <v>379.87</v>
      </c>
      <c r="C2125" s="8">
        <v>37559</v>
      </c>
      <c r="D2125" s="30">
        <v>82.58</v>
      </c>
      <c r="E2125" s="15">
        <v>755.01169616948425</v>
      </c>
      <c r="F2125" s="15">
        <v>397.57424258145977</v>
      </c>
      <c r="G2125" s="103">
        <v>37559</v>
      </c>
      <c r="H2125" s="45">
        <f t="shared" si="67"/>
        <v>1.1399999999999864</v>
      </c>
      <c r="I2125" s="45">
        <f t="shared" si="66"/>
        <v>0.30100599371583614</v>
      </c>
    </row>
    <row r="2126" spans="1:9" ht="27.7" customHeight="1" thickBot="1" x14ac:dyDescent="0.3">
      <c r="A2126" s="8">
        <v>37560</v>
      </c>
      <c r="B2126" s="29">
        <v>379.02</v>
      </c>
      <c r="C2126" s="8">
        <v>37560</v>
      </c>
      <c r="D2126" s="30">
        <v>82.23</v>
      </c>
      <c r="E2126" s="15">
        <v>753.32227625808275</v>
      </c>
      <c r="F2126" s="15">
        <v>396.68462743366115</v>
      </c>
      <c r="G2126" s="103">
        <v>37560</v>
      </c>
      <c r="H2126" s="45">
        <f t="shared" si="67"/>
        <v>-0.85000000000002274</v>
      </c>
      <c r="I2126" s="45">
        <f t="shared" si="66"/>
        <v>-0.22376076026009495</v>
      </c>
    </row>
    <row r="2127" spans="1:9" ht="27.7" customHeight="1" thickBot="1" x14ac:dyDescent="0.3">
      <c r="A2127" s="8">
        <v>37561</v>
      </c>
      <c r="B2127" s="29">
        <v>379.30552562535064</v>
      </c>
      <c r="C2127" s="8">
        <v>37561</v>
      </c>
      <c r="D2127" s="30">
        <v>82.406184928738995</v>
      </c>
      <c r="E2127" s="15">
        <v>753.89866658079632</v>
      </c>
      <c r="F2127" s="15">
        <v>397.1211687380673</v>
      </c>
      <c r="G2127" s="103">
        <v>37561</v>
      </c>
      <c r="H2127" s="45">
        <f t="shared" si="67"/>
        <v>0.28552562535065817</v>
      </c>
      <c r="I2127" s="45">
        <f t="shared" si="66"/>
        <v>7.5332601274512745E-2</v>
      </c>
    </row>
    <row r="2128" spans="1:9" ht="27.7" customHeight="1" thickBot="1" x14ac:dyDescent="0.3">
      <c r="A2128" s="8">
        <v>37565</v>
      </c>
      <c r="B2128" s="31">
        <v>379.03</v>
      </c>
      <c r="C2128" s="8">
        <v>37565</v>
      </c>
      <c r="D2128" s="32">
        <v>82.27</v>
      </c>
      <c r="E2128" s="15">
        <v>753.34215178645229</v>
      </c>
      <c r="F2128" s="15">
        <v>397.09414297968198</v>
      </c>
      <c r="G2128" s="103">
        <v>37565</v>
      </c>
      <c r="H2128" s="45">
        <f t="shared" si="67"/>
        <v>-0.27552562535066727</v>
      </c>
      <c r="I2128" s="45">
        <f t="shared" si="66"/>
        <v>-7.26394968532071E-2</v>
      </c>
    </row>
    <row r="2129" spans="1:9" ht="27.7" customHeight="1" thickBot="1" x14ac:dyDescent="0.3">
      <c r="A2129" s="8">
        <v>37566</v>
      </c>
      <c r="B2129" s="31">
        <v>377.95</v>
      </c>
      <c r="C2129" s="8">
        <v>37566</v>
      </c>
      <c r="D2129" s="32">
        <v>81.93</v>
      </c>
      <c r="E2129" s="15">
        <v>751.19559472255401</v>
      </c>
      <c r="F2129" s="15">
        <v>395.96267139585473</v>
      </c>
      <c r="G2129" s="103">
        <v>37566</v>
      </c>
      <c r="H2129" s="45">
        <f t="shared" si="67"/>
        <v>-1.0799999999999841</v>
      </c>
      <c r="I2129" s="45">
        <f t="shared" si="66"/>
        <v>-0.28493786771495239</v>
      </c>
    </row>
    <row r="2130" spans="1:9" ht="27.7" customHeight="1" thickBot="1" x14ac:dyDescent="0.3">
      <c r="A2130" s="8">
        <v>37567</v>
      </c>
      <c r="B2130" s="31">
        <v>378.49</v>
      </c>
      <c r="C2130" s="8">
        <v>37567</v>
      </c>
      <c r="D2130" s="32">
        <v>82.06</v>
      </c>
      <c r="E2130" s="15">
        <v>752.26887325450321</v>
      </c>
      <c r="F2130" s="15">
        <v>396.94101394873843</v>
      </c>
      <c r="G2130" s="103">
        <v>37567</v>
      </c>
      <c r="H2130" s="45">
        <f t="shared" si="67"/>
        <v>0.54000000000002046</v>
      </c>
      <c r="I2130" s="45">
        <f t="shared" si="66"/>
        <v>0.14287604180447691</v>
      </c>
    </row>
    <row r="2131" spans="1:9" ht="27.7" customHeight="1" thickBot="1" x14ac:dyDescent="0.3">
      <c r="A2131" s="8">
        <v>37568</v>
      </c>
      <c r="B2131" s="33">
        <v>378.88</v>
      </c>
      <c r="C2131" s="8">
        <v>37568</v>
      </c>
      <c r="D2131" s="13">
        <v>82.2</v>
      </c>
      <c r="E2131" s="15">
        <v>753.04401886091091</v>
      </c>
      <c r="F2131" s="15">
        <v>398.01802086253599</v>
      </c>
      <c r="G2131" s="103">
        <v>37568</v>
      </c>
      <c r="H2131" s="45">
        <f t="shared" si="67"/>
        <v>0.38999999999998636</v>
      </c>
      <c r="I2131" s="45">
        <f t="shared" si="66"/>
        <v>0.10304103146714216</v>
      </c>
    </row>
    <row r="2132" spans="1:9" ht="27.7" customHeight="1" thickBot="1" x14ac:dyDescent="0.3">
      <c r="A2132" s="8">
        <v>37571</v>
      </c>
      <c r="B2132" s="12">
        <v>378.4</v>
      </c>
      <c r="C2132" s="8">
        <v>37571</v>
      </c>
      <c r="D2132" s="13">
        <v>81.98</v>
      </c>
      <c r="E2132" s="15">
        <v>752.08999349917838</v>
      </c>
      <c r="F2132" s="15">
        <v>397.92853481226183</v>
      </c>
      <c r="G2132" s="103">
        <v>37571</v>
      </c>
      <c r="H2132" s="45">
        <f t="shared" si="67"/>
        <v>-0.48000000000001819</v>
      </c>
      <c r="I2132" s="45">
        <f t="shared" si="66"/>
        <v>-0.126689189189194</v>
      </c>
    </row>
    <row r="2133" spans="1:9" ht="27.7" customHeight="1" thickBot="1" x14ac:dyDescent="0.3">
      <c r="A2133" s="8">
        <v>37572</v>
      </c>
      <c r="B2133" s="12">
        <v>378.38</v>
      </c>
      <c r="C2133" s="8">
        <v>37572</v>
      </c>
      <c r="D2133" s="13">
        <v>81.94</v>
      </c>
      <c r="E2133" s="15">
        <v>752.05024244243953</v>
      </c>
      <c r="F2133" s="15">
        <v>397.90750264868825</v>
      </c>
      <c r="G2133" s="103">
        <v>37572</v>
      </c>
      <c r="H2133" s="45">
        <f t="shared" si="67"/>
        <v>-1.999999999998181E-2</v>
      </c>
      <c r="I2133" s="45">
        <f t="shared" si="66"/>
        <v>-5.2854122621516413E-3</v>
      </c>
    </row>
    <row r="2134" spans="1:9" ht="27.7" customHeight="1" thickBot="1" x14ac:dyDescent="0.3">
      <c r="A2134" s="8">
        <v>37573</v>
      </c>
      <c r="B2134" s="12">
        <v>378.94</v>
      </c>
      <c r="C2134" s="8">
        <v>37573</v>
      </c>
      <c r="D2134" s="13">
        <v>82.08</v>
      </c>
      <c r="E2134" s="15">
        <v>753.44109782322164</v>
      </c>
      <c r="F2134" s="15">
        <v>398.77761886068043</v>
      </c>
      <c r="G2134" s="103">
        <v>37573</v>
      </c>
      <c r="H2134" s="45">
        <f t="shared" si="67"/>
        <v>0.56000000000000227</v>
      </c>
      <c r="I2134" s="45">
        <f t="shared" si="66"/>
        <v>0.14799936571700467</v>
      </c>
    </row>
    <row r="2135" spans="1:9" ht="27.7" customHeight="1" thickBot="1" x14ac:dyDescent="0.3">
      <c r="A2135" s="8">
        <v>37574</v>
      </c>
      <c r="B2135" s="12">
        <v>377.99</v>
      </c>
      <c r="C2135" s="8">
        <v>37574</v>
      </c>
      <c r="D2135" s="13">
        <v>81.94</v>
      </c>
      <c r="E2135" s="15">
        <v>751.5522261207567</v>
      </c>
      <c r="F2135" s="15">
        <v>398.05933270277364</v>
      </c>
      <c r="G2135" s="103">
        <v>37574</v>
      </c>
      <c r="H2135" s="45">
        <f t="shared" si="67"/>
        <v>-0.94999999999998863</v>
      </c>
      <c r="I2135" s="45">
        <f t="shared" si="66"/>
        <v>-0.25069931915342497</v>
      </c>
    </row>
    <row r="2136" spans="1:9" ht="27.7" customHeight="1" thickBot="1" x14ac:dyDescent="0.3">
      <c r="A2136" s="8">
        <v>37575</v>
      </c>
      <c r="B2136" s="12">
        <v>378.08</v>
      </c>
      <c r="C2136" s="8">
        <v>37575</v>
      </c>
      <c r="D2136" s="13">
        <v>81.83</v>
      </c>
      <c r="E2136" s="15">
        <v>751.73117186099012</v>
      </c>
      <c r="F2136" s="15">
        <v>398.73178869841047</v>
      </c>
      <c r="G2136" s="103">
        <v>37575</v>
      </c>
      <c r="H2136" s="45">
        <f t="shared" si="67"/>
        <v>8.9999999999974989E-2</v>
      </c>
      <c r="I2136" s="45">
        <f t="shared" si="66"/>
        <v>2.3810153707763428E-2</v>
      </c>
    </row>
    <row r="2137" spans="1:9" ht="27.7" customHeight="1" thickBot="1" x14ac:dyDescent="0.3">
      <c r="A2137" s="8">
        <v>37578</v>
      </c>
      <c r="B2137" s="12">
        <v>379.98</v>
      </c>
      <c r="C2137" s="8">
        <v>37578</v>
      </c>
      <c r="D2137" s="13">
        <v>82.44</v>
      </c>
      <c r="E2137" s="15">
        <v>755.55229919194153</v>
      </c>
      <c r="F2137" s="15">
        <v>400.17796978764648</v>
      </c>
      <c r="G2137" s="103">
        <v>37578</v>
      </c>
      <c r="H2137" s="45">
        <f t="shared" si="67"/>
        <v>1.9000000000000341</v>
      </c>
      <c r="I2137" s="45">
        <f t="shared" si="66"/>
        <v>0.50253914515447373</v>
      </c>
    </row>
    <row r="2138" spans="1:9" ht="27.7" customHeight="1" thickBot="1" x14ac:dyDescent="0.3">
      <c r="A2138" s="8">
        <v>37579</v>
      </c>
      <c r="B2138" s="12">
        <v>380.48</v>
      </c>
      <c r="C2138" s="8">
        <v>37579</v>
      </c>
      <c r="D2138" s="13">
        <v>83</v>
      </c>
      <c r="E2138" s="15">
        <v>756.54649928035667</v>
      </c>
      <c r="F2138" s="15">
        <v>400.70454746250795</v>
      </c>
      <c r="G2138" s="103">
        <v>37579</v>
      </c>
      <c r="H2138" s="45">
        <f t="shared" si="67"/>
        <v>0.5</v>
      </c>
      <c r="I2138" s="45">
        <f t="shared" si="66"/>
        <v>0.13158587294068108</v>
      </c>
    </row>
    <row r="2139" spans="1:9" ht="27.7" customHeight="1" thickBot="1" x14ac:dyDescent="0.3">
      <c r="A2139" s="8">
        <v>37580</v>
      </c>
      <c r="B2139" s="12">
        <v>380.21</v>
      </c>
      <c r="C2139" s="8">
        <v>37580</v>
      </c>
      <c r="D2139" s="13">
        <v>82.78</v>
      </c>
      <c r="E2139" s="15">
        <v>756.00963123261238</v>
      </c>
      <c r="F2139" s="15">
        <v>400.42019551808272</v>
      </c>
      <c r="G2139" s="103">
        <v>37580</v>
      </c>
      <c r="H2139" s="45">
        <f t="shared" si="67"/>
        <v>-0.27000000000003865</v>
      </c>
      <c r="I2139" s="45">
        <f t="shared" si="66"/>
        <v>-7.0962994112709898E-2</v>
      </c>
    </row>
    <row r="2140" spans="1:9" ht="27.7" customHeight="1" thickBot="1" x14ac:dyDescent="0.3">
      <c r="A2140" s="8">
        <v>37581</v>
      </c>
      <c r="B2140" s="12">
        <v>381.96</v>
      </c>
      <c r="C2140" s="8">
        <v>37581</v>
      </c>
      <c r="D2140" s="13">
        <v>83.21</v>
      </c>
      <c r="E2140" s="15">
        <v>759.89543153159161</v>
      </c>
      <c r="F2140" s="15">
        <v>402.47830807535883</v>
      </c>
      <c r="G2140" s="103">
        <v>37581</v>
      </c>
      <c r="H2140" s="45">
        <f t="shared" si="67"/>
        <v>1.75</v>
      </c>
      <c r="I2140" s="45">
        <f t="shared" si="66"/>
        <v>0.46027195497225215</v>
      </c>
    </row>
    <row r="2141" spans="1:9" ht="27.7" customHeight="1" thickBot="1" x14ac:dyDescent="0.3">
      <c r="A2141" s="8">
        <v>37582</v>
      </c>
      <c r="B2141" s="12">
        <v>383.8498598291942</v>
      </c>
      <c r="C2141" s="8">
        <v>37582</v>
      </c>
      <c r="D2141" s="13">
        <v>83.763211396608099</v>
      </c>
      <c r="E2141" s="15">
        <v>763.65551731438234</v>
      </c>
      <c r="F2141" s="15">
        <v>404.4698359899636</v>
      </c>
      <c r="G2141" s="103">
        <v>37582</v>
      </c>
      <c r="H2141" s="45">
        <f t="shared" si="67"/>
        <v>1.8898598291942221</v>
      </c>
      <c r="I2141" s="45">
        <f t="shared" si="66"/>
        <v>0.49477951335067077</v>
      </c>
    </row>
    <row r="2142" spans="1:9" ht="27.7" customHeight="1" thickBot="1" x14ac:dyDescent="0.3">
      <c r="A2142" s="11">
        <v>37585</v>
      </c>
      <c r="B2142" s="12">
        <v>384</v>
      </c>
      <c r="C2142" s="11">
        <v>37585</v>
      </c>
      <c r="D2142" s="13">
        <v>83.66</v>
      </c>
      <c r="E2142" s="34">
        <v>763.95</v>
      </c>
      <c r="F2142" s="34">
        <v>404.34</v>
      </c>
      <c r="G2142" s="102">
        <v>37585</v>
      </c>
      <c r="H2142" s="45">
        <f t="shared" si="67"/>
        <v>0.15014017080579833</v>
      </c>
      <c r="I2142" s="45">
        <f t="shared" si="66"/>
        <v>3.9114296113748177E-2</v>
      </c>
    </row>
    <row r="2143" spans="1:9" ht="27.7" customHeight="1" thickBot="1" x14ac:dyDescent="0.3">
      <c r="A2143" s="11">
        <v>37586</v>
      </c>
      <c r="B2143" s="12">
        <v>384.84</v>
      </c>
      <c r="C2143" s="11">
        <v>37586</v>
      </c>
      <c r="D2143" s="13">
        <v>83.83</v>
      </c>
      <c r="E2143" s="34">
        <v>765.63</v>
      </c>
      <c r="F2143" s="34">
        <v>404.95</v>
      </c>
      <c r="G2143" s="102">
        <v>37586</v>
      </c>
      <c r="H2143" s="45">
        <f t="shared" si="67"/>
        <v>0.83999999999997499</v>
      </c>
      <c r="I2143" s="45">
        <f t="shared" si="66"/>
        <v>0.21874999999999348</v>
      </c>
    </row>
    <row r="2144" spans="1:9" ht="27.7" customHeight="1" thickBot="1" x14ac:dyDescent="0.3">
      <c r="A2144" s="11">
        <v>37587</v>
      </c>
      <c r="B2144" s="12">
        <v>385.74</v>
      </c>
      <c r="C2144" s="11">
        <v>37587</v>
      </c>
      <c r="D2144" s="13">
        <v>84.15</v>
      </c>
      <c r="E2144" s="34">
        <v>767.42</v>
      </c>
      <c r="F2144" s="34">
        <v>405.9</v>
      </c>
      <c r="G2144" s="102">
        <v>37587</v>
      </c>
      <c r="H2144" s="45">
        <f t="shared" si="67"/>
        <v>0.90000000000003411</v>
      </c>
      <c r="I2144" s="45">
        <f t="shared" si="66"/>
        <v>0.23386342376053273</v>
      </c>
    </row>
    <row r="2145" spans="1:9" ht="27.7" customHeight="1" thickBot="1" x14ac:dyDescent="0.3">
      <c r="A2145" s="11">
        <v>37588</v>
      </c>
      <c r="B2145" s="12">
        <v>386.14</v>
      </c>
      <c r="C2145" s="11">
        <v>37588</v>
      </c>
      <c r="D2145" s="13">
        <v>84.23</v>
      </c>
      <c r="E2145" s="34">
        <v>768.21</v>
      </c>
      <c r="F2145" s="34">
        <v>406.32</v>
      </c>
      <c r="G2145" s="102">
        <v>37588</v>
      </c>
      <c r="H2145" s="45">
        <f t="shared" si="67"/>
        <v>0.39999999999997726</v>
      </c>
      <c r="I2145" s="45">
        <f t="shared" si="66"/>
        <v>0.10369679058432552</v>
      </c>
    </row>
    <row r="2146" spans="1:9" ht="27.7" customHeight="1" thickBot="1" x14ac:dyDescent="0.3">
      <c r="A2146" s="11">
        <v>37589</v>
      </c>
      <c r="B2146" s="12">
        <v>385.73</v>
      </c>
      <c r="C2146" s="11">
        <v>37589</v>
      </c>
      <c r="D2146" s="13">
        <v>84.09</v>
      </c>
      <c r="E2146" s="34">
        <v>767.42</v>
      </c>
      <c r="F2146" s="34">
        <v>405.9</v>
      </c>
      <c r="G2146" s="102">
        <v>37589</v>
      </c>
      <c r="H2146" s="45">
        <f t="shared" si="67"/>
        <v>-0.40999999999996817</v>
      </c>
      <c r="I2146" s="45">
        <f t="shared" si="66"/>
        <v>-0.10617910602371372</v>
      </c>
    </row>
    <row r="2147" spans="1:9" ht="27.7" customHeight="1" thickBot="1" x14ac:dyDescent="0.3">
      <c r="A2147" s="11">
        <v>37592</v>
      </c>
      <c r="B2147" s="12">
        <v>388.24</v>
      </c>
      <c r="C2147" s="11">
        <v>37592</v>
      </c>
      <c r="D2147" s="13">
        <v>84.88</v>
      </c>
      <c r="E2147" s="12">
        <v>772.39</v>
      </c>
      <c r="F2147" s="12">
        <v>408.53</v>
      </c>
      <c r="G2147" s="102">
        <v>37592</v>
      </c>
      <c r="H2147" s="45">
        <f t="shared" si="67"/>
        <v>2.5099999999999909</v>
      </c>
      <c r="I2147" s="45">
        <f t="shared" si="66"/>
        <v>0.65071423016099106</v>
      </c>
    </row>
    <row r="2148" spans="1:9" ht="27.7" customHeight="1" thickBot="1" x14ac:dyDescent="0.3">
      <c r="A2148" s="11">
        <v>37593</v>
      </c>
      <c r="B2148" s="12">
        <v>388.13</v>
      </c>
      <c r="C2148" s="11">
        <v>37593</v>
      </c>
      <c r="D2148" s="13">
        <v>84.87</v>
      </c>
      <c r="E2148" s="12">
        <v>773.44</v>
      </c>
      <c r="F2148" s="12">
        <v>409.5</v>
      </c>
      <c r="G2148" s="102">
        <v>37593</v>
      </c>
      <c r="H2148" s="45">
        <f t="shared" si="67"/>
        <v>-0.11000000000001364</v>
      </c>
      <c r="I2148" s="45">
        <f t="shared" si="66"/>
        <v>-2.8332989903156199E-2</v>
      </c>
    </row>
    <row r="2149" spans="1:9" ht="27.7" customHeight="1" thickBot="1" x14ac:dyDescent="0.3">
      <c r="A2149" s="11">
        <v>37594</v>
      </c>
      <c r="B2149" s="12">
        <v>386.06</v>
      </c>
      <c r="C2149" s="11">
        <v>37594</v>
      </c>
      <c r="D2149" s="13">
        <v>84.28</v>
      </c>
      <c r="E2149" s="12">
        <v>769.82</v>
      </c>
      <c r="F2149" s="12">
        <v>407.73</v>
      </c>
      <c r="G2149" s="102">
        <v>37594</v>
      </c>
      <c r="H2149" s="45">
        <f t="shared" si="67"/>
        <v>-2.0699999999999932</v>
      </c>
      <c r="I2149" s="45">
        <f t="shared" si="66"/>
        <v>-0.53332646278308637</v>
      </c>
    </row>
    <row r="2150" spans="1:9" ht="27.7" customHeight="1" thickBot="1" x14ac:dyDescent="0.3">
      <c r="A2150" s="11">
        <v>37595</v>
      </c>
      <c r="B2150" s="12">
        <v>386.29</v>
      </c>
      <c r="C2150" s="11">
        <v>37595</v>
      </c>
      <c r="D2150" s="13">
        <v>84.48</v>
      </c>
      <c r="E2150" s="12">
        <v>774.18</v>
      </c>
      <c r="F2150" s="12">
        <v>410.04</v>
      </c>
      <c r="G2150" s="102">
        <v>37595</v>
      </c>
      <c r="H2150" s="45">
        <f t="shared" si="67"/>
        <v>0.23000000000001819</v>
      </c>
      <c r="I2150" s="45">
        <f t="shared" si="66"/>
        <v>5.9576231673837791E-2</v>
      </c>
    </row>
    <row r="2151" spans="1:9" ht="27.7" customHeight="1" thickBot="1" x14ac:dyDescent="0.3">
      <c r="A2151" s="11">
        <v>37599</v>
      </c>
      <c r="B2151" s="12">
        <v>386.4</v>
      </c>
      <c r="C2151" s="11">
        <v>37599</v>
      </c>
      <c r="D2151" s="13">
        <v>84.49</v>
      </c>
      <c r="E2151" s="12">
        <v>774.4</v>
      </c>
      <c r="F2151" s="12">
        <v>410.58</v>
      </c>
      <c r="G2151" s="102">
        <v>37599</v>
      </c>
      <c r="H2151" s="45">
        <f t="shared" si="67"/>
        <v>0.1099999999999568</v>
      </c>
      <c r="I2151" s="45">
        <f t="shared" si="66"/>
        <v>2.8476015428811723E-2</v>
      </c>
    </row>
    <row r="2152" spans="1:9" ht="27.7" customHeight="1" thickBot="1" x14ac:dyDescent="0.3">
      <c r="A2152" s="11">
        <v>37600</v>
      </c>
      <c r="B2152" s="12">
        <v>386.67</v>
      </c>
      <c r="C2152" s="11">
        <v>37600</v>
      </c>
      <c r="D2152" s="13">
        <v>84.42</v>
      </c>
      <c r="E2152" s="12">
        <v>775.72</v>
      </c>
      <c r="F2152" s="12">
        <v>411.27</v>
      </c>
      <c r="G2152" s="102">
        <v>37600</v>
      </c>
      <c r="H2152" s="45">
        <f t="shared" si="67"/>
        <v>0.27000000000003865</v>
      </c>
      <c r="I2152" s="45">
        <f t="shared" si="66"/>
        <v>6.9875776397525541E-2</v>
      </c>
    </row>
    <row r="2153" spans="1:9" ht="27.7" customHeight="1" thickBot="1" x14ac:dyDescent="0.3">
      <c r="A2153" s="11">
        <v>37601</v>
      </c>
      <c r="B2153" s="12">
        <v>385.27</v>
      </c>
      <c r="C2153" s="11">
        <v>37601</v>
      </c>
      <c r="D2153" s="13">
        <v>84.01</v>
      </c>
      <c r="E2153" s="12">
        <v>773.72</v>
      </c>
      <c r="F2153" s="12">
        <v>410.21</v>
      </c>
      <c r="G2153" s="102">
        <v>37601</v>
      </c>
      <c r="H2153" s="45">
        <f t="shared" si="67"/>
        <v>-1.4000000000000341</v>
      </c>
      <c r="I2153" s="45">
        <f t="shared" si="66"/>
        <v>-0.36206584425997207</v>
      </c>
    </row>
    <row r="2154" spans="1:9" ht="27.7" customHeight="1" thickBot="1" x14ac:dyDescent="0.3">
      <c r="A2154" s="11">
        <v>37602</v>
      </c>
      <c r="B2154" s="12">
        <v>385.23</v>
      </c>
      <c r="C2154" s="11">
        <v>37602</v>
      </c>
      <c r="D2154" s="13">
        <v>83.97</v>
      </c>
      <c r="E2154" s="12">
        <v>773.64</v>
      </c>
      <c r="F2154" s="12">
        <v>410.17</v>
      </c>
      <c r="G2154" s="102">
        <v>37602</v>
      </c>
      <c r="H2154" s="45">
        <f t="shared" si="67"/>
        <v>-3.999999999996362E-2</v>
      </c>
      <c r="I2154" s="45">
        <f t="shared" si="66"/>
        <v>-1.0382329275563533E-2</v>
      </c>
    </row>
    <row r="2155" spans="1:9" ht="27.7" customHeight="1" thickBot="1" x14ac:dyDescent="0.3">
      <c r="A2155" s="11">
        <v>37603</v>
      </c>
      <c r="B2155" s="12">
        <v>387.41</v>
      </c>
      <c r="C2155" s="11">
        <v>37603</v>
      </c>
      <c r="D2155" s="13">
        <v>84.6</v>
      </c>
      <c r="E2155" s="12">
        <v>778.29</v>
      </c>
      <c r="F2155" s="12">
        <v>412.92</v>
      </c>
      <c r="G2155" s="102">
        <v>37603</v>
      </c>
      <c r="H2155" s="45">
        <f t="shared" si="67"/>
        <v>2.1800000000000068</v>
      </c>
      <c r="I2155" s="45">
        <f t="shared" si="66"/>
        <v>0.56589569867352152</v>
      </c>
    </row>
    <row r="2156" spans="1:9" ht="27.7" customHeight="1" thickBot="1" x14ac:dyDescent="0.3">
      <c r="A2156" s="11">
        <v>37606</v>
      </c>
      <c r="B2156" s="12">
        <v>390.53</v>
      </c>
      <c r="C2156" s="11">
        <v>37606</v>
      </c>
      <c r="D2156" s="13">
        <v>85.53</v>
      </c>
      <c r="E2156" s="12">
        <v>784.56</v>
      </c>
      <c r="F2156" s="12">
        <v>416.39</v>
      </c>
      <c r="G2156" s="102">
        <v>37606</v>
      </c>
      <c r="H2156" s="45">
        <f t="shared" si="67"/>
        <v>3.1199999999999477</v>
      </c>
      <c r="I2156" s="45">
        <f t="shared" si="66"/>
        <v>0.80534833896903735</v>
      </c>
    </row>
    <row r="2157" spans="1:9" ht="27.7" customHeight="1" thickBot="1" x14ac:dyDescent="0.3">
      <c r="A2157" s="11">
        <v>37607</v>
      </c>
      <c r="B2157" s="12">
        <v>392.75</v>
      </c>
      <c r="C2157" s="11">
        <v>37607</v>
      </c>
      <c r="D2157" s="13">
        <v>86.35</v>
      </c>
      <c r="E2157" s="12">
        <v>790.45</v>
      </c>
      <c r="F2157" s="12">
        <v>420.26</v>
      </c>
      <c r="G2157" s="102">
        <v>37607</v>
      </c>
      <c r="H2157" s="45">
        <f t="shared" si="67"/>
        <v>2.2200000000000273</v>
      </c>
      <c r="I2157" s="45">
        <f t="shared" si="66"/>
        <v>0.56845824904617503</v>
      </c>
    </row>
    <row r="2158" spans="1:9" ht="27.7" customHeight="1" thickBot="1" x14ac:dyDescent="0.3">
      <c r="A2158" s="11">
        <v>37608</v>
      </c>
      <c r="B2158" s="12">
        <v>396.95</v>
      </c>
      <c r="C2158" s="11">
        <v>37608</v>
      </c>
      <c r="D2158" s="13">
        <v>87.51</v>
      </c>
      <c r="E2158" s="12">
        <v>798.97</v>
      </c>
      <c r="F2158" s="12">
        <v>424.79</v>
      </c>
      <c r="G2158" s="102">
        <v>37608</v>
      </c>
      <c r="H2158" s="45">
        <f t="shared" si="67"/>
        <v>4.1999999999999886</v>
      </c>
      <c r="I2158" s="45">
        <f t="shared" si="66"/>
        <v>1.0693825588796917</v>
      </c>
    </row>
    <row r="2159" spans="1:9" ht="27.7" customHeight="1" thickBot="1" x14ac:dyDescent="0.3">
      <c r="A2159" s="11">
        <v>37609</v>
      </c>
      <c r="B2159" s="12">
        <v>397.58</v>
      </c>
      <c r="C2159" s="11">
        <v>37609</v>
      </c>
      <c r="D2159" s="13">
        <v>87.63</v>
      </c>
      <c r="E2159" s="12">
        <v>800.24</v>
      </c>
      <c r="F2159" s="12">
        <v>425.47</v>
      </c>
      <c r="G2159" s="102">
        <v>37609</v>
      </c>
      <c r="H2159" s="45">
        <f t="shared" si="67"/>
        <v>0.62999999999999545</v>
      </c>
      <c r="I2159" s="45">
        <f t="shared" si="66"/>
        <v>0.1587101650081863</v>
      </c>
    </row>
    <row r="2160" spans="1:9" ht="27.7" customHeight="1" thickBot="1" x14ac:dyDescent="0.3">
      <c r="A2160" s="11">
        <v>37610</v>
      </c>
      <c r="B2160" s="12">
        <v>399.55</v>
      </c>
      <c r="C2160" s="11">
        <v>37610</v>
      </c>
      <c r="D2160" s="13">
        <v>88.28</v>
      </c>
      <c r="E2160" s="12">
        <v>805.17</v>
      </c>
      <c r="F2160" s="12">
        <v>428.09</v>
      </c>
      <c r="G2160" s="102">
        <v>37610</v>
      </c>
      <c r="H2160" s="45">
        <f t="shared" si="67"/>
        <v>1.9700000000000273</v>
      </c>
      <c r="I2160" s="45">
        <f t="shared" si="66"/>
        <v>0.49549776145682062</v>
      </c>
    </row>
    <row r="2161" spans="1:9" ht="27.7" customHeight="1" thickBot="1" x14ac:dyDescent="0.3">
      <c r="A2161" s="35">
        <v>37613</v>
      </c>
      <c r="B2161" s="12">
        <v>401.2</v>
      </c>
      <c r="C2161" s="35">
        <v>37613</v>
      </c>
      <c r="D2161" s="13">
        <v>88.8</v>
      </c>
      <c r="E2161" s="12">
        <v>808.5</v>
      </c>
      <c r="F2161" s="12">
        <v>429.86</v>
      </c>
      <c r="G2161" s="105">
        <v>37613</v>
      </c>
      <c r="H2161" s="45">
        <f t="shared" si="67"/>
        <v>1.6499999999999773</v>
      </c>
      <c r="I2161" s="45">
        <f t="shared" si="66"/>
        <v>0.41296458515829737</v>
      </c>
    </row>
    <row r="2162" spans="1:9" ht="27.7" customHeight="1" thickBot="1" x14ac:dyDescent="0.3">
      <c r="A2162" s="35">
        <v>37614</v>
      </c>
      <c r="B2162" s="12">
        <v>402.61</v>
      </c>
      <c r="C2162" s="35">
        <v>37614</v>
      </c>
      <c r="D2162" s="13">
        <v>89.34</v>
      </c>
      <c r="E2162" s="12">
        <v>811.34</v>
      </c>
      <c r="F2162" s="12">
        <v>431.81</v>
      </c>
      <c r="G2162" s="105">
        <v>37614</v>
      </c>
      <c r="H2162" s="45">
        <f t="shared" si="67"/>
        <v>1.410000000000025</v>
      </c>
      <c r="I2162" s="45">
        <f t="shared" si="66"/>
        <v>0.35144566301097335</v>
      </c>
    </row>
    <row r="2163" spans="1:9" ht="27.7" customHeight="1" thickBot="1" x14ac:dyDescent="0.3">
      <c r="A2163" s="35">
        <v>37616</v>
      </c>
      <c r="B2163" s="12">
        <v>402.02</v>
      </c>
      <c r="C2163" s="35">
        <v>37616</v>
      </c>
      <c r="D2163" s="13">
        <v>89.17</v>
      </c>
      <c r="E2163" s="12">
        <v>810.15</v>
      </c>
      <c r="F2163" s="12">
        <v>431.48</v>
      </c>
      <c r="G2163" s="105">
        <v>37616</v>
      </c>
      <c r="H2163" s="45">
        <f t="shared" si="67"/>
        <v>-0.59000000000003183</v>
      </c>
      <c r="I2163" s="45">
        <f t="shared" si="66"/>
        <v>-0.14654380169395489</v>
      </c>
    </row>
    <row r="2164" spans="1:9" ht="27.7" customHeight="1" thickBot="1" x14ac:dyDescent="0.3">
      <c r="A2164" s="35">
        <v>37617</v>
      </c>
      <c r="B2164" s="12">
        <v>401.93</v>
      </c>
      <c r="C2164" s="35">
        <v>37617</v>
      </c>
      <c r="D2164" s="13">
        <v>89.17</v>
      </c>
      <c r="E2164" s="12">
        <v>809.97</v>
      </c>
      <c r="F2164" s="12">
        <v>431.68</v>
      </c>
      <c r="G2164" s="105">
        <v>37617</v>
      </c>
      <c r="H2164" s="45">
        <f t="shared" si="67"/>
        <v>-8.9999999999974989E-2</v>
      </c>
      <c r="I2164" s="45">
        <f t="shared" si="66"/>
        <v>-2.2386945923082182E-2</v>
      </c>
    </row>
    <row r="2165" spans="1:9" ht="27.7" customHeight="1" thickBot="1" x14ac:dyDescent="0.3">
      <c r="A2165" s="35">
        <v>37620</v>
      </c>
      <c r="B2165" s="12">
        <v>401.73</v>
      </c>
      <c r="C2165" s="35">
        <v>37620</v>
      </c>
      <c r="D2165" s="13">
        <v>89.19</v>
      </c>
      <c r="E2165" s="12">
        <v>809.57</v>
      </c>
      <c r="F2165" s="12">
        <v>431.92</v>
      </c>
      <c r="G2165" s="105">
        <v>37620</v>
      </c>
      <c r="H2165" s="45">
        <f t="shared" si="67"/>
        <v>-0.19999999999998863</v>
      </c>
      <c r="I2165" s="45">
        <f t="shared" si="66"/>
        <v>-4.9759908441765636E-2</v>
      </c>
    </row>
    <row r="2166" spans="1:9" ht="27.7" customHeight="1" thickBot="1" x14ac:dyDescent="0.3">
      <c r="A2166" s="35">
        <v>37621</v>
      </c>
      <c r="B2166" s="12">
        <v>399.26</v>
      </c>
      <c r="C2166" s="35">
        <v>37621</v>
      </c>
      <c r="D2166" s="13">
        <v>88.45</v>
      </c>
      <c r="E2166" s="12">
        <v>812.56</v>
      </c>
      <c r="F2166" s="12">
        <v>433.96</v>
      </c>
      <c r="G2166" s="105">
        <v>37621</v>
      </c>
      <c r="H2166" s="45">
        <f t="shared" si="67"/>
        <v>-2.4700000000000273</v>
      </c>
      <c r="I2166" s="45">
        <f t="shared" si="66"/>
        <v>-0.61484081348169839</v>
      </c>
    </row>
    <row r="2167" spans="1:9" ht="27.7" customHeight="1" thickBot="1" x14ac:dyDescent="0.3">
      <c r="A2167" s="35">
        <v>37624</v>
      </c>
      <c r="B2167" s="12">
        <v>399.18</v>
      </c>
      <c r="C2167" s="35">
        <v>37624</v>
      </c>
      <c r="D2167" s="13">
        <v>88.43</v>
      </c>
      <c r="E2167" s="12">
        <v>812.39</v>
      </c>
      <c r="F2167" s="12">
        <v>433.86</v>
      </c>
      <c r="G2167" s="105">
        <v>37624</v>
      </c>
      <c r="H2167" s="45">
        <f t="shared" si="67"/>
        <v>-7.9999999999984084E-2</v>
      </c>
      <c r="I2167" s="45">
        <f t="shared" si="66"/>
        <v>-2.0037068576863219E-2</v>
      </c>
    </row>
    <row r="2168" spans="1:9" ht="27.7" customHeight="1" thickBot="1" x14ac:dyDescent="0.3">
      <c r="A2168" s="11">
        <f>A2167+3</f>
        <v>37627</v>
      </c>
      <c r="B2168" s="12">
        <v>399.63</v>
      </c>
      <c r="C2168" s="11">
        <f>C2167+3</f>
        <v>37627</v>
      </c>
      <c r="D2168" s="13">
        <v>88.58</v>
      </c>
      <c r="E2168" s="12">
        <v>813.31</v>
      </c>
      <c r="F2168" s="12">
        <v>434.52</v>
      </c>
      <c r="G2168" s="102">
        <f>G2167+3</f>
        <v>37627</v>
      </c>
      <c r="H2168" s="45">
        <f t="shared" si="67"/>
        <v>0.44999999999998863</v>
      </c>
      <c r="I2168" s="45">
        <f t="shared" si="66"/>
        <v>0.11273109875243965</v>
      </c>
    </row>
    <row r="2169" spans="1:9" ht="27.7" customHeight="1" thickBot="1" x14ac:dyDescent="0.3">
      <c r="A2169" s="11">
        <f>A2168+1</f>
        <v>37628</v>
      </c>
      <c r="B2169" s="12">
        <v>400.23</v>
      </c>
      <c r="C2169" s="11">
        <f>C2168+1</f>
        <v>37628</v>
      </c>
      <c r="D2169" s="13">
        <v>88.87</v>
      </c>
      <c r="E2169" s="12">
        <v>814.99</v>
      </c>
      <c r="F2169" s="12">
        <v>436.47</v>
      </c>
      <c r="G2169" s="102">
        <f>G2168+1</f>
        <v>37628</v>
      </c>
      <c r="H2169" s="45">
        <f t="shared" si="67"/>
        <v>0.60000000000002274</v>
      </c>
      <c r="I2169" s="45">
        <f t="shared" si="66"/>
        <v>0.15013887846258359</v>
      </c>
    </row>
    <row r="2170" spans="1:9" ht="27.7" customHeight="1" thickBot="1" x14ac:dyDescent="0.3">
      <c r="A2170" s="11">
        <v>37629</v>
      </c>
      <c r="B2170" s="12">
        <v>404.57</v>
      </c>
      <c r="C2170" s="11">
        <v>37629</v>
      </c>
      <c r="D2170" s="12">
        <v>90.13</v>
      </c>
      <c r="E2170" s="12">
        <v>823.83</v>
      </c>
      <c r="F2170" s="12">
        <v>440.47</v>
      </c>
      <c r="G2170" s="102">
        <v>37629</v>
      </c>
      <c r="H2170" s="45">
        <f t="shared" si="67"/>
        <v>4.339999999999975</v>
      </c>
      <c r="I2170" s="45">
        <f t="shared" si="66"/>
        <v>1.0843764835219685</v>
      </c>
    </row>
    <row r="2171" spans="1:9" ht="27.7" customHeight="1" thickBot="1" x14ac:dyDescent="0.3">
      <c r="A2171" s="11">
        <v>37630</v>
      </c>
      <c r="B2171" s="12">
        <v>407.54</v>
      </c>
      <c r="C2171" s="11">
        <v>37630</v>
      </c>
      <c r="D2171" s="13">
        <v>90.71</v>
      </c>
      <c r="E2171" s="12">
        <v>829.88</v>
      </c>
      <c r="F2171" s="12">
        <v>445.21</v>
      </c>
      <c r="G2171" s="102">
        <v>37630</v>
      </c>
      <c r="H2171" s="45">
        <f t="shared" si="67"/>
        <v>2.9700000000000273</v>
      </c>
      <c r="I2171" s="45">
        <f t="shared" si="66"/>
        <v>0.73411276169761164</v>
      </c>
    </row>
    <row r="2172" spans="1:9" ht="27.7" customHeight="1" thickBot="1" x14ac:dyDescent="0.3">
      <c r="A2172" s="11">
        <v>37631</v>
      </c>
      <c r="B2172" s="12">
        <v>408.4</v>
      </c>
      <c r="C2172" s="11">
        <v>37631</v>
      </c>
      <c r="D2172" s="13">
        <v>90.88</v>
      </c>
      <c r="E2172" s="12">
        <v>831.67</v>
      </c>
      <c r="F2172" s="12">
        <v>446.64</v>
      </c>
      <c r="G2172" s="102">
        <v>37631</v>
      </c>
      <c r="H2172" s="45">
        <f t="shared" si="67"/>
        <v>0.8599999999999568</v>
      </c>
      <c r="I2172" s="45">
        <f t="shared" si="66"/>
        <v>0.21102223094664491</v>
      </c>
    </row>
    <row r="2173" spans="1:9" ht="27.7" customHeight="1" thickBot="1" x14ac:dyDescent="0.3">
      <c r="A2173" s="11">
        <v>37634</v>
      </c>
      <c r="B2173" s="12">
        <v>409.36</v>
      </c>
      <c r="C2173" s="11">
        <v>37634</v>
      </c>
      <c r="D2173" s="13">
        <v>91.08</v>
      </c>
      <c r="E2173" s="12">
        <v>833.62</v>
      </c>
      <c r="F2173" s="12">
        <v>448.76</v>
      </c>
      <c r="G2173" s="102">
        <v>37634</v>
      </c>
      <c r="H2173" s="45">
        <f t="shared" si="67"/>
        <v>0.96000000000003638</v>
      </c>
      <c r="I2173" s="45">
        <f t="shared" si="66"/>
        <v>0.2350636630754252</v>
      </c>
    </row>
    <row r="2174" spans="1:9" ht="27.7" customHeight="1" thickBot="1" x14ac:dyDescent="0.3">
      <c r="A2174" s="11">
        <v>37635</v>
      </c>
      <c r="B2174" s="12">
        <v>410.35</v>
      </c>
      <c r="C2174" s="11">
        <v>37635</v>
      </c>
      <c r="D2174" s="13">
        <v>91.67</v>
      </c>
      <c r="E2174" s="12">
        <v>835.63</v>
      </c>
      <c r="F2174" s="12">
        <v>450.95</v>
      </c>
      <c r="G2174" s="102">
        <v>37635</v>
      </c>
      <c r="H2174" s="45">
        <f t="shared" si="67"/>
        <v>0.99000000000000909</v>
      </c>
      <c r="I2174" s="45">
        <f t="shared" si="66"/>
        <v>0.24184092241548005</v>
      </c>
    </row>
    <row r="2175" spans="1:9" ht="27.7" customHeight="1" thickBot="1" x14ac:dyDescent="0.3">
      <c r="A2175" s="11">
        <v>37636</v>
      </c>
      <c r="B2175" s="12">
        <v>412.08</v>
      </c>
      <c r="C2175" s="11">
        <v>37636</v>
      </c>
      <c r="D2175" s="13">
        <v>91.98</v>
      </c>
      <c r="E2175" s="12">
        <v>839.16</v>
      </c>
      <c r="F2175" s="12">
        <v>453.68</v>
      </c>
      <c r="G2175" s="102">
        <v>37636</v>
      </c>
      <c r="H2175" s="45">
        <f t="shared" si="67"/>
        <v>1.7299999999999613</v>
      </c>
      <c r="I2175" s="45">
        <f t="shared" si="66"/>
        <v>0.42159132447909375</v>
      </c>
    </row>
    <row r="2176" spans="1:9" ht="27.7" customHeight="1" thickBot="1" x14ac:dyDescent="0.3">
      <c r="A2176" s="11">
        <v>37637</v>
      </c>
      <c r="B2176" s="12">
        <v>414.43</v>
      </c>
      <c r="C2176" s="11">
        <v>37637</v>
      </c>
      <c r="D2176" s="13">
        <v>92.6</v>
      </c>
      <c r="E2176" s="12">
        <v>843.94</v>
      </c>
      <c r="F2176" s="12">
        <v>456.26</v>
      </c>
      <c r="G2176" s="102">
        <v>37637</v>
      </c>
      <c r="H2176" s="45">
        <f t="shared" si="67"/>
        <v>2.3500000000000227</v>
      </c>
      <c r="I2176" s="45">
        <f t="shared" si="66"/>
        <v>0.5702776159968993</v>
      </c>
    </row>
    <row r="2177" spans="1:9" ht="27.7" customHeight="1" thickBot="1" x14ac:dyDescent="0.3">
      <c r="A2177" s="11">
        <v>37638</v>
      </c>
      <c r="B2177" s="12">
        <v>420.15</v>
      </c>
      <c r="C2177" s="11">
        <v>37638</v>
      </c>
      <c r="D2177" s="13">
        <v>94.53</v>
      </c>
      <c r="E2177" s="12">
        <v>855.59</v>
      </c>
      <c r="F2177" s="12">
        <v>463.05</v>
      </c>
      <c r="G2177" s="102">
        <v>37638</v>
      </c>
      <c r="H2177" s="45">
        <f t="shared" si="67"/>
        <v>5.7199999999999704</v>
      </c>
      <c r="I2177" s="45">
        <f t="shared" si="66"/>
        <v>1.380208961706433</v>
      </c>
    </row>
    <row r="2178" spans="1:9" ht="27.7" customHeight="1" thickBot="1" x14ac:dyDescent="0.3">
      <c r="A2178" s="11">
        <v>37641</v>
      </c>
      <c r="B2178" s="12">
        <v>421.51</v>
      </c>
      <c r="C2178" s="11">
        <v>37641</v>
      </c>
      <c r="D2178" s="13">
        <v>94.71</v>
      </c>
      <c r="E2178" s="12">
        <v>858.36</v>
      </c>
      <c r="F2178" s="12">
        <v>465.31</v>
      </c>
      <c r="G2178" s="102">
        <v>37641</v>
      </c>
      <c r="H2178" s="45">
        <f t="shared" si="67"/>
        <v>1.3600000000000136</v>
      </c>
      <c r="I2178" s="45">
        <f t="shared" si="66"/>
        <v>0.32369391883851334</v>
      </c>
    </row>
    <row r="2179" spans="1:9" ht="27.7" customHeight="1" thickBot="1" x14ac:dyDescent="0.3">
      <c r="A2179" s="11">
        <v>37642</v>
      </c>
      <c r="B2179" s="12">
        <v>422.68</v>
      </c>
      <c r="C2179" s="11">
        <v>37642</v>
      </c>
      <c r="D2179" s="13">
        <v>95.04</v>
      </c>
      <c r="E2179" s="12">
        <v>860.76</v>
      </c>
      <c r="F2179" s="12">
        <v>466.61</v>
      </c>
      <c r="G2179" s="102">
        <v>37642</v>
      </c>
      <c r="H2179" s="45">
        <f t="shared" si="67"/>
        <v>1.1700000000000159</v>
      </c>
      <c r="I2179" s="45">
        <f t="shared" si="66"/>
        <v>0.2775734858010524</v>
      </c>
    </row>
    <row r="2180" spans="1:9" ht="27.7" customHeight="1" thickBot="1" x14ac:dyDescent="0.3">
      <c r="A2180" s="11">
        <v>37643</v>
      </c>
      <c r="B2180" s="12">
        <v>421.08</v>
      </c>
      <c r="C2180" s="11">
        <v>37643</v>
      </c>
      <c r="D2180" s="13">
        <v>94.41</v>
      </c>
      <c r="E2180" s="12">
        <v>860.3</v>
      </c>
      <c r="F2180" s="12">
        <v>466.68</v>
      </c>
      <c r="G2180" s="102">
        <v>37643</v>
      </c>
      <c r="H2180" s="45">
        <f t="shared" si="67"/>
        <v>-1.6000000000000227</v>
      </c>
      <c r="I2180" s="45">
        <f t="shared" si="66"/>
        <v>-0.37853695467020504</v>
      </c>
    </row>
    <row r="2181" spans="1:9" ht="27.7" customHeight="1" thickBot="1" x14ac:dyDescent="0.3">
      <c r="A2181" s="11">
        <v>37644</v>
      </c>
      <c r="B2181" s="12">
        <v>421.6</v>
      </c>
      <c r="C2181" s="11">
        <v>37644</v>
      </c>
      <c r="D2181" s="13">
        <v>94.72</v>
      </c>
      <c r="E2181" s="12">
        <v>861.35</v>
      </c>
      <c r="F2181" s="12">
        <v>467.25</v>
      </c>
      <c r="G2181" s="102">
        <v>37644</v>
      </c>
      <c r="H2181" s="45">
        <f t="shared" si="67"/>
        <v>0.52000000000003865</v>
      </c>
      <c r="I2181" s="45">
        <f t="shared" si="66"/>
        <v>0.12349197302176278</v>
      </c>
    </row>
    <row r="2182" spans="1:9" ht="27.7" customHeight="1" thickBot="1" x14ac:dyDescent="0.3">
      <c r="A2182" s="11">
        <v>37645</v>
      </c>
      <c r="B2182" s="12">
        <v>423.29</v>
      </c>
      <c r="C2182" s="11">
        <v>37645</v>
      </c>
      <c r="D2182" s="13">
        <v>95.21</v>
      </c>
      <c r="E2182" s="12">
        <v>864.82247779394925</v>
      </c>
      <c r="F2182" s="12">
        <v>472.1636978057486</v>
      </c>
      <c r="G2182" s="102">
        <v>37645</v>
      </c>
      <c r="H2182" s="45">
        <f t="shared" si="67"/>
        <v>1.6899999999999977</v>
      </c>
      <c r="I2182" s="45">
        <f t="shared" si="66"/>
        <v>0.40085388994307347</v>
      </c>
    </row>
    <row r="2183" spans="1:9" ht="27.7" customHeight="1" thickBot="1" x14ac:dyDescent="0.3">
      <c r="A2183" s="11">
        <v>37648</v>
      </c>
      <c r="B2183" s="12">
        <v>424.52</v>
      </c>
      <c r="C2183" s="11">
        <v>37648</v>
      </c>
      <c r="D2183" s="13">
        <v>95.44</v>
      </c>
      <c r="E2183" s="12">
        <v>867.33</v>
      </c>
      <c r="F2183" s="12">
        <v>474.39</v>
      </c>
      <c r="G2183" s="102">
        <v>37648</v>
      </c>
      <c r="H2183" s="45">
        <f t="shared" si="67"/>
        <v>1.2299999999999613</v>
      </c>
      <c r="I2183" s="45">
        <f t="shared" ref="I2183:I2246" si="68">H2183/B2182*100</f>
        <v>0.29058092560654902</v>
      </c>
    </row>
    <row r="2184" spans="1:9" ht="27.7" customHeight="1" thickBot="1" x14ac:dyDescent="0.3">
      <c r="A2184" s="11">
        <v>37649</v>
      </c>
      <c r="B2184" s="12">
        <v>435.77</v>
      </c>
      <c r="C2184" s="11">
        <v>37649</v>
      </c>
      <c r="D2184" s="13">
        <v>98.63</v>
      </c>
      <c r="E2184" s="12">
        <v>890.31</v>
      </c>
      <c r="F2184" s="12">
        <v>487.82</v>
      </c>
      <c r="G2184" s="102">
        <v>37649</v>
      </c>
      <c r="H2184" s="45">
        <f t="shared" ref="H2184:H2247" si="69">B2184-B2183</f>
        <v>11.25</v>
      </c>
      <c r="I2184" s="45">
        <f t="shared" si="68"/>
        <v>2.6500518232356542</v>
      </c>
    </row>
    <row r="2185" spans="1:9" ht="27.7" customHeight="1" thickBot="1" x14ac:dyDescent="0.3">
      <c r="A2185" s="11">
        <v>37650</v>
      </c>
      <c r="B2185" s="12">
        <v>451.11</v>
      </c>
      <c r="C2185" s="11">
        <v>37650</v>
      </c>
      <c r="D2185" s="13">
        <v>103.01</v>
      </c>
      <c r="E2185" s="12">
        <v>921.64</v>
      </c>
      <c r="F2185" s="12">
        <v>504.99</v>
      </c>
      <c r="G2185" s="102">
        <v>37650</v>
      </c>
      <c r="H2185" s="45">
        <f t="shared" si="69"/>
        <v>15.340000000000032</v>
      </c>
      <c r="I2185" s="45">
        <f t="shared" si="68"/>
        <v>3.5202056130527648</v>
      </c>
    </row>
    <row r="2186" spans="1:9" ht="27.7" customHeight="1" thickBot="1" x14ac:dyDescent="0.3">
      <c r="A2186" s="11">
        <v>37651</v>
      </c>
      <c r="B2186" s="12">
        <v>450.8</v>
      </c>
      <c r="C2186" s="11">
        <v>37651</v>
      </c>
      <c r="D2186" s="13">
        <v>102.69</v>
      </c>
      <c r="E2186" s="12">
        <v>921.02</v>
      </c>
      <c r="F2186" s="12">
        <v>505.57</v>
      </c>
      <c r="G2186" s="102">
        <v>37651</v>
      </c>
      <c r="H2186" s="45">
        <f t="shared" si="69"/>
        <v>-0.31000000000000227</v>
      </c>
      <c r="I2186" s="45">
        <f t="shared" si="68"/>
        <v>-6.8719381082219921E-2</v>
      </c>
    </row>
    <row r="2187" spans="1:9" ht="27.7" customHeight="1" thickBot="1" x14ac:dyDescent="0.3">
      <c r="A2187" s="11">
        <v>37652</v>
      </c>
      <c r="B2187" s="12">
        <v>448.35</v>
      </c>
      <c r="C2187" s="11">
        <v>37652</v>
      </c>
      <c r="D2187" s="13">
        <v>101.93</v>
      </c>
      <c r="E2187" s="12">
        <v>916.01</v>
      </c>
      <c r="F2187" s="12">
        <v>504.08</v>
      </c>
      <c r="G2187" s="102">
        <v>37652</v>
      </c>
      <c r="H2187" s="45">
        <f t="shared" si="69"/>
        <v>-2.4499999999999886</v>
      </c>
      <c r="I2187" s="45">
        <f t="shared" si="68"/>
        <v>-0.54347826086956263</v>
      </c>
    </row>
    <row r="2188" spans="1:9" ht="27.7" customHeight="1" thickBot="1" x14ac:dyDescent="0.3">
      <c r="A2188" s="11">
        <v>37655</v>
      </c>
      <c r="B2188" s="12">
        <v>445.85</v>
      </c>
      <c r="C2188" s="11">
        <v>37655</v>
      </c>
      <c r="D2188" s="13">
        <v>101.3</v>
      </c>
      <c r="E2188" s="12">
        <v>910.91</v>
      </c>
      <c r="F2188" s="12">
        <v>504.56</v>
      </c>
      <c r="G2188" s="102">
        <v>37655</v>
      </c>
      <c r="H2188" s="45">
        <f t="shared" si="69"/>
        <v>-2.5</v>
      </c>
      <c r="I2188" s="45">
        <f t="shared" si="68"/>
        <v>-0.55760008921601434</v>
      </c>
    </row>
    <row r="2189" spans="1:9" ht="27.7" customHeight="1" thickBot="1" x14ac:dyDescent="0.3">
      <c r="A2189" s="11">
        <v>37656</v>
      </c>
      <c r="B2189" s="12">
        <v>443.63</v>
      </c>
      <c r="C2189" s="11">
        <v>37656</v>
      </c>
      <c r="D2189" s="13">
        <v>100.55</v>
      </c>
      <c r="E2189" s="12">
        <v>906.38</v>
      </c>
      <c r="F2189" s="12">
        <v>502.97</v>
      </c>
      <c r="G2189" s="102">
        <v>37656</v>
      </c>
      <c r="H2189" s="45">
        <f t="shared" si="69"/>
        <v>-2.2200000000000273</v>
      </c>
      <c r="I2189" s="45">
        <f t="shared" si="68"/>
        <v>-0.49792531120332562</v>
      </c>
    </row>
    <row r="2190" spans="1:9" ht="27.7" customHeight="1" thickBot="1" x14ac:dyDescent="0.3">
      <c r="A2190" s="11">
        <v>37657</v>
      </c>
      <c r="B2190" s="12">
        <v>440.7</v>
      </c>
      <c r="C2190" s="11">
        <v>37657</v>
      </c>
      <c r="D2190" s="13">
        <v>99.58</v>
      </c>
      <c r="E2190" s="12">
        <v>900.39</v>
      </c>
      <c r="F2190" s="12">
        <v>503.31</v>
      </c>
      <c r="G2190" s="102">
        <v>37657</v>
      </c>
      <c r="H2190" s="45">
        <f t="shared" si="69"/>
        <v>-2.9300000000000068</v>
      </c>
      <c r="I2190" s="45">
        <f t="shared" si="68"/>
        <v>-0.66046029348781798</v>
      </c>
    </row>
    <row r="2191" spans="1:9" ht="27.7" customHeight="1" thickBot="1" x14ac:dyDescent="0.3">
      <c r="A2191" s="11">
        <v>37658</v>
      </c>
      <c r="B2191" s="12">
        <v>437.29</v>
      </c>
      <c r="C2191" s="11">
        <v>37658</v>
      </c>
      <c r="D2191" s="13">
        <v>98.44</v>
      </c>
      <c r="E2191" s="12">
        <v>893.42</v>
      </c>
      <c r="F2191" s="12">
        <v>497.99</v>
      </c>
      <c r="G2191" s="102">
        <v>37658</v>
      </c>
      <c r="H2191" s="45">
        <f t="shared" si="69"/>
        <v>-3.4099999999999682</v>
      </c>
      <c r="I2191" s="45">
        <f t="shared" si="68"/>
        <v>-0.77376900385749225</v>
      </c>
    </row>
    <row r="2192" spans="1:9" ht="27.7" customHeight="1" thickBot="1" x14ac:dyDescent="0.3">
      <c r="A2192" s="11">
        <v>37659</v>
      </c>
      <c r="B2192" s="12">
        <v>435.9</v>
      </c>
      <c r="C2192" s="11">
        <v>37659</v>
      </c>
      <c r="D2192" s="13">
        <v>97.95</v>
      </c>
      <c r="E2192" s="12">
        <v>890.58</v>
      </c>
      <c r="F2192" s="12">
        <v>497.83</v>
      </c>
      <c r="G2192" s="102">
        <v>37659</v>
      </c>
      <c r="H2192" s="45">
        <f t="shared" si="69"/>
        <v>-1.3900000000000432</v>
      </c>
      <c r="I2192" s="45">
        <f t="shared" si="68"/>
        <v>-0.31786686180796336</v>
      </c>
    </row>
    <row r="2193" spans="1:9" ht="27.7" customHeight="1" thickBot="1" x14ac:dyDescent="0.3">
      <c r="A2193" s="11">
        <v>37662</v>
      </c>
      <c r="B2193" s="36">
        <v>433.68</v>
      </c>
      <c r="C2193" s="11">
        <v>37662</v>
      </c>
      <c r="D2193" s="36">
        <v>97.28</v>
      </c>
      <c r="E2193" s="36">
        <v>886.05</v>
      </c>
      <c r="F2193" s="36">
        <v>495.29</v>
      </c>
      <c r="G2193" s="102">
        <v>37662</v>
      </c>
      <c r="H2193" s="45">
        <f t="shared" si="69"/>
        <v>-2.2199999999999704</v>
      </c>
      <c r="I2193" s="45">
        <f t="shared" si="68"/>
        <v>-0.50929112181692371</v>
      </c>
    </row>
    <row r="2194" spans="1:9" ht="27.7" customHeight="1" thickBot="1" x14ac:dyDescent="0.3">
      <c r="A2194" s="11">
        <v>37663</v>
      </c>
      <c r="B2194" s="36">
        <v>427.63</v>
      </c>
      <c r="C2194" s="11">
        <v>37663</v>
      </c>
      <c r="D2194" s="36">
        <v>95.85</v>
      </c>
      <c r="E2194" s="36">
        <v>874.93</v>
      </c>
      <c r="F2194" s="36">
        <v>489.08</v>
      </c>
      <c r="G2194" s="102">
        <v>37663</v>
      </c>
      <c r="H2194" s="45">
        <f t="shared" si="69"/>
        <v>-6.0500000000000114</v>
      </c>
      <c r="I2194" s="45">
        <f t="shared" si="68"/>
        <v>-1.3950378159011279</v>
      </c>
    </row>
    <row r="2195" spans="1:9" ht="27.7" customHeight="1" thickBot="1" x14ac:dyDescent="0.3">
      <c r="A2195" s="11">
        <v>37664</v>
      </c>
      <c r="B2195" s="36">
        <v>425.37</v>
      </c>
      <c r="C2195" s="11">
        <v>37664</v>
      </c>
      <c r="D2195" s="36">
        <v>95.41</v>
      </c>
      <c r="E2195" s="36">
        <v>870.33</v>
      </c>
      <c r="F2195" s="36">
        <v>486.51</v>
      </c>
      <c r="G2195" s="102">
        <v>37664</v>
      </c>
      <c r="H2195" s="45">
        <f t="shared" si="69"/>
        <v>-2.2599999999999909</v>
      </c>
      <c r="I2195" s="45">
        <f t="shared" si="68"/>
        <v>-0.52849425905572356</v>
      </c>
    </row>
    <row r="2196" spans="1:9" ht="27.7" customHeight="1" thickBot="1" x14ac:dyDescent="0.3">
      <c r="A2196" s="11">
        <v>37666</v>
      </c>
      <c r="B2196" s="12">
        <v>427.27</v>
      </c>
      <c r="C2196" s="11">
        <v>37666</v>
      </c>
      <c r="D2196" s="13">
        <v>96.02</v>
      </c>
      <c r="E2196" s="12">
        <v>874.22</v>
      </c>
      <c r="F2196" s="12">
        <v>489.22</v>
      </c>
      <c r="G2196" s="102">
        <v>37666</v>
      </c>
      <c r="H2196" s="45">
        <f t="shared" si="69"/>
        <v>1.8999999999999773</v>
      </c>
      <c r="I2196" s="45">
        <f t="shared" si="68"/>
        <v>0.44666995791898284</v>
      </c>
    </row>
    <row r="2197" spans="1:9" ht="27.7" customHeight="1" thickBot="1" x14ac:dyDescent="0.3">
      <c r="A2197" s="11">
        <v>37669</v>
      </c>
      <c r="B2197" s="12">
        <v>426.99</v>
      </c>
      <c r="C2197" s="11">
        <v>37669</v>
      </c>
      <c r="D2197" s="13">
        <v>96.02</v>
      </c>
      <c r="E2197" s="12">
        <v>873.63</v>
      </c>
      <c r="F2197" s="12">
        <v>488.53</v>
      </c>
      <c r="G2197" s="102">
        <v>37669</v>
      </c>
      <c r="H2197" s="45">
        <f t="shared" si="69"/>
        <v>-0.27999999999997272</v>
      </c>
      <c r="I2197" s="45">
        <f t="shared" si="68"/>
        <v>-6.5532333185099059E-2</v>
      </c>
    </row>
    <row r="2198" spans="1:9" ht="27.7" customHeight="1" thickBot="1" x14ac:dyDescent="0.3">
      <c r="A2198" s="11">
        <v>37670</v>
      </c>
      <c r="B2198" s="12">
        <v>429.41</v>
      </c>
      <c r="C2198" s="11">
        <v>37670</v>
      </c>
      <c r="D2198" s="13">
        <v>96.72</v>
      </c>
      <c r="E2198" s="12">
        <v>878.58</v>
      </c>
      <c r="F2198" s="12">
        <v>491.3</v>
      </c>
      <c r="G2198" s="102">
        <v>37670</v>
      </c>
      <c r="H2198" s="45">
        <f t="shared" si="69"/>
        <v>2.4200000000000159</v>
      </c>
      <c r="I2198" s="45">
        <f t="shared" si="68"/>
        <v>0.56675800370032448</v>
      </c>
    </row>
    <row r="2199" spans="1:9" ht="27.7" customHeight="1" thickBot="1" x14ac:dyDescent="0.3">
      <c r="A2199" s="11">
        <v>37671</v>
      </c>
      <c r="B2199" s="12">
        <v>433.17</v>
      </c>
      <c r="C2199" s="11">
        <v>37671</v>
      </c>
      <c r="D2199" s="13">
        <v>98</v>
      </c>
      <c r="E2199" s="12">
        <v>886.28</v>
      </c>
      <c r="F2199" s="12">
        <v>495.6</v>
      </c>
      <c r="G2199" s="102">
        <v>37671</v>
      </c>
      <c r="H2199" s="45">
        <f t="shared" si="69"/>
        <v>3.7599999999999909</v>
      </c>
      <c r="I2199" s="45">
        <f t="shared" si="68"/>
        <v>0.8756200367946696</v>
      </c>
    </row>
    <row r="2200" spans="1:9" ht="27.7" customHeight="1" thickBot="1" x14ac:dyDescent="0.3">
      <c r="A2200" s="11">
        <v>37672</v>
      </c>
      <c r="B2200" s="12">
        <v>431.08621276791848</v>
      </c>
      <c r="C2200" s="11">
        <v>37672</v>
      </c>
      <c r="D2200" s="13">
        <v>97.287431592171416</v>
      </c>
      <c r="E2200" s="12">
        <v>882.02</v>
      </c>
      <c r="F2200" s="12">
        <v>494.13</v>
      </c>
      <c r="G2200" s="102">
        <v>37672</v>
      </c>
      <c r="H2200" s="45">
        <f t="shared" si="69"/>
        <v>-2.0837872320815336</v>
      </c>
      <c r="I2200" s="45">
        <f t="shared" si="68"/>
        <v>-0.48105529747709525</v>
      </c>
    </row>
    <row r="2201" spans="1:9" ht="27.7" customHeight="1" thickBot="1" x14ac:dyDescent="0.3">
      <c r="A2201" s="11">
        <v>37673</v>
      </c>
      <c r="B2201" s="12">
        <v>431</v>
      </c>
      <c r="C2201" s="11">
        <v>37673</v>
      </c>
      <c r="D2201" s="13">
        <v>97.25</v>
      </c>
      <c r="E2201" s="12">
        <v>881.84</v>
      </c>
      <c r="F2201" s="12">
        <v>494.75</v>
      </c>
      <c r="G2201" s="102">
        <v>37673</v>
      </c>
      <c r="H2201" s="45">
        <f t="shared" si="69"/>
        <v>-8.6212767918482314E-2</v>
      </c>
      <c r="I2201" s="45">
        <f t="shared" si="68"/>
        <v>-1.9998962009229512E-2</v>
      </c>
    </row>
    <row r="2202" spans="1:9" ht="27.7" customHeight="1" thickBot="1" x14ac:dyDescent="0.3">
      <c r="A2202" s="11">
        <v>37676</v>
      </c>
      <c r="B2202" s="12">
        <v>419.01</v>
      </c>
      <c r="C2202" s="11">
        <v>37676</v>
      </c>
      <c r="D2202" s="13">
        <v>93.45</v>
      </c>
      <c r="E2202" s="12">
        <v>857.3</v>
      </c>
      <c r="F2202" s="12">
        <v>480.99</v>
      </c>
      <c r="G2202" s="102">
        <v>37676</v>
      </c>
      <c r="H2202" s="45">
        <f t="shared" si="69"/>
        <v>-11.990000000000009</v>
      </c>
      <c r="I2202" s="45">
        <f t="shared" si="68"/>
        <v>-2.7819025522041785</v>
      </c>
    </row>
    <row r="2203" spans="1:9" ht="27.7" customHeight="1" thickBot="1" x14ac:dyDescent="0.3">
      <c r="A2203" s="11">
        <v>37677</v>
      </c>
      <c r="B2203" s="12">
        <v>415.21</v>
      </c>
      <c r="C2203" s="11">
        <v>37677</v>
      </c>
      <c r="D2203" s="13">
        <v>92.35</v>
      </c>
      <c r="E2203" s="12">
        <v>849.53</v>
      </c>
      <c r="F2203" s="12">
        <v>476.63</v>
      </c>
      <c r="G2203" s="102">
        <v>37677</v>
      </c>
      <c r="H2203" s="45">
        <f t="shared" si="69"/>
        <v>-3.8000000000000114</v>
      </c>
      <c r="I2203" s="45">
        <f t="shared" si="68"/>
        <v>-0.90689959666833997</v>
      </c>
    </row>
    <row r="2204" spans="1:9" ht="27.7" customHeight="1" thickBot="1" x14ac:dyDescent="0.3">
      <c r="A2204" s="11">
        <v>37678</v>
      </c>
      <c r="B2204" s="12">
        <v>421.76</v>
      </c>
      <c r="C2204" s="11">
        <v>37678</v>
      </c>
      <c r="D2204" s="13">
        <v>94.37</v>
      </c>
      <c r="E2204" s="12">
        <v>862.94</v>
      </c>
      <c r="F2204" s="12">
        <v>484.15</v>
      </c>
      <c r="G2204" s="102">
        <v>37678</v>
      </c>
      <c r="H2204" s="45">
        <f t="shared" si="69"/>
        <v>6.5500000000000114</v>
      </c>
      <c r="I2204" s="45">
        <f t="shared" si="68"/>
        <v>1.5775149924134801</v>
      </c>
    </row>
    <row r="2205" spans="1:9" ht="27.7" customHeight="1" thickBot="1" x14ac:dyDescent="0.3">
      <c r="A2205" s="11">
        <v>37679</v>
      </c>
      <c r="B2205" s="12">
        <v>424.55</v>
      </c>
      <c r="C2205" s="11">
        <v>37679</v>
      </c>
      <c r="D2205" s="13">
        <v>95.17</v>
      </c>
      <c r="E2205" s="12">
        <v>868.64</v>
      </c>
      <c r="F2205" s="12">
        <v>487.35</v>
      </c>
      <c r="G2205" s="102">
        <v>37679</v>
      </c>
      <c r="H2205" s="45">
        <f t="shared" si="69"/>
        <v>2.7900000000000205</v>
      </c>
      <c r="I2205" s="45">
        <f t="shared" si="68"/>
        <v>0.66151365705615062</v>
      </c>
    </row>
    <row r="2206" spans="1:9" ht="27.7" customHeight="1" thickBot="1" x14ac:dyDescent="0.3">
      <c r="A2206" s="11">
        <v>37680</v>
      </c>
      <c r="B2206" s="12">
        <v>423.47</v>
      </c>
      <c r="C2206" s="11">
        <v>37680</v>
      </c>
      <c r="D2206" s="13">
        <v>94.75</v>
      </c>
      <c r="E2206" s="12">
        <v>866.44</v>
      </c>
      <c r="F2206" s="12">
        <v>485.94</v>
      </c>
      <c r="G2206" s="102">
        <v>37680</v>
      </c>
      <c r="H2206" s="45">
        <f t="shared" si="69"/>
        <v>-1.0799999999999841</v>
      </c>
      <c r="I2206" s="45">
        <f t="shared" si="68"/>
        <v>-0.25438699799787634</v>
      </c>
    </row>
    <row r="2207" spans="1:9" ht="27.7" customHeight="1" thickBot="1" x14ac:dyDescent="0.3">
      <c r="A2207" s="11">
        <v>37683</v>
      </c>
      <c r="B2207" s="12">
        <v>422.96</v>
      </c>
      <c r="C2207" s="11">
        <v>37683</v>
      </c>
      <c r="D2207" s="13">
        <v>94.46</v>
      </c>
      <c r="E2207" s="12">
        <v>865.39</v>
      </c>
      <c r="F2207" s="12">
        <v>485.35</v>
      </c>
      <c r="G2207" s="102">
        <v>37683</v>
      </c>
      <c r="H2207" s="45">
        <f t="shared" si="69"/>
        <v>-0.51000000000004775</v>
      </c>
      <c r="I2207" s="45">
        <f t="shared" si="68"/>
        <v>-0.12043356081895948</v>
      </c>
    </row>
    <row r="2208" spans="1:9" ht="27.7" customHeight="1" thickBot="1" x14ac:dyDescent="0.3">
      <c r="A2208" s="11">
        <v>37684</v>
      </c>
      <c r="B2208" s="12">
        <v>424.47</v>
      </c>
      <c r="C2208" s="11">
        <v>37684</v>
      </c>
      <c r="D2208" s="13">
        <v>94.94</v>
      </c>
      <c r="E2208" s="12">
        <v>868.48</v>
      </c>
      <c r="F2208" s="12">
        <v>487.62</v>
      </c>
      <c r="G2208" s="102">
        <v>37684</v>
      </c>
      <c r="H2208" s="45">
        <f t="shared" si="69"/>
        <v>1.5100000000000477</v>
      </c>
      <c r="I2208" s="45">
        <f t="shared" si="68"/>
        <v>0.35700775487044822</v>
      </c>
    </row>
    <row r="2209" spans="1:9" ht="27.7" customHeight="1" thickBot="1" x14ac:dyDescent="0.3">
      <c r="A2209" s="11">
        <v>37685</v>
      </c>
      <c r="B2209" s="12">
        <v>424.57</v>
      </c>
      <c r="C2209" s="11">
        <v>37685</v>
      </c>
      <c r="D2209" s="13">
        <v>95.01</v>
      </c>
      <c r="E2209" s="12">
        <v>868.67</v>
      </c>
      <c r="F2209" s="12">
        <v>488.08</v>
      </c>
      <c r="G2209" s="102">
        <v>37685</v>
      </c>
      <c r="H2209" s="45">
        <f t="shared" si="69"/>
        <v>9.9999999999965894E-2</v>
      </c>
      <c r="I2209" s="45">
        <f t="shared" si="68"/>
        <v>2.3558790962839748E-2</v>
      </c>
    </row>
    <row r="2210" spans="1:9" ht="27.7" customHeight="1" thickBot="1" x14ac:dyDescent="0.3">
      <c r="A2210" s="11">
        <v>37686</v>
      </c>
      <c r="B2210" s="12">
        <v>426.42</v>
      </c>
      <c r="C2210" s="11">
        <v>37686</v>
      </c>
      <c r="D2210" s="13">
        <v>95.56</v>
      </c>
      <c r="E2210" s="12">
        <v>872.47</v>
      </c>
      <c r="F2210" s="12">
        <v>490.21</v>
      </c>
      <c r="G2210" s="102">
        <v>37686</v>
      </c>
      <c r="H2210" s="45">
        <f t="shared" si="69"/>
        <v>1.8500000000000227</v>
      </c>
      <c r="I2210" s="45">
        <f t="shared" si="68"/>
        <v>0.43573497891985374</v>
      </c>
    </row>
    <row r="2211" spans="1:9" ht="27.7" customHeight="1" thickBot="1" x14ac:dyDescent="0.3">
      <c r="A2211" s="11">
        <v>37687</v>
      </c>
      <c r="B2211" s="12">
        <v>428.73</v>
      </c>
      <c r="C2211" s="11">
        <v>37687</v>
      </c>
      <c r="D2211" s="13">
        <v>96.23</v>
      </c>
      <c r="E2211" s="12">
        <v>877.2</v>
      </c>
      <c r="F2211" s="12">
        <v>493.42</v>
      </c>
      <c r="G2211" s="102">
        <v>37687</v>
      </c>
      <c r="H2211" s="45">
        <f t="shared" si="69"/>
        <v>2.3100000000000023</v>
      </c>
      <c r="I2211" s="45">
        <f t="shared" si="68"/>
        <v>0.54171943154636326</v>
      </c>
    </row>
    <row r="2212" spans="1:9" ht="27.7" customHeight="1" thickBot="1" x14ac:dyDescent="0.3">
      <c r="A2212" s="11">
        <v>37690</v>
      </c>
      <c r="B2212" s="12">
        <v>431.23</v>
      </c>
      <c r="C2212" s="11">
        <v>37690</v>
      </c>
      <c r="D2212" s="13">
        <v>96.96</v>
      </c>
      <c r="E2212" s="12">
        <v>882.31</v>
      </c>
      <c r="F2212" s="12">
        <v>497.04</v>
      </c>
      <c r="G2212" s="102">
        <v>37690</v>
      </c>
      <c r="H2212" s="45">
        <f t="shared" si="69"/>
        <v>2.5</v>
      </c>
      <c r="I2212" s="45">
        <f t="shared" si="68"/>
        <v>0.58311757982879664</v>
      </c>
    </row>
    <row r="2213" spans="1:9" ht="27.7" customHeight="1" thickBot="1" x14ac:dyDescent="0.3">
      <c r="A2213" s="11">
        <v>37691</v>
      </c>
      <c r="B2213" s="12">
        <v>431.61</v>
      </c>
      <c r="C2213" s="11">
        <v>37691</v>
      </c>
      <c r="D2213" s="13">
        <v>97.07</v>
      </c>
      <c r="E2213" s="12">
        <v>883.08</v>
      </c>
      <c r="F2213" s="12">
        <v>498.94</v>
      </c>
      <c r="G2213" s="102">
        <v>37691</v>
      </c>
      <c r="H2213" s="45">
        <f t="shared" si="69"/>
        <v>0.37999999999999545</v>
      </c>
      <c r="I2213" s="45">
        <f t="shared" si="68"/>
        <v>8.8120028754955698E-2</v>
      </c>
    </row>
    <row r="2214" spans="1:9" ht="27.7" customHeight="1" thickBot="1" x14ac:dyDescent="0.3">
      <c r="A2214" s="11">
        <v>37693</v>
      </c>
      <c r="B2214" s="12">
        <v>430.48</v>
      </c>
      <c r="C2214" s="11">
        <v>37693</v>
      </c>
      <c r="D2214" s="13">
        <v>96.47</v>
      </c>
      <c r="E2214" s="12">
        <v>880.78</v>
      </c>
      <c r="F2214" s="12">
        <v>497.64</v>
      </c>
      <c r="G2214" s="102">
        <v>37693</v>
      </c>
      <c r="H2214" s="45">
        <f t="shared" si="69"/>
        <v>-1.1299999999999955</v>
      </c>
      <c r="I2214" s="45">
        <f t="shared" si="68"/>
        <v>-0.2618104307129111</v>
      </c>
    </row>
    <row r="2215" spans="1:9" ht="27.7" customHeight="1" thickBot="1" x14ac:dyDescent="0.3">
      <c r="A2215" s="11">
        <v>37694</v>
      </c>
      <c r="B2215" s="12">
        <v>430.15</v>
      </c>
      <c r="C2215" s="11">
        <v>37694</v>
      </c>
      <c r="D2215" s="13">
        <v>96.33</v>
      </c>
      <c r="E2215" s="12">
        <v>880.09</v>
      </c>
      <c r="F2215" s="12">
        <v>498.18</v>
      </c>
      <c r="G2215" s="102">
        <v>37694</v>
      </c>
      <c r="H2215" s="45">
        <f t="shared" si="69"/>
        <v>-0.33000000000004093</v>
      </c>
      <c r="I2215" s="45">
        <f t="shared" si="68"/>
        <v>-7.6658613640596757E-2</v>
      </c>
    </row>
    <row r="2216" spans="1:9" ht="27.7" customHeight="1" thickBot="1" x14ac:dyDescent="0.3">
      <c r="A2216" s="11">
        <v>37697</v>
      </c>
      <c r="B2216" s="12">
        <v>429.54</v>
      </c>
      <c r="C2216" s="11">
        <v>37697</v>
      </c>
      <c r="D2216" s="13">
        <v>96.28</v>
      </c>
      <c r="E2216" s="12">
        <v>878.97</v>
      </c>
      <c r="F2216" s="12">
        <v>499.4</v>
      </c>
      <c r="G2216" s="102">
        <v>37697</v>
      </c>
      <c r="H2216" s="45">
        <f t="shared" si="69"/>
        <v>-0.6099999999999568</v>
      </c>
      <c r="I2216" s="45">
        <f t="shared" si="68"/>
        <v>-0.14181099616411874</v>
      </c>
    </row>
    <row r="2217" spans="1:9" ht="27.7" customHeight="1" thickBot="1" x14ac:dyDescent="0.3">
      <c r="A2217" s="11">
        <v>37698</v>
      </c>
      <c r="B2217" s="12">
        <v>428.12</v>
      </c>
      <c r="C2217" s="11">
        <v>37698</v>
      </c>
      <c r="D2217" s="13">
        <v>95.92</v>
      </c>
      <c r="E2217" s="12">
        <v>876.07</v>
      </c>
      <c r="F2217" s="12">
        <v>497.75</v>
      </c>
      <c r="G2217" s="102">
        <v>37698</v>
      </c>
      <c r="H2217" s="45">
        <f t="shared" si="69"/>
        <v>-1.4200000000000159</v>
      </c>
      <c r="I2217" s="45">
        <f t="shared" si="68"/>
        <v>-0.33058620850212223</v>
      </c>
    </row>
    <row r="2218" spans="1:9" ht="27.7" customHeight="1" thickBot="1" x14ac:dyDescent="0.3">
      <c r="A2218" s="11">
        <v>37699</v>
      </c>
      <c r="B2218" s="12">
        <v>417.07</v>
      </c>
      <c r="C2218" s="11">
        <v>37699</v>
      </c>
      <c r="D2218" s="13">
        <v>92.71</v>
      </c>
      <c r="E2218" s="12">
        <v>853.45</v>
      </c>
      <c r="F2218" s="12">
        <v>484.9</v>
      </c>
      <c r="G2218" s="102">
        <v>37699</v>
      </c>
      <c r="H2218" s="45">
        <f t="shared" si="69"/>
        <v>-11.050000000000011</v>
      </c>
      <c r="I2218" s="45">
        <f t="shared" si="68"/>
        <v>-2.5810520414836988</v>
      </c>
    </row>
    <row r="2219" spans="1:9" ht="27.7" customHeight="1" thickBot="1" x14ac:dyDescent="0.3">
      <c r="A2219" s="11">
        <v>37700</v>
      </c>
      <c r="B2219" s="12">
        <v>417.35</v>
      </c>
      <c r="C2219" s="11">
        <v>37700</v>
      </c>
      <c r="D2219" s="13">
        <v>92.71</v>
      </c>
      <c r="E2219" s="12">
        <v>854.22</v>
      </c>
      <c r="F2219" s="12">
        <v>485.34</v>
      </c>
      <c r="G2219" s="102">
        <v>37700</v>
      </c>
      <c r="H2219" s="45">
        <f t="shared" si="69"/>
        <v>0.28000000000002956</v>
      </c>
      <c r="I2219" s="45">
        <f t="shared" si="68"/>
        <v>6.713501330712579E-2</v>
      </c>
    </row>
    <row r="2220" spans="1:9" ht="27.7" customHeight="1" thickBot="1" x14ac:dyDescent="0.3">
      <c r="A2220" s="11">
        <v>37701</v>
      </c>
      <c r="B2220" s="12">
        <v>420.13348673588303</v>
      </c>
      <c r="C2220" s="11">
        <v>37701</v>
      </c>
      <c r="D2220" s="13">
        <v>93.738936059439567</v>
      </c>
      <c r="E2220" s="12">
        <v>859.92</v>
      </c>
      <c r="F2220" s="12">
        <v>488.58</v>
      </c>
      <c r="G2220" s="102">
        <v>37701</v>
      </c>
      <c r="H2220" s="45">
        <f t="shared" si="69"/>
        <v>2.7834867358830024</v>
      </c>
      <c r="I2220" s="45">
        <f t="shared" si="68"/>
        <v>0.66694303004265065</v>
      </c>
    </row>
    <row r="2221" spans="1:9" ht="27.7" customHeight="1" thickBot="1" x14ac:dyDescent="0.3">
      <c r="A2221" s="11">
        <v>37704</v>
      </c>
      <c r="B2221" s="12">
        <v>424.06</v>
      </c>
      <c r="C2221" s="11">
        <v>37704</v>
      </c>
      <c r="D2221" s="12">
        <v>94.97</v>
      </c>
      <c r="E2221" s="12">
        <v>867.97</v>
      </c>
      <c r="F2221" s="12">
        <v>493.15</v>
      </c>
      <c r="G2221" s="102">
        <v>37704</v>
      </c>
      <c r="H2221" s="45">
        <f t="shared" si="69"/>
        <v>3.9265132641169771</v>
      </c>
      <c r="I2221" s="45">
        <f t="shared" si="68"/>
        <v>0.9345870748420918</v>
      </c>
    </row>
    <row r="2222" spans="1:9" ht="27.7" customHeight="1" thickBot="1" x14ac:dyDescent="0.3">
      <c r="A2222" s="11">
        <v>37705</v>
      </c>
      <c r="B2222" s="12">
        <v>422.08</v>
      </c>
      <c r="C2222" s="11">
        <v>37705</v>
      </c>
      <c r="D2222" s="12">
        <v>94.37</v>
      </c>
      <c r="E2222" s="12">
        <v>863.89</v>
      </c>
      <c r="F2222" s="12">
        <v>490.84</v>
      </c>
      <c r="G2222" s="102">
        <v>37705</v>
      </c>
      <c r="H2222" s="45">
        <f t="shared" si="69"/>
        <v>-1.9800000000000182</v>
      </c>
      <c r="I2222" s="45">
        <f t="shared" si="68"/>
        <v>-0.46691505918974158</v>
      </c>
    </row>
    <row r="2223" spans="1:9" ht="27.7" customHeight="1" thickBot="1" x14ac:dyDescent="0.3">
      <c r="A2223" s="11">
        <v>37706</v>
      </c>
      <c r="B2223" s="12">
        <v>423.01</v>
      </c>
      <c r="C2223" s="11">
        <v>37706</v>
      </c>
      <c r="D2223" s="12">
        <v>94.59</v>
      </c>
      <c r="E2223" s="12">
        <v>865.82</v>
      </c>
      <c r="F2223" s="12">
        <v>491.93</v>
      </c>
      <c r="G2223" s="102">
        <v>37706</v>
      </c>
      <c r="H2223" s="45">
        <f t="shared" si="69"/>
        <v>0.93000000000000682</v>
      </c>
      <c r="I2223" s="45">
        <f t="shared" si="68"/>
        <v>0.22033737680060814</v>
      </c>
    </row>
    <row r="2224" spans="1:9" ht="27.7" customHeight="1" thickBot="1" x14ac:dyDescent="0.3">
      <c r="A2224" s="11">
        <v>37707</v>
      </c>
      <c r="B2224" s="12">
        <v>423.5</v>
      </c>
      <c r="C2224" s="11">
        <v>37707</v>
      </c>
      <c r="D2224" s="12">
        <v>94.63</v>
      </c>
      <c r="E2224" s="12">
        <v>866.81</v>
      </c>
      <c r="F2224" s="12">
        <v>492.49</v>
      </c>
      <c r="G2224" s="102">
        <v>37707</v>
      </c>
      <c r="H2224" s="45">
        <f t="shared" si="69"/>
        <v>0.49000000000000909</v>
      </c>
      <c r="I2224" s="45">
        <f t="shared" si="68"/>
        <v>0.11583650504716415</v>
      </c>
    </row>
    <row r="2225" spans="1:9" ht="27.7" customHeight="1" thickBot="1" x14ac:dyDescent="0.3">
      <c r="A2225" s="11">
        <v>37708</v>
      </c>
      <c r="B2225" s="12">
        <v>422.45</v>
      </c>
      <c r="C2225" s="11">
        <v>37708</v>
      </c>
      <c r="D2225" s="12">
        <v>94.31</v>
      </c>
      <c r="E2225" s="12">
        <v>866.89</v>
      </c>
      <c r="F2225" s="12">
        <v>492.54</v>
      </c>
      <c r="G2225" s="102">
        <v>37708</v>
      </c>
      <c r="H2225" s="45">
        <f t="shared" si="69"/>
        <v>-1.0500000000000114</v>
      </c>
      <c r="I2225" s="45">
        <f t="shared" si="68"/>
        <v>-0.24793388429752336</v>
      </c>
    </row>
    <row r="2226" spans="1:9" ht="27.7" customHeight="1" thickBot="1" x14ac:dyDescent="0.3">
      <c r="A2226" s="35">
        <v>37711</v>
      </c>
      <c r="B2226" s="36">
        <v>425.33</v>
      </c>
      <c r="C2226" s="35">
        <v>37711</v>
      </c>
      <c r="D2226" s="36">
        <v>95.12</v>
      </c>
      <c r="E2226" s="36">
        <v>872.82212626325224</v>
      </c>
      <c r="F2226" s="36">
        <v>495.90732343712449</v>
      </c>
      <c r="G2226" s="105">
        <v>37711</v>
      </c>
      <c r="H2226" s="45">
        <f t="shared" si="69"/>
        <v>2.8799999999999955</v>
      </c>
      <c r="I2226" s="45">
        <f t="shared" si="68"/>
        <v>0.68173748372588361</v>
      </c>
    </row>
    <row r="2227" spans="1:9" ht="27.7" customHeight="1" thickBot="1" x14ac:dyDescent="0.3">
      <c r="A2227" s="11">
        <v>37712</v>
      </c>
      <c r="B2227" s="12">
        <v>426.21</v>
      </c>
      <c r="C2227" s="11">
        <v>37712</v>
      </c>
      <c r="D2227" s="12">
        <v>95.4</v>
      </c>
      <c r="E2227" s="12">
        <v>874.62</v>
      </c>
      <c r="F2227" s="12">
        <v>497.31</v>
      </c>
      <c r="G2227" s="102">
        <v>37712</v>
      </c>
      <c r="H2227" s="45">
        <f t="shared" si="69"/>
        <v>0.87999999999999545</v>
      </c>
      <c r="I2227" s="45">
        <f t="shared" si="68"/>
        <v>0.20689817318317438</v>
      </c>
    </row>
    <row r="2228" spans="1:9" ht="27.7" customHeight="1" thickBot="1" x14ac:dyDescent="0.3">
      <c r="A2228" s="11">
        <v>37714</v>
      </c>
      <c r="B2228" s="12">
        <v>428.73</v>
      </c>
      <c r="C2228" s="11">
        <v>37714</v>
      </c>
      <c r="D2228" s="12">
        <v>96.19</v>
      </c>
      <c r="E2228" s="12">
        <v>879.79</v>
      </c>
      <c r="F2228" s="12">
        <v>500.24</v>
      </c>
      <c r="G2228" s="102">
        <v>37714</v>
      </c>
      <c r="H2228" s="45">
        <f t="shared" si="69"/>
        <v>2.5200000000000387</v>
      </c>
      <c r="I2228" s="45">
        <f t="shared" si="68"/>
        <v>0.59125783064687332</v>
      </c>
    </row>
    <row r="2229" spans="1:9" ht="27.7" customHeight="1" thickBot="1" x14ac:dyDescent="0.3">
      <c r="A2229" s="11">
        <v>37715</v>
      </c>
      <c r="B2229" s="12">
        <v>432.45</v>
      </c>
      <c r="C2229" s="11">
        <v>37715</v>
      </c>
      <c r="D2229" s="12">
        <v>97.16</v>
      </c>
      <c r="E2229" s="12">
        <v>887.42</v>
      </c>
      <c r="F2229" s="12">
        <v>505</v>
      </c>
      <c r="G2229" s="102">
        <v>37715</v>
      </c>
      <c r="H2229" s="45">
        <f t="shared" si="69"/>
        <v>3.7199999999999704</v>
      </c>
      <c r="I2229" s="45">
        <f t="shared" si="68"/>
        <v>0.86767895878524259</v>
      </c>
    </row>
    <row r="2230" spans="1:9" ht="27.7" customHeight="1" thickBot="1" x14ac:dyDescent="0.3">
      <c r="A2230" s="11">
        <v>37718</v>
      </c>
      <c r="B2230" s="12">
        <v>430.11</v>
      </c>
      <c r="C2230" s="11">
        <v>37718</v>
      </c>
      <c r="D2230" s="12">
        <v>96.35</v>
      </c>
      <c r="E2230" s="12">
        <v>887.02</v>
      </c>
      <c r="F2230" s="12">
        <v>504.78</v>
      </c>
      <c r="G2230" s="102">
        <v>37718</v>
      </c>
      <c r="H2230" s="45">
        <f t="shared" si="69"/>
        <v>-2.339999999999975</v>
      </c>
      <c r="I2230" s="45">
        <f t="shared" si="68"/>
        <v>-0.54110301768990055</v>
      </c>
    </row>
    <row r="2231" spans="1:9" ht="27.7" customHeight="1" thickBot="1" x14ac:dyDescent="0.3">
      <c r="A2231" s="11">
        <v>37719</v>
      </c>
      <c r="B2231" s="12">
        <v>430.16</v>
      </c>
      <c r="C2231" s="11">
        <v>37719</v>
      </c>
      <c r="D2231" s="12">
        <v>96.07</v>
      </c>
      <c r="E2231" s="12">
        <v>887.13</v>
      </c>
      <c r="F2231" s="12">
        <v>504.27</v>
      </c>
      <c r="G2231" s="102">
        <v>37719</v>
      </c>
      <c r="H2231" s="45">
        <f t="shared" si="69"/>
        <v>5.0000000000011369E-2</v>
      </c>
      <c r="I2231" s="45">
        <f t="shared" si="68"/>
        <v>1.1624933156636992E-2</v>
      </c>
    </row>
    <row r="2232" spans="1:9" ht="27.7" customHeight="1" thickBot="1" x14ac:dyDescent="0.3">
      <c r="A2232" s="11">
        <v>37720</v>
      </c>
      <c r="B2232" s="12">
        <v>431.79855684263231</v>
      </c>
      <c r="C2232" s="11">
        <v>37720</v>
      </c>
      <c r="D2232" s="12">
        <v>96.35933870793923</v>
      </c>
      <c r="E2232" s="12">
        <v>890.50145531981741</v>
      </c>
      <c r="F2232" s="12">
        <v>506.18994314328569</v>
      </c>
      <c r="G2232" s="102">
        <v>37720</v>
      </c>
      <c r="H2232" s="45">
        <f t="shared" si="69"/>
        <v>1.6385568426322834</v>
      </c>
      <c r="I2232" s="45">
        <f t="shared" si="68"/>
        <v>0.38091799391674802</v>
      </c>
    </row>
    <row r="2233" spans="1:9" ht="27.7" customHeight="1" thickBot="1" x14ac:dyDescent="0.3">
      <c r="A2233" s="11">
        <v>37721</v>
      </c>
      <c r="B2233" s="12">
        <v>432.92854474636169</v>
      </c>
      <c r="C2233" s="11">
        <v>37721</v>
      </c>
      <c r="D2233" s="12">
        <v>96.744396258097069</v>
      </c>
      <c r="E2233" s="12">
        <v>892.83185514499439</v>
      </c>
      <c r="F2233" s="12">
        <v>507.5146180755504</v>
      </c>
      <c r="G2233" s="102">
        <v>37721</v>
      </c>
      <c r="H2233" s="45">
        <f t="shared" si="69"/>
        <v>1.1299879037293863</v>
      </c>
      <c r="I2233" s="45">
        <f t="shared" si="68"/>
        <v>0.26169330254181628</v>
      </c>
    </row>
    <row r="2234" spans="1:9" ht="27.7" customHeight="1" thickBot="1" x14ac:dyDescent="0.3">
      <c r="A2234" s="11">
        <v>37722</v>
      </c>
      <c r="B2234" s="12">
        <v>435.86583198142756</v>
      </c>
      <c r="C2234" s="11">
        <v>37722</v>
      </c>
      <c r="D2234" s="12">
        <v>97.464749980611515</v>
      </c>
      <c r="E2234" s="12">
        <v>899.86098296103</v>
      </c>
      <c r="F2234" s="12">
        <v>511.51020257267862</v>
      </c>
      <c r="G2234" s="102">
        <v>37722</v>
      </c>
      <c r="H2234" s="45">
        <f t="shared" si="69"/>
        <v>2.9372872350658668</v>
      </c>
      <c r="I2234" s="45">
        <f t="shared" si="68"/>
        <v>0.67846929261426381</v>
      </c>
    </row>
    <row r="2235" spans="1:9" ht="27.7" customHeight="1" thickBot="1" x14ac:dyDescent="0.3">
      <c r="A2235" s="11">
        <v>37725</v>
      </c>
      <c r="B2235" s="12">
        <v>441.21</v>
      </c>
      <c r="C2235" s="11">
        <v>37725</v>
      </c>
      <c r="D2235" s="12">
        <v>99.17</v>
      </c>
      <c r="E2235" s="12">
        <v>910.89</v>
      </c>
      <c r="F2235" s="12">
        <v>517.78</v>
      </c>
      <c r="G2235" s="102">
        <v>37725</v>
      </c>
      <c r="H2235" s="45">
        <f t="shared" si="69"/>
        <v>5.3441680185724181</v>
      </c>
      <c r="I2235" s="45">
        <f t="shared" si="68"/>
        <v>1.2261039123617599</v>
      </c>
    </row>
    <row r="2236" spans="1:9" ht="27.7" customHeight="1" thickBot="1" x14ac:dyDescent="0.3">
      <c r="A2236" s="11">
        <v>37726</v>
      </c>
      <c r="B2236" s="12">
        <v>439.65</v>
      </c>
      <c r="C2236" s="11">
        <v>37726</v>
      </c>
      <c r="D2236" s="12">
        <v>98.25</v>
      </c>
      <c r="E2236" s="12">
        <v>911.75</v>
      </c>
      <c r="F2236" s="12">
        <v>517.44000000000005</v>
      </c>
      <c r="G2236" s="102">
        <v>37726</v>
      </c>
      <c r="H2236" s="45">
        <f t="shared" si="69"/>
        <v>-1.5600000000000023</v>
      </c>
      <c r="I2236" s="45">
        <f t="shared" si="68"/>
        <v>-0.35357312844223893</v>
      </c>
    </row>
    <row r="2237" spans="1:9" ht="27.7" customHeight="1" thickBot="1" x14ac:dyDescent="0.3">
      <c r="A2237" s="11">
        <v>37727</v>
      </c>
      <c r="B2237" s="12">
        <v>441.58</v>
      </c>
      <c r="C2237" s="11">
        <v>37727</v>
      </c>
      <c r="D2237" s="12">
        <v>98.84</v>
      </c>
      <c r="E2237" s="12">
        <v>915.76</v>
      </c>
      <c r="F2237" s="12">
        <v>522.89</v>
      </c>
      <c r="G2237" s="102">
        <v>37727</v>
      </c>
      <c r="H2237" s="45">
        <f t="shared" si="69"/>
        <v>1.9300000000000068</v>
      </c>
      <c r="I2237" s="45">
        <f t="shared" si="68"/>
        <v>0.43898555669282541</v>
      </c>
    </row>
    <row r="2238" spans="1:9" ht="27.7" customHeight="1" thickBot="1" x14ac:dyDescent="0.3">
      <c r="A2238" s="11">
        <v>37728</v>
      </c>
      <c r="B2238" s="12">
        <v>448.58</v>
      </c>
      <c r="C2238" s="11">
        <v>37728</v>
      </c>
      <c r="D2238" s="12">
        <v>101.06</v>
      </c>
      <c r="E2238" s="12">
        <v>930.26</v>
      </c>
      <c r="F2238" s="12">
        <v>532.17999999999995</v>
      </c>
      <c r="G2238" s="102">
        <v>37728</v>
      </c>
      <c r="H2238" s="45">
        <f t="shared" si="69"/>
        <v>7</v>
      </c>
      <c r="I2238" s="45">
        <f t="shared" si="68"/>
        <v>1.5852167217718194</v>
      </c>
    </row>
    <row r="2239" spans="1:9" ht="27.7" customHeight="1" thickBot="1" x14ac:dyDescent="0.3">
      <c r="A2239" s="11">
        <v>37729</v>
      </c>
      <c r="B2239" s="12">
        <v>449.67</v>
      </c>
      <c r="C2239" s="11">
        <v>37729</v>
      </c>
      <c r="D2239" s="12">
        <v>101.2</v>
      </c>
      <c r="E2239" s="12">
        <v>932.53</v>
      </c>
      <c r="F2239" s="12">
        <v>533.48</v>
      </c>
      <c r="G2239" s="102">
        <v>37729</v>
      </c>
      <c r="H2239" s="45">
        <f t="shared" si="69"/>
        <v>1.0900000000000318</v>
      </c>
      <c r="I2239" s="45">
        <f t="shared" si="68"/>
        <v>0.24298898747158407</v>
      </c>
    </row>
    <row r="2240" spans="1:9" ht="27.7" customHeight="1" thickBot="1" x14ac:dyDescent="0.3">
      <c r="A2240" s="11">
        <v>37732</v>
      </c>
      <c r="B2240" s="12">
        <v>448.05</v>
      </c>
      <c r="C2240" s="11">
        <v>37732</v>
      </c>
      <c r="D2240" s="12">
        <v>100.72</v>
      </c>
      <c r="E2240" s="12">
        <v>929.18</v>
      </c>
      <c r="F2240" s="12">
        <v>531.55999999999995</v>
      </c>
      <c r="G2240" s="102">
        <v>37732</v>
      </c>
      <c r="H2240" s="45">
        <f t="shared" si="69"/>
        <v>-1.6200000000000045</v>
      </c>
      <c r="I2240" s="45">
        <f t="shared" si="68"/>
        <v>-0.36026419374207852</v>
      </c>
    </row>
    <row r="2241" spans="1:9" ht="27.7" customHeight="1" thickBot="1" x14ac:dyDescent="0.3">
      <c r="A2241" s="11">
        <v>37733</v>
      </c>
      <c r="B2241" s="12">
        <v>448.23</v>
      </c>
      <c r="C2241" s="11">
        <v>37733</v>
      </c>
      <c r="D2241" s="12">
        <v>100.61</v>
      </c>
      <c r="E2241" s="12">
        <v>929.55</v>
      </c>
      <c r="F2241" s="12">
        <v>529.98</v>
      </c>
      <c r="G2241" s="102">
        <v>37733</v>
      </c>
      <c r="H2241" s="45">
        <f t="shared" si="69"/>
        <v>0.18000000000000682</v>
      </c>
      <c r="I2241" s="45">
        <f t="shared" si="68"/>
        <v>4.0174087713426364E-2</v>
      </c>
    </row>
    <row r="2242" spans="1:9" ht="27.7" customHeight="1" thickBot="1" x14ac:dyDescent="0.3">
      <c r="A2242" s="11">
        <v>37734</v>
      </c>
      <c r="B2242" s="12">
        <v>443.88</v>
      </c>
      <c r="C2242" s="11">
        <v>37734</v>
      </c>
      <c r="D2242" s="12">
        <v>99.11</v>
      </c>
      <c r="E2242" s="12">
        <v>920.52</v>
      </c>
      <c r="F2242" s="12">
        <v>524.83000000000004</v>
      </c>
      <c r="G2242" s="102">
        <v>37734</v>
      </c>
      <c r="H2242" s="45">
        <f t="shared" si="69"/>
        <v>-4.3500000000000227</v>
      </c>
      <c r="I2242" s="45">
        <f t="shared" si="68"/>
        <v>-0.97048390335319423</v>
      </c>
    </row>
    <row r="2243" spans="1:9" ht="27.7" customHeight="1" thickBot="1" x14ac:dyDescent="0.3">
      <c r="A2243" s="11">
        <v>37735</v>
      </c>
      <c r="B2243" s="12">
        <v>443.72</v>
      </c>
      <c r="C2243" s="11">
        <v>37735</v>
      </c>
      <c r="D2243" s="12">
        <v>99.04</v>
      </c>
      <c r="E2243" s="12">
        <v>920.19</v>
      </c>
      <c r="F2243" s="12">
        <v>524.64</v>
      </c>
      <c r="G2243" s="102">
        <v>37735</v>
      </c>
      <c r="H2243" s="45">
        <f t="shared" si="69"/>
        <v>-0.15999999999996817</v>
      </c>
      <c r="I2243" s="45">
        <f t="shared" si="68"/>
        <v>-3.6045778138228388E-2</v>
      </c>
    </row>
    <row r="2244" spans="1:9" ht="27.7" customHeight="1" thickBot="1" x14ac:dyDescent="0.3">
      <c r="A2244" s="11">
        <v>37736</v>
      </c>
      <c r="B2244" s="12">
        <v>443.15103781248587</v>
      </c>
      <c r="C2244" s="11">
        <v>37736</v>
      </c>
      <c r="D2244" s="12">
        <v>98.721988930223176</v>
      </c>
      <c r="E2244" s="12">
        <v>921.1580682698268</v>
      </c>
      <c r="F2244" s="12">
        <v>524.22274311992589</v>
      </c>
      <c r="G2244" s="102">
        <v>37736</v>
      </c>
      <c r="H2244" s="45">
        <f t="shared" si="69"/>
        <v>-0.56896218751415972</v>
      </c>
      <c r="I2244" s="45">
        <f t="shared" si="68"/>
        <v>-0.12822549975528705</v>
      </c>
    </row>
    <row r="2245" spans="1:9" ht="27.7" customHeight="1" thickBot="1" x14ac:dyDescent="0.3">
      <c r="A2245" s="11">
        <v>37739</v>
      </c>
      <c r="B2245" s="12">
        <v>444.85</v>
      </c>
      <c r="C2245" s="11">
        <v>37739</v>
      </c>
      <c r="D2245" s="12">
        <v>99.22</v>
      </c>
      <c r="E2245" s="12">
        <v>925.39</v>
      </c>
      <c r="F2245" s="12">
        <v>526.63</v>
      </c>
      <c r="G2245" s="102">
        <v>37739</v>
      </c>
      <c r="H2245" s="45">
        <f t="shared" si="69"/>
        <v>1.6989621875141552</v>
      </c>
      <c r="I2245" s="45">
        <f t="shared" si="68"/>
        <v>0.38338219761386433</v>
      </c>
    </row>
    <row r="2246" spans="1:9" ht="27.7" customHeight="1" thickBot="1" x14ac:dyDescent="0.3">
      <c r="A2246" s="11">
        <v>37740</v>
      </c>
      <c r="B2246" s="12">
        <v>447.53</v>
      </c>
      <c r="C2246" s="11">
        <v>37740</v>
      </c>
      <c r="D2246" s="12">
        <v>100.19</v>
      </c>
      <c r="E2246" s="12">
        <v>930.96</v>
      </c>
      <c r="F2246" s="12">
        <v>528.80999999999995</v>
      </c>
      <c r="G2246" s="102">
        <v>37740</v>
      </c>
      <c r="H2246" s="45">
        <f t="shared" si="69"/>
        <v>2.67999999999995</v>
      </c>
      <c r="I2246" s="45">
        <f t="shared" si="68"/>
        <v>0.60245026413396652</v>
      </c>
    </row>
    <row r="2247" spans="1:9" ht="27.7" customHeight="1" thickBot="1" x14ac:dyDescent="0.3">
      <c r="A2247" s="11">
        <v>37741</v>
      </c>
      <c r="B2247" s="12">
        <v>454.46</v>
      </c>
      <c r="C2247" s="11">
        <v>37741</v>
      </c>
      <c r="D2247" s="12">
        <v>102.28</v>
      </c>
      <c r="E2247" s="12">
        <v>945.38</v>
      </c>
      <c r="F2247" s="12">
        <v>537</v>
      </c>
      <c r="G2247" s="102">
        <v>37741</v>
      </c>
      <c r="H2247" s="45">
        <f t="shared" si="69"/>
        <v>6.9300000000000068</v>
      </c>
      <c r="I2247" s="45">
        <f t="shared" ref="I2247:I2310" si="70">H2247/B2246*100</f>
        <v>1.5484995419301515</v>
      </c>
    </row>
    <row r="2248" spans="1:9" ht="27.7" customHeight="1" thickBot="1" x14ac:dyDescent="0.3">
      <c r="A2248" s="11">
        <v>37743</v>
      </c>
      <c r="B2248" s="12">
        <v>455.38</v>
      </c>
      <c r="C2248" s="11">
        <v>37743</v>
      </c>
      <c r="D2248" s="12">
        <v>102.49</v>
      </c>
      <c r="E2248" s="12">
        <v>947.29</v>
      </c>
      <c r="F2248" s="12">
        <v>538.08000000000004</v>
      </c>
      <c r="G2248" s="102">
        <v>37743</v>
      </c>
      <c r="H2248" s="45">
        <f t="shared" ref="H2248:H2311" si="71">B2248-B2247</f>
        <v>0.92000000000001592</v>
      </c>
      <c r="I2248" s="45">
        <f t="shared" si="70"/>
        <v>0.20243805835497425</v>
      </c>
    </row>
    <row r="2249" spans="1:9" ht="27.7" customHeight="1" thickBot="1" x14ac:dyDescent="0.3">
      <c r="A2249" s="11">
        <v>37746</v>
      </c>
      <c r="B2249" s="12">
        <v>455.51</v>
      </c>
      <c r="C2249" s="11">
        <v>37746</v>
      </c>
      <c r="D2249" s="12">
        <v>102.54</v>
      </c>
      <c r="E2249" s="12">
        <v>947.56</v>
      </c>
      <c r="F2249" s="12">
        <v>537.25</v>
      </c>
      <c r="G2249" s="102">
        <v>37746</v>
      </c>
      <c r="H2249" s="45">
        <f t="shared" si="71"/>
        <v>0.12999999999999545</v>
      </c>
      <c r="I2249" s="45">
        <f t="shared" si="70"/>
        <v>2.8547586630944588E-2</v>
      </c>
    </row>
    <row r="2250" spans="1:9" ht="27.7" customHeight="1" thickBot="1" x14ac:dyDescent="0.3">
      <c r="A2250" s="11">
        <v>37747</v>
      </c>
      <c r="B2250" s="12">
        <v>455.78</v>
      </c>
      <c r="C2250" s="11">
        <v>37747</v>
      </c>
      <c r="D2250" s="12">
        <v>102.63</v>
      </c>
      <c r="E2250" s="12">
        <v>948.13</v>
      </c>
      <c r="F2250" s="12">
        <v>537.57000000000005</v>
      </c>
      <c r="G2250" s="102">
        <v>37747</v>
      </c>
      <c r="H2250" s="45">
        <f t="shared" si="71"/>
        <v>0.26999999999998181</v>
      </c>
      <c r="I2250" s="45">
        <f t="shared" si="70"/>
        <v>5.9274220104933328E-2</v>
      </c>
    </row>
    <row r="2251" spans="1:9" ht="27.7" customHeight="1" thickBot="1" x14ac:dyDescent="0.3">
      <c r="A2251" s="11">
        <v>37748</v>
      </c>
      <c r="B2251" s="12">
        <v>456.7</v>
      </c>
      <c r="C2251" s="11">
        <v>37748</v>
      </c>
      <c r="D2251" s="12">
        <v>102.83</v>
      </c>
      <c r="E2251" s="12">
        <v>950.04</v>
      </c>
      <c r="F2251" s="12">
        <v>538.65</v>
      </c>
      <c r="G2251" s="102">
        <v>37748</v>
      </c>
      <c r="H2251" s="45">
        <f t="shared" si="71"/>
        <v>0.92000000000001592</v>
      </c>
      <c r="I2251" s="45">
        <f t="shared" si="70"/>
        <v>0.20185177059107812</v>
      </c>
    </row>
    <row r="2252" spans="1:9" ht="27.7" customHeight="1" thickBot="1" x14ac:dyDescent="0.3">
      <c r="A2252" s="11">
        <v>37749</v>
      </c>
      <c r="B2252" s="12">
        <v>456.76</v>
      </c>
      <c r="C2252" s="11">
        <v>37749</v>
      </c>
      <c r="D2252" s="12">
        <v>102.57</v>
      </c>
      <c r="E2252" s="12">
        <v>950.16</v>
      </c>
      <c r="F2252" s="12">
        <v>537.71</v>
      </c>
      <c r="G2252" s="102">
        <v>37749</v>
      </c>
      <c r="H2252" s="45">
        <f t="shared" si="71"/>
        <v>6.0000000000002274E-2</v>
      </c>
      <c r="I2252" s="45">
        <f t="shared" si="70"/>
        <v>1.3137727173199535E-2</v>
      </c>
    </row>
    <row r="2253" spans="1:9" ht="27.7" customHeight="1" thickBot="1" x14ac:dyDescent="0.3">
      <c r="A2253" s="11">
        <v>37750</v>
      </c>
      <c r="B2253" s="12">
        <v>458.63</v>
      </c>
      <c r="C2253" s="11">
        <v>37750</v>
      </c>
      <c r="D2253" s="12">
        <v>103.13</v>
      </c>
      <c r="E2253" s="12">
        <v>954.06</v>
      </c>
      <c r="F2253" s="12">
        <v>540.92999999999995</v>
      </c>
      <c r="G2253" s="102">
        <v>37750</v>
      </c>
      <c r="H2253" s="45">
        <f t="shared" si="71"/>
        <v>1.8700000000000045</v>
      </c>
      <c r="I2253" s="45">
        <f t="shared" si="70"/>
        <v>0.4094053770032412</v>
      </c>
    </row>
    <row r="2254" spans="1:9" ht="27.7" customHeight="1" thickBot="1" x14ac:dyDescent="0.3">
      <c r="A2254" s="11">
        <v>37753</v>
      </c>
      <c r="B2254" s="12">
        <v>461.1</v>
      </c>
      <c r="C2254" s="11">
        <v>37753</v>
      </c>
      <c r="D2254" s="12">
        <v>103.92</v>
      </c>
      <c r="E2254" s="12">
        <v>959.18</v>
      </c>
      <c r="F2254" s="12">
        <v>543.83000000000004</v>
      </c>
      <c r="G2254" s="102">
        <v>37753</v>
      </c>
      <c r="H2254" s="45">
        <f t="shared" si="71"/>
        <v>2.4700000000000273</v>
      </c>
      <c r="I2254" s="45">
        <f t="shared" si="70"/>
        <v>0.53856049538844541</v>
      </c>
    </row>
    <row r="2255" spans="1:9" ht="27.7" customHeight="1" thickBot="1" x14ac:dyDescent="0.3">
      <c r="A2255" s="11">
        <v>37754</v>
      </c>
      <c r="B2255" s="12">
        <v>462.66</v>
      </c>
      <c r="C2255" s="11">
        <v>37754</v>
      </c>
      <c r="D2255" s="12">
        <v>104.19</v>
      </c>
      <c r="E2255" s="12">
        <v>962.44</v>
      </c>
      <c r="F2255" s="12">
        <v>544.66</v>
      </c>
      <c r="G2255" s="102">
        <v>37754</v>
      </c>
      <c r="H2255" s="45">
        <f t="shared" si="71"/>
        <v>1.5600000000000023</v>
      </c>
      <c r="I2255" s="45">
        <f t="shared" si="70"/>
        <v>0.33832140533506877</v>
      </c>
    </row>
    <row r="2256" spans="1:9" ht="27.7" customHeight="1" thickBot="1" x14ac:dyDescent="0.3">
      <c r="A2256" s="11">
        <v>37755</v>
      </c>
      <c r="B2256" s="12">
        <v>462.66</v>
      </c>
      <c r="C2256" s="11">
        <v>37755</v>
      </c>
      <c r="D2256" s="12">
        <v>104.16</v>
      </c>
      <c r="E2256" s="12">
        <v>962.43</v>
      </c>
      <c r="F2256" s="12">
        <v>545.66999999999996</v>
      </c>
      <c r="G2256" s="102">
        <v>37755</v>
      </c>
      <c r="H2256" s="45">
        <f t="shared" si="71"/>
        <v>0</v>
      </c>
      <c r="I2256" s="45">
        <f t="shared" si="70"/>
        <v>0</v>
      </c>
    </row>
    <row r="2257" spans="1:9" ht="27.7" customHeight="1" thickBot="1" x14ac:dyDescent="0.3">
      <c r="A2257" s="11">
        <v>37756</v>
      </c>
      <c r="B2257" s="12">
        <v>463.06</v>
      </c>
      <c r="C2257" s="11">
        <v>37756</v>
      </c>
      <c r="D2257" s="12">
        <v>104.06</v>
      </c>
      <c r="E2257" s="12">
        <v>963.27</v>
      </c>
      <c r="F2257" s="12">
        <v>545.13</v>
      </c>
      <c r="G2257" s="102">
        <v>37756</v>
      </c>
      <c r="H2257" s="45">
        <f t="shared" si="71"/>
        <v>0.39999999999997726</v>
      </c>
      <c r="I2257" s="45">
        <f t="shared" si="70"/>
        <v>8.6456577184104363E-2</v>
      </c>
    </row>
    <row r="2258" spans="1:9" ht="27.7" customHeight="1" thickBot="1" x14ac:dyDescent="0.3">
      <c r="A2258" s="11">
        <v>37757</v>
      </c>
      <c r="B2258" s="12">
        <v>464.38002521824347</v>
      </c>
      <c r="C2258" s="11">
        <v>37757</v>
      </c>
      <c r="D2258" s="12">
        <v>104.28</v>
      </c>
      <c r="E2258" s="12">
        <v>966.01</v>
      </c>
      <c r="F2258" s="12">
        <v>546.47</v>
      </c>
      <c r="G2258" s="102">
        <v>37757</v>
      </c>
      <c r="H2258" s="45">
        <f t="shared" si="71"/>
        <v>1.3200252182434724</v>
      </c>
      <c r="I2258" s="45">
        <f t="shared" si="70"/>
        <v>0.2850656973704212</v>
      </c>
    </row>
    <row r="2259" spans="1:9" ht="27.7" customHeight="1" thickBot="1" x14ac:dyDescent="0.3">
      <c r="A2259" s="11">
        <v>37760</v>
      </c>
      <c r="B2259" s="12">
        <v>464.78</v>
      </c>
      <c r="C2259" s="11">
        <v>37760</v>
      </c>
      <c r="D2259" s="12">
        <v>104.32</v>
      </c>
      <c r="E2259" s="12">
        <v>966.84</v>
      </c>
      <c r="F2259" s="12">
        <v>546.92999999999995</v>
      </c>
      <c r="G2259" s="102">
        <v>37760</v>
      </c>
      <c r="H2259" s="45">
        <f t="shared" si="71"/>
        <v>0.39997478175649803</v>
      </c>
      <c r="I2259" s="45">
        <f t="shared" si="70"/>
        <v>8.6130918651921545E-2</v>
      </c>
    </row>
    <row r="2260" spans="1:9" ht="27.7" customHeight="1" thickBot="1" x14ac:dyDescent="0.3">
      <c r="A2260" s="11">
        <v>37761</v>
      </c>
      <c r="B2260" s="12">
        <v>465.61</v>
      </c>
      <c r="C2260" s="11">
        <v>37761</v>
      </c>
      <c r="D2260" s="12">
        <v>104.5</v>
      </c>
      <c r="E2260" s="12">
        <v>968.58</v>
      </c>
      <c r="F2260" s="12">
        <v>547.91999999999996</v>
      </c>
      <c r="G2260" s="102">
        <v>37761</v>
      </c>
      <c r="H2260" s="45">
        <f t="shared" si="71"/>
        <v>0.83000000000004093</v>
      </c>
      <c r="I2260" s="45">
        <f t="shared" si="70"/>
        <v>0.17857911269848981</v>
      </c>
    </row>
    <row r="2261" spans="1:9" ht="27.7" customHeight="1" thickBot="1" x14ac:dyDescent="0.3">
      <c r="A2261" s="11">
        <v>37762</v>
      </c>
      <c r="B2261" s="12">
        <v>467.5</v>
      </c>
      <c r="C2261" s="11">
        <v>37762</v>
      </c>
      <c r="D2261" s="12">
        <v>105.01</v>
      </c>
      <c r="E2261" s="12">
        <v>972.51</v>
      </c>
      <c r="F2261" s="12">
        <v>550.14</v>
      </c>
      <c r="G2261" s="102">
        <v>37762</v>
      </c>
      <c r="H2261" s="45">
        <f t="shared" si="71"/>
        <v>1.8899999999999864</v>
      </c>
      <c r="I2261" s="45">
        <f t="shared" si="70"/>
        <v>0.40591911685745286</v>
      </c>
    </row>
    <row r="2262" spans="1:9" ht="27.7" customHeight="1" thickBot="1" x14ac:dyDescent="0.3">
      <c r="A2262" s="11">
        <v>37763</v>
      </c>
      <c r="B2262" s="12">
        <v>471.01</v>
      </c>
      <c r="C2262" s="11">
        <v>37763</v>
      </c>
      <c r="D2262" s="12">
        <v>105.04</v>
      </c>
      <c r="E2262" s="12">
        <v>980.58</v>
      </c>
      <c r="F2262" s="12">
        <v>554.30999999999995</v>
      </c>
      <c r="G2262" s="102">
        <v>37763</v>
      </c>
      <c r="H2262" s="45">
        <f t="shared" si="71"/>
        <v>3.5099999999999909</v>
      </c>
      <c r="I2262" s="45">
        <f t="shared" si="70"/>
        <v>0.7508021390374312</v>
      </c>
    </row>
    <row r="2263" spans="1:9" ht="27.7" customHeight="1" thickBot="1" x14ac:dyDescent="0.3">
      <c r="A2263" s="11">
        <v>37764</v>
      </c>
      <c r="B2263" s="12">
        <v>473.27485475230395</v>
      </c>
      <c r="C2263" s="11">
        <v>37764</v>
      </c>
      <c r="D2263" s="12">
        <v>105.0995951252829</v>
      </c>
      <c r="E2263" s="12">
        <v>985.29527482235665</v>
      </c>
      <c r="F2263" s="12">
        <v>556.97226510149505</v>
      </c>
      <c r="G2263" s="102">
        <v>37764</v>
      </c>
      <c r="H2263" s="45">
        <f t="shared" si="71"/>
        <v>2.264854752303961</v>
      </c>
      <c r="I2263" s="45">
        <f t="shared" si="70"/>
        <v>0.48085067244940893</v>
      </c>
    </row>
    <row r="2264" spans="1:9" ht="27.7" customHeight="1" thickBot="1" x14ac:dyDescent="0.3">
      <c r="A2264" s="11">
        <v>37767</v>
      </c>
      <c r="B2264" s="12">
        <v>474.93</v>
      </c>
      <c r="C2264" s="11">
        <v>37767</v>
      </c>
      <c r="D2264" s="12">
        <v>104.87</v>
      </c>
      <c r="E2264" s="12">
        <v>988.75</v>
      </c>
      <c r="F2264" s="12">
        <v>559.33000000000004</v>
      </c>
      <c r="G2264" s="102">
        <v>37767</v>
      </c>
      <c r="H2264" s="45">
        <f t="shared" si="71"/>
        <v>1.6551452476960549</v>
      </c>
      <c r="I2264" s="45">
        <f t="shared" si="70"/>
        <v>0.34972178028817985</v>
      </c>
    </row>
    <row r="2265" spans="1:9" ht="27.7" customHeight="1" thickBot="1" x14ac:dyDescent="0.3">
      <c r="A2265" s="11">
        <v>37768</v>
      </c>
      <c r="B2265" s="12">
        <v>474.88</v>
      </c>
      <c r="C2265" s="11">
        <v>37768</v>
      </c>
      <c r="D2265" s="12">
        <v>104.93</v>
      </c>
      <c r="E2265" s="12">
        <v>988.64</v>
      </c>
      <c r="F2265" s="12">
        <v>559.26</v>
      </c>
      <c r="G2265" s="102">
        <v>37768</v>
      </c>
      <c r="H2265" s="45">
        <f t="shared" si="71"/>
        <v>-5.0000000000011369E-2</v>
      </c>
      <c r="I2265" s="45">
        <f t="shared" si="70"/>
        <v>-1.052786726465192E-2</v>
      </c>
    </row>
    <row r="2266" spans="1:9" ht="27.7" customHeight="1" thickBot="1" x14ac:dyDescent="0.3">
      <c r="A2266" s="11">
        <v>37769</v>
      </c>
      <c r="B2266" s="12">
        <v>475.97</v>
      </c>
      <c r="C2266" s="11">
        <v>37769</v>
      </c>
      <c r="D2266" s="12">
        <v>105.15</v>
      </c>
      <c r="E2266" s="12">
        <v>990.9</v>
      </c>
      <c r="F2266" s="12">
        <v>560.54999999999995</v>
      </c>
      <c r="G2266" s="102">
        <v>37769</v>
      </c>
      <c r="H2266" s="45">
        <f t="shared" si="71"/>
        <v>1.0900000000000318</v>
      </c>
      <c r="I2266" s="45">
        <f t="shared" si="70"/>
        <v>0.22953167115903633</v>
      </c>
    </row>
    <row r="2267" spans="1:9" ht="27.7" customHeight="1" thickBot="1" x14ac:dyDescent="0.3">
      <c r="A2267" s="11">
        <v>37770</v>
      </c>
      <c r="B2267" s="12">
        <v>474.95</v>
      </c>
      <c r="C2267" s="11">
        <v>37770</v>
      </c>
      <c r="D2267" s="12">
        <v>104.79</v>
      </c>
      <c r="E2267" s="12">
        <v>988.8</v>
      </c>
      <c r="F2267" s="12">
        <v>559.35</v>
      </c>
      <c r="G2267" s="102">
        <v>37770</v>
      </c>
      <c r="H2267" s="45">
        <f t="shared" si="71"/>
        <v>-1.0200000000000387</v>
      </c>
      <c r="I2267" s="45">
        <f t="shared" si="70"/>
        <v>-0.21429922053911771</v>
      </c>
    </row>
    <row r="2268" spans="1:9" ht="27.7" customHeight="1" thickBot="1" x14ac:dyDescent="0.3">
      <c r="A2268" s="11">
        <v>37771</v>
      </c>
      <c r="B2268" s="12">
        <v>475.2</v>
      </c>
      <c r="C2268" s="11">
        <v>37771</v>
      </c>
      <c r="D2268" s="12">
        <v>104.83</v>
      </c>
      <c r="E2268" s="12">
        <v>989.29841204336901</v>
      </c>
      <c r="F2268" s="12">
        <v>559.63766372743862</v>
      </c>
      <c r="G2268" s="102">
        <v>37771</v>
      </c>
      <c r="H2268" s="45">
        <f t="shared" si="71"/>
        <v>0.25</v>
      </c>
      <c r="I2268" s="45">
        <f t="shared" si="70"/>
        <v>5.2637119696810196E-2</v>
      </c>
    </row>
    <row r="2269" spans="1:9" ht="27.7" customHeight="1" thickBot="1" x14ac:dyDescent="0.3">
      <c r="A2269" s="11">
        <v>37774</v>
      </c>
      <c r="B2269" s="12">
        <v>475.14</v>
      </c>
      <c r="C2269" s="11">
        <v>37774</v>
      </c>
      <c r="D2269" s="12">
        <v>104.78</v>
      </c>
      <c r="E2269" s="12">
        <v>989.17</v>
      </c>
      <c r="F2269" s="12">
        <v>559.57000000000005</v>
      </c>
      <c r="G2269" s="102">
        <v>37774</v>
      </c>
      <c r="H2269" s="45">
        <f t="shared" si="71"/>
        <v>-6.0000000000002274E-2</v>
      </c>
      <c r="I2269" s="45">
        <f t="shared" si="70"/>
        <v>-1.2626262626263107E-2</v>
      </c>
    </row>
    <row r="2270" spans="1:9" ht="27.7" customHeight="1" thickBot="1" x14ac:dyDescent="0.3">
      <c r="A2270" s="11">
        <v>37775</v>
      </c>
      <c r="B2270" s="12">
        <v>474.52</v>
      </c>
      <c r="C2270" s="11">
        <v>37775</v>
      </c>
      <c r="D2270" s="12">
        <v>104.46</v>
      </c>
      <c r="E2270" s="12">
        <v>989.37</v>
      </c>
      <c r="F2270" s="12">
        <v>558.85</v>
      </c>
      <c r="G2270" s="102">
        <v>37775</v>
      </c>
      <c r="H2270" s="45">
        <f t="shared" si="71"/>
        <v>-0.62000000000000455</v>
      </c>
      <c r="I2270" s="45">
        <f t="shared" si="70"/>
        <v>-0.13048785621080197</v>
      </c>
    </row>
    <row r="2271" spans="1:9" ht="27.7" customHeight="1" thickBot="1" x14ac:dyDescent="0.3">
      <c r="A2271" s="11">
        <v>37776</v>
      </c>
      <c r="B2271" s="12">
        <v>474.61</v>
      </c>
      <c r="C2271" s="11">
        <v>37776</v>
      </c>
      <c r="D2271" s="12">
        <v>104.63</v>
      </c>
      <c r="E2271" s="12">
        <v>990.25</v>
      </c>
      <c r="F2271" s="12">
        <v>557.25</v>
      </c>
      <c r="G2271" s="102">
        <v>37776</v>
      </c>
      <c r="H2271" s="45">
        <f t="shared" si="71"/>
        <v>9.0000000000031832E-2</v>
      </c>
      <c r="I2271" s="45">
        <f t="shared" si="70"/>
        <v>1.8966534603395396E-2</v>
      </c>
    </row>
    <row r="2272" spans="1:9" ht="27.7" customHeight="1" thickBot="1" x14ac:dyDescent="0.3">
      <c r="A2272" s="11">
        <v>37777</v>
      </c>
      <c r="B2272" s="12">
        <v>476.13</v>
      </c>
      <c r="C2272" s="11">
        <v>37777</v>
      </c>
      <c r="D2272" s="12">
        <v>104.91</v>
      </c>
      <c r="E2272" s="12">
        <v>993.41</v>
      </c>
      <c r="F2272" s="12">
        <v>556.95000000000005</v>
      </c>
      <c r="G2272" s="102">
        <v>37777</v>
      </c>
      <c r="H2272" s="45">
        <f t="shared" si="71"/>
        <v>1.5199999999999818</v>
      </c>
      <c r="I2272" s="45">
        <f t="shared" si="70"/>
        <v>0.32026295274014072</v>
      </c>
    </row>
    <row r="2273" spans="1:9" ht="27.7" customHeight="1" thickBot="1" x14ac:dyDescent="0.3">
      <c r="A2273" s="11">
        <v>37778</v>
      </c>
      <c r="B2273" s="12">
        <v>475.75</v>
      </c>
      <c r="C2273" s="11">
        <v>37778</v>
      </c>
      <c r="D2273" s="12">
        <v>104.71</v>
      </c>
      <c r="E2273" s="12">
        <v>992.61715257835544</v>
      </c>
      <c r="F2273" s="12">
        <v>554.47166649604776</v>
      </c>
      <c r="G2273" s="102">
        <v>37778</v>
      </c>
      <c r="H2273" s="45">
        <f t="shared" si="71"/>
        <v>-0.37999999999999545</v>
      </c>
      <c r="I2273" s="45">
        <f t="shared" si="70"/>
        <v>-7.9810135887256731E-2</v>
      </c>
    </row>
    <row r="2274" spans="1:9" ht="27.7" customHeight="1" thickBot="1" x14ac:dyDescent="0.3">
      <c r="A2274" s="11">
        <v>37781</v>
      </c>
      <c r="B2274" s="12">
        <v>475.12</v>
      </c>
      <c r="C2274" s="11">
        <v>37781</v>
      </c>
      <c r="D2274" s="12">
        <v>104.61</v>
      </c>
      <c r="E2274" s="12">
        <v>991.48</v>
      </c>
      <c r="F2274" s="12">
        <v>550.80999999999995</v>
      </c>
      <c r="G2274" s="102">
        <v>37781</v>
      </c>
      <c r="H2274" s="45">
        <f t="shared" si="71"/>
        <v>-0.62999999999999545</v>
      </c>
      <c r="I2274" s="45">
        <f t="shared" si="70"/>
        <v>-0.13242249080399274</v>
      </c>
    </row>
    <row r="2275" spans="1:9" ht="27.7" customHeight="1" thickBot="1" x14ac:dyDescent="0.3">
      <c r="A2275" s="11">
        <v>37782</v>
      </c>
      <c r="B2275" s="12">
        <v>475.85</v>
      </c>
      <c r="C2275" s="11">
        <v>37782</v>
      </c>
      <c r="D2275" s="12">
        <v>104.67</v>
      </c>
      <c r="E2275" s="12">
        <v>993.01</v>
      </c>
      <c r="F2275" s="12">
        <v>551.65</v>
      </c>
      <c r="G2275" s="102">
        <v>37782</v>
      </c>
      <c r="H2275" s="45">
        <f t="shared" si="71"/>
        <v>0.73000000000001819</v>
      </c>
      <c r="I2275" s="45">
        <f t="shared" si="70"/>
        <v>0.15364539484762127</v>
      </c>
    </row>
    <row r="2276" spans="1:9" ht="27.7" customHeight="1" thickBot="1" x14ac:dyDescent="0.3">
      <c r="A2276" s="11">
        <v>37783</v>
      </c>
      <c r="B2276" s="12">
        <v>475.48</v>
      </c>
      <c r="C2276" s="11">
        <v>37783</v>
      </c>
      <c r="D2276" s="12">
        <v>104.54</v>
      </c>
      <c r="E2276" s="12">
        <v>992.24</v>
      </c>
      <c r="F2276" s="12">
        <v>550.22</v>
      </c>
      <c r="G2276" s="102">
        <v>37783</v>
      </c>
      <c r="H2276" s="45">
        <f t="shared" si="71"/>
        <v>-0.37000000000000455</v>
      </c>
      <c r="I2276" s="45">
        <f t="shared" si="70"/>
        <v>-7.7755595250605131E-2</v>
      </c>
    </row>
    <row r="2277" spans="1:9" ht="27.7" customHeight="1" thickBot="1" x14ac:dyDescent="0.3">
      <c r="A2277" s="11">
        <v>37784</v>
      </c>
      <c r="B2277" s="12">
        <v>475.05</v>
      </c>
      <c r="C2277" s="11">
        <v>37784</v>
      </c>
      <c r="D2277" s="12">
        <v>104.42</v>
      </c>
      <c r="E2277" s="12">
        <v>991.34</v>
      </c>
      <c r="F2277" s="12">
        <v>548.32000000000005</v>
      </c>
      <c r="G2277" s="102">
        <v>37784</v>
      </c>
      <c r="H2277" s="45">
        <f t="shared" si="71"/>
        <v>-0.43000000000000682</v>
      </c>
      <c r="I2277" s="45">
        <f t="shared" si="70"/>
        <v>-9.0434928913941032E-2</v>
      </c>
    </row>
    <row r="2278" spans="1:9" ht="27.7" customHeight="1" thickBot="1" x14ac:dyDescent="0.3">
      <c r="A2278" s="11">
        <v>37785</v>
      </c>
      <c r="B2278" s="12">
        <v>476.18</v>
      </c>
      <c r="C2278" s="11">
        <v>37785</v>
      </c>
      <c r="D2278" s="12">
        <v>104.84</v>
      </c>
      <c r="E2278" s="12">
        <v>993.69515104790457</v>
      </c>
      <c r="F2278" s="12">
        <v>547.62095616031854</v>
      </c>
      <c r="G2278" s="102">
        <v>37785</v>
      </c>
      <c r="H2278" s="45">
        <f t="shared" si="71"/>
        <v>1.1299999999999955</v>
      </c>
      <c r="I2278" s="45">
        <f t="shared" si="70"/>
        <v>0.23786969792653306</v>
      </c>
    </row>
    <row r="2279" spans="1:9" ht="27.7" customHeight="1" thickBot="1" x14ac:dyDescent="0.3">
      <c r="A2279" s="11">
        <v>37788</v>
      </c>
      <c r="B2279" s="12">
        <v>477.79</v>
      </c>
      <c r="C2279" s="11">
        <v>37788</v>
      </c>
      <c r="D2279" s="12">
        <v>105.28</v>
      </c>
      <c r="E2279" s="12">
        <v>997.63</v>
      </c>
      <c r="F2279" s="12">
        <v>547.80999999999995</v>
      </c>
      <c r="G2279" s="102">
        <v>37788</v>
      </c>
      <c r="H2279" s="45">
        <f t="shared" si="71"/>
        <v>1.6100000000000136</v>
      </c>
      <c r="I2279" s="45">
        <f t="shared" si="70"/>
        <v>0.33810743836364687</v>
      </c>
    </row>
    <row r="2280" spans="1:9" ht="27.7" customHeight="1" thickBot="1" x14ac:dyDescent="0.3">
      <c r="A2280" s="11">
        <v>37789</v>
      </c>
      <c r="B2280" s="12">
        <v>481.51</v>
      </c>
      <c r="C2280" s="11">
        <v>37789</v>
      </c>
      <c r="D2280" s="12">
        <v>106.39</v>
      </c>
      <c r="E2280" s="12">
        <v>1005.4</v>
      </c>
      <c r="F2280" s="12">
        <v>550.1</v>
      </c>
      <c r="G2280" s="102">
        <v>37789</v>
      </c>
      <c r="H2280" s="45">
        <f t="shared" si="71"/>
        <v>3.7199999999999704</v>
      </c>
      <c r="I2280" s="45">
        <f t="shared" si="70"/>
        <v>0.7785847338788946</v>
      </c>
    </row>
    <row r="2281" spans="1:9" ht="27.7" customHeight="1" thickBot="1" x14ac:dyDescent="0.3">
      <c r="A2281" s="11">
        <v>37790</v>
      </c>
      <c r="B2281" s="12">
        <v>486.39</v>
      </c>
      <c r="C2281" s="11">
        <v>37790</v>
      </c>
      <c r="D2281" s="12">
        <v>107.54</v>
      </c>
      <c r="E2281" s="12">
        <v>1015.58</v>
      </c>
      <c r="F2281" s="12">
        <v>554.66</v>
      </c>
      <c r="G2281" s="102">
        <v>37790</v>
      </c>
      <c r="H2281" s="45">
        <f t="shared" si="71"/>
        <v>4.8799999999999955</v>
      </c>
      <c r="I2281" s="45">
        <f t="shared" si="70"/>
        <v>1.0134784324313089</v>
      </c>
    </row>
    <row r="2282" spans="1:9" ht="27.7" customHeight="1" thickBot="1" x14ac:dyDescent="0.3">
      <c r="A2282" s="11">
        <v>37791</v>
      </c>
      <c r="B2282" s="12">
        <v>487.94</v>
      </c>
      <c r="C2282" s="11">
        <v>37791</v>
      </c>
      <c r="D2282" s="12">
        <v>107.8</v>
      </c>
      <c r="E2282" s="12">
        <v>1018.18</v>
      </c>
      <c r="F2282" s="12">
        <v>554.45000000000005</v>
      </c>
      <c r="G2282" s="102">
        <v>37791</v>
      </c>
      <c r="H2282" s="45">
        <f t="shared" si="71"/>
        <v>1.5500000000000114</v>
      </c>
      <c r="I2282" s="45">
        <f t="shared" si="70"/>
        <v>0.3186743148502254</v>
      </c>
    </row>
    <row r="2283" spans="1:9" ht="27.7" customHeight="1" thickBot="1" x14ac:dyDescent="0.3">
      <c r="A2283" s="11">
        <v>37792</v>
      </c>
      <c r="B2283" s="12">
        <v>487.64011148610263</v>
      </c>
      <c r="C2283" s="11">
        <v>37792</v>
      </c>
      <c r="D2283" s="12">
        <v>107.75286836684428</v>
      </c>
      <c r="E2283" s="12">
        <v>1018.1937887678878</v>
      </c>
      <c r="F2283" s="12">
        <v>552.1215273229102</v>
      </c>
      <c r="G2283" s="102">
        <v>37792</v>
      </c>
      <c r="H2283" s="45">
        <f t="shared" si="71"/>
        <v>-0.29988851389737192</v>
      </c>
      <c r="I2283" s="45">
        <f t="shared" si="70"/>
        <v>-6.1460120895473196E-2</v>
      </c>
    </row>
    <row r="2284" spans="1:9" ht="27.7" customHeight="1" thickBot="1" x14ac:dyDescent="0.3">
      <c r="A2284" s="11">
        <v>37795</v>
      </c>
      <c r="B2284" s="12">
        <v>488.68</v>
      </c>
      <c r="C2284" s="11">
        <v>37795</v>
      </c>
      <c r="D2284" s="12">
        <v>107.91</v>
      </c>
      <c r="E2284" s="12">
        <v>1020.36</v>
      </c>
      <c r="F2284" s="12">
        <v>551.34</v>
      </c>
      <c r="G2284" s="102">
        <v>37795</v>
      </c>
      <c r="H2284" s="45">
        <f t="shared" si="71"/>
        <v>1.039888513897381</v>
      </c>
      <c r="I2284" s="45">
        <f t="shared" si="70"/>
        <v>0.21324917483270181</v>
      </c>
    </row>
    <row r="2285" spans="1:9" ht="27.7" customHeight="1" thickBot="1" x14ac:dyDescent="0.3">
      <c r="A2285" s="11">
        <v>37796</v>
      </c>
      <c r="B2285" s="12">
        <v>489.45</v>
      </c>
      <c r="C2285" s="11">
        <v>37796</v>
      </c>
      <c r="D2285" s="12">
        <v>107.91</v>
      </c>
      <c r="E2285" s="12">
        <v>1021.98</v>
      </c>
      <c r="F2285" s="12">
        <v>550.26</v>
      </c>
      <c r="G2285" s="102">
        <v>37796</v>
      </c>
      <c r="H2285" s="45">
        <f t="shared" si="71"/>
        <v>0.76999999999998181</v>
      </c>
      <c r="I2285" s="45">
        <f t="shared" si="70"/>
        <v>0.15756732422034497</v>
      </c>
    </row>
    <row r="2286" spans="1:9" ht="27.7" customHeight="1" thickBot="1" x14ac:dyDescent="0.3">
      <c r="A2286" s="11">
        <v>37797</v>
      </c>
      <c r="B2286" s="12">
        <v>489.27</v>
      </c>
      <c r="C2286" s="11">
        <v>37797</v>
      </c>
      <c r="D2286" s="12">
        <v>107.88</v>
      </c>
      <c r="E2286" s="12">
        <v>1021.59</v>
      </c>
      <c r="F2286" s="12">
        <v>547.15</v>
      </c>
      <c r="G2286" s="102">
        <v>37797</v>
      </c>
      <c r="H2286" s="45">
        <f t="shared" si="71"/>
        <v>-0.18000000000000682</v>
      </c>
      <c r="I2286" s="45">
        <f t="shared" si="70"/>
        <v>-3.6775973030954506E-2</v>
      </c>
    </row>
    <row r="2287" spans="1:9" ht="27.7" customHeight="1" thickBot="1" x14ac:dyDescent="0.3">
      <c r="A2287" s="11">
        <v>37798</v>
      </c>
      <c r="B2287" s="12">
        <v>487.16</v>
      </c>
      <c r="C2287" s="11">
        <v>37798</v>
      </c>
      <c r="D2287" s="12">
        <v>107.16</v>
      </c>
      <c r="E2287" s="12">
        <v>1017.19</v>
      </c>
      <c r="F2287" s="12">
        <v>545.57000000000005</v>
      </c>
      <c r="G2287" s="102">
        <v>37798</v>
      </c>
      <c r="H2287" s="45">
        <f t="shared" si="71"/>
        <v>-2.1099999999999568</v>
      </c>
      <c r="I2287" s="45">
        <f t="shared" si="70"/>
        <v>-0.43125472642916118</v>
      </c>
    </row>
    <row r="2288" spans="1:9" ht="27.7" customHeight="1" thickBot="1" x14ac:dyDescent="0.3">
      <c r="A2288" s="11">
        <v>37799</v>
      </c>
      <c r="B2288" s="12">
        <v>485.31354085870413</v>
      </c>
      <c r="C2288" s="11">
        <v>37799</v>
      </c>
      <c r="D2288" s="12">
        <v>106.50630521405766</v>
      </c>
      <c r="E2288" s="12">
        <v>1013.3358419564022</v>
      </c>
      <c r="F2288" s="12">
        <v>541.60340798159518</v>
      </c>
      <c r="G2288" s="102">
        <v>37799</v>
      </c>
      <c r="H2288" s="45">
        <f t="shared" si="71"/>
        <v>-1.8464591412958953</v>
      </c>
      <c r="I2288" s="45">
        <f t="shared" si="70"/>
        <v>-0.37902519527381051</v>
      </c>
    </row>
    <row r="2289" spans="1:9" ht="27.7" customHeight="1" thickBot="1" x14ac:dyDescent="0.3">
      <c r="A2289" s="11">
        <v>37802</v>
      </c>
      <c r="B2289" s="12">
        <v>486.56</v>
      </c>
      <c r="C2289" s="11">
        <v>37802</v>
      </c>
      <c r="D2289" s="12">
        <v>106.93</v>
      </c>
      <c r="E2289" s="12">
        <v>1015.93</v>
      </c>
      <c r="F2289" s="12">
        <v>542.14</v>
      </c>
      <c r="G2289" s="102">
        <v>37802</v>
      </c>
      <c r="H2289" s="45">
        <f t="shared" si="71"/>
        <v>1.2464591412958725</v>
      </c>
      <c r="I2289" s="45">
        <f t="shared" si="70"/>
        <v>0.25683584659319675</v>
      </c>
    </row>
    <row r="2290" spans="1:9" ht="27.7" customHeight="1" thickBot="1" x14ac:dyDescent="0.3">
      <c r="A2290" s="11">
        <v>37803</v>
      </c>
      <c r="B2290" s="12">
        <v>483.65</v>
      </c>
      <c r="C2290" s="11">
        <v>37803</v>
      </c>
      <c r="D2290" s="12">
        <v>105.81</v>
      </c>
      <c r="E2290" s="12">
        <v>1016.74</v>
      </c>
      <c r="F2290" s="12">
        <v>540.67999999999995</v>
      </c>
      <c r="G2290" s="102">
        <v>37803</v>
      </c>
      <c r="H2290" s="45">
        <f t="shared" si="71"/>
        <v>-2.910000000000025</v>
      </c>
      <c r="I2290" s="45">
        <f t="shared" si="70"/>
        <v>-0.59807629069385582</v>
      </c>
    </row>
    <row r="2291" spans="1:9" ht="27.7" customHeight="1" thickBot="1" x14ac:dyDescent="0.3">
      <c r="A2291" s="11">
        <v>37804</v>
      </c>
      <c r="B2291" s="12">
        <v>475.83</v>
      </c>
      <c r="C2291" s="11">
        <v>37804</v>
      </c>
      <c r="D2291" s="12">
        <v>103.49</v>
      </c>
      <c r="E2291" s="12">
        <v>1000.3</v>
      </c>
      <c r="F2291" s="12">
        <v>531.01</v>
      </c>
      <c r="G2291" s="102">
        <v>37804</v>
      </c>
      <c r="H2291" s="45">
        <f t="shared" si="71"/>
        <v>-7.8199999999999932</v>
      </c>
      <c r="I2291" s="45">
        <f t="shared" si="70"/>
        <v>-1.6168717047451657</v>
      </c>
    </row>
    <row r="2292" spans="1:9" ht="27.7" customHeight="1" thickBot="1" x14ac:dyDescent="0.3">
      <c r="A2292" s="11">
        <v>37805</v>
      </c>
      <c r="B2292" s="12">
        <v>482</v>
      </c>
      <c r="C2292" s="11">
        <v>37805</v>
      </c>
      <c r="D2292" s="12">
        <v>105.65</v>
      </c>
      <c r="E2292" s="12">
        <v>1013.27</v>
      </c>
      <c r="F2292" s="12">
        <v>537.89</v>
      </c>
      <c r="G2292" s="102">
        <v>37805</v>
      </c>
      <c r="H2292" s="45">
        <f t="shared" si="71"/>
        <v>6.1700000000000159</v>
      </c>
      <c r="I2292" s="45">
        <f t="shared" si="70"/>
        <v>1.2966815879620908</v>
      </c>
    </row>
    <row r="2293" spans="1:9" ht="27.7" customHeight="1" thickBot="1" x14ac:dyDescent="0.3">
      <c r="A2293" s="11">
        <v>37806</v>
      </c>
      <c r="B2293" s="12">
        <v>481.8</v>
      </c>
      <c r="C2293" s="11">
        <v>37806</v>
      </c>
      <c r="D2293" s="12">
        <v>105.53</v>
      </c>
      <c r="E2293" s="12">
        <v>1012.86</v>
      </c>
      <c r="F2293" s="12">
        <v>537.67999999999995</v>
      </c>
      <c r="G2293" s="102">
        <v>37806</v>
      </c>
      <c r="H2293" s="45">
        <f t="shared" si="71"/>
        <v>-0.19999999999998863</v>
      </c>
      <c r="I2293" s="45">
        <f t="shared" si="70"/>
        <v>-4.1493775933607598E-2</v>
      </c>
    </row>
    <row r="2294" spans="1:9" ht="27.7" customHeight="1" thickBot="1" x14ac:dyDescent="0.3">
      <c r="A2294" s="11">
        <v>37809</v>
      </c>
      <c r="B2294" s="12">
        <v>482.27</v>
      </c>
      <c r="C2294" s="11">
        <v>37809</v>
      </c>
      <c r="D2294" s="12">
        <v>105.62</v>
      </c>
      <c r="E2294" s="12">
        <v>1014.34</v>
      </c>
      <c r="F2294" s="12">
        <v>538.46</v>
      </c>
      <c r="G2294" s="102">
        <v>37809</v>
      </c>
      <c r="H2294" s="45">
        <f t="shared" si="71"/>
        <v>0.46999999999997044</v>
      </c>
      <c r="I2294" s="45">
        <f t="shared" si="70"/>
        <v>9.7550850975502368E-2</v>
      </c>
    </row>
    <row r="2295" spans="1:9" ht="27.7" customHeight="1" thickBot="1" x14ac:dyDescent="0.3">
      <c r="A2295" s="11">
        <v>37810</v>
      </c>
      <c r="B2295" s="12">
        <v>482.51</v>
      </c>
      <c r="C2295" s="11">
        <v>37810</v>
      </c>
      <c r="D2295" s="12">
        <v>105.52</v>
      </c>
      <c r="E2295" s="12">
        <v>1015.18</v>
      </c>
      <c r="F2295" s="12">
        <v>537.04</v>
      </c>
      <c r="G2295" s="102">
        <v>37810</v>
      </c>
      <c r="H2295" s="45">
        <f t="shared" si="71"/>
        <v>0.24000000000000909</v>
      </c>
      <c r="I2295" s="45">
        <f t="shared" si="70"/>
        <v>4.976465465403386E-2</v>
      </c>
    </row>
    <row r="2296" spans="1:9" ht="27.7" customHeight="1" thickBot="1" x14ac:dyDescent="0.3">
      <c r="A2296" s="11">
        <v>37811</v>
      </c>
      <c r="B2296" s="12">
        <v>483.34</v>
      </c>
      <c r="C2296" s="11">
        <v>37811</v>
      </c>
      <c r="D2296" s="12">
        <v>105.72</v>
      </c>
      <c r="E2296" s="12">
        <v>1016.93</v>
      </c>
      <c r="F2296" s="12">
        <v>537.96</v>
      </c>
      <c r="G2296" s="102">
        <v>37811</v>
      </c>
      <c r="H2296" s="45">
        <f t="shared" si="71"/>
        <v>0.82999999999998408</v>
      </c>
      <c r="I2296" s="45">
        <f t="shared" si="70"/>
        <v>0.1720171602661052</v>
      </c>
    </row>
    <row r="2297" spans="1:9" ht="27.7" customHeight="1" thickBot="1" x14ac:dyDescent="0.3">
      <c r="A2297" s="11">
        <v>37812</v>
      </c>
      <c r="B2297" s="12">
        <v>482.66</v>
      </c>
      <c r="C2297" s="11">
        <v>37812</v>
      </c>
      <c r="D2297" s="12">
        <v>105.63</v>
      </c>
      <c r="E2297" s="12">
        <v>1016.61</v>
      </c>
      <c r="F2297" s="12">
        <v>537.79999999999995</v>
      </c>
      <c r="G2297" s="102">
        <v>37812</v>
      </c>
      <c r="H2297" s="45">
        <f t="shared" si="71"/>
        <v>-0.67999999999994998</v>
      </c>
      <c r="I2297" s="45">
        <f t="shared" si="70"/>
        <v>-0.14068771465220134</v>
      </c>
    </row>
    <row r="2298" spans="1:9" ht="27.7" customHeight="1" thickBot="1" x14ac:dyDescent="0.3">
      <c r="A2298" s="11">
        <v>37813</v>
      </c>
      <c r="B2298" s="12">
        <v>481.53423411468646</v>
      </c>
      <c r="C2298" s="11">
        <v>37813</v>
      </c>
      <c r="D2298" s="12">
        <v>105.52287591279867</v>
      </c>
      <c r="E2298" s="12">
        <v>1014.2463500021516</v>
      </c>
      <c r="F2298" s="12">
        <v>536.54437414301572</v>
      </c>
      <c r="G2298" s="102">
        <v>37813</v>
      </c>
      <c r="H2298" s="45">
        <f t="shared" si="71"/>
        <v>-1.1257658853135695</v>
      </c>
      <c r="I2298" s="45">
        <f t="shared" si="70"/>
        <v>-0.23324200996841862</v>
      </c>
    </row>
    <row r="2299" spans="1:9" ht="27.7" customHeight="1" thickBot="1" x14ac:dyDescent="0.3">
      <c r="A2299" s="11">
        <v>37816</v>
      </c>
      <c r="B2299" s="12">
        <v>480.29</v>
      </c>
      <c r="C2299" s="11">
        <v>37816</v>
      </c>
      <c r="D2299" s="12">
        <v>105.07</v>
      </c>
      <c r="E2299" s="12">
        <v>1011.63</v>
      </c>
      <c r="F2299" s="12">
        <v>535.16</v>
      </c>
      <c r="G2299" s="102">
        <v>37816</v>
      </c>
      <c r="H2299" s="45">
        <f t="shared" si="71"/>
        <v>-1.2442341146864351</v>
      </c>
      <c r="I2299" s="45">
        <f t="shared" si="70"/>
        <v>-0.25838954461337371</v>
      </c>
    </row>
    <row r="2300" spans="1:9" ht="27.7" customHeight="1" thickBot="1" x14ac:dyDescent="0.3">
      <c r="A2300" s="11">
        <v>37817</v>
      </c>
      <c r="B2300" s="12">
        <v>480.1</v>
      </c>
      <c r="C2300" s="11">
        <v>37817</v>
      </c>
      <c r="D2300" s="12">
        <v>104.89</v>
      </c>
      <c r="E2300" s="12">
        <v>1011.25</v>
      </c>
      <c r="F2300" s="12">
        <v>534.04</v>
      </c>
      <c r="G2300" s="102">
        <v>37817</v>
      </c>
      <c r="H2300" s="45">
        <f t="shared" si="71"/>
        <v>-0.18999999999999773</v>
      </c>
      <c r="I2300" s="45">
        <f t="shared" si="70"/>
        <v>-3.9559432842657088E-2</v>
      </c>
    </row>
    <row r="2301" spans="1:9" ht="27.7" customHeight="1" thickBot="1" x14ac:dyDescent="0.3">
      <c r="A2301" s="11">
        <v>37818</v>
      </c>
      <c r="B2301" s="12">
        <v>480.46</v>
      </c>
      <c r="C2301" s="11">
        <v>37818</v>
      </c>
      <c r="D2301" s="12">
        <v>104.97</v>
      </c>
      <c r="E2301" s="12">
        <v>1012.02</v>
      </c>
      <c r="F2301" s="12">
        <v>533.52</v>
      </c>
      <c r="G2301" s="102">
        <v>37818</v>
      </c>
      <c r="H2301" s="45">
        <f t="shared" si="71"/>
        <v>0.3599999999999568</v>
      </c>
      <c r="I2301" s="45">
        <f t="shared" si="70"/>
        <v>7.4984378254521297E-2</v>
      </c>
    </row>
    <row r="2302" spans="1:9" ht="27.7" customHeight="1" thickBot="1" x14ac:dyDescent="0.3">
      <c r="A2302" s="11">
        <v>37819</v>
      </c>
      <c r="B2302" s="12">
        <v>481.84</v>
      </c>
      <c r="C2302" s="11">
        <v>37819</v>
      </c>
      <c r="D2302" s="12">
        <v>105.62</v>
      </c>
      <c r="E2302" s="12">
        <v>1014.91</v>
      </c>
      <c r="F2302" s="12">
        <v>535.04</v>
      </c>
      <c r="G2302" s="102">
        <v>37819</v>
      </c>
      <c r="H2302" s="45">
        <f t="shared" si="71"/>
        <v>1.3799999999999955</v>
      </c>
      <c r="I2302" s="45">
        <f t="shared" si="70"/>
        <v>0.28722474295466754</v>
      </c>
    </row>
    <row r="2303" spans="1:9" ht="27.7" customHeight="1" thickBot="1" x14ac:dyDescent="0.3">
      <c r="A2303" s="11">
        <v>37820</v>
      </c>
      <c r="B2303" s="12">
        <v>481.55</v>
      </c>
      <c r="C2303" s="11">
        <v>37820</v>
      </c>
      <c r="D2303" s="12">
        <v>105.46</v>
      </c>
      <c r="E2303" s="12">
        <v>1014.3</v>
      </c>
      <c r="F2303" s="12">
        <v>534.72</v>
      </c>
      <c r="G2303" s="102">
        <v>37820</v>
      </c>
      <c r="H2303" s="45">
        <f t="shared" si="71"/>
        <v>-0.28999999999996362</v>
      </c>
      <c r="I2303" s="45">
        <f t="shared" si="70"/>
        <v>-6.0185953843591995E-2</v>
      </c>
    </row>
    <row r="2304" spans="1:9" ht="27.7" customHeight="1" thickBot="1" x14ac:dyDescent="0.3">
      <c r="A2304" s="11">
        <v>37823</v>
      </c>
      <c r="B2304" s="12">
        <v>481.22</v>
      </c>
      <c r="C2304" s="11">
        <v>37823</v>
      </c>
      <c r="D2304" s="12">
        <v>105.36</v>
      </c>
      <c r="E2304" s="12">
        <v>1013.61</v>
      </c>
      <c r="F2304" s="12">
        <v>534.35</v>
      </c>
      <c r="G2304" s="102">
        <v>37823</v>
      </c>
      <c r="H2304" s="45">
        <f t="shared" si="71"/>
        <v>-0.32999999999998408</v>
      </c>
      <c r="I2304" s="45">
        <f t="shared" si="70"/>
        <v>-6.8528709375970109E-2</v>
      </c>
    </row>
    <row r="2305" spans="1:9" ht="27.7" customHeight="1" thickBot="1" x14ac:dyDescent="0.3">
      <c r="A2305" s="11">
        <v>37824</v>
      </c>
      <c r="B2305" s="12">
        <v>481.65</v>
      </c>
      <c r="C2305" s="11">
        <v>37824</v>
      </c>
      <c r="D2305" s="12">
        <v>105.48</v>
      </c>
      <c r="E2305" s="12">
        <v>1014.51</v>
      </c>
      <c r="F2305" s="12">
        <v>534.83000000000004</v>
      </c>
      <c r="G2305" s="102">
        <v>37824</v>
      </c>
      <c r="H2305" s="45">
        <f t="shared" si="71"/>
        <v>0.42999999999994998</v>
      </c>
      <c r="I2305" s="45">
        <f t="shared" si="70"/>
        <v>8.935621960848468E-2</v>
      </c>
    </row>
    <row r="2306" spans="1:9" ht="27.7" customHeight="1" thickBot="1" x14ac:dyDescent="0.3">
      <c r="A2306" s="11">
        <v>37825</v>
      </c>
      <c r="B2306" s="12">
        <v>480.63</v>
      </c>
      <c r="C2306" s="11">
        <v>37825</v>
      </c>
      <c r="D2306" s="12">
        <v>105.07</v>
      </c>
      <c r="E2306" s="12">
        <v>1012.46</v>
      </c>
      <c r="F2306" s="12">
        <v>533.75</v>
      </c>
      <c r="G2306" s="102">
        <v>37825</v>
      </c>
      <c r="H2306" s="45">
        <f t="shared" si="71"/>
        <v>-1.0199999999999818</v>
      </c>
      <c r="I2306" s="45">
        <f t="shared" si="70"/>
        <v>-0.21177203363437805</v>
      </c>
    </row>
    <row r="2307" spans="1:9" ht="27.7" customHeight="1" thickBot="1" x14ac:dyDescent="0.3">
      <c r="A2307" s="11">
        <v>37826</v>
      </c>
      <c r="B2307" s="12">
        <v>478.39</v>
      </c>
      <c r="C2307" s="11">
        <v>37826</v>
      </c>
      <c r="D2307" s="12">
        <v>104.39</v>
      </c>
      <c r="E2307" s="12">
        <v>1007.74</v>
      </c>
      <c r="F2307" s="12">
        <v>531.26</v>
      </c>
      <c r="G2307" s="102">
        <v>37826</v>
      </c>
      <c r="H2307" s="45">
        <f t="shared" si="71"/>
        <v>-2.2400000000000091</v>
      </c>
      <c r="I2307" s="45">
        <f t="shared" si="70"/>
        <v>-0.46605496951917463</v>
      </c>
    </row>
    <row r="2308" spans="1:9" ht="27.7" customHeight="1" thickBot="1" x14ac:dyDescent="0.3">
      <c r="A2308" s="11">
        <v>37827</v>
      </c>
      <c r="B2308" s="12">
        <v>477.58</v>
      </c>
      <c r="C2308" s="11">
        <v>37827</v>
      </c>
      <c r="D2308" s="12">
        <v>104.1</v>
      </c>
      <c r="E2308" s="12">
        <v>1006.04</v>
      </c>
      <c r="F2308" s="12">
        <v>530.36</v>
      </c>
      <c r="G2308" s="102">
        <v>37827</v>
      </c>
      <c r="H2308" s="45">
        <f t="shared" si="71"/>
        <v>-0.81000000000000227</v>
      </c>
      <c r="I2308" s="45">
        <f t="shared" si="70"/>
        <v>-0.16931792052509506</v>
      </c>
    </row>
    <row r="2309" spans="1:9" ht="27.7" customHeight="1" thickBot="1" x14ac:dyDescent="0.3">
      <c r="A2309" s="11">
        <v>37830</v>
      </c>
      <c r="B2309" s="12">
        <v>477.89</v>
      </c>
      <c r="C2309" s="11">
        <v>37830</v>
      </c>
      <c r="D2309" s="12">
        <v>104.14</v>
      </c>
      <c r="E2309" s="12">
        <v>1006.69</v>
      </c>
      <c r="F2309" s="12">
        <v>531.6</v>
      </c>
      <c r="G2309" s="102">
        <v>37830</v>
      </c>
      <c r="H2309" s="45">
        <f t="shared" si="71"/>
        <v>0.31000000000000227</v>
      </c>
      <c r="I2309" s="45">
        <f t="shared" si="70"/>
        <v>6.4910590895766632E-2</v>
      </c>
    </row>
    <row r="2310" spans="1:9" ht="27.7" customHeight="1" thickBot="1" x14ac:dyDescent="0.3">
      <c r="A2310" s="11">
        <v>37831</v>
      </c>
      <c r="B2310" s="12">
        <v>475.85</v>
      </c>
      <c r="C2310" s="11">
        <v>37831</v>
      </c>
      <c r="D2310" s="12">
        <v>103.46</v>
      </c>
      <c r="E2310" s="12">
        <v>1002.39</v>
      </c>
      <c r="F2310" s="12">
        <v>530.24</v>
      </c>
      <c r="G2310" s="102">
        <v>37831</v>
      </c>
      <c r="H2310" s="45">
        <f t="shared" si="71"/>
        <v>-2.0399999999999636</v>
      </c>
      <c r="I2310" s="45">
        <f t="shared" si="70"/>
        <v>-0.42687647785054378</v>
      </c>
    </row>
    <row r="2311" spans="1:9" ht="27.7" customHeight="1" thickBot="1" x14ac:dyDescent="0.3">
      <c r="A2311" s="11">
        <v>37832</v>
      </c>
      <c r="B2311" s="12">
        <v>475.97</v>
      </c>
      <c r="C2311" s="11">
        <v>37832</v>
      </c>
      <c r="D2311" s="12">
        <v>103.53</v>
      </c>
      <c r="E2311" s="12">
        <v>1002.64</v>
      </c>
      <c r="F2311" s="12">
        <v>531.34</v>
      </c>
      <c r="G2311" s="102">
        <v>37832</v>
      </c>
      <c r="H2311" s="45">
        <f t="shared" si="71"/>
        <v>0.12000000000000455</v>
      </c>
      <c r="I2311" s="45">
        <f t="shared" ref="I2311:I2374" si="72">H2311/B2310*100</f>
        <v>2.5218030892088798E-2</v>
      </c>
    </row>
    <row r="2312" spans="1:9" ht="27.7" customHeight="1" thickBot="1" x14ac:dyDescent="0.3">
      <c r="A2312" s="11">
        <v>37833</v>
      </c>
      <c r="B2312" s="12">
        <v>475.54</v>
      </c>
      <c r="C2312" s="11">
        <v>37833</v>
      </c>
      <c r="D2312" s="12">
        <v>103.56</v>
      </c>
      <c r="E2312" s="12">
        <v>1001.75</v>
      </c>
      <c r="F2312" s="12">
        <v>529.95000000000005</v>
      </c>
      <c r="G2312" s="102">
        <v>37833</v>
      </c>
      <c r="H2312" s="45">
        <f t="shared" ref="H2312:H2375" si="73">B2312-B2311</f>
        <v>-0.43000000000000682</v>
      </c>
      <c r="I2312" s="45">
        <f t="shared" si="72"/>
        <v>-9.0341828266488816E-2</v>
      </c>
    </row>
    <row r="2313" spans="1:9" ht="27.7" customHeight="1" thickBot="1" x14ac:dyDescent="0.3">
      <c r="A2313" s="11">
        <v>37834</v>
      </c>
      <c r="B2313" s="12">
        <v>475.26</v>
      </c>
      <c r="C2313" s="11">
        <v>37834</v>
      </c>
      <c r="D2313" s="12">
        <v>103.41</v>
      </c>
      <c r="E2313" s="12">
        <v>1001.14</v>
      </c>
      <c r="F2313" s="12">
        <v>529.63</v>
      </c>
      <c r="G2313" s="102">
        <v>37834</v>
      </c>
      <c r="H2313" s="45">
        <f t="shared" si="73"/>
        <v>-0.28000000000002956</v>
      </c>
      <c r="I2313" s="45">
        <f t="shared" si="72"/>
        <v>-5.8880430668299101E-2</v>
      </c>
    </row>
    <row r="2314" spans="1:9" ht="27.7" customHeight="1" thickBot="1" x14ac:dyDescent="0.3">
      <c r="A2314" s="11">
        <v>37837</v>
      </c>
      <c r="B2314" s="12">
        <v>472.88</v>
      </c>
      <c r="C2314" s="11">
        <v>37837</v>
      </c>
      <c r="D2314" s="12">
        <v>102.6</v>
      </c>
      <c r="E2314" s="12">
        <v>996.13</v>
      </c>
      <c r="F2314" s="12">
        <v>528.80999999999995</v>
      </c>
      <c r="G2314" s="102">
        <v>37837</v>
      </c>
      <c r="H2314" s="45">
        <f t="shared" si="73"/>
        <v>-2.3799999999999955</v>
      </c>
      <c r="I2314" s="45">
        <f t="shared" si="72"/>
        <v>-0.50077852123048339</v>
      </c>
    </row>
    <row r="2315" spans="1:9" ht="27.7" customHeight="1" thickBot="1" x14ac:dyDescent="0.3">
      <c r="A2315" s="11">
        <v>37838</v>
      </c>
      <c r="B2315" s="12">
        <v>474.57</v>
      </c>
      <c r="C2315" s="11">
        <v>37838</v>
      </c>
      <c r="D2315" s="12">
        <v>103.04</v>
      </c>
      <c r="E2315" s="12">
        <v>999.69</v>
      </c>
      <c r="F2315" s="12">
        <v>531.64</v>
      </c>
      <c r="G2315" s="102">
        <v>37838</v>
      </c>
      <c r="H2315" s="45">
        <f t="shared" si="73"/>
        <v>1.6899999999999977</v>
      </c>
      <c r="I2315" s="45">
        <f t="shared" si="72"/>
        <v>0.35738453730333231</v>
      </c>
    </row>
    <row r="2316" spans="1:9" ht="27.7" customHeight="1" thickBot="1" x14ac:dyDescent="0.3">
      <c r="A2316" s="11">
        <v>37839</v>
      </c>
      <c r="B2316" s="12">
        <v>474.53</v>
      </c>
      <c r="C2316" s="11">
        <v>37839</v>
      </c>
      <c r="D2316" s="12">
        <v>103.01</v>
      </c>
      <c r="E2316" s="12">
        <v>999.6</v>
      </c>
      <c r="F2316" s="12">
        <v>533.45000000000005</v>
      </c>
      <c r="G2316" s="102">
        <v>37839</v>
      </c>
      <c r="H2316" s="45">
        <f t="shared" si="73"/>
        <v>-4.0000000000020464E-2</v>
      </c>
      <c r="I2316" s="45">
        <f t="shared" si="72"/>
        <v>-8.4286828075985556E-3</v>
      </c>
    </row>
    <row r="2317" spans="1:9" ht="27.7" customHeight="1" thickBot="1" x14ac:dyDescent="0.3">
      <c r="A2317" s="11">
        <v>37840</v>
      </c>
      <c r="B2317" s="12">
        <v>474.48</v>
      </c>
      <c r="C2317" s="11">
        <v>37840</v>
      </c>
      <c r="D2317" s="12">
        <v>103.01</v>
      </c>
      <c r="E2317" s="12">
        <v>999.51</v>
      </c>
      <c r="F2317" s="12">
        <v>533.4</v>
      </c>
      <c r="G2317" s="102">
        <v>37840</v>
      </c>
      <c r="H2317" s="45">
        <f t="shared" si="73"/>
        <v>-4.9999999999954525E-2</v>
      </c>
      <c r="I2317" s="45">
        <f t="shared" si="72"/>
        <v>-1.0536741618012461E-2</v>
      </c>
    </row>
    <row r="2318" spans="1:9" ht="27.7" customHeight="1" thickBot="1" x14ac:dyDescent="0.3">
      <c r="A2318" s="11">
        <v>37841</v>
      </c>
      <c r="B2318" s="12">
        <v>474.01023065528989</v>
      </c>
      <c r="C2318" s="11">
        <v>37841</v>
      </c>
      <c r="D2318" s="12">
        <v>102.85618875227949</v>
      </c>
      <c r="E2318" s="12">
        <v>998.51641989041866</v>
      </c>
      <c r="F2318" s="12">
        <v>532.86750587899019</v>
      </c>
      <c r="G2318" s="102">
        <v>37841</v>
      </c>
      <c r="H2318" s="45">
        <f t="shared" si="73"/>
        <v>-0.4697693447101301</v>
      </c>
      <c r="I2318" s="45">
        <f t="shared" si="72"/>
        <v>-9.9007196238014267E-2</v>
      </c>
    </row>
    <row r="2319" spans="1:9" ht="27.7" customHeight="1" thickBot="1" x14ac:dyDescent="0.3">
      <c r="A2319" s="11">
        <v>37844</v>
      </c>
      <c r="B2319" s="12">
        <v>474.14</v>
      </c>
      <c r="C2319" s="11">
        <v>37844</v>
      </c>
      <c r="D2319" s="12">
        <v>102.93</v>
      </c>
      <c r="E2319" s="12">
        <v>998.8</v>
      </c>
      <c r="F2319" s="12">
        <v>534.89</v>
      </c>
      <c r="G2319" s="102">
        <v>37844</v>
      </c>
      <c r="H2319" s="45">
        <f t="shared" si="73"/>
        <v>0.12976934471009827</v>
      </c>
      <c r="I2319" s="45">
        <f t="shared" si="72"/>
        <v>2.7376907990087084E-2</v>
      </c>
    </row>
    <row r="2320" spans="1:9" ht="27.7" customHeight="1" thickBot="1" x14ac:dyDescent="0.3">
      <c r="A2320" s="11">
        <v>37845</v>
      </c>
      <c r="B2320" s="12">
        <v>473.81</v>
      </c>
      <c r="C2320" s="11">
        <v>37845</v>
      </c>
      <c r="D2320" s="12">
        <v>102.86</v>
      </c>
      <c r="E2320" s="12">
        <v>998.11</v>
      </c>
      <c r="F2320" s="12">
        <v>534.52</v>
      </c>
      <c r="G2320" s="102">
        <v>37845</v>
      </c>
      <c r="H2320" s="45">
        <f t="shared" si="73"/>
        <v>-0.32999999999998408</v>
      </c>
      <c r="I2320" s="45">
        <f t="shared" si="72"/>
        <v>-6.9599696292231006E-2</v>
      </c>
    </row>
    <row r="2321" spans="1:9" ht="27.7" customHeight="1" thickBot="1" x14ac:dyDescent="0.3">
      <c r="A2321" s="11">
        <v>37846</v>
      </c>
      <c r="B2321" s="12">
        <v>472.91</v>
      </c>
      <c r="C2321" s="11">
        <v>37846</v>
      </c>
      <c r="D2321" s="12">
        <v>102.48</v>
      </c>
      <c r="E2321" s="12">
        <v>996.2</v>
      </c>
      <c r="F2321" s="12">
        <v>532.19000000000005</v>
      </c>
      <c r="G2321" s="102">
        <v>37846</v>
      </c>
      <c r="H2321" s="45">
        <f t="shared" si="73"/>
        <v>-0.89999999999997726</v>
      </c>
      <c r="I2321" s="45">
        <f t="shared" si="72"/>
        <v>-0.18994955783963557</v>
      </c>
    </row>
    <row r="2322" spans="1:9" ht="27.7" customHeight="1" thickBot="1" x14ac:dyDescent="0.3">
      <c r="A2322" s="11">
        <v>37847</v>
      </c>
      <c r="B2322" s="12">
        <v>471.51</v>
      </c>
      <c r="C2322" s="11">
        <v>37847</v>
      </c>
      <c r="D2322" s="12">
        <v>102.07</v>
      </c>
      <c r="E2322" s="12">
        <v>993.25</v>
      </c>
      <c r="F2322" s="12">
        <v>532.48</v>
      </c>
      <c r="G2322" s="102">
        <v>37847</v>
      </c>
      <c r="H2322" s="45">
        <f t="shared" si="73"/>
        <v>-1.4000000000000341</v>
      </c>
      <c r="I2322" s="45">
        <f t="shared" si="72"/>
        <v>-0.29603941553361823</v>
      </c>
    </row>
    <row r="2323" spans="1:9" ht="27.7" customHeight="1" thickBot="1" x14ac:dyDescent="0.3">
      <c r="A2323" s="11">
        <v>37848</v>
      </c>
      <c r="B2323" s="12">
        <v>471.56</v>
      </c>
      <c r="C2323" s="11">
        <v>37848</v>
      </c>
      <c r="D2323" s="12">
        <v>101.85</v>
      </c>
      <c r="E2323" s="12">
        <v>993.35</v>
      </c>
      <c r="F2323" s="12">
        <v>533.48</v>
      </c>
      <c r="G2323" s="102">
        <v>37848</v>
      </c>
      <c r="H2323" s="45">
        <f t="shared" si="73"/>
        <v>5.0000000000011369E-2</v>
      </c>
      <c r="I2323" s="45">
        <f t="shared" si="72"/>
        <v>1.0604228966514256E-2</v>
      </c>
    </row>
    <row r="2324" spans="1:9" ht="27.7" customHeight="1" thickBot="1" x14ac:dyDescent="0.3">
      <c r="A2324" s="11">
        <v>37851</v>
      </c>
      <c r="B2324" s="12">
        <v>471.61</v>
      </c>
      <c r="C2324" s="11">
        <v>37851</v>
      </c>
      <c r="D2324" s="12">
        <v>101.85</v>
      </c>
      <c r="E2324" s="12">
        <v>993.45</v>
      </c>
      <c r="F2324" s="12">
        <v>531.28</v>
      </c>
      <c r="G2324" s="102">
        <v>37851</v>
      </c>
      <c r="H2324" s="45">
        <f t="shared" si="73"/>
        <v>5.0000000000011369E-2</v>
      </c>
      <c r="I2324" s="45">
        <f t="shared" si="72"/>
        <v>1.0603104589026077E-2</v>
      </c>
    </row>
    <row r="2325" spans="1:9" ht="27.7" customHeight="1" thickBot="1" x14ac:dyDescent="0.3">
      <c r="A2325" s="11">
        <v>37852</v>
      </c>
      <c r="B2325" s="12">
        <v>471.74</v>
      </c>
      <c r="C2325" s="11">
        <v>37852</v>
      </c>
      <c r="D2325" s="12">
        <v>101.94</v>
      </c>
      <c r="E2325" s="12">
        <v>993.74</v>
      </c>
      <c r="F2325" s="12">
        <v>530.5</v>
      </c>
      <c r="G2325" s="102">
        <v>37852</v>
      </c>
      <c r="H2325" s="45">
        <f t="shared" si="73"/>
        <v>0.12999999999999545</v>
      </c>
      <c r="I2325" s="45">
        <f t="shared" si="72"/>
        <v>2.7565149169863967E-2</v>
      </c>
    </row>
    <row r="2326" spans="1:9" ht="27.7" customHeight="1" thickBot="1" x14ac:dyDescent="0.3">
      <c r="A2326" s="11">
        <v>37853</v>
      </c>
      <c r="B2326" s="12">
        <v>470.67</v>
      </c>
      <c r="C2326" s="11">
        <v>37853</v>
      </c>
      <c r="D2326" s="12">
        <v>101.64</v>
      </c>
      <c r="E2326" s="12">
        <v>991.47</v>
      </c>
      <c r="F2326" s="12">
        <v>529.29</v>
      </c>
      <c r="G2326" s="102">
        <v>37853</v>
      </c>
      <c r="H2326" s="45">
        <f t="shared" si="73"/>
        <v>-1.0699999999999932</v>
      </c>
      <c r="I2326" s="45">
        <f t="shared" si="72"/>
        <v>-0.22681985839657295</v>
      </c>
    </row>
    <row r="2327" spans="1:9" ht="27.7" customHeight="1" thickBot="1" x14ac:dyDescent="0.3">
      <c r="A2327" s="11">
        <v>37854</v>
      </c>
      <c r="B2327" s="12">
        <v>470.7</v>
      </c>
      <c r="C2327" s="11">
        <v>37854</v>
      </c>
      <c r="D2327" s="12">
        <v>101.68</v>
      </c>
      <c r="E2327" s="12">
        <v>991.54</v>
      </c>
      <c r="F2327" s="12">
        <v>529.33000000000004</v>
      </c>
      <c r="G2327" s="102">
        <v>37854</v>
      </c>
      <c r="H2327" s="45">
        <f t="shared" si="73"/>
        <v>2.9999999999972715E-2</v>
      </c>
      <c r="I2327" s="45">
        <f t="shared" si="72"/>
        <v>6.3738925361660429E-3</v>
      </c>
    </row>
    <row r="2328" spans="1:9" ht="27.7" customHeight="1" thickBot="1" x14ac:dyDescent="0.3">
      <c r="A2328" s="11">
        <v>37855</v>
      </c>
      <c r="B2328" s="12">
        <v>470.52352831792382</v>
      </c>
      <c r="C2328" s="11">
        <v>37855</v>
      </c>
      <c r="D2328" s="12">
        <v>101.77215731272393</v>
      </c>
      <c r="E2328" s="12">
        <v>991.17206170802592</v>
      </c>
      <c r="F2328" s="12">
        <v>530.06377989624787</v>
      </c>
      <c r="G2328" s="102">
        <v>37855</v>
      </c>
      <c r="H2328" s="45">
        <f t="shared" si="73"/>
        <v>-0.17647168207616915</v>
      </c>
      <c r="I2328" s="45">
        <f t="shared" si="72"/>
        <v>-3.7491328250726395E-2</v>
      </c>
    </row>
    <row r="2329" spans="1:9" ht="27.7" customHeight="1" thickBot="1" x14ac:dyDescent="0.3">
      <c r="A2329" s="11">
        <v>37858</v>
      </c>
      <c r="B2329" s="12">
        <v>470.25</v>
      </c>
      <c r="C2329" s="11">
        <v>37858</v>
      </c>
      <c r="D2329" s="12">
        <v>101.58</v>
      </c>
      <c r="E2329" s="12">
        <v>990.6</v>
      </c>
      <c r="F2329" s="12">
        <v>529.76</v>
      </c>
      <c r="G2329" s="102">
        <v>37858</v>
      </c>
      <c r="H2329" s="45">
        <f t="shared" si="73"/>
        <v>-0.27352831792381949</v>
      </c>
      <c r="I2329" s="45">
        <f t="shared" si="72"/>
        <v>-5.813276094856655E-2</v>
      </c>
    </row>
    <row r="2330" spans="1:9" ht="27.7" customHeight="1" thickBot="1" x14ac:dyDescent="0.3">
      <c r="A2330" s="11">
        <v>37859</v>
      </c>
      <c r="B2330" s="12">
        <v>470.9</v>
      </c>
      <c r="C2330" s="11">
        <v>37859</v>
      </c>
      <c r="D2330" s="12">
        <v>101.74</v>
      </c>
      <c r="E2330" s="12">
        <v>991.96</v>
      </c>
      <c r="F2330" s="12">
        <v>530.49</v>
      </c>
      <c r="G2330" s="102">
        <v>37859</v>
      </c>
      <c r="H2330" s="45">
        <f t="shared" si="73"/>
        <v>0.64999999999997726</v>
      </c>
      <c r="I2330" s="45">
        <f t="shared" si="72"/>
        <v>0.1382243487506597</v>
      </c>
    </row>
    <row r="2331" spans="1:9" ht="27.7" customHeight="1" thickBot="1" x14ac:dyDescent="0.3">
      <c r="A2331" s="11">
        <v>37860</v>
      </c>
      <c r="B2331" s="12">
        <v>471.44</v>
      </c>
      <c r="C2331" s="11">
        <v>37860</v>
      </c>
      <c r="D2331" s="12">
        <v>101.8</v>
      </c>
      <c r="E2331" s="12">
        <v>993.1</v>
      </c>
      <c r="F2331" s="12">
        <v>530.16</v>
      </c>
      <c r="G2331" s="102">
        <v>37860</v>
      </c>
      <c r="H2331" s="45">
        <f t="shared" si="73"/>
        <v>0.54000000000002046</v>
      </c>
      <c r="I2331" s="45">
        <f t="shared" si="72"/>
        <v>0.11467402845615216</v>
      </c>
    </row>
    <row r="2332" spans="1:9" ht="27.7" customHeight="1" thickBot="1" x14ac:dyDescent="0.3">
      <c r="A2332" s="11">
        <v>37861</v>
      </c>
      <c r="B2332" s="12">
        <v>470.87</v>
      </c>
      <c r="C2332" s="11">
        <v>37861</v>
      </c>
      <c r="D2332" s="12">
        <v>101.64</v>
      </c>
      <c r="E2332" s="12">
        <v>991.91</v>
      </c>
      <c r="F2332" s="12">
        <v>529.52</v>
      </c>
      <c r="G2332" s="102">
        <v>37861</v>
      </c>
      <c r="H2332" s="45">
        <f t="shared" si="73"/>
        <v>-0.56999999999999318</v>
      </c>
      <c r="I2332" s="45">
        <f t="shared" si="72"/>
        <v>-0.12090615985066884</v>
      </c>
    </row>
    <row r="2333" spans="1:9" ht="27.7" customHeight="1" thickBot="1" x14ac:dyDescent="0.3">
      <c r="A2333" s="11">
        <v>37862</v>
      </c>
      <c r="B2333" s="12">
        <v>472.04</v>
      </c>
      <c r="C2333" s="11">
        <v>37862</v>
      </c>
      <c r="D2333" s="12">
        <v>101.96</v>
      </c>
      <c r="E2333" s="12">
        <v>994.36</v>
      </c>
      <c r="F2333" s="12">
        <v>530.83000000000004</v>
      </c>
      <c r="G2333" s="102">
        <v>37862</v>
      </c>
      <c r="H2333" s="45">
        <f t="shared" si="73"/>
        <v>1.1700000000000159</v>
      </c>
      <c r="I2333" s="45">
        <f t="shared" si="72"/>
        <v>0.24847622486036824</v>
      </c>
    </row>
    <row r="2334" spans="1:9" ht="27.7" customHeight="1" thickBot="1" x14ac:dyDescent="0.3">
      <c r="A2334" s="11">
        <v>37866</v>
      </c>
      <c r="B2334" s="12">
        <v>470.7</v>
      </c>
      <c r="C2334" s="11">
        <v>37866</v>
      </c>
      <c r="D2334" s="12">
        <v>101.59</v>
      </c>
      <c r="E2334" s="12">
        <v>991.53</v>
      </c>
      <c r="F2334" s="12">
        <v>529.32000000000005</v>
      </c>
      <c r="G2334" s="102">
        <v>37866</v>
      </c>
      <c r="H2334" s="45">
        <f t="shared" si="73"/>
        <v>-1.3400000000000318</v>
      </c>
      <c r="I2334" s="45">
        <f t="shared" si="72"/>
        <v>-0.28387424794509614</v>
      </c>
    </row>
    <row r="2335" spans="1:9" ht="27.7" customHeight="1" thickBot="1" x14ac:dyDescent="0.3">
      <c r="A2335" s="11">
        <v>37867</v>
      </c>
      <c r="B2335" s="12">
        <v>477.26</v>
      </c>
      <c r="C2335" s="11">
        <v>37867</v>
      </c>
      <c r="D2335" s="12">
        <v>103.53</v>
      </c>
      <c r="E2335" s="12">
        <v>1005.35</v>
      </c>
      <c r="F2335" s="12">
        <v>536.70000000000005</v>
      </c>
      <c r="G2335" s="102">
        <v>37867</v>
      </c>
      <c r="H2335" s="45">
        <f t="shared" si="73"/>
        <v>6.5600000000000023</v>
      </c>
      <c r="I2335" s="45">
        <f t="shared" si="72"/>
        <v>1.3936690036116428</v>
      </c>
    </row>
    <row r="2336" spans="1:9" ht="27.7" customHeight="1" thickBot="1" x14ac:dyDescent="0.3">
      <c r="A2336" s="11">
        <v>37868</v>
      </c>
      <c r="B2336" s="12">
        <v>475.84</v>
      </c>
      <c r="C2336" s="11">
        <v>37868</v>
      </c>
      <c r="D2336" s="12">
        <v>103.1</v>
      </c>
      <c r="E2336" s="12">
        <v>1002.37</v>
      </c>
      <c r="F2336" s="12">
        <v>535.11</v>
      </c>
      <c r="G2336" s="102">
        <v>37868</v>
      </c>
      <c r="H2336" s="45">
        <f t="shared" si="73"/>
        <v>-1.4200000000000159</v>
      </c>
      <c r="I2336" s="45">
        <f t="shared" si="72"/>
        <v>-0.29753174370364494</v>
      </c>
    </row>
    <row r="2337" spans="1:9" ht="27.7" customHeight="1" thickBot="1" x14ac:dyDescent="0.3">
      <c r="A2337" s="11">
        <v>37869</v>
      </c>
      <c r="B2337" s="12">
        <v>473</v>
      </c>
      <c r="C2337" s="11">
        <v>37869</v>
      </c>
      <c r="D2337" s="12">
        <v>102.19</v>
      </c>
      <c r="E2337" s="12">
        <v>996.39</v>
      </c>
      <c r="F2337" s="12">
        <v>530.98</v>
      </c>
      <c r="G2337" s="102">
        <v>37869</v>
      </c>
      <c r="H2337" s="45">
        <f t="shared" si="73"/>
        <v>-2.839999999999975</v>
      </c>
      <c r="I2337" s="45">
        <f t="shared" si="72"/>
        <v>-0.59683927370544199</v>
      </c>
    </row>
    <row r="2338" spans="1:9" ht="27.7" customHeight="1" thickBot="1" x14ac:dyDescent="0.3">
      <c r="A2338" s="11">
        <v>37872</v>
      </c>
      <c r="B2338" s="12">
        <v>473.5</v>
      </c>
      <c r="C2338" s="11">
        <v>37872</v>
      </c>
      <c r="D2338" s="12">
        <v>102.34</v>
      </c>
      <c r="E2338" s="12">
        <v>997.44</v>
      </c>
      <c r="F2338" s="12">
        <v>533.41999999999996</v>
      </c>
      <c r="G2338" s="102">
        <v>37872</v>
      </c>
      <c r="H2338" s="45">
        <f t="shared" si="73"/>
        <v>0.5</v>
      </c>
      <c r="I2338" s="45">
        <f t="shared" si="72"/>
        <v>0.10570824524312897</v>
      </c>
    </row>
    <row r="2339" spans="1:9" ht="27.7" customHeight="1" thickBot="1" x14ac:dyDescent="0.3">
      <c r="A2339" s="11">
        <v>37873</v>
      </c>
      <c r="B2339" s="12">
        <v>473.61</v>
      </c>
      <c r="C2339" s="11">
        <v>37873</v>
      </c>
      <c r="D2339" s="12">
        <v>102.36</v>
      </c>
      <c r="E2339" s="12">
        <v>997.67</v>
      </c>
      <c r="F2339" s="12">
        <v>533.54</v>
      </c>
      <c r="G2339" s="102">
        <v>37873</v>
      </c>
      <c r="H2339" s="45">
        <f t="shared" si="73"/>
        <v>0.11000000000001364</v>
      </c>
      <c r="I2339" s="45">
        <f t="shared" si="72"/>
        <v>2.3231256599791691E-2</v>
      </c>
    </row>
    <row r="2340" spans="1:9" ht="27.7" customHeight="1" thickBot="1" x14ac:dyDescent="0.3">
      <c r="A2340" s="11">
        <v>37874</v>
      </c>
      <c r="B2340" s="12">
        <v>475.93</v>
      </c>
      <c r="C2340" s="11">
        <v>37874</v>
      </c>
      <c r="D2340" s="12">
        <v>103.12</v>
      </c>
      <c r="E2340" s="12">
        <v>1002.55</v>
      </c>
      <c r="F2340" s="12">
        <v>537.08000000000004</v>
      </c>
      <c r="G2340" s="102">
        <v>37874</v>
      </c>
      <c r="H2340" s="45">
        <f t="shared" si="73"/>
        <v>2.3199999999999932</v>
      </c>
      <c r="I2340" s="45">
        <f t="shared" si="72"/>
        <v>0.48985452165283522</v>
      </c>
    </row>
    <row r="2341" spans="1:9" ht="27.7" customHeight="1" thickBot="1" x14ac:dyDescent="0.3">
      <c r="A2341" s="11">
        <v>37875</v>
      </c>
      <c r="B2341" s="12">
        <v>479.15</v>
      </c>
      <c r="C2341" s="11">
        <v>37875</v>
      </c>
      <c r="D2341" s="12">
        <v>104.15</v>
      </c>
      <c r="E2341" s="12">
        <v>1009.35</v>
      </c>
      <c r="F2341" s="12">
        <v>540.72</v>
      </c>
      <c r="G2341" s="102">
        <v>37875</v>
      </c>
      <c r="H2341" s="45">
        <f t="shared" si="73"/>
        <v>3.2199999999999704</v>
      </c>
      <c r="I2341" s="45">
        <f t="shared" si="72"/>
        <v>0.67657008383585204</v>
      </c>
    </row>
    <row r="2342" spans="1:9" ht="27.7" customHeight="1" thickBot="1" x14ac:dyDescent="0.3">
      <c r="A2342" s="11">
        <v>37876</v>
      </c>
      <c r="B2342" s="12">
        <v>479.12</v>
      </c>
      <c r="C2342" s="11">
        <v>37876</v>
      </c>
      <c r="D2342" s="12">
        <v>104.06</v>
      </c>
      <c r="E2342" s="12">
        <v>1009.28</v>
      </c>
      <c r="F2342" s="12">
        <v>540.69000000000005</v>
      </c>
      <c r="G2342" s="102">
        <v>37876</v>
      </c>
      <c r="H2342" s="45">
        <f t="shared" si="73"/>
        <v>-2.9999999999972715E-2</v>
      </c>
      <c r="I2342" s="45">
        <f t="shared" si="72"/>
        <v>-6.261087342162729E-3</v>
      </c>
    </row>
    <row r="2343" spans="1:9" ht="27.7" customHeight="1" thickBot="1" x14ac:dyDescent="0.3">
      <c r="A2343" s="11">
        <v>37879</v>
      </c>
      <c r="B2343" s="12">
        <v>485.83</v>
      </c>
      <c r="C2343" s="11">
        <v>37879</v>
      </c>
      <c r="D2343" s="12">
        <v>106.21</v>
      </c>
      <c r="E2343" s="12">
        <v>1023.41</v>
      </c>
      <c r="F2343" s="12">
        <v>549.23</v>
      </c>
      <c r="G2343" s="102">
        <v>37879</v>
      </c>
      <c r="H2343" s="45">
        <f t="shared" si="73"/>
        <v>6.7099999999999795</v>
      </c>
      <c r="I2343" s="45">
        <f t="shared" si="72"/>
        <v>1.400484221071961</v>
      </c>
    </row>
    <row r="2344" spans="1:9" ht="27.7" customHeight="1" thickBot="1" x14ac:dyDescent="0.3">
      <c r="A2344" s="11">
        <v>37880</v>
      </c>
      <c r="B2344" s="12">
        <v>484.4</v>
      </c>
      <c r="C2344" s="11">
        <v>37880</v>
      </c>
      <c r="D2344" s="12">
        <v>105.74</v>
      </c>
      <c r="E2344" s="12">
        <v>1020.72</v>
      </c>
      <c r="F2344" s="12">
        <v>547.79</v>
      </c>
      <c r="G2344" s="102">
        <v>37880</v>
      </c>
      <c r="H2344" s="45">
        <f t="shared" si="73"/>
        <v>-1.4300000000000068</v>
      </c>
      <c r="I2344" s="45">
        <f t="shared" si="72"/>
        <v>-0.29434164213819791</v>
      </c>
    </row>
    <row r="2345" spans="1:9" ht="27.7" customHeight="1" thickBot="1" x14ac:dyDescent="0.3">
      <c r="A2345" s="11">
        <v>37881</v>
      </c>
      <c r="B2345" s="12">
        <v>484.86</v>
      </c>
      <c r="C2345" s="11">
        <v>37881</v>
      </c>
      <c r="D2345" s="12">
        <v>105.79</v>
      </c>
      <c r="E2345" s="12">
        <v>1021.69</v>
      </c>
      <c r="F2345" s="12">
        <v>547.33000000000004</v>
      </c>
      <c r="G2345" s="102">
        <v>37881</v>
      </c>
      <c r="H2345" s="45">
        <f t="shared" si="73"/>
        <v>0.46000000000003638</v>
      </c>
      <c r="I2345" s="45">
        <f t="shared" si="72"/>
        <v>9.496284062758803E-2</v>
      </c>
    </row>
    <row r="2346" spans="1:9" ht="27.7" customHeight="1" thickBot="1" x14ac:dyDescent="0.3">
      <c r="A2346" s="11">
        <v>37882</v>
      </c>
      <c r="B2346" s="12">
        <v>484.58</v>
      </c>
      <c r="C2346" s="11">
        <v>37882</v>
      </c>
      <c r="D2346" s="12">
        <v>105.7</v>
      </c>
      <c r="E2346" s="12">
        <v>1021.11</v>
      </c>
      <c r="F2346" s="12">
        <v>547.02</v>
      </c>
      <c r="G2346" s="102">
        <v>37882</v>
      </c>
      <c r="H2346" s="45">
        <f t="shared" si="73"/>
        <v>-0.28000000000002956</v>
      </c>
      <c r="I2346" s="45">
        <f t="shared" si="72"/>
        <v>-5.774862847007993E-2</v>
      </c>
    </row>
    <row r="2347" spans="1:9" ht="27.7" customHeight="1" thickBot="1" x14ac:dyDescent="0.3">
      <c r="A2347" s="11">
        <v>37883</v>
      </c>
      <c r="B2347" s="12">
        <v>486.52</v>
      </c>
      <c r="C2347" s="11">
        <v>37883</v>
      </c>
      <c r="D2347" s="12">
        <v>106.35</v>
      </c>
      <c r="E2347" s="12">
        <v>1025.19</v>
      </c>
      <c r="F2347" s="12">
        <v>549.6</v>
      </c>
      <c r="G2347" s="102">
        <v>37883</v>
      </c>
      <c r="H2347" s="45">
        <f t="shared" si="73"/>
        <v>1.9399999999999977</v>
      </c>
      <c r="I2347" s="45">
        <f t="shared" si="72"/>
        <v>0.40034669198068379</v>
      </c>
    </row>
    <row r="2348" spans="1:9" ht="27.7" customHeight="1" thickBot="1" x14ac:dyDescent="0.3">
      <c r="A2348" s="11">
        <v>37886</v>
      </c>
      <c r="B2348" s="12">
        <v>487.33</v>
      </c>
      <c r="C2348" s="11">
        <v>37886</v>
      </c>
      <c r="D2348" s="12">
        <v>106.61</v>
      </c>
      <c r="E2348" s="12">
        <v>1026.8900000000001</v>
      </c>
      <c r="F2348" s="12">
        <v>551.49</v>
      </c>
      <c r="G2348" s="102">
        <v>37886</v>
      </c>
      <c r="H2348" s="45">
        <f t="shared" si="73"/>
        <v>0.81000000000000227</v>
      </c>
      <c r="I2348" s="45">
        <f t="shared" si="72"/>
        <v>0.16648853079010159</v>
      </c>
    </row>
    <row r="2349" spans="1:9" ht="27.7" customHeight="1" thickBot="1" x14ac:dyDescent="0.3">
      <c r="A2349" s="11">
        <v>37887</v>
      </c>
      <c r="B2349" s="12">
        <v>490.57</v>
      </c>
      <c r="C2349" s="11">
        <v>37887</v>
      </c>
      <c r="D2349" s="12">
        <v>107.63</v>
      </c>
      <c r="E2349" s="12">
        <v>1033.71</v>
      </c>
      <c r="F2349" s="12">
        <v>555.16</v>
      </c>
      <c r="G2349" s="102">
        <v>37887</v>
      </c>
      <c r="H2349" s="45">
        <f t="shared" si="73"/>
        <v>3.2400000000000091</v>
      </c>
      <c r="I2349" s="45">
        <f t="shared" si="72"/>
        <v>0.66484722877721658</v>
      </c>
    </row>
    <row r="2350" spans="1:9" ht="27.7" customHeight="1" thickBot="1" x14ac:dyDescent="0.3">
      <c r="A2350" s="11">
        <v>37888</v>
      </c>
      <c r="B2350" s="12">
        <v>490.42</v>
      </c>
      <c r="C2350" s="11">
        <v>37888</v>
      </c>
      <c r="D2350" s="12">
        <v>107.5</v>
      </c>
      <c r="E2350" s="12">
        <v>1033.4000000000001</v>
      </c>
      <c r="F2350" s="12">
        <v>554.99</v>
      </c>
      <c r="G2350" s="102">
        <v>37888</v>
      </c>
      <c r="H2350" s="45">
        <f t="shared" si="73"/>
        <v>-0.14999999999997726</v>
      </c>
      <c r="I2350" s="45">
        <f t="shared" si="72"/>
        <v>-3.0576676111457542E-2</v>
      </c>
    </row>
    <row r="2351" spans="1:9" ht="27.7" customHeight="1" thickBot="1" x14ac:dyDescent="0.3">
      <c r="A2351" s="11">
        <v>37889</v>
      </c>
      <c r="B2351" s="12">
        <v>491.68</v>
      </c>
      <c r="C2351" s="11">
        <v>37889</v>
      </c>
      <c r="D2351" s="12">
        <v>107.88</v>
      </c>
      <c r="E2351" s="12">
        <v>1036.07</v>
      </c>
      <c r="F2351" s="12">
        <v>556.41999999999996</v>
      </c>
      <c r="G2351" s="102">
        <v>37889</v>
      </c>
      <c r="H2351" s="45">
        <f t="shared" si="73"/>
        <v>1.2599999999999909</v>
      </c>
      <c r="I2351" s="45">
        <f t="shared" si="72"/>
        <v>0.25692263773907892</v>
      </c>
    </row>
    <row r="2352" spans="1:9" ht="27.7" customHeight="1" thickBot="1" x14ac:dyDescent="0.3">
      <c r="A2352" s="11">
        <v>37890</v>
      </c>
      <c r="B2352" s="12">
        <v>492.1</v>
      </c>
      <c r="C2352" s="11">
        <v>37890</v>
      </c>
      <c r="D2352" s="12">
        <v>108.19</v>
      </c>
      <c r="E2352" s="12">
        <v>1038.07</v>
      </c>
      <c r="F2352" s="12">
        <v>558.47</v>
      </c>
      <c r="G2352" s="102">
        <v>37890</v>
      </c>
      <c r="H2352" s="45">
        <f t="shared" si="73"/>
        <v>0.42000000000001592</v>
      </c>
      <c r="I2352" s="45">
        <f t="shared" si="72"/>
        <v>8.5421412300686603E-2</v>
      </c>
    </row>
    <row r="2353" spans="1:9" ht="27.7" customHeight="1" thickBot="1" x14ac:dyDescent="0.3">
      <c r="A2353" s="11">
        <v>37893</v>
      </c>
      <c r="B2353" s="12">
        <v>493.75</v>
      </c>
      <c r="C2353" s="11">
        <v>37893</v>
      </c>
      <c r="D2353" s="12">
        <v>108.72</v>
      </c>
      <c r="E2353" s="12">
        <v>1042.19</v>
      </c>
      <c r="F2353" s="12">
        <v>561.67999999999995</v>
      </c>
      <c r="G2353" s="102">
        <v>37893</v>
      </c>
      <c r="H2353" s="45">
        <f t="shared" si="73"/>
        <v>1.6499999999999773</v>
      </c>
      <c r="I2353" s="45">
        <f t="shared" si="72"/>
        <v>0.33529770371875167</v>
      </c>
    </row>
    <row r="2354" spans="1:9" ht="27.7" customHeight="1" thickBot="1" x14ac:dyDescent="0.3">
      <c r="A2354" s="11">
        <v>37894</v>
      </c>
      <c r="B2354" s="12">
        <v>494.58</v>
      </c>
      <c r="C2354" s="11">
        <v>37894</v>
      </c>
      <c r="D2354" s="12">
        <v>108.89</v>
      </c>
      <c r="E2354" s="12">
        <v>1043.94</v>
      </c>
      <c r="F2354" s="12">
        <v>563.62</v>
      </c>
      <c r="G2354" s="102">
        <v>37894</v>
      </c>
      <c r="H2354" s="45">
        <f t="shared" si="73"/>
        <v>0.82999999999998408</v>
      </c>
      <c r="I2354" s="45">
        <f t="shared" si="72"/>
        <v>0.16810126582278159</v>
      </c>
    </row>
    <row r="2355" spans="1:9" ht="27.7" customHeight="1" thickBot="1" x14ac:dyDescent="0.3">
      <c r="A2355" s="11">
        <v>37895</v>
      </c>
      <c r="B2355" s="12">
        <v>494.19373358214926</v>
      </c>
      <c r="C2355" s="11">
        <v>37895</v>
      </c>
      <c r="D2355" s="12">
        <v>108.7632196956427</v>
      </c>
      <c r="E2355" s="12">
        <v>1043.1251000076618</v>
      </c>
      <c r="F2355" s="12">
        <v>565.19238176405361</v>
      </c>
      <c r="G2355" s="102">
        <v>37895</v>
      </c>
      <c r="H2355" s="45">
        <f t="shared" si="73"/>
        <v>-0.38626641785072025</v>
      </c>
      <c r="I2355" s="45">
        <f t="shared" si="72"/>
        <v>-7.8099886338048485E-2</v>
      </c>
    </row>
    <row r="2356" spans="1:9" ht="27.7" customHeight="1" thickBot="1" x14ac:dyDescent="0.3">
      <c r="A2356" s="11">
        <v>37896</v>
      </c>
      <c r="B2356" s="12">
        <v>496.28378903495695</v>
      </c>
      <c r="C2356" s="11">
        <v>37896</v>
      </c>
      <c r="D2356" s="12">
        <v>109.43202153765341</v>
      </c>
      <c r="E2356" s="12">
        <v>1050.0282252268532</v>
      </c>
      <c r="F2356" s="12">
        <v>567.91480132689401</v>
      </c>
      <c r="G2356" s="102">
        <v>37896</v>
      </c>
      <c r="H2356" s="45">
        <f t="shared" si="73"/>
        <v>2.0900554528076896</v>
      </c>
      <c r="I2356" s="45">
        <f t="shared" si="72"/>
        <v>0.42292228953572147</v>
      </c>
    </row>
    <row r="2357" spans="1:9" ht="27.7" customHeight="1" thickBot="1" x14ac:dyDescent="0.3">
      <c r="A2357" s="11">
        <v>37897</v>
      </c>
      <c r="B2357" s="12">
        <v>498.47071472365639</v>
      </c>
      <c r="C2357" s="11">
        <v>37897</v>
      </c>
      <c r="D2357" s="12">
        <v>110.01372416538773</v>
      </c>
      <c r="E2357" s="12">
        <v>1054.6552516634397</v>
      </c>
      <c r="F2357" s="12">
        <v>570.00552004914096</v>
      </c>
      <c r="G2357" s="102">
        <v>37897</v>
      </c>
      <c r="H2357" s="45">
        <f t="shared" si="73"/>
        <v>2.1869256886994322</v>
      </c>
      <c r="I2357" s="45">
        <f t="shared" si="72"/>
        <v>0.44066031109982334</v>
      </c>
    </row>
    <row r="2358" spans="1:9" ht="27.7" customHeight="1" thickBot="1" x14ac:dyDescent="0.3">
      <c r="A2358" s="11">
        <v>37900</v>
      </c>
      <c r="B2358" s="12">
        <v>501.36144408291523</v>
      </c>
      <c r="C2358" s="11">
        <v>37900</v>
      </c>
      <c r="D2358" s="12">
        <v>110.91502325825419</v>
      </c>
      <c r="E2358" s="12">
        <v>1060.7713422099523</v>
      </c>
      <c r="F2358" s="12">
        <v>572.70067313049049</v>
      </c>
      <c r="G2358" s="102">
        <v>37900</v>
      </c>
      <c r="H2358" s="45">
        <f t="shared" si="73"/>
        <v>2.8907293592588417</v>
      </c>
      <c r="I2358" s="45">
        <f t="shared" si="72"/>
        <v>0.57991959685363115</v>
      </c>
    </row>
    <row r="2359" spans="1:9" ht="27.7" customHeight="1" thickBot="1" x14ac:dyDescent="0.3">
      <c r="A2359" s="11">
        <v>37901</v>
      </c>
      <c r="B2359" s="12">
        <v>502.86174518306666</v>
      </c>
      <c r="C2359" s="11">
        <v>37901</v>
      </c>
      <c r="D2359" s="12">
        <v>111.16732285535866</v>
      </c>
      <c r="E2359" s="12">
        <v>1063.9456496949674</v>
      </c>
      <c r="F2359" s="12">
        <v>574.41445249184073</v>
      </c>
      <c r="G2359" s="102">
        <v>37901</v>
      </c>
      <c r="H2359" s="45">
        <f t="shared" si="73"/>
        <v>1.5003011001514324</v>
      </c>
      <c r="I2359" s="45">
        <f t="shared" si="72"/>
        <v>0.29924540824948487</v>
      </c>
    </row>
    <row r="2360" spans="1:9" ht="27.7" customHeight="1" thickBot="1" x14ac:dyDescent="0.3">
      <c r="A2360" s="11">
        <v>37902</v>
      </c>
      <c r="B2360" s="12">
        <v>507.6</v>
      </c>
      <c r="C2360" s="11">
        <v>37902</v>
      </c>
      <c r="D2360" s="12">
        <v>112.62</v>
      </c>
      <c r="E2360" s="12">
        <v>1073.97</v>
      </c>
      <c r="F2360" s="12">
        <v>580.86</v>
      </c>
      <c r="G2360" s="102">
        <v>37902</v>
      </c>
      <c r="H2360" s="45">
        <f t="shared" si="73"/>
        <v>4.7382548169333631</v>
      </c>
      <c r="I2360" s="45">
        <f t="shared" si="72"/>
        <v>0.94225795903571918</v>
      </c>
    </row>
    <row r="2361" spans="1:9" ht="27.7" customHeight="1" thickBot="1" x14ac:dyDescent="0.3">
      <c r="A2361" s="11">
        <v>37903</v>
      </c>
      <c r="B2361" s="12">
        <v>505.91</v>
      </c>
      <c r="C2361" s="11">
        <v>37903</v>
      </c>
      <c r="D2361" s="12">
        <v>111.94</v>
      </c>
      <c r="E2361" s="12">
        <v>1070.97</v>
      </c>
      <c r="F2361" s="12">
        <v>579.66</v>
      </c>
      <c r="G2361" s="102">
        <v>37903</v>
      </c>
      <c r="H2361" s="45">
        <f t="shared" si="73"/>
        <v>-1.6899999999999977</v>
      </c>
      <c r="I2361" s="45">
        <f t="shared" si="72"/>
        <v>-0.33293932230102397</v>
      </c>
    </row>
    <row r="2362" spans="1:9" ht="27.7" customHeight="1" thickBot="1" x14ac:dyDescent="0.3">
      <c r="A2362" s="11">
        <v>37904</v>
      </c>
      <c r="B2362" s="12">
        <v>506.86</v>
      </c>
      <c r="C2362" s="11">
        <v>37904</v>
      </c>
      <c r="D2362" s="12">
        <v>112.05</v>
      </c>
      <c r="E2362" s="12">
        <v>1072.96</v>
      </c>
      <c r="F2362" s="12">
        <v>580.74</v>
      </c>
      <c r="G2362" s="102">
        <v>37904</v>
      </c>
      <c r="H2362" s="45">
        <f t="shared" si="73"/>
        <v>0.94999999999998863</v>
      </c>
      <c r="I2362" s="45">
        <f t="shared" si="72"/>
        <v>0.18778043525528029</v>
      </c>
    </row>
    <row r="2363" spans="1:9" ht="27.7" customHeight="1" thickBot="1" x14ac:dyDescent="0.3">
      <c r="A2363" s="11">
        <v>37907</v>
      </c>
      <c r="B2363" s="12">
        <v>508.46</v>
      </c>
      <c r="C2363" s="11">
        <v>37907</v>
      </c>
      <c r="D2363" s="12">
        <v>112.76</v>
      </c>
      <c r="E2363" s="12">
        <v>1076.3699999999999</v>
      </c>
      <c r="F2363" s="12">
        <v>583.61</v>
      </c>
      <c r="G2363" s="102">
        <v>37907</v>
      </c>
      <c r="H2363" s="45">
        <f t="shared" si="73"/>
        <v>1.5999999999999659</v>
      </c>
      <c r="I2363" s="45">
        <f t="shared" si="72"/>
        <v>0.31566902103144179</v>
      </c>
    </row>
    <row r="2364" spans="1:9" ht="27.7" customHeight="1" thickBot="1" x14ac:dyDescent="0.3">
      <c r="A2364" s="11">
        <v>37908</v>
      </c>
      <c r="B2364" s="12">
        <v>505.41</v>
      </c>
      <c r="C2364" s="11">
        <v>37908</v>
      </c>
      <c r="D2364" s="12">
        <v>111.79</v>
      </c>
      <c r="E2364" s="12">
        <v>1073.28</v>
      </c>
      <c r="F2364" s="12">
        <v>581.53</v>
      </c>
      <c r="G2364" s="102">
        <v>37908</v>
      </c>
      <c r="H2364" s="45">
        <f t="shared" si="73"/>
        <v>-3.0499999999999545</v>
      </c>
      <c r="I2364" s="45">
        <f t="shared" si="72"/>
        <v>-0.59985052904849046</v>
      </c>
    </row>
    <row r="2365" spans="1:9" ht="27.7" customHeight="1" thickBot="1" x14ac:dyDescent="0.3">
      <c r="A2365" s="11">
        <v>37909</v>
      </c>
      <c r="B2365" s="12">
        <v>508.03</v>
      </c>
      <c r="C2365" s="11">
        <v>37909</v>
      </c>
      <c r="D2365" s="12">
        <v>112.53</v>
      </c>
      <c r="E2365" s="12">
        <v>1084.3499999999999</v>
      </c>
      <c r="F2365" s="12">
        <v>589.41999999999996</v>
      </c>
      <c r="G2365" s="102">
        <v>37909</v>
      </c>
      <c r="H2365" s="45">
        <f t="shared" si="73"/>
        <v>2.6199999999999477</v>
      </c>
      <c r="I2365" s="45">
        <f t="shared" si="72"/>
        <v>0.51839100927958437</v>
      </c>
    </row>
    <row r="2366" spans="1:9" ht="27.7" customHeight="1" thickBot="1" x14ac:dyDescent="0.3">
      <c r="A2366" s="11">
        <v>37910</v>
      </c>
      <c r="B2366" s="12">
        <v>512.04</v>
      </c>
      <c r="C2366" s="11">
        <v>37910</v>
      </c>
      <c r="D2366" s="12">
        <v>113.64</v>
      </c>
      <c r="E2366" s="12">
        <v>1092.9100000000001</v>
      </c>
      <c r="F2366" s="12">
        <v>594.07000000000005</v>
      </c>
      <c r="G2366" s="102">
        <v>37910</v>
      </c>
      <c r="H2366" s="45">
        <f t="shared" si="73"/>
        <v>4.0099999999999909</v>
      </c>
      <c r="I2366" s="45">
        <f t="shared" si="72"/>
        <v>0.7893234651496942</v>
      </c>
    </row>
    <row r="2367" spans="1:9" ht="27.7" customHeight="1" thickBot="1" x14ac:dyDescent="0.3">
      <c r="A2367" s="11">
        <v>37911</v>
      </c>
      <c r="B2367" s="12">
        <v>512.46856563222491</v>
      </c>
      <c r="C2367" s="11">
        <v>37911</v>
      </c>
      <c r="D2367" s="12">
        <v>113.67378302551765</v>
      </c>
      <c r="E2367" s="12">
        <v>1093.8263046911854</v>
      </c>
      <c r="F2367" s="12">
        <v>594.56948512259601</v>
      </c>
      <c r="G2367" s="102">
        <v>37911</v>
      </c>
      <c r="H2367" s="45">
        <f t="shared" si="73"/>
        <v>0.42856563222494515</v>
      </c>
      <c r="I2367" s="45">
        <f t="shared" si="72"/>
        <v>8.3697686162203189E-2</v>
      </c>
    </row>
    <row r="2368" spans="1:9" ht="27.7" customHeight="1" thickBot="1" x14ac:dyDescent="0.3">
      <c r="A2368" s="11">
        <v>37914</v>
      </c>
      <c r="B2368" s="12">
        <v>514.19000000000005</v>
      </c>
      <c r="C2368" s="11">
        <v>37914</v>
      </c>
      <c r="D2368" s="12">
        <v>114.04</v>
      </c>
      <c r="E2368" s="12">
        <v>1097.5</v>
      </c>
      <c r="F2368" s="12">
        <v>596.57000000000005</v>
      </c>
      <c r="G2368" s="102">
        <v>37914</v>
      </c>
      <c r="H2368" s="45">
        <f t="shared" si="73"/>
        <v>1.7214343677751458</v>
      </c>
      <c r="I2368" s="45">
        <f t="shared" si="72"/>
        <v>0.3359102359090918</v>
      </c>
    </row>
    <row r="2369" spans="1:9" ht="27.7" customHeight="1" thickBot="1" x14ac:dyDescent="0.3">
      <c r="A2369" s="11">
        <v>37915</v>
      </c>
      <c r="B2369" s="12">
        <v>520.1</v>
      </c>
      <c r="C2369" s="11">
        <v>37915</v>
      </c>
      <c r="D2369" s="12">
        <v>115.68</v>
      </c>
      <c r="E2369" s="12">
        <v>1110.1199999999999</v>
      </c>
      <c r="F2369" s="12">
        <v>603.42999999999995</v>
      </c>
      <c r="G2369" s="102">
        <v>37915</v>
      </c>
      <c r="H2369" s="45">
        <f t="shared" si="73"/>
        <v>5.9099999999999682</v>
      </c>
      <c r="I2369" s="45">
        <f t="shared" si="72"/>
        <v>1.149380579163338</v>
      </c>
    </row>
    <row r="2370" spans="1:9" ht="27.7" customHeight="1" thickBot="1" x14ac:dyDescent="0.3">
      <c r="A2370" s="11">
        <v>37916</v>
      </c>
      <c r="B2370" s="12">
        <v>520.61</v>
      </c>
      <c r="C2370" s="11">
        <v>37916</v>
      </c>
      <c r="D2370" s="12">
        <v>115.72</v>
      </c>
      <c r="E2370" s="12">
        <v>1111.2</v>
      </c>
      <c r="F2370" s="12">
        <v>604.45000000000005</v>
      </c>
      <c r="G2370" s="102">
        <v>37916</v>
      </c>
      <c r="H2370" s="45">
        <f t="shared" si="73"/>
        <v>0.50999999999999091</v>
      </c>
      <c r="I2370" s="45">
        <f t="shared" si="72"/>
        <v>9.8058065756583518E-2</v>
      </c>
    </row>
    <row r="2371" spans="1:9" ht="27.7" customHeight="1" thickBot="1" x14ac:dyDescent="0.3">
      <c r="A2371" s="11">
        <v>37917</v>
      </c>
      <c r="B2371" s="12">
        <v>519.76</v>
      </c>
      <c r="C2371" s="11">
        <v>37917</v>
      </c>
      <c r="D2371" s="12">
        <v>115.39</v>
      </c>
      <c r="E2371" s="12">
        <v>1109.3900000000001</v>
      </c>
      <c r="F2371" s="12">
        <v>604.12</v>
      </c>
      <c r="G2371" s="102">
        <v>37917</v>
      </c>
      <c r="H2371" s="45">
        <f t="shared" si="73"/>
        <v>-0.85000000000002274</v>
      </c>
      <c r="I2371" s="45">
        <f t="shared" si="72"/>
        <v>-0.16327001018036968</v>
      </c>
    </row>
    <row r="2372" spans="1:9" ht="27.7" customHeight="1" thickBot="1" x14ac:dyDescent="0.3">
      <c r="A2372" s="11">
        <v>37918</v>
      </c>
      <c r="B2372" s="12">
        <v>521.63</v>
      </c>
      <c r="C2372" s="11">
        <v>37918</v>
      </c>
      <c r="D2372" s="12">
        <v>115.96</v>
      </c>
      <c r="E2372" s="12">
        <v>1113.3699999999999</v>
      </c>
      <c r="F2372" s="12">
        <v>606.28</v>
      </c>
      <c r="G2372" s="102">
        <v>37918</v>
      </c>
      <c r="H2372" s="45">
        <f t="shared" si="73"/>
        <v>1.8700000000000045</v>
      </c>
      <c r="I2372" s="45">
        <f t="shared" si="72"/>
        <v>0.35978143758657927</v>
      </c>
    </row>
    <row r="2373" spans="1:9" ht="27.7" customHeight="1" thickBot="1" x14ac:dyDescent="0.3">
      <c r="A2373" s="11">
        <v>37921</v>
      </c>
      <c r="B2373" s="12">
        <v>522.20000000000005</v>
      </c>
      <c r="C2373" s="11">
        <v>37921</v>
      </c>
      <c r="D2373" s="12">
        <v>116.12</v>
      </c>
      <c r="E2373" s="12">
        <v>1114.5999999999999</v>
      </c>
      <c r="F2373" s="12">
        <v>606.95000000000005</v>
      </c>
      <c r="G2373" s="102">
        <v>37921</v>
      </c>
      <c r="H2373" s="45">
        <f t="shared" si="73"/>
        <v>0.57000000000005002</v>
      </c>
      <c r="I2373" s="45">
        <f t="shared" si="72"/>
        <v>0.10927285623910626</v>
      </c>
    </row>
    <row r="2374" spans="1:9" ht="27.7" customHeight="1" thickBot="1" x14ac:dyDescent="0.3">
      <c r="A2374" s="11">
        <v>37922</v>
      </c>
      <c r="B2374" s="12">
        <v>522.72</v>
      </c>
      <c r="C2374" s="11">
        <v>37922</v>
      </c>
      <c r="D2374" s="12">
        <v>116.25</v>
      </c>
      <c r="E2374" s="12">
        <v>1115.7</v>
      </c>
      <c r="F2374" s="12">
        <v>607.54999999999995</v>
      </c>
      <c r="G2374" s="102">
        <v>37922</v>
      </c>
      <c r="H2374" s="45">
        <f t="shared" si="73"/>
        <v>0.51999999999998181</v>
      </c>
      <c r="I2374" s="45">
        <f t="shared" si="72"/>
        <v>9.9578705476825305E-2</v>
      </c>
    </row>
    <row r="2375" spans="1:9" ht="27.7" customHeight="1" thickBot="1" x14ac:dyDescent="0.3">
      <c r="A2375" s="11">
        <v>37923</v>
      </c>
      <c r="B2375" s="12">
        <v>524</v>
      </c>
      <c r="C2375" s="11">
        <v>37923</v>
      </c>
      <c r="D2375" s="12">
        <v>116.46</v>
      </c>
      <c r="E2375" s="12">
        <v>1118.43</v>
      </c>
      <c r="F2375" s="12">
        <v>609.04</v>
      </c>
      <c r="G2375" s="102">
        <v>37923</v>
      </c>
      <c r="H2375" s="45">
        <f t="shared" si="73"/>
        <v>1.2799999999999727</v>
      </c>
      <c r="I2375" s="45">
        <f t="shared" ref="I2375:I2438" si="74">H2375/B2374*100</f>
        <v>0.24487297214569417</v>
      </c>
    </row>
    <row r="2376" spans="1:9" ht="27.7" customHeight="1" thickBot="1" x14ac:dyDescent="0.3">
      <c r="A2376" s="11">
        <v>37924</v>
      </c>
      <c r="B2376" s="12">
        <v>527.54</v>
      </c>
      <c r="C2376" s="11">
        <v>37924</v>
      </c>
      <c r="D2376" s="12">
        <v>117.02</v>
      </c>
      <c r="E2376" s="12">
        <v>1126</v>
      </c>
      <c r="F2376" s="12">
        <v>613.16</v>
      </c>
      <c r="G2376" s="102">
        <v>37924</v>
      </c>
      <c r="H2376" s="45">
        <f t="shared" ref="H2376:H2439" si="75">B2376-B2375</f>
        <v>3.5399999999999636</v>
      </c>
      <c r="I2376" s="45">
        <f t="shared" si="74"/>
        <v>0.67557251908396254</v>
      </c>
    </row>
    <row r="2377" spans="1:9" ht="27.7" customHeight="1" thickBot="1" x14ac:dyDescent="0.3">
      <c r="A2377" s="11">
        <v>37925</v>
      </c>
      <c r="B2377" s="12">
        <v>530.04</v>
      </c>
      <c r="C2377" s="11">
        <v>37925</v>
      </c>
      <c r="D2377" s="12">
        <v>117.57</v>
      </c>
      <c r="E2377" s="12">
        <v>1131.32</v>
      </c>
      <c r="F2377" s="12">
        <v>616.05999999999995</v>
      </c>
      <c r="G2377" s="102">
        <v>37925</v>
      </c>
      <c r="H2377" s="45">
        <f t="shared" si="75"/>
        <v>2.5</v>
      </c>
      <c r="I2377" s="45">
        <f t="shared" si="74"/>
        <v>0.47389771391742808</v>
      </c>
    </row>
    <row r="2378" spans="1:9" ht="27.7" customHeight="1" thickBot="1" x14ac:dyDescent="0.3">
      <c r="A2378" s="11">
        <v>37928</v>
      </c>
      <c r="B2378" s="12">
        <v>529.58000000000004</v>
      </c>
      <c r="C2378" s="11">
        <v>37928</v>
      </c>
      <c r="D2378" s="12">
        <v>117.29</v>
      </c>
      <c r="E2378" s="12">
        <v>1130.3499999999999</v>
      </c>
      <c r="F2378" s="12">
        <v>615.98</v>
      </c>
      <c r="G2378" s="102">
        <v>37928</v>
      </c>
      <c r="H2378" s="45">
        <f t="shared" si="75"/>
        <v>-0.45999999999992269</v>
      </c>
      <c r="I2378" s="45">
        <f t="shared" si="74"/>
        <v>-8.6785902950706123E-2</v>
      </c>
    </row>
    <row r="2379" spans="1:9" ht="27.7" customHeight="1" thickBot="1" x14ac:dyDescent="0.3">
      <c r="A2379" s="11">
        <v>37929</v>
      </c>
      <c r="B2379" s="12">
        <v>538.29</v>
      </c>
      <c r="C2379" s="11">
        <v>37929</v>
      </c>
      <c r="D2379" s="12">
        <v>119.41</v>
      </c>
      <c r="E2379" s="12">
        <v>1148.94</v>
      </c>
      <c r="F2379" s="12">
        <v>626.11</v>
      </c>
      <c r="G2379" s="102">
        <v>37929</v>
      </c>
      <c r="H2379" s="45">
        <f t="shared" si="75"/>
        <v>8.7099999999999227</v>
      </c>
      <c r="I2379" s="45">
        <f t="shared" si="74"/>
        <v>1.6446995732467089</v>
      </c>
    </row>
    <row r="2380" spans="1:9" ht="27.7" customHeight="1" thickBot="1" x14ac:dyDescent="0.3">
      <c r="A2380" s="11">
        <v>37930</v>
      </c>
      <c r="B2380" s="12">
        <v>541.89967538050632</v>
      </c>
      <c r="C2380" s="11">
        <v>37930</v>
      </c>
      <c r="D2380" s="12">
        <v>119.76857375431224</v>
      </c>
      <c r="E2380" s="12">
        <v>1156.6448097781245</v>
      </c>
      <c r="F2380" s="12">
        <v>630.30666654113634</v>
      </c>
      <c r="G2380" s="102">
        <v>37930</v>
      </c>
      <c r="H2380" s="45">
        <f t="shared" si="75"/>
        <v>3.6096753805063599</v>
      </c>
      <c r="I2380" s="45">
        <f t="shared" si="74"/>
        <v>0.6705819131892401</v>
      </c>
    </row>
    <row r="2381" spans="1:9" ht="27.7" customHeight="1" thickBot="1" x14ac:dyDescent="0.3">
      <c r="A2381" s="11">
        <v>37931</v>
      </c>
      <c r="B2381" s="12">
        <v>544.89702764074468</v>
      </c>
      <c r="C2381" s="11">
        <v>37931</v>
      </c>
      <c r="D2381" s="12">
        <v>120.42739078101687</v>
      </c>
      <c r="E2381" s="12">
        <v>1163.0423248318291</v>
      </c>
      <c r="F2381" s="12">
        <v>633.79295408036876</v>
      </c>
      <c r="G2381" s="102">
        <v>37931</v>
      </c>
      <c r="H2381" s="45">
        <f t="shared" si="75"/>
        <v>2.9973522602383582</v>
      </c>
      <c r="I2381" s="45">
        <f t="shared" si="74"/>
        <v>0.55311940501416679</v>
      </c>
    </row>
    <row r="2382" spans="1:9" ht="27.7" customHeight="1" thickBot="1" x14ac:dyDescent="0.3">
      <c r="A2382" s="11">
        <v>37932</v>
      </c>
      <c r="B2382" s="12">
        <v>548.45000000000005</v>
      </c>
      <c r="C2382" s="11">
        <v>37932</v>
      </c>
      <c r="D2382" s="12">
        <v>121.01</v>
      </c>
      <c r="E2382" s="12">
        <v>1170.6199999999999</v>
      </c>
      <c r="F2382" s="12">
        <v>639.04999999999995</v>
      </c>
      <c r="G2382" s="102">
        <v>37932</v>
      </c>
      <c r="H2382" s="45">
        <f t="shared" si="75"/>
        <v>3.5529723592553637</v>
      </c>
      <c r="I2382" s="45">
        <f t="shared" si="74"/>
        <v>0.65204473121073236</v>
      </c>
    </row>
    <row r="2383" spans="1:9" ht="27.7" customHeight="1" thickBot="1" x14ac:dyDescent="0.3">
      <c r="A2383" s="11">
        <v>37935</v>
      </c>
      <c r="B2383" s="12">
        <v>551.38</v>
      </c>
      <c r="C2383" s="11">
        <v>37935</v>
      </c>
      <c r="D2383" s="12">
        <v>121.67</v>
      </c>
      <c r="E2383" s="12">
        <v>1176.8800000000001</v>
      </c>
      <c r="F2383" s="12">
        <v>643.63</v>
      </c>
      <c r="G2383" s="102">
        <v>37935</v>
      </c>
      <c r="H2383" s="45">
        <f t="shared" si="75"/>
        <v>2.92999999999995</v>
      </c>
      <c r="I2383" s="45">
        <f t="shared" si="74"/>
        <v>0.53423283799798515</v>
      </c>
    </row>
    <row r="2384" spans="1:9" ht="27.7" customHeight="1" thickBot="1" x14ac:dyDescent="0.3">
      <c r="A2384" s="11">
        <v>37936</v>
      </c>
      <c r="B2384" s="12">
        <v>551.92999999999995</v>
      </c>
      <c r="C2384" s="11">
        <v>37936</v>
      </c>
      <c r="D2384" s="12">
        <v>121.76</v>
      </c>
      <c r="E2384" s="12">
        <v>1178.04</v>
      </c>
      <c r="F2384" s="12">
        <v>644.27</v>
      </c>
      <c r="G2384" s="102">
        <v>37936</v>
      </c>
      <c r="H2384" s="45">
        <f t="shared" si="75"/>
        <v>0.54999999999995453</v>
      </c>
      <c r="I2384" s="45">
        <f t="shared" si="74"/>
        <v>9.974971888714762E-2</v>
      </c>
    </row>
    <row r="2385" spans="1:9" ht="27.7" customHeight="1" thickBot="1" x14ac:dyDescent="0.3">
      <c r="A2385" s="11">
        <v>37937</v>
      </c>
      <c r="B2385" s="12">
        <v>551.69000000000005</v>
      </c>
      <c r="C2385" s="11">
        <v>37937</v>
      </c>
      <c r="D2385" s="12">
        <v>121.54</v>
      </c>
      <c r="E2385" s="12">
        <v>1177.53</v>
      </c>
      <c r="F2385" s="12">
        <v>643.99</v>
      </c>
      <c r="G2385" s="102">
        <v>37937</v>
      </c>
      <c r="H2385" s="45">
        <f t="shared" si="75"/>
        <v>-0.23999999999989541</v>
      </c>
      <c r="I2385" s="45">
        <f t="shared" si="74"/>
        <v>-4.348377511639074E-2</v>
      </c>
    </row>
    <row r="2386" spans="1:9" ht="27.7" customHeight="1" thickBot="1" x14ac:dyDescent="0.3">
      <c r="A2386" s="11">
        <v>37938</v>
      </c>
      <c r="B2386" s="12">
        <v>550.26</v>
      </c>
      <c r="C2386" s="11">
        <v>37938</v>
      </c>
      <c r="D2386" s="12">
        <v>121.22</v>
      </c>
      <c r="E2386" s="12">
        <v>1174.5</v>
      </c>
      <c r="F2386" s="12">
        <v>644.64</v>
      </c>
      <c r="G2386" s="102">
        <v>37938</v>
      </c>
      <c r="H2386" s="45">
        <f t="shared" si="75"/>
        <v>-1.4300000000000637</v>
      </c>
      <c r="I2386" s="45">
        <f t="shared" si="74"/>
        <v>-0.25920353821893882</v>
      </c>
    </row>
    <row r="2387" spans="1:9" ht="27.7" customHeight="1" thickBot="1" x14ac:dyDescent="0.3">
      <c r="A2387" s="11">
        <v>37939</v>
      </c>
      <c r="B2387" s="12">
        <v>548.13</v>
      </c>
      <c r="C2387" s="11">
        <v>37939</v>
      </c>
      <c r="D2387" s="12">
        <v>120.8</v>
      </c>
      <c r="E2387" s="12">
        <v>1169.94</v>
      </c>
      <c r="F2387" s="12">
        <v>643.28</v>
      </c>
      <c r="G2387" s="102">
        <v>37939</v>
      </c>
      <c r="H2387" s="45">
        <f t="shared" si="75"/>
        <v>-2.1299999999999955</v>
      </c>
      <c r="I2387" s="45">
        <f t="shared" si="74"/>
        <v>-0.38708973939592112</v>
      </c>
    </row>
    <row r="2388" spans="1:9" ht="27.7" customHeight="1" thickBot="1" x14ac:dyDescent="0.3">
      <c r="A2388" s="11">
        <v>37942</v>
      </c>
      <c r="B2388" s="12">
        <v>547.15</v>
      </c>
      <c r="C2388" s="11">
        <v>37942</v>
      </c>
      <c r="D2388" s="12">
        <v>120.33</v>
      </c>
      <c r="E2388" s="12">
        <v>1168.25</v>
      </c>
      <c r="F2388" s="12">
        <v>643.04999999999995</v>
      </c>
      <c r="G2388" s="102">
        <v>37942</v>
      </c>
      <c r="H2388" s="45">
        <f t="shared" si="75"/>
        <v>-0.98000000000001819</v>
      </c>
      <c r="I2388" s="45">
        <f t="shared" si="74"/>
        <v>-0.17878970317260837</v>
      </c>
    </row>
    <row r="2389" spans="1:9" ht="27.7" customHeight="1" thickBot="1" x14ac:dyDescent="0.3">
      <c r="A2389" s="11">
        <v>37943</v>
      </c>
      <c r="B2389" s="12">
        <v>544.93281163671361</v>
      </c>
      <c r="C2389" s="11">
        <v>37943</v>
      </c>
      <c r="D2389" s="12">
        <v>120.0435653270506</v>
      </c>
      <c r="E2389" s="12">
        <v>1163.521915062988</v>
      </c>
      <c r="F2389" s="12">
        <v>640.44835270108251</v>
      </c>
      <c r="G2389" s="102">
        <v>37943</v>
      </c>
      <c r="H2389" s="45">
        <f t="shared" si="75"/>
        <v>-2.2171883632863683</v>
      </c>
      <c r="I2389" s="45">
        <f t="shared" si="74"/>
        <v>-0.40522495902154226</v>
      </c>
    </row>
    <row r="2390" spans="1:9" ht="27.7" customHeight="1" thickBot="1" x14ac:dyDescent="0.3">
      <c r="A2390" s="11">
        <v>37944</v>
      </c>
      <c r="B2390" s="12">
        <v>541.53324479018158</v>
      </c>
      <c r="C2390" s="11">
        <v>37944</v>
      </c>
      <c r="D2390" s="12">
        <v>119.14660348162884</v>
      </c>
      <c r="E2390" s="12">
        <v>1156.2632051772034</v>
      </c>
      <c r="F2390" s="12">
        <v>638.30796408855463</v>
      </c>
      <c r="G2390" s="102">
        <v>37944</v>
      </c>
      <c r="H2390" s="45">
        <f t="shared" si="75"/>
        <v>-3.399566846532025</v>
      </c>
      <c r="I2390" s="45">
        <f t="shared" si="74"/>
        <v>-0.62385064248955324</v>
      </c>
    </row>
    <row r="2391" spans="1:9" ht="27.7" customHeight="1" thickBot="1" x14ac:dyDescent="0.3">
      <c r="A2391" s="11">
        <v>37945</v>
      </c>
      <c r="B2391" s="12">
        <v>544.07076015625648</v>
      </c>
      <c r="C2391" s="11">
        <v>37945</v>
      </c>
      <c r="D2391" s="12">
        <v>120.12423490211417</v>
      </c>
      <c r="E2391" s="12">
        <v>1161.6814020845356</v>
      </c>
      <c r="F2391" s="12">
        <v>641.29904624135929</v>
      </c>
      <c r="G2391" s="102">
        <v>37945</v>
      </c>
      <c r="H2391" s="45">
        <f t="shared" si="75"/>
        <v>2.5375153660748992</v>
      </c>
      <c r="I2391" s="45">
        <f t="shared" si="74"/>
        <v>0.46857979459009313</v>
      </c>
    </row>
    <row r="2392" spans="1:9" ht="27.7" customHeight="1" thickBot="1" x14ac:dyDescent="0.3">
      <c r="A2392" s="11">
        <v>37946</v>
      </c>
      <c r="B2392" s="12">
        <v>542.19000000000005</v>
      </c>
      <c r="C2392" s="11">
        <v>37946</v>
      </c>
      <c r="D2392" s="12">
        <v>119.36</v>
      </c>
      <c r="E2392" s="12">
        <v>1157.67</v>
      </c>
      <c r="F2392" s="12">
        <v>639.53</v>
      </c>
      <c r="G2392" s="102">
        <v>37946</v>
      </c>
      <c r="H2392" s="45">
        <f t="shared" si="75"/>
        <v>-1.8807601562564287</v>
      </c>
      <c r="I2392" s="45">
        <f t="shared" si="74"/>
        <v>-0.34568300559219112</v>
      </c>
    </row>
    <row r="2393" spans="1:9" ht="27.7" customHeight="1" thickBot="1" x14ac:dyDescent="0.3">
      <c r="A2393" s="11">
        <v>37949</v>
      </c>
      <c r="B2393" s="12">
        <v>545.19000000000005</v>
      </c>
      <c r="C2393" s="11">
        <v>37949</v>
      </c>
      <c r="D2393" s="12">
        <v>119.75887344031098</v>
      </c>
      <c r="E2393" s="12">
        <v>1164.062539060835</v>
      </c>
      <c r="F2393" s="12">
        <v>644.24246986468006</v>
      </c>
      <c r="G2393" s="102">
        <v>37949</v>
      </c>
      <c r="H2393" s="45">
        <f t="shared" si="75"/>
        <v>3</v>
      </c>
      <c r="I2393" s="45">
        <f t="shared" si="74"/>
        <v>0.55331156974492324</v>
      </c>
    </row>
    <row r="2394" spans="1:9" ht="27.7" customHeight="1" thickBot="1" x14ac:dyDescent="0.3">
      <c r="A2394" s="11">
        <v>37950</v>
      </c>
      <c r="B2394" s="12">
        <v>545.09438418191905</v>
      </c>
      <c r="C2394" s="11">
        <v>37950</v>
      </c>
      <c r="D2394" s="12">
        <v>119.7198411583278</v>
      </c>
      <c r="E2394" s="12">
        <v>1163.8669240930744</v>
      </c>
      <c r="F2394" s="12">
        <v>644.13420809545062</v>
      </c>
      <c r="G2394" s="102">
        <v>37950</v>
      </c>
      <c r="H2394" s="45">
        <f t="shared" si="75"/>
        <v>-9.5615818081000725E-2</v>
      </c>
      <c r="I2394" s="45">
        <f t="shared" si="74"/>
        <v>-1.7538072613400964E-2</v>
      </c>
    </row>
    <row r="2395" spans="1:9" ht="27.7" customHeight="1" thickBot="1" x14ac:dyDescent="0.3">
      <c r="A2395" s="11">
        <v>37952</v>
      </c>
      <c r="B2395" s="12">
        <v>546.04010990823406</v>
      </c>
      <c r="C2395" s="11">
        <v>37952</v>
      </c>
      <c r="D2395" s="12">
        <v>119.99752576895717</v>
      </c>
      <c r="E2395" s="12">
        <v>1165.886184228928</v>
      </c>
      <c r="F2395" s="12">
        <v>646.412401371241</v>
      </c>
      <c r="G2395" s="102">
        <v>37952</v>
      </c>
      <c r="H2395" s="45">
        <f t="shared" si="75"/>
        <v>0.94572572631500407</v>
      </c>
      <c r="I2395" s="45">
        <f t="shared" si="74"/>
        <v>0.17349760954414434</v>
      </c>
    </row>
    <row r="2396" spans="1:9" ht="27.7" customHeight="1" thickBot="1" x14ac:dyDescent="0.3">
      <c r="A2396" s="11">
        <v>37953</v>
      </c>
      <c r="B2396" s="12">
        <v>546.88</v>
      </c>
      <c r="C2396" s="11">
        <v>37953</v>
      </c>
      <c r="D2396" s="12">
        <v>120.05</v>
      </c>
      <c r="E2396" s="12">
        <v>1167.6731045440863</v>
      </c>
      <c r="F2396" s="12">
        <v>648.59267175835078</v>
      </c>
      <c r="G2396" s="102">
        <v>37953</v>
      </c>
      <c r="H2396" s="45">
        <f t="shared" si="75"/>
        <v>0.83989009176593754</v>
      </c>
      <c r="I2396" s="45">
        <f t="shared" si="74"/>
        <v>0.15381472469249319</v>
      </c>
    </row>
    <row r="2397" spans="1:9" ht="27.7" customHeight="1" thickBot="1" x14ac:dyDescent="0.3">
      <c r="A2397" s="11">
        <v>37956</v>
      </c>
      <c r="B2397" s="12">
        <v>547.39</v>
      </c>
      <c r="C2397" s="11">
        <v>37956</v>
      </c>
      <c r="D2397" s="12">
        <v>120.28</v>
      </c>
      <c r="E2397" s="12">
        <v>1169.1099999999999</v>
      </c>
      <c r="F2397" s="12">
        <v>651.76</v>
      </c>
      <c r="G2397" s="102">
        <v>37956</v>
      </c>
      <c r="H2397" s="45">
        <f t="shared" si="75"/>
        <v>0.50999999999999091</v>
      </c>
      <c r="I2397" s="45">
        <f t="shared" si="74"/>
        <v>9.3256290228201963E-2</v>
      </c>
    </row>
    <row r="2398" spans="1:9" ht="27.7" customHeight="1" thickBot="1" x14ac:dyDescent="0.3">
      <c r="A2398" s="11">
        <v>37957</v>
      </c>
      <c r="B2398" s="12">
        <v>548.57023300212461</v>
      </c>
      <c r="C2398" s="11">
        <v>37957</v>
      </c>
      <c r="D2398" s="12">
        <v>120.47894450130272</v>
      </c>
      <c r="E2398" s="12">
        <v>1171.6413003469386</v>
      </c>
      <c r="F2398" s="12">
        <v>653.17402799680565</v>
      </c>
      <c r="G2398" s="102">
        <v>37957</v>
      </c>
      <c r="H2398" s="45">
        <f t="shared" si="75"/>
        <v>1.1802330021246235</v>
      </c>
      <c r="I2398" s="45">
        <f t="shared" si="74"/>
        <v>0.21561099072409498</v>
      </c>
    </row>
    <row r="2399" spans="1:9" ht="27.7" customHeight="1" thickBot="1" x14ac:dyDescent="0.3">
      <c r="A2399" s="11">
        <v>37958</v>
      </c>
      <c r="B2399" s="12">
        <v>549.82848931087892</v>
      </c>
      <c r="C2399" s="11">
        <v>37958</v>
      </c>
      <c r="D2399" s="12">
        <v>120.70005218611306</v>
      </c>
      <c r="E2399" s="12">
        <v>1175.8740256099086</v>
      </c>
      <c r="F2399" s="12">
        <v>662.79679022510004</v>
      </c>
      <c r="G2399" s="102">
        <v>37958</v>
      </c>
      <c r="H2399" s="45">
        <f t="shared" si="75"/>
        <v>1.2582563087543122</v>
      </c>
      <c r="I2399" s="45">
        <f t="shared" si="74"/>
        <v>0.22937013951127727</v>
      </c>
    </row>
    <row r="2400" spans="1:9" ht="27.7" customHeight="1" thickBot="1" x14ac:dyDescent="0.3">
      <c r="A2400" s="11">
        <v>37959</v>
      </c>
      <c r="B2400" s="12">
        <v>552.13412141384276</v>
      </c>
      <c r="C2400" s="11">
        <v>37959</v>
      </c>
      <c r="D2400" s="12">
        <v>121.19346875154724</v>
      </c>
      <c r="E2400" s="12">
        <v>1181.2183251120714</v>
      </c>
      <c r="F2400" s="12">
        <v>665.80917461227762</v>
      </c>
      <c r="G2400" s="102">
        <v>37959</v>
      </c>
      <c r="H2400" s="45">
        <f t="shared" si="75"/>
        <v>2.3056321029638411</v>
      </c>
      <c r="I2400" s="45">
        <f t="shared" si="74"/>
        <v>0.41933660182897731</v>
      </c>
    </row>
    <row r="2401" spans="1:9" ht="27.7" customHeight="1" thickBot="1" x14ac:dyDescent="0.3">
      <c r="A2401" s="11">
        <v>37960</v>
      </c>
      <c r="B2401" s="12">
        <v>552.84311695882536</v>
      </c>
      <c r="C2401" s="11">
        <v>37960</v>
      </c>
      <c r="D2401" s="12">
        <v>121.41900973478317</v>
      </c>
      <c r="E2401" s="12">
        <v>1182.8568326578566</v>
      </c>
      <c r="F2401" s="12">
        <v>678.01310517343859</v>
      </c>
      <c r="G2401" s="102">
        <v>37960</v>
      </c>
      <c r="H2401" s="45">
        <f t="shared" si="75"/>
        <v>0.70899554498259931</v>
      </c>
      <c r="I2401" s="45">
        <f t="shared" si="74"/>
        <v>0.12841002167500234</v>
      </c>
    </row>
    <row r="2402" spans="1:9" ht="27.7" customHeight="1" thickBot="1" x14ac:dyDescent="0.3">
      <c r="A2402" s="11">
        <v>37963</v>
      </c>
      <c r="B2402" s="12">
        <v>555.33009092396878</v>
      </c>
      <c r="C2402" s="11">
        <v>37963</v>
      </c>
      <c r="D2402" s="12">
        <v>121.91174920073516</v>
      </c>
      <c r="E2402" s="12">
        <v>1188.1779896783928</v>
      </c>
      <c r="F2402" s="12">
        <v>683.63070045181121</v>
      </c>
      <c r="G2402" s="102">
        <v>37963</v>
      </c>
      <c r="H2402" s="45">
        <f t="shared" si="75"/>
        <v>2.4869739651434202</v>
      </c>
      <c r="I2402" s="45">
        <f t="shared" si="74"/>
        <v>0.44985166475874655</v>
      </c>
    </row>
    <row r="2403" spans="1:9" ht="27.7" customHeight="1" thickBot="1" x14ac:dyDescent="0.3">
      <c r="A2403" s="11">
        <v>37964</v>
      </c>
      <c r="B2403" s="12">
        <v>554.70505392315454</v>
      </c>
      <c r="C2403" s="11">
        <v>37964</v>
      </c>
      <c r="D2403" s="12">
        <v>121.68366021916466</v>
      </c>
      <c r="E2403" s="12">
        <v>1192.9234831597207</v>
      </c>
      <c r="F2403" s="12">
        <v>690.27706980052494</v>
      </c>
      <c r="G2403" s="102">
        <v>37964</v>
      </c>
      <c r="H2403" s="45">
        <f t="shared" si="75"/>
        <v>-0.6250370008142454</v>
      </c>
      <c r="I2403" s="45">
        <f t="shared" si="74"/>
        <v>-0.11255233797511259</v>
      </c>
    </row>
    <row r="2404" spans="1:9" ht="27.7" customHeight="1" thickBot="1" x14ac:dyDescent="0.3">
      <c r="A2404" s="11">
        <v>37965</v>
      </c>
      <c r="B2404" s="12">
        <v>554.67385156750493</v>
      </c>
      <c r="C2404" s="11">
        <v>37965</v>
      </c>
      <c r="D2404" s="12">
        <v>121.77075356321527</v>
      </c>
      <c r="E2404" s="12">
        <v>1193.5578374561792</v>
      </c>
      <c r="F2404" s="12">
        <v>691.96862271108944</v>
      </c>
      <c r="G2404" s="102">
        <v>37965</v>
      </c>
      <c r="H2404" s="45">
        <f t="shared" si="75"/>
        <v>-3.1202355649611491E-2</v>
      </c>
      <c r="I2404" s="45">
        <f t="shared" si="74"/>
        <v>-5.6250354001523258E-3</v>
      </c>
    </row>
    <row r="2405" spans="1:9" ht="27.7" customHeight="1" thickBot="1" x14ac:dyDescent="0.3">
      <c r="A2405" s="11">
        <v>37966</v>
      </c>
      <c r="B2405" s="12">
        <v>555.79990044729982</v>
      </c>
      <c r="C2405" s="11">
        <v>37966</v>
      </c>
      <c r="D2405" s="12">
        <v>121.86621492260407</v>
      </c>
      <c r="E2405" s="12">
        <v>1195.9807856514624</v>
      </c>
      <c r="F2405" s="12">
        <v>694.67994200565477</v>
      </c>
      <c r="G2405" s="102">
        <v>37966</v>
      </c>
      <c r="H2405" s="45">
        <f t="shared" si="75"/>
        <v>1.1260488797948938</v>
      </c>
      <c r="I2405" s="45">
        <f t="shared" si="74"/>
        <v>0.20301099044288579</v>
      </c>
    </row>
    <row r="2406" spans="1:9" ht="27.7" customHeight="1" thickBot="1" x14ac:dyDescent="0.3">
      <c r="A2406" s="11">
        <v>37967</v>
      </c>
      <c r="B2406" s="12">
        <v>556.61515707229842</v>
      </c>
      <c r="C2406" s="11">
        <v>37967</v>
      </c>
      <c r="D2406" s="12">
        <v>121.95699063585947</v>
      </c>
      <c r="E2406" s="12">
        <v>1198.0448388326392</v>
      </c>
      <c r="F2406" s="12">
        <v>695.87883780849631</v>
      </c>
      <c r="G2406" s="102">
        <v>37967</v>
      </c>
      <c r="H2406" s="45">
        <f t="shared" si="75"/>
        <v>0.81525662499859664</v>
      </c>
      <c r="I2406" s="45">
        <f t="shared" si="74"/>
        <v>0.14668167884565825</v>
      </c>
    </row>
    <row r="2407" spans="1:9" ht="27.7" customHeight="1" thickBot="1" x14ac:dyDescent="0.3">
      <c r="A2407" s="11">
        <v>37970</v>
      </c>
      <c r="B2407" s="12">
        <v>556.74261281797396</v>
      </c>
      <c r="C2407" s="11">
        <v>37970</v>
      </c>
      <c r="D2407" s="12">
        <v>121.95699063585947</v>
      </c>
      <c r="E2407" s="12">
        <v>1199.4659966850813</v>
      </c>
      <c r="F2407" s="12">
        <v>696.70431081471816</v>
      </c>
      <c r="G2407" s="102">
        <v>37970</v>
      </c>
      <c r="H2407" s="45">
        <f t="shared" si="75"/>
        <v>0.1274557456755474</v>
      </c>
      <c r="I2407" s="45">
        <f t="shared" si="74"/>
        <v>2.2898360573927426E-2</v>
      </c>
    </row>
    <row r="2408" spans="1:9" ht="27.7" customHeight="1" thickBot="1" x14ac:dyDescent="0.3">
      <c r="A2408" s="11">
        <v>37971</v>
      </c>
      <c r="B2408" s="12">
        <v>556.18320151231262</v>
      </c>
      <c r="C2408" s="11">
        <v>37971</v>
      </c>
      <c r="D2408" s="12">
        <v>121.64774002169077</v>
      </c>
      <c r="E2408" s="12">
        <v>1198.2608054916184</v>
      </c>
      <c r="F2408" s="12">
        <v>698.66324922400111</v>
      </c>
      <c r="G2408" s="102">
        <v>37971</v>
      </c>
      <c r="H2408" s="45">
        <f t="shared" si="75"/>
        <v>-0.55941130566134234</v>
      </c>
      <c r="I2408" s="45">
        <f t="shared" si="74"/>
        <v>-0.10047934050347981</v>
      </c>
    </row>
    <row r="2409" spans="1:9" ht="27.7" customHeight="1" thickBot="1" x14ac:dyDescent="0.3">
      <c r="A2409" s="11">
        <v>37972</v>
      </c>
      <c r="B2409" s="12">
        <v>558.0853130330778</v>
      </c>
      <c r="C2409" s="11">
        <v>37972</v>
      </c>
      <c r="D2409" s="12">
        <v>122.20605531468969</v>
      </c>
      <c r="E2409" s="12">
        <v>1202.3587852492808</v>
      </c>
      <c r="F2409" s="12">
        <v>703.74116107374891</v>
      </c>
      <c r="G2409" s="102">
        <v>37972</v>
      </c>
      <c r="H2409" s="45">
        <f t="shared" si="75"/>
        <v>1.9021115207651746</v>
      </c>
      <c r="I2409" s="45">
        <f t="shared" si="74"/>
        <v>0.34199370200199514</v>
      </c>
    </row>
    <row r="2410" spans="1:9" ht="27.7" customHeight="1" thickBot="1" x14ac:dyDescent="0.3">
      <c r="A2410" s="11">
        <v>37973</v>
      </c>
      <c r="B2410" s="12">
        <v>557.9890670719966</v>
      </c>
      <c r="C2410" s="11">
        <v>37973</v>
      </c>
      <c r="D2410" s="12">
        <v>122.14571874142746</v>
      </c>
      <c r="E2410" s="12">
        <v>1202.1515004795961</v>
      </c>
      <c r="F2410" s="12">
        <v>703.61983720080809</v>
      </c>
      <c r="G2410" s="102">
        <v>37973</v>
      </c>
      <c r="H2410" s="45">
        <f t="shared" si="75"/>
        <v>-9.6245961081194764E-2</v>
      </c>
      <c r="I2410" s="45">
        <f t="shared" si="74"/>
        <v>-1.7245743407601599E-2</v>
      </c>
    </row>
    <row r="2411" spans="1:9" ht="27.7" customHeight="1" thickBot="1" x14ac:dyDescent="0.3">
      <c r="A2411" s="11">
        <v>37974</v>
      </c>
      <c r="B2411" s="12">
        <v>557.07119344719729</v>
      </c>
      <c r="C2411" s="11">
        <v>37974</v>
      </c>
      <c r="D2411" s="12">
        <v>121.79953609684408</v>
      </c>
      <c r="E2411" s="12">
        <v>1200.1739441755567</v>
      </c>
      <c r="F2411" s="12">
        <v>702.462372568315</v>
      </c>
      <c r="G2411" s="102">
        <v>37974</v>
      </c>
      <c r="H2411" s="45">
        <f t="shared" si="75"/>
        <v>-0.91787362479931289</v>
      </c>
      <c r="I2411" s="45">
        <f t="shared" si="74"/>
        <v>-0.1644967041407786</v>
      </c>
    </row>
    <row r="2412" spans="1:9" ht="27.7" customHeight="1" thickBot="1" x14ac:dyDescent="0.3">
      <c r="A2412" s="11">
        <v>37977</v>
      </c>
      <c r="B2412" s="12">
        <v>557.97877820423207</v>
      </c>
      <c r="C2412" s="11">
        <v>37977</v>
      </c>
      <c r="D2412" s="12">
        <v>122.05834114557395</v>
      </c>
      <c r="E2412" s="12">
        <v>1202.1318951169567</v>
      </c>
      <c r="F2412" s="12">
        <v>705.52598063239179</v>
      </c>
      <c r="G2412" s="102">
        <v>37977</v>
      </c>
      <c r="H2412" s="45">
        <f t="shared" si="75"/>
        <v>0.90758475703478325</v>
      </c>
      <c r="I2412" s="45">
        <f t="shared" si="74"/>
        <v>0.16292078422123793</v>
      </c>
    </row>
    <row r="2413" spans="1:9" ht="27.7" customHeight="1" thickBot="1" x14ac:dyDescent="0.3">
      <c r="A2413" s="11">
        <v>37978</v>
      </c>
      <c r="B2413" s="12">
        <v>559.72962173443261</v>
      </c>
      <c r="C2413" s="11">
        <v>37978</v>
      </c>
      <c r="D2413" s="12">
        <v>122.41422473777021</v>
      </c>
      <c r="E2413" s="12">
        <v>1207.0845082016533</v>
      </c>
      <c r="F2413" s="12">
        <v>708.4326477106606</v>
      </c>
      <c r="G2413" s="102">
        <v>37978</v>
      </c>
      <c r="H2413" s="45">
        <f t="shared" si="75"/>
        <v>1.750843530200541</v>
      </c>
      <c r="I2413" s="45">
        <f t="shared" si="74"/>
        <v>0.31378317573929221</v>
      </c>
    </row>
    <row r="2414" spans="1:9" ht="27.7" customHeight="1" thickBot="1" x14ac:dyDescent="0.3">
      <c r="A2414" s="11">
        <v>37979</v>
      </c>
      <c r="B2414" s="37">
        <v>562.66999999999996</v>
      </c>
      <c r="C2414" s="11">
        <v>37979</v>
      </c>
      <c r="D2414" s="37">
        <v>123.03</v>
      </c>
      <c r="E2414" s="37">
        <v>1213.4191562788528</v>
      </c>
      <c r="F2414" s="37">
        <v>712.15042511493834</v>
      </c>
      <c r="G2414" s="102">
        <v>37979</v>
      </c>
      <c r="H2414" s="45">
        <f t="shared" si="75"/>
        <v>2.9403782655673467</v>
      </c>
      <c r="I2414" s="45">
        <f t="shared" si="74"/>
        <v>0.52532118211932488</v>
      </c>
    </row>
    <row r="2415" spans="1:9" ht="27.7" customHeight="1" thickBot="1" x14ac:dyDescent="0.3">
      <c r="A2415" s="11">
        <v>37981</v>
      </c>
      <c r="B2415" s="12">
        <v>558.30915387189748</v>
      </c>
      <c r="C2415" s="11">
        <v>37981</v>
      </c>
      <c r="D2415" s="12">
        <v>122.21353533508372</v>
      </c>
      <c r="E2415" s="12">
        <v>1204.0230707364144</v>
      </c>
      <c r="F2415" s="12">
        <v>707.98394074872783</v>
      </c>
      <c r="G2415" s="102">
        <v>37981</v>
      </c>
      <c r="H2415" s="45">
        <f t="shared" si="75"/>
        <v>-4.3608461281024802</v>
      </c>
      <c r="I2415" s="45">
        <f t="shared" si="74"/>
        <v>-0.7750273034109656</v>
      </c>
    </row>
    <row r="2416" spans="1:9" ht="27.7" customHeight="1" thickBot="1" x14ac:dyDescent="0.3">
      <c r="A2416" s="11">
        <v>37984</v>
      </c>
      <c r="B2416" s="12">
        <v>554.26928713438258</v>
      </c>
      <c r="C2416" s="11">
        <v>37984</v>
      </c>
      <c r="D2416" s="12">
        <v>121.11710425887019</v>
      </c>
      <c r="E2416" s="12">
        <v>1205.0409145018268</v>
      </c>
      <c r="F2416" s="12">
        <v>708.58244841657711</v>
      </c>
      <c r="G2416" s="102">
        <v>37984</v>
      </c>
      <c r="H2416" s="45">
        <f t="shared" si="75"/>
        <v>-4.0398667375148989</v>
      </c>
      <c r="I2416" s="45">
        <f t="shared" si="74"/>
        <v>-0.72358955777426415</v>
      </c>
    </row>
    <row r="2417" spans="1:9" ht="27.7" customHeight="1" thickBot="1" x14ac:dyDescent="0.3">
      <c r="A2417" s="11">
        <v>37985</v>
      </c>
      <c r="B2417" s="12">
        <v>549.95626733489723</v>
      </c>
      <c r="C2417" s="11">
        <v>37985</v>
      </c>
      <c r="D2417" s="12">
        <v>119.69936152691336</v>
      </c>
      <c r="E2417" s="12">
        <v>1195.6639898476085</v>
      </c>
      <c r="F2417" s="12">
        <v>703.06867361429113</v>
      </c>
      <c r="G2417" s="102">
        <v>37985</v>
      </c>
      <c r="H2417" s="45">
        <f t="shared" si="75"/>
        <v>-4.3130197994853461</v>
      </c>
      <c r="I2417" s="45">
        <f t="shared" si="74"/>
        <v>-0.77814519036117091</v>
      </c>
    </row>
    <row r="2418" spans="1:9" ht="27.7" customHeight="1" thickBot="1" x14ac:dyDescent="0.3">
      <c r="A2418" s="11">
        <v>37986</v>
      </c>
      <c r="B2418" s="12">
        <v>549.58000000000004</v>
      </c>
      <c r="C2418" s="11">
        <v>37986</v>
      </c>
      <c r="D2418" s="12">
        <v>119.39</v>
      </c>
      <c r="E2418" s="12">
        <v>1194.8499999999999</v>
      </c>
      <c r="F2418" s="12">
        <v>703.96</v>
      </c>
      <c r="G2418" s="102">
        <v>37986</v>
      </c>
      <c r="H2418" s="45">
        <f t="shared" si="75"/>
        <v>-0.376267334897193</v>
      </c>
      <c r="I2418" s="45">
        <f t="shared" si="74"/>
        <v>-6.8417682867875029E-2</v>
      </c>
    </row>
    <row r="2419" spans="1:9" ht="27.7" customHeight="1" thickBot="1" x14ac:dyDescent="0.3">
      <c r="A2419" s="11">
        <v>37991</v>
      </c>
      <c r="B2419" s="12">
        <v>549.88339716955306</v>
      </c>
      <c r="C2419" s="11">
        <v>37991</v>
      </c>
      <c r="D2419" s="12">
        <v>119.62721173966536</v>
      </c>
      <c r="E2419" s="12">
        <v>1195.5054974276475</v>
      </c>
      <c r="F2419" s="12">
        <v>707.07499979542763</v>
      </c>
      <c r="G2419" s="102">
        <v>37991</v>
      </c>
      <c r="H2419" s="45">
        <f t="shared" si="75"/>
        <v>0.30339716955302265</v>
      </c>
      <c r="I2419" s="45">
        <f t="shared" si="74"/>
        <v>5.5205278495036689E-2</v>
      </c>
    </row>
    <row r="2420" spans="1:9" ht="27.7" customHeight="1" thickBot="1" x14ac:dyDescent="0.3">
      <c r="A2420" s="11">
        <v>37992</v>
      </c>
      <c r="B2420" s="12">
        <v>552.46852878259551</v>
      </c>
      <c r="C2420" s="11">
        <v>37992</v>
      </c>
      <c r="D2420" s="12">
        <v>120.27723219310967</v>
      </c>
      <c r="E2420" s="12">
        <v>1201.6397827375538</v>
      </c>
      <c r="F2420" s="12">
        <v>712.06941287071777</v>
      </c>
      <c r="G2420" s="102">
        <v>37992</v>
      </c>
      <c r="H2420" s="45">
        <f t="shared" si="75"/>
        <v>2.5851316130424493</v>
      </c>
      <c r="I2420" s="45">
        <f t="shared" si="74"/>
        <v>0.47012359826629579</v>
      </c>
    </row>
    <row r="2421" spans="1:9" ht="27.7" customHeight="1" thickBot="1" x14ac:dyDescent="0.3">
      <c r="A2421" s="11">
        <v>37993</v>
      </c>
      <c r="B2421" s="12">
        <v>553.75363259111487</v>
      </c>
      <c r="C2421" s="11">
        <v>37993</v>
      </c>
      <c r="D2421" s="12">
        <v>120.52458339897258</v>
      </c>
      <c r="E2421" s="12">
        <v>1204.4270934739636</v>
      </c>
      <c r="F2421" s="12">
        <v>716.50308077240345</v>
      </c>
      <c r="G2421" s="102">
        <v>37993</v>
      </c>
      <c r="H2421" s="45">
        <f t="shared" si="75"/>
        <v>1.2851038085193522</v>
      </c>
      <c r="I2421" s="45">
        <f t="shared" si="74"/>
        <v>0.23261122427211769</v>
      </c>
    </row>
    <row r="2422" spans="1:9" ht="27.7" customHeight="1" thickBot="1" x14ac:dyDescent="0.3">
      <c r="A2422" s="11">
        <v>37994</v>
      </c>
      <c r="B2422" s="12">
        <v>556.7433482834856</v>
      </c>
      <c r="C2422" s="11">
        <v>37994</v>
      </c>
      <c r="D2422" s="12">
        <v>121.39008788958365</v>
      </c>
      <c r="E2422" s="12">
        <v>1210.9888149957228</v>
      </c>
      <c r="F2422" s="12">
        <v>717.17692027323744</v>
      </c>
      <c r="G2422" s="102">
        <v>37994</v>
      </c>
      <c r="H2422" s="45">
        <f t="shared" si="75"/>
        <v>2.9897156923707371</v>
      </c>
      <c r="I2422" s="45">
        <f t="shared" si="74"/>
        <v>0.5398999693024692</v>
      </c>
    </row>
    <row r="2423" spans="1:9" ht="27.7" customHeight="1" thickBot="1" x14ac:dyDescent="0.3">
      <c r="A2423" s="11">
        <v>37995</v>
      </c>
      <c r="B2423" s="12">
        <v>559.45766429591879</v>
      </c>
      <c r="C2423" s="11">
        <v>37995</v>
      </c>
      <c r="D2423" s="12">
        <v>122.19606786773458</v>
      </c>
      <c r="E2423" s="12">
        <v>1216.8929867018294</v>
      </c>
      <c r="F2423" s="12">
        <v>722.08809266770379</v>
      </c>
      <c r="G2423" s="102">
        <v>37995</v>
      </c>
      <c r="H2423" s="45">
        <f t="shared" si="75"/>
        <v>2.7143160124331871</v>
      </c>
      <c r="I2423" s="45">
        <f t="shared" si="74"/>
        <v>0.48753452031385508</v>
      </c>
    </row>
    <row r="2424" spans="1:9" ht="27.7" customHeight="1" thickBot="1" x14ac:dyDescent="0.3">
      <c r="A2424" s="11">
        <v>37998</v>
      </c>
      <c r="B2424" s="12">
        <v>560.51020553129581</v>
      </c>
      <c r="C2424" s="11">
        <v>37998</v>
      </c>
      <c r="D2424" s="12">
        <v>122.29992266110958</v>
      </c>
      <c r="E2424" s="12">
        <v>1219.1818755488439</v>
      </c>
      <c r="F2424" s="12">
        <v>724.84168842433633</v>
      </c>
      <c r="G2424" s="102">
        <v>37998</v>
      </c>
      <c r="H2424" s="45">
        <f t="shared" si="75"/>
        <v>1.0525412353770207</v>
      </c>
      <c r="I2424" s="45">
        <f t="shared" si="74"/>
        <v>0.18813599357900493</v>
      </c>
    </row>
    <row r="2425" spans="1:9" ht="27.7" customHeight="1" thickBot="1" x14ac:dyDescent="0.3">
      <c r="A2425" s="11">
        <v>37999</v>
      </c>
      <c r="B2425" s="12">
        <v>560.3196387528003</v>
      </c>
      <c r="C2425" s="11">
        <v>37999</v>
      </c>
      <c r="D2425" s="12">
        <v>122.2044613017208</v>
      </c>
      <c r="E2425" s="12">
        <v>1218.7677308786249</v>
      </c>
      <c r="F2425" s="12">
        <v>723.7469299415244</v>
      </c>
      <c r="G2425" s="102">
        <v>37999</v>
      </c>
      <c r="H2425" s="45">
        <f t="shared" si="75"/>
        <v>-0.19056677849550852</v>
      </c>
      <c r="I2425" s="45">
        <f t="shared" si="74"/>
        <v>-3.3998806197449029E-2</v>
      </c>
    </row>
    <row r="2426" spans="1:9" ht="27.7" customHeight="1" thickBot="1" x14ac:dyDescent="0.3">
      <c r="A2426" s="11">
        <v>38000</v>
      </c>
      <c r="B2426" s="12">
        <v>559.94425809699328</v>
      </c>
      <c r="C2426" s="11">
        <v>38000</v>
      </c>
      <c r="D2426" s="12">
        <v>122.24729569428381</v>
      </c>
      <c r="E2426" s="12">
        <v>1219.51</v>
      </c>
      <c r="F2426" s="12">
        <v>724.19073437368286</v>
      </c>
      <c r="G2426" s="102">
        <v>38000</v>
      </c>
      <c r="H2426" s="45">
        <f t="shared" si="75"/>
        <v>-0.37538065580702096</v>
      </c>
      <c r="I2426" s="45">
        <f t="shared" si="74"/>
        <v>-6.6994020884681149E-2</v>
      </c>
    </row>
    <row r="2427" spans="1:9" ht="27.7" customHeight="1" thickBot="1" x14ac:dyDescent="0.3">
      <c r="A2427" s="11">
        <v>38001</v>
      </c>
      <c r="B2427" s="12">
        <v>561.42764000892203</v>
      </c>
      <c r="C2427" s="11">
        <v>38001</v>
      </c>
      <c r="D2427" s="12">
        <v>122.53600062515997</v>
      </c>
      <c r="E2427" s="12">
        <v>1222.745411411885</v>
      </c>
      <c r="F2427" s="12">
        <v>726.10901584296187</v>
      </c>
      <c r="G2427" s="102">
        <v>38001</v>
      </c>
      <c r="H2427" s="45">
        <f t="shared" si="75"/>
        <v>1.4833819119287455</v>
      </c>
      <c r="I2427" s="45">
        <f t="shared" si="74"/>
        <v>0.26491599663332821</v>
      </c>
    </row>
    <row r="2428" spans="1:9" ht="27.7" customHeight="1" thickBot="1" x14ac:dyDescent="0.3">
      <c r="A2428" s="11">
        <v>38002</v>
      </c>
      <c r="B2428" s="12">
        <v>564.95638867877972</v>
      </c>
      <c r="C2428" s="11">
        <v>38002</v>
      </c>
      <c r="D2428" s="12">
        <v>122.74090299466405</v>
      </c>
      <c r="E2428" s="12">
        <v>1230.8844491494033</v>
      </c>
      <c r="F2428" s="12">
        <v>730.942261280926</v>
      </c>
      <c r="G2428" s="102">
        <v>38002</v>
      </c>
      <c r="H2428" s="45">
        <f t="shared" si="75"/>
        <v>3.5287486698576913</v>
      </c>
      <c r="I2428" s="45">
        <f t="shared" si="74"/>
        <v>0.62853134017441914</v>
      </c>
    </row>
    <row r="2429" spans="1:9" ht="27.7" customHeight="1" thickBot="1" x14ac:dyDescent="0.3">
      <c r="A2429" s="11">
        <v>38005</v>
      </c>
      <c r="B2429" s="12">
        <v>567.74</v>
      </c>
      <c r="C2429" s="11">
        <v>38005</v>
      </c>
      <c r="D2429" s="12">
        <v>123.28</v>
      </c>
      <c r="E2429" s="12">
        <v>1236.96</v>
      </c>
      <c r="F2429" s="12">
        <v>733.99</v>
      </c>
      <c r="G2429" s="102">
        <v>38005</v>
      </c>
      <c r="H2429" s="45">
        <f t="shared" si="75"/>
        <v>2.7836113212202918</v>
      </c>
      <c r="I2429" s="45">
        <f t="shared" si="74"/>
        <v>0.49271260171605641</v>
      </c>
    </row>
    <row r="2430" spans="1:9" ht="27.7" customHeight="1" thickBot="1" x14ac:dyDescent="0.3">
      <c r="A2430" s="11">
        <v>38006</v>
      </c>
      <c r="B2430" s="12">
        <v>567.87762340862503</v>
      </c>
      <c r="C2430" s="11">
        <v>38006</v>
      </c>
      <c r="D2430" s="12">
        <v>123.68873718728319</v>
      </c>
      <c r="E2430" s="12">
        <v>1237.2489396708936</v>
      </c>
      <c r="F2430" s="12">
        <v>735.02714680573297</v>
      </c>
      <c r="G2430" s="102">
        <v>38006</v>
      </c>
      <c r="H2430" s="45">
        <f t="shared" si="75"/>
        <v>0.13762340862501787</v>
      </c>
      <c r="I2430" s="45">
        <f t="shared" si="74"/>
        <v>2.4240569384756733E-2</v>
      </c>
    </row>
    <row r="2431" spans="1:9" ht="27.7" customHeight="1" thickBot="1" x14ac:dyDescent="0.3">
      <c r="A2431" s="11">
        <v>38007</v>
      </c>
      <c r="B2431" s="12">
        <v>571.90846981705704</v>
      </c>
      <c r="C2431" s="11">
        <v>38007</v>
      </c>
      <c r="D2431" s="12">
        <v>124.69964292024332</v>
      </c>
      <c r="E2431" s="12">
        <v>1246.0311609645655</v>
      </c>
      <c r="F2431" s="12">
        <v>741.70206559744884</v>
      </c>
      <c r="G2431" s="102">
        <v>38007</v>
      </c>
      <c r="H2431" s="45">
        <f t="shared" si="75"/>
        <v>4.0308464084320121</v>
      </c>
      <c r="I2431" s="45">
        <f t="shared" si="74"/>
        <v>0.70980898740775966</v>
      </c>
    </row>
    <row r="2432" spans="1:9" ht="27.7" customHeight="1" thickBot="1" x14ac:dyDescent="0.3">
      <c r="A2432" s="11">
        <v>38009</v>
      </c>
      <c r="B2432" s="12">
        <v>571.62</v>
      </c>
      <c r="C2432" s="11">
        <v>38009</v>
      </c>
      <c r="D2432" s="12">
        <v>124.49</v>
      </c>
      <c r="E2432" s="12">
        <v>1245.4000000000001</v>
      </c>
      <c r="F2432" s="12">
        <v>744.37</v>
      </c>
      <c r="G2432" s="102">
        <v>38009</v>
      </c>
      <c r="H2432" s="45">
        <f t="shared" si="75"/>
        <v>-0.28846981705703456</v>
      </c>
      <c r="I2432" s="45">
        <f t="shared" si="74"/>
        <v>-5.0439857473925986E-2</v>
      </c>
    </row>
    <row r="2433" spans="1:9" ht="27.7" customHeight="1" thickBot="1" x14ac:dyDescent="0.3">
      <c r="A2433" s="11">
        <v>38012</v>
      </c>
      <c r="B2433" s="12">
        <v>573.29161518991395</v>
      </c>
      <c r="C2433" s="11">
        <v>38012</v>
      </c>
      <c r="D2433" s="12">
        <v>124.8481808944171</v>
      </c>
      <c r="E2433" s="12">
        <v>1249.0445550629747</v>
      </c>
      <c r="F2433" s="12">
        <v>746.54881584692669</v>
      </c>
      <c r="G2433" s="102">
        <v>38012</v>
      </c>
      <c r="H2433" s="45">
        <f t="shared" si="75"/>
        <v>1.6716151899139504</v>
      </c>
      <c r="I2433" s="45">
        <f t="shared" si="74"/>
        <v>0.29243469261291599</v>
      </c>
    </row>
    <row r="2434" spans="1:9" ht="27.7" customHeight="1" thickBot="1" x14ac:dyDescent="0.3">
      <c r="A2434" s="11">
        <v>38013</v>
      </c>
      <c r="B2434" s="12">
        <v>573.93032049663827</v>
      </c>
      <c r="C2434" s="11">
        <v>38013</v>
      </c>
      <c r="D2434" s="12">
        <v>124.86767620227776</v>
      </c>
      <c r="E2434" s="12">
        <v>1250.4361065130897</v>
      </c>
      <c r="F2434" s="12">
        <v>747.97776234344838</v>
      </c>
      <c r="G2434" s="102">
        <v>38013</v>
      </c>
      <c r="H2434" s="45">
        <f t="shared" si="75"/>
        <v>0.63870530672431869</v>
      </c>
      <c r="I2434" s="45">
        <f t="shared" si="74"/>
        <v>0.11141019505626908</v>
      </c>
    </row>
    <row r="2435" spans="1:9" ht="27.7" customHeight="1" thickBot="1" x14ac:dyDescent="0.3">
      <c r="A2435" s="11">
        <v>38014</v>
      </c>
      <c r="B2435" s="12">
        <v>577.12191906520309</v>
      </c>
      <c r="C2435" s="11">
        <v>38014</v>
      </c>
      <c r="D2435" s="12">
        <v>126.0523355267036</v>
      </c>
      <c r="E2435" s="12">
        <v>1257.3897241867815</v>
      </c>
      <c r="F2435" s="12">
        <v>753.62843008297455</v>
      </c>
      <c r="G2435" s="102">
        <v>38014</v>
      </c>
      <c r="H2435" s="45">
        <f t="shared" si="75"/>
        <v>3.1915985685648138</v>
      </c>
      <c r="I2435" s="45">
        <f t="shared" si="74"/>
        <v>0.55609513116557985</v>
      </c>
    </row>
    <row r="2436" spans="1:9" ht="27.7" customHeight="1" thickBot="1" x14ac:dyDescent="0.3">
      <c r="A2436" s="11">
        <v>38015</v>
      </c>
      <c r="B2436" s="12">
        <v>577.93948563817833</v>
      </c>
      <c r="C2436" s="11">
        <v>38015</v>
      </c>
      <c r="D2436" s="12">
        <v>126.1820180362012</v>
      </c>
      <c r="E2436" s="12">
        <v>1259.1710494813076</v>
      </c>
      <c r="F2436" s="12">
        <v>754.69608425523131</v>
      </c>
      <c r="G2436" s="102">
        <v>38015</v>
      </c>
      <c r="H2436" s="45">
        <f t="shared" si="75"/>
        <v>0.81756657297523816</v>
      </c>
      <c r="I2436" s="45">
        <f t="shared" si="74"/>
        <v>0.14166271388539475</v>
      </c>
    </row>
    <row r="2437" spans="1:9" ht="27.7" customHeight="1" thickBot="1" x14ac:dyDescent="0.3">
      <c r="A2437" s="11">
        <v>38016</v>
      </c>
      <c r="B2437" s="12">
        <v>581.63189064188248</v>
      </c>
      <c r="C2437" s="11">
        <v>38016</v>
      </c>
      <c r="D2437" s="12">
        <v>126.69422136679633</v>
      </c>
      <c r="E2437" s="12">
        <v>1267.2157724723904</v>
      </c>
      <c r="F2437" s="12">
        <v>759.51776510851118</v>
      </c>
      <c r="G2437" s="102">
        <v>38016</v>
      </c>
      <c r="H2437" s="45">
        <f t="shared" si="75"/>
        <v>3.6924050037041525</v>
      </c>
      <c r="I2437" s="45">
        <f t="shared" si="74"/>
        <v>0.63889128454805033</v>
      </c>
    </row>
    <row r="2438" spans="1:9" ht="27.7" customHeight="1" thickBot="1" x14ac:dyDescent="0.3">
      <c r="A2438" s="11">
        <v>38019</v>
      </c>
      <c r="B2438" s="12">
        <v>584.76188046576976</v>
      </c>
      <c r="C2438" s="11">
        <v>38019</v>
      </c>
      <c r="D2438" s="12">
        <v>127.46479958969501</v>
      </c>
      <c r="E2438" s="12">
        <v>1274.0351381463743</v>
      </c>
      <c r="F2438" s="12">
        <v>763.60501645802412</v>
      </c>
      <c r="G2438" s="102">
        <v>38019</v>
      </c>
      <c r="H2438" s="45">
        <f t="shared" si="75"/>
        <v>3.1299898238872856</v>
      </c>
      <c r="I2438" s="45">
        <f t="shared" si="74"/>
        <v>0.5381393067070418</v>
      </c>
    </row>
    <row r="2439" spans="1:9" ht="27.7" customHeight="1" thickBot="1" x14ac:dyDescent="0.3">
      <c r="A2439" s="11">
        <v>38020</v>
      </c>
      <c r="B2439" s="12">
        <v>590.51193151002406</v>
      </c>
      <c r="C2439" s="11">
        <v>38020</v>
      </c>
      <c r="D2439" s="12">
        <v>128.870453405446</v>
      </c>
      <c r="E2439" s="12">
        <v>1286.562847589066</v>
      </c>
      <c r="F2439" s="12">
        <v>771.1136176643347</v>
      </c>
      <c r="G2439" s="102">
        <v>38020</v>
      </c>
      <c r="H2439" s="45">
        <f t="shared" si="75"/>
        <v>5.7500510442542918</v>
      </c>
      <c r="I2439" s="45">
        <f t="shared" ref="I2439:I2502" si="76">H2439/B2438*100</f>
        <v>0.98331495884689135</v>
      </c>
    </row>
    <row r="2440" spans="1:9" ht="27.7" customHeight="1" thickBot="1" x14ac:dyDescent="0.3">
      <c r="A2440" s="11">
        <v>38021</v>
      </c>
      <c r="B2440" s="12">
        <v>595.98819952907331</v>
      </c>
      <c r="C2440" s="11">
        <v>38021</v>
      </c>
      <c r="D2440" s="12">
        <v>130.39951496562446</v>
      </c>
      <c r="E2440" s="12">
        <v>1298.4941965023991</v>
      </c>
      <c r="F2440" s="12">
        <v>778.26478454391361</v>
      </c>
      <c r="G2440" s="102">
        <v>38021</v>
      </c>
      <c r="H2440" s="45">
        <f t="shared" ref="H2440:H2503" si="77">B2440-B2439</f>
        <v>5.4762680190492574</v>
      </c>
      <c r="I2440" s="45">
        <f t="shared" si="76"/>
        <v>0.92737635377589267</v>
      </c>
    </row>
    <row r="2441" spans="1:9" ht="27.7" customHeight="1" thickBot="1" x14ac:dyDescent="0.3">
      <c r="A2441" s="11">
        <v>38023</v>
      </c>
      <c r="B2441" s="12">
        <v>605.96054174457061</v>
      </c>
      <c r="C2441" s="11">
        <v>38023</v>
      </c>
      <c r="D2441" s="12">
        <v>132.52826573343185</v>
      </c>
      <c r="E2441" s="12">
        <v>1320.2210936079262</v>
      </c>
      <c r="F2441" s="12">
        <v>791.28700592941334</v>
      </c>
      <c r="G2441" s="102">
        <v>38023</v>
      </c>
      <c r="H2441" s="45">
        <f t="shared" si="77"/>
        <v>9.9723422154972923</v>
      </c>
      <c r="I2441" s="45">
        <f t="shared" si="76"/>
        <v>1.6732449104490743</v>
      </c>
    </row>
    <row r="2442" spans="1:9" ht="27.7" customHeight="1" thickBot="1" x14ac:dyDescent="0.3">
      <c r="A2442" s="11">
        <v>38026</v>
      </c>
      <c r="B2442" s="12">
        <v>605.61901759765146</v>
      </c>
      <c r="C2442" s="11">
        <v>38026</v>
      </c>
      <c r="D2442" s="12">
        <v>132.42534033919648</v>
      </c>
      <c r="E2442" s="12">
        <v>1319.479237855986</v>
      </c>
      <c r="F2442" s="12">
        <v>793.99072190691152</v>
      </c>
      <c r="G2442" s="102">
        <v>38026</v>
      </c>
      <c r="H2442" s="45">
        <f t="shared" si="77"/>
        <v>-0.34152414691914146</v>
      </c>
      <c r="I2442" s="45">
        <f t="shared" si="76"/>
        <v>-5.6360789753056806E-2</v>
      </c>
    </row>
    <row r="2443" spans="1:9" ht="27.7" customHeight="1" thickBot="1" x14ac:dyDescent="0.3">
      <c r="A2443" s="11">
        <v>38027</v>
      </c>
      <c r="B2443" s="12">
        <v>607.90758124080037</v>
      </c>
      <c r="C2443" s="11">
        <v>38027</v>
      </c>
      <c r="D2443" s="12">
        <v>132.649527123468</v>
      </c>
      <c r="E2443" s="12">
        <v>1324.4632884232055</v>
      </c>
      <c r="F2443" s="12">
        <v>796.98985201396613</v>
      </c>
      <c r="G2443" s="102">
        <v>38027</v>
      </c>
      <c r="H2443" s="45">
        <f t="shared" si="77"/>
        <v>2.2885636431489047</v>
      </c>
      <c r="I2443" s="45">
        <f t="shared" si="76"/>
        <v>0.37788833848499337</v>
      </c>
    </row>
    <row r="2444" spans="1:9" ht="27.7" customHeight="1" thickBot="1" x14ac:dyDescent="0.3">
      <c r="A2444" s="11">
        <v>38028</v>
      </c>
      <c r="B2444" s="37">
        <v>609.54944503787988</v>
      </c>
      <c r="C2444" s="11">
        <v>38028</v>
      </c>
      <c r="D2444" s="37">
        <v>132.95996892063019</v>
      </c>
      <c r="E2444" s="37">
        <v>1329.4595719495385</v>
      </c>
      <c r="F2444" s="37">
        <v>800.94678538484663</v>
      </c>
      <c r="G2444" s="102">
        <v>38028</v>
      </c>
      <c r="H2444" s="45">
        <f t="shared" si="77"/>
        <v>1.6418637970795089</v>
      </c>
      <c r="I2444" s="45">
        <f t="shared" si="76"/>
        <v>0.2700844417383807</v>
      </c>
    </row>
    <row r="2445" spans="1:9" ht="27.7" customHeight="1" thickBot="1" x14ac:dyDescent="0.3">
      <c r="A2445" s="11">
        <v>38029</v>
      </c>
      <c r="B2445" s="12">
        <v>607.66</v>
      </c>
      <c r="C2445" s="11">
        <v>38029</v>
      </c>
      <c r="D2445" s="12">
        <v>132.28</v>
      </c>
      <c r="E2445" s="12">
        <v>1325.34</v>
      </c>
      <c r="F2445" s="12">
        <v>801.66</v>
      </c>
      <c r="G2445" s="102">
        <v>38029</v>
      </c>
      <c r="H2445" s="45">
        <f t="shared" si="77"/>
        <v>-1.8894450378799093</v>
      </c>
      <c r="I2445" s="45">
        <f t="shared" si="76"/>
        <v>-0.30997403955678959</v>
      </c>
    </row>
    <row r="2446" spans="1:9" ht="27.7" customHeight="1" thickBot="1" x14ac:dyDescent="0.3">
      <c r="A2446" s="11">
        <v>38030</v>
      </c>
      <c r="B2446" s="12">
        <v>609.23</v>
      </c>
      <c r="C2446" s="11">
        <v>38030</v>
      </c>
      <c r="D2446" s="12">
        <v>132.68</v>
      </c>
      <c r="E2446" s="12">
        <v>1328.77</v>
      </c>
      <c r="F2446" s="12">
        <v>803.73</v>
      </c>
      <c r="G2446" s="102">
        <v>38030</v>
      </c>
      <c r="H2446" s="45">
        <f t="shared" si="77"/>
        <v>1.57000000000005</v>
      </c>
      <c r="I2446" s="45">
        <f t="shared" si="76"/>
        <v>0.25836816640885529</v>
      </c>
    </row>
    <row r="2447" spans="1:9" ht="27.7" customHeight="1" thickBot="1" x14ac:dyDescent="0.3">
      <c r="A2447" s="11">
        <v>38033</v>
      </c>
      <c r="B2447" s="12">
        <v>609.41725163272963</v>
      </c>
      <c r="C2447" s="11">
        <v>38033</v>
      </c>
      <c r="D2447" s="12">
        <v>132.82598734988747</v>
      </c>
      <c r="E2447" s="12">
        <v>1329.1714548429436</v>
      </c>
      <c r="F2447" s="12">
        <v>803.97765478206657</v>
      </c>
      <c r="G2447" s="102">
        <v>38033</v>
      </c>
      <c r="H2447" s="45">
        <f t="shared" si="77"/>
        <v>0.18725163272961254</v>
      </c>
      <c r="I2447" s="45">
        <f t="shared" si="76"/>
        <v>3.0735786604338677E-2</v>
      </c>
    </row>
    <row r="2448" spans="1:9" ht="27.7" customHeight="1" thickBot="1" x14ac:dyDescent="0.3">
      <c r="A2448" s="11">
        <v>38034</v>
      </c>
      <c r="B2448" s="12">
        <v>607.62255293638941</v>
      </c>
      <c r="C2448" s="11">
        <v>38034</v>
      </c>
      <c r="D2448" s="12">
        <v>132.20136012382284</v>
      </c>
      <c r="E2448" s="12">
        <v>1325.2571189519103</v>
      </c>
      <c r="F2448" s="12">
        <v>801.60998537550836</v>
      </c>
      <c r="G2448" s="102">
        <v>38034</v>
      </c>
      <c r="H2448" s="45">
        <f t="shared" si="77"/>
        <v>-1.7946986963402196</v>
      </c>
      <c r="I2448" s="45">
        <f t="shared" si="76"/>
        <v>-0.29449423880468184</v>
      </c>
    </row>
    <row r="2449" spans="1:9" ht="27.7" customHeight="1" thickBot="1" x14ac:dyDescent="0.3">
      <c r="A2449" s="11">
        <v>38036</v>
      </c>
      <c r="B2449" s="12">
        <v>600.69000000000005</v>
      </c>
      <c r="C2449" s="11">
        <v>38036</v>
      </c>
      <c r="D2449" s="12">
        <v>130.84</v>
      </c>
      <c r="E2449" s="12">
        <v>1310.1500000000001</v>
      </c>
      <c r="F2449" s="12">
        <v>792.47</v>
      </c>
      <c r="G2449" s="102">
        <v>38036</v>
      </c>
      <c r="H2449" s="45">
        <f t="shared" si="77"/>
        <v>-6.9325529363893565</v>
      </c>
      <c r="I2449" s="45">
        <f t="shared" si="76"/>
        <v>-1.1409308135267833</v>
      </c>
    </row>
    <row r="2450" spans="1:9" ht="27.7" customHeight="1" thickBot="1" x14ac:dyDescent="0.3">
      <c r="A2450" s="11">
        <v>38037</v>
      </c>
      <c r="B2450" s="12">
        <v>592.91</v>
      </c>
      <c r="C2450" s="11">
        <v>38037</v>
      </c>
      <c r="D2450" s="12">
        <v>129.01</v>
      </c>
      <c r="E2450" s="12">
        <v>1293.17</v>
      </c>
      <c r="F2450" s="12">
        <v>782.2</v>
      </c>
      <c r="G2450" s="102">
        <v>38037</v>
      </c>
      <c r="H2450" s="45">
        <f t="shared" si="77"/>
        <v>-7.7800000000000864</v>
      </c>
      <c r="I2450" s="45">
        <f t="shared" si="76"/>
        <v>-1.2951772128718781</v>
      </c>
    </row>
    <row r="2451" spans="1:9" ht="27.7" customHeight="1" thickBot="1" x14ac:dyDescent="0.3">
      <c r="A2451" s="11">
        <v>38040</v>
      </c>
      <c r="B2451" s="12">
        <v>589.94751655380742</v>
      </c>
      <c r="C2451" s="11">
        <v>38040</v>
      </c>
      <c r="D2451" s="12">
        <v>128.21390569236556</v>
      </c>
      <c r="E2451" s="12">
        <v>1286.7067883631748</v>
      </c>
      <c r="F2451" s="12">
        <v>778.29199711682486</v>
      </c>
      <c r="G2451" s="102">
        <v>38040</v>
      </c>
      <c r="H2451" s="45">
        <f t="shared" si="77"/>
        <v>-2.9624834461925502</v>
      </c>
      <c r="I2451" s="45">
        <f t="shared" si="76"/>
        <v>-0.49965145573401537</v>
      </c>
    </row>
    <row r="2452" spans="1:9" ht="27.7" customHeight="1" thickBot="1" x14ac:dyDescent="0.3">
      <c r="A2452" s="11">
        <v>38041</v>
      </c>
      <c r="B2452" s="12">
        <v>589.31111864561763</v>
      </c>
      <c r="C2452" s="11">
        <v>38041</v>
      </c>
      <c r="D2452" s="12">
        <v>127.8320602548104</v>
      </c>
      <c r="E2452" s="12">
        <v>1285.3187662084674</v>
      </c>
      <c r="F2452" s="12">
        <v>776.19803329865022</v>
      </c>
      <c r="G2452" s="102">
        <v>38041</v>
      </c>
      <c r="H2452" s="45">
        <f t="shared" si="77"/>
        <v>-0.63639790818979236</v>
      </c>
      <c r="I2452" s="45">
        <f t="shared" si="76"/>
        <v>-0.10787364813523176</v>
      </c>
    </row>
    <row r="2453" spans="1:9" ht="27.7" customHeight="1" thickBot="1" x14ac:dyDescent="0.3">
      <c r="A2453" s="11">
        <v>38042</v>
      </c>
      <c r="B2453" s="12">
        <v>589.41547790187963</v>
      </c>
      <c r="C2453" s="11">
        <v>38042</v>
      </c>
      <c r="D2453" s="12">
        <v>127.8320602548104</v>
      </c>
      <c r="E2453" s="12">
        <v>1285.5464681458518</v>
      </c>
      <c r="F2453" s="12">
        <v>776.33554144108359</v>
      </c>
      <c r="G2453" s="102">
        <v>38042</v>
      </c>
      <c r="H2453" s="45">
        <f t="shared" si="77"/>
        <v>0.1043592562620006</v>
      </c>
      <c r="I2453" s="45">
        <f t="shared" si="76"/>
        <v>1.7708686118436713E-2</v>
      </c>
    </row>
    <row r="2454" spans="1:9" ht="27.7" customHeight="1" thickBot="1" x14ac:dyDescent="0.3">
      <c r="A2454" s="11">
        <v>38043</v>
      </c>
      <c r="B2454" s="12">
        <v>595.13112085500859</v>
      </c>
      <c r="C2454" s="11">
        <v>38043</v>
      </c>
      <c r="D2454" s="12">
        <v>129.53805849640068</v>
      </c>
      <c r="E2454" s="12">
        <v>1298.0124949017386</v>
      </c>
      <c r="F2454" s="12">
        <v>783.86371710097137</v>
      </c>
      <c r="G2454" s="102">
        <v>38043</v>
      </c>
      <c r="H2454" s="45">
        <f t="shared" si="77"/>
        <v>5.7156429531289632</v>
      </c>
      <c r="I2454" s="45">
        <f t="shared" si="76"/>
        <v>0.96971375327209353</v>
      </c>
    </row>
    <row r="2455" spans="1:9" ht="27.7" customHeight="1" thickBot="1" x14ac:dyDescent="0.3">
      <c r="A2455" s="11">
        <v>38044</v>
      </c>
      <c r="B2455" s="12">
        <v>596.22569235318963</v>
      </c>
      <c r="C2455" s="11">
        <v>38044</v>
      </c>
      <c r="D2455" s="12">
        <v>129.85973793850758</v>
      </c>
      <c r="E2455" s="12">
        <v>1300.3983488222832</v>
      </c>
      <c r="F2455" s="12">
        <v>785.00295854561455</v>
      </c>
      <c r="G2455" s="102">
        <v>38044</v>
      </c>
      <c r="H2455" s="45">
        <f t="shared" si="77"/>
        <v>1.0945714981810397</v>
      </c>
      <c r="I2455" s="45">
        <f t="shared" si="76"/>
        <v>0.18392106542983314</v>
      </c>
    </row>
    <row r="2456" spans="1:9" ht="27.7" customHeight="1" thickBot="1" x14ac:dyDescent="0.3">
      <c r="A2456" s="11">
        <v>38047</v>
      </c>
      <c r="B2456" s="12">
        <v>597.7927838152807</v>
      </c>
      <c r="C2456" s="11">
        <v>38047</v>
      </c>
      <c r="D2456" s="12">
        <v>130.2420822262518</v>
      </c>
      <c r="E2456" s="12">
        <v>1303.82</v>
      </c>
      <c r="F2456" s="12">
        <v>787.07</v>
      </c>
      <c r="G2456" s="102">
        <v>38047</v>
      </c>
      <c r="H2456" s="45">
        <f t="shared" si="77"/>
        <v>1.5670914620910708</v>
      </c>
      <c r="I2456" s="45">
        <f t="shared" si="76"/>
        <v>0.26283527902094561</v>
      </c>
    </row>
    <row r="2457" spans="1:9" ht="27.7" customHeight="1" thickBot="1" x14ac:dyDescent="0.3">
      <c r="A2457" s="11">
        <v>38048</v>
      </c>
      <c r="B2457" s="12">
        <v>600.68448187638216</v>
      </c>
      <c r="C2457" s="11">
        <v>38048</v>
      </c>
      <c r="D2457" s="12">
        <v>131.05993026044646</v>
      </c>
      <c r="E2457" s="12">
        <v>1310.1247548545243</v>
      </c>
      <c r="F2457" s="12">
        <v>790.23717083543772</v>
      </c>
      <c r="G2457" s="102">
        <v>38048</v>
      </c>
      <c r="H2457" s="45">
        <f t="shared" si="77"/>
        <v>2.8916980611014651</v>
      </c>
      <c r="I2457" s="45">
        <f t="shared" si="76"/>
        <v>0.4837291682656053</v>
      </c>
    </row>
    <row r="2458" spans="1:9" ht="27.7" customHeight="1" thickBot="1" x14ac:dyDescent="0.3">
      <c r="A2458" s="11">
        <v>38049</v>
      </c>
      <c r="B2458" s="12">
        <v>600.62419855220185</v>
      </c>
      <c r="C2458" s="11">
        <v>38049</v>
      </c>
      <c r="D2458" s="12">
        <v>131.00530729324987</v>
      </c>
      <c r="E2458" s="12">
        <v>1309.9932373562076</v>
      </c>
      <c r="F2458" s="12">
        <v>788.58442564293625</v>
      </c>
      <c r="G2458" s="102">
        <v>38049</v>
      </c>
      <c r="H2458" s="45">
        <f t="shared" si="77"/>
        <v>-6.0283324180318232E-2</v>
      </c>
      <c r="I2458" s="45">
        <f t="shared" si="76"/>
        <v>-1.0035771856800562E-2</v>
      </c>
    </row>
    <row r="2459" spans="1:9" ht="27.7" customHeight="1" thickBot="1" x14ac:dyDescent="0.3">
      <c r="A2459" s="11">
        <v>38050</v>
      </c>
      <c r="B2459" s="12">
        <v>602.75871734669272</v>
      </c>
      <c r="C2459" s="11">
        <v>38050</v>
      </c>
      <c r="D2459" s="12">
        <v>131.38093260307119</v>
      </c>
      <c r="E2459" s="12">
        <v>1314.6486950702606</v>
      </c>
      <c r="F2459" s="12">
        <v>788.87954676125321</v>
      </c>
      <c r="G2459" s="102">
        <v>38050</v>
      </c>
      <c r="H2459" s="45">
        <f t="shared" si="77"/>
        <v>2.134518794490873</v>
      </c>
      <c r="I2459" s="45">
        <f t="shared" si="76"/>
        <v>0.35538341605884471</v>
      </c>
    </row>
    <row r="2460" spans="1:9" ht="27.7" customHeight="1" thickBot="1" x14ac:dyDescent="0.3">
      <c r="A2460" s="11">
        <v>38051</v>
      </c>
      <c r="B2460" s="12">
        <v>602.1623839064282</v>
      </c>
      <c r="C2460" s="11">
        <v>38051</v>
      </c>
      <c r="D2460" s="12">
        <v>131.53515025940789</v>
      </c>
      <c r="E2460" s="12">
        <v>1313.3481331424605</v>
      </c>
      <c r="F2460" s="12">
        <v>788.09912024275809</v>
      </c>
      <c r="G2460" s="102">
        <v>38051</v>
      </c>
      <c r="H2460" s="45">
        <f t="shared" si="77"/>
        <v>-0.59633344026451596</v>
      </c>
      <c r="I2460" s="45">
        <f t="shared" si="76"/>
        <v>-9.8934021707647729E-2</v>
      </c>
    </row>
    <row r="2461" spans="1:9" ht="27.7" customHeight="1" thickBot="1" x14ac:dyDescent="0.3">
      <c r="A2461" s="11">
        <v>38054</v>
      </c>
      <c r="B2461" s="12">
        <v>603.4292555143453</v>
      </c>
      <c r="C2461" s="11">
        <v>38054</v>
      </c>
      <c r="D2461" s="12">
        <v>131.58768642862191</v>
      </c>
      <c r="E2461" s="12">
        <v>1316.1113092389392</v>
      </c>
      <c r="F2461" s="12">
        <v>789.75721575891043</v>
      </c>
      <c r="G2461" s="102">
        <v>38054</v>
      </c>
      <c r="H2461" s="45">
        <f t="shared" si="77"/>
        <v>1.2668716079170963</v>
      </c>
      <c r="I2461" s="45">
        <f t="shared" si="76"/>
        <v>0.21038703874168918</v>
      </c>
    </row>
    <row r="2462" spans="1:9" ht="27.7" customHeight="1" thickBot="1" x14ac:dyDescent="0.3">
      <c r="A2462" s="11">
        <v>38055</v>
      </c>
      <c r="B2462" s="12">
        <v>604.7741279265922</v>
      </c>
      <c r="C2462" s="11">
        <v>38055</v>
      </c>
      <c r="D2462" s="12">
        <v>131.48902473563186</v>
      </c>
      <c r="E2462" s="12">
        <v>1319.04438936724</v>
      </c>
      <c r="F2462" s="12">
        <v>791.51726536828892</v>
      </c>
      <c r="G2462" s="102">
        <v>38055</v>
      </c>
      <c r="H2462" s="45">
        <f t="shared" si="77"/>
        <v>1.3448724122469002</v>
      </c>
      <c r="I2462" s="45">
        <f t="shared" si="76"/>
        <v>0.22287159595876252</v>
      </c>
    </row>
    <row r="2463" spans="1:9" ht="27.7" customHeight="1" thickBot="1" x14ac:dyDescent="0.3">
      <c r="A2463" s="11">
        <v>38056</v>
      </c>
      <c r="B2463" s="12">
        <v>604.60061294654679</v>
      </c>
      <c r="C2463" s="11">
        <v>38056</v>
      </c>
      <c r="D2463" s="12">
        <v>131.1662355636989</v>
      </c>
      <c r="E2463" s="12">
        <v>1318.6659766647861</v>
      </c>
      <c r="F2463" s="12">
        <v>791.29019174602013</v>
      </c>
      <c r="G2463" s="102">
        <v>38056</v>
      </c>
      <c r="H2463" s="45">
        <f t="shared" si="77"/>
        <v>-0.17351498004541099</v>
      </c>
      <c r="I2463" s="45">
        <f t="shared" si="76"/>
        <v>-2.8690873506823082E-2</v>
      </c>
    </row>
    <row r="2464" spans="1:9" ht="27.7" customHeight="1" thickBot="1" x14ac:dyDescent="0.3">
      <c r="A2464" s="11">
        <v>38057</v>
      </c>
      <c r="B2464" s="12">
        <v>605.51691031581186</v>
      </c>
      <c r="C2464" s="11">
        <v>38057</v>
      </c>
      <c r="D2464" s="12">
        <v>131.32570181995652</v>
      </c>
      <c r="E2464" s="12">
        <v>1320.6644755654122</v>
      </c>
      <c r="F2464" s="12">
        <v>789.35574905472561</v>
      </c>
      <c r="G2464" s="102">
        <v>38057</v>
      </c>
      <c r="H2464" s="45">
        <f t="shared" si="77"/>
        <v>0.91629736926506666</v>
      </c>
      <c r="I2464" s="45">
        <f t="shared" si="76"/>
        <v>0.15155415817384843</v>
      </c>
    </row>
    <row r="2465" spans="1:9" ht="27.7" customHeight="1" thickBot="1" x14ac:dyDescent="0.3">
      <c r="A2465" s="11">
        <v>38061</v>
      </c>
      <c r="B2465" s="12">
        <v>606.10749318334513</v>
      </c>
      <c r="C2465" s="11">
        <v>38061</v>
      </c>
      <c r="D2465" s="12">
        <v>131.48200627427576</v>
      </c>
      <c r="E2465" s="12">
        <v>1324.24</v>
      </c>
      <c r="F2465" s="12">
        <v>791.49</v>
      </c>
      <c r="G2465" s="102">
        <v>38061</v>
      </c>
      <c r="H2465" s="45">
        <f t="shared" si="77"/>
        <v>0.59058286753327138</v>
      </c>
      <c r="I2465" s="45">
        <f t="shared" si="76"/>
        <v>9.7533670401582756E-2</v>
      </c>
    </row>
    <row r="2466" spans="1:9" ht="27.7" customHeight="1" thickBot="1" x14ac:dyDescent="0.3">
      <c r="A2466" s="11">
        <v>38062</v>
      </c>
      <c r="B2466" s="12">
        <v>608.70772586518683</v>
      </c>
      <c r="C2466" s="11">
        <v>38062</v>
      </c>
      <c r="D2466" s="12">
        <v>131.36862701013123</v>
      </c>
      <c r="E2466" s="12">
        <v>1330.0764936898831</v>
      </c>
      <c r="F2466" s="12">
        <v>793.41260884168855</v>
      </c>
      <c r="G2466" s="102">
        <v>38062</v>
      </c>
      <c r="H2466" s="45">
        <f t="shared" si="77"/>
        <v>2.6002326818417032</v>
      </c>
      <c r="I2466" s="45">
        <f t="shared" si="76"/>
        <v>0.42900520305152257</v>
      </c>
    </row>
    <row r="2467" spans="1:9" ht="27.7" customHeight="1" thickBot="1" x14ac:dyDescent="0.3">
      <c r="A2467" s="11">
        <v>38063</v>
      </c>
      <c r="B2467" s="12">
        <v>608.6207849119495</v>
      </c>
      <c r="C2467" s="11">
        <v>38063</v>
      </c>
      <c r="D2467" s="12">
        <v>131.26512131253938</v>
      </c>
      <c r="E2467" s="12">
        <v>1329.8866100276564</v>
      </c>
      <c r="F2467" s="12">
        <v>789.49461894391288</v>
      </c>
      <c r="G2467" s="102">
        <v>38063</v>
      </c>
      <c r="H2467" s="45">
        <f t="shared" si="77"/>
        <v>-8.6940953237331087E-2</v>
      </c>
      <c r="I2467" s="45">
        <f t="shared" si="76"/>
        <v>-1.4282873297485676E-2</v>
      </c>
    </row>
    <row r="2468" spans="1:9" ht="27.7" customHeight="1" thickBot="1" x14ac:dyDescent="0.3">
      <c r="A2468" s="11">
        <v>38064</v>
      </c>
      <c r="B2468" s="12">
        <v>608.098785674341</v>
      </c>
      <c r="C2468" s="11">
        <v>38064</v>
      </c>
      <c r="D2468" s="12">
        <v>131.18319851091482</v>
      </c>
      <c r="E2468" s="12">
        <v>1328.745997004844</v>
      </c>
      <c r="F2468" s="12">
        <v>785.73153298661612</v>
      </c>
      <c r="G2468" s="102">
        <v>38064</v>
      </c>
      <c r="H2468" s="45">
        <f t="shared" si="77"/>
        <v>-0.52199923760849742</v>
      </c>
      <c r="I2468" s="45">
        <f t="shared" si="76"/>
        <v>-8.5767566693276204E-2</v>
      </c>
    </row>
    <row r="2469" spans="1:9" ht="27.7" customHeight="1" thickBot="1" x14ac:dyDescent="0.3">
      <c r="A2469" s="11">
        <v>38065</v>
      </c>
      <c r="B2469" s="12">
        <v>608.10497783984056</v>
      </c>
      <c r="C2469" s="11">
        <v>38065</v>
      </c>
      <c r="D2469" s="12">
        <v>131.02841157032296</v>
      </c>
      <c r="E2469" s="12">
        <v>1328.7594960940683</v>
      </c>
      <c r="F2469" s="12">
        <v>785.73951544533577</v>
      </c>
      <c r="G2469" s="102">
        <v>38065</v>
      </c>
      <c r="H2469" s="45">
        <f t="shared" si="77"/>
        <v>6.1921654995558129E-3</v>
      </c>
      <c r="I2469" s="45">
        <f t="shared" si="76"/>
        <v>1.0182828259867537E-3</v>
      </c>
    </row>
    <row r="2470" spans="1:9" ht="27.7" customHeight="1" thickBot="1" x14ac:dyDescent="0.3">
      <c r="A2470" s="11">
        <v>38068</v>
      </c>
      <c r="B2470" s="12">
        <v>607.90723464797725</v>
      </c>
      <c r="C2470" s="11">
        <v>38068</v>
      </c>
      <c r="D2470" s="12">
        <v>130.93240422501972</v>
      </c>
      <c r="E2470" s="12">
        <v>1328.3274109220151</v>
      </c>
      <c r="F2470" s="12">
        <v>782.42307028230402</v>
      </c>
      <c r="G2470" s="102">
        <v>38068</v>
      </c>
      <c r="H2470" s="45">
        <f t="shared" si="77"/>
        <v>-0.19774319186331013</v>
      </c>
      <c r="I2470" s="45">
        <f t="shared" si="76"/>
        <v>-3.2517936716411927E-2</v>
      </c>
    </row>
    <row r="2471" spans="1:9" ht="27.7" customHeight="1" thickBot="1" x14ac:dyDescent="0.3">
      <c r="A2471" s="11">
        <v>38069</v>
      </c>
      <c r="B2471" s="12">
        <v>607.98816693704225</v>
      </c>
      <c r="C2471" s="11">
        <v>38069</v>
      </c>
      <c r="D2471" s="12">
        <v>130.89574323458527</v>
      </c>
      <c r="E2471" s="12">
        <v>1328.5505931652558</v>
      </c>
      <c r="F2471" s="12">
        <v>782.55453104608353</v>
      </c>
      <c r="G2471" s="102">
        <v>38069</v>
      </c>
      <c r="H2471" s="45">
        <f t="shared" si="77"/>
        <v>8.0932289065003715E-2</v>
      </c>
      <c r="I2471" s="45">
        <f t="shared" si="76"/>
        <v>1.3313263019787785E-2</v>
      </c>
    </row>
    <row r="2472" spans="1:9" ht="27.7" customHeight="1" thickBot="1" x14ac:dyDescent="0.3">
      <c r="A2472" s="11">
        <v>38070</v>
      </c>
      <c r="B2472" s="12">
        <v>608.01559902955489</v>
      </c>
      <c r="C2472" s="11">
        <v>38070</v>
      </c>
      <c r="D2472" s="12">
        <v>130.77203562570548</v>
      </c>
      <c r="E2472" s="12">
        <v>1328.6104665086079</v>
      </c>
      <c r="F2472" s="12">
        <v>781.06793319055248</v>
      </c>
      <c r="G2472" s="102">
        <v>38070</v>
      </c>
      <c r="H2472" s="45">
        <f t="shared" si="77"/>
        <v>2.7432092512640338E-2</v>
      </c>
      <c r="I2472" s="45">
        <f t="shared" si="76"/>
        <v>4.5119451338731329E-3</v>
      </c>
    </row>
    <row r="2473" spans="1:9" ht="27.7" customHeight="1" thickBot="1" x14ac:dyDescent="0.3">
      <c r="A2473" s="11">
        <v>38071</v>
      </c>
      <c r="B2473" s="12">
        <v>607.68209113685327</v>
      </c>
      <c r="C2473" s="11">
        <v>38071</v>
      </c>
      <c r="D2473" s="12">
        <v>130.54468703949561</v>
      </c>
      <c r="E2473" s="12">
        <v>1327.8817161433533</v>
      </c>
      <c r="F2473" s="12">
        <v>777.61513104505912</v>
      </c>
      <c r="G2473" s="102">
        <v>38071</v>
      </c>
      <c r="H2473" s="45">
        <f t="shared" si="77"/>
        <v>-0.3335078927016184</v>
      </c>
      <c r="I2473" s="45">
        <f t="shared" si="76"/>
        <v>-5.4851864530108374E-2</v>
      </c>
    </row>
    <row r="2474" spans="1:9" ht="27.7" customHeight="1" thickBot="1" x14ac:dyDescent="0.3">
      <c r="A2474" s="11">
        <v>38072</v>
      </c>
      <c r="B2474" s="12">
        <v>606.35736013282701</v>
      </c>
      <c r="C2474" s="11">
        <v>38072</v>
      </c>
      <c r="D2474" s="12">
        <v>130.02174209067778</v>
      </c>
      <c r="E2474" s="12">
        <v>1327.5522507851178</v>
      </c>
      <c r="F2474" s="12">
        <v>777.42219424609243</v>
      </c>
      <c r="G2474" s="102">
        <v>38072</v>
      </c>
      <c r="H2474" s="45">
        <f t="shared" si="77"/>
        <v>-1.3247310040262619</v>
      </c>
      <c r="I2474" s="45">
        <f t="shared" si="76"/>
        <v>-0.21799737450678391</v>
      </c>
    </row>
    <row r="2475" spans="1:9" ht="27.7" customHeight="1" thickBot="1" x14ac:dyDescent="0.3">
      <c r="A2475" s="11">
        <v>38075</v>
      </c>
      <c r="B2475" s="12">
        <v>606.61736894604837</v>
      </c>
      <c r="C2475" s="11">
        <v>38075</v>
      </c>
      <c r="D2475" s="12">
        <v>130.02313482130506</v>
      </c>
      <c r="E2475" s="12">
        <v>1328.1214919376198</v>
      </c>
      <c r="F2475" s="12">
        <v>776.22299339180722</v>
      </c>
      <c r="G2475" s="102">
        <v>38075</v>
      </c>
      <c r="H2475" s="45">
        <f t="shared" si="77"/>
        <v>0.26000881322136138</v>
      </c>
      <c r="I2475" s="45">
        <f t="shared" si="76"/>
        <v>4.2880458013143365E-2</v>
      </c>
    </row>
    <row r="2476" spans="1:9" ht="27.7" customHeight="1" thickBot="1" x14ac:dyDescent="0.3">
      <c r="A2476" s="11">
        <v>38076</v>
      </c>
      <c r="B2476" s="12">
        <v>604.93059740975536</v>
      </c>
      <c r="C2476" s="11">
        <v>38076</v>
      </c>
      <c r="D2476" s="12">
        <v>129.39117602749329</v>
      </c>
      <c r="E2476" s="12">
        <v>1324.4284304913108</v>
      </c>
      <c r="F2476" s="12">
        <v>774.06457699087105</v>
      </c>
      <c r="G2476" s="102">
        <v>38076</v>
      </c>
      <c r="H2476" s="45">
        <f t="shared" si="77"/>
        <v>-1.6867715362930085</v>
      </c>
      <c r="I2476" s="45">
        <f t="shared" si="76"/>
        <v>-0.2780618595249994</v>
      </c>
    </row>
    <row r="2477" spans="1:9" ht="27.7" customHeight="1" thickBot="1" x14ac:dyDescent="0.3">
      <c r="A2477" s="11">
        <v>38077</v>
      </c>
      <c r="B2477" s="12">
        <v>607.6356505533314</v>
      </c>
      <c r="C2477" s="11">
        <v>38077</v>
      </c>
      <c r="D2477" s="12">
        <v>129.83710900280866</v>
      </c>
      <c r="E2477" s="12">
        <v>1330.3509468052848</v>
      </c>
      <c r="F2477" s="12">
        <v>777.52600229687823</v>
      </c>
      <c r="G2477" s="102">
        <v>38077</v>
      </c>
      <c r="H2477" s="45">
        <f t="shared" si="77"/>
        <v>2.7050531435760377</v>
      </c>
      <c r="I2477" s="45">
        <f t="shared" si="76"/>
        <v>0.4471675189118835</v>
      </c>
    </row>
    <row r="2478" spans="1:9" ht="27.7" customHeight="1" thickBot="1" x14ac:dyDescent="0.3">
      <c r="A2478" s="11">
        <v>38078</v>
      </c>
      <c r="B2478" s="12">
        <v>608.72608881911162</v>
      </c>
      <c r="C2478" s="11">
        <v>38078</v>
      </c>
      <c r="D2478" s="12">
        <v>129.96703673942233</v>
      </c>
      <c r="E2478" s="12">
        <v>1332.7382566233164</v>
      </c>
      <c r="F2478" s="12">
        <v>777.41828617457372</v>
      </c>
      <c r="G2478" s="102">
        <v>38078</v>
      </c>
      <c r="H2478" s="45">
        <f t="shared" si="77"/>
        <v>1.0904382657802216</v>
      </c>
      <c r="I2478" s="45">
        <f t="shared" si="76"/>
        <v>0.17945593955641601</v>
      </c>
    </row>
    <row r="2479" spans="1:9" ht="27.7" customHeight="1" thickBot="1" x14ac:dyDescent="0.3">
      <c r="A2479" s="11">
        <v>38079</v>
      </c>
      <c r="B2479" s="12">
        <v>609.39</v>
      </c>
      <c r="C2479" s="11">
        <v>38079</v>
      </c>
      <c r="D2479" s="12">
        <v>130.28</v>
      </c>
      <c r="E2479" s="12">
        <v>1336.94</v>
      </c>
      <c r="F2479" s="12">
        <v>779.87</v>
      </c>
      <c r="G2479" s="102">
        <v>38079</v>
      </c>
      <c r="H2479" s="45">
        <f t="shared" si="77"/>
        <v>0.66391118088836265</v>
      </c>
      <c r="I2479" s="45">
        <f t="shared" si="76"/>
        <v>0.10906566895733127</v>
      </c>
    </row>
    <row r="2480" spans="1:9" ht="27.7" customHeight="1" thickBot="1" x14ac:dyDescent="0.3">
      <c r="A2480" s="11">
        <v>38082</v>
      </c>
      <c r="B2480" s="12">
        <v>610.39190487961332</v>
      </c>
      <c r="C2480" s="11">
        <v>38082</v>
      </c>
      <c r="D2480" s="12">
        <v>130.10266611958866</v>
      </c>
      <c r="E2480" s="12">
        <v>1339.1356115004533</v>
      </c>
      <c r="F2480" s="12">
        <v>779.64563582042081</v>
      </c>
      <c r="G2480" s="102">
        <v>38082</v>
      </c>
      <c r="H2480" s="45">
        <f t="shared" si="77"/>
        <v>1.0019048796133347</v>
      </c>
      <c r="I2480" s="45">
        <f t="shared" si="76"/>
        <v>0.16441111268864517</v>
      </c>
    </row>
    <row r="2481" spans="1:9" ht="27.7" customHeight="1" thickBot="1" x14ac:dyDescent="0.3">
      <c r="A2481" s="11">
        <v>38083</v>
      </c>
      <c r="B2481" s="12">
        <v>610.58564088692151</v>
      </c>
      <c r="C2481" s="11">
        <v>38083</v>
      </c>
      <c r="D2481" s="12">
        <v>130.31508895775059</v>
      </c>
      <c r="E2481" s="12">
        <v>1339.5605689219847</v>
      </c>
      <c r="F2481" s="12">
        <v>778.39397270002041</v>
      </c>
      <c r="G2481" s="102">
        <v>38083</v>
      </c>
      <c r="H2481" s="45">
        <f t="shared" si="77"/>
        <v>0.19373600730818907</v>
      </c>
      <c r="I2481" s="45">
        <f t="shared" si="76"/>
        <v>3.1739609545837495E-2</v>
      </c>
    </row>
    <row r="2482" spans="1:9" ht="27.7" customHeight="1" thickBot="1" x14ac:dyDescent="0.3">
      <c r="A2482" s="11">
        <v>38084</v>
      </c>
      <c r="B2482" s="12">
        <v>610.72508262609256</v>
      </c>
      <c r="C2482" s="11">
        <v>38084</v>
      </c>
      <c r="D2482" s="12">
        <v>130.66988057811795</v>
      </c>
      <c r="E2482" s="12">
        <v>1339.8666172456999</v>
      </c>
      <c r="F2482" s="12">
        <v>778.5718117437051</v>
      </c>
      <c r="G2482" s="102">
        <v>38084</v>
      </c>
      <c r="H2482" s="45">
        <f t="shared" si="77"/>
        <v>0.13944173917104763</v>
      </c>
      <c r="I2482" s="45">
        <f t="shared" si="76"/>
        <v>2.283737609166472E-2</v>
      </c>
    </row>
    <row r="2483" spans="1:9" ht="27.7" customHeight="1" thickBot="1" x14ac:dyDescent="0.3">
      <c r="A2483" s="11">
        <v>38085</v>
      </c>
      <c r="B2483" s="12">
        <v>614.58776933508329</v>
      </c>
      <c r="C2483" s="11">
        <v>38085</v>
      </c>
      <c r="D2483" s="12">
        <v>130.95988333201075</v>
      </c>
      <c r="E2483" s="12">
        <v>1349.826</v>
      </c>
      <c r="F2483" s="12">
        <v>784.35902561638466</v>
      </c>
      <c r="G2483" s="102">
        <v>38085</v>
      </c>
      <c r="H2483" s="45">
        <f t="shared" si="77"/>
        <v>3.8626867089907364</v>
      </c>
      <c r="I2483" s="45">
        <f t="shared" si="76"/>
        <v>0.63247553095106945</v>
      </c>
    </row>
    <row r="2484" spans="1:9" ht="27.7" customHeight="1" thickBot="1" x14ac:dyDescent="0.3">
      <c r="A2484" s="11">
        <v>38086</v>
      </c>
      <c r="B2484" s="12">
        <v>615.01751255457214</v>
      </c>
      <c r="C2484" s="11">
        <v>38086</v>
      </c>
      <c r="D2484" s="12">
        <v>130.7791592097758</v>
      </c>
      <c r="E2484" s="12">
        <v>1354.3666943018331</v>
      </c>
      <c r="F2484" s="12">
        <v>785.48771202452951</v>
      </c>
      <c r="G2484" s="102">
        <v>38086</v>
      </c>
      <c r="H2484" s="45">
        <f t="shared" si="77"/>
        <v>0.42974321948884153</v>
      </c>
      <c r="I2484" s="45">
        <f t="shared" si="76"/>
        <v>6.9923815756011004E-2</v>
      </c>
    </row>
    <row r="2485" spans="1:9" ht="27.7" customHeight="1" thickBot="1" x14ac:dyDescent="0.3">
      <c r="A2485" s="11">
        <v>38089</v>
      </c>
      <c r="B2485" s="12">
        <v>614.78572536666309</v>
      </c>
      <c r="C2485" s="11">
        <v>38089</v>
      </c>
      <c r="D2485" s="12">
        <v>130.23501633579232</v>
      </c>
      <c r="E2485" s="12">
        <v>1359.81</v>
      </c>
      <c r="F2485" s="12">
        <v>787.16</v>
      </c>
      <c r="G2485" s="102">
        <v>38089</v>
      </c>
      <c r="H2485" s="45">
        <f t="shared" si="77"/>
        <v>-0.23178718790904895</v>
      </c>
      <c r="I2485" s="45">
        <f t="shared" si="76"/>
        <v>-3.768790045445769E-2</v>
      </c>
    </row>
    <row r="2486" spans="1:9" ht="27.7" customHeight="1" thickBot="1" x14ac:dyDescent="0.3">
      <c r="A2486" s="11">
        <v>38090</v>
      </c>
      <c r="B2486" s="12">
        <v>614.91344887585399</v>
      </c>
      <c r="C2486" s="11">
        <v>38090</v>
      </c>
      <c r="D2486" s="12">
        <v>130.20039807133398</v>
      </c>
      <c r="E2486" s="12">
        <v>1360.0906809928474</v>
      </c>
      <c r="F2486" s="12">
        <v>784.37983363444175</v>
      </c>
      <c r="G2486" s="102">
        <v>38090</v>
      </c>
      <c r="H2486" s="45">
        <f t="shared" si="77"/>
        <v>0.12772350919090059</v>
      </c>
      <c r="I2486" s="45">
        <f t="shared" si="76"/>
        <v>2.0775288677160691E-2</v>
      </c>
    </row>
    <row r="2487" spans="1:9" ht="27.7" customHeight="1" thickBot="1" x14ac:dyDescent="0.3">
      <c r="A2487" s="11">
        <v>38091</v>
      </c>
      <c r="B2487" s="12">
        <v>616.41999999999996</v>
      </c>
      <c r="C2487" s="11">
        <v>38091</v>
      </c>
      <c r="D2487" s="12">
        <v>130.55000000000001</v>
      </c>
      <c r="E2487" s="12">
        <v>1363.57</v>
      </c>
      <c r="F2487" s="12">
        <v>783.45</v>
      </c>
      <c r="G2487" s="102">
        <v>38091</v>
      </c>
      <c r="H2487" s="45">
        <f t="shared" si="77"/>
        <v>1.5065511241459717</v>
      </c>
      <c r="I2487" s="45">
        <f t="shared" si="76"/>
        <v>0.24500214248040167</v>
      </c>
    </row>
    <row r="2488" spans="1:9" ht="27.7" customHeight="1" thickBot="1" x14ac:dyDescent="0.3">
      <c r="A2488" s="11">
        <v>38092</v>
      </c>
      <c r="B2488" s="12">
        <v>618.86</v>
      </c>
      <c r="C2488" s="11">
        <v>38092</v>
      </c>
      <c r="D2488" s="12">
        <v>130.6</v>
      </c>
      <c r="E2488" s="12">
        <v>1368.97</v>
      </c>
      <c r="F2488" s="12">
        <v>782.18</v>
      </c>
      <c r="G2488" s="102">
        <v>38092</v>
      </c>
      <c r="H2488" s="45">
        <f t="shared" si="77"/>
        <v>2.4400000000000546</v>
      </c>
      <c r="I2488" s="45">
        <f t="shared" si="76"/>
        <v>0.39583400927939627</v>
      </c>
    </row>
    <row r="2489" spans="1:9" ht="27.7" customHeight="1" thickBot="1" x14ac:dyDescent="0.3">
      <c r="A2489" s="11">
        <v>38093</v>
      </c>
      <c r="B2489" s="12">
        <v>625.08992383319367</v>
      </c>
      <c r="C2489" s="11">
        <v>38093</v>
      </c>
      <c r="D2489" s="12">
        <v>132.33436584627955</v>
      </c>
      <c r="E2489" s="12">
        <v>1382.759368132015</v>
      </c>
      <c r="F2489" s="12">
        <v>787.0868402446074</v>
      </c>
      <c r="G2489" s="102">
        <v>38093</v>
      </c>
      <c r="H2489" s="45">
        <f t="shared" si="77"/>
        <v>6.2299238331936522</v>
      </c>
      <c r="I2489" s="45">
        <f t="shared" si="76"/>
        <v>1.0066774122085209</v>
      </c>
    </row>
    <row r="2490" spans="1:9" ht="27.7" customHeight="1" thickBot="1" x14ac:dyDescent="0.3">
      <c r="A2490" s="11">
        <v>38096</v>
      </c>
      <c r="B2490" s="12">
        <v>631.73</v>
      </c>
      <c r="C2490" s="11">
        <v>38096</v>
      </c>
      <c r="D2490" s="12">
        <v>134.07</v>
      </c>
      <c r="E2490" s="12">
        <v>1397.44</v>
      </c>
      <c r="F2490" s="12">
        <v>795.44</v>
      </c>
      <c r="G2490" s="102">
        <v>38096</v>
      </c>
      <c r="H2490" s="45">
        <f t="shared" si="77"/>
        <v>6.6400761668063524</v>
      </c>
      <c r="I2490" s="45">
        <f t="shared" si="76"/>
        <v>1.0622593507967453</v>
      </c>
    </row>
    <row r="2491" spans="1:9" ht="27.7" customHeight="1" thickBot="1" x14ac:dyDescent="0.3">
      <c r="A2491" s="11">
        <v>38097</v>
      </c>
      <c r="B2491" s="12">
        <v>632</v>
      </c>
      <c r="C2491" s="11">
        <v>38097</v>
      </c>
      <c r="D2491" s="12">
        <v>134.08000000000001</v>
      </c>
      <c r="E2491" s="12">
        <v>1398.04</v>
      </c>
      <c r="F2491" s="12">
        <v>795.79</v>
      </c>
      <c r="G2491" s="102">
        <v>38097</v>
      </c>
      <c r="H2491" s="45">
        <f t="shared" si="77"/>
        <v>0.26999999999998181</v>
      </c>
      <c r="I2491" s="45">
        <f t="shared" si="76"/>
        <v>4.27397780697421E-2</v>
      </c>
    </row>
    <row r="2492" spans="1:9" ht="27.7" customHeight="1" thickBot="1" x14ac:dyDescent="0.3">
      <c r="A2492" s="11">
        <v>38098</v>
      </c>
      <c r="B2492" s="12">
        <v>633.41628485048238</v>
      </c>
      <c r="C2492" s="11">
        <v>38098</v>
      </c>
      <c r="D2492" s="12">
        <v>134.30826971474906</v>
      </c>
      <c r="E2492" s="12">
        <v>1401.18</v>
      </c>
      <c r="F2492" s="12">
        <v>796.96</v>
      </c>
      <c r="G2492" s="102">
        <v>38098</v>
      </c>
      <c r="H2492" s="45">
        <f t="shared" si="77"/>
        <v>1.4162848504823842</v>
      </c>
      <c r="I2492" s="45">
        <f t="shared" si="76"/>
        <v>0.22409570419025066</v>
      </c>
    </row>
    <row r="2493" spans="1:9" ht="27.7" customHeight="1" thickBot="1" x14ac:dyDescent="0.3">
      <c r="A2493" s="11">
        <v>38099</v>
      </c>
      <c r="B2493" s="12">
        <v>631.58628796811729</v>
      </c>
      <c r="C2493" s="11">
        <v>38099</v>
      </c>
      <c r="D2493" s="12">
        <v>133.50692988680979</v>
      </c>
      <c r="E2493" s="12">
        <v>1397.1300337900796</v>
      </c>
      <c r="F2493" s="12">
        <v>794.66257077864157</v>
      </c>
      <c r="G2493" s="102">
        <v>38099</v>
      </c>
      <c r="H2493" s="45">
        <f t="shared" si="77"/>
        <v>-1.8299968823650943</v>
      </c>
      <c r="I2493" s="45">
        <f t="shared" si="76"/>
        <v>-0.28890903598998313</v>
      </c>
    </row>
    <row r="2494" spans="1:9" ht="27.7" customHeight="1" thickBot="1" x14ac:dyDescent="0.3">
      <c r="A2494" s="11">
        <v>38100</v>
      </c>
      <c r="B2494" s="12">
        <v>633.28130888773421</v>
      </c>
      <c r="C2494" s="11">
        <v>38100</v>
      </c>
      <c r="D2494" s="12">
        <v>133.72846232339447</v>
      </c>
      <c r="E2494" s="12">
        <v>1400.8795378677869</v>
      </c>
      <c r="F2494" s="12">
        <v>795.90250226902515</v>
      </c>
      <c r="G2494" s="102">
        <v>38100</v>
      </c>
      <c r="H2494" s="45">
        <f t="shared" si="77"/>
        <v>1.6950209196169226</v>
      </c>
      <c r="I2494" s="45">
        <f t="shared" si="76"/>
        <v>0.26837519305081681</v>
      </c>
    </row>
    <row r="2495" spans="1:9" ht="27.7" customHeight="1" thickBot="1" x14ac:dyDescent="0.3">
      <c r="A2495" s="11">
        <v>38103</v>
      </c>
      <c r="B2495" s="12">
        <v>634.4453846415422</v>
      </c>
      <c r="C2495" s="11">
        <v>38103</v>
      </c>
      <c r="D2495" s="12">
        <v>133.81375014755633</v>
      </c>
      <c r="E2495" s="12">
        <v>1403.4546397538395</v>
      </c>
      <c r="F2495" s="12">
        <v>794.37968303497667</v>
      </c>
      <c r="G2495" s="102">
        <v>38103</v>
      </c>
      <c r="H2495" s="45">
        <f t="shared" si="77"/>
        <v>1.1640757538079924</v>
      </c>
      <c r="I2495" s="45">
        <f t="shared" si="76"/>
        <v>0.18381653421171087</v>
      </c>
    </row>
    <row r="2496" spans="1:9" ht="27.7" customHeight="1" thickBot="1" x14ac:dyDescent="0.3">
      <c r="A2496" s="11">
        <v>38104</v>
      </c>
      <c r="B2496" s="12">
        <v>636.28021337316034</v>
      </c>
      <c r="C2496" s="11">
        <v>38104</v>
      </c>
      <c r="D2496" s="12">
        <v>134.21161884533191</v>
      </c>
      <c r="E2496" s="12">
        <v>1407.5133949643282</v>
      </c>
      <c r="F2496" s="12">
        <v>796.67700892374921</v>
      </c>
      <c r="G2496" s="102">
        <v>38104</v>
      </c>
      <c r="H2496" s="45">
        <f t="shared" si="77"/>
        <v>1.8348287316181313</v>
      </c>
      <c r="I2496" s="45">
        <f t="shared" si="76"/>
        <v>0.28920199847537681</v>
      </c>
    </row>
    <row r="2497" spans="1:9" ht="27.7" customHeight="1" thickBot="1" x14ac:dyDescent="0.3">
      <c r="A2497" s="11">
        <v>38105</v>
      </c>
      <c r="B2497" s="12">
        <v>639.41</v>
      </c>
      <c r="C2497" s="11">
        <v>38105</v>
      </c>
      <c r="D2497" s="12">
        <v>135.04</v>
      </c>
      <c r="E2497" s="12">
        <v>1414.92</v>
      </c>
      <c r="F2497" s="12">
        <v>797.88</v>
      </c>
      <c r="G2497" s="102">
        <v>38105</v>
      </c>
      <c r="H2497" s="45">
        <f t="shared" si="77"/>
        <v>3.1297866268396319</v>
      </c>
      <c r="I2497" s="45">
        <f t="shared" si="76"/>
        <v>0.49188809600843275</v>
      </c>
    </row>
    <row r="2498" spans="1:9" ht="27.7" customHeight="1" thickBot="1" x14ac:dyDescent="0.3">
      <c r="A2498" s="11">
        <v>38106</v>
      </c>
      <c r="B2498" s="12">
        <v>642.34647603788494</v>
      </c>
      <c r="C2498" s="11">
        <v>38106</v>
      </c>
      <c r="D2498" s="12">
        <v>135.94587431829245</v>
      </c>
      <c r="E2498" s="12">
        <v>1421.4161217949286</v>
      </c>
      <c r="F2498" s="12">
        <v>800.05232677920174</v>
      </c>
      <c r="G2498" s="102">
        <v>38106</v>
      </c>
      <c r="H2498" s="45">
        <f t="shared" si="77"/>
        <v>2.9364760378849724</v>
      </c>
      <c r="I2498" s="45">
        <f t="shared" si="76"/>
        <v>0.45924774993900197</v>
      </c>
    </row>
    <row r="2499" spans="1:9" ht="27.7" customHeight="1" thickBot="1" x14ac:dyDescent="0.3">
      <c r="A2499" s="11">
        <v>38107</v>
      </c>
      <c r="B2499" s="12">
        <v>643.17089668158781</v>
      </c>
      <c r="C2499" s="11">
        <v>38107</v>
      </c>
      <c r="D2499" s="12">
        <v>136.38566193902426</v>
      </c>
      <c r="E2499" s="12">
        <v>1423.240394910463</v>
      </c>
      <c r="F2499" s="12">
        <v>799.59040091463919</v>
      </c>
      <c r="G2499" s="102">
        <v>38107</v>
      </c>
      <c r="H2499" s="45">
        <f t="shared" si="77"/>
        <v>0.82442064370286516</v>
      </c>
      <c r="I2499" s="45">
        <f t="shared" si="76"/>
        <v>0.12834516486928491</v>
      </c>
    </row>
    <row r="2500" spans="1:9" ht="27.7" customHeight="1" thickBot="1" x14ac:dyDescent="0.3">
      <c r="A2500" s="11">
        <v>38110</v>
      </c>
      <c r="B2500" s="12">
        <v>651.63</v>
      </c>
      <c r="C2500" s="11">
        <v>38110</v>
      </c>
      <c r="D2500" s="12">
        <v>138.68</v>
      </c>
      <c r="E2500" s="12">
        <v>1441.96</v>
      </c>
      <c r="F2500" s="12">
        <v>810.11</v>
      </c>
      <c r="G2500" s="102">
        <v>38110</v>
      </c>
      <c r="H2500" s="45">
        <f t="shared" si="77"/>
        <v>8.4591033184121898</v>
      </c>
      <c r="I2500" s="45">
        <f t="shared" si="76"/>
        <v>1.3152186086243274</v>
      </c>
    </row>
    <row r="2501" spans="1:9" ht="27.7" customHeight="1" thickBot="1" x14ac:dyDescent="0.3">
      <c r="A2501" s="11">
        <v>38111</v>
      </c>
      <c r="B2501" s="12">
        <v>651.98914048064353</v>
      </c>
      <c r="C2501" s="11">
        <v>38111</v>
      </c>
      <c r="D2501" s="12">
        <v>138.59399747604567</v>
      </c>
      <c r="E2501" s="12">
        <v>1442.7537442401663</v>
      </c>
      <c r="F2501" s="12">
        <v>810.55319178926629</v>
      </c>
      <c r="G2501" s="102">
        <v>38111</v>
      </c>
      <c r="H2501" s="45">
        <f t="shared" si="77"/>
        <v>0.3591404806435321</v>
      </c>
      <c r="I2501" s="45">
        <f t="shared" si="76"/>
        <v>5.5114172251666142E-2</v>
      </c>
    </row>
    <row r="2502" spans="1:9" ht="27.7" customHeight="1" thickBot="1" x14ac:dyDescent="0.3">
      <c r="A2502" s="11">
        <v>38112</v>
      </c>
      <c r="B2502" s="12">
        <v>650.91325395782235</v>
      </c>
      <c r="C2502" s="11">
        <v>38112</v>
      </c>
      <c r="D2502" s="12">
        <v>138.02068333379853</v>
      </c>
      <c r="E2502" s="12">
        <v>1440.3731607640721</v>
      </c>
      <c r="F2502" s="12">
        <v>809.21575666385252</v>
      </c>
      <c r="G2502" s="102">
        <v>38112</v>
      </c>
      <c r="H2502" s="45">
        <f t="shared" si="77"/>
        <v>-1.0758865228211789</v>
      </c>
      <c r="I2502" s="45">
        <f t="shared" si="76"/>
        <v>-0.16501601882939954</v>
      </c>
    </row>
    <row r="2503" spans="1:9" ht="27.7" customHeight="1" thickBot="1" x14ac:dyDescent="0.3">
      <c r="A2503" s="11">
        <v>38113</v>
      </c>
      <c r="B2503" s="12">
        <v>652.11</v>
      </c>
      <c r="C2503" s="11">
        <v>38113</v>
      </c>
      <c r="D2503" s="12">
        <v>138.38999999999999</v>
      </c>
      <c r="E2503" s="12">
        <v>1443.01</v>
      </c>
      <c r="F2503" s="12">
        <v>810.7</v>
      </c>
      <c r="G2503" s="102">
        <v>38113</v>
      </c>
      <c r="H2503" s="45">
        <f t="shared" si="77"/>
        <v>1.196746042177665</v>
      </c>
      <c r="I2503" s="45">
        <f t="shared" ref="I2503:I2566" si="78">H2503/B2502*100</f>
        <v>0.18385645627907451</v>
      </c>
    </row>
    <row r="2504" spans="1:9" ht="27.7" customHeight="1" thickBot="1" x14ac:dyDescent="0.3">
      <c r="A2504" s="11">
        <v>38114</v>
      </c>
      <c r="B2504" s="12">
        <v>653.50975557254719</v>
      </c>
      <c r="C2504" s="11">
        <v>38114</v>
      </c>
      <c r="D2504" s="12">
        <v>138.40307475726812</v>
      </c>
      <c r="E2504" s="12">
        <v>1446.1188244521913</v>
      </c>
      <c r="F2504" s="12">
        <v>810.93667892799533</v>
      </c>
      <c r="G2504" s="102">
        <v>38114</v>
      </c>
      <c r="H2504" s="45">
        <f t="shared" ref="H2504:H2567" si="79">B2504-B2503</f>
        <v>1.3997555725471784</v>
      </c>
      <c r="I2504" s="45">
        <f t="shared" si="78"/>
        <v>0.21465022351247159</v>
      </c>
    </row>
    <row r="2505" spans="1:9" ht="27.7" customHeight="1" thickBot="1" x14ac:dyDescent="0.3">
      <c r="A2505" s="11">
        <v>38117</v>
      </c>
      <c r="B2505" s="12">
        <v>655.56088641040174</v>
      </c>
      <c r="C2505" s="11">
        <v>38117</v>
      </c>
      <c r="D2505" s="12">
        <v>138.74734587945298</v>
      </c>
      <c r="E2505" s="12">
        <v>1450.657600031125</v>
      </c>
      <c r="F2505" s="12">
        <v>811.97569779203604</v>
      </c>
      <c r="G2505" s="102">
        <v>38117</v>
      </c>
      <c r="H2505" s="45">
        <f t="shared" si="79"/>
        <v>2.0511308378545436</v>
      </c>
      <c r="I2505" s="45">
        <f t="shared" si="78"/>
        <v>0.31386384370919224</v>
      </c>
    </row>
    <row r="2506" spans="1:9" ht="27.7" customHeight="1" thickBot="1" x14ac:dyDescent="0.3">
      <c r="A2506" s="11">
        <v>38118</v>
      </c>
      <c r="B2506" s="12">
        <v>656.46734738114583</v>
      </c>
      <c r="C2506" s="11">
        <v>38118</v>
      </c>
      <c r="D2506" s="12">
        <v>139.03699403444125</v>
      </c>
      <c r="E2506" s="12">
        <v>1452.6633268044395</v>
      </c>
      <c r="F2506" s="12">
        <v>811.5956746407162</v>
      </c>
      <c r="G2506" s="102">
        <v>38118</v>
      </c>
      <c r="H2506" s="45">
        <f t="shared" si="79"/>
        <v>0.90646097074409226</v>
      </c>
      <c r="I2506" s="45">
        <f t="shared" si="78"/>
        <v>0.13827258299492554</v>
      </c>
    </row>
    <row r="2507" spans="1:9" ht="27.7" customHeight="1" thickBot="1" x14ac:dyDescent="0.3">
      <c r="A2507" s="11">
        <v>38119</v>
      </c>
      <c r="B2507" s="12">
        <v>654.85031838197676</v>
      </c>
      <c r="C2507" s="11">
        <v>38119</v>
      </c>
      <c r="D2507" s="12">
        <v>138.48001841599671</v>
      </c>
      <c r="E2507" s="12">
        <v>1449.0851491869971</v>
      </c>
      <c r="F2507" s="12">
        <v>809.5965648512506</v>
      </c>
      <c r="G2507" s="102">
        <v>38119</v>
      </c>
      <c r="H2507" s="45">
        <f t="shared" si="79"/>
        <v>-1.6170289991690652</v>
      </c>
      <c r="I2507" s="45">
        <f t="shared" si="78"/>
        <v>-0.24632283778011216</v>
      </c>
    </row>
    <row r="2508" spans="1:9" ht="27.7" customHeight="1" thickBot="1" x14ac:dyDescent="0.3">
      <c r="A2508" s="11">
        <v>38120</v>
      </c>
      <c r="B2508" s="12">
        <v>656.1469105767751</v>
      </c>
      <c r="C2508" s="11">
        <v>38120</v>
      </c>
      <c r="D2508" s="12">
        <v>138.91700215356946</v>
      </c>
      <c r="E2508" s="12">
        <v>1451.9543298294063</v>
      </c>
      <c r="F2508" s="12">
        <v>811.19956160636571</v>
      </c>
      <c r="G2508" s="102">
        <v>38120</v>
      </c>
      <c r="H2508" s="45">
        <f t="shared" si="79"/>
        <v>1.2965921947983361</v>
      </c>
      <c r="I2508" s="45">
        <f t="shared" si="78"/>
        <v>0.19799825370811361</v>
      </c>
    </row>
    <row r="2509" spans="1:9" ht="27.7" customHeight="1" thickBot="1" x14ac:dyDescent="0.3">
      <c r="A2509" s="11">
        <v>38121</v>
      </c>
      <c r="B2509" s="12">
        <v>656.10033230519343</v>
      </c>
      <c r="C2509" s="11">
        <v>38121</v>
      </c>
      <c r="D2509" s="12">
        <v>139.02997363381263</v>
      </c>
      <c r="E2509" s="12">
        <v>1451.8505471885542</v>
      </c>
      <c r="F2509" s="12">
        <v>809.64527304282217</v>
      </c>
      <c r="G2509" s="102">
        <v>38121</v>
      </c>
      <c r="H2509" s="45">
        <f t="shared" si="79"/>
        <v>-4.6578271581665831E-2</v>
      </c>
      <c r="I2509" s="45">
        <f t="shared" si="78"/>
        <v>-7.0987565179148632E-3</v>
      </c>
    </row>
    <row r="2510" spans="1:9" ht="27.7" customHeight="1" thickBot="1" x14ac:dyDescent="0.3">
      <c r="A2510" s="11">
        <v>38124</v>
      </c>
      <c r="B2510" s="12">
        <v>653.69728704842748</v>
      </c>
      <c r="C2510" s="11">
        <v>38124</v>
      </c>
      <c r="D2510" s="12">
        <v>138.50722004831792</v>
      </c>
      <c r="E2510" s="12">
        <v>1446.5337337306516</v>
      </c>
      <c r="F2510" s="12">
        <v>806.68027579005616</v>
      </c>
      <c r="G2510" s="102">
        <v>38124</v>
      </c>
      <c r="H2510" s="45">
        <f t="shared" si="79"/>
        <v>-2.4030452567659495</v>
      </c>
      <c r="I2510" s="45">
        <f t="shared" si="78"/>
        <v>-0.36626185637231812</v>
      </c>
    </row>
    <row r="2511" spans="1:9" ht="27.7" customHeight="1" thickBot="1" x14ac:dyDescent="0.3">
      <c r="A2511" s="11">
        <v>38125</v>
      </c>
      <c r="B2511" s="12">
        <v>649.29042437703379</v>
      </c>
      <c r="C2511" s="11">
        <v>38125</v>
      </c>
      <c r="D2511" s="12">
        <v>136.98737626216715</v>
      </c>
      <c r="E2511" s="12">
        <v>1437.8196179214465</v>
      </c>
      <c r="F2511" s="12">
        <v>800.34433602652837</v>
      </c>
      <c r="G2511" s="102">
        <v>38125</v>
      </c>
      <c r="H2511" s="45">
        <f t="shared" si="79"/>
        <v>-4.4068626713936965</v>
      </c>
      <c r="I2511" s="45">
        <f t="shared" si="78"/>
        <v>-0.67414424974770093</v>
      </c>
    </row>
    <row r="2512" spans="1:9" ht="27.7" customHeight="1" thickBot="1" x14ac:dyDescent="0.3">
      <c r="A2512" s="11">
        <v>38126</v>
      </c>
      <c r="B2512" s="12">
        <v>647.52049407448135</v>
      </c>
      <c r="C2512" s="11">
        <v>38126</v>
      </c>
      <c r="D2512" s="12">
        <v>136.81428493987545</v>
      </c>
      <c r="E2512" s="12">
        <v>1433.8991059197672</v>
      </c>
      <c r="F2512" s="12">
        <v>798.16203197687003</v>
      </c>
      <c r="G2512" s="102">
        <v>38126</v>
      </c>
      <c r="H2512" s="45">
        <f t="shared" si="79"/>
        <v>-1.7699303025524387</v>
      </c>
      <c r="I2512" s="45">
        <f t="shared" si="78"/>
        <v>-0.2725945487723172</v>
      </c>
    </row>
    <row r="2513" spans="1:9" ht="27.7" customHeight="1" thickBot="1" x14ac:dyDescent="0.3">
      <c r="A2513" s="11">
        <v>38127</v>
      </c>
      <c r="B2513" s="12">
        <v>646.17431410413712</v>
      </c>
      <c r="C2513" s="11">
        <v>38127</v>
      </c>
      <c r="D2513" s="12">
        <v>136.48488916326451</v>
      </c>
      <c r="E2513" s="12">
        <v>1430.9191237928273</v>
      </c>
      <c r="F2513" s="12">
        <v>795.03936047868001</v>
      </c>
      <c r="G2513" s="102">
        <v>38127</v>
      </c>
      <c r="H2513" s="45">
        <f t="shared" si="79"/>
        <v>-1.3461799703442239</v>
      </c>
      <c r="I2513" s="45">
        <f t="shared" si="78"/>
        <v>-0.20789766233860374</v>
      </c>
    </row>
    <row r="2514" spans="1:9" ht="27.7" customHeight="1" thickBot="1" x14ac:dyDescent="0.3">
      <c r="A2514" s="11">
        <v>38128</v>
      </c>
      <c r="B2514" s="12">
        <v>646.41</v>
      </c>
      <c r="C2514" s="11">
        <v>38128</v>
      </c>
      <c r="D2514" s="12">
        <v>136.61000000000001</v>
      </c>
      <c r="E2514" s="12">
        <v>1431.44</v>
      </c>
      <c r="F2514" s="12">
        <v>793.87</v>
      </c>
      <c r="G2514" s="102">
        <v>38128</v>
      </c>
      <c r="H2514" s="45">
        <f t="shared" si="79"/>
        <v>0.23568589586284361</v>
      </c>
      <c r="I2514" s="45">
        <f t="shared" si="78"/>
        <v>3.6474042795959949E-2</v>
      </c>
    </row>
    <row r="2515" spans="1:9" ht="27.7" customHeight="1" thickBot="1" x14ac:dyDescent="0.3">
      <c r="A2515" s="11">
        <v>38131</v>
      </c>
      <c r="B2515" s="12">
        <v>645.68458721982256</v>
      </c>
      <c r="C2515" s="11">
        <v>38131</v>
      </c>
      <c r="D2515" s="12">
        <v>136.19850508509816</v>
      </c>
      <c r="E2515" s="12">
        <v>1429.8347088061571</v>
      </c>
      <c r="F2515" s="12">
        <v>791.52733114176999</v>
      </c>
      <c r="G2515" s="102">
        <v>38131</v>
      </c>
      <c r="H2515" s="45">
        <f t="shared" si="79"/>
        <v>-0.72541278017740751</v>
      </c>
      <c r="I2515" s="45">
        <f t="shared" si="78"/>
        <v>-0.11222177568066824</v>
      </c>
    </row>
    <row r="2516" spans="1:9" ht="27.7" customHeight="1" thickBot="1" x14ac:dyDescent="0.3">
      <c r="A2516" s="11">
        <v>38132</v>
      </c>
      <c r="B2516" s="12">
        <v>646.51530297730608</v>
      </c>
      <c r="C2516" s="11">
        <v>38132</v>
      </c>
      <c r="D2516" s="12">
        <v>136.7100877787849</v>
      </c>
      <c r="E2516" s="12">
        <v>1432.322225109169</v>
      </c>
      <c r="F2516" s="12">
        <v>790.01106553160184</v>
      </c>
      <c r="G2516" s="102">
        <v>38132</v>
      </c>
      <c r="H2516" s="45">
        <f t="shared" si="79"/>
        <v>0.83071575748351734</v>
      </c>
      <c r="I2516" s="45">
        <f t="shared" si="78"/>
        <v>0.12865658774052496</v>
      </c>
    </row>
    <row r="2517" spans="1:9" ht="27.7" customHeight="1" thickBot="1" x14ac:dyDescent="0.3">
      <c r="A2517" s="11">
        <v>38133</v>
      </c>
      <c r="B2517" s="12">
        <v>647.67366664582471</v>
      </c>
      <c r="C2517" s="11">
        <v>38133</v>
      </c>
      <c r="D2517" s="12">
        <v>136.8413849476851</v>
      </c>
      <c r="E2517" s="12">
        <v>1434.888602216666</v>
      </c>
      <c r="F2517" s="12">
        <v>791.42657544809083</v>
      </c>
      <c r="G2517" s="102">
        <v>38133</v>
      </c>
      <c r="H2517" s="45">
        <f t="shared" si="79"/>
        <v>1.158363668518632</v>
      </c>
      <c r="I2517" s="45">
        <f t="shared" si="78"/>
        <v>0.17917034031277876</v>
      </c>
    </row>
    <row r="2518" spans="1:9" ht="27.7" customHeight="1" thickBot="1" x14ac:dyDescent="0.3">
      <c r="A2518" s="11">
        <v>38134</v>
      </c>
      <c r="B2518" s="12">
        <v>648.3871279276425</v>
      </c>
      <c r="C2518" s="11">
        <v>38134</v>
      </c>
      <c r="D2518" s="12">
        <v>136.81448301773079</v>
      </c>
      <c r="E2518" s="12">
        <v>1436.4691041404299</v>
      </c>
      <c r="F2518" s="12">
        <v>792.85468617982542</v>
      </c>
      <c r="G2518" s="102">
        <v>38134</v>
      </c>
      <c r="H2518" s="45">
        <f t="shared" si="79"/>
        <v>0.71346128181778568</v>
      </c>
      <c r="I2518" s="45">
        <f t="shared" si="78"/>
        <v>0.11015752508708007</v>
      </c>
    </row>
    <row r="2519" spans="1:9" ht="27.7" customHeight="1" thickBot="1" x14ac:dyDescent="0.3">
      <c r="A2519" s="11">
        <v>38135</v>
      </c>
      <c r="B2519" s="12">
        <v>650.02105485109473</v>
      </c>
      <c r="C2519" s="11">
        <v>38135</v>
      </c>
      <c r="D2519" s="12">
        <v>137.31752973633405</v>
      </c>
      <c r="E2519" s="12">
        <v>1440.0891491971026</v>
      </c>
      <c r="F2519" s="12">
        <v>795.43926301400222</v>
      </c>
      <c r="G2519" s="102">
        <v>38135</v>
      </c>
      <c r="H2519" s="45">
        <f t="shared" si="79"/>
        <v>1.6339269234522362</v>
      </c>
      <c r="I2519" s="45">
        <f t="shared" si="78"/>
        <v>0.25199866762848139</v>
      </c>
    </row>
    <row r="2520" spans="1:9" ht="27.7" customHeight="1" thickBot="1" x14ac:dyDescent="0.3">
      <c r="A2520" s="11">
        <v>38138</v>
      </c>
      <c r="B2520" s="12">
        <v>649.09396447741597</v>
      </c>
      <c r="C2520" s="11">
        <v>38138</v>
      </c>
      <c r="D2520" s="12">
        <v>137.26753727611268</v>
      </c>
      <c r="E2520" s="12">
        <v>1438.0352056401616</v>
      </c>
      <c r="F2520" s="12">
        <v>794.30475870215707</v>
      </c>
      <c r="G2520" s="102">
        <v>38138</v>
      </c>
      <c r="H2520" s="45">
        <f t="shared" si="79"/>
        <v>-0.9270903736787659</v>
      </c>
      <c r="I2520" s="45">
        <f t="shared" si="78"/>
        <v>-0.14262466834880319</v>
      </c>
    </row>
    <row r="2521" spans="1:9" ht="27.7" customHeight="1" thickBot="1" x14ac:dyDescent="0.3">
      <c r="A2521" s="11">
        <v>38139</v>
      </c>
      <c r="B2521" s="12">
        <v>651.34722169228803</v>
      </c>
      <c r="C2521" s="11">
        <v>38139</v>
      </c>
      <c r="D2521" s="12">
        <v>137.88899677447725</v>
      </c>
      <c r="E2521" s="12">
        <v>1443.0270572446263</v>
      </c>
      <c r="F2521" s="12">
        <v>797.06202880834769</v>
      </c>
      <c r="G2521" s="102">
        <v>38139</v>
      </c>
      <c r="H2521" s="45">
        <f t="shared" si="79"/>
        <v>2.2532572148720647</v>
      </c>
      <c r="I2521" s="45">
        <f t="shared" si="78"/>
        <v>0.34713883323289824</v>
      </c>
    </row>
    <row r="2522" spans="1:9" ht="27.7" customHeight="1" thickBot="1" x14ac:dyDescent="0.3">
      <c r="A2522" s="11">
        <v>38140</v>
      </c>
      <c r="B2522" s="12">
        <v>652.57117970077559</v>
      </c>
      <c r="C2522" s="11">
        <v>38140</v>
      </c>
      <c r="D2522" s="12">
        <v>138.12601534626305</v>
      </c>
      <c r="E2522" s="12">
        <v>1445.7387678623543</v>
      </c>
      <c r="F2522" s="12">
        <v>798.55985350654453</v>
      </c>
      <c r="G2522" s="102">
        <v>38140</v>
      </c>
      <c r="H2522" s="45">
        <f t="shared" si="79"/>
        <v>1.223958008487557</v>
      </c>
      <c r="I2522" s="45">
        <f t="shared" si="78"/>
        <v>0.18791175700535712</v>
      </c>
    </row>
    <row r="2523" spans="1:9" ht="27.7" customHeight="1" thickBot="1" x14ac:dyDescent="0.3">
      <c r="A2523" s="11">
        <v>38141</v>
      </c>
      <c r="B2523" s="12">
        <v>653.02767174016708</v>
      </c>
      <c r="C2523" s="11">
        <v>38141</v>
      </c>
      <c r="D2523" s="12">
        <v>138.09455888374302</v>
      </c>
      <c r="E2523" s="12">
        <v>1446.7501207193745</v>
      </c>
      <c r="F2523" s="12">
        <v>799.11847848589662</v>
      </c>
      <c r="G2523" s="102">
        <v>38141</v>
      </c>
      <c r="H2523" s="45">
        <f t="shared" si="79"/>
        <v>0.45649203939149174</v>
      </c>
      <c r="I2523" s="45">
        <f t="shared" si="78"/>
        <v>6.9952834815783266E-2</v>
      </c>
    </row>
    <row r="2524" spans="1:9" ht="27.7" customHeight="1" thickBot="1" x14ac:dyDescent="0.3">
      <c r="A2524" s="11">
        <v>38142</v>
      </c>
      <c r="B2524" s="12">
        <v>655.76164663186682</v>
      </c>
      <c r="C2524" s="11">
        <v>38142</v>
      </c>
      <c r="D2524" s="12">
        <v>138.96639131731501</v>
      </c>
      <c r="E2524" s="12">
        <v>1452.8069390672558</v>
      </c>
      <c r="F2524" s="12">
        <v>802.46398742576639</v>
      </c>
      <c r="G2524" s="102">
        <v>38142</v>
      </c>
      <c r="H2524" s="45">
        <f t="shared" si="79"/>
        <v>2.7339748916997451</v>
      </c>
      <c r="I2524" s="45">
        <f t="shared" si="78"/>
        <v>0.41866141513028643</v>
      </c>
    </row>
    <row r="2525" spans="1:9" ht="27.7" customHeight="1" thickBot="1" x14ac:dyDescent="0.3">
      <c r="A2525" s="11">
        <v>38145</v>
      </c>
      <c r="B2525" s="12">
        <v>655.35</v>
      </c>
      <c r="C2525" s="11">
        <v>38145</v>
      </c>
      <c r="D2525" s="12">
        <v>138.88</v>
      </c>
      <c r="E2525" s="12">
        <v>1452.23</v>
      </c>
      <c r="F2525" s="12">
        <v>802.46</v>
      </c>
      <c r="G2525" s="102">
        <v>38145</v>
      </c>
      <c r="H2525" s="45">
        <f t="shared" si="79"/>
        <v>-0.41164663186680173</v>
      </c>
      <c r="I2525" s="45">
        <f t="shared" si="78"/>
        <v>-6.2773819417635601E-2</v>
      </c>
    </row>
    <row r="2526" spans="1:9" ht="27.7" customHeight="1" thickBot="1" x14ac:dyDescent="0.3">
      <c r="A2526" s="11">
        <v>38146</v>
      </c>
      <c r="B2526" s="12">
        <v>656.22518546469951</v>
      </c>
      <c r="C2526" s="11">
        <v>38146</v>
      </c>
      <c r="D2526" s="12">
        <v>139.17347674763587</v>
      </c>
      <c r="E2526" s="12">
        <v>1454.1762371697876</v>
      </c>
      <c r="F2526" s="12">
        <v>805.00230476138711</v>
      </c>
      <c r="G2526" s="102">
        <v>38146</v>
      </c>
      <c r="H2526" s="45">
        <f t="shared" si="79"/>
        <v>0.87518546469948433</v>
      </c>
      <c r="I2526" s="45">
        <f t="shared" si="78"/>
        <v>0.13354474169519864</v>
      </c>
    </row>
    <row r="2527" spans="1:9" ht="27.7" customHeight="1" thickBot="1" x14ac:dyDescent="0.3">
      <c r="A2527" s="11">
        <v>38147</v>
      </c>
      <c r="B2527" s="12">
        <v>660.76</v>
      </c>
      <c r="C2527" s="11">
        <v>38147</v>
      </c>
      <c r="D2527" s="12">
        <v>140.22</v>
      </c>
      <c r="E2527" s="12">
        <v>1464.22</v>
      </c>
      <c r="F2527" s="12">
        <v>810.56</v>
      </c>
      <c r="G2527" s="102">
        <v>38147</v>
      </c>
      <c r="H2527" s="45">
        <f t="shared" si="79"/>
        <v>4.5348145353004838</v>
      </c>
      <c r="I2527" s="45">
        <f t="shared" si="78"/>
        <v>0.69104548800412147</v>
      </c>
    </row>
    <row r="2528" spans="1:9" ht="27.7" customHeight="1" thickBot="1" x14ac:dyDescent="0.3">
      <c r="A2528" s="11">
        <v>38148</v>
      </c>
      <c r="B2528" s="12">
        <v>662.34</v>
      </c>
      <c r="C2528" s="11">
        <v>38148</v>
      </c>
      <c r="D2528" s="12">
        <v>140.21</v>
      </c>
      <c r="E2528" s="12">
        <v>1467.72</v>
      </c>
      <c r="F2528" s="12">
        <v>811.9</v>
      </c>
      <c r="G2528" s="102">
        <v>38148</v>
      </c>
      <c r="H2528" s="45">
        <f t="shared" si="79"/>
        <v>1.5800000000000409</v>
      </c>
      <c r="I2528" s="45">
        <f t="shared" si="78"/>
        <v>0.23911859071372976</v>
      </c>
    </row>
    <row r="2529" spans="1:9" ht="27.7" customHeight="1" thickBot="1" x14ac:dyDescent="0.3">
      <c r="A2529" s="11">
        <v>38149</v>
      </c>
      <c r="B2529" s="12">
        <v>662.66</v>
      </c>
      <c r="C2529" s="11">
        <v>38149</v>
      </c>
      <c r="D2529" s="12">
        <v>139.91999999999999</v>
      </c>
      <c r="E2529" s="12">
        <v>1468.43</v>
      </c>
      <c r="F2529" s="12">
        <v>812.29</v>
      </c>
      <c r="G2529" s="102">
        <v>38149</v>
      </c>
      <c r="H2529" s="45">
        <f t="shared" si="79"/>
        <v>0.31999999999993634</v>
      </c>
      <c r="I2529" s="45">
        <f t="shared" si="78"/>
        <v>4.8313554971757156E-2</v>
      </c>
    </row>
    <row r="2530" spans="1:9" ht="27.7" customHeight="1" thickBot="1" x14ac:dyDescent="0.3">
      <c r="A2530" s="11">
        <v>38152</v>
      </c>
      <c r="B2530" s="12">
        <v>664.40306615930695</v>
      </c>
      <c r="C2530" s="11">
        <v>38152</v>
      </c>
      <c r="D2530" s="12">
        <v>140.43164102232703</v>
      </c>
      <c r="E2530" s="12">
        <v>1472.2982292084214</v>
      </c>
      <c r="F2530" s="12">
        <v>814.11685824884592</v>
      </c>
      <c r="G2530" s="102">
        <v>38152</v>
      </c>
      <c r="H2530" s="45">
        <f t="shared" si="79"/>
        <v>1.7430661593069772</v>
      </c>
      <c r="I2530" s="45">
        <f t="shared" si="78"/>
        <v>0.26304079909862932</v>
      </c>
    </row>
    <row r="2531" spans="1:9" ht="27.7" customHeight="1" thickBot="1" x14ac:dyDescent="0.3">
      <c r="A2531" s="11">
        <v>38153</v>
      </c>
      <c r="B2531" s="12">
        <v>662.41575108788743</v>
      </c>
      <c r="C2531" s="11">
        <v>38153</v>
      </c>
      <c r="D2531" s="12">
        <v>140.04207925026785</v>
      </c>
      <c r="E2531" s="12">
        <v>1468.167148903148</v>
      </c>
      <c r="F2531" s="12">
        <v>812.14679360818991</v>
      </c>
      <c r="G2531" s="102">
        <v>38153</v>
      </c>
      <c r="H2531" s="45">
        <f t="shared" si="79"/>
        <v>-1.9873150714195162</v>
      </c>
      <c r="I2531" s="45">
        <f t="shared" si="78"/>
        <v>-0.29911286877520349</v>
      </c>
    </row>
    <row r="2532" spans="1:9" ht="27.7" customHeight="1" thickBot="1" x14ac:dyDescent="0.3">
      <c r="A2532" s="11">
        <v>38154</v>
      </c>
      <c r="B2532" s="12">
        <v>659.55815438887942</v>
      </c>
      <c r="C2532" s="11">
        <v>38154</v>
      </c>
      <c r="D2532" s="12">
        <v>139.24119629611661</v>
      </c>
      <c r="E2532" s="12">
        <v>1461.8336127092566</v>
      </c>
      <c r="F2532" s="12">
        <v>808.92792142317535</v>
      </c>
      <c r="G2532" s="102">
        <v>38154</v>
      </c>
      <c r="H2532" s="45">
        <f t="shared" si="79"/>
        <v>-2.8575966990080133</v>
      </c>
      <c r="I2532" s="45">
        <f t="shared" si="78"/>
        <v>-0.43139020989687721</v>
      </c>
    </row>
    <row r="2533" spans="1:9" ht="27.7" customHeight="1" thickBot="1" x14ac:dyDescent="0.3">
      <c r="A2533" s="11">
        <v>38155</v>
      </c>
      <c r="B2533" s="12">
        <v>658.8034342643349</v>
      </c>
      <c r="C2533" s="11">
        <v>38155</v>
      </c>
      <c r="D2533" s="12">
        <v>138.64034657922892</v>
      </c>
      <c r="E2533" s="12">
        <v>1460.160686785702</v>
      </c>
      <c r="F2533" s="12">
        <v>807.40532541669745</v>
      </c>
      <c r="G2533" s="102">
        <v>38155</v>
      </c>
      <c r="H2533" s="45">
        <f t="shared" si="79"/>
        <v>-0.75472012454451942</v>
      </c>
      <c r="I2533" s="45">
        <f t="shared" si="78"/>
        <v>-0.11442813943280154</v>
      </c>
    </row>
    <row r="2534" spans="1:9" ht="27.7" customHeight="1" thickBot="1" x14ac:dyDescent="0.3">
      <c r="A2534" s="11">
        <v>38156</v>
      </c>
      <c r="B2534" s="12">
        <v>660.2086162636416</v>
      </c>
      <c r="C2534" s="11">
        <v>38156</v>
      </c>
      <c r="D2534" s="12">
        <v>138.96644944033372</v>
      </c>
      <c r="E2534" s="12">
        <v>1463.2751482427486</v>
      </c>
      <c r="F2534" s="12">
        <v>809.12748708628737</v>
      </c>
      <c r="G2534" s="102">
        <v>38156</v>
      </c>
      <c r="H2534" s="45">
        <f t="shared" si="79"/>
        <v>1.4051819993067056</v>
      </c>
      <c r="I2534" s="45">
        <f t="shared" si="78"/>
        <v>0.21329305923789366</v>
      </c>
    </row>
    <row r="2535" spans="1:9" ht="27.7" customHeight="1" thickBot="1" x14ac:dyDescent="0.3">
      <c r="A2535" s="11">
        <v>38159</v>
      </c>
      <c r="B2535" s="12">
        <v>658.49950955429608</v>
      </c>
      <c r="C2535" s="11">
        <v>38159</v>
      </c>
      <c r="D2535" s="12">
        <v>138.32822979271197</v>
      </c>
      <c r="E2535" s="12">
        <v>1459.4871279778479</v>
      </c>
      <c r="F2535" s="12">
        <v>807.6294583149753</v>
      </c>
      <c r="G2535" s="102">
        <v>38159</v>
      </c>
      <c r="H2535" s="45">
        <f t="shared" si="79"/>
        <v>-1.7091067093455194</v>
      </c>
      <c r="I2535" s="45">
        <f t="shared" si="78"/>
        <v>-0.25887373585306567</v>
      </c>
    </row>
    <row r="2536" spans="1:9" ht="27.7" customHeight="1" thickBot="1" x14ac:dyDescent="0.3">
      <c r="A2536" s="11">
        <v>38160</v>
      </c>
      <c r="B2536" s="12">
        <v>656.41475923380426</v>
      </c>
      <c r="C2536" s="11">
        <v>38160</v>
      </c>
      <c r="D2536" s="12">
        <v>137.7963099079991</v>
      </c>
      <c r="E2536" s="12">
        <v>1454.8666342406539</v>
      </c>
      <c r="F2536" s="12">
        <v>805.07263764654783</v>
      </c>
      <c r="G2536" s="102">
        <v>38160</v>
      </c>
      <c r="H2536" s="45">
        <f t="shared" si="79"/>
        <v>-2.0847503204918212</v>
      </c>
      <c r="I2536" s="45">
        <f t="shared" si="78"/>
        <v>-0.31659102098692221</v>
      </c>
    </row>
    <row r="2537" spans="1:9" ht="27.7" customHeight="1" thickBot="1" x14ac:dyDescent="0.3">
      <c r="A2537" s="11">
        <v>38161</v>
      </c>
      <c r="B2537" s="12">
        <v>656.49059962830779</v>
      </c>
      <c r="C2537" s="11">
        <v>38161</v>
      </c>
      <c r="D2537" s="12">
        <v>137.87612221570052</v>
      </c>
      <c r="E2537" s="12">
        <v>1455.0346360755841</v>
      </c>
      <c r="F2537" s="12">
        <v>805.16560402380435</v>
      </c>
      <c r="G2537" s="102">
        <v>38161</v>
      </c>
      <c r="H2537" s="45">
        <f t="shared" si="79"/>
        <v>7.5840394503529751E-2</v>
      </c>
      <c r="I2537" s="45">
        <f t="shared" si="78"/>
        <v>1.1553730844208004E-2</v>
      </c>
    </row>
    <row r="2538" spans="1:9" ht="27.7" customHeight="1" thickBot="1" x14ac:dyDescent="0.3">
      <c r="A2538" s="11">
        <v>38162</v>
      </c>
      <c r="B2538" s="12">
        <v>654.75532457595193</v>
      </c>
      <c r="C2538" s="11">
        <v>38162</v>
      </c>
      <c r="D2538" s="12">
        <v>137.53286660569384</v>
      </c>
      <c r="E2538" s="12">
        <v>1457.1506846463865</v>
      </c>
      <c r="F2538" s="12">
        <v>805.74092520458862</v>
      </c>
      <c r="G2538" s="102">
        <v>38162</v>
      </c>
      <c r="H2538" s="45">
        <f t="shared" si="79"/>
        <v>-1.7352750523558598</v>
      </c>
      <c r="I2538" s="45">
        <f t="shared" si="78"/>
        <v>-0.26432595582302915</v>
      </c>
    </row>
    <row r="2539" spans="1:9" ht="27.7" customHeight="1" thickBot="1" x14ac:dyDescent="0.3">
      <c r="A2539" s="11">
        <v>38163</v>
      </c>
      <c r="B2539" s="12">
        <v>652.74</v>
      </c>
      <c r="C2539" s="11">
        <v>38163</v>
      </c>
      <c r="D2539" s="12">
        <v>136.78</v>
      </c>
      <c r="E2539" s="12">
        <v>1452.6661018646494</v>
      </c>
      <c r="F2539" s="12">
        <v>803.26114605903638</v>
      </c>
      <c r="G2539" s="102">
        <v>38163</v>
      </c>
      <c r="H2539" s="45">
        <f t="shared" si="79"/>
        <v>-2.0153245759519223</v>
      </c>
      <c r="I2539" s="45">
        <f t="shared" si="78"/>
        <v>-0.30779811943600982</v>
      </c>
    </row>
    <row r="2540" spans="1:9" ht="27.7" customHeight="1" thickBot="1" x14ac:dyDescent="0.3">
      <c r="A2540" s="11">
        <v>38166</v>
      </c>
      <c r="B2540" s="12">
        <v>650.69639866763907</v>
      </c>
      <c r="C2540" s="11">
        <v>38166</v>
      </c>
      <c r="D2540" s="12">
        <v>136.32446042518453</v>
      </c>
      <c r="E2540" s="12">
        <v>1448.684265103044</v>
      </c>
      <c r="F2540" s="12">
        <v>801.05936358717895</v>
      </c>
      <c r="G2540" s="102">
        <v>38166</v>
      </c>
      <c r="H2540" s="45">
        <f t="shared" si="79"/>
        <v>-2.0436013323609359</v>
      </c>
      <c r="I2540" s="45">
        <f t="shared" si="78"/>
        <v>-0.31308045046434041</v>
      </c>
    </row>
    <row r="2541" spans="1:9" ht="27.7" customHeight="1" thickBot="1" x14ac:dyDescent="0.3">
      <c r="A2541" s="11">
        <v>38167</v>
      </c>
      <c r="B2541" s="12">
        <v>649.48353424052061</v>
      </c>
      <c r="C2541" s="11">
        <v>38167</v>
      </c>
      <c r="D2541" s="12">
        <v>136.24374909497809</v>
      </c>
      <c r="E2541" s="12">
        <v>1447.8848791896896</v>
      </c>
      <c r="F2541" s="12">
        <v>800.61733795989926</v>
      </c>
      <c r="G2541" s="102">
        <v>38167</v>
      </c>
      <c r="H2541" s="45">
        <f t="shared" si="79"/>
        <v>-1.2128644271184612</v>
      </c>
      <c r="I2541" s="45">
        <f t="shared" si="78"/>
        <v>-0.18639482708094174</v>
      </c>
    </row>
    <row r="2542" spans="1:9" ht="27.7" customHeight="1" thickBot="1" x14ac:dyDescent="0.3">
      <c r="A2542" s="11">
        <v>38168</v>
      </c>
      <c r="B2542" s="12">
        <v>655.08728206870228</v>
      </c>
      <c r="C2542" s="11">
        <v>38168</v>
      </c>
      <c r="D2542" s="12">
        <v>137.07996715682037</v>
      </c>
      <c r="E2542" s="12">
        <v>1460.7951283708114</v>
      </c>
      <c r="F2542" s="12">
        <v>806.8762971886581</v>
      </c>
      <c r="G2542" s="102">
        <v>38168</v>
      </c>
      <c r="H2542" s="45">
        <f t="shared" si="79"/>
        <v>5.6037478281816675</v>
      </c>
      <c r="I2542" s="45">
        <f t="shared" si="78"/>
        <v>0.86280059966946809</v>
      </c>
    </row>
    <row r="2543" spans="1:9" ht="27.7" customHeight="1" thickBot="1" x14ac:dyDescent="0.3">
      <c r="A2543" s="11">
        <v>38169</v>
      </c>
      <c r="B2543" s="12">
        <v>655.69817184484498</v>
      </c>
      <c r="C2543" s="11">
        <v>38169</v>
      </c>
      <c r="D2543" s="12">
        <v>137.39492165802051</v>
      </c>
      <c r="E2543" s="12">
        <v>1462.157389162498</v>
      </c>
      <c r="F2543" s="12">
        <v>806.15579958033527</v>
      </c>
      <c r="G2543" s="102">
        <v>38169</v>
      </c>
      <c r="H2543" s="45">
        <f t="shared" si="79"/>
        <v>0.61088977614269879</v>
      </c>
      <c r="I2543" s="45">
        <f t="shared" si="78"/>
        <v>9.3253188218456629E-2</v>
      </c>
    </row>
    <row r="2544" spans="1:9" ht="27.7" customHeight="1" thickBot="1" x14ac:dyDescent="0.3">
      <c r="A2544" s="11">
        <v>38170</v>
      </c>
      <c r="B2544" s="12">
        <v>656.10634184661376</v>
      </c>
      <c r="C2544" s="11">
        <v>38170</v>
      </c>
      <c r="D2544" s="12">
        <v>137.42886282299665</v>
      </c>
      <c r="E2544" s="12">
        <v>1463.0674212939225</v>
      </c>
      <c r="F2544" s="12">
        <v>806.65754288511891</v>
      </c>
      <c r="G2544" s="102">
        <v>38170</v>
      </c>
      <c r="H2544" s="45">
        <f t="shared" si="79"/>
        <v>0.40817000176878082</v>
      </c>
      <c r="I2544" s="45">
        <f t="shared" si="78"/>
        <v>6.2249678174390935E-2</v>
      </c>
    </row>
    <row r="2545" spans="1:9" ht="27.7" customHeight="1" thickBot="1" x14ac:dyDescent="0.3">
      <c r="A2545" s="11">
        <v>38173</v>
      </c>
      <c r="B2545" s="12">
        <v>656.74887758097407</v>
      </c>
      <c r="C2545" s="11">
        <v>38173</v>
      </c>
      <c r="D2545" s="12">
        <v>137.49809935191334</v>
      </c>
      <c r="E2545" s="12">
        <v>1464.5003706878292</v>
      </c>
      <c r="F2545" s="12">
        <v>807.75923045551838</v>
      </c>
      <c r="G2545" s="102">
        <v>38173</v>
      </c>
      <c r="H2545" s="45">
        <f t="shared" si="79"/>
        <v>0.6425357343603082</v>
      </c>
      <c r="I2545" s="45">
        <f t="shared" si="78"/>
        <v>9.793164512811886E-2</v>
      </c>
    </row>
    <row r="2546" spans="1:9" ht="27.7" customHeight="1" thickBot="1" x14ac:dyDescent="0.3">
      <c r="A2546" s="11">
        <v>38174</v>
      </c>
      <c r="B2546" s="12">
        <v>655.6774043678239</v>
      </c>
      <c r="C2546" s="11">
        <v>38174</v>
      </c>
      <c r="D2546" s="12">
        <v>137.10523323681849</v>
      </c>
      <c r="E2546" s="12">
        <v>1462.1110067358043</v>
      </c>
      <c r="F2546" s="12">
        <v>806.44135384326501</v>
      </c>
      <c r="G2546" s="102">
        <v>38174</v>
      </c>
      <c r="H2546" s="45">
        <f t="shared" si="79"/>
        <v>-1.0714732131501705</v>
      </c>
      <c r="I2546" s="45">
        <f t="shared" si="78"/>
        <v>-0.16314808440887862</v>
      </c>
    </row>
    <row r="2547" spans="1:9" ht="27.7" customHeight="1" thickBot="1" x14ac:dyDescent="0.3">
      <c r="A2547" s="11">
        <v>38175</v>
      </c>
      <c r="B2547" s="12">
        <v>654.55002002533217</v>
      </c>
      <c r="C2547" s="11">
        <v>38175</v>
      </c>
      <c r="D2547" s="12">
        <v>136.65304154052063</v>
      </c>
      <c r="E2547" s="12">
        <v>1459.5969900120404</v>
      </c>
      <c r="F2547" s="12">
        <v>805.05472379879052</v>
      </c>
      <c r="G2547" s="102">
        <v>38175</v>
      </c>
      <c r="H2547" s="45">
        <f t="shared" si="79"/>
        <v>-1.1273843424917231</v>
      </c>
      <c r="I2547" s="45">
        <f t="shared" si="78"/>
        <v>-0.17194192372370967</v>
      </c>
    </row>
    <row r="2548" spans="1:9" ht="27.7" customHeight="1" thickBot="1" x14ac:dyDescent="0.3">
      <c r="A2548" s="11">
        <v>38176</v>
      </c>
      <c r="B2548" s="12">
        <v>653.443038727155</v>
      </c>
      <c r="C2548" s="11">
        <v>38176</v>
      </c>
      <c r="D2548" s="12">
        <v>136.32123479238433</v>
      </c>
      <c r="E2548" s="12">
        <v>1457.3454087882658</v>
      </c>
      <c r="F2548" s="12">
        <v>804.09497125940095</v>
      </c>
      <c r="G2548" s="102">
        <v>38176</v>
      </c>
      <c r="H2548" s="45">
        <f t="shared" si="79"/>
        <v>-1.1069812981771747</v>
      </c>
      <c r="I2548" s="45">
        <f t="shared" si="78"/>
        <v>-0.16912096315180508</v>
      </c>
    </row>
    <row r="2549" spans="1:9" ht="27.7" customHeight="1" thickBot="1" x14ac:dyDescent="0.3">
      <c r="A2549" s="11">
        <v>38177</v>
      </c>
      <c r="B2549" s="12">
        <v>651.49146791147678</v>
      </c>
      <c r="C2549" s="11">
        <v>38177</v>
      </c>
      <c r="D2549" s="12">
        <v>136.09637090863063</v>
      </c>
      <c r="E2549" s="12">
        <v>1453.023308294566</v>
      </c>
      <c r="F2549" s="12">
        <v>802.30159488551567</v>
      </c>
      <c r="G2549" s="102">
        <v>38177</v>
      </c>
      <c r="H2549" s="45">
        <f t="shared" si="79"/>
        <v>-1.9515708156782239</v>
      </c>
      <c r="I2549" s="45">
        <f t="shared" si="78"/>
        <v>-0.29865966886412909</v>
      </c>
    </row>
    <row r="2550" spans="1:9" ht="27.7" customHeight="1" thickBot="1" x14ac:dyDescent="0.3">
      <c r="A2550" s="11">
        <v>38180</v>
      </c>
      <c r="B2550" s="12">
        <v>650.94453087111833</v>
      </c>
      <c r="C2550" s="11">
        <v>38180</v>
      </c>
      <c r="D2550" s="12">
        <v>135.98712497423745</v>
      </c>
      <c r="E2550" s="12">
        <v>1451.8</v>
      </c>
      <c r="F2550" s="12">
        <v>801.62</v>
      </c>
      <c r="G2550" s="102">
        <v>38180</v>
      </c>
      <c r="H2550" s="45">
        <f t="shared" si="79"/>
        <v>-0.54693704035844348</v>
      </c>
      <c r="I2550" s="45">
        <f t="shared" si="78"/>
        <v>-8.3951527732479853E-2</v>
      </c>
    </row>
    <row r="2551" spans="1:9" ht="27.7" customHeight="1" thickBot="1" x14ac:dyDescent="0.3">
      <c r="A2551" s="11">
        <v>38181</v>
      </c>
      <c r="B2551" s="12">
        <v>651.25</v>
      </c>
      <c r="C2551" s="11">
        <v>38181</v>
      </c>
      <c r="D2551" s="12">
        <v>135.74</v>
      </c>
      <c r="E2551" s="12">
        <v>1452.48</v>
      </c>
      <c r="F2551" s="12">
        <v>801.69</v>
      </c>
      <c r="G2551" s="102">
        <v>38181</v>
      </c>
      <c r="H2551" s="45">
        <f t="shared" si="79"/>
        <v>0.30546912888166844</v>
      </c>
      <c r="I2551" s="45">
        <f t="shared" si="78"/>
        <v>4.6927059740847384E-2</v>
      </c>
    </row>
    <row r="2552" spans="1:9" ht="27.7" customHeight="1" thickBot="1" x14ac:dyDescent="0.3">
      <c r="A2552" s="11">
        <v>38182</v>
      </c>
      <c r="B2552" s="12">
        <v>650.74809107395856</v>
      </c>
      <c r="C2552" s="11">
        <v>38182</v>
      </c>
      <c r="D2552" s="12">
        <v>135.65986010483761</v>
      </c>
      <c r="E2552" s="12">
        <v>1451.4598202499101</v>
      </c>
      <c r="F2552" s="12">
        <v>801.12876564476801</v>
      </c>
      <c r="G2552" s="102">
        <v>38182</v>
      </c>
      <c r="H2552" s="45">
        <f t="shared" si="79"/>
        <v>-0.50190892604143755</v>
      </c>
      <c r="I2552" s="45">
        <f t="shared" si="78"/>
        <v>-7.7068549104251455E-2</v>
      </c>
    </row>
    <row r="2553" spans="1:9" ht="27.7" customHeight="1" thickBot="1" x14ac:dyDescent="0.3">
      <c r="A2553" s="11">
        <v>38183</v>
      </c>
      <c r="B2553" s="12">
        <v>650.97784590127526</v>
      </c>
      <c r="C2553" s="11">
        <v>38183</v>
      </c>
      <c r="D2553" s="12">
        <v>135.77566853468022</v>
      </c>
      <c r="E2553" s="12">
        <v>1453.8752017144679</v>
      </c>
      <c r="F2553" s="12">
        <v>802.46192798537572</v>
      </c>
      <c r="G2553" s="102">
        <v>38183</v>
      </c>
      <c r="H2553" s="45">
        <f t="shared" si="79"/>
        <v>0.22975482731669672</v>
      </c>
      <c r="I2553" s="45">
        <f t="shared" si="78"/>
        <v>3.5306262203170215E-2</v>
      </c>
    </row>
    <row r="2554" spans="1:9" ht="27.7" customHeight="1" thickBot="1" x14ac:dyDescent="0.3">
      <c r="A2554" s="11">
        <v>38184</v>
      </c>
      <c r="B2554" s="12">
        <v>648.53</v>
      </c>
      <c r="C2554" s="11">
        <v>38184</v>
      </c>
      <c r="D2554" s="12">
        <v>135.16</v>
      </c>
      <c r="E2554" s="12">
        <v>1448.41</v>
      </c>
      <c r="F2554" s="12">
        <v>799.44</v>
      </c>
      <c r="G2554" s="102">
        <v>38184</v>
      </c>
      <c r="H2554" s="45">
        <f t="shared" si="79"/>
        <v>-2.4478459012752865</v>
      </c>
      <c r="I2554" s="45">
        <f t="shared" si="78"/>
        <v>-0.37602599177338475</v>
      </c>
    </row>
    <row r="2555" spans="1:9" ht="27.7" customHeight="1" thickBot="1" x14ac:dyDescent="0.3">
      <c r="A2555" s="11">
        <v>38187</v>
      </c>
      <c r="B2555" s="12">
        <v>647.94298621421444</v>
      </c>
      <c r="C2555" s="11">
        <v>38187</v>
      </c>
      <c r="D2555" s="12">
        <v>135.27476415081762</v>
      </c>
      <c r="E2555" s="12">
        <v>1447.097366184342</v>
      </c>
      <c r="F2555" s="12">
        <v>799.02952569082936</v>
      </c>
      <c r="G2555" s="102">
        <v>38187</v>
      </c>
      <c r="H2555" s="45">
        <f t="shared" si="79"/>
        <v>-0.58701378578552976</v>
      </c>
      <c r="I2555" s="45">
        <f t="shared" si="78"/>
        <v>-9.0514515255351299E-2</v>
      </c>
    </row>
    <row r="2556" spans="1:9" ht="27.7" customHeight="1" thickBot="1" x14ac:dyDescent="0.3">
      <c r="A2556" s="11">
        <v>38188</v>
      </c>
      <c r="B2556" s="12">
        <v>647.38681267064965</v>
      </c>
      <c r="C2556" s="11">
        <v>38188</v>
      </c>
      <c r="D2556" s="12">
        <v>135.220141183621</v>
      </c>
      <c r="E2556" s="12">
        <v>1445.8551650106713</v>
      </c>
      <c r="F2556" s="12">
        <v>798.62414595810981</v>
      </c>
      <c r="G2556" s="102">
        <v>38188</v>
      </c>
      <c r="H2556" s="45">
        <f t="shared" si="79"/>
        <v>-0.55617354356479609</v>
      </c>
      <c r="I2556" s="45">
        <f t="shared" si="78"/>
        <v>-8.5836802835754636E-2</v>
      </c>
    </row>
    <row r="2557" spans="1:9" ht="27.7" customHeight="1" thickBot="1" x14ac:dyDescent="0.3">
      <c r="A2557" s="11">
        <v>38189</v>
      </c>
      <c r="B2557" s="12">
        <v>647.28052919383731</v>
      </c>
      <c r="C2557" s="11">
        <v>38189</v>
      </c>
      <c r="D2557" s="12">
        <v>135.40009876161702</v>
      </c>
      <c r="E2557" s="12">
        <v>1445.6177576306618</v>
      </c>
      <c r="F2557" s="12">
        <v>798.49301299908836</v>
      </c>
      <c r="G2557" s="102">
        <v>38189</v>
      </c>
      <c r="H2557" s="45">
        <f t="shared" si="79"/>
        <v>-0.10628347681233663</v>
      </c>
      <c r="I2557" s="45">
        <f t="shared" si="78"/>
        <v>-1.6417306428267806E-2</v>
      </c>
    </row>
    <row r="2558" spans="1:9" ht="27.7" customHeight="1" thickBot="1" x14ac:dyDescent="0.3">
      <c r="A2558" s="11">
        <v>38190</v>
      </c>
      <c r="B2558" s="12">
        <v>648.73</v>
      </c>
      <c r="C2558" s="11">
        <v>38190</v>
      </c>
      <c r="D2558" s="12">
        <v>135.65</v>
      </c>
      <c r="E2558" s="12">
        <v>1448.86</v>
      </c>
      <c r="F2558" s="12">
        <v>799.69</v>
      </c>
      <c r="G2558" s="102">
        <v>38190</v>
      </c>
      <c r="H2558" s="45">
        <f t="shared" si="79"/>
        <v>1.449470806162708</v>
      </c>
      <c r="I2558" s="45">
        <f t="shared" si="78"/>
        <v>0.22393239728189682</v>
      </c>
    </row>
    <row r="2559" spans="1:9" ht="27.7" customHeight="1" thickBot="1" x14ac:dyDescent="0.3">
      <c r="A2559" s="11">
        <v>38191</v>
      </c>
      <c r="B2559" s="12">
        <v>649.44000000000005</v>
      </c>
      <c r="C2559" s="11">
        <v>38191</v>
      </c>
      <c r="D2559" s="12">
        <v>135.69</v>
      </c>
      <c r="E2559" s="12">
        <v>1450.45</v>
      </c>
      <c r="F2559" s="12">
        <v>800.57</v>
      </c>
      <c r="G2559" s="102">
        <v>38191</v>
      </c>
      <c r="H2559" s="45">
        <f t="shared" si="79"/>
        <v>0.71000000000003638</v>
      </c>
      <c r="I2559" s="45">
        <f t="shared" si="78"/>
        <v>0.10944460715552484</v>
      </c>
    </row>
    <row r="2560" spans="1:9" ht="27.7" customHeight="1" thickBot="1" x14ac:dyDescent="0.3">
      <c r="A2560" s="11">
        <v>38194</v>
      </c>
      <c r="B2560" s="12">
        <v>648.79631072701295</v>
      </c>
      <c r="C2560" s="11">
        <v>38194</v>
      </c>
      <c r="D2560" s="12">
        <v>135.48968837303681</v>
      </c>
      <c r="E2560" s="12">
        <v>1449.0031020014817</v>
      </c>
      <c r="F2560" s="12">
        <v>799.49207691774063</v>
      </c>
      <c r="G2560" s="102">
        <v>38194</v>
      </c>
      <c r="H2560" s="45">
        <f t="shared" si="79"/>
        <v>-0.64368927298710332</v>
      </c>
      <c r="I2560" s="45">
        <f t="shared" si="78"/>
        <v>-9.9114509883453938E-2</v>
      </c>
    </row>
    <row r="2561" spans="1:9" ht="27.7" customHeight="1" thickBot="1" x14ac:dyDescent="0.3">
      <c r="A2561" s="11">
        <v>38195</v>
      </c>
      <c r="B2561" s="12">
        <v>649.15924893458532</v>
      </c>
      <c r="C2561" s="11">
        <v>38195</v>
      </c>
      <c r="D2561" s="12">
        <v>135.65885428563811</v>
      </c>
      <c r="E2561" s="12">
        <v>1449.8135924831884</v>
      </c>
      <c r="F2561" s="12">
        <v>799.9392676226098</v>
      </c>
      <c r="G2561" s="102">
        <v>38195</v>
      </c>
      <c r="H2561" s="45">
        <f t="shared" si="79"/>
        <v>0.36293820757236972</v>
      </c>
      <c r="I2561" s="45">
        <f t="shared" si="78"/>
        <v>5.594023911228424E-2</v>
      </c>
    </row>
    <row r="2562" spans="1:9" ht="27.7" customHeight="1" thickBot="1" x14ac:dyDescent="0.3">
      <c r="A2562" s="11">
        <v>38196</v>
      </c>
      <c r="B2562" s="12">
        <v>650.45000000000005</v>
      </c>
      <c r="C2562" s="11">
        <v>38196</v>
      </c>
      <c r="D2562" s="12">
        <v>135.87</v>
      </c>
      <c r="E2562" s="12">
        <v>1452.69</v>
      </c>
      <c r="F2562" s="12">
        <v>800.66</v>
      </c>
      <c r="G2562" s="102">
        <v>38196</v>
      </c>
      <c r="H2562" s="45">
        <f t="shared" si="79"/>
        <v>1.2907510654147245</v>
      </c>
      <c r="I2562" s="45">
        <f t="shared" si="78"/>
        <v>0.19883427179588584</v>
      </c>
    </row>
    <row r="2563" spans="1:9" ht="27.7" customHeight="1" thickBot="1" x14ac:dyDescent="0.3">
      <c r="A2563" s="11">
        <v>38197</v>
      </c>
      <c r="B2563" s="12">
        <v>649.60248665342954</v>
      </c>
      <c r="C2563" s="11">
        <v>38197</v>
      </c>
      <c r="D2563" s="12">
        <v>135.77223354978261</v>
      </c>
      <c r="E2563" s="12">
        <v>1450.803646025598</v>
      </c>
      <c r="F2563" s="12">
        <v>799.61550085977342</v>
      </c>
      <c r="G2563" s="102">
        <v>38197</v>
      </c>
      <c r="H2563" s="45">
        <f t="shared" si="79"/>
        <v>-0.84751334657050847</v>
      </c>
      <c r="I2563" s="45">
        <f t="shared" si="78"/>
        <v>-0.13029646345922183</v>
      </c>
    </row>
    <row r="2564" spans="1:9" ht="27.7" customHeight="1" thickBot="1" x14ac:dyDescent="0.3">
      <c r="A2564" s="11">
        <v>38198</v>
      </c>
      <c r="B2564" s="12">
        <v>648.91664660879928</v>
      </c>
      <c r="C2564" s="11">
        <v>38198</v>
      </c>
      <c r="D2564" s="12">
        <v>135.46766225127968</v>
      </c>
      <c r="E2564" s="12">
        <v>1449.2717765811162</v>
      </c>
      <c r="F2564" s="12">
        <v>798.1835240813931</v>
      </c>
      <c r="G2564" s="102">
        <v>38198</v>
      </c>
      <c r="H2564" s="45">
        <f t="shared" si="79"/>
        <v>-0.68584004463025394</v>
      </c>
      <c r="I2564" s="45">
        <f t="shared" si="78"/>
        <v>-0.10557842045271566</v>
      </c>
    </row>
    <row r="2565" spans="1:9" ht="27.7" customHeight="1" thickBot="1" x14ac:dyDescent="0.3">
      <c r="A2565" s="11">
        <v>38201</v>
      </c>
      <c r="B2565" s="12">
        <v>648.71</v>
      </c>
      <c r="C2565" s="11">
        <v>38201</v>
      </c>
      <c r="D2565" s="12">
        <v>135.33000000000001</v>
      </c>
      <c r="E2565" s="12">
        <v>1448.82</v>
      </c>
      <c r="F2565" s="12">
        <v>797.93</v>
      </c>
      <c r="G2565" s="102">
        <v>38201</v>
      </c>
      <c r="H2565" s="45">
        <f t="shared" si="79"/>
        <v>-0.20664660879924668</v>
      </c>
      <c r="I2565" s="45">
        <f t="shared" si="78"/>
        <v>-3.1844861721327361E-2</v>
      </c>
    </row>
    <row r="2566" spans="1:9" ht="27.7" customHeight="1" thickBot="1" x14ac:dyDescent="0.3">
      <c r="A2566" s="11">
        <v>38202</v>
      </c>
      <c r="B2566" s="12">
        <v>650.00533811426828</v>
      </c>
      <c r="C2566" s="11">
        <v>38202</v>
      </c>
      <c r="D2566" s="12">
        <v>135.44474176384321</v>
      </c>
      <c r="E2566" s="12">
        <v>1451.7032480262355</v>
      </c>
      <c r="F2566" s="12">
        <v>799.52265210287919</v>
      </c>
      <c r="G2566" s="102">
        <v>38202</v>
      </c>
      <c r="H2566" s="45">
        <f t="shared" si="79"/>
        <v>1.2953381142682474</v>
      </c>
      <c r="I2566" s="45">
        <f t="shared" si="78"/>
        <v>0.199679072970703</v>
      </c>
    </row>
    <row r="2567" spans="1:9" ht="27.7" customHeight="1" thickBot="1" x14ac:dyDescent="0.3">
      <c r="A2567" s="11">
        <v>38203</v>
      </c>
      <c r="B2567" s="12">
        <v>649.86363131282792</v>
      </c>
      <c r="C2567" s="11">
        <v>38203</v>
      </c>
      <c r="D2567" s="12">
        <v>135.18665234625843</v>
      </c>
      <c r="E2567" s="12">
        <v>1451.3867792986032</v>
      </c>
      <c r="F2567" s="12">
        <v>797.89474280727757</v>
      </c>
      <c r="G2567" s="102">
        <v>38203</v>
      </c>
      <c r="H2567" s="45">
        <f t="shared" si="79"/>
        <v>-0.14170680144036396</v>
      </c>
      <c r="I2567" s="45">
        <f t="shared" ref="I2567:I2630" si="80">H2567/B2566*100</f>
        <v>-2.1800867336177549E-2</v>
      </c>
    </row>
    <row r="2568" spans="1:9" ht="27.7" customHeight="1" thickBot="1" x14ac:dyDescent="0.3">
      <c r="A2568" s="11">
        <v>38204</v>
      </c>
      <c r="B2568" s="12">
        <v>649.44109405921097</v>
      </c>
      <c r="C2568" s="11">
        <v>38204</v>
      </c>
      <c r="D2568" s="12">
        <v>135.03047900550692</v>
      </c>
      <c r="E2568" s="12">
        <v>1450.4431798813507</v>
      </c>
      <c r="F2568" s="12">
        <v>797.37600236876699</v>
      </c>
      <c r="G2568" s="102">
        <v>38204</v>
      </c>
      <c r="H2568" s="45">
        <f t="shared" ref="H2568:H2631" si="81">B2568-B2567</f>
        <v>-0.4225372536169516</v>
      </c>
      <c r="I2568" s="45">
        <f t="shared" si="80"/>
        <v>-6.5019372258662805E-2</v>
      </c>
    </row>
    <row r="2569" spans="1:9" ht="27.7" customHeight="1" thickBot="1" x14ac:dyDescent="0.3">
      <c r="A2569" s="11">
        <v>38205</v>
      </c>
      <c r="B2569" s="12">
        <v>650.41029896648752</v>
      </c>
      <c r="C2569" s="11">
        <v>38205</v>
      </c>
      <c r="D2569" s="12">
        <v>135.2717365522214</v>
      </c>
      <c r="E2569" s="12">
        <v>1452.6077634439573</v>
      </c>
      <c r="F2569" s="12">
        <v>798.56597451789014</v>
      </c>
      <c r="G2569" s="102">
        <v>38205</v>
      </c>
      <c r="H2569" s="45">
        <f t="shared" si="81"/>
        <v>0.96920490727654851</v>
      </c>
      <c r="I2569" s="45">
        <f t="shared" si="80"/>
        <v>0.14923676929938529</v>
      </c>
    </row>
    <row r="2570" spans="1:9" ht="27.7" customHeight="1" thickBot="1" x14ac:dyDescent="0.3">
      <c r="A2570" s="11">
        <v>38208</v>
      </c>
      <c r="B2570" s="12">
        <v>646.05999999999995</v>
      </c>
      <c r="C2570" s="11">
        <v>38208</v>
      </c>
      <c r="D2570" s="12">
        <v>134.35368601296861</v>
      </c>
      <c r="E2570" s="12">
        <v>1442.88</v>
      </c>
      <c r="F2570" s="12">
        <v>793.5</v>
      </c>
      <c r="G2570" s="102">
        <v>38208</v>
      </c>
      <c r="H2570" s="45">
        <f t="shared" si="81"/>
        <v>-4.3502989664875713</v>
      </c>
      <c r="I2570" s="45">
        <f t="shared" si="80"/>
        <v>-0.66885456355784445</v>
      </c>
    </row>
    <row r="2571" spans="1:9" ht="27.7" customHeight="1" thickBot="1" x14ac:dyDescent="0.3">
      <c r="A2571" s="11">
        <v>38209</v>
      </c>
      <c r="B2571" s="12">
        <v>646.77</v>
      </c>
      <c r="C2571" s="11">
        <v>38209</v>
      </c>
      <c r="D2571" s="12">
        <v>134.41</v>
      </c>
      <c r="E2571" s="12">
        <v>1444.47</v>
      </c>
      <c r="F2571" s="12">
        <v>794.37</v>
      </c>
      <c r="G2571" s="102">
        <v>38209</v>
      </c>
      <c r="H2571" s="45">
        <f t="shared" si="81"/>
        <v>0.71000000000003638</v>
      </c>
      <c r="I2571" s="45">
        <f t="shared" si="80"/>
        <v>0.10989691359936174</v>
      </c>
    </row>
    <row r="2572" spans="1:9" ht="27.7" customHeight="1" thickBot="1" x14ac:dyDescent="0.3">
      <c r="A2572" s="11">
        <v>38210</v>
      </c>
      <c r="B2572" s="12">
        <v>648.56916672662021</v>
      </c>
      <c r="C2572" s="11">
        <v>38210</v>
      </c>
      <c r="D2572" s="12">
        <v>134.65544428689796</v>
      </c>
      <c r="E2572" s="12">
        <v>1448.4976900532595</v>
      </c>
      <c r="F2572" s="12">
        <v>796.58505116800052</v>
      </c>
      <c r="G2572" s="102">
        <v>38210</v>
      </c>
      <c r="H2572" s="45">
        <f t="shared" si="81"/>
        <v>1.7991667266202285</v>
      </c>
      <c r="I2572" s="45">
        <f t="shared" si="80"/>
        <v>0.2781772077585894</v>
      </c>
    </row>
    <row r="2573" spans="1:9" ht="27.7" customHeight="1" thickBot="1" x14ac:dyDescent="0.3">
      <c r="A2573" s="11">
        <v>38211</v>
      </c>
      <c r="B2573" s="12">
        <v>648.09292341368905</v>
      </c>
      <c r="C2573" s="11">
        <v>38211</v>
      </c>
      <c r="D2573" s="12">
        <v>134.42990330366209</v>
      </c>
      <c r="E2573" s="12">
        <v>1447.4321485574694</v>
      </c>
      <c r="F2573" s="12">
        <v>795.9990685787468</v>
      </c>
      <c r="G2573" s="102">
        <v>38211</v>
      </c>
      <c r="H2573" s="45">
        <f t="shared" si="81"/>
        <v>-0.47624331293116029</v>
      </c>
      <c r="I2573" s="45">
        <f t="shared" si="80"/>
        <v>-7.3429841775364976E-2</v>
      </c>
    </row>
    <row r="2574" spans="1:9" ht="27.7" customHeight="1" thickBot="1" x14ac:dyDescent="0.3">
      <c r="A2574" s="11">
        <v>38212</v>
      </c>
      <c r="B2574" s="12">
        <v>648.21</v>
      </c>
      <c r="C2574" s="11">
        <v>38212</v>
      </c>
      <c r="D2574" s="12">
        <v>134.32</v>
      </c>
      <c r="E2574" s="12">
        <v>1447.7</v>
      </c>
      <c r="F2574" s="12">
        <v>796.15</v>
      </c>
      <c r="G2574" s="102">
        <v>38212</v>
      </c>
      <c r="H2574" s="45">
        <f t="shared" si="81"/>
        <v>0.11707658631098639</v>
      </c>
      <c r="I2574" s="45">
        <f t="shared" si="80"/>
        <v>1.8064783934734364E-2</v>
      </c>
    </row>
    <row r="2575" spans="1:9" ht="27.7" customHeight="1" thickBot="1" x14ac:dyDescent="0.3">
      <c r="A2575" s="11">
        <v>38215</v>
      </c>
      <c r="B2575" s="12">
        <v>647.79</v>
      </c>
      <c r="C2575" s="11">
        <v>38215</v>
      </c>
      <c r="D2575" s="12">
        <v>134.16</v>
      </c>
      <c r="E2575" s="12">
        <v>1446.76</v>
      </c>
      <c r="F2575" s="12">
        <v>795.63</v>
      </c>
      <c r="G2575" s="102">
        <v>38215</v>
      </c>
      <c r="H2575" s="45">
        <f t="shared" si="81"/>
        <v>-0.42000000000007276</v>
      </c>
      <c r="I2575" s="45">
        <f t="shared" si="80"/>
        <v>-6.4793816818634817E-2</v>
      </c>
    </row>
    <row r="2576" spans="1:9" ht="27.7" customHeight="1" thickBot="1" x14ac:dyDescent="0.3">
      <c r="A2576" s="11">
        <v>38216</v>
      </c>
      <c r="B2576" s="12">
        <v>647.85527690366723</v>
      </c>
      <c r="C2576" s="11">
        <v>38216</v>
      </c>
      <c r="D2576" s="12">
        <v>134.04567592377538</v>
      </c>
      <c r="E2576" s="12">
        <v>1446.901499512406</v>
      </c>
      <c r="F2576" s="12">
        <v>795.70724409078468</v>
      </c>
      <c r="G2576" s="102">
        <v>38216</v>
      </c>
      <c r="H2576" s="45">
        <f t="shared" si="81"/>
        <v>6.5276903667268016E-2</v>
      </c>
      <c r="I2576" s="45">
        <f t="shared" si="80"/>
        <v>1.0076861894636845E-2</v>
      </c>
    </row>
    <row r="2577" spans="1:9" ht="27.7" customHeight="1" thickBot="1" x14ac:dyDescent="0.3">
      <c r="A2577" s="11">
        <v>38217</v>
      </c>
      <c r="B2577" s="12">
        <v>646.28224152622909</v>
      </c>
      <c r="C2577" s="11">
        <v>38217</v>
      </c>
      <c r="D2577" s="12">
        <v>133.79173680381498</v>
      </c>
      <c r="E2577" s="12">
        <v>1443.3881829602637</v>
      </c>
      <c r="F2577" s="12">
        <v>793.77513507557819</v>
      </c>
      <c r="G2577" s="102">
        <v>38217</v>
      </c>
      <c r="H2577" s="45">
        <f t="shared" si="81"/>
        <v>-1.5730353774381456</v>
      </c>
      <c r="I2577" s="45">
        <f t="shared" si="80"/>
        <v>-0.24280660102920607</v>
      </c>
    </row>
    <row r="2578" spans="1:9" ht="27.7" customHeight="1" thickBot="1" x14ac:dyDescent="0.3">
      <c r="A2578" s="11">
        <v>38218</v>
      </c>
      <c r="B2578" s="12">
        <v>648.07673873197723</v>
      </c>
      <c r="C2578" s="11">
        <v>38218</v>
      </c>
      <c r="D2578" s="12">
        <v>134.01660068756868</v>
      </c>
      <c r="E2578" s="12">
        <v>1447.3959679407601</v>
      </c>
      <c r="F2578" s="12">
        <v>795.97917145456722</v>
      </c>
      <c r="G2578" s="102">
        <v>38218</v>
      </c>
      <c r="H2578" s="45">
        <f t="shared" si="81"/>
        <v>1.7944972057481436</v>
      </c>
      <c r="I2578" s="45">
        <f t="shared" si="80"/>
        <v>0.27766463171111516</v>
      </c>
    </row>
    <row r="2579" spans="1:9" ht="27.7" customHeight="1" thickBot="1" x14ac:dyDescent="0.3">
      <c r="A2579" s="11">
        <v>38219</v>
      </c>
      <c r="B2579" s="12">
        <v>646.59</v>
      </c>
      <c r="C2579" s="11">
        <v>38219</v>
      </c>
      <c r="D2579" s="12">
        <v>133.65</v>
      </c>
      <c r="E2579" s="12">
        <v>1444.07</v>
      </c>
      <c r="F2579" s="12">
        <v>794.15</v>
      </c>
      <c r="G2579" s="102">
        <v>38219</v>
      </c>
      <c r="H2579" s="45">
        <f t="shared" si="81"/>
        <v>-1.4867387319771979</v>
      </c>
      <c r="I2579" s="45">
        <f t="shared" si="80"/>
        <v>-0.22940782211781607</v>
      </c>
    </row>
    <row r="2580" spans="1:9" ht="27.7" customHeight="1" thickBot="1" x14ac:dyDescent="0.3">
      <c r="A2580" s="11">
        <v>38222</v>
      </c>
      <c r="B2580" s="12">
        <v>645.82034975542444</v>
      </c>
      <c r="C2580" s="11">
        <v>38222</v>
      </c>
      <c r="D2580" s="12">
        <v>133.49508975987698</v>
      </c>
      <c r="E2580" s="12">
        <v>1442.356699832123</v>
      </c>
      <c r="F2580" s="12">
        <v>792.93048859454552</v>
      </c>
      <c r="G2580" s="102">
        <v>38222</v>
      </c>
      <c r="H2580" s="45">
        <f t="shared" si="81"/>
        <v>-0.76965024457558684</v>
      </c>
      <c r="I2580" s="45">
        <f t="shared" si="80"/>
        <v>-0.11903219112197633</v>
      </c>
    </row>
    <row r="2581" spans="1:9" ht="27.7" customHeight="1" thickBot="1" x14ac:dyDescent="0.3">
      <c r="A2581" s="11">
        <v>38223</v>
      </c>
      <c r="B2581" s="12">
        <v>643.63</v>
      </c>
      <c r="C2581" s="11">
        <v>38223</v>
      </c>
      <c r="D2581" s="12">
        <v>132.88999999999999</v>
      </c>
      <c r="E2581" s="12">
        <v>1437.46</v>
      </c>
      <c r="F2581" s="12">
        <v>789.94</v>
      </c>
      <c r="G2581" s="102">
        <v>38223</v>
      </c>
      <c r="H2581" s="45">
        <f t="shared" si="81"/>
        <v>-2.1903497554244495</v>
      </c>
      <c r="I2581" s="45">
        <f t="shared" si="80"/>
        <v>-0.33915774816540645</v>
      </c>
    </row>
    <row r="2582" spans="1:9" ht="27.7" customHeight="1" thickBot="1" x14ac:dyDescent="0.3">
      <c r="A2582" s="11">
        <v>38224</v>
      </c>
      <c r="B2582" s="12">
        <v>643.30501108830458</v>
      </c>
      <c r="C2582" s="11">
        <v>38224</v>
      </c>
      <c r="D2582" s="12">
        <v>132.80320905975125</v>
      </c>
      <c r="E2582" s="12">
        <v>1436.7389896228806</v>
      </c>
      <c r="F2582" s="12">
        <v>788.98682725046228</v>
      </c>
      <c r="G2582" s="102">
        <v>38224</v>
      </c>
      <c r="H2582" s="45">
        <f t="shared" si="81"/>
        <v>-0.32498891169541366</v>
      </c>
      <c r="I2582" s="45">
        <f t="shared" si="80"/>
        <v>-5.0493126749128175E-2</v>
      </c>
    </row>
    <row r="2583" spans="1:9" ht="27.7" customHeight="1" thickBot="1" x14ac:dyDescent="0.3">
      <c r="A2583" s="11">
        <v>38225</v>
      </c>
      <c r="B2583" s="12">
        <v>644.59571821103884</v>
      </c>
      <c r="C2583" s="11">
        <v>38225</v>
      </c>
      <c r="D2583" s="12">
        <v>133.14939170433462</v>
      </c>
      <c r="E2583" s="12">
        <v>1439.6216427631732</v>
      </c>
      <c r="F2583" s="12">
        <v>789.99030349555403</v>
      </c>
      <c r="G2583" s="102">
        <v>38225</v>
      </c>
      <c r="H2583" s="45">
        <f t="shared" si="81"/>
        <v>1.2907071227342612</v>
      </c>
      <c r="I2583" s="45">
        <f t="shared" si="80"/>
        <v>0.20063688304723773</v>
      </c>
    </row>
    <row r="2584" spans="1:9" ht="27.7" customHeight="1" thickBot="1" x14ac:dyDescent="0.3">
      <c r="A2584" s="11">
        <v>38226</v>
      </c>
      <c r="B2584" s="12">
        <v>643.69000000000005</v>
      </c>
      <c r="C2584" s="11">
        <v>38226</v>
      </c>
      <c r="D2584" s="12">
        <v>133.03</v>
      </c>
      <c r="E2584" s="12">
        <v>1437.59</v>
      </c>
      <c r="F2584" s="12">
        <v>787.5</v>
      </c>
      <c r="G2584" s="102">
        <v>38226</v>
      </c>
      <c r="H2584" s="45">
        <f t="shared" si="81"/>
        <v>-0.90571821103878847</v>
      </c>
      <c r="I2584" s="45">
        <f t="shared" si="80"/>
        <v>-0.14050949850434141</v>
      </c>
    </row>
    <row r="2585" spans="1:9" ht="27.7" customHeight="1" thickBot="1" x14ac:dyDescent="0.3">
      <c r="A2585" s="11">
        <v>38229</v>
      </c>
      <c r="B2585" s="12">
        <v>643.52626527578684</v>
      </c>
      <c r="C2585" s="11">
        <v>38229</v>
      </c>
      <c r="D2585" s="12">
        <v>133.29426606620714</v>
      </c>
      <c r="E2585" s="12">
        <v>1438.5712190064708</v>
      </c>
      <c r="F2585" s="12">
        <v>787.46220359293022</v>
      </c>
      <c r="G2585" s="102">
        <v>38229</v>
      </c>
      <c r="H2585" s="45">
        <f t="shared" si="81"/>
        <v>-0.16373472421321367</v>
      </c>
      <c r="I2585" s="45">
        <f t="shared" si="80"/>
        <v>-2.5436891083163271E-2</v>
      </c>
    </row>
    <row r="2586" spans="1:9" ht="27.7" customHeight="1" thickBot="1" x14ac:dyDescent="0.3">
      <c r="A2586" s="11">
        <v>38230</v>
      </c>
      <c r="B2586" s="12">
        <v>642.12479276519764</v>
      </c>
      <c r="C2586" s="11">
        <v>38230</v>
      </c>
      <c r="D2586" s="12">
        <v>132.67981237536947</v>
      </c>
      <c r="E2586" s="12">
        <v>1435.4383124487533</v>
      </c>
      <c r="F2586" s="12">
        <v>785.74727598351046</v>
      </c>
      <c r="G2586" s="102">
        <v>38230</v>
      </c>
      <c r="H2586" s="45">
        <f t="shared" si="81"/>
        <v>-1.4014725105892012</v>
      </c>
      <c r="I2586" s="45">
        <f t="shared" si="80"/>
        <v>-0.21778015695887598</v>
      </c>
    </row>
    <row r="2587" spans="1:9" ht="27.7" customHeight="1" thickBot="1" x14ac:dyDescent="0.3">
      <c r="A2587" s="11">
        <v>38231</v>
      </c>
      <c r="B2587" s="12">
        <v>642.89086460056342</v>
      </c>
      <c r="C2587" s="11">
        <v>38231</v>
      </c>
      <c r="D2587" s="12">
        <v>132.93473999101587</v>
      </c>
      <c r="E2587" s="12">
        <v>1437.1508912047318</v>
      </c>
      <c r="F2587" s="12">
        <v>786.6847276878068</v>
      </c>
      <c r="G2587" s="102">
        <v>38231</v>
      </c>
      <c r="H2587" s="45">
        <f t="shared" si="81"/>
        <v>0.7660718353657785</v>
      </c>
      <c r="I2587" s="45">
        <f t="shared" si="80"/>
        <v>0.11930264085690022</v>
      </c>
    </row>
    <row r="2588" spans="1:9" ht="27.7" customHeight="1" thickBot="1" x14ac:dyDescent="0.3">
      <c r="A2588" s="11">
        <v>38232</v>
      </c>
      <c r="B2588" s="12">
        <v>643.7235123252226</v>
      </c>
      <c r="C2588" s="11">
        <v>38232</v>
      </c>
      <c r="D2588" s="12">
        <v>133.39877754577643</v>
      </c>
      <c r="E2588" s="12">
        <v>1439.012127430065</v>
      </c>
      <c r="F2588" s="12">
        <v>787.42935962129889</v>
      </c>
      <c r="G2588" s="102">
        <v>38232</v>
      </c>
      <c r="H2588" s="45">
        <f t="shared" si="81"/>
        <v>0.83264772465918213</v>
      </c>
      <c r="I2588" s="45">
        <f t="shared" si="80"/>
        <v>0.12951618548453278</v>
      </c>
    </row>
    <row r="2589" spans="1:9" ht="27.7" customHeight="1" thickBot="1" x14ac:dyDescent="0.3">
      <c r="A2589" s="11">
        <v>38233</v>
      </c>
      <c r="B2589" s="12">
        <v>643.88264448162295</v>
      </c>
      <c r="C2589" s="11">
        <v>38233</v>
      </c>
      <c r="D2589" s="12">
        <v>133.56212123511753</v>
      </c>
      <c r="E2589" s="12">
        <v>1439.3677876311829</v>
      </c>
      <c r="F2589" s="12">
        <v>787.62397735875265</v>
      </c>
      <c r="G2589" s="102">
        <v>38233</v>
      </c>
      <c r="H2589" s="45">
        <f t="shared" si="81"/>
        <v>0.1591321564003465</v>
      </c>
      <c r="I2589" s="45">
        <f t="shared" si="80"/>
        <v>2.4720575426169865E-2</v>
      </c>
    </row>
    <row r="2590" spans="1:9" ht="27.7" customHeight="1" thickBot="1" x14ac:dyDescent="0.3">
      <c r="A2590" s="11">
        <v>38236</v>
      </c>
      <c r="B2590" s="12">
        <v>645.45426931243185</v>
      </c>
      <c r="C2590" s="11">
        <v>38236</v>
      </c>
      <c r="D2590" s="12">
        <v>133.96324586483814</v>
      </c>
      <c r="E2590" s="12">
        <v>1442.8811768439411</v>
      </c>
      <c r="F2590" s="12">
        <v>788.66801460315742</v>
      </c>
      <c r="G2590" s="102">
        <v>38236</v>
      </c>
      <c r="H2590" s="45">
        <f t="shared" si="81"/>
        <v>1.5716248308089007</v>
      </c>
      <c r="I2590" s="45">
        <f t="shared" si="80"/>
        <v>0.24408560228769399</v>
      </c>
    </row>
    <row r="2591" spans="1:9" ht="27.7" customHeight="1" thickBot="1" x14ac:dyDescent="0.3">
      <c r="A2591" s="11">
        <v>38237</v>
      </c>
      <c r="B2591" s="12">
        <v>647.47</v>
      </c>
      <c r="C2591" s="11">
        <v>38237</v>
      </c>
      <c r="D2591" s="12">
        <v>134.79</v>
      </c>
      <c r="E2591" s="12">
        <v>1447.39</v>
      </c>
      <c r="F2591" s="12">
        <v>790.28</v>
      </c>
      <c r="G2591" s="102">
        <v>38237</v>
      </c>
      <c r="H2591" s="45">
        <f t="shared" si="81"/>
        <v>2.0157306875681797</v>
      </c>
      <c r="I2591" s="45">
        <f t="shared" si="80"/>
        <v>0.31229643731622236</v>
      </c>
    </row>
    <row r="2592" spans="1:9" ht="27.7" customHeight="1" thickBot="1" x14ac:dyDescent="0.3">
      <c r="A2592" s="11">
        <v>38238</v>
      </c>
      <c r="B2592" s="12">
        <v>647.24911018379498</v>
      </c>
      <c r="C2592" s="11">
        <v>38238</v>
      </c>
      <c r="D2592" s="12">
        <v>134.66225838189055</v>
      </c>
      <c r="E2592" s="12">
        <v>1446.893432301594</v>
      </c>
      <c r="F2592" s="12">
        <v>790.00954311351154</v>
      </c>
      <c r="G2592" s="102">
        <v>38238</v>
      </c>
      <c r="H2592" s="45">
        <f t="shared" si="81"/>
        <v>-0.22088981620504455</v>
      </c>
      <c r="I2592" s="45">
        <f t="shared" si="80"/>
        <v>-3.4115837985550616E-2</v>
      </c>
    </row>
    <row r="2593" spans="1:9" ht="27.7" customHeight="1" thickBot="1" x14ac:dyDescent="0.3">
      <c r="A2593" s="11">
        <v>38239</v>
      </c>
      <c r="B2593" s="12">
        <v>648.71373305738541</v>
      </c>
      <c r="C2593" s="11">
        <v>38239</v>
      </c>
      <c r="D2593" s="12">
        <v>135.0606424124872</v>
      </c>
      <c r="E2593" s="12">
        <v>1450.1674733484629</v>
      </c>
      <c r="F2593" s="12">
        <v>791.79718248889901</v>
      </c>
      <c r="G2593" s="102">
        <v>38239</v>
      </c>
      <c r="H2593" s="45">
        <f t="shared" si="81"/>
        <v>1.4646228735904288</v>
      </c>
      <c r="I2593" s="45">
        <f t="shared" si="80"/>
        <v>0.22628426220231179</v>
      </c>
    </row>
    <row r="2594" spans="1:9" ht="27.7" customHeight="1" thickBot="1" x14ac:dyDescent="0.3">
      <c r="A2594" s="11">
        <v>38240</v>
      </c>
      <c r="B2594" s="12">
        <v>652.12</v>
      </c>
      <c r="C2594" s="11">
        <v>38240</v>
      </c>
      <c r="D2594" s="12">
        <v>135.85</v>
      </c>
      <c r="E2594" s="12">
        <v>1457.78</v>
      </c>
      <c r="F2594" s="12">
        <v>795.95</v>
      </c>
      <c r="G2594" s="102">
        <v>38240</v>
      </c>
      <c r="H2594" s="45">
        <f t="shared" si="81"/>
        <v>3.4062669426145931</v>
      </c>
      <c r="I2594" s="45">
        <f t="shared" si="80"/>
        <v>0.52508013458584724</v>
      </c>
    </row>
    <row r="2595" spans="1:9" ht="27.7" customHeight="1" thickBot="1" x14ac:dyDescent="0.3">
      <c r="A2595" s="11">
        <v>38243</v>
      </c>
      <c r="B2595" s="12">
        <v>650.50676062964931</v>
      </c>
      <c r="C2595" s="11">
        <v>38243</v>
      </c>
      <c r="D2595" s="12">
        <v>135.32112966388047</v>
      </c>
      <c r="E2595" s="12">
        <v>1454.1758599394366</v>
      </c>
      <c r="F2595" s="12">
        <v>793.98577743906071</v>
      </c>
      <c r="G2595" s="102">
        <v>38243</v>
      </c>
      <c r="H2595" s="45">
        <f t="shared" si="81"/>
        <v>-1.6132393703506978</v>
      </c>
      <c r="I2595" s="45">
        <f t="shared" si="80"/>
        <v>-0.24738382051626967</v>
      </c>
    </row>
    <row r="2596" spans="1:9" ht="27.7" customHeight="1" thickBot="1" x14ac:dyDescent="0.3">
      <c r="A2596" s="11">
        <v>38244</v>
      </c>
      <c r="B2596" s="12">
        <v>650.01</v>
      </c>
      <c r="C2596" s="11">
        <v>38244</v>
      </c>
      <c r="D2596" s="12">
        <v>135.15</v>
      </c>
      <c r="E2596" s="12">
        <v>1453.06</v>
      </c>
      <c r="F2596" s="12">
        <v>793.1</v>
      </c>
      <c r="G2596" s="102">
        <v>38244</v>
      </c>
      <c r="H2596" s="45">
        <f t="shared" si="81"/>
        <v>-0.49676062964931589</v>
      </c>
      <c r="I2596" s="45">
        <f t="shared" si="80"/>
        <v>-7.6365175539218552E-2</v>
      </c>
    </row>
    <row r="2597" spans="1:9" ht="27.7" customHeight="1" thickBot="1" x14ac:dyDescent="0.3">
      <c r="A2597" s="11">
        <v>38245</v>
      </c>
      <c r="B2597" s="12">
        <v>650.47518821283688</v>
      </c>
      <c r="C2597" s="11">
        <v>38245</v>
      </c>
      <c r="D2597" s="12">
        <v>135.17945573915438</v>
      </c>
      <c r="E2597" s="12">
        <v>1454.6111243742569</v>
      </c>
      <c r="F2597" s="12">
        <v>793.94767109348197</v>
      </c>
      <c r="G2597" s="102">
        <v>38245</v>
      </c>
      <c r="H2597" s="45">
        <f t="shared" si="81"/>
        <v>0.46518821283689249</v>
      </c>
      <c r="I2597" s="45">
        <f t="shared" si="80"/>
        <v>7.1566316339270547E-2</v>
      </c>
    </row>
    <row r="2598" spans="1:9" ht="27.7" customHeight="1" thickBot="1" x14ac:dyDescent="0.3">
      <c r="A2598" s="11">
        <v>38246</v>
      </c>
      <c r="B2598" s="12">
        <v>651.64384167174796</v>
      </c>
      <c r="C2598" s="11">
        <v>38246</v>
      </c>
      <c r="D2598" s="12">
        <v>135.52735013230568</v>
      </c>
      <c r="E2598" s="12">
        <v>1457.2181103911798</v>
      </c>
      <c r="F2598" s="12">
        <v>795.37060155374468</v>
      </c>
      <c r="G2598" s="102">
        <v>38246</v>
      </c>
      <c r="H2598" s="45">
        <f t="shared" si="81"/>
        <v>1.1686534589110806</v>
      </c>
      <c r="I2598" s="45">
        <f t="shared" si="80"/>
        <v>0.17966149671625825</v>
      </c>
    </row>
    <row r="2599" spans="1:9" ht="27.7" customHeight="1" thickBot="1" x14ac:dyDescent="0.3">
      <c r="A2599" s="11">
        <v>38247</v>
      </c>
      <c r="B2599" s="12">
        <v>651.26</v>
      </c>
      <c r="C2599" s="11">
        <v>38247</v>
      </c>
      <c r="D2599" s="12">
        <v>135.37</v>
      </c>
      <c r="E2599" s="12">
        <v>1456.36</v>
      </c>
      <c r="F2599" s="12">
        <v>794.6</v>
      </c>
      <c r="G2599" s="102">
        <v>38247</v>
      </c>
      <c r="H2599" s="45">
        <f t="shared" si="81"/>
        <v>-0.38384167174797312</v>
      </c>
      <c r="I2599" s="45">
        <f t="shared" si="80"/>
        <v>-5.8903598438566296E-2</v>
      </c>
    </row>
    <row r="2600" spans="1:9" ht="27.7" customHeight="1" thickBot="1" x14ac:dyDescent="0.3">
      <c r="A2600" s="11">
        <v>38250</v>
      </c>
      <c r="B2600" s="12">
        <v>649.99</v>
      </c>
      <c r="C2600" s="11">
        <v>38250</v>
      </c>
      <c r="D2600" s="12">
        <v>134.94999999999999</v>
      </c>
      <c r="E2600" s="12">
        <v>1453.52</v>
      </c>
      <c r="F2600" s="12">
        <v>793.05</v>
      </c>
      <c r="G2600" s="102">
        <v>38250</v>
      </c>
      <c r="H2600" s="45">
        <f t="shared" si="81"/>
        <v>-1.2699999999999818</v>
      </c>
      <c r="I2600" s="45">
        <f t="shared" si="80"/>
        <v>-0.19500660258575406</v>
      </c>
    </row>
    <row r="2601" spans="1:9" ht="27.7" customHeight="1" thickBot="1" x14ac:dyDescent="0.3">
      <c r="A2601" s="11">
        <v>38251</v>
      </c>
      <c r="B2601" s="12">
        <v>651.66</v>
      </c>
      <c r="C2601" s="11">
        <v>38251</v>
      </c>
      <c r="D2601" s="12">
        <v>135.38</v>
      </c>
      <c r="E2601" s="12">
        <v>1457.25</v>
      </c>
      <c r="F2601" s="12">
        <v>795.09</v>
      </c>
      <c r="G2601" s="102">
        <v>38251</v>
      </c>
      <c r="H2601" s="45">
        <f t="shared" si="81"/>
        <v>1.6699999999999591</v>
      </c>
      <c r="I2601" s="45">
        <f t="shared" si="80"/>
        <v>0.25692702964660363</v>
      </c>
    </row>
    <row r="2602" spans="1:9" ht="27.7" customHeight="1" thickBot="1" x14ac:dyDescent="0.3">
      <c r="A2602" s="11">
        <v>38252</v>
      </c>
      <c r="B2602" s="12">
        <v>655.59207287569427</v>
      </c>
      <c r="C2602" s="11">
        <v>38252</v>
      </c>
      <c r="D2602" s="12">
        <v>136.40828818559413</v>
      </c>
      <c r="E2602" s="12">
        <v>1466.047373042428</v>
      </c>
      <c r="F2602" s="12">
        <v>799.88423935259675</v>
      </c>
      <c r="G2602" s="102">
        <v>38252</v>
      </c>
      <c r="H2602" s="45">
        <f t="shared" si="81"/>
        <v>3.9320728756943026</v>
      </c>
      <c r="I2602" s="45">
        <f t="shared" si="80"/>
        <v>0.60339331487191217</v>
      </c>
    </row>
    <row r="2603" spans="1:9" ht="27.7" customHeight="1" thickBot="1" x14ac:dyDescent="0.3">
      <c r="A2603" s="11">
        <v>38253</v>
      </c>
      <c r="B2603" s="12">
        <v>654.31875725348925</v>
      </c>
      <c r="C2603" s="11">
        <v>38253</v>
      </c>
      <c r="D2603" s="12">
        <v>136.12393540587433</v>
      </c>
      <c r="E2603" s="12">
        <v>1463.1999956562531</v>
      </c>
      <c r="F2603" s="12">
        <v>797.77691217107201</v>
      </c>
      <c r="G2603" s="102">
        <v>38253</v>
      </c>
      <c r="H2603" s="45">
        <f t="shared" si="81"/>
        <v>-1.2733156222050184</v>
      </c>
      <c r="I2603" s="45">
        <f t="shared" si="80"/>
        <v>-0.19422376732222169</v>
      </c>
    </row>
    <row r="2604" spans="1:9" ht="27.7" customHeight="1" thickBot="1" x14ac:dyDescent="0.3">
      <c r="A2604" s="11">
        <v>38254</v>
      </c>
      <c r="B2604" s="12">
        <v>654.99</v>
      </c>
      <c r="C2604" s="11">
        <v>38254</v>
      </c>
      <c r="D2604" s="12">
        <v>136.25</v>
      </c>
      <c r="E2604" s="12">
        <v>1465.06</v>
      </c>
      <c r="F2604" s="12">
        <v>798.6</v>
      </c>
      <c r="G2604" s="102">
        <v>38254</v>
      </c>
      <c r="H2604" s="45">
        <f t="shared" si="81"/>
        <v>0.67124274651075666</v>
      </c>
      <c r="I2604" s="45">
        <f t="shared" si="80"/>
        <v>0.10258650528808101</v>
      </c>
    </row>
    <row r="2605" spans="1:9" ht="27.7" customHeight="1" thickBot="1" x14ac:dyDescent="0.3">
      <c r="A2605" s="11">
        <v>38257</v>
      </c>
      <c r="B2605" s="12">
        <v>654.78</v>
      </c>
      <c r="C2605" s="11">
        <v>38257</v>
      </c>
      <c r="D2605" s="12">
        <v>136.12</v>
      </c>
      <c r="E2605" s="12">
        <v>1464.23</v>
      </c>
      <c r="F2605" s="12">
        <v>798.34</v>
      </c>
      <c r="G2605" s="102">
        <v>38257</v>
      </c>
      <c r="H2605" s="45">
        <f t="shared" si="81"/>
        <v>-0.21000000000003638</v>
      </c>
      <c r="I2605" s="45">
        <f t="shared" si="80"/>
        <v>-3.2061558191733668E-2</v>
      </c>
    </row>
    <row r="2606" spans="1:9" ht="27.7" customHeight="1" thickBot="1" x14ac:dyDescent="0.3">
      <c r="A2606" s="11">
        <v>38258</v>
      </c>
      <c r="B2606" s="12">
        <v>657.04</v>
      </c>
      <c r="C2606" s="11">
        <v>38258</v>
      </c>
      <c r="D2606" s="12">
        <v>136.58000000000001</v>
      </c>
      <c r="E2606" s="12">
        <v>1470.31</v>
      </c>
      <c r="F2606" s="12">
        <v>801.65</v>
      </c>
      <c r="G2606" s="102">
        <v>38258</v>
      </c>
      <c r="H2606" s="45">
        <f t="shared" si="81"/>
        <v>2.2599999999999909</v>
      </c>
      <c r="I2606" s="45">
        <f t="shared" si="80"/>
        <v>0.34515409755948429</v>
      </c>
    </row>
    <row r="2607" spans="1:9" ht="27.7" customHeight="1" thickBot="1" x14ac:dyDescent="0.3">
      <c r="A2607" s="11">
        <v>38259</v>
      </c>
      <c r="B2607" s="12">
        <v>658.40394594622501</v>
      </c>
      <c r="C2607" s="11">
        <v>38259</v>
      </c>
      <c r="D2607" s="12">
        <v>136.88641701210091</v>
      </c>
      <c r="E2607" s="12">
        <v>1473.3545511246036</v>
      </c>
      <c r="F2607" s="12">
        <v>803.31345531627426</v>
      </c>
      <c r="G2607" s="102">
        <v>38259</v>
      </c>
      <c r="H2607" s="45">
        <f t="shared" si="81"/>
        <v>1.3639459462250443</v>
      </c>
      <c r="I2607" s="45">
        <f t="shared" si="80"/>
        <v>0.20758948408392858</v>
      </c>
    </row>
    <row r="2608" spans="1:9" ht="27.7" customHeight="1" thickBot="1" x14ac:dyDescent="0.3">
      <c r="A2608" s="11">
        <v>38260</v>
      </c>
      <c r="B2608" s="12">
        <v>660.82285500942396</v>
      </c>
      <c r="C2608" s="11">
        <v>38260</v>
      </c>
      <c r="D2608" s="12">
        <v>137.24035765999926</v>
      </c>
      <c r="E2608" s="12">
        <v>1478.7677096116211</v>
      </c>
      <c r="F2608" s="12">
        <v>806.26485832043318</v>
      </c>
      <c r="G2608" s="102">
        <v>38260</v>
      </c>
      <c r="H2608" s="45">
        <f t="shared" si="81"/>
        <v>2.4189090631989529</v>
      </c>
      <c r="I2608" s="45">
        <f t="shared" si="80"/>
        <v>0.36738981868078247</v>
      </c>
    </row>
    <row r="2609" spans="1:9" ht="27.7" customHeight="1" thickBot="1" x14ac:dyDescent="0.3">
      <c r="A2609" s="11">
        <v>38261</v>
      </c>
      <c r="B2609" s="12">
        <v>661.03355248505841</v>
      </c>
      <c r="C2609" s="11">
        <v>38261</v>
      </c>
      <c r="D2609" s="12">
        <v>137.20726323973597</v>
      </c>
      <c r="E2609" s="12">
        <v>1482.571158445247</v>
      </c>
      <c r="F2609" s="12">
        <v>808.33860331434971</v>
      </c>
      <c r="G2609" s="102">
        <v>38261</v>
      </c>
      <c r="H2609" s="45">
        <f t="shared" si="81"/>
        <v>0.21069747563444707</v>
      </c>
      <c r="I2609" s="45">
        <f t="shared" si="80"/>
        <v>3.188410843197037E-2</v>
      </c>
    </row>
    <row r="2610" spans="1:9" ht="27.7" customHeight="1" thickBot="1" x14ac:dyDescent="0.3">
      <c r="A2610" s="11">
        <v>38264</v>
      </c>
      <c r="B2610" s="12">
        <v>661.91378051571076</v>
      </c>
      <c r="C2610" s="11">
        <v>38264</v>
      </c>
      <c r="D2610" s="12">
        <v>137.41819066125177</v>
      </c>
      <c r="E2610" s="12">
        <v>1484.5452339639776</v>
      </c>
      <c r="F2610" s="12">
        <v>809.41492362353563</v>
      </c>
      <c r="G2610" s="102">
        <v>38264</v>
      </c>
      <c r="H2610" s="45">
        <f t="shared" si="81"/>
        <v>0.88022803065234712</v>
      </c>
      <c r="I2610" s="45">
        <f t="shared" si="80"/>
        <v>0.13315935739468279</v>
      </c>
    </row>
    <row r="2611" spans="1:9" ht="27.7" customHeight="1" thickBot="1" x14ac:dyDescent="0.3">
      <c r="A2611" s="11">
        <v>38265</v>
      </c>
      <c r="B2611" s="12">
        <v>663.49282706314057</v>
      </c>
      <c r="C2611" s="11">
        <v>38265</v>
      </c>
      <c r="D2611" s="12">
        <v>137.71315478650808</v>
      </c>
      <c r="E2611" s="12">
        <v>1488.2241327416477</v>
      </c>
      <c r="F2611" s="12">
        <v>811.42076049870809</v>
      </c>
      <c r="G2611" s="102">
        <v>38265</v>
      </c>
      <c r="H2611" s="45">
        <f t="shared" si="81"/>
        <v>1.5790465474298117</v>
      </c>
      <c r="I2611" s="45">
        <f t="shared" si="80"/>
        <v>0.23855773877370307</v>
      </c>
    </row>
    <row r="2612" spans="1:9" ht="27.7" customHeight="1" thickBot="1" x14ac:dyDescent="0.3">
      <c r="A2612" s="11">
        <v>38266</v>
      </c>
      <c r="B2612" s="12">
        <v>663.30149160079077</v>
      </c>
      <c r="C2612" s="11">
        <v>38266</v>
      </c>
      <c r="D2612" s="12">
        <v>137.3774935309178</v>
      </c>
      <c r="E2612" s="12">
        <v>1487.7950440211773</v>
      </c>
      <c r="F2612" s="12">
        <v>811.18680951765259</v>
      </c>
      <c r="G2612" s="102">
        <v>38266</v>
      </c>
      <c r="H2612" s="45">
        <f t="shared" si="81"/>
        <v>-0.19133546234979804</v>
      </c>
      <c r="I2612" s="45">
        <f t="shared" si="80"/>
        <v>-2.8837608267254081E-2</v>
      </c>
    </row>
    <row r="2613" spans="1:9" ht="27.7" customHeight="1" thickBot="1" x14ac:dyDescent="0.3">
      <c r="A2613" s="11">
        <v>38267</v>
      </c>
      <c r="B2613" s="12">
        <v>663.57341428454038</v>
      </c>
      <c r="C2613" s="11">
        <v>38267</v>
      </c>
      <c r="D2613" s="12">
        <v>137.3418636778664</v>
      </c>
      <c r="E2613" s="12">
        <v>1488.4049197299905</v>
      </c>
      <c r="F2613" s="12">
        <v>811.51933054090955</v>
      </c>
      <c r="G2613" s="102">
        <v>38267</v>
      </c>
      <c r="H2613" s="45">
        <f t="shared" si="81"/>
        <v>0.27192268374960804</v>
      </c>
      <c r="I2613" s="45">
        <f t="shared" si="80"/>
        <v>4.0995337292753328E-2</v>
      </c>
    </row>
    <row r="2614" spans="1:9" ht="27.7" customHeight="1" thickBot="1" x14ac:dyDescent="0.3">
      <c r="A2614" s="11">
        <v>38268</v>
      </c>
      <c r="B2614" s="12">
        <v>664.78</v>
      </c>
      <c r="C2614" s="11">
        <v>38268</v>
      </c>
      <c r="D2614" s="12">
        <v>137.75</v>
      </c>
      <c r="E2614" s="12">
        <v>1491.12</v>
      </c>
      <c r="F2614" s="12">
        <v>813</v>
      </c>
      <c r="G2614" s="102">
        <v>38268</v>
      </c>
      <c r="H2614" s="45">
        <f t="shared" si="81"/>
        <v>1.206585715459596</v>
      </c>
      <c r="I2614" s="45">
        <f t="shared" si="80"/>
        <v>0.18183153355541334</v>
      </c>
    </row>
    <row r="2615" spans="1:9" ht="27.7" customHeight="1" thickBot="1" x14ac:dyDescent="0.3">
      <c r="A2615" s="11">
        <v>38271</v>
      </c>
      <c r="B2615" s="12">
        <v>668.09</v>
      </c>
      <c r="C2615" s="11">
        <v>38271</v>
      </c>
      <c r="D2615" s="12">
        <v>138.59</v>
      </c>
      <c r="E2615" s="12">
        <v>1498.54</v>
      </c>
      <c r="F2615" s="12">
        <v>817.05</v>
      </c>
      <c r="G2615" s="102">
        <v>38271</v>
      </c>
      <c r="H2615" s="45">
        <f t="shared" si="81"/>
        <v>3.3100000000000591</v>
      </c>
      <c r="I2615" s="45">
        <f t="shared" si="80"/>
        <v>0.49790908270406142</v>
      </c>
    </row>
    <row r="2616" spans="1:9" ht="27.7" customHeight="1" thickBot="1" x14ac:dyDescent="0.3">
      <c r="A2616" s="11">
        <v>38272</v>
      </c>
      <c r="B2616" s="12">
        <v>668.29</v>
      </c>
      <c r="C2616" s="11">
        <v>38272</v>
      </c>
      <c r="D2616" s="12">
        <v>138.59</v>
      </c>
      <c r="E2616" s="12">
        <v>1499</v>
      </c>
      <c r="F2616" s="12">
        <v>817.29</v>
      </c>
      <c r="G2616" s="102">
        <v>38272</v>
      </c>
      <c r="H2616" s="45">
        <f t="shared" si="81"/>
        <v>0.19999999999993179</v>
      </c>
      <c r="I2616" s="45">
        <f t="shared" si="80"/>
        <v>2.9936086455407473E-2</v>
      </c>
    </row>
    <row r="2617" spans="1:9" ht="27.7" customHeight="1" thickBot="1" x14ac:dyDescent="0.3">
      <c r="A2617" s="11">
        <v>38273</v>
      </c>
      <c r="B2617" s="12">
        <v>670.58788999366516</v>
      </c>
      <c r="C2617" s="11">
        <v>38273</v>
      </c>
      <c r="D2617" s="12">
        <v>139.15789890351667</v>
      </c>
      <c r="E2617" s="12">
        <v>1506.8385337802399</v>
      </c>
      <c r="F2617" s="12">
        <v>821.56984430582065</v>
      </c>
      <c r="G2617" s="102">
        <v>38273</v>
      </c>
      <c r="H2617" s="45">
        <f t="shared" si="81"/>
        <v>2.2978899936651942</v>
      </c>
      <c r="I2617" s="45">
        <f t="shared" si="80"/>
        <v>0.34384623347127657</v>
      </c>
    </row>
    <row r="2618" spans="1:9" ht="27.7" customHeight="1" thickBot="1" x14ac:dyDescent="0.3">
      <c r="A2618" s="11">
        <v>38274</v>
      </c>
      <c r="B2618" s="12">
        <v>667.14770864292632</v>
      </c>
      <c r="C2618" s="11">
        <v>38274</v>
      </c>
      <c r="D2618" s="12">
        <v>138.2467269656442</v>
      </c>
      <c r="E2618" s="12">
        <v>1499.4256858059734</v>
      </c>
      <c r="F2618" s="12">
        <v>817.52815555181576</v>
      </c>
      <c r="G2618" s="102">
        <v>38274</v>
      </c>
      <c r="H2618" s="45">
        <f t="shared" si="81"/>
        <v>-3.4401813507388397</v>
      </c>
      <c r="I2618" s="45">
        <f t="shared" si="80"/>
        <v>-0.51300976383145513</v>
      </c>
    </row>
    <row r="2619" spans="1:9" ht="27.7" customHeight="1" thickBot="1" x14ac:dyDescent="0.3">
      <c r="A2619" s="11">
        <v>38275</v>
      </c>
      <c r="B2619" s="12">
        <v>665.48</v>
      </c>
      <c r="C2619" s="11">
        <v>38275</v>
      </c>
      <c r="D2619" s="12">
        <v>137.59</v>
      </c>
      <c r="E2619" s="12">
        <v>1501.4621240939255</v>
      </c>
      <c r="F2619" s="12">
        <v>818.63847775931458</v>
      </c>
      <c r="G2619" s="102">
        <v>38275</v>
      </c>
      <c r="H2619" s="45">
        <f t="shared" si="81"/>
        <v>-1.6677086429262999</v>
      </c>
      <c r="I2619" s="45">
        <f t="shared" si="80"/>
        <v>-0.24997592307086799</v>
      </c>
    </row>
    <row r="2620" spans="1:9" ht="27.7" customHeight="1" thickBot="1" x14ac:dyDescent="0.3">
      <c r="A2620" s="11">
        <v>38278</v>
      </c>
      <c r="B2620" s="12">
        <v>665.59</v>
      </c>
      <c r="C2620" s="11">
        <v>38278</v>
      </c>
      <c r="D2620" s="12">
        <v>137.55000000000001</v>
      </c>
      <c r="E2620" s="12">
        <v>1501.71</v>
      </c>
      <c r="F2620" s="12">
        <v>818.77</v>
      </c>
      <c r="G2620" s="102">
        <v>38278</v>
      </c>
      <c r="H2620" s="45">
        <f t="shared" si="81"/>
        <v>0.11000000000001364</v>
      </c>
      <c r="I2620" s="45">
        <f t="shared" si="80"/>
        <v>1.6529422371823893E-2</v>
      </c>
    </row>
    <row r="2621" spans="1:9" ht="27.7" customHeight="1" thickBot="1" x14ac:dyDescent="0.3">
      <c r="A2621" s="11">
        <v>38279</v>
      </c>
      <c r="B2621" s="12">
        <v>665.56</v>
      </c>
      <c r="C2621" s="11">
        <v>38279</v>
      </c>
      <c r="D2621" s="12">
        <v>137.63</v>
      </c>
      <c r="E2621" s="12">
        <v>1501.64</v>
      </c>
      <c r="F2621" s="12">
        <v>818.74</v>
      </c>
      <c r="G2621" s="102">
        <v>38279</v>
      </c>
      <c r="H2621" s="45">
        <f t="shared" si="81"/>
        <v>-3.0000000000086402E-2</v>
      </c>
      <c r="I2621" s="45">
        <f t="shared" si="80"/>
        <v>-4.507279256011419E-3</v>
      </c>
    </row>
    <row r="2622" spans="1:9" ht="27.7" customHeight="1" thickBot="1" x14ac:dyDescent="0.3">
      <c r="A2622" s="11">
        <v>38280</v>
      </c>
      <c r="B2622" s="12">
        <v>666.88931880280359</v>
      </c>
      <c r="C2622" s="11">
        <v>38280</v>
      </c>
      <c r="D2622" s="12">
        <v>138.07192487144877</v>
      </c>
      <c r="E2622" s="12">
        <v>1504.6327558791963</v>
      </c>
      <c r="F2622" s="12">
        <v>820.36719348019619</v>
      </c>
      <c r="G2622" s="102">
        <v>38280</v>
      </c>
      <c r="H2622" s="45">
        <f t="shared" si="81"/>
        <v>1.3293188028036411</v>
      </c>
      <c r="I2622" s="45">
        <f t="shared" si="80"/>
        <v>0.19972937117669951</v>
      </c>
    </row>
    <row r="2623" spans="1:9" ht="27.7" customHeight="1" thickBot="1" x14ac:dyDescent="0.3">
      <c r="A2623" s="11">
        <v>38281</v>
      </c>
      <c r="B2623" s="12">
        <v>665.09164655311633</v>
      </c>
      <c r="C2623" s="11">
        <v>38281</v>
      </c>
      <c r="D2623" s="12">
        <v>137.69173113752493</v>
      </c>
      <c r="E2623" s="12">
        <v>1500.5767929101637</v>
      </c>
      <c r="F2623" s="12">
        <v>818.15577082921141</v>
      </c>
      <c r="G2623" s="102">
        <v>38281</v>
      </c>
      <c r="H2623" s="45">
        <f t="shared" si="81"/>
        <v>-1.7976722496872526</v>
      </c>
      <c r="I2623" s="45">
        <f t="shared" si="80"/>
        <v>-0.269560810017834</v>
      </c>
    </row>
    <row r="2624" spans="1:9" ht="27.7" customHeight="1" thickBot="1" x14ac:dyDescent="0.3">
      <c r="A2624" s="11">
        <v>38282</v>
      </c>
      <c r="B2624" s="12">
        <v>664.54961705200333</v>
      </c>
      <c r="C2624" s="11">
        <v>38282</v>
      </c>
      <c r="D2624" s="12">
        <v>137.50533545884201</v>
      </c>
      <c r="E2624" s="12">
        <v>1499.3539348530824</v>
      </c>
      <c r="F2624" s="12">
        <v>817.48903495735658</v>
      </c>
      <c r="G2624" s="102">
        <v>38282</v>
      </c>
      <c r="H2624" s="45">
        <f t="shared" si="81"/>
        <v>-0.54202950111300652</v>
      </c>
      <c r="I2624" s="45">
        <f t="shared" si="80"/>
        <v>-8.1496964203672084E-2</v>
      </c>
    </row>
    <row r="2625" spans="1:9" ht="27.7" customHeight="1" thickBot="1" x14ac:dyDescent="0.3">
      <c r="A2625" s="11">
        <v>38285</v>
      </c>
      <c r="B2625" s="12">
        <v>666.87</v>
      </c>
      <c r="C2625" s="11">
        <v>38285</v>
      </c>
      <c r="D2625" s="12">
        <v>138.12</v>
      </c>
      <c r="E2625" s="12">
        <v>1504.58</v>
      </c>
      <c r="F2625" s="12">
        <v>820.34</v>
      </c>
      <c r="G2625" s="102">
        <v>38285</v>
      </c>
      <c r="H2625" s="45">
        <f t="shared" si="81"/>
        <v>2.3203829479966771</v>
      </c>
      <c r="I2625" s="45">
        <f t="shared" si="80"/>
        <v>0.34916624559804671</v>
      </c>
    </row>
    <row r="2626" spans="1:9" ht="27.7" customHeight="1" thickBot="1" x14ac:dyDescent="0.3">
      <c r="A2626" s="11">
        <v>38286</v>
      </c>
      <c r="B2626" s="12">
        <v>668.93</v>
      </c>
      <c r="C2626" s="11">
        <v>38286</v>
      </c>
      <c r="D2626" s="12">
        <v>138.69</v>
      </c>
      <c r="E2626" s="12">
        <v>1509.23</v>
      </c>
      <c r="F2626" s="12">
        <v>823.16</v>
      </c>
      <c r="G2626" s="102">
        <v>38286</v>
      </c>
      <c r="H2626" s="45">
        <f t="shared" si="81"/>
        <v>2.0599999999999454</v>
      </c>
      <c r="I2626" s="45">
        <f t="shared" si="80"/>
        <v>0.30890578373595234</v>
      </c>
    </row>
    <row r="2627" spans="1:9" ht="27.7" customHeight="1" thickBot="1" x14ac:dyDescent="0.3">
      <c r="A2627" s="11">
        <v>38287</v>
      </c>
      <c r="B2627" s="12">
        <v>669.45</v>
      </c>
      <c r="C2627" s="11">
        <v>38287</v>
      </c>
      <c r="D2627" s="12">
        <v>138.74</v>
      </c>
      <c r="E2627" s="12">
        <v>1510.4</v>
      </c>
      <c r="F2627" s="12">
        <v>824.68</v>
      </c>
      <c r="G2627" s="102">
        <v>38287</v>
      </c>
      <c r="H2627" s="45">
        <f t="shared" si="81"/>
        <v>0.5200000000000955</v>
      </c>
      <c r="I2627" s="45">
        <f t="shared" si="80"/>
        <v>7.7736085988084777E-2</v>
      </c>
    </row>
    <row r="2628" spans="1:9" ht="27.7" customHeight="1" thickBot="1" x14ac:dyDescent="0.3">
      <c r="A2628" s="11">
        <v>38288</v>
      </c>
      <c r="B2628" s="12">
        <v>670.85245044299177</v>
      </c>
      <c r="C2628" s="11">
        <v>38288</v>
      </c>
      <c r="D2628" s="12">
        <v>138.83593052542287</v>
      </c>
      <c r="E2628" s="12">
        <v>1513.5745105873621</v>
      </c>
      <c r="F2628" s="12">
        <v>826.41767588598464</v>
      </c>
      <c r="G2628" s="102">
        <v>38288</v>
      </c>
      <c r="H2628" s="45">
        <f t="shared" si="81"/>
        <v>1.4024504429917215</v>
      </c>
      <c r="I2628" s="45">
        <f t="shared" si="80"/>
        <v>0.20949293345159781</v>
      </c>
    </row>
    <row r="2629" spans="1:9" ht="27.7" customHeight="1" thickBot="1" x14ac:dyDescent="0.3">
      <c r="A2629" s="11">
        <v>38289</v>
      </c>
      <c r="B2629" s="12">
        <v>671.31</v>
      </c>
      <c r="C2629" s="11">
        <v>38289</v>
      </c>
      <c r="D2629" s="12">
        <v>138.88</v>
      </c>
      <c r="E2629" s="12">
        <v>1514.61</v>
      </c>
      <c r="F2629" s="12">
        <v>826.98</v>
      </c>
      <c r="G2629" s="102">
        <v>38289</v>
      </c>
      <c r="H2629" s="45">
        <f t="shared" si="81"/>
        <v>0.45754955700817845</v>
      </c>
      <c r="I2629" s="45">
        <f t="shared" si="80"/>
        <v>6.8204201491108729E-2</v>
      </c>
    </row>
    <row r="2630" spans="1:9" ht="27.7" customHeight="1" thickBot="1" x14ac:dyDescent="0.3">
      <c r="A2630" s="11">
        <v>38292</v>
      </c>
      <c r="B2630" s="12">
        <v>672.22</v>
      </c>
      <c r="C2630" s="11">
        <v>38292</v>
      </c>
      <c r="D2630" s="12">
        <v>139.4</v>
      </c>
      <c r="E2630" s="12">
        <v>1516.66</v>
      </c>
      <c r="F2630" s="12">
        <v>828.1</v>
      </c>
      <c r="G2630" s="102">
        <v>38292</v>
      </c>
      <c r="H2630" s="45">
        <f t="shared" si="81"/>
        <v>0.91000000000008185</v>
      </c>
      <c r="I2630" s="45">
        <f t="shared" si="80"/>
        <v>0.13555585348052046</v>
      </c>
    </row>
    <row r="2631" spans="1:9" ht="27.7" customHeight="1" thickBot="1" x14ac:dyDescent="0.3">
      <c r="A2631" s="11">
        <v>38294</v>
      </c>
      <c r="B2631" s="12">
        <v>672.95911838904101</v>
      </c>
      <c r="C2631" s="11">
        <v>38294</v>
      </c>
      <c r="D2631" s="12">
        <v>139.49354768465301</v>
      </c>
      <c r="E2631" s="12">
        <v>1518.3274124011041</v>
      </c>
      <c r="F2631" s="12">
        <v>829.01277909573855</v>
      </c>
      <c r="G2631" s="102">
        <v>38294</v>
      </c>
      <c r="H2631" s="45">
        <f t="shared" si="81"/>
        <v>0.73911838904098204</v>
      </c>
      <c r="I2631" s="45">
        <f t="shared" ref="I2631:I2694" si="82">H2631/B2630*100</f>
        <v>0.10995185936761506</v>
      </c>
    </row>
    <row r="2632" spans="1:9" ht="27.7" customHeight="1" thickBot="1" x14ac:dyDescent="0.3">
      <c r="A2632" s="11">
        <v>38295</v>
      </c>
      <c r="B2632" s="12">
        <v>672.90337554567668</v>
      </c>
      <c r="C2632" s="11">
        <v>38295</v>
      </c>
      <c r="D2632" s="12">
        <v>139.47984233270259</v>
      </c>
      <c r="E2632" s="12">
        <v>1518.2017423018799</v>
      </c>
      <c r="F2632" s="12">
        <v>828.94416272396256</v>
      </c>
      <c r="G2632" s="102">
        <v>38295</v>
      </c>
      <c r="H2632" s="45">
        <f t="shared" ref="H2632:H2695" si="83">B2632-B2631</f>
        <v>-5.574284336432811E-2</v>
      </c>
      <c r="I2632" s="45">
        <f t="shared" si="82"/>
        <v>-8.283243638598399E-3</v>
      </c>
    </row>
    <row r="2633" spans="1:9" ht="27.7" customHeight="1" thickBot="1" x14ac:dyDescent="0.3">
      <c r="A2633" s="11">
        <v>38296</v>
      </c>
      <c r="B2633" s="12">
        <v>671.17</v>
      </c>
      <c r="C2633" s="11">
        <v>38296</v>
      </c>
      <c r="D2633" s="12">
        <v>139.47999999999999</v>
      </c>
      <c r="E2633" s="12">
        <v>1514.61</v>
      </c>
      <c r="F2633" s="12">
        <v>827.27</v>
      </c>
      <c r="G2633" s="102">
        <v>38296</v>
      </c>
      <c r="H2633" s="45">
        <f t="shared" si="83"/>
        <v>-1.7333755456767221</v>
      </c>
      <c r="I2633" s="45">
        <f t="shared" si="82"/>
        <v>-0.25759650028075404</v>
      </c>
    </row>
    <row r="2634" spans="1:9" ht="27.7" customHeight="1" thickBot="1" x14ac:dyDescent="0.3">
      <c r="A2634" s="11">
        <v>38299</v>
      </c>
      <c r="B2634" s="12">
        <v>672.08</v>
      </c>
      <c r="C2634" s="11">
        <v>38299</v>
      </c>
      <c r="D2634" s="12">
        <v>139.41999999999999</v>
      </c>
      <c r="E2634" s="12">
        <v>1516.67</v>
      </c>
      <c r="F2634" s="12">
        <v>828.68</v>
      </c>
      <c r="G2634" s="102">
        <v>38299</v>
      </c>
      <c r="H2634" s="45">
        <f t="shared" si="83"/>
        <v>0.91000000000008185</v>
      </c>
      <c r="I2634" s="45">
        <f t="shared" si="82"/>
        <v>0.13558412920721752</v>
      </c>
    </row>
    <row r="2635" spans="1:9" ht="27.7" customHeight="1" thickBot="1" x14ac:dyDescent="0.3">
      <c r="A2635" s="11">
        <v>38300</v>
      </c>
      <c r="B2635" s="12">
        <v>673.16</v>
      </c>
      <c r="C2635" s="11">
        <v>38300</v>
      </c>
      <c r="D2635" s="12">
        <v>139.72</v>
      </c>
      <c r="E2635" s="12">
        <v>1519.12</v>
      </c>
      <c r="F2635" s="12">
        <v>830.02</v>
      </c>
      <c r="G2635" s="102">
        <v>38300</v>
      </c>
      <c r="H2635" s="45">
        <f t="shared" si="83"/>
        <v>1.0799999999999272</v>
      </c>
      <c r="I2635" s="45">
        <f t="shared" si="82"/>
        <v>0.16069515533863932</v>
      </c>
    </row>
    <row r="2636" spans="1:9" ht="27.7" customHeight="1" thickBot="1" x14ac:dyDescent="0.3">
      <c r="A2636" s="11">
        <v>38301</v>
      </c>
      <c r="B2636" s="12">
        <v>673.7</v>
      </c>
      <c r="C2636" s="11">
        <v>38301</v>
      </c>
      <c r="D2636" s="12">
        <v>139.85</v>
      </c>
      <c r="E2636" s="12">
        <v>1520.32</v>
      </c>
      <c r="F2636" s="12">
        <v>830.68</v>
      </c>
      <c r="G2636" s="102">
        <v>38301</v>
      </c>
      <c r="H2636" s="45">
        <f t="shared" si="83"/>
        <v>0.54000000000007731</v>
      </c>
      <c r="I2636" s="45">
        <f t="shared" si="82"/>
        <v>8.0218670152724075E-2</v>
      </c>
    </row>
    <row r="2637" spans="1:9" ht="27.7" customHeight="1" thickBot="1" x14ac:dyDescent="0.3">
      <c r="A2637" s="11">
        <v>38302</v>
      </c>
      <c r="B2637" s="12">
        <v>675.36</v>
      </c>
      <c r="C2637" s="11">
        <v>38302</v>
      </c>
      <c r="D2637" s="12">
        <v>140.06</v>
      </c>
      <c r="E2637" s="12">
        <v>1524.08</v>
      </c>
      <c r="F2637" s="12">
        <v>832.73</v>
      </c>
      <c r="G2637" s="102">
        <v>38302</v>
      </c>
      <c r="H2637" s="45">
        <f t="shared" si="83"/>
        <v>1.6599999999999682</v>
      </c>
      <c r="I2637" s="45">
        <f t="shared" si="82"/>
        <v>0.24640047498886269</v>
      </c>
    </row>
    <row r="2638" spans="1:9" ht="27.7" customHeight="1" thickBot="1" x14ac:dyDescent="0.3">
      <c r="A2638" s="11">
        <v>38306</v>
      </c>
      <c r="B2638" s="12">
        <v>673.64</v>
      </c>
      <c r="C2638" s="11">
        <v>38306</v>
      </c>
      <c r="D2638" s="12">
        <v>139.79</v>
      </c>
      <c r="E2638" s="12">
        <v>1520.18</v>
      </c>
      <c r="F2638" s="12">
        <v>830.6</v>
      </c>
      <c r="G2638" s="102">
        <v>38306</v>
      </c>
      <c r="H2638" s="45">
        <f t="shared" si="83"/>
        <v>-1.7200000000000273</v>
      </c>
      <c r="I2638" s="45">
        <f t="shared" si="82"/>
        <v>-0.25467898602227362</v>
      </c>
    </row>
    <row r="2639" spans="1:9" ht="27.7" customHeight="1" thickBot="1" x14ac:dyDescent="0.3">
      <c r="A2639" s="11">
        <v>38307</v>
      </c>
      <c r="B2639" s="12">
        <v>674.01</v>
      </c>
      <c r="C2639" s="11">
        <v>38307</v>
      </c>
      <c r="D2639" s="12">
        <v>139.91</v>
      </c>
      <c r="E2639" s="12">
        <v>1521.02</v>
      </c>
      <c r="F2639" s="12">
        <v>831.06</v>
      </c>
      <c r="G2639" s="102">
        <v>38307</v>
      </c>
      <c r="H2639" s="45">
        <f t="shared" si="83"/>
        <v>0.37000000000000455</v>
      </c>
      <c r="I2639" s="45">
        <f t="shared" si="82"/>
        <v>5.4925479484591859E-2</v>
      </c>
    </row>
    <row r="2640" spans="1:9" ht="27.7" customHeight="1" thickBot="1" x14ac:dyDescent="0.3">
      <c r="A2640" s="11">
        <v>38308</v>
      </c>
      <c r="B2640" s="12">
        <v>675.26</v>
      </c>
      <c r="C2640" s="11">
        <v>38308</v>
      </c>
      <c r="D2640" s="12">
        <v>140.31</v>
      </c>
      <c r="E2640" s="12">
        <v>1524.22</v>
      </c>
      <c r="F2640" s="12">
        <v>833.13</v>
      </c>
      <c r="G2640" s="102">
        <v>38308</v>
      </c>
      <c r="H2640" s="45">
        <f t="shared" si="83"/>
        <v>1.25</v>
      </c>
      <c r="I2640" s="45">
        <f t="shared" si="82"/>
        <v>0.18545718906247682</v>
      </c>
    </row>
    <row r="2641" spans="1:9" ht="27.7" customHeight="1" thickBot="1" x14ac:dyDescent="0.3">
      <c r="A2641" s="11">
        <v>38309</v>
      </c>
      <c r="B2641" s="12">
        <v>677.20035016003953</v>
      </c>
      <c r="C2641" s="11">
        <v>38309</v>
      </c>
      <c r="D2641" s="12">
        <v>140.97672421045445</v>
      </c>
      <c r="E2641" s="12">
        <v>1529.1545278446379</v>
      </c>
      <c r="F2641" s="12">
        <v>835.82438031007507</v>
      </c>
      <c r="G2641" s="102">
        <v>38309</v>
      </c>
      <c r="H2641" s="45">
        <f t="shared" si="83"/>
        <v>1.940350160039543</v>
      </c>
      <c r="I2641" s="45">
        <f t="shared" si="82"/>
        <v>0.28734860054490757</v>
      </c>
    </row>
    <row r="2642" spans="1:9" ht="27.7" customHeight="1" thickBot="1" x14ac:dyDescent="0.3">
      <c r="A2642" s="11">
        <v>38310</v>
      </c>
      <c r="B2642" s="12">
        <v>678.19</v>
      </c>
      <c r="C2642" s="11">
        <v>38310</v>
      </c>
      <c r="D2642" s="12">
        <v>141.36000000000001</v>
      </c>
      <c r="E2642" s="12">
        <v>1531.38</v>
      </c>
      <c r="F2642" s="12">
        <v>837.04</v>
      </c>
      <c r="G2642" s="102">
        <v>38310</v>
      </c>
      <c r="H2642" s="45">
        <f t="shared" si="83"/>
        <v>0.98964983996052069</v>
      </c>
      <c r="I2642" s="45">
        <f t="shared" si="82"/>
        <v>0.14613841232164773</v>
      </c>
    </row>
    <row r="2643" spans="1:9" ht="27.7" customHeight="1" thickBot="1" x14ac:dyDescent="0.3">
      <c r="A2643" s="11">
        <v>38313</v>
      </c>
      <c r="B2643" s="12">
        <v>677.31</v>
      </c>
      <c r="C2643" s="11">
        <v>38313</v>
      </c>
      <c r="D2643" s="12">
        <v>141.22</v>
      </c>
      <c r="E2643" s="12">
        <v>1529.41</v>
      </c>
      <c r="F2643" s="12">
        <v>835.97</v>
      </c>
      <c r="G2643" s="102">
        <v>38313</v>
      </c>
      <c r="H2643" s="45">
        <f t="shared" si="83"/>
        <v>-0.88000000000010914</v>
      </c>
      <c r="I2643" s="45">
        <f t="shared" si="82"/>
        <v>-0.12975714770198749</v>
      </c>
    </row>
    <row r="2644" spans="1:9" ht="27.7" customHeight="1" thickBot="1" x14ac:dyDescent="0.3">
      <c r="A2644" s="11">
        <v>38314</v>
      </c>
      <c r="B2644" s="12">
        <v>678.8</v>
      </c>
      <c r="C2644" s="11">
        <v>38314</v>
      </c>
      <c r="D2644" s="12">
        <v>141.65</v>
      </c>
      <c r="E2644" s="12">
        <v>1532.76</v>
      </c>
      <c r="F2644" s="12">
        <v>837.8</v>
      </c>
      <c r="G2644" s="102">
        <v>38314</v>
      </c>
      <c r="H2644" s="45">
        <f t="shared" si="83"/>
        <v>1.4900000000000091</v>
      </c>
      <c r="I2644" s="45">
        <f t="shared" si="82"/>
        <v>0.21998789328372667</v>
      </c>
    </row>
    <row r="2645" spans="1:9" ht="27.7" customHeight="1" thickBot="1" x14ac:dyDescent="0.3">
      <c r="A2645" s="11">
        <v>38315</v>
      </c>
      <c r="B2645" s="12">
        <v>681.35</v>
      </c>
      <c r="C2645" s="11">
        <v>38315</v>
      </c>
      <c r="D2645" s="12">
        <v>142.43</v>
      </c>
      <c r="E2645" s="12">
        <v>1538.53</v>
      </c>
      <c r="F2645" s="12">
        <v>840.95</v>
      </c>
      <c r="G2645" s="102">
        <v>38315</v>
      </c>
      <c r="H2645" s="45">
        <f t="shared" si="83"/>
        <v>2.5500000000000682</v>
      </c>
      <c r="I2645" s="45">
        <f t="shared" si="82"/>
        <v>0.37566293459046385</v>
      </c>
    </row>
    <row r="2646" spans="1:9" ht="27.7" customHeight="1" thickBot="1" x14ac:dyDescent="0.3">
      <c r="A2646" s="11">
        <v>38316</v>
      </c>
      <c r="B2646" s="12">
        <v>684.72353689351598</v>
      </c>
      <c r="C2646" s="11">
        <v>38316</v>
      </c>
      <c r="D2646" s="12">
        <v>143.06671406089083</v>
      </c>
      <c r="E2646" s="12">
        <v>1546.1420878642923</v>
      </c>
      <c r="F2646" s="12">
        <v>845.10965303291812</v>
      </c>
      <c r="G2646" s="102">
        <v>38316</v>
      </c>
      <c r="H2646" s="45">
        <f t="shared" si="83"/>
        <v>3.3735368935159613</v>
      </c>
      <c r="I2646" s="45">
        <f t="shared" si="82"/>
        <v>0.49512539715505416</v>
      </c>
    </row>
    <row r="2647" spans="1:9" ht="27.7" customHeight="1" thickBot="1" x14ac:dyDescent="0.3">
      <c r="A2647" s="11">
        <v>38317</v>
      </c>
      <c r="B2647" s="12">
        <v>688.18</v>
      </c>
      <c r="C2647" s="11">
        <v>38317</v>
      </c>
      <c r="D2647" s="12">
        <v>144.03</v>
      </c>
      <c r="E2647" s="12">
        <v>1553.95</v>
      </c>
      <c r="F2647" s="12">
        <v>849.68</v>
      </c>
      <c r="G2647" s="102">
        <v>38317</v>
      </c>
      <c r="H2647" s="45">
        <f t="shared" si="83"/>
        <v>3.4564631064839659</v>
      </c>
      <c r="I2647" s="45">
        <f t="shared" si="82"/>
        <v>0.5047968881229643</v>
      </c>
    </row>
    <row r="2648" spans="1:9" ht="27.7" customHeight="1" thickBot="1" x14ac:dyDescent="0.3">
      <c r="A2648" s="11">
        <v>38320</v>
      </c>
      <c r="B2648" s="12">
        <v>690.71</v>
      </c>
      <c r="C2648" s="11">
        <v>38320</v>
      </c>
      <c r="D2648" s="12">
        <v>144.93</v>
      </c>
      <c r="E2648" s="12">
        <v>1560.25</v>
      </c>
      <c r="F2648" s="12">
        <v>853.12</v>
      </c>
      <c r="G2648" s="102">
        <v>38320</v>
      </c>
      <c r="H2648" s="45">
        <f t="shared" si="83"/>
        <v>2.5300000000000864</v>
      </c>
      <c r="I2648" s="45">
        <f t="shared" si="82"/>
        <v>0.36763637420443585</v>
      </c>
    </row>
    <row r="2649" spans="1:9" ht="27.7" customHeight="1" thickBot="1" x14ac:dyDescent="0.3">
      <c r="A2649" s="11">
        <v>38321</v>
      </c>
      <c r="B2649" s="12">
        <v>692.53</v>
      </c>
      <c r="C2649" s="11">
        <v>38321</v>
      </c>
      <c r="D2649" s="12">
        <v>145.29</v>
      </c>
      <c r="E2649" s="12">
        <v>1564.37</v>
      </c>
      <c r="F2649" s="12">
        <v>856.62</v>
      </c>
      <c r="G2649" s="102">
        <v>38321</v>
      </c>
      <c r="H2649" s="45">
        <f t="shared" si="83"/>
        <v>1.8199999999999363</v>
      </c>
      <c r="I2649" s="45">
        <f t="shared" si="82"/>
        <v>0.2634969813669899</v>
      </c>
    </row>
    <row r="2650" spans="1:9" ht="27.7" customHeight="1" thickBot="1" x14ac:dyDescent="0.3">
      <c r="A2650" s="11">
        <v>38322</v>
      </c>
      <c r="B2650" s="12">
        <v>698.49889617504402</v>
      </c>
      <c r="C2650" s="11">
        <v>38322</v>
      </c>
      <c r="D2650" s="12">
        <v>146.99687042610617</v>
      </c>
      <c r="E2650" s="12">
        <v>1577.8521093881484</v>
      </c>
      <c r="F2650" s="12">
        <v>865.24000277607502</v>
      </c>
      <c r="G2650" s="102">
        <v>38322</v>
      </c>
      <c r="H2650" s="45">
        <f t="shared" si="83"/>
        <v>5.9688961750440512</v>
      </c>
      <c r="I2650" s="45">
        <f t="shared" si="82"/>
        <v>0.8618971272066267</v>
      </c>
    </row>
    <row r="2651" spans="1:9" ht="27.7" customHeight="1" thickBot="1" x14ac:dyDescent="0.3">
      <c r="A2651" s="11">
        <v>38323</v>
      </c>
      <c r="B2651" s="12">
        <v>695.37746464312568</v>
      </c>
      <c r="C2651" s="11">
        <v>38323</v>
      </c>
      <c r="D2651" s="12">
        <v>146.12640529398382</v>
      </c>
      <c r="E2651" s="12">
        <v>1577.52118091532</v>
      </c>
      <c r="F2651" s="12">
        <v>866.63054216281273</v>
      </c>
      <c r="G2651" s="102">
        <v>38323</v>
      </c>
      <c r="H2651" s="45">
        <f t="shared" si="83"/>
        <v>-3.121431531918347</v>
      </c>
      <c r="I2651" s="45">
        <f t="shared" si="82"/>
        <v>-0.44687708871283816</v>
      </c>
    </row>
    <row r="2652" spans="1:9" ht="27.7" customHeight="1" thickBot="1" x14ac:dyDescent="0.3">
      <c r="A2652" s="11">
        <v>38324</v>
      </c>
      <c r="B2652" s="12">
        <v>695.8</v>
      </c>
      <c r="C2652" s="11">
        <v>38324</v>
      </c>
      <c r="D2652" s="12">
        <v>145.94999999999999</v>
      </c>
      <c r="E2652" s="12">
        <v>1578.47</v>
      </c>
      <c r="F2652" s="12">
        <v>867.15</v>
      </c>
      <c r="G2652" s="102">
        <v>38324</v>
      </c>
      <c r="H2652" s="45">
        <f t="shared" si="83"/>
        <v>0.42253535687427757</v>
      </c>
      <c r="I2652" s="45">
        <f t="shared" si="82"/>
        <v>6.0763452708541069E-2</v>
      </c>
    </row>
    <row r="2653" spans="1:9" ht="27.7" customHeight="1" thickBot="1" x14ac:dyDescent="0.3">
      <c r="A2653" s="11">
        <v>38327</v>
      </c>
      <c r="B2653" s="12">
        <v>695.65427948450167</v>
      </c>
      <c r="C2653" s="11">
        <v>38327</v>
      </c>
      <c r="D2653" s="12">
        <v>145.84484099223275</v>
      </c>
      <c r="E2653" s="12">
        <v>1578.1491245328186</v>
      </c>
      <c r="F2653" s="12">
        <v>868.58428113073171</v>
      </c>
      <c r="G2653" s="102">
        <v>38327</v>
      </c>
      <c r="H2653" s="45">
        <f t="shared" si="83"/>
        <v>-0.14572051549828302</v>
      </c>
      <c r="I2653" s="45">
        <f t="shared" si="82"/>
        <v>-2.0942873742207966E-2</v>
      </c>
    </row>
    <row r="2654" spans="1:9" ht="27.7" customHeight="1" thickBot="1" x14ac:dyDescent="0.3">
      <c r="A2654" s="11">
        <v>38328</v>
      </c>
      <c r="B2654" s="12">
        <v>699.48</v>
      </c>
      <c r="C2654" s="11">
        <v>38328</v>
      </c>
      <c r="D2654" s="12">
        <v>146.81</v>
      </c>
      <c r="E2654" s="12">
        <v>1586.83</v>
      </c>
      <c r="F2654" s="12">
        <v>873.36</v>
      </c>
      <c r="G2654" s="102">
        <v>38328</v>
      </c>
      <c r="H2654" s="45">
        <f t="shared" si="83"/>
        <v>3.8257205154983467</v>
      </c>
      <c r="I2654" s="45">
        <f t="shared" si="82"/>
        <v>0.54994565954992869</v>
      </c>
    </row>
    <row r="2655" spans="1:9" ht="27.7" customHeight="1" thickBot="1" x14ac:dyDescent="0.3">
      <c r="A2655" s="11">
        <v>38329</v>
      </c>
      <c r="B2655" s="12">
        <v>694.03439509692123</v>
      </c>
      <c r="C2655" s="11">
        <v>38329</v>
      </c>
      <c r="D2655" s="12">
        <v>144.97366574716068</v>
      </c>
      <c r="E2655" s="12">
        <v>1574.4742478493413</v>
      </c>
      <c r="F2655" s="12">
        <v>866.56169652656308</v>
      </c>
      <c r="G2655" s="102">
        <v>38329</v>
      </c>
      <c r="H2655" s="45">
        <f t="shared" si="83"/>
        <v>-5.4456049030787881</v>
      </c>
      <c r="I2655" s="45">
        <f t="shared" si="82"/>
        <v>-0.7785218881281506</v>
      </c>
    </row>
    <row r="2656" spans="1:9" ht="27.7" customHeight="1" thickBot="1" x14ac:dyDescent="0.3">
      <c r="A2656" s="11">
        <v>38330</v>
      </c>
      <c r="B2656" s="12">
        <v>690.64274741354495</v>
      </c>
      <c r="C2656" s="11">
        <v>38330</v>
      </c>
      <c r="D2656" s="12">
        <v>144.48590915890597</v>
      </c>
      <c r="E2656" s="12">
        <v>1569.9803862348374</v>
      </c>
      <c r="F2656" s="12">
        <v>863.75570194280249</v>
      </c>
      <c r="G2656" s="102">
        <v>38330</v>
      </c>
      <c r="H2656" s="45">
        <f t="shared" si="83"/>
        <v>-3.3916476833762772</v>
      </c>
      <c r="I2656" s="45">
        <f t="shared" si="82"/>
        <v>-0.48868582124127108</v>
      </c>
    </row>
    <row r="2657" spans="1:9" ht="27.7" customHeight="1" thickBot="1" x14ac:dyDescent="0.3">
      <c r="A2657" s="11">
        <v>38331</v>
      </c>
      <c r="B2657" s="12">
        <v>690.34</v>
      </c>
      <c r="C2657" s="11">
        <v>38331</v>
      </c>
      <c r="D2657" s="12">
        <v>144.28</v>
      </c>
      <c r="E2657" s="12">
        <v>1569.29</v>
      </c>
      <c r="F2657" s="12">
        <v>863.38</v>
      </c>
      <c r="G2657" s="102">
        <v>38331</v>
      </c>
      <c r="H2657" s="45">
        <f t="shared" si="83"/>
        <v>-0.30274741354492107</v>
      </c>
      <c r="I2657" s="45">
        <f t="shared" si="82"/>
        <v>-4.3835603092729089E-2</v>
      </c>
    </row>
    <row r="2658" spans="1:9" ht="27.7" customHeight="1" thickBot="1" x14ac:dyDescent="0.3">
      <c r="A2658" s="11">
        <v>38334</v>
      </c>
      <c r="B2658" s="12">
        <v>690.21</v>
      </c>
      <c r="C2658" s="11">
        <v>38334</v>
      </c>
      <c r="D2658" s="12">
        <v>144.24</v>
      </c>
      <c r="E2658" s="12">
        <v>1571.02</v>
      </c>
      <c r="F2658" s="12">
        <v>864.33</v>
      </c>
      <c r="G2658" s="102">
        <v>38334</v>
      </c>
      <c r="H2658" s="45">
        <f t="shared" si="83"/>
        <v>-0.12999999999999545</v>
      </c>
      <c r="I2658" s="45">
        <f t="shared" si="82"/>
        <v>-1.8831300518584386E-2</v>
      </c>
    </row>
    <row r="2659" spans="1:9" ht="27.7" customHeight="1" thickBot="1" x14ac:dyDescent="0.3">
      <c r="A2659" s="11">
        <v>38335</v>
      </c>
      <c r="B2659" s="12">
        <v>690.92</v>
      </c>
      <c r="C2659" s="11">
        <v>38335</v>
      </c>
      <c r="D2659" s="12">
        <v>144.5</v>
      </c>
      <c r="E2659" s="12">
        <v>1573.31</v>
      </c>
      <c r="F2659" s="12">
        <v>865.59</v>
      </c>
      <c r="G2659" s="102">
        <v>38335</v>
      </c>
      <c r="H2659" s="45">
        <f t="shared" si="83"/>
        <v>0.70999999999992269</v>
      </c>
      <c r="I2659" s="45">
        <f t="shared" si="82"/>
        <v>0.10286724330275172</v>
      </c>
    </row>
    <row r="2660" spans="1:9" ht="27.7" customHeight="1" thickBot="1" x14ac:dyDescent="0.3">
      <c r="A2660" s="11">
        <v>38336</v>
      </c>
      <c r="B2660" s="12">
        <v>691.18</v>
      </c>
      <c r="C2660" s="11">
        <v>38336</v>
      </c>
      <c r="D2660" s="12">
        <v>144.49</v>
      </c>
      <c r="E2660" s="12">
        <v>1573.92</v>
      </c>
      <c r="F2660" s="12">
        <v>866.25</v>
      </c>
      <c r="G2660" s="102">
        <v>38336</v>
      </c>
      <c r="H2660" s="45">
        <f t="shared" si="83"/>
        <v>0.25999999999999091</v>
      </c>
      <c r="I2660" s="45">
        <f t="shared" si="82"/>
        <v>3.7630984773923314E-2</v>
      </c>
    </row>
    <row r="2661" spans="1:9" ht="27.7" customHeight="1" thickBot="1" x14ac:dyDescent="0.3">
      <c r="A2661" s="11">
        <v>38337</v>
      </c>
      <c r="B2661" s="12">
        <v>691.98</v>
      </c>
      <c r="C2661" s="11">
        <v>38337</v>
      </c>
      <c r="D2661" s="12">
        <v>144.72</v>
      </c>
      <c r="E2661" s="12">
        <v>1577</v>
      </c>
      <c r="F2661" s="12">
        <v>868.56</v>
      </c>
      <c r="G2661" s="102">
        <v>38337</v>
      </c>
      <c r="H2661" s="45">
        <f t="shared" si="83"/>
        <v>0.80000000000006821</v>
      </c>
      <c r="I2661" s="45">
        <f t="shared" si="82"/>
        <v>0.11574408981742358</v>
      </c>
    </row>
    <row r="2662" spans="1:9" ht="27.7" customHeight="1" thickBot="1" x14ac:dyDescent="0.3">
      <c r="A2662" s="11">
        <v>38338</v>
      </c>
      <c r="B2662" s="12">
        <v>692.96</v>
      </c>
      <c r="C2662" s="11">
        <v>38338</v>
      </c>
      <c r="D2662" s="12">
        <v>144.84</v>
      </c>
      <c r="E2662" s="12">
        <v>1579.22</v>
      </c>
      <c r="F2662" s="12">
        <v>869.48</v>
      </c>
      <c r="G2662" s="102">
        <v>38338</v>
      </c>
      <c r="H2662" s="45">
        <f t="shared" si="83"/>
        <v>0.98000000000001819</v>
      </c>
      <c r="I2662" s="45">
        <f t="shared" si="82"/>
        <v>0.1416225902482757</v>
      </c>
    </row>
    <row r="2663" spans="1:9" ht="27.7" customHeight="1" thickBot="1" x14ac:dyDescent="0.3">
      <c r="A2663" s="11">
        <v>38341</v>
      </c>
      <c r="B2663" s="12">
        <v>693.95</v>
      </c>
      <c r="C2663" s="11">
        <v>38341</v>
      </c>
      <c r="D2663" s="12">
        <v>145.29</v>
      </c>
      <c r="E2663" s="12">
        <v>1581.49</v>
      </c>
      <c r="F2663" s="12">
        <v>871.37</v>
      </c>
      <c r="G2663" s="102">
        <v>38341</v>
      </c>
      <c r="H2663" s="45">
        <f t="shared" si="83"/>
        <v>0.99000000000000909</v>
      </c>
      <c r="I2663" s="45">
        <f t="shared" si="82"/>
        <v>0.14286538905564664</v>
      </c>
    </row>
    <row r="2664" spans="1:9" ht="27.7" customHeight="1" thickBot="1" x14ac:dyDescent="0.3">
      <c r="A2664" s="11">
        <v>38342</v>
      </c>
      <c r="B2664" s="12">
        <v>696.33</v>
      </c>
      <c r="C2664" s="11">
        <v>38342</v>
      </c>
      <c r="D2664" s="12">
        <v>145.97999999999999</v>
      </c>
      <c r="E2664" s="12">
        <v>1586.9</v>
      </c>
      <c r="F2664" s="12">
        <v>874.66</v>
      </c>
      <c r="G2664" s="102">
        <v>38342</v>
      </c>
      <c r="H2664" s="45">
        <f t="shared" si="83"/>
        <v>2.3799999999999955</v>
      </c>
      <c r="I2664" s="45">
        <f t="shared" si="82"/>
        <v>0.34296419050363791</v>
      </c>
    </row>
    <row r="2665" spans="1:9" ht="27.7" customHeight="1" thickBot="1" x14ac:dyDescent="0.3">
      <c r="A2665" s="11">
        <v>38343</v>
      </c>
      <c r="B2665" s="12">
        <v>695.31598117426631</v>
      </c>
      <c r="C2665" s="11">
        <v>38343</v>
      </c>
      <c r="D2665" s="12">
        <v>145.73794335923566</v>
      </c>
      <c r="E2665" s="12">
        <v>1584.6898713366461</v>
      </c>
      <c r="F2665" s="12">
        <v>872.79534641623331</v>
      </c>
      <c r="G2665" s="102">
        <v>38343</v>
      </c>
      <c r="H2665" s="45">
        <f t="shared" si="83"/>
        <v>-1.0140188257337286</v>
      </c>
      <c r="I2665" s="45">
        <f t="shared" si="82"/>
        <v>-0.14562331448217491</v>
      </c>
    </row>
    <row r="2666" spans="1:9" ht="27.7" customHeight="1" thickBot="1" x14ac:dyDescent="0.3">
      <c r="A2666" s="11">
        <v>38344</v>
      </c>
      <c r="B2666" s="12">
        <v>698.2354523125324</v>
      </c>
      <c r="C2666" s="11">
        <v>38344</v>
      </c>
      <c r="D2666" s="12">
        <v>146.52119914823527</v>
      </c>
      <c r="E2666" s="12">
        <v>1591.3436835304794</v>
      </c>
      <c r="F2666" s="12">
        <v>876.79796379724473</v>
      </c>
      <c r="G2666" s="102">
        <v>38344</v>
      </c>
      <c r="H2666" s="45">
        <f t="shared" si="83"/>
        <v>2.9194711382660898</v>
      </c>
      <c r="I2666" s="45">
        <f t="shared" si="82"/>
        <v>0.41987689299699643</v>
      </c>
    </row>
    <row r="2667" spans="1:9" ht="27.7" customHeight="1" thickBot="1" x14ac:dyDescent="0.3">
      <c r="A2667" s="11">
        <v>38345</v>
      </c>
      <c r="B2667" s="12">
        <v>700.32</v>
      </c>
      <c r="C2667" s="11">
        <v>38345</v>
      </c>
      <c r="D2667" s="12">
        <v>146.78</v>
      </c>
      <c r="E2667" s="12">
        <v>1596.09</v>
      </c>
      <c r="F2667" s="12">
        <v>880.06</v>
      </c>
      <c r="G2667" s="102">
        <v>38345</v>
      </c>
      <c r="H2667" s="45">
        <f t="shared" si="83"/>
        <v>2.0845476874676478</v>
      </c>
      <c r="I2667" s="45">
        <f t="shared" si="82"/>
        <v>0.29854509400284612</v>
      </c>
    </row>
    <row r="2668" spans="1:9" ht="27.7" customHeight="1" thickBot="1" x14ac:dyDescent="0.3">
      <c r="A2668" s="11">
        <v>38348</v>
      </c>
      <c r="B2668" s="12">
        <v>702.65349780028123</v>
      </c>
      <c r="C2668" s="11">
        <v>38348</v>
      </c>
      <c r="D2668" s="12">
        <v>147.13270810218978</v>
      </c>
      <c r="E2668" s="12">
        <v>1601.4127116640091</v>
      </c>
      <c r="F2668" s="12">
        <v>883.30553780204491</v>
      </c>
      <c r="G2668" s="102">
        <v>38348</v>
      </c>
      <c r="H2668" s="45">
        <f t="shared" si="83"/>
        <v>2.3334978002811795</v>
      </c>
      <c r="I2668" s="45">
        <f t="shared" si="82"/>
        <v>0.33320450655145928</v>
      </c>
    </row>
    <row r="2669" spans="1:9" ht="27.7" customHeight="1" thickBot="1" x14ac:dyDescent="0.3">
      <c r="A2669" s="11">
        <v>38349</v>
      </c>
      <c r="B2669" s="12">
        <v>703.26</v>
      </c>
      <c r="C2669" s="11">
        <v>38349</v>
      </c>
      <c r="D2669" s="12">
        <v>147.31</v>
      </c>
      <c r="E2669" s="12">
        <v>1602.8</v>
      </c>
      <c r="F2669" s="12">
        <v>885.03</v>
      </c>
      <c r="G2669" s="102">
        <v>38349</v>
      </c>
      <c r="H2669" s="45">
        <f t="shared" si="83"/>
        <v>0.6065021997187614</v>
      </c>
      <c r="I2669" s="45">
        <f t="shared" si="82"/>
        <v>8.6315972469712329E-2</v>
      </c>
    </row>
    <row r="2670" spans="1:9" ht="27.7" customHeight="1" thickBot="1" x14ac:dyDescent="0.3">
      <c r="A2670" s="11">
        <v>38350</v>
      </c>
      <c r="B2670" s="12">
        <v>705.36</v>
      </c>
      <c r="C2670" s="11">
        <v>38350</v>
      </c>
      <c r="D2670" s="12">
        <v>147.9</v>
      </c>
      <c r="E2670" s="12">
        <v>1607.59</v>
      </c>
      <c r="F2670" s="12">
        <v>887.68</v>
      </c>
      <c r="G2670" s="102">
        <v>38350</v>
      </c>
      <c r="H2670" s="45">
        <f t="shared" si="83"/>
        <v>2.1000000000000227</v>
      </c>
      <c r="I2670" s="45">
        <f t="shared" si="82"/>
        <v>0.2986093336746044</v>
      </c>
    </row>
    <row r="2671" spans="1:9" ht="27.7" customHeight="1" thickBot="1" x14ac:dyDescent="0.3">
      <c r="A2671" s="11">
        <v>38351</v>
      </c>
      <c r="B2671" s="12">
        <v>708.05</v>
      </c>
      <c r="C2671" s="11">
        <v>38351</v>
      </c>
      <c r="D2671" s="12">
        <v>148.81</v>
      </c>
      <c r="E2671" s="12">
        <v>1613.7</v>
      </c>
      <c r="F2671" s="12">
        <v>891.05</v>
      </c>
      <c r="G2671" s="102">
        <v>38351</v>
      </c>
      <c r="H2671" s="45">
        <f t="shared" si="83"/>
        <v>2.6899999999999409</v>
      </c>
      <c r="I2671" s="45">
        <f t="shared" si="82"/>
        <v>0.38136554383576338</v>
      </c>
    </row>
    <row r="2672" spans="1:9" ht="27.7" customHeight="1" thickBot="1" x14ac:dyDescent="0.3">
      <c r="A2672" s="11">
        <v>38352</v>
      </c>
      <c r="B2672" s="12">
        <v>710.77</v>
      </c>
      <c r="C2672" s="11">
        <v>38352</v>
      </c>
      <c r="D2672" s="12">
        <v>149.66999999999999</v>
      </c>
      <c r="E2672" s="12">
        <v>1619.92</v>
      </c>
      <c r="F2672" s="12">
        <v>894.49</v>
      </c>
      <c r="G2672" s="102">
        <v>38352</v>
      </c>
      <c r="H2672" s="45">
        <f t="shared" si="83"/>
        <v>2.7200000000000273</v>
      </c>
      <c r="I2672" s="45">
        <f t="shared" si="82"/>
        <v>0.38415366146458974</v>
      </c>
    </row>
    <row r="2673" spans="1:9" ht="27.7" customHeight="1" thickBot="1" x14ac:dyDescent="0.3">
      <c r="A2673" s="11">
        <v>38356</v>
      </c>
      <c r="B2673" s="12">
        <v>710.49</v>
      </c>
      <c r="C2673" s="11">
        <v>38356</v>
      </c>
      <c r="D2673" s="12">
        <v>149.9</v>
      </c>
      <c r="E2673" s="12">
        <v>1619.28</v>
      </c>
      <c r="F2673" s="12">
        <v>893.47</v>
      </c>
      <c r="G2673" s="102">
        <v>38356</v>
      </c>
      <c r="H2673" s="45">
        <f t="shared" si="83"/>
        <v>-0.27999999999997272</v>
      </c>
      <c r="I2673" s="45">
        <f t="shared" si="82"/>
        <v>-3.9393896759848154E-2</v>
      </c>
    </row>
    <row r="2674" spans="1:9" ht="27.7" customHeight="1" thickBot="1" x14ac:dyDescent="0.3">
      <c r="A2674" s="11">
        <v>38357</v>
      </c>
      <c r="B2674" s="12">
        <v>711.65</v>
      </c>
      <c r="C2674" s="11">
        <v>38357</v>
      </c>
      <c r="D2674" s="12">
        <v>150.09</v>
      </c>
      <c r="E2674" s="12">
        <v>1621.92</v>
      </c>
      <c r="F2674" s="12">
        <v>894.3</v>
      </c>
      <c r="G2674" s="102">
        <v>38357</v>
      </c>
      <c r="H2674" s="45">
        <f t="shared" si="83"/>
        <v>1.1599999999999682</v>
      </c>
      <c r="I2674" s="45">
        <f t="shared" si="82"/>
        <v>0.16326760404790611</v>
      </c>
    </row>
    <row r="2675" spans="1:9" ht="27.7" customHeight="1" thickBot="1" x14ac:dyDescent="0.3">
      <c r="A2675" s="11">
        <v>38358</v>
      </c>
      <c r="B2675" s="12">
        <v>712.45</v>
      </c>
      <c r="C2675" s="11">
        <v>38358</v>
      </c>
      <c r="D2675" s="12">
        <v>150.27000000000001</v>
      </c>
      <c r="E2675" s="12">
        <v>1623.73</v>
      </c>
      <c r="F2675" s="12">
        <v>894.64</v>
      </c>
      <c r="G2675" s="102">
        <v>38358</v>
      </c>
      <c r="H2675" s="45">
        <f t="shared" si="83"/>
        <v>0.80000000000006821</v>
      </c>
      <c r="I2675" s="45">
        <f t="shared" si="82"/>
        <v>0.1124148106513129</v>
      </c>
    </row>
    <row r="2676" spans="1:9" ht="27.7" customHeight="1" thickBot="1" x14ac:dyDescent="0.3">
      <c r="A2676" s="11">
        <v>38359</v>
      </c>
      <c r="B2676" s="12">
        <v>716.28</v>
      </c>
      <c r="C2676" s="11">
        <v>38359</v>
      </c>
      <c r="D2676" s="12">
        <v>151.31</v>
      </c>
      <c r="E2676" s="12">
        <v>1633.01</v>
      </c>
      <c r="F2676" s="12">
        <v>899.09</v>
      </c>
      <c r="G2676" s="102">
        <v>38359</v>
      </c>
      <c r="H2676" s="45">
        <f t="shared" si="83"/>
        <v>3.8299999999999272</v>
      </c>
      <c r="I2676" s="45">
        <f t="shared" si="82"/>
        <v>0.53758158467259831</v>
      </c>
    </row>
    <row r="2677" spans="1:9" ht="27.7" customHeight="1" thickBot="1" x14ac:dyDescent="0.3">
      <c r="A2677" s="11">
        <v>38362</v>
      </c>
      <c r="B2677" s="12">
        <v>711.31368698081394</v>
      </c>
      <c r="C2677" s="11">
        <v>38362</v>
      </c>
      <c r="D2677" s="12">
        <v>149.62551771827049</v>
      </c>
      <c r="E2677" s="12">
        <v>1632.7721721103931</v>
      </c>
      <c r="F2677" s="12">
        <v>897.98756413166711</v>
      </c>
      <c r="G2677" s="102">
        <v>38362</v>
      </c>
      <c r="H2677" s="45">
        <f t="shared" si="83"/>
        <v>-4.9663130191860319</v>
      </c>
      <c r="I2677" s="45">
        <f t="shared" si="82"/>
        <v>-0.69334799508377054</v>
      </c>
    </row>
    <row r="2678" spans="1:9" ht="27.7" customHeight="1" thickBot="1" x14ac:dyDescent="0.3">
      <c r="A2678" s="11">
        <v>38363</v>
      </c>
      <c r="B2678" s="12">
        <v>713.23</v>
      </c>
      <c r="C2678" s="11">
        <v>38363</v>
      </c>
      <c r="D2678" s="12">
        <v>149.88999999999999</v>
      </c>
      <c r="E2678" s="12">
        <v>1637.16</v>
      </c>
      <c r="F2678" s="12">
        <v>900.4</v>
      </c>
      <c r="G2678" s="102">
        <v>38363</v>
      </c>
      <c r="H2678" s="45">
        <f t="shared" si="83"/>
        <v>1.9163130191860773</v>
      </c>
      <c r="I2678" s="45">
        <f t="shared" si="82"/>
        <v>0.26940477236139071</v>
      </c>
    </row>
    <row r="2679" spans="1:9" ht="27.7" customHeight="1" thickBot="1" x14ac:dyDescent="0.3">
      <c r="A2679" s="11">
        <v>38364</v>
      </c>
      <c r="B2679" s="12">
        <v>713.14257041763562</v>
      </c>
      <c r="C2679" s="11">
        <v>38364</v>
      </c>
      <c r="D2679" s="12">
        <v>149.77479195776314</v>
      </c>
      <c r="E2679" s="12">
        <v>1636.9712057216416</v>
      </c>
      <c r="F2679" s="12">
        <v>900.29693712851224</v>
      </c>
      <c r="G2679" s="102">
        <v>38364</v>
      </c>
      <c r="H2679" s="45">
        <f t="shared" si="83"/>
        <v>-8.7429582364393355E-2</v>
      </c>
      <c r="I2679" s="45">
        <f t="shared" si="82"/>
        <v>-1.2258259238169084E-2</v>
      </c>
    </row>
    <row r="2680" spans="1:9" ht="27.7" customHeight="1" thickBot="1" x14ac:dyDescent="0.3">
      <c r="A2680" s="11">
        <v>38365</v>
      </c>
      <c r="B2680" s="12">
        <v>715.34</v>
      </c>
      <c r="C2680" s="11">
        <v>38365</v>
      </c>
      <c r="D2680" s="12">
        <v>150.15</v>
      </c>
      <c r="E2680" s="12">
        <v>1642.02</v>
      </c>
      <c r="F2680" s="12">
        <v>903.39</v>
      </c>
      <c r="G2680" s="102">
        <v>38365</v>
      </c>
      <c r="H2680" s="45">
        <f t="shared" si="83"/>
        <v>2.197429582364407</v>
      </c>
      <c r="I2680" s="45">
        <f t="shared" si="82"/>
        <v>0.30813327846597804</v>
      </c>
    </row>
    <row r="2681" spans="1:9" ht="27.7" customHeight="1" thickBot="1" x14ac:dyDescent="0.3">
      <c r="A2681" s="11">
        <v>38366</v>
      </c>
      <c r="B2681" s="12">
        <v>720.04</v>
      </c>
      <c r="C2681" s="11">
        <v>38366</v>
      </c>
      <c r="D2681" s="12">
        <v>151.44</v>
      </c>
      <c r="E2681" s="12">
        <v>1653.16</v>
      </c>
      <c r="F2681" s="12">
        <v>908.53</v>
      </c>
      <c r="G2681" s="102">
        <v>38366</v>
      </c>
      <c r="H2681" s="45">
        <f t="shared" si="83"/>
        <v>4.6999999999999318</v>
      </c>
      <c r="I2681" s="45">
        <f t="shared" si="82"/>
        <v>0.6570302233902664</v>
      </c>
    </row>
    <row r="2682" spans="1:9" ht="27.7" customHeight="1" thickBot="1" x14ac:dyDescent="0.3">
      <c r="A2682" s="11">
        <v>38369</v>
      </c>
      <c r="B2682" s="12">
        <v>723.63</v>
      </c>
      <c r="C2682" s="11">
        <v>38369</v>
      </c>
      <c r="D2682" s="12">
        <v>152.12</v>
      </c>
      <c r="E2682" s="12">
        <v>1661.4</v>
      </c>
      <c r="F2682" s="12">
        <v>913.06</v>
      </c>
      <c r="G2682" s="102">
        <v>38369</v>
      </c>
      <c r="H2682" s="45">
        <f t="shared" si="83"/>
        <v>3.5900000000000318</v>
      </c>
      <c r="I2682" s="45">
        <f t="shared" si="82"/>
        <v>0.49858341203266926</v>
      </c>
    </row>
    <row r="2683" spans="1:9" ht="27.7" customHeight="1" thickBot="1" x14ac:dyDescent="0.3">
      <c r="A2683" s="11">
        <v>38370</v>
      </c>
      <c r="B2683" s="12">
        <v>726.79</v>
      </c>
      <c r="C2683" s="11">
        <v>38370</v>
      </c>
      <c r="D2683" s="12">
        <v>152.30000000000001</v>
      </c>
      <c r="E2683" s="12">
        <v>1668.6339476691446</v>
      </c>
      <c r="F2683" s="12">
        <v>915.37</v>
      </c>
      <c r="G2683" s="102">
        <v>38370</v>
      </c>
      <c r="H2683" s="45">
        <f t="shared" si="83"/>
        <v>3.1599999999999682</v>
      </c>
      <c r="I2683" s="45">
        <f t="shared" si="82"/>
        <v>0.43668725729999697</v>
      </c>
    </row>
    <row r="2684" spans="1:9" ht="27.7" customHeight="1" thickBot="1" x14ac:dyDescent="0.3">
      <c r="A2684" s="11">
        <v>38371</v>
      </c>
      <c r="B2684" s="12">
        <v>729.92840887491695</v>
      </c>
      <c r="C2684" s="11">
        <v>38371</v>
      </c>
      <c r="D2684" s="12">
        <v>152.41433266550715</v>
      </c>
      <c r="E2684" s="12">
        <v>1675.8511460651184</v>
      </c>
      <c r="F2684" s="12">
        <v>919.33207761528899</v>
      </c>
      <c r="G2684" s="102">
        <v>38371</v>
      </c>
      <c r="H2684" s="45">
        <f t="shared" si="83"/>
        <v>3.1384088749169905</v>
      </c>
      <c r="I2684" s="45">
        <f t="shared" si="82"/>
        <v>0.43181783939198259</v>
      </c>
    </row>
    <row r="2685" spans="1:9" ht="27.7" customHeight="1" thickBot="1" x14ac:dyDescent="0.3">
      <c r="A2685" s="11">
        <v>38372</v>
      </c>
      <c r="B2685" s="12">
        <v>733.80423591808858</v>
      </c>
      <c r="C2685" s="11">
        <v>38372</v>
      </c>
      <c r="D2685" s="12">
        <v>153.31005721086507</v>
      </c>
      <c r="E2685" s="12">
        <v>1684.7496405913203</v>
      </c>
      <c r="F2685" s="12">
        <v>924.21358005637956</v>
      </c>
      <c r="G2685" s="102">
        <v>38372</v>
      </c>
      <c r="H2685" s="45">
        <f t="shared" si="83"/>
        <v>3.8758270431716255</v>
      </c>
      <c r="I2685" s="45">
        <f t="shared" si="82"/>
        <v>0.53098728533469108</v>
      </c>
    </row>
    <row r="2686" spans="1:9" ht="27.7" customHeight="1" thickBot="1" x14ac:dyDescent="0.3">
      <c r="A2686" s="11">
        <v>38373</v>
      </c>
      <c r="B2686" s="12">
        <v>732.49</v>
      </c>
      <c r="C2686" s="11">
        <v>38373</v>
      </c>
      <c r="D2686" s="12">
        <v>153.44999999999999</v>
      </c>
      <c r="E2686" s="12">
        <v>1681.72</v>
      </c>
      <c r="F2686" s="12">
        <v>919.54</v>
      </c>
      <c r="G2686" s="102">
        <v>38373</v>
      </c>
      <c r="H2686" s="45">
        <f t="shared" si="83"/>
        <v>-1.3142359180885705</v>
      </c>
      <c r="I2686" s="45">
        <f t="shared" si="82"/>
        <v>-0.17909898222981543</v>
      </c>
    </row>
    <row r="2687" spans="1:9" ht="27.7" customHeight="1" thickBot="1" x14ac:dyDescent="0.3">
      <c r="A2687" s="11">
        <v>38376</v>
      </c>
      <c r="B2687" s="12">
        <v>732.0350196936372</v>
      </c>
      <c r="C2687" s="11">
        <v>38376</v>
      </c>
      <c r="D2687" s="12">
        <v>153.60440876420827</v>
      </c>
      <c r="E2687" s="12">
        <v>1680.6877136302396</v>
      </c>
      <c r="F2687" s="12">
        <v>918.97081246147559</v>
      </c>
      <c r="G2687" s="102">
        <v>38376</v>
      </c>
      <c r="H2687" s="45">
        <f t="shared" si="83"/>
        <v>-0.45498030636281328</v>
      </c>
      <c r="I2687" s="45">
        <f t="shared" si="82"/>
        <v>-6.211420037991143E-2</v>
      </c>
    </row>
    <row r="2688" spans="1:9" ht="27.7" customHeight="1" thickBot="1" x14ac:dyDescent="0.3">
      <c r="A2688" s="11">
        <v>38378</v>
      </c>
      <c r="B2688" s="12">
        <v>730.63901506207344</v>
      </c>
      <c r="C2688" s="11">
        <v>38378</v>
      </c>
      <c r="D2688" s="12">
        <v>153.06024665852743</v>
      </c>
      <c r="E2688" s="12">
        <v>1677.4826209116841</v>
      </c>
      <c r="F2688" s="12">
        <v>916.23038812868674</v>
      </c>
      <c r="G2688" s="102">
        <v>38378</v>
      </c>
      <c r="H2688" s="45">
        <f t="shared" si="83"/>
        <v>-1.3960046315637555</v>
      </c>
      <c r="I2688" s="45">
        <f t="shared" si="82"/>
        <v>-0.19070189185047395</v>
      </c>
    </row>
    <row r="2689" spans="1:9" ht="27.7" customHeight="1" thickBot="1" x14ac:dyDescent="0.3">
      <c r="A2689" s="11">
        <v>38379</v>
      </c>
      <c r="B2689" s="12">
        <v>729.73540837130065</v>
      </c>
      <c r="C2689" s="11">
        <v>38379</v>
      </c>
      <c r="D2689" s="12">
        <v>152.86874593184569</v>
      </c>
      <c r="E2689" s="12">
        <v>1680.3020861278014</v>
      </c>
      <c r="F2689" s="12">
        <v>917.77036218092132</v>
      </c>
      <c r="G2689" s="102">
        <v>38379</v>
      </c>
      <c r="H2689" s="45">
        <f t="shared" si="83"/>
        <v>-0.90360669077278999</v>
      </c>
      <c r="I2689" s="45">
        <f t="shared" si="82"/>
        <v>-0.12367347926198843</v>
      </c>
    </row>
    <row r="2690" spans="1:9" ht="27.7" customHeight="1" thickBot="1" x14ac:dyDescent="0.3">
      <c r="A2690" s="11">
        <v>38380</v>
      </c>
      <c r="B2690" s="12">
        <v>729.12</v>
      </c>
      <c r="C2690" s="11">
        <v>38380</v>
      </c>
      <c r="D2690" s="12">
        <v>152.71</v>
      </c>
      <c r="E2690" s="12">
        <v>1678.88</v>
      </c>
      <c r="F2690" s="12">
        <v>916.99</v>
      </c>
      <c r="G2690" s="102">
        <v>38380</v>
      </c>
      <c r="H2690" s="45">
        <f t="shared" si="83"/>
        <v>-0.61540837130064574</v>
      </c>
      <c r="I2690" s="45">
        <f t="shared" si="82"/>
        <v>-8.4333083504085152E-2</v>
      </c>
    </row>
    <row r="2691" spans="1:9" ht="27.7" customHeight="1" thickBot="1" x14ac:dyDescent="0.3">
      <c r="A2691" s="11">
        <v>38383</v>
      </c>
      <c r="B2691" s="12">
        <v>729.75</v>
      </c>
      <c r="C2691" s="11">
        <v>38383</v>
      </c>
      <c r="D2691" s="12">
        <v>153</v>
      </c>
      <c r="E2691" s="12">
        <v>1680.33</v>
      </c>
      <c r="F2691" s="12">
        <v>917.79</v>
      </c>
      <c r="G2691" s="102">
        <v>38383</v>
      </c>
      <c r="H2691" s="45">
        <f t="shared" si="83"/>
        <v>0.62999999999999545</v>
      </c>
      <c r="I2691" s="45">
        <f t="shared" si="82"/>
        <v>8.6405529953916427E-2</v>
      </c>
    </row>
    <row r="2692" spans="1:9" ht="27.7" customHeight="1" thickBot="1" x14ac:dyDescent="0.3">
      <c r="A2692" s="11">
        <v>38385</v>
      </c>
      <c r="B2692" s="12">
        <v>729.48115431249119</v>
      </c>
      <c r="C2692" s="11">
        <v>38385</v>
      </c>
      <c r="D2692" s="12">
        <v>152.64218520558109</v>
      </c>
      <c r="E2692" s="12">
        <v>1679.7167605559659</v>
      </c>
      <c r="F2692" s="12">
        <v>917.45066105902652</v>
      </c>
      <c r="G2692" s="102">
        <v>38385</v>
      </c>
      <c r="H2692" s="45">
        <f t="shared" si="83"/>
        <v>-0.26884568750881499</v>
      </c>
      <c r="I2692" s="45">
        <f t="shared" si="82"/>
        <v>-3.6840793081029805E-2</v>
      </c>
    </row>
    <row r="2693" spans="1:9" ht="27.7" customHeight="1" thickBot="1" x14ac:dyDescent="0.3">
      <c r="A2693" s="11">
        <v>38386</v>
      </c>
      <c r="B2693" s="12">
        <v>729.52318704240133</v>
      </c>
      <c r="C2693" s="11">
        <v>38386</v>
      </c>
      <c r="D2693" s="12">
        <v>152.7360721717472</v>
      </c>
      <c r="E2693" s="12">
        <v>1679.813470524562</v>
      </c>
      <c r="F2693" s="12">
        <v>916.16652522798358</v>
      </c>
      <c r="G2693" s="102">
        <v>38386</v>
      </c>
      <c r="H2693" s="45">
        <f t="shared" si="83"/>
        <v>4.2032729910147282E-2</v>
      </c>
      <c r="I2693" s="45">
        <f t="shared" si="82"/>
        <v>5.7620035365768376E-3</v>
      </c>
    </row>
    <row r="2694" spans="1:9" ht="27.7" customHeight="1" thickBot="1" x14ac:dyDescent="0.3">
      <c r="A2694" s="11">
        <v>38387</v>
      </c>
      <c r="B2694" s="12">
        <v>728.95</v>
      </c>
      <c r="C2694" s="11">
        <v>38387</v>
      </c>
      <c r="D2694" s="12">
        <v>152.63999999999999</v>
      </c>
      <c r="E2694" s="12">
        <v>1678.5</v>
      </c>
      <c r="F2694" s="12">
        <v>913.17</v>
      </c>
      <c r="G2694" s="102">
        <v>38387</v>
      </c>
      <c r="H2694" s="45">
        <f t="shared" si="83"/>
        <v>-0.57318704240128682</v>
      </c>
      <c r="I2694" s="45">
        <f t="shared" si="82"/>
        <v>-7.8570092436002589E-2</v>
      </c>
    </row>
    <row r="2695" spans="1:9" ht="27.7" customHeight="1" thickBot="1" x14ac:dyDescent="0.3">
      <c r="A2695" s="11">
        <v>38390</v>
      </c>
      <c r="B2695" s="12">
        <v>729.87</v>
      </c>
      <c r="C2695" s="11">
        <v>38390</v>
      </c>
      <c r="D2695" s="12">
        <v>152.9</v>
      </c>
      <c r="E2695" s="12">
        <v>1680.61</v>
      </c>
      <c r="F2695" s="12">
        <v>911.04</v>
      </c>
      <c r="G2695" s="102">
        <v>38390</v>
      </c>
      <c r="H2695" s="45">
        <f t="shared" si="83"/>
        <v>0.91999999999995907</v>
      </c>
      <c r="I2695" s="45">
        <f t="shared" ref="I2695:I2758" si="84">H2695/B2694*100</f>
        <v>0.12620893065367433</v>
      </c>
    </row>
    <row r="2696" spans="1:9" ht="27.7" customHeight="1" thickBot="1" x14ac:dyDescent="0.3">
      <c r="A2696" s="11">
        <v>38391</v>
      </c>
      <c r="B2696" s="12">
        <v>727.29</v>
      </c>
      <c r="C2696" s="11">
        <v>38391</v>
      </c>
      <c r="D2696" s="12">
        <v>152.1</v>
      </c>
      <c r="E2696" s="12">
        <v>1674.67</v>
      </c>
      <c r="F2696" s="12">
        <v>907.82</v>
      </c>
      <c r="G2696" s="102">
        <v>38391</v>
      </c>
      <c r="H2696" s="45">
        <f t="shared" ref="H2696:H2759" si="85">B2696-B2695</f>
        <v>-2.5800000000000409</v>
      </c>
      <c r="I2696" s="45">
        <f t="shared" si="84"/>
        <v>-0.35348760738214213</v>
      </c>
    </row>
    <row r="2697" spans="1:9" ht="27.7" customHeight="1" thickBot="1" x14ac:dyDescent="0.3">
      <c r="A2697" s="11">
        <v>38393</v>
      </c>
      <c r="B2697" s="12">
        <v>729.20386589555665</v>
      </c>
      <c r="C2697" s="11">
        <v>38393</v>
      </c>
      <c r="D2697" s="12">
        <v>152.808268708562</v>
      </c>
      <c r="E2697" s="12">
        <v>1679.0782445014027</v>
      </c>
      <c r="F2697" s="12">
        <v>910.20759348812385</v>
      </c>
      <c r="G2697" s="102">
        <v>38393</v>
      </c>
      <c r="H2697" s="45">
        <f t="shared" si="85"/>
        <v>1.9138658955566825</v>
      </c>
      <c r="I2697" s="45">
        <f t="shared" si="84"/>
        <v>0.2631503108191619</v>
      </c>
    </row>
    <row r="2698" spans="1:9" ht="27.7" customHeight="1" thickBot="1" x14ac:dyDescent="0.3">
      <c r="A2698" s="11">
        <v>38394</v>
      </c>
      <c r="B2698" s="12">
        <v>726</v>
      </c>
      <c r="C2698" s="11">
        <v>38394</v>
      </c>
      <c r="D2698" s="12">
        <v>152.35</v>
      </c>
      <c r="E2698" s="12">
        <v>1673.97</v>
      </c>
      <c r="F2698" s="12">
        <v>907.44</v>
      </c>
      <c r="G2698" s="102">
        <v>38394</v>
      </c>
      <c r="H2698" s="45">
        <f t="shared" si="85"/>
        <v>-3.2038658955566461</v>
      </c>
      <c r="I2698" s="45">
        <f t="shared" si="84"/>
        <v>-0.43936490814155033</v>
      </c>
    </row>
    <row r="2699" spans="1:9" ht="27.7" customHeight="1" thickBot="1" x14ac:dyDescent="0.3">
      <c r="A2699" s="11">
        <v>38397</v>
      </c>
      <c r="B2699" s="12">
        <v>724.84</v>
      </c>
      <c r="C2699" s="11">
        <v>38397</v>
      </c>
      <c r="D2699" s="12">
        <v>151.94</v>
      </c>
      <c r="E2699" s="12">
        <v>1671.3</v>
      </c>
      <c r="F2699" s="12">
        <v>905.99</v>
      </c>
      <c r="G2699" s="102">
        <v>38397</v>
      </c>
      <c r="H2699" s="45">
        <f t="shared" si="85"/>
        <v>-1.1599999999999682</v>
      </c>
      <c r="I2699" s="45">
        <f t="shared" si="84"/>
        <v>-0.15977961432506449</v>
      </c>
    </row>
    <row r="2700" spans="1:9" ht="27.7" customHeight="1" thickBot="1" x14ac:dyDescent="0.3">
      <c r="A2700" s="11">
        <v>38398</v>
      </c>
      <c r="B2700" s="12">
        <v>725.74</v>
      </c>
      <c r="C2700" s="11">
        <v>38398</v>
      </c>
      <c r="D2700" s="12">
        <v>152.41999999999999</v>
      </c>
      <c r="E2700" s="12">
        <v>1673.38</v>
      </c>
      <c r="F2700" s="12">
        <v>907.12</v>
      </c>
      <c r="G2700" s="102">
        <v>38398</v>
      </c>
      <c r="H2700" s="45">
        <f t="shared" si="85"/>
        <v>0.89999999999997726</v>
      </c>
      <c r="I2700" s="45">
        <f t="shared" si="84"/>
        <v>0.12416533303901235</v>
      </c>
    </row>
    <row r="2701" spans="1:9" ht="27.7" customHeight="1" thickBot="1" x14ac:dyDescent="0.3">
      <c r="A2701" s="11">
        <v>38399</v>
      </c>
      <c r="B2701" s="12">
        <v>727.88694547140733</v>
      </c>
      <c r="C2701" s="11">
        <v>38399</v>
      </c>
      <c r="D2701" s="12">
        <v>153.15018322889983</v>
      </c>
      <c r="E2701" s="12">
        <v>1678.3190027714061</v>
      </c>
      <c r="F2701" s="12">
        <v>909.79601791670598</v>
      </c>
      <c r="G2701" s="102">
        <v>38399</v>
      </c>
      <c r="H2701" s="45">
        <f t="shared" si="85"/>
        <v>2.1469454714073208</v>
      </c>
      <c r="I2701" s="45">
        <f t="shared" si="84"/>
        <v>0.29582846079964187</v>
      </c>
    </row>
    <row r="2702" spans="1:9" ht="27.7" customHeight="1" thickBot="1" x14ac:dyDescent="0.3">
      <c r="A2702" s="11">
        <v>38400</v>
      </c>
      <c r="B2702" s="12">
        <v>729.53</v>
      </c>
      <c r="C2702" s="11">
        <v>38400</v>
      </c>
      <c r="D2702" s="12">
        <v>153.74</v>
      </c>
      <c r="E2702" s="12">
        <v>1682.1</v>
      </c>
      <c r="F2702" s="12">
        <v>910.53</v>
      </c>
      <c r="G2702" s="102">
        <v>38400</v>
      </c>
      <c r="H2702" s="45">
        <f t="shared" si="85"/>
        <v>1.6430545285926428</v>
      </c>
      <c r="I2702" s="45">
        <f t="shared" si="84"/>
        <v>0.22572935794700066</v>
      </c>
    </row>
    <row r="2703" spans="1:9" ht="27.7" customHeight="1" thickBot="1" x14ac:dyDescent="0.3">
      <c r="A2703" s="11">
        <v>38401</v>
      </c>
      <c r="B2703" s="12">
        <v>735.33</v>
      </c>
      <c r="C2703" s="11">
        <v>38401</v>
      </c>
      <c r="D2703" s="12">
        <v>155.43</v>
      </c>
      <c r="E2703" s="12">
        <v>1695.47</v>
      </c>
      <c r="F2703" s="12">
        <v>917.76565434154361</v>
      </c>
      <c r="G2703" s="102">
        <v>38401</v>
      </c>
      <c r="H2703" s="45">
        <f t="shared" si="85"/>
        <v>5.8000000000000682</v>
      </c>
      <c r="I2703" s="45">
        <f t="shared" si="84"/>
        <v>0.79503241813223147</v>
      </c>
    </row>
    <row r="2704" spans="1:9" ht="27.7" customHeight="1" thickBot="1" x14ac:dyDescent="0.3">
      <c r="A2704" s="11">
        <v>38404</v>
      </c>
      <c r="B2704" s="12">
        <v>735.07</v>
      </c>
      <c r="C2704" s="11">
        <v>38404</v>
      </c>
      <c r="D2704" s="12">
        <v>155.51</v>
      </c>
      <c r="E2704" s="12">
        <v>1694.89</v>
      </c>
      <c r="F2704" s="12">
        <v>917.45</v>
      </c>
      <c r="G2704" s="102">
        <v>38404</v>
      </c>
      <c r="H2704" s="45">
        <f t="shared" si="85"/>
        <v>-0.25999999999999091</v>
      </c>
      <c r="I2704" s="45">
        <f t="shared" si="84"/>
        <v>-3.5358274516202368E-2</v>
      </c>
    </row>
    <row r="2705" spans="1:9" ht="27.7" customHeight="1" thickBot="1" x14ac:dyDescent="0.3">
      <c r="A2705" s="11">
        <v>38405</v>
      </c>
      <c r="B2705" s="12">
        <v>734.54</v>
      </c>
      <c r="C2705" s="11">
        <v>38405</v>
      </c>
      <c r="D2705" s="12">
        <v>155.77000000000001</v>
      </c>
      <c r="E2705" s="12">
        <v>1693.67</v>
      </c>
      <c r="F2705" s="12">
        <v>916.79</v>
      </c>
      <c r="G2705" s="102">
        <v>38405</v>
      </c>
      <c r="H2705" s="45">
        <f t="shared" si="85"/>
        <v>-0.5300000000000864</v>
      </c>
      <c r="I2705" s="45">
        <f t="shared" si="84"/>
        <v>-7.2101976682504579E-2</v>
      </c>
    </row>
    <row r="2706" spans="1:9" ht="27.7" customHeight="1" thickBot="1" x14ac:dyDescent="0.3">
      <c r="A2706" s="11">
        <v>38406</v>
      </c>
      <c r="B2706" s="12">
        <v>735.35</v>
      </c>
      <c r="C2706" s="11">
        <v>38406</v>
      </c>
      <c r="D2706" s="12">
        <v>156.08000000000001</v>
      </c>
      <c r="E2706" s="12">
        <v>1695.52</v>
      </c>
      <c r="F2706" s="12">
        <v>917.79</v>
      </c>
      <c r="G2706" s="102">
        <v>38406</v>
      </c>
      <c r="H2706" s="45">
        <f t="shared" si="85"/>
        <v>0.81000000000005912</v>
      </c>
      <c r="I2706" s="45">
        <f t="shared" si="84"/>
        <v>0.11027309608735522</v>
      </c>
    </row>
    <row r="2707" spans="1:9" ht="27.7" customHeight="1" thickBot="1" x14ac:dyDescent="0.3">
      <c r="A2707" s="11">
        <v>38407</v>
      </c>
      <c r="B2707" s="12">
        <v>737.17542708850999</v>
      </c>
      <c r="C2707" s="11">
        <v>38407</v>
      </c>
      <c r="D2707" s="12">
        <v>156.41399230480062</v>
      </c>
      <c r="E2707" s="12">
        <v>1699.7358823130521</v>
      </c>
      <c r="F2707" s="12">
        <v>920.07327812269659</v>
      </c>
      <c r="G2707" s="102">
        <v>38407</v>
      </c>
      <c r="H2707" s="45">
        <f t="shared" si="85"/>
        <v>1.8254270885099686</v>
      </c>
      <c r="I2707" s="45">
        <f t="shared" si="84"/>
        <v>0.24823921785679859</v>
      </c>
    </row>
    <row r="2708" spans="1:9" ht="27.7" customHeight="1" thickBot="1" x14ac:dyDescent="0.3">
      <c r="A2708" s="11">
        <v>38408</v>
      </c>
      <c r="B2708" s="12">
        <v>736.54</v>
      </c>
      <c r="C2708" s="11">
        <v>38408</v>
      </c>
      <c r="D2708" s="12">
        <v>156.24</v>
      </c>
      <c r="E2708" s="12">
        <v>1698.28</v>
      </c>
      <c r="F2708" s="12">
        <v>919.29</v>
      </c>
      <c r="G2708" s="102">
        <v>38408</v>
      </c>
      <c r="H2708" s="45">
        <f t="shared" si="85"/>
        <v>-0.63542708851002772</v>
      </c>
      <c r="I2708" s="45">
        <f t="shared" si="84"/>
        <v>-8.6197540661340333E-2</v>
      </c>
    </row>
    <row r="2709" spans="1:9" ht="27.7" customHeight="1" thickBot="1" x14ac:dyDescent="0.3">
      <c r="A2709" s="11">
        <v>38411</v>
      </c>
      <c r="B2709" s="12">
        <v>736.25</v>
      </c>
      <c r="C2709" s="11">
        <v>38411</v>
      </c>
      <c r="D2709" s="12">
        <v>156.38999999999999</v>
      </c>
      <c r="E2709" s="12">
        <v>1697.61</v>
      </c>
      <c r="F2709" s="12">
        <v>916.62</v>
      </c>
      <c r="G2709" s="102">
        <v>38411</v>
      </c>
      <c r="H2709" s="45">
        <f t="shared" si="85"/>
        <v>-0.28999999999996362</v>
      </c>
      <c r="I2709" s="45">
        <f t="shared" si="84"/>
        <v>-3.9373285904358707E-2</v>
      </c>
    </row>
    <row r="2710" spans="1:9" ht="27.7" customHeight="1" thickBot="1" x14ac:dyDescent="0.3">
      <c r="A2710" s="11">
        <v>38412</v>
      </c>
      <c r="B2710" s="12">
        <v>736.84</v>
      </c>
      <c r="C2710" s="11">
        <v>38412</v>
      </c>
      <c r="D2710" s="12">
        <v>156.55000000000001</v>
      </c>
      <c r="E2710" s="12">
        <v>1698.95</v>
      </c>
      <c r="F2710" s="12">
        <v>917.34</v>
      </c>
      <c r="G2710" s="102">
        <v>38412</v>
      </c>
      <c r="H2710" s="45">
        <f t="shared" si="85"/>
        <v>0.59000000000003183</v>
      </c>
      <c r="I2710" s="45">
        <f t="shared" si="84"/>
        <v>8.0135823429545922E-2</v>
      </c>
    </row>
    <row r="2711" spans="1:9" ht="27.7" customHeight="1" thickBot="1" x14ac:dyDescent="0.3">
      <c r="A2711" s="11">
        <v>38413</v>
      </c>
      <c r="B2711" s="12">
        <v>739.12010271541919</v>
      </c>
      <c r="C2711" s="11">
        <v>38413</v>
      </c>
      <c r="D2711" s="12">
        <v>157.16537691837624</v>
      </c>
      <c r="E2711" s="12">
        <v>1704.2198577283116</v>
      </c>
      <c r="F2711" s="12">
        <v>920.18740686573858</v>
      </c>
      <c r="G2711" s="102">
        <v>38413</v>
      </c>
      <c r="H2711" s="45">
        <f t="shared" si="85"/>
        <v>2.2801027154191615</v>
      </c>
      <c r="I2711" s="45">
        <f t="shared" si="84"/>
        <v>0.30944339550230193</v>
      </c>
    </row>
    <row r="2712" spans="1:9" ht="27.7" customHeight="1" thickBot="1" x14ac:dyDescent="0.3">
      <c r="A2712" s="11">
        <v>38414</v>
      </c>
      <c r="B2712" s="12">
        <v>737.55587652012821</v>
      </c>
      <c r="C2712" s="11">
        <v>38414</v>
      </c>
      <c r="D2712" s="12">
        <v>156.95643858643263</v>
      </c>
      <c r="E2712" s="12">
        <v>1700.6132169381901</v>
      </c>
      <c r="F2712" s="12">
        <v>916.60288590373716</v>
      </c>
      <c r="G2712" s="102">
        <v>38414</v>
      </c>
      <c r="H2712" s="45">
        <f t="shared" si="85"/>
        <v>-1.5642261952909848</v>
      </c>
      <c r="I2712" s="45">
        <f t="shared" si="84"/>
        <v>-0.21163356124995741</v>
      </c>
    </row>
    <row r="2713" spans="1:9" ht="27.7" customHeight="1" thickBot="1" x14ac:dyDescent="0.3">
      <c r="A2713" s="11">
        <v>38415</v>
      </c>
      <c r="B2713" s="12">
        <v>739.28</v>
      </c>
      <c r="C2713" s="11">
        <v>38415</v>
      </c>
      <c r="D2713" s="12">
        <v>157.53</v>
      </c>
      <c r="E2713" s="12">
        <v>1704.58</v>
      </c>
      <c r="F2713" s="12">
        <v>918.74</v>
      </c>
      <c r="G2713" s="102">
        <v>38415</v>
      </c>
      <c r="H2713" s="45">
        <f t="shared" si="85"/>
        <v>1.7241234798717642</v>
      </c>
      <c r="I2713" s="45">
        <f t="shared" si="84"/>
        <v>0.23376174399238375</v>
      </c>
    </row>
    <row r="2714" spans="1:9" ht="27.7" customHeight="1" thickBot="1" x14ac:dyDescent="0.3">
      <c r="A2714" s="11">
        <v>38420</v>
      </c>
      <c r="B2714" s="12">
        <v>740.21</v>
      </c>
      <c r="C2714" s="11">
        <v>38420</v>
      </c>
      <c r="D2714" s="12">
        <v>157.87</v>
      </c>
      <c r="E2714" s="12">
        <v>1706.74</v>
      </c>
      <c r="F2714" s="12">
        <v>921.55</v>
      </c>
      <c r="G2714" s="102">
        <v>38420</v>
      </c>
      <c r="H2714" s="45">
        <f t="shared" si="85"/>
        <v>0.93000000000006366</v>
      </c>
      <c r="I2714" s="45">
        <f t="shared" si="84"/>
        <v>0.12579807380154526</v>
      </c>
    </row>
    <row r="2715" spans="1:9" ht="27.7" customHeight="1" thickBot="1" x14ac:dyDescent="0.3">
      <c r="A2715" s="11">
        <v>38421</v>
      </c>
      <c r="B2715" s="12">
        <v>745.16</v>
      </c>
      <c r="C2715" s="11">
        <v>38421</v>
      </c>
      <c r="D2715" s="12">
        <v>159.26</v>
      </c>
      <c r="E2715" s="12">
        <v>1718.14</v>
      </c>
      <c r="F2715" s="12">
        <v>928.05</v>
      </c>
      <c r="G2715" s="102">
        <v>38421</v>
      </c>
      <c r="H2715" s="45">
        <f t="shared" si="85"/>
        <v>4.9499999999999318</v>
      </c>
      <c r="I2715" s="45">
        <f t="shared" si="84"/>
        <v>0.66872914443197629</v>
      </c>
    </row>
    <row r="2716" spans="1:9" ht="27.7" customHeight="1" thickBot="1" x14ac:dyDescent="0.3">
      <c r="A2716" s="11">
        <v>38422</v>
      </c>
      <c r="B2716" s="12">
        <v>744.69</v>
      </c>
      <c r="C2716" s="11">
        <v>38422</v>
      </c>
      <c r="D2716" s="12">
        <v>158.86000000000001</v>
      </c>
      <c r="E2716" s="12">
        <v>1717.05</v>
      </c>
      <c r="F2716" s="12">
        <v>927.78</v>
      </c>
      <c r="G2716" s="102">
        <v>38422</v>
      </c>
      <c r="H2716" s="45">
        <f t="shared" si="85"/>
        <v>-0.4699999999999136</v>
      </c>
      <c r="I2716" s="45">
        <f t="shared" si="84"/>
        <v>-6.3073702292113593E-2</v>
      </c>
    </row>
    <row r="2717" spans="1:9" ht="27.7" customHeight="1" thickBot="1" x14ac:dyDescent="0.3">
      <c r="A2717" s="11">
        <v>38425</v>
      </c>
      <c r="B2717" s="12">
        <v>744.35</v>
      </c>
      <c r="C2717" s="11">
        <v>38425</v>
      </c>
      <c r="D2717" s="12">
        <v>158.63</v>
      </c>
      <c r="E2717" s="12">
        <v>1716.27</v>
      </c>
      <c r="F2717" s="12">
        <v>927.36</v>
      </c>
      <c r="G2717" s="102">
        <v>38425</v>
      </c>
      <c r="H2717" s="45">
        <f t="shared" si="85"/>
        <v>-0.34000000000003183</v>
      </c>
      <c r="I2717" s="45">
        <f t="shared" si="84"/>
        <v>-4.5656581933426234E-2</v>
      </c>
    </row>
    <row r="2718" spans="1:9" ht="27.7" customHeight="1" thickBot="1" x14ac:dyDescent="0.3">
      <c r="A2718" s="11">
        <v>38426</v>
      </c>
      <c r="B2718" s="12">
        <v>745.88</v>
      </c>
      <c r="C2718" s="11">
        <v>38426</v>
      </c>
      <c r="D2718" s="12">
        <v>159.16999999999999</v>
      </c>
      <c r="E2718" s="12">
        <v>1719.81</v>
      </c>
      <c r="F2718" s="12">
        <v>928.95</v>
      </c>
      <c r="G2718" s="102">
        <v>38426</v>
      </c>
      <c r="H2718" s="45">
        <f t="shared" si="85"/>
        <v>1.5299999999999727</v>
      </c>
      <c r="I2718" s="45">
        <f t="shared" si="84"/>
        <v>0.20554846510377817</v>
      </c>
    </row>
    <row r="2719" spans="1:9" ht="27.7" customHeight="1" thickBot="1" x14ac:dyDescent="0.3">
      <c r="A2719" s="11">
        <v>38427</v>
      </c>
      <c r="B2719" s="12">
        <v>740.27358456700495</v>
      </c>
      <c r="C2719" s="11">
        <v>38427</v>
      </c>
      <c r="D2719" s="12">
        <v>157.87764836660588</v>
      </c>
      <c r="E2719" s="12">
        <v>1707.2326485489255</v>
      </c>
      <c r="F2719" s="12">
        <v>922.16256864203524</v>
      </c>
      <c r="G2719" s="102">
        <v>38427</v>
      </c>
      <c r="H2719" s="45">
        <f t="shared" si="85"/>
        <v>-5.6064154329950497</v>
      </c>
      <c r="I2719" s="45">
        <f t="shared" si="84"/>
        <v>-0.75165112792876199</v>
      </c>
    </row>
    <row r="2720" spans="1:9" ht="27.7" customHeight="1" thickBot="1" x14ac:dyDescent="0.3">
      <c r="A2720" s="11">
        <v>38428</v>
      </c>
      <c r="B2720" s="12">
        <v>742.58635437661303</v>
      </c>
      <c r="C2720" s="11">
        <v>38428</v>
      </c>
      <c r="D2720" s="12">
        <v>157.94185206008984</v>
      </c>
      <c r="E2720" s="12">
        <v>1712.5664706243906</v>
      </c>
      <c r="F2720" s="12">
        <v>925.04363530273395</v>
      </c>
      <c r="G2720" s="102">
        <v>38428</v>
      </c>
      <c r="H2720" s="45">
        <f t="shared" si="85"/>
        <v>2.3127698096080849</v>
      </c>
      <c r="I2720" s="45">
        <f t="shared" si="84"/>
        <v>0.3124209559579047</v>
      </c>
    </row>
    <row r="2721" spans="1:9" ht="27.7" customHeight="1" thickBot="1" x14ac:dyDescent="0.3">
      <c r="A2721" s="11">
        <v>38429</v>
      </c>
      <c r="B2721" s="12">
        <v>747.61</v>
      </c>
      <c r="C2721" s="11">
        <v>38429</v>
      </c>
      <c r="D2721" s="12">
        <v>159.55000000000001</v>
      </c>
      <c r="E2721" s="12">
        <v>1724.15</v>
      </c>
      <c r="F2721" s="12">
        <v>930.95</v>
      </c>
      <c r="G2721" s="102">
        <v>38429</v>
      </c>
      <c r="H2721" s="45">
        <f t="shared" si="85"/>
        <v>5.0236456233869831</v>
      </c>
      <c r="I2721" s="45">
        <f t="shared" si="84"/>
        <v>0.6765065899445778</v>
      </c>
    </row>
    <row r="2722" spans="1:9" ht="27.7" customHeight="1" thickBot="1" x14ac:dyDescent="0.3">
      <c r="A2722" s="11">
        <v>38432</v>
      </c>
      <c r="B2722" s="12">
        <v>746.12574058845303</v>
      </c>
      <c r="C2722" s="11">
        <v>38432</v>
      </c>
      <c r="D2722" s="12">
        <v>159.08350853743121</v>
      </c>
      <c r="E2722" s="12">
        <v>1720.728869652276</v>
      </c>
      <c r="F2722" s="12">
        <v>928.11315254533645</v>
      </c>
      <c r="G2722" s="102">
        <v>38432</v>
      </c>
      <c r="H2722" s="45">
        <f t="shared" si="85"/>
        <v>-1.4842594115469865</v>
      </c>
      <c r="I2722" s="45">
        <f t="shared" si="84"/>
        <v>-0.19853391628616343</v>
      </c>
    </row>
    <row r="2723" spans="1:9" ht="27.7" customHeight="1" thickBot="1" x14ac:dyDescent="0.3">
      <c r="A2723" s="11">
        <v>38433</v>
      </c>
      <c r="B2723" s="12">
        <v>744.7</v>
      </c>
      <c r="C2723" s="11">
        <v>38433</v>
      </c>
      <c r="D2723" s="12">
        <v>158.61000000000001</v>
      </c>
      <c r="E2723" s="12">
        <v>1717.44</v>
      </c>
      <c r="F2723" s="12">
        <v>924.37</v>
      </c>
      <c r="G2723" s="102">
        <v>38433</v>
      </c>
      <c r="H2723" s="45">
        <f t="shared" si="85"/>
        <v>-1.4257405884529817</v>
      </c>
      <c r="I2723" s="45">
        <f t="shared" si="84"/>
        <v>-0.19108583324421044</v>
      </c>
    </row>
    <row r="2724" spans="1:9" ht="27.7" customHeight="1" thickBot="1" x14ac:dyDescent="0.3">
      <c r="A2724" s="11">
        <v>38434</v>
      </c>
      <c r="B2724" s="12">
        <v>740.57187455372264</v>
      </c>
      <c r="C2724" s="11">
        <v>38434</v>
      </c>
      <c r="D2724" s="12">
        <v>157.43603479507408</v>
      </c>
      <c r="E2724" s="12">
        <v>1707.9205935182749</v>
      </c>
      <c r="F2724" s="12">
        <v>916.9573678315345</v>
      </c>
      <c r="G2724" s="102">
        <v>38434</v>
      </c>
      <c r="H2724" s="45">
        <f t="shared" si="85"/>
        <v>-4.1281254462774086</v>
      </c>
      <c r="I2724" s="45">
        <f t="shared" si="84"/>
        <v>-0.55433401991102571</v>
      </c>
    </row>
    <row r="2725" spans="1:9" ht="27.7" customHeight="1" thickBot="1" x14ac:dyDescent="0.3">
      <c r="A2725" s="11">
        <v>38436</v>
      </c>
      <c r="B2725" s="12">
        <v>741.49</v>
      </c>
      <c r="C2725" s="11">
        <v>38436</v>
      </c>
      <c r="D2725" s="12">
        <v>158.04</v>
      </c>
      <c r="E2725" s="12">
        <v>1710.03</v>
      </c>
      <c r="F2725" s="12">
        <v>917.12</v>
      </c>
      <c r="G2725" s="102">
        <v>38436</v>
      </c>
      <c r="H2725" s="45">
        <f t="shared" si="85"/>
        <v>0.91812544627737225</v>
      </c>
      <c r="I2725" s="45">
        <f t="shared" si="84"/>
        <v>0.123975197793009</v>
      </c>
    </row>
    <row r="2726" spans="1:9" ht="27.7" customHeight="1" thickBot="1" x14ac:dyDescent="0.3">
      <c r="A2726" s="11">
        <v>38439</v>
      </c>
      <c r="B2726" s="12">
        <v>743.85</v>
      </c>
      <c r="C2726" s="11">
        <v>38439</v>
      </c>
      <c r="D2726" s="12">
        <v>158.58000000000001</v>
      </c>
      <c r="E2726" s="12">
        <v>1715.49</v>
      </c>
      <c r="F2726" s="12">
        <v>920.05</v>
      </c>
      <c r="G2726" s="102">
        <v>38439</v>
      </c>
      <c r="H2726" s="45">
        <f t="shared" si="85"/>
        <v>2.3600000000000136</v>
      </c>
      <c r="I2726" s="45">
        <f t="shared" si="84"/>
        <v>0.31827806174055129</v>
      </c>
    </row>
    <row r="2727" spans="1:9" ht="27.7" customHeight="1" thickBot="1" x14ac:dyDescent="0.3">
      <c r="A2727" s="11">
        <v>38440</v>
      </c>
      <c r="B2727" s="12">
        <v>744.73</v>
      </c>
      <c r="C2727" s="11">
        <v>38440</v>
      </c>
      <c r="D2727" s="12">
        <v>158.88999999999999</v>
      </c>
      <c r="E2727" s="12">
        <v>1721.89</v>
      </c>
      <c r="F2727" s="12">
        <v>923.48</v>
      </c>
      <c r="G2727" s="102">
        <v>38440</v>
      </c>
      <c r="H2727" s="45">
        <f t="shared" si="85"/>
        <v>0.87999999999999545</v>
      </c>
      <c r="I2727" s="45">
        <f t="shared" si="84"/>
        <v>0.11830342138872023</v>
      </c>
    </row>
    <row r="2728" spans="1:9" ht="27.7" customHeight="1" thickBot="1" x14ac:dyDescent="0.3">
      <c r="A2728" s="11">
        <v>38441</v>
      </c>
      <c r="B2728" s="12">
        <v>743.66380526511739</v>
      </c>
      <c r="C2728" s="11">
        <v>38441</v>
      </c>
      <c r="D2728" s="12">
        <v>158.51593424049432</v>
      </c>
      <c r="E2728" s="12">
        <v>1719.4211091261179</v>
      </c>
      <c r="F2728" s="12">
        <v>922.15549914580276</v>
      </c>
      <c r="G2728" s="102">
        <v>38441</v>
      </c>
      <c r="H2728" s="45">
        <f t="shared" si="85"/>
        <v>-1.0661947348826288</v>
      </c>
      <c r="I2728" s="45">
        <f t="shared" si="84"/>
        <v>-0.1431652726333878</v>
      </c>
    </row>
    <row r="2729" spans="1:9" ht="27.7" customHeight="1" thickBot="1" x14ac:dyDescent="0.3">
      <c r="A2729" s="11">
        <v>38442</v>
      </c>
      <c r="B2729" s="12">
        <v>744.23</v>
      </c>
      <c r="C2729" s="11">
        <v>38442</v>
      </c>
      <c r="D2729" s="12">
        <v>158.44999999999999</v>
      </c>
      <c r="E2729" s="12">
        <v>1720.74</v>
      </c>
      <c r="F2729" s="12">
        <v>922.86</v>
      </c>
      <c r="G2729" s="102">
        <v>38442</v>
      </c>
      <c r="H2729" s="45">
        <f t="shared" si="85"/>
        <v>0.56619473488262884</v>
      </c>
      <c r="I2729" s="45">
        <f t="shared" si="84"/>
        <v>7.6135846719174324E-2</v>
      </c>
    </row>
    <row r="2730" spans="1:9" ht="27.7" customHeight="1" thickBot="1" x14ac:dyDescent="0.3">
      <c r="A2730" s="11">
        <v>38443</v>
      </c>
      <c r="B2730" s="12">
        <v>743.18</v>
      </c>
      <c r="C2730" s="11">
        <v>38443</v>
      </c>
      <c r="D2730" s="12">
        <v>157.86000000000001</v>
      </c>
      <c r="E2730" s="12">
        <v>1723.13</v>
      </c>
      <c r="F2730" s="12">
        <v>924.14</v>
      </c>
      <c r="G2730" s="102">
        <v>38443</v>
      </c>
      <c r="H2730" s="45">
        <f t="shared" si="85"/>
        <v>-1.0500000000000682</v>
      </c>
      <c r="I2730" s="45">
        <f t="shared" si="84"/>
        <v>-0.14108541714255918</v>
      </c>
    </row>
    <row r="2731" spans="1:9" ht="27.7" customHeight="1" thickBot="1" x14ac:dyDescent="0.3">
      <c r="A2731" s="11">
        <v>38446</v>
      </c>
      <c r="B2731" s="12">
        <v>741.42</v>
      </c>
      <c r="C2731" s="11">
        <v>38446</v>
      </c>
      <c r="D2731" s="12">
        <v>157.88999999999999</v>
      </c>
      <c r="E2731" s="12">
        <v>1722.81</v>
      </c>
      <c r="F2731" s="12">
        <v>923.97</v>
      </c>
      <c r="G2731" s="102">
        <v>38446</v>
      </c>
      <c r="H2731" s="45">
        <f t="shared" si="85"/>
        <v>-1.7599999999999909</v>
      </c>
      <c r="I2731" s="45">
        <f t="shared" si="84"/>
        <v>-0.23682015124195901</v>
      </c>
    </row>
    <row r="2732" spans="1:9" ht="27.7" customHeight="1" thickBot="1" x14ac:dyDescent="0.3">
      <c r="A2732" s="11">
        <v>38447</v>
      </c>
      <c r="B2732" s="12">
        <v>739.54</v>
      </c>
      <c r="C2732" s="11">
        <v>38447</v>
      </c>
      <c r="D2732" s="12">
        <v>157.13999999999999</v>
      </c>
      <c r="E2732" s="12">
        <v>1718.45</v>
      </c>
      <c r="F2732" s="12">
        <v>921.63</v>
      </c>
      <c r="G2732" s="102">
        <v>38447</v>
      </c>
      <c r="H2732" s="45">
        <f t="shared" si="85"/>
        <v>-1.8799999999999955</v>
      </c>
      <c r="I2732" s="45">
        <f t="shared" si="84"/>
        <v>-0.25356747862210294</v>
      </c>
    </row>
    <row r="2733" spans="1:9" ht="27.7" customHeight="1" thickBot="1" x14ac:dyDescent="0.3">
      <c r="A2733" s="11">
        <v>38448</v>
      </c>
      <c r="B2733" s="12">
        <v>740.8</v>
      </c>
      <c r="C2733" s="11">
        <v>38448</v>
      </c>
      <c r="D2733" s="12">
        <v>157.66</v>
      </c>
      <c r="E2733" s="12">
        <v>1721.38</v>
      </c>
      <c r="F2733" s="12">
        <v>923.21</v>
      </c>
      <c r="G2733" s="102">
        <v>38448</v>
      </c>
      <c r="H2733" s="45">
        <f t="shared" si="85"/>
        <v>1.2599999999999909</v>
      </c>
      <c r="I2733" s="45">
        <f t="shared" si="84"/>
        <v>0.17037617978743422</v>
      </c>
    </row>
    <row r="2734" spans="1:9" ht="27.7" customHeight="1" thickBot="1" x14ac:dyDescent="0.3">
      <c r="A2734" s="11">
        <v>38449</v>
      </c>
      <c r="B2734" s="12">
        <v>739.06</v>
      </c>
      <c r="C2734" s="11">
        <v>38449</v>
      </c>
      <c r="D2734" s="12">
        <v>157.07</v>
      </c>
      <c r="E2734" s="12">
        <v>1719.2</v>
      </c>
      <c r="F2734" s="12">
        <v>922.04</v>
      </c>
      <c r="G2734" s="102">
        <v>38449</v>
      </c>
      <c r="H2734" s="45">
        <f t="shared" si="85"/>
        <v>-1.7400000000000091</v>
      </c>
      <c r="I2734" s="45">
        <f t="shared" si="84"/>
        <v>-0.23488120950324098</v>
      </c>
    </row>
    <row r="2735" spans="1:9" ht="27.7" customHeight="1" thickBot="1" x14ac:dyDescent="0.3">
      <c r="A2735" s="11">
        <v>38450</v>
      </c>
      <c r="B2735" s="12">
        <v>739.19</v>
      </c>
      <c r="C2735" s="11">
        <v>38450</v>
      </c>
      <c r="D2735" s="12">
        <v>157.09</v>
      </c>
      <c r="E2735" s="12">
        <v>1719.51</v>
      </c>
      <c r="F2735" s="12">
        <v>922.2</v>
      </c>
      <c r="G2735" s="102">
        <v>38450</v>
      </c>
      <c r="H2735" s="45">
        <f t="shared" si="85"/>
        <v>0.13000000000010914</v>
      </c>
      <c r="I2735" s="45">
        <f t="shared" si="84"/>
        <v>1.7589911509229176E-2</v>
      </c>
    </row>
    <row r="2736" spans="1:9" ht="27.7" customHeight="1" thickBot="1" x14ac:dyDescent="0.3">
      <c r="A2736" s="11">
        <v>38453</v>
      </c>
      <c r="B2736" s="12">
        <v>738.69554522074782</v>
      </c>
      <c r="C2736" s="11">
        <v>38453</v>
      </c>
      <c r="D2736" s="12">
        <v>157.016673544062</v>
      </c>
      <c r="E2736" s="12">
        <v>1726.3123697620504</v>
      </c>
      <c r="F2736" s="12">
        <v>925.85140229468391</v>
      </c>
      <c r="G2736" s="102">
        <v>38453</v>
      </c>
      <c r="H2736" s="45">
        <f t="shared" si="85"/>
        <v>-0.49445477925223713</v>
      </c>
      <c r="I2736" s="45">
        <f t="shared" si="84"/>
        <v>-6.6891432412808219E-2</v>
      </c>
    </row>
    <row r="2737" spans="1:9" ht="27.7" customHeight="1" thickBot="1" x14ac:dyDescent="0.3">
      <c r="A2737" s="11">
        <v>38454</v>
      </c>
      <c r="B2737" s="12">
        <v>734.09</v>
      </c>
      <c r="C2737" s="11">
        <v>38454</v>
      </c>
      <c r="D2737" s="12">
        <v>155.68</v>
      </c>
      <c r="E2737" s="12">
        <v>1715.56</v>
      </c>
      <c r="F2737" s="12">
        <v>920.08</v>
      </c>
      <c r="G2737" s="102">
        <v>38454</v>
      </c>
      <c r="H2737" s="45">
        <f t="shared" si="85"/>
        <v>-4.6055452207477856</v>
      </c>
      <c r="I2737" s="45">
        <f t="shared" si="84"/>
        <v>-0.6234700142088293</v>
      </c>
    </row>
    <row r="2738" spans="1:9" ht="27.7" customHeight="1" thickBot="1" x14ac:dyDescent="0.3">
      <c r="A2738" s="11">
        <v>38455</v>
      </c>
      <c r="B2738" s="12">
        <v>733.90445346652609</v>
      </c>
      <c r="C2738" s="11">
        <v>38455</v>
      </c>
      <c r="D2738" s="12">
        <v>155.63859458874683</v>
      </c>
      <c r="E2738" s="12">
        <v>1715.8933629111516</v>
      </c>
      <c r="F2738" s="12">
        <v>920.26350738505516</v>
      </c>
      <c r="G2738" s="102">
        <v>38455</v>
      </c>
      <c r="H2738" s="45">
        <f t="shared" si="85"/>
        <v>-0.18554653347393923</v>
      </c>
      <c r="I2738" s="45">
        <f t="shared" si="84"/>
        <v>-2.5275720071645063E-2</v>
      </c>
    </row>
    <row r="2739" spans="1:9" ht="27.7" customHeight="1" thickBot="1" x14ac:dyDescent="0.3">
      <c r="A2739" s="11">
        <v>38456</v>
      </c>
      <c r="B2739" s="12">
        <v>733.00055316419525</v>
      </c>
      <c r="C2739" s="11">
        <v>38456</v>
      </c>
      <c r="D2739" s="12">
        <v>155.54100950379561</v>
      </c>
      <c r="E2739" s="12">
        <v>1713.7800143613943</v>
      </c>
      <c r="F2739" s="12">
        <v>919.13008173590697</v>
      </c>
      <c r="G2739" s="102">
        <v>38456</v>
      </c>
      <c r="H2739" s="45">
        <f t="shared" si="85"/>
        <v>-0.90390030233083962</v>
      </c>
      <c r="I2739" s="45">
        <f t="shared" si="84"/>
        <v>-0.12316321260367813</v>
      </c>
    </row>
    <row r="2740" spans="1:9" ht="27.7" customHeight="1" thickBot="1" x14ac:dyDescent="0.3">
      <c r="A2740" s="11">
        <v>38457</v>
      </c>
      <c r="B2740" s="12">
        <v>732.81</v>
      </c>
      <c r="C2740" s="11">
        <v>38457</v>
      </c>
      <c r="D2740" s="12">
        <v>155.54</v>
      </c>
      <c r="E2740" s="12">
        <v>1713.34</v>
      </c>
      <c r="F2740" s="12">
        <v>918.9</v>
      </c>
      <c r="G2740" s="102">
        <v>38457</v>
      </c>
      <c r="H2740" s="45">
        <f t="shared" si="85"/>
        <v>-0.19055316419530755</v>
      </c>
      <c r="I2740" s="45">
        <f t="shared" si="84"/>
        <v>-2.5996319289628537E-2</v>
      </c>
    </row>
    <row r="2741" spans="1:9" ht="27.7" customHeight="1" thickBot="1" x14ac:dyDescent="0.3">
      <c r="A2741" s="11">
        <v>38460</v>
      </c>
      <c r="B2741" s="12">
        <v>731.92661745893645</v>
      </c>
      <c r="C2741" s="11">
        <v>38460</v>
      </c>
      <c r="D2741" s="12">
        <v>155.63489646996172</v>
      </c>
      <c r="E2741" s="12">
        <v>1711.4827569178406</v>
      </c>
      <c r="F2741" s="12">
        <v>917.89802254268034</v>
      </c>
      <c r="G2741" s="102">
        <v>38460</v>
      </c>
      <c r="H2741" s="45">
        <f t="shared" si="85"/>
        <v>-0.88338254106349723</v>
      </c>
      <c r="I2741" s="45">
        <f t="shared" si="84"/>
        <v>-0.12054728252391443</v>
      </c>
    </row>
    <row r="2742" spans="1:9" ht="27.7" customHeight="1" thickBot="1" x14ac:dyDescent="0.3">
      <c r="A2742" s="11">
        <v>38461</v>
      </c>
      <c r="B2742" s="12">
        <v>730.46</v>
      </c>
      <c r="C2742" s="11">
        <v>38461</v>
      </c>
      <c r="D2742" s="12">
        <v>155.13999999999999</v>
      </c>
      <c r="E2742" s="12">
        <v>1708.05</v>
      </c>
      <c r="F2742" s="12">
        <v>916.06</v>
      </c>
      <c r="G2742" s="102">
        <v>38461</v>
      </c>
      <c r="H2742" s="45">
        <f t="shared" si="85"/>
        <v>-1.4666174589364118</v>
      </c>
      <c r="I2742" s="45">
        <f t="shared" si="84"/>
        <v>-0.20037766409262936</v>
      </c>
    </row>
    <row r="2743" spans="1:9" ht="27.7" customHeight="1" thickBot="1" x14ac:dyDescent="0.3">
      <c r="A2743" s="11">
        <v>38462</v>
      </c>
      <c r="B2743" s="12">
        <v>729.21647889442886</v>
      </c>
      <c r="C2743" s="11">
        <v>38462</v>
      </c>
      <c r="D2743" s="12">
        <v>154.88183825694281</v>
      </c>
      <c r="E2743" s="12">
        <v>1705.145660521121</v>
      </c>
      <c r="F2743" s="12">
        <v>914.81143249008824</v>
      </c>
      <c r="G2743" s="102">
        <v>38462</v>
      </c>
      <c r="H2743" s="45">
        <f t="shared" si="85"/>
        <v>-1.2435211055711761</v>
      </c>
      <c r="I2743" s="45">
        <f t="shared" si="84"/>
        <v>-0.17023808361459575</v>
      </c>
    </row>
    <row r="2744" spans="1:9" ht="27.7" customHeight="1" thickBot="1" x14ac:dyDescent="0.3">
      <c r="A2744" s="11">
        <v>38463</v>
      </c>
      <c r="B2744" s="12">
        <v>728.39388423093624</v>
      </c>
      <c r="C2744" s="11">
        <v>38463</v>
      </c>
      <c r="D2744" s="12">
        <v>154.70037195436873</v>
      </c>
      <c r="E2744" s="12">
        <v>1703.2221538254489</v>
      </c>
      <c r="F2744" s="12">
        <v>914.09143621372118</v>
      </c>
      <c r="G2744" s="102">
        <v>38463</v>
      </c>
      <c r="H2744" s="45">
        <f t="shared" si="85"/>
        <v>-0.82259466349262311</v>
      </c>
      <c r="I2744" s="45">
        <f t="shared" si="84"/>
        <v>-0.11280527625208987</v>
      </c>
    </row>
    <row r="2745" spans="1:9" ht="27.7" customHeight="1" thickBot="1" x14ac:dyDescent="0.3">
      <c r="A2745" s="11">
        <v>38464</v>
      </c>
      <c r="B2745" s="12">
        <v>726.95</v>
      </c>
      <c r="C2745" s="11">
        <v>38464</v>
      </c>
      <c r="D2745" s="12">
        <v>154.29</v>
      </c>
      <c r="E2745" s="12">
        <v>1699.84</v>
      </c>
      <c r="F2745" s="12">
        <v>912.28</v>
      </c>
      <c r="G2745" s="102">
        <v>38464</v>
      </c>
      <c r="H2745" s="45">
        <f t="shared" si="85"/>
        <v>-1.4438842309361917</v>
      </c>
      <c r="I2745" s="45">
        <f t="shared" si="84"/>
        <v>-0.19822849452678959</v>
      </c>
    </row>
    <row r="2746" spans="1:9" ht="27.7" customHeight="1" thickBot="1" x14ac:dyDescent="0.3">
      <c r="A2746" s="11">
        <v>38467</v>
      </c>
      <c r="B2746" s="12">
        <v>722.45</v>
      </c>
      <c r="C2746" s="11">
        <v>38467</v>
      </c>
      <c r="D2746" s="12">
        <v>152.86000000000001</v>
      </c>
      <c r="E2746" s="12">
        <v>1689.33</v>
      </c>
      <c r="F2746" s="12">
        <v>906.64</v>
      </c>
      <c r="G2746" s="102">
        <v>38467</v>
      </c>
      <c r="H2746" s="45">
        <f t="shared" si="85"/>
        <v>-4.5</v>
      </c>
      <c r="I2746" s="45">
        <f t="shared" si="84"/>
        <v>-0.61902469220716694</v>
      </c>
    </row>
    <row r="2747" spans="1:9" ht="27.7" customHeight="1" thickBot="1" x14ac:dyDescent="0.3">
      <c r="A2747" s="11">
        <v>38468</v>
      </c>
      <c r="B2747" s="12">
        <v>719.59</v>
      </c>
      <c r="C2747" s="11">
        <v>38468</v>
      </c>
      <c r="D2747" s="12">
        <v>152.04</v>
      </c>
      <c r="E2747" s="12">
        <v>1682.64</v>
      </c>
      <c r="F2747" s="12">
        <v>903.04</v>
      </c>
      <c r="G2747" s="102">
        <v>38468</v>
      </c>
      <c r="H2747" s="45">
        <f t="shared" si="85"/>
        <v>-2.8600000000000136</v>
      </c>
      <c r="I2747" s="45">
        <f t="shared" si="84"/>
        <v>-0.39587514706900317</v>
      </c>
    </row>
    <row r="2748" spans="1:9" ht="27.7" customHeight="1" thickBot="1" x14ac:dyDescent="0.3">
      <c r="A2748" s="11">
        <v>38469</v>
      </c>
      <c r="B2748" s="12">
        <v>718.56346682959588</v>
      </c>
      <c r="C2748" s="11">
        <v>38469</v>
      </c>
      <c r="D2748" s="12">
        <v>151.66042552212826</v>
      </c>
      <c r="E2748" s="12">
        <v>1680.4896128914106</v>
      </c>
      <c r="F2748" s="12">
        <v>901.5834515768413</v>
      </c>
      <c r="G2748" s="102">
        <v>38469</v>
      </c>
      <c r="H2748" s="45">
        <f t="shared" si="85"/>
        <v>-1.02653317040415</v>
      </c>
      <c r="I2748" s="45">
        <f t="shared" si="84"/>
        <v>-0.14265528570493613</v>
      </c>
    </row>
    <row r="2749" spans="1:9" ht="27.7" customHeight="1" thickBot="1" x14ac:dyDescent="0.3">
      <c r="A2749" s="11">
        <v>38470</v>
      </c>
      <c r="B2749" s="12">
        <v>712.46931197988408</v>
      </c>
      <c r="C2749" s="11">
        <v>38470</v>
      </c>
      <c r="D2749" s="12">
        <v>150.14201135678184</v>
      </c>
      <c r="E2749" s="12">
        <v>1666.2372332494126</v>
      </c>
      <c r="F2749" s="12">
        <v>893.63205986424271</v>
      </c>
      <c r="G2749" s="102">
        <v>38470</v>
      </c>
      <c r="H2749" s="45">
        <f t="shared" si="85"/>
        <v>-6.0941548497117992</v>
      </c>
      <c r="I2749" s="45">
        <f t="shared" si="84"/>
        <v>-0.84810251717918206</v>
      </c>
    </row>
    <row r="2750" spans="1:9" ht="27.7" customHeight="1" thickBot="1" x14ac:dyDescent="0.3">
      <c r="A2750" s="11">
        <v>38471</v>
      </c>
      <c r="B2750" s="12">
        <v>713.89</v>
      </c>
      <c r="C2750" s="11">
        <v>38471</v>
      </c>
      <c r="D2750" s="12">
        <v>150.78</v>
      </c>
      <c r="E2750" s="12">
        <v>1669.56</v>
      </c>
      <c r="F2750" s="12">
        <v>895.41</v>
      </c>
      <c r="G2750" s="102">
        <v>38471</v>
      </c>
      <c r="H2750" s="45">
        <f t="shared" si="85"/>
        <v>1.4206880201159038</v>
      </c>
      <c r="I2750" s="45">
        <f t="shared" si="84"/>
        <v>0.1994033983257395</v>
      </c>
    </row>
    <row r="2751" spans="1:9" ht="27.7" customHeight="1" thickBot="1" x14ac:dyDescent="0.3">
      <c r="A2751" s="11">
        <v>38474</v>
      </c>
      <c r="B2751" s="12">
        <v>699.82</v>
      </c>
      <c r="C2751" s="11">
        <v>38474</v>
      </c>
      <c r="D2751" s="12">
        <v>146.36000000000001</v>
      </c>
      <c r="E2751" s="12">
        <v>1636.65</v>
      </c>
      <c r="F2751" s="12">
        <v>877.43465587405933</v>
      </c>
      <c r="G2751" s="102">
        <v>38474</v>
      </c>
      <c r="H2751" s="45">
        <f t="shared" si="85"/>
        <v>-14.069999999999936</v>
      </c>
      <c r="I2751" s="45">
        <f t="shared" si="84"/>
        <v>-1.9708918740982417</v>
      </c>
    </row>
    <row r="2752" spans="1:9" ht="27.7" customHeight="1" thickBot="1" x14ac:dyDescent="0.3">
      <c r="A2752" s="11">
        <v>38475</v>
      </c>
      <c r="B2752" s="12">
        <v>695.79516982941607</v>
      </c>
      <c r="C2752" s="11">
        <v>38475</v>
      </c>
      <c r="D2752" s="12">
        <v>145.45188933359071</v>
      </c>
      <c r="E2752" s="12">
        <v>1627.2418600439651</v>
      </c>
      <c r="F2752" s="12">
        <v>872.09334651204063</v>
      </c>
      <c r="G2752" s="102">
        <v>38475</v>
      </c>
      <c r="H2752" s="45">
        <f t="shared" si="85"/>
        <v>-4.0248301705839822</v>
      </c>
      <c r="I2752" s="45">
        <f t="shared" si="84"/>
        <v>-0.57512362758766278</v>
      </c>
    </row>
    <row r="2753" spans="1:9" ht="27.7" customHeight="1" thickBot="1" x14ac:dyDescent="0.3">
      <c r="A2753" s="11">
        <v>38476</v>
      </c>
      <c r="B2753" s="12">
        <v>694.161797943377</v>
      </c>
      <c r="C2753" s="11">
        <v>38476</v>
      </c>
      <c r="D2753" s="12">
        <v>145.06582169315254</v>
      </c>
      <c r="E2753" s="12">
        <v>1623.4218612078191</v>
      </c>
      <c r="F2753" s="12">
        <v>870.66942984500577</v>
      </c>
      <c r="G2753" s="102">
        <v>38476</v>
      </c>
      <c r="H2753" s="45">
        <f t="shared" si="85"/>
        <v>-1.6333718860390718</v>
      </c>
      <c r="I2753" s="45">
        <f t="shared" si="84"/>
        <v>-0.23474895441420149</v>
      </c>
    </row>
    <row r="2754" spans="1:9" ht="27.7" customHeight="1" thickBot="1" x14ac:dyDescent="0.3">
      <c r="A2754" s="11">
        <v>38477</v>
      </c>
      <c r="B2754" s="12">
        <v>693.23168314906036</v>
      </c>
      <c r="C2754" s="11">
        <v>38477</v>
      </c>
      <c r="D2754" s="12">
        <v>144.88173104261998</v>
      </c>
      <c r="E2754" s="12">
        <v>1621.2466555524384</v>
      </c>
      <c r="F2754" s="12">
        <v>869.50282915234493</v>
      </c>
      <c r="G2754" s="102">
        <v>38477</v>
      </c>
      <c r="H2754" s="45">
        <f t="shared" si="85"/>
        <v>-0.93011479431663702</v>
      </c>
      <c r="I2754" s="45">
        <f t="shared" si="84"/>
        <v>-0.13399106621429299</v>
      </c>
    </row>
    <row r="2755" spans="1:9" ht="27.7" customHeight="1" thickBot="1" x14ac:dyDescent="0.3">
      <c r="A2755" s="11">
        <v>38478</v>
      </c>
      <c r="B2755" s="12">
        <v>694.39</v>
      </c>
      <c r="C2755" s="11">
        <v>38478</v>
      </c>
      <c r="D2755" s="12">
        <v>145.44</v>
      </c>
      <c r="E2755" s="12">
        <v>1623.95</v>
      </c>
      <c r="F2755" s="12">
        <v>870.95</v>
      </c>
      <c r="G2755" s="102">
        <v>38478</v>
      </c>
      <c r="H2755" s="45">
        <f t="shared" si="85"/>
        <v>1.1583168509396273</v>
      </c>
      <c r="I2755" s="45">
        <f t="shared" si="84"/>
        <v>0.1670894275457637</v>
      </c>
    </row>
    <row r="2756" spans="1:9" ht="27.7" customHeight="1" thickBot="1" x14ac:dyDescent="0.3">
      <c r="A2756" s="11">
        <v>38481</v>
      </c>
      <c r="B2756" s="12">
        <v>694.51</v>
      </c>
      <c r="C2756" s="11">
        <v>38481</v>
      </c>
      <c r="D2756" s="12">
        <v>145.28</v>
      </c>
      <c r="E2756" s="12">
        <v>1624.22</v>
      </c>
      <c r="F2756" s="12">
        <v>870.48</v>
      </c>
      <c r="G2756" s="102">
        <v>38481</v>
      </c>
      <c r="H2756" s="45">
        <f t="shared" si="85"/>
        <v>0.12000000000000455</v>
      </c>
      <c r="I2756" s="45">
        <f t="shared" si="84"/>
        <v>1.7281354858221538E-2</v>
      </c>
    </row>
    <row r="2757" spans="1:9" ht="27.7" customHeight="1" thickBot="1" x14ac:dyDescent="0.3">
      <c r="A2757" s="11">
        <v>38482</v>
      </c>
      <c r="B2757" s="12">
        <v>696.43</v>
      </c>
      <c r="C2757" s="11">
        <v>38482</v>
      </c>
      <c r="D2757" s="12">
        <v>145.83000000000001</v>
      </c>
      <c r="E2757" s="12">
        <v>1628.72</v>
      </c>
      <c r="F2757" s="12">
        <v>872.88422707811685</v>
      </c>
      <c r="G2757" s="102">
        <v>38482</v>
      </c>
      <c r="H2757" s="45">
        <f t="shared" si="85"/>
        <v>1.9199999999999591</v>
      </c>
      <c r="I2757" s="45">
        <f t="shared" si="84"/>
        <v>0.27645390275157433</v>
      </c>
    </row>
    <row r="2758" spans="1:9" ht="27.7" customHeight="1" thickBot="1" x14ac:dyDescent="0.3">
      <c r="A2758" s="11">
        <v>38483</v>
      </c>
      <c r="B2758" s="12">
        <v>696.47451321702817</v>
      </c>
      <c r="C2758" s="11">
        <v>38483</v>
      </c>
      <c r="D2758" s="12">
        <v>145.92532315465371</v>
      </c>
      <c r="E2758" s="12">
        <v>1628.8305558309285</v>
      </c>
      <c r="F2758" s="12">
        <v>872.94478172856407</v>
      </c>
      <c r="G2758" s="102">
        <v>38483</v>
      </c>
      <c r="H2758" s="45">
        <f t="shared" si="85"/>
        <v>4.4513217028224972E-2</v>
      </c>
      <c r="I2758" s="45">
        <f t="shared" si="84"/>
        <v>6.3916283084050046E-3</v>
      </c>
    </row>
    <row r="2759" spans="1:9" ht="27.7" customHeight="1" thickBot="1" x14ac:dyDescent="0.3">
      <c r="A2759" s="11">
        <v>38484</v>
      </c>
      <c r="B2759" s="12">
        <v>702.33170324762216</v>
      </c>
      <c r="C2759" s="11">
        <v>38484</v>
      </c>
      <c r="D2759" s="12">
        <v>147.79729267046932</v>
      </c>
      <c r="E2759" s="12">
        <v>1642.5286375586377</v>
      </c>
      <c r="F2759" s="12">
        <v>880.28604194810555</v>
      </c>
      <c r="G2759" s="102">
        <v>38484</v>
      </c>
      <c r="H2759" s="45">
        <f t="shared" si="85"/>
        <v>5.8571900305939835</v>
      </c>
      <c r="I2759" s="45">
        <f t="shared" ref="I2759:I2822" si="86">H2759/B2758*100</f>
        <v>0.84097693733824053</v>
      </c>
    </row>
    <row r="2760" spans="1:9" ht="27.7" customHeight="1" thickBot="1" x14ac:dyDescent="0.3">
      <c r="A2760" s="11">
        <v>38485</v>
      </c>
      <c r="B2760" s="12">
        <v>707.57</v>
      </c>
      <c r="C2760" s="11">
        <v>38485</v>
      </c>
      <c r="D2760" s="12">
        <v>149.27000000000001</v>
      </c>
      <c r="E2760" s="12">
        <v>1654.77</v>
      </c>
      <c r="F2760" s="12">
        <v>886.85</v>
      </c>
      <c r="G2760" s="102">
        <v>38485</v>
      </c>
      <c r="H2760" s="45">
        <f t="shared" ref="H2760:H2823" si="87">B2760-B2759</f>
        <v>5.2382967523778916</v>
      </c>
      <c r="I2760" s="45">
        <f t="shared" si="86"/>
        <v>0.74584369866200073</v>
      </c>
    </row>
    <row r="2761" spans="1:9" ht="27.7" customHeight="1" thickBot="1" x14ac:dyDescent="0.3">
      <c r="A2761" s="11">
        <v>38488</v>
      </c>
      <c r="B2761" s="12">
        <v>705.71</v>
      </c>
      <c r="C2761" s="11">
        <v>38488</v>
      </c>
      <c r="D2761" s="12">
        <v>148.62</v>
      </c>
      <c r="E2761" s="12">
        <v>1650.44</v>
      </c>
      <c r="F2761" s="12">
        <v>883.89</v>
      </c>
      <c r="G2761" s="102">
        <v>38488</v>
      </c>
      <c r="H2761" s="45">
        <f t="shared" si="87"/>
        <v>-1.8600000000000136</v>
      </c>
      <c r="I2761" s="45">
        <f t="shared" si="86"/>
        <v>-0.26287151801235403</v>
      </c>
    </row>
    <row r="2762" spans="1:9" ht="27.7" customHeight="1" thickBot="1" x14ac:dyDescent="0.3">
      <c r="A2762" s="11">
        <v>38489</v>
      </c>
      <c r="B2762" s="12">
        <v>708.47</v>
      </c>
      <c r="C2762" s="11">
        <v>38489</v>
      </c>
      <c r="D2762" s="12">
        <v>149.6</v>
      </c>
      <c r="E2762" s="12">
        <v>1656.89</v>
      </c>
      <c r="F2762" s="12">
        <v>887.35</v>
      </c>
      <c r="G2762" s="102">
        <v>38489</v>
      </c>
      <c r="H2762" s="45">
        <f t="shared" si="87"/>
        <v>2.7599999999999909</v>
      </c>
      <c r="I2762" s="45">
        <f t="shared" si="86"/>
        <v>0.39109549248274655</v>
      </c>
    </row>
    <row r="2763" spans="1:9" ht="27.7" customHeight="1" thickBot="1" x14ac:dyDescent="0.3">
      <c r="A2763" s="11">
        <v>38490</v>
      </c>
      <c r="B2763" s="12">
        <v>708.08</v>
      </c>
      <c r="C2763" s="11">
        <v>38490</v>
      </c>
      <c r="D2763" s="12">
        <v>149.53</v>
      </c>
      <c r="E2763" s="12">
        <v>1655.97</v>
      </c>
      <c r="F2763" s="12">
        <v>886.85426075589828</v>
      </c>
      <c r="G2763" s="102">
        <v>38490</v>
      </c>
      <c r="H2763" s="45">
        <f t="shared" si="87"/>
        <v>-0.38999999999998636</v>
      </c>
      <c r="I2763" s="45">
        <f t="shared" si="86"/>
        <v>-5.504820246446375E-2</v>
      </c>
    </row>
    <row r="2764" spans="1:9" ht="27.7" customHeight="1" thickBot="1" x14ac:dyDescent="0.3">
      <c r="A2764" s="11">
        <v>38491</v>
      </c>
      <c r="B2764" s="12">
        <v>709.95</v>
      </c>
      <c r="C2764" s="11">
        <v>38491</v>
      </c>
      <c r="D2764" s="12">
        <v>149.84</v>
      </c>
      <c r="E2764" s="12">
        <v>1660.34</v>
      </c>
      <c r="F2764" s="12">
        <v>889.19</v>
      </c>
      <c r="G2764" s="102">
        <v>38491</v>
      </c>
      <c r="H2764" s="45">
        <f t="shared" si="87"/>
        <v>1.8700000000000045</v>
      </c>
      <c r="I2764" s="45">
        <f t="shared" si="86"/>
        <v>0.26409445260422615</v>
      </c>
    </row>
    <row r="2765" spans="1:9" ht="27.7" customHeight="1" thickBot="1" x14ac:dyDescent="0.3">
      <c r="A2765" s="11">
        <v>38492</v>
      </c>
      <c r="B2765" s="12">
        <v>710.44520148561764</v>
      </c>
      <c r="C2765" s="11">
        <v>38492</v>
      </c>
      <c r="D2765" s="12">
        <v>149.96307775644146</v>
      </c>
      <c r="E2765" s="12">
        <v>1661.5035123946052</v>
      </c>
      <c r="F2765" s="12">
        <v>889.81825417651487</v>
      </c>
      <c r="G2765" s="102">
        <v>38492</v>
      </c>
      <c r="H2765" s="45">
        <f t="shared" si="87"/>
        <v>0.49520148561759925</v>
      </c>
      <c r="I2765" s="45">
        <f t="shared" si="86"/>
        <v>6.9751600199675926E-2</v>
      </c>
    </row>
    <row r="2766" spans="1:9" ht="27.7" customHeight="1" thickBot="1" x14ac:dyDescent="0.3">
      <c r="A2766" s="11">
        <v>38495</v>
      </c>
      <c r="B2766" s="12">
        <v>712.43</v>
      </c>
      <c r="C2766" s="11">
        <v>38495</v>
      </c>
      <c r="D2766" s="12">
        <v>150.49</v>
      </c>
      <c r="E2766" s="12">
        <v>1666.15</v>
      </c>
      <c r="F2766" s="12">
        <v>891.67</v>
      </c>
      <c r="G2766" s="102">
        <v>38495</v>
      </c>
      <c r="H2766" s="45">
        <f t="shared" si="87"/>
        <v>1.9847985143823053</v>
      </c>
      <c r="I2766" s="45">
        <f t="shared" si="86"/>
        <v>0.27937390670411699</v>
      </c>
    </row>
    <row r="2767" spans="1:9" ht="27.7" customHeight="1" thickBot="1" x14ac:dyDescent="0.3">
      <c r="A2767" s="11">
        <v>38496</v>
      </c>
      <c r="B2767" s="12">
        <v>712.19</v>
      </c>
      <c r="C2767" s="11">
        <v>38496</v>
      </c>
      <c r="D2767" s="12">
        <v>150.30000000000001</v>
      </c>
      <c r="E2767" s="12">
        <v>1665.59</v>
      </c>
      <c r="F2767" s="12">
        <v>891.37</v>
      </c>
      <c r="G2767" s="102">
        <v>38496</v>
      </c>
      <c r="H2767" s="45">
        <f t="shared" si="87"/>
        <v>-0.23999999999989541</v>
      </c>
      <c r="I2767" s="45">
        <f t="shared" si="86"/>
        <v>-3.3687520177406262E-2</v>
      </c>
    </row>
    <row r="2768" spans="1:9" ht="27.7" customHeight="1" thickBot="1" x14ac:dyDescent="0.3">
      <c r="A2768" s="11">
        <v>38497</v>
      </c>
      <c r="B2768" s="12">
        <v>715.32334779517691</v>
      </c>
      <c r="C2768" s="11">
        <v>38497</v>
      </c>
      <c r="D2768" s="12">
        <v>151.50170009629187</v>
      </c>
      <c r="E2768" s="12">
        <v>1672.9118240895989</v>
      </c>
      <c r="F2768" s="12">
        <v>895.28746083912802</v>
      </c>
      <c r="G2768" s="102">
        <v>38497</v>
      </c>
      <c r="H2768" s="45">
        <f t="shared" si="87"/>
        <v>3.13334779517686</v>
      </c>
      <c r="I2768" s="45">
        <f t="shared" si="86"/>
        <v>0.43995953259338938</v>
      </c>
    </row>
    <row r="2769" spans="1:9" ht="27.7" customHeight="1" thickBot="1" x14ac:dyDescent="0.3">
      <c r="A2769" s="11">
        <v>38498</v>
      </c>
      <c r="B2769" s="12">
        <v>715.05720690014289</v>
      </c>
      <c r="C2769" s="11">
        <v>38498</v>
      </c>
      <c r="D2769" s="12">
        <v>151.81972309110327</v>
      </c>
      <c r="E2769" s="12">
        <v>1672.2895015168681</v>
      </c>
      <c r="F2769" s="12">
        <v>894.95441423861985</v>
      </c>
      <c r="G2769" s="102">
        <v>38498</v>
      </c>
      <c r="H2769" s="45">
        <f t="shared" si="87"/>
        <v>-0.26614089503402738</v>
      </c>
      <c r="I2769" s="45">
        <f t="shared" si="86"/>
        <v>-3.7205677104535553E-2</v>
      </c>
    </row>
    <row r="2770" spans="1:9" ht="27.7" customHeight="1" thickBot="1" x14ac:dyDescent="0.3">
      <c r="A2770" s="11">
        <v>38499</v>
      </c>
      <c r="B2770" s="12">
        <v>714.08</v>
      </c>
      <c r="C2770" s="11">
        <v>38499</v>
      </c>
      <c r="D2770" s="12">
        <v>151.46</v>
      </c>
      <c r="E2770" s="12">
        <v>1671.1</v>
      </c>
      <c r="F2770" s="12">
        <v>893.37</v>
      </c>
      <c r="G2770" s="102">
        <v>38499</v>
      </c>
      <c r="H2770" s="45">
        <f t="shared" si="87"/>
        <v>-0.97720690014284628</v>
      </c>
      <c r="I2770" s="45">
        <f t="shared" si="86"/>
        <v>-0.1366613594986551</v>
      </c>
    </row>
    <row r="2771" spans="1:9" ht="27.7" customHeight="1" thickBot="1" x14ac:dyDescent="0.3">
      <c r="A2771" s="11">
        <v>38502</v>
      </c>
      <c r="B2771" s="12">
        <v>713.92</v>
      </c>
      <c r="C2771" s="11">
        <v>38502</v>
      </c>
      <c r="D2771" s="12">
        <v>151.61000000000001</v>
      </c>
      <c r="E2771" s="12">
        <v>1670.73</v>
      </c>
      <c r="F2771" s="12">
        <v>893.17859066363371</v>
      </c>
      <c r="G2771" s="102">
        <v>38502</v>
      </c>
      <c r="H2771" s="45">
        <f t="shared" si="87"/>
        <v>-0.16000000000008185</v>
      </c>
      <c r="I2771" s="45">
        <f t="shared" si="86"/>
        <v>-2.2406453058492305E-2</v>
      </c>
    </row>
    <row r="2772" spans="1:9" ht="27.7" customHeight="1" thickBot="1" x14ac:dyDescent="0.3">
      <c r="A2772" s="11">
        <v>38503</v>
      </c>
      <c r="B2772" s="12">
        <v>714.39</v>
      </c>
      <c r="C2772" s="11">
        <v>38503</v>
      </c>
      <c r="D2772" s="12">
        <v>151.72999999999999</v>
      </c>
      <c r="E2772" s="12">
        <v>1671.82</v>
      </c>
      <c r="F2772" s="12">
        <v>892.81609800176318</v>
      </c>
      <c r="G2772" s="102">
        <v>38503</v>
      </c>
      <c r="H2772" s="45">
        <f t="shared" si="87"/>
        <v>0.47000000000002728</v>
      </c>
      <c r="I2772" s="45">
        <f t="shared" si="86"/>
        <v>6.5833706857915078E-2</v>
      </c>
    </row>
    <row r="2773" spans="1:9" ht="27.7" customHeight="1" thickBot="1" x14ac:dyDescent="0.3">
      <c r="A2773" s="11">
        <v>38504</v>
      </c>
      <c r="B2773" s="12">
        <v>714.85252187355604</v>
      </c>
      <c r="C2773" s="11">
        <v>38504</v>
      </c>
      <c r="D2773" s="12">
        <v>151.96601681744417</v>
      </c>
      <c r="E2773" s="12">
        <v>1672.9075937253851</v>
      </c>
      <c r="F2773" s="12">
        <v>892.76258184347023</v>
      </c>
      <c r="G2773" s="102">
        <v>38504</v>
      </c>
      <c r="H2773" s="45">
        <f t="shared" si="87"/>
        <v>0.46252187355605656</v>
      </c>
      <c r="I2773" s="45">
        <f t="shared" si="86"/>
        <v>6.4743609730827212E-2</v>
      </c>
    </row>
    <row r="2774" spans="1:9" ht="27.7" customHeight="1" thickBot="1" x14ac:dyDescent="0.3">
      <c r="A2774" s="11">
        <v>38505</v>
      </c>
      <c r="B2774" s="12">
        <v>713.07107169440576</v>
      </c>
      <c r="C2774" s="11">
        <v>38505</v>
      </c>
      <c r="D2774" s="12">
        <v>151.61431663262138</v>
      </c>
      <c r="E2774" s="12">
        <v>1668.7387370906774</v>
      </c>
      <c r="F2774" s="12">
        <v>890.53783301305282</v>
      </c>
      <c r="G2774" s="102">
        <v>38505</v>
      </c>
      <c r="H2774" s="45">
        <f t="shared" si="87"/>
        <v>-1.7814501791502835</v>
      </c>
      <c r="I2774" s="45">
        <f t="shared" si="86"/>
        <v>-0.24920527306545454</v>
      </c>
    </row>
    <row r="2775" spans="1:9" ht="27.7" customHeight="1" thickBot="1" x14ac:dyDescent="0.3">
      <c r="A2775" s="11">
        <v>38506</v>
      </c>
      <c r="B2775" s="12">
        <v>713.19</v>
      </c>
      <c r="C2775" s="11">
        <v>38506</v>
      </c>
      <c r="D2775" s="12">
        <v>151.6</v>
      </c>
      <c r="E2775" s="12">
        <v>1669.35</v>
      </c>
      <c r="F2775" s="12">
        <v>890.87</v>
      </c>
      <c r="G2775" s="102">
        <v>38506</v>
      </c>
      <c r="H2775" s="45">
        <f t="shared" si="87"/>
        <v>0.11892830559429513</v>
      </c>
      <c r="I2775" s="45">
        <f t="shared" si="86"/>
        <v>1.6678324267410911E-2</v>
      </c>
    </row>
    <row r="2776" spans="1:9" ht="27.7" customHeight="1" thickBot="1" x14ac:dyDescent="0.3">
      <c r="A2776" s="11">
        <v>38509</v>
      </c>
      <c r="B2776" s="12">
        <v>713.61</v>
      </c>
      <c r="C2776" s="11">
        <v>38509</v>
      </c>
      <c r="D2776" s="12">
        <v>151.69</v>
      </c>
      <c r="E2776" s="12">
        <v>1670.33</v>
      </c>
      <c r="F2776" s="12">
        <v>891.39</v>
      </c>
      <c r="G2776" s="102">
        <v>38509</v>
      </c>
      <c r="H2776" s="45">
        <f t="shared" si="87"/>
        <v>0.41999999999995907</v>
      </c>
      <c r="I2776" s="45">
        <f t="shared" si="86"/>
        <v>5.8890337778145944E-2</v>
      </c>
    </row>
    <row r="2777" spans="1:9" ht="27.7" customHeight="1" thickBot="1" x14ac:dyDescent="0.3">
      <c r="A2777" s="11">
        <v>38510</v>
      </c>
      <c r="B2777" s="12">
        <v>713.92</v>
      </c>
      <c r="C2777" s="11">
        <v>38510</v>
      </c>
      <c r="D2777" s="12">
        <v>151.69</v>
      </c>
      <c r="E2777" s="12">
        <v>1671.07</v>
      </c>
      <c r="F2777" s="12">
        <v>891.78</v>
      </c>
      <c r="G2777" s="102">
        <v>38510</v>
      </c>
      <c r="H2777" s="45">
        <f t="shared" si="87"/>
        <v>0.30999999999994543</v>
      </c>
      <c r="I2777" s="45">
        <f t="shared" si="86"/>
        <v>4.3441095276123574E-2</v>
      </c>
    </row>
    <row r="2778" spans="1:9" ht="27.7" customHeight="1" thickBot="1" x14ac:dyDescent="0.3">
      <c r="A2778" s="11">
        <v>38511</v>
      </c>
      <c r="B2778" s="12">
        <v>714.51068718387467</v>
      </c>
      <c r="C2778" s="11">
        <v>38511</v>
      </c>
      <c r="D2778" s="12">
        <v>152.00565884467645</v>
      </c>
      <c r="E2778" s="12">
        <v>1672.4462780936851</v>
      </c>
      <c r="F2778" s="12">
        <v>892.51639649770095</v>
      </c>
      <c r="G2778" s="102">
        <v>38511</v>
      </c>
      <c r="H2778" s="45">
        <f t="shared" si="87"/>
        <v>0.59068718387470653</v>
      </c>
      <c r="I2778" s="45">
        <f t="shared" si="86"/>
        <v>8.2738567889218198E-2</v>
      </c>
    </row>
    <row r="2779" spans="1:9" ht="27.7" customHeight="1" thickBot="1" x14ac:dyDescent="0.3">
      <c r="A2779" s="11">
        <v>38512</v>
      </c>
      <c r="B2779" s="12">
        <v>714.81756573424752</v>
      </c>
      <c r="C2779" s="11">
        <v>38512</v>
      </c>
      <c r="D2779" s="12">
        <v>152.18342702846545</v>
      </c>
      <c r="E2779" s="12">
        <v>1673.1646350934429</v>
      </c>
      <c r="F2779" s="12">
        <v>892.89975434256621</v>
      </c>
      <c r="G2779" s="102">
        <v>38512</v>
      </c>
      <c r="H2779" s="45">
        <f t="shared" si="87"/>
        <v>0.30687855037285772</v>
      </c>
      <c r="I2779" s="45">
        <f t="shared" si="86"/>
        <v>4.2949469598889921E-2</v>
      </c>
    </row>
    <row r="2780" spans="1:9" ht="27.7" customHeight="1" thickBot="1" x14ac:dyDescent="0.3">
      <c r="A2780" s="11">
        <v>38513</v>
      </c>
      <c r="B2780" s="12">
        <v>716.28</v>
      </c>
      <c r="C2780" s="11">
        <v>38513</v>
      </c>
      <c r="D2780" s="12">
        <v>152.38999999999999</v>
      </c>
      <c r="E2780" s="12">
        <v>1676.58</v>
      </c>
      <c r="F2780" s="12">
        <v>893.78</v>
      </c>
      <c r="G2780" s="102">
        <v>38513</v>
      </c>
      <c r="H2780" s="45">
        <f t="shared" si="87"/>
        <v>1.4624342657524494</v>
      </c>
      <c r="I2780" s="45">
        <f t="shared" si="86"/>
        <v>0.20458846226732882</v>
      </c>
    </row>
    <row r="2781" spans="1:9" ht="27.7" customHeight="1" thickBot="1" x14ac:dyDescent="0.3">
      <c r="A2781" s="11">
        <v>38516</v>
      </c>
      <c r="B2781" s="12">
        <v>716.69</v>
      </c>
      <c r="C2781" s="11">
        <v>38516</v>
      </c>
      <c r="D2781" s="12">
        <v>152.61000000000001</v>
      </c>
      <c r="E2781" s="12">
        <v>1677.56</v>
      </c>
      <c r="F2781" s="12">
        <v>893.36</v>
      </c>
      <c r="G2781" s="102">
        <v>38516</v>
      </c>
      <c r="H2781" s="45">
        <f t="shared" si="87"/>
        <v>0.41000000000008185</v>
      </c>
      <c r="I2781" s="45">
        <f t="shared" si="86"/>
        <v>5.7240185402368048E-2</v>
      </c>
    </row>
    <row r="2782" spans="1:9" ht="27.7" customHeight="1" thickBot="1" x14ac:dyDescent="0.3">
      <c r="A2782" s="11">
        <v>38517</v>
      </c>
      <c r="B2782" s="12">
        <v>715.34</v>
      </c>
      <c r="C2782" s="11">
        <v>38517</v>
      </c>
      <c r="D2782" s="12">
        <v>152.21</v>
      </c>
      <c r="E2782" s="12">
        <v>1674.38</v>
      </c>
      <c r="F2782" s="12">
        <v>891.67</v>
      </c>
      <c r="G2782" s="102">
        <v>38517</v>
      </c>
      <c r="H2782" s="45">
        <f t="shared" si="87"/>
        <v>-1.3500000000000227</v>
      </c>
      <c r="I2782" s="45">
        <f t="shared" si="86"/>
        <v>-0.18836596017804388</v>
      </c>
    </row>
    <row r="2783" spans="1:9" ht="27.7" customHeight="1" thickBot="1" x14ac:dyDescent="0.3">
      <c r="A2783" s="11">
        <v>38518</v>
      </c>
      <c r="B2783" s="12">
        <v>715.33518302828884</v>
      </c>
      <c r="C2783" s="11">
        <v>38518</v>
      </c>
      <c r="D2783" s="12">
        <v>152.16458135528015</v>
      </c>
      <c r="E2783" s="12">
        <v>1674.3761749535756</v>
      </c>
      <c r="F2783" s="12">
        <v>891.03566250068593</v>
      </c>
      <c r="G2783" s="102">
        <v>38518</v>
      </c>
      <c r="H2783" s="45">
        <f t="shared" si="87"/>
        <v>-4.8169717111932187E-3</v>
      </c>
      <c r="I2783" s="45">
        <f t="shared" si="86"/>
        <v>-6.7338212754679153E-4</v>
      </c>
    </row>
    <row r="2784" spans="1:9" ht="27.7" customHeight="1" thickBot="1" x14ac:dyDescent="0.3">
      <c r="A2784" s="11">
        <v>38519</v>
      </c>
      <c r="B2784" s="12">
        <v>716.04897806248346</v>
      </c>
      <c r="C2784" s="11">
        <v>38519</v>
      </c>
      <c r="D2784" s="12">
        <v>152.20967577897068</v>
      </c>
      <c r="E2784" s="12">
        <v>1676.0469577050492</v>
      </c>
      <c r="F2784" s="12">
        <v>891.92478588772599</v>
      </c>
      <c r="G2784" s="102">
        <v>38519</v>
      </c>
      <c r="H2784" s="45">
        <f t="shared" si="87"/>
        <v>0.71379503419461798</v>
      </c>
      <c r="I2784" s="45">
        <f t="shared" si="86"/>
        <v>9.9784695500764992E-2</v>
      </c>
    </row>
    <row r="2785" spans="1:9" ht="27.7" customHeight="1" thickBot="1" x14ac:dyDescent="0.3">
      <c r="A2785" s="11">
        <v>38520</v>
      </c>
      <c r="B2785" s="12">
        <v>716.67</v>
      </c>
      <c r="C2785" s="11">
        <v>38520</v>
      </c>
      <c r="D2785" s="12">
        <v>152.30000000000001</v>
      </c>
      <c r="E2785" s="12">
        <v>1677.5</v>
      </c>
      <c r="F2785" s="12">
        <v>892.7</v>
      </c>
      <c r="G2785" s="102">
        <v>38520</v>
      </c>
      <c r="H2785" s="45">
        <f t="shared" si="87"/>
        <v>0.62102193751650248</v>
      </c>
      <c r="I2785" s="45">
        <f t="shared" si="86"/>
        <v>8.6728974768861586E-2</v>
      </c>
    </row>
    <row r="2786" spans="1:9" ht="27.7" customHeight="1" thickBot="1" x14ac:dyDescent="0.3">
      <c r="A2786" s="11">
        <v>38523</v>
      </c>
      <c r="B2786" s="12">
        <v>717.79</v>
      </c>
      <c r="C2786" s="11">
        <v>38523</v>
      </c>
      <c r="D2786" s="12">
        <v>152.56</v>
      </c>
      <c r="E2786" s="12">
        <v>1680.4</v>
      </c>
      <c r="F2786" s="12">
        <v>894.24</v>
      </c>
      <c r="G2786" s="102">
        <v>38523</v>
      </c>
      <c r="H2786" s="45">
        <f t="shared" si="87"/>
        <v>1.1200000000000045</v>
      </c>
      <c r="I2786" s="45">
        <f t="shared" si="86"/>
        <v>0.15627834289142906</v>
      </c>
    </row>
    <row r="2787" spans="1:9" ht="27.7" customHeight="1" thickBot="1" x14ac:dyDescent="0.3">
      <c r="A2787" s="11">
        <v>38524</v>
      </c>
      <c r="B2787" s="12">
        <v>717.81</v>
      </c>
      <c r="C2787" s="11">
        <v>38524</v>
      </c>
      <c r="D2787" s="12">
        <v>152.56</v>
      </c>
      <c r="E2787" s="12">
        <v>1681.16</v>
      </c>
      <c r="F2787" s="12">
        <v>893.71</v>
      </c>
      <c r="G2787" s="102">
        <v>38524</v>
      </c>
      <c r="H2787" s="45">
        <f t="shared" si="87"/>
        <v>1.999999999998181E-2</v>
      </c>
      <c r="I2787" s="45">
        <f t="shared" si="86"/>
        <v>2.7863302637236255E-3</v>
      </c>
    </row>
    <row r="2788" spans="1:9" ht="27.7" customHeight="1" thickBot="1" x14ac:dyDescent="0.3">
      <c r="A2788" s="11">
        <v>38525</v>
      </c>
      <c r="B2788" s="12">
        <v>722.94</v>
      </c>
      <c r="C2788" s="11">
        <v>38525</v>
      </c>
      <c r="D2788" s="12">
        <v>154.22</v>
      </c>
      <c r="E2788" s="12">
        <v>1693.19</v>
      </c>
      <c r="F2788" s="12">
        <v>899.13</v>
      </c>
      <c r="G2788" s="102">
        <v>38525</v>
      </c>
      <c r="H2788" s="45">
        <f t="shared" si="87"/>
        <v>5.1300000000001091</v>
      </c>
      <c r="I2788" s="45">
        <f t="shared" si="86"/>
        <v>0.71467379947341347</v>
      </c>
    </row>
    <row r="2789" spans="1:9" ht="27.7" customHeight="1" thickBot="1" x14ac:dyDescent="0.3">
      <c r="A2789" s="11">
        <v>38526</v>
      </c>
      <c r="B2789" s="12">
        <v>719.54604122461808</v>
      </c>
      <c r="C2789" s="11">
        <v>38526</v>
      </c>
      <c r="D2789" s="12">
        <v>152.83502194885367</v>
      </c>
      <c r="E2789" s="12">
        <v>1687.0768774760836</v>
      </c>
      <c r="F2789" s="12">
        <v>895.88381292180145</v>
      </c>
      <c r="G2789" s="102">
        <v>38526</v>
      </c>
      <c r="H2789" s="45">
        <f t="shared" si="87"/>
        <v>-3.3939587753819751</v>
      </c>
      <c r="I2789" s="45">
        <f t="shared" si="86"/>
        <v>-0.46946617636069038</v>
      </c>
    </row>
    <row r="2790" spans="1:9" ht="27.7" customHeight="1" thickBot="1" x14ac:dyDescent="0.3">
      <c r="A2790" s="11">
        <v>38527</v>
      </c>
      <c r="B2790" s="12">
        <v>721.19</v>
      </c>
      <c r="C2790" s="11">
        <v>38527</v>
      </c>
      <c r="D2790" s="12">
        <v>153.09</v>
      </c>
      <c r="E2790" s="12">
        <v>1690.94</v>
      </c>
      <c r="F2790" s="12">
        <v>897</v>
      </c>
      <c r="G2790" s="102">
        <v>38527</v>
      </c>
      <c r="H2790" s="45">
        <f t="shared" si="87"/>
        <v>1.6439587753819751</v>
      </c>
      <c r="I2790" s="45">
        <f t="shared" si="86"/>
        <v>0.2284716586841434</v>
      </c>
    </row>
    <row r="2791" spans="1:9" ht="27.7" customHeight="1" thickBot="1" x14ac:dyDescent="0.3">
      <c r="A2791" s="11">
        <v>38530</v>
      </c>
      <c r="B2791" s="12">
        <v>719.98</v>
      </c>
      <c r="C2791" s="11">
        <v>38530</v>
      </c>
      <c r="D2791" s="12">
        <v>152.24</v>
      </c>
      <c r="E2791" s="12">
        <v>1695.3012702384451</v>
      </c>
      <c r="F2791" s="12">
        <v>899.30944078249343</v>
      </c>
      <c r="G2791" s="102">
        <v>38530</v>
      </c>
      <c r="H2791" s="45">
        <f t="shared" si="87"/>
        <v>-1.2100000000000364</v>
      </c>
      <c r="I2791" s="45">
        <f t="shared" si="86"/>
        <v>-0.16777825538346847</v>
      </c>
    </row>
    <row r="2792" spans="1:9" ht="27.7" customHeight="1" thickBot="1" x14ac:dyDescent="0.3">
      <c r="A2792" s="11">
        <v>38531</v>
      </c>
      <c r="B2792" s="12">
        <v>723.67</v>
      </c>
      <c r="C2792" s="11">
        <v>38531</v>
      </c>
      <c r="D2792" s="12">
        <v>153.5</v>
      </c>
      <c r="E2792" s="12">
        <v>1704.46</v>
      </c>
      <c r="F2792" s="12">
        <v>904.17</v>
      </c>
      <c r="G2792" s="102">
        <v>38531</v>
      </c>
      <c r="H2792" s="45">
        <f t="shared" si="87"/>
        <v>3.6899999999999409</v>
      </c>
      <c r="I2792" s="45">
        <f t="shared" si="86"/>
        <v>0.51251423650656136</v>
      </c>
    </row>
    <row r="2793" spans="1:9" ht="27.7" customHeight="1" thickBot="1" x14ac:dyDescent="0.3">
      <c r="A2793" s="11">
        <v>38532</v>
      </c>
      <c r="B2793" s="12">
        <v>725.11</v>
      </c>
      <c r="C2793" s="11">
        <v>38532</v>
      </c>
      <c r="D2793" s="12">
        <v>154.03</v>
      </c>
      <c r="E2793" s="12">
        <v>1707.85</v>
      </c>
      <c r="F2793" s="12">
        <v>905.96</v>
      </c>
      <c r="G2793" s="102">
        <v>38532</v>
      </c>
      <c r="H2793" s="45">
        <f t="shared" si="87"/>
        <v>1.4400000000000546</v>
      </c>
      <c r="I2793" s="45">
        <f t="shared" si="86"/>
        <v>0.19898572553789085</v>
      </c>
    </row>
    <row r="2794" spans="1:9" ht="27.7" customHeight="1" thickBot="1" x14ac:dyDescent="0.3">
      <c r="A2794" s="11">
        <v>38533</v>
      </c>
      <c r="B2794" s="12">
        <v>723.52886140961323</v>
      </c>
      <c r="C2794" s="11">
        <v>38533</v>
      </c>
      <c r="D2794" s="12">
        <v>153.68925616171646</v>
      </c>
      <c r="E2794" s="12">
        <v>1706.1192364358337</v>
      </c>
      <c r="F2794" s="12">
        <v>905.04806630125393</v>
      </c>
      <c r="G2794" s="102">
        <v>38533</v>
      </c>
      <c r="H2794" s="45">
        <f t="shared" si="87"/>
        <v>-1.5811385903867858</v>
      </c>
      <c r="I2794" s="45">
        <f t="shared" si="86"/>
        <v>-0.21805499722618443</v>
      </c>
    </row>
    <row r="2795" spans="1:9" ht="27.7" customHeight="1" thickBot="1" x14ac:dyDescent="0.3">
      <c r="A2795" s="11">
        <v>38534</v>
      </c>
      <c r="B2795" s="12">
        <v>723.66</v>
      </c>
      <c r="C2795" s="11">
        <v>38534</v>
      </c>
      <c r="D2795" s="12">
        <v>153.88</v>
      </c>
      <c r="E2795" s="12">
        <v>1706.44</v>
      </c>
      <c r="F2795" s="12">
        <v>905.22</v>
      </c>
      <c r="G2795" s="102">
        <v>38534</v>
      </c>
      <c r="H2795" s="45">
        <f t="shared" si="87"/>
        <v>0.13113859038674036</v>
      </c>
      <c r="I2795" s="45">
        <f t="shared" si="86"/>
        <v>1.8124859612545372E-2</v>
      </c>
    </row>
    <row r="2796" spans="1:9" ht="27.7" customHeight="1" thickBot="1" x14ac:dyDescent="0.3">
      <c r="A2796" s="11">
        <v>38537</v>
      </c>
      <c r="B2796" s="12">
        <v>722</v>
      </c>
      <c r="C2796" s="11">
        <v>38537</v>
      </c>
      <c r="D2796" s="12">
        <v>153.63</v>
      </c>
      <c r="E2796" s="12">
        <v>1702.5</v>
      </c>
      <c r="F2796" s="12">
        <v>902.19</v>
      </c>
      <c r="G2796" s="102">
        <v>38537</v>
      </c>
      <c r="H2796" s="45">
        <f t="shared" si="87"/>
        <v>-1.6599999999999682</v>
      </c>
      <c r="I2796" s="45">
        <f t="shared" si="86"/>
        <v>-0.22938949230301084</v>
      </c>
    </row>
    <row r="2797" spans="1:9" ht="27.7" customHeight="1" thickBot="1" x14ac:dyDescent="0.3">
      <c r="A2797" s="11">
        <v>38538</v>
      </c>
      <c r="B2797" s="12">
        <v>723.1</v>
      </c>
      <c r="C2797" s="11">
        <v>38538</v>
      </c>
      <c r="D2797" s="12">
        <v>154.21</v>
      </c>
      <c r="E2797" s="12">
        <v>1705.1</v>
      </c>
      <c r="F2797" s="12">
        <v>903.56</v>
      </c>
      <c r="G2797" s="102">
        <v>38538</v>
      </c>
      <c r="H2797" s="45">
        <f t="shared" si="87"/>
        <v>1.1000000000000227</v>
      </c>
      <c r="I2797" s="45">
        <f t="shared" si="86"/>
        <v>0.15235457063712227</v>
      </c>
    </row>
    <row r="2798" spans="1:9" ht="27.7" customHeight="1" thickBot="1" x14ac:dyDescent="0.3">
      <c r="A2798" s="11">
        <v>38539</v>
      </c>
      <c r="B2798" s="12">
        <v>716.94570407846936</v>
      </c>
      <c r="C2798" s="11">
        <v>38539</v>
      </c>
      <c r="D2798" s="12">
        <v>152.26274082637352</v>
      </c>
      <c r="E2798" s="12">
        <v>1701.1611288088227</v>
      </c>
      <c r="F2798" s="12">
        <v>901.47490122618399</v>
      </c>
      <c r="G2798" s="102">
        <v>38539</v>
      </c>
      <c r="H2798" s="45">
        <f t="shared" si="87"/>
        <v>-6.154295921530661</v>
      </c>
      <c r="I2798" s="45">
        <f t="shared" si="86"/>
        <v>-0.85109886897118803</v>
      </c>
    </row>
    <row r="2799" spans="1:9" ht="27.7" customHeight="1" thickBot="1" x14ac:dyDescent="0.3">
      <c r="A2799" s="11">
        <v>38540</v>
      </c>
      <c r="B2799" s="12">
        <v>717.4009007196322</v>
      </c>
      <c r="C2799" s="11">
        <v>38540</v>
      </c>
      <c r="D2799" s="12">
        <v>152.4531191804746</v>
      </c>
      <c r="E2799" s="12">
        <v>1702.2412225255907</v>
      </c>
      <c r="F2799" s="12">
        <v>902.04726169230889</v>
      </c>
      <c r="G2799" s="102">
        <v>38540</v>
      </c>
      <c r="H2799" s="45">
        <f t="shared" si="87"/>
        <v>0.45519664116284275</v>
      </c>
      <c r="I2799" s="45">
        <f t="shared" si="86"/>
        <v>6.3491089851487784E-2</v>
      </c>
    </row>
    <row r="2800" spans="1:9" ht="27.7" customHeight="1" thickBot="1" x14ac:dyDescent="0.3">
      <c r="A2800" s="11">
        <v>38541</v>
      </c>
      <c r="B2800" s="12">
        <v>717.96</v>
      </c>
      <c r="C2800" s="11">
        <v>38541</v>
      </c>
      <c r="D2800" s="12">
        <v>152.86000000000001</v>
      </c>
      <c r="E2800" s="12">
        <v>1703.57</v>
      </c>
      <c r="F2800" s="12">
        <v>902.75</v>
      </c>
      <c r="G2800" s="102">
        <v>38541</v>
      </c>
      <c r="H2800" s="45">
        <f t="shared" si="87"/>
        <v>0.55909928036783185</v>
      </c>
      <c r="I2800" s="45">
        <f t="shared" si="86"/>
        <v>7.793400869820398E-2</v>
      </c>
    </row>
    <row r="2801" spans="1:9" ht="27.7" customHeight="1" thickBot="1" x14ac:dyDescent="0.3">
      <c r="A2801" s="11">
        <v>38544</v>
      </c>
      <c r="B2801" s="12">
        <v>717.36</v>
      </c>
      <c r="C2801" s="11">
        <v>38544</v>
      </c>
      <c r="D2801" s="12">
        <v>152.91</v>
      </c>
      <c r="E2801" s="12">
        <v>1702.13</v>
      </c>
      <c r="F2801" s="12">
        <v>901.99</v>
      </c>
      <c r="G2801" s="102">
        <v>38544</v>
      </c>
      <c r="H2801" s="45">
        <f t="shared" si="87"/>
        <v>-0.60000000000002274</v>
      </c>
      <c r="I2801" s="45">
        <f t="shared" si="86"/>
        <v>-8.3570115326762312E-2</v>
      </c>
    </row>
    <row r="2802" spans="1:9" ht="27.7" customHeight="1" thickBot="1" x14ac:dyDescent="0.3">
      <c r="A2802" s="11">
        <v>38545</v>
      </c>
      <c r="B2802" s="12">
        <v>719.88</v>
      </c>
      <c r="C2802" s="11">
        <v>38545</v>
      </c>
      <c r="D2802" s="12">
        <v>153.38999999999999</v>
      </c>
      <c r="E2802" s="12">
        <v>1708.12</v>
      </c>
      <c r="F2802" s="12">
        <v>905.16</v>
      </c>
      <c r="G2802" s="102">
        <v>38545</v>
      </c>
      <c r="H2802" s="45">
        <f t="shared" si="87"/>
        <v>2.5199999999999818</v>
      </c>
      <c r="I2802" s="45">
        <f t="shared" si="86"/>
        <v>0.35128805620608644</v>
      </c>
    </row>
    <row r="2803" spans="1:9" ht="27.7" customHeight="1" thickBot="1" x14ac:dyDescent="0.3">
      <c r="A2803" s="11">
        <v>38546</v>
      </c>
      <c r="B2803" s="12">
        <v>721.94</v>
      </c>
      <c r="C2803" s="11">
        <v>38546</v>
      </c>
      <c r="D2803" s="12">
        <v>153.91999999999999</v>
      </c>
      <c r="E2803" s="12">
        <v>1713.01</v>
      </c>
      <c r="F2803" s="12">
        <v>907.75</v>
      </c>
      <c r="G2803" s="102">
        <v>38546</v>
      </c>
      <c r="H2803" s="45">
        <f t="shared" si="87"/>
        <v>2.0600000000000591</v>
      </c>
      <c r="I2803" s="45">
        <f t="shared" si="86"/>
        <v>0.28615880424516016</v>
      </c>
    </row>
    <row r="2804" spans="1:9" ht="27.7" customHeight="1" thickBot="1" x14ac:dyDescent="0.3">
      <c r="A2804" s="11">
        <v>38547</v>
      </c>
      <c r="B2804" s="12">
        <v>727.27</v>
      </c>
      <c r="C2804" s="11">
        <v>38547</v>
      </c>
      <c r="D2804" s="12">
        <v>155.69</v>
      </c>
      <c r="E2804" s="12">
        <v>1725.67</v>
      </c>
      <c r="F2804" s="12">
        <v>913.50615314563549</v>
      </c>
      <c r="G2804" s="102">
        <v>38547</v>
      </c>
      <c r="H2804" s="45">
        <f t="shared" si="87"/>
        <v>5.3299999999999272</v>
      </c>
      <c r="I2804" s="45">
        <f t="shared" si="86"/>
        <v>0.73828850042938843</v>
      </c>
    </row>
    <row r="2805" spans="1:9" ht="27.7" customHeight="1" thickBot="1" x14ac:dyDescent="0.3">
      <c r="A2805" s="11">
        <v>38548</v>
      </c>
      <c r="B2805" s="12">
        <v>729.23</v>
      </c>
      <c r="C2805" s="11">
        <v>38548</v>
      </c>
      <c r="D2805" s="12">
        <v>156.13</v>
      </c>
      <c r="E2805" s="12">
        <v>1730.78</v>
      </c>
      <c r="F2805" s="12">
        <v>915.23</v>
      </c>
      <c r="G2805" s="102">
        <v>38548</v>
      </c>
      <c r="H2805" s="45">
        <f t="shared" si="87"/>
        <v>1.9600000000000364</v>
      </c>
      <c r="I2805" s="45">
        <f t="shared" si="86"/>
        <v>0.26950101062879489</v>
      </c>
    </row>
    <row r="2806" spans="1:9" ht="27.7" customHeight="1" thickBot="1" x14ac:dyDescent="0.3">
      <c r="A2806" s="11">
        <v>38551</v>
      </c>
      <c r="B2806" s="12">
        <v>729.61</v>
      </c>
      <c r="C2806" s="11">
        <v>38551</v>
      </c>
      <c r="D2806" s="12">
        <v>156.25</v>
      </c>
      <c r="E2806" s="12">
        <v>1731.7</v>
      </c>
      <c r="F2806" s="12">
        <v>915.1</v>
      </c>
      <c r="G2806" s="102">
        <v>38551</v>
      </c>
      <c r="H2806" s="45">
        <f t="shared" si="87"/>
        <v>0.37999999999999545</v>
      </c>
      <c r="I2806" s="45">
        <f t="shared" si="86"/>
        <v>5.210975960945044E-2</v>
      </c>
    </row>
    <row r="2807" spans="1:9" ht="27.7" customHeight="1" thickBot="1" x14ac:dyDescent="0.3">
      <c r="A2807" s="11">
        <v>38552</v>
      </c>
      <c r="B2807" s="12">
        <v>729.51</v>
      </c>
      <c r="C2807" s="11">
        <v>38552</v>
      </c>
      <c r="D2807" s="12">
        <v>156.27000000000001</v>
      </c>
      <c r="E2807" s="12">
        <v>1731.44</v>
      </c>
      <c r="F2807" s="12">
        <v>914.96</v>
      </c>
      <c r="G2807" s="102">
        <v>38552</v>
      </c>
      <c r="H2807" s="45">
        <f t="shared" si="87"/>
        <v>-0.10000000000002274</v>
      </c>
      <c r="I2807" s="45">
        <f t="shared" si="86"/>
        <v>-1.3705952495171769E-2</v>
      </c>
    </row>
    <row r="2808" spans="1:9" ht="27.7" customHeight="1" thickBot="1" x14ac:dyDescent="0.3">
      <c r="A2808" s="11">
        <v>38553</v>
      </c>
      <c r="B2808" s="12">
        <v>729.89</v>
      </c>
      <c r="C2808" s="11">
        <v>38553</v>
      </c>
      <c r="D2808" s="12">
        <v>156.4</v>
      </c>
      <c r="E2808" s="12">
        <v>1732.36</v>
      </c>
      <c r="F2808" s="12">
        <v>914.46</v>
      </c>
      <c r="G2808" s="102">
        <v>38553</v>
      </c>
      <c r="H2808" s="45">
        <f t="shared" si="87"/>
        <v>0.37999999999999545</v>
      </c>
      <c r="I2808" s="45">
        <f t="shared" si="86"/>
        <v>5.2089758879247092E-2</v>
      </c>
    </row>
    <row r="2809" spans="1:9" ht="27.7" customHeight="1" thickBot="1" x14ac:dyDescent="0.3">
      <c r="A2809" s="11">
        <v>38554</v>
      </c>
      <c r="B2809" s="12">
        <v>730.54747487217981</v>
      </c>
      <c r="C2809" s="11">
        <v>38554</v>
      </c>
      <c r="D2809" s="12">
        <v>156.58393250334524</v>
      </c>
      <c r="E2809" s="12">
        <v>1733.9158322496619</v>
      </c>
      <c r="F2809" s="12">
        <v>915.28397860862094</v>
      </c>
      <c r="G2809" s="102">
        <v>38554</v>
      </c>
      <c r="H2809" s="45">
        <f t="shared" si="87"/>
        <v>0.6574748721798187</v>
      </c>
      <c r="I2809" s="45">
        <f t="shared" si="86"/>
        <v>9.0078624474896049E-2</v>
      </c>
    </row>
    <row r="2810" spans="1:9" ht="27.7" customHeight="1" thickBot="1" x14ac:dyDescent="0.3">
      <c r="A2810" s="11">
        <v>38555</v>
      </c>
      <c r="B2810" s="12">
        <v>732.62</v>
      </c>
      <c r="C2810" s="11">
        <v>38555</v>
      </c>
      <c r="D2810" s="12">
        <v>157.21</v>
      </c>
      <c r="E2810" s="12">
        <v>1738.83</v>
      </c>
      <c r="F2810" s="12">
        <v>917.88</v>
      </c>
      <c r="G2810" s="102">
        <v>38555</v>
      </c>
      <c r="H2810" s="45">
        <f t="shared" si="87"/>
        <v>2.0725251278201995</v>
      </c>
      <c r="I2810" s="45">
        <f t="shared" si="86"/>
        <v>0.28369479042861911</v>
      </c>
    </row>
    <row r="2811" spans="1:9" ht="27.7" customHeight="1" thickBot="1" x14ac:dyDescent="0.3">
      <c r="A2811" s="11">
        <v>38558</v>
      </c>
      <c r="B2811" s="12">
        <v>734.28</v>
      </c>
      <c r="C2811" s="11">
        <v>38558</v>
      </c>
      <c r="D2811" s="12">
        <v>157.85</v>
      </c>
      <c r="E2811" s="12">
        <v>1742.77</v>
      </c>
      <c r="F2811" s="12">
        <v>917.74</v>
      </c>
      <c r="G2811" s="102">
        <v>38558</v>
      </c>
      <c r="H2811" s="45">
        <f t="shared" si="87"/>
        <v>1.6599999999999682</v>
      </c>
      <c r="I2811" s="45">
        <f t="shared" si="86"/>
        <v>0.22658404083972156</v>
      </c>
    </row>
    <row r="2812" spans="1:9" ht="27.7" customHeight="1" thickBot="1" x14ac:dyDescent="0.3">
      <c r="A2812" s="11">
        <v>38559</v>
      </c>
      <c r="B2812" s="12">
        <v>734.96</v>
      </c>
      <c r="C2812" s="11">
        <v>38559</v>
      </c>
      <c r="D2812" s="12">
        <v>158.02000000000001</v>
      </c>
      <c r="E2812" s="12">
        <v>1744.39</v>
      </c>
      <c r="F2812" s="12">
        <v>918.59</v>
      </c>
      <c r="G2812" s="102">
        <v>38559</v>
      </c>
      <c r="H2812" s="45">
        <f t="shared" si="87"/>
        <v>0.68000000000006366</v>
      </c>
      <c r="I2812" s="45">
        <f t="shared" si="86"/>
        <v>9.2607724573740766E-2</v>
      </c>
    </row>
    <row r="2813" spans="1:9" ht="27.7" customHeight="1" thickBot="1" x14ac:dyDescent="0.3">
      <c r="A2813" s="11">
        <v>38560</v>
      </c>
      <c r="B2813" s="12">
        <v>732.79</v>
      </c>
      <c r="C2813" s="11">
        <v>38560</v>
      </c>
      <c r="D2813" s="12">
        <v>157.49</v>
      </c>
      <c r="E2813" s="12">
        <v>1747.4120861252889</v>
      </c>
      <c r="F2813" s="12">
        <v>919.2</v>
      </c>
      <c r="G2813" s="102">
        <v>38560</v>
      </c>
      <c r="H2813" s="45">
        <f t="shared" si="87"/>
        <v>-2.1700000000000728</v>
      </c>
      <c r="I2813" s="45">
        <f t="shared" si="86"/>
        <v>-0.29525416349190065</v>
      </c>
    </row>
    <row r="2814" spans="1:9" ht="27.7" customHeight="1" thickBot="1" x14ac:dyDescent="0.3">
      <c r="A2814" s="11">
        <v>38561</v>
      </c>
      <c r="B2814" s="12">
        <v>734.945774571622</v>
      </c>
      <c r="C2814" s="11">
        <v>38561</v>
      </c>
      <c r="D2814" s="12">
        <v>158.02065928633334</v>
      </c>
      <c r="E2814" s="12">
        <v>1752.5453959201027</v>
      </c>
      <c r="F2814" s="12">
        <v>921.89846151332017</v>
      </c>
      <c r="G2814" s="102">
        <v>38561</v>
      </c>
      <c r="H2814" s="45">
        <f t="shared" si="87"/>
        <v>2.1557745716220325</v>
      </c>
      <c r="I2814" s="45">
        <f t="shared" si="86"/>
        <v>0.29418722575663325</v>
      </c>
    </row>
    <row r="2815" spans="1:9" ht="27.7" customHeight="1" thickBot="1" x14ac:dyDescent="0.3">
      <c r="A2815" s="11">
        <v>38562</v>
      </c>
      <c r="B2815" s="12">
        <v>736.34</v>
      </c>
      <c r="C2815" s="11">
        <v>38562</v>
      </c>
      <c r="D2815" s="12">
        <v>158.38</v>
      </c>
      <c r="E2815" s="12">
        <v>1755.88</v>
      </c>
      <c r="F2815" s="12">
        <v>923.65</v>
      </c>
      <c r="G2815" s="102">
        <v>38562</v>
      </c>
      <c r="H2815" s="45">
        <f t="shared" si="87"/>
        <v>1.3942254283780358</v>
      </c>
      <c r="I2815" s="45">
        <f t="shared" si="86"/>
        <v>0.18970453013226565</v>
      </c>
    </row>
    <row r="2816" spans="1:9" ht="27.7" customHeight="1" thickBot="1" x14ac:dyDescent="0.3">
      <c r="A2816" s="11">
        <v>38565</v>
      </c>
      <c r="B2816" s="12">
        <v>738.08</v>
      </c>
      <c r="C2816" s="11">
        <v>38565</v>
      </c>
      <c r="D2816" s="12">
        <v>158.82</v>
      </c>
      <c r="E2816" s="12">
        <v>1760.49</v>
      </c>
      <c r="F2816" s="12">
        <v>926.08</v>
      </c>
      <c r="G2816" s="102">
        <v>38565</v>
      </c>
      <c r="H2816" s="45">
        <f t="shared" si="87"/>
        <v>1.7400000000000091</v>
      </c>
      <c r="I2816" s="45">
        <f t="shared" si="86"/>
        <v>0.23630388135915595</v>
      </c>
    </row>
    <row r="2817" spans="1:9" ht="27.7" customHeight="1" thickBot="1" x14ac:dyDescent="0.3">
      <c r="A2817" s="11">
        <v>38566</v>
      </c>
      <c r="B2817" s="12">
        <v>743.13</v>
      </c>
      <c r="C2817" s="11">
        <v>38566</v>
      </c>
      <c r="D2817" s="12">
        <v>160.04</v>
      </c>
      <c r="E2817" s="12">
        <v>1772.51</v>
      </c>
      <c r="F2817" s="12">
        <v>932.4</v>
      </c>
      <c r="G2817" s="102">
        <v>38566</v>
      </c>
      <c r="H2817" s="45">
        <f t="shared" si="87"/>
        <v>5.0499999999999545</v>
      </c>
      <c r="I2817" s="45">
        <f t="shared" si="86"/>
        <v>0.68420767396487558</v>
      </c>
    </row>
    <row r="2818" spans="1:9" ht="27.7" customHeight="1" thickBot="1" x14ac:dyDescent="0.3">
      <c r="A2818" s="11">
        <v>38567</v>
      </c>
      <c r="B2818" s="12">
        <v>750.18834054745321</v>
      </c>
      <c r="C2818" s="11">
        <v>38567</v>
      </c>
      <c r="D2818" s="12">
        <v>162.05720106537837</v>
      </c>
      <c r="E2818" s="12">
        <v>1789.3551106410987</v>
      </c>
      <c r="F2818" s="12">
        <v>940.63210069817148</v>
      </c>
      <c r="G2818" s="102">
        <v>38567</v>
      </c>
      <c r="H2818" s="45">
        <f t="shared" si="87"/>
        <v>7.0583405474532128</v>
      </c>
      <c r="I2818" s="45">
        <f t="shared" si="86"/>
        <v>0.94981235415784759</v>
      </c>
    </row>
    <row r="2819" spans="1:9" ht="27.7" customHeight="1" thickBot="1" x14ac:dyDescent="0.3">
      <c r="A2819" s="11">
        <v>38568</v>
      </c>
      <c r="B2819" s="12">
        <v>764.82138894839261</v>
      </c>
      <c r="C2819" s="11">
        <v>38568</v>
      </c>
      <c r="D2819" s="12">
        <v>166.32087630421887</v>
      </c>
      <c r="E2819" s="12">
        <v>1824.2580973572635</v>
      </c>
      <c r="F2819" s="12">
        <v>958.97997894784089</v>
      </c>
      <c r="G2819" s="102">
        <v>38568</v>
      </c>
      <c r="H2819" s="45">
        <f t="shared" si="87"/>
        <v>14.633048400939401</v>
      </c>
      <c r="I2819" s="45">
        <f t="shared" si="86"/>
        <v>1.9505832882261103</v>
      </c>
    </row>
    <row r="2820" spans="1:9" ht="27.7" customHeight="1" thickBot="1" x14ac:dyDescent="0.3">
      <c r="A2820" s="11">
        <v>38569</v>
      </c>
      <c r="B2820" s="12">
        <v>763.96</v>
      </c>
      <c r="C2820" s="11">
        <v>38569</v>
      </c>
      <c r="D2820" s="12">
        <v>166.1</v>
      </c>
      <c r="E2820" s="12">
        <v>1822.21</v>
      </c>
      <c r="F2820" s="12">
        <v>958.23</v>
      </c>
      <c r="G2820" s="102">
        <v>38569</v>
      </c>
      <c r="H2820" s="45">
        <f t="shared" si="87"/>
        <v>-0.86138894839257318</v>
      </c>
      <c r="I2820" s="45">
        <f t="shared" si="86"/>
        <v>-0.1126261583213511</v>
      </c>
    </row>
    <row r="2821" spans="1:9" ht="27.7" customHeight="1" thickBot="1" x14ac:dyDescent="0.3">
      <c r="A2821" s="11">
        <v>38572</v>
      </c>
      <c r="B2821" s="12">
        <v>765.3</v>
      </c>
      <c r="C2821" s="11">
        <v>38572</v>
      </c>
      <c r="D2821" s="12">
        <v>166.32</v>
      </c>
      <c r="E2821" s="12">
        <v>1825.4</v>
      </c>
      <c r="F2821" s="12">
        <v>959.9</v>
      </c>
      <c r="G2821" s="102">
        <v>38572</v>
      </c>
      <c r="H2821" s="45">
        <f t="shared" si="87"/>
        <v>1.3399999999999181</v>
      </c>
      <c r="I2821" s="45">
        <f t="shared" si="86"/>
        <v>0.17540185350017254</v>
      </c>
    </row>
    <row r="2822" spans="1:9" ht="27.7" customHeight="1" thickBot="1" x14ac:dyDescent="0.3">
      <c r="A2822" s="11">
        <v>38573</v>
      </c>
      <c r="B2822" s="12">
        <v>766.14</v>
      </c>
      <c r="C2822" s="11">
        <v>38573</v>
      </c>
      <c r="D2822" s="12">
        <v>166.51</v>
      </c>
      <c r="E2822" s="12">
        <v>1827.39</v>
      </c>
      <c r="F2822" s="12">
        <v>960.95</v>
      </c>
      <c r="G2822" s="102">
        <v>38573</v>
      </c>
      <c r="H2822" s="45">
        <f t="shared" si="87"/>
        <v>0.84000000000003183</v>
      </c>
      <c r="I2822" s="45">
        <f t="shared" si="86"/>
        <v>0.10976087808702888</v>
      </c>
    </row>
    <row r="2823" spans="1:9" ht="27.7" customHeight="1" thickBot="1" x14ac:dyDescent="0.3">
      <c r="A2823" s="11">
        <v>38574</v>
      </c>
      <c r="B2823" s="12">
        <v>765.32</v>
      </c>
      <c r="C2823" s="11">
        <v>38574</v>
      </c>
      <c r="D2823" s="12">
        <v>166.24</v>
      </c>
      <c r="E2823" s="12">
        <v>1825.45</v>
      </c>
      <c r="F2823" s="12">
        <v>959.93</v>
      </c>
      <c r="G2823" s="102">
        <v>38574</v>
      </c>
      <c r="H2823" s="45">
        <f t="shared" si="87"/>
        <v>-0.81999999999993634</v>
      </c>
      <c r="I2823" s="45">
        <f t="shared" ref="I2823:I2886" si="88">H2823/B2822*100</f>
        <v>-0.1070300467277438</v>
      </c>
    </row>
    <row r="2824" spans="1:9" ht="27.7" customHeight="1" thickBot="1" x14ac:dyDescent="0.3">
      <c r="A2824" s="11">
        <v>38575</v>
      </c>
      <c r="B2824" s="12">
        <v>764.28221727837183</v>
      </c>
      <c r="C2824" s="11">
        <v>38575</v>
      </c>
      <c r="D2824" s="12">
        <v>165.84598463362684</v>
      </c>
      <c r="E2824" s="12">
        <v>1822.9719932209316</v>
      </c>
      <c r="F2824" s="12">
        <v>958.62446422135201</v>
      </c>
      <c r="G2824" s="102">
        <v>38575</v>
      </c>
      <c r="H2824" s="45">
        <f t="shared" ref="H2824:H2887" si="89">B2824-B2823</f>
        <v>-1.0377827216282185</v>
      </c>
      <c r="I2824" s="45">
        <f t="shared" si="88"/>
        <v>-0.13560115005856616</v>
      </c>
    </row>
    <row r="2825" spans="1:9" ht="27.7" customHeight="1" thickBot="1" x14ac:dyDescent="0.3">
      <c r="A2825" s="11">
        <v>38576</v>
      </c>
      <c r="B2825" s="12">
        <v>763.62</v>
      </c>
      <c r="C2825" s="11">
        <v>38576</v>
      </c>
      <c r="D2825" s="12">
        <v>165.8</v>
      </c>
      <c r="E2825" s="12">
        <v>1821.39</v>
      </c>
      <c r="F2825" s="12">
        <v>957.79</v>
      </c>
      <c r="G2825" s="102">
        <v>38576</v>
      </c>
      <c r="H2825" s="45">
        <f t="shared" si="89"/>
        <v>-0.66221727837182698</v>
      </c>
      <c r="I2825" s="45">
        <f t="shared" si="88"/>
        <v>-8.6645647824961744E-2</v>
      </c>
    </row>
    <row r="2826" spans="1:9" ht="27.7" customHeight="1" thickBot="1" x14ac:dyDescent="0.3">
      <c r="A2826" s="11">
        <v>38579</v>
      </c>
      <c r="B2826" s="12">
        <v>761.81</v>
      </c>
      <c r="C2826" s="11">
        <v>38579</v>
      </c>
      <c r="D2826" s="12">
        <v>165.25</v>
      </c>
      <c r="E2826" s="12">
        <v>1817.08</v>
      </c>
      <c r="F2826" s="12">
        <v>955.52</v>
      </c>
      <c r="G2826" s="102">
        <v>38579</v>
      </c>
      <c r="H2826" s="45">
        <f t="shared" si="89"/>
        <v>-1.8100000000000591</v>
      </c>
      <c r="I2826" s="45">
        <f t="shared" si="88"/>
        <v>-0.23702888871428973</v>
      </c>
    </row>
    <row r="2827" spans="1:9" ht="27.7" customHeight="1" thickBot="1" x14ac:dyDescent="0.3">
      <c r="A2827" s="11">
        <v>38580</v>
      </c>
      <c r="B2827" s="12">
        <v>759.26693609717915</v>
      </c>
      <c r="C2827" s="11">
        <v>38580</v>
      </c>
      <c r="D2827" s="12">
        <v>164.48289568282266</v>
      </c>
      <c r="E2827" s="12">
        <v>1811.0094596991503</v>
      </c>
      <c r="F2827" s="12">
        <v>952.33386988929874</v>
      </c>
      <c r="G2827" s="102">
        <v>38580</v>
      </c>
      <c r="H2827" s="45">
        <f t="shared" si="89"/>
        <v>-2.5430639028207906</v>
      </c>
      <c r="I2827" s="45">
        <f t="shared" si="88"/>
        <v>-0.33381865594056143</v>
      </c>
    </row>
    <row r="2828" spans="1:9" ht="27.7" customHeight="1" thickBot="1" x14ac:dyDescent="0.3">
      <c r="A2828" s="11">
        <v>38581</v>
      </c>
      <c r="B2828" s="12">
        <v>759.93351020591786</v>
      </c>
      <c r="C2828" s="11">
        <v>38581</v>
      </c>
      <c r="D2828" s="12">
        <v>164.46509214805735</v>
      </c>
      <c r="E2828" s="12">
        <v>1812.5994393306021</v>
      </c>
      <c r="F2828" s="12">
        <v>953.1699734487562</v>
      </c>
      <c r="G2828" s="102">
        <v>38581</v>
      </c>
      <c r="H2828" s="45">
        <f t="shared" si="89"/>
        <v>0.66657410873870049</v>
      </c>
      <c r="I2828" s="45">
        <f t="shared" si="88"/>
        <v>8.7791799833278283E-2</v>
      </c>
    </row>
    <row r="2829" spans="1:9" ht="27.7" customHeight="1" thickBot="1" x14ac:dyDescent="0.3">
      <c r="A2829" s="11">
        <v>38582</v>
      </c>
      <c r="B2829" s="12">
        <v>758.71860570782439</v>
      </c>
      <c r="C2829" s="11">
        <v>38582</v>
      </c>
      <c r="D2829" s="12">
        <v>164.1248434709527</v>
      </c>
      <c r="E2829" s="12">
        <v>1809.7016501703101</v>
      </c>
      <c r="F2829" s="12">
        <v>951.64614774460858</v>
      </c>
      <c r="G2829" s="102">
        <v>38582</v>
      </c>
      <c r="H2829" s="45">
        <f t="shared" si="89"/>
        <v>-1.2149044980934605</v>
      </c>
      <c r="I2829" s="45">
        <f t="shared" si="88"/>
        <v>-0.15986984147656022</v>
      </c>
    </row>
    <row r="2830" spans="1:9" ht="27.7" customHeight="1" thickBot="1" x14ac:dyDescent="0.3">
      <c r="A2830" s="11">
        <v>38583</v>
      </c>
      <c r="B2830" s="12">
        <v>758.81</v>
      </c>
      <c r="C2830" s="11">
        <v>38583</v>
      </c>
      <c r="D2830" s="12">
        <v>164.06</v>
      </c>
      <c r="E2830" s="12">
        <v>1809.91</v>
      </c>
      <c r="F2830" s="12">
        <v>951.76</v>
      </c>
      <c r="G2830" s="102">
        <v>38583</v>
      </c>
      <c r="H2830" s="45">
        <f t="shared" si="89"/>
        <v>9.1394292175550618E-2</v>
      </c>
      <c r="I2830" s="45">
        <f t="shared" si="88"/>
        <v>1.2045874648122934E-2</v>
      </c>
    </row>
    <row r="2831" spans="1:9" ht="27.7" customHeight="1" thickBot="1" x14ac:dyDescent="0.3">
      <c r="A2831" s="11">
        <v>38586</v>
      </c>
      <c r="B2831" s="12">
        <v>759.22</v>
      </c>
      <c r="C2831" s="11">
        <v>38586</v>
      </c>
      <c r="D2831" s="12">
        <v>164.58</v>
      </c>
      <c r="E2831" s="12">
        <v>1810.91</v>
      </c>
      <c r="F2831" s="12">
        <v>952.28</v>
      </c>
      <c r="G2831" s="102">
        <v>38586</v>
      </c>
      <c r="H2831" s="45">
        <f t="shared" si="89"/>
        <v>0.41000000000008185</v>
      </c>
      <c r="I2831" s="45">
        <f t="shared" si="88"/>
        <v>5.4031971112674042E-2</v>
      </c>
    </row>
    <row r="2832" spans="1:9" ht="27.7" customHeight="1" thickBot="1" x14ac:dyDescent="0.3">
      <c r="A2832" s="11">
        <v>38587</v>
      </c>
      <c r="B2832" s="12">
        <v>758.83</v>
      </c>
      <c r="C2832" s="11">
        <v>38587</v>
      </c>
      <c r="D2832" s="12">
        <v>164.53</v>
      </c>
      <c r="E2832" s="12">
        <v>1809.97</v>
      </c>
      <c r="F2832" s="12">
        <v>951.79</v>
      </c>
      <c r="G2832" s="102">
        <v>38587</v>
      </c>
      <c r="H2832" s="45">
        <f t="shared" si="89"/>
        <v>-0.38999999999998636</v>
      </c>
      <c r="I2832" s="45">
        <f t="shared" si="88"/>
        <v>-5.1368509786357881E-2</v>
      </c>
    </row>
    <row r="2833" spans="1:9" ht="27.7" customHeight="1" thickBot="1" x14ac:dyDescent="0.3">
      <c r="A2833" s="11">
        <v>38588</v>
      </c>
      <c r="B2833" s="12">
        <v>760.62</v>
      </c>
      <c r="C2833" s="11">
        <v>38588</v>
      </c>
      <c r="D2833" s="12">
        <v>164.94</v>
      </c>
      <c r="E2833" s="12">
        <v>1814.24</v>
      </c>
      <c r="F2833" s="12">
        <v>954.03</v>
      </c>
      <c r="G2833" s="102">
        <v>38588</v>
      </c>
      <c r="H2833" s="45">
        <f t="shared" si="89"/>
        <v>1.7899999999999636</v>
      </c>
      <c r="I2833" s="45">
        <f t="shared" si="88"/>
        <v>0.2358894614076886</v>
      </c>
    </row>
    <row r="2834" spans="1:9" ht="27.7" customHeight="1" thickBot="1" x14ac:dyDescent="0.3">
      <c r="A2834" s="11">
        <v>38589</v>
      </c>
      <c r="B2834" s="12">
        <v>760.8</v>
      </c>
      <c r="C2834" s="11">
        <v>38589</v>
      </c>
      <c r="D2834" s="12">
        <v>165.17</v>
      </c>
      <c r="E2834" s="12">
        <v>1814.66</v>
      </c>
      <c r="F2834" s="12">
        <v>954.25</v>
      </c>
      <c r="G2834" s="102">
        <v>38589</v>
      </c>
      <c r="H2834" s="45">
        <f t="shared" si="89"/>
        <v>0.17999999999994998</v>
      </c>
      <c r="I2834" s="45">
        <f t="shared" si="88"/>
        <v>2.3664904945958555E-2</v>
      </c>
    </row>
    <row r="2835" spans="1:9" ht="27.7" customHeight="1" thickBot="1" x14ac:dyDescent="0.3">
      <c r="A2835" s="11">
        <v>38590</v>
      </c>
      <c r="B2835" s="12">
        <v>760.86</v>
      </c>
      <c r="C2835" s="11">
        <v>38590</v>
      </c>
      <c r="D2835" s="12">
        <v>165.15</v>
      </c>
      <c r="E2835" s="12">
        <v>1814.81</v>
      </c>
      <c r="F2835" s="12">
        <v>954.33</v>
      </c>
      <c r="G2835" s="102">
        <v>38590</v>
      </c>
      <c r="H2835" s="45">
        <f t="shared" si="89"/>
        <v>6.0000000000059117E-2</v>
      </c>
      <c r="I2835" s="45">
        <f t="shared" si="88"/>
        <v>7.886435331238055E-3</v>
      </c>
    </row>
    <row r="2836" spans="1:9" ht="27.7" customHeight="1" thickBot="1" x14ac:dyDescent="0.3">
      <c r="A2836" s="11">
        <v>38593</v>
      </c>
      <c r="B2836" s="12">
        <v>762.46</v>
      </c>
      <c r="C2836" s="11">
        <v>38593</v>
      </c>
      <c r="D2836" s="12">
        <v>165.59</v>
      </c>
      <c r="E2836" s="12">
        <v>1818.63</v>
      </c>
      <c r="F2836" s="12">
        <v>954.36</v>
      </c>
      <c r="G2836" s="102">
        <v>38593</v>
      </c>
      <c r="H2836" s="45">
        <f t="shared" si="89"/>
        <v>1.6000000000000227</v>
      </c>
      <c r="I2836" s="45">
        <f t="shared" si="88"/>
        <v>0.21028835791078812</v>
      </c>
    </row>
    <row r="2837" spans="1:9" ht="27.7" customHeight="1" thickBot="1" x14ac:dyDescent="0.3">
      <c r="A2837" s="11">
        <v>38594</v>
      </c>
      <c r="B2837" s="12">
        <v>763.63</v>
      </c>
      <c r="C2837" s="11">
        <v>38594</v>
      </c>
      <c r="D2837" s="12">
        <v>166.01</v>
      </c>
      <c r="E2837" s="12">
        <v>1821.41</v>
      </c>
      <c r="F2837" s="12">
        <v>955.15</v>
      </c>
      <c r="G2837" s="102">
        <v>38594</v>
      </c>
      <c r="H2837" s="45">
        <f t="shared" si="89"/>
        <v>1.1699999999999591</v>
      </c>
      <c r="I2837" s="45">
        <f t="shared" si="88"/>
        <v>0.15345067282217545</v>
      </c>
    </row>
    <row r="2838" spans="1:9" ht="27.7" customHeight="1" thickBot="1" x14ac:dyDescent="0.3">
      <c r="A2838" s="11">
        <v>38595</v>
      </c>
      <c r="B2838" s="12">
        <v>767.03</v>
      </c>
      <c r="C2838" s="11">
        <v>38595</v>
      </c>
      <c r="D2838" s="12">
        <v>166.7</v>
      </c>
      <c r="E2838" s="12">
        <v>1829.52</v>
      </c>
      <c r="F2838" s="12">
        <v>959.4</v>
      </c>
      <c r="G2838" s="102">
        <v>38595</v>
      </c>
      <c r="H2838" s="45">
        <f t="shared" si="89"/>
        <v>3.3999999999999773</v>
      </c>
      <c r="I2838" s="45">
        <f t="shared" si="88"/>
        <v>0.44524180558647214</v>
      </c>
    </row>
    <row r="2839" spans="1:9" ht="27.7" customHeight="1" thickBot="1" x14ac:dyDescent="0.3">
      <c r="A2839" s="11">
        <v>38596</v>
      </c>
      <c r="B2839" s="12">
        <v>772.04</v>
      </c>
      <c r="C2839" s="11">
        <v>38596</v>
      </c>
      <c r="D2839" s="12">
        <v>167.99</v>
      </c>
      <c r="E2839" s="12">
        <v>1841.48</v>
      </c>
      <c r="F2839" s="12">
        <v>965.68</v>
      </c>
      <c r="G2839" s="102">
        <v>38596</v>
      </c>
      <c r="H2839" s="45">
        <f t="shared" si="89"/>
        <v>5.0099999999999909</v>
      </c>
      <c r="I2839" s="45">
        <f t="shared" si="88"/>
        <v>0.65316871569560397</v>
      </c>
    </row>
    <row r="2840" spans="1:9" ht="27.7" customHeight="1" thickBot="1" x14ac:dyDescent="0.3">
      <c r="A2840" s="11">
        <v>38597</v>
      </c>
      <c r="B2840" s="12">
        <v>775.56</v>
      </c>
      <c r="C2840" s="11">
        <v>38597</v>
      </c>
      <c r="D2840" s="12">
        <v>168.92</v>
      </c>
      <c r="E2840" s="12">
        <v>1849.88</v>
      </c>
      <c r="F2840" s="12">
        <v>969.4</v>
      </c>
      <c r="G2840" s="102">
        <v>38597</v>
      </c>
      <c r="H2840" s="45">
        <f t="shared" si="89"/>
        <v>3.5199999999999818</v>
      </c>
      <c r="I2840" s="45">
        <f t="shared" si="88"/>
        <v>0.45593492565151833</v>
      </c>
    </row>
    <row r="2841" spans="1:9" ht="27.7" customHeight="1" thickBot="1" x14ac:dyDescent="0.3">
      <c r="A2841" s="11">
        <v>38600</v>
      </c>
      <c r="B2841" s="12">
        <v>778.49</v>
      </c>
      <c r="C2841" s="11">
        <v>38600</v>
      </c>
      <c r="D2841" s="12">
        <v>169.8</v>
      </c>
      <c r="E2841" s="12">
        <v>1856.86</v>
      </c>
      <c r="F2841" s="12">
        <v>973.06</v>
      </c>
      <c r="G2841" s="102">
        <v>38600</v>
      </c>
      <c r="H2841" s="45">
        <f t="shared" si="89"/>
        <v>2.9300000000000637</v>
      </c>
      <c r="I2841" s="45">
        <f t="shared" si="88"/>
        <v>0.37779153128063125</v>
      </c>
    </row>
    <row r="2842" spans="1:9" ht="27.7" customHeight="1" thickBot="1" x14ac:dyDescent="0.3">
      <c r="A2842" s="11">
        <v>38601</v>
      </c>
      <c r="B2842" s="12">
        <v>788.86</v>
      </c>
      <c r="C2842" s="11">
        <v>38601</v>
      </c>
      <c r="D2842" s="12">
        <v>172.54</v>
      </c>
      <c r="E2842" s="12">
        <v>1881.61</v>
      </c>
      <c r="F2842" s="12">
        <v>986.03</v>
      </c>
      <c r="G2842" s="102">
        <v>38601</v>
      </c>
      <c r="H2842" s="45">
        <f t="shared" si="89"/>
        <v>10.370000000000005</v>
      </c>
      <c r="I2842" s="45">
        <f t="shared" si="88"/>
        <v>1.3320659224909766</v>
      </c>
    </row>
    <row r="2843" spans="1:9" ht="27.7" customHeight="1" thickBot="1" x14ac:dyDescent="0.3">
      <c r="A2843" s="11">
        <v>38602</v>
      </c>
      <c r="B2843" s="12">
        <v>806.99</v>
      </c>
      <c r="C2843" s="11">
        <v>38602</v>
      </c>
      <c r="D2843" s="12">
        <v>177.94044965404925</v>
      </c>
      <c r="E2843" s="12">
        <v>1924.8455684668857</v>
      </c>
      <c r="F2843" s="12">
        <v>1008.350184494118</v>
      </c>
      <c r="G2843" s="102">
        <v>38602</v>
      </c>
      <c r="H2843" s="45">
        <f t="shared" si="89"/>
        <v>18.129999999999995</v>
      </c>
      <c r="I2843" s="45">
        <f t="shared" si="88"/>
        <v>2.298253175468397</v>
      </c>
    </row>
    <row r="2844" spans="1:9" ht="27.7" customHeight="1" thickBot="1" x14ac:dyDescent="0.3">
      <c r="A2844" s="11">
        <v>38604</v>
      </c>
      <c r="B2844" s="12">
        <v>801.08</v>
      </c>
      <c r="C2844" s="11">
        <v>38604</v>
      </c>
      <c r="D2844" s="12">
        <v>175.96</v>
      </c>
      <c r="E2844" s="12">
        <v>1910.74</v>
      </c>
      <c r="F2844" s="12">
        <v>1000.96</v>
      </c>
      <c r="G2844" s="102">
        <v>38604</v>
      </c>
      <c r="H2844" s="45">
        <f t="shared" si="89"/>
        <v>-5.9099999999999682</v>
      </c>
      <c r="I2844" s="45">
        <f t="shared" si="88"/>
        <v>-0.73235108241737423</v>
      </c>
    </row>
    <row r="2845" spans="1:9" ht="27.7" customHeight="1" thickBot="1" x14ac:dyDescent="0.3">
      <c r="A2845" s="11">
        <v>38607</v>
      </c>
      <c r="B2845" s="12">
        <v>801.4</v>
      </c>
      <c r="C2845" s="11">
        <v>38607</v>
      </c>
      <c r="D2845" s="12">
        <v>176.1</v>
      </c>
      <c r="E2845" s="12">
        <v>1911.52</v>
      </c>
      <c r="F2845" s="12">
        <v>1000.67</v>
      </c>
      <c r="G2845" s="102">
        <v>38607</v>
      </c>
      <c r="H2845" s="45">
        <f t="shared" si="89"/>
        <v>0.31999999999993634</v>
      </c>
      <c r="I2845" s="45">
        <f t="shared" si="88"/>
        <v>3.9946072801709732E-2</v>
      </c>
    </row>
    <row r="2846" spans="1:9" ht="27.7" customHeight="1" thickBot="1" x14ac:dyDescent="0.3">
      <c r="A2846" s="11">
        <v>38608</v>
      </c>
      <c r="B2846" s="12">
        <v>802.72</v>
      </c>
      <c r="C2846" s="11">
        <v>38608</v>
      </c>
      <c r="D2846" s="12">
        <v>176.32</v>
      </c>
      <c r="E2846" s="12">
        <v>1914.66</v>
      </c>
      <c r="F2846" s="12">
        <v>1002.31</v>
      </c>
      <c r="G2846" s="102">
        <v>38608</v>
      </c>
      <c r="H2846" s="45">
        <f t="shared" si="89"/>
        <v>1.32000000000005</v>
      </c>
      <c r="I2846" s="45">
        <f t="shared" si="88"/>
        <v>0.16471175442975419</v>
      </c>
    </row>
    <row r="2847" spans="1:9" ht="27.7" customHeight="1" thickBot="1" x14ac:dyDescent="0.3">
      <c r="A2847" s="11">
        <v>38609</v>
      </c>
      <c r="B2847" s="12">
        <v>802.76859485649493</v>
      </c>
      <c r="C2847" s="11">
        <v>38609</v>
      </c>
      <c r="D2847" s="12">
        <v>176.08612604720651</v>
      </c>
      <c r="E2847" s="12">
        <v>1914.7700611595783</v>
      </c>
      <c r="F2847" s="12">
        <v>1001.6700619443801</v>
      </c>
      <c r="G2847" s="102">
        <v>38609</v>
      </c>
      <c r="H2847" s="45">
        <f t="shared" si="89"/>
        <v>4.8594856494901251E-2</v>
      </c>
      <c r="I2847" s="45">
        <f t="shared" si="88"/>
        <v>6.0537742294824162E-3</v>
      </c>
    </row>
    <row r="2848" spans="1:9" ht="27.7" customHeight="1" thickBot="1" x14ac:dyDescent="0.3">
      <c r="A2848" s="11">
        <v>38610</v>
      </c>
      <c r="B2848" s="12">
        <v>806.2</v>
      </c>
      <c r="C2848" s="11">
        <v>38610</v>
      </c>
      <c r="D2848" s="12">
        <v>176.74</v>
      </c>
      <c r="E2848" s="12">
        <v>1923.48</v>
      </c>
      <c r="F2848" s="12">
        <v>1005.19</v>
      </c>
      <c r="G2848" s="102">
        <v>38610</v>
      </c>
      <c r="H2848" s="45">
        <f t="shared" si="89"/>
        <v>3.4314051435051169</v>
      </c>
      <c r="I2848" s="45">
        <f t="shared" si="88"/>
        <v>0.42744636069358499</v>
      </c>
    </row>
    <row r="2849" spans="1:9" ht="27.7" customHeight="1" thickBot="1" x14ac:dyDescent="0.3">
      <c r="A2849" s="11">
        <v>38611</v>
      </c>
      <c r="B2849" s="12">
        <v>807.28</v>
      </c>
      <c r="C2849" s="11">
        <v>38611</v>
      </c>
      <c r="D2849" s="12">
        <v>176.67</v>
      </c>
      <c r="E2849" s="12">
        <v>1926.07</v>
      </c>
      <c r="F2849" s="12">
        <v>1006.54</v>
      </c>
      <c r="G2849" s="102">
        <v>38611</v>
      </c>
      <c r="H2849" s="45">
        <f t="shared" si="89"/>
        <v>1.0799999999999272</v>
      </c>
      <c r="I2849" s="45">
        <f t="shared" si="88"/>
        <v>0.13396179608036804</v>
      </c>
    </row>
    <row r="2850" spans="1:9" ht="27.7" customHeight="1" thickBot="1" x14ac:dyDescent="0.3">
      <c r="A2850" s="11">
        <v>38614</v>
      </c>
      <c r="B2850" s="12">
        <v>809.4</v>
      </c>
      <c r="C2850" s="11">
        <v>38614</v>
      </c>
      <c r="D2850" s="12">
        <v>177.41</v>
      </c>
      <c r="E2850" s="12">
        <v>1931.12</v>
      </c>
      <c r="F2850" s="12">
        <v>1008.14</v>
      </c>
      <c r="G2850" s="102">
        <v>38614</v>
      </c>
      <c r="H2850" s="45">
        <f t="shared" si="89"/>
        <v>2.1200000000000045</v>
      </c>
      <c r="I2850" s="45">
        <f t="shared" si="88"/>
        <v>0.26261024675453432</v>
      </c>
    </row>
    <row r="2851" spans="1:9" ht="27.7" customHeight="1" thickBot="1" x14ac:dyDescent="0.3">
      <c r="A2851" s="11">
        <v>38615</v>
      </c>
      <c r="B2851" s="12">
        <v>810.02</v>
      </c>
      <c r="C2851" s="11">
        <v>38615</v>
      </c>
      <c r="D2851" s="12">
        <v>177.59</v>
      </c>
      <c r="E2851" s="12">
        <v>1932.6</v>
      </c>
      <c r="F2851" s="12">
        <v>1008.92</v>
      </c>
      <c r="G2851" s="102">
        <v>38615</v>
      </c>
      <c r="H2851" s="45">
        <f t="shared" si="89"/>
        <v>0.62000000000000455</v>
      </c>
      <c r="I2851" s="45">
        <f t="shared" si="88"/>
        <v>7.6599950580677603E-2</v>
      </c>
    </row>
    <row r="2852" spans="1:9" ht="27.7" customHeight="1" thickBot="1" x14ac:dyDescent="0.3">
      <c r="A2852" s="11">
        <v>38616</v>
      </c>
      <c r="B2852" s="12">
        <v>812.36660829235825</v>
      </c>
      <c r="C2852" s="11">
        <v>38616</v>
      </c>
      <c r="D2852" s="12">
        <v>177.7525580114399</v>
      </c>
      <c r="E2852" s="12">
        <v>1938.1999878487122</v>
      </c>
      <c r="F2852" s="12">
        <v>1011.8392603939233</v>
      </c>
      <c r="G2852" s="102">
        <v>38616</v>
      </c>
      <c r="H2852" s="45">
        <f t="shared" si="89"/>
        <v>2.346608292358269</v>
      </c>
      <c r="I2852" s="45">
        <f t="shared" si="88"/>
        <v>0.28969757442510913</v>
      </c>
    </row>
    <row r="2853" spans="1:9" ht="27.7" customHeight="1" thickBot="1" x14ac:dyDescent="0.3">
      <c r="A2853" s="11">
        <v>38617</v>
      </c>
      <c r="B2853" s="12">
        <v>812.48458248057671</v>
      </c>
      <c r="C2853" s="11">
        <v>38617</v>
      </c>
      <c r="D2853" s="12">
        <v>177.95441246006607</v>
      </c>
      <c r="E2853" s="12">
        <v>1938.4815203471758</v>
      </c>
      <c r="F2853" s="12">
        <v>1011.9862347189713</v>
      </c>
      <c r="G2853" s="102">
        <v>38617</v>
      </c>
      <c r="H2853" s="45">
        <f t="shared" si="89"/>
        <v>0.1179741882184544</v>
      </c>
      <c r="I2853" s="45">
        <f t="shared" si="88"/>
        <v>1.4522284275869362E-2</v>
      </c>
    </row>
    <row r="2854" spans="1:9" ht="27.7" customHeight="1" thickBot="1" x14ac:dyDescent="0.3">
      <c r="A2854" s="11">
        <v>38618</v>
      </c>
      <c r="B2854" s="12">
        <v>815.54</v>
      </c>
      <c r="C2854" s="11">
        <v>38618</v>
      </c>
      <c r="D2854" s="12">
        <v>178.54</v>
      </c>
      <c r="E2854" s="12">
        <v>1945.78</v>
      </c>
      <c r="F2854" s="12">
        <v>1015.8</v>
      </c>
      <c r="G2854" s="102">
        <v>38618</v>
      </c>
      <c r="H2854" s="45">
        <f t="shared" si="89"/>
        <v>3.0554175194232585</v>
      </c>
      <c r="I2854" s="45">
        <f t="shared" si="88"/>
        <v>0.37605852287003877</v>
      </c>
    </row>
    <row r="2855" spans="1:9" ht="27.7" customHeight="1" thickBot="1" x14ac:dyDescent="0.3">
      <c r="A2855" s="11">
        <v>38621</v>
      </c>
      <c r="B2855" s="12">
        <v>818.33</v>
      </c>
      <c r="C2855" s="11">
        <v>38621</v>
      </c>
      <c r="D2855" s="12">
        <v>179.17</v>
      </c>
      <c r="E2855" s="12">
        <v>1952.42</v>
      </c>
      <c r="F2855" s="12">
        <v>1018.18</v>
      </c>
      <c r="G2855" s="102">
        <v>38621</v>
      </c>
      <c r="H2855" s="45">
        <f t="shared" si="89"/>
        <v>2.7900000000000773</v>
      </c>
      <c r="I2855" s="45">
        <f t="shared" si="88"/>
        <v>0.3421046177992591</v>
      </c>
    </row>
    <row r="2856" spans="1:9" ht="27.7" customHeight="1" thickBot="1" x14ac:dyDescent="0.3">
      <c r="A2856" s="11">
        <v>38622</v>
      </c>
      <c r="B2856" s="12">
        <v>815.5</v>
      </c>
      <c r="C2856" s="11">
        <v>38622</v>
      </c>
      <c r="D2856" s="12">
        <v>178.29</v>
      </c>
      <c r="E2856" s="12">
        <v>1945.67</v>
      </c>
      <c r="F2856" s="12">
        <v>1012.92</v>
      </c>
      <c r="G2856" s="102">
        <v>38622</v>
      </c>
      <c r="H2856" s="45">
        <f t="shared" si="89"/>
        <v>-2.8300000000000409</v>
      </c>
      <c r="I2856" s="45">
        <f t="shared" si="88"/>
        <v>-0.34582625591143434</v>
      </c>
    </row>
    <row r="2857" spans="1:9" ht="27.7" customHeight="1" thickBot="1" x14ac:dyDescent="0.3">
      <c r="A2857" s="11">
        <v>38623</v>
      </c>
      <c r="B2857" s="12">
        <v>822.11476158463267</v>
      </c>
      <c r="C2857" s="11">
        <v>38623</v>
      </c>
      <c r="D2857" s="12">
        <v>179.78132012167421</v>
      </c>
      <c r="E2857" s="12">
        <v>1961.4579124378656</v>
      </c>
      <c r="F2857" s="12">
        <v>1016.9564110660723</v>
      </c>
      <c r="G2857" s="102">
        <v>38623</v>
      </c>
      <c r="H2857" s="45">
        <f t="shared" si="89"/>
        <v>6.6147615846326744</v>
      </c>
      <c r="I2857" s="45">
        <f t="shared" si="88"/>
        <v>0.8111295627998375</v>
      </c>
    </row>
    <row r="2858" spans="1:9" ht="27.7" customHeight="1" thickBot="1" x14ac:dyDescent="0.3">
      <c r="A2858" s="11">
        <v>38624</v>
      </c>
      <c r="B2858" s="12">
        <v>828.11376709460694</v>
      </c>
      <c r="C2858" s="11">
        <v>38624</v>
      </c>
      <c r="D2858" s="12">
        <v>181.36059965799544</v>
      </c>
      <c r="E2858" s="12">
        <v>1975.7707383555048</v>
      </c>
      <c r="F2858" s="12">
        <v>1022.6233375131237</v>
      </c>
      <c r="G2858" s="102">
        <v>38624</v>
      </c>
      <c r="H2858" s="45">
        <f t="shared" si="89"/>
        <v>5.9990055099742676</v>
      </c>
      <c r="I2858" s="45">
        <f t="shared" si="88"/>
        <v>0.72970414719365184</v>
      </c>
    </row>
    <row r="2859" spans="1:9" ht="27.7" customHeight="1" thickBot="1" x14ac:dyDescent="0.3">
      <c r="A2859" s="11">
        <v>38625</v>
      </c>
      <c r="B2859" s="12">
        <v>832.84</v>
      </c>
      <c r="C2859" s="11">
        <v>38625</v>
      </c>
      <c r="D2859" s="12">
        <v>182.86</v>
      </c>
      <c r="E2859" s="12">
        <v>1987.06</v>
      </c>
      <c r="F2859" s="12">
        <v>1027.3800000000001</v>
      </c>
      <c r="G2859" s="102">
        <v>38625</v>
      </c>
      <c r="H2859" s="45">
        <f t="shared" si="89"/>
        <v>4.7262329053930898</v>
      </c>
      <c r="I2859" s="45">
        <f t="shared" si="88"/>
        <v>0.57072265830995983</v>
      </c>
    </row>
    <row r="2860" spans="1:9" ht="27.7" customHeight="1" thickBot="1" x14ac:dyDescent="0.3">
      <c r="A2860" s="11">
        <v>38628</v>
      </c>
      <c r="B2860" s="12">
        <v>830.47</v>
      </c>
      <c r="C2860" s="11">
        <v>38628</v>
      </c>
      <c r="D2860" s="12">
        <v>182.23</v>
      </c>
      <c r="E2860" s="12">
        <v>1985.12</v>
      </c>
      <c r="F2860" s="12">
        <v>1025.71</v>
      </c>
      <c r="G2860" s="102">
        <v>38628</v>
      </c>
      <c r="H2860" s="45">
        <f t="shared" si="89"/>
        <v>-2.3700000000000045</v>
      </c>
      <c r="I2860" s="45">
        <f t="shared" si="88"/>
        <v>-0.28456846453100287</v>
      </c>
    </row>
    <row r="2861" spans="1:9" ht="27.7" customHeight="1" thickBot="1" x14ac:dyDescent="0.3">
      <c r="A2861" s="11">
        <v>38629</v>
      </c>
      <c r="B2861" s="12">
        <v>830.01245971038293</v>
      </c>
      <c r="C2861" s="11">
        <v>38629</v>
      </c>
      <c r="D2861" s="12">
        <v>182.04127383882843</v>
      </c>
      <c r="E2861" s="12">
        <v>1984.0398914104139</v>
      </c>
      <c r="F2861" s="12">
        <v>1023.3989727317157</v>
      </c>
      <c r="G2861" s="102">
        <v>38629</v>
      </c>
      <c r="H2861" s="45">
        <f t="shared" si="89"/>
        <v>-0.45754028961709992</v>
      </c>
      <c r="I2861" s="45">
        <f t="shared" si="88"/>
        <v>-5.5094138212951692E-2</v>
      </c>
    </row>
    <row r="2862" spans="1:9" ht="27.7" customHeight="1" thickBot="1" x14ac:dyDescent="0.3">
      <c r="A2862" s="11">
        <v>38630</v>
      </c>
      <c r="B2862" s="12">
        <v>830.45464563733003</v>
      </c>
      <c r="C2862" s="11">
        <v>38630</v>
      </c>
      <c r="D2862" s="12">
        <v>182.28426134951644</v>
      </c>
      <c r="E2862" s="12">
        <v>1985.0966755383547</v>
      </c>
      <c r="F2862" s="12">
        <v>1022.87005832775</v>
      </c>
      <c r="G2862" s="102">
        <v>38630</v>
      </c>
      <c r="H2862" s="45">
        <f t="shared" si="89"/>
        <v>0.44218592694710424</v>
      </c>
      <c r="I2862" s="45">
        <f t="shared" si="88"/>
        <v>5.3274613142722776E-2</v>
      </c>
    </row>
    <row r="2863" spans="1:9" ht="27.7" customHeight="1" thickBot="1" x14ac:dyDescent="0.3">
      <c r="A2863" s="11">
        <v>38631</v>
      </c>
      <c r="B2863" s="12">
        <v>825.19</v>
      </c>
      <c r="C2863" s="11">
        <v>38631</v>
      </c>
      <c r="D2863" s="12">
        <v>180.94</v>
      </c>
      <c r="E2863" s="12">
        <v>1972.52</v>
      </c>
      <c r="F2863" s="12">
        <v>1016.39</v>
      </c>
      <c r="G2863" s="102">
        <v>38631</v>
      </c>
      <c r="H2863" s="45">
        <f t="shared" si="89"/>
        <v>-5.264645637329977</v>
      </c>
      <c r="I2863" s="45">
        <f t="shared" si="88"/>
        <v>-0.63394740037725239</v>
      </c>
    </row>
    <row r="2864" spans="1:9" ht="27.7" customHeight="1" thickBot="1" x14ac:dyDescent="0.3">
      <c r="A2864" s="11">
        <v>38602</v>
      </c>
      <c r="B2864" s="12">
        <v>823.13</v>
      </c>
      <c r="C2864" s="11">
        <v>38602</v>
      </c>
      <c r="D2864" s="12">
        <v>180.35</v>
      </c>
      <c r="E2864" s="12">
        <v>1967.6</v>
      </c>
      <c r="F2864" s="12">
        <v>1013.85</v>
      </c>
      <c r="G2864" s="102">
        <v>38602</v>
      </c>
      <c r="H2864" s="45">
        <f t="shared" si="89"/>
        <v>-2.0600000000000591</v>
      </c>
      <c r="I2864" s="45">
        <f t="shared" si="88"/>
        <v>-0.24963947696894764</v>
      </c>
    </row>
    <row r="2865" spans="1:9" ht="27.7" customHeight="1" thickBot="1" x14ac:dyDescent="0.3">
      <c r="A2865" s="11">
        <v>38635</v>
      </c>
      <c r="B2865" s="12">
        <v>814.85</v>
      </c>
      <c r="C2865" s="11">
        <v>38635</v>
      </c>
      <c r="D2865" s="12">
        <v>177.72</v>
      </c>
      <c r="E2865" s="12">
        <v>1947.79</v>
      </c>
      <c r="F2865" s="12">
        <v>1003.65</v>
      </c>
      <c r="G2865" s="102">
        <v>38635</v>
      </c>
      <c r="H2865" s="45">
        <f t="shared" si="89"/>
        <v>-8.2799999999999727</v>
      </c>
      <c r="I2865" s="45">
        <f t="shared" si="88"/>
        <v>-1.0059164409024057</v>
      </c>
    </row>
    <row r="2866" spans="1:9" ht="27.7" customHeight="1" thickBot="1" x14ac:dyDescent="0.3">
      <c r="A2866" s="11">
        <v>38636</v>
      </c>
      <c r="B2866" s="12">
        <v>823.45</v>
      </c>
      <c r="C2866" s="11">
        <v>38636</v>
      </c>
      <c r="D2866" s="12">
        <v>180.82</v>
      </c>
      <c r="E2866" s="12">
        <v>1968.35</v>
      </c>
      <c r="F2866" s="12">
        <v>1013.58</v>
      </c>
      <c r="G2866" s="102">
        <v>38636</v>
      </c>
      <c r="H2866" s="45">
        <f t="shared" si="89"/>
        <v>8.6000000000000227</v>
      </c>
      <c r="I2866" s="45">
        <f t="shared" si="88"/>
        <v>1.055408970976256</v>
      </c>
    </row>
    <row r="2867" spans="1:9" ht="27.7" customHeight="1" thickBot="1" x14ac:dyDescent="0.3">
      <c r="A2867" s="11">
        <v>38637</v>
      </c>
      <c r="B2867" s="12">
        <v>825.57</v>
      </c>
      <c r="C2867" s="11">
        <v>38637</v>
      </c>
      <c r="D2867" s="12">
        <v>181.6</v>
      </c>
      <c r="E2867" s="12">
        <v>1976.3</v>
      </c>
      <c r="F2867" s="12">
        <v>1016.97</v>
      </c>
      <c r="G2867" s="102">
        <v>38637</v>
      </c>
      <c r="H2867" s="45">
        <f t="shared" si="89"/>
        <v>2.1200000000000045</v>
      </c>
      <c r="I2867" s="45">
        <f t="shared" si="88"/>
        <v>0.25745339729188227</v>
      </c>
    </row>
    <row r="2868" spans="1:9" ht="27.7" customHeight="1" thickBot="1" x14ac:dyDescent="0.3">
      <c r="A2868" s="11">
        <v>38638</v>
      </c>
      <c r="B2868" s="12">
        <v>816.5288843665893</v>
      </c>
      <c r="C2868" s="11">
        <v>38638</v>
      </c>
      <c r="D2868" s="12">
        <v>179.1300046702469</v>
      </c>
      <c r="E2868" s="12">
        <v>1954.6522701390288</v>
      </c>
      <c r="F2868" s="12">
        <v>1005.8310807746766</v>
      </c>
      <c r="G2868" s="102">
        <v>38638</v>
      </c>
      <c r="H2868" s="45">
        <f t="shared" si="89"/>
        <v>-9.0411156334107545</v>
      </c>
      <c r="I2868" s="45">
        <f t="shared" si="88"/>
        <v>-1.0951361645179396</v>
      </c>
    </row>
    <row r="2869" spans="1:9" ht="27.7" customHeight="1" thickBot="1" x14ac:dyDescent="0.3">
      <c r="A2869" s="11">
        <v>38639</v>
      </c>
      <c r="B2869" s="12">
        <v>815.24</v>
      </c>
      <c r="C2869" s="11">
        <v>38639</v>
      </c>
      <c r="D2869" s="12">
        <v>178.58</v>
      </c>
      <c r="E2869" s="12">
        <v>1960.83</v>
      </c>
      <c r="F2869" s="12">
        <v>1009.01</v>
      </c>
      <c r="G2869" s="102">
        <v>38639</v>
      </c>
      <c r="H2869" s="45">
        <f t="shared" si="89"/>
        <v>-1.2888843665892864</v>
      </c>
      <c r="I2869" s="45">
        <f t="shared" si="88"/>
        <v>-0.1578492067171782</v>
      </c>
    </row>
    <row r="2870" spans="1:9" ht="27.7" customHeight="1" thickBot="1" x14ac:dyDescent="0.3">
      <c r="A2870" s="11">
        <v>38642</v>
      </c>
      <c r="B2870" s="12">
        <v>815.52</v>
      </c>
      <c r="C2870" s="11">
        <v>38642</v>
      </c>
      <c r="D2870" s="12">
        <v>178.76</v>
      </c>
      <c r="E2870" s="12">
        <v>1961.67</v>
      </c>
      <c r="F2870" s="12">
        <v>1009.44</v>
      </c>
      <c r="G2870" s="102">
        <v>38642</v>
      </c>
      <c r="H2870" s="45">
        <f t="shared" si="89"/>
        <v>0.27999999999997272</v>
      </c>
      <c r="I2870" s="45">
        <f t="shared" si="88"/>
        <v>3.4345714145524349E-2</v>
      </c>
    </row>
    <row r="2871" spans="1:9" ht="27.7" customHeight="1" thickBot="1" x14ac:dyDescent="0.3">
      <c r="A2871" s="11">
        <v>38643</v>
      </c>
      <c r="B2871" s="12">
        <v>809.91</v>
      </c>
      <c r="C2871" s="11">
        <v>38643</v>
      </c>
      <c r="D2871" s="12">
        <v>176.99</v>
      </c>
      <c r="E2871" s="12">
        <v>1948.17</v>
      </c>
      <c r="F2871" s="12">
        <v>1002.49</v>
      </c>
      <c r="G2871" s="102">
        <v>38643</v>
      </c>
      <c r="H2871" s="45">
        <f t="shared" si="89"/>
        <v>-5.6100000000000136</v>
      </c>
      <c r="I2871" s="45">
        <f t="shared" si="88"/>
        <v>-0.68790464979399812</v>
      </c>
    </row>
    <row r="2872" spans="1:9" ht="27.7" customHeight="1" thickBot="1" x14ac:dyDescent="0.3">
      <c r="A2872" s="11">
        <v>38644</v>
      </c>
      <c r="B2872" s="12">
        <v>807.62629773428534</v>
      </c>
      <c r="C2872" s="11">
        <v>38644</v>
      </c>
      <c r="D2872" s="12">
        <v>176.06689895615946</v>
      </c>
      <c r="E2872" s="12">
        <v>1942.6711755231745</v>
      </c>
      <c r="F2872" s="12">
        <v>999.66581162147247</v>
      </c>
      <c r="G2872" s="102">
        <v>38644</v>
      </c>
      <c r="H2872" s="45">
        <f t="shared" si="89"/>
        <v>-2.2837022657146235</v>
      </c>
      <c r="I2872" s="45">
        <f t="shared" si="88"/>
        <v>-0.28196988130960521</v>
      </c>
    </row>
    <row r="2873" spans="1:9" ht="27.7" customHeight="1" thickBot="1" x14ac:dyDescent="0.3">
      <c r="A2873" s="11">
        <v>38645</v>
      </c>
      <c r="B2873" s="12">
        <v>802.87</v>
      </c>
      <c r="C2873" s="11">
        <v>38645</v>
      </c>
      <c r="D2873" s="12">
        <v>174.5</v>
      </c>
      <c r="E2873" s="12">
        <v>1931.24</v>
      </c>
      <c r="F2873" s="12">
        <v>993.78415516422308</v>
      </c>
      <c r="G2873" s="102">
        <v>38645</v>
      </c>
      <c r="H2873" s="45">
        <f t="shared" si="89"/>
        <v>-4.7562977342853401</v>
      </c>
      <c r="I2873" s="45">
        <f t="shared" si="88"/>
        <v>-0.58892308826850448</v>
      </c>
    </row>
    <row r="2874" spans="1:9" ht="27.7" customHeight="1" thickBot="1" x14ac:dyDescent="0.3">
      <c r="A2874" s="11">
        <v>38646</v>
      </c>
      <c r="B2874" s="12">
        <v>806.16</v>
      </c>
      <c r="C2874" s="11">
        <v>38646</v>
      </c>
      <c r="D2874" s="12">
        <v>175.37</v>
      </c>
      <c r="E2874" s="12">
        <v>1939.152549393752</v>
      </c>
      <c r="F2874" s="12">
        <v>997.85518597891394</v>
      </c>
      <c r="G2874" s="102">
        <v>38646</v>
      </c>
      <c r="H2874" s="45">
        <f t="shared" si="89"/>
        <v>3.2899999999999636</v>
      </c>
      <c r="I2874" s="45">
        <f t="shared" si="88"/>
        <v>0.40977991455652396</v>
      </c>
    </row>
    <row r="2875" spans="1:9" ht="27.7" customHeight="1" thickBot="1" x14ac:dyDescent="0.3">
      <c r="A2875" s="11">
        <v>38649</v>
      </c>
      <c r="B2875" s="12">
        <v>806.71</v>
      </c>
      <c r="C2875" s="11">
        <v>38649</v>
      </c>
      <c r="D2875" s="12">
        <v>175.26</v>
      </c>
      <c r="E2875" s="12">
        <v>1940.46</v>
      </c>
      <c r="F2875" s="12">
        <v>998.52</v>
      </c>
      <c r="G2875" s="102">
        <v>38649</v>
      </c>
      <c r="H2875" s="45">
        <f t="shared" si="89"/>
        <v>0.55000000000006821</v>
      </c>
      <c r="I2875" s="45">
        <f t="shared" si="88"/>
        <v>6.8224670040695184E-2</v>
      </c>
    </row>
    <row r="2876" spans="1:9" ht="27.7" customHeight="1" thickBot="1" x14ac:dyDescent="0.3">
      <c r="A2876" s="11">
        <v>38650</v>
      </c>
      <c r="B2876" s="12">
        <v>809.44</v>
      </c>
      <c r="C2876" s="11">
        <v>38650</v>
      </c>
      <c r="D2876" s="12">
        <v>176.16</v>
      </c>
      <c r="E2876" s="12">
        <v>1947.03</v>
      </c>
      <c r="F2876" s="12">
        <v>1001.91</v>
      </c>
      <c r="G2876" s="102">
        <v>38650</v>
      </c>
      <c r="H2876" s="45">
        <f t="shared" si="89"/>
        <v>2.7300000000000182</v>
      </c>
      <c r="I2876" s="45">
        <f t="shared" si="88"/>
        <v>0.33841157293203483</v>
      </c>
    </row>
    <row r="2877" spans="1:9" ht="27.7" customHeight="1" thickBot="1" x14ac:dyDescent="0.3">
      <c r="A2877" s="11">
        <v>38651</v>
      </c>
      <c r="B2877" s="12">
        <v>807.31</v>
      </c>
      <c r="C2877" s="11">
        <v>38651</v>
      </c>
      <c r="D2877" s="12">
        <v>175.57</v>
      </c>
      <c r="E2877" s="12">
        <v>1941.92</v>
      </c>
      <c r="F2877" s="12">
        <v>999.28</v>
      </c>
      <c r="G2877" s="102">
        <v>38651</v>
      </c>
      <c r="H2877" s="45">
        <f t="shared" si="89"/>
        <v>-2.1300000000001091</v>
      </c>
      <c r="I2877" s="45">
        <f t="shared" si="88"/>
        <v>-0.26314489029453808</v>
      </c>
    </row>
    <row r="2878" spans="1:9" ht="27.7" customHeight="1" thickBot="1" x14ac:dyDescent="0.3">
      <c r="A2878" s="11">
        <v>38652</v>
      </c>
      <c r="B2878" s="12">
        <v>807.21</v>
      </c>
      <c r="C2878" s="11">
        <v>38652</v>
      </c>
      <c r="D2878" s="12">
        <v>175.75</v>
      </c>
      <c r="E2878" s="12">
        <v>1941.66</v>
      </c>
      <c r="F2878" s="12">
        <v>999.15</v>
      </c>
      <c r="G2878" s="102">
        <v>38652</v>
      </c>
      <c r="H2878" s="45">
        <f t="shared" si="89"/>
        <v>-9.9999999999909051E-2</v>
      </c>
      <c r="I2878" s="45">
        <f t="shared" si="88"/>
        <v>-1.2386815473598625E-2</v>
      </c>
    </row>
    <row r="2879" spans="1:9" ht="27.7" customHeight="1" thickBot="1" x14ac:dyDescent="0.3">
      <c r="A2879" s="11">
        <v>38653</v>
      </c>
      <c r="B2879" s="12">
        <v>810.15</v>
      </c>
      <c r="C2879" s="11">
        <v>38653</v>
      </c>
      <c r="D2879" s="12">
        <v>176.4</v>
      </c>
      <c r="E2879" s="12">
        <v>1948.73</v>
      </c>
      <c r="F2879" s="12">
        <v>1002.78</v>
      </c>
      <c r="G2879" s="102">
        <v>38653</v>
      </c>
      <c r="H2879" s="45">
        <f t="shared" si="89"/>
        <v>2.9399999999999409</v>
      </c>
      <c r="I2879" s="45">
        <f t="shared" si="88"/>
        <v>0.36421748987251651</v>
      </c>
    </row>
    <row r="2880" spans="1:9" ht="27.7" customHeight="1" thickBot="1" x14ac:dyDescent="0.3">
      <c r="A2880" s="11">
        <v>38656</v>
      </c>
      <c r="B2880" s="12">
        <v>811.58</v>
      </c>
      <c r="C2880" s="11">
        <v>38656</v>
      </c>
      <c r="D2880" s="12">
        <v>176.56</v>
      </c>
      <c r="E2880" s="12">
        <v>1952.19</v>
      </c>
      <c r="F2880" s="12">
        <v>1004.57</v>
      </c>
      <c r="G2880" s="102">
        <v>38656</v>
      </c>
      <c r="H2880" s="45">
        <f t="shared" si="89"/>
        <v>1.4300000000000637</v>
      </c>
      <c r="I2880" s="45">
        <f t="shared" si="88"/>
        <v>0.17651052274270984</v>
      </c>
    </row>
    <row r="2881" spans="1:9" ht="27.7" customHeight="1" thickBot="1" x14ac:dyDescent="0.3">
      <c r="A2881" s="11">
        <v>38659</v>
      </c>
      <c r="B2881" s="12">
        <v>807.94</v>
      </c>
      <c r="C2881" s="11">
        <v>38659</v>
      </c>
      <c r="D2881" s="12">
        <v>175.46</v>
      </c>
      <c r="E2881" s="12">
        <v>1943.42</v>
      </c>
      <c r="F2881" s="12">
        <v>1000.05</v>
      </c>
      <c r="G2881" s="102">
        <v>38659</v>
      </c>
      <c r="H2881" s="45">
        <f t="shared" si="89"/>
        <v>-3.6399999999999864</v>
      </c>
      <c r="I2881" s="45">
        <f t="shared" si="88"/>
        <v>-0.44850784888735379</v>
      </c>
    </row>
    <row r="2882" spans="1:9" ht="27.7" customHeight="1" thickBot="1" x14ac:dyDescent="0.3">
      <c r="A2882" s="11">
        <v>38663</v>
      </c>
      <c r="B2882" s="12">
        <v>809.79</v>
      </c>
      <c r="C2882" s="11">
        <v>38663</v>
      </c>
      <c r="D2882" s="12">
        <v>176.17</v>
      </c>
      <c r="E2882" s="12">
        <v>1947.88</v>
      </c>
      <c r="F2882" s="12">
        <v>1000.97</v>
      </c>
      <c r="G2882" s="102">
        <v>38663</v>
      </c>
      <c r="H2882" s="45">
        <f t="shared" si="89"/>
        <v>1.8499999999999091</v>
      </c>
      <c r="I2882" s="45">
        <f t="shared" si="88"/>
        <v>0.22897739931181882</v>
      </c>
    </row>
    <row r="2883" spans="1:9" ht="27.7" customHeight="1" thickBot="1" x14ac:dyDescent="0.3">
      <c r="A2883" s="11">
        <v>38664</v>
      </c>
      <c r="B2883" s="12">
        <v>810.61</v>
      </c>
      <c r="C2883" s="11">
        <v>38664</v>
      </c>
      <c r="D2883" s="12">
        <v>176.59</v>
      </c>
      <c r="E2883" s="12">
        <v>1949.86</v>
      </c>
      <c r="F2883" s="12">
        <v>1000.65</v>
      </c>
      <c r="G2883" s="102">
        <v>38664</v>
      </c>
      <c r="H2883" s="45">
        <f t="shared" si="89"/>
        <v>0.82000000000005002</v>
      </c>
      <c r="I2883" s="45">
        <f t="shared" si="88"/>
        <v>0.10126082070660912</v>
      </c>
    </row>
    <row r="2884" spans="1:9" ht="27.7" customHeight="1" thickBot="1" x14ac:dyDescent="0.3">
      <c r="A2884" s="11">
        <v>38665</v>
      </c>
      <c r="B2884" s="12">
        <v>812.88976576145592</v>
      </c>
      <c r="C2884" s="11">
        <v>38665</v>
      </c>
      <c r="D2884" s="12">
        <v>177.31931597342313</v>
      </c>
      <c r="E2884" s="12">
        <v>1955.33204870498</v>
      </c>
      <c r="F2884" s="12">
        <v>1003.4545509807502</v>
      </c>
      <c r="G2884" s="102">
        <v>38665</v>
      </c>
      <c r="H2884" s="45">
        <f t="shared" si="89"/>
        <v>2.2797657614559057</v>
      </c>
      <c r="I2884" s="45">
        <f t="shared" si="88"/>
        <v>0.28124076454224667</v>
      </c>
    </row>
    <row r="2885" spans="1:9" ht="27.7" customHeight="1" thickBot="1" x14ac:dyDescent="0.3">
      <c r="A2885" s="11">
        <v>38666</v>
      </c>
      <c r="B2885" s="12">
        <v>813.49621976662047</v>
      </c>
      <c r="C2885" s="11">
        <v>38666</v>
      </c>
      <c r="D2885" s="12">
        <v>177.35451594141742</v>
      </c>
      <c r="E2885" s="12">
        <v>1956.7906884299891</v>
      </c>
      <c r="F2885" s="12">
        <v>1004.2031085831642</v>
      </c>
      <c r="G2885" s="102">
        <v>38666</v>
      </c>
      <c r="H2885" s="45">
        <f t="shared" si="89"/>
        <v>0.60645400516455084</v>
      </c>
      <c r="I2885" s="45">
        <f t="shared" si="88"/>
        <v>7.4604704193374713E-2</v>
      </c>
    </row>
    <row r="2886" spans="1:9" ht="27.7" customHeight="1" thickBot="1" x14ac:dyDescent="0.3">
      <c r="A2886" s="11">
        <v>38667</v>
      </c>
      <c r="B2886" s="12">
        <v>811.89</v>
      </c>
      <c r="C2886" s="11">
        <v>38667</v>
      </c>
      <c r="D2886" s="12">
        <v>176.65</v>
      </c>
      <c r="E2886" s="12">
        <v>1952.93</v>
      </c>
      <c r="F2886" s="12">
        <v>1002.22</v>
      </c>
      <c r="G2886" s="102">
        <v>38667</v>
      </c>
      <c r="H2886" s="45">
        <f t="shared" si="89"/>
        <v>-1.6062197666204838</v>
      </c>
      <c r="I2886" s="45">
        <f t="shared" si="88"/>
        <v>-0.19744649422971916</v>
      </c>
    </row>
    <row r="2887" spans="1:9" ht="27.7" customHeight="1" thickBot="1" x14ac:dyDescent="0.3">
      <c r="A2887" s="11">
        <v>38670</v>
      </c>
      <c r="B2887" s="12">
        <v>813.37</v>
      </c>
      <c r="C2887" s="11">
        <v>38670</v>
      </c>
      <c r="D2887" s="12">
        <v>177.24</v>
      </c>
      <c r="E2887" s="12">
        <v>1956.49</v>
      </c>
      <c r="F2887" s="12">
        <v>1004.05</v>
      </c>
      <c r="G2887" s="102">
        <v>38670</v>
      </c>
      <c r="H2887" s="45">
        <f t="shared" si="89"/>
        <v>1.4800000000000182</v>
      </c>
      <c r="I2887" s="45">
        <f t="shared" ref="I2887:I2950" si="90">H2887/B2886*100</f>
        <v>0.1822907044057715</v>
      </c>
    </row>
    <row r="2888" spans="1:9" ht="27.7" customHeight="1" thickBot="1" x14ac:dyDescent="0.3">
      <c r="A2888" s="11">
        <v>38671</v>
      </c>
      <c r="B2888" s="12">
        <v>812.74</v>
      </c>
      <c r="C2888" s="11">
        <v>38671</v>
      </c>
      <c r="D2888" s="12">
        <v>176.85</v>
      </c>
      <c r="E2888" s="12">
        <v>1954.96</v>
      </c>
      <c r="F2888" s="12">
        <v>1002.58</v>
      </c>
      <c r="G2888" s="102">
        <v>38671</v>
      </c>
      <c r="H2888" s="45">
        <f t="shared" ref="H2888:H2951" si="91">B2888-B2887</f>
        <v>-0.62999999999999545</v>
      </c>
      <c r="I2888" s="45">
        <f t="shared" si="90"/>
        <v>-7.7455524546024002E-2</v>
      </c>
    </row>
    <row r="2889" spans="1:9" ht="27.7" customHeight="1" thickBot="1" x14ac:dyDescent="0.3">
      <c r="A2889" s="11">
        <v>38672</v>
      </c>
      <c r="B2889" s="12">
        <v>816.85927244467007</v>
      </c>
      <c r="C2889" s="11">
        <v>38672</v>
      </c>
      <c r="D2889" s="12">
        <v>177.00073496267538</v>
      </c>
      <c r="E2889" s="12">
        <v>1957.4324099935218</v>
      </c>
      <c r="F2889" s="12">
        <v>1003.8442398818459</v>
      </c>
      <c r="G2889" s="102">
        <v>38672</v>
      </c>
      <c r="H2889" s="45">
        <f t="shared" si="91"/>
        <v>4.1192724446700595</v>
      </c>
      <c r="I2889" s="45">
        <f t="shared" si="90"/>
        <v>0.50683766575658384</v>
      </c>
    </row>
    <row r="2890" spans="1:9" ht="27.7" customHeight="1" thickBot="1" x14ac:dyDescent="0.3">
      <c r="A2890" s="11">
        <v>38673</v>
      </c>
      <c r="B2890" s="12">
        <v>816.85927244467007</v>
      </c>
      <c r="C2890" s="11">
        <v>38673</v>
      </c>
      <c r="D2890" s="12">
        <v>177.95554567069735</v>
      </c>
      <c r="E2890" s="12">
        <v>1965.7794693399248</v>
      </c>
      <c r="F2890" s="12">
        <v>1007.4347414104349</v>
      </c>
      <c r="G2890" s="102">
        <v>38673</v>
      </c>
      <c r="H2890" s="45">
        <f t="shared" si="91"/>
        <v>0</v>
      </c>
      <c r="I2890" s="45">
        <f t="shared" si="90"/>
        <v>0</v>
      </c>
    </row>
    <row r="2891" spans="1:9" ht="27.7" customHeight="1" thickBot="1" x14ac:dyDescent="0.3">
      <c r="A2891" s="11">
        <v>38674</v>
      </c>
      <c r="B2891" s="12">
        <v>819.95</v>
      </c>
      <c r="C2891" s="11">
        <v>38674</v>
      </c>
      <c r="D2891" s="12">
        <v>178.43</v>
      </c>
      <c r="E2891" s="12">
        <v>1973.22</v>
      </c>
      <c r="F2891" s="12">
        <v>1011.25</v>
      </c>
      <c r="G2891" s="102">
        <v>38674</v>
      </c>
      <c r="H2891" s="45">
        <f t="shared" si="91"/>
        <v>3.0907275553299769</v>
      </c>
      <c r="I2891" s="45">
        <f t="shared" si="90"/>
        <v>0.37836719978462718</v>
      </c>
    </row>
    <row r="2892" spans="1:9" ht="27.7" customHeight="1" thickBot="1" x14ac:dyDescent="0.3">
      <c r="A2892" s="11">
        <v>38677</v>
      </c>
      <c r="B2892" s="12">
        <v>821.52</v>
      </c>
      <c r="C2892" s="11">
        <v>38677</v>
      </c>
      <c r="D2892" s="12">
        <v>179.1</v>
      </c>
      <c r="E2892" s="12">
        <v>1976.99</v>
      </c>
      <c r="F2892" s="12">
        <v>1013.18</v>
      </c>
      <c r="G2892" s="102">
        <v>38677</v>
      </c>
      <c r="H2892" s="45">
        <f t="shared" si="91"/>
        <v>1.5699999999999363</v>
      </c>
      <c r="I2892" s="45">
        <f t="shared" si="90"/>
        <v>0.19147508994450105</v>
      </c>
    </row>
    <row r="2893" spans="1:9" ht="27.7" customHeight="1" thickBot="1" x14ac:dyDescent="0.3">
      <c r="A2893" s="11">
        <v>38678</v>
      </c>
      <c r="B2893" s="12">
        <v>821.02</v>
      </c>
      <c r="C2893" s="11">
        <v>38678</v>
      </c>
      <c r="D2893" s="12">
        <v>179.19</v>
      </c>
      <c r="E2893" s="12">
        <v>1975.8</v>
      </c>
      <c r="F2893" s="12">
        <v>1012.57</v>
      </c>
      <c r="G2893" s="102">
        <v>38678</v>
      </c>
      <c r="H2893" s="45">
        <f t="shared" si="91"/>
        <v>-0.5</v>
      </c>
      <c r="I2893" s="45">
        <f t="shared" si="90"/>
        <v>-6.0862790924140618E-2</v>
      </c>
    </row>
    <row r="2894" spans="1:9" ht="27.7" customHeight="1" thickBot="1" x14ac:dyDescent="0.3">
      <c r="A2894" s="11">
        <v>38679</v>
      </c>
      <c r="B2894" s="12">
        <v>822.21380036285495</v>
      </c>
      <c r="C2894" s="11">
        <v>38679</v>
      </c>
      <c r="D2894" s="12">
        <v>179.31981873399397</v>
      </c>
      <c r="E2894" s="12">
        <v>1978.6651231711057</v>
      </c>
      <c r="F2894" s="12">
        <v>1013.3447055302115</v>
      </c>
      <c r="G2894" s="102">
        <v>38679</v>
      </c>
      <c r="H2894" s="45">
        <f t="shared" si="91"/>
        <v>1.1938003628549723</v>
      </c>
      <c r="I2894" s="45">
        <f t="shared" si="90"/>
        <v>0.14540454104101877</v>
      </c>
    </row>
    <row r="2895" spans="1:9" ht="27.7" customHeight="1" thickBot="1" x14ac:dyDescent="0.3">
      <c r="A2895" s="11">
        <v>38680</v>
      </c>
      <c r="B2895" s="12">
        <v>822.75</v>
      </c>
      <c r="C2895" s="11">
        <v>38680</v>
      </c>
      <c r="D2895" s="12">
        <v>179.19</v>
      </c>
      <c r="E2895" s="12">
        <v>1979.97</v>
      </c>
      <c r="F2895" s="12">
        <v>1014.01</v>
      </c>
      <c r="G2895" s="102">
        <v>38680</v>
      </c>
      <c r="H2895" s="45">
        <f t="shared" si="91"/>
        <v>0.53619963714504593</v>
      </c>
      <c r="I2895" s="45">
        <f t="shared" si="90"/>
        <v>6.521413735799779E-2</v>
      </c>
    </row>
    <row r="2896" spans="1:9" ht="27.7" customHeight="1" thickBot="1" x14ac:dyDescent="0.3">
      <c r="A2896" s="11">
        <v>38681</v>
      </c>
      <c r="B2896" s="12">
        <v>821.06</v>
      </c>
      <c r="C2896" s="11">
        <v>38681</v>
      </c>
      <c r="D2896" s="12">
        <v>178.91</v>
      </c>
      <c r="E2896" s="12">
        <v>1975.88</v>
      </c>
      <c r="F2896" s="12">
        <v>1011.22</v>
      </c>
      <c r="G2896" s="102">
        <v>38681</v>
      </c>
      <c r="H2896" s="45">
        <f t="shared" si="91"/>
        <v>-1.6900000000000546</v>
      </c>
      <c r="I2896" s="45">
        <f t="shared" si="90"/>
        <v>-0.20540869036767603</v>
      </c>
    </row>
    <row r="2897" spans="1:9" ht="27.7" customHeight="1" thickBot="1" x14ac:dyDescent="0.3">
      <c r="A2897" s="11">
        <v>38684</v>
      </c>
      <c r="B2897" s="12">
        <v>822.17</v>
      </c>
      <c r="C2897" s="11">
        <v>38684</v>
      </c>
      <c r="D2897" s="12">
        <v>179.39</v>
      </c>
      <c r="E2897" s="12">
        <v>1978.56</v>
      </c>
      <c r="F2897" s="12">
        <v>1011.25</v>
      </c>
      <c r="G2897" s="102">
        <v>38684</v>
      </c>
      <c r="H2897" s="45">
        <f t="shared" si="91"/>
        <v>1.1100000000000136</v>
      </c>
      <c r="I2897" s="45">
        <f t="shared" si="90"/>
        <v>0.13519109443889774</v>
      </c>
    </row>
    <row r="2898" spans="1:9" ht="27.7" customHeight="1" thickBot="1" x14ac:dyDescent="0.3">
      <c r="A2898" s="11">
        <v>38685</v>
      </c>
      <c r="B2898" s="12">
        <v>822.04240851223494</v>
      </c>
      <c r="C2898" s="11">
        <v>38685</v>
      </c>
      <c r="D2898" s="12">
        <v>179.4536495480325</v>
      </c>
      <c r="E2898" s="12">
        <v>1979.3159379852432</v>
      </c>
      <c r="F2898" s="12">
        <v>1011.6346374850629</v>
      </c>
      <c r="G2898" s="102">
        <v>38685</v>
      </c>
      <c r="H2898" s="45">
        <f t="shared" si="91"/>
        <v>-0.12759148776501661</v>
      </c>
      <c r="I2898" s="45">
        <f t="shared" si="90"/>
        <v>-1.5518869305011933E-2</v>
      </c>
    </row>
    <row r="2899" spans="1:9" ht="27.7" customHeight="1" thickBot="1" x14ac:dyDescent="0.3">
      <c r="A2899" s="11">
        <v>38686</v>
      </c>
      <c r="B2899" s="12">
        <v>818.96288455465651</v>
      </c>
      <c r="C2899" s="11">
        <v>38686</v>
      </c>
      <c r="D2899" s="12">
        <v>178.40093218829446</v>
      </c>
      <c r="E2899" s="12">
        <v>1978.9743515457665</v>
      </c>
      <c r="F2899" s="12">
        <v>1011.4600515752351</v>
      </c>
      <c r="G2899" s="102">
        <v>38686</v>
      </c>
      <c r="H2899" s="45">
        <f t="shared" si="91"/>
        <v>-3.0795239575784308</v>
      </c>
      <c r="I2899" s="45">
        <f t="shared" si="90"/>
        <v>-0.37461862377050298</v>
      </c>
    </row>
    <row r="2900" spans="1:9" ht="27.7" customHeight="1" thickBot="1" x14ac:dyDescent="0.3">
      <c r="A2900" s="11">
        <v>38687</v>
      </c>
      <c r="B2900" s="12">
        <v>819.30205213979616</v>
      </c>
      <c r="C2900" s="11">
        <v>38687</v>
      </c>
      <c r="D2900" s="12">
        <v>178.35310120459539</v>
      </c>
      <c r="E2900" s="12">
        <v>1979.79400784527</v>
      </c>
      <c r="F2900" s="12">
        <v>1011.8789805029002</v>
      </c>
      <c r="G2900" s="102">
        <v>38687</v>
      </c>
      <c r="H2900" s="45">
        <f t="shared" si="91"/>
        <v>0.33916758513964851</v>
      </c>
      <c r="I2900" s="45">
        <f t="shared" si="90"/>
        <v>4.1414280370481539E-2</v>
      </c>
    </row>
    <row r="2901" spans="1:9" ht="27.7" customHeight="1" thickBot="1" x14ac:dyDescent="0.3">
      <c r="A2901" s="11">
        <v>38688</v>
      </c>
      <c r="B2901" s="12">
        <v>818.21</v>
      </c>
      <c r="C2901" s="11">
        <v>38688</v>
      </c>
      <c r="D2901" s="12">
        <v>178.35</v>
      </c>
      <c r="E2901" s="12">
        <v>1977.16</v>
      </c>
      <c r="F2901" s="12">
        <v>1010.53</v>
      </c>
      <c r="G2901" s="102">
        <v>38688</v>
      </c>
      <c r="H2901" s="45">
        <f t="shared" si="91"/>
        <v>-1.0920521397961238</v>
      </c>
      <c r="I2901" s="45">
        <f t="shared" si="90"/>
        <v>-0.1332905412532506</v>
      </c>
    </row>
    <row r="2902" spans="1:9" ht="27.7" customHeight="1" thickBot="1" x14ac:dyDescent="0.3">
      <c r="A2902" s="11">
        <v>38691</v>
      </c>
      <c r="B2902" s="12">
        <v>816.92313648412153</v>
      </c>
      <c r="C2902" s="11">
        <v>38691</v>
      </c>
      <c r="D2902" s="12">
        <v>178.35310120459539</v>
      </c>
      <c r="E2902" s="12">
        <v>1974.4172235566944</v>
      </c>
      <c r="F2902" s="12">
        <v>1009.1308890435117</v>
      </c>
      <c r="G2902" s="102">
        <v>38691</v>
      </c>
      <c r="H2902" s="45">
        <f t="shared" si="91"/>
        <v>-1.2868635158785082</v>
      </c>
      <c r="I2902" s="45">
        <f t="shared" si="90"/>
        <v>-0.15727790125744101</v>
      </c>
    </row>
    <row r="2903" spans="1:9" ht="27.7" customHeight="1" thickBot="1" x14ac:dyDescent="0.3">
      <c r="A2903" s="11">
        <v>38692</v>
      </c>
      <c r="B2903" s="12">
        <v>815.43361059808069</v>
      </c>
      <c r="C2903" s="11">
        <v>38692</v>
      </c>
      <c r="D2903" s="12">
        <v>177.92871999997692</v>
      </c>
      <c r="E2903" s="12">
        <v>1971.1280398447666</v>
      </c>
      <c r="F2903" s="12">
        <v>1007.4497768429883</v>
      </c>
      <c r="G2903" s="102">
        <v>38692</v>
      </c>
      <c r="H2903" s="45">
        <f t="shared" si="91"/>
        <v>-1.4895258860408376</v>
      </c>
      <c r="I2903" s="45">
        <f t="shared" si="90"/>
        <v>-0.18233366390520747</v>
      </c>
    </row>
    <row r="2904" spans="1:9" ht="27.7" customHeight="1" thickBot="1" x14ac:dyDescent="0.3">
      <c r="A2904" s="11">
        <v>38693</v>
      </c>
      <c r="B2904" s="12">
        <v>816.90241249077053</v>
      </c>
      <c r="C2904" s="11">
        <v>38693</v>
      </c>
      <c r="D2904" s="12">
        <v>178.18476265260799</v>
      </c>
      <c r="E2904" s="12">
        <v>1976.0516713871846</v>
      </c>
      <c r="F2904" s="12">
        <v>1009.9662605002633</v>
      </c>
      <c r="G2904" s="102">
        <v>38693</v>
      </c>
      <c r="H2904" s="45">
        <f t="shared" si="91"/>
        <v>1.4688018926898394</v>
      </c>
      <c r="I2904" s="45">
        <f t="shared" si="90"/>
        <v>0.18012525772791546</v>
      </c>
    </row>
    <row r="2905" spans="1:9" ht="27.7" customHeight="1" thickBot="1" x14ac:dyDescent="0.3">
      <c r="A2905" s="11">
        <v>38694</v>
      </c>
      <c r="B2905" s="12">
        <v>814.64575690761865</v>
      </c>
      <c r="C2905" s="11">
        <v>38694</v>
      </c>
      <c r="D2905" s="12">
        <v>177.67600395673614</v>
      </c>
      <c r="E2905" s="12">
        <v>1973.5516870852573</v>
      </c>
      <c r="F2905" s="12">
        <v>1008.6885106148293</v>
      </c>
      <c r="G2905" s="102">
        <v>38694</v>
      </c>
      <c r="H2905" s="45">
        <f t="shared" si="91"/>
        <v>-2.2566555831518826</v>
      </c>
      <c r="I2905" s="45">
        <f t="shared" si="90"/>
        <v>-0.27624543013298769</v>
      </c>
    </row>
    <row r="2906" spans="1:9" ht="27.7" customHeight="1" thickBot="1" x14ac:dyDescent="0.3">
      <c r="A2906" s="11">
        <v>38695</v>
      </c>
      <c r="B2906" s="12">
        <v>809.72759396064384</v>
      </c>
      <c r="C2906" s="11">
        <v>38695</v>
      </c>
      <c r="D2906" s="12">
        <v>176.70406169573903</v>
      </c>
      <c r="E2906" s="12">
        <v>1964.5943441430882</v>
      </c>
      <c r="F2906" s="12">
        <v>1004.1103843004651</v>
      </c>
      <c r="G2906" s="102">
        <v>38695</v>
      </c>
      <c r="H2906" s="45">
        <f t="shared" si="91"/>
        <v>-4.9181629469748032</v>
      </c>
      <c r="I2906" s="45">
        <f t="shared" si="90"/>
        <v>-0.60371798481392269</v>
      </c>
    </row>
    <row r="2907" spans="1:9" ht="27.7" customHeight="1" thickBot="1" x14ac:dyDescent="0.3">
      <c r="A2907" s="11">
        <v>38698</v>
      </c>
      <c r="B2907" s="12">
        <v>810.7</v>
      </c>
      <c r="C2907" s="11">
        <v>38698</v>
      </c>
      <c r="D2907" s="12">
        <v>177.33</v>
      </c>
      <c r="E2907" s="12">
        <v>1967.4444406363041</v>
      </c>
      <c r="F2907" s="12">
        <v>1005.5670776344493</v>
      </c>
      <c r="G2907" s="102">
        <v>38698</v>
      </c>
      <c r="H2907" s="45">
        <f t="shared" si="91"/>
        <v>0.97240603935620129</v>
      </c>
      <c r="I2907" s="45">
        <f t="shared" si="90"/>
        <v>0.12009051520645896</v>
      </c>
    </row>
    <row r="2908" spans="1:9" ht="27.7" customHeight="1" thickBot="1" x14ac:dyDescent="0.3">
      <c r="A2908" s="11">
        <v>38699</v>
      </c>
      <c r="B2908" s="12">
        <v>811.4373803836877</v>
      </c>
      <c r="C2908" s="11">
        <v>38699</v>
      </c>
      <c r="D2908" s="12">
        <v>177.55057942065807</v>
      </c>
      <c r="E2908" s="12">
        <v>1969.2395840698412</v>
      </c>
      <c r="F2908" s="12">
        <v>1006.4845811222798</v>
      </c>
      <c r="G2908" s="102">
        <v>38699</v>
      </c>
      <c r="H2908" s="45">
        <f t="shared" si="91"/>
        <v>0.73738038368765046</v>
      </c>
      <c r="I2908" s="45">
        <f t="shared" si="90"/>
        <v>9.0956011309689208E-2</v>
      </c>
    </row>
    <row r="2909" spans="1:9" ht="27.7" customHeight="1" thickBot="1" x14ac:dyDescent="0.3">
      <c r="A2909" s="11">
        <v>38700</v>
      </c>
      <c r="B2909" s="12">
        <v>809.24590262457002</v>
      </c>
      <c r="C2909" s="11">
        <v>38700</v>
      </c>
      <c r="D2909" s="12">
        <v>177.02928601436781</v>
      </c>
      <c r="E2909" s="12">
        <v>1963.9211349220832</v>
      </c>
      <c r="F2909" s="12">
        <v>1003.766304937907</v>
      </c>
      <c r="G2909" s="102">
        <v>38700</v>
      </c>
      <c r="H2909" s="45">
        <f t="shared" si="91"/>
        <v>-2.1914777591176744</v>
      </c>
      <c r="I2909" s="45">
        <f t="shared" si="90"/>
        <v>-0.27007355245101422</v>
      </c>
    </row>
    <row r="2910" spans="1:9" ht="27.7" customHeight="1" thickBot="1" x14ac:dyDescent="0.3">
      <c r="A2910" s="11">
        <v>38701</v>
      </c>
      <c r="B2910" s="12">
        <v>808.28563035802551</v>
      </c>
      <c r="C2910" s="11">
        <v>38701</v>
      </c>
      <c r="D2910" s="12">
        <v>176.9802047963951</v>
      </c>
      <c r="E2910" s="12">
        <v>1961.6842416808156</v>
      </c>
      <c r="F2910" s="12">
        <v>1001.9389264806837</v>
      </c>
      <c r="G2910" s="102">
        <v>38701</v>
      </c>
      <c r="H2910" s="45">
        <f t="shared" si="91"/>
        <v>-0.96027226654450715</v>
      </c>
      <c r="I2910" s="45">
        <f t="shared" si="90"/>
        <v>-0.11866260470768206</v>
      </c>
    </row>
    <row r="2911" spans="1:9" ht="27.7" customHeight="1" thickBot="1" x14ac:dyDescent="0.3">
      <c r="A2911" s="11">
        <v>38702</v>
      </c>
      <c r="B2911" s="12">
        <v>806.58667355627642</v>
      </c>
      <c r="C2911" s="11">
        <v>38702</v>
      </c>
      <c r="D2911" s="12">
        <v>177.19794469158819</v>
      </c>
      <c r="E2911" s="12">
        <v>1957.5610637370396</v>
      </c>
      <c r="F2911" s="12">
        <v>999.8329950596634</v>
      </c>
      <c r="G2911" s="102">
        <v>38702</v>
      </c>
      <c r="H2911" s="45">
        <f t="shared" si="91"/>
        <v>-1.698956801749091</v>
      </c>
      <c r="I2911" s="45">
        <f t="shared" si="90"/>
        <v>-0.21019262720240961</v>
      </c>
    </row>
    <row r="2912" spans="1:9" ht="27.7" customHeight="1" thickBot="1" x14ac:dyDescent="0.3">
      <c r="A2912" s="11">
        <v>38705</v>
      </c>
      <c r="B2912" s="12">
        <v>803.43267747241532</v>
      </c>
      <c r="C2912" s="11">
        <v>38705</v>
      </c>
      <c r="D2912" s="12">
        <v>176.71534617188377</v>
      </c>
      <c r="E2912" s="12">
        <v>1949.906402936128</v>
      </c>
      <c r="F2912" s="12">
        <v>995.92334310728427</v>
      </c>
      <c r="G2912" s="102">
        <v>38705</v>
      </c>
      <c r="H2912" s="45">
        <f t="shared" si="91"/>
        <v>-3.1539960838611023</v>
      </c>
      <c r="I2912" s="45">
        <f t="shared" si="90"/>
        <v>-0.39103002656304664</v>
      </c>
    </row>
    <row r="2913" spans="1:9" ht="27.7" customHeight="1" thickBot="1" x14ac:dyDescent="0.3">
      <c r="A2913" s="11">
        <v>38706</v>
      </c>
      <c r="B2913" s="12">
        <v>801.68</v>
      </c>
      <c r="C2913" s="11">
        <v>38706</v>
      </c>
      <c r="D2913" s="12">
        <v>176.49</v>
      </c>
      <c r="E2913" s="12">
        <v>1945.6536248380187</v>
      </c>
      <c r="F2913" s="12">
        <v>993.75121783266331</v>
      </c>
      <c r="G2913" s="102">
        <v>38706</v>
      </c>
      <c r="H2913" s="45">
        <f t="shared" si="91"/>
        <v>-1.7526774724153711</v>
      </c>
      <c r="I2913" s="45">
        <f t="shared" si="90"/>
        <v>-0.21814864164216757</v>
      </c>
    </row>
    <row r="2914" spans="1:9" ht="27.7" customHeight="1" thickBot="1" x14ac:dyDescent="0.3">
      <c r="A2914" s="11">
        <v>38707</v>
      </c>
      <c r="B2914" s="12">
        <v>799.55203280435774</v>
      </c>
      <c r="C2914" s="11">
        <v>38707</v>
      </c>
      <c r="D2914" s="12">
        <v>176.19069942071084</v>
      </c>
      <c r="E2914" s="12">
        <v>1940.4880636304538</v>
      </c>
      <c r="F2914" s="12">
        <v>991.11288453670795</v>
      </c>
      <c r="G2914" s="102">
        <v>38707</v>
      </c>
      <c r="H2914" s="45">
        <f t="shared" si="91"/>
        <v>-2.1279671956422135</v>
      </c>
      <c r="I2914" s="45">
        <f t="shared" si="90"/>
        <v>-0.2654384786501115</v>
      </c>
    </row>
    <row r="2915" spans="1:9" ht="27.7" customHeight="1" thickBot="1" x14ac:dyDescent="0.3">
      <c r="A2915" s="11">
        <v>38708</v>
      </c>
      <c r="B2915" s="12">
        <v>797.72879212321914</v>
      </c>
      <c r="C2915" s="11">
        <v>38708</v>
      </c>
      <c r="D2915" s="12">
        <v>175.45722428019874</v>
      </c>
      <c r="E2915" s="12">
        <v>1936.1327352270825</v>
      </c>
      <c r="F2915" s="12">
        <v>988.53508063820834</v>
      </c>
      <c r="G2915" s="102">
        <v>38708</v>
      </c>
      <c r="H2915" s="45">
        <f t="shared" si="91"/>
        <v>-1.8232406811385999</v>
      </c>
      <c r="I2915" s="45">
        <f t="shared" si="90"/>
        <v>-0.22803277414526046</v>
      </c>
    </row>
    <row r="2916" spans="1:9" ht="27.7" customHeight="1" thickBot="1" x14ac:dyDescent="0.3">
      <c r="A2916" s="11">
        <v>38709</v>
      </c>
      <c r="B2916" s="12">
        <v>799.17</v>
      </c>
      <c r="C2916" s="11">
        <v>38709</v>
      </c>
      <c r="D2916" s="12">
        <v>175.29</v>
      </c>
      <c r="E2916" s="12">
        <v>1939.622114115542</v>
      </c>
      <c r="F2916" s="12">
        <v>990.31665964780848</v>
      </c>
      <c r="G2916" s="102">
        <v>38709</v>
      </c>
      <c r="H2916" s="45">
        <f t="shared" si="91"/>
        <v>1.4412078767808225</v>
      </c>
      <c r="I2916" s="45">
        <f t="shared" si="90"/>
        <v>0.18066389116342815</v>
      </c>
    </row>
    <row r="2917" spans="1:9" ht="27.7" customHeight="1" thickBot="1" x14ac:dyDescent="0.3">
      <c r="A2917" s="11">
        <v>38712</v>
      </c>
      <c r="B2917" s="12">
        <v>801.17</v>
      </c>
      <c r="C2917" s="11">
        <v>38712</v>
      </c>
      <c r="D2917" s="12">
        <v>175.35</v>
      </c>
      <c r="E2917" s="12">
        <v>1944.4796246583271</v>
      </c>
      <c r="F2917" s="12">
        <v>992.79676831429936</v>
      </c>
      <c r="G2917" s="102">
        <v>38712</v>
      </c>
      <c r="H2917" s="45">
        <f t="shared" si="91"/>
        <v>2</v>
      </c>
      <c r="I2917" s="45">
        <f t="shared" si="90"/>
        <v>0.25025964438104537</v>
      </c>
    </row>
    <row r="2918" spans="1:9" ht="27.7" customHeight="1" thickBot="1" x14ac:dyDescent="0.3">
      <c r="A2918" s="11">
        <v>38713</v>
      </c>
      <c r="B2918" s="12">
        <v>801.57</v>
      </c>
      <c r="C2918" s="11">
        <v>38713</v>
      </c>
      <c r="D2918" s="12">
        <v>175.21</v>
      </c>
      <c r="E2918" s="12">
        <v>1945.8408417143253</v>
      </c>
      <c r="F2918" s="12">
        <v>993.49176757118619</v>
      </c>
      <c r="G2918" s="102">
        <v>38713</v>
      </c>
      <c r="H2918" s="45">
        <f t="shared" si="91"/>
        <v>0.40000000000009095</v>
      </c>
      <c r="I2918" s="45">
        <f t="shared" si="90"/>
        <v>4.9926981789144752E-2</v>
      </c>
    </row>
    <row r="2919" spans="1:9" ht="27.7" customHeight="1" thickBot="1" x14ac:dyDescent="0.3">
      <c r="A2919" s="11">
        <v>38714</v>
      </c>
      <c r="B2919" s="12">
        <v>801.17126729644519</v>
      </c>
      <c r="C2919" s="11">
        <v>38714</v>
      </c>
      <c r="D2919" s="12">
        <v>175.39910328680295</v>
      </c>
      <c r="E2919" s="12">
        <v>1944.8785632821287</v>
      </c>
      <c r="F2919" s="12">
        <v>993.00045518838294</v>
      </c>
      <c r="G2919" s="102">
        <v>38714</v>
      </c>
      <c r="H2919" s="45">
        <f t="shared" si="91"/>
        <v>-0.39873270355485602</v>
      </c>
      <c r="I2919" s="45">
        <f t="shared" si="90"/>
        <v>-4.9743965412235483E-2</v>
      </c>
    </row>
    <row r="2920" spans="1:9" ht="27.7" customHeight="1" thickBot="1" x14ac:dyDescent="0.3">
      <c r="A2920" s="11">
        <v>38715</v>
      </c>
      <c r="B2920" s="12">
        <v>802.86</v>
      </c>
      <c r="C2920" s="11">
        <v>38715</v>
      </c>
      <c r="D2920" s="12">
        <v>175.53</v>
      </c>
      <c r="E2920" s="12">
        <v>1948.9718879349293</v>
      </c>
      <c r="F2920" s="12">
        <v>995.09039196911715</v>
      </c>
      <c r="G2920" s="102">
        <v>38715</v>
      </c>
      <c r="H2920" s="45">
        <f t="shared" si="91"/>
        <v>1.6887327035548196</v>
      </c>
      <c r="I2920" s="45">
        <f t="shared" si="90"/>
        <v>0.21078298392470476</v>
      </c>
    </row>
    <row r="2921" spans="1:9" ht="27.7" customHeight="1" thickBot="1" x14ac:dyDescent="0.3">
      <c r="A2921" s="11">
        <v>38716</v>
      </c>
      <c r="B2921" s="12">
        <v>804.03</v>
      </c>
      <c r="C2921" s="11">
        <v>38716</v>
      </c>
      <c r="D2921" s="12">
        <v>175.43</v>
      </c>
      <c r="E2921" s="12">
        <v>1951.8286216862141</v>
      </c>
      <c r="F2921" s="12">
        <v>996.54896011261633</v>
      </c>
      <c r="G2921" s="102">
        <v>38716</v>
      </c>
      <c r="H2921" s="45">
        <f t="shared" si="91"/>
        <v>1.1699999999999591</v>
      </c>
      <c r="I2921" s="45">
        <f t="shared" si="90"/>
        <v>0.14572901875793526</v>
      </c>
    </row>
    <row r="2922" spans="1:9" ht="27.7" customHeight="1" thickBot="1" x14ac:dyDescent="0.3">
      <c r="A2922" s="11">
        <v>38720</v>
      </c>
      <c r="B2922" s="12">
        <v>804.43692088667206</v>
      </c>
      <c r="C2922" s="11">
        <v>38720</v>
      </c>
      <c r="D2922" s="12">
        <v>175.42896217717305</v>
      </c>
      <c r="E2922" s="12">
        <v>1953.2077542445866</v>
      </c>
      <c r="F2922" s="12">
        <v>997.25310652262044</v>
      </c>
      <c r="G2922" s="102">
        <v>38720</v>
      </c>
      <c r="H2922" s="45">
        <f t="shared" si="91"/>
        <v>0.40692088667208282</v>
      </c>
      <c r="I2922" s="45">
        <f t="shared" si="90"/>
        <v>5.0610162142218924E-2</v>
      </c>
    </row>
    <row r="2923" spans="1:9" ht="27.7" customHeight="1" thickBot="1" x14ac:dyDescent="0.3">
      <c r="A2923" s="11">
        <v>38721</v>
      </c>
      <c r="B2923" s="12">
        <v>805.4395661105001</v>
      </c>
      <c r="C2923" s="11">
        <v>38721</v>
      </c>
      <c r="D2923" s="12">
        <v>175.13484698318797</v>
      </c>
      <c r="E2923" s="12">
        <v>1955.6422203600637</v>
      </c>
      <c r="F2923" s="12">
        <v>998.49607665270912</v>
      </c>
      <c r="G2923" s="102">
        <v>38721</v>
      </c>
      <c r="H2923" s="45">
        <f t="shared" si="91"/>
        <v>1.0026452238280399</v>
      </c>
      <c r="I2923" s="45">
        <f t="shared" si="90"/>
        <v>0.12463938412012433</v>
      </c>
    </row>
    <row r="2924" spans="1:9" ht="27.7" customHeight="1" thickBot="1" x14ac:dyDescent="0.3">
      <c r="A2924" s="11">
        <v>38722</v>
      </c>
      <c r="B2924" s="12">
        <v>805.3896284232593</v>
      </c>
      <c r="C2924" s="11">
        <v>38722</v>
      </c>
      <c r="D2924" s="12">
        <v>175.13484698318797</v>
      </c>
      <c r="E2924" s="12">
        <v>1956.0576622982858</v>
      </c>
      <c r="F2924" s="12">
        <v>998.70818965634191</v>
      </c>
      <c r="G2924" s="102">
        <v>38722</v>
      </c>
      <c r="H2924" s="45">
        <f t="shared" si="91"/>
        <v>-4.9937687240799278E-2</v>
      </c>
      <c r="I2924" s="45">
        <f t="shared" si="90"/>
        <v>-6.2000539012443071E-3</v>
      </c>
    </row>
    <row r="2925" spans="1:9" ht="27.7" customHeight="1" thickBot="1" x14ac:dyDescent="0.3">
      <c r="A2925" s="11">
        <v>38723</v>
      </c>
      <c r="B2925" s="12">
        <v>806.66</v>
      </c>
      <c r="C2925" s="11">
        <v>38723</v>
      </c>
      <c r="D2925" s="12">
        <v>175.61</v>
      </c>
      <c r="E2925" s="12">
        <v>1959.1467383686463</v>
      </c>
      <c r="F2925" s="12">
        <v>1000.2853852725057</v>
      </c>
      <c r="G2925" s="102">
        <v>38723</v>
      </c>
      <c r="H2925" s="45">
        <f t="shared" si="91"/>
        <v>1.270371576740672</v>
      </c>
      <c r="I2925" s="45">
        <f t="shared" si="90"/>
        <v>0.15773378895227705</v>
      </c>
    </row>
    <row r="2926" spans="1:9" ht="27.7" customHeight="1" thickBot="1" x14ac:dyDescent="0.3">
      <c r="A2926" s="11">
        <v>38726</v>
      </c>
      <c r="B2926" s="12">
        <v>807.6</v>
      </c>
      <c r="C2926" s="11">
        <v>38726</v>
      </c>
      <c r="D2926" s="12">
        <v>175.64</v>
      </c>
      <c r="E2926" s="12">
        <v>1961.4168534743665</v>
      </c>
      <c r="F2926" s="12">
        <v>1001.444442385823</v>
      </c>
      <c r="G2926" s="102">
        <v>38726</v>
      </c>
      <c r="H2926" s="45">
        <f t="shared" si="91"/>
        <v>0.94000000000005457</v>
      </c>
      <c r="I2926" s="45">
        <f t="shared" si="90"/>
        <v>0.11652988867677269</v>
      </c>
    </row>
    <row r="2927" spans="1:9" ht="27.7" customHeight="1" thickBot="1" x14ac:dyDescent="0.3">
      <c r="A2927" s="11">
        <v>38727</v>
      </c>
      <c r="B2927" s="12">
        <v>809.58</v>
      </c>
      <c r="C2927" s="11">
        <v>38727</v>
      </c>
      <c r="D2927" s="12">
        <v>176.08</v>
      </c>
      <c r="E2927" s="12">
        <v>1966.2383282875437</v>
      </c>
      <c r="F2927" s="12">
        <v>1003.9061522193072</v>
      </c>
      <c r="G2927" s="102">
        <v>38727</v>
      </c>
      <c r="H2927" s="45">
        <f t="shared" si="91"/>
        <v>1.9800000000000182</v>
      </c>
      <c r="I2927" s="45">
        <f t="shared" si="90"/>
        <v>0.24517087667162185</v>
      </c>
    </row>
    <row r="2928" spans="1:9" ht="27.7" customHeight="1" thickBot="1" x14ac:dyDescent="0.3">
      <c r="A2928" s="11">
        <v>38728</v>
      </c>
      <c r="B2928" s="12">
        <v>809.32168061788138</v>
      </c>
      <c r="C2928" s="11">
        <v>38728</v>
      </c>
      <c r="D2928" s="12">
        <v>176.09785464615302</v>
      </c>
      <c r="E2928" s="12">
        <v>1965.6075923370186</v>
      </c>
      <c r="F2928" s="12">
        <v>1003.5841161303709</v>
      </c>
      <c r="G2928" s="102">
        <v>38728</v>
      </c>
      <c r="H2928" s="45">
        <f t="shared" si="91"/>
        <v>-0.2583193821186569</v>
      </c>
      <c r="I2928" s="45">
        <f t="shared" si="90"/>
        <v>-3.1907826541991757E-2</v>
      </c>
    </row>
    <row r="2929" spans="1:9" ht="27.7" customHeight="1" thickBot="1" x14ac:dyDescent="0.3">
      <c r="A2929" s="11">
        <v>38729</v>
      </c>
      <c r="B2929" s="12">
        <v>810.85656769625791</v>
      </c>
      <c r="C2929" s="11">
        <v>38729</v>
      </c>
      <c r="D2929" s="12">
        <v>176.36805434828852</v>
      </c>
      <c r="E2929" s="12">
        <v>1969.3354191004405</v>
      </c>
      <c r="F2929" s="12">
        <v>1005.4874399382566</v>
      </c>
      <c r="G2929" s="102">
        <v>38729</v>
      </c>
      <c r="H2929" s="45">
        <f t="shared" si="91"/>
        <v>1.5348870783765278</v>
      </c>
      <c r="I2929" s="45">
        <f t="shared" si="90"/>
        <v>0.18965105163186896</v>
      </c>
    </row>
    <row r="2930" spans="1:9" ht="27.7" customHeight="1" thickBot="1" x14ac:dyDescent="0.3">
      <c r="A2930" s="11">
        <v>38730</v>
      </c>
      <c r="B2930" s="12">
        <v>813.25</v>
      </c>
      <c r="C2930" s="11">
        <v>38730</v>
      </c>
      <c r="D2930" s="12">
        <v>177.68</v>
      </c>
      <c r="E2930" s="12">
        <v>1975.1550936658921</v>
      </c>
      <c r="F2930" s="12">
        <v>1008.4588025732529</v>
      </c>
      <c r="G2930" s="102">
        <v>38730</v>
      </c>
      <c r="H2930" s="45">
        <f t="shared" si="91"/>
        <v>2.3934323037420882</v>
      </c>
      <c r="I2930" s="45">
        <f t="shared" si="90"/>
        <v>0.29517332646661792</v>
      </c>
    </row>
    <row r="2931" spans="1:9" ht="27.7" customHeight="1" thickBot="1" x14ac:dyDescent="0.3">
      <c r="A2931" s="11">
        <v>38733</v>
      </c>
      <c r="B2931" s="12">
        <v>815.54</v>
      </c>
      <c r="C2931" s="11">
        <v>38733</v>
      </c>
      <c r="D2931" s="12">
        <v>178.14</v>
      </c>
      <c r="E2931" s="12">
        <v>1980.61</v>
      </c>
      <c r="F2931" s="12">
        <v>1011.24</v>
      </c>
      <c r="G2931" s="102">
        <v>38733</v>
      </c>
      <c r="H2931" s="45">
        <f t="shared" si="91"/>
        <v>2.2899999999999636</v>
      </c>
      <c r="I2931" s="45">
        <f t="shared" si="90"/>
        <v>0.28158622809713663</v>
      </c>
    </row>
    <row r="2932" spans="1:9" ht="27.7" customHeight="1" thickBot="1" x14ac:dyDescent="0.3">
      <c r="A2932" s="11">
        <v>38734</v>
      </c>
      <c r="B2932" s="12">
        <v>817.01</v>
      </c>
      <c r="C2932" s="11">
        <v>38734</v>
      </c>
      <c r="D2932" s="12">
        <v>178.69</v>
      </c>
      <c r="E2932" s="12">
        <v>1984.16</v>
      </c>
      <c r="F2932" s="12">
        <v>1013.06</v>
      </c>
      <c r="G2932" s="102">
        <v>38734</v>
      </c>
      <c r="H2932" s="45">
        <f t="shared" si="91"/>
        <v>1.4700000000000273</v>
      </c>
      <c r="I2932" s="45">
        <f t="shared" si="90"/>
        <v>0.18024866959315636</v>
      </c>
    </row>
    <row r="2933" spans="1:9" ht="27.7" customHeight="1" thickBot="1" x14ac:dyDescent="0.3">
      <c r="A2933" s="11">
        <v>38735</v>
      </c>
      <c r="B2933" s="12">
        <v>818.11</v>
      </c>
      <c r="C2933" s="11">
        <v>38735</v>
      </c>
      <c r="D2933" s="12">
        <v>179.18</v>
      </c>
      <c r="E2933" s="12">
        <v>1986.85</v>
      </c>
      <c r="F2933" s="12">
        <v>1014.43</v>
      </c>
      <c r="G2933" s="102">
        <v>38735</v>
      </c>
      <c r="H2933" s="45">
        <f t="shared" si="91"/>
        <v>1.1000000000000227</v>
      </c>
      <c r="I2933" s="45">
        <f t="shared" si="90"/>
        <v>0.13463727494155797</v>
      </c>
    </row>
    <row r="2934" spans="1:9" ht="27.7" customHeight="1" thickBot="1" x14ac:dyDescent="0.3">
      <c r="A2934" s="11">
        <v>38736</v>
      </c>
      <c r="B2934" s="12">
        <v>822.23</v>
      </c>
      <c r="C2934" s="11">
        <v>38736</v>
      </c>
      <c r="D2934" s="12">
        <v>180.55</v>
      </c>
      <c r="E2934" s="12">
        <v>1996.85</v>
      </c>
      <c r="F2934" s="12">
        <v>1019.54</v>
      </c>
      <c r="G2934" s="102">
        <v>38736</v>
      </c>
      <c r="H2934" s="45">
        <f t="shared" si="91"/>
        <v>4.1200000000000045</v>
      </c>
      <c r="I2934" s="45">
        <f t="shared" si="90"/>
        <v>0.50359976042341548</v>
      </c>
    </row>
    <row r="2935" spans="1:9" ht="27.7" customHeight="1" thickBot="1" x14ac:dyDescent="0.3">
      <c r="A2935" s="11">
        <v>38737</v>
      </c>
      <c r="B2935" s="12">
        <v>832.77</v>
      </c>
      <c r="C2935" s="11">
        <v>38737</v>
      </c>
      <c r="D2935" s="12">
        <v>183.81</v>
      </c>
      <c r="E2935" s="12">
        <v>2022.44</v>
      </c>
      <c r="F2935" s="12">
        <v>1032.5999999999999</v>
      </c>
      <c r="G2935" s="102">
        <v>38737</v>
      </c>
      <c r="H2935" s="45">
        <f t="shared" si="91"/>
        <v>10.539999999999964</v>
      </c>
      <c r="I2935" s="45">
        <f t="shared" si="90"/>
        <v>1.281879766002209</v>
      </c>
    </row>
    <row r="2936" spans="1:9" ht="27.7" customHeight="1" thickBot="1" x14ac:dyDescent="0.3">
      <c r="A2936" s="11">
        <v>38740</v>
      </c>
      <c r="B2936" s="12">
        <v>820.66</v>
      </c>
      <c r="C2936" s="11">
        <v>38740</v>
      </c>
      <c r="D2936" s="12">
        <v>179.9</v>
      </c>
      <c r="E2936" s="12">
        <v>1993.04</v>
      </c>
      <c r="F2936" s="12">
        <v>1017.59</v>
      </c>
      <c r="G2936" s="102">
        <v>38740</v>
      </c>
      <c r="H2936" s="45">
        <f t="shared" si="91"/>
        <v>-12.110000000000014</v>
      </c>
      <c r="I2936" s="45">
        <f t="shared" si="90"/>
        <v>-1.4541830277267449</v>
      </c>
    </row>
    <row r="2937" spans="1:9" ht="27.7" customHeight="1" thickBot="1" x14ac:dyDescent="0.3">
      <c r="A2937" s="11">
        <v>38741</v>
      </c>
      <c r="B2937" s="12">
        <v>821.57827259487101</v>
      </c>
      <c r="C2937" s="11">
        <v>38741</v>
      </c>
      <c r="D2937" s="12">
        <v>180.36771422270479</v>
      </c>
      <c r="E2937" s="12">
        <v>1995.26382060981</v>
      </c>
      <c r="F2937" s="12">
        <v>1018.7257546521898</v>
      </c>
      <c r="G2937" s="102">
        <v>38741</v>
      </c>
      <c r="H2937" s="45">
        <f t="shared" si="91"/>
        <v>0.91827259487104129</v>
      </c>
      <c r="I2937" s="45">
        <f t="shared" si="90"/>
        <v>0.11189440144164957</v>
      </c>
    </row>
    <row r="2938" spans="1:9" ht="27.7" customHeight="1" thickBot="1" x14ac:dyDescent="0.3">
      <c r="A2938" s="11">
        <v>38742</v>
      </c>
      <c r="B2938" s="12">
        <v>823.41667154770505</v>
      </c>
      <c r="C2938" s="11">
        <v>38742</v>
      </c>
      <c r="D2938" s="12">
        <v>180.98390536243286</v>
      </c>
      <c r="E2938" s="12">
        <v>1999.728511324997</v>
      </c>
      <c r="F2938" s="12">
        <v>1021.0053005303521</v>
      </c>
      <c r="G2938" s="102">
        <v>38742</v>
      </c>
      <c r="H2938" s="45">
        <f t="shared" si="91"/>
        <v>1.8383989528340408</v>
      </c>
      <c r="I2938" s="45">
        <f t="shared" si="90"/>
        <v>0.22376431000635466</v>
      </c>
    </row>
    <row r="2939" spans="1:9" ht="27.7" customHeight="1" thickBot="1" x14ac:dyDescent="0.3">
      <c r="A2939" s="11">
        <v>38743</v>
      </c>
      <c r="B2939" s="12">
        <v>822.43376908225355</v>
      </c>
      <c r="C2939" s="11">
        <v>38743</v>
      </c>
      <c r="D2939" s="12">
        <v>180.8256010359128</v>
      </c>
      <c r="E2939" s="12">
        <v>1997.3414657941239</v>
      </c>
      <c r="F2939" s="12">
        <v>1019.7865420209714</v>
      </c>
      <c r="G2939" s="102">
        <v>38743</v>
      </c>
      <c r="H2939" s="45">
        <f t="shared" si="91"/>
        <v>-0.98290246545150239</v>
      </c>
      <c r="I2939" s="45">
        <f t="shared" si="90"/>
        <v>-0.11936878368080958</v>
      </c>
    </row>
    <row r="2940" spans="1:9" ht="27.7" customHeight="1" thickBot="1" x14ac:dyDescent="0.3">
      <c r="A2940" s="11">
        <v>38744</v>
      </c>
      <c r="B2940" s="12">
        <v>823.58</v>
      </c>
      <c r="C2940" s="11">
        <v>38744</v>
      </c>
      <c r="D2940" s="12">
        <v>180.92</v>
      </c>
      <c r="E2940" s="12">
        <v>2000.12</v>
      </c>
      <c r="F2940" s="12">
        <v>1021.21</v>
      </c>
      <c r="G2940" s="102">
        <v>38744</v>
      </c>
      <c r="H2940" s="45">
        <f t="shared" si="91"/>
        <v>1.1462309177464931</v>
      </c>
      <c r="I2940" s="45">
        <f t="shared" si="90"/>
        <v>0.13937060476317284</v>
      </c>
    </row>
    <row r="2941" spans="1:9" ht="27.7" customHeight="1" thickBot="1" x14ac:dyDescent="0.3">
      <c r="A2941" s="11">
        <v>38747</v>
      </c>
      <c r="B2941" s="12">
        <v>825.27</v>
      </c>
      <c r="C2941" s="11">
        <v>38747</v>
      </c>
      <c r="D2941" s="12">
        <v>181.17</v>
      </c>
      <c r="E2941" s="12">
        <v>2004.23</v>
      </c>
      <c r="F2941" s="12">
        <v>1022.97</v>
      </c>
      <c r="G2941" s="102">
        <v>38747</v>
      </c>
      <c r="H2941" s="45">
        <f t="shared" si="91"/>
        <v>1.6899999999999409</v>
      </c>
      <c r="I2941" s="45">
        <f t="shared" si="90"/>
        <v>0.20520168046819265</v>
      </c>
    </row>
    <row r="2942" spans="1:9" ht="27.7" customHeight="1" thickBot="1" x14ac:dyDescent="0.3">
      <c r="A2942" s="11">
        <v>38748</v>
      </c>
      <c r="B2942" s="12">
        <v>825.91</v>
      </c>
      <c r="C2942" s="11">
        <v>38748</v>
      </c>
      <c r="D2942" s="12">
        <v>181.31</v>
      </c>
      <c r="E2942" s="12">
        <v>2005.79</v>
      </c>
      <c r="F2942" s="12">
        <v>1023.07</v>
      </c>
      <c r="G2942" s="102">
        <v>38748</v>
      </c>
      <c r="H2942" s="45">
        <f t="shared" si="91"/>
        <v>0.63999999999998636</v>
      </c>
      <c r="I2942" s="45">
        <f t="shared" si="90"/>
        <v>7.7550377452226107E-2</v>
      </c>
    </row>
    <row r="2943" spans="1:9" ht="27.7" customHeight="1" thickBot="1" x14ac:dyDescent="0.3">
      <c r="A2943" s="11">
        <v>38750</v>
      </c>
      <c r="B2943" s="12">
        <v>826.65289348167801</v>
      </c>
      <c r="C2943" s="11">
        <v>38750</v>
      </c>
      <c r="D2943" s="12">
        <v>181.38881400806815</v>
      </c>
      <c r="E2943" s="12">
        <v>2007.5878471551732</v>
      </c>
      <c r="F2943" s="12">
        <v>1023.9870524749963</v>
      </c>
      <c r="G2943" s="102">
        <v>38750</v>
      </c>
      <c r="H2943" s="45">
        <f t="shared" si="91"/>
        <v>0.74289348167803837</v>
      </c>
      <c r="I2943" s="45">
        <f t="shared" si="90"/>
        <v>8.994847885096903E-2</v>
      </c>
    </row>
    <row r="2944" spans="1:9" ht="27.7" customHeight="1" thickBot="1" x14ac:dyDescent="0.3">
      <c r="A2944" s="11">
        <v>38751</v>
      </c>
      <c r="B2944" s="12">
        <v>828</v>
      </c>
      <c r="C2944" s="11">
        <v>38751</v>
      </c>
      <c r="D2944" s="12">
        <v>181.74</v>
      </c>
      <c r="E2944" s="12">
        <v>2010.85</v>
      </c>
      <c r="F2944" s="12">
        <v>1025.6500000000001</v>
      </c>
      <c r="G2944" s="102">
        <v>38751</v>
      </c>
      <c r="H2944" s="45">
        <f t="shared" si="91"/>
        <v>1.3471065183219935</v>
      </c>
      <c r="I2944" s="45">
        <f t="shared" si="90"/>
        <v>0.16295914874842821</v>
      </c>
    </row>
    <row r="2945" spans="1:9" ht="27.7" customHeight="1" thickBot="1" x14ac:dyDescent="0.3">
      <c r="A2945" s="11">
        <v>38754</v>
      </c>
      <c r="B2945" s="12">
        <v>827.22</v>
      </c>
      <c r="C2945" s="11">
        <v>38754</v>
      </c>
      <c r="D2945" s="12">
        <v>181.57</v>
      </c>
      <c r="E2945" s="12">
        <v>2008.96</v>
      </c>
      <c r="F2945" s="12">
        <v>1024.68</v>
      </c>
      <c r="G2945" s="102">
        <v>38754</v>
      </c>
      <c r="H2945" s="45">
        <f t="shared" si="91"/>
        <v>-0.77999999999997272</v>
      </c>
      <c r="I2945" s="45">
        <f t="shared" si="90"/>
        <v>-9.4202898550721337E-2</v>
      </c>
    </row>
    <row r="2946" spans="1:9" ht="27.7" customHeight="1" thickBot="1" x14ac:dyDescent="0.3">
      <c r="A2946" s="11">
        <v>38755</v>
      </c>
      <c r="B2946" s="12">
        <v>828.9</v>
      </c>
      <c r="C2946" s="11">
        <v>38755</v>
      </c>
      <c r="D2946" s="12">
        <v>182.33</v>
      </c>
      <c r="E2946" s="12">
        <v>2013.05</v>
      </c>
      <c r="F2946" s="12">
        <v>1026.44</v>
      </c>
      <c r="G2946" s="102">
        <v>38755</v>
      </c>
      <c r="H2946" s="45">
        <f t="shared" si="91"/>
        <v>1.67999999999995</v>
      </c>
      <c r="I2946" s="45">
        <f t="shared" si="90"/>
        <v>0.2030898672662593</v>
      </c>
    </row>
    <row r="2947" spans="1:9" ht="27.7" customHeight="1" thickBot="1" x14ac:dyDescent="0.3">
      <c r="A2947" s="11">
        <v>38756</v>
      </c>
      <c r="B2947" s="12">
        <v>830.40889544960453</v>
      </c>
      <c r="C2947" s="11">
        <v>38756</v>
      </c>
      <c r="D2947" s="12">
        <v>182.55777978354263</v>
      </c>
      <c r="E2947" s="12">
        <v>2016.7095874883623</v>
      </c>
      <c r="F2947" s="12">
        <v>1028.3060238507012</v>
      </c>
      <c r="G2947" s="102">
        <v>38756</v>
      </c>
      <c r="H2947" s="45">
        <f t="shared" si="91"/>
        <v>1.5088954496045517</v>
      </c>
      <c r="I2947" s="45">
        <f t="shared" si="90"/>
        <v>0.18203588486000141</v>
      </c>
    </row>
    <row r="2948" spans="1:9" ht="27.7" customHeight="1" thickBot="1" x14ac:dyDescent="0.3">
      <c r="A2948" s="11">
        <v>38757</v>
      </c>
      <c r="B2948" s="12">
        <v>831.13431588806122</v>
      </c>
      <c r="C2948" s="11">
        <v>38757</v>
      </c>
      <c r="D2948" s="12">
        <v>182.77551967873578</v>
      </c>
      <c r="E2948" s="12">
        <v>2018.4705466036703</v>
      </c>
      <c r="F2948" s="12">
        <v>1029.2039245089122</v>
      </c>
      <c r="G2948" s="102">
        <v>38757</v>
      </c>
      <c r="H2948" s="45">
        <f t="shared" si="91"/>
        <v>0.72542043845669468</v>
      </c>
      <c r="I2948" s="45">
        <f t="shared" si="90"/>
        <v>8.7357016818074132E-2</v>
      </c>
    </row>
    <row r="2949" spans="1:9" ht="27.7" customHeight="1" thickBot="1" x14ac:dyDescent="0.3">
      <c r="A2949" s="11">
        <v>38758</v>
      </c>
      <c r="B2949" s="12">
        <v>830.7</v>
      </c>
      <c r="C2949" s="11">
        <v>38758</v>
      </c>
      <c r="D2949" s="12">
        <v>182.54</v>
      </c>
      <c r="E2949" s="12">
        <v>2019.34</v>
      </c>
      <c r="F2949" s="12">
        <v>1029.6500000000001</v>
      </c>
      <c r="G2949" s="102">
        <v>38758</v>
      </c>
      <c r="H2949" s="45">
        <f t="shared" si="91"/>
        <v>-0.43431588806117816</v>
      </c>
      <c r="I2949" s="45">
        <f t="shared" si="90"/>
        <v>-5.2255800267025997E-2</v>
      </c>
    </row>
    <row r="2950" spans="1:9" ht="27.7" customHeight="1" thickBot="1" x14ac:dyDescent="0.3">
      <c r="A2950" s="11">
        <v>38761</v>
      </c>
      <c r="B2950" s="12">
        <v>830.78</v>
      </c>
      <c r="C2950" s="11">
        <v>38761</v>
      </c>
      <c r="D2950" s="12">
        <v>182.56</v>
      </c>
      <c r="E2950" s="12">
        <v>2019.52</v>
      </c>
      <c r="F2950" s="12">
        <v>1029.04</v>
      </c>
      <c r="G2950" s="102">
        <v>38761</v>
      </c>
      <c r="H2950" s="45">
        <f t="shared" si="91"/>
        <v>7.999999999992724E-2</v>
      </c>
      <c r="I2950" s="45">
        <f t="shared" si="90"/>
        <v>9.6304321656346739E-3</v>
      </c>
    </row>
    <row r="2951" spans="1:9" ht="27.7" customHeight="1" thickBot="1" x14ac:dyDescent="0.3">
      <c r="A2951" s="11">
        <v>38762</v>
      </c>
      <c r="B2951" s="12">
        <v>830.33219999999994</v>
      </c>
      <c r="C2951" s="11">
        <v>38762</v>
      </c>
      <c r="D2951" s="12">
        <v>182.4</v>
      </c>
      <c r="E2951" s="12">
        <v>2018.4395861276089</v>
      </c>
      <c r="F2951" s="12">
        <v>1028.4875788119048</v>
      </c>
      <c r="G2951" s="102">
        <v>38762</v>
      </c>
      <c r="H2951" s="45">
        <f t="shared" si="91"/>
        <v>-0.44780000000002929</v>
      </c>
      <c r="I2951" s="45">
        <f t="shared" ref="I2951:I3014" si="92">H2951/B2950*100</f>
        <v>-5.390115313320365E-2</v>
      </c>
    </row>
    <row r="2952" spans="1:9" ht="27.7" customHeight="1" thickBot="1" x14ac:dyDescent="0.3">
      <c r="A2952" s="11">
        <v>38763</v>
      </c>
      <c r="B2952" s="12">
        <v>842.55</v>
      </c>
      <c r="C2952" s="11">
        <v>38763</v>
      </c>
      <c r="D2952" s="12">
        <v>186.18</v>
      </c>
      <c r="E2952" s="12">
        <v>2048.14</v>
      </c>
      <c r="F2952" s="12">
        <v>1043.93</v>
      </c>
      <c r="G2952" s="102">
        <v>38763</v>
      </c>
      <c r="H2952" s="45">
        <f t="shared" ref="H2952:H3015" si="93">B2952-B2951</f>
        <v>12.217800000000011</v>
      </c>
      <c r="I2952" s="45">
        <f t="shared" si="92"/>
        <v>1.4714351677557502</v>
      </c>
    </row>
    <row r="2953" spans="1:9" ht="27.7" customHeight="1" thickBot="1" x14ac:dyDescent="0.3">
      <c r="A2953" s="11">
        <v>38764</v>
      </c>
      <c r="B2953" s="12">
        <v>838.17</v>
      </c>
      <c r="C2953" s="11">
        <v>38764</v>
      </c>
      <c r="D2953" s="12">
        <v>184.76</v>
      </c>
      <c r="E2953" s="12">
        <v>2037.5</v>
      </c>
      <c r="F2953" s="12">
        <v>1037.8</v>
      </c>
      <c r="G2953" s="102">
        <v>38764</v>
      </c>
      <c r="H2953" s="45">
        <f t="shared" si="93"/>
        <v>-4.3799999999999955</v>
      </c>
      <c r="I2953" s="45">
        <f t="shared" si="92"/>
        <v>-0.51985045397899177</v>
      </c>
    </row>
    <row r="2954" spans="1:9" ht="27.7" customHeight="1" thickBot="1" x14ac:dyDescent="0.3">
      <c r="A2954" s="11">
        <v>38765</v>
      </c>
      <c r="B2954" s="12">
        <v>833.85</v>
      </c>
      <c r="C2954" s="11">
        <v>38765</v>
      </c>
      <c r="D2954" s="12">
        <v>183.74</v>
      </c>
      <c r="E2954" s="12">
        <v>2026.99</v>
      </c>
      <c r="F2954" s="12">
        <v>1032.44</v>
      </c>
      <c r="G2954" s="102">
        <v>38765</v>
      </c>
      <c r="H2954" s="45">
        <f t="shared" si="93"/>
        <v>-4.3199999999999363</v>
      </c>
      <c r="I2954" s="45">
        <f t="shared" si="92"/>
        <v>-0.51540856866744655</v>
      </c>
    </row>
    <row r="2955" spans="1:9" ht="27.7" customHeight="1" thickBot="1" x14ac:dyDescent="0.3">
      <c r="A2955" s="11">
        <v>38768</v>
      </c>
      <c r="B2955" s="12">
        <v>834.50138277663962</v>
      </c>
      <c r="C2955" s="11">
        <v>38768</v>
      </c>
      <c r="D2955" s="12">
        <v>184.05879383974866</v>
      </c>
      <c r="E2955" s="12">
        <v>2028.574419297373</v>
      </c>
      <c r="F2955" s="12">
        <v>1033.2498419257611</v>
      </c>
      <c r="G2955" s="102">
        <v>38768</v>
      </c>
      <c r="H2955" s="45">
        <f t="shared" si="93"/>
        <v>0.65138277663959343</v>
      </c>
      <c r="I2955" s="45">
        <f t="shared" si="92"/>
        <v>7.8117500346536362E-2</v>
      </c>
    </row>
    <row r="2956" spans="1:9" ht="27.7" customHeight="1" thickBot="1" x14ac:dyDescent="0.3">
      <c r="A2956" s="11">
        <v>38769</v>
      </c>
      <c r="B2956" s="12">
        <v>835.99</v>
      </c>
      <c r="C2956" s="11">
        <v>38769</v>
      </c>
      <c r="D2956" s="12">
        <v>184.53</v>
      </c>
      <c r="E2956" s="12">
        <v>2032.19</v>
      </c>
      <c r="F2956" s="12">
        <v>1034.76</v>
      </c>
      <c r="G2956" s="102">
        <v>38769</v>
      </c>
      <c r="H2956" s="45">
        <f t="shared" si="93"/>
        <v>1.4886172233603929</v>
      </c>
      <c r="I2956" s="45">
        <f t="shared" si="92"/>
        <v>0.17838403315849652</v>
      </c>
    </row>
    <row r="2957" spans="1:9" ht="27.7" customHeight="1" thickBot="1" x14ac:dyDescent="0.3">
      <c r="A2957" s="11">
        <v>38770</v>
      </c>
      <c r="B2957" s="12">
        <v>838.61</v>
      </c>
      <c r="C2957" s="11">
        <v>38770</v>
      </c>
      <c r="D2957" s="12">
        <v>185.13</v>
      </c>
      <c r="E2957" s="12">
        <v>2038.57</v>
      </c>
      <c r="F2957" s="12">
        <v>1038.01</v>
      </c>
      <c r="G2957" s="102">
        <v>38770</v>
      </c>
      <c r="H2957" s="45">
        <f t="shared" si="93"/>
        <v>2.6200000000000045</v>
      </c>
      <c r="I2957" s="45">
        <f t="shared" si="92"/>
        <v>0.31340087800093352</v>
      </c>
    </row>
    <row r="2958" spans="1:9" ht="27.7" customHeight="1" thickBot="1" x14ac:dyDescent="0.3">
      <c r="A2958" s="11">
        <v>38771</v>
      </c>
      <c r="B2958" s="12">
        <v>840.35511568062725</v>
      </c>
      <c r="C2958" s="11">
        <v>38771</v>
      </c>
      <c r="D2958" s="12">
        <v>185.69863966349152</v>
      </c>
      <c r="E2958" s="12">
        <v>2042.8040731700219</v>
      </c>
      <c r="F2958" s="12">
        <v>1040.1606591595505</v>
      </c>
      <c r="G2958" s="102">
        <v>38771</v>
      </c>
      <c r="H2958" s="45">
        <f t="shared" si="93"/>
        <v>1.7451156806272365</v>
      </c>
      <c r="I2958" s="45">
        <f t="shared" si="92"/>
        <v>0.20809621643281578</v>
      </c>
    </row>
    <row r="2959" spans="1:9" ht="27.7" customHeight="1" thickBot="1" x14ac:dyDescent="0.3">
      <c r="A2959" s="11">
        <v>38772</v>
      </c>
      <c r="B2959" s="12">
        <v>838.9206743788742</v>
      </c>
      <c r="C2959" s="11">
        <v>38772</v>
      </c>
      <c r="D2959" s="12">
        <v>184.8826674987742</v>
      </c>
      <c r="E2959" s="12">
        <v>2039.3172160514598</v>
      </c>
      <c r="F2959" s="12">
        <v>1038.3852115547245</v>
      </c>
      <c r="G2959" s="102">
        <v>38772</v>
      </c>
      <c r="H2959" s="45">
        <f t="shared" si="93"/>
        <v>-1.4344413017530542</v>
      </c>
      <c r="I2959" s="45">
        <f t="shared" si="92"/>
        <v>-0.17069465931569416</v>
      </c>
    </row>
    <row r="2960" spans="1:9" ht="27.7" customHeight="1" thickBot="1" x14ac:dyDescent="0.3">
      <c r="A2960" s="11">
        <v>38775</v>
      </c>
      <c r="B2960" s="12">
        <v>843.87</v>
      </c>
      <c r="C2960" s="11">
        <v>38775</v>
      </c>
      <c r="D2960" s="12">
        <v>186.34</v>
      </c>
      <c r="E2960" s="12">
        <v>2051.36</v>
      </c>
      <c r="F2960" s="12">
        <v>1044.1400000000001</v>
      </c>
      <c r="G2960" s="102">
        <v>38775</v>
      </c>
      <c r="H2960" s="45">
        <f t="shared" si="93"/>
        <v>4.9493256211258085</v>
      </c>
      <c r="I2960" s="45">
        <f t="shared" si="92"/>
        <v>0.58996348192160408</v>
      </c>
    </row>
    <row r="2961" spans="1:9" ht="27.7" customHeight="1" thickBot="1" x14ac:dyDescent="0.3">
      <c r="A2961" s="11">
        <v>38776</v>
      </c>
      <c r="B2961" s="12">
        <v>845.97</v>
      </c>
      <c r="C2961" s="11">
        <v>38776</v>
      </c>
      <c r="D2961" s="12">
        <v>186.72</v>
      </c>
      <c r="E2961" s="12">
        <v>2056.44</v>
      </c>
      <c r="F2961" s="12">
        <v>1046.73</v>
      </c>
      <c r="G2961" s="102">
        <v>38776</v>
      </c>
      <c r="H2961" s="45">
        <f t="shared" si="93"/>
        <v>2.1000000000000227</v>
      </c>
      <c r="I2961" s="45">
        <f t="shared" si="92"/>
        <v>0.24885349639162699</v>
      </c>
    </row>
    <row r="2962" spans="1:9" ht="27.7" customHeight="1" thickBot="1" x14ac:dyDescent="0.3">
      <c r="A2962" s="11">
        <v>38777</v>
      </c>
      <c r="B2962" s="12">
        <v>844.27</v>
      </c>
      <c r="C2962" s="11">
        <v>38777</v>
      </c>
      <c r="D2962" s="12">
        <v>186.23</v>
      </c>
      <c r="E2962" s="12">
        <v>2052.3200000000002</v>
      </c>
      <c r="F2962" s="12">
        <v>1044.6300000000001</v>
      </c>
      <c r="G2962" s="102">
        <v>38777</v>
      </c>
      <c r="H2962" s="45">
        <f t="shared" si="93"/>
        <v>-1.7000000000000455</v>
      </c>
      <c r="I2962" s="45">
        <f t="shared" si="92"/>
        <v>-0.2009527524616766</v>
      </c>
    </row>
    <row r="2963" spans="1:9" ht="27.7" customHeight="1" thickBot="1" x14ac:dyDescent="0.3">
      <c r="A2963" s="11">
        <v>38778</v>
      </c>
      <c r="B2963" s="12">
        <v>836.58311966529254</v>
      </c>
      <c r="C2963" s="11">
        <v>38778</v>
      </c>
      <c r="D2963" s="12">
        <v>183.70793039613841</v>
      </c>
      <c r="E2963" s="12">
        <v>2033.6347863244998</v>
      </c>
      <c r="F2963" s="12">
        <v>1035.1230035300221</v>
      </c>
      <c r="G2963" s="102">
        <v>38778</v>
      </c>
      <c r="H2963" s="45">
        <f t="shared" si="93"/>
        <v>-7.686880334707439</v>
      </c>
      <c r="I2963" s="45">
        <f t="shared" si="92"/>
        <v>-0.91047654597551009</v>
      </c>
    </row>
    <row r="2964" spans="1:9" ht="27.7" customHeight="1" thickBot="1" x14ac:dyDescent="0.3">
      <c r="A2964" s="11">
        <v>38779</v>
      </c>
      <c r="B2964" s="12">
        <v>833.08</v>
      </c>
      <c r="C2964" s="11">
        <v>38779</v>
      </c>
      <c r="D2964" s="12">
        <v>182.52</v>
      </c>
      <c r="E2964" s="12">
        <v>2025.12</v>
      </c>
      <c r="F2964" s="12">
        <v>1030.79</v>
      </c>
      <c r="G2964" s="102">
        <v>38779</v>
      </c>
      <c r="H2964" s="45">
        <f t="shared" si="93"/>
        <v>-3.5031196652925018</v>
      </c>
      <c r="I2964" s="45">
        <f t="shared" si="92"/>
        <v>-0.41874137583532173</v>
      </c>
    </row>
    <row r="2965" spans="1:9" ht="27.7" customHeight="1" thickBot="1" x14ac:dyDescent="0.3">
      <c r="A2965" s="11">
        <v>38782</v>
      </c>
      <c r="B2965" s="12">
        <v>832.55</v>
      </c>
      <c r="C2965" s="11">
        <v>38782</v>
      </c>
      <c r="D2965" s="12">
        <v>182.42</v>
      </c>
      <c r="E2965" s="12">
        <v>2023.82</v>
      </c>
      <c r="F2965" s="12">
        <v>1030.1300000000001</v>
      </c>
      <c r="G2965" s="102">
        <v>38782</v>
      </c>
      <c r="H2965" s="45">
        <f t="shared" si="93"/>
        <v>-0.5300000000000864</v>
      </c>
      <c r="I2965" s="45">
        <f t="shared" si="92"/>
        <v>-6.3619340279455316E-2</v>
      </c>
    </row>
    <row r="2966" spans="1:9" ht="27.7" customHeight="1" thickBot="1" x14ac:dyDescent="0.3">
      <c r="A2966" s="11">
        <v>38783</v>
      </c>
      <c r="B2966" s="12">
        <v>837.06</v>
      </c>
      <c r="C2966" s="11">
        <v>38783</v>
      </c>
      <c r="D2966" s="12">
        <v>183.52</v>
      </c>
      <c r="E2966" s="12">
        <v>2034.79</v>
      </c>
      <c r="F2966" s="12">
        <v>1035.71</v>
      </c>
      <c r="G2966" s="102">
        <v>38783</v>
      </c>
      <c r="H2966" s="45">
        <f t="shared" si="93"/>
        <v>4.5099999999999909</v>
      </c>
      <c r="I2966" s="45">
        <f t="shared" si="92"/>
        <v>0.54170920665425393</v>
      </c>
    </row>
    <row r="2967" spans="1:9" ht="27.7" customHeight="1" thickBot="1" x14ac:dyDescent="0.3">
      <c r="A2967" s="11">
        <v>38784</v>
      </c>
      <c r="B2967" s="12">
        <v>840.19673419352205</v>
      </c>
      <c r="C2967" s="11">
        <v>38784</v>
      </c>
      <c r="D2967" s="12">
        <v>184.88439464499439</v>
      </c>
      <c r="E2967" s="12">
        <v>2046.725760412595</v>
      </c>
      <c r="F2967" s="12">
        <v>1041.786327991389</v>
      </c>
      <c r="G2967" s="102">
        <v>38784</v>
      </c>
      <c r="H2967" s="45">
        <f t="shared" si="93"/>
        <v>3.136734193522102</v>
      </c>
      <c r="I2967" s="45">
        <f t="shared" si="92"/>
        <v>0.37473230037537358</v>
      </c>
    </row>
    <row r="2968" spans="1:9" ht="27.7" customHeight="1" thickBot="1" x14ac:dyDescent="0.3">
      <c r="A2968" s="11">
        <v>38785</v>
      </c>
      <c r="B2968" s="12">
        <v>843.21438261414801</v>
      </c>
      <c r="C2968" s="11">
        <v>38785</v>
      </c>
      <c r="D2968" s="12">
        <v>185.43105410010324</v>
      </c>
      <c r="E2968" s="12">
        <v>2054.076901314716</v>
      </c>
      <c r="F2968" s="12">
        <v>1045.1896448717357</v>
      </c>
      <c r="G2968" s="102">
        <v>38785</v>
      </c>
      <c r="H2968" s="45">
        <f t="shared" si="93"/>
        <v>3.0176484206259602</v>
      </c>
      <c r="I2968" s="45">
        <f t="shared" si="92"/>
        <v>0.35915974173864224</v>
      </c>
    </row>
    <row r="2969" spans="1:9" ht="27.7" customHeight="1" thickBot="1" x14ac:dyDescent="0.3">
      <c r="A2969" s="11">
        <v>38786</v>
      </c>
      <c r="B2969" s="12">
        <v>845.92</v>
      </c>
      <c r="C2969" s="11">
        <v>38786</v>
      </c>
      <c r="D2969" s="12">
        <v>185.61</v>
      </c>
      <c r="E2969" s="12">
        <v>2060.6799999999998</v>
      </c>
      <c r="F2969" s="12">
        <v>1048.55</v>
      </c>
      <c r="G2969" s="102">
        <v>38786</v>
      </c>
      <c r="H2969" s="45">
        <f t="shared" si="93"/>
        <v>2.7056173858519514</v>
      </c>
      <c r="I2969" s="45">
        <f t="shared" si="92"/>
        <v>0.3208694540365819</v>
      </c>
    </row>
    <row r="2970" spans="1:9" ht="27.7" customHeight="1" thickBot="1" x14ac:dyDescent="0.3">
      <c r="A2970" s="11">
        <v>38789</v>
      </c>
      <c r="B2970" s="12">
        <v>853.26</v>
      </c>
      <c r="C2970" s="11">
        <v>38789</v>
      </c>
      <c r="D2970" s="12">
        <v>186.84</v>
      </c>
      <c r="E2970" s="12">
        <v>2078.66</v>
      </c>
      <c r="F2970" s="12">
        <v>1057.7</v>
      </c>
      <c r="G2970" s="102">
        <v>38789</v>
      </c>
      <c r="H2970" s="45">
        <f t="shared" si="93"/>
        <v>7.3400000000000318</v>
      </c>
      <c r="I2970" s="45">
        <f t="shared" si="92"/>
        <v>0.86769434461888029</v>
      </c>
    </row>
    <row r="2971" spans="1:9" ht="27.7" customHeight="1" thickBot="1" x14ac:dyDescent="0.3">
      <c r="A2971" s="11">
        <v>38790</v>
      </c>
      <c r="B2971" s="12">
        <v>856.30738158541408</v>
      </c>
      <c r="C2971" s="11">
        <v>38790</v>
      </c>
      <c r="D2971" s="12">
        <v>187.76479678838709</v>
      </c>
      <c r="E2971" s="12">
        <v>2086.0922249182568</v>
      </c>
      <c r="F2971" s="12">
        <v>1061.4802154371421</v>
      </c>
      <c r="G2971" s="102">
        <v>38790</v>
      </c>
      <c r="H2971" s="45">
        <f t="shared" si="93"/>
        <v>3.0473815854140867</v>
      </c>
      <c r="I2971" s="45">
        <f t="shared" si="92"/>
        <v>0.35714572175117626</v>
      </c>
    </row>
    <row r="2972" spans="1:9" ht="27.7" customHeight="1" thickBot="1" x14ac:dyDescent="0.3">
      <c r="A2972" s="11">
        <v>38791</v>
      </c>
      <c r="B2972" s="12">
        <v>857.49</v>
      </c>
      <c r="C2972" s="11">
        <v>38791</v>
      </c>
      <c r="D2972" s="12">
        <v>187.88</v>
      </c>
      <c r="E2972" s="12">
        <v>2089.14</v>
      </c>
      <c r="F2972" s="12">
        <v>1063.03</v>
      </c>
      <c r="G2972" s="102">
        <v>38791</v>
      </c>
      <c r="H2972" s="45">
        <f t="shared" si="93"/>
        <v>1.1826184145859315</v>
      </c>
      <c r="I2972" s="45">
        <f t="shared" si="92"/>
        <v>0.13810676399826979</v>
      </c>
    </row>
    <row r="2973" spans="1:9" ht="27.7" customHeight="1" thickBot="1" x14ac:dyDescent="0.3">
      <c r="A2973" s="11">
        <v>38792</v>
      </c>
      <c r="B2973" s="12">
        <v>856.82453886679571</v>
      </c>
      <c r="C2973" s="11">
        <v>38792</v>
      </c>
      <c r="D2973" s="12">
        <v>187.36733754337166</v>
      </c>
      <c r="E2973" s="12">
        <v>2087.5237168307181</v>
      </c>
      <c r="F2973" s="12">
        <v>1062.2086110111659</v>
      </c>
      <c r="G2973" s="102">
        <v>38792</v>
      </c>
      <c r="H2973" s="45">
        <f t="shared" si="93"/>
        <v>-0.66546113320430322</v>
      </c>
      <c r="I2973" s="45">
        <f t="shared" si="92"/>
        <v>-7.7605701897900059E-2</v>
      </c>
    </row>
    <row r="2974" spans="1:9" ht="27.7" customHeight="1" thickBot="1" x14ac:dyDescent="0.3">
      <c r="A2974" s="11">
        <v>38793</v>
      </c>
      <c r="B2974" s="12">
        <v>854.34</v>
      </c>
      <c r="C2974" s="11">
        <v>38793</v>
      </c>
      <c r="D2974" s="12">
        <v>186.73</v>
      </c>
      <c r="E2974" s="12">
        <v>2081.48</v>
      </c>
      <c r="F2974" s="12">
        <v>1059.1300000000001</v>
      </c>
      <c r="G2974" s="102">
        <v>38793</v>
      </c>
      <c r="H2974" s="45">
        <f t="shared" si="93"/>
        <v>-2.484538866795674</v>
      </c>
      <c r="I2974" s="45">
        <f t="shared" si="92"/>
        <v>-0.28997055454103038</v>
      </c>
    </row>
    <row r="2975" spans="1:9" ht="27.7" customHeight="1" thickBot="1" x14ac:dyDescent="0.3">
      <c r="A2975" s="11">
        <v>38796</v>
      </c>
      <c r="B2975" s="12">
        <v>851.72</v>
      </c>
      <c r="C2975" s="11">
        <v>38796</v>
      </c>
      <c r="D2975" s="12">
        <v>185.57</v>
      </c>
      <c r="E2975" s="12">
        <v>2075.08</v>
      </c>
      <c r="F2975" s="12">
        <v>1055.8800000000001</v>
      </c>
      <c r="G2975" s="102">
        <v>38796</v>
      </c>
      <c r="H2975" s="45">
        <f t="shared" si="93"/>
        <v>-2.6200000000000045</v>
      </c>
      <c r="I2975" s="45">
        <f t="shared" si="92"/>
        <v>-0.30666947585270554</v>
      </c>
    </row>
    <row r="2976" spans="1:9" ht="27.7" customHeight="1" thickBot="1" x14ac:dyDescent="0.3">
      <c r="A2976" s="11">
        <v>38797</v>
      </c>
      <c r="B2976" s="12">
        <v>848.89</v>
      </c>
      <c r="C2976" s="11">
        <v>38797</v>
      </c>
      <c r="D2976" s="12">
        <v>184.7</v>
      </c>
      <c r="E2976" s="12">
        <v>2068.1999999999998</v>
      </c>
      <c r="F2976" s="12">
        <v>1052.04</v>
      </c>
      <c r="G2976" s="102">
        <v>38797</v>
      </c>
      <c r="H2976" s="45">
        <f t="shared" si="93"/>
        <v>-2.8300000000000409</v>
      </c>
      <c r="I2976" s="45">
        <f t="shared" si="92"/>
        <v>-0.33226882073921482</v>
      </c>
    </row>
    <row r="2977" spans="1:9" ht="27.7" customHeight="1" thickBot="1" x14ac:dyDescent="0.3">
      <c r="A2977" s="11">
        <v>38798</v>
      </c>
      <c r="B2977" s="12">
        <v>844.95996159403933</v>
      </c>
      <c r="C2977" s="11">
        <v>38798</v>
      </c>
      <c r="D2977" s="12">
        <v>183.80308341566624</v>
      </c>
      <c r="E2977" s="12">
        <v>2058.617464355963</v>
      </c>
      <c r="F2977" s="12">
        <v>1046.4500093670431</v>
      </c>
      <c r="G2977" s="102">
        <v>38798</v>
      </c>
      <c r="H2977" s="45">
        <f t="shared" si="93"/>
        <v>-3.9300384059606586</v>
      </c>
      <c r="I2977" s="45">
        <f t="shared" si="92"/>
        <v>-0.46296203347437936</v>
      </c>
    </row>
    <row r="2978" spans="1:9" ht="27.7" customHeight="1" thickBot="1" x14ac:dyDescent="0.3">
      <c r="A2978" s="11">
        <v>38799</v>
      </c>
      <c r="B2978" s="12">
        <v>841.01998702807123</v>
      </c>
      <c r="C2978" s="11">
        <v>38799</v>
      </c>
      <c r="D2978" s="12">
        <v>182.74862980493748</v>
      </c>
      <c r="E2978" s="12">
        <v>2049.0183423678873</v>
      </c>
      <c r="F2978" s="12">
        <v>1041.5705203564512</v>
      </c>
      <c r="G2978" s="102">
        <v>38799</v>
      </c>
      <c r="H2978" s="45">
        <f t="shared" si="93"/>
        <v>-3.9399745659681003</v>
      </c>
      <c r="I2978" s="45">
        <f t="shared" si="92"/>
        <v>-0.46629127355753447</v>
      </c>
    </row>
    <row r="2979" spans="1:9" ht="27.7" customHeight="1" thickBot="1" x14ac:dyDescent="0.3">
      <c r="A2979" s="11">
        <v>38800</v>
      </c>
      <c r="B2979" s="12">
        <v>842.94269476225827</v>
      </c>
      <c r="C2979" s="11">
        <v>38800</v>
      </c>
      <c r="D2979" s="12">
        <v>183.35762731187134</v>
      </c>
      <c r="E2979" s="12">
        <v>2053.7027108334059</v>
      </c>
      <c r="F2979" s="12">
        <v>1043.1421569130248</v>
      </c>
      <c r="G2979" s="102">
        <v>38800</v>
      </c>
      <c r="H2979" s="45">
        <f t="shared" si="93"/>
        <v>1.9227077341870427</v>
      </c>
      <c r="I2979" s="45">
        <f t="shared" si="92"/>
        <v>0.2286161760532413</v>
      </c>
    </row>
    <row r="2980" spans="1:9" ht="27.7" customHeight="1" thickBot="1" x14ac:dyDescent="0.3">
      <c r="A2980" s="11">
        <v>38803</v>
      </c>
      <c r="B2980" s="12">
        <v>847.78</v>
      </c>
      <c r="C2980" s="11">
        <v>38803</v>
      </c>
      <c r="D2980" s="12">
        <v>184.27</v>
      </c>
      <c r="E2980" s="12">
        <v>2065.4899999999998</v>
      </c>
      <c r="F2980" s="12">
        <v>1049.1300000000001</v>
      </c>
      <c r="G2980" s="102">
        <v>38803</v>
      </c>
      <c r="H2980" s="45">
        <f t="shared" si="93"/>
        <v>4.8373052377417025</v>
      </c>
      <c r="I2980" s="45">
        <f t="shared" si="92"/>
        <v>0.57385932256118621</v>
      </c>
    </row>
    <row r="2981" spans="1:9" ht="27.7" customHeight="1" thickBot="1" x14ac:dyDescent="0.3">
      <c r="A2981" s="11">
        <v>38804</v>
      </c>
      <c r="B2981" s="12">
        <v>843.91</v>
      </c>
      <c r="C2981" s="11">
        <v>38804</v>
      </c>
      <c r="D2981" s="12">
        <v>183.68</v>
      </c>
      <c r="E2981" s="12">
        <v>2056.06</v>
      </c>
      <c r="F2981" s="12">
        <v>1044</v>
      </c>
      <c r="G2981" s="102">
        <v>38804</v>
      </c>
      <c r="H2981" s="45">
        <f t="shared" si="93"/>
        <v>-3.8700000000000045</v>
      </c>
      <c r="I2981" s="45">
        <f t="shared" si="92"/>
        <v>-0.45648635259147474</v>
      </c>
    </row>
    <row r="2982" spans="1:9" ht="27.7" customHeight="1" thickBot="1" x14ac:dyDescent="0.3">
      <c r="A2982" s="11">
        <v>38805</v>
      </c>
      <c r="B2982" s="12">
        <v>844.66826983688748</v>
      </c>
      <c r="C2982" s="11">
        <v>38805</v>
      </c>
      <c r="D2982" s="12">
        <v>183.88386966663793</v>
      </c>
      <c r="E2982" s="12">
        <v>2057.9068748860918</v>
      </c>
      <c r="F2982" s="12">
        <v>1044.9399552055763</v>
      </c>
      <c r="G2982" s="102">
        <v>38805</v>
      </c>
      <c r="H2982" s="45">
        <f t="shared" si="93"/>
        <v>0.75826983688750715</v>
      </c>
      <c r="I2982" s="45">
        <f t="shared" si="92"/>
        <v>8.985197910766636E-2</v>
      </c>
    </row>
    <row r="2983" spans="1:9" ht="27.7" customHeight="1" thickBot="1" x14ac:dyDescent="0.3">
      <c r="A2983" s="11">
        <v>38807</v>
      </c>
      <c r="B2983" s="12">
        <v>848.26</v>
      </c>
      <c r="C2983" s="11">
        <v>38807</v>
      </c>
      <c r="D2983" s="12">
        <v>184.1</v>
      </c>
      <c r="E2983" s="12">
        <v>2066.65</v>
      </c>
      <c r="F2983" s="12">
        <v>1049.3800000000001</v>
      </c>
      <c r="G2983" s="102">
        <v>38807</v>
      </c>
      <c r="H2983" s="45">
        <f t="shared" si="93"/>
        <v>3.5917301631125156</v>
      </c>
      <c r="I2983" s="45">
        <f t="shared" si="92"/>
        <v>0.42522375841182114</v>
      </c>
    </row>
    <row r="2984" spans="1:9" ht="27.7" customHeight="1" thickBot="1" x14ac:dyDescent="0.3">
      <c r="A2984" s="11">
        <v>38810</v>
      </c>
      <c r="B2984" s="12">
        <v>843.63234901808437</v>
      </c>
      <c r="C2984" s="11">
        <v>38810</v>
      </c>
      <c r="D2984" s="12">
        <v>183.08715528312555</v>
      </c>
      <c r="E2984" s="12">
        <v>2060.0121681771116</v>
      </c>
      <c r="F2984" s="12">
        <v>1046.0089564825821</v>
      </c>
      <c r="G2984" s="102">
        <v>38810</v>
      </c>
      <c r="H2984" s="45">
        <f t="shared" si="93"/>
        <v>-4.6276509819156217</v>
      </c>
      <c r="I2984" s="45">
        <f t="shared" si="92"/>
        <v>-0.54554629263617538</v>
      </c>
    </row>
    <row r="2985" spans="1:9" ht="27.7" customHeight="1" thickBot="1" x14ac:dyDescent="0.3">
      <c r="A2985" s="11">
        <v>38811</v>
      </c>
      <c r="B2985" s="12">
        <v>843.81</v>
      </c>
      <c r="C2985" s="11">
        <v>38811</v>
      </c>
      <c r="D2985" s="12">
        <v>183.36</v>
      </c>
      <c r="E2985" s="12">
        <v>2060.4499999999998</v>
      </c>
      <c r="F2985" s="12">
        <v>1046.23</v>
      </c>
      <c r="G2985" s="102">
        <v>38811</v>
      </c>
      <c r="H2985" s="45">
        <f t="shared" si="93"/>
        <v>0.17765098191557627</v>
      </c>
      <c r="I2985" s="45">
        <f t="shared" si="92"/>
        <v>2.1057867461145456E-2</v>
      </c>
    </row>
    <row r="2986" spans="1:9" ht="27.7" customHeight="1" thickBot="1" x14ac:dyDescent="0.3">
      <c r="A2986" s="11">
        <v>38812</v>
      </c>
      <c r="B2986" s="12">
        <v>843.7959552666747</v>
      </c>
      <c r="C2986" s="11">
        <v>38812</v>
      </c>
      <c r="D2986" s="12">
        <v>183.49223010297595</v>
      </c>
      <c r="E2986" s="12">
        <v>2060.4118968171015</v>
      </c>
      <c r="F2986" s="12">
        <v>1046.211926030069</v>
      </c>
      <c r="G2986" s="102">
        <v>38812</v>
      </c>
      <c r="H2986" s="45">
        <f t="shared" si="93"/>
        <v>-1.4044733325249581E-2</v>
      </c>
      <c r="I2986" s="45">
        <f t="shared" si="92"/>
        <v>-1.6644426263317076E-3</v>
      </c>
    </row>
    <row r="2987" spans="1:9" ht="27.7" customHeight="1" thickBot="1" x14ac:dyDescent="0.3">
      <c r="A2987" s="11">
        <v>38813</v>
      </c>
      <c r="B2987" s="12">
        <v>842.18464221822217</v>
      </c>
      <c r="C2987" s="11">
        <v>38813</v>
      </c>
      <c r="D2987" s="12">
        <v>182.92012221043339</v>
      </c>
      <c r="E2987" s="12">
        <v>2056.4772191058355</v>
      </c>
      <c r="F2987" s="12">
        <v>1044.2140212650215</v>
      </c>
      <c r="G2987" s="102">
        <v>38813</v>
      </c>
      <c r="H2987" s="45">
        <f t="shared" si="93"/>
        <v>-1.61131304845253</v>
      </c>
      <c r="I2987" s="45">
        <f t="shared" si="92"/>
        <v>-0.19096003463814754</v>
      </c>
    </row>
    <row r="2988" spans="1:9" ht="27.7" customHeight="1" thickBot="1" x14ac:dyDescent="0.3">
      <c r="A2988" s="11">
        <v>38814</v>
      </c>
      <c r="B2988" s="12">
        <v>843.27</v>
      </c>
      <c r="C2988" s="11">
        <v>38814</v>
      </c>
      <c r="D2988" s="12">
        <v>183.6</v>
      </c>
      <c r="E2988" s="12">
        <v>2059.13</v>
      </c>
      <c r="F2988" s="12">
        <v>1045.22</v>
      </c>
      <c r="G2988" s="102">
        <v>38814</v>
      </c>
      <c r="H2988" s="45">
        <f t="shared" si="93"/>
        <v>1.0853577817778159</v>
      </c>
      <c r="I2988" s="45">
        <f t="shared" si="92"/>
        <v>0.12887408857505434</v>
      </c>
    </row>
    <row r="2989" spans="1:9" ht="27.7" customHeight="1" thickBot="1" x14ac:dyDescent="0.3">
      <c r="A2989" s="11">
        <v>38817</v>
      </c>
      <c r="B2989" s="12">
        <v>840.86</v>
      </c>
      <c r="C2989" s="11">
        <v>38817</v>
      </c>
      <c r="D2989" s="12">
        <v>182.99</v>
      </c>
      <c r="E2989" s="12">
        <v>2053.23</v>
      </c>
      <c r="F2989" s="12">
        <v>1041.8900000000001</v>
      </c>
      <c r="G2989" s="102">
        <v>38817</v>
      </c>
      <c r="H2989" s="45">
        <f t="shared" si="93"/>
        <v>-2.4099999999999682</v>
      </c>
      <c r="I2989" s="45">
        <f t="shared" si="92"/>
        <v>-0.28579221364449919</v>
      </c>
    </row>
    <row r="2990" spans="1:9" ht="27.7" customHeight="1" thickBot="1" x14ac:dyDescent="0.3">
      <c r="A2990" s="11">
        <v>38818</v>
      </c>
      <c r="B2990" s="12">
        <v>837.7</v>
      </c>
      <c r="C2990" s="11">
        <v>38818</v>
      </c>
      <c r="D2990" s="12">
        <v>182.09</v>
      </c>
      <c r="E2990" s="12">
        <v>2053.4414925515621</v>
      </c>
      <c r="F2990" s="12">
        <v>1041.9994274479689</v>
      </c>
      <c r="G2990" s="102">
        <v>38818</v>
      </c>
      <c r="H2990" s="45">
        <f t="shared" si="93"/>
        <v>-3.1599999999999682</v>
      </c>
      <c r="I2990" s="45">
        <f t="shared" si="92"/>
        <v>-0.37580572271245727</v>
      </c>
    </row>
    <row r="2991" spans="1:9" ht="27.7" customHeight="1" thickBot="1" x14ac:dyDescent="0.3">
      <c r="A2991" s="11">
        <v>38819</v>
      </c>
      <c r="B2991" s="12">
        <v>834.91432573288421</v>
      </c>
      <c r="C2991" s="11">
        <v>38819</v>
      </c>
      <c r="D2991" s="12">
        <v>181.32496732583303</v>
      </c>
      <c r="E2991" s="12">
        <v>2047.9169558031113</v>
      </c>
      <c r="F2991" s="12">
        <v>1039.1960536242286</v>
      </c>
      <c r="G2991" s="102">
        <v>38819</v>
      </c>
      <c r="H2991" s="45">
        <f t="shared" si="93"/>
        <v>-2.7856742671158372</v>
      </c>
      <c r="I2991" s="45">
        <f t="shared" si="92"/>
        <v>-0.33253841078140589</v>
      </c>
    </row>
    <row r="2992" spans="1:9" ht="27.7" customHeight="1" thickBot="1" x14ac:dyDescent="0.3">
      <c r="A2992" s="11">
        <v>38820</v>
      </c>
      <c r="B2992" s="12">
        <v>835.40485551450365</v>
      </c>
      <c r="C2992" s="11">
        <v>38820</v>
      </c>
      <c r="D2992" s="12">
        <v>181.61810905565986</v>
      </c>
      <c r="E2992" s="12">
        <v>2049.1203224941801</v>
      </c>
      <c r="F2992" s="12">
        <v>1039.8066906487807</v>
      </c>
      <c r="G2992" s="102">
        <v>38820</v>
      </c>
      <c r="H2992" s="45">
        <f t="shared" si="93"/>
        <v>0.49052978161944338</v>
      </c>
      <c r="I2992" s="45">
        <f t="shared" si="92"/>
        <v>5.8752109827419532E-2</v>
      </c>
    </row>
    <row r="2993" spans="1:9" ht="27.7" customHeight="1" thickBot="1" x14ac:dyDescent="0.3">
      <c r="A2993" s="11">
        <v>38821</v>
      </c>
      <c r="B2993" s="12">
        <v>833.18</v>
      </c>
      <c r="C2993" s="11">
        <v>38821</v>
      </c>
      <c r="D2993" s="12">
        <v>181.02</v>
      </c>
      <c r="E2993" s="12">
        <v>2045.84</v>
      </c>
      <c r="F2993" s="12">
        <v>1038.1500000000001</v>
      </c>
      <c r="G2993" s="102">
        <v>38821</v>
      </c>
      <c r="H2993" s="45">
        <f t="shared" si="93"/>
        <v>-2.2248555145037017</v>
      </c>
      <c r="I2993" s="45">
        <f t="shared" si="92"/>
        <v>-0.26632063481765045</v>
      </c>
    </row>
    <row r="2994" spans="1:9" ht="27.7" customHeight="1" thickBot="1" x14ac:dyDescent="0.3">
      <c r="A2994" s="11">
        <v>38824</v>
      </c>
      <c r="B2994" s="12">
        <v>831.6</v>
      </c>
      <c r="C2994" s="11">
        <v>38824</v>
      </c>
      <c r="D2994" s="12">
        <v>181.02</v>
      </c>
      <c r="E2994" s="12">
        <v>2044.22</v>
      </c>
      <c r="F2994" s="12">
        <v>1037.32</v>
      </c>
      <c r="G2994" s="102">
        <v>38824</v>
      </c>
      <c r="H2994" s="45">
        <f t="shared" si="93"/>
        <v>-1.5799999999999272</v>
      </c>
      <c r="I2994" s="45">
        <f t="shared" si="92"/>
        <v>-0.18963489282027021</v>
      </c>
    </row>
    <row r="2995" spans="1:9" ht="27.7" customHeight="1" thickBot="1" x14ac:dyDescent="0.3">
      <c r="A2995" s="11">
        <v>38825</v>
      </c>
      <c r="B2995" s="12">
        <v>831.91</v>
      </c>
      <c r="C2995" s="11">
        <v>38825</v>
      </c>
      <c r="D2995" s="12">
        <v>180.98</v>
      </c>
      <c r="E2995" s="12">
        <v>2044.97</v>
      </c>
      <c r="F2995" s="12">
        <v>1037.7</v>
      </c>
      <c r="G2995" s="102">
        <v>38825</v>
      </c>
      <c r="H2995" s="45">
        <f t="shared" si="93"/>
        <v>0.30999999999994543</v>
      </c>
      <c r="I2995" s="45">
        <f t="shared" si="92"/>
        <v>3.7277537277530713E-2</v>
      </c>
    </row>
    <row r="2996" spans="1:9" ht="27.7" customHeight="1" thickBot="1" x14ac:dyDescent="0.3">
      <c r="A2996" s="11">
        <v>38826</v>
      </c>
      <c r="B2996" s="12">
        <v>827.37</v>
      </c>
      <c r="C2996" s="11">
        <v>38826</v>
      </c>
      <c r="D2996" s="12">
        <v>179.52</v>
      </c>
      <c r="E2996" s="12">
        <v>2033.82</v>
      </c>
      <c r="F2996" s="12">
        <v>1032.04</v>
      </c>
      <c r="G2996" s="102">
        <v>38826</v>
      </c>
      <c r="H2996" s="45">
        <f t="shared" si="93"/>
        <v>-4.5399999999999636</v>
      </c>
      <c r="I2996" s="45">
        <f t="shared" si="92"/>
        <v>-0.5457321104446351</v>
      </c>
    </row>
    <row r="2997" spans="1:9" ht="27.7" customHeight="1" thickBot="1" x14ac:dyDescent="0.3">
      <c r="A2997" s="11">
        <v>38827</v>
      </c>
      <c r="B2997" s="12">
        <v>828.21378271026003</v>
      </c>
      <c r="C2997" s="11">
        <v>38827</v>
      </c>
      <c r="D2997" s="12">
        <v>179.99295199479332</v>
      </c>
      <c r="E2997" s="12">
        <v>2035.8826085574558</v>
      </c>
      <c r="F2997" s="12">
        <v>1033.0893381491742</v>
      </c>
      <c r="G2997" s="102">
        <v>38827</v>
      </c>
      <c r="H2997" s="45">
        <f t="shared" si="93"/>
        <v>0.84378271026002949</v>
      </c>
      <c r="I2997" s="45">
        <f t="shared" si="92"/>
        <v>0.10198372073679604</v>
      </c>
    </row>
    <row r="2998" spans="1:9" ht="27.7" customHeight="1" thickBot="1" x14ac:dyDescent="0.3">
      <c r="A2998" s="11">
        <v>38828</v>
      </c>
      <c r="B2998" s="12">
        <v>827.98</v>
      </c>
      <c r="C2998" s="11">
        <v>38828</v>
      </c>
      <c r="D2998" s="12">
        <v>179.91</v>
      </c>
      <c r="E2998" s="12">
        <v>2035.31</v>
      </c>
      <c r="F2998" s="12">
        <v>1032.8</v>
      </c>
      <c r="G2998" s="102">
        <v>38828</v>
      </c>
      <c r="H2998" s="45">
        <f t="shared" si="93"/>
        <v>-0.23378271026001585</v>
      </c>
      <c r="I2998" s="45">
        <f t="shared" si="92"/>
        <v>-2.8227338779002391E-2</v>
      </c>
    </row>
    <row r="2999" spans="1:9" ht="27.7" customHeight="1" thickBot="1" x14ac:dyDescent="0.3">
      <c r="A2999" s="11">
        <v>38831</v>
      </c>
      <c r="B2999" s="12">
        <v>829.1</v>
      </c>
      <c r="C2999" s="11">
        <v>38831</v>
      </c>
      <c r="D2999" s="12">
        <v>180.27</v>
      </c>
      <c r="E2999" s="12">
        <v>2038.06</v>
      </c>
      <c r="F2999" s="12">
        <v>1034.1956536366974</v>
      </c>
      <c r="G2999" s="102">
        <v>38831</v>
      </c>
      <c r="H2999" s="45">
        <f t="shared" si="93"/>
        <v>1.1200000000000045</v>
      </c>
      <c r="I2999" s="45">
        <f t="shared" si="92"/>
        <v>0.13526896784946549</v>
      </c>
    </row>
    <row r="3000" spans="1:9" ht="27.7" customHeight="1" thickBot="1" x14ac:dyDescent="0.3">
      <c r="A3000" s="11">
        <v>38832</v>
      </c>
      <c r="B3000" s="12">
        <v>825.00969249302557</v>
      </c>
      <c r="C3000" s="11">
        <v>38832</v>
      </c>
      <c r="D3000" s="12">
        <v>179.08614408606834</v>
      </c>
      <c r="E3000" s="12">
        <v>2028.007153329233</v>
      </c>
      <c r="F3000" s="12">
        <v>1029.0930130196459</v>
      </c>
      <c r="G3000" s="102">
        <v>38832</v>
      </c>
      <c r="H3000" s="45">
        <f t="shared" si="93"/>
        <v>-4.0903075069744546</v>
      </c>
      <c r="I3000" s="45">
        <f t="shared" si="92"/>
        <v>-0.49334308370214142</v>
      </c>
    </row>
    <row r="3001" spans="1:9" ht="27.7" customHeight="1" thickBot="1" x14ac:dyDescent="0.3">
      <c r="A3001" s="11">
        <v>38833</v>
      </c>
      <c r="B3001" s="12">
        <v>823.64526436218011</v>
      </c>
      <c r="C3001" s="11">
        <v>38833</v>
      </c>
      <c r="D3001" s="12">
        <v>178.98906063019518</v>
      </c>
      <c r="E3001" s="12">
        <v>2025.0321669976697</v>
      </c>
      <c r="F3001" s="12">
        <v>1027.583384395992</v>
      </c>
      <c r="G3001" s="102">
        <v>38833</v>
      </c>
      <c r="H3001" s="45">
        <f t="shared" si="93"/>
        <v>-1.3644281308454538</v>
      </c>
      <c r="I3001" s="45">
        <f t="shared" si="92"/>
        <v>-0.16538328497964747</v>
      </c>
    </row>
    <row r="3002" spans="1:9" ht="27.7" customHeight="1" thickBot="1" x14ac:dyDescent="0.3">
      <c r="A3002" s="11">
        <v>38834</v>
      </c>
      <c r="B3002" s="12">
        <v>824.36</v>
      </c>
      <c r="C3002" s="11">
        <v>38834</v>
      </c>
      <c r="D3002" s="12">
        <v>179.29</v>
      </c>
      <c r="E3002" s="12">
        <v>2026.78</v>
      </c>
      <c r="F3002" s="12">
        <v>1028.47</v>
      </c>
      <c r="G3002" s="102">
        <v>38834</v>
      </c>
      <c r="H3002" s="45">
        <f t="shared" si="93"/>
        <v>0.71473563781989924</v>
      </c>
      <c r="I3002" s="45">
        <f t="shared" si="92"/>
        <v>8.6777119804529068E-2</v>
      </c>
    </row>
    <row r="3003" spans="1:9" ht="27.7" customHeight="1" thickBot="1" x14ac:dyDescent="0.3">
      <c r="A3003" s="11">
        <v>38835</v>
      </c>
      <c r="B3003" s="12">
        <v>827.72</v>
      </c>
      <c r="C3003" s="11">
        <v>38835</v>
      </c>
      <c r="D3003" s="12">
        <v>180.09</v>
      </c>
      <c r="E3003" s="12">
        <v>2035.04</v>
      </c>
      <c r="F3003" s="12">
        <v>1032.6600000000001</v>
      </c>
      <c r="G3003" s="102">
        <v>38835</v>
      </c>
      <c r="H3003" s="45">
        <f t="shared" si="93"/>
        <v>3.3600000000000136</v>
      </c>
      <c r="I3003" s="45">
        <f t="shared" si="92"/>
        <v>0.40758891746324588</v>
      </c>
    </row>
    <row r="3004" spans="1:9" ht="27.7" customHeight="1" thickBot="1" x14ac:dyDescent="0.3">
      <c r="A3004" s="11">
        <v>38839</v>
      </c>
      <c r="B3004" s="12">
        <v>827.28</v>
      </c>
      <c r="C3004" s="11">
        <v>38839</v>
      </c>
      <c r="D3004" s="12">
        <v>180.04</v>
      </c>
      <c r="E3004" s="12">
        <v>2033.98</v>
      </c>
      <c r="F3004" s="12">
        <v>1032.1199999999999</v>
      </c>
      <c r="G3004" s="102">
        <v>38839</v>
      </c>
      <c r="H3004" s="45">
        <f t="shared" si="93"/>
        <v>-0.44000000000005457</v>
      </c>
      <c r="I3004" s="45">
        <f t="shared" si="92"/>
        <v>-5.3158072778240771E-2</v>
      </c>
    </row>
    <row r="3005" spans="1:9" ht="27.7" customHeight="1" thickBot="1" x14ac:dyDescent="0.3">
      <c r="A3005" s="11">
        <v>38840</v>
      </c>
      <c r="B3005" s="12">
        <v>825.13858198448702</v>
      </c>
      <c r="C3005" s="11">
        <v>38840</v>
      </c>
      <c r="D3005" s="12">
        <v>179.53673241231539</v>
      </c>
      <c r="E3005" s="12">
        <v>2028.7036267085157</v>
      </c>
      <c r="F3005" s="12">
        <v>1029.4464318363387</v>
      </c>
      <c r="G3005" s="102">
        <v>38840</v>
      </c>
      <c r="H3005" s="45">
        <f t="shared" si="93"/>
        <v>-2.1414180155129543</v>
      </c>
      <c r="I3005" s="45">
        <f t="shared" si="92"/>
        <v>-0.2588504515415524</v>
      </c>
    </row>
    <row r="3006" spans="1:9" ht="27.7" customHeight="1" thickBot="1" x14ac:dyDescent="0.3">
      <c r="A3006" s="11">
        <v>38841</v>
      </c>
      <c r="B3006" s="12">
        <v>827.15957834566791</v>
      </c>
      <c r="C3006" s="11">
        <v>38841</v>
      </c>
      <c r="D3006" s="12">
        <v>180.19398935707781</v>
      </c>
      <c r="E3006" s="12">
        <v>2033.672501064385</v>
      </c>
      <c r="F3006" s="12">
        <v>1031.9678400442945</v>
      </c>
      <c r="G3006" s="102">
        <v>38841</v>
      </c>
      <c r="H3006" s="45">
        <f t="shared" si="93"/>
        <v>2.0209963611808917</v>
      </c>
      <c r="I3006" s="45">
        <f t="shared" si="92"/>
        <v>0.24492811332616696</v>
      </c>
    </row>
    <row r="3007" spans="1:9" ht="27.7" customHeight="1" thickBot="1" x14ac:dyDescent="0.3">
      <c r="A3007" s="11">
        <v>38842</v>
      </c>
      <c r="B3007" s="12">
        <v>826.93526488382383</v>
      </c>
      <c r="C3007" s="11">
        <v>38842</v>
      </c>
      <c r="D3007" s="12">
        <v>179.86846531570592</v>
      </c>
      <c r="E3007" s="12">
        <v>2033.1210322281547</v>
      </c>
      <c r="F3007" s="12">
        <v>1031.6880024089435</v>
      </c>
      <c r="G3007" s="102">
        <v>38842</v>
      </c>
      <c r="H3007" s="45">
        <f t="shared" si="93"/>
        <v>-0.2243134618440763</v>
      </c>
      <c r="I3007" s="45">
        <f t="shared" si="92"/>
        <v>-2.7118523162447894E-2</v>
      </c>
    </row>
    <row r="3008" spans="1:9" ht="27.7" customHeight="1" thickBot="1" x14ac:dyDescent="0.3">
      <c r="A3008" s="11">
        <v>38845</v>
      </c>
      <c r="B3008" s="12">
        <v>831.55</v>
      </c>
      <c r="C3008" s="11">
        <v>38845</v>
      </c>
      <c r="D3008" s="12">
        <v>181.28</v>
      </c>
      <c r="E3008" s="12">
        <v>2044.47</v>
      </c>
      <c r="F3008" s="12">
        <v>1037.45</v>
      </c>
      <c r="G3008" s="102">
        <v>38845</v>
      </c>
      <c r="H3008" s="45">
        <f t="shared" si="93"/>
        <v>4.6147351161761208</v>
      </c>
      <c r="I3008" s="45">
        <f t="shared" si="92"/>
        <v>0.55805276569314588</v>
      </c>
    </row>
    <row r="3009" spans="1:9" ht="27.7" customHeight="1" thickBot="1" x14ac:dyDescent="0.3">
      <c r="A3009" s="11">
        <v>38846</v>
      </c>
      <c r="B3009" s="12">
        <v>833.38</v>
      </c>
      <c r="C3009" s="11">
        <v>38846</v>
      </c>
      <c r="D3009" s="12">
        <v>181.42</v>
      </c>
      <c r="E3009" s="12">
        <v>2048.9699999999998</v>
      </c>
      <c r="F3009" s="12">
        <v>1039.73</v>
      </c>
      <c r="G3009" s="102">
        <v>38846</v>
      </c>
      <c r="H3009" s="45">
        <f t="shared" si="93"/>
        <v>1.8300000000000409</v>
      </c>
      <c r="I3009" s="45">
        <f t="shared" si="92"/>
        <v>0.22007095183693595</v>
      </c>
    </row>
    <row r="3010" spans="1:9" ht="27.7" customHeight="1" thickBot="1" x14ac:dyDescent="0.3">
      <c r="A3010" s="11">
        <v>38847</v>
      </c>
      <c r="B3010" s="12">
        <v>834.00316375388786</v>
      </c>
      <c r="C3010" s="11">
        <v>38847</v>
      </c>
      <c r="D3010" s="12">
        <v>181.52447842910715</v>
      </c>
      <c r="E3010" s="12">
        <v>2050.4986034065173</v>
      </c>
      <c r="F3010" s="12">
        <v>1040.5060862374678</v>
      </c>
      <c r="G3010" s="102">
        <v>38847</v>
      </c>
      <c r="H3010" s="45">
        <f t="shared" si="93"/>
        <v>0.62316375388786582</v>
      </c>
      <c r="I3010" s="45">
        <f t="shared" si="92"/>
        <v>7.4775463040613624E-2</v>
      </c>
    </row>
    <row r="3011" spans="1:9" ht="27.7" customHeight="1" thickBot="1" x14ac:dyDescent="0.3">
      <c r="A3011" s="11">
        <v>38848</v>
      </c>
      <c r="B3011" s="12">
        <v>833.60478697322458</v>
      </c>
      <c r="C3011" s="11">
        <v>38848</v>
      </c>
      <c r="D3011" s="12">
        <v>181.13673649015527</v>
      </c>
      <c r="E3011" s="12">
        <v>2049.5181049587436</v>
      </c>
      <c r="F3011" s="12">
        <v>1040.0085415911269</v>
      </c>
      <c r="G3011" s="102">
        <v>38848</v>
      </c>
      <c r="H3011" s="45">
        <f t="shared" si="93"/>
        <v>-0.39837678066328408</v>
      </c>
      <c r="I3011" s="45">
        <f t="shared" si="92"/>
        <v>-4.7766818877541334E-2</v>
      </c>
    </row>
    <row r="3012" spans="1:9" ht="27.7" customHeight="1" thickBot="1" x14ac:dyDescent="0.3">
      <c r="A3012" s="11">
        <v>38849</v>
      </c>
      <c r="B3012" s="12">
        <v>833.53</v>
      </c>
      <c r="C3012" s="11">
        <v>38849</v>
      </c>
      <c r="D3012" s="12">
        <v>181.12</v>
      </c>
      <c r="E3012" s="12">
        <v>2049.34</v>
      </c>
      <c r="F3012" s="12">
        <v>1039.92</v>
      </c>
      <c r="G3012" s="102">
        <v>38849</v>
      </c>
      <c r="H3012" s="45">
        <f t="shared" si="93"/>
        <v>-7.478697322460448E-2</v>
      </c>
      <c r="I3012" s="45">
        <f t="shared" si="92"/>
        <v>-8.9715143666763333E-3</v>
      </c>
    </row>
    <row r="3013" spans="1:9" ht="27.7" customHeight="1" thickBot="1" x14ac:dyDescent="0.3">
      <c r="A3013" s="11">
        <v>38852</v>
      </c>
      <c r="B3013" s="12">
        <v>836.3</v>
      </c>
      <c r="C3013" s="11">
        <v>38852</v>
      </c>
      <c r="D3013" s="12">
        <v>181.78</v>
      </c>
      <c r="E3013" s="12">
        <v>2056.15</v>
      </c>
      <c r="F3013" s="12">
        <v>1043.3800000000001</v>
      </c>
      <c r="G3013" s="102">
        <v>38852</v>
      </c>
      <c r="H3013" s="45">
        <f t="shared" si="93"/>
        <v>2.7699999999999818</v>
      </c>
      <c r="I3013" s="45">
        <f t="shared" si="92"/>
        <v>0.33232157210898011</v>
      </c>
    </row>
    <row r="3014" spans="1:9" ht="27.7" customHeight="1" thickBot="1" x14ac:dyDescent="0.3">
      <c r="A3014" s="11">
        <v>38853</v>
      </c>
      <c r="B3014" s="12">
        <v>833.7</v>
      </c>
      <c r="C3014" s="11">
        <v>38853</v>
      </c>
      <c r="D3014" s="12">
        <v>181.32</v>
      </c>
      <c r="E3014" s="12">
        <v>2049.7399999999998</v>
      </c>
      <c r="F3014" s="12">
        <v>1040.1199999999999</v>
      </c>
      <c r="G3014" s="102">
        <v>38853</v>
      </c>
      <c r="H3014" s="45">
        <f t="shared" si="93"/>
        <v>-2.5999999999999091</v>
      </c>
      <c r="I3014" s="45">
        <f t="shared" si="92"/>
        <v>-0.31089322013630388</v>
      </c>
    </row>
    <row r="3015" spans="1:9" ht="27.7" customHeight="1" thickBot="1" x14ac:dyDescent="0.3">
      <c r="A3015" s="11">
        <v>38854</v>
      </c>
      <c r="B3015" s="12">
        <v>835.4389145105539</v>
      </c>
      <c r="C3015" s="11">
        <v>38854</v>
      </c>
      <c r="D3015" s="12">
        <v>181.78141714713044</v>
      </c>
      <c r="E3015" s="12">
        <v>2054.0308717800413</v>
      </c>
      <c r="F3015" s="12">
        <v>1042.2985023526362</v>
      </c>
      <c r="G3015" s="102">
        <v>38854</v>
      </c>
      <c r="H3015" s="45">
        <f t="shared" si="93"/>
        <v>1.7389145105538546</v>
      </c>
      <c r="I3015" s="45">
        <f t="shared" ref="I3015:I3078" si="94">H3015/B3014*100</f>
        <v>0.2085779669609997</v>
      </c>
    </row>
    <row r="3016" spans="1:9" ht="27.7" customHeight="1" thickBot="1" x14ac:dyDescent="0.3">
      <c r="A3016" s="11">
        <v>38855</v>
      </c>
      <c r="B3016" s="12">
        <v>834.49509504548996</v>
      </c>
      <c r="C3016" s="11">
        <v>38855</v>
      </c>
      <c r="D3016" s="12">
        <v>181.75330070892826</v>
      </c>
      <c r="E3016" s="12">
        <v>2051.7077201823854</v>
      </c>
      <c r="F3016" s="12">
        <v>1041.119641088065</v>
      </c>
      <c r="G3016" s="102">
        <v>38855</v>
      </c>
      <c r="H3016" s="45">
        <f t="shared" ref="H3016:H3079" si="95">B3016-B3015</f>
        <v>-0.94381946506393888</v>
      </c>
      <c r="I3016" s="45">
        <f t="shared" si="94"/>
        <v>-0.11297288750511225</v>
      </c>
    </row>
    <row r="3017" spans="1:9" ht="27.7" customHeight="1" thickBot="1" x14ac:dyDescent="0.3">
      <c r="A3017" s="11">
        <v>38856</v>
      </c>
      <c r="B3017" s="12">
        <v>831.45</v>
      </c>
      <c r="C3017" s="11">
        <v>38856</v>
      </c>
      <c r="D3017" s="12">
        <v>180.91</v>
      </c>
      <c r="E3017" s="12">
        <v>2044.21</v>
      </c>
      <c r="F3017" s="12">
        <v>1037.32</v>
      </c>
      <c r="G3017" s="102">
        <v>38856</v>
      </c>
      <c r="H3017" s="45">
        <f t="shared" si="95"/>
        <v>-3.0450950454899157</v>
      </c>
      <c r="I3017" s="45">
        <f t="shared" si="94"/>
        <v>-0.36490268949081384</v>
      </c>
    </row>
    <row r="3018" spans="1:9" ht="27.7" customHeight="1" thickBot="1" x14ac:dyDescent="0.3">
      <c r="A3018" s="11">
        <v>38859</v>
      </c>
      <c r="B3018" s="12">
        <v>828.65</v>
      </c>
      <c r="C3018" s="11">
        <v>38859</v>
      </c>
      <c r="D3018" s="12">
        <v>180.21</v>
      </c>
      <c r="E3018" s="12">
        <v>2037.75</v>
      </c>
      <c r="F3018" s="12">
        <v>1034.04</v>
      </c>
      <c r="G3018" s="102">
        <v>38859</v>
      </c>
      <c r="H3018" s="45">
        <f t="shared" si="95"/>
        <v>-2.8000000000000682</v>
      </c>
      <c r="I3018" s="45">
        <f t="shared" si="94"/>
        <v>-0.33676108004090061</v>
      </c>
    </row>
    <row r="3019" spans="1:9" ht="27.7" customHeight="1" thickBot="1" x14ac:dyDescent="0.3">
      <c r="A3019" s="11">
        <v>38860</v>
      </c>
      <c r="B3019" s="12">
        <v>827.89737616632704</v>
      </c>
      <c r="C3019" s="11">
        <v>38860</v>
      </c>
      <c r="D3019" s="12">
        <v>180.33440609448579</v>
      </c>
      <c r="E3019" s="12">
        <v>2035.906305112796</v>
      </c>
      <c r="F3019" s="12">
        <v>1033.1013627416387</v>
      </c>
      <c r="G3019" s="102">
        <v>38860</v>
      </c>
      <c r="H3019" s="45">
        <f t="shared" si="95"/>
        <v>-0.75262383367294206</v>
      </c>
      <c r="I3019" s="45">
        <f t="shared" si="94"/>
        <v>-9.0825298216731076E-2</v>
      </c>
    </row>
    <row r="3020" spans="1:9" ht="27.7" customHeight="1" thickBot="1" x14ac:dyDescent="0.3">
      <c r="A3020" s="11">
        <v>38861</v>
      </c>
      <c r="B3020" s="12">
        <v>827.31253468105751</v>
      </c>
      <c r="C3020" s="11">
        <v>38861</v>
      </c>
      <c r="D3020" s="12">
        <v>179.83579618947041</v>
      </c>
      <c r="E3020" s="12">
        <v>2034.4680459873575</v>
      </c>
      <c r="F3020" s="12">
        <v>1032.3715317770532</v>
      </c>
      <c r="G3020" s="102">
        <v>38861</v>
      </c>
      <c r="H3020" s="45">
        <f t="shared" si="95"/>
        <v>-0.5848414852695214</v>
      </c>
      <c r="I3020" s="45">
        <f t="shared" si="94"/>
        <v>-7.0641785093908185E-2</v>
      </c>
    </row>
    <row r="3021" spans="1:9" ht="27.7" customHeight="1" thickBot="1" x14ac:dyDescent="0.3">
      <c r="A3021" s="11">
        <v>38862</v>
      </c>
      <c r="B3021" s="12">
        <v>825.4278636580143</v>
      </c>
      <c r="C3021" s="11">
        <v>38862</v>
      </c>
      <c r="D3021" s="12">
        <v>179.1981395181721</v>
      </c>
      <c r="E3021" s="12">
        <v>2030.6511301013268</v>
      </c>
      <c r="F3021" s="12">
        <v>1030.4346739789187</v>
      </c>
      <c r="G3021" s="102">
        <v>38862</v>
      </c>
      <c r="H3021" s="45">
        <f t="shared" si="95"/>
        <v>-1.8846710230432109</v>
      </c>
      <c r="I3021" s="45">
        <f t="shared" si="94"/>
        <v>-0.2278064146302077</v>
      </c>
    </row>
    <row r="3022" spans="1:9" ht="27.7" customHeight="1" thickBot="1" x14ac:dyDescent="0.3">
      <c r="A3022" s="11">
        <v>38863</v>
      </c>
      <c r="B3022" s="12">
        <v>825.32</v>
      </c>
      <c r="C3022" s="11">
        <v>38863</v>
      </c>
      <c r="D3022" s="12">
        <v>179.06</v>
      </c>
      <c r="E3022" s="12">
        <v>2030.38</v>
      </c>
      <c r="F3022" s="12">
        <v>1030.3</v>
      </c>
      <c r="G3022" s="102">
        <v>38863</v>
      </c>
      <c r="H3022" s="45">
        <f t="shared" si="95"/>
        <v>-0.10786365801425291</v>
      </c>
      <c r="I3022" s="45">
        <f t="shared" si="94"/>
        <v>-1.30676056337907E-2</v>
      </c>
    </row>
    <row r="3023" spans="1:9" ht="27.7" customHeight="1" thickBot="1" x14ac:dyDescent="0.3">
      <c r="A3023" s="11">
        <v>38866</v>
      </c>
      <c r="B3023" s="12">
        <v>819.09</v>
      </c>
      <c r="C3023" s="11">
        <v>38866</v>
      </c>
      <c r="D3023" s="12">
        <v>177.4</v>
      </c>
      <c r="E3023" s="12">
        <v>2022.49</v>
      </c>
      <c r="F3023" s="12">
        <v>1026.29</v>
      </c>
      <c r="G3023" s="102">
        <v>38866</v>
      </c>
      <c r="H3023" s="45">
        <f t="shared" si="95"/>
        <v>-6.2300000000000182</v>
      </c>
      <c r="I3023" s="45">
        <f t="shared" si="94"/>
        <v>-0.7548587214656155</v>
      </c>
    </row>
    <row r="3024" spans="1:9" ht="27.7" customHeight="1" thickBot="1" x14ac:dyDescent="0.3">
      <c r="A3024" s="11">
        <v>38867</v>
      </c>
      <c r="B3024" s="12">
        <v>815.42</v>
      </c>
      <c r="C3024" s="11">
        <v>38867</v>
      </c>
      <c r="D3024" s="12">
        <v>176.49</v>
      </c>
      <c r="E3024" s="12">
        <v>2014.3</v>
      </c>
      <c r="F3024" s="12">
        <v>1022.14</v>
      </c>
      <c r="G3024" s="102">
        <v>38867</v>
      </c>
      <c r="H3024" s="45">
        <f t="shared" si="95"/>
        <v>-3.6700000000000728</v>
      </c>
      <c r="I3024" s="45">
        <f t="shared" si="94"/>
        <v>-0.4480582109414194</v>
      </c>
    </row>
    <row r="3025" spans="1:9" ht="27.7" customHeight="1" thickBot="1" x14ac:dyDescent="0.3">
      <c r="A3025" s="11">
        <v>38868</v>
      </c>
      <c r="B3025" s="12">
        <v>811.82999965688725</v>
      </c>
      <c r="C3025" s="11">
        <v>38868</v>
      </c>
      <c r="D3025" s="12">
        <v>175.6014028742091</v>
      </c>
      <c r="E3025" s="12">
        <v>2005.4422162733956</v>
      </c>
      <c r="F3025" s="12">
        <v>1017.6426495309031</v>
      </c>
      <c r="G3025" s="102">
        <v>38868</v>
      </c>
      <c r="H3025" s="45">
        <f t="shared" si="95"/>
        <v>-3.5900003431127061</v>
      </c>
      <c r="I3025" s="45">
        <f t="shared" si="94"/>
        <v>-0.44026395515350447</v>
      </c>
    </row>
    <row r="3026" spans="1:9" ht="27.7" customHeight="1" thickBot="1" x14ac:dyDescent="0.3">
      <c r="A3026" s="11">
        <v>38869</v>
      </c>
      <c r="B3026" s="12">
        <v>811.26911498161758</v>
      </c>
      <c r="C3026" s="11">
        <v>38869</v>
      </c>
      <c r="D3026" s="12">
        <v>175.40470629746281</v>
      </c>
      <c r="E3026" s="12">
        <v>2004.056639811442</v>
      </c>
      <c r="F3026" s="12">
        <v>1016.9395518846941</v>
      </c>
      <c r="G3026" s="102">
        <v>38869</v>
      </c>
      <c r="H3026" s="45">
        <f t="shared" si="95"/>
        <v>-0.56088467526967634</v>
      </c>
      <c r="I3026" s="45">
        <f t="shared" si="94"/>
        <v>-6.9088931858483832E-2</v>
      </c>
    </row>
    <row r="3027" spans="1:9" ht="27.7" customHeight="1" thickBot="1" x14ac:dyDescent="0.3">
      <c r="A3027" s="11">
        <v>38870</v>
      </c>
      <c r="B3027" s="12">
        <v>808.54</v>
      </c>
      <c r="C3027" s="11">
        <v>38870</v>
      </c>
      <c r="D3027" s="12">
        <v>174.49</v>
      </c>
      <c r="E3027" s="12">
        <v>1997.33</v>
      </c>
      <c r="F3027" s="12">
        <v>1013.52</v>
      </c>
      <c r="G3027" s="102">
        <v>38870</v>
      </c>
      <c r="H3027" s="45">
        <f t="shared" si="95"/>
        <v>-2.729114981617613</v>
      </c>
      <c r="I3027" s="45">
        <f t="shared" si="94"/>
        <v>-0.33640069999206756</v>
      </c>
    </row>
    <row r="3028" spans="1:9" ht="27.7" customHeight="1" thickBot="1" x14ac:dyDescent="0.3">
      <c r="A3028" s="11">
        <v>38873</v>
      </c>
      <c r="B3028" s="12">
        <v>805.25001913501626</v>
      </c>
      <c r="C3028" s="11">
        <v>38873</v>
      </c>
      <c r="D3028" s="12">
        <v>173.83293314470612</v>
      </c>
      <c r="E3028" s="12">
        <v>1989.1878160373415</v>
      </c>
      <c r="F3028" s="12">
        <v>1009.394508154139</v>
      </c>
      <c r="G3028" s="102">
        <v>38873</v>
      </c>
      <c r="H3028" s="45">
        <f t="shared" si="95"/>
        <v>-3.2899808649837041</v>
      </c>
      <c r="I3028" s="45">
        <f t="shared" si="94"/>
        <v>-0.40690390889550354</v>
      </c>
    </row>
    <row r="3029" spans="1:9" ht="27.7" customHeight="1" thickBot="1" x14ac:dyDescent="0.3">
      <c r="A3029" s="11">
        <v>38874</v>
      </c>
      <c r="B3029" s="12">
        <v>806.15</v>
      </c>
      <c r="C3029" s="11">
        <v>38874</v>
      </c>
      <c r="D3029" s="12">
        <v>174.22</v>
      </c>
      <c r="E3029" s="12">
        <v>1991.42</v>
      </c>
      <c r="F3029" s="12">
        <v>1010.53</v>
      </c>
      <c r="G3029" s="102">
        <v>38874</v>
      </c>
      <c r="H3029" s="45">
        <f t="shared" si="95"/>
        <v>0.89998086498371777</v>
      </c>
      <c r="I3029" s="45">
        <f t="shared" si="94"/>
        <v>0.1117641531943656</v>
      </c>
    </row>
    <row r="3030" spans="1:9" ht="27.7" customHeight="1" thickBot="1" x14ac:dyDescent="0.3">
      <c r="A3030" s="11">
        <v>38875</v>
      </c>
      <c r="B3030" s="12">
        <v>802.70710560338989</v>
      </c>
      <c r="C3030" s="11">
        <v>38875</v>
      </c>
      <c r="D3030" s="12">
        <v>173.30483712927045</v>
      </c>
      <c r="E3030" s="12">
        <v>1983.2832019501743</v>
      </c>
      <c r="F3030" s="12">
        <v>1006.3982676863942</v>
      </c>
      <c r="G3030" s="102">
        <v>38875</v>
      </c>
      <c r="H3030" s="45">
        <f t="shared" si="95"/>
        <v>-3.442894396610086</v>
      </c>
      <c r="I3030" s="45">
        <f t="shared" si="94"/>
        <v>-0.42707863258823864</v>
      </c>
    </row>
    <row r="3031" spans="1:9" ht="27.7" customHeight="1" thickBot="1" x14ac:dyDescent="0.3">
      <c r="A3031" s="11">
        <v>38876</v>
      </c>
      <c r="B3031" s="12">
        <v>796.70253323233453</v>
      </c>
      <c r="C3031" s="11">
        <v>38876</v>
      </c>
      <c r="D3031" s="12">
        <v>171.5952223337159</v>
      </c>
      <c r="E3031" s="12">
        <v>1968.4504515105821</v>
      </c>
      <c r="F3031" s="12">
        <v>998.87152902761272</v>
      </c>
      <c r="G3031" s="102">
        <v>38876</v>
      </c>
      <c r="H3031" s="45">
        <f t="shared" si="95"/>
        <v>-6.0045723710553602</v>
      </c>
      <c r="I3031" s="45">
        <f t="shared" si="94"/>
        <v>-0.74804026638605137</v>
      </c>
    </row>
    <row r="3032" spans="1:9" ht="27.7" customHeight="1" thickBot="1" x14ac:dyDescent="0.3">
      <c r="A3032" s="11">
        <v>38877</v>
      </c>
      <c r="B3032" s="12">
        <v>798.17</v>
      </c>
      <c r="C3032" s="11">
        <v>38877</v>
      </c>
      <c r="D3032" s="12">
        <v>172.15</v>
      </c>
      <c r="E3032" s="12">
        <v>1972.07</v>
      </c>
      <c r="F3032" s="12">
        <v>1000.71</v>
      </c>
      <c r="G3032" s="102">
        <v>38877</v>
      </c>
      <c r="H3032" s="45">
        <f t="shared" si="95"/>
        <v>1.4674667676654281</v>
      </c>
      <c r="I3032" s="45">
        <f t="shared" si="94"/>
        <v>0.1841925570026379</v>
      </c>
    </row>
    <row r="3033" spans="1:9" ht="27.7" customHeight="1" thickBot="1" x14ac:dyDescent="0.3">
      <c r="A3033" s="11">
        <v>38880</v>
      </c>
      <c r="B3033" s="12">
        <v>803.33</v>
      </c>
      <c r="C3033" s="11">
        <v>38880</v>
      </c>
      <c r="D3033" s="12">
        <v>173.69</v>
      </c>
      <c r="E3033" s="12">
        <v>1985.11</v>
      </c>
      <c r="F3033" s="12">
        <v>1007.33</v>
      </c>
      <c r="G3033" s="102">
        <v>38880</v>
      </c>
      <c r="H3033" s="45">
        <f t="shared" si="95"/>
        <v>5.1600000000000819</v>
      </c>
      <c r="I3033" s="45">
        <f t="shared" si="94"/>
        <v>0.64647882030144987</v>
      </c>
    </row>
    <row r="3034" spans="1:9" ht="27.7" customHeight="1" thickBot="1" x14ac:dyDescent="0.3">
      <c r="A3034" s="11">
        <v>38881</v>
      </c>
      <c r="B3034" s="12">
        <v>806.5</v>
      </c>
      <c r="C3034" s="11">
        <v>38881</v>
      </c>
      <c r="D3034" s="12">
        <v>174.71</v>
      </c>
      <c r="E3034" s="12">
        <v>1992.95</v>
      </c>
      <c r="F3034" s="12">
        <v>1011.11</v>
      </c>
      <c r="G3034" s="102">
        <v>38881</v>
      </c>
      <c r="H3034" s="45">
        <f t="shared" si="95"/>
        <v>3.1699999999999591</v>
      </c>
      <c r="I3034" s="45">
        <f t="shared" si="94"/>
        <v>0.39460744650392232</v>
      </c>
    </row>
    <row r="3035" spans="1:9" ht="27.7" customHeight="1" thickBot="1" x14ac:dyDescent="0.3">
      <c r="A3035" s="11">
        <v>38882</v>
      </c>
      <c r="B3035" s="12">
        <v>809.8593639018876</v>
      </c>
      <c r="C3035" s="11">
        <v>38882</v>
      </c>
      <c r="D3035" s="12">
        <v>175.61315790862807</v>
      </c>
      <c r="E3035" s="12">
        <v>2001.2481359671613</v>
      </c>
      <c r="F3035" s="12">
        <v>1015.3177568953959</v>
      </c>
      <c r="G3035" s="102">
        <v>38882</v>
      </c>
      <c r="H3035" s="45">
        <f t="shared" si="95"/>
        <v>3.3593639018876047</v>
      </c>
      <c r="I3035" s="45">
        <f t="shared" si="94"/>
        <v>0.41653613166616305</v>
      </c>
    </row>
    <row r="3036" spans="1:9" ht="27.7" customHeight="1" thickBot="1" x14ac:dyDescent="0.3">
      <c r="A3036" s="11">
        <v>38883</v>
      </c>
      <c r="B3036" s="12">
        <v>819.01</v>
      </c>
      <c r="C3036" s="11">
        <v>38883</v>
      </c>
      <c r="D3036" s="12">
        <v>178.55</v>
      </c>
      <c r="E3036" s="12">
        <v>2023.85</v>
      </c>
      <c r="F3036" s="12">
        <v>1026.79</v>
      </c>
      <c r="G3036" s="102">
        <v>38883</v>
      </c>
      <c r="H3036" s="45">
        <f t="shared" si="95"/>
        <v>9.1506360981123862</v>
      </c>
      <c r="I3036" s="45">
        <f t="shared" si="94"/>
        <v>1.1299043396898925</v>
      </c>
    </row>
    <row r="3037" spans="1:9" ht="27.7" customHeight="1" thickBot="1" x14ac:dyDescent="0.3">
      <c r="A3037" s="11">
        <v>38884</v>
      </c>
      <c r="B3037" s="12">
        <v>824.87</v>
      </c>
      <c r="C3037" s="11">
        <v>38884</v>
      </c>
      <c r="D3037" s="12">
        <v>180.12</v>
      </c>
      <c r="E3037" s="12">
        <v>2038.33</v>
      </c>
      <c r="F3037" s="12">
        <v>1034.1300000000001</v>
      </c>
      <c r="G3037" s="102">
        <v>38884</v>
      </c>
      <c r="H3037" s="45">
        <f t="shared" si="95"/>
        <v>5.8600000000000136</v>
      </c>
      <c r="I3037" s="45">
        <f t="shared" si="94"/>
        <v>0.71549797926765402</v>
      </c>
    </row>
    <row r="3038" spans="1:9" ht="27.7" customHeight="1" thickBot="1" x14ac:dyDescent="0.3">
      <c r="A3038" s="11">
        <v>38887</v>
      </c>
      <c r="B3038" s="12">
        <v>825.12</v>
      </c>
      <c r="C3038" s="11">
        <v>38887</v>
      </c>
      <c r="D3038" s="12">
        <v>180.45</v>
      </c>
      <c r="E3038" s="12">
        <v>2038.96</v>
      </c>
      <c r="F3038" s="12">
        <v>1034.45</v>
      </c>
      <c r="G3038" s="102">
        <v>38887</v>
      </c>
      <c r="H3038" s="45">
        <f t="shared" si="95"/>
        <v>0.25</v>
      </c>
      <c r="I3038" s="45">
        <f t="shared" si="94"/>
        <v>3.0307806078533589E-2</v>
      </c>
    </row>
    <row r="3039" spans="1:9" ht="27.7" customHeight="1" thickBot="1" x14ac:dyDescent="0.3">
      <c r="A3039" s="11">
        <v>38888</v>
      </c>
      <c r="B3039" s="12">
        <v>825.18</v>
      </c>
      <c r="C3039" s="11">
        <v>38888</v>
      </c>
      <c r="D3039" s="12">
        <v>180.48</v>
      </c>
      <c r="E3039" s="12">
        <v>2039.11</v>
      </c>
      <c r="F3039" s="12">
        <v>1034.53</v>
      </c>
      <c r="G3039" s="102">
        <v>38888</v>
      </c>
      <c r="H3039" s="45">
        <f t="shared" si="95"/>
        <v>5.999999999994543E-2</v>
      </c>
      <c r="I3039" s="45">
        <f t="shared" si="94"/>
        <v>7.2716695753278831E-3</v>
      </c>
    </row>
    <row r="3040" spans="1:9" ht="27.7" customHeight="1" thickBot="1" x14ac:dyDescent="0.3">
      <c r="A3040" s="11">
        <v>38889</v>
      </c>
      <c r="B3040" s="12">
        <v>827.99</v>
      </c>
      <c r="C3040" s="11">
        <v>38889</v>
      </c>
      <c r="D3040" s="12">
        <v>180.79</v>
      </c>
      <c r="E3040" s="12">
        <v>2046.06</v>
      </c>
      <c r="F3040" s="12">
        <v>1038.05</v>
      </c>
      <c r="G3040" s="102">
        <v>38889</v>
      </c>
      <c r="H3040" s="45">
        <f t="shared" si="95"/>
        <v>2.8100000000000591</v>
      </c>
      <c r="I3040" s="45">
        <f t="shared" si="94"/>
        <v>0.34053176276691866</v>
      </c>
    </row>
    <row r="3041" spans="1:9" ht="27.7" customHeight="1" thickBot="1" x14ac:dyDescent="0.3">
      <c r="A3041" s="11">
        <v>38890</v>
      </c>
      <c r="B3041" s="12">
        <v>832.44287042923463</v>
      </c>
      <c r="C3041" s="11">
        <v>38890</v>
      </c>
      <c r="D3041" s="12">
        <v>182.26630645815823</v>
      </c>
      <c r="E3041" s="12">
        <v>2057.0543503280915</v>
      </c>
      <c r="F3041" s="12">
        <v>1043.6306079444139</v>
      </c>
      <c r="G3041" s="102">
        <v>38890</v>
      </c>
      <c r="H3041" s="45">
        <f t="shared" si="95"/>
        <v>4.452870429234622</v>
      </c>
      <c r="I3041" s="45">
        <f t="shared" si="94"/>
        <v>0.53779277880585774</v>
      </c>
    </row>
    <row r="3042" spans="1:9" ht="27.7" customHeight="1" thickBot="1" x14ac:dyDescent="0.3">
      <c r="A3042" s="11">
        <v>38891</v>
      </c>
      <c r="B3042" s="12">
        <v>830.92</v>
      </c>
      <c r="C3042" s="11">
        <v>38891</v>
      </c>
      <c r="D3042" s="12">
        <v>181.95</v>
      </c>
      <c r="E3042" s="12">
        <v>2053.29</v>
      </c>
      <c r="F3042" s="12">
        <v>1041.72</v>
      </c>
      <c r="G3042" s="102">
        <v>38891</v>
      </c>
      <c r="H3042" s="45">
        <f t="shared" si="95"/>
        <v>-1.522870429234672</v>
      </c>
      <c r="I3042" s="45">
        <f t="shared" si="94"/>
        <v>-0.18293993297695377</v>
      </c>
    </row>
    <row r="3043" spans="1:9" ht="27.7" customHeight="1" thickBot="1" x14ac:dyDescent="0.3">
      <c r="A3043" s="11">
        <v>38894</v>
      </c>
      <c r="B3043" s="12">
        <v>830.91</v>
      </c>
      <c r="C3043" s="11">
        <v>38894</v>
      </c>
      <c r="D3043" s="12">
        <v>181.85</v>
      </c>
      <c r="E3043" s="12">
        <v>2053.4699999999998</v>
      </c>
      <c r="F3043" s="12">
        <v>1041.81</v>
      </c>
      <c r="G3043" s="102">
        <v>38894</v>
      </c>
      <c r="H3043" s="45">
        <f t="shared" si="95"/>
        <v>-9.9999999999909051E-3</v>
      </c>
      <c r="I3043" s="45">
        <f t="shared" si="94"/>
        <v>-1.2034852934086201E-3</v>
      </c>
    </row>
    <row r="3044" spans="1:9" ht="27.7" customHeight="1" thickBot="1" x14ac:dyDescent="0.3">
      <c r="A3044" s="11">
        <v>38895</v>
      </c>
      <c r="B3044" s="12">
        <v>829.84834078534766</v>
      </c>
      <c r="C3044" s="11">
        <v>38895</v>
      </c>
      <c r="D3044" s="12">
        <v>181.61328312989346</v>
      </c>
      <c r="E3044" s="12">
        <v>2052.6751670356725</v>
      </c>
      <c r="F3044" s="12">
        <v>1041.4088631854395</v>
      </c>
      <c r="G3044" s="102">
        <v>38895</v>
      </c>
      <c r="H3044" s="45">
        <f t="shared" si="95"/>
        <v>-1.0616592146523089</v>
      </c>
      <c r="I3044" s="45">
        <f t="shared" si="94"/>
        <v>-0.12777066284583277</v>
      </c>
    </row>
    <row r="3045" spans="1:9" ht="27.7" customHeight="1" thickBot="1" x14ac:dyDescent="0.3">
      <c r="A3045" s="11">
        <v>38896</v>
      </c>
      <c r="B3045" s="12">
        <v>836.10163876371394</v>
      </c>
      <c r="C3045" s="11">
        <v>38896</v>
      </c>
      <c r="D3045" s="12">
        <v>183.48307027370109</v>
      </c>
      <c r="E3045" s="12">
        <v>2068.1430466734619</v>
      </c>
      <c r="F3045" s="12">
        <v>1048.2076571352491</v>
      </c>
      <c r="G3045" s="102">
        <v>38896</v>
      </c>
      <c r="H3045" s="45">
        <f t="shared" si="95"/>
        <v>6.2532979783662768</v>
      </c>
      <c r="I3045" s="45">
        <f t="shared" si="94"/>
        <v>0.75354708457310549</v>
      </c>
    </row>
    <row r="3046" spans="1:9" ht="27.7" customHeight="1" thickBot="1" x14ac:dyDescent="0.3">
      <c r="A3046" s="11">
        <v>38897</v>
      </c>
      <c r="B3046" s="12">
        <v>844.55</v>
      </c>
      <c r="C3046" s="11">
        <v>38897</v>
      </c>
      <c r="D3046" s="12">
        <v>185.93</v>
      </c>
      <c r="E3046" s="12">
        <v>2089.04</v>
      </c>
      <c r="F3046" s="12">
        <v>1058.8</v>
      </c>
      <c r="G3046" s="102">
        <v>38897</v>
      </c>
      <c r="H3046" s="45">
        <f t="shared" si="95"/>
        <v>8.4483612362860185</v>
      </c>
      <c r="I3046" s="45">
        <f t="shared" si="94"/>
        <v>1.0104466783222708</v>
      </c>
    </row>
    <row r="3047" spans="1:9" ht="27.7" customHeight="1" thickBot="1" x14ac:dyDescent="0.3">
      <c r="A3047" s="11">
        <v>38898</v>
      </c>
      <c r="B3047" s="12">
        <v>841.39</v>
      </c>
      <c r="C3047" s="11">
        <v>38898</v>
      </c>
      <c r="D3047" s="12">
        <v>184.63</v>
      </c>
      <c r="E3047" s="12">
        <v>2081.23</v>
      </c>
      <c r="F3047" s="12">
        <v>1054.8399999999999</v>
      </c>
      <c r="G3047" s="102">
        <v>38898</v>
      </c>
      <c r="H3047" s="45">
        <f t="shared" si="95"/>
        <v>-3.1599999999999682</v>
      </c>
      <c r="I3047" s="45">
        <f t="shared" si="94"/>
        <v>-0.3741637558463049</v>
      </c>
    </row>
    <row r="3048" spans="1:9" ht="27.7" customHeight="1" thickBot="1" x14ac:dyDescent="0.3">
      <c r="A3048" s="11">
        <v>38901</v>
      </c>
      <c r="B3048" s="12">
        <v>842.13</v>
      </c>
      <c r="C3048" s="11">
        <v>38901</v>
      </c>
      <c r="D3048" s="12">
        <v>184.63</v>
      </c>
      <c r="E3048" s="12">
        <v>2083.0500000000002</v>
      </c>
      <c r="F3048" s="12">
        <v>1055.77</v>
      </c>
      <c r="G3048" s="102">
        <v>38901</v>
      </c>
      <c r="H3048" s="45">
        <f t="shared" si="95"/>
        <v>0.74000000000000909</v>
      </c>
      <c r="I3048" s="45">
        <f t="shared" si="94"/>
        <v>8.7949702278373773E-2</v>
      </c>
    </row>
    <row r="3049" spans="1:9" ht="27.7" customHeight="1" thickBot="1" x14ac:dyDescent="0.3">
      <c r="A3049" s="11">
        <v>38902</v>
      </c>
      <c r="B3049" s="12">
        <v>843.6</v>
      </c>
      <c r="C3049" s="11">
        <v>38902</v>
      </c>
      <c r="D3049" s="12">
        <v>185.2</v>
      </c>
      <c r="E3049" s="12">
        <v>2086.69</v>
      </c>
      <c r="F3049" s="12">
        <v>1057.6099999999999</v>
      </c>
      <c r="G3049" s="102">
        <v>38902</v>
      </c>
      <c r="H3049" s="45">
        <f t="shared" si="95"/>
        <v>1.4700000000000273</v>
      </c>
      <c r="I3049" s="45">
        <f t="shared" si="94"/>
        <v>0.17455737237718966</v>
      </c>
    </row>
    <row r="3050" spans="1:9" ht="27.7" customHeight="1" thickBot="1" x14ac:dyDescent="0.3">
      <c r="A3050" s="11">
        <v>38903</v>
      </c>
      <c r="B3050" s="12">
        <v>843.24094743687942</v>
      </c>
      <c r="C3050" s="11">
        <v>38903</v>
      </c>
      <c r="D3050" s="12">
        <v>184.76162122841831</v>
      </c>
      <c r="E3050" s="12">
        <v>2085.8024957800253</v>
      </c>
      <c r="F3050" s="12">
        <v>1057.1580872343973</v>
      </c>
      <c r="G3050" s="102">
        <v>38903</v>
      </c>
      <c r="H3050" s="45">
        <f t="shared" si="95"/>
        <v>-0.35905256312059919</v>
      </c>
      <c r="I3050" s="45">
        <f t="shared" si="94"/>
        <v>-4.2561944419227025E-2</v>
      </c>
    </row>
    <row r="3051" spans="1:9" ht="27.7" customHeight="1" thickBot="1" x14ac:dyDescent="0.3">
      <c r="A3051" s="11">
        <v>38904</v>
      </c>
      <c r="B3051" s="12">
        <v>843.06368918972203</v>
      </c>
      <c r="C3051" s="11">
        <v>38904</v>
      </c>
      <c r="D3051" s="12">
        <v>184.63696875216445</v>
      </c>
      <c r="E3051" s="12">
        <v>2085.3641818862707</v>
      </c>
      <c r="F3051" s="12">
        <v>1056.9359343323522</v>
      </c>
      <c r="G3051" s="102">
        <v>38904</v>
      </c>
      <c r="H3051" s="45">
        <f t="shared" si="95"/>
        <v>-0.17725824715739691</v>
      </c>
      <c r="I3051" s="45">
        <f t="shared" si="94"/>
        <v>-2.1021067311329248E-2</v>
      </c>
    </row>
    <row r="3052" spans="1:9" ht="27.7" customHeight="1" thickBot="1" x14ac:dyDescent="0.3">
      <c r="A3052" s="11">
        <v>38905</v>
      </c>
      <c r="B3052" s="12">
        <v>844.78</v>
      </c>
      <c r="C3052" s="11">
        <v>38905</v>
      </c>
      <c r="D3052" s="12">
        <v>185.12</v>
      </c>
      <c r="E3052" s="12">
        <v>2089.62</v>
      </c>
      <c r="F3052" s="12">
        <v>1055.32</v>
      </c>
      <c r="G3052" s="102">
        <v>38905</v>
      </c>
      <c r="H3052" s="45">
        <f t="shared" si="95"/>
        <v>1.7163108102779461</v>
      </c>
      <c r="I3052" s="45">
        <f t="shared" si="94"/>
        <v>0.20358020779278393</v>
      </c>
    </row>
    <row r="3053" spans="1:9" ht="27.7" customHeight="1" thickBot="1" x14ac:dyDescent="0.3">
      <c r="A3053" s="11">
        <v>38908</v>
      </c>
      <c r="B3053" s="12">
        <v>847.4</v>
      </c>
      <c r="C3053" s="11">
        <v>38908</v>
      </c>
      <c r="D3053" s="12">
        <v>185.69</v>
      </c>
      <c r="E3053" s="12">
        <v>2096.1</v>
      </c>
      <c r="F3053" s="12">
        <v>1057.53</v>
      </c>
      <c r="G3053" s="102">
        <v>38908</v>
      </c>
      <c r="H3053" s="45">
        <f t="shared" si="95"/>
        <v>2.6200000000000045</v>
      </c>
      <c r="I3053" s="45">
        <f t="shared" si="94"/>
        <v>0.31013991808518249</v>
      </c>
    </row>
    <row r="3054" spans="1:9" ht="27.7" customHeight="1" thickBot="1" x14ac:dyDescent="0.3">
      <c r="A3054" s="11">
        <v>38909</v>
      </c>
      <c r="B3054" s="12">
        <v>847.74</v>
      </c>
      <c r="C3054" s="11">
        <v>38909</v>
      </c>
      <c r="D3054" s="12">
        <v>185.97</v>
      </c>
      <c r="E3054" s="12">
        <v>2096.92</v>
      </c>
      <c r="F3054" s="12">
        <v>1057.24</v>
      </c>
      <c r="G3054" s="102">
        <v>38909</v>
      </c>
      <c r="H3054" s="45">
        <f t="shared" si="95"/>
        <v>0.34000000000003183</v>
      </c>
      <c r="I3054" s="45">
        <f t="shared" si="94"/>
        <v>4.0122728345531253E-2</v>
      </c>
    </row>
    <row r="3055" spans="1:9" ht="27.7" customHeight="1" thickBot="1" x14ac:dyDescent="0.3">
      <c r="A3055" s="11">
        <v>38910</v>
      </c>
      <c r="B3055" s="12">
        <v>848.36209376347188</v>
      </c>
      <c r="C3055" s="11">
        <v>38910</v>
      </c>
      <c r="D3055" s="12">
        <v>186.17706240431789</v>
      </c>
      <c r="E3055" s="12">
        <v>2098.9927516769935</v>
      </c>
      <c r="F3055" s="12">
        <v>1058.281729893916</v>
      </c>
      <c r="G3055" s="102">
        <v>38910</v>
      </c>
      <c r="H3055" s="45">
        <f t="shared" si="95"/>
        <v>0.62209376347186662</v>
      </c>
      <c r="I3055" s="45">
        <f t="shared" si="94"/>
        <v>7.3382613003027647E-2</v>
      </c>
    </row>
    <row r="3056" spans="1:9" ht="27.7" customHeight="1" thickBot="1" x14ac:dyDescent="0.3">
      <c r="A3056" s="11">
        <v>38911</v>
      </c>
      <c r="B3056" s="12">
        <v>847.49</v>
      </c>
      <c r="C3056" s="11">
        <v>38911</v>
      </c>
      <c r="D3056" s="12">
        <v>186.44</v>
      </c>
      <c r="E3056" s="12">
        <v>2098.91</v>
      </c>
      <c r="F3056" s="12">
        <v>1057.19</v>
      </c>
      <c r="G3056" s="102">
        <v>38911</v>
      </c>
      <c r="H3056" s="45">
        <f t="shared" si="95"/>
        <v>-0.87209376347186662</v>
      </c>
      <c r="I3056" s="45">
        <f t="shared" si="94"/>
        <v>-0.10279735149446825</v>
      </c>
    </row>
    <row r="3057" spans="1:9" ht="27.7" customHeight="1" thickBot="1" x14ac:dyDescent="0.3">
      <c r="A3057" s="11">
        <v>38912</v>
      </c>
      <c r="B3057" s="12">
        <v>848.79</v>
      </c>
      <c r="C3057" s="11">
        <v>38912</v>
      </c>
      <c r="D3057" s="12">
        <v>186.32</v>
      </c>
      <c r="E3057" s="12">
        <v>2102.13</v>
      </c>
      <c r="F3057" s="12">
        <v>1058.71</v>
      </c>
      <c r="G3057" s="102">
        <v>38912</v>
      </c>
      <c r="H3057" s="45">
        <f t="shared" si="95"/>
        <v>1.2999999999999545</v>
      </c>
      <c r="I3057" s="45">
        <f t="shared" si="94"/>
        <v>0.1533941403438335</v>
      </c>
    </row>
    <row r="3058" spans="1:9" ht="27.7" customHeight="1" thickBot="1" x14ac:dyDescent="0.3">
      <c r="A3058" s="11">
        <v>38915</v>
      </c>
      <c r="B3058" s="12">
        <v>849.93</v>
      </c>
      <c r="C3058" s="11">
        <v>38915</v>
      </c>
      <c r="D3058" s="12">
        <v>186.75</v>
      </c>
      <c r="E3058" s="12">
        <v>2105.0500000000002</v>
      </c>
      <c r="F3058" s="12">
        <v>1058.8499999999999</v>
      </c>
      <c r="G3058" s="102">
        <v>38915</v>
      </c>
      <c r="H3058" s="45">
        <f t="shared" si="95"/>
        <v>1.1399999999999864</v>
      </c>
      <c r="I3058" s="45">
        <f t="shared" si="94"/>
        <v>0.13430883964231274</v>
      </c>
    </row>
    <row r="3059" spans="1:9" ht="27.7" customHeight="1" thickBot="1" x14ac:dyDescent="0.3">
      <c r="A3059" s="11">
        <v>38916</v>
      </c>
      <c r="B3059" s="12">
        <v>847.89</v>
      </c>
      <c r="C3059" s="11">
        <v>38916</v>
      </c>
      <c r="D3059" s="12">
        <v>186.14</v>
      </c>
      <c r="E3059" s="12">
        <v>2099.98</v>
      </c>
      <c r="F3059" s="12">
        <v>1054.55</v>
      </c>
      <c r="G3059" s="102">
        <v>38916</v>
      </c>
      <c r="H3059" s="45">
        <f t="shared" si="95"/>
        <v>-2.0399999999999636</v>
      </c>
      <c r="I3059" s="45">
        <f t="shared" si="94"/>
        <v>-0.24001976633369382</v>
      </c>
    </row>
    <row r="3060" spans="1:9" ht="27.7" customHeight="1" thickBot="1" x14ac:dyDescent="0.3">
      <c r="A3060" s="11">
        <v>38917</v>
      </c>
      <c r="B3060" s="12">
        <v>850.77</v>
      </c>
      <c r="C3060" s="11">
        <v>38917</v>
      </c>
      <c r="D3060" s="12">
        <v>186.75</v>
      </c>
      <c r="E3060" s="12">
        <v>2107.13</v>
      </c>
      <c r="F3060" s="12">
        <v>1057.47</v>
      </c>
      <c r="G3060" s="102">
        <v>38917</v>
      </c>
      <c r="H3060" s="45">
        <f t="shared" si="95"/>
        <v>2.8799999999999955</v>
      </c>
      <c r="I3060" s="45">
        <f t="shared" si="94"/>
        <v>0.33966670204861427</v>
      </c>
    </row>
    <row r="3061" spans="1:9" ht="27.7" customHeight="1" thickBot="1" x14ac:dyDescent="0.3">
      <c r="A3061" s="11">
        <v>38918</v>
      </c>
      <c r="B3061" s="12">
        <v>852.30913532646446</v>
      </c>
      <c r="C3061" s="11">
        <v>38918</v>
      </c>
      <c r="D3061" s="12">
        <v>186.95895478242593</v>
      </c>
      <c r="E3061" s="12">
        <v>2110.9305224581885</v>
      </c>
      <c r="F3061" s="12">
        <v>1059.3738926395988</v>
      </c>
      <c r="G3061" s="102">
        <v>38918</v>
      </c>
      <c r="H3061" s="45">
        <f t="shared" si="95"/>
        <v>1.5391353264644749</v>
      </c>
      <c r="I3061" s="45">
        <f t="shared" si="94"/>
        <v>0.18091086033410617</v>
      </c>
    </row>
    <row r="3062" spans="1:9" ht="27.7" customHeight="1" thickBot="1" x14ac:dyDescent="0.3">
      <c r="A3062" s="11">
        <v>38919</v>
      </c>
      <c r="B3062" s="12">
        <v>853.47</v>
      </c>
      <c r="C3062" s="11">
        <v>38919</v>
      </c>
      <c r="D3062" s="12">
        <v>187.16</v>
      </c>
      <c r="E3062" s="12">
        <v>2113.8200000000002</v>
      </c>
      <c r="F3062" s="12">
        <v>1059.06</v>
      </c>
      <c r="G3062" s="102">
        <v>38919</v>
      </c>
      <c r="H3062" s="45">
        <f t="shared" si="95"/>
        <v>1.1608646735355705</v>
      </c>
      <c r="I3062" s="45">
        <f t="shared" si="94"/>
        <v>0.13620230329819455</v>
      </c>
    </row>
    <row r="3063" spans="1:9" ht="27.7" customHeight="1" thickBot="1" x14ac:dyDescent="0.3">
      <c r="A3063" s="11">
        <v>38922</v>
      </c>
      <c r="B3063" s="12">
        <v>857.37</v>
      </c>
      <c r="C3063" s="11">
        <v>38922</v>
      </c>
      <c r="D3063" s="12">
        <v>188.28</v>
      </c>
      <c r="E3063" s="12">
        <v>2123.46</v>
      </c>
      <c r="F3063" s="12">
        <v>1062.1400000000001</v>
      </c>
      <c r="G3063" s="102">
        <v>38922</v>
      </c>
      <c r="H3063" s="45">
        <f t="shared" si="95"/>
        <v>3.8999999999999773</v>
      </c>
      <c r="I3063" s="45">
        <f t="shared" si="94"/>
        <v>0.45695806530985006</v>
      </c>
    </row>
    <row r="3064" spans="1:9" ht="27.7" customHeight="1" thickBot="1" x14ac:dyDescent="0.3">
      <c r="A3064" s="11">
        <v>38923</v>
      </c>
      <c r="B3064" s="12">
        <v>861.35</v>
      </c>
      <c r="C3064" s="11">
        <v>38923</v>
      </c>
      <c r="D3064" s="12">
        <v>189.25</v>
      </c>
      <c r="E3064" s="12">
        <v>2133.33</v>
      </c>
      <c r="F3064" s="12">
        <v>1065.3399999999999</v>
      </c>
      <c r="G3064" s="102">
        <v>38923</v>
      </c>
      <c r="H3064" s="45">
        <f t="shared" si="95"/>
        <v>3.9800000000000182</v>
      </c>
      <c r="I3064" s="45">
        <f t="shared" si="94"/>
        <v>0.4642103175991717</v>
      </c>
    </row>
    <row r="3065" spans="1:9" ht="27.7" customHeight="1" thickBot="1" x14ac:dyDescent="0.3">
      <c r="A3065" s="11">
        <v>38924</v>
      </c>
      <c r="B3065" s="12">
        <v>862.83793247789458</v>
      </c>
      <c r="C3065" s="11">
        <v>38924</v>
      </c>
      <c r="D3065" s="12">
        <v>189.15990909894754</v>
      </c>
      <c r="E3065" s="12">
        <v>2137.0073176091396</v>
      </c>
      <c r="F3065" s="12">
        <v>1066.4684137401823</v>
      </c>
      <c r="G3065" s="102">
        <v>38924</v>
      </c>
      <c r="H3065" s="45">
        <f t="shared" si="95"/>
        <v>1.4879324778945602</v>
      </c>
      <c r="I3065" s="45">
        <f t="shared" si="94"/>
        <v>0.17274423612870032</v>
      </c>
    </row>
    <row r="3066" spans="1:9" ht="27.7" customHeight="1" thickBot="1" x14ac:dyDescent="0.3">
      <c r="A3066" s="11">
        <v>38925</v>
      </c>
      <c r="B3066" s="12">
        <v>866.20122575721791</v>
      </c>
      <c r="C3066" s="11">
        <v>38925</v>
      </c>
      <c r="D3066" s="12">
        <v>189.9532397816478</v>
      </c>
      <c r="E3066" s="12">
        <v>2145.3372677785919</v>
      </c>
      <c r="F3066" s="12">
        <v>1069.5728600259913</v>
      </c>
      <c r="G3066" s="102">
        <v>38925</v>
      </c>
      <c r="H3066" s="45">
        <f t="shared" si="95"/>
        <v>3.3632932793233294</v>
      </c>
      <c r="I3066" s="45">
        <f t="shared" si="94"/>
        <v>0.38979432321254548</v>
      </c>
    </row>
    <row r="3067" spans="1:9" ht="27.7" customHeight="1" thickBot="1" x14ac:dyDescent="0.3">
      <c r="A3067" s="11">
        <v>38926</v>
      </c>
      <c r="B3067" s="12">
        <v>869.54</v>
      </c>
      <c r="C3067" s="11">
        <v>38926</v>
      </c>
      <c r="D3067" s="12">
        <v>190.58</v>
      </c>
      <c r="E3067" s="12">
        <v>2154.0500000000002</v>
      </c>
      <c r="F3067" s="12">
        <v>1073.2</v>
      </c>
      <c r="G3067" s="102">
        <v>38926</v>
      </c>
      <c r="H3067" s="45">
        <f t="shared" si="95"/>
        <v>3.3387742427820513</v>
      </c>
      <c r="I3067" s="45">
        <f t="shared" si="94"/>
        <v>0.38545018680426746</v>
      </c>
    </row>
    <row r="3068" spans="1:9" ht="27.7" customHeight="1" thickBot="1" x14ac:dyDescent="0.3">
      <c r="A3068" s="11">
        <v>38929</v>
      </c>
      <c r="B3068" s="12">
        <v>871.34</v>
      </c>
      <c r="C3068" s="11">
        <v>38929</v>
      </c>
      <c r="D3068" s="12">
        <v>191.1</v>
      </c>
      <c r="E3068" s="12">
        <v>2158.4899999999998</v>
      </c>
      <c r="F3068" s="12">
        <v>1075.42</v>
      </c>
      <c r="G3068" s="102">
        <v>38929</v>
      </c>
      <c r="H3068" s="45">
        <f t="shared" si="95"/>
        <v>1.8000000000000682</v>
      </c>
      <c r="I3068" s="45">
        <f t="shared" si="94"/>
        <v>0.2070060031740999</v>
      </c>
    </row>
    <row r="3069" spans="1:9" ht="27.7" customHeight="1" thickBot="1" x14ac:dyDescent="0.3">
      <c r="A3069" s="11">
        <v>38930</v>
      </c>
      <c r="B3069" s="12">
        <v>864.27410282924552</v>
      </c>
      <c r="C3069" s="11">
        <v>38930</v>
      </c>
      <c r="D3069" s="12">
        <v>188.36171067187468</v>
      </c>
      <c r="E3069" s="12">
        <v>2157.1580833707599</v>
      </c>
      <c r="F3069" s="12">
        <v>1074.4098938783479</v>
      </c>
      <c r="G3069" s="102">
        <v>38930</v>
      </c>
      <c r="H3069" s="45">
        <f t="shared" si="95"/>
        <v>-7.0658971707545106</v>
      </c>
      <c r="I3069" s="45">
        <f t="shared" si="94"/>
        <v>-0.8109230806292046</v>
      </c>
    </row>
    <row r="3070" spans="1:9" ht="27.7" customHeight="1" thickBot="1" x14ac:dyDescent="0.3">
      <c r="A3070" s="11">
        <v>38931</v>
      </c>
      <c r="B3070" s="12">
        <v>866.07575846151144</v>
      </c>
      <c r="C3070" s="11">
        <v>38931</v>
      </c>
      <c r="D3070" s="12">
        <v>188.71955874022944</v>
      </c>
      <c r="E3070" s="12">
        <v>2161.6548768228863</v>
      </c>
      <c r="F3070" s="12">
        <v>1075.5931587268017</v>
      </c>
      <c r="G3070" s="102">
        <v>38931</v>
      </c>
      <c r="H3070" s="45">
        <f t="shared" si="95"/>
        <v>1.8016556322659198</v>
      </c>
      <c r="I3070" s="45">
        <f t="shared" si="94"/>
        <v>0.20845882415869085</v>
      </c>
    </row>
    <row r="3071" spans="1:9" ht="27.7" customHeight="1" thickBot="1" x14ac:dyDescent="0.3">
      <c r="A3071" s="11">
        <v>38932</v>
      </c>
      <c r="B3071" s="12">
        <v>869.9814821855332</v>
      </c>
      <c r="C3071" s="11">
        <v>38932</v>
      </c>
      <c r="D3071" s="12">
        <v>190.05296248237434</v>
      </c>
      <c r="E3071" s="12">
        <v>2171.4032465850792</v>
      </c>
      <c r="F3071" s="12">
        <v>1079.3504833618188</v>
      </c>
      <c r="G3071" s="102">
        <v>38932</v>
      </c>
      <c r="H3071" s="45">
        <f t="shared" si="95"/>
        <v>3.9057237240217546</v>
      </c>
      <c r="I3071" s="45">
        <f t="shared" si="94"/>
        <v>0.45096790735256742</v>
      </c>
    </row>
    <row r="3072" spans="1:9" ht="27.7" customHeight="1" thickBot="1" x14ac:dyDescent="0.3">
      <c r="A3072" s="11">
        <v>38933</v>
      </c>
      <c r="B3072" s="12">
        <v>875.34</v>
      </c>
      <c r="C3072" s="11">
        <v>38933</v>
      </c>
      <c r="D3072" s="12">
        <v>191.71</v>
      </c>
      <c r="E3072" s="12">
        <v>2184.77</v>
      </c>
      <c r="F3072" s="12">
        <v>1085.99</v>
      </c>
      <c r="G3072" s="102">
        <v>38933</v>
      </c>
      <c r="H3072" s="45">
        <f t="shared" si="95"/>
        <v>5.3585178144668362</v>
      </c>
      <c r="I3072" s="45">
        <f t="shared" si="94"/>
        <v>0.61593469794384348</v>
      </c>
    </row>
    <row r="3073" spans="1:9" ht="27.7" customHeight="1" thickBot="1" x14ac:dyDescent="0.3">
      <c r="A3073" s="11">
        <v>38936</v>
      </c>
      <c r="B3073" s="12">
        <v>876.32091736106668</v>
      </c>
      <c r="C3073" s="11">
        <v>38936</v>
      </c>
      <c r="D3073" s="12">
        <v>192.30851309422167</v>
      </c>
      <c r="E3073" s="12">
        <v>2187.2336568361789</v>
      </c>
      <c r="F3073" s="12">
        <v>1087.219386101654</v>
      </c>
      <c r="G3073" s="102">
        <v>38936</v>
      </c>
      <c r="H3073" s="45">
        <f t="shared" si="95"/>
        <v>0.98091736106664484</v>
      </c>
      <c r="I3073" s="45">
        <f t="shared" si="94"/>
        <v>0.11206129744632312</v>
      </c>
    </row>
    <row r="3074" spans="1:9" ht="27.7" customHeight="1" thickBot="1" x14ac:dyDescent="0.3">
      <c r="A3074" s="11">
        <v>38937</v>
      </c>
      <c r="B3074" s="12">
        <v>878.05</v>
      </c>
      <c r="C3074" s="11">
        <v>38937</v>
      </c>
      <c r="D3074" s="12">
        <v>192.92</v>
      </c>
      <c r="E3074" s="12">
        <v>2191.5500000000002</v>
      </c>
      <c r="F3074" s="12">
        <v>1087.58</v>
      </c>
      <c r="G3074" s="102">
        <v>38937</v>
      </c>
      <c r="H3074" s="45">
        <f t="shared" si="95"/>
        <v>1.7290826389332778</v>
      </c>
      <c r="I3074" s="45">
        <f t="shared" si="94"/>
        <v>0.19731157897499457</v>
      </c>
    </row>
    <row r="3075" spans="1:9" ht="27.7" customHeight="1" thickBot="1" x14ac:dyDescent="0.3">
      <c r="A3075" s="11">
        <v>38938</v>
      </c>
      <c r="B3075" s="12">
        <v>878.51366104083365</v>
      </c>
      <c r="C3075" s="11">
        <v>38938</v>
      </c>
      <c r="D3075" s="12">
        <v>193.07630979256751</v>
      </c>
      <c r="E3075" s="12">
        <v>2192.6989705082615</v>
      </c>
      <c r="F3075" s="12">
        <v>1088.1468515449678</v>
      </c>
      <c r="G3075" s="102">
        <v>38938</v>
      </c>
      <c r="H3075" s="45">
        <f t="shared" si="95"/>
        <v>0.46366104083369919</v>
      </c>
      <c r="I3075" s="45">
        <f t="shared" si="94"/>
        <v>5.2805767420272105E-2</v>
      </c>
    </row>
    <row r="3076" spans="1:9" ht="27.7" customHeight="1" thickBot="1" x14ac:dyDescent="0.3">
      <c r="A3076" s="11">
        <v>38939</v>
      </c>
      <c r="B3076" s="12">
        <v>882.95950634722976</v>
      </c>
      <c r="C3076" s="11">
        <v>38939</v>
      </c>
      <c r="D3076" s="12">
        <v>194.29118114904179</v>
      </c>
      <c r="E3076" s="12">
        <v>2205.0914244384094</v>
      </c>
      <c r="F3076" s="12">
        <v>1090.0297849807198</v>
      </c>
      <c r="G3076" s="102">
        <v>38939</v>
      </c>
      <c r="H3076" s="45">
        <f t="shared" si="95"/>
        <v>4.4458453063961088</v>
      </c>
      <c r="I3076" s="45">
        <f t="shared" si="94"/>
        <v>0.50606444766366177</v>
      </c>
    </row>
    <row r="3077" spans="1:9" ht="27.7" customHeight="1" thickBot="1" x14ac:dyDescent="0.3">
      <c r="A3077" s="11">
        <v>38940</v>
      </c>
      <c r="B3077" s="12">
        <v>886.36</v>
      </c>
      <c r="C3077" s="11">
        <v>38940</v>
      </c>
      <c r="D3077" s="12">
        <v>194.91</v>
      </c>
      <c r="E3077" s="12">
        <v>2213.58</v>
      </c>
      <c r="F3077" s="12">
        <v>1088.884261304577</v>
      </c>
      <c r="G3077" s="102">
        <v>38940</v>
      </c>
      <c r="H3077" s="45">
        <f t="shared" si="95"/>
        <v>3.4004936527702512</v>
      </c>
      <c r="I3077" s="45">
        <f t="shared" si="94"/>
        <v>0.38512453043718453</v>
      </c>
    </row>
    <row r="3078" spans="1:9" ht="27.7" customHeight="1" thickBot="1" x14ac:dyDescent="0.3">
      <c r="A3078" s="11">
        <v>38943</v>
      </c>
      <c r="B3078" s="12">
        <v>891.92431799921974</v>
      </c>
      <c r="C3078" s="11">
        <v>38943</v>
      </c>
      <c r="D3078" s="12">
        <v>196.65354537016614</v>
      </c>
      <c r="E3078" s="12">
        <v>2227.4800428198077</v>
      </c>
      <c r="F3078" s="12">
        <v>1092.1676264972225</v>
      </c>
      <c r="G3078" s="102">
        <v>38943</v>
      </c>
      <c r="H3078" s="45">
        <f t="shared" si="95"/>
        <v>5.5643179992197247</v>
      </c>
      <c r="I3078" s="45">
        <f t="shared" si="94"/>
        <v>0.62777178564237157</v>
      </c>
    </row>
    <row r="3079" spans="1:9" ht="27.7" customHeight="1" thickBot="1" x14ac:dyDescent="0.3">
      <c r="A3079" s="11">
        <v>38945</v>
      </c>
      <c r="B3079" s="12">
        <v>891.35290821519334</v>
      </c>
      <c r="C3079" s="11">
        <v>38945</v>
      </c>
      <c r="D3079" s="12">
        <v>196.42059905956805</v>
      </c>
      <c r="E3079" s="12">
        <v>2226.0529910356104</v>
      </c>
      <c r="F3079" s="12">
        <v>1088.277189211005</v>
      </c>
      <c r="G3079" s="102">
        <v>38945</v>
      </c>
      <c r="H3079" s="45">
        <f t="shared" si="95"/>
        <v>-0.5714097840264003</v>
      </c>
      <c r="I3079" s="45">
        <f t="shared" ref="I3079:I3142" si="96">H3079/B3078*100</f>
        <v>-6.4064828427169332E-2</v>
      </c>
    </row>
    <row r="3080" spans="1:9" ht="27.7" customHeight="1" thickBot="1" x14ac:dyDescent="0.3">
      <c r="A3080" s="11">
        <v>38946</v>
      </c>
      <c r="B3080" s="12">
        <v>891.51708200480448</v>
      </c>
      <c r="C3080" s="11">
        <v>38946</v>
      </c>
      <c r="D3080" s="12">
        <v>195.98678425375934</v>
      </c>
      <c r="E3080" s="12">
        <v>2226.4630619526715</v>
      </c>
      <c r="F3080" s="12">
        <v>1088.4776654920249</v>
      </c>
      <c r="G3080" s="102">
        <v>38946</v>
      </c>
      <c r="H3080" s="45">
        <f t="shared" ref="H3080:H3143" si="97">B3080-B3079</f>
        <v>0.16417378961114082</v>
      </c>
      <c r="I3080" s="45">
        <f t="shared" si="96"/>
        <v>1.8418494863036386E-2</v>
      </c>
    </row>
    <row r="3081" spans="1:9" ht="27.7" customHeight="1" thickBot="1" x14ac:dyDescent="0.3">
      <c r="A3081" s="11">
        <v>38947</v>
      </c>
      <c r="B3081" s="12">
        <v>891.79293452434297</v>
      </c>
      <c r="C3081" s="11">
        <v>38947</v>
      </c>
      <c r="D3081" s="12">
        <v>196.05856183980504</v>
      </c>
      <c r="E3081" s="12">
        <v>2227.1518412396717</v>
      </c>
      <c r="F3081" s="12">
        <v>1082.351591933957</v>
      </c>
      <c r="G3081" s="102">
        <v>38947</v>
      </c>
      <c r="H3081" s="45">
        <f t="shared" si="97"/>
        <v>0.2758525195384891</v>
      </c>
      <c r="I3081" s="45">
        <f t="shared" si="96"/>
        <v>3.0941921933583603E-2</v>
      </c>
    </row>
    <row r="3082" spans="1:9" ht="27.7" customHeight="1" thickBot="1" x14ac:dyDescent="0.3">
      <c r="A3082" s="11">
        <v>38950</v>
      </c>
      <c r="B3082" s="12">
        <v>893.23</v>
      </c>
      <c r="C3082" s="11">
        <v>38950</v>
      </c>
      <c r="D3082" s="12">
        <v>196.32</v>
      </c>
      <c r="E3082" s="12">
        <v>2230.73</v>
      </c>
      <c r="F3082" s="12">
        <v>1080.6199999999999</v>
      </c>
      <c r="G3082" s="102">
        <v>38950</v>
      </c>
      <c r="H3082" s="45">
        <f t="shared" si="97"/>
        <v>1.4370654756570502</v>
      </c>
      <c r="I3082" s="45">
        <f t="shared" si="96"/>
        <v>0.16114340224320572</v>
      </c>
    </row>
    <row r="3083" spans="1:9" ht="27.7" customHeight="1" thickBot="1" x14ac:dyDescent="0.3">
      <c r="A3083" s="11">
        <v>38951</v>
      </c>
      <c r="B3083" s="12">
        <v>893.47</v>
      </c>
      <c r="C3083" s="11">
        <v>38951</v>
      </c>
      <c r="D3083" s="12">
        <v>196.3</v>
      </c>
      <c r="E3083" s="12">
        <v>2231.34</v>
      </c>
      <c r="F3083" s="12">
        <v>1080.9100000000001</v>
      </c>
      <c r="G3083" s="102">
        <v>38951</v>
      </c>
      <c r="H3083" s="45">
        <f t="shared" si="97"/>
        <v>0.24000000000000909</v>
      </c>
      <c r="I3083" s="45">
        <f t="shared" si="96"/>
        <v>2.6868779597641043E-2</v>
      </c>
    </row>
    <row r="3084" spans="1:9" ht="27.7" customHeight="1" thickBot="1" x14ac:dyDescent="0.3">
      <c r="A3084" s="11">
        <v>38952</v>
      </c>
      <c r="B3084" s="12">
        <v>905.44</v>
      </c>
      <c r="C3084" s="11">
        <v>38952</v>
      </c>
      <c r="D3084" s="12">
        <v>199.53</v>
      </c>
      <c r="E3084" s="12">
        <v>2261.2199999999998</v>
      </c>
      <c r="F3084" s="12">
        <v>1095.3900000000001</v>
      </c>
      <c r="G3084" s="102">
        <v>38952</v>
      </c>
      <c r="H3084" s="45">
        <f t="shared" si="97"/>
        <v>11.970000000000027</v>
      </c>
      <c r="I3084" s="45">
        <f t="shared" si="96"/>
        <v>1.3397204159065248</v>
      </c>
    </row>
    <row r="3085" spans="1:9" ht="27.7" customHeight="1" thickBot="1" x14ac:dyDescent="0.3">
      <c r="A3085" s="11">
        <v>38953</v>
      </c>
      <c r="B3085" s="12">
        <v>910.9</v>
      </c>
      <c r="C3085" s="11">
        <v>38953</v>
      </c>
      <c r="D3085" s="12">
        <v>200.79</v>
      </c>
      <c r="E3085" s="12">
        <v>2274.87</v>
      </c>
      <c r="F3085" s="12">
        <v>1100.4000000000001</v>
      </c>
      <c r="G3085" s="102">
        <v>38953</v>
      </c>
      <c r="H3085" s="45">
        <f t="shared" si="97"/>
        <v>5.4599999999999227</v>
      </c>
      <c r="I3085" s="45">
        <f t="shared" si="96"/>
        <v>0.60302173528891168</v>
      </c>
    </row>
    <row r="3086" spans="1:9" ht="27.7" customHeight="1" thickBot="1" x14ac:dyDescent="0.3">
      <c r="A3086" s="11">
        <v>38954</v>
      </c>
      <c r="B3086" s="12">
        <v>913.16</v>
      </c>
      <c r="C3086" s="11">
        <v>38954</v>
      </c>
      <c r="D3086" s="12">
        <v>200.96</v>
      </c>
      <c r="E3086" s="12">
        <v>2280.5300000000002</v>
      </c>
      <c r="F3086" s="12">
        <v>1103.1400000000001</v>
      </c>
      <c r="G3086" s="102">
        <v>38954</v>
      </c>
      <c r="H3086" s="45">
        <f t="shared" si="97"/>
        <v>2.2599999999999909</v>
      </c>
      <c r="I3086" s="45">
        <f t="shared" si="96"/>
        <v>0.248106268525633</v>
      </c>
    </row>
    <row r="3087" spans="1:9" ht="27.7" customHeight="1" thickBot="1" x14ac:dyDescent="0.3">
      <c r="A3087" s="11">
        <v>38958</v>
      </c>
      <c r="B3087" s="12">
        <v>913.09</v>
      </c>
      <c r="C3087" s="11">
        <v>38958</v>
      </c>
      <c r="D3087" s="12">
        <v>200.71</v>
      </c>
      <c r="E3087" s="12">
        <v>2280.35</v>
      </c>
      <c r="F3087" s="12">
        <v>1103.0547892831501</v>
      </c>
      <c r="G3087" s="102">
        <v>38958</v>
      </c>
      <c r="H3087" s="45">
        <f t="shared" si="97"/>
        <v>-6.9999999999936335E-2</v>
      </c>
      <c r="I3087" s="45">
        <f t="shared" si="96"/>
        <v>-7.665688378809446E-3</v>
      </c>
    </row>
    <row r="3088" spans="1:9" ht="27.7" customHeight="1" thickBot="1" x14ac:dyDescent="0.3">
      <c r="A3088" s="11">
        <v>38959</v>
      </c>
      <c r="B3088" s="12">
        <v>911.55088426669715</v>
      </c>
      <c r="C3088" s="11">
        <v>38959</v>
      </c>
      <c r="D3088" s="12">
        <v>200.0010955646768</v>
      </c>
      <c r="E3088" s="12">
        <v>2276.4952101756808</v>
      </c>
      <c r="F3088" s="12">
        <v>1101.1909872595784</v>
      </c>
      <c r="G3088" s="102">
        <v>38959</v>
      </c>
      <c r="H3088" s="45">
        <f t="shared" si="97"/>
        <v>-1.5391157333028787</v>
      </c>
      <c r="I3088" s="45">
        <f t="shared" si="96"/>
        <v>-0.16856122981336763</v>
      </c>
    </row>
    <row r="3089" spans="1:9" ht="27.7" customHeight="1" thickBot="1" x14ac:dyDescent="0.3">
      <c r="A3089" s="11">
        <v>38960</v>
      </c>
      <c r="B3089" s="12">
        <v>915.61</v>
      </c>
      <c r="C3089" s="11">
        <v>38960</v>
      </c>
      <c r="D3089" s="12">
        <v>201.02</v>
      </c>
      <c r="E3089" s="12">
        <v>2286.64</v>
      </c>
      <c r="F3089" s="12">
        <v>1106.0999999999999</v>
      </c>
      <c r="G3089" s="102">
        <v>38960</v>
      </c>
      <c r="H3089" s="45">
        <f t="shared" si="97"/>
        <v>4.0591157333028605</v>
      </c>
      <c r="I3089" s="45">
        <f t="shared" si="96"/>
        <v>0.44529776706521895</v>
      </c>
    </row>
    <row r="3090" spans="1:9" ht="27.7" customHeight="1" thickBot="1" x14ac:dyDescent="0.3">
      <c r="A3090" s="11">
        <v>38961</v>
      </c>
      <c r="B3090" s="12">
        <v>922</v>
      </c>
      <c r="C3090" s="11">
        <v>38961</v>
      </c>
      <c r="D3090" s="12">
        <v>202.47</v>
      </c>
      <c r="E3090" s="12">
        <v>2302.58</v>
      </c>
      <c r="F3090" s="12">
        <v>1113.81</v>
      </c>
      <c r="G3090" s="102">
        <v>38961</v>
      </c>
      <c r="H3090" s="45">
        <f t="shared" si="97"/>
        <v>6.3899999999999864</v>
      </c>
      <c r="I3090" s="45">
        <f t="shared" si="96"/>
        <v>0.6978953921429415</v>
      </c>
    </row>
    <row r="3091" spans="1:9" ht="27.7" customHeight="1" thickBot="1" x14ac:dyDescent="0.3">
      <c r="A3091" s="11">
        <v>38964</v>
      </c>
      <c r="B3091" s="12">
        <v>924.72</v>
      </c>
      <c r="C3091" s="11">
        <v>38964</v>
      </c>
      <c r="D3091" s="12">
        <v>203.24</v>
      </c>
      <c r="E3091" s="12">
        <v>2309.4</v>
      </c>
      <c r="F3091" s="12">
        <v>1117.1099999999999</v>
      </c>
      <c r="G3091" s="102">
        <v>38964</v>
      </c>
      <c r="H3091" s="45">
        <f t="shared" si="97"/>
        <v>2.7200000000000273</v>
      </c>
      <c r="I3091" s="45">
        <f t="shared" si="96"/>
        <v>0.29501084598698779</v>
      </c>
    </row>
    <row r="3092" spans="1:9" ht="27.7" customHeight="1" thickBot="1" x14ac:dyDescent="0.3">
      <c r="A3092" s="11">
        <v>38965</v>
      </c>
      <c r="B3092" s="12">
        <v>932.20925918302498</v>
      </c>
      <c r="C3092" s="11">
        <v>38965</v>
      </c>
      <c r="D3092" s="12">
        <v>204.49830293236829</v>
      </c>
      <c r="E3092" s="12">
        <v>2328.0872262110915</v>
      </c>
      <c r="F3092" s="12">
        <v>1124.3481166217646</v>
      </c>
      <c r="G3092" s="102">
        <v>38965</v>
      </c>
      <c r="H3092" s="45">
        <f t="shared" si="97"/>
        <v>7.4892591830249557</v>
      </c>
      <c r="I3092" s="45">
        <f t="shared" si="96"/>
        <v>0.80989479875259052</v>
      </c>
    </row>
    <row r="3093" spans="1:9" ht="27.7" customHeight="1" thickBot="1" x14ac:dyDescent="0.3">
      <c r="A3093" s="11">
        <v>38966</v>
      </c>
      <c r="B3093" s="12">
        <v>949.72653908194934</v>
      </c>
      <c r="C3093" s="11">
        <v>38966</v>
      </c>
      <c r="D3093" s="12">
        <v>207.8160741349688</v>
      </c>
      <c r="E3093" s="12">
        <v>2371.8344507442357</v>
      </c>
      <c r="F3093" s="12">
        <v>1144.7372682969349</v>
      </c>
      <c r="G3093" s="102">
        <v>38966</v>
      </c>
      <c r="H3093" s="45">
        <f t="shared" si="97"/>
        <v>17.517279898924357</v>
      </c>
      <c r="I3093" s="45">
        <f t="shared" si="96"/>
        <v>1.8791145578489807</v>
      </c>
    </row>
    <row r="3094" spans="1:9" ht="27.7" customHeight="1" thickBot="1" x14ac:dyDescent="0.3">
      <c r="A3094" s="11">
        <v>38967</v>
      </c>
      <c r="B3094" s="12">
        <v>965.58</v>
      </c>
      <c r="C3094" s="11">
        <v>38967</v>
      </c>
      <c r="D3094" s="12">
        <v>210.27</v>
      </c>
      <c r="E3094" s="12">
        <v>2411.4299999999998</v>
      </c>
      <c r="F3094" s="12">
        <v>1163.8499999999999</v>
      </c>
      <c r="G3094" s="102">
        <v>38967</v>
      </c>
      <c r="H3094" s="45">
        <f t="shared" si="97"/>
        <v>15.8534609180507</v>
      </c>
      <c r="I3094" s="45">
        <f t="shared" si="96"/>
        <v>1.6692658639796891</v>
      </c>
    </row>
    <row r="3095" spans="1:9" ht="27.7" customHeight="1" thickBot="1" x14ac:dyDescent="0.3">
      <c r="A3095" s="11">
        <v>38968</v>
      </c>
      <c r="B3095" s="12">
        <v>975.86015570919903</v>
      </c>
      <c r="C3095" s="11">
        <v>38968</v>
      </c>
      <c r="D3095" s="12">
        <v>211.09760100718486</v>
      </c>
      <c r="E3095" s="12">
        <v>2437.1004088757763</v>
      </c>
      <c r="F3095" s="12">
        <v>1175.5152780684016</v>
      </c>
      <c r="G3095" s="102">
        <v>38968</v>
      </c>
      <c r="H3095" s="45">
        <f t="shared" si="97"/>
        <v>10.280155709198993</v>
      </c>
      <c r="I3095" s="45">
        <f t="shared" si="96"/>
        <v>1.0646612097598327</v>
      </c>
    </row>
    <row r="3096" spans="1:9" ht="27.7" customHeight="1" thickBot="1" x14ac:dyDescent="0.3">
      <c r="A3096" s="11">
        <v>38971</v>
      </c>
      <c r="B3096" s="12">
        <v>989.42688226792427</v>
      </c>
      <c r="C3096" s="11">
        <v>38971</v>
      </c>
      <c r="D3096" s="12">
        <v>214.82143047889201</v>
      </c>
      <c r="E3096" s="12">
        <v>2471.2823789319655</v>
      </c>
      <c r="F3096" s="12">
        <v>1191.6004845350155</v>
      </c>
      <c r="G3096" s="102">
        <v>38971</v>
      </c>
      <c r="H3096" s="45">
        <f t="shared" si="97"/>
        <v>13.566726558725236</v>
      </c>
      <c r="I3096" s="45">
        <f t="shared" si="96"/>
        <v>1.3902326557093336</v>
      </c>
    </row>
    <row r="3097" spans="1:9" ht="27.7" customHeight="1" thickBot="1" x14ac:dyDescent="0.3">
      <c r="A3097" s="11">
        <v>38972</v>
      </c>
      <c r="B3097" s="12">
        <v>983.83</v>
      </c>
      <c r="C3097" s="11">
        <v>38972</v>
      </c>
      <c r="D3097" s="12">
        <v>213.06</v>
      </c>
      <c r="E3097" s="12">
        <v>2457.3000000000002</v>
      </c>
      <c r="F3097" s="12">
        <v>1184.8599999999999</v>
      </c>
      <c r="G3097" s="102">
        <v>38972</v>
      </c>
      <c r="H3097" s="45">
        <f t="shared" si="97"/>
        <v>-5.5968822679242294</v>
      </c>
      <c r="I3097" s="45">
        <f t="shared" si="96"/>
        <v>-0.56566911292073274</v>
      </c>
    </row>
    <row r="3098" spans="1:9" ht="27.7" customHeight="1" thickBot="1" x14ac:dyDescent="0.3">
      <c r="A3098" s="11">
        <v>38973</v>
      </c>
      <c r="B3098" s="12">
        <v>971.25751671206433</v>
      </c>
      <c r="C3098" s="11">
        <v>38973</v>
      </c>
      <c r="D3098" s="12">
        <v>211.03457535854869</v>
      </c>
      <c r="E3098" s="12">
        <v>2432.4422497189789</v>
      </c>
      <c r="F3098" s="12">
        <v>1172.872589582922</v>
      </c>
      <c r="G3098" s="102">
        <v>38973</v>
      </c>
      <c r="H3098" s="45">
        <f t="shared" si="97"/>
        <v>-12.572483287935711</v>
      </c>
      <c r="I3098" s="45">
        <f t="shared" si="96"/>
        <v>-1.2779121685591728</v>
      </c>
    </row>
    <row r="3099" spans="1:9" ht="27.7" customHeight="1" thickBot="1" x14ac:dyDescent="0.3">
      <c r="A3099" s="11">
        <v>38974</v>
      </c>
      <c r="B3099" s="12">
        <v>961.69372538332209</v>
      </c>
      <c r="C3099" s="11">
        <v>38974</v>
      </c>
      <c r="D3099" s="12">
        <v>209.3617887247091</v>
      </c>
      <c r="E3099" s="12">
        <v>2408.4904231561341</v>
      </c>
      <c r="F3099" s="12">
        <v>1161.3235216248852</v>
      </c>
      <c r="G3099" s="102">
        <v>38974</v>
      </c>
      <c r="H3099" s="45">
        <f t="shared" si="97"/>
        <v>-9.5637913287422407</v>
      </c>
      <c r="I3099" s="45">
        <f t="shared" si="96"/>
        <v>-0.9846813192363163</v>
      </c>
    </row>
    <row r="3100" spans="1:9" ht="27.7" customHeight="1" thickBot="1" x14ac:dyDescent="0.3">
      <c r="A3100" s="11">
        <v>38975</v>
      </c>
      <c r="B3100" s="12">
        <v>952.9971088539105</v>
      </c>
      <c r="C3100" s="11">
        <v>38975</v>
      </c>
      <c r="D3100" s="12">
        <v>207.36048458791655</v>
      </c>
      <c r="E3100" s="12">
        <v>2386.7104345651514</v>
      </c>
      <c r="F3100" s="12">
        <v>1150.8216683444039</v>
      </c>
      <c r="G3100" s="102">
        <v>38975</v>
      </c>
      <c r="H3100" s="45">
        <f t="shared" si="97"/>
        <v>-8.6966165294115854</v>
      </c>
      <c r="I3100" s="45">
        <f t="shared" si="96"/>
        <v>-0.90430209742142131</v>
      </c>
    </row>
    <row r="3101" spans="1:9" ht="27.7" customHeight="1" thickBot="1" x14ac:dyDescent="0.3">
      <c r="A3101" s="11">
        <v>38978</v>
      </c>
      <c r="B3101" s="12">
        <v>957.22</v>
      </c>
      <c r="C3101" s="11">
        <v>38978</v>
      </c>
      <c r="D3101" s="12">
        <v>207.97</v>
      </c>
      <c r="E3101" s="12">
        <v>2397.2800000000002</v>
      </c>
      <c r="F3101" s="12">
        <v>1155.56</v>
      </c>
      <c r="G3101" s="102">
        <v>38978</v>
      </c>
      <c r="H3101" s="45">
        <f t="shared" si="97"/>
        <v>4.2228911460895233</v>
      </c>
      <c r="I3101" s="45">
        <f t="shared" si="96"/>
        <v>0.44311688953264916</v>
      </c>
    </row>
    <row r="3102" spans="1:9" ht="27.7" customHeight="1" thickBot="1" x14ac:dyDescent="0.3">
      <c r="A3102" s="11">
        <v>38979</v>
      </c>
      <c r="B3102" s="12">
        <v>960.7619058819738</v>
      </c>
      <c r="C3102" s="11">
        <v>38979</v>
      </c>
      <c r="D3102" s="12">
        <v>207.41</v>
      </c>
      <c r="E3102" s="12">
        <v>2406.16</v>
      </c>
      <c r="F3102" s="12">
        <v>1159.8399999999999</v>
      </c>
      <c r="G3102" s="102">
        <v>38979</v>
      </c>
      <c r="H3102" s="45">
        <f t="shared" si="97"/>
        <v>3.5419058819737756</v>
      </c>
      <c r="I3102" s="45">
        <f t="shared" si="96"/>
        <v>0.37002004575476644</v>
      </c>
    </row>
    <row r="3103" spans="1:9" ht="27.7" customHeight="1" thickBot="1" x14ac:dyDescent="0.3">
      <c r="A3103" s="11">
        <v>38980</v>
      </c>
      <c r="B3103" s="12">
        <v>962.57093436223954</v>
      </c>
      <c r="C3103" s="11">
        <v>38980</v>
      </c>
      <c r="D3103" s="12">
        <v>207.82643124411203</v>
      </c>
      <c r="E3103" s="12">
        <v>2410.6873053850518</v>
      </c>
      <c r="F3103" s="12">
        <v>1162.0263841730982</v>
      </c>
      <c r="G3103" s="102">
        <v>38980</v>
      </c>
      <c r="H3103" s="45">
        <f t="shared" si="97"/>
        <v>1.8090284802657379</v>
      </c>
      <c r="I3103" s="45">
        <f t="shared" si="96"/>
        <v>0.18829102914993912</v>
      </c>
    </row>
    <row r="3104" spans="1:9" ht="27.7" customHeight="1" thickBot="1" x14ac:dyDescent="0.3">
      <c r="A3104" s="11">
        <v>38981</v>
      </c>
      <c r="B3104" s="12">
        <v>956.95456531621051</v>
      </c>
      <c r="C3104" s="11">
        <v>38981</v>
      </c>
      <c r="D3104" s="12">
        <v>206.26789907538119</v>
      </c>
      <c r="E3104" s="12">
        <v>2396.6216124319353</v>
      </c>
      <c r="F3104" s="12">
        <v>1155.2462819646171</v>
      </c>
      <c r="G3104" s="102">
        <v>38981</v>
      </c>
      <c r="H3104" s="45">
        <f t="shared" si="97"/>
        <v>-5.6163690460290354</v>
      </c>
      <c r="I3104" s="45">
        <f t="shared" si="96"/>
        <v>-0.58347586089852321</v>
      </c>
    </row>
    <row r="3105" spans="1:9" ht="27.7" customHeight="1" thickBot="1" x14ac:dyDescent="0.3">
      <c r="A3105" s="11">
        <v>38982</v>
      </c>
      <c r="B3105" s="12">
        <v>956.67</v>
      </c>
      <c r="C3105" s="11">
        <v>38982</v>
      </c>
      <c r="D3105" s="12">
        <v>205.15</v>
      </c>
      <c r="E3105" s="12">
        <v>2395.9</v>
      </c>
      <c r="F3105" s="12">
        <v>1154.9000000000001</v>
      </c>
      <c r="G3105" s="102">
        <v>38982</v>
      </c>
      <c r="H3105" s="45">
        <f t="shared" si="97"/>
        <v>-0.28456531621054637</v>
      </c>
      <c r="I3105" s="45">
        <f t="shared" si="96"/>
        <v>-2.9736554537102423E-2</v>
      </c>
    </row>
    <row r="3106" spans="1:9" ht="27.7" customHeight="1" thickBot="1" x14ac:dyDescent="0.3">
      <c r="A3106" s="11">
        <v>38985</v>
      </c>
      <c r="B3106" s="12">
        <v>950.52</v>
      </c>
      <c r="C3106" s="11">
        <v>38985</v>
      </c>
      <c r="D3106" s="12">
        <v>203.6</v>
      </c>
      <c r="E3106" s="12">
        <v>2380.5</v>
      </c>
      <c r="F3106" s="12">
        <v>1147.48</v>
      </c>
      <c r="G3106" s="102">
        <v>38985</v>
      </c>
      <c r="H3106" s="45">
        <f t="shared" si="97"/>
        <v>-6.1499999999999773</v>
      </c>
      <c r="I3106" s="45">
        <f t="shared" si="96"/>
        <v>-0.64285490294458669</v>
      </c>
    </row>
    <row r="3107" spans="1:9" ht="27.7" customHeight="1" thickBot="1" x14ac:dyDescent="0.3">
      <c r="A3107" s="11">
        <v>38986</v>
      </c>
      <c r="B3107" s="12">
        <v>950.73</v>
      </c>
      <c r="C3107" s="11">
        <v>38986</v>
      </c>
      <c r="D3107" s="12">
        <v>203.85</v>
      </c>
      <c r="E3107" s="12">
        <v>2381.0300000000002</v>
      </c>
      <c r="F3107" s="12">
        <v>1146.6400000000001</v>
      </c>
      <c r="G3107" s="102">
        <v>38986</v>
      </c>
      <c r="H3107" s="45">
        <f t="shared" si="97"/>
        <v>0.21000000000003638</v>
      </c>
      <c r="I3107" s="45">
        <f t="shared" si="96"/>
        <v>2.2093170054289901E-2</v>
      </c>
    </row>
    <row r="3108" spans="1:9" ht="27.7" customHeight="1" thickBot="1" x14ac:dyDescent="0.3">
      <c r="A3108" s="11">
        <v>38987</v>
      </c>
      <c r="B3108" s="12">
        <v>952.76441584127747</v>
      </c>
      <c r="C3108" s="11">
        <v>38987</v>
      </c>
      <c r="D3108" s="12">
        <v>204.56973137723611</v>
      </c>
      <c r="E3108" s="12">
        <v>2386.1276547034668</v>
      </c>
      <c r="F3108" s="12">
        <v>1146.882123522857</v>
      </c>
      <c r="G3108" s="102">
        <v>38987</v>
      </c>
      <c r="H3108" s="45">
        <f t="shared" si="97"/>
        <v>2.0344158412774505</v>
      </c>
      <c r="I3108" s="45">
        <f t="shared" si="96"/>
        <v>0.21398460564802316</v>
      </c>
    </row>
    <row r="3109" spans="1:9" ht="27.7" customHeight="1" thickBot="1" x14ac:dyDescent="0.3">
      <c r="A3109" s="11">
        <v>38988</v>
      </c>
      <c r="B3109" s="12">
        <v>955.13</v>
      </c>
      <c r="C3109" s="11">
        <v>38988</v>
      </c>
      <c r="D3109" s="12">
        <v>205.27</v>
      </c>
      <c r="E3109" s="12">
        <v>2392.0500000000002</v>
      </c>
      <c r="F3109" s="12">
        <v>1149.3800000000001</v>
      </c>
      <c r="G3109" s="102">
        <v>38988</v>
      </c>
      <c r="H3109" s="45">
        <f t="shared" si="97"/>
        <v>2.3655841587225268</v>
      </c>
      <c r="I3109" s="45">
        <f t="shared" si="96"/>
        <v>0.24828636747875912</v>
      </c>
    </row>
    <row r="3110" spans="1:9" ht="27.7" customHeight="1" thickBot="1" x14ac:dyDescent="0.3">
      <c r="A3110" s="11">
        <v>38989</v>
      </c>
      <c r="B3110" s="12">
        <v>965.66</v>
      </c>
      <c r="C3110" s="11">
        <v>38989</v>
      </c>
      <c r="D3110" s="12">
        <v>207.67</v>
      </c>
      <c r="E3110" s="12">
        <v>2418.42</v>
      </c>
      <c r="F3110" s="12">
        <v>1162.05</v>
      </c>
      <c r="G3110" s="102">
        <v>38989</v>
      </c>
      <c r="H3110" s="45">
        <f t="shared" si="97"/>
        <v>10.529999999999973</v>
      </c>
      <c r="I3110" s="45">
        <f t="shared" si="96"/>
        <v>1.1024677269062821</v>
      </c>
    </row>
    <row r="3111" spans="1:9" ht="27.7" customHeight="1" thickBot="1" x14ac:dyDescent="0.3">
      <c r="A3111" s="11">
        <v>38992</v>
      </c>
      <c r="B3111" s="12">
        <v>1006.44</v>
      </c>
      <c r="C3111" s="11">
        <v>38992</v>
      </c>
      <c r="D3111" s="12">
        <v>218.48</v>
      </c>
      <c r="E3111" s="12">
        <v>2521.38</v>
      </c>
      <c r="F3111" s="12">
        <v>1211.52</v>
      </c>
      <c r="G3111" s="102">
        <v>38992</v>
      </c>
      <c r="H3111" s="45">
        <f t="shared" si="97"/>
        <v>40.780000000000086</v>
      </c>
      <c r="I3111" s="45">
        <f t="shared" si="96"/>
        <v>4.2230184537000692</v>
      </c>
    </row>
    <row r="3112" spans="1:9" ht="27.7" customHeight="1" thickBot="1" x14ac:dyDescent="0.3">
      <c r="A3112" s="11">
        <v>38993</v>
      </c>
      <c r="B3112" s="12">
        <v>999.36</v>
      </c>
      <c r="C3112" s="11">
        <v>38993</v>
      </c>
      <c r="D3112" s="12">
        <v>215.93</v>
      </c>
      <c r="E3112" s="12">
        <v>2503.64</v>
      </c>
      <c r="F3112" s="12">
        <v>1202.99</v>
      </c>
      <c r="G3112" s="102">
        <v>38993</v>
      </c>
      <c r="H3112" s="45">
        <f t="shared" si="97"/>
        <v>-7.0800000000000409</v>
      </c>
      <c r="I3112" s="45">
        <f t="shared" si="96"/>
        <v>-0.703469655419105</v>
      </c>
    </row>
    <row r="3113" spans="1:9" ht="27.7" customHeight="1" thickBot="1" x14ac:dyDescent="0.3">
      <c r="A3113" s="11">
        <v>38994</v>
      </c>
      <c r="B3113" s="12">
        <v>1006.3979093193315</v>
      </c>
      <c r="C3113" s="11">
        <v>38994</v>
      </c>
      <c r="D3113" s="12">
        <v>218.23563363605726</v>
      </c>
      <c r="E3113" s="12">
        <v>2521.2685402342104</v>
      </c>
      <c r="F3113" s="12">
        <v>1211.0594143209539</v>
      </c>
      <c r="G3113" s="102">
        <v>38994</v>
      </c>
      <c r="H3113" s="45">
        <f t="shared" si="97"/>
        <v>7.0379093193314475</v>
      </c>
      <c r="I3113" s="45">
        <f t="shared" si="96"/>
        <v>0.70424164658696042</v>
      </c>
    </row>
    <row r="3114" spans="1:9" ht="27.7" customHeight="1" thickBot="1" x14ac:dyDescent="0.3">
      <c r="A3114" s="11">
        <v>38995</v>
      </c>
      <c r="B3114" s="12">
        <v>1006.7548541616004</v>
      </c>
      <c r="C3114" s="11">
        <v>38995</v>
      </c>
      <c r="D3114" s="12">
        <v>218.87822082315344</v>
      </c>
      <c r="E3114" s="12">
        <v>2522.1629110082986</v>
      </c>
      <c r="F3114" s="12">
        <v>1210.7491055990022</v>
      </c>
      <c r="G3114" s="102">
        <v>38995</v>
      </c>
      <c r="H3114" s="45">
        <f t="shared" si="97"/>
        <v>0.35694484226894474</v>
      </c>
      <c r="I3114" s="45">
        <f t="shared" si="96"/>
        <v>3.5467565956129751E-2</v>
      </c>
    </row>
    <row r="3115" spans="1:9" ht="27.7" customHeight="1" thickBot="1" x14ac:dyDescent="0.3">
      <c r="A3115" s="11">
        <v>38996</v>
      </c>
      <c r="B3115" s="12">
        <v>1005.79</v>
      </c>
      <c r="C3115" s="11">
        <v>38996</v>
      </c>
      <c r="D3115" s="12">
        <v>218.23</v>
      </c>
      <c r="E3115" s="12">
        <v>2519.73</v>
      </c>
      <c r="F3115" s="12">
        <v>1209.18</v>
      </c>
      <c r="G3115" s="102">
        <v>38996</v>
      </c>
      <c r="H3115" s="45">
        <f t="shared" si="97"/>
        <v>-0.96485416160044224</v>
      </c>
      <c r="I3115" s="45">
        <f t="shared" si="96"/>
        <v>-9.5838044148686824E-2</v>
      </c>
    </row>
    <row r="3116" spans="1:9" ht="27.7" customHeight="1" thickBot="1" x14ac:dyDescent="0.3">
      <c r="A3116" s="11">
        <v>38999</v>
      </c>
      <c r="B3116" s="12">
        <v>1011.78</v>
      </c>
      <c r="C3116" s="11">
        <v>38999</v>
      </c>
      <c r="D3116" s="12">
        <v>219.61</v>
      </c>
      <c r="E3116" s="12">
        <v>2534.9299999999998</v>
      </c>
      <c r="F3116" s="12">
        <v>1214.54</v>
      </c>
      <c r="G3116" s="102">
        <v>38999</v>
      </c>
      <c r="H3116" s="45">
        <f t="shared" si="97"/>
        <v>5.9900000000000091</v>
      </c>
      <c r="I3116" s="45">
        <f t="shared" si="96"/>
        <v>0.59555175533660198</v>
      </c>
    </row>
    <row r="3117" spans="1:9" ht="27.7" customHeight="1" thickBot="1" x14ac:dyDescent="0.3">
      <c r="A3117" s="11">
        <v>39000</v>
      </c>
      <c r="B3117" s="12">
        <v>1017.1324956605415</v>
      </c>
      <c r="C3117" s="11">
        <v>39000</v>
      </c>
      <c r="D3117" s="12">
        <v>220.38662160766566</v>
      </c>
      <c r="E3117" s="12">
        <v>2548.3337590564274</v>
      </c>
      <c r="F3117" s="12">
        <v>1220.9633249730907</v>
      </c>
      <c r="G3117" s="102">
        <v>39000</v>
      </c>
      <c r="H3117" s="45">
        <f t="shared" si="97"/>
        <v>5.3524956605415355</v>
      </c>
      <c r="I3117" s="45">
        <f t="shared" si="96"/>
        <v>0.52901773711098621</v>
      </c>
    </row>
    <row r="3118" spans="1:9" ht="27.7" customHeight="1" thickBot="1" x14ac:dyDescent="0.3">
      <c r="A3118" s="11">
        <v>39001</v>
      </c>
      <c r="B3118" s="12">
        <v>1026.433397684757</v>
      </c>
      <c r="C3118" s="11">
        <v>39001</v>
      </c>
      <c r="D3118" s="12">
        <v>222.80964854119119</v>
      </c>
      <c r="E3118" s="12">
        <v>2579.7522477731882</v>
      </c>
      <c r="F3118" s="12">
        <v>1234.0607794715656</v>
      </c>
      <c r="G3118" s="102">
        <v>39001</v>
      </c>
      <c r="H3118" s="45">
        <f t="shared" si="97"/>
        <v>9.3009020242154747</v>
      </c>
      <c r="I3118" s="45">
        <f t="shared" si="96"/>
        <v>0.91442383995167953</v>
      </c>
    </row>
    <row r="3119" spans="1:9" ht="27.7" customHeight="1" thickBot="1" x14ac:dyDescent="0.3">
      <c r="A3119" s="11">
        <v>39002</v>
      </c>
      <c r="B3119" s="12">
        <v>1052.8372134743036</v>
      </c>
      <c r="C3119" s="11">
        <v>39002</v>
      </c>
      <c r="D3119" s="12">
        <v>229.22349211099009</v>
      </c>
      <c r="E3119" s="12">
        <v>2649.6091941513919</v>
      </c>
      <c r="F3119" s="12">
        <v>1267.4778325135399</v>
      </c>
      <c r="G3119" s="102">
        <v>39002</v>
      </c>
      <c r="H3119" s="45">
        <f t="shared" si="97"/>
        <v>26.40381578954657</v>
      </c>
      <c r="I3119" s="45">
        <f t="shared" si="96"/>
        <v>2.5723847108934228</v>
      </c>
    </row>
    <row r="3120" spans="1:9" ht="27.7" customHeight="1" thickBot="1" x14ac:dyDescent="0.3">
      <c r="A3120" s="11">
        <v>39003</v>
      </c>
      <c r="B3120" s="12">
        <v>1072.1332841047495</v>
      </c>
      <c r="C3120" s="11">
        <v>39003</v>
      </c>
      <c r="D3120" s="12">
        <v>234.10174162989219</v>
      </c>
      <c r="E3120" s="12">
        <v>2698.1704759633044</v>
      </c>
      <c r="F3120" s="12">
        <v>1290.7078048245151</v>
      </c>
      <c r="G3120" s="102">
        <v>39003</v>
      </c>
      <c r="H3120" s="45">
        <f t="shared" si="97"/>
        <v>19.296070630445911</v>
      </c>
      <c r="I3120" s="45">
        <f t="shared" si="96"/>
        <v>1.8327686733991826</v>
      </c>
    </row>
    <row r="3121" spans="1:9" ht="27.7" customHeight="1" thickBot="1" x14ac:dyDescent="0.3">
      <c r="A3121" s="11">
        <v>39006</v>
      </c>
      <c r="B3121" s="12">
        <v>1071.5643853992615</v>
      </c>
      <c r="C3121" s="11">
        <v>39006</v>
      </c>
      <c r="D3121" s="12">
        <v>234.35478957371151</v>
      </c>
      <c r="E3121" s="12">
        <v>2701.3786184007686</v>
      </c>
      <c r="F3121" s="12">
        <v>1291.4172028482849</v>
      </c>
      <c r="G3121" s="102">
        <v>39006</v>
      </c>
      <c r="H3121" s="45">
        <f t="shared" si="97"/>
        <v>-0.56889870548798172</v>
      </c>
      <c r="I3121" s="45">
        <f t="shared" si="96"/>
        <v>-5.3062311740748012E-2</v>
      </c>
    </row>
    <row r="3122" spans="1:9" ht="27.7" customHeight="1" thickBot="1" x14ac:dyDescent="0.3">
      <c r="A3122" s="11">
        <v>39007</v>
      </c>
      <c r="B3122" s="12">
        <v>1063.2062724877662</v>
      </c>
      <c r="C3122" s="11">
        <v>39007</v>
      </c>
      <c r="D3122" s="12">
        <v>232.8684722331364</v>
      </c>
      <c r="E3122" s="12">
        <v>2680.3081231225983</v>
      </c>
      <c r="F3122" s="12">
        <v>1281.3442719790564</v>
      </c>
      <c r="G3122" s="102">
        <v>39007</v>
      </c>
      <c r="H3122" s="45">
        <f t="shared" si="97"/>
        <v>-8.3581129114952546</v>
      </c>
      <c r="I3122" s="45">
        <f t="shared" si="96"/>
        <v>-0.77999166689186372</v>
      </c>
    </row>
    <row r="3123" spans="1:9" ht="27.7" customHeight="1" thickBot="1" x14ac:dyDescent="0.3">
      <c r="A3123" s="11">
        <v>39008</v>
      </c>
      <c r="B3123" s="12">
        <v>1066.6278312981733</v>
      </c>
      <c r="C3123" s="11">
        <v>39008</v>
      </c>
      <c r="D3123" s="12">
        <v>234.23454047025274</v>
      </c>
      <c r="E3123" s="12">
        <v>2688.9336121206074</v>
      </c>
      <c r="F3123" s="12">
        <v>1285.4677609261935</v>
      </c>
      <c r="G3123" s="102">
        <v>39008</v>
      </c>
      <c r="H3123" s="45">
        <f t="shared" si="97"/>
        <v>3.4215588104070775</v>
      </c>
      <c r="I3123" s="45">
        <f t="shared" si="96"/>
        <v>0.32181514527760158</v>
      </c>
    </row>
    <row r="3124" spans="1:9" ht="27.7" customHeight="1" thickBot="1" x14ac:dyDescent="0.3">
      <c r="A3124" s="11">
        <v>39009</v>
      </c>
      <c r="B3124" s="12">
        <v>1070.4357764817505</v>
      </c>
      <c r="C3124" s="11">
        <v>39009</v>
      </c>
      <c r="D3124" s="12">
        <v>235.09750353443212</v>
      </c>
      <c r="E3124" s="12">
        <v>2698.5334549101499</v>
      </c>
      <c r="F3124" s="12">
        <v>1289.6648500041842</v>
      </c>
      <c r="G3124" s="102">
        <v>39009</v>
      </c>
      <c r="H3124" s="45">
        <f t="shared" si="97"/>
        <v>3.8079451835772034</v>
      </c>
      <c r="I3124" s="45">
        <f t="shared" si="96"/>
        <v>0.35700785895888565</v>
      </c>
    </row>
    <row r="3125" spans="1:9" ht="27.7" customHeight="1" thickBot="1" x14ac:dyDescent="0.3">
      <c r="A3125" s="11">
        <v>39010</v>
      </c>
      <c r="B3125" s="12">
        <v>1070.03</v>
      </c>
      <c r="C3125" s="11">
        <v>39010</v>
      </c>
      <c r="D3125" s="12">
        <v>234.83</v>
      </c>
      <c r="E3125" s="12">
        <v>2697.52</v>
      </c>
      <c r="F3125" s="12">
        <v>1289.18</v>
      </c>
      <c r="G3125" s="102">
        <v>39010</v>
      </c>
      <c r="H3125" s="45">
        <f t="shared" si="97"/>
        <v>-0.40577648175053582</v>
      </c>
      <c r="I3125" s="45">
        <f t="shared" si="96"/>
        <v>-3.7907597136207428E-2</v>
      </c>
    </row>
    <row r="3126" spans="1:9" ht="27.7" customHeight="1" thickBot="1" x14ac:dyDescent="0.3">
      <c r="A3126" s="11">
        <v>39013</v>
      </c>
      <c r="B3126" s="12">
        <v>1070.2740220092376</v>
      </c>
      <c r="C3126" s="11">
        <v>39013</v>
      </c>
      <c r="D3126" s="12">
        <v>234.83012366260095</v>
      </c>
      <c r="E3126" s="12">
        <v>2698.5037074981446</v>
      </c>
      <c r="F3126" s="12">
        <v>1289.469912790079</v>
      </c>
      <c r="G3126" s="102">
        <v>39013</v>
      </c>
      <c r="H3126" s="45">
        <f t="shared" si="97"/>
        <v>0.24402200923759665</v>
      </c>
      <c r="I3126" s="45">
        <f t="shared" si="96"/>
        <v>2.2805155858956913E-2</v>
      </c>
    </row>
    <row r="3127" spans="1:9" ht="27.7" customHeight="1" thickBot="1" x14ac:dyDescent="0.3">
      <c r="A3127" s="11">
        <v>39015</v>
      </c>
      <c r="B3127" s="12">
        <v>1067.8012838785767</v>
      </c>
      <c r="C3127" s="11">
        <v>39015</v>
      </c>
      <c r="D3127" s="12">
        <v>233.87189899765778</v>
      </c>
      <c r="E3127" s="12">
        <v>2691.8919670348751</v>
      </c>
      <c r="F3127" s="12">
        <v>1285.6699800020754</v>
      </c>
      <c r="G3127" s="102">
        <v>39015</v>
      </c>
      <c r="H3127" s="45">
        <f t="shared" si="97"/>
        <v>-2.4727381306609004</v>
      </c>
      <c r="I3127" s="45">
        <f t="shared" si="96"/>
        <v>-0.2310378538403465</v>
      </c>
    </row>
    <row r="3128" spans="1:9" ht="27.7" customHeight="1" thickBot="1" x14ac:dyDescent="0.3">
      <c r="A3128" s="11">
        <v>39016</v>
      </c>
      <c r="B3128" s="12">
        <v>1071.0092990003534</v>
      </c>
      <c r="C3128" s="11">
        <v>39016</v>
      </c>
      <c r="D3128" s="12">
        <v>234.75011174907223</v>
      </c>
      <c r="E3128" s="12">
        <v>2699.9792295529551</v>
      </c>
      <c r="F3128" s="12">
        <v>1289.5325238066637</v>
      </c>
      <c r="G3128" s="102">
        <v>39016</v>
      </c>
      <c r="H3128" s="45">
        <f t="shared" si="97"/>
        <v>3.2080151217767252</v>
      </c>
      <c r="I3128" s="45">
        <f t="shared" si="96"/>
        <v>0.30043184721826194</v>
      </c>
    </row>
    <row r="3129" spans="1:9" ht="27.7" customHeight="1" thickBot="1" x14ac:dyDescent="0.3">
      <c r="A3129" s="11">
        <v>39017</v>
      </c>
      <c r="B3129" s="12">
        <v>1068.8599999999999</v>
      </c>
      <c r="C3129" s="11">
        <v>39017</v>
      </c>
      <c r="D3129" s="12">
        <v>234.11</v>
      </c>
      <c r="E3129" s="12">
        <v>2694.55</v>
      </c>
      <c r="F3129" s="12">
        <v>1286.94</v>
      </c>
      <c r="G3129" s="102">
        <v>39017</v>
      </c>
      <c r="H3129" s="45">
        <f t="shared" si="97"/>
        <v>-2.1492990003534942</v>
      </c>
      <c r="I3129" s="45">
        <f t="shared" si="96"/>
        <v>-0.20067977022791331</v>
      </c>
    </row>
    <row r="3130" spans="1:9" ht="27.7" customHeight="1" thickBot="1" x14ac:dyDescent="0.3">
      <c r="A3130" s="11">
        <v>39020</v>
      </c>
      <c r="B3130" s="12">
        <v>1070.3499999999999</v>
      </c>
      <c r="C3130" s="11">
        <v>39020</v>
      </c>
      <c r="D3130" s="12">
        <v>233.4</v>
      </c>
      <c r="E3130" s="12">
        <v>2698.32</v>
      </c>
      <c r="F3130" s="12">
        <v>1288.74</v>
      </c>
      <c r="G3130" s="102">
        <v>39020</v>
      </c>
      <c r="H3130" s="45">
        <f t="shared" si="97"/>
        <v>1.4900000000000091</v>
      </c>
      <c r="I3130" s="45">
        <f t="shared" si="96"/>
        <v>0.13940085698781968</v>
      </c>
    </row>
    <row r="3131" spans="1:9" ht="27.7" customHeight="1" thickBot="1" x14ac:dyDescent="0.3">
      <c r="A3131" s="11">
        <v>39021</v>
      </c>
      <c r="B3131" s="12">
        <v>1072.51</v>
      </c>
      <c r="C3131" s="11">
        <v>39021</v>
      </c>
      <c r="D3131" s="12">
        <v>233.76</v>
      </c>
      <c r="E3131" s="12">
        <v>2703.76</v>
      </c>
      <c r="F3131" s="12">
        <v>1290.1199999999999</v>
      </c>
      <c r="G3131" s="102">
        <v>39021</v>
      </c>
      <c r="H3131" s="45">
        <f t="shared" si="97"/>
        <v>2.1600000000000819</v>
      </c>
      <c r="I3131" s="45">
        <f t="shared" si="96"/>
        <v>0.20180314850283382</v>
      </c>
    </row>
    <row r="3132" spans="1:9" ht="27.7" customHeight="1" thickBot="1" x14ac:dyDescent="0.3">
      <c r="A3132" s="11">
        <v>39022</v>
      </c>
      <c r="B3132" s="12">
        <v>1076.1106636042491</v>
      </c>
      <c r="C3132" s="11">
        <v>39022</v>
      </c>
      <c r="D3132" s="12">
        <v>233.93845554735648</v>
      </c>
      <c r="E3132" s="12">
        <v>2712.8396912143448</v>
      </c>
      <c r="F3132" s="12">
        <v>1294.4556061887865</v>
      </c>
      <c r="G3132" s="102">
        <v>39022</v>
      </c>
      <c r="H3132" s="45">
        <f t="shared" si="97"/>
        <v>3.6006636042491209</v>
      </c>
      <c r="I3132" s="45">
        <f t="shared" si="96"/>
        <v>0.33572307990127093</v>
      </c>
    </row>
    <row r="3133" spans="1:9" ht="27.7" customHeight="1" thickBot="1" x14ac:dyDescent="0.3">
      <c r="A3133" s="11">
        <v>39024</v>
      </c>
      <c r="B3133" s="12">
        <v>1078.922033142368</v>
      </c>
      <c r="C3133" s="11">
        <v>39024</v>
      </c>
      <c r="D3133" s="12">
        <v>234.40616240789254</v>
      </c>
      <c r="E3133" s="12">
        <v>2719.9268860762782</v>
      </c>
      <c r="F3133" s="12">
        <v>1296.1848803807309</v>
      </c>
      <c r="G3133" s="102">
        <v>39024</v>
      </c>
      <c r="H3133" s="45">
        <f t="shared" si="97"/>
        <v>2.8113695381189245</v>
      </c>
      <c r="I3133" s="45">
        <f t="shared" si="96"/>
        <v>0.261252827725238</v>
      </c>
    </row>
    <row r="3134" spans="1:9" ht="27.7" customHeight="1" thickBot="1" x14ac:dyDescent="0.3">
      <c r="A3134" s="11">
        <v>39027</v>
      </c>
      <c r="B3134" s="12">
        <v>1081.7884816209205</v>
      </c>
      <c r="C3134" s="11">
        <v>39027</v>
      </c>
      <c r="D3134" s="12">
        <v>234.33438482184684</v>
      </c>
      <c r="E3134" s="12">
        <v>2727.1531919901304</v>
      </c>
      <c r="F3134" s="12">
        <v>1299.2347237047288</v>
      </c>
      <c r="G3134" s="102">
        <v>39027</v>
      </c>
      <c r="H3134" s="45">
        <f t="shared" si="97"/>
        <v>2.8664484785524564</v>
      </c>
      <c r="I3134" s="45">
        <f t="shared" si="96"/>
        <v>0.26567707308783983</v>
      </c>
    </row>
    <row r="3135" spans="1:9" ht="27.7" customHeight="1" thickBot="1" x14ac:dyDescent="0.3">
      <c r="A3135" s="11">
        <v>39028</v>
      </c>
      <c r="B3135" s="12">
        <v>1083.8640560553822</v>
      </c>
      <c r="C3135" s="11">
        <v>39028</v>
      </c>
      <c r="D3135" s="12">
        <v>234.35031453660375</v>
      </c>
      <c r="E3135" s="12">
        <v>2732.3856468926583</v>
      </c>
      <c r="F3135" s="12">
        <v>1299.8759947086517</v>
      </c>
      <c r="G3135" s="102">
        <v>39028</v>
      </c>
      <c r="H3135" s="45">
        <f t="shared" si="97"/>
        <v>2.0755744344617142</v>
      </c>
      <c r="I3135" s="45">
        <f t="shared" si="96"/>
        <v>0.1918650891301536</v>
      </c>
    </row>
    <row r="3136" spans="1:9" ht="27.7" customHeight="1" thickBot="1" x14ac:dyDescent="0.3">
      <c r="A3136" s="11">
        <v>39029</v>
      </c>
      <c r="B3136" s="12">
        <v>1091.7374367849923</v>
      </c>
      <c r="C3136" s="11">
        <v>39029</v>
      </c>
      <c r="D3136" s="12">
        <v>235.49041808811828</v>
      </c>
      <c r="E3136" s="12">
        <v>2752.2340880944239</v>
      </c>
      <c r="F3136" s="12">
        <v>1309.3184803548129</v>
      </c>
      <c r="G3136" s="102">
        <v>39029</v>
      </c>
      <c r="H3136" s="45">
        <f t="shared" si="97"/>
        <v>7.8733807296100622</v>
      </c>
      <c r="I3136" s="45">
        <f t="shared" si="96"/>
        <v>0.72641773528909748</v>
      </c>
    </row>
    <row r="3137" spans="1:9" ht="27.7" customHeight="1" thickBot="1" x14ac:dyDescent="0.3">
      <c r="A3137" s="11">
        <v>39030</v>
      </c>
      <c r="B3137" s="12">
        <v>1098.8298735552019</v>
      </c>
      <c r="C3137" s="11">
        <v>39030</v>
      </c>
      <c r="D3137" s="12">
        <v>236.7341504474764</v>
      </c>
      <c r="E3137" s="12">
        <v>2770.1140473866581</v>
      </c>
      <c r="F3137" s="12">
        <v>1316.3903514183301</v>
      </c>
      <c r="G3137" s="102">
        <v>39030</v>
      </c>
      <c r="H3137" s="45">
        <f t="shared" si="97"/>
        <v>7.0924367702095878</v>
      </c>
      <c r="I3137" s="45">
        <f t="shared" si="96"/>
        <v>0.6496467494140149</v>
      </c>
    </row>
    <row r="3138" spans="1:9" ht="27.7" customHeight="1" thickBot="1" x14ac:dyDescent="0.3">
      <c r="A3138" s="11">
        <v>39031</v>
      </c>
      <c r="B3138" s="12">
        <v>1115.1099999999999</v>
      </c>
      <c r="C3138" s="11">
        <v>39031</v>
      </c>
      <c r="D3138" s="12">
        <v>241.31</v>
      </c>
      <c r="E3138" s="12">
        <v>2811.17</v>
      </c>
      <c r="F3138" s="12">
        <v>1335.9</v>
      </c>
      <c r="G3138" s="102">
        <v>39031</v>
      </c>
      <c r="H3138" s="45">
        <f t="shared" si="97"/>
        <v>16.280126444798043</v>
      </c>
      <c r="I3138" s="45">
        <f t="shared" si="96"/>
        <v>1.4815875356687032</v>
      </c>
    </row>
    <row r="3139" spans="1:9" ht="27.7" customHeight="1" thickBot="1" x14ac:dyDescent="0.3">
      <c r="A3139" s="11">
        <v>39034</v>
      </c>
      <c r="B3139" s="12">
        <v>1159.6199999999999</v>
      </c>
      <c r="C3139" s="11">
        <v>39034</v>
      </c>
      <c r="D3139" s="12">
        <v>253.56</v>
      </c>
      <c r="E3139" s="12">
        <v>2923.35</v>
      </c>
      <c r="F3139" s="12">
        <v>1389.21</v>
      </c>
      <c r="G3139" s="102">
        <v>39034</v>
      </c>
      <c r="H3139" s="45">
        <f t="shared" si="97"/>
        <v>44.509999999999991</v>
      </c>
      <c r="I3139" s="45">
        <f t="shared" si="96"/>
        <v>3.9915344674516415</v>
      </c>
    </row>
    <row r="3140" spans="1:9" ht="27.7" customHeight="1" thickBot="1" x14ac:dyDescent="0.3">
      <c r="A3140" s="11">
        <v>39035</v>
      </c>
      <c r="B3140" s="12">
        <v>1172.47</v>
      </c>
      <c r="C3140" s="11">
        <v>39035</v>
      </c>
      <c r="D3140" s="12">
        <v>256.74</v>
      </c>
      <c r="E3140" s="12">
        <v>2957.27</v>
      </c>
      <c r="F3140" s="12">
        <v>1404.44</v>
      </c>
      <c r="G3140" s="102">
        <v>39035</v>
      </c>
      <c r="H3140" s="45">
        <f t="shared" si="97"/>
        <v>12.850000000000136</v>
      </c>
      <c r="I3140" s="45">
        <f t="shared" si="96"/>
        <v>1.1081216260499249</v>
      </c>
    </row>
    <row r="3141" spans="1:9" ht="27.7" customHeight="1" thickBot="1" x14ac:dyDescent="0.3">
      <c r="A3141" s="11">
        <v>39036</v>
      </c>
      <c r="B3141" s="12">
        <v>1181.2611526209669</v>
      </c>
      <c r="C3141" s="11">
        <v>39036</v>
      </c>
      <c r="D3141" s="12">
        <v>258.19979741104578</v>
      </c>
      <c r="E3141" s="12">
        <v>2979.8675209502244</v>
      </c>
      <c r="F3141" s="12">
        <v>1414.2720074070899</v>
      </c>
      <c r="G3141" s="102">
        <v>39036</v>
      </c>
      <c r="H3141" s="45">
        <f t="shared" si="97"/>
        <v>8.7911526209668409</v>
      </c>
      <c r="I3141" s="45">
        <f t="shared" si="96"/>
        <v>0.7497976597240732</v>
      </c>
    </row>
    <row r="3142" spans="1:9" ht="27.7" customHeight="1" thickBot="1" x14ac:dyDescent="0.3">
      <c r="A3142" s="11">
        <v>39037</v>
      </c>
      <c r="B3142" s="12">
        <v>1201.4032106937443</v>
      </c>
      <c r="C3142" s="11">
        <v>39037</v>
      </c>
      <c r="D3142" s="12">
        <v>261.46347218313946</v>
      </c>
      <c r="E3142" s="12">
        <v>3030.6780373770566</v>
      </c>
      <c r="F3142" s="12">
        <v>1438.3871368748094</v>
      </c>
      <c r="G3142" s="102">
        <v>39037</v>
      </c>
      <c r="H3142" s="45">
        <f t="shared" si="97"/>
        <v>20.142058072777445</v>
      </c>
      <c r="I3142" s="45">
        <f t="shared" si="96"/>
        <v>1.7051316745739509</v>
      </c>
    </row>
    <row r="3143" spans="1:9" ht="27.7" customHeight="1" thickBot="1" x14ac:dyDescent="0.3">
      <c r="A3143" s="11">
        <v>39038</v>
      </c>
      <c r="B3143" s="12">
        <v>1216.67</v>
      </c>
      <c r="C3143" s="11">
        <v>39038</v>
      </c>
      <c r="D3143" s="12">
        <v>265.17</v>
      </c>
      <c r="E3143" s="12">
        <v>3069.2</v>
      </c>
      <c r="F3143" s="12">
        <v>1454.87</v>
      </c>
      <c r="G3143" s="102">
        <v>39038</v>
      </c>
      <c r="H3143" s="45">
        <f t="shared" si="97"/>
        <v>15.26678930625576</v>
      </c>
      <c r="I3143" s="45">
        <f t="shared" ref="I3143:I3206" si="98">H3143/B3142*100</f>
        <v>1.2707465046177151</v>
      </c>
    </row>
    <row r="3144" spans="1:9" ht="27.7" customHeight="1" thickBot="1" x14ac:dyDescent="0.3">
      <c r="A3144" s="11">
        <v>39041</v>
      </c>
      <c r="B3144" s="12">
        <v>1229.04</v>
      </c>
      <c r="C3144" s="11">
        <v>39041</v>
      </c>
      <c r="D3144" s="12">
        <v>268.41000000000003</v>
      </c>
      <c r="E3144" s="12">
        <v>3100.39</v>
      </c>
      <c r="F3144" s="12">
        <v>1467.7947234999024</v>
      </c>
      <c r="G3144" s="102">
        <v>39041</v>
      </c>
      <c r="H3144" s="45">
        <f t="shared" ref="H3144:H3207" si="99">B3144-B3143</f>
        <v>12.369999999999891</v>
      </c>
      <c r="I3144" s="45">
        <f t="shared" si="98"/>
        <v>1.0167095432615163</v>
      </c>
    </row>
    <row r="3145" spans="1:9" ht="27.7" customHeight="1" thickBot="1" x14ac:dyDescent="0.3">
      <c r="A3145" s="11">
        <v>39042</v>
      </c>
      <c r="B3145" s="12">
        <v>1239.6243392057308</v>
      </c>
      <c r="C3145" s="11">
        <v>39042</v>
      </c>
      <c r="D3145" s="12">
        <v>269.79058711329589</v>
      </c>
      <c r="E3145" s="12">
        <v>3127.0944104406385</v>
      </c>
      <c r="F3145" s="12">
        <v>1477.68</v>
      </c>
      <c r="G3145" s="102">
        <v>39042</v>
      </c>
      <c r="H3145" s="45">
        <f t="shared" si="99"/>
        <v>10.584339205730885</v>
      </c>
      <c r="I3145" s="45">
        <f t="shared" si="98"/>
        <v>0.86118752894380046</v>
      </c>
    </row>
    <row r="3146" spans="1:9" ht="27.7" customHeight="1" thickBot="1" x14ac:dyDescent="0.3">
      <c r="A3146" s="11">
        <v>39043</v>
      </c>
      <c r="B3146" s="12">
        <v>1267.0184017865074</v>
      </c>
      <c r="C3146" s="11">
        <v>39043</v>
      </c>
      <c r="D3146" s="12">
        <v>275.04324176986842</v>
      </c>
      <c r="E3146" s="12">
        <v>3196.1996685981067</v>
      </c>
      <c r="F3146" s="12">
        <v>1510.333327031663</v>
      </c>
      <c r="G3146" s="102">
        <v>39043</v>
      </c>
      <c r="H3146" s="45">
        <f t="shared" si="99"/>
        <v>27.394062580776563</v>
      </c>
      <c r="I3146" s="45">
        <f t="shared" si="98"/>
        <v>2.2098680797384844</v>
      </c>
    </row>
    <row r="3147" spans="1:9" ht="27.7" customHeight="1" thickBot="1" x14ac:dyDescent="0.3">
      <c r="A3147" s="11">
        <v>39044</v>
      </c>
      <c r="B3147" s="12">
        <v>1277.828119532048</v>
      </c>
      <c r="C3147" s="11">
        <v>39044</v>
      </c>
      <c r="D3147" s="12">
        <v>275.14639035446157</v>
      </c>
      <c r="E3147" s="12">
        <v>3223.473173337276</v>
      </c>
      <c r="F3147" s="12">
        <v>1523.2211586515789</v>
      </c>
      <c r="G3147" s="102">
        <v>39044</v>
      </c>
      <c r="H3147" s="45">
        <f t="shared" si="99"/>
        <v>10.809717745540638</v>
      </c>
      <c r="I3147" s="45">
        <f t="shared" si="98"/>
        <v>0.85316185860432947</v>
      </c>
    </row>
    <row r="3148" spans="1:9" ht="27.7" customHeight="1" thickBot="1" x14ac:dyDescent="0.3">
      <c r="A3148" s="11">
        <v>39045</v>
      </c>
      <c r="B3148" s="12">
        <v>1243.4100000000001</v>
      </c>
      <c r="C3148" s="11">
        <v>39045</v>
      </c>
      <c r="D3148" s="12">
        <v>262.48</v>
      </c>
      <c r="E3148" s="12">
        <v>3136.65</v>
      </c>
      <c r="F3148" s="12">
        <v>1482.19</v>
      </c>
      <c r="G3148" s="102">
        <v>39045</v>
      </c>
      <c r="H3148" s="45">
        <f t="shared" si="99"/>
        <v>-34.418119532047967</v>
      </c>
      <c r="I3148" s="45">
        <f t="shared" si="98"/>
        <v>-2.6934858457060868</v>
      </c>
    </row>
    <row r="3149" spans="1:9" ht="27.7" customHeight="1" thickBot="1" x14ac:dyDescent="0.3">
      <c r="A3149" s="11">
        <v>39048</v>
      </c>
      <c r="B3149" s="12">
        <v>1249.56</v>
      </c>
      <c r="C3149" s="11">
        <v>39048</v>
      </c>
      <c r="D3149" s="12">
        <v>265.14</v>
      </c>
      <c r="E3149" s="12">
        <v>3152.16</v>
      </c>
      <c r="F3149" s="12">
        <v>1489.52</v>
      </c>
      <c r="G3149" s="102">
        <v>39048</v>
      </c>
      <c r="H3149" s="45">
        <f t="shared" si="99"/>
        <v>6.1499999999998636</v>
      </c>
      <c r="I3149" s="45">
        <f t="shared" si="98"/>
        <v>0.49460757111490689</v>
      </c>
    </row>
    <row r="3150" spans="1:9" ht="27.7" customHeight="1" thickBot="1" x14ac:dyDescent="0.3">
      <c r="A3150" s="11">
        <v>39049</v>
      </c>
      <c r="B3150" s="12">
        <v>1246.18</v>
      </c>
      <c r="C3150" s="11">
        <v>39049</v>
      </c>
      <c r="D3150" s="12">
        <v>266.45999999999998</v>
      </c>
      <c r="E3150" s="12">
        <v>3143.62</v>
      </c>
      <c r="F3150" s="12">
        <v>1485.49</v>
      </c>
      <c r="G3150" s="102">
        <v>39049</v>
      </c>
      <c r="H3150" s="45">
        <f t="shared" si="99"/>
        <v>-3.3799999999998818</v>
      </c>
      <c r="I3150" s="45">
        <f t="shared" si="98"/>
        <v>-0.27049521431542956</v>
      </c>
    </row>
    <row r="3151" spans="1:9" ht="27.7" customHeight="1" thickBot="1" x14ac:dyDescent="0.3">
      <c r="A3151" s="11">
        <v>39050</v>
      </c>
      <c r="B3151" s="12">
        <v>1243.391747149187</v>
      </c>
      <c r="C3151" s="11">
        <v>39050</v>
      </c>
      <c r="D3151" s="12">
        <v>265.81650060257266</v>
      </c>
      <c r="E3151" s="12">
        <v>3145.2396114156704</v>
      </c>
      <c r="F3151" s="12">
        <v>1486.2526435042064</v>
      </c>
      <c r="G3151" s="102">
        <v>39050</v>
      </c>
      <c r="H3151" s="45">
        <f t="shared" si="99"/>
        <v>-2.7882528508130235</v>
      </c>
      <c r="I3151" s="45">
        <f t="shared" si="98"/>
        <v>-0.22374398969755763</v>
      </c>
    </row>
    <row r="3152" spans="1:9" ht="27.7" customHeight="1" thickBot="1" x14ac:dyDescent="0.3">
      <c r="A3152" s="11">
        <v>39051</v>
      </c>
      <c r="B3152" s="12">
        <v>1250.83</v>
      </c>
      <c r="C3152" s="11">
        <v>39051</v>
      </c>
      <c r="D3152" s="12">
        <v>267.01</v>
      </c>
      <c r="E3152" s="12">
        <v>3164.04</v>
      </c>
      <c r="F3152" s="12">
        <v>1493.75</v>
      </c>
      <c r="G3152" s="102">
        <v>39051</v>
      </c>
      <c r="H3152" s="45">
        <f t="shared" si="99"/>
        <v>7.4382528508128871</v>
      </c>
      <c r="I3152" s="45">
        <f t="shared" si="98"/>
        <v>0.59822279405240542</v>
      </c>
    </row>
    <row r="3153" spans="1:9" ht="27.7" customHeight="1" thickBot="1" x14ac:dyDescent="0.3">
      <c r="A3153" s="11">
        <v>39052</v>
      </c>
      <c r="B3153" s="12">
        <v>1245.6300000000001</v>
      </c>
      <c r="C3153" s="11">
        <v>39052</v>
      </c>
      <c r="D3153" s="12">
        <v>265.66000000000003</v>
      </c>
      <c r="E3153" s="12">
        <v>3150.9</v>
      </c>
      <c r="F3153" s="12">
        <v>1487.54</v>
      </c>
      <c r="G3153" s="102">
        <v>39052</v>
      </c>
      <c r="H3153" s="45">
        <f t="shared" si="99"/>
        <v>-5.1999999999998181</v>
      </c>
      <c r="I3153" s="45">
        <f t="shared" si="98"/>
        <v>-0.41572395929101619</v>
      </c>
    </row>
    <row r="3154" spans="1:9" ht="27.7" customHeight="1" thickBot="1" x14ac:dyDescent="0.3">
      <c r="A3154" s="11">
        <v>39055</v>
      </c>
      <c r="B3154" s="12">
        <v>1241.56</v>
      </c>
      <c r="C3154" s="11">
        <v>39055</v>
      </c>
      <c r="D3154" s="12">
        <v>265.04256458015772</v>
      </c>
      <c r="E3154" s="12">
        <v>3140.5935517706635</v>
      </c>
      <c r="F3154" s="12">
        <v>1482.6755551034576</v>
      </c>
      <c r="G3154" s="102">
        <v>39055</v>
      </c>
      <c r="H3154" s="45">
        <f t="shared" si="99"/>
        <v>-4.0700000000001637</v>
      </c>
      <c r="I3154" s="45">
        <f t="shared" si="98"/>
        <v>-0.32674229104952218</v>
      </c>
    </row>
    <row r="3155" spans="1:9" ht="27.7" customHeight="1" thickBot="1" x14ac:dyDescent="0.3">
      <c r="A3155" s="11">
        <v>39056</v>
      </c>
      <c r="B3155" s="12">
        <v>1226.264732279456</v>
      </c>
      <c r="C3155" s="11">
        <v>39056</v>
      </c>
      <c r="D3155" s="12">
        <v>261.54394004647202</v>
      </c>
      <c r="E3155" s="12">
        <v>3103.7347622334296</v>
      </c>
      <c r="F3155" s="12">
        <v>1465.2745048444233</v>
      </c>
      <c r="G3155" s="102">
        <v>39056</v>
      </c>
      <c r="H3155" s="45">
        <f t="shared" si="99"/>
        <v>-15.295267720543961</v>
      </c>
      <c r="I3155" s="45">
        <f t="shared" si="98"/>
        <v>-1.2319394729649764</v>
      </c>
    </row>
    <row r="3156" spans="1:9" ht="27.7" customHeight="1" thickBot="1" x14ac:dyDescent="0.3">
      <c r="A3156" s="11">
        <v>39057</v>
      </c>
      <c r="B3156" s="12">
        <v>1183.6189575301573</v>
      </c>
      <c r="C3156" s="11">
        <v>39057</v>
      </c>
      <c r="D3156" s="12">
        <v>253.55532287856755</v>
      </c>
      <c r="E3156" s="12">
        <v>2997.0428858030564</v>
      </c>
      <c r="F3156" s="12">
        <v>1414.9052244826757</v>
      </c>
      <c r="G3156" s="102">
        <v>39057</v>
      </c>
      <c r="H3156" s="45">
        <f t="shared" si="99"/>
        <v>-42.645774749298653</v>
      </c>
      <c r="I3156" s="45">
        <f t="shared" si="98"/>
        <v>-3.4776972399773802</v>
      </c>
    </row>
    <row r="3157" spans="1:9" ht="27.7" customHeight="1" thickBot="1" x14ac:dyDescent="0.3">
      <c r="A3157" s="11">
        <v>39058</v>
      </c>
      <c r="B3157" s="12">
        <v>1149.9651042504547</v>
      </c>
      <c r="C3157" s="11">
        <v>39058</v>
      </c>
      <c r="D3157" s="12">
        <v>246.99236881549612</v>
      </c>
      <c r="E3157" s="12">
        <v>2913.0509407201425</v>
      </c>
      <c r="F3157" s="12">
        <v>1375.2525913904958</v>
      </c>
      <c r="G3157" s="102">
        <v>39058</v>
      </c>
      <c r="H3157" s="45">
        <f t="shared" si="99"/>
        <v>-33.653853279702616</v>
      </c>
      <c r="I3157" s="45">
        <f t="shared" si="98"/>
        <v>-2.8433013061845243</v>
      </c>
    </row>
    <row r="3158" spans="1:9" ht="27.7" customHeight="1" thickBot="1" x14ac:dyDescent="0.3">
      <c r="A3158" s="11">
        <v>39059</v>
      </c>
      <c r="B3158" s="12">
        <v>1148.2151825615508</v>
      </c>
      <c r="C3158" s="11">
        <v>39059</v>
      </c>
      <c r="D3158" s="12">
        <v>248.20796026877022</v>
      </c>
      <c r="E3158" s="12">
        <v>2908.6181558980938</v>
      </c>
      <c r="F3158" s="12">
        <v>1371.841506472191</v>
      </c>
      <c r="G3158" s="102">
        <v>39059</v>
      </c>
      <c r="H3158" s="45">
        <f t="shared" si="99"/>
        <v>-1.7499216889038962</v>
      </c>
      <c r="I3158" s="45">
        <f t="shared" si="98"/>
        <v>-0.15217172090143485</v>
      </c>
    </row>
    <row r="3159" spans="1:9" ht="27.7" customHeight="1" thickBot="1" x14ac:dyDescent="0.3">
      <c r="A3159" s="11">
        <v>39062</v>
      </c>
      <c r="B3159" s="12">
        <v>1143.684449456563</v>
      </c>
      <c r="C3159" s="11">
        <v>39062</v>
      </c>
      <c r="D3159" s="12">
        <v>247.72</v>
      </c>
      <c r="E3159" s="12">
        <v>2898.4292095861661</v>
      </c>
      <c r="F3159" s="12">
        <v>1366.6258900628256</v>
      </c>
      <c r="G3159" s="102">
        <v>39062</v>
      </c>
      <c r="H3159" s="45">
        <f t="shared" si="99"/>
        <v>-4.530733104987803</v>
      </c>
      <c r="I3159" s="45">
        <f t="shared" si="98"/>
        <v>-0.39458920016021737</v>
      </c>
    </row>
    <row r="3160" spans="1:9" ht="27.7" customHeight="1" thickBot="1" x14ac:dyDescent="0.3">
      <c r="A3160" s="11">
        <v>39063</v>
      </c>
      <c r="B3160" s="12">
        <v>1146.32</v>
      </c>
      <c r="C3160" s="11">
        <v>39063</v>
      </c>
      <c r="D3160" s="12">
        <v>248.9</v>
      </c>
      <c r="E3160" s="12">
        <v>2905.12</v>
      </c>
      <c r="F3160" s="12">
        <v>1369.78</v>
      </c>
      <c r="G3160" s="102">
        <v>39063</v>
      </c>
      <c r="H3160" s="45">
        <f t="shared" si="99"/>
        <v>2.6355505434369206</v>
      </c>
      <c r="I3160" s="45">
        <f t="shared" si="98"/>
        <v>0.23044385579337359</v>
      </c>
    </row>
    <row r="3161" spans="1:9" ht="27.7" customHeight="1" thickBot="1" x14ac:dyDescent="0.3">
      <c r="A3161" s="11">
        <v>39064</v>
      </c>
      <c r="B3161" s="12">
        <v>1162.7231424609108</v>
      </c>
      <c r="C3161" s="11">
        <v>39064</v>
      </c>
      <c r="D3161" s="12">
        <v>254.14985393376637</v>
      </c>
      <c r="E3161" s="12">
        <v>2950.7301409283978</v>
      </c>
      <c r="F3161" s="12">
        <v>1391.2860772463855</v>
      </c>
      <c r="G3161" s="102">
        <v>39064</v>
      </c>
      <c r="H3161" s="45">
        <f t="shared" si="99"/>
        <v>16.403142460910885</v>
      </c>
      <c r="I3161" s="45">
        <f t="shared" si="98"/>
        <v>1.4309392194946338</v>
      </c>
    </row>
    <row r="3162" spans="1:9" ht="27.7" customHeight="1" thickBot="1" x14ac:dyDescent="0.3">
      <c r="A3162" s="11">
        <v>39065</v>
      </c>
      <c r="B3162" s="12">
        <v>1189.5555791966026</v>
      </c>
      <c r="C3162" s="11">
        <v>39065</v>
      </c>
      <c r="D3162" s="12">
        <v>261.30958832642034</v>
      </c>
      <c r="E3162" s="12">
        <v>3022.2384345931005</v>
      </c>
      <c r="F3162" s="12">
        <v>1425.0026452250636</v>
      </c>
      <c r="G3162" s="102">
        <v>39065</v>
      </c>
      <c r="H3162" s="45">
        <f t="shared" si="99"/>
        <v>26.832436735691772</v>
      </c>
      <c r="I3162" s="45">
        <f t="shared" si="98"/>
        <v>2.307723632205406</v>
      </c>
    </row>
    <row r="3163" spans="1:9" ht="27.7" customHeight="1" thickBot="1" x14ac:dyDescent="0.3">
      <c r="A3163" s="11">
        <v>39066</v>
      </c>
      <c r="B3163" s="12">
        <v>1222.27</v>
      </c>
      <c r="C3163" s="11">
        <v>39066</v>
      </c>
      <c r="D3163" s="12">
        <v>269.06</v>
      </c>
      <c r="E3163" s="12">
        <v>3105.35</v>
      </c>
      <c r="F3163" s="12">
        <v>1463.75</v>
      </c>
      <c r="G3163" s="102">
        <v>39066</v>
      </c>
      <c r="H3163" s="45">
        <f t="shared" si="99"/>
        <v>32.714420803397388</v>
      </c>
      <c r="I3163" s="45">
        <f t="shared" si="98"/>
        <v>2.7501380663097663</v>
      </c>
    </row>
    <row r="3164" spans="1:9" ht="27.7" customHeight="1" thickBot="1" x14ac:dyDescent="0.3">
      <c r="A3164" s="11">
        <v>39069</v>
      </c>
      <c r="B3164" s="12">
        <v>1218.8776413991382</v>
      </c>
      <c r="C3164" s="11">
        <v>39069</v>
      </c>
      <c r="D3164" s="12">
        <v>267.91824387434059</v>
      </c>
      <c r="E3164" s="12">
        <v>3096.7352259823715</v>
      </c>
      <c r="F3164" s="12">
        <v>1458.2912273813124</v>
      </c>
      <c r="G3164" s="102">
        <v>39069</v>
      </c>
      <c r="H3164" s="45">
        <f t="shared" si="99"/>
        <v>-3.3923586008618258</v>
      </c>
      <c r="I3164" s="45">
        <f t="shared" si="98"/>
        <v>-0.27754576328158476</v>
      </c>
    </row>
    <row r="3165" spans="1:9" ht="27.7" customHeight="1" thickBot="1" x14ac:dyDescent="0.3">
      <c r="A3165" s="11">
        <v>39070</v>
      </c>
      <c r="B3165" s="12">
        <v>1209.5899999999999</v>
      </c>
      <c r="C3165" s="11">
        <v>39070</v>
      </c>
      <c r="D3165" s="12">
        <v>265.18</v>
      </c>
      <c r="E3165" s="12">
        <v>3073.68</v>
      </c>
      <c r="F3165" s="12">
        <v>1447.43</v>
      </c>
      <c r="G3165" s="102">
        <v>39070</v>
      </c>
      <c r="H3165" s="45">
        <f t="shared" si="99"/>
        <v>-9.2876413991382378</v>
      </c>
      <c r="I3165" s="45">
        <f t="shared" si="98"/>
        <v>-0.76198308047369234</v>
      </c>
    </row>
    <row r="3166" spans="1:9" ht="27.7" customHeight="1" thickBot="1" x14ac:dyDescent="0.3">
      <c r="A3166" s="11">
        <v>39071</v>
      </c>
      <c r="B3166" s="12">
        <v>1203.3917626943708</v>
      </c>
      <c r="C3166" s="11">
        <v>39071</v>
      </c>
      <c r="D3166" s="12">
        <v>263.25147835326533</v>
      </c>
      <c r="E3166" s="12">
        <v>3057.9187464784204</v>
      </c>
      <c r="F3166" s="12">
        <v>1440.0120632269145</v>
      </c>
      <c r="G3166" s="102">
        <v>39071</v>
      </c>
      <c r="H3166" s="45">
        <f t="shared" si="99"/>
        <v>-6.1982373056291635</v>
      </c>
      <c r="I3166" s="45">
        <f t="shared" si="98"/>
        <v>-0.51242464848660818</v>
      </c>
    </row>
    <row r="3167" spans="1:9" ht="27.7" customHeight="1" thickBot="1" x14ac:dyDescent="0.3">
      <c r="A3167" s="11">
        <v>39072</v>
      </c>
      <c r="B3167" s="12">
        <v>1196.7341024604407</v>
      </c>
      <c r="C3167" s="11">
        <v>39072</v>
      </c>
      <c r="D3167" s="12">
        <v>260.89031007657672</v>
      </c>
      <c r="E3167" s="12">
        <v>3041.0009765231739</v>
      </c>
      <c r="F3167" s="12">
        <v>1430.2885842367343</v>
      </c>
      <c r="G3167" s="102">
        <v>39072</v>
      </c>
      <c r="H3167" s="45">
        <f t="shared" si="99"/>
        <v>-6.6576602339300734</v>
      </c>
      <c r="I3167" s="45">
        <f t="shared" si="98"/>
        <v>-0.55324130015845396</v>
      </c>
    </row>
    <row r="3168" spans="1:9" ht="27.7" customHeight="1" thickBot="1" x14ac:dyDescent="0.3">
      <c r="A3168" s="11">
        <v>39073</v>
      </c>
      <c r="B3168" s="12">
        <v>1191.4175304750756</v>
      </c>
      <c r="C3168" s="11">
        <v>39073</v>
      </c>
      <c r="D3168" s="12">
        <v>259.89529276225846</v>
      </c>
      <c r="E3168" s="12">
        <v>3027.49105331485</v>
      </c>
      <c r="F3168" s="12">
        <v>1423.9343972147778</v>
      </c>
      <c r="G3168" s="102">
        <v>39073</v>
      </c>
      <c r="H3168" s="45">
        <f t="shared" si="99"/>
        <v>-5.3165719853650444</v>
      </c>
      <c r="I3168" s="45">
        <f t="shared" si="98"/>
        <v>-0.44425674629262846</v>
      </c>
    </row>
    <row r="3169" spans="1:9" ht="27.7" customHeight="1" thickBot="1" x14ac:dyDescent="0.3">
      <c r="A3169" s="11">
        <v>39077</v>
      </c>
      <c r="B3169" s="12">
        <v>1191.0159988287655</v>
      </c>
      <c r="C3169" s="11">
        <v>39077</v>
      </c>
      <c r="D3169" s="12">
        <v>260.233566953067</v>
      </c>
      <c r="E3169" s="12">
        <v>3026.4708083898713</v>
      </c>
      <c r="F3169" s="12">
        <v>1422.14</v>
      </c>
      <c r="G3169" s="102">
        <v>39077</v>
      </c>
      <c r="H3169" s="45">
        <f t="shared" si="99"/>
        <v>-0.40153164631010441</v>
      </c>
      <c r="I3169" s="45">
        <f t="shared" si="98"/>
        <v>-3.3702009248596031E-2</v>
      </c>
    </row>
    <row r="3170" spans="1:9" ht="27.7" customHeight="1" thickBot="1" x14ac:dyDescent="0.3">
      <c r="A3170" s="11">
        <v>39078</v>
      </c>
      <c r="B3170" s="12">
        <v>1196.723472770178</v>
      </c>
      <c r="C3170" s="11">
        <v>39078</v>
      </c>
      <c r="D3170" s="12">
        <v>262.00177557684083</v>
      </c>
      <c r="E3170" s="12">
        <v>3041.0543860191283</v>
      </c>
      <c r="F3170" s="12">
        <v>1428.9883107616663</v>
      </c>
      <c r="G3170" s="102">
        <v>39078</v>
      </c>
      <c r="H3170" s="45">
        <f t="shared" si="99"/>
        <v>5.7074739414124451</v>
      </c>
      <c r="I3170" s="45">
        <f t="shared" si="98"/>
        <v>0.47921051833267764</v>
      </c>
    </row>
    <row r="3171" spans="1:9" ht="27.7" customHeight="1" thickBot="1" x14ac:dyDescent="0.3">
      <c r="A3171" s="11">
        <v>39079</v>
      </c>
      <c r="B3171" s="12">
        <v>1201.6783072250328</v>
      </c>
      <c r="C3171" s="11">
        <v>39079</v>
      </c>
      <c r="D3171" s="12">
        <v>263.52407072970294</v>
      </c>
      <c r="E3171" s="12">
        <v>3053.645277960205</v>
      </c>
      <c r="F3171" s="12">
        <v>1434.0045935633907</v>
      </c>
      <c r="G3171" s="102">
        <v>39079</v>
      </c>
      <c r="H3171" s="45">
        <f t="shared" si="99"/>
        <v>4.9548344548547902</v>
      </c>
      <c r="I3171" s="45">
        <f t="shared" si="98"/>
        <v>0.41403336423119785</v>
      </c>
    </row>
    <row r="3172" spans="1:9" ht="27.7" customHeight="1" thickBot="1" x14ac:dyDescent="0.3">
      <c r="A3172" s="11">
        <v>39080</v>
      </c>
      <c r="B3172" s="12">
        <v>1204.46</v>
      </c>
      <c r="C3172" s="11">
        <v>39080</v>
      </c>
      <c r="D3172" s="12">
        <v>264.41000000000003</v>
      </c>
      <c r="E3172" s="12">
        <v>3060.71</v>
      </c>
      <c r="F3172" s="12">
        <v>1437.32</v>
      </c>
      <c r="G3172" s="102">
        <v>39080</v>
      </c>
      <c r="H3172" s="45">
        <f t="shared" si="99"/>
        <v>2.7816927749672686</v>
      </c>
      <c r="I3172" s="45">
        <f t="shared" si="98"/>
        <v>0.23148398021687464</v>
      </c>
    </row>
    <row r="3173" spans="1:9" ht="27.7" customHeight="1" thickBot="1" x14ac:dyDescent="0.3">
      <c r="A3173" s="11">
        <v>39085</v>
      </c>
      <c r="B3173" s="12">
        <v>1211.54379685872</v>
      </c>
      <c r="C3173" s="11">
        <v>39085</v>
      </c>
      <c r="D3173" s="12">
        <v>266.62563058525234</v>
      </c>
      <c r="E3173" s="12">
        <v>3078.72</v>
      </c>
      <c r="F3173" s="12">
        <v>1444.4411059555271</v>
      </c>
      <c r="G3173" s="102">
        <v>39085</v>
      </c>
      <c r="H3173" s="45">
        <f t="shared" si="99"/>
        <v>7.0837968587200066</v>
      </c>
      <c r="I3173" s="45">
        <f t="shared" si="98"/>
        <v>0.58813051979476327</v>
      </c>
    </row>
    <row r="3174" spans="1:9" ht="27.7" customHeight="1" thickBot="1" x14ac:dyDescent="0.3">
      <c r="A3174" s="11">
        <v>39086</v>
      </c>
      <c r="B3174" s="12">
        <v>1223.1150415470036</v>
      </c>
      <c r="C3174" s="11">
        <v>39086</v>
      </c>
      <c r="D3174" s="12">
        <v>269.00220258118577</v>
      </c>
      <c r="E3174" s="12">
        <v>3108.119262053835</v>
      </c>
      <c r="F3174" s="12">
        <v>1458.2353846918872</v>
      </c>
      <c r="G3174" s="102">
        <v>39086</v>
      </c>
      <c r="H3174" s="45">
        <f t="shared" si="99"/>
        <v>11.571244688283514</v>
      </c>
      <c r="I3174" s="45">
        <f t="shared" si="98"/>
        <v>0.95508265720854124</v>
      </c>
    </row>
    <row r="3175" spans="1:9" ht="27.7" customHeight="1" thickBot="1" x14ac:dyDescent="0.3">
      <c r="A3175" s="11">
        <v>39087</v>
      </c>
      <c r="B3175" s="12">
        <v>1233.29</v>
      </c>
      <c r="C3175" s="11">
        <v>39087</v>
      </c>
      <c r="D3175" s="12">
        <v>271.01</v>
      </c>
      <c r="E3175" s="12">
        <v>3133.97</v>
      </c>
      <c r="F3175" s="12">
        <v>1467.17</v>
      </c>
      <c r="G3175" s="102">
        <v>39087</v>
      </c>
      <c r="H3175" s="45">
        <f t="shared" si="99"/>
        <v>10.174958452996407</v>
      </c>
      <c r="I3175" s="45">
        <f t="shared" si="98"/>
        <v>0.83188891538174981</v>
      </c>
    </row>
    <row r="3176" spans="1:9" ht="27.7" customHeight="1" thickBot="1" x14ac:dyDescent="0.3">
      <c r="A3176" s="11">
        <v>39090</v>
      </c>
      <c r="B3176" s="12">
        <v>1243.1495526492324</v>
      </c>
      <c r="C3176" s="11">
        <v>39090</v>
      </c>
      <c r="D3176" s="12">
        <v>272.79156256960277</v>
      </c>
      <c r="E3176" s="12">
        <v>3159.251525662205</v>
      </c>
      <c r="F3176" s="12">
        <v>1478.0783923633915</v>
      </c>
      <c r="G3176" s="102">
        <v>39090</v>
      </c>
      <c r="H3176" s="45">
        <f t="shared" si="99"/>
        <v>9.8595526492324552</v>
      </c>
      <c r="I3176" s="45">
        <f t="shared" si="98"/>
        <v>0.79945127660424187</v>
      </c>
    </row>
    <row r="3177" spans="1:9" ht="27.7" customHeight="1" thickBot="1" x14ac:dyDescent="0.3">
      <c r="A3177" s="11">
        <v>39091</v>
      </c>
      <c r="B3177" s="12">
        <v>1271.4936287418161</v>
      </c>
      <c r="C3177" s="11">
        <v>39091</v>
      </c>
      <c r="D3177" s="12">
        <v>281.57213958073083</v>
      </c>
      <c r="E3177" s="12">
        <v>3231.2830641322112</v>
      </c>
      <c r="F3177" s="12">
        <v>1511.7788621475729</v>
      </c>
      <c r="G3177" s="102">
        <v>39091</v>
      </c>
      <c r="H3177" s="45">
        <f t="shared" si="99"/>
        <v>28.344076092583691</v>
      </c>
      <c r="I3177" s="45">
        <f t="shared" si="98"/>
        <v>2.2800214207679699</v>
      </c>
    </row>
    <row r="3178" spans="1:9" ht="27.7" customHeight="1" thickBot="1" x14ac:dyDescent="0.3">
      <c r="A3178" s="11">
        <v>39092</v>
      </c>
      <c r="B3178" s="12">
        <v>1309.4171648062252</v>
      </c>
      <c r="C3178" s="11">
        <v>39092</v>
      </c>
      <c r="D3178" s="12">
        <v>290.59951426925818</v>
      </c>
      <c r="E3178" s="12">
        <v>3327.6593938368396</v>
      </c>
      <c r="F3178" s="12">
        <v>1556.4060003307118</v>
      </c>
      <c r="G3178" s="102">
        <v>39092</v>
      </c>
      <c r="H3178" s="45">
        <f t="shared" si="99"/>
        <v>37.923536064409063</v>
      </c>
      <c r="I3178" s="45">
        <f t="shared" si="98"/>
        <v>2.9825974119851173</v>
      </c>
    </row>
    <row r="3179" spans="1:9" ht="27.7" customHeight="1" thickBot="1" x14ac:dyDescent="0.3">
      <c r="A3179" s="11">
        <v>39093</v>
      </c>
      <c r="B3179" s="12">
        <v>1313.2909010636729</v>
      </c>
      <c r="C3179" s="11">
        <v>39093</v>
      </c>
      <c r="D3179" s="12">
        <v>290.42244716077619</v>
      </c>
      <c r="E3179" s="12">
        <v>3337.5037384765046</v>
      </c>
      <c r="F3179" s="12">
        <v>1559.5719142965656</v>
      </c>
      <c r="G3179" s="102">
        <v>39093</v>
      </c>
      <c r="H3179" s="45">
        <f t="shared" si="99"/>
        <v>3.8737362574477174</v>
      </c>
      <c r="I3179" s="45">
        <f t="shared" si="98"/>
        <v>0.29583667921605217</v>
      </c>
    </row>
    <row r="3180" spans="1:9" ht="27.7" customHeight="1" thickBot="1" x14ac:dyDescent="0.3">
      <c r="A3180" s="11">
        <v>39094</v>
      </c>
      <c r="B3180" s="12">
        <v>1300.55</v>
      </c>
      <c r="C3180" s="11">
        <v>39094</v>
      </c>
      <c r="D3180" s="12">
        <v>285.93</v>
      </c>
      <c r="E3180" s="12">
        <v>3305.12</v>
      </c>
      <c r="F3180" s="12">
        <v>1542.51</v>
      </c>
      <c r="G3180" s="102">
        <v>39094</v>
      </c>
      <c r="H3180" s="45">
        <f t="shared" si="99"/>
        <v>-12.740901063672936</v>
      </c>
      <c r="I3180" s="45">
        <f t="shared" si="98"/>
        <v>-0.97015071476956904</v>
      </c>
    </row>
    <row r="3181" spans="1:9" ht="27.7" customHeight="1" thickBot="1" x14ac:dyDescent="0.3">
      <c r="A3181" s="11">
        <v>39097</v>
      </c>
      <c r="B3181" s="12">
        <v>1296.958303341288</v>
      </c>
      <c r="C3181" s="11">
        <v>39097</v>
      </c>
      <c r="D3181" s="12">
        <v>284.93130973988218</v>
      </c>
      <c r="E3181" s="12">
        <v>3295.9972432990235</v>
      </c>
      <c r="F3181" s="12">
        <v>1537.2975511708032</v>
      </c>
      <c r="G3181" s="102">
        <v>39097</v>
      </c>
      <c r="H3181" s="45">
        <f t="shared" si="99"/>
        <v>-3.5916966587119532</v>
      </c>
      <c r="I3181" s="45">
        <f t="shared" si="98"/>
        <v>-0.27616751825857933</v>
      </c>
    </row>
    <row r="3182" spans="1:9" ht="27.7" customHeight="1" thickBot="1" x14ac:dyDescent="0.3">
      <c r="A3182" s="11">
        <v>39098</v>
      </c>
      <c r="B3182" s="12">
        <v>1303.53</v>
      </c>
      <c r="C3182" s="11">
        <v>39098</v>
      </c>
      <c r="D3182" s="12">
        <v>287.45</v>
      </c>
      <c r="E3182" s="12">
        <v>3312.7</v>
      </c>
      <c r="F3182" s="12">
        <v>1545.09</v>
      </c>
      <c r="G3182" s="102">
        <v>39098</v>
      </c>
      <c r="H3182" s="45">
        <f t="shared" si="99"/>
        <v>6.5716966587119714</v>
      </c>
      <c r="I3182" s="45">
        <f t="shared" si="98"/>
        <v>0.50670068897216214</v>
      </c>
    </row>
    <row r="3183" spans="1:9" ht="27.7" customHeight="1" thickBot="1" x14ac:dyDescent="0.3">
      <c r="A3183" s="11">
        <v>39099</v>
      </c>
      <c r="B3183" s="12">
        <v>1301.3816221787717</v>
      </c>
      <c r="C3183" s="11">
        <v>39099</v>
      </c>
      <c r="D3183" s="12">
        <v>286.37401348347311</v>
      </c>
      <c r="E3183" s="12">
        <v>3307.2382936518752</v>
      </c>
      <c r="F3183" s="12">
        <v>1542.5405286081054</v>
      </c>
      <c r="G3183" s="102">
        <v>39099</v>
      </c>
      <c r="H3183" s="45">
        <f t="shared" si="99"/>
        <v>-2.1483778212282232</v>
      </c>
      <c r="I3183" s="45">
        <f t="shared" si="98"/>
        <v>-0.16481230360852633</v>
      </c>
    </row>
    <row r="3184" spans="1:9" ht="27.7" customHeight="1" thickBot="1" x14ac:dyDescent="0.3">
      <c r="A3184" s="11">
        <v>39100</v>
      </c>
      <c r="B3184" s="12">
        <v>1300.761738830585</v>
      </c>
      <c r="C3184" s="11">
        <v>39100</v>
      </c>
      <c r="D3184" s="12">
        <v>286.61434173863449</v>
      </c>
      <c r="E3184" s="12">
        <v>3305.6629240460388</v>
      </c>
      <c r="F3184" s="12">
        <v>1541.8057549846853</v>
      </c>
      <c r="G3184" s="102">
        <v>39100</v>
      </c>
      <c r="H3184" s="45">
        <f t="shared" si="99"/>
        <v>-0.6198833481867041</v>
      </c>
      <c r="I3184" s="45">
        <f t="shared" si="98"/>
        <v>-4.763271108354028E-2</v>
      </c>
    </row>
    <row r="3185" spans="1:9" ht="27.7" customHeight="1" thickBot="1" x14ac:dyDescent="0.3">
      <c r="A3185" s="11">
        <v>39101</v>
      </c>
      <c r="B3185" s="12">
        <v>1298.03</v>
      </c>
      <c r="C3185" s="11">
        <v>39101</v>
      </c>
      <c r="D3185" s="12">
        <v>286.41000000000003</v>
      </c>
      <c r="E3185" s="12">
        <v>3298.71</v>
      </c>
      <c r="F3185" s="12">
        <v>1538.56</v>
      </c>
      <c r="G3185" s="102">
        <v>39101</v>
      </c>
      <c r="H3185" s="45">
        <f t="shared" si="99"/>
        <v>-2.7317388305850727</v>
      </c>
      <c r="I3185" s="45">
        <f t="shared" si="98"/>
        <v>-0.21001069981047946</v>
      </c>
    </row>
    <row r="3186" spans="1:9" ht="27.7" customHeight="1" thickBot="1" x14ac:dyDescent="0.3">
      <c r="A3186" s="11">
        <v>39104</v>
      </c>
      <c r="B3186" s="12">
        <v>1290.6673051233308</v>
      </c>
      <c r="C3186" s="11">
        <v>39104</v>
      </c>
      <c r="D3186" s="12">
        <v>284.36139504920686</v>
      </c>
      <c r="E3186" s="12">
        <v>3280.0097495372215</v>
      </c>
      <c r="F3186" s="12">
        <v>1529.8407685356406</v>
      </c>
      <c r="G3186" s="102">
        <v>39104</v>
      </c>
      <c r="H3186" s="45">
        <f t="shared" si="99"/>
        <v>-7.3626948766691385</v>
      </c>
      <c r="I3186" s="45">
        <f t="shared" si="98"/>
        <v>-0.56722070188432772</v>
      </c>
    </row>
    <row r="3187" spans="1:9" ht="27.7" customHeight="1" thickBot="1" x14ac:dyDescent="0.3">
      <c r="A3187" s="11">
        <v>39105</v>
      </c>
      <c r="B3187" s="12">
        <v>1294.3033173606259</v>
      </c>
      <c r="C3187" s="11">
        <v>39105</v>
      </c>
      <c r="D3187" s="12">
        <v>285.5541707093538</v>
      </c>
      <c r="E3187" s="12">
        <v>3289.2500073460319</v>
      </c>
      <c r="F3187" s="12">
        <v>1533.7</v>
      </c>
      <c r="G3187" s="102">
        <v>39105</v>
      </c>
      <c r="H3187" s="45">
        <f t="shared" si="99"/>
        <v>3.6360122372950627</v>
      </c>
      <c r="I3187" s="45">
        <f t="shared" si="98"/>
        <v>0.28171568481372672</v>
      </c>
    </row>
    <row r="3188" spans="1:9" ht="27.7" customHeight="1" thickBot="1" x14ac:dyDescent="0.3">
      <c r="A3188" s="11">
        <v>39106</v>
      </c>
      <c r="B3188" s="12">
        <v>1286.8814611001924</v>
      </c>
      <c r="C3188" s="11">
        <v>39106</v>
      </c>
      <c r="D3188" s="12">
        <v>283.53425850961338</v>
      </c>
      <c r="E3188" s="12">
        <v>3270.3887746623782</v>
      </c>
      <c r="F3188" s="12">
        <v>1525.8514094231052</v>
      </c>
      <c r="G3188" s="102">
        <v>39106</v>
      </c>
      <c r="H3188" s="45">
        <f t="shared" si="99"/>
        <v>-7.4218562604335148</v>
      </c>
      <c r="I3188" s="45">
        <f t="shared" si="98"/>
        <v>-0.57342480397626883</v>
      </c>
    </row>
    <row r="3189" spans="1:9" ht="27.7" customHeight="1" thickBot="1" x14ac:dyDescent="0.3">
      <c r="A3189" s="11">
        <v>39107</v>
      </c>
      <c r="B3189" s="12">
        <v>1284.614507489697</v>
      </c>
      <c r="C3189" s="11">
        <v>39107</v>
      </c>
      <c r="D3189" s="12">
        <v>282.76135005934191</v>
      </c>
      <c r="E3189" s="12">
        <v>3264.6275827016889</v>
      </c>
      <c r="F3189" s="12">
        <v>1523.1634345433963</v>
      </c>
      <c r="G3189" s="102">
        <v>39107</v>
      </c>
      <c r="H3189" s="45">
        <f t="shared" si="99"/>
        <v>-2.2669536104954204</v>
      </c>
      <c r="I3189" s="45">
        <f t="shared" si="98"/>
        <v>-0.17615869674253726</v>
      </c>
    </row>
    <row r="3190" spans="1:9" ht="27.7" customHeight="1" thickBot="1" x14ac:dyDescent="0.3">
      <c r="A3190" s="11">
        <v>39108</v>
      </c>
      <c r="B3190" s="12">
        <v>1273.92</v>
      </c>
      <c r="C3190" s="11">
        <v>39108</v>
      </c>
      <c r="D3190" s="12">
        <v>280.64999999999998</v>
      </c>
      <c r="E3190" s="12">
        <v>3237.45</v>
      </c>
      <c r="F3190" s="12">
        <v>1510.48</v>
      </c>
      <c r="G3190" s="102">
        <v>39108</v>
      </c>
      <c r="H3190" s="45">
        <f t="shared" si="99"/>
        <v>-10.694507489696889</v>
      </c>
      <c r="I3190" s="45">
        <f t="shared" si="98"/>
        <v>-0.83250713948383948</v>
      </c>
    </row>
    <row r="3191" spans="1:9" ht="27.7" customHeight="1" thickBot="1" x14ac:dyDescent="0.3">
      <c r="A3191" s="11">
        <v>39111</v>
      </c>
      <c r="B3191" s="12">
        <v>1260.06</v>
      </c>
      <c r="C3191" s="11">
        <v>39111</v>
      </c>
      <c r="D3191" s="12">
        <v>276.31</v>
      </c>
      <c r="E3191" s="12">
        <v>3202.22</v>
      </c>
      <c r="F3191" s="12">
        <v>1494.05</v>
      </c>
      <c r="G3191" s="102">
        <v>39111</v>
      </c>
      <c r="H3191" s="45">
        <f t="shared" si="99"/>
        <v>-13.860000000000127</v>
      </c>
      <c r="I3191" s="45">
        <f t="shared" si="98"/>
        <v>-1.0879804069329413</v>
      </c>
    </row>
    <row r="3192" spans="1:9" ht="27.7" customHeight="1" thickBot="1" x14ac:dyDescent="0.3">
      <c r="A3192" s="11">
        <v>39112</v>
      </c>
      <c r="B3192" s="12">
        <v>1256.2596685000512</v>
      </c>
      <c r="C3192" s="11">
        <v>39112</v>
      </c>
      <c r="D3192" s="12">
        <v>276.08909988918782</v>
      </c>
      <c r="E3192" s="12">
        <v>3192.5687182081083</v>
      </c>
      <c r="F3192" s="12">
        <v>1489.5432359906081</v>
      </c>
      <c r="G3192" s="102">
        <v>39112</v>
      </c>
      <c r="H3192" s="45">
        <f t="shared" si="99"/>
        <v>-3.8003314999486975</v>
      </c>
      <c r="I3192" s="45">
        <f t="shared" si="98"/>
        <v>-0.30159924923802817</v>
      </c>
    </row>
    <row r="3193" spans="1:9" ht="27.7" customHeight="1" thickBot="1" x14ac:dyDescent="0.3">
      <c r="A3193" s="11">
        <v>39113</v>
      </c>
      <c r="B3193" s="12">
        <v>1253.5982916325327</v>
      </c>
      <c r="C3193" s="11">
        <v>39113</v>
      </c>
      <c r="D3193" s="12">
        <v>275.24137412635542</v>
      </c>
      <c r="E3193" s="12">
        <v>3185.8052262433189</v>
      </c>
      <c r="F3193" s="12">
        <v>1486.3876222522504</v>
      </c>
      <c r="G3193" s="102">
        <v>39113</v>
      </c>
      <c r="H3193" s="45">
        <f t="shared" si="99"/>
        <v>-2.6613768675185838</v>
      </c>
      <c r="I3193" s="45">
        <f t="shared" si="98"/>
        <v>-0.21184926446744995</v>
      </c>
    </row>
    <row r="3194" spans="1:9" ht="27.7" customHeight="1" thickBot="1" x14ac:dyDescent="0.3">
      <c r="A3194" s="11">
        <v>39115</v>
      </c>
      <c r="B3194" s="12">
        <v>1254.5602763430006</v>
      </c>
      <c r="C3194" s="11">
        <v>39115</v>
      </c>
      <c r="D3194" s="12">
        <v>275.53371397592099</v>
      </c>
      <c r="E3194" s="12">
        <v>3188.2499843669107</v>
      </c>
      <c r="F3194" s="12">
        <v>1487.5282626731941</v>
      </c>
      <c r="G3194" s="102">
        <v>39115</v>
      </c>
      <c r="H3194" s="45">
        <f t="shared" si="99"/>
        <v>0.9619847104679593</v>
      </c>
      <c r="I3194" s="45">
        <f t="shared" si="98"/>
        <v>7.6737876629936086E-2</v>
      </c>
    </row>
    <row r="3195" spans="1:9" ht="27.7" customHeight="1" thickBot="1" x14ac:dyDescent="0.3">
      <c r="A3195" s="11">
        <v>39118</v>
      </c>
      <c r="B3195" s="12">
        <v>1258.3499999999999</v>
      </c>
      <c r="C3195" s="11">
        <v>39118</v>
      </c>
      <c r="D3195" s="12">
        <v>276.98</v>
      </c>
      <c r="E3195" s="12">
        <v>3197.87</v>
      </c>
      <c r="F3195" s="12">
        <v>1492.02</v>
      </c>
      <c r="G3195" s="102">
        <v>39118</v>
      </c>
      <c r="H3195" s="45">
        <f t="shared" si="99"/>
        <v>3.7897236569992856</v>
      </c>
      <c r="I3195" s="45">
        <f t="shared" si="98"/>
        <v>0.30207585306671736</v>
      </c>
    </row>
    <row r="3196" spans="1:9" ht="27.7" customHeight="1" thickBot="1" x14ac:dyDescent="0.3">
      <c r="A3196" s="11">
        <v>39119</v>
      </c>
      <c r="B3196" s="12">
        <v>1262.33</v>
      </c>
      <c r="C3196" s="11">
        <v>39119</v>
      </c>
      <c r="D3196" s="12">
        <v>278.23</v>
      </c>
      <c r="E3196" s="12">
        <v>3207.98</v>
      </c>
      <c r="F3196" s="12">
        <v>1496.74</v>
      </c>
      <c r="G3196" s="102">
        <v>39119</v>
      </c>
      <c r="H3196" s="45">
        <f t="shared" si="99"/>
        <v>3.9800000000000182</v>
      </c>
      <c r="I3196" s="45">
        <f t="shared" si="98"/>
        <v>0.3162872014940214</v>
      </c>
    </row>
    <row r="3197" spans="1:9" ht="27.7" customHeight="1" thickBot="1" x14ac:dyDescent="0.3">
      <c r="A3197" s="11">
        <v>39120</v>
      </c>
      <c r="B3197" s="12">
        <v>1266.6985928976314</v>
      </c>
      <c r="C3197" s="11">
        <v>39120</v>
      </c>
      <c r="D3197" s="12">
        <v>279.08097934329084</v>
      </c>
      <c r="E3197" s="12">
        <v>3219.0973934434132</v>
      </c>
      <c r="F3197" s="12">
        <v>1501.9206073941339</v>
      </c>
      <c r="G3197" s="102">
        <v>39120</v>
      </c>
      <c r="H3197" s="45">
        <f t="shared" si="99"/>
        <v>4.3685928976315154</v>
      </c>
      <c r="I3197" s="45">
        <f t="shared" si="98"/>
        <v>0.34607376023951864</v>
      </c>
    </row>
    <row r="3198" spans="1:9" ht="27.7" customHeight="1" thickBot="1" x14ac:dyDescent="0.3">
      <c r="A3198" s="11">
        <v>39121</v>
      </c>
      <c r="B3198" s="12">
        <v>1268.8115791678356</v>
      </c>
      <c r="C3198" s="11">
        <v>39121</v>
      </c>
      <c r="D3198" s="12">
        <v>279.98945130727668</v>
      </c>
      <c r="E3198" s="12">
        <v>3224.4672207980393</v>
      </c>
      <c r="F3198" s="12">
        <v>1504.4259849507398</v>
      </c>
      <c r="G3198" s="102">
        <v>39121</v>
      </c>
      <c r="H3198" s="45">
        <f t="shared" si="99"/>
        <v>2.1129862702041464</v>
      </c>
      <c r="I3198" s="45">
        <f t="shared" si="98"/>
        <v>0.16681050109723364</v>
      </c>
    </row>
    <row r="3199" spans="1:9" ht="27.7" customHeight="1" thickBot="1" x14ac:dyDescent="0.3">
      <c r="A3199" s="11">
        <v>39122</v>
      </c>
      <c r="B3199" s="12">
        <v>1280.79</v>
      </c>
      <c r="C3199" s="11">
        <v>39122</v>
      </c>
      <c r="D3199" s="12">
        <v>283.69</v>
      </c>
      <c r="E3199" s="12">
        <v>3254.9</v>
      </c>
      <c r="F3199" s="12">
        <v>1518.624705367376</v>
      </c>
      <c r="G3199" s="102">
        <v>39122</v>
      </c>
      <c r="H3199" s="45">
        <f t="shared" si="99"/>
        <v>11.978420832164375</v>
      </c>
      <c r="I3199" s="45">
        <f t="shared" si="98"/>
        <v>0.94406616623254314</v>
      </c>
    </row>
    <row r="3200" spans="1:9" ht="27.7" customHeight="1" thickBot="1" x14ac:dyDescent="0.3">
      <c r="A3200" s="11">
        <v>39125</v>
      </c>
      <c r="B3200" s="12">
        <v>1286.28</v>
      </c>
      <c r="C3200" s="11">
        <v>39125</v>
      </c>
      <c r="D3200" s="12">
        <v>285.48</v>
      </c>
      <c r="E3200" s="12">
        <v>3271.28</v>
      </c>
      <c r="F3200" s="12">
        <v>1531.9</v>
      </c>
      <c r="G3200" s="102">
        <v>39125</v>
      </c>
      <c r="H3200" s="45">
        <f t="shared" si="99"/>
        <v>5.4900000000000091</v>
      </c>
      <c r="I3200" s="45">
        <f t="shared" si="98"/>
        <v>0.42864169770220018</v>
      </c>
    </row>
    <row r="3201" spans="1:9" ht="27.7" customHeight="1" thickBot="1" x14ac:dyDescent="0.3">
      <c r="A3201" s="11">
        <v>39126</v>
      </c>
      <c r="B3201" s="12">
        <v>1289.53</v>
      </c>
      <c r="C3201" s="11">
        <v>39126</v>
      </c>
      <c r="D3201" s="12">
        <v>286.97000000000003</v>
      </c>
      <c r="E3201" s="12">
        <v>3279.56</v>
      </c>
      <c r="F3201" s="12">
        <v>1540.56</v>
      </c>
      <c r="G3201" s="102">
        <v>39126</v>
      </c>
      <c r="H3201" s="45">
        <f t="shared" si="99"/>
        <v>3.25</v>
      </c>
      <c r="I3201" s="45">
        <f t="shared" si="98"/>
        <v>0.25266660447181022</v>
      </c>
    </row>
    <row r="3202" spans="1:9" ht="27.7" customHeight="1" thickBot="1" x14ac:dyDescent="0.3">
      <c r="A3202" s="11">
        <v>39127</v>
      </c>
      <c r="B3202" s="12">
        <v>1291.7190623462018</v>
      </c>
      <c r="C3202" s="11">
        <v>39127</v>
      </c>
      <c r="D3202" s="12">
        <v>288.0832204822716</v>
      </c>
      <c r="E3202" s="12">
        <v>3285.1158826018782</v>
      </c>
      <c r="F3202" s="12">
        <v>1543.672555583835</v>
      </c>
      <c r="G3202" s="102">
        <v>39127</v>
      </c>
      <c r="H3202" s="45">
        <f t="shared" si="99"/>
        <v>2.1890623462018084</v>
      </c>
      <c r="I3202" s="45">
        <f t="shared" si="98"/>
        <v>0.16975660482515401</v>
      </c>
    </row>
    <row r="3203" spans="1:9" ht="27.7" customHeight="1" thickBot="1" x14ac:dyDescent="0.3">
      <c r="A3203" s="11">
        <v>39128</v>
      </c>
      <c r="B3203" s="12">
        <v>1283.04</v>
      </c>
      <c r="C3203" s="11">
        <v>39128</v>
      </c>
      <c r="D3203" s="12">
        <v>286.23</v>
      </c>
      <c r="E3203" s="12">
        <v>3263.03</v>
      </c>
      <c r="F3203" s="12">
        <v>1534.21</v>
      </c>
      <c r="G3203" s="102">
        <v>39128</v>
      </c>
      <c r="H3203" s="45">
        <f t="shared" si="99"/>
        <v>-8.6790623462018175</v>
      </c>
      <c r="I3203" s="45">
        <f t="shared" si="98"/>
        <v>-0.67190015222332355</v>
      </c>
    </row>
    <row r="3204" spans="1:9" ht="27.7" customHeight="1" thickBot="1" x14ac:dyDescent="0.3">
      <c r="A3204" s="11">
        <v>39132</v>
      </c>
      <c r="B3204" s="12">
        <v>1288.32</v>
      </c>
      <c r="C3204" s="11">
        <v>39132</v>
      </c>
      <c r="D3204" s="12">
        <v>288.89999999999998</v>
      </c>
      <c r="E3204" s="12">
        <v>3276.48</v>
      </c>
      <c r="F3204" s="12">
        <v>1541.0411244227296</v>
      </c>
      <c r="G3204" s="102">
        <v>39132</v>
      </c>
      <c r="H3204" s="45">
        <f t="shared" si="99"/>
        <v>5.2799999999999727</v>
      </c>
      <c r="I3204" s="45">
        <f t="shared" si="98"/>
        <v>0.41152263374485382</v>
      </c>
    </row>
    <row r="3205" spans="1:9" ht="27.7" customHeight="1" thickBot="1" x14ac:dyDescent="0.3">
      <c r="A3205" s="11">
        <v>39133</v>
      </c>
      <c r="B3205" s="12">
        <v>1286.04</v>
      </c>
      <c r="C3205" s="11">
        <v>39133</v>
      </c>
      <c r="D3205" s="12">
        <v>288.49</v>
      </c>
      <c r="E3205" s="12">
        <v>3270.67</v>
      </c>
      <c r="F3205" s="12">
        <v>1540.71</v>
      </c>
      <c r="G3205" s="102">
        <v>39133</v>
      </c>
      <c r="H3205" s="45">
        <f t="shared" si="99"/>
        <v>-2.2799999999999727</v>
      </c>
      <c r="I3205" s="45">
        <f t="shared" si="98"/>
        <v>-0.17697466467958059</v>
      </c>
    </row>
    <row r="3206" spans="1:9" ht="27.7" customHeight="1" thickBot="1" x14ac:dyDescent="0.3">
      <c r="A3206" s="11">
        <v>39134</v>
      </c>
      <c r="B3206" s="12">
        <v>1296.3499999999999</v>
      </c>
      <c r="C3206" s="11">
        <v>39134</v>
      </c>
      <c r="D3206" s="12">
        <v>291.7</v>
      </c>
      <c r="E3206" s="12">
        <v>3296.91</v>
      </c>
      <c r="F3206" s="12">
        <v>1553.07</v>
      </c>
      <c r="G3206" s="102">
        <v>39134</v>
      </c>
      <c r="H3206" s="45">
        <f t="shared" si="99"/>
        <v>10.309999999999945</v>
      </c>
      <c r="I3206" s="45">
        <f t="shared" si="98"/>
        <v>0.8016857951541122</v>
      </c>
    </row>
    <row r="3207" spans="1:9" ht="27.7" customHeight="1" thickBot="1" x14ac:dyDescent="0.3">
      <c r="A3207" s="11">
        <v>39135</v>
      </c>
      <c r="B3207" s="12">
        <v>1297.6783335286264</v>
      </c>
      <c r="C3207" s="11">
        <v>39135</v>
      </c>
      <c r="D3207" s="12">
        <v>292.0734856140491</v>
      </c>
      <c r="E3207" s="12">
        <v>3300.2714894481014</v>
      </c>
      <c r="F3207" s="12">
        <v>1554.6512784790459</v>
      </c>
      <c r="G3207" s="102">
        <v>39135</v>
      </c>
      <c r="H3207" s="45">
        <f t="shared" si="99"/>
        <v>1.3283335286264446</v>
      </c>
      <c r="I3207" s="45">
        <f t="shared" ref="I3207:I3270" si="100">H3207/B3206*100</f>
        <v>0.10246719856724223</v>
      </c>
    </row>
    <row r="3208" spans="1:9" ht="27.7" customHeight="1" thickBot="1" x14ac:dyDescent="0.3">
      <c r="A3208" s="11">
        <v>39136</v>
      </c>
      <c r="B3208" s="12">
        <v>1301.0899999999999</v>
      </c>
      <c r="C3208" s="11">
        <v>39136</v>
      </c>
      <c r="D3208" s="12">
        <v>293.5</v>
      </c>
      <c r="E3208" s="12">
        <v>3314.13</v>
      </c>
      <c r="F3208" s="12">
        <v>1563.62</v>
      </c>
      <c r="G3208" s="102">
        <v>39136</v>
      </c>
      <c r="H3208" s="45">
        <f t="shared" ref="H3208:H3271" si="101">B3208-B3207</f>
        <v>3.4116664713735645</v>
      </c>
      <c r="I3208" s="45">
        <f t="shared" si="100"/>
        <v>0.26290540446156752</v>
      </c>
    </row>
    <row r="3209" spans="1:9" ht="27.7" customHeight="1" thickBot="1" x14ac:dyDescent="0.3">
      <c r="A3209" s="11">
        <v>39139</v>
      </c>
      <c r="B3209" s="12">
        <v>1302.8499999999999</v>
      </c>
      <c r="C3209" s="11">
        <v>39139</v>
      </c>
      <c r="D3209" s="12">
        <v>294.17</v>
      </c>
      <c r="E3209" s="12">
        <v>3318.62</v>
      </c>
      <c r="F3209" s="12">
        <v>1568.65</v>
      </c>
      <c r="G3209" s="102">
        <v>39139</v>
      </c>
      <c r="H3209" s="45">
        <f t="shared" si="101"/>
        <v>1.7599999999999909</v>
      </c>
      <c r="I3209" s="45">
        <f t="shared" si="100"/>
        <v>0.13527119568976712</v>
      </c>
    </row>
    <row r="3210" spans="1:9" ht="27.7" customHeight="1" thickBot="1" x14ac:dyDescent="0.3">
      <c r="A3210" s="11">
        <v>39140</v>
      </c>
      <c r="B3210" s="12">
        <v>1300.9912486323117</v>
      </c>
      <c r="C3210" s="11">
        <v>39140</v>
      </c>
      <c r="D3210" s="12">
        <v>294.408034665429</v>
      </c>
      <c r="E3210" s="12">
        <v>3313.8786483586132</v>
      </c>
      <c r="F3210" s="12">
        <v>1568.8653019785422</v>
      </c>
      <c r="G3210" s="102">
        <v>39140</v>
      </c>
      <c r="H3210" s="45">
        <f t="shared" si="101"/>
        <v>-1.8587513676882281</v>
      </c>
      <c r="I3210" s="45">
        <f t="shared" si="100"/>
        <v>-0.14266810205996303</v>
      </c>
    </row>
    <row r="3211" spans="1:9" ht="27.7" customHeight="1" thickBot="1" x14ac:dyDescent="0.3">
      <c r="A3211" s="11">
        <v>39141</v>
      </c>
      <c r="B3211" s="12">
        <v>1297.1740324212205</v>
      </c>
      <c r="C3211" s="11">
        <v>39141</v>
      </c>
      <c r="D3211" s="12">
        <v>292.98435818728376</v>
      </c>
      <c r="E3211" s="12">
        <v>3304.1554945228959</v>
      </c>
      <c r="F3211" s="12">
        <v>1574.1226285389585</v>
      </c>
      <c r="G3211" s="102">
        <v>39141</v>
      </c>
      <c r="H3211" s="45">
        <f t="shared" si="101"/>
        <v>-3.8172162110911358</v>
      </c>
      <c r="I3211" s="45">
        <f t="shared" si="100"/>
        <v>-0.29340829272326363</v>
      </c>
    </row>
    <row r="3212" spans="1:9" ht="27.7" customHeight="1" thickBot="1" x14ac:dyDescent="0.3">
      <c r="A3212" s="11">
        <v>39142</v>
      </c>
      <c r="B3212" s="12">
        <v>1299.1721252850205</v>
      </c>
      <c r="C3212" s="11">
        <v>39142</v>
      </c>
      <c r="D3212" s="12">
        <v>293.89366055067114</v>
      </c>
      <c r="E3212" s="12">
        <v>3309.2450454186173</v>
      </c>
      <c r="F3212" s="12">
        <v>1576.5473259381383</v>
      </c>
      <c r="G3212" s="102">
        <v>39142</v>
      </c>
      <c r="H3212" s="45">
        <f t="shared" si="101"/>
        <v>1.9980928637999114</v>
      </c>
      <c r="I3212" s="45">
        <f t="shared" si="100"/>
        <v>0.15403429407775002</v>
      </c>
    </row>
    <row r="3213" spans="1:9" ht="27.7" customHeight="1" thickBot="1" x14ac:dyDescent="0.3">
      <c r="A3213" s="11">
        <v>39143</v>
      </c>
      <c r="B3213" s="12">
        <v>1294.8438393245081</v>
      </c>
      <c r="C3213" s="11">
        <v>39143</v>
      </c>
      <c r="D3213" s="12">
        <v>292.70377629106883</v>
      </c>
      <c r="E3213" s="12">
        <v>3298.2200200735647</v>
      </c>
      <c r="F3213" s="12">
        <v>1571.294927282981</v>
      </c>
      <c r="G3213" s="102">
        <v>39143</v>
      </c>
      <c r="H3213" s="45">
        <f t="shared" si="101"/>
        <v>-4.3282859605124031</v>
      </c>
      <c r="I3213" s="45">
        <f t="shared" si="100"/>
        <v>-0.33315723731086339</v>
      </c>
    </row>
    <row r="3214" spans="1:9" ht="27.7" customHeight="1" thickBot="1" x14ac:dyDescent="0.3">
      <c r="A3214" s="11">
        <v>39146</v>
      </c>
      <c r="B3214" s="12">
        <v>1292.2891768827667</v>
      </c>
      <c r="C3214" s="11">
        <v>39146</v>
      </c>
      <c r="D3214" s="12">
        <v>292.09869680922048</v>
      </c>
      <c r="E3214" s="12">
        <v>3291.712955002642</v>
      </c>
      <c r="F3214" s="12">
        <v>1568.1949162845599</v>
      </c>
      <c r="G3214" s="102">
        <v>39146</v>
      </c>
      <c r="H3214" s="45">
        <f t="shared" si="101"/>
        <v>-2.5546624417413568</v>
      </c>
      <c r="I3214" s="45">
        <f t="shared" si="100"/>
        <v>-0.19729502231512869</v>
      </c>
    </row>
    <row r="3215" spans="1:9" ht="27.7" customHeight="1" thickBot="1" x14ac:dyDescent="0.3">
      <c r="A3215" s="11">
        <v>39147</v>
      </c>
      <c r="B3215" s="12">
        <v>1291.9255882733803</v>
      </c>
      <c r="C3215" s="11">
        <v>39147</v>
      </c>
      <c r="D3215" s="12">
        <v>291.52344645192574</v>
      </c>
      <c r="E3215" s="12">
        <v>3290.7867947976051</v>
      </c>
      <c r="F3215" s="12">
        <v>1567.7536871296918</v>
      </c>
      <c r="G3215" s="102">
        <v>39147</v>
      </c>
      <c r="H3215" s="45">
        <f t="shared" si="101"/>
        <v>-0.36358860938639737</v>
      </c>
      <c r="I3215" s="45">
        <f t="shared" si="100"/>
        <v>-2.8135235974307105E-2</v>
      </c>
    </row>
    <row r="3216" spans="1:9" ht="27.7" customHeight="1" thickBot="1" x14ac:dyDescent="0.3">
      <c r="A3216" s="11">
        <v>39148</v>
      </c>
      <c r="B3216" s="12">
        <v>1288.2798060528771</v>
      </c>
      <c r="C3216" s="11">
        <v>39148</v>
      </c>
      <c r="D3216" s="12">
        <v>290.5311495444538</v>
      </c>
      <c r="E3216" s="12">
        <v>3284.2584533572399</v>
      </c>
      <c r="F3216" s="12">
        <v>1564.6435399210807</v>
      </c>
      <c r="G3216" s="102">
        <v>39148</v>
      </c>
      <c r="H3216" s="45">
        <f t="shared" si="101"/>
        <v>-3.6457822205031789</v>
      </c>
      <c r="I3216" s="45">
        <f t="shared" si="100"/>
        <v>-0.28219753936259268</v>
      </c>
    </row>
    <row r="3217" spans="1:9" ht="27.7" customHeight="1" thickBot="1" x14ac:dyDescent="0.3">
      <c r="A3217" s="11">
        <v>39149</v>
      </c>
      <c r="B3217" s="12">
        <v>1284.0441903190517</v>
      </c>
      <c r="C3217" s="11">
        <v>39149</v>
      </c>
      <c r="D3217" s="12">
        <v>289.32933516666924</v>
      </c>
      <c r="E3217" s="12">
        <v>3273.4604598625219</v>
      </c>
      <c r="F3217" s="12">
        <v>1559.4993008164056</v>
      </c>
      <c r="G3217" s="102">
        <v>39149</v>
      </c>
      <c r="H3217" s="45">
        <f t="shared" si="101"/>
        <v>-4.2356157338253979</v>
      </c>
      <c r="I3217" s="45">
        <f t="shared" si="100"/>
        <v>-0.3287807286836838</v>
      </c>
    </row>
    <row r="3218" spans="1:9" ht="27.7" customHeight="1" thickBot="1" x14ac:dyDescent="0.3">
      <c r="A3218" s="11">
        <v>39150</v>
      </c>
      <c r="B3218" s="12">
        <v>1283.68</v>
      </c>
      <c r="C3218" s="11">
        <v>39150</v>
      </c>
      <c r="D3218" s="12">
        <v>289.07</v>
      </c>
      <c r="E3218" s="12">
        <v>3272.54</v>
      </c>
      <c r="F3218" s="12">
        <v>1559.0618419228899</v>
      </c>
      <c r="G3218" s="102">
        <v>39150</v>
      </c>
      <c r="H3218" s="45">
        <f t="shared" si="101"/>
        <v>-0.36419031905165866</v>
      </c>
      <c r="I3218" s="45">
        <f t="shared" si="100"/>
        <v>-2.8362755876896014E-2</v>
      </c>
    </row>
    <row r="3219" spans="1:9" ht="27.7" customHeight="1" thickBot="1" x14ac:dyDescent="0.3">
      <c r="A3219" s="11">
        <v>39154</v>
      </c>
      <c r="B3219" s="12">
        <v>1289.3599999999999</v>
      </c>
      <c r="C3219" s="11">
        <v>39154</v>
      </c>
      <c r="D3219" s="12">
        <v>290.95</v>
      </c>
      <c r="E3219" s="12">
        <v>3287.01</v>
      </c>
      <c r="F3219" s="12">
        <v>1565.9565591355467</v>
      </c>
      <c r="G3219" s="102">
        <v>39154</v>
      </c>
      <c r="H3219" s="45">
        <f t="shared" si="101"/>
        <v>5.6799999999998363</v>
      </c>
      <c r="I3219" s="45">
        <f t="shared" si="100"/>
        <v>0.44247787610618194</v>
      </c>
    </row>
    <row r="3220" spans="1:9" ht="27.7" customHeight="1" thickBot="1" x14ac:dyDescent="0.3">
      <c r="A3220" s="11">
        <v>39155</v>
      </c>
      <c r="B3220" s="12">
        <v>1301.3319561418982</v>
      </c>
      <c r="C3220" s="11">
        <v>39155</v>
      </c>
      <c r="D3220" s="12">
        <v>293.76248107159785</v>
      </c>
      <c r="E3220" s="12">
        <v>3317.5329005580029</v>
      </c>
      <c r="F3220" s="12">
        <v>1580.4957176946964</v>
      </c>
      <c r="G3220" s="102">
        <v>39155</v>
      </c>
      <c r="H3220" s="45">
        <f t="shared" si="101"/>
        <v>11.971956141898318</v>
      </c>
      <c r="I3220" s="45">
        <f t="shared" si="100"/>
        <v>0.92851927637729714</v>
      </c>
    </row>
    <row r="3221" spans="1:9" ht="27.7" customHeight="1" thickBot="1" x14ac:dyDescent="0.3">
      <c r="A3221" s="11">
        <v>39156</v>
      </c>
      <c r="B3221" s="12">
        <v>1304.6030495831988</v>
      </c>
      <c r="C3221" s="11">
        <v>39156</v>
      </c>
      <c r="D3221" s="12">
        <v>294.56784238308728</v>
      </c>
      <c r="E3221" s="12">
        <v>3325.8717795817456</v>
      </c>
      <c r="F3221" s="12">
        <v>1594.5196369216849</v>
      </c>
      <c r="G3221" s="102">
        <v>39156</v>
      </c>
      <c r="H3221" s="45">
        <f t="shared" si="101"/>
        <v>3.2710934413005361</v>
      </c>
      <c r="I3221" s="45">
        <f t="shared" si="100"/>
        <v>0.25136502841276986</v>
      </c>
    </row>
    <row r="3222" spans="1:9" ht="27.7" customHeight="1" thickBot="1" x14ac:dyDescent="0.3">
      <c r="A3222" s="11">
        <v>39157</v>
      </c>
      <c r="B3222" s="12">
        <v>1299.05</v>
      </c>
      <c r="C3222" s="11">
        <v>39157</v>
      </c>
      <c r="D3222" s="12">
        <v>292.18</v>
      </c>
      <c r="E3222" s="12">
        <v>3311.71</v>
      </c>
      <c r="F3222" s="12">
        <v>1587.73</v>
      </c>
      <c r="G3222" s="102">
        <v>39157</v>
      </c>
      <c r="H3222" s="45">
        <f t="shared" si="101"/>
        <v>-5.5530495831987992</v>
      </c>
      <c r="I3222" s="45">
        <f t="shared" si="100"/>
        <v>-0.42565051376914342</v>
      </c>
    </row>
    <row r="3223" spans="1:9" ht="27.7" customHeight="1" thickBot="1" x14ac:dyDescent="0.3">
      <c r="A3223" s="11">
        <v>39160</v>
      </c>
      <c r="B3223" s="12">
        <v>1296.46</v>
      </c>
      <c r="C3223" s="11">
        <v>39160</v>
      </c>
      <c r="D3223" s="12">
        <v>291.45999999999998</v>
      </c>
      <c r="E3223" s="12">
        <v>3305.11</v>
      </c>
      <c r="F3223" s="12">
        <v>1584.57</v>
      </c>
      <c r="G3223" s="102">
        <v>39160</v>
      </c>
      <c r="H3223" s="45">
        <f t="shared" si="101"/>
        <v>-2.5899999999999181</v>
      </c>
      <c r="I3223" s="45">
        <f t="shared" si="100"/>
        <v>-0.19937646741849183</v>
      </c>
    </row>
    <row r="3224" spans="1:9" ht="27.7" customHeight="1" thickBot="1" x14ac:dyDescent="0.3">
      <c r="A3224" s="11">
        <v>39162</v>
      </c>
      <c r="B3224" s="12">
        <v>1299.6599719497092</v>
      </c>
      <c r="C3224" s="11">
        <v>39162</v>
      </c>
      <c r="D3224" s="12">
        <v>292.43884368527466</v>
      </c>
      <c r="E3224" s="12">
        <v>3313.2704102713324</v>
      </c>
      <c r="F3224" s="12">
        <v>1588.4781740664682</v>
      </c>
      <c r="G3224" s="102">
        <v>39162</v>
      </c>
      <c r="H3224" s="45">
        <f t="shared" si="101"/>
        <v>3.1999719497091519</v>
      </c>
      <c r="I3224" s="45">
        <f t="shared" si="100"/>
        <v>0.24682380865658424</v>
      </c>
    </row>
    <row r="3225" spans="1:9" ht="27.7" customHeight="1" thickBot="1" x14ac:dyDescent="0.3">
      <c r="A3225" s="11">
        <v>39163</v>
      </c>
      <c r="B3225" s="12">
        <v>1306.6495821590124</v>
      </c>
      <c r="C3225" s="11">
        <v>39163</v>
      </c>
      <c r="D3225" s="12">
        <v>293.87813673278333</v>
      </c>
      <c r="E3225" s="12">
        <v>3331.0892512448427</v>
      </c>
      <c r="F3225" s="12">
        <v>1597.0210445444816</v>
      </c>
      <c r="G3225" s="102">
        <v>39163</v>
      </c>
      <c r="H3225" s="45">
        <f t="shared" si="101"/>
        <v>6.9896102093032368</v>
      </c>
      <c r="I3225" s="45">
        <f t="shared" si="100"/>
        <v>0.53780299156383515</v>
      </c>
    </row>
    <row r="3226" spans="1:9" ht="27.7" customHeight="1" thickBot="1" x14ac:dyDescent="0.3">
      <c r="A3226" s="11">
        <v>39164</v>
      </c>
      <c r="B3226" s="12">
        <v>1314.2180496280087</v>
      </c>
      <c r="C3226" s="11">
        <v>39164</v>
      </c>
      <c r="D3226" s="12">
        <v>296.33475399608079</v>
      </c>
      <c r="E3226" s="12">
        <v>3350.3836480663945</v>
      </c>
      <c r="F3226" s="12">
        <v>1606.2713394005248</v>
      </c>
      <c r="G3226" s="102">
        <v>39164</v>
      </c>
      <c r="H3226" s="45">
        <f t="shared" si="101"/>
        <v>7.5684674689962321</v>
      </c>
      <c r="I3226" s="45">
        <f t="shared" si="100"/>
        <v>0.5792270224807059</v>
      </c>
    </row>
    <row r="3227" spans="1:9" ht="27.7" customHeight="1" thickBot="1" x14ac:dyDescent="0.3">
      <c r="A3227" s="11">
        <v>39167</v>
      </c>
      <c r="B3227" s="12">
        <v>1320</v>
      </c>
      <c r="C3227" s="11">
        <v>39167</v>
      </c>
      <c r="D3227" s="12">
        <v>298.35000000000002</v>
      </c>
      <c r="E3227" s="12">
        <v>3365.13</v>
      </c>
      <c r="F3227" s="12">
        <v>1613.34</v>
      </c>
      <c r="G3227" s="102">
        <v>39167</v>
      </c>
      <c r="H3227" s="45">
        <f t="shared" si="101"/>
        <v>5.7819503719913428</v>
      </c>
      <c r="I3227" s="45">
        <f t="shared" si="100"/>
        <v>0.43995365712926648</v>
      </c>
    </row>
    <row r="3228" spans="1:9" ht="27.7" customHeight="1" thickBot="1" x14ac:dyDescent="0.3">
      <c r="A3228" s="11">
        <v>39168</v>
      </c>
      <c r="B3228" s="12">
        <v>1324.3640811528157</v>
      </c>
      <c r="C3228" s="11">
        <v>39168</v>
      </c>
      <c r="D3228" s="12">
        <v>298.56747799421476</v>
      </c>
      <c r="E3228" s="12">
        <v>3376.2494690577714</v>
      </c>
      <c r="F3228" s="12">
        <v>1618.6721660797295</v>
      </c>
      <c r="G3228" s="102">
        <v>39168</v>
      </c>
      <c r="H3228" s="45">
        <f t="shared" si="101"/>
        <v>4.3640811528157428</v>
      </c>
      <c r="I3228" s="45">
        <f t="shared" si="100"/>
        <v>0.33061220854664719</v>
      </c>
    </row>
    <row r="3229" spans="1:9" ht="27.7" customHeight="1" thickBot="1" x14ac:dyDescent="0.3">
      <c r="A3229" s="11">
        <v>39169</v>
      </c>
      <c r="B3229" s="12">
        <v>1334.0598686786782</v>
      </c>
      <c r="C3229" s="11">
        <v>39169</v>
      </c>
      <c r="D3229" s="12">
        <v>298.88968442340195</v>
      </c>
      <c r="E3229" s="12">
        <v>3400.9673239151257</v>
      </c>
      <c r="F3229" s="12">
        <v>1630.5226244150738</v>
      </c>
      <c r="G3229" s="102">
        <v>39169</v>
      </c>
      <c r="H3229" s="45">
        <f t="shared" si="101"/>
        <v>9.6957875258624426</v>
      </c>
      <c r="I3229" s="45">
        <f t="shared" si="100"/>
        <v>0.73210891656186983</v>
      </c>
    </row>
    <row r="3230" spans="1:9" ht="27.7" customHeight="1" thickBot="1" x14ac:dyDescent="0.3">
      <c r="A3230" s="11">
        <v>39170</v>
      </c>
      <c r="B3230" s="12">
        <v>1341.1586553035895</v>
      </c>
      <c r="C3230" s="11">
        <v>39170</v>
      </c>
      <c r="D3230" s="12">
        <v>300.24767982475322</v>
      </c>
      <c r="E3230" s="12">
        <v>3419.0645524121437</v>
      </c>
      <c r="F3230" s="12">
        <v>1644.4147090077706</v>
      </c>
      <c r="G3230" s="102">
        <v>39170</v>
      </c>
      <c r="H3230" s="45">
        <f t="shared" si="101"/>
        <v>7.0987866249113267</v>
      </c>
      <c r="I3230" s="45">
        <f t="shared" si="100"/>
        <v>0.53211904439808477</v>
      </c>
    </row>
    <row r="3231" spans="1:9" ht="27.7" customHeight="1" thickBot="1" x14ac:dyDescent="0.3">
      <c r="A3231" s="11">
        <v>39171</v>
      </c>
      <c r="B3231" s="12">
        <v>1346.4109522344741</v>
      </c>
      <c r="C3231" s="11">
        <v>39171</v>
      </c>
      <c r="D3231" s="12">
        <v>301.32629370127307</v>
      </c>
      <c r="E3231" s="12">
        <v>3432.454431438865</v>
      </c>
      <c r="F3231" s="12">
        <v>1650.8546324680754</v>
      </c>
      <c r="G3231" s="102">
        <v>39171</v>
      </c>
      <c r="H3231" s="45">
        <f t="shared" si="101"/>
        <v>5.2522969308845404</v>
      </c>
      <c r="I3231" s="45">
        <f t="shared" si="100"/>
        <v>0.39162383287871422</v>
      </c>
    </row>
    <row r="3232" spans="1:9" ht="27.7" customHeight="1" thickBot="1" x14ac:dyDescent="0.3">
      <c r="A3232" s="11">
        <v>39174</v>
      </c>
      <c r="B3232" s="12">
        <v>1346.6</v>
      </c>
      <c r="C3232" s="11">
        <v>39174</v>
      </c>
      <c r="D3232" s="12">
        <v>301.75</v>
      </c>
      <c r="E3232" s="12">
        <v>3433</v>
      </c>
      <c r="F3232" s="12">
        <v>1651.12</v>
      </c>
      <c r="G3232" s="102">
        <v>39174</v>
      </c>
      <c r="H3232" s="45">
        <f t="shared" si="101"/>
        <v>0.18904776552585645</v>
      </c>
      <c r="I3232" s="45">
        <f t="shared" si="100"/>
        <v>1.4040866587732142E-2</v>
      </c>
    </row>
    <row r="3233" spans="1:9" ht="27.7" customHeight="1" thickBot="1" x14ac:dyDescent="0.3">
      <c r="A3233" s="11">
        <v>39175</v>
      </c>
      <c r="B3233" s="12">
        <v>1346.7772363772253</v>
      </c>
      <c r="C3233" s="11">
        <v>39175</v>
      </c>
      <c r="D3233" s="12">
        <v>302.08050313705729</v>
      </c>
      <c r="E3233" s="12">
        <v>3433.4429314806798</v>
      </c>
      <c r="F3233" s="12">
        <v>1651.3300560769885</v>
      </c>
      <c r="G3233" s="102">
        <v>39175</v>
      </c>
      <c r="H3233" s="45">
        <f t="shared" si="101"/>
        <v>0.17723637722542662</v>
      </c>
      <c r="I3233" s="45">
        <f t="shared" si="100"/>
        <v>1.3161768693407593E-2</v>
      </c>
    </row>
    <row r="3234" spans="1:9" ht="27.7" customHeight="1" thickBot="1" x14ac:dyDescent="0.3">
      <c r="A3234" s="11">
        <v>39176</v>
      </c>
      <c r="B3234" s="12">
        <v>1344.3490347060651</v>
      </c>
      <c r="C3234" s="11">
        <v>39176</v>
      </c>
      <c r="D3234" s="12">
        <v>302.09179349643875</v>
      </c>
      <c r="E3234" s="12">
        <v>3427.2525340443244</v>
      </c>
      <c r="F3234" s="12">
        <v>1648.3527561626697</v>
      </c>
      <c r="G3234" s="102">
        <v>39176</v>
      </c>
      <c r="H3234" s="45">
        <f t="shared" si="101"/>
        <v>-2.4282016711601955</v>
      </c>
      <c r="I3234" s="45">
        <f t="shared" si="100"/>
        <v>-0.1802972017623313</v>
      </c>
    </row>
    <row r="3235" spans="1:9" ht="27.7" customHeight="1" thickBot="1" x14ac:dyDescent="0.3">
      <c r="A3235" s="11">
        <v>39177</v>
      </c>
      <c r="B3235" s="12">
        <v>1340.8746523598516</v>
      </c>
      <c r="C3235" s="11">
        <v>39177</v>
      </c>
      <c r="D3235" s="12">
        <v>301.81198992786557</v>
      </c>
      <c r="E3235" s="12">
        <v>3418.3952332399722</v>
      </c>
      <c r="F3235" s="12">
        <v>1644.0927968955925</v>
      </c>
      <c r="G3235" s="102">
        <v>39177</v>
      </c>
      <c r="H3235" s="45">
        <f t="shared" si="101"/>
        <v>-3.4743823462135879</v>
      </c>
      <c r="I3235" s="45">
        <f t="shared" si="100"/>
        <v>-0.25844347386861799</v>
      </c>
    </row>
    <row r="3236" spans="1:9" ht="27.7" customHeight="1" thickBot="1" x14ac:dyDescent="0.3">
      <c r="A3236" s="11">
        <v>39178</v>
      </c>
      <c r="B3236" s="12">
        <v>1338.4255632203149</v>
      </c>
      <c r="C3236" s="11">
        <v>39178</v>
      </c>
      <c r="D3236" s="12">
        <v>301.71597804057632</v>
      </c>
      <c r="E3236" s="12">
        <v>3412.1515538225526</v>
      </c>
      <c r="F3236" s="12">
        <v>1643.7049130049522</v>
      </c>
      <c r="G3236" s="102">
        <v>39178</v>
      </c>
      <c r="H3236" s="45">
        <f t="shared" si="101"/>
        <v>-2.4490891395366816</v>
      </c>
      <c r="I3236" s="45">
        <f t="shared" si="100"/>
        <v>-0.18264862679195593</v>
      </c>
    </row>
    <row r="3237" spans="1:9" ht="27.7" customHeight="1" thickBot="1" x14ac:dyDescent="0.3">
      <c r="A3237" s="11">
        <v>39181</v>
      </c>
      <c r="B3237" s="12">
        <v>1331.28</v>
      </c>
      <c r="C3237" s="11">
        <v>39181</v>
      </c>
      <c r="D3237" s="12">
        <v>299.67</v>
      </c>
      <c r="E3237" s="12">
        <v>3407.24</v>
      </c>
      <c r="F3237" s="12">
        <v>1641.34</v>
      </c>
      <c r="G3237" s="102">
        <v>39181</v>
      </c>
      <c r="H3237" s="45">
        <f t="shared" si="101"/>
        <v>-7.145563220314898</v>
      </c>
      <c r="I3237" s="45">
        <f t="shared" si="100"/>
        <v>-0.53387826836797236</v>
      </c>
    </row>
    <row r="3238" spans="1:9" ht="27.7" customHeight="1" thickBot="1" x14ac:dyDescent="0.3">
      <c r="A3238" s="11">
        <v>39182</v>
      </c>
      <c r="B3238" s="12">
        <v>1335.7134545236058</v>
      </c>
      <c r="C3238" s="11">
        <v>39182</v>
      </c>
      <c r="D3238" s="12">
        <v>301.12</v>
      </c>
      <c r="E3238" s="12">
        <v>3418.7467967676048</v>
      </c>
      <c r="F3238" s="12">
        <v>1649.5104399860907</v>
      </c>
      <c r="G3238" s="102">
        <v>39182</v>
      </c>
      <c r="H3238" s="45">
        <f t="shared" si="101"/>
        <v>4.4334545236058602</v>
      </c>
      <c r="I3238" s="45">
        <f t="shared" si="100"/>
        <v>0.33302194306275618</v>
      </c>
    </row>
    <row r="3239" spans="1:9" ht="27.7" customHeight="1" thickBot="1" x14ac:dyDescent="0.3">
      <c r="A3239" s="11">
        <v>39183</v>
      </c>
      <c r="B3239" s="12">
        <v>1330.8187141347371</v>
      </c>
      <c r="C3239" s="11">
        <v>39183</v>
      </c>
      <c r="D3239" s="12">
        <v>299.99740087439847</v>
      </c>
      <c r="E3239" s="12">
        <v>3407.7437373769562</v>
      </c>
      <c r="F3239" s="12">
        <v>1646.8299533206007</v>
      </c>
      <c r="G3239" s="102">
        <v>39183</v>
      </c>
      <c r="H3239" s="45">
        <f t="shared" si="101"/>
        <v>-4.8947403888687404</v>
      </c>
      <c r="I3239" s="45">
        <f t="shared" si="100"/>
        <v>-0.36645138014384182</v>
      </c>
    </row>
    <row r="3240" spans="1:9" ht="27.7" customHeight="1" thickBot="1" x14ac:dyDescent="0.3">
      <c r="A3240" s="11">
        <v>39184</v>
      </c>
      <c r="B3240" s="12">
        <v>1327.6526029497193</v>
      </c>
      <c r="C3240" s="11">
        <v>39184</v>
      </c>
      <c r="D3240" s="12">
        <v>299.17356270256857</v>
      </c>
      <c r="E3240" s="12">
        <v>3404.8113823839763</v>
      </c>
      <c r="F3240" s="12">
        <v>1646.9824275671176</v>
      </c>
      <c r="G3240" s="102">
        <v>39184</v>
      </c>
      <c r="H3240" s="45">
        <f t="shared" si="101"/>
        <v>-3.1661111850178258</v>
      </c>
      <c r="I3240" s="45">
        <f t="shared" si="100"/>
        <v>-0.23790702305207267</v>
      </c>
    </row>
    <row r="3241" spans="1:9" ht="27.7" customHeight="1" thickBot="1" x14ac:dyDescent="0.3">
      <c r="A3241" s="11">
        <v>39185</v>
      </c>
      <c r="B3241" s="12">
        <v>1329.76</v>
      </c>
      <c r="C3241" s="11">
        <v>39185</v>
      </c>
      <c r="D3241" s="12">
        <v>300.13</v>
      </c>
      <c r="E3241" s="12">
        <v>3410.22</v>
      </c>
      <c r="F3241" s="12">
        <v>1652.24</v>
      </c>
      <c r="G3241" s="102">
        <v>39185</v>
      </c>
      <c r="H3241" s="45">
        <f t="shared" si="101"/>
        <v>2.1073970502807242</v>
      </c>
      <c r="I3241" s="45">
        <f t="shared" si="100"/>
        <v>0.15873106003773907</v>
      </c>
    </row>
    <row r="3242" spans="1:9" ht="27.7" customHeight="1" thickBot="1" x14ac:dyDescent="0.3">
      <c r="A3242" s="11">
        <v>39188</v>
      </c>
      <c r="B3242" s="12">
        <v>1327.3412197582786</v>
      </c>
      <c r="C3242" s="11">
        <v>39188</v>
      </c>
      <c r="D3242" s="12">
        <v>299.727755643862</v>
      </c>
      <c r="E3242" s="12">
        <v>3404.0127862267636</v>
      </c>
      <c r="F3242" s="12">
        <v>1649.2350674808854</v>
      </c>
      <c r="G3242" s="102">
        <v>39188</v>
      </c>
      <c r="H3242" s="45">
        <f t="shared" si="101"/>
        <v>-2.4187802417213788</v>
      </c>
      <c r="I3242" s="45">
        <f t="shared" si="100"/>
        <v>-0.18189599940751555</v>
      </c>
    </row>
    <row r="3243" spans="1:9" ht="27.7" customHeight="1" thickBot="1" x14ac:dyDescent="0.3">
      <c r="A3243" s="11">
        <v>39189</v>
      </c>
      <c r="B3243" s="12">
        <v>1326.1458026071541</v>
      </c>
      <c r="C3243" s="11">
        <v>39189</v>
      </c>
      <c r="D3243" s="12">
        <v>299.88069463228868</v>
      </c>
      <c r="E3243" s="12">
        <v>3401.1313193260612</v>
      </c>
      <c r="F3243" s="12">
        <v>1655.5437169780387</v>
      </c>
      <c r="G3243" s="102">
        <v>39189</v>
      </c>
      <c r="H3243" s="45">
        <f t="shared" si="101"/>
        <v>-1.1954171511245022</v>
      </c>
      <c r="I3243" s="45">
        <f t="shared" si="100"/>
        <v>-9.0061028266883711E-2</v>
      </c>
    </row>
    <row r="3244" spans="1:9" ht="27.7" customHeight="1" thickBot="1" x14ac:dyDescent="0.3">
      <c r="A3244" s="11">
        <v>39190</v>
      </c>
      <c r="B3244" s="12">
        <v>1335.3062870968442</v>
      </c>
      <c r="C3244" s="11">
        <v>39190</v>
      </c>
      <c r="D3244" s="12">
        <v>302.44641494354181</v>
      </c>
      <c r="E3244" s="12">
        <v>3424.6250131949296</v>
      </c>
      <c r="F3244" s="12">
        <v>1666.9795698227088</v>
      </c>
      <c r="G3244" s="102">
        <v>39190</v>
      </c>
      <c r="H3244" s="45">
        <f t="shared" si="101"/>
        <v>9.1604844896901341</v>
      </c>
      <c r="I3244" s="45">
        <f t="shared" si="100"/>
        <v>0.69075998066584809</v>
      </c>
    </row>
    <row r="3245" spans="1:9" ht="27.7" customHeight="1" thickBot="1" x14ac:dyDescent="0.3">
      <c r="A3245" s="11">
        <v>39191</v>
      </c>
      <c r="B3245" s="12">
        <v>1334.8945063681265</v>
      </c>
      <c r="C3245" s="11">
        <v>39191</v>
      </c>
      <c r="D3245" s="12">
        <v>302.42369013162022</v>
      </c>
      <c r="E3245" s="12">
        <v>3423.5688805454893</v>
      </c>
      <c r="F3245" s="12">
        <v>1666.465483888378</v>
      </c>
      <c r="G3245" s="102">
        <v>39191</v>
      </c>
      <c r="H3245" s="45">
        <f t="shared" si="101"/>
        <v>-0.41178072871775839</v>
      </c>
      <c r="I3245" s="45">
        <f t="shared" si="100"/>
        <v>-3.0837923306197512E-2</v>
      </c>
    </row>
    <row r="3246" spans="1:9" ht="27.7" customHeight="1" thickBot="1" x14ac:dyDescent="0.3">
      <c r="A3246" s="11">
        <v>39192</v>
      </c>
      <c r="B3246" s="12">
        <v>1346.34</v>
      </c>
      <c r="C3246" s="11">
        <v>39192</v>
      </c>
      <c r="D3246" s="12">
        <v>305.3</v>
      </c>
      <c r="E3246" s="12">
        <v>3452.93</v>
      </c>
      <c r="F3246" s="12">
        <v>1680.76</v>
      </c>
      <c r="G3246" s="102">
        <v>39192</v>
      </c>
      <c r="H3246" s="45">
        <f t="shared" si="101"/>
        <v>11.445493631873433</v>
      </c>
      <c r="I3246" s="45">
        <f t="shared" si="100"/>
        <v>0.85740810058567174</v>
      </c>
    </row>
    <row r="3247" spans="1:9" ht="27.7" customHeight="1" thickBot="1" x14ac:dyDescent="0.3">
      <c r="A3247" s="11">
        <v>39195</v>
      </c>
      <c r="B3247" s="12">
        <v>1344.3645806336817</v>
      </c>
      <c r="C3247" s="11">
        <v>39195</v>
      </c>
      <c r="D3247" s="12">
        <v>304.52668978523656</v>
      </c>
      <c r="E3247" s="12">
        <v>3447.8565974067501</v>
      </c>
      <c r="F3247" s="12">
        <v>1678.2878374743518</v>
      </c>
      <c r="G3247" s="102">
        <v>39195</v>
      </c>
      <c r="H3247" s="45">
        <f t="shared" si="101"/>
        <v>-1.9754193663181923</v>
      </c>
      <c r="I3247" s="45">
        <f t="shared" si="100"/>
        <v>-0.14672514864879543</v>
      </c>
    </row>
    <row r="3248" spans="1:9" ht="27.7" customHeight="1" thickBot="1" x14ac:dyDescent="0.3">
      <c r="A3248" s="11">
        <v>39196</v>
      </c>
      <c r="B3248" s="12">
        <v>1355.2284554232733</v>
      </c>
      <c r="C3248" s="11">
        <v>39196</v>
      </c>
      <c r="D3248" s="12">
        <v>308.02232121265337</v>
      </c>
      <c r="E3248" s="12">
        <v>3475.7189565380208</v>
      </c>
      <c r="F3248" s="12">
        <v>1691.8501934286351</v>
      </c>
      <c r="G3248" s="102">
        <v>39196</v>
      </c>
      <c r="H3248" s="45">
        <f t="shared" si="101"/>
        <v>10.863874789591591</v>
      </c>
      <c r="I3248" s="45">
        <f t="shared" si="100"/>
        <v>0.80810480624763115</v>
      </c>
    </row>
    <row r="3249" spans="1:9" ht="27.7" customHeight="1" thickBot="1" x14ac:dyDescent="0.3">
      <c r="A3249" s="11">
        <v>39197</v>
      </c>
      <c r="B3249" s="12">
        <v>1361.6906335510505</v>
      </c>
      <c r="C3249" s="11">
        <v>39197</v>
      </c>
      <c r="D3249" s="12">
        <v>309.66111426608211</v>
      </c>
      <c r="E3249" s="12">
        <v>3492.6602807262448</v>
      </c>
      <c r="F3249" s="12">
        <v>1700.0965973994937</v>
      </c>
      <c r="G3249" s="102">
        <v>39197</v>
      </c>
      <c r="H3249" s="45">
        <f t="shared" si="101"/>
        <v>6.4621781277771788</v>
      </c>
      <c r="I3249" s="45">
        <f t="shared" si="100"/>
        <v>0.47683312004829997</v>
      </c>
    </row>
    <row r="3250" spans="1:9" ht="27.7" customHeight="1" thickBot="1" x14ac:dyDescent="0.3">
      <c r="A3250" s="11">
        <v>39198</v>
      </c>
      <c r="B3250" s="12">
        <v>1382.9337499694104</v>
      </c>
      <c r="C3250" s="11">
        <v>39198</v>
      </c>
      <c r="D3250" s="12">
        <v>315.96549696992793</v>
      </c>
      <c r="E3250" s="12">
        <v>3547.1476448965609</v>
      </c>
      <c r="F3250" s="12">
        <v>1730.2085446746314</v>
      </c>
      <c r="G3250" s="102">
        <v>39198</v>
      </c>
      <c r="H3250" s="45">
        <f t="shared" si="101"/>
        <v>21.243116418359932</v>
      </c>
      <c r="I3250" s="45">
        <f t="shared" si="100"/>
        <v>1.5600545303716753</v>
      </c>
    </row>
    <row r="3251" spans="1:9" ht="27.7" customHeight="1" thickBot="1" x14ac:dyDescent="0.3">
      <c r="A3251" s="11">
        <v>39199</v>
      </c>
      <c r="B3251" s="12">
        <v>1383.0284309182571</v>
      </c>
      <c r="C3251" s="11">
        <v>39199</v>
      </c>
      <c r="D3251" s="12">
        <v>316.08525547484254</v>
      </c>
      <c r="E3251" s="12">
        <v>3547.3905451035421</v>
      </c>
      <c r="F3251" s="12">
        <v>1730.3270252273726</v>
      </c>
      <c r="G3251" s="102">
        <v>39199</v>
      </c>
      <c r="H3251" s="45">
        <f t="shared" si="101"/>
        <v>9.4680948846644242E-2</v>
      </c>
      <c r="I3251" s="45">
        <f t="shared" si="100"/>
        <v>6.8463835558817271E-3</v>
      </c>
    </row>
    <row r="3252" spans="1:9" ht="27.7" customHeight="1" thickBot="1" x14ac:dyDescent="0.3">
      <c r="A3252" s="11">
        <v>39202</v>
      </c>
      <c r="B3252" s="12">
        <v>1381.2280090447612</v>
      </c>
      <c r="C3252" s="11">
        <v>39202</v>
      </c>
      <c r="D3252" s="12">
        <v>315.93794132158018</v>
      </c>
      <c r="E3252" s="12">
        <v>3542.7726197323755</v>
      </c>
      <c r="F3252" s="12">
        <v>1728.0745184992252</v>
      </c>
      <c r="G3252" s="102">
        <v>39202</v>
      </c>
      <c r="H3252" s="45">
        <f t="shared" si="101"/>
        <v>-1.8004218734959068</v>
      </c>
      <c r="I3252" s="45">
        <f t="shared" si="100"/>
        <v>-0.13017967188863375</v>
      </c>
    </row>
    <row r="3253" spans="1:9" ht="27.7" customHeight="1" thickBot="1" x14ac:dyDescent="0.3">
      <c r="A3253" s="11">
        <v>39204</v>
      </c>
      <c r="B3253" s="12">
        <v>1386.4288424615522</v>
      </c>
      <c r="C3253" s="11">
        <v>39204</v>
      </c>
      <c r="D3253" s="12">
        <v>317.59252990406242</v>
      </c>
      <c r="E3253" s="12">
        <v>3556.1124899582383</v>
      </c>
      <c r="F3253" s="12">
        <v>1734.5813684418392</v>
      </c>
      <c r="G3253" s="102">
        <v>39204</v>
      </c>
      <c r="H3253" s="45">
        <f t="shared" si="101"/>
        <v>5.2008334167910562</v>
      </c>
      <c r="I3253" s="45">
        <f t="shared" si="100"/>
        <v>0.37653692096700841</v>
      </c>
    </row>
    <row r="3254" spans="1:9" ht="27.7" customHeight="1" thickBot="1" x14ac:dyDescent="0.3">
      <c r="A3254" s="11">
        <v>39205</v>
      </c>
      <c r="B3254" s="12">
        <v>1384.751900575875</v>
      </c>
      <c r="C3254" s="11">
        <v>39205</v>
      </c>
      <c r="D3254" s="12">
        <v>317.71580389335412</v>
      </c>
      <c r="E3254" s="12">
        <v>3551.8112262728414</v>
      </c>
      <c r="F3254" s="12">
        <v>1742.6489537143932</v>
      </c>
      <c r="G3254" s="102">
        <v>39205</v>
      </c>
      <c r="H3254" s="45">
        <f t="shared" si="101"/>
        <v>-1.6769418856772518</v>
      </c>
      <c r="I3254" s="45">
        <f t="shared" si="100"/>
        <v>-0.12095405363176841</v>
      </c>
    </row>
    <row r="3255" spans="1:9" ht="27.7" customHeight="1" thickBot="1" x14ac:dyDescent="0.3">
      <c r="A3255" s="11">
        <v>39206</v>
      </c>
      <c r="B3255" s="12">
        <v>1382.2849212500439</v>
      </c>
      <c r="C3255" s="11">
        <v>39206</v>
      </c>
      <c r="D3255" s="12">
        <v>317.15688394680762</v>
      </c>
      <c r="E3255" s="12">
        <v>3545.4835091596065</v>
      </c>
      <c r="F3255" s="12">
        <v>1742.3721634359476</v>
      </c>
      <c r="G3255" s="102">
        <v>39206</v>
      </c>
      <c r="H3255" s="45">
        <f t="shared" si="101"/>
        <v>-2.4669793258310619</v>
      </c>
      <c r="I3255" s="45">
        <f t="shared" si="100"/>
        <v>-0.17815316410146267</v>
      </c>
    </row>
    <row r="3256" spans="1:9" ht="27.7" customHeight="1" thickBot="1" x14ac:dyDescent="0.3">
      <c r="A3256" s="11">
        <v>39209</v>
      </c>
      <c r="B3256" s="12">
        <v>1380.9127922083458</v>
      </c>
      <c r="C3256" s="11">
        <v>39209</v>
      </c>
      <c r="D3256" s="12">
        <v>318.12646379765545</v>
      </c>
      <c r="E3256" s="12">
        <v>3541.9641493496874</v>
      </c>
      <c r="F3256" s="12">
        <v>1740.6426293540444</v>
      </c>
      <c r="G3256" s="102">
        <v>39209</v>
      </c>
      <c r="H3256" s="45">
        <f t="shared" si="101"/>
        <v>-1.3721290416981446</v>
      </c>
      <c r="I3256" s="45">
        <f t="shared" si="100"/>
        <v>-9.9265283199160198E-2</v>
      </c>
    </row>
    <row r="3257" spans="1:9" ht="27.7" customHeight="1" thickBot="1" x14ac:dyDescent="0.3">
      <c r="A3257" s="11">
        <v>39210</v>
      </c>
      <c r="B3257" s="12">
        <v>1384.94</v>
      </c>
      <c r="C3257" s="11">
        <v>39210</v>
      </c>
      <c r="D3257" s="12">
        <v>319.55</v>
      </c>
      <c r="E3257" s="12">
        <v>3552.3</v>
      </c>
      <c r="F3257" s="12">
        <v>1747.96</v>
      </c>
      <c r="G3257" s="102">
        <v>39210</v>
      </c>
      <c r="H3257" s="45">
        <f t="shared" si="101"/>
        <v>4.0272077916542912</v>
      </c>
      <c r="I3257" s="45">
        <f t="shared" si="100"/>
        <v>0.29163375228163463</v>
      </c>
    </row>
    <row r="3258" spans="1:9" ht="27.7" customHeight="1" thickBot="1" x14ac:dyDescent="0.3">
      <c r="A3258" s="11">
        <v>39211</v>
      </c>
      <c r="B3258" s="37">
        <v>1390.11</v>
      </c>
      <c r="C3258" s="11">
        <v>39211</v>
      </c>
      <c r="D3258" s="12">
        <v>321.68</v>
      </c>
      <c r="E3258" s="37">
        <v>3565.55</v>
      </c>
      <c r="F3258" s="12">
        <v>1757.34</v>
      </c>
      <c r="G3258" s="102">
        <v>39211</v>
      </c>
      <c r="H3258" s="45">
        <f t="shared" si="101"/>
        <v>5.1699999999998454</v>
      </c>
      <c r="I3258" s="45">
        <f t="shared" si="100"/>
        <v>0.37330137045647066</v>
      </c>
    </row>
    <row r="3259" spans="1:9" ht="27.7" customHeight="1" thickBot="1" x14ac:dyDescent="0.3">
      <c r="A3259" s="11">
        <v>39212</v>
      </c>
      <c r="B3259" s="12">
        <v>1400.9160756198721</v>
      </c>
      <c r="C3259" s="11">
        <v>39212</v>
      </c>
      <c r="D3259" s="37">
        <v>326.18687193964564</v>
      </c>
      <c r="E3259" s="12">
        <v>3593.2712393210968</v>
      </c>
      <c r="F3259" s="12">
        <v>1771.0056084692817</v>
      </c>
      <c r="G3259" s="102">
        <v>39212</v>
      </c>
      <c r="H3259" s="45">
        <f t="shared" si="101"/>
        <v>10.806075619872217</v>
      </c>
      <c r="I3259" s="45">
        <f t="shared" si="100"/>
        <v>0.77735399499839708</v>
      </c>
    </row>
    <row r="3260" spans="1:9" ht="27.7" customHeight="1" thickBot="1" x14ac:dyDescent="0.3">
      <c r="A3260" s="11">
        <v>39213</v>
      </c>
      <c r="B3260" s="12">
        <v>1413.6125034822599</v>
      </c>
      <c r="C3260" s="11">
        <v>39213</v>
      </c>
      <c r="D3260" s="12">
        <v>331.51740552910337</v>
      </c>
      <c r="E3260" s="12">
        <v>3625.8370521821394</v>
      </c>
      <c r="F3260" s="12">
        <v>1787.0562301396244</v>
      </c>
      <c r="G3260" s="102">
        <v>39213</v>
      </c>
      <c r="H3260" s="45">
        <f t="shared" si="101"/>
        <v>12.696427862387736</v>
      </c>
      <c r="I3260" s="45">
        <f t="shared" si="100"/>
        <v>0.90629467984153633</v>
      </c>
    </row>
    <row r="3261" spans="1:9" ht="27.7" customHeight="1" thickBot="1" x14ac:dyDescent="0.3">
      <c r="A3261" s="11">
        <v>39216</v>
      </c>
      <c r="B3261" s="12">
        <v>1412.9925593449591</v>
      </c>
      <c r="C3261" s="11">
        <v>39216</v>
      </c>
      <c r="D3261" s="12">
        <v>332.07629977364775</v>
      </c>
      <c r="E3261" s="12">
        <v>3624.2470433298918</v>
      </c>
      <c r="F3261" s="12">
        <v>1789.1895713703479</v>
      </c>
      <c r="G3261" s="102">
        <v>39216</v>
      </c>
      <c r="H3261" s="45">
        <f t="shared" si="101"/>
        <v>-0.61994413730076303</v>
      </c>
      <c r="I3261" s="45">
        <f t="shared" si="100"/>
        <v>-4.3855309412841728E-2</v>
      </c>
    </row>
    <row r="3262" spans="1:9" ht="27.7" customHeight="1" thickBot="1" x14ac:dyDescent="0.3">
      <c r="A3262" s="11">
        <v>39217</v>
      </c>
      <c r="B3262" s="12">
        <v>1409.6207292469619</v>
      </c>
      <c r="C3262" s="11">
        <v>39217</v>
      </c>
      <c r="D3262" s="12">
        <v>330.05678183540607</v>
      </c>
      <c r="E3262" s="12">
        <v>3615.5983082937673</v>
      </c>
      <c r="F3262" s="12">
        <v>1784.9199323674941</v>
      </c>
      <c r="G3262" s="102">
        <v>39217</v>
      </c>
      <c r="H3262" s="45">
        <f t="shared" si="101"/>
        <v>-3.37183009799719</v>
      </c>
      <c r="I3262" s="45">
        <f t="shared" si="100"/>
        <v>-0.23863042134916243</v>
      </c>
    </row>
    <row r="3263" spans="1:9" ht="27.7" customHeight="1" thickBot="1" x14ac:dyDescent="0.3">
      <c r="A3263" s="11">
        <v>39218</v>
      </c>
      <c r="B3263" s="12">
        <v>1380.7609167685464</v>
      </c>
      <c r="C3263" s="11">
        <v>39218</v>
      </c>
      <c r="D3263" s="12">
        <v>321.72231327338517</v>
      </c>
      <c r="E3263" s="12">
        <v>3541.5745773501399</v>
      </c>
      <c r="F3263" s="12">
        <v>1748.3764832441761</v>
      </c>
      <c r="G3263" s="102">
        <v>39218</v>
      </c>
      <c r="H3263" s="45">
        <f t="shared" si="101"/>
        <v>-28.859812478415506</v>
      </c>
      <c r="I3263" s="45">
        <f t="shared" si="100"/>
        <v>-2.0473459193405024</v>
      </c>
    </row>
    <row r="3264" spans="1:9" ht="27.7" customHeight="1" thickBot="1" x14ac:dyDescent="0.3">
      <c r="A3264" s="11">
        <v>39219</v>
      </c>
      <c r="B3264" s="12">
        <v>1307.5032893817381</v>
      </c>
      <c r="C3264" s="11">
        <v>39219</v>
      </c>
      <c r="D3264" s="12">
        <v>299.76509433542941</v>
      </c>
      <c r="E3264" s="12">
        <v>3353.6728848891894</v>
      </c>
      <c r="F3264" s="12">
        <v>1655.6146641477924</v>
      </c>
      <c r="G3264" s="102">
        <v>39219</v>
      </c>
      <c r="H3264" s="45">
        <f t="shared" si="101"/>
        <v>-73.257627386808281</v>
      </c>
      <c r="I3264" s="45">
        <f t="shared" si="100"/>
        <v>-5.305598275352132</v>
      </c>
    </row>
    <row r="3265" spans="1:9" ht="27.7" customHeight="1" thickBot="1" x14ac:dyDescent="0.3">
      <c r="A3265" s="11">
        <v>39220</v>
      </c>
      <c r="B3265" s="12">
        <v>1379.27</v>
      </c>
      <c r="C3265" s="11">
        <v>39220</v>
      </c>
      <c r="D3265" s="12">
        <v>321.02</v>
      </c>
      <c r="E3265" s="12">
        <v>3537.76</v>
      </c>
      <c r="F3265" s="12">
        <v>1747.65</v>
      </c>
      <c r="G3265" s="102">
        <v>39220</v>
      </c>
      <c r="H3265" s="45">
        <f t="shared" si="101"/>
        <v>71.766710618261868</v>
      </c>
      <c r="I3265" s="45">
        <f t="shared" si="100"/>
        <v>5.4888359517777774</v>
      </c>
    </row>
    <row r="3266" spans="1:9" ht="27.7" customHeight="1" thickBot="1" x14ac:dyDescent="0.3">
      <c r="A3266" s="11">
        <v>39223</v>
      </c>
      <c r="B3266" s="12">
        <v>1397.7033173100024</v>
      </c>
      <c r="C3266" s="11">
        <v>39223</v>
      </c>
      <c r="D3266" s="12">
        <v>327.5139674708135</v>
      </c>
      <c r="E3266" s="12">
        <v>3585.0308433868881</v>
      </c>
      <c r="F3266" s="12">
        <v>1770.9975758293626</v>
      </c>
      <c r="G3266" s="102">
        <v>39223</v>
      </c>
      <c r="H3266" s="45">
        <f t="shared" si="101"/>
        <v>18.433317310002394</v>
      </c>
      <c r="I3266" s="45">
        <f t="shared" si="100"/>
        <v>1.3364545962721146</v>
      </c>
    </row>
    <row r="3267" spans="1:9" ht="27.7" customHeight="1" thickBot="1" x14ac:dyDescent="0.3">
      <c r="A3267" s="11">
        <v>39224</v>
      </c>
      <c r="B3267" s="12">
        <v>1382.4025655717608</v>
      </c>
      <c r="C3267" s="11">
        <v>39224</v>
      </c>
      <c r="D3267" s="12">
        <v>323.29311435047151</v>
      </c>
      <c r="E3267" s="12">
        <v>3545.7854030810595</v>
      </c>
      <c r="F3267" s="12">
        <v>1751.6104121813321</v>
      </c>
      <c r="G3267" s="102">
        <v>39224</v>
      </c>
      <c r="H3267" s="45">
        <f t="shared" si="101"/>
        <v>-15.300751738241615</v>
      </c>
      <c r="I3267" s="45">
        <f t="shared" si="100"/>
        <v>-1.0947066912375367</v>
      </c>
    </row>
    <row r="3268" spans="1:9" ht="27.7" customHeight="1" thickBot="1" x14ac:dyDescent="0.3">
      <c r="A3268" s="11">
        <v>39225</v>
      </c>
      <c r="B3268" s="12">
        <v>1360.3405628445184</v>
      </c>
      <c r="C3268" s="11">
        <v>39225</v>
      </c>
      <c r="D3268" s="12">
        <v>316.84893546725903</v>
      </c>
      <c r="E3268" s="12">
        <v>3489.197606181101</v>
      </c>
      <c r="F3268" s="12">
        <v>1723.6561614344482</v>
      </c>
      <c r="G3268" s="102">
        <v>39225</v>
      </c>
      <c r="H3268" s="45">
        <f t="shared" si="101"/>
        <v>-22.062002727242316</v>
      </c>
      <c r="I3268" s="45">
        <f t="shared" si="100"/>
        <v>-1.5959173743371551</v>
      </c>
    </row>
    <row r="3269" spans="1:9" ht="27.7" customHeight="1" thickBot="1" x14ac:dyDescent="0.3">
      <c r="A3269" s="11">
        <v>39226</v>
      </c>
      <c r="B3269" s="12">
        <v>1336.1806640445332</v>
      </c>
      <c r="C3269" s="11">
        <v>39226</v>
      </c>
      <c r="D3269" s="12">
        <v>309.43198166501963</v>
      </c>
      <c r="E3269" s="12">
        <v>3427.7932838223633</v>
      </c>
      <c r="F3269" s="12">
        <v>1693.3225574032945</v>
      </c>
      <c r="G3269" s="102">
        <v>39226</v>
      </c>
      <c r="H3269" s="45">
        <f t="shared" si="101"/>
        <v>-24.159898799985285</v>
      </c>
      <c r="I3269" s="45">
        <f t="shared" si="100"/>
        <v>-1.7760184074395395</v>
      </c>
    </row>
    <row r="3270" spans="1:9" ht="27.7" customHeight="1" thickBot="1" x14ac:dyDescent="0.3">
      <c r="A3270" s="11">
        <v>39227</v>
      </c>
      <c r="B3270" s="12">
        <v>1330.76</v>
      </c>
      <c r="C3270" s="11">
        <v>39227</v>
      </c>
      <c r="D3270" s="12">
        <v>308.64</v>
      </c>
      <c r="E3270" s="12">
        <v>3413.89</v>
      </c>
      <c r="F3270" s="12">
        <v>1686.45</v>
      </c>
      <c r="G3270" s="102">
        <v>39227</v>
      </c>
      <c r="H3270" s="45">
        <f t="shared" si="101"/>
        <v>-5.4206640445331686</v>
      </c>
      <c r="I3270" s="45">
        <f t="shared" si="100"/>
        <v>-0.40568346709382597</v>
      </c>
    </row>
    <row r="3271" spans="1:9" ht="27.7" customHeight="1" thickBot="1" x14ac:dyDescent="0.3">
      <c r="A3271" s="11">
        <v>39230</v>
      </c>
      <c r="B3271" s="12">
        <v>1321.72</v>
      </c>
      <c r="C3271" s="11">
        <v>39230</v>
      </c>
      <c r="D3271" s="12">
        <v>307.07</v>
      </c>
      <c r="E3271" s="12">
        <v>3390.7</v>
      </c>
      <c r="F3271" s="12">
        <v>1672.27</v>
      </c>
      <c r="G3271" s="102">
        <v>39230</v>
      </c>
      <c r="H3271" s="45">
        <f t="shared" si="101"/>
        <v>-9.0399999999999636</v>
      </c>
      <c r="I3271" s="45">
        <f t="shared" ref="I3271:I3334" si="102">H3271/B3270*100</f>
        <v>-0.67931107036580329</v>
      </c>
    </row>
    <row r="3272" spans="1:9" ht="27.7" customHeight="1" thickBot="1" x14ac:dyDescent="0.3">
      <c r="A3272" s="11">
        <v>39231</v>
      </c>
      <c r="B3272" s="12">
        <v>1322.48</v>
      </c>
      <c r="C3272" s="11">
        <v>39231</v>
      </c>
      <c r="D3272" s="12">
        <v>307.41000000000003</v>
      </c>
      <c r="E3272" s="12">
        <v>3392.64</v>
      </c>
      <c r="F3272" s="12">
        <v>1670.5</v>
      </c>
      <c r="G3272" s="102">
        <v>39231</v>
      </c>
      <c r="H3272" s="45">
        <f t="shared" ref="H3272:H3335" si="103">B3272-B3271</f>
        <v>0.75999999999999091</v>
      </c>
      <c r="I3272" s="45">
        <f t="shared" si="102"/>
        <v>5.7500832248887121E-2</v>
      </c>
    </row>
    <row r="3273" spans="1:9" ht="27.7" customHeight="1" thickBot="1" x14ac:dyDescent="0.3">
      <c r="A3273" s="11">
        <v>39232</v>
      </c>
      <c r="B3273" s="12">
        <v>1317.0749171781642</v>
      </c>
      <c r="C3273" s="11">
        <v>39232</v>
      </c>
      <c r="D3273" s="12">
        <v>306.7396419786661</v>
      </c>
      <c r="E3273" s="12">
        <v>3390.2397524280973</v>
      </c>
      <c r="F3273" s="12">
        <v>1665.5073254842271</v>
      </c>
      <c r="G3273" s="102">
        <v>39232</v>
      </c>
      <c r="H3273" s="45">
        <f t="shared" si="103"/>
        <v>-5.4050828218357765</v>
      </c>
      <c r="I3273" s="45">
        <f t="shared" si="102"/>
        <v>-0.40870809553534093</v>
      </c>
    </row>
    <row r="3274" spans="1:9" ht="27.7" customHeight="1" thickBot="1" x14ac:dyDescent="0.3">
      <c r="A3274" s="11">
        <v>39233</v>
      </c>
      <c r="B3274" s="12">
        <v>1341.2789373027852</v>
      </c>
      <c r="C3274" s="11">
        <v>39233</v>
      </c>
      <c r="D3274" s="12">
        <v>313.76355651610777</v>
      </c>
      <c r="E3274" s="12">
        <v>3452.542483250596</v>
      </c>
      <c r="F3274" s="12">
        <v>1693.3626980967663</v>
      </c>
      <c r="G3274" s="102">
        <v>39233</v>
      </c>
      <c r="H3274" s="45">
        <f t="shared" si="103"/>
        <v>24.204020124620911</v>
      </c>
      <c r="I3274" s="45">
        <f t="shared" si="102"/>
        <v>1.8377102022774889</v>
      </c>
    </row>
    <row r="3275" spans="1:9" ht="27.7" customHeight="1" thickBot="1" x14ac:dyDescent="0.3">
      <c r="A3275" s="11">
        <v>39234</v>
      </c>
      <c r="B3275" s="12">
        <v>1362.11</v>
      </c>
      <c r="C3275" s="11">
        <v>39234</v>
      </c>
      <c r="D3275" s="12">
        <v>320.08999999999997</v>
      </c>
      <c r="E3275" s="12">
        <v>3506.16</v>
      </c>
      <c r="F3275" s="12">
        <v>1719.66</v>
      </c>
      <c r="G3275" s="102">
        <v>39234</v>
      </c>
      <c r="H3275" s="45">
        <f t="shared" si="103"/>
        <v>20.831062697214747</v>
      </c>
      <c r="I3275" s="45">
        <f t="shared" si="102"/>
        <v>1.5530746154192585</v>
      </c>
    </row>
    <row r="3276" spans="1:9" ht="27.7" customHeight="1" thickBot="1" x14ac:dyDescent="0.3">
      <c r="A3276" s="11">
        <v>39237</v>
      </c>
      <c r="B3276" s="12">
        <v>1361.9039005427276</v>
      </c>
      <c r="C3276" s="11">
        <v>39237</v>
      </c>
      <c r="D3276" s="12">
        <v>320.62599921903359</v>
      </c>
      <c r="E3276" s="12">
        <v>3505.6326263349642</v>
      </c>
      <c r="F3276" s="12">
        <v>1719.4017311779892</v>
      </c>
      <c r="G3276" s="102">
        <v>39237</v>
      </c>
      <c r="H3276" s="45">
        <f t="shared" si="103"/>
        <v>-0.20609945727233026</v>
      </c>
      <c r="I3276" s="45">
        <f t="shared" si="102"/>
        <v>-1.5130896717029482E-2</v>
      </c>
    </row>
    <row r="3277" spans="1:9" ht="27.7" customHeight="1" thickBot="1" x14ac:dyDescent="0.3">
      <c r="A3277" s="11">
        <v>39238</v>
      </c>
      <c r="B3277" s="12">
        <v>1359.1547105150592</v>
      </c>
      <c r="C3277" s="11">
        <v>39238</v>
      </c>
      <c r="D3277" s="12">
        <v>319.67267073695251</v>
      </c>
      <c r="E3277" s="12">
        <v>3499.7023928983704</v>
      </c>
      <c r="F3277" s="12">
        <v>1716.4931395701374</v>
      </c>
      <c r="G3277" s="102">
        <v>39238</v>
      </c>
      <c r="H3277" s="45">
        <f t="shared" si="103"/>
        <v>-2.7491900276684191</v>
      </c>
      <c r="I3277" s="45">
        <f t="shared" si="102"/>
        <v>-0.20186373110267536</v>
      </c>
    </row>
    <row r="3278" spans="1:9" ht="27.7" customHeight="1" thickBot="1" x14ac:dyDescent="0.3">
      <c r="A3278" s="11">
        <v>39239</v>
      </c>
      <c r="B3278" s="12">
        <v>1356.303732808047</v>
      </c>
      <c r="C3278" s="11">
        <v>39239</v>
      </c>
      <c r="D3278" s="12">
        <v>318.13334271147278</v>
      </c>
      <c r="E3278" s="12">
        <v>3492.3613216265321</v>
      </c>
      <c r="F3278" s="12">
        <v>1712.8925767049132</v>
      </c>
      <c r="G3278" s="102">
        <v>39239</v>
      </c>
      <c r="H3278" s="45">
        <f t="shared" si="103"/>
        <v>-2.8509777070121345</v>
      </c>
      <c r="I3278" s="45">
        <f t="shared" si="102"/>
        <v>-0.20976108789938572</v>
      </c>
    </row>
    <row r="3279" spans="1:9" ht="27.7" customHeight="1" thickBot="1" x14ac:dyDescent="0.3">
      <c r="A3279" s="11">
        <v>39240</v>
      </c>
      <c r="B3279" s="12">
        <v>1353.3844548471307</v>
      </c>
      <c r="C3279" s="11">
        <v>39240</v>
      </c>
      <c r="D3279" s="12">
        <v>318.30602877317619</v>
      </c>
      <c r="E3279" s="12">
        <v>3485.7638273259731</v>
      </c>
      <c r="F3279" s="12">
        <v>1709.656714784699</v>
      </c>
      <c r="G3279" s="102">
        <v>39240</v>
      </c>
      <c r="H3279" s="45">
        <f t="shared" si="103"/>
        <v>-2.9192779609163608</v>
      </c>
      <c r="I3279" s="45">
        <f t="shared" si="102"/>
        <v>-0.21523777383347481</v>
      </c>
    </row>
    <row r="3280" spans="1:9" ht="27.7" customHeight="1" thickBot="1" x14ac:dyDescent="0.3">
      <c r="A3280" s="11">
        <v>39241</v>
      </c>
      <c r="B3280" s="12">
        <v>1357.57</v>
      </c>
      <c r="C3280" s="11">
        <v>39241</v>
      </c>
      <c r="D3280" s="12">
        <v>320.55</v>
      </c>
      <c r="E3280" s="12">
        <v>3496.54</v>
      </c>
      <c r="F3280" s="12">
        <v>1714.94</v>
      </c>
      <c r="G3280" s="102">
        <v>39241</v>
      </c>
      <c r="H3280" s="45">
        <f t="shared" si="103"/>
        <v>4.1855451528692811</v>
      </c>
      <c r="I3280" s="45">
        <f t="shared" si="102"/>
        <v>0.30926505309550434</v>
      </c>
    </row>
    <row r="3281" spans="1:9" ht="27.7" customHeight="1" thickBot="1" x14ac:dyDescent="0.3">
      <c r="A3281" s="11">
        <v>39244</v>
      </c>
      <c r="B3281" s="12">
        <v>1352.4</v>
      </c>
      <c r="C3281" s="11">
        <v>39244</v>
      </c>
      <c r="D3281" s="12">
        <v>318.83</v>
      </c>
      <c r="E3281" s="12">
        <v>3483.22</v>
      </c>
      <c r="F3281" s="12">
        <v>1708.41</v>
      </c>
      <c r="G3281" s="102">
        <v>39244</v>
      </c>
      <c r="H3281" s="45">
        <f t="shared" si="103"/>
        <v>-5.1699999999998454</v>
      </c>
      <c r="I3281" s="45">
        <f t="shared" si="102"/>
        <v>-0.38082750797379478</v>
      </c>
    </row>
    <row r="3282" spans="1:9" ht="27.7" customHeight="1" thickBot="1" x14ac:dyDescent="0.3">
      <c r="A3282" s="11">
        <v>39245</v>
      </c>
      <c r="B3282" s="12">
        <v>1352.19</v>
      </c>
      <c r="C3282" s="11">
        <v>39245</v>
      </c>
      <c r="D3282" s="12">
        <v>318.86</v>
      </c>
      <c r="E3282" s="12">
        <v>3482.68</v>
      </c>
      <c r="F3282" s="12">
        <v>1708.14</v>
      </c>
      <c r="G3282" s="102">
        <v>39245</v>
      </c>
      <c r="H3282" s="45">
        <f t="shared" si="103"/>
        <v>-0.21000000000003638</v>
      </c>
      <c r="I3282" s="45">
        <f t="shared" si="102"/>
        <v>-1.5527950310561695E-2</v>
      </c>
    </row>
    <row r="3283" spans="1:9" ht="27.7" customHeight="1" thickBot="1" x14ac:dyDescent="0.3">
      <c r="A3283" s="11">
        <v>39246</v>
      </c>
      <c r="B3283" s="12">
        <v>1352.3339061278423</v>
      </c>
      <c r="C3283" s="11">
        <v>39246</v>
      </c>
      <c r="D3283" s="12">
        <v>318.67527746393728</v>
      </c>
      <c r="E3283" s="12">
        <v>3483.0579280661709</v>
      </c>
      <c r="F3283" s="12">
        <v>1707.2109824519923</v>
      </c>
      <c r="G3283" s="102">
        <v>39246</v>
      </c>
      <c r="H3283" s="45">
        <f t="shared" si="103"/>
        <v>0.14390612784222867</v>
      </c>
      <c r="I3283" s="45">
        <f t="shared" si="102"/>
        <v>1.0642448756626559E-2</v>
      </c>
    </row>
    <row r="3284" spans="1:9" ht="27.7" customHeight="1" thickBot="1" x14ac:dyDescent="0.3">
      <c r="A3284" s="11">
        <v>39247</v>
      </c>
      <c r="B3284" s="12">
        <v>1351.9010877821931</v>
      </c>
      <c r="C3284" s="11">
        <v>39247</v>
      </c>
      <c r="D3284" s="12">
        <v>318.85536388815467</v>
      </c>
      <c r="E3284" s="12">
        <v>3481.943196853661</v>
      </c>
      <c r="F3284" s="12">
        <v>1706.6646001041295</v>
      </c>
      <c r="G3284" s="102">
        <v>39247</v>
      </c>
      <c r="H3284" s="45">
        <f t="shared" si="103"/>
        <v>-0.43281834564913879</v>
      </c>
      <c r="I3284" s="45">
        <f t="shared" si="102"/>
        <v>-3.2005286836919881E-2</v>
      </c>
    </row>
    <row r="3285" spans="1:9" ht="27.7" customHeight="1" thickBot="1" x14ac:dyDescent="0.3">
      <c r="A3285" s="11">
        <v>39248</v>
      </c>
      <c r="B3285" s="12">
        <v>1352.28</v>
      </c>
      <c r="C3285" s="11">
        <v>39248</v>
      </c>
      <c r="D3285" s="12">
        <v>318.97000000000003</v>
      </c>
      <c r="E3285" s="12">
        <v>3483.48</v>
      </c>
      <c r="F3285" s="12">
        <v>1707.42</v>
      </c>
      <c r="G3285" s="102">
        <v>39248</v>
      </c>
      <c r="H3285" s="45">
        <f t="shared" si="103"/>
        <v>0.37891221780682827</v>
      </c>
      <c r="I3285" s="45">
        <f t="shared" si="102"/>
        <v>2.8028102146765588E-2</v>
      </c>
    </row>
    <row r="3286" spans="1:9" ht="27.7" customHeight="1" thickBot="1" x14ac:dyDescent="0.3">
      <c r="A3286" s="11">
        <v>39251</v>
      </c>
      <c r="B3286" s="12">
        <v>1404.37</v>
      </c>
      <c r="C3286" s="11">
        <v>39251</v>
      </c>
      <c r="D3286" s="12">
        <v>332.23</v>
      </c>
      <c r="E3286" s="12">
        <v>3617.65</v>
      </c>
      <c r="F3286" s="12">
        <v>1773.18</v>
      </c>
      <c r="G3286" s="102">
        <v>39251</v>
      </c>
      <c r="H3286" s="45">
        <f t="shared" si="103"/>
        <v>52.089999999999918</v>
      </c>
      <c r="I3286" s="45">
        <f t="shared" si="102"/>
        <v>3.8520128967373566</v>
      </c>
    </row>
    <row r="3287" spans="1:9" ht="27.7" customHeight="1" thickBot="1" x14ac:dyDescent="0.3">
      <c r="A3287" s="11">
        <v>39252</v>
      </c>
      <c r="B3287" s="12">
        <v>1439.74</v>
      </c>
      <c r="C3287" s="11">
        <v>39252</v>
      </c>
      <c r="D3287" s="12">
        <v>341.75</v>
      </c>
      <c r="E3287" s="12">
        <v>3708.78</v>
      </c>
      <c r="F3287" s="12">
        <v>1817.85</v>
      </c>
      <c r="G3287" s="102">
        <v>39252</v>
      </c>
      <c r="H3287" s="45">
        <f t="shared" si="103"/>
        <v>35.370000000000118</v>
      </c>
      <c r="I3287" s="45">
        <f t="shared" si="102"/>
        <v>2.5185670442974515</v>
      </c>
    </row>
    <row r="3288" spans="1:9" ht="27.7" customHeight="1" thickBot="1" x14ac:dyDescent="0.3">
      <c r="A3288" s="11">
        <v>39253</v>
      </c>
      <c r="B3288" s="12">
        <v>1418.5430709871223</v>
      </c>
      <c r="C3288" s="11">
        <v>39253</v>
      </c>
      <c r="D3288" s="12">
        <v>335.41133411738804</v>
      </c>
      <c r="E3288" s="12">
        <v>3654.1689494953816</v>
      </c>
      <c r="F3288" s="12">
        <v>1791.0805651679811</v>
      </c>
      <c r="G3288" s="102">
        <v>39253</v>
      </c>
      <c r="H3288" s="45">
        <f t="shared" si="103"/>
        <v>-21.196929012877717</v>
      </c>
      <c r="I3288" s="45">
        <f t="shared" si="102"/>
        <v>-1.4722747866196479</v>
      </c>
    </row>
    <row r="3289" spans="1:9" ht="27.7" customHeight="1" thickBot="1" x14ac:dyDescent="0.3">
      <c r="A3289" s="11">
        <v>39254</v>
      </c>
      <c r="B3289" s="12">
        <v>1423.1276579370865</v>
      </c>
      <c r="C3289" s="11">
        <v>39254</v>
      </c>
      <c r="D3289" s="12">
        <v>337.14605195588405</v>
      </c>
      <c r="E3289" s="12">
        <v>3665.9788853132336</v>
      </c>
      <c r="F3289" s="12">
        <v>1795.7493480345299</v>
      </c>
      <c r="G3289" s="102">
        <v>39254</v>
      </c>
      <c r="H3289" s="45">
        <f t="shared" si="103"/>
        <v>4.5845869499642049</v>
      </c>
      <c r="I3289" s="45">
        <f t="shared" si="102"/>
        <v>0.32318983073061902</v>
      </c>
    </row>
    <row r="3290" spans="1:9" ht="27.7" customHeight="1" thickBot="1" x14ac:dyDescent="0.3">
      <c r="A3290" s="11">
        <v>39255</v>
      </c>
      <c r="B3290" s="12">
        <v>1413.94</v>
      </c>
      <c r="C3290" s="11">
        <v>39255</v>
      </c>
      <c r="D3290" s="12">
        <v>334.38</v>
      </c>
      <c r="E3290" s="12">
        <v>3642.31</v>
      </c>
      <c r="F3290" s="12">
        <v>1784.16</v>
      </c>
      <c r="G3290" s="102">
        <v>39255</v>
      </c>
      <c r="H3290" s="45">
        <f t="shared" si="103"/>
        <v>-9.187657937086442</v>
      </c>
      <c r="I3290" s="45">
        <f t="shared" si="102"/>
        <v>-0.6455961899022139</v>
      </c>
    </row>
    <row r="3291" spans="1:9" ht="27.7" customHeight="1" thickBot="1" x14ac:dyDescent="0.3">
      <c r="A3291" s="11">
        <v>39258</v>
      </c>
      <c r="B3291" s="12">
        <v>1413.83</v>
      </c>
      <c r="C3291" s="11">
        <v>39258</v>
      </c>
      <c r="D3291" s="12">
        <v>333.96</v>
      </c>
      <c r="E3291" s="12">
        <v>3642</v>
      </c>
      <c r="F3291" s="12">
        <v>1784.02</v>
      </c>
      <c r="G3291" s="102">
        <v>39258</v>
      </c>
      <c r="H3291" s="45">
        <f t="shared" si="103"/>
        <v>-0.11000000000012733</v>
      </c>
      <c r="I3291" s="45">
        <f t="shared" si="102"/>
        <v>-7.7796794772145451E-3</v>
      </c>
    </row>
    <row r="3292" spans="1:9" ht="27.7" customHeight="1" thickBot="1" x14ac:dyDescent="0.3">
      <c r="A3292" s="11">
        <v>39259</v>
      </c>
      <c r="B3292" s="12">
        <v>1408.54</v>
      </c>
      <c r="C3292" s="11">
        <v>39259</v>
      </c>
      <c r="D3292" s="12">
        <v>332.55</v>
      </c>
      <c r="E3292" s="12">
        <v>3628.41</v>
      </c>
      <c r="F3292" s="12">
        <v>1777.35</v>
      </c>
      <c r="G3292" s="102">
        <v>39259</v>
      </c>
      <c r="H3292" s="45">
        <f t="shared" si="103"/>
        <v>-5.2899999999999636</v>
      </c>
      <c r="I3292" s="45">
        <f t="shared" si="102"/>
        <v>-0.37416096701866303</v>
      </c>
    </row>
    <row r="3293" spans="1:9" ht="27.7" customHeight="1" thickBot="1" x14ac:dyDescent="0.3">
      <c r="A3293" s="11">
        <v>39260</v>
      </c>
      <c r="B3293" s="12">
        <v>1410.4036391875763</v>
      </c>
      <c r="C3293" s="11">
        <v>39260</v>
      </c>
      <c r="D3293" s="12">
        <v>332.53917934220834</v>
      </c>
      <c r="E3293" s="12">
        <v>3633.2019903674318</v>
      </c>
      <c r="F3293" s="12">
        <v>1779.6938579264654</v>
      </c>
      <c r="G3293" s="102">
        <v>39260</v>
      </c>
      <c r="H3293" s="45">
        <f t="shared" si="103"/>
        <v>1.863639187576382</v>
      </c>
      <c r="I3293" s="45">
        <f t="shared" si="102"/>
        <v>0.13230999386431214</v>
      </c>
    </row>
    <row r="3294" spans="1:9" ht="27.7" customHeight="1" thickBot="1" x14ac:dyDescent="0.3">
      <c r="A3294" s="11">
        <v>39261</v>
      </c>
      <c r="B3294" s="12">
        <v>1429.5115024596594</v>
      </c>
      <c r="C3294" s="11">
        <v>39261</v>
      </c>
      <c r="D3294" s="12">
        <v>338.3387464728246</v>
      </c>
      <c r="E3294" s="12">
        <v>3682.4239721545896</v>
      </c>
      <c r="F3294" s="12">
        <v>1803.8048374133818</v>
      </c>
      <c r="G3294" s="102">
        <v>39261</v>
      </c>
      <c r="H3294" s="45">
        <f t="shared" si="103"/>
        <v>19.107863272083023</v>
      </c>
      <c r="I3294" s="45">
        <f t="shared" si="102"/>
        <v>1.3547797765956966</v>
      </c>
    </row>
    <row r="3295" spans="1:9" ht="27.7" customHeight="1" thickBot="1" x14ac:dyDescent="0.3">
      <c r="A3295" s="11">
        <v>39262</v>
      </c>
      <c r="B3295" s="12">
        <v>1433.07</v>
      </c>
      <c r="C3295" s="11">
        <v>39262</v>
      </c>
      <c r="D3295" s="12">
        <v>339.36</v>
      </c>
      <c r="E3295" s="12">
        <v>3691.6</v>
      </c>
      <c r="F3295" s="12">
        <v>1808.3</v>
      </c>
      <c r="G3295" s="102">
        <v>39262</v>
      </c>
      <c r="H3295" s="45">
        <f t="shared" si="103"/>
        <v>3.5584975403405679</v>
      </c>
      <c r="I3295" s="45">
        <f t="shared" si="102"/>
        <v>0.24893101833862219</v>
      </c>
    </row>
    <row r="3296" spans="1:9" ht="27.7" customHeight="1" thickBot="1" x14ac:dyDescent="0.3">
      <c r="A3296" s="11">
        <v>39265</v>
      </c>
      <c r="B3296" s="12">
        <v>1426.7133716177582</v>
      </c>
      <c r="C3296" s="11">
        <v>39265</v>
      </c>
      <c r="D3296" s="12">
        <v>336.8603558853568</v>
      </c>
      <c r="E3296" s="12">
        <v>3675.2160619583547</v>
      </c>
      <c r="F3296" s="12">
        <v>1800.274102392666</v>
      </c>
      <c r="G3296" s="102">
        <v>39265</v>
      </c>
      <c r="H3296" s="45">
        <f t="shared" si="103"/>
        <v>-6.3566283822417518</v>
      </c>
      <c r="I3296" s="45">
        <f t="shared" si="102"/>
        <v>-0.44356719366407443</v>
      </c>
    </row>
    <row r="3297" spans="1:9" ht="27.7" customHeight="1" thickBot="1" x14ac:dyDescent="0.3">
      <c r="A3297" s="11">
        <v>39266</v>
      </c>
      <c r="B3297" s="12">
        <v>1433.8917094677645</v>
      </c>
      <c r="C3297" s="11">
        <v>39266</v>
      </c>
      <c r="D3297" s="12">
        <v>338.7609935341348</v>
      </c>
      <c r="E3297" s="12">
        <v>3693.9282554047877</v>
      </c>
      <c r="F3297" s="12">
        <v>1809.4401151365876</v>
      </c>
      <c r="G3297" s="102">
        <v>39266</v>
      </c>
      <c r="H3297" s="45">
        <f t="shared" si="103"/>
        <v>7.1783378500063009</v>
      </c>
      <c r="I3297" s="45">
        <f t="shared" si="102"/>
        <v>0.50313805090834351</v>
      </c>
    </row>
    <row r="3298" spans="1:9" ht="27.7" customHeight="1" thickBot="1" x14ac:dyDescent="0.3">
      <c r="A3298" s="11">
        <v>39267</v>
      </c>
      <c r="B3298" s="12">
        <v>1448.8992566254819</v>
      </c>
      <c r="C3298" s="11">
        <v>39267</v>
      </c>
      <c r="D3298" s="12">
        <v>344.17542160793471</v>
      </c>
      <c r="E3298" s="12">
        <v>3732.5901694711101</v>
      </c>
      <c r="F3298" s="12">
        <v>1828.3783330451811</v>
      </c>
      <c r="G3298" s="102">
        <v>39267</v>
      </c>
      <c r="H3298" s="45">
        <f t="shared" si="103"/>
        <v>15.007547157717454</v>
      </c>
      <c r="I3298" s="45">
        <f t="shared" si="102"/>
        <v>1.0466304434724707</v>
      </c>
    </row>
    <row r="3299" spans="1:9" ht="27.7" customHeight="1" thickBot="1" x14ac:dyDescent="0.3">
      <c r="A3299" s="11">
        <v>39268</v>
      </c>
      <c r="B3299" s="12">
        <v>1449.2050404651261</v>
      </c>
      <c r="C3299" s="11">
        <v>39268</v>
      </c>
      <c r="D3299" s="12">
        <v>345.14559159226962</v>
      </c>
      <c r="E3299" s="12">
        <v>3733.3777002641796</v>
      </c>
      <c r="F3299" s="12">
        <v>1831.7321300921667</v>
      </c>
      <c r="G3299" s="102">
        <v>39268</v>
      </c>
      <c r="H3299" s="45">
        <f t="shared" si="103"/>
        <v>0.30578383964416389</v>
      </c>
      <c r="I3299" s="45">
        <f t="shared" si="102"/>
        <v>2.1104561842093916E-2</v>
      </c>
    </row>
    <row r="3300" spans="1:9" ht="27.7" customHeight="1" thickBot="1" x14ac:dyDescent="0.3">
      <c r="A3300" s="11">
        <v>39269</v>
      </c>
      <c r="B3300" s="12">
        <v>1451.5558894283861</v>
      </c>
      <c r="C3300" s="11">
        <v>39269</v>
      </c>
      <c r="D3300" s="12">
        <v>345.88879546699451</v>
      </c>
      <c r="E3300" s="12">
        <v>3739.4339846653179</v>
      </c>
      <c r="F3300" s="12">
        <v>1834.7035655099535</v>
      </c>
      <c r="G3300" s="102">
        <v>39269</v>
      </c>
      <c r="H3300" s="45">
        <f t="shared" si="103"/>
        <v>2.3508489632599776</v>
      </c>
      <c r="I3300" s="45">
        <f t="shared" si="102"/>
        <v>0.16221644954432854</v>
      </c>
    </row>
    <row r="3301" spans="1:9" ht="27.7" customHeight="1" thickBot="1" x14ac:dyDescent="0.3">
      <c r="A3301" s="11">
        <v>39272</v>
      </c>
      <c r="B3301" s="12">
        <v>1441.4</v>
      </c>
      <c r="C3301" s="11">
        <v>39272</v>
      </c>
      <c r="D3301" s="12">
        <v>342.21</v>
      </c>
      <c r="E3301" s="12">
        <v>3713.28</v>
      </c>
      <c r="F3301" s="12">
        <v>1821.87</v>
      </c>
      <c r="G3301" s="102">
        <v>39272</v>
      </c>
      <c r="H3301" s="45">
        <f t="shared" si="103"/>
        <v>-10.15588942838599</v>
      </c>
      <c r="I3301" s="45">
        <f t="shared" si="102"/>
        <v>-0.69965541818615873</v>
      </c>
    </row>
    <row r="3302" spans="1:9" ht="27.7" customHeight="1" thickBot="1" x14ac:dyDescent="0.3">
      <c r="A3302" s="11">
        <v>39273</v>
      </c>
      <c r="B3302" s="12">
        <v>1441.7577555467788</v>
      </c>
      <c r="C3302" s="11">
        <v>39273</v>
      </c>
      <c r="D3302" s="12">
        <v>341.68784783167069</v>
      </c>
      <c r="E3302" s="12">
        <v>3714.1925536428207</v>
      </c>
      <c r="F3302" s="12">
        <v>1822.3191929858067</v>
      </c>
      <c r="G3302" s="102">
        <v>39273</v>
      </c>
      <c r="H3302" s="45">
        <f t="shared" si="103"/>
        <v>0.35775554677866239</v>
      </c>
      <c r="I3302" s="45">
        <f t="shared" si="102"/>
        <v>2.4820004632902896E-2</v>
      </c>
    </row>
    <row r="3303" spans="1:9" ht="27.7" customHeight="1" thickBot="1" x14ac:dyDescent="0.3">
      <c r="A3303" s="11">
        <v>39274</v>
      </c>
      <c r="B3303" s="12">
        <v>1435.9386397498051</v>
      </c>
      <c r="C3303" s="11">
        <v>39274</v>
      </c>
      <c r="D3303" s="12">
        <v>340.33539309169652</v>
      </c>
      <c r="E3303" s="12">
        <v>3701.5547121051782</v>
      </c>
      <c r="F3303" s="12">
        <v>1817.8774742820301</v>
      </c>
      <c r="G3303" s="102">
        <v>39274</v>
      </c>
      <c r="H3303" s="45">
        <f t="shared" si="103"/>
        <v>-5.8191157969736196</v>
      </c>
      <c r="I3303" s="45">
        <f t="shared" si="102"/>
        <v>-0.40361258849387993</v>
      </c>
    </row>
    <row r="3304" spans="1:9" ht="27.7" customHeight="1" thickBot="1" x14ac:dyDescent="0.3">
      <c r="A3304" s="11">
        <v>39275</v>
      </c>
      <c r="B3304" s="12">
        <v>1456.8371589804426</v>
      </c>
      <c r="C3304" s="11">
        <v>39275</v>
      </c>
      <c r="D3304" s="12">
        <v>347.57784346056741</v>
      </c>
      <c r="E3304" s="12">
        <v>3758.5075241127588</v>
      </c>
      <c r="F3304" s="12">
        <v>1845.8476765613632</v>
      </c>
      <c r="G3304" s="102">
        <v>39275</v>
      </c>
      <c r="H3304" s="45">
        <f t="shared" si="103"/>
        <v>20.898519230637476</v>
      </c>
      <c r="I3304" s="45">
        <f t="shared" si="102"/>
        <v>1.4553908260508115</v>
      </c>
    </row>
    <row r="3305" spans="1:9" ht="27.7" customHeight="1" thickBot="1" x14ac:dyDescent="0.3">
      <c r="A3305" s="11">
        <v>39276</v>
      </c>
      <c r="B3305" s="12">
        <v>1454.0471485910057</v>
      </c>
      <c r="C3305" s="11">
        <v>39276</v>
      </c>
      <c r="D3305" s="12">
        <v>346.7703778901822</v>
      </c>
      <c r="E3305" s="12">
        <v>3751.4204891372233</v>
      </c>
      <c r="F3305" s="12">
        <v>1848.372671657648</v>
      </c>
      <c r="G3305" s="102">
        <v>39276</v>
      </c>
      <c r="H3305" s="45">
        <f t="shared" si="103"/>
        <v>-2.7900103894369295</v>
      </c>
      <c r="I3305" s="45">
        <f t="shared" si="102"/>
        <v>-0.19151147897610593</v>
      </c>
    </row>
    <row r="3306" spans="1:9" ht="27.7" customHeight="1" thickBot="1" x14ac:dyDescent="0.3">
      <c r="A3306" s="11">
        <v>39279</v>
      </c>
      <c r="B3306" s="12">
        <v>1454.09</v>
      </c>
      <c r="C3306" s="11">
        <v>39279</v>
      </c>
      <c r="D3306" s="12">
        <v>346.16</v>
      </c>
      <c r="E3306" s="12">
        <v>3751.52</v>
      </c>
      <c r="F3306" s="12">
        <v>1854.47</v>
      </c>
      <c r="G3306" s="102">
        <v>39279</v>
      </c>
      <c r="H3306" s="45">
        <f t="shared" si="103"/>
        <v>4.2851408994238227E-2</v>
      </c>
      <c r="I3306" s="45">
        <f t="shared" si="102"/>
        <v>2.9470439824294493E-3</v>
      </c>
    </row>
    <row r="3307" spans="1:9" ht="27.7" customHeight="1" thickBot="1" x14ac:dyDescent="0.3">
      <c r="A3307" s="11">
        <v>39280</v>
      </c>
      <c r="B3307" s="12">
        <v>1451.17</v>
      </c>
      <c r="C3307" s="11">
        <v>39280</v>
      </c>
      <c r="D3307" s="12">
        <v>346.15</v>
      </c>
      <c r="E3307" s="12">
        <v>3743.99</v>
      </c>
      <c r="F3307" s="12">
        <v>1850.75</v>
      </c>
      <c r="G3307" s="102">
        <v>39280</v>
      </c>
      <c r="H3307" s="45">
        <f t="shared" si="103"/>
        <v>-2.9199999999998454</v>
      </c>
      <c r="I3307" s="45">
        <f t="shared" si="102"/>
        <v>-0.20081287953289312</v>
      </c>
    </row>
    <row r="3308" spans="1:9" ht="27.7" customHeight="1" thickBot="1" x14ac:dyDescent="0.3">
      <c r="A3308" s="11">
        <v>39281</v>
      </c>
      <c r="B3308" s="12">
        <v>1462.0167089031565</v>
      </c>
      <c r="C3308" s="11">
        <v>39281</v>
      </c>
      <c r="D3308" s="12">
        <v>349.18995270733728</v>
      </c>
      <c r="E3308" s="12">
        <v>3771.9819648485068</v>
      </c>
      <c r="F3308" s="12">
        <v>1864.5815064752253</v>
      </c>
      <c r="G3308" s="102">
        <v>39281</v>
      </c>
      <c r="H3308" s="45">
        <f t="shared" si="103"/>
        <v>10.846708903156468</v>
      </c>
      <c r="I3308" s="45">
        <f t="shared" si="102"/>
        <v>0.74744577845162652</v>
      </c>
    </row>
    <row r="3309" spans="1:9" ht="27.7" customHeight="1" thickBot="1" x14ac:dyDescent="0.3">
      <c r="A3309" s="11">
        <v>39282</v>
      </c>
      <c r="B3309" s="12">
        <v>1473.6625859908431</v>
      </c>
      <c r="C3309" s="11">
        <v>39282</v>
      </c>
      <c r="D3309" s="12">
        <v>352.11905627010083</v>
      </c>
      <c r="E3309" s="12">
        <v>3802.0281954520133</v>
      </c>
      <c r="F3309" s="12">
        <v>1879.434081711448</v>
      </c>
      <c r="G3309" s="102">
        <v>39282</v>
      </c>
      <c r="H3309" s="45">
        <f t="shared" si="103"/>
        <v>11.645877087686586</v>
      </c>
      <c r="I3309" s="45">
        <f t="shared" si="102"/>
        <v>0.7965625164724438</v>
      </c>
    </row>
    <row r="3310" spans="1:9" ht="27.7" customHeight="1" thickBot="1" x14ac:dyDescent="0.3">
      <c r="A3310" s="11">
        <v>39283</v>
      </c>
      <c r="B3310" s="12">
        <v>1472.24</v>
      </c>
      <c r="C3310" s="11">
        <v>39283</v>
      </c>
      <c r="D3310" s="12">
        <v>351.41</v>
      </c>
      <c r="E3310" s="12">
        <v>3798.36</v>
      </c>
      <c r="F3310" s="12">
        <v>1877.62</v>
      </c>
      <c r="G3310" s="102">
        <v>39283</v>
      </c>
      <c r="H3310" s="45">
        <f t="shared" si="103"/>
        <v>-1.4225859908431175</v>
      </c>
      <c r="I3310" s="45">
        <f t="shared" si="102"/>
        <v>-9.653403732758925E-2</v>
      </c>
    </row>
    <row r="3311" spans="1:9" ht="27.7" customHeight="1" thickBot="1" x14ac:dyDescent="0.3">
      <c r="A3311" s="11">
        <v>39286</v>
      </c>
      <c r="B3311" s="12">
        <v>1474.42</v>
      </c>
      <c r="C3311" s="11">
        <v>39286</v>
      </c>
      <c r="D3311" s="12">
        <v>351.98</v>
      </c>
      <c r="E3311" s="12">
        <v>3803.99</v>
      </c>
      <c r="F3311" s="12">
        <v>1880.4</v>
      </c>
      <c r="G3311" s="102">
        <v>39286</v>
      </c>
      <c r="H3311" s="45">
        <f t="shared" si="103"/>
        <v>2.1800000000000637</v>
      </c>
      <c r="I3311" s="45">
        <f t="shared" si="102"/>
        <v>0.14807368363854151</v>
      </c>
    </row>
    <row r="3312" spans="1:9" ht="27.7" customHeight="1" thickBot="1" x14ac:dyDescent="0.3">
      <c r="A3312" s="11">
        <v>39287</v>
      </c>
      <c r="B3312" s="12">
        <v>1467.14</v>
      </c>
      <c r="C3312" s="11">
        <v>39287</v>
      </c>
      <c r="D3312" s="12">
        <v>349.54</v>
      </c>
      <c r="E3312" s="12">
        <v>3785.2</v>
      </c>
      <c r="F3312" s="12">
        <v>1871.12</v>
      </c>
      <c r="G3312" s="102">
        <v>39287</v>
      </c>
      <c r="H3312" s="45">
        <f t="shared" si="103"/>
        <v>-7.2799999999999727</v>
      </c>
      <c r="I3312" s="45">
        <f t="shared" si="102"/>
        <v>-0.49375347594308083</v>
      </c>
    </row>
    <row r="3313" spans="1:11" ht="27.7" customHeight="1" thickBot="1" x14ac:dyDescent="0.3">
      <c r="A3313" s="11">
        <v>39288</v>
      </c>
      <c r="B3313" s="12">
        <v>1468.0194712617083</v>
      </c>
      <c r="C3313" s="11">
        <v>39288</v>
      </c>
      <c r="D3313" s="12">
        <v>350.02312588755524</v>
      </c>
      <c r="E3313" s="12">
        <v>3787.4690049198311</v>
      </c>
      <c r="F3313" s="12">
        <v>1872.2371232772509</v>
      </c>
      <c r="G3313" s="102">
        <v>39288</v>
      </c>
      <c r="H3313" s="45">
        <f t="shared" si="103"/>
        <v>0.87947126170820411</v>
      </c>
      <c r="I3313" s="45">
        <f t="shared" si="102"/>
        <v>5.9944603903390542E-2</v>
      </c>
    </row>
    <row r="3314" spans="1:11" ht="27.7" customHeight="1" thickBot="1" x14ac:dyDescent="0.3">
      <c r="A3314" s="11">
        <v>39289</v>
      </c>
      <c r="B3314" s="12">
        <v>1474.0604047223846</v>
      </c>
      <c r="C3314" s="11">
        <v>39289</v>
      </c>
      <c r="D3314" s="12">
        <v>352.28012758786582</v>
      </c>
      <c r="E3314" s="12">
        <v>3803.0545136989113</v>
      </c>
      <c r="F3314" s="12">
        <v>1879.9414155324359</v>
      </c>
      <c r="G3314" s="102">
        <v>39289</v>
      </c>
      <c r="H3314" s="45">
        <f t="shared" si="103"/>
        <v>6.0409334606763423</v>
      </c>
      <c r="I3314" s="45">
        <f t="shared" si="102"/>
        <v>0.4115022708441588</v>
      </c>
    </row>
    <row r="3315" spans="1:11" ht="27.7" customHeight="1" thickBot="1" x14ac:dyDescent="0.3">
      <c r="A3315" s="11">
        <v>39290</v>
      </c>
      <c r="B3315" s="12">
        <v>1475.2225159088139</v>
      </c>
      <c r="C3315" s="11">
        <v>39290</v>
      </c>
      <c r="D3315" s="12">
        <v>352.37828414761191</v>
      </c>
      <c r="E3315" s="12">
        <v>3806.0527148922747</v>
      </c>
      <c r="F3315" s="12">
        <v>1881.4234985725818</v>
      </c>
      <c r="G3315" s="102">
        <v>39290</v>
      </c>
      <c r="H3315" s="45">
        <f t="shared" si="103"/>
        <v>1.1621111864292288</v>
      </c>
      <c r="I3315" s="45">
        <f t="shared" si="102"/>
        <v>7.8837419600053193E-2</v>
      </c>
    </row>
    <row r="3316" spans="1:11" ht="27.7" customHeight="1" thickBot="1" x14ac:dyDescent="0.3">
      <c r="A3316" s="11">
        <v>39293</v>
      </c>
      <c r="B3316" s="12">
        <v>1476.8212543180346</v>
      </c>
      <c r="C3316" s="11">
        <v>39293</v>
      </c>
      <c r="D3316" s="12">
        <v>353.11</v>
      </c>
      <c r="E3316" s="12">
        <v>3810.1775957699524</v>
      </c>
      <c r="F3316" s="12">
        <v>1883.4625265087186</v>
      </c>
      <c r="G3316" s="102">
        <v>39293</v>
      </c>
      <c r="H3316" s="45">
        <f t="shared" si="103"/>
        <v>1.5987384092206867</v>
      </c>
      <c r="I3316" s="45">
        <f t="shared" si="102"/>
        <v>0.10837269577842502</v>
      </c>
    </row>
    <row r="3317" spans="1:11" ht="27.7" customHeight="1" thickBot="1" x14ac:dyDescent="0.3">
      <c r="A3317" s="11">
        <v>39294</v>
      </c>
      <c r="B3317" s="12">
        <v>1475.76</v>
      </c>
      <c r="C3317" s="11">
        <v>39294</v>
      </c>
      <c r="D3317" s="12">
        <v>352.77</v>
      </c>
      <c r="E3317" s="12">
        <v>3807.44</v>
      </c>
      <c r="F3317" s="12">
        <v>1882.11</v>
      </c>
      <c r="G3317" s="102">
        <v>39294</v>
      </c>
      <c r="H3317" s="45">
        <f t="shared" si="103"/>
        <v>-1.061254318034571</v>
      </c>
      <c r="I3317" s="45">
        <f t="shared" si="102"/>
        <v>-7.186071536630452E-2</v>
      </c>
    </row>
    <row r="3318" spans="1:11" ht="27.7" customHeight="1" thickBot="1" x14ac:dyDescent="0.3">
      <c r="A3318" s="11">
        <v>39295</v>
      </c>
      <c r="B3318" s="12">
        <v>1477.9827057298673</v>
      </c>
      <c r="C3318" s="11">
        <v>39295</v>
      </c>
      <c r="D3318" s="12">
        <v>354.4257703930765</v>
      </c>
      <c r="E3318" s="12">
        <v>3813.1739909734388</v>
      </c>
      <c r="F3318" s="12">
        <v>1884.9437168045838</v>
      </c>
      <c r="G3318" s="102">
        <v>39295</v>
      </c>
      <c r="H3318" s="45">
        <f t="shared" si="103"/>
        <v>2.2227057298673571</v>
      </c>
      <c r="I3318" s="45">
        <f t="shared" si="102"/>
        <v>0.15061430922828625</v>
      </c>
    </row>
    <row r="3319" spans="1:11" ht="27.7" customHeight="1" thickBot="1" x14ac:dyDescent="0.3">
      <c r="A3319" s="11">
        <v>39296</v>
      </c>
      <c r="B3319" s="12">
        <v>1505.05103310502</v>
      </c>
      <c r="C3319" s="11">
        <v>39296</v>
      </c>
      <c r="D3319" s="12">
        <v>363.02505849984692</v>
      </c>
      <c r="E3319" s="12">
        <v>3883.0098135036119</v>
      </c>
      <c r="F3319" s="12">
        <v>1921.3381891179381</v>
      </c>
      <c r="G3319" s="102">
        <v>39296</v>
      </c>
      <c r="H3319" s="45">
        <f t="shared" si="103"/>
        <v>27.068327375152649</v>
      </c>
      <c r="I3319" s="45">
        <f t="shared" si="102"/>
        <v>1.8314373551337046</v>
      </c>
    </row>
    <row r="3320" spans="1:11" ht="27.7" customHeight="1" thickBot="1" x14ac:dyDescent="0.3">
      <c r="A3320" s="11">
        <v>39297</v>
      </c>
      <c r="B3320" s="12">
        <v>1516.89</v>
      </c>
      <c r="C3320" s="11">
        <v>39297</v>
      </c>
      <c r="D3320" s="12">
        <v>366.41</v>
      </c>
      <c r="E3320" s="12">
        <v>3913.56</v>
      </c>
      <c r="F3320" s="12">
        <v>1941.53</v>
      </c>
      <c r="G3320" s="102">
        <v>39297</v>
      </c>
      <c r="H3320" s="45">
        <f t="shared" si="103"/>
        <v>11.838966894980103</v>
      </c>
      <c r="I3320" s="45">
        <f t="shared" si="102"/>
        <v>0.78661564522204475</v>
      </c>
    </row>
    <row r="3321" spans="1:11" ht="27.7" customHeight="1" thickBot="1" x14ac:dyDescent="0.3">
      <c r="A3321" s="11">
        <v>39300</v>
      </c>
      <c r="B3321" s="12">
        <v>1532.29</v>
      </c>
      <c r="C3321" s="11">
        <v>39300</v>
      </c>
      <c r="D3321" s="12">
        <v>371.05</v>
      </c>
      <c r="E3321" s="12">
        <v>3953.28</v>
      </c>
      <c r="F3321" s="12">
        <v>1965.76</v>
      </c>
      <c r="G3321" s="102">
        <v>39300</v>
      </c>
      <c r="H3321" s="45">
        <f t="shared" si="103"/>
        <v>15.399999999999864</v>
      </c>
      <c r="I3321" s="45">
        <f t="shared" si="102"/>
        <v>1.0152351192241931</v>
      </c>
      <c r="J3321" s="71"/>
      <c r="K3321" s="72"/>
    </row>
    <row r="3322" spans="1:11" ht="27.7" customHeight="1" thickBot="1" x14ac:dyDescent="0.3">
      <c r="A3322" s="11">
        <v>39301</v>
      </c>
      <c r="B3322" s="12">
        <v>1537.0194651680042</v>
      </c>
      <c r="C3322" s="11">
        <v>39301</v>
      </c>
      <c r="D3322" s="12">
        <v>372.15683026298274</v>
      </c>
      <c r="E3322" s="12">
        <v>3965.4879912995857</v>
      </c>
      <c r="F3322" s="12">
        <v>1978.3392961989716</v>
      </c>
      <c r="G3322" s="102">
        <v>39301</v>
      </c>
      <c r="H3322" s="45">
        <f t="shared" si="103"/>
        <v>4.7294651680042534</v>
      </c>
      <c r="I3322" s="45">
        <f t="shared" si="102"/>
        <v>0.30865339903048727</v>
      </c>
    </row>
    <row r="3323" spans="1:11" ht="27.7" customHeight="1" thickBot="1" x14ac:dyDescent="0.3">
      <c r="A3323" s="11">
        <v>39302</v>
      </c>
      <c r="B3323" s="12">
        <v>1531.6522976142437</v>
      </c>
      <c r="C3323" s="11">
        <v>39302</v>
      </c>
      <c r="D3323" s="12">
        <v>370.49540512677265</v>
      </c>
      <c r="E3323" s="12">
        <v>3951.6400087920169</v>
      </c>
      <c r="F3323" s="12">
        <v>1974.6894569969679</v>
      </c>
      <c r="G3323" s="102">
        <v>39302</v>
      </c>
      <c r="H3323" s="45">
        <f t="shared" si="103"/>
        <v>-5.3671675537605097</v>
      </c>
      <c r="I3323" s="45">
        <f t="shared" si="102"/>
        <v>-0.34919320642265583</v>
      </c>
    </row>
    <row r="3324" spans="1:11" ht="27.7" customHeight="1" thickBot="1" x14ac:dyDescent="0.3">
      <c r="A3324" s="11">
        <v>39303</v>
      </c>
      <c r="B3324" s="12">
        <v>1527.4559415735694</v>
      </c>
      <c r="C3324" s="11">
        <v>39303</v>
      </c>
      <c r="D3324" s="12">
        <v>368.94537735559629</v>
      </c>
      <c r="E3324" s="12">
        <v>3943.2114827704559</v>
      </c>
      <c r="F3324" s="12">
        <v>1973.7401932481589</v>
      </c>
      <c r="G3324" s="102">
        <v>39303</v>
      </c>
      <c r="H3324" s="45">
        <f t="shared" si="103"/>
        <v>-4.1963560406743454</v>
      </c>
      <c r="I3324" s="45">
        <f t="shared" si="102"/>
        <v>-0.27397576115745981</v>
      </c>
    </row>
    <row r="3325" spans="1:11" ht="27.7" customHeight="1" thickBot="1" x14ac:dyDescent="0.3">
      <c r="A3325" s="11">
        <v>39304</v>
      </c>
      <c r="B3325" s="12">
        <v>1512.2605651499973</v>
      </c>
      <c r="C3325" s="11">
        <v>39304</v>
      </c>
      <c r="D3325" s="12">
        <v>364.49302586864638</v>
      </c>
      <c r="E3325" s="12">
        <v>3903.9839794139652</v>
      </c>
      <c r="F3325" s="12">
        <v>1954.1052078070318</v>
      </c>
      <c r="G3325" s="102">
        <v>39304</v>
      </c>
      <c r="H3325" s="45">
        <f t="shared" si="103"/>
        <v>-15.195376423572043</v>
      </c>
      <c r="I3325" s="45">
        <f t="shared" si="102"/>
        <v>-0.99481602120175872</v>
      </c>
    </row>
    <row r="3326" spans="1:11" ht="27.7" customHeight="1" thickBot="1" x14ac:dyDescent="0.3">
      <c r="A3326" s="11">
        <v>39307</v>
      </c>
      <c r="B3326" s="12">
        <v>1504.08</v>
      </c>
      <c r="C3326" s="11">
        <v>39307</v>
      </c>
      <c r="D3326" s="12">
        <v>362.21</v>
      </c>
      <c r="E3326" s="12">
        <v>3885.67</v>
      </c>
      <c r="F3326" s="12">
        <v>1946.86</v>
      </c>
      <c r="G3326" s="102">
        <v>39307</v>
      </c>
      <c r="H3326" s="45">
        <f t="shared" si="103"/>
        <v>-8.1805651499973919</v>
      </c>
      <c r="I3326" s="45">
        <f t="shared" si="102"/>
        <v>-0.54094944604906647</v>
      </c>
    </row>
    <row r="3327" spans="1:11" ht="27.7" customHeight="1" thickBot="1" x14ac:dyDescent="0.3">
      <c r="A3327" s="11">
        <v>39308</v>
      </c>
      <c r="B3327" s="12">
        <v>1471.83</v>
      </c>
      <c r="C3327" s="11">
        <v>39308</v>
      </c>
      <c r="D3327" s="12">
        <v>351.78</v>
      </c>
      <c r="E3327" s="12">
        <v>3802.35</v>
      </c>
      <c r="F3327" s="12">
        <v>1905.11</v>
      </c>
      <c r="G3327" s="102">
        <v>39308</v>
      </c>
      <c r="H3327" s="45">
        <f t="shared" si="103"/>
        <v>-32.25</v>
      </c>
      <c r="I3327" s="45">
        <f t="shared" si="102"/>
        <v>-2.1441678634115209</v>
      </c>
    </row>
    <row r="3328" spans="1:11" ht="27.7" customHeight="1" thickBot="1" x14ac:dyDescent="0.3">
      <c r="A3328" s="11">
        <v>39309</v>
      </c>
      <c r="B3328" s="12">
        <v>1454.1147351469672</v>
      </c>
      <c r="C3328" s="11">
        <v>39309</v>
      </c>
      <c r="D3328" s="12">
        <v>347.69067549293584</v>
      </c>
      <c r="E3328" s="12">
        <v>3756.5797887861804</v>
      </c>
      <c r="F3328" s="12">
        <v>1885.3058225495274</v>
      </c>
      <c r="G3328" s="102">
        <v>39309</v>
      </c>
      <c r="H3328" s="45">
        <f t="shared" si="103"/>
        <v>-17.71526485303275</v>
      </c>
      <c r="I3328" s="45">
        <f t="shared" si="102"/>
        <v>-1.2036216718665029</v>
      </c>
    </row>
    <row r="3329" spans="1:9" ht="27.7" customHeight="1" thickBot="1" x14ac:dyDescent="0.3">
      <c r="A3329" s="11">
        <v>39310</v>
      </c>
      <c r="B3329" s="12">
        <v>1459.8618182973053</v>
      </c>
      <c r="C3329" s="11">
        <v>39310</v>
      </c>
      <c r="D3329" s="12">
        <v>349.52444907873257</v>
      </c>
      <c r="E3329" s="12">
        <v>3771.4268815809937</v>
      </c>
      <c r="F3329" s="12">
        <v>1892.757097929742</v>
      </c>
      <c r="G3329" s="102">
        <v>39310</v>
      </c>
      <c r="H3329" s="45">
        <f t="shared" si="103"/>
        <v>5.747083150338085</v>
      </c>
      <c r="I3329" s="45">
        <f t="shared" si="102"/>
        <v>0.39522900163426433</v>
      </c>
    </row>
    <row r="3330" spans="1:9" ht="27.7" customHeight="1" thickBot="1" x14ac:dyDescent="0.3">
      <c r="A3330" s="11">
        <v>39311</v>
      </c>
      <c r="B3330" s="12">
        <v>1444.03</v>
      </c>
      <c r="C3330" s="11">
        <v>39311</v>
      </c>
      <c r="D3330" s="12">
        <v>346.24</v>
      </c>
      <c r="E3330" s="12">
        <v>3730.52</v>
      </c>
      <c r="F3330" s="12">
        <v>1872.23</v>
      </c>
      <c r="G3330" s="102">
        <v>39311</v>
      </c>
      <c r="H3330" s="45">
        <f t="shared" si="103"/>
        <v>-15.83181829730529</v>
      </c>
      <c r="I3330" s="45">
        <f t="shared" si="102"/>
        <v>-1.0844737562744513</v>
      </c>
    </row>
    <row r="3331" spans="1:9" ht="27.7" customHeight="1" thickBot="1" x14ac:dyDescent="0.3">
      <c r="A3331" s="11">
        <v>39314</v>
      </c>
      <c r="B3331" s="12">
        <v>1447.1723682604352</v>
      </c>
      <c r="C3331" s="11">
        <v>39314</v>
      </c>
      <c r="D3331" s="12">
        <v>347.76521043367131</v>
      </c>
      <c r="E3331" s="12">
        <v>3738.6447837264527</v>
      </c>
      <c r="F3331" s="12">
        <v>1876.304823937041</v>
      </c>
      <c r="G3331" s="102">
        <v>39314</v>
      </c>
      <c r="H3331" s="45">
        <f t="shared" si="103"/>
        <v>3.1423682604352052</v>
      </c>
      <c r="I3331" s="45">
        <f t="shared" si="102"/>
        <v>0.21761100949670059</v>
      </c>
    </row>
    <row r="3332" spans="1:9" ht="27.7" customHeight="1" thickBot="1" x14ac:dyDescent="0.3">
      <c r="A3332" s="11">
        <v>39315</v>
      </c>
      <c r="B3332" s="12">
        <v>1465.72</v>
      </c>
      <c r="C3332" s="11">
        <v>39315</v>
      </c>
      <c r="D3332" s="12">
        <v>354.19</v>
      </c>
      <c r="E3332" s="12">
        <v>3786.57</v>
      </c>
      <c r="F3332" s="12">
        <v>1900.36</v>
      </c>
      <c r="G3332" s="102">
        <v>39315</v>
      </c>
      <c r="H3332" s="45">
        <f t="shared" si="103"/>
        <v>18.547631739564849</v>
      </c>
      <c r="I3332" s="45">
        <f t="shared" si="102"/>
        <v>1.281646343335032</v>
      </c>
    </row>
    <row r="3333" spans="1:9" ht="27.7" customHeight="1" thickBot="1" x14ac:dyDescent="0.3">
      <c r="A3333" s="11">
        <v>39316</v>
      </c>
      <c r="B3333" s="12">
        <v>1468.8802189968114</v>
      </c>
      <c r="C3333" s="11">
        <v>39316</v>
      </c>
      <c r="D3333" s="12">
        <v>355.56336681160337</v>
      </c>
      <c r="E3333" s="12">
        <v>3794.7250915833174</v>
      </c>
      <c r="F3333" s="12">
        <v>1904.4497155345862</v>
      </c>
      <c r="G3333" s="102">
        <v>39316</v>
      </c>
      <c r="H3333" s="45">
        <f t="shared" si="103"/>
        <v>3.1602189968114089</v>
      </c>
      <c r="I3333" s="45">
        <f t="shared" si="102"/>
        <v>0.2156086426337506</v>
      </c>
    </row>
    <row r="3334" spans="1:9" ht="27.7" customHeight="1" thickBot="1" x14ac:dyDescent="0.3">
      <c r="A3334" s="11">
        <v>39317</v>
      </c>
      <c r="B3334" s="12">
        <v>1460.73</v>
      </c>
      <c r="C3334" s="11">
        <v>39317</v>
      </c>
      <c r="D3334" s="12">
        <v>352.77</v>
      </c>
      <c r="E3334" s="12">
        <v>3773.67</v>
      </c>
      <c r="F3334" s="12">
        <v>1893.88</v>
      </c>
      <c r="G3334" s="102">
        <v>39317</v>
      </c>
      <c r="H3334" s="45">
        <f t="shared" si="103"/>
        <v>-8.150218996811418</v>
      </c>
      <c r="I3334" s="45">
        <f t="shared" si="102"/>
        <v>-0.5548593337568194</v>
      </c>
    </row>
    <row r="3335" spans="1:9" ht="27.7" customHeight="1" thickBot="1" x14ac:dyDescent="0.3">
      <c r="A3335" s="11">
        <v>39318</v>
      </c>
      <c r="B3335" s="12">
        <v>1460.12</v>
      </c>
      <c r="C3335" s="11">
        <v>39318</v>
      </c>
      <c r="D3335" s="12">
        <v>353.49</v>
      </c>
      <c r="E3335" s="12">
        <v>3772.09</v>
      </c>
      <c r="F3335" s="12">
        <v>1887.0648411089669</v>
      </c>
      <c r="G3335" s="102">
        <v>39318</v>
      </c>
      <c r="H3335" s="45">
        <f t="shared" si="103"/>
        <v>-0.61000000000012733</v>
      </c>
      <c r="I3335" s="45">
        <f t="shared" ref="I3335:I3398" si="104">H3335/B3334*100</f>
        <v>-4.1759941946843522E-2</v>
      </c>
    </row>
    <row r="3336" spans="1:9" ht="27.7" customHeight="1" thickBot="1" x14ac:dyDescent="0.3">
      <c r="A3336" s="11">
        <v>39321</v>
      </c>
      <c r="B3336" s="12">
        <v>1462.57</v>
      </c>
      <c r="C3336" s="11">
        <v>39321</v>
      </c>
      <c r="D3336" s="12">
        <v>354.21</v>
      </c>
      <c r="E3336" s="12">
        <v>3778.42</v>
      </c>
      <c r="F3336" s="12">
        <v>1890.23</v>
      </c>
      <c r="G3336" s="102">
        <v>39321</v>
      </c>
      <c r="H3336" s="45">
        <f t="shared" ref="H3336:H3399" si="105">B3336-B3335</f>
        <v>2.4500000000000455</v>
      </c>
      <c r="I3336" s="45">
        <f t="shared" si="104"/>
        <v>0.1677944278552479</v>
      </c>
    </row>
    <row r="3337" spans="1:9" ht="27.7" customHeight="1" thickBot="1" x14ac:dyDescent="0.3">
      <c r="A3337" s="11">
        <v>39322</v>
      </c>
      <c r="B3337" s="12">
        <v>1461.71</v>
      </c>
      <c r="C3337" s="11">
        <v>39322</v>
      </c>
      <c r="D3337" s="12">
        <v>353.66</v>
      </c>
      <c r="E3337" s="12">
        <v>3776.5</v>
      </c>
      <c r="F3337" s="12">
        <v>1889.15</v>
      </c>
      <c r="G3337" s="102">
        <v>39322</v>
      </c>
      <c r="H3337" s="45">
        <f t="shared" si="105"/>
        <v>-0.85999999999989996</v>
      </c>
      <c r="I3337" s="45">
        <f t="shared" si="104"/>
        <v>-5.8800604415508322E-2</v>
      </c>
    </row>
    <row r="3338" spans="1:9" ht="27.7" customHeight="1" thickBot="1" x14ac:dyDescent="0.3">
      <c r="A3338" s="11">
        <v>39323</v>
      </c>
      <c r="B3338" s="12">
        <v>1449.1159424258508</v>
      </c>
      <c r="C3338" s="11">
        <v>39323</v>
      </c>
      <c r="D3338" s="12">
        <v>350.57418107369205</v>
      </c>
      <c r="E3338" s="12">
        <v>3743.9570831761048</v>
      </c>
      <c r="F3338" s="12">
        <v>1857.6209748927965</v>
      </c>
      <c r="G3338" s="102">
        <v>39323</v>
      </c>
      <c r="H3338" s="45">
        <f t="shared" si="105"/>
        <v>-12.594057574149247</v>
      </c>
      <c r="I3338" s="45">
        <f t="shared" si="104"/>
        <v>-0.86159755178176567</v>
      </c>
    </row>
    <row r="3339" spans="1:9" ht="27.7" customHeight="1" thickBot="1" x14ac:dyDescent="0.3">
      <c r="A3339" s="11">
        <v>39324</v>
      </c>
      <c r="B3339" s="12">
        <v>1447.5743429985084</v>
      </c>
      <c r="C3339" s="11">
        <v>39324</v>
      </c>
      <c r="D3339" s="12">
        <v>349.92820987453393</v>
      </c>
      <c r="E3339" s="12">
        <v>3739.9741828163583</v>
      </c>
      <c r="F3339" s="12">
        <v>1854.4156621837387</v>
      </c>
      <c r="G3339" s="102">
        <v>39324</v>
      </c>
      <c r="H3339" s="45">
        <f t="shared" si="105"/>
        <v>-1.5415994273423621</v>
      </c>
      <c r="I3339" s="45">
        <f t="shared" si="104"/>
        <v>-0.10638206248436491</v>
      </c>
    </row>
    <row r="3340" spans="1:9" ht="27.7" customHeight="1" thickBot="1" x14ac:dyDescent="0.3">
      <c r="A3340" s="11">
        <v>39325</v>
      </c>
      <c r="B3340" s="12">
        <v>1455.61</v>
      </c>
      <c r="C3340" s="11">
        <v>39325</v>
      </c>
      <c r="D3340" s="12">
        <v>351.69</v>
      </c>
      <c r="E3340" s="12">
        <v>3760.75</v>
      </c>
      <c r="F3340" s="12">
        <v>1864.72</v>
      </c>
      <c r="G3340" s="102">
        <v>39325</v>
      </c>
      <c r="H3340" s="45">
        <f t="shared" si="105"/>
        <v>8.0356570014914723</v>
      </c>
      <c r="I3340" s="45">
        <f t="shared" si="104"/>
        <v>0.5551118697535351</v>
      </c>
    </row>
    <row r="3341" spans="1:9" ht="27.7" customHeight="1" thickBot="1" x14ac:dyDescent="0.3">
      <c r="A3341" s="11">
        <v>39328</v>
      </c>
      <c r="B3341" s="12">
        <v>1460.39</v>
      </c>
      <c r="C3341" s="11">
        <v>39328</v>
      </c>
      <c r="D3341" s="12">
        <v>353.35</v>
      </c>
      <c r="E3341" s="12">
        <v>3773.08</v>
      </c>
      <c r="F3341" s="12">
        <v>1870.83</v>
      </c>
      <c r="G3341" s="102">
        <v>39328</v>
      </c>
      <c r="H3341" s="45">
        <f t="shared" si="105"/>
        <v>4.7800000000002001</v>
      </c>
      <c r="I3341" s="45">
        <f t="shared" si="104"/>
        <v>0.32838466347443346</v>
      </c>
    </row>
    <row r="3342" spans="1:9" ht="27.7" customHeight="1" thickBot="1" x14ac:dyDescent="0.3">
      <c r="A3342" s="11">
        <v>39329</v>
      </c>
      <c r="B3342" s="12">
        <v>1462.4</v>
      </c>
      <c r="C3342" s="11">
        <v>39329</v>
      </c>
      <c r="D3342" s="12">
        <v>354.1</v>
      </c>
      <c r="E3342" s="12">
        <v>3778.28</v>
      </c>
      <c r="F3342" s="12">
        <v>1873.41</v>
      </c>
      <c r="G3342" s="102">
        <v>39329</v>
      </c>
      <c r="H3342" s="45">
        <f t="shared" si="105"/>
        <v>2.0099999999999909</v>
      </c>
      <c r="I3342" s="45">
        <f t="shared" si="104"/>
        <v>0.13763446750525482</v>
      </c>
    </row>
    <row r="3343" spans="1:9" ht="27.7" customHeight="1" thickBot="1" x14ac:dyDescent="0.3">
      <c r="A3343" s="11">
        <v>39330</v>
      </c>
      <c r="B3343" s="12">
        <v>1468.2192542253383</v>
      </c>
      <c r="C3343" s="11">
        <v>39330</v>
      </c>
      <c r="D3343" s="12">
        <v>355.94050406144629</v>
      </c>
      <c r="E3343" s="12">
        <v>3793.3129074705907</v>
      </c>
      <c r="F3343" s="12">
        <v>1880.8629480645277</v>
      </c>
      <c r="G3343" s="102">
        <v>39330</v>
      </c>
      <c r="H3343" s="45">
        <f t="shared" si="105"/>
        <v>5.8192542253382271</v>
      </c>
      <c r="I3343" s="45">
        <f t="shared" si="104"/>
        <v>0.39792493335190282</v>
      </c>
    </row>
    <row r="3344" spans="1:9" ht="27.7" customHeight="1" thickBot="1" x14ac:dyDescent="0.3">
      <c r="A3344" s="11">
        <v>39331</v>
      </c>
      <c r="B3344" s="12">
        <v>1461.6884964260082</v>
      </c>
      <c r="C3344" s="11">
        <v>39331</v>
      </c>
      <c r="D3344" s="12">
        <v>355.08803357532094</v>
      </c>
      <c r="E3344" s="12">
        <v>3776.4398368495272</v>
      </c>
      <c r="F3344" s="12">
        <v>1875.572925416235</v>
      </c>
      <c r="G3344" s="102">
        <v>39331</v>
      </c>
      <c r="H3344" s="45">
        <f t="shared" si="105"/>
        <v>-6.5307577993301038</v>
      </c>
      <c r="I3344" s="45">
        <f t="shared" si="104"/>
        <v>-0.44480807485227142</v>
      </c>
    </row>
    <row r="3345" spans="1:9" ht="27.7" customHeight="1" thickBot="1" x14ac:dyDescent="0.3">
      <c r="A3345" s="11">
        <v>39332</v>
      </c>
      <c r="B3345" s="12">
        <v>1461.56</v>
      </c>
      <c r="C3345" s="11">
        <v>39332</v>
      </c>
      <c r="D3345" s="12">
        <v>355.27</v>
      </c>
      <c r="E3345" s="12">
        <v>3776.11</v>
      </c>
      <c r="F3345" s="12">
        <v>1877.25</v>
      </c>
      <c r="G3345" s="102">
        <v>39332</v>
      </c>
      <c r="H3345" s="45">
        <f t="shared" si="105"/>
        <v>-0.12849642600826883</v>
      </c>
      <c r="I3345" s="45">
        <f t="shared" si="104"/>
        <v>-8.7909582871081599E-3</v>
      </c>
    </row>
    <row r="3346" spans="1:9" ht="27.7" customHeight="1" thickBot="1" x14ac:dyDescent="0.3">
      <c r="A3346" s="11">
        <v>39335</v>
      </c>
      <c r="B3346" s="12">
        <v>1466.09</v>
      </c>
      <c r="C3346" s="11">
        <v>39335</v>
      </c>
      <c r="D3346" s="12">
        <v>356.59</v>
      </c>
      <c r="E3346" s="12">
        <v>3787.81</v>
      </c>
      <c r="F3346" s="12">
        <v>1889.28</v>
      </c>
      <c r="G3346" s="102">
        <v>39335</v>
      </c>
      <c r="H3346" s="45">
        <f t="shared" si="105"/>
        <v>4.5299999999999727</v>
      </c>
      <c r="I3346" s="45">
        <f t="shared" si="104"/>
        <v>0.30994280084293307</v>
      </c>
    </row>
    <row r="3347" spans="1:9" ht="27.7" customHeight="1" thickBot="1" x14ac:dyDescent="0.3">
      <c r="A3347" s="11">
        <v>39336</v>
      </c>
      <c r="B3347" s="12">
        <v>1462.4187706240823</v>
      </c>
      <c r="C3347" s="11">
        <v>39336</v>
      </c>
      <c r="D3347" s="12">
        <v>356.22</v>
      </c>
      <c r="E3347" s="12">
        <v>3781.3707309522897</v>
      </c>
      <c r="F3347" s="12">
        <v>1886.0661830304314</v>
      </c>
      <c r="G3347" s="102">
        <v>39336</v>
      </c>
      <c r="H3347" s="45">
        <f t="shared" si="105"/>
        <v>-3.6712293759176191</v>
      </c>
      <c r="I3347" s="45">
        <f t="shared" si="104"/>
        <v>-0.25040955029483997</v>
      </c>
    </row>
    <row r="3348" spans="1:9" ht="27.7" customHeight="1" thickBot="1" x14ac:dyDescent="0.3">
      <c r="A3348" s="11">
        <v>39337</v>
      </c>
      <c r="B3348" s="12">
        <v>1466.0948744252366</v>
      </c>
      <c r="C3348" s="11">
        <v>39337</v>
      </c>
      <c r="D3348" s="12">
        <v>357.29811704013395</v>
      </c>
      <c r="E3348" s="12">
        <v>3790.87608483236</v>
      </c>
      <c r="F3348" s="12">
        <v>1897.0672031822751</v>
      </c>
      <c r="G3348" s="102">
        <v>39337</v>
      </c>
      <c r="H3348" s="45">
        <f t="shared" si="105"/>
        <v>3.6761038011543405</v>
      </c>
      <c r="I3348" s="45">
        <f t="shared" si="104"/>
        <v>0.25137148640300722</v>
      </c>
    </row>
    <row r="3349" spans="1:9" ht="27.7" customHeight="1" thickBot="1" x14ac:dyDescent="0.3">
      <c r="A3349" s="11">
        <v>39338</v>
      </c>
      <c r="B3349" s="12">
        <v>1472.6324608177395</v>
      </c>
      <c r="C3349" s="11">
        <v>39338</v>
      </c>
      <c r="D3349" s="12">
        <v>358.88151227099149</v>
      </c>
      <c r="E3349" s="12">
        <v>3807.7803326352819</v>
      </c>
      <c r="F3349" s="12">
        <v>1906.8013133609436</v>
      </c>
      <c r="G3349" s="102">
        <v>39338</v>
      </c>
      <c r="H3349" s="45">
        <f t="shared" si="105"/>
        <v>6.537586392502817</v>
      </c>
      <c r="I3349" s="45">
        <f t="shared" si="104"/>
        <v>0.44591837176061283</v>
      </c>
    </row>
    <row r="3350" spans="1:9" ht="27.7" customHeight="1" thickBot="1" x14ac:dyDescent="0.3">
      <c r="A3350" s="11">
        <v>39339</v>
      </c>
      <c r="B3350" s="12">
        <v>1475.55</v>
      </c>
      <c r="C3350" s="11">
        <v>39339</v>
      </c>
      <c r="D3350" s="12">
        <v>359.7</v>
      </c>
      <c r="E3350" s="12">
        <v>3830.44</v>
      </c>
      <c r="F3350" s="12">
        <v>1921.33</v>
      </c>
      <c r="G3350" s="102">
        <v>39339</v>
      </c>
      <c r="H3350" s="45">
        <f t="shared" si="105"/>
        <v>2.9175391822604979</v>
      </c>
      <c r="I3350" s="45">
        <f t="shared" si="104"/>
        <v>0.19811726685967623</v>
      </c>
    </row>
    <row r="3351" spans="1:9" ht="27.7" customHeight="1" thickBot="1" x14ac:dyDescent="0.3">
      <c r="A3351" s="11">
        <v>39342</v>
      </c>
      <c r="B3351" s="12">
        <v>1472.21</v>
      </c>
      <c r="C3351" s="11">
        <v>39342</v>
      </c>
      <c r="D3351" s="12">
        <v>358.65</v>
      </c>
      <c r="E3351" s="12">
        <v>3827.03</v>
      </c>
      <c r="F3351" s="12">
        <v>1919.62</v>
      </c>
      <c r="G3351" s="102">
        <v>39342</v>
      </c>
      <c r="H3351" s="45">
        <f t="shared" si="105"/>
        <v>-3.3399999999999181</v>
      </c>
      <c r="I3351" s="45">
        <f t="shared" si="104"/>
        <v>-0.22635627393174873</v>
      </c>
    </row>
    <row r="3352" spans="1:9" ht="27.7" customHeight="1" thickBot="1" x14ac:dyDescent="0.3">
      <c r="A3352" s="11">
        <v>39343</v>
      </c>
      <c r="B3352" s="12">
        <v>1476.13</v>
      </c>
      <c r="C3352" s="11">
        <v>39343</v>
      </c>
      <c r="D3352" s="12">
        <v>359.98</v>
      </c>
      <c r="E3352" s="12">
        <v>3837.21</v>
      </c>
      <c r="F3352" s="12">
        <v>1924.73</v>
      </c>
      <c r="G3352" s="102">
        <v>39343</v>
      </c>
      <c r="H3352" s="45">
        <f t="shared" si="105"/>
        <v>3.9200000000000728</v>
      </c>
      <c r="I3352" s="45">
        <f t="shared" si="104"/>
        <v>0.26626636145659061</v>
      </c>
    </row>
    <row r="3353" spans="1:9" ht="27.7" customHeight="1" thickBot="1" x14ac:dyDescent="0.3">
      <c r="A3353" s="11">
        <v>39344</v>
      </c>
      <c r="B3353" s="12">
        <v>1484.1449164129908</v>
      </c>
      <c r="C3353" s="11">
        <v>39344</v>
      </c>
      <c r="D3353" s="12">
        <v>362.48967390545482</v>
      </c>
      <c r="E3353" s="12">
        <v>3858.0914527342252</v>
      </c>
      <c r="F3353" s="12">
        <v>1936.4985356167863</v>
      </c>
      <c r="G3353" s="102">
        <v>39344</v>
      </c>
      <c r="H3353" s="45">
        <f t="shared" si="105"/>
        <v>8.0149164129907149</v>
      </c>
      <c r="I3353" s="45">
        <f t="shared" si="104"/>
        <v>0.5429681947383167</v>
      </c>
    </row>
    <row r="3354" spans="1:9" ht="27.7" customHeight="1" thickBot="1" x14ac:dyDescent="0.3">
      <c r="A3354" s="11">
        <v>39345</v>
      </c>
      <c r="B3354" s="12">
        <v>1491.45</v>
      </c>
      <c r="C3354" s="11">
        <v>39345</v>
      </c>
      <c r="D3354" s="12">
        <v>364.37</v>
      </c>
      <c r="E3354" s="12">
        <v>3877.08</v>
      </c>
      <c r="F3354" s="12">
        <v>1946.03</v>
      </c>
      <c r="G3354" s="102">
        <v>39345</v>
      </c>
      <c r="H3354" s="45">
        <f t="shared" si="105"/>
        <v>7.3050835870092214</v>
      </c>
      <c r="I3354" s="45">
        <f t="shared" si="104"/>
        <v>0.49220824100282445</v>
      </c>
    </row>
    <row r="3355" spans="1:9" ht="27.7" customHeight="1" thickBot="1" x14ac:dyDescent="0.3">
      <c r="A3355" s="11">
        <v>39346</v>
      </c>
      <c r="B3355" s="12">
        <v>1500.26</v>
      </c>
      <c r="C3355" s="11">
        <v>39346</v>
      </c>
      <c r="D3355" s="12">
        <v>366.81</v>
      </c>
      <c r="E3355" s="12">
        <v>3899.99</v>
      </c>
      <c r="F3355" s="12">
        <v>1960.78</v>
      </c>
      <c r="G3355" s="102">
        <v>39346</v>
      </c>
      <c r="H3355" s="45">
        <f t="shared" si="105"/>
        <v>8.8099999999999454</v>
      </c>
      <c r="I3355" s="45">
        <f t="shared" si="104"/>
        <v>0.59070032518689497</v>
      </c>
    </row>
    <row r="3356" spans="1:9" ht="27.7" customHeight="1" thickBot="1" x14ac:dyDescent="0.3">
      <c r="A3356" s="11">
        <v>39349</v>
      </c>
      <c r="B3356" s="12">
        <v>1512.4691653181894</v>
      </c>
      <c r="C3356" s="11">
        <v>39349</v>
      </c>
      <c r="D3356" s="12">
        <v>370.91223725312233</v>
      </c>
      <c r="E3356" s="12">
        <v>3931.7215543063016</v>
      </c>
      <c r="F3356" s="12">
        <v>1980.0308452248969</v>
      </c>
      <c r="G3356" s="102">
        <v>39349</v>
      </c>
      <c r="H3356" s="45">
        <f t="shared" si="105"/>
        <v>12.209165318189434</v>
      </c>
      <c r="I3356" s="45">
        <f t="shared" si="104"/>
        <v>0.81380329530810891</v>
      </c>
    </row>
    <row r="3357" spans="1:9" ht="27.7" customHeight="1" thickBot="1" x14ac:dyDescent="0.3">
      <c r="A3357" s="11">
        <v>39350</v>
      </c>
      <c r="B3357" s="12">
        <v>1514.43</v>
      </c>
      <c r="C3357" s="11">
        <v>39350</v>
      </c>
      <c r="D3357" s="12">
        <v>371.19</v>
      </c>
      <c r="E3357" s="12">
        <v>3936.82</v>
      </c>
      <c r="F3357" s="12">
        <v>1985.91</v>
      </c>
      <c r="G3357" s="102">
        <v>39350</v>
      </c>
      <c r="H3357" s="45">
        <f t="shared" si="105"/>
        <v>1.9608346818106384</v>
      </c>
      <c r="I3357" s="45">
        <f t="shared" si="104"/>
        <v>0.12964460544212966</v>
      </c>
    </row>
    <row r="3358" spans="1:9" ht="27.7" customHeight="1" thickBot="1" x14ac:dyDescent="0.3">
      <c r="A3358" s="11">
        <v>39351</v>
      </c>
      <c r="B3358" s="12">
        <v>1517.89</v>
      </c>
      <c r="C3358" s="11">
        <v>39351</v>
      </c>
      <c r="D3358" s="12">
        <v>371.68</v>
      </c>
      <c r="E3358" s="12">
        <v>3945.81</v>
      </c>
      <c r="F3358" s="12">
        <v>1993.77</v>
      </c>
      <c r="G3358" s="102">
        <v>39351</v>
      </c>
      <c r="H3358" s="45">
        <f t="shared" si="105"/>
        <v>3.4600000000000364</v>
      </c>
      <c r="I3358" s="45">
        <f t="shared" si="104"/>
        <v>0.22846879684105809</v>
      </c>
    </row>
    <row r="3359" spans="1:9" ht="27.7" customHeight="1" thickBot="1" x14ac:dyDescent="0.3">
      <c r="A3359" s="11">
        <v>39352</v>
      </c>
      <c r="B3359" s="12">
        <v>1518.14</v>
      </c>
      <c r="C3359" s="11">
        <v>39352</v>
      </c>
      <c r="D3359" s="12">
        <v>372.1</v>
      </c>
      <c r="E3359" s="12">
        <v>3946.45</v>
      </c>
      <c r="F3359" s="12">
        <v>1997.43</v>
      </c>
      <c r="G3359" s="102">
        <v>39352</v>
      </c>
      <c r="H3359" s="45">
        <f t="shared" si="105"/>
        <v>0.25</v>
      </c>
      <c r="I3359" s="45">
        <f t="shared" si="104"/>
        <v>1.6470231703219602E-2</v>
      </c>
    </row>
    <row r="3360" spans="1:9" ht="27.7" customHeight="1" thickBot="1" x14ac:dyDescent="0.3">
      <c r="A3360" s="11">
        <v>39353</v>
      </c>
      <c r="B3360" s="12">
        <v>1543.42</v>
      </c>
      <c r="C3360" s="11">
        <v>39353</v>
      </c>
      <c r="D3360" s="12">
        <v>379.36</v>
      </c>
      <c r="E3360" s="12">
        <v>4012.18</v>
      </c>
      <c r="F3360" s="12">
        <v>2037.52</v>
      </c>
      <c r="G3360" s="102">
        <v>39353</v>
      </c>
      <c r="H3360" s="45">
        <f t="shared" si="105"/>
        <v>25.279999999999973</v>
      </c>
      <c r="I3360" s="45">
        <f t="shared" si="104"/>
        <v>1.6651955682611599</v>
      </c>
    </row>
    <row r="3361" spans="1:9" ht="27.7" customHeight="1" thickBot="1" x14ac:dyDescent="0.3">
      <c r="A3361" s="11">
        <v>39356</v>
      </c>
      <c r="B3361" s="12">
        <v>1539.47</v>
      </c>
      <c r="C3361" s="11">
        <v>39356</v>
      </c>
      <c r="D3361" s="12">
        <v>377.86</v>
      </c>
      <c r="E3361" s="12">
        <v>4001.92</v>
      </c>
      <c r="F3361" s="12">
        <v>2032.31</v>
      </c>
      <c r="G3361" s="102">
        <v>39356</v>
      </c>
      <c r="H3361" s="45">
        <f t="shared" si="105"/>
        <v>-3.9500000000000455</v>
      </c>
      <c r="I3361" s="45">
        <f t="shared" si="104"/>
        <v>-0.25592515323113896</v>
      </c>
    </row>
    <row r="3362" spans="1:9" ht="27.7" customHeight="1" thickBot="1" x14ac:dyDescent="0.3">
      <c r="A3362" s="11">
        <v>39357</v>
      </c>
      <c r="B3362" s="12">
        <v>1543.16</v>
      </c>
      <c r="C3362" s="11">
        <v>39357</v>
      </c>
      <c r="D3362" s="12">
        <v>379.52</v>
      </c>
      <c r="E3362" s="12">
        <v>4011.5</v>
      </c>
      <c r="F3362" s="12">
        <v>2040.61</v>
      </c>
      <c r="G3362" s="102">
        <v>39357</v>
      </c>
      <c r="H3362" s="45">
        <f t="shared" si="105"/>
        <v>3.6900000000000546</v>
      </c>
      <c r="I3362" s="45">
        <f t="shared" si="104"/>
        <v>0.2396928813163007</v>
      </c>
    </row>
    <row r="3363" spans="1:9" ht="27.7" customHeight="1" thickBot="1" x14ac:dyDescent="0.3">
      <c r="A3363" s="11">
        <v>39358</v>
      </c>
      <c r="B3363" s="12">
        <v>1553.86</v>
      </c>
      <c r="C3363" s="11">
        <v>39358</v>
      </c>
      <c r="D3363" s="12">
        <v>383.51</v>
      </c>
      <c r="E3363" s="12">
        <v>4039.31</v>
      </c>
      <c r="F3363" s="12">
        <v>2061.69</v>
      </c>
      <c r="G3363" s="102">
        <v>39358</v>
      </c>
      <c r="H3363" s="45">
        <f t="shared" si="105"/>
        <v>10.699999999999818</v>
      </c>
      <c r="I3363" s="45">
        <f t="shared" si="104"/>
        <v>0.69338241011948332</v>
      </c>
    </row>
    <row r="3364" spans="1:9" ht="27.7" customHeight="1" thickBot="1" x14ac:dyDescent="0.3">
      <c r="A3364" s="11">
        <v>39359</v>
      </c>
      <c r="B3364" s="12">
        <v>1556.83</v>
      </c>
      <c r="C3364" s="11">
        <v>39359</v>
      </c>
      <c r="D3364" s="12">
        <v>383.99</v>
      </c>
      <c r="E3364" s="12">
        <v>4047.04</v>
      </c>
      <c r="F3364" s="12">
        <v>2065.63</v>
      </c>
      <c r="G3364" s="102">
        <v>39359</v>
      </c>
      <c r="H3364" s="45">
        <f t="shared" si="105"/>
        <v>2.9700000000000273</v>
      </c>
      <c r="I3364" s="45">
        <f t="shared" si="104"/>
        <v>0.1911369106611939</v>
      </c>
    </row>
    <row r="3365" spans="1:9" ht="27.7" customHeight="1" thickBot="1" x14ac:dyDescent="0.3">
      <c r="A3365" s="11">
        <v>39360</v>
      </c>
      <c r="B3365" s="12">
        <v>1555.63</v>
      </c>
      <c r="C3365" s="11">
        <v>39360</v>
      </c>
      <c r="D3365" s="12">
        <v>384.32</v>
      </c>
      <c r="E3365" s="12">
        <v>4044.09</v>
      </c>
      <c r="F3365" s="12">
        <v>2064.13</v>
      </c>
      <c r="G3365" s="102">
        <v>39360</v>
      </c>
      <c r="H3365" s="45">
        <f t="shared" si="105"/>
        <v>-1.1999999999998181</v>
      </c>
      <c r="I3365" s="45">
        <f t="shared" si="104"/>
        <v>-7.7079706840169973E-2</v>
      </c>
    </row>
    <row r="3366" spans="1:9" ht="27.7" customHeight="1" thickBot="1" x14ac:dyDescent="0.3">
      <c r="A3366" s="11">
        <v>39363</v>
      </c>
      <c r="B3366" s="12">
        <v>1563.83</v>
      </c>
      <c r="C3366" s="11">
        <v>39363</v>
      </c>
      <c r="D3366" s="12">
        <v>386.7</v>
      </c>
      <c r="E3366" s="12">
        <v>4065.41</v>
      </c>
      <c r="F3366" s="12">
        <v>2075.0100000000002</v>
      </c>
      <c r="G3366" s="102">
        <v>39363</v>
      </c>
      <c r="H3366" s="45">
        <f t="shared" si="105"/>
        <v>8.1999999999998181</v>
      </c>
      <c r="I3366" s="45">
        <f t="shared" si="104"/>
        <v>0.52711763079908569</v>
      </c>
    </row>
    <row r="3367" spans="1:9" ht="27.7" customHeight="1" thickBot="1" x14ac:dyDescent="0.3">
      <c r="A3367" s="11">
        <v>39364</v>
      </c>
      <c r="B3367" s="12">
        <v>1569.15</v>
      </c>
      <c r="C3367" s="11">
        <v>39364</v>
      </c>
      <c r="D3367" s="12">
        <v>388.29</v>
      </c>
      <c r="E3367" s="12">
        <v>4079.24</v>
      </c>
      <c r="F3367" s="12">
        <v>2082.0700000000002</v>
      </c>
      <c r="G3367" s="102">
        <v>39364</v>
      </c>
      <c r="H3367" s="45">
        <f t="shared" si="105"/>
        <v>5.3200000000001637</v>
      </c>
      <c r="I3367" s="45">
        <f t="shared" si="104"/>
        <v>0.34019042990607445</v>
      </c>
    </row>
    <row r="3368" spans="1:9" ht="27.7" customHeight="1" thickBot="1" x14ac:dyDescent="0.3">
      <c r="A3368" s="11">
        <v>39365</v>
      </c>
      <c r="B3368" s="12">
        <v>1583.67</v>
      </c>
      <c r="C3368" s="11">
        <v>39365</v>
      </c>
      <c r="D3368" s="12">
        <v>391.8</v>
      </c>
      <c r="E3368" s="12">
        <v>4121.97</v>
      </c>
      <c r="F3368" s="12">
        <v>2103.86</v>
      </c>
      <c r="G3368" s="102">
        <v>39365</v>
      </c>
      <c r="H3368" s="45">
        <f t="shared" si="105"/>
        <v>14.519999999999982</v>
      </c>
      <c r="I3368" s="45">
        <f t="shared" si="104"/>
        <v>0.92534174553101867</v>
      </c>
    </row>
    <row r="3369" spans="1:9" ht="27.7" customHeight="1" thickBot="1" x14ac:dyDescent="0.3">
      <c r="A3369" s="11">
        <v>39366</v>
      </c>
      <c r="B3369" s="12">
        <v>1603.16</v>
      </c>
      <c r="C3369" s="11">
        <v>39366</v>
      </c>
      <c r="D3369" s="12">
        <v>396.57</v>
      </c>
      <c r="E3369" s="12">
        <v>4173.45</v>
      </c>
      <c r="F3369" s="12">
        <v>2122.9899999999998</v>
      </c>
      <c r="G3369" s="102">
        <v>39366</v>
      </c>
      <c r="H3369" s="45">
        <f t="shared" si="105"/>
        <v>19.490000000000009</v>
      </c>
      <c r="I3369" s="45">
        <f t="shared" si="104"/>
        <v>1.2306856857804978</v>
      </c>
    </row>
    <row r="3370" spans="1:9" ht="27.7" customHeight="1" thickBot="1" x14ac:dyDescent="0.3">
      <c r="A3370" s="11">
        <v>39367</v>
      </c>
      <c r="B3370" s="12">
        <v>1644</v>
      </c>
      <c r="C3370" s="11">
        <v>39367</v>
      </c>
      <c r="D3370" s="12">
        <v>408.21</v>
      </c>
      <c r="E3370" s="12">
        <v>4280.55</v>
      </c>
      <c r="F3370" s="12">
        <v>2173.81</v>
      </c>
      <c r="G3370" s="102">
        <v>39367</v>
      </c>
      <c r="H3370" s="45">
        <f t="shared" si="105"/>
        <v>40.839999999999918</v>
      </c>
      <c r="I3370" s="45">
        <f t="shared" si="104"/>
        <v>2.5474687492202848</v>
      </c>
    </row>
    <row r="3371" spans="1:9" ht="27.7" customHeight="1" thickBot="1" x14ac:dyDescent="0.3">
      <c r="A3371" s="11">
        <v>39370</v>
      </c>
      <c r="B3371" s="12">
        <v>1679.3</v>
      </c>
      <c r="C3371" s="11">
        <v>39370</v>
      </c>
      <c r="D3371" s="12">
        <v>418.96</v>
      </c>
      <c r="E3371" s="12">
        <v>4386.71</v>
      </c>
      <c r="F3371" s="12">
        <v>2223.84</v>
      </c>
      <c r="G3371" s="102">
        <v>39370</v>
      </c>
      <c r="H3371" s="45">
        <f t="shared" si="105"/>
        <v>35.299999999999955</v>
      </c>
      <c r="I3371" s="45">
        <f t="shared" si="104"/>
        <v>2.1472019464720167</v>
      </c>
    </row>
    <row r="3372" spans="1:9" ht="27.7" customHeight="1" thickBot="1" x14ac:dyDescent="0.3">
      <c r="A3372" s="11">
        <v>39371</v>
      </c>
      <c r="B3372" s="12">
        <v>1682.68</v>
      </c>
      <c r="C3372" s="11">
        <v>39371</v>
      </c>
      <c r="D3372" s="12">
        <v>418.89</v>
      </c>
      <c r="E3372" s="12">
        <v>4395.24</v>
      </c>
      <c r="F3372" s="12">
        <v>2228.31</v>
      </c>
      <c r="G3372" s="102">
        <v>39371</v>
      </c>
      <c r="H3372" s="45">
        <f t="shared" si="105"/>
        <v>3.3800000000001091</v>
      </c>
      <c r="I3372" s="45">
        <f t="shared" si="104"/>
        <v>0.20127434049902396</v>
      </c>
    </row>
    <row r="3373" spans="1:9" ht="27.7" customHeight="1" thickBot="1" x14ac:dyDescent="0.3">
      <c r="A3373" s="11">
        <v>39372</v>
      </c>
      <c r="B3373" s="12">
        <v>1673.46</v>
      </c>
      <c r="C3373" s="11">
        <v>39372</v>
      </c>
      <c r="D3373" s="12">
        <v>415.24</v>
      </c>
      <c r="E3373" s="12">
        <v>4371.16</v>
      </c>
      <c r="F3373" s="12">
        <v>2216.1</v>
      </c>
      <c r="G3373" s="102">
        <v>39372</v>
      </c>
      <c r="H3373" s="45">
        <f t="shared" si="105"/>
        <v>-9.2200000000000273</v>
      </c>
      <c r="I3373" s="45">
        <f t="shared" si="104"/>
        <v>-0.54793543632776442</v>
      </c>
    </row>
    <row r="3374" spans="1:9" ht="27.7" customHeight="1" thickBot="1" x14ac:dyDescent="0.3">
      <c r="A3374" s="11">
        <v>39373</v>
      </c>
      <c r="B3374" s="12">
        <v>1684.17</v>
      </c>
      <c r="C3374" s="11">
        <v>39373</v>
      </c>
      <c r="D3374" s="12">
        <v>418.45</v>
      </c>
      <c r="E3374" s="12">
        <v>4399.1400000000003</v>
      </c>
      <c r="F3374" s="12">
        <v>2230.29</v>
      </c>
      <c r="G3374" s="102">
        <v>39373</v>
      </c>
      <c r="H3374" s="45">
        <f t="shared" si="105"/>
        <v>10.710000000000036</v>
      </c>
      <c r="I3374" s="45">
        <f t="shared" si="104"/>
        <v>0.63999139507368186</v>
      </c>
    </row>
    <row r="3375" spans="1:9" ht="27.7" customHeight="1" thickBot="1" x14ac:dyDescent="0.3">
      <c r="A3375" s="11">
        <v>39374</v>
      </c>
      <c r="B3375" s="12">
        <v>1705.34</v>
      </c>
      <c r="C3375" s="11">
        <v>39374</v>
      </c>
      <c r="D3375" s="12">
        <v>425.23</v>
      </c>
      <c r="E3375" s="12">
        <v>4454.42</v>
      </c>
      <c r="F3375" s="12">
        <v>2258.3000000000002</v>
      </c>
      <c r="G3375" s="102">
        <v>39374</v>
      </c>
      <c r="H3375" s="45">
        <f t="shared" si="105"/>
        <v>21.169999999999845</v>
      </c>
      <c r="I3375" s="45">
        <f t="shared" si="104"/>
        <v>1.256998996538345</v>
      </c>
    </row>
    <row r="3376" spans="1:9" ht="27.7" customHeight="1" thickBot="1" x14ac:dyDescent="0.3">
      <c r="A3376" s="11">
        <v>39377</v>
      </c>
      <c r="B3376" s="12">
        <v>1706.67</v>
      </c>
      <c r="C3376" s="11">
        <v>39377</v>
      </c>
      <c r="D3376" s="12">
        <v>426.76</v>
      </c>
      <c r="E3376" s="12">
        <v>4457.8900000000003</v>
      </c>
      <c r="F3376" s="12">
        <v>2260.0700000000002</v>
      </c>
      <c r="G3376" s="102">
        <v>39377</v>
      </c>
      <c r="H3376" s="45">
        <f t="shared" si="105"/>
        <v>1.3300000000001546</v>
      </c>
      <c r="I3376" s="45">
        <f t="shared" si="104"/>
        <v>7.7990312782210858E-2</v>
      </c>
    </row>
    <row r="3377" spans="1:9" ht="27.7" customHeight="1" thickBot="1" x14ac:dyDescent="0.3">
      <c r="A3377" s="11">
        <v>39378</v>
      </c>
      <c r="B3377" s="12">
        <v>1710.04</v>
      </c>
      <c r="C3377" s="11">
        <v>39378</v>
      </c>
      <c r="D3377" s="12">
        <v>428.4</v>
      </c>
      <c r="E3377" s="12">
        <v>4466.71</v>
      </c>
      <c r="F3377" s="12">
        <v>2272.16</v>
      </c>
      <c r="G3377" s="102">
        <v>39378</v>
      </c>
      <c r="H3377" s="45">
        <f t="shared" si="105"/>
        <v>3.3699999999998909</v>
      </c>
      <c r="I3377" s="45">
        <f t="shared" si="104"/>
        <v>0.19746055183485328</v>
      </c>
    </row>
    <row r="3378" spans="1:9" ht="27.7" customHeight="1" thickBot="1" x14ac:dyDescent="0.3">
      <c r="A3378" s="11">
        <v>39379</v>
      </c>
      <c r="B3378" s="12">
        <v>1712.63</v>
      </c>
      <c r="C3378" s="11">
        <v>39379</v>
      </c>
      <c r="D3378" s="12">
        <v>428.8</v>
      </c>
      <c r="E3378" s="12">
        <v>4473.47</v>
      </c>
      <c r="F3378" s="12">
        <v>2279.44</v>
      </c>
      <c r="G3378" s="102">
        <v>39379</v>
      </c>
      <c r="H3378" s="45">
        <f t="shared" si="105"/>
        <v>2.5900000000001455</v>
      </c>
      <c r="I3378" s="45">
        <f t="shared" si="104"/>
        <v>0.15145844541649001</v>
      </c>
    </row>
    <row r="3379" spans="1:9" ht="27.7" customHeight="1" thickBot="1" x14ac:dyDescent="0.3">
      <c r="A3379" s="11">
        <v>39380</v>
      </c>
      <c r="B3379" s="12">
        <v>1714.25</v>
      </c>
      <c r="C3379" s="11">
        <v>39380</v>
      </c>
      <c r="D3379" s="12">
        <v>430.18</v>
      </c>
      <c r="E3379" s="12">
        <v>4477.6899999999996</v>
      </c>
      <c r="F3379" s="12">
        <v>2281.59</v>
      </c>
      <c r="G3379" s="102">
        <v>39380</v>
      </c>
      <c r="H3379" s="45">
        <f t="shared" si="105"/>
        <v>1.6199999999998909</v>
      </c>
      <c r="I3379" s="45">
        <f t="shared" si="104"/>
        <v>9.4591359488032489E-2</v>
      </c>
    </row>
    <row r="3380" spans="1:9" ht="27.7" customHeight="1" thickBot="1" x14ac:dyDescent="0.3">
      <c r="A3380" s="11">
        <v>39381</v>
      </c>
      <c r="B3380" s="12">
        <v>1711.43</v>
      </c>
      <c r="C3380" s="11">
        <v>39381</v>
      </c>
      <c r="D3380" s="12">
        <v>429.39</v>
      </c>
      <c r="E3380" s="12">
        <v>4470.33</v>
      </c>
      <c r="F3380" s="12">
        <v>2277.84</v>
      </c>
      <c r="G3380" s="102">
        <v>39381</v>
      </c>
      <c r="H3380" s="45">
        <f t="shared" si="105"/>
        <v>-2.8199999999999363</v>
      </c>
      <c r="I3380" s="45">
        <f t="shared" si="104"/>
        <v>-0.16450342715472868</v>
      </c>
    </row>
    <row r="3381" spans="1:9" ht="27.7" customHeight="1" thickBot="1" x14ac:dyDescent="0.3">
      <c r="A3381" s="11">
        <v>39384</v>
      </c>
      <c r="B3381" s="12">
        <v>1709.26</v>
      </c>
      <c r="C3381" s="11">
        <v>39384</v>
      </c>
      <c r="D3381" s="12">
        <v>428.86</v>
      </c>
      <c r="E3381" s="12">
        <v>4464.6499999999996</v>
      </c>
      <c r="F3381" s="12">
        <v>2274.94</v>
      </c>
      <c r="G3381" s="102">
        <v>39384</v>
      </c>
      <c r="H3381" s="45">
        <f t="shared" si="105"/>
        <v>-2.1700000000000728</v>
      </c>
      <c r="I3381" s="45">
        <f t="shared" si="104"/>
        <v>-0.12679455192441833</v>
      </c>
    </row>
    <row r="3382" spans="1:9" ht="27.7" customHeight="1" thickBot="1" x14ac:dyDescent="0.3">
      <c r="A3382" s="11">
        <v>39385</v>
      </c>
      <c r="B3382" s="12">
        <v>1714.54</v>
      </c>
      <c r="C3382" s="11">
        <v>39385</v>
      </c>
      <c r="D3382" s="12">
        <v>430.76</v>
      </c>
      <c r="E3382" s="12">
        <v>4478.45</v>
      </c>
      <c r="F3382" s="12">
        <v>2281.98</v>
      </c>
      <c r="G3382" s="102">
        <v>39385</v>
      </c>
      <c r="H3382" s="45">
        <f t="shared" si="105"/>
        <v>5.2799999999999727</v>
      </c>
      <c r="I3382" s="45">
        <f t="shared" si="104"/>
        <v>0.30890560827492436</v>
      </c>
    </row>
    <row r="3383" spans="1:9" ht="27.7" customHeight="1" thickBot="1" x14ac:dyDescent="0.3">
      <c r="A3383" s="11">
        <v>39386</v>
      </c>
      <c r="B3383" s="12">
        <v>1718.06</v>
      </c>
      <c r="C3383" s="11">
        <v>39386</v>
      </c>
      <c r="D3383" s="12">
        <v>431.98</v>
      </c>
      <c r="E3383" s="12">
        <v>4487.6400000000003</v>
      </c>
      <c r="F3383" s="12">
        <v>2286.66</v>
      </c>
      <c r="G3383" s="102">
        <v>39386</v>
      </c>
      <c r="H3383" s="45">
        <f t="shared" si="105"/>
        <v>3.5199999999999818</v>
      </c>
      <c r="I3383" s="45">
        <f t="shared" si="104"/>
        <v>0.20530288007278813</v>
      </c>
    </row>
    <row r="3384" spans="1:9" ht="27.7" customHeight="1" thickBot="1" x14ac:dyDescent="0.3">
      <c r="A3384" s="11">
        <v>39391</v>
      </c>
      <c r="B3384" s="12">
        <v>1709.48</v>
      </c>
      <c r="C3384" s="11">
        <v>39391</v>
      </c>
      <c r="D3384" s="12">
        <v>429.54</v>
      </c>
      <c r="E3384" s="12">
        <v>4465.2299999999996</v>
      </c>
      <c r="F3384" s="12">
        <v>2275.2399999999998</v>
      </c>
      <c r="G3384" s="102">
        <v>39391</v>
      </c>
      <c r="H3384" s="45">
        <f t="shared" si="105"/>
        <v>-8.5799999999999272</v>
      </c>
      <c r="I3384" s="45">
        <f t="shared" si="104"/>
        <v>-0.49940048659534175</v>
      </c>
    </row>
    <row r="3385" spans="1:9" ht="27.7" customHeight="1" thickBot="1" x14ac:dyDescent="0.3">
      <c r="A3385" s="11">
        <v>39392</v>
      </c>
      <c r="B3385" s="12">
        <v>1711.77</v>
      </c>
      <c r="C3385" s="11">
        <v>39392</v>
      </c>
      <c r="D3385" s="12">
        <v>431.45</v>
      </c>
      <c r="E3385" s="12">
        <v>4471.2299999999996</v>
      </c>
      <c r="F3385" s="12">
        <v>2278.3000000000002</v>
      </c>
      <c r="G3385" s="102">
        <v>39392</v>
      </c>
      <c r="H3385" s="45">
        <f t="shared" si="105"/>
        <v>2.2899999999999636</v>
      </c>
      <c r="I3385" s="45">
        <f t="shared" si="104"/>
        <v>0.13395886468399534</v>
      </c>
    </row>
    <row r="3386" spans="1:9" ht="27.7" customHeight="1" thickBot="1" x14ac:dyDescent="0.3">
      <c r="A3386" s="11">
        <v>39393</v>
      </c>
      <c r="B3386" s="12">
        <v>1731.23</v>
      </c>
      <c r="C3386" s="11">
        <v>39393</v>
      </c>
      <c r="D3386" s="12">
        <v>438.52</v>
      </c>
      <c r="E3386" s="12">
        <v>4522.05</v>
      </c>
      <c r="F3386" s="12">
        <v>2311.6799999999998</v>
      </c>
      <c r="G3386" s="102">
        <v>39393</v>
      </c>
      <c r="H3386" s="45">
        <f t="shared" si="105"/>
        <v>19.460000000000036</v>
      </c>
      <c r="I3386" s="45">
        <f t="shared" si="104"/>
        <v>1.1368349719880613</v>
      </c>
    </row>
    <row r="3387" spans="1:9" ht="27.7" customHeight="1" thickBot="1" x14ac:dyDescent="0.3">
      <c r="A3387" s="11">
        <v>39394</v>
      </c>
      <c r="B3387" s="12">
        <v>1752.68</v>
      </c>
      <c r="C3387" s="11">
        <v>39394</v>
      </c>
      <c r="D3387" s="12">
        <v>446.27</v>
      </c>
      <c r="E3387" s="12">
        <v>4578.08</v>
      </c>
      <c r="F3387" s="12">
        <v>2340.33</v>
      </c>
      <c r="G3387" s="102">
        <v>39394</v>
      </c>
      <c r="H3387" s="45">
        <f t="shared" si="105"/>
        <v>21.450000000000045</v>
      </c>
      <c r="I3387" s="45">
        <f t="shared" si="104"/>
        <v>1.2390034830727312</v>
      </c>
    </row>
    <row r="3388" spans="1:9" ht="27.7" customHeight="1" thickBot="1" x14ac:dyDescent="0.3">
      <c r="A3388" s="11">
        <v>39398</v>
      </c>
      <c r="B3388" s="12">
        <v>1786.9</v>
      </c>
      <c r="C3388" s="11">
        <v>39398</v>
      </c>
      <c r="D3388" s="12">
        <v>457.75</v>
      </c>
      <c r="E3388" s="12">
        <v>4667.47</v>
      </c>
      <c r="F3388" s="12">
        <v>2386.0300000000002</v>
      </c>
      <c r="G3388" s="102">
        <v>39398</v>
      </c>
      <c r="H3388" s="45">
        <f t="shared" si="105"/>
        <v>34.220000000000027</v>
      </c>
      <c r="I3388" s="45">
        <f t="shared" si="104"/>
        <v>1.9524385512472344</v>
      </c>
    </row>
    <row r="3389" spans="1:9" ht="27.7" customHeight="1" thickBot="1" x14ac:dyDescent="0.3">
      <c r="A3389" s="11">
        <v>39399</v>
      </c>
      <c r="B3389" s="12">
        <v>1879.95</v>
      </c>
      <c r="C3389" s="11">
        <v>39399</v>
      </c>
      <c r="D3389" s="12">
        <v>487.84</v>
      </c>
      <c r="E3389" s="12">
        <v>4910.51</v>
      </c>
      <c r="F3389" s="12">
        <v>2510.27</v>
      </c>
      <c r="G3389" s="102">
        <v>39399</v>
      </c>
      <c r="H3389" s="45">
        <f t="shared" si="105"/>
        <v>93.049999999999955</v>
      </c>
      <c r="I3389" s="45">
        <f t="shared" si="104"/>
        <v>5.2073423246963984</v>
      </c>
    </row>
    <row r="3390" spans="1:9" ht="27.7" customHeight="1" thickBot="1" x14ac:dyDescent="0.3">
      <c r="A3390" s="11">
        <v>39400</v>
      </c>
      <c r="B3390" s="12">
        <v>1861.05</v>
      </c>
      <c r="C3390" s="11">
        <v>39400</v>
      </c>
      <c r="D3390" s="12">
        <v>480.97</v>
      </c>
      <c r="E3390" s="12">
        <v>4861.88</v>
      </c>
      <c r="F3390" s="12">
        <v>2489.62</v>
      </c>
      <c r="G3390" s="102">
        <v>39400</v>
      </c>
      <c r="H3390" s="45">
        <f t="shared" si="105"/>
        <v>-18.900000000000091</v>
      </c>
      <c r="I3390" s="45">
        <f t="shared" si="104"/>
        <v>-1.0053458868586977</v>
      </c>
    </row>
    <row r="3391" spans="1:9" ht="27.7" customHeight="1" thickBot="1" x14ac:dyDescent="0.3">
      <c r="A3391" s="11">
        <v>39401</v>
      </c>
      <c r="B3391" s="12">
        <v>1850.73</v>
      </c>
      <c r="C3391" s="11">
        <v>39401</v>
      </c>
      <c r="D3391" s="12">
        <v>477.58</v>
      </c>
      <c r="E3391" s="12">
        <v>4835.67</v>
      </c>
      <c r="F3391" s="12">
        <v>2476.1999999999998</v>
      </c>
      <c r="G3391" s="102">
        <v>39401</v>
      </c>
      <c r="H3391" s="45">
        <f t="shared" si="105"/>
        <v>-10.319999999999936</v>
      </c>
      <c r="I3391" s="45">
        <f t="shared" si="104"/>
        <v>-0.55452567099217842</v>
      </c>
    </row>
    <row r="3392" spans="1:9" ht="27.7" customHeight="1" thickBot="1" x14ac:dyDescent="0.3">
      <c r="A3392" s="11">
        <v>39402</v>
      </c>
      <c r="B3392" s="12">
        <v>1814.66</v>
      </c>
      <c r="C3392" s="11">
        <v>39402</v>
      </c>
      <c r="D3392" s="12">
        <v>465.52</v>
      </c>
      <c r="E3392" s="12">
        <v>4741.6899999999996</v>
      </c>
      <c r="F3392" s="12">
        <v>2428.0700000000002</v>
      </c>
      <c r="G3392" s="102">
        <v>39402</v>
      </c>
      <c r="H3392" s="45">
        <f t="shared" si="105"/>
        <v>-36.069999999999936</v>
      </c>
      <c r="I3392" s="45">
        <f t="shared" si="104"/>
        <v>-1.9489606803801709</v>
      </c>
    </row>
    <row r="3393" spans="1:9" ht="27.7" customHeight="1" thickBot="1" x14ac:dyDescent="0.3">
      <c r="A3393" s="11">
        <v>39405</v>
      </c>
      <c r="B3393" s="12">
        <v>1814.48</v>
      </c>
      <c r="C3393" s="11">
        <v>39405</v>
      </c>
      <c r="D3393" s="12">
        <v>465.35</v>
      </c>
      <c r="E3393" s="12">
        <v>4741.22</v>
      </c>
      <c r="F3393" s="12">
        <v>2427.83</v>
      </c>
      <c r="G3393" s="102">
        <v>39405</v>
      </c>
      <c r="H3393" s="45">
        <f t="shared" si="105"/>
        <v>-0.18000000000006366</v>
      </c>
      <c r="I3393" s="45">
        <f t="shared" si="104"/>
        <v>-9.9192135165851267E-3</v>
      </c>
    </row>
    <row r="3394" spans="1:9" ht="27.7" customHeight="1" thickBot="1" x14ac:dyDescent="0.3">
      <c r="A3394" s="11">
        <v>39406</v>
      </c>
      <c r="B3394" s="12">
        <v>1820.54</v>
      </c>
      <c r="C3394" s="11">
        <v>39406</v>
      </c>
      <c r="D3394" s="12">
        <v>468.81</v>
      </c>
      <c r="E3394" s="12">
        <v>4757.05</v>
      </c>
      <c r="F3394" s="12">
        <v>2435.94</v>
      </c>
      <c r="G3394" s="102">
        <v>39406</v>
      </c>
      <c r="H3394" s="45">
        <f t="shared" si="105"/>
        <v>6.0599999999999454</v>
      </c>
      <c r="I3394" s="45">
        <f t="shared" si="104"/>
        <v>0.33397998324588563</v>
      </c>
    </row>
    <row r="3395" spans="1:9" ht="27.7" customHeight="1" thickBot="1" x14ac:dyDescent="0.3">
      <c r="A3395" s="11">
        <v>39407</v>
      </c>
      <c r="B3395" s="12">
        <v>1819.19</v>
      </c>
      <c r="C3395" s="11">
        <v>39407</v>
      </c>
      <c r="D3395" s="12">
        <v>468.14</v>
      </c>
      <c r="E3395" s="12">
        <v>4753.54</v>
      </c>
      <c r="F3395" s="12">
        <v>2438.27</v>
      </c>
      <c r="G3395" s="102">
        <v>39407</v>
      </c>
      <c r="H3395" s="45">
        <f t="shared" si="105"/>
        <v>-1.3499999999999091</v>
      </c>
      <c r="I3395" s="45">
        <f t="shared" si="104"/>
        <v>-7.415382249222259E-2</v>
      </c>
    </row>
    <row r="3396" spans="1:9" ht="27.7" customHeight="1" thickBot="1" x14ac:dyDescent="0.3">
      <c r="A3396" s="11">
        <v>39408</v>
      </c>
      <c r="B3396" s="12">
        <v>1817.24</v>
      </c>
      <c r="C3396" s="11">
        <v>39408</v>
      </c>
      <c r="D3396" s="12">
        <v>467.34</v>
      </c>
      <c r="E3396" s="12">
        <v>4748.4399999999996</v>
      </c>
      <c r="F3396" s="12">
        <v>2435.66</v>
      </c>
      <c r="G3396" s="102">
        <v>39408</v>
      </c>
      <c r="H3396" s="45">
        <f t="shared" si="105"/>
        <v>-1.9500000000000455</v>
      </c>
      <c r="I3396" s="45">
        <f t="shared" si="104"/>
        <v>-0.10719056283291166</v>
      </c>
    </row>
    <row r="3397" spans="1:9" ht="27.7" customHeight="1" thickBot="1" x14ac:dyDescent="0.3">
      <c r="A3397" s="11">
        <v>39409</v>
      </c>
      <c r="B3397" s="12">
        <v>1826.52</v>
      </c>
      <c r="C3397" s="11">
        <v>39409</v>
      </c>
      <c r="D3397" s="12">
        <v>470.18</v>
      </c>
      <c r="E3397" s="12">
        <v>4772.68</v>
      </c>
      <c r="F3397" s="12">
        <v>2452.25</v>
      </c>
      <c r="G3397" s="102">
        <v>39409</v>
      </c>
      <c r="H3397" s="45">
        <f t="shared" si="105"/>
        <v>9.2799999999999727</v>
      </c>
      <c r="I3397" s="45">
        <f t="shared" si="104"/>
        <v>0.51066452422354625</v>
      </c>
    </row>
    <row r="3398" spans="1:9" ht="27.7" customHeight="1" thickBot="1" x14ac:dyDescent="0.3">
      <c r="A3398" s="11">
        <v>39412</v>
      </c>
      <c r="B3398" s="12">
        <v>1846.83</v>
      </c>
      <c r="C3398" s="11">
        <v>39412</v>
      </c>
      <c r="D3398" s="12">
        <v>476.64</v>
      </c>
      <c r="E3398" s="12">
        <v>4825.76</v>
      </c>
      <c r="F3398" s="12">
        <v>2479.52</v>
      </c>
      <c r="G3398" s="102">
        <v>39412</v>
      </c>
      <c r="H3398" s="45">
        <f t="shared" si="105"/>
        <v>20.309999999999945</v>
      </c>
      <c r="I3398" s="45">
        <f t="shared" si="104"/>
        <v>1.1119505945732839</v>
      </c>
    </row>
    <row r="3399" spans="1:9" ht="27.7" customHeight="1" thickBot="1" x14ac:dyDescent="0.3">
      <c r="A3399" s="11">
        <v>39413</v>
      </c>
      <c r="B3399" s="12">
        <v>1841.36</v>
      </c>
      <c r="C3399" s="11">
        <v>39413</v>
      </c>
      <c r="D3399" s="12">
        <v>475.18</v>
      </c>
      <c r="E3399" s="12">
        <v>4813.29</v>
      </c>
      <c r="F3399" s="12">
        <v>2473.11</v>
      </c>
      <c r="G3399" s="102">
        <v>39413</v>
      </c>
      <c r="H3399" s="45">
        <f t="shared" si="105"/>
        <v>-5.4700000000000273</v>
      </c>
      <c r="I3399" s="45">
        <f t="shared" ref="I3399:I3462" si="106">H3399/B3398*100</f>
        <v>-0.29618318957348683</v>
      </c>
    </row>
    <row r="3400" spans="1:9" ht="27.7" customHeight="1" thickBot="1" x14ac:dyDescent="0.3">
      <c r="A3400" s="11">
        <v>39414</v>
      </c>
      <c r="B3400" s="12">
        <v>1839.4</v>
      </c>
      <c r="C3400" s="11">
        <v>39414</v>
      </c>
      <c r="D3400" s="12">
        <v>474.78</v>
      </c>
      <c r="E3400" s="12">
        <v>4808.26</v>
      </c>
      <c r="F3400" s="12">
        <v>2474.66</v>
      </c>
      <c r="G3400" s="102">
        <v>39414</v>
      </c>
      <c r="H3400" s="45">
        <f t="shared" ref="H3400:H3463" si="107">B3400-B3399</f>
        <v>-1.959999999999809</v>
      </c>
      <c r="I3400" s="45">
        <f t="shared" si="106"/>
        <v>-0.10644306382238179</v>
      </c>
    </row>
    <row r="3401" spans="1:9" ht="27.7" customHeight="1" thickBot="1" x14ac:dyDescent="0.3">
      <c r="A3401" s="11">
        <v>39415</v>
      </c>
      <c r="B3401" s="12">
        <v>1828.36</v>
      </c>
      <c r="C3401" s="11">
        <v>39415</v>
      </c>
      <c r="D3401" s="12">
        <v>470.82</v>
      </c>
      <c r="E3401" s="12">
        <v>4790.33</v>
      </c>
      <c r="F3401" s="12">
        <v>2465.36</v>
      </c>
      <c r="G3401" s="102">
        <v>39415</v>
      </c>
      <c r="H3401" s="45">
        <f t="shared" si="107"/>
        <v>-11.040000000000191</v>
      </c>
      <c r="I3401" s="45">
        <f t="shared" si="106"/>
        <v>-0.60019571599435628</v>
      </c>
    </row>
    <row r="3402" spans="1:9" ht="27.7" customHeight="1" thickBot="1" x14ac:dyDescent="0.3">
      <c r="A3402" s="11">
        <v>39416</v>
      </c>
      <c r="B3402" s="12">
        <v>1830.13</v>
      </c>
      <c r="C3402" s="11">
        <v>39416</v>
      </c>
      <c r="D3402" s="12">
        <v>471.09</v>
      </c>
      <c r="E3402" s="12">
        <v>4795.0600000000004</v>
      </c>
      <c r="F3402" s="12">
        <v>2472.0700000000002</v>
      </c>
      <c r="G3402" s="102">
        <v>39416</v>
      </c>
      <c r="H3402" s="45">
        <f t="shared" si="107"/>
        <v>1.7700000000002092</v>
      </c>
      <c r="I3402" s="45">
        <f t="shared" si="106"/>
        <v>9.6808068432923999E-2</v>
      </c>
    </row>
    <row r="3403" spans="1:9" ht="27.7" customHeight="1" thickBot="1" x14ac:dyDescent="0.3">
      <c r="A3403" s="11">
        <v>39419</v>
      </c>
      <c r="B3403" s="12">
        <v>1816.4905128263022</v>
      </c>
      <c r="C3403" s="11">
        <v>39419</v>
      </c>
      <c r="D3403" s="12">
        <v>466.23037584311646</v>
      </c>
      <c r="E3403" s="12">
        <v>4761.3003600907514</v>
      </c>
      <c r="F3403" s="12">
        <v>2454.6648845804393</v>
      </c>
      <c r="G3403" s="102">
        <v>39419</v>
      </c>
      <c r="H3403" s="45">
        <f t="shared" si="107"/>
        <v>-13.639487173697944</v>
      </c>
      <c r="I3403" s="45">
        <f t="shared" si="106"/>
        <v>-0.74527422498390516</v>
      </c>
    </row>
    <row r="3404" spans="1:9" ht="27.7" customHeight="1" thickBot="1" x14ac:dyDescent="0.3">
      <c r="A3404" s="11">
        <v>39420</v>
      </c>
      <c r="B3404" s="12">
        <v>1815.2</v>
      </c>
      <c r="C3404" s="11">
        <v>39420</v>
      </c>
      <c r="D3404" s="12">
        <v>466.41</v>
      </c>
      <c r="E3404" s="12">
        <v>4757.93</v>
      </c>
      <c r="F3404" s="12">
        <v>2452.9299999999998</v>
      </c>
      <c r="G3404" s="102">
        <v>39420</v>
      </c>
      <c r="H3404" s="45">
        <f t="shared" si="107"/>
        <v>-1.2905128263021197</v>
      </c>
      <c r="I3404" s="45">
        <f t="shared" si="106"/>
        <v>-7.1044292122076289E-2</v>
      </c>
    </row>
    <row r="3405" spans="1:9" ht="27.7" customHeight="1" thickBot="1" x14ac:dyDescent="0.3">
      <c r="A3405" s="11">
        <v>39421</v>
      </c>
      <c r="B3405" s="12">
        <v>1806.99</v>
      </c>
      <c r="C3405" s="11">
        <v>39421</v>
      </c>
      <c r="D3405" s="12">
        <v>463.89</v>
      </c>
      <c r="E3405" s="12">
        <v>4737.33</v>
      </c>
      <c r="F3405" s="12">
        <v>2442.3000000000002</v>
      </c>
      <c r="G3405" s="102">
        <v>39421</v>
      </c>
      <c r="H3405" s="45">
        <f t="shared" si="107"/>
        <v>-8.2100000000000364</v>
      </c>
      <c r="I3405" s="45">
        <f t="shared" si="106"/>
        <v>-0.45229175848391556</v>
      </c>
    </row>
    <row r="3406" spans="1:9" ht="27.7" customHeight="1" thickBot="1" x14ac:dyDescent="0.3">
      <c r="A3406" s="11">
        <v>39422</v>
      </c>
      <c r="B3406" s="12">
        <v>1808.78</v>
      </c>
      <c r="C3406" s="11">
        <v>39422</v>
      </c>
      <c r="D3406" s="12">
        <v>463.89</v>
      </c>
      <c r="E3406" s="12">
        <v>4746.95</v>
      </c>
      <c r="F3406" s="12">
        <v>2451.44</v>
      </c>
      <c r="G3406" s="102">
        <v>39422</v>
      </c>
      <c r="H3406" s="45">
        <f t="shared" si="107"/>
        <v>1.7899999999999636</v>
      </c>
      <c r="I3406" s="45">
        <f t="shared" si="106"/>
        <v>9.9059762367249601E-2</v>
      </c>
    </row>
    <row r="3407" spans="1:9" ht="27.7" customHeight="1" thickBot="1" x14ac:dyDescent="0.3">
      <c r="A3407" s="11">
        <v>39423</v>
      </c>
      <c r="B3407" s="12">
        <v>1809.39</v>
      </c>
      <c r="C3407" s="11">
        <v>39423</v>
      </c>
      <c r="D3407" s="12">
        <v>464.95</v>
      </c>
      <c r="E3407" s="12">
        <v>4749.1499999999996</v>
      </c>
      <c r="F3407" s="12">
        <v>2452.59</v>
      </c>
      <c r="G3407" s="102">
        <v>39423</v>
      </c>
      <c r="H3407" s="45">
        <f t="shared" si="107"/>
        <v>0.61000000000012733</v>
      </c>
      <c r="I3407" s="45">
        <f t="shared" si="106"/>
        <v>3.372438881456713E-2</v>
      </c>
    </row>
    <row r="3408" spans="1:9" ht="27.7" customHeight="1" thickBot="1" x14ac:dyDescent="0.3">
      <c r="A3408" s="11">
        <v>39426</v>
      </c>
      <c r="B3408" s="12">
        <v>1803.57</v>
      </c>
      <c r="C3408" s="11">
        <v>39426</v>
      </c>
      <c r="D3408" s="12">
        <v>462.81</v>
      </c>
      <c r="E3408" s="12">
        <v>4734.13</v>
      </c>
      <c r="F3408" s="12">
        <v>2444.83</v>
      </c>
      <c r="G3408" s="102">
        <v>39426</v>
      </c>
      <c r="H3408" s="45">
        <f t="shared" si="107"/>
        <v>-5.8200000000001637</v>
      </c>
      <c r="I3408" s="45">
        <f t="shared" si="106"/>
        <v>-0.32165536451512183</v>
      </c>
    </row>
    <row r="3409" spans="1:9" ht="27.7" customHeight="1" thickBot="1" x14ac:dyDescent="0.3">
      <c r="A3409" s="11">
        <v>39427</v>
      </c>
      <c r="B3409" s="12">
        <v>1807.71</v>
      </c>
      <c r="C3409" s="11">
        <v>39427</v>
      </c>
      <c r="D3409" s="12">
        <v>464.51</v>
      </c>
      <c r="E3409" s="12">
        <v>4745</v>
      </c>
      <c r="F3409" s="12">
        <v>2458.84</v>
      </c>
      <c r="G3409" s="102">
        <v>39427</v>
      </c>
      <c r="H3409" s="45">
        <f t="shared" si="107"/>
        <v>4.1400000000001</v>
      </c>
      <c r="I3409" s="45">
        <f t="shared" si="106"/>
        <v>0.22954473627306399</v>
      </c>
    </row>
    <row r="3410" spans="1:9" ht="27.7" customHeight="1" thickBot="1" x14ac:dyDescent="0.3">
      <c r="A3410" s="11">
        <v>39428</v>
      </c>
      <c r="B3410" s="12">
        <v>1811.61</v>
      </c>
      <c r="C3410" s="11">
        <v>39428</v>
      </c>
      <c r="D3410" s="12">
        <v>465.54</v>
      </c>
      <c r="E3410" s="12">
        <v>4755.22</v>
      </c>
      <c r="F3410" s="12">
        <v>2464.14</v>
      </c>
      <c r="G3410" s="102">
        <v>39428</v>
      </c>
      <c r="H3410" s="45">
        <f t="shared" si="107"/>
        <v>3.8999999999998636</v>
      </c>
      <c r="I3410" s="45">
        <f t="shared" si="106"/>
        <v>0.21574256932803734</v>
      </c>
    </row>
    <row r="3411" spans="1:9" ht="27.7" customHeight="1" thickBot="1" x14ac:dyDescent="0.3">
      <c r="A3411" s="11">
        <v>39429</v>
      </c>
      <c r="B3411" s="12">
        <v>1809.45</v>
      </c>
      <c r="C3411" s="11">
        <v>39429</v>
      </c>
      <c r="D3411" s="12">
        <v>464.65</v>
      </c>
      <c r="E3411" s="12">
        <v>4755.74</v>
      </c>
      <c r="F3411" s="12">
        <v>2464.41</v>
      </c>
      <c r="G3411" s="102">
        <v>39429</v>
      </c>
      <c r="H3411" s="45">
        <f t="shared" si="107"/>
        <v>-2.1599999999998545</v>
      </c>
      <c r="I3411" s="45">
        <f t="shared" si="106"/>
        <v>-0.11923096030601811</v>
      </c>
    </row>
    <row r="3412" spans="1:9" ht="27.7" customHeight="1" thickBot="1" x14ac:dyDescent="0.3">
      <c r="A3412" s="11">
        <v>39430</v>
      </c>
      <c r="B3412" s="12">
        <v>1820.74</v>
      </c>
      <c r="C3412" s="11">
        <v>39430</v>
      </c>
      <c r="D3412" s="12">
        <v>468.79</v>
      </c>
      <c r="E3412" s="12">
        <v>4785.42</v>
      </c>
      <c r="F3412" s="12">
        <v>2505.56</v>
      </c>
      <c r="G3412" s="102">
        <v>39430</v>
      </c>
      <c r="H3412" s="45">
        <f t="shared" si="107"/>
        <v>11.289999999999964</v>
      </c>
      <c r="I3412" s="45">
        <f t="shared" si="106"/>
        <v>0.62394650308104471</v>
      </c>
    </row>
    <row r="3413" spans="1:9" ht="27.7" customHeight="1" thickBot="1" x14ac:dyDescent="0.3">
      <c r="A3413" s="11">
        <v>39433</v>
      </c>
      <c r="B3413" s="12">
        <v>1834.3</v>
      </c>
      <c r="C3413" s="11">
        <v>39433</v>
      </c>
      <c r="D3413" s="12">
        <v>473.43</v>
      </c>
      <c r="E3413" s="12">
        <v>4821.05</v>
      </c>
      <c r="F3413" s="12">
        <v>2532.98</v>
      </c>
      <c r="G3413" s="102">
        <v>39433</v>
      </c>
      <c r="H3413" s="45">
        <f t="shared" si="107"/>
        <v>13.559999999999945</v>
      </c>
      <c r="I3413" s="45">
        <f t="shared" si="106"/>
        <v>0.74475213374781379</v>
      </c>
    </row>
    <row r="3414" spans="1:9" ht="27.7" customHeight="1" thickBot="1" x14ac:dyDescent="0.3">
      <c r="A3414" s="11">
        <v>39434</v>
      </c>
      <c r="B3414" s="12">
        <v>1828.43</v>
      </c>
      <c r="C3414" s="11">
        <v>39434</v>
      </c>
      <c r="D3414" s="12">
        <v>471.54</v>
      </c>
      <c r="E3414" s="12">
        <v>4805.62</v>
      </c>
      <c r="F3414" s="12">
        <v>2524.88</v>
      </c>
      <c r="G3414" s="102">
        <v>39434</v>
      </c>
      <c r="H3414" s="45">
        <f t="shared" si="107"/>
        <v>-5.8699999999998909</v>
      </c>
      <c r="I3414" s="45">
        <f t="shared" si="106"/>
        <v>-0.3200130840102432</v>
      </c>
    </row>
    <row r="3415" spans="1:9" ht="27.7" customHeight="1" thickBot="1" x14ac:dyDescent="0.3">
      <c r="A3415" s="11">
        <v>39435</v>
      </c>
      <c r="B3415" s="12">
        <v>1815.86</v>
      </c>
      <c r="C3415" s="11">
        <v>39435</v>
      </c>
      <c r="D3415" s="12">
        <v>467.38</v>
      </c>
      <c r="E3415" s="12">
        <v>4772.57</v>
      </c>
      <c r="F3415" s="12">
        <v>2507.5100000000002</v>
      </c>
      <c r="G3415" s="102">
        <v>39435</v>
      </c>
      <c r="H3415" s="45">
        <f t="shared" si="107"/>
        <v>-12.570000000000164</v>
      </c>
      <c r="I3415" s="45">
        <f t="shared" si="106"/>
        <v>-0.68747504689816741</v>
      </c>
    </row>
    <row r="3416" spans="1:9" ht="27.7" customHeight="1" thickBot="1" x14ac:dyDescent="0.3">
      <c r="A3416" s="11">
        <v>39436</v>
      </c>
      <c r="B3416" s="12">
        <v>1812.94</v>
      </c>
      <c r="C3416" s="11">
        <v>39436</v>
      </c>
      <c r="D3416" s="12">
        <v>466.12</v>
      </c>
      <c r="E3416" s="12">
        <v>4765.3900000000003</v>
      </c>
      <c r="F3416" s="12">
        <v>2516.86</v>
      </c>
      <c r="G3416" s="102">
        <v>39436</v>
      </c>
      <c r="H3416" s="45">
        <f t="shared" si="107"/>
        <v>-2.9199999999998454</v>
      </c>
      <c r="I3416" s="45">
        <f t="shared" si="106"/>
        <v>-0.16080534842993652</v>
      </c>
    </row>
    <row r="3417" spans="1:9" ht="27.7" customHeight="1" thickBot="1" x14ac:dyDescent="0.3">
      <c r="A3417" s="11">
        <v>39437</v>
      </c>
      <c r="B3417" s="12">
        <v>1808.78</v>
      </c>
      <c r="C3417" s="11">
        <v>39437</v>
      </c>
      <c r="D3417" s="12">
        <v>464.75</v>
      </c>
      <c r="E3417" s="12">
        <v>4754.46</v>
      </c>
      <c r="F3417" s="12">
        <v>2524.3200000000002</v>
      </c>
      <c r="G3417" s="102">
        <v>39437</v>
      </c>
      <c r="H3417" s="45">
        <f t="shared" si="107"/>
        <v>-4.1600000000000819</v>
      </c>
      <c r="I3417" s="45">
        <f t="shared" si="106"/>
        <v>-0.22946153761294261</v>
      </c>
    </row>
    <row r="3418" spans="1:9" ht="27.7" customHeight="1" thickBot="1" x14ac:dyDescent="0.3">
      <c r="A3418" s="11">
        <v>39440</v>
      </c>
      <c r="B3418" s="12">
        <v>1816.57</v>
      </c>
      <c r="C3418" s="11">
        <v>39440</v>
      </c>
      <c r="D3418" s="12">
        <v>467.42</v>
      </c>
      <c r="E3418" s="12">
        <v>4774.93</v>
      </c>
      <c r="F3418" s="12">
        <v>2544.13</v>
      </c>
      <c r="G3418" s="102">
        <v>39440</v>
      </c>
      <c r="H3418" s="45">
        <f t="shared" si="107"/>
        <v>7.7899999999999636</v>
      </c>
      <c r="I3418" s="45">
        <f t="shared" si="106"/>
        <v>0.43067703092692117</v>
      </c>
    </row>
    <row r="3419" spans="1:9" ht="27.7" customHeight="1" thickBot="1" x14ac:dyDescent="0.3">
      <c r="A3419" s="11">
        <v>39442</v>
      </c>
      <c r="B3419" s="12">
        <v>1831.27</v>
      </c>
      <c r="C3419" s="11">
        <v>39442</v>
      </c>
      <c r="D3419" s="12">
        <v>471.42</v>
      </c>
      <c r="E3419" s="12">
        <v>4813.42</v>
      </c>
      <c r="F3419" s="12">
        <v>2573.7399999999998</v>
      </c>
      <c r="G3419" s="102">
        <v>39442</v>
      </c>
      <c r="H3419" s="45">
        <f t="shared" si="107"/>
        <v>14.700000000000045</v>
      </c>
      <c r="I3419" s="45">
        <f t="shared" si="106"/>
        <v>0.80921737119957105</v>
      </c>
    </row>
    <row r="3420" spans="1:9" ht="27.7" customHeight="1" thickBot="1" x14ac:dyDescent="0.3">
      <c r="A3420" s="11">
        <v>39443</v>
      </c>
      <c r="B3420" s="12">
        <v>1839.94</v>
      </c>
      <c r="C3420" s="11">
        <v>39443</v>
      </c>
      <c r="D3420" s="12">
        <v>474.31</v>
      </c>
      <c r="E3420" s="12">
        <v>4836.3599999999997</v>
      </c>
      <c r="F3420" s="12">
        <v>2590.5500000000002</v>
      </c>
      <c r="G3420" s="102">
        <v>39443</v>
      </c>
      <c r="H3420" s="45">
        <f t="shared" si="107"/>
        <v>8.6700000000000728</v>
      </c>
      <c r="I3420" s="45">
        <f t="shared" si="106"/>
        <v>0.47344192827928561</v>
      </c>
    </row>
    <row r="3421" spans="1:9" ht="27.7" customHeight="1" thickBot="1" x14ac:dyDescent="0.3">
      <c r="A3421" s="11">
        <v>39444</v>
      </c>
      <c r="B3421" s="12">
        <v>1843.56</v>
      </c>
      <c r="C3421" s="11">
        <v>39444</v>
      </c>
      <c r="D3421" s="12">
        <v>475.2</v>
      </c>
      <c r="E3421" s="12">
        <v>4845.88</v>
      </c>
      <c r="F3421" s="12">
        <v>2604.88</v>
      </c>
      <c r="G3421" s="102">
        <v>39444</v>
      </c>
      <c r="H3421" s="45">
        <f t="shared" si="107"/>
        <v>3.6199999999998909</v>
      </c>
      <c r="I3421" s="45">
        <f t="shared" si="106"/>
        <v>0.19674554605040875</v>
      </c>
    </row>
    <row r="3422" spans="1:9" ht="27.7" customHeight="1" thickBot="1" x14ac:dyDescent="0.3">
      <c r="A3422" s="11">
        <v>39447</v>
      </c>
      <c r="B3422" s="12">
        <v>1852.21</v>
      </c>
      <c r="C3422" s="11">
        <v>39447</v>
      </c>
      <c r="D3422" s="12">
        <v>477.4</v>
      </c>
      <c r="E3422" s="12">
        <v>4868.6099999999997</v>
      </c>
      <c r="F3422" s="12">
        <v>2621.77</v>
      </c>
      <c r="G3422" s="102">
        <v>39447</v>
      </c>
      <c r="H3422" s="45">
        <f t="shared" si="107"/>
        <v>8.6500000000000909</v>
      </c>
      <c r="I3422" s="45">
        <f t="shared" si="106"/>
        <v>0.46920089392263287</v>
      </c>
    </row>
    <row r="3423" spans="1:9" ht="27.7" customHeight="1" thickBot="1" x14ac:dyDescent="0.3">
      <c r="A3423" s="11">
        <v>39450</v>
      </c>
      <c r="B3423" s="12">
        <v>1857.78</v>
      </c>
      <c r="C3423" s="11">
        <v>39450</v>
      </c>
      <c r="D3423" s="12">
        <v>479.08</v>
      </c>
      <c r="E3423" s="12">
        <v>4883.26</v>
      </c>
      <c r="F3423" s="12">
        <v>2639.06</v>
      </c>
      <c r="G3423" s="102">
        <v>39450</v>
      </c>
      <c r="H3423" s="45">
        <f t="shared" si="107"/>
        <v>5.5699999999999363</v>
      </c>
      <c r="I3423" s="45">
        <f t="shared" si="106"/>
        <v>0.30072184039606398</v>
      </c>
    </row>
    <row r="3424" spans="1:9" ht="27.7" customHeight="1" thickBot="1" x14ac:dyDescent="0.3">
      <c r="A3424" s="11">
        <v>39451</v>
      </c>
      <c r="B3424" s="12">
        <v>1874.19</v>
      </c>
      <c r="C3424" s="11">
        <v>39451</v>
      </c>
      <c r="D3424" s="12">
        <v>484.85</v>
      </c>
      <c r="E3424" s="12">
        <v>4926.38</v>
      </c>
      <c r="F3424" s="12">
        <v>2662.36</v>
      </c>
      <c r="G3424" s="102">
        <v>39451</v>
      </c>
      <c r="H3424" s="45">
        <f t="shared" si="107"/>
        <v>16.410000000000082</v>
      </c>
      <c r="I3424" s="45">
        <f t="shared" si="106"/>
        <v>0.88331234053548224</v>
      </c>
    </row>
    <row r="3425" spans="1:9" ht="27.7" customHeight="1" thickBot="1" x14ac:dyDescent="0.3">
      <c r="A3425" s="11">
        <v>39454</v>
      </c>
      <c r="B3425" s="12">
        <v>1895.44</v>
      </c>
      <c r="C3425" s="11">
        <v>39454</v>
      </c>
      <c r="D3425" s="12">
        <v>492.1</v>
      </c>
      <c r="E3425" s="12">
        <v>4982.2</v>
      </c>
      <c r="F3425" s="12">
        <v>2692.53</v>
      </c>
      <c r="G3425" s="102">
        <v>39454</v>
      </c>
      <c r="H3425" s="45">
        <f t="shared" si="107"/>
        <v>21.25</v>
      </c>
      <c r="I3425" s="45">
        <f t="shared" si="106"/>
        <v>1.1338231449319438</v>
      </c>
    </row>
    <row r="3426" spans="1:9" ht="27.7" customHeight="1" thickBot="1" x14ac:dyDescent="0.3">
      <c r="A3426" s="11">
        <v>39455</v>
      </c>
      <c r="B3426" s="12">
        <v>1928.08</v>
      </c>
      <c r="C3426" s="11">
        <v>39455</v>
      </c>
      <c r="D3426" s="12">
        <v>502.87</v>
      </c>
      <c r="E3426" s="12">
        <v>5068.05</v>
      </c>
      <c r="F3426" s="12">
        <v>2738.92</v>
      </c>
      <c r="G3426" s="102">
        <v>39455</v>
      </c>
      <c r="H3426" s="45">
        <f t="shared" si="107"/>
        <v>32.639999999999873</v>
      </c>
      <c r="I3426" s="45">
        <f t="shared" si="106"/>
        <v>1.7220276030895134</v>
      </c>
    </row>
    <row r="3427" spans="1:9" ht="27.7" customHeight="1" thickBot="1" x14ac:dyDescent="0.3">
      <c r="A3427" s="11">
        <v>39456</v>
      </c>
      <c r="B3427" s="12">
        <v>1958.5</v>
      </c>
      <c r="C3427" s="11">
        <v>39456</v>
      </c>
      <c r="D3427" s="12">
        <v>512.99</v>
      </c>
      <c r="E3427" s="12">
        <v>5147.96</v>
      </c>
      <c r="F3427" s="12">
        <v>2782.11</v>
      </c>
      <c r="G3427" s="102">
        <v>39456</v>
      </c>
      <c r="H3427" s="45">
        <f t="shared" si="107"/>
        <v>30.420000000000073</v>
      </c>
      <c r="I3427" s="45">
        <f t="shared" si="106"/>
        <v>1.5777353636778595</v>
      </c>
    </row>
    <row r="3428" spans="1:9" ht="27.7" customHeight="1" thickBot="1" x14ac:dyDescent="0.3">
      <c r="A3428" s="11">
        <v>39457</v>
      </c>
      <c r="B3428" s="12">
        <v>1970.99</v>
      </c>
      <c r="C3428" s="11">
        <v>39457</v>
      </c>
      <c r="D3428" s="12">
        <v>516.42999999999995</v>
      </c>
      <c r="E3428" s="12">
        <v>5181.13</v>
      </c>
      <c r="F3428" s="12">
        <v>2795.03</v>
      </c>
      <c r="G3428" s="102">
        <v>39457</v>
      </c>
      <c r="H3428" s="45">
        <f t="shared" si="107"/>
        <v>12.490000000000009</v>
      </c>
      <c r="I3428" s="45">
        <f t="shared" si="106"/>
        <v>0.63773295889711556</v>
      </c>
    </row>
    <row r="3429" spans="1:9" ht="27.7" customHeight="1" thickBot="1" x14ac:dyDescent="0.3">
      <c r="A3429" s="11">
        <v>39458</v>
      </c>
      <c r="B3429" s="12">
        <v>1976.31</v>
      </c>
      <c r="C3429" s="11">
        <v>39458</v>
      </c>
      <c r="D3429" s="12">
        <v>518.41</v>
      </c>
      <c r="E3429" s="12">
        <v>5195.7299999999996</v>
      </c>
      <c r="F3429" s="12">
        <v>2797.92</v>
      </c>
      <c r="G3429" s="102">
        <v>39458</v>
      </c>
      <c r="H3429" s="45">
        <f t="shared" si="107"/>
        <v>5.3199999999999363</v>
      </c>
      <c r="I3429" s="45">
        <f t="shared" si="106"/>
        <v>0.26991511879816421</v>
      </c>
    </row>
    <row r="3430" spans="1:9" ht="27.7" customHeight="1" thickBot="1" x14ac:dyDescent="0.3">
      <c r="A3430" s="11">
        <v>39461</v>
      </c>
      <c r="B3430" s="12">
        <v>2003.87</v>
      </c>
      <c r="C3430" s="11">
        <v>39461</v>
      </c>
      <c r="D3430" s="12">
        <v>527.08000000000004</v>
      </c>
      <c r="E3430" s="12">
        <v>5268.14</v>
      </c>
      <c r="F3430" s="12">
        <v>2826.84</v>
      </c>
      <c r="G3430" s="102">
        <v>39461</v>
      </c>
      <c r="H3430" s="45">
        <f t="shared" si="107"/>
        <v>27.559999999999945</v>
      </c>
      <c r="I3430" s="45">
        <f t="shared" si="106"/>
        <v>1.394518066497662</v>
      </c>
    </row>
    <row r="3431" spans="1:9" ht="27.7" customHeight="1" thickBot="1" x14ac:dyDescent="0.3">
      <c r="A3431" s="11">
        <v>39462</v>
      </c>
      <c r="B3431" s="12">
        <v>2006.83</v>
      </c>
      <c r="C3431" s="11">
        <v>39462</v>
      </c>
      <c r="D3431" s="12">
        <v>527.82000000000005</v>
      </c>
      <c r="E3431" s="12">
        <v>5275.96</v>
      </c>
      <c r="F3431" s="12">
        <v>2831.04</v>
      </c>
      <c r="G3431" s="102">
        <v>39462</v>
      </c>
      <c r="H3431" s="45">
        <f t="shared" si="107"/>
        <v>2.9600000000000364</v>
      </c>
      <c r="I3431" s="45">
        <f t="shared" si="106"/>
        <v>0.14771417307510151</v>
      </c>
    </row>
    <row r="3432" spans="1:9" ht="27.7" customHeight="1" thickBot="1" x14ac:dyDescent="0.3">
      <c r="A3432" s="11">
        <v>39463</v>
      </c>
      <c r="B3432" s="12">
        <v>1984.67</v>
      </c>
      <c r="C3432" s="11">
        <v>39463</v>
      </c>
      <c r="D3432" s="12">
        <v>519.98</v>
      </c>
      <c r="E3432" s="12">
        <v>5217.71</v>
      </c>
      <c r="F3432" s="12">
        <v>2799.78</v>
      </c>
      <c r="G3432" s="102">
        <v>39463</v>
      </c>
      <c r="H3432" s="45">
        <f t="shared" si="107"/>
        <v>-22.159999999999854</v>
      </c>
      <c r="I3432" s="45">
        <f t="shared" si="106"/>
        <v>-1.1042290577677158</v>
      </c>
    </row>
    <row r="3433" spans="1:9" ht="27.7" customHeight="1" thickBot="1" x14ac:dyDescent="0.3">
      <c r="A3433" s="11">
        <v>39464</v>
      </c>
      <c r="B3433" s="12">
        <v>1969.02</v>
      </c>
      <c r="C3433" s="11">
        <v>39464</v>
      </c>
      <c r="D3433" s="12">
        <v>515.25</v>
      </c>
      <c r="E3433" s="12">
        <v>5176.5600000000004</v>
      </c>
      <c r="F3433" s="12">
        <v>2777.7</v>
      </c>
      <c r="G3433" s="102">
        <v>39464</v>
      </c>
      <c r="H3433" s="45">
        <f t="shared" si="107"/>
        <v>-15.650000000000091</v>
      </c>
      <c r="I3433" s="45">
        <f t="shared" si="106"/>
        <v>-0.78854419122574981</v>
      </c>
    </row>
    <row r="3434" spans="1:9" ht="27.7" customHeight="1" thickBot="1" x14ac:dyDescent="0.3">
      <c r="A3434" s="11">
        <v>39465</v>
      </c>
      <c r="B3434" s="12">
        <v>1938.84</v>
      </c>
      <c r="C3434" s="11">
        <v>39465</v>
      </c>
      <c r="D3434" s="12">
        <v>505.26</v>
      </c>
      <c r="E3434" s="12">
        <v>5097.2299999999996</v>
      </c>
      <c r="F3434" s="12">
        <v>2735.13</v>
      </c>
      <c r="G3434" s="102">
        <v>39465</v>
      </c>
      <c r="H3434" s="45">
        <f t="shared" si="107"/>
        <v>-30.180000000000064</v>
      </c>
      <c r="I3434" s="45">
        <f t="shared" si="106"/>
        <v>-1.5327421763110616</v>
      </c>
    </row>
    <row r="3435" spans="1:9" ht="27.7" customHeight="1" thickBot="1" x14ac:dyDescent="0.3">
      <c r="A3435" s="11">
        <v>39468</v>
      </c>
      <c r="B3435" s="12">
        <v>1911.23</v>
      </c>
      <c r="C3435" s="11">
        <v>39468</v>
      </c>
      <c r="D3435" s="12">
        <v>496.88</v>
      </c>
      <c r="E3435" s="12">
        <v>5024.6400000000003</v>
      </c>
      <c r="F3435" s="12">
        <v>2696.18</v>
      </c>
      <c r="G3435" s="102">
        <v>39468</v>
      </c>
      <c r="H3435" s="45">
        <f t="shared" si="107"/>
        <v>-27.6099999999999</v>
      </c>
      <c r="I3435" s="45">
        <f t="shared" si="106"/>
        <v>-1.4240473685296311</v>
      </c>
    </row>
    <row r="3436" spans="1:9" ht="27.7" customHeight="1" thickBot="1" x14ac:dyDescent="0.3">
      <c r="A3436" s="11">
        <v>39470</v>
      </c>
      <c r="B3436" s="12">
        <v>1878.1</v>
      </c>
      <c r="C3436" s="11">
        <v>39470</v>
      </c>
      <c r="D3436" s="12">
        <v>486.2</v>
      </c>
      <c r="E3436" s="12">
        <v>4937.5325013941729</v>
      </c>
      <c r="F3436" s="12">
        <v>2649.4405694264237</v>
      </c>
      <c r="G3436" s="102">
        <v>39470</v>
      </c>
      <c r="H3436" s="45">
        <f t="shared" si="107"/>
        <v>-33.130000000000109</v>
      </c>
      <c r="I3436" s="45">
        <f t="shared" si="106"/>
        <v>-1.7334386756172784</v>
      </c>
    </row>
    <row r="3437" spans="1:9" ht="27.7" customHeight="1" thickBot="1" x14ac:dyDescent="0.3">
      <c r="A3437" s="11">
        <v>39471</v>
      </c>
      <c r="B3437" s="12">
        <v>1904.97</v>
      </c>
      <c r="C3437" s="11">
        <v>39471</v>
      </c>
      <c r="D3437" s="12">
        <v>494.47</v>
      </c>
      <c r="E3437" s="12">
        <v>5008.18</v>
      </c>
      <c r="F3437" s="12">
        <v>2687.35</v>
      </c>
      <c r="G3437" s="102">
        <v>39471</v>
      </c>
      <c r="H3437" s="45">
        <f t="shared" si="107"/>
        <v>26.870000000000118</v>
      </c>
      <c r="I3437" s="45">
        <f t="shared" si="106"/>
        <v>1.430701240615522</v>
      </c>
    </row>
    <row r="3438" spans="1:9" ht="27.7" customHeight="1" thickBot="1" x14ac:dyDescent="0.3">
      <c r="A3438" s="11">
        <v>39472</v>
      </c>
      <c r="B3438" s="12">
        <v>1935.64</v>
      </c>
      <c r="C3438" s="11">
        <v>39472</v>
      </c>
      <c r="D3438" s="12">
        <v>504.28</v>
      </c>
      <c r="E3438" s="12">
        <v>5088.8100000000004</v>
      </c>
      <c r="F3438" s="12">
        <v>2725.9557977252043</v>
      </c>
      <c r="G3438" s="102">
        <v>39472</v>
      </c>
      <c r="H3438" s="45">
        <f t="shared" si="107"/>
        <v>30.670000000000073</v>
      </c>
      <c r="I3438" s="45">
        <f t="shared" si="106"/>
        <v>1.6099991075974989</v>
      </c>
    </row>
    <row r="3439" spans="1:9" ht="27.7" customHeight="1" thickBot="1" x14ac:dyDescent="0.3">
      <c r="A3439" s="11">
        <v>39475</v>
      </c>
      <c r="B3439" s="12">
        <v>1937.16</v>
      </c>
      <c r="C3439" s="11">
        <v>39475</v>
      </c>
      <c r="D3439" s="12">
        <v>505.27</v>
      </c>
      <c r="E3439" s="12">
        <v>5092.7976356102572</v>
      </c>
      <c r="F3439" s="12">
        <v>2727.9125947864713</v>
      </c>
      <c r="G3439" s="102">
        <v>39475</v>
      </c>
      <c r="H3439" s="45">
        <f t="shared" si="107"/>
        <v>1.5199999999999818</v>
      </c>
      <c r="I3439" s="45">
        <f t="shared" si="106"/>
        <v>7.8526998822094074E-2</v>
      </c>
    </row>
    <row r="3440" spans="1:9" ht="27.7" customHeight="1" thickBot="1" x14ac:dyDescent="0.3">
      <c r="A3440" s="11">
        <v>39476</v>
      </c>
      <c r="B3440" s="12">
        <v>1938.84</v>
      </c>
      <c r="C3440" s="11">
        <v>39476</v>
      </c>
      <c r="D3440" s="12">
        <v>505.05</v>
      </c>
      <c r="E3440" s="12">
        <v>5097.2299999999996</v>
      </c>
      <c r="F3440" s="12">
        <v>2730.29</v>
      </c>
      <c r="G3440" s="102">
        <v>39476</v>
      </c>
      <c r="H3440" s="45">
        <f t="shared" si="107"/>
        <v>1.6799999999998363</v>
      </c>
      <c r="I3440" s="45">
        <f t="shared" si="106"/>
        <v>8.6724896239847832E-2</v>
      </c>
    </row>
    <row r="3441" spans="1:9" ht="27.7" customHeight="1" thickBot="1" x14ac:dyDescent="0.3">
      <c r="A3441" s="11">
        <v>39477</v>
      </c>
      <c r="B3441" s="12">
        <v>1941.43</v>
      </c>
      <c r="C3441" s="11">
        <v>39477</v>
      </c>
      <c r="D3441" s="12">
        <v>504.88</v>
      </c>
      <c r="E3441" s="12">
        <v>5104.0200000000004</v>
      </c>
      <c r="F3441" s="12">
        <v>2733.9262082815876</v>
      </c>
      <c r="G3441" s="102">
        <v>39477</v>
      </c>
      <c r="H3441" s="45">
        <f t="shared" si="107"/>
        <v>2.5900000000001455</v>
      </c>
      <c r="I3441" s="45">
        <f t="shared" si="106"/>
        <v>0.13358503022426532</v>
      </c>
    </row>
    <row r="3442" spans="1:9" ht="27.7" customHeight="1" thickBot="1" x14ac:dyDescent="0.3">
      <c r="A3442" s="11">
        <v>39478</v>
      </c>
      <c r="B3442" s="12">
        <v>1965.39</v>
      </c>
      <c r="C3442" s="11">
        <v>39478</v>
      </c>
      <c r="D3442" s="12">
        <v>511.93</v>
      </c>
      <c r="E3442" s="12">
        <v>5167.01</v>
      </c>
      <c r="F3442" s="12">
        <v>2767.6652334985492</v>
      </c>
      <c r="G3442" s="102">
        <v>39478</v>
      </c>
      <c r="H3442" s="45">
        <f t="shared" si="107"/>
        <v>23.960000000000036</v>
      </c>
      <c r="I3442" s="45">
        <f t="shared" si="106"/>
        <v>1.2341418438985714</v>
      </c>
    </row>
    <row r="3443" spans="1:9" ht="27.7" customHeight="1" thickBot="1" x14ac:dyDescent="0.3">
      <c r="A3443" s="11">
        <v>39482</v>
      </c>
      <c r="B3443" s="12">
        <v>1958.34</v>
      </c>
      <c r="C3443" s="11">
        <v>39482</v>
      </c>
      <c r="D3443" s="12">
        <v>508.87</v>
      </c>
      <c r="E3443" s="12">
        <v>5148.49</v>
      </c>
      <c r="F3443" s="12">
        <v>2757.74</v>
      </c>
      <c r="G3443" s="102">
        <v>39482</v>
      </c>
      <c r="H3443" s="45">
        <f t="shared" si="107"/>
        <v>-7.0500000000001819</v>
      </c>
      <c r="I3443" s="45">
        <f t="shared" si="106"/>
        <v>-0.35870743211271972</v>
      </c>
    </row>
    <row r="3444" spans="1:9" ht="27.7" customHeight="1" thickBot="1" x14ac:dyDescent="0.3">
      <c r="A3444" s="11">
        <v>39483</v>
      </c>
      <c r="B3444" s="12">
        <v>1966.97</v>
      </c>
      <c r="C3444" s="11">
        <v>39483</v>
      </c>
      <c r="D3444" s="12">
        <v>511.21</v>
      </c>
      <c r="E3444" s="12">
        <v>5171.18</v>
      </c>
      <c r="F3444" s="12">
        <v>2769.9</v>
      </c>
      <c r="G3444" s="102">
        <v>39483</v>
      </c>
      <c r="H3444" s="45">
        <f t="shared" si="107"/>
        <v>8.6300000000001091</v>
      </c>
      <c r="I3444" s="45">
        <f t="shared" si="106"/>
        <v>0.44067935087881116</v>
      </c>
    </row>
    <row r="3445" spans="1:9" ht="27.7" customHeight="1" thickBot="1" x14ac:dyDescent="0.3">
      <c r="A3445" s="11">
        <v>39484</v>
      </c>
      <c r="B3445" s="12">
        <v>1987.6635821432887</v>
      </c>
      <c r="C3445" s="11">
        <v>39484</v>
      </c>
      <c r="D3445" s="12">
        <v>517.44937716007144</v>
      </c>
      <c r="E3445" s="12">
        <v>5225.5801010416426</v>
      </c>
      <c r="F3445" s="12">
        <v>2808.9905344130334</v>
      </c>
      <c r="G3445" s="102">
        <v>39484</v>
      </c>
      <c r="H3445" s="45">
        <f t="shared" si="107"/>
        <v>20.693582143288722</v>
      </c>
      <c r="I3445" s="45">
        <f t="shared" si="106"/>
        <v>1.0520537752629031</v>
      </c>
    </row>
    <row r="3446" spans="1:9" ht="27.7" customHeight="1" thickBot="1" x14ac:dyDescent="0.3">
      <c r="A3446" s="11">
        <v>39486</v>
      </c>
      <c r="B3446" s="12">
        <v>2003.38</v>
      </c>
      <c r="C3446" s="11">
        <v>39486</v>
      </c>
      <c r="D3446" s="12">
        <v>521.1</v>
      </c>
      <c r="E3446" s="12">
        <v>5266.89</v>
      </c>
      <c r="F3446" s="12">
        <v>2831.2</v>
      </c>
      <c r="G3446" s="102">
        <v>39486</v>
      </c>
      <c r="H3446" s="45">
        <f t="shared" si="107"/>
        <v>15.716417856711359</v>
      </c>
      <c r="I3446" s="45">
        <f t="shared" si="106"/>
        <v>0.79069808381579421</v>
      </c>
    </row>
    <row r="3447" spans="1:9" ht="27.7" customHeight="1" thickBot="1" x14ac:dyDescent="0.3">
      <c r="A3447" s="11">
        <v>39489</v>
      </c>
      <c r="B3447" s="12">
        <v>2005.76</v>
      </c>
      <c r="C3447" s="11">
        <v>39489</v>
      </c>
      <c r="D3447" s="12">
        <v>520.91</v>
      </c>
      <c r="E3447" s="12">
        <v>5273.15</v>
      </c>
      <c r="F3447" s="12">
        <v>2834.5627512706833</v>
      </c>
      <c r="G3447" s="102">
        <v>39489</v>
      </c>
      <c r="H3447" s="45">
        <f t="shared" si="107"/>
        <v>2.3799999999998818</v>
      </c>
      <c r="I3447" s="45">
        <f t="shared" si="106"/>
        <v>0.1187992293024729</v>
      </c>
    </row>
    <row r="3448" spans="1:9" ht="27.7" customHeight="1" thickBot="1" x14ac:dyDescent="0.3">
      <c r="A3448" s="11">
        <v>39490</v>
      </c>
      <c r="B3448" s="12">
        <v>2010.74</v>
      </c>
      <c r="C3448" s="11">
        <v>39490</v>
      </c>
      <c r="D3448" s="12">
        <v>520.78</v>
      </c>
      <c r="E3448" s="12">
        <v>5286.26</v>
      </c>
      <c r="F3448" s="12">
        <v>2841.61</v>
      </c>
      <c r="G3448" s="102">
        <v>39490</v>
      </c>
      <c r="H3448" s="45">
        <f t="shared" si="107"/>
        <v>4.9800000000000182</v>
      </c>
      <c r="I3448" s="45">
        <f t="shared" si="106"/>
        <v>0.24828493937460205</v>
      </c>
    </row>
    <row r="3449" spans="1:9" ht="27.7" customHeight="1" thickBot="1" x14ac:dyDescent="0.3">
      <c r="A3449" s="11">
        <v>39491</v>
      </c>
      <c r="B3449" s="12">
        <v>2019.44</v>
      </c>
      <c r="C3449" s="11">
        <v>39491</v>
      </c>
      <c r="D3449" s="12">
        <v>519.67999999999995</v>
      </c>
      <c r="E3449" s="12">
        <v>5309.11</v>
      </c>
      <c r="F3449" s="12">
        <v>2853.89</v>
      </c>
      <c r="G3449" s="102">
        <v>39491</v>
      </c>
      <c r="H3449" s="45">
        <f t="shared" si="107"/>
        <v>8.7000000000000455</v>
      </c>
      <c r="I3449" s="45">
        <f t="shared" si="106"/>
        <v>0.43267652704974513</v>
      </c>
    </row>
    <row r="3450" spans="1:9" ht="27.7" customHeight="1" thickBot="1" x14ac:dyDescent="0.3">
      <c r="A3450" s="11">
        <v>39492</v>
      </c>
      <c r="B3450" s="12">
        <v>2039.77</v>
      </c>
      <c r="C3450" s="11">
        <v>39492</v>
      </c>
      <c r="D3450" s="12">
        <v>519.08000000000004</v>
      </c>
      <c r="E3450" s="12">
        <v>5362.56</v>
      </c>
      <c r="F3450" s="12">
        <v>2892.91</v>
      </c>
      <c r="G3450" s="102">
        <v>39492</v>
      </c>
      <c r="H3450" s="45">
        <f t="shared" si="107"/>
        <v>20.329999999999927</v>
      </c>
      <c r="I3450" s="45">
        <f t="shared" si="106"/>
        <v>1.0067147327972075</v>
      </c>
    </row>
    <row r="3451" spans="1:9" ht="27.7" customHeight="1" thickBot="1" x14ac:dyDescent="0.3">
      <c r="A3451" s="11">
        <v>39493</v>
      </c>
      <c r="B3451" s="12">
        <v>2094.8000000000002</v>
      </c>
      <c r="C3451" s="11">
        <v>39493</v>
      </c>
      <c r="D3451" s="12">
        <v>536.35</v>
      </c>
      <c r="E3451" s="12">
        <v>5507.24</v>
      </c>
      <c r="F3451" s="12">
        <v>2976.27</v>
      </c>
      <c r="G3451" s="102">
        <v>39493</v>
      </c>
      <c r="H3451" s="45">
        <f t="shared" si="107"/>
        <v>55.0300000000002</v>
      </c>
      <c r="I3451" s="45">
        <f t="shared" si="106"/>
        <v>2.6978531893301794</v>
      </c>
    </row>
    <row r="3452" spans="1:9" ht="27.7" customHeight="1" thickBot="1" x14ac:dyDescent="0.3">
      <c r="A3452" s="11">
        <v>39496</v>
      </c>
      <c r="B3452" s="93">
        <v>2101.34</v>
      </c>
      <c r="C3452" s="11">
        <v>39496</v>
      </c>
      <c r="D3452" s="12">
        <v>540.17999999999995</v>
      </c>
      <c r="E3452" s="70">
        <v>5526.96</v>
      </c>
      <c r="F3452" s="12">
        <v>2992.28</v>
      </c>
      <c r="G3452" s="102">
        <v>39496</v>
      </c>
      <c r="H3452" s="45">
        <f t="shared" si="107"/>
        <v>6.5399999999999636</v>
      </c>
      <c r="I3452" s="45">
        <f t="shared" si="106"/>
        <v>0.31220164216154112</v>
      </c>
    </row>
    <row r="3453" spans="1:9" ht="27.7" customHeight="1" thickBot="1" x14ac:dyDescent="0.3">
      <c r="A3453" s="11">
        <v>39497</v>
      </c>
      <c r="B3453" s="12">
        <v>2100.21</v>
      </c>
      <c r="C3453" s="11">
        <v>39497</v>
      </c>
      <c r="D3453" s="12">
        <v>543.41999999999996</v>
      </c>
      <c r="E3453" s="12">
        <v>5523.98</v>
      </c>
      <c r="F3453" s="12">
        <v>3006.82</v>
      </c>
      <c r="G3453" s="102">
        <v>39497</v>
      </c>
      <c r="H3453" s="45">
        <f t="shared" si="107"/>
        <v>-1.1300000000001091</v>
      </c>
      <c r="I3453" s="45">
        <f t="shared" si="106"/>
        <v>-5.3775210104034042E-2</v>
      </c>
    </row>
    <row r="3454" spans="1:9" ht="27.7" customHeight="1" thickBot="1" x14ac:dyDescent="0.3">
      <c r="A3454" s="11">
        <v>39498</v>
      </c>
      <c r="B3454" s="12">
        <v>2096.4699999999998</v>
      </c>
      <c r="C3454" s="11">
        <v>39498</v>
      </c>
      <c r="D3454" s="12">
        <v>543.01</v>
      </c>
      <c r="E3454" s="67">
        <v>5514.13</v>
      </c>
      <c r="F3454" s="12">
        <v>3012.31</v>
      </c>
      <c r="G3454" s="102">
        <v>39498</v>
      </c>
      <c r="H3454" s="45">
        <f t="shared" si="107"/>
        <v>-3.7400000000002365</v>
      </c>
      <c r="I3454" s="45">
        <f t="shared" si="106"/>
        <v>-0.17807743035221413</v>
      </c>
    </row>
    <row r="3455" spans="1:9" ht="27.7" customHeight="1" thickBot="1" x14ac:dyDescent="0.3">
      <c r="A3455" s="11">
        <v>39499</v>
      </c>
      <c r="B3455" s="12">
        <v>2057.86</v>
      </c>
      <c r="C3455" s="11">
        <v>39499</v>
      </c>
      <c r="D3455" s="12">
        <v>531.63</v>
      </c>
      <c r="E3455" s="12">
        <v>5412.59</v>
      </c>
      <c r="F3455" s="12">
        <v>2967.56</v>
      </c>
      <c r="G3455" s="102">
        <v>39499</v>
      </c>
      <c r="H3455" s="45">
        <f t="shared" si="107"/>
        <v>-38.609999999999673</v>
      </c>
      <c r="I3455" s="45">
        <f t="shared" si="106"/>
        <v>-1.8416671834082849</v>
      </c>
    </row>
    <row r="3456" spans="1:9" ht="27.7" customHeight="1" thickBot="1" x14ac:dyDescent="0.3">
      <c r="A3456" s="11">
        <v>39500</v>
      </c>
      <c r="B3456" s="12">
        <v>2025.66</v>
      </c>
      <c r="C3456" s="11">
        <v>39500</v>
      </c>
      <c r="D3456" s="12">
        <v>521.4</v>
      </c>
      <c r="E3456" s="12">
        <v>5327.9</v>
      </c>
      <c r="F3456" s="12">
        <v>2947.86</v>
      </c>
      <c r="G3456" s="102">
        <v>39500</v>
      </c>
      <c r="H3456" s="45">
        <f t="shared" si="107"/>
        <v>-32.200000000000045</v>
      </c>
      <c r="I3456" s="45">
        <f t="shared" si="106"/>
        <v>-1.5647322947139282</v>
      </c>
    </row>
    <row r="3457" spans="1:9" ht="27.7" customHeight="1" thickBot="1" x14ac:dyDescent="0.3">
      <c r="A3457" s="11">
        <v>39503</v>
      </c>
      <c r="B3457" s="12">
        <v>2012.46</v>
      </c>
      <c r="C3457" s="11">
        <v>39503</v>
      </c>
      <c r="D3457" s="12">
        <v>516.64</v>
      </c>
      <c r="E3457" s="12">
        <v>5293.19</v>
      </c>
      <c r="F3457" s="12">
        <v>2928.65</v>
      </c>
      <c r="G3457" s="102">
        <v>39503</v>
      </c>
      <c r="H3457" s="45">
        <f t="shared" si="107"/>
        <v>-13.200000000000045</v>
      </c>
      <c r="I3457" s="45">
        <f t="shared" si="106"/>
        <v>-0.65163946565564035</v>
      </c>
    </row>
    <row r="3458" spans="1:9" ht="27.7" customHeight="1" thickBot="1" x14ac:dyDescent="0.3">
      <c r="A3458" s="11">
        <v>39504</v>
      </c>
      <c r="B3458" s="12">
        <v>2019.66</v>
      </c>
      <c r="C3458" s="11">
        <v>39504</v>
      </c>
      <c r="D3458" s="12">
        <v>518.78</v>
      </c>
      <c r="E3458" s="12">
        <v>5312.11</v>
      </c>
      <c r="F3458" s="12">
        <v>2939.12</v>
      </c>
      <c r="G3458" s="102">
        <v>39504</v>
      </c>
      <c r="H3458" s="45">
        <f t="shared" si="107"/>
        <v>7.2000000000000455</v>
      </c>
      <c r="I3458" s="45">
        <f t="shared" si="106"/>
        <v>0.3577710861333912</v>
      </c>
    </row>
    <row r="3459" spans="1:9" ht="27.7" customHeight="1" thickBot="1" x14ac:dyDescent="0.3">
      <c r="A3459" s="11">
        <v>39505</v>
      </c>
      <c r="B3459" s="12">
        <v>2015</v>
      </c>
      <c r="C3459" s="11">
        <v>39505</v>
      </c>
      <c r="D3459" s="12">
        <v>517.07000000000005</v>
      </c>
      <c r="E3459" s="12">
        <v>5299.86</v>
      </c>
      <c r="F3459" s="12">
        <v>2932.35</v>
      </c>
      <c r="G3459" s="102">
        <v>39505</v>
      </c>
      <c r="H3459" s="45">
        <f t="shared" si="107"/>
        <v>-4.6600000000000819</v>
      </c>
      <c r="I3459" s="45">
        <f t="shared" si="106"/>
        <v>-0.23073190537021485</v>
      </c>
    </row>
    <row r="3460" spans="1:9" ht="27.7" customHeight="1" thickBot="1" x14ac:dyDescent="0.3">
      <c r="A3460" s="11">
        <v>39506</v>
      </c>
      <c r="B3460" s="12">
        <v>2015.22</v>
      </c>
      <c r="C3460" s="11">
        <v>39506</v>
      </c>
      <c r="D3460" s="12">
        <v>516.77</v>
      </c>
      <c r="E3460" s="12">
        <v>5300.43</v>
      </c>
      <c r="F3460" s="12">
        <v>2965.22</v>
      </c>
      <c r="G3460" s="102">
        <v>39506</v>
      </c>
      <c r="H3460" s="45">
        <f t="shared" si="107"/>
        <v>0.22000000000002728</v>
      </c>
      <c r="I3460" s="45">
        <f t="shared" si="106"/>
        <v>1.0918114143921949E-2</v>
      </c>
    </row>
    <row r="3461" spans="1:9" ht="27.7" customHeight="1" thickBot="1" x14ac:dyDescent="0.3">
      <c r="A3461" s="11">
        <v>39507</v>
      </c>
      <c r="B3461" s="12">
        <v>2013.61</v>
      </c>
      <c r="C3461" s="11">
        <v>39507</v>
      </c>
      <c r="D3461" s="12">
        <v>516.74</v>
      </c>
      <c r="E3461" s="12">
        <v>5296.2</v>
      </c>
      <c r="F3461" s="12">
        <v>2962.86</v>
      </c>
      <c r="G3461" s="102">
        <v>39507</v>
      </c>
      <c r="H3461" s="45">
        <f t="shared" si="107"/>
        <v>-1.6100000000001273</v>
      </c>
      <c r="I3461" s="45">
        <f t="shared" si="106"/>
        <v>-7.9892021714757067E-2</v>
      </c>
    </row>
    <row r="3462" spans="1:9" ht="27.7" customHeight="1" thickBot="1" x14ac:dyDescent="0.3">
      <c r="A3462" s="11">
        <v>39510</v>
      </c>
      <c r="B3462" s="12">
        <v>2005</v>
      </c>
      <c r="C3462" s="11">
        <v>39510</v>
      </c>
      <c r="D3462" s="12">
        <v>514.67999999999995</v>
      </c>
      <c r="E3462" s="12">
        <v>5273.56</v>
      </c>
      <c r="F3462" s="12">
        <v>2950.19</v>
      </c>
      <c r="G3462" s="102">
        <v>39510</v>
      </c>
      <c r="H3462" s="45">
        <f t="shared" si="107"/>
        <v>-8.6099999999999</v>
      </c>
      <c r="I3462" s="45">
        <f t="shared" si="106"/>
        <v>-0.42759024835990583</v>
      </c>
    </row>
    <row r="3463" spans="1:9" ht="27.7" customHeight="1" thickBot="1" x14ac:dyDescent="0.3">
      <c r="A3463" s="11">
        <v>39511</v>
      </c>
      <c r="B3463" s="12">
        <v>2010.1</v>
      </c>
      <c r="C3463" s="11">
        <v>39511</v>
      </c>
      <c r="D3463" s="12">
        <v>515.66999999999996</v>
      </c>
      <c r="E3463" s="12">
        <v>5286.98</v>
      </c>
      <c r="F3463" s="12">
        <v>2985.32</v>
      </c>
      <c r="G3463" s="102">
        <v>39511</v>
      </c>
      <c r="H3463" s="45">
        <f t="shared" si="107"/>
        <v>5.0999999999999091</v>
      </c>
      <c r="I3463" s="45">
        <f t="shared" ref="I3463:I3526" si="108">H3463/B3462*100</f>
        <v>0.25436408977555652</v>
      </c>
    </row>
    <row r="3464" spans="1:9" ht="27.7" customHeight="1" thickBot="1" x14ac:dyDescent="0.3">
      <c r="A3464" s="11">
        <v>39513</v>
      </c>
      <c r="B3464" s="12">
        <v>1999.21</v>
      </c>
      <c r="C3464" s="11">
        <v>39513</v>
      </c>
      <c r="D3464" s="12">
        <v>512.13</v>
      </c>
      <c r="E3464" s="12">
        <v>5258.32</v>
      </c>
      <c r="F3464" s="12">
        <v>2974.69</v>
      </c>
      <c r="G3464" s="102">
        <v>39513</v>
      </c>
      <c r="H3464" s="45">
        <f t="shared" ref="H3464:H3527" si="109">B3464-B3463</f>
        <v>-10.889999999999873</v>
      </c>
      <c r="I3464" s="45">
        <f t="shared" si="108"/>
        <v>-0.54176409133873304</v>
      </c>
    </row>
    <row r="3465" spans="1:9" ht="27.7" customHeight="1" thickBot="1" x14ac:dyDescent="0.3">
      <c r="A3465" s="11">
        <v>39514</v>
      </c>
      <c r="B3465" s="12">
        <v>1974.25</v>
      </c>
      <c r="C3465" s="11">
        <v>39514</v>
      </c>
      <c r="D3465" s="12">
        <v>504.87</v>
      </c>
      <c r="E3465" s="12">
        <v>5196.8500000000004</v>
      </c>
      <c r="F3465" s="12">
        <v>2962.09</v>
      </c>
      <c r="G3465" s="102">
        <v>39514</v>
      </c>
      <c r="H3465" s="45">
        <f t="shared" si="109"/>
        <v>-24.960000000000036</v>
      </c>
      <c r="I3465" s="45">
        <f t="shared" si="108"/>
        <v>-1.2484931547961462</v>
      </c>
    </row>
    <row r="3466" spans="1:9" ht="27.7" customHeight="1" thickBot="1" x14ac:dyDescent="0.3">
      <c r="A3466" s="11">
        <v>39517</v>
      </c>
      <c r="B3466" s="12">
        <v>1969.67</v>
      </c>
      <c r="C3466" s="11">
        <v>39517</v>
      </c>
      <c r="D3466" s="12">
        <v>503.82</v>
      </c>
      <c r="E3466" s="12">
        <v>5184.79</v>
      </c>
      <c r="F3466" s="12">
        <v>2966.3</v>
      </c>
      <c r="G3466" s="102">
        <v>39517</v>
      </c>
      <c r="H3466" s="45">
        <f t="shared" si="109"/>
        <v>-4.5799999999999272</v>
      </c>
      <c r="I3466" s="45">
        <f t="shared" si="108"/>
        <v>-0.2319868304419363</v>
      </c>
    </row>
    <row r="3467" spans="1:9" ht="27.7" customHeight="1" thickBot="1" x14ac:dyDescent="0.3">
      <c r="A3467" s="11">
        <v>39518</v>
      </c>
      <c r="B3467" s="12">
        <v>1957.55</v>
      </c>
      <c r="C3467" s="11">
        <v>39518</v>
      </c>
      <c r="D3467" s="12">
        <v>499.98</v>
      </c>
      <c r="E3467" s="12">
        <v>5152.8900000000003</v>
      </c>
      <c r="F3467" s="12">
        <v>2948.05</v>
      </c>
      <c r="G3467" s="102">
        <v>39518</v>
      </c>
      <c r="H3467" s="45">
        <f t="shared" si="109"/>
        <v>-12.120000000000118</v>
      </c>
      <c r="I3467" s="45">
        <f t="shared" si="108"/>
        <v>-0.61533150223134425</v>
      </c>
    </row>
    <row r="3468" spans="1:9" ht="27.7" customHeight="1" thickBot="1" x14ac:dyDescent="0.3">
      <c r="A3468" s="11">
        <v>39520</v>
      </c>
      <c r="B3468" s="12">
        <v>1960.41</v>
      </c>
      <c r="C3468" s="11">
        <v>39520</v>
      </c>
      <c r="D3468" s="12">
        <v>501.06</v>
      </c>
      <c r="E3468" s="12">
        <v>5160.41</v>
      </c>
      <c r="F3468" s="12">
        <v>2952.35</v>
      </c>
      <c r="G3468" s="102">
        <v>39520</v>
      </c>
      <c r="H3468" s="45">
        <f t="shared" si="109"/>
        <v>2.8600000000001273</v>
      </c>
      <c r="I3468" s="45">
        <f t="shared" si="108"/>
        <v>0.14610099358893144</v>
      </c>
    </row>
    <row r="3469" spans="1:9" ht="27.7" customHeight="1" thickBot="1" x14ac:dyDescent="0.3">
      <c r="A3469" s="11">
        <v>39521</v>
      </c>
      <c r="B3469" s="12">
        <v>1958.24</v>
      </c>
      <c r="C3469" s="11">
        <v>39521</v>
      </c>
      <c r="D3469" s="12">
        <v>501.06</v>
      </c>
      <c r="E3469" s="12">
        <v>5154.7</v>
      </c>
      <c r="F3469" s="12">
        <v>2949.08</v>
      </c>
      <c r="G3469" s="102">
        <v>39521</v>
      </c>
      <c r="H3469" s="45">
        <f t="shared" si="109"/>
        <v>-2.1700000000000728</v>
      </c>
      <c r="I3469" s="45">
        <f t="shared" si="108"/>
        <v>-0.11069113093689956</v>
      </c>
    </row>
    <row r="3470" spans="1:9" ht="27.7" customHeight="1" thickBot="1" x14ac:dyDescent="0.3">
      <c r="A3470" s="11">
        <v>39524</v>
      </c>
      <c r="B3470" s="12">
        <v>1957.32</v>
      </c>
      <c r="C3470" s="11">
        <v>39524</v>
      </c>
      <c r="D3470" s="12">
        <v>500.23</v>
      </c>
      <c r="E3470" s="12">
        <v>5152.29</v>
      </c>
      <c r="F3470" s="12">
        <v>2958.9</v>
      </c>
      <c r="G3470" s="102">
        <v>39524</v>
      </c>
      <c r="H3470" s="45">
        <f t="shared" si="109"/>
        <v>-0.92000000000007276</v>
      </c>
      <c r="I3470" s="45">
        <f t="shared" si="108"/>
        <v>-4.698096249693974E-2</v>
      </c>
    </row>
    <row r="3471" spans="1:9" ht="27.7" customHeight="1" thickBot="1" x14ac:dyDescent="0.3">
      <c r="A3471" s="11">
        <v>39525</v>
      </c>
      <c r="B3471" s="12">
        <v>1948.34</v>
      </c>
      <c r="C3471" s="11">
        <v>39525</v>
      </c>
      <c r="D3471" s="12">
        <v>496.73</v>
      </c>
      <c r="E3471" s="12">
        <v>5133.93</v>
      </c>
      <c r="F3471" s="12">
        <v>2959.6</v>
      </c>
      <c r="G3471" s="102">
        <v>39525</v>
      </c>
      <c r="H3471" s="45">
        <f t="shared" si="109"/>
        <v>-8.9800000000000182</v>
      </c>
      <c r="I3471" s="45">
        <f t="shared" si="108"/>
        <v>-0.4587905912165624</v>
      </c>
    </row>
    <row r="3472" spans="1:9" ht="27.7" customHeight="1" thickBot="1" x14ac:dyDescent="0.3">
      <c r="A3472" s="11">
        <v>39526</v>
      </c>
      <c r="B3472" s="12">
        <v>1908.93</v>
      </c>
      <c r="C3472" s="11">
        <v>39526</v>
      </c>
      <c r="D3472" s="12">
        <v>483.21</v>
      </c>
      <c r="E3472" s="12">
        <v>5030.09</v>
      </c>
      <c r="F3472" s="12">
        <v>2899.74</v>
      </c>
      <c r="G3472" s="102">
        <v>39526</v>
      </c>
      <c r="H3472" s="45">
        <f t="shared" si="109"/>
        <v>-39.409999999999854</v>
      </c>
      <c r="I3472" s="45">
        <f t="shared" si="108"/>
        <v>-2.0227475697260155</v>
      </c>
    </row>
    <row r="3473" spans="1:9" ht="27.7" customHeight="1" thickBot="1" x14ac:dyDescent="0.3">
      <c r="A3473" s="11">
        <v>39527</v>
      </c>
      <c r="B3473" s="12">
        <v>1850.76</v>
      </c>
      <c r="C3473" s="11">
        <v>39527</v>
      </c>
      <c r="D3473" s="12">
        <v>466.11</v>
      </c>
      <c r="E3473" s="12">
        <v>4876.8100000000004</v>
      </c>
      <c r="F3473" s="12">
        <v>2816.75</v>
      </c>
      <c r="G3473" s="102">
        <v>39527</v>
      </c>
      <c r="H3473" s="45">
        <f t="shared" si="109"/>
        <v>-58.170000000000073</v>
      </c>
      <c r="I3473" s="45">
        <f t="shared" si="108"/>
        <v>-3.0472568402193936</v>
      </c>
    </row>
    <row r="3474" spans="1:9" ht="27.7" customHeight="1" thickBot="1" x14ac:dyDescent="0.3">
      <c r="A3474" s="11">
        <v>39528</v>
      </c>
      <c r="B3474" s="12">
        <v>1858.56</v>
      </c>
      <c r="C3474" s="11">
        <v>39528</v>
      </c>
      <c r="D3474" s="12">
        <v>470.01</v>
      </c>
      <c r="E3474" s="12">
        <v>4897.37</v>
      </c>
      <c r="F3474" s="12">
        <v>2828.62</v>
      </c>
      <c r="G3474" s="102">
        <v>39528</v>
      </c>
      <c r="H3474" s="45">
        <f t="shared" si="109"/>
        <v>7.7999999999999545</v>
      </c>
      <c r="I3474" s="45">
        <f t="shared" si="108"/>
        <v>0.42144848602735929</v>
      </c>
    </row>
    <row r="3475" spans="1:9" ht="27.7" customHeight="1" thickBot="1" x14ac:dyDescent="0.3">
      <c r="A3475" s="11">
        <v>39531</v>
      </c>
      <c r="B3475" s="12">
        <v>1850.17</v>
      </c>
      <c r="C3475" s="11">
        <v>39531</v>
      </c>
      <c r="D3475" s="12">
        <v>466.73</v>
      </c>
      <c r="E3475" s="12">
        <v>4875.25</v>
      </c>
      <c r="F3475" s="12">
        <v>2810.48</v>
      </c>
      <c r="G3475" s="102">
        <v>39531</v>
      </c>
      <c r="H3475" s="45">
        <f t="shared" si="109"/>
        <v>-8.3899999999998727</v>
      </c>
      <c r="I3475" s="45">
        <f t="shared" si="108"/>
        <v>-0.4514247589531612</v>
      </c>
    </row>
    <row r="3476" spans="1:9" ht="27.7" customHeight="1" thickBot="1" x14ac:dyDescent="0.3">
      <c r="A3476" s="11">
        <v>39532</v>
      </c>
      <c r="B3476" s="12">
        <v>1836.43</v>
      </c>
      <c r="C3476" s="11">
        <v>39532</v>
      </c>
      <c r="D3476" s="12">
        <v>460.29</v>
      </c>
      <c r="E3476" s="12">
        <v>4839.09</v>
      </c>
      <c r="F3476" s="12">
        <v>2784.3</v>
      </c>
      <c r="G3476" s="102">
        <v>39532</v>
      </c>
      <c r="H3476" s="45">
        <f t="shared" si="109"/>
        <v>-13.740000000000009</v>
      </c>
      <c r="I3476" s="45">
        <f t="shared" si="108"/>
        <v>-0.74263446061713301</v>
      </c>
    </row>
    <row r="3477" spans="1:9" ht="27.7" customHeight="1" thickBot="1" x14ac:dyDescent="0.3">
      <c r="A3477" s="11">
        <v>39533</v>
      </c>
      <c r="B3477" s="12">
        <v>1751.08</v>
      </c>
      <c r="C3477" s="11">
        <v>39533</v>
      </c>
      <c r="D3477" s="12">
        <v>433.7</v>
      </c>
      <c r="E3477" s="12">
        <v>4614.16</v>
      </c>
      <c r="F3477" s="12">
        <v>2665.05</v>
      </c>
      <c r="G3477" s="102">
        <v>39533</v>
      </c>
      <c r="H3477" s="45">
        <f t="shared" si="109"/>
        <v>-85.350000000000136</v>
      </c>
      <c r="I3477" s="45">
        <f t="shared" si="108"/>
        <v>-4.6476043192498562</v>
      </c>
    </row>
    <row r="3478" spans="1:9" ht="27.7" customHeight="1" thickBot="1" x14ac:dyDescent="0.3">
      <c r="A3478" s="11">
        <v>39534</v>
      </c>
      <c r="B3478" s="12">
        <v>1840.05</v>
      </c>
      <c r="C3478" s="11">
        <v>39534</v>
      </c>
      <c r="D3478" s="12">
        <v>461.22</v>
      </c>
      <c r="E3478" s="12">
        <v>4848.59</v>
      </c>
      <c r="F3478" s="12">
        <v>2816.59</v>
      </c>
      <c r="G3478" s="102">
        <v>39534</v>
      </c>
      <c r="H3478" s="45">
        <f t="shared" si="109"/>
        <v>88.970000000000027</v>
      </c>
      <c r="I3478" s="45">
        <f t="shared" si="108"/>
        <v>5.0808643808392553</v>
      </c>
    </row>
    <row r="3479" spans="1:9" ht="27.7" customHeight="1" thickBot="1" x14ac:dyDescent="0.3">
      <c r="A3479" s="11">
        <v>39535</v>
      </c>
      <c r="B3479" s="12">
        <v>1899.03</v>
      </c>
      <c r="C3479" s="11">
        <v>39535</v>
      </c>
      <c r="D3479" s="12">
        <v>478.44</v>
      </c>
      <c r="E3479" s="12">
        <v>5004.0200000000004</v>
      </c>
      <c r="F3479" s="12">
        <v>2923.74</v>
      </c>
      <c r="G3479" s="102">
        <v>39535</v>
      </c>
      <c r="H3479" s="45">
        <f t="shared" si="109"/>
        <v>58.980000000000018</v>
      </c>
      <c r="I3479" s="45">
        <f t="shared" si="108"/>
        <v>3.2053476807695458</v>
      </c>
    </row>
    <row r="3480" spans="1:9" ht="27.7" customHeight="1" thickBot="1" x14ac:dyDescent="0.3">
      <c r="A3480" s="11">
        <v>39538</v>
      </c>
      <c r="B3480" s="12">
        <v>1880.95</v>
      </c>
      <c r="C3480" s="11">
        <v>39538</v>
      </c>
      <c r="D3480" s="12">
        <v>470.41</v>
      </c>
      <c r="E3480" s="12">
        <v>4956.38</v>
      </c>
      <c r="F3480" s="12">
        <v>2907.14</v>
      </c>
      <c r="G3480" s="102">
        <v>39538</v>
      </c>
      <c r="H3480" s="45">
        <f t="shared" si="109"/>
        <v>-18.079999999999927</v>
      </c>
      <c r="I3480" s="45">
        <f t="shared" si="108"/>
        <v>-0.95206500160607932</v>
      </c>
    </row>
    <row r="3481" spans="1:9" ht="27.7" customHeight="1" thickBot="1" x14ac:dyDescent="0.3">
      <c r="A3481" s="11">
        <v>39539</v>
      </c>
      <c r="B3481" s="12">
        <v>1868.44</v>
      </c>
      <c r="C3481" s="11">
        <v>39539</v>
      </c>
      <c r="D3481" s="12">
        <v>466.28</v>
      </c>
      <c r="E3481" s="12">
        <v>4923.41</v>
      </c>
      <c r="F3481" s="12">
        <v>2893.41</v>
      </c>
      <c r="G3481" s="102">
        <v>39539</v>
      </c>
      <c r="H3481" s="45">
        <f t="shared" si="109"/>
        <v>-12.509999999999991</v>
      </c>
      <c r="I3481" s="45">
        <f t="shared" si="108"/>
        <v>-0.66508944948031534</v>
      </c>
    </row>
    <row r="3482" spans="1:9" ht="27.7" customHeight="1" thickBot="1" x14ac:dyDescent="0.3">
      <c r="A3482" s="11">
        <v>39540</v>
      </c>
      <c r="B3482" s="12">
        <v>1848.34</v>
      </c>
      <c r="C3482" s="11">
        <v>39540</v>
      </c>
      <c r="D3482" s="12">
        <v>459.99</v>
      </c>
      <c r="E3482" s="12">
        <v>4870.43</v>
      </c>
      <c r="F3482" s="12">
        <v>2867.86</v>
      </c>
      <c r="G3482" s="102">
        <v>39540</v>
      </c>
      <c r="H3482" s="45">
        <f t="shared" si="109"/>
        <v>-20.100000000000136</v>
      </c>
      <c r="I3482" s="45">
        <f t="shared" si="108"/>
        <v>-1.0757637387339243</v>
      </c>
    </row>
    <row r="3483" spans="1:9" ht="27.7" customHeight="1" thickBot="1" x14ac:dyDescent="0.3">
      <c r="A3483" s="11">
        <v>39541</v>
      </c>
      <c r="B3483" s="12">
        <v>1844.2</v>
      </c>
      <c r="C3483" s="11">
        <v>39541</v>
      </c>
      <c r="D3483" s="12">
        <v>459.31</v>
      </c>
      <c r="E3483" s="12">
        <v>4859.54</v>
      </c>
      <c r="F3483" s="12">
        <v>2861.45</v>
      </c>
      <c r="G3483" s="102">
        <v>39541</v>
      </c>
      <c r="H3483" s="45">
        <f t="shared" si="109"/>
        <v>-4.1399999999998727</v>
      </c>
      <c r="I3483" s="45">
        <f t="shared" si="108"/>
        <v>-0.22398476470778497</v>
      </c>
    </row>
    <row r="3484" spans="1:9" ht="27.7" customHeight="1" thickBot="1" x14ac:dyDescent="0.3">
      <c r="A3484" s="11">
        <v>39542</v>
      </c>
      <c r="B3484" s="12">
        <v>1839.13</v>
      </c>
      <c r="C3484" s="11">
        <v>39542</v>
      </c>
      <c r="D3484" s="12">
        <v>457.5</v>
      </c>
      <c r="E3484" s="12">
        <v>4846.18</v>
      </c>
      <c r="F3484" s="12">
        <v>2859.14</v>
      </c>
      <c r="G3484" s="102">
        <v>39542</v>
      </c>
      <c r="H3484" s="45">
        <f t="shared" si="109"/>
        <v>-5.0699999999999363</v>
      </c>
      <c r="I3484" s="45">
        <f t="shared" si="108"/>
        <v>-0.27491595271662161</v>
      </c>
    </row>
    <row r="3485" spans="1:9" ht="27.7" customHeight="1" thickBot="1" x14ac:dyDescent="0.3">
      <c r="A3485" s="11">
        <v>39546</v>
      </c>
      <c r="B3485" s="12">
        <v>1825.04</v>
      </c>
      <c r="C3485" s="11">
        <v>39546</v>
      </c>
      <c r="D3485" s="12">
        <v>454</v>
      </c>
      <c r="E3485" s="12">
        <v>4809.03</v>
      </c>
      <c r="F3485" s="12">
        <v>2837.23</v>
      </c>
      <c r="G3485" s="102">
        <v>39546</v>
      </c>
      <c r="H3485" s="45">
        <f t="shared" si="109"/>
        <v>-14.090000000000146</v>
      </c>
      <c r="I3485" s="45">
        <f t="shared" si="108"/>
        <v>-0.76612311255866328</v>
      </c>
    </row>
    <row r="3486" spans="1:9" ht="27.7" customHeight="1" thickBot="1" x14ac:dyDescent="0.3">
      <c r="A3486" s="11">
        <v>39547</v>
      </c>
      <c r="B3486" s="12">
        <v>1785.21</v>
      </c>
      <c r="C3486" s="11">
        <v>39547</v>
      </c>
      <c r="D3486" s="12">
        <v>443.47</v>
      </c>
      <c r="E3486" s="12">
        <v>4718.08</v>
      </c>
      <c r="F3486" s="12">
        <v>2789.01</v>
      </c>
      <c r="G3486" s="102">
        <v>39547</v>
      </c>
      <c r="H3486" s="45">
        <f t="shared" si="109"/>
        <v>-39.829999999999927</v>
      </c>
      <c r="I3486" s="45">
        <f t="shared" si="108"/>
        <v>-2.1824179196072375</v>
      </c>
    </row>
    <row r="3487" spans="1:9" ht="27.7" customHeight="1" thickBot="1" x14ac:dyDescent="0.3">
      <c r="A3487" s="11">
        <v>39548</v>
      </c>
      <c r="B3487" s="12">
        <v>1748.18</v>
      </c>
      <c r="C3487" s="11">
        <v>39548</v>
      </c>
      <c r="D3487" s="12">
        <v>430.94</v>
      </c>
      <c r="E3487" s="12">
        <v>4620.1899999999996</v>
      </c>
      <c r="F3487" s="12">
        <v>2736.5</v>
      </c>
      <c r="G3487" s="102">
        <v>39548</v>
      </c>
      <c r="H3487" s="45">
        <f t="shared" si="109"/>
        <v>-37.029999999999973</v>
      </c>
      <c r="I3487" s="45">
        <f t="shared" si="108"/>
        <v>-2.0742657726541958</v>
      </c>
    </row>
    <row r="3488" spans="1:9" ht="27.7" customHeight="1" thickBot="1" x14ac:dyDescent="0.3">
      <c r="A3488" s="11">
        <v>39549</v>
      </c>
      <c r="B3488" s="12">
        <v>1746.15</v>
      </c>
      <c r="C3488" s="11">
        <v>39549</v>
      </c>
      <c r="D3488" s="12">
        <v>431.03</v>
      </c>
      <c r="E3488" s="12">
        <v>4619.7</v>
      </c>
      <c r="F3488" s="12">
        <v>2736.21</v>
      </c>
      <c r="G3488" s="102">
        <v>39549</v>
      </c>
      <c r="H3488" s="45">
        <f t="shared" si="109"/>
        <v>-2.0299999999999727</v>
      </c>
      <c r="I3488" s="45">
        <f t="shared" si="108"/>
        <v>-0.11612076559621851</v>
      </c>
    </row>
    <row r="3489" spans="1:9" ht="27.7" customHeight="1" thickBot="1" x14ac:dyDescent="0.3">
      <c r="A3489" s="11">
        <v>39552</v>
      </c>
      <c r="B3489" s="12">
        <v>1753.24</v>
      </c>
      <c r="C3489" s="11">
        <v>39552</v>
      </c>
      <c r="D3489" s="12">
        <v>433.1</v>
      </c>
      <c r="E3489" s="12">
        <v>4647.2299999999996</v>
      </c>
      <c r="F3489" s="12">
        <v>2752.51</v>
      </c>
      <c r="G3489" s="102">
        <v>39552</v>
      </c>
      <c r="H3489" s="45">
        <f t="shared" si="109"/>
        <v>7.0899999999999181</v>
      </c>
      <c r="I3489" s="45">
        <f t="shared" si="108"/>
        <v>0.40603613664346805</v>
      </c>
    </row>
    <row r="3490" spans="1:9" ht="27.7" customHeight="1" thickBot="1" x14ac:dyDescent="0.3">
      <c r="A3490" s="11">
        <v>39553</v>
      </c>
      <c r="B3490" s="12">
        <v>1759.35</v>
      </c>
      <c r="C3490" s="11">
        <v>39553</v>
      </c>
      <c r="D3490" s="12">
        <v>435.86</v>
      </c>
      <c r="E3490" s="12">
        <v>4664.3599999999997</v>
      </c>
      <c r="F3490" s="12">
        <v>2762.66</v>
      </c>
      <c r="G3490" s="102">
        <v>39553</v>
      </c>
      <c r="H3490" s="45">
        <f t="shared" si="109"/>
        <v>6.1099999999999</v>
      </c>
      <c r="I3490" s="45">
        <f t="shared" si="108"/>
        <v>0.34849763865756545</v>
      </c>
    </row>
    <row r="3491" spans="1:9" ht="27.7" customHeight="1" thickBot="1" x14ac:dyDescent="0.3">
      <c r="A3491" s="11">
        <v>39554</v>
      </c>
      <c r="B3491" s="12">
        <v>1751.17</v>
      </c>
      <c r="C3491" s="11">
        <v>39554</v>
      </c>
      <c r="D3491" s="12">
        <v>433.65</v>
      </c>
      <c r="E3491" s="12">
        <v>4642.67</v>
      </c>
      <c r="F3491" s="12">
        <v>2755.21</v>
      </c>
      <c r="G3491" s="102">
        <v>39554</v>
      </c>
      <c r="H3491" s="45">
        <f t="shared" si="109"/>
        <v>-8.1799999999998363</v>
      </c>
      <c r="I3491" s="45">
        <f t="shared" si="108"/>
        <v>-0.46494443970783739</v>
      </c>
    </row>
    <row r="3492" spans="1:9" ht="27.7" customHeight="1" thickBot="1" x14ac:dyDescent="0.3">
      <c r="A3492" s="11">
        <v>39555</v>
      </c>
      <c r="B3492" s="12">
        <v>1745.46</v>
      </c>
      <c r="C3492" s="11">
        <v>39555</v>
      </c>
      <c r="D3492" s="12">
        <v>432.31</v>
      </c>
      <c r="E3492" s="12">
        <v>4627.55</v>
      </c>
      <c r="F3492" s="12">
        <v>2751.64</v>
      </c>
      <c r="G3492" s="102">
        <v>39555</v>
      </c>
      <c r="H3492" s="45">
        <f t="shared" si="109"/>
        <v>-5.7100000000000364</v>
      </c>
      <c r="I3492" s="45">
        <f t="shared" si="108"/>
        <v>-0.32606771472786972</v>
      </c>
    </row>
    <row r="3493" spans="1:9" ht="27.7" customHeight="1" thickBot="1" x14ac:dyDescent="0.3">
      <c r="A3493" s="11">
        <v>39556</v>
      </c>
      <c r="B3493" s="12">
        <v>1737.67</v>
      </c>
      <c r="C3493" s="11">
        <v>39556</v>
      </c>
      <c r="D3493" s="12">
        <v>428.87</v>
      </c>
      <c r="E3493" s="12">
        <v>4606.8900000000003</v>
      </c>
      <c r="F3493" s="12">
        <v>2739.35</v>
      </c>
      <c r="G3493" s="102">
        <v>39556</v>
      </c>
      <c r="H3493" s="45">
        <f t="shared" si="109"/>
        <v>-7.7899999999999636</v>
      </c>
      <c r="I3493" s="45">
        <f t="shared" si="108"/>
        <v>-0.44630068864367922</v>
      </c>
    </row>
    <row r="3494" spans="1:9" ht="27.7" customHeight="1" thickBot="1" x14ac:dyDescent="0.3">
      <c r="A3494" s="11">
        <v>39559</v>
      </c>
      <c r="B3494" s="12">
        <v>1736.14</v>
      </c>
      <c r="C3494" s="11">
        <v>39559</v>
      </c>
      <c r="D3494" s="12">
        <v>428.71</v>
      </c>
      <c r="E3494" s="12">
        <v>4602.83</v>
      </c>
      <c r="F3494" s="12">
        <v>2736.94</v>
      </c>
      <c r="G3494" s="102">
        <v>39559</v>
      </c>
      <c r="H3494" s="45">
        <f t="shared" si="109"/>
        <v>-1.5299999999999727</v>
      </c>
      <c r="I3494" s="45">
        <f t="shared" si="108"/>
        <v>-8.80489390966048E-2</v>
      </c>
    </row>
    <row r="3495" spans="1:9" ht="27.7" customHeight="1" thickBot="1" x14ac:dyDescent="0.3">
      <c r="A3495" s="11">
        <v>39560</v>
      </c>
      <c r="B3495" s="12">
        <v>1733.9</v>
      </c>
      <c r="C3495" s="11">
        <v>39560</v>
      </c>
      <c r="D3495" s="12">
        <v>427.7</v>
      </c>
      <c r="E3495" s="12">
        <v>4596.8999999999996</v>
      </c>
      <c r="F3495" s="12">
        <v>2733.41</v>
      </c>
      <c r="G3495" s="102">
        <v>39560</v>
      </c>
      <c r="H3495" s="45">
        <f t="shared" si="109"/>
        <v>-2.2400000000000091</v>
      </c>
      <c r="I3495" s="45">
        <f t="shared" si="108"/>
        <v>-0.12902185307636532</v>
      </c>
    </row>
    <row r="3496" spans="1:9" ht="27.7" customHeight="1" thickBot="1" x14ac:dyDescent="0.3">
      <c r="A3496" s="11">
        <v>39561</v>
      </c>
      <c r="B3496" s="12">
        <v>1751.98</v>
      </c>
      <c r="C3496" s="11">
        <v>39561</v>
      </c>
      <c r="D3496" s="12">
        <v>433.81</v>
      </c>
      <c r="E3496" s="12">
        <v>4645.3900000000003</v>
      </c>
      <c r="F3496" s="12">
        <v>2762.25</v>
      </c>
      <c r="G3496" s="102">
        <v>39561</v>
      </c>
      <c r="H3496" s="45">
        <f t="shared" si="109"/>
        <v>18.079999999999927</v>
      </c>
      <c r="I3496" s="45">
        <f t="shared" si="108"/>
        <v>1.0427360286060283</v>
      </c>
    </row>
    <row r="3497" spans="1:9" ht="27.7" customHeight="1" thickBot="1" x14ac:dyDescent="0.3">
      <c r="A3497" s="11">
        <v>39562</v>
      </c>
      <c r="B3497" s="12">
        <v>1809.54</v>
      </c>
      <c r="C3497" s="11">
        <v>39562</v>
      </c>
      <c r="D3497" s="12">
        <v>451.65</v>
      </c>
      <c r="E3497" s="12">
        <v>4798.04</v>
      </c>
      <c r="F3497" s="12">
        <v>2853.01</v>
      </c>
      <c r="G3497" s="102">
        <v>39562</v>
      </c>
      <c r="H3497" s="45">
        <f t="shared" si="109"/>
        <v>57.559999999999945</v>
      </c>
      <c r="I3497" s="45">
        <f t="shared" si="108"/>
        <v>3.2854256327126992</v>
      </c>
    </row>
    <row r="3498" spans="1:9" ht="27.7" customHeight="1" thickBot="1" x14ac:dyDescent="0.3">
      <c r="A3498" s="11">
        <v>39563</v>
      </c>
      <c r="B3498" s="12">
        <v>1856.27</v>
      </c>
      <c r="C3498" s="11">
        <v>39563</v>
      </c>
      <c r="D3498" s="12">
        <v>466.01</v>
      </c>
      <c r="E3498" s="12">
        <v>4922.1099999999997</v>
      </c>
      <c r="F3498" s="12">
        <v>2926.79</v>
      </c>
      <c r="G3498" s="102">
        <v>39563</v>
      </c>
      <c r="H3498" s="45">
        <f t="shared" si="109"/>
        <v>46.730000000000018</v>
      </c>
      <c r="I3498" s="45">
        <f t="shared" si="108"/>
        <v>2.5824242625197575</v>
      </c>
    </row>
    <row r="3499" spans="1:9" ht="27.7" customHeight="1" thickBot="1" x14ac:dyDescent="0.3">
      <c r="A3499" s="11">
        <v>39566</v>
      </c>
      <c r="B3499" s="12">
        <v>1863.12</v>
      </c>
      <c r="C3499" s="11">
        <v>39566</v>
      </c>
      <c r="D3499" s="12">
        <v>469.47</v>
      </c>
      <c r="E3499" s="12">
        <v>4940.2700000000004</v>
      </c>
      <c r="F3499" s="12">
        <v>2937.59</v>
      </c>
      <c r="G3499" s="102">
        <v>39566</v>
      </c>
      <c r="H3499" s="45">
        <f t="shared" si="109"/>
        <v>6.8499999999999091</v>
      </c>
      <c r="I3499" s="45">
        <f t="shared" si="108"/>
        <v>0.36901959305488474</v>
      </c>
    </row>
    <row r="3500" spans="1:9" ht="27.7" customHeight="1" thickBot="1" x14ac:dyDescent="0.3">
      <c r="A3500" s="11">
        <v>39567</v>
      </c>
      <c r="B3500" s="12">
        <v>1859.95</v>
      </c>
      <c r="C3500" s="11">
        <v>39567</v>
      </c>
      <c r="D3500" s="12">
        <v>468</v>
      </c>
      <c r="E3500" s="12">
        <v>4931.87</v>
      </c>
      <c r="F3500" s="12">
        <v>2926.84</v>
      </c>
      <c r="G3500" s="102">
        <v>39567</v>
      </c>
      <c r="H3500" s="45">
        <f t="shared" si="109"/>
        <v>-3.1699999999998454</v>
      </c>
      <c r="I3500" s="45">
        <f t="shared" si="108"/>
        <v>-0.17014470350808567</v>
      </c>
    </row>
    <row r="3501" spans="1:9" ht="27.7" customHeight="1" thickBot="1" x14ac:dyDescent="0.3">
      <c r="A3501" s="11">
        <v>39568</v>
      </c>
      <c r="B3501" s="12">
        <v>1853.68</v>
      </c>
      <c r="C3501" s="11">
        <v>39568</v>
      </c>
      <c r="D3501" s="12">
        <v>466.35</v>
      </c>
      <c r="E3501" s="12">
        <v>4915.24</v>
      </c>
      <c r="F3501" s="12">
        <v>2905.56</v>
      </c>
      <c r="G3501" s="102">
        <v>39568</v>
      </c>
      <c r="H3501" s="45">
        <f t="shared" si="109"/>
        <v>-6.2699999999999818</v>
      </c>
      <c r="I3501" s="45">
        <f t="shared" si="108"/>
        <v>-0.33710583617839091</v>
      </c>
    </row>
    <row r="3502" spans="1:9" ht="27.7" customHeight="1" thickBot="1" x14ac:dyDescent="0.3">
      <c r="A3502" s="11">
        <v>39570</v>
      </c>
      <c r="B3502" s="12">
        <v>1854.35</v>
      </c>
      <c r="C3502" s="11">
        <v>39570</v>
      </c>
      <c r="D3502" s="12">
        <v>465.98</v>
      </c>
      <c r="E3502" s="12">
        <v>4917.01</v>
      </c>
      <c r="F3502" s="12">
        <v>2884.05</v>
      </c>
      <c r="G3502" s="102">
        <v>39570</v>
      </c>
      <c r="H3502" s="45">
        <f t="shared" si="109"/>
        <v>0.66999999999984539</v>
      </c>
      <c r="I3502" s="45">
        <f t="shared" si="108"/>
        <v>3.6144318328937323E-2</v>
      </c>
    </row>
    <row r="3503" spans="1:9" ht="27.7" customHeight="1" thickBot="1" x14ac:dyDescent="0.3">
      <c r="A3503" s="11">
        <v>39573</v>
      </c>
      <c r="B3503" s="12">
        <v>1855.56</v>
      </c>
      <c r="C3503" s="11">
        <v>39573</v>
      </c>
      <c r="D3503" s="12">
        <v>466.81</v>
      </c>
      <c r="E3503" s="12">
        <v>4920.21</v>
      </c>
      <c r="F3503" s="12">
        <v>2863.7</v>
      </c>
      <c r="G3503" s="102">
        <v>39573</v>
      </c>
      <c r="H3503" s="45">
        <f t="shared" si="109"/>
        <v>1.2100000000000364</v>
      </c>
      <c r="I3503" s="45">
        <f t="shared" si="108"/>
        <v>6.525197508561148E-2</v>
      </c>
    </row>
    <row r="3504" spans="1:9" ht="27.7" customHeight="1" thickBot="1" x14ac:dyDescent="0.3">
      <c r="A3504" s="11">
        <v>39574</v>
      </c>
      <c r="B3504" s="12">
        <v>1861.86</v>
      </c>
      <c r="C3504" s="11">
        <v>39574</v>
      </c>
      <c r="D3504" s="12">
        <v>468.44</v>
      </c>
      <c r="E3504" s="12">
        <v>4936.92</v>
      </c>
      <c r="F3504" s="12">
        <v>2862.41</v>
      </c>
      <c r="G3504" s="102">
        <v>39574</v>
      </c>
      <c r="H3504" s="45">
        <f t="shared" si="109"/>
        <v>6.2999999999999545</v>
      </c>
      <c r="I3504" s="45">
        <f t="shared" si="108"/>
        <v>0.33952014486192605</v>
      </c>
    </row>
    <row r="3505" spans="1:9" ht="27.7" customHeight="1" thickBot="1" x14ac:dyDescent="0.3">
      <c r="A3505" s="11">
        <v>39575</v>
      </c>
      <c r="B3505" s="12">
        <v>1867.61</v>
      </c>
      <c r="C3505" s="11">
        <v>39575</v>
      </c>
      <c r="D3505" s="12">
        <v>470.62</v>
      </c>
      <c r="E3505" s="12">
        <v>4952.16</v>
      </c>
      <c r="F3505" s="12">
        <v>2860.27</v>
      </c>
      <c r="G3505" s="102">
        <v>39575</v>
      </c>
      <c r="H3505" s="45">
        <f t="shared" si="109"/>
        <v>5.75</v>
      </c>
      <c r="I3505" s="45">
        <f t="shared" si="108"/>
        <v>0.30883095399224431</v>
      </c>
    </row>
    <row r="3506" spans="1:9" ht="27.7" customHeight="1" thickBot="1" x14ac:dyDescent="0.3">
      <c r="A3506" s="11">
        <v>39576</v>
      </c>
      <c r="B3506" s="12">
        <v>1880.13</v>
      </c>
      <c r="C3506" s="11">
        <v>39576</v>
      </c>
      <c r="D3506" s="12">
        <v>475.15</v>
      </c>
      <c r="E3506" s="12">
        <v>4985.3500000000004</v>
      </c>
      <c r="F3506" s="12">
        <v>2868.48</v>
      </c>
      <c r="G3506" s="102">
        <v>39576</v>
      </c>
      <c r="H3506" s="45">
        <f t="shared" si="109"/>
        <v>12.520000000000209</v>
      </c>
      <c r="I3506" s="45">
        <f t="shared" si="108"/>
        <v>0.67037550666360801</v>
      </c>
    </row>
    <row r="3507" spans="1:9" ht="27.7" customHeight="1" thickBot="1" x14ac:dyDescent="0.3">
      <c r="A3507" s="11">
        <v>39577</v>
      </c>
      <c r="B3507" s="12">
        <v>1879.69</v>
      </c>
      <c r="C3507" s="11">
        <v>39577</v>
      </c>
      <c r="D3507" s="12">
        <v>474.82</v>
      </c>
      <c r="E3507" s="12">
        <v>4984.1899999999996</v>
      </c>
      <c r="F3507" s="12">
        <v>2867.81</v>
      </c>
      <c r="G3507" s="102">
        <v>39577</v>
      </c>
      <c r="H3507" s="45">
        <f t="shared" si="109"/>
        <v>-0.44000000000005457</v>
      </c>
      <c r="I3507" s="45">
        <f t="shared" si="108"/>
        <v>-2.3402637051696134E-2</v>
      </c>
    </row>
    <row r="3508" spans="1:9" ht="27.7" customHeight="1" thickBot="1" x14ac:dyDescent="0.3">
      <c r="A3508" s="11">
        <v>39580</v>
      </c>
      <c r="B3508" s="12">
        <v>1878.36</v>
      </c>
      <c r="C3508" s="11">
        <v>39580</v>
      </c>
      <c r="D3508" s="12">
        <v>474.19</v>
      </c>
      <c r="E3508" s="12">
        <v>4980.68</v>
      </c>
      <c r="F3508" s="12">
        <v>2854.92</v>
      </c>
      <c r="G3508" s="102">
        <v>39580</v>
      </c>
      <c r="H3508" s="45">
        <f t="shared" si="109"/>
        <v>-1.3300000000001546</v>
      </c>
      <c r="I3508" s="45">
        <f t="shared" si="108"/>
        <v>-7.0756348121240986E-2</v>
      </c>
    </row>
    <row r="3509" spans="1:9" ht="27.7" customHeight="1" thickBot="1" x14ac:dyDescent="0.3">
      <c r="A3509" s="11">
        <v>39581</v>
      </c>
      <c r="B3509" s="12">
        <v>1875.07</v>
      </c>
      <c r="C3509" s="11">
        <v>39581</v>
      </c>
      <c r="D3509" s="12">
        <v>473.45</v>
      </c>
      <c r="E3509" s="12">
        <v>4971.96</v>
      </c>
      <c r="F3509" s="12">
        <v>2828.57</v>
      </c>
      <c r="G3509" s="102">
        <v>39581</v>
      </c>
      <c r="H3509" s="45">
        <f t="shared" si="109"/>
        <v>-3.2899999999999636</v>
      </c>
      <c r="I3509" s="45">
        <f t="shared" si="108"/>
        <v>-0.17515279286185628</v>
      </c>
    </row>
    <row r="3510" spans="1:9" ht="27.7" customHeight="1" thickBot="1" x14ac:dyDescent="0.3">
      <c r="A3510" s="11">
        <v>39582</v>
      </c>
      <c r="B3510" s="12">
        <v>1867.67</v>
      </c>
      <c r="C3510" s="11">
        <v>39582</v>
      </c>
      <c r="D3510" s="12">
        <v>471.24</v>
      </c>
      <c r="E3510" s="12">
        <v>4952.33</v>
      </c>
      <c r="F3510" s="12">
        <v>2806.84</v>
      </c>
      <c r="G3510" s="102">
        <v>39582</v>
      </c>
      <c r="H3510" s="45">
        <f t="shared" si="109"/>
        <v>-7.3999999999998636</v>
      </c>
      <c r="I3510" s="45">
        <f t="shared" si="108"/>
        <v>-0.3946519329944943</v>
      </c>
    </row>
    <row r="3511" spans="1:9" ht="27.7" customHeight="1" thickBot="1" x14ac:dyDescent="0.3">
      <c r="A3511" s="11">
        <v>39583</v>
      </c>
      <c r="B3511" s="12">
        <v>1880.31</v>
      </c>
      <c r="C3511" s="11">
        <v>39583</v>
      </c>
      <c r="D3511" s="12">
        <v>474.92</v>
      </c>
      <c r="E3511" s="12">
        <v>4985.8500000000004</v>
      </c>
      <c r="F3511" s="12">
        <v>2820.55</v>
      </c>
      <c r="G3511" s="102">
        <v>39583</v>
      </c>
      <c r="H3511" s="45">
        <f t="shared" si="109"/>
        <v>12.639999999999873</v>
      </c>
      <c r="I3511" s="45">
        <f t="shared" si="108"/>
        <v>0.67677908838284451</v>
      </c>
    </row>
    <row r="3512" spans="1:9" ht="27.7" customHeight="1" thickBot="1" x14ac:dyDescent="0.3">
      <c r="A3512" s="11">
        <v>39584</v>
      </c>
      <c r="B3512" s="12">
        <v>1876.37</v>
      </c>
      <c r="C3512" s="11">
        <v>39584</v>
      </c>
      <c r="D3512" s="12">
        <v>473.23</v>
      </c>
      <c r="E3512" s="12">
        <v>4975.3999999999996</v>
      </c>
      <c r="F3512" s="12">
        <v>2814.64</v>
      </c>
      <c r="G3512" s="102">
        <v>39584</v>
      </c>
      <c r="H3512" s="45">
        <f t="shared" si="109"/>
        <v>-3.9400000000000546</v>
      </c>
      <c r="I3512" s="45">
        <f t="shared" si="108"/>
        <v>-0.20953991629040183</v>
      </c>
    </row>
    <row r="3513" spans="1:9" ht="27.7" customHeight="1" thickBot="1" x14ac:dyDescent="0.3">
      <c r="A3513" s="11">
        <v>39587</v>
      </c>
      <c r="B3513" s="12">
        <v>1873.53</v>
      </c>
      <c r="C3513" s="11">
        <v>39587</v>
      </c>
      <c r="D3513" s="12">
        <v>472.33</v>
      </c>
      <c r="E3513" s="12">
        <v>4967.8599999999997</v>
      </c>
      <c r="F3513" s="12">
        <v>2810.38</v>
      </c>
      <c r="G3513" s="102">
        <v>39587</v>
      </c>
      <c r="H3513" s="45">
        <f t="shared" si="109"/>
        <v>-2.8399999999999181</v>
      </c>
      <c r="I3513" s="45">
        <f t="shared" si="108"/>
        <v>-0.15135607582725785</v>
      </c>
    </row>
    <row r="3514" spans="1:9" ht="27.7" customHeight="1" thickBot="1" x14ac:dyDescent="0.3">
      <c r="A3514" s="11">
        <v>39588</v>
      </c>
      <c r="B3514" s="12">
        <v>1873</v>
      </c>
      <c r="C3514" s="11">
        <v>39588</v>
      </c>
      <c r="D3514" s="12">
        <v>471.97</v>
      </c>
      <c r="E3514" s="12">
        <v>4966.46</v>
      </c>
      <c r="F3514" s="12">
        <v>2804.33</v>
      </c>
      <c r="G3514" s="102">
        <v>39588</v>
      </c>
      <c r="H3514" s="45">
        <f t="shared" si="109"/>
        <v>-0.52999999999997272</v>
      </c>
      <c r="I3514" s="45">
        <f t="shared" si="108"/>
        <v>-2.8288845121240264E-2</v>
      </c>
    </row>
    <row r="3515" spans="1:9" ht="27.7" customHeight="1" thickBot="1" x14ac:dyDescent="0.3">
      <c r="A3515" s="11">
        <v>39589</v>
      </c>
      <c r="B3515" s="12">
        <v>1869.08</v>
      </c>
      <c r="C3515" s="11">
        <v>39589</v>
      </c>
      <c r="D3515" s="12">
        <v>470.09</v>
      </c>
      <c r="E3515" s="12">
        <v>4956.0600000000004</v>
      </c>
      <c r="F3515" s="12">
        <v>2772.57</v>
      </c>
      <c r="G3515" s="102">
        <v>39589</v>
      </c>
      <c r="H3515" s="45">
        <f t="shared" si="109"/>
        <v>-3.9200000000000728</v>
      </c>
      <c r="I3515" s="45">
        <f t="shared" si="108"/>
        <v>-0.20928990923652283</v>
      </c>
    </row>
    <row r="3516" spans="1:9" ht="27.7" customHeight="1" thickBot="1" x14ac:dyDescent="0.3">
      <c r="A3516" s="11">
        <v>39590</v>
      </c>
      <c r="B3516" s="12">
        <v>1869.9</v>
      </c>
      <c r="C3516" s="11">
        <v>39590</v>
      </c>
      <c r="D3516" s="12">
        <v>470.8</v>
      </c>
      <c r="E3516" s="12">
        <v>4958.9399999999996</v>
      </c>
      <c r="F3516" s="12">
        <v>2748.75</v>
      </c>
      <c r="G3516" s="102">
        <v>39590</v>
      </c>
      <c r="H3516" s="45">
        <f t="shared" si="109"/>
        <v>0.82000000000016371</v>
      </c>
      <c r="I3516" s="45">
        <f t="shared" si="108"/>
        <v>4.3871851392137506E-2</v>
      </c>
    </row>
    <row r="3517" spans="1:9" ht="27.7" customHeight="1" thickBot="1" x14ac:dyDescent="0.3">
      <c r="A3517" s="11">
        <v>39591</v>
      </c>
      <c r="B3517" s="12">
        <v>1874.56</v>
      </c>
      <c r="C3517" s="11">
        <v>39591</v>
      </c>
      <c r="D3517" s="12">
        <v>472.09</v>
      </c>
      <c r="E3517" s="12">
        <v>4971.28</v>
      </c>
      <c r="F3517" s="12">
        <v>2745.52</v>
      </c>
      <c r="G3517" s="102">
        <v>39591</v>
      </c>
      <c r="H3517" s="45">
        <f t="shared" si="109"/>
        <v>4.6599999999998545</v>
      </c>
      <c r="I3517" s="45">
        <f t="shared" si="108"/>
        <v>0.24921118776404377</v>
      </c>
    </row>
    <row r="3518" spans="1:9" ht="27.7" customHeight="1" thickBot="1" x14ac:dyDescent="0.3">
      <c r="A3518" s="11">
        <v>39594</v>
      </c>
      <c r="B3518" s="12">
        <v>1866.02</v>
      </c>
      <c r="C3518" s="11">
        <v>39594</v>
      </c>
      <c r="D3518" s="12">
        <v>469.25</v>
      </c>
      <c r="E3518" s="12">
        <v>4948.63</v>
      </c>
      <c r="F3518" s="12">
        <v>2733.01</v>
      </c>
      <c r="G3518" s="102">
        <v>39594</v>
      </c>
      <c r="H3518" s="45">
        <f t="shared" si="109"/>
        <v>-8.5399999999999636</v>
      </c>
      <c r="I3518" s="45">
        <f t="shared" si="108"/>
        <v>-0.45557357459883724</v>
      </c>
    </row>
    <row r="3519" spans="1:9" ht="27.7" customHeight="1" thickBot="1" x14ac:dyDescent="0.3">
      <c r="A3519" s="11">
        <v>39595</v>
      </c>
      <c r="B3519" s="12">
        <v>1867.93</v>
      </c>
      <c r="C3519" s="11">
        <v>39595</v>
      </c>
      <c r="D3519" s="12">
        <v>470.07</v>
      </c>
      <c r="E3519" s="12">
        <v>4953.7</v>
      </c>
      <c r="F3519" s="12">
        <v>2735.81</v>
      </c>
      <c r="G3519" s="102">
        <v>39595</v>
      </c>
      <c r="H3519" s="45">
        <f t="shared" si="109"/>
        <v>1.9100000000000819</v>
      </c>
      <c r="I3519" s="45">
        <f t="shared" si="108"/>
        <v>0.10235688792189161</v>
      </c>
    </row>
    <row r="3520" spans="1:9" ht="27.7" customHeight="1" thickBot="1" x14ac:dyDescent="0.3">
      <c r="A3520" s="11">
        <v>39596</v>
      </c>
      <c r="B3520" s="12">
        <v>1869.69</v>
      </c>
      <c r="C3520" s="11">
        <v>39596</v>
      </c>
      <c r="D3520" s="12">
        <v>470.91</v>
      </c>
      <c r="E3520" s="12">
        <v>4958.38</v>
      </c>
      <c r="F3520" s="12">
        <v>2738.4</v>
      </c>
      <c r="G3520" s="102">
        <v>39596</v>
      </c>
      <c r="H3520" s="45">
        <f t="shared" si="109"/>
        <v>1.7599999999999909</v>
      </c>
      <c r="I3520" s="45">
        <f t="shared" si="108"/>
        <v>9.4221946218540881E-2</v>
      </c>
    </row>
    <row r="3521" spans="1:17" ht="27.7" customHeight="1" thickBot="1" x14ac:dyDescent="0.3">
      <c r="A3521" s="11">
        <v>39597</v>
      </c>
      <c r="B3521" s="12">
        <v>1868.15</v>
      </c>
      <c r="C3521" s="11">
        <v>39597</v>
      </c>
      <c r="D3521" s="12">
        <v>470.82</v>
      </c>
      <c r="E3521" s="12">
        <v>4955.0200000000004</v>
      </c>
      <c r="F3521" s="12">
        <v>2736.54</v>
      </c>
      <c r="G3521" s="102">
        <v>39597</v>
      </c>
      <c r="H3521" s="45">
        <f t="shared" si="109"/>
        <v>-1.5399999999999636</v>
      </c>
      <c r="I3521" s="45">
        <f t="shared" si="108"/>
        <v>-8.2366595531877668E-2</v>
      </c>
    </row>
    <row r="3522" spans="1:17" ht="27.7" customHeight="1" thickBot="1" x14ac:dyDescent="0.3">
      <c r="A3522" s="11">
        <v>39598</v>
      </c>
      <c r="B3522" s="12">
        <v>1875.81</v>
      </c>
      <c r="C3522" s="11">
        <v>39598</v>
      </c>
      <c r="D3522" s="12">
        <v>472.82</v>
      </c>
      <c r="E3522" s="12">
        <v>4975.33</v>
      </c>
      <c r="F3522" s="12">
        <v>2747.76</v>
      </c>
      <c r="G3522" s="102">
        <v>39598</v>
      </c>
      <c r="H3522" s="45">
        <f t="shared" si="109"/>
        <v>7.6599999999998545</v>
      </c>
      <c r="I3522" s="45">
        <f t="shared" si="108"/>
        <v>0.41003131440194063</v>
      </c>
    </row>
    <row r="3523" spans="1:17" ht="27.7" customHeight="1" thickBot="1" x14ac:dyDescent="0.3">
      <c r="A3523" s="11">
        <v>39601</v>
      </c>
      <c r="B3523" s="12">
        <v>1882.07</v>
      </c>
      <c r="C3523" s="11">
        <v>39601</v>
      </c>
      <c r="D3523" s="12">
        <v>474.2</v>
      </c>
      <c r="E3523" s="12">
        <v>4991.9399999999996</v>
      </c>
      <c r="F3523" s="12">
        <v>2756.93</v>
      </c>
      <c r="G3523" s="102">
        <v>39601</v>
      </c>
      <c r="H3523" s="45">
        <f t="shared" si="109"/>
        <v>6.2599999999999909</v>
      </c>
      <c r="I3523" s="45">
        <f t="shared" si="108"/>
        <v>0.3337224985472938</v>
      </c>
    </row>
    <row r="3524" spans="1:17" ht="27.7" customHeight="1" thickBot="1" x14ac:dyDescent="0.3">
      <c r="A3524" s="11">
        <v>39602</v>
      </c>
      <c r="B3524" s="12">
        <v>1886.62</v>
      </c>
      <c r="C3524" s="11">
        <v>39602</v>
      </c>
      <c r="D3524" s="12">
        <v>475.65</v>
      </c>
      <c r="E3524" s="12">
        <v>5004</v>
      </c>
      <c r="F3524" s="12">
        <v>2773.73</v>
      </c>
      <c r="G3524" s="102">
        <v>39602</v>
      </c>
      <c r="H3524" s="45">
        <f t="shared" si="109"/>
        <v>4.5499999999999545</v>
      </c>
      <c r="I3524" s="45">
        <f t="shared" si="108"/>
        <v>0.24175508881178462</v>
      </c>
    </row>
    <row r="3525" spans="1:17" ht="27.7" customHeight="1" thickBot="1" x14ac:dyDescent="0.3">
      <c r="A3525" s="11">
        <v>39603</v>
      </c>
      <c r="B3525" s="12">
        <v>1898.68</v>
      </c>
      <c r="C3525" s="11">
        <v>39603</v>
      </c>
      <c r="D3525" s="12">
        <v>478.29</v>
      </c>
      <c r="E3525" s="12">
        <v>5035.99</v>
      </c>
      <c r="F3525" s="12">
        <v>2791.46</v>
      </c>
      <c r="G3525" s="102">
        <v>39603</v>
      </c>
      <c r="H3525" s="45">
        <f t="shared" si="109"/>
        <v>12.060000000000173</v>
      </c>
      <c r="I3525" s="45">
        <f t="shared" si="108"/>
        <v>0.63923842639218142</v>
      </c>
    </row>
    <row r="3526" spans="1:17" ht="27.7" customHeight="1" thickBot="1" x14ac:dyDescent="0.3">
      <c r="A3526" s="11">
        <v>39604</v>
      </c>
      <c r="B3526" s="12">
        <v>1918.85</v>
      </c>
      <c r="C3526" s="11">
        <v>39604</v>
      </c>
      <c r="D3526" s="12">
        <v>484.29</v>
      </c>
      <c r="E3526" s="12">
        <v>5089.49</v>
      </c>
      <c r="F3526" s="12">
        <v>2821.11</v>
      </c>
      <c r="G3526" s="102">
        <v>39604</v>
      </c>
      <c r="H3526" s="45">
        <f t="shared" si="109"/>
        <v>20.169999999999845</v>
      </c>
      <c r="I3526" s="45">
        <f t="shared" si="108"/>
        <v>1.0623169781111006</v>
      </c>
    </row>
    <row r="3527" spans="1:17" ht="27.7" customHeight="1" thickBot="1" x14ac:dyDescent="0.3">
      <c r="A3527" s="11">
        <v>39605</v>
      </c>
      <c r="B3527" s="12">
        <v>1921.81</v>
      </c>
      <c r="C3527" s="11">
        <v>39605</v>
      </c>
      <c r="D3527" s="12">
        <v>485.18</v>
      </c>
      <c r="E3527" s="12">
        <v>5097.34</v>
      </c>
      <c r="F3527" s="12">
        <v>2841.09</v>
      </c>
      <c r="G3527" s="102">
        <v>39605</v>
      </c>
      <c r="H3527" s="45">
        <f t="shared" si="109"/>
        <v>2.9600000000000364</v>
      </c>
      <c r="I3527" s="45">
        <f t="shared" ref="I3527:I3590" si="110">H3527/B3526*100</f>
        <v>0.15425906141699647</v>
      </c>
    </row>
    <row r="3528" spans="1:17" ht="27.7" customHeight="1" thickBot="1" x14ac:dyDescent="0.3">
      <c r="A3528" s="11">
        <v>39608</v>
      </c>
      <c r="B3528" s="12">
        <v>1913.55</v>
      </c>
      <c r="C3528" s="11">
        <v>39608</v>
      </c>
      <c r="D3528" s="12">
        <v>482.37</v>
      </c>
      <c r="E3528" s="12">
        <v>5078.04</v>
      </c>
      <c r="F3528" s="12">
        <v>2830.33</v>
      </c>
      <c r="G3528" s="102">
        <v>39608</v>
      </c>
      <c r="H3528" s="45">
        <f t="shared" ref="H3528:H3591" si="111">B3528-B3527</f>
        <v>-8.2599999999999909</v>
      </c>
      <c r="I3528" s="45">
        <f t="shared" si="110"/>
        <v>-0.42980315431806426</v>
      </c>
    </row>
    <row r="3529" spans="1:17" ht="27.7" customHeight="1" thickBot="1" x14ac:dyDescent="0.3">
      <c r="A3529" s="11">
        <v>39609</v>
      </c>
      <c r="B3529" s="67">
        <v>1905.45</v>
      </c>
      <c r="C3529" s="11">
        <v>39609</v>
      </c>
      <c r="D3529" s="12">
        <v>480.66</v>
      </c>
      <c r="E3529" s="12">
        <v>5056.54</v>
      </c>
      <c r="F3529" s="12">
        <v>2818.35</v>
      </c>
      <c r="G3529" s="102">
        <v>39609</v>
      </c>
      <c r="H3529" s="45">
        <f t="shared" si="111"/>
        <v>-8.0999999999999091</v>
      </c>
      <c r="I3529" s="45">
        <f t="shared" si="110"/>
        <v>-0.42329701340440068</v>
      </c>
    </row>
    <row r="3530" spans="1:17" ht="27.7" customHeight="1" thickBot="1" x14ac:dyDescent="0.3">
      <c r="A3530" s="11">
        <v>39610</v>
      </c>
      <c r="B3530" s="12">
        <v>1884.07</v>
      </c>
      <c r="C3530" s="11">
        <v>39610</v>
      </c>
      <c r="D3530" s="12">
        <v>474.2</v>
      </c>
      <c r="E3530" s="12">
        <v>4999.79</v>
      </c>
      <c r="F3530" s="12">
        <v>2786.72</v>
      </c>
      <c r="G3530" s="102">
        <v>39610</v>
      </c>
      <c r="H3530" s="45">
        <f t="shared" si="111"/>
        <v>-21.380000000000109</v>
      </c>
      <c r="I3530" s="45">
        <f t="shared" si="110"/>
        <v>-1.1220446613660873</v>
      </c>
    </row>
    <row r="3531" spans="1:17" s="5" customFormat="1" ht="27.7" customHeight="1" thickBot="1" x14ac:dyDescent="0.3">
      <c r="A3531" s="79">
        <v>39611</v>
      </c>
      <c r="B3531" s="80">
        <v>1864.52</v>
      </c>
      <c r="C3531" s="79">
        <v>39611</v>
      </c>
      <c r="D3531" s="80">
        <v>467.87</v>
      </c>
      <c r="E3531" s="80">
        <v>4947.93</v>
      </c>
      <c r="F3531" s="80">
        <v>2757.81</v>
      </c>
      <c r="G3531" s="102">
        <v>39611</v>
      </c>
      <c r="H3531" s="81">
        <f t="shared" si="111"/>
        <v>-19.549999999999955</v>
      </c>
      <c r="I3531" s="81">
        <f t="shared" si="110"/>
        <v>-1.0376472211754317</v>
      </c>
      <c r="L3531" s="82"/>
      <c r="O3531" s="87"/>
      <c r="P3531" s="90">
        <v>39611</v>
      </c>
      <c r="Q3531" s="88">
        <v>40490</v>
      </c>
    </row>
    <row r="3532" spans="1:17" ht="27.7" customHeight="1" thickBot="1" x14ac:dyDescent="0.3">
      <c r="A3532" s="11">
        <v>39612</v>
      </c>
      <c r="B3532" s="12">
        <v>1856.47</v>
      </c>
      <c r="C3532" s="11">
        <v>39612</v>
      </c>
      <c r="D3532" s="12">
        <v>465.23</v>
      </c>
      <c r="E3532" s="12">
        <v>4926.55</v>
      </c>
      <c r="F3532" s="12">
        <v>2781.8</v>
      </c>
      <c r="G3532" s="102">
        <v>39612</v>
      </c>
      <c r="H3532" s="45">
        <f t="shared" si="111"/>
        <v>-8.0499999999999545</v>
      </c>
      <c r="I3532" s="45">
        <f t="shared" si="110"/>
        <v>-0.43174650848475504</v>
      </c>
      <c r="L3532" s="82"/>
      <c r="O3532" s="83" t="s">
        <v>21</v>
      </c>
      <c r="P3532" s="91">
        <v>1864.52</v>
      </c>
      <c r="Q3532" s="84">
        <v>1871.05</v>
      </c>
    </row>
    <row r="3533" spans="1:17" ht="27.7" customHeight="1" thickBot="1" x14ac:dyDescent="0.3">
      <c r="A3533" s="11">
        <v>39615</v>
      </c>
      <c r="B3533" s="12">
        <v>1855.82</v>
      </c>
      <c r="C3533" s="11">
        <v>39615</v>
      </c>
      <c r="D3533" s="12">
        <v>464.62</v>
      </c>
      <c r="E3533" s="12">
        <v>4924.84</v>
      </c>
      <c r="F3533" s="12">
        <v>2801.77</v>
      </c>
      <c r="G3533" s="102">
        <v>39615</v>
      </c>
      <c r="H3533" s="45">
        <f t="shared" si="111"/>
        <v>-0.65000000000009095</v>
      </c>
      <c r="I3533" s="45">
        <f t="shared" si="110"/>
        <v>-3.5012685365241075E-2</v>
      </c>
      <c r="L3533" s="82"/>
      <c r="O3533" s="83"/>
      <c r="P3533" s="91"/>
      <c r="Q3533" s="84"/>
    </row>
    <row r="3534" spans="1:17" ht="27.7" customHeight="1" thickBot="1" x14ac:dyDescent="0.3">
      <c r="A3534" s="11">
        <v>39616</v>
      </c>
      <c r="B3534" s="12">
        <v>1859.23</v>
      </c>
      <c r="C3534" s="11">
        <v>39616</v>
      </c>
      <c r="D3534" s="12">
        <v>465.85</v>
      </c>
      <c r="E3534" s="12">
        <v>4933.87</v>
      </c>
      <c r="F3534" s="12">
        <v>2806.91</v>
      </c>
      <c r="G3534" s="102">
        <v>39616</v>
      </c>
      <c r="H3534" s="45">
        <f t="shared" si="111"/>
        <v>3.4100000000000819</v>
      </c>
      <c r="I3534" s="45">
        <f t="shared" si="110"/>
        <v>0.18374626849587147</v>
      </c>
      <c r="L3534" s="82"/>
      <c r="O3534" s="89"/>
      <c r="P3534" s="90">
        <v>39499</v>
      </c>
      <c r="Q3534" s="88">
        <v>40490</v>
      </c>
    </row>
    <row r="3535" spans="1:17" ht="27.7" customHeight="1" thickBot="1" x14ac:dyDescent="0.3">
      <c r="A3535" s="11">
        <v>39617</v>
      </c>
      <c r="B3535" s="12">
        <v>1858</v>
      </c>
      <c r="C3535" s="11">
        <v>39617</v>
      </c>
      <c r="D3535" s="12">
        <v>465.42</v>
      </c>
      <c r="E3535" s="12">
        <v>4930.62</v>
      </c>
      <c r="F3535" s="12">
        <v>2805.06</v>
      </c>
      <c r="G3535" s="102">
        <v>39617</v>
      </c>
      <c r="H3535" s="45">
        <f t="shared" si="111"/>
        <v>-1.2300000000000182</v>
      </c>
      <c r="I3535" s="45">
        <f t="shared" si="110"/>
        <v>-6.6156419593058319E-2</v>
      </c>
      <c r="L3535" s="82"/>
      <c r="O3535" s="85" t="s">
        <v>20</v>
      </c>
      <c r="P3535" s="92">
        <v>5412.59</v>
      </c>
      <c r="Q3535" s="86">
        <v>5423.3</v>
      </c>
    </row>
    <row r="3536" spans="1:17" ht="27.7" customHeight="1" thickBot="1" x14ac:dyDescent="0.3">
      <c r="A3536" s="11">
        <v>39618</v>
      </c>
      <c r="B3536" s="12">
        <v>1855.26</v>
      </c>
      <c r="C3536" s="11">
        <v>39618</v>
      </c>
      <c r="D3536" s="12">
        <v>463.6</v>
      </c>
      <c r="E3536" s="12">
        <v>4923.34</v>
      </c>
      <c r="F3536" s="12">
        <v>2811.5</v>
      </c>
      <c r="G3536" s="102">
        <v>39618</v>
      </c>
      <c r="H3536" s="45">
        <f t="shared" si="111"/>
        <v>-2.7400000000000091</v>
      </c>
      <c r="I3536" s="45">
        <f t="shared" si="110"/>
        <v>-0.14747039827771846</v>
      </c>
      <c r="L3536" s="82"/>
    </row>
    <row r="3537" spans="1:12" ht="27.7" customHeight="1" thickBot="1" x14ac:dyDescent="0.3">
      <c r="A3537" s="11">
        <v>39619</v>
      </c>
      <c r="B3537" s="12">
        <v>1851.32</v>
      </c>
      <c r="C3537" s="11">
        <v>39619</v>
      </c>
      <c r="D3537" s="12">
        <v>461.65</v>
      </c>
      <c r="E3537" s="12">
        <v>4912.8900000000003</v>
      </c>
      <c r="F3537" s="12">
        <v>2805.53</v>
      </c>
      <c r="G3537" s="102">
        <v>39619</v>
      </c>
      <c r="H3537" s="45">
        <f t="shared" si="111"/>
        <v>-3.9400000000000546</v>
      </c>
      <c r="I3537" s="45">
        <f t="shared" si="110"/>
        <v>-0.21236915580565824</v>
      </c>
      <c r="L3537" s="82"/>
    </row>
    <row r="3538" spans="1:12" ht="27.7" customHeight="1" thickBot="1" x14ac:dyDescent="0.3">
      <c r="A3538" s="11">
        <v>39622</v>
      </c>
      <c r="B3538" s="12">
        <v>1839.82</v>
      </c>
      <c r="C3538" s="11">
        <v>39622</v>
      </c>
      <c r="D3538" s="12">
        <v>457.83</v>
      </c>
      <c r="E3538" s="12">
        <v>4882.37</v>
      </c>
      <c r="F3538" s="12">
        <v>2788.1</v>
      </c>
      <c r="G3538" s="102">
        <v>39622</v>
      </c>
      <c r="H3538" s="45">
        <f t="shared" si="111"/>
        <v>-11.5</v>
      </c>
      <c r="I3538" s="45">
        <f t="shared" si="110"/>
        <v>-0.62117840243717992</v>
      </c>
      <c r="L3538" s="82"/>
    </row>
    <row r="3539" spans="1:12" ht="27.7" customHeight="1" thickBot="1" x14ac:dyDescent="0.3">
      <c r="A3539" s="11">
        <v>39623</v>
      </c>
      <c r="B3539" s="12">
        <v>1849.9</v>
      </c>
      <c r="C3539" s="11">
        <v>39623</v>
      </c>
      <c r="D3539" s="12">
        <v>461.09</v>
      </c>
      <c r="E3539" s="12">
        <v>4909.1099999999997</v>
      </c>
      <c r="F3539" s="12">
        <v>2803.37</v>
      </c>
      <c r="G3539" s="102">
        <v>39623</v>
      </c>
      <c r="H3539" s="45">
        <f t="shared" si="111"/>
        <v>10.080000000000155</v>
      </c>
      <c r="I3539" s="45">
        <f t="shared" si="110"/>
        <v>0.54787968388212727</v>
      </c>
      <c r="L3539" s="82"/>
    </row>
    <row r="3540" spans="1:12" ht="27.7" customHeight="1" thickBot="1" x14ac:dyDescent="0.3">
      <c r="A3540" s="11">
        <v>39624</v>
      </c>
      <c r="B3540" s="12">
        <v>1856.82</v>
      </c>
      <c r="C3540" s="11">
        <v>39624</v>
      </c>
      <c r="D3540" s="12">
        <v>463.44</v>
      </c>
      <c r="E3540" s="12">
        <v>4927.5</v>
      </c>
      <c r="F3540" s="12">
        <v>2813.87</v>
      </c>
      <c r="G3540" s="102">
        <v>39624</v>
      </c>
      <c r="H3540" s="45">
        <f t="shared" si="111"/>
        <v>6.9199999999998454</v>
      </c>
      <c r="I3540" s="45">
        <f t="shared" si="110"/>
        <v>0.3740742742850881</v>
      </c>
      <c r="L3540" s="82"/>
    </row>
    <row r="3541" spans="1:12" ht="27.7" customHeight="1" thickBot="1" x14ac:dyDescent="0.3">
      <c r="A3541" s="11">
        <v>39625</v>
      </c>
      <c r="B3541" s="12">
        <v>1858.66</v>
      </c>
      <c r="C3541" s="11">
        <v>39625</v>
      </c>
      <c r="D3541" s="12">
        <v>463.34</v>
      </c>
      <c r="E3541" s="12">
        <v>4933.6400000000003</v>
      </c>
      <c r="F3541" s="12">
        <v>2796.25</v>
      </c>
      <c r="G3541" s="102">
        <v>39625</v>
      </c>
      <c r="H3541" s="45">
        <f t="shared" si="111"/>
        <v>1.8400000000001455</v>
      </c>
      <c r="I3541" s="45">
        <f t="shared" si="110"/>
        <v>9.909415021381425E-2</v>
      </c>
      <c r="L3541" s="82"/>
    </row>
    <row r="3542" spans="1:12" ht="27.7" customHeight="1" thickBot="1" x14ac:dyDescent="0.3">
      <c r="A3542" s="11">
        <v>39626</v>
      </c>
      <c r="B3542" s="12">
        <v>1849.44</v>
      </c>
      <c r="C3542" s="11">
        <v>39626</v>
      </c>
      <c r="D3542" s="12">
        <v>461.16</v>
      </c>
      <c r="E3542" s="12">
        <v>4909.16</v>
      </c>
      <c r="F3542" s="12">
        <v>2782.38</v>
      </c>
      <c r="G3542" s="102">
        <v>39626</v>
      </c>
      <c r="H3542" s="45">
        <f t="shared" si="111"/>
        <v>-9.2200000000000273</v>
      </c>
      <c r="I3542" s="45">
        <f t="shared" si="110"/>
        <v>-0.49605629862374112</v>
      </c>
      <c r="L3542" s="82"/>
    </row>
    <row r="3543" spans="1:12" ht="27.7" customHeight="1" thickBot="1" x14ac:dyDescent="0.3">
      <c r="A3543" s="11">
        <v>39629</v>
      </c>
      <c r="B3543" s="12">
        <v>1842.14</v>
      </c>
      <c r="C3543" s="11">
        <v>39629</v>
      </c>
      <c r="D3543" s="12">
        <v>458.06</v>
      </c>
      <c r="E3543" s="12">
        <v>4889.79</v>
      </c>
      <c r="F3543" s="12">
        <v>2771.4</v>
      </c>
      <c r="G3543" s="102">
        <v>39629</v>
      </c>
      <c r="H3543" s="45">
        <f t="shared" si="111"/>
        <v>-7.2999999999999545</v>
      </c>
      <c r="I3543" s="45">
        <f t="shared" si="110"/>
        <v>-0.39471407561207467</v>
      </c>
      <c r="L3543" s="82"/>
    </row>
    <row r="3544" spans="1:12" ht="27.7" customHeight="1" thickBot="1" x14ac:dyDescent="0.3">
      <c r="A3544" s="11">
        <v>39630</v>
      </c>
      <c r="B3544" s="12">
        <v>1817.84</v>
      </c>
      <c r="C3544" s="11">
        <v>39630</v>
      </c>
      <c r="D3544" s="12">
        <v>450.17</v>
      </c>
      <c r="E3544" s="12">
        <v>4825.5</v>
      </c>
      <c r="F3544" s="12">
        <v>2734.96</v>
      </c>
      <c r="G3544" s="102">
        <v>39630</v>
      </c>
      <c r="H3544" s="45">
        <f t="shared" si="111"/>
        <v>-24.300000000000182</v>
      </c>
      <c r="I3544" s="45">
        <f t="shared" si="110"/>
        <v>-1.3191179823466284</v>
      </c>
      <c r="L3544" s="82"/>
    </row>
    <row r="3545" spans="1:12" ht="27.7" customHeight="1" thickBot="1" x14ac:dyDescent="0.3">
      <c r="A3545" s="11">
        <v>39631</v>
      </c>
      <c r="B3545" s="12">
        <v>1798.13</v>
      </c>
      <c r="C3545" s="11">
        <v>39631</v>
      </c>
      <c r="D3545" s="12">
        <v>444.84</v>
      </c>
      <c r="E3545" s="12">
        <v>4773.1899999999996</v>
      </c>
      <c r="F3545" s="12">
        <v>2710.39</v>
      </c>
      <c r="G3545" s="102">
        <v>39631</v>
      </c>
      <c r="H3545" s="45">
        <f t="shared" si="111"/>
        <v>-19.709999999999809</v>
      </c>
      <c r="I3545" s="45">
        <f t="shared" si="110"/>
        <v>-1.0842538397218573</v>
      </c>
      <c r="L3545" s="82"/>
    </row>
    <row r="3546" spans="1:12" ht="27.7" customHeight="1" thickBot="1" x14ac:dyDescent="0.3">
      <c r="A3546" s="11">
        <v>39632</v>
      </c>
      <c r="B3546" s="12">
        <v>1759.15</v>
      </c>
      <c r="C3546" s="11">
        <v>39632</v>
      </c>
      <c r="D3546" s="12">
        <v>433.01</v>
      </c>
      <c r="E3546" s="12">
        <v>4669.7299999999996</v>
      </c>
      <c r="F3546" s="12">
        <v>2656.64</v>
      </c>
      <c r="G3546" s="102">
        <v>39632</v>
      </c>
      <c r="H3546" s="45">
        <f t="shared" si="111"/>
        <v>-38.980000000000018</v>
      </c>
      <c r="I3546" s="45">
        <f t="shared" si="110"/>
        <v>-2.167807666853899</v>
      </c>
      <c r="L3546" s="82"/>
    </row>
    <row r="3547" spans="1:12" ht="27.7" customHeight="1" thickBot="1" x14ac:dyDescent="0.3">
      <c r="A3547" s="11">
        <v>39633</v>
      </c>
      <c r="B3547" s="12">
        <v>1754.17</v>
      </c>
      <c r="C3547" s="11">
        <v>39633</v>
      </c>
      <c r="D3547" s="12">
        <v>432.62</v>
      </c>
      <c r="E3547" s="12">
        <v>4656.49</v>
      </c>
      <c r="F3547" s="12">
        <v>2654.1</v>
      </c>
      <c r="G3547" s="102">
        <v>39633</v>
      </c>
      <c r="H3547" s="45">
        <f t="shared" si="111"/>
        <v>-4.9800000000000182</v>
      </c>
      <c r="I3547" s="45">
        <f t="shared" si="110"/>
        <v>-0.28309126566807935</v>
      </c>
      <c r="L3547" s="82"/>
    </row>
    <row r="3548" spans="1:12" ht="27.7" customHeight="1" thickBot="1" x14ac:dyDescent="0.3">
      <c r="A3548" s="11">
        <v>39636</v>
      </c>
      <c r="B3548" s="12">
        <v>1734.36</v>
      </c>
      <c r="C3548" s="11">
        <v>39636</v>
      </c>
      <c r="D3548" s="12">
        <v>426.72</v>
      </c>
      <c r="E3548" s="12">
        <v>4603.92</v>
      </c>
      <c r="F3548" s="12">
        <v>2624.13</v>
      </c>
      <c r="G3548" s="102">
        <v>39636</v>
      </c>
      <c r="H3548" s="45">
        <f t="shared" si="111"/>
        <v>-19.810000000000173</v>
      </c>
      <c r="I3548" s="45">
        <f t="shared" si="110"/>
        <v>-1.1293090179401182</v>
      </c>
      <c r="L3548" s="82"/>
    </row>
    <row r="3549" spans="1:12" ht="27.7" customHeight="1" thickBot="1" x14ac:dyDescent="0.3">
      <c r="A3549" s="11">
        <v>39637</v>
      </c>
      <c r="B3549" s="12">
        <v>1717.8</v>
      </c>
      <c r="C3549" s="11">
        <v>39637</v>
      </c>
      <c r="D3549" s="12">
        <v>422.01</v>
      </c>
      <c r="E3549" s="12">
        <v>4559.96</v>
      </c>
      <c r="F3549" s="12">
        <v>2603.9899999999998</v>
      </c>
      <c r="G3549" s="102">
        <v>39637</v>
      </c>
      <c r="H3549" s="45">
        <f t="shared" si="111"/>
        <v>-16.559999999999945</v>
      </c>
      <c r="I3549" s="45">
        <f t="shared" si="110"/>
        <v>-0.95481906870545608</v>
      </c>
      <c r="L3549" s="82"/>
    </row>
    <row r="3550" spans="1:12" ht="27.7" customHeight="1" thickBot="1" x14ac:dyDescent="0.3">
      <c r="A3550" s="11">
        <v>39638</v>
      </c>
      <c r="B3550" s="12">
        <v>1694.16</v>
      </c>
      <c r="C3550" s="11">
        <v>39638</v>
      </c>
      <c r="D3550" s="12">
        <v>415.31</v>
      </c>
      <c r="E3550" s="12">
        <v>4516.91</v>
      </c>
      <c r="F3550" s="12">
        <v>2579.4</v>
      </c>
      <c r="G3550" s="102">
        <v>39638</v>
      </c>
      <c r="H3550" s="45">
        <f t="shared" si="111"/>
        <v>-23.639999999999873</v>
      </c>
      <c r="I3550" s="45">
        <f t="shared" si="110"/>
        <v>-1.3761788333915399</v>
      </c>
      <c r="L3550" s="82"/>
    </row>
    <row r="3551" spans="1:12" ht="27.7" customHeight="1" thickBot="1" x14ac:dyDescent="0.3">
      <c r="A3551" s="11">
        <v>39639</v>
      </c>
      <c r="B3551" s="12">
        <v>1663.14</v>
      </c>
      <c r="C3551" s="11">
        <v>39639</v>
      </c>
      <c r="D3551" s="12">
        <v>406.66</v>
      </c>
      <c r="E3551" s="12">
        <v>4439.67</v>
      </c>
      <c r="F3551" s="12">
        <v>2544.8200000000002</v>
      </c>
      <c r="G3551" s="102">
        <v>39639</v>
      </c>
      <c r="H3551" s="45">
        <f t="shared" si="111"/>
        <v>-31.019999999999982</v>
      </c>
      <c r="I3551" s="45">
        <f t="shared" si="110"/>
        <v>-1.8309958917693714</v>
      </c>
      <c r="L3551" s="82"/>
    </row>
    <row r="3552" spans="1:12" ht="27.7" customHeight="1" thickBot="1" x14ac:dyDescent="0.3">
      <c r="A3552" s="11">
        <v>39640</v>
      </c>
      <c r="B3552" s="12">
        <v>1697.99</v>
      </c>
      <c r="C3552" s="11">
        <v>39640</v>
      </c>
      <c r="D3552" s="12">
        <v>417.35</v>
      </c>
      <c r="E3552" s="12">
        <v>4532.71</v>
      </c>
      <c r="F3552" s="12">
        <v>2598.15</v>
      </c>
      <c r="G3552" s="102">
        <v>39640</v>
      </c>
      <c r="H3552" s="45">
        <f t="shared" si="111"/>
        <v>34.849999999999909</v>
      </c>
      <c r="I3552" s="45">
        <f t="shared" si="110"/>
        <v>2.0954339382132536</v>
      </c>
      <c r="L3552" s="82"/>
    </row>
    <row r="3553" spans="1:12" ht="27.7" customHeight="1" thickBot="1" x14ac:dyDescent="0.3">
      <c r="A3553" s="11">
        <v>39643</v>
      </c>
      <c r="B3553" s="12">
        <v>1669.44</v>
      </c>
      <c r="C3553" s="11">
        <v>39643</v>
      </c>
      <c r="D3553" s="12">
        <v>408.94</v>
      </c>
      <c r="E3553" s="12">
        <v>4456.4799999999996</v>
      </c>
      <c r="F3553" s="12">
        <v>2554.4499999999998</v>
      </c>
      <c r="G3553" s="102">
        <v>39643</v>
      </c>
      <c r="H3553" s="45">
        <f t="shared" si="111"/>
        <v>-28.549999999999955</v>
      </c>
      <c r="I3553" s="45">
        <f t="shared" si="110"/>
        <v>-1.6813997726723924</v>
      </c>
      <c r="L3553" s="82"/>
    </row>
    <row r="3554" spans="1:12" ht="27.7" customHeight="1" thickBot="1" x14ac:dyDescent="0.3">
      <c r="A3554" s="11">
        <v>39644</v>
      </c>
      <c r="B3554" s="12">
        <v>1654.53</v>
      </c>
      <c r="C3554" s="11">
        <v>39644</v>
      </c>
      <c r="D3554" s="12">
        <v>404.71</v>
      </c>
      <c r="E3554" s="12">
        <v>4416.67</v>
      </c>
      <c r="F3554" s="12">
        <v>2541.27</v>
      </c>
      <c r="G3554" s="102">
        <v>39644</v>
      </c>
      <c r="H3554" s="45">
        <f t="shared" si="111"/>
        <v>-14.910000000000082</v>
      </c>
      <c r="I3554" s="45">
        <f t="shared" si="110"/>
        <v>-0.8931138585393954</v>
      </c>
      <c r="L3554" s="82"/>
    </row>
    <row r="3555" spans="1:12" ht="27.7" customHeight="1" thickBot="1" x14ac:dyDescent="0.3">
      <c r="A3555" s="11">
        <v>39645</v>
      </c>
      <c r="B3555" s="12">
        <v>1657.94</v>
      </c>
      <c r="C3555" s="11">
        <v>39645</v>
      </c>
      <c r="D3555" s="12">
        <v>405.77</v>
      </c>
      <c r="E3555" s="12">
        <v>4425.78</v>
      </c>
      <c r="F3555" s="12">
        <v>2556.2399999999998</v>
      </c>
      <c r="G3555" s="102">
        <v>39645</v>
      </c>
      <c r="H3555" s="45">
        <f t="shared" si="111"/>
        <v>3.4100000000000819</v>
      </c>
      <c r="I3555" s="45">
        <f t="shared" si="110"/>
        <v>0.20610082621651354</v>
      </c>
      <c r="L3555" s="82"/>
    </row>
    <row r="3556" spans="1:12" ht="27.7" customHeight="1" thickBot="1" x14ac:dyDescent="0.3">
      <c r="A3556" s="11">
        <v>39646</v>
      </c>
      <c r="B3556" s="12">
        <v>1642.15</v>
      </c>
      <c r="C3556" s="11">
        <v>39646</v>
      </c>
      <c r="D3556" s="12">
        <v>401.01</v>
      </c>
      <c r="E3556" s="12">
        <v>4383.6400000000003</v>
      </c>
      <c r="F3556" s="12">
        <v>2541.61</v>
      </c>
      <c r="G3556" s="102">
        <v>39646</v>
      </c>
      <c r="H3556" s="45">
        <f t="shared" si="111"/>
        <v>-15.789999999999964</v>
      </c>
      <c r="I3556" s="45">
        <f t="shared" si="110"/>
        <v>-0.95238669674415011</v>
      </c>
      <c r="L3556" s="82"/>
    </row>
    <row r="3557" spans="1:12" ht="27.7" customHeight="1" thickBot="1" x14ac:dyDescent="0.3">
      <c r="A3557" s="11">
        <v>39647</v>
      </c>
      <c r="B3557" s="12">
        <v>1638.58</v>
      </c>
      <c r="C3557" s="11">
        <v>39647</v>
      </c>
      <c r="D3557" s="12">
        <v>399.22</v>
      </c>
      <c r="E3557" s="12">
        <v>4374.1000000000004</v>
      </c>
      <c r="F3557" s="12">
        <v>2540.96</v>
      </c>
      <c r="G3557" s="102">
        <v>39647</v>
      </c>
      <c r="H3557" s="45">
        <f t="shared" si="111"/>
        <v>-3.5700000000001637</v>
      </c>
      <c r="I3557" s="45">
        <f t="shared" si="110"/>
        <v>-0.2173979234540184</v>
      </c>
      <c r="L3557" s="82"/>
    </row>
    <row r="3558" spans="1:12" ht="27.7" customHeight="1" thickBot="1" x14ac:dyDescent="0.3">
      <c r="A3558" s="11">
        <v>39650</v>
      </c>
      <c r="B3558" s="12">
        <v>1662.29</v>
      </c>
      <c r="C3558" s="11">
        <v>39650</v>
      </c>
      <c r="D3558" s="12">
        <v>407.37</v>
      </c>
      <c r="E3558" s="12">
        <v>4437.3900000000003</v>
      </c>
      <c r="F3558" s="12">
        <v>2577.7199999999998</v>
      </c>
      <c r="G3558" s="102">
        <v>39650</v>
      </c>
      <c r="H3558" s="45">
        <f t="shared" si="111"/>
        <v>23.710000000000036</v>
      </c>
      <c r="I3558" s="45">
        <f t="shared" si="110"/>
        <v>1.4469845842131626</v>
      </c>
      <c r="L3558" s="82"/>
    </row>
    <row r="3559" spans="1:12" ht="27.7" customHeight="1" thickBot="1" x14ac:dyDescent="0.3">
      <c r="A3559" s="11">
        <v>39651</v>
      </c>
      <c r="B3559" s="12">
        <v>1680.96</v>
      </c>
      <c r="C3559" s="11">
        <v>39651</v>
      </c>
      <c r="D3559" s="12">
        <v>413.06</v>
      </c>
      <c r="E3559" s="12">
        <v>4487.24</v>
      </c>
      <c r="F3559" s="12">
        <v>2611.6999999999998</v>
      </c>
      <c r="G3559" s="102">
        <v>39651</v>
      </c>
      <c r="H3559" s="45">
        <f t="shared" si="111"/>
        <v>18.670000000000073</v>
      </c>
      <c r="I3559" s="45">
        <f t="shared" si="110"/>
        <v>1.1231493902989294</v>
      </c>
      <c r="L3559" s="82"/>
    </row>
    <row r="3560" spans="1:12" ht="27.7" customHeight="1" thickBot="1" x14ac:dyDescent="0.3">
      <c r="A3560" s="11">
        <v>39652</v>
      </c>
      <c r="B3560" s="12">
        <v>1714.64</v>
      </c>
      <c r="C3560" s="11">
        <v>39652</v>
      </c>
      <c r="D3560" s="12">
        <v>423.11</v>
      </c>
      <c r="E3560" s="12">
        <v>4577.13</v>
      </c>
      <c r="F3560" s="12">
        <v>2664.02</v>
      </c>
      <c r="G3560" s="102">
        <v>39652</v>
      </c>
      <c r="H3560" s="45">
        <f t="shared" si="111"/>
        <v>33.680000000000064</v>
      </c>
      <c r="I3560" s="45">
        <f t="shared" si="110"/>
        <v>2.0036169807728954</v>
      </c>
      <c r="L3560" s="82"/>
    </row>
    <row r="3561" spans="1:12" ht="27.7" customHeight="1" thickBot="1" x14ac:dyDescent="0.3">
      <c r="A3561" s="11">
        <v>39653</v>
      </c>
      <c r="B3561" s="12">
        <v>1736.17</v>
      </c>
      <c r="C3561" s="11">
        <v>39653</v>
      </c>
      <c r="D3561" s="12">
        <v>428.63</v>
      </c>
      <c r="E3561" s="12">
        <v>4634.6099999999997</v>
      </c>
      <c r="F3561" s="12">
        <v>2697.47</v>
      </c>
      <c r="G3561" s="102">
        <v>39653</v>
      </c>
      <c r="H3561" s="45">
        <f t="shared" si="111"/>
        <v>21.529999999999973</v>
      </c>
      <c r="I3561" s="45">
        <f t="shared" si="110"/>
        <v>1.2556571641860665</v>
      </c>
      <c r="L3561" s="82"/>
    </row>
    <row r="3562" spans="1:12" ht="27.7" customHeight="1" thickBot="1" x14ac:dyDescent="0.3">
      <c r="A3562" s="11">
        <v>39654</v>
      </c>
      <c r="B3562" s="12">
        <v>1727.29</v>
      </c>
      <c r="C3562" s="11">
        <v>39654</v>
      </c>
      <c r="D3562" s="12">
        <v>425.16</v>
      </c>
      <c r="E3562" s="12">
        <v>4610.91</v>
      </c>
      <c r="F3562" s="12">
        <v>2683.68</v>
      </c>
      <c r="G3562" s="102">
        <v>39654</v>
      </c>
      <c r="H3562" s="45">
        <f t="shared" si="111"/>
        <v>-8.8800000000001091</v>
      </c>
      <c r="I3562" s="45">
        <f t="shared" si="110"/>
        <v>-0.51147065091552724</v>
      </c>
      <c r="L3562" s="82"/>
    </row>
    <row r="3563" spans="1:12" ht="27.7" customHeight="1" thickBot="1" x14ac:dyDescent="0.3">
      <c r="A3563" s="11">
        <v>39657</v>
      </c>
      <c r="B3563" s="12">
        <v>1726.06</v>
      </c>
      <c r="C3563" s="11">
        <v>39657</v>
      </c>
      <c r="D3563" s="12">
        <v>424.89</v>
      </c>
      <c r="E3563" s="12">
        <v>4607.62</v>
      </c>
      <c r="F3563" s="12">
        <v>2681.77</v>
      </c>
      <c r="G3563" s="102">
        <v>39657</v>
      </c>
      <c r="H3563" s="45">
        <f t="shared" si="111"/>
        <v>-1.2300000000000182</v>
      </c>
      <c r="I3563" s="45">
        <f t="shared" si="110"/>
        <v>-7.1209814217648354E-2</v>
      </c>
      <c r="L3563" s="82"/>
    </row>
    <row r="3564" spans="1:12" ht="27.7" customHeight="1" thickBot="1" x14ac:dyDescent="0.3">
      <c r="A3564" s="11">
        <v>39658</v>
      </c>
      <c r="B3564" s="12">
        <v>1719.68</v>
      </c>
      <c r="C3564" s="11">
        <v>39658</v>
      </c>
      <c r="D3564" s="12">
        <v>423.61</v>
      </c>
      <c r="E3564" s="12">
        <v>4590.6099999999997</v>
      </c>
      <c r="F3564" s="12">
        <v>2671.86</v>
      </c>
      <c r="G3564" s="102">
        <v>39658</v>
      </c>
      <c r="H3564" s="45">
        <f t="shared" si="111"/>
        <v>-6.3799999999998818</v>
      </c>
      <c r="I3564" s="45">
        <f t="shared" si="110"/>
        <v>-0.36962793877384809</v>
      </c>
      <c r="L3564" s="82"/>
    </row>
    <row r="3565" spans="1:12" ht="27.7" customHeight="1" thickBot="1" x14ac:dyDescent="0.3">
      <c r="A3565" s="11">
        <v>39659</v>
      </c>
      <c r="B3565" s="12">
        <v>1730.23</v>
      </c>
      <c r="C3565" s="11">
        <v>39659</v>
      </c>
      <c r="D3565" s="12">
        <v>426.92</v>
      </c>
      <c r="E3565" s="12">
        <v>4618.76</v>
      </c>
      <c r="F3565" s="12">
        <v>2688.25</v>
      </c>
      <c r="G3565" s="102">
        <v>39659</v>
      </c>
      <c r="H3565" s="45">
        <f t="shared" si="111"/>
        <v>10.549999999999955</v>
      </c>
      <c r="I3565" s="45">
        <f t="shared" si="110"/>
        <v>0.61348622999627578</v>
      </c>
      <c r="L3565" s="82"/>
    </row>
    <row r="3566" spans="1:12" ht="27.7" customHeight="1" thickBot="1" x14ac:dyDescent="0.3">
      <c r="A3566" s="11">
        <v>39660</v>
      </c>
      <c r="B3566" s="12">
        <v>1731.05</v>
      </c>
      <c r="C3566" s="11">
        <v>39660</v>
      </c>
      <c r="D3566" s="12">
        <v>427.16</v>
      </c>
      <c r="E3566" s="12">
        <v>4620.9399999999996</v>
      </c>
      <c r="F3566" s="12">
        <v>2689.52</v>
      </c>
      <c r="G3566" s="102">
        <v>39660</v>
      </c>
      <c r="H3566" s="45">
        <f t="shared" si="111"/>
        <v>0.81999999999993634</v>
      </c>
      <c r="I3566" s="45">
        <f t="shared" si="110"/>
        <v>4.7392543187896194E-2</v>
      </c>
      <c r="L3566" s="82"/>
    </row>
    <row r="3567" spans="1:12" ht="27.7" customHeight="1" thickBot="1" x14ac:dyDescent="0.3">
      <c r="A3567" s="11">
        <v>39661</v>
      </c>
      <c r="B3567" s="12">
        <v>1734.7</v>
      </c>
      <c r="C3567" s="11">
        <v>39661</v>
      </c>
      <c r="D3567" s="12">
        <v>428.02</v>
      </c>
      <c r="E3567" s="12">
        <v>4630.7</v>
      </c>
      <c r="F3567" s="12">
        <v>2684.86</v>
      </c>
      <c r="G3567" s="102">
        <v>39661</v>
      </c>
      <c r="H3567" s="45">
        <f t="shared" si="111"/>
        <v>3.6500000000000909</v>
      </c>
      <c r="I3567" s="45">
        <f t="shared" si="110"/>
        <v>0.21085468357355891</v>
      </c>
      <c r="L3567" s="82"/>
    </row>
    <row r="3568" spans="1:12" ht="27.7" customHeight="1" thickBot="1" x14ac:dyDescent="0.3">
      <c r="A3568" s="11">
        <v>39664</v>
      </c>
      <c r="B3568" s="12">
        <v>1737.29</v>
      </c>
      <c r="C3568" s="11">
        <v>39664</v>
      </c>
      <c r="D3568" s="12">
        <v>428.94</v>
      </c>
      <c r="E3568" s="12">
        <v>4637.62</v>
      </c>
      <c r="F3568" s="12">
        <v>2688.87</v>
      </c>
      <c r="G3568" s="102">
        <v>39664</v>
      </c>
      <c r="H3568" s="45">
        <f t="shared" si="111"/>
        <v>2.5899999999999181</v>
      </c>
      <c r="I3568" s="45">
        <f t="shared" si="110"/>
        <v>0.14930535539285861</v>
      </c>
      <c r="L3568" s="82"/>
    </row>
    <row r="3569" spans="1:12" ht="27.7" customHeight="1" thickBot="1" x14ac:dyDescent="0.3">
      <c r="A3569" s="11">
        <v>39665</v>
      </c>
      <c r="B3569" s="12">
        <v>1732.36</v>
      </c>
      <c r="C3569" s="11">
        <v>39665</v>
      </c>
      <c r="D3569" s="12">
        <v>426.75</v>
      </c>
      <c r="E3569" s="12">
        <v>4624.43</v>
      </c>
      <c r="F3569" s="12">
        <v>2665.89</v>
      </c>
      <c r="G3569" s="102">
        <v>39665</v>
      </c>
      <c r="H3569" s="45">
        <f t="shared" si="111"/>
        <v>-4.9300000000000637</v>
      </c>
      <c r="I3569" s="45">
        <f t="shared" si="110"/>
        <v>-0.28377530521674932</v>
      </c>
      <c r="L3569" s="82"/>
    </row>
    <row r="3570" spans="1:12" ht="27.7" customHeight="1" thickBot="1" x14ac:dyDescent="0.3">
      <c r="A3570" s="11">
        <v>39666</v>
      </c>
      <c r="B3570" s="12">
        <v>1745.89</v>
      </c>
      <c r="C3570" s="11">
        <v>39666</v>
      </c>
      <c r="D3570" s="12">
        <v>430.81</v>
      </c>
      <c r="E3570" s="12">
        <v>4660.57</v>
      </c>
      <c r="F3570" s="12">
        <v>2681.61</v>
      </c>
      <c r="G3570" s="102">
        <v>39666</v>
      </c>
      <c r="H3570" s="45">
        <f t="shared" si="111"/>
        <v>13.5300000000002</v>
      </c>
      <c r="I3570" s="45">
        <f t="shared" si="110"/>
        <v>0.7810154933154887</v>
      </c>
      <c r="L3570" s="82"/>
    </row>
    <row r="3571" spans="1:12" ht="27.7" customHeight="1" thickBot="1" x14ac:dyDescent="0.3">
      <c r="A3571" s="11">
        <v>39667</v>
      </c>
      <c r="B3571" s="12">
        <v>1752.98</v>
      </c>
      <c r="C3571" s="11">
        <v>39667</v>
      </c>
      <c r="D3571" s="12">
        <v>432.33</v>
      </c>
      <c r="E3571" s="12">
        <v>4681.96</v>
      </c>
      <c r="F3571" s="12">
        <v>2693.91</v>
      </c>
      <c r="G3571" s="102">
        <v>39667</v>
      </c>
      <c r="H3571" s="45">
        <f t="shared" si="111"/>
        <v>7.0899999999999181</v>
      </c>
      <c r="I3571" s="45">
        <f t="shared" si="110"/>
        <v>0.40609660402430381</v>
      </c>
      <c r="L3571" s="82"/>
    </row>
    <row r="3572" spans="1:12" ht="27.7" customHeight="1" thickBot="1" x14ac:dyDescent="0.3">
      <c r="A3572" s="11">
        <v>39668</v>
      </c>
      <c r="B3572" s="12">
        <v>1752.83</v>
      </c>
      <c r="C3572" s="11">
        <v>39668</v>
      </c>
      <c r="D3572" s="12">
        <v>432.33</v>
      </c>
      <c r="E3572" s="12">
        <v>4681.57</v>
      </c>
      <c r="F3572" s="12">
        <v>2683.38</v>
      </c>
      <c r="G3572" s="102">
        <v>39668</v>
      </c>
      <c r="H3572" s="45">
        <f t="shared" si="111"/>
        <v>-0.15000000000009095</v>
      </c>
      <c r="I3572" s="45">
        <f t="shared" si="110"/>
        <v>-8.556857465578098E-3</v>
      </c>
      <c r="L3572" s="82"/>
    </row>
    <row r="3573" spans="1:12" ht="27.7" customHeight="1" thickBot="1" x14ac:dyDescent="0.3">
      <c r="A3573" s="11">
        <v>39671</v>
      </c>
      <c r="B3573" s="12">
        <v>1751.11</v>
      </c>
      <c r="C3573" s="11">
        <v>39671</v>
      </c>
      <c r="D3573" s="12">
        <v>431.49</v>
      </c>
      <c r="E3573" s="12">
        <v>4678.91</v>
      </c>
      <c r="F3573" s="12">
        <v>2661.86</v>
      </c>
      <c r="G3573" s="102">
        <v>39671</v>
      </c>
      <c r="H3573" s="45">
        <f t="shared" si="111"/>
        <v>-1.7200000000000273</v>
      </c>
      <c r="I3573" s="45">
        <f t="shared" si="110"/>
        <v>-9.8127028861899182E-2</v>
      </c>
      <c r="L3573" s="82"/>
    </row>
    <row r="3574" spans="1:12" ht="27.7" customHeight="1" thickBot="1" x14ac:dyDescent="0.3">
      <c r="A3574" s="11">
        <v>39672</v>
      </c>
      <c r="B3574" s="12">
        <v>1746.34</v>
      </c>
      <c r="C3574" s="11">
        <v>39672</v>
      </c>
      <c r="D3574" s="12">
        <v>429.79</v>
      </c>
      <c r="E3574" s="12">
        <v>4666.16</v>
      </c>
      <c r="F3574" s="12">
        <v>2624.97</v>
      </c>
      <c r="G3574" s="102">
        <v>39672</v>
      </c>
      <c r="H3574" s="45">
        <f t="shared" si="111"/>
        <v>-4.7699999999999818</v>
      </c>
      <c r="I3574" s="45">
        <f t="shared" si="110"/>
        <v>-0.27239864999914237</v>
      </c>
      <c r="L3574" s="82"/>
    </row>
    <row r="3575" spans="1:12" ht="27.7" customHeight="1" thickBot="1" x14ac:dyDescent="0.3">
      <c r="A3575" s="11">
        <v>39673</v>
      </c>
      <c r="B3575" s="12">
        <v>1735.44</v>
      </c>
      <c r="C3575" s="11">
        <v>39673</v>
      </c>
      <c r="D3575" s="12">
        <v>426.68</v>
      </c>
      <c r="E3575" s="12">
        <v>4637.05</v>
      </c>
      <c r="F3575" s="12">
        <v>2594.11</v>
      </c>
      <c r="G3575" s="102">
        <v>39673</v>
      </c>
      <c r="H3575" s="45">
        <f t="shared" si="111"/>
        <v>-10.899999999999864</v>
      </c>
      <c r="I3575" s="45">
        <f t="shared" si="110"/>
        <v>-0.62416253421440637</v>
      </c>
      <c r="L3575" s="82"/>
    </row>
    <row r="3576" spans="1:12" ht="27.7" customHeight="1" thickBot="1" x14ac:dyDescent="0.3">
      <c r="A3576" s="11">
        <v>39674</v>
      </c>
      <c r="B3576" s="12">
        <v>1727.42</v>
      </c>
      <c r="C3576" s="11">
        <v>39674</v>
      </c>
      <c r="D3576" s="12">
        <v>424.59</v>
      </c>
      <c r="E3576" s="12">
        <v>4615.6000000000004</v>
      </c>
      <c r="F3576" s="12">
        <v>2582.11</v>
      </c>
      <c r="G3576" s="102">
        <v>39674</v>
      </c>
      <c r="H3576" s="45">
        <f t="shared" si="111"/>
        <v>-8.0199999999999818</v>
      </c>
      <c r="I3576" s="45">
        <f t="shared" si="110"/>
        <v>-0.46213064122066921</v>
      </c>
      <c r="L3576" s="82"/>
    </row>
    <row r="3577" spans="1:12" ht="27.7" customHeight="1" thickBot="1" x14ac:dyDescent="0.3">
      <c r="A3577" s="11">
        <v>39678</v>
      </c>
      <c r="B3577" s="12">
        <v>1722.44</v>
      </c>
      <c r="C3577" s="11">
        <v>39678</v>
      </c>
      <c r="D3577" s="12">
        <v>423.44</v>
      </c>
      <c r="E3577" s="12">
        <v>4602.68</v>
      </c>
      <c r="F3577" s="12">
        <v>2537.3165224123577</v>
      </c>
      <c r="G3577" s="102">
        <v>39678</v>
      </c>
      <c r="H3577" s="45">
        <f t="shared" si="111"/>
        <v>-4.9800000000000182</v>
      </c>
      <c r="I3577" s="45">
        <f t="shared" si="110"/>
        <v>-0.28829120885482501</v>
      </c>
      <c r="L3577" s="82"/>
    </row>
    <row r="3578" spans="1:12" ht="27.7" customHeight="1" thickBot="1" x14ac:dyDescent="0.3">
      <c r="A3578" s="11">
        <v>39679</v>
      </c>
      <c r="B3578" s="12">
        <v>1710.4</v>
      </c>
      <c r="C3578" s="11">
        <v>39679</v>
      </c>
      <c r="D3578" s="12">
        <v>419.24</v>
      </c>
      <c r="E3578" s="12">
        <v>4570.49</v>
      </c>
      <c r="F3578" s="12">
        <v>2519.5714995064604</v>
      </c>
      <c r="G3578" s="102">
        <v>39679</v>
      </c>
      <c r="H3578" s="45">
        <f t="shared" si="111"/>
        <v>-12.039999999999964</v>
      </c>
      <c r="I3578" s="45">
        <f t="shared" si="110"/>
        <v>-0.69900838345602534</v>
      </c>
      <c r="L3578" s="82"/>
    </row>
    <row r="3579" spans="1:12" ht="27.7" customHeight="1" thickBot="1" x14ac:dyDescent="0.3">
      <c r="A3579" s="11">
        <v>39680</v>
      </c>
      <c r="B3579" s="12">
        <v>1694.73</v>
      </c>
      <c r="C3579" s="11">
        <v>39680</v>
      </c>
      <c r="D3579" s="12">
        <v>414.1</v>
      </c>
      <c r="E3579" s="12">
        <v>4528.62</v>
      </c>
      <c r="F3579" s="12">
        <v>2496.4899999999998</v>
      </c>
      <c r="G3579" s="102">
        <v>39680</v>
      </c>
      <c r="H3579" s="45">
        <f t="shared" si="111"/>
        <v>-15.670000000000073</v>
      </c>
      <c r="I3579" s="45">
        <f t="shared" si="110"/>
        <v>-0.9161599625818565</v>
      </c>
      <c r="L3579" s="82"/>
    </row>
    <row r="3580" spans="1:12" ht="27.7" customHeight="1" thickBot="1" x14ac:dyDescent="0.3">
      <c r="A3580" s="11">
        <v>39681</v>
      </c>
      <c r="B3580" s="12">
        <v>1677.46</v>
      </c>
      <c r="C3580" s="11">
        <v>39681</v>
      </c>
      <c r="D3580" s="12">
        <v>408.68</v>
      </c>
      <c r="E3580" s="12">
        <v>4482.46</v>
      </c>
      <c r="F3580" s="12">
        <v>2453.15</v>
      </c>
      <c r="G3580" s="102">
        <v>39681</v>
      </c>
      <c r="H3580" s="45">
        <f t="shared" si="111"/>
        <v>-17.269999999999982</v>
      </c>
      <c r="I3580" s="45">
        <f t="shared" si="110"/>
        <v>-1.0190413812229666</v>
      </c>
      <c r="L3580" s="82"/>
    </row>
    <row r="3581" spans="1:12" ht="27.7" customHeight="1" thickBot="1" x14ac:dyDescent="0.3">
      <c r="A3581" s="11">
        <v>39682</v>
      </c>
      <c r="B3581" s="12">
        <v>1673.82</v>
      </c>
      <c r="C3581" s="11">
        <v>39682</v>
      </c>
      <c r="D3581" s="12">
        <v>407.73</v>
      </c>
      <c r="E3581" s="12">
        <v>4472.76</v>
      </c>
      <c r="F3581" s="12">
        <v>2447.84</v>
      </c>
      <c r="G3581" s="102">
        <v>39682</v>
      </c>
      <c r="H3581" s="45">
        <f t="shared" si="111"/>
        <v>-3.6400000000001</v>
      </c>
      <c r="I3581" s="45">
        <f t="shared" si="110"/>
        <v>-0.21699474205048702</v>
      </c>
      <c r="L3581" s="82"/>
    </row>
    <row r="3582" spans="1:12" ht="27.7" customHeight="1" thickBot="1" x14ac:dyDescent="0.3">
      <c r="A3582" s="11">
        <v>39685</v>
      </c>
      <c r="B3582" s="12">
        <v>1668.62</v>
      </c>
      <c r="C3582" s="11">
        <v>39685</v>
      </c>
      <c r="D3582" s="12">
        <v>406.18</v>
      </c>
      <c r="E3582" s="12">
        <v>4458.8599999999997</v>
      </c>
      <c r="F3582" s="12">
        <v>2440.2399999999998</v>
      </c>
      <c r="G3582" s="102">
        <v>39685</v>
      </c>
      <c r="H3582" s="45">
        <f t="shared" si="111"/>
        <v>-5.2000000000000455</v>
      </c>
      <c r="I3582" s="45">
        <f t="shared" si="110"/>
        <v>-0.31066661887180497</v>
      </c>
      <c r="L3582" s="82"/>
    </row>
    <row r="3583" spans="1:12" ht="27.7" customHeight="1" thickBot="1" x14ac:dyDescent="0.3">
      <c r="A3583" s="11">
        <v>39686</v>
      </c>
      <c r="B3583" s="12">
        <v>1659.61</v>
      </c>
      <c r="C3583" s="11">
        <v>39686</v>
      </c>
      <c r="D3583" s="12">
        <v>403.24</v>
      </c>
      <c r="E3583" s="12">
        <v>4434.76</v>
      </c>
      <c r="F3583" s="12">
        <v>2427.045765921865</v>
      </c>
      <c r="G3583" s="102">
        <v>39686</v>
      </c>
      <c r="H3583" s="45">
        <f t="shared" si="111"/>
        <v>-9.0099999999999909</v>
      </c>
      <c r="I3583" s="45">
        <f t="shared" si="110"/>
        <v>-0.5399671584902489</v>
      </c>
      <c r="L3583" s="82"/>
    </row>
    <row r="3584" spans="1:12" ht="27.7" customHeight="1" thickBot="1" x14ac:dyDescent="0.3">
      <c r="A3584" s="11">
        <v>39687</v>
      </c>
      <c r="B3584" s="12">
        <v>1653.92</v>
      </c>
      <c r="C3584" s="11">
        <v>39687</v>
      </c>
      <c r="D3584" s="12">
        <v>401.79</v>
      </c>
      <c r="E3584" s="12">
        <v>4419.58</v>
      </c>
      <c r="F3584" s="12">
        <v>2418.73</v>
      </c>
      <c r="G3584" s="102">
        <v>39687</v>
      </c>
      <c r="H3584" s="45">
        <f t="shared" si="111"/>
        <v>-5.6899999999998272</v>
      </c>
      <c r="I3584" s="45">
        <f t="shared" si="110"/>
        <v>-0.34285163381757328</v>
      </c>
      <c r="L3584" s="82"/>
    </row>
    <row r="3585" spans="1:12" ht="27.7" customHeight="1" thickBot="1" x14ac:dyDescent="0.3">
      <c r="A3585" s="11">
        <v>39688</v>
      </c>
      <c r="B3585" s="12">
        <v>1646.93</v>
      </c>
      <c r="C3585" s="11">
        <v>39688</v>
      </c>
      <c r="D3585" s="12">
        <v>399.6</v>
      </c>
      <c r="E3585" s="12">
        <v>4400.8999999999996</v>
      </c>
      <c r="F3585" s="12">
        <v>2408.5100000000002</v>
      </c>
      <c r="G3585" s="102">
        <v>39688</v>
      </c>
      <c r="H3585" s="45">
        <f t="shared" si="111"/>
        <v>-6.9900000000000091</v>
      </c>
      <c r="I3585" s="45">
        <f t="shared" si="110"/>
        <v>-0.42263229176743788</v>
      </c>
      <c r="L3585" s="82"/>
    </row>
    <row r="3586" spans="1:12" ht="27.7" customHeight="1" thickBot="1" x14ac:dyDescent="0.3">
      <c r="A3586" s="11">
        <v>39689</v>
      </c>
      <c r="B3586" s="12">
        <v>1655.84</v>
      </c>
      <c r="C3586" s="11">
        <v>39689</v>
      </c>
      <c r="D3586" s="12">
        <v>401.12</v>
      </c>
      <c r="E3586" s="12">
        <v>4424.17</v>
      </c>
      <c r="F3586" s="12">
        <v>2417.17</v>
      </c>
      <c r="G3586" s="102">
        <v>39689</v>
      </c>
      <c r="H3586" s="45">
        <f t="shared" si="111"/>
        <v>8.9099999999998545</v>
      </c>
      <c r="I3586" s="45">
        <f t="shared" si="110"/>
        <v>0.54100660015907498</v>
      </c>
      <c r="L3586" s="82"/>
    </row>
    <row r="3587" spans="1:12" ht="27.7" customHeight="1" thickBot="1" x14ac:dyDescent="0.3">
      <c r="A3587" s="11">
        <v>39692</v>
      </c>
      <c r="B3587" s="12">
        <v>1663.06</v>
      </c>
      <c r="C3587" s="11">
        <v>39692</v>
      </c>
      <c r="D3587" s="12">
        <v>403.5</v>
      </c>
      <c r="E3587" s="12">
        <v>4444.5</v>
      </c>
      <c r="F3587" s="12">
        <v>2423.3250694653548</v>
      </c>
      <c r="G3587" s="102">
        <v>39692</v>
      </c>
      <c r="H3587" s="45">
        <f t="shared" si="111"/>
        <v>7.2200000000000273</v>
      </c>
      <c r="I3587" s="45">
        <f t="shared" si="110"/>
        <v>0.43603246690501662</v>
      </c>
      <c r="L3587" s="82"/>
    </row>
    <row r="3588" spans="1:12" ht="27.7" customHeight="1" thickBot="1" x14ac:dyDescent="0.3">
      <c r="A3588" s="11">
        <v>39693</v>
      </c>
      <c r="B3588" s="12">
        <v>1652.48</v>
      </c>
      <c r="C3588" s="11">
        <v>39693</v>
      </c>
      <c r="D3588" s="12">
        <v>400.66</v>
      </c>
      <c r="E3588" s="12">
        <v>4415.72</v>
      </c>
      <c r="F3588" s="12">
        <v>2394.94</v>
      </c>
      <c r="G3588" s="102">
        <v>39693</v>
      </c>
      <c r="H3588" s="45">
        <f t="shared" si="111"/>
        <v>-10.579999999999927</v>
      </c>
      <c r="I3588" s="45">
        <f t="shared" si="110"/>
        <v>-0.6361766863492555</v>
      </c>
      <c r="L3588" s="82"/>
    </row>
    <row r="3589" spans="1:12" ht="27.7" customHeight="1" thickBot="1" x14ac:dyDescent="0.3">
      <c r="A3589" s="11">
        <v>39694</v>
      </c>
      <c r="B3589" s="12">
        <v>1639.46</v>
      </c>
      <c r="C3589" s="11">
        <v>39694</v>
      </c>
      <c r="D3589" s="12">
        <v>396</v>
      </c>
      <c r="E3589" s="12">
        <v>4380.93</v>
      </c>
      <c r="F3589" s="12">
        <v>2363.36</v>
      </c>
      <c r="G3589" s="102">
        <v>39694</v>
      </c>
      <c r="H3589" s="45">
        <f t="shared" si="111"/>
        <v>-13.019999999999982</v>
      </c>
      <c r="I3589" s="45">
        <f t="shared" si="110"/>
        <v>-0.78790666150270994</v>
      </c>
      <c r="L3589" s="82"/>
    </row>
    <row r="3590" spans="1:12" ht="27.7" customHeight="1" thickBot="1" x14ac:dyDescent="0.3">
      <c r="A3590" s="11">
        <v>39696</v>
      </c>
      <c r="B3590" s="12">
        <v>1637.5</v>
      </c>
      <c r="C3590" s="11">
        <v>39696</v>
      </c>
      <c r="D3590" s="12">
        <v>395.88</v>
      </c>
      <c r="E3590" s="12">
        <v>4375.95</v>
      </c>
      <c r="F3590" s="12">
        <v>2339.79</v>
      </c>
      <c r="G3590" s="102">
        <v>39696</v>
      </c>
      <c r="H3590" s="45">
        <f t="shared" si="111"/>
        <v>-1.9600000000000364</v>
      </c>
      <c r="I3590" s="45">
        <f t="shared" si="110"/>
        <v>-0.11955155965989023</v>
      </c>
      <c r="L3590" s="82"/>
    </row>
    <row r="3591" spans="1:12" ht="27.7" customHeight="1" thickBot="1" x14ac:dyDescent="0.3">
      <c r="A3591" s="11">
        <v>39699</v>
      </c>
      <c r="B3591" s="12">
        <v>1648.8</v>
      </c>
      <c r="C3591" s="11">
        <v>39699</v>
      </c>
      <c r="D3591" s="12">
        <v>398.38</v>
      </c>
      <c r="E3591" s="12">
        <v>4406.16</v>
      </c>
      <c r="F3591" s="12">
        <v>2347.64</v>
      </c>
      <c r="G3591" s="102">
        <v>39699</v>
      </c>
      <c r="H3591" s="45">
        <f t="shared" si="111"/>
        <v>11.299999999999955</v>
      </c>
      <c r="I3591" s="45">
        <f t="shared" ref="I3591:I3654" si="112">H3591/B3590*100</f>
        <v>0.69007633587785977</v>
      </c>
      <c r="L3591" s="82"/>
    </row>
    <row r="3592" spans="1:12" ht="27.7" customHeight="1" thickBot="1" x14ac:dyDescent="0.3">
      <c r="A3592" s="11">
        <v>39700</v>
      </c>
      <c r="B3592" s="12">
        <v>1652.17</v>
      </c>
      <c r="C3592" s="11">
        <v>39700</v>
      </c>
      <c r="D3592" s="12">
        <v>399.33</v>
      </c>
      <c r="E3592" s="12">
        <v>4415.1499999999996</v>
      </c>
      <c r="F3592" s="12">
        <v>2344.17</v>
      </c>
      <c r="G3592" s="102">
        <v>39700</v>
      </c>
      <c r="H3592" s="45">
        <f t="shared" ref="H3592:H3655" si="113">B3592-B3591</f>
        <v>3.3700000000001182</v>
      </c>
      <c r="I3592" s="45">
        <f t="shared" si="112"/>
        <v>0.20439107229500961</v>
      </c>
      <c r="L3592" s="82"/>
    </row>
    <row r="3593" spans="1:12" ht="27.7" customHeight="1" thickBot="1" x14ac:dyDescent="0.3">
      <c r="A3593" s="11">
        <v>39701</v>
      </c>
      <c r="B3593" s="12">
        <v>1650.96</v>
      </c>
      <c r="C3593" s="11">
        <v>39701</v>
      </c>
      <c r="D3593" s="12">
        <v>399.47</v>
      </c>
      <c r="E3593" s="12">
        <v>4414.68</v>
      </c>
      <c r="F3593" s="12">
        <v>2335.7199999999998</v>
      </c>
      <c r="G3593" s="102">
        <v>39701</v>
      </c>
      <c r="H3593" s="45">
        <f t="shared" si="113"/>
        <v>-1.2100000000000364</v>
      </c>
      <c r="I3593" s="45">
        <f t="shared" si="112"/>
        <v>-7.323701556135484E-2</v>
      </c>
      <c r="L3593" s="82"/>
    </row>
    <row r="3594" spans="1:12" ht="27.7" customHeight="1" thickBot="1" x14ac:dyDescent="0.3">
      <c r="A3594" s="11">
        <v>39702</v>
      </c>
      <c r="B3594" s="12">
        <v>1652.77</v>
      </c>
      <c r="C3594" s="11">
        <v>39702</v>
      </c>
      <c r="D3594" s="12">
        <v>400.2</v>
      </c>
      <c r="E3594" s="12">
        <v>4419.51</v>
      </c>
      <c r="F3594" s="12">
        <v>2322.0100000000002</v>
      </c>
      <c r="G3594" s="102">
        <v>39702</v>
      </c>
      <c r="H3594" s="45">
        <f t="shared" si="113"/>
        <v>1.8099999999999454</v>
      </c>
      <c r="I3594" s="45">
        <f t="shared" si="112"/>
        <v>0.10963318311769792</v>
      </c>
      <c r="L3594" s="82"/>
    </row>
    <row r="3595" spans="1:12" ht="27.7" customHeight="1" thickBot="1" x14ac:dyDescent="0.3">
      <c r="A3595" s="11">
        <v>39703</v>
      </c>
      <c r="B3595" s="12">
        <v>1654.33</v>
      </c>
      <c r="C3595" s="11">
        <v>39703</v>
      </c>
      <c r="D3595" s="12">
        <v>400.75</v>
      </c>
      <c r="E3595" s="12">
        <v>4423.68</v>
      </c>
      <c r="F3595" s="12">
        <v>2308.2399999999998</v>
      </c>
      <c r="G3595" s="102">
        <v>39703</v>
      </c>
      <c r="H3595" s="45">
        <f t="shared" si="113"/>
        <v>1.5599999999999454</v>
      </c>
      <c r="I3595" s="45">
        <f t="shared" si="112"/>
        <v>9.4386998795957425E-2</v>
      </c>
      <c r="L3595" s="82"/>
    </row>
    <row r="3596" spans="1:12" ht="27.7" customHeight="1" thickBot="1" x14ac:dyDescent="0.3">
      <c r="A3596" s="11">
        <v>39706</v>
      </c>
      <c r="B3596" s="12">
        <v>1659.06</v>
      </c>
      <c r="C3596" s="11">
        <v>39706</v>
      </c>
      <c r="D3596" s="12">
        <v>402.13</v>
      </c>
      <c r="E3596" s="12">
        <v>4436.7299999999996</v>
      </c>
      <c r="F3596" s="12">
        <v>2315.0500000000002</v>
      </c>
      <c r="G3596" s="102">
        <v>39706</v>
      </c>
      <c r="H3596" s="45">
        <f t="shared" si="113"/>
        <v>4.7300000000000182</v>
      </c>
      <c r="I3596" s="45">
        <f t="shared" si="112"/>
        <v>0.28591635284375055</v>
      </c>
      <c r="L3596" s="82"/>
    </row>
    <row r="3597" spans="1:12" ht="27.7" customHeight="1" thickBot="1" x14ac:dyDescent="0.3">
      <c r="A3597" s="11">
        <v>39707</v>
      </c>
      <c r="B3597" s="12">
        <v>1633.36</v>
      </c>
      <c r="C3597" s="11">
        <v>39707</v>
      </c>
      <c r="D3597" s="12">
        <v>393.75</v>
      </c>
      <c r="E3597" s="12">
        <v>4387.41</v>
      </c>
      <c r="F3597" s="12">
        <v>2289.31</v>
      </c>
      <c r="G3597" s="102">
        <v>39707</v>
      </c>
      <c r="H3597" s="45">
        <f t="shared" si="113"/>
        <v>-25.700000000000045</v>
      </c>
      <c r="I3597" s="45">
        <f t="shared" si="112"/>
        <v>-1.549069955275882</v>
      </c>
      <c r="L3597" s="82"/>
    </row>
    <row r="3598" spans="1:12" ht="27.7" customHeight="1" thickBot="1" x14ac:dyDescent="0.3">
      <c r="A3598" s="11">
        <v>39708</v>
      </c>
      <c r="B3598" s="12">
        <v>1618.87</v>
      </c>
      <c r="C3598" s="11">
        <v>39708</v>
      </c>
      <c r="D3598" s="12">
        <v>389.72</v>
      </c>
      <c r="E3598" s="12">
        <v>4348.51</v>
      </c>
      <c r="F3598" s="12">
        <v>2280.75</v>
      </c>
      <c r="G3598" s="102">
        <v>39708</v>
      </c>
      <c r="H3598" s="45">
        <f t="shared" si="113"/>
        <v>-14.490000000000009</v>
      </c>
      <c r="I3598" s="45">
        <f t="shared" si="112"/>
        <v>-0.88712837341431217</v>
      </c>
      <c r="L3598" s="82"/>
    </row>
    <row r="3599" spans="1:12" ht="27.7" customHeight="1" thickBot="1" x14ac:dyDescent="0.3">
      <c r="A3599" s="11">
        <v>39709</v>
      </c>
      <c r="B3599" s="12">
        <v>1567.1</v>
      </c>
      <c r="C3599" s="11">
        <v>39709</v>
      </c>
      <c r="D3599" s="12">
        <v>374.72</v>
      </c>
      <c r="E3599" s="12">
        <v>4209.4399999999996</v>
      </c>
      <c r="F3599" s="12">
        <v>2223.2399999999998</v>
      </c>
      <c r="G3599" s="102">
        <v>39709</v>
      </c>
      <c r="H3599" s="45">
        <f t="shared" si="113"/>
        <v>-51.769999999999982</v>
      </c>
      <c r="I3599" s="45">
        <f t="shared" si="112"/>
        <v>-3.1979096530295812</v>
      </c>
      <c r="L3599" s="82"/>
    </row>
    <row r="3600" spans="1:12" ht="27.7" customHeight="1" thickBot="1" x14ac:dyDescent="0.3">
      <c r="A3600" s="11">
        <v>39710</v>
      </c>
      <c r="B3600" s="12">
        <v>1604.73</v>
      </c>
      <c r="C3600" s="11">
        <v>39710</v>
      </c>
      <c r="D3600" s="12">
        <v>386.27</v>
      </c>
      <c r="E3600" s="12">
        <v>4310.5200000000004</v>
      </c>
      <c r="F3600" s="12">
        <v>2276.62</v>
      </c>
      <c r="G3600" s="102">
        <v>39710</v>
      </c>
      <c r="H3600" s="45">
        <f t="shared" si="113"/>
        <v>37.630000000000109</v>
      </c>
      <c r="I3600" s="45">
        <f t="shared" si="112"/>
        <v>2.401250717886549</v>
      </c>
      <c r="L3600" s="82"/>
    </row>
    <row r="3601" spans="1:12" ht="27.7" customHeight="1" thickBot="1" x14ac:dyDescent="0.3">
      <c r="A3601" s="11">
        <v>39713</v>
      </c>
      <c r="B3601" s="12">
        <v>1619.08</v>
      </c>
      <c r="C3601" s="11">
        <v>39713</v>
      </c>
      <c r="D3601" s="12">
        <v>390.57</v>
      </c>
      <c r="E3601" s="12">
        <v>4349.0600000000004</v>
      </c>
      <c r="F3601" s="12">
        <v>2296.98</v>
      </c>
      <c r="G3601" s="102">
        <v>39713</v>
      </c>
      <c r="H3601" s="45">
        <f t="shared" si="113"/>
        <v>14.349999999999909</v>
      </c>
      <c r="I3601" s="45">
        <f t="shared" si="112"/>
        <v>0.89423142833996416</v>
      </c>
      <c r="L3601" s="82"/>
    </row>
    <row r="3602" spans="1:12" ht="27.7" customHeight="1" thickBot="1" x14ac:dyDescent="0.3">
      <c r="A3602" s="11">
        <v>39714</v>
      </c>
      <c r="B3602" s="12">
        <v>1611.79</v>
      </c>
      <c r="C3602" s="11">
        <v>39714</v>
      </c>
      <c r="D3602" s="12">
        <v>388.44</v>
      </c>
      <c r="E3602" s="12">
        <v>4329.47</v>
      </c>
      <c r="F3602" s="12">
        <v>2298.9899999999998</v>
      </c>
      <c r="G3602" s="102">
        <v>39714</v>
      </c>
      <c r="H3602" s="45">
        <f t="shared" si="113"/>
        <v>-7.2899999999999636</v>
      </c>
      <c r="I3602" s="45">
        <f t="shared" si="112"/>
        <v>-0.45025570076833538</v>
      </c>
      <c r="L3602" s="82"/>
    </row>
    <row r="3603" spans="1:12" ht="27.7" customHeight="1" thickBot="1" x14ac:dyDescent="0.3">
      <c r="A3603" s="11">
        <v>39715</v>
      </c>
      <c r="B3603" s="12">
        <v>1614.49</v>
      </c>
      <c r="C3603" s="11">
        <v>39715</v>
      </c>
      <c r="D3603" s="12">
        <v>388.98</v>
      </c>
      <c r="E3603" s="12">
        <v>4336.74</v>
      </c>
      <c r="F3603" s="12">
        <v>2314.73</v>
      </c>
      <c r="G3603" s="102">
        <v>39715</v>
      </c>
      <c r="H3603" s="45">
        <f t="shared" si="113"/>
        <v>2.7000000000000455</v>
      </c>
      <c r="I3603" s="45">
        <f t="shared" si="112"/>
        <v>0.16751561928043018</v>
      </c>
      <c r="L3603" s="82"/>
    </row>
    <row r="3604" spans="1:12" ht="27.7" customHeight="1" thickBot="1" x14ac:dyDescent="0.3">
      <c r="A3604" s="11">
        <v>39716</v>
      </c>
      <c r="B3604" s="12">
        <v>1621.5</v>
      </c>
      <c r="C3604" s="11">
        <v>39716</v>
      </c>
      <c r="D3604" s="12">
        <v>391.03</v>
      </c>
      <c r="E3604" s="12">
        <v>4355.5600000000004</v>
      </c>
      <c r="F3604" s="12">
        <v>2341.31</v>
      </c>
      <c r="G3604" s="102">
        <v>39716</v>
      </c>
      <c r="H3604" s="45">
        <f t="shared" si="113"/>
        <v>7.0099999999999909</v>
      </c>
      <c r="I3604" s="45">
        <f t="shared" si="112"/>
        <v>0.43419284108294198</v>
      </c>
      <c r="L3604" s="82"/>
    </row>
    <row r="3605" spans="1:12" ht="27.7" customHeight="1" thickBot="1" x14ac:dyDescent="0.3">
      <c r="A3605" s="11">
        <v>39717</v>
      </c>
      <c r="B3605" s="12">
        <v>1642.06</v>
      </c>
      <c r="C3605" s="11">
        <v>39717</v>
      </c>
      <c r="D3605" s="12">
        <v>395.91</v>
      </c>
      <c r="E3605" s="12">
        <v>4410.8</v>
      </c>
      <c r="F3605" s="12">
        <v>2371.0100000000002</v>
      </c>
      <c r="G3605" s="102">
        <v>39717</v>
      </c>
      <c r="H3605" s="45">
        <f t="shared" si="113"/>
        <v>20.559999999999945</v>
      </c>
      <c r="I3605" s="45">
        <f t="shared" si="112"/>
        <v>1.2679617637989482</v>
      </c>
      <c r="L3605" s="82"/>
    </row>
    <row r="3606" spans="1:12" ht="27.7" customHeight="1" thickBot="1" x14ac:dyDescent="0.3">
      <c r="A3606" s="11">
        <v>39720</v>
      </c>
      <c r="B3606" s="12">
        <v>1634.72</v>
      </c>
      <c r="C3606" s="11">
        <v>39720</v>
      </c>
      <c r="D3606" s="12">
        <v>393.43</v>
      </c>
      <c r="E3606" s="12">
        <v>4391.08</v>
      </c>
      <c r="F3606" s="12">
        <v>2385.8600008924145</v>
      </c>
      <c r="G3606" s="102">
        <v>39720</v>
      </c>
      <c r="H3606" s="45">
        <f t="shared" si="113"/>
        <v>-7.3399999999999181</v>
      </c>
      <c r="I3606" s="45">
        <f t="shared" si="112"/>
        <v>-0.44699950062725591</v>
      </c>
      <c r="L3606" s="82"/>
    </row>
    <row r="3607" spans="1:12" ht="27.7" customHeight="1" thickBot="1" x14ac:dyDescent="0.3">
      <c r="A3607" s="11">
        <v>39721</v>
      </c>
      <c r="B3607" s="12">
        <v>1565.58</v>
      </c>
      <c r="C3607" s="11">
        <v>39721</v>
      </c>
      <c r="D3607" s="12">
        <v>374.12</v>
      </c>
      <c r="E3607" s="12">
        <v>4205.3500000000004</v>
      </c>
      <c r="F3607" s="12">
        <v>2284.9499999999998</v>
      </c>
      <c r="G3607" s="102">
        <v>39721</v>
      </c>
      <c r="H3607" s="45">
        <f t="shared" si="113"/>
        <v>-69.1400000000001</v>
      </c>
      <c r="I3607" s="45">
        <f t="shared" si="112"/>
        <v>-4.2294704903592111</v>
      </c>
      <c r="L3607" s="82"/>
    </row>
    <row r="3608" spans="1:12" ht="27.7" customHeight="1" thickBot="1" x14ac:dyDescent="0.3">
      <c r="A3608" s="11">
        <v>39723</v>
      </c>
      <c r="B3608" s="12">
        <v>1585.9</v>
      </c>
      <c r="C3608" s="11">
        <v>39723</v>
      </c>
      <c r="D3608" s="12">
        <v>380.65</v>
      </c>
      <c r="E3608" s="12">
        <v>4259.9399999999996</v>
      </c>
      <c r="F3608" s="12">
        <v>2314.61</v>
      </c>
      <c r="G3608" s="102">
        <v>39723</v>
      </c>
      <c r="H3608" s="45">
        <f t="shared" si="113"/>
        <v>20.320000000000164</v>
      </c>
      <c r="I3608" s="45">
        <f t="shared" si="112"/>
        <v>1.2979215370661457</v>
      </c>
      <c r="L3608" s="82"/>
    </row>
    <row r="3609" spans="1:12" ht="27.7" customHeight="1" thickBot="1" x14ac:dyDescent="0.3">
      <c r="A3609" s="11">
        <v>39724</v>
      </c>
      <c r="B3609" s="12">
        <v>1578.8</v>
      </c>
      <c r="C3609" s="11">
        <v>39724</v>
      </c>
      <c r="D3609" s="12">
        <v>378.14</v>
      </c>
      <c r="E3609" s="12">
        <v>4240.8599999999997</v>
      </c>
      <c r="F3609" s="12">
        <v>2283.7199999999998</v>
      </c>
      <c r="G3609" s="102">
        <v>39724</v>
      </c>
      <c r="H3609" s="45">
        <f t="shared" si="113"/>
        <v>-7.1000000000001364</v>
      </c>
      <c r="I3609" s="45">
        <f t="shared" si="112"/>
        <v>-0.44769531496312098</v>
      </c>
      <c r="L3609" s="82"/>
    </row>
    <row r="3610" spans="1:12" ht="27.7" customHeight="1" thickBot="1" x14ac:dyDescent="0.3">
      <c r="A3610" s="11">
        <v>39727</v>
      </c>
      <c r="B3610" s="12">
        <v>1519.12</v>
      </c>
      <c r="C3610" s="11">
        <v>39727</v>
      </c>
      <c r="D3610" s="12">
        <v>360.68</v>
      </c>
      <c r="E3610" s="12">
        <v>4080.55</v>
      </c>
      <c r="F3610" s="12">
        <v>2189.59</v>
      </c>
      <c r="G3610" s="102">
        <v>39727</v>
      </c>
      <c r="H3610" s="45">
        <f t="shared" si="113"/>
        <v>-59.680000000000064</v>
      </c>
      <c r="I3610" s="45">
        <f t="shared" si="112"/>
        <v>-3.7800861413731992</v>
      </c>
      <c r="L3610" s="82"/>
    </row>
    <row r="3611" spans="1:12" ht="27.7" customHeight="1" thickBot="1" x14ac:dyDescent="0.3">
      <c r="A3611" s="11">
        <v>39728</v>
      </c>
      <c r="B3611" s="12">
        <v>1526.71</v>
      </c>
      <c r="C3611" s="11">
        <v>39728</v>
      </c>
      <c r="D3611" s="12">
        <v>364.74</v>
      </c>
      <c r="E3611" s="12">
        <v>4106.62</v>
      </c>
      <c r="F3611" s="12">
        <v>2184.1999999999998</v>
      </c>
      <c r="G3611" s="102">
        <v>39728</v>
      </c>
      <c r="H3611" s="45">
        <f t="shared" si="113"/>
        <v>7.5900000000001455</v>
      </c>
      <c r="I3611" s="45">
        <f t="shared" si="112"/>
        <v>0.49963136552742027</v>
      </c>
      <c r="L3611" s="82"/>
    </row>
    <row r="3612" spans="1:12" ht="27.7" customHeight="1" thickBot="1" x14ac:dyDescent="0.45">
      <c r="A3612" s="11">
        <v>39729</v>
      </c>
      <c r="B3612" s="12">
        <v>1466.58</v>
      </c>
      <c r="C3612" s="11">
        <v>39729</v>
      </c>
      <c r="D3612" s="12">
        <v>346.54</v>
      </c>
      <c r="E3612" s="12">
        <v>3944.9</v>
      </c>
      <c r="F3612" s="12">
        <v>2080.3000000000002</v>
      </c>
      <c r="G3612" s="102">
        <v>39729</v>
      </c>
      <c r="H3612" s="45">
        <f t="shared" si="113"/>
        <v>-60.130000000000109</v>
      </c>
      <c r="I3612" s="48">
        <f t="shared" si="112"/>
        <v>-3.9385344957457611</v>
      </c>
      <c r="L3612" s="82"/>
    </row>
    <row r="3613" spans="1:12" ht="27.7" customHeight="1" thickBot="1" x14ac:dyDescent="0.3">
      <c r="A3613" s="11">
        <v>39730</v>
      </c>
      <c r="B3613" s="12">
        <v>1419.88</v>
      </c>
      <c r="C3613" s="11">
        <v>39730</v>
      </c>
      <c r="D3613" s="12">
        <v>334.28</v>
      </c>
      <c r="E3613" s="12">
        <v>3819.32</v>
      </c>
      <c r="F3613" s="12">
        <v>2003.6</v>
      </c>
      <c r="G3613" s="102">
        <v>39730</v>
      </c>
      <c r="H3613" s="45">
        <f t="shared" si="113"/>
        <v>-46.699999999999818</v>
      </c>
      <c r="I3613" s="45">
        <f t="shared" si="112"/>
        <v>-3.1842790710360038</v>
      </c>
      <c r="L3613" s="82"/>
    </row>
    <row r="3614" spans="1:12" ht="27.7" customHeight="1" thickBot="1" x14ac:dyDescent="0.3">
      <c r="A3614" s="11">
        <v>39731</v>
      </c>
      <c r="B3614" s="12">
        <v>1349.1</v>
      </c>
      <c r="C3614" s="11">
        <v>39731</v>
      </c>
      <c r="D3614" s="12">
        <v>316.16000000000003</v>
      </c>
      <c r="E3614" s="12">
        <v>3635.17</v>
      </c>
      <c r="F3614" s="12">
        <v>1897.1749765349937</v>
      </c>
      <c r="G3614" s="102">
        <v>39731</v>
      </c>
      <c r="H3614" s="45">
        <f t="shared" si="113"/>
        <v>-70.7800000000002</v>
      </c>
      <c r="I3614" s="45">
        <f t="shared" si="112"/>
        <v>-4.9849283038003351</v>
      </c>
      <c r="L3614" s="82"/>
    </row>
    <row r="3615" spans="1:12" ht="27.7" customHeight="1" thickBot="1" x14ac:dyDescent="0.3">
      <c r="A3615" s="11">
        <v>39734</v>
      </c>
      <c r="B3615" s="12">
        <v>1436.85</v>
      </c>
      <c r="C3615" s="11">
        <v>39734</v>
      </c>
      <c r="D3615" s="12">
        <v>344.96</v>
      </c>
      <c r="E3615" s="12">
        <v>3876.93</v>
      </c>
      <c r="F3615" s="12">
        <v>2009.4733069751228</v>
      </c>
      <c r="G3615" s="102">
        <v>39734</v>
      </c>
      <c r="H3615" s="45">
        <f t="shared" si="113"/>
        <v>87.75</v>
      </c>
      <c r="I3615" s="45">
        <f t="shared" si="112"/>
        <v>6.5043362241494336</v>
      </c>
      <c r="L3615" s="82"/>
    </row>
    <row r="3616" spans="1:12" ht="27.7" customHeight="1" thickBot="1" x14ac:dyDescent="0.3">
      <c r="A3616" s="11">
        <v>39735</v>
      </c>
      <c r="B3616" s="12">
        <v>1505.37</v>
      </c>
      <c r="C3616" s="11">
        <v>39735</v>
      </c>
      <c r="D3616" s="12">
        <v>362.92</v>
      </c>
      <c r="E3616" s="12">
        <v>4075.96</v>
      </c>
      <c r="F3616" s="12">
        <v>2094.6799999999998</v>
      </c>
      <c r="G3616" s="102">
        <v>39735</v>
      </c>
      <c r="H3616" s="45">
        <f t="shared" si="113"/>
        <v>68.519999999999982</v>
      </c>
      <c r="I3616" s="45">
        <f t="shared" si="112"/>
        <v>4.7687650067856762</v>
      </c>
      <c r="L3616" s="82"/>
    </row>
    <row r="3617" spans="1:12" ht="27.7" customHeight="1" thickBot="1" x14ac:dyDescent="0.3">
      <c r="A3617" s="11">
        <v>39736</v>
      </c>
      <c r="B3617" s="12">
        <v>1479.1</v>
      </c>
      <c r="C3617" s="11">
        <v>39736</v>
      </c>
      <c r="D3617" s="12">
        <v>353.98</v>
      </c>
      <c r="E3617" s="12">
        <v>4005.22</v>
      </c>
      <c r="F3617" s="12">
        <v>2044.42</v>
      </c>
      <c r="G3617" s="102">
        <v>39736</v>
      </c>
      <c r="H3617" s="45">
        <f t="shared" si="113"/>
        <v>-26.269999999999982</v>
      </c>
      <c r="I3617" s="45">
        <f t="shared" si="112"/>
        <v>-1.7450859257192572</v>
      </c>
      <c r="L3617" s="82"/>
    </row>
    <row r="3618" spans="1:12" ht="27.7" customHeight="1" thickBot="1" x14ac:dyDescent="0.3">
      <c r="A3618" s="11">
        <v>39737</v>
      </c>
      <c r="B3618" s="12">
        <v>1418.59</v>
      </c>
      <c r="C3618" s="11">
        <v>39737</v>
      </c>
      <c r="D3618" s="12">
        <v>335.96</v>
      </c>
      <c r="E3618" s="12">
        <v>3841.36</v>
      </c>
      <c r="F3618" s="12">
        <v>1947.63</v>
      </c>
      <c r="G3618" s="102">
        <v>39737</v>
      </c>
      <c r="H3618" s="45">
        <f t="shared" si="113"/>
        <v>-60.509999999999991</v>
      </c>
      <c r="I3618" s="45">
        <f t="shared" si="112"/>
        <v>-4.0910012845649382</v>
      </c>
      <c r="L3618" s="82"/>
    </row>
    <row r="3619" spans="1:12" ht="27.7" customHeight="1" thickBot="1" x14ac:dyDescent="0.3">
      <c r="A3619" s="11">
        <v>39738</v>
      </c>
      <c r="B3619" s="12">
        <v>1429.9</v>
      </c>
      <c r="C3619" s="11">
        <v>39738</v>
      </c>
      <c r="D3619" s="12">
        <v>339.6</v>
      </c>
      <c r="E3619" s="12">
        <v>3871.99</v>
      </c>
      <c r="F3619" s="12">
        <v>1963.1555429662708</v>
      </c>
      <c r="G3619" s="102">
        <v>39738</v>
      </c>
      <c r="H3619" s="45">
        <f t="shared" si="113"/>
        <v>11.310000000000173</v>
      </c>
      <c r="I3619" s="45">
        <f t="shared" si="112"/>
        <v>0.79727052918744479</v>
      </c>
      <c r="L3619" s="82"/>
    </row>
    <row r="3620" spans="1:12" ht="27.7" customHeight="1" thickBot="1" x14ac:dyDescent="0.3">
      <c r="A3620" s="11">
        <v>39741</v>
      </c>
      <c r="B3620" s="12">
        <v>1436.31</v>
      </c>
      <c r="C3620" s="11">
        <v>39741</v>
      </c>
      <c r="D3620" s="12">
        <v>342.05</v>
      </c>
      <c r="E3620" s="12">
        <v>3889.34</v>
      </c>
      <c r="F3620" s="12">
        <v>1971.96</v>
      </c>
      <c r="G3620" s="102">
        <v>39741</v>
      </c>
      <c r="H3620" s="45">
        <f t="shared" si="113"/>
        <v>6.4099999999998545</v>
      </c>
      <c r="I3620" s="45">
        <f t="shared" si="112"/>
        <v>0.44828309672004013</v>
      </c>
      <c r="L3620" s="82"/>
    </row>
    <row r="3621" spans="1:12" ht="27.7" customHeight="1" thickBot="1" x14ac:dyDescent="0.3">
      <c r="A3621" s="11">
        <v>39742</v>
      </c>
      <c r="B3621" s="12">
        <v>1430.37</v>
      </c>
      <c r="C3621" s="11">
        <v>39742</v>
      </c>
      <c r="D3621" s="12">
        <v>339.18</v>
      </c>
      <c r="E3621" s="12">
        <v>3873.27</v>
      </c>
      <c r="F3621" s="12">
        <v>1953.9757588501202</v>
      </c>
      <c r="G3621" s="102">
        <v>39742</v>
      </c>
      <c r="H3621" s="45">
        <f t="shared" si="113"/>
        <v>-5.9400000000000546</v>
      </c>
      <c r="I3621" s="45">
        <f t="shared" si="112"/>
        <v>-0.41355974685131031</v>
      </c>
      <c r="L3621" s="82"/>
    </row>
    <row r="3622" spans="1:12" ht="27.7" customHeight="1" thickBot="1" x14ac:dyDescent="0.3">
      <c r="A3622" s="11">
        <v>39743</v>
      </c>
      <c r="B3622" s="12">
        <v>1419.63</v>
      </c>
      <c r="C3622" s="11">
        <v>39743</v>
      </c>
      <c r="D3622" s="12">
        <v>336.04</v>
      </c>
      <c r="E3622" s="12">
        <v>3844.19</v>
      </c>
      <c r="F3622" s="12">
        <v>1910.61</v>
      </c>
      <c r="G3622" s="102">
        <v>39743</v>
      </c>
      <c r="H3622" s="45">
        <f t="shared" si="113"/>
        <v>-10.739999999999782</v>
      </c>
      <c r="I3622" s="45">
        <f t="shared" si="112"/>
        <v>-0.75085467396546224</v>
      </c>
      <c r="L3622" s="82"/>
    </row>
    <row r="3623" spans="1:12" ht="27.7" customHeight="1" thickBot="1" x14ac:dyDescent="0.3">
      <c r="A3623" s="11">
        <v>39744</v>
      </c>
      <c r="B3623" s="12">
        <v>1397.39</v>
      </c>
      <c r="C3623" s="11">
        <v>39744</v>
      </c>
      <c r="D3623" s="12">
        <v>329.93</v>
      </c>
      <c r="E3623" s="12">
        <v>3783.96</v>
      </c>
      <c r="F3623" s="12">
        <v>1856.26</v>
      </c>
      <c r="G3623" s="102">
        <v>39744</v>
      </c>
      <c r="H3623" s="45">
        <f t="shared" si="113"/>
        <v>-22.240000000000009</v>
      </c>
      <c r="I3623" s="45">
        <f t="shared" si="112"/>
        <v>-1.566605383092778</v>
      </c>
      <c r="L3623" s="82"/>
    </row>
    <row r="3624" spans="1:12" ht="27.7" customHeight="1" thickBot="1" x14ac:dyDescent="0.3">
      <c r="A3624" s="11">
        <v>39745</v>
      </c>
      <c r="B3624" s="12">
        <v>1382.63</v>
      </c>
      <c r="C3624" s="11">
        <v>39745</v>
      </c>
      <c r="D3624" s="12">
        <v>325.27999999999997</v>
      </c>
      <c r="E3624" s="12">
        <v>3743.98</v>
      </c>
      <c r="F3624" s="12">
        <v>1821.87</v>
      </c>
      <c r="G3624" s="102">
        <v>39745</v>
      </c>
      <c r="H3624" s="45">
        <f t="shared" si="113"/>
        <v>-14.759999999999991</v>
      </c>
      <c r="I3624" s="45">
        <f t="shared" si="112"/>
        <v>-1.0562548751601193</v>
      </c>
      <c r="L3624" s="82"/>
    </row>
    <row r="3625" spans="1:12" ht="27.7" customHeight="1" thickBot="1" x14ac:dyDescent="0.3">
      <c r="A3625" s="11">
        <v>39748</v>
      </c>
      <c r="B3625" s="12">
        <v>1332.95</v>
      </c>
      <c r="C3625" s="11">
        <v>39748</v>
      </c>
      <c r="D3625" s="12">
        <v>310.58999999999997</v>
      </c>
      <c r="E3625" s="12">
        <v>3609.48</v>
      </c>
      <c r="F3625" s="12">
        <v>1742.39</v>
      </c>
      <c r="G3625" s="102">
        <v>39748</v>
      </c>
      <c r="H3625" s="45">
        <f t="shared" si="113"/>
        <v>-49.680000000000064</v>
      </c>
      <c r="I3625" s="45">
        <f t="shared" si="112"/>
        <v>-3.5931521809884104</v>
      </c>
      <c r="L3625" s="82"/>
    </row>
    <row r="3626" spans="1:12" ht="27.7" customHeight="1" thickBot="1" x14ac:dyDescent="0.3">
      <c r="A3626" s="11">
        <v>39750</v>
      </c>
      <c r="B3626" s="12">
        <v>1342.12</v>
      </c>
      <c r="C3626" s="11">
        <v>39750</v>
      </c>
      <c r="D3626" s="12">
        <v>313.48</v>
      </c>
      <c r="E3626" s="12">
        <v>3634.29</v>
      </c>
      <c r="F3626" s="12">
        <v>1748.79</v>
      </c>
      <c r="G3626" s="102">
        <v>39750</v>
      </c>
      <c r="H3626" s="45">
        <f t="shared" si="113"/>
        <v>9.1699999999998454</v>
      </c>
      <c r="I3626" s="45">
        <f t="shared" si="112"/>
        <v>0.68794778498817255</v>
      </c>
      <c r="L3626" s="82"/>
    </row>
    <row r="3627" spans="1:12" ht="27.7" customHeight="1" thickBot="1" x14ac:dyDescent="0.3">
      <c r="A3627" s="11">
        <v>39751</v>
      </c>
      <c r="B3627" s="12">
        <v>1333.87</v>
      </c>
      <c r="C3627" s="11">
        <v>39751</v>
      </c>
      <c r="D3627" s="12">
        <v>310.77</v>
      </c>
      <c r="E3627" s="12">
        <v>3611.95</v>
      </c>
      <c r="F3627" s="12">
        <v>1743.58</v>
      </c>
      <c r="G3627" s="102">
        <v>39751</v>
      </c>
      <c r="H3627" s="45">
        <f t="shared" si="113"/>
        <v>-8.25</v>
      </c>
      <c r="I3627" s="45">
        <f t="shared" si="112"/>
        <v>-0.61469913271540555</v>
      </c>
      <c r="L3627" s="82"/>
    </row>
    <row r="3628" spans="1:12" ht="27.7" customHeight="1" thickBot="1" x14ac:dyDescent="0.3">
      <c r="A3628" s="11">
        <v>39752</v>
      </c>
      <c r="B3628" s="12">
        <v>1328.06</v>
      </c>
      <c r="C3628" s="11">
        <v>39752</v>
      </c>
      <c r="D3628" s="12">
        <v>308.63</v>
      </c>
      <c r="E3628" s="12">
        <v>3596.22</v>
      </c>
      <c r="F3628" s="12">
        <v>1735.99</v>
      </c>
      <c r="G3628" s="102">
        <v>39752</v>
      </c>
      <c r="H3628" s="45">
        <f t="shared" si="113"/>
        <v>-5.8099999999999454</v>
      </c>
      <c r="I3628" s="45">
        <f t="shared" si="112"/>
        <v>-0.43557468119081666</v>
      </c>
      <c r="L3628" s="82"/>
    </row>
    <row r="3629" spans="1:12" ht="27.7" customHeight="1" thickBot="1" x14ac:dyDescent="0.3">
      <c r="A3629" s="11">
        <v>39755</v>
      </c>
      <c r="B3629" s="12">
        <v>1334.3</v>
      </c>
      <c r="C3629" s="11">
        <v>39755</v>
      </c>
      <c r="D3629" s="12">
        <v>309.33999999999997</v>
      </c>
      <c r="E3629" s="12">
        <v>3613.12</v>
      </c>
      <c r="F3629" s="12">
        <v>1744.1493276413112</v>
      </c>
      <c r="G3629" s="102">
        <v>39755</v>
      </c>
      <c r="H3629" s="45">
        <f t="shared" si="113"/>
        <v>6.2400000000000091</v>
      </c>
      <c r="I3629" s="45">
        <f t="shared" si="112"/>
        <v>0.46985828953511211</v>
      </c>
      <c r="L3629" s="82"/>
    </row>
    <row r="3630" spans="1:12" ht="27.7" customHeight="1" thickBot="1" x14ac:dyDescent="0.3">
      <c r="A3630" s="11">
        <v>39756</v>
      </c>
      <c r="B3630" s="12">
        <v>1322.98</v>
      </c>
      <c r="C3630" s="11">
        <v>39756</v>
      </c>
      <c r="D3630" s="12">
        <v>305.43</v>
      </c>
      <c r="E3630" s="12">
        <v>3582.45</v>
      </c>
      <c r="F3630" s="12">
        <v>1723.8415898656751</v>
      </c>
      <c r="G3630" s="102">
        <v>39756</v>
      </c>
      <c r="H3630" s="45">
        <f t="shared" si="113"/>
        <v>-11.319999999999936</v>
      </c>
      <c r="I3630" s="45">
        <f t="shared" si="112"/>
        <v>-0.84838492093231921</v>
      </c>
      <c r="L3630" s="82"/>
    </row>
    <row r="3631" spans="1:12" ht="27.7" customHeight="1" thickBot="1" x14ac:dyDescent="0.3">
      <c r="A3631" s="11">
        <v>39757</v>
      </c>
      <c r="B3631" s="12">
        <v>1327.62</v>
      </c>
      <c r="C3631" s="11">
        <v>39757</v>
      </c>
      <c r="D3631" s="12">
        <v>306.62</v>
      </c>
      <c r="E3631" s="12">
        <v>3595.04</v>
      </c>
      <c r="F3631" s="12">
        <v>1729.9</v>
      </c>
      <c r="G3631" s="102">
        <v>39757</v>
      </c>
      <c r="H3631" s="45">
        <f t="shared" si="113"/>
        <v>4.6399999999998727</v>
      </c>
      <c r="I3631" s="45">
        <f t="shared" si="112"/>
        <v>0.35072336694431305</v>
      </c>
      <c r="L3631" s="82"/>
    </row>
    <row r="3632" spans="1:12" ht="27.7" customHeight="1" thickBot="1" x14ac:dyDescent="0.3">
      <c r="A3632" s="11">
        <v>39758</v>
      </c>
      <c r="B3632" s="12">
        <v>1336.85</v>
      </c>
      <c r="C3632" s="11">
        <v>39758</v>
      </c>
      <c r="D3632" s="12">
        <v>309.48</v>
      </c>
      <c r="E3632" s="12">
        <v>3620.01</v>
      </c>
      <c r="F3632" s="12">
        <v>1741.91</v>
      </c>
      <c r="G3632" s="102">
        <v>39758</v>
      </c>
      <c r="H3632" s="45">
        <f t="shared" si="113"/>
        <v>9.2300000000000182</v>
      </c>
      <c r="I3632" s="45">
        <f t="shared" si="112"/>
        <v>0.69522905650713451</v>
      </c>
      <c r="L3632" s="82"/>
    </row>
    <row r="3633" spans="1:12" ht="27.7" customHeight="1" thickBot="1" x14ac:dyDescent="0.3">
      <c r="A3633" s="11">
        <v>39759</v>
      </c>
      <c r="B3633" s="12">
        <v>1339.23</v>
      </c>
      <c r="C3633" s="11">
        <v>39759</v>
      </c>
      <c r="D3633" s="12">
        <v>310.20999999999998</v>
      </c>
      <c r="E3633" s="12">
        <v>3626.46</v>
      </c>
      <c r="F3633" s="12">
        <v>1747.8003875156649</v>
      </c>
      <c r="G3633" s="102">
        <v>39759</v>
      </c>
      <c r="H3633" s="45">
        <f t="shared" si="113"/>
        <v>2.3800000000001091</v>
      </c>
      <c r="I3633" s="45">
        <f t="shared" si="112"/>
        <v>0.17803044470210638</v>
      </c>
      <c r="L3633" s="82"/>
    </row>
    <row r="3634" spans="1:12" ht="27.7" customHeight="1" thickBot="1" x14ac:dyDescent="0.3">
      <c r="A3634" s="11">
        <v>39762</v>
      </c>
      <c r="B3634" s="12">
        <v>1334.11</v>
      </c>
      <c r="C3634" s="11">
        <v>39762</v>
      </c>
      <c r="D3634" s="12">
        <v>308.24</v>
      </c>
      <c r="E3634" s="12">
        <v>3612.6</v>
      </c>
      <c r="F3634" s="12">
        <v>1741.1176091798841</v>
      </c>
      <c r="G3634" s="102">
        <v>39762</v>
      </c>
      <c r="H3634" s="45">
        <f t="shared" si="113"/>
        <v>-5.1200000000001182</v>
      </c>
      <c r="I3634" s="45">
        <f t="shared" si="112"/>
        <v>-0.38230923739761791</v>
      </c>
      <c r="L3634" s="82"/>
    </row>
    <row r="3635" spans="1:12" ht="27.7" customHeight="1" thickBot="1" x14ac:dyDescent="0.3">
      <c r="A3635" s="11">
        <v>39763</v>
      </c>
      <c r="B3635" s="12">
        <v>1331.41</v>
      </c>
      <c r="C3635" s="11">
        <v>39763</v>
      </c>
      <c r="D3635" s="12">
        <v>307.64999999999998</v>
      </c>
      <c r="E3635" s="12">
        <v>3605.29</v>
      </c>
      <c r="F3635" s="12">
        <v>1737.5949982521402</v>
      </c>
      <c r="G3635" s="102">
        <v>39763</v>
      </c>
      <c r="H3635" s="45">
        <f t="shared" si="113"/>
        <v>-2.6999999999998181</v>
      </c>
      <c r="I3635" s="45">
        <f t="shared" si="112"/>
        <v>-0.20238211241950199</v>
      </c>
      <c r="L3635" s="82"/>
    </row>
    <row r="3636" spans="1:12" ht="27.7" customHeight="1" thickBot="1" x14ac:dyDescent="0.3">
      <c r="A3636" s="11">
        <v>39764</v>
      </c>
      <c r="B3636" s="12">
        <v>1325.3</v>
      </c>
      <c r="C3636" s="11">
        <v>39764</v>
      </c>
      <c r="D3636" s="12">
        <v>305.57</v>
      </c>
      <c r="E3636" s="12">
        <v>3589.32</v>
      </c>
      <c r="F3636" s="12">
        <v>1727.15</v>
      </c>
      <c r="G3636" s="102">
        <v>39764</v>
      </c>
      <c r="H3636" s="45">
        <f t="shared" si="113"/>
        <v>-6.1100000000001273</v>
      </c>
      <c r="I3636" s="45">
        <f t="shared" si="112"/>
        <v>-0.45891198053192678</v>
      </c>
      <c r="L3636" s="82"/>
    </row>
    <row r="3637" spans="1:12" ht="27.7" customHeight="1" thickBot="1" x14ac:dyDescent="0.3">
      <c r="A3637" s="11">
        <v>39765</v>
      </c>
      <c r="B3637" s="12">
        <v>1313.34</v>
      </c>
      <c r="C3637" s="11">
        <v>39765</v>
      </c>
      <c r="D3637" s="12">
        <v>302.02</v>
      </c>
      <c r="E3637" s="12">
        <v>3556.95</v>
      </c>
      <c r="F3637" s="12">
        <v>1708.9</v>
      </c>
      <c r="G3637" s="102">
        <v>39765</v>
      </c>
      <c r="H3637" s="45">
        <f t="shared" si="113"/>
        <v>-11.960000000000036</v>
      </c>
      <c r="I3637" s="45">
        <f t="shared" si="112"/>
        <v>-0.90243718403380646</v>
      </c>
      <c r="L3637" s="82"/>
    </row>
    <row r="3638" spans="1:12" ht="27.7" customHeight="1" thickBot="1" x14ac:dyDescent="0.3">
      <c r="A3638" s="11">
        <v>39766</v>
      </c>
      <c r="B3638" s="12">
        <v>1304.28</v>
      </c>
      <c r="C3638" s="11">
        <v>39766</v>
      </c>
      <c r="D3638" s="12">
        <v>299.02999999999997</v>
      </c>
      <c r="E3638" s="12">
        <v>3532.41</v>
      </c>
      <c r="F3638" s="12">
        <v>1702.4709965922232</v>
      </c>
      <c r="G3638" s="102">
        <v>39766</v>
      </c>
      <c r="H3638" s="45">
        <f t="shared" si="113"/>
        <v>-9.0599999999999454</v>
      </c>
      <c r="I3638" s="45">
        <f t="shared" si="112"/>
        <v>-0.68984421398875739</v>
      </c>
      <c r="L3638" s="82"/>
    </row>
    <row r="3639" spans="1:12" ht="27.7" customHeight="1" thickBot="1" x14ac:dyDescent="0.3">
      <c r="A3639" s="11">
        <v>39769</v>
      </c>
      <c r="B3639" s="12">
        <v>1306.3</v>
      </c>
      <c r="C3639" s="11">
        <v>39769</v>
      </c>
      <c r="D3639" s="12">
        <v>299.33</v>
      </c>
      <c r="E3639" s="12">
        <v>3537.87</v>
      </c>
      <c r="F3639" s="12">
        <v>1705.10101505784</v>
      </c>
      <c r="G3639" s="102">
        <v>39769</v>
      </c>
      <c r="H3639" s="45">
        <f t="shared" si="113"/>
        <v>2.0199999999999818</v>
      </c>
      <c r="I3639" s="45">
        <f t="shared" si="112"/>
        <v>0.15487472015211318</v>
      </c>
      <c r="L3639" s="82"/>
    </row>
    <row r="3640" spans="1:12" ht="27.7" customHeight="1" thickBot="1" x14ac:dyDescent="0.3">
      <c r="A3640" s="11">
        <v>39770</v>
      </c>
      <c r="B3640" s="12">
        <v>1293.28</v>
      </c>
      <c r="C3640" s="11">
        <v>39770</v>
      </c>
      <c r="D3640" s="12">
        <v>295.76</v>
      </c>
      <c r="E3640" s="12">
        <v>3502.6</v>
      </c>
      <c r="F3640" s="12">
        <v>1682.7899474698149</v>
      </c>
      <c r="G3640" s="102">
        <v>39770</v>
      </c>
      <c r="H3640" s="45">
        <f t="shared" si="113"/>
        <v>-13.019999999999982</v>
      </c>
      <c r="I3640" s="45">
        <f t="shared" si="112"/>
        <v>-0.99670825997090884</v>
      </c>
      <c r="L3640" s="82"/>
    </row>
    <row r="3641" spans="1:12" ht="27.7" customHeight="1" thickBot="1" x14ac:dyDescent="0.3">
      <c r="A3641" s="43">
        <v>39771</v>
      </c>
      <c r="B3641" s="44">
        <v>1271.1600000000001</v>
      </c>
      <c r="C3641" s="43">
        <v>39771</v>
      </c>
      <c r="D3641" s="12">
        <v>289.02999999999997</v>
      </c>
      <c r="E3641" s="12">
        <v>3442.7</v>
      </c>
      <c r="F3641" s="12">
        <v>1654.01</v>
      </c>
      <c r="G3641" s="106">
        <v>39771</v>
      </c>
      <c r="H3641" s="45">
        <f t="shared" si="113"/>
        <v>-22.119999999999891</v>
      </c>
      <c r="I3641" s="45">
        <f t="shared" si="112"/>
        <v>-1.7103798094766711</v>
      </c>
      <c r="L3641" s="82"/>
    </row>
    <row r="3642" spans="1:12" ht="27.7" customHeight="1" thickBot="1" x14ac:dyDescent="0.3">
      <c r="A3642" s="11">
        <v>39772</v>
      </c>
      <c r="B3642" s="12">
        <v>1258.8900000000001</v>
      </c>
      <c r="C3642" s="11">
        <v>39772</v>
      </c>
      <c r="D3642" s="12">
        <v>285.61</v>
      </c>
      <c r="E3642" s="12">
        <v>3409.49</v>
      </c>
      <c r="F3642" s="12">
        <v>1635.46</v>
      </c>
      <c r="G3642" s="102">
        <v>39772</v>
      </c>
      <c r="H3642" s="45">
        <f t="shared" si="113"/>
        <v>-12.269999999999982</v>
      </c>
      <c r="I3642" s="45">
        <f t="shared" si="112"/>
        <v>-0.96526007740960862</v>
      </c>
      <c r="L3642" s="82"/>
    </row>
    <row r="3643" spans="1:12" ht="27.7" customHeight="1" thickBot="1" x14ac:dyDescent="0.3">
      <c r="A3643" s="11">
        <v>39773</v>
      </c>
      <c r="B3643" s="12">
        <v>1181.05</v>
      </c>
      <c r="C3643" s="11">
        <v>39773</v>
      </c>
      <c r="D3643" s="12">
        <v>265.83999999999997</v>
      </c>
      <c r="E3643" s="12">
        <v>3198.67</v>
      </c>
      <c r="F3643" s="12">
        <v>1534.3320881045486</v>
      </c>
      <c r="G3643" s="102">
        <v>39773</v>
      </c>
      <c r="H3643" s="45">
        <f t="shared" si="113"/>
        <v>-77.840000000000146</v>
      </c>
      <c r="I3643" s="45">
        <f t="shared" si="112"/>
        <v>-6.1832249044793546</v>
      </c>
      <c r="L3643" s="82"/>
    </row>
    <row r="3644" spans="1:12" ht="27.7" customHeight="1" thickBot="1" x14ac:dyDescent="0.3">
      <c r="A3644" s="11">
        <v>39776</v>
      </c>
      <c r="B3644" s="12">
        <v>1112.17</v>
      </c>
      <c r="C3644" s="11">
        <v>39776</v>
      </c>
      <c r="D3644" s="12">
        <v>245.9</v>
      </c>
      <c r="E3644" s="12">
        <v>3012.12</v>
      </c>
      <c r="F3644" s="12">
        <v>1447.1417568040615</v>
      </c>
      <c r="G3644" s="102">
        <v>39776</v>
      </c>
      <c r="H3644" s="45">
        <f t="shared" si="113"/>
        <v>-68.879999999999882</v>
      </c>
      <c r="I3644" s="45">
        <f t="shared" si="112"/>
        <v>-5.8320985563693224</v>
      </c>
      <c r="L3644" s="82"/>
    </row>
    <row r="3645" spans="1:12" ht="27.7" customHeight="1" thickBot="1" x14ac:dyDescent="0.3">
      <c r="A3645" s="11">
        <v>39777</v>
      </c>
      <c r="B3645" s="12">
        <v>1156.54</v>
      </c>
      <c r="C3645" s="11">
        <v>39777</v>
      </c>
      <c r="D3645" s="12">
        <v>259.83</v>
      </c>
      <c r="E3645" s="12">
        <v>3132.28</v>
      </c>
      <c r="F3645" s="12">
        <v>1509.62</v>
      </c>
      <c r="G3645" s="102">
        <v>39777</v>
      </c>
      <c r="H3645" s="45">
        <f t="shared" si="113"/>
        <v>44.369999999999891</v>
      </c>
      <c r="I3645" s="45">
        <f t="shared" si="112"/>
        <v>3.989498008397987</v>
      </c>
      <c r="L3645" s="82"/>
    </row>
    <row r="3646" spans="1:12" ht="27.7" customHeight="1" thickBot="1" x14ac:dyDescent="0.3">
      <c r="A3646" s="11">
        <v>39778</v>
      </c>
      <c r="B3646" s="12">
        <v>1156.71</v>
      </c>
      <c r="C3646" s="11">
        <v>39778</v>
      </c>
      <c r="D3646" s="12">
        <v>259.55</v>
      </c>
      <c r="E3646" s="12">
        <v>3132.75</v>
      </c>
      <c r="F3646" s="12">
        <v>1521.98</v>
      </c>
      <c r="G3646" s="102">
        <v>39778</v>
      </c>
      <c r="H3646" s="45">
        <f t="shared" si="113"/>
        <v>0.17000000000007276</v>
      </c>
      <c r="I3646" s="45">
        <f t="shared" si="112"/>
        <v>1.4699016030580245E-2</v>
      </c>
      <c r="L3646" s="82"/>
    </row>
    <row r="3647" spans="1:12" ht="27.7" customHeight="1" thickBot="1" x14ac:dyDescent="0.3">
      <c r="A3647" s="11">
        <v>39779</v>
      </c>
      <c r="B3647" s="12">
        <v>1159.5899999999999</v>
      </c>
      <c r="C3647" s="11">
        <v>39779</v>
      </c>
      <c r="D3647" s="12">
        <v>259.08999999999997</v>
      </c>
      <c r="E3647" s="12">
        <v>3143.95</v>
      </c>
      <c r="F3647" s="12">
        <v>1529.89</v>
      </c>
      <c r="G3647" s="102">
        <v>39779</v>
      </c>
      <c r="H3647" s="45">
        <f t="shared" si="113"/>
        <v>2.8799999999998818</v>
      </c>
      <c r="I3647" s="45">
        <f t="shared" si="112"/>
        <v>0.24898202660994387</v>
      </c>
      <c r="L3647" s="82"/>
    </row>
    <row r="3648" spans="1:12" ht="27.7" customHeight="1" thickBot="1" x14ac:dyDescent="0.3">
      <c r="A3648" s="11">
        <v>39780</v>
      </c>
      <c r="B3648" s="12">
        <v>1171.08</v>
      </c>
      <c r="C3648" s="11">
        <v>39780</v>
      </c>
      <c r="D3648" s="12">
        <v>261.56</v>
      </c>
      <c r="E3648" s="12">
        <v>3175.12</v>
      </c>
      <c r="F3648" s="12">
        <v>1545.0504602579069</v>
      </c>
      <c r="G3648" s="102">
        <v>39780</v>
      </c>
      <c r="H3648" s="45">
        <f t="shared" si="113"/>
        <v>11.490000000000009</v>
      </c>
      <c r="I3648" s="45">
        <f t="shared" si="112"/>
        <v>0.9908674617752834</v>
      </c>
      <c r="L3648" s="82"/>
    </row>
    <row r="3649" spans="1:12" ht="27.7" customHeight="1" thickBot="1" x14ac:dyDescent="0.3">
      <c r="A3649" s="11">
        <v>39783</v>
      </c>
      <c r="B3649" s="12">
        <v>1181.8499999999999</v>
      </c>
      <c r="C3649" s="11">
        <v>39783</v>
      </c>
      <c r="D3649" s="12">
        <v>265.20999999999998</v>
      </c>
      <c r="E3649" s="12">
        <v>3222.16</v>
      </c>
      <c r="F3649" s="12">
        <v>1567.94</v>
      </c>
      <c r="G3649" s="102">
        <v>39783</v>
      </c>
      <c r="H3649" s="45">
        <f t="shared" si="113"/>
        <v>10.769999999999982</v>
      </c>
      <c r="I3649" s="45">
        <f t="shared" si="112"/>
        <v>0.91966389998975151</v>
      </c>
      <c r="L3649" s="82"/>
    </row>
    <row r="3650" spans="1:12" ht="27.7" customHeight="1" thickBot="1" x14ac:dyDescent="0.3">
      <c r="A3650" s="11">
        <v>39784</v>
      </c>
      <c r="B3650" s="12">
        <v>1165.25</v>
      </c>
      <c r="C3650" s="11">
        <v>39784</v>
      </c>
      <c r="D3650" s="12">
        <v>259.98</v>
      </c>
      <c r="E3650" s="12">
        <v>3176.89</v>
      </c>
      <c r="F3650" s="12">
        <v>1545.91</v>
      </c>
      <c r="G3650" s="102">
        <v>39784</v>
      </c>
      <c r="H3650" s="45">
        <f t="shared" si="113"/>
        <v>-16.599999999999909</v>
      </c>
      <c r="I3650" s="45">
        <f t="shared" si="112"/>
        <v>-1.4045775690654407</v>
      </c>
      <c r="L3650" s="82"/>
    </row>
    <row r="3651" spans="1:12" ht="27.7" customHeight="1" thickBot="1" x14ac:dyDescent="0.3">
      <c r="A3651" s="11">
        <v>39785</v>
      </c>
      <c r="B3651" s="12">
        <v>1154.56</v>
      </c>
      <c r="C3651" s="11">
        <v>39785</v>
      </c>
      <c r="D3651" s="12">
        <v>258</v>
      </c>
      <c r="E3651" s="12">
        <v>3148.2</v>
      </c>
      <c r="F3651" s="12">
        <v>1527.04</v>
      </c>
      <c r="G3651" s="102">
        <v>39785</v>
      </c>
      <c r="H3651" s="45">
        <f t="shared" si="113"/>
        <v>-10.690000000000055</v>
      </c>
      <c r="I3651" s="45">
        <f t="shared" si="112"/>
        <v>-0.91739969963527612</v>
      </c>
      <c r="L3651" s="82"/>
    </row>
    <row r="3652" spans="1:12" ht="27.7" customHeight="1" thickBot="1" x14ac:dyDescent="0.3">
      <c r="A3652" s="11">
        <v>39786</v>
      </c>
      <c r="B3652" s="12">
        <v>1144.0999999999999</v>
      </c>
      <c r="C3652" s="11">
        <v>39786</v>
      </c>
      <c r="D3652" s="12">
        <v>255.32</v>
      </c>
      <c r="E3652" s="12">
        <v>3120.86</v>
      </c>
      <c r="F3652" s="12">
        <v>1508.93</v>
      </c>
      <c r="G3652" s="102">
        <v>39786</v>
      </c>
      <c r="H3652" s="45">
        <f t="shared" si="113"/>
        <v>-10.460000000000036</v>
      </c>
      <c r="I3652" s="45">
        <f t="shared" si="112"/>
        <v>-0.90597283813747542</v>
      </c>
      <c r="L3652" s="82"/>
    </row>
    <row r="3653" spans="1:12" ht="27.7" customHeight="1" thickBot="1" x14ac:dyDescent="0.3">
      <c r="A3653" s="11">
        <v>39787</v>
      </c>
      <c r="B3653" s="12">
        <v>1141.71</v>
      </c>
      <c r="C3653" s="11">
        <v>39787</v>
      </c>
      <c r="D3653" s="12">
        <v>254.84</v>
      </c>
      <c r="E3653" s="12">
        <v>3115.61</v>
      </c>
      <c r="F3653" s="12">
        <v>1506.39</v>
      </c>
      <c r="G3653" s="102">
        <v>39787</v>
      </c>
      <c r="H3653" s="45">
        <f t="shared" si="113"/>
        <v>-2.3899999999998727</v>
      </c>
      <c r="I3653" s="45">
        <f t="shared" si="112"/>
        <v>-0.20889782361680562</v>
      </c>
      <c r="L3653" s="82"/>
    </row>
    <row r="3654" spans="1:12" ht="27.7" customHeight="1" thickBot="1" x14ac:dyDescent="0.3">
      <c r="A3654" s="11">
        <v>39790</v>
      </c>
      <c r="B3654" s="12">
        <v>1143.1500000000001</v>
      </c>
      <c r="C3654" s="11">
        <v>39790</v>
      </c>
      <c r="D3654" s="12">
        <v>254.97</v>
      </c>
      <c r="E3654" s="12">
        <v>3119.55</v>
      </c>
      <c r="F3654" s="12">
        <v>1508.2990003620616</v>
      </c>
      <c r="G3654" s="102">
        <v>39790</v>
      </c>
      <c r="H3654" s="45">
        <f t="shared" si="113"/>
        <v>1.4400000000000546</v>
      </c>
      <c r="I3654" s="45">
        <f t="shared" si="112"/>
        <v>0.12612659957432751</v>
      </c>
      <c r="L3654" s="82"/>
    </row>
    <row r="3655" spans="1:12" ht="27.7" customHeight="1" thickBot="1" x14ac:dyDescent="0.3">
      <c r="A3655" s="11">
        <v>39791</v>
      </c>
      <c r="B3655" s="12">
        <v>1150.94</v>
      </c>
      <c r="C3655" s="11">
        <v>39791</v>
      </c>
      <c r="D3655" s="12">
        <v>257.56</v>
      </c>
      <c r="E3655" s="12">
        <v>3140.8</v>
      </c>
      <c r="F3655" s="12">
        <v>1513.73</v>
      </c>
      <c r="G3655" s="102">
        <v>39791</v>
      </c>
      <c r="H3655" s="45">
        <f t="shared" si="113"/>
        <v>7.7899999999999636</v>
      </c>
      <c r="I3655" s="45">
        <f t="shared" ref="I3655:I3718" si="114">H3655/B3654*100</f>
        <v>0.681450378340547</v>
      </c>
      <c r="L3655" s="82"/>
    </row>
    <row r="3656" spans="1:12" ht="27.7" customHeight="1" thickBot="1" x14ac:dyDescent="0.3">
      <c r="A3656" s="11">
        <v>39792</v>
      </c>
      <c r="B3656" s="12">
        <v>1193.28</v>
      </c>
      <c r="C3656" s="11">
        <v>39792</v>
      </c>
      <c r="D3656" s="12">
        <v>270.24</v>
      </c>
      <c r="E3656" s="12">
        <v>3256.35</v>
      </c>
      <c r="F3656" s="12">
        <v>1569.42</v>
      </c>
      <c r="G3656" s="102">
        <v>39792</v>
      </c>
      <c r="H3656" s="45">
        <f t="shared" ref="H3656:H3719" si="115">B3656-B3655</f>
        <v>42.339999999999918</v>
      </c>
      <c r="I3656" s="45">
        <f t="shared" si="114"/>
        <v>3.6787321667506485</v>
      </c>
      <c r="L3656" s="82"/>
    </row>
    <row r="3657" spans="1:12" ht="27.7" customHeight="1" thickBot="1" x14ac:dyDescent="0.3">
      <c r="A3657" s="11">
        <v>39793</v>
      </c>
      <c r="B3657" s="12">
        <v>1211.23</v>
      </c>
      <c r="C3657" s="11">
        <v>39793</v>
      </c>
      <c r="D3657" s="12">
        <v>275.70999999999998</v>
      </c>
      <c r="E3657" s="12">
        <v>3309.49</v>
      </c>
      <c r="F3657" s="12">
        <v>1587.49</v>
      </c>
      <c r="G3657" s="102">
        <v>39793</v>
      </c>
      <c r="H3657" s="45">
        <f t="shared" si="115"/>
        <v>17.950000000000045</v>
      </c>
      <c r="I3657" s="45">
        <f t="shared" si="114"/>
        <v>1.5042571735049648</v>
      </c>
      <c r="L3657" s="82"/>
    </row>
    <row r="3658" spans="1:12" ht="27.7" customHeight="1" thickBot="1" x14ac:dyDescent="0.3">
      <c r="A3658" s="11">
        <v>39794</v>
      </c>
      <c r="B3658" s="12">
        <v>1215.0999999999999</v>
      </c>
      <c r="C3658" s="11">
        <v>39794</v>
      </c>
      <c r="D3658" s="12">
        <v>277.39</v>
      </c>
      <c r="E3658" s="12">
        <v>3320.65</v>
      </c>
      <c r="F3658" s="12">
        <v>1592.8417012743146</v>
      </c>
      <c r="G3658" s="102">
        <v>39794</v>
      </c>
      <c r="H3658" s="45">
        <f t="shared" si="115"/>
        <v>3.8699999999998909</v>
      </c>
      <c r="I3658" s="45">
        <f t="shared" si="114"/>
        <v>0.31950991966842718</v>
      </c>
      <c r="L3658" s="82"/>
    </row>
    <row r="3659" spans="1:12" ht="27.7" customHeight="1" thickBot="1" x14ac:dyDescent="0.3">
      <c r="A3659" s="11">
        <v>39797</v>
      </c>
      <c r="B3659" s="12">
        <v>1225.53</v>
      </c>
      <c r="C3659" s="11">
        <v>39797</v>
      </c>
      <c r="D3659" s="12">
        <v>280.23</v>
      </c>
      <c r="E3659" s="12">
        <v>3349.15</v>
      </c>
      <c r="F3659" s="12">
        <v>1606.52</v>
      </c>
      <c r="G3659" s="102">
        <v>39797</v>
      </c>
      <c r="H3659" s="45">
        <f t="shared" si="115"/>
        <v>10.430000000000064</v>
      </c>
      <c r="I3659" s="45">
        <f t="shared" si="114"/>
        <v>0.8583655666200366</v>
      </c>
      <c r="L3659" s="82"/>
    </row>
    <row r="3660" spans="1:12" ht="27.7" customHeight="1" thickBot="1" x14ac:dyDescent="0.3">
      <c r="A3660" s="11">
        <v>39798</v>
      </c>
      <c r="B3660" s="12">
        <v>1222.67</v>
      </c>
      <c r="C3660" s="11">
        <v>39798</v>
      </c>
      <c r="D3660" s="12">
        <v>279.3</v>
      </c>
      <c r="E3660" s="12">
        <v>3341.33</v>
      </c>
      <c r="F3660" s="12">
        <v>1602.7640988989181</v>
      </c>
      <c r="G3660" s="102">
        <v>39798</v>
      </c>
      <c r="H3660" s="45">
        <f t="shared" si="115"/>
        <v>-2.8599999999999</v>
      </c>
      <c r="I3660" s="45">
        <f t="shared" si="114"/>
        <v>-0.23336842019370396</v>
      </c>
      <c r="L3660" s="82"/>
    </row>
    <row r="3661" spans="1:12" ht="27.7" customHeight="1" thickBot="1" x14ac:dyDescent="0.3">
      <c r="A3661" s="11">
        <v>39799</v>
      </c>
      <c r="B3661" s="12">
        <v>1208.77</v>
      </c>
      <c r="C3661" s="11">
        <v>39799</v>
      </c>
      <c r="D3661" s="12">
        <v>274.94</v>
      </c>
      <c r="E3661" s="12">
        <v>3303.34</v>
      </c>
      <c r="F3661" s="12">
        <v>1587.06</v>
      </c>
      <c r="G3661" s="102">
        <v>39799</v>
      </c>
      <c r="H3661" s="45">
        <f t="shared" si="115"/>
        <v>-13.900000000000091</v>
      </c>
      <c r="I3661" s="45">
        <f t="shared" si="114"/>
        <v>-1.1368562244923071</v>
      </c>
      <c r="L3661" s="82"/>
    </row>
    <row r="3662" spans="1:12" ht="27.7" customHeight="1" thickBot="1" x14ac:dyDescent="0.3">
      <c r="A3662" s="11">
        <v>39800</v>
      </c>
      <c r="B3662" s="12">
        <v>1174.8</v>
      </c>
      <c r="C3662" s="11">
        <v>39800</v>
      </c>
      <c r="D3662" s="12">
        <v>264.75</v>
      </c>
      <c r="E3662" s="12">
        <v>3210.51</v>
      </c>
      <c r="F3662" s="12">
        <v>1544.87</v>
      </c>
      <c r="G3662" s="102">
        <v>39800</v>
      </c>
      <c r="H3662" s="45">
        <f t="shared" si="115"/>
        <v>-33.970000000000027</v>
      </c>
      <c r="I3662" s="45">
        <f t="shared" si="114"/>
        <v>-2.810294762444471</v>
      </c>
      <c r="L3662" s="82"/>
    </row>
    <row r="3663" spans="1:12" ht="27.7" customHeight="1" thickBot="1" x14ac:dyDescent="0.3">
      <c r="A3663" s="11">
        <v>39801</v>
      </c>
      <c r="B3663" s="12">
        <v>1177.1400000000001</v>
      </c>
      <c r="C3663" s="11">
        <v>39801</v>
      </c>
      <c r="D3663" s="12">
        <v>265.52999999999997</v>
      </c>
      <c r="E3663" s="12">
        <v>3216.91</v>
      </c>
      <c r="F3663" s="12">
        <v>1547.945718585212</v>
      </c>
      <c r="G3663" s="102">
        <v>39801</v>
      </c>
      <c r="H3663" s="45">
        <f t="shared" si="115"/>
        <v>2.3400000000001455</v>
      </c>
      <c r="I3663" s="45">
        <f t="shared" si="114"/>
        <v>0.19918283963229022</v>
      </c>
      <c r="L3663" s="82"/>
    </row>
    <row r="3664" spans="1:12" ht="27.7" customHeight="1" thickBot="1" x14ac:dyDescent="0.3">
      <c r="A3664" s="11">
        <v>39804</v>
      </c>
      <c r="B3664" s="12">
        <v>1172.92</v>
      </c>
      <c r="C3664" s="11">
        <v>39804</v>
      </c>
      <c r="D3664" s="12">
        <v>264.39999999999998</v>
      </c>
      <c r="E3664" s="12">
        <v>3205.37</v>
      </c>
      <c r="F3664" s="12">
        <v>1539.9875913261378</v>
      </c>
      <c r="G3664" s="102">
        <v>39804</v>
      </c>
      <c r="H3664" s="45">
        <f t="shared" si="115"/>
        <v>-4.2200000000000273</v>
      </c>
      <c r="I3664" s="45">
        <f t="shared" si="114"/>
        <v>-0.35849601576703083</v>
      </c>
      <c r="L3664" s="82"/>
    </row>
    <row r="3665" spans="1:12" ht="27.7" customHeight="1" thickBot="1" x14ac:dyDescent="0.3">
      <c r="A3665" s="11">
        <v>39805</v>
      </c>
      <c r="B3665" s="12">
        <v>1175.02</v>
      </c>
      <c r="C3665" s="11">
        <v>39805</v>
      </c>
      <c r="D3665" s="12">
        <v>264.72000000000003</v>
      </c>
      <c r="E3665" s="12">
        <v>3211.12</v>
      </c>
      <c r="F3665" s="12">
        <v>1542.7501422608691</v>
      </c>
      <c r="G3665" s="102">
        <v>39805</v>
      </c>
      <c r="H3665" s="45">
        <f t="shared" si="115"/>
        <v>2.0999999999999091</v>
      </c>
      <c r="I3665" s="45">
        <f t="shared" si="114"/>
        <v>0.17904034375745226</v>
      </c>
      <c r="L3665" s="82"/>
    </row>
    <row r="3666" spans="1:12" ht="27.7" customHeight="1" thickBot="1" x14ac:dyDescent="0.3">
      <c r="A3666" s="11">
        <v>39806</v>
      </c>
      <c r="B3666" s="12">
        <v>1173.32</v>
      </c>
      <c r="C3666" s="11">
        <v>39806</v>
      </c>
      <c r="D3666" s="12">
        <v>265.2</v>
      </c>
      <c r="E3666" s="12">
        <v>3206.49</v>
      </c>
      <c r="F3666" s="12">
        <v>1540.52</v>
      </c>
      <c r="G3666" s="102">
        <v>39806</v>
      </c>
      <c r="H3666" s="45">
        <f t="shared" si="115"/>
        <v>-1.7000000000000455</v>
      </c>
      <c r="I3666" s="45">
        <f t="shared" si="114"/>
        <v>-0.14467838845296638</v>
      </c>
      <c r="L3666" s="82"/>
    </row>
    <row r="3667" spans="1:12" ht="27.7" customHeight="1" thickBot="1" x14ac:dyDescent="0.3">
      <c r="A3667" s="11">
        <v>39808</v>
      </c>
      <c r="B3667" s="12">
        <v>1179.76</v>
      </c>
      <c r="C3667" s="11">
        <v>39808</v>
      </c>
      <c r="D3667" s="12">
        <v>266.25</v>
      </c>
      <c r="E3667" s="12">
        <v>3224.06</v>
      </c>
      <c r="F3667" s="12">
        <v>1548.97</v>
      </c>
      <c r="G3667" s="102">
        <v>39808</v>
      </c>
      <c r="H3667" s="45">
        <f t="shared" si="115"/>
        <v>6.4400000000000546</v>
      </c>
      <c r="I3667" s="45">
        <f t="shared" si="114"/>
        <v>0.54886987352129468</v>
      </c>
      <c r="L3667" s="82"/>
    </row>
    <row r="3668" spans="1:12" ht="27.7" customHeight="1" thickBot="1" x14ac:dyDescent="0.3">
      <c r="A3668" s="11">
        <v>39811</v>
      </c>
      <c r="B3668" s="12">
        <v>1177.3699999999999</v>
      </c>
      <c r="C3668" s="11">
        <v>39811</v>
      </c>
      <c r="D3668" s="12">
        <v>266.13</v>
      </c>
      <c r="E3668" s="12">
        <v>3218.26</v>
      </c>
      <c r="F3668" s="12">
        <v>1548.5932121332012</v>
      </c>
      <c r="G3668" s="102">
        <v>39811</v>
      </c>
      <c r="H3668" s="45">
        <f t="shared" si="115"/>
        <v>-2.3900000000001</v>
      </c>
      <c r="I3668" s="45">
        <f t="shared" si="114"/>
        <v>-0.20258357632061608</v>
      </c>
      <c r="L3668" s="82"/>
    </row>
    <row r="3669" spans="1:12" ht="27.7" customHeight="1" thickBot="1" x14ac:dyDescent="0.3">
      <c r="A3669" s="11">
        <v>39812</v>
      </c>
      <c r="B3669" s="12">
        <v>1172.6199999999999</v>
      </c>
      <c r="C3669" s="11">
        <v>39812</v>
      </c>
      <c r="D3669" s="12">
        <v>265.27999999999997</v>
      </c>
      <c r="E3669" s="12">
        <v>3205.44</v>
      </c>
      <c r="F3669" s="12">
        <v>1542.43</v>
      </c>
      <c r="G3669" s="102">
        <v>39812</v>
      </c>
      <c r="H3669" s="45">
        <f t="shared" si="115"/>
        <v>-4.75</v>
      </c>
      <c r="I3669" s="45">
        <f t="shared" si="114"/>
        <v>-0.40344156892056027</v>
      </c>
      <c r="L3669" s="82"/>
    </row>
    <row r="3670" spans="1:12" ht="27.7" customHeight="1" thickBot="1" x14ac:dyDescent="0.3">
      <c r="A3670" s="11">
        <v>39813</v>
      </c>
      <c r="B3670" s="12">
        <v>1182.74</v>
      </c>
      <c r="C3670" s="11">
        <v>39813</v>
      </c>
      <c r="D3670" s="12">
        <v>267.22000000000003</v>
      </c>
      <c r="E3670" s="12">
        <v>3233.74</v>
      </c>
      <c r="F3670" s="12">
        <v>1563.51</v>
      </c>
      <c r="G3670" s="102">
        <v>39813</v>
      </c>
      <c r="H3670" s="45">
        <f t="shared" si="115"/>
        <v>10.120000000000118</v>
      </c>
      <c r="I3670" s="45">
        <f t="shared" si="114"/>
        <v>0.86302467977691988</v>
      </c>
      <c r="L3670" s="82"/>
    </row>
    <row r="3671" spans="1:12" ht="27.7" customHeight="1" thickBot="1" x14ac:dyDescent="0.3">
      <c r="A3671" s="11">
        <v>39818</v>
      </c>
      <c r="B3671" s="12">
        <v>1182.19</v>
      </c>
      <c r="C3671" s="11">
        <v>39818</v>
      </c>
      <c r="D3671" s="12">
        <v>267.07</v>
      </c>
      <c r="E3671" s="12">
        <v>3232.23</v>
      </c>
      <c r="F3671" s="12">
        <v>1562.78</v>
      </c>
      <c r="G3671" s="102">
        <v>39818</v>
      </c>
      <c r="H3671" s="45">
        <f t="shared" si="115"/>
        <v>-0.54999999999995453</v>
      </c>
      <c r="I3671" s="45">
        <f t="shared" si="114"/>
        <v>-4.6502189830389985E-2</v>
      </c>
      <c r="L3671" s="82"/>
    </row>
    <row r="3672" spans="1:12" ht="27.7" customHeight="1" thickBot="1" x14ac:dyDescent="0.3">
      <c r="A3672" s="11">
        <v>39819</v>
      </c>
      <c r="B3672" s="12">
        <v>1178.93</v>
      </c>
      <c r="C3672" s="11">
        <v>39819</v>
      </c>
      <c r="D3672" s="12">
        <v>266.39</v>
      </c>
      <c r="E3672" s="12">
        <v>3223.83</v>
      </c>
      <c r="F3672" s="12">
        <v>1553.7461204993626</v>
      </c>
      <c r="G3672" s="102">
        <v>39819</v>
      </c>
      <c r="H3672" s="45">
        <f t="shared" si="115"/>
        <v>-3.2599999999999909</v>
      </c>
      <c r="I3672" s="45">
        <f t="shared" si="114"/>
        <v>-0.27575939569781432</v>
      </c>
      <c r="L3672" s="82"/>
    </row>
    <row r="3673" spans="1:12" ht="27.7" customHeight="1" thickBot="1" x14ac:dyDescent="0.3">
      <c r="A3673" s="11">
        <v>39820</v>
      </c>
      <c r="B3673" s="12">
        <v>1181.58</v>
      </c>
      <c r="C3673" s="11">
        <v>39820</v>
      </c>
      <c r="D3673" s="12">
        <v>267.26</v>
      </c>
      <c r="E3673" s="12">
        <v>3231.09</v>
      </c>
      <c r="F3673" s="12">
        <v>1552.35</v>
      </c>
      <c r="G3673" s="102">
        <v>39820</v>
      </c>
      <c r="H3673" s="45">
        <f t="shared" si="115"/>
        <v>2.6499999999998636</v>
      </c>
      <c r="I3673" s="45">
        <f t="shared" si="114"/>
        <v>0.22478009720677763</v>
      </c>
      <c r="L3673" s="82"/>
    </row>
    <row r="3674" spans="1:12" ht="27.7" customHeight="1" thickBot="1" x14ac:dyDescent="0.3">
      <c r="A3674" s="11">
        <v>39821</v>
      </c>
      <c r="B3674" s="12">
        <v>1177.78</v>
      </c>
      <c r="C3674" s="11">
        <v>39821</v>
      </c>
      <c r="D3674" s="12">
        <v>266.61</v>
      </c>
      <c r="E3674" s="12">
        <v>3224.39</v>
      </c>
      <c r="F3674" s="12">
        <v>1549.13</v>
      </c>
      <c r="G3674" s="102">
        <v>39821</v>
      </c>
      <c r="H3674" s="45">
        <f t="shared" si="115"/>
        <v>-3.7999999999999545</v>
      </c>
      <c r="I3674" s="45">
        <f t="shared" si="114"/>
        <v>-0.32160327696812363</v>
      </c>
      <c r="L3674" s="82"/>
    </row>
    <row r="3675" spans="1:12" ht="27.7" customHeight="1" thickBot="1" x14ac:dyDescent="0.3">
      <c r="A3675" s="11">
        <v>39822</v>
      </c>
      <c r="B3675" s="12">
        <v>1185.01</v>
      </c>
      <c r="C3675" s="11">
        <v>39822</v>
      </c>
      <c r="D3675" s="12">
        <v>268.11</v>
      </c>
      <c r="E3675" s="12">
        <v>3244.18</v>
      </c>
      <c r="F3675" s="12">
        <v>1558.63</v>
      </c>
      <c r="G3675" s="102">
        <v>39822</v>
      </c>
      <c r="H3675" s="45">
        <f t="shared" si="115"/>
        <v>7.2300000000000182</v>
      </c>
      <c r="I3675" s="45">
        <f t="shared" si="114"/>
        <v>0.61386676628912185</v>
      </c>
      <c r="L3675" s="82"/>
    </row>
    <row r="3676" spans="1:12" ht="27.7" customHeight="1" thickBot="1" x14ac:dyDescent="0.3">
      <c r="A3676" s="11">
        <v>39825</v>
      </c>
      <c r="B3676" s="12">
        <v>1191.6500000000001</v>
      </c>
      <c r="C3676" s="11">
        <v>39825</v>
      </c>
      <c r="D3676" s="12">
        <v>270.58</v>
      </c>
      <c r="E3676" s="12">
        <v>3262.37</v>
      </c>
      <c r="F3676" s="12">
        <v>1562.4060101544103</v>
      </c>
      <c r="G3676" s="102">
        <v>39825</v>
      </c>
      <c r="H3676" s="45">
        <f t="shared" si="115"/>
        <v>6.6400000000001</v>
      </c>
      <c r="I3676" s="45">
        <f t="shared" si="114"/>
        <v>0.56033282419558494</v>
      </c>
      <c r="L3676" s="82"/>
    </row>
    <row r="3677" spans="1:12" ht="27.7" customHeight="1" thickBot="1" x14ac:dyDescent="0.3">
      <c r="A3677" s="11">
        <v>39826</v>
      </c>
      <c r="B3677" s="12">
        <v>1192.4000000000001</v>
      </c>
      <c r="C3677" s="11">
        <v>39826</v>
      </c>
      <c r="D3677" s="12">
        <v>270.7</v>
      </c>
      <c r="E3677" s="12">
        <v>3264.41</v>
      </c>
      <c r="F3677" s="12">
        <v>1563.3850599373334</v>
      </c>
      <c r="G3677" s="102">
        <v>39826</v>
      </c>
      <c r="H3677" s="45">
        <f t="shared" si="115"/>
        <v>0.75</v>
      </c>
      <c r="I3677" s="45">
        <f t="shared" si="114"/>
        <v>6.2937943188016612E-2</v>
      </c>
      <c r="L3677" s="82"/>
    </row>
    <row r="3678" spans="1:12" ht="27.7" customHeight="1" thickBot="1" x14ac:dyDescent="0.3">
      <c r="A3678" s="11">
        <v>39827</v>
      </c>
      <c r="B3678" s="12">
        <v>1195.9100000000001</v>
      </c>
      <c r="C3678" s="11">
        <v>39827</v>
      </c>
      <c r="D3678" s="12">
        <v>272.56</v>
      </c>
      <c r="E3678" s="12">
        <v>3274.89</v>
      </c>
      <c r="F3678" s="12">
        <v>1565.92</v>
      </c>
      <c r="G3678" s="102">
        <v>39827</v>
      </c>
      <c r="H3678" s="45">
        <f t="shared" si="115"/>
        <v>3.5099999999999909</v>
      </c>
      <c r="I3678" s="45">
        <f t="shared" si="114"/>
        <v>0.29436430727943563</v>
      </c>
      <c r="L3678" s="82"/>
    </row>
    <row r="3679" spans="1:12" ht="27.7" customHeight="1" thickBot="1" x14ac:dyDescent="0.3">
      <c r="A3679" s="11">
        <v>39828</v>
      </c>
      <c r="B3679" s="12">
        <v>1192.08</v>
      </c>
      <c r="C3679" s="11">
        <v>39828</v>
      </c>
      <c r="D3679" s="12">
        <v>271.77</v>
      </c>
      <c r="E3679" s="12">
        <v>3264.39</v>
      </c>
      <c r="F3679" s="12">
        <v>1555.98</v>
      </c>
      <c r="G3679" s="102">
        <v>39828</v>
      </c>
      <c r="H3679" s="45">
        <f t="shared" si="115"/>
        <v>-3.8300000000001546</v>
      </c>
      <c r="I3679" s="45">
        <f t="shared" si="114"/>
        <v>-0.32025821341072108</v>
      </c>
      <c r="L3679" s="82"/>
    </row>
    <row r="3680" spans="1:12" ht="27.7" customHeight="1" thickBot="1" x14ac:dyDescent="0.3">
      <c r="A3680" s="11">
        <v>39829</v>
      </c>
      <c r="B3680" s="12">
        <v>1188.5</v>
      </c>
      <c r="C3680" s="11">
        <v>39829</v>
      </c>
      <c r="D3680" s="12">
        <v>271.36</v>
      </c>
      <c r="E3680" s="12">
        <v>3254.6</v>
      </c>
      <c r="F3680" s="12">
        <v>1551.31</v>
      </c>
      <c r="G3680" s="102">
        <v>39829</v>
      </c>
      <c r="H3680" s="45">
        <f t="shared" si="115"/>
        <v>-3.5799999999999272</v>
      </c>
      <c r="I3680" s="45">
        <f t="shared" si="114"/>
        <v>-0.30031541507280779</v>
      </c>
      <c r="L3680" s="82"/>
    </row>
    <row r="3681" spans="1:12" ht="27.7" customHeight="1" thickBot="1" x14ac:dyDescent="0.3">
      <c r="A3681" s="11">
        <v>39832</v>
      </c>
      <c r="B3681" s="12">
        <v>1188.55</v>
      </c>
      <c r="C3681" s="11">
        <v>39832</v>
      </c>
      <c r="D3681" s="12">
        <v>271.56</v>
      </c>
      <c r="E3681" s="12">
        <v>3254.74</v>
      </c>
      <c r="F3681" s="12">
        <v>1551.38</v>
      </c>
      <c r="G3681" s="102">
        <v>39832</v>
      </c>
      <c r="H3681" s="45">
        <f t="shared" si="115"/>
        <v>4.9999999999954525E-2</v>
      </c>
      <c r="I3681" s="45">
        <f t="shared" si="114"/>
        <v>4.2069835927601622E-3</v>
      </c>
      <c r="L3681" s="82"/>
    </row>
    <row r="3682" spans="1:12" ht="27.7" customHeight="1" thickBot="1" x14ac:dyDescent="0.3">
      <c r="A3682" s="11">
        <v>39833</v>
      </c>
      <c r="B3682" s="12">
        <v>1171.44</v>
      </c>
      <c r="C3682" s="11">
        <v>39833</v>
      </c>
      <c r="D3682" s="12">
        <v>266.14</v>
      </c>
      <c r="E3682" s="12">
        <v>3207.88</v>
      </c>
      <c r="F3682" s="12">
        <v>1524.24</v>
      </c>
      <c r="G3682" s="102">
        <v>39833</v>
      </c>
      <c r="H3682" s="45">
        <f t="shared" si="115"/>
        <v>-17.1099999999999</v>
      </c>
      <c r="I3682" s="45">
        <f t="shared" si="114"/>
        <v>-1.4395692230028103</v>
      </c>
      <c r="L3682" s="82"/>
    </row>
    <row r="3683" spans="1:12" ht="27.7" customHeight="1" thickBot="1" x14ac:dyDescent="0.3">
      <c r="A3683" s="11">
        <v>39834</v>
      </c>
      <c r="B3683" s="12">
        <v>1163.33</v>
      </c>
      <c r="C3683" s="11">
        <v>39834</v>
      </c>
      <c r="D3683" s="12">
        <v>264.24</v>
      </c>
      <c r="E3683" s="12">
        <v>3185.67</v>
      </c>
      <c r="F3683" s="12">
        <v>1508.94</v>
      </c>
      <c r="G3683" s="102">
        <v>39834</v>
      </c>
      <c r="H3683" s="45">
        <f t="shared" si="115"/>
        <v>-8.1100000000001273</v>
      </c>
      <c r="I3683" s="45">
        <f t="shared" si="114"/>
        <v>-0.69231031892372863</v>
      </c>
      <c r="L3683" s="82"/>
    </row>
    <row r="3684" spans="1:12" ht="27.7" customHeight="1" thickBot="1" x14ac:dyDescent="0.3">
      <c r="A3684" s="11">
        <v>39835</v>
      </c>
      <c r="B3684" s="12">
        <v>1155.76</v>
      </c>
      <c r="C3684" s="11">
        <v>39835</v>
      </c>
      <c r="D3684" s="12">
        <v>262.83999999999997</v>
      </c>
      <c r="E3684" s="12">
        <v>3164.93</v>
      </c>
      <c r="F3684" s="12">
        <v>1499.12</v>
      </c>
      <c r="G3684" s="102">
        <v>39835</v>
      </c>
      <c r="H3684" s="45">
        <f t="shared" si="115"/>
        <v>-7.5699999999999363</v>
      </c>
      <c r="I3684" s="45">
        <f t="shared" si="114"/>
        <v>-0.65071819690027222</v>
      </c>
      <c r="L3684" s="82"/>
    </row>
    <row r="3685" spans="1:12" ht="27.7" customHeight="1" thickBot="1" x14ac:dyDescent="0.3">
      <c r="A3685" s="11">
        <v>39836</v>
      </c>
      <c r="B3685" s="12">
        <v>1155.0999999999999</v>
      </c>
      <c r="C3685" s="11">
        <v>39836</v>
      </c>
      <c r="D3685" s="12">
        <v>261.97000000000003</v>
      </c>
      <c r="E3685" s="12">
        <v>3163.14</v>
      </c>
      <c r="F3685" s="12">
        <v>1493.59</v>
      </c>
      <c r="G3685" s="102">
        <v>39836</v>
      </c>
      <c r="H3685" s="45">
        <f t="shared" si="115"/>
        <v>-0.66000000000008185</v>
      </c>
      <c r="I3685" s="45">
        <f t="shared" si="114"/>
        <v>-5.7105281373302577E-2</v>
      </c>
      <c r="L3685" s="82"/>
    </row>
    <row r="3686" spans="1:12" ht="27.7" customHeight="1" thickBot="1" x14ac:dyDescent="0.3">
      <c r="A3686" s="11">
        <v>39840</v>
      </c>
      <c r="B3686" s="12">
        <v>1134</v>
      </c>
      <c r="C3686" s="11">
        <v>39840</v>
      </c>
      <c r="D3686" s="12">
        <v>255.27</v>
      </c>
      <c r="E3686" s="12">
        <v>3105.36</v>
      </c>
      <c r="F3686" s="12">
        <v>1466.31</v>
      </c>
      <c r="G3686" s="102">
        <v>39840</v>
      </c>
      <c r="H3686" s="45">
        <f t="shared" si="115"/>
        <v>-21.099999999999909</v>
      </c>
      <c r="I3686" s="45">
        <f t="shared" si="114"/>
        <v>-1.8266816725824526</v>
      </c>
      <c r="L3686" s="82"/>
    </row>
    <row r="3687" spans="1:12" ht="27.7" customHeight="1" thickBot="1" x14ac:dyDescent="0.3">
      <c r="A3687" s="11">
        <v>39841</v>
      </c>
      <c r="B3687" s="12">
        <v>1140.3699999999999</v>
      </c>
      <c r="C3687" s="11">
        <v>39841</v>
      </c>
      <c r="D3687" s="12">
        <v>256.73</v>
      </c>
      <c r="E3687" s="12">
        <v>3122.79</v>
      </c>
      <c r="F3687" s="12">
        <v>1474.54</v>
      </c>
      <c r="G3687" s="102">
        <v>39841</v>
      </c>
      <c r="H3687" s="45">
        <f t="shared" si="115"/>
        <v>6.3699999999998909</v>
      </c>
      <c r="I3687" s="45">
        <f t="shared" si="114"/>
        <v>0.56172839506171879</v>
      </c>
      <c r="L3687" s="82"/>
    </row>
    <row r="3688" spans="1:12" ht="27.7" customHeight="1" thickBot="1" x14ac:dyDescent="0.3">
      <c r="A3688" s="11">
        <v>39842</v>
      </c>
      <c r="B3688" s="12">
        <v>1138.0899999999999</v>
      </c>
      <c r="C3688" s="11">
        <v>39842</v>
      </c>
      <c r="D3688" s="12">
        <v>256.2</v>
      </c>
      <c r="E3688" s="12">
        <v>3116.56</v>
      </c>
      <c r="F3688" s="12">
        <v>1471.6</v>
      </c>
      <c r="G3688" s="102">
        <v>39842</v>
      </c>
      <c r="H3688" s="45">
        <f t="shared" si="115"/>
        <v>-2.2799999999999727</v>
      </c>
      <c r="I3688" s="45">
        <f t="shared" si="114"/>
        <v>-0.19993510878048115</v>
      </c>
      <c r="L3688" s="82"/>
    </row>
    <row r="3689" spans="1:12" ht="27.7" customHeight="1" thickBot="1" x14ac:dyDescent="0.3">
      <c r="A3689" s="11">
        <v>39843</v>
      </c>
      <c r="B3689" s="12">
        <v>1137.8399999999999</v>
      </c>
      <c r="C3689" s="11">
        <v>39843</v>
      </c>
      <c r="D3689" s="12">
        <v>255.97</v>
      </c>
      <c r="E3689" s="12">
        <v>3115.87</v>
      </c>
      <c r="F3689" s="12">
        <v>1466.69</v>
      </c>
      <c r="G3689" s="102">
        <v>39843</v>
      </c>
      <c r="H3689" s="45">
        <f t="shared" si="115"/>
        <v>-0.25</v>
      </c>
      <c r="I3689" s="45">
        <f t="shared" si="114"/>
        <v>-2.1966628298289242E-2</v>
      </c>
      <c r="L3689" s="82"/>
    </row>
    <row r="3690" spans="1:12" ht="27.7" customHeight="1" thickBot="1" x14ac:dyDescent="0.3">
      <c r="A3690" s="11">
        <v>39846</v>
      </c>
      <c r="B3690" s="12">
        <v>1121.74</v>
      </c>
      <c r="C3690" s="11">
        <v>39846</v>
      </c>
      <c r="D3690" s="12">
        <v>251.1</v>
      </c>
      <c r="E3690" s="12">
        <v>3071.78</v>
      </c>
      <c r="F3690" s="12">
        <v>1443.68</v>
      </c>
      <c r="G3690" s="102">
        <v>39846</v>
      </c>
      <c r="H3690" s="45">
        <f t="shared" si="115"/>
        <v>-16.099999999999909</v>
      </c>
      <c r="I3690" s="45">
        <f t="shared" si="114"/>
        <v>-1.4149616817830197</v>
      </c>
      <c r="L3690" s="82"/>
    </row>
    <row r="3691" spans="1:12" ht="27.7" customHeight="1" thickBot="1" x14ac:dyDescent="0.3">
      <c r="A3691" s="11">
        <v>39847</v>
      </c>
      <c r="B3691" s="12">
        <v>1097.52</v>
      </c>
      <c r="C3691" s="11">
        <v>39847</v>
      </c>
      <c r="D3691" s="12">
        <v>243.6</v>
      </c>
      <c r="E3691" s="12">
        <v>3005.46</v>
      </c>
      <c r="F3691" s="12">
        <v>1412.52</v>
      </c>
      <c r="G3691" s="102">
        <v>39847</v>
      </c>
      <c r="H3691" s="45">
        <f t="shared" si="115"/>
        <v>-24.220000000000027</v>
      </c>
      <c r="I3691" s="45">
        <f t="shared" si="114"/>
        <v>-2.1591456130654185</v>
      </c>
      <c r="L3691" s="82"/>
    </row>
    <row r="3692" spans="1:12" ht="27.7" customHeight="1" thickBot="1" x14ac:dyDescent="0.3">
      <c r="A3692" s="11">
        <v>39848</v>
      </c>
      <c r="B3692" s="12">
        <v>1087.78</v>
      </c>
      <c r="C3692" s="11">
        <v>39848</v>
      </c>
      <c r="D3692" s="12">
        <v>240.99</v>
      </c>
      <c r="E3692" s="12">
        <v>2978.77</v>
      </c>
      <c r="F3692" s="12">
        <v>1399.97</v>
      </c>
      <c r="G3692" s="102">
        <v>39848</v>
      </c>
      <c r="H3692" s="45">
        <f t="shared" si="115"/>
        <v>-9.7400000000000091</v>
      </c>
      <c r="I3692" s="45">
        <f t="shared" si="114"/>
        <v>-0.88745535388876828</v>
      </c>
      <c r="L3692" s="82"/>
    </row>
    <row r="3693" spans="1:12" ht="27.7" customHeight="1" thickBot="1" x14ac:dyDescent="0.3">
      <c r="A3693" s="11">
        <v>39849</v>
      </c>
      <c r="B3693" s="12">
        <v>1053.6500000000001</v>
      </c>
      <c r="C3693" s="11">
        <v>39849</v>
      </c>
      <c r="D3693" s="12">
        <v>231.08</v>
      </c>
      <c r="E3693" s="12">
        <v>2885.33</v>
      </c>
      <c r="F3693" s="12">
        <v>1351.86</v>
      </c>
      <c r="G3693" s="102">
        <v>39849</v>
      </c>
      <c r="H3693" s="45">
        <f t="shared" si="115"/>
        <v>-34.129999999999882</v>
      </c>
      <c r="I3693" s="45">
        <f t="shared" si="114"/>
        <v>-3.1375829671440805</v>
      </c>
      <c r="L3693" s="82"/>
    </row>
    <row r="3694" spans="1:12" ht="27.7" customHeight="1" thickBot="1" x14ac:dyDescent="0.3">
      <c r="A3694" s="11">
        <v>39850</v>
      </c>
      <c r="B3694" s="12">
        <v>1042.49</v>
      </c>
      <c r="C3694" s="11">
        <v>39850</v>
      </c>
      <c r="D3694" s="12">
        <v>227.99</v>
      </c>
      <c r="E3694" s="12">
        <v>2854.76</v>
      </c>
      <c r="F3694" s="12">
        <v>1333.4</v>
      </c>
      <c r="G3694" s="102">
        <v>39850</v>
      </c>
      <c r="H3694" s="45">
        <f t="shared" si="115"/>
        <v>-11.160000000000082</v>
      </c>
      <c r="I3694" s="45">
        <f t="shared" si="114"/>
        <v>-1.0591752479476184</v>
      </c>
      <c r="L3694" s="82"/>
    </row>
    <row r="3695" spans="1:12" ht="27.7" customHeight="1" thickBot="1" x14ac:dyDescent="0.3">
      <c r="A3695" s="11">
        <v>39853</v>
      </c>
      <c r="B3695" s="12">
        <v>1038.1600000000001</v>
      </c>
      <c r="C3695" s="11">
        <v>39853</v>
      </c>
      <c r="D3695" s="12">
        <v>226.82</v>
      </c>
      <c r="E3695" s="12">
        <v>2842.91</v>
      </c>
      <c r="F3695" s="12">
        <v>1327.86</v>
      </c>
      <c r="G3695" s="102">
        <v>39853</v>
      </c>
      <c r="H3695" s="45">
        <f t="shared" si="115"/>
        <v>-4.3299999999999272</v>
      </c>
      <c r="I3695" s="45">
        <f t="shared" si="114"/>
        <v>-0.41535170601156146</v>
      </c>
      <c r="L3695" s="82"/>
    </row>
    <row r="3696" spans="1:12" ht="27.7" customHeight="1" thickBot="1" x14ac:dyDescent="0.3">
      <c r="A3696" s="11">
        <v>39854</v>
      </c>
      <c r="B3696" s="12">
        <v>1022.32</v>
      </c>
      <c r="C3696" s="11">
        <v>39854</v>
      </c>
      <c r="D3696" s="12">
        <v>222.51</v>
      </c>
      <c r="E3696" s="12">
        <v>2799.51</v>
      </c>
      <c r="F3696" s="12">
        <v>1307.5899999999999</v>
      </c>
      <c r="G3696" s="102">
        <v>39854</v>
      </c>
      <c r="H3696" s="45">
        <f t="shared" si="115"/>
        <v>-15.840000000000032</v>
      </c>
      <c r="I3696" s="45">
        <f t="shared" si="114"/>
        <v>-1.5257763735840364</v>
      </c>
      <c r="L3696" s="82"/>
    </row>
    <row r="3697" spans="1:12" ht="27.7" customHeight="1" thickBot="1" x14ac:dyDescent="0.3">
      <c r="A3697" s="11">
        <v>39855</v>
      </c>
      <c r="B3697" s="12">
        <v>997.53</v>
      </c>
      <c r="C3697" s="11">
        <v>39855</v>
      </c>
      <c r="D3697" s="12">
        <v>215.3</v>
      </c>
      <c r="E3697" s="12">
        <v>2731.64</v>
      </c>
      <c r="F3697" s="12">
        <v>1275.8900000000001</v>
      </c>
      <c r="G3697" s="102">
        <v>39855</v>
      </c>
      <c r="H3697" s="45">
        <f t="shared" si="115"/>
        <v>-24.790000000000077</v>
      </c>
      <c r="I3697" s="45">
        <f t="shared" si="114"/>
        <v>-2.4248767509194846</v>
      </c>
      <c r="L3697" s="82"/>
    </row>
    <row r="3698" spans="1:12" ht="27.7" customHeight="1" thickBot="1" x14ac:dyDescent="0.3">
      <c r="A3698" s="11">
        <v>39856</v>
      </c>
      <c r="B3698" s="12">
        <v>998.96</v>
      </c>
      <c r="C3698" s="11">
        <v>39856</v>
      </c>
      <c r="D3698" s="12">
        <v>215.66</v>
      </c>
      <c r="E3698" s="12">
        <v>2735.56</v>
      </c>
      <c r="F3698" s="12">
        <v>1277.72</v>
      </c>
      <c r="G3698" s="102">
        <v>39856</v>
      </c>
      <c r="H3698" s="45">
        <f t="shared" si="115"/>
        <v>1.4300000000000637</v>
      </c>
      <c r="I3698" s="45">
        <f t="shared" si="114"/>
        <v>0.14335408458894106</v>
      </c>
      <c r="L3698" s="82"/>
    </row>
    <row r="3699" spans="1:12" ht="27.7" customHeight="1" thickBot="1" x14ac:dyDescent="0.3">
      <c r="A3699" s="11">
        <v>39857</v>
      </c>
      <c r="B3699" s="12">
        <v>1000.44</v>
      </c>
      <c r="C3699" s="11">
        <v>39857</v>
      </c>
      <c r="D3699" s="12">
        <v>215.73</v>
      </c>
      <c r="E3699" s="12">
        <v>2739.6</v>
      </c>
      <c r="F3699" s="12">
        <v>1279.6099999999999</v>
      </c>
      <c r="G3699" s="102">
        <v>39857</v>
      </c>
      <c r="H3699" s="45">
        <f t="shared" si="115"/>
        <v>1.4800000000000182</v>
      </c>
      <c r="I3699" s="45">
        <f t="shared" si="114"/>
        <v>0.14815408024345503</v>
      </c>
      <c r="L3699" s="82"/>
    </row>
    <row r="3700" spans="1:12" ht="27.7" customHeight="1" thickBot="1" x14ac:dyDescent="0.3">
      <c r="A3700" s="11">
        <v>39860</v>
      </c>
      <c r="B3700" s="12">
        <v>1004.84</v>
      </c>
      <c r="C3700" s="11">
        <v>39860</v>
      </c>
      <c r="D3700" s="12">
        <v>217.57</v>
      </c>
      <c r="E3700" s="12">
        <v>2753.15</v>
      </c>
      <c r="F3700" s="12">
        <v>1285.94</v>
      </c>
      <c r="G3700" s="102">
        <v>39860</v>
      </c>
      <c r="H3700" s="45">
        <f t="shared" si="115"/>
        <v>4.3999999999999773</v>
      </c>
      <c r="I3700" s="45">
        <f t="shared" si="114"/>
        <v>0.43980648514653325</v>
      </c>
      <c r="L3700" s="82"/>
    </row>
    <row r="3701" spans="1:12" ht="27.7" customHeight="1" thickBot="1" x14ac:dyDescent="0.3">
      <c r="A3701" s="11">
        <v>39861</v>
      </c>
      <c r="B3701" s="12">
        <v>1004.12</v>
      </c>
      <c r="C3701" s="11">
        <v>39861</v>
      </c>
      <c r="D3701" s="12">
        <v>217.53</v>
      </c>
      <c r="E3701" s="12">
        <v>2751.16</v>
      </c>
      <c r="F3701" s="12">
        <v>1281.05</v>
      </c>
      <c r="G3701" s="102">
        <v>39861</v>
      </c>
      <c r="H3701" s="45">
        <f t="shared" si="115"/>
        <v>-0.72000000000002728</v>
      </c>
      <c r="I3701" s="45">
        <f t="shared" si="114"/>
        <v>-7.1653198519169944E-2</v>
      </c>
      <c r="L3701" s="82"/>
    </row>
    <row r="3702" spans="1:12" ht="27.7" customHeight="1" thickBot="1" x14ac:dyDescent="0.3">
      <c r="A3702" s="11">
        <v>39862</v>
      </c>
      <c r="B3702" s="12">
        <v>1005.42</v>
      </c>
      <c r="C3702" s="11">
        <v>39862</v>
      </c>
      <c r="D3702" s="12">
        <v>218.13</v>
      </c>
      <c r="E3702" s="12">
        <v>2754.73</v>
      </c>
      <c r="F3702" s="12">
        <v>1272.9100000000001</v>
      </c>
      <c r="G3702" s="102">
        <v>39862</v>
      </c>
      <c r="H3702" s="45">
        <f t="shared" si="115"/>
        <v>1.2999999999999545</v>
      </c>
      <c r="I3702" s="45">
        <f t="shared" si="114"/>
        <v>0.12946659761781007</v>
      </c>
      <c r="L3702" s="82"/>
    </row>
    <row r="3703" spans="1:12" ht="27.7" customHeight="1" thickBot="1" x14ac:dyDescent="0.3">
      <c r="A3703" s="11">
        <v>39863</v>
      </c>
      <c r="B3703" s="12">
        <v>1001.83</v>
      </c>
      <c r="C3703" s="11">
        <v>39863</v>
      </c>
      <c r="D3703" s="12">
        <v>217.18</v>
      </c>
      <c r="E3703" s="12">
        <v>2744.9</v>
      </c>
      <c r="F3703" s="12">
        <v>1268.3699999999999</v>
      </c>
      <c r="G3703" s="102">
        <v>39863</v>
      </c>
      <c r="H3703" s="45">
        <f t="shared" si="115"/>
        <v>-3.5899999999999181</v>
      </c>
      <c r="I3703" s="45">
        <f t="shared" si="114"/>
        <v>-0.35706470927571743</v>
      </c>
      <c r="L3703" s="82"/>
    </row>
    <row r="3704" spans="1:12" ht="27.7" customHeight="1" thickBot="1" x14ac:dyDescent="0.3">
      <c r="A3704" s="11">
        <v>39864</v>
      </c>
      <c r="B3704" s="12">
        <v>990.59</v>
      </c>
      <c r="C3704" s="11">
        <v>39864</v>
      </c>
      <c r="D3704" s="12">
        <v>213.79</v>
      </c>
      <c r="E3704" s="12">
        <v>2714.1</v>
      </c>
      <c r="F3704" s="12">
        <v>1248.4100000000001</v>
      </c>
      <c r="G3704" s="102">
        <v>39864</v>
      </c>
      <c r="H3704" s="45">
        <f t="shared" si="115"/>
        <v>-11.240000000000009</v>
      </c>
      <c r="I3704" s="45">
        <f t="shared" si="114"/>
        <v>-1.1219468372877641</v>
      </c>
      <c r="L3704" s="82"/>
    </row>
    <row r="3705" spans="1:12" ht="27.7" customHeight="1" thickBot="1" x14ac:dyDescent="0.3">
      <c r="A3705" s="11">
        <v>39868</v>
      </c>
      <c r="B3705" s="12">
        <v>961.09</v>
      </c>
      <c r="C3705" s="11">
        <v>39868</v>
      </c>
      <c r="D3705" s="12">
        <v>205.18</v>
      </c>
      <c r="E3705" s="12">
        <v>2633.27</v>
      </c>
      <c r="F3705" s="12">
        <v>1207.56</v>
      </c>
      <c r="G3705" s="102">
        <v>39868</v>
      </c>
      <c r="H3705" s="45">
        <f t="shared" si="115"/>
        <v>-29.5</v>
      </c>
      <c r="I3705" s="45">
        <f t="shared" si="114"/>
        <v>-2.9780231982959648</v>
      </c>
      <c r="L3705" s="82"/>
    </row>
    <row r="3706" spans="1:12" ht="27.7" customHeight="1" thickBot="1" x14ac:dyDescent="0.3">
      <c r="A3706" s="11">
        <v>39869</v>
      </c>
      <c r="B3706" s="12">
        <v>937.1</v>
      </c>
      <c r="C3706" s="11">
        <v>39869</v>
      </c>
      <c r="D3706" s="12">
        <v>198.73</v>
      </c>
      <c r="E3706" s="12">
        <v>2568.91</v>
      </c>
      <c r="F3706" s="12">
        <v>1165.67</v>
      </c>
      <c r="G3706" s="102">
        <v>39869</v>
      </c>
      <c r="H3706" s="45">
        <f t="shared" si="115"/>
        <v>-23.990000000000009</v>
      </c>
      <c r="I3706" s="45">
        <f t="shared" si="114"/>
        <v>-2.4961241923233004</v>
      </c>
      <c r="L3706" s="82"/>
    </row>
    <row r="3707" spans="1:12" ht="27.7" customHeight="1" thickBot="1" x14ac:dyDescent="0.3">
      <c r="A3707" s="11">
        <v>39870</v>
      </c>
      <c r="B3707" s="12">
        <v>929.07</v>
      </c>
      <c r="C3707" s="11">
        <v>39870</v>
      </c>
      <c r="D3707" s="12">
        <v>196.66</v>
      </c>
      <c r="E3707" s="12">
        <v>2546.88</v>
      </c>
      <c r="F3707" s="12">
        <v>1152.21</v>
      </c>
      <c r="G3707" s="102">
        <v>39870</v>
      </c>
      <c r="H3707" s="45">
        <f t="shared" si="115"/>
        <v>-8.0299999999999727</v>
      </c>
      <c r="I3707" s="45">
        <f t="shared" si="114"/>
        <v>-0.85689894354924467</v>
      </c>
      <c r="L3707" s="82"/>
    </row>
    <row r="3708" spans="1:12" ht="27.7" customHeight="1" thickBot="1" x14ac:dyDescent="0.3">
      <c r="A3708" s="11">
        <v>39871</v>
      </c>
      <c r="B3708" s="12">
        <v>926.33</v>
      </c>
      <c r="C3708" s="11">
        <v>39871</v>
      </c>
      <c r="D3708" s="12">
        <v>196.31</v>
      </c>
      <c r="E3708" s="12">
        <v>2539.39</v>
      </c>
      <c r="F3708" s="12">
        <v>1148.82</v>
      </c>
      <c r="G3708" s="102">
        <v>39871</v>
      </c>
      <c r="H3708" s="45">
        <f t="shared" si="115"/>
        <v>-2.7400000000000091</v>
      </c>
      <c r="I3708" s="45">
        <f t="shared" si="114"/>
        <v>-0.29491857448846792</v>
      </c>
      <c r="L3708" s="82"/>
    </row>
    <row r="3709" spans="1:12" ht="27.7" customHeight="1" thickBot="1" x14ac:dyDescent="0.3">
      <c r="A3709" s="11">
        <v>39874</v>
      </c>
      <c r="B3709" s="12">
        <v>923.06</v>
      </c>
      <c r="C3709" s="11">
        <v>39874</v>
      </c>
      <c r="D3709" s="12">
        <v>197.39</v>
      </c>
      <c r="E3709" s="12">
        <v>2530.42</v>
      </c>
      <c r="F3709" s="12">
        <v>1144.76</v>
      </c>
      <c r="G3709" s="102">
        <v>39874</v>
      </c>
      <c r="H3709" s="45">
        <f t="shared" si="115"/>
        <v>-3.2700000000000955</v>
      </c>
      <c r="I3709" s="45">
        <f t="shared" si="114"/>
        <v>-0.35300594820421394</v>
      </c>
      <c r="L3709" s="82"/>
    </row>
    <row r="3710" spans="1:12" ht="27.7" customHeight="1" thickBot="1" x14ac:dyDescent="0.3">
      <c r="A3710" s="11">
        <v>39875</v>
      </c>
      <c r="B3710" s="12">
        <v>919.83</v>
      </c>
      <c r="C3710" s="11">
        <v>39875</v>
      </c>
      <c r="D3710" s="12">
        <v>196.24</v>
      </c>
      <c r="E3710" s="12">
        <v>2521.5700000000002</v>
      </c>
      <c r="F3710" s="12">
        <v>1140.76</v>
      </c>
      <c r="G3710" s="102">
        <v>39875</v>
      </c>
      <c r="H3710" s="45">
        <f t="shared" si="115"/>
        <v>-3.2299999999999045</v>
      </c>
      <c r="I3710" s="45">
        <f t="shared" si="114"/>
        <v>-0.34992308192315824</v>
      </c>
      <c r="L3710" s="82"/>
    </row>
    <row r="3711" spans="1:12" ht="27.7" customHeight="1" thickBot="1" x14ac:dyDescent="0.3">
      <c r="A3711" s="11">
        <v>39876</v>
      </c>
      <c r="B3711" s="12">
        <v>920.52</v>
      </c>
      <c r="C3711" s="11">
        <v>39876</v>
      </c>
      <c r="D3711" s="12">
        <v>196.61</v>
      </c>
      <c r="E3711" s="12">
        <v>2523.46</v>
      </c>
      <c r="F3711" s="12">
        <v>1141.6099999999999</v>
      </c>
      <c r="G3711" s="102">
        <v>39876</v>
      </c>
      <c r="H3711" s="45">
        <f t="shared" si="115"/>
        <v>0.68999999999994088</v>
      </c>
      <c r="I3711" s="45">
        <f t="shared" si="114"/>
        <v>7.5013861256964964E-2</v>
      </c>
      <c r="L3711" s="82"/>
    </row>
    <row r="3712" spans="1:12" ht="27.7" customHeight="1" thickBot="1" x14ac:dyDescent="0.3">
      <c r="A3712" s="11">
        <v>39877</v>
      </c>
      <c r="B3712" s="12">
        <v>928.73</v>
      </c>
      <c r="C3712" s="11">
        <v>39877</v>
      </c>
      <c r="D3712" s="12">
        <v>199.45</v>
      </c>
      <c r="E3712" s="12">
        <v>2545.96</v>
      </c>
      <c r="F3712" s="12">
        <v>1151.79</v>
      </c>
      <c r="G3712" s="102">
        <v>39877</v>
      </c>
      <c r="H3712" s="45">
        <f t="shared" si="115"/>
        <v>8.2100000000000364</v>
      </c>
      <c r="I3712" s="45">
        <f t="shared" si="114"/>
        <v>0.89188719419458962</v>
      </c>
      <c r="L3712" s="82"/>
    </row>
    <row r="3713" spans="1:12" ht="27.7" customHeight="1" thickBot="1" x14ac:dyDescent="0.3">
      <c r="A3713" s="11">
        <v>39878</v>
      </c>
      <c r="B3713" s="12">
        <v>942.02</v>
      </c>
      <c r="C3713" s="11">
        <v>39878</v>
      </c>
      <c r="D3713" s="12">
        <v>202.32</v>
      </c>
      <c r="E3713" s="12">
        <v>2582.4</v>
      </c>
      <c r="F3713" s="12">
        <v>1170.03</v>
      </c>
      <c r="G3713" s="102">
        <v>39878</v>
      </c>
      <c r="H3713" s="45">
        <f t="shared" si="115"/>
        <v>13.289999999999964</v>
      </c>
      <c r="I3713" s="45">
        <f t="shared" si="114"/>
        <v>1.4309864007838622</v>
      </c>
      <c r="L3713" s="82"/>
    </row>
    <row r="3714" spans="1:12" ht="27.7" customHeight="1" thickBot="1" x14ac:dyDescent="0.3">
      <c r="A3714" s="11">
        <v>39881</v>
      </c>
      <c r="B3714" s="12">
        <v>963.5</v>
      </c>
      <c r="C3714" s="11">
        <v>39881</v>
      </c>
      <c r="D3714" s="12">
        <v>208.68</v>
      </c>
      <c r="E3714" s="12">
        <v>2643.27</v>
      </c>
      <c r="F3714" s="12">
        <v>1199.4000000000001</v>
      </c>
      <c r="G3714" s="102">
        <v>39881</v>
      </c>
      <c r="H3714" s="45">
        <f t="shared" si="115"/>
        <v>21.480000000000018</v>
      </c>
      <c r="I3714" s="45">
        <f t="shared" si="114"/>
        <v>2.2802063650453301</v>
      </c>
      <c r="L3714" s="82"/>
    </row>
    <row r="3715" spans="1:12" ht="27.7" customHeight="1" thickBot="1" x14ac:dyDescent="0.3">
      <c r="A3715" s="11">
        <v>39882</v>
      </c>
      <c r="B3715" s="12">
        <v>965.8</v>
      </c>
      <c r="C3715" s="11">
        <v>39882</v>
      </c>
      <c r="D3715" s="12">
        <v>208.95</v>
      </c>
      <c r="E3715" s="12">
        <v>2649.56</v>
      </c>
      <c r="F3715" s="12">
        <v>1205.8800000000001</v>
      </c>
      <c r="G3715" s="102">
        <v>39882</v>
      </c>
      <c r="H3715" s="45">
        <f t="shared" si="115"/>
        <v>2.2999999999999545</v>
      </c>
      <c r="I3715" s="45">
        <f t="shared" si="114"/>
        <v>0.23871302542812189</v>
      </c>
      <c r="L3715" s="82"/>
    </row>
    <row r="3716" spans="1:12" ht="27.7" customHeight="1" thickBot="1" x14ac:dyDescent="0.3">
      <c r="A3716" s="11">
        <v>39883</v>
      </c>
      <c r="B3716" s="12">
        <v>965.21</v>
      </c>
      <c r="C3716" s="11">
        <v>39883</v>
      </c>
      <c r="D3716" s="12">
        <v>208.02</v>
      </c>
      <c r="E3716" s="12">
        <v>2647.96</v>
      </c>
      <c r="F3716" s="12">
        <v>1205.1500000000001</v>
      </c>
      <c r="G3716" s="102">
        <v>39883</v>
      </c>
      <c r="H3716" s="45">
        <f t="shared" si="115"/>
        <v>-0.58999999999991815</v>
      </c>
      <c r="I3716" s="45">
        <f t="shared" si="114"/>
        <v>-6.1089252433207522E-2</v>
      </c>
      <c r="L3716" s="82"/>
    </row>
    <row r="3717" spans="1:12" ht="27.7" customHeight="1" thickBot="1" x14ac:dyDescent="0.3">
      <c r="A3717" s="11">
        <v>39885</v>
      </c>
      <c r="B3717" s="12">
        <v>966.96</v>
      </c>
      <c r="C3717" s="11">
        <v>39885</v>
      </c>
      <c r="D3717" s="12">
        <v>207.39</v>
      </c>
      <c r="E3717" s="12">
        <v>2652.75</v>
      </c>
      <c r="F3717" s="12">
        <v>1203.71</v>
      </c>
      <c r="G3717" s="102">
        <v>39885</v>
      </c>
      <c r="H3717" s="45">
        <f t="shared" si="115"/>
        <v>1.75</v>
      </c>
      <c r="I3717" s="45">
        <f t="shared" si="114"/>
        <v>0.181307694698563</v>
      </c>
      <c r="L3717" s="82"/>
    </row>
    <row r="3718" spans="1:12" ht="27.7" customHeight="1" thickBot="1" x14ac:dyDescent="0.3">
      <c r="A3718" s="11">
        <v>39888</v>
      </c>
      <c r="B3718" s="12">
        <v>953.32</v>
      </c>
      <c r="C3718" s="11">
        <v>39888</v>
      </c>
      <c r="D3718" s="12">
        <v>204.83</v>
      </c>
      <c r="E3718" s="12">
        <v>2615.33</v>
      </c>
      <c r="F3718" s="12">
        <v>1186.73</v>
      </c>
      <c r="G3718" s="102">
        <v>39888</v>
      </c>
      <c r="H3718" s="45">
        <f t="shared" si="115"/>
        <v>-13.639999999999986</v>
      </c>
      <c r="I3718" s="45">
        <f t="shared" si="114"/>
        <v>-1.4106064366674924</v>
      </c>
      <c r="L3718" s="82"/>
    </row>
    <row r="3719" spans="1:12" ht="27.7" customHeight="1" thickBot="1" x14ac:dyDescent="0.3">
      <c r="A3719" s="11">
        <v>39889</v>
      </c>
      <c r="B3719" s="12">
        <v>955.4</v>
      </c>
      <c r="C3719" s="11">
        <v>39889</v>
      </c>
      <c r="D3719" s="12">
        <v>205.46</v>
      </c>
      <c r="E3719" s="12">
        <v>2621.0300000000002</v>
      </c>
      <c r="F3719" s="12">
        <v>1191.0999999999999</v>
      </c>
      <c r="G3719" s="102">
        <v>39889</v>
      </c>
      <c r="H3719" s="45">
        <f t="shared" si="115"/>
        <v>2.0799999999999272</v>
      </c>
      <c r="I3719" s="45">
        <f t="shared" ref="I3719:I3725" si="116">H3719/B3718*100</f>
        <v>0.21818486971844994</v>
      </c>
      <c r="L3719" s="82"/>
    </row>
    <row r="3720" spans="1:12" ht="27.7" customHeight="1" thickBot="1" x14ac:dyDescent="0.3">
      <c r="A3720" s="11">
        <v>39890</v>
      </c>
      <c r="B3720" s="12">
        <v>955.21</v>
      </c>
      <c r="C3720" s="11">
        <v>39890</v>
      </c>
      <c r="D3720" s="12">
        <v>205.42</v>
      </c>
      <c r="E3720" s="12">
        <v>2620.5100000000002</v>
      </c>
      <c r="F3720" s="12">
        <v>1194.46</v>
      </c>
      <c r="G3720" s="102">
        <v>39890</v>
      </c>
      <c r="H3720" s="45">
        <f t="shared" ref="H3720:H3725" si="117">B3720-B3719</f>
        <v>-0.18999999999994088</v>
      </c>
      <c r="I3720" s="45">
        <f t="shared" si="116"/>
        <v>-1.9886958342049496E-2</v>
      </c>
      <c r="L3720" s="82"/>
    </row>
    <row r="3721" spans="1:12" ht="27.7" customHeight="1" thickBot="1" x14ac:dyDescent="0.3">
      <c r="A3721" s="11">
        <v>39891</v>
      </c>
      <c r="B3721" s="12">
        <v>965.31</v>
      </c>
      <c r="C3721" s="11">
        <v>39891</v>
      </c>
      <c r="D3721" s="12">
        <v>206.87</v>
      </c>
      <c r="E3721" s="12">
        <v>2648.24</v>
      </c>
      <c r="F3721" s="12">
        <v>1208.92</v>
      </c>
      <c r="G3721" s="102">
        <v>39891</v>
      </c>
      <c r="H3721" s="45">
        <f t="shared" si="117"/>
        <v>10.099999999999909</v>
      </c>
      <c r="I3721" s="45">
        <f t="shared" si="116"/>
        <v>1.0573591147496266</v>
      </c>
      <c r="L3721" s="82"/>
    </row>
    <row r="3722" spans="1:12" ht="27.7" customHeight="1" thickBot="1" x14ac:dyDescent="0.3">
      <c r="A3722" s="11">
        <v>39892</v>
      </c>
      <c r="B3722" s="12">
        <v>976.6</v>
      </c>
      <c r="C3722" s="11">
        <v>39892</v>
      </c>
      <c r="D3722" s="12">
        <v>209.82</v>
      </c>
      <c r="E3722" s="12">
        <v>2679.2</v>
      </c>
      <c r="F3722" s="12">
        <v>1230.48</v>
      </c>
      <c r="G3722" s="102">
        <v>39892</v>
      </c>
      <c r="H3722" s="45">
        <f t="shared" si="117"/>
        <v>11.290000000000077</v>
      </c>
      <c r="I3722" s="45">
        <f t="shared" si="116"/>
        <v>1.1695724689478073</v>
      </c>
      <c r="L3722" s="82"/>
    </row>
    <row r="3723" spans="1:12" ht="27.7" customHeight="1" thickBot="1" x14ac:dyDescent="0.3">
      <c r="A3723" s="11">
        <v>39895</v>
      </c>
      <c r="B3723" s="12">
        <v>1009.54</v>
      </c>
      <c r="C3723" s="11">
        <v>39895</v>
      </c>
      <c r="D3723" s="12">
        <v>218.97</v>
      </c>
      <c r="E3723" s="12">
        <v>2769.57</v>
      </c>
      <c r="F3723" s="12">
        <v>1275.8599999999999</v>
      </c>
      <c r="G3723" s="102">
        <v>39895</v>
      </c>
      <c r="H3723" s="45">
        <f t="shared" si="117"/>
        <v>32.939999999999941</v>
      </c>
      <c r="I3723" s="45">
        <f t="shared" si="116"/>
        <v>3.3729264796231764</v>
      </c>
      <c r="L3723" s="82"/>
    </row>
    <row r="3724" spans="1:12" ht="27.7" customHeight="1" thickBot="1" x14ac:dyDescent="0.3">
      <c r="A3724" s="11">
        <v>39896</v>
      </c>
      <c r="B3724" s="12">
        <v>1010.74</v>
      </c>
      <c r="C3724" s="11">
        <v>39896</v>
      </c>
      <c r="D3724" s="12">
        <v>220.01</v>
      </c>
      <c r="E3724" s="12">
        <v>2772.86</v>
      </c>
      <c r="F3724" s="12">
        <v>1281.28</v>
      </c>
      <c r="G3724" s="102">
        <v>39896</v>
      </c>
      <c r="H3724" s="45">
        <f t="shared" si="117"/>
        <v>1.2000000000000455</v>
      </c>
      <c r="I3724" s="45">
        <f t="shared" si="116"/>
        <v>0.1188660181865053</v>
      </c>
      <c r="L3724" s="82"/>
    </row>
    <row r="3725" spans="1:12" ht="27.7" customHeight="1" thickBot="1" x14ac:dyDescent="0.3">
      <c r="A3725" s="11">
        <v>39897</v>
      </c>
      <c r="B3725" s="12">
        <v>1013.21</v>
      </c>
      <c r="C3725" s="11">
        <v>39897</v>
      </c>
      <c r="D3725" s="12">
        <v>220.76</v>
      </c>
      <c r="E3725" s="12">
        <v>2779.63</v>
      </c>
      <c r="F3725" s="12">
        <v>1282.45</v>
      </c>
      <c r="G3725" s="102">
        <v>39897</v>
      </c>
      <c r="H3725" s="45">
        <f t="shared" si="117"/>
        <v>2.4700000000000273</v>
      </c>
      <c r="I3725" s="45">
        <f t="shared" si="116"/>
        <v>0.24437540811682798</v>
      </c>
      <c r="L3725" s="82"/>
    </row>
    <row r="3726" spans="1:12" ht="27.7" customHeight="1" thickBot="1" x14ac:dyDescent="0.3">
      <c r="A3726" s="11">
        <v>39898</v>
      </c>
      <c r="B3726" s="12">
        <v>1031.3699999999999</v>
      </c>
      <c r="C3726" s="11">
        <v>39898</v>
      </c>
      <c r="D3726" s="12">
        <v>225.55</v>
      </c>
      <c r="E3726" s="12">
        <v>2829.45</v>
      </c>
      <c r="F3726" s="12">
        <v>1309.44</v>
      </c>
      <c r="G3726" s="102">
        <v>39898</v>
      </c>
      <c r="H3726" s="45"/>
      <c r="L3726" s="82"/>
    </row>
    <row r="3727" spans="1:12" ht="27.7" customHeight="1" thickBot="1" x14ac:dyDescent="0.3">
      <c r="A3727" s="11">
        <v>39902</v>
      </c>
      <c r="B3727" s="12">
        <v>1057.98</v>
      </c>
      <c r="C3727" s="11">
        <v>39902</v>
      </c>
      <c r="D3727" s="12">
        <v>231.34</v>
      </c>
      <c r="E3727" s="12">
        <v>2902.47</v>
      </c>
      <c r="F3727" s="12">
        <v>1339.1287759303727</v>
      </c>
      <c r="G3727" s="102">
        <v>39902</v>
      </c>
      <c r="H3727" s="45"/>
      <c r="L3727" s="82"/>
    </row>
    <row r="3728" spans="1:12" ht="27.7" customHeight="1" thickBot="1" x14ac:dyDescent="0.3">
      <c r="A3728" s="11">
        <v>39903</v>
      </c>
      <c r="B3728" s="12">
        <v>1072.01</v>
      </c>
      <c r="C3728" s="11">
        <v>39903</v>
      </c>
      <c r="D3728" s="12">
        <v>235.06</v>
      </c>
      <c r="E3728" s="12">
        <v>2940.95</v>
      </c>
      <c r="F3728" s="12">
        <v>1356.8843589768092</v>
      </c>
      <c r="G3728" s="102">
        <v>39903</v>
      </c>
      <c r="H3728" s="45"/>
      <c r="L3728" s="82"/>
    </row>
    <row r="3729" spans="1:12" ht="27.7" customHeight="1" thickBot="1" x14ac:dyDescent="0.3">
      <c r="A3729" s="11">
        <v>39904</v>
      </c>
      <c r="B3729" s="12">
        <v>1157.29</v>
      </c>
      <c r="C3729" s="11">
        <v>39904</v>
      </c>
      <c r="D3729" s="12">
        <v>257.02</v>
      </c>
      <c r="E3729" s="12">
        <v>3174.89</v>
      </c>
      <c r="F3729" s="12">
        <v>1460.36</v>
      </c>
      <c r="G3729" s="102">
        <v>39904</v>
      </c>
      <c r="H3729" s="45"/>
      <c r="L3729" s="82"/>
    </row>
    <row r="3730" spans="1:12" ht="27.7" customHeight="1" thickBot="1" x14ac:dyDescent="0.3">
      <c r="A3730" s="11">
        <v>39905</v>
      </c>
      <c r="B3730" s="12">
        <v>1110.3699999999999</v>
      </c>
      <c r="C3730" s="11">
        <v>39905</v>
      </c>
      <c r="D3730" s="12">
        <v>243.16</v>
      </c>
      <c r="E3730" s="12">
        <v>3046.18</v>
      </c>
      <c r="F3730" s="12">
        <v>1403.29</v>
      </c>
      <c r="G3730" s="102">
        <v>39905</v>
      </c>
      <c r="H3730" s="45"/>
      <c r="L3730" s="82"/>
    </row>
    <row r="3731" spans="1:12" ht="27.7" customHeight="1" thickBot="1" x14ac:dyDescent="0.3">
      <c r="A3731" s="11">
        <v>39906</v>
      </c>
      <c r="B3731" s="12">
        <v>1109.24</v>
      </c>
      <c r="C3731" s="11">
        <v>39906</v>
      </c>
      <c r="D3731" s="12">
        <v>243.11</v>
      </c>
      <c r="E3731" s="12">
        <v>3043.09</v>
      </c>
      <c r="F3731" s="12">
        <v>1404.0095783546728</v>
      </c>
      <c r="G3731" s="102">
        <v>39906</v>
      </c>
      <c r="H3731" s="45"/>
      <c r="L3731" s="82"/>
    </row>
    <row r="3732" spans="1:12" ht="27.7" customHeight="1" thickBot="1" x14ac:dyDescent="0.3">
      <c r="A3732" s="11">
        <v>39909</v>
      </c>
      <c r="B3732" s="12">
        <v>1127.48</v>
      </c>
      <c r="C3732" s="11">
        <v>39909</v>
      </c>
      <c r="D3732" s="12">
        <v>248.53</v>
      </c>
      <c r="E3732" s="12">
        <v>3093.14</v>
      </c>
      <c r="F3732" s="12">
        <v>1431.4676246176812</v>
      </c>
      <c r="G3732" s="102">
        <v>39909</v>
      </c>
      <c r="H3732" s="45"/>
      <c r="L3732" s="82"/>
    </row>
    <row r="3733" spans="1:12" ht="27.7" customHeight="1" thickBot="1" x14ac:dyDescent="0.3">
      <c r="A3733" s="11">
        <v>39910</v>
      </c>
      <c r="B3733" s="12">
        <v>1139.3399999999999</v>
      </c>
      <c r="C3733" s="11">
        <v>39910</v>
      </c>
      <c r="D3733" s="12">
        <v>250.87</v>
      </c>
      <c r="E3733" s="12">
        <v>3135.24</v>
      </c>
      <c r="F3733" s="12">
        <v>1448.7331372064834</v>
      </c>
      <c r="G3733" s="102">
        <v>39910</v>
      </c>
      <c r="H3733" s="45"/>
      <c r="L3733" s="82"/>
    </row>
    <row r="3734" spans="1:12" ht="27.7" customHeight="1" thickBot="1" x14ac:dyDescent="0.3">
      <c r="A3734" s="11">
        <v>39911</v>
      </c>
      <c r="B3734" s="12">
        <v>1141.82</v>
      </c>
      <c r="C3734" s="11">
        <v>39911</v>
      </c>
      <c r="D3734" s="12">
        <v>250.92</v>
      </c>
      <c r="E3734" s="12">
        <v>3143.67</v>
      </c>
      <c r="F3734" s="12">
        <v>1452.63</v>
      </c>
      <c r="G3734" s="102">
        <v>39911</v>
      </c>
      <c r="H3734" s="45"/>
      <c r="L3734" s="82"/>
    </row>
    <row r="3735" spans="1:12" ht="27.7" customHeight="1" thickBot="1" x14ac:dyDescent="0.3">
      <c r="A3735" s="11">
        <v>39912</v>
      </c>
      <c r="B3735" s="12">
        <v>1150.76</v>
      </c>
      <c r="C3735" s="11">
        <v>39912</v>
      </c>
      <c r="D3735" s="12">
        <v>253</v>
      </c>
      <c r="E3735" s="12">
        <v>3168.26</v>
      </c>
      <c r="F3735" s="12">
        <v>1463.99</v>
      </c>
      <c r="G3735" s="102">
        <v>39912</v>
      </c>
      <c r="H3735" s="45"/>
      <c r="L3735" s="82"/>
    </row>
    <row r="3736" spans="1:12" ht="27.7" customHeight="1" thickBot="1" x14ac:dyDescent="0.3">
      <c r="A3736" s="11">
        <v>39913</v>
      </c>
      <c r="B3736" s="12">
        <v>1176.0999999999999</v>
      </c>
      <c r="C3736" s="11">
        <v>39913</v>
      </c>
      <c r="D3736" s="12">
        <v>259.89999999999998</v>
      </c>
      <c r="E3736" s="12">
        <v>3241.81</v>
      </c>
      <c r="F3736" s="12">
        <v>1495.69</v>
      </c>
      <c r="G3736" s="102">
        <v>39913</v>
      </c>
      <c r="H3736" s="45"/>
      <c r="L3736" s="82"/>
    </row>
    <row r="3737" spans="1:12" ht="27.7" customHeight="1" thickBot="1" x14ac:dyDescent="0.3">
      <c r="A3737" s="11">
        <v>39916</v>
      </c>
      <c r="B3737" s="12">
        <v>1190.49</v>
      </c>
      <c r="C3737" s="11">
        <v>39916</v>
      </c>
      <c r="D3737" s="12">
        <v>262.58999999999997</v>
      </c>
      <c r="E3737" s="12">
        <v>3285.63</v>
      </c>
      <c r="F3737" s="12">
        <v>1515.91</v>
      </c>
      <c r="G3737" s="102">
        <v>39916</v>
      </c>
      <c r="H3737" s="45"/>
      <c r="L3737" s="82"/>
    </row>
    <row r="3738" spans="1:12" ht="27.7" customHeight="1" thickBot="1" x14ac:dyDescent="0.3">
      <c r="A3738" s="11">
        <v>39917</v>
      </c>
      <c r="B3738" s="12">
        <v>1159.6500000000001</v>
      </c>
      <c r="C3738" s="11">
        <v>39917</v>
      </c>
      <c r="D3738" s="12">
        <v>254.17</v>
      </c>
      <c r="E3738" s="12">
        <v>3201.48</v>
      </c>
      <c r="F3738" s="12">
        <v>1477.0874911432466</v>
      </c>
      <c r="G3738" s="102">
        <v>39917</v>
      </c>
      <c r="H3738" s="45"/>
      <c r="L3738" s="82"/>
    </row>
    <row r="3739" spans="1:12" ht="27.7" customHeight="1" thickBot="1" x14ac:dyDescent="0.3">
      <c r="A3739" s="11">
        <v>39918</v>
      </c>
      <c r="B3739" s="12">
        <v>1155.06</v>
      </c>
      <c r="C3739" s="11">
        <v>39918</v>
      </c>
      <c r="D3739" s="12">
        <v>253.76</v>
      </c>
      <c r="E3739" s="12">
        <v>3188.83</v>
      </c>
      <c r="F3739" s="12">
        <v>1469.01</v>
      </c>
      <c r="G3739" s="102">
        <v>39918</v>
      </c>
      <c r="H3739" s="45"/>
      <c r="L3739" s="82"/>
    </row>
    <row r="3740" spans="1:12" ht="27.7" customHeight="1" thickBot="1" x14ac:dyDescent="0.3">
      <c r="A3740" s="11">
        <v>39919</v>
      </c>
      <c r="B3740" s="12">
        <v>1147.53</v>
      </c>
      <c r="C3740" s="11">
        <v>39919</v>
      </c>
      <c r="D3740" s="12">
        <v>250.66</v>
      </c>
      <c r="E3740" s="12">
        <v>3168.03</v>
      </c>
      <c r="F3740" s="12">
        <v>1459.43</v>
      </c>
      <c r="G3740" s="102">
        <v>39919</v>
      </c>
      <c r="H3740" s="45"/>
      <c r="L3740" s="82"/>
    </row>
    <row r="3741" spans="1:12" ht="27.7" customHeight="1" thickBot="1" x14ac:dyDescent="0.3">
      <c r="A3741" s="11">
        <v>39920</v>
      </c>
      <c r="B3741" s="12">
        <v>1158.1199999999999</v>
      </c>
      <c r="C3741" s="11">
        <v>39920</v>
      </c>
      <c r="D3741" s="12">
        <v>253.89</v>
      </c>
      <c r="E3741" s="12">
        <v>3197.27</v>
      </c>
      <c r="F3741" s="12">
        <v>1470.656443615303</v>
      </c>
      <c r="G3741" s="102">
        <v>39920</v>
      </c>
      <c r="H3741" s="45"/>
      <c r="L3741" s="82"/>
    </row>
    <row r="3742" spans="1:12" ht="27.7" customHeight="1" thickBot="1" x14ac:dyDescent="0.3">
      <c r="A3742" s="11">
        <v>39923</v>
      </c>
      <c r="B3742" s="12">
        <v>1152.3399999999999</v>
      </c>
      <c r="C3742" s="11">
        <v>39923</v>
      </c>
      <c r="D3742" s="12">
        <v>252.36</v>
      </c>
      <c r="E3742" s="12">
        <v>3181.32</v>
      </c>
      <c r="F3742" s="12">
        <v>1458.88</v>
      </c>
      <c r="G3742" s="102">
        <v>39923</v>
      </c>
      <c r="H3742" s="45"/>
      <c r="L3742" s="82"/>
    </row>
    <row r="3743" spans="1:12" ht="27.7" customHeight="1" thickBot="1" x14ac:dyDescent="0.3">
      <c r="A3743" s="11">
        <v>39924</v>
      </c>
      <c r="B3743" s="12">
        <v>1140.0899999999999</v>
      </c>
      <c r="C3743" s="11">
        <v>39924</v>
      </c>
      <c r="D3743" s="12">
        <v>248.8</v>
      </c>
      <c r="E3743" s="12">
        <v>3147.49</v>
      </c>
      <c r="F3743" s="12">
        <v>1439</v>
      </c>
      <c r="G3743" s="102">
        <v>39924</v>
      </c>
      <c r="H3743" s="45"/>
      <c r="L3743" s="82"/>
    </row>
    <row r="3744" spans="1:12" ht="27.7" customHeight="1" thickBot="1" x14ac:dyDescent="0.3">
      <c r="A3744" s="11">
        <v>39925</v>
      </c>
      <c r="B3744" s="12">
        <v>1123.23</v>
      </c>
      <c r="C3744" s="11">
        <v>39925</v>
      </c>
      <c r="D3744" s="12">
        <v>245.11</v>
      </c>
      <c r="E3744" s="12">
        <v>3101.34</v>
      </c>
      <c r="F3744" s="12">
        <v>1415.76</v>
      </c>
      <c r="G3744" s="102">
        <v>39925</v>
      </c>
      <c r="H3744" s="45"/>
      <c r="L3744" s="82"/>
    </row>
    <row r="3745" spans="1:12" ht="27.7" customHeight="1" thickBot="1" x14ac:dyDescent="0.3">
      <c r="A3745" s="11">
        <v>39926</v>
      </c>
      <c r="B3745" s="12">
        <v>1135.1099999999999</v>
      </c>
      <c r="C3745" s="11">
        <v>39926</v>
      </c>
      <c r="D3745" s="12">
        <v>247.7</v>
      </c>
      <c r="E3745" s="12">
        <v>3134.14</v>
      </c>
      <c r="F3745" s="12">
        <v>1428.57</v>
      </c>
      <c r="G3745" s="102">
        <v>39926</v>
      </c>
      <c r="H3745" s="45"/>
      <c r="L3745" s="82"/>
    </row>
    <row r="3746" spans="1:12" ht="27.7" customHeight="1" thickBot="1" x14ac:dyDescent="0.3">
      <c r="A3746" s="11">
        <v>39927</v>
      </c>
      <c r="B3746" s="12">
        <v>1135.5999999999999</v>
      </c>
      <c r="C3746" s="11">
        <v>39927</v>
      </c>
      <c r="D3746" s="12">
        <v>248.03</v>
      </c>
      <c r="E3746" s="12">
        <v>3135.51</v>
      </c>
      <c r="F3746" s="12">
        <v>1431.36</v>
      </c>
      <c r="G3746" s="102">
        <v>39927</v>
      </c>
      <c r="H3746" s="45"/>
      <c r="L3746" s="82"/>
    </row>
    <row r="3747" spans="1:12" ht="27.7" customHeight="1" thickBot="1" x14ac:dyDescent="0.3">
      <c r="A3747" s="11">
        <v>39930</v>
      </c>
      <c r="B3747" s="12">
        <v>1138.1199999999999</v>
      </c>
      <c r="C3747" s="11">
        <v>39930</v>
      </c>
      <c r="D3747" s="12">
        <v>248.74</v>
      </c>
      <c r="E3747" s="12">
        <v>3142.47</v>
      </c>
      <c r="F3747" s="12">
        <v>1438</v>
      </c>
      <c r="G3747" s="102">
        <v>39930</v>
      </c>
      <c r="H3747" s="45"/>
      <c r="L3747" s="82"/>
    </row>
    <row r="3748" spans="1:12" ht="27.7" customHeight="1" thickBot="1" x14ac:dyDescent="0.3">
      <c r="A3748" s="11">
        <v>39931</v>
      </c>
      <c r="B3748" s="12">
        <v>1125.96</v>
      </c>
      <c r="C3748" s="11">
        <v>39931</v>
      </c>
      <c r="D3748" s="12">
        <v>246.24</v>
      </c>
      <c r="E3748" s="12">
        <v>3108.89</v>
      </c>
      <c r="F3748" s="12">
        <v>1418.34</v>
      </c>
      <c r="G3748" s="102">
        <v>39931</v>
      </c>
      <c r="H3748" s="45"/>
      <c r="L3748" s="82"/>
    </row>
    <row r="3749" spans="1:12" ht="27.7" customHeight="1" thickBot="1" x14ac:dyDescent="0.3">
      <c r="A3749" s="11">
        <v>39932</v>
      </c>
      <c r="B3749" s="12">
        <v>1115.76</v>
      </c>
      <c r="C3749" s="11">
        <v>39932</v>
      </c>
      <c r="D3749" s="12">
        <v>243.9</v>
      </c>
      <c r="E3749" s="12">
        <v>3080.72</v>
      </c>
      <c r="F3749" s="12">
        <v>1409.74</v>
      </c>
      <c r="G3749" s="102">
        <v>39932</v>
      </c>
      <c r="H3749" s="45"/>
      <c r="L3749" s="82"/>
    </row>
    <row r="3750" spans="1:12" ht="27.7" customHeight="1" thickBot="1" x14ac:dyDescent="0.3">
      <c r="A3750" s="11">
        <v>39933</v>
      </c>
      <c r="B3750" s="12">
        <v>1126.23</v>
      </c>
      <c r="C3750" s="11">
        <v>39933</v>
      </c>
      <c r="D3750" s="12">
        <v>246.05</v>
      </c>
      <c r="E3750" s="12">
        <v>3109.62</v>
      </c>
      <c r="F3750" s="12">
        <v>1425.13</v>
      </c>
      <c r="G3750" s="102">
        <v>39933</v>
      </c>
      <c r="H3750" s="45"/>
      <c r="L3750" s="82"/>
    </row>
    <row r="3751" spans="1:12" ht="27.7" customHeight="1" thickBot="1" x14ac:dyDescent="0.3">
      <c r="A3751" s="11">
        <v>39937</v>
      </c>
      <c r="B3751" s="12">
        <v>1133.1300000000001</v>
      </c>
      <c r="C3751" s="11">
        <v>39937</v>
      </c>
      <c r="D3751" s="12">
        <v>247.62</v>
      </c>
      <c r="E3751" s="12">
        <v>3128.68</v>
      </c>
      <c r="F3751" s="12">
        <v>1438.22</v>
      </c>
      <c r="G3751" s="102">
        <v>39937</v>
      </c>
      <c r="H3751" s="45"/>
      <c r="L3751" s="82"/>
    </row>
    <row r="3752" spans="1:12" ht="27.7" customHeight="1" thickBot="1" x14ac:dyDescent="0.3">
      <c r="A3752" s="11">
        <v>39938</v>
      </c>
      <c r="B3752" s="12">
        <v>1138.46</v>
      </c>
      <c r="C3752" s="11">
        <v>39938</v>
      </c>
      <c r="D3752" s="12">
        <v>248.84</v>
      </c>
      <c r="E3752" s="12">
        <v>3143.4</v>
      </c>
      <c r="F3752" s="12">
        <v>1449.4</v>
      </c>
      <c r="G3752" s="102">
        <v>39938</v>
      </c>
      <c r="H3752" s="45"/>
      <c r="L3752" s="82"/>
    </row>
    <row r="3753" spans="1:12" ht="27.7" customHeight="1" thickBot="1" x14ac:dyDescent="0.3">
      <c r="A3753" s="11">
        <v>39939</v>
      </c>
      <c r="B3753" s="12">
        <v>1146.51</v>
      </c>
      <c r="C3753" s="11">
        <v>39939</v>
      </c>
      <c r="D3753" s="12">
        <v>250.61</v>
      </c>
      <c r="E3753" s="12">
        <v>3165.63</v>
      </c>
      <c r="F3753" s="12">
        <v>1457.42</v>
      </c>
      <c r="G3753" s="102">
        <v>39939</v>
      </c>
      <c r="H3753" s="45"/>
      <c r="L3753" s="82"/>
    </row>
    <row r="3754" spans="1:12" ht="27.7" customHeight="1" thickBot="1" x14ac:dyDescent="0.3">
      <c r="A3754" s="11">
        <v>39940</v>
      </c>
      <c r="B3754" s="12">
        <v>1166.28</v>
      </c>
      <c r="C3754" s="11">
        <v>39940</v>
      </c>
      <c r="D3754" s="12">
        <v>256.51</v>
      </c>
      <c r="E3754" s="12">
        <v>3220.21</v>
      </c>
      <c r="F3754" s="12">
        <v>1482.55</v>
      </c>
      <c r="G3754" s="102">
        <v>39940</v>
      </c>
      <c r="H3754" s="45"/>
      <c r="L3754" s="82"/>
    </row>
    <row r="3755" spans="1:12" ht="27.7" customHeight="1" thickBot="1" x14ac:dyDescent="0.3">
      <c r="A3755" s="11">
        <v>39941</v>
      </c>
      <c r="B3755" s="12">
        <v>1178.08</v>
      </c>
      <c r="C3755" s="11">
        <v>39941</v>
      </c>
      <c r="D3755" s="12">
        <v>259.67</v>
      </c>
      <c r="E3755" s="12">
        <v>3252.81</v>
      </c>
      <c r="F3755" s="12">
        <v>1499.84</v>
      </c>
      <c r="G3755" s="102">
        <v>39941</v>
      </c>
      <c r="H3755" s="45"/>
      <c r="L3755" s="82"/>
    </row>
    <row r="3756" spans="1:12" ht="27.7" customHeight="1" thickBot="1" x14ac:dyDescent="0.3">
      <c r="A3756" s="11">
        <v>39944</v>
      </c>
      <c r="B3756" s="12">
        <v>1209.93</v>
      </c>
      <c r="C3756" s="11">
        <v>39944</v>
      </c>
      <c r="D3756" s="12">
        <v>269.44</v>
      </c>
      <c r="E3756" s="12">
        <v>3340.72</v>
      </c>
      <c r="F3756" s="12">
        <v>1549.83</v>
      </c>
      <c r="G3756" s="102">
        <v>39944</v>
      </c>
      <c r="H3756" s="45"/>
      <c r="L3756" s="82"/>
    </row>
    <row r="3757" spans="1:12" ht="27.7" customHeight="1" thickBot="1" x14ac:dyDescent="0.3">
      <c r="A3757" s="11">
        <v>39945</v>
      </c>
      <c r="B3757" s="12">
        <v>1209.8800000000001</v>
      </c>
      <c r="C3757" s="11">
        <v>39945</v>
      </c>
      <c r="D3757" s="12">
        <v>268.8</v>
      </c>
      <c r="E3757" s="12">
        <v>3340.59</v>
      </c>
      <c r="F3757" s="12">
        <v>1549.78</v>
      </c>
      <c r="G3757" s="102">
        <v>39945</v>
      </c>
      <c r="H3757" s="45"/>
      <c r="L3757" s="82"/>
    </row>
    <row r="3758" spans="1:12" ht="27.7" customHeight="1" thickBot="1" x14ac:dyDescent="0.3">
      <c r="A3758" s="11">
        <v>39946</v>
      </c>
      <c r="B3758" s="12">
        <v>1196.01</v>
      </c>
      <c r="C3758" s="11">
        <v>39946</v>
      </c>
      <c r="D3758" s="12">
        <v>264.87</v>
      </c>
      <c r="E3758" s="12">
        <v>3302.29</v>
      </c>
      <c r="F3758" s="12">
        <v>1539.09</v>
      </c>
      <c r="G3758" s="102">
        <v>39946</v>
      </c>
      <c r="H3758" s="45"/>
      <c r="L3758" s="82"/>
    </row>
    <row r="3759" spans="1:12" ht="27.7" customHeight="1" thickBot="1" x14ac:dyDescent="0.3">
      <c r="A3759" s="11">
        <v>39947</v>
      </c>
      <c r="B3759" s="12">
        <v>1187.56</v>
      </c>
      <c r="C3759" s="11">
        <v>39947</v>
      </c>
      <c r="D3759" s="12">
        <v>261.25</v>
      </c>
      <c r="E3759" s="12">
        <v>3278.98</v>
      </c>
      <c r="F3759" s="12">
        <v>1525.87</v>
      </c>
      <c r="G3759" s="102">
        <v>39947</v>
      </c>
      <c r="H3759" s="45"/>
      <c r="L3759" s="82"/>
    </row>
    <row r="3760" spans="1:12" ht="27.7" customHeight="1" thickBot="1" x14ac:dyDescent="0.3">
      <c r="A3760" s="11">
        <v>39948</v>
      </c>
      <c r="B3760" s="12">
        <v>1195.97</v>
      </c>
      <c r="C3760" s="11">
        <v>39948</v>
      </c>
      <c r="D3760" s="12">
        <v>264.05</v>
      </c>
      <c r="E3760" s="12">
        <v>3302.19</v>
      </c>
      <c r="F3760" s="12">
        <v>1536.68</v>
      </c>
      <c r="G3760" s="102">
        <v>39948</v>
      </c>
      <c r="H3760" s="45"/>
      <c r="L3760" s="82"/>
    </row>
    <row r="3761" spans="1:12" ht="27.7" customHeight="1" thickBot="1" x14ac:dyDescent="0.3">
      <c r="A3761" s="11">
        <v>39951</v>
      </c>
      <c r="B3761" s="12">
        <v>1177.57</v>
      </c>
      <c r="C3761" s="11">
        <v>39951</v>
      </c>
      <c r="D3761" s="12">
        <v>257.98</v>
      </c>
      <c r="E3761" s="12">
        <v>3251.38</v>
      </c>
      <c r="F3761" s="12">
        <v>1508.3872853675175</v>
      </c>
      <c r="G3761" s="102">
        <v>39951</v>
      </c>
      <c r="H3761" s="45"/>
      <c r="L3761" s="82"/>
    </row>
    <row r="3762" spans="1:12" ht="27.7" customHeight="1" thickBot="1" x14ac:dyDescent="0.3">
      <c r="A3762" s="11">
        <v>39952</v>
      </c>
      <c r="B3762" s="12">
        <v>1172.2</v>
      </c>
      <c r="C3762" s="11">
        <v>39952</v>
      </c>
      <c r="D3762" s="12">
        <v>256.33</v>
      </c>
      <c r="E3762" s="12">
        <v>3236.57</v>
      </c>
      <c r="F3762" s="12">
        <v>1503.8242193137896</v>
      </c>
      <c r="G3762" s="102">
        <v>39952</v>
      </c>
      <c r="H3762" s="45"/>
      <c r="L3762" s="82"/>
    </row>
    <row r="3763" spans="1:12" ht="27.7" customHeight="1" thickBot="1" x14ac:dyDescent="0.3">
      <c r="A3763" s="11">
        <v>39953</v>
      </c>
      <c r="B3763" s="12">
        <v>1187.17</v>
      </c>
      <c r="C3763" s="11">
        <v>39953</v>
      </c>
      <c r="D3763" s="12">
        <v>261.05</v>
      </c>
      <c r="E3763" s="12">
        <v>3277.88</v>
      </c>
      <c r="F3763" s="12">
        <v>1525.36</v>
      </c>
      <c r="G3763" s="102">
        <v>39953</v>
      </c>
      <c r="H3763" s="45"/>
      <c r="L3763" s="82"/>
    </row>
    <row r="3764" spans="1:12" ht="27.7" customHeight="1" thickBot="1" x14ac:dyDescent="0.3">
      <c r="A3764" s="11">
        <v>39954</v>
      </c>
      <c r="B3764" s="12">
        <v>1197.67</v>
      </c>
      <c r="C3764" s="11">
        <v>39954</v>
      </c>
      <c r="D3764" s="12">
        <v>264.38</v>
      </c>
      <c r="E3764" s="12">
        <v>3306.89</v>
      </c>
      <c r="F3764" s="12">
        <v>1543.62</v>
      </c>
      <c r="G3764" s="102">
        <v>39954</v>
      </c>
      <c r="H3764" s="45"/>
      <c r="L3764" s="82"/>
    </row>
    <row r="3765" spans="1:12" ht="27.7" customHeight="1" thickBot="1" x14ac:dyDescent="0.3">
      <c r="A3765" s="11">
        <v>39955</v>
      </c>
      <c r="B3765" s="12">
        <v>1204.72</v>
      </c>
      <c r="C3765" s="11">
        <v>39955</v>
      </c>
      <c r="D3765" s="12">
        <v>266.32</v>
      </c>
      <c r="E3765" s="12">
        <v>3326.34</v>
      </c>
      <c r="F3765" s="12">
        <v>1567.21</v>
      </c>
      <c r="G3765" s="102">
        <v>39955</v>
      </c>
      <c r="H3765" s="45"/>
      <c r="L3765" s="82"/>
    </row>
    <row r="3766" spans="1:12" ht="27.7" customHeight="1" thickBot="1" x14ac:dyDescent="0.3">
      <c r="A3766" s="11">
        <v>39958</v>
      </c>
      <c r="B3766" s="12">
        <v>1200.6600000000001</v>
      </c>
      <c r="C3766" s="11">
        <v>39958</v>
      </c>
      <c r="D3766" s="12">
        <v>264.73</v>
      </c>
      <c r="E3766" s="12">
        <v>3315.14</v>
      </c>
      <c r="F3766" s="12">
        <v>1566.82</v>
      </c>
      <c r="G3766" s="102">
        <v>39958</v>
      </c>
      <c r="H3766" s="45"/>
      <c r="L3766" s="82"/>
    </row>
    <row r="3767" spans="1:12" ht="27.7" customHeight="1" thickBot="1" x14ac:dyDescent="0.3">
      <c r="A3767" s="11">
        <v>39959</v>
      </c>
      <c r="B3767" s="12">
        <v>1213.67</v>
      </c>
      <c r="C3767" s="11">
        <v>39959</v>
      </c>
      <c r="D3767" s="12">
        <v>267.75</v>
      </c>
      <c r="E3767" s="12">
        <v>3351.06</v>
      </c>
      <c r="F3767" s="12">
        <v>1583.8</v>
      </c>
      <c r="G3767" s="102">
        <v>39959</v>
      </c>
      <c r="H3767" s="45"/>
      <c r="L3767" s="82"/>
    </row>
    <row r="3768" spans="1:12" ht="27.7" customHeight="1" thickBot="1" x14ac:dyDescent="0.3">
      <c r="A3768" s="11">
        <v>39960</v>
      </c>
      <c r="B3768" s="12">
        <v>1233.03</v>
      </c>
      <c r="C3768" s="11">
        <v>39960</v>
      </c>
      <c r="D3768" s="12">
        <v>273.2</v>
      </c>
      <c r="E3768" s="12">
        <v>3404.52</v>
      </c>
      <c r="F3768" s="12">
        <v>1609.06</v>
      </c>
      <c r="G3768" s="102">
        <v>39960</v>
      </c>
      <c r="H3768" s="45"/>
      <c r="L3768" s="82"/>
    </row>
    <row r="3769" spans="1:12" ht="27.7" customHeight="1" thickBot="1" x14ac:dyDescent="0.3">
      <c r="A3769" s="11">
        <v>39961</v>
      </c>
      <c r="B3769" s="12">
        <v>1242.9100000000001</v>
      </c>
      <c r="C3769" s="11">
        <v>39961</v>
      </c>
      <c r="D3769" s="12">
        <v>275.57</v>
      </c>
      <c r="E3769" s="12">
        <v>3432.38</v>
      </c>
      <c r="F3769" s="12">
        <v>1617.17</v>
      </c>
      <c r="G3769" s="102">
        <v>39961</v>
      </c>
      <c r="H3769" s="45"/>
      <c r="L3769" s="82"/>
    </row>
    <row r="3770" spans="1:12" ht="27.7" customHeight="1" thickBot="1" x14ac:dyDescent="0.3">
      <c r="A3770" s="11">
        <v>39962</v>
      </c>
      <c r="B3770" s="12">
        <v>1295.8</v>
      </c>
      <c r="C3770" s="11">
        <v>39962</v>
      </c>
      <c r="D3770" s="12">
        <v>290.02999999999997</v>
      </c>
      <c r="E3770" s="12">
        <v>3579.3</v>
      </c>
      <c r="F3770" s="12">
        <v>1689.027494314206</v>
      </c>
      <c r="G3770" s="102">
        <v>39962</v>
      </c>
      <c r="H3770" s="45"/>
      <c r="L3770" s="82"/>
    </row>
    <row r="3771" spans="1:12" ht="27.7" customHeight="1" thickBot="1" x14ac:dyDescent="0.3">
      <c r="A3771" s="11">
        <v>39965</v>
      </c>
      <c r="B3771" s="12">
        <v>1336.79</v>
      </c>
      <c r="C3771" s="11">
        <v>39965</v>
      </c>
      <c r="D3771" s="12">
        <v>301.24</v>
      </c>
      <c r="E3771" s="12">
        <v>3693.55</v>
      </c>
      <c r="F3771" s="12">
        <v>1753.89</v>
      </c>
      <c r="G3771" s="102">
        <v>39965</v>
      </c>
      <c r="H3771" s="45"/>
      <c r="L3771" s="82"/>
    </row>
    <row r="3772" spans="1:12" ht="27.7" customHeight="1" thickBot="1" x14ac:dyDescent="0.3">
      <c r="A3772" s="11">
        <v>39966</v>
      </c>
      <c r="B3772" s="12">
        <v>1328.61</v>
      </c>
      <c r="C3772" s="11">
        <v>39966</v>
      </c>
      <c r="D3772" s="12">
        <v>296.60000000000002</v>
      </c>
      <c r="E3772" s="12">
        <v>3670.93</v>
      </c>
      <c r="F3772" s="12">
        <v>1743.15</v>
      </c>
      <c r="G3772" s="102">
        <v>39966</v>
      </c>
      <c r="H3772" s="45"/>
      <c r="L3772" s="82"/>
    </row>
    <row r="3773" spans="1:12" ht="27.7" customHeight="1" thickBot="1" x14ac:dyDescent="0.3">
      <c r="A3773" s="11">
        <v>39967</v>
      </c>
      <c r="B3773" s="12">
        <v>1348.49</v>
      </c>
      <c r="C3773" s="11">
        <v>39967</v>
      </c>
      <c r="D3773" s="12">
        <v>302.8</v>
      </c>
      <c r="E3773" s="12">
        <v>3725.86</v>
      </c>
      <c r="F3773" s="12">
        <v>1777.61</v>
      </c>
      <c r="G3773" s="102">
        <v>39967</v>
      </c>
      <c r="H3773" s="45"/>
      <c r="L3773" s="82"/>
    </row>
    <row r="3774" spans="1:12" ht="27.7" customHeight="1" thickBot="1" x14ac:dyDescent="0.3">
      <c r="A3774" s="11">
        <v>39968</v>
      </c>
      <c r="B3774" s="12">
        <v>1353.42</v>
      </c>
      <c r="C3774" s="11">
        <v>39968</v>
      </c>
      <c r="D3774" s="12">
        <v>302.61</v>
      </c>
      <c r="E3774" s="12">
        <v>3739.64</v>
      </c>
      <c r="F3774" s="12">
        <v>1778.57</v>
      </c>
      <c r="G3774" s="102">
        <v>39968</v>
      </c>
      <c r="H3774" s="45"/>
      <c r="L3774" s="82"/>
    </row>
    <row r="3775" spans="1:12" ht="27.7" customHeight="1" thickBot="1" x14ac:dyDescent="0.3">
      <c r="A3775" s="11">
        <v>39969</v>
      </c>
      <c r="B3775" s="12">
        <v>1358.7303658481537</v>
      </c>
      <c r="C3775" s="11">
        <v>39969</v>
      </c>
      <c r="D3775" s="12">
        <v>304.70360444810143</v>
      </c>
      <c r="E3775" s="12">
        <v>3754.3031741663467</v>
      </c>
      <c r="F3775" s="12">
        <v>1785.5458172600077</v>
      </c>
      <c r="G3775" s="102">
        <v>39969</v>
      </c>
      <c r="H3775" s="45"/>
      <c r="L3775" s="82"/>
    </row>
    <row r="3776" spans="1:12" ht="27.7" customHeight="1" thickBot="1" x14ac:dyDescent="0.3">
      <c r="A3776" s="11">
        <v>39972</v>
      </c>
      <c r="B3776" s="12">
        <v>1352.1507380892772</v>
      </c>
      <c r="C3776" s="11">
        <v>39972</v>
      </c>
      <c r="D3776" s="12">
        <v>302.61821198452276</v>
      </c>
      <c r="E3776" s="12">
        <v>3736.5630640228478</v>
      </c>
      <c r="F3776" s="12">
        <v>1765.9953509046395</v>
      </c>
      <c r="G3776" s="102">
        <v>39972</v>
      </c>
      <c r="H3776" s="45"/>
      <c r="L3776" s="82"/>
    </row>
    <row r="3777" spans="1:12" ht="27.7" customHeight="1" thickBot="1" x14ac:dyDescent="0.3">
      <c r="A3777" s="11">
        <v>39973</v>
      </c>
      <c r="B3777" s="12">
        <v>1350.7353319726046</v>
      </c>
      <c r="C3777" s="11">
        <v>39973</v>
      </c>
      <c r="D3777" s="12">
        <v>302.63816792431356</v>
      </c>
      <c r="E3777" s="12">
        <v>3732.6516996555702</v>
      </c>
      <c r="F3777" s="12">
        <v>1758.6478261227517</v>
      </c>
      <c r="G3777" s="102">
        <v>39973</v>
      </c>
      <c r="H3777" s="45"/>
      <c r="L3777" s="82"/>
    </row>
    <row r="3778" spans="1:12" ht="27.7" customHeight="1" thickBot="1" x14ac:dyDescent="0.3">
      <c r="A3778" s="11">
        <v>39974</v>
      </c>
      <c r="B3778" s="12">
        <v>1357.919493455933</v>
      </c>
      <c r="C3778" s="11">
        <v>39974</v>
      </c>
      <c r="D3778" s="12">
        <v>305.02826336503466</v>
      </c>
      <c r="E3778" s="12">
        <v>3752.5045693751945</v>
      </c>
      <c r="F3778" s="12">
        <v>1776.3067792037732</v>
      </c>
      <c r="G3778" s="102">
        <v>39974</v>
      </c>
      <c r="H3778" s="45"/>
      <c r="L3778" s="82"/>
    </row>
    <row r="3779" spans="1:12" ht="27.7" customHeight="1" thickBot="1" x14ac:dyDescent="0.3">
      <c r="A3779" s="11">
        <v>39975</v>
      </c>
      <c r="B3779" s="12">
        <v>1379.25</v>
      </c>
      <c r="C3779" s="11">
        <v>39975</v>
      </c>
      <c r="D3779" s="12">
        <v>310.79000000000002</v>
      </c>
      <c r="E3779" s="12">
        <v>3811.44</v>
      </c>
      <c r="F3779" s="12">
        <v>1804.2</v>
      </c>
      <c r="G3779" s="102">
        <v>39975</v>
      </c>
      <c r="H3779" s="45"/>
      <c r="L3779" s="82"/>
    </row>
    <row r="3780" spans="1:12" ht="27.7" customHeight="1" thickBot="1" x14ac:dyDescent="0.3">
      <c r="A3780" s="11">
        <v>39976</v>
      </c>
      <c r="B3780" s="12">
        <v>1431.37</v>
      </c>
      <c r="C3780" s="11">
        <v>39976</v>
      </c>
      <c r="D3780" s="12">
        <v>324.76</v>
      </c>
      <c r="E3780" s="12">
        <v>3955.49</v>
      </c>
      <c r="F3780" s="12">
        <v>1872.39</v>
      </c>
      <c r="G3780" s="102">
        <v>39976</v>
      </c>
      <c r="H3780" s="45"/>
      <c r="L3780" s="82"/>
    </row>
    <row r="3781" spans="1:12" ht="27.7" customHeight="1" thickBot="1" x14ac:dyDescent="0.3">
      <c r="A3781" s="11">
        <v>39979</v>
      </c>
      <c r="B3781" s="12">
        <v>1493.07</v>
      </c>
      <c r="C3781" s="11">
        <v>39979</v>
      </c>
      <c r="D3781" s="12">
        <v>342.21</v>
      </c>
      <c r="E3781" s="12">
        <v>4125.99</v>
      </c>
      <c r="F3781" s="12">
        <v>1947.01</v>
      </c>
      <c r="G3781" s="102">
        <v>39979</v>
      </c>
      <c r="H3781" s="45"/>
      <c r="L3781" s="82"/>
    </row>
    <row r="3782" spans="1:12" ht="27.7" customHeight="1" thickBot="1" x14ac:dyDescent="0.3">
      <c r="A3782" s="11">
        <v>39980</v>
      </c>
      <c r="B3782" s="12">
        <v>1457.01</v>
      </c>
      <c r="C3782" s="11">
        <v>39980</v>
      </c>
      <c r="D3782" s="12">
        <v>331.8</v>
      </c>
      <c r="E3782" s="12">
        <v>4026.34</v>
      </c>
      <c r="F3782" s="12">
        <v>1894.07</v>
      </c>
      <c r="G3782" s="102">
        <v>39980</v>
      </c>
      <c r="H3782" s="45"/>
      <c r="L3782" s="82"/>
    </row>
    <row r="3783" spans="1:12" ht="27.7" customHeight="1" thickBot="1" x14ac:dyDescent="0.3">
      <c r="A3783" s="11">
        <v>39981</v>
      </c>
      <c r="B3783" s="12">
        <v>1447.95</v>
      </c>
      <c r="C3783" s="11">
        <v>39981</v>
      </c>
      <c r="D3783" s="12">
        <v>329.17</v>
      </c>
      <c r="E3783" s="12">
        <v>4001.3</v>
      </c>
      <c r="F3783" s="12">
        <v>1885.22</v>
      </c>
      <c r="G3783" s="102">
        <v>39981</v>
      </c>
      <c r="H3783" s="45"/>
      <c r="L3783" s="82"/>
    </row>
    <row r="3784" spans="1:12" ht="27.7" customHeight="1" thickBot="1" x14ac:dyDescent="0.3">
      <c r="A3784" s="11">
        <v>39982</v>
      </c>
      <c r="B3784" s="12">
        <v>1453.01</v>
      </c>
      <c r="C3784" s="11">
        <v>39982</v>
      </c>
      <c r="D3784" s="12">
        <v>330.76</v>
      </c>
      <c r="E3784" s="12">
        <v>4016.99</v>
      </c>
      <c r="F3784" s="12">
        <v>1892.61</v>
      </c>
      <c r="G3784" s="102">
        <v>39982</v>
      </c>
      <c r="H3784" s="45"/>
      <c r="L3784" s="82"/>
    </row>
    <row r="3785" spans="1:12" ht="27.7" customHeight="1" thickBot="1" x14ac:dyDescent="0.3">
      <c r="A3785" s="11">
        <v>39983</v>
      </c>
      <c r="B3785" s="12">
        <v>1456.98</v>
      </c>
      <c r="C3785" s="11">
        <v>39983</v>
      </c>
      <c r="D3785" s="12">
        <v>333.07</v>
      </c>
      <c r="E3785" s="12">
        <v>4027.98</v>
      </c>
      <c r="F3785" s="12">
        <v>1897.73</v>
      </c>
      <c r="G3785" s="102">
        <v>39983</v>
      </c>
      <c r="H3785" s="45"/>
      <c r="L3785" s="82"/>
    </row>
    <row r="3786" spans="1:12" ht="27.7" customHeight="1" thickBot="1" x14ac:dyDescent="0.3">
      <c r="A3786" s="11">
        <v>39986</v>
      </c>
      <c r="B3786" s="12">
        <v>1471.52</v>
      </c>
      <c r="C3786" s="11">
        <v>39986</v>
      </c>
      <c r="D3786" s="12">
        <v>337.09</v>
      </c>
      <c r="E3786" s="12">
        <v>4068.18</v>
      </c>
      <c r="F3786" s="12">
        <v>1916.73</v>
      </c>
      <c r="G3786" s="102">
        <v>39986</v>
      </c>
      <c r="H3786" s="45"/>
      <c r="L3786" s="82"/>
    </row>
    <row r="3787" spans="1:12" ht="27.7" customHeight="1" thickBot="1" x14ac:dyDescent="0.3">
      <c r="A3787" s="11">
        <v>39987</v>
      </c>
      <c r="B3787" s="12">
        <v>1470.13</v>
      </c>
      <c r="C3787" s="11">
        <v>39987</v>
      </c>
      <c r="D3787" s="12">
        <v>336.4</v>
      </c>
      <c r="E3787" s="12">
        <v>4067.54</v>
      </c>
      <c r="F3787" s="12">
        <v>1916.43</v>
      </c>
      <c r="G3787" s="102">
        <v>39987</v>
      </c>
      <c r="H3787" s="45"/>
      <c r="L3787" s="82"/>
    </row>
    <row r="3788" spans="1:12" ht="27.7" customHeight="1" thickBot="1" x14ac:dyDescent="0.3">
      <c r="A3788" s="11">
        <v>39988</v>
      </c>
      <c r="B3788" s="12">
        <v>1452.12</v>
      </c>
      <c r="C3788" s="11">
        <v>39988</v>
      </c>
      <c r="D3788" s="12">
        <v>331.08</v>
      </c>
      <c r="E3788" s="12">
        <v>4017.72</v>
      </c>
      <c r="F3788" s="12">
        <v>1902.42</v>
      </c>
      <c r="G3788" s="102">
        <v>39988</v>
      </c>
      <c r="H3788" s="45"/>
      <c r="L3788" s="82"/>
    </row>
    <row r="3789" spans="1:12" ht="27.7" customHeight="1" thickBot="1" x14ac:dyDescent="0.3">
      <c r="A3789" s="11">
        <v>39989</v>
      </c>
      <c r="B3789" s="12">
        <v>1454.73</v>
      </c>
      <c r="C3789" s="11">
        <v>39989</v>
      </c>
      <c r="D3789" s="12">
        <v>332.14</v>
      </c>
      <c r="E3789" s="12">
        <v>4024.92</v>
      </c>
      <c r="F3789" s="12">
        <v>1902.85</v>
      </c>
      <c r="G3789" s="102">
        <v>39989</v>
      </c>
      <c r="H3789" s="45"/>
      <c r="L3789" s="82"/>
    </row>
    <row r="3790" spans="1:12" ht="27.7" customHeight="1" thickBot="1" x14ac:dyDescent="0.3">
      <c r="A3790" s="11">
        <v>39990</v>
      </c>
      <c r="B3790" s="12">
        <v>1451.6297253450268</v>
      </c>
      <c r="C3790" s="11">
        <v>39990</v>
      </c>
      <c r="D3790" s="12">
        <v>331.61779626358879</v>
      </c>
      <c r="E3790" s="12">
        <v>4016.3476733434786</v>
      </c>
      <c r="F3790" s="12">
        <v>1901.7737108033234</v>
      </c>
      <c r="G3790" s="102">
        <v>39990</v>
      </c>
      <c r="H3790" s="45"/>
      <c r="L3790" s="82"/>
    </row>
    <row r="3791" spans="1:12" ht="27.7" customHeight="1" thickBot="1" x14ac:dyDescent="0.3">
      <c r="A3791" s="11">
        <v>39993</v>
      </c>
      <c r="B3791" s="12">
        <v>1443.52</v>
      </c>
      <c r="C3791" s="11">
        <v>39993</v>
      </c>
      <c r="D3791" s="12">
        <v>328.62</v>
      </c>
      <c r="E3791" s="12">
        <v>3993.9</v>
      </c>
      <c r="F3791" s="12">
        <v>1891.14</v>
      </c>
      <c r="G3791" s="102">
        <v>39993</v>
      </c>
      <c r="H3791" s="45"/>
      <c r="L3791" s="82"/>
    </row>
    <row r="3792" spans="1:12" ht="27.7" customHeight="1" thickBot="1" x14ac:dyDescent="0.3">
      <c r="A3792" s="11">
        <v>39994</v>
      </c>
      <c r="B3792" s="12">
        <v>1417.47</v>
      </c>
      <c r="C3792" s="11">
        <v>39994</v>
      </c>
      <c r="D3792" s="12">
        <v>321.2</v>
      </c>
      <c r="E3792" s="12">
        <v>3921.82</v>
      </c>
      <c r="F3792" s="12">
        <v>1862.8519787228004</v>
      </c>
      <c r="G3792" s="102">
        <v>39994</v>
      </c>
      <c r="H3792" s="45"/>
      <c r="L3792" s="82"/>
    </row>
    <row r="3793" spans="1:12" ht="27.7" customHeight="1" thickBot="1" x14ac:dyDescent="0.3">
      <c r="A3793" s="11">
        <v>39995</v>
      </c>
      <c r="B3793" s="12">
        <v>1416.89</v>
      </c>
      <c r="C3793" s="11">
        <v>39995</v>
      </c>
      <c r="D3793" s="12">
        <v>321.58999999999997</v>
      </c>
      <c r="E3793" s="12">
        <v>3920.24</v>
      </c>
      <c r="F3793" s="12">
        <v>1859.18</v>
      </c>
      <c r="G3793" s="102">
        <v>39995</v>
      </c>
      <c r="H3793" s="45"/>
      <c r="L3793" s="82"/>
    </row>
    <row r="3794" spans="1:12" ht="27.7" customHeight="1" thickBot="1" x14ac:dyDescent="0.3">
      <c r="A3794" s="11">
        <v>39996</v>
      </c>
      <c r="B3794" s="12">
        <v>1404.74</v>
      </c>
      <c r="C3794" s="11">
        <v>39996</v>
      </c>
      <c r="D3794" s="12">
        <v>319.44</v>
      </c>
      <c r="E3794" s="12">
        <v>3886.78</v>
      </c>
      <c r="F3794" s="12">
        <v>1846.21</v>
      </c>
      <c r="G3794" s="102">
        <v>39996</v>
      </c>
      <c r="H3794" s="45"/>
      <c r="L3794" s="82"/>
    </row>
    <row r="3795" spans="1:12" ht="27.7" customHeight="1" thickBot="1" x14ac:dyDescent="0.3">
      <c r="A3795" s="11">
        <v>39997</v>
      </c>
      <c r="B3795" s="12">
        <v>1393.04</v>
      </c>
      <c r="C3795" s="11">
        <v>39997</v>
      </c>
      <c r="D3795" s="12">
        <v>315.33999999999997</v>
      </c>
      <c r="E3795" s="12">
        <v>3854.43</v>
      </c>
      <c r="F3795" s="12">
        <v>1827.965190922881</v>
      </c>
      <c r="G3795" s="102">
        <v>39997</v>
      </c>
      <c r="H3795" s="45"/>
      <c r="L3795" s="82"/>
    </row>
    <row r="3796" spans="1:12" ht="27.7" customHeight="1" thickBot="1" x14ac:dyDescent="0.3">
      <c r="A3796" s="11">
        <v>40000</v>
      </c>
      <c r="B3796" s="12">
        <v>1353.34</v>
      </c>
      <c r="C3796" s="11">
        <v>40000</v>
      </c>
      <c r="D3796" s="12">
        <v>303.01</v>
      </c>
      <c r="E3796" s="12">
        <v>3744.58</v>
      </c>
      <c r="F3796" s="12">
        <v>1775.8711594065035</v>
      </c>
      <c r="G3796" s="102">
        <v>40000</v>
      </c>
      <c r="H3796" s="45"/>
      <c r="L3796" s="82"/>
    </row>
    <row r="3797" spans="1:12" ht="27.7" customHeight="1" thickBot="1" x14ac:dyDescent="0.3">
      <c r="A3797" s="11">
        <v>40001</v>
      </c>
      <c r="B3797" s="12">
        <v>1377.3</v>
      </c>
      <c r="C3797" s="11">
        <v>40001</v>
      </c>
      <c r="D3797" s="12">
        <v>310.14999999999998</v>
      </c>
      <c r="E3797" s="12">
        <v>3811.79</v>
      </c>
      <c r="F3797" s="12">
        <v>1807.7448399696927</v>
      </c>
      <c r="G3797" s="102">
        <v>40001</v>
      </c>
      <c r="H3797" s="45"/>
      <c r="L3797" s="82"/>
    </row>
    <row r="3798" spans="1:12" ht="27.7" customHeight="1" thickBot="1" x14ac:dyDescent="0.3">
      <c r="A3798" s="11">
        <v>40002</v>
      </c>
      <c r="B3798" s="12">
        <v>1395.73</v>
      </c>
      <c r="C3798" s="11">
        <v>40002</v>
      </c>
      <c r="D3798" s="12">
        <v>315.31</v>
      </c>
      <c r="E3798" s="12">
        <v>3862.8</v>
      </c>
      <c r="F3798" s="12">
        <v>1829.01</v>
      </c>
      <c r="G3798" s="102">
        <v>40002</v>
      </c>
      <c r="H3798" s="45"/>
      <c r="L3798" s="82"/>
    </row>
    <row r="3799" spans="1:12" ht="27.7" customHeight="1" thickBot="1" x14ac:dyDescent="0.3">
      <c r="A3799" s="11">
        <v>40003</v>
      </c>
      <c r="B3799" s="12">
        <v>1404.3</v>
      </c>
      <c r="C3799" s="11">
        <v>40003</v>
      </c>
      <c r="D3799" s="12">
        <v>317.42</v>
      </c>
      <c r="E3799" s="12">
        <v>3887.4</v>
      </c>
      <c r="F3799" s="12">
        <v>1840.66</v>
      </c>
      <c r="G3799" s="102">
        <v>40003</v>
      </c>
      <c r="H3799" s="45"/>
      <c r="L3799" s="82"/>
    </row>
    <row r="3800" spans="1:12" ht="27.7" customHeight="1" thickBot="1" x14ac:dyDescent="0.3">
      <c r="A3800" s="11">
        <v>40004</v>
      </c>
      <c r="B3800" s="12">
        <v>1396.9</v>
      </c>
      <c r="C3800" s="11">
        <v>40004</v>
      </c>
      <c r="D3800" s="12">
        <v>315.55</v>
      </c>
      <c r="E3800" s="12">
        <v>3888.3</v>
      </c>
      <c r="F3800" s="12">
        <v>1843.8618466535577</v>
      </c>
      <c r="G3800" s="102">
        <v>40004</v>
      </c>
      <c r="H3800" s="45"/>
      <c r="L3800" s="82"/>
    </row>
    <row r="3801" spans="1:12" ht="27.7" customHeight="1" thickBot="1" x14ac:dyDescent="0.3">
      <c r="A3801" s="11">
        <v>40007</v>
      </c>
      <c r="B3801" s="12">
        <v>1391.87</v>
      </c>
      <c r="C3801" s="11">
        <v>40007</v>
      </c>
      <c r="D3801" s="12">
        <v>314.89</v>
      </c>
      <c r="E3801" s="12">
        <v>3874.28</v>
      </c>
      <c r="F3801" s="12">
        <v>1840.5477935277568</v>
      </c>
      <c r="G3801" s="102">
        <v>40007</v>
      </c>
      <c r="H3801" s="45"/>
      <c r="L3801" s="82"/>
    </row>
    <row r="3802" spans="1:12" ht="27.7" customHeight="1" thickBot="1" x14ac:dyDescent="0.3">
      <c r="A3802" s="11">
        <v>40008</v>
      </c>
      <c r="B3802" s="12">
        <v>1380.85</v>
      </c>
      <c r="C3802" s="11">
        <v>40008</v>
      </c>
      <c r="D3802" s="12">
        <v>311.54000000000002</v>
      </c>
      <c r="E3802" s="12">
        <v>3843.61</v>
      </c>
      <c r="F3802" s="12">
        <v>1828.74</v>
      </c>
      <c r="G3802" s="102">
        <v>40008</v>
      </c>
      <c r="H3802" s="45"/>
      <c r="L3802" s="82"/>
    </row>
    <row r="3803" spans="1:12" ht="27.7" customHeight="1" thickBot="1" x14ac:dyDescent="0.3">
      <c r="A3803" s="11">
        <v>40009</v>
      </c>
      <c r="B3803" s="12">
        <v>1377.5</v>
      </c>
      <c r="C3803" s="11">
        <v>40009</v>
      </c>
      <c r="D3803" s="12">
        <v>311.64999999999998</v>
      </c>
      <c r="E3803" s="12">
        <v>3837.81</v>
      </c>
      <c r="F3803" s="12">
        <v>1828.75</v>
      </c>
      <c r="G3803" s="102">
        <v>40009</v>
      </c>
      <c r="H3803" s="45"/>
      <c r="L3803" s="82"/>
    </row>
    <row r="3804" spans="1:12" ht="27.7" customHeight="1" thickBot="1" x14ac:dyDescent="0.3">
      <c r="A3804" s="11">
        <v>40010</v>
      </c>
      <c r="B3804" s="12">
        <v>1378.59</v>
      </c>
      <c r="C3804" s="11">
        <v>40010</v>
      </c>
      <c r="D3804" s="12">
        <v>311.48</v>
      </c>
      <c r="E3804" s="12">
        <v>3840.86</v>
      </c>
      <c r="F3804" s="12">
        <v>1835.76</v>
      </c>
      <c r="G3804" s="102">
        <v>40010</v>
      </c>
      <c r="H3804" s="45"/>
      <c r="L3804" s="82"/>
    </row>
    <row r="3805" spans="1:12" ht="27.7" customHeight="1" thickBot="1" x14ac:dyDescent="0.3">
      <c r="A3805" s="11">
        <v>40011</v>
      </c>
      <c r="B3805" s="12">
        <v>1381.69</v>
      </c>
      <c r="C3805" s="11">
        <v>40011</v>
      </c>
      <c r="D3805" s="12">
        <v>312.04000000000002</v>
      </c>
      <c r="E3805" s="12">
        <v>3849.49</v>
      </c>
      <c r="F3805" s="12">
        <v>1846.0663267481752</v>
      </c>
      <c r="G3805" s="102">
        <v>40011</v>
      </c>
      <c r="H3805" s="45"/>
      <c r="L3805" s="82"/>
    </row>
    <row r="3806" spans="1:12" ht="27.7" customHeight="1" thickBot="1" x14ac:dyDescent="0.3">
      <c r="A3806" s="11">
        <v>40014</v>
      </c>
      <c r="B3806" s="12">
        <v>1393.9</v>
      </c>
      <c r="C3806" s="11">
        <v>40014</v>
      </c>
      <c r="D3806" s="12">
        <v>315.54000000000002</v>
      </c>
      <c r="E3806" s="12">
        <v>3883.52</v>
      </c>
      <c r="F3806" s="12">
        <v>1865.23</v>
      </c>
      <c r="G3806" s="102">
        <v>40014</v>
      </c>
      <c r="H3806" s="45"/>
      <c r="L3806" s="82"/>
    </row>
    <row r="3807" spans="1:12" ht="27.7" customHeight="1" thickBot="1" x14ac:dyDescent="0.3">
      <c r="A3807" s="11">
        <v>40015</v>
      </c>
      <c r="B3807" s="12">
        <v>1397.39</v>
      </c>
      <c r="C3807" s="11">
        <v>40015</v>
      </c>
      <c r="D3807" s="12">
        <v>316.39999999999998</v>
      </c>
      <c r="E3807" s="12">
        <v>3893.23</v>
      </c>
      <c r="F3807" s="12">
        <v>1872.75</v>
      </c>
      <c r="G3807" s="102">
        <v>40015</v>
      </c>
      <c r="H3807" s="45"/>
      <c r="L3807" s="82"/>
    </row>
    <row r="3808" spans="1:12" ht="27.7" customHeight="1" thickBot="1" x14ac:dyDescent="0.3">
      <c r="A3808" s="11">
        <v>40016</v>
      </c>
      <c r="B3808" s="12">
        <v>1403.28</v>
      </c>
      <c r="C3808" s="11">
        <v>40016</v>
      </c>
      <c r="D3808" s="12">
        <v>317.66000000000003</v>
      </c>
      <c r="E3808" s="12">
        <v>3909.64</v>
      </c>
      <c r="F3808" s="12">
        <v>1880.65</v>
      </c>
      <c r="G3808" s="102">
        <v>40016</v>
      </c>
      <c r="H3808" s="45"/>
      <c r="L3808" s="82"/>
    </row>
    <row r="3809" spans="1:12" ht="27.7" customHeight="1" thickBot="1" x14ac:dyDescent="0.3">
      <c r="A3809" s="11">
        <v>40017</v>
      </c>
      <c r="B3809" s="12">
        <v>1419.99</v>
      </c>
      <c r="C3809" s="11">
        <v>40017</v>
      </c>
      <c r="D3809" s="12">
        <v>322.57</v>
      </c>
      <c r="E3809" s="12">
        <v>3956.2</v>
      </c>
      <c r="F3809" s="12">
        <v>1905.96</v>
      </c>
      <c r="G3809" s="102">
        <v>40017</v>
      </c>
      <c r="H3809" s="45"/>
      <c r="L3809" s="82"/>
    </row>
    <row r="3810" spans="1:12" ht="27.7" customHeight="1" thickBot="1" x14ac:dyDescent="0.3">
      <c r="A3810" s="11">
        <v>40018</v>
      </c>
      <c r="B3810" s="12">
        <v>1425.5</v>
      </c>
      <c r="C3810" s="11">
        <v>40018</v>
      </c>
      <c r="D3810" s="12">
        <v>323.35000000000002</v>
      </c>
      <c r="E3810" s="12">
        <v>3971.54</v>
      </c>
      <c r="F3810" s="12">
        <v>1910.42</v>
      </c>
      <c r="G3810" s="102">
        <v>40018</v>
      </c>
      <c r="H3810" s="45"/>
      <c r="L3810" s="82"/>
    </row>
    <row r="3811" spans="1:12" ht="27.7" customHeight="1" thickBot="1" x14ac:dyDescent="0.3">
      <c r="A3811" s="11">
        <v>40021</v>
      </c>
      <c r="B3811" s="12">
        <v>1436.03</v>
      </c>
      <c r="C3811" s="11">
        <v>40021</v>
      </c>
      <c r="D3811" s="12">
        <v>325.91000000000003</v>
      </c>
      <c r="E3811" s="12">
        <v>4000.9</v>
      </c>
      <c r="F3811" s="12">
        <v>1924.55</v>
      </c>
      <c r="G3811" s="102">
        <v>40021</v>
      </c>
      <c r="H3811" s="45"/>
      <c r="L3811" s="82"/>
    </row>
    <row r="3812" spans="1:12" ht="27.7" customHeight="1" thickBot="1" x14ac:dyDescent="0.3">
      <c r="A3812" s="11">
        <v>40022</v>
      </c>
      <c r="B3812" s="12">
        <v>1455.18</v>
      </c>
      <c r="C3812" s="11">
        <v>40022</v>
      </c>
      <c r="D3812" s="12">
        <v>331.22</v>
      </c>
      <c r="E3812" s="12">
        <v>4054.24</v>
      </c>
      <c r="F3812" s="12">
        <v>1950.2</v>
      </c>
      <c r="G3812" s="102">
        <v>40022</v>
      </c>
      <c r="H3812" s="45"/>
      <c r="L3812" s="82"/>
    </row>
    <row r="3813" spans="1:12" ht="27.7" customHeight="1" thickBot="1" x14ac:dyDescent="0.3">
      <c r="A3813" s="11">
        <v>40023</v>
      </c>
      <c r="B3813" s="12">
        <v>1453.5</v>
      </c>
      <c r="C3813" s="11">
        <v>40023</v>
      </c>
      <c r="D3813" s="12">
        <v>329.91</v>
      </c>
      <c r="E3813" s="12">
        <v>4049.57</v>
      </c>
      <c r="F3813" s="12">
        <v>1947.96</v>
      </c>
      <c r="G3813" s="102">
        <v>40023</v>
      </c>
      <c r="H3813" s="45"/>
      <c r="L3813" s="82"/>
    </row>
    <row r="3814" spans="1:12" ht="27.7" customHeight="1" thickBot="1" x14ac:dyDescent="0.3">
      <c r="A3814" s="11">
        <v>40024</v>
      </c>
      <c r="B3814" s="12">
        <v>1468.06</v>
      </c>
      <c r="C3814" s="11">
        <v>40024</v>
      </c>
      <c r="D3814" s="12">
        <v>334.01</v>
      </c>
      <c r="E3814" s="12">
        <v>4090.13</v>
      </c>
      <c r="F3814" s="12">
        <v>1958.48</v>
      </c>
      <c r="G3814" s="102">
        <v>40024</v>
      </c>
      <c r="H3814" s="45"/>
      <c r="L3814" s="82"/>
    </row>
    <row r="3815" spans="1:12" ht="27.7" customHeight="1" thickBot="1" x14ac:dyDescent="0.3">
      <c r="A3815" s="11">
        <v>40025</v>
      </c>
      <c r="B3815" s="12">
        <v>1482.71</v>
      </c>
      <c r="C3815" s="11">
        <v>40025</v>
      </c>
      <c r="D3815" s="12">
        <v>337.85</v>
      </c>
      <c r="E3815" s="12">
        <v>4130.95</v>
      </c>
      <c r="F3815" s="12">
        <v>1978.0246775793717</v>
      </c>
      <c r="G3815" s="102">
        <v>40025</v>
      </c>
      <c r="H3815" s="45"/>
      <c r="L3815" s="82"/>
    </row>
    <row r="3816" spans="1:12" ht="27.7" customHeight="1" thickBot="1" x14ac:dyDescent="0.3">
      <c r="A3816" s="11">
        <v>40028</v>
      </c>
      <c r="B3816" s="12">
        <v>1499.53</v>
      </c>
      <c r="C3816" s="11">
        <v>40028</v>
      </c>
      <c r="D3816" s="12">
        <v>342.04</v>
      </c>
      <c r="E3816" s="12">
        <v>4177.8100000000004</v>
      </c>
      <c r="F3816" s="12">
        <v>2006.57</v>
      </c>
      <c r="G3816" s="102">
        <v>40028</v>
      </c>
      <c r="H3816" s="45"/>
      <c r="L3816" s="82"/>
    </row>
    <row r="3817" spans="1:12" ht="27.7" customHeight="1" thickBot="1" x14ac:dyDescent="0.3">
      <c r="A3817" s="11">
        <v>40029</v>
      </c>
      <c r="B3817" s="12">
        <v>1513.29</v>
      </c>
      <c r="C3817" s="11">
        <v>40029</v>
      </c>
      <c r="D3817" s="12">
        <v>345.35</v>
      </c>
      <c r="E3817" s="12">
        <v>4216.13</v>
      </c>
      <c r="F3817" s="12">
        <v>2031.19</v>
      </c>
      <c r="G3817" s="102">
        <v>40029</v>
      </c>
      <c r="H3817" s="45"/>
      <c r="L3817" s="82"/>
    </row>
    <row r="3818" spans="1:12" ht="27.7" customHeight="1" thickBot="1" x14ac:dyDescent="0.3">
      <c r="A3818" s="11">
        <v>40030</v>
      </c>
      <c r="B3818" s="12">
        <v>1519.8</v>
      </c>
      <c r="C3818" s="11">
        <v>40030</v>
      </c>
      <c r="D3818" s="12">
        <v>346.03</v>
      </c>
      <c r="E3818" s="12">
        <v>4234.29</v>
      </c>
      <c r="F3818" s="12">
        <v>2046.83</v>
      </c>
      <c r="G3818" s="102">
        <v>40030</v>
      </c>
      <c r="H3818" s="45"/>
      <c r="L3818" s="82"/>
    </row>
    <row r="3819" spans="1:12" ht="27.7" customHeight="1" thickBot="1" x14ac:dyDescent="0.3">
      <c r="A3819" s="11">
        <v>40031</v>
      </c>
      <c r="B3819" s="12">
        <v>1518.34</v>
      </c>
      <c r="C3819" s="11">
        <v>40031</v>
      </c>
      <c r="D3819" s="12">
        <v>345.02</v>
      </c>
      <c r="E3819" s="12">
        <v>4230.22</v>
      </c>
      <c r="F3819" s="12">
        <v>2054.34</v>
      </c>
      <c r="G3819" s="102">
        <v>40031</v>
      </c>
      <c r="H3819" s="45"/>
      <c r="L3819" s="82"/>
    </row>
    <row r="3820" spans="1:12" ht="27.7" customHeight="1" thickBot="1" x14ac:dyDescent="0.3">
      <c r="A3820" s="11">
        <v>40032</v>
      </c>
      <c r="B3820" s="12">
        <v>1506.98</v>
      </c>
      <c r="C3820" s="11">
        <v>40032</v>
      </c>
      <c r="D3820" s="12">
        <v>341.47</v>
      </c>
      <c r="E3820" s="12">
        <v>4198.5600000000004</v>
      </c>
      <c r="F3820" s="12">
        <v>2038.97</v>
      </c>
      <c r="G3820" s="102">
        <v>40032</v>
      </c>
      <c r="H3820" s="45"/>
      <c r="L3820" s="82"/>
    </row>
    <row r="3821" spans="1:12" ht="27.7" customHeight="1" thickBot="1" x14ac:dyDescent="0.3">
      <c r="A3821" s="11">
        <v>40035</v>
      </c>
      <c r="B3821" s="12">
        <v>1490.79</v>
      </c>
      <c r="C3821" s="11">
        <v>40035</v>
      </c>
      <c r="D3821" s="12">
        <v>334.32</v>
      </c>
      <c r="E3821" s="12">
        <v>4153.45</v>
      </c>
      <c r="F3821" s="12">
        <v>2010.8469048600789</v>
      </c>
      <c r="G3821" s="102">
        <v>40035</v>
      </c>
      <c r="H3821" s="45"/>
      <c r="L3821" s="82"/>
    </row>
    <row r="3822" spans="1:12" ht="27.7" customHeight="1" thickBot="1" x14ac:dyDescent="0.3">
      <c r="A3822" s="11">
        <v>40036</v>
      </c>
      <c r="B3822" s="12">
        <v>1505.13</v>
      </c>
      <c r="C3822" s="11">
        <v>40036</v>
      </c>
      <c r="D3822" s="12">
        <v>338.28</v>
      </c>
      <c r="E3822" s="12">
        <v>4193.41</v>
      </c>
      <c r="F3822" s="12">
        <v>2023.96</v>
      </c>
      <c r="G3822" s="102">
        <v>40036</v>
      </c>
      <c r="H3822" s="45"/>
      <c r="L3822" s="82"/>
    </row>
    <row r="3823" spans="1:12" ht="27.7" customHeight="1" thickBot="1" x14ac:dyDescent="0.3">
      <c r="A3823" s="11">
        <v>40037</v>
      </c>
      <c r="B3823" s="12">
        <v>1506.43</v>
      </c>
      <c r="C3823" s="11">
        <v>40037</v>
      </c>
      <c r="D3823" s="12">
        <v>338.52</v>
      </c>
      <c r="E3823" s="12">
        <v>4197.03</v>
      </c>
      <c r="F3823" s="12">
        <v>2025.71</v>
      </c>
      <c r="G3823" s="102">
        <v>40037</v>
      </c>
      <c r="H3823" s="45"/>
      <c r="L3823" s="82"/>
    </row>
    <row r="3824" spans="1:12" ht="27.7" customHeight="1" thickBot="1" x14ac:dyDescent="0.3">
      <c r="A3824" s="11">
        <v>40038</v>
      </c>
      <c r="B3824" s="12">
        <v>1499.8</v>
      </c>
      <c r="C3824" s="11">
        <v>40038</v>
      </c>
      <c r="D3824" s="12">
        <v>336.6</v>
      </c>
      <c r="E3824" s="12">
        <v>4178.55</v>
      </c>
      <c r="F3824" s="12">
        <v>2016.79</v>
      </c>
      <c r="G3824" s="102">
        <v>40038</v>
      </c>
      <c r="H3824" s="45"/>
      <c r="L3824" s="82"/>
    </row>
    <row r="3825" spans="1:12" ht="27.7" customHeight="1" thickBot="1" x14ac:dyDescent="0.3">
      <c r="A3825" s="11">
        <v>40039</v>
      </c>
      <c r="B3825" s="12">
        <v>1504.21</v>
      </c>
      <c r="C3825" s="11">
        <v>40039</v>
      </c>
      <c r="D3825" s="12">
        <v>338.86</v>
      </c>
      <c r="E3825" s="12">
        <v>4190.8500000000004</v>
      </c>
      <c r="F3825" s="12">
        <v>2025.84</v>
      </c>
      <c r="G3825" s="102">
        <v>40039</v>
      </c>
      <c r="H3825" s="45"/>
      <c r="L3825" s="82"/>
    </row>
    <row r="3826" spans="1:12" ht="27.7" customHeight="1" thickBot="1" x14ac:dyDescent="0.3">
      <c r="A3826" s="11">
        <v>40042</v>
      </c>
      <c r="B3826" s="12">
        <v>1481.7</v>
      </c>
      <c r="C3826" s="11">
        <v>40042</v>
      </c>
      <c r="D3826" s="12">
        <v>332.03</v>
      </c>
      <c r="E3826" s="12">
        <v>4128.12</v>
      </c>
      <c r="F3826" s="12">
        <v>1988.78</v>
      </c>
      <c r="G3826" s="102">
        <v>40042</v>
      </c>
      <c r="H3826" s="45"/>
      <c r="L3826" s="82"/>
    </row>
    <row r="3827" spans="1:12" ht="27.7" customHeight="1" thickBot="1" x14ac:dyDescent="0.3">
      <c r="A3827" s="11">
        <v>40043</v>
      </c>
      <c r="B3827" s="12">
        <v>1470.88</v>
      </c>
      <c r="C3827" s="11">
        <v>40043</v>
      </c>
      <c r="D3827" s="12">
        <v>328.63</v>
      </c>
      <c r="E3827" s="12">
        <v>4097.97</v>
      </c>
      <c r="F3827" s="12">
        <v>1971.24</v>
      </c>
      <c r="G3827" s="102">
        <v>40043</v>
      </c>
      <c r="H3827" s="45"/>
      <c r="L3827" s="82"/>
    </row>
    <row r="3828" spans="1:12" ht="27.7" customHeight="1" thickBot="1" x14ac:dyDescent="0.3">
      <c r="A3828" s="11">
        <v>40044</v>
      </c>
      <c r="B3828" s="12">
        <v>1472.09</v>
      </c>
      <c r="C3828" s="11">
        <v>40044</v>
      </c>
      <c r="D3828" s="12">
        <v>328.81</v>
      </c>
      <c r="E3828" s="12">
        <v>4101.3599999999997</v>
      </c>
      <c r="F3828" s="12">
        <v>1972.87</v>
      </c>
      <c r="G3828" s="102">
        <v>40044</v>
      </c>
      <c r="H3828" s="45"/>
      <c r="L3828" s="82"/>
    </row>
    <row r="3829" spans="1:12" ht="27.7" customHeight="1" thickBot="1" x14ac:dyDescent="0.3">
      <c r="A3829" s="11">
        <v>40045</v>
      </c>
      <c r="B3829" s="12">
        <v>1463.07</v>
      </c>
      <c r="C3829" s="11">
        <v>40045</v>
      </c>
      <c r="D3829" s="12">
        <v>326.02</v>
      </c>
      <c r="E3829" s="12">
        <v>4076.22</v>
      </c>
      <c r="F3829" s="12">
        <v>1967.4</v>
      </c>
      <c r="G3829" s="102">
        <v>40045</v>
      </c>
      <c r="H3829" s="45"/>
      <c r="L3829" s="82"/>
    </row>
    <row r="3830" spans="1:12" ht="27.7" customHeight="1" thickBot="1" x14ac:dyDescent="0.3">
      <c r="A3830" s="11">
        <v>40046</v>
      </c>
      <c r="B3830" s="12">
        <v>1473.81</v>
      </c>
      <c r="C3830" s="11">
        <v>40046</v>
      </c>
      <c r="D3830" s="12">
        <v>328.2</v>
      </c>
      <c r="E3830" s="12">
        <v>4106.16</v>
      </c>
      <c r="F3830" s="12">
        <v>1981.8493110355498</v>
      </c>
      <c r="G3830" s="102">
        <v>40046</v>
      </c>
      <c r="H3830" s="45"/>
      <c r="L3830" s="82"/>
    </row>
    <row r="3831" spans="1:12" ht="27.7" customHeight="1" thickBot="1" x14ac:dyDescent="0.3">
      <c r="A3831" s="11">
        <v>40050</v>
      </c>
      <c r="B3831" s="12">
        <v>1473.14</v>
      </c>
      <c r="C3831" s="11">
        <v>40050</v>
      </c>
      <c r="D3831" s="12">
        <v>328.29</v>
      </c>
      <c r="E3831" s="12">
        <v>4104.29</v>
      </c>
      <c r="F3831" s="12">
        <v>1983.99</v>
      </c>
      <c r="G3831" s="102">
        <v>40050</v>
      </c>
      <c r="H3831" s="45"/>
      <c r="L3831" s="82"/>
    </row>
    <row r="3832" spans="1:12" ht="27.7" customHeight="1" thickBot="1" x14ac:dyDescent="0.3">
      <c r="A3832" s="11">
        <v>40051</v>
      </c>
      <c r="B3832" s="12">
        <v>1483.06</v>
      </c>
      <c r="C3832" s="11">
        <v>40051</v>
      </c>
      <c r="D3832" s="12">
        <v>331.31</v>
      </c>
      <c r="E3832" s="12">
        <v>4131.92</v>
      </c>
      <c r="F3832" s="12">
        <v>1997.35</v>
      </c>
      <c r="G3832" s="102">
        <v>40051</v>
      </c>
      <c r="H3832" s="45"/>
      <c r="L3832" s="82"/>
    </row>
    <row r="3833" spans="1:12" ht="27.7" customHeight="1" thickBot="1" x14ac:dyDescent="0.3">
      <c r="A3833" s="11">
        <v>40052</v>
      </c>
      <c r="B3833" s="12">
        <v>1492.43</v>
      </c>
      <c r="C3833" s="11">
        <v>40052</v>
      </c>
      <c r="D3833" s="12">
        <v>334.15</v>
      </c>
      <c r="E3833" s="12">
        <v>4159.33</v>
      </c>
      <c r="F3833" s="12">
        <v>2007.51</v>
      </c>
      <c r="G3833" s="102">
        <v>40052</v>
      </c>
      <c r="H3833" s="45"/>
      <c r="L3833" s="82"/>
    </row>
    <row r="3834" spans="1:12" ht="27.7" customHeight="1" thickBot="1" x14ac:dyDescent="0.3">
      <c r="A3834" s="11">
        <v>40053</v>
      </c>
      <c r="B3834" s="12">
        <v>1494.41</v>
      </c>
      <c r="C3834" s="11">
        <v>40053</v>
      </c>
      <c r="D3834" s="12">
        <v>334.4</v>
      </c>
      <c r="E3834" s="12">
        <v>4164.83</v>
      </c>
      <c r="F3834" s="12">
        <v>2013.26</v>
      </c>
      <c r="G3834" s="102">
        <v>40053</v>
      </c>
      <c r="H3834" s="45"/>
      <c r="L3834" s="82"/>
    </row>
    <row r="3835" spans="1:12" ht="23.3" customHeight="1" thickBot="1" x14ac:dyDescent="0.3">
      <c r="A3835" s="11">
        <v>40056</v>
      </c>
      <c r="B3835" s="12">
        <v>1494.06</v>
      </c>
      <c r="C3835" s="11">
        <v>40056</v>
      </c>
      <c r="D3835" s="12">
        <v>334.29</v>
      </c>
      <c r="E3835" s="12">
        <v>4163.87</v>
      </c>
      <c r="F3835" s="12">
        <v>2014.03</v>
      </c>
      <c r="G3835" s="102">
        <v>40056</v>
      </c>
      <c r="H3835" s="45"/>
      <c r="L3835" s="82"/>
    </row>
    <row r="3836" spans="1:12" ht="23.3" customHeight="1" thickBot="1" x14ac:dyDescent="0.3">
      <c r="A3836" s="11">
        <v>40057</v>
      </c>
      <c r="B3836" s="12">
        <v>1513.25</v>
      </c>
      <c r="C3836" s="11">
        <v>40057</v>
      </c>
      <c r="D3836" s="12">
        <v>340.53</v>
      </c>
      <c r="E3836" s="12">
        <v>4217.74</v>
      </c>
      <c r="F3836" s="12">
        <v>2040.0878143494172</v>
      </c>
      <c r="G3836" s="102">
        <v>40057</v>
      </c>
      <c r="H3836" s="45"/>
      <c r="L3836" s="82"/>
    </row>
    <row r="3837" spans="1:12" ht="23.3" customHeight="1" thickBot="1" x14ac:dyDescent="0.3">
      <c r="A3837" s="11">
        <v>40058</v>
      </c>
      <c r="B3837" s="12">
        <v>1515.49</v>
      </c>
      <c r="C3837" s="11">
        <v>40058</v>
      </c>
      <c r="D3837" s="12">
        <v>341.04</v>
      </c>
      <c r="E3837" s="12">
        <v>4224</v>
      </c>
      <c r="F3837" s="12">
        <v>2039.98</v>
      </c>
      <c r="G3837" s="102">
        <v>40058</v>
      </c>
      <c r="H3837" s="45"/>
      <c r="L3837" s="82"/>
    </row>
    <row r="3838" spans="1:12" ht="23.3" customHeight="1" thickBot="1" x14ac:dyDescent="0.3">
      <c r="A3838" s="11">
        <v>40059</v>
      </c>
      <c r="B3838" s="12">
        <v>1513.74</v>
      </c>
      <c r="C3838" s="11">
        <v>40059</v>
      </c>
      <c r="D3838" s="12">
        <v>340.83</v>
      </c>
      <c r="E3838" s="12">
        <v>4219.12</v>
      </c>
      <c r="F3838" s="12">
        <v>2037.62</v>
      </c>
      <c r="G3838" s="102">
        <v>40059</v>
      </c>
      <c r="H3838" s="45"/>
      <c r="L3838" s="82"/>
    </row>
    <row r="3839" spans="1:12" ht="23.3" customHeight="1" thickBot="1" x14ac:dyDescent="0.3">
      <c r="A3839" s="11">
        <v>40060</v>
      </c>
      <c r="B3839" s="12">
        <v>1522.93</v>
      </c>
      <c r="C3839" s="11">
        <v>40060</v>
      </c>
      <c r="D3839" s="12">
        <v>343.54</v>
      </c>
      <c r="E3839" s="12">
        <v>4244.74</v>
      </c>
      <c r="F3839" s="12">
        <v>2050</v>
      </c>
      <c r="G3839" s="102">
        <v>40060</v>
      </c>
      <c r="H3839" s="45"/>
      <c r="L3839" s="82"/>
    </row>
    <row r="3840" spans="1:12" ht="23.3" customHeight="1" thickBot="1" x14ac:dyDescent="0.3">
      <c r="A3840" s="11">
        <v>40063</v>
      </c>
      <c r="B3840" s="12">
        <v>1533.48</v>
      </c>
      <c r="C3840" s="11">
        <v>40063</v>
      </c>
      <c r="D3840" s="12">
        <v>347.4</v>
      </c>
      <c r="E3840" s="12">
        <v>4274.1400000000003</v>
      </c>
      <c r="F3840" s="12">
        <v>2067.37</v>
      </c>
      <c r="G3840" s="102">
        <v>40063</v>
      </c>
      <c r="H3840" s="45"/>
      <c r="L3840" s="82"/>
    </row>
    <row r="3841" spans="1:12" ht="23.3" customHeight="1" thickBot="1" x14ac:dyDescent="0.3">
      <c r="A3841" s="11">
        <v>40064</v>
      </c>
      <c r="B3841" s="12">
        <v>1556.52</v>
      </c>
      <c r="C3841" s="11">
        <v>40064</v>
      </c>
      <c r="D3841" s="12">
        <v>354.17</v>
      </c>
      <c r="E3841" s="12">
        <v>4338.3599999999997</v>
      </c>
      <c r="F3841" s="12">
        <v>2112.08</v>
      </c>
      <c r="G3841" s="102">
        <v>40064</v>
      </c>
      <c r="H3841" s="45"/>
      <c r="L3841" s="82"/>
    </row>
    <row r="3842" spans="1:12" ht="23.3" customHeight="1" thickBot="1" x14ac:dyDescent="0.3">
      <c r="A3842" s="11">
        <v>40065</v>
      </c>
      <c r="B3842" s="12">
        <v>1579.48</v>
      </c>
      <c r="C3842" s="11">
        <v>40065</v>
      </c>
      <c r="D3842" s="12">
        <v>361.27</v>
      </c>
      <c r="E3842" s="12">
        <v>4404.1499999999996</v>
      </c>
      <c r="F3842" s="12">
        <v>2150.77</v>
      </c>
      <c r="G3842" s="102">
        <v>40065</v>
      </c>
      <c r="H3842" s="45"/>
      <c r="L3842" s="82"/>
    </row>
    <row r="3843" spans="1:12" ht="23.3" customHeight="1" thickBot="1" x14ac:dyDescent="0.3">
      <c r="A3843" s="11">
        <v>40066</v>
      </c>
      <c r="B3843" s="12">
        <v>1591.41</v>
      </c>
      <c r="C3843" s="11">
        <v>40066</v>
      </c>
      <c r="D3843" s="12">
        <v>364.27</v>
      </c>
      <c r="E3843" s="12">
        <v>4437.41</v>
      </c>
      <c r="F3843" s="12">
        <v>2177.84</v>
      </c>
      <c r="G3843" s="102">
        <v>40066</v>
      </c>
      <c r="H3843" s="45"/>
      <c r="L3843" s="82"/>
    </row>
    <row r="3844" spans="1:12" ht="23.3" customHeight="1" thickBot="1" x14ac:dyDescent="0.3">
      <c r="A3844" s="11">
        <v>40067</v>
      </c>
      <c r="B3844" s="12">
        <v>1597.68</v>
      </c>
      <c r="C3844" s="11">
        <v>40067</v>
      </c>
      <c r="D3844" s="12">
        <v>365.42</v>
      </c>
      <c r="E3844" s="12">
        <v>4454.91</v>
      </c>
      <c r="F3844" s="12">
        <v>2196.71</v>
      </c>
      <c r="G3844" s="102">
        <v>40067</v>
      </c>
      <c r="H3844" s="45"/>
      <c r="L3844" s="82"/>
    </row>
    <row r="3845" spans="1:12" ht="23.3" customHeight="1" thickBot="1" x14ac:dyDescent="0.3">
      <c r="A3845" s="11">
        <v>40070</v>
      </c>
      <c r="B3845" s="12">
        <v>1601.99</v>
      </c>
      <c r="C3845" s="11">
        <v>40070</v>
      </c>
      <c r="D3845" s="12">
        <v>365.99</v>
      </c>
      <c r="E3845" s="12">
        <v>4466.9399999999996</v>
      </c>
      <c r="F3845" s="12">
        <v>2202.64</v>
      </c>
      <c r="G3845" s="102">
        <v>40070</v>
      </c>
      <c r="H3845" s="45"/>
      <c r="L3845" s="82"/>
    </row>
    <row r="3846" spans="1:12" ht="23.3" customHeight="1" thickBot="1" x14ac:dyDescent="0.3">
      <c r="A3846" s="11">
        <v>40071</v>
      </c>
      <c r="B3846" s="12">
        <v>1608.93</v>
      </c>
      <c r="C3846" s="11">
        <v>40071</v>
      </c>
      <c r="D3846" s="12">
        <v>367.28</v>
      </c>
      <c r="E3846" s="12">
        <v>4486.2700000000004</v>
      </c>
      <c r="F3846" s="12">
        <v>2215.65</v>
      </c>
      <c r="G3846" s="102">
        <v>40071</v>
      </c>
      <c r="H3846" s="45"/>
      <c r="L3846" s="82"/>
    </row>
    <row r="3847" spans="1:12" ht="23.3" customHeight="1" thickBot="1" x14ac:dyDescent="0.3">
      <c r="A3847" s="11">
        <v>40072</v>
      </c>
      <c r="B3847" s="12">
        <v>1616.74</v>
      </c>
      <c r="C3847" s="11">
        <v>40072</v>
      </c>
      <c r="D3847" s="12">
        <v>368.53</v>
      </c>
      <c r="E3847" s="12">
        <v>4529.5200000000004</v>
      </c>
      <c r="F3847" s="12">
        <v>2244.77</v>
      </c>
      <c r="G3847" s="102">
        <v>40072</v>
      </c>
      <c r="H3847" s="45"/>
      <c r="L3847" s="82"/>
    </row>
    <row r="3848" spans="1:12" ht="23.3" customHeight="1" thickBot="1" x14ac:dyDescent="0.3">
      <c r="A3848" s="11">
        <v>40073</v>
      </c>
      <c r="B3848" s="12">
        <v>1631.44</v>
      </c>
      <c r="C3848" s="11">
        <v>40073</v>
      </c>
      <c r="D3848" s="12">
        <v>371.09</v>
      </c>
      <c r="E3848" s="12">
        <v>4570.68</v>
      </c>
      <c r="F3848" s="12">
        <v>2261.6</v>
      </c>
      <c r="G3848" s="102">
        <v>40073</v>
      </c>
      <c r="H3848" s="45"/>
      <c r="L3848" s="82"/>
    </row>
    <row r="3849" spans="1:12" ht="23.3" customHeight="1" thickBot="1" x14ac:dyDescent="0.3">
      <c r="A3849" s="11">
        <v>40074</v>
      </c>
      <c r="B3849" s="12">
        <v>1638.22</v>
      </c>
      <c r="C3849" s="11">
        <v>40074</v>
      </c>
      <c r="D3849" s="12">
        <v>371.52</v>
      </c>
      <c r="E3849" s="12">
        <v>4589.7</v>
      </c>
      <c r="F3849" s="12">
        <v>2271.0100000000002</v>
      </c>
      <c r="G3849" s="102">
        <v>40074</v>
      </c>
      <c r="H3849" s="45"/>
      <c r="L3849" s="82"/>
    </row>
    <row r="3850" spans="1:12" ht="23.3" customHeight="1" thickBot="1" x14ac:dyDescent="0.3">
      <c r="A3850" s="11">
        <v>40078</v>
      </c>
      <c r="B3850" s="12">
        <v>1644.04</v>
      </c>
      <c r="C3850" s="11">
        <v>40078</v>
      </c>
      <c r="D3850" s="12">
        <v>371.96</v>
      </c>
      <c r="E3850" s="12">
        <v>4605.99</v>
      </c>
      <c r="F3850" s="12">
        <v>2267.65</v>
      </c>
      <c r="G3850" s="102">
        <v>40078</v>
      </c>
      <c r="H3850" s="45"/>
      <c r="L3850" s="82"/>
    </row>
    <row r="3851" spans="1:12" ht="23.3" customHeight="1" thickBot="1" x14ac:dyDescent="0.3">
      <c r="A3851" s="11">
        <v>40079</v>
      </c>
      <c r="B3851" s="12">
        <v>1650.24</v>
      </c>
      <c r="C3851" s="11">
        <v>40079</v>
      </c>
      <c r="D3851" s="12">
        <v>373.61</v>
      </c>
      <c r="E3851" s="12">
        <v>4623.55</v>
      </c>
      <c r="F3851" s="12">
        <v>2276.3000000000002</v>
      </c>
      <c r="G3851" s="102">
        <v>40079</v>
      </c>
      <c r="H3851" s="45"/>
      <c r="L3851" s="82"/>
    </row>
    <row r="3852" spans="1:12" ht="23.3" customHeight="1" thickBot="1" x14ac:dyDescent="0.3">
      <c r="A3852" s="49">
        <v>40080</v>
      </c>
      <c r="B3852" s="50">
        <v>1661.52</v>
      </c>
      <c r="C3852" s="49">
        <v>40080</v>
      </c>
      <c r="D3852" s="50">
        <v>375.71</v>
      </c>
      <c r="E3852" s="50">
        <v>4655.1499999999996</v>
      </c>
      <c r="F3852" s="50">
        <v>2329.8000000000002</v>
      </c>
      <c r="G3852" s="102">
        <v>40080</v>
      </c>
      <c r="H3852" s="45"/>
      <c r="L3852" s="82"/>
    </row>
    <row r="3853" spans="1:12" ht="23.3" customHeight="1" thickBot="1" x14ac:dyDescent="0.3">
      <c r="A3853" s="11">
        <v>40081</v>
      </c>
      <c r="B3853" s="12">
        <v>1653.11</v>
      </c>
      <c r="C3853" s="11">
        <v>40081</v>
      </c>
      <c r="D3853" s="12">
        <v>373.02</v>
      </c>
      <c r="E3853" s="12">
        <v>4631.58</v>
      </c>
      <c r="F3853" s="12">
        <v>2318</v>
      </c>
      <c r="G3853" s="102">
        <v>40081</v>
      </c>
      <c r="H3853" s="45"/>
      <c r="L3853" s="82"/>
    </row>
    <row r="3854" spans="1:12" ht="23.3" customHeight="1" thickBot="1" x14ac:dyDescent="0.3">
      <c r="A3854" s="11">
        <v>40084</v>
      </c>
      <c r="B3854" s="12">
        <v>1624.55</v>
      </c>
      <c r="C3854" s="11">
        <v>40084</v>
      </c>
      <c r="D3854" s="12">
        <v>364.35</v>
      </c>
      <c r="E3854" s="12">
        <v>4551.57</v>
      </c>
      <c r="F3854" s="12">
        <v>2274.34</v>
      </c>
      <c r="G3854" s="102">
        <v>40084</v>
      </c>
      <c r="H3854" s="45"/>
      <c r="L3854" s="82"/>
    </row>
    <row r="3855" spans="1:12" ht="23.3" customHeight="1" thickBot="1" x14ac:dyDescent="0.3">
      <c r="A3855" s="11">
        <v>40085</v>
      </c>
      <c r="B3855" s="12">
        <v>1634.83</v>
      </c>
      <c r="C3855" s="11">
        <v>40085</v>
      </c>
      <c r="D3855" s="12">
        <v>367.25</v>
      </c>
      <c r="E3855" s="12">
        <v>4580.3599999999997</v>
      </c>
      <c r="F3855" s="12">
        <v>2288.73</v>
      </c>
      <c r="G3855" s="102">
        <v>40085</v>
      </c>
      <c r="H3855" s="45"/>
      <c r="L3855" s="82"/>
    </row>
    <row r="3856" spans="1:12" ht="23.3" customHeight="1" thickBot="1" x14ac:dyDescent="0.3">
      <c r="A3856" s="11">
        <v>40086</v>
      </c>
      <c r="B3856" s="12">
        <v>1655.12</v>
      </c>
      <c r="C3856" s="11">
        <v>40086</v>
      </c>
      <c r="D3856" s="12">
        <v>373.52</v>
      </c>
      <c r="E3856" s="12">
        <v>4642.57</v>
      </c>
      <c r="F3856" s="12">
        <v>2319.81</v>
      </c>
      <c r="G3856" s="102">
        <v>40086</v>
      </c>
      <c r="H3856" s="45"/>
      <c r="L3856" s="82"/>
    </row>
    <row r="3857" spans="1:12" ht="23.3" customHeight="1" thickBot="1" x14ac:dyDescent="0.3">
      <c r="A3857" s="11">
        <v>40087</v>
      </c>
      <c r="B3857" s="12">
        <v>1656.82</v>
      </c>
      <c r="C3857" s="11">
        <v>40087</v>
      </c>
      <c r="D3857" s="12">
        <v>373.01</v>
      </c>
      <c r="E3857" s="12">
        <v>4648.1099999999997</v>
      </c>
      <c r="F3857" s="12">
        <v>2322.58</v>
      </c>
      <c r="G3857" s="102">
        <v>40087</v>
      </c>
      <c r="H3857" s="45"/>
      <c r="L3857" s="82"/>
    </row>
    <row r="3858" spans="1:12" ht="23.3" customHeight="1" thickBot="1" x14ac:dyDescent="0.3">
      <c r="A3858" s="11">
        <v>40088</v>
      </c>
      <c r="B3858" s="12">
        <v>1654.07</v>
      </c>
      <c r="C3858" s="11">
        <v>40088</v>
      </c>
      <c r="D3858" s="12">
        <v>371.02</v>
      </c>
      <c r="E3858" s="12">
        <v>4640.3900000000003</v>
      </c>
      <c r="F3858" s="12">
        <v>2315.04</v>
      </c>
      <c r="G3858" s="102">
        <v>40088</v>
      </c>
      <c r="H3858" s="45"/>
      <c r="L3858" s="82"/>
    </row>
    <row r="3859" spans="1:12" ht="23.3" customHeight="1" thickBot="1" x14ac:dyDescent="0.3">
      <c r="A3859" s="11">
        <v>40091</v>
      </c>
      <c r="B3859" s="12">
        <v>1663.42</v>
      </c>
      <c r="C3859" s="11">
        <v>40091</v>
      </c>
      <c r="D3859" s="12">
        <v>372.34</v>
      </c>
      <c r="E3859" s="12">
        <v>4666.63</v>
      </c>
      <c r="F3859" s="12">
        <v>2335.54</v>
      </c>
      <c r="G3859" s="102">
        <v>40091</v>
      </c>
      <c r="H3859" s="45"/>
      <c r="L3859" s="82"/>
    </row>
    <row r="3860" spans="1:12" ht="23.3" customHeight="1" thickBot="1" x14ac:dyDescent="0.3">
      <c r="A3860" s="11">
        <v>40092</v>
      </c>
      <c r="B3860" s="12">
        <v>1660.29</v>
      </c>
      <c r="C3860" s="11">
        <v>40092</v>
      </c>
      <c r="D3860" s="12">
        <v>372.49</v>
      </c>
      <c r="E3860" s="12">
        <v>4657.82</v>
      </c>
      <c r="F3860" s="12">
        <v>2334.85</v>
      </c>
      <c r="G3860" s="102">
        <v>40092</v>
      </c>
      <c r="H3860" s="45"/>
      <c r="L3860" s="82"/>
    </row>
    <row r="3861" spans="1:12" ht="23.3" customHeight="1" thickBot="1" x14ac:dyDescent="0.3">
      <c r="A3861" s="11">
        <v>40093</v>
      </c>
      <c r="B3861" s="12">
        <v>1660.33</v>
      </c>
      <c r="C3861" s="11">
        <v>40093</v>
      </c>
      <c r="D3861" s="12">
        <v>373.36</v>
      </c>
      <c r="E3861" s="12">
        <v>4659.6099999999997</v>
      </c>
      <c r="F3861" s="12">
        <v>2335.75</v>
      </c>
      <c r="G3861" s="102">
        <v>40093</v>
      </c>
      <c r="H3861" s="45"/>
      <c r="L3861" s="82"/>
    </row>
    <row r="3862" spans="1:12" ht="23.3" customHeight="1" thickBot="1" x14ac:dyDescent="0.3">
      <c r="A3862" s="11">
        <v>40094</v>
      </c>
      <c r="B3862" s="12">
        <v>1662.57</v>
      </c>
      <c r="C3862" s="11">
        <v>40094</v>
      </c>
      <c r="D3862" s="12">
        <v>373.58</v>
      </c>
      <c r="E3862" s="12">
        <v>4665.8999999999996</v>
      </c>
      <c r="F3862" s="12">
        <v>2342.63</v>
      </c>
      <c r="G3862" s="102">
        <v>40094</v>
      </c>
      <c r="H3862" s="45"/>
      <c r="L3862" s="82"/>
    </row>
    <row r="3863" spans="1:12" ht="23.3" customHeight="1" thickBot="1" x14ac:dyDescent="0.3">
      <c r="A3863" s="11">
        <v>40095</v>
      </c>
      <c r="B3863" s="12">
        <v>1674.3</v>
      </c>
      <c r="C3863" s="11">
        <v>40095</v>
      </c>
      <c r="D3863" s="12">
        <v>374.92</v>
      </c>
      <c r="E3863" s="12">
        <v>4698.83</v>
      </c>
      <c r="F3863" s="12">
        <v>2359.17</v>
      </c>
      <c r="G3863" s="102">
        <v>40095</v>
      </c>
      <c r="H3863" s="45"/>
      <c r="L3863" s="82"/>
    </row>
    <row r="3864" spans="1:12" ht="23.3" customHeight="1" thickBot="1" x14ac:dyDescent="0.3">
      <c r="A3864" s="11">
        <v>40098</v>
      </c>
      <c r="B3864" s="12">
        <v>1675.02</v>
      </c>
      <c r="C3864" s="11">
        <v>40098</v>
      </c>
      <c r="D3864" s="12">
        <v>375.26</v>
      </c>
      <c r="E3864" s="12">
        <v>4700.8500000000004</v>
      </c>
      <c r="F3864" s="12">
        <v>2360.1799999999998</v>
      </c>
      <c r="G3864" s="102">
        <v>40098</v>
      </c>
      <c r="H3864" s="45"/>
      <c r="L3864" s="82"/>
    </row>
    <row r="3865" spans="1:12" ht="23.3" customHeight="1" thickBot="1" x14ac:dyDescent="0.3">
      <c r="A3865" s="11">
        <v>40099</v>
      </c>
      <c r="B3865" s="12">
        <v>1695.79</v>
      </c>
      <c r="C3865" s="11">
        <v>40099</v>
      </c>
      <c r="D3865" s="12">
        <v>381.18</v>
      </c>
      <c r="E3865" s="12">
        <v>4760.28</v>
      </c>
      <c r="F3865" s="12">
        <v>2394.61</v>
      </c>
      <c r="G3865" s="102">
        <v>40099</v>
      </c>
      <c r="H3865" s="45"/>
      <c r="L3865" s="82"/>
    </row>
    <row r="3866" spans="1:12" ht="23.3" customHeight="1" thickBot="1" x14ac:dyDescent="0.3">
      <c r="A3866" s="11">
        <v>40100</v>
      </c>
      <c r="B3866" s="12">
        <v>1732</v>
      </c>
      <c r="C3866" s="11">
        <v>40100</v>
      </c>
      <c r="D3866" s="12">
        <v>391.85</v>
      </c>
      <c r="E3866" s="12">
        <v>4861.93</v>
      </c>
      <c r="F3866" s="12">
        <v>2453.6</v>
      </c>
      <c r="G3866" s="102">
        <v>40100</v>
      </c>
      <c r="H3866" s="45"/>
      <c r="L3866" s="82"/>
    </row>
    <row r="3867" spans="1:12" ht="23.3" customHeight="1" thickBot="1" x14ac:dyDescent="0.3">
      <c r="A3867" s="11">
        <v>40101</v>
      </c>
      <c r="B3867" s="12">
        <v>1740.04</v>
      </c>
      <c r="C3867" s="11">
        <v>40101</v>
      </c>
      <c r="D3867" s="12">
        <v>392.83</v>
      </c>
      <c r="E3867" s="12">
        <v>4894.33</v>
      </c>
      <c r="F3867" s="12">
        <v>2473.92</v>
      </c>
      <c r="G3867" s="102">
        <v>40101</v>
      </c>
      <c r="H3867" s="45"/>
      <c r="L3867" s="82"/>
    </row>
    <row r="3868" spans="1:12" ht="23.3" customHeight="1" thickBot="1" x14ac:dyDescent="0.3">
      <c r="A3868" s="11">
        <v>40102</v>
      </c>
      <c r="B3868" s="12">
        <v>1741.22</v>
      </c>
      <c r="C3868" s="11">
        <v>40102</v>
      </c>
      <c r="D3868" s="12">
        <v>393.9</v>
      </c>
      <c r="E3868" s="12">
        <v>4897.66</v>
      </c>
      <c r="F3868" s="12">
        <v>2475.6</v>
      </c>
      <c r="G3868" s="102">
        <v>40102</v>
      </c>
      <c r="H3868" s="45"/>
      <c r="L3868" s="82"/>
    </row>
    <row r="3869" spans="1:12" ht="23.3" customHeight="1" thickBot="1" x14ac:dyDescent="0.3">
      <c r="A3869" s="11">
        <v>40105</v>
      </c>
      <c r="B3869" s="52">
        <v>1743.3</v>
      </c>
      <c r="C3869" s="11">
        <v>40105</v>
      </c>
      <c r="D3869" s="51">
        <v>394.06</v>
      </c>
      <c r="E3869" s="12">
        <v>4903.5</v>
      </c>
      <c r="F3869" s="12">
        <v>2478.56</v>
      </c>
      <c r="G3869" s="102">
        <v>40105</v>
      </c>
      <c r="H3869" s="45"/>
      <c r="L3869" s="82"/>
    </row>
    <row r="3870" spans="1:12" ht="23.3" customHeight="1" thickBot="1" x14ac:dyDescent="0.3">
      <c r="A3870" s="11">
        <v>40106</v>
      </c>
      <c r="B3870" s="12">
        <v>1735.5</v>
      </c>
      <c r="C3870" s="11">
        <v>40106</v>
      </c>
      <c r="D3870" s="12">
        <v>390.44</v>
      </c>
      <c r="E3870" s="12">
        <v>4881.5200000000004</v>
      </c>
      <c r="F3870" s="12">
        <v>2471.41</v>
      </c>
      <c r="G3870" s="102">
        <v>40106</v>
      </c>
      <c r="H3870" s="45"/>
      <c r="L3870" s="82"/>
    </row>
    <row r="3871" spans="1:12" ht="23.3" customHeight="1" thickBot="1" x14ac:dyDescent="0.3">
      <c r="A3871" s="11">
        <v>40107</v>
      </c>
      <c r="B3871" s="12">
        <v>1724.92</v>
      </c>
      <c r="C3871" s="11">
        <v>40107</v>
      </c>
      <c r="D3871" s="12">
        <v>387.24</v>
      </c>
      <c r="E3871" s="12">
        <v>4851.8100000000004</v>
      </c>
      <c r="F3871" s="12">
        <v>2456.37</v>
      </c>
      <c r="G3871" s="102">
        <v>40107</v>
      </c>
      <c r="H3871" s="45"/>
      <c r="L3871" s="82"/>
    </row>
    <row r="3872" spans="1:12" ht="23.3" customHeight="1" thickBot="1" x14ac:dyDescent="0.3">
      <c r="A3872" s="11">
        <v>40108</v>
      </c>
      <c r="B3872" s="12">
        <v>1713.85</v>
      </c>
      <c r="C3872" s="11">
        <v>40108</v>
      </c>
      <c r="D3872" s="12">
        <v>385.49</v>
      </c>
      <c r="E3872" s="12">
        <v>4820.66</v>
      </c>
      <c r="F3872" s="12">
        <v>2440.6</v>
      </c>
      <c r="G3872" s="102">
        <v>40108</v>
      </c>
      <c r="H3872" s="45"/>
      <c r="L3872" s="82"/>
    </row>
    <row r="3873" spans="1:12" ht="23.3" customHeight="1" thickBot="1" x14ac:dyDescent="0.3">
      <c r="A3873" s="11">
        <v>40109</v>
      </c>
      <c r="B3873" s="12">
        <v>1709.8</v>
      </c>
      <c r="C3873" s="11">
        <v>40109</v>
      </c>
      <c r="D3873" s="12">
        <v>384.34</v>
      </c>
      <c r="E3873" s="12">
        <v>4809.26</v>
      </c>
      <c r="F3873" s="12">
        <v>2443.4899999999998</v>
      </c>
      <c r="G3873" s="102">
        <v>40109</v>
      </c>
      <c r="H3873" s="45"/>
      <c r="L3873" s="82"/>
    </row>
    <row r="3874" spans="1:12" ht="23.3" customHeight="1" thickBot="1" x14ac:dyDescent="0.3">
      <c r="A3874" s="11">
        <v>40112</v>
      </c>
      <c r="B3874" s="12">
        <v>1723.3</v>
      </c>
      <c r="C3874" s="11">
        <v>40112</v>
      </c>
      <c r="D3874" s="12">
        <v>388.17</v>
      </c>
      <c r="E3874" s="12">
        <v>4847.25</v>
      </c>
      <c r="F3874" s="12">
        <v>2462.79</v>
      </c>
      <c r="G3874" s="102">
        <v>40112</v>
      </c>
      <c r="H3874" s="45"/>
      <c r="L3874" s="82"/>
    </row>
    <row r="3875" spans="1:12" ht="23.3" customHeight="1" thickBot="1" x14ac:dyDescent="0.3">
      <c r="A3875" s="11">
        <v>40113</v>
      </c>
      <c r="B3875" s="12">
        <v>1706.63</v>
      </c>
      <c r="C3875" s="11">
        <v>40113</v>
      </c>
      <c r="D3875" s="12">
        <v>385.35</v>
      </c>
      <c r="E3875" s="12">
        <v>4800.37</v>
      </c>
      <c r="F3875" s="12">
        <v>2438.9699999999998</v>
      </c>
      <c r="G3875" s="102">
        <v>40113</v>
      </c>
      <c r="H3875" s="45"/>
      <c r="L3875" s="82"/>
    </row>
    <row r="3876" spans="1:12" ht="23.3" customHeight="1" thickBot="1" x14ac:dyDescent="0.3">
      <c r="A3876" s="11">
        <v>40114</v>
      </c>
      <c r="B3876" s="12">
        <v>1693.9</v>
      </c>
      <c r="C3876" s="11">
        <v>40114</v>
      </c>
      <c r="D3876" s="12">
        <v>380.61</v>
      </c>
      <c r="E3876" s="12">
        <v>4765.96</v>
      </c>
      <c r="F3876" s="12">
        <v>2412.91</v>
      </c>
      <c r="G3876" s="102">
        <v>40114</v>
      </c>
      <c r="H3876" s="45"/>
      <c r="L3876" s="82"/>
    </row>
    <row r="3877" spans="1:12" ht="23.3" customHeight="1" thickBot="1" x14ac:dyDescent="0.3">
      <c r="A3877" s="11">
        <v>40115</v>
      </c>
      <c r="B3877" s="12">
        <v>1674.96</v>
      </c>
      <c r="C3877" s="11">
        <v>40115</v>
      </c>
      <c r="D3877" s="12">
        <v>374.55</v>
      </c>
      <c r="E3877" s="12">
        <v>4712.6899999999996</v>
      </c>
      <c r="F3877" s="12">
        <v>2378.2800000000002</v>
      </c>
      <c r="G3877" s="102">
        <v>40115</v>
      </c>
      <c r="H3877" s="45"/>
      <c r="L3877" s="82"/>
    </row>
    <row r="3878" spans="1:12" ht="23.3" customHeight="1" thickBot="1" x14ac:dyDescent="0.3">
      <c r="A3878" s="11">
        <v>40116</v>
      </c>
      <c r="B3878" s="12">
        <v>1681.61</v>
      </c>
      <c r="C3878" s="11">
        <v>40116</v>
      </c>
      <c r="D3878" s="12">
        <v>376.94</v>
      </c>
      <c r="E3878" s="12">
        <v>4731.38</v>
      </c>
      <c r="F3878" s="12">
        <v>2395.41</v>
      </c>
      <c r="G3878" s="102">
        <v>40116</v>
      </c>
      <c r="H3878" s="45"/>
      <c r="L3878" s="82"/>
    </row>
    <row r="3879" spans="1:12" ht="23.3" customHeight="1" thickBot="1" x14ac:dyDescent="0.3">
      <c r="A3879" s="11">
        <v>40120</v>
      </c>
      <c r="B3879" s="12">
        <v>1676.53</v>
      </c>
      <c r="C3879" s="11">
        <v>40120</v>
      </c>
      <c r="D3879" s="12">
        <v>375.39</v>
      </c>
      <c r="E3879" s="12">
        <v>4717.1099999999997</v>
      </c>
      <c r="F3879" s="12">
        <v>2388.1799999999998</v>
      </c>
      <c r="G3879" s="102">
        <v>40120</v>
      </c>
      <c r="H3879" s="45"/>
      <c r="L3879" s="82"/>
    </row>
    <row r="3880" spans="1:12" ht="23.3" customHeight="1" thickBot="1" x14ac:dyDescent="0.3">
      <c r="A3880" s="11">
        <v>40121</v>
      </c>
      <c r="B3880" s="12">
        <v>1665.34</v>
      </c>
      <c r="C3880" s="11">
        <v>40121</v>
      </c>
      <c r="D3880" s="12">
        <v>372.28</v>
      </c>
      <c r="E3880" s="12">
        <v>4685.6099999999997</v>
      </c>
      <c r="F3880" s="12">
        <v>2368.42</v>
      </c>
      <c r="G3880" s="102">
        <v>40121</v>
      </c>
      <c r="H3880" s="45"/>
      <c r="L3880" s="82"/>
    </row>
    <row r="3881" spans="1:12" ht="23.3" customHeight="1" thickBot="1" x14ac:dyDescent="0.3">
      <c r="A3881" s="11">
        <v>40122</v>
      </c>
      <c r="B3881" s="12">
        <v>1661.15</v>
      </c>
      <c r="C3881" s="11">
        <v>40122</v>
      </c>
      <c r="D3881" s="12">
        <v>370.4</v>
      </c>
      <c r="E3881" s="12">
        <v>4673.84</v>
      </c>
      <c r="F3881" s="12">
        <v>2366.27</v>
      </c>
      <c r="G3881" s="102">
        <v>40122</v>
      </c>
      <c r="H3881" s="45"/>
      <c r="L3881" s="82"/>
    </row>
    <row r="3882" spans="1:12" ht="23.3" customHeight="1" thickBot="1" x14ac:dyDescent="0.3">
      <c r="A3882" s="11">
        <v>40123</v>
      </c>
      <c r="B3882" s="12">
        <v>1660.95</v>
      </c>
      <c r="C3882" s="11">
        <v>40123</v>
      </c>
      <c r="D3882" s="12">
        <v>369.74</v>
      </c>
      <c r="E3882" s="12">
        <v>4673.26</v>
      </c>
      <c r="F3882" s="12">
        <v>2365.98</v>
      </c>
      <c r="G3882" s="102">
        <v>40123</v>
      </c>
      <c r="H3882" s="45"/>
      <c r="L3882" s="82"/>
    </row>
    <row r="3883" spans="1:12" ht="23.3" customHeight="1" thickBot="1" x14ac:dyDescent="0.3">
      <c r="A3883" s="11">
        <v>40126</v>
      </c>
      <c r="B3883" s="12">
        <v>1653.5</v>
      </c>
      <c r="C3883" s="11">
        <v>40126</v>
      </c>
      <c r="D3883" s="12">
        <v>367.68</v>
      </c>
      <c r="E3883" s="12">
        <v>4652.3</v>
      </c>
      <c r="F3883" s="12">
        <v>2359.17</v>
      </c>
      <c r="G3883" s="102">
        <v>40126</v>
      </c>
      <c r="H3883" s="45"/>
      <c r="L3883" s="82"/>
    </row>
    <row r="3884" spans="1:12" ht="23.3" customHeight="1" thickBot="1" x14ac:dyDescent="0.3">
      <c r="A3884" s="11">
        <v>40127</v>
      </c>
      <c r="B3884" s="12">
        <v>1668.55</v>
      </c>
      <c r="C3884" s="11">
        <v>40127</v>
      </c>
      <c r="D3884" s="12">
        <v>371.33</v>
      </c>
      <c r="E3884" s="12">
        <v>4694.66</v>
      </c>
      <c r="F3884" s="12">
        <v>2384.4899999999998</v>
      </c>
      <c r="G3884" s="102">
        <v>40127</v>
      </c>
      <c r="H3884" s="45"/>
      <c r="L3884" s="82"/>
    </row>
    <row r="3885" spans="1:12" ht="23.3" customHeight="1" thickBot="1" x14ac:dyDescent="0.3">
      <c r="A3885" s="11">
        <v>40128</v>
      </c>
      <c r="B3885" s="12">
        <v>1687.63</v>
      </c>
      <c r="C3885" s="11">
        <v>40128</v>
      </c>
      <c r="D3885" s="12">
        <v>375.11</v>
      </c>
      <c r="E3885" s="12">
        <v>4748.33</v>
      </c>
      <c r="F3885" s="12">
        <v>2411.75</v>
      </c>
      <c r="G3885" s="102">
        <v>40128</v>
      </c>
      <c r="H3885" s="45"/>
      <c r="L3885" s="82"/>
    </row>
    <row r="3886" spans="1:12" ht="23.3" customHeight="1" thickBot="1" x14ac:dyDescent="0.3">
      <c r="A3886" s="11">
        <v>40129</v>
      </c>
      <c r="B3886" s="12">
        <v>1704.16</v>
      </c>
      <c r="C3886" s="11">
        <v>40129</v>
      </c>
      <c r="D3886" s="12">
        <v>378.34</v>
      </c>
      <c r="E3886" s="12">
        <v>4794.83</v>
      </c>
      <c r="F3886" s="12">
        <v>2447.23</v>
      </c>
      <c r="G3886" s="102">
        <v>40129</v>
      </c>
      <c r="H3886" s="45"/>
      <c r="L3886" s="82"/>
    </row>
    <row r="3887" spans="1:12" ht="23.3" customHeight="1" thickBot="1" x14ac:dyDescent="0.3">
      <c r="A3887" s="11">
        <v>40130</v>
      </c>
      <c r="B3887" s="12">
        <v>1710.88</v>
      </c>
      <c r="C3887" s="11">
        <v>40130</v>
      </c>
      <c r="D3887" s="12">
        <v>379.12</v>
      </c>
      <c r="E3887" s="12">
        <v>4813.75</v>
      </c>
      <c r="F3887" s="12">
        <v>2452.91</v>
      </c>
      <c r="G3887" s="102">
        <v>40130</v>
      </c>
      <c r="H3887" s="45"/>
      <c r="L3887" s="82"/>
    </row>
    <row r="3888" spans="1:12" ht="23.3" customHeight="1" thickBot="1" x14ac:dyDescent="0.3">
      <c r="A3888" s="11">
        <v>40133</v>
      </c>
      <c r="B3888" s="12">
        <v>1706.48</v>
      </c>
      <c r="C3888" s="11">
        <v>40133</v>
      </c>
      <c r="D3888" s="12">
        <v>377.68</v>
      </c>
      <c r="E3888" s="12">
        <v>4801.3599999999997</v>
      </c>
      <c r="F3888" s="12">
        <v>2450.56</v>
      </c>
      <c r="G3888" s="102">
        <v>40133</v>
      </c>
      <c r="H3888" s="45"/>
      <c r="L3888" s="82"/>
    </row>
    <row r="3889" spans="1:12" ht="23.3" customHeight="1" thickBot="1" x14ac:dyDescent="0.3">
      <c r="A3889" s="11">
        <v>40134</v>
      </c>
      <c r="B3889" s="12">
        <v>1699.19</v>
      </c>
      <c r="C3889" s="11">
        <v>40134</v>
      </c>
      <c r="D3889" s="12">
        <v>376.13</v>
      </c>
      <c r="E3889" s="12">
        <v>4781.2700000000004</v>
      </c>
      <c r="F3889" s="12">
        <v>2440.31</v>
      </c>
      <c r="G3889" s="102">
        <v>40134</v>
      </c>
      <c r="H3889" s="45"/>
      <c r="L3889" s="82"/>
    </row>
    <row r="3890" spans="1:12" ht="23.3" customHeight="1" thickBot="1" x14ac:dyDescent="0.3">
      <c r="A3890" s="11">
        <v>40135</v>
      </c>
      <c r="B3890" s="12">
        <v>1697.4</v>
      </c>
      <c r="C3890" s="11">
        <v>40135</v>
      </c>
      <c r="D3890" s="12">
        <v>375.61</v>
      </c>
      <c r="E3890" s="12">
        <v>4776.2299999999996</v>
      </c>
      <c r="F3890" s="12">
        <v>2433.79</v>
      </c>
      <c r="G3890" s="102">
        <v>40135</v>
      </c>
      <c r="H3890" s="45"/>
      <c r="L3890" s="82"/>
    </row>
    <row r="3891" spans="1:12" ht="23.3" customHeight="1" thickBot="1" x14ac:dyDescent="0.3">
      <c r="A3891" s="11">
        <v>40136</v>
      </c>
      <c r="B3891" s="12">
        <v>1699.49</v>
      </c>
      <c r="C3891" s="11">
        <v>40136</v>
      </c>
      <c r="D3891" s="12">
        <v>376.13</v>
      </c>
      <c r="E3891" s="12">
        <v>4782.12</v>
      </c>
      <c r="F3891" s="12">
        <v>2436.79</v>
      </c>
      <c r="G3891" s="102">
        <v>40136</v>
      </c>
      <c r="H3891" s="45"/>
      <c r="L3891" s="82"/>
    </row>
    <row r="3892" spans="1:12" ht="23.3" customHeight="1" thickBot="1" x14ac:dyDescent="0.3">
      <c r="A3892" s="11">
        <v>40137</v>
      </c>
      <c r="B3892" s="12">
        <v>1691.06</v>
      </c>
      <c r="C3892" s="11">
        <v>40137</v>
      </c>
      <c r="D3892" s="12">
        <v>375.77</v>
      </c>
      <c r="E3892" s="12">
        <v>4758.3900000000003</v>
      </c>
      <c r="F3892" s="12">
        <v>2424.6999999999998</v>
      </c>
      <c r="G3892" s="102">
        <v>40137</v>
      </c>
      <c r="H3892" s="45"/>
      <c r="L3892" s="82"/>
    </row>
    <row r="3893" spans="1:12" ht="23.3" customHeight="1" thickBot="1" x14ac:dyDescent="0.3">
      <c r="A3893" s="11">
        <v>40140</v>
      </c>
      <c r="B3893" s="12">
        <v>1689.93</v>
      </c>
      <c r="C3893" s="11">
        <v>40140</v>
      </c>
      <c r="D3893" s="12">
        <v>375.98</v>
      </c>
      <c r="E3893" s="12">
        <v>4755.2299999999996</v>
      </c>
      <c r="F3893" s="12">
        <v>2423.09</v>
      </c>
      <c r="G3893" s="102">
        <v>40140</v>
      </c>
      <c r="H3893" s="45"/>
      <c r="L3893" s="82"/>
    </row>
    <row r="3894" spans="1:12" ht="23.3" customHeight="1" thickBot="1" x14ac:dyDescent="0.3">
      <c r="A3894" s="11">
        <v>40141</v>
      </c>
      <c r="B3894" s="12">
        <v>1680.12</v>
      </c>
      <c r="C3894" s="11">
        <v>40141</v>
      </c>
      <c r="D3894" s="12">
        <v>373</v>
      </c>
      <c r="E3894" s="12">
        <v>4727.6099999999997</v>
      </c>
      <c r="F3894" s="12">
        <v>2412.92</v>
      </c>
      <c r="G3894" s="102">
        <v>40141</v>
      </c>
      <c r="H3894" s="45"/>
      <c r="L3894" s="82"/>
    </row>
    <row r="3895" spans="1:12" ht="23.3" customHeight="1" thickBot="1" x14ac:dyDescent="0.3">
      <c r="A3895" s="11">
        <v>40142</v>
      </c>
      <c r="B3895" s="12">
        <v>1672.8</v>
      </c>
      <c r="C3895" s="11">
        <v>40142</v>
      </c>
      <c r="D3895" s="12">
        <v>370.4</v>
      </c>
      <c r="E3895" s="12">
        <v>4707.03</v>
      </c>
      <c r="F3895" s="12">
        <v>2410.2399999999998</v>
      </c>
      <c r="G3895" s="102">
        <v>40142</v>
      </c>
      <c r="H3895" s="45"/>
      <c r="L3895" s="82"/>
    </row>
    <row r="3896" spans="1:12" ht="23.3" customHeight="1" thickBot="1" x14ac:dyDescent="0.3">
      <c r="A3896" s="11">
        <v>40143</v>
      </c>
      <c r="B3896" s="12">
        <v>1658.17</v>
      </c>
      <c r="C3896" s="11">
        <v>40143</v>
      </c>
      <c r="D3896" s="12">
        <v>364.65</v>
      </c>
      <c r="E3896" s="12">
        <v>4667.2700000000004</v>
      </c>
      <c r="F3896" s="12">
        <v>2405.56</v>
      </c>
      <c r="G3896" s="102">
        <v>40143</v>
      </c>
      <c r="H3896" s="45"/>
      <c r="L3896" s="82"/>
    </row>
    <row r="3897" spans="1:12" ht="23.3" customHeight="1" thickBot="1" x14ac:dyDescent="0.3">
      <c r="A3897" s="11">
        <v>40144</v>
      </c>
      <c r="B3897" s="12">
        <v>1633.48</v>
      </c>
      <c r="C3897" s="11">
        <v>40144</v>
      </c>
      <c r="D3897" s="12">
        <v>358.56</v>
      </c>
      <c r="E3897" s="12">
        <v>4602.8599999999997</v>
      </c>
      <c r="F3897" s="12">
        <v>2364.6</v>
      </c>
      <c r="G3897" s="102">
        <v>40144</v>
      </c>
      <c r="H3897" s="45"/>
      <c r="L3897" s="82"/>
    </row>
    <row r="3898" spans="1:12" ht="23.3" customHeight="1" thickBot="1" x14ac:dyDescent="0.3">
      <c r="A3898" s="11">
        <v>40147</v>
      </c>
      <c r="B3898" s="12">
        <v>1630.15</v>
      </c>
      <c r="C3898" s="11">
        <v>40147</v>
      </c>
      <c r="D3898" s="12">
        <v>359.01</v>
      </c>
      <c r="E3898" s="12">
        <v>4618.28</v>
      </c>
      <c r="F3898" s="12">
        <v>2380.31</v>
      </c>
      <c r="G3898" s="102">
        <v>40147</v>
      </c>
      <c r="H3898" s="45"/>
      <c r="L3898" s="82"/>
    </row>
    <row r="3899" spans="1:12" ht="23.3" customHeight="1" thickBot="1" x14ac:dyDescent="0.3">
      <c r="A3899" s="11">
        <v>40148</v>
      </c>
      <c r="B3899" s="12">
        <v>1639.56</v>
      </c>
      <c r="C3899" s="11">
        <v>40148</v>
      </c>
      <c r="D3899" s="12">
        <v>359.07</v>
      </c>
      <c r="E3899" s="12">
        <v>4644.92</v>
      </c>
      <c r="F3899" s="12">
        <v>2394.04</v>
      </c>
      <c r="G3899" s="102">
        <v>40148</v>
      </c>
      <c r="H3899" s="45"/>
      <c r="L3899" s="82"/>
    </row>
    <row r="3900" spans="1:12" ht="23.3" customHeight="1" thickBot="1" x14ac:dyDescent="0.3">
      <c r="A3900" s="11">
        <v>40149</v>
      </c>
      <c r="B3900" s="12">
        <v>1651.46</v>
      </c>
      <c r="C3900" s="11">
        <v>40149</v>
      </c>
      <c r="D3900" s="12">
        <v>361.02</v>
      </c>
      <c r="E3900" s="12">
        <v>4678.6499999999996</v>
      </c>
      <c r="F3900" s="12">
        <v>2419.35</v>
      </c>
      <c r="G3900" s="102">
        <v>40149</v>
      </c>
      <c r="H3900" s="45"/>
      <c r="L3900" s="82"/>
    </row>
    <row r="3901" spans="1:12" ht="23.3" customHeight="1" thickBot="1" x14ac:dyDescent="0.3">
      <c r="A3901" s="11">
        <v>40150</v>
      </c>
      <c r="B3901" s="12">
        <v>1659.08</v>
      </c>
      <c r="C3901" s="11">
        <v>40150</v>
      </c>
      <c r="D3901" s="12">
        <v>364.04</v>
      </c>
      <c r="E3901" s="12">
        <v>4701.8</v>
      </c>
      <c r="F3901" s="12">
        <v>2435.33</v>
      </c>
      <c r="G3901" s="102">
        <v>40150</v>
      </c>
      <c r="H3901" s="45"/>
      <c r="L3901" s="82"/>
    </row>
    <row r="3902" spans="1:12" ht="23.3" customHeight="1" thickBot="1" x14ac:dyDescent="0.3">
      <c r="A3902" s="11">
        <v>40151</v>
      </c>
      <c r="B3902" s="12">
        <v>1663.78</v>
      </c>
      <c r="C3902" s="11">
        <v>40151</v>
      </c>
      <c r="D3902" s="12">
        <v>367.26</v>
      </c>
      <c r="E3902" s="12">
        <v>4715.12</v>
      </c>
      <c r="F3902" s="12">
        <v>2462.52</v>
      </c>
      <c r="G3902" s="102">
        <v>40151</v>
      </c>
      <c r="H3902" s="45"/>
      <c r="L3902" s="82"/>
    </row>
    <row r="3903" spans="1:12" ht="23.3" customHeight="1" thickBot="1" x14ac:dyDescent="0.3">
      <c r="A3903" s="11">
        <v>40154</v>
      </c>
      <c r="B3903" s="12">
        <v>1669.13</v>
      </c>
      <c r="C3903" s="11">
        <v>40154</v>
      </c>
      <c r="D3903" s="12">
        <v>368.75</v>
      </c>
      <c r="E3903" s="12">
        <v>4731.04</v>
      </c>
      <c r="F3903" s="12">
        <v>2470.83</v>
      </c>
      <c r="G3903" s="102">
        <v>40154</v>
      </c>
      <c r="H3903" s="45"/>
      <c r="L3903" s="82"/>
    </row>
    <row r="3904" spans="1:12" ht="23.3" customHeight="1" thickBot="1" x14ac:dyDescent="0.3">
      <c r="A3904" s="11">
        <v>40155</v>
      </c>
      <c r="B3904" s="12">
        <v>1679.61</v>
      </c>
      <c r="C3904" s="11">
        <v>40155</v>
      </c>
      <c r="D3904" s="12">
        <v>370.38</v>
      </c>
      <c r="E3904" s="12">
        <v>4760.75</v>
      </c>
      <c r="F3904" s="12">
        <v>2494.63</v>
      </c>
      <c r="G3904" s="102">
        <v>40155</v>
      </c>
      <c r="H3904" s="45"/>
      <c r="L3904" s="82"/>
    </row>
    <row r="3905" spans="1:12" ht="23.3" customHeight="1" thickBot="1" x14ac:dyDescent="0.3">
      <c r="A3905" s="11">
        <v>40156</v>
      </c>
      <c r="B3905" s="12">
        <v>1677.19</v>
      </c>
      <c r="C3905" s="11">
        <v>40156</v>
      </c>
      <c r="D3905" s="12">
        <v>369.5</v>
      </c>
      <c r="E3905" s="12">
        <v>4758.04</v>
      </c>
      <c r="F3905" s="12">
        <v>2510.79</v>
      </c>
      <c r="G3905" s="102">
        <v>40156</v>
      </c>
      <c r="H3905" s="45"/>
      <c r="L3905" s="82"/>
    </row>
    <row r="3906" spans="1:12" ht="23.3" customHeight="1" thickBot="1" x14ac:dyDescent="0.3">
      <c r="A3906" s="11">
        <v>40157</v>
      </c>
      <c r="B3906" s="12">
        <v>1662.01</v>
      </c>
      <c r="C3906" s="11">
        <v>40157</v>
      </c>
      <c r="D3906" s="12">
        <v>364.62</v>
      </c>
      <c r="E3906" s="12">
        <v>4714.97</v>
      </c>
      <c r="F3906" s="12">
        <v>2504.88</v>
      </c>
      <c r="G3906" s="102">
        <v>40157</v>
      </c>
      <c r="H3906" s="45"/>
      <c r="L3906" s="82"/>
    </row>
    <row r="3907" spans="1:12" ht="23.3" customHeight="1" thickBot="1" x14ac:dyDescent="0.3">
      <c r="A3907" s="11">
        <v>40158</v>
      </c>
      <c r="B3907" s="12">
        <v>1664.74</v>
      </c>
      <c r="C3907" s="11">
        <v>40158</v>
      </c>
      <c r="D3907" s="12">
        <v>365.14</v>
      </c>
      <c r="E3907" s="12">
        <v>4722.72</v>
      </c>
      <c r="F3907" s="12">
        <v>2513.2399999999998</v>
      </c>
      <c r="G3907" s="102">
        <v>40158</v>
      </c>
      <c r="H3907" s="45"/>
      <c r="L3907" s="82"/>
    </row>
    <row r="3908" spans="1:12" ht="23.3" customHeight="1" thickBot="1" x14ac:dyDescent="0.3">
      <c r="A3908" s="11">
        <v>40161</v>
      </c>
      <c r="B3908" s="12">
        <v>1655.6</v>
      </c>
      <c r="C3908" s="11">
        <v>40161</v>
      </c>
      <c r="D3908" s="12">
        <v>362.58</v>
      </c>
      <c r="E3908" s="12">
        <v>4696.7700000000004</v>
      </c>
      <c r="F3908" s="12">
        <v>2499.4299999999998</v>
      </c>
      <c r="G3908" s="102">
        <v>40161</v>
      </c>
      <c r="H3908" s="45"/>
      <c r="L3908" s="82"/>
    </row>
    <row r="3909" spans="1:12" ht="23.3" customHeight="1" thickBot="1" x14ac:dyDescent="0.3">
      <c r="A3909" s="11">
        <v>40162</v>
      </c>
      <c r="B3909" s="12">
        <v>1644.67</v>
      </c>
      <c r="C3909" s="11">
        <v>40162</v>
      </c>
      <c r="D3909" s="12">
        <v>358.71</v>
      </c>
      <c r="E3909" s="12">
        <v>4665.79</v>
      </c>
      <c r="F3909" s="12">
        <v>2482.9499999999998</v>
      </c>
      <c r="G3909" s="102">
        <v>40162</v>
      </c>
      <c r="H3909" s="45"/>
      <c r="L3909" s="82"/>
    </row>
    <row r="3910" spans="1:12" ht="23.3" customHeight="1" thickBot="1" x14ac:dyDescent="0.3">
      <c r="A3910" s="11">
        <v>40163</v>
      </c>
      <c r="B3910" s="12">
        <v>1651.53</v>
      </c>
      <c r="C3910" s="11">
        <v>40163</v>
      </c>
      <c r="D3910" s="12">
        <v>360.88</v>
      </c>
      <c r="E3910" s="12">
        <v>4685.25</v>
      </c>
      <c r="F3910" s="12">
        <v>2484.89</v>
      </c>
      <c r="G3910" s="102">
        <v>40163</v>
      </c>
      <c r="H3910" s="45"/>
      <c r="L3910" s="82"/>
    </row>
    <row r="3911" spans="1:12" ht="23.3" customHeight="1" thickBot="1" x14ac:dyDescent="0.3">
      <c r="A3911" s="11">
        <v>40164</v>
      </c>
      <c r="B3911" s="12">
        <v>1647.45</v>
      </c>
      <c r="C3911" s="11">
        <v>40164</v>
      </c>
      <c r="D3911" s="12">
        <v>359.77</v>
      </c>
      <c r="E3911" s="12">
        <v>4673.67</v>
      </c>
      <c r="F3911" s="12">
        <v>2469.58</v>
      </c>
      <c r="G3911" s="102">
        <v>40164</v>
      </c>
      <c r="H3911" s="45"/>
      <c r="L3911" s="82"/>
    </row>
    <row r="3912" spans="1:12" ht="23.3" customHeight="1" thickBot="1" x14ac:dyDescent="0.3">
      <c r="A3912" s="11">
        <v>40165</v>
      </c>
      <c r="B3912" s="12">
        <v>1643.74</v>
      </c>
      <c r="C3912" s="11">
        <v>40165</v>
      </c>
      <c r="D3912" s="12">
        <v>358.61</v>
      </c>
      <c r="E3912" s="12">
        <v>4663.1499999999996</v>
      </c>
      <c r="F3912" s="12">
        <v>2455.77</v>
      </c>
      <c r="G3912" s="102">
        <v>40165</v>
      </c>
      <c r="H3912" s="45"/>
      <c r="L3912" s="82"/>
    </row>
    <row r="3913" spans="1:12" ht="23.3" customHeight="1" thickBot="1" x14ac:dyDescent="0.3">
      <c r="A3913" s="11">
        <v>40168</v>
      </c>
      <c r="B3913" s="12">
        <v>1641.18</v>
      </c>
      <c r="C3913" s="11">
        <v>40168</v>
      </c>
      <c r="D3913" s="12">
        <v>357.74</v>
      </c>
      <c r="E3913" s="12">
        <v>4655.87</v>
      </c>
      <c r="F3913" s="12">
        <v>2426.73</v>
      </c>
      <c r="G3913" s="102">
        <v>40168</v>
      </c>
      <c r="H3913" s="45"/>
      <c r="L3913" s="82"/>
    </row>
    <row r="3914" spans="1:12" ht="23.3" customHeight="1" thickBot="1" x14ac:dyDescent="0.3">
      <c r="A3914" s="11">
        <v>40169</v>
      </c>
      <c r="B3914" s="12">
        <v>1646.18</v>
      </c>
      <c r="C3914" s="11">
        <v>40169</v>
      </c>
      <c r="D3914" s="12">
        <v>358.98</v>
      </c>
      <c r="E3914" s="12">
        <v>4670.07</v>
      </c>
      <c r="F3914" s="12">
        <v>2421.29</v>
      </c>
      <c r="G3914" s="102">
        <v>40169</v>
      </c>
      <c r="H3914" s="45"/>
      <c r="L3914" s="82"/>
    </row>
    <row r="3915" spans="1:12" ht="23.3" customHeight="1" thickBot="1" x14ac:dyDescent="0.3">
      <c r="A3915" s="11">
        <v>40170</v>
      </c>
      <c r="B3915" s="12">
        <v>1662.1</v>
      </c>
      <c r="C3915" s="11">
        <v>40170</v>
      </c>
      <c r="D3915" s="12">
        <v>362.87</v>
      </c>
      <c r="E3915" s="12">
        <v>4715.2299999999996</v>
      </c>
      <c r="F3915" s="12">
        <v>2397.27</v>
      </c>
      <c r="G3915" s="102">
        <v>40170</v>
      </c>
      <c r="H3915" s="45"/>
      <c r="L3915" s="82"/>
    </row>
    <row r="3916" spans="1:12" ht="23.3" customHeight="1" thickBot="1" x14ac:dyDescent="0.3">
      <c r="A3916" s="11">
        <v>40171</v>
      </c>
      <c r="B3916" s="12">
        <v>1665.05</v>
      </c>
      <c r="C3916" s="11">
        <v>40171</v>
      </c>
      <c r="D3916" s="12">
        <v>363.23</v>
      </c>
      <c r="E3916" s="12">
        <v>4723.58</v>
      </c>
      <c r="F3916" s="12">
        <v>2401.5100000000002</v>
      </c>
      <c r="G3916" s="102">
        <v>40171</v>
      </c>
      <c r="H3916" s="45"/>
      <c r="L3916" s="82"/>
    </row>
    <row r="3917" spans="1:12" ht="23.3" customHeight="1" thickBot="1" x14ac:dyDescent="0.3">
      <c r="A3917" s="11">
        <v>40175</v>
      </c>
      <c r="B3917" s="12">
        <v>1666.97</v>
      </c>
      <c r="C3917" s="11">
        <v>40175</v>
      </c>
      <c r="D3917" s="12">
        <v>363.38</v>
      </c>
      <c r="E3917" s="12">
        <v>4729.04</v>
      </c>
      <c r="F3917" s="12">
        <v>2404.29</v>
      </c>
      <c r="G3917" s="102">
        <v>40175</v>
      </c>
      <c r="H3917" s="45"/>
      <c r="L3917" s="82"/>
    </row>
    <row r="3918" spans="1:12" ht="23.3" customHeight="1" thickBot="1" x14ac:dyDescent="0.3">
      <c r="A3918" s="11">
        <v>40176</v>
      </c>
      <c r="B3918" s="12">
        <v>1657.67</v>
      </c>
      <c r="C3918" s="11">
        <v>40176</v>
      </c>
      <c r="D3918" s="12">
        <v>360.65</v>
      </c>
      <c r="E3918" s="12">
        <v>4702.6499999999996</v>
      </c>
      <c r="F3918" s="12">
        <v>2390.87</v>
      </c>
      <c r="G3918" s="102">
        <v>40176</v>
      </c>
      <c r="H3918" s="45"/>
      <c r="L3918" s="82"/>
    </row>
    <row r="3919" spans="1:12" ht="23.3" customHeight="1" thickBot="1" x14ac:dyDescent="0.3">
      <c r="A3919" s="11">
        <v>40177</v>
      </c>
      <c r="B3919" s="12">
        <v>1659.67</v>
      </c>
      <c r="C3919" s="11">
        <v>40177</v>
      </c>
      <c r="D3919" s="12">
        <v>360.99</v>
      </c>
      <c r="E3919" s="12">
        <v>4709.3</v>
      </c>
      <c r="F3919" s="12">
        <v>2394.25</v>
      </c>
      <c r="G3919" s="102">
        <v>40177</v>
      </c>
      <c r="H3919" s="45"/>
      <c r="L3919" s="82"/>
    </row>
    <row r="3920" spans="1:12" ht="23.3" customHeight="1" thickBot="1" x14ac:dyDescent="0.3">
      <c r="A3920" s="11">
        <v>40178</v>
      </c>
      <c r="B3920" s="12">
        <v>1660.87</v>
      </c>
      <c r="C3920" s="11">
        <v>40178</v>
      </c>
      <c r="D3920" s="12">
        <v>360.75</v>
      </c>
      <c r="E3920" s="12">
        <v>4712.7</v>
      </c>
      <c r="F3920" s="12">
        <v>2395.98</v>
      </c>
      <c r="G3920" s="102">
        <v>40178</v>
      </c>
      <c r="H3920" s="45"/>
      <c r="L3920" s="82"/>
    </row>
    <row r="3921" spans="1:12" ht="23.3" customHeight="1" thickBot="1" x14ac:dyDescent="0.3">
      <c r="A3921" s="11">
        <v>40182</v>
      </c>
      <c r="B3921" s="12">
        <v>1657.99</v>
      </c>
      <c r="C3921" s="11">
        <v>40182</v>
      </c>
      <c r="D3921" s="12">
        <v>359.68</v>
      </c>
      <c r="E3921" s="12">
        <v>4704.53</v>
      </c>
      <c r="F3921" s="12">
        <v>2387.96</v>
      </c>
      <c r="G3921" s="102">
        <v>40182</v>
      </c>
      <c r="H3921" s="45"/>
      <c r="L3921" s="82"/>
    </row>
    <row r="3922" spans="1:12" ht="23.3" customHeight="1" thickBot="1" x14ac:dyDescent="0.3">
      <c r="A3922" s="11">
        <v>40183</v>
      </c>
      <c r="B3922" s="12">
        <v>1670.32</v>
      </c>
      <c r="C3922" s="11">
        <v>40183</v>
      </c>
      <c r="D3922" s="12">
        <v>363.12</v>
      </c>
      <c r="E3922" s="12">
        <v>4740.3100000000004</v>
      </c>
      <c r="F3922" s="12">
        <v>2413.92</v>
      </c>
      <c r="G3922" s="102">
        <v>40183</v>
      </c>
      <c r="H3922" s="45"/>
      <c r="L3922" s="82"/>
    </row>
    <row r="3923" spans="1:12" ht="23.3" customHeight="1" thickBot="1" x14ac:dyDescent="0.3">
      <c r="A3923" s="11">
        <v>40184</v>
      </c>
      <c r="B3923" s="12">
        <v>1677.65</v>
      </c>
      <c r="C3923" s="11">
        <v>40184</v>
      </c>
      <c r="D3923" s="12">
        <v>365.15</v>
      </c>
      <c r="E3923" s="12">
        <v>4761.1000000000004</v>
      </c>
      <c r="F3923" s="12">
        <v>2424.5100000000002</v>
      </c>
      <c r="G3923" s="102">
        <v>40184</v>
      </c>
      <c r="H3923" s="45"/>
      <c r="L3923" s="82"/>
    </row>
    <row r="3924" spans="1:12" ht="23.3" customHeight="1" thickBot="1" x14ac:dyDescent="0.3">
      <c r="A3924" s="11">
        <v>40185</v>
      </c>
      <c r="B3924" s="12">
        <v>1691.99</v>
      </c>
      <c r="C3924" s="11">
        <v>40185</v>
      </c>
      <c r="D3924" s="12">
        <v>369.03</v>
      </c>
      <c r="E3924" s="12">
        <v>4801.79</v>
      </c>
      <c r="F3924" s="12">
        <v>2445.23</v>
      </c>
      <c r="G3924" s="102">
        <v>40185</v>
      </c>
      <c r="H3924" s="45"/>
      <c r="L3924" s="82"/>
    </row>
    <row r="3925" spans="1:12" ht="23.3" customHeight="1" thickBot="1" x14ac:dyDescent="0.3">
      <c r="A3925" s="11">
        <v>40186</v>
      </c>
      <c r="B3925" s="12">
        <v>1701.38</v>
      </c>
      <c r="C3925" s="11">
        <v>40186</v>
      </c>
      <c r="D3925" s="67">
        <v>370.42</v>
      </c>
      <c r="E3925" s="12">
        <v>4828.45</v>
      </c>
      <c r="F3925" s="12">
        <v>2458.8000000000002</v>
      </c>
      <c r="G3925" s="102">
        <v>40186</v>
      </c>
      <c r="H3925" s="45"/>
      <c r="L3925" s="82"/>
    </row>
    <row r="3926" spans="1:12" ht="23.3" customHeight="1" thickBot="1" x14ac:dyDescent="0.3">
      <c r="A3926" s="11">
        <v>40189</v>
      </c>
      <c r="B3926" s="12">
        <v>1700.13</v>
      </c>
      <c r="C3926" s="11">
        <v>40189</v>
      </c>
      <c r="D3926" s="12">
        <v>368.55</v>
      </c>
      <c r="E3926" s="12">
        <v>4824.8900000000003</v>
      </c>
      <c r="F3926" s="12">
        <v>2469.79</v>
      </c>
      <c r="G3926" s="102">
        <v>40189</v>
      </c>
      <c r="H3926" s="45"/>
      <c r="L3926" s="82"/>
    </row>
    <row r="3927" spans="1:12" ht="23.3" customHeight="1" thickBot="1" x14ac:dyDescent="0.3">
      <c r="A3927" s="11">
        <v>40190</v>
      </c>
      <c r="B3927" s="12">
        <v>1705.93</v>
      </c>
      <c r="C3927" s="11">
        <v>40190</v>
      </c>
      <c r="D3927" s="12">
        <v>369.41</v>
      </c>
      <c r="E3927" s="12">
        <v>4841.3599999999997</v>
      </c>
      <c r="F3927" s="12">
        <v>2482.2600000000002</v>
      </c>
      <c r="G3927" s="102">
        <v>40190</v>
      </c>
      <c r="H3927" s="45"/>
      <c r="L3927" s="82"/>
    </row>
    <row r="3928" spans="1:12" ht="23.3" customHeight="1" thickBot="1" x14ac:dyDescent="0.3">
      <c r="A3928" s="11">
        <v>40191</v>
      </c>
      <c r="B3928" s="12">
        <v>1694.73</v>
      </c>
      <c r="C3928" s="11">
        <v>40191</v>
      </c>
      <c r="D3928" s="12">
        <v>367.19</v>
      </c>
      <c r="E3928" s="12">
        <v>4810.5600000000004</v>
      </c>
      <c r="F3928" s="12">
        <v>2466.4699999999998</v>
      </c>
      <c r="G3928" s="102">
        <v>40191</v>
      </c>
      <c r="H3928" s="45"/>
      <c r="L3928" s="82"/>
    </row>
    <row r="3929" spans="1:12" ht="23.3" customHeight="1" thickBot="1" x14ac:dyDescent="0.3">
      <c r="A3929" s="11">
        <v>40192</v>
      </c>
      <c r="B3929" s="12">
        <v>1688.95</v>
      </c>
      <c r="C3929" s="11">
        <v>40192</v>
      </c>
      <c r="D3929" s="12">
        <v>364.77</v>
      </c>
      <c r="E3929" s="12">
        <v>4795.3999999999996</v>
      </c>
      <c r="F3929" s="12">
        <v>2475.66</v>
      </c>
      <c r="G3929" s="102">
        <v>40192</v>
      </c>
      <c r="H3929" s="45"/>
      <c r="L3929" s="82"/>
    </row>
    <row r="3930" spans="1:12" ht="23.3" customHeight="1" thickBot="1" x14ac:dyDescent="0.3">
      <c r="A3930" s="11">
        <v>40193</v>
      </c>
      <c r="B3930" s="12">
        <v>1704.53</v>
      </c>
      <c r="C3930" s="11">
        <v>40193</v>
      </c>
      <c r="D3930" s="12">
        <v>368.35</v>
      </c>
      <c r="E3930" s="12">
        <v>4839.63</v>
      </c>
      <c r="F3930" s="12">
        <v>2498.4899999999998</v>
      </c>
      <c r="G3930" s="102">
        <v>40193</v>
      </c>
      <c r="H3930" s="45"/>
      <c r="L3930" s="82"/>
    </row>
    <row r="3931" spans="1:12" ht="23.3" customHeight="1" thickBot="1" x14ac:dyDescent="0.3">
      <c r="A3931" s="11">
        <v>40196</v>
      </c>
      <c r="B3931" s="12">
        <v>1700.58</v>
      </c>
      <c r="C3931" s="11">
        <v>40196</v>
      </c>
      <c r="D3931" s="12">
        <v>366.96</v>
      </c>
      <c r="E3931" s="12">
        <v>4828.43</v>
      </c>
      <c r="F3931" s="12">
        <v>2492.71</v>
      </c>
      <c r="G3931" s="102">
        <v>40196</v>
      </c>
      <c r="H3931" s="45"/>
      <c r="L3931" s="82"/>
    </row>
    <row r="3932" spans="1:12" ht="23.3" customHeight="1" thickBot="1" x14ac:dyDescent="0.3">
      <c r="A3932" s="11">
        <v>40197</v>
      </c>
      <c r="B3932" s="12">
        <v>1701.54</v>
      </c>
      <c r="C3932" s="11">
        <v>40197</v>
      </c>
      <c r="D3932" s="12">
        <v>366.87</v>
      </c>
      <c r="E3932" s="12">
        <v>4831.1400000000003</v>
      </c>
      <c r="F3932" s="12">
        <v>2494.11</v>
      </c>
      <c r="G3932" s="102">
        <v>40197</v>
      </c>
      <c r="H3932" s="45"/>
      <c r="L3932" s="82"/>
    </row>
    <row r="3933" spans="1:12" ht="23.3" customHeight="1" thickBot="1" x14ac:dyDescent="0.3">
      <c r="A3933" s="11">
        <v>40198</v>
      </c>
      <c r="B3933" s="12">
        <v>1707.4</v>
      </c>
      <c r="C3933" s="11">
        <v>40198</v>
      </c>
      <c r="D3933" s="12">
        <v>366.07</v>
      </c>
      <c r="E3933" s="12">
        <v>4847.79</v>
      </c>
      <c r="F3933" s="12">
        <v>2502.6999999999998</v>
      </c>
      <c r="G3933" s="102">
        <v>40198</v>
      </c>
      <c r="H3933" s="45"/>
      <c r="L3933" s="82"/>
    </row>
    <row r="3934" spans="1:12" ht="23.3" customHeight="1" thickBot="1" x14ac:dyDescent="0.3">
      <c r="A3934" s="11">
        <v>40199</v>
      </c>
      <c r="B3934" s="12">
        <v>1709.84</v>
      </c>
      <c r="C3934" s="11">
        <v>40199</v>
      </c>
      <c r="D3934" s="12">
        <v>366.36</v>
      </c>
      <c r="E3934" s="12">
        <v>4854.71</v>
      </c>
      <c r="F3934" s="12">
        <v>2497.25</v>
      </c>
      <c r="G3934" s="102">
        <v>40199</v>
      </c>
      <c r="H3934" s="45"/>
      <c r="L3934" s="82"/>
    </row>
    <row r="3935" spans="1:12" ht="23.3" customHeight="1" thickBot="1" x14ac:dyDescent="0.3">
      <c r="A3935" s="11">
        <v>40200</v>
      </c>
      <c r="B3935" s="12">
        <v>1703.99</v>
      </c>
      <c r="C3935" s="11">
        <v>40200</v>
      </c>
      <c r="D3935" s="12">
        <v>364.02</v>
      </c>
      <c r="E3935" s="12">
        <v>4838.1000000000004</v>
      </c>
      <c r="F3935" s="12">
        <v>2479.7800000000002</v>
      </c>
      <c r="G3935" s="102">
        <v>40200</v>
      </c>
      <c r="H3935" s="45"/>
      <c r="L3935" s="82"/>
    </row>
    <row r="3936" spans="1:12" ht="23.3" customHeight="1" thickBot="1" x14ac:dyDescent="0.3">
      <c r="A3936" s="11">
        <v>40203</v>
      </c>
      <c r="B3936" s="12">
        <v>1705.39</v>
      </c>
      <c r="C3936" s="11">
        <v>40203</v>
      </c>
      <c r="D3936" s="12">
        <v>363.86</v>
      </c>
      <c r="E3936" s="12">
        <v>4842.07</v>
      </c>
      <c r="F3936" s="12">
        <v>2485.87</v>
      </c>
      <c r="G3936" s="102">
        <v>40203</v>
      </c>
      <c r="H3936" s="45"/>
      <c r="L3936" s="82"/>
    </row>
    <row r="3937" spans="1:12" ht="23.3" customHeight="1" thickBot="1" x14ac:dyDescent="0.3">
      <c r="A3937" s="11">
        <v>40204</v>
      </c>
      <c r="B3937" s="12">
        <v>1712.44</v>
      </c>
      <c r="C3937" s="11">
        <v>40204</v>
      </c>
      <c r="D3937" s="12">
        <v>363.1</v>
      </c>
      <c r="E3937" s="12">
        <v>4862.08</v>
      </c>
      <c r="F3937" s="12">
        <v>2496.14</v>
      </c>
      <c r="G3937" s="102">
        <v>40204</v>
      </c>
      <c r="H3937" s="45"/>
      <c r="L3937" s="82"/>
    </row>
    <row r="3938" spans="1:12" ht="23.3" customHeight="1" thickBot="1" x14ac:dyDescent="0.3">
      <c r="A3938" s="11">
        <v>40205</v>
      </c>
      <c r="B3938" s="12">
        <v>1712.15</v>
      </c>
      <c r="C3938" s="11">
        <v>40205</v>
      </c>
      <c r="D3938" s="12">
        <v>362.65</v>
      </c>
      <c r="E3938" s="12">
        <v>4861.28</v>
      </c>
      <c r="F3938" s="12">
        <v>2495.73</v>
      </c>
      <c r="G3938" s="102">
        <v>40205</v>
      </c>
      <c r="H3938" s="45"/>
      <c r="L3938" s="82"/>
    </row>
    <row r="3939" spans="1:12" ht="23.3" customHeight="1" thickBot="1" x14ac:dyDescent="0.3">
      <c r="A3939" s="11">
        <v>40206</v>
      </c>
      <c r="B3939" s="12">
        <v>1720.8</v>
      </c>
      <c r="C3939" s="11">
        <v>40206</v>
      </c>
      <c r="D3939" s="12">
        <v>364.29</v>
      </c>
      <c r="E3939" s="12">
        <v>4885.83</v>
      </c>
      <c r="F3939" s="12">
        <v>2504.25</v>
      </c>
      <c r="G3939" s="102">
        <v>40206</v>
      </c>
      <c r="H3939" s="45"/>
      <c r="L3939" s="82"/>
    </row>
    <row r="3940" spans="1:12" ht="23.3" customHeight="1" thickBot="1" x14ac:dyDescent="0.3">
      <c r="A3940" s="11">
        <v>40207</v>
      </c>
      <c r="B3940" s="12">
        <v>1740.97</v>
      </c>
      <c r="C3940" s="11">
        <v>40207</v>
      </c>
      <c r="D3940" s="12">
        <v>366.77</v>
      </c>
      <c r="E3940" s="12">
        <v>4943.1000000000004</v>
      </c>
      <c r="F3940" s="12">
        <v>2529.4699999999998</v>
      </c>
      <c r="G3940" s="102">
        <v>40207</v>
      </c>
      <c r="H3940" s="45"/>
      <c r="L3940" s="82"/>
    </row>
    <row r="3941" spans="1:12" ht="23.3" customHeight="1" thickBot="1" x14ac:dyDescent="0.3">
      <c r="A3941" s="11">
        <v>40211</v>
      </c>
      <c r="B3941" s="12">
        <v>1745.06</v>
      </c>
      <c r="C3941" s="11">
        <v>40211</v>
      </c>
      <c r="D3941" s="12">
        <v>366.54</v>
      </c>
      <c r="E3941" s="12">
        <v>4954.72</v>
      </c>
      <c r="F3941" s="12">
        <v>2530.48</v>
      </c>
      <c r="G3941" s="102">
        <v>40211</v>
      </c>
      <c r="H3941" s="45"/>
      <c r="L3941" s="82"/>
    </row>
    <row r="3942" spans="1:12" ht="23.3" customHeight="1" thickBot="1" x14ac:dyDescent="0.3">
      <c r="A3942" s="66">
        <v>40212</v>
      </c>
      <c r="B3942" s="67">
        <v>1746.73</v>
      </c>
      <c r="C3942" s="66">
        <v>40212</v>
      </c>
      <c r="D3942" s="12">
        <v>366.72</v>
      </c>
      <c r="E3942" s="67">
        <v>4959.47</v>
      </c>
      <c r="F3942" s="12">
        <v>2537.85</v>
      </c>
      <c r="G3942" s="102">
        <v>40212</v>
      </c>
      <c r="H3942" s="45"/>
      <c r="L3942" s="82"/>
    </row>
    <row r="3943" spans="1:12" ht="23.3" customHeight="1" thickBot="1" x14ac:dyDescent="0.3">
      <c r="A3943" s="11">
        <v>40213</v>
      </c>
      <c r="B3943" s="12">
        <v>1745.62</v>
      </c>
      <c r="C3943" s="11">
        <v>40213</v>
      </c>
      <c r="D3943" s="12">
        <v>365.01</v>
      </c>
      <c r="E3943" s="12">
        <v>4956.3100000000004</v>
      </c>
      <c r="F3943" s="12">
        <v>2531.29</v>
      </c>
      <c r="G3943" s="102">
        <v>40213</v>
      </c>
      <c r="H3943" s="45"/>
      <c r="L3943" s="82"/>
    </row>
    <row r="3944" spans="1:12" ht="23.3" customHeight="1" thickBot="1" x14ac:dyDescent="0.3">
      <c r="A3944" s="11">
        <v>40214</v>
      </c>
      <c r="B3944" s="12">
        <v>1724.92</v>
      </c>
      <c r="C3944" s="11">
        <v>40214</v>
      </c>
      <c r="D3944" s="12">
        <v>361.24</v>
      </c>
      <c r="E3944" s="12">
        <v>4897.5200000000004</v>
      </c>
      <c r="F3944" s="12">
        <v>2493.17</v>
      </c>
      <c r="G3944" s="102">
        <v>40214</v>
      </c>
      <c r="H3944" s="45"/>
      <c r="L3944" s="82"/>
    </row>
    <row r="3945" spans="1:12" ht="23.3" customHeight="1" thickBot="1" x14ac:dyDescent="0.3">
      <c r="A3945" s="11">
        <v>40217</v>
      </c>
      <c r="B3945" s="12">
        <v>1711.91</v>
      </c>
      <c r="C3945" s="11">
        <v>40217</v>
      </c>
      <c r="D3945" s="12">
        <v>358.4</v>
      </c>
      <c r="E3945" s="12">
        <v>4860.6000000000004</v>
      </c>
      <c r="F3945" s="12">
        <v>2466.39</v>
      </c>
      <c r="G3945" s="102">
        <v>40217</v>
      </c>
      <c r="H3945" s="45"/>
      <c r="L3945" s="82"/>
    </row>
    <row r="3946" spans="1:12" ht="23.3" customHeight="1" thickBot="1" x14ac:dyDescent="0.3">
      <c r="A3946" s="11">
        <v>40218</v>
      </c>
      <c r="B3946" s="12">
        <v>1711.43</v>
      </c>
      <c r="C3946" s="11">
        <v>40218</v>
      </c>
      <c r="D3946" s="12">
        <v>358.26</v>
      </c>
      <c r="E3946" s="12">
        <v>4859.22</v>
      </c>
      <c r="F3946" s="12">
        <v>2465.6799999999998</v>
      </c>
      <c r="G3946" s="102">
        <v>40218</v>
      </c>
      <c r="H3946" s="45"/>
      <c r="L3946" s="82"/>
    </row>
    <row r="3947" spans="1:12" ht="23.3" customHeight="1" thickBot="1" x14ac:dyDescent="0.3">
      <c r="A3947" s="11">
        <v>40219</v>
      </c>
      <c r="B3947" s="12">
        <v>1709.4</v>
      </c>
      <c r="C3947" s="11">
        <v>40219</v>
      </c>
      <c r="D3947" s="12">
        <v>359.08</v>
      </c>
      <c r="E3947" s="12">
        <v>4853.46</v>
      </c>
      <c r="F3947" s="12">
        <v>2462.7600000000002</v>
      </c>
      <c r="G3947" s="102">
        <v>40219</v>
      </c>
      <c r="H3947" s="45"/>
      <c r="L3947" s="82"/>
    </row>
    <row r="3948" spans="1:12" ht="23.3" customHeight="1" thickBot="1" x14ac:dyDescent="0.3">
      <c r="A3948" s="11">
        <v>40220</v>
      </c>
      <c r="B3948" s="12">
        <v>1708.27</v>
      </c>
      <c r="C3948" s="11">
        <v>40220</v>
      </c>
      <c r="D3948" s="12">
        <v>358.53</v>
      </c>
      <c r="E3948" s="12">
        <v>4850.26</v>
      </c>
      <c r="F3948" s="12">
        <v>2465.12</v>
      </c>
      <c r="G3948" s="102">
        <v>40220</v>
      </c>
      <c r="H3948" s="45"/>
      <c r="L3948" s="82"/>
    </row>
    <row r="3949" spans="1:12" ht="23.3" customHeight="1" thickBot="1" x14ac:dyDescent="0.3">
      <c r="A3949" s="11">
        <v>40224</v>
      </c>
      <c r="B3949" s="12">
        <v>1689.39</v>
      </c>
      <c r="C3949" s="11">
        <v>40224</v>
      </c>
      <c r="D3949" s="12">
        <v>352.97</v>
      </c>
      <c r="E3949" s="12">
        <v>4796.6400000000003</v>
      </c>
      <c r="F3949" s="12">
        <v>2429.23</v>
      </c>
      <c r="G3949" s="102">
        <v>40224</v>
      </c>
      <c r="H3949" s="45"/>
      <c r="L3949" s="82"/>
    </row>
    <row r="3950" spans="1:12" ht="23.3" customHeight="1" thickBot="1" x14ac:dyDescent="0.3">
      <c r="A3950" s="11">
        <v>40225</v>
      </c>
      <c r="B3950" s="12">
        <v>1675.29</v>
      </c>
      <c r="C3950" s="11">
        <v>40225</v>
      </c>
      <c r="D3950" s="12">
        <v>350.21</v>
      </c>
      <c r="E3950" s="12">
        <v>4757.7299999999996</v>
      </c>
      <c r="F3950" s="12">
        <v>2409.52</v>
      </c>
      <c r="G3950" s="102">
        <v>40225</v>
      </c>
      <c r="H3950" s="45"/>
      <c r="L3950" s="82"/>
    </row>
    <row r="3951" spans="1:12" ht="23.3" customHeight="1" thickBot="1" x14ac:dyDescent="0.3">
      <c r="A3951" s="11">
        <v>40226</v>
      </c>
      <c r="B3951" s="12">
        <v>1669.24</v>
      </c>
      <c r="C3951" s="11">
        <v>40226</v>
      </c>
      <c r="D3951" s="12">
        <v>349.01</v>
      </c>
      <c r="E3951" s="12">
        <v>4740.54</v>
      </c>
      <c r="F3951" s="12">
        <v>2400.8200000000002</v>
      </c>
      <c r="G3951" s="102">
        <v>40226</v>
      </c>
      <c r="H3951" s="45"/>
      <c r="L3951" s="82"/>
    </row>
    <row r="3952" spans="1:12" ht="23.3" customHeight="1" thickBot="1" x14ac:dyDescent="0.3">
      <c r="A3952" s="11">
        <v>40227</v>
      </c>
      <c r="B3952" s="12">
        <v>1665.24</v>
      </c>
      <c r="C3952" s="11">
        <v>40227</v>
      </c>
      <c r="D3952" s="12">
        <v>347.91</v>
      </c>
      <c r="E3952" s="12">
        <v>4729.2</v>
      </c>
      <c r="F3952" s="12">
        <v>2387.38</v>
      </c>
      <c r="G3952" s="102">
        <v>40227</v>
      </c>
      <c r="H3952" s="45"/>
      <c r="L3952" s="82"/>
    </row>
    <row r="3953" spans="1:12" ht="23.3" customHeight="1" thickBot="1" x14ac:dyDescent="0.3">
      <c r="A3953" s="11">
        <v>40228</v>
      </c>
      <c r="B3953" s="12">
        <v>1671.23</v>
      </c>
      <c r="C3953" s="11">
        <v>40228</v>
      </c>
      <c r="D3953" s="12">
        <v>350.01</v>
      </c>
      <c r="E3953" s="12">
        <v>4746.21</v>
      </c>
      <c r="F3953" s="12">
        <v>2380.67</v>
      </c>
      <c r="G3953" s="102">
        <v>40228</v>
      </c>
      <c r="H3953" s="45"/>
      <c r="L3953" s="82"/>
    </row>
    <row r="3954" spans="1:12" ht="23.3" customHeight="1" thickBot="1" x14ac:dyDescent="0.3">
      <c r="A3954" s="11">
        <v>40231</v>
      </c>
      <c r="B3954" s="12">
        <v>1666.32</v>
      </c>
      <c r="C3954" s="11">
        <v>40231</v>
      </c>
      <c r="D3954" s="12">
        <v>348.66</v>
      </c>
      <c r="E3954" s="12">
        <v>4732.26</v>
      </c>
      <c r="F3954" s="12">
        <v>2373.6799999999998</v>
      </c>
      <c r="G3954" s="102">
        <v>40231</v>
      </c>
      <c r="H3954" s="45"/>
      <c r="L3954" s="82"/>
    </row>
    <row r="3955" spans="1:12" ht="23.3" customHeight="1" thickBot="1" x14ac:dyDescent="0.3">
      <c r="A3955" s="11">
        <v>40232</v>
      </c>
      <c r="B3955" s="12">
        <v>1662.52</v>
      </c>
      <c r="C3955" s="11">
        <v>40232</v>
      </c>
      <c r="D3955" s="12">
        <v>347.46</v>
      </c>
      <c r="E3955" s="12">
        <v>4721.45</v>
      </c>
      <c r="F3955" s="12">
        <v>2368.2600000000002</v>
      </c>
      <c r="G3955" s="102">
        <v>40232</v>
      </c>
      <c r="H3955" s="45"/>
      <c r="L3955" s="82"/>
    </row>
    <row r="3956" spans="1:12" ht="23.3" customHeight="1" thickBot="1" x14ac:dyDescent="0.3">
      <c r="A3956" s="11">
        <v>40233</v>
      </c>
      <c r="B3956" s="12">
        <v>1659.6</v>
      </c>
      <c r="C3956" s="11">
        <v>40233</v>
      </c>
      <c r="D3956" s="12">
        <v>345.47</v>
      </c>
      <c r="E3956" s="12">
        <v>4715.03</v>
      </c>
      <c r="F3956" s="12">
        <v>2360.52</v>
      </c>
      <c r="G3956" s="102">
        <v>40233</v>
      </c>
      <c r="H3956" s="45"/>
      <c r="L3956" s="82"/>
    </row>
    <row r="3957" spans="1:12" ht="23.3" customHeight="1" thickBot="1" x14ac:dyDescent="0.3">
      <c r="A3957" s="11">
        <v>40234</v>
      </c>
      <c r="B3957" s="12">
        <v>1651.51</v>
      </c>
      <c r="C3957" s="11">
        <v>40234</v>
      </c>
      <c r="D3957" s="12">
        <v>343.47</v>
      </c>
      <c r="E3957" s="12">
        <v>4692.0600000000004</v>
      </c>
      <c r="F3957" s="12">
        <v>2349.02</v>
      </c>
      <c r="G3957" s="102">
        <v>40234</v>
      </c>
      <c r="H3957" s="45"/>
      <c r="L3957" s="82"/>
    </row>
    <row r="3958" spans="1:12" ht="23.3" customHeight="1" thickBot="1" x14ac:dyDescent="0.3">
      <c r="A3958" s="11">
        <v>40235</v>
      </c>
      <c r="B3958" s="12">
        <v>1646.1</v>
      </c>
      <c r="C3958" s="11">
        <v>40235</v>
      </c>
      <c r="D3958" s="12">
        <v>342.57</v>
      </c>
      <c r="E3958" s="12">
        <v>4676.6899999999996</v>
      </c>
      <c r="F3958" s="12">
        <v>2341.3200000000002</v>
      </c>
      <c r="G3958" s="102">
        <v>40235</v>
      </c>
      <c r="H3958" s="45"/>
      <c r="L3958" s="82"/>
    </row>
    <row r="3959" spans="1:12" ht="23.3" customHeight="1" thickBot="1" x14ac:dyDescent="0.3">
      <c r="A3959" s="11">
        <v>40238</v>
      </c>
      <c r="B3959" s="12">
        <v>1634.24</v>
      </c>
      <c r="C3959" s="11">
        <v>40238</v>
      </c>
      <c r="D3959" s="12">
        <v>339.65</v>
      </c>
      <c r="E3959" s="12">
        <v>4643</v>
      </c>
      <c r="F3959" s="12">
        <v>2324.46</v>
      </c>
      <c r="G3959" s="102">
        <v>40238</v>
      </c>
      <c r="H3959" s="45"/>
      <c r="L3959" s="82"/>
    </row>
    <row r="3960" spans="1:12" ht="23.3" customHeight="1" thickBot="1" x14ac:dyDescent="0.3">
      <c r="A3960" s="11">
        <v>40239</v>
      </c>
      <c r="B3960" s="12">
        <v>1623.32</v>
      </c>
      <c r="C3960" s="11">
        <v>40239</v>
      </c>
      <c r="D3960" s="12">
        <v>337.63</v>
      </c>
      <c r="E3960" s="12">
        <v>4613.72</v>
      </c>
      <c r="F3960" s="12">
        <v>2309.8000000000002</v>
      </c>
      <c r="G3960" s="102">
        <v>40239</v>
      </c>
      <c r="H3960" s="45"/>
      <c r="L3960" s="82"/>
    </row>
    <row r="3961" spans="1:12" ht="23.3" customHeight="1" thickBot="1" x14ac:dyDescent="0.3">
      <c r="A3961" s="11">
        <v>40240</v>
      </c>
      <c r="B3961" s="12">
        <v>1614.35</v>
      </c>
      <c r="C3961" s="11">
        <v>40240</v>
      </c>
      <c r="D3961" s="12">
        <v>335.54</v>
      </c>
      <c r="E3961" s="12">
        <v>4588.2299999999996</v>
      </c>
      <c r="F3961" s="12">
        <v>2297.04</v>
      </c>
      <c r="G3961" s="102">
        <v>40240</v>
      </c>
      <c r="H3961" s="45"/>
      <c r="L3961" s="82"/>
    </row>
    <row r="3962" spans="1:12" ht="23.3" customHeight="1" thickBot="1" x14ac:dyDescent="0.3">
      <c r="A3962" s="11">
        <v>40241</v>
      </c>
      <c r="B3962" s="12">
        <v>1619.1</v>
      </c>
      <c r="C3962" s="11">
        <v>40241</v>
      </c>
      <c r="D3962" s="12">
        <v>336.93</v>
      </c>
      <c r="E3962" s="12">
        <v>4601.7299999999996</v>
      </c>
      <c r="F3962" s="12">
        <v>2307.4699999999998</v>
      </c>
      <c r="G3962" s="102">
        <v>40241</v>
      </c>
      <c r="H3962" s="45"/>
      <c r="L3962" s="82"/>
    </row>
    <row r="3963" spans="1:12" ht="23.3" customHeight="1" thickBot="1" x14ac:dyDescent="0.3">
      <c r="A3963" s="11">
        <v>40242</v>
      </c>
      <c r="B3963" s="12">
        <v>1639.29</v>
      </c>
      <c r="C3963" s="11">
        <v>40242</v>
      </c>
      <c r="D3963" s="12">
        <v>342.59</v>
      </c>
      <c r="E3963" s="12">
        <v>4659.1099999999997</v>
      </c>
      <c r="F3963" s="12">
        <v>2336.2399999999998</v>
      </c>
      <c r="G3963" s="102">
        <v>40242</v>
      </c>
      <c r="H3963" s="45"/>
      <c r="L3963" s="82"/>
    </row>
    <row r="3964" spans="1:12" ht="23.3" customHeight="1" thickBot="1" x14ac:dyDescent="0.3">
      <c r="A3964" s="11">
        <v>40245</v>
      </c>
      <c r="B3964" s="12">
        <v>1638.11</v>
      </c>
      <c r="C3964" s="11">
        <v>40245</v>
      </c>
      <c r="D3964" s="12">
        <v>341.87</v>
      </c>
      <c r="E3964" s="12">
        <v>4655.7700000000004</v>
      </c>
      <c r="F3964" s="12">
        <v>2338.3000000000002</v>
      </c>
      <c r="G3964" s="102">
        <v>40245</v>
      </c>
      <c r="H3964" s="45"/>
      <c r="L3964" s="82"/>
    </row>
    <row r="3965" spans="1:12" ht="23.3" customHeight="1" thickBot="1" x14ac:dyDescent="0.3">
      <c r="A3965" s="11">
        <v>40246</v>
      </c>
      <c r="B3965" s="12">
        <v>1652.97</v>
      </c>
      <c r="C3965" s="11">
        <v>40246</v>
      </c>
      <c r="D3965" s="12">
        <v>345.37</v>
      </c>
      <c r="E3965" s="12">
        <v>4702.17</v>
      </c>
      <c r="F3965" s="12">
        <v>2361.6</v>
      </c>
      <c r="G3965" s="102">
        <v>40246</v>
      </c>
      <c r="H3965" s="45"/>
      <c r="L3965" s="82"/>
    </row>
    <row r="3966" spans="1:12" ht="23.3" customHeight="1" thickBot="1" x14ac:dyDescent="0.3">
      <c r="A3966" s="11">
        <v>40247</v>
      </c>
      <c r="B3966" s="12">
        <v>1660.53</v>
      </c>
      <c r="C3966" s="11">
        <v>40247</v>
      </c>
      <c r="D3966" s="12">
        <v>346.9</v>
      </c>
      <c r="E3966" s="12">
        <v>4723.67</v>
      </c>
      <c r="F3966" s="12">
        <v>2372.4</v>
      </c>
      <c r="G3966" s="102">
        <v>40247</v>
      </c>
      <c r="H3966" s="45"/>
      <c r="L3966" s="82"/>
    </row>
    <row r="3967" spans="1:12" ht="23.3" customHeight="1" thickBot="1" x14ac:dyDescent="0.3">
      <c r="A3967" s="11">
        <v>40248</v>
      </c>
      <c r="B3967" s="12">
        <v>1664.51</v>
      </c>
      <c r="C3967" s="11">
        <v>40248</v>
      </c>
      <c r="D3967" s="12">
        <v>347.44</v>
      </c>
      <c r="E3967" s="12">
        <v>4735.01</v>
      </c>
      <c r="F3967" s="12">
        <v>2378.09</v>
      </c>
      <c r="G3967" s="102">
        <v>40248</v>
      </c>
      <c r="H3967" s="45"/>
      <c r="L3967" s="82"/>
    </row>
    <row r="3968" spans="1:12" ht="23.3" customHeight="1" thickBot="1" x14ac:dyDescent="0.3">
      <c r="A3968" s="11">
        <v>40252</v>
      </c>
      <c r="B3968" s="12">
        <v>1654.68</v>
      </c>
      <c r="C3968" s="11">
        <v>40252</v>
      </c>
      <c r="D3968" s="12">
        <v>344.75</v>
      </c>
      <c r="E3968" s="12">
        <v>4707.04</v>
      </c>
      <c r="F3968" s="12">
        <v>2367.83</v>
      </c>
      <c r="G3968" s="102">
        <v>40252</v>
      </c>
      <c r="H3968" s="45"/>
      <c r="L3968" s="82"/>
    </row>
    <row r="3969" spans="1:12" ht="23.3" customHeight="1" thickBot="1" x14ac:dyDescent="0.3">
      <c r="A3969" s="11">
        <v>40254</v>
      </c>
      <c r="B3969" s="12">
        <v>1652.02</v>
      </c>
      <c r="C3969" s="11">
        <v>40254</v>
      </c>
      <c r="D3969" s="12">
        <v>344.05</v>
      </c>
      <c r="E3969" s="12">
        <v>4699.4799999999996</v>
      </c>
      <c r="F3969" s="12">
        <v>2371.61</v>
      </c>
      <c r="G3969" s="102">
        <v>40254</v>
      </c>
      <c r="H3969" s="45"/>
      <c r="L3969" s="82"/>
    </row>
    <row r="3970" spans="1:12" ht="23.3" customHeight="1" thickBot="1" x14ac:dyDescent="0.3">
      <c r="A3970" s="11">
        <v>40255</v>
      </c>
      <c r="B3970" s="12">
        <v>1655.42</v>
      </c>
      <c r="C3970" s="11">
        <v>40255</v>
      </c>
      <c r="D3970" s="12">
        <v>344.3</v>
      </c>
      <c r="E3970" s="12">
        <v>4709.1400000000003</v>
      </c>
      <c r="F3970" s="12">
        <v>2380.31</v>
      </c>
      <c r="G3970" s="102">
        <v>40255</v>
      </c>
      <c r="H3970" s="45"/>
      <c r="L3970" s="82"/>
    </row>
    <row r="3971" spans="1:12" ht="23.3" customHeight="1" thickBot="1" x14ac:dyDescent="0.3">
      <c r="A3971" s="11">
        <v>40256</v>
      </c>
      <c r="B3971" s="12">
        <v>1651.56</v>
      </c>
      <c r="C3971" s="11">
        <v>40256</v>
      </c>
      <c r="D3971" s="12">
        <v>343.44</v>
      </c>
      <c r="E3971" s="12">
        <v>4698.17</v>
      </c>
      <c r="F3971" s="12">
        <v>2374.77</v>
      </c>
      <c r="G3971" s="102">
        <v>40256</v>
      </c>
      <c r="H3971" s="45"/>
      <c r="L3971" s="82"/>
    </row>
    <row r="3972" spans="1:12" ht="23.3" customHeight="1" thickBot="1" x14ac:dyDescent="0.3">
      <c r="A3972" s="11">
        <v>40259</v>
      </c>
      <c r="B3972" s="12">
        <v>1649.44</v>
      </c>
      <c r="C3972" s="11">
        <v>40259</v>
      </c>
      <c r="D3972" s="12">
        <v>342.61</v>
      </c>
      <c r="E3972" s="12">
        <v>4692.13</v>
      </c>
      <c r="F3972" s="12">
        <v>2367.91</v>
      </c>
      <c r="G3972" s="102">
        <v>40259</v>
      </c>
      <c r="H3972" s="45"/>
      <c r="L3972" s="82"/>
    </row>
    <row r="3973" spans="1:12" ht="23.3" customHeight="1" thickBot="1" x14ac:dyDescent="0.3">
      <c r="A3973" s="11">
        <v>40260</v>
      </c>
      <c r="B3973" s="12">
        <v>1647.85</v>
      </c>
      <c r="C3973" s="11">
        <v>40260</v>
      </c>
      <c r="D3973" s="12">
        <v>342.09</v>
      </c>
      <c r="E3973" s="12">
        <v>4687.62</v>
      </c>
      <c r="F3973" s="12">
        <v>2365.63</v>
      </c>
      <c r="G3973" s="102">
        <v>40260</v>
      </c>
      <c r="H3973" s="45"/>
      <c r="L3973" s="82"/>
    </row>
    <row r="3974" spans="1:12" ht="23.3" customHeight="1" thickBot="1" x14ac:dyDescent="0.3">
      <c r="A3974" s="11">
        <v>40261</v>
      </c>
      <c r="B3974" s="12">
        <v>1640.17</v>
      </c>
      <c r="C3974" s="11">
        <v>40261</v>
      </c>
      <c r="D3974" s="12">
        <v>339.9</v>
      </c>
      <c r="E3974" s="12">
        <v>4665.75</v>
      </c>
      <c r="F3974" s="12">
        <v>2350.8200000000002</v>
      </c>
      <c r="G3974" s="102">
        <v>40261</v>
      </c>
      <c r="H3974" s="45"/>
      <c r="L3974" s="82"/>
    </row>
    <row r="3975" spans="1:12" ht="23.3" customHeight="1" thickBot="1" x14ac:dyDescent="0.3">
      <c r="A3975" s="11">
        <v>40262</v>
      </c>
      <c r="B3975" s="12">
        <v>1644.59</v>
      </c>
      <c r="C3975" s="11">
        <v>40262</v>
      </c>
      <c r="D3975" s="12">
        <v>341.85</v>
      </c>
      <c r="E3975" s="12">
        <v>4678.33</v>
      </c>
      <c r="F3975" s="12">
        <v>2349.63</v>
      </c>
      <c r="G3975" s="102">
        <v>40262</v>
      </c>
      <c r="H3975" s="45"/>
      <c r="L3975" s="82"/>
    </row>
    <row r="3976" spans="1:12" ht="23.3" customHeight="1" thickBot="1" x14ac:dyDescent="0.3">
      <c r="A3976" s="11">
        <v>40263</v>
      </c>
      <c r="B3976" s="12">
        <v>1645.27</v>
      </c>
      <c r="C3976" s="11">
        <v>40263</v>
      </c>
      <c r="D3976" s="12">
        <v>341.69</v>
      </c>
      <c r="E3976" s="12">
        <v>4680.26</v>
      </c>
      <c r="F3976" s="12">
        <v>2350.6</v>
      </c>
      <c r="G3976" s="102">
        <v>40263</v>
      </c>
      <c r="H3976" s="45"/>
      <c r="L3976" s="82"/>
    </row>
    <row r="3977" spans="1:12" ht="23.3" customHeight="1" thickBot="1" x14ac:dyDescent="0.3">
      <c r="A3977" s="11">
        <v>40266</v>
      </c>
      <c r="B3977" s="12">
        <v>1648.52</v>
      </c>
      <c r="C3977" s="11">
        <v>40266</v>
      </c>
      <c r="D3977" s="12">
        <v>342.98</v>
      </c>
      <c r="E3977" s="12">
        <v>4689.5200000000004</v>
      </c>
      <c r="F3977" s="12">
        <v>2355.25</v>
      </c>
      <c r="G3977" s="102">
        <v>40266</v>
      </c>
      <c r="H3977" s="45"/>
      <c r="L3977" s="82"/>
    </row>
    <row r="3978" spans="1:12" ht="23.3" customHeight="1" thickBot="1" x14ac:dyDescent="0.3">
      <c r="A3978" s="11">
        <v>40267</v>
      </c>
      <c r="B3978" s="12">
        <v>1644.22</v>
      </c>
      <c r="C3978" s="11">
        <v>40267</v>
      </c>
      <c r="D3978" s="12">
        <v>340.74</v>
      </c>
      <c r="E3978" s="12">
        <v>4677.29</v>
      </c>
      <c r="F3978" s="12">
        <v>2349.1</v>
      </c>
      <c r="G3978" s="102">
        <v>40267</v>
      </c>
      <c r="H3978" s="45"/>
      <c r="L3978" s="82"/>
    </row>
    <row r="3979" spans="1:12" ht="23.3" customHeight="1" thickBot="1" x14ac:dyDescent="0.3">
      <c r="A3979" s="11">
        <v>40268</v>
      </c>
      <c r="B3979" s="12">
        <v>1639.49</v>
      </c>
      <c r="C3979" s="11">
        <v>40268</v>
      </c>
      <c r="D3979" s="12">
        <v>339.17</v>
      </c>
      <c r="E3979" s="12">
        <v>4663.83</v>
      </c>
      <c r="F3979" s="12">
        <v>2342.35</v>
      </c>
      <c r="G3979" s="102">
        <v>40268</v>
      </c>
      <c r="H3979" s="45"/>
      <c r="L3979" s="82"/>
    </row>
    <row r="3980" spans="1:12" ht="23.3" customHeight="1" thickBot="1" x14ac:dyDescent="0.3">
      <c r="A3980" s="11">
        <v>40269</v>
      </c>
      <c r="B3980" s="12">
        <v>1639.46</v>
      </c>
      <c r="C3980" s="11">
        <v>40269</v>
      </c>
      <c r="D3980" s="12">
        <v>339.14</v>
      </c>
      <c r="E3980" s="12">
        <v>4663.75</v>
      </c>
      <c r="F3980" s="12">
        <v>2342.31</v>
      </c>
      <c r="G3980" s="102">
        <v>40269</v>
      </c>
      <c r="H3980" s="45"/>
      <c r="L3980" s="82"/>
    </row>
    <row r="3981" spans="1:12" ht="23.3" customHeight="1" thickBot="1" x14ac:dyDescent="0.3">
      <c r="A3981" s="11">
        <v>40270</v>
      </c>
      <c r="B3981" s="12">
        <v>1648.84</v>
      </c>
      <c r="C3981" s="11">
        <v>40270</v>
      </c>
      <c r="D3981" s="12">
        <v>341.72</v>
      </c>
      <c r="E3981" s="12">
        <v>4690.4399999999996</v>
      </c>
      <c r="F3981" s="12">
        <v>2355.71</v>
      </c>
      <c r="G3981" s="102">
        <v>40270</v>
      </c>
      <c r="H3981" s="45"/>
      <c r="L3981" s="82"/>
    </row>
    <row r="3982" spans="1:12" ht="23.3" customHeight="1" thickBot="1" x14ac:dyDescent="0.3">
      <c r="A3982" s="11">
        <v>40273</v>
      </c>
      <c r="B3982" s="12">
        <v>1653.51</v>
      </c>
      <c r="C3982" s="11">
        <v>40273</v>
      </c>
      <c r="D3982" s="12">
        <v>342.36</v>
      </c>
      <c r="E3982" s="12">
        <v>4703.72</v>
      </c>
      <c r="F3982" s="12">
        <v>2362.38</v>
      </c>
      <c r="G3982" s="102">
        <v>40273</v>
      </c>
      <c r="H3982" s="45"/>
      <c r="L3982" s="82"/>
    </row>
    <row r="3983" spans="1:12" ht="23.3" customHeight="1" thickBot="1" x14ac:dyDescent="0.3">
      <c r="A3983" s="11">
        <v>40274</v>
      </c>
      <c r="B3983" s="12">
        <v>1645.87</v>
      </c>
      <c r="C3983" s="11">
        <v>40274</v>
      </c>
      <c r="D3983" s="12">
        <v>341.68</v>
      </c>
      <c r="E3983" s="12">
        <v>4681.9799999999996</v>
      </c>
      <c r="F3983" s="12">
        <v>2351.46</v>
      </c>
      <c r="G3983" s="102">
        <v>40274</v>
      </c>
      <c r="H3983" s="45"/>
      <c r="L3983" s="82"/>
    </row>
    <row r="3984" spans="1:12" ht="23.3" customHeight="1" thickBot="1" x14ac:dyDescent="0.3">
      <c r="A3984" s="11">
        <v>40275</v>
      </c>
      <c r="B3984" s="12">
        <v>1652.56</v>
      </c>
      <c r="C3984" s="11">
        <v>40275</v>
      </c>
      <c r="D3984" s="12">
        <v>343.59</v>
      </c>
      <c r="E3984" s="12">
        <v>4701.01</v>
      </c>
      <c r="F3984" s="12">
        <v>2357.25</v>
      </c>
      <c r="G3984" s="102">
        <v>40275</v>
      </c>
      <c r="H3984" s="45"/>
      <c r="L3984" s="82"/>
    </row>
    <row r="3985" spans="1:12" ht="23.3" customHeight="1" thickBot="1" x14ac:dyDescent="0.3">
      <c r="A3985" s="11">
        <v>40276</v>
      </c>
      <c r="B3985" s="12">
        <v>1657.5</v>
      </c>
      <c r="C3985" s="11">
        <v>40276</v>
      </c>
      <c r="D3985" s="12">
        <v>344.6</v>
      </c>
      <c r="E3985" s="12">
        <v>4718.6000000000004</v>
      </c>
      <c r="F3985" s="12">
        <v>2357.8000000000002</v>
      </c>
      <c r="G3985" s="102">
        <v>40276</v>
      </c>
      <c r="H3985" s="45"/>
      <c r="L3985" s="82"/>
    </row>
    <row r="3986" spans="1:12" ht="23.3" customHeight="1" thickBot="1" x14ac:dyDescent="0.3">
      <c r="A3986" s="11">
        <v>40277</v>
      </c>
      <c r="B3986" s="12">
        <v>1661.1</v>
      </c>
      <c r="C3986" s="11">
        <v>40277</v>
      </c>
      <c r="D3986" s="12">
        <v>344.65</v>
      </c>
      <c r="E3986" s="12">
        <v>4728.8500000000004</v>
      </c>
      <c r="F3986" s="12">
        <v>2362.92</v>
      </c>
      <c r="G3986" s="102">
        <v>40277</v>
      </c>
      <c r="H3986" s="45"/>
      <c r="L3986" s="82"/>
    </row>
    <row r="3987" spans="1:12" ht="23.3" customHeight="1" thickBot="1" x14ac:dyDescent="0.3">
      <c r="A3987" s="11">
        <v>40280</v>
      </c>
      <c r="B3987" s="12">
        <v>1656.55</v>
      </c>
      <c r="C3987" s="11">
        <v>40280</v>
      </c>
      <c r="D3987" s="12">
        <v>343.41</v>
      </c>
      <c r="E3987" s="12">
        <v>4726.2</v>
      </c>
      <c r="F3987" s="12">
        <v>2361.6</v>
      </c>
      <c r="G3987" s="102">
        <v>40280</v>
      </c>
      <c r="H3987" s="45"/>
      <c r="L3987" s="82"/>
    </row>
    <row r="3988" spans="1:12" ht="23.3" customHeight="1" thickBot="1" x14ac:dyDescent="0.3">
      <c r="A3988" s="11">
        <v>40281</v>
      </c>
      <c r="B3988" s="12">
        <v>1658.61</v>
      </c>
      <c r="C3988" s="11">
        <v>40281</v>
      </c>
      <c r="D3988" s="12">
        <v>343.88</v>
      </c>
      <c r="E3988" s="12">
        <v>4732.08</v>
      </c>
      <c r="F3988" s="12">
        <v>2364.5300000000002</v>
      </c>
      <c r="G3988" s="102">
        <v>40281</v>
      </c>
      <c r="H3988" s="45"/>
      <c r="L3988" s="82"/>
    </row>
    <row r="3989" spans="1:12" ht="23.3" customHeight="1" thickBot="1" x14ac:dyDescent="0.3">
      <c r="A3989" s="11">
        <v>40282</v>
      </c>
      <c r="B3989" s="12">
        <v>1663.4</v>
      </c>
      <c r="C3989" s="11">
        <v>40282</v>
      </c>
      <c r="D3989" s="12">
        <v>345.48</v>
      </c>
      <c r="E3989" s="12">
        <v>4750.33</v>
      </c>
      <c r="F3989" s="12">
        <v>2381.98</v>
      </c>
      <c r="G3989" s="102">
        <v>40282</v>
      </c>
      <c r="H3989" s="45"/>
      <c r="L3989" s="82"/>
    </row>
    <row r="3990" spans="1:12" ht="23.3" customHeight="1" thickBot="1" x14ac:dyDescent="0.3">
      <c r="A3990" s="11">
        <v>40283</v>
      </c>
      <c r="B3990" s="12">
        <v>1666.28</v>
      </c>
      <c r="C3990" s="11">
        <v>40283</v>
      </c>
      <c r="D3990" s="12">
        <v>345.54</v>
      </c>
      <c r="E3990" s="12">
        <v>4759.6099999999997</v>
      </c>
      <c r="F3990" s="12">
        <v>2386.64</v>
      </c>
      <c r="G3990" s="102">
        <v>40283</v>
      </c>
      <c r="H3990" s="45"/>
      <c r="L3990" s="82"/>
    </row>
    <row r="3991" spans="1:12" ht="23.3" customHeight="1" thickBot="1" x14ac:dyDescent="0.3">
      <c r="A3991" s="11">
        <v>40284</v>
      </c>
      <c r="B3991" s="12">
        <v>1670.49</v>
      </c>
      <c r="C3991" s="11">
        <v>40284</v>
      </c>
      <c r="D3991" s="12">
        <v>345.73</v>
      </c>
      <c r="E3991" s="12">
        <v>4771.62</v>
      </c>
      <c r="F3991" s="12">
        <v>2392.66</v>
      </c>
      <c r="G3991" s="102">
        <v>40284</v>
      </c>
      <c r="H3991" s="45"/>
      <c r="L3991" s="82"/>
    </row>
    <row r="3992" spans="1:12" ht="23.3" customHeight="1" thickBot="1" x14ac:dyDescent="0.3">
      <c r="A3992" s="11">
        <v>40287</v>
      </c>
      <c r="B3992" s="12">
        <v>1669.07</v>
      </c>
      <c r="C3992" s="11">
        <v>40287</v>
      </c>
      <c r="D3992" s="12">
        <v>345.35</v>
      </c>
      <c r="E3992" s="12">
        <v>4767.57</v>
      </c>
      <c r="F3992" s="12">
        <v>2390.63</v>
      </c>
      <c r="G3992" s="102">
        <v>40287</v>
      </c>
      <c r="H3992" s="45"/>
      <c r="L3992" s="82"/>
    </row>
    <row r="3993" spans="1:12" ht="23.3" customHeight="1" thickBot="1" x14ac:dyDescent="0.3">
      <c r="A3993" s="11">
        <v>40288</v>
      </c>
      <c r="B3993" s="12">
        <v>1676.65</v>
      </c>
      <c r="C3993" s="11">
        <v>40288</v>
      </c>
      <c r="D3993" s="12">
        <v>346.65</v>
      </c>
      <c r="E3993" s="12">
        <v>4789.24</v>
      </c>
      <c r="F3993" s="12">
        <v>2401.4899999999998</v>
      </c>
      <c r="G3993" s="102">
        <v>40288</v>
      </c>
      <c r="H3993" s="45"/>
      <c r="L3993" s="82"/>
    </row>
    <row r="3994" spans="1:12" ht="23.3" customHeight="1" thickBot="1" x14ac:dyDescent="0.3">
      <c r="A3994" s="11">
        <v>40289</v>
      </c>
      <c r="B3994" s="12">
        <v>1680.32</v>
      </c>
      <c r="C3994" s="11">
        <v>40289</v>
      </c>
      <c r="D3994" s="12">
        <v>347.26</v>
      </c>
      <c r="E3994" s="12">
        <v>4800.03</v>
      </c>
      <c r="F3994" s="12">
        <v>2403.0700000000002</v>
      </c>
      <c r="G3994" s="102">
        <v>40289</v>
      </c>
      <c r="H3994" s="45"/>
      <c r="L3994" s="82"/>
    </row>
    <row r="3995" spans="1:12" ht="23.3" customHeight="1" thickBot="1" x14ac:dyDescent="0.3">
      <c r="A3995" s="11">
        <v>40290</v>
      </c>
      <c r="B3995" s="12">
        <v>1684.52</v>
      </c>
      <c r="C3995" s="11">
        <v>40290</v>
      </c>
      <c r="D3995" s="12">
        <v>347.81</v>
      </c>
      <c r="E3995" s="12">
        <v>4812</v>
      </c>
      <c r="F3995" s="12">
        <v>2409.0700000000002</v>
      </c>
      <c r="G3995" s="102">
        <v>40290</v>
      </c>
      <c r="H3995" s="45"/>
      <c r="L3995" s="82"/>
    </row>
    <row r="3996" spans="1:12" ht="23.3" customHeight="1" thickBot="1" x14ac:dyDescent="0.3">
      <c r="A3996" s="11">
        <v>40291</v>
      </c>
      <c r="B3996" s="12">
        <v>1687.08</v>
      </c>
      <c r="C3996" s="11">
        <v>40291</v>
      </c>
      <c r="D3996" s="12">
        <v>348.35</v>
      </c>
      <c r="E3996" s="12">
        <v>4819.32</v>
      </c>
      <c r="F3996" s="12">
        <v>2408.9</v>
      </c>
      <c r="G3996" s="102">
        <v>40291</v>
      </c>
      <c r="H3996" s="45"/>
      <c r="L3996" s="82"/>
    </row>
    <row r="3997" spans="1:12" ht="23.3" customHeight="1" thickBot="1" x14ac:dyDescent="0.3">
      <c r="A3997" s="11">
        <v>40294</v>
      </c>
      <c r="B3997" s="12">
        <v>1689.6</v>
      </c>
      <c r="C3997" s="11">
        <v>40294</v>
      </c>
      <c r="D3997" s="12">
        <v>349.14</v>
      </c>
      <c r="E3997" s="12">
        <v>4826.5200000000004</v>
      </c>
      <c r="F3997" s="12">
        <v>2412.4899999999998</v>
      </c>
      <c r="G3997" s="102">
        <v>40294</v>
      </c>
      <c r="H3997" s="45"/>
      <c r="L3997" s="82"/>
    </row>
    <row r="3998" spans="1:12" ht="23.3" customHeight="1" thickBot="1" x14ac:dyDescent="0.3">
      <c r="A3998" s="11">
        <v>40295</v>
      </c>
      <c r="B3998" s="12">
        <v>1690.66</v>
      </c>
      <c r="C3998" s="11">
        <v>40295</v>
      </c>
      <c r="D3998" s="12">
        <v>349.32</v>
      </c>
      <c r="E3998" s="12">
        <v>4829.5600000000004</v>
      </c>
      <c r="F3998" s="12">
        <v>2414.0100000000002</v>
      </c>
      <c r="G3998" s="102">
        <v>40295</v>
      </c>
      <c r="H3998" s="45"/>
      <c r="L3998" s="82"/>
    </row>
    <row r="3999" spans="1:12" ht="23.3" customHeight="1" thickBot="1" x14ac:dyDescent="0.3">
      <c r="A3999" s="11">
        <v>40296</v>
      </c>
      <c r="B3999" s="12">
        <v>1687.03</v>
      </c>
      <c r="C3999" s="11">
        <v>40296</v>
      </c>
      <c r="D3999" s="12">
        <v>348.87</v>
      </c>
      <c r="E3999" s="12">
        <v>4819.2</v>
      </c>
      <c r="F3999" s="12">
        <v>2401.1999999999998</v>
      </c>
      <c r="G3999" s="102">
        <v>40296</v>
      </c>
      <c r="H3999" s="45"/>
      <c r="L3999" s="82"/>
    </row>
    <row r="4000" spans="1:12" ht="23.3" customHeight="1" thickBot="1" x14ac:dyDescent="0.3">
      <c r="A4000" s="11">
        <v>40297</v>
      </c>
      <c r="B4000" s="12">
        <v>1687.4</v>
      </c>
      <c r="C4000" s="11">
        <v>40297</v>
      </c>
      <c r="D4000" s="12">
        <v>349.37</v>
      </c>
      <c r="E4000" s="12">
        <v>4820.24</v>
      </c>
      <c r="F4000" s="12">
        <v>2401.7199999999998</v>
      </c>
      <c r="G4000" s="102">
        <v>40297</v>
      </c>
      <c r="H4000" s="45"/>
      <c r="L4000" s="82"/>
    </row>
    <row r="4001" spans="1:12" ht="23.3" customHeight="1" thickBot="1" x14ac:dyDescent="0.3">
      <c r="A4001" s="11">
        <v>40298</v>
      </c>
      <c r="B4001" s="12">
        <v>1687.27</v>
      </c>
      <c r="C4001" s="11">
        <v>40298</v>
      </c>
      <c r="D4001" s="12">
        <v>349.37</v>
      </c>
      <c r="E4001" s="12">
        <v>4819.8900000000003</v>
      </c>
      <c r="F4001" s="12">
        <v>2401.54</v>
      </c>
      <c r="G4001" s="102">
        <v>40298</v>
      </c>
      <c r="H4001" s="45"/>
      <c r="L4001" s="82"/>
    </row>
    <row r="4002" spans="1:12" ht="23.3" customHeight="1" thickBot="1" x14ac:dyDescent="0.3">
      <c r="A4002" s="11">
        <v>40301</v>
      </c>
      <c r="B4002" s="12">
        <v>1685.82</v>
      </c>
      <c r="C4002" s="11">
        <v>40301</v>
      </c>
      <c r="D4002" s="12">
        <v>349.11</v>
      </c>
      <c r="E4002" s="12">
        <v>4815.7299999999996</v>
      </c>
      <c r="F4002" s="12">
        <v>2399.4699999999998</v>
      </c>
      <c r="G4002" s="102">
        <v>40301</v>
      </c>
      <c r="H4002" s="45"/>
      <c r="L4002" s="82"/>
    </row>
    <row r="4003" spans="1:12" ht="23.3" customHeight="1" thickBot="1" x14ac:dyDescent="0.3">
      <c r="A4003" s="11">
        <v>40302</v>
      </c>
      <c r="B4003" s="12">
        <v>1678.04</v>
      </c>
      <c r="C4003" s="11">
        <v>40302</v>
      </c>
      <c r="D4003" s="12">
        <v>346.68</v>
      </c>
      <c r="E4003" s="12">
        <v>4793.51</v>
      </c>
      <c r="F4003" s="12">
        <v>2388.4</v>
      </c>
      <c r="G4003" s="102">
        <v>40302</v>
      </c>
      <c r="H4003" s="45"/>
      <c r="L4003" s="82"/>
    </row>
    <row r="4004" spans="1:12" ht="23.3" customHeight="1" thickBot="1" x14ac:dyDescent="0.3">
      <c r="A4004" s="11">
        <v>40304</v>
      </c>
      <c r="B4004" s="12">
        <v>1680.44</v>
      </c>
      <c r="C4004" s="11">
        <v>40304</v>
      </c>
      <c r="D4004" s="12">
        <v>347.54</v>
      </c>
      <c r="E4004" s="12">
        <v>4800.3599999999997</v>
      </c>
      <c r="F4004" s="12">
        <v>2376.7399999999998</v>
      </c>
      <c r="G4004" s="102">
        <v>40304</v>
      </c>
      <c r="H4004" s="45"/>
      <c r="L4004" s="82"/>
    </row>
    <row r="4005" spans="1:12" ht="23.3" customHeight="1" thickBot="1" x14ac:dyDescent="0.3">
      <c r="A4005" s="11">
        <v>40305</v>
      </c>
      <c r="B4005" s="12">
        <v>1666.13</v>
      </c>
      <c r="C4005" s="11">
        <v>40305</v>
      </c>
      <c r="D4005" s="12">
        <v>343.48</v>
      </c>
      <c r="E4005" s="12">
        <v>4759.5</v>
      </c>
      <c r="F4005" s="12">
        <v>2341.7600000000002</v>
      </c>
      <c r="G4005" s="102">
        <v>40305</v>
      </c>
      <c r="H4005" s="45"/>
      <c r="L4005" s="82"/>
    </row>
    <row r="4006" spans="1:12" ht="23.3" customHeight="1" thickBot="1" x14ac:dyDescent="0.3">
      <c r="A4006" s="11">
        <v>40308</v>
      </c>
      <c r="B4006" s="12">
        <v>1642.07</v>
      </c>
      <c r="C4006" s="11">
        <v>40308</v>
      </c>
      <c r="D4006" s="12">
        <v>336.73</v>
      </c>
      <c r="E4006" s="12">
        <v>4690.75</v>
      </c>
      <c r="F4006" s="12">
        <v>2307.94</v>
      </c>
      <c r="G4006" s="102">
        <v>40308</v>
      </c>
      <c r="H4006" s="45"/>
      <c r="L4006" s="82"/>
    </row>
    <row r="4007" spans="1:12" ht="23.3" customHeight="1" thickBot="1" x14ac:dyDescent="0.3">
      <c r="A4007" s="11">
        <v>40309</v>
      </c>
      <c r="B4007" s="12">
        <v>1651</v>
      </c>
      <c r="C4007" s="11">
        <v>40309</v>
      </c>
      <c r="D4007" s="12">
        <v>338.37</v>
      </c>
      <c r="E4007" s="12">
        <v>4716.26</v>
      </c>
      <c r="F4007" s="12">
        <v>2309.65</v>
      </c>
      <c r="G4007" s="102">
        <v>40309</v>
      </c>
      <c r="H4007" s="45"/>
      <c r="L4007" s="82"/>
    </row>
    <row r="4008" spans="1:12" ht="23.3" customHeight="1" thickBot="1" x14ac:dyDescent="0.3">
      <c r="A4008" s="11">
        <v>40310</v>
      </c>
      <c r="B4008" s="12">
        <v>1648.39</v>
      </c>
      <c r="C4008" s="11">
        <v>40310</v>
      </c>
      <c r="D4008" s="12">
        <v>337.15</v>
      </c>
      <c r="E4008" s="12">
        <v>4708.82</v>
      </c>
      <c r="F4008" s="12">
        <v>2291.7199999999998</v>
      </c>
      <c r="G4008" s="102">
        <v>40310</v>
      </c>
      <c r="H4008" s="45"/>
      <c r="L4008" s="82"/>
    </row>
    <row r="4009" spans="1:12" ht="23.3" customHeight="1" thickBot="1" x14ac:dyDescent="0.3">
      <c r="A4009" s="11">
        <v>40311</v>
      </c>
      <c r="B4009" s="12">
        <v>1627.47</v>
      </c>
      <c r="C4009" s="11">
        <v>40311</v>
      </c>
      <c r="D4009" s="12">
        <v>331.7</v>
      </c>
      <c r="E4009" s="12">
        <v>4649.0600000000004</v>
      </c>
      <c r="F4009" s="12">
        <v>2255.65</v>
      </c>
      <c r="G4009" s="102">
        <v>40311</v>
      </c>
      <c r="H4009" s="45"/>
      <c r="L4009" s="82"/>
    </row>
    <row r="4010" spans="1:12" ht="23.3" customHeight="1" thickBot="1" x14ac:dyDescent="0.3">
      <c r="A4010" s="11">
        <v>40312</v>
      </c>
      <c r="B4010" s="12">
        <v>1621.1</v>
      </c>
      <c r="C4010" s="11">
        <v>40312</v>
      </c>
      <c r="D4010" s="12">
        <v>328.93</v>
      </c>
      <c r="E4010" s="12">
        <v>4630.84</v>
      </c>
      <c r="F4010" s="12">
        <v>2216.04</v>
      </c>
      <c r="G4010" s="102">
        <v>40312</v>
      </c>
      <c r="H4010" s="45"/>
      <c r="L4010" s="82"/>
    </row>
    <row r="4011" spans="1:12" ht="23.3" customHeight="1" thickBot="1" x14ac:dyDescent="0.3">
      <c r="A4011" s="11">
        <v>40315</v>
      </c>
      <c r="B4011" s="12">
        <v>1599.02</v>
      </c>
      <c r="C4011" s="11">
        <v>40315</v>
      </c>
      <c r="D4011" s="12">
        <v>322.70999999999998</v>
      </c>
      <c r="E4011" s="12">
        <v>4567.78</v>
      </c>
      <c r="F4011" s="12">
        <v>2159.5700000000002</v>
      </c>
      <c r="G4011" s="102">
        <v>40315</v>
      </c>
      <c r="H4011" s="45"/>
      <c r="L4011" s="82"/>
    </row>
    <row r="4012" spans="1:12" ht="23.3" customHeight="1" thickBot="1" x14ac:dyDescent="0.3">
      <c r="A4012" s="11">
        <v>40316</v>
      </c>
      <c r="B4012" s="12">
        <v>1621.85</v>
      </c>
      <c r="C4012" s="11">
        <v>40316</v>
      </c>
      <c r="D4012" s="12">
        <v>327.73</v>
      </c>
      <c r="E4012" s="12">
        <v>4633</v>
      </c>
      <c r="F4012" s="12">
        <v>2167.58</v>
      </c>
      <c r="G4012" s="102">
        <v>40316</v>
      </c>
      <c r="H4012" s="45"/>
      <c r="L4012" s="82"/>
    </row>
    <row r="4013" spans="1:12" ht="23.3" customHeight="1" thickBot="1" x14ac:dyDescent="0.3">
      <c r="A4013" s="11">
        <v>40317</v>
      </c>
      <c r="B4013" s="12">
        <v>1628.71</v>
      </c>
      <c r="C4013" s="11">
        <v>40317</v>
      </c>
      <c r="D4013" s="12">
        <v>330.16</v>
      </c>
      <c r="E4013" s="12">
        <v>4652.71</v>
      </c>
      <c r="F4013" s="12">
        <v>2154.36</v>
      </c>
      <c r="G4013" s="102">
        <v>40317</v>
      </c>
      <c r="H4013" s="45"/>
      <c r="L4013" s="82"/>
    </row>
    <row r="4014" spans="1:12" ht="23.3" customHeight="1" thickBot="1" x14ac:dyDescent="0.3">
      <c r="A4014" s="11">
        <v>40318</v>
      </c>
      <c r="B4014" s="12">
        <v>1631.6</v>
      </c>
      <c r="C4014" s="11">
        <v>40318</v>
      </c>
      <c r="D4014" s="12">
        <v>331.04</v>
      </c>
      <c r="E4014" s="12">
        <v>4660.97</v>
      </c>
      <c r="F4014" s="12">
        <v>2142.41</v>
      </c>
      <c r="G4014" s="102">
        <v>40318</v>
      </c>
      <c r="H4014" s="45"/>
      <c r="L4014" s="82"/>
    </row>
    <row r="4015" spans="1:12" ht="23.3" customHeight="1" thickBot="1" x14ac:dyDescent="0.3">
      <c r="A4015" s="11">
        <v>40319</v>
      </c>
      <c r="B4015" s="12">
        <v>1631.03</v>
      </c>
      <c r="C4015" s="11">
        <v>40319</v>
      </c>
      <c r="D4015" s="12">
        <v>330.7</v>
      </c>
      <c r="E4015" s="12">
        <v>4659.3500000000004</v>
      </c>
      <c r="F4015" s="12">
        <v>2141.67</v>
      </c>
      <c r="G4015" s="102">
        <v>40319</v>
      </c>
      <c r="H4015" s="45"/>
      <c r="L4015" s="82"/>
    </row>
    <row r="4016" spans="1:12" ht="23.3" customHeight="1" thickBot="1" x14ac:dyDescent="0.3">
      <c r="A4016" s="11">
        <v>40322</v>
      </c>
      <c r="B4016" s="12">
        <v>1621.52</v>
      </c>
      <c r="C4016" s="11">
        <v>40322</v>
      </c>
      <c r="D4016" s="12">
        <v>328.07</v>
      </c>
      <c r="E4016" s="12">
        <v>4632.1899999999996</v>
      </c>
      <c r="F4016" s="12">
        <v>2122.36</v>
      </c>
      <c r="G4016" s="102">
        <v>40322</v>
      </c>
      <c r="H4016" s="45"/>
      <c r="L4016" s="82"/>
    </row>
    <row r="4017" spans="1:12" ht="23.3" customHeight="1" thickBot="1" x14ac:dyDescent="0.3">
      <c r="A4017" s="11">
        <v>40323</v>
      </c>
      <c r="B4017" s="12">
        <v>1610.02</v>
      </c>
      <c r="C4017" s="11">
        <v>40323</v>
      </c>
      <c r="D4017" s="12">
        <v>325.60000000000002</v>
      </c>
      <c r="E4017" s="12">
        <v>4602.78</v>
      </c>
      <c r="F4017" s="12">
        <v>2097.27</v>
      </c>
      <c r="G4017" s="102">
        <v>40323</v>
      </c>
      <c r="H4017" s="45"/>
      <c r="L4017" s="82"/>
    </row>
    <row r="4018" spans="1:12" ht="23.3" customHeight="1" thickBot="1" x14ac:dyDescent="0.3">
      <c r="A4018" s="11">
        <v>40324</v>
      </c>
      <c r="B4018" s="12">
        <v>1593.38</v>
      </c>
      <c r="C4018" s="11">
        <v>40324</v>
      </c>
      <c r="D4018" s="12">
        <v>320.43</v>
      </c>
      <c r="E4018" s="12">
        <v>4556</v>
      </c>
      <c r="F4018" s="12">
        <v>2075.9499999999998</v>
      </c>
      <c r="G4018" s="102">
        <v>40324</v>
      </c>
      <c r="H4018" s="45"/>
      <c r="L4018" s="82"/>
    </row>
    <row r="4019" spans="1:12" ht="23.3" customHeight="1" thickBot="1" x14ac:dyDescent="0.3">
      <c r="A4019" s="68">
        <v>40325</v>
      </c>
      <c r="B4019" s="69">
        <v>1591.2</v>
      </c>
      <c r="C4019" s="68">
        <v>40325</v>
      </c>
      <c r="D4019" s="12">
        <v>321.02</v>
      </c>
      <c r="E4019" s="12">
        <v>4549.79</v>
      </c>
      <c r="F4019" s="12">
        <v>2073.12</v>
      </c>
      <c r="G4019" s="102">
        <v>40325</v>
      </c>
      <c r="H4019" s="45"/>
      <c r="L4019" s="82"/>
    </row>
    <row r="4020" spans="1:12" ht="23.3" customHeight="1" thickBot="1" x14ac:dyDescent="0.3">
      <c r="A4020" s="11">
        <v>40326</v>
      </c>
      <c r="B4020" s="12">
        <v>1597.07</v>
      </c>
      <c r="C4020" s="11">
        <v>40326</v>
      </c>
      <c r="D4020" s="12">
        <v>323.83999999999997</v>
      </c>
      <c r="E4020" s="12">
        <v>4568.47</v>
      </c>
      <c r="F4020" s="12">
        <v>2081.63</v>
      </c>
      <c r="G4020" s="102">
        <v>40326</v>
      </c>
      <c r="H4020" s="45"/>
      <c r="L4020" s="82"/>
    </row>
    <row r="4021" spans="1:12" ht="23.3" customHeight="1" thickBot="1" x14ac:dyDescent="0.3">
      <c r="A4021" s="11">
        <v>40329</v>
      </c>
      <c r="B4021" s="12">
        <v>1609.97</v>
      </c>
      <c r="C4021" s="11">
        <v>40329</v>
      </c>
      <c r="D4021" s="12">
        <v>326.63</v>
      </c>
      <c r="E4021" s="12">
        <v>4605.38</v>
      </c>
      <c r="F4021" s="12">
        <v>2110.69</v>
      </c>
      <c r="G4021" s="102">
        <v>40329</v>
      </c>
      <c r="H4021" s="45"/>
      <c r="L4021" s="82"/>
    </row>
    <row r="4022" spans="1:12" ht="23.3" customHeight="1" thickBot="1" x14ac:dyDescent="0.3">
      <c r="A4022" s="11">
        <v>40330</v>
      </c>
      <c r="B4022" s="12">
        <v>1621.26</v>
      </c>
      <c r="C4022" s="11">
        <v>40330</v>
      </c>
      <c r="D4022" s="12">
        <v>329.33</v>
      </c>
      <c r="E4022" s="12">
        <v>4638.18</v>
      </c>
      <c r="F4022" s="12">
        <v>2125.7199999999998</v>
      </c>
      <c r="G4022" s="102">
        <v>40330</v>
      </c>
      <c r="H4022" s="45"/>
      <c r="L4022" s="82"/>
    </row>
    <row r="4023" spans="1:12" ht="23.3" customHeight="1" thickBot="1" x14ac:dyDescent="0.3">
      <c r="A4023" s="11">
        <v>40331</v>
      </c>
      <c r="B4023" s="12">
        <v>1619.76</v>
      </c>
      <c r="C4023" s="11">
        <v>40331</v>
      </c>
      <c r="D4023" s="12">
        <v>328.2</v>
      </c>
      <c r="E4023" s="12">
        <v>4633.8999999999996</v>
      </c>
      <c r="F4023" s="12">
        <v>2136.84</v>
      </c>
      <c r="G4023" s="102">
        <v>40331</v>
      </c>
      <c r="H4023" s="45"/>
      <c r="L4023" s="82"/>
    </row>
    <row r="4024" spans="1:12" ht="23.3" customHeight="1" thickBot="1" x14ac:dyDescent="0.3">
      <c r="A4024" s="11">
        <v>40332</v>
      </c>
      <c r="B4024" s="12">
        <v>1626.11</v>
      </c>
      <c r="C4024" s="11">
        <v>40332</v>
      </c>
      <c r="D4024" s="12">
        <v>330.11</v>
      </c>
      <c r="E4024" s="12">
        <v>4652.07</v>
      </c>
      <c r="F4024" s="12">
        <v>2158.52</v>
      </c>
      <c r="G4024" s="102">
        <v>40332</v>
      </c>
      <c r="H4024" s="45"/>
      <c r="L4024" s="82"/>
    </row>
    <row r="4025" spans="1:12" ht="23.3" customHeight="1" thickBot="1" x14ac:dyDescent="0.3">
      <c r="A4025" s="11">
        <v>40333</v>
      </c>
      <c r="B4025" s="12">
        <v>1632.18</v>
      </c>
      <c r="C4025" s="11">
        <v>40333</v>
      </c>
      <c r="D4025" s="12">
        <v>330.7</v>
      </c>
      <c r="E4025" s="12">
        <v>4670.3</v>
      </c>
      <c r="F4025" s="12">
        <v>2173.39</v>
      </c>
      <c r="G4025" s="102">
        <v>40333</v>
      </c>
      <c r="H4025" s="45"/>
      <c r="L4025" s="82"/>
    </row>
    <row r="4026" spans="1:12" ht="23.3" customHeight="1" thickBot="1" x14ac:dyDescent="0.3">
      <c r="A4026" s="11">
        <v>40336</v>
      </c>
      <c r="B4026" s="12">
        <v>1626.13</v>
      </c>
      <c r="C4026" s="11">
        <v>40336</v>
      </c>
      <c r="D4026" s="12">
        <v>329.5</v>
      </c>
      <c r="E4026" s="12">
        <v>4652.9799999999996</v>
      </c>
      <c r="F4026" s="12">
        <v>2152.59</v>
      </c>
      <c r="G4026" s="102">
        <v>40336</v>
      </c>
      <c r="H4026" s="45"/>
      <c r="L4026" s="82"/>
    </row>
    <row r="4027" spans="1:12" ht="23.3" customHeight="1" thickBot="1" x14ac:dyDescent="0.3">
      <c r="A4027" s="11">
        <v>40337</v>
      </c>
      <c r="B4027" s="12">
        <v>1622.89</v>
      </c>
      <c r="C4027" s="11">
        <v>40337</v>
      </c>
      <c r="D4027" s="12">
        <v>329.14</v>
      </c>
      <c r="E4027" s="12">
        <v>4643.7299999999996</v>
      </c>
      <c r="F4027" s="12">
        <v>2148.3000000000002</v>
      </c>
      <c r="G4027" s="102">
        <v>40337</v>
      </c>
      <c r="H4027" s="45"/>
      <c r="L4027" s="82"/>
    </row>
    <row r="4028" spans="1:12" ht="23.3" customHeight="1" thickBot="1" x14ac:dyDescent="0.3">
      <c r="A4028" s="11">
        <v>40338</v>
      </c>
      <c r="B4028" s="12">
        <v>1621.19</v>
      </c>
      <c r="C4028" s="11">
        <v>40338</v>
      </c>
      <c r="D4028" s="12">
        <v>328.19</v>
      </c>
      <c r="E4028" s="12">
        <v>4639.0200000000004</v>
      </c>
      <c r="F4028" s="12">
        <v>2146.13</v>
      </c>
      <c r="G4028" s="102">
        <v>40338</v>
      </c>
      <c r="H4028" s="45"/>
      <c r="L4028" s="82"/>
    </row>
    <row r="4029" spans="1:12" ht="23.3" customHeight="1" thickBot="1" x14ac:dyDescent="0.3">
      <c r="A4029" s="11">
        <v>40339</v>
      </c>
      <c r="B4029" s="12">
        <v>1620.15</v>
      </c>
      <c r="C4029" s="11">
        <v>40339</v>
      </c>
      <c r="D4029" s="12">
        <v>327.74</v>
      </c>
      <c r="E4029" s="12">
        <v>4636.0200000000004</v>
      </c>
      <c r="F4029" s="12">
        <v>2151.0700000000002</v>
      </c>
      <c r="G4029" s="102">
        <v>40339</v>
      </c>
      <c r="H4029" s="45"/>
      <c r="L4029" s="82"/>
    </row>
    <row r="4030" spans="1:12" ht="23.3" customHeight="1" thickBot="1" x14ac:dyDescent="0.3">
      <c r="A4030" s="11">
        <v>40340</v>
      </c>
      <c r="B4030" s="12">
        <v>1617.44</v>
      </c>
      <c r="C4030" s="11">
        <v>40340</v>
      </c>
      <c r="D4030" s="12">
        <v>327.02</v>
      </c>
      <c r="E4030" s="12">
        <v>4628.2700000000004</v>
      </c>
      <c r="F4030" s="12">
        <v>2153.83</v>
      </c>
      <c r="G4030" s="102">
        <v>40340</v>
      </c>
      <c r="H4030" s="45"/>
      <c r="L4030" s="82"/>
    </row>
    <row r="4031" spans="1:12" ht="23.3" customHeight="1" thickBot="1" x14ac:dyDescent="0.3">
      <c r="A4031" s="11">
        <v>40343</v>
      </c>
      <c r="B4031" s="12">
        <v>1615.49</v>
      </c>
      <c r="C4031" s="11">
        <v>40343</v>
      </c>
      <c r="D4031" s="12">
        <v>327.02</v>
      </c>
      <c r="E4031" s="12">
        <v>4622.7</v>
      </c>
      <c r="F4031" s="12">
        <v>2157.63</v>
      </c>
      <c r="G4031" s="102">
        <v>40343</v>
      </c>
      <c r="H4031" s="45"/>
      <c r="L4031" s="82"/>
    </row>
    <row r="4032" spans="1:12" ht="23.3" customHeight="1" thickBot="1" x14ac:dyDescent="0.3">
      <c r="A4032" s="11">
        <v>40344</v>
      </c>
      <c r="B4032" s="12">
        <v>1623.04</v>
      </c>
      <c r="C4032" s="11">
        <v>40344</v>
      </c>
      <c r="D4032" s="12">
        <v>328.88</v>
      </c>
      <c r="E4032" s="12">
        <v>4644.3</v>
      </c>
      <c r="F4032" s="12">
        <v>2170.9299999999998</v>
      </c>
      <c r="G4032" s="102">
        <v>40344</v>
      </c>
      <c r="H4032" s="45"/>
      <c r="L4032" s="82"/>
    </row>
    <row r="4033" spans="1:12" ht="23.3" customHeight="1" thickBot="1" x14ac:dyDescent="0.3">
      <c r="A4033" s="11">
        <v>40345</v>
      </c>
      <c r="B4033" s="12">
        <v>1628.52</v>
      </c>
      <c r="C4033" s="11">
        <v>40345</v>
      </c>
      <c r="D4033" s="12">
        <v>330.46</v>
      </c>
      <c r="E4033" s="12">
        <v>4659.9799999999996</v>
      </c>
      <c r="F4033" s="12">
        <v>2191.29</v>
      </c>
      <c r="G4033" s="102">
        <v>40345</v>
      </c>
      <c r="H4033" s="45"/>
      <c r="L4033" s="82"/>
    </row>
    <row r="4034" spans="1:12" ht="23.3" customHeight="1" thickBot="1" x14ac:dyDescent="0.3">
      <c r="A4034" s="11">
        <v>40346</v>
      </c>
      <c r="B4034" s="12">
        <v>1633.95</v>
      </c>
      <c r="C4034" s="11">
        <v>40346</v>
      </c>
      <c r="D4034" s="12">
        <v>331.96</v>
      </c>
      <c r="E4034" s="12">
        <v>4676.1499999999996</v>
      </c>
      <c r="F4034" s="12">
        <v>2198.9</v>
      </c>
      <c r="G4034" s="102">
        <v>40346</v>
      </c>
      <c r="H4034" s="45"/>
      <c r="L4034" s="82"/>
    </row>
    <row r="4035" spans="1:12" ht="23.3" customHeight="1" thickBot="1" x14ac:dyDescent="0.3">
      <c r="A4035" s="11">
        <v>40347</v>
      </c>
      <c r="B4035" s="12">
        <v>1638.95</v>
      </c>
      <c r="C4035" s="11">
        <v>40347</v>
      </c>
      <c r="D4035" s="12">
        <v>333.28</v>
      </c>
      <c r="E4035" s="12">
        <v>4690.4799999999996</v>
      </c>
      <c r="F4035" s="12">
        <v>2218.91</v>
      </c>
      <c r="G4035" s="102">
        <v>40347</v>
      </c>
      <c r="H4035" s="45"/>
      <c r="L4035" s="82"/>
    </row>
    <row r="4036" spans="1:12" ht="23.3" customHeight="1" thickBot="1" x14ac:dyDescent="0.3">
      <c r="A4036" s="11">
        <v>40350</v>
      </c>
      <c r="B4036" s="12">
        <v>1643.28</v>
      </c>
      <c r="C4036" s="11">
        <v>40350</v>
      </c>
      <c r="D4036" s="12">
        <v>334.18</v>
      </c>
      <c r="E4036" s="12">
        <v>4702.87</v>
      </c>
      <c r="F4036" s="12">
        <v>2224.17</v>
      </c>
      <c r="G4036" s="102">
        <v>40350</v>
      </c>
      <c r="H4036" s="45"/>
      <c r="L4036" s="82"/>
    </row>
    <row r="4037" spans="1:12" ht="23.3" customHeight="1" thickBot="1" x14ac:dyDescent="0.3">
      <c r="A4037" s="11">
        <v>40351</v>
      </c>
      <c r="B4037" s="12">
        <v>1642.21</v>
      </c>
      <c r="C4037" s="11">
        <v>40351</v>
      </c>
      <c r="D4037" s="12">
        <v>334.18</v>
      </c>
      <c r="E4037" s="12">
        <v>4699.8100000000004</v>
      </c>
      <c r="F4037" s="12">
        <v>2223.3200000000002</v>
      </c>
      <c r="G4037" s="102">
        <v>40351</v>
      </c>
      <c r="H4037" s="45"/>
      <c r="L4037" s="82"/>
    </row>
    <row r="4038" spans="1:12" ht="23.3" customHeight="1" thickBot="1" x14ac:dyDescent="0.3">
      <c r="A4038" s="11">
        <v>40352</v>
      </c>
      <c r="B4038" s="12">
        <v>1644.6</v>
      </c>
      <c r="C4038" s="11">
        <v>40352</v>
      </c>
      <c r="D4038" s="12">
        <v>334.3</v>
      </c>
      <c r="E4038" s="12">
        <v>4706.6400000000003</v>
      </c>
      <c r="F4038" s="12">
        <v>2219.87</v>
      </c>
      <c r="G4038" s="102">
        <v>40352</v>
      </c>
      <c r="H4038" s="45"/>
      <c r="L4038" s="82"/>
    </row>
    <row r="4039" spans="1:12" ht="23.3" customHeight="1" thickBot="1" x14ac:dyDescent="0.3">
      <c r="A4039" s="11">
        <v>40353</v>
      </c>
      <c r="B4039" s="12">
        <v>1645.46</v>
      </c>
      <c r="C4039" s="11">
        <v>40353</v>
      </c>
      <c r="D4039" s="12">
        <v>334.37</v>
      </c>
      <c r="E4039" s="12">
        <v>4709.1099999999997</v>
      </c>
      <c r="F4039" s="12">
        <v>2231.75</v>
      </c>
      <c r="G4039" s="102">
        <v>40353</v>
      </c>
      <c r="H4039" s="45"/>
      <c r="L4039" s="82"/>
    </row>
    <row r="4040" spans="1:12" ht="23.3" customHeight="1" thickBot="1" x14ac:dyDescent="0.3">
      <c r="A4040" s="11">
        <v>40354</v>
      </c>
      <c r="B4040" s="12">
        <v>1646.99</v>
      </c>
      <c r="C4040" s="11">
        <v>40354</v>
      </c>
      <c r="D4040" s="12">
        <v>334.11</v>
      </c>
      <c r="E4040" s="12">
        <v>4713.46</v>
      </c>
      <c r="F4040" s="12">
        <v>2240.5700000000002</v>
      </c>
      <c r="G4040" s="102">
        <v>40354</v>
      </c>
      <c r="H4040" s="45"/>
      <c r="L4040" s="82"/>
    </row>
    <row r="4041" spans="1:12" ht="23.3" customHeight="1" thickBot="1" x14ac:dyDescent="0.3">
      <c r="A4041" s="11">
        <v>40357</v>
      </c>
      <c r="B4041" s="12">
        <v>1649.02</v>
      </c>
      <c r="C4041" s="11">
        <v>40357</v>
      </c>
      <c r="D4041" s="12">
        <v>333.6</v>
      </c>
      <c r="E4041" s="12">
        <v>4719.29</v>
      </c>
      <c r="F4041" s="12">
        <v>2254.25</v>
      </c>
      <c r="G4041" s="102">
        <v>40357</v>
      </c>
      <c r="H4041" s="45"/>
      <c r="L4041" s="82"/>
    </row>
    <row r="4042" spans="1:12" ht="23.3" customHeight="1" thickBot="1" x14ac:dyDescent="0.3">
      <c r="A4042" s="11">
        <v>40358</v>
      </c>
      <c r="B4042" s="12">
        <v>1652.8</v>
      </c>
      <c r="C4042" s="11">
        <v>40358</v>
      </c>
      <c r="D4042" s="12">
        <v>333.78</v>
      </c>
      <c r="E4042" s="12">
        <v>4730.1000000000004</v>
      </c>
      <c r="F4042" s="12">
        <v>2259.41</v>
      </c>
      <c r="G4042" s="102">
        <v>40358</v>
      </c>
      <c r="H4042" s="45"/>
      <c r="L4042" s="82"/>
    </row>
    <row r="4043" spans="1:12" ht="23.3" customHeight="1" thickBot="1" x14ac:dyDescent="0.3">
      <c r="A4043" s="11">
        <v>40359</v>
      </c>
      <c r="B4043" s="12">
        <v>1654.16</v>
      </c>
      <c r="C4043" s="11">
        <v>40359</v>
      </c>
      <c r="D4043" s="12">
        <v>333.78</v>
      </c>
      <c r="E4043" s="12">
        <v>4734</v>
      </c>
      <c r="F4043" s="12">
        <v>2257.84</v>
      </c>
      <c r="G4043" s="102">
        <v>40359</v>
      </c>
      <c r="H4043" s="45"/>
      <c r="L4043" s="82"/>
    </row>
    <row r="4044" spans="1:12" ht="23.3" customHeight="1" thickBot="1" x14ac:dyDescent="0.3">
      <c r="A4044" s="11">
        <v>40360</v>
      </c>
      <c r="B4044" s="12">
        <v>1648.03</v>
      </c>
      <c r="C4044" s="11">
        <v>40360</v>
      </c>
      <c r="D4044" s="12">
        <v>331.92</v>
      </c>
      <c r="E4044" s="12">
        <v>4716.45</v>
      </c>
      <c r="F4044" s="12">
        <v>2249.4699999999998</v>
      </c>
      <c r="G4044" s="102">
        <v>40360</v>
      </c>
      <c r="H4044" s="45"/>
      <c r="L4044" s="82"/>
    </row>
    <row r="4045" spans="1:12" ht="23.3" customHeight="1" thickBot="1" x14ac:dyDescent="0.3">
      <c r="A4045" s="11">
        <v>40361</v>
      </c>
      <c r="B4045" s="12">
        <v>1654.56</v>
      </c>
      <c r="C4045" s="11">
        <v>40361</v>
      </c>
      <c r="D4045" s="12">
        <v>332.73</v>
      </c>
      <c r="E4045" s="12">
        <v>4735.1499999999996</v>
      </c>
      <c r="F4045" s="12">
        <v>2282.63</v>
      </c>
      <c r="G4045" s="102">
        <v>40361</v>
      </c>
      <c r="H4045" s="45"/>
      <c r="L4045" s="82"/>
    </row>
    <row r="4046" spans="1:12" ht="23.3" customHeight="1" thickBot="1" x14ac:dyDescent="0.3">
      <c r="A4046" s="11">
        <v>40364</v>
      </c>
      <c r="B4046" s="12">
        <v>1660.5</v>
      </c>
      <c r="C4046" s="11">
        <v>40364</v>
      </c>
      <c r="D4046" s="12">
        <v>333.44</v>
      </c>
      <c r="E4046" s="12">
        <v>4752.1499999999996</v>
      </c>
      <c r="F4046" s="12">
        <v>2297.87</v>
      </c>
      <c r="G4046" s="102">
        <v>40364</v>
      </c>
      <c r="H4046" s="45"/>
      <c r="L4046" s="82"/>
    </row>
    <row r="4047" spans="1:12" ht="23.3" customHeight="1" thickBot="1" x14ac:dyDescent="0.3">
      <c r="A4047" s="11">
        <v>40365</v>
      </c>
      <c r="B4047" s="12">
        <v>1656.29</v>
      </c>
      <c r="C4047" s="11">
        <v>40365</v>
      </c>
      <c r="D4047" s="12">
        <v>331.67</v>
      </c>
      <c r="E4047" s="12">
        <v>4740.1000000000004</v>
      </c>
      <c r="F4047" s="12">
        <v>2292.0500000000002</v>
      </c>
      <c r="G4047" s="102">
        <v>40365</v>
      </c>
      <c r="H4047" s="45"/>
      <c r="L4047" s="82"/>
    </row>
    <row r="4048" spans="1:12" ht="23.3" customHeight="1" thickBot="1" x14ac:dyDescent="0.3">
      <c r="A4048" s="11">
        <v>40366</v>
      </c>
      <c r="B4048" s="12">
        <v>1658.38</v>
      </c>
      <c r="C4048" s="11">
        <v>40366</v>
      </c>
      <c r="D4048" s="12">
        <v>331.13</v>
      </c>
      <c r="E4048" s="12">
        <v>4768.43</v>
      </c>
      <c r="F4048" s="12">
        <v>2313.5700000000002</v>
      </c>
      <c r="G4048" s="102">
        <v>40366</v>
      </c>
      <c r="H4048" s="45"/>
      <c r="L4048" s="82"/>
    </row>
    <row r="4049" spans="1:12" ht="23.3" customHeight="1" thickBot="1" x14ac:dyDescent="0.3">
      <c r="A4049" s="11">
        <v>40367</v>
      </c>
      <c r="B4049" s="12">
        <v>1659.52</v>
      </c>
      <c r="C4049" s="11">
        <v>40367</v>
      </c>
      <c r="D4049" s="12">
        <v>330.9</v>
      </c>
      <c r="E4049" s="12">
        <v>4774.4799999999996</v>
      </c>
      <c r="F4049" s="12">
        <v>2345.46</v>
      </c>
      <c r="G4049" s="102">
        <v>40367</v>
      </c>
      <c r="H4049" s="45"/>
      <c r="L4049" s="82"/>
    </row>
    <row r="4050" spans="1:12" ht="23.3" customHeight="1" thickBot="1" x14ac:dyDescent="0.3">
      <c r="A4050" s="11">
        <v>40368</v>
      </c>
      <c r="B4050" s="12">
        <v>1665.6</v>
      </c>
      <c r="C4050" s="11">
        <v>40368</v>
      </c>
      <c r="D4050" s="12">
        <v>332.45</v>
      </c>
      <c r="E4050" s="12">
        <v>4793.93</v>
      </c>
      <c r="F4050" s="12">
        <v>2355.0100000000002</v>
      </c>
      <c r="G4050" s="102">
        <v>40368</v>
      </c>
      <c r="H4050" s="45"/>
      <c r="L4050" s="82"/>
    </row>
    <row r="4051" spans="1:12" ht="23.3" customHeight="1" thickBot="1" x14ac:dyDescent="0.3">
      <c r="A4051" s="11">
        <v>40371</v>
      </c>
      <c r="B4051" s="12">
        <v>1668.26</v>
      </c>
      <c r="C4051" s="11">
        <v>40371</v>
      </c>
      <c r="D4051" s="12">
        <v>332.32</v>
      </c>
      <c r="E4051" s="12">
        <v>4801.59</v>
      </c>
      <c r="F4051" s="12">
        <v>2347.77</v>
      </c>
      <c r="G4051" s="102">
        <v>40371</v>
      </c>
      <c r="H4051" s="45"/>
      <c r="L4051" s="82"/>
    </row>
    <row r="4052" spans="1:12" ht="23.3" customHeight="1" thickBot="1" x14ac:dyDescent="0.3">
      <c r="A4052" s="11">
        <v>40372</v>
      </c>
      <c r="B4052" s="12">
        <v>1676.4</v>
      </c>
      <c r="C4052" s="11">
        <v>40372</v>
      </c>
      <c r="D4052" s="12">
        <v>333.84</v>
      </c>
      <c r="E4052" s="12">
        <v>4826.37</v>
      </c>
      <c r="F4052" s="12">
        <v>2359.89</v>
      </c>
      <c r="G4052" s="102">
        <v>40372</v>
      </c>
      <c r="H4052" s="45"/>
      <c r="L4052" s="82"/>
    </row>
    <row r="4053" spans="1:12" ht="23.3" customHeight="1" thickBot="1" x14ac:dyDescent="0.3">
      <c r="A4053" s="11">
        <v>40373</v>
      </c>
      <c r="B4053" s="12">
        <v>1687.94</v>
      </c>
      <c r="C4053" s="11">
        <v>40373</v>
      </c>
      <c r="D4053" s="12">
        <v>336.89</v>
      </c>
      <c r="E4053" s="12">
        <v>4859.92</v>
      </c>
      <c r="F4053" s="12">
        <v>2387.4299999999998</v>
      </c>
      <c r="G4053" s="102">
        <v>40373</v>
      </c>
      <c r="H4053" s="45"/>
      <c r="L4053" s="82"/>
    </row>
    <row r="4054" spans="1:12" ht="23.3" customHeight="1" thickBot="1" x14ac:dyDescent="0.3">
      <c r="A4054" s="11">
        <v>40374</v>
      </c>
      <c r="B4054" s="12">
        <v>1693.94</v>
      </c>
      <c r="C4054" s="11">
        <v>40374</v>
      </c>
      <c r="D4054" s="12">
        <v>338.95</v>
      </c>
      <c r="E4054" s="12">
        <v>4877.1899999999996</v>
      </c>
      <c r="F4054" s="12">
        <v>2399.67</v>
      </c>
      <c r="G4054" s="102">
        <v>40374</v>
      </c>
      <c r="H4054" s="45"/>
      <c r="L4054" s="82"/>
    </row>
    <row r="4055" spans="1:12" ht="23.3" customHeight="1" thickBot="1" x14ac:dyDescent="0.3">
      <c r="A4055" s="11">
        <v>40375</v>
      </c>
      <c r="B4055" s="12">
        <v>1688.69</v>
      </c>
      <c r="C4055" s="11">
        <v>40375</v>
      </c>
      <c r="D4055" s="12">
        <v>337.43</v>
      </c>
      <c r="E4055" s="12">
        <v>4862.09</v>
      </c>
      <c r="F4055" s="12">
        <v>2411.1</v>
      </c>
      <c r="G4055" s="102">
        <v>40375</v>
      </c>
      <c r="H4055" s="45"/>
      <c r="L4055" s="82"/>
    </row>
    <row r="4056" spans="1:12" ht="23.3" customHeight="1" thickBot="1" x14ac:dyDescent="0.3">
      <c r="A4056" s="11">
        <v>40378</v>
      </c>
      <c r="B4056" s="12">
        <v>1686.02</v>
      </c>
      <c r="C4056" s="11">
        <v>40378</v>
      </c>
      <c r="D4056" s="12">
        <v>336.47</v>
      </c>
      <c r="E4056" s="12">
        <v>4854.37</v>
      </c>
      <c r="F4056" s="12">
        <v>2407.2800000000002</v>
      </c>
      <c r="G4056" s="102">
        <v>40378</v>
      </c>
      <c r="H4056" s="45"/>
      <c r="L4056" s="82"/>
    </row>
    <row r="4057" spans="1:12" ht="23.3" customHeight="1" thickBot="1" x14ac:dyDescent="0.3">
      <c r="A4057" s="11">
        <v>40379</v>
      </c>
      <c r="B4057" s="12">
        <v>1693.29</v>
      </c>
      <c r="C4057" s="11">
        <v>40379</v>
      </c>
      <c r="D4057" s="12">
        <v>338.77</v>
      </c>
      <c r="E4057" s="12">
        <v>4875.33</v>
      </c>
      <c r="F4057" s="12">
        <v>2421.4899999999998</v>
      </c>
      <c r="G4057" s="102">
        <v>40379</v>
      </c>
      <c r="H4057" s="45"/>
      <c r="L4057" s="82"/>
    </row>
    <row r="4058" spans="1:12" ht="23.3" customHeight="1" thickBot="1" x14ac:dyDescent="0.3">
      <c r="A4058" s="11">
        <v>40380</v>
      </c>
      <c r="B4058" s="12">
        <v>1697.68</v>
      </c>
      <c r="C4058" s="11">
        <v>40380</v>
      </c>
      <c r="D4058" s="12">
        <v>338.66</v>
      </c>
      <c r="E4058" s="12">
        <v>4887.97</v>
      </c>
      <c r="F4058" s="12">
        <v>2423.94</v>
      </c>
      <c r="G4058" s="102">
        <v>40380</v>
      </c>
      <c r="H4058" s="45"/>
      <c r="L4058" s="82"/>
    </row>
    <row r="4059" spans="1:12" ht="23.3" customHeight="1" thickBot="1" x14ac:dyDescent="0.3">
      <c r="A4059" s="11">
        <v>40381</v>
      </c>
      <c r="B4059" s="12">
        <v>1696.91</v>
      </c>
      <c r="C4059" s="11">
        <v>40381</v>
      </c>
      <c r="D4059" s="12">
        <v>337.94</v>
      </c>
      <c r="E4059" s="12">
        <v>4885.7299999999996</v>
      </c>
      <c r="F4059" s="12">
        <v>2422.83</v>
      </c>
      <c r="G4059" s="102">
        <v>40381</v>
      </c>
      <c r="H4059" s="45"/>
      <c r="L4059" s="82"/>
    </row>
    <row r="4060" spans="1:12" ht="23.3" customHeight="1" thickBot="1" x14ac:dyDescent="0.3">
      <c r="A4060" s="11">
        <v>40382</v>
      </c>
      <c r="B4060" s="12">
        <v>1693.96</v>
      </c>
      <c r="C4060" s="11">
        <v>40382</v>
      </c>
      <c r="D4060" s="12">
        <v>336.93</v>
      </c>
      <c r="E4060" s="12">
        <v>4877.25</v>
      </c>
      <c r="F4060" s="12">
        <v>2422.4499999999998</v>
      </c>
      <c r="G4060" s="102">
        <v>40382</v>
      </c>
      <c r="H4060" s="45"/>
      <c r="L4060" s="82"/>
    </row>
    <row r="4061" spans="1:12" ht="23.3" customHeight="1" thickBot="1" x14ac:dyDescent="0.3">
      <c r="A4061" s="11">
        <v>40385</v>
      </c>
      <c r="B4061" s="12">
        <v>1691.63</v>
      </c>
      <c r="C4061" s="11">
        <v>40385</v>
      </c>
      <c r="D4061" s="12">
        <v>336.3</v>
      </c>
      <c r="E4061" s="12">
        <v>4870.53</v>
      </c>
      <c r="F4061" s="12">
        <v>2422.94</v>
      </c>
      <c r="G4061" s="102">
        <v>40385</v>
      </c>
      <c r="H4061" s="45"/>
      <c r="L4061" s="82"/>
    </row>
    <row r="4062" spans="1:12" ht="23.3" customHeight="1" thickBot="1" x14ac:dyDescent="0.3">
      <c r="A4062" s="11">
        <v>40386</v>
      </c>
      <c r="B4062" s="12">
        <v>1693.01</v>
      </c>
      <c r="C4062" s="11">
        <v>40386</v>
      </c>
      <c r="D4062" s="12">
        <v>336.82</v>
      </c>
      <c r="E4062" s="12">
        <v>4874.5200000000004</v>
      </c>
      <c r="F4062" s="12">
        <v>2440.36</v>
      </c>
      <c r="G4062" s="102">
        <v>40386</v>
      </c>
      <c r="H4062" s="45"/>
      <c r="L4062" s="82"/>
    </row>
    <row r="4063" spans="1:12" ht="23.3" customHeight="1" thickBot="1" x14ac:dyDescent="0.3">
      <c r="A4063" s="11">
        <v>40387</v>
      </c>
      <c r="B4063" s="12">
        <v>1709.39</v>
      </c>
      <c r="C4063" s="11">
        <v>40387</v>
      </c>
      <c r="D4063" s="12">
        <v>340.12</v>
      </c>
      <c r="E4063" s="12">
        <v>4921.68</v>
      </c>
      <c r="F4063" s="12">
        <v>2467.9</v>
      </c>
      <c r="G4063" s="102">
        <v>40387</v>
      </c>
      <c r="H4063" s="45"/>
      <c r="L4063" s="82"/>
    </row>
    <row r="4064" spans="1:12" ht="23.3" customHeight="1" thickBot="1" x14ac:dyDescent="0.3">
      <c r="A4064" s="11">
        <v>40388</v>
      </c>
      <c r="B4064" s="12">
        <v>1717.27</v>
      </c>
      <c r="C4064" s="11">
        <v>40388</v>
      </c>
      <c r="D4064" s="12">
        <v>340.32</v>
      </c>
      <c r="E4064" s="12">
        <v>4944.3500000000004</v>
      </c>
      <c r="F4064" s="12">
        <v>2491.19</v>
      </c>
      <c r="G4064" s="102">
        <v>40388</v>
      </c>
      <c r="H4064" s="45"/>
      <c r="L4064" s="82"/>
    </row>
    <row r="4065" spans="1:12" ht="23.3" customHeight="1" thickBot="1" x14ac:dyDescent="0.3">
      <c r="A4065" s="11">
        <v>40389</v>
      </c>
      <c r="B4065" s="12">
        <v>1716.06</v>
      </c>
      <c r="C4065" s="11">
        <v>40389</v>
      </c>
      <c r="D4065" s="12">
        <v>340.49</v>
      </c>
      <c r="E4065" s="12">
        <v>4940.87</v>
      </c>
      <c r="F4065" s="12">
        <v>2497.44</v>
      </c>
      <c r="G4065" s="102">
        <v>40389</v>
      </c>
      <c r="H4065" s="45"/>
      <c r="L4065" s="82"/>
    </row>
    <row r="4066" spans="1:12" ht="23.3" customHeight="1" thickBot="1" x14ac:dyDescent="0.3">
      <c r="A4066" s="11">
        <v>40392</v>
      </c>
      <c r="B4066" s="12">
        <v>1719.535222400938</v>
      </c>
      <c r="C4066" s="11">
        <v>40392</v>
      </c>
      <c r="D4066" s="12">
        <v>341.30186874336965</v>
      </c>
      <c r="E4066" s="12">
        <v>4950.8821539287628</v>
      </c>
      <c r="F4066" s="12">
        <v>2502.5037768411648</v>
      </c>
      <c r="G4066" s="102">
        <v>40392</v>
      </c>
      <c r="H4066" s="45"/>
      <c r="L4066" s="82"/>
    </row>
    <row r="4067" spans="1:12" ht="23.3" customHeight="1" thickBot="1" x14ac:dyDescent="0.3">
      <c r="A4067" s="11">
        <v>40393</v>
      </c>
      <c r="B4067" s="12">
        <v>1720.22</v>
      </c>
      <c r="C4067" s="11">
        <v>40393</v>
      </c>
      <c r="D4067" s="12">
        <v>342.03</v>
      </c>
      <c r="E4067" s="12">
        <v>4952.87</v>
      </c>
      <c r="F4067" s="12">
        <v>2515.64</v>
      </c>
      <c r="G4067" s="102">
        <v>40393</v>
      </c>
      <c r="H4067" s="45"/>
      <c r="L4067" s="82"/>
    </row>
    <row r="4068" spans="1:12" ht="23.3" customHeight="1" thickBot="1" x14ac:dyDescent="0.3">
      <c r="A4068" s="11">
        <v>40394</v>
      </c>
      <c r="B4068" s="12">
        <v>1733.15</v>
      </c>
      <c r="C4068" s="11">
        <v>40394</v>
      </c>
      <c r="D4068" s="12">
        <v>345.25</v>
      </c>
      <c r="E4068" s="12">
        <v>4990.07</v>
      </c>
      <c r="F4068" s="12">
        <v>2546.88</v>
      </c>
      <c r="G4068" s="102">
        <v>40394</v>
      </c>
      <c r="H4068" s="45"/>
      <c r="L4068" s="82"/>
    </row>
    <row r="4069" spans="1:12" ht="23.3" customHeight="1" thickBot="1" x14ac:dyDescent="0.3">
      <c r="A4069" s="11">
        <v>40395</v>
      </c>
      <c r="B4069" s="12">
        <v>1740.33</v>
      </c>
      <c r="C4069" s="11">
        <v>40395</v>
      </c>
      <c r="D4069" s="12">
        <v>347.18</v>
      </c>
      <c r="E4069" s="12">
        <v>5010.75</v>
      </c>
      <c r="F4069" s="12">
        <v>2557.44</v>
      </c>
      <c r="G4069" s="102">
        <v>40395</v>
      </c>
      <c r="H4069" s="45"/>
      <c r="L4069" s="82"/>
    </row>
    <row r="4070" spans="1:12" ht="23.3" customHeight="1" thickBot="1" x14ac:dyDescent="0.3">
      <c r="A4070" s="11">
        <v>40396</v>
      </c>
      <c r="B4070" s="12">
        <v>1743.08</v>
      </c>
      <c r="C4070" s="11">
        <v>40396</v>
      </c>
      <c r="D4070" s="12">
        <v>347.26</v>
      </c>
      <c r="E4070" s="12">
        <v>5020.1400000000003</v>
      </c>
      <c r="F4070" s="12">
        <v>2562.23</v>
      </c>
      <c r="G4070" s="102">
        <v>40396</v>
      </c>
      <c r="H4070" s="45"/>
      <c r="L4070" s="82"/>
    </row>
    <row r="4071" spans="1:12" ht="23.3" customHeight="1" thickBot="1" x14ac:dyDescent="0.3">
      <c r="A4071" s="11">
        <v>40399</v>
      </c>
      <c r="B4071" s="12">
        <v>1742.93</v>
      </c>
      <c r="C4071" s="11">
        <v>40399</v>
      </c>
      <c r="D4071" s="12">
        <v>346.76</v>
      </c>
      <c r="E4071" s="12">
        <v>5019.7299999999996</v>
      </c>
      <c r="F4071" s="12">
        <v>2570.36</v>
      </c>
      <c r="G4071" s="102">
        <v>40399</v>
      </c>
      <c r="H4071" s="45"/>
      <c r="L4071" s="82"/>
    </row>
    <row r="4072" spans="1:12" ht="23.3" customHeight="1" thickBot="1" x14ac:dyDescent="0.3">
      <c r="A4072" s="11">
        <v>40400</v>
      </c>
      <c r="B4072" s="12">
        <v>1746.08</v>
      </c>
      <c r="C4072" s="11">
        <v>40400</v>
      </c>
      <c r="D4072" s="12">
        <v>347.63</v>
      </c>
      <c r="E4072" s="70">
        <v>5028.78</v>
      </c>
      <c r="F4072" s="12">
        <v>2566.64</v>
      </c>
      <c r="G4072" s="102">
        <v>40400</v>
      </c>
      <c r="H4072" s="45"/>
      <c r="L4072" s="82"/>
    </row>
    <row r="4073" spans="1:12" ht="23.3" customHeight="1" thickBot="1" x14ac:dyDescent="0.3">
      <c r="A4073" s="11">
        <v>40401</v>
      </c>
      <c r="B4073" s="12">
        <v>1742.77</v>
      </c>
      <c r="C4073" s="11">
        <v>40401</v>
      </c>
      <c r="D4073" s="12">
        <v>347.19</v>
      </c>
      <c r="E4073" s="12">
        <v>5019.2700000000004</v>
      </c>
      <c r="F4073" s="12">
        <v>2561.7800000000002</v>
      </c>
      <c r="G4073" s="102">
        <v>40401</v>
      </c>
      <c r="H4073" s="45"/>
      <c r="L4073" s="82"/>
    </row>
    <row r="4074" spans="1:12" ht="23.3" customHeight="1" thickBot="1" x14ac:dyDescent="0.3">
      <c r="A4074" s="11">
        <v>40402</v>
      </c>
      <c r="B4074" s="12">
        <v>1732.06</v>
      </c>
      <c r="C4074" s="11">
        <v>40402</v>
      </c>
      <c r="D4074" s="12">
        <v>344.11</v>
      </c>
      <c r="E4074" s="12">
        <v>4988.41</v>
      </c>
      <c r="F4074" s="12">
        <v>2533.69</v>
      </c>
      <c r="G4074" s="102">
        <v>40402</v>
      </c>
      <c r="H4074" s="45"/>
      <c r="L4074" s="82"/>
    </row>
    <row r="4075" spans="1:12" ht="23.3" customHeight="1" thickBot="1" x14ac:dyDescent="0.3">
      <c r="A4075" s="11">
        <v>40403</v>
      </c>
      <c r="B4075" s="12">
        <v>1729.12</v>
      </c>
      <c r="C4075" s="11">
        <v>40403</v>
      </c>
      <c r="D4075" s="12">
        <v>342.84</v>
      </c>
      <c r="E4075" s="12">
        <v>4979.95</v>
      </c>
      <c r="F4075" s="12">
        <v>2521.25</v>
      </c>
      <c r="G4075" s="102">
        <v>40403</v>
      </c>
      <c r="H4075" s="45"/>
      <c r="L4075" s="82"/>
    </row>
    <row r="4076" spans="1:12" ht="23.3" customHeight="1" thickBot="1" x14ac:dyDescent="0.3">
      <c r="A4076" s="11">
        <v>40406</v>
      </c>
      <c r="B4076" s="12">
        <v>1728.5</v>
      </c>
      <c r="C4076" s="11">
        <v>40406</v>
      </c>
      <c r="D4076" s="12">
        <v>342.06</v>
      </c>
      <c r="E4076" s="12">
        <v>4978.17</v>
      </c>
      <c r="F4076" s="12">
        <v>2512.2600000000002</v>
      </c>
      <c r="G4076" s="102">
        <v>40406</v>
      </c>
      <c r="H4076" s="45"/>
      <c r="L4076" s="82"/>
    </row>
    <row r="4077" spans="1:12" ht="23.3" customHeight="1" thickBot="1" x14ac:dyDescent="0.3">
      <c r="A4077" s="11">
        <v>40407</v>
      </c>
      <c r="B4077" s="12">
        <v>1729.17</v>
      </c>
      <c r="C4077" s="11">
        <v>40407</v>
      </c>
      <c r="D4077" s="12">
        <v>342.35</v>
      </c>
      <c r="E4077" s="12">
        <v>4980.1000000000004</v>
      </c>
      <c r="F4077" s="12">
        <v>2513.23</v>
      </c>
      <c r="G4077" s="102">
        <v>40407</v>
      </c>
      <c r="H4077" s="45"/>
      <c r="L4077" s="82"/>
    </row>
    <row r="4078" spans="1:12" ht="23.3" customHeight="1" thickBot="1" x14ac:dyDescent="0.3">
      <c r="A4078" s="11">
        <v>40408</v>
      </c>
      <c r="B4078" s="12">
        <v>1730.09</v>
      </c>
      <c r="C4078" s="11">
        <v>40408</v>
      </c>
      <c r="D4078" s="12">
        <v>342.35</v>
      </c>
      <c r="E4078" s="12">
        <v>4982.7299999999996</v>
      </c>
      <c r="F4078" s="12">
        <v>2514.56</v>
      </c>
      <c r="G4078" s="102">
        <v>40408</v>
      </c>
      <c r="H4078" s="45"/>
      <c r="L4078" s="82"/>
    </row>
    <row r="4079" spans="1:12" ht="23.3" customHeight="1" thickBot="1" x14ac:dyDescent="0.3">
      <c r="A4079" s="11">
        <v>40409</v>
      </c>
      <c r="B4079" s="12">
        <v>1729.04</v>
      </c>
      <c r="C4079" s="11">
        <v>40409</v>
      </c>
      <c r="D4079" s="12">
        <v>341.17</v>
      </c>
      <c r="E4079" s="12">
        <v>4979.72</v>
      </c>
      <c r="F4079" s="12">
        <v>2505</v>
      </c>
      <c r="G4079" s="102">
        <v>40409</v>
      </c>
      <c r="H4079" s="45"/>
      <c r="L4079" s="82"/>
    </row>
    <row r="4080" spans="1:12" ht="23.3" customHeight="1" thickBot="1" x14ac:dyDescent="0.3">
      <c r="A4080" s="11">
        <v>40410</v>
      </c>
      <c r="B4080" s="12">
        <v>1729.81</v>
      </c>
      <c r="C4080" s="11">
        <v>40410</v>
      </c>
      <c r="D4080" s="12">
        <v>341.02</v>
      </c>
      <c r="E4080" s="12">
        <v>4981.92</v>
      </c>
      <c r="F4080" s="12">
        <v>2498.11</v>
      </c>
      <c r="G4080" s="102">
        <v>40410</v>
      </c>
      <c r="H4080" s="45"/>
      <c r="L4080" s="82"/>
    </row>
    <row r="4081" spans="1:12" ht="23.3" customHeight="1" thickBot="1" x14ac:dyDescent="0.3">
      <c r="A4081" s="11">
        <v>40413</v>
      </c>
      <c r="B4081" s="12">
        <v>1740.7</v>
      </c>
      <c r="C4081" s="11">
        <v>40413</v>
      </c>
      <c r="D4081" s="12">
        <v>341.34</v>
      </c>
      <c r="E4081" s="12">
        <v>5013.3100000000004</v>
      </c>
      <c r="F4081" s="12">
        <v>2501.88</v>
      </c>
      <c r="G4081" s="102">
        <v>40413</v>
      </c>
      <c r="H4081" s="45"/>
      <c r="L4081" s="82"/>
    </row>
    <row r="4082" spans="1:12" ht="23.3" customHeight="1" thickBot="1" x14ac:dyDescent="0.3">
      <c r="A4082" s="11">
        <v>40414</v>
      </c>
      <c r="B4082" s="12">
        <v>1728.1</v>
      </c>
      <c r="C4082" s="11">
        <v>40414</v>
      </c>
      <c r="D4082" s="12">
        <v>340.54</v>
      </c>
      <c r="E4082" s="12">
        <v>4977.01</v>
      </c>
      <c r="F4082" s="12">
        <v>2468.1</v>
      </c>
      <c r="G4082" s="102">
        <v>40414</v>
      </c>
      <c r="H4082" s="45"/>
      <c r="L4082" s="82"/>
    </row>
    <row r="4083" spans="1:12" ht="23.3" customHeight="1" thickBot="1" x14ac:dyDescent="0.3">
      <c r="A4083" s="11">
        <v>40415</v>
      </c>
      <c r="B4083" s="12">
        <v>1729.73</v>
      </c>
      <c r="C4083" s="11">
        <v>40415</v>
      </c>
      <c r="D4083" s="12">
        <v>339.53</v>
      </c>
      <c r="E4083" s="12">
        <v>4981.7</v>
      </c>
      <c r="F4083" s="12">
        <v>2470.42</v>
      </c>
      <c r="G4083" s="102">
        <v>40415</v>
      </c>
      <c r="H4083" s="45"/>
      <c r="L4083" s="82"/>
    </row>
    <row r="4084" spans="1:12" ht="23.3" customHeight="1" thickBot="1" x14ac:dyDescent="0.3">
      <c r="A4084" s="11">
        <v>40416</v>
      </c>
      <c r="B4084" s="12">
        <v>1732.24</v>
      </c>
      <c r="C4084" s="11">
        <v>40416</v>
      </c>
      <c r="D4084" s="12">
        <v>340.59</v>
      </c>
      <c r="E4084" s="12">
        <v>4988.92</v>
      </c>
      <c r="F4084" s="12">
        <v>2481.9299999999998</v>
      </c>
      <c r="G4084" s="102">
        <v>40416</v>
      </c>
      <c r="H4084" s="45"/>
      <c r="L4084" s="82"/>
    </row>
    <row r="4085" spans="1:12" ht="23.3" customHeight="1" thickBot="1" x14ac:dyDescent="0.3">
      <c r="A4085" s="11">
        <v>40417</v>
      </c>
      <c r="B4085" s="12">
        <v>1732.68</v>
      </c>
      <c r="C4085" s="11">
        <v>40417</v>
      </c>
      <c r="D4085" s="12">
        <v>341.04</v>
      </c>
      <c r="E4085" s="12">
        <v>4990.1899999999996</v>
      </c>
      <c r="F4085" s="12">
        <v>2482.46</v>
      </c>
      <c r="G4085" s="102">
        <v>40417</v>
      </c>
      <c r="H4085" s="45"/>
      <c r="L4085" s="82"/>
    </row>
    <row r="4086" spans="1:12" ht="23.3" customHeight="1" thickBot="1" x14ac:dyDescent="0.3">
      <c r="A4086" s="11">
        <v>40420</v>
      </c>
      <c r="B4086" s="12">
        <v>1727.05</v>
      </c>
      <c r="C4086" s="11">
        <v>40420</v>
      </c>
      <c r="D4086" s="12">
        <v>338.36</v>
      </c>
      <c r="E4086" s="12">
        <v>4973.99</v>
      </c>
      <c r="F4086" s="12">
        <v>2474.4</v>
      </c>
      <c r="G4086" s="102">
        <v>40420</v>
      </c>
      <c r="H4086" s="45"/>
      <c r="L4086" s="82"/>
    </row>
    <row r="4087" spans="1:12" ht="23.3" customHeight="1" thickBot="1" x14ac:dyDescent="0.3">
      <c r="A4087" s="11">
        <v>40421</v>
      </c>
      <c r="B4087" s="12">
        <v>1719.67</v>
      </c>
      <c r="C4087" s="11">
        <v>40421</v>
      </c>
      <c r="D4087" s="12">
        <v>336.21</v>
      </c>
      <c r="E4087" s="12">
        <v>4952.7299999999996</v>
      </c>
      <c r="F4087" s="12">
        <v>2459.94</v>
      </c>
      <c r="G4087" s="102">
        <v>40421</v>
      </c>
      <c r="H4087" s="45"/>
      <c r="L4087" s="82"/>
    </row>
    <row r="4088" spans="1:12" ht="23.3" customHeight="1" thickBot="1" x14ac:dyDescent="0.3">
      <c r="A4088" s="11">
        <v>40422</v>
      </c>
      <c r="B4088" s="12">
        <v>1713.34</v>
      </c>
      <c r="C4088" s="11">
        <v>40422</v>
      </c>
      <c r="D4088" s="12">
        <v>333.89</v>
      </c>
      <c r="E4088" s="12">
        <v>4934.51</v>
      </c>
      <c r="F4088" s="12">
        <v>2454.7600000000002</v>
      </c>
      <c r="G4088" s="102">
        <v>40422</v>
      </c>
      <c r="H4088" s="45"/>
      <c r="L4088" s="82"/>
    </row>
    <row r="4089" spans="1:12" ht="23.3" customHeight="1" thickBot="1" x14ac:dyDescent="0.3">
      <c r="A4089" s="11">
        <v>40423</v>
      </c>
      <c r="B4089" s="12">
        <v>1697.41</v>
      </c>
      <c r="C4089" s="11">
        <v>40423</v>
      </c>
      <c r="D4089" s="12">
        <v>329.73</v>
      </c>
      <c r="E4089" s="12">
        <v>4890.97</v>
      </c>
      <c r="F4089" s="12">
        <v>2440.8200000000002</v>
      </c>
      <c r="G4089" s="102">
        <v>40423</v>
      </c>
      <c r="H4089" s="45"/>
      <c r="L4089" s="82"/>
    </row>
    <row r="4090" spans="1:12" ht="23.3" customHeight="1" thickBot="1" x14ac:dyDescent="0.3">
      <c r="A4090" s="11">
        <v>40424</v>
      </c>
      <c r="B4090" s="12">
        <v>1698.02</v>
      </c>
      <c r="C4090" s="11">
        <v>40424</v>
      </c>
      <c r="D4090" s="12">
        <v>329.74</v>
      </c>
      <c r="E4090" s="12">
        <v>4892.7299999999996</v>
      </c>
      <c r="F4090" s="12">
        <v>2441.6999999999998</v>
      </c>
      <c r="G4090" s="102">
        <v>40424</v>
      </c>
      <c r="H4090" s="45"/>
      <c r="L4090" s="82"/>
    </row>
    <row r="4091" spans="1:12" ht="23.3" customHeight="1" thickBot="1" x14ac:dyDescent="0.3">
      <c r="A4091" s="11">
        <v>40427</v>
      </c>
      <c r="B4091" s="12">
        <v>1701.93</v>
      </c>
      <c r="C4091" s="11">
        <v>40427</v>
      </c>
      <c r="D4091" s="12">
        <v>330.75</v>
      </c>
      <c r="E4091" s="12">
        <v>4903.9799999999996</v>
      </c>
      <c r="F4091" s="12">
        <v>2455.12</v>
      </c>
      <c r="G4091" s="102">
        <v>40427</v>
      </c>
      <c r="H4091" s="45"/>
      <c r="L4091" s="82"/>
    </row>
    <row r="4092" spans="1:12" ht="23.3" customHeight="1" thickBot="1" x14ac:dyDescent="0.3">
      <c r="A4092" s="11">
        <v>40428</v>
      </c>
      <c r="B4092" s="12">
        <v>1694.29</v>
      </c>
      <c r="C4092" s="11">
        <v>40428</v>
      </c>
      <c r="D4092" s="12">
        <v>328.88</v>
      </c>
      <c r="E4092" s="12">
        <v>4881.97</v>
      </c>
      <c r="F4092" s="12">
        <v>2440.21</v>
      </c>
      <c r="G4092" s="102">
        <v>40428</v>
      </c>
      <c r="H4092" s="45"/>
      <c r="L4092" s="82"/>
    </row>
    <row r="4093" spans="1:12" ht="23.3" customHeight="1" thickBot="1" x14ac:dyDescent="0.3">
      <c r="A4093" s="11">
        <v>40429</v>
      </c>
      <c r="B4093" s="12">
        <v>1688.89</v>
      </c>
      <c r="C4093" s="11">
        <v>40429</v>
      </c>
      <c r="D4093" s="12">
        <v>327.98</v>
      </c>
      <c r="E4093" s="12">
        <v>4866.3999999999996</v>
      </c>
      <c r="F4093" s="12">
        <v>2420.88</v>
      </c>
      <c r="G4093" s="102">
        <v>40429</v>
      </c>
      <c r="H4093" s="45"/>
      <c r="L4093" s="82"/>
    </row>
    <row r="4094" spans="1:12" ht="23.3" customHeight="1" thickBot="1" x14ac:dyDescent="0.3">
      <c r="A4094" s="11">
        <v>40430</v>
      </c>
      <c r="B4094" s="12">
        <v>1692.72</v>
      </c>
      <c r="C4094" s="11">
        <v>40430</v>
      </c>
      <c r="D4094" s="12">
        <v>329.34</v>
      </c>
      <c r="E4094" s="12">
        <v>4877.45</v>
      </c>
      <c r="F4094" s="12">
        <v>2426.38</v>
      </c>
      <c r="G4094" s="102">
        <v>40430</v>
      </c>
      <c r="H4094" s="45"/>
      <c r="L4094" s="82"/>
    </row>
    <row r="4095" spans="1:12" ht="23.3" customHeight="1" thickBot="1" x14ac:dyDescent="0.3">
      <c r="A4095" s="11">
        <v>40434</v>
      </c>
      <c r="B4095" s="12">
        <v>1698.17</v>
      </c>
      <c r="C4095" s="11">
        <v>40434</v>
      </c>
      <c r="D4095" s="12">
        <v>330.34</v>
      </c>
      <c r="E4095" s="12">
        <v>4893.1400000000003</v>
      </c>
      <c r="F4095" s="12">
        <v>2434.1799999999998</v>
      </c>
      <c r="G4095" s="102">
        <v>40434</v>
      </c>
      <c r="H4095" s="45"/>
      <c r="L4095" s="82"/>
    </row>
    <row r="4096" spans="1:12" ht="23.3" customHeight="1" thickBot="1" x14ac:dyDescent="0.3">
      <c r="A4096" s="11">
        <v>40435</v>
      </c>
      <c r="B4096" s="12">
        <v>1704.26</v>
      </c>
      <c r="C4096" s="11">
        <v>40435</v>
      </c>
      <c r="D4096" s="12">
        <v>330.2</v>
      </c>
      <c r="E4096" s="12">
        <v>4933.1000000000004</v>
      </c>
      <c r="F4096" s="12">
        <v>2457.9499999999998</v>
      </c>
      <c r="G4096" s="102">
        <v>40435</v>
      </c>
      <c r="H4096" s="45"/>
      <c r="L4096" s="82"/>
    </row>
    <row r="4097" spans="1:12" ht="23.3" customHeight="1" thickBot="1" x14ac:dyDescent="0.3">
      <c r="A4097" s="11">
        <v>40436</v>
      </c>
      <c r="B4097" s="12">
        <v>1731.55</v>
      </c>
      <c r="C4097" s="11">
        <v>40436</v>
      </c>
      <c r="D4097" s="12">
        <v>332.82</v>
      </c>
      <c r="E4097" s="12">
        <v>5012.1099999999997</v>
      </c>
      <c r="F4097" s="12">
        <v>2501.2800000000002</v>
      </c>
      <c r="G4097" s="102">
        <v>40436</v>
      </c>
      <c r="H4097" s="45"/>
      <c r="L4097" s="82"/>
    </row>
    <row r="4098" spans="1:12" ht="23.3" customHeight="1" thickBot="1" x14ac:dyDescent="0.3">
      <c r="A4098" s="11">
        <v>40437</v>
      </c>
      <c r="B4098" s="12">
        <v>1761.77</v>
      </c>
      <c r="C4098" s="11">
        <v>40437</v>
      </c>
      <c r="D4098" s="12">
        <v>334.19</v>
      </c>
      <c r="E4098" s="12">
        <v>5099.59</v>
      </c>
      <c r="F4098" s="12">
        <v>2544.94</v>
      </c>
      <c r="G4098" s="102">
        <v>40437</v>
      </c>
      <c r="H4098" s="45"/>
      <c r="L4098" s="82"/>
    </row>
    <row r="4099" spans="1:12" ht="23.3" customHeight="1" thickBot="1" x14ac:dyDescent="0.3">
      <c r="A4099" s="11">
        <v>40438</v>
      </c>
      <c r="B4099" s="12">
        <v>1782.48</v>
      </c>
      <c r="C4099" s="11">
        <v>40438</v>
      </c>
      <c r="D4099" s="12">
        <v>336.56</v>
      </c>
      <c r="E4099" s="12">
        <v>5159.53</v>
      </c>
      <c r="F4099" s="12">
        <v>2587.17</v>
      </c>
      <c r="G4099" s="102">
        <v>40438</v>
      </c>
      <c r="H4099" s="45"/>
      <c r="L4099" s="82"/>
    </row>
    <row r="4100" spans="1:12" ht="23.3" customHeight="1" thickBot="1" x14ac:dyDescent="0.3">
      <c r="A4100" s="11">
        <v>40441</v>
      </c>
      <c r="B4100" s="12">
        <v>1773.73</v>
      </c>
      <c r="C4100" s="11">
        <v>40441</v>
      </c>
      <c r="D4100" s="12">
        <v>339.28</v>
      </c>
      <c r="E4100" s="12">
        <v>5134.21</v>
      </c>
      <c r="F4100" s="12">
        <v>2570.37</v>
      </c>
      <c r="G4100" s="102">
        <v>40441</v>
      </c>
      <c r="H4100" s="45"/>
      <c r="L4100" s="82"/>
    </row>
    <row r="4101" spans="1:12" ht="23.3" customHeight="1" thickBot="1" x14ac:dyDescent="0.3">
      <c r="A4101" s="11">
        <v>40442</v>
      </c>
      <c r="B4101" s="12">
        <v>1763.37</v>
      </c>
      <c r="C4101" s="11">
        <v>40442</v>
      </c>
      <c r="D4101" s="12">
        <v>341.72</v>
      </c>
      <c r="E4101" s="12">
        <v>5104.22</v>
      </c>
      <c r="F4101" s="12">
        <v>2555.36</v>
      </c>
      <c r="G4101" s="102">
        <v>40442</v>
      </c>
      <c r="H4101" s="45"/>
      <c r="L4101" s="82"/>
    </row>
    <row r="4102" spans="1:12" ht="23.3" customHeight="1" thickBot="1" x14ac:dyDescent="0.3">
      <c r="A4102" s="11">
        <v>40443</v>
      </c>
      <c r="B4102" s="12">
        <v>1780.61</v>
      </c>
      <c r="C4102" s="11">
        <v>40443</v>
      </c>
      <c r="D4102" s="12">
        <v>340.74</v>
      </c>
      <c r="E4102" s="12">
        <v>5154.12</v>
      </c>
      <c r="F4102" s="12">
        <v>2592.73</v>
      </c>
      <c r="G4102" s="102">
        <v>40443</v>
      </c>
      <c r="H4102" s="45"/>
      <c r="L4102" s="82"/>
    </row>
    <row r="4103" spans="1:12" ht="23.3" customHeight="1" thickBot="1" x14ac:dyDescent="0.3">
      <c r="A4103" s="11">
        <v>40444</v>
      </c>
      <c r="B4103" s="12">
        <v>1778.01</v>
      </c>
      <c r="C4103" s="11">
        <v>40444</v>
      </c>
      <c r="D4103" s="12">
        <v>339.98</v>
      </c>
      <c r="E4103" s="12">
        <v>5146.58</v>
      </c>
      <c r="F4103" s="12">
        <v>2597.25</v>
      </c>
      <c r="G4103" s="102">
        <v>40444</v>
      </c>
      <c r="H4103" s="45"/>
      <c r="L4103" s="82"/>
    </row>
    <row r="4104" spans="1:12" ht="23.3" customHeight="1" thickBot="1" x14ac:dyDescent="0.3">
      <c r="A4104" s="11">
        <v>40445</v>
      </c>
      <c r="B4104" s="12">
        <v>1766.53</v>
      </c>
      <c r="C4104" s="11">
        <v>40445</v>
      </c>
      <c r="D4104" s="12">
        <v>336.76</v>
      </c>
      <c r="E4104" s="12">
        <v>5113.3599999999997</v>
      </c>
      <c r="F4104" s="12">
        <v>2580.48</v>
      </c>
      <c r="G4104" s="102">
        <v>40445</v>
      </c>
      <c r="H4104" s="45"/>
      <c r="L4104" s="82"/>
    </row>
    <row r="4105" spans="1:12" ht="23.3" customHeight="1" thickBot="1" x14ac:dyDescent="0.3">
      <c r="A4105" s="11">
        <v>40448</v>
      </c>
      <c r="B4105" s="12">
        <v>1762.52</v>
      </c>
      <c r="C4105" s="11">
        <v>40448</v>
      </c>
      <c r="D4105" s="12">
        <v>335.59</v>
      </c>
      <c r="E4105" s="12">
        <v>5101.75</v>
      </c>
      <c r="F4105" s="12">
        <v>2582.92</v>
      </c>
      <c r="G4105" s="102">
        <v>40448</v>
      </c>
      <c r="H4105" s="45"/>
      <c r="L4105" s="82"/>
    </row>
    <row r="4106" spans="1:12" ht="23.3" customHeight="1" thickBot="1" x14ac:dyDescent="0.3">
      <c r="A4106" s="11">
        <v>40449</v>
      </c>
      <c r="B4106" s="12">
        <v>1773.7</v>
      </c>
      <c r="C4106" s="11">
        <v>40449</v>
      </c>
      <c r="D4106" s="12">
        <v>338.41</v>
      </c>
      <c r="E4106" s="12">
        <v>5134.12</v>
      </c>
      <c r="F4106" s="12">
        <v>2599.3000000000002</v>
      </c>
      <c r="G4106" s="102">
        <v>40449</v>
      </c>
      <c r="H4106" s="45"/>
      <c r="L4106" s="82"/>
    </row>
    <row r="4107" spans="1:12" ht="23.3" customHeight="1" thickBot="1" x14ac:dyDescent="0.3">
      <c r="A4107" s="11">
        <v>40450</v>
      </c>
      <c r="B4107" s="12">
        <v>1774.36</v>
      </c>
      <c r="C4107" s="11">
        <v>40450</v>
      </c>
      <c r="D4107" s="12">
        <v>339.66</v>
      </c>
      <c r="E4107" s="12">
        <v>5136.03</v>
      </c>
      <c r="F4107" s="12">
        <v>2608.67</v>
      </c>
      <c r="G4107" s="102">
        <v>40450</v>
      </c>
      <c r="H4107" s="45"/>
      <c r="L4107" s="82"/>
    </row>
    <row r="4108" spans="1:12" ht="23.3" customHeight="1" thickBot="1" x14ac:dyDescent="0.3">
      <c r="A4108" s="11">
        <v>40451</v>
      </c>
      <c r="B4108" s="12">
        <v>1760.87</v>
      </c>
      <c r="C4108" s="11">
        <v>40451</v>
      </c>
      <c r="D4108" s="12">
        <v>338.33</v>
      </c>
      <c r="E4108" s="12">
        <v>5100.54</v>
      </c>
      <c r="F4108" s="12">
        <v>2590.66</v>
      </c>
      <c r="G4108" s="102">
        <v>40451</v>
      </c>
      <c r="H4108" s="45"/>
      <c r="L4108" s="82"/>
    </row>
    <row r="4109" spans="1:12" ht="23.3" customHeight="1" thickBot="1" x14ac:dyDescent="0.3">
      <c r="A4109" s="11">
        <v>40452</v>
      </c>
      <c r="B4109" s="12">
        <v>1747.03</v>
      </c>
      <c r="C4109" s="11">
        <v>40452</v>
      </c>
      <c r="D4109" s="12">
        <v>337.87</v>
      </c>
      <c r="E4109" s="12">
        <v>5060.49</v>
      </c>
      <c r="F4109" s="12">
        <v>2574.46</v>
      </c>
      <c r="G4109" s="102">
        <v>40452</v>
      </c>
      <c r="H4109" s="45"/>
      <c r="L4109" s="82"/>
    </row>
    <row r="4110" spans="1:12" ht="23.3" customHeight="1" thickBot="1" x14ac:dyDescent="0.3">
      <c r="A4110" s="11">
        <v>40455</v>
      </c>
      <c r="B4110" s="12">
        <v>1751.18</v>
      </c>
      <c r="C4110" s="11">
        <v>40455</v>
      </c>
      <c r="D4110" s="12">
        <v>338.37</v>
      </c>
      <c r="E4110" s="12">
        <v>5072.5</v>
      </c>
      <c r="F4110" s="12">
        <v>2588.9499999999998</v>
      </c>
      <c r="G4110" s="102">
        <v>40455</v>
      </c>
      <c r="H4110" s="45"/>
      <c r="L4110" s="82"/>
    </row>
    <row r="4111" spans="1:12" ht="23.3" customHeight="1" thickBot="1" x14ac:dyDescent="0.3">
      <c r="A4111" s="11">
        <v>40456</v>
      </c>
      <c r="B4111" s="12">
        <v>1773.5</v>
      </c>
      <c r="C4111" s="11">
        <v>40456</v>
      </c>
      <c r="D4111" s="12">
        <v>340.42</v>
      </c>
      <c r="E4111" s="12">
        <v>5137.1499999999996</v>
      </c>
      <c r="F4111" s="12">
        <v>2617.6999999999998</v>
      </c>
      <c r="G4111" s="102">
        <v>40456</v>
      </c>
      <c r="H4111" s="45"/>
      <c r="L4111" s="82"/>
    </row>
    <row r="4112" spans="1:12" ht="23.3" customHeight="1" thickBot="1" x14ac:dyDescent="0.3">
      <c r="A4112" s="11">
        <v>40457</v>
      </c>
      <c r="B4112" s="12">
        <v>1781.02</v>
      </c>
      <c r="C4112" s="11">
        <v>40457</v>
      </c>
      <c r="D4112" s="12">
        <v>342.76</v>
      </c>
      <c r="E4112" s="12">
        <v>5158.95</v>
      </c>
      <c r="F4112" s="12">
        <v>2637.36</v>
      </c>
      <c r="G4112" s="102">
        <v>40457</v>
      </c>
      <c r="H4112" s="45"/>
      <c r="L4112" s="82"/>
    </row>
    <row r="4113" spans="1:12" ht="23.3" customHeight="1" thickBot="1" x14ac:dyDescent="0.3">
      <c r="A4113" s="11">
        <v>40458</v>
      </c>
      <c r="B4113" s="12">
        <v>1783.55</v>
      </c>
      <c r="C4113" s="11">
        <v>40458</v>
      </c>
      <c r="D4113" s="12">
        <v>343.5</v>
      </c>
      <c r="E4113" s="12">
        <v>5166.2700000000004</v>
      </c>
      <c r="F4113" s="12">
        <v>2641.1</v>
      </c>
      <c r="G4113" s="102">
        <v>40458</v>
      </c>
      <c r="H4113" s="45"/>
      <c r="L4113" s="82"/>
    </row>
    <row r="4114" spans="1:12" ht="23.3" customHeight="1" thickBot="1" x14ac:dyDescent="0.3">
      <c r="A4114" s="11">
        <v>40459</v>
      </c>
      <c r="B4114" s="12">
        <v>1794.52</v>
      </c>
      <c r="C4114" s="11">
        <v>40459</v>
      </c>
      <c r="D4114" s="12">
        <v>345.29</v>
      </c>
      <c r="E4114" s="12">
        <v>5198.05</v>
      </c>
      <c r="F4114" s="12">
        <v>2657.35</v>
      </c>
      <c r="G4114" s="102">
        <v>40459</v>
      </c>
      <c r="H4114" s="45"/>
      <c r="L4114" s="82"/>
    </row>
    <row r="4115" spans="1:12" ht="23.3" customHeight="1" thickBot="1" x14ac:dyDescent="0.3">
      <c r="A4115" s="11">
        <v>40462</v>
      </c>
      <c r="B4115" s="12">
        <v>1802.6</v>
      </c>
      <c r="C4115" s="11">
        <v>40462</v>
      </c>
      <c r="D4115" s="12">
        <v>346.61</v>
      </c>
      <c r="E4115" s="12">
        <v>5224.03</v>
      </c>
      <c r="F4115" s="12">
        <v>2670.63</v>
      </c>
      <c r="G4115" s="102">
        <v>40462</v>
      </c>
      <c r="H4115" s="45"/>
      <c r="L4115" s="82"/>
    </row>
    <row r="4116" spans="1:12" ht="23.3" customHeight="1" thickBot="1" x14ac:dyDescent="0.3">
      <c r="A4116" s="11">
        <v>40463</v>
      </c>
      <c r="B4116" s="12">
        <v>1813.86</v>
      </c>
      <c r="C4116" s="11">
        <v>40463</v>
      </c>
      <c r="D4116" s="12">
        <v>347.5</v>
      </c>
      <c r="E4116" s="12">
        <v>5256.75</v>
      </c>
      <c r="F4116" s="12">
        <v>2696.12</v>
      </c>
      <c r="G4116" s="102">
        <v>40463</v>
      </c>
      <c r="H4116" s="45"/>
      <c r="L4116" s="82"/>
    </row>
    <row r="4117" spans="1:12" ht="23.3" customHeight="1" thickBot="1" x14ac:dyDescent="0.3">
      <c r="A4117" s="11">
        <v>40464</v>
      </c>
      <c r="B4117" s="12">
        <v>1836.43</v>
      </c>
      <c r="C4117" s="11">
        <v>40464</v>
      </c>
      <c r="D4117" s="12">
        <v>350.58</v>
      </c>
      <c r="E4117" s="12">
        <v>5322.41</v>
      </c>
      <c r="F4117" s="12">
        <v>2734.26</v>
      </c>
      <c r="G4117" s="102">
        <v>40464</v>
      </c>
      <c r="H4117" s="45"/>
      <c r="L4117" s="82"/>
    </row>
    <row r="4118" spans="1:12" ht="23.3" customHeight="1" thickBot="1" x14ac:dyDescent="0.3">
      <c r="A4118" s="11">
        <v>40465</v>
      </c>
      <c r="B4118" s="12">
        <v>1860.2</v>
      </c>
      <c r="C4118" s="11">
        <v>40465</v>
      </c>
      <c r="D4118" s="12">
        <v>354.41</v>
      </c>
      <c r="E4118" s="12">
        <v>5391.31</v>
      </c>
      <c r="F4118" s="12">
        <v>2778.74</v>
      </c>
      <c r="G4118" s="102">
        <v>40465</v>
      </c>
      <c r="H4118" s="45"/>
      <c r="L4118" s="82"/>
    </row>
    <row r="4119" spans="1:12" ht="23.3" customHeight="1" thickBot="1" x14ac:dyDescent="0.3">
      <c r="A4119" s="11">
        <v>40466</v>
      </c>
      <c r="B4119" s="12">
        <v>1867.8288620846211</v>
      </c>
      <c r="C4119" s="11">
        <v>40466</v>
      </c>
      <c r="D4119" s="12">
        <v>355.67293655413465</v>
      </c>
      <c r="E4119" s="12">
        <v>5413.4179064885393</v>
      </c>
      <c r="F4119" s="12">
        <v>2790.1288357377025</v>
      </c>
      <c r="G4119" s="102">
        <v>40466</v>
      </c>
      <c r="H4119" s="45"/>
      <c r="L4119" s="82"/>
    </row>
    <row r="4120" spans="1:12" ht="23.3" customHeight="1" thickBot="1" x14ac:dyDescent="0.3">
      <c r="A4120" s="11">
        <v>40469</v>
      </c>
      <c r="B4120" s="12">
        <v>1862.43</v>
      </c>
      <c r="C4120" s="11">
        <v>40469</v>
      </c>
      <c r="D4120" s="12">
        <v>353.85</v>
      </c>
      <c r="E4120" s="12">
        <v>5397.77</v>
      </c>
      <c r="F4120" s="12">
        <v>2777.51</v>
      </c>
      <c r="G4120" s="102">
        <v>40469</v>
      </c>
      <c r="H4120" s="45"/>
      <c r="L4120" s="82"/>
    </row>
    <row r="4121" spans="1:12" ht="23.3" customHeight="1" thickBot="1" x14ac:dyDescent="0.3">
      <c r="A4121" s="11">
        <v>40470</v>
      </c>
      <c r="B4121" s="12">
        <v>1850.72</v>
      </c>
      <c r="C4121" s="11">
        <v>40470</v>
      </c>
      <c r="D4121" s="12">
        <v>351.05</v>
      </c>
      <c r="E4121" s="12">
        <v>5363.84</v>
      </c>
      <c r="F4121" s="12">
        <v>2760.05</v>
      </c>
      <c r="G4121" s="102">
        <v>40470</v>
      </c>
      <c r="H4121" s="45"/>
      <c r="L4121" s="82"/>
    </row>
    <row r="4122" spans="1:12" ht="23.3" customHeight="1" thickBot="1" x14ac:dyDescent="0.3">
      <c r="A4122" s="11">
        <v>40471</v>
      </c>
      <c r="B4122" s="12">
        <v>1842.9</v>
      </c>
      <c r="C4122" s="11">
        <v>40471</v>
      </c>
      <c r="D4122" s="12">
        <v>348.68</v>
      </c>
      <c r="E4122" s="12">
        <v>5341.16</v>
      </c>
      <c r="F4122" s="12">
        <v>2743.89</v>
      </c>
      <c r="G4122" s="102">
        <v>40471</v>
      </c>
      <c r="H4122" s="45"/>
      <c r="L4122" s="82"/>
    </row>
    <row r="4123" spans="1:12" ht="23.3" customHeight="1" thickBot="1" x14ac:dyDescent="0.3">
      <c r="A4123" s="11">
        <v>40472</v>
      </c>
      <c r="B4123" s="12">
        <v>1839.1</v>
      </c>
      <c r="C4123" s="11">
        <v>40472</v>
      </c>
      <c r="D4123" s="12">
        <v>347.55</v>
      </c>
      <c r="E4123" s="12">
        <v>5330.15</v>
      </c>
      <c r="F4123" s="12">
        <v>2742.72</v>
      </c>
      <c r="G4123" s="102">
        <v>40472</v>
      </c>
      <c r="H4123" s="45"/>
      <c r="L4123" s="82"/>
    </row>
    <row r="4124" spans="1:12" ht="23.3" customHeight="1" thickBot="1" x14ac:dyDescent="0.3">
      <c r="A4124" s="11">
        <v>40473</v>
      </c>
      <c r="B4124" s="12">
        <v>1841.54</v>
      </c>
      <c r="C4124" s="11">
        <v>40473</v>
      </c>
      <c r="D4124" s="12">
        <v>348.15</v>
      </c>
      <c r="E4124" s="12">
        <v>5337.21</v>
      </c>
      <c r="F4124" s="12">
        <v>2746.35</v>
      </c>
      <c r="G4124" s="102">
        <v>40473</v>
      </c>
      <c r="H4124" s="45"/>
      <c r="L4124" s="82"/>
    </row>
    <row r="4125" spans="1:12" ht="23.3" customHeight="1" thickBot="1" x14ac:dyDescent="0.3">
      <c r="A4125" s="11">
        <v>40476</v>
      </c>
      <c r="B4125" s="12">
        <v>1844.48</v>
      </c>
      <c r="C4125" s="11">
        <v>40476</v>
      </c>
      <c r="D4125" s="12">
        <v>349.16</v>
      </c>
      <c r="E4125" s="12">
        <v>5345.74</v>
      </c>
      <c r="F4125" s="12">
        <v>2759.77</v>
      </c>
      <c r="G4125" s="102">
        <v>40476</v>
      </c>
      <c r="H4125" s="45"/>
      <c r="L4125" s="82"/>
    </row>
    <row r="4126" spans="1:12" ht="23.3" customHeight="1" thickBot="1" x14ac:dyDescent="0.3">
      <c r="A4126" s="11">
        <v>40477</v>
      </c>
      <c r="B4126" s="12">
        <v>1845.38</v>
      </c>
      <c r="C4126" s="11">
        <v>40477</v>
      </c>
      <c r="D4126" s="12">
        <v>349.77</v>
      </c>
      <c r="E4126" s="12">
        <v>5348.35</v>
      </c>
      <c r="F4126" s="12">
        <v>2756.59</v>
      </c>
      <c r="G4126" s="102">
        <v>40477</v>
      </c>
      <c r="H4126" s="45"/>
      <c r="L4126" s="82"/>
    </row>
    <row r="4127" spans="1:12" ht="23.3" customHeight="1" thickBot="1" x14ac:dyDescent="0.3">
      <c r="A4127" s="11">
        <v>40478</v>
      </c>
      <c r="B4127" s="12">
        <v>1849.25</v>
      </c>
      <c r="C4127" s="11">
        <v>40478</v>
      </c>
      <c r="D4127" s="12">
        <v>351.41</v>
      </c>
      <c r="E4127" s="12">
        <v>5360.11</v>
      </c>
      <c r="F4127" s="12">
        <v>2758.13</v>
      </c>
      <c r="G4127" s="102">
        <v>40478</v>
      </c>
      <c r="H4127" s="45"/>
      <c r="L4127" s="82"/>
    </row>
    <row r="4128" spans="1:12" ht="23.3" customHeight="1" thickBot="1" x14ac:dyDescent="0.3">
      <c r="A4128" s="11">
        <v>40479</v>
      </c>
      <c r="B4128" s="12">
        <v>1853.24</v>
      </c>
      <c r="C4128" s="11">
        <v>40479</v>
      </c>
      <c r="D4128" s="12">
        <v>352.46</v>
      </c>
      <c r="E4128" s="12">
        <v>5371.68</v>
      </c>
      <c r="F4128" s="12">
        <v>2764.08</v>
      </c>
      <c r="G4128" s="102">
        <v>40479</v>
      </c>
      <c r="H4128" s="45"/>
      <c r="L4128" s="82"/>
    </row>
    <row r="4129" spans="1:12" ht="23.3" customHeight="1" thickBot="1" x14ac:dyDescent="0.3">
      <c r="A4129" s="11">
        <v>40480</v>
      </c>
      <c r="B4129" s="12">
        <v>1861.86</v>
      </c>
      <c r="C4129" s="11">
        <v>40480</v>
      </c>
      <c r="D4129" s="12">
        <v>354.57</v>
      </c>
      <c r="E4129" s="12">
        <v>5396.66</v>
      </c>
      <c r="F4129" s="12">
        <v>2781.49</v>
      </c>
      <c r="G4129" s="102">
        <v>40480</v>
      </c>
      <c r="H4129" s="45"/>
      <c r="L4129" s="82"/>
    </row>
    <row r="4130" spans="1:12" ht="23.3" customHeight="1" thickBot="1" x14ac:dyDescent="0.3">
      <c r="A4130" s="11">
        <v>40483</v>
      </c>
      <c r="B4130" s="12">
        <v>1865.9</v>
      </c>
      <c r="C4130" s="11">
        <v>40483</v>
      </c>
      <c r="D4130" s="12">
        <v>355.5</v>
      </c>
      <c r="E4130" s="12">
        <v>5408.37</v>
      </c>
      <c r="F4130" s="12">
        <v>2792.1</v>
      </c>
      <c r="G4130" s="102">
        <v>40483</v>
      </c>
      <c r="H4130" s="45"/>
      <c r="L4130" s="82"/>
    </row>
    <row r="4131" spans="1:12" ht="23.3" customHeight="1" thickBot="1" x14ac:dyDescent="0.3">
      <c r="A4131" s="11">
        <v>40485</v>
      </c>
      <c r="B4131" s="12">
        <v>1862.67</v>
      </c>
      <c r="C4131" s="11">
        <v>40485</v>
      </c>
      <c r="D4131" s="12">
        <v>354.48</v>
      </c>
      <c r="E4131" s="12">
        <v>5399.01</v>
      </c>
      <c r="F4131" s="12">
        <v>2787.27</v>
      </c>
      <c r="G4131" s="102">
        <v>40485</v>
      </c>
      <c r="H4131" s="45"/>
      <c r="L4131" s="82"/>
    </row>
    <row r="4132" spans="1:12" ht="23.3" customHeight="1" thickBot="1" x14ac:dyDescent="0.3">
      <c r="A4132" s="11">
        <v>40486</v>
      </c>
      <c r="B4132" s="12">
        <v>1865.75</v>
      </c>
      <c r="C4132" s="11">
        <v>40486</v>
      </c>
      <c r="D4132" s="12">
        <v>355.62</v>
      </c>
      <c r="E4132" s="12">
        <v>5407.94</v>
      </c>
      <c r="F4132" s="12">
        <v>2801.08</v>
      </c>
      <c r="G4132" s="102">
        <v>40486</v>
      </c>
      <c r="H4132" s="45"/>
      <c r="L4132" s="82"/>
    </row>
    <row r="4133" spans="1:12" ht="23.3" customHeight="1" thickBot="1" x14ac:dyDescent="0.3">
      <c r="A4133" s="11">
        <v>40490</v>
      </c>
      <c r="B4133" s="12">
        <v>1871.05</v>
      </c>
      <c r="C4133" s="11">
        <v>40490</v>
      </c>
      <c r="D4133" s="12">
        <v>357.62</v>
      </c>
      <c r="E4133" s="12">
        <v>5423.3</v>
      </c>
      <c r="F4133" s="12">
        <v>2799.81</v>
      </c>
      <c r="G4133" s="102">
        <v>40490</v>
      </c>
      <c r="H4133" s="45"/>
      <c r="L4133" s="82"/>
    </row>
    <row r="4134" spans="1:12" ht="23.3" customHeight="1" thickBot="1" x14ac:dyDescent="0.3">
      <c r="A4134" s="11">
        <v>40491</v>
      </c>
      <c r="B4134" s="12">
        <v>1890.15</v>
      </c>
      <c r="C4134" s="11">
        <v>40491</v>
      </c>
      <c r="D4134" s="12">
        <v>361.69</v>
      </c>
      <c r="E4134" s="12">
        <v>5478.67</v>
      </c>
      <c r="F4134" s="12">
        <v>2819.14</v>
      </c>
      <c r="G4134" s="102">
        <v>40491</v>
      </c>
      <c r="H4134" s="45"/>
      <c r="L4134" s="82"/>
    </row>
    <row r="4135" spans="1:12" ht="23.3" customHeight="1" thickBot="1" x14ac:dyDescent="0.3">
      <c r="A4135" s="11">
        <v>40492</v>
      </c>
      <c r="B4135" s="12">
        <v>1886.81</v>
      </c>
      <c r="C4135" s="11">
        <v>40492</v>
      </c>
      <c r="D4135" s="12">
        <v>360.78</v>
      </c>
      <c r="E4135" s="12">
        <v>5468.99</v>
      </c>
      <c r="F4135" s="12">
        <v>2804.98</v>
      </c>
      <c r="G4135" s="102">
        <v>40492</v>
      </c>
      <c r="H4135" s="45"/>
      <c r="L4135" s="82"/>
    </row>
    <row r="4136" spans="1:12" ht="23.3" customHeight="1" thickBot="1" x14ac:dyDescent="0.3">
      <c r="A4136" s="11">
        <v>40493</v>
      </c>
      <c r="B4136" s="12">
        <v>1888.38</v>
      </c>
      <c r="C4136" s="11">
        <v>40493</v>
      </c>
      <c r="D4136" s="12">
        <v>361.19</v>
      </c>
      <c r="E4136" s="12">
        <v>5473.53</v>
      </c>
      <c r="F4136" s="12">
        <v>2807.3</v>
      </c>
      <c r="G4136" s="102">
        <v>40493</v>
      </c>
      <c r="H4136" s="45"/>
      <c r="L4136" s="82"/>
    </row>
    <row r="4137" spans="1:12" ht="23.3" customHeight="1" thickBot="1" x14ac:dyDescent="0.3">
      <c r="A4137" s="11">
        <v>40494</v>
      </c>
      <c r="B4137" s="12">
        <v>1888.19</v>
      </c>
      <c r="C4137" s="11">
        <v>40494</v>
      </c>
      <c r="D4137" s="12">
        <v>361.09</v>
      </c>
      <c r="E4137" s="12">
        <v>5472.97</v>
      </c>
      <c r="F4137" s="12">
        <v>2793.35</v>
      </c>
      <c r="G4137" s="102">
        <v>40494</v>
      </c>
      <c r="H4137" s="45"/>
      <c r="L4137" s="82"/>
    </row>
    <row r="4138" spans="1:12" ht="23.3" customHeight="1" thickBot="1" x14ac:dyDescent="0.3">
      <c r="A4138" s="11">
        <v>40497</v>
      </c>
      <c r="B4138" s="12">
        <v>1898.37</v>
      </c>
      <c r="C4138" s="11">
        <v>40497</v>
      </c>
      <c r="D4138" s="12">
        <v>362.93</v>
      </c>
      <c r="E4138" s="12">
        <v>5502.48</v>
      </c>
      <c r="F4138" s="12">
        <v>2808.41</v>
      </c>
      <c r="G4138" s="102">
        <v>40497</v>
      </c>
      <c r="H4138" s="45"/>
      <c r="L4138" s="82"/>
    </row>
    <row r="4139" spans="1:12" ht="23.3" customHeight="1" thickBot="1" x14ac:dyDescent="0.3">
      <c r="A4139" s="11">
        <v>40498</v>
      </c>
      <c r="B4139" s="12">
        <v>1908.47</v>
      </c>
      <c r="C4139" s="11">
        <v>40498</v>
      </c>
      <c r="D4139" s="12">
        <v>365.46</v>
      </c>
      <c r="E4139" s="12">
        <v>5531.76</v>
      </c>
      <c r="F4139" s="12">
        <v>2818.78</v>
      </c>
      <c r="G4139" s="102">
        <v>40498</v>
      </c>
      <c r="H4139" s="45"/>
      <c r="L4139" s="82"/>
    </row>
    <row r="4140" spans="1:12" ht="23.3" customHeight="1" thickBot="1" x14ac:dyDescent="0.3">
      <c r="A4140" s="11">
        <v>40499</v>
      </c>
      <c r="B4140" s="12">
        <v>1922.56</v>
      </c>
      <c r="C4140" s="11">
        <v>40499</v>
      </c>
      <c r="D4140" s="12">
        <v>367.89</v>
      </c>
      <c r="E4140" s="12">
        <v>5572.62</v>
      </c>
      <c r="F4140" s="12">
        <v>2830.42</v>
      </c>
      <c r="G4140" s="102">
        <v>40499</v>
      </c>
      <c r="H4140" s="45"/>
      <c r="L4140" s="82"/>
    </row>
    <row r="4141" spans="1:12" ht="23.3" customHeight="1" thickBot="1" x14ac:dyDescent="0.3">
      <c r="A4141" s="11">
        <v>40500</v>
      </c>
      <c r="B4141" s="12">
        <v>1919.29</v>
      </c>
      <c r="C4141" s="11">
        <v>40500</v>
      </c>
      <c r="D4141" s="12">
        <v>365.85</v>
      </c>
      <c r="E4141" s="12">
        <v>5563.13</v>
      </c>
      <c r="F4141" s="12">
        <v>2825.6</v>
      </c>
      <c r="G4141" s="102">
        <v>40500</v>
      </c>
      <c r="H4141" s="45"/>
      <c r="L4141" s="82"/>
    </row>
    <row r="4142" spans="1:12" ht="23.3" customHeight="1" thickBot="1" x14ac:dyDescent="0.3">
      <c r="A4142" s="11">
        <v>40501</v>
      </c>
      <c r="B4142" s="12">
        <v>1918.87</v>
      </c>
      <c r="C4142" s="11">
        <v>40501</v>
      </c>
      <c r="D4142" s="12">
        <v>365.3</v>
      </c>
      <c r="E4142" s="12">
        <v>5561.92</v>
      </c>
      <c r="F4142" s="12">
        <v>2829.56</v>
      </c>
      <c r="G4142" s="102">
        <v>40501</v>
      </c>
      <c r="H4142" s="45"/>
      <c r="L4142" s="82"/>
    </row>
    <row r="4143" spans="1:12" ht="23.3" customHeight="1" thickBot="1" x14ac:dyDescent="0.3">
      <c r="A4143" s="11">
        <v>40504</v>
      </c>
      <c r="B4143" s="12">
        <v>1911.48</v>
      </c>
      <c r="C4143" s="11">
        <v>40504</v>
      </c>
      <c r="D4143" s="12">
        <v>364.59</v>
      </c>
      <c r="E4143" s="12">
        <v>5540.5</v>
      </c>
      <c r="F4143" s="12">
        <v>2823.23</v>
      </c>
      <c r="G4143" s="102">
        <v>40504</v>
      </c>
      <c r="H4143" s="45"/>
      <c r="L4143" s="82"/>
    </row>
    <row r="4144" spans="1:12" ht="23.3" customHeight="1" thickBot="1" x14ac:dyDescent="0.3">
      <c r="A4144" s="11">
        <v>40505</v>
      </c>
      <c r="B4144" s="12">
        <v>1912.47</v>
      </c>
      <c r="C4144" s="11">
        <v>40505</v>
      </c>
      <c r="D4144" s="12">
        <v>364.39</v>
      </c>
      <c r="E4144" s="12">
        <v>5543.92</v>
      </c>
      <c r="F4144" s="12">
        <v>2820.4</v>
      </c>
      <c r="G4144" s="102">
        <v>40505</v>
      </c>
      <c r="H4144" s="45"/>
      <c r="L4144" s="82"/>
    </row>
    <row r="4145" spans="1:12" ht="23.3" customHeight="1" thickBot="1" x14ac:dyDescent="0.3">
      <c r="A4145" s="11">
        <v>40506</v>
      </c>
      <c r="B4145" s="12">
        <v>1898.74</v>
      </c>
      <c r="C4145" s="11">
        <v>40506</v>
      </c>
      <c r="D4145" s="12">
        <v>361.06</v>
      </c>
      <c r="E4145" s="12">
        <v>5506.91</v>
      </c>
      <c r="F4145" s="12">
        <v>2792.55</v>
      </c>
      <c r="G4145" s="102">
        <v>40506</v>
      </c>
      <c r="H4145" s="45"/>
      <c r="L4145" s="82"/>
    </row>
    <row r="4146" spans="1:12" ht="23.3" customHeight="1" thickBot="1" x14ac:dyDescent="0.3">
      <c r="A4146" s="11">
        <v>40507</v>
      </c>
      <c r="B4146" s="12">
        <v>1904.62</v>
      </c>
      <c r="C4146" s="11">
        <v>40507</v>
      </c>
      <c r="D4146" s="12">
        <v>362.53</v>
      </c>
      <c r="E4146" s="12">
        <v>5526.23</v>
      </c>
      <c r="F4146" s="12">
        <v>2797.82</v>
      </c>
      <c r="G4146" s="102">
        <v>40507</v>
      </c>
      <c r="H4146" s="45"/>
      <c r="L4146" s="82"/>
    </row>
    <row r="4147" spans="1:12" ht="23.3" customHeight="1" thickBot="1" x14ac:dyDescent="0.3">
      <c r="A4147" s="11">
        <v>40508</v>
      </c>
      <c r="B4147" s="12">
        <v>1908.96</v>
      </c>
      <c r="C4147" s="11">
        <v>40508</v>
      </c>
      <c r="D4147" s="12">
        <v>363.67</v>
      </c>
      <c r="E4147" s="12">
        <v>5538.82</v>
      </c>
      <c r="F4147" s="12">
        <v>2804.19</v>
      </c>
      <c r="G4147" s="102">
        <v>40508</v>
      </c>
      <c r="H4147" s="45"/>
      <c r="L4147" s="82"/>
    </row>
    <row r="4148" spans="1:12" ht="23.3" customHeight="1" thickBot="1" x14ac:dyDescent="0.3">
      <c r="A4148" s="11">
        <v>40511</v>
      </c>
      <c r="B4148" s="12">
        <v>1904.93</v>
      </c>
      <c r="C4148" s="11">
        <v>40511</v>
      </c>
      <c r="D4148" s="12">
        <v>362.89</v>
      </c>
      <c r="E4148" s="12">
        <v>5548.09</v>
      </c>
      <c r="F4148" s="12">
        <v>2799.87</v>
      </c>
      <c r="G4148" s="102">
        <v>40511</v>
      </c>
      <c r="H4148" s="45"/>
      <c r="L4148" s="82"/>
    </row>
    <row r="4149" spans="1:12" ht="23.3" customHeight="1" thickBot="1" x14ac:dyDescent="0.3">
      <c r="A4149" s="11">
        <v>40512</v>
      </c>
      <c r="B4149" s="12">
        <v>1906.79</v>
      </c>
      <c r="C4149" s="11">
        <v>40512</v>
      </c>
      <c r="D4149" s="12">
        <v>362.88</v>
      </c>
      <c r="E4149" s="12">
        <v>5553.51</v>
      </c>
      <c r="F4149" s="12">
        <v>2798.11</v>
      </c>
      <c r="G4149" s="102">
        <v>40512</v>
      </c>
      <c r="H4149" s="45"/>
      <c r="L4149" s="82"/>
    </row>
    <row r="4150" spans="1:12" ht="23.3" customHeight="1" thickBot="1" x14ac:dyDescent="0.3">
      <c r="A4150" s="11">
        <v>40513</v>
      </c>
      <c r="B4150" s="12">
        <v>1916.11</v>
      </c>
      <c r="C4150" s="11">
        <v>40513</v>
      </c>
      <c r="D4150" s="12">
        <v>364.94</v>
      </c>
      <c r="E4150" s="12">
        <v>5580.63</v>
      </c>
      <c r="F4150" s="12">
        <v>2798.32</v>
      </c>
      <c r="G4150" s="102">
        <v>40513</v>
      </c>
      <c r="H4150" s="45"/>
      <c r="L4150" s="82"/>
    </row>
    <row r="4151" spans="1:12" ht="23.3" customHeight="1" thickBot="1" x14ac:dyDescent="0.3">
      <c r="A4151" s="11">
        <v>40514</v>
      </c>
      <c r="B4151" s="12">
        <v>1924.01</v>
      </c>
      <c r="C4151" s="11">
        <v>40514</v>
      </c>
      <c r="D4151" s="12">
        <v>366.87</v>
      </c>
      <c r="E4151" s="12">
        <v>5603.63</v>
      </c>
      <c r="F4151" s="12">
        <v>2809.87</v>
      </c>
      <c r="G4151" s="102">
        <v>40514</v>
      </c>
      <c r="H4151" s="45"/>
      <c r="L4151" s="82"/>
    </row>
    <row r="4152" spans="1:12" ht="23.3" customHeight="1" thickBot="1" x14ac:dyDescent="0.3">
      <c r="A4152" s="11">
        <v>40515</v>
      </c>
      <c r="B4152" s="12">
        <v>1925.25</v>
      </c>
      <c r="C4152" s="11">
        <v>40515</v>
      </c>
      <c r="D4152" s="12">
        <v>367.03</v>
      </c>
      <c r="E4152" s="12">
        <v>5607.25</v>
      </c>
      <c r="F4152" s="12">
        <v>2816.17</v>
      </c>
      <c r="G4152" s="102">
        <v>40515</v>
      </c>
      <c r="H4152" s="45"/>
      <c r="L4152" s="82"/>
    </row>
    <row r="4153" spans="1:12" ht="23.3" customHeight="1" thickBot="1" x14ac:dyDescent="0.3">
      <c r="A4153" s="11">
        <v>40518</v>
      </c>
      <c r="B4153" s="12">
        <v>1931.89</v>
      </c>
      <c r="C4153" s="11">
        <v>40518</v>
      </c>
      <c r="D4153" s="12">
        <v>368.73</v>
      </c>
      <c r="E4153" s="12">
        <v>5633.1</v>
      </c>
      <c r="F4153" s="12">
        <v>2847.34</v>
      </c>
      <c r="G4153" s="102">
        <v>40518</v>
      </c>
      <c r="H4153" s="45"/>
      <c r="L4153" s="82"/>
    </row>
    <row r="4154" spans="1:12" ht="23.3" customHeight="1" thickBot="1" x14ac:dyDescent="0.3">
      <c r="A4154" s="11">
        <v>40519</v>
      </c>
      <c r="B4154" s="12">
        <v>1935.04</v>
      </c>
      <c r="C4154" s="11">
        <v>40519</v>
      </c>
      <c r="D4154" s="12">
        <v>370.12</v>
      </c>
      <c r="E4154" s="12">
        <v>5642.27</v>
      </c>
      <c r="F4154" s="12">
        <v>2851.98</v>
      </c>
      <c r="G4154" s="102">
        <v>40519</v>
      </c>
      <c r="H4154" s="45"/>
      <c r="L4154" s="82"/>
    </row>
    <row r="4155" spans="1:12" ht="23.3" customHeight="1" thickBot="1" x14ac:dyDescent="0.3">
      <c r="A4155" s="11">
        <v>40520</v>
      </c>
      <c r="B4155" s="12">
        <v>1937.14</v>
      </c>
      <c r="C4155" s="11">
        <v>40520</v>
      </c>
      <c r="D4155" s="12">
        <v>370.62</v>
      </c>
      <c r="E4155" s="12">
        <v>5648.39</v>
      </c>
      <c r="F4155" s="12">
        <v>2836.83</v>
      </c>
      <c r="G4155" s="102">
        <v>40520</v>
      </c>
      <c r="H4155" s="45"/>
      <c r="L4155" s="82"/>
    </row>
    <row r="4156" spans="1:12" ht="23.3" customHeight="1" thickBot="1" x14ac:dyDescent="0.3">
      <c r="A4156" s="11">
        <v>40521</v>
      </c>
      <c r="B4156" s="12">
        <v>1929.41</v>
      </c>
      <c r="C4156" s="11">
        <v>40521</v>
      </c>
      <c r="D4156" s="12">
        <v>368.57</v>
      </c>
      <c r="E4156" s="12">
        <v>5633.3</v>
      </c>
      <c r="F4156" s="12">
        <v>2829.25</v>
      </c>
      <c r="G4156" s="102">
        <v>40521</v>
      </c>
      <c r="H4156" s="45"/>
      <c r="L4156" s="82"/>
    </row>
    <row r="4157" spans="1:12" ht="23.3" customHeight="1" thickBot="1" x14ac:dyDescent="0.3">
      <c r="A4157" s="11">
        <v>40522</v>
      </c>
      <c r="B4157" s="12">
        <v>1919.05</v>
      </c>
      <c r="C4157" s="11">
        <v>40522</v>
      </c>
      <c r="D4157" s="12">
        <v>366.47</v>
      </c>
      <c r="E4157" s="12">
        <v>5603.05</v>
      </c>
      <c r="F4157" s="12">
        <v>2809.57</v>
      </c>
      <c r="G4157" s="102">
        <v>40522</v>
      </c>
      <c r="H4157" s="45"/>
      <c r="L4157" s="82"/>
    </row>
    <row r="4158" spans="1:12" ht="23.3" customHeight="1" thickBot="1" x14ac:dyDescent="0.3">
      <c r="A4158" s="11">
        <v>40525</v>
      </c>
      <c r="B4158" s="12">
        <v>1917.24</v>
      </c>
      <c r="C4158" s="11">
        <v>40525</v>
      </c>
      <c r="D4158" s="12">
        <v>365.8</v>
      </c>
      <c r="E4158" s="12">
        <v>5597.78</v>
      </c>
      <c r="F4158" s="12">
        <v>2798</v>
      </c>
      <c r="G4158" s="102">
        <v>40525</v>
      </c>
      <c r="H4158" s="45"/>
      <c r="L4158" s="82"/>
    </row>
    <row r="4159" spans="1:12" ht="23.3" customHeight="1" thickBot="1" x14ac:dyDescent="0.3">
      <c r="A4159" s="11">
        <v>40526</v>
      </c>
      <c r="B4159" s="12">
        <v>1915.28</v>
      </c>
      <c r="C4159" s="11">
        <v>40526</v>
      </c>
      <c r="D4159" s="12">
        <v>365.33</v>
      </c>
      <c r="E4159" s="12">
        <v>5594.23</v>
      </c>
      <c r="F4159" s="12">
        <v>2818.63</v>
      </c>
      <c r="G4159" s="102">
        <v>40526</v>
      </c>
      <c r="H4159" s="45"/>
      <c r="L4159" s="82"/>
    </row>
    <row r="4160" spans="1:12" ht="23.3" customHeight="1" thickBot="1" x14ac:dyDescent="0.3">
      <c r="A4160" s="11">
        <v>40527</v>
      </c>
      <c r="B4160" s="12">
        <v>1914.44</v>
      </c>
      <c r="C4160" s="11">
        <v>40527</v>
      </c>
      <c r="D4160" s="12">
        <v>365.07</v>
      </c>
      <c r="E4160" s="12">
        <v>5591.76</v>
      </c>
      <c r="F4160" s="12">
        <v>2817.38</v>
      </c>
      <c r="G4160" s="102">
        <v>40527</v>
      </c>
      <c r="H4160" s="45"/>
      <c r="L4160" s="82"/>
    </row>
    <row r="4161" spans="1:12" ht="23.3" customHeight="1" thickBot="1" x14ac:dyDescent="0.3">
      <c r="A4161" s="11">
        <v>40528</v>
      </c>
      <c r="B4161" s="12">
        <v>1913.69</v>
      </c>
      <c r="C4161" s="11">
        <v>40528</v>
      </c>
      <c r="D4161" s="12">
        <v>365.44</v>
      </c>
      <c r="E4161" s="12">
        <v>5589.57</v>
      </c>
      <c r="F4161" s="12">
        <v>2807.29</v>
      </c>
      <c r="G4161" s="102">
        <v>40528</v>
      </c>
      <c r="H4161" s="45"/>
      <c r="L4161" s="82"/>
    </row>
    <row r="4162" spans="1:12" ht="23.3" customHeight="1" thickBot="1" x14ac:dyDescent="0.3">
      <c r="A4162" s="11">
        <v>40529</v>
      </c>
      <c r="B4162" s="12">
        <v>1914.02</v>
      </c>
      <c r="C4162" s="11">
        <v>40529</v>
      </c>
      <c r="D4162" s="12">
        <v>364.84</v>
      </c>
      <c r="E4162" s="12">
        <v>5590.53</v>
      </c>
      <c r="F4162" s="12">
        <v>2807.77</v>
      </c>
      <c r="G4162" s="102">
        <v>40529</v>
      </c>
      <c r="H4162" s="45"/>
      <c r="L4162" s="82"/>
    </row>
    <row r="4163" spans="1:12" ht="23.3" customHeight="1" thickBot="1" x14ac:dyDescent="0.3">
      <c r="A4163" s="11">
        <v>40532</v>
      </c>
      <c r="B4163" s="12">
        <v>1907.49</v>
      </c>
      <c r="C4163" s="11">
        <v>40532</v>
      </c>
      <c r="D4163" s="12">
        <v>363.65</v>
      </c>
      <c r="E4163" s="12">
        <v>5571.47</v>
      </c>
      <c r="F4163" s="12">
        <v>2793.73</v>
      </c>
      <c r="G4163" s="102">
        <v>40532</v>
      </c>
      <c r="H4163" s="45"/>
      <c r="L4163" s="82"/>
    </row>
    <row r="4164" spans="1:12" ht="23.3" customHeight="1" thickBot="1" x14ac:dyDescent="0.3">
      <c r="A4164" s="11">
        <v>40533</v>
      </c>
      <c r="B4164" s="12">
        <v>1895.54</v>
      </c>
      <c r="C4164" s="11">
        <v>40533</v>
      </c>
      <c r="D4164" s="12">
        <v>359.86</v>
      </c>
      <c r="E4164" s="12">
        <v>5536.57</v>
      </c>
      <c r="F4164" s="12">
        <v>2776.23</v>
      </c>
      <c r="G4164" s="102">
        <v>40533</v>
      </c>
      <c r="H4164" s="45"/>
      <c r="L4164" s="82"/>
    </row>
    <row r="4165" spans="1:12" ht="23.3" customHeight="1" thickBot="1" x14ac:dyDescent="0.3">
      <c r="A4165" s="11">
        <v>40534</v>
      </c>
      <c r="B4165" s="12">
        <v>1913.79</v>
      </c>
      <c r="C4165" s="11">
        <v>40534</v>
      </c>
      <c r="D4165" s="12">
        <v>363.22</v>
      </c>
      <c r="E4165" s="12">
        <v>5589.86</v>
      </c>
      <c r="F4165" s="12">
        <v>2802.95</v>
      </c>
      <c r="G4165" s="102">
        <v>40534</v>
      </c>
      <c r="H4165" s="45"/>
      <c r="L4165" s="82"/>
    </row>
    <row r="4166" spans="1:12" ht="23.3" customHeight="1" thickBot="1" x14ac:dyDescent="0.3">
      <c r="A4166" s="11">
        <v>40535</v>
      </c>
      <c r="B4166" s="12">
        <v>1928.46</v>
      </c>
      <c r="C4166" s="11">
        <v>40535</v>
      </c>
      <c r="D4166" s="12">
        <v>364.99</v>
      </c>
      <c r="E4166" s="12">
        <v>5632.71</v>
      </c>
      <c r="F4166" s="12">
        <v>2824.44</v>
      </c>
      <c r="G4166" s="102">
        <v>40535</v>
      </c>
      <c r="H4166" s="45"/>
      <c r="L4166" s="82"/>
    </row>
    <row r="4167" spans="1:12" ht="23.3" customHeight="1" thickBot="1" x14ac:dyDescent="0.3">
      <c r="A4167" s="11">
        <v>40536</v>
      </c>
      <c r="B4167" s="12">
        <v>1925.63</v>
      </c>
      <c r="C4167" s="11">
        <v>40536</v>
      </c>
      <c r="D4167" s="12">
        <v>365.42</v>
      </c>
      <c r="E4167" s="12">
        <v>5624.46</v>
      </c>
      <c r="F4167" s="12">
        <v>2820.3</v>
      </c>
      <c r="G4167" s="102">
        <v>40536</v>
      </c>
      <c r="H4167" s="45"/>
      <c r="L4167" s="82"/>
    </row>
    <row r="4168" spans="1:12" ht="23.3" customHeight="1" thickBot="1" x14ac:dyDescent="0.3">
      <c r="A4168" s="11">
        <v>40539</v>
      </c>
      <c r="B4168" s="12">
        <v>1924.65</v>
      </c>
      <c r="C4168" s="11">
        <v>40539</v>
      </c>
      <c r="D4168" s="12">
        <v>364.61</v>
      </c>
      <c r="E4168" s="12">
        <v>5621.59</v>
      </c>
      <c r="F4168" s="12">
        <v>2818.87</v>
      </c>
      <c r="G4168" s="102">
        <v>40539</v>
      </c>
      <c r="H4168" s="45"/>
      <c r="L4168" s="82"/>
    </row>
    <row r="4169" spans="1:12" ht="23.3" customHeight="1" thickBot="1" x14ac:dyDescent="0.3">
      <c r="A4169" s="11">
        <v>40540</v>
      </c>
      <c r="B4169" s="12">
        <v>1925.96</v>
      </c>
      <c r="C4169" s="11">
        <v>40540</v>
      </c>
      <c r="D4169" s="12">
        <v>365.05</v>
      </c>
      <c r="E4169" s="12">
        <v>5625.65</v>
      </c>
      <c r="F4169" s="12">
        <v>2825.41</v>
      </c>
      <c r="G4169" s="102">
        <v>40540</v>
      </c>
      <c r="H4169" s="45"/>
      <c r="L4169" s="82"/>
    </row>
    <row r="4170" spans="1:12" ht="23.3" customHeight="1" thickBot="1" x14ac:dyDescent="0.3">
      <c r="A4170" s="11">
        <v>40541</v>
      </c>
      <c r="B4170" s="12">
        <v>1935.92</v>
      </c>
      <c r="C4170" s="11">
        <v>40541</v>
      </c>
      <c r="D4170" s="12">
        <v>367.12</v>
      </c>
      <c r="E4170" s="12">
        <v>5654.74</v>
      </c>
      <c r="F4170" s="12">
        <v>2840.02</v>
      </c>
      <c r="G4170" s="102">
        <v>40541</v>
      </c>
      <c r="H4170" s="45"/>
      <c r="L4170" s="82"/>
    </row>
    <row r="4171" spans="1:12" ht="23.3" customHeight="1" thickBot="1" x14ac:dyDescent="0.3">
      <c r="A4171" s="11">
        <v>40542</v>
      </c>
      <c r="B4171" s="12">
        <v>1951.67</v>
      </c>
      <c r="C4171" s="11">
        <v>40542</v>
      </c>
      <c r="D4171" s="12">
        <v>370.04</v>
      </c>
      <c r="E4171" s="12">
        <v>5701.73</v>
      </c>
      <c r="F4171" s="12">
        <v>2863.62</v>
      </c>
      <c r="G4171" s="102">
        <v>40542</v>
      </c>
      <c r="H4171" s="45"/>
      <c r="L4171" s="82"/>
    </row>
    <row r="4172" spans="1:12" ht="23.3" customHeight="1" thickBot="1" x14ac:dyDescent="0.3">
      <c r="A4172" s="11">
        <v>40543</v>
      </c>
      <c r="B4172" s="12">
        <v>1967.45</v>
      </c>
      <c r="C4172" s="11">
        <v>40543</v>
      </c>
      <c r="D4172" s="12">
        <v>373.22</v>
      </c>
      <c r="E4172" s="12">
        <v>5747.85</v>
      </c>
      <c r="F4172" s="12">
        <v>2906.28</v>
      </c>
      <c r="G4172" s="102">
        <v>40543</v>
      </c>
      <c r="H4172" s="45"/>
      <c r="L4172" s="82"/>
    </row>
    <row r="4173" spans="1:12" ht="23.3" customHeight="1" thickBot="1" x14ac:dyDescent="0.3">
      <c r="A4173" s="11">
        <v>40547</v>
      </c>
      <c r="B4173" s="12">
        <v>1980.9</v>
      </c>
      <c r="C4173" s="11">
        <v>40547</v>
      </c>
      <c r="D4173" s="12">
        <v>375.7</v>
      </c>
      <c r="E4173" s="12">
        <v>5787.15</v>
      </c>
      <c r="F4173" s="12">
        <v>2930.86</v>
      </c>
      <c r="G4173" s="102">
        <v>40547</v>
      </c>
      <c r="H4173" s="45"/>
      <c r="L4173" s="82"/>
    </row>
    <row r="4174" spans="1:12" ht="23.3" customHeight="1" thickBot="1" x14ac:dyDescent="0.3">
      <c r="A4174" s="11">
        <v>40548</v>
      </c>
      <c r="B4174" s="12">
        <v>1990.59</v>
      </c>
      <c r="C4174" s="11">
        <v>40548</v>
      </c>
      <c r="D4174" s="12">
        <v>377.77</v>
      </c>
      <c r="E4174" s="12">
        <v>5815.44</v>
      </c>
      <c r="F4174" s="12">
        <v>2940.45</v>
      </c>
      <c r="G4174" s="102">
        <v>40548</v>
      </c>
      <c r="H4174" s="45"/>
      <c r="L4174" s="82"/>
    </row>
    <row r="4175" spans="1:12" ht="23.3" customHeight="1" thickBot="1" x14ac:dyDescent="0.3">
      <c r="A4175" s="11">
        <v>40549</v>
      </c>
      <c r="B4175" s="12">
        <v>1999.18</v>
      </c>
      <c r="C4175" s="11">
        <v>40549</v>
      </c>
      <c r="D4175" s="12">
        <v>380</v>
      </c>
      <c r="E4175" s="12">
        <v>5840.56</v>
      </c>
      <c r="F4175" s="12">
        <v>2948.41</v>
      </c>
      <c r="G4175" s="102">
        <v>40549</v>
      </c>
      <c r="H4175" s="45"/>
      <c r="L4175" s="82"/>
    </row>
    <row r="4176" spans="1:12" ht="23.3" customHeight="1" thickBot="1" x14ac:dyDescent="0.3">
      <c r="A4176" s="11">
        <v>40550</v>
      </c>
      <c r="B4176" s="12">
        <v>2002.85</v>
      </c>
      <c r="C4176" s="11">
        <v>40550</v>
      </c>
      <c r="D4176" s="12">
        <v>379.4</v>
      </c>
      <c r="E4176" s="12">
        <v>5851.26</v>
      </c>
      <c r="F4176" s="12">
        <v>2943.42</v>
      </c>
      <c r="G4176" s="102">
        <v>40550</v>
      </c>
      <c r="H4176" s="45"/>
      <c r="L4176" s="82"/>
    </row>
    <row r="4177" spans="1:12" ht="23.3" customHeight="1" thickBot="1" x14ac:dyDescent="0.3">
      <c r="A4177" s="11">
        <v>40553</v>
      </c>
      <c r="B4177" s="12">
        <v>2010.12</v>
      </c>
      <c r="C4177" s="11">
        <v>40553</v>
      </c>
      <c r="D4177" s="12">
        <v>380.04</v>
      </c>
      <c r="E4177" s="12">
        <v>5872.5</v>
      </c>
      <c r="F4177" s="12">
        <v>2949.39</v>
      </c>
      <c r="G4177" s="102">
        <v>40553</v>
      </c>
      <c r="H4177" s="45"/>
      <c r="L4177" s="82"/>
    </row>
    <row r="4178" spans="1:12" ht="23.3" customHeight="1" thickBot="1" x14ac:dyDescent="0.3">
      <c r="A4178" s="11">
        <v>40554</v>
      </c>
      <c r="B4178" s="12">
        <v>2012.35</v>
      </c>
      <c r="C4178" s="11">
        <v>40554</v>
      </c>
      <c r="D4178" s="12">
        <v>381.18</v>
      </c>
      <c r="E4178" s="12">
        <v>5879.03</v>
      </c>
      <c r="F4178" s="12">
        <v>2952.66</v>
      </c>
      <c r="G4178" s="102">
        <v>40554</v>
      </c>
      <c r="H4178" s="45"/>
      <c r="L4178" s="82"/>
    </row>
    <row r="4179" spans="1:12" ht="23.3" customHeight="1" thickBot="1" x14ac:dyDescent="0.3">
      <c r="A4179" s="11">
        <v>40555</v>
      </c>
      <c r="B4179" s="12">
        <v>2020.04</v>
      </c>
      <c r="C4179" s="11">
        <v>40555</v>
      </c>
      <c r="D4179" s="12">
        <v>383.48</v>
      </c>
      <c r="E4179" s="12">
        <v>5901.48</v>
      </c>
      <c r="F4179" s="12">
        <v>2968.68</v>
      </c>
      <c r="G4179" s="102">
        <v>40555</v>
      </c>
      <c r="H4179" s="45"/>
      <c r="L4179" s="82"/>
    </row>
    <row r="4180" spans="1:12" ht="23.3" customHeight="1" thickBot="1" x14ac:dyDescent="0.3">
      <c r="A4180" s="11">
        <v>40556</v>
      </c>
      <c r="B4180" s="12">
        <v>2016.62</v>
      </c>
      <c r="C4180" s="11">
        <v>40556</v>
      </c>
      <c r="D4180" s="12">
        <v>383.23</v>
      </c>
      <c r="E4180" s="12">
        <v>5891.49</v>
      </c>
      <c r="F4180" s="12">
        <v>2968.41</v>
      </c>
      <c r="G4180" s="102">
        <v>40556</v>
      </c>
      <c r="H4180" s="45"/>
      <c r="L4180" s="82"/>
    </row>
    <row r="4181" spans="1:12" ht="23.3" customHeight="1" thickBot="1" x14ac:dyDescent="0.3">
      <c r="A4181" s="11">
        <v>40557</v>
      </c>
      <c r="B4181" s="12">
        <v>2027.3</v>
      </c>
      <c r="C4181" s="11">
        <v>40557</v>
      </c>
      <c r="D4181" s="12">
        <v>386.31</v>
      </c>
      <c r="E4181" s="12">
        <v>5922.71</v>
      </c>
      <c r="F4181" s="12">
        <v>2998.55</v>
      </c>
      <c r="G4181" s="102">
        <v>40557</v>
      </c>
      <c r="H4181" s="45"/>
      <c r="L4181" s="82"/>
    </row>
    <row r="4182" spans="1:12" ht="23.3" customHeight="1" thickBot="1" x14ac:dyDescent="0.3">
      <c r="A4182" s="11">
        <v>40560</v>
      </c>
      <c r="B4182" s="12">
        <v>2043.33</v>
      </c>
      <c r="C4182" s="11">
        <v>40560</v>
      </c>
      <c r="D4182" s="12">
        <v>390</v>
      </c>
      <c r="E4182" s="12">
        <v>5970.77</v>
      </c>
      <c r="F4182" s="12">
        <v>3022.88</v>
      </c>
      <c r="G4182" s="102">
        <v>40560</v>
      </c>
      <c r="H4182" s="45"/>
      <c r="L4182" s="82"/>
    </row>
    <row r="4183" spans="1:12" ht="23.3" customHeight="1" thickBot="1" x14ac:dyDescent="0.3">
      <c r="A4183" s="11">
        <v>40561</v>
      </c>
      <c r="B4183" s="12">
        <v>2049.81</v>
      </c>
      <c r="C4183" s="11">
        <v>40561</v>
      </c>
      <c r="D4183" s="12">
        <v>392.09</v>
      </c>
      <c r="E4183" s="12">
        <v>5989.7</v>
      </c>
      <c r="F4183" s="12">
        <v>3032.47</v>
      </c>
      <c r="G4183" s="102">
        <v>40561</v>
      </c>
      <c r="H4183" s="45"/>
      <c r="L4183" s="82"/>
    </row>
    <row r="4184" spans="1:12" ht="23.3" customHeight="1" thickBot="1" x14ac:dyDescent="0.3">
      <c r="A4184" s="11">
        <v>40562</v>
      </c>
      <c r="B4184" s="12">
        <v>2055.0300000000002</v>
      </c>
      <c r="C4184" s="11">
        <v>40562</v>
      </c>
      <c r="D4184" s="12">
        <v>393.82</v>
      </c>
      <c r="E4184" s="12">
        <v>6004.98</v>
      </c>
      <c r="F4184" s="12">
        <v>3055.95</v>
      </c>
      <c r="G4184" s="102">
        <v>40562</v>
      </c>
      <c r="H4184" s="45"/>
      <c r="L4184" s="82"/>
    </row>
    <row r="4185" spans="1:12" ht="23.3" customHeight="1" thickBot="1" x14ac:dyDescent="0.3">
      <c r="A4185" s="11">
        <v>40564</v>
      </c>
      <c r="B4185" s="12">
        <v>2042.64</v>
      </c>
      <c r="C4185" s="11">
        <v>40564</v>
      </c>
      <c r="D4185" s="12">
        <v>391.28</v>
      </c>
      <c r="E4185" s="12">
        <v>5968.75</v>
      </c>
      <c r="F4185" s="12">
        <v>3042.44</v>
      </c>
      <c r="G4185" s="102">
        <v>40564</v>
      </c>
      <c r="H4185" s="45"/>
      <c r="L4185" s="82"/>
    </row>
    <row r="4186" spans="1:12" ht="23.3" customHeight="1" thickBot="1" x14ac:dyDescent="0.3">
      <c r="A4186" s="11">
        <v>40567</v>
      </c>
      <c r="B4186" s="12">
        <v>2028.15</v>
      </c>
      <c r="C4186" s="11">
        <v>40567</v>
      </c>
      <c r="D4186" s="12">
        <v>387.31</v>
      </c>
      <c r="E4186" s="12">
        <v>5926.43</v>
      </c>
      <c r="F4186" s="12">
        <v>3030.69</v>
      </c>
      <c r="G4186" s="102">
        <v>40567</v>
      </c>
      <c r="H4186" s="45"/>
      <c r="L4186" s="82"/>
    </row>
    <row r="4187" spans="1:12" ht="23.3" customHeight="1" thickBot="1" x14ac:dyDescent="0.3">
      <c r="A4187" s="11">
        <v>40568</v>
      </c>
      <c r="B4187" s="12">
        <v>2033.71</v>
      </c>
      <c r="C4187" s="11">
        <v>40568</v>
      </c>
      <c r="D4187" s="12">
        <v>388.65</v>
      </c>
      <c r="E4187" s="12">
        <v>5942.66</v>
      </c>
      <c r="F4187" s="12">
        <v>3048.91</v>
      </c>
      <c r="G4187" s="102">
        <v>40568</v>
      </c>
      <c r="H4187" s="45"/>
      <c r="L4187" s="82"/>
    </row>
    <row r="4188" spans="1:12" ht="23.3" customHeight="1" thickBot="1" x14ac:dyDescent="0.3">
      <c r="A4188" s="11">
        <v>40569</v>
      </c>
      <c r="B4188" s="12">
        <v>2036.22</v>
      </c>
      <c r="C4188" s="11">
        <v>40569</v>
      </c>
      <c r="D4188" s="12">
        <v>389.08</v>
      </c>
      <c r="E4188" s="12">
        <v>5949.99</v>
      </c>
      <c r="F4188" s="12">
        <v>3063.67</v>
      </c>
      <c r="G4188" s="102">
        <v>40569</v>
      </c>
      <c r="H4188" s="45"/>
      <c r="L4188" s="82"/>
    </row>
    <row r="4189" spans="1:12" ht="23.3" customHeight="1" thickBot="1" x14ac:dyDescent="0.3">
      <c r="A4189" s="11">
        <v>40570</v>
      </c>
      <c r="B4189" s="12">
        <v>2040.52</v>
      </c>
      <c r="C4189" s="11">
        <v>40570</v>
      </c>
      <c r="D4189" s="12">
        <v>390.03</v>
      </c>
      <c r="E4189" s="12">
        <v>5962.58</v>
      </c>
      <c r="F4189" s="12">
        <v>3075.19</v>
      </c>
      <c r="G4189" s="102">
        <v>40570</v>
      </c>
      <c r="H4189" s="45"/>
      <c r="L4189" s="82"/>
    </row>
    <row r="4190" spans="1:12" ht="23.3" customHeight="1" thickBot="1" x14ac:dyDescent="0.3">
      <c r="A4190" s="11">
        <v>40571</v>
      </c>
      <c r="B4190" s="12">
        <v>2039.82</v>
      </c>
      <c r="C4190" s="11">
        <v>40571</v>
      </c>
      <c r="D4190" s="12">
        <v>390.73</v>
      </c>
      <c r="E4190" s="12">
        <v>5960.52</v>
      </c>
      <c r="F4190" s="12">
        <v>3089.33</v>
      </c>
      <c r="G4190" s="102">
        <v>40571</v>
      </c>
      <c r="H4190" s="45"/>
      <c r="L4190" s="82"/>
    </row>
    <row r="4191" spans="1:12" ht="23.3" customHeight="1" thickBot="1" x14ac:dyDescent="0.3">
      <c r="A4191" s="11">
        <v>40574</v>
      </c>
      <c r="B4191" s="12">
        <v>2024.04</v>
      </c>
      <c r="C4191" s="11">
        <v>40574</v>
      </c>
      <c r="D4191" s="12">
        <v>387.5</v>
      </c>
      <c r="E4191" s="12">
        <v>5914.43</v>
      </c>
      <c r="F4191" s="12">
        <v>3065.44</v>
      </c>
      <c r="G4191" s="102">
        <v>40574</v>
      </c>
      <c r="H4191" s="45"/>
      <c r="L4191" s="82"/>
    </row>
    <row r="4192" spans="1:12" ht="23.3" customHeight="1" thickBot="1" x14ac:dyDescent="0.3">
      <c r="A4192" s="11">
        <v>40576</v>
      </c>
      <c r="B4192" s="12">
        <v>2029.42</v>
      </c>
      <c r="C4192" s="11">
        <v>40576</v>
      </c>
      <c r="D4192" s="12">
        <v>388.09</v>
      </c>
      <c r="E4192" s="12">
        <v>5930.14</v>
      </c>
      <c r="F4192" s="12">
        <v>3095.01</v>
      </c>
      <c r="G4192" s="102">
        <v>40576</v>
      </c>
      <c r="H4192" s="45"/>
      <c r="L4192" s="82"/>
    </row>
    <row r="4193" spans="1:12" ht="23.3" customHeight="1" thickBot="1" x14ac:dyDescent="0.3">
      <c r="A4193" s="11">
        <v>40578</v>
      </c>
      <c r="B4193" s="12">
        <v>2026.7</v>
      </c>
      <c r="C4193" s="11">
        <v>40578</v>
      </c>
      <c r="D4193" s="12">
        <v>386.56</v>
      </c>
      <c r="E4193" s="12">
        <v>5922.19</v>
      </c>
      <c r="F4193" s="12">
        <v>3069.46</v>
      </c>
      <c r="G4193" s="102">
        <v>40578</v>
      </c>
      <c r="H4193" s="45"/>
      <c r="L4193" s="82"/>
    </row>
    <row r="4194" spans="1:12" ht="23.3" customHeight="1" thickBot="1" x14ac:dyDescent="0.3">
      <c r="A4194" s="11">
        <v>40581</v>
      </c>
      <c r="B4194" s="12">
        <v>2023.56</v>
      </c>
      <c r="C4194" s="11">
        <v>40581</v>
      </c>
      <c r="D4194" s="12">
        <v>385.77</v>
      </c>
      <c r="E4194" s="12">
        <v>5913</v>
      </c>
      <c r="F4194" s="12">
        <v>3064.7</v>
      </c>
      <c r="G4194" s="102">
        <v>40581</v>
      </c>
      <c r="H4194" s="45"/>
      <c r="L4194" s="82"/>
    </row>
    <row r="4195" spans="1:12" ht="23.3" customHeight="1" thickBot="1" x14ac:dyDescent="0.3">
      <c r="A4195" s="11">
        <v>40582</v>
      </c>
      <c r="B4195" s="12">
        <v>2014.47</v>
      </c>
      <c r="C4195" s="11">
        <v>40582</v>
      </c>
      <c r="D4195" s="12">
        <v>383.77</v>
      </c>
      <c r="E4195" s="12">
        <v>5886.45</v>
      </c>
      <c r="F4195" s="12">
        <v>3050.94</v>
      </c>
      <c r="G4195" s="102">
        <v>40582</v>
      </c>
      <c r="H4195" s="45"/>
      <c r="L4195" s="82"/>
    </row>
    <row r="4196" spans="1:12" ht="23.3" customHeight="1" thickBot="1" x14ac:dyDescent="0.3">
      <c r="A4196" s="11">
        <v>40583</v>
      </c>
      <c r="B4196" s="12">
        <v>2021.34</v>
      </c>
      <c r="C4196" s="11">
        <v>40583</v>
      </c>
      <c r="D4196" s="12">
        <v>384.75</v>
      </c>
      <c r="E4196" s="12">
        <v>5908.79</v>
      </c>
      <c r="F4196" s="12">
        <v>3062.52</v>
      </c>
      <c r="G4196" s="102">
        <v>40583</v>
      </c>
      <c r="H4196" s="45"/>
      <c r="L4196" s="82"/>
    </row>
    <row r="4197" spans="1:12" ht="23.3" customHeight="1" thickBot="1" x14ac:dyDescent="0.3">
      <c r="A4197" s="11">
        <v>40584</v>
      </c>
      <c r="B4197" s="12">
        <v>2040.47</v>
      </c>
      <c r="C4197" s="11">
        <v>40584</v>
      </c>
      <c r="D4197" s="12">
        <v>388.7</v>
      </c>
      <c r="E4197" s="12">
        <v>5964.71</v>
      </c>
      <c r="F4197" s="12">
        <v>3101.73</v>
      </c>
      <c r="G4197" s="102">
        <v>40584</v>
      </c>
      <c r="H4197" s="45"/>
      <c r="L4197" s="82"/>
    </row>
    <row r="4198" spans="1:12" ht="23.3" customHeight="1" thickBot="1" x14ac:dyDescent="0.3">
      <c r="A4198" s="11">
        <v>40585</v>
      </c>
      <c r="B4198" s="12">
        <v>2062.0100000000002</v>
      </c>
      <c r="C4198" s="11">
        <v>40585</v>
      </c>
      <c r="D4198" s="12">
        <v>392.74</v>
      </c>
      <c r="E4198" s="12">
        <v>6027.68</v>
      </c>
      <c r="F4198" s="12">
        <v>3129.3</v>
      </c>
      <c r="G4198" s="102">
        <v>40585</v>
      </c>
      <c r="H4198" s="45"/>
      <c r="L4198" s="82"/>
    </row>
    <row r="4199" spans="1:12" ht="23.3" customHeight="1" thickBot="1" x14ac:dyDescent="0.3">
      <c r="A4199" s="11">
        <v>40588</v>
      </c>
      <c r="B4199" s="12">
        <v>2072.6</v>
      </c>
      <c r="C4199" s="11">
        <v>40588</v>
      </c>
      <c r="D4199" s="12">
        <v>394.86</v>
      </c>
      <c r="E4199" s="12">
        <v>6058.66</v>
      </c>
      <c r="F4199" s="12">
        <v>3145.38</v>
      </c>
      <c r="G4199" s="102">
        <v>40588</v>
      </c>
      <c r="H4199" s="45"/>
      <c r="L4199" s="82"/>
    </row>
    <row r="4200" spans="1:12" ht="23.3" customHeight="1" thickBot="1" x14ac:dyDescent="0.3">
      <c r="A4200" s="11">
        <v>40589</v>
      </c>
      <c r="B4200" s="12">
        <v>2073.37</v>
      </c>
      <c r="C4200" s="11">
        <v>40589</v>
      </c>
      <c r="D4200" s="12">
        <v>394.38</v>
      </c>
      <c r="E4200" s="12">
        <v>6060.9</v>
      </c>
      <c r="F4200" s="12">
        <v>3146.54</v>
      </c>
      <c r="G4200" s="102">
        <v>40589</v>
      </c>
      <c r="H4200" s="45"/>
      <c r="L4200" s="82"/>
    </row>
    <row r="4201" spans="1:12" ht="23.3" customHeight="1" thickBot="1" x14ac:dyDescent="0.3">
      <c r="A4201" s="11">
        <v>40590</v>
      </c>
      <c r="B4201" s="12">
        <v>2072.4499999999998</v>
      </c>
      <c r="C4201" s="11">
        <v>40590</v>
      </c>
      <c r="D4201" s="12">
        <v>393.91</v>
      </c>
      <c r="E4201" s="12">
        <v>6058.19</v>
      </c>
      <c r="F4201" s="12">
        <v>3145.14</v>
      </c>
      <c r="G4201" s="102">
        <v>40590</v>
      </c>
      <c r="H4201" s="45"/>
      <c r="L4201" s="82"/>
    </row>
    <row r="4202" spans="1:12" ht="23.3" customHeight="1" thickBot="1" x14ac:dyDescent="0.3">
      <c r="A4202" s="11">
        <v>40591</v>
      </c>
      <c r="B4202" s="12">
        <v>2066.14</v>
      </c>
      <c r="C4202" s="11">
        <v>40591</v>
      </c>
      <c r="D4202" s="12">
        <v>392.13</v>
      </c>
      <c r="E4202" s="12">
        <v>6039.77</v>
      </c>
      <c r="F4202" s="12">
        <v>3135.57</v>
      </c>
      <c r="G4202" s="102">
        <v>40591</v>
      </c>
      <c r="H4202" s="45"/>
      <c r="L4202" s="82"/>
    </row>
    <row r="4203" spans="1:12" ht="23.3" customHeight="1" thickBot="1" x14ac:dyDescent="0.3">
      <c r="A4203" s="11">
        <v>40592</v>
      </c>
      <c r="B4203" s="12">
        <v>2059.42</v>
      </c>
      <c r="C4203" s="11">
        <v>40592</v>
      </c>
      <c r="D4203" s="12">
        <v>390.29</v>
      </c>
      <c r="E4203" s="12">
        <v>6020.12</v>
      </c>
      <c r="F4203" s="12">
        <v>3125.37</v>
      </c>
      <c r="G4203" s="102">
        <v>40592</v>
      </c>
      <c r="H4203" s="45"/>
      <c r="L4203" s="82"/>
    </row>
    <row r="4204" spans="1:12" ht="23.3" customHeight="1" thickBot="1" x14ac:dyDescent="0.3">
      <c r="A4204" s="11">
        <v>40595</v>
      </c>
      <c r="B4204" s="12">
        <v>2054.81</v>
      </c>
      <c r="C4204" s="11">
        <v>40595</v>
      </c>
      <c r="D4204" s="12">
        <v>389.05</v>
      </c>
      <c r="E4204" s="12">
        <v>6006.65</v>
      </c>
      <c r="F4204" s="12">
        <v>3118.38</v>
      </c>
      <c r="G4204" s="102">
        <v>40595</v>
      </c>
      <c r="H4204" s="45"/>
      <c r="L4204" s="82"/>
    </row>
    <row r="4205" spans="1:12" ht="23.3" customHeight="1" thickBot="1" x14ac:dyDescent="0.3">
      <c r="A4205" s="11">
        <v>40596</v>
      </c>
      <c r="B4205" s="12">
        <v>2034.75</v>
      </c>
      <c r="C4205" s="11">
        <v>40596</v>
      </c>
      <c r="D4205" s="12">
        <v>384.36</v>
      </c>
      <c r="E4205" s="12">
        <v>5948.25</v>
      </c>
      <c r="F4205" s="12">
        <v>3088.06</v>
      </c>
      <c r="G4205" s="102">
        <v>40596</v>
      </c>
      <c r="H4205" s="45"/>
      <c r="L4205" s="82"/>
    </row>
    <row r="4206" spans="1:12" ht="23.3" customHeight="1" thickBot="1" x14ac:dyDescent="0.3">
      <c r="A4206" s="11">
        <v>40597</v>
      </c>
      <c r="B4206" s="12">
        <v>2032.29</v>
      </c>
      <c r="C4206" s="11">
        <v>40597</v>
      </c>
      <c r="D4206" s="12">
        <v>384.16</v>
      </c>
      <c r="E4206" s="12">
        <v>5941.08</v>
      </c>
      <c r="F4206" s="12">
        <v>3084.34</v>
      </c>
      <c r="G4206" s="102">
        <v>40597</v>
      </c>
      <c r="H4206" s="45"/>
      <c r="L4206" s="82"/>
    </row>
    <row r="4207" spans="1:12" ht="23.3" customHeight="1" thickBot="1" x14ac:dyDescent="0.3">
      <c r="A4207" s="11">
        <v>40598</v>
      </c>
      <c r="B4207" s="12">
        <v>2029.25</v>
      </c>
      <c r="C4207" s="11">
        <v>40598</v>
      </c>
      <c r="D4207" s="12">
        <v>383.26</v>
      </c>
      <c r="E4207" s="12">
        <v>5932.19</v>
      </c>
      <c r="F4207" s="12">
        <v>3079.72</v>
      </c>
      <c r="G4207" s="102">
        <v>40598</v>
      </c>
      <c r="H4207" s="45"/>
      <c r="L4207" s="82"/>
    </row>
    <row r="4208" spans="1:12" ht="23.3" customHeight="1" thickBot="1" x14ac:dyDescent="0.3">
      <c r="A4208" s="11">
        <v>40599</v>
      </c>
      <c r="B4208" s="12">
        <v>2033.61</v>
      </c>
      <c r="C4208" s="11">
        <v>40599</v>
      </c>
      <c r="D4208" s="12">
        <v>384.6</v>
      </c>
      <c r="E4208" s="12">
        <v>5944.93</v>
      </c>
      <c r="F4208" s="12">
        <v>3091.44</v>
      </c>
      <c r="G4208" s="102">
        <v>40599</v>
      </c>
      <c r="H4208" s="45"/>
      <c r="L4208" s="82"/>
    </row>
    <row r="4209" spans="1:12" ht="23.3" customHeight="1" thickBot="1" x14ac:dyDescent="0.3">
      <c r="A4209" s="11">
        <v>40602</v>
      </c>
      <c r="B4209" s="12">
        <v>2026.77</v>
      </c>
      <c r="C4209" s="11">
        <v>40602</v>
      </c>
      <c r="D4209" s="12">
        <v>383.06</v>
      </c>
      <c r="E4209" s="12">
        <v>5924.92</v>
      </c>
      <c r="F4209" s="12">
        <v>3075.95</v>
      </c>
      <c r="G4209" s="102">
        <v>40602</v>
      </c>
      <c r="H4209" s="45"/>
      <c r="L4209" s="82"/>
    </row>
    <row r="4210" spans="1:12" ht="23.3" customHeight="1" thickBot="1" x14ac:dyDescent="0.3">
      <c r="A4210" s="11">
        <v>40603</v>
      </c>
      <c r="B4210" s="12">
        <v>2024.74</v>
      </c>
      <c r="C4210" s="11">
        <v>40603</v>
      </c>
      <c r="D4210" s="12">
        <v>382.66</v>
      </c>
      <c r="E4210" s="12">
        <v>5918.98</v>
      </c>
      <c r="F4210" s="12">
        <v>3072.87</v>
      </c>
      <c r="G4210" s="102">
        <v>40603</v>
      </c>
      <c r="H4210" s="45"/>
      <c r="L4210" s="82"/>
    </row>
    <row r="4211" spans="1:12" ht="23.3" customHeight="1" thickBot="1" x14ac:dyDescent="0.3">
      <c r="A4211" s="11">
        <v>40605</v>
      </c>
      <c r="B4211" s="12">
        <v>2020.59</v>
      </c>
      <c r="C4211" s="11">
        <v>40605</v>
      </c>
      <c r="D4211" s="12">
        <v>381.71</v>
      </c>
      <c r="E4211" s="12">
        <v>5906.86</v>
      </c>
      <c r="F4211" s="12">
        <v>3071.65</v>
      </c>
      <c r="G4211" s="102">
        <v>40605</v>
      </c>
      <c r="H4211" s="45"/>
      <c r="L4211" s="82"/>
    </row>
    <row r="4212" spans="1:12" ht="23.3" customHeight="1" thickBot="1" x14ac:dyDescent="0.3">
      <c r="A4212" s="11">
        <v>40606</v>
      </c>
      <c r="B4212" s="12">
        <v>2019.46</v>
      </c>
      <c r="C4212" s="11">
        <v>40606</v>
      </c>
      <c r="D4212" s="12">
        <v>382.41</v>
      </c>
      <c r="E4212" s="12">
        <v>5903.57</v>
      </c>
      <c r="F4212" s="12">
        <v>3086.27</v>
      </c>
      <c r="G4212" s="102">
        <v>40606</v>
      </c>
      <c r="H4212" s="45"/>
      <c r="L4212" s="82"/>
    </row>
    <row r="4213" spans="1:12" ht="23.3" customHeight="1" thickBot="1" x14ac:dyDescent="0.3">
      <c r="A4213" s="11">
        <v>40609</v>
      </c>
      <c r="B4213" s="12">
        <v>2013.4</v>
      </c>
      <c r="C4213" s="11">
        <v>40609</v>
      </c>
      <c r="D4213" s="12">
        <v>380.45</v>
      </c>
      <c r="E4213" s="12">
        <v>5885.85</v>
      </c>
      <c r="F4213" s="12">
        <v>3077</v>
      </c>
      <c r="G4213" s="102">
        <v>40609</v>
      </c>
      <c r="H4213" s="45"/>
      <c r="L4213" s="82"/>
    </row>
    <row r="4214" spans="1:12" ht="23.3" customHeight="1" thickBot="1" x14ac:dyDescent="0.3">
      <c r="A4214" s="11">
        <v>40610</v>
      </c>
      <c r="B4214" s="12">
        <v>2012.39</v>
      </c>
      <c r="C4214" s="11">
        <v>40610</v>
      </c>
      <c r="D4214" s="12">
        <v>380.68</v>
      </c>
      <c r="E4214" s="12">
        <v>5882.88</v>
      </c>
      <c r="F4214" s="12">
        <v>3085.71</v>
      </c>
      <c r="G4214" s="102">
        <v>40610</v>
      </c>
      <c r="H4214" s="45"/>
      <c r="L4214" s="82"/>
    </row>
    <row r="4215" spans="1:12" ht="23.3" customHeight="1" thickBot="1" x14ac:dyDescent="0.3">
      <c r="A4215" s="11">
        <v>40611</v>
      </c>
      <c r="B4215" s="12">
        <v>2005.62</v>
      </c>
      <c r="C4215" s="11">
        <v>40611</v>
      </c>
      <c r="D4215" s="12">
        <v>379.4</v>
      </c>
      <c r="E4215" s="12">
        <v>5871.96</v>
      </c>
      <c r="F4215" s="12">
        <v>3080</v>
      </c>
      <c r="G4215" s="102">
        <v>40611</v>
      </c>
      <c r="H4215" s="45"/>
      <c r="L4215" s="82"/>
    </row>
    <row r="4216" spans="1:12" ht="23.3" customHeight="1" thickBot="1" x14ac:dyDescent="0.3">
      <c r="A4216" s="11">
        <v>40612</v>
      </c>
      <c r="B4216" s="12">
        <v>2006.01</v>
      </c>
      <c r="C4216" s="11">
        <v>40612</v>
      </c>
      <c r="D4216" s="12">
        <v>379.99</v>
      </c>
      <c r="E4216" s="12">
        <v>5873.12</v>
      </c>
      <c r="F4216" s="12">
        <v>3080.6</v>
      </c>
      <c r="G4216" s="102">
        <v>40612</v>
      </c>
      <c r="H4216" s="45"/>
      <c r="L4216" s="82"/>
    </row>
    <row r="4217" spans="1:12" ht="23.3" customHeight="1" thickBot="1" x14ac:dyDescent="0.3">
      <c r="A4217" s="11">
        <v>40613</v>
      </c>
      <c r="B4217" s="12">
        <v>2003.45</v>
      </c>
      <c r="C4217" s="11">
        <v>40613</v>
      </c>
      <c r="D4217" s="12">
        <v>378.84</v>
      </c>
      <c r="E4217" s="12">
        <v>5865.63</v>
      </c>
      <c r="F4217" s="12">
        <v>3076.67</v>
      </c>
      <c r="G4217" s="102">
        <v>40613</v>
      </c>
      <c r="H4217" s="45"/>
      <c r="L4217" s="82"/>
    </row>
    <row r="4218" spans="1:12" ht="23.3" customHeight="1" thickBot="1" x14ac:dyDescent="0.3">
      <c r="A4218" s="11">
        <v>40616</v>
      </c>
      <c r="B4218" s="12">
        <v>1997.51</v>
      </c>
      <c r="C4218" s="11">
        <v>40616</v>
      </c>
      <c r="D4218" s="12">
        <v>377.4</v>
      </c>
      <c r="E4218" s="12">
        <v>5848.23</v>
      </c>
      <c r="F4218" s="12">
        <v>3072.66</v>
      </c>
      <c r="G4218" s="102">
        <v>40616</v>
      </c>
      <c r="H4218" s="45"/>
      <c r="L4218" s="82"/>
    </row>
    <row r="4219" spans="1:12" ht="23.3" customHeight="1" thickBot="1" x14ac:dyDescent="0.3">
      <c r="A4219" s="11">
        <v>40617</v>
      </c>
      <c r="B4219" s="12">
        <v>1995.99</v>
      </c>
      <c r="C4219" s="11">
        <v>40617</v>
      </c>
      <c r="D4219" s="12">
        <v>377.22</v>
      </c>
      <c r="E4219" s="12">
        <v>5843.79</v>
      </c>
      <c r="F4219" s="12">
        <v>3070.34</v>
      </c>
      <c r="G4219" s="102">
        <v>40617</v>
      </c>
      <c r="H4219" s="45"/>
      <c r="L4219" s="82"/>
    </row>
    <row r="4220" spans="1:12" ht="23.3" customHeight="1" thickBot="1" x14ac:dyDescent="0.3">
      <c r="A4220" s="11">
        <v>40618</v>
      </c>
      <c r="B4220" s="12">
        <v>1979.31</v>
      </c>
      <c r="C4220" s="11">
        <v>40618</v>
      </c>
      <c r="D4220" s="12">
        <v>373.55</v>
      </c>
      <c r="E4220" s="12">
        <v>5794.95</v>
      </c>
      <c r="F4220" s="12">
        <v>3049.77</v>
      </c>
      <c r="G4220" s="102">
        <v>40618</v>
      </c>
      <c r="H4220" s="45"/>
      <c r="L4220" s="82"/>
    </row>
    <row r="4221" spans="1:12" ht="23.3" customHeight="1" thickBot="1" x14ac:dyDescent="0.3">
      <c r="A4221" s="11">
        <v>40619</v>
      </c>
      <c r="B4221" s="12">
        <v>1946.92</v>
      </c>
      <c r="C4221" s="11">
        <v>40619</v>
      </c>
      <c r="D4221" s="12">
        <v>365.75</v>
      </c>
      <c r="E4221" s="12">
        <v>5700.13</v>
      </c>
      <c r="F4221" s="12">
        <v>2999.87</v>
      </c>
      <c r="G4221" s="102">
        <v>40619</v>
      </c>
      <c r="H4221" s="45"/>
      <c r="L4221" s="82"/>
    </row>
    <row r="4222" spans="1:12" ht="23.3" customHeight="1" thickBot="1" x14ac:dyDescent="0.3">
      <c r="A4222" s="11">
        <v>40620</v>
      </c>
      <c r="B4222" s="12">
        <v>1932.13</v>
      </c>
      <c r="C4222" s="11">
        <v>40620</v>
      </c>
      <c r="D4222" s="12">
        <v>361.26</v>
      </c>
      <c r="E4222" s="12">
        <v>5656.82</v>
      </c>
      <c r="F4222" s="12">
        <v>2992.1</v>
      </c>
      <c r="G4222" s="102">
        <v>40620</v>
      </c>
      <c r="H4222" s="45"/>
      <c r="L4222" s="82"/>
    </row>
    <row r="4223" spans="1:12" ht="23.3" customHeight="1" thickBot="1" x14ac:dyDescent="0.3">
      <c r="A4223" s="11">
        <v>40623</v>
      </c>
      <c r="B4223" s="12">
        <v>1946.75</v>
      </c>
      <c r="C4223" s="11">
        <v>40623</v>
      </c>
      <c r="D4223" s="12">
        <v>365.58</v>
      </c>
      <c r="E4223" s="12">
        <v>5699.62</v>
      </c>
      <c r="F4223" s="12">
        <v>3024.91</v>
      </c>
      <c r="G4223" s="102">
        <v>40623</v>
      </c>
      <c r="H4223" s="45"/>
      <c r="L4223" s="82"/>
    </row>
    <row r="4224" spans="1:12" ht="23.3" customHeight="1" thickBot="1" x14ac:dyDescent="0.3">
      <c r="A4224" s="11">
        <v>40624</v>
      </c>
      <c r="B4224" s="12">
        <v>1971.17</v>
      </c>
      <c r="C4224" s="11">
        <v>40624</v>
      </c>
      <c r="D4224" s="12">
        <v>370.97</v>
      </c>
      <c r="E4224" s="12">
        <v>5771.11</v>
      </c>
      <c r="F4224" s="12">
        <v>3073.23</v>
      </c>
      <c r="G4224" s="102">
        <v>40624</v>
      </c>
      <c r="H4224" s="45"/>
      <c r="L4224" s="82"/>
    </row>
    <row r="4225" spans="1:12" ht="23.3" customHeight="1" thickBot="1" x14ac:dyDescent="0.3">
      <c r="A4225" s="11">
        <v>40625</v>
      </c>
      <c r="B4225" s="12">
        <v>1978.94</v>
      </c>
      <c r="C4225" s="11">
        <v>40625</v>
      </c>
      <c r="D4225" s="12">
        <v>372.98</v>
      </c>
      <c r="E4225" s="12">
        <v>5793.88</v>
      </c>
      <c r="F4225" s="12">
        <v>3085.36</v>
      </c>
      <c r="G4225" s="102">
        <v>40625</v>
      </c>
      <c r="H4225" s="45"/>
      <c r="L4225" s="82"/>
    </row>
    <row r="4226" spans="1:12" ht="23.3" customHeight="1" thickBot="1" x14ac:dyDescent="0.3">
      <c r="A4226" s="11">
        <v>40626</v>
      </c>
      <c r="B4226" s="12">
        <v>1989.45</v>
      </c>
      <c r="C4226" s="11">
        <v>40626</v>
      </c>
      <c r="D4226" s="12">
        <v>375.74</v>
      </c>
      <c r="E4226" s="12">
        <v>5824.63</v>
      </c>
      <c r="F4226" s="12">
        <v>3096.49</v>
      </c>
      <c r="G4226" s="102">
        <v>40626</v>
      </c>
      <c r="H4226" s="45"/>
      <c r="L4226" s="82"/>
    </row>
    <row r="4227" spans="1:12" ht="23.3" customHeight="1" thickBot="1" x14ac:dyDescent="0.3">
      <c r="A4227" s="11">
        <v>40627</v>
      </c>
      <c r="B4227" s="12">
        <v>1993.32</v>
      </c>
      <c r="C4227" s="11">
        <v>40627</v>
      </c>
      <c r="D4227" s="12">
        <v>375.87</v>
      </c>
      <c r="E4227" s="12">
        <v>5835.96</v>
      </c>
      <c r="F4227" s="12">
        <v>3114.1</v>
      </c>
      <c r="G4227" s="102">
        <v>40627</v>
      </c>
      <c r="H4227" s="45"/>
      <c r="L4227" s="82"/>
    </row>
    <row r="4228" spans="1:12" ht="23.3" customHeight="1" thickBot="1" x14ac:dyDescent="0.3">
      <c r="A4228" s="11">
        <v>40630</v>
      </c>
      <c r="B4228" s="12">
        <v>1995.15</v>
      </c>
      <c r="C4228" s="11">
        <v>40630</v>
      </c>
      <c r="D4228" s="12">
        <v>374.77</v>
      </c>
      <c r="E4228" s="12">
        <v>5841.33</v>
      </c>
      <c r="F4228" s="12">
        <v>3111.68</v>
      </c>
      <c r="G4228" s="102">
        <v>40630</v>
      </c>
      <c r="H4228" s="45"/>
      <c r="L4228" s="82"/>
    </row>
    <row r="4229" spans="1:12" ht="23.3" customHeight="1" thickBot="1" x14ac:dyDescent="0.3">
      <c r="A4229" s="11">
        <v>40631</v>
      </c>
      <c r="B4229" s="12">
        <v>1995.4155609423303</v>
      </c>
      <c r="C4229" s="11">
        <v>40631</v>
      </c>
      <c r="D4229" s="12">
        <v>374.53200644613764</v>
      </c>
      <c r="E4229" s="12">
        <v>5842.1072589222267</v>
      </c>
      <c r="F4229" s="12">
        <v>3112.0950901476617</v>
      </c>
      <c r="G4229" s="102">
        <v>40631</v>
      </c>
      <c r="H4229" s="45"/>
      <c r="L4229" s="82"/>
    </row>
    <row r="4230" spans="1:12" ht="23.3" customHeight="1" thickBot="1" x14ac:dyDescent="0.3">
      <c r="A4230" s="11">
        <v>40632</v>
      </c>
      <c r="B4230" s="12">
        <v>1998.67</v>
      </c>
      <c r="C4230" s="11">
        <v>40632</v>
      </c>
      <c r="D4230" s="12">
        <v>374.25</v>
      </c>
      <c r="E4230" s="12">
        <v>5851.65</v>
      </c>
      <c r="F4230" s="12">
        <v>3117.18</v>
      </c>
      <c r="G4230" s="102">
        <v>40632</v>
      </c>
      <c r="H4230" s="45"/>
      <c r="L4230" s="82"/>
    </row>
    <row r="4231" spans="1:12" ht="23.3" customHeight="1" thickBot="1" x14ac:dyDescent="0.3">
      <c r="A4231" s="11">
        <v>40633</v>
      </c>
      <c r="B4231" s="12">
        <v>2005.55</v>
      </c>
      <c r="C4231" s="11">
        <v>40633</v>
      </c>
      <c r="D4231" s="12">
        <v>375.68</v>
      </c>
      <c r="E4231" s="12">
        <v>5871.79</v>
      </c>
      <c r="F4231" s="12">
        <v>3138.54</v>
      </c>
      <c r="G4231" s="102">
        <v>40633</v>
      </c>
      <c r="H4231" s="45"/>
      <c r="L4231" s="82"/>
    </row>
    <row r="4232" spans="1:12" ht="23.3" customHeight="1" thickBot="1" x14ac:dyDescent="0.3">
      <c r="A4232" s="11">
        <v>40634</v>
      </c>
      <c r="B4232" s="12">
        <v>2005.87</v>
      </c>
      <c r="C4232" s="11">
        <v>40634</v>
      </c>
      <c r="D4232" s="12">
        <v>376.43</v>
      </c>
      <c r="E4232" s="12">
        <v>5872.71</v>
      </c>
      <c r="F4232" s="12">
        <v>3144.38</v>
      </c>
      <c r="G4232" s="102">
        <v>40634</v>
      </c>
      <c r="H4232" s="45"/>
      <c r="L4232" s="82"/>
    </row>
    <row r="4233" spans="1:12" ht="23.3" customHeight="1" thickBot="1" x14ac:dyDescent="0.3">
      <c r="A4233" s="11">
        <v>40638</v>
      </c>
      <c r="B4233" s="12">
        <v>2003.52</v>
      </c>
      <c r="C4233" s="11">
        <v>40638</v>
      </c>
      <c r="D4233" s="12">
        <v>376.01</v>
      </c>
      <c r="E4233" s="12">
        <v>5865.84</v>
      </c>
      <c r="F4233" s="12">
        <v>3146.06</v>
      </c>
      <c r="G4233" s="102">
        <v>40638</v>
      </c>
      <c r="H4233" s="45"/>
      <c r="L4233" s="82"/>
    </row>
    <row r="4234" spans="1:12" ht="23.3" customHeight="1" thickBot="1" x14ac:dyDescent="0.3">
      <c r="A4234" s="11">
        <v>40639</v>
      </c>
      <c r="B4234" s="12">
        <v>2010.09</v>
      </c>
      <c r="C4234" s="11">
        <v>40639</v>
      </c>
      <c r="D4234" s="12">
        <v>377.02</v>
      </c>
      <c r="E4234" s="12">
        <v>5885.07</v>
      </c>
      <c r="F4234" s="12">
        <v>3172.61</v>
      </c>
      <c r="G4234" s="102">
        <v>40639</v>
      </c>
      <c r="H4234" s="45"/>
      <c r="L4234" s="82"/>
    </row>
    <row r="4235" spans="1:12" ht="23.3" customHeight="1" thickBot="1" x14ac:dyDescent="0.3">
      <c r="A4235" s="11">
        <v>40640</v>
      </c>
      <c r="B4235" s="12">
        <v>2016.76</v>
      </c>
      <c r="C4235" s="11">
        <v>40640</v>
      </c>
      <c r="D4235" s="12">
        <v>377.64</v>
      </c>
      <c r="E4235" s="12">
        <v>5904.6</v>
      </c>
      <c r="F4235" s="12">
        <v>3194.09</v>
      </c>
      <c r="G4235" s="102">
        <v>40640</v>
      </c>
      <c r="H4235" s="45"/>
      <c r="L4235" s="82"/>
    </row>
    <row r="4236" spans="1:12" ht="23.3" customHeight="1" thickBot="1" x14ac:dyDescent="0.3">
      <c r="A4236" s="11">
        <v>40641</v>
      </c>
      <c r="B4236" s="12">
        <v>2029.26</v>
      </c>
      <c r="C4236" s="11">
        <v>40641</v>
      </c>
      <c r="D4236" s="12">
        <v>379.05</v>
      </c>
      <c r="E4236" s="12">
        <v>5944.86</v>
      </c>
      <c r="F4236" s="12">
        <v>3233.67</v>
      </c>
      <c r="G4236" s="102">
        <v>40641</v>
      </c>
      <c r="H4236" s="45"/>
      <c r="L4236" s="82"/>
    </row>
    <row r="4237" spans="1:12" ht="23.3" customHeight="1" thickBot="1" x14ac:dyDescent="0.3">
      <c r="A4237" s="11">
        <v>40644</v>
      </c>
      <c r="B4237" s="12">
        <v>2040.67</v>
      </c>
      <c r="C4237" s="11">
        <v>40644</v>
      </c>
      <c r="D4237" s="12">
        <v>381.72</v>
      </c>
      <c r="E4237" s="12">
        <v>5986.11</v>
      </c>
      <c r="F4237" s="12">
        <v>3267.42</v>
      </c>
      <c r="G4237" s="102">
        <v>40644</v>
      </c>
      <c r="H4237" s="45"/>
      <c r="L4237" s="82"/>
    </row>
    <row r="4238" spans="1:12" ht="23.3" customHeight="1" thickBot="1" x14ac:dyDescent="0.3">
      <c r="A4238" s="11">
        <v>40645</v>
      </c>
      <c r="B4238" s="12">
        <v>2038.03</v>
      </c>
      <c r="C4238" s="11">
        <v>40645</v>
      </c>
      <c r="D4238" s="12">
        <v>381.17</v>
      </c>
      <c r="E4238" s="12">
        <v>5984.16</v>
      </c>
      <c r="F4238" s="12">
        <v>3266.35</v>
      </c>
      <c r="G4238" s="102">
        <v>40645</v>
      </c>
      <c r="H4238" s="45"/>
      <c r="L4238" s="82"/>
    </row>
    <row r="4239" spans="1:12" ht="23.3" customHeight="1" thickBot="1" x14ac:dyDescent="0.3">
      <c r="A4239" s="11">
        <v>40646</v>
      </c>
      <c r="B4239" s="12">
        <v>2047.6</v>
      </c>
      <c r="C4239" s="11">
        <v>40646</v>
      </c>
      <c r="D4239" s="12">
        <v>383.91</v>
      </c>
      <c r="E4239" s="12">
        <v>6012.25</v>
      </c>
      <c r="F4239" s="12">
        <v>3293.12</v>
      </c>
      <c r="G4239" s="102">
        <v>40646</v>
      </c>
      <c r="H4239" s="45"/>
      <c r="L4239" s="82"/>
    </row>
    <row r="4240" spans="1:12" ht="23.3" customHeight="1" thickBot="1" x14ac:dyDescent="0.3">
      <c r="A4240" s="11">
        <v>40647</v>
      </c>
      <c r="B4240" s="12">
        <v>2053.5700000000002</v>
      </c>
      <c r="C4240" s="11">
        <v>40647</v>
      </c>
      <c r="D4240" s="12">
        <v>385.41</v>
      </c>
      <c r="E4240" s="12">
        <v>6029.78</v>
      </c>
      <c r="F4240" s="12">
        <v>3302.72</v>
      </c>
      <c r="G4240" s="102">
        <v>40647</v>
      </c>
      <c r="H4240" s="45"/>
      <c r="L4240" s="82"/>
    </row>
    <row r="4241" spans="1:12" ht="23.3" customHeight="1" thickBot="1" x14ac:dyDescent="0.3">
      <c r="A4241" s="11">
        <v>40648</v>
      </c>
      <c r="B4241" s="12">
        <v>2048.98</v>
      </c>
      <c r="C4241" s="11">
        <v>40648</v>
      </c>
      <c r="D4241" s="12">
        <v>385.32</v>
      </c>
      <c r="E4241" s="12">
        <v>6016.32</v>
      </c>
      <c r="F4241" s="12">
        <v>3295.35</v>
      </c>
      <c r="G4241" s="102">
        <v>40648</v>
      </c>
      <c r="H4241" s="45"/>
      <c r="L4241" s="82"/>
    </row>
    <row r="4242" spans="1:12" ht="23.3" customHeight="1" thickBot="1" x14ac:dyDescent="0.3">
      <c r="A4242" s="11">
        <v>40651</v>
      </c>
      <c r="B4242" s="12">
        <v>2043.01</v>
      </c>
      <c r="C4242" s="11">
        <v>40651</v>
      </c>
      <c r="D4242" s="12">
        <v>384.23</v>
      </c>
      <c r="E4242" s="12">
        <v>5998.79</v>
      </c>
      <c r="F4242" s="12">
        <v>3280.03</v>
      </c>
      <c r="G4242" s="102">
        <v>40651</v>
      </c>
      <c r="H4242" s="45"/>
      <c r="L4242" s="82"/>
    </row>
    <row r="4243" spans="1:12" ht="23.3" customHeight="1" thickBot="1" x14ac:dyDescent="0.3">
      <c r="A4243" s="11">
        <v>40652</v>
      </c>
      <c r="B4243" s="12">
        <v>2042.61</v>
      </c>
      <c r="C4243" s="11">
        <v>40652</v>
      </c>
      <c r="D4243" s="12">
        <v>383.13</v>
      </c>
      <c r="E4243" s="12">
        <v>5997.61</v>
      </c>
      <c r="F4243" s="12">
        <v>3268.02</v>
      </c>
      <c r="G4243" s="102">
        <v>40652</v>
      </c>
      <c r="H4243" s="45"/>
      <c r="L4243" s="82"/>
    </row>
    <row r="4244" spans="1:12" ht="23.3" customHeight="1" thickBot="1" x14ac:dyDescent="0.3">
      <c r="A4244" s="11">
        <v>40653</v>
      </c>
      <c r="B4244" s="12">
        <v>2042.97</v>
      </c>
      <c r="C4244" s="11">
        <v>40653</v>
      </c>
      <c r="D4244" s="12">
        <v>383.54</v>
      </c>
      <c r="E4244" s="12">
        <v>5998.67</v>
      </c>
      <c r="F4244" s="12">
        <v>3274.27</v>
      </c>
      <c r="G4244" s="102">
        <v>40653</v>
      </c>
      <c r="H4244" s="45"/>
      <c r="L4244" s="82"/>
    </row>
    <row r="4245" spans="1:12" ht="23.3" customHeight="1" thickBot="1" x14ac:dyDescent="0.3">
      <c r="A4245" s="11">
        <v>40654</v>
      </c>
      <c r="B4245" s="12">
        <v>2048.64</v>
      </c>
      <c r="C4245" s="11">
        <v>40654</v>
      </c>
      <c r="D4245" s="12">
        <v>384.59</v>
      </c>
      <c r="E4245" s="12">
        <v>6015.32</v>
      </c>
      <c r="F4245" s="12">
        <v>3294.8</v>
      </c>
      <c r="G4245" s="102">
        <v>40654</v>
      </c>
      <c r="H4245" s="45"/>
      <c r="L4245" s="82"/>
    </row>
    <row r="4246" spans="1:12" ht="23.3" customHeight="1" thickBot="1" x14ac:dyDescent="0.3">
      <c r="A4246" s="11">
        <v>40655</v>
      </c>
      <c r="B4246" s="12">
        <v>2060.62</v>
      </c>
      <c r="C4246" s="11">
        <v>40655</v>
      </c>
      <c r="D4246" s="12">
        <v>386.49</v>
      </c>
      <c r="E4246" s="12">
        <v>6050.5</v>
      </c>
      <c r="F4246" s="12">
        <v>3314.07</v>
      </c>
      <c r="G4246" s="102">
        <v>40655</v>
      </c>
      <c r="H4246" s="45"/>
      <c r="L4246" s="82"/>
    </row>
    <row r="4247" spans="1:12" ht="23.3" customHeight="1" thickBot="1" x14ac:dyDescent="0.3">
      <c r="A4247" s="11">
        <v>40658</v>
      </c>
      <c r="B4247" s="12">
        <v>2057.1999999999998</v>
      </c>
      <c r="C4247" s="11">
        <v>40658</v>
      </c>
      <c r="D4247" s="12">
        <v>385.6</v>
      </c>
      <c r="E4247" s="12">
        <v>6040.45</v>
      </c>
      <c r="F4247" s="12">
        <v>3308.57</v>
      </c>
      <c r="G4247" s="102">
        <v>40658</v>
      </c>
      <c r="H4247" s="45"/>
      <c r="L4247" s="82"/>
    </row>
    <row r="4248" spans="1:12" ht="23.3" customHeight="1" thickBot="1" x14ac:dyDescent="0.3">
      <c r="A4248" s="11">
        <v>40659</v>
      </c>
      <c r="B4248" s="12">
        <v>2058.02</v>
      </c>
      <c r="C4248" s="11">
        <v>40659</v>
      </c>
      <c r="D4248" s="12">
        <v>385.9</v>
      </c>
      <c r="E4248" s="12">
        <v>6042.86</v>
      </c>
      <c r="F4248" s="12">
        <v>3309.89</v>
      </c>
      <c r="G4248" s="102">
        <v>40659</v>
      </c>
      <c r="H4248" s="45"/>
      <c r="L4248" s="82"/>
    </row>
    <row r="4249" spans="1:12" ht="23.3" customHeight="1" thickBot="1" x14ac:dyDescent="0.3">
      <c r="A4249" s="11">
        <v>40660</v>
      </c>
      <c r="B4249" s="12">
        <v>2058.69</v>
      </c>
      <c r="C4249" s="11">
        <v>40660</v>
      </c>
      <c r="D4249" s="12">
        <v>386.54</v>
      </c>
      <c r="E4249" s="12">
        <v>6044.83</v>
      </c>
      <c r="F4249" s="12">
        <v>3322.54</v>
      </c>
      <c r="G4249" s="102">
        <v>40660</v>
      </c>
      <c r="H4249" s="45"/>
      <c r="L4249" s="82"/>
    </row>
    <row r="4250" spans="1:12" ht="23.3" customHeight="1" thickBot="1" x14ac:dyDescent="0.3">
      <c r="A4250" s="11">
        <v>40661</v>
      </c>
      <c r="B4250" s="12">
        <v>2060.84</v>
      </c>
      <c r="C4250" s="11">
        <v>40661</v>
      </c>
      <c r="D4250" s="12">
        <v>387.2</v>
      </c>
      <c r="E4250" s="12">
        <v>6051.15</v>
      </c>
      <c r="F4250" s="12">
        <v>3349.44</v>
      </c>
      <c r="G4250" s="102">
        <v>40661</v>
      </c>
      <c r="H4250" s="45"/>
      <c r="L4250" s="82"/>
    </row>
    <row r="4251" spans="1:12" ht="23.3" customHeight="1" thickBot="1" x14ac:dyDescent="0.3">
      <c r="A4251" s="11">
        <v>40662</v>
      </c>
      <c r="B4251" s="12">
        <v>2063.0100000000002</v>
      </c>
      <c r="C4251" s="11">
        <v>40662</v>
      </c>
      <c r="D4251" s="12">
        <v>387.63</v>
      </c>
      <c r="E4251" s="12">
        <v>6057.51</v>
      </c>
      <c r="F4251" s="12">
        <v>3352.96</v>
      </c>
      <c r="G4251" s="102">
        <v>40662</v>
      </c>
      <c r="H4251" s="45"/>
      <c r="L4251" s="82"/>
    </row>
    <row r="4252" spans="1:12" ht="23.3" customHeight="1" thickBot="1" x14ac:dyDescent="0.3">
      <c r="A4252" s="11">
        <v>40665</v>
      </c>
      <c r="B4252" s="12">
        <v>2061.65</v>
      </c>
      <c r="C4252" s="11">
        <v>40665</v>
      </c>
      <c r="D4252" s="12">
        <v>386.79</v>
      </c>
      <c r="E4252" s="12">
        <v>6053.51</v>
      </c>
      <c r="F4252" s="12">
        <v>3350.74</v>
      </c>
      <c r="G4252" s="102">
        <v>40665</v>
      </c>
      <c r="H4252" s="45"/>
      <c r="L4252" s="82"/>
    </row>
    <row r="4253" spans="1:12" ht="23.3" customHeight="1" thickBot="1" x14ac:dyDescent="0.3">
      <c r="A4253" s="11">
        <v>40666</v>
      </c>
      <c r="B4253" s="12">
        <v>2065.9699999999998</v>
      </c>
      <c r="C4253" s="11">
        <v>40666</v>
      </c>
      <c r="D4253" s="12">
        <v>386.42</v>
      </c>
      <c r="E4253" s="12">
        <v>6066.21</v>
      </c>
      <c r="F4253" s="12">
        <v>3369.64</v>
      </c>
      <c r="G4253" s="102">
        <v>40666</v>
      </c>
      <c r="H4253" s="45"/>
      <c r="L4253" s="82"/>
    </row>
    <row r="4254" spans="1:12" ht="23.3" customHeight="1" thickBot="1" x14ac:dyDescent="0.3">
      <c r="A4254" s="11">
        <v>40667</v>
      </c>
      <c r="B4254" s="12">
        <v>2059.7800000000002</v>
      </c>
      <c r="C4254" s="11">
        <v>40667</v>
      </c>
      <c r="D4254" s="12">
        <v>384.28</v>
      </c>
      <c r="E4254" s="12">
        <v>6048.04</v>
      </c>
      <c r="F4254" s="12">
        <v>3371.46</v>
      </c>
      <c r="G4254" s="102">
        <v>40667</v>
      </c>
      <c r="H4254" s="45"/>
      <c r="L4254" s="82"/>
    </row>
    <row r="4255" spans="1:12" ht="23.3" customHeight="1" thickBot="1" x14ac:dyDescent="0.3">
      <c r="A4255" s="11">
        <v>40668</v>
      </c>
      <c r="B4255" s="12">
        <v>2050.56</v>
      </c>
      <c r="C4255" s="11">
        <v>40668</v>
      </c>
      <c r="D4255" s="12">
        <v>381.97</v>
      </c>
      <c r="E4255" s="12">
        <v>6020.96</v>
      </c>
      <c r="F4255" s="12">
        <v>3362.33</v>
      </c>
      <c r="G4255" s="102">
        <v>40668</v>
      </c>
      <c r="H4255" s="45"/>
      <c r="L4255" s="82"/>
    </row>
    <row r="4256" spans="1:12" ht="23.3" customHeight="1" thickBot="1" x14ac:dyDescent="0.3">
      <c r="A4256" s="11">
        <v>40669</v>
      </c>
      <c r="B4256" s="12">
        <v>2059.98</v>
      </c>
      <c r="C4256" s="11">
        <v>40669</v>
      </c>
      <c r="D4256" s="12">
        <v>384.87</v>
      </c>
      <c r="E4256" s="12">
        <v>6048.6</v>
      </c>
      <c r="F4256" s="12">
        <v>3365.81</v>
      </c>
      <c r="G4256" s="102">
        <v>40669</v>
      </c>
      <c r="H4256" s="45"/>
      <c r="L4256" s="82"/>
    </row>
    <row r="4257" spans="1:12" ht="23.3" customHeight="1" thickBot="1" x14ac:dyDescent="0.3">
      <c r="A4257" s="11">
        <v>40672</v>
      </c>
      <c r="B4257" s="12">
        <v>2067.4699999999998</v>
      </c>
      <c r="C4257" s="11">
        <v>40672</v>
      </c>
      <c r="D4257" s="12">
        <v>386.87</v>
      </c>
      <c r="E4257" s="12">
        <v>6070.61</v>
      </c>
      <c r="F4257" s="12">
        <v>3366.14</v>
      </c>
      <c r="G4257" s="102">
        <v>40672</v>
      </c>
      <c r="H4257" s="45"/>
      <c r="L4257" s="82"/>
    </row>
    <row r="4258" spans="1:12" ht="23.3" customHeight="1" thickBot="1" x14ac:dyDescent="0.3">
      <c r="A4258" s="11">
        <v>40673</v>
      </c>
      <c r="B4258" s="12">
        <v>2086.4299999999998</v>
      </c>
      <c r="C4258" s="11">
        <v>40673</v>
      </c>
      <c r="D4258" s="12">
        <v>391.59</v>
      </c>
      <c r="E4258" s="12">
        <v>6126.29</v>
      </c>
      <c r="F4258" s="12">
        <v>3391.02</v>
      </c>
      <c r="G4258" s="102">
        <v>40673</v>
      </c>
      <c r="H4258" s="45"/>
      <c r="L4258" s="82"/>
    </row>
    <row r="4259" spans="1:12" ht="23.3" customHeight="1" thickBot="1" x14ac:dyDescent="0.3">
      <c r="A4259" s="11">
        <v>40674</v>
      </c>
      <c r="B4259" s="12">
        <v>2105.62</v>
      </c>
      <c r="C4259" s="11">
        <v>40674</v>
      </c>
      <c r="D4259" s="12">
        <v>395.18</v>
      </c>
      <c r="E4259" s="12">
        <v>6182.61</v>
      </c>
      <c r="F4259" s="12">
        <v>3422.21</v>
      </c>
      <c r="G4259" s="102">
        <v>40674</v>
      </c>
      <c r="H4259" s="45"/>
      <c r="L4259" s="82"/>
    </row>
    <row r="4260" spans="1:12" ht="23.3" customHeight="1" thickBot="1" x14ac:dyDescent="0.3">
      <c r="A4260" s="11">
        <v>40675</v>
      </c>
      <c r="B4260" s="12">
        <v>2104.39</v>
      </c>
      <c r="C4260" s="11">
        <v>40675</v>
      </c>
      <c r="D4260" s="12">
        <v>395.72</v>
      </c>
      <c r="E4260" s="12">
        <v>6179.01</v>
      </c>
      <c r="F4260" s="12">
        <v>3407.02</v>
      </c>
      <c r="G4260" s="102">
        <v>40675</v>
      </c>
      <c r="H4260" s="45"/>
      <c r="L4260" s="82"/>
    </row>
    <row r="4261" spans="1:12" ht="23.3" customHeight="1" thickBot="1" x14ac:dyDescent="0.3">
      <c r="A4261" s="11">
        <v>40676</v>
      </c>
      <c r="B4261" s="12">
        <v>2108.62</v>
      </c>
      <c r="C4261" s="11">
        <v>40676</v>
      </c>
      <c r="D4261" s="12">
        <v>396.88</v>
      </c>
      <c r="E4261" s="12">
        <v>6191.43</v>
      </c>
      <c r="F4261" s="12">
        <v>3407.89</v>
      </c>
      <c r="G4261" s="102">
        <v>40676</v>
      </c>
      <c r="H4261" s="45"/>
      <c r="L4261" s="82"/>
    </row>
    <row r="4262" spans="1:12" ht="23.3" customHeight="1" thickBot="1" x14ac:dyDescent="0.4">
      <c r="A4262" s="95">
        <v>40679</v>
      </c>
      <c r="B4262" s="96">
        <v>2113.61</v>
      </c>
      <c r="C4262" s="95">
        <v>40679</v>
      </c>
      <c r="D4262" s="12">
        <v>397.89</v>
      </c>
      <c r="E4262" s="96">
        <v>6206.09</v>
      </c>
      <c r="F4262" s="12">
        <v>3398.11</v>
      </c>
      <c r="G4262" s="107">
        <v>40679</v>
      </c>
      <c r="H4262" s="45"/>
      <c r="L4262" s="82"/>
    </row>
    <row r="4263" spans="1:12" ht="23.3" customHeight="1" thickBot="1" x14ac:dyDescent="0.3">
      <c r="A4263" s="11">
        <v>40680</v>
      </c>
      <c r="B4263" s="12">
        <v>2110.5700000000002</v>
      </c>
      <c r="C4263" s="11">
        <v>40680</v>
      </c>
      <c r="D4263" s="12">
        <v>397.45</v>
      </c>
      <c r="E4263" s="12">
        <v>6197.16</v>
      </c>
      <c r="F4263" s="12">
        <v>3374.41</v>
      </c>
      <c r="G4263" s="102">
        <v>40680</v>
      </c>
      <c r="H4263" s="45"/>
      <c r="L4263" s="82"/>
    </row>
    <row r="4264" spans="1:12" ht="23.3" customHeight="1" thickBot="1" x14ac:dyDescent="0.3">
      <c r="A4264" s="11">
        <v>40681</v>
      </c>
      <c r="B4264" s="12">
        <v>2100.65</v>
      </c>
      <c r="C4264" s="11">
        <v>40681</v>
      </c>
      <c r="D4264" s="12">
        <v>394.97</v>
      </c>
      <c r="E4264" s="12">
        <v>6168.02</v>
      </c>
      <c r="F4264" s="12">
        <v>3364.38</v>
      </c>
      <c r="G4264" s="102">
        <v>40681</v>
      </c>
      <c r="H4264" s="45"/>
      <c r="L4264" s="82"/>
    </row>
    <row r="4265" spans="1:12" ht="23.3" customHeight="1" thickBot="1" x14ac:dyDescent="0.3">
      <c r="A4265" s="11">
        <v>40682</v>
      </c>
      <c r="B4265" s="12">
        <v>2095.2600000000002</v>
      </c>
      <c r="C4265" s="11">
        <v>40682</v>
      </c>
      <c r="D4265" s="12">
        <v>393.83</v>
      </c>
      <c r="E4265" s="12">
        <v>6152.21</v>
      </c>
      <c r="F4265" s="12">
        <v>3355.75</v>
      </c>
      <c r="G4265" s="102">
        <v>40682</v>
      </c>
      <c r="H4265" s="45"/>
      <c r="L4265" s="82"/>
    </row>
    <row r="4266" spans="1:12" ht="23.3" customHeight="1" thickBot="1" x14ac:dyDescent="0.3">
      <c r="A4266" s="11">
        <v>40683</v>
      </c>
      <c r="B4266" s="12">
        <v>2098.48</v>
      </c>
      <c r="C4266" s="11">
        <v>40683</v>
      </c>
      <c r="D4266" s="12">
        <v>394.9</v>
      </c>
      <c r="E4266" s="12">
        <v>6161.65</v>
      </c>
      <c r="F4266" s="12">
        <v>3355.08</v>
      </c>
      <c r="G4266" s="102">
        <v>40683</v>
      </c>
      <c r="H4266" s="45"/>
      <c r="L4266" s="82"/>
    </row>
    <row r="4267" spans="1:12" ht="23.3" customHeight="1" thickBot="1" x14ac:dyDescent="0.3">
      <c r="A4267" s="11">
        <v>40686</v>
      </c>
      <c r="B4267" s="12">
        <v>2085.4499999999998</v>
      </c>
      <c r="C4267" s="11">
        <v>40686</v>
      </c>
      <c r="D4267" s="12">
        <v>392.2</v>
      </c>
      <c r="E4267" s="12">
        <v>6123.4</v>
      </c>
      <c r="F4267" s="12">
        <v>3322.74</v>
      </c>
      <c r="G4267" s="102">
        <v>40686</v>
      </c>
      <c r="H4267" s="45"/>
      <c r="L4267" s="82"/>
    </row>
    <row r="4268" spans="1:12" ht="23.3" customHeight="1" thickBot="1" x14ac:dyDescent="0.3">
      <c r="A4268" s="11">
        <v>40687</v>
      </c>
      <c r="B4268" s="12">
        <v>2084.37</v>
      </c>
      <c r="C4268" s="11">
        <v>40687</v>
      </c>
      <c r="D4268" s="12">
        <v>392.1</v>
      </c>
      <c r="E4268" s="12">
        <v>6120.24</v>
      </c>
      <c r="F4268" s="12">
        <v>3308.47</v>
      </c>
      <c r="G4268" s="102">
        <v>40687</v>
      </c>
      <c r="H4268" s="45"/>
      <c r="L4268" s="82"/>
    </row>
    <row r="4269" spans="1:12" ht="23.3" customHeight="1" thickBot="1" x14ac:dyDescent="0.3">
      <c r="A4269" s="11">
        <v>40688</v>
      </c>
      <c r="B4269" s="12">
        <v>2085.1999999999998</v>
      </c>
      <c r="C4269" s="11">
        <v>40688</v>
      </c>
      <c r="D4269" s="12">
        <v>392.58</v>
      </c>
      <c r="E4269" s="12">
        <v>6126.23</v>
      </c>
      <c r="F4269" s="12">
        <v>3300.36</v>
      </c>
      <c r="G4269" s="102">
        <v>40688</v>
      </c>
      <c r="H4269" s="45"/>
      <c r="L4269" s="82"/>
    </row>
    <row r="4270" spans="1:12" ht="23.3" customHeight="1" thickBot="1" x14ac:dyDescent="0.3">
      <c r="A4270" s="11">
        <v>40689</v>
      </c>
      <c r="B4270" s="12">
        <v>2080.4</v>
      </c>
      <c r="C4270" s="11">
        <v>40689</v>
      </c>
      <c r="D4270" s="12">
        <v>391.01</v>
      </c>
      <c r="E4270" s="12">
        <v>6113.11</v>
      </c>
      <c r="F4270" s="12">
        <v>3293.29</v>
      </c>
      <c r="G4270" s="102">
        <v>40689</v>
      </c>
      <c r="H4270" s="45"/>
      <c r="L4270" s="82"/>
    </row>
    <row r="4271" spans="1:12" ht="23.3" customHeight="1" thickBot="1" x14ac:dyDescent="0.3">
      <c r="A4271" s="11">
        <v>40690</v>
      </c>
      <c r="B4271" s="12">
        <v>2083.35</v>
      </c>
      <c r="C4271" s="11">
        <v>40690</v>
      </c>
      <c r="D4271" s="12">
        <v>392.42</v>
      </c>
      <c r="E4271" s="12">
        <v>6127.62</v>
      </c>
      <c r="F4271" s="12">
        <v>3312.46</v>
      </c>
      <c r="G4271" s="102">
        <v>40690</v>
      </c>
      <c r="H4271" s="45"/>
      <c r="L4271" s="82"/>
    </row>
    <row r="4272" spans="1:12" ht="23.3" customHeight="1" thickBot="1" x14ac:dyDescent="0.3">
      <c r="A4272" s="11">
        <v>40693</v>
      </c>
      <c r="B4272" s="12">
        <v>2077.66</v>
      </c>
      <c r="C4272" s="11">
        <v>40693</v>
      </c>
      <c r="D4272" s="12">
        <v>391.34</v>
      </c>
      <c r="E4272" s="12">
        <v>6111.7</v>
      </c>
      <c r="F4272" s="12">
        <v>3303.85</v>
      </c>
      <c r="G4272" s="102">
        <v>40693</v>
      </c>
      <c r="H4272" s="45"/>
      <c r="L4272" s="82"/>
    </row>
    <row r="4273" spans="1:12" ht="23.3" customHeight="1" thickBot="1" x14ac:dyDescent="0.3">
      <c r="A4273" s="11">
        <v>40694</v>
      </c>
      <c r="B4273" s="12">
        <v>2079.75</v>
      </c>
      <c r="C4273" s="11">
        <v>40694</v>
      </c>
      <c r="D4273" s="12">
        <v>391.83</v>
      </c>
      <c r="E4273" s="12">
        <v>6118.33</v>
      </c>
      <c r="F4273" s="12">
        <v>3318.84</v>
      </c>
      <c r="G4273" s="102">
        <v>40694</v>
      </c>
      <c r="H4273" s="45"/>
      <c r="L4273" s="82"/>
    </row>
    <row r="4274" spans="1:12" ht="23.3" customHeight="1" thickBot="1" x14ac:dyDescent="0.3">
      <c r="A4274" s="11">
        <v>40695</v>
      </c>
      <c r="B4274" s="12">
        <v>2081.04</v>
      </c>
      <c r="C4274" s="11">
        <v>40695</v>
      </c>
      <c r="D4274" s="12">
        <v>392.44</v>
      </c>
      <c r="E4274" s="12">
        <v>6122.14</v>
      </c>
      <c r="F4274" s="12">
        <v>3326.65</v>
      </c>
      <c r="G4274" s="102">
        <v>40695</v>
      </c>
      <c r="H4274" s="45"/>
      <c r="L4274" s="82"/>
    </row>
    <row r="4275" spans="1:12" ht="23.3" customHeight="1" thickBot="1" x14ac:dyDescent="0.3">
      <c r="A4275" s="11">
        <v>40696</v>
      </c>
      <c r="B4275" s="12">
        <v>2078.9499999999998</v>
      </c>
      <c r="C4275" s="11">
        <v>40696</v>
      </c>
      <c r="D4275" s="12">
        <v>391.86</v>
      </c>
      <c r="E4275" s="12">
        <v>6115.98</v>
      </c>
      <c r="F4275" s="12">
        <v>3317.57</v>
      </c>
      <c r="G4275" s="102">
        <v>40696</v>
      </c>
      <c r="H4275" s="45"/>
      <c r="L4275" s="82"/>
    </row>
    <row r="4276" spans="1:12" ht="23.3" customHeight="1" thickBot="1" x14ac:dyDescent="0.3">
      <c r="A4276" s="11">
        <v>40697</v>
      </c>
      <c r="B4276" s="12">
        <v>2082.9899999999998</v>
      </c>
      <c r="C4276" s="11">
        <v>40697</v>
      </c>
      <c r="D4276" s="12">
        <v>393.03</v>
      </c>
      <c r="E4276" s="12">
        <v>6127.88</v>
      </c>
      <c r="F4276" s="12">
        <v>3335.53</v>
      </c>
      <c r="G4276" s="102">
        <v>40697</v>
      </c>
      <c r="H4276" s="45"/>
      <c r="L4276" s="82"/>
    </row>
    <row r="4277" spans="1:12" ht="23.3" customHeight="1" thickBot="1" x14ac:dyDescent="0.3">
      <c r="A4277" s="11">
        <v>40700</v>
      </c>
      <c r="B4277" s="12">
        <v>2077.69</v>
      </c>
      <c r="C4277" s="11">
        <v>40700</v>
      </c>
      <c r="D4277" s="12">
        <v>391.74</v>
      </c>
      <c r="E4277" s="12">
        <v>6112.28</v>
      </c>
      <c r="F4277" s="12">
        <v>3350.25</v>
      </c>
      <c r="G4277" s="102">
        <v>40700</v>
      </c>
      <c r="H4277" s="45"/>
      <c r="L4277" s="82"/>
    </row>
    <row r="4278" spans="1:12" ht="23.3" customHeight="1" thickBot="1" x14ac:dyDescent="0.3">
      <c r="A4278" s="11">
        <v>40701</v>
      </c>
      <c r="B4278" s="12">
        <v>2081.41</v>
      </c>
      <c r="C4278" s="11">
        <v>40701</v>
      </c>
      <c r="D4278" s="12">
        <v>393.25</v>
      </c>
      <c r="E4278" s="12">
        <v>6123.23</v>
      </c>
      <c r="F4278" s="12">
        <v>3356.25</v>
      </c>
      <c r="G4278" s="102">
        <v>40701</v>
      </c>
      <c r="H4278" s="45"/>
      <c r="L4278" s="82"/>
    </row>
    <row r="4279" spans="1:12" ht="23.3" customHeight="1" thickBot="1" x14ac:dyDescent="0.3">
      <c r="A4279" s="11">
        <v>40702</v>
      </c>
      <c r="B4279" s="12">
        <v>2077.83</v>
      </c>
      <c r="C4279" s="11">
        <v>40702</v>
      </c>
      <c r="D4279" s="12">
        <v>392.63</v>
      </c>
      <c r="E4279" s="12">
        <v>6112.87</v>
      </c>
      <c r="F4279" s="12">
        <v>3362.29</v>
      </c>
      <c r="G4279" s="102">
        <v>40702</v>
      </c>
      <c r="H4279" s="45"/>
      <c r="L4279" s="82"/>
    </row>
    <row r="4280" spans="1:12" ht="23.3" customHeight="1" thickBot="1" x14ac:dyDescent="0.3">
      <c r="A4280" s="11">
        <v>40703</v>
      </c>
      <c r="B4280" s="12">
        <v>2083</v>
      </c>
      <c r="C4280" s="11">
        <v>40703</v>
      </c>
      <c r="D4280" s="12">
        <v>393.77</v>
      </c>
      <c r="E4280" s="12">
        <v>6128.05</v>
      </c>
      <c r="F4280" s="12">
        <v>3370.64</v>
      </c>
      <c r="G4280" s="102">
        <v>40703</v>
      </c>
      <c r="H4280" s="45"/>
      <c r="L4280" s="82"/>
    </row>
    <row r="4281" spans="1:12" ht="23.3" customHeight="1" thickBot="1" x14ac:dyDescent="0.3">
      <c r="A4281" s="11">
        <v>40704</v>
      </c>
      <c r="B4281" s="12">
        <v>2085.1</v>
      </c>
      <c r="C4281" s="11">
        <v>40704</v>
      </c>
      <c r="D4281" s="12">
        <v>394.48</v>
      </c>
      <c r="E4281" s="12">
        <v>6134.23</v>
      </c>
      <c r="F4281" s="12">
        <v>3350.6</v>
      </c>
      <c r="G4281" s="102">
        <v>40704</v>
      </c>
      <c r="H4281" s="45"/>
      <c r="L4281" s="82"/>
    </row>
    <row r="4282" spans="1:12" ht="23.3" customHeight="1" thickBot="1" x14ac:dyDescent="0.3">
      <c r="A4282" s="11">
        <v>40707</v>
      </c>
      <c r="B4282" s="12">
        <v>2081.9699999999998</v>
      </c>
      <c r="C4282" s="11">
        <v>40707</v>
      </c>
      <c r="D4282" s="12">
        <v>393.68</v>
      </c>
      <c r="E4282" s="12">
        <v>6125.03</v>
      </c>
      <c r="F4282" s="12">
        <v>3322.48</v>
      </c>
      <c r="G4282" s="102">
        <v>40707</v>
      </c>
      <c r="H4282" s="45"/>
      <c r="L4282" s="82"/>
    </row>
    <row r="4283" spans="1:12" ht="23.3" customHeight="1" thickBot="1" x14ac:dyDescent="0.3">
      <c r="A4283" s="11">
        <v>40708</v>
      </c>
      <c r="B4283" s="12">
        <v>2083.38</v>
      </c>
      <c r="C4283" s="11">
        <v>40708</v>
      </c>
      <c r="D4283" s="12">
        <v>393.68</v>
      </c>
      <c r="E4283" s="12">
        <v>6129.18</v>
      </c>
      <c r="F4283" s="12">
        <v>3330.48</v>
      </c>
      <c r="G4283" s="102">
        <v>40708</v>
      </c>
      <c r="H4283" s="45"/>
      <c r="L4283" s="82"/>
    </row>
    <row r="4284" spans="1:12" ht="23.3" customHeight="1" thickBot="1" x14ac:dyDescent="0.3">
      <c r="A4284" s="11">
        <v>40709</v>
      </c>
      <c r="B4284" s="12">
        <v>2085.3200000000002</v>
      </c>
      <c r="C4284" s="11">
        <v>40709</v>
      </c>
      <c r="D4284" s="12">
        <v>393.72</v>
      </c>
      <c r="E4284" s="12">
        <v>6134.9</v>
      </c>
      <c r="F4284" s="12">
        <v>3333.58</v>
      </c>
      <c r="G4284" s="102">
        <v>40709</v>
      </c>
      <c r="H4284" s="45"/>
      <c r="L4284" s="82"/>
    </row>
    <row r="4285" spans="1:12" ht="23.3" customHeight="1" thickBot="1" x14ac:dyDescent="0.3">
      <c r="A4285" s="11">
        <v>40710</v>
      </c>
      <c r="B4285" s="12">
        <v>2088.39</v>
      </c>
      <c r="C4285" s="11">
        <v>40710</v>
      </c>
      <c r="D4285" s="12">
        <v>394.23</v>
      </c>
      <c r="E4285" s="12">
        <v>6143.91</v>
      </c>
      <c r="F4285" s="12">
        <v>3315.56</v>
      </c>
      <c r="G4285" s="102">
        <v>40710</v>
      </c>
      <c r="H4285" s="45"/>
      <c r="L4285" s="82"/>
    </row>
    <row r="4286" spans="1:12" ht="23.3" customHeight="1" thickBot="1" x14ac:dyDescent="0.3">
      <c r="A4286" s="11">
        <v>40711</v>
      </c>
      <c r="B4286" s="12">
        <v>2094.46</v>
      </c>
      <c r="C4286" s="11">
        <v>40711</v>
      </c>
      <c r="D4286" s="12">
        <v>395.62</v>
      </c>
      <c r="E4286" s="12">
        <v>6161.78</v>
      </c>
      <c r="F4286" s="12">
        <v>3325.2</v>
      </c>
      <c r="G4286" s="102">
        <v>40711</v>
      </c>
      <c r="H4286" s="45"/>
      <c r="L4286" s="82"/>
    </row>
    <row r="4287" spans="1:12" ht="23.3" customHeight="1" thickBot="1" x14ac:dyDescent="0.3">
      <c r="A4287" s="11">
        <v>40714</v>
      </c>
      <c r="B4287" s="12">
        <v>2084.75</v>
      </c>
      <c r="C4287" s="11">
        <v>40714</v>
      </c>
      <c r="D4287" s="12">
        <v>392.82</v>
      </c>
      <c r="E4287" s="12">
        <v>6133.21</v>
      </c>
      <c r="F4287" s="12">
        <v>3309.78</v>
      </c>
      <c r="G4287" s="102">
        <v>40714</v>
      </c>
      <c r="H4287" s="45"/>
      <c r="L4287" s="82"/>
    </row>
    <row r="4288" spans="1:12" ht="23.3" customHeight="1" thickBot="1" x14ac:dyDescent="0.3">
      <c r="A4288" s="11">
        <v>40715</v>
      </c>
      <c r="B4288" s="12">
        <v>2082.86</v>
      </c>
      <c r="C4288" s="11">
        <v>40715</v>
      </c>
      <c r="D4288" s="12">
        <v>392.75</v>
      </c>
      <c r="E4288" s="12">
        <v>6127.66</v>
      </c>
      <c r="F4288" s="12">
        <v>3312.48</v>
      </c>
      <c r="G4288" s="102">
        <v>40715</v>
      </c>
      <c r="H4288" s="45"/>
      <c r="L4288" s="82"/>
    </row>
    <row r="4289" spans="1:12" ht="23.3" customHeight="1" thickBot="1" x14ac:dyDescent="0.3">
      <c r="A4289" s="11">
        <v>40716</v>
      </c>
      <c r="B4289" s="12">
        <v>2091.1999999999998</v>
      </c>
      <c r="C4289" s="11">
        <v>40716</v>
      </c>
      <c r="D4289" s="12">
        <v>394.92</v>
      </c>
      <c r="E4289" s="12">
        <v>6152.18</v>
      </c>
      <c r="F4289" s="12">
        <v>3331.46</v>
      </c>
      <c r="G4289" s="102">
        <v>40716</v>
      </c>
      <c r="H4289" s="45"/>
      <c r="L4289" s="82"/>
    </row>
    <row r="4290" spans="1:12" ht="23.3" customHeight="1" thickBot="1" x14ac:dyDescent="0.3">
      <c r="A4290" s="11">
        <v>40717</v>
      </c>
      <c r="B4290" s="12">
        <v>2085.21</v>
      </c>
      <c r="C4290" s="11">
        <v>40717</v>
      </c>
      <c r="D4290" s="12">
        <v>393.26</v>
      </c>
      <c r="E4290" s="12">
        <v>6134.56</v>
      </c>
      <c r="F4290" s="12">
        <v>3321.92</v>
      </c>
      <c r="G4290" s="102">
        <v>40717</v>
      </c>
      <c r="H4290" s="45"/>
      <c r="L4290" s="82"/>
    </row>
    <row r="4291" spans="1:12" ht="23.3" customHeight="1" thickBot="1" x14ac:dyDescent="0.3">
      <c r="A4291" s="11">
        <v>40718</v>
      </c>
      <c r="B4291" s="12">
        <v>2088.16</v>
      </c>
      <c r="C4291" s="11">
        <v>40718</v>
      </c>
      <c r="D4291" s="12">
        <v>394.16</v>
      </c>
      <c r="E4291" s="12">
        <v>6143.24</v>
      </c>
      <c r="F4291" s="12">
        <v>3326.62</v>
      </c>
      <c r="G4291" s="102">
        <v>40718</v>
      </c>
      <c r="H4291" s="45"/>
      <c r="L4291" s="82"/>
    </row>
    <row r="4292" spans="1:12" ht="23.3" customHeight="1" thickBot="1" x14ac:dyDescent="0.3">
      <c r="A4292" s="11">
        <v>40721</v>
      </c>
      <c r="B4292" s="12">
        <v>2088.58</v>
      </c>
      <c r="C4292" s="11">
        <v>40721</v>
      </c>
      <c r="D4292" s="12">
        <v>394.31</v>
      </c>
      <c r="E4292" s="12">
        <v>6144.48</v>
      </c>
      <c r="F4292" s="12">
        <v>3304.53</v>
      </c>
      <c r="G4292" s="102">
        <v>40721</v>
      </c>
      <c r="H4292" s="45"/>
      <c r="L4292" s="82"/>
    </row>
    <row r="4293" spans="1:12" ht="23.3" customHeight="1" thickBot="1" x14ac:dyDescent="0.3">
      <c r="A4293" s="11">
        <v>40722</v>
      </c>
      <c r="B4293" s="12">
        <v>2087.25</v>
      </c>
      <c r="C4293" s="11">
        <v>40722</v>
      </c>
      <c r="D4293" s="12">
        <v>393.72</v>
      </c>
      <c r="E4293" s="12">
        <v>6140.55</v>
      </c>
      <c r="F4293" s="12">
        <v>3308.07</v>
      </c>
      <c r="G4293" s="102">
        <v>40722</v>
      </c>
      <c r="H4293" s="45"/>
      <c r="L4293" s="82"/>
    </row>
    <row r="4294" spans="1:12" ht="23.3" customHeight="1" thickBot="1" x14ac:dyDescent="0.3">
      <c r="A4294" s="11">
        <v>40723</v>
      </c>
      <c r="B4294" s="12">
        <v>2090.69</v>
      </c>
      <c r="C4294" s="11">
        <v>40723</v>
      </c>
      <c r="D4294" s="12">
        <v>393.76</v>
      </c>
      <c r="E4294" s="12">
        <v>6150.68</v>
      </c>
      <c r="F4294" s="12">
        <v>3319.21</v>
      </c>
      <c r="G4294" s="102">
        <v>40723</v>
      </c>
      <c r="H4294" s="45"/>
      <c r="L4294" s="82"/>
    </row>
    <row r="4295" spans="1:12" ht="23.3" customHeight="1" thickBot="1" x14ac:dyDescent="0.3">
      <c r="A4295" s="11">
        <v>40724</v>
      </c>
      <c r="B4295" s="12">
        <v>2097.7399999999998</v>
      </c>
      <c r="C4295" s="11">
        <v>40724</v>
      </c>
      <c r="D4295" s="12">
        <v>394.68</v>
      </c>
      <c r="E4295" s="12">
        <v>6171.44</v>
      </c>
      <c r="F4295" s="12">
        <v>3347.65</v>
      </c>
      <c r="G4295" s="102">
        <v>40724</v>
      </c>
      <c r="H4295" s="45"/>
      <c r="L4295" s="82"/>
    </row>
    <row r="4296" spans="1:12" ht="23.3" customHeight="1" thickBot="1" x14ac:dyDescent="0.3">
      <c r="A4296" s="11">
        <v>40725</v>
      </c>
      <c r="B4296" s="12">
        <v>2097.1</v>
      </c>
      <c r="C4296" s="11">
        <v>40725</v>
      </c>
      <c r="D4296" s="12">
        <v>395.27</v>
      </c>
      <c r="E4296" s="12">
        <v>6169.55</v>
      </c>
      <c r="F4296" s="12">
        <v>3346.63</v>
      </c>
      <c r="G4296" s="102">
        <v>40725</v>
      </c>
      <c r="H4296" s="45"/>
      <c r="L4296" s="82"/>
    </row>
    <row r="4297" spans="1:12" ht="23.3" customHeight="1" thickBot="1" x14ac:dyDescent="0.3">
      <c r="A4297" s="11">
        <v>40728</v>
      </c>
      <c r="B4297" s="12">
        <v>2098.4899999999998</v>
      </c>
      <c r="C4297" s="11">
        <v>40728</v>
      </c>
      <c r="D4297" s="12">
        <v>395.3</v>
      </c>
      <c r="E4297" s="12">
        <v>6175.3</v>
      </c>
      <c r="F4297" s="12">
        <v>3361.35</v>
      </c>
      <c r="G4297" s="102">
        <v>40728</v>
      </c>
      <c r="H4297" s="45"/>
      <c r="L4297" s="82"/>
    </row>
    <row r="4298" spans="1:12" ht="23.3" customHeight="1" thickBot="1" x14ac:dyDescent="0.3">
      <c r="A4298" s="11">
        <v>40729</v>
      </c>
      <c r="B4298" s="12">
        <v>2103.7800000000002</v>
      </c>
      <c r="C4298" s="11">
        <v>40729</v>
      </c>
      <c r="D4298" s="12">
        <v>395.94</v>
      </c>
      <c r="E4298" s="12">
        <v>6190.87</v>
      </c>
      <c r="F4298" s="12">
        <v>3358.19</v>
      </c>
      <c r="G4298" s="102">
        <v>40729</v>
      </c>
      <c r="H4298" s="45"/>
      <c r="L4298" s="82"/>
    </row>
    <row r="4299" spans="1:12" ht="23.3" customHeight="1" thickBot="1" x14ac:dyDescent="0.3">
      <c r="A4299" s="11">
        <v>40730</v>
      </c>
      <c r="B4299" s="12">
        <v>2098.44</v>
      </c>
      <c r="C4299" s="11">
        <v>40730</v>
      </c>
      <c r="D4299" s="12">
        <v>394.14</v>
      </c>
      <c r="E4299" s="12">
        <v>6202.24</v>
      </c>
      <c r="F4299" s="12">
        <v>3364.36</v>
      </c>
      <c r="G4299" s="102">
        <v>40730</v>
      </c>
      <c r="H4299" s="45"/>
      <c r="L4299" s="82"/>
    </row>
    <row r="4300" spans="1:12" ht="23.3" customHeight="1" thickBot="1" x14ac:dyDescent="0.3">
      <c r="A4300" s="11">
        <v>40731</v>
      </c>
      <c r="B4300" s="12">
        <v>2099.6799999999998</v>
      </c>
      <c r="C4300" s="11">
        <v>40731</v>
      </c>
      <c r="D4300" s="12">
        <v>394.59</v>
      </c>
      <c r="E4300" s="12">
        <v>6205.92</v>
      </c>
      <c r="F4300" s="12">
        <v>3360.56</v>
      </c>
      <c r="G4300" s="102">
        <v>40731</v>
      </c>
      <c r="H4300" s="45"/>
      <c r="L4300" s="82"/>
    </row>
    <row r="4301" spans="1:12" ht="23.3" customHeight="1" thickBot="1" x14ac:dyDescent="0.3">
      <c r="A4301" s="11">
        <v>40732</v>
      </c>
      <c r="B4301" s="12">
        <v>2099.4</v>
      </c>
      <c r="C4301" s="11">
        <v>40732</v>
      </c>
      <c r="D4301" s="12">
        <v>394.59</v>
      </c>
      <c r="E4301" s="12">
        <v>6207.69</v>
      </c>
      <c r="F4301" s="12">
        <v>3361.52</v>
      </c>
      <c r="G4301" s="102">
        <v>40732</v>
      </c>
      <c r="H4301" s="45"/>
      <c r="L4301" s="82"/>
    </row>
    <row r="4302" spans="1:12" ht="23.3" customHeight="1" thickBot="1" x14ac:dyDescent="0.3">
      <c r="A4302" s="11">
        <v>40735</v>
      </c>
      <c r="B4302" s="12">
        <v>2089.38</v>
      </c>
      <c r="C4302" s="11">
        <v>40735</v>
      </c>
      <c r="D4302" s="12">
        <v>392.14</v>
      </c>
      <c r="E4302" s="12">
        <v>6178.06</v>
      </c>
      <c r="F4302" s="12">
        <v>3339.72</v>
      </c>
      <c r="G4302" s="102">
        <v>40735</v>
      </c>
      <c r="H4302" s="45"/>
      <c r="L4302" s="82"/>
    </row>
    <row r="4303" spans="1:12" ht="23.3" customHeight="1" thickBot="1" x14ac:dyDescent="0.3">
      <c r="A4303" s="11">
        <v>40736</v>
      </c>
      <c r="B4303" s="12">
        <v>2079.86</v>
      </c>
      <c r="C4303" s="11">
        <v>40736</v>
      </c>
      <c r="D4303" s="12">
        <v>388.76</v>
      </c>
      <c r="E4303" s="12">
        <v>6149.9</v>
      </c>
      <c r="F4303" s="12">
        <v>3313.11</v>
      </c>
      <c r="G4303" s="102">
        <v>40736</v>
      </c>
      <c r="H4303" s="45"/>
      <c r="L4303" s="82"/>
    </row>
    <row r="4304" spans="1:12" ht="23.3" customHeight="1" thickBot="1" x14ac:dyDescent="0.3">
      <c r="A4304" s="11">
        <v>40737</v>
      </c>
      <c r="B4304" s="12">
        <v>2063.8200000000002</v>
      </c>
      <c r="C4304" s="11">
        <v>40737</v>
      </c>
      <c r="D4304" s="12">
        <v>385.19</v>
      </c>
      <c r="E4304" s="12">
        <v>6102.47</v>
      </c>
      <c r="F4304" s="12">
        <v>3287.56</v>
      </c>
      <c r="G4304" s="102">
        <v>40737</v>
      </c>
      <c r="H4304" s="45"/>
      <c r="L4304" s="82"/>
    </row>
    <row r="4305" spans="1:12" ht="23.3" customHeight="1" thickBot="1" x14ac:dyDescent="0.3">
      <c r="A4305" s="11">
        <v>40738</v>
      </c>
      <c r="B4305" s="12">
        <v>2057.6799999999998</v>
      </c>
      <c r="C4305" s="11">
        <v>40738</v>
      </c>
      <c r="D4305" s="12">
        <v>383.3</v>
      </c>
      <c r="E4305" s="12">
        <v>6086.93</v>
      </c>
      <c r="F4305" s="12">
        <v>3290.46</v>
      </c>
      <c r="G4305" s="102">
        <v>40738</v>
      </c>
      <c r="H4305" s="45"/>
      <c r="L4305" s="82"/>
    </row>
    <row r="4306" spans="1:12" ht="23.3" customHeight="1" thickBot="1" x14ac:dyDescent="0.3">
      <c r="A4306" s="11">
        <v>40739</v>
      </c>
      <c r="B4306" s="12">
        <v>2060.98</v>
      </c>
      <c r="C4306" s="11">
        <v>40739</v>
      </c>
      <c r="D4306" s="12">
        <v>385.31</v>
      </c>
      <c r="E4306" s="12">
        <v>6096.69</v>
      </c>
      <c r="F4306" s="12">
        <v>3295.73</v>
      </c>
      <c r="G4306" s="102">
        <v>40739</v>
      </c>
      <c r="H4306" s="45"/>
      <c r="L4306" s="82"/>
    </row>
    <row r="4307" spans="1:12" ht="23.3" customHeight="1" thickBot="1" x14ac:dyDescent="0.3">
      <c r="A4307" s="11">
        <v>40742</v>
      </c>
      <c r="B4307" s="12">
        <v>2053.0100000000002</v>
      </c>
      <c r="C4307" s="11">
        <v>40742</v>
      </c>
      <c r="D4307" s="12">
        <v>383.19</v>
      </c>
      <c r="E4307" s="12">
        <v>6073.1</v>
      </c>
      <c r="F4307" s="12">
        <v>3277.35</v>
      </c>
      <c r="G4307" s="102">
        <v>40742</v>
      </c>
      <c r="H4307" s="45"/>
      <c r="L4307" s="82"/>
    </row>
    <row r="4308" spans="1:12" ht="23.3" customHeight="1" thickBot="1" x14ac:dyDescent="0.3">
      <c r="A4308" s="11">
        <v>40743</v>
      </c>
      <c r="B4308" s="12">
        <v>2051.5700000000002</v>
      </c>
      <c r="C4308" s="11">
        <v>40743</v>
      </c>
      <c r="D4308" s="12">
        <v>381.49</v>
      </c>
      <c r="E4308" s="12">
        <v>6068.85</v>
      </c>
      <c r="F4308" s="12">
        <v>3280.68</v>
      </c>
      <c r="G4308" s="102">
        <v>40743</v>
      </c>
      <c r="H4308" s="45"/>
      <c r="L4308" s="82"/>
    </row>
    <row r="4309" spans="1:12" ht="23.3" customHeight="1" thickBot="1" x14ac:dyDescent="0.3">
      <c r="A4309" s="11">
        <v>40744</v>
      </c>
      <c r="B4309" s="12">
        <v>2045.82</v>
      </c>
      <c r="C4309" s="11">
        <v>40744</v>
      </c>
      <c r="D4309" s="12">
        <v>380.71</v>
      </c>
      <c r="E4309" s="12">
        <v>6051.84</v>
      </c>
      <c r="F4309" s="12">
        <v>3271.49</v>
      </c>
      <c r="G4309" s="102">
        <v>40744</v>
      </c>
      <c r="H4309" s="45"/>
      <c r="L4309" s="82"/>
    </row>
    <row r="4310" spans="1:12" ht="23.3" customHeight="1" thickBot="1" x14ac:dyDescent="0.3">
      <c r="A4310" s="11">
        <v>40745</v>
      </c>
      <c r="B4310" s="12">
        <v>2045.05</v>
      </c>
      <c r="C4310" s="11">
        <v>40745</v>
      </c>
      <c r="D4310" s="12">
        <v>380.4</v>
      </c>
      <c r="E4310" s="12">
        <v>6049.57</v>
      </c>
      <c r="F4310" s="12">
        <v>3281.55</v>
      </c>
      <c r="G4310" s="102">
        <v>40745</v>
      </c>
      <c r="H4310" s="45"/>
      <c r="L4310" s="82"/>
    </row>
    <row r="4311" spans="1:12" ht="23.3" customHeight="1" thickBot="1" x14ac:dyDescent="0.3">
      <c r="A4311" s="11">
        <v>40746</v>
      </c>
      <c r="B4311" s="12">
        <v>2048.17</v>
      </c>
      <c r="C4311" s="11">
        <v>40746</v>
      </c>
      <c r="D4311" s="12">
        <v>381.18</v>
      </c>
      <c r="E4311" s="12">
        <v>6058.8</v>
      </c>
      <c r="F4311" s="12">
        <v>3297.93</v>
      </c>
      <c r="G4311" s="102">
        <v>40746</v>
      </c>
      <c r="H4311" s="45"/>
      <c r="L4311" s="82"/>
    </row>
    <row r="4312" spans="1:12" ht="23.3" customHeight="1" thickBot="1" x14ac:dyDescent="0.3">
      <c r="A4312" s="11">
        <v>40749</v>
      </c>
      <c r="B4312" s="12">
        <v>2036.5</v>
      </c>
      <c r="C4312" s="11">
        <v>40749</v>
      </c>
      <c r="D4312" s="12">
        <v>378.32</v>
      </c>
      <c r="E4312" s="12">
        <v>6024.26</v>
      </c>
      <c r="F4312" s="12">
        <v>3279.13</v>
      </c>
      <c r="G4312" s="102">
        <v>40749</v>
      </c>
      <c r="H4312" s="45"/>
      <c r="L4312" s="82"/>
    </row>
    <row r="4313" spans="1:12" ht="23.3" customHeight="1" thickBot="1" x14ac:dyDescent="0.3">
      <c r="A4313" s="11">
        <v>40750</v>
      </c>
      <c r="B4313" s="12">
        <v>2038.2561116901495</v>
      </c>
      <c r="C4313" s="11">
        <v>40750</v>
      </c>
      <c r="D4313" s="12">
        <v>378.64189911671713</v>
      </c>
      <c r="E4313" s="12">
        <v>6029.4589143860549</v>
      </c>
      <c r="F4313" s="12">
        <v>3304.8498652074213</v>
      </c>
      <c r="G4313" s="102">
        <v>40750</v>
      </c>
      <c r="H4313" s="45"/>
      <c r="L4313" s="82"/>
    </row>
    <row r="4314" spans="1:12" ht="23.3" customHeight="1" thickBot="1" x14ac:dyDescent="0.3">
      <c r="A4314" s="11">
        <v>40751</v>
      </c>
      <c r="B4314" s="12">
        <v>2031.25</v>
      </c>
      <c r="C4314" s="11">
        <v>40751</v>
      </c>
      <c r="D4314" s="12">
        <v>377.24</v>
      </c>
      <c r="E4314" s="12">
        <v>6008.73</v>
      </c>
      <c r="F4314" s="12">
        <v>3305.01</v>
      </c>
      <c r="G4314" s="102">
        <v>40751</v>
      </c>
      <c r="H4314" s="45"/>
      <c r="L4314" s="82"/>
    </row>
    <row r="4315" spans="1:12" ht="23.3" customHeight="1" thickBot="1" x14ac:dyDescent="0.3">
      <c r="A4315" s="11">
        <v>40752</v>
      </c>
      <c r="B4315" s="12">
        <v>2023.2242637059962</v>
      </c>
      <c r="C4315" s="11">
        <v>40752</v>
      </c>
      <c r="D4315" s="12">
        <v>376.01945310599001</v>
      </c>
      <c r="E4315" s="12">
        <v>5984.9925152383075</v>
      </c>
      <c r="F4315" s="12">
        <v>3280.4770690218361</v>
      </c>
      <c r="G4315" s="102">
        <v>40752</v>
      </c>
      <c r="H4315" s="45"/>
      <c r="L4315" s="82"/>
    </row>
    <row r="4316" spans="1:12" ht="23.3" customHeight="1" thickBot="1" x14ac:dyDescent="0.3">
      <c r="A4316" s="11">
        <v>40753</v>
      </c>
      <c r="B4316" s="12">
        <v>2026.95</v>
      </c>
      <c r="C4316" s="11">
        <v>40753</v>
      </c>
      <c r="D4316" s="12">
        <v>378.12</v>
      </c>
      <c r="E4316" s="12">
        <v>5996</v>
      </c>
      <c r="F4316" s="12">
        <v>3286.51</v>
      </c>
      <c r="G4316" s="102">
        <v>40753</v>
      </c>
      <c r="H4316" s="45"/>
      <c r="L4316" s="82"/>
    </row>
    <row r="4317" spans="1:12" ht="23.3" customHeight="1" thickBot="1" x14ac:dyDescent="0.3">
      <c r="A4317" s="11">
        <v>40756</v>
      </c>
      <c r="B4317" s="12">
        <v>2034.33</v>
      </c>
      <c r="C4317" s="11">
        <v>40756</v>
      </c>
      <c r="D4317" s="12">
        <v>380.13</v>
      </c>
      <c r="E4317" s="12">
        <v>6017.85</v>
      </c>
      <c r="F4317" s="12">
        <v>3304.25</v>
      </c>
      <c r="G4317" s="102">
        <v>40756</v>
      </c>
      <c r="H4317" s="45"/>
      <c r="L4317" s="82"/>
    </row>
    <row r="4318" spans="1:12" ht="23.3" customHeight="1" thickBot="1" x14ac:dyDescent="0.3">
      <c r="A4318" s="11">
        <v>40757</v>
      </c>
      <c r="B4318" s="12">
        <v>2032.55</v>
      </c>
      <c r="C4318" s="11">
        <v>40757</v>
      </c>
      <c r="D4318" s="12">
        <v>379.52</v>
      </c>
      <c r="E4318" s="12">
        <v>6012.59</v>
      </c>
      <c r="F4318" s="12">
        <v>3295.61</v>
      </c>
      <c r="G4318" s="102">
        <v>40757</v>
      </c>
      <c r="H4318" s="45"/>
      <c r="L4318" s="82"/>
    </row>
    <row r="4319" spans="1:12" ht="23.3" customHeight="1" thickBot="1" x14ac:dyDescent="0.3">
      <c r="A4319" s="11">
        <v>40758</v>
      </c>
      <c r="B4319" s="12">
        <v>2023.1321812519991</v>
      </c>
      <c r="C4319" s="11">
        <v>40758</v>
      </c>
      <c r="D4319" s="12">
        <v>379.28151748671769</v>
      </c>
      <c r="E4319" s="12">
        <v>6002.0799920574618</v>
      </c>
      <c r="F4319" s="12">
        <v>3284.1175591765877</v>
      </c>
      <c r="G4319" s="102">
        <v>40758</v>
      </c>
      <c r="H4319" s="45"/>
      <c r="L4319" s="82"/>
    </row>
    <row r="4320" spans="1:12" ht="23.3" customHeight="1" thickBot="1" x14ac:dyDescent="0.3">
      <c r="A4320" s="11">
        <v>40759</v>
      </c>
      <c r="B4320" s="12">
        <v>2031.943406174591</v>
      </c>
      <c r="C4320" s="11">
        <v>40759</v>
      </c>
      <c r="D4320" s="12">
        <v>381.26610151054444</v>
      </c>
      <c r="E4320" s="12">
        <v>6028.2204871291578</v>
      </c>
      <c r="F4320" s="12">
        <v>3304.17106198293</v>
      </c>
      <c r="G4320" s="102">
        <v>40759</v>
      </c>
      <c r="H4320" s="45"/>
      <c r="L4320" s="82"/>
    </row>
    <row r="4321" spans="1:12" ht="23.3" customHeight="1" thickBot="1" x14ac:dyDescent="0.3">
      <c r="A4321" s="11">
        <v>40760</v>
      </c>
      <c r="B4321" s="12">
        <v>1997.8592474033082</v>
      </c>
      <c r="C4321" s="11">
        <v>40760</v>
      </c>
      <c r="D4321" s="12">
        <v>373.18679536348418</v>
      </c>
      <c r="E4321" s="12">
        <v>5927.1021077652222</v>
      </c>
      <c r="F4321" s="12">
        <v>3237.4581353047033</v>
      </c>
      <c r="G4321" s="102">
        <v>40760</v>
      </c>
      <c r="H4321" s="45"/>
      <c r="L4321" s="82"/>
    </row>
    <row r="4322" spans="1:12" ht="23.3" customHeight="1" thickBot="1" x14ac:dyDescent="0.3">
      <c r="A4322" s="11">
        <v>40763</v>
      </c>
      <c r="B4322" s="12">
        <v>1942.6478987839414</v>
      </c>
      <c r="C4322" s="11">
        <v>40763</v>
      </c>
      <c r="D4322" s="12">
        <v>362.17856008077081</v>
      </c>
      <c r="E4322" s="12">
        <v>5763.3051329784648</v>
      </c>
      <c r="F4322" s="12">
        <v>3153.4687326982789</v>
      </c>
      <c r="G4322" s="102">
        <v>40763</v>
      </c>
      <c r="H4322" s="45"/>
      <c r="L4322" s="82"/>
    </row>
    <row r="4323" spans="1:12" ht="23.3" customHeight="1" thickBot="1" x14ac:dyDescent="0.3">
      <c r="A4323" s="11">
        <v>40764</v>
      </c>
      <c r="B4323" s="12">
        <v>1893.5864800585357</v>
      </c>
      <c r="C4323" s="11">
        <v>40764</v>
      </c>
      <c r="D4323" s="12">
        <v>351.96249528901751</v>
      </c>
      <c r="E4323" s="12">
        <v>5617.753318597518</v>
      </c>
      <c r="F4323" s="12">
        <v>3068.4879141192864</v>
      </c>
      <c r="G4323" s="102">
        <v>40764</v>
      </c>
      <c r="H4323" s="45"/>
      <c r="L4323" s="82"/>
    </row>
    <row r="4324" spans="1:12" ht="23.3" customHeight="1" thickBot="1" x14ac:dyDescent="0.3">
      <c r="A4324" s="11">
        <v>40765</v>
      </c>
      <c r="B4324" s="12">
        <v>1957.3320022467087</v>
      </c>
      <c r="C4324" s="11">
        <v>40765</v>
      </c>
      <c r="D4324" s="12">
        <v>365.17221891494802</v>
      </c>
      <c r="E4324" s="12">
        <v>5806.8688528440816</v>
      </c>
      <c r="F4324" s="12">
        <v>3177.3051989804749</v>
      </c>
      <c r="G4324" s="102">
        <v>40765</v>
      </c>
      <c r="H4324" s="45"/>
      <c r="L4324" s="82"/>
    </row>
    <row r="4325" spans="1:12" ht="23.3" customHeight="1" thickBot="1" x14ac:dyDescent="0.3">
      <c r="A4325" s="11">
        <v>40766</v>
      </c>
      <c r="B4325" s="12">
        <v>1935.7002945906863</v>
      </c>
      <c r="C4325" s="11">
        <v>40766</v>
      </c>
      <c r="D4325" s="12">
        <v>360.17306160365604</v>
      </c>
      <c r="E4325" s="12">
        <v>5742.6934910365799</v>
      </c>
      <c r="F4325" s="12">
        <v>3136.7318165078218</v>
      </c>
      <c r="G4325" s="102">
        <v>40766</v>
      </c>
      <c r="H4325" s="45"/>
      <c r="L4325" s="82"/>
    </row>
    <row r="4326" spans="1:12" ht="23.3" customHeight="1" thickBot="1" x14ac:dyDescent="0.3">
      <c r="A4326" s="11">
        <v>40767</v>
      </c>
      <c r="B4326" s="12">
        <v>1945.9374158329904</v>
      </c>
      <c r="C4326" s="11">
        <v>40767</v>
      </c>
      <c r="D4326" s="12">
        <v>361.94904261974017</v>
      </c>
      <c r="E4326" s="12">
        <v>5773.0642306027294</v>
      </c>
      <c r="F4326" s="12">
        <v>3153.3206985780048</v>
      </c>
      <c r="G4326" s="102">
        <v>40767</v>
      </c>
      <c r="H4326" s="45"/>
      <c r="L4326" s="82"/>
    </row>
    <row r="4327" spans="1:12" ht="23.3" customHeight="1" thickBot="1" x14ac:dyDescent="0.3">
      <c r="A4327" s="11">
        <v>40770</v>
      </c>
      <c r="B4327" s="12">
        <v>1953.6282636890394</v>
      </c>
      <c r="C4327" s="11">
        <v>40770</v>
      </c>
      <c r="D4327" s="12">
        <v>363.91218296386631</v>
      </c>
      <c r="E4327" s="12">
        <v>5795.8808732652878</v>
      </c>
      <c r="F4327" s="12">
        <v>3171.2929804291821</v>
      </c>
      <c r="G4327" s="102">
        <v>40770</v>
      </c>
      <c r="H4327" s="45"/>
      <c r="L4327" s="82"/>
    </row>
    <row r="4328" spans="1:12" ht="23.3" customHeight="1" thickBot="1" x14ac:dyDescent="0.3">
      <c r="A4328" s="11">
        <v>40771</v>
      </c>
      <c r="B4328" s="12">
        <v>1955.8227830569404</v>
      </c>
      <c r="C4328" s="11">
        <v>40771</v>
      </c>
      <c r="D4328" s="12">
        <v>363.93778980725193</v>
      </c>
      <c r="E4328" s="12">
        <v>5802.3914121773378</v>
      </c>
      <c r="F4328" s="12">
        <v>3180.3902719465773</v>
      </c>
      <c r="G4328" s="102">
        <v>40771</v>
      </c>
      <c r="H4328" s="45"/>
      <c r="L4328" s="82"/>
    </row>
    <row r="4329" spans="1:12" ht="23.3" customHeight="1" thickBot="1" x14ac:dyDescent="0.3">
      <c r="A4329" s="11">
        <v>40772</v>
      </c>
      <c r="B4329" s="12">
        <v>1949.3373846960897</v>
      </c>
      <c r="C4329" s="11">
        <v>40772</v>
      </c>
      <c r="D4329" s="12">
        <v>362.06005448875601</v>
      </c>
      <c r="E4329" s="12">
        <v>5783.1510085581858</v>
      </c>
      <c r="F4329" s="12">
        <v>3169.8442766574185</v>
      </c>
      <c r="G4329" s="102">
        <v>40772</v>
      </c>
      <c r="H4329" s="45"/>
      <c r="L4329" s="82"/>
    </row>
    <row r="4330" spans="1:12" ht="23.3" customHeight="1" thickBot="1" x14ac:dyDescent="0.3">
      <c r="A4330" s="11">
        <v>40773</v>
      </c>
      <c r="B4330" s="12">
        <v>1944.7161391027312</v>
      </c>
      <c r="C4330" s="11">
        <v>40773</v>
      </c>
      <c r="D4330" s="12">
        <v>360.61996489382221</v>
      </c>
      <c r="E4330" s="12">
        <v>5769.4410364805753</v>
      </c>
      <c r="F4330" s="12">
        <v>3162.3296057696907</v>
      </c>
      <c r="G4330" s="102">
        <v>40773</v>
      </c>
      <c r="H4330" s="45"/>
      <c r="L4330" s="82"/>
    </row>
    <row r="4331" spans="1:12" ht="23.3" customHeight="1" thickBot="1" x14ac:dyDescent="0.3">
      <c r="A4331" s="11">
        <v>40774</v>
      </c>
      <c r="B4331" s="12">
        <v>1920.1582334233769</v>
      </c>
      <c r="C4331" s="11">
        <v>40774</v>
      </c>
      <c r="D4331" s="12">
        <v>355.23821740943589</v>
      </c>
      <c r="E4331" s="12">
        <v>5696.5844452549491</v>
      </c>
      <c r="F4331" s="12">
        <v>3116.9616247618474</v>
      </c>
      <c r="G4331" s="102">
        <v>40774</v>
      </c>
      <c r="H4331" s="45"/>
      <c r="L4331" s="82"/>
    </row>
    <row r="4332" spans="1:12" ht="23.3" customHeight="1" thickBot="1" x14ac:dyDescent="0.3">
      <c r="A4332" s="11">
        <v>40777</v>
      </c>
      <c r="B4332" s="12">
        <v>1913.7532800051463</v>
      </c>
      <c r="C4332" s="11">
        <v>40777</v>
      </c>
      <c r="D4332" s="12">
        <v>353.40177431687437</v>
      </c>
      <c r="E4332" s="12">
        <v>5677.5826997843033</v>
      </c>
      <c r="F4332" s="12">
        <v>3111.9804756139933</v>
      </c>
      <c r="G4332" s="102">
        <v>40777</v>
      </c>
      <c r="H4332" s="45"/>
      <c r="L4332" s="82"/>
    </row>
    <row r="4333" spans="1:12" ht="23.3" customHeight="1" thickBot="1" x14ac:dyDescent="0.3">
      <c r="A4333" s="11">
        <v>40778</v>
      </c>
      <c r="B4333" s="12">
        <v>1932.5716311831297</v>
      </c>
      <c r="C4333" s="11">
        <v>40778</v>
      </c>
      <c r="D4333" s="12">
        <v>357.96141211927954</v>
      </c>
      <c r="E4333" s="12">
        <v>5733.41160218404</v>
      </c>
      <c r="F4333" s="12">
        <v>3142.5812547535979</v>
      </c>
      <c r="G4333" s="102">
        <v>40778</v>
      </c>
      <c r="H4333" s="45"/>
      <c r="L4333" s="82"/>
    </row>
    <row r="4334" spans="1:12" ht="23.3" customHeight="1" thickBot="1" x14ac:dyDescent="0.3">
      <c r="A4334" s="11">
        <v>40779</v>
      </c>
      <c r="B4334" s="12">
        <v>1940.5257535777171</v>
      </c>
      <c r="C4334" s="11">
        <v>40779</v>
      </c>
      <c r="D4334" s="12">
        <v>359.78175858277842</v>
      </c>
      <c r="E4334" s="12">
        <v>5757.0093084146756</v>
      </c>
      <c r="F4334" s="12">
        <v>3161.0264173342225</v>
      </c>
      <c r="G4334" s="102">
        <v>40779</v>
      </c>
      <c r="H4334" s="45"/>
      <c r="L4334" s="82"/>
    </row>
    <row r="4335" spans="1:12" ht="23.3" customHeight="1" thickBot="1" x14ac:dyDescent="0.3">
      <c r="A4335" s="11">
        <v>40780</v>
      </c>
      <c r="B4335" s="12">
        <v>1944.6841795775654</v>
      </c>
      <c r="C4335" s="11">
        <v>40780</v>
      </c>
      <c r="D4335" s="12">
        <v>360.96283229852713</v>
      </c>
      <c r="E4335" s="12">
        <v>5769.3462213081757</v>
      </c>
      <c r="F4335" s="12">
        <v>3167.800300348048</v>
      </c>
      <c r="G4335" s="102">
        <v>40780</v>
      </c>
      <c r="H4335" s="45"/>
      <c r="L4335" s="82"/>
    </row>
    <row r="4336" spans="1:12" ht="23.3" customHeight="1" thickBot="1" x14ac:dyDescent="0.3">
      <c r="A4336" s="11">
        <v>40781</v>
      </c>
      <c r="B4336" s="12">
        <v>1941.6992144937342</v>
      </c>
      <c r="C4336" s="11">
        <v>40781</v>
      </c>
      <c r="D4336" s="12">
        <v>359.72371638763991</v>
      </c>
      <c r="E4336" s="12">
        <v>5760.490646090364</v>
      </c>
      <c r="F4336" s="12">
        <v>3162.9379307209438</v>
      </c>
      <c r="G4336" s="102">
        <v>40781</v>
      </c>
      <c r="H4336" s="45"/>
      <c r="L4336" s="82"/>
    </row>
    <row r="4337" spans="1:12" ht="23.3" customHeight="1" thickBot="1" x14ac:dyDescent="0.3">
      <c r="A4337" s="11">
        <v>40784</v>
      </c>
      <c r="B4337" s="12">
        <v>1945.15</v>
      </c>
      <c r="C4337" s="11">
        <v>40784</v>
      </c>
      <c r="D4337" s="12">
        <v>360.75</v>
      </c>
      <c r="E4337" s="12">
        <v>5770.73</v>
      </c>
      <c r="F4337" s="12">
        <v>3179.67</v>
      </c>
      <c r="G4337" s="102">
        <v>40784</v>
      </c>
      <c r="H4337" s="45"/>
      <c r="L4337" s="82"/>
    </row>
    <row r="4338" spans="1:12" ht="23.3" customHeight="1" thickBot="1" x14ac:dyDescent="0.3">
      <c r="A4338" s="11">
        <v>40785</v>
      </c>
      <c r="B4338" s="12">
        <v>1950.66</v>
      </c>
      <c r="C4338" s="11">
        <v>40785</v>
      </c>
      <c r="D4338" s="12">
        <v>362.52</v>
      </c>
      <c r="E4338" s="12">
        <v>5787.07</v>
      </c>
      <c r="F4338" s="12">
        <v>3188.67</v>
      </c>
      <c r="G4338" s="102">
        <v>40785</v>
      </c>
      <c r="H4338" s="45"/>
      <c r="L4338" s="82"/>
    </row>
    <row r="4339" spans="1:12" ht="23.3" customHeight="1" thickBot="1" x14ac:dyDescent="0.3">
      <c r="A4339" s="11">
        <v>40787</v>
      </c>
      <c r="B4339" s="12">
        <v>1954.09</v>
      </c>
      <c r="C4339" s="11">
        <v>40787</v>
      </c>
      <c r="D4339" s="12">
        <v>363.32</v>
      </c>
      <c r="E4339" s="12">
        <v>5797.24</v>
      </c>
      <c r="F4339" s="12">
        <v>3183.12</v>
      </c>
      <c r="G4339" s="102">
        <v>40787</v>
      </c>
      <c r="H4339" s="45"/>
      <c r="L4339" s="82"/>
    </row>
    <row r="4340" spans="1:12" ht="23.3" customHeight="1" thickBot="1" x14ac:dyDescent="0.3">
      <c r="A4340" s="11">
        <v>40791</v>
      </c>
      <c r="B4340" s="12">
        <v>1946.98</v>
      </c>
      <c r="C4340" s="11">
        <v>40791</v>
      </c>
      <c r="D4340" s="12">
        <v>361.71</v>
      </c>
      <c r="E4340" s="12">
        <v>5776.16</v>
      </c>
      <c r="F4340" s="12">
        <v>3160.5</v>
      </c>
      <c r="G4340" s="102">
        <v>40791</v>
      </c>
      <c r="H4340" s="45"/>
      <c r="L4340" s="82"/>
    </row>
    <row r="4341" spans="1:12" ht="23.3" customHeight="1" thickBot="1" x14ac:dyDescent="0.3">
      <c r="A4341" s="11">
        <v>40792</v>
      </c>
      <c r="B4341" s="12">
        <v>1929.85</v>
      </c>
      <c r="C4341" s="11">
        <v>40792</v>
      </c>
      <c r="D4341" s="12">
        <v>358.28</v>
      </c>
      <c r="E4341" s="12">
        <v>5728.24</v>
      </c>
      <c r="F4341" s="12">
        <v>3123.41</v>
      </c>
      <c r="G4341" s="102">
        <v>40792</v>
      </c>
      <c r="H4341" s="45"/>
      <c r="L4341" s="82"/>
    </row>
    <row r="4342" spans="1:12" ht="23.3" customHeight="1" thickBot="1" x14ac:dyDescent="0.3">
      <c r="A4342" s="11">
        <v>40793</v>
      </c>
      <c r="B4342" s="12">
        <v>1932.21</v>
      </c>
      <c r="C4342" s="11">
        <v>40793</v>
      </c>
      <c r="D4342" s="12">
        <v>359.23</v>
      </c>
      <c r="E4342" s="12">
        <v>5735.26</v>
      </c>
      <c r="F4342" s="12">
        <v>3127.24</v>
      </c>
      <c r="G4342" s="102">
        <v>40793</v>
      </c>
      <c r="H4342" s="45"/>
      <c r="L4342" s="82"/>
    </row>
    <row r="4343" spans="1:12" ht="23.3" customHeight="1" thickBot="1" x14ac:dyDescent="0.3">
      <c r="A4343" s="11">
        <v>40794</v>
      </c>
      <c r="B4343" s="12">
        <v>1947.26</v>
      </c>
      <c r="C4343" s="11">
        <v>40794</v>
      </c>
      <c r="D4343" s="12">
        <v>363.74</v>
      </c>
      <c r="E4343" s="12">
        <v>5779.9</v>
      </c>
      <c r="F4343" s="12">
        <v>3151.58</v>
      </c>
      <c r="G4343" s="102">
        <v>40794</v>
      </c>
      <c r="H4343" s="45"/>
      <c r="L4343" s="82"/>
    </row>
    <row r="4344" spans="1:12" ht="23.3" customHeight="1" thickBot="1" x14ac:dyDescent="0.3">
      <c r="A4344" s="11">
        <v>40795</v>
      </c>
      <c r="B4344" s="12">
        <v>1931.66</v>
      </c>
      <c r="C4344" s="11">
        <v>40795</v>
      </c>
      <c r="D4344" s="12">
        <v>359.46</v>
      </c>
      <c r="E4344" s="12">
        <v>5733.61</v>
      </c>
      <c r="F4344" s="12">
        <v>3120.92</v>
      </c>
      <c r="G4344" s="102">
        <v>40795</v>
      </c>
      <c r="H4344" s="45"/>
      <c r="L4344" s="82"/>
    </row>
    <row r="4345" spans="1:12" ht="23.3" customHeight="1" thickBot="1" x14ac:dyDescent="0.3">
      <c r="A4345" s="11">
        <v>40798</v>
      </c>
      <c r="B4345" s="12">
        <v>1929.05</v>
      </c>
      <c r="C4345" s="11">
        <v>40798</v>
      </c>
      <c r="D4345" s="12">
        <v>358.33</v>
      </c>
      <c r="E4345" s="12">
        <v>5725.87</v>
      </c>
      <c r="F4345" s="12">
        <v>3105.96</v>
      </c>
      <c r="G4345" s="102">
        <v>40798</v>
      </c>
      <c r="H4345" s="45"/>
      <c r="L4345" s="82"/>
    </row>
    <row r="4346" spans="1:12" ht="23.3" customHeight="1" thickBot="1" x14ac:dyDescent="0.3">
      <c r="A4346" s="11">
        <v>40799</v>
      </c>
      <c r="B4346" s="12">
        <v>1925.58</v>
      </c>
      <c r="C4346" s="11">
        <v>40799</v>
      </c>
      <c r="D4346" s="12">
        <v>357.46</v>
      </c>
      <c r="E4346" s="12">
        <v>5715.57</v>
      </c>
      <c r="F4346" s="12">
        <v>3100.37</v>
      </c>
      <c r="G4346" s="102">
        <v>40799</v>
      </c>
      <c r="H4346" s="45"/>
      <c r="L4346" s="82"/>
    </row>
    <row r="4347" spans="1:12" ht="23.3" customHeight="1" thickBot="1" x14ac:dyDescent="0.3">
      <c r="A4347" s="11">
        <v>40800</v>
      </c>
      <c r="B4347" s="12">
        <v>1907.27</v>
      </c>
      <c r="C4347" s="11">
        <v>40800</v>
      </c>
      <c r="D4347" s="12">
        <v>352.46</v>
      </c>
      <c r="E4347" s="12">
        <v>5686.52</v>
      </c>
      <c r="F4347" s="12">
        <v>3074.01</v>
      </c>
      <c r="G4347" s="102">
        <v>40800</v>
      </c>
      <c r="H4347" s="45"/>
      <c r="L4347" s="82"/>
    </row>
    <row r="4348" spans="1:12" ht="23.3" customHeight="1" thickBot="1" x14ac:dyDescent="0.3">
      <c r="A4348" s="11">
        <v>40801</v>
      </c>
      <c r="B4348" s="12">
        <v>1895.97</v>
      </c>
      <c r="C4348" s="11">
        <v>40801</v>
      </c>
      <c r="D4348" s="12">
        <v>350.57</v>
      </c>
      <c r="E4348" s="12">
        <v>5652.84</v>
      </c>
      <c r="F4348" s="12">
        <v>3055.8</v>
      </c>
      <c r="G4348" s="102">
        <v>40801</v>
      </c>
      <c r="H4348" s="45"/>
      <c r="L4348" s="82"/>
    </row>
    <row r="4349" spans="1:12" ht="23.3" customHeight="1" thickBot="1" x14ac:dyDescent="0.3">
      <c r="A4349" s="11">
        <v>40802</v>
      </c>
      <c r="B4349" s="12">
        <v>1899.5</v>
      </c>
      <c r="C4349" s="11">
        <v>40802</v>
      </c>
      <c r="D4349" s="12">
        <v>351.93</v>
      </c>
      <c r="E4349" s="12">
        <v>5663.37</v>
      </c>
      <c r="F4349" s="12">
        <v>3077.36</v>
      </c>
      <c r="G4349" s="102">
        <v>40802</v>
      </c>
      <c r="H4349" s="45"/>
      <c r="L4349" s="82"/>
    </row>
    <row r="4350" spans="1:12" ht="23.3" customHeight="1" thickBot="1" x14ac:dyDescent="0.3">
      <c r="A4350" s="11">
        <v>40805</v>
      </c>
      <c r="B4350" s="12">
        <v>1899.19</v>
      </c>
      <c r="C4350" s="11">
        <v>40805</v>
      </c>
      <c r="D4350" s="12">
        <v>351.72</v>
      </c>
      <c r="E4350" s="12">
        <v>5662.44</v>
      </c>
      <c r="F4350" s="12">
        <v>3060.99</v>
      </c>
      <c r="G4350" s="102">
        <v>40805</v>
      </c>
      <c r="H4350" s="45"/>
      <c r="L4350" s="82"/>
    </row>
    <row r="4351" spans="1:12" ht="23.3" customHeight="1" thickBot="1" x14ac:dyDescent="0.3">
      <c r="A4351" s="11">
        <v>40806</v>
      </c>
      <c r="B4351" s="12">
        <v>1892.86</v>
      </c>
      <c r="C4351" s="11">
        <v>40806</v>
      </c>
      <c r="D4351" s="12">
        <v>350.62</v>
      </c>
      <c r="E4351" s="12">
        <v>5643.55</v>
      </c>
      <c r="F4351" s="12">
        <v>3040.32</v>
      </c>
      <c r="G4351" s="102">
        <v>40806</v>
      </c>
      <c r="H4351" s="45"/>
      <c r="L4351" s="82"/>
    </row>
    <row r="4352" spans="1:12" ht="23.3" customHeight="1" thickBot="1" x14ac:dyDescent="0.3">
      <c r="A4352" s="11">
        <v>40807</v>
      </c>
      <c r="B4352" s="12">
        <v>1892.43</v>
      </c>
      <c r="C4352" s="11">
        <v>40807</v>
      </c>
      <c r="D4352" s="12">
        <v>350.69</v>
      </c>
      <c r="E4352" s="12">
        <v>5642.28</v>
      </c>
      <c r="F4352" s="12">
        <v>3039.64</v>
      </c>
      <c r="G4352" s="102">
        <v>40807</v>
      </c>
      <c r="H4352" s="45"/>
      <c r="L4352" s="82"/>
    </row>
    <row r="4353" spans="1:12" ht="23.3" customHeight="1" thickBot="1" x14ac:dyDescent="0.3">
      <c r="A4353" s="11">
        <v>40808</v>
      </c>
      <c r="B4353" s="12">
        <v>1886.58</v>
      </c>
      <c r="C4353" s="11">
        <v>40808</v>
      </c>
      <c r="D4353" s="12">
        <v>349.61</v>
      </c>
      <c r="E4353" s="12">
        <v>5624.85</v>
      </c>
      <c r="F4353" s="12">
        <v>3009.62</v>
      </c>
      <c r="G4353" s="102">
        <v>40808</v>
      </c>
      <c r="H4353" s="45"/>
      <c r="L4353" s="82"/>
    </row>
    <row r="4354" spans="1:12" ht="23.3" customHeight="1" thickBot="1" x14ac:dyDescent="0.3">
      <c r="A4354" s="11">
        <v>40809</v>
      </c>
      <c r="B4354" s="12">
        <v>1856.72</v>
      </c>
      <c r="C4354" s="11">
        <v>40809</v>
      </c>
      <c r="D4354" s="12">
        <v>343.14</v>
      </c>
      <c r="E4354" s="12">
        <v>5535.81</v>
      </c>
      <c r="F4354" s="12">
        <v>2946.93</v>
      </c>
      <c r="G4354" s="102">
        <v>40809</v>
      </c>
      <c r="H4354" s="45"/>
      <c r="L4354" s="82"/>
    </row>
    <row r="4355" spans="1:12" ht="23.3" customHeight="1" thickBot="1" x14ac:dyDescent="0.3">
      <c r="A4355" s="11">
        <v>40812</v>
      </c>
      <c r="B4355" s="12">
        <v>1850.12</v>
      </c>
      <c r="C4355" s="11">
        <v>40812</v>
      </c>
      <c r="D4355" s="12">
        <v>341.53</v>
      </c>
      <c r="E4355" s="12">
        <v>5516.15</v>
      </c>
      <c r="F4355" s="12">
        <v>2926.56</v>
      </c>
      <c r="G4355" s="102">
        <v>40812</v>
      </c>
      <c r="H4355" s="45"/>
      <c r="L4355" s="82"/>
    </row>
    <row r="4356" spans="1:12" ht="23.3" customHeight="1" thickBot="1" x14ac:dyDescent="0.3">
      <c r="A4356" s="11">
        <v>40813</v>
      </c>
      <c r="B4356" s="12">
        <v>1862.23</v>
      </c>
      <c r="C4356" s="11">
        <v>40813</v>
      </c>
      <c r="D4356" s="12">
        <v>344.7</v>
      </c>
      <c r="E4356" s="12">
        <v>5552.25</v>
      </c>
      <c r="F4356" s="12">
        <v>2950.69</v>
      </c>
      <c r="G4356" s="102">
        <v>40813</v>
      </c>
      <c r="H4356" s="45"/>
      <c r="L4356" s="82"/>
    </row>
    <row r="4357" spans="1:12" ht="23.3" customHeight="1" thickBot="1" x14ac:dyDescent="0.3">
      <c r="A4357" s="11">
        <v>40814</v>
      </c>
      <c r="B4357" s="12">
        <v>1886.77</v>
      </c>
      <c r="C4357" s="11">
        <v>40814</v>
      </c>
      <c r="D4357" s="12">
        <v>351.27</v>
      </c>
      <c r="E4357" s="12">
        <v>5625.4</v>
      </c>
      <c r="F4357" s="12">
        <v>2989.56</v>
      </c>
      <c r="G4357" s="102">
        <v>40814</v>
      </c>
      <c r="H4357" s="45"/>
      <c r="L4357" s="82"/>
    </row>
    <row r="4358" spans="1:12" ht="23.3" customHeight="1" thickBot="1" x14ac:dyDescent="0.3">
      <c r="A4358" s="11">
        <v>40815</v>
      </c>
      <c r="B4358" s="12">
        <v>1886.66</v>
      </c>
      <c r="C4358" s="11">
        <v>40815</v>
      </c>
      <c r="D4358" s="12">
        <v>349.56</v>
      </c>
      <c r="E4358" s="12">
        <v>5625.1</v>
      </c>
      <c r="F4358" s="12">
        <v>2999.54</v>
      </c>
      <c r="G4358" s="102">
        <v>40815</v>
      </c>
      <c r="H4358" s="45"/>
      <c r="L4358" s="82"/>
    </row>
    <row r="4359" spans="1:12" ht="23.3" customHeight="1" thickBot="1" x14ac:dyDescent="0.3">
      <c r="A4359" s="11">
        <v>40816</v>
      </c>
      <c r="B4359" s="12">
        <v>1900.68</v>
      </c>
      <c r="C4359" s="11">
        <v>40816</v>
      </c>
      <c r="D4359" s="12">
        <v>352.54</v>
      </c>
      <c r="E4359" s="12">
        <v>5666.89</v>
      </c>
      <c r="F4359" s="12">
        <v>3011.61</v>
      </c>
      <c r="G4359" s="102">
        <v>40816</v>
      </c>
      <c r="H4359" s="45"/>
      <c r="L4359" s="82"/>
    </row>
    <row r="4360" spans="1:12" ht="23.3" customHeight="1" thickBot="1" x14ac:dyDescent="0.3">
      <c r="A4360" s="11">
        <v>40819</v>
      </c>
      <c r="B4360" s="12">
        <v>1893.89</v>
      </c>
      <c r="C4360" s="11">
        <v>40819</v>
      </c>
      <c r="D4360" s="12">
        <v>350.27</v>
      </c>
      <c r="E4360" s="12">
        <v>5646.63</v>
      </c>
      <c r="F4360" s="12">
        <v>2990.73</v>
      </c>
      <c r="G4360" s="102">
        <v>40819</v>
      </c>
      <c r="H4360" s="45"/>
      <c r="L4360" s="82"/>
    </row>
    <row r="4361" spans="1:12" ht="23.3" customHeight="1" thickBot="1" x14ac:dyDescent="0.3">
      <c r="A4361" s="11">
        <v>40820</v>
      </c>
      <c r="B4361" s="12">
        <v>1894.34</v>
      </c>
      <c r="C4361" s="11">
        <v>40820</v>
      </c>
      <c r="D4361" s="12">
        <v>350.92</v>
      </c>
      <c r="E4361" s="12">
        <v>5647.99</v>
      </c>
      <c r="F4361" s="12">
        <v>2976.41</v>
      </c>
      <c r="G4361" s="102">
        <v>40820</v>
      </c>
      <c r="H4361" s="45"/>
      <c r="L4361" s="82"/>
    </row>
    <row r="4362" spans="1:12" ht="23.3" customHeight="1" thickBot="1" x14ac:dyDescent="0.3">
      <c r="A4362" s="11">
        <v>40821</v>
      </c>
      <c r="B4362" s="12">
        <v>1886.44</v>
      </c>
      <c r="C4362" s="11">
        <v>40821</v>
      </c>
      <c r="D4362" s="12">
        <v>349.16</v>
      </c>
      <c r="E4362" s="12">
        <v>5624.44</v>
      </c>
      <c r="F4362" s="12">
        <v>2964</v>
      </c>
      <c r="G4362" s="102">
        <v>40821</v>
      </c>
      <c r="H4362" s="45"/>
      <c r="L4362" s="82"/>
    </row>
    <row r="4363" spans="1:12" ht="23.3" customHeight="1" thickBot="1" x14ac:dyDescent="0.3">
      <c r="A4363" s="11">
        <v>40822</v>
      </c>
      <c r="B4363" s="12">
        <v>1881.05</v>
      </c>
      <c r="C4363" s="11">
        <v>40822</v>
      </c>
      <c r="D4363" s="12">
        <v>348.11</v>
      </c>
      <c r="E4363" s="12">
        <v>5608.35</v>
      </c>
      <c r="F4363" s="12">
        <v>2960.49</v>
      </c>
      <c r="G4363" s="102">
        <v>40822</v>
      </c>
      <c r="H4363" s="45"/>
      <c r="L4363" s="82"/>
    </row>
    <row r="4364" spans="1:12" ht="23.3" customHeight="1" thickBot="1" x14ac:dyDescent="0.3">
      <c r="A4364" s="11">
        <v>40823</v>
      </c>
      <c r="B4364" s="12">
        <v>1887.07</v>
      </c>
      <c r="C4364" s="11">
        <v>40823</v>
      </c>
      <c r="D4364" s="12">
        <v>349.75</v>
      </c>
      <c r="E4364" s="12">
        <v>5626.4</v>
      </c>
      <c r="F4364" s="12">
        <v>2980.02</v>
      </c>
      <c r="G4364" s="102">
        <v>40823</v>
      </c>
      <c r="H4364" s="45"/>
      <c r="L4364" s="82"/>
    </row>
    <row r="4365" spans="1:12" ht="23.3" customHeight="1" thickBot="1" x14ac:dyDescent="0.3">
      <c r="A4365" s="11">
        <v>40826</v>
      </c>
      <c r="B4365" s="12">
        <v>1884.59</v>
      </c>
      <c r="C4365" s="11">
        <v>40826</v>
      </c>
      <c r="D4365" s="12">
        <v>348.74</v>
      </c>
      <c r="E4365" s="12">
        <v>5618.99</v>
      </c>
      <c r="F4365" s="12">
        <v>2981.12</v>
      </c>
      <c r="G4365" s="102">
        <v>40826</v>
      </c>
      <c r="H4365" s="45"/>
      <c r="L4365" s="82"/>
    </row>
    <row r="4366" spans="1:12" ht="23.3" customHeight="1" thickBot="1" x14ac:dyDescent="0.3">
      <c r="A4366" s="11">
        <v>40827</v>
      </c>
      <c r="B4366" s="12">
        <v>1884.3</v>
      </c>
      <c r="C4366" s="11">
        <v>40827</v>
      </c>
      <c r="D4366" s="12">
        <v>348.74</v>
      </c>
      <c r="E4366" s="12">
        <v>5618.13</v>
      </c>
      <c r="F4366" s="12">
        <v>3000.92</v>
      </c>
      <c r="G4366" s="102">
        <v>40827</v>
      </c>
      <c r="H4366" s="45"/>
      <c r="L4366" s="82"/>
    </row>
    <row r="4367" spans="1:12" ht="23.3" customHeight="1" thickBot="1" x14ac:dyDescent="0.3">
      <c r="A4367" s="11">
        <v>40828</v>
      </c>
      <c r="B4367" s="12">
        <v>1883.19</v>
      </c>
      <c r="C4367" s="11">
        <v>40828</v>
      </c>
      <c r="D4367" s="12">
        <v>348</v>
      </c>
      <c r="E4367" s="12">
        <v>5615.04</v>
      </c>
      <c r="F4367" s="12">
        <v>2999.27</v>
      </c>
      <c r="G4367" s="102">
        <v>40828</v>
      </c>
      <c r="H4367" s="45"/>
      <c r="L4367" s="82"/>
    </row>
    <row r="4368" spans="1:12" ht="23.3" customHeight="1" thickBot="1" x14ac:dyDescent="0.3">
      <c r="A4368" s="11">
        <v>40829</v>
      </c>
      <c r="B4368" s="12">
        <v>1881.29</v>
      </c>
      <c r="C4368" s="11">
        <v>40829</v>
      </c>
      <c r="D4368" s="12">
        <v>347.73</v>
      </c>
      <c r="E4368" s="12">
        <v>5609.68</v>
      </c>
      <c r="F4368" s="12">
        <v>3006.62</v>
      </c>
      <c r="G4368" s="102">
        <v>40829</v>
      </c>
      <c r="H4368" s="45"/>
      <c r="L4368" s="82"/>
    </row>
    <row r="4369" spans="1:12" ht="23.3" customHeight="1" thickBot="1" x14ac:dyDescent="0.3">
      <c r="A4369" s="11">
        <v>40830</v>
      </c>
      <c r="B4369" s="12">
        <v>1883.66</v>
      </c>
      <c r="C4369" s="11">
        <v>40830</v>
      </c>
      <c r="D4369" s="12">
        <v>347.45</v>
      </c>
      <c r="E4369" s="12">
        <v>5619.39</v>
      </c>
      <c r="F4369" s="12">
        <v>3011.83</v>
      </c>
      <c r="G4369" s="102">
        <v>40830</v>
      </c>
      <c r="H4369" s="45"/>
      <c r="L4369" s="82"/>
    </row>
    <row r="4370" spans="1:12" ht="23.3" customHeight="1" thickBot="1" x14ac:dyDescent="0.3">
      <c r="A4370" s="11">
        <v>40833</v>
      </c>
      <c r="B4370" s="12">
        <v>1880.33</v>
      </c>
      <c r="C4370" s="11">
        <v>40833</v>
      </c>
      <c r="D4370" s="12">
        <v>346.79</v>
      </c>
      <c r="E4370" s="12">
        <v>5611.53</v>
      </c>
      <c r="F4370" s="12">
        <v>3007.61</v>
      </c>
      <c r="G4370" s="102">
        <v>40833</v>
      </c>
      <c r="H4370" s="45"/>
      <c r="L4370" s="82"/>
    </row>
    <row r="4371" spans="1:12" ht="23.3" customHeight="1" thickBot="1" x14ac:dyDescent="0.3">
      <c r="A4371" s="11">
        <v>40834</v>
      </c>
      <c r="B4371" s="12">
        <v>1890.96</v>
      </c>
      <c r="C4371" s="11">
        <v>40834</v>
      </c>
      <c r="D4371" s="12">
        <v>349.18</v>
      </c>
      <c r="E4371" s="12">
        <v>5643.24</v>
      </c>
      <c r="F4371" s="12">
        <v>3004.12</v>
      </c>
      <c r="G4371" s="102">
        <v>40834</v>
      </c>
      <c r="H4371" s="45"/>
      <c r="L4371" s="82"/>
    </row>
    <row r="4372" spans="1:12" ht="23.3" customHeight="1" thickBot="1" x14ac:dyDescent="0.3">
      <c r="A4372" s="11">
        <v>40835</v>
      </c>
      <c r="B4372" s="12">
        <v>1886.77</v>
      </c>
      <c r="C4372" s="11">
        <v>40835</v>
      </c>
      <c r="D4372" s="12">
        <v>347.83</v>
      </c>
      <c r="E4372" s="12">
        <v>5630.75</v>
      </c>
      <c r="F4372" s="12">
        <v>2997.47</v>
      </c>
      <c r="G4372" s="102">
        <v>40835</v>
      </c>
      <c r="H4372" s="45"/>
      <c r="L4372" s="82"/>
    </row>
    <row r="4373" spans="1:12" ht="23.3" customHeight="1" thickBot="1" x14ac:dyDescent="0.3">
      <c r="A4373" s="11">
        <v>40836</v>
      </c>
      <c r="B4373" s="12">
        <v>1886.46</v>
      </c>
      <c r="C4373" s="11">
        <v>40836</v>
      </c>
      <c r="D4373" s="12">
        <v>348.03</v>
      </c>
      <c r="E4373" s="12">
        <v>5629.8</v>
      </c>
      <c r="F4373" s="12">
        <v>2986.85</v>
      </c>
      <c r="G4373" s="102">
        <v>40836</v>
      </c>
      <c r="H4373" s="45"/>
      <c r="L4373" s="82"/>
    </row>
    <row r="4374" spans="1:12" ht="23.3" customHeight="1" thickBot="1" x14ac:dyDescent="0.3">
      <c r="A4374" s="11">
        <v>40837</v>
      </c>
      <c r="B4374" s="12">
        <v>1896.85</v>
      </c>
      <c r="C4374" s="11">
        <v>40837</v>
      </c>
      <c r="D4374" s="12">
        <v>350.68</v>
      </c>
      <c r="E4374" s="12">
        <v>5660.81</v>
      </c>
      <c r="F4374" s="12">
        <v>3003.31</v>
      </c>
      <c r="G4374" s="102">
        <v>40837</v>
      </c>
      <c r="H4374" s="45"/>
      <c r="L4374" s="82"/>
    </row>
    <row r="4375" spans="1:12" ht="23.3" customHeight="1" thickBot="1" x14ac:dyDescent="0.3">
      <c r="A4375" s="11">
        <v>40840</v>
      </c>
      <c r="B4375" s="12">
        <v>1900.32</v>
      </c>
      <c r="C4375" s="11">
        <v>40840</v>
      </c>
      <c r="D4375" s="12">
        <v>351.59</v>
      </c>
      <c r="E4375" s="12">
        <v>5671.18</v>
      </c>
      <c r="F4375" s="12">
        <v>3008.81</v>
      </c>
      <c r="G4375" s="102">
        <v>40840</v>
      </c>
      <c r="H4375" s="45"/>
      <c r="L4375" s="82"/>
    </row>
    <row r="4376" spans="1:12" ht="23.3" customHeight="1" thickBot="1" x14ac:dyDescent="0.3">
      <c r="A4376" s="11">
        <v>40841</v>
      </c>
      <c r="B4376" s="12">
        <v>1913.81</v>
      </c>
      <c r="C4376" s="11">
        <v>40841</v>
      </c>
      <c r="D4376" s="12">
        <v>355.35</v>
      </c>
      <c r="E4376" s="12">
        <v>5711.45</v>
      </c>
      <c r="F4376" s="12">
        <v>3030.17</v>
      </c>
      <c r="G4376" s="102">
        <v>40841</v>
      </c>
      <c r="H4376" s="45"/>
      <c r="L4376" s="82"/>
    </row>
    <row r="4377" spans="1:12" ht="23.3" customHeight="1" thickBot="1" x14ac:dyDescent="0.3">
      <c r="A4377" s="11">
        <v>40843</v>
      </c>
      <c r="B4377" s="12">
        <v>1904.2</v>
      </c>
      <c r="C4377" s="11">
        <v>40843</v>
      </c>
      <c r="D4377" s="12">
        <v>352.62</v>
      </c>
      <c r="E4377" s="12">
        <v>5684.06</v>
      </c>
      <c r="F4377" s="12">
        <v>3015.64</v>
      </c>
      <c r="G4377" s="102">
        <v>40843</v>
      </c>
      <c r="H4377" s="45"/>
      <c r="L4377" s="82"/>
    </row>
    <row r="4378" spans="1:12" ht="23.3" customHeight="1" thickBot="1" x14ac:dyDescent="0.3">
      <c r="A4378" s="11">
        <v>40844</v>
      </c>
      <c r="B4378" s="12">
        <v>1893.72</v>
      </c>
      <c r="C4378" s="11">
        <v>40844</v>
      </c>
      <c r="D4378" s="12">
        <v>349.83</v>
      </c>
      <c r="E4378" s="12">
        <v>5652.8</v>
      </c>
      <c r="F4378" s="12">
        <v>2999.05</v>
      </c>
      <c r="G4378" s="102">
        <v>40844</v>
      </c>
      <c r="H4378" s="45"/>
      <c r="L4378" s="82"/>
    </row>
    <row r="4379" spans="1:12" ht="23.3" customHeight="1" thickBot="1" x14ac:dyDescent="0.3">
      <c r="A4379" s="11">
        <v>40847</v>
      </c>
      <c r="B4379" s="12">
        <v>1883.01</v>
      </c>
      <c r="C4379" s="11">
        <v>40847</v>
      </c>
      <c r="D4379" s="12">
        <v>346.19</v>
      </c>
      <c r="E4379" s="12">
        <v>5620.82</v>
      </c>
      <c r="F4379" s="12">
        <v>2982.09</v>
      </c>
      <c r="G4379" s="102">
        <v>40847</v>
      </c>
      <c r="H4379" s="45"/>
      <c r="L4379" s="82"/>
    </row>
    <row r="4380" spans="1:12" ht="23.3" customHeight="1" thickBot="1" x14ac:dyDescent="0.3">
      <c r="A4380" s="11">
        <v>40850</v>
      </c>
      <c r="B4380" s="12">
        <v>1888.97</v>
      </c>
      <c r="C4380" s="11">
        <v>40850</v>
      </c>
      <c r="D4380" s="12">
        <v>348.25</v>
      </c>
      <c r="E4380" s="12">
        <v>5638.62</v>
      </c>
      <c r="F4380" s="12">
        <v>2986.49</v>
      </c>
      <c r="G4380" s="102">
        <v>40850</v>
      </c>
      <c r="H4380" s="45"/>
      <c r="L4380" s="82"/>
    </row>
    <row r="4381" spans="1:12" ht="23.3" customHeight="1" thickBot="1" x14ac:dyDescent="0.3">
      <c r="A4381" s="11">
        <v>40851</v>
      </c>
      <c r="B4381" s="12">
        <v>1892.54</v>
      </c>
      <c r="C4381" s="11">
        <v>40851</v>
      </c>
      <c r="D4381" s="12">
        <v>349.86</v>
      </c>
      <c r="E4381" s="12">
        <v>5649.26</v>
      </c>
      <c r="F4381" s="12">
        <v>3002.24</v>
      </c>
      <c r="G4381" s="102">
        <v>40851</v>
      </c>
      <c r="H4381" s="45"/>
      <c r="L4381" s="82"/>
    </row>
    <row r="4382" spans="1:12" ht="23.3" customHeight="1" thickBot="1" x14ac:dyDescent="0.3">
      <c r="A4382" s="11">
        <v>40854</v>
      </c>
      <c r="B4382" s="12">
        <v>1909.48</v>
      </c>
      <c r="C4382" s="11">
        <v>40854</v>
      </c>
      <c r="D4382" s="12">
        <v>353.17</v>
      </c>
      <c r="E4382" s="12">
        <v>5699.84</v>
      </c>
      <c r="F4382" s="12">
        <v>3029.12</v>
      </c>
      <c r="G4382" s="102">
        <v>40854</v>
      </c>
      <c r="H4382" s="45"/>
      <c r="L4382" s="82"/>
    </row>
    <row r="4383" spans="1:12" ht="23.3" customHeight="1" thickBot="1" x14ac:dyDescent="0.3">
      <c r="A4383" s="11">
        <v>40855</v>
      </c>
      <c r="B4383" s="12">
        <v>1910.99</v>
      </c>
      <c r="C4383" s="11">
        <v>40855</v>
      </c>
      <c r="D4383" s="12">
        <v>353.68</v>
      </c>
      <c r="E4383" s="12">
        <v>5704.33</v>
      </c>
      <c r="F4383" s="12">
        <v>3031.51</v>
      </c>
      <c r="G4383" s="102">
        <v>40855</v>
      </c>
      <c r="H4383" s="45"/>
      <c r="L4383" s="82"/>
    </row>
    <row r="4384" spans="1:12" ht="23.3" customHeight="1" thickBot="1" x14ac:dyDescent="0.3">
      <c r="A4384" s="11">
        <v>40856</v>
      </c>
      <c r="B4384" s="12">
        <v>1911.7</v>
      </c>
      <c r="C4384" s="11">
        <v>40856</v>
      </c>
      <c r="D4384" s="12">
        <v>354</v>
      </c>
      <c r="E4384" s="12">
        <v>5706.44</v>
      </c>
      <c r="F4384" s="12">
        <v>3042.92</v>
      </c>
      <c r="G4384" s="102">
        <v>40856</v>
      </c>
      <c r="H4384" s="45"/>
      <c r="L4384" s="82"/>
    </row>
    <row r="4385" spans="1:12" ht="23.3" customHeight="1" thickBot="1" x14ac:dyDescent="0.3">
      <c r="A4385" s="11">
        <v>40857</v>
      </c>
      <c r="B4385" s="12">
        <v>1912.16</v>
      </c>
      <c r="C4385" s="11">
        <v>40857</v>
      </c>
      <c r="D4385" s="12">
        <v>354.81</v>
      </c>
      <c r="E4385" s="12">
        <v>5707.82</v>
      </c>
      <c r="F4385" s="12">
        <v>3028.25</v>
      </c>
      <c r="G4385" s="102">
        <v>40857</v>
      </c>
      <c r="H4385" s="45"/>
      <c r="L4385" s="82"/>
    </row>
    <row r="4386" spans="1:12" ht="23.3" customHeight="1" thickBot="1" x14ac:dyDescent="0.3">
      <c r="A4386" s="11">
        <v>40858</v>
      </c>
      <c r="B4386" s="12">
        <v>1920.1</v>
      </c>
      <c r="C4386" s="11">
        <v>40858</v>
      </c>
      <c r="D4386" s="12">
        <v>356.64</v>
      </c>
      <c r="E4386" s="12">
        <v>5731.54</v>
      </c>
      <c r="F4386" s="12">
        <v>3045.97</v>
      </c>
      <c r="G4386" s="102">
        <v>40858</v>
      </c>
      <c r="H4386" s="45"/>
      <c r="L4386" s="82"/>
    </row>
    <row r="4387" spans="1:12" ht="23.3" customHeight="1" thickBot="1" x14ac:dyDescent="0.3">
      <c r="A4387" s="11">
        <v>40861</v>
      </c>
      <c r="B4387" s="12">
        <v>1923.94</v>
      </c>
      <c r="C4387" s="11">
        <v>40861</v>
      </c>
      <c r="D4387" s="12">
        <v>358.2</v>
      </c>
      <c r="E4387" s="12">
        <v>5743</v>
      </c>
      <c r="F4387" s="12">
        <v>3057.23</v>
      </c>
      <c r="G4387" s="102">
        <v>40861</v>
      </c>
      <c r="H4387" s="45"/>
      <c r="L4387" s="82"/>
    </row>
    <row r="4388" spans="1:12" ht="23.3" customHeight="1" thickBot="1" x14ac:dyDescent="0.3">
      <c r="A4388" s="11">
        <v>40862</v>
      </c>
      <c r="B4388" s="12">
        <v>1918.09</v>
      </c>
      <c r="C4388" s="11">
        <v>40862</v>
      </c>
      <c r="D4388" s="12">
        <v>356.54</v>
      </c>
      <c r="E4388" s="12">
        <v>5725.52</v>
      </c>
      <c r="F4388" s="12">
        <v>3042.77</v>
      </c>
      <c r="G4388" s="102">
        <v>40862</v>
      </c>
      <c r="H4388" s="45"/>
      <c r="L4388" s="82"/>
    </row>
    <row r="4389" spans="1:12" ht="23.3" customHeight="1" thickBot="1" x14ac:dyDescent="0.3">
      <c r="A4389" s="11">
        <v>40863</v>
      </c>
      <c r="B4389" s="12">
        <v>1908.67</v>
      </c>
      <c r="C4389" s="11">
        <v>40863</v>
      </c>
      <c r="D4389" s="12">
        <v>353.89</v>
      </c>
      <c r="E4389" s="12">
        <v>5697.41</v>
      </c>
      <c r="F4389" s="12">
        <v>3017.63</v>
      </c>
      <c r="G4389" s="102">
        <v>40863</v>
      </c>
      <c r="H4389" s="45"/>
      <c r="L4389" s="82"/>
    </row>
    <row r="4390" spans="1:12" ht="23.3" customHeight="1" thickBot="1" x14ac:dyDescent="0.3">
      <c r="A4390" s="11">
        <v>40864</v>
      </c>
      <c r="B4390" s="12">
        <v>1908.56</v>
      </c>
      <c r="C4390" s="11">
        <v>40864</v>
      </c>
      <c r="D4390" s="12">
        <v>353.34</v>
      </c>
      <c r="E4390" s="12">
        <v>5697.08</v>
      </c>
      <c r="F4390" s="12">
        <v>3017.46</v>
      </c>
      <c r="G4390" s="102">
        <v>40864</v>
      </c>
      <c r="H4390" s="45"/>
      <c r="L4390" s="82"/>
    </row>
    <row r="4391" spans="1:12" ht="23.3" customHeight="1" thickBot="1" x14ac:dyDescent="0.3">
      <c r="A4391" s="11">
        <v>40865</v>
      </c>
      <c r="B4391" s="12">
        <v>1899.89</v>
      </c>
      <c r="C4391" s="11">
        <v>40865</v>
      </c>
      <c r="D4391" s="12">
        <v>351.6</v>
      </c>
      <c r="E4391" s="12">
        <v>5671.19</v>
      </c>
      <c r="F4391" s="12">
        <v>3003.74</v>
      </c>
      <c r="G4391" s="102">
        <v>40865</v>
      </c>
      <c r="H4391" s="45"/>
      <c r="L4391" s="82"/>
    </row>
    <row r="4392" spans="1:12" ht="23.3" customHeight="1" thickBot="1" x14ac:dyDescent="0.3">
      <c r="A4392" s="11">
        <v>40868</v>
      </c>
      <c r="B4392" s="12">
        <v>1896.14</v>
      </c>
      <c r="C4392" s="11">
        <v>40868</v>
      </c>
      <c r="D4392" s="12">
        <v>350.35</v>
      </c>
      <c r="E4392" s="12">
        <v>5660.01</v>
      </c>
      <c r="F4392" s="12">
        <v>2997.82</v>
      </c>
      <c r="G4392" s="102">
        <v>40868</v>
      </c>
      <c r="H4392" s="45"/>
      <c r="L4392" s="82"/>
    </row>
    <row r="4393" spans="1:12" ht="23.3" customHeight="1" thickBot="1" x14ac:dyDescent="0.3">
      <c r="A4393" s="11">
        <v>40869</v>
      </c>
      <c r="B4393" s="12">
        <v>1894.03</v>
      </c>
      <c r="C4393" s="11">
        <v>40869</v>
      </c>
      <c r="D4393" s="12">
        <v>350.02</v>
      </c>
      <c r="E4393" s="12">
        <v>5653.71</v>
      </c>
      <c r="F4393" s="12">
        <v>2994.48</v>
      </c>
      <c r="G4393" s="102">
        <v>40869</v>
      </c>
      <c r="H4393" s="45"/>
      <c r="L4393" s="82"/>
    </row>
    <row r="4394" spans="1:12" ht="23.3" customHeight="1" thickBot="1" x14ac:dyDescent="0.3">
      <c r="A4394" s="11">
        <v>40870</v>
      </c>
      <c r="B4394" s="12">
        <v>1891.27</v>
      </c>
      <c r="C4394" s="11">
        <v>40870</v>
      </c>
      <c r="D4394" s="12">
        <v>349.55</v>
      </c>
      <c r="E4394" s="12">
        <v>5645.47</v>
      </c>
      <c r="F4394" s="12">
        <v>2990.12</v>
      </c>
      <c r="G4394" s="102">
        <v>40870</v>
      </c>
      <c r="H4394" s="45"/>
      <c r="L4394" s="82"/>
    </row>
    <row r="4395" spans="1:12" ht="23.3" customHeight="1" thickBot="1" x14ac:dyDescent="0.3">
      <c r="A4395" s="11">
        <v>40871</v>
      </c>
      <c r="B4395" s="12">
        <v>1890.18</v>
      </c>
      <c r="C4395" s="11">
        <v>40871</v>
      </c>
      <c r="D4395" s="12">
        <v>349.08</v>
      </c>
      <c r="E4395" s="12">
        <v>5642.23</v>
      </c>
      <c r="F4395" s="12">
        <v>2978.37</v>
      </c>
      <c r="G4395" s="102">
        <v>40871</v>
      </c>
      <c r="H4395" s="45"/>
      <c r="L4395" s="82"/>
    </row>
    <row r="4396" spans="1:12" ht="23.3" customHeight="1" thickBot="1" x14ac:dyDescent="0.3">
      <c r="A4396" s="11">
        <v>40872</v>
      </c>
      <c r="B4396" s="12">
        <v>1884.59</v>
      </c>
      <c r="C4396" s="11">
        <v>40872</v>
      </c>
      <c r="D4396" s="12">
        <v>348.09</v>
      </c>
      <c r="E4396" s="12">
        <v>5626.95</v>
      </c>
      <c r="F4396" s="12">
        <v>2965.33</v>
      </c>
      <c r="G4396" s="102">
        <v>40872</v>
      </c>
      <c r="H4396" s="45"/>
      <c r="L4396" s="82"/>
    </row>
    <row r="4397" spans="1:12" ht="23.3" customHeight="1" thickBot="1" x14ac:dyDescent="0.3">
      <c r="A4397" s="11">
        <v>40875</v>
      </c>
      <c r="B4397" s="12">
        <v>1881.27</v>
      </c>
      <c r="C4397" s="11">
        <v>40875</v>
      </c>
      <c r="D4397" s="12">
        <v>347.27</v>
      </c>
      <c r="E4397" s="12">
        <v>5619.34</v>
      </c>
      <c r="F4397" s="12">
        <v>2961.31</v>
      </c>
      <c r="G4397" s="102">
        <v>40875</v>
      </c>
      <c r="H4397" s="45"/>
      <c r="L4397" s="82"/>
    </row>
    <row r="4398" spans="1:12" ht="23.3" customHeight="1" thickBot="1" x14ac:dyDescent="0.3">
      <c r="A4398" s="11">
        <v>40876</v>
      </c>
      <c r="B4398" s="12">
        <v>1874.92</v>
      </c>
      <c r="C4398" s="11">
        <v>40876</v>
      </c>
      <c r="D4398" s="12">
        <v>346.38</v>
      </c>
      <c r="E4398" s="12">
        <v>5602.73</v>
      </c>
      <c r="F4398" s="12">
        <v>2952.56</v>
      </c>
      <c r="G4398" s="102">
        <v>40876</v>
      </c>
      <c r="H4398" s="45"/>
      <c r="L4398" s="82"/>
    </row>
    <row r="4399" spans="1:12" ht="23.3" customHeight="1" thickBot="1" x14ac:dyDescent="0.3">
      <c r="A4399" s="11">
        <v>40877</v>
      </c>
      <c r="B4399" s="12">
        <v>1864.08</v>
      </c>
      <c r="C4399" s="11">
        <v>40877</v>
      </c>
      <c r="D4399" s="12">
        <v>343.8</v>
      </c>
      <c r="E4399" s="12">
        <v>5590.68</v>
      </c>
      <c r="F4399" s="12">
        <v>2951.16</v>
      </c>
      <c r="G4399" s="102">
        <v>40877</v>
      </c>
      <c r="H4399" s="45"/>
      <c r="L4399" s="82"/>
    </row>
    <row r="4400" spans="1:12" ht="23.3" customHeight="1" thickBot="1" x14ac:dyDescent="0.3">
      <c r="A4400" s="11">
        <v>40878</v>
      </c>
      <c r="B4400" s="12">
        <v>1859.93</v>
      </c>
      <c r="C4400" s="11">
        <v>40878</v>
      </c>
      <c r="D4400" s="12">
        <v>342.32</v>
      </c>
      <c r="E4400" s="12">
        <v>5578.23</v>
      </c>
      <c r="F4400" s="12">
        <v>2954.51</v>
      </c>
      <c r="G4400" s="102">
        <v>40878</v>
      </c>
      <c r="H4400" s="45"/>
      <c r="L4400" s="82"/>
    </row>
    <row r="4401" spans="1:12" ht="23.3" customHeight="1" thickBot="1" x14ac:dyDescent="0.3">
      <c r="A4401" s="11">
        <v>40879</v>
      </c>
      <c r="B4401" s="12">
        <v>1859.72</v>
      </c>
      <c r="C4401" s="11">
        <v>40879</v>
      </c>
      <c r="D4401" s="12">
        <v>343.06</v>
      </c>
      <c r="E4401" s="12">
        <v>5577.6</v>
      </c>
      <c r="F4401" s="12">
        <v>2954.17</v>
      </c>
      <c r="G4401" s="102">
        <v>40879</v>
      </c>
      <c r="H4401" s="45"/>
      <c r="L4401" s="82"/>
    </row>
    <row r="4402" spans="1:12" ht="23.3" customHeight="1" thickBot="1" x14ac:dyDescent="0.3">
      <c r="A4402" s="11">
        <v>40882</v>
      </c>
      <c r="B4402" s="12">
        <v>1861.26</v>
      </c>
      <c r="C4402" s="11">
        <v>40882</v>
      </c>
      <c r="D4402" s="12">
        <v>342.8</v>
      </c>
      <c r="E4402" s="12">
        <v>5582.21</v>
      </c>
      <c r="F4402" s="12">
        <v>2951.64</v>
      </c>
      <c r="G4402" s="102">
        <v>40882</v>
      </c>
      <c r="H4402" s="45"/>
      <c r="L4402" s="82"/>
    </row>
    <row r="4403" spans="1:12" ht="23.3" customHeight="1" thickBot="1" x14ac:dyDescent="0.3">
      <c r="A4403" s="11">
        <v>40883</v>
      </c>
      <c r="B4403" s="12">
        <v>1864.47</v>
      </c>
      <c r="C4403" s="11">
        <v>40883</v>
      </c>
      <c r="D4403" s="12">
        <v>344.35</v>
      </c>
      <c r="E4403" s="12">
        <v>5591.84</v>
      </c>
      <c r="F4403" s="12">
        <v>2956.73</v>
      </c>
      <c r="G4403" s="102">
        <v>40883</v>
      </c>
      <c r="H4403" s="45"/>
      <c r="L4403" s="82"/>
    </row>
    <row r="4404" spans="1:12" ht="23.3" customHeight="1" thickBot="1" x14ac:dyDescent="0.3">
      <c r="A4404" s="11">
        <v>40884</v>
      </c>
      <c r="B4404" s="12">
        <v>1864.15</v>
      </c>
      <c r="C4404" s="11">
        <v>40884</v>
      </c>
      <c r="D4404" s="12">
        <v>344.08</v>
      </c>
      <c r="E4404" s="12">
        <v>5590.88</v>
      </c>
      <c r="F4404" s="12">
        <v>2956.23</v>
      </c>
      <c r="G4404" s="102">
        <v>40884</v>
      </c>
      <c r="H4404" s="45"/>
      <c r="L4404" s="82"/>
    </row>
    <row r="4405" spans="1:12" ht="23.3" customHeight="1" thickBot="1" x14ac:dyDescent="0.3">
      <c r="A4405" s="11">
        <v>40885</v>
      </c>
      <c r="B4405" s="12">
        <v>1859.48</v>
      </c>
      <c r="C4405" s="11">
        <v>40885</v>
      </c>
      <c r="D4405" s="12">
        <v>343.07</v>
      </c>
      <c r="E4405" s="12">
        <v>5576.88</v>
      </c>
      <c r="F4405" s="12">
        <v>2948.83</v>
      </c>
      <c r="G4405" s="102">
        <v>40885</v>
      </c>
      <c r="H4405" s="45"/>
      <c r="L4405" s="82"/>
    </row>
    <row r="4406" spans="1:12" ht="23.3" customHeight="1" thickBot="1" x14ac:dyDescent="0.3">
      <c r="A4406" s="11">
        <v>40886</v>
      </c>
      <c r="B4406" s="12">
        <v>1859.92</v>
      </c>
      <c r="C4406" s="11">
        <v>40886</v>
      </c>
      <c r="D4406" s="12">
        <v>343.19</v>
      </c>
      <c r="E4406" s="12">
        <v>5578.19</v>
      </c>
      <c r="F4406" s="12">
        <v>2944.57</v>
      </c>
      <c r="G4406" s="102">
        <v>40886</v>
      </c>
      <c r="H4406" s="45"/>
      <c r="L4406" s="82"/>
    </row>
    <row r="4407" spans="1:12" ht="23.3" customHeight="1" thickBot="1" x14ac:dyDescent="0.3">
      <c r="A4407" s="11">
        <v>40889</v>
      </c>
      <c r="B4407" s="12">
        <v>1857.13</v>
      </c>
      <c r="C4407" s="11">
        <v>40889</v>
      </c>
      <c r="D4407" s="12">
        <v>342.5</v>
      </c>
      <c r="E4407" s="12">
        <v>5569.83</v>
      </c>
      <c r="F4407" s="12">
        <v>2940.15</v>
      </c>
      <c r="G4407" s="102">
        <v>40889</v>
      </c>
      <c r="H4407" s="45"/>
      <c r="L4407" s="82"/>
    </row>
    <row r="4408" spans="1:12" ht="23.3" customHeight="1" thickBot="1" x14ac:dyDescent="0.3">
      <c r="A4408" s="11">
        <v>40890</v>
      </c>
      <c r="B4408" s="12">
        <v>1861.18</v>
      </c>
      <c r="C4408" s="11">
        <v>40890</v>
      </c>
      <c r="D4408" s="12">
        <v>343.54</v>
      </c>
      <c r="E4408" s="12">
        <v>5581.97</v>
      </c>
      <c r="F4408" s="12">
        <v>2936.7</v>
      </c>
      <c r="G4408" s="102">
        <v>40890</v>
      </c>
      <c r="H4408" s="45"/>
      <c r="L4408" s="82"/>
    </row>
    <row r="4409" spans="1:12" ht="23.3" customHeight="1" thickBot="1" x14ac:dyDescent="0.3">
      <c r="A4409" s="11">
        <v>40891</v>
      </c>
      <c r="B4409" s="12">
        <v>1857.64</v>
      </c>
      <c r="C4409" s="11">
        <v>40891</v>
      </c>
      <c r="D4409" s="12">
        <v>343.36</v>
      </c>
      <c r="E4409" s="12">
        <v>5573.34</v>
      </c>
      <c r="F4409" s="12">
        <v>2922.38</v>
      </c>
      <c r="G4409" s="102">
        <v>40891</v>
      </c>
      <c r="H4409" s="45"/>
      <c r="L4409" s="82"/>
    </row>
    <row r="4410" spans="1:12" ht="23.3" customHeight="1" thickBot="1" x14ac:dyDescent="0.3">
      <c r="A4410" s="11">
        <v>40892</v>
      </c>
      <c r="B4410" s="12">
        <v>1862.04</v>
      </c>
      <c r="C4410" s="11">
        <v>40892</v>
      </c>
      <c r="D4410" s="12">
        <v>345.13</v>
      </c>
      <c r="E4410" s="12">
        <v>5586.53</v>
      </c>
      <c r="F4410" s="12">
        <v>2924.42</v>
      </c>
      <c r="G4410" s="102">
        <v>40892</v>
      </c>
      <c r="H4410" s="45"/>
      <c r="L4410" s="82"/>
    </row>
    <row r="4411" spans="1:12" ht="23.3" customHeight="1" thickBot="1" x14ac:dyDescent="0.3">
      <c r="A4411" s="11">
        <v>40893</v>
      </c>
      <c r="B4411" s="12">
        <v>1855.75</v>
      </c>
      <c r="C4411" s="11">
        <v>40893</v>
      </c>
      <c r="D4411" s="12">
        <v>344.3</v>
      </c>
      <c r="E4411" s="12">
        <v>5567.66</v>
      </c>
      <c r="F4411" s="12">
        <v>2914.54</v>
      </c>
      <c r="G4411" s="102">
        <v>40893</v>
      </c>
      <c r="H4411" s="45"/>
      <c r="L4411" s="82"/>
    </row>
    <row r="4412" spans="1:12" ht="23.3" customHeight="1" thickBot="1" x14ac:dyDescent="0.3">
      <c r="A4412" s="11">
        <v>40896</v>
      </c>
      <c r="B4412" s="12">
        <v>1854.98</v>
      </c>
      <c r="C4412" s="11">
        <v>40896</v>
      </c>
      <c r="D4412" s="12">
        <v>344.18</v>
      </c>
      <c r="E4412" s="12">
        <v>5565.34</v>
      </c>
      <c r="F4412" s="12">
        <v>2907.52</v>
      </c>
      <c r="G4412" s="102">
        <v>40896</v>
      </c>
      <c r="H4412" s="45"/>
      <c r="L4412" s="82"/>
    </row>
    <row r="4413" spans="1:12" ht="23.3" customHeight="1" thickBot="1" x14ac:dyDescent="0.3">
      <c r="A4413" s="11">
        <v>40897</v>
      </c>
      <c r="B4413" s="12">
        <v>1850.2</v>
      </c>
      <c r="C4413" s="11">
        <v>40897</v>
      </c>
      <c r="D4413" s="12">
        <v>342.99</v>
      </c>
      <c r="E4413" s="12">
        <v>5551</v>
      </c>
      <c r="F4413" s="12">
        <v>2900.03</v>
      </c>
      <c r="G4413" s="102">
        <v>40897</v>
      </c>
      <c r="H4413" s="45"/>
      <c r="L4413" s="82"/>
    </row>
    <row r="4414" spans="1:12" ht="23.3" customHeight="1" thickBot="1" x14ac:dyDescent="0.3">
      <c r="A4414" s="11">
        <v>40898</v>
      </c>
      <c r="B4414" s="12">
        <v>1858.56</v>
      </c>
      <c r="C4414" s="11">
        <v>40898</v>
      </c>
      <c r="D4414" s="12">
        <v>345.52</v>
      </c>
      <c r="E4414" s="12">
        <v>5576.07</v>
      </c>
      <c r="F4414" s="12">
        <v>2923.81</v>
      </c>
      <c r="G4414" s="102">
        <v>40898</v>
      </c>
      <c r="H4414" s="45"/>
      <c r="L4414" s="82"/>
    </row>
    <row r="4415" spans="1:12" ht="23.3" customHeight="1" thickBot="1" x14ac:dyDescent="0.3">
      <c r="A4415" s="11">
        <v>40899</v>
      </c>
      <c r="B4415" s="12">
        <v>1860.14</v>
      </c>
      <c r="C4415" s="11">
        <v>40899</v>
      </c>
      <c r="D4415" s="12">
        <v>345.48</v>
      </c>
      <c r="E4415" s="12">
        <v>5586.83</v>
      </c>
      <c r="F4415" s="12">
        <v>2929.45</v>
      </c>
      <c r="G4415" s="102">
        <v>40899</v>
      </c>
      <c r="H4415" s="45"/>
      <c r="L4415" s="82"/>
    </row>
    <row r="4416" spans="1:12" ht="23.3" customHeight="1" thickBot="1" x14ac:dyDescent="0.3">
      <c r="A4416" s="11">
        <v>40900</v>
      </c>
      <c r="B4416" s="12">
        <v>1869.76</v>
      </c>
      <c r="C4416" s="11">
        <v>40900</v>
      </c>
      <c r="D4416" s="12">
        <v>346.25</v>
      </c>
      <c r="E4416" s="12">
        <v>5615.72</v>
      </c>
      <c r="F4416" s="12">
        <v>2944.6</v>
      </c>
      <c r="G4416" s="102">
        <v>40900</v>
      </c>
      <c r="H4416" s="45"/>
      <c r="L4416" s="82"/>
    </row>
    <row r="4417" spans="1:12" ht="23.3" customHeight="1" thickBot="1" x14ac:dyDescent="0.3">
      <c r="A4417" s="11">
        <v>40903</v>
      </c>
      <c r="B4417" s="12">
        <v>1873.01</v>
      </c>
      <c r="C4417" s="11">
        <v>40903</v>
      </c>
      <c r="D4417" s="12">
        <v>346.61</v>
      </c>
      <c r="E4417" s="12">
        <v>5625.49</v>
      </c>
      <c r="F4417" s="12">
        <v>2949.72</v>
      </c>
      <c r="G4417" s="102">
        <v>40903</v>
      </c>
      <c r="H4417" s="45"/>
      <c r="L4417" s="82"/>
    </row>
    <row r="4418" spans="1:12" ht="23.3" customHeight="1" thickBot="1" x14ac:dyDescent="0.3">
      <c r="A4418" s="11">
        <v>40904</v>
      </c>
      <c r="B4418" s="12">
        <v>1871.15</v>
      </c>
      <c r="C4418" s="11">
        <v>40904</v>
      </c>
      <c r="D4418" s="12">
        <v>346.11</v>
      </c>
      <c r="E4418" s="12">
        <v>5619.91</v>
      </c>
      <c r="F4418" s="12">
        <v>2956.66</v>
      </c>
      <c r="G4418" s="102">
        <v>40904</v>
      </c>
      <c r="H4418" s="45"/>
      <c r="L4418" s="82"/>
    </row>
    <row r="4419" spans="1:12" ht="23.3" customHeight="1" thickBot="1" x14ac:dyDescent="0.3">
      <c r="A4419" s="11">
        <v>40905</v>
      </c>
      <c r="B4419" s="12">
        <v>1882.34</v>
      </c>
      <c r="C4419" s="11">
        <v>40905</v>
      </c>
      <c r="D4419" s="12">
        <v>348.76</v>
      </c>
      <c r="E4419" s="12">
        <v>5653.52</v>
      </c>
      <c r="F4419" s="12">
        <v>2979.33</v>
      </c>
      <c r="G4419" s="102">
        <v>40905</v>
      </c>
      <c r="H4419" s="45"/>
      <c r="L4419" s="82"/>
    </row>
    <row r="4420" spans="1:12" ht="23.3" customHeight="1" thickBot="1" x14ac:dyDescent="0.3">
      <c r="A4420" s="11">
        <v>40906</v>
      </c>
      <c r="B4420" s="12">
        <v>1881.7</v>
      </c>
      <c r="C4420" s="11">
        <v>40906</v>
      </c>
      <c r="D4420" s="12">
        <v>348.76</v>
      </c>
      <c r="E4420" s="12">
        <v>5653.6</v>
      </c>
      <c r="F4420" s="12">
        <v>2984.37</v>
      </c>
      <c r="G4420" s="102">
        <v>40906</v>
      </c>
      <c r="H4420" s="45"/>
      <c r="L4420" s="82"/>
    </row>
    <row r="4421" spans="1:12" ht="23.3" customHeight="1" thickBot="1" x14ac:dyDescent="0.3">
      <c r="A4421" s="11">
        <v>40907</v>
      </c>
      <c r="B4421" s="12">
        <v>1888.38</v>
      </c>
      <c r="C4421" s="11">
        <v>40907</v>
      </c>
      <c r="D4421" s="12">
        <v>350.33</v>
      </c>
      <c r="E4421" s="12">
        <v>5673.68</v>
      </c>
      <c r="F4421" s="12">
        <v>3000.01</v>
      </c>
      <c r="G4421" s="102">
        <v>40907</v>
      </c>
      <c r="H4421" s="45"/>
      <c r="L4421" s="82"/>
    </row>
    <row r="4422" spans="1:12" ht="23.3" customHeight="1" thickBot="1" x14ac:dyDescent="0.3">
      <c r="A4422" s="11">
        <v>40911</v>
      </c>
      <c r="B4422" s="12">
        <v>1887.7</v>
      </c>
      <c r="C4422" s="11">
        <v>40911</v>
      </c>
      <c r="D4422" s="12">
        <v>349.79</v>
      </c>
      <c r="E4422" s="12">
        <v>5672.67</v>
      </c>
      <c r="F4422" s="12">
        <v>2999.48</v>
      </c>
      <c r="G4422" s="102">
        <v>40911</v>
      </c>
      <c r="H4422" s="45"/>
      <c r="L4422" s="82"/>
    </row>
    <row r="4423" spans="1:12" ht="23.3" customHeight="1" thickBot="1" x14ac:dyDescent="0.3">
      <c r="A4423" s="11">
        <v>40912</v>
      </c>
      <c r="B4423" s="12">
        <v>1890.12</v>
      </c>
      <c r="C4423" s="11">
        <v>40912</v>
      </c>
      <c r="D4423" s="12">
        <v>350.62</v>
      </c>
      <c r="E4423" s="12">
        <v>5682.67</v>
      </c>
      <c r="F4423" s="12">
        <v>3004.76</v>
      </c>
      <c r="G4423" s="102">
        <v>40912</v>
      </c>
      <c r="H4423" s="45"/>
      <c r="L4423" s="82"/>
    </row>
    <row r="4424" spans="1:12" ht="23.3" customHeight="1" thickBot="1" x14ac:dyDescent="0.3">
      <c r="A4424" s="11">
        <v>40913</v>
      </c>
      <c r="B4424" s="12">
        <v>1891.56</v>
      </c>
      <c r="C4424" s="11">
        <v>40913</v>
      </c>
      <c r="D4424" s="12">
        <v>350.88</v>
      </c>
      <c r="E4424" s="12">
        <v>5687</v>
      </c>
      <c r="F4424" s="12">
        <v>2996.97</v>
      </c>
      <c r="G4424" s="102">
        <v>40913</v>
      </c>
      <c r="H4424" s="45"/>
      <c r="L4424" s="82"/>
    </row>
    <row r="4425" spans="1:12" ht="23.3" customHeight="1" thickBot="1" x14ac:dyDescent="0.3">
      <c r="A4425" s="11">
        <v>40914</v>
      </c>
      <c r="B4425" s="12">
        <v>1893.72</v>
      </c>
      <c r="C4425" s="11">
        <v>40914</v>
      </c>
      <c r="D4425" s="12">
        <v>350.85</v>
      </c>
      <c r="E4425" s="12">
        <v>5693.48</v>
      </c>
      <c r="F4425" s="12">
        <v>2995.37</v>
      </c>
      <c r="G4425" s="102">
        <v>40914</v>
      </c>
      <c r="H4425" s="45"/>
      <c r="L4425" s="82"/>
    </row>
    <row r="4426" spans="1:12" ht="23.3" customHeight="1" thickBot="1" x14ac:dyDescent="0.3">
      <c r="A4426" s="11">
        <v>40917</v>
      </c>
      <c r="B4426" s="12">
        <v>1888.39</v>
      </c>
      <c r="C4426" s="11">
        <v>40917</v>
      </c>
      <c r="D4426" s="12">
        <v>350.53</v>
      </c>
      <c r="E4426" s="12">
        <v>5677.47</v>
      </c>
      <c r="F4426" s="12">
        <v>2975.98</v>
      </c>
      <c r="G4426" s="102">
        <v>40917</v>
      </c>
      <c r="H4426" s="45"/>
      <c r="L4426" s="82"/>
    </row>
    <row r="4427" spans="1:12" ht="23.3" customHeight="1" thickBot="1" x14ac:dyDescent="0.3">
      <c r="A4427" s="11">
        <v>40918</v>
      </c>
      <c r="B4427" s="12">
        <v>1884.39</v>
      </c>
      <c r="C4427" s="11">
        <v>40918</v>
      </c>
      <c r="D4427" s="12">
        <v>349.75</v>
      </c>
      <c r="E4427" s="12">
        <v>5666.09</v>
      </c>
      <c r="F4427" s="12">
        <v>2970.02</v>
      </c>
      <c r="G4427" s="102">
        <v>40918</v>
      </c>
      <c r="H4427" s="45"/>
      <c r="L4427" s="82"/>
    </row>
    <row r="4428" spans="1:12" ht="23.3" customHeight="1" thickBot="1" x14ac:dyDescent="0.3">
      <c r="A4428" s="11">
        <v>40919</v>
      </c>
      <c r="B4428" s="12">
        <v>1877.66</v>
      </c>
      <c r="C4428" s="11">
        <v>40919</v>
      </c>
      <c r="D4428" s="12">
        <v>348.46</v>
      </c>
      <c r="E4428" s="12">
        <v>5648.95</v>
      </c>
      <c r="F4428" s="12">
        <v>2970.94</v>
      </c>
      <c r="G4428" s="102">
        <v>40919</v>
      </c>
      <c r="H4428" s="45"/>
      <c r="L4428" s="82"/>
    </row>
    <row r="4429" spans="1:12" ht="23.3" customHeight="1" thickBot="1" x14ac:dyDescent="0.3">
      <c r="A4429" s="11">
        <v>40920</v>
      </c>
      <c r="B4429" s="12">
        <v>1871.27</v>
      </c>
      <c r="C4429" s="11">
        <v>40920</v>
      </c>
      <c r="D4429" s="12">
        <v>347.37</v>
      </c>
      <c r="E4429" s="12">
        <v>5629.73</v>
      </c>
      <c r="F4429" s="12">
        <v>2950.96</v>
      </c>
      <c r="G4429" s="102">
        <v>40920</v>
      </c>
      <c r="H4429" s="45"/>
      <c r="L4429" s="82"/>
    </row>
    <row r="4430" spans="1:12" ht="23.3" customHeight="1" thickBot="1" x14ac:dyDescent="0.3">
      <c r="A4430" s="11">
        <v>40921</v>
      </c>
      <c r="B4430" s="12">
        <v>1873.14</v>
      </c>
      <c r="C4430" s="11">
        <v>40921</v>
      </c>
      <c r="D4430" s="12">
        <v>348.29</v>
      </c>
      <c r="E4430" s="12">
        <v>5635.36</v>
      </c>
      <c r="F4430" s="12">
        <v>2958.84</v>
      </c>
      <c r="G4430" s="102">
        <v>40921</v>
      </c>
      <c r="H4430" s="45"/>
      <c r="L4430" s="82"/>
    </row>
    <row r="4431" spans="1:12" ht="23.3" customHeight="1" thickBot="1" x14ac:dyDescent="0.3">
      <c r="A4431" s="11">
        <v>40924</v>
      </c>
      <c r="B4431" s="12">
        <v>1872.26</v>
      </c>
      <c r="C4431" s="11">
        <v>40924</v>
      </c>
      <c r="D4431" s="12">
        <v>348.26</v>
      </c>
      <c r="E4431" s="12">
        <v>5632.71</v>
      </c>
      <c r="F4431" s="12">
        <v>2943.69</v>
      </c>
      <c r="G4431" s="102">
        <v>40924</v>
      </c>
      <c r="H4431" s="45"/>
      <c r="L4431" s="82"/>
    </row>
    <row r="4432" spans="1:12" ht="23.3" customHeight="1" thickBot="1" x14ac:dyDescent="0.3">
      <c r="A4432" s="11">
        <v>40925</v>
      </c>
      <c r="B4432" s="12">
        <v>1872.9</v>
      </c>
      <c r="C4432" s="11">
        <v>40925</v>
      </c>
      <c r="D4432" s="12">
        <v>348.88</v>
      </c>
      <c r="E4432" s="12">
        <v>5634.65</v>
      </c>
      <c r="F4432" s="12">
        <v>2949.61</v>
      </c>
      <c r="G4432" s="102">
        <v>40925</v>
      </c>
      <c r="H4432" s="45"/>
      <c r="L4432" s="82"/>
    </row>
    <row r="4433" spans="1:12" ht="23.3" customHeight="1" thickBot="1" x14ac:dyDescent="0.3">
      <c r="A4433" s="11">
        <v>40926</v>
      </c>
      <c r="B4433" s="12">
        <v>1864.49</v>
      </c>
      <c r="C4433" s="11">
        <v>40926</v>
      </c>
      <c r="D4433" s="12">
        <v>346.91</v>
      </c>
      <c r="E4433" s="12">
        <v>5609.34</v>
      </c>
      <c r="F4433" s="12">
        <v>2941.26</v>
      </c>
      <c r="G4433" s="102">
        <v>40926</v>
      </c>
      <c r="H4433" s="45"/>
      <c r="L4433" s="82"/>
    </row>
    <row r="4434" spans="1:12" ht="23.3" customHeight="1" thickBot="1" x14ac:dyDescent="0.3">
      <c r="A4434" s="11">
        <v>40927</v>
      </c>
      <c r="B4434" s="12">
        <v>1863.44</v>
      </c>
      <c r="C4434" s="11">
        <v>40927</v>
      </c>
      <c r="D4434" s="12">
        <v>346.76</v>
      </c>
      <c r="E4434" s="12">
        <v>5606.18</v>
      </c>
      <c r="F4434" s="12">
        <v>2944.51</v>
      </c>
      <c r="G4434" s="102">
        <v>40927</v>
      </c>
      <c r="H4434" s="45"/>
      <c r="L4434" s="82"/>
    </row>
    <row r="4435" spans="1:12" ht="23.3" customHeight="1" thickBot="1" x14ac:dyDescent="0.3">
      <c r="A4435" s="11">
        <v>40928</v>
      </c>
      <c r="B4435" s="12">
        <v>1852.89</v>
      </c>
      <c r="C4435" s="11">
        <v>40928</v>
      </c>
      <c r="D4435" s="12">
        <v>345.14</v>
      </c>
      <c r="E4435" s="12">
        <v>5574.42</v>
      </c>
      <c r="F4435" s="12">
        <v>2937.64</v>
      </c>
      <c r="G4435" s="102">
        <v>40928</v>
      </c>
      <c r="H4435" s="45"/>
      <c r="L4435" s="82"/>
    </row>
    <row r="4436" spans="1:12" ht="23.3" customHeight="1" thickBot="1" x14ac:dyDescent="0.3">
      <c r="A4436" s="11">
        <v>40932</v>
      </c>
      <c r="B4436" s="12">
        <v>1847.53</v>
      </c>
      <c r="C4436" s="11">
        <v>40932</v>
      </c>
      <c r="D4436" s="12">
        <v>344.12</v>
      </c>
      <c r="E4436" s="12">
        <v>5558.32</v>
      </c>
      <c r="F4436" s="12">
        <v>2929.16</v>
      </c>
      <c r="G4436" s="102">
        <v>40932</v>
      </c>
      <c r="H4436" s="45"/>
      <c r="L4436" s="82"/>
    </row>
    <row r="4437" spans="1:12" ht="23.3" customHeight="1" thickBot="1" x14ac:dyDescent="0.3">
      <c r="A4437" s="11">
        <v>40933</v>
      </c>
      <c r="B4437" s="12">
        <v>1837.2</v>
      </c>
      <c r="C4437" s="11">
        <v>40933</v>
      </c>
      <c r="D4437" s="12">
        <v>343.01</v>
      </c>
      <c r="E4437" s="12">
        <v>5527.23</v>
      </c>
      <c r="F4437" s="12">
        <v>2912.77</v>
      </c>
      <c r="G4437" s="102">
        <v>40933</v>
      </c>
      <c r="H4437" s="45"/>
      <c r="L4437" s="82"/>
    </row>
    <row r="4438" spans="1:12" ht="23.3" customHeight="1" thickBot="1" x14ac:dyDescent="0.3">
      <c r="A4438" s="11">
        <v>40934</v>
      </c>
      <c r="B4438" s="12">
        <v>1835.99</v>
      </c>
      <c r="C4438" s="11">
        <v>40934</v>
      </c>
      <c r="D4438" s="12">
        <v>342.68</v>
      </c>
      <c r="E4438" s="12">
        <v>5523.6</v>
      </c>
      <c r="F4438" s="12">
        <v>2920.65</v>
      </c>
      <c r="G4438" s="102">
        <v>40934</v>
      </c>
      <c r="H4438" s="45"/>
      <c r="L4438" s="82"/>
    </row>
    <row r="4439" spans="1:12" ht="23.3" customHeight="1" thickBot="1" x14ac:dyDescent="0.3">
      <c r="A4439" s="11">
        <v>40935</v>
      </c>
      <c r="B4439" s="12">
        <v>1835.39</v>
      </c>
      <c r="C4439" s="11">
        <v>40935</v>
      </c>
      <c r="D4439" s="12">
        <v>342.68</v>
      </c>
      <c r="E4439" s="12">
        <v>5521.79</v>
      </c>
      <c r="F4439" s="12">
        <v>2919.7</v>
      </c>
      <c r="G4439" s="102">
        <v>40935</v>
      </c>
      <c r="H4439" s="45"/>
      <c r="L4439" s="82"/>
    </row>
    <row r="4440" spans="1:12" ht="23.3" customHeight="1" thickBot="1" x14ac:dyDescent="0.3">
      <c r="A4440" s="11">
        <v>40938</v>
      </c>
      <c r="B4440" s="12">
        <v>1839.69</v>
      </c>
      <c r="C4440" s="11">
        <v>40938</v>
      </c>
      <c r="D4440" s="12">
        <v>343.7</v>
      </c>
      <c r="E4440" s="12">
        <v>5534.72</v>
      </c>
      <c r="F4440" s="12">
        <v>2931.46</v>
      </c>
      <c r="G4440" s="102">
        <v>40938</v>
      </c>
      <c r="H4440" s="45"/>
      <c r="L4440" s="82"/>
    </row>
    <row r="4441" spans="1:12" ht="23.3" customHeight="1" thickBot="1" x14ac:dyDescent="0.3">
      <c r="A4441" s="11">
        <v>40939</v>
      </c>
      <c r="B4441" s="12">
        <v>1828.13</v>
      </c>
      <c r="C4441" s="11">
        <v>40939</v>
      </c>
      <c r="D4441" s="12">
        <v>341.01</v>
      </c>
      <c r="E4441" s="12">
        <v>5499.93</v>
      </c>
      <c r="F4441" s="12">
        <v>2922.89</v>
      </c>
      <c r="G4441" s="102">
        <v>40939</v>
      </c>
      <c r="H4441" s="45"/>
      <c r="L4441" s="82"/>
    </row>
    <row r="4442" spans="1:12" ht="23.3" customHeight="1" thickBot="1" x14ac:dyDescent="0.3">
      <c r="A4442" s="11">
        <v>40941</v>
      </c>
      <c r="B4442" s="12">
        <v>1831.28</v>
      </c>
      <c r="C4442" s="11">
        <v>40941</v>
      </c>
      <c r="D4442" s="12">
        <v>342.04</v>
      </c>
      <c r="E4442" s="12">
        <v>5509.42</v>
      </c>
      <c r="F4442" s="12">
        <v>2932.88</v>
      </c>
      <c r="G4442" s="102">
        <v>40941</v>
      </c>
      <c r="H4442" s="45"/>
      <c r="L4442" s="82"/>
    </row>
    <row r="4443" spans="1:12" ht="23.3" customHeight="1" thickBot="1" x14ac:dyDescent="0.3">
      <c r="A4443" s="11">
        <v>40942</v>
      </c>
      <c r="B4443" s="12">
        <v>1832.78</v>
      </c>
      <c r="C4443" s="11">
        <v>40942</v>
      </c>
      <c r="D4443" s="12">
        <v>342.36</v>
      </c>
      <c r="E4443" s="12">
        <v>5513.94</v>
      </c>
      <c r="F4443" s="12">
        <v>2930.33</v>
      </c>
      <c r="G4443" s="102">
        <v>40942</v>
      </c>
      <c r="H4443" s="45"/>
      <c r="L4443" s="82"/>
    </row>
    <row r="4444" spans="1:12" ht="23.3" customHeight="1" thickBot="1" x14ac:dyDescent="0.3">
      <c r="A4444" s="11">
        <v>40945</v>
      </c>
      <c r="B4444" s="12">
        <v>1829.01</v>
      </c>
      <c r="C4444" s="11">
        <v>40945</v>
      </c>
      <c r="D4444" s="12">
        <v>341.83</v>
      </c>
      <c r="E4444" s="12">
        <v>5502.6</v>
      </c>
      <c r="F4444" s="12">
        <v>2919.37</v>
      </c>
      <c r="G4444" s="102">
        <v>40945</v>
      </c>
      <c r="H4444" s="45"/>
      <c r="L4444" s="82"/>
    </row>
    <row r="4445" spans="1:12" ht="23.3" customHeight="1" thickBot="1" x14ac:dyDescent="0.3">
      <c r="A4445" s="11">
        <v>40947</v>
      </c>
      <c r="B4445" s="12">
        <v>1833.49</v>
      </c>
      <c r="C4445" s="11">
        <v>40947</v>
      </c>
      <c r="D4445" s="12">
        <v>343.15</v>
      </c>
      <c r="E4445" s="12">
        <v>5518.04</v>
      </c>
      <c r="F4445" s="12">
        <v>2937.47</v>
      </c>
      <c r="G4445" s="102">
        <v>40947</v>
      </c>
      <c r="H4445" s="45"/>
      <c r="L4445" s="82"/>
    </row>
    <row r="4446" spans="1:12" ht="23.3" customHeight="1" thickBot="1" x14ac:dyDescent="0.3">
      <c r="A4446" s="11">
        <v>40948</v>
      </c>
      <c r="B4446" s="12">
        <v>1833.1</v>
      </c>
      <c r="C4446" s="11">
        <v>40948</v>
      </c>
      <c r="D4446" s="12">
        <v>343.02</v>
      </c>
      <c r="E4446" s="12">
        <v>5517.26</v>
      </c>
      <c r="F4446" s="12">
        <v>2937.06</v>
      </c>
      <c r="G4446" s="102">
        <v>40948</v>
      </c>
      <c r="H4446" s="45"/>
      <c r="L4446" s="82"/>
    </row>
    <row r="4447" spans="1:12" ht="23.3" customHeight="1" thickBot="1" x14ac:dyDescent="0.3">
      <c r="A4447" s="11">
        <v>40949</v>
      </c>
      <c r="B4447" s="12">
        <v>1832.83</v>
      </c>
      <c r="C4447" s="11">
        <v>40949</v>
      </c>
      <c r="D4447" s="12">
        <v>342.77</v>
      </c>
      <c r="E4447" s="12">
        <v>5521.27</v>
      </c>
      <c r="F4447" s="12">
        <v>2939.19</v>
      </c>
      <c r="G4447" s="102">
        <v>40949</v>
      </c>
      <c r="H4447" s="45"/>
      <c r="L4447" s="82"/>
    </row>
    <row r="4448" spans="1:12" ht="23.3" customHeight="1" thickBot="1" x14ac:dyDescent="0.3">
      <c r="A4448" s="11">
        <v>40952</v>
      </c>
      <c r="B4448" s="12">
        <v>1824.86</v>
      </c>
      <c r="C4448" s="11">
        <v>40952</v>
      </c>
      <c r="D4448" s="12">
        <v>342.13</v>
      </c>
      <c r="E4448" s="12">
        <v>5497.27</v>
      </c>
      <c r="F4448" s="12">
        <v>2926.42</v>
      </c>
      <c r="G4448" s="102">
        <v>40952</v>
      </c>
      <c r="H4448" s="45"/>
      <c r="L4448" s="82"/>
    </row>
    <row r="4449" spans="1:12" ht="23.3" customHeight="1" thickBot="1" x14ac:dyDescent="0.3">
      <c r="A4449" s="11">
        <v>40953</v>
      </c>
      <c r="B4449" s="12">
        <v>1814.91</v>
      </c>
      <c r="C4449" s="11">
        <v>40953</v>
      </c>
      <c r="D4449" s="12">
        <v>340.69</v>
      </c>
      <c r="E4449" s="12">
        <v>5467.29</v>
      </c>
      <c r="F4449" s="12">
        <v>2905.54</v>
      </c>
      <c r="G4449" s="102">
        <v>40953</v>
      </c>
      <c r="H4449" s="45"/>
      <c r="L4449" s="82"/>
    </row>
    <row r="4450" spans="1:12" ht="23.3" customHeight="1" thickBot="1" x14ac:dyDescent="0.3">
      <c r="A4450" s="11">
        <v>40954</v>
      </c>
      <c r="B4450" s="12">
        <v>1824.28</v>
      </c>
      <c r="C4450" s="11">
        <v>40954</v>
      </c>
      <c r="D4450" s="12">
        <v>343.73</v>
      </c>
      <c r="E4450" s="12">
        <v>5495.52</v>
      </c>
      <c r="F4450" s="12">
        <v>2920.54</v>
      </c>
      <c r="G4450" s="102">
        <v>40954</v>
      </c>
      <c r="H4450" s="45"/>
      <c r="L4450" s="82"/>
    </row>
    <row r="4451" spans="1:12" ht="23.3" customHeight="1" thickBot="1" x14ac:dyDescent="0.3">
      <c r="A4451" s="11">
        <v>40955</v>
      </c>
      <c r="B4451" s="12">
        <v>1820.55</v>
      </c>
      <c r="C4451" s="11">
        <v>40955</v>
      </c>
      <c r="D4451" s="12">
        <v>342.85</v>
      </c>
      <c r="E4451" s="12">
        <v>5484.29</v>
      </c>
      <c r="F4451" s="12">
        <v>2904.75</v>
      </c>
      <c r="G4451" s="102">
        <v>40955</v>
      </c>
      <c r="H4451" s="45"/>
      <c r="L4451" s="82"/>
    </row>
    <row r="4452" spans="1:12" ht="23.3" customHeight="1" thickBot="1" x14ac:dyDescent="0.3">
      <c r="A4452" s="11">
        <v>40956</v>
      </c>
      <c r="B4452" s="12">
        <v>1823.09</v>
      </c>
      <c r="C4452" s="11">
        <v>40956</v>
      </c>
      <c r="D4452" s="12">
        <v>343.34</v>
      </c>
      <c r="E4452" s="12">
        <v>5491.93</v>
      </c>
      <c r="F4452" s="12">
        <v>2913.71</v>
      </c>
      <c r="G4452" s="102">
        <v>40956</v>
      </c>
      <c r="H4452" s="45"/>
      <c r="L4452" s="82"/>
    </row>
    <row r="4453" spans="1:12" ht="23.3" customHeight="1" thickBot="1" x14ac:dyDescent="0.3">
      <c r="A4453" s="11">
        <v>40960</v>
      </c>
      <c r="B4453" s="12">
        <v>1816.22</v>
      </c>
      <c r="C4453" s="11">
        <v>40960</v>
      </c>
      <c r="D4453" s="12">
        <v>341.22</v>
      </c>
      <c r="E4453" s="12">
        <v>5471.24</v>
      </c>
      <c r="F4453" s="12">
        <v>2912.56</v>
      </c>
      <c r="G4453" s="102">
        <v>40960</v>
      </c>
      <c r="H4453" s="45"/>
      <c r="L4453" s="82"/>
    </row>
    <row r="4454" spans="1:12" ht="23.3" customHeight="1" thickBot="1" x14ac:dyDescent="0.3">
      <c r="A4454" s="11">
        <v>40961</v>
      </c>
      <c r="B4454" s="12">
        <v>1812.98</v>
      </c>
      <c r="C4454" s="11">
        <v>40961</v>
      </c>
      <c r="D4454" s="12">
        <v>340.97</v>
      </c>
      <c r="E4454" s="12">
        <v>5461.47</v>
      </c>
      <c r="F4454" s="12">
        <v>2907.36</v>
      </c>
      <c r="G4454" s="102">
        <v>40961</v>
      </c>
      <c r="H4454" s="45"/>
      <c r="L4454" s="82"/>
    </row>
    <row r="4455" spans="1:12" ht="23.3" customHeight="1" thickBot="1" x14ac:dyDescent="0.3">
      <c r="A4455" s="11">
        <v>40962</v>
      </c>
      <c r="B4455" s="12">
        <v>1809.36</v>
      </c>
      <c r="C4455" s="11">
        <v>40962</v>
      </c>
      <c r="D4455" s="12">
        <v>340.36</v>
      </c>
      <c r="E4455" s="12">
        <v>5450.56</v>
      </c>
      <c r="F4455" s="12">
        <v>2901.55</v>
      </c>
      <c r="G4455" s="102">
        <v>40962</v>
      </c>
      <c r="H4455" s="45"/>
      <c r="L4455" s="82"/>
    </row>
    <row r="4456" spans="1:12" ht="23.3" customHeight="1" thickBot="1" x14ac:dyDescent="0.3">
      <c r="A4456" s="11">
        <v>40963</v>
      </c>
      <c r="B4456" s="12">
        <v>1800.75</v>
      </c>
      <c r="C4456" s="11">
        <v>40963</v>
      </c>
      <c r="D4456" s="12">
        <v>338.76</v>
      </c>
      <c r="E4456" s="12">
        <v>5424.63</v>
      </c>
      <c r="F4456" s="12">
        <v>2897.56</v>
      </c>
      <c r="G4456" s="102">
        <v>40963</v>
      </c>
      <c r="H4456" s="45"/>
      <c r="L4456" s="82"/>
    </row>
    <row r="4457" spans="1:12" ht="23.3" customHeight="1" thickBot="1" x14ac:dyDescent="0.3">
      <c r="A4457" s="11">
        <v>40966</v>
      </c>
      <c r="B4457" s="12">
        <v>1798.69</v>
      </c>
      <c r="C4457" s="11">
        <v>40966</v>
      </c>
      <c r="D4457" s="12">
        <v>338.76</v>
      </c>
      <c r="E4457" s="12">
        <v>5418.43</v>
      </c>
      <c r="F4457" s="12">
        <v>2903.82</v>
      </c>
      <c r="G4457" s="102">
        <v>40966</v>
      </c>
      <c r="H4457" s="45"/>
      <c r="L4457" s="82"/>
    </row>
    <row r="4458" spans="1:12" ht="23.3" customHeight="1" thickBot="1" x14ac:dyDescent="0.3">
      <c r="A4458" s="11">
        <v>40967</v>
      </c>
      <c r="B4458" s="12">
        <v>1784.22</v>
      </c>
      <c r="C4458" s="11">
        <v>40967</v>
      </c>
      <c r="D4458" s="12">
        <v>335.03</v>
      </c>
      <c r="E4458" s="12">
        <v>5374.85</v>
      </c>
      <c r="F4458" s="12">
        <v>2880.46</v>
      </c>
      <c r="G4458" s="102">
        <v>40967</v>
      </c>
      <c r="H4458" s="45"/>
      <c r="L4458" s="82"/>
    </row>
    <row r="4459" spans="1:12" ht="23.3" customHeight="1" thickBot="1" x14ac:dyDescent="0.3">
      <c r="A4459" s="11">
        <v>40968</v>
      </c>
      <c r="B4459" s="12">
        <v>1773.31</v>
      </c>
      <c r="C4459" s="11">
        <v>40968</v>
      </c>
      <c r="D4459" s="12">
        <v>333.26</v>
      </c>
      <c r="E4459" s="12">
        <v>5341.98</v>
      </c>
      <c r="F4459" s="12">
        <v>2868.03</v>
      </c>
      <c r="G4459" s="102">
        <v>40968</v>
      </c>
      <c r="H4459" s="45"/>
      <c r="L4459" s="82"/>
    </row>
    <row r="4460" spans="1:12" ht="23.3" customHeight="1" thickBot="1" x14ac:dyDescent="0.3">
      <c r="A4460" s="11">
        <v>40969</v>
      </c>
      <c r="B4460" s="12">
        <v>1779.7</v>
      </c>
      <c r="C4460" s="11">
        <v>40969</v>
      </c>
      <c r="D4460" s="12">
        <v>334.09</v>
      </c>
      <c r="E4460" s="12">
        <v>5361.23</v>
      </c>
      <c r="F4460" s="12">
        <v>2873.46</v>
      </c>
      <c r="G4460" s="102">
        <v>40969</v>
      </c>
      <c r="H4460" s="45"/>
      <c r="L4460" s="82"/>
    </row>
    <row r="4461" spans="1:12" ht="23.3" customHeight="1" thickBot="1" x14ac:dyDescent="0.3">
      <c r="A4461" s="11">
        <v>40970</v>
      </c>
      <c r="B4461" s="12">
        <v>1779.89</v>
      </c>
      <c r="C4461" s="11">
        <v>40970</v>
      </c>
      <c r="D4461" s="12">
        <v>333.62</v>
      </c>
      <c r="E4461" s="12">
        <v>5362.1</v>
      </c>
      <c r="F4461" s="12">
        <v>2869.04</v>
      </c>
      <c r="G4461" s="102">
        <v>40970</v>
      </c>
      <c r="H4461" s="45"/>
      <c r="L4461" s="82"/>
    </row>
    <row r="4462" spans="1:12" ht="23.3" customHeight="1" thickBot="1" x14ac:dyDescent="0.3">
      <c r="A4462" s="11">
        <v>40973</v>
      </c>
      <c r="B4462" s="12">
        <v>1778.41</v>
      </c>
      <c r="C4462" s="11">
        <v>40973</v>
      </c>
      <c r="D4462" s="12">
        <v>333.51</v>
      </c>
      <c r="E4462" s="12">
        <v>5357.64</v>
      </c>
      <c r="F4462" s="12">
        <v>2856.92</v>
      </c>
      <c r="G4462" s="102">
        <v>40973</v>
      </c>
      <c r="H4462" s="45"/>
      <c r="L4462" s="82"/>
    </row>
    <row r="4463" spans="1:12" ht="23.3" customHeight="1" thickBot="1" x14ac:dyDescent="0.3">
      <c r="A4463" s="11">
        <v>40974</v>
      </c>
      <c r="B4463" s="12">
        <v>1780.43</v>
      </c>
      <c r="C4463" s="11">
        <v>40974</v>
      </c>
      <c r="D4463" s="12">
        <v>333.81</v>
      </c>
      <c r="E4463" s="12">
        <v>5363.71</v>
      </c>
      <c r="F4463" s="12">
        <v>2860.16</v>
      </c>
      <c r="G4463" s="102">
        <v>40974</v>
      </c>
      <c r="H4463" s="45"/>
      <c r="L4463" s="82"/>
    </row>
    <row r="4464" spans="1:12" ht="23.3" customHeight="1" thickBot="1" x14ac:dyDescent="0.3">
      <c r="A4464" s="11">
        <v>40975</v>
      </c>
      <c r="B4464" s="12">
        <v>1779.55</v>
      </c>
      <c r="C4464" s="11">
        <v>40975</v>
      </c>
      <c r="D4464" s="12">
        <v>333.91</v>
      </c>
      <c r="E4464" s="12">
        <v>5362.61</v>
      </c>
      <c r="F4464" s="12">
        <v>2854.73</v>
      </c>
      <c r="G4464" s="102">
        <v>40975</v>
      </c>
      <c r="H4464" s="45"/>
      <c r="L4464" s="82"/>
    </row>
    <row r="4465" spans="1:12" ht="23.3" customHeight="1" thickBot="1" x14ac:dyDescent="0.3">
      <c r="A4465" s="11">
        <v>40976</v>
      </c>
      <c r="B4465" s="12">
        <v>1768.65</v>
      </c>
      <c r="C4465" s="11">
        <v>40976</v>
      </c>
      <c r="D4465" s="12">
        <v>331.29</v>
      </c>
      <c r="E4465" s="12">
        <v>5335.86</v>
      </c>
      <c r="F4465" s="12">
        <v>2840.49</v>
      </c>
      <c r="G4465" s="102">
        <v>40976</v>
      </c>
      <c r="H4465" s="45"/>
      <c r="L4465" s="82"/>
    </row>
    <row r="4466" spans="1:12" ht="23.3" customHeight="1" thickBot="1" x14ac:dyDescent="0.3">
      <c r="A4466" s="11">
        <v>40977</v>
      </c>
      <c r="B4466" s="12">
        <v>1768.22</v>
      </c>
      <c r="C4466" s="11">
        <v>40977</v>
      </c>
      <c r="D4466" s="12">
        <v>331.34</v>
      </c>
      <c r="E4466" s="12">
        <v>5334.53</v>
      </c>
      <c r="F4466" s="12">
        <v>2844.6</v>
      </c>
      <c r="G4466" s="102">
        <v>40977</v>
      </c>
      <c r="H4466" s="45"/>
      <c r="L4466" s="82"/>
    </row>
    <row r="4467" spans="1:12" ht="23.3" customHeight="1" thickBot="1" x14ac:dyDescent="0.3">
      <c r="A4467" s="11">
        <v>40981</v>
      </c>
      <c r="B4467" s="12">
        <v>1771.32</v>
      </c>
      <c r="C4467" s="11">
        <v>40981</v>
      </c>
      <c r="D4467" s="12">
        <v>332.12</v>
      </c>
      <c r="E4467" s="12">
        <v>5343.91</v>
      </c>
      <c r="F4467" s="12">
        <v>2843.81</v>
      </c>
      <c r="G4467" s="102">
        <v>40981</v>
      </c>
      <c r="H4467" s="45"/>
      <c r="L4467" s="82"/>
    </row>
    <row r="4468" spans="1:12" ht="23.3" customHeight="1" thickBot="1" x14ac:dyDescent="0.3">
      <c r="A4468" s="11">
        <v>40982</v>
      </c>
      <c r="B4468" s="12">
        <v>1766.25</v>
      </c>
      <c r="C4468" s="11">
        <v>40982</v>
      </c>
      <c r="D4468" s="12">
        <v>330.87</v>
      </c>
      <c r="E4468" s="12">
        <v>5328.62</v>
      </c>
      <c r="F4468" s="12">
        <v>2826.11</v>
      </c>
      <c r="G4468" s="102">
        <v>40982</v>
      </c>
      <c r="H4468" s="45"/>
      <c r="L4468" s="82"/>
    </row>
    <row r="4469" spans="1:12" ht="23.3" customHeight="1" thickBot="1" x14ac:dyDescent="0.3">
      <c r="A4469" s="11">
        <v>40983</v>
      </c>
      <c r="B4469" s="12">
        <v>1763.3</v>
      </c>
      <c r="C4469" s="11">
        <v>40983</v>
      </c>
      <c r="D4469" s="12">
        <v>330.47</v>
      </c>
      <c r="E4469" s="12">
        <v>5319.71</v>
      </c>
      <c r="F4469" s="12">
        <v>2816.63</v>
      </c>
      <c r="G4469" s="102">
        <v>40983</v>
      </c>
      <c r="H4469" s="45"/>
      <c r="L4469" s="82"/>
    </row>
    <row r="4470" spans="1:12" ht="23.3" customHeight="1" thickBot="1" x14ac:dyDescent="0.3">
      <c r="A4470" s="11">
        <v>40984</v>
      </c>
      <c r="B4470" s="12">
        <v>1761.25</v>
      </c>
      <c r="C4470" s="11">
        <v>40984</v>
      </c>
      <c r="D4470" s="12">
        <v>330.18</v>
      </c>
      <c r="E4470" s="12">
        <v>5313.52</v>
      </c>
      <c r="F4470" s="12">
        <v>2813.36</v>
      </c>
      <c r="G4470" s="102">
        <v>40984</v>
      </c>
      <c r="H4470" s="45"/>
      <c r="L4470" s="82"/>
    </row>
    <row r="4471" spans="1:12" ht="23.3" customHeight="1" thickBot="1" x14ac:dyDescent="0.3">
      <c r="A4471" s="11">
        <v>40987</v>
      </c>
      <c r="B4471" s="12">
        <v>1755.88</v>
      </c>
      <c r="C4471" s="11">
        <v>40987</v>
      </c>
      <c r="D4471" s="12">
        <v>329.26</v>
      </c>
      <c r="E4471" s="12">
        <v>5297.32</v>
      </c>
      <c r="F4471" s="12">
        <v>2809.51</v>
      </c>
      <c r="G4471" s="102">
        <v>40987</v>
      </c>
      <c r="H4471" s="45"/>
      <c r="L4471" s="82"/>
    </row>
    <row r="4472" spans="1:12" ht="23.3" customHeight="1" thickBot="1" x14ac:dyDescent="0.3">
      <c r="A4472" s="11">
        <v>40988</v>
      </c>
      <c r="B4472" s="12">
        <v>1759.39</v>
      </c>
      <c r="C4472" s="11">
        <v>40988</v>
      </c>
      <c r="D4472" s="12">
        <v>329.12</v>
      </c>
      <c r="E4472" s="12">
        <v>5307.9</v>
      </c>
      <c r="F4472" s="12">
        <v>2819.88</v>
      </c>
      <c r="G4472" s="102">
        <v>40988</v>
      </c>
      <c r="H4472" s="45"/>
      <c r="L4472" s="82"/>
    </row>
    <row r="4473" spans="1:12" ht="23.3" customHeight="1" thickBot="1" x14ac:dyDescent="0.3">
      <c r="A4473" s="11">
        <v>40989</v>
      </c>
      <c r="B4473" s="12">
        <v>1760.74</v>
      </c>
      <c r="C4473" s="11">
        <v>40989</v>
      </c>
      <c r="D4473" s="12">
        <v>328.21</v>
      </c>
      <c r="E4473" s="12">
        <v>5311.99</v>
      </c>
      <c r="F4473" s="12">
        <v>2822.05</v>
      </c>
      <c r="G4473" s="102">
        <v>40989</v>
      </c>
      <c r="H4473" s="45"/>
      <c r="L4473" s="82"/>
    </row>
    <row r="4474" spans="1:12" ht="23.3" customHeight="1" thickBot="1" x14ac:dyDescent="0.3">
      <c r="A4474" s="11">
        <v>40990</v>
      </c>
      <c r="B4474" s="12">
        <v>1763.53</v>
      </c>
      <c r="C4474" s="11">
        <v>40990</v>
      </c>
      <c r="D4474" s="12">
        <v>328.49</v>
      </c>
      <c r="E4474" s="12">
        <v>5320.4</v>
      </c>
      <c r="F4474" s="12">
        <v>2826.52</v>
      </c>
      <c r="G4474" s="102">
        <v>40990</v>
      </c>
      <c r="H4474" s="45"/>
      <c r="L4474" s="82"/>
    </row>
    <row r="4475" spans="1:12" ht="23.3" customHeight="1" thickBot="1" x14ac:dyDescent="0.3">
      <c r="A4475" s="11">
        <v>40994</v>
      </c>
      <c r="B4475" s="12">
        <v>1763.59</v>
      </c>
      <c r="C4475" s="11">
        <v>40994</v>
      </c>
      <c r="D4475" s="12">
        <v>329.94</v>
      </c>
      <c r="E4475" s="12">
        <v>5320.57</v>
      </c>
      <c r="F4475" s="12">
        <v>2826.61</v>
      </c>
      <c r="G4475" s="102">
        <v>40994</v>
      </c>
      <c r="H4475" s="45"/>
      <c r="L4475" s="82"/>
    </row>
    <row r="4476" spans="1:12" ht="23.3" customHeight="1" thickBot="1" x14ac:dyDescent="0.3">
      <c r="A4476" s="11">
        <v>40995</v>
      </c>
      <c r="B4476" s="12">
        <v>1767.4</v>
      </c>
      <c r="C4476" s="11">
        <v>40995</v>
      </c>
      <c r="D4476" s="12">
        <v>330.47</v>
      </c>
      <c r="E4476" s="12">
        <v>5332.07</v>
      </c>
      <c r="F4476" s="12">
        <v>2837.51</v>
      </c>
      <c r="G4476" s="102">
        <v>40995</v>
      </c>
      <c r="H4476" s="45"/>
      <c r="L4476" s="82"/>
    </row>
    <row r="4477" spans="1:12" ht="23.3" customHeight="1" thickBot="1" x14ac:dyDescent="0.3">
      <c r="A4477" s="11">
        <v>40996</v>
      </c>
      <c r="B4477" s="12">
        <v>1773.45</v>
      </c>
      <c r="C4477" s="11">
        <v>40996</v>
      </c>
      <c r="D4477" s="12">
        <v>331.41</v>
      </c>
      <c r="E4477" s="12">
        <v>5350.32</v>
      </c>
      <c r="F4477" s="12">
        <v>2847.23</v>
      </c>
      <c r="G4477" s="102">
        <v>40996</v>
      </c>
      <c r="H4477" s="45"/>
      <c r="L4477" s="82"/>
    </row>
    <row r="4478" spans="1:12" ht="23.3" customHeight="1" thickBot="1" x14ac:dyDescent="0.3">
      <c r="A4478" s="11">
        <v>40997</v>
      </c>
      <c r="B4478" s="12">
        <v>1793.78</v>
      </c>
      <c r="C4478" s="11">
        <v>40997</v>
      </c>
      <c r="D4478" s="12">
        <v>336.54</v>
      </c>
      <c r="E4478" s="12">
        <v>5411.64</v>
      </c>
      <c r="F4478" s="12">
        <v>2879.86</v>
      </c>
      <c r="G4478" s="102">
        <v>40997</v>
      </c>
      <c r="H4478" s="45"/>
      <c r="L4478" s="82"/>
    </row>
    <row r="4479" spans="1:12" ht="23.3" customHeight="1" thickBot="1" x14ac:dyDescent="0.3">
      <c r="A4479" s="11">
        <v>40998</v>
      </c>
      <c r="B4479" s="12">
        <v>1806.05</v>
      </c>
      <c r="C4479" s="11">
        <v>40998</v>
      </c>
      <c r="D4479" s="12">
        <v>339.38</v>
      </c>
      <c r="E4479" s="12">
        <v>5448.68</v>
      </c>
      <c r="F4479" s="12">
        <v>2899.57</v>
      </c>
      <c r="G4479" s="102">
        <v>40998</v>
      </c>
      <c r="H4479" s="45"/>
      <c r="L4479" s="82"/>
    </row>
    <row r="4480" spans="1:12" ht="23.3" customHeight="1" thickBot="1" x14ac:dyDescent="0.3">
      <c r="A4480" s="11">
        <v>41001</v>
      </c>
      <c r="B4480" s="12">
        <v>1796.96</v>
      </c>
      <c r="C4480" s="11">
        <v>41001</v>
      </c>
      <c r="D4480" s="12">
        <v>336.84</v>
      </c>
      <c r="E4480" s="12">
        <v>5423.43</v>
      </c>
      <c r="F4480" s="12">
        <v>2886.13</v>
      </c>
      <c r="G4480" s="102">
        <v>41001</v>
      </c>
      <c r="H4480" s="45"/>
      <c r="L4480" s="82"/>
    </row>
    <row r="4481" spans="1:12" ht="23.3" customHeight="1" thickBot="1" x14ac:dyDescent="0.3">
      <c r="A4481" s="11">
        <v>41002</v>
      </c>
      <c r="B4481" s="12">
        <v>1801.53</v>
      </c>
      <c r="C4481" s="11">
        <v>41002</v>
      </c>
      <c r="D4481" s="12">
        <v>337.64</v>
      </c>
      <c r="E4481" s="12">
        <v>5437.23</v>
      </c>
      <c r="F4481" s="12">
        <v>2893.47</v>
      </c>
      <c r="G4481" s="102">
        <v>41002</v>
      </c>
      <c r="H4481" s="45"/>
      <c r="L4481" s="82"/>
    </row>
    <row r="4482" spans="1:12" ht="23.3" customHeight="1" thickBot="1" x14ac:dyDescent="0.3">
      <c r="A4482" s="11">
        <v>41003</v>
      </c>
      <c r="B4482" s="12">
        <v>1804.62</v>
      </c>
      <c r="C4482" s="11">
        <v>41003</v>
      </c>
      <c r="D4482" s="12">
        <v>338.21</v>
      </c>
      <c r="E4482" s="12">
        <v>5446.53</v>
      </c>
      <c r="F4482" s="12">
        <v>2893.53</v>
      </c>
      <c r="G4482" s="102">
        <v>41003</v>
      </c>
      <c r="H4482" s="45"/>
      <c r="L4482" s="82"/>
    </row>
    <row r="4483" spans="1:12" ht="23.3" customHeight="1" thickBot="1" x14ac:dyDescent="0.3">
      <c r="A4483" s="11">
        <v>41004</v>
      </c>
      <c r="B4483" s="12">
        <v>1800.7</v>
      </c>
      <c r="C4483" s="11">
        <v>41004</v>
      </c>
      <c r="D4483" s="12">
        <v>337.52</v>
      </c>
      <c r="E4483" s="12">
        <v>5434.7</v>
      </c>
      <c r="F4483" s="12">
        <v>2882.37</v>
      </c>
      <c r="G4483" s="102">
        <v>41004</v>
      </c>
      <c r="H4483" s="45"/>
      <c r="L4483" s="82"/>
    </row>
    <row r="4484" spans="1:12" ht="23.3" customHeight="1" thickBot="1" x14ac:dyDescent="0.3">
      <c r="A4484" s="11">
        <v>41005</v>
      </c>
      <c r="B4484" s="12">
        <v>1800.92</v>
      </c>
      <c r="C4484" s="11">
        <v>41005</v>
      </c>
      <c r="D4484" s="12">
        <v>338.22</v>
      </c>
      <c r="E4484" s="12">
        <v>5435.38</v>
      </c>
      <c r="F4484" s="12">
        <v>2873.04</v>
      </c>
      <c r="G4484" s="102">
        <v>41005</v>
      </c>
      <c r="H4484" s="45"/>
      <c r="L4484" s="82"/>
    </row>
    <row r="4485" spans="1:12" ht="23.3" customHeight="1" thickBot="1" x14ac:dyDescent="0.3">
      <c r="A4485" s="11">
        <v>41008</v>
      </c>
      <c r="B4485" s="12">
        <v>1804.05</v>
      </c>
      <c r="C4485" s="11">
        <v>41008</v>
      </c>
      <c r="D4485" s="12">
        <v>339.53</v>
      </c>
      <c r="E4485" s="12">
        <v>5444.83</v>
      </c>
      <c r="F4485" s="12">
        <v>2878.03</v>
      </c>
      <c r="G4485" s="102">
        <v>41008</v>
      </c>
      <c r="H4485" s="45"/>
      <c r="L4485" s="82"/>
    </row>
    <row r="4486" spans="1:12" ht="23.3" customHeight="1" thickBot="1" x14ac:dyDescent="0.3">
      <c r="A4486" s="11">
        <v>41009</v>
      </c>
      <c r="B4486" s="12">
        <v>1802.65</v>
      </c>
      <c r="C4486" s="11">
        <v>41009</v>
      </c>
      <c r="D4486" s="12">
        <v>340.01</v>
      </c>
      <c r="E4486" s="12">
        <v>5446.49</v>
      </c>
      <c r="F4486" s="12">
        <v>2878.91</v>
      </c>
      <c r="G4486" s="102">
        <v>41009</v>
      </c>
      <c r="H4486" s="45"/>
      <c r="L4486" s="82"/>
    </row>
    <row r="4487" spans="1:12" ht="23.3" customHeight="1" thickBot="1" x14ac:dyDescent="0.3">
      <c r="A4487" s="11">
        <v>41010</v>
      </c>
      <c r="B4487" s="12">
        <v>1801.03</v>
      </c>
      <c r="C4487" s="11">
        <v>41010</v>
      </c>
      <c r="D4487" s="12">
        <v>339.71</v>
      </c>
      <c r="E4487" s="12">
        <v>5441.61</v>
      </c>
      <c r="F4487" s="12">
        <v>2876.33</v>
      </c>
      <c r="G4487" s="102">
        <v>41010</v>
      </c>
      <c r="H4487" s="45"/>
      <c r="L4487" s="82"/>
    </row>
    <row r="4488" spans="1:12" ht="23.3" customHeight="1" thickBot="1" x14ac:dyDescent="0.3">
      <c r="A4488" s="11">
        <v>41011</v>
      </c>
      <c r="B4488" s="12">
        <v>1801.58</v>
      </c>
      <c r="C4488" s="11">
        <v>41011</v>
      </c>
      <c r="D4488" s="12">
        <v>340.32</v>
      </c>
      <c r="E4488" s="12">
        <v>5447.02</v>
      </c>
      <c r="F4488" s="12">
        <v>2879.19</v>
      </c>
      <c r="G4488" s="102">
        <v>41011</v>
      </c>
      <c r="H4488" s="45"/>
      <c r="L4488" s="82"/>
    </row>
    <row r="4489" spans="1:12" ht="23.3" customHeight="1" thickBot="1" x14ac:dyDescent="0.3">
      <c r="A4489" s="11">
        <v>41012</v>
      </c>
      <c r="B4489" s="12">
        <v>1802.8</v>
      </c>
      <c r="C4489" s="11">
        <v>41012</v>
      </c>
      <c r="D4489" s="12">
        <v>340.74</v>
      </c>
      <c r="E4489" s="12">
        <v>5450.71</v>
      </c>
      <c r="F4489" s="12">
        <v>2881.14</v>
      </c>
      <c r="G4489" s="102">
        <v>41012</v>
      </c>
      <c r="H4489" s="45"/>
      <c r="L4489" s="82"/>
    </row>
    <row r="4490" spans="1:12" ht="23.3" customHeight="1" thickBot="1" x14ac:dyDescent="0.3">
      <c r="A4490" s="11">
        <v>41015</v>
      </c>
      <c r="B4490" s="12">
        <v>1798.58</v>
      </c>
      <c r="C4490" s="11">
        <v>41015</v>
      </c>
      <c r="D4490" s="12">
        <v>339.75</v>
      </c>
      <c r="E4490" s="12">
        <v>5437.95</v>
      </c>
      <c r="F4490" s="12">
        <v>2868.61</v>
      </c>
      <c r="G4490" s="102">
        <v>41015</v>
      </c>
      <c r="H4490" s="45"/>
      <c r="L4490" s="82"/>
    </row>
    <row r="4491" spans="1:12" ht="23.3" customHeight="1" thickBot="1" x14ac:dyDescent="0.3">
      <c r="A4491" s="11">
        <v>41016</v>
      </c>
      <c r="B4491" s="12">
        <v>1792.6</v>
      </c>
      <c r="C4491" s="11">
        <v>41016</v>
      </c>
      <c r="D4491" s="12">
        <v>337.83</v>
      </c>
      <c r="E4491" s="12">
        <v>5419.88</v>
      </c>
      <c r="F4491" s="12">
        <v>2864.85</v>
      </c>
      <c r="G4491" s="102">
        <v>41016</v>
      </c>
      <c r="H4491" s="45"/>
      <c r="L4491" s="82"/>
    </row>
    <row r="4492" spans="1:12" ht="23.3" customHeight="1" thickBot="1" x14ac:dyDescent="0.3">
      <c r="A4492" s="11">
        <v>41017</v>
      </c>
      <c r="B4492" s="12">
        <v>1790.39</v>
      </c>
      <c r="C4492" s="11">
        <v>41017</v>
      </c>
      <c r="D4492" s="12">
        <v>337.28</v>
      </c>
      <c r="E4492" s="12">
        <v>5413.2</v>
      </c>
      <c r="F4492" s="12">
        <v>2861.32</v>
      </c>
      <c r="G4492" s="102">
        <v>41017</v>
      </c>
      <c r="H4492" s="45"/>
      <c r="L4492" s="82"/>
    </row>
    <row r="4493" spans="1:12" ht="23.3" customHeight="1" thickBot="1" x14ac:dyDescent="0.3">
      <c r="A4493" s="11">
        <v>41018</v>
      </c>
      <c r="B4493" s="12">
        <v>1793.45</v>
      </c>
      <c r="C4493" s="11">
        <v>41018</v>
      </c>
      <c r="D4493" s="12">
        <v>338.21</v>
      </c>
      <c r="E4493" s="12">
        <v>5422.46</v>
      </c>
      <c r="F4493" s="12">
        <v>2866.21</v>
      </c>
      <c r="G4493" s="102">
        <v>41018</v>
      </c>
      <c r="H4493" s="45"/>
      <c r="L4493" s="82"/>
    </row>
    <row r="4494" spans="1:12" ht="23.3" customHeight="1" thickBot="1" x14ac:dyDescent="0.3">
      <c r="A4494" s="11">
        <v>41019</v>
      </c>
      <c r="B4494" s="12">
        <v>1792.33</v>
      </c>
      <c r="C4494" s="11">
        <v>41019</v>
      </c>
      <c r="D4494" s="12">
        <v>338.41</v>
      </c>
      <c r="E4494" s="12">
        <v>5419.07</v>
      </c>
      <c r="F4494" s="12">
        <v>2864.42</v>
      </c>
      <c r="G4494" s="102">
        <v>41019</v>
      </c>
      <c r="H4494" s="45"/>
      <c r="L4494" s="82"/>
    </row>
    <row r="4495" spans="1:12" ht="23.3" customHeight="1" thickBot="1" x14ac:dyDescent="0.3">
      <c r="A4495" s="11">
        <v>41022</v>
      </c>
      <c r="B4495" s="12">
        <v>1794.4</v>
      </c>
      <c r="C4495" s="11">
        <v>41022</v>
      </c>
      <c r="D4495" s="12">
        <v>338.83</v>
      </c>
      <c r="E4495" s="12">
        <v>5425.34</v>
      </c>
      <c r="F4495" s="12">
        <v>2872.56</v>
      </c>
      <c r="G4495" s="102">
        <v>41022</v>
      </c>
      <c r="H4495" s="45"/>
      <c r="L4495" s="82"/>
    </row>
    <row r="4496" spans="1:12" ht="23.3" customHeight="1" thickBot="1" x14ac:dyDescent="0.3">
      <c r="A4496" s="11">
        <v>41023</v>
      </c>
      <c r="B4496" s="12">
        <v>1793.2</v>
      </c>
      <c r="C4496" s="11">
        <v>41023</v>
      </c>
      <c r="D4496" s="12">
        <v>338.48</v>
      </c>
      <c r="E4496" s="12">
        <v>5421.68</v>
      </c>
      <c r="F4496" s="12">
        <v>2870.62</v>
      </c>
      <c r="G4496" s="102">
        <v>41023</v>
      </c>
      <c r="H4496" s="45"/>
      <c r="L4496" s="82"/>
    </row>
    <row r="4497" spans="1:12" ht="23.3" customHeight="1" thickBot="1" x14ac:dyDescent="0.3">
      <c r="A4497" s="11">
        <v>41024</v>
      </c>
      <c r="B4497" s="12">
        <v>1795.82</v>
      </c>
      <c r="C4497" s="11">
        <v>41024</v>
      </c>
      <c r="D4497" s="12">
        <v>339.07</v>
      </c>
      <c r="E4497" s="12">
        <v>5429.61</v>
      </c>
      <c r="F4497" s="12">
        <v>2874.82</v>
      </c>
      <c r="G4497" s="102">
        <v>41024</v>
      </c>
      <c r="H4497" s="45"/>
      <c r="L4497" s="82"/>
    </row>
    <row r="4498" spans="1:12" ht="23.3" customHeight="1" thickBot="1" x14ac:dyDescent="0.3">
      <c r="A4498" s="11">
        <v>41025</v>
      </c>
      <c r="B4498" s="12">
        <v>1794.93</v>
      </c>
      <c r="C4498" s="11">
        <v>41025</v>
      </c>
      <c r="D4498" s="12">
        <v>338.91</v>
      </c>
      <c r="E4498" s="12">
        <v>5426.93</v>
      </c>
      <c r="F4498" s="12">
        <v>2873.4</v>
      </c>
      <c r="G4498" s="102">
        <v>41025</v>
      </c>
      <c r="H4498" s="45"/>
      <c r="L4498" s="82"/>
    </row>
    <row r="4499" spans="1:12" ht="23.3" customHeight="1" thickBot="1" x14ac:dyDescent="0.3">
      <c r="A4499" s="11">
        <v>41026</v>
      </c>
      <c r="B4499" s="12">
        <v>1796.04</v>
      </c>
      <c r="C4499" s="11">
        <v>41026</v>
      </c>
      <c r="D4499" s="12">
        <v>339.24</v>
      </c>
      <c r="E4499" s="12">
        <v>5430.27</v>
      </c>
      <c r="F4499" s="12">
        <v>2875.17</v>
      </c>
      <c r="G4499" s="102">
        <v>41026</v>
      </c>
      <c r="H4499" s="45"/>
      <c r="L4499" s="82"/>
    </row>
    <row r="4500" spans="1:12" ht="23.3" customHeight="1" thickBot="1" x14ac:dyDescent="0.3">
      <c r="A4500" s="11">
        <v>41029</v>
      </c>
      <c r="B4500" s="12">
        <v>1797.62</v>
      </c>
      <c r="C4500" s="11">
        <v>41029</v>
      </c>
      <c r="D4500" s="12">
        <v>339.3</v>
      </c>
      <c r="E4500" s="12">
        <v>5435.07</v>
      </c>
      <c r="F4500" s="12">
        <v>2882.57</v>
      </c>
      <c r="G4500" s="102">
        <v>41029</v>
      </c>
      <c r="H4500" s="45"/>
      <c r="L4500" s="82"/>
    </row>
    <row r="4501" spans="1:12" ht="23.3" customHeight="1" thickBot="1" x14ac:dyDescent="0.3">
      <c r="A4501" s="11">
        <v>41031</v>
      </c>
      <c r="B4501" s="12">
        <v>1799.44</v>
      </c>
      <c r="C4501" s="11">
        <v>41031</v>
      </c>
      <c r="D4501" s="12">
        <v>339.8</v>
      </c>
      <c r="E4501" s="12">
        <v>5440.56</v>
      </c>
      <c r="F4501" s="12">
        <v>2885.48</v>
      </c>
      <c r="G4501" s="102">
        <v>41031</v>
      </c>
      <c r="H4501" s="45"/>
      <c r="L4501" s="82"/>
    </row>
    <row r="4502" spans="1:12" ht="23.3" customHeight="1" thickBot="1" x14ac:dyDescent="0.3">
      <c r="A4502" s="11">
        <v>41032</v>
      </c>
      <c r="B4502" s="12">
        <v>1799.61</v>
      </c>
      <c r="C4502" s="11">
        <v>41032</v>
      </c>
      <c r="D4502" s="12">
        <v>339.52</v>
      </c>
      <c r="E4502" s="12">
        <v>5441.08</v>
      </c>
      <c r="F4502" s="12">
        <v>2876.05</v>
      </c>
      <c r="G4502" s="102">
        <v>41032</v>
      </c>
      <c r="H4502" s="45"/>
      <c r="L4502" s="82"/>
    </row>
    <row r="4503" spans="1:12" ht="23.3" customHeight="1" thickBot="1" x14ac:dyDescent="0.3">
      <c r="A4503" s="11">
        <v>41033</v>
      </c>
      <c r="B4503" s="12">
        <v>1798.07</v>
      </c>
      <c r="C4503" s="11">
        <v>41033</v>
      </c>
      <c r="D4503" s="12">
        <v>339.05</v>
      </c>
      <c r="E4503" s="12">
        <v>5436.43</v>
      </c>
      <c r="F4503" s="12">
        <v>2873.59</v>
      </c>
      <c r="G4503" s="102">
        <v>41033</v>
      </c>
      <c r="H4503" s="45"/>
      <c r="L4503" s="82"/>
    </row>
    <row r="4504" spans="1:12" ht="23.3" customHeight="1" thickBot="1" x14ac:dyDescent="0.3">
      <c r="A4504" s="11">
        <v>41036</v>
      </c>
      <c r="B4504" s="12">
        <v>1795.86</v>
      </c>
      <c r="C4504" s="11">
        <v>41036</v>
      </c>
      <c r="D4504" s="12">
        <v>338.81</v>
      </c>
      <c r="E4504" s="12">
        <v>5429.73</v>
      </c>
      <c r="F4504" s="12">
        <v>2854.69</v>
      </c>
      <c r="G4504" s="102">
        <v>41036</v>
      </c>
      <c r="H4504" s="45"/>
      <c r="L4504" s="82"/>
    </row>
    <row r="4505" spans="1:12" ht="23.3" customHeight="1" thickBot="1" x14ac:dyDescent="0.3">
      <c r="A4505" s="11">
        <v>41037</v>
      </c>
      <c r="B4505" s="12">
        <v>1800.93</v>
      </c>
      <c r="C4505" s="11">
        <v>41037</v>
      </c>
      <c r="D4505" s="12">
        <v>339.87</v>
      </c>
      <c r="E4505" s="12">
        <v>5445.05</v>
      </c>
      <c r="F4505" s="12">
        <v>2862.75</v>
      </c>
      <c r="G4505" s="102">
        <v>41037</v>
      </c>
      <c r="H4505" s="45"/>
      <c r="L4505" s="82"/>
    </row>
    <row r="4506" spans="1:12" ht="23.3" customHeight="1" thickBot="1" x14ac:dyDescent="0.3">
      <c r="A4506" s="11">
        <v>41038</v>
      </c>
      <c r="B4506" s="12">
        <v>1804.23</v>
      </c>
      <c r="C4506" s="11">
        <v>41038</v>
      </c>
      <c r="D4506" s="12">
        <v>340.72</v>
      </c>
      <c r="E4506" s="12">
        <v>5455.04</v>
      </c>
      <c r="F4506" s="12">
        <v>2863.22</v>
      </c>
      <c r="G4506" s="102">
        <v>41038</v>
      </c>
      <c r="H4506" s="45"/>
      <c r="L4506" s="82"/>
    </row>
    <row r="4507" spans="1:12" ht="23.3" customHeight="1" thickBot="1" x14ac:dyDescent="0.3">
      <c r="A4507" s="11">
        <v>41039</v>
      </c>
      <c r="B4507" s="12">
        <v>1799.56</v>
      </c>
      <c r="C4507" s="11">
        <v>41039</v>
      </c>
      <c r="D4507" s="12">
        <v>340.57</v>
      </c>
      <c r="E4507" s="12">
        <v>5440.93</v>
      </c>
      <c r="F4507" s="12">
        <v>2855.81</v>
      </c>
      <c r="G4507" s="102">
        <v>41039</v>
      </c>
      <c r="H4507" s="45"/>
      <c r="L4507" s="82"/>
    </row>
    <row r="4508" spans="1:12" ht="23.3" customHeight="1" thickBot="1" x14ac:dyDescent="0.3">
      <c r="A4508" s="11">
        <v>41040</v>
      </c>
      <c r="B4508" s="12">
        <v>1800</v>
      </c>
      <c r="C4508" s="11">
        <v>41040</v>
      </c>
      <c r="D4508" s="12">
        <v>341.03</v>
      </c>
      <c r="E4508" s="12">
        <v>5442.25</v>
      </c>
      <c r="F4508" s="12">
        <v>2856.5</v>
      </c>
      <c r="G4508" s="102">
        <v>41040</v>
      </c>
      <c r="H4508" s="45"/>
      <c r="L4508" s="82"/>
    </row>
    <row r="4509" spans="1:12" ht="23.3" customHeight="1" thickBot="1" x14ac:dyDescent="0.3">
      <c r="A4509" s="11">
        <v>41043</v>
      </c>
      <c r="B4509" s="12">
        <v>1805.85</v>
      </c>
      <c r="C4509" s="11">
        <v>41043</v>
      </c>
      <c r="D4509" s="12">
        <v>342.78</v>
      </c>
      <c r="E4509" s="12">
        <v>5459.94</v>
      </c>
      <c r="F4509" s="12">
        <v>2861.01</v>
      </c>
      <c r="G4509" s="102">
        <v>41043</v>
      </c>
      <c r="H4509" s="45"/>
      <c r="L4509" s="82"/>
    </row>
    <row r="4510" spans="1:12" ht="23.3" customHeight="1" thickBot="1" x14ac:dyDescent="0.3">
      <c r="A4510" s="11">
        <v>41044</v>
      </c>
      <c r="B4510" s="12">
        <v>1808.32</v>
      </c>
      <c r="C4510" s="11">
        <v>41044</v>
      </c>
      <c r="D4510" s="12">
        <v>342.38</v>
      </c>
      <c r="E4510" s="12">
        <v>5467.42</v>
      </c>
      <c r="F4510" s="12">
        <v>2860.16</v>
      </c>
      <c r="G4510" s="102">
        <v>41044</v>
      </c>
      <c r="H4510" s="45"/>
      <c r="L4510" s="82"/>
    </row>
    <row r="4511" spans="1:12" ht="23.3" customHeight="1" thickBot="1" x14ac:dyDescent="0.3">
      <c r="A4511" s="11">
        <v>41045</v>
      </c>
      <c r="B4511" s="12">
        <v>1821.15</v>
      </c>
      <c r="C4511" s="11">
        <v>41045</v>
      </c>
      <c r="D4511" s="12">
        <v>345.84</v>
      </c>
      <c r="E4511" s="12">
        <v>5506.21</v>
      </c>
      <c r="F4511" s="12">
        <v>2875.67</v>
      </c>
      <c r="G4511" s="102">
        <v>41045</v>
      </c>
      <c r="H4511" s="45"/>
      <c r="L4511" s="82"/>
    </row>
    <row r="4512" spans="1:12" ht="23.3" customHeight="1" thickBot="1" x14ac:dyDescent="0.3">
      <c r="A4512" s="11">
        <v>41046</v>
      </c>
      <c r="B4512" s="12">
        <v>1826.99</v>
      </c>
      <c r="C4512" s="11">
        <v>41046</v>
      </c>
      <c r="D4512" s="12">
        <v>347.33</v>
      </c>
      <c r="E4512" s="12">
        <v>5523.87</v>
      </c>
      <c r="F4512" s="12">
        <v>2884.89</v>
      </c>
      <c r="G4512" s="102">
        <v>41046</v>
      </c>
      <c r="H4512" s="45"/>
      <c r="L4512" s="82"/>
    </row>
    <row r="4513" spans="1:16" ht="23.3" customHeight="1" thickBot="1" x14ac:dyDescent="0.3">
      <c r="A4513" s="11">
        <v>41047</v>
      </c>
      <c r="B4513" s="12">
        <v>1821.63</v>
      </c>
      <c r="C4513" s="11">
        <v>41047</v>
      </c>
      <c r="D4513" s="12">
        <v>346.35</v>
      </c>
      <c r="E4513" s="12">
        <v>5507.66</v>
      </c>
      <c r="F4513" s="12">
        <v>2876.43</v>
      </c>
      <c r="G4513" s="102">
        <v>41047</v>
      </c>
      <c r="H4513" s="45"/>
      <c r="L4513" s="82"/>
    </row>
    <row r="4514" spans="1:16" ht="23.3" customHeight="1" thickBot="1" x14ac:dyDescent="0.3">
      <c r="A4514" s="11">
        <v>41050</v>
      </c>
      <c r="B4514" s="12">
        <v>1826.33</v>
      </c>
      <c r="C4514" s="11">
        <v>41050</v>
      </c>
      <c r="D4514" s="12">
        <v>346.12</v>
      </c>
      <c r="E4514" s="12">
        <v>5521.85</v>
      </c>
      <c r="F4514" s="12">
        <v>2888.64</v>
      </c>
      <c r="G4514" s="102">
        <v>41050</v>
      </c>
      <c r="H4514" s="45"/>
      <c r="L4514" s="82"/>
    </row>
    <row r="4515" spans="1:16" ht="23.3" customHeight="1" thickBot="1" x14ac:dyDescent="0.3">
      <c r="A4515" s="11">
        <v>41051</v>
      </c>
      <c r="B4515" s="12">
        <v>1823.69</v>
      </c>
      <c r="C4515" s="11">
        <v>41051</v>
      </c>
      <c r="D4515" s="12">
        <v>346.47</v>
      </c>
      <c r="E4515" s="12">
        <v>5513.87</v>
      </c>
      <c r="F4515" s="12">
        <v>2884.46</v>
      </c>
      <c r="G4515" s="102">
        <v>41051</v>
      </c>
      <c r="H4515" s="45"/>
      <c r="L4515" s="82"/>
    </row>
    <row r="4516" spans="1:16" ht="23.3" customHeight="1" thickBot="1" x14ac:dyDescent="0.3">
      <c r="A4516" s="11">
        <v>41052</v>
      </c>
      <c r="B4516" s="12">
        <v>1820.17</v>
      </c>
      <c r="C4516" s="11">
        <v>41052</v>
      </c>
      <c r="D4516" s="12">
        <v>345.98</v>
      </c>
      <c r="E4516" s="12">
        <v>5507.2</v>
      </c>
      <c r="F4516" s="12">
        <v>2876.18</v>
      </c>
      <c r="G4516" s="102">
        <v>41052</v>
      </c>
      <c r="H4516" s="45"/>
      <c r="L4516" s="82"/>
    </row>
    <row r="4517" spans="1:16" ht="23.3" customHeight="1" thickBot="1" x14ac:dyDescent="0.3">
      <c r="A4517" s="11">
        <v>41053</v>
      </c>
      <c r="B4517" s="12">
        <v>1813.9</v>
      </c>
      <c r="C4517" s="11">
        <v>41053</v>
      </c>
      <c r="D4517" s="12">
        <v>345.35</v>
      </c>
      <c r="E4517" s="12">
        <v>5489.04</v>
      </c>
      <c r="F4517" s="12">
        <v>2861.95</v>
      </c>
      <c r="G4517" s="102">
        <v>41053</v>
      </c>
      <c r="H4517" s="45"/>
      <c r="L4517" s="82"/>
    </row>
    <row r="4518" spans="1:16" ht="23.3" customHeight="1" thickBot="1" x14ac:dyDescent="0.3">
      <c r="A4518" s="11">
        <v>41054</v>
      </c>
      <c r="B4518" s="12">
        <v>1814.36</v>
      </c>
      <c r="C4518" s="11">
        <v>41054</v>
      </c>
      <c r="D4518" s="12">
        <v>344.68</v>
      </c>
      <c r="E4518" s="12">
        <v>5491.39</v>
      </c>
      <c r="F4518" s="12">
        <v>2857.48</v>
      </c>
      <c r="G4518" s="102">
        <v>41054</v>
      </c>
      <c r="H4518" s="45"/>
      <c r="L4518" s="82"/>
    </row>
    <row r="4519" spans="1:16" ht="23.3" customHeight="1" thickBot="1" x14ac:dyDescent="0.3">
      <c r="A4519" s="11">
        <v>41057</v>
      </c>
      <c r="B4519" s="12">
        <v>1806.37</v>
      </c>
      <c r="C4519" s="11">
        <v>41057</v>
      </c>
      <c r="D4519" s="12">
        <v>342.46</v>
      </c>
      <c r="E4519" s="12">
        <v>5472.96</v>
      </c>
      <c r="F4519" s="12">
        <v>2847.89</v>
      </c>
      <c r="G4519" s="102">
        <v>41057</v>
      </c>
      <c r="H4519" s="45"/>
      <c r="L4519" s="82"/>
    </row>
    <row r="4520" spans="1:16" ht="23.3" customHeight="1" thickBot="1" x14ac:dyDescent="0.3">
      <c r="A4520" s="11">
        <v>41058</v>
      </c>
      <c r="B4520" s="12">
        <v>1806.15</v>
      </c>
      <c r="C4520" s="11">
        <v>41058</v>
      </c>
      <c r="D4520" s="12">
        <v>342.78</v>
      </c>
      <c r="E4520" s="12">
        <v>5472.31</v>
      </c>
      <c r="F4520" s="12">
        <v>2847.56</v>
      </c>
      <c r="G4520" s="102">
        <v>41058</v>
      </c>
      <c r="H4520" s="45"/>
      <c r="L4520" s="82"/>
    </row>
    <row r="4521" spans="1:16" ht="23.3" customHeight="1" thickBot="1" x14ac:dyDescent="0.3">
      <c r="A4521" s="11">
        <v>41059</v>
      </c>
      <c r="B4521" s="12">
        <v>1810.55</v>
      </c>
      <c r="C4521" s="11">
        <v>41059</v>
      </c>
      <c r="D4521" s="12">
        <v>343.36</v>
      </c>
      <c r="E4521" s="12">
        <v>5486.18</v>
      </c>
      <c r="F4521" s="12">
        <v>2845.36</v>
      </c>
      <c r="G4521" s="102">
        <v>41059</v>
      </c>
      <c r="H4521" s="45"/>
      <c r="L4521" s="82"/>
    </row>
    <row r="4522" spans="1:16" ht="23.3" customHeight="1" thickBot="1" x14ac:dyDescent="0.3">
      <c r="A4522" s="11">
        <v>41060</v>
      </c>
      <c r="C4522" s="11">
        <v>41060</v>
      </c>
      <c r="D4522" s="12"/>
      <c r="G4522" s="102">
        <v>41060</v>
      </c>
      <c r="H4522" s="45"/>
      <c r="L4522" s="82"/>
    </row>
    <row r="4523" spans="1:16" ht="23.3" customHeight="1" thickBot="1" x14ac:dyDescent="0.3">
      <c r="D4523" s="12"/>
      <c r="H4523" s="45"/>
      <c r="L4523" s="82"/>
    </row>
    <row r="4524" spans="1:16" ht="23.3" customHeight="1" thickBot="1" x14ac:dyDescent="0.3">
      <c r="D4524" s="12"/>
      <c r="H4524" s="45"/>
      <c r="L4524" s="82"/>
    </row>
    <row r="4525" spans="1:16" ht="23.3" customHeight="1" thickBot="1" x14ac:dyDescent="0.3">
      <c r="D4525" s="12"/>
      <c r="H4525" s="45"/>
      <c r="L4525" s="82"/>
    </row>
    <row r="4526" spans="1:16" ht="23.3" customHeight="1" thickBot="1" x14ac:dyDescent="0.3">
      <c r="D4526" s="12"/>
      <c r="H4526" s="45"/>
      <c r="P4526">
        <f>13.7*1.2</f>
        <v>16.439999999999998</v>
      </c>
    </row>
    <row r="4527" spans="1:16" ht="27.7" customHeight="1" thickBot="1" x14ac:dyDescent="0.45">
      <c r="A4527" s="59" t="s">
        <v>7</v>
      </c>
      <c r="B4527" s="60">
        <f>LARGE(B6:B4526,1)</f>
        <v>2113.61</v>
      </c>
      <c r="C4527" s="59" t="s">
        <v>7</v>
      </c>
      <c r="D4527" s="60">
        <f>LARGE(D6:D4526,1)</f>
        <v>543.41999999999996</v>
      </c>
      <c r="E4527" s="60">
        <f>LARGE(E6:E4526,1)</f>
        <v>6207.69</v>
      </c>
      <c r="F4527" s="60">
        <f>LARGE(F6:F4526,1)</f>
        <v>3422.21</v>
      </c>
      <c r="G4527" s="6"/>
      <c r="I4527" s="45" t="e">
        <f>H4527/#REF!*100</f>
        <v>#REF!</v>
      </c>
      <c r="K4527" s="64"/>
      <c r="P4527">
        <f>13.7*0.8</f>
        <v>10.96</v>
      </c>
    </row>
    <row r="4528" spans="1:16" ht="27.7" customHeight="1" x14ac:dyDescent="0.25">
      <c r="A4528" s="76"/>
      <c r="B4528" s="78"/>
      <c r="C4528" s="76"/>
      <c r="D4528" s="77"/>
      <c r="E4528" s="77"/>
      <c r="F4528" s="77"/>
      <c r="I4528" s="45">
        <f>H4528/B4527*100</f>
        <v>0</v>
      </c>
    </row>
    <row r="4529" spans="1:9" ht="27.7" customHeight="1" x14ac:dyDescent="0.25">
      <c r="A4529" s="76"/>
      <c r="B4529" s="78"/>
      <c r="C4529" s="76"/>
      <c r="D4529" s="77"/>
      <c r="E4529" s="77"/>
      <c r="F4529" s="77"/>
    </row>
    <row r="4530" spans="1:9" ht="27.7" customHeight="1" x14ac:dyDescent="0.25">
      <c r="A4530" s="76"/>
      <c r="B4530" s="77"/>
      <c r="C4530" s="76"/>
      <c r="D4530" s="77"/>
      <c r="E4530" s="77"/>
      <c r="F4530" s="77"/>
      <c r="I4530" s="45" t="e">
        <f>H4530/B4528*100</f>
        <v>#DIV/0!</v>
      </c>
    </row>
    <row r="4531" spans="1:9" ht="27.7" hidden="1" customHeight="1" thickBot="1" x14ac:dyDescent="0.3">
      <c r="A4531" s="53" t="s">
        <v>17</v>
      </c>
      <c r="B4531" s="38">
        <f>LARGE(B3671:B3920,1)</f>
        <v>1743.3</v>
      </c>
      <c r="C4531" s="38">
        <f>LARGE(D3671:D3920,1)</f>
        <v>394.06</v>
      </c>
      <c r="D4531" s="38">
        <f>LARGE(E3671:E3920,1)</f>
        <v>4903.5</v>
      </c>
      <c r="E4531" s="38">
        <f>LARGE(F3671:F3920,1)</f>
        <v>2513.2399999999998</v>
      </c>
      <c r="F4531"/>
      <c r="H4531" s="45" t="e">
        <f t="shared" ref="H4531:H4553" si="118">G4531/B4530*100</f>
        <v>#DIV/0!</v>
      </c>
      <c r="I4531"/>
    </row>
    <row r="4532" spans="1:9" ht="27.7" hidden="1" customHeight="1" thickBot="1" x14ac:dyDescent="0.3">
      <c r="C4532" s="12"/>
      <c r="D4532" s="12"/>
      <c r="F4532"/>
      <c r="H4532" s="45">
        <f t="shared" si="118"/>
        <v>0</v>
      </c>
      <c r="I4532"/>
    </row>
    <row r="4533" spans="1:9" ht="27.7" hidden="1" customHeight="1" thickBot="1" x14ac:dyDescent="0.3">
      <c r="A4533" s="53" t="s">
        <v>14</v>
      </c>
      <c r="B4533" s="38">
        <f>SMALL(B3673:B4526,1)</f>
        <v>919.83</v>
      </c>
      <c r="C4533" s="38">
        <f>SMALL(D3673:D4526,1)</f>
        <v>196.24</v>
      </c>
      <c r="D4533" s="38">
        <f>SMALL(E3673:E4526,1)</f>
        <v>2521.5700000000002</v>
      </c>
      <c r="E4533" s="38">
        <f>SMALL(F3673:F4526,1)</f>
        <v>1140.76</v>
      </c>
      <c r="F4533"/>
      <c r="H4533" s="45" t="e">
        <f t="shared" si="118"/>
        <v>#DIV/0!</v>
      </c>
      <c r="I4533"/>
    </row>
    <row r="4534" spans="1:9" ht="27.7" hidden="1" customHeight="1" x14ac:dyDescent="0.25">
      <c r="A4534" s="76"/>
      <c r="B4534" s="77"/>
      <c r="C4534" s="77"/>
      <c r="D4534" s="77"/>
      <c r="E4534" s="77"/>
      <c r="F4534"/>
      <c r="H4534" s="45">
        <f t="shared" si="118"/>
        <v>0</v>
      </c>
      <c r="I4534"/>
    </row>
    <row r="4535" spans="1:9" ht="27.7" hidden="1" customHeight="1" thickBot="1" x14ac:dyDescent="0.3">
      <c r="A4535" s="76"/>
      <c r="B4535" s="77"/>
      <c r="C4535" s="77"/>
      <c r="D4535" s="77"/>
      <c r="E4535" s="77"/>
      <c r="F4535"/>
      <c r="H4535" s="45" t="e">
        <f t="shared" si="118"/>
        <v>#DIV/0!</v>
      </c>
      <c r="I4535"/>
    </row>
    <row r="4536" spans="1:9" ht="27.7" hidden="1" customHeight="1" x14ac:dyDescent="0.25">
      <c r="A4536" s="74"/>
      <c r="B4536" s="75"/>
      <c r="C4536" s="75"/>
      <c r="D4536" s="75"/>
      <c r="E4536" s="75"/>
      <c r="F4536"/>
      <c r="H4536" s="45" t="e">
        <f t="shared" si="118"/>
        <v>#DIV/0!</v>
      </c>
      <c r="I4536"/>
    </row>
    <row r="4537" spans="1:9" ht="27.7" hidden="1" customHeight="1" x14ac:dyDescent="0.25">
      <c r="A4537" s="11" t="s">
        <v>15</v>
      </c>
      <c r="B4537" s="38">
        <f>LARGE(B3173:B3422,1)</f>
        <v>1879.95</v>
      </c>
      <c r="C4537" s="38">
        <f>LARGE(D3173:D3422,1)</f>
        <v>487.84</v>
      </c>
      <c r="D4537" s="38">
        <f>LARGE(E3173:E3422,1)</f>
        <v>4910.51</v>
      </c>
      <c r="E4537" s="38">
        <f>LARGE(F3173:F3422,1)</f>
        <v>2621.77</v>
      </c>
      <c r="F4537"/>
      <c r="H4537" s="45" t="e">
        <f t="shared" si="118"/>
        <v>#DIV/0!</v>
      </c>
      <c r="I4537"/>
    </row>
    <row r="4538" spans="1:9" ht="27.7" hidden="1" customHeight="1" x14ac:dyDescent="0.25">
      <c r="B4538" s="38">
        <f>SMALL(B3174:B3423,1)</f>
        <v>1223.1150415470036</v>
      </c>
      <c r="C4538" s="38">
        <f>SMALL(D3174:D3423,1)</f>
        <v>269.00220258118577</v>
      </c>
      <c r="D4538" s="38">
        <f>SMALL(E3174:E3423,1)</f>
        <v>3108.119262053835</v>
      </c>
      <c r="E4538" s="38">
        <f>SMALL(F3174:F3423,1)</f>
        <v>1458.2353846918872</v>
      </c>
      <c r="F4538"/>
      <c r="H4538" s="45">
        <f t="shared" si="118"/>
        <v>0</v>
      </c>
      <c r="I4538"/>
    </row>
    <row r="4539" spans="1:9" ht="27.7" hidden="1" customHeight="1" x14ac:dyDescent="0.25">
      <c r="C4539" s="12"/>
      <c r="D4539" s="12"/>
      <c r="F4539"/>
      <c r="H4539" s="45">
        <f t="shared" si="118"/>
        <v>0</v>
      </c>
      <c r="I4539"/>
    </row>
    <row r="4540" spans="1:9" ht="27.7" hidden="1" customHeight="1" x14ac:dyDescent="0.25">
      <c r="A4540" s="11" t="s">
        <v>16</v>
      </c>
      <c r="B4540" s="38">
        <f>LARGE(B3423:B3670,1)</f>
        <v>2101.34</v>
      </c>
      <c r="C4540" s="38">
        <f>LARGE(D3423:D3670,1)</f>
        <v>543.41999999999996</v>
      </c>
      <c r="D4540" s="38">
        <f>LARGE(E3423:E3670,1)</f>
        <v>5526.96</v>
      </c>
      <c r="E4540" s="38">
        <f>LARGE(F3423:F3670,1)</f>
        <v>3012.31</v>
      </c>
      <c r="F4540"/>
      <c r="H4540" s="45" t="e">
        <f t="shared" si="118"/>
        <v>#DIV/0!</v>
      </c>
      <c r="I4540"/>
    </row>
    <row r="4541" spans="1:9" ht="27.7" hidden="1" customHeight="1" x14ac:dyDescent="0.25">
      <c r="B4541" s="38">
        <f>SMALL(B3424:B3671,1)</f>
        <v>1112.17</v>
      </c>
      <c r="C4541" s="38">
        <f>SMALL(D3424:D3671,1)</f>
        <v>245.9</v>
      </c>
      <c r="D4541" s="38">
        <f>SMALL(E3424:E3671,1)</f>
        <v>3012.12</v>
      </c>
      <c r="E4541" s="38">
        <f>SMALL(F3424:F3671,1)</f>
        <v>1447.1417568040615</v>
      </c>
      <c r="F4541"/>
      <c r="H4541" s="45">
        <f t="shared" si="118"/>
        <v>0</v>
      </c>
      <c r="I4541"/>
    </row>
    <row r="4542" spans="1:9" ht="27.7" hidden="1" customHeight="1" thickBot="1" x14ac:dyDescent="0.3">
      <c r="A4542" s="66" t="s">
        <v>18</v>
      </c>
      <c r="B4542" s="65">
        <f>LARGE(B3921:B4172,1)</f>
        <v>1967.45</v>
      </c>
      <c r="C4542" s="65">
        <f>LARGE(D3921:D4172,1)</f>
        <v>373.22</v>
      </c>
      <c r="D4542" s="65">
        <f>LARGE(E3921:E4172,1)</f>
        <v>5747.85</v>
      </c>
      <c r="E4542" s="65">
        <f>LARGE(F3921:F4172,1)</f>
        <v>2906.28</v>
      </c>
      <c r="F4542"/>
      <c r="H4542" s="45">
        <f t="shared" si="118"/>
        <v>0</v>
      </c>
      <c r="I4542"/>
    </row>
    <row r="4543" spans="1:9" ht="27.7" hidden="1" customHeight="1" thickBot="1" x14ac:dyDescent="0.3">
      <c r="C4543" s="12"/>
      <c r="D4543" s="12"/>
      <c r="F4543"/>
      <c r="H4543" s="45">
        <f t="shared" si="118"/>
        <v>0</v>
      </c>
      <c r="I4543"/>
    </row>
    <row r="4544" spans="1:9" ht="27.7" hidden="1" customHeight="1" thickBot="1" x14ac:dyDescent="0.3">
      <c r="A4544" s="66" t="s">
        <v>19</v>
      </c>
      <c r="B4544" s="65">
        <f>SMALL(B3921:B4172,1)</f>
        <v>1591.2</v>
      </c>
      <c r="C4544" s="65">
        <f>SMALL(D3921:D4172,1)</f>
        <v>320.43</v>
      </c>
      <c r="D4544" s="65">
        <f>SMALL(E3921:E4172,1)</f>
        <v>4549.79</v>
      </c>
      <c r="E4544" s="65">
        <f>SMALL(F3921:F4172,1)</f>
        <v>2073.12</v>
      </c>
      <c r="F4544"/>
      <c r="H4544" s="45" t="e">
        <f t="shared" si="118"/>
        <v>#DIV/0!</v>
      </c>
      <c r="I4544"/>
    </row>
    <row r="4545" spans="1:9" ht="27.7" hidden="1" customHeight="1" x14ac:dyDescent="0.25">
      <c r="A4545" s="76"/>
      <c r="B4545" s="77"/>
      <c r="C4545" s="77"/>
      <c r="D4545" s="77"/>
      <c r="E4545" s="77"/>
      <c r="F4545"/>
      <c r="H4545" s="45">
        <f t="shared" si="118"/>
        <v>0</v>
      </c>
      <c r="I4545"/>
    </row>
    <row r="4546" spans="1:9" ht="27.7" hidden="1" customHeight="1" thickBot="1" x14ac:dyDescent="0.3">
      <c r="A4546" s="76"/>
      <c r="B4546" s="77"/>
      <c r="C4546" s="77"/>
      <c r="D4546" s="77"/>
      <c r="E4546" s="77"/>
      <c r="F4546"/>
      <c r="H4546" s="45" t="e">
        <f t="shared" si="118"/>
        <v>#DIV/0!</v>
      </c>
      <c r="I4546"/>
    </row>
    <row r="4547" spans="1:9" ht="27.7" hidden="1" customHeight="1" thickBot="1" x14ac:dyDescent="0.3">
      <c r="A4547" s="98" t="s">
        <v>22</v>
      </c>
      <c r="B4547" s="99">
        <f>LARGE(B4173:B4421,1)</f>
        <v>2113.61</v>
      </c>
      <c r="C4547" s="99">
        <f>LARGE(D4173:D4421,1)</f>
        <v>397.89</v>
      </c>
      <c r="D4547" s="99">
        <f>LARGE(E4173:E4421,1)</f>
        <v>6207.69</v>
      </c>
      <c r="E4547" s="99">
        <f>LARGE(F4173:F4421,1)</f>
        <v>3422.21</v>
      </c>
      <c r="F4547"/>
      <c r="H4547" s="45" t="e">
        <f t="shared" si="118"/>
        <v>#DIV/0!</v>
      </c>
      <c r="I4547"/>
    </row>
    <row r="4548" spans="1:9" ht="27.7" hidden="1" customHeight="1" thickBot="1" x14ac:dyDescent="0.3">
      <c r="C4548" s="12"/>
      <c r="D4548" s="12"/>
      <c r="F4548"/>
      <c r="H4548" s="45">
        <f t="shared" si="118"/>
        <v>0</v>
      </c>
      <c r="I4548"/>
    </row>
    <row r="4549" spans="1:9" ht="27.7" hidden="1" customHeight="1" thickBot="1" x14ac:dyDescent="0.3">
      <c r="A4549" s="98" t="s">
        <v>23</v>
      </c>
      <c r="B4549" s="99">
        <f>SMALL(B4173:B4421,1)</f>
        <v>1850.12</v>
      </c>
      <c r="C4549" s="99">
        <f>SMALL(D4173:D4421,1)</f>
        <v>341.53</v>
      </c>
      <c r="D4549" s="99">
        <f>SMALL(E4173:E4421,1)</f>
        <v>5516.15</v>
      </c>
      <c r="E4549" s="99">
        <f>SMALL(F4173:F4421,1)</f>
        <v>2900.03</v>
      </c>
      <c r="F4549"/>
      <c r="H4549" s="45" t="e">
        <f t="shared" si="118"/>
        <v>#DIV/0!</v>
      </c>
      <c r="I4549"/>
    </row>
    <row r="4550" spans="1:9" ht="27.7" customHeight="1" thickBot="1" x14ac:dyDescent="0.3">
      <c r="A4550" s="76"/>
      <c r="B4550" s="77"/>
      <c r="C4550" s="77"/>
      <c r="D4550" s="77"/>
      <c r="E4550" s="77"/>
      <c r="F4550"/>
      <c r="H4550" s="45">
        <f t="shared" si="118"/>
        <v>0</v>
      </c>
      <c r="I4550"/>
    </row>
    <row r="4551" spans="1:9" ht="27.7" customHeight="1" thickBot="1" x14ac:dyDescent="0.3">
      <c r="A4551" s="101" t="s">
        <v>25</v>
      </c>
      <c r="B4551" s="100">
        <f>LARGE(B4422:B4525,1)</f>
        <v>1893.72</v>
      </c>
      <c r="C4551" s="100">
        <f>LARGE(D4422:D4525,1)</f>
        <v>350.88</v>
      </c>
      <c r="D4551" s="100">
        <f>LARGE(E4422:E4525,1)</f>
        <v>5693.48</v>
      </c>
      <c r="E4551" s="100">
        <f>LARGE(F4422:F4525,1)</f>
        <v>3004.76</v>
      </c>
      <c r="F4551"/>
      <c r="H4551" s="45" t="e">
        <f t="shared" si="118"/>
        <v>#DIV/0!</v>
      </c>
      <c r="I4551"/>
    </row>
    <row r="4552" spans="1:9" ht="27.7" customHeight="1" thickBot="1" x14ac:dyDescent="0.3">
      <c r="A4552" s="43"/>
      <c r="C4552" s="12"/>
      <c r="D4552" s="12"/>
      <c r="F4552"/>
      <c r="H4552" s="45">
        <f t="shared" si="118"/>
        <v>0</v>
      </c>
      <c r="I4552"/>
    </row>
    <row r="4553" spans="1:9" ht="27.7" customHeight="1" thickBot="1" x14ac:dyDescent="0.3">
      <c r="A4553" s="101" t="s">
        <v>26</v>
      </c>
      <c r="B4553" s="100">
        <f>SMALL(B4422:B4525,1)</f>
        <v>1755.88</v>
      </c>
      <c r="C4553" s="100">
        <f>SMALL(D4422:D4525,1)</f>
        <v>328.21</v>
      </c>
      <c r="D4553" s="100">
        <f>SMALL(E4422:E4525,1)</f>
        <v>5297.32</v>
      </c>
      <c r="E4553" s="100">
        <f>SMALL(F4422:F4525,1)</f>
        <v>2809.51</v>
      </c>
      <c r="F4553"/>
      <c r="H4553" s="45" t="e">
        <f t="shared" si="118"/>
        <v>#DIV/0!</v>
      </c>
      <c r="I4553"/>
    </row>
    <row r="4554" spans="1:9" ht="27.7" customHeight="1" x14ac:dyDescent="0.25">
      <c r="A4554" s="76"/>
      <c r="B4554" s="77"/>
      <c r="C4554" s="76"/>
      <c r="D4554" s="77"/>
      <c r="E4554" s="77"/>
      <c r="F4554" s="77"/>
      <c r="I4554" s="45">
        <f t="shared" ref="I4554:I4617" si="119">H4554/B4553*100</f>
        <v>0</v>
      </c>
    </row>
    <row r="4555" spans="1:9" ht="27.7" customHeight="1" x14ac:dyDescent="0.25">
      <c r="A4555" s="76"/>
      <c r="B4555" s="97">
        <f>+VLOOKUP(B4551,$B$4422:$C$4523,2,FALSE)</f>
        <v>40914</v>
      </c>
      <c r="C4555" s="97">
        <f>+VLOOKUP(C4551,D$4422:$G$4523,4,FALSE)</f>
        <v>40913</v>
      </c>
      <c r="D4555" s="97">
        <f>+VLOOKUP(D4551,E$4422:$G$4523,3,FALSE)</f>
        <v>40914</v>
      </c>
      <c r="E4555" s="97">
        <f>+VLOOKUP(E4551,F$4422:$G$4523,2,FALSE)</f>
        <v>40912</v>
      </c>
      <c r="F4555" s="77"/>
      <c r="I4555" s="45" t="e">
        <f t="shared" si="119"/>
        <v>#DIV/0!</v>
      </c>
    </row>
    <row r="4556" spans="1:9" ht="27.7" customHeight="1" x14ac:dyDescent="0.25">
      <c r="A4556" s="76"/>
      <c r="B4556" s="97"/>
      <c r="C4556" s="97"/>
      <c r="D4556" s="97"/>
      <c r="E4556" s="97"/>
      <c r="F4556" s="77"/>
      <c r="I4556" s="45">
        <f t="shared" si="119"/>
        <v>0</v>
      </c>
    </row>
    <row r="4557" spans="1:9" ht="27.7" customHeight="1" x14ac:dyDescent="0.25">
      <c r="A4557" s="76"/>
      <c r="B4557" s="97">
        <f>+VLOOKUP(B4553,$B$4422:$C$4523,2,FALSE)</f>
        <v>40987</v>
      </c>
      <c r="C4557" s="97">
        <f>+VLOOKUP(C4553,D$4422:$G$4523,4,FALSE)</f>
        <v>40989</v>
      </c>
      <c r="D4557" s="97">
        <f>+VLOOKUP(D4553,E$4422:$G$4523,3,FALSE)</f>
        <v>40987</v>
      </c>
      <c r="E4557" s="97">
        <f>+VLOOKUP(E4553,F$4422:$G$4523,2,FALSE)</f>
        <v>40987</v>
      </c>
      <c r="F4557" s="77"/>
      <c r="I4557" s="45" t="e">
        <f t="shared" si="119"/>
        <v>#DIV/0!</v>
      </c>
    </row>
    <row r="4558" spans="1:9" ht="27.7" customHeight="1" x14ac:dyDescent="0.25">
      <c r="A4558" s="76"/>
      <c r="B4558" s="77"/>
      <c r="C4558" s="76"/>
      <c r="D4558" s="77"/>
      <c r="E4558" s="77"/>
      <c r="F4558" s="77"/>
      <c r="I4558" s="45">
        <f t="shared" si="119"/>
        <v>0</v>
      </c>
    </row>
    <row r="4559" spans="1:9" ht="27.7" customHeight="1" x14ac:dyDescent="0.25">
      <c r="A4559" s="76"/>
      <c r="B4559" s="77"/>
      <c r="C4559" s="76"/>
      <c r="D4559" s="77"/>
      <c r="E4559" s="77"/>
      <c r="F4559" s="77"/>
      <c r="I4559" s="45" t="e">
        <f t="shared" si="119"/>
        <v>#DIV/0!</v>
      </c>
    </row>
    <row r="4560" spans="1:9" ht="27.7" customHeight="1" x14ac:dyDescent="0.25">
      <c r="A4560" s="76"/>
      <c r="B4560" s="77"/>
      <c r="C4560" s="76"/>
      <c r="D4560" s="77"/>
      <c r="E4560" s="77"/>
      <c r="F4560" s="77"/>
      <c r="I4560" s="45" t="e">
        <f t="shared" si="119"/>
        <v>#DIV/0!</v>
      </c>
    </row>
    <row r="4561" spans="1:9" ht="27.7" customHeight="1" x14ac:dyDescent="0.25">
      <c r="A4561" s="76"/>
      <c r="B4561" s="77"/>
      <c r="C4561" s="76"/>
      <c r="D4561" s="77"/>
      <c r="E4561" s="77"/>
      <c r="F4561" s="77"/>
      <c r="I4561" s="45" t="e">
        <f t="shared" si="119"/>
        <v>#DIV/0!</v>
      </c>
    </row>
    <row r="4562" spans="1:9" ht="27.7" customHeight="1" x14ac:dyDescent="0.25">
      <c r="A4562" s="76"/>
      <c r="B4562" s="77"/>
      <c r="C4562" s="76"/>
      <c r="D4562" s="77"/>
      <c r="E4562" s="77"/>
      <c r="F4562" s="77"/>
      <c r="I4562" s="45" t="e">
        <f t="shared" si="119"/>
        <v>#DIV/0!</v>
      </c>
    </row>
    <row r="4563" spans="1:9" ht="27.7" customHeight="1" x14ac:dyDescent="0.25">
      <c r="A4563" s="76"/>
      <c r="B4563" s="77"/>
      <c r="C4563" s="76"/>
      <c r="D4563" s="77"/>
      <c r="E4563" s="77"/>
      <c r="F4563" s="77"/>
      <c r="I4563" s="45" t="e">
        <f t="shared" si="119"/>
        <v>#DIV/0!</v>
      </c>
    </row>
    <row r="4564" spans="1:9" ht="27.7" customHeight="1" x14ac:dyDescent="0.25">
      <c r="A4564" s="76"/>
      <c r="B4564" s="77"/>
      <c r="C4564" s="76"/>
      <c r="D4564" s="77"/>
      <c r="E4564" s="77"/>
      <c r="F4564" s="77"/>
      <c r="I4564" s="45" t="e">
        <f t="shared" si="119"/>
        <v>#DIV/0!</v>
      </c>
    </row>
    <row r="4565" spans="1:9" ht="27.7" customHeight="1" x14ac:dyDescent="0.25">
      <c r="A4565" s="76"/>
      <c r="B4565" s="77"/>
      <c r="C4565" s="76"/>
      <c r="D4565" s="77"/>
      <c r="E4565" s="77"/>
      <c r="F4565" s="77"/>
      <c r="I4565" s="45" t="e">
        <f t="shared" si="119"/>
        <v>#DIV/0!</v>
      </c>
    </row>
    <row r="4566" spans="1:9" ht="27.7" customHeight="1" x14ac:dyDescent="0.25">
      <c r="A4566" s="76"/>
      <c r="B4566" s="77"/>
      <c r="C4566" s="76"/>
      <c r="D4566" s="77"/>
      <c r="E4566" s="77"/>
      <c r="F4566" s="77"/>
      <c r="I4566" s="45" t="e">
        <f t="shared" si="119"/>
        <v>#DIV/0!</v>
      </c>
    </row>
    <row r="4567" spans="1:9" ht="27.7" customHeight="1" x14ac:dyDescent="0.25">
      <c r="A4567" s="76"/>
      <c r="B4567" s="77"/>
      <c r="C4567" s="76"/>
      <c r="D4567" s="77"/>
      <c r="E4567" s="77"/>
      <c r="F4567" s="77"/>
      <c r="I4567" s="45" t="e">
        <f t="shared" si="119"/>
        <v>#DIV/0!</v>
      </c>
    </row>
    <row r="4568" spans="1:9" ht="27.7" customHeight="1" x14ac:dyDescent="0.25">
      <c r="A4568" s="76"/>
      <c r="B4568" s="77"/>
      <c r="C4568" s="76"/>
      <c r="D4568" s="77"/>
      <c r="E4568" s="77"/>
      <c r="F4568" s="77"/>
      <c r="I4568" s="45" t="e">
        <f t="shared" si="119"/>
        <v>#DIV/0!</v>
      </c>
    </row>
    <row r="4569" spans="1:9" ht="27.7" customHeight="1" x14ac:dyDescent="0.25">
      <c r="A4569" s="76"/>
      <c r="B4569" s="77"/>
      <c r="C4569" s="76"/>
      <c r="D4569" s="77"/>
      <c r="E4569" s="77"/>
      <c r="F4569" s="77"/>
      <c r="I4569" s="45" t="e">
        <f t="shared" si="119"/>
        <v>#DIV/0!</v>
      </c>
    </row>
    <row r="4570" spans="1:9" ht="27.7" customHeight="1" x14ac:dyDescent="0.25">
      <c r="A4570" s="76"/>
      <c r="B4570" s="77"/>
      <c r="C4570" s="76"/>
      <c r="D4570" s="77"/>
      <c r="E4570" s="77"/>
      <c r="F4570" s="77"/>
      <c r="I4570" s="45" t="e">
        <f t="shared" si="119"/>
        <v>#DIV/0!</v>
      </c>
    </row>
    <row r="4571" spans="1:9" ht="27.7" customHeight="1" x14ac:dyDescent="0.25">
      <c r="A4571" s="76"/>
      <c r="B4571" s="77"/>
      <c r="C4571" s="76"/>
      <c r="D4571" s="77"/>
      <c r="E4571" s="77"/>
      <c r="F4571" s="77"/>
      <c r="I4571" s="45" t="e">
        <f t="shared" si="119"/>
        <v>#DIV/0!</v>
      </c>
    </row>
    <row r="4572" spans="1:9" ht="27.7" customHeight="1" x14ac:dyDescent="0.25">
      <c r="A4572" s="76"/>
      <c r="B4572" s="77"/>
      <c r="C4572" s="76"/>
      <c r="D4572" s="77"/>
      <c r="E4572" s="77"/>
      <c r="F4572" s="77"/>
      <c r="I4572" s="45" t="e">
        <f t="shared" si="119"/>
        <v>#DIV/0!</v>
      </c>
    </row>
    <row r="4573" spans="1:9" ht="27.7" customHeight="1" x14ac:dyDescent="0.25">
      <c r="A4573" s="76"/>
      <c r="B4573" s="77"/>
      <c r="C4573" s="76"/>
      <c r="D4573" s="77"/>
      <c r="E4573" s="77"/>
      <c r="F4573" s="77"/>
      <c r="I4573" s="45" t="e">
        <f t="shared" si="119"/>
        <v>#DIV/0!</v>
      </c>
    </row>
    <row r="4574" spans="1:9" ht="27.7" customHeight="1" x14ac:dyDescent="0.25">
      <c r="A4574" s="76"/>
      <c r="B4574" s="77"/>
      <c r="C4574" s="76"/>
      <c r="D4574" s="77"/>
      <c r="E4574" s="77"/>
      <c r="F4574" s="77"/>
      <c r="I4574" s="45" t="e">
        <f t="shared" si="119"/>
        <v>#DIV/0!</v>
      </c>
    </row>
    <row r="4575" spans="1:9" ht="27.7" customHeight="1" x14ac:dyDescent="0.25">
      <c r="A4575" s="76"/>
      <c r="B4575" s="77"/>
      <c r="C4575" s="76"/>
      <c r="D4575" s="77"/>
      <c r="E4575" s="77"/>
      <c r="F4575" s="77"/>
      <c r="I4575" s="45" t="e">
        <f t="shared" si="119"/>
        <v>#DIV/0!</v>
      </c>
    </row>
    <row r="4576" spans="1:9" ht="27.7" customHeight="1" x14ac:dyDescent="0.25">
      <c r="A4576" s="76"/>
      <c r="B4576" s="77"/>
      <c r="C4576" s="76"/>
      <c r="D4576" s="77"/>
      <c r="E4576" s="77"/>
      <c r="F4576" s="77"/>
      <c r="I4576" s="45" t="e">
        <f t="shared" si="119"/>
        <v>#DIV/0!</v>
      </c>
    </row>
    <row r="4577" spans="1:9" ht="27.7" customHeight="1" x14ac:dyDescent="0.25">
      <c r="A4577" s="76"/>
      <c r="B4577" s="77"/>
      <c r="C4577" s="76"/>
      <c r="D4577" s="77"/>
      <c r="E4577" s="77"/>
      <c r="F4577" s="77"/>
      <c r="I4577" s="45" t="e">
        <f t="shared" si="119"/>
        <v>#DIV/0!</v>
      </c>
    </row>
    <row r="4578" spans="1:9" ht="27.7" customHeight="1" x14ac:dyDescent="0.25">
      <c r="A4578" s="76"/>
      <c r="B4578" s="77"/>
      <c r="C4578" s="76"/>
      <c r="D4578" s="77"/>
      <c r="E4578" s="77"/>
      <c r="F4578" s="77"/>
      <c r="I4578" s="45" t="e">
        <f t="shared" si="119"/>
        <v>#DIV/0!</v>
      </c>
    </row>
    <row r="4579" spans="1:9" ht="27.7" customHeight="1" x14ac:dyDescent="0.25">
      <c r="A4579" s="76"/>
      <c r="B4579" s="77"/>
      <c r="C4579" s="76"/>
      <c r="D4579" s="77"/>
      <c r="E4579" s="77"/>
      <c r="F4579" s="77"/>
      <c r="I4579" s="45" t="e">
        <f t="shared" si="119"/>
        <v>#DIV/0!</v>
      </c>
    </row>
    <row r="4580" spans="1:9" ht="27.7" customHeight="1" x14ac:dyDescent="0.25">
      <c r="A4580" s="76"/>
      <c r="B4580" s="77"/>
      <c r="C4580" s="76"/>
      <c r="D4580" s="77"/>
      <c r="E4580" s="77"/>
      <c r="F4580" s="77"/>
      <c r="I4580" s="45" t="e">
        <f t="shared" si="119"/>
        <v>#DIV/0!</v>
      </c>
    </row>
    <row r="4581" spans="1:9" ht="27.7" customHeight="1" x14ac:dyDescent="0.25">
      <c r="A4581" s="76"/>
      <c r="B4581" s="77"/>
      <c r="C4581" s="76"/>
      <c r="D4581" s="77"/>
      <c r="E4581" s="77"/>
      <c r="F4581" s="77"/>
      <c r="I4581" s="45" t="e">
        <f t="shared" si="119"/>
        <v>#DIV/0!</v>
      </c>
    </row>
    <row r="4582" spans="1:9" ht="27.7" customHeight="1" x14ac:dyDescent="0.25">
      <c r="A4582" s="76"/>
      <c r="B4582" s="77"/>
      <c r="C4582" s="76"/>
      <c r="D4582" s="77"/>
      <c r="E4582" s="77"/>
      <c r="F4582" s="77"/>
      <c r="I4582" s="45" t="e">
        <f t="shared" si="119"/>
        <v>#DIV/0!</v>
      </c>
    </row>
    <row r="4583" spans="1:9" ht="27.7" customHeight="1" x14ac:dyDescent="0.25">
      <c r="A4583" s="76"/>
      <c r="B4583" s="77"/>
      <c r="C4583" s="76"/>
      <c r="D4583" s="77"/>
      <c r="E4583" s="77"/>
      <c r="F4583" s="77"/>
      <c r="I4583" s="45" t="e">
        <f t="shared" si="119"/>
        <v>#DIV/0!</v>
      </c>
    </row>
    <row r="4584" spans="1:9" ht="27.7" customHeight="1" x14ac:dyDescent="0.25">
      <c r="A4584" s="76"/>
      <c r="B4584" s="77"/>
      <c r="C4584" s="76"/>
      <c r="D4584" s="77"/>
      <c r="E4584" s="77"/>
      <c r="F4584" s="77"/>
      <c r="I4584" s="45" t="e">
        <f t="shared" si="119"/>
        <v>#DIV/0!</v>
      </c>
    </row>
    <row r="4585" spans="1:9" ht="27.7" customHeight="1" x14ac:dyDescent="0.25">
      <c r="A4585" s="76"/>
      <c r="B4585" s="77"/>
      <c r="C4585" s="76"/>
      <c r="D4585" s="77"/>
      <c r="E4585" s="77"/>
      <c r="F4585" s="77"/>
      <c r="I4585" s="45" t="e">
        <f t="shared" si="119"/>
        <v>#DIV/0!</v>
      </c>
    </row>
    <row r="4586" spans="1:9" ht="27.7" customHeight="1" x14ac:dyDescent="0.25">
      <c r="A4586" s="76"/>
      <c r="B4586" s="77"/>
      <c r="C4586" s="76"/>
      <c r="D4586" s="77"/>
      <c r="E4586" s="77"/>
      <c r="F4586" s="77"/>
      <c r="I4586" s="45" t="e">
        <f t="shared" si="119"/>
        <v>#DIV/0!</v>
      </c>
    </row>
    <row r="4587" spans="1:9" ht="27.7" customHeight="1" x14ac:dyDescent="0.25">
      <c r="A4587" s="76"/>
      <c r="B4587" s="77"/>
      <c r="C4587" s="76"/>
      <c r="D4587" s="77"/>
      <c r="E4587" s="77"/>
      <c r="F4587" s="77"/>
      <c r="I4587" s="45" t="e">
        <f t="shared" si="119"/>
        <v>#DIV/0!</v>
      </c>
    </row>
    <row r="4588" spans="1:9" ht="27.7" customHeight="1" x14ac:dyDescent="0.25">
      <c r="A4588" s="76"/>
      <c r="B4588" s="77"/>
      <c r="C4588" s="76"/>
      <c r="D4588" s="77"/>
      <c r="E4588" s="77"/>
      <c r="F4588" s="77"/>
      <c r="I4588" s="45" t="e">
        <f t="shared" si="119"/>
        <v>#DIV/0!</v>
      </c>
    </row>
    <row r="4589" spans="1:9" ht="27.7" customHeight="1" x14ac:dyDescent="0.25">
      <c r="A4589" s="76"/>
      <c r="B4589" s="77"/>
      <c r="C4589" s="76"/>
      <c r="D4589" s="77"/>
      <c r="E4589" s="77"/>
      <c r="F4589" s="77"/>
      <c r="I4589" s="45" t="e">
        <f t="shared" si="119"/>
        <v>#DIV/0!</v>
      </c>
    </row>
    <row r="4590" spans="1:9" ht="27.7" customHeight="1" x14ac:dyDescent="0.25">
      <c r="A4590" s="76"/>
      <c r="B4590" s="77"/>
      <c r="C4590" s="76"/>
      <c r="D4590" s="77"/>
      <c r="E4590" s="77"/>
      <c r="F4590" s="77"/>
      <c r="I4590" s="45" t="e">
        <f t="shared" si="119"/>
        <v>#DIV/0!</v>
      </c>
    </row>
    <row r="4591" spans="1:9" ht="27.7" customHeight="1" x14ac:dyDescent="0.25">
      <c r="A4591" s="76"/>
      <c r="B4591" s="77"/>
      <c r="C4591" s="76"/>
      <c r="D4591" s="77"/>
      <c r="E4591" s="77"/>
      <c r="F4591" s="77"/>
      <c r="I4591" s="45" t="e">
        <f t="shared" si="119"/>
        <v>#DIV/0!</v>
      </c>
    </row>
    <row r="4592" spans="1:9" ht="27.7" customHeight="1" x14ac:dyDescent="0.25">
      <c r="A4592" s="76"/>
      <c r="B4592" s="77"/>
      <c r="C4592" s="76"/>
      <c r="D4592" s="77"/>
      <c r="E4592" s="77"/>
      <c r="F4592" s="77"/>
      <c r="I4592" s="45" t="e">
        <f t="shared" si="119"/>
        <v>#DIV/0!</v>
      </c>
    </row>
    <row r="4593" spans="1:9" ht="27.7" customHeight="1" x14ac:dyDescent="0.25">
      <c r="A4593" s="76"/>
      <c r="B4593" s="77"/>
      <c r="C4593" s="76"/>
      <c r="D4593" s="77"/>
      <c r="E4593" s="77"/>
      <c r="F4593" s="77"/>
      <c r="I4593" s="45" t="e">
        <f t="shared" si="119"/>
        <v>#DIV/0!</v>
      </c>
    </row>
    <row r="4594" spans="1:9" ht="27.7" customHeight="1" x14ac:dyDescent="0.25">
      <c r="A4594" s="76"/>
      <c r="B4594" s="77"/>
      <c r="C4594" s="76"/>
      <c r="D4594" s="77"/>
      <c r="E4594" s="77"/>
      <c r="F4594" s="77"/>
      <c r="I4594" s="45" t="e">
        <f t="shared" si="119"/>
        <v>#DIV/0!</v>
      </c>
    </row>
    <row r="4595" spans="1:9" ht="27.7" customHeight="1" x14ac:dyDescent="0.25">
      <c r="A4595" s="76"/>
      <c r="B4595" s="77"/>
      <c r="C4595" s="76"/>
      <c r="D4595" s="77"/>
      <c r="E4595" s="77"/>
      <c r="F4595" s="77"/>
      <c r="I4595" s="45" t="e">
        <f t="shared" si="119"/>
        <v>#DIV/0!</v>
      </c>
    </row>
    <row r="4596" spans="1:9" ht="27.7" customHeight="1" x14ac:dyDescent="0.25">
      <c r="A4596" s="76"/>
      <c r="B4596" s="77"/>
      <c r="C4596" s="76"/>
      <c r="D4596" s="77"/>
      <c r="E4596" s="77"/>
      <c r="F4596" s="77"/>
      <c r="I4596" s="45" t="e">
        <f t="shared" si="119"/>
        <v>#DIV/0!</v>
      </c>
    </row>
    <row r="4597" spans="1:9" ht="27.7" customHeight="1" x14ac:dyDescent="0.25">
      <c r="A4597" s="76"/>
      <c r="B4597" s="77"/>
      <c r="C4597" s="76"/>
      <c r="D4597" s="77"/>
      <c r="E4597" s="77"/>
      <c r="F4597" s="77"/>
      <c r="I4597" s="45" t="e">
        <f t="shared" si="119"/>
        <v>#DIV/0!</v>
      </c>
    </row>
    <row r="4598" spans="1:9" ht="27.7" customHeight="1" x14ac:dyDescent="0.25">
      <c r="A4598" s="76"/>
      <c r="B4598" s="77"/>
      <c r="C4598" s="76"/>
      <c r="D4598" s="77"/>
      <c r="E4598" s="77"/>
      <c r="F4598" s="77"/>
      <c r="I4598" s="45" t="e">
        <f t="shared" si="119"/>
        <v>#DIV/0!</v>
      </c>
    </row>
    <row r="4599" spans="1:9" ht="27.7" customHeight="1" x14ac:dyDescent="0.25">
      <c r="A4599" s="76"/>
      <c r="B4599" s="77"/>
      <c r="C4599" s="76"/>
      <c r="D4599" s="77"/>
      <c r="E4599" s="77"/>
      <c r="F4599" s="77"/>
      <c r="I4599" s="45" t="e">
        <f t="shared" si="119"/>
        <v>#DIV/0!</v>
      </c>
    </row>
    <row r="4600" spans="1:9" ht="27.7" customHeight="1" x14ac:dyDescent="0.25">
      <c r="A4600" s="76"/>
      <c r="B4600" s="77"/>
      <c r="C4600" s="76"/>
      <c r="D4600" s="77"/>
      <c r="E4600" s="77"/>
      <c r="F4600" s="77"/>
      <c r="I4600" s="45" t="e">
        <f t="shared" si="119"/>
        <v>#DIV/0!</v>
      </c>
    </row>
    <row r="4601" spans="1:9" ht="27.7" customHeight="1" x14ac:dyDescent="0.25">
      <c r="A4601" s="76"/>
      <c r="B4601" s="77"/>
      <c r="C4601" s="76"/>
      <c r="D4601" s="77"/>
      <c r="E4601" s="77"/>
      <c r="F4601" s="77"/>
      <c r="I4601" s="45" t="e">
        <f t="shared" si="119"/>
        <v>#DIV/0!</v>
      </c>
    </row>
    <row r="4602" spans="1:9" ht="27.7" customHeight="1" x14ac:dyDescent="0.25">
      <c r="A4602" s="76"/>
      <c r="B4602" s="77"/>
      <c r="C4602" s="76"/>
      <c r="D4602" s="77"/>
      <c r="E4602" s="77"/>
      <c r="F4602" s="77"/>
      <c r="I4602" s="45" t="e">
        <f t="shared" si="119"/>
        <v>#DIV/0!</v>
      </c>
    </row>
    <row r="4603" spans="1:9" ht="27.7" customHeight="1" x14ac:dyDescent="0.25">
      <c r="A4603" s="76"/>
      <c r="B4603" s="77"/>
      <c r="C4603" s="76"/>
      <c r="D4603" s="77"/>
      <c r="E4603" s="77"/>
      <c r="F4603" s="77"/>
      <c r="I4603" s="45" t="e">
        <f t="shared" si="119"/>
        <v>#DIV/0!</v>
      </c>
    </row>
    <row r="4604" spans="1:9" ht="27.7" customHeight="1" x14ac:dyDescent="0.25">
      <c r="A4604" s="76"/>
      <c r="B4604" s="77"/>
      <c r="C4604" s="76"/>
      <c r="D4604" s="77"/>
      <c r="E4604" s="77"/>
      <c r="F4604" s="77"/>
      <c r="I4604" s="45" t="e">
        <f t="shared" si="119"/>
        <v>#DIV/0!</v>
      </c>
    </row>
    <row r="4605" spans="1:9" ht="27.7" customHeight="1" x14ac:dyDescent="0.25">
      <c r="A4605" s="76"/>
      <c r="B4605" s="77"/>
      <c r="C4605" s="76"/>
      <c r="D4605" s="77"/>
      <c r="E4605" s="77"/>
      <c r="F4605" s="77"/>
      <c r="I4605" s="45" t="e">
        <f t="shared" si="119"/>
        <v>#DIV/0!</v>
      </c>
    </row>
    <row r="4606" spans="1:9" ht="27.7" customHeight="1" x14ac:dyDescent="0.25">
      <c r="A4606" s="76"/>
      <c r="B4606" s="77"/>
      <c r="C4606" s="76"/>
      <c r="D4606" s="77"/>
      <c r="E4606" s="77"/>
      <c r="F4606" s="77"/>
      <c r="I4606" s="45" t="e">
        <f t="shared" si="119"/>
        <v>#DIV/0!</v>
      </c>
    </row>
    <row r="4607" spans="1:9" ht="27.7" customHeight="1" x14ac:dyDescent="0.25">
      <c r="A4607" s="76"/>
      <c r="B4607" s="77"/>
      <c r="C4607" s="76"/>
      <c r="D4607" s="77"/>
      <c r="E4607" s="77"/>
      <c r="F4607" s="77"/>
      <c r="I4607" s="45" t="e">
        <f t="shared" si="119"/>
        <v>#DIV/0!</v>
      </c>
    </row>
    <row r="4608" spans="1:9" ht="27.7" customHeight="1" x14ac:dyDescent="0.25">
      <c r="A4608" s="76"/>
      <c r="B4608" s="77"/>
      <c r="C4608" s="76"/>
      <c r="D4608" s="77"/>
      <c r="E4608" s="77"/>
      <c r="F4608" s="77"/>
      <c r="I4608" s="45" t="e">
        <f t="shared" si="119"/>
        <v>#DIV/0!</v>
      </c>
    </row>
    <row r="4609" spans="1:9" ht="27.7" customHeight="1" x14ac:dyDescent="0.25">
      <c r="A4609" s="76"/>
      <c r="B4609" s="77"/>
      <c r="C4609" s="76"/>
      <c r="D4609" s="77"/>
      <c r="E4609" s="77"/>
      <c r="F4609" s="77"/>
      <c r="I4609" s="45" t="e">
        <f t="shared" si="119"/>
        <v>#DIV/0!</v>
      </c>
    </row>
    <row r="4610" spans="1:9" ht="27.7" customHeight="1" x14ac:dyDescent="0.25">
      <c r="A4610" s="76"/>
      <c r="B4610" s="77"/>
      <c r="C4610" s="76"/>
      <c r="D4610" s="77"/>
      <c r="E4610" s="77"/>
      <c r="F4610" s="77"/>
      <c r="I4610" s="45" t="e">
        <f t="shared" si="119"/>
        <v>#DIV/0!</v>
      </c>
    </row>
    <row r="4611" spans="1:9" ht="27.7" customHeight="1" x14ac:dyDescent="0.25">
      <c r="A4611" s="76"/>
      <c r="B4611" s="77"/>
      <c r="C4611" s="76"/>
      <c r="D4611" s="77"/>
      <c r="E4611" s="77"/>
      <c r="F4611" s="77"/>
      <c r="I4611" s="45" t="e">
        <f t="shared" si="119"/>
        <v>#DIV/0!</v>
      </c>
    </row>
    <row r="4612" spans="1:9" ht="27.7" customHeight="1" x14ac:dyDescent="0.25">
      <c r="A4612" s="76"/>
      <c r="B4612" s="77"/>
      <c r="C4612" s="76"/>
      <c r="D4612" s="77"/>
      <c r="E4612" s="77"/>
      <c r="F4612" s="77"/>
      <c r="I4612" s="45" t="e">
        <f t="shared" si="119"/>
        <v>#DIV/0!</v>
      </c>
    </row>
    <row r="4613" spans="1:9" ht="27.7" customHeight="1" x14ac:dyDescent="0.25">
      <c r="A4613" s="76"/>
      <c r="B4613" s="77"/>
      <c r="C4613" s="76"/>
      <c r="D4613" s="77"/>
      <c r="E4613" s="77"/>
      <c r="F4613" s="77"/>
      <c r="I4613" s="45" t="e">
        <f t="shared" si="119"/>
        <v>#DIV/0!</v>
      </c>
    </row>
    <row r="4614" spans="1:9" ht="27.7" customHeight="1" x14ac:dyDescent="0.25">
      <c r="A4614" s="76"/>
      <c r="B4614" s="77"/>
      <c r="C4614" s="76"/>
      <c r="D4614" s="77"/>
      <c r="E4614" s="77"/>
      <c r="F4614" s="77"/>
      <c r="I4614" s="45" t="e">
        <f t="shared" si="119"/>
        <v>#DIV/0!</v>
      </c>
    </row>
    <row r="4615" spans="1:9" ht="27.7" customHeight="1" x14ac:dyDescent="0.25">
      <c r="A4615" s="76"/>
      <c r="B4615" s="77"/>
      <c r="C4615" s="76"/>
      <c r="D4615" s="77"/>
      <c r="E4615" s="77"/>
      <c r="F4615" s="77"/>
      <c r="I4615" s="45" t="e">
        <f t="shared" si="119"/>
        <v>#DIV/0!</v>
      </c>
    </row>
    <row r="4616" spans="1:9" ht="27.7" customHeight="1" x14ac:dyDescent="0.25">
      <c r="A4616" s="76"/>
      <c r="B4616" s="77"/>
      <c r="C4616" s="76"/>
      <c r="D4616" s="77"/>
      <c r="E4616" s="77"/>
      <c r="F4616" s="77"/>
      <c r="I4616" s="45" t="e">
        <f t="shared" si="119"/>
        <v>#DIV/0!</v>
      </c>
    </row>
    <row r="4617" spans="1:9" ht="27.7" customHeight="1" x14ac:dyDescent="0.25">
      <c r="A4617" s="76"/>
      <c r="B4617" s="77"/>
      <c r="C4617" s="76"/>
      <c r="D4617" s="77"/>
      <c r="E4617" s="77"/>
      <c r="F4617" s="77"/>
      <c r="I4617" s="45" t="e">
        <f t="shared" si="119"/>
        <v>#DIV/0!</v>
      </c>
    </row>
    <row r="4618" spans="1:9" ht="27.7" customHeight="1" x14ac:dyDescent="0.25">
      <c r="A4618" s="76"/>
      <c r="B4618" s="77"/>
      <c r="C4618" s="76"/>
      <c r="D4618" s="77"/>
      <c r="E4618" s="77"/>
      <c r="F4618" s="77"/>
      <c r="I4618" s="45" t="e">
        <f t="shared" ref="I4618:I4681" si="120">H4618/B4617*100</f>
        <v>#DIV/0!</v>
      </c>
    </row>
    <row r="4619" spans="1:9" ht="27.7" customHeight="1" x14ac:dyDescent="0.25">
      <c r="A4619" s="76"/>
      <c r="B4619" s="77"/>
      <c r="C4619" s="76"/>
      <c r="D4619" s="77"/>
      <c r="E4619" s="77"/>
      <c r="F4619" s="77"/>
      <c r="I4619" s="45" t="e">
        <f t="shared" si="120"/>
        <v>#DIV/0!</v>
      </c>
    </row>
    <row r="4620" spans="1:9" ht="27.7" customHeight="1" x14ac:dyDescent="0.25">
      <c r="A4620" s="76"/>
      <c r="B4620" s="77"/>
      <c r="C4620" s="76"/>
      <c r="D4620" s="77"/>
      <c r="E4620" s="77"/>
      <c r="F4620" s="77"/>
      <c r="I4620" s="45" t="e">
        <f t="shared" si="120"/>
        <v>#DIV/0!</v>
      </c>
    </row>
    <row r="4621" spans="1:9" ht="27.7" customHeight="1" x14ac:dyDescent="0.25">
      <c r="A4621" s="76"/>
      <c r="B4621" s="77"/>
      <c r="C4621" s="76"/>
      <c r="D4621" s="77"/>
      <c r="E4621" s="77"/>
      <c r="F4621" s="77"/>
      <c r="I4621" s="45" t="e">
        <f t="shared" si="120"/>
        <v>#DIV/0!</v>
      </c>
    </row>
    <row r="4622" spans="1:9" ht="27.7" customHeight="1" x14ac:dyDescent="0.25">
      <c r="A4622" s="76"/>
      <c r="B4622" s="77"/>
      <c r="C4622" s="76"/>
      <c r="D4622" s="77"/>
      <c r="E4622" s="77"/>
      <c r="F4622" s="77"/>
      <c r="I4622" s="45" t="e">
        <f t="shared" si="120"/>
        <v>#DIV/0!</v>
      </c>
    </row>
    <row r="4623" spans="1:9" ht="27.7" customHeight="1" x14ac:dyDescent="0.25">
      <c r="A4623" s="76"/>
      <c r="B4623" s="77"/>
      <c r="C4623" s="76"/>
      <c r="D4623" s="77"/>
      <c r="E4623" s="77"/>
      <c r="F4623" s="77"/>
      <c r="I4623" s="45" t="e">
        <f t="shared" si="120"/>
        <v>#DIV/0!</v>
      </c>
    </row>
    <row r="4624" spans="1:9" ht="27.7" customHeight="1" x14ac:dyDescent="0.25">
      <c r="A4624" s="76"/>
      <c r="B4624" s="77"/>
      <c r="C4624" s="76"/>
      <c r="D4624" s="77"/>
      <c r="E4624" s="77"/>
      <c r="F4624" s="77"/>
      <c r="I4624" s="45" t="e">
        <f t="shared" si="120"/>
        <v>#DIV/0!</v>
      </c>
    </row>
    <row r="4625" spans="1:9" ht="27.7" customHeight="1" x14ac:dyDescent="0.25">
      <c r="A4625" s="76"/>
      <c r="B4625" s="77"/>
      <c r="C4625" s="76"/>
      <c r="D4625" s="77"/>
      <c r="E4625" s="77"/>
      <c r="F4625" s="77"/>
      <c r="I4625" s="45" t="e">
        <f t="shared" si="120"/>
        <v>#DIV/0!</v>
      </c>
    </row>
    <row r="4626" spans="1:9" ht="27.7" customHeight="1" x14ac:dyDescent="0.25">
      <c r="A4626" s="76"/>
      <c r="B4626" s="77"/>
      <c r="C4626" s="76"/>
      <c r="D4626" s="77"/>
      <c r="E4626" s="77"/>
      <c r="F4626" s="77"/>
      <c r="I4626" s="45" t="e">
        <f t="shared" si="120"/>
        <v>#DIV/0!</v>
      </c>
    </row>
    <row r="4627" spans="1:9" ht="27.7" customHeight="1" x14ac:dyDescent="0.25">
      <c r="A4627" s="76"/>
      <c r="B4627" s="77"/>
      <c r="C4627" s="76"/>
      <c r="D4627" s="77"/>
      <c r="E4627" s="77"/>
      <c r="F4627" s="77"/>
      <c r="I4627" s="45" t="e">
        <f t="shared" si="120"/>
        <v>#DIV/0!</v>
      </c>
    </row>
    <row r="4628" spans="1:9" ht="27.7" customHeight="1" x14ac:dyDescent="0.25">
      <c r="A4628" s="76"/>
      <c r="B4628" s="77"/>
      <c r="C4628" s="76"/>
      <c r="D4628" s="77"/>
      <c r="E4628" s="77"/>
      <c r="F4628" s="77"/>
      <c r="I4628" s="45" t="e">
        <f t="shared" si="120"/>
        <v>#DIV/0!</v>
      </c>
    </row>
    <row r="4629" spans="1:9" ht="27.7" customHeight="1" x14ac:dyDescent="0.25">
      <c r="A4629" s="76"/>
      <c r="B4629" s="77"/>
      <c r="C4629" s="76"/>
      <c r="D4629" s="77"/>
      <c r="E4629" s="77"/>
      <c r="F4629" s="77"/>
      <c r="I4629" s="45" t="e">
        <f t="shared" si="120"/>
        <v>#DIV/0!</v>
      </c>
    </row>
    <row r="4630" spans="1:9" ht="27.7" customHeight="1" x14ac:dyDescent="0.25">
      <c r="A4630" s="76"/>
      <c r="B4630" s="77"/>
      <c r="C4630" s="76"/>
      <c r="D4630" s="77"/>
      <c r="E4630" s="77"/>
      <c r="F4630" s="77"/>
      <c r="I4630" s="45" t="e">
        <f t="shared" si="120"/>
        <v>#DIV/0!</v>
      </c>
    </row>
    <row r="4631" spans="1:9" ht="27.7" customHeight="1" x14ac:dyDescent="0.25">
      <c r="A4631" s="76"/>
      <c r="B4631" s="77"/>
      <c r="C4631" s="76"/>
      <c r="D4631" s="77"/>
      <c r="E4631" s="77"/>
      <c r="F4631" s="77"/>
      <c r="I4631" s="45" t="e">
        <f t="shared" si="120"/>
        <v>#DIV/0!</v>
      </c>
    </row>
    <row r="4632" spans="1:9" ht="27.7" customHeight="1" x14ac:dyDescent="0.25">
      <c r="A4632" s="76"/>
      <c r="B4632" s="77"/>
      <c r="C4632" s="76"/>
      <c r="D4632" s="77"/>
      <c r="E4632" s="77"/>
      <c r="F4632" s="77"/>
      <c r="I4632" s="45" t="e">
        <f t="shared" si="120"/>
        <v>#DIV/0!</v>
      </c>
    </row>
    <row r="4633" spans="1:9" ht="27.7" customHeight="1" x14ac:dyDescent="0.25">
      <c r="A4633" s="76"/>
      <c r="B4633" s="77"/>
      <c r="C4633" s="76"/>
      <c r="D4633" s="77"/>
      <c r="E4633" s="77"/>
      <c r="F4633" s="77"/>
      <c r="I4633" s="45" t="e">
        <f t="shared" si="120"/>
        <v>#DIV/0!</v>
      </c>
    </row>
    <row r="4634" spans="1:9" ht="27.7" customHeight="1" x14ac:dyDescent="0.25">
      <c r="A4634" s="76"/>
      <c r="B4634" s="77"/>
      <c r="C4634" s="76"/>
      <c r="D4634" s="77"/>
      <c r="E4634" s="77"/>
      <c r="F4634" s="77"/>
      <c r="I4634" s="45" t="e">
        <f t="shared" si="120"/>
        <v>#DIV/0!</v>
      </c>
    </row>
    <row r="4635" spans="1:9" ht="27.7" customHeight="1" x14ac:dyDescent="0.25">
      <c r="A4635" s="76"/>
      <c r="B4635" s="77"/>
      <c r="C4635" s="76"/>
      <c r="D4635" s="77"/>
      <c r="E4635" s="77"/>
      <c r="F4635" s="77"/>
      <c r="I4635" s="45" t="e">
        <f t="shared" si="120"/>
        <v>#DIV/0!</v>
      </c>
    </row>
    <row r="4636" spans="1:9" ht="27.7" customHeight="1" x14ac:dyDescent="0.25">
      <c r="A4636" s="76"/>
      <c r="B4636" s="77"/>
      <c r="C4636" s="76"/>
      <c r="D4636" s="77"/>
      <c r="E4636" s="77"/>
      <c r="F4636" s="77"/>
      <c r="I4636" s="45" t="e">
        <f t="shared" si="120"/>
        <v>#DIV/0!</v>
      </c>
    </row>
    <row r="4637" spans="1:9" ht="27.7" customHeight="1" x14ac:dyDescent="0.25">
      <c r="A4637" s="76"/>
      <c r="B4637" s="77"/>
      <c r="C4637" s="76"/>
      <c r="D4637" s="77"/>
      <c r="E4637" s="77"/>
      <c r="F4637" s="77"/>
      <c r="I4637" s="45" t="e">
        <f t="shared" si="120"/>
        <v>#DIV/0!</v>
      </c>
    </row>
    <row r="4638" spans="1:9" ht="27.7" customHeight="1" x14ac:dyDescent="0.25">
      <c r="A4638" s="76"/>
      <c r="B4638" s="77"/>
      <c r="C4638" s="76"/>
      <c r="D4638" s="77"/>
      <c r="E4638" s="77"/>
      <c r="F4638" s="77"/>
      <c r="I4638" s="45" t="e">
        <f t="shared" si="120"/>
        <v>#DIV/0!</v>
      </c>
    </row>
    <row r="4639" spans="1:9" ht="27.7" customHeight="1" x14ac:dyDescent="0.25">
      <c r="A4639" s="76"/>
      <c r="B4639" s="77"/>
      <c r="C4639" s="76"/>
      <c r="D4639" s="77"/>
      <c r="E4639" s="77"/>
      <c r="F4639" s="77"/>
      <c r="I4639" s="45" t="e">
        <f t="shared" si="120"/>
        <v>#DIV/0!</v>
      </c>
    </row>
    <row r="4640" spans="1:9" ht="27.7" customHeight="1" x14ac:dyDescent="0.25">
      <c r="A4640" s="76"/>
      <c r="B4640" s="77"/>
      <c r="C4640" s="76"/>
      <c r="D4640" s="77"/>
      <c r="E4640" s="77"/>
      <c r="F4640" s="77"/>
      <c r="I4640" s="45" t="e">
        <f t="shared" si="120"/>
        <v>#DIV/0!</v>
      </c>
    </row>
    <row r="4641" spans="1:9" ht="27.7" customHeight="1" x14ac:dyDescent="0.25">
      <c r="A4641" s="76"/>
      <c r="B4641" s="77"/>
      <c r="C4641" s="76"/>
      <c r="D4641" s="77"/>
      <c r="E4641" s="77"/>
      <c r="F4641" s="77"/>
      <c r="I4641" s="45" t="e">
        <f t="shared" si="120"/>
        <v>#DIV/0!</v>
      </c>
    </row>
    <row r="4642" spans="1:9" ht="27.7" customHeight="1" x14ac:dyDescent="0.25">
      <c r="A4642" s="76"/>
      <c r="B4642" s="77"/>
      <c r="C4642" s="76"/>
      <c r="D4642" s="77"/>
      <c r="E4642" s="77"/>
      <c r="F4642" s="77"/>
      <c r="I4642" s="45" t="e">
        <f t="shared" si="120"/>
        <v>#DIV/0!</v>
      </c>
    </row>
    <row r="4643" spans="1:9" ht="27.7" customHeight="1" x14ac:dyDescent="0.25">
      <c r="A4643" s="76"/>
      <c r="B4643" s="77"/>
      <c r="C4643" s="76"/>
      <c r="D4643" s="77"/>
      <c r="E4643" s="77"/>
      <c r="F4643" s="77"/>
      <c r="I4643" s="45" t="e">
        <f t="shared" si="120"/>
        <v>#DIV/0!</v>
      </c>
    </row>
    <row r="4644" spans="1:9" ht="27.7" customHeight="1" x14ac:dyDescent="0.25">
      <c r="A4644" s="76"/>
      <c r="B4644" s="77"/>
      <c r="C4644" s="76"/>
      <c r="D4644" s="77"/>
      <c r="E4644" s="77"/>
      <c r="F4644" s="77"/>
      <c r="I4644" s="45" t="e">
        <f t="shared" si="120"/>
        <v>#DIV/0!</v>
      </c>
    </row>
    <row r="4645" spans="1:9" ht="27.7" customHeight="1" x14ac:dyDescent="0.25">
      <c r="A4645" s="76"/>
      <c r="B4645" s="77"/>
      <c r="C4645" s="76"/>
      <c r="D4645" s="77"/>
      <c r="E4645" s="77"/>
      <c r="F4645" s="77"/>
      <c r="I4645" s="45" t="e">
        <f t="shared" si="120"/>
        <v>#DIV/0!</v>
      </c>
    </row>
    <row r="4646" spans="1:9" ht="27.7" customHeight="1" x14ac:dyDescent="0.25">
      <c r="A4646" s="76"/>
      <c r="B4646" s="77"/>
      <c r="C4646" s="76"/>
      <c r="D4646" s="77"/>
      <c r="E4646" s="77"/>
      <c r="F4646" s="77"/>
      <c r="I4646" s="45" t="e">
        <f t="shared" si="120"/>
        <v>#DIV/0!</v>
      </c>
    </row>
    <row r="4647" spans="1:9" ht="27.7" customHeight="1" x14ac:dyDescent="0.25">
      <c r="A4647" s="76"/>
      <c r="B4647" s="77"/>
      <c r="C4647" s="76"/>
      <c r="D4647" s="77"/>
      <c r="E4647" s="77"/>
      <c r="F4647" s="77"/>
      <c r="I4647" s="45" t="e">
        <f t="shared" si="120"/>
        <v>#DIV/0!</v>
      </c>
    </row>
    <row r="4648" spans="1:9" ht="27.7" customHeight="1" x14ac:dyDescent="0.25">
      <c r="A4648" s="76"/>
      <c r="B4648" s="77"/>
      <c r="C4648" s="76"/>
      <c r="D4648" s="77"/>
      <c r="E4648" s="77"/>
      <c r="F4648" s="77"/>
      <c r="I4648" s="45" t="e">
        <f t="shared" si="120"/>
        <v>#DIV/0!</v>
      </c>
    </row>
    <row r="4649" spans="1:9" ht="27.7" customHeight="1" x14ac:dyDescent="0.25">
      <c r="A4649" s="76"/>
      <c r="B4649" s="77"/>
      <c r="C4649" s="76"/>
      <c r="D4649" s="77"/>
      <c r="E4649" s="77"/>
      <c r="F4649" s="77"/>
      <c r="I4649" s="45" t="e">
        <f t="shared" si="120"/>
        <v>#DIV/0!</v>
      </c>
    </row>
    <row r="4650" spans="1:9" ht="27.7" customHeight="1" x14ac:dyDescent="0.25">
      <c r="A4650" s="76"/>
      <c r="B4650" s="77"/>
      <c r="C4650" s="76"/>
      <c r="D4650" s="77"/>
      <c r="E4650" s="77"/>
      <c r="F4650" s="77"/>
      <c r="I4650" s="45" t="e">
        <f t="shared" si="120"/>
        <v>#DIV/0!</v>
      </c>
    </row>
    <row r="4651" spans="1:9" ht="27.7" customHeight="1" x14ac:dyDescent="0.25">
      <c r="A4651" s="76"/>
      <c r="B4651" s="77"/>
      <c r="C4651" s="76"/>
      <c r="D4651" s="77"/>
      <c r="E4651" s="77"/>
      <c r="F4651" s="77"/>
      <c r="I4651" s="45" t="e">
        <f t="shared" si="120"/>
        <v>#DIV/0!</v>
      </c>
    </row>
    <row r="4652" spans="1:9" ht="27.7" customHeight="1" x14ac:dyDescent="0.25">
      <c r="A4652" s="76"/>
      <c r="B4652" s="77"/>
      <c r="C4652" s="76"/>
      <c r="D4652" s="77"/>
      <c r="E4652" s="77"/>
      <c r="F4652" s="77"/>
      <c r="I4652" s="45" t="e">
        <f t="shared" si="120"/>
        <v>#DIV/0!</v>
      </c>
    </row>
    <row r="4653" spans="1:9" ht="27.7" customHeight="1" x14ac:dyDescent="0.25">
      <c r="A4653" s="76"/>
      <c r="B4653" s="77"/>
      <c r="C4653" s="76"/>
      <c r="D4653" s="77"/>
      <c r="E4653" s="77"/>
      <c r="F4653" s="77"/>
      <c r="I4653" s="45" t="e">
        <f t="shared" si="120"/>
        <v>#DIV/0!</v>
      </c>
    </row>
    <row r="4654" spans="1:9" ht="27.7" customHeight="1" x14ac:dyDescent="0.25">
      <c r="A4654" s="76"/>
      <c r="B4654" s="77"/>
      <c r="C4654" s="76"/>
      <c r="D4654" s="77"/>
      <c r="E4654" s="77"/>
      <c r="F4654" s="77"/>
      <c r="I4654" s="45" t="e">
        <f t="shared" si="120"/>
        <v>#DIV/0!</v>
      </c>
    </row>
    <row r="4655" spans="1:9" ht="27.7" customHeight="1" x14ac:dyDescent="0.25">
      <c r="A4655" s="76"/>
      <c r="B4655" s="77"/>
      <c r="C4655" s="76"/>
      <c r="D4655" s="77"/>
      <c r="E4655" s="77"/>
      <c r="F4655" s="77"/>
      <c r="I4655" s="45" t="e">
        <f t="shared" si="120"/>
        <v>#DIV/0!</v>
      </c>
    </row>
    <row r="4656" spans="1:9" ht="27.7" customHeight="1" x14ac:dyDescent="0.25">
      <c r="A4656" s="76"/>
      <c r="B4656" s="77"/>
      <c r="C4656" s="76"/>
      <c r="D4656" s="77"/>
      <c r="E4656" s="77"/>
      <c r="F4656" s="77"/>
      <c r="I4656" s="45" t="e">
        <f t="shared" si="120"/>
        <v>#DIV/0!</v>
      </c>
    </row>
    <row r="4657" spans="1:9" ht="27.7" customHeight="1" x14ac:dyDescent="0.25">
      <c r="A4657" s="76"/>
      <c r="B4657" s="77"/>
      <c r="C4657" s="76"/>
      <c r="D4657" s="77"/>
      <c r="E4657" s="77"/>
      <c r="F4657" s="77"/>
      <c r="I4657" s="45" t="e">
        <f t="shared" si="120"/>
        <v>#DIV/0!</v>
      </c>
    </row>
    <row r="4658" spans="1:9" ht="27.7" customHeight="1" x14ac:dyDescent="0.25">
      <c r="A4658" s="76"/>
      <c r="B4658" s="77"/>
      <c r="C4658" s="76"/>
      <c r="D4658" s="77"/>
      <c r="E4658" s="77"/>
      <c r="F4658" s="77"/>
      <c r="I4658" s="45" t="e">
        <f t="shared" si="120"/>
        <v>#DIV/0!</v>
      </c>
    </row>
    <row r="4659" spans="1:9" ht="27.7" customHeight="1" x14ac:dyDescent="0.25">
      <c r="A4659" s="76"/>
      <c r="B4659" s="77"/>
      <c r="C4659" s="76"/>
      <c r="D4659" s="77"/>
      <c r="E4659" s="77"/>
      <c r="F4659" s="77"/>
      <c r="I4659" s="45" t="e">
        <f t="shared" si="120"/>
        <v>#DIV/0!</v>
      </c>
    </row>
    <row r="4660" spans="1:9" ht="27.7" customHeight="1" x14ac:dyDescent="0.25">
      <c r="A4660" s="76"/>
      <c r="B4660" s="77"/>
      <c r="C4660" s="76"/>
      <c r="D4660" s="77"/>
      <c r="E4660" s="77"/>
      <c r="F4660" s="77"/>
      <c r="I4660" s="45" t="e">
        <f t="shared" si="120"/>
        <v>#DIV/0!</v>
      </c>
    </row>
    <row r="4661" spans="1:9" ht="27.7" customHeight="1" x14ac:dyDescent="0.25">
      <c r="A4661" s="76"/>
      <c r="B4661" s="77"/>
      <c r="C4661" s="76"/>
      <c r="D4661" s="77"/>
      <c r="E4661" s="77"/>
      <c r="F4661" s="77"/>
      <c r="I4661" s="45" t="e">
        <f t="shared" si="120"/>
        <v>#DIV/0!</v>
      </c>
    </row>
    <row r="4662" spans="1:9" ht="27.7" customHeight="1" x14ac:dyDescent="0.25">
      <c r="A4662" s="76"/>
      <c r="B4662" s="77"/>
      <c r="C4662" s="76"/>
      <c r="D4662" s="77"/>
      <c r="E4662" s="77"/>
      <c r="F4662" s="77"/>
      <c r="I4662" s="45" t="e">
        <f t="shared" si="120"/>
        <v>#DIV/0!</v>
      </c>
    </row>
    <row r="4663" spans="1:9" ht="27.7" customHeight="1" x14ac:dyDescent="0.25">
      <c r="A4663" s="76"/>
      <c r="B4663" s="77"/>
      <c r="C4663" s="76"/>
      <c r="D4663" s="77"/>
      <c r="E4663" s="77"/>
      <c r="F4663" s="77"/>
      <c r="I4663" s="45" t="e">
        <f t="shared" si="120"/>
        <v>#DIV/0!</v>
      </c>
    </row>
    <row r="4664" spans="1:9" ht="27.7" customHeight="1" x14ac:dyDescent="0.25">
      <c r="A4664" s="76"/>
      <c r="B4664" s="77"/>
      <c r="C4664" s="76"/>
      <c r="D4664" s="77"/>
      <c r="E4664" s="77"/>
      <c r="F4664" s="77"/>
      <c r="I4664" s="45" t="e">
        <f t="shared" si="120"/>
        <v>#DIV/0!</v>
      </c>
    </row>
    <row r="4665" spans="1:9" ht="27.7" customHeight="1" x14ac:dyDescent="0.25">
      <c r="A4665" s="76"/>
      <c r="B4665" s="77"/>
      <c r="C4665" s="76"/>
      <c r="D4665" s="77"/>
      <c r="E4665" s="77"/>
      <c r="F4665" s="77"/>
      <c r="I4665" s="45" t="e">
        <f t="shared" si="120"/>
        <v>#DIV/0!</v>
      </c>
    </row>
    <row r="4666" spans="1:9" ht="27.7" customHeight="1" x14ac:dyDescent="0.25">
      <c r="A4666" s="76"/>
      <c r="B4666" s="77"/>
      <c r="C4666" s="76"/>
      <c r="D4666" s="77"/>
      <c r="E4666" s="77"/>
      <c r="F4666" s="77"/>
      <c r="I4666" s="45" t="e">
        <f t="shared" si="120"/>
        <v>#DIV/0!</v>
      </c>
    </row>
    <row r="4667" spans="1:9" ht="27.7" customHeight="1" x14ac:dyDescent="0.25">
      <c r="A4667" s="76"/>
      <c r="B4667" s="77"/>
      <c r="C4667" s="76"/>
      <c r="D4667" s="77"/>
      <c r="E4667" s="77"/>
      <c r="F4667" s="77"/>
      <c r="I4667" s="45" t="e">
        <f t="shared" si="120"/>
        <v>#DIV/0!</v>
      </c>
    </row>
    <row r="4668" spans="1:9" ht="27.7" customHeight="1" x14ac:dyDescent="0.25">
      <c r="A4668" s="76"/>
      <c r="B4668" s="77"/>
      <c r="C4668" s="76"/>
      <c r="D4668" s="77"/>
      <c r="E4668" s="77"/>
      <c r="F4668" s="77"/>
      <c r="I4668" s="45" t="e">
        <f t="shared" si="120"/>
        <v>#DIV/0!</v>
      </c>
    </row>
    <row r="4669" spans="1:9" ht="27.7" customHeight="1" x14ac:dyDescent="0.25">
      <c r="A4669" s="76"/>
      <c r="B4669" s="77"/>
      <c r="C4669" s="76"/>
      <c r="D4669" s="77"/>
      <c r="E4669" s="77"/>
      <c r="F4669" s="77"/>
      <c r="I4669" s="45" t="e">
        <f t="shared" si="120"/>
        <v>#DIV/0!</v>
      </c>
    </row>
    <row r="4670" spans="1:9" ht="27.7" customHeight="1" x14ac:dyDescent="0.25">
      <c r="A4670" s="76"/>
      <c r="B4670" s="77"/>
      <c r="C4670" s="76"/>
      <c r="D4670" s="77"/>
      <c r="E4670" s="77"/>
      <c r="F4670" s="77"/>
      <c r="I4670" s="45" t="e">
        <f t="shared" si="120"/>
        <v>#DIV/0!</v>
      </c>
    </row>
    <row r="4671" spans="1:9" ht="27.7" customHeight="1" x14ac:dyDescent="0.25">
      <c r="A4671" s="76"/>
      <c r="B4671" s="77"/>
      <c r="C4671" s="76"/>
      <c r="D4671" s="77"/>
      <c r="E4671" s="77"/>
      <c r="F4671" s="77"/>
      <c r="I4671" s="45" t="e">
        <f t="shared" si="120"/>
        <v>#DIV/0!</v>
      </c>
    </row>
    <row r="4672" spans="1:9" ht="27.7" customHeight="1" x14ac:dyDescent="0.25">
      <c r="A4672" s="76"/>
      <c r="B4672" s="77"/>
      <c r="C4672" s="76"/>
      <c r="D4672" s="77"/>
      <c r="E4672" s="77"/>
      <c r="F4672" s="77"/>
      <c r="I4672" s="45" t="e">
        <f t="shared" si="120"/>
        <v>#DIV/0!</v>
      </c>
    </row>
    <row r="4673" spans="1:9" ht="27.7" customHeight="1" x14ac:dyDescent="0.25">
      <c r="A4673" s="76"/>
      <c r="B4673" s="77"/>
      <c r="C4673" s="76"/>
      <c r="D4673" s="77"/>
      <c r="E4673" s="77"/>
      <c r="F4673" s="77"/>
      <c r="I4673" s="45" t="e">
        <f t="shared" si="120"/>
        <v>#DIV/0!</v>
      </c>
    </row>
    <row r="4674" spans="1:9" ht="27.7" customHeight="1" x14ac:dyDescent="0.25">
      <c r="A4674" s="76"/>
      <c r="B4674" s="77"/>
      <c r="C4674" s="76"/>
      <c r="D4674" s="77"/>
      <c r="E4674" s="77"/>
      <c r="F4674" s="77"/>
      <c r="I4674" s="45" t="e">
        <f t="shared" si="120"/>
        <v>#DIV/0!</v>
      </c>
    </row>
    <row r="4675" spans="1:9" ht="27.7" customHeight="1" x14ac:dyDescent="0.25">
      <c r="A4675" s="76"/>
      <c r="B4675" s="77"/>
      <c r="C4675" s="76"/>
      <c r="D4675" s="77"/>
      <c r="E4675" s="77"/>
      <c r="F4675" s="77"/>
      <c r="I4675" s="45" t="e">
        <f t="shared" si="120"/>
        <v>#DIV/0!</v>
      </c>
    </row>
    <row r="4676" spans="1:9" ht="27.7" customHeight="1" x14ac:dyDescent="0.25">
      <c r="A4676" s="76"/>
      <c r="B4676" s="77"/>
      <c r="C4676" s="76"/>
      <c r="D4676" s="77"/>
      <c r="E4676" s="77"/>
      <c r="F4676" s="77"/>
      <c r="I4676" s="45" t="e">
        <f t="shared" si="120"/>
        <v>#DIV/0!</v>
      </c>
    </row>
    <row r="4677" spans="1:9" ht="27.7" customHeight="1" x14ac:dyDescent="0.25">
      <c r="A4677" s="76"/>
      <c r="B4677" s="77"/>
      <c r="C4677" s="76"/>
      <c r="D4677" s="77"/>
      <c r="E4677" s="77"/>
      <c r="F4677" s="77"/>
      <c r="I4677" s="45" t="e">
        <f t="shared" si="120"/>
        <v>#DIV/0!</v>
      </c>
    </row>
    <row r="4678" spans="1:9" ht="27.7" customHeight="1" x14ac:dyDescent="0.25">
      <c r="A4678" s="76"/>
      <c r="B4678" s="77"/>
      <c r="C4678" s="76"/>
      <c r="D4678" s="77"/>
      <c r="E4678" s="77"/>
      <c r="F4678" s="77"/>
      <c r="I4678" s="45" t="e">
        <f t="shared" si="120"/>
        <v>#DIV/0!</v>
      </c>
    </row>
    <row r="4679" spans="1:9" ht="27.7" customHeight="1" x14ac:dyDescent="0.25">
      <c r="A4679" s="76"/>
      <c r="B4679" s="77"/>
      <c r="C4679" s="76"/>
      <c r="D4679" s="77"/>
      <c r="E4679" s="77"/>
      <c r="F4679" s="77"/>
      <c r="I4679" s="45" t="e">
        <f t="shared" si="120"/>
        <v>#DIV/0!</v>
      </c>
    </row>
    <row r="4680" spans="1:9" ht="27.7" customHeight="1" x14ac:dyDescent="0.25">
      <c r="A4680" s="76"/>
      <c r="B4680" s="77"/>
      <c r="C4680" s="76"/>
      <c r="D4680" s="77"/>
      <c r="E4680" s="77"/>
      <c r="F4680" s="77"/>
      <c r="I4680" s="45" t="e">
        <f t="shared" si="120"/>
        <v>#DIV/0!</v>
      </c>
    </row>
    <row r="4681" spans="1:9" ht="27.7" customHeight="1" x14ac:dyDescent="0.25">
      <c r="A4681" s="76"/>
      <c r="B4681" s="77"/>
      <c r="C4681" s="76"/>
      <c r="D4681" s="77"/>
      <c r="E4681" s="77"/>
      <c r="F4681" s="77"/>
      <c r="I4681" s="45" t="e">
        <f t="shared" si="120"/>
        <v>#DIV/0!</v>
      </c>
    </row>
    <row r="4682" spans="1:9" ht="27.7" customHeight="1" x14ac:dyDescent="0.25">
      <c r="A4682" s="76"/>
      <c r="B4682" s="77"/>
      <c r="C4682" s="76"/>
      <c r="D4682" s="77"/>
      <c r="E4682" s="77"/>
      <c r="F4682" s="77"/>
      <c r="I4682" s="45" t="e">
        <f t="shared" ref="I4682:I4745" si="121">H4682/B4681*100</f>
        <v>#DIV/0!</v>
      </c>
    </row>
    <row r="4683" spans="1:9" ht="27.7" customHeight="1" x14ac:dyDescent="0.25">
      <c r="A4683" s="76"/>
      <c r="B4683" s="77"/>
      <c r="C4683" s="76"/>
      <c r="D4683" s="77"/>
      <c r="E4683" s="77"/>
      <c r="F4683" s="77"/>
      <c r="I4683" s="45" t="e">
        <f t="shared" si="121"/>
        <v>#DIV/0!</v>
      </c>
    </row>
    <row r="4684" spans="1:9" ht="27.7" customHeight="1" x14ac:dyDescent="0.25">
      <c r="A4684" s="76"/>
      <c r="B4684" s="77"/>
      <c r="C4684" s="76"/>
      <c r="D4684" s="77"/>
      <c r="E4684" s="77"/>
      <c r="F4684" s="77"/>
      <c r="I4684" s="45" t="e">
        <f t="shared" si="121"/>
        <v>#DIV/0!</v>
      </c>
    </row>
    <row r="4685" spans="1:9" ht="27.7" customHeight="1" x14ac:dyDescent="0.25">
      <c r="A4685" s="76"/>
      <c r="B4685" s="77"/>
      <c r="C4685" s="76"/>
      <c r="D4685" s="77"/>
      <c r="E4685" s="77"/>
      <c r="F4685" s="77"/>
      <c r="I4685" s="45" t="e">
        <f t="shared" si="121"/>
        <v>#DIV/0!</v>
      </c>
    </row>
    <row r="4686" spans="1:9" ht="27.7" customHeight="1" x14ac:dyDescent="0.25">
      <c r="A4686" s="76"/>
      <c r="B4686" s="77"/>
      <c r="C4686" s="76"/>
      <c r="D4686" s="77"/>
      <c r="E4686" s="77"/>
      <c r="F4686" s="77"/>
      <c r="I4686" s="45" t="e">
        <f t="shared" si="121"/>
        <v>#DIV/0!</v>
      </c>
    </row>
    <row r="4687" spans="1:9" ht="27.7" customHeight="1" x14ac:dyDescent="0.25">
      <c r="A4687" s="76"/>
      <c r="B4687" s="77"/>
      <c r="C4687" s="76"/>
      <c r="D4687" s="77"/>
      <c r="E4687" s="77"/>
      <c r="F4687" s="77"/>
      <c r="I4687" s="45" t="e">
        <f t="shared" si="121"/>
        <v>#DIV/0!</v>
      </c>
    </row>
    <row r="4688" spans="1:9" ht="27.7" customHeight="1" x14ac:dyDescent="0.25">
      <c r="A4688" s="76"/>
      <c r="B4688" s="77"/>
      <c r="C4688" s="76"/>
      <c r="D4688" s="77"/>
      <c r="E4688" s="77"/>
      <c r="F4688" s="77"/>
      <c r="I4688" s="45" t="e">
        <f t="shared" si="121"/>
        <v>#DIV/0!</v>
      </c>
    </row>
    <row r="4689" spans="1:9" ht="27.7" customHeight="1" x14ac:dyDescent="0.25">
      <c r="A4689" s="76"/>
      <c r="B4689" s="77"/>
      <c r="C4689" s="76"/>
      <c r="D4689" s="77"/>
      <c r="E4689" s="77"/>
      <c r="F4689" s="77"/>
      <c r="I4689" s="45" t="e">
        <f t="shared" si="121"/>
        <v>#DIV/0!</v>
      </c>
    </row>
    <row r="4690" spans="1:9" ht="27.7" customHeight="1" x14ac:dyDescent="0.25">
      <c r="A4690" s="76"/>
      <c r="B4690" s="77"/>
      <c r="C4690" s="76"/>
      <c r="D4690" s="77"/>
      <c r="E4690" s="77"/>
      <c r="F4690" s="77"/>
      <c r="I4690" s="45" t="e">
        <f t="shared" si="121"/>
        <v>#DIV/0!</v>
      </c>
    </row>
    <row r="4691" spans="1:9" ht="27.7" customHeight="1" x14ac:dyDescent="0.25">
      <c r="A4691" s="76"/>
      <c r="B4691" s="77"/>
      <c r="C4691" s="76"/>
      <c r="D4691" s="77"/>
      <c r="E4691" s="77"/>
      <c r="F4691" s="77"/>
      <c r="I4691" s="45" t="e">
        <f t="shared" si="121"/>
        <v>#DIV/0!</v>
      </c>
    </row>
    <row r="4692" spans="1:9" ht="27.7" customHeight="1" x14ac:dyDescent="0.25">
      <c r="A4692" s="76"/>
      <c r="B4692" s="77"/>
      <c r="C4692" s="76"/>
      <c r="D4692" s="77"/>
      <c r="E4692" s="77"/>
      <c r="F4692" s="77"/>
      <c r="I4692" s="45" t="e">
        <f t="shared" si="121"/>
        <v>#DIV/0!</v>
      </c>
    </row>
    <row r="4693" spans="1:9" ht="27.7" customHeight="1" x14ac:dyDescent="0.25">
      <c r="A4693" s="76"/>
      <c r="B4693" s="77"/>
      <c r="C4693" s="76"/>
      <c r="D4693" s="77"/>
      <c r="E4693" s="77"/>
      <c r="F4693" s="77"/>
      <c r="I4693" s="45" t="e">
        <f t="shared" si="121"/>
        <v>#DIV/0!</v>
      </c>
    </row>
    <row r="4694" spans="1:9" ht="27.7" customHeight="1" x14ac:dyDescent="0.25">
      <c r="A4694" s="76"/>
      <c r="B4694" s="77"/>
      <c r="C4694" s="76"/>
      <c r="D4694" s="77"/>
      <c r="E4694" s="77"/>
      <c r="F4694" s="77"/>
      <c r="I4694" s="45" t="e">
        <f t="shared" si="121"/>
        <v>#DIV/0!</v>
      </c>
    </row>
    <row r="4695" spans="1:9" ht="27.7" customHeight="1" x14ac:dyDescent="0.25">
      <c r="A4695" s="76"/>
      <c r="B4695" s="77"/>
      <c r="C4695" s="76"/>
      <c r="D4695" s="77"/>
      <c r="E4695" s="77"/>
      <c r="F4695" s="77"/>
      <c r="I4695" s="45" t="e">
        <f t="shared" si="121"/>
        <v>#DIV/0!</v>
      </c>
    </row>
    <row r="4696" spans="1:9" ht="27.7" customHeight="1" x14ac:dyDescent="0.25">
      <c r="A4696" s="76"/>
      <c r="B4696" s="77"/>
      <c r="C4696" s="76"/>
      <c r="D4696" s="77"/>
      <c r="E4696" s="77"/>
      <c r="F4696" s="77"/>
      <c r="I4696" s="45" t="e">
        <f t="shared" si="121"/>
        <v>#DIV/0!</v>
      </c>
    </row>
    <row r="4697" spans="1:9" ht="27.7" customHeight="1" x14ac:dyDescent="0.25">
      <c r="A4697" s="76"/>
      <c r="B4697" s="77"/>
      <c r="C4697" s="76"/>
      <c r="D4697" s="77"/>
      <c r="E4697" s="77"/>
      <c r="F4697" s="77"/>
      <c r="I4697" s="45" t="e">
        <f t="shared" si="121"/>
        <v>#DIV/0!</v>
      </c>
    </row>
    <row r="4698" spans="1:9" ht="27.7" customHeight="1" x14ac:dyDescent="0.25">
      <c r="A4698" s="76"/>
      <c r="B4698" s="77"/>
      <c r="C4698" s="76"/>
      <c r="D4698" s="77"/>
      <c r="E4698" s="77"/>
      <c r="F4698" s="77"/>
      <c r="I4698" s="45" t="e">
        <f t="shared" si="121"/>
        <v>#DIV/0!</v>
      </c>
    </row>
    <row r="4699" spans="1:9" ht="27.7" customHeight="1" x14ac:dyDescent="0.25">
      <c r="A4699" s="76"/>
      <c r="B4699" s="77"/>
      <c r="C4699" s="76"/>
      <c r="D4699" s="77"/>
      <c r="E4699" s="77"/>
      <c r="F4699" s="77"/>
      <c r="I4699" s="45" t="e">
        <f t="shared" si="121"/>
        <v>#DIV/0!</v>
      </c>
    </row>
    <row r="4700" spans="1:9" ht="27.7" customHeight="1" x14ac:dyDescent="0.25">
      <c r="A4700" s="76"/>
      <c r="B4700" s="77"/>
      <c r="C4700" s="76"/>
      <c r="D4700" s="77"/>
      <c r="E4700" s="77"/>
      <c r="F4700" s="77"/>
      <c r="I4700" s="45" t="e">
        <f t="shared" si="121"/>
        <v>#DIV/0!</v>
      </c>
    </row>
    <row r="4701" spans="1:9" ht="27.7" customHeight="1" x14ac:dyDescent="0.25">
      <c r="A4701" s="76"/>
      <c r="B4701" s="77"/>
      <c r="C4701" s="76"/>
      <c r="D4701" s="77"/>
      <c r="E4701" s="77"/>
      <c r="F4701" s="77"/>
      <c r="I4701" s="45" t="e">
        <f t="shared" si="121"/>
        <v>#DIV/0!</v>
      </c>
    </row>
    <row r="4702" spans="1:9" ht="27.7" customHeight="1" x14ac:dyDescent="0.25">
      <c r="A4702" s="76"/>
      <c r="B4702" s="77"/>
      <c r="C4702" s="76"/>
      <c r="D4702" s="77"/>
      <c r="E4702" s="77"/>
      <c r="F4702" s="77"/>
      <c r="I4702" s="45" t="e">
        <f t="shared" si="121"/>
        <v>#DIV/0!</v>
      </c>
    </row>
    <row r="4703" spans="1:9" ht="27.7" customHeight="1" x14ac:dyDescent="0.25">
      <c r="A4703" s="76"/>
      <c r="B4703" s="77"/>
      <c r="C4703" s="76"/>
      <c r="D4703" s="77"/>
      <c r="E4703" s="77"/>
      <c r="F4703" s="77"/>
      <c r="I4703" s="45" t="e">
        <f t="shared" si="121"/>
        <v>#DIV/0!</v>
      </c>
    </row>
    <row r="4704" spans="1:9" ht="27.7" customHeight="1" x14ac:dyDescent="0.25">
      <c r="A4704" s="76"/>
      <c r="B4704" s="77"/>
      <c r="C4704" s="76"/>
      <c r="D4704" s="77"/>
      <c r="E4704" s="77"/>
      <c r="F4704" s="77"/>
      <c r="I4704" s="45" t="e">
        <f t="shared" si="121"/>
        <v>#DIV/0!</v>
      </c>
    </row>
    <row r="4705" spans="1:9" ht="27.7" customHeight="1" x14ac:dyDescent="0.25">
      <c r="A4705" s="76"/>
      <c r="B4705" s="77"/>
      <c r="C4705" s="76"/>
      <c r="D4705" s="77"/>
      <c r="E4705" s="77"/>
      <c r="F4705" s="77"/>
      <c r="I4705" s="45" t="e">
        <f t="shared" si="121"/>
        <v>#DIV/0!</v>
      </c>
    </row>
    <row r="4706" spans="1:9" ht="27.7" customHeight="1" x14ac:dyDescent="0.25">
      <c r="A4706" s="76"/>
      <c r="B4706" s="77"/>
      <c r="C4706" s="76"/>
      <c r="D4706" s="77"/>
      <c r="E4706" s="77"/>
      <c r="F4706" s="77"/>
      <c r="I4706" s="45" t="e">
        <f t="shared" si="121"/>
        <v>#DIV/0!</v>
      </c>
    </row>
    <row r="4707" spans="1:9" ht="27.7" customHeight="1" x14ac:dyDescent="0.25">
      <c r="A4707" s="76"/>
      <c r="B4707" s="77"/>
      <c r="C4707" s="76"/>
      <c r="D4707" s="77"/>
      <c r="E4707" s="77"/>
      <c r="F4707" s="77"/>
      <c r="I4707" s="45" t="e">
        <f t="shared" si="121"/>
        <v>#DIV/0!</v>
      </c>
    </row>
    <row r="4708" spans="1:9" ht="27.7" customHeight="1" x14ac:dyDescent="0.25">
      <c r="A4708" s="76"/>
      <c r="B4708" s="77"/>
      <c r="C4708" s="76"/>
      <c r="D4708" s="77"/>
      <c r="E4708" s="77"/>
      <c r="F4708" s="77"/>
      <c r="I4708" s="45" t="e">
        <f t="shared" si="121"/>
        <v>#DIV/0!</v>
      </c>
    </row>
    <row r="4709" spans="1:9" ht="27.7" customHeight="1" x14ac:dyDescent="0.25">
      <c r="A4709" s="76"/>
      <c r="B4709" s="77"/>
      <c r="C4709" s="76"/>
      <c r="D4709" s="77"/>
      <c r="E4709" s="77"/>
      <c r="F4709" s="77"/>
      <c r="I4709" s="45" t="e">
        <f t="shared" si="121"/>
        <v>#DIV/0!</v>
      </c>
    </row>
    <row r="4710" spans="1:9" ht="27.7" customHeight="1" x14ac:dyDescent="0.25">
      <c r="A4710" s="76"/>
      <c r="B4710" s="77"/>
      <c r="C4710" s="76"/>
      <c r="D4710" s="77"/>
      <c r="E4710" s="77"/>
      <c r="F4710" s="77"/>
      <c r="I4710" s="45" t="e">
        <f t="shared" si="121"/>
        <v>#DIV/0!</v>
      </c>
    </row>
    <row r="4711" spans="1:9" ht="27.7" customHeight="1" x14ac:dyDescent="0.25">
      <c r="A4711" s="76"/>
      <c r="B4711" s="77"/>
      <c r="C4711" s="76"/>
      <c r="D4711" s="77"/>
      <c r="E4711" s="77"/>
      <c r="F4711" s="77"/>
      <c r="I4711" s="45" t="e">
        <f t="shared" si="121"/>
        <v>#DIV/0!</v>
      </c>
    </row>
    <row r="4712" spans="1:9" ht="27.7" customHeight="1" x14ac:dyDescent="0.25">
      <c r="A4712" s="76"/>
      <c r="B4712" s="77"/>
      <c r="C4712" s="76"/>
      <c r="D4712" s="77"/>
      <c r="E4712" s="77"/>
      <c r="F4712" s="77"/>
      <c r="I4712" s="45" t="e">
        <f t="shared" si="121"/>
        <v>#DIV/0!</v>
      </c>
    </row>
    <row r="4713" spans="1:9" ht="27.7" customHeight="1" x14ac:dyDescent="0.25">
      <c r="A4713" s="76"/>
      <c r="B4713" s="77"/>
      <c r="C4713" s="76"/>
      <c r="D4713" s="77"/>
      <c r="E4713" s="77"/>
      <c r="F4713" s="77"/>
      <c r="I4713" s="45" t="e">
        <f t="shared" si="121"/>
        <v>#DIV/0!</v>
      </c>
    </row>
    <row r="4714" spans="1:9" ht="27.7" customHeight="1" x14ac:dyDescent="0.25">
      <c r="A4714" s="76"/>
      <c r="B4714" s="77"/>
      <c r="C4714" s="76"/>
      <c r="D4714" s="77"/>
      <c r="E4714" s="77"/>
      <c r="F4714" s="77"/>
      <c r="I4714" s="45" t="e">
        <f t="shared" si="121"/>
        <v>#DIV/0!</v>
      </c>
    </row>
    <row r="4715" spans="1:9" ht="27.7" customHeight="1" x14ac:dyDescent="0.25">
      <c r="A4715" s="76"/>
      <c r="B4715" s="77"/>
      <c r="C4715" s="76"/>
      <c r="D4715" s="77"/>
      <c r="E4715" s="77"/>
      <c r="F4715" s="77"/>
      <c r="I4715" s="45" t="e">
        <f t="shared" si="121"/>
        <v>#DIV/0!</v>
      </c>
    </row>
    <row r="4716" spans="1:9" ht="27.7" customHeight="1" x14ac:dyDescent="0.25">
      <c r="A4716" s="76"/>
      <c r="B4716" s="77"/>
      <c r="C4716" s="76"/>
      <c r="D4716" s="77"/>
      <c r="E4716" s="77"/>
      <c r="F4716" s="77"/>
      <c r="I4716" s="45" t="e">
        <f t="shared" si="121"/>
        <v>#DIV/0!</v>
      </c>
    </row>
    <row r="4717" spans="1:9" ht="27.7" customHeight="1" x14ac:dyDescent="0.25">
      <c r="A4717" s="76"/>
      <c r="B4717" s="77"/>
      <c r="C4717" s="76"/>
      <c r="D4717" s="77"/>
      <c r="E4717" s="77"/>
      <c r="F4717" s="77"/>
      <c r="I4717" s="45" t="e">
        <f t="shared" si="121"/>
        <v>#DIV/0!</v>
      </c>
    </row>
    <row r="4718" spans="1:9" ht="27.7" customHeight="1" x14ac:dyDescent="0.25">
      <c r="A4718" s="76"/>
      <c r="B4718" s="77"/>
      <c r="C4718" s="76"/>
      <c r="D4718" s="77"/>
      <c r="E4718" s="77"/>
      <c r="F4718" s="77"/>
      <c r="I4718" s="45" t="e">
        <f t="shared" si="121"/>
        <v>#DIV/0!</v>
      </c>
    </row>
    <row r="4719" spans="1:9" ht="27.7" customHeight="1" x14ac:dyDescent="0.25">
      <c r="A4719" s="76"/>
      <c r="B4719" s="77"/>
      <c r="C4719" s="76"/>
      <c r="D4719" s="77"/>
      <c r="E4719" s="77"/>
      <c r="F4719" s="77"/>
      <c r="I4719" s="45" t="e">
        <f t="shared" si="121"/>
        <v>#DIV/0!</v>
      </c>
    </row>
    <row r="4720" spans="1:9" ht="27.7" customHeight="1" x14ac:dyDescent="0.25">
      <c r="A4720" s="76"/>
      <c r="B4720" s="77"/>
      <c r="C4720" s="76"/>
      <c r="D4720" s="77"/>
      <c r="E4720" s="77"/>
      <c r="F4720" s="77"/>
      <c r="I4720" s="45" t="e">
        <f t="shared" si="121"/>
        <v>#DIV/0!</v>
      </c>
    </row>
    <row r="4721" spans="1:9" ht="27.7" customHeight="1" x14ac:dyDescent="0.25">
      <c r="A4721" s="76"/>
      <c r="B4721" s="77"/>
      <c r="C4721" s="76"/>
      <c r="D4721" s="77"/>
      <c r="E4721" s="77"/>
      <c r="F4721" s="77"/>
      <c r="I4721" s="45" t="e">
        <f t="shared" si="121"/>
        <v>#DIV/0!</v>
      </c>
    </row>
    <row r="4722" spans="1:9" ht="27.7" customHeight="1" x14ac:dyDescent="0.25">
      <c r="A4722" s="76"/>
      <c r="B4722" s="77"/>
      <c r="C4722" s="76"/>
      <c r="D4722" s="77"/>
      <c r="E4722" s="77"/>
      <c r="F4722" s="77"/>
      <c r="I4722" s="45" t="e">
        <f t="shared" si="121"/>
        <v>#DIV/0!</v>
      </c>
    </row>
    <row r="4723" spans="1:9" ht="27.7" customHeight="1" x14ac:dyDescent="0.25">
      <c r="A4723" s="76"/>
      <c r="B4723" s="77"/>
      <c r="C4723" s="76"/>
      <c r="D4723" s="77"/>
      <c r="E4723" s="77"/>
      <c r="F4723" s="77"/>
      <c r="I4723" s="45" t="e">
        <f t="shared" si="121"/>
        <v>#DIV/0!</v>
      </c>
    </row>
    <row r="4724" spans="1:9" ht="27.7" customHeight="1" x14ac:dyDescent="0.25">
      <c r="A4724" s="76"/>
      <c r="B4724" s="77"/>
      <c r="C4724" s="76"/>
      <c r="D4724" s="77"/>
      <c r="E4724" s="77"/>
      <c r="F4724" s="77"/>
      <c r="I4724" s="45" t="e">
        <f t="shared" si="121"/>
        <v>#DIV/0!</v>
      </c>
    </row>
    <row r="4725" spans="1:9" ht="27.7" customHeight="1" x14ac:dyDescent="0.25">
      <c r="A4725" s="76"/>
      <c r="B4725" s="77"/>
      <c r="C4725" s="76"/>
      <c r="D4725" s="77"/>
      <c r="E4725" s="77"/>
      <c r="F4725" s="77"/>
      <c r="I4725" s="45" t="e">
        <f t="shared" si="121"/>
        <v>#DIV/0!</v>
      </c>
    </row>
    <row r="4726" spans="1:9" ht="27.7" customHeight="1" x14ac:dyDescent="0.25">
      <c r="A4726" s="76"/>
      <c r="B4726" s="77"/>
      <c r="C4726" s="76"/>
      <c r="D4726" s="77"/>
      <c r="E4726" s="77"/>
      <c r="F4726" s="77"/>
      <c r="I4726" s="45" t="e">
        <f t="shared" si="121"/>
        <v>#DIV/0!</v>
      </c>
    </row>
    <row r="4727" spans="1:9" ht="27.7" customHeight="1" x14ac:dyDescent="0.25">
      <c r="A4727" s="76"/>
      <c r="B4727" s="77"/>
      <c r="C4727" s="76"/>
      <c r="D4727" s="77"/>
      <c r="E4727" s="77"/>
      <c r="F4727" s="77"/>
      <c r="I4727" s="45" t="e">
        <f t="shared" si="121"/>
        <v>#DIV/0!</v>
      </c>
    </row>
    <row r="4728" spans="1:9" ht="27.7" customHeight="1" x14ac:dyDescent="0.25">
      <c r="A4728" s="76"/>
      <c r="B4728" s="77"/>
      <c r="C4728" s="76"/>
      <c r="D4728" s="77"/>
      <c r="E4728" s="77"/>
      <c r="F4728" s="77"/>
      <c r="I4728" s="45" t="e">
        <f t="shared" si="121"/>
        <v>#DIV/0!</v>
      </c>
    </row>
    <row r="4729" spans="1:9" ht="27.7" customHeight="1" x14ac:dyDescent="0.25">
      <c r="A4729" s="76"/>
      <c r="B4729" s="77"/>
      <c r="C4729" s="76"/>
      <c r="D4729" s="77"/>
      <c r="E4729" s="77"/>
      <c r="F4729" s="77"/>
      <c r="I4729" s="45" t="e">
        <f t="shared" si="121"/>
        <v>#DIV/0!</v>
      </c>
    </row>
    <row r="4730" spans="1:9" ht="27.7" customHeight="1" x14ac:dyDescent="0.25">
      <c r="A4730" s="76"/>
      <c r="B4730" s="77"/>
      <c r="C4730" s="76"/>
      <c r="D4730" s="77"/>
      <c r="E4730" s="77"/>
      <c r="F4730" s="77"/>
      <c r="I4730" s="45" t="e">
        <f t="shared" si="121"/>
        <v>#DIV/0!</v>
      </c>
    </row>
    <row r="4731" spans="1:9" ht="27.7" customHeight="1" x14ac:dyDescent="0.25">
      <c r="A4731" s="76"/>
      <c r="B4731" s="77"/>
      <c r="C4731" s="76"/>
      <c r="D4731" s="77"/>
      <c r="E4731" s="77"/>
      <c r="F4731" s="77"/>
      <c r="I4731" s="45" t="e">
        <f t="shared" si="121"/>
        <v>#DIV/0!</v>
      </c>
    </row>
    <row r="4732" spans="1:9" ht="27.7" customHeight="1" x14ac:dyDescent="0.25">
      <c r="A4732" s="76"/>
      <c r="B4732" s="77"/>
      <c r="C4732" s="76"/>
      <c r="D4732" s="77"/>
      <c r="E4732" s="77"/>
      <c r="F4732" s="77"/>
      <c r="I4732" s="45" t="e">
        <f t="shared" si="121"/>
        <v>#DIV/0!</v>
      </c>
    </row>
    <row r="4733" spans="1:9" ht="27.7" customHeight="1" x14ac:dyDescent="0.25">
      <c r="A4733" s="76"/>
      <c r="B4733" s="77"/>
      <c r="C4733" s="76"/>
      <c r="D4733" s="77"/>
      <c r="E4733" s="77"/>
      <c r="F4733" s="77"/>
      <c r="I4733" s="45" t="e">
        <f t="shared" si="121"/>
        <v>#DIV/0!</v>
      </c>
    </row>
    <row r="4734" spans="1:9" ht="27.7" customHeight="1" x14ac:dyDescent="0.25">
      <c r="A4734" s="76"/>
      <c r="B4734" s="77"/>
      <c r="C4734" s="76"/>
      <c r="D4734" s="77"/>
      <c r="E4734" s="77"/>
      <c r="F4734" s="77"/>
      <c r="I4734" s="45" t="e">
        <f t="shared" si="121"/>
        <v>#DIV/0!</v>
      </c>
    </row>
    <row r="4735" spans="1:9" ht="27.7" customHeight="1" x14ac:dyDescent="0.25">
      <c r="A4735" s="76"/>
      <c r="B4735" s="77"/>
      <c r="C4735" s="76"/>
      <c r="D4735" s="77"/>
      <c r="E4735" s="77"/>
      <c r="F4735" s="77"/>
      <c r="I4735" s="45" t="e">
        <f t="shared" si="121"/>
        <v>#DIV/0!</v>
      </c>
    </row>
    <row r="4736" spans="1:9" ht="27.7" customHeight="1" x14ac:dyDescent="0.25">
      <c r="A4736" s="76"/>
      <c r="B4736" s="77"/>
      <c r="C4736" s="76"/>
      <c r="D4736" s="77"/>
      <c r="E4736" s="77"/>
      <c r="F4736" s="77"/>
      <c r="I4736" s="45" t="e">
        <f t="shared" si="121"/>
        <v>#DIV/0!</v>
      </c>
    </row>
    <row r="4737" spans="1:9" ht="27.7" customHeight="1" x14ac:dyDescent="0.25">
      <c r="A4737" s="76"/>
      <c r="B4737" s="77"/>
      <c r="C4737" s="76"/>
      <c r="D4737" s="77"/>
      <c r="E4737" s="77"/>
      <c r="F4737" s="77"/>
      <c r="I4737" s="45" t="e">
        <f t="shared" si="121"/>
        <v>#DIV/0!</v>
      </c>
    </row>
    <row r="4738" spans="1:9" ht="27.7" customHeight="1" x14ac:dyDescent="0.25">
      <c r="A4738" s="76"/>
      <c r="B4738" s="77"/>
      <c r="C4738" s="76"/>
      <c r="D4738" s="77"/>
      <c r="E4738" s="77"/>
      <c r="F4738" s="77"/>
      <c r="I4738" s="45" t="e">
        <f t="shared" si="121"/>
        <v>#DIV/0!</v>
      </c>
    </row>
    <row r="4739" spans="1:9" ht="27.7" customHeight="1" thickBot="1" x14ac:dyDescent="0.3">
      <c r="A4739" s="74"/>
      <c r="B4739" s="75"/>
      <c r="C4739" s="74"/>
      <c r="D4739" s="75"/>
      <c r="E4739" s="75"/>
      <c r="F4739" s="75"/>
      <c r="I4739" s="45" t="e">
        <f t="shared" si="121"/>
        <v>#DIV/0!</v>
      </c>
    </row>
    <row r="4740" spans="1:9" ht="27.7" customHeight="1" thickBot="1" x14ac:dyDescent="0.3">
      <c r="D4740" s="12"/>
      <c r="I4740" s="45" t="e">
        <f t="shared" si="121"/>
        <v>#DIV/0!</v>
      </c>
    </row>
    <row r="4741" spans="1:9" ht="27.7" customHeight="1" thickBot="1" x14ac:dyDescent="0.3">
      <c r="D4741" s="12"/>
      <c r="I4741" s="45" t="e">
        <f t="shared" si="121"/>
        <v>#DIV/0!</v>
      </c>
    </row>
    <row r="4742" spans="1:9" ht="27.7" customHeight="1" thickBot="1" x14ac:dyDescent="0.3">
      <c r="D4742" s="12"/>
      <c r="I4742" s="45" t="e">
        <f t="shared" si="121"/>
        <v>#DIV/0!</v>
      </c>
    </row>
    <row r="4743" spans="1:9" ht="27.7" customHeight="1" thickBot="1" x14ac:dyDescent="0.3">
      <c r="D4743" s="12"/>
      <c r="I4743" s="45" t="e">
        <f t="shared" si="121"/>
        <v>#DIV/0!</v>
      </c>
    </row>
    <row r="4744" spans="1:9" ht="27.7" customHeight="1" thickBot="1" x14ac:dyDescent="0.3">
      <c r="D4744" s="12"/>
      <c r="I4744" s="45" t="e">
        <f t="shared" si="121"/>
        <v>#DIV/0!</v>
      </c>
    </row>
    <row r="4745" spans="1:9" ht="27.7" customHeight="1" thickBot="1" x14ac:dyDescent="0.3">
      <c r="D4745" s="12"/>
      <c r="I4745" s="45" t="e">
        <f t="shared" si="121"/>
        <v>#DIV/0!</v>
      </c>
    </row>
    <row r="4746" spans="1:9" ht="27.7" customHeight="1" thickBot="1" x14ac:dyDescent="0.3">
      <c r="D4746" s="12"/>
      <c r="I4746" s="45" t="e">
        <f t="shared" ref="I4746:I4809" si="122">H4746/B4745*100</f>
        <v>#DIV/0!</v>
      </c>
    </row>
    <row r="4747" spans="1:9" ht="27.7" customHeight="1" thickBot="1" x14ac:dyDescent="0.3">
      <c r="D4747" s="12"/>
      <c r="I4747" s="45" t="e">
        <f t="shared" si="122"/>
        <v>#DIV/0!</v>
      </c>
    </row>
    <row r="4748" spans="1:9" ht="27.7" customHeight="1" thickBot="1" x14ac:dyDescent="0.3">
      <c r="D4748" s="12"/>
      <c r="I4748" s="45" t="e">
        <f t="shared" si="122"/>
        <v>#DIV/0!</v>
      </c>
    </row>
    <row r="4749" spans="1:9" ht="27.7" customHeight="1" thickBot="1" x14ac:dyDescent="0.3">
      <c r="D4749" s="12"/>
      <c r="I4749" s="45" t="e">
        <f t="shared" si="122"/>
        <v>#DIV/0!</v>
      </c>
    </row>
    <row r="4750" spans="1:9" ht="27.7" customHeight="1" thickBot="1" x14ac:dyDescent="0.3">
      <c r="D4750" s="12"/>
      <c r="I4750" s="45" t="e">
        <f t="shared" si="122"/>
        <v>#DIV/0!</v>
      </c>
    </row>
    <row r="4751" spans="1:9" ht="27.7" customHeight="1" thickBot="1" x14ac:dyDescent="0.3">
      <c r="D4751" s="12"/>
      <c r="I4751" s="45" t="e">
        <f t="shared" si="122"/>
        <v>#DIV/0!</v>
      </c>
    </row>
    <row r="4752" spans="1:9" ht="27.7" customHeight="1" thickBot="1" x14ac:dyDescent="0.3">
      <c r="D4752" s="12"/>
      <c r="I4752" s="45" t="e">
        <f t="shared" si="122"/>
        <v>#DIV/0!</v>
      </c>
    </row>
    <row r="4753" spans="4:9" ht="27.7" customHeight="1" thickBot="1" x14ac:dyDescent="0.3">
      <c r="D4753" s="12"/>
      <c r="I4753" s="45" t="e">
        <f t="shared" si="122"/>
        <v>#DIV/0!</v>
      </c>
    </row>
    <row r="4754" spans="4:9" ht="27.7" customHeight="1" thickBot="1" x14ac:dyDescent="0.3">
      <c r="D4754" s="12"/>
      <c r="I4754" s="45" t="e">
        <f t="shared" si="122"/>
        <v>#DIV/0!</v>
      </c>
    </row>
    <row r="4755" spans="4:9" ht="27.7" customHeight="1" thickBot="1" x14ac:dyDescent="0.3">
      <c r="D4755" s="12"/>
      <c r="I4755" s="45" t="e">
        <f t="shared" si="122"/>
        <v>#DIV/0!</v>
      </c>
    </row>
    <row r="4756" spans="4:9" ht="27.7" customHeight="1" thickBot="1" x14ac:dyDescent="0.3">
      <c r="D4756" s="12"/>
      <c r="I4756" s="45" t="e">
        <f t="shared" si="122"/>
        <v>#DIV/0!</v>
      </c>
    </row>
    <row r="4757" spans="4:9" ht="27.7" customHeight="1" thickBot="1" x14ac:dyDescent="0.3">
      <c r="D4757" s="12"/>
      <c r="I4757" s="45" t="e">
        <f t="shared" si="122"/>
        <v>#DIV/0!</v>
      </c>
    </row>
    <row r="4758" spans="4:9" ht="27.7" customHeight="1" thickBot="1" x14ac:dyDescent="0.3">
      <c r="D4758" s="12"/>
      <c r="I4758" s="45" t="e">
        <f t="shared" si="122"/>
        <v>#DIV/0!</v>
      </c>
    </row>
    <row r="4759" spans="4:9" ht="27.7" customHeight="1" thickBot="1" x14ac:dyDescent="0.3">
      <c r="D4759" s="12"/>
      <c r="I4759" s="45" t="e">
        <f t="shared" si="122"/>
        <v>#DIV/0!</v>
      </c>
    </row>
    <row r="4760" spans="4:9" ht="27.7" customHeight="1" thickBot="1" x14ac:dyDescent="0.3">
      <c r="D4760" s="12"/>
      <c r="I4760" s="45" t="e">
        <f t="shared" si="122"/>
        <v>#DIV/0!</v>
      </c>
    </row>
    <row r="4761" spans="4:9" ht="27.7" customHeight="1" thickBot="1" x14ac:dyDescent="0.3">
      <c r="D4761" s="12"/>
      <c r="I4761" s="45" t="e">
        <f t="shared" si="122"/>
        <v>#DIV/0!</v>
      </c>
    </row>
    <row r="4762" spans="4:9" ht="27.7" customHeight="1" thickBot="1" x14ac:dyDescent="0.3">
      <c r="D4762" s="12"/>
      <c r="I4762" s="45" t="e">
        <f t="shared" si="122"/>
        <v>#DIV/0!</v>
      </c>
    </row>
    <row r="4763" spans="4:9" ht="27.7" customHeight="1" thickBot="1" x14ac:dyDescent="0.3">
      <c r="D4763" s="12"/>
      <c r="I4763" s="45" t="e">
        <f t="shared" si="122"/>
        <v>#DIV/0!</v>
      </c>
    </row>
    <row r="4764" spans="4:9" ht="27.7" customHeight="1" thickBot="1" x14ac:dyDescent="0.3">
      <c r="D4764" s="12"/>
      <c r="I4764" s="45" t="e">
        <f t="shared" si="122"/>
        <v>#DIV/0!</v>
      </c>
    </row>
    <row r="4765" spans="4:9" ht="27.7" customHeight="1" thickBot="1" x14ac:dyDescent="0.3">
      <c r="D4765" s="12"/>
      <c r="I4765" s="45" t="e">
        <f t="shared" si="122"/>
        <v>#DIV/0!</v>
      </c>
    </row>
    <row r="4766" spans="4:9" ht="27.7" customHeight="1" thickBot="1" x14ac:dyDescent="0.3">
      <c r="D4766" s="12"/>
      <c r="I4766" s="45" t="e">
        <f t="shared" si="122"/>
        <v>#DIV/0!</v>
      </c>
    </row>
    <row r="4767" spans="4:9" ht="27.7" customHeight="1" thickBot="1" x14ac:dyDescent="0.3">
      <c r="D4767" s="12"/>
      <c r="I4767" s="45" t="e">
        <f t="shared" si="122"/>
        <v>#DIV/0!</v>
      </c>
    </row>
    <row r="4768" spans="4:9" ht="27.7" customHeight="1" thickBot="1" x14ac:dyDescent="0.3">
      <c r="D4768" s="12"/>
      <c r="I4768" s="45" t="e">
        <f t="shared" si="122"/>
        <v>#DIV/0!</v>
      </c>
    </row>
    <row r="4769" spans="4:9" ht="27.7" customHeight="1" thickBot="1" x14ac:dyDescent="0.3">
      <c r="D4769" s="12"/>
      <c r="I4769" s="45" t="e">
        <f t="shared" si="122"/>
        <v>#DIV/0!</v>
      </c>
    </row>
    <row r="4770" spans="4:9" ht="27.7" customHeight="1" thickBot="1" x14ac:dyDescent="0.3">
      <c r="D4770" s="12"/>
      <c r="I4770" s="45" t="e">
        <f t="shared" si="122"/>
        <v>#DIV/0!</v>
      </c>
    </row>
    <row r="4771" spans="4:9" ht="27.7" customHeight="1" thickBot="1" x14ac:dyDescent="0.3">
      <c r="D4771" s="12"/>
      <c r="I4771" s="45" t="e">
        <f t="shared" si="122"/>
        <v>#DIV/0!</v>
      </c>
    </row>
    <row r="4772" spans="4:9" ht="27.7" customHeight="1" thickBot="1" x14ac:dyDescent="0.3">
      <c r="D4772" s="12"/>
      <c r="I4772" s="45" t="e">
        <f t="shared" si="122"/>
        <v>#DIV/0!</v>
      </c>
    </row>
    <row r="4773" spans="4:9" ht="27.7" customHeight="1" thickBot="1" x14ac:dyDescent="0.3">
      <c r="D4773" s="12"/>
      <c r="I4773" s="45" t="e">
        <f t="shared" si="122"/>
        <v>#DIV/0!</v>
      </c>
    </row>
    <row r="4774" spans="4:9" ht="27.7" customHeight="1" thickBot="1" x14ac:dyDescent="0.3">
      <c r="D4774" s="12"/>
      <c r="I4774" s="45" t="e">
        <f t="shared" si="122"/>
        <v>#DIV/0!</v>
      </c>
    </row>
    <row r="4775" spans="4:9" ht="27.7" customHeight="1" thickBot="1" x14ac:dyDescent="0.3">
      <c r="D4775" s="12"/>
      <c r="I4775" s="45" t="e">
        <f t="shared" si="122"/>
        <v>#DIV/0!</v>
      </c>
    </row>
    <row r="4776" spans="4:9" ht="27.7" customHeight="1" thickBot="1" x14ac:dyDescent="0.3">
      <c r="D4776" s="12"/>
      <c r="I4776" s="45" t="e">
        <f t="shared" si="122"/>
        <v>#DIV/0!</v>
      </c>
    </row>
    <row r="4777" spans="4:9" ht="27.7" customHeight="1" thickBot="1" x14ac:dyDescent="0.3">
      <c r="D4777" s="12"/>
      <c r="I4777" s="45" t="e">
        <f t="shared" si="122"/>
        <v>#DIV/0!</v>
      </c>
    </row>
    <row r="4778" spans="4:9" ht="27.7" customHeight="1" thickBot="1" x14ac:dyDescent="0.3">
      <c r="D4778" s="12"/>
      <c r="I4778" s="45" t="e">
        <f t="shared" si="122"/>
        <v>#DIV/0!</v>
      </c>
    </row>
    <row r="4779" spans="4:9" ht="27.7" customHeight="1" thickBot="1" x14ac:dyDescent="0.3">
      <c r="D4779" s="12"/>
      <c r="I4779" s="45" t="e">
        <f t="shared" si="122"/>
        <v>#DIV/0!</v>
      </c>
    </row>
    <row r="4780" spans="4:9" ht="27.7" customHeight="1" thickBot="1" x14ac:dyDescent="0.3">
      <c r="D4780" s="12"/>
      <c r="I4780" s="45" t="e">
        <f t="shared" si="122"/>
        <v>#DIV/0!</v>
      </c>
    </row>
    <row r="4781" spans="4:9" ht="27.7" customHeight="1" thickBot="1" x14ac:dyDescent="0.3">
      <c r="D4781" s="12"/>
      <c r="I4781" s="45" t="e">
        <f t="shared" si="122"/>
        <v>#DIV/0!</v>
      </c>
    </row>
    <row r="4782" spans="4:9" ht="27.7" customHeight="1" thickBot="1" x14ac:dyDescent="0.3">
      <c r="D4782" s="12"/>
      <c r="I4782" s="45" t="e">
        <f t="shared" si="122"/>
        <v>#DIV/0!</v>
      </c>
    </row>
    <row r="4783" spans="4:9" ht="27.7" customHeight="1" thickBot="1" x14ac:dyDescent="0.3">
      <c r="D4783" s="12"/>
      <c r="I4783" s="45" t="e">
        <f t="shared" si="122"/>
        <v>#DIV/0!</v>
      </c>
    </row>
    <row r="4784" spans="4:9" ht="27.7" customHeight="1" thickBot="1" x14ac:dyDescent="0.3">
      <c r="D4784" s="12"/>
      <c r="I4784" s="45" t="e">
        <f t="shared" si="122"/>
        <v>#DIV/0!</v>
      </c>
    </row>
    <row r="4785" spans="4:9" ht="27.7" customHeight="1" thickBot="1" x14ac:dyDescent="0.3">
      <c r="D4785" s="12"/>
      <c r="I4785" s="45" t="e">
        <f t="shared" si="122"/>
        <v>#DIV/0!</v>
      </c>
    </row>
    <row r="4786" spans="4:9" ht="27.7" customHeight="1" thickBot="1" x14ac:dyDescent="0.3">
      <c r="D4786" s="12"/>
      <c r="I4786" s="45" t="e">
        <f t="shared" si="122"/>
        <v>#DIV/0!</v>
      </c>
    </row>
    <row r="4787" spans="4:9" ht="27.7" customHeight="1" thickBot="1" x14ac:dyDescent="0.3">
      <c r="D4787" s="12"/>
      <c r="I4787" s="45" t="e">
        <f t="shared" si="122"/>
        <v>#DIV/0!</v>
      </c>
    </row>
    <row r="4788" spans="4:9" ht="27.7" customHeight="1" thickBot="1" x14ac:dyDescent="0.3">
      <c r="D4788" s="12"/>
      <c r="I4788" s="45" t="e">
        <f t="shared" si="122"/>
        <v>#DIV/0!</v>
      </c>
    </row>
    <row r="4789" spans="4:9" ht="27.7" customHeight="1" thickBot="1" x14ac:dyDescent="0.3">
      <c r="D4789" s="12"/>
      <c r="I4789" s="45" t="e">
        <f t="shared" si="122"/>
        <v>#DIV/0!</v>
      </c>
    </row>
    <row r="4790" spans="4:9" ht="27.7" customHeight="1" thickBot="1" x14ac:dyDescent="0.3">
      <c r="D4790" s="12"/>
      <c r="I4790" s="45" t="e">
        <f t="shared" si="122"/>
        <v>#DIV/0!</v>
      </c>
    </row>
    <row r="4791" spans="4:9" ht="27.7" customHeight="1" thickBot="1" x14ac:dyDescent="0.3">
      <c r="D4791" s="12"/>
      <c r="I4791" s="45" t="e">
        <f t="shared" si="122"/>
        <v>#DIV/0!</v>
      </c>
    </row>
    <row r="4792" spans="4:9" ht="27.7" customHeight="1" thickBot="1" x14ac:dyDescent="0.3">
      <c r="D4792" s="12"/>
      <c r="I4792" s="45" t="e">
        <f t="shared" si="122"/>
        <v>#DIV/0!</v>
      </c>
    </row>
    <row r="4793" spans="4:9" ht="27.7" customHeight="1" thickBot="1" x14ac:dyDescent="0.3">
      <c r="D4793" s="12"/>
      <c r="I4793" s="45" t="e">
        <f t="shared" si="122"/>
        <v>#DIV/0!</v>
      </c>
    </row>
    <row r="4794" spans="4:9" ht="27.7" customHeight="1" thickBot="1" x14ac:dyDescent="0.3">
      <c r="D4794" s="12"/>
      <c r="I4794" s="45" t="e">
        <f t="shared" si="122"/>
        <v>#DIV/0!</v>
      </c>
    </row>
    <row r="4795" spans="4:9" ht="27.7" customHeight="1" thickBot="1" x14ac:dyDescent="0.3">
      <c r="D4795" s="12"/>
      <c r="I4795" s="45" t="e">
        <f t="shared" si="122"/>
        <v>#DIV/0!</v>
      </c>
    </row>
    <row r="4796" spans="4:9" ht="27.7" customHeight="1" thickBot="1" x14ac:dyDescent="0.3">
      <c r="D4796" s="12"/>
      <c r="I4796" s="45" t="e">
        <f t="shared" si="122"/>
        <v>#DIV/0!</v>
      </c>
    </row>
    <row r="4797" spans="4:9" ht="27.7" customHeight="1" thickBot="1" x14ac:dyDescent="0.3">
      <c r="D4797" s="12"/>
      <c r="I4797" s="45" t="e">
        <f t="shared" si="122"/>
        <v>#DIV/0!</v>
      </c>
    </row>
    <row r="4798" spans="4:9" ht="27.7" customHeight="1" thickBot="1" x14ac:dyDescent="0.3">
      <c r="D4798" s="12"/>
      <c r="I4798" s="45" t="e">
        <f t="shared" si="122"/>
        <v>#DIV/0!</v>
      </c>
    </row>
    <row r="4799" spans="4:9" ht="27.7" customHeight="1" thickBot="1" x14ac:dyDescent="0.3">
      <c r="D4799" s="12"/>
      <c r="I4799" s="45" t="e">
        <f t="shared" si="122"/>
        <v>#DIV/0!</v>
      </c>
    </row>
    <row r="4800" spans="4:9" ht="27.7" customHeight="1" thickBot="1" x14ac:dyDescent="0.3">
      <c r="D4800" s="12"/>
      <c r="I4800" s="45" t="e">
        <f t="shared" si="122"/>
        <v>#DIV/0!</v>
      </c>
    </row>
    <row r="4801" spans="4:9" ht="27.7" customHeight="1" thickBot="1" x14ac:dyDescent="0.3">
      <c r="D4801" s="12"/>
      <c r="I4801" s="45" t="e">
        <f t="shared" si="122"/>
        <v>#DIV/0!</v>
      </c>
    </row>
    <row r="4802" spans="4:9" ht="27.7" customHeight="1" thickBot="1" x14ac:dyDescent="0.3">
      <c r="D4802" s="12"/>
      <c r="I4802" s="45" t="e">
        <f t="shared" si="122"/>
        <v>#DIV/0!</v>
      </c>
    </row>
    <row r="4803" spans="4:9" ht="27.7" customHeight="1" thickBot="1" x14ac:dyDescent="0.3">
      <c r="D4803" s="12"/>
      <c r="I4803" s="45" t="e">
        <f t="shared" si="122"/>
        <v>#DIV/0!</v>
      </c>
    </row>
    <row r="4804" spans="4:9" ht="27.7" customHeight="1" thickBot="1" x14ac:dyDescent="0.3">
      <c r="D4804" s="12"/>
      <c r="I4804" s="45" t="e">
        <f t="shared" si="122"/>
        <v>#DIV/0!</v>
      </c>
    </row>
    <row r="4805" spans="4:9" ht="27.7" customHeight="1" thickBot="1" x14ac:dyDescent="0.3">
      <c r="D4805" s="12"/>
      <c r="I4805" s="45" t="e">
        <f t="shared" si="122"/>
        <v>#DIV/0!</v>
      </c>
    </row>
    <row r="4806" spans="4:9" ht="27.7" customHeight="1" thickBot="1" x14ac:dyDescent="0.3">
      <c r="D4806" s="12"/>
      <c r="I4806" s="45" t="e">
        <f t="shared" si="122"/>
        <v>#DIV/0!</v>
      </c>
    </row>
    <row r="4807" spans="4:9" ht="27.7" customHeight="1" thickBot="1" x14ac:dyDescent="0.3">
      <c r="D4807" s="12"/>
      <c r="I4807" s="45" t="e">
        <f t="shared" si="122"/>
        <v>#DIV/0!</v>
      </c>
    </row>
    <row r="4808" spans="4:9" ht="27.7" customHeight="1" thickBot="1" x14ac:dyDescent="0.3">
      <c r="D4808" s="12"/>
      <c r="I4808" s="45" t="e">
        <f t="shared" si="122"/>
        <v>#DIV/0!</v>
      </c>
    </row>
    <row r="4809" spans="4:9" ht="27.7" customHeight="1" thickBot="1" x14ac:dyDescent="0.3">
      <c r="D4809" s="12"/>
      <c r="I4809" s="45" t="e">
        <f t="shared" si="122"/>
        <v>#DIV/0!</v>
      </c>
    </row>
    <row r="4810" spans="4:9" ht="27.7" customHeight="1" thickBot="1" x14ac:dyDescent="0.3">
      <c r="D4810" s="12"/>
      <c r="I4810" s="45" t="e">
        <f t="shared" ref="I4810:I4873" si="123">H4810/B4809*100</f>
        <v>#DIV/0!</v>
      </c>
    </row>
    <row r="4811" spans="4:9" ht="27.7" customHeight="1" thickBot="1" x14ac:dyDescent="0.3">
      <c r="D4811" s="12"/>
      <c r="I4811" s="45" t="e">
        <f t="shared" si="123"/>
        <v>#DIV/0!</v>
      </c>
    </row>
    <row r="4812" spans="4:9" ht="27.7" customHeight="1" thickBot="1" x14ac:dyDescent="0.3">
      <c r="D4812" s="12"/>
      <c r="I4812" s="45" t="e">
        <f t="shared" si="123"/>
        <v>#DIV/0!</v>
      </c>
    </row>
    <row r="4813" spans="4:9" ht="27.7" customHeight="1" thickBot="1" x14ac:dyDescent="0.3">
      <c r="D4813" s="12"/>
      <c r="I4813" s="45" t="e">
        <f t="shared" si="123"/>
        <v>#DIV/0!</v>
      </c>
    </row>
    <row r="4814" spans="4:9" ht="27.7" customHeight="1" thickBot="1" x14ac:dyDescent="0.3">
      <c r="D4814" s="12"/>
      <c r="I4814" s="45" t="e">
        <f t="shared" si="123"/>
        <v>#DIV/0!</v>
      </c>
    </row>
    <row r="4815" spans="4:9" ht="27.7" customHeight="1" thickBot="1" x14ac:dyDescent="0.3">
      <c r="D4815" s="12"/>
      <c r="I4815" s="45" t="e">
        <f t="shared" si="123"/>
        <v>#DIV/0!</v>
      </c>
    </row>
    <row r="4816" spans="4:9" ht="27.7" customHeight="1" thickBot="1" x14ac:dyDescent="0.3">
      <c r="D4816" s="12"/>
      <c r="I4816" s="45" t="e">
        <f t="shared" si="123"/>
        <v>#DIV/0!</v>
      </c>
    </row>
    <row r="4817" spans="4:9" ht="27.7" customHeight="1" thickBot="1" x14ac:dyDescent="0.3">
      <c r="D4817" s="12"/>
      <c r="I4817" s="45" t="e">
        <f t="shared" si="123"/>
        <v>#DIV/0!</v>
      </c>
    </row>
    <row r="4818" spans="4:9" ht="27.7" customHeight="1" thickBot="1" x14ac:dyDescent="0.3">
      <c r="D4818" s="12"/>
      <c r="I4818" s="45" t="e">
        <f t="shared" si="123"/>
        <v>#DIV/0!</v>
      </c>
    </row>
    <row r="4819" spans="4:9" ht="27.7" customHeight="1" thickBot="1" x14ac:dyDescent="0.3">
      <c r="D4819" s="12"/>
      <c r="I4819" s="45" t="e">
        <f t="shared" si="123"/>
        <v>#DIV/0!</v>
      </c>
    </row>
    <row r="4820" spans="4:9" ht="27.7" customHeight="1" thickBot="1" x14ac:dyDescent="0.3">
      <c r="D4820" s="12"/>
      <c r="I4820" s="45" t="e">
        <f t="shared" si="123"/>
        <v>#DIV/0!</v>
      </c>
    </row>
    <row r="4821" spans="4:9" ht="27.7" customHeight="1" thickBot="1" x14ac:dyDescent="0.3">
      <c r="D4821" s="12"/>
      <c r="I4821" s="45" t="e">
        <f t="shared" si="123"/>
        <v>#DIV/0!</v>
      </c>
    </row>
    <row r="4822" spans="4:9" ht="27.7" customHeight="1" thickBot="1" x14ac:dyDescent="0.3">
      <c r="D4822" s="12"/>
      <c r="I4822" s="45" t="e">
        <f t="shared" si="123"/>
        <v>#DIV/0!</v>
      </c>
    </row>
    <row r="4823" spans="4:9" ht="27.7" customHeight="1" thickBot="1" x14ac:dyDescent="0.3">
      <c r="D4823" s="12"/>
      <c r="I4823" s="45" t="e">
        <f t="shared" si="123"/>
        <v>#DIV/0!</v>
      </c>
    </row>
    <row r="4824" spans="4:9" ht="27.7" customHeight="1" thickBot="1" x14ac:dyDescent="0.3">
      <c r="D4824" s="12"/>
      <c r="I4824" s="45" t="e">
        <f t="shared" si="123"/>
        <v>#DIV/0!</v>
      </c>
    </row>
    <row r="4825" spans="4:9" ht="27.7" customHeight="1" thickBot="1" x14ac:dyDescent="0.3">
      <c r="D4825" s="12"/>
      <c r="I4825" s="45" t="e">
        <f t="shared" si="123"/>
        <v>#DIV/0!</v>
      </c>
    </row>
    <row r="4826" spans="4:9" ht="27.7" customHeight="1" thickBot="1" x14ac:dyDescent="0.3">
      <c r="D4826" s="12"/>
      <c r="I4826" s="45" t="e">
        <f t="shared" si="123"/>
        <v>#DIV/0!</v>
      </c>
    </row>
    <row r="4827" spans="4:9" ht="27.7" customHeight="1" thickBot="1" x14ac:dyDescent="0.3">
      <c r="D4827" s="12"/>
      <c r="I4827" s="45" t="e">
        <f t="shared" si="123"/>
        <v>#DIV/0!</v>
      </c>
    </row>
    <row r="4828" spans="4:9" ht="27.7" customHeight="1" thickBot="1" x14ac:dyDescent="0.3">
      <c r="D4828" s="12"/>
      <c r="I4828" s="45" t="e">
        <f t="shared" si="123"/>
        <v>#DIV/0!</v>
      </c>
    </row>
    <row r="4829" spans="4:9" ht="27.7" customHeight="1" thickBot="1" x14ac:dyDescent="0.3">
      <c r="D4829" s="12"/>
      <c r="I4829" s="45" t="e">
        <f t="shared" si="123"/>
        <v>#DIV/0!</v>
      </c>
    </row>
    <row r="4830" spans="4:9" ht="27.7" customHeight="1" thickBot="1" x14ac:dyDescent="0.3">
      <c r="D4830" s="12"/>
      <c r="I4830" s="45" t="e">
        <f t="shared" si="123"/>
        <v>#DIV/0!</v>
      </c>
    </row>
    <row r="4831" spans="4:9" ht="27.7" customHeight="1" thickBot="1" x14ac:dyDescent="0.3">
      <c r="D4831" s="12"/>
      <c r="I4831" s="45" t="e">
        <f t="shared" si="123"/>
        <v>#DIV/0!</v>
      </c>
    </row>
    <row r="4832" spans="4:9" ht="27.7" customHeight="1" thickBot="1" x14ac:dyDescent="0.3">
      <c r="D4832" s="12"/>
      <c r="I4832" s="45" t="e">
        <f t="shared" si="123"/>
        <v>#DIV/0!</v>
      </c>
    </row>
    <row r="4833" spans="4:9" ht="27.7" customHeight="1" thickBot="1" x14ac:dyDescent="0.3">
      <c r="D4833" s="12"/>
      <c r="I4833" s="45" t="e">
        <f t="shared" si="123"/>
        <v>#DIV/0!</v>
      </c>
    </row>
    <row r="4834" spans="4:9" ht="27.7" customHeight="1" thickBot="1" x14ac:dyDescent="0.3">
      <c r="D4834" s="12"/>
      <c r="I4834" s="45" t="e">
        <f t="shared" si="123"/>
        <v>#DIV/0!</v>
      </c>
    </row>
    <row r="4835" spans="4:9" ht="27.7" customHeight="1" thickBot="1" x14ac:dyDescent="0.3">
      <c r="D4835" s="12"/>
      <c r="I4835" s="45" t="e">
        <f t="shared" si="123"/>
        <v>#DIV/0!</v>
      </c>
    </row>
    <row r="4836" spans="4:9" ht="27.7" customHeight="1" thickBot="1" x14ac:dyDescent="0.3">
      <c r="D4836" s="12"/>
      <c r="I4836" s="45" t="e">
        <f t="shared" si="123"/>
        <v>#DIV/0!</v>
      </c>
    </row>
    <row r="4837" spans="4:9" ht="27.7" customHeight="1" thickBot="1" x14ac:dyDescent="0.3">
      <c r="D4837" s="12"/>
      <c r="I4837" s="45" t="e">
        <f t="shared" si="123"/>
        <v>#DIV/0!</v>
      </c>
    </row>
    <row r="4838" spans="4:9" ht="27.7" customHeight="1" thickBot="1" x14ac:dyDescent="0.3">
      <c r="D4838" s="12"/>
      <c r="I4838" s="45" t="e">
        <f t="shared" si="123"/>
        <v>#DIV/0!</v>
      </c>
    </row>
    <row r="4839" spans="4:9" ht="27.7" customHeight="1" thickBot="1" x14ac:dyDescent="0.3">
      <c r="D4839" s="12"/>
      <c r="I4839" s="45" t="e">
        <f t="shared" si="123"/>
        <v>#DIV/0!</v>
      </c>
    </row>
    <row r="4840" spans="4:9" ht="27.7" customHeight="1" thickBot="1" x14ac:dyDescent="0.3">
      <c r="D4840" s="12"/>
      <c r="I4840" s="45" t="e">
        <f t="shared" si="123"/>
        <v>#DIV/0!</v>
      </c>
    </row>
    <row r="4841" spans="4:9" ht="27.7" customHeight="1" thickBot="1" x14ac:dyDescent="0.3">
      <c r="D4841" s="12"/>
      <c r="I4841" s="45" t="e">
        <f t="shared" si="123"/>
        <v>#DIV/0!</v>
      </c>
    </row>
    <row r="4842" spans="4:9" ht="27.7" customHeight="1" thickBot="1" x14ac:dyDescent="0.3">
      <c r="D4842" s="12"/>
      <c r="I4842" s="45" t="e">
        <f t="shared" si="123"/>
        <v>#DIV/0!</v>
      </c>
    </row>
    <row r="4843" spans="4:9" ht="27.7" customHeight="1" thickBot="1" x14ac:dyDescent="0.3">
      <c r="D4843" s="12"/>
      <c r="I4843" s="45" t="e">
        <f t="shared" si="123"/>
        <v>#DIV/0!</v>
      </c>
    </row>
    <row r="4844" spans="4:9" ht="27.7" customHeight="1" thickBot="1" x14ac:dyDescent="0.3">
      <c r="D4844" s="12"/>
      <c r="I4844" s="45" t="e">
        <f t="shared" si="123"/>
        <v>#DIV/0!</v>
      </c>
    </row>
    <row r="4845" spans="4:9" ht="27.7" customHeight="1" thickBot="1" x14ac:dyDescent="0.3">
      <c r="D4845" s="12"/>
      <c r="I4845" s="45" t="e">
        <f t="shared" si="123"/>
        <v>#DIV/0!</v>
      </c>
    </row>
    <row r="4846" spans="4:9" ht="27.7" customHeight="1" thickBot="1" x14ac:dyDescent="0.3">
      <c r="D4846" s="12"/>
      <c r="I4846" s="45" t="e">
        <f t="shared" si="123"/>
        <v>#DIV/0!</v>
      </c>
    </row>
    <row r="4847" spans="4:9" ht="27.7" customHeight="1" thickBot="1" x14ac:dyDescent="0.3">
      <c r="D4847" s="12"/>
      <c r="I4847" s="45" t="e">
        <f t="shared" si="123"/>
        <v>#DIV/0!</v>
      </c>
    </row>
    <row r="4848" spans="4:9" ht="27.7" customHeight="1" thickBot="1" x14ac:dyDescent="0.3">
      <c r="D4848" s="12"/>
      <c r="I4848" s="45" t="e">
        <f t="shared" si="123"/>
        <v>#DIV/0!</v>
      </c>
    </row>
    <row r="4849" spans="4:9" ht="27.7" customHeight="1" thickBot="1" x14ac:dyDescent="0.3">
      <c r="D4849" s="12"/>
      <c r="I4849" s="45" t="e">
        <f t="shared" si="123"/>
        <v>#DIV/0!</v>
      </c>
    </row>
    <row r="4850" spans="4:9" ht="27.7" customHeight="1" thickBot="1" x14ac:dyDescent="0.3">
      <c r="D4850" s="12"/>
      <c r="I4850" s="45" t="e">
        <f t="shared" si="123"/>
        <v>#DIV/0!</v>
      </c>
    </row>
    <row r="4851" spans="4:9" ht="27.7" customHeight="1" thickBot="1" x14ac:dyDescent="0.3">
      <c r="D4851" s="12"/>
      <c r="I4851" s="45" t="e">
        <f t="shared" si="123"/>
        <v>#DIV/0!</v>
      </c>
    </row>
    <row r="4852" spans="4:9" ht="27.7" customHeight="1" thickBot="1" x14ac:dyDescent="0.3">
      <c r="D4852" s="12"/>
      <c r="I4852" s="45" t="e">
        <f t="shared" si="123"/>
        <v>#DIV/0!</v>
      </c>
    </row>
    <row r="4853" spans="4:9" ht="27.7" customHeight="1" thickBot="1" x14ac:dyDescent="0.3">
      <c r="D4853" s="12"/>
      <c r="I4853" s="45" t="e">
        <f t="shared" si="123"/>
        <v>#DIV/0!</v>
      </c>
    </row>
    <row r="4854" spans="4:9" ht="27.7" customHeight="1" thickBot="1" x14ac:dyDescent="0.3">
      <c r="D4854" s="12"/>
      <c r="I4854" s="45" t="e">
        <f t="shared" si="123"/>
        <v>#DIV/0!</v>
      </c>
    </row>
    <row r="4855" spans="4:9" ht="27.7" customHeight="1" thickBot="1" x14ac:dyDescent="0.3">
      <c r="D4855" s="12"/>
      <c r="I4855" s="45" t="e">
        <f t="shared" si="123"/>
        <v>#DIV/0!</v>
      </c>
    </row>
    <row r="4856" spans="4:9" ht="27.7" customHeight="1" thickBot="1" x14ac:dyDescent="0.3">
      <c r="D4856" s="12"/>
      <c r="I4856" s="45" t="e">
        <f t="shared" si="123"/>
        <v>#DIV/0!</v>
      </c>
    </row>
    <row r="4857" spans="4:9" ht="27.7" customHeight="1" thickBot="1" x14ac:dyDescent="0.3">
      <c r="D4857" s="12"/>
      <c r="I4857" s="45" t="e">
        <f t="shared" si="123"/>
        <v>#DIV/0!</v>
      </c>
    </row>
    <row r="4858" spans="4:9" ht="27.7" customHeight="1" thickBot="1" x14ac:dyDescent="0.3">
      <c r="D4858" s="12"/>
      <c r="I4858" s="45" t="e">
        <f t="shared" si="123"/>
        <v>#DIV/0!</v>
      </c>
    </row>
    <row r="4859" spans="4:9" ht="27.7" customHeight="1" thickBot="1" x14ac:dyDescent="0.3">
      <c r="D4859" s="12"/>
      <c r="I4859" s="45" t="e">
        <f t="shared" si="123"/>
        <v>#DIV/0!</v>
      </c>
    </row>
    <row r="4860" spans="4:9" ht="27.7" customHeight="1" thickBot="1" x14ac:dyDescent="0.3">
      <c r="D4860" s="12"/>
      <c r="I4860" s="45" t="e">
        <f t="shared" si="123"/>
        <v>#DIV/0!</v>
      </c>
    </row>
    <row r="4861" spans="4:9" ht="27.7" customHeight="1" thickBot="1" x14ac:dyDescent="0.3">
      <c r="D4861" s="12"/>
      <c r="I4861" s="45" t="e">
        <f t="shared" si="123"/>
        <v>#DIV/0!</v>
      </c>
    </row>
    <row r="4862" spans="4:9" ht="27.7" customHeight="1" thickBot="1" x14ac:dyDescent="0.3">
      <c r="D4862" s="12"/>
      <c r="I4862" s="45" t="e">
        <f t="shared" si="123"/>
        <v>#DIV/0!</v>
      </c>
    </row>
    <row r="4863" spans="4:9" ht="27.7" customHeight="1" thickBot="1" x14ac:dyDescent="0.3">
      <c r="D4863" s="12"/>
      <c r="I4863" s="45" t="e">
        <f t="shared" si="123"/>
        <v>#DIV/0!</v>
      </c>
    </row>
    <row r="4864" spans="4:9" ht="27.7" customHeight="1" thickBot="1" x14ac:dyDescent="0.3">
      <c r="D4864" s="12"/>
      <c r="I4864" s="45" t="e">
        <f t="shared" si="123"/>
        <v>#DIV/0!</v>
      </c>
    </row>
    <row r="4865" spans="4:9" ht="27.7" customHeight="1" thickBot="1" x14ac:dyDescent="0.3">
      <c r="D4865" s="12"/>
      <c r="I4865" s="45" t="e">
        <f t="shared" si="123"/>
        <v>#DIV/0!</v>
      </c>
    </row>
    <row r="4866" spans="4:9" ht="27.7" customHeight="1" thickBot="1" x14ac:dyDescent="0.3">
      <c r="D4866" s="12"/>
      <c r="I4866" s="45" t="e">
        <f t="shared" si="123"/>
        <v>#DIV/0!</v>
      </c>
    </row>
    <row r="4867" spans="4:9" ht="27.7" customHeight="1" thickBot="1" x14ac:dyDescent="0.3">
      <c r="D4867" s="12"/>
      <c r="I4867" s="45" t="e">
        <f t="shared" si="123"/>
        <v>#DIV/0!</v>
      </c>
    </row>
    <row r="4868" spans="4:9" ht="27.7" customHeight="1" thickBot="1" x14ac:dyDescent="0.3">
      <c r="D4868" s="12"/>
      <c r="I4868" s="45" t="e">
        <f t="shared" si="123"/>
        <v>#DIV/0!</v>
      </c>
    </row>
    <row r="4869" spans="4:9" ht="27.7" customHeight="1" thickBot="1" x14ac:dyDescent="0.3">
      <c r="D4869" s="12"/>
      <c r="I4869" s="45" t="e">
        <f t="shared" si="123"/>
        <v>#DIV/0!</v>
      </c>
    </row>
    <row r="4870" spans="4:9" ht="27.7" customHeight="1" thickBot="1" x14ac:dyDescent="0.3">
      <c r="D4870" s="12"/>
      <c r="I4870" s="45" t="e">
        <f t="shared" si="123"/>
        <v>#DIV/0!</v>
      </c>
    </row>
    <row r="4871" spans="4:9" ht="27.7" customHeight="1" thickBot="1" x14ac:dyDescent="0.3">
      <c r="D4871" s="12"/>
      <c r="I4871" s="45" t="e">
        <f t="shared" si="123"/>
        <v>#DIV/0!</v>
      </c>
    </row>
    <row r="4872" spans="4:9" ht="27.7" customHeight="1" thickBot="1" x14ac:dyDescent="0.3">
      <c r="D4872" s="12"/>
      <c r="I4872" s="45" t="e">
        <f t="shared" si="123"/>
        <v>#DIV/0!</v>
      </c>
    </row>
    <row r="4873" spans="4:9" ht="27.7" customHeight="1" thickBot="1" x14ac:dyDescent="0.3">
      <c r="D4873" s="12"/>
      <c r="I4873" s="45" t="e">
        <f t="shared" si="123"/>
        <v>#DIV/0!</v>
      </c>
    </row>
    <row r="4874" spans="4:9" ht="27.7" customHeight="1" thickBot="1" x14ac:dyDescent="0.3">
      <c r="D4874" s="12"/>
      <c r="I4874" s="45" t="e">
        <f t="shared" ref="I4874:I4937" si="124">H4874/B4873*100</f>
        <v>#DIV/0!</v>
      </c>
    </row>
    <row r="4875" spans="4:9" ht="27.7" customHeight="1" thickBot="1" x14ac:dyDescent="0.3">
      <c r="D4875" s="12"/>
      <c r="I4875" s="45" t="e">
        <f t="shared" si="124"/>
        <v>#DIV/0!</v>
      </c>
    </row>
    <row r="4876" spans="4:9" ht="27.7" customHeight="1" thickBot="1" x14ac:dyDescent="0.3">
      <c r="D4876" s="12"/>
      <c r="I4876" s="45" t="e">
        <f t="shared" si="124"/>
        <v>#DIV/0!</v>
      </c>
    </row>
    <row r="4877" spans="4:9" ht="27.7" customHeight="1" thickBot="1" x14ac:dyDescent="0.3">
      <c r="D4877" s="12"/>
      <c r="I4877" s="45" t="e">
        <f t="shared" si="124"/>
        <v>#DIV/0!</v>
      </c>
    </row>
    <row r="4878" spans="4:9" ht="27.7" customHeight="1" thickBot="1" x14ac:dyDescent="0.3">
      <c r="D4878" s="12"/>
      <c r="I4878" s="45" t="e">
        <f t="shared" si="124"/>
        <v>#DIV/0!</v>
      </c>
    </row>
    <row r="4879" spans="4:9" ht="27.7" customHeight="1" thickBot="1" x14ac:dyDescent="0.3">
      <c r="D4879" s="12"/>
      <c r="I4879" s="45" t="e">
        <f t="shared" si="124"/>
        <v>#DIV/0!</v>
      </c>
    </row>
    <row r="4880" spans="4:9" ht="27.7" customHeight="1" thickBot="1" x14ac:dyDescent="0.3">
      <c r="D4880" s="12"/>
      <c r="I4880" s="45" t="e">
        <f t="shared" si="124"/>
        <v>#DIV/0!</v>
      </c>
    </row>
    <row r="4881" spans="4:9" ht="27.7" customHeight="1" thickBot="1" x14ac:dyDescent="0.3">
      <c r="D4881" s="12"/>
      <c r="I4881" s="45" t="e">
        <f t="shared" si="124"/>
        <v>#DIV/0!</v>
      </c>
    </row>
    <row r="4882" spans="4:9" ht="27.7" customHeight="1" thickBot="1" x14ac:dyDescent="0.3">
      <c r="D4882" s="12"/>
      <c r="I4882" s="45" t="e">
        <f t="shared" si="124"/>
        <v>#DIV/0!</v>
      </c>
    </row>
    <row r="4883" spans="4:9" ht="27.7" customHeight="1" thickBot="1" x14ac:dyDescent="0.3">
      <c r="D4883" s="12"/>
      <c r="I4883" s="45" t="e">
        <f t="shared" si="124"/>
        <v>#DIV/0!</v>
      </c>
    </row>
    <row r="4884" spans="4:9" ht="27.7" customHeight="1" thickBot="1" x14ac:dyDescent="0.3">
      <c r="D4884" s="12"/>
      <c r="I4884" s="45" t="e">
        <f t="shared" si="124"/>
        <v>#DIV/0!</v>
      </c>
    </row>
    <row r="4885" spans="4:9" ht="27.7" customHeight="1" thickBot="1" x14ac:dyDescent="0.3">
      <c r="D4885" s="12"/>
      <c r="I4885" s="45" t="e">
        <f t="shared" si="124"/>
        <v>#DIV/0!</v>
      </c>
    </row>
    <row r="4886" spans="4:9" ht="27.7" customHeight="1" thickBot="1" x14ac:dyDescent="0.3">
      <c r="D4886" s="12"/>
      <c r="I4886" s="45" t="e">
        <f t="shared" si="124"/>
        <v>#DIV/0!</v>
      </c>
    </row>
    <row r="4887" spans="4:9" ht="27.7" customHeight="1" thickBot="1" x14ac:dyDescent="0.3">
      <c r="D4887" s="12"/>
      <c r="I4887" s="45" t="e">
        <f t="shared" si="124"/>
        <v>#DIV/0!</v>
      </c>
    </row>
    <row r="4888" spans="4:9" ht="27.7" customHeight="1" thickBot="1" x14ac:dyDescent="0.3">
      <c r="D4888" s="12"/>
      <c r="I4888" s="45" t="e">
        <f t="shared" si="124"/>
        <v>#DIV/0!</v>
      </c>
    </row>
    <row r="4889" spans="4:9" ht="27.7" customHeight="1" thickBot="1" x14ac:dyDescent="0.3">
      <c r="D4889" s="12"/>
      <c r="I4889" s="45" t="e">
        <f t="shared" si="124"/>
        <v>#DIV/0!</v>
      </c>
    </row>
    <row r="4890" spans="4:9" ht="27.7" customHeight="1" thickBot="1" x14ac:dyDescent="0.3">
      <c r="D4890" s="12"/>
      <c r="I4890" s="45" t="e">
        <f t="shared" si="124"/>
        <v>#DIV/0!</v>
      </c>
    </row>
    <row r="4891" spans="4:9" ht="27.7" customHeight="1" thickBot="1" x14ac:dyDescent="0.3">
      <c r="D4891" s="12"/>
      <c r="I4891" s="45" t="e">
        <f t="shared" si="124"/>
        <v>#DIV/0!</v>
      </c>
    </row>
    <row r="4892" spans="4:9" ht="27.7" customHeight="1" thickBot="1" x14ac:dyDescent="0.3">
      <c r="D4892" s="12"/>
      <c r="I4892" s="45" t="e">
        <f t="shared" si="124"/>
        <v>#DIV/0!</v>
      </c>
    </row>
    <row r="4893" spans="4:9" ht="27.7" customHeight="1" thickBot="1" x14ac:dyDescent="0.3">
      <c r="D4893" s="12"/>
      <c r="I4893" s="45" t="e">
        <f t="shared" si="124"/>
        <v>#DIV/0!</v>
      </c>
    </row>
    <row r="4894" spans="4:9" ht="27.7" customHeight="1" thickBot="1" x14ac:dyDescent="0.3">
      <c r="D4894" s="12"/>
      <c r="I4894" s="45" t="e">
        <f t="shared" si="124"/>
        <v>#DIV/0!</v>
      </c>
    </row>
    <row r="4895" spans="4:9" ht="27.7" customHeight="1" thickBot="1" x14ac:dyDescent="0.3">
      <c r="D4895" s="12"/>
      <c r="I4895" s="45" t="e">
        <f t="shared" si="124"/>
        <v>#DIV/0!</v>
      </c>
    </row>
    <row r="4896" spans="4:9" ht="27.7" customHeight="1" thickBot="1" x14ac:dyDescent="0.3">
      <c r="D4896" s="12"/>
      <c r="I4896" s="45" t="e">
        <f t="shared" si="124"/>
        <v>#DIV/0!</v>
      </c>
    </row>
    <row r="4897" spans="4:9" ht="27.7" customHeight="1" thickBot="1" x14ac:dyDescent="0.3">
      <c r="D4897" s="12"/>
      <c r="I4897" s="45" t="e">
        <f t="shared" si="124"/>
        <v>#DIV/0!</v>
      </c>
    </row>
    <row r="4898" spans="4:9" ht="27.7" customHeight="1" thickBot="1" x14ac:dyDescent="0.3">
      <c r="D4898" s="12"/>
      <c r="I4898" s="45" t="e">
        <f t="shared" si="124"/>
        <v>#DIV/0!</v>
      </c>
    </row>
    <row r="4899" spans="4:9" ht="27.7" customHeight="1" thickBot="1" x14ac:dyDescent="0.3">
      <c r="D4899" s="12"/>
      <c r="I4899" s="45" t="e">
        <f t="shared" si="124"/>
        <v>#DIV/0!</v>
      </c>
    </row>
    <row r="4900" spans="4:9" ht="27.7" customHeight="1" thickBot="1" x14ac:dyDescent="0.3">
      <c r="D4900" s="12"/>
      <c r="I4900" s="45" t="e">
        <f t="shared" si="124"/>
        <v>#DIV/0!</v>
      </c>
    </row>
    <row r="4901" spans="4:9" ht="27.7" customHeight="1" thickBot="1" x14ac:dyDescent="0.3">
      <c r="D4901" s="12"/>
      <c r="I4901" s="45" t="e">
        <f t="shared" si="124"/>
        <v>#DIV/0!</v>
      </c>
    </row>
    <row r="4902" spans="4:9" ht="27.7" customHeight="1" thickBot="1" x14ac:dyDescent="0.3">
      <c r="D4902" s="12"/>
      <c r="I4902" s="45" t="e">
        <f t="shared" si="124"/>
        <v>#DIV/0!</v>
      </c>
    </row>
    <row r="4903" spans="4:9" ht="27.7" customHeight="1" thickBot="1" x14ac:dyDescent="0.3">
      <c r="D4903" s="12"/>
      <c r="I4903" s="45" t="e">
        <f t="shared" si="124"/>
        <v>#DIV/0!</v>
      </c>
    </row>
    <row r="4904" spans="4:9" ht="27.7" customHeight="1" thickBot="1" x14ac:dyDescent="0.3">
      <c r="D4904" s="12"/>
      <c r="I4904" s="45" t="e">
        <f t="shared" si="124"/>
        <v>#DIV/0!</v>
      </c>
    </row>
    <row r="4905" spans="4:9" ht="27.7" customHeight="1" thickBot="1" x14ac:dyDescent="0.3">
      <c r="D4905" s="12"/>
      <c r="I4905" s="45" t="e">
        <f t="shared" si="124"/>
        <v>#DIV/0!</v>
      </c>
    </row>
    <row r="4906" spans="4:9" ht="27.7" customHeight="1" thickBot="1" x14ac:dyDescent="0.3">
      <c r="D4906" s="12"/>
      <c r="I4906" s="45" t="e">
        <f t="shared" si="124"/>
        <v>#DIV/0!</v>
      </c>
    </row>
    <row r="4907" spans="4:9" ht="27.7" customHeight="1" thickBot="1" x14ac:dyDescent="0.3">
      <c r="D4907" s="12"/>
      <c r="I4907" s="45" t="e">
        <f t="shared" si="124"/>
        <v>#DIV/0!</v>
      </c>
    </row>
    <row r="4908" spans="4:9" ht="27.7" customHeight="1" thickBot="1" x14ac:dyDescent="0.3">
      <c r="D4908" s="12"/>
      <c r="I4908" s="45" t="e">
        <f t="shared" si="124"/>
        <v>#DIV/0!</v>
      </c>
    </row>
    <row r="4909" spans="4:9" ht="27.7" customHeight="1" thickBot="1" x14ac:dyDescent="0.3">
      <c r="D4909" s="12"/>
      <c r="I4909" s="45" t="e">
        <f t="shared" si="124"/>
        <v>#DIV/0!</v>
      </c>
    </row>
    <row r="4910" spans="4:9" ht="27.7" customHeight="1" thickBot="1" x14ac:dyDescent="0.3">
      <c r="D4910" s="12"/>
      <c r="I4910" s="45" t="e">
        <f t="shared" si="124"/>
        <v>#DIV/0!</v>
      </c>
    </row>
    <row r="4911" spans="4:9" ht="27.7" customHeight="1" thickBot="1" x14ac:dyDescent="0.3">
      <c r="D4911" s="12"/>
      <c r="I4911" s="45" t="e">
        <f t="shared" si="124"/>
        <v>#DIV/0!</v>
      </c>
    </row>
    <row r="4912" spans="4:9" ht="27.7" customHeight="1" thickBot="1" x14ac:dyDescent="0.3">
      <c r="D4912" s="12"/>
      <c r="I4912" s="45" t="e">
        <f t="shared" si="124"/>
        <v>#DIV/0!</v>
      </c>
    </row>
    <row r="4913" spans="4:9" ht="27.7" customHeight="1" thickBot="1" x14ac:dyDescent="0.3">
      <c r="D4913" s="12"/>
      <c r="I4913" s="45" t="e">
        <f t="shared" si="124"/>
        <v>#DIV/0!</v>
      </c>
    </row>
    <row r="4914" spans="4:9" ht="27.7" customHeight="1" thickBot="1" x14ac:dyDescent="0.3">
      <c r="D4914" s="12"/>
      <c r="I4914" s="45" t="e">
        <f t="shared" si="124"/>
        <v>#DIV/0!</v>
      </c>
    </row>
    <row r="4915" spans="4:9" ht="27.7" customHeight="1" thickBot="1" x14ac:dyDescent="0.3">
      <c r="D4915" s="12"/>
      <c r="I4915" s="45" t="e">
        <f t="shared" si="124"/>
        <v>#DIV/0!</v>
      </c>
    </row>
    <row r="4916" spans="4:9" ht="27.7" customHeight="1" thickBot="1" x14ac:dyDescent="0.3">
      <c r="D4916" s="12"/>
      <c r="I4916" s="45" t="e">
        <f t="shared" si="124"/>
        <v>#DIV/0!</v>
      </c>
    </row>
    <row r="4917" spans="4:9" ht="27.7" customHeight="1" thickBot="1" x14ac:dyDescent="0.3">
      <c r="D4917" s="12"/>
      <c r="I4917" s="45" t="e">
        <f t="shared" si="124"/>
        <v>#DIV/0!</v>
      </c>
    </row>
    <row r="4918" spans="4:9" ht="27.7" customHeight="1" thickBot="1" x14ac:dyDescent="0.3">
      <c r="D4918" s="12"/>
      <c r="I4918" s="45" t="e">
        <f t="shared" si="124"/>
        <v>#DIV/0!</v>
      </c>
    </row>
    <row r="4919" spans="4:9" ht="27.7" customHeight="1" thickBot="1" x14ac:dyDescent="0.3">
      <c r="D4919" s="12"/>
      <c r="I4919" s="45" t="e">
        <f t="shared" si="124"/>
        <v>#DIV/0!</v>
      </c>
    </row>
    <row r="4920" spans="4:9" ht="27.7" customHeight="1" thickBot="1" x14ac:dyDescent="0.3">
      <c r="D4920" s="12"/>
      <c r="I4920" s="45" t="e">
        <f t="shared" si="124"/>
        <v>#DIV/0!</v>
      </c>
    </row>
    <row r="4921" spans="4:9" ht="27.7" customHeight="1" thickBot="1" x14ac:dyDescent="0.3">
      <c r="D4921" s="12"/>
      <c r="I4921" s="45" t="e">
        <f t="shared" si="124"/>
        <v>#DIV/0!</v>
      </c>
    </row>
    <row r="4922" spans="4:9" ht="27.7" customHeight="1" thickBot="1" x14ac:dyDescent="0.3">
      <c r="D4922" s="12"/>
      <c r="I4922" s="45" t="e">
        <f t="shared" si="124"/>
        <v>#DIV/0!</v>
      </c>
    </row>
    <row r="4923" spans="4:9" ht="27.7" customHeight="1" thickBot="1" x14ac:dyDescent="0.3">
      <c r="D4923" s="12"/>
      <c r="I4923" s="45" t="e">
        <f t="shared" si="124"/>
        <v>#DIV/0!</v>
      </c>
    </row>
    <row r="4924" spans="4:9" ht="27.7" customHeight="1" thickBot="1" x14ac:dyDescent="0.3">
      <c r="D4924" s="12"/>
      <c r="I4924" s="45" t="e">
        <f t="shared" si="124"/>
        <v>#DIV/0!</v>
      </c>
    </row>
    <row r="4925" spans="4:9" ht="27.7" customHeight="1" thickBot="1" x14ac:dyDescent="0.3">
      <c r="D4925" s="12"/>
      <c r="I4925" s="45" t="e">
        <f t="shared" si="124"/>
        <v>#DIV/0!</v>
      </c>
    </row>
    <row r="4926" spans="4:9" ht="27.7" customHeight="1" thickBot="1" x14ac:dyDescent="0.3">
      <c r="D4926" s="12"/>
      <c r="I4926" s="45" t="e">
        <f t="shared" si="124"/>
        <v>#DIV/0!</v>
      </c>
    </row>
    <row r="4927" spans="4:9" ht="27.7" customHeight="1" thickBot="1" x14ac:dyDescent="0.3">
      <c r="D4927" s="12"/>
      <c r="I4927" s="45" t="e">
        <f t="shared" si="124"/>
        <v>#DIV/0!</v>
      </c>
    </row>
    <row r="4928" spans="4:9" ht="27.7" customHeight="1" thickBot="1" x14ac:dyDescent="0.3">
      <c r="D4928" s="12"/>
      <c r="I4928" s="45" t="e">
        <f t="shared" si="124"/>
        <v>#DIV/0!</v>
      </c>
    </row>
    <row r="4929" spans="4:9" ht="27.7" customHeight="1" thickBot="1" x14ac:dyDescent="0.3">
      <c r="D4929" s="12"/>
      <c r="I4929" s="45" t="e">
        <f t="shared" si="124"/>
        <v>#DIV/0!</v>
      </c>
    </row>
    <row r="4930" spans="4:9" ht="27.7" customHeight="1" thickBot="1" x14ac:dyDescent="0.3">
      <c r="D4930" s="12"/>
      <c r="I4930" s="45" t="e">
        <f t="shared" si="124"/>
        <v>#DIV/0!</v>
      </c>
    </row>
    <row r="4931" spans="4:9" ht="27.7" customHeight="1" thickBot="1" x14ac:dyDescent="0.3">
      <c r="D4931" s="12"/>
      <c r="I4931" s="45" t="e">
        <f t="shared" si="124"/>
        <v>#DIV/0!</v>
      </c>
    </row>
    <row r="4932" spans="4:9" ht="27.7" customHeight="1" thickBot="1" x14ac:dyDescent="0.3">
      <c r="D4932" s="12"/>
      <c r="I4932" s="45" t="e">
        <f t="shared" si="124"/>
        <v>#DIV/0!</v>
      </c>
    </row>
    <row r="4933" spans="4:9" ht="27.7" customHeight="1" thickBot="1" x14ac:dyDescent="0.3">
      <c r="D4933" s="12"/>
      <c r="I4933" s="45" t="e">
        <f t="shared" si="124"/>
        <v>#DIV/0!</v>
      </c>
    </row>
    <row r="4934" spans="4:9" ht="27.7" customHeight="1" thickBot="1" x14ac:dyDescent="0.3">
      <c r="D4934" s="12"/>
      <c r="I4934" s="45" t="e">
        <f t="shared" si="124"/>
        <v>#DIV/0!</v>
      </c>
    </row>
    <row r="4935" spans="4:9" ht="27.7" customHeight="1" thickBot="1" x14ac:dyDescent="0.3">
      <c r="D4935" s="12"/>
      <c r="I4935" s="45" t="e">
        <f t="shared" si="124"/>
        <v>#DIV/0!</v>
      </c>
    </row>
    <row r="4936" spans="4:9" ht="27.7" customHeight="1" thickBot="1" x14ac:dyDescent="0.3">
      <c r="D4936" s="12"/>
      <c r="I4936" s="45" t="e">
        <f t="shared" si="124"/>
        <v>#DIV/0!</v>
      </c>
    </row>
    <row r="4937" spans="4:9" ht="27.7" customHeight="1" thickBot="1" x14ac:dyDescent="0.3">
      <c r="D4937" s="12"/>
      <c r="I4937" s="45" t="e">
        <f t="shared" si="124"/>
        <v>#DIV/0!</v>
      </c>
    </row>
    <row r="4938" spans="4:9" ht="27.7" customHeight="1" thickBot="1" x14ac:dyDescent="0.3">
      <c r="D4938" s="12"/>
      <c r="I4938" s="45" t="e">
        <f t="shared" ref="I4938:I5001" si="125">H4938/B4937*100</f>
        <v>#DIV/0!</v>
      </c>
    </row>
    <row r="4939" spans="4:9" ht="27.7" customHeight="1" thickBot="1" x14ac:dyDescent="0.3">
      <c r="D4939" s="12"/>
      <c r="I4939" s="45" t="e">
        <f t="shared" si="125"/>
        <v>#DIV/0!</v>
      </c>
    </row>
    <row r="4940" spans="4:9" ht="27.7" customHeight="1" thickBot="1" x14ac:dyDescent="0.3">
      <c r="D4940" s="12"/>
      <c r="I4940" s="45" t="e">
        <f t="shared" si="125"/>
        <v>#DIV/0!</v>
      </c>
    </row>
    <row r="4941" spans="4:9" ht="27.7" customHeight="1" thickBot="1" x14ac:dyDescent="0.3">
      <c r="D4941" s="12"/>
      <c r="I4941" s="45" t="e">
        <f t="shared" si="125"/>
        <v>#DIV/0!</v>
      </c>
    </row>
    <row r="4942" spans="4:9" ht="27.7" customHeight="1" thickBot="1" x14ac:dyDescent="0.3">
      <c r="D4942" s="12"/>
      <c r="I4942" s="45" t="e">
        <f t="shared" si="125"/>
        <v>#DIV/0!</v>
      </c>
    </row>
    <row r="4943" spans="4:9" ht="27.7" customHeight="1" thickBot="1" x14ac:dyDescent="0.3">
      <c r="D4943" s="12"/>
      <c r="I4943" s="45" t="e">
        <f t="shared" si="125"/>
        <v>#DIV/0!</v>
      </c>
    </row>
    <row r="4944" spans="4:9" ht="27.7" customHeight="1" thickBot="1" x14ac:dyDescent="0.3">
      <c r="D4944" s="12"/>
      <c r="I4944" s="45" t="e">
        <f t="shared" si="125"/>
        <v>#DIV/0!</v>
      </c>
    </row>
    <row r="4945" spans="4:9" ht="27.7" customHeight="1" thickBot="1" x14ac:dyDescent="0.3">
      <c r="D4945" s="12"/>
      <c r="I4945" s="45" t="e">
        <f t="shared" si="125"/>
        <v>#DIV/0!</v>
      </c>
    </row>
    <row r="4946" spans="4:9" ht="27.7" customHeight="1" thickBot="1" x14ac:dyDescent="0.3">
      <c r="D4946" s="12"/>
      <c r="I4946" s="45" t="e">
        <f t="shared" si="125"/>
        <v>#DIV/0!</v>
      </c>
    </row>
    <row r="4947" spans="4:9" ht="27.7" customHeight="1" thickBot="1" x14ac:dyDescent="0.3">
      <c r="D4947" s="12"/>
      <c r="I4947" s="45" t="e">
        <f t="shared" si="125"/>
        <v>#DIV/0!</v>
      </c>
    </row>
    <row r="4948" spans="4:9" ht="27.7" customHeight="1" thickBot="1" x14ac:dyDescent="0.3">
      <c r="D4948" s="12"/>
      <c r="I4948" s="45" t="e">
        <f t="shared" si="125"/>
        <v>#DIV/0!</v>
      </c>
    </row>
    <row r="4949" spans="4:9" ht="27.7" customHeight="1" thickBot="1" x14ac:dyDescent="0.3">
      <c r="D4949" s="12"/>
      <c r="I4949" s="45" t="e">
        <f t="shared" si="125"/>
        <v>#DIV/0!</v>
      </c>
    </row>
    <row r="4950" spans="4:9" ht="27.7" customHeight="1" thickBot="1" x14ac:dyDescent="0.3">
      <c r="D4950" s="12"/>
      <c r="I4950" s="45" t="e">
        <f t="shared" si="125"/>
        <v>#DIV/0!</v>
      </c>
    </row>
    <row r="4951" spans="4:9" ht="27.7" customHeight="1" thickBot="1" x14ac:dyDescent="0.3">
      <c r="D4951" s="12"/>
      <c r="I4951" s="45" t="e">
        <f t="shared" si="125"/>
        <v>#DIV/0!</v>
      </c>
    </row>
    <row r="4952" spans="4:9" ht="27.7" customHeight="1" thickBot="1" x14ac:dyDescent="0.3">
      <c r="D4952" s="12"/>
      <c r="I4952" s="45" t="e">
        <f t="shared" si="125"/>
        <v>#DIV/0!</v>
      </c>
    </row>
    <row r="4953" spans="4:9" ht="27.7" customHeight="1" thickBot="1" x14ac:dyDescent="0.3">
      <c r="D4953" s="12"/>
      <c r="I4953" s="45" t="e">
        <f t="shared" si="125"/>
        <v>#DIV/0!</v>
      </c>
    </row>
    <row r="4954" spans="4:9" ht="27.7" customHeight="1" thickBot="1" x14ac:dyDescent="0.3">
      <c r="D4954" s="12"/>
      <c r="I4954" s="45" t="e">
        <f t="shared" si="125"/>
        <v>#DIV/0!</v>
      </c>
    </row>
    <row r="4955" spans="4:9" ht="27.7" customHeight="1" thickBot="1" x14ac:dyDescent="0.3">
      <c r="D4955" s="12"/>
      <c r="I4955" s="45" t="e">
        <f t="shared" si="125"/>
        <v>#DIV/0!</v>
      </c>
    </row>
    <row r="4956" spans="4:9" ht="27.7" customHeight="1" thickBot="1" x14ac:dyDescent="0.3">
      <c r="D4956" s="12"/>
      <c r="I4956" s="45" t="e">
        <f t="shared" si="125"/>
        <v>#DIV/0!</v>
      </c>
    </row>
    <row r="4957" spans="4:9" ht="27.7" customHeight="1" thickBot="1" x14ac:dyDescent="0.3">
      <c r="D4957" s="12"/>
      <c r="I4957" s="45" t="e">
        <f t="shared" si="125"/>
        <v>#DIV/0!</v>
      </c>
    </row>
    <row r="4958" spans="4:9" ht="27.7" customHeight="1" thickBot="1" x14ac:dyDescent="0.3">
      <c r="D4958" s="12"/>
      <c r="I4958" s="45" t="e">
        <f t="shared" si="125"/>
        <v>#DIV/0!</v>
      </c>
    </row>
    <row r="4959" spans="4:9" ht="27.7" customHeight="1" thickBot="1" x14ac:dyDescent="0.3">
      <c r="D4959" s="12"/>
      <c r="I4959" s="45" t="e">
        <f t="shared" si="125"/>
        <v>#DIV/0!</v>
      </c>
    </row>
    <row r="4960" spans="4:9" ht="27.7" customHeight="1" thickBot="1" x14ac:dyDescent="0.3">
      <c r="D4960" s="12"/>
      <c r="I4960" s="45" t="e">
        <f t="shared" si="125"/>
        <v>#DIV/0!</v>
      </c>
    </row>
    <row r="4961" spans="4:9" ht="27.7" customHeight="1" thickBot="1" x14ac:dyDescent="0.3">
      <c r="D4961" s="12"/>
      <c r="I4961" s="45" t="e">
        <f t="shared" si="125"/>
        <v>#DIV/0!</v>
      </c>
    </row>
    <row r="4962" spans="4:9" ht="27.7" customHeight="1" thickBot="1" x14ac:dyDescent="0.3">
      <c r="D4962" s="12"/>
      <c r="I4962" s="45" t="e">
        <f t="shared" si="125"/>
        <v>#DIV/0!</v>
      </c>
    </row>
    <row r="4963" spans="4:9" ht="27.7" customHeight="1" thickBot="1" x14ac:dyDescent="0.3">
      <c r="D4963" s="12"/>
      <c r="I4963" s="45" t="e">
        <f t="shared" si="125"/>
        <v>#DIV/0!</v>
      </c>
    </row>
    <row r="4964" spans="4:9" ht="27.7" customHeight="1" thickBot="1" x14ac:dyDescent="0.3">
      <c r="D4964" s="12"/>
      <c r="I4964" s="45" t="e">
        <f t="shared" si="125"/>
        <v>#DIV/0!</v>
      </c>
    </row>
    <row r="4965" spans="4:9" ht="27.7" customHeight="1" thickBot="1" x14ac:dyDescent="0.3">
      <c r="D4965" s="12"/>
      <c r="I4965" s="45" t="e">
        <f t="shared" si="125"/>
        <v>#DIV/0!</v>
      </c>
    </row>
    <row r="4966" spans="4:9" ht="27.7" customHeight="1" thickBot="1" x14ac:dyDescent="0.3">
      <c r="D4966" s="12"/>
      <c r="I4966" s="45" t="e">
        <f t="shared" si="125"/>
        <v>#DIV/0!</v>
      </c>
    </row>
    <row r="4967" spans="4:9" ht="27.7" customHeight="1" thickBot="1" x14ac:dyDescent="0.3">
      <c r="D4967" s="12"/>
      <c r="I4967" s="45" t="e">
        <f t="shared" si="125"/>
        <v>#DIV/0!</v>
      </c>
    </row>
    <row r="4968" spans="4:9" ht="27.7" customHeight="1" thickBot="1" x14ac:dyDescent="0.3">
      <c r="D4968" s="12"/>
      <c r="I4968" s="45" t="e">
        <f t="shared" si="125"/>
        <v>#DIV/0!</v>
      </c>
    </row>
    <row r="4969" spans="4:9" ht="27.7" customHeight="1" thickBot="1" x14ac:dyDescent="0.3">
      <c r="D4969" s="12"/>
      <c r="I4969" s="45" t="e">
        <f t="shared" si="125"/>
        <v>#DIV/0!</v>
      </c>
    </row>
    <row r="4970" spans="4:9" ht="27.7" customHeight="1" thickBot="1" x14ac:dyDescent="0.3">
      <c r="D4970" s="12"/>
      <c r="I4970" s="45" t="e">
        <f t="shared" si="125"/>
        <v>#DIV/0!</v>
      </c>
    </row>
    <row r="4971" spans="4:9" ht="27.7" customHeight="1" thickBot="1" x14ac:dyDescent="0.3">
      <c r="D4971" s="12"/>
      <c r="I4971" s="45" t="e">
        <f t="shared" si="125"/>
        <v>#DIV/0!</v>
      </c>
    </row>
    <row r="4972" spans="4:9" ht="27.7" customHeight="1" thickBot="1" x14ac:dyDescent="0.3">
      <c r="D4972" s="12"/>
      <c r="I4972" s="45" t="e">
        <f t="shared" si="125"/>
        <v>#DIV/0!</v>
      </c>
    </row>
    <row r="4973" spans="4:9" ht="27.7" customHeight="1" thickBot="1" x14ac:dyDescent="0.3">
      <c r="D4973" s="12"/>
      <c r="I4973" s="45" t="e">
        <f t="shared" si="125"/>
        <v>#DIV/0!</v>
      </c>
    </row>
    <row r="4974" spans="4:9" ht="27.7" customHeight="1" thickBot="1" x14ac:dyDescent="0.3">
      <c r="D4974" s="12"/>
      <c r="I4974" s="45" t="e">
        <f t="shared" si="125"/>
        <v>#DIV/0!</v>
      </c>
    </row>
    <row r="4975" spans="4:9" ht="27.7" customHeight="1" thickBot="1" x14ac:dyDescent="0.3">
      <c r="D4975" s="12"/>
      <c r="I4975" s="45" t="e">
        <f t="shared" si="125"/>
        <v>#DIV/0!</v>
      </c>
    </row>
    <row r="4976" spans="4:9" ht="27.7" customHeight="1" thickBot="1" x14ac:dyDescent="0.3">
      <c r="D4976" s="12"/>
      <c r="I4976" s="45" t="e">
        <f t="shared" si="125"/>
        <v>#DIV/0!</v>
      </c>
    </row>
    <row r="4977" spans="4:9" ht="27.7" customHeight="1" thickBot="1" x14ac:dyDescent="0.3">
      <c r="D4977" s="12"/>
      <c r="I4977" s="45" t="e">
        <f t="shared" si="125"/>
        <v>#DIV/0!</v>
      </c>
    </row>
    <row r="4978" spans="4:9" ht="27.7" customHeight="1" thickBot="1" x14ac:dyDescent="0.3">
      <c r="D4978" s="12"/>
      <c r="I4978" s="45" t="e">
        <f t="shared" si="125"/>
        <v>#DIV/0!</v>
      </c>
    </row>
    <row r="4979" spans="4:9" ht="27.7" customHeight="1" thickBot="1" x14ac:dyDescent="0.3">
      <c r="D4979" s="12"/>
      <c r="I4979" s="45" t="e">
        <f t="shared" si="125"/>
        <v>#DIV/0!</v>
      </c>
    </row>
    <row r="4980" spans="4:9" ht="27.7" customHeight="1" thickBot="1" x14ac:dyDescent="0.3">
      <c r="D4980" s="12"/>
      <c r="I4980" s="45" t="e">
        <f t="shared" si="125"/>
        <v>#DIV/0!</v>
      </c>
    </row>
    <row r="4981" spans="4:9" ht="27.7" customHeight="1" thickBot="1" x14ac:dyDescent="0.3">
      <c r="D4981" s="12"/>
      <c r="I4981" s="45" t="e">
        <f t="shared" si="125"/>
        <v>#DIV/0!</v>
      </c>
    </row>
    <row r="4982" spans="4:9" ht="27.7" customHeight="1" thickBot="1" x14ac:dyDescent="0.3">
      <c r="D4982" s="12"/>
      <c r="I4982" s="45" t="e">
        <f t="shared" si="125"/>
        <v>#DIV/0!</v>
      </c>
    </row>
    <row r="4983" spans="4:9" ht="27.7" customHeight="1" thickBot="1" x14ac:dyDescent="0.3">
      <c r="D4983" s="12"/>
      <c r="I4983" s="45" t="e">
        <f t="shared" si="125"/>
        <v>#DIV/0!</v>
      </c>
    </row>
    <row r="4984" spans="4:9" ht="27.7" customHeight="1" thickBot="1" x14ac:dyDescent="0.3">
      <c r="D4984" s="12"/>
      <c r="I4984" s="45" t="e">
        <f t="shared" si="125"/>
        <v>#DIV/0!</v>
      </c>
    </row>
    <row r="4985" spans="4:9" ht="27.7" customHeight="1" thickBot="1" x14ac:dyDescent="0.3">
      <c r="D4985" s="12"/>
      <c r="I4985" s="45" t="e">
        <f t="shared" si="125"/>
        <v>#DIV/0!</v>
      </c>
    </row>
    <row r="4986" spans="4:9" ht="27.7" customHeight="1" thickBot="1" x14ac:dyDescent="0.3">
      <c r="D4986" s="12"/>
      <c r="I4986" s="45" t="e">
        <f t="shared" si="125"/>
        <v>#DIV/0!</v>
      </c>
    </row>
    <row r="4987" spans="4:9" ht="27.7" customHeight="1" thickBot="1" x14ac:dyDescent="0.3">
      <c r="D4987" s="12"/>
      <c r="I4987" s="45" t="e">
        <f t="shared" si="125"/>
        <v>#DIV/0!</v>
      </c>
    </row>
    <row r="4988" spans="4:9" ht="27.7" customHeight="1" thickBot="1" x14ac:dyDescent="0.3">
      <c r="D4988" s="12"/>
      <c r="I4988" s="45" t="e">
        <f t="shared" si="125"/>
        <v>#DIV/0!</v>
      </c>
    </row>
    <row r="4989" spans="4:9" ht="27.7" customHeight="1" thickBot="1" x14ac:dyDescent="0.3">
      <c r="D4989" s="12"/>
      <c r="I4989" s="45" t="e">
        <f t="shared" si="125"/>
        <v>#DIV/0!</v>
      </c>
    </row>
    <row r="4990" spans="4:9" ht="27.7" customHeight="1" thickBot="1" x14ac:dyDescent="0.3">
      <c r="D4990" s="12"/>
      <c r="I4990" s="45" t="e">
        <f t="shared" si="125"/>
        <v>#DIV/0!</v>
      </c>
    </row>
    <row r="4991" spans="4:9" ht="27.7" customHeight="1" thickBot="1" x14ac:dyDescent="0.3">
      <c r="D4991" s="12"/>
      <c r="I4991" s="45" t="e">
        <f t="shared" si="125"/>
        <v>#DIV/0!</v>
      </c>
    </row>
    <row r="4992" spans="4:9" ht="27.7" customHeight="1" thickBot="1" x14ac:dyDescent="0.3">
      <c r="D4992" s="12"/>
      <c r="I4992" s="45" t="e">
        <f t="shared" si="125"/>
        <v>#DIV/0!</v>
      </c>
    </row>
    <row r="4993" spans="4:9" ht="27.7" customHeight="1" thickBot="1" x14ac:dyDescent="0.3">
      <c r="D4993" s="12"/>
      <c r="I4993" s="45" t="e">
        <f t="shared" si="125"/>
        <v>#DIV/0!</v>
      </c>
    </row>
    <row r="4994" spans="4:9" ht="27.7" customHeight="1" thickBot="1" x14ac:dyDescent="0.3">
      <c r="D4994" s="12"/>
      <c r="I4994" s="45" t="e">
        <f t="shared" si="125"/>
        <v>#DIV/0!</v>
      </c>
    </row>
    <row r="4995" spans="4:9" ht="27.7" customHeight="1" thickBot="1" x14ac:dyDescent="0.3">
      <c r="D4995" s="12"/>
      <c r="I4995" s="45" t="e">
        <f t="shared" si="125"/>
        <v>#DIV/0!</v>
      </c>
    </row>
    <row r="4996" spans="4:9" ht="27.7" customHeight="1" thickBot="1" x14ac:dyDescent="0.3">
      <c r="D4996" s="12"/>
      <c r="I4996" s="45" t="e">
        <f t="shared" si="125"/>
        <v>#DIV/0!</v>
      </c>
    </row>
    <row r="4997" spans="4:9" ht="27.7" customHeight="1" thickBot="1" x14ac:dyDescent="0.3">
      <c r="D4997" s="12"/>
      <c r="I4997" s="45" t="e">
        <f t="shared" si="125"/>
        <v>#DIV/0!</v>
      </c>
    </row>
    <row r="4998" spans="4:9" ht="27.7" customHeight="1" thickBot="1" x14ac:dyDescent="0.3">
      <c r="D4998" s="12"/>
      <c r="I4998" s="45" t="e">
        <f t="shared" si="125"/>
        <v>#DIV/0!</v>
      </c>
    </row>
    <row r="4999" spans="4:9" ht="27.7" customHeight="1" thickBot="1" x14ac:dyDescent="0.3">
      <c r="D4999" s="12"/>
      <c r="I4999" s="45" t="e">
        <f t="shared" si="125"/>
        <v>#DIV/0!</v>
      </c>
    </row>
    <row r="5000" spans="4:9" ht="27.7" customHeight="1" thickBot="1" x14ac:dyDescent="0.3">
      <c r="D5000" s="12"/>
      <c r="I5000" s="45" t="e">
        <f t="shared" si="125"/>
        <v>#DIV/0!</v>
      </c>
    </row>
    <row r="5001" spans="4:9" ht="27.7" customHeight="1" thickBot="1" x14ac:dyDescent="0.3">
      <c r="D5001" s="12"/>
      <c r="I5001" s="45" t="e">
        <f t="shared" si="125"/>
        <v>#DIV/0!</v>
      </c>
    </row>
    <row r="5002" spans="4:9" ht="27.7" customHeight="1" thickBot="1" x14ac:dyDescent="0.3">
      <c r="D5002" s="12"/>
      <c r="I5002" s="45" t="e">
        <f t="shared" ref="I5002:I5065" si="126">H5002/B5001*100</f>
        <v>#DIV/0!</v>
      </c>
    </row>
    <row r="5003" spans="4:9" ht="27.7" customHeight="1" thickBot="1" x14ac:dyDescent="0.3">
      <c r="D5003" s="12"/>
      <c r="I5003" s="45" t="e">
        <f t="shared" si="126"/>
        <v>#DIV/0!</v>
      </c>
    </row>
    <row r="5004" spans="4:9" ht="27.7" customHeight="1" thickBot="1" x14ac:dyDescent="0.3">
      <c r="D5004" s="12"/>
      <c r="I5004" s="45" t="e">
        <f t="shared" si="126"/>
        <v>#DIV/0!</v>
      </c>
    </row>
    <row r="5005" spans="4:9" ht="27.7" customHeight="1" thickBot="1" x14ac:dyDescent="0.3">
      <c r="D5005" s="12"/>
      <c r="I5005" s="45" t="e">
        <f t="shared" si="126"/>
        <v>#DIV/0!</v>
      </c>
    </row>
    <row r="5006" spans="4:9" ht="27.7" customHeight="1" thickBot="1" x14ac:dyDescent="0.3">
      <c r="D5006" s="12"/>
      <c r="I5006" s="45" t="e">
        <f t="shared" si="126"/>
        <v>#DIV/0!</v>
      </c>
    </row>
    <row r="5007" spans="4:9" ht="27.7" customHeight="1" thickBot="1" x14ac:dyDescent="0.3">
      <c r="D5007" s="12"/>
      <c r="I5007" s="45" t="e">
        <f t="shared" si="126"/>
        <v>#DIV/0!</v>
      </c>
    </row>
    <row r="5008" spans="4:9" ht="27.7" customHeight="1" thickBot="1" x14ac:dyDescent="0.3">
      <c r="D5008" s="12"/>
      <c r="I5008" s="45" t="e">
        <f t="shared" si="126"/>
        <v>#DIV/0!</v>
      </c>
    </row>
    <row r="5009" spans="4:9" ht="27.7" customHeight="1" thickBot="1" x14ac:dyDescent="0.3">
      <c r="D5009" s="12"/>
      <c r="I5009" s="45" t="e">
        <f t="shared" si="126"/>
        <v>#DIV/0!</v>
      </c>
    </row>
    <row r="5010" spans="4:9" ht="27.7" customHeight="1" thickBot="1" x14ac:dyDescent="0.3">
      <c r="D5010" s="12"/>
      <c r="I5010" s="45" t="e">
        <f t="shared" si="126"/>
        <v>#DIV/0!</v>
      </c>
    </row>
    <row r="5011" spans="4:9" ht="27.7" customHeight="1" thickBot="1" x14ac:dyDescent="0.3">
      <c r="D5011" s="12"/>
      <c r="I5011" s="45" t="e">
        <f t="shared" si="126"/>
        <v>#DIV/0!</v>
      </c>
    </row>
    <row r="5012" spans="4:9" ht="27.7" customHeight="1" thickBot="1" x14ac:dyDescent="0.3">
      <c r="D5012" s="12"/>
      <c r="I5012" s="45" t="e">
        <f t="shared" si="126"/>
        <v>#DIV/0!</v>
      </c>
    </row>
    <row r="5013" spans="4:9" ht="27.7" customHeight="1" thickBot="1" x14ac:dyDescent="0.3">
      <c r="D5013" s="12"/>
      <c r="I5013" s="45" t="e">
        <f t="shared" si="126"/>
        <v>#DIV/0!</v>
      </c>
    </row>
    <row r="5014" spans="4:9" ht="27.7" customHeight="1" thickBot="1" x14ac:dyDescent="0.3">
      <c r="D5014" s="12"/>
      <c r="I5014" s="45" t="e">
        <f t="shared" si="126"/>
        <v>#DIV/0!</v>
      </c>
    </row>
    <row r="5015" spans="4:9" ht="27.7" customHeight="1" thickBot="1" x14ac:dyDescent="0.3">
      <c r="D5015" s="12"/>
      <c r="I5015" s="45" t="e">
        <f t="shared" si="126"/>
        <v>#DIV/0!</v>
      </c>
    </row>
    <row r="5016" spans="4:9" ht="27.7" customHeight="1" thickBot="1" x14ac:dyDescent="0.3">
      <c r="D5016" s="12"/>
      <c r="I5016" s="45" t="e">
        <f t="shared" si="126"/>
        <v>#DIV/0!</v>
      </c>
    </row>
    <row r="5017" spans="4:9" ht="27.7" customHeight="1" thickBot="1" x14ac:dyDescent="0.3">
      <c r="D5017" s="12"/>
      <c r="I5017" s="45" t="e">
        <f t="shared" si="126"/>
        <v>#DIV/0!</v>
      </c>
    </row>
    <row r="5018" spans="4:9" ht="27.7" customHeight="1" thickBot="1" x14ac:dyDescent="0.3">
      <c r="D5018" s="12"/>
      <c r="I5018" s="45" t="e">
        <f t="shared" si="126"/>
        <v>#DIV/0!</v>
      </c>
    </row>
    <row r="5019" spans="4:9" ht="27.7" customHeight="1" thickBot="1" x14ac:dyDescent="0.3">
      <c r="D5019" s="12"/>
      <c r="I5019" s="45" t="e">
        <f t="shared" si="126"/>
        <v>#DIV/0!</v>
      </c>
    </row>
    <row r="5020" spans="4:9" ht="27.7" customHeight="1" thickBot="1" x14ac:dyDescent="0.3">
      <c r="D5020" s="12"/>
      <c r="I5020" s="45" t="e">
        <f t="shared" si="126"/>
        <v>#DIV/0!</v>
      </c>
    </row>
    <row r="5021" spans="4:9" ht="27.7" customHeight="1" thickBot="1" x14ac:dyDescent="0.3">
      <c r="D5021" s="12"/>
      <c r="I5021" s="45" t="e">
        <f t="shared" si="126"/>
        <v>#DIV/0!</v>
      </c>
    </row>
    <row r="5022" spans="4:9" ht="27.7" customHeight="1" thickBot="1" x14ac:dyDescent="0.3">
      <c r="D5022" s="12"/>
      <c r="I5022" s="45" t="e">
        <f t="shared" si="126"/>
        <v>#DIV/0!</v>
      </c>
    </row>
    <row r="5023" spans="4:9" ht="27.7" customHeight="1" thickBot="1" x14ac:dyDescent="0.3">
      <c r="D5023" s="12"/>
      <c r="I5023" s="45" t="e">
        <f t="shared" si="126"/>
        <v>#DIV/0!</v>
      </c>
    </row>
    <row r="5024" spans="4:9" ht="27.7" customHeight="1" thickBot="1" x14ac:dyDescent="0.3">
      <c r="D5024" s="12"/>
      <c r="I5024" s="45" t="e">
        <f t="shared" si="126"/>
        <v>#DIV/0!</v>
      </c>
    </row>
    <row r="5025" spans="4:9" ht="27.7" customHeight="1" thickBot="1" x14ac:dyDescent="0.3">
      <c r="D5025" s="12"/>
      <c r="I5025" s="45" t="e">
        <f t="shared" si="126"/>
        <v>#DIV/0!</v>
      </c>
    </row>
    <row r="5026" spans="4:9" ht="27.7" customHeight="1" thickBot="1" x14ac:dyDescent="0.3">
      <c r="D5026" s="12"/>
      <c r="I5026" s="45" t="e">
        <f t="shared" si="126"/>
        <v>#DIV/0!</v>
      </c>
    </row>
    <row r="5027" spans="4:9" ht="27.7" customHeight="1" thickBot="1" x14ac:dyDescent="0.3">
      <c r="D5027" s="12"/>
      <c r="I5027" s="45" t="e">
        <f t="shared" si="126"/>
        <v>#DIV/0!</v>
      </c>
    </row>
    <row r="5028" spans="4:9" ht="27.7" customHeight="1" thickBot="1" x14ac:dyDescent="0.3">
      <c r="D5028" s="12"/>
      <c r="I5028" s="45" t="e">
        <f t="shared" si="126"/>
        <v>#DIV/0!</v>
      </c>
    </row>
    <row r="5029" spans="4:9" ht="27.7" customHeight="1" thickBot="1" x14ac:dyDescent="0.3">
      <c r="D5029" s="12"/>
      <c r="I5029" s="45" t="e">
        <f t="shared" si="126"/>
        <v>#DIV/0!</v>
      </c>
    </row>
    <row r="5030" spans="4:9" ht="27.7" customHeight="1" thickBot="1" x14ac:dyDescent="0.3">
      <c r="D5030" s="12"/>
      <c r="I5030" s="45" t="e">
        <f t="shared" si="126"/>
        <v>#DIV/0!</v>
      </c>
    </row>
    <row r="5031" spans="4:9" ht="27.7" customHeight="1" thickBot="1" x14ac:dyDescent="0.3">
      <c r="D5031" s="12"/>
      <c r="I5031" s="45" t="e">
        <f t="shared" si="126"/>
        <v>#DIV/0!</v>
      </c>
    </row>
    <row r="5032" spans="4:9" ht="27.7" customHeight="1" thickBot="1" x14ac:dyDescent="0.3">
      <c r="D5032" s="12"/>
      <c r="I5032" s="45" t="e">
        <f t="shared" si="126"/>
        <v>#DIV/0!</v>
      </c>
    </row>
    <row r="5033" spans="4:9" ht="27.7" customHeight="1" thickBot="1" x14ac:dyDescent="0.3">
      <c r="D5033" s="12"/>
      <c r="I5033" s="45" t="e">
        <f t="shared" si="126"/>
        <v>#DIV/0!</v>
      </c>
    </row>
    <row r="5034" spans="4:9" ht="27.7" customHeight="1" thickBot="1" x14ac:dyDescent="0.3">
      <c r="D5034" s="12"/>
      <c r="I5034" s="45" t="e">
        <f t="shared" si="126"/>
        <v>#DIV/0!</v>
      </c>
    </row>
    <row r="5035" spans="4:9" ht="27.7" customHeight="1" thickBot="1" x14ac:dyDescent="0.3">
      <c r="D5035" s="12"/>
      <c r="I5035" s="45" t="e">
        <f t="shared" si="126"/>
        <v>#DIV/0!</v>
      </c>
    </row>
    <row r="5036" spans="4:9" ht="27.7" customHeight="1" thickBot="1" x14ac:dyDescent="0.3">
      <c r="D5036" s="12"/>
      <c r="I5036" s="45" t="e">
        <f t="shared" si="126"/>
        <v>#DIV/0!</v>
      </c>
    </row>
    <row r="5037" spans="4:9" ht="27.7" customHeight="1" thickBot="1" x14ac:dyDescent="0.3">
      <c r="D5037" s="12"/>
      <c r="I5037" s="45" t="e">
        <f t="shared" si="126"/>
        <v>#DIV/0!</v>
      </c>
    </row>
    <row r="5038" spans="4:9" ht="27.7" customHeight="1" thickBot="1" x14ac:dyDescent="0.3">
      <c r="D5038" s="12"/>
      <c r="I5038" s="45" t="e">
        <f t="shared" si="126"/>
        <v>#DIV/0!</v>
      </c>
    </row>
    <row r="5039" spans="4:9" ht="27.7" customHeight="1" thickBot="1" x14ac:dyDescent="0.3">
      <c r="D5039" s="12"/>
      <c r="I5039" s="45" t="e">
        <f t="shared" si="126"/>
        <v>#DIV/0!</v>
      </c>
    </row>
    <row r="5040" spans="4:9" ht="27.7" customHeight="1" thickBot="1" x14ac:dyDescent="0.3">
      <c r="D5040" s="12"/>
      <c r="I5040" s="45" t="e">
        <f t="shared" si="126"/>
        <v>#DIV/0!</v>
      </c>
    </row>
    <row r="5041" spans="4:9" ht="27.7" customHeight="1" thickBot="1" x14ac:dyDescent="0.3">
      <c r="D5041" s="12"/>
      <c r="I5041" s="45" t="e">
        <f t="shared" si="126"/>
        <v>#DIV/0!</v>
      </c>
    </row>
    <row r="5042" spans="4:9" ht="27.7" customHeight="1" thickBot="1" x14ac:dyDescent="0.3">
      <c r="D5042" s="12"/>
      <c r="I5042" s="45" t="e">
        <f t="shared" si="126"/>
        <v>#DIV/0!</v>
      </c>
    </row>
    <row r="5043" spans="4:9" ht="27.7" customHeight="1" thickBot="1" x14ac:dyDescent="0.3">
      <c r="D5043" s="12"/>
      <c r="I5043" s="45" t="e">
        <f t="shared" si="126"/>
        <v>#DIV/0!</v>
      </c>
    </row>
    <row r="5044" spans="4:9" ht="27.7" customHeight="1" thickBot="1" x14ac:dyDescent="0.3">
      <c r="D5044" s="12"/>
      <c r="I5044" s="45" t="e">
        <f t="shared" si="126"/>
        <v>#DIV/0!</v>
      </c>
    </row>
    <row r="5045" spans="4:9" ht="27.7" customHeight="1" thickBot="1" x14ac:dyDescent="0.3">
      <c r="D5045" s="12"/>
      <c r="I5045" s="45" t="e">
        <f t="shared" si="126"/>
        <v>#DIV/0!</v>
      </c>
    </row>
    <row r="5046" spans="4:9" ht="27.7" customHeight="1" thickBot="1" x14ac:dyDescent="0.3">
      <c r="D5046" s="12"/>
      <c r="I5046" s="45" t="e">
        <f t="shared" si="126"/>
        <v>#DIV/0!</v>
      </c>
    </row>
    <row r="5047" spans="4:9" ht="27.7" customHeight="1" thickBot="1" x14ac:dyDescent="0.3">
      <c r="D5047" s="12"/>
      <c r="I5047" s="45" t="e">
        <f t="shared" si="126"/>
        <v>#DIV/0!</v>
      </c>
    </row>
    <row r="5048" spans="4:9" ht="27.7" customHeight="1" thickBot="1" x14ac:dyDescent="0.3">
      <c r="D5048" s="12"/>
      <c r="I5048" s="45" t="e">
        <f t="shared" si="126"/>
        <v>#DIV/0!</v>
      </c>
    </row>
    <row r="5049" spans="4:9" ht="27.7" customHeight="1" thickBot="1" x14ac:dyDescent="0.3">
      <c r="D5049" s="12"/>
      <c r="I5049" s="45" t="e">
        <f t="shared" si="126"/>
        <v>#DIV/0!</v>
      </c>
    </row>
    <row r="5050" spans="4:9" ht="27.7" customHeight="1" thickBot="1" x14ac:dyDescent="0.3">
      <c r="D5050" s="12"/>
      <c r="I5050" s="45" t="e">
        <f t="shared" si="126"/>
        <v>#DIV/0!</v>
      </c>
    </row>
    <row r="5051" spans="4:9" ht="27.7" customHeight="1" thickBot="1" x14ac:dyDescent="0.3">
      <c r="D5051" s="12"/>
      <c r="I5051" s="45" t="e">
        <f t="shared" si="126"/>
        <v>#DIV/0!</v>
      </c>
    </row>
    <row r="5052" spans="4:9" ht="27.7" customHeight="1" thickBot="1" x14ac:dyDescent="0.3">
      <c r="D5052" s="12"/>
      <c r="I5052" s="45" t="e">
        <f t="shared" si="126"/>
        <v>#DIV/0!</v>
      </c>
    </row>
    <row r="5053" spans="4:9" ht="27.7" customHeight="1" thickBot="1" x14ac:dyDescent="0.3">
      <c r="D5053" s="12"/>
      <c r="I5053" s="45" t="e">
        <f t="shared" si="126"/>
        <v>#DIV/0!</v>
      </c>
    </row>
    <row r="5054" spans="4:9" ht="27.7" customHeight="1" thickBot="1" x14ac:dyDescent="0.3">
      <c r="D5054" s="12"/>
      <c r="I5054" s="45" t="e">
        <f t="shared" si="126"/>
        <v>#DIV/0!</v>
      </c>
    </row>
    <row r="5055" spans="4:9" ht="27.7" customHeight="1" thickBot="1" x14ac:dyDescent="0.3">
      <c r="D5055" s="12"/>
      <c r="I5055" s="45" t="e">
        <f t="shared" si="126"/>
        <v>#DIV/0!</v>
      </c>
    </row>
    <row r="5056" spans="4:9" ht="27.7" customHeight="1" thickBot="1" x14ac:dyDescent="0.3">
      <c r="D5056" s="12"/>
      <c r="I5056" s="45" t="e">
        <f t="shared" si="126"/>
        <v>#DIV/0!</v>
      </c>
    </row>
    <row r="5057" spans="4:9" ht="27.7" customHeight="1" thickBot="1" x14ac:dyDescent="0.3">
      <c r="D5057" s="12"/>
      <c r="I5057" s="45" t="e">
        <f t="shared" si="126"/>
        <v>#DIV/0!</v>
      </c>
    </row>
    <row r="5058" spans="4:9" ht="27.7" customHeight="1" thickBot="1" x14ac:dyDescent="0.3">
      <c r="D5058" s="12"/>
      <c r="I5058" s="45" t="e">
        <f t="shared" si="126"/>
        <v>#DIV/0!</v>
      </c>
    </row>
    <row r="5059" spans="4:9" ht="27.7" customHeight="1" thickBot="1" x14ac:dyDescent="0.3">
      <c r="D5059" s="12"/>
      <c r="I5059" s="45" t="e">
        <f t="shared" si="126"/>
        <v>#DIV/0!</v>
      </c>
    </row>
    <row r="5060" spans="4:9" ht="27.7" customHeight="1" thickBot="1" x14ac:dyDescent="0.3">
      <c r="D5060" s="12"/>
      <c r="I5060" s="45" t="e">
        <f t="shared" si="126"/>
        <v>#DIV/0!</v>
      </c>
    </row>
    <row r="5061" spans="4:9" ht="27.7" customHeight="1" thickBot="1" x14ac:dyDescent="0.3">
      <c r="D5061" s="12"/>
      <c r="I5061" s="45" t="e">
        <f t="shared" si="126"/>
        <v>#DIV/0!</v>
      </c>
    </row>
    <row r="5062" spans="4:9" ht="27.7" customHeight="1" thickBot="1" x14ac:dyDescent="0.3">
      <c r="D5062" s="12"/>
      <c r="I5062" s="45" t="e">
        <f t="shared" si="126"/>
        <v>#DIV/0!</v>
      </c>
    </row>
    <row r="5063" spans="4:9" ht="27.7" customHeight="1" thickBot="1" x14ac:dyDescent="0.3">
      <c r="D5063" s="12"/>
      <c r="I5063" s="45" t="e">
        <f t="shared" si="126"/>
        <v>#DIV/0!</v>
      </c>
    </row>
    <row r="5064" spans="4:9" ht="27.7" customHeight="1" thickBot="1" x14ac:dyDescent="0.3">
      <c r="D5064" s="12"/>
      <c r="I5064" s="45" t="e">
        <f t="shared" si="126"/>
        <v>#DIV/0!</v>
      </c>
    </row>
    <row r="5065" spans="4:9" ht="27.7" customHeight="1" thickBot="1" x14ac:dyDescent="0.3">
      <c r="D5065" s="12"/>
      <c r="I5065" s="45" t="e">
        <f t="shared" si="126"/>
        <v>#DIV/0!</v>
      </c>
    </row>
    <row r="5066" spans="4:9" ht="27.7" customHeight="1" thickBot="1" x14ac:dyDescent="0.3">
      <c r="D5066" s="12"/>
      <c r="I5066" s="45" t="e">
        <f t="shared" ref="I5066:I5129" si="127">H5066/B5065*100</f>
        <v>#DIV/0!</v>
      </c>
    </row>
    <row r="5067" spans="4:9" ht="27.7" customHeight="1" thickBot="1" x14ac:dyDescent="0.3">
      <c r="D5067" s="12"/>
      <c r="I5067" s="45" t="e">
        <f t="shared" si="127"/>
        <v>#DIV/0!</v>
      </c>
    </row>
    <row r="5068" spans="4:9" ht="27.7" customHeight="1" thickBot="1" x14ac:dyDescent="0.3">
      <c r="D5068" s="12"/>
      <c r="I5068" s="45" t="e">
        <f t="shared" si="127"/>
        <v>#DIV/0!</v>
      </c>
    </row>
    <row r="5069" spans="4:9" ht="27.7" customHeight="1" thickBot="1" x14ac:dyDescent="0.3">
      <c r="D5069" s="12"/>
      <c r="I5069" s="45" t="e">
        <f t="shared" si="127"/>
        <v>#DIV/0!</v>
      </c>
    </row>
    <row r="5070" spans="4:9" ht="27.7" customHeight="1" thickBot="1" x14ac:dyDescent="0.3">
      <c r="D5070" s="12"/>
      <c r="I5070" s="45" t="e">
        <f t="shared" si="127"/>
        <v>#DIV/0!</v>
      </c>
    </row>
    <row r="5071" spans="4:9" ht="27.7" customHeight="1" thickBot="1" x14ac:dyDescent="0.3">
      <c r="D5071" s="12"/>
      <c r="I5071" s="45" t="e">
        <f t="shared" si="127"/>
        <v>#DIV/0!</v>
      </c>
    </row>
    <row r="5072" spans="4:9" ht="27.7" customHeight="1" thickBot="1" x14ac:dyDescent="0.3">
      <c r="D5072" s="12"/>
      <c r="I5072" s="45" t="e">
        <f t="shared" si="127"/>
        <v>#DIV/0!</v>
      </c>
    </row>
    <row r="5073" spans="4:9" ht="27.7" customHeight="1" thickBot="1" x14ac:dyDescent="0.3">
      <c r="D5073" s="12"/>
      <c r="I5073" s="45" t="e">
        <f t="shared" si="127"/>
        <v>#DIV/0!</v>
      </c>
    </row>
    <row r="5074" spans="4:9" ht="27.7" customHeight="1" thickBot="1" x14ac:dyDescent="0.3">
      <c r="D5074" s="12"/>
      <c r="I5074" s="45" t="e">
        <f t="shared" si="127"/>
        <v>#DIV/0!</v>
      </c>
    </row>
    <row r="5075" spans="4:9" ht="27.7" customHeight="1" thickBot="1" x14ac:dyDescent="0.3">
      <c r="D5075" s="12"/>
      <c r="I5075" s="45" t="e">
        <f t="shared" si="127"/>
        <v>#DIV/0!</v>
      </c>
    </row>
    <row r="5076" spans="4:9" ht="27.7" customHeight="1" thickBot="1" x14ac:dyDescent="0.3">
      <c r="D5076" s="12"/>
      <c r="I5076" s="45" t="e">
        <f t="shared" si="127"/>
        <v>#DIV/0!</v>
      </c>
    </row>
    <row r="5077" spans="4:9" ht="27.7" customHeight="1" thickBot="1" x14ac:dyDescent="0.3">
      <c r="D5077" s="12"/>
      <c r="I5077" s="45" t="e">
        <f t="shared" si="127"/>
        <v>#DIV/0!</v>
      </c>
    </row>
    <row r="5078" spans="4:9" ht="27.7" customHeight="1" thickBot="1" x14ac:dyDescent="0.3">
      <c r="D5078" s="12"/>
      <c r="I5078" s="45" t="e">
        <f t="shared" si="127"/>
        <v>#DIV/0!</v>
      </c>
    </row>
    <row r="5079" spans="4:9" ht="27.7" customHeight="1" thickBot="1" x14ac:dyDescent="0.3">
      <c r="D5079" s="12"/>
      <c r="I5079" s="45" t="e">
        <f t="shared" si="127"/>
        <v>#DIV/0!</v>
      </c>
    </row>
    <row r="5080" spans="4:9" ht="27.7" customHeight="1" thickBot="1" x14ac:dyDescent="0.3">
      <c r="D5080" s="12"/>
      <c r="I5080" s="45" t="e">
        <f t="shared" si="127"/>
        <v>#DIV/0!</v>
      </c>
    </row>
    <row r="5081" spans="4:9" ht="27.7" customHeight="1" thickBot="1" x14ac:dyDescent="0.3">
      <c r="D5081" s="12"/>
      <c r="I5081" s="45" t="e">
        <f t="shared" si="127"/>
        <v>#DIV/0!</v>
      </c>
    </row>
    <row r="5082" spans="4:9" ht="27.7" customHeight="1" thickBot="1" x14ac:dyDescent="0.3">
      <c r="D5082" s="12"/>
      <c r="I5082" s="45" t="e">
        <f t="shared" si="127"/>
        <v>#DIV/0!</v>
      </c>
    </row>
    <row r="5083" spans="4:9" ht="27.7" customHeight="1" thickBot="1" x14ac:dyDescent="0.3">
      <c r="D5083" s="12"/>
      <c r="I5083" s="45" t="e">
        <f t="shared" si="127"/>
        <v>#DIV/0!</v>
      </c>
    </row>
    <row r="5084" spans="4:9" ht="27.7" customHeight="1" thickBot="1" x14ac:dyDescent="0.3">
      <c r="D5084" s="12"/>
      <c r="I5084" s="45" t="e">
        <f t="shared" si="127"/>
        <v>#DIV/0!</v>
      </c>
    </row>
    <row r="5085" spans="4:9" ht="27.7" customHeight="1" thickBot="1" x14ac:dyDescent="0.3">
      <c r="D5085" s="12"/>
      <c r="I5085" s="45" t="e">
        <f t="shared" si="127"/>
        <v>#DIV/0!</v>
      </c>
    </row>
    <row r="5086" spans="4:9" ht="27.7" customHeight="1" thickBot="1" x14ac:dyDescent="0.3">
      <c r="D5086" s="12"/>
      <c r="I5086" s="45" t="e">
        <f t="shared" si="127"/>
        <v>#DIV/0!</v>
      </c>
    </row>
    <row r="5087" spans="4:9" ht="27.7" customHeight="1" thickBot="1" x14ac:dyDescent="0.3">
      <c r="D5087" s="12"/>
      <c r="I5087" s="45" t="e">
        <f t="shared" si="127"/>
        <v>#DIV/0!</v>
      </c>
    </row>
    <row r="5088" spans="4:9" ht="27.7" customHeight="1" thickBot="1" x14ac:dyDescent="0.3">
      <c r="D5088" s="12"/>
      <c r="I5088" s="45" t="e">
        <f t="shared" si="127"/>
        <v>#DIV/0!</v>
      </c>
    </row>
    <row r="5089" spans="4:9" ht="27.7" customHeight="1" thickBot="1" x14ac:dyDescent="0.3">
      <c r="D5089" s="12"/>
      <c r="I5089" s="45" t="e">
        <f t="shared" si="127"/>
        <v>#DIV/0!</v>
      </c>
    </row>
    <row r="5090" spans="4:9" ht="27.7" customHeight="1" thickBot="1" x14ac:dyDescent="0.3">
      <c r="D5090" s="12"/>
      <c r="I5090" s="45" t="e">
        <f t="shared" si="127"/>
        <v>#DIV/0!</v>
      </c>
    </row>
    <row r="5091" spans="4:9" ht="27.7" customHeight="1" thickBot="1" x14ac:dyDescent="0.3">
      <c r="D5091" s="12"/>
      <c r="I5091" s="45" t="e">
        <f t="shared" si="127"/>
        <v>#DIV/0!</v>
      </c>
    </row>
    <row r="5092" spans="4:9" ht="27.7" customHeight="1" thickBot="1" x14ac:dyDescent="0.3">
      <c r="D5092" s="12"/>
      <c r="I5092" s="45" t="e">
        <f t="shared" si="127"/>
        <v>#DIV/0!</v>
      </c>
    </row>
    <row r="5093" spans="4:9" ht="27.7" customHeight="1" thickBot="1" x14ac:dyDescent="0.3">
      <c r="D5093" s="12"/>
      <c r="I5093" s="45" t="e">
        <f t="shared" si="127"/>
        <v>#DIV/0!</v>
      </c>
    </row>
    <row r="5094" spans="4:9" ht="27.7" customHeight="1" thickBot="1" x14ac:dyDescent="0.3">
      <c r="D5094" s="12"/>
      <c r="I5094" s="45" t="e">
        <f t="shared" si="127"/>
        <v>#DIV/0!</v>
      </c>
    </row>
    <row r="5095" spans="4:9" ht="27.7" customHeight="1" thickBot="1" x14ac:dyDescent="0.3">
      <c r="D5095" s="12"/>
      <c r="I5095" s="45" t="e">
        <f t="shared" si="127"/>
        <v>#DIV/0!</v>
      </c>
    </row>
    <row r="5096" spans="4:9" ht="27.7" customHeight="1" thickBot="1" x14ac:dyDescent="0.3">
      <c r="D5096" s="12"/>
      <c r="I5096" s="45" t="e">
        <f t="shared" si="127"/>
        <v>#DIV/0!</v>
      </c>
    </row>
    <row r="5097" spans="4:9" ht="27.7" customHeight="1" thickBot="1" x14ac:dyDescent="0.3">
      <c r="D5097" s="12"/>
      <c r="I5097" s="45" t="e">
        <f t="shared" si="127"/>
        <v>#DIV/0!</v>
      </c>
    </row>
    <row r="5098" spans="4:9" ht="27.7" customHeight="1" thickBot="1" x14ac:dyDescent="0.3">
      <c r="D5098" s="12"/>
      <c r="I5098" s="45" t="e">
        <f t="shared" si="127"/>
        <v>#DIV/0!</v>
      </c>
    </row>
    <row r="5099" spans="4:9" ht="27.7" customHeight="1" thickBot="1" x14ac:dyDescent="0.3">
      <c r="D5099" s="12"/>
      <c r="I5099" s="45" t="e">
        <f t="shared" si="127"/>
        <v>#DIV/0!</v>
      </c>
    </row>
    <row r="5100" spans="4:9" ht="27.7" customHeight="1" thickBot="1" x14ac:dyDescent="0.3">
      <c r="D5100" s="12"/>
      <c r="I5100" s="45" t="e">
        <f t="shared" si="127"/>
        <v>#DIV/0!</v>
      </c>
    </row>
    <row r="5101" spans="4:9" ht="27.7" customHeight="1" thickBot="1" x14ac:dyDescent="0.3">
      <c r="D5101" s="12"/>
      <c r="I5101" s="45" t="e">
        <f t="shared" si="127"/>
        <v>#DIV/0!</v>
      </c>
    </row>
    <row r="5102" spans="4:9" ht="27.7" customHeight="1" thickBot="1" x14ac:dyDescent="0.3">
      <c r="D5102" s="12"/>
      <c r="I5102" s="45" t="e">
        <f t="shared" si="127"/>
        <v>#DIV/0!</v>
      </c>
    </row>
    <row r="5103" spans="4:9" ht="27.7" customHeight="1" thickBot="1" x14ac:dyDescent="0.3">
      <c r="D5103" s="12"/>
      <c r="I5103" s="45" t="e">
        <f t="shared" si="127"/>
        <v>#DIV/0!</v>
      </c>
    </row>
    <row r="5104" spans="4:9" ht="27.7" customHeight="1" thickBot="1" x14ac:dyDescent="0.3">
      <c r="D5104" s="12"/>
      <c r="I5104" s="45" t="e">
        <f t="shared" si="127"/>
        <v>#DIV/0!</v>
      </c>
    </row>
    <row r="5105" spans="4:9" ht="27.7" customHeight="1" thickBot="1" x14ac:dyDescent="0.3">
      <c r="D5105" s="12"/>
      <c r="I5105" s="45" t="e">
        <f t="shared" si="127"/>
        <v>#DIV/0!</v>
      </c>
    </row>
    <row r="5106" spans="4:9" ht="27.7" customHeight="1" thickBot="1" x14ac:dyDescent="0.3">
      <c r="D5106" s="12"/>
      <c r="I5106" s="45" t="e">
        <f t="shared" si="127"/>
        <v>#DIV/0!</v>
      </c>
    </row>
    <row r="5107" spans="4:9" ht="27.7" customHeight="1" thickBot="1" x14ac:dyDescent="0.3">
      <c r="D5107" s="12"/>
      <c r="I5107" s="45" t="e">
        <f t="shared" si="127"/>
        <v>#DIV/0!</v>
      </c>
    </row>
    <row r="5108" spans="4:9" ht="27.7" customHeight="1" thickBot="1" x14ac:dyDescent="0.3">
      <c r="D5108" s="12"/>
      <c r="I5108" s="45" t="e">
        <f t="shared" si="127"/>
        <v>#DIV/0!</v>
      </c>
    </row>
    <row r="5109" spans="4:9" ht="27.7" customHeight="1" thickBot="1" x14ac:dyDescent="0.3">
      <c r="D5109" s="12"/>
      <c r="I5109" s="45" t="e">
        <f t="shared" si="127"/>
        <v>#DIV/0!</v>
      </c>
    </row>
    <row r="5110" spans="4:9" ht="27.7" customHeight="1" thickBot="1" x14ac:dyDescent="0.3">
      <c r="D5110" s="12"/>
      <c r="I5110" s="45" t="e">
        <f t="shared" si="127"/>
        <v>#DIV/0!</v>
      </c>
    </row>
    <row r="5111" spans="4:9" ht="27.7" customHeight="1" thickBot="1" x14ac:dyDescent="0.3">
      <c r="D5111" s="12"/>
      <c r="I5111" s="45" t="e">
        <f t="shared" si="127"/>
        <v>#DIV/0!</v>
      </c>
    </row>
    <row r="5112" spans="4:9" ht="27.7" customHeight="1" thickBot="1" x14ac:dyDescent="0.3">
      <c r="D5112" s="12"/>
      <c r="I5112" s="45" t="e">
        <f t="shared" si="127"/>
        <v>#DIV/0!</v>
      </c>
    </row>
    <row r="5113" spans="4:9" ht="27.7" customHeight="1" thickBot="1" x14ac:dyDescent="0.3">
      <c r="D5113" s="12"/>
      <c r="I5113" s="45" t="e">
        <f t="shared" si="127"/>
        <v>#DIV/0!</v>
      </c>
    </row>
    <row r="5114" spans="4:9" ht="27.7" customHeight="1" thickBot="1" x14ac:dyDescent="0.3">
      <c r="D5114" s="12"/>
      <c r="I5114" s="45" t="e">
        <f t="shared" si="127"/>
        <v>#DIV/0!</v>
      </c>
    </row>
    <row r="5115" spans="4:9" ht="27.7" customHeight="1" thickBot="1" x14ac:dyDescent="0.3">
      <c r="D5115" s="12"/>
      <c r="I5115" s="45" t="e">
        <f t="shared" si="127"/>
        <v>#DIV/0!</v>
      </c>
    </row>
    <row r="5116" spans="4:9" ht="27.7" customHeight="1" thickBot="1" x14ac:dyDescent="0.3">
      <c r="D5116" s="12"/>
      <c r="I5116" s="45" t="e">
        <f t="shared" si="127"/>
        <v>#DIV/0!</v>
      </c>
    </row>
    <row r="5117" spans="4:9" ht="27.7" customHeight="1" thickBot="1" x14ac:dyDescent="0.3">
      <c r="D5117" s="12"/>
      <c r="I5117" s="45" t="e">
        <f t="shared" si="127"/>
        <v>#DIV/0!</v>
      </c>
    </row>
    <row r="5118" spans="4:9" ht="27.7" customHeight="1" thickBot="1" x14ac:dyDescent="0.3">
      <c r="D5118" s="12"/>
      <c r="I5118" s="45" t="e">
        <f t="shared" si="127"/>
        <v>#DIV/0!</v>
      </c>
    </row>
    <row r="5119" spans="4:9" ht="27.7" customHeight="1" thickBot="1" x14ac:dyDescent="0.3">
      <c r="D5119" s="12"/>
      <c r="I5119" s="45" t="e">
        <f t="shared" si="127"/>
        <v>#DIV/0!</v>
      </c>
    </row>
    <row r="5120" spans="4:9" ht="27.7" customHeight="1" thickBot="1" x14ac:dyDescent="0.3">
      <c r="D5120" s="12"/>
      <c r="I5120" s="45" t="e">
        <f t="shared" si="127"/>
        <v>#DIV/0!</v>
      </c>
    </row>
    <row r="5121" spans="4:9" ht="27.7" customHeight="1" thickBot="1" x14ac:dyDescent="0.3">
      <c r="D5121" s="12"/>
      <c r="I5121" s="45" t="e">
        <f t="shared" si="127"/>
        <v>#DIV/0!</v>
      </c>
    </row>
    <row r="5122" spans="4:9" ht="27.7" customHeight="1" thickBot="1" x14ac:dyDescent="0.3">
      <c r="D5122" s="12"/>
      <c r="I5122" s="45" t="e">
        <f t="shared" si="127"/>
        <v>#DIV/0!</v>
      </c>
    </row>
    <row r="5123" spans="4:9" ht="27.7" customHeight="1" thickBot="1" x14ac:dyDescent="0.3">
      <c r="D5123" s="12"/>
      <c r="I5123" s="45" t="e">
        <f t="shared" si="127"/>
        <v>#DIV/0!</v>
      </c>
    </row>
    <row r="5124" spans="4:9" ht="27.7" customHeight="1" thickBot="1" x14ac:dyDescent="0.3">
      <c r="D5124" s="12"/>
      <c r="I5124" s="45" t="e">
        <f t="shared" si="127"/>
        <v>#DIV/0!</v>
      </c>
    </row>
    <row r="5125" spans="4:9" ht="27.7" customHeight="1" thickBot="1" x14ac:dyDescent="0.3">
      <c r="D5125" s="12"/>
      <c r="I5125" s="45" t="e">
        <f t="shared" si="127"/>
        <v>#DIV/0!</v>
      </c>
    </row>
    <row r="5126" spans="4:9" ht="27.7" customHeight="1" thickBot="1" x14ac:dyDescent="0.3">
      <c r="D5126" s="12"/>
      <c r="I5126" s="45" t="e">
        <f t="shared" si="127"/>
        <v>#DIV/0!</v>
      </c>
    </row>
    <row r="5127" spans="4:9" ht="27.7" customHeight="1" thickBot="1" x14ac:dyDescent="0.3">
      <c r="D5127" s="12"/>
      <c r="I5127" s="45" t="e">
        <f t="shared" si="127"/>
        <v>#DIV/0!</v>
      </c>
    </row>
    <row r="5128" spans="4:9" ht="27.7" customHeight="1" thickBot="1" x14ac:dyDescent="0.3">
      <c r="D5128" s="12"/>
      <c r="I5128" s="45" t="e">
        <f t="shared" si="127"/>
        <v>#DIV/0!</v>
      </c>
    </row>
    <row r="5129" spans="4:9" ht="27.7" customHeight="1" thickBot="1" x14ac:dyDescent="0.3">
      <c r="D5129" s="12"/>
      <c r="I5129" s="45" t="e">
        <f t="shared" si="127"/>
        <v>#DIV/0!</v>
      </c>
    </row>
    <row r="5130" spans="4:9" ht="27.7" customHeight="1" thickBot="1" x14ac:dyDescent="0.3">
      <c r="D5130" s="12"/>
      <c r="I5130" s="45" t="e">
        <f t="shared" ref="I5130:I5193" si="128">H5130/B5129*100</f>
        <v>#DIV/0!</v>
      </c>
    </row>
    <row r="5131" spans="4:9" ht="27.7" customHeight="1" thickBot="1" x14ac:dyDescent="0.3">
      <c r="D5131" s="12"/>
      <c r="I5131" s="45" t="e">
        <f t="shared" si="128"/>
        <v>#DIV/0!</v>
      </c>
    </row>
    <row r="5132" spans="4:9" ht="27.7" customHeight="1" thickBot="1" x14ac:dyDescent="0.3">
      <c r="D5132" s="12"/>
      <c r="I5132" s="45" t="e">
        <f t="shared" si="128"/>
        <v>#DIV/0!</v>
      </c>
    </row>
    <row r="5133" spans="4:9" ht="27.7" customHeight="1" thickBot="1" x14ac:dyDescent="0.3">
      <c r="D5133" s="12"/>
      <c r="I5133" s="45" t="e">
        <f t="shared" si="128"/>
        <v>#DIV/0!</v>
      </c>
    </row>
    <row r="5134" spans="4:9" ht="27.7" customHeight="1" thickBot="1" x14ac:dyDescent="0.3">
      <c r="D5134" s="12"/>
      <c r="I5134" s="45" t="e">
        <f t="shared" si="128"/>
        <v>#DIV/0!</v>
      </c>
    </row>
    <row r="5135" spans="4:9" ht="27.7" customHeight="1" thickBot="1" x14ac:dyDescent="0.3">
      <c r="D5135" s="12"/>
      <c r="I5135" s="45" t="e">
        <f t="shared" si="128"/>
        <v>#DIV/0!</v>
      </c>
    </row>
    <row r="5136" spans="4:9" ht="27.7" customHeight="1" thickBot="1" x14ac:dyDescent="0.3">
      <c r="D5136" s="12"/>
      <c r="I5136" s="45" t="e">
        <f t="shared" si="128"/>
        <v>#DIV/0!</v>
      </c>
    </row>
    <row r="5137" spans="4:9" ht="27.7" customHeight="1" thickBot="1" x14ac:dyDescent="0.3">
      <c r="D5137" s="12"/>
      <c r="I5137" s="45" t="e">
        <f t="shared" si="128"/>
        <v>#DIV/0!</v>
      </c>
    </row>
    <row r="5138" spans="4:9" ht="27.7" customHeight="1" thickBot="1" x14ac:dyDescent="0.3">
      <c r="D5138" s="12"/>
      <c r="I5138" s="45" t="e">
        <f t="shared" si="128"/>
        <v>#DIV/0!</v>
      </c>
    </row>
    <row r="5139" spans="4:9" ht="27.7" customHeight="1" thickBot="1" x14ac:dyDescent="0.3">
      <c r="D5139" s="12"/>
      <c r="I5139" s="45" t="e">
        <f t="shared" si="128"/>
        <v>#DIV/0!</v>
      </c>
    </row>
    <row r="5140" spans="4:9" ht="27.7" customHeight="1" thickBot="1" x14ac:dyDescent="0.3">
      <c r="D5140" s="12"/>
      <c r="I5140" s="45" t="e">
        <f t="shared" si="128"/>
        <v>#DIV/0!</v>
      </c>
    </row>
    <row r="5141" spans="4:9" ht="27.7" customHeight="1" thickBot="1" x14ac:dyDescent="0.3">
      <c r="D5141" s="12"/>
      <c r="I5141" s="45" t="e">
        <f t="shared" si="128"/>
        <v>#DIV/0!</v>
      </c>
    </row>
    <row r="5142" spans="4:9" ht="27.7" customHeight="1" thickBot="1" x14ac:dyDescent="0.3">
      <c r="D5142" s="12"/>
      <c r="I5142" s="45" t="e">
        <f t="shared" si="128"/>
        <v>#DIV/0!</v>
      </c>
    </row>
    <row r="5143" spans="4:9" ht="27.7" customHeight="1" thickBot="1" x14ac:dyDescent="0.3">
      <c r="D5143" s="12"/>
      <c r="I5143" s="45" t="e">
        <f t="shared" si="128"/>
        <v>#DIV/0!</v>
      </c>
    </row>
    <row r="5144" spans="4:9" ht="27.7" customHeight="1" thickBot="1" x14ac:dyDescent="0.3">
      <c r="D5144" s="12"/>
      <c r="I5144" s="45" t="e">
        <f t="shared" si="128"/>
        <v>#DIV/0!</v>
      </c>
    </row>
    <row r="5145" spans="4:9" ht="27.7" customHeight="1" thickBot="1" x14ac:dyDescent="0.3">
      <c r="D5145" s="12"/>
      <c r="I5145" s="45" t="e">
        <f t="shared" si="128"/>
        <v>#DIV/0!</v>
      </c>
    </row>
    <row r="5146" spans="4:9" ht="27.7" customHeight="1" thickBot="1" x14ac:dyDescent="0.3">
      <c r="D5146" s="12"/>
      <c r="I5146" s="45" t="e">
        <f t="shared" si="128"/>
        <v>#DIV/0!</v>
      </c>
    </row>
    <row r="5147" spans="4:9" ht="27.7" customHeight="1" thickBot="1" x14ac:dyDescent="0.3">
      <c r="D5147" s="12"/>
      <c r="I5147" s="45" t="e">
        <f t="shared" si="128"/>
        <v>#DIV/0!</v>
      </c>
    </row>
    <row r="5148" spans="4:9" ht="27.7" customHeight="1" thickBot="1" x14ac:dyDescent="0.3">
      <c r="D5148" s="12"/>
      <c r="I5148" s="45" t="e">
        <f t="shared" si="128"/>
        <v>#DIV/0!</v>
      </c>
    </row>
    <row r="5149" spans="4:9" ht="27.7" customHeight="1" thickBot="1" x14ac:dyDescent="0.3">
      <c r="D5149" s="12"/>
      <c r="I5149" s="45" t="e">
        <f t="shared" si="128"/>
        <v>#DIV/0!</v>
      </c>
    </row>
    <row r="5150" spans="4:9" ht="27.7" customHeight="1" thickBot="1" x14ac:dyDescent="0.3">
      <c r="D5150" s="12"/>
      <c r="I5150" s="45" t="e">
        <f t="shared" si="128"/>
        <v>#DIV/0!</v>
      </c>
    </row>
    <row r="5151" spans="4:9" ht="27.7" customHeight="1" thickBot="1" x14ac:dyDescent="0.3">
      <c r="D5151" s="12"/>
      <c r="I5151" s="45" t="e">
        <f t="shared" si="128"/>
        <v>#DIV/0!</v>
      </c>
    </row>
    <row r="5152" spans="4:9" ht="27.7" customHeight="1" thickBot="1" x14ac:dyDescent="0.3">
      <c r="D5152" s="12"/>
      <c r="I5152" s="45" t="e">
        <f t="shared" si="128"/>
        <v>#DIV/0!</v>
      </c>
    </row>
    <row r="5153" spans="4:9" ht="27.7" customHeight="1" thickBot="1" x14ac:dyDescent="0.3">
      <c r="D5153" s="12"/>
      <c r="I5153" s="45" t="e">
        <f t="shared" si="128"/>
        <v>#DIV/0!</v>
      </c>
    </row>
    <row r="5154" spans="4:9" ht="27.7" customHeight="1" thickBot="1" x14ac:dyDescent="0.3">
      <c r="D5154" s="12"/>
      <c r="I5154" s="45" t="e">
        <f t="shared" si="128"/>
        <v>#DIV/0!</v>
      </c>
    </row>
    <row r="5155" spans="4:9" ht="27.7" customHeight="1" thickBot="1" x14ac:dyDescent="0.3">
      <c r="D5155" s="12"/>
      <c r="I5155" s="45" t="e">
        <f t="shared" si="128"/>
        <v>#DIV/0!</v>
      </c>
    </row>
    <row r="5156" spans="4:9" ht="27.7" customHeight="1" thickBot="1" x14ac:dyDescent="0.3">
      <c r="D5156" s="12"/>
      <c r="I5156" s="45" t="e">
        <f t="shared" si="128"/>
        <v>#DIV/0!</v>
      </c>
    </row>
    <row r="5157" spans="4:9" ht="27.7" customHeight="1" thickBot="1" x14ac:dyDescent="0.3">
      <c r="D5157" s="12"/>
      <c r="I5157" s="45" t="e">
        <f t="shared" si="128"/>
        <v>#DIV/0!</v>
      </c>
    </row>
    <row r="5158" spans="4:9" ht="27.7" customHeight="1" thickBot="1" x14ac:dyDescent="0.3">
      <c r="D5158" s="12"/>
      <c r="I5158" s="45" t="e">
        <f t="shared" si="128"/>
        <v>#DIV/0!</v>
      </c>
    </row>
    <row r="5159" spans="4:9" ht="27.7" customHeight="1" thickBot="1" x14ac:dyDescent="0.3">
      <c r="D5159" s="12"/>
      <c r="I5159" s="45" t="e">
        <f t="shared" si="128"/>
        <v>#DIV/0!</v>
      </c>
    </row>
    <row r="5160" spans="4:9" ht="27.7" customHeight="1" thickBot="1" x14ac:dyDescent="0.3">
      <c r="D5160" s="12"/>
      <c r="I5160" s="45" t="e">
        <f t="shared" si="128"/>
        <v>#DIV/0!</v>
      </c>
    </row>
    <row r="5161" spans="4:9" ht="27.7" customHeight="1" thickBot="1" x14ac:dyDescent="0.3">
      <c r="D5161" s="12"/>
      <c r="I5161" s="45" t="e">
        <f t="shared" si="128"/>
        <v>#DIV/0!</v>
      </c>
    </row>
    <row r="5162" spans="4:9" ht="27.7" customHeight="1" thickBot="1" x14ac:dyDescent="0.3">
      <c r="D5162" s="12"/>
      <c r="I5162" s="45" t="e">
        <f t="shared" si="128"/>
        <v>#DIV/0!</v>
      </c>
    </row>
    <row r="5163" spans="4:9" ht="27.7" customHeight="1" thickBot="1" x14ac:dyDescent="0.3">
      <c r="D5163" s="12"/>
      <c r="I5163" s="45" t="e">
        <f t="shared" si="128"/>
        <v>#DIV/0!</v>
      </c>
    </row>
    <row r="5164" spans="4:9" ht="27.7" customHeight="1" thickBot="1" x14ac:dyDescent="0.3">
      <c r="D5164" s="12"/>
      <c r="I5164" s="45" t="e">
        <f t="shared" si="128"/>
        <v>#DIV/0!</v>
      </c>
    </row>
    <row r="5165" spans="4:9" ht="27.7" customHeight="1" thickBot="1" x14ac:dyDescent="0.3">
      <c r="D5165" s="12"/>
      <c r="I5165" s="45" t="e">
        <f t="shared" si="128"/>
        <v>#DIV/0!</v>
      </c>
    </row>
    <row r="5166" spans="4:9" ht="27.7" customHeight="1" thickBot="1" x14ac:dyDescent="0.3">
      <c r="D5166" s="12"/>
      <c r="I5166" s="45" t="e">
        <f t="shared" si="128"/>
        <v>#DIV/0!</v>
      </c>
    </row>
    <row r="5167" spans="4:9" ht="27.7" customHeight="1" thickBot="1" x14ac:dyDescent="0.3">
      <c r="D5167" s="12"/>
      <c r="I5167" s="45" t="e">
        <f t="shared" si="128"/>
        <v>#DIV/0!</v>
      </c>
    </row>
    <row r="5168" spans="4:9" ht="27.7" customHeight="1" thickBot="1" x14ac:dyDescent="0.3">
      <c r="D5168" s="12"/>
      <c r="I5168" s="45" t="e">
        <f t="shared" si="128"/>
        <v>#DIV/0!</v>
      </c>
    </row>
    <row r="5169" spans="4:9" ht="27.7" customHeight="1" thickBot="1" x14ac:dyDescent="0.3">
      <c r="D5169" s="12"/>
      <c r="I5169" s="45" t="e">
        <f t="shared" si="128"/>
        <v>#DIV/0!</v>
      </c>
    </row>
    <row r="5170" spans="4:9" ht="27.7" customHeight="1" thickBot="1" x14ac:dyDescent="0.3">
      <c r="D5170" s="12"/>
      <c r="I5170" s="45" t="e">
        <f t="shared" si="128"/>
        <v>#DIV/0!</v>
      </c>
    </row>
    <row r="5171" spans="4:9" ht="27.7" customHeight="1" thickBot="1" x14ac:dyDescent="0.3">
      <c r="D5171" s="12"/>
      <c r="I5171" s="45" t="e">
        <f t="shared" si="128"/>
        <v>#DIV/0!</v>
      </c>
    </row>
    <row r="5172" spans="4:9" ht="27.7" customHeight="1" thickBot="1" x14ac:dyDescent="0.3">
      <c r="D5172" s="12"/>
      <c r="I5172" s="45" t="e">
        <f t="shared" si="128"/>
        <v>#DIV/0!</v>
      </c>
    </row>
    <row r="5173" spans="4:9" ht="27.7" customHeight="1" thickBot="1" x14ac:dyDescent="0.3">
      <c r="D5173" s="12"/>
      <c r="I5173" s="45" t="e">
        <f t="shared" si="128"/>
        <v>#DIV/0!</v>
      </c>
    </row>
    <row r="5174" spans="4:9" ht="27.7" customHeight="1" thickBot="1" x14ac:dyDescent="0.3">
      <c r="D5174" s="12"/>
      <c r="I5174" s="45" t="e">
        <f t="shared" si="128"/>
        <v>#DIV/0!</v>
      </c>
    </row>
    <row r="5175" spans="4:9" ht="27.7" customHeight="1" thickBot="1" x14ac:dyDescent="0.3">
      <c r="D5175" s="12"/>
      <c r="I5175" s="45" t="e">
        <f t="shared" si="128"/>
        <v>#DIV/0!</v>
      </c>
    </row>
    <row r="5176" spans="4:9" ht="27.7" customHeight="1" thickBot="1" x14ac:dyDescent="0.3">
      <c r="D5176" s="12"/>
      <c r="I5176" s="45" t="e">
        <f t="shared" si="128"/>
        <v>#DIV/0!</v>
      </c>
    </row>
    <row r="5177" spans="4:9" ht="27.7" customHeight="1" thickBot="1" x14ac:dyDescent="0.3">
      <c r="D5177" s="12"/>
      <c r="I5177" s="45" t="e">
        <f t="shared" si="128"/>
        <v>#DIV/0!</v>
      </c>
    </row>
    <row r="5178" spans="4:9" ht="27.7" customHeight="1" thickBot="1" x14ac:dyDescent="0.3">
      <c r="D5178" s="12"/>
      <c r="I5178" s="45" t="e">
        <f t="shared" si="128"/>
        <v>#DIV/0!</v>
      </c>
    </row>
    <row r="5179" spans="4:9" ht="27.7" customHeight="1" thickBot="1" x14ac:dyDescent="0.3">
      <c r="D5179" s="12"/>
      <c r="I5179" s="45" t="e">
        <f t="shared" si="128"/>
        <v>#DIV/0!</v>
      </c>
    </row>
    <row r="5180" spans="4:9" ht="27.7" customHeight="1" thickBot="1" x14ac:dyDescent="0.3">
      <c r="D5180" s="12"/>
      <c r="I5180" s="45" t="e">
        <f t="shared" si="128"/>
        <v>#DIV/0!</v>
      </c>
    </row>
    <row r="5181" spans="4:9" ht="27.7" customHeight="1" thickBot="1" x14ac:dyDescent="0.3">
      <c r="D5181" s="12"/>
      <c r="I5181" s="45" t="e">
        <f t="shared" si="128"/>
        <v>#DIV/0!</v>
      </c>
    </row>
    <row r="5182" spans="4:9" ht="27.7" customHeight="1" thickBot="1" x14ac:dyDescent="0.3">
      <c r="D5182" s="12"/>
      <c r="I5182" s="45" t="e">
        <f t="shared" si="128"/>
        <v>#DIV/0!</v>
      </c>
    </row>
    <row r="5183" spans="4:9" ht="27.7" customHeight="1" thickBot="1" x14ac:dyDescent="0.3">
      <c r="D5183" s="12"/>
      <c r="I5183" s="45" t="e">
        <f t="shared" si="128"/>
        <v>#DIV/0!</v>
      </c>
    </row>
    <row r="5184" spans="4:9" ht="27.7" customHeight="1" thickBot="1" x14ac:dyDescent="0.3">
      <c r="D5184" s="12"/>
      <c r="I5184" s="45" t="e">
        <f t="shared" si="128"/>
        <v>#DIV/0!</v>
      </c>
    </row>
    <row r="5185" spans="4:9" ht="27.7" customHeight="1" thickBot="1" x14ac:dyDescent="0.3">
      <c r="D5185" s="12"/>
      <c r="I5185" s="45" t="e">
        <f t="shared" si="128"/>
        <v>#DIV/0!</v>
      </c>
    </row>
    <row r="5186" spans="4:9" ht="27.7" customHeight="1" thickBot="1" x14ac:dyDescent="0.3">
      <c r="D5186" s="12"/>
      <c r="I5186" s="45" t="e">
        <f t="shared" si="128"/>
        <v>#DIV/0!</v>
      </c>
    </row>
    <row r="5187" spans="4:9" ht="27.7" customHeight="1" thickBot="1" x14ac:dyDescent="0.3">
      <c r="D5187" s="12"/>
      <c r="I5187" s="45" t="e">
        <f t="shared" si="128"/>
        <v>#DIV/0!</v>
      </c>
    </row>
    <row r="5188" spans="4:9" ht="27.7" customHeight="1" thickBot="1" x14ac:dyDescent="0.3">
      <c r="D5188" s="12"/>
      <c r="I5188" s="45" t="e">
        <f t="shared" si="128"/>
        <v>#DIV/0!</v>
      </c>
    </row>
    <row r="5189" spans="4:9" ht="27.7" customHeight="1" thickBot="1" x14ac:dyDescent="0.3">
      <c r="D5189" s="12"/>
      <c r="I5189" s="45" t="e">
        <f t="shared" si="128"/>
        <v>#DIV/0!</v>
      </c>
    </row>
    <row r="5190" spans="4:9" ht="27.7" customHeight="1" thickBot="1" x14ac:dyDescent="0.3">
      <c r="D5190" s="12"/>
      <c r="I5190" s="45" t="e">
        <f t="shared" si="128"/>
        <v>#DIV/0!</v>
      </c>
    </row>
    <row r="5191" spans="4:9" ht="27.7" customHeight="1" thickBot="1" x14ac:dyDescent="0.3">
      <c r="D5191" s="12"/>
      <c r="I5191" s="45" t="e">
        <f t="shared" si="128"/>
        <v>#DIV/0!</v>
      </c>
    </row>
    <row r="5192" spans="4:9" ht="27.7" customHeight="1" thickBot="1" x14ac:dyDescent="0.3">
      <c r="D5192" s="12"/>
      <c r="I5192" s="45" t="e">
        <f t="shared" si="128"/>
        <v>#DIV/0!</v>
      </c>
    </row>
    <row r="5193" spans="4:9" ht="27.7" customHeight="1" thickBot="1" x14ac:dyDescent="0.3">
      <c r="D5193" s="12"/>
      <c r="I5193" s="45" t="e">
        <f t="shared" si="128"/>
        <v>#DIV/0!</v>
      </c>
    </row>
    <row r="5194" spans="4:9" ht="27.7" customHeight="1" thickBot="1" x14ac:dyDescent="0.3">
      <c r="D5194" s="12"/>
      <c r="I5194" s="45" t="e">
        <f t="shared" ref="I5194:I5257" si="129">H5194/B5193*100</f>
        <v>#DIV/0!</v>
      </c>
    </row>
    <row r="5195" spans="4:9" ht="27.7" customHeight="1" thickBot="1" x14ac:dyDescent="0.3">
      <c r="D5195" s="12"/>
      <c r="I5195" s="45" t="e">
        <f t="shared" si="129"/>
        <v>#DIV/0!</v>
      </c>
    </row>
    <row r="5196" spans="4:9" ht="27.7" customHeight="1" thickBot="1" x14ac:dyDescent="0.3">
      <c r="D5196" s="12"/>
      <c r="I5196" s="45" t="e">
        <f t="shared" si="129"/>
        <v>#DIV/0!</v>
      </c>
    </row>
    <row r="5197" spans="4:9" ht="27.7" customHeight="1" thickBot="1" x14ac:dyDescent="0.3">
      <c r="D5197" s="12"/>
      <c r="I5197" s="45" t="e">
        <f t="shared" si="129"/>
        <v>#DIV/0!</v>
      </c>
    </row>
    <row r="5198" spans="4:9" ht="27.7" customHeight="1" thickBot="1" x14ac:dyDescent="0.3">
      <c r="D5198" s="12"/>
      <c r="I5198" s="45" t="e">
        <f t="shared" si="129"/>
        <v>#DIV/0!</v>
      </c>
    </row>
    <row r="5199" spans="4:9" ht="27.7" customHeight="1" thickBot="1" x14ac:dyDescent="0.3">
      <c r="D5199" s="12"/>
      <c r="I5199" s="45" t="e">
        <f t="shared" si="129"/>
        <v>#DIV/0!</v>
      </c>
    </row>
    <row r="5200" spans="4:9" ht="27.7" customHeight="1" thickBot="1" x14ac:dyDescent="0.3">
      <c r="D5200" s="12"/>
      <c r="I5200" s="45" t="e">
        <f t="shared" si="129"/>
        <v>#DIV/0!</v>
      </c>
    </row>
    <row r="5201" spans="4:9" ht="27.7" customHeight="1" thickBot="1" x14ac:dyDescent="0.3">
      <c r="D5201" s="12"/>
      <c r="I5201" s="45" t="e">
        <f t="shared" si="129"/>
        <v>#DIV/0!</v>
      </c>
    </row>
    <row r="5202" spans="4:9" ht="27.7" customHeight="1" thickBot="1" x14ac:dyDescent="0.3">
      <c r="D5202" s="12"/>
      <c r="I5202" s="45" t="e">
        <f t="shared" si="129"/>
        <v>#DIV/0!</v>
      </c>
    </row>
    <row r="5203" spans="4:9" ht="27.7" customHeight="1" thickBot="1" x14ac:dyDescent="0.3">
      <c r="D5203" s="12"/>
      <c r="I5203" s="45" t="e">
        <f t="shared" si="129"/>
        <v>#DIV/0!</v>
      </c>
    </row>
    <row r="5204" spans="4:9" ht="27.7" customHeight="1" thickBot="1" x14ac:dyDescent="0.3">
      <c r="D5204" s="12"/>
      <c r="I5204" s="45" t="e">
        <f t="shared" si="129"/>
        <v>#DIV/0!</v>
      </c>
    </row>
    <row r="5205" spans="4:9" ht="27.7" customHeight="1" thickBot="1" x14ac:dyDescent="0.3">
      <c r="D5205" s="12"/>
      <c r="I5205" s="45" t="e">
        <f t="shared" si="129"/>
        <v>#DIV/0!</v>
      </c>
    </row>
    <row r="5206" spans="4:9" ht="27.7" customHeight="1" thickBot="1" x14ac:dyDescent="0.3">
      <c r="D5206" s="12"/>
      <c r="I5206" s="45" t="e">
        <f t="shared" si="129"/>
        <v>#DIV/0!</v>
      </c>
    </row>
    <row r="5207" spans="4:9" ht="27.7" customHeight="1" thickBot="1" x14ac:dyDescent="0.3">
      <c r="D5207" s="12"/>
      <c r="I5207" s="45" t="e">
        <f t="shared" si="129"/>
        <v>#DIV/0!</v>
      </c>
    </row>
    <row r="5208" spans="4:9" ht="27.7" customHeight="1" thickBot="1" x14ac:dyDescent="0.3">
      <c r="D5208" s="12"/>
      <c r="I5208" s="45" t="e">
        <f t="shared" si="129"/>
        <v>#DIV/0!</v>
      </c>
    </row>
    <row r="5209" spans="4:9" ht="27.7" customHeight="1" thickBot="1" x14ac:dyDescent="0.3">
      <c r="D5209" s="12"/>
      <c r="I5209" s="45" t="e">
        <f t="shared" si="129"/>
        <v>#DIV/0!</v>
      </c>
    </row>
    <row r="5210" spans="4:9" ht="27.7" customHeight="1" thickBot="1" x14ac:dyDescent="0.3">
      <c r="D5210" s="12"/>
      <c r="I5210" s="45" t="e">
        <f t="shared" si="129"/>
        <v>#DIV/0!</v>
      </c>
    </row>
    <row r="5211" spans="4:9" ht="27.7" customHeight="1" thickBot="1" x14ac:dyDescent="0.3">
      <c r="D5211" s="12"/>
      <c r="I5211" s="45" t="e">
        <f t="shared" si="129"/>
        <v>#DIV/0!</v>
      </c>
    </row>
    <row r="5212" spans="4:9" ht="27.7" customHeight="1" thickBot="1" x14ac:dyDescent="0.3">
      <c r="D5212" s="12"/>
      <c r="I5212" s="45" t="e">
        <f t="shared" si="129"/>
        <v>#DIV/0!</v>
      </c>
    </row>
    <row r="5213" spans="4:9" ht="27.7" customHeight="1" thickBot="1" x14ac:dyDescent="0.3">
      <c r="D5213" s="12"/>
      <c r="I5213" s="45" t="e">
        <f t="shared" si="129"/>
        <v>#DIV/0!</v>
      </c>
    </row>
    <row r="5214" spans="4:9" ht="27.7" customHeight="1" thickBot="1" x14ac:dyDescent="0.3">
      <c r="D5214" s="12"/>
      <c r="I5214" s="45" t="e">
        <f t="shared" si="129"/>
        <v>#DIV/0!</v>
      </c>
    </row>
    <row r="5215" spans="4:9" ht="27.7" customHeight="1" thickBot="1" x14ac:dyDescent="0.3">
      <c r="D5215" s="12"/>
      <c r="I5215" s="45" t="e">
        <f t="shared" si="129"/>
        <v>#DIV/0!</v>
      </c>
    </row>
    <row r="5216" spans="4:9" ht="27.7" customHeight="1" thickBot="1" x14ac:dyDescent="0.3">
      <c r="D5216" s="12"/>
      <c r="I5216" s="45" t="e">
        <f t="shared" si="129"/>
        <v>#DIV/0!</v>
      </c>
    </row>
    <row r="5217" spans="4:9" ht="27.7" customHeight="1" thickBot="1" x14ac:dyDescent="0.3">
      <c r="D5217" s="12"/>
      <c r="I5217" s="45" t="e">
        <f t="shared" si="129"/>
        <v>#DIV/0!</v>
      </c>
    </row>
    <row r="5218" spans="4:9" ht="27.7" customHeight="1" thickBot="1" x14ac:dyDescent="0.3">
      <c r="D5218" s="12"/>
      <c r="I5218" s="45" t="e">
        <f t="shared" si="129"/>
        <v>#DIV/0!</v>
      </c>
    </row>
    <row r="5219" spans="4:9" ht="27.7" customHeight="1" thickBot="1" x14ac:dyDescent="0.3">
      <c r="D5219" s="12"/>
      <c r="I5219" s="45" t="e">
        <f t="shared" si="129"/>
        <v>#DIV/0!</v>
      </c>
    </row>
    <row r="5220" spans="4:9" ht="27.7" customHeight="1" thickBot="1" x14ac:dyDescent="0.3">
      <c r="D5220" s="12"/>
      <c r="I5220" s="45" t="e">
        <f t="shared" si="129"/>
        <v>#DIV/0!</v>
      </c>
    </row>
    <row r="5221" spans="4:9" ht="27.7" customHeight="1" thickBot="1" x14ac:dyDescent="0.3">
      <c r="D5221" s="12"/>
      <c r="I5221" s="45" t="e">
        <f t="shared" si="129"/>
        <v>#DIV/0!</v>
      </c>
    </row>
    <row r="5222" spans="4:9" ht="27.7" customHeight="1" thickBot="1" x14ac:dyDescent="0.3">
      <c r="D5222" s="12"/>
      <c r="I5222" s="45" t="e">
        <f t="shared" si="129"/>
        <v>#DIV/0!</v>
      </c>
    </row>
    <row r="5223" spans="4:9" ht="27.7" customHeight="1" thickBot="1" x14ac:dyDescent="0.3">
      <c r="D5223" s="12"/>
      <c r="I5223" s="45" t="e">
        <f t="shared" si="129"/>
        <v>#DIV/0!</v>
      </c>
    </row>
    <row r="5224" spans="4:9" ht="27.7" customHeight="1" thickBot="1" x14ac:dyDescent="0.3">
      <c r="D5224" s="12"/>
      <c r="I5224" s="45" t="e">
        <f t="shared" si="129"/>
        <v>#DIV/0!</v>
      </c>
    </row>
    <row r="5225" spans="4:9" ht="27.7" customHeight="1" thickBot="1" x14ac:dyDescent="0.3">
      <c r="D5225" s="12"/>
      <c r="I5225" s="45" t="e">
        <f t="shared" si="129"/>
        <v>#DIV/0!</v>
      </c>
    </row>
    <row r="5226" spans="4:9" ht="27.7" customHeight="1" thickBot="1" x14ac:dyDescent="0.3">
      <c r="D5226" s="12"/>
      <c r="I5226" s="45" t="e">
        <f t="shared" si="129"/>
        <v>#DIV/0!</v>
      </c>
    </row>
    <row r="5227" spans="4:9" ht="27.7" customHeight="1" thickBot="1" x14ac:dyDescent="0.3">
      <c r="D5227" s="12"/>
      <c r="I5227" s="45" t="e">
        <f t="shared" si="129"/>
        <v>#DIV/0!</v>
      </c>
    </row>
    <row r="5228" spans="4:9" ht="27.7" customHeight="1" thickBot="1" x14ac:dyDescent="0.3">
      <c r="D5228" s="12"/>
      <c r="I5228" s="45" t="e">
        <f t="shared" si="129"/>
        <v>#DIV/0!</v>
      </c>
    </row>
    <row r="5229" spans="4:9" ht="27.7" customHeight="1" thickBot="1" x14ac:dyDescent="0.3">
      <c r="D5229" s="12"/>
      <c r="I5229" s="45" t="e">
        <f t="shared" si="129"/>
        <v>#DIV/0!</v>
      </c>
    </row>
    <row r="5230" spans="4:9" ht="27.7" customHeight="1" thickBot="1" x14ac:dyDescent="0.3">
      <c r="D5230" s="12"/>
      <c r="I5230" s="45" t="e">
        <f t="shared" si="129"/>
        <v>#DIV/0!</v>
      </c>
    </row>
    <row r="5231" spans="4:9" ht="27.7" customHeight="1" thickBot="1" x14ac:dyDescent="0.3">
      <c r="D5231" s="12"/>
      <c r="I5231" s="45" t="e">
        <f t="shared" si="129"/>
        <v>#DIV/0!</v>
      </c>
    </row>
    <row r="5232" spans="4:9" ht="27.7" customHeight="1" thickBot="1" x14ac:dyDescent="0.3">
      <c r="D5232" s="12"/>
      <c r="I5232" s="45" t="e">
        <f t="shared" si="129"/>
        <v>#DIV/0!</v>
      </c>
    </row>
    <row r="5233" spans="4:9" ht="27.7" customHeight="1" thickBot="1" x14ac:dyDescent="0.3">
      <c r="D5233" s="12"/>
      <c r="I5233" s="45" t="e">
        <f t="shared" si="129"/>
        <v>#DIV/0!</v>
      </c>
    </row>
    <row r="5234" spans="4:9" ht="27.7" customHeight="1" thickBot="1" x14ac:dyDescent="0.3">
      <c r="D5234" s="12"/>
      <c r="I5234" s="45" t="e">
        <f t="shared" si="129"/>
        <v>#DIV/0!</v>
      </c>
    </row>
    <row r="5235" spans="4:9" ht="27.7" customHeight="1" thickBot="1" x14ac:dyDescent="0.3">
      <c r="D5235" s="12"/>
      <c r="I5235" s="45" t="e">
        <f t="shared" si="129"/>
        <v>#DIV/0!</v>
      </c>
    </row>
    <row r="5236" spans="4:9" ht="27.7" customHeight="1" thickBot="1" x14ac:dyDescent="0.3">
      <c r="D5236" s="12"/>
      <c r="I5236" s="45" t="e">
        <f t="shared" si="129"/>
        <v>#DIV/0!</v>
      </c>
    </row>
    <row r="5237" spans="4:9" ht="27.7" customHeight="1" thickBot="1" x14ac:dyDescent="0.3">
      <c r="D5237" s="12"/>
      <c r="I5237" s="45" t="e">
        <f t="shared" si="129"/>
        <v>#DIV/0!</v>
      </c>
    </row>
    <row r="5238" spans="4:9" ht="27.7" customHeight="1" thickBot="1" x14ac:dyDescent="0.3">
      <c r="D5238" s="12"/>
      <c r="I5238" s="45" t="e">
        <f t="shared" si="129"/>
        <v>#DIV/0!</v>
      </c>
    </row>
    <row r="5239" spans="4:9" ht="27.7" customHeight="1" thickBot="1" x14ac:dyDescent="0.3">
      <c r="D5239" s="12"/>
      <c r="I5239" s="45" t="e">
        <f t="shared" si="129"/>
        <v>#DIV/0!</v>
      </c>
    </row>
    <row r="5240" spans="4:9" ht="27.7" customHeight="1" thickBot="1" x14ac:dyDescent="0.3">
      <c r="D5240" s="12"/>
      <c r="I5240" s="45" t="e">
        <f t="shared" si="129"/>
        <v>#DIV/0!</v>
      </c>
    </row>
    <row r="5241" spans="4:9" ht="27.7" customHeight="1" thickBot="1" x14ac:dyDescent="0.3">
      <c r="D5241" s="12"/>
      <c r="I5241" s="45" t="e">
        <f t="shared" si="129"/>
        <v>#DIV/0!</v>
      </c>
    </row>
    <row r="5242" spans="4:9" ht="27.7" customHeight="1" thickBot="1" x14ac:dyDescent="0.3">
      <c r="D5242" s="12"/>
      <c r="I5242" s="45" t="e">
        <f t="shared" si="129"/>
        <v>#DIV/0!</v>
      </c>
    </row>
    <row r="5243" spans="4:9" ht="27.7" customHeight="1" thickBot="1" x14ac:dyDescent="0.3">
      <c r="D5243" s="12"/>
      <c r="I5243" s="45" t="e">
        <f t="shared" si="129"/>
        <v>#DIV/0!</v>
      </c>
    </row>
    <row r="5244" spans="4:9" ht="27.7" customHeight="1" thickBot="1" x14ac:dyDescent="0.3">
      <c r="D5244" s="12"/>
      <c r="I5244" s="45" t="e">
        <f t="shared" si="129"/>
        <v>#DIV/0!</v>
      </c>
    </row>
    <row r="5245" spans="4:9" ht="27.7" customHeight="1" thickBot="1" x14ac:dyDescent="0.3">
      <c r="D5245" s="12"/>
      <c r="I5245" s="45" t="e">
        <f t="shared" si="129"/>
        <v>#DIV/0!</v>
      </c>
    </row>
    <row r="5246" spans="4:9" ht="27.7" customHeight="1" thickBot="1" x14ac:dyDescent="0.3">
      <c r="D5246" s="12"/>
      <c r="I5246" s="45" t="e">
        <f t="shared" si="129"/>
        <v>#DIV/0!</v>
      </c>
    </row>
    <row r="5247" spans="4:9" ht="27.7" customHeight="1" thickBot="1" x14ac:dyDescent="0.3">
      <c r="D5247" s="12"/>
      <c r="I5247" s="45" t="e">
        <f t="shared" si="129"/>
        <v>#DIV/0!</v>
      </c>
    </row>
    <row r="5248" spans="4:9" ht="27.7" customHeight="1" thickBot="1" x14ac:dyDescent="0.3">
      <c r="D5248" s="12"/>
      <c r="I5248" s="45" t="e">
        <f t="shared" si="129"/>
        <v>#DIV/0!</v>
      </c>
    </row>
    <row r="5249" spans="4:9" ht="27.7" customHeight="1" thickBot="1" x14ac:dyDescent="0.3">
      <c r="D5249" s="12"/>
      <c r="I5249" s="45" t="e">
        <f t="shared" si="129"/>
        <v>#DIV/0!</v>
      </c>
    </row>
    <row r="5250" spans="4:9" ht="27.7" customHeight="1" thickBot="1" x14ac:dyDescent="0.3">
      <c r="D5250" s="12"/>
      <c r="I5250" s="45" t="e">
        <f t="shared" si="129"/>
        <v>#DIV/0!</v>
      </c>
    </row>
    <row r="5251" spans="4:9" ht="27.7" customHeight="1" thickBot="1" x14ac:dyDescent="0.3">
      <c r="D5251" s="12"/>
      <c r="I5251" s="45" t="e">
        <f t="shared" si="129"/>
        <v>#DIV/0!</v>
      </c>
    </row>
    <row r="5252" spans="4:9" ht="27.7" customHeight="1" thickBot="1" x14ac:dyDescent="0.3">
      <c r="D5252" s="12"/>
      <c r="I5252" s="45" t="e">
        <f t="shared" si="129"/>
        <v>#DIV/0!</v>
      </c>
    </row>
    <row r="5253" spans="4:9" ht="27.7" customHeight="1" thickBot="1" x14ac:dyDescent="0.3">
      <c r="D5253" s="12"/>
      <c r="I5253" s="45" t="e">
        <f t="shared" si="129"/>
        <v>#DIV/0!</v>
      </c>
    </row>
    <row r="5254" spans="4:9" ht="27.7" customHeight="1" thickBot="1" x14ac:dyDescent="0.3">
      <c r="D5254" s="12"/>
      <c r="I5254" s="45" t="e">
        <f t="shared" si="129"/>
        <v>#DIV/0!</v>
      </c>
    </row>
    <row r="5255" spans="4:9" ht="27.7" customHeight="1" thickBot="1" x14ac:dyDescent="0.3">
      <c r="D5255" s="12"/>
      <c r="I5255" s="45" t="e">
        <f t="shared" si="129"/>
        <v>#DIV/0!</v>
      </c>
    </row>
    <row r="5256" spans="4:9" ht="27.7" customHeight="1" thickBot="1" x14ac:dyDescent="0.3">
      <c r="D5256" s="12"/>
      <c r="I5256" s="45" t="e">
        <f t="shared" si="129"/>
        <v>#DIV/0!</v>
      </c>
    </row>
    <row r="5257" spans="4:9" ht="27.7" customHeight="1" thickBot="1" x14ac:dyDescent="0.3">
      <c r="D5257" s="12"/>
      <c r="I5257" s="45" t="e">
        <f t="shared" si="129"/>
        <v>#DIV/0!</v>
      </c>
    </row>
    <row r="5258" spans="4:9" ht="27.7" customHeight="1" thickBot="1" x14ac:dyDescent="0.3">
      <c r="D5258" s="12"/>
      <c r="I5258" s="45" t="e">
        <f t="shared" ref="I5258:I5321" si="130">H5258/B5257*100</f>
        <v>#DIV/0!</v>
      </c>
    </row>
    <row r="5259" spans="4:9" ht="27.7" customHeight="1" thickBot="1" x14ac:dyDescent="0.3">
      <c r="D5259" s="12"/>
      <c r="I5259" s="45" t="e">
        <f t="shared" si="130"/>
        <v>#DIV/0!</v>
      </c>
    </row>
    <row r="5260" spans="4:9" ht="27.7" customHeight="1" thickBot="1" x14ac:dyDescent="0.3">
      <c r="D5260" s="12"/>
      <c r="I5260" s="45" t="e">
        <f t="shared" si="130"/>
        <v>#DIV/0!</v>
      </c>
    </row>
    <row r="5261" spans="4:9" ht="27.7" customHeight="1" thickBot="1" x14ac:dyDescent="0.3">
      <c r="D5261" s="12"/>
      <c r="I5261" s="45" t="e">
        <f t="shared" si="130"/>
        <v>#DIV/0!</v>
      </c>
    </row>
    <row r="5262" spans="4:9" ht="27.7" customHeight="1" thickBot="1" x14ac:dyDescent="0.3">
      <c r="D5262" s="12"/>
      <c r="I5262" s="45" t="e">
        <f t="shared" si="130"/>
        <v>#DIV/0!</v>
      </c>
    </row>
    <row r="5263" spans="4:9" ht="27.7" customHeight="1" thickBot="1" x14ac:dyDescent="0.3">
      <c r="D5263" s="12"/>
      <c r="I5263" s="45" t="e">
        <f t="shared" si="130"/>
        <v>#DIV/0!</v>
      </c>
    </row>
    <row r="5264" spans="4:9" ht="27.7" customHeight="1" thickBot="1" x14ac:dyDescent="0.3">
      <c r="D5264" s="12"/>
      <c r="I5264" s="45" t="e">
        <f t="shared" si="130"/>
        <v>#DIV/0!</v>
      </c>
    </row>
    <row r="5265" spans="4:9" ht="27.7" customHeight="1" thickBot="1" x14ac:dyDescent="0.3">
      <c r="D5265" s="12"/>
      <c r="I5265" s="45" t="e">
        <f t="shared" si="130"/>
        <v>#DIV/0!</v>
      </c>
    </row>
    <row r="5266" spans="4:9" ht="27.7" customHeight="1" thickBot="1" x14ac:dyDescent="0.3">
      <c r="D5266" s="12"/>
      <c r="I5266" s="45" t="e">
        <f t="shared" si="130"/>
        <v>#DIV/0!</v>
      </c>
    </row>
    <row r="5267" spans="4:9" ht="27.7" customHeight="1" thickBot="1" x14ac:dyDescent="0.3">
      <c r="D5267" s="12"/>
      <c r="I5267" s="45" t="e">
        <f t="shared" si="130"/>
        <v>#DIV/0!</v>
      </c>
    </row>
    <row r="5268" spans="4:9" ht="27.7" customHeight="1" thickBot="1" x14ac:dyDescent="0.3">
      <c r="D5268" s="12"/>
      <c r="I5268" s="45" t="e">
        <f t="shared" si="130"/>
        <v>#DIV/0!</v>
      </c>
    </row>
    <row r="5269" spans="4:9" ht="27.7" customHeight="1" thickBot="1" x14ac:dyDescent="0.3">
      <c r="D5269" s="12"/>
      <c r="I5269" s="45" t="e">
        <f t="shared" si="130"/>
        <v>#DIV/0!</v>
      </c>
    </row>
    <row r="5270" spans="4:9" ht="27.7" customHeight="1" thickBot="1" x14ac:dyDescent="0.3">
      <c r="D5270" s="12"/>
      <c r="I5270" s="45" t="e">
        <f t="shared" si="130"/>
        <v>#DIV/0!</v>
      </c>
    </row>
    <row r="5271" spans="4:9" ht="27.7" customHeight="1" thickBot="1" x14ac:dyDescent="0.3">
      <c r="D5271" s="12"/>
      <c r="I5271" s="45" t="e">
        <f t="shared" si="130"/>
        <v>#DIV/0!</v>
      </c>
    </row>
    <row r="5272" spans="4:9" ht="27.7" customHeight="1" thickBot="1" x14ac:dyDescent="0.3">
      <c r="D5272" s="12"/>
      <c r="I5272" s="45" t="e">
        <f t="shared" si="130"/>
        <v>#DIV/0!</v>
      </c>
    </row>
    <row r="5273" spans="4:9" ht="27.7" customHeight="1" thickBot="1" x14ac:dyDescent="0.3">
      <c r="D5273" s="12"/>
      <c r="I5273" s="45" t="e">
        <f t="shared" si="130"/>
        <v>#DIV/0!</v>
      </c>
    </row>
    <row r="5274" spans="4:9" ht="27.7" customHeight="1" thickBot="1" x14ac:dyDescent="0.3">
      <c r="D5274" s="12"/>
      <c r="I5274" s="45" t="e">
        <f t="shared" si="130"/>
        <v>#DIV/0!</v>
      </c>
    </row>
    <row r="5275" spans="4:9" ht="27.7" customHeight="1" thickBot="1" x14ac:dyDescent="0.3">
      <c r="D5275" s="12"/>
      <c r="I5275" s="45" t="e">
        <f t="shared" si="130"/>
        <v>#DIV/0!</v>
      </c>
    </row>
    <row r="5276" spans="4:9" ht="27.7" customHeight="1" thickBot="1" x14ac:dyDescent="0.3">
      <c r="D5276" s="12"/>
      <c r="I5276" s="45" t="e">
        <f t="shared" si="130"/>
        <v>#DIV/0!</v>
      </c>
    </row>
    <row r="5277" spans="4:9" ht="27.7" customHeight="1" thickBot="1" x14ac:dyDescent="0.3">
      <c r="D5277" s="12"/>
      <c r="I5277" s="45" t="e">
        <f t="shared" si="130"/>
        <v>#DIV/0!</v>
      </c>
    </row>
    <row r="5278" spans="4:9" ht="27.7" customHeight="1" thickBot="1" x14ac:dyDescent="0.3">
      <c r="D5278" s="12"/>
      <c r="I5278" s="45" t="e">
        <f t="shared" si="130"/>
        <v>#DIV/0!</v>
      </c>
    </row>
    <row r="5279" spans="4:9" ht="27.7" customHeight="1" thickBot="1" x14ac:dyDescent="0.3">
      <c r="D5279" s="12"/>
      <c r="I5279" s="45" t="e">
        <f t="shared" si="130"/>
        <v>#DIV/0!</v>
      </c>
    </row>
    <row r="5280" spans="4:9" ht="27.7" customHeight="1" thickBot="1" x14ac:dyDescent="0.3">
      <c r="D5280" s="12"/>
      <c r="I5280" s="45" t="e">
        <f t="shared" si="130"/>
        <v>#DIV/0!</v>
      </c>
    </row>
    <row r="5281" spans="4:9" ht="27.7" customHeight="1" thickBot="1" x14ac:dyDescent="0.3">
      <c r="D5281" s="12"/>
      <c r="I5281" s="45" t="e">
        <f t="shared" si="130"/>
        <v>#DIV/0!</v>
      </c>
    </row>
    <row r="5282" spans="4:9" ht="27.7" customHeight="1" thickBot="1" x14ac:dyDescent="0.3">
      <c r="D5282" s="12"/>
      <c r="I5282" s="45" t="e">
        <f t="shared" si="130"/>
        <v>#DIV/0!</v>
      </c>
    </row>
    <row r="5283" spans="4:9" ht="27.7" customHeight="1" thickBot="1" x14ac:dyDescent="0.3">
      <c r="D5283" s="12"/>
      <c r="I5283" s="45" t="e">
        <f t="shared" si="130"/>
        <v>#DIV/0!</v>
      </c>
    </row>
    <row r="5284" spans="4:9" ht="27.7" customHeight="1" thickBot="1" x14ac:dyDescent="0.3">
      <c r="D5284" s="12"/>
      <c r="I5284" s="45" t="e">
        <f t="shared" si="130"/>
        <v>#DIV/0!</v>
      </c>
    </row>
    <row r="5285" spans="4:9" ht="27.7" customHeight="1" thickBot="1" x14ac:dyDescent="0.3">
      <c r="D5285" s="12"/>
      <c r="I5285" s="45" t="e">
        <f t="shared" si="130"/>
        <v>#DIV/0!</v>
      </c>
    </row>
    <row r="5286" spans="4:9" ht="27.7" customHeight="1" thickBot="1" x14ac:dyDescent="0.3">
      <c r="D5286" s="12"/>
      <c r="I5286" s="45" t="e">
        <f t="shared" si="130"/>
        <v>#DIV/0!</v>
      </c>
    </row>
    <row r="5287" spans="4:9" ht="27.7" customHeight="1" thickBot="1" x14ac:dyDescent="0.3">
      <c r="D5287" s="12"/>
      <c r="I5287" s="45" t="e">
        <f t="shared" si="130"/>
        <v>#DIV/0!</v>
      </c>
    </row>
    <row r="5288" spans="4:9" ht="27.7" customHeight="1" thickBot="1" x14ac:dyDescent="0.3">
      <c r="D5288" s="12"/>
      <c r="I5288" s="45" t="e">
        <f t="shared" si="130"/>
        <v>#DIV/0!</v>
      </c>
    </row>
    <row r="5289" spans="4:9" ht="27.7" customHeight="1" thickBot="1" x14ac:dyDescent="0.3">
      <c r="D5289" s="12"/>
      <c r="I5289" s="45" t="e">
        <f t="shared" si="130"/>
        <v>#DIV/0!</v>
      </c>
    </row>
    <row r="5290" spans="4:9" ht="27.7" customHeight="1" thickBot="1" x14ac:dyDescent="0.3">
      <c r="D5290" s="12"/>
      <c r="I5290" s="45" t="e">
        <f t="shared" si="130"/>
        <v>#DIV/0!</v>
      </c>
    </row>
    <row r="5291" spans="4:9" ht="27.7" customHeight="1" thickBot="1" x14ac:dyDescent="0.3">
      <c r="D5291" s="12"/>
      <c r="I5291" s="45" t="e">
        <f t="shared" si="130"/>
        <v>#DIV/0!</v>
      </c>
    </row>
    <row r="5292" spans="4:9" ht="27.7" customHeight="1" thickBot="1" x14ac:dyDescent="0.3">
      <c r="D5292" s="12"/>
      <c r="I5292" s="45" t="e">
        <f t="shared" si="130"/>
        <v>#DIV/0!</v>
      </c>
    </row>
    <row r="5293" spans="4:9" ht="27.7" customHeight="1" thickBot="1" x14ac:dyDescent="0.3">
      <c r="D5293" s="12"/>
      <c r="I5293" s="45" t="e">
        <f t="shared" si="130"/>
        <v>#DIV/0!</v>
      </c>
    </row>
    <row r="5294" spans="4:9" ht="27.7" customHeight="1" thickBot="1" x14ac:dyDescent="0.3">
      <c r="D5294" s="12"/>
      <c r="I5294" s="45" t="e">
        <f t="shared" si="130"/>
        <v>#DIV/0!</v>
      </c>
    </row>
    <row r="5295" spans="4:9" ht="27.7" customHeight="1" thickBot="1" x14ac:dyDescent="0.3">
      <c r="D5295" s="12"/>
      <c r="I5295" s="45" t="e">
        <f t="shared" si="130"/>
        <v>#DIV/0!</v>
      </c>
    </row>
    <row r="5296" spans="4:9" ht="27.7" customHeight="1" thickBot="1" x14ac:dyDescent="0.3">
      <c r="D5296" s="12"/>
      <c r="I5296" s="45" t="e">
        <f t="shared" si="130"/>
        <v>#DIV/0!</v>
      </c>
    </row>
    <row r="5297" spans="4:9" ht="27.7" customHeight="1" thickBot="1" x14ac:dyDescent="0.3">
      <c r="D5297" s="12"/>
      <c r="I5297" s="45" t="e">
        <f t="shared" si="130"/>
        <v>#DIV/0!</v>
      </c>
    </row>
    <row r="5298" spans="4:9" ht="27.7" customHeight="1" thickBot="1" x14ac:dyDescent="0.3">
      <c r="D5298" s="12"/>
      <c r="I5298" s="45" t="e">
        <f t="shared" si="130"/>
        <v>#DIV/0!</v>
      </c>
    </row>
    <row r="5299" spans="4:9" ht="27.7" customHeight="1" thickBot="1" x14ac:dyDescent="0.3">
      <c r="D5299" s="12"/>
      <c r="I5299" s="45" t="e">
        <f t="shared" si="130"/>
        <v>#DIV/0!</v>
      </c>
    </row>
    <row r="5300" spans="4:9" ht="27.7" customHeight="1" thickBot="1" x14ac:dyDescent="0.3">
      <c r="D5300" s="12"/>
      <c r="I5300" s="45" t="e">
        <f t="shared" si="130"/>
        <v>#DIV/0!</v>
      </c>
    </row>
    <row r="5301" spans="4:9" ht="27.7" customHeight="1" thickBot="1" x14ac:dyDescent="0.3">
      <c r="D5301" s="12"/>
      <c r="I5301" s="45" t="e">
        <f t="shared" si="130"/>
        <v>#DIV/0!</v>
      </c>
    </row>
    <row r="5302" spans="4:9" ht="27.7" customHeight="1" thickBot="1" x14ac:dyDescent="0.3">
      <c r="D5302" s="12"/>
      <c r="I5302" s="45" t="e">
        <f t="shared" si="130"/>
        <v>#DIV/0!</v>
      </c>
    </row>
    <row r="5303" spans="4:9" ht="27.7" customHeight="1" thickBot="1" x14ac:dyDescent="0.3">
      <c r="D5303" s="12"/>
      <c r="I5303" s="45" t="e">
        <f t="shared" si="130"/>
        <v>#DIV/0!</v>
      </c>
    </row>
    <row r="5304" spans="4:9" ht="27.7" customHeight="1" thickBot="1" x14ac:dyDescent="0.3">
      <c r="D5304" s="12"/>
      <c r="I5304" s="45" t="e">
        <f t="shared" si="130"/>
        <v>#DIV/0!</v>
      </c>
    </row>
    <row r="5305" spans="4:9" ht="27.7" customHeight="1" thickBot="1" x14ac:dyDescent="0.3">
      <c r="D5305" s="12"/>
      <c r="I5305" s="45" t="e">
        <f t="shared" si="130"/>
        <v>#DIV/0!</v>
      </c>
    </row>
    <row r="5306" spans="4:9" ht="27.7" customHeight="1" thickBot="1" x14ac:dyDescent="0.3">
      <c r="D5306" s="12"/>
      <c r="I5306" s="45" t="e">
        <f t="shared" si="130"/>
        <v>#DIV/0!</v>
      </c>
    </row>
    <row r="5307" spans="4:9" ht="27.7" customHeight="1" thickBot="1" x14ac:dyDescent="0.3">
      <c r="D5307" s="12"/>
      <c r="I5307" s="45" t="e">
        <f t="shared" si="130"/>
        <v>#DIV/0!</v>
      </c>
    </row>
    <row r="5308" spans="4:9" ht="27.7" customHeight="1" thickBot="1" x14ac:dyDescent="0.3">
      <c r="D5308" s="12"/>
      <c r="I5308" s="45" t="e">
        <f t="shared" si="130"/>
        <v>#DIV/0!</v>
      </c>
    </row>
    <row r="5309" spans="4:9" ht="27.7" customHeight="1" thickBot="1" x14ac:dyDescent="0.3">
      <c r="D5309" s="12"/>
      <c r="I5309" s="45" t="e">
        <f t="shared" si="130"/>
        <v>#DIV/0!</v>
      </c>
    </row>
    <row r="5310" spans="4:9" ht="27.7" customHeight="1" thickBot="1" x14ac:dyDescent="0.3">
      <c r="D5310" s="12"/>
      <c r="I5310" s="45" t="e">
        <f t="shared" si="130"/>
        <v>#DIV/0!</v>
      </c>
    </row>
    <row r="5311" spans="4:9" ht="27.7" customHeight="1" thickBot="1" x14ac:dyDescent="0.3">
      <c r="D5311" s="12"/>
      <c r="I5311" s="45" t="e">
        <f t="shared" si="130"/>
        <v>#DIV/0!</v>
      </c>
    </row>
    <row r="5312" spans="4:9" ht="27.7" customHeight="1" thickBot="1" x14ac:dyDescent="0.3">
      <c r="D5312" s="12"/>
      <c r="I5312" s="45" t="e">
        <f t="shared" si="130"/>
        <v>#DIV/0!</v>
      </c>
    </row>
    <row r="5313" spans="4:9" ht="27.7" customHeight="1" thickBot="1" x14ac:dyDescent="0.3">
      <c r="D5313" s="12"/>
      <c r="I5313" s="45" t="e">
        <f t="shared" si="130"/>
        <v>#DIV/0!</v>
      </c>
    </row>
    <row r="5314" spans="4:9" ht="27.7" customHeight="1" thickBot="1" x14ac:dyDescent="0.3">
      <c r="D5314" s="12"/>
      <c r="I5314" s="45" t="e">
        <f t="shared" si="130"/>
        <v>#DIV/0!</v>
      </c>
    </row>
    <row r="5315" spans="4:9" ht="27.7" customHeight="1" thickBot="1" x14ac:dyDescent="0.3">
      <c r="D5315" s="12"/>
      <c r="I5315" s="45" t="e">
        <f t="shared" si="130"/>
        <v>#DIV/0!</v>
      </c>
    </row>
    <row r="5316" spans="4:9" ht="27.7" customHeight="1" thickBot="1" x14ac:dyDescent="0.3">
      <c r="D5316" s="12"/>
      <c r="I5316" s="45" t="e">
        <f t="shared" si="130"/>
        <v>#DIV/0!</v>
      </c>
    </row>
    <row r="5317" spans="4:9" ht="27.7" customHeight="1" thickBot="1" x14ac:dyDescent="0.3">
      <c r="D5317" s="12"/>
      <c r="I5317" s="45" t="e">
        <f t="shared" si="130"/>
        <v>#DIV/0!</v>
      </c>
    </row>
    <row r="5318" spans="4:9" ht="27.7" customHeight="1" thickBot="1" x14ac:dyDescent="0.3">
      <c r="D5318" s="12"/>
      <c r="I5318" s="45" t="e">
        <f t="shared" si="130"/>
        <v>#DIV/0!</v>
      </c>
    </row>
    <row r="5319" spans="4:9" ht="27.7" customHeight="1" thickBot="1" x14ac:dyDescent="0.3">
      <c r="D5319" s="12"/>
      <c r="I5319" s="45" t="e">
        <f t="shared" si="130"/>
        <v>#DIV/0!</v>
      </c>
    </row>
    <row r="5320" spans="4:9" ht="27.7" customHeight="1" thickBot="1" x14ac:dyDescent="0.3">
      <c r="D5320" s="12"/>
      <c r="I5320" s="45" t="e">
        <f t="shared" si="130"/>
        <v>#DIV/0!</v>
      </c>
    </row>
    <row r="5321" spans="4:9" ht="27.7" customHeight="1" thickBot="1" x14ac:dyDescent="0.3">
      <c r="D5321" s="12"/>
      <c r="I5321" s="45" t="e">
        <f t="shared" si="130"/>
        <v>#DIV/0!</v>
      </c>
    </row>
    <row r="5322" spans="4:9" ht="27.7" customHeight="1" thickBot="1" x14ac:dyDescent="0.3">
      <c r="D5322" s="12"/>
      <c r="I5322" s="45" t="e">
        <f t="shared" ref="I5322:I5385" si="131">H5322/B5321*100</f>
        <v>#DIV/0!</v>
      </c>
    </row>
    <row r="5323" spans="4:9" ht="27.7" customHeight="1" thickBot="1" x14ac:dyDescent="0.3">
      <c r="D5323" s="12"/>
      <c r="I5323" s="45" t="e">
        <f t="shared" si="131"/>
        <v>#DIV/0!</v>
      </c>
    </row>
    <row r="5324" spans="4:9" ht="27.7" customHeight="1" thickBot="1" x14ac:dyDescent="0.3">
      <c r="D5324" s="12"/>
      <c r="I5324" s="45" t="e">
        <f t="shared" si="131"/>
        <v>#DIV/0!</v>
      </c>
    </row>
    <row r="5325" spans="4:9" ht="27.7" customHeight="1" thickBot="1" x14ac:dyDescent="0.3">
      <c r="D5325" s="12"/>
      <c r="I5325" s="45" t="e">
        <f t="shared" si="131"/>
        <v>#DIV/0!</v>
      </c>
    </row>
    <row r="5326" spans="4:9" ht="27.7" customHeight="1" thickBot="1" x14ac:dyDescent="0.3">
      <c r="D5326" s="12"/>
      <c r="I5326" s="45" t="e">
        <f t="shared" si="131"/>
        <v>#DIV/0!</v>
      </c>
    </row>
    <row r="5327" spans="4:9" ht="27.7" customHeight="1" thickBot="1" x14ac:dyDescent="0.3">
      <c r="D5327" s="12"/>
      <c r="I5327" s="45" t="e">
        <f t="shared" si="131"/>
        <v>#DIV/0!</v>
      </c>
    </row>
    <row r="5328" spans="4:9" ht="27.7" customHeight="1" thickBot="1" x14ac:dyDescent="0.3">
      <c r="D5328" s="12"/>
      <c r="I5328" s="45" t="e">
        <f t="shared" si="131"/>
        <v>#DIV/0!</v>
      </c>
    </row>
    <row r="5329" spans="4:9" ht="27.7" customHeight="1" thickBot="1" x14ac:dyDescent="0.3">
      <c r="D5329" s="12"/>
      <c r="I5329" s="45" t="e">
        <f t="shared" si="131"/>
        <v>#DIV/0!</v>
      </c>
    </row>
    <row r="5330" spans="4:9" ht="27.7" customHeight="1" thickBot="1" x14ac:dyDescent="0.3">
      <c r="D5330" s="12"/>
      <c r="I5330" s="45" t="e">
        <f t="shared" si="131"/>
        <v>#DIV/0!</v>
      </c>
    </row>
    <row r="5331" spans="4:9" ht="27.7" customHeight="1" thickBot="1" x14ac:dyDescent="0.3">
      <c r="D5331" s="12"/>
      <c r="I5331" s="45" t="e">
        <f t="shared" si="131"/>
        <v>#DIV/0!</v>
      </c>
    </row>
    <row r="5332" spans="4:9" ht="27.7" customHeight="1" thickBot="1" x14ac:dyDescent="0.3">
      <c r="D5332" s="12"/>
      <c r="I5332" s="45" t="e">
        <f t="shared" si="131"/>
        <v>#DIV/0!</v>
      </c>
    </row>
    <row r="5333" spans="4:9" ht="27.7" customHeight="1" thickBot="1" x14ac:dyDescent="0.3">
      <c r="D5333" s="12"/>
      <c r="I5333" s="45" t="e">
        <f t="shared" si="131"/>
        <v>#DIV/0!</v>
      </c>
    </row>
    <row r="5334" spans="4:9" ht="27.7" customHeight="1" thickBot="1" x14ac:dyDescent="0.3">
      <c r="D5334" s="12"/>
      <c r="I5334" s="45" t="e">
        <f t="shared" si="131"/>
        <v>#DIV/0!</v>
      </c>
    </row>
    <row r="5335" spans="4:9" ht="27.7" customHeight="1" thickBot="1" x14ac:dyDescent="0.3">
      <c r="D5335" s="12"/>
      <c r="I5335" s="45" t="e">
        <f t="shared" si="131"/>
        <v>#DIV/0!</v>
      </c>
    </row>
    <row r="5336" spans="4:9" ht="27.7" customHeight="1" thickBot="1" x14ac:dyDescent="0.3">
      <c r="D5336" s="12"/>
      <c r="I5336" s="45" t="e">
        <f t="shared" si="131"/>
        <v>#DIV/0!</v>
      </c>
    </row>
    <row r="5337" spans="4:9" ht="27.7" customHeight="1" thickBot="1" x14ac:dyDescent="0.3">
      <c r="D5337" s="12"/>
      <c r="I5337" s="45" t="e">
        <f t="shared" si="131"/>
        <v>#DIV/0!</v>
      </c>
    </row>
    <row r="5338" spans="4:9" ht="27.7" customHeight="1" thickBot="1" x14ac:dyDescent="0.3">
      <c r="D5338" s="12"/>
      <c r="I5338" s="45" t="e">
        <f t="shared" si="131"/>
        <v>#DIV/0!</v>
      </c>
    </row>
    <row r="5339" spans="4:9" ht="27.7" customHeight="1" thickBot="1" x14ac:dyDescent="0.3">
      <c r="D5339" s="12"/>
      <c r="I5339" s="45" t="e">
        <f t="shared" si="131"/>
        <v>#DIV/0!</v>
      </c>
    </row>
    <row r="5340" spans="4:9" ht="27.7" customHeight="1" thickBot="1" x14ac:dyDescent="0.3">
      <c r="D5340" s="12"/>
      <c r="I5340" s="45" t="e">
        <f t="shared" si="131"/>
        <v>#DIV/0!</v>
      </c>
    </row>
    <row r="5341" spans="4:9" ht="27.7" customHeight="1" thickBot="1" x14ac:dyDescent="0.3">
      <c r="D5341" s="12"/>
      <c r="I5341" s="45" t="e">
        <f t="shared" si="131"/>
        <v>#DIV/0!</v>
      </c>
    </row>
    <row r="5342" spans="4:9" ht="27.7" customHeight="1" thickBot="1" x14ac:dyDescent="0.3">
      <c r="D5342" s="12"/>
      <c r="I5342" s="45" t="e">
        <f t="shared" si="131"/>
        <v>#DIV/0!</v>
      </c>
    </row>
    <row r="5343" spans="4:9" ht="27.7" customHeight="1" thickBot="1" x14ac:dyDescent="0.3">
      <c r="D5343" s="12"/>
      <c r="I5343" s="45" t="e">
        <f t="shared" si="131"/>
        <v>#DIV/0!</v>
      </c>
    </row>
    <row r="5344" spans="4:9" ht="27.7" customHeight="1" thickBot="1" x14ac:dyDescent="0.3">
      <c r="D5344" s="12"/>
      <c r="I5344" s="45" t="e">
        <f t="shared" si="131"/>
        <v>#DIV/0!</v>
      </c>
    </row>
    <row r="5345" spans="4:9" ht="27.7" customHeight="1" thickBot="1" x14ac:dyDescent="0.3">
      <c r="D5345" s="12"/>
      <c r="I5345" s="45" t="e">
        <f t="shared" si="131"/>
        <v>#DIV/0!</v>
      </c>
    </row>
    <row r="5346" spans="4:9" ht="27.7" customHeight="1" thickBot="1" x14ac:dyDescent="0.3">
      <c r="D5346" s="12"/>
      <c r="I5346" s="45" t="e">
        <f t="shared" si="131"/>
        <v>#DIV/0!</v>
      </c>
    </row>
    <row r="5347" spans="4:9" ht="27.7" customHeight="1" thickBot="1" x14ac:dyDescent="0.3">
      <c r="D5347" s="12"/>
      <c r="I5347" s="45" t="e">
        <f t="shared" si="131"/>
        <v>#DIV/0!</v>
      </c>
    </row>
    <row r="5348" spans="4:9" ht="27.7" customHeight="1" thickBot="1" x14ac:dyDescent="0.3">
      <c r="D5348" s="12"/>
      <c r="I5348" s="45" t="e">
        <f t="shared" si="131"/>
        <v>#DIV/0!</v>
      </c>
    </row>
    <row r="5349" spans="4:9" ht="27.7" customHeight="1" thickBot="1" x14ac:dyDescent="0.3">
      <c r="D5349" s="12"/>
      <c r="I5349" s="45" t="e">
        <f t="shared" si="131"/>
        <v>#DIV/0!</v>
      </c>
    </row>
    <row r="5350" spans="4:9" ht="27.7" customHeight="1" thickBot="1" x14ac:dyDescent="0.3">
      <c r="D5350" s="12"/>
      <c r="I5350" s="45" t="e">
        <f t="shared" si="131"/>
        <v>#DIV/0!</v>
      </c>
    </row>
    <row r="5351" spans="4:9" ht="27.7" customHeight="1" thickBot="1" x14ac:dyDescent="0.3">
      <c r="D5351" s="12"/>
      <c r="I5351" s="45" t="e">
        <f t="shared" si="131"/>
        <v>#DIV/0!</v>
      </c>
    </row>
    <row r="5352" spans="4:9" ht="27.7" customHeight="1" thickBot="1" x14ac:dyDescent="0.3">
      <c r="D5352" s="12"/>
      <c r="I5352" s="45" t="e">
        <f t="shared" si="131"/>
        <v>#DIV/0!</v>
      </c>
    </row>
    <row r="5353" spans="4:9" ht="27.7" customHeight="1" thickBot="1" x14ac:dyDescent="0.3">
      <c r="D5353" s="12"/>
      <c r="I5353" s="45" t="e">
        <f t="shared" si="131"/>
        <v>#DIV/0!</v>
      </c>
    </row>
    <row r="5354" spans="4:9" ht="27.7" customHeight="1" thickBot="1" x14ac:dyDescent="0.3">
      <c r="D5354" s="12"/>
      <c r="I5354" s="45" t="e">
        <f t="shared" si="131"/>
        <v>#DIV/0!</v>
      </c>
    </row>
    <row r="5355" spans="4:9" ht="27.7" customHeight="1" thickBot="1" x14ac:dyDescent="0.3">
      <c r="D5355" s="12"/>
      <c r="I5355" s="45" t="e">
        <f t="shared" si="131"/>
        <v>#DIV/0!</v>
      </c>
    </row>
    <row r="5356" spans="4:9" ht="27.7" customHeight="1" thickBot="1" x14ac:dyDescent="0.3">
      <c r="D5356" s="12"/>
      <c r="I5356" s="45" t="e">
        <f t="shared" si="131"/>
        <v>#DIV/0!</v>
      </c>
    </row>
    <row r="5357" spans="4:9" ht="27.7" customHeight="1" thickBot="1" x14ac:dyDescent="0.3">
      <c r="D5357" s="12"/>
      <c r="I5357" s="45" t="e">
        <f t="shared" si="131"/>
        <v>#DIV/0!</v>
      </c>
    </row>
    <row r="5358" spans="4:9" ht="27.7" customHeight="1" thickBot="1" x14ac:dyDescent="0.3">
      <c r="D5358" s="12"/>
      <c r="I5358" s="45" t="e">
        <f t="shared" si="131"/>
        <v>#DIV/0!</v>
      </c>
    </row>
    <row r="5359" spans="4:9" ht="27.7" customHeight="1" thickBot="1" x14ac:dyDescent="0.3">
      <c r="D5359" s="12"/>
      <c r="I5359" s="45" t="e">
        <f t="shared" si="131"/>
        <v>#DIV/0!</v>
      </c>
    </row>
    <row r="5360" spans="4:9" ht="27.7" customHeight="1" thickBot="1" x14ac:dyDescent="0.3">
      <c r="D5360" s="12"/>
      <c r="I5360" s="45" t="e">
        <f t="shared" si="131"/>
        <v>#DIV/0!</v>
      </c>
    </row>
    <row r="5361" spans="4:9" ht="27.7" customHeight="1" thickBot="1" x14ac:dyDescent="0.3">
      <c r="D5361" s="12"/>
      <c r="I5361" s="45" t="e">
        <f t="shared" si="131"/>
        <v>#DIV/0!</v>
      </c>
    </row>
    <row r="5362" spans="4:9" ht="27.7" customHeight="1" thickBot="1" x14ac:dyDescent="0.3">
      <c r="D5362" s="12"/>
      <c r="I5362" s="45" t="e">
        <f t="shared" si="131"/>
        <v>#DIV/0!</v>
      </c>
    </row>
    <row r="5363" spans="4:9" ht="27.7" customHeight="1" thickBot="1" x14ac:dyDescent="0.3">
      <c r="D5363" s="12"/>
      <c r="I5363" s="45" t="e">
        <f t="shared" si="131"/>
        <v>#DIV/0!</v>
      </c>
    </row>
    <row r="5364" spans="4:9" ht="27.7" customHeight="1" thickBot="1" x14ac:dyDescent="0.3">
      <c r="D5364" s="12"/>
      <c r="I5364" s="45" t="e">
        <f t="shared" si="131"/>
        <v>#DIV/0!</v>
      </c>
    </row>
    <row r="5365" spans="4:9" ht="27.7" customHeight="1" thickBot="1" x14ac:dyDescent="0.3">
      <c r="D5365" s="12"/>
      <c r="I5365" s="45" t="e">
        <f t="shared" si="131"/>
        <v>#DIV/0!</v>
      </c>
    </row>
    <row r="5366" spans="4:9" ht="27.7" customHeight="1" thickBot="1" x14ac:dyDescent="0.3">
      <c r="D5366" s="12"/>
      <c r="I5366" s="45" t="e">
        <f t="shared" si="131"/>
        <v>#DIV/0!</v>
      </c>
    </row>
    <row r="5367" spans="4:9" ht="27.7" customHeight="1" thickBot="1" x14ac:dyDescent="0.3">
      <c r="D5367" s="12"/>
      <c r="I5367" s="45" t="e">
        <f t="shared" si="131"/>
        <v>#DIV/0!</v>
      </c>
    </row>
    <row r="5368" spans="4:9" ht="27.7" customHeight="1" thickBot="1" x14ac:dyDescent="0.3">
      <c r="D5368" s="12"/>
      <c r="I5368" s="45" t="e">
        <f t="shared" si="131"/>
        <v>#DIV/0!</v>
      </c>
    </row>
    <row r="5369" spans="4:9" ht="27.7" customHeight="1" thickBot="1" x14ac:dyDescent="0.3">
      <c r="D5369" s="12"/>
      <c r="I5369" s="45" t="e">
        <f t="shared" si="131"/>
        <v>#DIV/0!</v>
      </c>
    </row>
    <row r="5370" spans="4:9" ht="27.7" customHeight="1" thickBot="1" x14ac:dyDescent="0.3">
      <c r="D5370" s="12"/>
      <c r="I5370" s="45" t="e">
        <f t="shared" si="131"/>
        <v>#DIV/0!</v>
      </c>
    </row>
    <row r="5371" spans="4:9" ht="27.7" customHeight="1" thickBot="1" x14ac:dyDescent="0.3">
      <c r="D5371" s="12"/>
      <c r="I5371" s="45" t="e">
        <f t="shared" si="131"/>
        <v>#DIV/0!</v>
      </c>
    </row>
    <row r="5372" spans="4:9" ht="27.7" customHeight="1" thickBot="1" x14ac:dyDescent="0.3">
      <c r="D5372" s="12"/>
      <c r="I5372" s="45" t="e">
        <f t="shared" si="131"/>
        <v>#DIV/0!</v>
      </c>
    </row>
    <row r="5373" spans="4:9" ht="27.7" customHeight="1" thickBot="1" x14ac:dyDescent="0.3">
      <c r="D5373" s="12"/>
      <c r="I5373" s="45" t="e">
        <f t="shared" si="131"/>
        <v>#DIV/0!</v>
      </c>
    </row>
    <row r="5374" spans="4:9" ht="27.7" customHeight="1" thickBot="1" x14ac:dyDescent="0.3">
      <c r="D5374" s="12"/>
      <c r="I5374" s="45" t="e">
        <f t="shared" si="131"/>
        <v>#DIV/0!</v>
      </c>
    </row>
    <row r="5375" spans="4:9" ht="27.7" customHeight="1" thickBot="1" x14ac:dyDescent="0.3">
      <c r="D5375" s="12"/>
      <c r="I5375" s="45" t="e">
        <f t="shared" si="131"/>
        <v>#DIV/0!</v>
      </c>
    </row>
    <row r="5376" spans="4:9" ht="27.7" customHeight="1" thickBot="1" x14ac:dyDescent="0.3">
      <c r="D5376" s="12"/>
      <c r="I5376" s="45" t="e">
        <f t="shared" si="131"/>
        <v>#DIV/0!</v>
      </c>
    </row>
    <row r="5377" spans="4:9" ht="27.7" customHeight="1" thickBot="1" x14ac:dyDescent="0.3">
      <c r="D5377" s="12"/>
      <c r="I5377" s="45" t="e">
        <f t="shared" si="131"/>
        <v>#DIV/0!</v>
      </c>
    </row>
    <row r="5378" spans="4:9" ht="27.7" customHeight="1" thickBot="1" x14ac:dyDescent="0.3">
      <c r="D5378" s="12"/>
      <c r="I5378" s="45" t="e">
        <f t="shared" si="131"/>
        <v>#DIV/0!</v>
      </c>
    </row>
    <row r="5379" spans="4:9" ht="27.7" customHeight="1" thickBot="1" x14ac:dyDescent="0.3">
      <c r="D5379" s="12"/>
      <c r="I5379" s="45" t="e">
        <f t="shared" si="131"/>
        <v>#DIV/0!</v>
      </c>
    </row>
    <row r="5380" spans="4:9" ht="27.7" customHeight="1" thickBot="1" x14ac:dyDescent="0.3">
      <c r="D5380" s="12"/>
      <c r="I5380" s="45" t="e">
        <f t="shared" si="131"/>
        <v>#DIV/0!</v>
      </c>
    </row>
    <row r="5381" spans="4:9" ht="27.7" customHeight="1" thickBot="1" x14ac:dyDescent="0.3">
      <c r="D5381" s="12"/>
      <c r="I5381" s="45" t="e">
        <f t="shared" si="131"/>
        <v>#DIV/0!</v>
      </c>
    </row>
    <row r="5382" spans="4:9" ht="27.7" customHeight="1" thickBot="1" x14ac:dyDescent="0.3">
      <c r="D5382" s="12"/>
      <c r="I5382" s="45" t="e">
        <f t="shared" si="131"/>
        <v>#DIV/0!</v>
      </c>
    </row>
    <row r="5383" spans="4:9" ht="27.7" customHeight="1" thickBot="1" x14ac:dyDescent="0.3">
      <c r="D5383" s="12"/>
      <c r="I5383" s="45" t="e">
        <f t="shared" si="131"/>
        <v>#DIV/0!</v>
      </c>
    </row>
    <row r="5384" spans="4:9" ht="27.7" customHeight="1" thickBot="1" x14ac:dyDescent="0.3">
      <c r="D5384" s="12"/>
      <c r="I5384" s="45" t="e">
        <f t="shared" si="131"/>
        <v>#DIV/0!</v>
      </c>
    </row>
    <row r="5385" spans="4:9" ht="27.7" customHeight="1" thickBot="1" x14ac:dyDescent="0.3">
      <c r="D5385" s="12"/>
      <c r="I5385" s="45" t="e">
        <f t="shared" si="131"/>
        <v>#DIV/0!</v>
      </c>
    </row>
    <row r="5386" spans="4:9" ht="27.7" customHeight="1" thickBot="1" x14ac:dyDescent="0.3">
      <c r="D5386" s="12"/>
      <c r="I5386" s="45" t="e">
        <f t="shared" ref="I5386:I5449" si="132">H5386/B5385*100</f>
        <v>#DIV/0!</v>
      </c>
    </row>
    <row r="5387" spans="4:9" ht="27.7" customHeight="1" thickBot="1" x14ac:dyDescent="0.3">
      <c r="D5387" s="12"/>
      <c r="I5387" s="45" t="e">
        <f t="shared" si="132"/>
        <v>#DIV/0!</v>
      </c>
    </row>
    <row r="5388" spans="4:9" ht="27.7" customHeight="1" thickBot="1" x14ac:dyDescent="0.3">
      <c r="D5388" s="12"/>
      <c r="I5388" s="45" t="e">
        <f t="shared" si="132"/>
        <v>#DIV/0!</v>
      </c>
    </row>
    <row r="5389" spans="4:9" ht="27.7" customHeight="1" thickBot="1" x14ac:dyDescent="0.3">
      <c r="D5389" s="12"/>
      <c r="I5389" s="45" t="e">
        <f t="shared" si="132"/>
        <v>#DIV/0!</v>
      </c>
    </row>
    <row r="5390" spans="4:9" ht="27.7" customHeight="1" thickBot="1" x14ac:dyDescent="0.3">
      <c r="D5390" s="12"/>
      <c r="I5390" s="45" t="e">
        <f t="shared" si="132"/>
        <v>#DIV/0!</v>
      </c>
    </row>
    <row r="5391" spans="4:9" ht="27.7" customHeight="1" thickBot="1" x14ac:dyDescent="0.3">
      <c r="D5391" s="12"/>
      <c r="I5391" s="45" t="e">
        <f t="shared" si="132"/>
        <v>#DIV/0!</v>
      </c>
    </row>
    <row r="5392" spans="4:9" ht="27.7" customHeight="1" thickBot="1" x14ac:dyDescent="0.3">
      <c r="D5392" s="12"/>
      <c r="I5392" s="45" t="e">
        <f t="shared" si="132"/>
        <v>#DIV/0!</v>
      </c>
    </row>
    <row r="5393" spans="4:9" ht="27.7" customHeight="1" thickBot="1" x14ac:dyDescent="0.3">
      <c r="D5393" s="12"/>
      <c r="I5393" s="45" t="e">
        <f t="shared" si="132"/>
        <v>#DIV/0!</v>
      </c>
    </row>
    <row r="5394" spans="4:9" ht="27.7" customHeight="1" thickBot="1" x14ac:dyDescent="0.3">
      <c r="D5394" s="12"/>
      <c r="I5394" s="45" t="e">
        <f t="shared" si="132"/>
        <v>#DIV/0!</v>
      </c>
    </row>
    <row r="5395" spans="4:9" ht="27.7" customHeight="1" thickBot="1" x14ac:dyDescent="0.3">
      <c r="D5395" s="12"/>
      <c r="I5395" s="45" t="e">
        <f t="shared" si="132"/>
        <v>#DIV/0!</v>
      </c>
    </row>
    <row r="5396" spans="4:9" ht="27.7" customHeight="1" thickBot="1" x14ac:dyDescent="0.3">
      <c r="D5396" s="12"/>
      <c r="I5396" s="45" t="e">
        <f t="shared" si="132"/>
        <v>#DIV/0!</v>
      </c>
    </row>
    <row r="5397" spans="4:9" ht="27.7" customHeight="1" thickBot="1" x14ac:dyDescent="0.3">
      <c r="D5397" s="12"/>
      <c r="I5397" s="45" t="e">
        <f t="shared" si="132"/>
        <v>#DIV/0!</v>
      </c>
    </row>
    <row r="5398" spans="4:9" ht="27.7" customHeight="1" thickBot="1" x14ac:dyDescent="0.3">
      <c r="D5398" s="12"/>
      <c r="I5398" s="45" t="e">
        <f t="shared" si="132"/>
        <v>#DIV/0!</v>
      </c>
    </row>
    <row r="5399" spans="4:9" ht="27.7" customHeight="1" thickBot="1" x14ac:dyDescent="0.3">
      <c r="D5399" s="12"/>
      <c r="I5399" s="45" t="e">
        <f t="shared" si="132"/>
        <v>#DIV/0!</v>
      </c>
    </row>
    <row r="5400" spans="4:9" ht="27.7" customHeight="1" thickBot="1" x14ac:dyDescent="0.3">
      <c r="D5400" s="12"/>
      <c r="I5400" s="45" t="e">
        <f t="shared" si="132"/>
        <v>#DIV/0!</v>
      </c>
    </row>
    <row r="5401" spans="4:9" ht="27.7" customHeight="1" thickBot="1" x14ac:dyDescent="0.3">
      <c r="D5401" s="12"/>
      <c r="I5401" s="45" t="e">
        <f t="shared" si="132"/>
        <v>#DIV/0!</v>
      </c>
    </row>
    <row r="5402" spans="4:9" ht="27.7" customHeight="1" thickBot="1" x14ac:dyDescent="0.3">
      <c r="D5402" s="12"/>
      <c r="I5402" s="45" t="e">
        <f t="shared" si="132"/>
        <v>#DIV/0!</v>
      </c>
    </row>
    <row r="5403" spans="4:9" ht="27.7" customHeight="1" thickBot="1" x14ac:dyDescent="0.3">
      <c r="D5403" s="12"/>
      <c r="I5403" s="45" t="e">
        <f t="shared" si="132"/>
        <v>#DIV/0!</v>
      </c>
    </row>
    <row r="5404" spans="4:9" ht="27.7" customHeight="1" thickBot="1" x14ac:dyDescent="0.3">
      <c r="D5404" s="12"/>
      <c r="I5404" s="45" t="e">
        <f t="shared" si="132"/>
        <v>#DIV/0!</v>
      </c>
    </row>
    <row r="5405" spans="4:9" ht="27.7" customHeight="1" thickBot="1" x14ac:dyDescent="0.3">
      <c r="D5405" s="12"/>
      <c r="I5405" s="45" t="e">
        <f t="shared" si="132"/>
        <v>#DIV/0!</v>
      </c>
    </row>
    <row r="5406" spans="4:9" ht="27.7" customHeight="1" thickBot="1" x14ac:dyDescent="0.3">
      <c r="D5406" s="12"/>
      <c r="I5406" s="45" t="e">
        <f t="shared" si="132"/>
        <v>#DIV/0!</v>
      </c>
    </row>
    <row r="5407" spans="4:9" ht="27.7" customHeight="1" thickBot="1" x14ac:dyDescent="0.3">
      <c r="D5407" s="12"/>
      <c r="I5407" s="45" t="e">
        <f t="shared" si="132"/>
        <v>#DIV/0!</v>
      </c>
    </row>
    <row r="5408" spans="4:9" ht="27.7" customHeight="1" thickBot="1" x14ac:dyDescent="0.3">
      <c r="D5408" s="12"/>
      <c r="I5408" s="45" t="e">
        <f t="shared" si="132"/>
        <v>#DIV/0!</v>
      </c>
    </row>
    <row r="5409" spans="4:9" ht="27.7" customHeight="1" thickBot="1" x14ac:dyDescent="0.3">
      <c r="D5409" s="12"/>
      <c r="I5409" s="45" t="e">
        <f t="shared" si="132"/>
        <v>#DIV/0!</v>
      </c>
    </row>
    <row r="5410" spans="4:9" ht="27.7" customHeight="1" thickBot="1" x14ac:dyDescent="0.3">
      <c r="D5410" s="12"/>
      <c r="I5410" s="45" t="e">
        <f t="shared" si="132"/>
        <v>#DIV/0!</v>
      </c>
    </row>
    <row r="5411" spans="4:9" ht="27.7" customHeight="1" thickBot="1" x14ac:dyDescent="0.3">
      <c r="D5411" s="12"/>
      <c r="I5411" s="45" t="e">
        <f t="shared" si="132"/>
        <v>#DIV/0!</v>
      </c>
    </row>
    <row r="5412" spans="4:9" ht="27.7" customHeight="1" thickBot="1" x14ac:dyDescent="0.3">
      <c r="D5412" s="12"/>
      <c r="I5412" s="45" t="e">
        <f t="shared" si="132"/>
        <v>#DIV/0!</v>
      </c>
    </row>
    <row r="5413" spans="4:9" ht="27.7" customHeight="1" thickBot="1" x14ac:dyDescent="0.3">
      <c r="D5413" s="12"/>
      <c r="I5413" s="45" t="e">
        <f t="shared" si="132"/>
        <v>#DIV/0!</v>
      </c>
    </row>
    <row r="5414" spans="4:9" ht="27.7" customHeight="1" thickBot="1" x14ac:dyDescent="0.3">
      <c r="D5414" s="12"/>
      <c r="I5414" s="45" t="e">
        <f t="shared" si="132"/>
        <v>#DIV/0!</v>
      </c>
    </row>
    <row r="5415" spans="4:9" ht="27.7" customHeight="1" thickBot="1" x14ac:dyDescent="0.3">
      <c r="D5415" s="12"/>
      <c r="I5415" s="45" t="e">
        <f t="shared" si="132"/>
        <v>#DIV/0!</v>
      </c>
    </row>
    <row r="5416" spans="4:9" ht="27.7" customHeight="1" thickBot="1" x14ac:dyDescent="0.3">
      <c r="D5416" s="12"/>
      <c r="I5416" s="45" t="e">
        <f t="shared" si="132"/>
        <v>#DIV/0!</v>
      </c>
    </row>
    <row r="5417" spans="4:9" ht="27.7" customHeight="1" thickBot="1" x14ac:dyDescent="0.3">
      <c r="D5417" s="12"/>
      <c r="I5417" s="45" t="e">
        <f t="shared" si="132"/>
        <v>#DIV/0!</v>
      </c>
    </row>
    <row r="5418" spans="4:9" ht="27.7" customHeight="1" thickBot="1" x14ac:dyDescent="0.3">
      <c r="D5418" s="12"/>
      <c r="I5418" s="45" t="e">
        <f t="shared" si="132"/>
        <v>#DIV/0!</v>
      </c>
    </row>
    <row r="5419" spans="4:9" ht="27.7" customHeight="1" thickBot="1" x14ac:dyDescent="0.3">
      <c r="D5419" s="12"/>
      <c r="I5419" s="45" t="e">
        <f t="shared" si="132"/>
        <v>#DIV/0!</v>
      </c>
    </row>
    <row r="5420" spans="4:9" ht="27.7" customHeight="1" thickBot="1" x14ac:dyDescent="0.3">
      <c r="D5420" s="12"/>
      <c r="I5420" s="45" t="e">
        <f t="shared" si="132"/>
        <v>#DIV/0!</v>
      </c>
    </row>
    <row r="5421" spans="4:9" ht="27.7" customHeight="1" thickBot="1" x14ac:dyDescent="0.3">
      <c r="D5421" s="12"/>
      <c r="I5421" s="45" t="e">
        <f t="shared" si="132"/>
        <v>#DIV/0!</v>
      </c>
    </row>
    <row r="5422" spans="4:9" ht="27.7" customHeight="1" thickBot="1" x14ac:dyDescent="0.3">
      <c r="D5422" s="12"/>
      <c r="I5422" s="45" t="e">
        <f t="shared" si="132"/>
        <v>#DIV/0!</v>
      </c>
    </row>
    <row r="5423" spans="4:9" ht="27.7" customHeight="1" thickBot="1" x14ac:dyDescent="0.3">
      <c r="D5423" s="12"/>
      <c r="I5423" s="45" t="e">
        <f t="shared" si="132"/>
        <v>#DIV/0!</v>
      </c>
    </row>
    <row r="5424" spans="4:9" ht="27.7" customHeight="1" thickBot="1" x14ac:dyDescent="0.3">
      <c r="D5424" s="12"/>
      <c r="I5424" s="45" t="e">
        <f t="shared" si="132"/>
        <v>#DIV/0!</v>
      </c>
    </row>
    <row r="5425" spans="4:9" ht="27.7" customHeight="1" thickBot="1" x14ac:dyDescent="0.3">
      <c r="D5425" s="12"/>
      <c r="I5425" s="45" t="e">
        <f t="shared" si="132"/>
        <v>#DIV/0!</v>
      </c>
    </row>
    <row r="5426" spans="4:9" ht="27.7" customHeight="1" thickBot="1" x14ac:dyDescent="0.3">
      <c r="D5426" s="12"/>
      <c r="I5426" s="45" t="e">
        <f t="shared" si="132"/>
        <v>#DIV/0!</v>
      </c>
    </row>
    <row r="5427" spans="4:9" ht="27.7" customHeight="1" thickBot="1" x14ac:dyDescent="0.3">
      <c r="D5427" s="12"/>
      <c r="I5427" s="45" t="e">
        <f t="shared" si="132"/>
        <v>#DIV/0!</v>
      </c>
    </row>
    <row r="5428" spans="4:9" ht="27.7" customHeight="1" thickBot="1" x14ac:dyDescent="0.3">
      <c r="D5428" s="12"/>
      <c r="I5428" s="45" t="e">
        <f t="shared" si="132"/>
        <v>#DIV/0!</v>
      </c>
    </row>
    <row r="5429" spans="4:9" ht="27.7" customHeight="1" thickBot="1" x14ac:dyDescent="0.3">
      <c r="D5429" s="12"/>
      <c r="I5429" s="45" t="e">
        <f t="shared" si="132"/>
        <v>#DIV/0!</v>
      </c>
    </row>
    <row r="5430" spans="4:9" ht="27.7" customHeight="1" thickBot="1" x14ac:dyDescent="0.3">
      <c r="D5430" s="12"/>
      <c r="I5430" s="45" t="e">
        <f t="shared" si="132"/>
        <v>#DIV/0!</v>
      </c>
    </row>
    <row r="5431" spans="4:9" ht="27.7" customHeight="1" thickBot="1" x14ac:dyDescent="0.3">
      <c r="D5431" s="12"/>
      <c r="I5431" s="45" t="e">
        <f t="shared" si="132"/>
        <v>#DIV/0!</v>
      </c>
    </row>
    <row r="5432" spans="4:9" ht="27.7" customHeight="1" thickBot="1" x14ac:dyDescent="0.3">
      <c r="D5432" s="12"/>
      <c r="I5432" s="45" t="e">
        <f t="shared" si="132"/>
        <v>#DIV/0!</v>
      </c>
    </row>
    <row r="5433" spans="4:9" ht="27.7" customHeight="1" thickBot="1" x14ac:dyDescent="0.3">
      <c r="D5433" s="12"/>
      <c r="I5433" s="45" t="e">
        <f t="shared" si="132"/>
        <v>#DIV/0!</v>
      </c>
    </row>
    <row r="5434" spans="4:9" ht="27.7" customHeight="1" thickBot="1" x14ac:dyDescent="0.3">
      <c r="D5434" s="12"/>
      <c r="I5434" s="45" t="e">
        <f t="shared" si="132"/>
        <v>#DIV/0!</v>
      </c>
    </row>
    <row r="5435" spans="4:9" ht="27.7" customHeight="1" thickBot="1" x14ac:dyDescent="0.3">
      <c r="D5435" s="12"/>
      <c r="I5435" s="45" t="e">
        <f t="shared" si="132"/>
        <v>#DIV/0!</v>
      </c>
    </row>
    <row r="5436" spans="4:9" ht="27.7" customHeight="1" thickBot="1" x14ac:dyDescent="0.3">
      <c r="D5436" s="12"/>
      <c r="I5436" s="45" t="e">
        <f t="shared" si="132"/>
        <v>#DIV/0!</v>
      </c>
    </row>
    <row r="5437" spans="4:9" ht="27.7" customHeight="1" thickBot="1" x14ac:dyDescent="0.3">
      <c r="D5437" s="12"/>
      <c r="I5437" s="45" t="e">
        <f t="shared" si="132"/>
        <v>#DIV/0!</v>
      </c>
    </row>
    <row r="5438" spans="4:9" ht="27.7" customHeight="1" thickBot="1" x14ac:dyDescent="0.3">
      <c r="D5438" s="12"/>
      <c r="I5438" s="45" t="e">
        <f t="shared" si="132"/>
        <v>#DIV/0!</v>
      </c>
    </row>
    <row r="5439" spans="4:9" ht="27.7" customHeight="1" thickBot="1" x14ac:dyDescent="0.3">
      <c r="D5439" s="12"/>
      <c r="I5439" s="45" t="e">
        <f t="shared" si="132"/>
        <v>#DIV/0!</v>
      </c>
    </row>
    <row r="5440" spans="4:9" ht="27.7" customHeight="1" thickBot="1" x14ac:dyDescent="0.3">
      <c r="D5440" s="12"/>
      <c r="I5440" s="45" t="e">
        <f t="shared" si="132"/>
        <v>#DIV/0!</v>
      </c>
    </row>
    <row r="5441" spans="4:9" ht="27.7" customHeight="1" thickBot="1" x14ac:dyDescent="0.3">
      <c r="D5441" s="12"/>
      <c r="I5441" s="45" t="e">
        <f t="shared" si="132"/>
        <v>#DIV/0!</v>
      </c>
    </row>
    <row r="5442" spans="4:9" ht="27.7" customHeight="1" thickBot="1" x14ac:dyDescent="0.3">
      <c r="D5442" s="12"/>
      <c r="I5442" s="45" t="e">
        <f t="shared" si="132"/>
        <v>#DIV/0!</v>
      </c>
    </row>
    <row r="5443" spans="4:9" ht="27.7" customHeight="1" thickBot="1" x14ac:dyDescent="0.3">
      <c r="D5443" s="12"/>
      <c r="I5443" s="45" t="e">
        <f t="shared" si="132"/>
        <v>#DIV/0!</v>
      </c>
    </row>
    <row r="5444" spans="4:9" ht="27.7" customHeight="1" thickBot="1" x14ac:dyDescent="0.3">
      <c r="D5444" s="12"/>
      <c r="I5444" s="45" t="e">
        <f t="shared" si="132"/>
        <v>#DIV/0!</v>
      </c>
    </row>
    <row r="5445" spans="4:9" ht="27.7" customHeight="1" thickBot="1" x14ac:dyDescent="0.3">
      <c r="D5445" s="12"/>
      <c r="I5445" s="45" t="e">
        <f t="shared" si="132"/>
        <v>#DIV/0!</v>
      </c>
    </row>
    <row r="5446" spans="4:9" ht="27.7" customHeight="1" thickBot="1" x14ac:dyDescent="0.3">
      <c r="D5446" s="12"/>
      <c r="I5446" s="45" t="e">
        <f t="shared" si="132"/>
        <v>#DIV/0!</v>
      </c>
    </row>
    <row r="5447" spans="4:9" ht="27.7" customHeight="1" thickBot="1" x14ac:dyDescent="0.3">
      <c r="D5447" s="12"/>
      <c r="I5447" s="45" t="e">
        <f t="shared" si="132"/>
        <v>#DIV/0!</v>
      </c>
    </row>
    <row r="5448" spans="4:9" ht="27.7" customHeight="1" thickBot="1" x14ac:dyDescent="0.3">
      <c r="D5448" s="12"/>
      <c r="I5448" s="45" t="e">
        <f t="shared" si="132"/>
        <v>#DIV/0!</v>
      </c>
    </row>
    <row r="5449" spans="4:9" ht="27.7" customHeight="1" thickBot="1" x14ac:dyDescent="0.3">
      <c r="D5449" s="12"/>
      <c r="I5449" s="45" t="e">
        <f t="shared" si="132"/>
        <v>#DIV/0!</v>
      </c>
    </row>
    <row r="5450" spans="4:9" ht="27.7" customHeight="1" thickBot="1" x14ac:dyDescent="0.3">
      <c r="D5450" s="12"/>
      <c r="I5450" s="45" t="e">
        <f t="shared" ref="I5450:I5513" si="133">H5450/B5449*100</f>
        <v>#DIV/0!</v>
      </c>
    </row>
    <row r="5451" spans="4:9" ht="27.7" customHeight="1" thickBot="1" x14ac:dyDescent="0.3">
      <c r="D5451" s="12"/>
      <c r="I5451" s="45" t="e">
        <f t="shared" si="133"/>
        <v>#DIV/0!</v>
      </c>
    </row>
    <row r="5452" spans="4:9" ht="27.7" customHeight="1" thickBot="1" x14ac:dyDescent="0.3">
      <c r="D5452" s="12"/>
      <c r="I5452" s="45" t="e">
        <f t="shared" si="133"/>
        <v>#DIV/0!</v>
      </c>
    </row>
    <row r="5453" spans="4:9" ht="27.7" customHeight="1" thickBot="1" x14ac:dyDescent="0.3">
      <c r="D5453" s="12"/>
      <c r="I5453" s="45" t="e">
        <f t="shared" si="133"/>
        <v>#DIV/0!</v>
      </c>
    </row>
    <row r="5454" spans="4:9" ht="27.7" customHeight="1" thickBot="1" x14ac:dyDescent="0.3">
      <c r="D5454" s="12"/>
      <c r="I5454" s="45" t="e">
        <f t="shared" si="133"/>
        <v>#DIV/0!</v>
      </c>
    </row>
    <row r="5455" spans="4:9" ht="27.7" customHeight="1" thickBot="1" x14ac:dyDescent="0.3">
      <c r="D5455" s="12"/>
      <c r="I5455" s="45" t="e">
        <f t="shared" si="133"/>
        <v>#DIV/0!</v>
      </c>
    </row>
    <row r="5456" spans="4:9" ht="27.7" customHeight="1" thickBot="1" x14ac:dyDescent="0.3">
      <c r="D5456" s="12"/>
      <c r="I5456" s="45" t="e">
        <f t="shared" si="133"/>
        <v>#DIV/0!</v>
      </c>
    </row>
    <row r="5457" spans="4:9" ht="27.7" customHeight="1" thickBot="1" x14ac:dyDescent="0.3">
      <c r="D5457" s="12"/>
      <c r="I5457" s="45" t="e">
        <f t="shared" si="133"/>
        <v>#DIV/0!</v>
      </c>
    </row>
    <row r="5458" spans="4:9" ht="27.7" customHeight="1" thickBot="1" x14ac:dyDescent="0.3">
      <c r="D5458" s="12"/>
      <c r="I5458" s="45" t="e">
        <f t="shared" si="133"/>
        <v>#DIV/0!</v>
      </c>
    </row>
    <row r="5459" spans="4:9" ht="27.7" customHeight="1" thickBot="1" x14ac:dyDescent="0.3">
      <c r="D5459" s="12"/>
      <c r="I5459" s="45" t="e">
        <f t="shared" si="133"/>
        <v>#DIV/0!</v>
      </c>
    </row>
    <row r="5460" spans="4:9" ht="27.7" customHeight="1" thickBot="1" x14ac:dyDescent="0.3">
      <c r="D5460" s="12"/>
      <c r="I5460" s="45" t="e">
        <f t="shared" si="133"/>
        <v>#DIV/0!</v>
      </c>
    </row>
    <row r="5461" spans="4:9" ht="27.7" customHeight="1" thickBot="1" x14ac:dyDescent="0.3">
      <c r="D5461" s="12"/>
      <c r="I5461" s="45" t="e">
        <f t="shared" si="133"/>
        <v>#DIV/0!</v>
      </c>
    </row>
    <row r="5462" spans="4:9" ht="27.7" customHeight="1" thickBot="1" x14ac:dyDescent="0.3">
      <c r="D5462" s="12"/>
      <c r="I5462" s="45" t="e">
        <f t="shared" si="133"/>
        <v>#DIV/0!</v>
      </c>
    </row>
    <row r="5463" spans="4:9" ht="27.7" customHeight="1" thickBot="1" x14ac:dyDescent="0.3">
      <c r="D5463" s="12"/>
      <c r="I5463" s="45" t="e">
        <f t="shared" si="133"/>
        <v>#DIV/0!</v>
      </c>
    </row>
    <row r="5464" spans="4:9" ht="27.7" customHeight="1" thickBot="1" x14ac:dyDescent="0.3">
      <c r="D5464" s="12"/>
      <c r="I5464" s="45" t="e">
        <f t="shared" si="133"/>
        <v>#DIV/0!</v>
      </c>
    </row>
    <row r="5465" spans="4:9" ht="27.7" customHeight="1" thickBot="1" x14ac:dyDescent="0.3">
      <c r="D5465" s="12"/>
      <c r="I5465" s="45" t="e">
        <f t="shared" si="133"/>
        <v>#DIV/0!</v>
      </c>
    </row>
    <row r="5466" spans="4:9" ht="27.7" customHeight="1" thickBot="1" x14ac:dyDescent="0.3">
      <c r="D5466" s="12"/>
      <c r="I5466" s="45" t="e">
        <f t="shared" si="133"/>
        <v>#DIV/0!</v>
      </c>
    </row>
    <row r="5467" spans="4:9" ht="27.7" customHeight="1" thickBot="1" x14ac:dyDescent="0.3">
      <c r="D5467" s="12"/>
      <c r="I5467" s="45" t="e">
        <f t="shared" si="133"/>
        <v>#DIV/0!</v>
      </c>
    </row>
    <row r="5468" spans="4:9" ht="27.7" customHeight="1" thickBot="1" x14ac:dyDescent="0.3">
      <c r="D5468" s="12"/>
      <c r="I5468" s="45" t="e">
        <f t="shared" si="133"/>
        <v>#DIV/0!</v>
      </c>
    </row>
    <row r="5469" spans="4:9" ht="27.7" customHeight="1" thickBot="1" x14ac:dyDescent="0.3">
      <c r="D5469" s="12"/>
      <c r="I5469" s="45" t="e">
        <f t="shared" si="133"/>
        <v>#DIV/0!</v>
      </c>
    </row>
    <row r="5470" spans="4:9" ht="27.7" customHeight="1" thickBot="1" x14ac:dyDescent="0.3">
      <c r="D5470" s="12"/>
      <c r="I5470" s="45" t="e">
        <f t="shared" si="133"/>
        <v>#DIV/0!</v>
      </c>
    </row>
    <row r="5471" spans="4:9" ht="27.7" customHeight="1" thickBot="1" x14ac:dyDescent="0.3">
      <c r="D5471" s="12"/>
      <c r="I5471" s="45" t="e">
        <f t="shared" si="133"/>
        <v>#DIV/0!</v>
      </c>
    </row>
    <row r="5472" spans="4:9" ht="27.7" customHeight="1" thickBot="1" x14ac:dyDescent="0.3">
      <c r="D5472" s="12"/>
      <c r="I5472" s="45" t="e">
        <f t="shared" si="133"/>
        <v>#DIV/0!</v>
      </c>
    </row>
    <row r="5473" spans="4:9" ht="27.7" customHeight="1" thickBot="1" x14ac:dyDescent="0.3">
      <c r="D5473" s="12"/>
      <c r="I5473" s="45" t="e">
        <f t="shared" si="133"/>
        <v>#DIV/0!</v>
      </c>
    </row>
    <row r="5474" spans="4:9" ht="27.7" customHeight="1" thickBot="1" x14ac:dyDescent="0.3">
      <c r="D5474" s="12"/>
      <c r="I5474" s="45" t="e">
        <f t="shared" si="133"/>
        <v>#DIV/0!</v>
      </c>
    </row>
    <row r="5475" spans="4:9" ht="27.7" customHeight="1" thickBot="1" x14ac:dyDescent="0.3">
      <c r="D5475" s="12"/>
      <c r="I5475" s="45" t="e">
        <f t="shared" si="133"/>
        <v>#DIV/0!</v>
      </c>
    </row>
    <row r="5476" spans="4:9" ht="27.7" customHeight="1" thickBot="1" x14ac:dyDescent="0.3">
      <c r="D5476" s="12"/>
      <c r="I5476" s="45" t="e">
        <f t="shared" si="133"/>
        <v>#DIV/0!</v>
      </c>
    </row>
    <row r="5477" spans="4:9" ht="27.7" customHeight="1" thickBot="1" x14ac:dyDescent="0.3">
      <c r="D5477" s="12"/>
      <c r="I5477" s="45" t="e">
        <f t="shared" si="133"/>
        <v>#DIV/0!</v>
      </c>
    </row>
    <row r="5478" spans="4:9" ht="27.7" customHeight="1" thickBot="1" x14ac:dyDescent="0.3">
      <c r="D5478" s="12"/>
      <c r="I5478" s="45" t="e">
        <f t="shared" si="133"/>
        <v>#DIV/0!</v>
      </c>
    </row>
    <row r="5479" spans="4:9" ht="27.7" customHeight="1" thickBot="1" x14ac:dyDescent="0.3">
      <c r="D5479" s="12"/>
      <c r="I5479" s="45" t="e">
        <f t="shared" si="133"/>
        <v>#DIV/0!</v>
      </c>
    </row>
    <row r="5480" spans="4:9" ht="27.7" customHeight="1" thickBot="1" x14ac:dyDescent="0.3">
      <c r="D5480" s="12"/>
      <c r="I5480" s="45" t="e">
        <f t="shared" si="133"/>
        <v>#DIV/0!</v>
      </c>
    </row>
    <row r="5481" spans="4:9" ht="27.7" customHeight="1" thickBot="1" x14ac:dyDescent="0.3">
      <c r="D5481" s="12"/>
      <c r="I5481" s="45" t="e">
        <f t="shared" si="133"/>
        <v>#DIV/0!</v>
      </c>
    </row>
    <row r="5482" spans="4:9" ht="27.7" customHeight="1" thickBot="1" x14ac:dyDescent="0.3">
      <c r="D5482" s="12"/>
      <c r="I5482" s="45" t="e">
        <f t="shared" si="133"/>
        <v>#DIV/0!</v>
      </c>
    </row>
    <row r="5483" spans="4:9" ht="27.7" customHeight="1" thickBot="1" x14ac:dyDescent="0.3">
      <c r="D5483" s="12"/>
      <c r="I5483" s="45" t="e">
        <f t="shared" si="133"/>
        <v>#DIV/0!</v>
      </c>
    </row>
    <row r="5484" spans="4:9" ht="27.7" customHeight="1" thickBot="1" x14ac:dyDescent="0.3">
      <c r="D5484" s="12"/>
      <c r="I5484" s="45" t="e">
        <f t="shared" si="133"/>
        <v>#DIV/0!</v>
      </c>
    </row>
    <row r="5485" spans="4:9" ht="27.7" customHeight="1" thickBot="1" x14ac:dyDescent="0.3">
      <c r="D5485" s="12"/>
      <c r="I5485" s="45" t="e">
        <f t="shared" si="133"/>
        <v>#DIV/0!</v>
      </c>
    </row>
    <row r="5486" spans="4:9" ht="27.7" customHeight="1" thickBot="1" x14ac:dyDescent="0.3">
      <c r="D5486" s="12"/>
      <c r="I5486" s="45" t="e">
        <f t="shared" si="133"/>
        <v>#DIV/0!</v>
      </c>
    </row>
    <row r="5487" spans="4:9" ht="27.7" customHeight="1" thickBot="1" x14ac:dyDescent="0.3">
      <c r="D5487" s="12"/>
      <c r="I5487" s="45" t="e">
        <f t="shared" si="133"/>
        <v>#DIV/0!</v>
      </c>
    </row>
    <row r="5488" spans="4:9" ht="27.7" customHeight="1" thickBot="1" x14ac:dyDescent="0.3">
      <c r="D5488" s="12"/>
      <c r="I5488" s="45" t="e">
        <f t="shared" si="133"/>
        <v>#DIV/0!</v>
      </c>
    </row>
    <row r="5489" spans="4:9" ht="27.7" customHeight="1" thickBot="1" x14ac:dyDescent="0.3">
      <c r="D5489" s="12"/>
      <c r="I5489" s="45" t="e">
        <f t="shared" si="133"/>
        <v>#DIV/0!</v>
      </c>
    </row>
    <row r="5490" spans="4:9" ht="27.7" customHeight="1" thickBot="1" x14ac:dyDescent="0.3">
      <c r="D5490" s="12"/>
      <c r="I5490" s="45" t="e">
        <f t="shared" si="133"/>
        <v>#DIV/0!</v>
      </c>
    </row>
    <row r="5491" spans="4:9" ht="27.7" customHeight="1" thickBot="1" x14ac:dyDescent="0.3">
      <c r="D5491" s="12"/>
      <c r="I5491" s="45" t="e">
        <f t="shared" si="133"/>
        <v>#DIV/0!</v>
      </c>
    </row>
    <row r="5492" spans="4:9" ht="27.7" customHeight="1" thickBot="1" x14ac:dyDescent="0.3">
      <c r="D5492" s="12"/>
      <c r="I5492" s="45" t="e">
        <f t="shared" si="133"/>
        <v>#DIV/0!</v>
      </c>
    </row>
    <row r="5493" spans="4:9" ht="27.7" customHeight="1" thickBot="1" x14ac:dyDescent="0.3">
      <c r="D5493" s="12"/>
      <c r="I5493" s="45" t="e">
        <f t="shared" si="133"/>
        <v>#DIV/0!</v>
      </c>
    </row>
    <row r="5494" spans="4:9" ht="27.7" customHeight="1" thickBot="1" x14ac:dyDescent="0.3">
      <c r="D5494" s="12"/>
      <c r="I5494" s="45" t="e">
        <f t="shared" si="133"/>
        <v>#DIV/0!</v>
      </c>
    </row>
    <row r="5495" spans="4:9" ht="27.7" customHeight="1" thickBot="1" x14ac:dyDescent="0.3">
      <c r="D5495" s="12"/>
      <c r="I5495" s="45" t="e">
        <f t="shared" si="133"/>
        <v>#DIV/0!</v>
      </c>
    </row>
    <row r="5496" spans="4:9" ht="27.7" customHeight="1" thickBot="1" x14ac:dyDescent="0.3">
      <c r="D5496" s="12"/>
      <c r="I5496" s="45" t="e">
        <f t="shared" si="133"/>
        <v>#DIV/0!</v>
      </c>
    </row>
    <row r="5497" spans="4:9" ht="27.7" customHeight="1" thickBot="1" x14ac:dyDescent="0.3">
      <c r="D5497" s="12"/>
      <c r="I5497" s="45" t="e">
        <f t="shared" si="133"/>
        <v>#DIV/0!</v>
      </c>
    </row>
    <row r="5498" spans="4:9" ht="27.7" customHeight="1" thickBot="1" x14ac:dyDescent="0.3">
      <c r="D5498" s="12"/>
      <c r="I5498" s="45" t="e">
        <f t="shared" si="133"/>
        <v>#DIV/0!</v>
      </c>
    </row>
    <row r="5499" spans="4:9" ht="27.7" customHeight="1" thickBot="1" x14ac:dyDescent="0.3">
      <c r="D5499" s="12"/>
      <c r="I5499" s="45" t="e">
        <f t="shared" si="133"/>
        <v>#DIV/0!</v>
      </c>
    </row>
    <row r="5500" spans="4:9" ht="27.7" customHeight="1" thickBot="1" x14ac:dyDescent="0.3">
      <c r="D5500" s="12"/>
      <c r="I5500" s="45" t="e">
        <f t="shared" si="133"/>
        <v>#DIV/0!</v>
      </c>
    </row>
    <row r="5501" spans="4:9" ht="27.7" customHeight="1" thickBot="1" x14ac:dyDescent="0.3">
      <c r="D5501" s="12"/>
      <c r="I5501" s="45" t="e">
        <f t="shared" si="133"/>
        <v>#DIV/0!</v>
      </c>
    </row>
    <row r="5502" spans="4:9" ht="27.7" customHeight="1" thickBot="1" x14ac:dyDescent="0.3">
      <c r="D5502" s="12"/>
      <c r="I5502" s="45" t="e">
        <f t="shared" si="133"/>
        <v>#DIV/0!</v>
      </c>
    </row>
    <row r="5503" spans="4:9" ht="27.7" customHeight="1" thickBot="1" x14ac:dyDescent="0.3">
      <c r="D5503" s="12"/>
      <c r="I5503" s="45" t="e">
        <f t="shared" si="133"/>
        <v>#DIV/0!</v>
      </c>
    </row>
    <row r="5504" spans="4:9" ht="27.7" customHeight="1" thickBot="1" x14ac:dyDescent="0.3">
      <c r="D5504" s="12"/>
      <c r="I5504" s="45" t="e">
        <f t="shared" si="133"/>
        <v>#DIV/0!</v>
      </c>
    </row>
    <row r="5505" spans="4:9" ht="27.7" customHeight="1" thickBot="1" x14ac:dyDescent="0.3">
      <c r="D5505" s="12"/>
      <c r="I5505" s="45" t="e">
        <f t="shared" si="133"/>
        <v>#DIV/0!</v>
      </c>
    </row>
    <row r="5506" spans="4:9" ht="27.7" customHeight="1" thickBot="1" x14ac:dyDescent="0.3">
      <c r="D5506" s="12"/>
      <c r="I5506" s="45" t="e">
        <f t="shared" si="133"/>
        <v>#DIV/0!</v>
      </c>
    </row>
    <row r="5507" spans="4:9" ht="27.7" customHeight="1" thickBot="1" x14ac:dyDescent="0.3">
      <c r="D5507" s="12"/>
      <c r="I5507" s="45" t="e">
        <f t="shared" si="133"/>
        <v>#DIV/0!</v>
      </c>
    </row>
    <row r="5508" spans="4:9" ht="27.7" customHeight="1" thickBot="1" x14ac:dyDescent="0.3">
      <c r="D5508" s="12"/>
      <c r="I5508" s="45" t="e">
        <f t="shared" si="133"/>
        <v>#DIV/0!</v>
      </c>
    </row>
    <row r="5509" spans="4:9" ht="27.7" customHeight="1" thickBot="1" x14ac:dyDescent="0.3">
      <c r="D5509" s="12"/>
      <c r="I5509" s="45" t="e">
        <f t="shared" si="133"/>
        <v>#DIV/0!</v>
      </c>
    </row>
    <row r="5510" spans="4:9" ht="27.7" customHeight="1" thickBot="1" x14ac:dyDescent="0.3">
      <c r="D5510" s="12"/>
      <c r="I5510" s="45" t="e">
        <f t="shared" si="133"/>
        <v>#DIV/0!</v>
      </c>
    </row>
    <row r="5511" spans="4:9" ht="27.7" customHeight="1" thickBot="1" x14ac:dyDescent="0.3">
      <c r="D5511" s="12"/>
      <c r="I5511" s="45" t="e">
        <f t="shared" si="133"/>
        <v>#DIV/0!</v>
      </c>
    </row>
    <row r="5512" spans="4:9" ht="27.7" customHeight="1" thickBot="1" x14ac:dyDescent="0.3">
      <c r="D5512" s="12"/>
      <c r="I5512" s="45" t="e">
        <f t="shared" si="133"/>
        <v>#DIV/0!</v>
      </c>
    </row>
    <row r="5513" spans="4:9" ht="27.7" customHeight="1" thickBot="1" x14ac:dyDescent="0.3">
      <c r="D5513" s="12"/>
      <c r="I5513" s="45" t="e">
        <f t="shared" si="133"/>
        <v>#DIV/0!</v>
      </c>
    </row>
    <row r="5514" spans="4:9" ht="27.7" customHeight="1" thickBot="1" x14ac:dyDescent="0.3">
      <c r="D5514" s="12"/>
      <c r="I5514" s="45" t="e">
        <f t="shared" ref="I5514:I5537" si="134">H5514/B5513*100</f>
        <v>#DIV/0!</v>
      </c>
    </row>
    <row r="5515" spans="4:9" ht="27.7" customHeight="1" thickBot="1" x14ac:dyDescent="0.3">
      <c r="D5515" s="12"/>
      <c r="I5515" s="45" t="e">
        <f t="shared" si="134"/>
        <v>#DIV/0!</v>
      </c>
    </row>
    <row r="5516" spans="4:9" ht="27.7" customHeight="1" thickBot="1" x14ac:dyDescent="0.3">
      <c r="D5516" s="12"/>
      <c r="I5516" s="45" t="e">
        <f t="shared" si="134"/>
        <v>#DIV/0!</v>
      </c>
    </row>
    <row r="5517" spans="4:9" ht="27.7" customHeight="1" thickBot="1" x14ac:dyDescent="0.3">
      <c r="D5517" s="12"/>
      <c r="I5517" s="45" t="e">
        <f t="shared" si="134"/>
        <v>#DIV/0!</v>
      </c>
    </row>
    <row r="5518" spans="4:9" ht="27.7" customHeight="1" thickBot="1" x14ac:dyDescent="0.3">
      <c r="D5518" s="12"/>
      <c r="I5518" s="45" t="e">
        <f t="shared" si="134"/>
        <v>#DIV/0!</v>
      </c>
    </row>
    <row r="5519" spans="4:9" ht="27.7" customHeight="1" thickBot="1" x14ac:dyDescent="0.3">
      <c r="D5519" s="12"/>
      <c r="I5519" s="45" t="e">
        <f t="shared" si="134"/>
        <v>#DIV/0!</v>
      </c>
    </row>
    <row r="5520" spans="4:9" ht="27.7" customHeight="1" thickBot="1" x14ac:dyDescent="0.3">
      <c r="D5520" s="12"/>
      <c r="I5520" s="45" t="e">
        <f t="shared" si="134"/>
        <v>#DIV/0!</v>
      </c>
    </row>
    <row r="5521" spans="4:9" ht="27.7" customHeight="1" thickBot="1" x14ac:dyDescent="0.3">
      <c r="D5521" s="12"/>
      <c r="I5521" s="45" t="e">
        <f t="shared" si="134"/>
        <v>#DIV/0!</v>
      </c>
    </row>
    <row r="5522" spans="4:9" ht="27.7" customHeight="1" thickBot="1" x14ac:dyDescent="0.3">
      <c r="D5522" s="12"/>
      <c r="I5522" s="45" t="e">
        <f t="shared" si="134"/>
        <v>#DIV/0!</v>
      </c>
    </row>
    <row r="5523" spans="4:9" ht="27.7" customHeight="1" thickBot="1" x14ac:dyDescent="0.3">
      <c r="D5523" s="12"/>
      <c r="I5523" s="45" t="e">
        <f t="shared" si="134"/>
        <v>#DIV/0!</v>
      </c>
    </row>
    <row r="5524" spans="4:9" ht="27.7" customHeight="1" thickBot="1" x14ac:dyDescent="0.3">
      <c r="D5524" s="12"/>
      <c r="I5524" s="45" t="e">
        <f t="shared" si="134"/>
        <v>#DIV/0!</v>
      </c>
    </row>
    <row r="5525" spans="4:9" ht="27.7" customHeight="1" thickBot="1" x14ac:dyDescent="0.3">
      <c r="D5525" s="12"/>
      <c r="I5525" s="45" t="e">
        <f t="shared" si="134"/>
        <v>#DIV/0!</v>
      </c>
    </row>
    <row r="5526" spans="4:9" ht="27.7" customHeight="1" thickBot="1" x14ac:dyDescent="0.3">
      <c r="D5526" s="12"/>
      <c r="I5526" s="45" t="e">
        <f t="shared" si="134"/>
        <v>#DIV/0!</v>
      </c>
    </row>
    <row r="5527" spans="4:9" ht="27.7" customHeight="1" thickBot="1" x14ac:dyDescent="0.3">
      <c r="D5527" s="12"/>
      <c r="I5527" s="45" t="e">
        <f t="shared" si="134"/>
        <v>#DIV/0!</v>
      </c>
    </row>
    <row r="5528" spans="4:9" ht="27.7" customHeight="1" thickBot="1" x14ac:dyDescent="0.3">
      <c r="D5528" s="12"/>
      <c r="I5528" s="45" t="e">
        <f t="shared" si="134"/>
        <v>#DIV/0!</v>
      </c>
    </row>
    <row r="5529" spans="4:9" ht="27.7" customHeight="1" thickBot="1" x14ac:dyDescent="0.3">
      <c r="D5529" s="12"/>
      <c r="I5529" s="45" t="e">
        <f t="shared" si="134"/>
        <v>#DIV/0!</v>
      </c>
    </row>
    <row r="5530" spans="4:9" ht="27.7" customHeight="1" thickBot="1" x14ac:dyDescent="0.3">
      <c r="D5530" s="12"/>
      <c r="I5530" s="45" t="e">
        <f t="shared" si="134"/>
        <v>#DIV/0!</v>
      </c>
    </row>
    <row r="5531" spans="4:9" ht="27.7" customHeight="1" thickBot="1" x14ac:dyDescent="0.3">
      <c r="D5531" s="12"/>
      <c r="I5531" s="45" t="e">
        <f t="shared" si="134"/>
        <v>#DIV/0!</v>
      </c>
    </row>
    <row r="5532" spans="4:9" ht="27.7" customHeight="1" thickBot="1" x14ac:dyDescent="0.3">
      <c r="D5532" s="12"/>
      <c r="I5532" s="45" t="e">
        <f t="shared" si="134"/>
        <v>#DIV/0!</v>
      </c>
    </row>
    <row r="5533" spans="4:9" ht="27.7" customHeight="1" thickBot="1" x14ac:dyDescent="0.3">
      <c r="D5533" s="12"/>
      <c r="I5533" s="45" t="e">
        <f t="shared" si="134"/>
        <v>#DIV/0!</v>
      </c>
    </row>
    <row r="5534" spans="4:9" ht="27.7" customHeight="1" thickBot="1" x14ac:dyDescent="0.3">
      <c r="D5534" s="12"/>
      <c r="I5534" s="45" t="e">
        <f t="shared" si="134"/>
        <v>#DIV/0!</v>
      </c>
    </row>
    <row r="5535" spans="4:9" ht="27.7" customHeight="1" thickBot="1" x14ac:dyDescent="0.3">
      <c r="D5535" s="12"/>
      <c r="I5535" s="45" t="e">
        <f t="shared" si="134"/>
        <v>#DIV/0!</v>
      </c>
    </row>
    <row r="5536" spans="4:9" ht="27.7" customHeight="1" thickBot="1" x14ac:dyDescent="0.3">
      <c r="D5536" s="12"/>
      <c r="I5536" s="45" t="e">
        <f t="shared" si="134"/>
        <v>#DIV/0!</v>
      </c>
    </row>
    <row r="5537" spans="4:9" ht="27.7" customHeight="1" thickBot="1" x14ac:dyDescent="0.3">
      <c r="D5537" s="12"/>
      <c r="I5537" s="45" t="e">
        <f t="shared" si="134"/>
        <v>#DIV/0!</v>
      </c>
    </row>
    <row r="5538" spans="4:9" ht="27.7" customHeight="1" thickBot="1" x14ac:dyDescent="0.3">
      <c r="D5538" s="12"/>
    </row>
    <row r="5539" spans="4:9" ht="27.7" customHeight="1" thickBot="1" x14ac:dyDescent="0.3">
      <c r="D5539" s="12"/>
    </row>
    <row r="5540" spans="4:9" ht="27.7" customHeight="1" thickBot="1" x14ac:dyDescent="0.3">
      <c r="D5540" s="12"/>
    </row>
    <row r="5541" spans="4:9" ht="27.7" customHeight="1" thickBot="1" x14ac:dyDescent="0.3">
      <c r="D5541" s="12"/>
    </row>
    <row r="5542" spans="4:9" ht="27.7" customHeight="1" thickBot="1" x14ac:dyDescent="0.3">
      <c r="D5542" s="12"/>
    </row>
    <row r="5543" spans="4:9" ht="27.7" customHeight="1" thickBot="1" x14ac:dyDescent="0.3">
      <c r="D5543" s="12"/>
    </row>
    <row r="5544" spans="4:9" ht="27.7" customHeight="1" thickBot="1" x14ac:dyDescent="0.3">
      <c r="D5544" s="12"/>
    </row>
    <row r="5545" spans="4:9" ht="27.7" customHeight="1" thickBot="1" x14ac:dyDescent="0.3">
      <c r="D5545" s="12"/>
    </row>
    <row r="5546" spans="4:9" ht="27.7" customHeight="1" thickBot="1" x14ac:dyDescent="0.3">
      <c r="D5546" s="12"/>
    </row>
    <row r="5547" spans="4:9" ht="27.7" customHeight="1" thickBot="1" x14ac:dyDescent="0.3">
      <c r="D5547" s="12"/>
    </row>
    <row r="5548" spans="4:9" ht="27.7" customHeight="1" thickBot="1" x14ac:dyDescent="0.3">
      <c r="D5548" s="12"/>
    </row>
    <row r="5549" spans="4:9" ht="27.7" customHeight="1" thickBot="1" x14ac:dyDescent="0.3">
      <c r="D5549" s="12"/>
    </row>
    <row r="5550" spans="4:9" ht="27.7" customHeight="1" thickBot="1" x14ac:dyDescent="0.3">
      <c r="D5550" s="12"/>
    </row>
    <row r="5551" spans="4:9" ht="27.7" customHeight="1" thickBot="1" x14ac:dyDescent="0.3">
      <c r="D5551" s="12"/>
    </row>
    <row r="5552" spans="4:9" ht="27.7" customHeight="1" thickBot="1" x14ac:dyDescent="0.3">
      <c r="D5552" s="12"/>
    </row>
    <row r="5553" spans="4:4" ht="27.7" customHeight="1" thickBot="1" x14ac:dyDescent="0.3">
      <c r="D5553" s="12"/>
    </row>
    <row r="5554" spans="4:4" ht="27.7" customHeight="1" thickBot="1" x14ac:dyDescent="0.3">
      <c r="D5554" s="12"/>
    </row>
    <row r="5555" spans="4:4" ht="27.7" customHeight="1" thickBot="1" x14ac:dyDescent="0.3">
      <c r="D5555" s="12"/>
    </row>
    <row r="5556" spans="4:4" ht="27.7" customHeight="1" thickBot="1" x14ac:dyDescent="0.3">
      <c r="D5556" s="12"/>
    </row>
    <row r="5557" spans="4:4" ht="27.7" customHeight="1" thickBot="1" x14ac:dyDescent="0.3">
      <c r="D5557" s="12"/>
    </row>
    <row r="5558" spans="4:4" ht="27.7" customHeight="1" thickBot="1" x14ac:dyDescent="0.3">
      <c r="D5558" s="12"/>
    </row>
    <row r="5559" spans="4:4" ht="27.7" customHeight="1" thickBot="1" x14ac:dyDescent="0.3">
      <c r="D5559" s="12"/>
    </row>
    <row r="5560" spans="4:4" ht="27.7" customHeight="1" thickBot="1" x14ac:dyDescent="0.3">
      <c r="D5560" s="12"/>
    </row>
    <row r="5561" spans="4:4" ht="27.7" customHeight="1" thickBot="1" x14ac:dyDescent="0.3">
      <c r="D5561" s="12"/>
    </row>
    <row r="5562" spans="4:4" ht="27.7" customHeight="1" thickBot="1" x14ac:dyDescent="0.3">
      <c r="D5562" s="12"/>
    </row>
    <row r="5563" spans="4:4" ht="27.7" customHeight="1" thickBot="1" x14ac:dyDescent="0.3">
      <c r="D5563" s="12"/>
    </row>
    <row r="5564" spans="4:4" ht="27.7" customHeight="1" thickBot="1" x14ac:dyDescent="0.3">
      <c r="D5564" s="12"/>
    </row>
    <row r="5565" spans="4:4" ht="27.7" customHeight="1" thickBot="1" x14ac:dyDescent="0.3">
      <c r="D5565" s="12"/>
    </row>
    <row r="5566" spans="4:4" ht="27.7" customHeight="1" thickBot="1" x14ac:dyDescent="0.3">
      <c r="D5566" s="12"/>
    </row>
    <row r="5567" spans="4:4" ht="27.7" customHeight="1" thickBot="1" x14ac:dyDescent="0.3">
      <c r="D5567" s="12"/>
    </row>
    <row r="5568" spans="4:4" ht="27.7" customHeight="1" thickBot="1" x14ac:dyDescent="0.3">
      <c r="D5568" s="12"/>
    </row>
    <row r="5569" spans="4:4" ht="27.7" customHeight="1" thickBot="1" x14ac:dyDescent="0.3">
      <c r="D5569" s="12"/>
    </row>
    <row r="5570" spans="4:4" ht="27.7" customHeight="1" thickBot="1" x14ac:dyDescent="0.3">
      <c r="D5570" s="12"/>
    </row>
    <row r="5571" spans="4:4" ht="27.7" customHeight="1" thickBot="1" x14ac:dyDescent="0.3">
      <c r="D5571" s="12"/>
    </row>
    <row r="5572" spans="4:4" ht="27.7" customHeight="1" thickBot="1" x14ac:dyDescent="0.3">
      <c r="D5572" s="12"/>
    </row>
    <row r="5573" spans="4:4" ht="27.7" customHeight="1" thickBot="1" x14ac:dyDescent="0.3">
      <c r="D5573" s="12"/>
    </row>
    <row r="5574" spans="4:4" ht="27.7" customHeight="1" thickBot="1" x14ac:dyDescent="0.3">
      <c r="D5574" s="12"/>
    </row>
    <row r="5575" spans="4:4" ht="27.7" customHeight="1" thickBot="1" x14ac:dyDescent="0.3">
      <c r="D5575" s="12"/>
    </row>
    <row r="5576" spans="4:4" ht="27.7" customHeight="1" thickBot="1" x14ac:dyDescent="0.3">
      <c r="D5576" s="12"/>
    </row>
    <row r="5577" spans="4:4" ht="27.7" customHeight="1" thickBot="1" x14ac:dyDescent="0.3">
      <c r="D5577" s="12"/>
    </row>
    <row r="5578" spans="4:4" ht="27.7" customHeight="1" thickBot="1" x14ac:dyDescent="0.3">
      <c r="D5578" s="12"/>
    </row>
    <row r="5579" spans="4:4" ht="27.7" customHeight="1" thickBot="1" x14ac:dyDescent="0.3">
      <c r="D5579" s="12"/>
    </row>
    <row r="5580" spans="4:4" ht="27.7" customHeight="1" thickBot="1" x14ac:dyDescent="0.3">
      <c r="D5580" s="12"/>
    </row>
    <row r="5581" spans="4:4" ht="27.7" customHeight="1" thickBot="1" x14ac:dyDescent="0.3">
      <c r="D5581" s="12"/>
    </row>
    <row r="5582" spans="4:4" ht="27.7" customHeight="1" thickBot="1" x14ac:dyDescent="0.3">
      <c r="D5582" s="12"/>
    </row>
    <row r="5583" spans="4:4" ht="27.7" customHeight="1" thickBot="1" x14ac:dyDescent="0.3">
      <c r="D5583" s="12"/>
    </row>
    <row r="5584" spans="4:4" ht="27.7" customHeight="1" thickBot="1" x14ac:dyDescent="0.3">
      <c r="D5584" s="12"/>
    </row>
    <row r="5585" spans="4:4" ht="27.7" customHeight="1" thickBot="1" x14ac:dyDescent="0.3">
      <c r="D5585" s="12"/>
    </row>
    <row r="5586" spans="4:4" ht="27.7" customHeight="1" thickBot="1" x14ac:dyDescent="0.3">
      <c r="D5586" s="12"/>
    </row>
    <row r="5587" spans="4:4" ht="27.7" customHeight="1" thickBot="1" x14ac:dyDescent="0.3">
      <c r="D5587" s="12"/>
    </row>
    <row r="5588" spans="4:4" ht="27.7" customHeight="1" thickBot="1" x14ac:dyDescent="0.3">
      <c r="D5588" s="12"/>
    </row>
    <row r="5589" spans="4:4" ht="27.7" customHeight="1" thickBot="1" x14ac:dyDescent="0.3">
      <c r="D5589" s="12"/>
    </row>
    <row r="5590" spans="4:4" ht="27.7" customHeight="1" thickBot="1" x14ac:dyDescent="0.3">
      <c r="D5590" s="12"/>
    </row>
    <row r="5591" spans="4:4" ht="27.7" customHeight="1" thickBot="1" x14ac:dyDescent="0.3">
      <c r="D5591" s="12"/>
    </row>
    <row r="5592" spans="4:4" ht="27.7" customHeight="1" thickBot="1" x14ac:dyDescent="0.3">
      <c r="D5592" s="12"/>
    </row>
    <row r="5593" spans="4:4" ht="27.7" customHeight="1" thickBot="1" x14ac:dyDescent="0.3">
      <c r="D5593" s="12"/>
    </row>
    <row r="5594" spans="4:4" ht="27.7" customHeight="1" thickBot="1" x14ac:dyDescent="0.3">
      <c r="D5594" s="12"/>
    </row>
    <row r="5595" spans="4:4" ht="27.7" customHeight="1" thickBot="1" x14ac:dyDescent="0.3">
      <c r="D5595" s="12"/>
    </row>
    <row r="5596" spans="4:4" ht="27.7" customHeight="1" thickBot="1" x14ac:dyDescent="0.3">
      <c r="D5596" s="12"/>
    </row>
    <row r="5597" spans="4:4" ht="27.7" customHeight="1" thickBot="1" x14ac:dyDescent="0.3">
      <c r="D5597" s="12"/>
    </row>
    <row r="5598" spans="4:4" ht="27.7" customHeight="1" thickBot="1" x14ac:dyDescent="0.3">
      <c r="D5598" s="12"/>
    </row>
    <row r="5599" spans="4:4" ht="27.7" customHeight="1" thickBot="1" x14ac:dyDescent="0.3">
      <c r="D5599" s="12"/>
    </row>
    <row r="5600" spans="4:4" ht="27.7" customHeight="1" thickBot="1" x14ac:dyDescent="0.3">
      <c r="D5600" s="12"/>
    </row>
    <row r="5601" spans="4:4" ht="27.7" customHeight="1" thickBot="1" x14ac:dyDescent="0.3">
      <c r="D5601" s="12"/>
    </row>
    <row r="5602" spans="4:4" ht="27.7" customHeight="1" thickBot="1" x14ac:dyDescent="0.3">
      <c r="D5602" s="12"/>
    </row>
    <row r="5603" spans="4:4" ht="27.7" customHeight="1" thickBot="1" x14ac:dyDescent="0.3">
      <c r="D5603" s="12"/>
    </row>
    <row r="5604" spans="4:4" ht="27.7" customHeight="1" thickBot="1" x14ac:dyDescent="0.3">
      <c r="D5604" s="12"/>
    </row>
    <row r="5605" spans="4:4" ht="27.7" customHeight="1" thickBot="1" x14ac:dyDescent="0.3">
      <c r="D5605" s="12"/>
    </row>
    <row r="5606" spans="4:4" ht="27.7" customHeight="1" thickBot="1" x14ac:dyDescent="0.3">
      <c r="D5606" s="12"/>
    </row>
    <row r="5607" spans="4:4" ht="27.7" customHeight="1" thickBot="1" x14ac:dyDescent="0.3">
      <c r="D5607" s="12"/>
    </row>
    <row r="5608" spans="4:4" ht="27.7" customHeight="1" thickBot="1" x14ac:dyDescent="0.3">
      <c r="D5608" s="12"/>
    </row>
    <row r="5609" spans="4:4" ht="27.7" customHeight="1" thickBot="1" x14ac:dyDescent="0.3">
      <c r="D5609" s="12"/>
    </row>
    <row r="5610" spans="4:4" ht="27.7" customHeight="1" thickBot="1" x14ac:dyDescent="0.3">
      <c r="D5610" s="12"/>
    </row>
    <row r="5611" spans="4:4" ht="27.7" customHeight="1" thickBot="1" x14ac:dyDescent="0.3">
      <c r="D5611" s="12"/>
    </row>
    <row r="5612" spans="4:4" ht="27.7" customHeight="1" thickBot="1" x14ac:dyDescent="0.3">
      <c r="D5612" s="12"/>
    </row>
    <row r="5613" spans="4:4" ht="27.7" customHeight="1" thickBot="1" x14ac:dyDescent="0.3">
      <c r="D5613" s="12"/>
    </row>
    <row r="5614" spans="4:4" ht="27.7" customHeight="1" thickBot="1" x14ac:dyDescent="0.3">
      <c r="D5614" s="12"/>
    </row>
    <row r="5615" spans="4:4" ht="27.7" customHeight="1" thickBot="1" x14ac:dyDescent="0.3">
      <c r="D5615" s="12"/>
    </row>
    <row r="5616" spans="4:4" ht="27.7" customHeight="1" thickBot="1" x14ac:dyDescent="0.3">
      <c r="D5616" s="12"/>
    </row>
    <row r="5617" spans="4:4" ht="27.7" customHeight="1" thickBot="1" x14ac:dyDescent="0.3">
      <c r="D5617" s="12"/>
    </row>
    <row r="5618" spans="4:4" ht="27.7" customHeight="1" thickBot="1" x14ac:dyDescent="0.3">
      <c r="D5618" s="12"/>
    </row>
    <row r="5619" spans="4:4" ht="27.7" customHeight="1" thickBot="1" x14ac:dyDescent="0.3">
      <c r="D5619" s="12"/>
    </row>
    <row r="5620" spans="4:4" ht="27.7" customHeight="1" thickBot="1" x14ac:dyDescent="0.3">
      <c r="D5620" s="12"/>
    </row>
    <row r="5621" spans="4:4" ht="27.7" customHeight="1" thickBot="1" x14ac:dyDescent="0.3">
      <c r="D5621" s="12"/>
    </row>
    <row r="5622" spans="4:4" ht="27.7" customHeight="1" thickBot="1" x14ac:dyDescent="0.3">
      <c r="D5622" s="12"/>
    </row>
    <row r="5623" spans="4:4" ht="27.7" customHeight="1" thickBot="1" x14ac:dyDescent="0.3">
      <c r="D5623" s="12"/>
    </row>
    <row r="5624" spans="4:4" ht="27.7" customHeight="1" thickBot="1" x14ac:dyDescent="0.3">
      <c r="D5624" s="12"/>
    </row>
    <row r="5625" spans="4:4" ht="27.7" customHeight="1" thickBot="1" x14ac:dyDescent="0.3">
      <c r="D5625" s="12"/>
    </row>
    <row r="5626" spans="4:4" ht="27.7" customHeight="1" thickBot="1" x14ac:dyDescent="0.3">
      <c r="D5626" s="12"/>
    </row>
    <row r="5627" spans="4:4" ht="27.7" customHeight="1" thickBot="1" x14ac:dyDescent="0.3">
      <c r="D5627" s="12"/>
    </row>
    <row r="5628" spans="4:4" ht="27.7" customHeight="1" thickBot="1" x14ac:dyDescent="0.3">
      <c r="D5628" s="12"/>
    </row>
    <row r="5629" spans="4:4" ht="27.7" customHeight="1" thickBot="1" x14ac:dyDescent="0.3">
      <c r="D5629" s="12"/>
    </row>
    <row r="5630" spans="4:4" ht="27.7" customHeight="1" thickBot="1" x14ac:dyDescent="0.3">
      <c r="D5630" s="12"/>
    </row>
    <row r="5631" spans="4:4" ht="27.7" customHeight="1" thickBot="1" x14ac:dyDescent="0.3">
      <c r="D5631" s="12"/>
    </row>
    <row r="5632" spans="4:4" ht="27.7" customHeight="1" thickBot="1" x14ac:dyDescent="0.3">
      <c r="D5632" s="12"/>
    </row>
    <row r="5633" spans="4:4" ht="27.7" customHeight="1" thickBot="1" x14ac:dyDescent="0.3">
      <c r="D5633" s="12"/>
    </row>
    <row r="5634" spans="4:4" ht="27.7" customHeight="1" thickBot="1" x14ac:dyDescent="0.3">
      <c r="D5634" s="12"/>
    </row>
    <row r="5635" spans="4:4" ht="27.7" customHeight="1" thickBot="1" x14ac:dyDescent="0.3">
      <c r="D5635" s="12"/>
    </row>
    <row r="5636" spans="4:4" ht="27.7" customHeight="1" thickBot="1" x14ac:dyDescent="0.3">
      <c r="D5636" s="12"/>
    </row>
    <row r="5637" spans="4:4" ht="27.7" customHeight="1" thickBot="1" x14ac:dyDescent="0.3">
      <c r="D5637" s="12"/>
    </row>
    <row r="5638" spans="4:4" ht="27.7" customHeight="1" thickBot="1" x14ac:dyDescent="0.3">
      <c r="D5638" s="12"/>
    </row>
    <row r="5639" spans="4:4" ht="27.7" customHeight="1" thickBot="1" x14ac:dyDescent="0.3">
      <c r="D5639" s="12"/>
    </row>
    <row r="5640" spans="4:4" ht="27.7" customHeight="1" thickBot="1" x14ac:dyDescent="0.3">
      <c r="D5640" s="12"/>
    </row>
    <row r="5641" spans="4:4" ht="27.7" customHeight="1" thickBot="1" x14ac:dyDescent="0.3">
      <c r="D5641" s="12"/>
    </row>
    <row r="5642" spans="4:4" ht="27.7" customHeight="1" thickBot="1" x14ac:dyDescent="0.3">
      <c r="D5642" s="12"/>
    </row>
    <row r="5643" spans="4:4" ht="27.7" customHeight="1" thickBot="1" x14ac:dyDescent="0.3">
      <c r="D5643" s="12"/>
    </row>
    <row r="5644" spans="4:4" ht="27.7" customHeight="1" thickBot="1" x14ac:dyDescent="0.3">
      <c r="D5644" s="12"/>
    </row>
    <row r="5645" spans="4:4" ht="27.7" customHeight="1" thickBot="1" x14ac:dyDescent="0.3">
      <c r="D5645" s="12"/>
    </row>
    <row r="5646" spans="4:4" ht="27.7" customHeight="1" thickBot="1" x14ac:dyDescent="0.3">
      <c r="D5646" s="12"/>
    </row>
    <row r="5647" spans="4:4" ht="27.7" customHeight="1" thickBot="1" x14ac:dyDescent="0.3">
      <c r="D5647" s="12"/>
    </row>
    <row r="5648" spans="4:4" ht="27.7" customHeight="1" thickBot="1" x14ac:dyDescent="0.3">
      <c r="D5648" s="12"/>
    </row>
    <row r="5649" spans="4:4" ht="27.7" customHeight="1" thickBot="1" x14ac:dyDescent="0.3">
      <c r="D5649" s="12"/>
    </row>
    <row r="5650" spans="4:4" ht="27.7" customHeight="1" thickBot="1" x14ac:dyDescent="0.3">
      <c r="D5650" s="12"/>
    </row>
    <row r="5651" spans="4:4" ht="27.7" customHeight="1" thickBot="1" x14ac:dyDescent="0.3">
      <c r="D5651" s="12"/>
    </row>
    <row r="5652" spans="4:4" ht="27.7" customHeight="1" thickBot="1" x14ac:dyDescent="0.3">
      <c r="D5652" s="12"/>
    </row>
    <row r="5653" spans="4:4" ht="27.7" customHeight="1" thickBot="1" x14ac:dyDescent="0.3">
      <c r="D5653" s="12"/>
    </row>
    <row r="5654" spans="4:4" ht="27.7" customHeight="1" thickBot="1" x14ac:dyDescent="0.3">
      <c r="D5654" s="12"/>
    </row>
    <row r="5655" spans="4:4" ht="27.7" customHeight="1" thickBot="1" x14ac:dyDescent="0.3">
      <c r="D5655" s="12"/>
    </row>
    <row r="5656" spans="4:4" ht="27.7" customHeight="1" thickBot="1" x14ac:dyDescent="0.3">
      <c r="D5656" s="12"/>
    </row>
    <row r="5657" spans="4:4" ht="27.7" customHeight="1" thickBot="1" x14ac:dyDescent="0.3">
      <c r="D5657" s="12"/>
    </row>
    <row r="5658" spans="4:4" ht="27.7" customHeight="1" thickBot="1" x14ac:dyDescent="0.3">
      <c r="D5658" s="12"/>
    </row>
    <row r="5659" spans="4:4" ht="27.7" customHeight="1" thickBot="1" x14ac:dyDescent="0.3">
      <c r="D5659" s="12"/>
    </row>
    <row r="5660" spans="4:4" ht="27.7" customHeight="1" thickBot="1" x14ac:dyDescent="0.3">
      <c r="D5660" s="12"/>
    </row>
    <row r="5661" spans="4:4" ht="27.7" customHeight="1" thickBot="1" x14ac:dyDescent="0.3">
      <c r="D5661" s="12"/>
    </row>
    <row r="5662" spans="4:4" ht="27.7" customHeight="1" thickBot="1" x14ac:dyDescent="0.3">
      <c r="D5662" s="12"/>
    </row>
    <row r="5663" spans="4:4" ht="27.7" customHeight="1" thickBot="1" x14ac:dyDescent="0.3">
      <c r="D5663" s="12"/>
    </row>
    <row r="5664" spans="4:4" ht="27.7" customHeight="1" thickBot="1" x14ac:dyDescent="0.3">
      <c r="D5664" s="12"/>
    </row>
    <row r="5665" spans="4:4" ht="27.7" customHeight="1" thickBot="1" x14ac:dyDescent="0.3">
      <c r="D5665" s="12"/>
    </row>
    <row r="5666" spans="4:4" ht="27.7" customHeight="1" thickBot="1" x14ac:dyDescent="0.3">
      <c r="D5666" s="12"/>
    </row>
    <row r="5667" spans="4:4" ht="27.7" customHeight="1" thickBot="1" x14ac:dyDescent="0.3">
      <c r="D5667" s="12"/>
    </row>
    <row r="5668" spans="4:4" ht="27.7" customHeight="1" thickBot="1" x14ac:dyDescent="0.3">
      <c r="D5668" s="12"/>
    </row>
    <row r="5669" spans="4:4" ht="27.7" customHeight="1" thickBot="1" x14ac:dyDescent="0.3">
      <c r="D5669" s="12"/>
    </row>
    <row r="5670" spans="4:4" ht="27.7" customHeight="1" thickBot="1" x14ac:dyDescent="0.3">
      <c r="D5670" s="12"/>
    </row>
    <row r="5671" spans="4:4" ht="27.7" customHeight="1" thickBot="1" x14ac:dyDescent="0.3">
      <c r="D5671" s="12"/>
    </row>
    <row r="5672" spans="4:4" ht="27.7" customHeight="1" thickBot="1" x14ac:dyDescent="0.3">
      <c r="D5672" s="12"/>
    </row>
    <row r="5673" spans="4:4" ht="27.7" customHeight="1" thickBot="1" x14ac:dyDescent="0.3">
      <c r="D5673" s="12"/>
    </row>
    <row r="5674" spans="4:4" ht="27.7" customHeight="1" thickBot="1" x14ac:dyDescent="0.3">
      <c r="D5674" s="12"/>
    </row>
    <row r="5675" spans="4:4" ht="27.7" customHeight="1" thickBot="1" x14ac:dyDescent="0.3">
      <c r="D5675" s="12"/>
    </row>
    <row r="5676" spans="4:4" ht="27.7" customHeight="1" thickBot="1" x14ac:dyDescent="0.3">
      <c r="D5676" s="12"/>
    </row>
    <row r="5677" spans="4:4" ht="27.7" customHeight="1" thickBot="1" x14ac:dyDescent="0.3">
      <c r="D5677" s="12"/>
    </row>
    <row r="5678" spans="4:4" ht="27.7" customHeight="1" thickBot="1" x14ac:dyDescent="0.3">
      <c r="D5678" s="12"/>
    </row>
    <row r="5679" spans="4:4" ht="27.7" customHeight="1" thickBot="1" x14ac:dyDescent="0.3">
      <c r="D5679" s="12"/>
    </row>
    <row r="5680" spans="4:4" ht="27.7" customHeight="1" thickBot="1" x14ac:dyDescent="0.3">
      <c r="D5680" s="12"/>
    </row>
    <row r="5681" spans="4:4" ht="27.7" customHeight="1" thickBot="1" x14ac:dyDescent="0.3">
      <c r="D5681" s="12"/>
    </row>
    <row r="5682" spans="4:4" ht="27.7" customHeight="1" thickBot="1" x14ac:dyDescent="0.3">
      <c r="D5682" s="12"/>
    </row>
    <row r="5683" spans="4:4" ht="27.7" customHeight="1" thickBot="1" x14ac:dyDescent="0.3">
      <c r="D5683" s="12"/>
    </row>
    <row r="5684" spans="4:4" ht="27.7" customHeight="1" thickBot="1" x14ac:dyDescent="0.3">
      <c r="D5684" s="12"/>
    </row>
    <row r="5685" spans="4:4" ht="27.7" customHeight="1" thickBot="1" x14ac:dyDescent="0.3">
      <c r="D5685" s="12"/>
    </row>
    <row r="5686" spans="4:4" ht="27.7" customHeight="1" thickBot="1" x14ac:dyDescent="0.3">
      <c r="D5686" s="12"/>
    </row>
    <row r="5687" spans="4:4" ht="27.7" customHeight="1" thickBot="1" x14ac:dyDescent="0.3">
      <c r="D5687" s="12"/>
    </row>
    <row r="5688" spans="4:4" ht="27.7" customHeight="1" thickBot="1" x14ac:dyDescent="0.3">
      <c r="D5688" s="12"/>
    </row>
    <row r="5689" spans="4:4" ht="27.7" customHeight="1" thickBot="1" x14ac:dyDescent="0.3">
      <c r="D5689" s="12"/>
    </row>
    <row r="5690" spans="4:4" ht="27.7" customHeight="1" thickBot="1" x14ac:dyDescent="0.3">
      <c r="D5690" s="12"/>
    </row>
    <row r="5691" spans="4:4" ht="27.7" customHeight="1" thickBot="1" x14ac:dyDescent="0.3">
      <c r="D5691" s="12"/>
    </row>
    <row r="5692" spans="4:4" ht="27.7" customHeight="1" thickBot="1" x14ac:dyDescent="0.3">
      <c r="D5692" s="12"/>
    </row>
    <row r="5693" spans="4:4" ht="27.7" customHeight="1" thickBot="1" x14ac:dyDescent="0.3">
      <c r="D5693" s="12"/>
    </row>
    <row r="5694" spans="4:4" ht="27.7" customHeight="1" thickBot="1" x14ac:dyDescent="0.3">
      <c r="D5694" s="12"/>
    </row>
    <row r="5695" spans="4:4" ht="27.7" customHeight="1" thickBot="1" x14ac:dyDescent="0.3">
      <c r="D5695" s="12"/>
    </row>
    <row r="5696" spans="4:4" ht="27.7" customHeight="1" thickBot="1" x14ac:dyDescent="0.3">
      <c r="D5696" s="12"/>
    </row>
    <row r="5697" spans="4:4" ht="27.7" customHeight="1" thickBot="1" x14ac:dyDescent="0.3">
      <c r="D5697" s="12"/>
    </row>
    <row r="5698" spans="4:4" ht="27.7" customHeight="1" thickBot="1" x14ac:dyDescent="0.3">
      <c r="D5698" s="12"/>
    </row>
    <row r="5699" spans="4:4" ht="27.7" customHeight="1" thickBot="1" x14ac:dyDescent="0.3">
      <c r="D5699" s="12"/>
    </row>
    <row r="5700" spans="4:4" ht="27.7" customHeight="1" thickBot="1" x14ac:dyDescent="0.3">
      <c r="D5700" s="12"/>
    </row>
    <row r="5701" spans="4:4" ht="27.7" customHeight="1" thickBot="1" x14ac:dyDescent="0.3">
      <c r="D5701" s="12"/>
    </row>
    <row r="5702" spans="4:4" ht="27.7" customHeight="1" thickBot="1" x14ac:dyDescent="0.3">
      <c r="D5702" s="12"/>
    </row>
    <row r="5703" spans="4:4" ht="27.7" customHeight="1" thickBot="1" x14ac:dyDescent="0.3">
      <c r="D5703" s="12"/>
    </row>
    <row r="5704" spans="4:4" ht="27.7" customHeight="1" thickBot="1" x14ac:dyDescent="0.3">
      <c r="D5704" s="12"/>
    </row>
    <row r="5705" spans="4:4" ht="27.7" customHeight="1" thickBot="1" x14ac:dyDescent="0.3">
      <c r="D5705" s="12"/>
    </row>
    <row r="5706" spans="4:4" ht="27.7" customHeight="1" thickBot="1" x14ac:dyDescent="0.3">
      <c r="D5706" s="12"/>
    </row>
    <row r="5707" spans="4:4" ht="27.7" customHeight="1" thickBot="1" x14ac:dyDescent="0.3">
      <c r="D5707" s="12"/>
    </row>
    <row r="5708" spans="4:4" ht="27.7" customHeight="1" thickBot="1" x14ac:dyDescent="0.3">
      <c r="D5708" s="12"/>
    </row>
    <row r="5709" spans="4:4" ht="27.7" customHeight="1" thickBot="1" x14ac:dyDescent="0.3">
      <c r="D5709" s="12"/>
    </row>
    <row r="5710" spans="4:4" ht="27.7" customHeight="1" thickBot="1" x14ac:dyDescent="0.3">
      <c r="D5710" s="12"/>
    </row>
    <row r="5711" spans="4:4" ht="27.7" customHeight="1" thickBot="1" x14ac:dyDescent="0.3">
      <c r="D5711" s="12"/>
    </row>
    <row r="5712" spans="4:4" ht="27.7" customHeight="1" thickBot="1" x14ac:dyDescent="0.3">
      <c r="D5712" s="12"/>
    </row>
    <row r="5713" spans="4:4" ht="27.7" customHeight="1" thickBot="1" x14ac:dyDescent="0.3">
      <c r="D5713" s="12"/>
    </row>
    <row r="5714" spans="4:4" ht="27.7" customHeight="1" thickBot="1" x14ac:dyDescent="0.3">
      <c r="D5714" s="12"/>
    </row>
    <row r="5715" spans="4:4" ht="27.7" customHeight="1" thickBot="1" x14ac:dyDescent="0.3">
      <c r="D5715" s="12"/>
    </row>
    <row r="5716" spans="4:4" ht="27.7" customHeight="1" thickBot="1" x14ac:dyDescent="0.3">
      <c r="D5716" s="12"/>
    </row>
    <row r="5717" spans="4:4" ht="27.7" customHeight="1" thickBot="1" x14ac:dyDescent="0.3">
      <c r="D5717" s="12"/>
    </row>
    <row r="5718" spans="4:4" ht="27.7" customHeight="1" thickBot="1" x14ac:dyDescent="0.3">
      <c r="D5718" s="12"/>
    </row>
    <row r="5719" spans="4:4" ht="27.7" customHeight="1" thickBot="1" x14ac:dyDescent="0.3">
      <c r="D5719" s="12"/>
    </row>
    <row r="5720" spans="4:4" ht="27.7" customHeight="1" thickBot="1" x14ac:dyDescent="0.3">
      <c r="D5720" s="12"/>
    </row>
    <row r="5721" spans="4:4" ht="27.7" customHeight="1" thickBot="1" x14ac:dyDescent="0.3">
      <c r="D5721" s="12"/>
    </row>
    <row r="5722" spans="4:4" ht="27.7" customHeight="1" thickBot="1" x14ac:dyDescent="0.3">
      <c r="D5722" s="12"/>
    </row>
    <row r="5723" spans="4:4" ht="27.7" customHeight="1" thickBot="1" x14ac:dyDescent="0.3">
      <c r="D5723" s="12"/>
    </row>
    <row r="5724" spans="4:4" ht="27.7" customHeight="1" thickBot="1" x14ac:dyDescent="0.3">
      <c r="D5724" s="12"/>
    </row>
    <row r="5725" spans="4:4" ht="27.7" customHeight="1" thickBot="1" x14ac:dyDescent="0.3">
      <c r="D5725" s="12"/>
    </row>
    <row r="5726" spans="4:4" ht="27.7" customHeight="1" thickBot="1" x14ac:dyDescent="0.3">
      <c r="D5726" s="12"/>
    </row>
    <row r="5727" spans="4:4" ht="27.7" customHeight="1" thickBot="1" x14ac:dyDescent="0.3">
      <c r="D5727" s="12"/>
    </row>
    <row r="5728" spans="4:4" ht="27.7" customHeight="1" thickBot="1" x14ac:dyDescent="0.3">
      <c r="D5728" s="12"/>
    </row>
    <row r="5729" spans="4:4" ht="27.7" customHeight="1" thickBot="1" x14ac:dyDescent="0.3">
      <c r="D5729" s="12"/>
    </row>
    <row r="5730" spans="4:4" ht="27.7" customHeight="1" thickBot="1" x14ac:dyDescent="0.3">
      <c r="D5730" s="12"/>
    </row>
    <row r="5731" spans="4:4" ht="27.7" customHeight="1" thickBot="1" x14ac:dyDescent="0.3">
      <c r="D5731" s="12"/>
    </row>
    <row r="5732" spans="4:4" ht="27.7" customHeight="1" thickBot="1" x14ac:dyDescent="0.3">
      <c r="D5732" s="12"/>
    </row>
    <row r="5733" spans="4:4" ht="27.7" customHeight="1" thickBot="1" x14ac:dyDescent="0.3">
      <c r="D5733" s="12"/>
    </row>
    <row r="5734" spans="4:4" ht="27.7" customHeight="1" thickBot="1" x14ac:dyDescent="0.3">
      <c r="D5734" s="12"/>
    </row>
    <row r="5735" spans="4:4" ht="27.7" customHeight="1" thickBot="1" x14ac:dyDescent="0.3">
      <c r="D5735" s="12"/>
    </row>
    <row r="5736" spans="4:4" ht="27.7" customHeight="1" thickBot="1" x14ac:dyDescent="0.3">
      <c r="D5736" s="12"/>
    </row>
    <row r="5737" spans="4:4" ht="27.7" customHeight="1" thickBot="1" x14ac:dyDescent="0.3">
      <c r="D5737" s="12"/>
    </row>
    <row r="5738" spans="4:4" ht="27.7" customHeight="1" thickBot="1" x14ac:dyDescent="0.3">
      <c r="D5738" s="12"/>
    </row>
    <row r="5739" spans="4:4" ht="27.7" customHeight="1" thickBot="1" x14ac:dyDescent="0.3">
      <c r="D5739" s="12"/>
    </row>
    <row r="5740" spans="4:4" ht="27.7" customHeight="1" thickBot="1" x14ac:dyDescent="0.3">
      <c r="D5740" s="12"/>
    </row>
    <row r="5741" spans="4:4" ht="27.7" customHeight="1" thickBot="1" x14ac:dyDescent="0.3">
      <c r="D5741" s="12"/>
    </row>
    <row r="5742" spans="4:4" ht="27.7" customHeight="1" thickBot="1" x14ac:dyDescent="0.3">
      <c r="D5742" s="12"/>
    </row>
    <row r="5743" spans="4:4" ht="27.7" customHeight="1" thickBot="1" x14ac:dyDescent="0.3">
      <c r="D5743" s="12"/>
    </row>
    <row r="5744" spans="4:4" ht="27.7" customHeight="1" thickBot="1" x14ac:dyDescent="0.3">
      <c r="D5744" s="12"/>
    </row>
    <row r="5745" spans="4:4" ht="27.7" customHeight="1" thickBot="1" x14ac:dyDescent="0.3">
      <c r="D5745" s="12"/>
    </row>
    <row r="5746" spans="4:4" ht="27.7" customHeight="1" thickBot="1" x14ac:dyDescent="0.3">
      <c r="D5746" s="12"/>
    </row>
    <row r="5747" spans="4:4" ht="27.7" customHeight="1" thickBot="1" x14ac:dyDescent="0.3">
      <c r="D5747" s="12"/>
    </row>
    <row r="5748" spans="4:4" ht="27.7" customHeight="1" thickBot="1" x14ac:dyDescent="0.3">
      <c r="D5748" s="12"/>
    </row>
    <row r="5749" spans="4:4" ht="27.7" customHeight="1" thickBot="1" x14ac:dyDescent="0.3">
      <c r="D5749" s="12"/>
    </row>
    <row r="5750" spans="4:4" ht="27.7" customHeight="1" thickBot="1" x14ac:dyDescent="0.3">
      <c r="D5750" s="12"/>
    </row>
    <row r="5751" spans="4:4" ht="27.7" customHeight="1" thickBot="1" x14ac:dyDescent="0.3">
      <c r="D5751" s="12"/>
    </row>
    <row r="5752" spans="4:4" ht="27.7" customHeight="1" thickBot="1" x14ac:dyDescent="0.3">
      <c r="D5752" s="12"/>
    </row>
    <row r="5753" spans="4:4" ht="27.7" customHeight="1" thickBot="1" x14ac:dyDescent="0.3">
      <c r="D5753" s="12"/>
    </row>
    <row r="5754" spans="4:4" ht="27.7" customHeight="1" thickBot="1" x14ac:dyDescent="0.3">
      <c r="D5754" s="12"/>
    </row>
    <row r="5755" spans="4:4" ht="27.7" customHeight="1" thickBot="1" x14ac:dyDescent="0.3">
      <c r="D5755" s="12"/>
    </row>
    <row r="5756" spans="4:4" ht="27.7" customHeight="1" thickBot="1" x14ac:dyDescent="0.3">
      <c r="D5756" s="12"/>
    </row>
    <row r="5757" spans="4:4" ht="27.7" customHeight="1" thickBot="1" x14ac:dyDescent="0.3">
      <c r="D5757" s="12"/>
    </row>
    <row r="5758" spans="4:4" ht="27.7" customHeight="1" thickBot="1" x14ac:dyDescent="0.3">
      <c r="D5758" s="12"/>
    </row>
    <row r="5759" spans="4:4" ht="27.7" customHeight="1" thickBot="1" x14ac:dyDescent="0.3">
      <c r="D5759" s="12"/>
    </row>
    <row r="5760" spans="4:4" ht="27.7" customHeight="1" thickBot="1" x14ac:dyDescent="0.3">
      <c r="D5760" s="12"/>
    </row>
    <row r="5761" spans="4:4" ht="27.7" customHeight="1" thickBot="1" x14ac:dyDescent="0.3">
      <c r="D5761" s="12"/>
    </row>
    <row r="5762" spans="4:4" ht="27.7" customHeight="1" thickBot="1" x14ac:dyDescent="0.3">
      <c r="D5762" s="12"/>
    </row>
    <row r="5763" spans="4:4" ht="27.7" customHeight="1" thickBot="1" x14ac:dyDescent="0.3">
      <c r="D5763" s="12"/>
    </row>
    <row r="5764" spans="4:4" ht="27.7" customHeight="1" thickBot="1" x14ac:dyDescent="0.3">
      <c r="D5764" s="12"/>
    </row>
    <row r="5765" spans="4:4" ht="27.7" customHeight="1" thickBot="1" x14ac:dyDescent="0.3">
      <c r="D5765" s="12"/>
    </row>
    <row r="5766" spans="4:4" ht="27.7" customHeight="1" thickBot="1" x14ac:dyDescent="0.3">
      <c r="D5766" s="12"/>
    </row>
    <row r="5767" spans="4:4" ht="27.7" customHeight="1" thickBot="1" x14ac:dyDescent="0.3">
      <c r="D5767" s="12"/>
    </row>
    <row r="5768" spans="4:4" ht="27.7" customHeight="1" thickBot="1" x14ac:dyDescent="0.3">
      <c r="D5768" s="12"/>
    </row>
    <row r="5769" spans="4:4" ht="27.7" customHeight="1" thickBot="1" x14ac:dyDescent="0.3">
      <c r="D5769" s="12"/>
    </row>
    <row r="5770" spans="4:4" ht="27.7" customHeight="1" thickBot="1" x14ac:dyDescent="0.3">
      <c r="D5770" s="12"/>
    </row>
    <row r="5771" spans="4:4" ht="27.7" customHeight="1" thickBot="1" x14ac:dyDescent="0.3">
      <c r="D5771" s="12"/>
    </row>
    <row r="5772" spans="4:4" ht="27.7" customHeight="1" thickBot="1" x14ac:dyDescent="0.3">
      <c r="D5772" s="12"/>
    </row>
    <row r="5773" spans="4:4" ht="27.7" customHeight="1" thickBot="1" x14ac:dyDescent="0.3">
      <c r="D5773" s="12"/>
    </row>
    <row r="5774" spans="4:4" ht="27.7" customHeight="1" thickBot="1" x14ac:dyDescent="0.3">
      <c r="D5774" s="12"/>
    </row>
    <row r="5775" spans="4:4" ht="27.7" customHeight="1" thickBot="1" x14ac:dyDescent="0.3">
      <c r="D5775" s="12"/>
    </row>
    <row r="5776" spans="4:4" ht="27.7" customHeight="1" thickBot="1" x14ac:dyDescent="0.3">
      <c r="D5776" s="12"/>
    </row>
    <row r="5777" spans="4:4" ht="27.7" customHeight="1" thickBot="1" x14ac:dyDescent="0.3">
      <c r="D5777" s="12"/>
    </row>
    <row r="5778" spans="4:4" ht="27.7" customHeight="1" thickBot="1" x14ac:dyDescent="0.3">
      <c r="D5778" s="12"/>
    </row>
    <row r="5779" spans="4:4" ht="27.7" customHeight="1" thickBot="1" x14ac:dyDescent="0.3">
      <c r="D5779" s="12"/>
    </row>
    <row r="5780" spans="4:4" ht="27.7" customHeight="1" thickBot="1" x14ac:dyDescent="0.3">
      <c r="D5780" s="12"/>
    </row>
    <row r="5781" spans="4:4" ht="27.7" customHeight="1" thickBot="1" x14ac:dyDescent="0.3">
      <c r="D5781" s="12"/>
    </row>
    <row r="5782" spans="4:4" ht="27.7" customHeight="1" thickBot="1" x14ac:dyDescent="0.3">
      <c r="D5782" s="12"/>
    </row>
    <row r="5783" spans="4:4" ht="27.7" customHeight="1" thickBot="1" x14ac:dyDescent="0.3">
      <c r="D5783" s="12"/>
    </row>
    <row r="5784" spans="4:4" ht="27.7" customHeight="1" thickBot="1" x14ac:dyDescent="0.3">
      <c r="D5784" s="12"/>
    </row>
    <row r="5785" spans="4:4" ht="27.7" customHeight="1" thickBot="1" x14ac:dyDescent="0.3">
      <c r="D5785" s="12"/>
    </row>
    <row r="5786" spans="4:4" ht="27.7" customHeight="1" thickBot="1" x14ac:dyDescent="0.3">
      <c r="D5786" s="12"/>
    </row>
    <row r="5787" spans="4:4" ht="27.7" customHeight="1" thickBot="1" x14ac:dyDescent="0.3">
      <c r="D5787" s="12"/>
    </row>
    <row r="5788" spans="4:4" ht="27.7" customHeight="1" thickBot="1" x14ac:dyDescent="0.3">
      <c r="D5788" s="12"/>
    </row>
    <row r="5789" spans="4:4" ht="27.7" customHeight="1" thickBot="1" x14ac:dyDescent="0.3">
      <c r="D5789" s="12"/>
    </row>
    <row r="5790" spans="4:4" ht="27.7" customHeight="1" thickBot="1" x14ac:dyDescent="0.3">
      <c r="D5790" s="12"/>
    </row>
    <row r="5791" spans="4:4" ht="27.7" customHeight="1" thickBot="1" x14ac:dyDescent="0.3">
      <c r="D5791" s="12"/>
    </row>
    <row r="5792" spans="4:4" ht="27.7" customHeight="1" thickBot="1" x14ac:dyDescent="0.3">
      <c r="D5792" s="12"/>
    </row>
    <row r="5793" spans="4:4" ht="27.7" customHeight="1" thickBot="1" x14ac:dyDescent="0.3">
      <c r="D5793" s="12"/>
    </row>
    <row r="5794" spans="4:4" ht="27.7" customHeight="1" thickBot="1" x14ac:dyDescent="0.3">
      <c r="D5794" s="12"/>
    </row>
    <row r="5795" spans="4:4" ht="27.7" customHeight="1" thickBot="1" x14ac:dyDescent="0.3">
      <c r="D5795" s="12"/>
    </row>
    <row r="5796" spans="4:4" ht="27.7" customHeight="1" thickBot="1" x14ac:dyDescent="0.3">
      <c r="D5796" s="12"/>
    </row>
    <row r="5797" spans="4:4" ht="27.7" customHeight="1" thickBot="1" x14ac:dyDescent="0.3">
      <c r="D5797" s="12"/>
    </row>
    <row r="5798" spans="4:4" ht="27.7" customHeight="1" thickBot="1" x14ac:dyDescent="0.3">
      <c r="D5798" s="12"/>
    </row>
    <row r="5799" spans="4:4" ht="27.7" customHeight="1" thickBot="1" x14ac:dyDescent="0.3">
      <c r="D5799" s="12"/>
    </row>
    <row r="5800" spans="4:4" ht="27.7" customHeight="1" thickBot="1" x14ac:dyDescent="0.3">
      <c r="D5800" s="12"/>
    </row>
    <row r="5801" spans="4:4" ht="27.7" customHeight="1" thickBot="1" x14ac:dyDescent="0.3">
      <c r="D5801" s="12"/>
    </row>
    <row r="5802" spans="4:4" ht="27.7" customHeight="1" thickBot="1" x14ac:dyDescent="0.3">
      <c r="D5802" s="12"/>
    </row>
    <row r="5803" spans="4:4" ht="27.7" customHeight="1" thickBot="1" x14ac:dyDescent="0.3">
      <c r="D5803" s="12"/>
    </row>
    <row r="5804" spans="4:4" ht="27.7" customHeight="1" thickBot="1" x14ac:dyDescent="0.3">
      <c r="D5804" s="12"/>
    </row>
    <row r="5805" spans="4:4" ht="27.7" customHeight="1" thickBot="1" x14ac:dyDescent="0.3">
      <c r="D5805" s="12"/>
    </row>
    <row r="5806" spans="4:4" ht="27.7" customHeight="1" thickBot="1" x14ac:dyDescent="0.3">
      <c r="D5806" s="12"/>
    </row>
    <row r="5807" spans="4:4" ht="27.7" customHeight="1" thickBot="1" x14ac:dyDescent="0.3">
      <c r="D5807" s="12"/>
    </row>
    <row r="5808" spans="4:4" ht="27.7" customHeight="1" thickBot="1" x14ac:dyDescent="0.3">
      <c r="D5808" s="12"/>
    </row>
    <row r="5809" spans="4:4" ht="27.7" customHeight="1" thickBot="1" x14ac:dyDescent="0.3">
      <c r="D5809" s="12"/>
    </row>
    <row r="5810" spans="4:4" ht="27.7" customHeight="1" thickBot="1" x14ac:dyDescent="0.3">
      <c r="D5810" s="12"/>
    </row>
    <row r="5811" spans="4:4" ht="27.7" customHeight="1" thickBot="1" x14ac:dyDescent="0.3">
      <c r="D5811" s="12"/>
    </row>
    <row r="5812" spans="4:4" ht="27.7" customHeight="1" thickBot="1" x14ac:dyDescent="0.3">
      <c r="D5812" s="12"/>
    </row>
    <row r="5813" spans="4:4" ht="27.7" customHeight="1" thickBot="1" x14ac:dyDescent="0.3">
      <c r="D5813" s="12"/>
    </row>
    <row r="5814" spans="4:4" ht="27.7" customHeight="1" thickBot="1" x14ac:dyDescent="0.3">
      <c r="D5814" s="12"/>
    </row>
    <row r="5815" spans="4:4" ht="27.7" customHeight="1" thickBot="1" x14ac:dyDescent="0.3">
      <c r="D5815" s="12"/>
    </row>
    <row r="5816" spans="4:4" ht="27.7" customHeight="1" thickBot="1" x14ac:dyDescent="0.3">
      <c r="D5816" s="12"/>
    </row>
    <row r="5817" spans="4:4" ht="27.7" customHeight="1" thickBot="1" x14ac:dyDescent="0.3">
      <c r="D5817" s="12"/>
    </row>
    <row r="5818" spans="4:4" ht="27.7" customHeight="1" thickBot="1" x14ac:dyDescent="0.3">
      <c r="D5818" s="12"/>
    </row>
    <row r="5819" spans="4:4" ht="27.7" customHeight="1" thickBot="1" x14ac:dyDescent="0.3">
      <c r="D5819" s="12"/>
    </row>
    <row r="5820" spans="4:4" ht="27.7" customHeight="1" thickBot="1" x14ac:dyDescent="0.3">
      <c r="D5820" s="12"/>
    </row>
    <row r="5821" spans="4:4" ht="27.7" customHeight="1" thickBot="1" x14ac:dyDescent="0.3">
      <c r="D5821" s="12"/>
    </row>
    <row r="5822" spans="4:4" ht="27.7" customHeight="1" thickBot="1" x14ac:dyDescent="0.3">
      <c r="D5822" s="12"/>
    </row>
    <row r="5823" spans="4:4" ht="27.7" customHeight="1" thickBot="1" x14ac:dyDescent="0.3">
      <c r="D5823" s="12"/>
    </row>
    <row r="5824" spans="4:4" ht="27.7" customHeight="1" thickBot="1" x14ac:dyDescent="0.3">
      <c r="D5824" s="12"/>
    </row>
    <row r="5825" spans="4:4" ht="27.7" customHeight="1" thickBot="1" x14ac:dyDescent="0.3">
      <c r="D5825" s="12"/>
    </row>
    <row r="5826" spans="4:4" ht="27.7" customHeight="1" thickBot="1" x14ac:dyDescent="0.3">
      <c r="D5826" s="12"/>
    </row>
    <row r="5827" spans="4:4" ht="27.7" customHeight="1" thickBot="1" x14ac:dyDescent="0.3">
      <c r="D5827" s="12"/>
    </row>
    <row r="5828" spans="4:4" ht="27.7" customHeight="1" thickBot="1" x14ac:dyDescent="0.3">
      <c r="D5828" s="12"/>
    </row>
    <row r="5829" spans="4:4" ht="27.7" customHeight="1" thickBot="1" x14ac:dyDescent="0.3">
      <c r="D5829" s="12"/>
    </row>
    <row r="5830" spans="4:4" ht="27.7" customHeight="1" thickBot="1" x14ac:dyDescent="0.3">
      <c r="D5830" s="12"/>
    </row>
    <row r="5831" spans="4:4" ht="27.7" customHeight="1" thickBot="1" x14ac:dyDescent="0.3">
      <c r="D5831" s="12"/>
    </row>
    <row r="5832" spans="4:4" ht="27.7" customHeight="1" thickBot="1" x14ac:dyDescent="0.3">
      <c r="D5832" s="12"/>
    </row>
    <row r="5833" spans="4:4" ht="27.7" customHeight="1" thickBot="1" x14ac:dyDescent="0.3">
      <c r="D5833" s="12"/>
    </row>
    <row r="5834" spans="4:4" ht="27.7" customHeight="1" thickBot="1" x14ac:dyDescent="0.3">
      <c r="D5834" s="12"/>
    </row>
    <row r="5835" spans="4:4" ht="27.7" customHeight="1" thickBot="1" x14ac:dyDescent="0.3">
      <c r="D5835" s="12"/>
    </row>
    <row r="5836" spans="4:4" ht="27.7" customHeight="1" thickBot="1" x14ac:dyDescent="0.3">
      <c r="D5836" s="12"/>
    </row>
    <row r="5837" spans="4:4" ht="27.7" customHeight="1" thickBot="1" x14ac:dyDescent="0.3">
      <c r="D5837" s="12"/>
    </row>
    <row r="5838" spans="4:4" ht="27.7" customHeight="1" thickBot="1" x14ac:dyDescent="0.3">
      <c r="D5838" s="12"/>
    </row>
    <row r="5839" spans="4:4" ht="27.7" customHeight="1" thickBot="1" x14ac:dyDescent="0.3">
      <c r="D5839" s="12"/>
    </row>
    <row r="5840" spans="4:4" ht="27.7" customHeight="1" thickBot="1" x14ac:dyDescent="0.3">
      <c r="D5840" s="12"/>
    </row>
    <row r="5841" spans="4:4" ht="27.7" customHeight="1" thickBot="1" x14ac:dyDescent="0.3">
      <c r="D5841" s="12"/>
    </row>
    <row r="5842" spans="4:4" ht="27.7" customHeight="1" thickBot="1" x14ac:dyDescent="0.3">
      <c r="D5842" s="12"/>
    </row>
    <row r="5843" spans="4:4" ht="27.7" customHeight="1" thickBot="1" x14ac:dyDescent="0.3">
      <c r="D5843" s="12"/>
    </row>
    <row r="5844" spans="4:4" ht="27.7" customHeight="1" thickBot="1" x14ac:dyDescent="0.3">
      <c r="D5844" s="12"/>
    </row>
    <row r="5845" spans="4:4" ht="27.7" customHeight="1" thickBot="1" x14ac:dyDescent="0.3">
      <c r="D5845" s="12"/>
    </row>
    <row r="5846" spans="4:4" ht="27.7" customHeight="1" thickBot="1" x14ac:dyDescent="0.3">
      <c r="D5846" s="12"/>
    </row>
    <row r="5847" spans="4:4" ht="27.7" customHeight="1" thickBot="1" x14ac:dyDescent="0.3">
      <c r="D5847" s="12"/>
    </row>
    <row r="5848" spans="4:4" ht="27.7" customHeight="1" thickBot="1" x14ac:dyDescent="0.3">
      <c r="D5848" s="12"/>
    </row>
    <row r="5849" spans="4:4" ht="27.7" customHeight="1" thickBot="1" x14ac:dyDescent="0.3">
      <c r="D5849" s="12"/>
    </row>
    <row r="5850" spans="4:4" ht="27.7" customHeight="1" thickBot="1" x14ac:dyDescent="0.3">
      <c r="D5850" s="12"/>
    </row>
    <row r="5851" spans="4:4" ht="27.7" customHeight="1" thickBot="1" x14ac:dyDescent="0.3">
      <c r="D5851" s="12"/>
    </row>
    <row r="5852" spans="4:4" ht="27.7" customHeight="1" thickBot="1" x14ac:dyDescent="0.3">
      <c r="D5852" s="12"/>
    </row>
    <row r="5853" spans="4:4" ht="27.7" customHeight="1" thickBot="1" x14ac:dyDescent="0.3">
      <c r="D5853" s="12"/>
    </row>
    <row r="5854" spans="4:4" ht="27.7" customHeight="1" thickBot="1" x14ac:dyDescent="0.3">
      <c r="D5854" s="12"/>
    </row>
    <row r="5855" spans="4:4" ht="27.7" customHeight="1" thickBot="1" x14ac:dyDescent="0.3">
      <c r="D5855" s="12"/>
    </row>
    <row r="5856" spans="4:4" ht="27.7" customHeight="1" thickBot="1" x14ac:dyDescent="0.3">
      <c r="D5856" s="12"/>
    </row>
    <row r="5857" spans="4:4" ht="27.7" customHeight="1" thickBot="1" x14ac:dyDescent="0.3">
      <c r="D5857" s="12"/>
    </row>
    <row r="5858" spans="4:4" ht="27.7" customHeight="1" thickBot="1" x14ac:dyDescent="0.3">
      <c r="D5858" s="12"/>
    </row>
    <row r="5859" spans="4:4" ht="27.7" customHeight="1" thickBot="1" x14ac:dyDescent="0.3">
      <c r="D5859" s="12"/>
    </row>
    <row r="5860" spans="4:4" ht="27.7" customHeight="1" thickBot="1" x14ac:dyDescent="0.3">
      <c r="D5860" s="12"/>
    </row>
    <row r="5861" spans="4:4" ht="27.7" customHeight="1" thickBot="1" x14ac:dyDescent="0.3">
      <c r="D5861" s="12"/>
    </row>
    <row r="5862" spans="4:4" ht="27.7" customHeight="1" thickBot="1" x14ac:dyDescent="0.3">
      <c r="D5862" s="12"/>
    </row>
    <row r="5863" spans="4:4" ht="27.7" customHeight="1" thickBot="1" x14ac:dyDescent="0.3">
      <c r="D5863" s="12"/>
    </row>
    <row r="5864" spans="4:4" ht="27.7" customHeight="1" thickBot="1" x14ac:dyDescent="0.3">
      <c r="D5864" s="12"/>
    </row>
    <row r="5865" spans="4:4" ht="27.7" customHeight="1" thickBot="1" x14ac:dyDescent="0.3">
      <c r="D5865" s="12"/>
    </row>
    <row r="5866" spans="4:4" ht="27.7" customHeight="1" thickBot="1" x14ac:dyDescent="0.3">
      <c r="D5866" s="12"/>
    </row>
    <row r="5867" spans="4:4" ht="27.7" customHeight="1" thickBot="1" x14ac:dyDescent="0.3">
      <c r="D5867" s="12"/>
    </row>
    <row r="5868" spans="4:4" ht="27.7" customHeight="1" thickBot="1" x14ac:dyDescent="0.3">
      <c r="D5868" s="12"/>
    </row>
    <row r="5869" spans="4:4" ht="27.7" customHeight="1" thickBot="1" x14ac:dyDescent="0.3">
      <c r="D5869" s="12"/>
    </row>
    <row r="5870" spans="4:4" ht="27.7" customHeight="1" thickBot="1" x14ac:dyDescent="0.3">
      <c r="D5870" s="12"/>
    </row>
    <row r="5871" spans="4:4" ht="27.7" customHeight="1" thickBot="1" x14ac:dyDescent="0.3">
      <c r="D5871" s="12"/>
    </row>
    <row r="5872" spans="4:4" ht="27.7" customHeight="1" thickBot="1" x14ac:dyDescent="0.3">
      <c r="D5872" s="12"/>
    </row>
    <row r="5873" spans="4:4" ht="27.7" customHeight="1" thickBot="1" x14ac:dyDescent="0.3">
      <c r="D5873" s="12"/>
    </row>
    <row r="5874" spans="4:4" ht="27.7" customHeight="1" thickBot="1" x14ac:dyDescent="0.3">
      <c r="D5874" s="12"/>
    </row>
    <row r="5875" spans="4:4" ht="27.7" customHeight="1" thickBot="1" x14ac:dyDescent="0.3">
      <c r="D5875" s="12"/>
    </row>
    <row r="5876" spans="4:4" ht="27.7" customHeight="1" thickBot="1" x14ac:dyDescent="0.3">
      <c r="D5876" s="12"/>
    </row>
    <row r="5877" spans="4:4" ht="27.7" customHeight="1" thickBot="1" x14ac:dyDescent="0.3">
      <c r="D5877" s="12"/>
    </row>
    <row r="5878" spans="4:4" ht="27.7" customHeight="1" thickBot="1" x14ac:dyDescent="0.3">
      <c r="D5878" s="12"/>
    </row>
    <row r="5879" spans="4:4" ht="27.7" customHeight="1" thickBot="1" x14ac:dyDescent="0.3">
      <c r="D5879" s="12"/>
    </row>
    <row r="5880" spans="4:4" ht="27.7" customHeight="1" thickBot="1" x14ac:dyDescent="0.3">
      <c r="D5880" s="12"/>
    </row>
    <row r="5881" spans="4:4" ht="27.7" customHeight="1" thickBot="1" x14ac:dyDescent="0.3">
      <c r="D5881" s="12"/>
    </row>
    <row r="5882" spans="4:4" ht="27.7" customHeight="1" thickBot="1" x14ac:dyDescent="0.3">
      <c r="D5882" s="12"/>
    </row>
    <row r="5883" spans="4:4" ht="27.7" customHeight="1" thickBot="1" x14ac:dyDescent="0.3">
      <c r="D5883" s="12"/>
    </row>
    <row r="5884" spans="4:4" ht="27.7" customHeight="1" thickBot="1" x14ac:dyDescent="0.3">
      <c r="D5884" s="12"/>
    </row>
    <row r="5885" spans="4:4" ht="27.7" customHeight="1" thickBot="1" x14ac:dyDescent="0.3">
      <c r="D5885" s="12"/>
    </row>
    <row r="5886" spans="4:4" ht="27.7" customHeight="1" thickBot="1" x14ac:dyDescent="0.3">
      <c r="D5886" s="12"/>
    </row>
    <row r="5887" spans="4:4" ht="27.7" customHeight="1" thickBot="1" x14ac:dyDescent="0.3">
      <c r="D5887" s="12"/>
    </row>
    <row r="5888" spans="4:4" ht="27.7" customHeight="1" thickBot="1" x14ac:dyDescent="0.3">
      <c r="D5888" s="12"/>
    </row>
    <row r="5889" spans="4:4" ht="27.7" customHeight="1" thickBot="1" x14ac:dyDescent="0.3">
      <c r="D5889" s="12"/>
    </row>
    <row r="5890" spans="4:4" ht="27.7" customHeight="1" thickBot="1" x14ac:dyDescent="0.3">
      <c r="D5890" s="12"/>
    </row>
    <row r="5891" spans="4:4" ht="27.7" customHeight="1" thickBot="1" x14ac:dyDescent="0.3">
      <c r="D5891" s="12"/>
    </row>
    <row r="5892" spans="4:4" ht="27.7" customHeight="1" thickBot="1" x14ac:dyDescent="0.3">
      <c r="D5892" s="12"/>
    </row>
    <row r="5893" spans="4:4" ht="27.7" customHeight="1" thickBot="1" x14ac:dyDescent="0.3">
      <c r="D5893" s="12"/>
    </row>
    <row r="5894" spans="4:4" ht="27.7" customHeight="1" thickBot="1" x14ac:dyDescent="0.3">
      <c r="D5894" s="12"/>
    </row>
    <row r="5895" spans="4:4" ht="27.7" customHeight="1" thickBot="1" x14ac:dyDescent="0.3">
      <c r="D5895" s="12"/>
    </row>
    <row r="5896" spans="4:4" ht="27.7" customHeight="1" thickBot="1" x14ac:dyDescent="0.3">
      <c r="D5896" s="12"/>
    </row>
    <row r="5897" spans="4:4" ht="27.7" customHeight="1" thickBot="1" x14ac:dyDescent="0.3">
      <c r="D5897" s="12"/>
    </row>
    <row r="5898" spans="4:4" ht="27.7" customHeight="1" thickBot="1" x14ac:dyDescent="0.3">
      <c r="D5898" s="12"/>
    </row>
    <row r="5899" spans="4:4" ht="27.7" customHeight="1" thickBot="1" x14ac:dyDescent="0.3">
      <c r="D5899" s="12"/>
    </row>
    <row r="5900" spans="4:4" ht="27.7" customHeight="1" thickBot="1" x14ac:dyDescent="0.3">
      <c r="D5900" s="12"/>
    </row>
    <row r="5901" spans="4:4" ht="27.7" customHeight="1" thickBot="1" x14ac:dyDescent="0.3">
      <c r="D5901" s="12"/>
    </row>
    <row r="5902" spans="4:4" ht="27.7" customHeight="1" thickBot="1" x14ac:dyDescent="0.3">
      <c r="D5902" s="12"/>
    </row>
    <row r="5903" spans="4:4" ht="27.7" customHeight="1" thickBot="1" x14ac:dyDescent="0.3">
      <c r="D5903" s="12"/>
    </row>
    <row r="5904" spans="4:4" ht="27.7" customHeight="1" thickBot="1" x14ac:dyDescent="0.3">
      <c r="D5904" s="12"/>
    </row>
    <row r="5905" spans="4:4" ht="27.7" customHeight="1" thickBot="1" x14ac:dyDescent="0.3">
      <c r="D5905" s="12"/>
    </row>
    <row r="5906" spans="4:4" ht="27.7" customHeight="1" thickBot="1" x14ac:dyDescent="0.3">
      <c r="D5906" s="12"/>
    </row>
    <row r="5907" spans="4:4" ht="27.7" customHeight="1" thickBot="1" x14ac:dyDescent="0.3">
      <c r="D5907" s="12"/>
    </row>
    <row r="5908" spans="4:4" ht="27.7" customHeight="1" thickBot="1" x14ac:dyDescent="0.3">
      <c r="D5908" s="12"/>
    </row>
    <row r="5909" spans="4:4" ht="27.7" customHeight="1" thickBot="1" x14ac:dyDescent="0.3">
      <c r="D5909" s="12"/>
    </row>
    <row r="5910" spans="4:4" ht="27.7" customHeight="1" thickBot="1" x14ac:dyDescent="0.3">
      <c r="D5910" s="12"/>
    </row>
    <row r="5911" spans="4:4" ht="27.7" customHeight="1" thickBot="1" x14ac:dyDescent="0.3">
      <c r="D5911" s="12"/>
    </row>
    <row r="5912" spans="4:4" ht="27.7" customHeight="1" thickBot="1" x14ac:dyDescent="0.3">
      <c r="D5912" s="12"/>
    </row>
    <row r="5913" spans="4:4" ht="27.7" customHeight="1" thickBot="1" x14ac:dyDescent="0.3">
      <c r="D5913" s="12"/>
    </row>
    <row r="5914" spans="4:4" ht="27.7" customHeight="1" thickBot="1" x14ac:dyDescent="0.3">
      <c r="D5914" s="12"/>
    </row>
    <row r="5915" spans="4:4" ht="27.7" customHeight="1" thickBot="1" x14ac:dyDescent="0.3">
      <c r="D5915" s="12"/>
    </row>
    <row r="5916" spans="4:4" ht="27.7" customHeight="1" thickBot="1" x14ac:dyDescent="0.3">
      <c r="D5916" s="12"/>
    </row>
    <row r="5917" spans="4:4" ht="27.7" customHeight="1" thickBot="1" x14ac:dyDescent="0.3">
      <c r="D5917" s="12"/>
    </row>
    <row r="5918" spans="4:4" ht="27.7" customHeight="1" thickBot="1" x14ac:dyDescent="0.3">
      <c r="D5918" s="12"/>
    </row>
    <row r="5919" spans="4:4" ht="27.7" customHeight="1" thickBot="1" x14ac:dyDescent="0.3">
      <c r="D5919" s="12"/>
    </row>
    <row r="5920" spans="4:4" ht="27.7" customHeight="1" thickBot="1" x14ac:dyDescent="0.3">
      <c r="D5920" s="12"/>
    </row>
    <row r="5921" spans="4:4" ht="27.7" customHeight="1" thickBot="1" x14ac:dyDescent="0.3">
      <c r="D5921" s="12"/>
    </row>
    <row r="5922" spans="4:4" ht="27.7" customHeight="1" thickBot="1" x14ac:dyDescent="0.3">
      <c r="D5922" s="12"/>
    </row>
    <row r="5923" spans="4:4" ht="27.7" customHeight="1" thickBot="1" x14ac:dyDescent="0.3">
      <c r="D5923" s="12"/>
    </row>
    <row r="5924" spans="4:4" ht="27.7" customHeight="1" thickBot="1" x14ac:dyDescent="0.3">
      <c r="D5924" s="12"/>
    </row>
    <row r="5925" spans="4:4" ht="27.7" customHeight="1" thickBot="1" x14ac:dyDescent="0.3">
      <c r="D5925" s="12"/>
    </row>
    <row r="5926" spans="4:4" ht="27.7" customHeight="1" thickBot="1" x14ac:dyDescent="0.3">
      <c r="D5926" s="12"/>
    </row>
    <row r="5927" spans="4:4" ht="27.7" customHeight="1" thickBot="1" x14ac:dyDescent="0.3">
      <c r="D5927" s="12"/>
    </row>
    <row r="5928" spans="4:4" ht="27.7" customHeight="1" thickBot="1" x14ac:dyDescent="0.3">
      <c r="D5928" s="12"/>
    </row>
    <row r="5929" spans="4:4" ht="27.7" customHeight="1" thickBot="1" x14ac:dyDescent="0.3">
      <c r="D5929" s="12"/>
    </row>
    <row r="5930" spans="4:4" ht="27.7" customHeight="1" thickBot="1" x14ac:dyDescent="0.3">
      <c r="D5930" s="12"/>
    </row>
    <row r="5931" spans="4:4" ht="27.7" customHeight="1" thickBot="1" x14ac:dyDescent="0.3">
      <c r="D5931" s="12"/>
    </row>
    <row r="5932" spans="4:4" ht="27.7" customHeight="1" thickBot="1" x14ac:dyDescent="0.3">
      <c r="D5932" s="12"/>
    </row>
    <row r="5933" spans="4:4" ht="27.7" customHeight="1" thickBot="1" x14ac:dyDescent="0.3">
      <c r="D5933" s="12"/>
    </row>
    <row r="5934" spans="4:4" ht="27.7" customHeight="1" thickBot="1" x14ac:dyDescent="0.3">
      <c r="D5934" s="12"/>
    </row>
    <row r="5935" spans="4:4" ht="27.7" customHeight="1" thickBot="1" x14ac:dyDescent="0.3">
      <c r="D5935" s="12"/>
    </row>
    <row r="5936" spans="4:4" ht="27.7" customHeight="1" thickBot="1" x14ac:dyDescent="0.3">
      <c r="D5936" s="12"/>
    </row>
    <row r="5937" spans="4:4" ht="27.7" customHeight="1" thickBot="1" x14ac:dyDescent="0.3">
      <c r="D5937" s="12"/>
    </row>
    <row r="5938" spans="4:4" ht="27.7" customHeight="1" thickBot="1" x14ac:dyDescent="0.3">
      <c r="D5938" s="12"/>
    </row>
    <row r="5939" spans="4:4" ht="27.7" customHeight="1" thickBot="1" x14ac:dyDescent="0.3">
      <c r="D5939" s="12"/>
    </row>
    <row r="5940" spans="4:4" ht="27.7" customHeight="1" thickBot="1" x14ac:dyDescent="0.3">
      <c r="D5940" s="12"/>
    </row>
    <row r="5941" spans="4:4" ht="27.7" customHeight="1" thickBot="1" x14ac:dyDescent="0.3">
      <c r="D5941" s="12"/>
    </row>
    <row r="5942" spans="4:4" ht="27.7" customHeight="1" thickBot="1" x14ac:dyDescent="0.3">
      <c r="D5942" s="12"/>
    </row>
    <row r="5943" spans="4:4" ht="27.7" customHeight="1" thickBot="1" x14ac:dyDescent="0.3">
      <c r="D5943" s="12"/>
    </row>
    <row r="5944" spans="4:4" ht="27.7" customHeight="1" thickBot="1" x14ac:dyDescent="0.3">
      <c r="D5944" s="12"/>
    </row>
    <row r="5945" spans="4:4" ht="27.7" customHeight="1" thickBot="1" x14ac:dyDescent="0.3">
      <c r="D5945" s="12"/>
    </row>
    <row r="5946" spans="4:4" ht="27.7" customHeight="1" thickBot="1" x14ac:dyDescent="0.3">
      <c r="D5946" s="12"/>
    </row>
    <row r="5947" spans="4:4" ht="27.7" customHeight="1" thickBot="1" x14ac:dyDescent="0.3">
      <c r="D5947" s="12"/>
    </row>
    <row r="5948" spans="4:4" ht="27.7" customHeight="1" thickBot="1" x14ac:dyDescent="0.3">
      <c r="D5948" s="12"/>
    </row>
    <row r="5949" spans="4:4" ht="27.7" customHeight="1" thickBot="1" x14ac:dyDescent="0.3">
      <c r="D5949" s="12"/>
    </row>
    <row r="5950" spans="4:4" ht="27.7" customHeight="1" thickBot="1" x14ac:dyDescent="0.3">
      <c r="D5950" s="12"/>
    </row>
    <row r="5951" spans="4:4" ht="27.7" customHeight="1" thickBot="1" x14ac:dyDescent="0.3">
      <c r="D5951" s="12"/>
    </row>
    <row r="5952" spans="4:4" ht="27.7" customHeight="1" thickBot="1" x14ac:dyDescent="0.3">
      <c r="D5952" s="12"/>
    </row>
    <row r="5953" spans="4:4" ht="27.7" customHeight="1" thickBot="1" x14ac:dyDescent="0.3">
      <c r="D5953" s="12"/>
    </row>
    <row r="5954" spans="4:4" ht="27.7" customHeight="1" thickBot="1" x14ac:dyDescent="0.3">
      <c r="D5954" s="12"/>
    </row>
    <row r="5955" spans="4:4" ht="27.7" customHeight="1" thickBot="1" x14ac:dyDescent="0.3">
      <c r="D5955" s="12"/>
    </row>
    <row r="5956" spans="4:4" ht="27.7" customHeight="1" thickBot="1" x14ac:dyDescent="0.3">
      <c r="D5956" s="12"/>
    </row>
    <row r="5957" spans="4:4" ht="27.7" customHeight="1" thickBot="1" x14ac:dyDescent="0.3">
      <c r="D5957" s="12"/>
    </row>
    <row r="5958" spans="4:4" ht="27.7" customHeight="1" thickBot="1" x14ac:dyDescent="0.3">
      <c r="D5958" s="12"/>
    </row>
    <row r="5959" spans="4:4" ht="27.7" customHeight="1" thickBot="1" x14ac:dyDescent="0.3">
      <c r="D5959" s="12"/>
    </row>
    <row r="5960" spans="4:4" ht="27.7" customHeight="1" thickBot="1" x14ac:dyDescent="0.3">
      <c r="D5960" s="12"/>
    </row>
    <row r="5961" spans="4:4" ht="27.7" customHeight="1" thickBot="1" x14ac:dyDescent="0.3">
      <c r="D5961" s="12"/>
    </row>
    <row r="5962" spans="4:4" ht="27.7" customHeight="1" thickBot="1" x14ac:dyDescent="0.3">
      <c r="D5962" s="12"/>
    </row>
    <row r="5963" spans="4:4" ht="27.7" customHeight="1" thickBot="1" x14ac:dyDescent="0.3">
      <c r="D5963" s="12"/>
    </row>
    <row r="5964" spans="4:4" ht="27.7" customHeight="1" thickBot="1" x14ac:dyDescent="0.3">
      <c r="D5964" s="12"/>
    </row>
    <row r="5965" spans="4:4" ht="27.7" customHeight="1" thickBot="1" x14ac:dyDescent="0.3">
      <c r="D5965" s="12"/>
    </row>
    <row r="5966" spans="4:4" ht="27.7" customHeight="1" thickBot="1" x14ac:dyDescent="0.3">
      <c r="D5966" s="12"/>
    </row>
    <row r="5967" spans="4:4" ht="27.7" customHeight="1" thickBot="1" x14ac:dyDescent="0.3">
      <c r="D5967" s="12"/>
    </row>
    <row r="5968" spans="4:4" ht="27.7" customHeight="1" thickBot="1" x14ac:dyDescent="0.3">
      <c r="D5968" s="12"/>
    </row>
    <row r="5969" spans="4:4" ht="27.7" customHeight="1" thickBot="1" x14ac:dyDescent="0.3">
      <c r="D5969" s="12"/>
    </row>
    <row r="5970" spans="4:4" ht="27.7" customHeight="1" thickBot="1" x14ac:dyDescent="0.3">
      <c r="D5970" s="12"/>
    </row>
    <row r="5971" spans="4:4" ht="27.7" customHeight="1" thickBot="1" x14ac:dyDescent="0.3">
      <c r="D5971" s="12"/>
    </row>
    <row r="5972" spans="4:4" ht="27.7" customHeight="1" thickBot="1" x14ac:dyDescent="0.3">
      <c r="D5972" s="12"/>
    </row>
    <row r="5973" spans="4:4" ht="27.7" customHeight="1" thickBot="1" x14ac:dyDescent="0.3">
      <c r="D5973" s="12"/>
    </row>
    <row r="5974" spans="4:4" ht="27.7" customHeight="1" thickBot="1" x14ac:dyDescent="0.3">
      <c r="D5974" s="12"/>
    </row>
    <row r="5975" spans="4:4" ht="27.7" customHeight="1" thickBot="1" x14ac:dyDescent="0.3">
      <c r="D5975" s="12"/>
    </row>
    <row r="5976" spans="4:4" ht="27.7" customHeight="1" thickBot="1" x14ac:dyDescent="0.3">
      <c r="D5976" s="12"/>
    </row>
    <row r="5977" spans="4:4" ht="27.7" customHeight="1" thickBot="1" x14ac:dyDescent="0.3">
      <c r="D5977" s="12"/>
    </row>
    <row r="5978" spans="4:4" ht="27.7" customHeight="1" thickBot="1" x14ac:dyDescent="0.3">
      <c r="D5978" s="12"/>
    </row>
    <row r="5979" spans="4:4" ht="27.7" customHeight="1" thickBot="1" x14ac:dyDescent="0.3">
      <c r="D5979" s="12"/>
    </row>
    <row r="5980" spans="4:4" ht="27.7" customHeight="1" thickBot="1" x14ac:dyDescent="0.3">
      <c r="D5980" s="12"/>
    </row>
    <row r="5981" spans="4:4" ht="27.7" customHeight="1" thickBot="1" x14ac:dyDescent="0.3">
      <c r="D5981" s="12"/>
    </row>
    <row r="5982" spans="4:4" ht="27.7" customHeight="1" thickBot="1" x14ac:dyDescent="0.3">
      <c r="D5982" s="12"/>
    </row>
    <row r="5983" spans="4:4" ht="27.7" customHeight="1" thickBot="1" x14ac:dyDescent="0.3">
      <c r="D5983" s="12"/>
    </row>
    <row r="5984" spans="4:4" ht="27.7" customHeight="1" thickBot="1" x14ac:dyDescent="0.3">
      <c r="D5984" s="12"/>
    </row>
    <row r="5985" spans="4:4" ht="27.7" customHeight="1" thickBot="1" x14ac:dyDescent="0.3">
      <c r="D5985" s="12"/>
    </row>
    <row r="5986" spans="4:4" ht="27.7" customHeight="1" thickBot="1" x14ac:dyDescent="0.3">
      <c r="D5986" s="12"/>
    </row>
    <row r="5987" spans="4:4" ht="27.7" customHeight="1" thickBot="1" x14ac:dyDescent="0.3">
      <c r="D5987" s="12"/>
    </row>
    <row r="5988" spans="4:4" ht="27.7" customHeight="1" thickBot="1" x14ac:dyDescent="0.3">
      <c r="D5988" s="12"/>
    </row>
    <row r="5989" spans="4:4" ht="27.7" customHeight="1" thickBot="1" x14ac:dyDescent="0.3">
      <c r="D5989" s="12"/>
    </row>
    <row r="5990" spans="4:4" ht="27.7" customHeight="1" thickBot="1" x14ac:dyDescent="0.3">
      <c r="D5990" s="12"/>
    </row>
    <row r="5991" spans="4:4" ht="27.7" customHeight="1" thickBot="1" x14ac:dyDescent="0.3">
      <c r="D5991" s="12"/>
    </row>
    <row r="5992" spans="4:4" ht="27.7" customHeight="1" thickBot="1" x14ac:dyDescent="0.3">
      <c r="D5992" s="12"/>
    </row>
    <row r="5993" spans="4:4" ht="27.7" customHeight="1" thickBot="1" x14ac:dyDescent="0.3">
      <c r="D5993" s="12"/>
    </row>
    <row r="5994" spans="4:4" ht="27.7" customHeight="1" thickBot="1" x14ac:dyDescent="0.3">
      <c r="D5994" s="12"/>
    </row>
    <row r="5995" spans="4:4" ht="27.7" customHeight="1" thickBot="1" x14ac:dyDescent="0.3">
      <c r="D5995" s="12"/>
    </row>
    <row r="5996" spans="4:4" ht="27.7" customHeight="1" thickBot="1" x14ac:dyDescent="0.3">
      <c r="D5996" s="12"/>
    </row>
    <row r="5997" spans="4:4" ht="27.7" customHeight="1" thickBot="1" x14ac:dyDescent="0.3">
      <c r="D5997" s="12"/>
    </row>
    <row r="5998" spans="4:4" ht="27.7" customHeight="1" thickBot="1" x14ac:dyDescent="0.3">
      <c r="D5998" s="12"/>
    </row>
    <row r="5999" spans="4:4" ht="27.7" customHeight="1" thickBot="1" x14ac:dyDescent="0.3">
      <c r="D5999" s="12"/>
    </row>
    <row r="6000" spans="4:4" ht="27.7" customHeight="1" thickBot="1" x14ac:dyDescent="0.3">
      <c r="D6000" s="12"/>
    </row>
    <row r="6001" spans="4:4" ht="27.7" customHeight="1" thickBot="1" x14ac:dyDescent="0.3">
      <c r="D6001" s="12"/>
    </row>
    <row r="6002" spans="4:4" ht="27.7" customHeight="1" thickBot="1" x14ac:dyDescent="0.3">
      <c r="D6002" s="12"/>
    </row>
    <row r="6003" spans="4:4" ht="27.7" customHeight="1" thickBot="1" x14ac:dyDescent="0.3">
      <c r="D6003" s="12"/>
    </row>
    <row r="6004" spans="4:4" ht="27.7" customHeight="1" thickBot="1" x14ac:dyDescent="0.3">
      <c r="D6004" s="12"/>
    </row>
    <row r="6005" spans="4:4" ht="27.7" customHeight="1" thickBot="1" x14ac:dyDescent="0.3">
      <c r="D6005" s="12"/>
    </row>
    <row r="6006" spans="4:4" ht="27.7" customHeight="1" thickBot="1" x14ac:dyDescent="0.3">
      <c r="D6006" s="12"/>
    </row>
    <row r="6007" spans="4:4" ht="27.7" customHeight="1" thickBot="1" x14ac:dyDescent="0.3">
      <c r="D6007" s="12"/>
    </row>
    <row r="6008" spans="4:4" ht="27.7" customHeight="1" thickBot="1" x14ac:dyDescent="0.3">
      <c r="D6008" s="12"/>
    </row>
    <row r="6009" spans="4:4" ht="27.7" customHeight="1" thickBot="1" x14ac:dyDescent="0.3">
      <c r="D6009" s="12"/>
    </row>
    <row r="6010" spans="4:4" ht="27.7" customHeight="1" thickBot="1" x14ac:dyDescent="0.3">
      <c r="D6010" s="12"/>
    </row>
    <row r="6011" spans="4:4" ht="27.7" customHeight="1" thickBot="1" x14ac:dyDescent="0.3">
      <c r="D6011" s="12"/>
    </row>
    <row r="6012" spans="4:4" ht="27.7" customHeight="1" thickBot="1" x14ac:dyDescent="0.3">
      <c r="D6012" s="12"/>
    </row>
    <row r="6013" spans="4:4" ht="27.7" customHeight="1" thickBot="1" x14ac:dyDescent="0.3">
      <c r="D6013" s="12"/>
    </row>
    <row r="6014" spans="4:4" ht="27.7" customHeight="1" thickBot="1" x14ac:dyDescent="0.3">
      <c r="D6014" s="12"/>
    </row>
    <row r="6015" spans="4:4" ht="27.7" customHeight="1" thickBot="1" x14ac:dyDescent="0.3">
      <c r="D6015" s="12"/>
    </row>
    <row r="6016" spans="4:4" ht="27.7" customHeight="1" thickBot="1" x14ac:dyDescent="0.3">
      <c r="D6016" s="12"/>
    </row>
    <row r="6017" spans="4:4" ht="27.7" customHeight="1" thickBot="1" x14ac:dyDescent="0.3">
      <c r="D6017" s="12"/>
    </row>
    <row r="6018" spans="4:4" ht="27.7" customHeight="1" thickBot="1" x14ac:dyDescent="0.3">
      <c r="D6018" s="12"/>
    </row>
    <row r="6019" spans="4:4" ht="27.7" customHeight="1" thickBot="1" x14ac:dyDescent="0.3">
      <c r="D6019" s="12"/>
    </row>
    <row r="6020" spans="4:4" ht="27.7" customHeight="1" thickBot="1" x14ac:dyDescent="0.3">
      <c r="D6020" s="12"/>
    </row>
    <row r="6021" spans="4:4" ht="27.7" customHeight="1" thickBot="1" x14ac:dyDescent="0.3">
      <c r="D6021" s="12"/>
    </row>
    <row r="6022" spans="4:4" ht="27.7" customHeight="1" thickBot="1" x14ac:dyDescent="0.3">
      <c r="D6022" s="12"/>
    </row>
    <row r="6023" spans="4:4" ht="27.7" customHeight="1" thickBot="1" x14ac:dyDescent="0.3">
      <c r="D6023" s="12"/>
    </row>
    <row r="6024" spans="4:4" ht="27.7" customHeight="1" thickBot="1" x14ac:dyDescent="0.3">
      <c r="D6024" s="12"/>
    </row>
    <row r="6025" spans="4:4" ht="27.7" customHeight="1" thickBot="1" x14ac:dyDescent="0.3">
      <c r="D6025" s="12"/>
    </row>
    <row r="6026" spans="4:4" ht="27.7" customHeight="1" thickBot="1" x14ac:dyDescent="0.3">
      <c r="D6026" s="12"/>
    </row>
    <row r="6027" spans="4:4" ht="27.7" customHeight="1" thickBot="1" x14ac:dyDescent="0.3">
      <c r="D6027" s="12"/>
    </row>
    <row r="6028" spans="4:4" ht="27.7" customHeight="1" thickBot="1" x14ac:dyDescent="0.3">
      <c r="D6028" s="12"/>
    </row>
    <row r="6029" spans="4:4" ht="27.7" customHeight="1" thickBot="1" x14ac:dyDescent="0.3">
      <c r="D6029" s="12"/>
    </row>
    <row r="6030" spans="4:4" ht="27.7" customHeight="1" thickBot="1" x14ac:dyDescent="0.3">
      <c r="D6030" s="12"/>
    </row>
    <row r="6031" spans="4:4" ht="27.7" customHeight="1" thickBot="1" x14ac:dyDescent="0.3">
      <c r="D6031" s="12"/>
    </row>
    <row r="6032" spans="4:4" ht="27.7" customHeight="1" thickBot="1" x14ac:dyDescent="0.3">
      <c r="D6032" s="12"/>
    </row>
    <row r="6033" spans="4:4" ht="27.7" customHeight="1" thickBot="1" x14ac:dyDescent="0.3">
      <c r="D6033" s="12"/>
    </row>
    <row r="6034" spans="4:4" ht="27.7" customHeight="1" thickBot="1" x14ac:dyDescent="0.3">
      <c r="D6034" s="12"/>
    </row>
    <row r="6035" spans="4:4" ht="27.7" customHeight="1" thickBot="1" x14ac:dyDescent="0.3">
      <c r="D6035" s="12"/>
    </row>
    <row r="6036" spans="4:4" ht="27.7" customHeight="1" thickBot="1" x14ac:dyDescent="0.3">
      <c r="D6036" s="12"/>
    </row>
    <row r="6037" spans="4:4" ht="27.7" customHeight="1" thickBot="1" x14ac:dyDescent="0.3">
      <c r="D6037" s="12"/>
    </row>
    <row r="6038" spans="4:4" ht="27.7" customHeight="1" thickBot="1" x14ac:dyDescent="0.3">
      <c r="D6038" s="12"/>
    </row>
    <row r="6039" spans="4:4" ht="27.7" customHeight="1" thickBot="1" x14ac:dyDescent="0.3">
      <c r="D6039" s="12"/>
    </row>
    <row r="6040" spans="4:4" ht="27.7" customHeight="1" thickBot="1" x14ac:dyDescent="0.3">
      <c r="D6040" s="12"/>
    </row>
    <row r="6041" spans="4:4" ht="27.7" customHeight="1" thickBot="1" x14ac:dyDescent="0.3">
      <c r="D6041" s="12"/>
    </row>
    <row r="6042" spans="4:4" ht="27.7" customHeight="1" thickBot="1" x14ac:dyDescent="0.3">
      <c r="D6042" s="12"/>
    </row>
    <row r="6043" spans="4:4" ht="27.7" customHeight="1" thickBot="1" x14ac:dyDescent="0.3">
      <c r="D6043" s="12"/>
    </row>
    <row r="6044" spans="4:4" ht="27.7" customHeight="1" thickBot="1" x14ac:dyDescent="0.3">
      <c r="D6044" s="12"/>
    </row>
    <row r="6045" spans="4:4" ht="27.7" customHeight="1" thickBot="1" x14ac:dyDescent="0.3">
      <c r="D6045" s="12"/>
    </row>
    <row r="6046" spans="4:4" ht="27.7" customHeight="1" thickBot="1" x14ac:dyDescent="0.3">
      <c r="D6046" s="12"/>
    </row>
    <row r="6047" spans="4:4" ht="27.7" customHeight="1" thickBot="1" x14ac:dyDescent="0.3">
      <c r="D6047" s="12"/>
    </row>
    <row r="6048" spans="4:4" ht="27.7" customHeight="1" thickBot="1" x14ac:dyDescent="0.3">
      <c r="D6048" s="12"/>
    </row>
    <row r="6049" spans="4:4" ht="27.7" customHeight="1" thickBot="1" x14ac:dyDescent="0.3">
      <c r="D6049" s="12"/>
    </row>
    <row r="6050" spans="4:4" ht="27.7" customHeight="1" thickBot="1" x14ac:dyDescent="0.3">
      <c r="D6050" s="12"/>
    </row>
    <row r="6051" spans="4:4" ht="27.7" customHeight="1" thickBot="1" x14ac:dyDescent="0.3">
      <c r="D6051" s="12"/>
    </row>
    <row r="6052" spans="4:4" ht="27.7" customHeight="1" thickBot="1" x14ac:dyDescent="0.3">
      <c r="D6052" s="12"/>
    </row>
    <row r="6053" spans="4:4" ht="27.7" customHeight="1" thickBot="1" x14ac:dyDescent="0.3">
      <c r="D6053" s="12"/>
    </row>
    <row r="6054" spans="4:4" ht="27.7" customHeight="1" thickBot="1" x14ac:dyDescent="0.3">
      <c r="D6054" s="12"/>
    </row>
    <row r="6055" spans="4:4" ht="27.7" customHeight="1" thickBot="1" x14ac:dyDescent="0.3">
      <c r="D6055" s="12"/>
    </row>
    <row r="6056" spans="4:4" ht="27.7" customHeight="1" thickBot="1" x14ac:dyDescent="0.3">
      <c r="D6056" s="12"/>
    </row>
    <row r="6057" spans="4:4" ht="27.7" customHeight="1" thickBot="1" x14ac:dyDescent="0.3">
      <c r="D6057" s="12"/>
    </row>
    <row r="6058" spans="4:4" ht="27.7" customHeight="1" thickBot="1" x14ac:dyDescent="0.3">
      <c r="D6058" s="12"/>
    </row>
    <row r="6059" spans="4:4" ht="27.7" customHeight="1" thickBot="1" x14ac:dyDescent="0.3">
      <c r="D6059" s="12"/>
    </row>
    <row r="6060" spans="4:4" ht="27.7" customHeight="1" thickBot="1" x14ac:dyDescent="0.3">
      <c r="D6060" s="12"/>
    </row>
    <row r="6061" spans="4:4" ht="27.7" customHeight="1" thickBot="1" x14ac:dyDescent="0.3">
      <c r="D6061" s="12"/>
    </row>
    <row r="6062" spans="4:4" ht="27.7" customHeight="1" thickBot="1" x14ac:dyDescent="0.3">
      <c r="D6062" s="12"/>
    </row>
    <row r="6063" spans="4:4" ht="27.7" customHeight="1" thickBot="1" x14ac:dyDescent="0.3">
      <c r="D6063" s="12"/>
    </row>
    <row r="6064" spans="4:4" ht="27.7" customHeight="1" thickBot="1" x14ac:dyDescent="0.3">
      <c r="D6064" s="12"/>
    </row>
    <row r="6065" spans="4:4" ht="27.7" customHeight="1" thickBot="1" x14ac:dyDescent="0.3">
      <c r="D6065" s="12"/>
    </row>
    <row r="6066" spans="4:4" ht="27.7" customHeight="1" thickBot="1" x14ac:dyDescent="0.3">
      <c r="D6066" s="12"/>
    </row>
    <row r="6067" spans="4:4" ht="27.7" customHeight="1" thickBot="1" x14ac:dyDescent="0.3">
      <c r="D6067" s="12"/>
    </row>
    <row r="6068" spans="4:4" ht="27.7" customHeight="1" thickBot="1" x14ac:dyDescent="0.3">
      <c r="D6068" s="12"/>
    </row>
    <row r="6069" spans="4:4" ht="27.7" customHeight="1" thickBot="1" x14ac:dyDescent="0.3">
      <c r="D6069" s="12"/>
    </row>
    <row r="6070" spans="4:4" ht="27.7" customHeight="1" thickBot="1" x14ac:dyDescent="0.3">
      <c r="D6070" s="12"/>
    </row>
    <row r="6071" spans="4:4" ht="27.7" customHeight="1" thickBot="1" x14ac:dyDescent="0.3">
      <c r="D6071" s="12"/>
    </row>
    <row r="6072" spans="4:4" ht="27.7" customHeight="1" thickBot="1" x14ac:dyDescent="0.3">
      <c r="D6072" s="12"/>
    </row>
    <row r="6073" spans="4:4" ht="27.7" customHeight="1" thickBot="1" x14ac:dyDescent="0.3">
      <c r="D6073" s="12"/>
    </row>
    <row r="6074" spans="4:4" ht="27.7" customHeight="1" thickBot="1" x14ac:dyDescent="0.3">
      <c r="D6074" s="12"/>
    </row>
    <row r="6075" spans="4:4" ht="27.7" customHeight="1" thickBot="1" x14ac:dyDescent="0.3">
      <c r="D6075" s="12"/>
    </row>
    <row r="6076" spans="4:4" ht="27.7" customHeight="1" thickBot="1" x14ac:dyDescent="0.3">
      <c r="D6076" s="12"/>
    </row>
    <row r="6077" spans="4:4" ht="27.7" customHeight="1" thickBot="1" x14ac:dyDescent="0.3">
      <c r="D6077" s="12"/>
    </row>
    <row r="6078" spans="4:4" ht="27.7" customHeight="1" thickBot="1" x14ac:dyDescent="0.3">
      <c r="D6078" s="12"/>
    </row>
    <row r="6079" spans="4:4" ht="27.7" customHeight="1" thickBot="1" x14ac:dyDescent="0.3">
      <c r="D6079" s="12"/>
    </row>
    <row r="6080" spans="4:4" ht="27.7" customHeight="1" thickBot="1" x14ac:dyDescent="0.3">
      <c r="D6080" s="12"/>
    </row>
    <row r="6081" spans="4:4" ht="27.7" customHeight="1" thickBot="1" x14ac:dyDescent="0.3">
      <c r="D6081" s="12"/>
    </row>
    <row r="6082" spans="4:4" ht="27.7" customHeight="1" thickBot="1" x14ac:dyDescent="0.3">
      <c r="D6082" s="12"/>
    </row>
    <row r="6083" spans="4:4" ht="27.7" customHeight="1" thickBot="1" x14ac:dyDescent="0.3">
      <c r="D6083" s="12"/>
    </row>
    <row r="6084" spans="4:4" ht="27.7" customHeight="1" thickBot="1" x14ac:dyDescent="0.3">
      <c r="D6084" s="12"/>
    </row>
    <row r="6085" spans="4:4" ht="27.7" customHeight="1" thickBot="1" x14ac:dyDescent="0.3">
      <c r="D6085" s="12"/>
    </row>
    <row r="6086" spans="4:4" ht="27.7" customHeight="1" thickBot="1" x14ac:dyDescent="0.3">
      <c r="D6086" s="12"/>
    </row>
    <row r="6087" spans="4:4" ht="27.7" customHeight="1" thickBot="1" x14ac:dyDescent="0.3">
      <c r="D6087" s="12"/>
    </row>
    <row r="6088" spans="4:4" ht="27.7" customHeight="1" thickBot="1" x14ac:dyDescent="0.3">
      <c r="D6088" s="12"/>
    </row>
    <row r="6089" spans="4:4" ht="27.7" customHeight="1" thickBot="1" x14ac:dyDescent="0.3">
      <c r="D6089" s="12"/>
    </row>
    <row r="6090" spans="4:4" ht="27.7" customHeight="1" thickBot="1" x14ac:dyDescent="0.3">
      <c r="D6090" s="12"/>
    </row>
    <row r="6091" spans="4:4" ht="27.7" customHeight="1" thickBot="1" x14ac:dyDescent="0.3">
      <c r="D6091" s="12"/>
    </row>
    <row r="6092" spans="4:4" ht="27.7" customHeight="1" thickBot="1" x14ac:dyDescent="0.3">
      <c r="D6092" s="12"/>
    </row>
    <row r="6093" spans="4:4" ht="27.7" customHeight="1" thickBot="1" x14ac:dyDescent="0.3">
      <c r="D6093" s="12"/>
    </row>
    <row r="6094" spans="4:4" ht="27.7" customHeight="1" thickBot="1" x14ac:dyDescent="0.3">
      <c r="D6094" s="12"/>
    </row>
    <row r="6095" spans="4:4" ht="27.7" customHeight="1" thickBot="1" x14ac:dyDescent="0.3">
      <c r="D6095" s="12"/>
    </row>
    <row r="6096" spans="4:4" ht="27.7" customHeight="1" thickBot="1" x14ac:dyDescent="0.3">
      <c r="D6096" s="12"/>
    </row>
    <row r="6097" spans="4:4" ht="27.7" customHeight="1" thickBot="1" x14ac:dyDescent="0.3">
      <c r="D6097" s="12"/>
    </row>
    <row r="6098" spans="4:4" ht="27.7" customHeight="1" thickBot="1" x14ac:dyDescent="0.3">
      <c r="D6098" s="12"/>
    </row>
    <row r="6099" spans="4:4" ht="27.7" customHeight="1" thickBot="1" x14ac:dyDescent="0.3">
      <c r="D6099" s="12"/>
    </row>
    <row r="6100" spans="4:4" ht="27.7" customHeight="1" thickBot="1" x14ac:dyDescent="0.3">
      <c r="D6100" s="12"/>
    </row>
    <row r="6101" spans="4:4" ht="27.7" customHeight="1" thickBot="1" x14ac:dyDescent="0.3">
      <c r="D6101" s="12"/>
    </row>
    <row r="6102" spans="4:4" ht="27.7" customHeight="1" thickBot="1" x14ac:dyDescent="0.3">
      <c r="D6102" s="12"/>
    </row>
    <row r="6103" spans="4:4" ht="27.7" customHeight="1" thickBot="1" x14ac:dyDescent="0.3">
      <c r="D6103" s="12"/>
    </row>
    <row r="6104" spans="4:4" ht="27.7" customHeight="1" thickBot="1" x14ac:dyDescent="0.3">
      <c r="D6104" s="12"/>
    </row>
    <row r="6105" spans="4:4" ht="27.7" customHeight="1" thickBot="1" x14ac:dyDescent="0.3">
      <c r="D6105" s="12"/>
    </row>
    <row r="6106" spans="4:4" ht="27.7" customHeight="1" thickBot="1" x14ac:dyDescent="0.3">
      <c r="D6106" s="12"/>
    </row>
    <row r="6107" spans="4:4" ht="27.7" customHeight="1" thickBot="1" x14ac:dyDescent="0.3">
      <c r="D6107" s="12"/>
    </row>
    <row r="6108" spans="4:4" ht="27.7" customHeight="1" thickBot="1" x14ac:dyDescent="0.3">
      <c r="D6108" s="12"/>
    </row>
    <row r="6109" spans="4:4" ht="27.7" customHeight="1" thickBot="1" x14ac:dyDescent="0.3">
      <c r="D6109" s="12"/>
    </row>
    <row r="6110" spans="4:4" ht="27.7" customHeight="1" thickBot="1" x14ac:dyDescent="0.3">
      <c r="D6110" s="12"/>
    </row>
    <row r="6111" spans="4:4" ht="27.7" customHeight="1" thickBot="1" x14ac:dyDescent="0.3">
      <c r="D6111" s="12"/>
    </row>
    <row r="6112" spans="4:4" ht="27.7" customHeight="1" thickBot="1" x14ac:dyDescent="0.3">
      <c r="D6112" s="12"/>
    </row>
    <row r="6113" spans="4:4" ht="27.7" customHeight="1" thickBot="1" x14ac:dyDescent="0.3">
      <c r="D6113" s="12"/>
    </row>
    <row r="6114" spans="4:4" ht="27.7" customHeight="1" thickBot="1" x14ac:dyDescent="0.3">
      <c r="D6114" s="12"/>
    </row>
    <row r="6115" spans="4:4" ht="27.7" customHeight="1" thickBot="1" x14ac:dyDescent="0.3">
      <c r="D6115" s="12"/>
    </row>
    <row r="6116" spans="4:4" ht="27.7" customHeight="1" thickBot="1" x14ac:dyDescent="0.3">
      <c r="D6116" s="12"/>
    </row>
    <row r="6117" spans="4:4" ht="27.7" customHeight="1" thickBot="1" x14ac:dyDescent="0.3">
      <c r="D6117" s="12"/>
    </row>
    <row r="6118" spans="4:4" ht="27.7" customHeight="1" thickBot="1" x14ac:dyDescent="0.3">
      <c r="D6118" s="12"/>
    </row>
    <row r="6119" spans="4:4" ht="27.7" customHeight="1" thickBot="1" x14ac:dyDescent="0.3">
      <c r="D6119" s="12"/>
    </row>
    <row r="6120" spans="4:4" ht="27.7" customHeight="1" thickBot="1" x14ac:dyDescent="0.3">
      <c r="D6120" s="12"/>
    </row>
    <row r="6121" spans="4:4" ht="27.7" customHeight="1" thickBot="1" x14ac:dyDescent="0.3">
      <c r="D6121" s="12"/>
    </row>
    <row r="6122" spans="4:4" ht="27.7" customHeight="1" thickBot="1" x14ac:dyDescent="0.3">
      <c r="D6122" s="12"/>
    </row>
    <row r="6123" spans="4:4" ht="27.7" customHeight="1" thickBot="1" x14ac:dyDescent="0.3">
      <c r="D6123" s="12"/>
    </row>
    <row r="6124" spans="4:4" ht="27.7" customHeight="1" thickBot="1" x14ac:dyDescent="0.3">
      <c r="D6124" s="12"/>
    </row>
    <row r="6125" spans="4:4" ht="27.7" customHeight="1" thickBot="1" x14ac:dyDescent="0.3">
      <c r="D6125" s="12"/>
    </row>
    <row r="6126" spans="4:4" ht="27.7" customHeight="1" thickBot="1" x14ac:dyDescent="0.3">
      <c r="D6126" s="12"/>
    </row>
    <row r="6127" spans="4:4" ht="27.7" customHeight="1" thickBot="1" x14ac:dyDescent="0.3">
      <c r="D6127" s="12"/>
    </row>
    <row r="6128" spans="4:4" ht="27.7" customHeight="1" thickBot="1" x14ac:dyDescent="0.3">
      <c r="D6128" s="12"/>
    </row>
    <row r="6129" spans="4:4" ht="27.7" customHeight="1" thickBot="1" x14ac:dyDescent="0.3">
      <c r="D6129" s="12"/>
    </row>
    <row r="6130" spans="4:4" ht="27.7" customHeight="1" thickBot="1" x14ac:dyDescent="0.3">
      <c r="D6130" s="12"/>
    </row>
    <row r="6131" spans="4:4" ht="27.7" customHeight="1" thickBot="1" x14ac:dyDescent="0.3">
      <c r="D6131" s="12"/>
    </row>
    <row r="6132" spans="4:4" ht="27.7" customHeight="1" thickBot="1" x14ac:dyDescent="0.3">
      <c r="D6132" s="12"/>
    </row>
    <row r="6133" spans="4:4" ht="27.7" customHeight="1" thickBot="1" x14ac:dyDescent="0.3">
      <c r="D6133" s="12"/>
    </row>
    <row r="6134" spans="4:4" ht="27.7" customHeight="1" thickBot="1" x14ac:dyDescent="0.3">
      <c r="D6134" s="12"/>
    </row>
    <row r="6135" spans="4:4" ht="27.7" customHeight="1" thickBot="1" x14ac:dyDescent="0.3">
      <c r="D6135" s="12"/>
    </row>
    <row r="6136" spans="4:4" ht="27.7" customHeight="1" thickBot="1" x14ac:dyDescent="0.3">
      <c r="D6136" s="12"/>
    </row>
    <row r="6137" spans="4:4" ht="27.7" customHeight="1" thickBot="1" x14ac:dyDescent="0.3">
      <c r="D6137" s="12"/>
    </row>
    <row r="6138" spans="4:4" ht="27.7" customHeight="1" thickBot="1" x14ac:dyDescent="0.3">
      <c r="D6138" s="12"/>
    </row>
    <row r="6139" spans="4:4" ht="27.7" customHeight="1" thickBot="1" x14ac:dyDescent="0.3">
      <c r="D6139" s="12"/>
    </row>
    <row r="6140" spans="4:4" ht="27.7" customHeight="1" thickBot="1" x14ac:dyDescent="0.3">
      <c r="D6140" s="12"/>
    </row>
    <row r="6141" spans="4:4" ht="27.7" customHeight="1" thickBot="1" x14ac:dyDescent="0.3">
      <c r="D6141" s="12"/>
    </row>
    <row r="6142" spans="4:4" ht="27.7" customHeight="1" thickBot="1" x14ac:dyDescent="0.3">
      <c r="D6142" s="12"/>
    </row>
    <row r="6143" spans="4:4" ht="27.7" customHeight="1" thickBot="1" x14ac:dyDescent="0.3">
      <c r="D6143" s="12"/>
    </row>
    <row r="6144" spans="4:4" ht="27.7" customHeight="1" thickBot="1" x14ac:dyDescent="0.3">
      <c r="D6144" s="12"/>
    </row>
    <row r="6145" spans="4:4" ht="27.7" customHeight="1" thickBot="1" x14ac:dyDescent="0.3">
      <c r="D6145" s="12"/>
    </row>
    <row r="6146" spans="4:4" ht="27.7" customHeight="1" thickBot="1" x14ac:dyDescent="0.3">
      <c r="D6146" s="12"/>
    </row>
    <row r="6147" spans="4:4" ht="27.7" customHeight="1" thickBot="1" x14ac:dyDescent="0.3">
      <c r="D6147" s="12"/>
    </row>
    <row r="6148" spans="4:4" ht="27.7" customHeight="1" thickBot="1" x14ac:dyDescent="0.3">
      <c r="D6148" s="12"/>
    </row>
    <row r="6149" spans="4:4" ht="27.7" customHeight="1" thickBot="1" x14ac:dyDescent="0.3">
      <c r="D6149" s="12"/>
    </row>
    <row r="6150" spans="4:4" ht="27.7" customHeight="1" thickBot="1" x14ac:dyDescent="0.3">
      <c r="D6150" s="12"/>
    </row>
    <row r="6151" spans="4:4" ht="27.7" customHeight="1" thickBot="1" x14ac:dyDescent="0.3">
      <c r="D6151" s="12"/>
    </row>
    <row r="6152" spans="4:4" ht="27.7" customHeight="1" thickBot="1" x14ac:dyDescent="0.3">
      <c r="D6152" s="12"/>
    </row>
    <row r="6153" spans="4:4" ht="27.7" customHeight="1" thickBot="1" x14ac:dyDescent="0.3">
      <c r="D6153" s="12"/>
    </row>
    <row r="6154" spans="4:4" ht="27.7" customHeight="1" thickBot="1" x14ac:dyDescent="0.3">
      <c r="D6154" s="12"/>
    </row>
    <row r="6155" spans="4:4" ht="27.7" customHeight="1" thickBot="1" x14ac:dyDescent="0.3">
      <c r="D6155" s="12"/>
    </row>
    <row r="6156" spans="4:4" ht="27.7" customHeight="1" thickBot="1" x14ac:dyDescent="0.3">
      <c r="D6156" s="12"/>
    </row>
    <row r="6157" spans="4:4" ht="27.7" customHeight="1" thickBot="1" x14ac:dyDescent="0.3">
      <c r="D6157" s="12"/>
    </row>
    <row r="6158" spans="4:4" ht="27.7" customHeight="1" thickBot="1" x14ac:dyDescent="0.3">
      <c r="D6158" s="12"/>
    </row>
    <row r="6159" spans="4:4" ht="27.7" customHeight="1" thickBot="1" x14ac:dyDescent="0.3">
      <c r="D6159" s="12"/>
    </row>
    <row r="6160" spans="4:4" ht="27.7" customHeight="1" thickBot="1" x14ac:dyDescent="0.3">
      <c r="D6160" s="12"/>
    </row>
    <row r="6161" spans="4:4" ht="27.7" customHeight="1" thickBot="1" x14ac:dyDescent="0.3">
      <c r="D6161" s="12"/>
    </row>
    <row r="6162" spans="4:4" ht="27.7" customHeight="1" thickBot="1" x14ac:dyDescent="0.3">
      <c r="D6162" s="12"/>
    </row>
    <row r="6163" spans="4:4" ht="27.7" customHeight="1" thickBot="1" x14ac:dyDescent="0.3">
      <c r="D6163" s="12"/>
    </row>
    <row r="6164" spans="4:4" ht="27.7" customHeight="1" thickBot="1" x14ac:dyDescent="0.3">
      <c r="D6164" s="12"/>
    </row>
    <row r="6165" spans="4:4" ht="27.7" customHeight="1" thickBot="1" x14ac:dyDescent="0.3">
      <c r="D6165" s="12"/>
    </row>
    <row r="6166" spans="4:4" ht="27.7" customHeight="1" thickBot="1" x14ac:dyDescent="0.3">
      <c r="D6166" s="12"/>
    </row>
    <row r="6167" spans="4:4" ht="27.7" customHeight="1" thickBot="1" x14ac:dyDescent="0.3">
      <c r="D6167" s="12"/>
    </row>
    <row r="6168" spans="4:4" ht="27.7" customHeight="1" thickBot="1" x14ac:dyDescent="0.3">
      <c r="D6168" s="12"/>
    </row>
    <row r="6169" spans="4:4" ht="27.7" customHeight="1" thickBot="1" x14ac:dyDescent="0.3">
      <c r="D6169" s="12"/>
    </row>
    <row r="6170" spans="4:4" ht="27.7" customHeight="1" thickBot="1" x14ac:dyDescent="0.3">
      <c r="D6170" s="12"/>
    </row>
    <row r="6171" spans="4:4" ht="27.7" customHeight="1" thickBot="1" x14ac:dyDescent="0.3">
      <c r="D6171" s="12"/>
    </row>
    <row r="6172" spans="4:4" ht="27.7" customHeight="1" thickBot="1" x14ac:dyDescent="0.3">
      <c r="D6172" s="12"/>
    </row>
    <row r="6173" spans="4:4" ht="27.7" customHeight="1" thickBot="1" x14ac:dyDescent="0.3">
      <c r="D6173" s="12"/>
    </row>
    <row r="6174" spans="4:4" ht="27.7" customHeight="1" thickBot="1" x14ac:dyDescent="0.3">
      <c r="D6174" s="12"/>
    </row>
    <row r="6175" spans="4:4" ht="27.7" customHeight="1" thickBot="1" x14ac:dyDescent="0.3">
      <c r="D6175" s="12"/>
    </row>
    <row r="6176" spans="4:4" ht="27.7" customHeight="1" thickBot="1" x14ac:dyDescent="0.3">
      <c r="D6176" s="12"/>
    </row>
    <row r="6177" spans="4:4" ht="27.7" customHeight="1" thickBot="1" x14ac:dyDescent="0.3">
      <c r="D6177" s="12"/>
    </row>
    <row r="6178" spans="4:4" ht="27.7" customHeight="1" thickBot="1" x14ac:dyDescent="0.3">
      <c r="D6178" s="12"/>
    </row>
    <row r="6179" spans="4:4" ht="27.7" customHeight="1" thickBot="1" x14ac:dyDescent="0.3">
      <c r="D6179" s="12"/>
    </row>
    <row r="6180" spans="4:4" ht="27.7" customHeight="1" thickBot="1" x14ac:dyDescent="0.3">
      <c r="D6180" s="12"/>
    </row>
    <row r="6181" spans="4:4" ht="27.7" customHeight="1" thickBot="1" x14ac:dyDescent="0.3">
      <c r="D6181" s="12"/>
    </row>
    <row r="6182" spans="4:4" ht="27.7" customHeight="1" thickBot="1" x14ac:dyDescent="0.3">
      <c r="D6182" s="12"/>
    </row>
    <row r="6183" spans="4:4" ht="27.7" customHeight="1" thickBot="1" x14ac:dyDescent="0.3">
      <c r="D6183" s="12"/>
    </row>
    <row r="6184" spans="4:4" ht="27.7" customHeight="1" thickBot="1" x14ac:dyDescent="0.3">
      <c r="D6184" s="12"/>
    </row>
    <row r="6185" spans="4:4" ht="27.7" customHeight="1" thickBot="1" x14ac:dyDescent="0.3">
      <c r="D6185" s="12"/>
    </row>
    <row r="6186" spans="4:4" ht="27.7" customHeight="1" thickBot="1" x14ac:dyDescent="0.3">
      <c r="D6186" s="12"/>
    </row>
    <row r="6187" spans="4:4" ht="27.7" customHeight="1" thickBot="1" x14ac:dyDescent="0.3">
      <c r="D6187" s="12"/>
    </row>
    <row r="6188" spans="4:4" ht="27.7" customHeight="1" thickBot="1" x14ac:dyDescent="0.3">
      <c r="D6188" s="12"/>
    </row>
    <row r="6189" spans="4:4" ht="27.7" customHeight="1" thickBot="1" x14ac:dyDescent="0.3">
      <c r="D6189" s="12"/>
    </row>
    <row r="6190" spans="4:4" ht="27.7" customHeight="1" thickBot="1" x14ac:dyDescent="0.3">
      <c r="D6190" s="12"/>
    </row>
    <row r="6191" spans="4:4" ht="27.7" customHeight="1" thickBot="1" x14ac:dyDescent="0.3">
      <c r="D6191" s="12"/>
    </row>
    <row r="6192" spans="4:4" ht="27.7" customHeight="1" thickBot="1" x14ac:dyDescent="0.3">
      <c r="D6192" s="12"/>
    </row>
    <row r="6193" spans="4:4" ht="27.7" customHeight="1" thickBot="1" x14ac:dyDescent="0.3">
      <c r="D6193" s="12"/>
    </row>
    <row r="6194" spans="4:4" ht="27.7" customHeight="1" thickBot="1" x14ac:dyDescent="0.3">
      <c r="D6194" s="12"/>
    </row>
    <row r="6195" spans="4:4" ht="27.7" customHeight="1" thickBot="1" x14ac:dyDescent="0.3">
      <c r="D6195" s="12"/>
    </row>
    <row r="6196" spans="4:4" ht="27.7" customHeight="1" thickBot="1" x14ac:dyDescent="0.3">
      <c r="D6196" s="12"/>
    </row>
    <row r="6197" spans="4:4" ht="27.7" customHeight="1" thickBot="1" x14ac:dyDescent="0.3">
      <c r="D6197" s="12"/>
    </row>
    <row r="6198" spans="4:4" ht="27.7" customHeight="1" thickBot="1" x14ac:dyDescent="0.3">
      <c r="D6198" s="12"/>
    </row>
    <row r="6199" spans="4:4" ht="27.7" customHeight="1" thickBot="1" x14ac:dyDescent="0.3">
      <c r="D6199" s="12"/>
    </row>
    <row r="6200" spans="4:4" ht="27.7" customHeight="1" thickBot="1" x14ac:dyDescent="0.3">
      <c r="D6200" s="12"/>
    </row>
    <row r="6201" spans="4:4" ht="27.7" customHeight="1" thickBot="1" x14ac:dyDescent="0.3">
      <c r="D6201" s="12"/>
    </row>
    <row r="6202" spans="4:4" ht="27.7" customHeight="1" thickBot="1" x14ac:dyDescent="0.3">
      <c r="D6202" s="12"/>
    </row>
    <row r="6203" spans="4:4" ht="27.7" customHeight="1" thickBot="1" x14ac:dyDescent="0.3">
      <c r="D6203" s="12"/>
    </row>
    <row r="6204" spans="4:4" ht="27.7" customHeight="1" thickBot="1" x14ac:dyDescent="0.3">
      <c r="D6204" s="12"/>
    </row>
    <row r="6205" spans="4:4" ht="27.7" customHeight="1" thickBot="1" x14ac:dyDescent="0.3">
      <c r="D6205" s="12"/>
    </row>
    <row r="6206" spans="4:4" ht="27.7" customHeight="1" thickBot="1" x14ac:dyDescent="0.3">
      <c r="D6206" s="12"/>
    </row>
    <row r="6207" spans="4:4" ht="27.7" customHeight="1" thickBot="1" x14ac:dyDescent="0.3">
      <c r="D6207" s="12"/>
    </row>
    <row r="6208" spans="4:4" ht="27.7" customHeight="1" thickBot="1" x14ac:dyDescent="0.3">
      <c r="D6208" s="12"/>
    </row>
    <row r="6209" spans="4:4" ht="27.7" customHeight="1" thickBot="1" x14ac:dyDescent="0.3">
      <c r="D6209" s="12"/>
    </row>
    <row r="6210" spans="4:4" ht="27.7" customHeight="1" thickBot="1" x14ac:dyDescent="0.3">
      <c r="D6210" s="12"/>
    </row>
    <row r="6211" spans="4:4" ht="27.7" customHeight="1" thickBot="1" x14ac:dyDescent="0.3">
      <c r="D6211" s="12"/>
    </row>
    <row r="6212" spans="4:4" ht="27.7" customHeight="1" thickBot="1" x14ac:dyDescent="0.3">
      <c r="D6212" s="12"/>
    </row>
    <row r="6213" spans="4:4" ht="27.7" customHeight="1" thickBot="1" x14ac:dyDescent="0.3">
      <c r="D6213" s="12"/>
    </row>
    <row r="6214" spans="4:4" ht="27.7" customHeight="1" thickBot="1" x14ac:dyDescent="0.3">
      <c r="D6214" s="12"/>
    </row>
    <row r="6215" spans="4:4" ht="27.7" customHeight="1" thickBot="1" x14ac:dyDescent="0.3">
      <c r="D6215" s="12"/>
    </row>
    <row r="6216" spans="4:4" ht="27.7" customHeight="1" thickBot="1" x14ac:dyDescent="0.3">
      <c r="D6216" s="12"/>
    </row>
    <row r="6217" spans="4:4" ht="27.7" customHeight="1" thickBot="1" x14ac:dyDescent="0.3">
      <c r="D6217" s="12"/>
    </row>
    <row r="6218" spans="4:4" ht="27.7" customHeight="1" thickBot="1" x14ac:dyDescent="0.3">
      <c r="D6218" s="12"/>
    </row>
    <row r="6219" spans="4:4" ht="27.7" customHeight="1" thickBot="1" x14ac:dyDescent="0.3">
      <c r="D6219" s="12"/>
    </row>
    <row r="6220" spans="4:4" ht="27.7" customHeight="1" thickBot="1" x14ac:dyDescent="0.3">
      <c r="D6220" s="12"/>
    </row>
    <row r="6221" spans="4:4" ht="27.7" customHeight="1" thickBot="1" x14ac:dyDescent="0.3">
      <c r="D6221" s="12"/>
    </row>
    <row r="6222" spans="4:4" ht="27.7" customHeight="1" thickBot="1" x14ac:dyDescent="0.3">
      <c r="D6222" s="12"/>
    </row>
    <row r="6223" spans="4:4" ht="27.7" customHeight="1" thickBot="1" x14ac:dyDescent="0.3">
      <c r="D6223" s="12"/>
    </row>
    <row r="6224" spans="4:4" ht="27.7" customHeight="1" thickBot="1" x14ac:dyDescent="0.3">
      <c r="D6224" s="12"/>
    </row>
    <row r="6225" spans="4:4" ht="27.7" customHeight="1" thickBot="1" x14ac:dyDescent="0.3">
      <c r="D6225" s="12"/>
    </row>
    <row r="6226" spans="4:4" ht="27.7" customHeight="1" thickBot="1" x14ac:dyDescent="0.3">
      <c r="D6226" s="12"/>
    </row>
    <row r="6227" spans="4:4" ht="27.7" customHeight="1" thickBot="1" x14ac:dyDescent="0.3">
      <c r="D6227" s="12"/>
    </row>
    <row r="6228" spans="4:4" ht="27.7" customHeight="1" thickBot="1" x14ac:dyDescent="0.3">
      <c r="D6228" s="12"/>
    </row>
    <row r="6229" spans="4:4" ht="27.7" customHeight="1" thickBot="1" x14ac:dyDescent="0.3">
      <c r="D6229" s="12"/>
    </row>
    <row r="6230" spans="4:4" ht="27.7" customHeight="1" thickBot="1" x14ac:dyDescent="0.3">
      <c r="D6230" s="12"/>
    </row>
    <row r="6231" spans="4:4" ht="27.7" customHeight="1" thickBot="1" x14ac:dyDescent="0.3">
      <c r="D6231" s="12"/>
    </row>
    <row r="6232" spans="4:4" ht="27.7" customHeight="1" thickBot="1" x14ac:dyDescent="0.3">
      <c r="D6232" s="12"/>
    </row>
    <row r="6233" spans="4:4" ht="27.7" customHeight="1" thickBot="1" x14ac:dyDescent="0.3">
      <c r="D6233" s="12"/>
    </row>
    <row r="6234" spans="4:4" ht="27.7" customHeight="1" thickBot="1" x14ac:dyDescent="0.3">
      <c r="D6234" s="12"/>
    </row>
    <row r="6235" spans="4:4" ht="27.7" customHeight="1" thickBot="1" x14ac:dyDescent="0.3">
      <c r="D6235" s="12"/>
    </row>
    <row r="6236" spans="4:4" ht="27.7" customHeight="1" thickBot="1" x14ac:dyDescent="0.3">
      <c r="D6236" s="12"/>
    </row>
    <row r="6237" spans="4:4" ht="27.7" customHeight="1" thickBot="1" x14ac:dyDescent="0.3">
      <c r="D6237" s="12"/>
    </row>
    <row r="6238" spans="4:4" ht="27.7" customHeight="1" thickBot="1" x14ac:dyDescent="0.3">
      <c r="D6238" s="12"/>
    </row>
    <row r="6239" spans="4:4" ht="27.7" customHeight="1" thickBot="1" x14ac:dyDescent="0.3">
      <c r="D6239" s="12"/>
    </row>
    <row r="6240" spans="4:4" ht="27.7" customHeight="1" thickBot="1" x14ac:dyDescent="0.3">
      <c r="D6240" s="12"/>
    </row>
    <row r="6241" spans="4:4" ht="27.7" customHeight="1" thickBot="1" x14ac:dyDescent="0.3">
      <c r="D6241" s="12"/>
    </row>
    <row r="6242" spans="4:4" ht="27.7" customHeight="1" thickBot="1" x14ac:dyDescent="0.3">
      <c r="D6242" s="12"/>
    </row>
    <row r="6243" spans="4:4" ht="27.7" customHeight="1" thickBot="1" x14ac:dyDescent="0.3">
      <c r="D6243" s="12"/>
    </row>
    <row r="6244" spans="4:4" ht="27.7" customHeight="1" thickBot="1" x14ac:dyDescent="0.3">
      <c r="D6244" s="12"/>
    </row>
    <row r="6245" spans="4:4" ht="27.7" customHeight="1" thickBot="1" x14ac:dyDescent="0.3">
      <c r="D6245" s="12"/>
    </row>
    <row r="6246" spans="4:4" ht="27.7" customHeight="1" thickBot="1" x14ac:dyDescent="0.3">
      <c r="D6246" s="12"/>
    </row>
    <row r="6247" spans="4:4" ht="27.7" customHeight="1" thickBot="1" x14ac:dyDescent="0.3">
      <c r="D6247" s="12"/>
    </row>
    <row r="6248" spans="4:4" ht="27.7" customHeight="1" thickBot="1" x14ac:dyDescent="0.3">
      <c r="D6248" s="12"/>
    </row>
    <row r="6249" spans="4:4" ht="27.7" customHeight="1" thickBot="1" x14ac:dyDescent="0.3">
      <c r="D6249" s="12"/>
    </row>
    <row r="6250" spans="4:4" ht="27.7" customHeight="1" thickBot="1" x14ac:dyDescent="0.3">
      <c r="D6250" s="12"/>
    </row>
    <row r="6251" spans="4:4" ht="27.7" customHeight="1" thickBot="1" x14ac:dyDescent="0.3">
      <c r="D6251" s="12"/>
    </row>
    <row r="6252" spans="4:4" ht="27.7" customHeight="1" thickBot="1" x14ac:dyDescent="0.3">
      <c r="D6252" s="12"/>
    </row>
    <row r="6253" spans="4:4" ht="27.7" customHeight="1" thickBot="1" x14ac:dyDescent="0.3">
      <c r="D6253" s="12"/>
    </row>
    <row r="6254" spans="4:4" ht="27.7" customHeight="1" thickBot="1" x14ac:dyDescent="0.3">
      <c r="D6254" s="12"/>
    </row>
    <row r="6255" spans="4:4" ht="27.7" customHeight="1" thickBot="1" x14ac:dyDescent="0.3">
      <c r="D6255" s="12"/>
    </row>
    <row r="6256" spans="4:4" ht="27.7" customHeight="1" thickBot="1" x14ac:dyDescent="0.3">
      <c r="D6256" s="12"/>
    </row>
    <row r="6257" spans="4:4" ht="27.7" customHeight="1" thickBot="1" x14ac:dyDescent="0.3">
      <c r="D6257" s="12"/>
    </row>
    <row r="6258" spans="4:4" ht="27.7" customHeight="1" thickBot="1" x14ac:dyDescent="0.3">
      <c r="D6258" s="12"/>
    </row>
    <row r="6259" spans="4:4" ht="27.7" customHeight="1" thickBot="1" x14ac:dyDescent="0.3">
      <c r="D6259" s="12"/>
    </row>
    <row r="6260" spans="4:4" ht="27.7" customHeight="1" thickBot="1" x14ac:dyDescent="0.3">
      <c r="D6260" s="12"/>
    </row>
    <row r="6261" spans="4:4" ht="27.7" customHeight="1" thickBot="1" x14ac:dyDescent="0.3">
      <c r="D6261" s="12"/>
    </row>
    <row r="6262" spans="4:4" ht="27.7" customHeight="1" thickBot="1" x14ac:dyDescent="0.3">
      <c r="D6262" s="12"/>
    </row>
    <row r="6263" spans="4:4" ht="27.7" customHeight="1" thickBot="1" x14ac:dyDescent="0.3">
      <c r="D6263" s="12"/>
    </row>
    <row r="6264" spans="4:4" ht="27.7" customHeight="1" thickBot="1" x14ac:dyDescent="0.3">
      <c r="D6264" s="12"/>
    </row>
    <row r="6265" spans="4:4" ht="27.7" customHeight="1" thickBot="1" x14ac:dyDescent="0.3">
      <c r="D6265" s="12"/>
    </row>
    <row r="6266" spans="4:4" ht="27.7" customHeight="1" thickBot="1" x14ac:dyDescent="0.3">
      <c r="D6266" s="12"/>
    </row>
    <row r="6267" spans="4:4" ht="27.7" customHeight="1" thickBot="1" x14ac:dyDescent="0.3">
      <c r="D6267" s="12"/>
    </row>
    <row r="6268" spans="4:4" ht="27.7" customHeight="1" thickBot="1" x14ac:dyDescent="0.3">
      <c r="D6268" s="12"/>
    </row>
    <row r="6269" spans="4:4" ht="27.7" customHeight="1" thickBot="1" x14ac:dyDescent="0.3">
      <c r="D6269" s="12"/>
    </row>
    <row r="6270" spans="4:4" ht="27.7" customHeight="1" thickBot="1" x14ac:dyDescent="0.3">
      <c r="D6270" s="12"/>
    </row>
    <row r="6271" spans="4:4" ht="27.7" customHeight="1" thickBot="1" x14ac:dyDescent="0.3">
      <c r="D6271" s="12"/>
    </row>
    <row r="6272" spans="4:4" ht="27.7" customHeight="1" thickBot="1" x14ac:dyDescent="0.3">
      <c r="D6272" s="12"/>
    </row>
    <row r="6273" spans="4:4" ht="27.7" customHeight="1" thickBot="1" x14ac:dyDescent="0.3">
      <c r="D6273" s="12"/>
    </row>
    <row r="6274" spans="4:4" ht="27.7" customHeight="1" thickBot="1" x14ac:dyDescent="0.3">
      <c r="D6274" s="12"/>
    </row>
    <row r="6275" spans="4:4" ht="27.7" customHeight="1" thickBot="1" x14ac:dyDescent="0.3">
      <c r="D6275" s="12"/>
    </row>
    <row r="6276" spans="4:4" ht="27.7" customHeight="1" thickBot="1" x14ac:dyDescent="0.3">
      <c r="D6276" s="12"/>
    </row>
    <row r="6277" spans="4:4" ht="27.7" customHeight="1" thickBot="1" x14ac:dyDescent="0.3">
      <c r="D6277" s="12"/>
    </row>
    <row r="6278" spans="4:4" ht="27.7" customHeight="1" thickBot="1" x14ac:dyDescent="0.3">
      <c r="D6278" s="12"/>
    </row>
    <row r="6279" spans="4:4" ht="27.7" customHeight="1" thickBot="1" x14ac:dyDescent="0.3">
      <c r="D6279" s="12"/>
    </row>
    <row r="6280" spans="4:4" ht="27.7" customHeight="1" thickBot="1" x14ac:dyDescent="0.3">
      <c r="D6280" s="12"/>
    </row>
    <row r="6281" spans="4:4" ht="27.7" customHeight="1" thickBot="1" x14ac:dyDescent="0.3">
      <c r="D6281" s="12"/>
    </row>
    <row r="6282" spans="4:4" ht="27.7" customHeight="1" thickBot="1" x14ac:dyDescent="0.3">
      <c r="D6282" s="12"/>
    </row>
    <row r="6283" spans="4:4" ht="27.7" customHeight="1" thickBot="1" x14ac:dyDescent="0.3">
      <c r="D6283" s="12"/>
    </row>
    <row r="6284" spans="4:4" ht="27.7" customHeight="1" thickBot="1" x14ac:dyDescent="0.3">
      <c r="D6284" s="12"/>
    </row>
    <row r="6285" spans="4:4" ht="27.7" customHeight="1" thickBot="1" x14ac:dyDescent="0.3">
      <c r="D6285" s="12"/>
    </row>
    <row r="6286" spans="4:4" ht="27.7" customHeight="1" thickBot="1" x14ac:dyDescent="0.3">
      <c r="D6286" s="12"/>
    </row>
    <row r="6287" spans="4:4" ht="27.7" customHeight="1" thickBot="1" x14ac:dyDescent="0.3">
      <c r="D6287" s="12"/>
    </row>
    <row r="6288" spans="4:4" ht="27.7" customHeight="1" thickBot="1" x14ac:dyDescent="0.3">
      <c r="D6288" s="12"/>
    </row>
    <row r="6289" spans="4:4" ht="27.7" customHeight="1" thickBot="1" x14ac:dyDescent="0.3">
      <c r="D6289" s="12"/>
    </row>
    <row r="6290" spans="4:4" ht="27.7" customHeight="1" thickBot="1" x14ac:dyDescent="0.3">
      <c r="D6290" s="12"/>
    </row>
    <row r="6291" spans="4:4" ht="27.7" customHeight="1" thickBot="1" x14ac:dyDescent="0.3">
      <c r="D6291" s="12"/>
    </row>
    <row r="6292" spans="4:4" ht="27.7" customHeight="1" thickBot="1" x14ac:dyDescent="0.3">
      <c r="D6292" s="12"/>
    </row>
    <row r="6293" spans="4:4" ht="27.7" customHeight="1" thickBot="1" x14ac:dyDescent="0.3">
      <c r="D6293" s="12"/>
    </row>
    <row r="6294" spans="4:4" ht="27.7" customHeight="1" thickBot="1" x14ac:dyDescent="0.3">
      <c r="D6294" s="12"/>
    </row>
    <row r="6295" spans="4:4" ht="27.7" customHeight="1" thickBot="1" x14ac:dyDescent="0.3">
      <c r="D6295" s="12"/>
    </row>
    <row r="6296" spans="4:4" ht="27.7" customHeight="1" thickBot="1" x14ac:dyDescent="0.3">
      <c r="D6296" s="12"/>
    </row>
    <row r="6297" spans="4:4" ht="27.7" customHeight="1" thickBot="1" x14ac:dyDescent="0.3">
      <c r="D6297" s="12"/>
    </row>
    <row r="6298" spans="4:4" ht="27.7" customHeight="1" thickBot="1" x14ac:dyDescent="0.3">
      <c r="D6298" s="12"/>
    </row>
    <row r="6299" spans="4:4" ht="27.7" customHeight="1" thickBot="1" x14ac:dyDescent="0.3">
      <c r="D6299" s="12"/>
    </row>
    <row r="6300" spans="4:4" ht="27.7" customHeight="1" thickBot="1" x14ac:dyDescent="0.3">
      <c r="D6300" s="12"/>
    </row>
    <row r="6301" spans="4:4" ht="27.7" customHeight="1" thickBot="1" x14ac:dyDescent="0.3">
      <c r="D6301" s="12"/>
    </row>
    <row r="6302" spans="4:4" ht="27.7" customHeight="1" thickBot="1" x14ac:dyDescent="0.3">
      <c r="D6302" s="12"/>
    </row>
    <row r="6303" spans="4:4" ht="27.7" customHeight="1" thickBot="1" x14ac:dyDescent="0.3">
      <c r="D6303" s="12"/>
    </row>
    <row r="6304" spans="4:4" ht="27.7" customHeight="1" thickBot="1" x14ac:dyDescent="0.3">
      <c r="D6304" s="12"/>
    </row>
    <row r="6305" spans="4:4" ht="27.7" customHeight="1" thickBot="1" x14ac:dyDescent="0.3">
      <c r="D6305" s="12"/>
    </row>
    <row r="6306" spans="4:4" ht="27.7" customHeight="1" thickBot="1" x14ac:dyDescent="0.3">
      <c r="D6306" s="12"/>
    </row>
    <row r="6307" spans="4:4" ht="27.7" customHeight="1" thickBot="1" x14ac:dyDescent="0.3">
      <c r="D6307" s="12"/>
    </row>
    <row r="6308" spans="4:4" ht="27.7" customHeight="1" thickBot="1" x14ac:dyDescent="0.3">
      <c r="D6308" s="12"/>
    </row>
    <row r="6309" spans="4:4" ht="27.7" customHeight="1" thickBot="1" x14ac:dyDescent="0.3">
      <c r="D6309" s="12"/>
    </row>
    <row r="6310" spans="4:4" ht="27.7" customHeight="1" thickBot="1" x14ac:dyDescent="0.3">
      <c r="D6310" s="12"/>
    </row>
    <row r="6311" spans="4:4" ht="27.7" customHeight="1" thickBot="1" x14ac:dyDescent="0.3">
      <c r="D6311" s="12"/>
    </row>
    <row r="6312" spans="4:4" ht="27.7" customHeight="1" thickBot="1" x14ac:dyDescent="0.3">
      <c r="D6312" s="12"/>
    </row>
    <row r="6313" spans="4:4" ht="27.7" customHeight="1" thickBot="1" x14ac:dyDescent="0.3">
      <c r="D6313" s="12"/>
    </row>
    <row r="6314" spans="4:4" ht="27.7" customHeight="1" thickBot="1" x14ac:dyDescent="0.3">
      <c r="D6314" s="12"/>
    </row>
    <row r="6315" spans="4:4" ht="27.7" customHeight="1" thickBot="1" x14ac:dyDescent="0.3">
      <c r="D6315" s="12"/>
    </row>
    <row r="6316" spans="4:4" ht="27.7" customHeight="1" thickBot="1" x14ac:dyDescent="0.3">
      <c r="D6316" s="12"/>
    </row>
    <row r="6317" spans="4:4" ht="27.7" customHeight="1" thickBot="1" x14ac:dyDescent="0.3">
      <c r="D6317" s="12"/>
    </row>
    <row r="6318" spans="4:4" ht="27.7" customHeight="1" thickBot="1" x14ac:dyDescent="0.3">
      <c r="D6318" s="12"/>
    </row>
    <row r="6319" spans="4:4" ht="27.7" customHeight="1" thickBot="1" x14ac:dyDescent="0.3">
      <c r="D6319" s="12"/>
    </row>
    <row r="6320" spans="4:4" ht="27.7" customHeight="1" thickBot="1" x14ac:dyDescent="0.3">
      <c r="D6320" s="12"/>
    </row>
    <row r="6321" spans="4:4" ht="27.7" customHeight="1" thickBot="1" x14ac:dyDescent="0.3">
      <c r="D6321" s="12"/>
    </row>
    <row r="6322" spans="4:4" ht="27.7" customHeight="1" thickBot="1" x14ac:dyDescent="0.3">
      <c r="D6322" s="12"/>
    </row>
    <row r="6323" spans="4:4" ht="27.7" customHeight="1" thickBot="1" x14ac:dyDescent="0.3">
      <c r="D6323" s="12"/>
    </row>
    <row r="6324" spans="4:4" ht="27.7" customHeight="1" thickBot="1" x14ac:dyDescent="0.3">
      <c r="D6324" s="12"/>
    </row>
    <row r="6325" spans="4:4" ht="27.7" customHeight="1" thickBot="1" x14ac:dyDescent="0.3">
      <c r="D6325" s="12"/>
    </row>
    <row r="6326" spans="4:4" ht="27.7" customHeight="1" thickBot="1" x14ac:dyDescent="0.3">
      <c r="D6326" s="12"/>
    </row>
    <row r="6327" spans="4:4" ht="27.7" customHeight="1" thickBot="1" x14ac:dyDescent="0.3">
      <c r="D6327" s="12"/>
    </row>
    <row r="6328" spans="4:4" ht="27.7" customHeight="1" thickBot="1" x14ac:dyDescent="0.3">
      <c r="D6328" s="12"/>
    </row>
    <row r="6329" spans="4:4" ht="27.7" customHeight="1" thickBot="1" x14ac:dyDescent="0.3">
      <c r="D6329" s="12"/>
    </row>
    <row r="6330" spans="4:4" ht="27.7" customHeight="1" thickBot="1" x14ac:dyDescent="0.3">
      <c r="D6330" s="12"/>
    </row>
    <row r="6331" spans="4:4" ht="27.7" customHeight="1" thickBot="1" x14ac:dyDescent="0.3">
      <c r="D6331" s="12"/>
    </row>
    <row r="6332" spans="4:4" ht="27.7" customHeight="1" thickBot="1" x14ac:dyDescent="0.3">
      <c r="D6332" s="12"/>
    </row>
    <row r="6333" spans="4:4" ht="27.7" customHeight="1" thickBot="1" x14ac:dyDescent="0.3">
      <c r="D6333" s="12"/>
    </row>
    <row r="6334" spans="4:4" ht="27.7" customHeight="1" thickBot="1" x14ac:dyDescent="0.3">
      <c r="D6334" s="12"/>
    </row>
    <row r="6335" spans="4:4" ht="27.7" customHeight="1" thickBot="1" x14ac:dyDescent="0.3">
      <c r="D6335" s="12"/>
    </row>
    <row r="6336" spans="4:4" ht="27.7" customHeight="1" thickBot="1" x14ac:dyDescent="0.3">
      <c r="D6336" s="12"/>
    </row>
    <row r="6337" spans="4:4" ht="27.7" customHeight="1" thickBot="1" x14ac:dyDescent="0.3">
      <c r="D6337" s="12"/>
    </row>
    <row r="6338" spans="4:4" ht="27.7" customHeight="1" thickBot="1" x14ac:dyDescent="0.3">
      <c r="D6338" s="12"/>
    </row>
    <row r="6339" spans="4:4" ht="27.7" customHeight="1" thickBot="1" x14ac:dyDescent="0.3">
      <c r="D6339" s="12"/>
    </row>
    <row r="6340" spans="4:4" ht="27.7" customHeight="1" thickBot="1" x14ac:dyDescent="0.3">
      <c r="D6340" s="12"/>
    </row>
    <row r="6341" spans="4:4" ht="27.7" customHeight="1" thickBot="1" x14ac:dyDescent="0.3">
      <c r="D6341" s="12"/>
    </row>
    <row r="6342" spans="4:4" ht="27.7" customHeight="1" thickBot="1" x14ac:dyDescent="0.3">
      <c r="D6342" s="12"/>
    </row>
    <row r="6343" spans="4:4" ht="27.7" customHeight="1" thickBot="1" x14ac:dyDescent="0.3">
      <c r="D6343" s="12"/>
    </row>
    <row r="6344" spans="4:4" ht="27.7" customHeight="1" thickBot="1" x14ac:dyDescent="0.3">
      <c r="D6344" s="12"/>
    </row>
    <row r="6345" spans="4:4" ht="27.7" customHeight="1" thickBot="1" x14ac:dyDescent="0.3">
      <c r="D6345" s="12"/>
    </row>
    <row r="6346" spans="4:4" ht="27.7" customHeight="1" thickBot="1" x14ac:dyDescent="0.3">
      <c r="D6346" s="12"/>
    </row>
    <row r="6347" spans="4:4" ht="27.7" customHeight="1" thickBot="1" x14ac:dyDescent="0.3">
      <c r="D6347" s="12"/>
    </row>
    <row r="6348" spans="4:4" ht="27.7" customHeight="1" thickBot="1" x14ac:dyDescent="0.3">
      <c r="D6348" s="12"/>
    </row>
    <row r="6349" spans="4:4" ht="27.7" customHeight="1" thickBot="1" x14ac:dyDescent="0.3">
      <c r="D6349" s="12"/>
    </row>
    <row r="6350" spans="4:4" ht="27.7" customHeight="1" thickBot="1" x14ac:dyDescent="0.3">
      <c r="D6350" s="12"/>
    </row>
    <row r="6351" spans="4:4" ht="27.7" customHeight="1" thickBot="1" x14ac:dyDescent="0.3">
      <c r="D6351" s="12"/>
    </row>
    <row r="6352" spans="4:4" ht="27.7" customHeight="1" thickBot="1" x14ac:dyDescent="0.3">
      <c r="D6352" s="12"/>
    </row>
    <row r="6353" spans="4:4" ht="27.7" customHeight="1" thickBot="1" x14ac:dyDescent="0.3">
      <c r="D6353" s="12"/>
    </row>
    <row r="6354" spans="4:4" ht="27.7" customHeight="1" thickBot="1" x14ac:dyDescent="0.3">
      <c r="D6354" s="12"/>
    </row>
    <row r="6355" spans="4:4" ht="27.7" customHeight="1" thickBot="1" x14ac:dyDescent="0.3">
      <c r="D6355" s="12"/>
    </row>
    <row r="6356" spans="4:4" ht="27.7" customHeight="1" thickBot="1" x14ac:dyDescent="0.3">
      <c r="D6356" s="12"/>
    </row>
    <row r="6357" spans="4:4" ht="27.7" customHeight="1" thickBot="1" x14ac:dyDescent="0.3">
      <c r="D6357" s="12"/>
    </row>
    <row r="6358" spans="4:4" ht="27.7" customHeight="1" thickBot="1" x14ac:dyDescent="0.3">
      <c r="D6358" s="12"/>
    </row>
    <row r="6359" spans="4:4" ht="27.7" customHeight="1" thickBot="1" x14ac:dyDescent="0.3">
      <c r="D6359" s="12"/>
    </row>
    <row r="6360" spans="4:4" ht="27.7" customHeight="1" thickBot="1" x14ac:dyDescent="0.3">
      <c r="D6360" s="12"/>
    </row>
    <row r="6361" spans="4:4" ht="27.7" customHeight="1" thickBot="1" x14ac:dyDescent="0.3">
      <c r="D6361" s="12"/>
    </row>
    <row r="6362" spans="4:4" ht="27.7" customHeight="1" thickBot="1" x14ac:dyDescent="0.3">
      <c r="D6362" s="12"/>
    </row>
    <row r="6363" spans="4:4" ht="27.7" customHeight="1" thickBot="1" x14ac:dyDescent="0.3">
      <c r="D6363" s="12"/>
    </row>
    <row r="6364" spans="4:4" ht="27.7" customHeight="1" thickBot="1" x14ac:dyDescent="0.3">
      <c r="D6364" s="12"/>
    </row>
    <row r="6365" spans="4:4" ht="27.7" customHeight="1" thickBot="1" x14ac:dyDescent="0.3">
      <c r="D6365" s="12"/>
    </row>
    <row r="6366" spans="4:4" ht="27.7" customHeight="1" thickBot="1" x14ac:dyDescent="0.3">
      <c r="D6366" s="12"/>
    </row>
    <row r="6367" spans="4:4" ht="27.7" customHeight="1" thickBot="1" x14ac:dyDescent="0.3">
      <c r="D6367" s="12"/>
    </row>
    <row r="6368" spans="4:4" ht="27.7" customHeight="1" thickBot="1" x14ac:dyDescent="0.3">
      <c r="D6368" s="12"/>
    </row>
    <row r="6369" spans="4:4" ht="27.7" customHeight="1" thickBot="1" x14ac:dyDescent="0.3">
      <c r="D6369" s="12"/>
    </row>
    <row r="6370" spans="4:4" ht="27.7" customHeight="1" thickBot="1" x14ac:dyDescent="0.3">
      <c r="D6370" s="12"/>
    </row>
    <row r="6371" spans="4:4" ht="27.7" customHeight="1" thickBot="1" x14ac:dyDescent="0.3">
      <c r="D6371" s="12"/>
    </row>
    <row r="6372" spans="4:4" ht="27.7" customHeight="1" thickBot="1" x14ac:dyDescent="0.3">
      <c r="D6372" s="12"/>
    </row>
    <row r="6373" spans="4:4" ht="27.7" customHeight="1" thickBot="1" x14ac:dyDescent="0.3">
      <c r="D6373" s="12"/>
    </row>
    <row r="6374" spans="4:4" ht="27.7" customHeight="1" thickBot="1" x14ac:dyDescent="0.3">
      <c r="D6374" s="12"/>
    </row>
    <row r="6375" spans="4:4" ht="27.7" customHeight="1" thickBot="1" x14ac:dyDescent="0.3">
      <c r="D6375" s="12"/>
    </row>
    <row r="6376" spans="4:4" ht="27.7" customHeight="1" thickBot="1" x14ac:dyDescent="0.3">
      <c r="D6376" s="12"/>
    </row>
    <row r="6377" spans="4:4" ht="27.7" customHeight="1" thickBot="1" x14ac:dyDescent="0.3">
      <c r="D6377" s="12"/>
    </row>
    <row r="6378" spans="4:4" ht="27.7" customHeight="1" thickBot="1" x14ac:dyDescent="0.3">
      <c r="D6378" s="12"/>
    </row>
    <row r="6379" spans="4:4" ht="27.7" customHeight="1" thickBot="1" x14ac:dyDescent="0.3">
      <c r="D6379" s="12"/>
    </row>
    <row r="6380" spans="4:4" ht="27.7" customHeight="1" thickBot="1" x14ac:dyDescent="0.3">
      <c r="D6380" s="12"/>
    </row>
    <row r="6381" spans="4:4" ht="27.7" customHeight="1" thickBot="1" x14ac:dyDescent="0.3">
      <c r="D6381" s="12"/>
    </row>
    <row r="6382" spans="4:4" ht="27.7" customHeight="1" thickBot="1" x14ac:dyDescent="0.3">
      <c r="D6382" s="12"/>
    </row>
    <row r="6383" spans="4:4" ht="27.7" customHeight="1" thickBot="1" x14ac:dyDescent="0.3">
      <c r="D6383" s="12"/>
    </row>
    <row r="6384" spans="4:4" ht="27.7" customHeight="1" thickBot="1" x14ac:dyDescent="0.3">
      <c r="D6384" s="12"/>
    </row>
    <row r="6385" spans="4:4" ht="27.7" customHeight="1" thickBot="1" x14ac:dyDescent="0.3">
      <c r="D6385" s="12"/>
    </row>
    <row r="6386" spans="4:4" ht="27.7" customHeight="1" thickBot="1" x14ac:dyDescent="0.3">
      <c r="D6386" s="12"/>
    </row>
    <row r="6387" spans="4:4" ht="27.7" customHeight="1" thickBot="1" x14ac:dyDescent="0.3">
      <c r="D6387" s="12"/>
    </row>
    <row r="6388" spans="4:4" ht="27.7" customHeight="1" thickBot="1" x14ac:dyDescent="0.3">
      <c r="D6388" s="12"/>
    </row>
    <row r="6389" spans="4:4" ht="27.7" customHeight="1" thickBot="1" x14ac:dyDescent="0.3">
      <c r="D6389" s="12"/>
    </row>
    <row r="6390" spans="4:4" ht="27.7" customHeight="1" thickBot="1" x14ac:dyDescent="0.3">
      <c r="D6390" s="12"/>
    </row>
    <row r="6391" spans="4:4" ht="27.7" customHeight="1" thickBot="1" x14ac:dyDescent="0.3">
      <c r="D6391" s="12"/>
    </row>
    <row r="6392" spans="4:4" ht="27.7" customHeight="1" thickBot="1" x14ac:dyDescent="0.3">
      <c r="D6392" s="12"/>
    </row>
    <row r="6393" spans="4:4" ht="27.7" customHeight="1" thickBot="1" x14ac:dyDescent="0.3">
      <c r="D6393" s="12"/>
    </row>
    <row r="6394" spans="4:4" ht="27.7" customHeight="1" thickBot="1" x14ac:dyDescent="0.3">
      <c r="D6394" s="12"/>
    </row>
    <row r="6395" spans="4:4" ht="27.7" customHeight="1" thickBot="1" x14ac:dyDescent="0.3">
      <c r="D6395" s="12"/>
    </row>
    <row r="6396" spans="4:4" ht="27.7" customHeight="1" thickBot="1" x14ac:dyDescent="0.3">
      <c r="D6396" s="12"/>
    </row>
    <row r="6397" spans="4:4" ht="27.7" customHeight="1" thickBot="1" x14ac:dyDescent="0.3">
      <c r="D6397" s="12"/>
    </row>
    <row r="6398" spans="4:4" ht="27.7" customHeight="1" thickBot="1" x14ac:dyDescent="0.3">
      <c r="D6398" s="12"/>
    </row>
    <row r="6399" spans="4:4" ht="27.7" customHeight="1" thickBot="1" x14ac:dyDescent="0.3">
      <c r="D6399" s="12"/>
    </row>
    <row r="6400" spans="4:4" ht="27.7" customHeight="1" thickBot="1" x14ac:dyDescent="0.3">
      <c r="D6400" s="12"/>
    </row>
    <row r="6401" spans="4:4" ht="27.7" customHeight="1" thickBot="1" x14ac:dyDescent="0.3">
      <c r="D6401" s="12"/>
    </row>
    <row r="6402" spans="4:4" ht="27.7" customHeight="1" thickBot="1" x14ac:dyDescent="0.3">
      <c r="D6402" s="12"/>
    </row>
    <row r="6403" spans="4:4" ht="27.7" customHeight="1" thickBot="1" x14ac:dyDescent="0.3">
      <c r="D6403" s="12"/>
    </row>
    <row r="6404" spans="4:4" ht="27.7" customHeight="1" thickBot="1" x14ac:dyDescent="0.3">
      <c r="D6404" s="12"/>
    </row>
    <row r="6405" spans="4:4" ht="27.7" customHeight="1" thickBot="1" x14ac:dyDescent="0.3">
      <c r="D6405" s="12"/>
    </row>
    <row r="6406" spans="4:4" ht="27.7" customHeight="1" thickBot="1" x14ac:dyDescent="0.3">
      <c r="D6406" s="12"/>
    </row>
    <row r="6407" spans="4:4" ht="27.7" customHeight="1" thickBot="1" x14ac:dyDescent="0.3">
      <c r="D6407" s="12"/>
    </row>
    <row r="6408" spans="4:4" ht="27.7" customHeight="1" thickBot="1" x14ac:dyDescent="0.3">
      <c r="D6408" s="12"/>
    </row>
    <row r="6409" spans="4:4" ht="27.7" customHeight="1" thickBot="1" x14ac:dyDescent="0.3">
      <c r="D6409" s="12"/>
    </row>
    <row r="6410" spans="4:4" ht="27.7" customHeight="1" thickBot="1" x14ac:dyDescent="0.3">
      <c r="D6410" s="12"/>
    </row>
    <row r="6411" spans="4:4" ht="27.7" customHeight="1" thickBot="1" x14ac:dyDescent="0.3">
      <c r="D6411" s="12"/>
    </row>
    <row r="6412" spans="4:4" ht="27.7" customHeight="1" thickBot="1" x14ac:dyDescent="0.3">
      <c r="D6412" s="12"/>
    </row>
    <row r="6413" spans="4:4" ht="27.7" customHeight="1" thickBot="1" x14ac:dyDescent="0.3">
      <c r="D6413" s="12"/>
    </row>
    <row r="6414" spans="4:4" ht="27.7" customHeight="1" thickBot="1" x14ac:dyDescent="0.3">
      <c r="D6414" s="12"/>
    </row>
    <row r="6415" spans="4:4" ht="27.7" customHeight="1" thickBot="1" x14ac:dyDescent="0.3">
      <c r="D6415" s="12"/>
    </row>
    <row r="6416" spans="4:4" ht="27.7" customHeight="1" thickBot="1" x14ac:dyDescent="0.3">
      <c r="D6416" s="12"/>
    </row>
    <row r="6417" spans="4:4" ht="27.7" customHeight="1" thickBot="1" x14ac:dyDescent="0.3">
      <c r="D6417" s="12"/>
    </row>
    <row r="6418" spans="4:4" ht="27.7" customHeight="1" thickBot="1" x14ac:dyDescent="0.3">
      <c r="D6418" s="12"/>
    </row>
    <row r="6419" spans="4:4" ht="27.7" customHeight="1" thickBot="1" x14ac:dyDescent="0.3">
      <c r="D6419" s="12"/>
    </row>
    <row r="6420" spans="4:4" ht="27.7" customHeight="1" thickBot="1" x14ac:dyDescent="0.3">
      <c r="D6420" s="12"/>
    </row>
    <row r="6421" spans="4:4" ht="27.7" customHeight="1" thickBot="1" x14ac:dyDescent="0.3">
      <c r="D6421" s="12"/>
    </row>
    <row r="6422" spans="4:4" ht="27.7" customHeight="1" thickBot="1" x14ac:dyDescent="0.3">
      <c r="D6422" s="12"/>
    </row>
    <row r="6423" spans="4:4" ht="27.7" customHeight="1" thickBot="1" x14ac:dyDescent="0.3">
      <c r="D6423" s="12"/>
    </row>
    <row r="6424" spans="4:4" ht="27.7" customHeight="1" thickBot="1" x14ac:dyDescent="0.3">
      <c r="D6424" s="12"/>
    </row>
    <row r="6425" spans="4:4" ht="27.7" customHeight="1" thickBot="1" x14ac:dyDescent="0.3">
      <c r="D6425" s="12"/>
    </row>
    <row r="6426" spans="4:4" ht="27.7" customHeight="1" thickBot="1" x14ac:dyDescent="0.3">
      <c r="D6426" s="12"/>
    </row>
    <row r="6427" spans="4:4" ht="27.7" customHeight="1" thickBot="1" x14ac:dyDescent="0.3">
      <c r="D6427" s="12"/>
    </row>
    <row r="6428" spans="4:4" ht="27.7" customHeight="1" thickBot="1" x14ac:dyDescent="0.3">
      <c r="D6428" s="12"/>
    </row>
    <row r="6429" spans="4:4" ht="27.7" customHeight="1" thickBot="1" x14ac:dyDescent="0.3">
      <c r="D6429" s="12"/>
    </row>
    <row r="6430" spans="4:4" ht="27.7" customHeight="1" thickBot="1" x14ac:dyDescent="0.3">
      <c r="D6430" s="12"/>
    </row>
    <row r="6431" spans="4:4" ht="27.7" customHeight="1" thickBot="1" x14ac:dyDescent="0.3">
      <c r="D6431" s="12"/>
    </row>
    <row r="6432" spans="4:4" ht="27.7" customHeight="1" thickBot="1" x14ac:dyDescent="0.3">
      <c r="D6432" s="12"/>
    </row>
    <row r="6433" spans="4:4" ht="27.7" customHeight="1" thickBot="1" x14ac:dyDescent="0.3">
      <c r="D6433" s="12"/>
    </row>
    <row r="6434" spans="4:4" ht="27.7" customHeight="1" thickBot="1" x14ac:dyDescent="0.3">
      <c r="D6434" s="12"/>
    </row>
    <row r="6435" spans="4:4" ht="27.7" customHeight="1" thickBot="1" x14ac:dyDescent="0.3">
      <c r="D6435" s="12"/>
    </row>
    <row r="6436" spans="4:4" ht="27.7" customHeight="1" thickBot="1" x14ac:dyDescent="0.3">
      <c r="D6436" s="12"/>
    </row>
    <row r="6437" spans="4:4" ht="27.7" customHeight="1" thickBot="1" x14ac:dyDescent="0.3">
      <c r="D6437" s="12"/>
    </row>
    <row r="6438" spans="4:4" ht="27.7" customHeight="1" thickBot="1" x14ac:dyDescent="0.3">
      <c r="D6438" s="12"/>
    </row>
    <row r="6439" spans="4:4" ht="27.7" customHeight="1" thickBot="1" x14ac:dyDescent="0.3">
      <c r="D6439" s="12"/>
    </row>
    <row r="6440" spans="4:4" ht="27.7" customHeight="1" thickBot="1" x14ac:dyDescent="0.3">
      <c r="D6440" s="12"/>
    </row>
    <row r="6441" spans="4:4" ht="27.7" customHeight="1" thickBot="1" x14ac:dyDescent="0.3">
      <c r="D6441" s="12"/>
    </row>
    <row r="6442" spans="4:4" ht="27.7" customHeight="1" thickBot="1" x14ac:dyDescent="0.3">
      <c r="D6442" s="12"/>
    </row>
    <row r="6443" spans="4:4" ht="27.7" customHeight="1" thickBot="1" x14ac:dyDescent="0.3">
      <c r="D6443" s="12"/>
    </row>
    <row r="6444" spans="4:4" ht="27.7" customHeight="1" thickBot="1" x14ac:dyDescent="0.3">
      <c r="D6444" s="12"/>
    </row>
    <row r="6445" spans="4:4" ht="27.7" customHeight="1" thickBot="1" x14ac:dyDescent="0.3">
      <c r="D6445" s="12"/>
    </row>
    <row r="6446" spans="4:4" ht="27.7" customHeight="1" thickBot="1" x14ac:dyDescent="0.3">
      <c r="D6446" s="12"/>
    </row>
    <row r="6447" spans="4:4" ht="27.7" customHeight="1" thickBot="1" x14ac:dyDescent="0.3">
      <c r="D6447" s="12"/>
    </row>
    <row r="6448" spans="4:4" ht="27.7" customHeight="1" thickBot="1" x14ac:dyDescent="0.3">
      <c r="D6448" s="12"/>
    </row>
    <row r="6449" spans="4:4" ht="27.7" customHeight="1" thickBot="1" x14ac:dyDescent="0.3">
      <c r="D6449" s="12"/>
    </row>
    <row r="6450" spans="4:4" ht="27.7" customHeight="1" thickBot="1" x14ac:dyDescent="0.3">
      <c r="D6450" s="12"/>
    </row>
    <row r="6451" spans="4:4" ht="27.7" customHeight="1" thickBot="1" x14ac:dyDescent="0.3">
      <c r="D6451" s="12"/>
    </row>
    <row r="6452" spans="4:4" ht="27.7" customHeight="1" thickBot="1" x14ac:dyDescent="0.3">
      <c r="D6452" s="12"/>
    </row>
    <row r="6453" spans="4:4" ht="27.7" customHeight="1" thickBot="1" x14ac:dyDescent="0.3">
      <c r="D6453" s="12"/>
    </row>
    <row r="6454" spans="4:4" ht="27.7" customHeight="1" thickBot="1" x14ac:dyDescent="0.3">
      <c r="D6454" s="12"/>
    </row>
    <row r="6455" spans="4:4" ht="27.7" customHeight="1" thickBot="1" x14ac:dyDescent="0.3">
      <c r="D6455" s="12"/>
    </row>
    <row r="6456" spans="4:4" ht="27.7" customHeight="1" thickBot="1" x14ac:dyDescent="0.3">
      <c r="D6456" s="12"/>
    </row>
    <row r="6457" spans="4:4" ht="27.7" customHeight="1" thickBot="1" x14ac:dyDescent="0.3">
      <c r="D6457" s="12"/>
    </row>
    <row r="6458" spans="4:4" ht="27.7" customHeight="1" thickBot="1" x14ac:dyDescent="0.3">
      <c r="D6458" s="12"/>
    </row>
    <row r="6459" spans="4:4" ht="27.7" customHeight="1" thickBot="1" x14ac:dyDescent="0.3">
      <c r="D6459" s="12"/>
    </row>
    <row r="6460" spans="4:4" ht="27.7" customHeight="1" thickBot="1" x14ac:dyDescent="0.3">
      <c r="D6460" s="12"/>
    </row>
    <row r="6461" spans="4:4" ht="27.7" customHeight="1" thickBot="1" x14ac:dyDescent="0.3">
      <c r="D6461" s="12"/>
    </row>
    <row r="6462" spans="4:4" ht="27.7" customHeight="1" thickBot="1" x14ac:dyDescent="0.3">
      <c r="D6462" s="12"/>
    </row>
    <row r="6463" spans="4:4" ht="27.7" customHeight="1" thickBot="1" x14ac:dyDescent="0.3">
      <c r="D6463" s="12"/>
    </row>
    <row r="6464" spans="4:4" ht="27.7" customHeight="1" thickBot="1" x14ac:dyDescent="0.3">
      <c r="D6464" s="12"/>
    </row>
    <row r="6465" spans="4:4" ht="27.7" customHeight="1" thickBot="1" x14ac:dyDescent="0.3">
      <c r="D6465" s="12"/>
    </row>
    <row r="6466" spans="4:4" ht="27.7" customHeight="1" thickBot="1" x14ac:dyDescent="0.3">
      <c r="D6466" s="12"/>
    </row>
    <row r="6467" spans="4:4" ht="27.7" customHeight="1" thickBot="1" x14ac:dyDescent="0.3">
      <c r="D6467" s="12"/>
    </row>
    <row r="6468" spans="4:4" ht="27.7" customHeight="1" thickBot="1" x14ac:dyDescent="0.3">
      <c r="D6468" s="12"/>
    </row>
    <row r="6469" spans="4:4" ht="27.7" customHeight="1" thickBot="1" x14ac:dyDescent="0.3">
      <c r="D6469" s="12"/>
    </row>
    <row r="6470" spans="4:4" ht="27.7" customHeight="1" thickBot="1" x14ac:dyDescent="0.3">
      <c r="D6470" s="12"/>
    </row>
    <row r="6471" spans="4:4" ht="27.7" customHeight="1" thickBot="1" x14ac:dyDescent="0.3">
      <c r="D6471" s="12"/>
    </row>
    <row r="6472" spans="4:4" ht="27.7" customHeight="1" thickBot="1" x14ac:dyDescent="0.3">
      <c r="D6472" s="12"/>
    </row>
    <row r="6473" spans="4:4" ht="27.7" customHeight="1" thickBot="1" x14ac:dyDescent="0.3">
      <c r="D6473" s="12"/>
    </row>
    <row r="6474" spans="4:4" ht="27.7" customHeight="1" thickBot="1" x14ac:dyDescent="0.3">
      <c r="D6474" s="12"/>
    </row>
    <row r="6475" spans="4:4" ht="27.7" customHeight="1" thickBot="1" x14ac:dyDescent="0.3">
      <c r="D6475" s="12"/>
    </row>
    <row r="6476" spans="4:4" ht="27.7" customHeight="1" thickBot="1" x14ac:dyDescent="0.3">
      <c r="D6476" s="12"/>
    </row>
    <row r="6477" spans="4:4" ht="27.7" customHeight="1" thickBot="1" x14ac:dyDescent="0.3">
      <c r="D6477" s="12"/>
    </row>
    <row r="6478" spans="4:4" ht="27.7" customHeight="1" thickBot="1" x14ac:dyDescent="0.3">
      <c r="D6478" s="12"/>
    </row>
    <row r="6479" spans="4:4" ht="27.7" customHeight="1" thickBot="1" x14ac:dyDescent="0.3">
      <c r="D6479" s="12"/>
    </row>
    <row r="6480" spans="4:4" ht="27.7" customHeight="1" thickBot="1" x14ac:dyDescent="0.3">
      <c r="D6480" s="12"/>
    </row>
    <row r="6481" spans="4:4" ht="27.7" customHeight="1" thickBot="1" x14ac:dyDescent="0.3">
      <c r="D6481" s="12"/>
    </row>
    <row r="6482" spans="4:4" ht="27.7" customHeight="1" thickBot="1" x14ac:dyDescent="0.3">
      <c r="D6482" s="12"/>
    </row>
    <row r="6483" spans="4:4" ht="27.7" customHeight="1" thickBot="1" x14ac:dyDescent="0.3">
      <c r="D6483" s="12"/>
    </row>
    <row r="6484" spans="4:4" ht="27.7" customHeight="1" thickBot="1" x14ac:dyDescent="0.3">
      <c r="D6484" s="12"/>
    </row>
    <row r="6485" spans="4:4" ht="27.7" customHeight="1" thickBot="1" x14ac:dyDescent="0.3">
      <c r="D6485" s="12"/>
    </row>
    <row r="6486" spans="4:4" ht="27.7" customHeight="1" thickBot="1" x14ac:dyDescent="0.3">
      <c r="D6486" s="12"/>
    </row>
    <row r="6487" spans="4:4" ht="27.7" customHeight="1" thickBot="1" x14ac:dyDescent="0.3">
      <c r="D6487" s="12"/>
    </row>
    <row r="6488" spans="4:4" ht="27.7" customHeight="1" thickBot="1" x14ac:dyDescent="0.3">
      <c r="D6488" s="12"/>
    </row>
    <row r="6489" spans="4:4" ht="27.7" customHeight="1" thickBot="1" x14ac:dyDescent="0.3">
      <c r="D6489" s="12"/>
    </row>
    <row r="6490" spans="4:4" ht="27.7" customHeight="1" thickBot="1" x14ac:dyDescent="0.3">
      <c r="D6490" s="12"/>
    </row>
    <row r="6491" spans="4:4" ht="27.7" customHeight="1" thickBot="1" x14ac:dyDescent="0.3">
      <c r="D6491" s="12"/>
    </row>
    <row r="6492" spans="4:4" ht="27.7" customHeight="1" thickBot="1" x14ac:dyDescent="0.3">
      <c r="D6492" s="12"/>
    </row>
    <row r="6493" spans="4:4" ht="27.7" customHeight="1" thickBot="1" x14ac:dyDescent="0.3">
      <c r="D6493" s="12"/>
    </row>
    <row r="6494" spans="4:4" ht="27.7" customHeight="1" thickBot="1" x14ac:dyDescent="0.3">
      <c r="D6494" s="12"/>
    </row>
    <row r="6495" spans="4:4" ht="27.7" customHeight="1" thickBot="1" x14ac:dyDescent="0.3">
      <c r="D6495" s="12"/>
    </row>
    <row r="6496" spans="4:4" ht="27.7" customHeight="1" thickBot="1" x14ac:dyDescent="0.3">
      <c r="D6496" s="12"/>
    </row>
    <row r="6497" spans="4:4" ht="27.7" customHeight="1" thickBot="1" x14ac:dyDescent="0.3">
      <c r="D6497" s="12"/>
    </row>
    <row r="6498" spans="4:4" ht="27.7" customHeight="1" thickBot="1" x14ac:dyDescent="0.3">
      <c r="D6498" s="12"/>
    </row>
    <row r="6499" spans="4:4" ht="27.7" customHeight="1" thickBot="1" x14ac:dyDescent="0.3">
      <c r="D6499" s="12"/>
    </row>
    <row r="6500" spans="4:4" ht="27.7" customHeight="1" thickBot="1" x14ac:dyDescent="0.3">
      <c r="D6500" s="12"/>
    </row>
    <row r="6501" spans="4:4" ht="27.7" customHeight="1" thickBot="1" x14ac:dyDescent="0.3">
      <c r="D6501" s="12"/>
    </row>
    <row r="6502" spans="4:4" ht="27.7" customHeight="1" thickBot="1" x14ac:dyDescent="0.3">
      <c r="D6502" s="12"/>
    </row>
    <row r="6503" spans="4:4" ht="27.7" customHeight="1" thickBot="1" x14ac:dyDescent="0.3">
      <c r="D6503" s="12"/>
    </row>
    <row r="6504" spans="4:4" ht="27.7" customHeight="1" thickBot="1" x14ac:dyDescent="0.3">
      <c r="D6504" s="12"/>
    </row>
    <row r="6505" spans="4:4" ht="27.7" customHeight="1" thickBot="1" x14ac:dyDescent="0.3">
      <c r="D6505" s="12"/>
    </row>
    <row r="6506" spans="4:4" ht="27.7" customHeight="1" thickBot="1" x14ac:dyDescent="0.3">
      <c r="D6506" s="12"/>
    </row>
    <row r="6507" spans="4:4" ht="27.7" customHeight="1" thickBot="1" x14ac:dyDescent="0.3">
      <c r="D6507" s="12"/>
    </row>
    <row r="6508" spans="4:4" ht="27.7" customHeight="1" thickBot="1" x14ac:dyDescent="0.3">
      <c r="D6508" s="12"/>
    </row>
    <row r="6509" spans="4:4" ht="27.7" customHeight="1" thickBot="1" x14ac:dyDescent="0.3">
      <c r="D6509" s="12"/>
    </row>
    <row r="6510" spans="4:4" ht="27.7" customHeight="1" thickBot="1" x14ac:dyDescent="0.3">
      <c r="D6510" s="12"/>
    </row>
    <row r="6511" spans="4:4" ht="27.7" customHeight="1" thickBot="1" x14ac:dyDescent="0.3">
      <c r="D6511" s="12"/>
    </row>
    <row r="6512" spans="4:4" ht="27.7" customHeight="1" thickBot="1" x14ac:dyDescent="0.3">
      <c r="D6512" s="12"/>
    </row>
    <row r="6513" spans="4:4" ht="27.7" customHeight="1" thickBot="1" x14ac:dyDescent="0.3">
      <c r="D6513" s="12"/>
    </row>
    <row r="6514" spans="4:4" ht="27.7" customHeight="1" thickBot="1" x14ac:dyDescent="0.3">
      <c r="D6514" s="12"/>
    </row>
    <row r="6515" spans="4:4" ht="27.7" customHeight="1" thickBot="1" x14ac:dyDescent="0.3">
      <c r="D6515" s="12"/>
    </row>
    <row r="6516" spans="4:4" ht="27.7" customHeight="1" thickBot="1" x14ac:dyDescent="0.3">
      <c r="D6516" s="12"/>
    </row>
    <row r="6517" spans="4:4" ht="27.7" customHeight="1" thickBot="1" x14ac:dyDescent="0.3">
      <c r="D6517" s="12"/>
    </row>
    <row r="6518" spans="4:4" ht="27.7" customHeight="1" thickBot="1" x14ac:dyDescent="0.3">
      <c r="D6518" s="12"/>
    </row>
    <row r="6519" spans="4:4" ht="27.7" customHeight="1" thickBot="1" x14ac:dyDescent="0.3">
      <c r="D6519" s="12"/>
    </row>
    <row r="6520" spans="4:4" ht="27.7" customHeight="1" thickBot="1" x14ac:dyDescent="0.3">
      <c r="D6520" s="12"/>
    </row>
    <row r="6521" spans="4:4" ht="27.7" customHeight="1" thickBot="1" x14ac:dyDescent="0.3">
      <c r="D6521" s="12"/>
    </row>
    <row r="6522" spans="4:4" ht="27.7" customHeight="1" thickBot="1" x14ac:dyDescent="0.3">
      <c r="D6522" s="12"/>
    </row>
    <row r="6523" spans="4:4" ht="27.7" customHeight="1" thickBot="1" x14ac:dyDescent="0.3">
      <c r="D6523" s="12"/>
    </row>
    <row r="6524" spans="4:4" ht="27.7" customHeight="1" thickBot="1" x14ac:dyDescent="0.3">
      <c r="D6524" s="12"/>
    </row>
    <row r="6525" spans="4:4" ht="27.7" customHeight="1" thickBot="1" x14ac:dyDescent="0.3">
      <c r="D6525" s="12"/>
    </row>
    <row r="6526" spans="4:4" ht="27.7" customHeight="1" thickBot="1" x14ac:dyDescent="0.3">
      <c r="D6526" s="12"/>
    </row>
    <row r="6527" spans="4:4" ht="27.7" customHeight="1" thickBot="1" x14ac:dyDescent="0.3">
      <c r="D6527" s="12"/>
    </row>
    <row r="6528" spans="4:4" ht="27.7" customHeight="1" thickBot="1" x14ac:dyDescent="0.3">
      <c r="D6528" s="12"/>
    </row>
    <row r="6529" spans="4:4" ht="27.7" customHeight="1" thickBot="1" x14ac:dyDescent="0.3">
      <c r="D6529" s="12"/>
    </row>
    <row r="6530" spans="4:4" ht="27.7" customHeight="1" thickBot="1" x14ac:dyDescent="0.3">
      <c r="D6530" s="12"/>
    </row>
    <row r="6531" spans="4:4" ht="27.7" customHeight="1" thickBot="1" x14ac:dyDescent="0.3">
      <c r="D6531" s="12"/>
    </row>
    <row r="6532" spans="4:4" ht="27.7" customHeight="1" thickBot="1" x14ac:dyDescent="0.3">
      <c r="D6532" s="12"/>
    </row>
    <row r="6533" spans="4:4" ht="27.7" customHeight="1" thickBot="1" x14ac:dyDescent="0.3">
      <c r="D6533" s="12"/>
    </row>
    <row r="6534" spans="4:4" ht="27.7" customHeight="1" thickBot="1" x14ac:dyDescent="0.3">
      <c r="D6534" s="12"/>
    </row>
    <row r="6535" spans="4:4" ht="27.7" customHeight="1" thickBot="1" x14ac:dyDescent="0.3">
      <c r="D6535" s="12"/>
    </row>
    <row r="6536" spans="4:4" ht="27.7" customHeight="1" thickBot="1" x14ac:dyDescent="0.3">
      <c r="D6536" s="12"/>
    </row>
    <row r="6537" spans="4:4" ht="27.7" customHeight="1" thickBot="1" x14ac:dyDescent="0.3">
      <c r="D6537" s="12"/>
    </row>
    <row r="6538" spans="4:4" ht="27.7" customHeight="1" thickBot="1" x14ac:dyDescent="0.3">
      <c r="D6538" s="12"/>
    </row>
    <row r="6539" spans="4:4" ht="27.7" customHeight="1" thickBot="1" x14ac:dyDescent="0.3">
      <c r="D6539" s="12"/>
    </row>
    <row r="6540" spans="4:4" ht="27.7" customHeight="1" thickBot="1" x14ac:dyDescent="0.3">
      <c r="D6540" s="12"/>
    </row>
    <row r="6541" spans="4:4" ht="27.7" customHeight="1" thickBot="1" x14ac:dyDescent="0.3">
      <c r="D6541" s="12"/>
    </row>
    <row r="6542" spans="4:4" ht="27.7" customHeight="1" thickBot="1" x14ac:dyDescent="0.3">
      <c r="D6542" s="12"/>
    </row>
    <row r="6543" spans="4:4" ht="27.7" customHeight="1" thickBot="1" x14ac:dyDescent="0.3">
      <c r="D6543" s="12"/>
    </row>
    <row r="6544" spans="4:4" ht="27.7" customHeight="1" thickBot="1" x14ac:dyDescent="0.3">
      <c r="D6544" s="12"/>
    </row>
    <row r="6545" spans="4:4" ht="27.7" customHeight="1" thickBot="1" x14ac:dyDescent="0.3">
      <c r="D6545" s="12"/>
    </row>
    <row r="6546" spans="4:4" ht="27.7" customHeight="1" thickBot="1" x14ac:dyDescent="0.3">
      <c r="D6546" s="12"/>
    </row>
    <row r="6547" spans="4:4" ht="27.7" customHeight="1" thickBot="1" x14ac:dyDescent="0.3">
      <c r="D6547" s="12"/>
    </row>
    <row r="6548" spans="4:4" ht="27.7" customHeight="1" thickBot="1" x14ac:dyDescent="0.3">
      <c r="D6548" s="12"/>
    </row>
    <row r="6549" spans="4:4" ht="27.7" customHeight="1" thickBot="1" x14ac:dyDescent="0.3">
      <c r="D6549" s="12"/>
    </row>
    <row r="6550" spans="4:4" ht="27.7" customHeight="1" thickBot="1" x14ac:dyDescent="0.3">
      <c r="D6550" s="12"/>
    </row>
    <row r="6551" spans="4:4" ht="27.7" customHeight="1" thickBot="1" x14ac:dyDescent="0.3">
      <c r="D6551" s="12"/>
    </row>
    <row r="6552" spans="4:4" ht="27.7" customHeight="1" thickBot="1" x14ac:dyDescent="0.3">
      <c r="D6552" s="12"/>
    </row>
    <row r="6553" spans="4:4" ht="27.7" customHeight="1" thickBot="1" x14ac:dyDescent="0.3">
      <c r="D6553" s="12"/>
    </row>
    <row r="6554" spans="4:4" ht="27.7" customHeight="1" thickBot="1" x14ac:dyDescent="0.3">
      <c r="D6554" s="12"/>
    </row>
    <row r="6555" spans="4:4" ht="27.7" customHeight="1" thickBot="1" x14ac:dyDescent="0.3">
      <c r="D6555" s="12"/>
    </row>
    <row r="6556" spans="4:4" ht="27.7" customHeight="1" thickBot="1" x14ac:dyDescent="0.3">
      <c r="D6556" s="12"/>
    </row>
    <row r="6557" spans="4:4" ht="27.7" customHeight="1" thickBot="1" x14ac:dyDescent="0.3">
      <c r="D6557" s="12"/>
    </row>
    <row r="6558" spans="4:4" ht="27.7" customHeight="1" thickBot="1" x14ac:dyDescent="0.3">
      <c r="D6558" s="12"/>
    </row>
    <row r="6559" spans="4:4" ht="27.7" customHeight="1" thickBot="1" x14ac:dyDescent="0.3">
      <c r="D6559" s="12"/>
    </row>
    <row r="6560" spans="4:4" ht="27.7" customHeight="1" thickBot="1" x14ac:dyDescent="0.3">
      <c r="D6560" s="12"/>
    </row>
    <row r="6561" spans="4:4" ht="27.7" customHeight="1" thickBot="1" x14ac:dyDescent="0.3">
      <c r="D6561" s="12"/>
    </row>
    <row r="6562" spans="4:4" ht="27.7" customHeight="1" thickBot="1" x14ac:dyDescent="0.3">
      <c r="D6562" s="12"/>
    </row>
    <row r="6563" spans="4:4" ht="27.7" customHeight="1" thickBot="1" x14ac:dyDescent="0.3">
      <c r="D6563" s="12"/>
    </row>
    <row r="6564" spans="4:4" ht="27.7" customHeight="1" thickBot="1" x14ac:dyDescent="0.3">
      <c r="D6564" s="12"/>
    </row>
    <row r="6565" spans="4:4" ht="27.7" customHeight="1" thickBot="1" x14ac:dyDescent="0.3">
      <c r="D6565" s="12"/>
    </row>
    <row r="6566" spans="4:4" ht="27.7" customHeight="1" thickBot="1" x14ac:dyDescent="0.3">
      <c r="D6566" s="12"/>
    </row>
    <row r="6567" spans="4:4" ht="27.7" customHeight="1" thickBot="1" x14ac:dyDescent="0.3">
      <c r="D6567" s="12"/>
    </row>
    <row r="6568" spans="4:4" ht="27.7" customHeight="1" thickBot="1" x14ac:dyDescent="0.3">
      <c r="D6568" s="12"/>
    </row>
    <row r="6569" spans="4:4" ht="27.7" customHeight="1" thickBot="1" x14ac:dyDescent="0.3">
      <c r="D6569" s="12"/>
    </row>
    <row r="6570" spans="4:4" ht="27.7" customHeight="1" thickBot="1" x14ac:dyDescent="0.3">
      <c r="D6570" s="12"/>
    </row>
    <row r="6571" spans="4:4" ht="27.7" customHeight="1" thickBot="1" x14ac:dyDescent="0.3">
      <c r="D6571" s="12"/>
    </row>
    <row r="6572" spans="4:4" ht="27.7" customHeight="1" thickBot="1" x14ac:dyDescent="0.3">
      <c r="D6572" s="12"/>
    </row>
    <row r="6573" spans="4:4" ht="27.7" customHeight="1" thickBot="1" x14ac:dyDescent="0.3">
      <c r="D6573" s="12"/>
    </row>
    <row r="6574" spans="4:4" ht="27.7" customHeight="1" thickBot="1" x14ac:dyDescent="0.3">
      <c r="D6574" s="12"/>
    </row>
    <row r="6575" spans="4:4" ht="27.7" customHeight="1" thickBot="1" x14ac:dyDescent="0.3">
      <c r="D6575" s="12"/>
    </row>
    <row r="6576" spans="4:4" ht="27.7" customHeight="1" thickBot="1" x14ac:dyDescent="0.3">
      <c r="D6576" s="12"/>
    </row>
    <row r="6577" spans="4:4" ht="27.7" customHeight="1" thickBot="1" x14ac:dyDescent="0.3">
      <c r="D6577" s="12"/>
    </row>
    <row r="6578" spans="4:4" ht="27.7" customHeight="1" thickBot="1" x14ac:dyDescent="0.3">
      <c r="D6578" s="12"/>
    </row>
    <row r="6579" spans="4:4" ht="27.7" customHeight="1" thickBot="1" x14ac:dyDescent="0.3">
      <c r="D6579" s="12"/>
    </row>
    <row r="6580" spans="4:4" ht="27.7" customHeight="1" thickBot="1" x14ac:dyDescent="0.3">
      <c r="D6580" s="12"/>
    </row>
    <row r="6581" spans="4:4" ht="27.7" customHeight="1" thickBot="1" x14ac:dyDescent="0.3">
      <c r="D6581" s="12"/>
    </row>
    <row r="6582" spans="4:4" ht="27.7" customHeight="1" thickBot="1" x14ac:dyDescent="0.3">
      <c r="D6582" s="12"/>
    </row>
    <row r="6583" spans="4:4" ht="27.7" customHeight="1" thickBot="1" x14ac:dyDescent="0.3">
      <c r="D6583" s="12"/>
    </row>
    <row r="6584" spans="4:4" ht="27.7" customHeight="1" thickBot="1" x14ac:dyDescent="0.3">
      <c r="D6584" s="12"/>
    </row>
    <row r="6585" spans="4:4" ht="27.7" customHeight="1" thickBot="1" x14ac:dyDescent="0.3">
      <c r="D6585" s="12"/>
    </row>
    <row r="6586" spans="4:4" ht="27.7" customHeight="1" thickBot="1" x14ac:dyDescent="0.3">
      <c r="D6586" s="12"/>
    </row>
    <row r="6587" spans="4:4" ht="27.7" customHeight="1" thickBot="1" x14ac:dyDescent="0.3">
      <c r="D6587" s="12"/>
    </row>
    <row r="6588" spans="4:4" ht="27.7" customHeight="1" thickBot="1" x14ac:dyDescent="0.3">
      <c r="D6588" s="12"/>
    </row>
    <row r="6589" spans="4:4" ht="27.7" customHeight="1" thickBot="1" x14ac:dyDescent="0.3">
      <c r="D6589" s="12"/>
    </row>
    <row r="6590" spans="4:4" ht="27.7" customHeight="1" thickBot="1" x14ac:dyDescent="0.3">
      <c r="D6590" s="12"/>
    </row>
    <row r="6591" spans="4:4" ht="27.7" customHeight="1" thickBot="1" x14ac:dyDescent="0.3">
      <c r="D6591" s="12"/>
    </row>
    <row r="6592" spans="4:4" ht="27.7" customHeight="1" thickBot="1" x14ac:dyDescent="0.3">
      <c r="D6592" s="12"/>
    </row>
    <row r="6593" spans="4:4" ht="27.7" customHeight="1" thickBot="1" x14ac:dyDescent="0.3">
      <c r="D6593" s="12"/>
    </row>
    <row r="6594" spans="4:4" ht="27.7" customHeight="1" thickBot="1" x14ac:dyDescent="0.3">
      <c r="D6594" s="12"/>
    </row>
    <row r="6595" spans="4:4" ht="27.7" customHeight="1" thickBot="1" x14ac:dyDescent="0.3">
      <c r="D6595" s="12"/>
    </row>
    <row r="6596" spans="4:4" ht="27.7" customHeight="1" thickBot="1" x14ac:dyDescent="0.3">
      <c r="D6596" s="12"/>
    </row>
    <row r="6597" spans="4:4" ht="27.7" customHeight="1" thickBot="1" x14ac:dyDescent="0.3">
      <c r="D6597" s="12"/>
    </row>
    <row r="6598" spans="4:4" ht="27.7" customHeight="1" thickBot="1" x14ac:dyDescent="0.3">
      <c r="D6598" s="12"/>
    </row>
    <row r="6599" spans="4:4" ht="27.7" customHeight="1" thickBot="1" x14ac:dyDescent="0.3">
      <c r="D6599" s="12"/>
    </row>
    <row r="6600" spans="4:4" ht="27.7" customHeight="1" thickBot="1" x14ac:dyDescent="0.3">
      <c r="D6600" s="12"/>
    </row>
    <row r="6601" spans="4:4" ht="27.7" customHeight="1" thickBot="1" x14ac:dyDescent="0.3">
      <c r="D6601" s="12"/>
    </row>
    <row r="6602" spans="4:4" ht="27.7" customHeight="1" thickBot="1" x14ac:dyDescent="0.3">
      <c r="D6602" s="12"/>
    </row>
    <row r="6603" spans="4:4" ht="27.7" customHeight="1" thickBot="1" x14ac:dyDescent="0.3">
      <c r="D6603" s="12"/>
    </row>
    <row r="6604" spans="4:4" ht="27.7" customHeight="1" thickBot="1" x14ac:dyDescent="0.3">
      <c r="D6604" s="12"/>
    </row>
    <row r="6605" spans="4:4" ht="27.7" customHeight="1" thickBot="1" x14ac:dyDescent="0.3">
      <c r="D6605" s="12"/>
    </row>
    <row r="6606" spans="4:4" ht="27.7" customHeight="1" thickBot="1" x14ac:dyDescent="0.3">
      <c r="D6606" s="12"/>
    </row>
    <row r="6607" spans="4:4" ht="27.7" customHeight="1" thickBot="1" x14ac:dyDescent="0.3">
      <c r="D6607" s="12"/>
    </row>
    <row r="6608" spans="4:4" ht="27.7" customHeight="1" thickBot="1" x14ac:dyDescent="0.3">
      <c r="D6608" s="12"/>
    </row>
    <row r="6609" spans="4:4" ht="27.7" customHeight="1" thickBot="1" x14ac:dyDescent="0.3">
      <c r="D6609" s="12"/>
    </row>
    <row r="6610" spans="4:4" ht="27.7" customHeight="1" thickBot="1" x14ac:dyDescent="0.3">
      <c r="D6610" s="12"/>
    </row>
    <row r="6611" spans="4:4" ht="27.7" customHeight="1" thickBot="1" x14ac:dyDescent="0.3">
      <c r="D6611" s="12"/>
    </row>
    <row r="6612" spans="4:4" ht="27.7" customHeight="1" thickBot="1" x14ac:dyDescent="0.3">
      <c r="D6612" s="12"/>
    </row>
    <row r="6613" spans="4:4" ht="27.7" customHeight="1" thickBot="1" x14ac:dyDescent="0.3">
      <c r="D6613" s="12"/>
    </row>
    <row r="6614" spans="4:4" ht="27.7" customHeight="1" thickBot="1" x14ac:dyDescent="0.3">
      <c r="D6614" s="12"/>
    </row>
    <row r="6615" spans="4:4" ht="27.7" customHeight="1" thickBot="1" x14ac:dyDescent="0.3">
      <c r="D6615" s="12"/>
    </row>
    <row r="6616" spans="4:4" ht="27.7" customHeight="1" thickBot="1" x14ac:dyDescent="0.3">
      <c r="D6616" s="12"/>
    </row>
    <row r="6617" spans="4:4" ht="27.7" customHeight="1" thickBot="1" x14ac:dyDescent="0.3">
      <c r="D6617" s="12"/>
    </row>
    <row r="6618" spans="4:4" ht="27.7" customHeight="1" thickBot="1" x14ac:dyDescent="0.3">
      <c r="D6618" s="12"/>
    </row>
    <row r="6619" spans="4:4" ht="27.7" customHeight="1" thickBot="1" x14ac:dyDescent="0.3">
      <c r="D6619" s="12"/>
    </row>
    <row r="6620" spans="4:4" ht="27.7" customHeight="1" thickBot="1" x14ac:dyDescent="0.3">
      <c r="D6620" s="12"/>
    </row>
    <row r="6621" spans="4:4" ht="27.7" customHeight="1" thickBot="1" x14ac:dyDescent="0.3">
      <c r="D6621" s="12"/>
    </row>
    <row r="6622" spans="4:4" ht="27.7" customHeight="1" thickBot="1" x14ac:dyDescent="0.3">
      <c r="D6622" s="12"/>
    </row>
    <row r="6623" spans="4:4" ht="27.7" customHeight="1" thickBot="1" x14ac:dyDescent="0.3">
      <c r="D6623" s="12"/>
    </row>
    <row r="6624" spans="4:4" ht="27.7" customHeight="1" thickBot="1" x14ac:dyDescent="0.3">
      <c r="D6624" s="12"/>
    </row>
    <row r="6625" spans="4:4" ht="27.7" customHeight="1" thickBot="1" x14ac:dyDescent="0.3">
      <c r="D6625" s="12"/>
    </row>
    <row r="6626" spans="4:4" ht="27.7" customHeight="1" thickBot="1" x14ac:dyDescent="0.3">
      <c r="D6626" s="12"/>
    </row>
    <row r="6627" spans="4:4" ht="27.7" customHeight="1" thickBot="1" x14ac:dyDescent="0.3">
      <c r="D6627" s="12"/>
    </row>
    <row r="6628" spans="4:4" ht="27.7" customHeight="1" thickBot="1" x14ac:dyDescent="0.3">
      <c r="D6628" s="12"/>
    </row>
    <row r="6629" spans="4:4" ht="27.7" customHeight="1" thickBot="1" x14ac:dyDescent="0.3">
      <c r="D6629" s="12"/>
    </row>
    <row r="6630" spans="4:4" ht="27.7" customHeight="1" thickBot="1" x14ac:dyDescent="0.3">
      <c r="D6630" s="12"/>
    </row>
    <row r="6631" spans="4:4" ht="27.7" customHeight="1" thickBot="1" x14ac:dyDescent="0.3">
      <c r="D6631" s="12"/>
    </row>
    <row r="6632" spans="4:4" ht="27.7" customHeight="1" thickBot="1" x14ac:dyDescent="0.3">
      <c r="D6632" s="12"/>
    </row>
    <row r="6633" spans="4:4" ht="27.7" customHeight="1" thickBot="1" x14ac:dyDescent="0.3">
      <c r="D6633" s="12"/>
    </row>
    <row r="6634" spans="4:4" ht="27.7" customHeight="1" thickBot="1" x14ac:dyDescent="0.3">
      <c r="D6634" s="12"/>
    </row>
    <row r="6635" spans="4:4" ht="27.7" customHeight="1" thickBot="1" x14ac:dyDescent="0.3">
      <c r="D6635" s="12"/>
    </row>
    <row r="6636" spans="4:4" ht="27.7" customHeight="1" thickBot="1" x14ac:dyDescent="0.3">
      <c r="D6636" s="12"/>
    </row>
    <row r="6637" spans="4:4" ht="27.7" customHeight="1" thickBot="1" x14ac:dyDescent="0.3">
      <c r="D6637" s="12"/>
    </row>
    <row r="6638" spans="4:4" ht="27.7" customHeight="1" thickBot="1" x14ac:dyDescent="0.3">
      <c r="D6638" s="12"/>
    </row>
    <row r="6639" spans="4:4" ht="27.7" customHeight="1" thickBot="1" x14ac:dyDescent="0.3">
      <c r="D6639" s="12"/>
    </row>
    <row r="6640" spans="4:4" ht="27.7" customHeight="1" thickBot="1" x14ac:dyDescent="0.3">
      <c r="D6640" s="12"/>
    </row>
    <row r="6641" spans="4:4" ht="27.7" customHeight="1" thickBot="1" x14ac:dyDescent="0.3">
      <c r="D6641" s="12"/>
    </row>
    <row r="6642" spans="4:4" ht="27.7" customHeight="1" thickBot="1" x14ac:dyDescent="0.3">
      <c r="D6642" s="12"/>
    </row>
    <row r="6643" spans="4:4" ht="27.7" customHeight="1" thickBot="1" x14ac:dyDescent="0.3">
      <c r="D6643" s="12"/>
    </row>
    <row r="6644" spans="4:4" ht="27.7" customHeight="1" thickBot="1" x14ac:dyDescent="0.3">
      <c r="D6644" s="12"/>
    </row>
    <row r="6645" spans="4:4" ht="27.7" customHeight="1" thickBot="1" x14ac:dyDescent="0.3">
      <c r="D6645" s="12"/>
    </row>
    <row r="6646" spans="4:4" ht="27.7" customHeight="1" thickBot="1" x14ac:dyDescent="0.3">
      <c r="D6646" s="12"/>
    </row>
    <row r="6647" spans="4:4" ht="27.7" customHeight="1" thickBot="1" x14ac:dyDescent="0.3">
      <c r="D6647" s="12"/>
    </row>
    <row r="6648" spans="4:4" ht="27.7" customHeight="1" thickBot="1" x14ac:dyDescent="0.3">
      <c r="D6648" s="12"/>
    </row>
    <row r="6649" spans="4:4" ht="27.7" customHeight="1" thickBot="1" x14ac:dyDescent="0.3">
      <c r="D6649" s="12"/>
    </row>
    <row r="6650" spans="4:4" ht="27.7" customHeight="1" thickBot="1" x14ac:dyDescent="0.3">
      <c r="D6650" s="12"/>
    </row>
    <row r="6651" spans="4:4" ht="27.7" customHeight="1" thickBot="1" x14ac:dyDescent="0.3">
      <c r="D6651" s="12"/>
    </row>
    <row r="6652" spans="4:4" ht="27.7" customHeight="1" thickBot="1" x14ac:dyDescent="0.3">
      <c r="D6652" s="12"/>
    </row>
    <row r="6653" spans="4:4" ht="27.7" customHeight="1" thickBot="1" x14ac:dyDescent="0.3">
      <c r="D6653" s="12"/>
    </row>
    <row r="6654" spans="4:4" ht="27.7" customHeight="1" thickBot="1" x14ac:dyDescent="0.3">
      <c r="D6654" s="12"/>
    </row>
    <row r="6655" spans="4:4" ht="27.7" customHeight="1" thickBot="1" x14ac:dyDescent="0.3">
      <c r="D6655" s="12"/>
    </row>
    <row r="6656" spans="4:4" ht="27.7" customHeight="1" thickBot="1" x14ac:dyDescent="0.3">
      <c r="D6656" s="12"/>
    </row>
    <row r="6657" spans="4:4" ht="27.7" customHeight="1" thickBot="1" x14ac:dyDescent="0.3">
      <c r="D6657" s="12"/>
    </row>
    <row r="6658" spans="4:4" ht="27.7" customHeight="1" thickBot="1" x14ac:dyDescent="0.3">
      <c r="D6658" s="12"/>
    </row>
    <row r="6659" spans="4:4" ht="27.7" customHeight="1" thickBot="1" x14ac:dyDescent="0.3">
      <c r="D6659" s="12"/>
    </row>
    <row r="6660" spans="4:4" ht="27.7" customHeight="1" thickBot="1" x14ac:dyDescent="0.3">
      <c r="D6660" s="12"/>
    </row>
    <row r="6661" spans="4:4" ht="27.7" customHeight="1" thickBot="1" x14ac:dyDescent="0.3">
      <c r="D6661" s="12"/>
    </row>
    <row r="6662" spans="4:4" ht="27.7" customHeight="1" thickBot="1" x14ac:dyDescent="0.3">
      <c r="D6662" s="12"/>
    </row>
    <row r="6663" spans="4:4" ht="27.7" customHeight="1" thickBot="1" x14ac:dyDescent="0.3">
      <c r="D6663" s="12"/>
    </row>
    <row r="6664" spans="4:4" ht="27.7" customHeight="1" thickBot="1" x14ac:dyDescent="0.3">
      <c r="D6664" s="12"/>
    </row>
    <row r="6665" spans="4:4" ht="27.7" customHeight="1" thickBot="1" x14ac:dyDescent="0.3">
      <c r="D6665" s="12"/>
    </row>
    <row r="6666" spans="4:4" ht="27.7" customHeight="1" thickBot="1" x14ac:dyDescent="0.3">
      <c r="D6666" s="12"/>
    </row>
    <row r="6667" spans="4:4" ht="27.7" customHeight="1" thickBot="1" x14ac:dyDescent="0.3">
      <c r="D6667" s="12"/>
    </row>
    <row r="6668" spans="4:4" ht="27.7" customHeight="1" thickBot="1" x14ac:dyDescent="0.3">
      <c r="D6668" s="12"/>
    </row>
    <row r="6669" spans="4:4" ht="27.7" customHeight="1" thickBot="1" x14ac:dyDescent="0.3">
      <c r="D6669" s="12"/>
    </row>
    <row r="6670" spans="4:4" ht="27.7" customHeight="1" thickBot="1" x14ac:dyDescent="0.3">
      <c r="D6670" s="12"/>
    </row>
    <row r="6671" spans="4:4" ht="27.7" customHeight="1" thickBot="1" x14ac:dyDescent="0.3">
      <c r="D6671" s="12"/>
    </row>
    <row r="6672" spans="4:4" ht="27.7" customHeight="1" thickBot="1" x14ac:dyDescent="0.3">
      <c r="D6672" s="12"/>
    </row>
    <row r="6673" spans="4:4" ht="27.7" customHeight="1" thickBot="1" x14ac:dyDescent="0.3">
      <c r="D6673" s="12"/>
    </row>
    <row r="6674" spans="4:4" ht="27.7" customHeight="1" thickBot="1" x14ac:dyDescent="0.3">
      <c r="D6674" s="12"/>
    </row>
    <row r="6675" spans="4:4" ht="27.7" customHeight="1" thickBot="1" x14ac:dyDescent="0.3">
      <c r="D6675" s="12"/>
    </row>
    <row r="6676" spans="4:4" ht="27.7" customHeight="1" thickBot="1" x14ac:dyDescent="0.3">
      <c r="D6676" s="12"/>
    </row>
    <row r="6677" spans="4:4" ht="27.7" customHeight="1" thickBot="1" x14ac:dyDescent="0.3">
      <c r="D6677" s="12"/>
    </row>
    <row r="6678" spans="4:4" ht="27.7" customHeight="1" thickBot="1" x14ac:dyDescent="0.3">
      <c r="D6678" s="12"/>
    </row>
    <row r="6679" spans="4:4" ht="27.7" customHeight="1" thickBot="1" x14ac:dyDescent="0.3">
      <c r="D6679" s="12"/>
    </row>
    <row r="6680" spans="4:4" ht="27.7" customHeight="1" thickBot="1" x14ac:dyDescent="0.3">
      <c r="D6680" s="12"/>
    </row>
    <row r="6681" spans="4:4" ht="27.7" customHeight="1" thickBot="1" x14ac:dyDescent="0.3">
      <c r="D6681" s="12"/>
    </row>
    <row r="6682" spans="4:4" ht="27.7" customHeight="1" thickBot="1" x14ac:dyDescent="0.3">
      <c r="D6682" s="12"/>
    </row>
    <row r="6683" spans="4:4" ht="27.7" customHeight="1" thickBot="1" x14ac:dyDescent="0.3">
      <c r="D6683" s="12"/>
    </row>
    <row r="6684" spans="4:4" ht="27.7" customHeight="1" thickBot="1" x14ac:dyDescent="0.3">
      <c r="D6684" s="12"/>
    </row>
    <row r="6685" spans="4:4" ht="27.7" customHeight="1" thickBot="1" x14ac:dyDescent="0.3">
      <c r="D6685" s="12"/>
    </row>
    <row r="6686" spans="4:4" ht="27.7" customHeight="1" thickBot="1" x14ac:dyDescent="0.3">
      <c r="D6686" s="12"/>
    </row>
    <row r="6687" spans="4:4" ht="27.7" customHeight="1" thickBot="1" x14ac:dyDescent="0.3">
      <c r="D6687" s="12"/>
    </row>
    <row r="6688" spans="4:4" ht="27.7" customHeight="1" thickBot="1" x14ac:dyDescent="0.3">
      <c r="D6688" s="12"/>
    </row>
    <row r="6689" spans="4:4" ht="27.7" customHeight="1" thickBot="1" x14ac:dyDescent="0.3">
      <c r="D6689" s="12"/>
    </row>
    <row r="6690" spans="4:4" ht="27.7" customHeight="1" thickBot="1" x14ac:dyDescent="0.3">
      <c r="D6690" s="12"/>
    </row>
    <row r="6691" spans="4:4" ht="27.7" customHeight="1" thickBot="1" x14ac:dyDescent="0.3">
      <c r="D6691" s="12"/>
    </row>
    <row r="6692" spans="4:4" ht="27.7" customHeight="1" thickBot="1" x14ac:dyDescent="0.3">
      <c r="D6692" s="12"/>
    </row>
    <row r="6693" spans="4:4" ht="27.7" customHeight="1" thickBot="1" x14ac:dyDescent="0.3">
      <c r="D6693" s="12"/>
    </row>
    <row r="6694" spans="4:4" ht="27.7" customHeight="1" thickBot="1" x14ac:dyDescent="0.3">
      <c r="D6694" s="12"/>
    </row>
    <row r="6695" spans="4:4" ht="27.7" customHeight="1" thickBot="1" x14ac:dyDescent="0.3">
      <c r="D6695" s="12"/>
    </row>
    <row r="6696" spans="4:4" ht="27.7" customHeight="1" thickBot="1" x14ac:dyDescent="0.3">
      <c r="D6696" s="12"/>
    </row>
    <row r="6697" spans="4:4" ht="27.7" customHeight="1" thickBot="1" x14ac:dyDescent="0.3">
      <c r="D6697" s="12"/>
    </row>
    <row r="6698" spans="4:4" ht="27.7" customHeight="1" thickBot="1" x14ac:dyDescent="0.3">
      <c r="D6698" s="12"/>
    </row>
    <row r="6699" spans="4:4" ht="27.7" customHeight="1" thickBot="1" x14ac:dyDescent="0.3">
      <c r="D6699" s="12"/>
    </row>
    <row r="6700" spans="4:4" ht="27.7" customHeight="1" thickBot="1" x14ac:dyDescent="0.3">
      <c r="D6700" s="12"/>
    </row>
    <row r="6701" spans="4:4" ht="27.7" customHeight="1" thickBot="1" x14ac:dyDescent="0.3">
      <c r="D6701" s="12"/>
    </row>
    <row r="6702" spans="4:4" ht="27.7" customHeight="1" thickBot="1" x14ac:dyDescent="0.3">
      <c r="D6702" s="12"/>
    </row>
    <row r="6703" spans="4:4" ht="27.7" customHeight="1" thickBot="1" x14ac:dyDescent="0.3">
      <c r="D6703" s="12"/>
    </row>
    <row r="6704" spans="4:4" ht="27.7" customHeight="1" thickBot="1" x14ac:dyDescent="0.3">
      <c r="D6704" s="12"/>
    </row>
    <row r="6705" spans="4:4" ht="27.7" customHeight="1" thickBot="1" x14ac:dyDescent="0.3">
      <c r="D6705" s="12"/>
    </row>
    <row r="6706" spans="4:4" ht="27.7" customHeight="1" thickBot="1" x14ac:dyDescent="0.3">
      <c r="D6706" s="12"/>
    </row>
    <row r="6707" spans="4:4" ht="27.7" customHeight="1" thickBot="1" x14ac:dyDescent="0.3">
      <c r="D6707" s="12"/>
    </row>
    <row r="6708" spans="4:4" ht="27.7" customHeight="1" thickBot="1" x14ac:dyDescent="0.3">
      <c r="D6708" s="12"/>
    </row>
    <row r="6709" spans="4:4" ht="27.7" customHeight="1" thickBot="1" x14ac:dyDescent="0.3">
      <c r="D6709" s="12"/>
    </row>
    <row r="6710" spans="4:4" ht="27.7" customHeight="1" thickBot="1" x14ac:dyDescent="0.3">
      <c r="D6710" s="12"/>
    </row>
    <row r="6711" spans="4:4" ht="27.7" customHeight="1" thickBot="1" x14ac:dyDescent="0.3">
      <c r="D6711" s="12"/>
    </row>
    <row r="6712" spans="4:4" ht="27.7" customHeight="1" thickBot="1" x14ac:dyDescent="0.3">
      <c r="D6712" s="12"/>
    </row>
    <row r="6713" spans="4:4" ht="27.7" customHeight="1" thickBot="1" x14ac:dyDescent="0.3">
      <c r="D6713" s="12"/>
    </row>
    <row r="6714" spans="4:4" ht="27.7" customHeight="1" thickBot="1" x14ac:dyDescent="0.3">
      <c r="D6714" s="12"/>
    </row>
    <row r="6715" spans="4:4" ht="27.7" customHeight="1" thickBot="1" x14ac:dyDescent="0.3">
      <c r="D6715" s="12"/>
    </row>
    <row r="6716" spans="4:4" ht="27.7" customHeight="1" thickBot="1" x14ac:dyDescent="0.3">
      <c r="D6716" s="12"/>
    </row>
    <row r="6717" spans="4:4" ht="27.7" customHeight="1" thickBot="1" x14ac:dyDescent="0.3">
      <c r="D6717" s="12"/>
    </row>
    <row r="6718" spans="4:4" ht="27.7" customHeight="1" thickBot="1" x14ac:dyDescent="0.3">
      <c r="D6718" s="12"/>
    </row>
    <row r="6719" spans="4:4" ht="27.7" customHeight="1" thickBot="1" x14ac:dyDescent="0.3">
      <c r="D6719" s="12"/>
    </row>
    <row r="6720" spans="4:4" ht="27.7" customHeight="1" thickBot="1" x14ac:dyDescent="0.3">
      <c r="D6720" s="12"/>
    </row>
    <row r="6721" spans="4:4" ht="27.7" customHeight="1" thickBot="1" x14ac:dyDescent="0.3">
      <c r="D6721" s="12"/>
    </row>
    <row r="6722" spans="4:4" ht="27.7" customHeight="1" thickBot="1" x14ac:dyDescent="0.3">
      <c r="D6722" s="12"/>
    </row>
    <row r="6723" spans="4:4" ht="27.7" customHeight="1" thickBot="1" x14ac:dyDescent="0.3">
      <c r="D6723" s="12"/>
    </row>
    <row r="6724" spans="4:4" ht="27.7" customHeight="1" thickBot="1" x14ac:dyDescent="0.3">
      <c r="D6724" s="12"/>
    </row>
    <row r="6725" spans="4:4" ht="27.7" customHeight="1" thickBot="1" x14ac:dyDescent="0.3">
      <c r="D6725" s="12"/>
    </row>
    <row r="6726" spans="4:4" ht="27.7" customHeight="1" thickBot="1" x14ac:dyDescent="0.3">
      <c r="D6726" s="12"/>
    </row>
    <row r="6727" spans="4:4" ht="27.7" customHeight="1" thickBot="1" x14ac:dyDescent="0.3">
      <c r="D6727" s="12"/>
    </row>
    <row r="6728" spans="4:4" ht="27.7" customHeight="1" thickBot="1" x14ac:dyDescent="0.3">
      <c r="D6728" s="12"/>
    </row>
    <row r="6729" spans="4:4" ht="27.7" customHeight="1" thickBot="1" x14ac:dyDescent="0.3">
      <c r="D6729" s="12"/>
    </row>
    <row r="6730" spans="4:4" ht="27.7" customHeight="1" thickBot="1" x14ac:dyDescent="0.3">
      <c r="D6730" s="12"/>
    </row>
    <row r="6731" spans="4:4" ht="27.7" customHeight="1" thickBot="1" x14ac:dyDescent="0.3">
      <c r="D6731" s="12"/>
    </row>
    <row r="6732" spans="4:4" ht="27.7" customHeight="1" thickBot="1" x14ac:dyDescent="0.3">
      <c r="D6732" s="12"/>
    </row>
    <row r="6733" spans="4:4" ht="27.7" customHeight="1" thickBot="1" x14ac:dyDescent="0.3">
      <c r="D6733" s="12"/>
    </row>
    <row r="6734" spans="4:4" ht="27.7" customHeight="1" thickBot="1" x14ac:dyDescent="0.3">
      <c r="D6734" s="12"/>
    </row>
    <row r="6735" spans="4:4" ht="27.7" customHeight="1" thickBot="1" x14ac:dyDescent="0.3">
      <c r="D6735" s="12"/>
    </row>
    <row r="6736" spans="4:4" ht="27.7" customHeight="1" thickBot="1" x14ac:dyDescent="0.3">
      <c r="D6736" s="12"/>
    </row>
    <row r="6737" spans="4:4" ht="27.7" customHeight="1" thickBot="1" x14ac:dyDescent="0.3">
      <c r="D6737" s="12"/>
    </row>
    <row r="6738" spans="4:4" ht="27.7" customHeight="1" thickBot="1" x14ac:dyDescent="0.3">
      <c r="D6738" s="12"/>
    </row>
    <row r="6739" spans="4:4" ht="27.7" customHeight="1" thickBot="1" x14ac:dyDescent="0.3">
      <c r="D6739" s="12"/>
    </row>
    <row r="6740" spans="4:4" ht="27.7" customHeight="1" thickBot="1" x14ac:dyDescent="0.3">
      <c r="D6740" s="12"/>
    </row>
    <row r="6741" spans="4:4" ht="27.7" customHeight="1" thickBot="1" x14ac:dyDescent="0.3">
      <c r="D6741" s="12"/>
    </row>
    <row r="6742" spans="4:4" ht="27.7" customHeight="1" thickBot="1" x14ac:dyDescent="0.3">
      <c r="D6742" s="12"/>
    </row>
    <row r="6743" spans="4:4" ht="27.7" customHeight="1" thickBot="1" x14ac:dyDescent="0.3">
      <c r="D6743" s="12"/>
    </row>
    <row r="6744" spans="4:4" ht="27.7" customHeight="1" thickBot="1" x14ac:dyDescent="0.3">
      <c r="D6744" s="12"/>
    </row>
    <row r="6745" spans="4:4" ht="27.7" customHeight="1" thickBot="1" x14ac:dyDescent="0.3">
      <c r="D6745" s="12"/>
    </row>
    <row r="6746" spans="4:4" ht="27.7" customHeight="1" thickBot="1" x14ac:dyDescent="0.3">
      <c r="D6746" s="12"/>
    </row>
    <row r="6747" spans="4:4" ht="27.7" customHeight="1" thickBot="1" x14ac:dyDescent="0.3">
      <c r="D6747" s="12"/>
    </row>
    <row r="6748" spans="4:4" ht="27.7" customHeight="1" thickBot="1" x14ac:dyDescent="0.3">
      <c r="D6748" s="12"/>
    </row>
    <row r="6749" spans="4:4" ht="27.7" customHeight="1" thickBot="1" x14ac:dyDescent="0.3">
      <c r="D6749" s="12"/>
    </row>
    <row r="6750" spans="4:4" ht="27.7" customHeight="1" thickBot="1" x14ac:dyDescent="0.3">
      <c r="D6750" s="12"/>
    </row>
    <row r="6751" spans="4:4" ht="27.7" customHeight="1" thickBot="1" x14ac:dyDescent="0.3">
      <c r="D6751" s="12"/>
    </row>
    <row r="6752" spans="4:4" ht="27.7" customHeight="1" thickBot="1" x14ac:dyDescent="0.3">
      <c r="D6752" s="12"/>
    </row>
    <row r="6753" spans="4:4" ht="27.7" customHeight="1" thickBot="1" x14ac:dyDescent="0.3">
      <c r="D6753" s="12"/>
    </row>
    <row r="6754" spans="4:4" ht="27.7" customHeight="1" thickBot="1" x14ac:dyDescent="0.3">
      <c r="D6754" s="12"/>
    </row>
    <row r="6755" spans="4:4" ht="27.7" customHeight="1" thickBot="1" x14ac:dyDescent="0.3">
      <c r="D6755" s="12"/>
    </row>
    <row r="6756" spans="4:4" ht="27.7" customHeight="1" thickBot="1" x14ac:dyDescent="0.3">
      <c r="D6756" s="12"/>
    </row>
    <row r="6757" spans="4:4" ht="27.7" customHeight="1" thickBot="1" x14ac:dyDescent="0.3">
      <c r="D6757" s="12"/>
    </row>
    <row r="6758" spans="4:4" ht="27.7" customHeight="1" thickBot="1" x14ac:dyDescent="0.3">
      <c r="D6758" s="12"/>
    </row>
    <row r="6759" spans="4:4" ht="27.7" customHeight="1" thickBot="1" x14ac:dyDescent="0.3">
      <c r="D6759" s="12"/>
    </row>
    <row r="6760" spans="4:4" ht="27.7" customHeight="1" thickBot="1" x14ac:dyDescent="0.3">
      <c r="D6760" s="12"/>
    </row>
    <row r="6761" spans="4:4" ht="27.7" customHeight="1" thickBot="1" x14ac:dyDescent="0.3">
      <c r="D6761" s="12"/>
    </row>
    <row r="6762" spans="4:4" ht="27.7" customHeight="1" thickBot="1" x14ac:dyDescent="0.3">
      <c r="D6762" s="12"/>
    </row>
    <row r="6763" spans="4:4" ht="27.7" customHeight="1" thickBot="1" x14ac:dyDescent="0.3">
      <c r="D6763" s="12"/>
    </row>
    <row r="6764" spans="4:4" ht="27.7" customHeight="1" thickBot="1" x14ac:dyDescent="0.3">
      <c r="D6764" s="12"/>
    </row>
    <row r="6765" spans="4:4" ht="27.7" customHeight="1" thickBot="1" x14ac:dyDescent="0.3">
      <c r="D6765" s="12"/>
    </row>
    <row r="6766" spans="4:4" ht="27.7" customHeight="1" thickBot="1" x14ac:dyDescent="0.3">
      <c r="D6766" s="12"/>
    </row>
    <row r="6767" spans="4:4" ht="27.7" customHeight="1" thickBot="1" x14ac:dyDescent="0.3">
      <c r="D6767" s="12"/>
    </row>
    <row r="6768" spans="4:4" ht="27.7" customHeight="1" thickBot="1" x14ac:dyDescent="0.3">
      <c r="D6768" s="12"/>
    </row>
    <row r="6769" spans="4:4" ht="27.7" customHeight="1" thickBot="1" x14ac:dyDescent="0.3">
      <c r="D6769" s="12"/>
    </row>
    <row r="6770" spans="4:4" ht="27.7" customHeight="1" thickBot="1" x14ac:dyDescent="0.3">
      <c r="D6770" s="12"/>
    </row>
    <row r="6771" spans="4:4" ht="27.7" customHeight="1" thickBot="1" x14ac:dyDescent="0.3">
      <c r="D6771" s="12"/>
    </row>
    <row r="6772" spans="4:4" ht="27.7" customHeight="1" thickBot="1" x14ac:dyDescent="0.3">
      <c r="D6772" s="12"/>
    </row>
    <row r="6773" spans="4:4" ht="27.7" customHeight="1" thickBot="1" x14ac:dyDescent="0.3">
      <c r="D6773" s="12"/>
    </row>
    <row r="6774" spans="4:4" ht="27.7" customHeight="1" thickBot="1" x14ac:dyDescent="0.3">
      <c r="D6774" s="12"/>
    </row>
    <row r="6775" spans="4:4" ht="27.7" customHeight="1" thickBot="1" x14ac:dyDescent="0.3">
      <c r="D6775" s="12"/>
    </row>
    <row r="6776" spans="4:4" ht="27.7" customHeight="1" thickBot="1" x14ac:dyDescent="0.3">
      <c r="D6776" s="12"/>
    </row>
    <row r="6777" spans="4:4" ht="27.7" customHeight="1" thickBot="1" x14ac:dyDescent="0.3">
      <c r="D6777" s="12"/>
    </row>
    <row r="6778" spans="4:4" ht="27.7" customHeight="1" thickBot="1" x14ac:dyDescent="0.3">
      <c r="D6778" s="12"/>
    </row>
    <row r="6779" spans="4:4" ht="27.7" customHeight="1" thickBot="1" x14ac:dyDescent="0.3">
      <c r="D6779" s="12"/>
    </row>
    <row r="6780" spans="4:4" ht="27.7" customHeight="1" thickBot="1" x14ac:dyDescent="0.3">
      <c r="D6780" s="12"/>
    </row>
    <row r="6781" spans="4:4" ht="27.7" customHeight="1" thickBot="1" x14ac:dyDescent="0.3">
      <c r="D6781" s="12"/>
    </row>
    <row r="6782" spans="4:4" ht="27.7" customHeight="1" thickBot="1" x14ac:dyDescent="0.3">
      <c r="D6782" s="12"/>
    </row>
    <row r="6783" spans="4:4" ht="27.7" customHeight="1" thickBot="1" x14ac:dyDescent="0.3">
      <c r="D6783" s="12"/>
    </row>
    <row r="6784" spans="4:4" ht="27.7" customHeight="1" thickBot="1" x14ac:dyDescent="0.3">
      <c r="D6784" s="12"/>
    </row>
    <row r="6785" spans="4:4" ht="27.7" customHeight="1" thickBot="1" x14ac:dyDescent="0.3">
      <c r="D6785" s="12"/>
    </row>
    <row r="6786" spans="4:4" ht="27.7" customHeight="1" thickBot="1" x14ac:dyDescent="0.3">
      <c r="D6786" s="12"/>
    </row>
    <row r="6787" spans="4:4" ht="27.7" customHeight="1" thickBot="1" x14ac:dyDescent="0.3">
      <c r="D6787" s="12"/>
    </row>
    <row r="6788" spans="4:4" ht="27.7" customHeight="1" thickBot="1" x14ac:dyDescent="0.3">
      <c r="D6788" s="12"/>
    </row>
    <row r="6789" spans="4:4" ht="27.7" customHeight="1" thickBot="1" x14ac:dyDescent="0.3">
      <c r="D6789" s="12"/>
    </row>
    <row r="6790" spans="4:4" ht="27.7" customHeight="1" thickBot="1" x14ac:dyDescent="0.3">
      <c r="D6790" s="12"/>
    </row>
    <row r="6791" spans="4:4" ht="27.7" customHeight="1" thickBot="1" x14ac:dyDescent="0.3">
      <c r="D6791" s="12"/>
    </row>
    <row r="6792" spans="4:4" ht="27.7" customHeight="1" thickBot="1" x14ac:dyDescent="0.3">
      <c r="D6792" s="12"/>
    </row>
    <row r="6793" spans="4:4" ht="27.7" customHeight="1" thickBot="1" x14ac:dyDescent="0.3">
      <c r="D6793" s="12"/>
    </row>
    <row r="6794" spans="4:4" ht="27.7" customHeight="1" thickBot="1" x14ac:dyDescent="0.3">
      <c r="D6794" s="12"/>
    </row>
    <row r="6795" spans="4:4" ht="27.7" customHeight="1" thickBot="1" x14ac:dyDescent="0.3">
      <c r="D6795" s="12"/>
    </row>
    <row r="6796" spans="4:4" ht="27.7" customHeight="1" thickBot="1" x14ac:dyDescent="0.3">
      <c r="D6796" s="12"/>
    </row>
    <row r="6797" spans="4:4" ht="27.7" customHeight="1" thickBot="1" x14ac:dyDescent="0.3">
      <c r="D6797" s="12"/>
    </row>
    <row r="6798" spans="4:4" ht="27.7" customHeight="1" thickBot="1" x14ac:dyDescent="0.3">
      <c r="D6798" s="12"/>
    </row>
    <row r="6799" spans="4:4" ht="27.7" customHeight="1" thickBot="1" x14ac:dyDescent="0.3">
      <c r="D6799" s="12"/>
    </row>
    <row r="6800" spans="4:4" ht="27.7" customHeight="1" thickBot="1" x14ac:dyDescent="0.3">
      <c r="D6800" s="12"/>
    </row>
    <row r="6801" spans="4:4" ht="27.7" customHeight="1" thickBot="1" x14ac:dyDescent="0.3">
      <c r="D6801" s="12"/>
    </row>
    <row r="6802" spans="4:4" ht="27.7" customHeight="1" thickBot="1" x14ac:dyDescent="0.3">
      <c r="D6802" s="12"/>
    </row>
    <row r="6803" spans="4:4" ht="27.7" customHeight="1" thickBot="1" x14ac:dyDescent="0.3">
      <c r="D6803" s="12"/>
    </row>
    <row r="6804" spans="4:4" ht="27.7" customHeight="1" thickBot="1" x14ac:dyDescent="0.3">
      <c r="D6804" s="12"/>
    </row>
    <row r="6805" spans="4:4" ht="27.7" customHeight="1" thickBot="1" x14ac:dyDescent="0.3">
      <c r="D6805" s="12"/>
    </row>
    <row r="6806" spans="4:4" ht="27.7" customHeight="1" thickBot="1" x14ac:dyDescent="0.3">
      <c r="D6806" s="12"/>
    </row>
    <row r="6807" spans="4:4" ht="27.7" customHeight="1" thickBot="1" x14ac:dyDescent="0.3">
      <c r="D6807" s="12"/>
    </row>
    <row r="6808" spans="4:4" ht="27.7" customHeight="1" thickBot="1" x14ac:dyDescent="0.3">
      <c r="D6808" s="12"/>
    </row>
    <row r="6809" spans="4:4" ht="27.7" customHeight="1" thickBot="1" x14ac:dyDescent="0.3">
      <c r="D6809" s="12"/>
    </row>
    <row r="6810" spans="4:4" ht="27.7" customHeight="1" thickBot="1" x14ac:dyDescent="0.3">
      <c r="D6810" s="12"/>
    </row>
    <row r="6811" spans="4:4" ht="27.7" customHeight="1" thickBot="1" x14ac:dyDescent="0.3">
      <c r="D6811" s="12"/>
    </row>
    <row r="6812" spans="4:4" ht="27.7" customHeight="1" thickBot="1" x14ac:dyDescent="0.3">
      <c r="D6812" s="12"/>
    </row>
    <row r="6813" spans="4:4" ht="27.7" customHeight="1" thickBot="1" x14ac:dyDescent="0.3">
      <c r="D6813" s="12"/>
    </row>
    <row r="6814" spans="4:4" ht="27.7" customHeight="1" thickBot="1" x14ac:dyDescent="0.3">
      <c r="D6814" s="12"/>
    </row>
    <row r="6815" spans="4:4" ht="27.7" customHeight="1" thickBot="1" x14ac:dyDescent="0.3">
      <c r="D6815" s="12"/>
    </row>
    <row r="6816" spans="4:4" ht="27.7" customHeight="1" thickBot="1" x14ac:dyDescent="0.3">
      <c r="D6816" s="12"/>
    </row>
    <row r="6817" spans="4:4" ht="27.7" customHeight="1" thickBot="1" x14ac:dyDescent="0.3">
      <c r="D6817" s="12"/>
    </row>
    <row r="6818" spans="4:4" ht="27.7" customHeight="1" thickBot="1" x14ac:dyDescent="0.3">
      <c r="D6818" s="12"/>
    </row>
    <row r="6819" spans="4:4" ht="27.7" customHeight="1" thickBot="1" x14ac:dyDescent="0.3">
      <c r="D6819" s="12"/>
    </row>
    <row r="6820" spans="4:4" ht="27.7" customHeight="1" thickBot="1" x14ac:dyDescent="0.3">
      <c r="D6820" s="12"/>
    </row>
    <row r="6821" spans="4:4" ht="27.7" customHeight="1" thickBot="1" x14ac:dyDescent="0.3">
      <c r="D6821" s="12"/>
    </row>
    <row r="6822" spans="4:4" ht="27.7" customHeight="1" thickBot="1" x14ac:dyDescent="0.3">
      <c r="D6822" s="12"/>
    </row>
    <row r="6823" spans="4:4" ht="27.7" customHeight="1" thickBot="1" x14ac:dyDescent="0.3">
      <c r="D6823" s="12"/>
    </row>
    <row r="6824" spans="4:4" ht="27.7" customHeight="1" thickBot="1" x14ac:dyDescent="0.3">
      <c r="D6824" s="12"/>
    </row>
    <row r="6825" spans="4:4" ht="27.7" customHeight="1" thickBot="1" x14ac:dyDescent="0.3">
      <c r="D6825" s="12"/>
    </row>
    <row r="6826" spans="4:4" ht="27.7" customHeight="1" thickBot="1" x14ac:dyDescent="0.3">
      <c r="D6826" s="12"/>
    </row>
    <row r="6827" spans="4:4" ht="27.7" customHeight="1" thickBot="1" x14ac:dyDescent="0.3">
      <c r="D6827" s="12"/>
    </row>
    <row r="6828" spans="4:4" ht="27.7" customHeight="1" thickBot="1" x14ac:dyDescent="0.3">
      <c r="D6828" s="12"/>
    </row>
    <row r="6829" spans="4:4" ht="27.7" customHeight="1" thickBot="1" x14ac:dyDescent="0.3">
      <c r="D6829" s="12"/>
    </row>
    <row r="6830" spans="4:4" ht="27.7" customHeight="1" thickBot="1" x14ac:dyDescent="0.3">
      <c r="D6830" s="12"/>
    </row>
    <row r="6831" spans="4:4" ht="27.7" customHeight="1" thickBot="1" x14ac:dyDescent="0.3">
      <c r="D6831" s="12"/>
    </row>
    <row r="6832" spans="4:4" ht="27.7" customHeight="1" thickBot="1" x14ac:dyDescent="0.3">
      <c r="D6832" s="12"/>
    </row>
    <row r="6833" spans="4:4" ht="27.7" customHeight="1" thickBot="1" x14ac:dyDescent="0.3">
      <c r="D6833" s="12"/>
    </row>
    <row r="6834" spans="4:4" ht="27.7" customHeight="1" thickBot="1" x14ac:dyDescent="0.3">
      <c r="D6834" s="12"/>
    </row>
    <row r="6835" spans="4:4" ht="27.7" customHeight="1" thickBot="1" x14ac:dyDescent="0.3">
      <c r="D6835" s="12"/>
    </row>
    <row r="6836" spans="4:4" ht="27.7" customHeight="1" thickBot="1" x14ac:dyDescent="0.3">
      <c r="D6836" s="12"/>
    </row>
    <row r="6837" spans="4:4" ht="27.7" customHeight="1" thickBot="1" x14ac:dyDescent="0.3">
      <c r="D6837" s="12"/>
    </row>
    <row r="6838" spans="4:4" ht="27.7" customHeight="1" thickBot="1" x14ac:dyDescent="0.3">
      <c r="D6838" s="12"/>
    </row>
    <row r="6839" spans="4:4" ht="27.7" customHeight="1" thickBot="1" x14ac:dyDescent="0.3">
      <c r="D6839" s="12"/>
    </row>
    <row r="6840" spans="4:4" ht="27.7" customHeight="1" thickBot="1" x14ac:dyDescent="0.3">
      <c r="D6840" s="12"/>
    </row>
    <row r="6841" spans="4:4" ht="27.7" customHeight="1" thickBot="1" x14ac:dyDescent="0.3">
      <c r="D6841" s="12"/>
    </row>
    <row r="6842" spans="4:4" ht="27.7" customHeight="1" thickBot="1" x14ac:dyDescent="0.3">
      <c r="D6842" s="12"/>
    </row>
    <row r="6843" spans="4:4" ht="27.7" customHeight="1" thickBot="1" x14ac:dyDescent="0.3">
      <c r="D6843" s="12"/>
    </row>
    <row r="6844" spans="4:4" ht="27.7" customHeight="1" thickBot="1" x14ac:dyDescent="0.3">
      <c r="D6844" s="12"/>
    </row>
    <row r="6845" spans="4:4" ht="27.7" customHeight="1" thickBot="1" x14ac:dyDescent="0.3">
      <c r="D6845" s="12"/>
    </row>
    <row r="6846" spans="4:4" ht="27.7" customHeight="1" thickBot="1" x14ac:dyDescent="0.3">
      <c r="D6846" s="12"/>
    </row>
    <row r="6847" spans="4:4" ht="27.7" customHeight="1" thickBot="1" x14ac:dyDescent="0.3">
      <c r="D6847" s="12"/>
    </row>
    <row r="6848" spans="4:4" ht="27.7" customHeight="1" thickBot="1" x14ac:dyDescent="0.3">
      <c r="D6848" s="12"/>
    </row>
    <row r="6849" spans="4:4" ht="27.7" customHeight="1" thickBot="1" x14ac:dyDescent="0.3">
      <c r="D6849" s="12"/>
    </row>
    <row r="6850" spans="4:4" ht="27.7" customHeight="1" thickBot="1" x14ac:dyDescent="0.3">
      <c r="D6850" s="12"/>
    </row>
    <row r="6851" spans="4:4" ht="27.7" customHeight="1" thickBot="1" x14ac:dyDescent="0.3">
      <c r="D6851" s="12"/>
    </row>
    <row r="6852" spans="4:4" ht="27.7" customHeight="1" thickBot="1" x14ac:dyDescent="0.3">
      <c r="D6852" s="12"/>
    </row>
    <row r="6853" spans="4:4" ht="27.7" customHeight="1" thickBot="1" x14ac:dyDescent="0.3">
      <c r="D6853" s="12"/>
    </row>
    <row r="6854" spans="4:4" ht="27.7" customHeight="1" thickBot="1" x14ac:dyDescent="0.3">
      <c r="D6854" s="12"/>
    </row>
    <row r="6855" spans="4:4" ht="27.7" customHeight="1" thickBot="1" x14ac:dyDescent="0.3">
      <c r="D6855" s="12"/>
    </row>
    <row r="6856" spans="4:4" ht="27.7" customHeight="1" thickBot="1" x14ac:dyDescent="0.3">
      <c r="D6856" s="12"/>
    </row>
    <row r="6857" spans="4:4" ht="27.7" customHeight="1" thickBot="1" x14ac:dyDescent="0.3">
      <c r="D6857" s="12"/>
    </row>
    <row r="6858" spans="4:4" ht="27.7" customHeight="1" thickBot="1" x14ac:dyDescent="0.3">
      <c r="D6858" s="12"/>
    </row>
    <row r="6859" spans="4:4" ht="27.7" customHeight="1" thickBot="1" x14ac:dyDescent="0.3">
      <c r="D6859" s="12"/>
    </row>
    <row r="6860" spans="4:4" ht="27.7" customHeight="1" thickBot="1" x14ac:dyDescent="0.3">
      <c r="D6860" s="12"/>
    </row>
    <row r="6861" spans="4:4" ht="27.7" customHeight="1" thickBot="1" x14ac:dyDescent="0.3">
      <c r="D6861" s="12"/>
    </row>
    <row r="6862" spans="4:4" ht="27.7" customHeight="1" thickBot="1" x14ac:dyDescent="0.3">
      <c r="D6862" s="12"/>
    </row>
    <row r="6863" spans="4:4" ht="27.7" customHeight="1" thickBot="1" x14ac:dyDescent="0.3">
      <c r="D6863" s="12"/>
    </row>
    <row r="6864" spans="4:4" ht="27.7" customHeight="1" thickBot="1" x14ac:dyDescent="0.3">
      <c r="D6864" s="12"/>
    </row>
    <row r="6865" spans="4:4" ht="27.7" customHeight="1" thickBot="1" x14ac:dyDescent="0.3">
      <c r="D6865" s="12"/>
    </row>
    <row r="6866" spans="4:4" ht="27.7" customHeight="1" thickBot="1" x14ac:dyDescent="0.3">
      <c r="D6866" s="12"/>
    </row>
    <row r="6867" spans="4:4" ht="27.7" customHeight="1" thickBot="1" x14ac:dyDescent="0.3">
      <c r="D6867" s="12"/>
    </row>
    <row r="6868" spans="4:4" ht="27.7" customHeight="1" thickBot="1" x14ac:dyDescent="0.3">
      <c r="D6868" s="12"/>
    </row>
    <row r="6869" spans="4:4" ht="27.7" customHeight="1" thickBot="1" x14ac:dyDescent="0.3">
      <c r="D6869" s="12"/>
    </row>
    <row r="6870" spans="4:4" ht="27.7" customHeight="1" thickBot="1" x14ac:dyDescent="0.3">
      <c r="D6870" s="12"/>
    </row>
    <row r="6871" spans="4:4" ht="27.7" customHeight="1" thickBot="1" x14ac:dyDescent="0.3">
      <c r="D6871" s="12"/>
    </row>
    <row r="6872" spans="4:4" ht="27.7" customHeight="1" thickBot="1" x14ac:dyDescent="0.3">
      <c r="D6872" s="12"/>
    </row>
    <row r="6873" spans="4:4" ht="27.7" customHeight="1" thickBot="1" x14ac:dyDescent="0.3">
      <c r="D6873" s="12"/>
    </row>
    <row r="6874" spans="4:4" ht="27.7" customHeight="1" thickBot="1" x14ac:dyDescent="0.3">
      <c r="D6874" s="12"/>
    </row>
    <row r="6875" spans="4:4" ht="27.7" customHeight="1" thickBot="1" x14ac:dyDescent="0.3">
      <c r="D6875" s="12"/>
    </row>
    <row r="6876" spans="4:4" ht="27.7" customHeight="1" thickBot="1" x14ac:dyDescent="0.3">
      <c r="D6876" s="12"/>
    </row>
    <row r="6877" spans="4:4" ht="27.7" customHeight="1" thickBot="1" x14ac:dyDescent="0.3">
      <c r="D6877" s="12"/>
    </row>
    <row r="6878" spans="4:4" ht="27.7" customHeight="1" thickBot="1" x14ac:dyDescent="0.3">
      <c r="D6878" s="12"/>
    </row>
    <row r="6879" spans="4:4" ht="27.7" customHeight="1" thickBot="1" x14ac:dyDescent="0.3">
      <c r="D6879" s="12"/>
    </row>
    <row r="6880" spans="4:4" ht="27.7" customHeight="1" thickBot="1" x14ac:dyDescent="0.3">
      <c r="D6880" s="12"/>
    </row>
    <row r="6881" spans="4:4" ht="27.7" customHeight="1" thickBot="1" x14ac:dyDescent="0.3">
      <c r="D6881" s="12"/>
    </row>
    <row r="6882" spans="4:4" ht="27.7" customHeight="1" thickBot="1" x14ac:dyDescent="0.3">
      <c r="D6882" s="12"/>
    </row>
    <row r="6883" spans="4:4" ht="27.7" customHeight="1" thickBot="1" x14ac:dyDescent="0.3">
      <c r="D6883" s="12"/>
    </row>
    <row r="6884" spans="4:4" ht="27.7" customHeight="1" thickBot="1" x14ac:dyDescent="0.3">
      <c r="D6884" s="12"/>
    </row>
    <row r="6885" spans="4:4" ht="27.7" customHeight="1" thickBot="1" x14ac:dyDescent="0.3">
      <c r="D6885" s="12"/>
    </row>
    <row r="6886" spans="4:4" ht="27.7" customHeight="1" thickBot="1" x14ac:dyDescent="0.3">
      <c r="D6886" s="12"/>
    </row>
    <row r="6887" spans="4:4" ht="27.7" customHeight="1" thickBot="1" x14ac:dyDescent="0.3">
      <c r="D6887" s="12"/>
    </row>
    <row r="6888" spans="4:4" ht="27.7" customHeight="1" thickBot="1" x14ac:dyDescent="0.3">
      <c r="D6888" s="12"/>
    </row>
    <row r="6889" spans="4:4" ht="27.7" customHeight="1" thickBot="1" x14ac:dyDescent="0.3">
      <c r="D6889" s="12"/>
    </row>
    <row r="6890" spans="4:4" ht="27.7" customHeight="1" thickBot="1" x14ac:dyDescent="0.3">
      <c r="D6890" s="12"/>
    </row>
    <row r="6891" spans="4:4" ht="27.7" customHeight="1" thickBot="1" x14ac:dyDescent="0.3">
      <c r="D6891" s="12"/>
    </row>
    <row r="6892" spans="4:4" ht="27.7" customHeight="1" thickBot="1" x14ac:dyDescent="0.3">
      <c r="D6892" s="12"/>
    </row>
    <row r="6893" spans="4:4" ht="27.7" customHeight="1" thickBot="1" x14ac:dyDescent="0.3">
      <c r="D6893" s="12"/>
    </row>
    <row r="6894" spans="4:4" ht="27.7" customHeight="1" thickBot="1" x14ac:dyDescent="0.3">
      <c r="D6894" s="12"/>
    </row>
    <row r="6895" spans="4:4" ht="27.7" customHeight="1" thickBot="1" x14ac:dyDescent="0.3">
      <c r="D6895" s="12"/>
    </row>
    <row r="6896" spans="4:4" ht="27.7" customHeight="1" thickBot="1" x14ac:dyDescent="0.3">
      <c r="D6896" s="12"/>
    </row>
    <row r="6897" spans="4:4" ht="27.7" customHeight="1" thickBot="1" x14ac:dyDescent="0.3">
      <c r="D6897" s="12"/>
    </row>
    <row r="6898" spans="4:4" ht="27.7" customHeight="1" thickBot="1" x14ac:dyDescent="0.3">
      <c r="D6898" s="12"/>
    </row>
    <row r="6899" spans="4:4" ht="27.7" customHeight="1" thickBot="1" x14ac:dyDescent="0.3">
      <c r="D6899" s="12"/>
    </row>
    <row r="6900" spans="4:4" ht="27.7" customHeight="1" thickBot="1" x14ac:dyDescent="0.3">
      <c r="D6900" s="12"/>
    </row>
    <row r="6901" spans="4:4" ht="27.7" customHeight="1" thickBot="1" x14ac:dyDescent="0.3">
      <c r="D6901" s="12"/>
    </row>
    <row r="6902" spans="4:4" ht="27.7" customHeight="1" thickBot="1" x14ac:dyDescent="0.3">
      <c r="D6902" s="12"/>
    </row>
    <row r="6903" spans="4:4" ht="27.7" customHeight="1" thickBot="1" x14ac:dyDescent="0.3">
      <c r="D6903" s="12"/>
    </row>
    <row r="6904" spans="4:4" ht="27.7" customHeight="1" thickBot="1" x14ac:dyDescent="0.3">
      <c r="D6904" s="12"/>
    </row>
    <row r="6905" spans="4:4" ht="27.7" customHeight="1" thickBot="1" x14ac:dyDescent="0.3">
      <c r="D6905" s="12"/>
    </row>
    <row r="6906" spans="4:4" ht="27.7" customHeight="1" thickBot="1" x14ac:dyDescent="0.3">
      <c r="D6906" s="12"/>
    </row>
    <row r="6907" spans="4:4" ht="27.7" customHeight="1" thickBot="1" x14ac:dyDescent="0.3">
      <c r="D6907" s="12"/>
    </row>
    <row r="6908" spans="4:4" ht="27.7" customHeight="1" thickBot="1" x14ac:dyDescent="0.3">
      <c r="D6908" s="12"/>
    </row>
    <row r="6909" spans="4:4" ht="27.7" customHeight="1" thickBot="1" x14ac:dyDescent="0.3">
      <c r="D6909" s="12"/>
    </row>
    <row r="6910" spans="4:4" ht="27.7" customHeight="1" thickBot="1" x14ac:dyDescent="0.3">
      <c r="D6910" s="12"/>
    </row>
    <row r="6911" spans="4:4" ht="27.7" customHeight="1" thickBot="1" x14ac:dyDescent="0.3">
      <c r="D6911" s="12"/>
    </row>
    <row r="6912" spans="4:4" ht="27.7" customHeight="1" thickBot="1" x14ac:dyDescent="0.3">
      <c r="D6912" s="12"/>
    </row>
    <row r="6913" spans="4:4" ht="27.7" customHeight="1" thickBot="1" x14ac:dyDescent="0.3">
      <c r="D6913" s="12"/>
    </row>
    <row r="6914" spans="4:4" ht="27.7" customHeight="1" thickBot="1" x14ac:dyDescent="0.3">
      <c r="D6914" s="12"/>
    </row>
    <row r="6915" spans="4:4" ht="27.7" customHeight="1" thickBot="1" x14ac:dyDescent="0.3">
      <c r="D6915" s="12"/>
    </row>
    <row r="6916" spans="4:4" ht="27.7" customHeight="1" thickBot="1" x14ac:dyDescent="0.3">
      <c r="D6916" s="12"/>
    </row>
    <row r="6917" spans="4:4" ht="27.7" customHeight="1" thickBot="1" x14ac:dyDescent="0.3">
      <c r="D6917" s="12"/>
    </row>
    <row r="6918" spans="4:4" ht="27.7" customHeight="1" thickBot="1" x14ac:dyDescent="0.3">
      <c r="D6918" s="12"/>
    </row>
    <row r="6919" spans="4:4" ht="27.7" customHeight="1" thickBot="1" x14ac:dyDescent="0.3">
      <c r="D6919" s="12"/>
    </row>
    <row r="6920" spans="4:4" ht="27.7" customHeight="1" thickBot="1" x14ac:dyDescent="0.3">
      <c r="D6920" s="12"/>
    </row>
    <row r="6921" spans="4:4" ht="27.7" customHeight="1" thickBot="1" x14ac:dyDescent="0.3">
      <c r="D6921" s="12"/>
    </row>
    <row r="6922" spans="4:4" ht="27.7" customHeight="1" thickBot="1" x14ac:dyDescent="0.3">
      <c r="D6922" s="12"/>
    </row>
    <row r="6923" spans="4:4" ht="27.7" customHeight="1" thickBot="1" x14ac:dyDescent="0.3">
      <c r="D6923" s="12"/>
    </row>
    <row r="6924" spans="4:4" ht="27.7" customHeight="1" thickBot="1" x14ac:dyDescent="0.3">
      <c r="D6924" s="12"/>
    </row>
    <row r="6925" spans="4:4" ht="27.7" customHeight="1" thickBot="1" x14ac:dyDescent="0.3">
      <c r="D6925" s="12"/>
    </row>
    <row r="6926" spans="4:4" ht="27.7" customHeight="1" thickBot="1" x14ac:dyDescent="0.3">
      <c r="D6926" s="12"/>
    </row>
    <row r="6927" spans="4:4" ht="27.7" customHeight="1" thickBot="1" x14ac:dyDescent="0.3">
      <c r="D6927" s="12"/>
    </row>
    <row r="6928" spans="4:4" ht="27.7" customHeight="1" thickBot="1" x14ac:dyDescent="0.3">
      <c r="D6928" s="12"/>
    </row>
    <row r="6929" spans="4:4" ht="27.7" customHeight="1" thickBot="1" x14ac:dyDescent="0.3">
      <c r="D6929" s="12"/>
    </row>
    <row r="6930" spans="4:4" ht="27.7" customHeight="1" thickBot="1" x14ac:dyDescent="0.3">
      <c r="D6930" s="12"/>
    </row>
    <row r="6931" spans="4:4" ht="27.7" customHeight="1" thickBot="1" x14ac:dyDescent="0.3">
      <c r="D6931" s="12"/>
    </row>
    <row r="6932" spans="4:4" ht="27.7" customHeight="1" thickBot="1" x14ac:dyDescent="0.3">
      <c r="D6932" s="12"/>
    </row>
    <row r="6933" spans="4:4" ht="27.7" customHeight="1" thickBot="1" x14ac:dyDescent="0.3">
      <c r="D6933" s="12"/>
    </row>
    <row r="6934" spans="4:4" ht="27.7" customHeight="1" thickBot="1" x14ac:dyDescent="0.3">
      <c r="D6934" s="12"/>
    </row>
    <row r="6935" spans="4:4" ht="27.7" customHeight="1" thickBot="1" x14ac:dyDescent="0.3">
      <c r="D6935" s="12"/>
    </row>
    <row r="6936" spans="4:4" ht="27.7" customHeight="1" thickBot="1" x14ac:dyDescent="0.3">
      <c r="D6936" s="12"/>
    </row>
    <row r="6937" spans="4:4" ht="27.7" customHeight="1" thickBot="1" x14ac:dyDescent="0.3">
      <c r="D6937" s="12"/>
    </row>
    <row r="6938" spans="4:4" ht="27.7" customHeight="1" thickBot="1" x14ac:dyDescent="0.3">
      <c r="D6938" s="12"/>
    </row>
    <row r="6939" spans="4:4" ht="27.7" customHeight="1" thickBot="1" x14ac:dyDescent="0.3">
      <c r="D6939" s="12"/>
    </row>
    <row r="6940" spans="4:4" ht="27.7" customHeight="1" thickBot="1" x14ac:dyDescent="0.3">
      <c r="D6940" s="12"/>
    </row>
    <row r="6941" spans="4:4" ht="27.7" customHeight="1" thickBot="1" x14ac:dyDescent="0.3">
      <c r="D6941" s="12"/>
    </row>
    <row r="6942" spans="4:4" ht="27.7" customHeight="1" thickBot="1" x14ac:dyDescent="0.3">
      <c r="D6942" s="12"/>
    </row>
    <row r="6943" spans="4:4" ht="27.7" customHeight="1" thickBot="1" x14ac:dyDescent="0.3">
      <c r="D6943" s="12"/>
    </row>
    <row r="6944" spans="4:4" ht="27.7" customHeight="1" thickBot="1" x14ac:dyDescent="0.3">
      <c r="D6944" s="12"/>
    </row>
    <row r="6945" spans="4:4" ht="27.7" customHeight="1" thickBot="1" x14ac:dyDescent="0.3">
      <c r="D6945" s="12"/>
    </row>
    <row r="6946" spans="4:4" ht="27.7" customHeight="1" thickBot="1" x14ac:dyDescent="0.3">
      <c r="D6946" s="12"/>
    </row>
    <row r="6947" spans="4:4" ht="27.7" customHeight="1" thickBot="1" x14ac:dyDescent="0.3">
      <c r="D6947" s="12"/>
    </row>
    <row r="6948" spans="4:4" ht="27.7" customHeight="1" thickBot="1" x14ac:dyDescent="0.3">
      <c r="D6948" s="12"/>
    </row>
    <row r="6949" spans="4:4" ht="27.7" customHeight="1" thickBot="1" x14ac:dyDescent="0.3">
      <c r="D6949" s="12"/>
    </row>
    <row r="6950" spans="4:4" ht="27.7" customHeight="1" thickBot="1" x14ac:dyDescent="0.3">
      <c r="D6950" s="12"/>
    </row>
    <row r="6951" spans="4:4" ht="27.7" customHeight="1" thickBot="1" x14ac:dyDescent="0.3">
      <c r="D6951" s="12"/>
    </row>
    <row r="6952" spans="4:4" ht="27.7" customHeight="1" thickBot="1" x14ac:dyDescent="0.3">
      <c r="D6952" s="12"/>
    </row>
    <row r="6953" spans="4:4" ht="27.7" customHeight="1" thickBot="1" x14ac:dyDescent="0.3">
      <c r="D6953" s="12"/>
    </row>
    <row r="6954" spans="4:4" ht="27.7" customHeight="1" thickBot="1" x14ac:dyDescent="0.3">
      <c r="D6954" s="12"/>
    </row>
    <row r="6955" spans="4:4" ht="27.7" customHeight="1" thickBot="1" x14ac:dyDescent="0.3">
      <c r="D6955" s="12"/>
    </row>
    <row r="6956" spans="4:4" ht="27.7" customHeight="1" thickBot="1" x14ac:dyDescent="0.3">
      <c r="D6956" s="12"/>
    </row>
    <row r="6957" spans="4:4" ht="27.7" customHeight="1" thickBot="1" x14ac:dyDescent="0.3">
      <c r="D6957" s="12"/>
    </row>
    <row r="6958" spans="4:4" ht="27.7" customHeight="1" thickBot="1" x14ac:dyDescent="0.3">
      <c r="D6958" s="12"/>
    </row>
    <row r="6959" spans="4:4" ht="27.7" customHeight="1" thickBot="1" x14ac:dyDescent="0.3">
      <c r="D6959" s="12"/>
    </row>
    <row r="6960" spans="4:4" ht="27.7" customHeight="1" thickBot="1" x14ac:dyDescent="0.3">
      <c r="D6960" s="12"/>
    </row>
    <row r="6961" spans="4:4" ht="27.7" customHeight="1" thickBot="1" x14ac:dyDescent="0.3">
      <c r="D6961" s="12"/>
    </row>
    <row r="6962" spans="4:4" ht="27.7" customHeight="1" thickBot="1" x14ac:dyDescent="0.3">
      <c r="D6962" s="12"/>
    </row>
    <row r="6963" spans="4:4" ht="27.7" customHeight="1" thickBot="1" x14ac:dyDescent="0.3">
      <c r="D6963" s="12"/>
    </row>
    <row r="6964" spans="4:4" ht="27.7" customHeight="1" thickBot="1" x14ac:dyDescent="0.3">
      <c r="D6964" s="12"/>
    </row>
    <row r="6965" spans="4:4" ht="27.7" customHeight="1" thickBot="1" x14ac:dyDescent="0.3">
      <c r="D6965" s="12"/>
    </row>
    <row r="6966" spans="4:4" ht="27.7" customHeight="1" thickBot="1" x14ac:dyDescent="0.3">
      <c r="D6966" s="12"/>
    </row>
    <row r="6967" spans="4:4" ht="27.7" customHeight="1" thickBot="1" x14ac:dyDescent="0.3">
      <c r="D6967" s="12"/>
    </row>
    <row r="6968" spans="4:4" ht="27.7" customHeight="1" thickBot="1" x14ac:dyDescent="0.3">
      <c r="D6968" s="12"/>
    </row>
    <row r="6969" spans="4:4" ht="27.7" customHeight="1" thickBot="1" x14ac:dyDescent="0.3">
      <c r="D6969" s="12"/>
    </row>
    <row r="6970" spans="4:4" ht="27.7" customHeight="1" thickBot="1" x14ac:dyDescent="0.3">
      <c r="D6970" s="12"/>
    </row>
    <row r="6971" spans="4:4" ht="27.7" customHeight="1" thickBot="1" x14ac:dyDescent="0.3">
      <c r="D6971" s="12"/>
    </row>
    <row r="6972" spans="4:4" ht="27.7" customHeight="1" thickBot="1" x14ac:dyDescent="0.3">
      <c r="D6972" s="12"/>
    </row>
    <row r="6973" spans="4:4" ht="27.7" customHeight="1" thickBot="1" x14ac:dyDescent="0.3">
      <c r="D6973" s="12"/>
    </row>
    <row r="6974" spans="4:4" ht="27.7" customHeight="1" thickBot="1" x14ac:dyDescent="0.3">
      <c r="D6974" s="12"/>
    </row>
    <row r="6975" spans="4:4" ht="27.7" customHeight="1" thickBot="1" x14ac:dyDescent="0.3">
      <c r="D6975" s="12"/>
    </row>
    <row r="6976" spans="4:4" ht="27.7" customHeight="1" thickBot="1" x14ac:dyDescent="0.3">
      <c r="D6976" s="12"/>
    </row>
    <row r="6977" spans="4:4" ht="27.7" customHeight="1" thickBot="1" x14ac:dyDescent="0.3">
      <c r="D6977" s="12"/>
    </row>
    <row r="6978" spans="4:4" ht="27.7" customHeight="1" thickBot="1" x14ac:dyDescent="0.3">
      <c r="D6978" s="12"/>
    </row>
    <row r="6979" spans="4:4" ht="27.7" customHeight="1" thickBot="1" x14ac:dyDescent="0.3">
      <c r="D6979" s="12"/>
    </row>
    <row r="6980" spans="4:4" ht="27.7" customHeight="1" thickBot="1" x14ac:dyDescent="0.3">
      <c r="D6980" s="12"/>
    </row>
    <row r="6981" spans="4:4" ht="27.7" customHeight="1" thickBot="1" x14ac:dyDescent="0.3">
      <c r="D6981" s="12"/>
    </row>
    <row r="6982" spans="4:4" ht="27.7" customHeight="1" thickBot="1" x14ac:dyDescent="0.3">
      <c r="D6982" s="12"/>
    </row>
    <row r="6983" spans="4:4" ht="27.7" customHeight="1" thickBot="1" x14ac:dyDescent="0.3">
      <c r="D6983" s="12"/>
    </row>
    <row r="6984" spans="4:4" ht="27.7" customHeight="1" thickBot="1" x14ac:dyDescent="0.3">
      <c r="D6984" s="12"/>
    </row>
    <row r="6985" spans="4:4" ht="27.7" customHeight="1" thickBot="1" x14ac:dyDescent="0.3">
      <c r="D6985" s="12"/>
    </row>
    <row r="6986" spans="4:4" ht="27.7" customHeight="1" thickBot="1" x14ac:dyDescent="0.3">
      <c r="D6986" s="12"/>
    </row>
    <row r="6987" spans="4:4" ht="27.7" customHeight="1" thickBot="1" x14ac:dyDescent="0.3">
      <c r="D6987" s="12"/>
    </row>
    <row r="6988" spans="4:4" ht="27.7" customHeight="1" thickBot="1" x14ac:dyDescent="0.3">
      <c r="D6988" s="12"/>
    </row>
    <row r="6989" spans="4:4" ht="27.7" customHeight="1" thickBot="1" x14ac:dyDescent="0.3">
      <c r="D6989" s="12"/>
    </row>
    <row r="6990" spans="4:4" ht="27.7" customHeight="1" thickBot="1" x14ac:dyDescent="0.3">
      <c r="D6990" s="12"/>
    </row>
    <row r="6991" spans="4:4" ht="27.7" customHeight="1" thickBot="1" x14ac:dyDescent="0.3">
      <c r="D6991" s="12"/>
    </row>
    <row r="6992" spans="4:4" ht="27.7" customHeight="1" thickBot="1" x14ac:dyDescent="0.3">
      <c r="D6992" s="12"/>
    </row>
    <row r="6993" spans="4:4" ht="27.7" customHeight="1" thickBot="1" x14ac:dyDescent="0.3">
      <c r="D6993" s="12"/>
    </row>
    <row r="6994" spans="4:4" ht="27.7" customHeight="1" thickBot="1" x14ac:dyDescent="0.3">
      <c r="D6994" s="12"/>
    </row>
    <row r="6995" spans="4:4" ht="27.7" customHeight="1" thickBot="1" x14ac:dyDescent="0.3">
      <c r="D6995" s="12"/>
    </row>
    <row r="6996" spans="4:4" ht="27.7" customHeight="1" thickBot="1" x14ac:dyDescent="0.3">
      <c r="D6996" s="12"/>
    </row>
    <row r="6997" spans="4:4" ht="27.7" customHeight="1" thickBot="1" x14ac:dyDescent="0.3">
      <c r="D6997" s="12"/>
    </row>
    <row r="6998" spans="4:4" ht="27.7" customHeight="1" thickBot="1" x14ac:dyDescent="0.3">
      <c r="D6998" s="12"/>
    </row>
    <row r="6999" spans="4:4" ht="27.7" customHeight="1" thickBot="1" x14ac:dyDescent="0.3">
      <c r="D6999" s="12"/>
    </row>
    <row r="7000" spans="4:4" ht="27.7" customHeight="1" thickBot="1" x14ac:dyDescent="0.3">
      <c r="D7000" s="12"/>
    </row>
    <row r="7001" spans="4:4" ht="27.7" customHeight="1" thickBot="1" x14ac:dyDescent="0.3">
      <c r="D7001" s="12"/>
    </row>
    <row r="7002" spans="4:4" ht="27.7" customHeight="1" thickBot="1" x14ac:dyDescent="0.3">
      <c r="D7002" s="12"/>
    </row>
    <row r="7003" spans="4:4" ht="27.7" customHeight="1" thickBot="1" x14ac:dyDescent="0.3">
      <c r="D7003" s="12"/>
    </row>
    <row r="7004" spans="4:4" ht="27.7" customHeight="1" thickBot="1" x14ac:dyDescent="0.3">
      <c r="D7004" s="12"/>
    </row>
    <row r="7005" spans="4:4" ht="27.7" customHeight="1" thickBot="1" x14ac:dyDescent="0.3">
      <c r="D7005" s="12"/>
    </row>
    <row r="7006" spans="4:4" ht="27.7" customHeight="1" thickBot="1" x14ac:dyDescent="0.3">
      <c r="D7006" s="12"/>
    </row>
    <row r="7007" spans="4:4" ht="27.7" customHeight="1" thickBot="1" x14ac:dyDescent="0.3">
      <c r="D7007" s="12"/>
    </row>
    <row r="7008" spans="4:4" ht="27.7" customHeight="1" thickBot="1" x14ac:dyDescent="0.3">
      <c r="D7008" s="12"/>
    </row>
    <row r="7009" spans="4:4" ht="27.7" customHeight="1" thickBot="1" x14ac:dyDescent="0.3">
      <c r="D7009" s="12"/>
    </row>
    <row r="7010" spans="4:4" ht="27.7" customHeight="1" thickBot="1" x14ac:dyDescent="0.3">
      <c r="D7010" s="12"/>
    </row>
    <row r="7011" spans="4:4" ht="27.7" customHeight="1" thickBot="1" x14ac:dyDescent="0.3">
      <c r="D7011" s="12"/>
    </row>
    <row r="7012" spans="4:4" ht="27.7" customHeight="1" thickBot="1" x14ac:dyDescent="0.3">
      <c r="D7012" s="12"/>
    </row>
    <row r="7013" spans="4:4" ht="27.7" customHeight="1" thickBot="1" x14ac:dyDescent="0.3">
      <c r="D7013" s="12"/>
    </row>
    <row r="7014" spans="4:4" ht="27.7" customHeight="1" thickBot="1" x14ac:dyDescent="0.3">
      <c r="D7014" s="12"/>
    </row>
    <row r="7015" spans="4:4" ht="27.7" customHeight="1" thickBot="1" x14ac:dyDescent="0.3">
      <c r="D7015" s="12"/>
    </row>
    <row r="7016" spans="4:4" ht="27.7" customHeight="1" thickBot="1" x14ac:dyDescent="0.3">
      <c r="D7016" s="12"/>
    </row>
    <row r="7017" spans="4:4" ht="27.7" customHeight="1" thickBot="1" x14ac:dyDescent="0.3">
      <c r="D7017" s="12"/>
    </row>
    <row r="7018" spans="4:4" ht="27.7" customHeight="1" thickBot="1" x14ac:dyDescent="0.3">
      <c r="D7018" s="12"/>
    </row>
    <row r="7019" spans="4:4" ht="27.7" customHeight="1" thickBot="1" x14ac:dyDescent="0.3">
      <c r="D7019" s="12"/>
    </row>
    <row r="7020" spans="4:4" ht="27.7" customHeight="1" thickBot="1" x14ac:dyDescent="0.3">
      <c r="D7020" s="12"/>
    </row>
    <row r="7021" spans="4:4" ht="27.7" customHeight="1" thickBot="1" x14ac:dyDescent="0.3">
      <c r="D7021" s="12"/>
    </row>
    <row r="7022" spans="4:4" ht="27.7" customHeight="1" thickBot="1" x14ac:dyDescent="0.3">
      <c r="D7022" s="12"/>
    </row>
    <row r="7023" spans="4:4" ht="27.7" customHeight="1" thickBot="1" x14ac:dyDescent="0.3">
      <c r="D7023" s="12"/>
    </row>
    <row r="7024" spans="4:4" ht="27.7" customHeight="1" thickBot="1" x14ac:dyDescent="0.3">
      <c r="D7024" s="12"/>
    </row>
    <row r="7025" spans="4:4" ht="27.7" customHeight="1" thickBot="1" x14ac:dyDescent="0.3">
      <c r="D7025" s="12"/>
    </row>
    <row r="7026" spans="4:4" ht="27.7" customHeight="1" thickBot="1" x14ac:dyDescent="0.3">
      <c r="D7026" s="12"/>
    </row>
    <row r="7027" spans="4:4" ht="27.7" customHeight="1" thickBot="1" x14ac:dyDescent="0.3">
      <c r="D7027" s="12"/>
    </row>
    <row r="7028" spans="4:4" ht="27.7" customHeight="1" thickBot="1" x14ac:dyDescent="0.3">
      <c r="D7028" s="12"/>
    </row>
    <row r="7029" spans="4:4" ht="27.7" customHeight="1" thickBot="1" x14ac:dyDescent="0.3">
      <c r="D7029" s="12"/>
    </row>
    <row r="7030" spans="4:4" ht="27.7" customHeight="1" thickBot="1" x14ac:dyDescent="0.3">
      <c r="D7030" s="12"/>
    </row>
    <row r="7031" spans="4:4" ht="27.7" customHeight="1" thickBot="1" x14ac:dyDescent="0.3">
      <c r="D7031" s="12"/>
    </row>
    <row r="7032" spans="4:4" ht="27.7" customHeight="1" thickBot="1" x14ac:dyDescent="0.3">
      <c r="D7032" s="12"/>
    </row>
    <row r="7033" spans="4:4" ht="27.7" customHeight="1" thickBot="1" x14ac:dyDescent="0.3">
      <c r="D7033" s="12"/>
    </row>
    <row r="7034" spans="4:4" ht="27.7" customHeight="1" thickBot="1" x14ac:dyDescent="0.3">
      <c r="D7034" s="12"/>
    </row>
    <row r="7035" spans="4:4" ht="27.7" customHeight="1" thickBot="1" x14ac:dyDescent="0.3">
      <c r="D7035" s="12"/>
    </row>
    <row r="7036" spans="4:4" ht="27.7" customHeight="1" thickBot="1" x14ac:dyDescent="0.3">
      <c r="D7036" s="12"/>
    </row>
    <row r="7037" spans="4:4" ht="27.7" customHeight="1" thickBot="1" x14ac:dyDescent="0.3">
      <c r="D7037" s="12"/>
    </row>
    <row r="7038" spans="4:4" ht="27.7" customHeight="1" thickBot="1" x14ac:dyDescent="0.3">
      <c r="D7038" s="12"/>
    </row>
    <row r="7039" spans="4:4" ht="27.7" customHeight="1" thickBot="1" x14ac:dyDescent="0.3">
      <c r="D7039" s="12"/>
    </row>
    <row r="7040" spans="4:4" ht="27.7" customHeight="1" thickBot="1" x14ac:dyDescent="0.3">
      <c r="D7040" s="12"/>
    </row>
    <row r="7041" spans="4:4" ht="27.7" customHeight="1" thickBot="1" x14ac:dyDescent="0.3">
      <c r="D7041" s="12"/>
    </row>
    <row r="7042" spans="4:4" ht="27.7" customHeight="1" thickBot="1" x14ac:dyDescent="0.3">
      <c r="D7042" s="12"/>
    </row>
    <row r="7043" spans="4:4" ht="27.7" customHeight="1" thickBot="1" x14ac:dyDescent="0.3">
      <c r="D7043" s="12"/>
    </row>
    <row r="7044" spans="4:4" ht="27.7" customHeight="1" thickBot="1" x14ac:dyDescent="0.3">
      <c r="D7044" s="12"/>
    </row>
    <row r="7045" spans="4:4" ht="27.7" customHeight="1" thickBot="1" x14ac:dyDescent="0.3">
      <c r="D7045" s="12"/>
    </row>
    <row r="7046" spans="4:4" ht="27.7" customHeight="1" thickBot="1" x14ac:dyDescent="0.3">
      <c r="D7046" s="12"/>
    </row>
    <row r="7047" spans="4:4" ht="27.7" customHeight="1" thickBot="1" x14ac:dyDescent="0.3">
      <c r="D7047" s="12"/>
    </row>
    <row r="7048" spans="4:4" ht="27.7" customHeight="1" thickBot="1" x14ac:dyDescent="0.3">
      <c r="D7048" s="12"/>
    </row>
    <row r="7049" spans="4:4" ht="27.7" customHeight="1" thickBot="1" x14ac:dyDescent="0.3">
      <c r="D7049" s="12"/>
    </row>
    <row r="7050" spans="4:4" ht="27.7" customHeight="1" thickBot="1" x14ac:dyDescent="0.3">
      <c r="D7050" s="12"/>
    </row>
    <row r="7051" spans="4:4" ht="27.7" customHeight="1" thickBot="1" x14ac:dyDescent="0.3">
      <c r="D7051" s="12"/>
    </row>
    <row r="7052" spans="4:4" ht="27.7" customHeight="1" thickBot="1" x14ac:dyDescent="0.3">
      <c r="D7052" s="12"/>
    </row>
    <row r="7053" spans="4:4" ht="27.7" customHeight="1" thickBot="1" x14ac:dyDescent="0.3">
      <c r="D7053" s="12"/>
    </row>
    <row r="7054" spans="4:4" ht="27.7" customHeight="1" thickBot="1" x14ac:dyDescent="0.3">
      <c r="D7054" s="12"/>
    </row>
    <row r="7055" spans="4:4" ht="27.7" customHeight="1" thickBot="1" x14ac:dyDescent="0.3">
      <c r="D7055" s="12"/>
    </row>
    <row r="7056" spans="4:4" ht="27.7" customHeight="1" thickBot="1" x14ac:dyDescent="0.3">
      <c r="D7056" s="12"/>
    </row>
    <row r="7057" spans="4:4" ht="27.7" customHeight="1" thickBot="1" x14ac:dyDescent="0.3">
      <c r="D7057" s="12"/>
    </row>
    <row r="7058" spans="4:4" ht="27.7" customHeight="1" thickBot="1" x14ac:dyDescent="0.3">
      <c r="D7058" s="12"/>
    </row>
    <row r="7059" spans="4:4" ht="27.7" customHeight="1" thickBot="1" x14ac:dyDescent="0.3">
      <c r="D7059" s="12"/>
    </row>
    <row r="7060" spans="4:4" ht="27.7" customHeight="1" thickBot="1" x14ac:dyDescent="0.3">
      <c r="D7060" s="12"/>
    </row>
    <row r="7061" spans="4:4" ht="27.7" customHeight="1" thickBot="1" x14ac:dyDescent="0.3">
      <c r="D7061" s="12"/>
    </row>
    <row r="7062" spans="4:4" ht="27.7" customHeight="1" thickBot="1" x14ac:dyDescent="0.3">
      <c r="D7062" s="12"/>
    </row>
    <row r="7063" spans="4:4" ht="27.7" customHeight="1" thickBot="1" x14ac:dyDescent="0.3">
      <c r="D7063" s="12"/>
    </row>
    <row r="7064" spans="4:4" ht="27.7" customHeight="1" thickBot="1" x14ac:dyDescent="0.3">
      <c r="D7064" s="12"/>
    </row>
    <row r="7065" spans="4:4" ht="27.7" customHeight="1" thickBot="1" x14ac:dyDescent="0.3">
      <c r="D7065" s="12"/>
    </row>
    <row r="7066" spans="4:4" ht="27.7" customHeight="1" thickBot="1" x14ac:dyDescent="0.3">
      <c r="D7066" s="12"/>
    </row>
    <row r="7067" spans="4:4" ht="27.7" customHeight="1" thickBot="1" x14ac:dyDescent="0.3">
      <c r="D7067" s="12"/>
    </row>
    <row r="7068" spans="4:4" ht="27.7" customHeight="1" thickBot="1" x14ac:dyDescent="0.3">
      <c r="D7068" s="12"/>
    </row>
    <row r="7069" spans="4:4" ht="27.7" customHeight="1" thickBot="1" x14ac:dyDescent="0.3">
      <c r="D7069" s="12"/>
    </row>
    <row r="7070" spans="4:4" ht="27.7" customHeight="1" thickBot="1" x14ac:dyDescent="0.3">
      <c r="D7070" s="12"/>
    </row>
    <row r="7071" spans="4:4" ht="27.7" customHeight="1" thickBot="1" x14ac:dyDescent="0.3">
      <c r="D7071" s="12"/>
    </row>
    <row r="7072" spans="4:4" ht="27.7" customHeight="1" thickBot="1" x14ac:dyDescent="0.3">
      <c r="D7072" s="12"/>
    </row>
    <row r="7073" spans="4:4" ht="27.7" customHeight="1" thickBot="1" x14ac:dyDescent="0.3">
      <c r="D7073" s="12"/>
    </row>
    <row r="7074" spans="4:4" ht="27.7" customHeight="1" thickBot="1" x14ac:dyDescent="0.3">
      <c r="D7074" s="12"/>
    </row>
    <row r="7075" spans="4:4" ht="27.7" customHeight="1" thickBot="1" x14ac:dyDescent="0.3">
      <c r="D7075" s="12"/>
    </row>
    <row r="7076" spans="4:4" ht="27.7" customHeight="1" thickBot="1" x14ac:dyDescent="0.3">
      <c r="D7076" s="12"/>
    </row>
    <row r="7077" spans="4:4" ht="27.7" customHeight="1" thickBot="1" x14ac:dyDescent="0.3">
      <c r="D7077" s="12"/>
    </row>
    <row r="7078" spans="4:4" ht="27.7" customHeight="1" thickBot="1" x14ac:dyDescent="0.3">
      <c r="D7078" s="12"/>
    </row>
    <row r="7079" spans="4:4" ht="27.7" customHeight="1" thickBot="1" x14ac:dyDescent="0.3">
      <c r="D7079" s="12"/>
    </row>
    <row r="7080" spans="4:4" ht="27.7" customHeight="1" thickBot="1" x14ac:dyDescent="0.3">
      <c r="D7080" s="12"/>
    </row>
    <row r="7081" spans="4:4" ht="27.7" customHeight="1" thickBot="1" x14ac:dyDescent="0.3">
      <c r="D7081" s="12"/>
    </row>
    <row r="7082" spans="4:4" ht="27.7" customHeight="1" thickBot="1" x14ac:dyDescent="0.3">
      <c r="D7082" s="12"/>
    </row>
    <row r="7083" spans="4:4" ht="27.7" customHeight="1" thickBot="1" x14ac:dyDescent="0.3">
      <c r="D7083" s="12"/>
    </row>
    <row r="7084" spans="4:4" ht="27.7" customHeight="1" thickBot="1" x14ac:dyDescent="0.3">
      <c r="D7084" s="12"/>
    </row>
    <row r="7085" spans="4:4" ht="27.7" customHeight="1" thickBot="1" x14ac:dyDescent="0.3">
      <c r="D7085" s="12"/>
    </row>
    <row r="7086" spans="4:4" ht="27.7" customHeight="1" thickBot="1" x14ac:dyDescent="0.3">
      <c r="D7086" s="12"/>
    </row>
    <row r="7087" spans="4:4" ht="27.7" customHeight="1" thickBot="1" x14ac:dyDescent="0.3">
      <c r="D7087" s="12"/>
    </row>
    <row r="7088" spans="4:4" ht="27.7" customHeight="1" thickBot="1" x14ac:dyDescent="0.3">
      <c r="D7088" s="12"/>
    </row>
    <row r="7089" spans="4:4" ht="27.7" customHeight="1" thickBot="1" x14ac:dyDescent="0.3">
      <c r="D7089" s="12"/>
    </row>
    <row r="7090" spans="4:4" ht="27.7" customHeight="1" thickBot="1" x14ac:dyDescent="0.3">
      <c r="D7090" s="12"/>
    </row>
    <row r="7091" spans="4:4" ht="27.7" customHeight="1" thickBot="1" x14ac:dyDescent="0.3">
      <c r="D7091" s="12"/>
    </row>
    <row r="7092" spans="4:4" ht="27.7" customHeight="1" thickBot="1" x14ac:dyDescent="0.3">
      <c r="D7092" s="12"/>
    </row>
    <row r="7093" spans="4:4" ht="27.7" customHeight="1" thickBot="1" x14ac:dyDescent="0.3">
      <c r="D7093" s="12"/>
    </row>
    <row r="7094" spans="4:4" ht="27.7" customHeight="1" thickBot="1" x14ac:dyDescent="0.3">
      <c r="D7094" s="12"/>
    </row>
    <row r="7095" spans="4:4" ht="27.7" customHeight="1" thickBot="1" x14ac:dyDescent="0.3">
      <c r="D7095" s="12"/>
    </row>
    <row r="7096" spans="4:4" ht="27.7" customHeight="1" thickBot="1" x14ac:dyDescent="0.3">
      <c r="D7096" s="12"/>
    </row>
    <row r="7097" spans="4:4" ht="27.7" customHeight="1" thickBot="1" x14ac:dyDescent="0.3">
      <c r="D7097" s="12"/>
    </row>
    <row r="7098" spans="4:4" ht="27.7" customHeight="1" thickBot="1" x14ac:dyDescent="0.3">
      <c r="D7098" s="12"/>
    </row>
    <row r="7099" spans="4:4" ht="27.7" customHeight="1" thickBot="1" x14ac:dyDescent="0.3">
      <c r="D7099" s="12"/>
    </row>
    <row r="7100" spans="4:4" ht="27.7" customHeight="1" thickBot="1" x14ac:dyDescent="0.3">
      <c r="D7100" s="12"/>
    </row>
    <row r="7101" spans="4:4" ht="27.7" customHeight="1" thickBot="1" x14ac:dyDescent="0.3">
      <c r="D7101" s="12"/>
    </row>
    <row r="7102" spans="4:4" ht="27.7" customHeight="1" thickBot="1" x14ac:dyDescent="0.3">
      <c r="D7102" s="12"/>
    </row>
    <row r="7103" spans="4:4" ht="27.7" customHeight="1" thickBot="1" x14ac:dyDescent="0.3">
      <c r="D7103" s="12"/>
    </row>
    <row r="7104" spans="4:4" ht="27.7" customHeight="1" thickBot="1" x14ac:dyDescent="0.3">
      <c r="D7104" s="12"/>
    </row>
    <row r="7105" spans="4:4" ht="27.7" customHeight="1" thickBot="1" x14ac:dyDescent="0.3">
      <c r="D7105" s="12"/>
    </row>
    <row r="7106" spans="4:4" ht="27.7" customHeight="1" thickBot="1" x14ac:dyDescent="0.3">
      <c r="D7106" s="12"/>
    </row>
    <row r="7107" spans="4:4" ht="27.7" customHeight="1" thickBot="1" x14ac:dyDescent="0.3">
      <c r="D7107" s="12"/>
    </row>
    <row r="7108" spans="4:4" ht="27.7" customHeight="1" thickBot="1" x14ac:dyDescent="0.3">
      <c r="D7108" s="12"/>
    </row>
    <row r="7109" spans="4:4" ht="27.7" customHeight="1" thickBot="1" x14ac:dyDescent="0.3">
      <c r="D7109" s="12"/>
    </row>
    <row r="7110" spans="4:4" ht="27.7" customHeight="1" thickBot="1" x14ac:dyDescent="0.3">
      <c r="D7110" s="12"/>
    </row>
    <row r="7111" spans="4:4" ht="27.7" customHeight="1" thickBot="1" x14ac:dyDescent="0.3">
      <c r="D7111" s="12"/>
    </row>
    <row r="7112" spans="4:4" ht="27.7" customHeight="1" thickBot="1" x14ac:dyDescent="0.3">
      <c r="D7112" s="12"/>
    </row>
    <row r="7113" spans="4:4" ht="27.7" customHeight="1" thickBot="1" x14ac:dyDescent="0.3">
      <c r="D7113" s="12"/>
    </row>
    <row r="7114" spans="4:4" ht="27.7" customHeight="1" thickBot="1" x14ac:dyDescent="0.3">
      <c r="D7114" s="12"/>
    </row>
    <row r="7115" spans="4:4" ht="27.7" customHeight="1" thickBot="1" x14ac:dyDescent="0.3">
      <c r="D7115" s="12"/>
    </row>
    <row r="7116" spans="4:4" ht="27.7" customHeight="1" thickBot="1" x14ac:dyDescent="0.3">
      <c r="D7116" s="12"/>
    </row>
    <row r="7117" spans="4:4" ht="27.7" customHeight="1" thickBot="1" x14ac:dyDescent="0.3">
      <c r="D7117" s="12"/>
    </row>
    <row r="7118" spans="4:4" ht="27.7" customHeight="1" thickBot="1" x14ac:dyDescent="0.3">
      <c r="D7118" s="12"/>
    </row>
    <row r="7119" spans="4:4" ht="27.7" customHeight="1" thickBot="1" x14ac:dyDescent="0.3">
      <c r="D7119" s="12"/>
    </row>
    <row r="7120" spans="4:4" ht="27.7" customHeight="1" thickBot="1" x14ac:dyDescent="0.3">
      <c r="D7120" s="12"/>
    </row>
    <row r="7121" spans="4:4" ht="27.7" customHeight="1" thickBot="1" x14ac:dyDescent="0.3">
      <c r="D7121" s="12"/>
    </row>
    <row r="7122" spans="4:4" ht="27.7" customHeight="1" thickBot="1" x14ac:dyDescent="0.3">
      <c r="D7122" s="12"/>
    </row>
    <row r="7123" spans="4:4" ht="27.7" customHeight="1" thickBot="1" x14ac:dyDescent="0.3">
      <c r="D7123" s="12"/>
    </row>
    <row r="7124" spans="4:4" ht="27.7" customHeight="1" thickBot="1" x14ac:dyDescent="0.3">
      <c r="D7124" s="12"/>
    </row>
    <row r="7125" spans="4:4" ht="27.7" customHeight="1" thickBot="1" x14ac:dyDescent="0.3">
      <c r="D7125" s="12"/>
    </row>
    <row r="7126" spans="4:4" ht="27.7" customHeight="1" thickBot="1" x14ac:dyDescent="0.3">
      <c r="D7126" s="12"/>
    </row>
    <row r="7127" spans="4:4" ht="27.7" customHeight="1" thickBot="1" x14ac:dyDescent="0.3">
      <c r="D7127" s="12"/>
    </row>
    <row r="7128" spans="4:4" ht="27.7" customHeight="1" thickBot="1" x14ac:dyDescent="0.3">
      <c r="D7128" s="12"/>
    </row>
    <row r="7129" spans="4:4" ht="27.7" customHeight="1" thickBot="1" x14ac:dyDescent="0.3">
      <c r="D7129" s="12"/>
    </row>
    <row r="7130" spans="4:4" ht="27.7" customHeight="1" thickBot="1" x14ac:dyDescent="0.3">
      <c r="D7130" s="12"/>
    </row>
    <row r="7131" spans="4:4" ht="27.7" customHeight="1" thickBot="1" x14ac:dyDescent="0.3">
      <c r="D7131" s="12"/>
    </row>
    <row r="7132" spans="4:4" ht="27.7" customHeight="1" thickBot="1" x14ac:dyDescent="0.3">
      <c r="D7132" s="12"/>
    </row>
    <row r="7133" spans="4:4" ht="27.7" customHeight="1" thickBot="1" x14ac:dyDescent="0.3">
      <c r="D7133" s="12"/>
    </row>
    <row r="7134" spans="4:4" ht="27.7" customHeight="1" thickBot="1" x14ac:dyDescent="0.3">
      <c r="D7134" s="12"/>
    </row>
    <row r="7135" spans="4:4" ht="27.7" customHeight="1" thickBot="1" x14ac:dyDescent="0.3">
      <c r="D7135" s="12"/>
    </row>
    <row r="7136" spans="4:4" ht="27.7" customHeight="1" thickBot="1" x14ac:dyDescent="0.3">
      <c r="D7136" s="12"/>
    </row>
    <row r="7137" spans="4:4" ht="27.7" customHeight="1" thickBot="1" x14ac:dyDescent="0.3">
      <c r="D7137" s="12"/>
    </row>
    <row r="7138" spans="4:4" ht="27.7" customHeight="1" thickBot="1" x14ac:dyDescent="0.3">
      <c r="D7138" s="12"/>
    </row>
    <row r="7139" spans="4:4" ht="27.7" customHeight="1" thickBot="1" x14ac:dyDescent="0.3">
      <c r="D7139" s="12"/>
    </row>
    <row r="7140" spans="4:4" ht="27.7" customHeight="1" thickBot="1" x14ac:dyDescent="0.3">
      <c r="D7140" s="12"/>
    </row>
    <row r="7141" spans="4:4" ht="27.7" customHeight="1" thickBot="1" x14ac:dyDescent="0.3">
      <c r="D7141" s="12"/>
    </row>
    <row r="7142" spans="4:4" ht="27.7" customHeight="1" thickBot="1" x14ac:dyDescent="0.3">
      <c r="D7142" s="12"/>
    </row>
    <row r="7143" spans="4:4" ht="27.7" customHeight="1" thickBot="1" x14ac:dyDescent="0.3">
      <c r="D7143" s="12"/>
    </row>
    <row r="7144" spans="4:4" ht="27.7" customHeight="1" thickBot="1" x14ac:dyDescent="0.3">
      <c r="D7144" s="12"/>
    </row>
    <row r="7145" spans="4:4" ht="27.7" customHeight="1" thickBot="1" x14ac:dyDescent="0.3">
      <c r="D7145" s="12"/>
    </row>
    <row r="7146" spans="4:4" ht="27.7" customHeight="1" thickBot="1" x14ac:dyDescent="0.3">
      <c r="D7146" s="12"/>
    </row>
    <row r="7147" spans="4:4" ht="27.7" customHeight="1" thickBot="1" x14ac:dyDescent="0.3">
      <c r="D7147" s="12"/>
    </row>
    <row r="7148" spans="4:4" ht="27.7" customHeight="1" thickBot="1" x14ac:dyDescent="0.3">
      <c r="D7148" s="12"/>
    </row>
    <row r="7149" spans="4:4" ht="27.7" customHeight="1" thickBot="1" x14ac:dyDescent="0.3">
      <c r="D7149" s="12"/>
    </row>
    <row r="7150" spans="4:4" ht="27.7" customHeight="1" thickBot="1" x14ac:dyDescent="0.3">
      <c r="D7150" s="12"/>
    </row>
    <row r="7151" spans="4:4" ht="27.7" customHeight="1" thickBot="1" x14ac:dyDescent="0.3">
      <c r="D7151" s="12"/>
    </row>
    <row r="7152" spans="4:4" ht="27.7" customHeight="1" thickBot="1" x14ac:dyDescent="0.3">
      <c r="D7152" s="12"/>
    </row>
    <row r="7153" spans="4:4" ht="27.7" customHeight="1" thickBot="1" x14ac:dyDescent="0.3">
      <c r="D7153" s="12"/>
    </row>
    <row r="7154" spans="4:4" ht="27.7" customHeight="1" thickBot="1" x14ac:dyDescent="0.3">
      <c r="D7154" s="12"/>
    </row>
    <row r="7155" spans="4:4" ht="27.7" customHeight="1" thickBot="1" x14ac:dyDescent="0.3">
      <c r="D7155" s="12"/>
    </row>
    <row r="7156" spans="4:4" ht="27.7" customHeight="1" thickBot="1" x14ac:dyDescent="0.3">
      <c r="D7156" s="12"/>
    </row>
    <row r="7157" spans="4:4" ht="27.7" customHeight="1" thickBot="1" x14ac:dyDescent="0.3">
      <c r="D7157" s="12"/>
    </row>
    <row r="7158" spans="4:4" ht="27.7" customHeight="1" thickBot="1" x14ac:dyDescent="0.3">
      <c r="D7158" s="12"/>
    </row>
    <row r="7159" spans="4:4" ht="27.7" customHeight="1" thickBot="1" x14ac:dyDescent="0.3">
      <c r="D7159" s="12"/>
    </row>
    <row r="7160" spans="4:4" ht="27.7" customHeight="1" thickBot="1" x14ac:dyDescent="0.3">
      <c r="D7160" s="12"/>
    </row>
    <row r="7161" spans="4:4" ht="27.7" customHeight="1" thickBot="1" x14ac:dyDescent="0.3">
      <c r="D7161" s="12"/>
    </row>
    <row r="7162" spans="4:4" ht="27.7" customHeight="1" thickBot="1" x14ac:dyDescent="0.3">
      <c r="D7162" s="12"/>
    </row>
    <row r="7163" spans="4:4" ht="27.7" customHeight="1" thickBot="1" x14ac:dyDescent="0.3">
      <c r="D7163" s="12"/>
    </row>
    <row r="7164" spans="4:4" ht="27.7" customHeight="1" thickBot="1" x14ac:dyDescent="0.3">
      <c r="D7164" s="12"/>
    </row>
    <row r="7165" spans="4:4" ht="27.7" customHeight="1" thickBot="1" x14ac:dyDescent="0.3">
      <c r="D7165" s="12"/>
    </row>
    <row r="7166" spans="4:4" ht="27.7" customHeight="1" thickBot="1" x14ac:dyDescent="0.3">
      <c r="D7166" s="12"/>
    </row>
    <row r="7167" spans="4:4" ht="27.7" customHeight="1" thickBot="1" x14ac:dyDescent="0.3">
      <c r="D7167" s="12"/>
    </row>
    <row r="7168" spans="4:4" ht="27.7" customHeight="1" thickBot="1" x14ac:dyDescent="0.3">
      <c r="D7168" s="12"/>
    </row>
    <row r="7169" spans="4:4" ht="27.7" customHeight="1" thickBot="1" x14ac:dyDescent="0.3">
      <c r="D7169" s="12"/>
    </row>
    <row r="7170" spans="4:4" ht="27.7" customHeight="1" thickBot="1" x14ac:dyDescent="0.3">
      <c r="D7170" s="12"/>
    </row>
    <row r="7171" spans="4:4" ht="27.7" customHeight="1" thickBot="1" x14ac:dyDescent="0.3">
      <c r="D7171" s="12"/>
    </row>
    <row r="7172" spans="4:4" ht="27.7" customHeight="1" thickBot="1" x14ac:dyDescent="0.3">
      <c r="D7172" s="12"/>
    </row>
    <row r="7173" spans="4:4" ht="27.7" customHeight="1" thickBot="1" x14ac:dyDescent="0.3">
      <c r="D7173" s="12"/>
    </row>
    <row r="7174" spans="4:4" ht="27.7" customHeight="1" thickBot="1" x14ac:dyDescent="0.3">
      <c r="D7174" s="12"/>
    </row>
    <row r="7175" spans="4:4" ht="27.7" customHeight="1" thickBot="1" x14ac:dyDescent="0.3">
      <c r="D7175" s="12"/>
    </row>
    <row r="7176" spans="4:4" ht="27.7" customHeight="1" thickBot="1" x14ac:dyDescent="0.3">
      <c r="D7176" s="12"/>
    </row>
    <row r="7177" spans="4:4" ht="27.7" customHeight="1" thickBot="1" x14ac:dyDescent="0.3">
      <c r="D7177" s="12"/>
    </row>
    <row r="7178" spans="4:4" ht="27.7" customHeight="1" thickBot="1" x14ac:dyDescent="0.3">
      <c r="D7178" s="12"/>
    </row>
    <row r="7179" spans="4:4" ht="27.7" customHeight="1" thickBot="1" x14ac:dyDescent="0.3">
      <c r="D7179" s="12"/>
    </row>
    <row r="7180" spans="4:4" ht="27.7" customHeight="1" thickBot="1" x14ac:dyDescent="0.3">
      <c r="D7180" s="12"/>
    </row>
    <row r="7181" spans="4:4" ht="27.7" customHeight="1" thickBot="1" x14ac:dyDescent="0.3">
      <c r="D7181" s="12"/>
    </row>
    <row r="7182" spans="4:4" ht="27.7" customHeight="1" thickBot="1" x14ac:dyDescent="0.3">
      <c r="D7182" s="12"/>
    </row>
    <row r="7183" spans="4:4" ht="27.7" customHeight="1" thickBot="1" x14ac:dyDescent="0.3">
      <c r="D7183" s="12"/>
    </row>
    <row r="7184" spans="4:4" ht="27.7" customHeight="1" thickBot="1" x14ac:dyDescent="0.3">
      <c r="D7184" s="12"/>
    </row>
    <row r="7185" spans="4:4" ht="27.7" customHeight="1" thickBot="1" x14ac:dyDescent="0.3">
      <c r="D7185" s="12"/>
    </row>
    <row r="7186" spans="4:4" ht="27.7" customHeight="1" thickBot="1" x14ac:dyDescent="0.3">
      <c r="D7186" s="12"/>
    </row>
    <row r="7187" spans="4:4" ht="27.7" customHeight="1" thickBot="1" x14ac:dyDescent="0.3">
      <c r="D7187" s="12"/>
    </row>
    <row r="7188" spans="4:4" ht="27.7" customHeight="1" thickBot="1" x14ac:dyDescent="0.3">
      <c r="D7188" s="12"/>
    </row>
    <row r="7189" spans="4:4" ht="27.7" customHeight="1" thickBot="1" x14ac:dyDescent="0.3">
      <c r="D7189" s="12"/>
    </row>
    <row r="7190" spans="4:4" ht="27.7" customHeight="1" thickBot="1" x14ac:dyDescent="0.3">
      <c r="D7190" s="12"/>
    </row>
    <row r="7191" spans="4:4" ht="27.7" customHeight="1" thickBot="1" x14ac:dyDescent="0.3">
      <c r="D7191" s="12"/>
    </row>
    <row r="7192" spans="4:4" ht="27.7" customHeight="1" thickBot="1" x14ac:dyDescent="0.3">
      <c r="D7192" s="12"/>
    </row>
    <row r="7193" spans="4:4" ht="27.7" customHeight="1" thickBot="1" x14ac:dyDescent="0.3">
      <c r="D7193" s="12"/>
    </row>
    <row r="7194" spans="4:4" ht="27.7" customHeight="1" thickBot="1" x14ac:dyDescent="0.3">
      <c r="D7194" s="12"/>
    </row>
    <row r="7195" spans="4:4" ht="27.7" customHeight="1" thickBot="1" x14ac:dyDescent="0.3">
      <c r="D7195" s="12"/>
    </row>
    <row r="7196" spans="4:4" ht="27.7" customHeight="1" thickBot="1" x14ac:dyDescent="0.3">
      <c r="D7196" s="12"/>
    </row>
    <row r="7197" spans="4:4" ht="27.7" customHeight="1" thickBot="1" x14ac:dyDescent="0.3">
      <c r="D7197" s="12"/>
    </row>
    <row r="7198" spans="4:4" ht="27.7" customHeight="1" thickBot="1" x14ac:dyDescent="0.3">
      <c r="D7198" s="12"/>
    </row>
    <row r="7199" spans="4:4" ht="27.7" customHeight="1" thickBot="1" x14ac:dyDescent="0.3">
      <c r="D7199" s="12"/>
    </row>
    <row r="7200" spans="4:4" ht="27.7" customHeight="1" thickBot="1" x14ac:dyDescent="0.3">
      <c r="D7200" s="12"/>
    </row>
    <row r="7201" spans="4:4" ht="27.7" customHeight="1" thickBot="1" x14ac:dyDescent="0.3">
      <c r="D7201" s="12"/>
    </row>
    <row r="7202" spans="4:4" ht="27.7" customHeight="1" thickBot="1" x14ac:dyDescent="0.3">
      <c r="D7202" s="12"/>
    </row>
    <row r="7203" spans="4:4" ht="27.7" customHeight="1" thickBot="1" x14ac:dyDescent="0.3">
      <c r="D7203" s="12"/>
    </row>
    <row r="7204" spans="4:4" ht="27.7" customHeight="1" thickBot="1" x14ac:dyDescent="0.3">
      <c r="D7204" s="12"/>
    </row>
    <row r="7205" spans="4:4" ht="27.7" customHeight="1" thickBot="1" x14ac:dyDescent="0.3">
      <c r="D7205" s="12"/>
    </row>
    <row r="7206" spans="4:4" ht="27.7" customHeight="1" thickBot="1" x14ac:dyDescent="0.3">
      <c r="D7206" s="12"/>
    </row>
    <row r="7207" spans="4:4" ht="27.7" customHeight="1" thickBot="1" x14ac:dyDescent="0.3">
      <c r="D7207" s="12"/>
    </row>
    <row r="7208" spans="4:4" ht="27.7" customHeight="1" thickBot="1" x14ac:dyDescent="0.3">
      <c r="D7208" s="12"/>
    </row>
    <row r="7209" spans="4:4" ht="27.7" customHeight="1" thickBot="1" x14ac:dyDescent="0.3">
      <c r="D7209" s="12"/>
    </row>
    <row r="7210" spans="4:4" ht="27.7" customHeight="1" thickBot="1" x14ac:dyDescent="0.3">
      <c r="D7210" s="12"/>
    </row>
    <row r="7211" spans="4:4" ht="27.7" customHeight="1" thickBot="1" x14ac:dyDescent="0.3">
      <c r="D7211" s="12"/>
    </row>
    <row r="7212" spans="4:4" ht="27.7" customHeight="1" thickBot="1" x14ac:dyDescent="0.3">
      <c r="D7212" s="12"/>
    </row>
    <row r="7213" spans="4:4" ht="27.7" customHeight="1" thickBot="1" x14ac:dyDescent="0.3">
      <c r="D7213" s="12"/>
    </row>
    <row r="7214" spans="4:4" ht="27.7" customHeight="1" thickBot="1" x14ac:dyDescent="0.3">
      <c r="D7214" s="12"/>
    </row>
    <row r="7215" spans="4:4" ht="27.7" customHeight="1" thickBot="1" x14ac:dyDescent="0.3">
      <c r="D7215" s="12"/>
    </row>
    <row r="7216" spans="4:4" ht="27.7" customHeight="1" thickBot="1" x14ac:dyDescent="0.3">
      <c r="D7216" s="12"/>
    </row>
    <row r="7217" spans="4:4" ht="27.7" customHeight="1" thickBot="1" x14ac:dyDescent="0.3">
      <c r="D7217" s="12"/>
    </row>
    <row r="7218" spans="4:4" ht="27.7" customHeight="1" thickBot="1" x14ac:dyDescent="0.3">
      <c r="D7218" s="12"/>
    </row>
    <row r="7219" spans="4:4" ht="27.7" customHeight="1" thickBot="1" x14ac:dyDescent="0.3">
      <c r="D7219" s="12"/>
    </row>
    <row r="7220" spans="4:4" ht="27.7" customHeight="1" thickBot="1" x14ac:dyDescent="0.3">
      <c r="D7220" s="12"/>
    </row>
    <row r="7221" spans="4:4" ht="27.7" customHeight="1" thickBot="1" x14ac:dyDescent="0.3">
      <c r="D7221" s="12"/>
    </row>
    <row r="7222" spans="4:4" ht="27.7" customHeight="1" thickBot="1" x14ac:dyDescent="0.3">
      <c r="D7222" s="12"/>
    </row>
    <row r="7223" spans="4:4" ht="27.7" customHeight="1" thickBot="1" x14ac:dyDescent="0.3">
      <c r="D7223" s="12"/>
    </row>
    <row r="7224" spans="4:4" ht="27.7" customHeight="1" thickBot="1" x14ac:dyDescent="0.3">
      <c r="D7224" s="12"/>
    </row>
    <row r="7225" spans="4:4" ht="27.7" customHeight="1" thickBot="1" x14ac:dyDescent="0.3">
      <c r="D7225" s="12"/>
    </row>
    <row r="7226" spans="4:4" ht="27.7" customHeight="1" thickBot="1" x14ac:dyDescent="0.3">
      <c r="D7226" s="12"/>
    </row>
    <row r="7227" spans="4:4" ht="27.7" customHeight="1" thickBot="1" x14ac:dyDescent="0.3">
      <c r="D7227" s="12"/>
    </row>
    <row r="7228" spans="4:4" ht="27.7" customHeight="1" thickBot="1" x14ac:dyDescent="0.3">
      <c r="D7228" s="12"/>
    </row>
    <row r="7229" spans="4:4" ht="27.7" customHeight="1" thickBot="1" x14ac:dyDescent="0.3">
      <c r="D7229" s="12"/>
    </row>
    <row r="7230" spans="4:4" ht="27.7" customHeight="1" thickBot="1" x14ac:dyDescent="0.3">
      <c r="D7230" s="12"/>
    </row>
    <row r="7231" spans="4:4" ht="27.7" customHeight="1" thickBot="1" x14ac:dyDescent="0.3">
      <c r="D7231" s="12"/>
    </row>
    <row r="7232" spans="4:4" ht="27.7" customHeight="1" thickBot="1" x14ac:dyDescent="0.3">
      <c r="D7232" s="12"/>
    </row>
    <row r="7233" spans="4:4" ht="27.7" customHeight="1" thickBot="1" x14ac:dyDescent="0.3">
      <c r="D7233" s="12"/>
    </row>
    <row r="7234" spans="4:4" ht="27.7" customHeight="1" thickBot="1" x14ac:dyDescent="0.3">
      <c r="D7234" s="12"/>
    </row>
    <row r="7235" spans="4:4" ht="27.7" customHeight="1" thickBot="1" x14ac:dyDescent="0.3">
      <c r="D7235" s="12"/>
    </row>
    <row r="7236" spans="4:4" ht="27.7" customHeight="1" thickBot="1" x14ac:dyDescent="0.3">
      <c r="D7236" s="12"/>
    </row>
    <row r="7237" spans="4:4" ht="27.7" customHeight="1" thickBot="1" x14ac:dyDescent="0.3">
      <c r="D7237" s="12"/>
    </row>
    <row r="7238" spans="4:4" ht="27.7" customHeight="1" thickBot="1" x14ac:dyDescent="0.3">
      <c r="D7238" s="12"/>
    </row>
    <row r="7239" spans="4:4" ht="27.7" customHeight="1" thickBot="1" x14ac:dyDescent="0.3">
      <c r="D7239" s="12"/>
    </row>
    <row r="7240" spans="4:4" ht="27.7" customHeight="1" thickBot="1" x14ac:dyDescent="0.3">
      <c r="D7240" s="12"/>
    </row>
    <row r="7241" spans="4:4" ht="27.7" customHeight="1" thickBot="1" x14ac:dyDescent="0.3">
      <c r="D7241" s="12"/>
    </row>
    <row r="7242" spans="4:4" ht="27.7" customHeight="1" thickBot="1" x14ac:dyDescent="0.3">
      <c r="D7242" s="12"/>
    </row>
    <row r="7243" spans="4:4" ht="27.7" customHeight="1" thickBot="1" x14ac:dyDescent="0.3">
      <c r="D7243" s="12"/>
    </row>
    <row r="7244" spans="4:4" ht="27.7" customHeight="1" thickBot="1" x14ac:dyDescent="0.3">
      <c r="D7244" s="12"/>
    </row>
    <row r="7245" spans="4:4" ht="27.7" customHeight="1" thickBot="1" x14ac:dyDescent="0.3">
      <c r="D7245" s="12"/>
    </row>
    <row r="7246" spans="4:4" ht="27.7" customHeight="1" thickBot="1" x14ac:dyDescent="0.3">
      <c r="D7246" s="12"/>
    </row>
  </sheetData>
  <mergeCells count="1">
    <mergeCell ref="A5:F5"/>
  </mergeCells>
  <pageMargins left="0.7" right="0.7" top="0.75" bottom="0.75" header="0.3" footer="0.3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F2:H252"/>
  <sheetViews>
    <sheetView topLeftCell="A200" workbookViewId="0">
      <selection activeCell="N44" sqref="N44"/>
    </sheetView>
  </sheetViews>
  <sheetFormatPr defaultRowHeight="12.9" x14ac:dyDescent="0.2"/>
  <cols>
    <col min="6" max="6" width="9.875" bestFit="1" customWidth="1"/>
    <col min="8" max="8" width="12.125" customWidth="1"/>
  </cols>
  <sheetData>
    <row r="2" spans="6:8" ht="13.6" thickBot="1" x14ac:dyDescent="0.25">
      <c r="F2" t="s">
        <v>27</v>
      </c>
      <c r="G2" t="s">
        <v>11</v>
      </c>
      <c r="H2" t="s">
        <v>31</v>
      </c>
    </row>
    <row r="3" spans="6:8" ht="14.3" thickBot="1" x14ac:dyDescent="0.3">
      <c r="F3" s="42">
        <v>41821</v>
      </c>
      <c r="G3" s="94">
        <v>185.07</v>
      </c>
      <c r="H3" s="94">
        <v>225.19</v>
      </c>
    </row>
    <row r="4" spans="6:8" ht="14.3" thickBot="1" x14ac:dyDescent="0.3">
      <c r="F4" s="42">
        <v>41822</v>
      </c>
      <c r="G4" s="94">
        <v>185.51</v>
      </c>
      <c r="H4" s="94">
        <v>225.72</v>
      </c>
    </row>
    <row r="5" spans="6:8" ht="14.3" thickBot="1" x14ac:dyDescent="0.3">
      <c r="F5" s="42">
        <v>41823</v>
      </c>
      <c r="G5" s="94">
        <v>185.84</v>
      </c>
      <c r="H5" s="94">
        <v>226.13</v>
      </c>
    </row>
    <row r="6" spans="6:8" ht="14.3" thickBot="1" x14ac:dyDescent="0.3">
      <c r="F6" s="42">
        <v>41824</v>
      </c>
      <c r="G6" s="94">
        <v>186.13</v>
      </c>
      <c r="H6" s="94">
        <v>226.85</v>
      </c>
    </row>
    <row r="7" spans="6:8" ht="14.3" thickBot="1" x14ac:dyDescent="0.3">
      <c r="F7" s="42">
        <v>41827</v>
      </c>
      <c r="G7" s="94">
        <v>186.47</v>
      </c>
      <c r="H7" s="94">
        <v>227.27</v>
      </c>
    </row>
    <row r="8" spans="6:8" ht="14.3" thickBot="1" x14ac:dyDescent="0.3">
      <c r="F8" s="42">
        <v>41828</v>
      </c>
      <c r="G8" s="94">
        <v>185.96</v>
      </c>
      <c r="H8" s="94">
        <v>227.26</v>
      </c>
    </row>
    <row r="9" spans="6:8" ht="14.3" thickBot="1" x14ac:dyDescent="0.3">
      <c r="F9" s="42">
        <v>41829</v>
      </c>
      <c r="G9" s="94">
        <v>186.27</v>
      </c>
      <c r="H9" s="94">
        <v>227.64</v>
      </c>
    </row>
    <row r="10" spans="6:8" ht="14.3" thickBot="1" x14ac:dyDescent="0.3">
      <c r="F10" s="42">
        <v>41830</v>
      </c>
      <c r="G10" s="94">
        <v>186.25</v>
      </c>
      <c r="H10" s="94">
        <v>228.42</v>
      </c>
    </row>
    <row r="11" spans="6:8" ht="14.3" thickBot="1" x14ac:dyDescent="0.3">
      <c r="F11" s="42">
        <v>41831</v>
      </c>
      <c r="G11" s="94">
        <v>186.07</v>
      </c>
      <c r="H11" s="94">
        <v>228.2</v>
      </c>
    </row>
    <row r="12" spans="6:8" ht="14.3" thickBot="1" x14ac:dyDescent="0.3">
      <c r="F12" s="42">
        <v>41834</v>
      </c>
      <c r="G12" s="94">
        <v>186.07</v>
      </c>
      <c r="H12" s="94">
        <v>228.2</v>
      </c>
    </row>
    <row r="13" spans="6:8" ht="14.3" thickBot="1" x14ac:dyDescent="0.3">
      <c r="F13" s="42">
        <v>41835</v>
      </c>
      <c r="G13" s="94">
        <v>186.24</v>
      </c>
      <c r="H13" s="94">
        <v>228.41</v>
      </c>
    </row>
    <row r="14" spans="6:8" ht="14.3" thickBot="1" x14ac:dyDescent="0.3">
      <c r="F14" s="42">
        <v>41836</v>
      </c>
      <c r="G14" s="94">
        <v>186.28</v>
      </c>
      <c r="H14" s="94">
        <v>228.45</v>
      </c>
    </row>
    <row r="15" spans="6:8" ht="14.3" thickBot="1" x14ac:dyDescent="0.3">
      <c r="F15" s="42">
        <v>41837</v>
      </c>
      <c r="G15" s="94">
        <v>186.03</v>
      </c>
      <c r="H15" s="94">
        <v>228.15</v>
      </c>
    </row>
    <row r="16" spans="6:8" ht="14.3" thickBot="1" x14ac:dyDescent="0.3">
      <c r="F16" s="42">
        <v>41838</v>
      </c>
      <c r="G16" s="94">
        <v>186.46</v>
      </c>
      <c r="H16" s="94">
        <v>228.68</v>
      </c>
    </row>
    <row r="17" spans="6:8" ht="14.3" thickBot="1" x14ac:dyDescent="0.3">
      <c r="F17" s="42">
        <v>41841</v>
      </c>
      <c r="G17" s="94">
        <v>187.63</v>
      </c>
      <c r="H17" s="94">
        <v>230.11</v>
      </c>
    </row>
    <row r="18" spans="6:8" ht="14.3" thickBot="1" x14ac:dyDescent="0.3">
      <c r="F18" s="42">
        <v>41842</v>
      </c>
      <c r="G18" s="94">
        <v>188.54</v>
      </c>
      <c r="H18" s="94">
        <v>231.23</v>
      </c>
    </row>
    <row r="19" spans="6:8" ht="14.3" thickBot="1" x14ac:dyDescent="0.3">
      <c r="F19" s="42">
        <v>41843</v>
      </c>
      <c r="G19" s="94">
        <v>189.37</v>
      </c>
      <c r="H19" s="94">
        <v>232.25</v>
      </c>
    </row>
    <row r="20" spans="6:8" ht="14.3" thickBot="1" x14ac:dyDescent="0.3">
      <c r="F20" s="42">
        <v>41844</v>
      </c>
      <c r="G20" s="94">
        <v>189.55</v>
      </c>
      <c r="H20" s="94">
        <v>232.47</v>
      </c>
    </row>
    <row r="21" spans="6:8" ht="14.3" thickBot="1" x14ac:dyDescent="0.3">
      <c r="F21" s="42">
        <v>41845</v>
      </c>
      <c r="G21" s="94">
        <v>189.33</v>
      </c>
      <c r="H21" s="94">
        <v>232.2</v>
      </c>
    </row>
    <row r="22" spans="6:8" ht="14.3" thickBot="1" x14ac:dyDescent="0.3">
      <c r="F22" s="42">
        <v>41848</v>
      </c>
      <c r="G22" s="94">
        <v>189.42</v>
      </c>
      <c r="H22" s="94">
        <v>232.34</v>
      </c>
    </row>
    <row r="23" spans="6:8" ht="14.3" thickBot="1" x14ac:dyDescent="0.3">
      <c r="F23" s="42">
        <v>41850</v>
      </c>
      <c r="G23" s="94">
        <v>189.62</v>
      </c>
      <c r="H23" s="94">
        <v>232.58</v>
      </c>
    </row>
    <row r="24" spans="6:8" ht="14.3" thickBot="1" x14ac:dyDescent="0.3">
      <c r="F24" s="42">
        <v>41851</v>
      </c>
      <c r="G24" s="94">
        <v>189.57</v>
      </c>
      <c r="H24" s="94">
        <v>232.52</v>
      </c>
    </row>
    <row r="25" spans="6:8" ht="14.3" thickBot="1" x14ac:dyDescent="0.3">
      <c r="F25" s="42">
        <v>41852</v>
      </c>
      <c r="G25" s="94">
        <v>189.74</v>
      </c>
      <c r="H25" s="94">
        <v>232.73</v>
      </c>
    </row>
    <row r="26" spans="6:8" ht="14.3" thickBot="1" x14ac:dyDescent="0.3">
      <c r="F26" s="42">
        <v>41855</v>
      </c>
      <c r="G26" s="94">
        <v>190.03</v>
      </c>
      <c r="H26" s="94">
        <v>233.09</v>
      </c>
    </row>
    <row r="27" spans="6:8" ht="14.3" thickBot="1" x14ac:dyDescent="0.3">
      <c r="F27" s="42">
        <v>41856</v>
      </c>
      <c r="G27" s="94">
        <v>190.31</v>
      </c>
      <c r="H27" s="94">
        <v>233.43</v>
      </c>
    </row>
    <row r="28" spans="6:8" ht="14.3" thickBot="1" x14ac:dyDescent="0.3">
      <c r="F28" s="42">
        <v>41857</v>
      </c>
      <c r="G28" s="94">
        <v>190.25</v>
      </c>
      <c r="H28" s="94">
        <v>233.35</v>
      </c>
    </row>
    <row r="29" spans="6:8" ht="14.3" thickBot="1" x14ac:dyDescent="0.3">
      <c r="F29" s="42">
        <v>41858</v>
      </c>
      <c r="G29" s="94">
        <v>190.19</v>
      </c>
      <c r="H29" s="94">
        <v>233.29</v>
      </c>
    </row>
    <row r="30" spans="6:8" ht="14.3" thickBot="1" x14ac:dyDescent="0.3">
      <c r="F30" s="42">
        <v>41859</v>
      </c>
      <c r="G30" s="94">
        <v>189.6</v>
      </c>
      <c r="H30" s="94">
        <v>232.56</v>
      </c>
    </row>
    <row r="31" spans="6:8" ht="14.3" thickBot="1" x14ac:dyDescent="0.3">
      <c r="F31" s="42">
        <v>41862</v>
      </c>
      <c r="G31" s="94">
        <v>189.66</v>
      </c>
      <c r="H31" s="94">
        <v>232.63</v>
      </c>
    </row>
    <row r="32" spans="6:8" ht="14.3" thickBot="1" x14ac:dyDescent="0.3">
      <c r="F32" s="42">
        <v>41863</v>
      </c>
      <c r="G32" s="94">
        <v>190.17</v>
      </c>
      <c r="H32" s="94">
        <v>233.26</v>
      </c>
    </row>
    <row r="33" spans="6:8" ht="14.3" thickBot="1" x14ac:dyDescent="0.3">
      <c r="F33" s="42">
        <v>41864</v>
      </c>
      <c r="G33" s="94">
        <v>190.58</v>
      </c>
      <c r="H33" s="94">
        <v>233.76</v>
      </c>
    </row>
    <row r="34" spans="6:8" ht="14.3" thickBot="1" x14ac:dyDescent="0.3">
      <c r="F34" s="42">
        <v>41865</v>
      </c>
      <c r="G34" s="94">
        <v>191.84</v>
      </c>
      <c r="H34" s="94">
        <v>235.31</v>
      </c>
    </row>
    <row r="35" spans="6:8" ht="14.3" thickBot="1" x14ac:dyDescent="0.3">
      <c r="F35" s="42">
        <v>41869</v>
      </c>
      <c r="G35" s="94">
        <v>191.45</v>
      </c>
      <c r="H35" s="94">
        <v>234.82</v>
      </c>
    </row>
    <row r="36" spans="6:8" ht="14.3" thickBot="1" x14ac:dyDescent="0.3">
      <c r="F36" s="42">
        <v>41870</v>
      </c>
      <c r="G36" s="94">
        <v>192.49</v>
      </c>
      <c r="H36" s="94">
        <v>236.1</v>
      </c>
    </row>
    <row r="37" spans="6:8" ht="14.3" thickBot="1" x14ac:dyDescent="0.3">
      <c r="F37" s="42">
        <v>41871</v>
      </c>
      <c r="G37" s="94">
        <v>194.03</v>
      </c>
      <c r="H37" s="94">
        <v>237.99</v>
      </c>
    </row>
    <row r="38" spans="6:8" ht="14.3" thickBot="1" x14ac:dyDescent="0.3">
      <c r="F38" s="42">
        <v>41872</v>
      </c>
      <c r="G38" s="94">
        <v>195.04</v>
      </c>
      <c r="H38" s="94">
        <v>239.23</v>
      </c>
    </row>
    <row r="39" spans="6:8" ht="14.3" thickBot="1" x14ac:dyDescent="0.3">
      <c r="F39" s="42">
        <v>41873</v>
      </c>
      <c r="G39" s="94">
        <v>195.86</v>
      </c>
      <c r="H39" s="94">
        <v>240.24</v>
      </c>
    </row>
    <row r="40" spans="6:8" ht="14.3" thickBot="1" x14ac:dyDescent="0.3">
      <c r="F40" s="42">
        <v>41876</v>
      </c>
      <c r="G40" s="94">
        <v>196.4</v>
      </c>
      <c r="H40" s="94">
        <v>240.9</v>
      </c>
    </row>
    <row r="41" spans="6:8" ht="14.3" thickBot="1" x14ac:dyDescent="0.3">
      <c r="F41" s="42">
        <v>41877</v>
      </c>
      <c r="G41" s="94">
        <v>196.51</v>
      </c>
      <c r="H41" s="94">
        <v>241.04</v>
      </c>
    </row>
    <row r="42" spans="6:8" ht="14.3" thickBot="1" x14ac:dyDescent="0.3">
      <c r="F42" s="42">
        <v>41878</v>
      </c>
      <c r="G42" s="94">
        <v>197.97</v>
      </c>
      <c r="H42" s="94">
        <v>242.83</v>
      </c>
    </row>
    <row r="43" spans="6:8" ht="14.3" thickBot="1" x14ac:dyDescent="0.3">
      <c r="F43" s="42">
        <v>41879</v>
      </c>
      <c r="G43" s="94">
        <v>199.97</v>
      </c>
      <c r="H43" s="94">
        <v>245.27</v>
      </c>
    </row>
    <row r="44" spans="6:8" ht="14.3" thickBot="1" x14ac:dyDescent="0.3">
      <c r="F44" s="42">
        <v>41880</v>
      </c>
      <c r="G44" s="94">
        <v>200.79</v>
      </c>
      <c r="H44" s="94">
        <v>246.29</v>
      </c>
    </row>
    <row r="45" spans="6:8" ht="14.3" thickBot="1" x14ac:dyDescent="0.3">
      <c r="F45" s="42">
        <v>41883</v>
      </c>
      <c r="G45" s="94">
        <v>201.17</v>
      </c>
      <c r="H45" s="94">
        <v>246.75</v>
      </c>
    </row>
    <row r="46" spans="6:8" ht="14.3" thickBot="1" x14ac:dyDescent="0.3">
      <c r="F46" s="42">
        <v>41884</v>
      </c>
      <c r="G46" s="94">
        <v>201.84</v>
      </c>
      <c r="H46" s="94">
        <v>247.57</v>
      </c>
    </row>
    <row r="47" spans="6:8" ht="14.3" thickBot="1" x14ac:dyDescent="0.3">
      <c r="F47" s="42">
        <v>41885</v>
      </c>
      <c r="G47" s="94">
        <v>201.5</v>
      </c>
      <c r="H47" s="94">
        <v>247.15</v>
      </c>
    </row>
    <row r="48" spans="6:8" ht="14.3" thickBot="1" x14ac:dyDescent="0.3">
      <c r="F48" s="42">
        <v>41886</v>
      </c>
      <c r="G48" s="94">
        <v>201.64</v>
      </c>
      <c r="H48" s="94">
        <v>247.33</v>
      </c>
    </row>
    <row r="49" spans="6:8" ht="14.3" thickBot="1" x14ac:dyDescent="0.3">
      <c r="F49" s="42">
        <v>41887</v>
      </c>
      <c r="G49" s="94">
        <v>201.15</v>
      </c>
      <c r="H49" s="94">
        <v>246.73</v>
      </c>
    </row>
    <row r="50" spans="6:8" ht="14.3" thickBot="1" x14ac:dyDescent="0.3">
      <c r="F50" s="42">
        <v>41890</v>
      </c>
      <c r="G50" s="94">
        <v>201.48</v>
      </c>
      <c r="H50" s="94">
        <v>247.13</v>
      </c>
    </row>
    <row r="51" spans="6:8" ht="14.3" thickBot="1" x14ac:dyDescent="0.3">
      <c r="F51" s="42">
        <v>41891</v>
      </c>
      <c r="G51" s="94">
        <v>201.03</v>
      </c>
      <c r="H51" s="94">
        <v>246.58</v>
      </c>
    </row>
    <row r="52" spans="6:8" ht="14.3" thickBot="1" x14ac:dyDescent="0.3">
      <c r="F52" s="42">
        <v>41892</v>
      </c>
      <c r="G52" s="94">
        <v>201.38</v>
      </c>
      <c r="H52" s="94">
        <v>247</v>
      </c>
    </row>
    <row r="53" spans="6:8" ht="14.3" thickBot="1" x14ac:dyDescent="0.3">
      <c r="F53" s="42">
        <v>41893</v>
      </c>
      <c r="G53" s="94">
        <v>201.99</v>
      </c>
      <c r="H53" s="94">
        <v>247.76</v>
      </c>
    </row>
    <row r="54" spans="6:8" ht="14.3" thickBot="1" x14ac:dyDescent="0.3">
      <c r="F54" s="42">
        <v>41894</v>
      </c>
      <c r="G54" s="94">
        <v>203.01</v>
      </c>
      <c r="H54" s="94">
        <v>249.01</v>
      </c>
    </row>
    <row r="55" spans="6:8" ht="14.3" thickBot="1" x14ac:dyDescent="0.3">
      <c r="F55" s="42">
        <v>41897</v>
      </c>
      <c r="G55" s="94">
        <v>203.42</v>
      </c>
      <c r="H55" s="94">
        <v>249.51</v>
      </c>
    </row>
    <row r="56" spans="6:8" ht="14.3" thickBot="1" x14ac:dyDescent="0.3">
      <c r="F56" s="42">
        <v>41898</v>
      </c>
      <c r="G56" s="94">
        <v>202.8</v>
      </c>
      <c r="H56" s="94">
        <v>248.75</v>
      </c>
    </row>
    <row r="57" spans="6:8" ht="14.3" thickBot="1" x14ac:dyDescent="0.3">
      <c r="F57" s="42">
        <v>41899</v>
      </c>
      <c r="G57" s="94">
        <v>202.08</v>
      </c>
      <c r="H57" s="94">
        <v>247.87</v>
      </c>
    </row>
    <row r="58" spans="6:8" ht="14.3" thickBot="1" x14ac:dyDescent="0.3">
      <c r="F58" s="42">
        <v>41900</v>
      </c>
      <c r="G58" s="94">
        <v>201.92</v>
      </c>
      <c r="H58" s="94">
        <v>247.67</v>
      </c>
    </row>
    <row r="59" spans="6:8" ht="14.3" thickBot="1" x14ac:dyDescent="0.3">
      <c r="F59" s="42">
        <v>41901</v>
      </c>
      <c r="G59" s="94">
        <v>202.08</v>
      </c>
      <c r="H59" s="94">
        <v>247.87</v>
      </c>
    </row>
    <row r="60" spans="6:8" ht="14.3" thickBot="1" x14ac:dyDescent="0.3">
      <c r="F60" s="42">
        <v>41904</v>
      </c>
      <c r="G60" s="94">
        <v>201.16</v>
      </c>
      <c r="H60" s="94">
        <v>246.74</v>
      </c>
    </row>
    <row r="61" spans="6:8" ht="14.3" thickBot="1" x14ac:dyDescent="0.3">
      <c r="F61" s="42">
        <v>41905</v>
      </c>
      <c r="G61" s="94">
        <v>201.17</v>
      </c>
      <c r="H61" s="94">
        <v>246.75</v>
      </c>
    </row>
    <row r="62" spans="6:8" ht="14.3" thickBot="1" x14ac:dyDescent="0.3">
      <c r="F62" s="42">
        <v>41906</v>
      </c>
      <c r="G62" s="94">
        <v>201.71</v>
      </c>
      <c r="H62" s="94">
        <v>247.42</v>
      </c>
    </row>
    <row r="63" spans="6:8" ht="14.3" thickBot="1" x14ac:dyDescent="0.3">
      <c r="F63" s="42">
        <v>41907</v>
      </c>
      <c r="G63" s="94">
        <v>201.78</v>
      </c>
      <c r="H63" s="94">
        <v>247.5</v>
      </c>
    </row>
    <row r="64" spans="6:8" ht="14.3" thickBot="1" x14ac:dyDescent="0.3">
      <c r="F64" s="42">
        <v>41908</v>
      </c>
      <c r="G64" s="94">
        <v>201.37</v>
      </c>
      <c r="H64" s="94">
        <v>247</v>
      </c>
    </row>
    <row r="65" spans="6:8" ht="14.3" thickBot="1" x14ac:dyDescent="0.3">
      <c r="F65" s="42">
        <v>41911</v>
      </c>
      <c r="G65" s="94">
        <v>201.55</v>
      </c>
      <c r="H65" s="94">
        <v>247.22</v>
      </c>
    </row>
    <row r="66" spans="6:8" ht="14.3" thickBot="1" x14ac:dyDescent="0.3">
      <c r="F66" s="42">
        <v>41912</v>
      </c>
      <c r="G66" s="94">
        <v>201.77</v>
      </c>
      <c r="H66" s="94">
        <v>247.49</v>
      </c>
    </row>
    <row r="67" spans="6:8" ht="14.3" thickBot="1" x14ac:dyDescent="0.3">
      <c r="F67" s="42">
        <v>41913</v>
      </c>
      <c r="G67" s="94">
        <v>202.07</v>
      </c>
      <c r="H67" s="94">
        <v>247.85</v>
      </c>
    </row>
    <row r="68" spans="6:8" ht="14.3" thickBot="1" x14ac:dyDescent="0.3">
      <c r="F68" s="42">
        <v>41914</v>
      </c>
      <c r="G68" s="94">
        <v>202.03</v>
      </c>
      <c r="H68" s="94">
        <v>247.8</v>
      </c>
    </row>
    <row r="69" spans="6:8" ht="14.3" thickBot="1" x14ac:dyDescent="0.3">
      <c r="F69" s="42">
        <v>41915</v>
      </c>
      <c r="G69" s="94">
        <v>202.83</v>
      </c>
      <c r="H69" s="94">
        <v>248.79</v>
      </c>
    </row>
    <row r="70" spans="6:8" ht="14.3" thickBot="1" x14ac:dyDescent="0.3">
      <c r="F70" s="42">
        <v>41918</v>
      </c>
      <c r="G70" s="94">
        <v>202.97</v>
      </c>
      <c r="H70" s="94">
        <v>248.96</v>
      </c>
    </row>
    <row r="71" spans="6:8" ht="14.3" thickBot="1" x14ac:dyDescent="0.3">
      <c r="F71" s="42">
        <v>41919</v>
      </c>
      <c r="G71" s="94">
        <v>203.57</v>
      </c>
      <c r="H71" s="94">
        <v>249.7</v>
      </c>
    </row>
    <row r="72" spans="6:8" ht="14.3" thickBot="1" x14ac:dyDescent="0.3">
      <c r="F72" s="42">
        <v>41920</v>
      </c>
      <c r="G72" s="94">
        <v>203.58</v>
      </c>
      <c r="H72" s="94">
        <v>249.71</v>
      </c>
    </row>
    <row r="73" spans="6:8" ht="14.3" thickBot="1" x14ac:dyDescent="0.3">
      <c r="F73" s="42">
        <v>41921</v>
      </c>
      <c r="G73" s="94">
        <v>204.38</v>
      </c>
      <c r="H73" s="94">
        <v>250.69</v>
      </c>
    </row>
    <row r="74" spans="6:8" ht="14.3" thickBot="1" x14ac:dyDescent="0.3">
      <c r="F74" s="42">
        <v>41922</v>
      </c>
      <c r="G74" s="94">
        <v>203.97</v>
      </c>
      <c r="H74" s="94">
        <v>250.19</v>
      </c>
    </row>
    <row r="75" spans="6:8" ht="14.3" thickBot="1" x14ac:dyDescent="0.3">
      <c r="F75" s="42">
        <v>41925</v>
      </c>
      <c r="G75" s="94">
        <v>204.26</v>
      </c>
      <c r="H75" s="94">
        <v>250.54</v>
      </c>
    </row>
    <row r="76" spans="6:8" ht="14.3" thickBot="1" x14ac:dyDescent="0.3">
      <c r="F76" s="42">
        <v>41926</v>
      </c>
      <c r="G76" s="94">
        <v>204.29</v>
      </c>
      <c r="H76" s="94">
        <v>250.58</v>
      </c>
    </row>
    <row r="77" spans="6:8" ht="14.3" thickBot="1" x14ac:dyDescent="0.3">
      <c r="F77" s="42">
        <v>41927</v>
      </c>
      <c r="G77" s="94">
        <v>203.97</v>
      </c>
      <c r="H77" s="94">
        <v>250.23</v>
      </c>
    </row>
    <row r="78" spans="6:8" ht="14.3" thickBot="1" x14ac:dyDescent="0.3">
      <c r="F78" s="42">
        <v>41928</v>
      </c>
      <c r="G78" s="94">
        <v>204.05</v>
      </c>
      <c r="H78" s="94">
        <v>250.32</v>
      </c>
    </row>
    <row r="79" spans="6:8" ht="14.3" thickBot="1" x14ac:dyDescent="0.3">
      <c r="F79" s="42">
        <v>41929</v>
      </c>
      <c r="G79" s="94">
        <v>203.19</v>
      </c>
      <c r="H79" s="94">
        <v>249.27</v>
      </c>
    </row>
    <row r="80" spans="6:8" ht="14.3" thickBot="1" x14ac:dyDescent="0.3">
      <c r="F80" s="42">
        <v>41932</v>
      </c>
      <c r="G80" s="94">
        <v>203.57</v>
      </c>
      <c r="H80" s="94">
        <v>249.74</v>
      </c>
    </row>
    <row r="81" spans="6:8" ht="14.3" thickBot="1" x14ac:dyDescent="0.3">
      <c r="F81" s="42">
        <v>41933</v>
      </c>
      <c r="G81" s="94">
        <v>203.23</v>
      </c>
      <c r="H81" s="94">
        <v>249.31</v>
      </c>
    </row>
    <row r="82" spans="6:8" ht="14.3" thickBot="1" x14ac:dyDescent="0.3">
      <c r="F82" s="42">
        <v>41934</v>
      </c>
      <c r="G82" s="94">
        <v>203.2</v>
      </c>
      <c r="H82" s="94">
        <v>249.28</v>
      </c>
    </row>
    <row r="83" spans="6:8" ht="14.3" thickBot="1" x14ac:dyDescent="0.3">
      <c r="F83" s="42">
        <v>41936</v>
      </c>
      <c r="G83" s="94">
        <v>203.01</v>
      </c>
      <c r="H83" s="94">
        <v>249.05</v>
      </c>
    </row>
    <row r="84" spans="6:8" ht="14.3" thickBot="1" x14ac:dyDescent="0.3">
      <c r="F84" s="42">
        <v>41939</v>
      </c>
      <c r="G84" s="94">
        <v>202.97</v>
      </c>
      <c r="H84" s="94">
        <v>249.01</v>
      </c>
    </row>
    <row r="85" spans="6:8" ht="14.3" thickBot="1" x14ac:dyDescent="0.3">
      <c r="F85" s="42">
        <v>41940</v>
      </c>
      <c r="G85" s="94">
        <v>203.65</v>
      </c>
      <c r="H85" s="94">
        <v>249.84</v>
      </c>
    </row>
    <row r="86" spans="6:8" ht="14.3" thickBot="1" x14ac:dyDescent="0.3">
      <c r="F86" s="42">
        <v>41941</v>
      </c>
      <c r="G86" s="94">
        <v>203.89</v>
      </c>
      <c r="H86" s="94">
        <v>250.13</v>
      </c>
    </row>
    <row r="87" spans="6:8" ht="14.3" thickBot="1" x14ac:dyDescent="0.3">
      <c r="F87" s="42">
        <v>41942</v>
      </c>
      <c r="G87" s="94">
        <v>203.29</v>
      </c>
      <c r="H87" s="94">
        <v>249.39</v>
      </c>
    </row>
    <row r="88" spans="6:8" ht="14.3" thickBot="1" x14ac:dyDescent="0.3">
      <c r="F88" s="42">
        <v>41943</v>
      </c>
      <c r="G88" s="94">
        <v>203.07</v>
      </c>
      <c r="H88" s="94">
        <v>249.13</v>
      </c>
    </row>
    <row r="89" spans="6:8" ht="14.3" thickBot="1" x14ac:dyDescent="0.3">
      <c r="F89" s="42">
        <v>41946</v>
      </c>
      <c r="G89" s="94">
        <v>202.87</v>
      </c>
      <c r="H89" s="94">
        <v>248.88</v>
      </c>
    </row>
    <row r="90" spans="6:8" ht="14.3" thickBot="1" x14ac:dyDescent="0.3">
      <c r="F90" s="42">
        <v>41947</v>
      </c>
      <c r="G90" s="94">
        <v>203.55</v>
      </c>
      <c r="H90" s="94">
        <v>249.72</v>
      </c>
    </row>
    <row r="91" spans="6:8" ht="14.3" thickBot="1" x14ac:dyDescent="0.3">
      <c r="F91" s="42">
        <v>41948</v>
      </c>
      <c r="G91" s="94">
        <v>203.62</v>
      </c>
      <c r="H91" s="94">
        <v>249.8</v>
      </c>
    </row>
    <row r="92" spans="6:8" ht="14.3" thickBot="1" x14ac:dyDescent="0.3">
      <c r="F92" s="42">
        <v>41949</v>
      </c>
      <c r="G92" s="94">
        <v>203.3</v>
      </c>
      <c r="H92" s="94">
        <v>249.41</v>
      </c>
    </row>
    <row r="93" spans="6:8" ht="14.3" thickBot="1" x14ac:dyDescent="0.3">
      <c r="F93" s="42">
        <v>41950</v>
      </c>
      <c r="G93" s="94">
        <v>203.18</v>
      </c>
      <c r="H93" s="94">
        <v>249.26</v>
      </c>
    </row>
    <row r="94" spans="6:8" ht="14.3" thickBot="1" x14ac:dyDescent="0.3">
      <c r="F94" s="42">
        <v>41953</v>
      </c>
      <c r="G94" s="94">
        <v>203.23</v>
      </c>
      <c r="H94" s="94">
        <v>249.32</v>
      </c>
    </row>
    <row r="95" spans="6:8" ht="14.3" thickBot="1" x14ac:dyDescent="0.3">
      <c r="F95" s="42">
        <v>41954</v>
      </c>
      <c r="G95" s="94">
        <v>203.03</v>
      </c>
      <c r="H95" s="94">
        <v>249.07</v>
      </c>
    </row>
    <row r="96" spans="6:8" ht="14.3" thickBot="1" x14ac:dyDescent="0.3">
      <c r="F96" s="42">
        <v>41955</v>
      </c>
      <c r="G96" s="94">
        <v>202.68</v>
      </c>
      <c r="H96" s="94">
        <v>248.65</v>
      </c>
    </row>
    <row r="97" spans="6:8" ht="14.3" thickBot="1" x14ac:dyDescent="0.3">
      <c r="F97" s="42">
        <v>41956</v>
      </c>
      <c r="G97" s="94">
        <v>202.61</v>
      </c>
      <c r="H97" s="94">
        <v>248.56</v>
      </c>
    </row>
    <row r="98" spans="6:8" ht="14.3" thickBot="1" x14ac:dyDescent="0.3">
      <c r="F98" s="42">
        <v>41957</v>
      </c>
      <c r="G98" s="94">
        <v>202.02</v>
      </c>
      <c r="H98" s="94">
        <v>247.84</v>
      </c>
    </row>
    <row r="99" spans="6:8" ht="14.3" thickBot="1" x14ac:dyDescent="0.3">
      <c r="F99" s="42">
        <v>41960</v>
      </c>
      <c r="G99" s="94">
        <v>201.6</v>
      </c>
      <c r="H99" s="94">
        <v>247.32</v>
      </c>
    </row>
    <row r="100" spans="6:8" ht="14.3" thickBot="1" x14ac:dyDescent="0.3">
      <c r="F100" s="42">
        <v>41961</v>
      </c>
      <c r="G100" s="94">
        <v>201.44</v>
      </c>
      <c r="H100" s="94">
        <v>247.12</v>
      </c>
    </row>
    <row r="101" spans="6:8" ht="14.3" thickBot="1" x14ac:dyDescent="0.3">
      <c r="F101" s="42">
        <v>41962</v>
      </c>
      <c r="G101" s="94">
        <v>201.3</v>
      </c>
      <c r="H101" s="94">
        <v>246.95</v>
      </c>
    </row>
    <row r="102" spans="6:8" ht="14.3" thickBot="1" x14ac:dyDescent="0.3">
      <c r="F102" s="42">
        <v>41963</v>
      </c>
      <c r="G102" s="94">
        <v>202.04</v>
      </c>
      <c r="H102" s="94">
        <v>247.86</v>
      </c>
    </row>
    <row r="103" spans="6:8" ht="14.3" thickBot="1" x14ac:dyDescent="0.3">
      <c r="F103" s="42">
        <v>41964</v>
      </c>
      <c r="G103" s="94">
        <v>201.83</v>
      </c>
      <c r="H103" s="94">
        <v>247.6</v>
      </c>
    </row>
    <row r="104" spans="6:8" ht="14.3" thickBot="1" x14ac:dyDescent="0.3">
      <c r="F104" s="42">
        <v>41967</v>
      </c>
      <c r="G104" s="94">
        <v>201.95</v>
      </c>
      <c r="H104" s="94">
        <v>247.74</v>
      </c>
    </row>
    <row r="105" spans="6:8" ht="14.3" thickBot="1" x14ac:dyDescent="0.3">
      <c r="F105" s="42">
        <v>41968</v>
      </c>
      <c r="G105" s="94">
        <v>201.72</v>
      </c>
      <c r="H105" s="94">
        <v>247.55</v>
      </c>
    </row>
    <row r="106" spans="6:8" ht="14.3" thickBot="1" x14ac:dyDescent="0.3">
      <c r="F106" s="42">
        <v>41969</v>
      </c>
      <c r="G106" s="94">
        <v>201.29</v>
      </c>
      <c r="H106" s="94">
        <v>247.02</v>
      </c>
    </row>
    <row r="107" spans="6:8" ht="14.3" thickBot="1" x14ac:dyDescent="0.3">
      <c r="F107" s="42">
        <v>41970</v>
      </c>
      <c r="G107" s="94">
        <v>200.94</v>
      </c>
      <c r="H107" s="94">
        <v>246.97</v>
      </c>
    </row>
    <row r="108" spans="6:8" ht="14.3" thickBot="1" x14ac:dyDescent="0.3">
      <c r="F108" s="42">
        <v>41971</v>
      </c>
      <c r="G108" s="94">
        <v>200.56</v>
      </c>
      <c r="H108" s="94">
        <v>246.5</v>
      </c>
    </row>
    <row r="109" spans="6:8" ht="14.3" thickBot="1" x14ac:dyDescent="0.3">
      <c r="F109" s="42">
        <v>41974</v>
      </c>
      <c r="G109" s="94">
        <v>197.62</v>
      </c>
      <c r="H109" s="94">
        <v>242.89</v>
      </c>
    </row>
    <row r="110" spans="6:8" ht="14.3" thickBot="1" x14ac:dyDescent="0.3">
      <c r="F110" s="42">
        <v>41975</v>
      </c>
      <c r="G110" s="94">
        <v>198.92</v>
      </c>
      <c r="H110" s="94">
        <v>244.48</v>
      </c>
    </row>
    <row r="111" spans="6:8" ht="14.3" thickBot="1" x14ac:dyDescent="0.3">
      <c r="F111" s="42">
        <v>41976</v>
      </c>
      <c r="G111" s="94">
        <v>198.91</v>
      </c>
      <c r="H111" s="94">
        <v>244.47</v>
      </c>
    </row>
    <row r="112" spans="6:8" ht="14.3" thickBot="1" x14ac:dyDescent="0.3">
      <c r="F112" s="42">
        <v>41977</v>
      </c>
      <c r="G112" s="94">
        <v>198.31</v>
      </c>
      <c r="H112" s="94">
        <v>243.74</v>
      </c>
    </row>
    <row r="113" spans="6:8" ht="14.3" thickBot="1" x14ac:dyDescent="0.3">
      <c r="F113" s="42">
        <v>41978</v>
      </c>
      <c r="G113" s="94">
        <v>198.34</v>
      </c>
      <c r="H113" s="94">
        <v>243.76</v>
      </c>
    </row>
    <row r="114" spans="6:8" ht="14.3" thickBot="1" x14ac:dyDescent="0.3">
      <c r="F114" s="42">
        <v>41981</v>
      </c>
      <c r="G114" s="94">
        <v>198.98</v>
      </c>
      <c r="H114" s="94">
        <v>244.55</v>
      </c>
    </row>
    <row r="115" spans="6:8" ht="14.3" thickBot="1" x14ac:dyDescent="0.3">
      <c r="F115" s="42">
        <v>41982</v>
      </c>
      <c r="G115" s="94">
        <v>199.14</v>
      </c>
      <c r="H115" s="94">
        <v>244.75</v>
      </c>
    </row>
    <row r="116" spans="6:8" ht="14.3" thickBot="1" x14ac:dyDescent="0.3">
      <c r="F116" s="42">
        <v>41984</v>
      </c>
      <c r="G116" s="94">
        <v>200.05</v>
      </c>
      <c r="H116" s="94">
        <v>245.86</v>
      </c>
    </row>
    <row r="117" spans="6:8" ht="14.3" thickBot="1" x14ac:dyDescent="0.3">
      <c r="F117" s="42">
        <v>41985</v>
      </c>
      <c r="G117" s="94">
        <v>200.29</v>
      </c>
      <c r="H117" s="94">
        <v>246.17</v>
      </c>
    </row>
    <row r="118" spans="6:8" ht="14.3" thickBot="1" x14ac:dyDescent="0.3">
      <c r="F118" s="42">
        <v>41988</v>
      </c>
      <c r="G118" s="94">
        <v>200.36</v>
      </c>
      <c r="H118" s="94">
        <v>246.25</v>
      </c>
    </row>
    <row r="119" spans="6:8" ht="14.3" thickBot="1" x14ac:dyDescent="0.3">
      <c r="F119" s="42">
        <v>41989</v>
      </c>
      <c r="G119" s="94">
        <v>200.25</v>
      </c>
      <c r="H119" s="94">
        <v>246.11</v>
      </c>
    </row>
    <row r="120" spans="6:8" ht="14.3" thickBot="1" x14ac:dyDescent="0.3">
      <c r="F120" s="42">
        <v>41990</v>
      </c>
      <c r="G120" s="94">
        <v>200.41</v>
      </c>
      <c r="H120" s="94">
        <v>246.31</v>
      </c>
    </row>
    <row r="121" spans="6:8" ht="14.3" thickBot="1" x14ac:dyDescent="0.3">
      <c r="F121" s="42">
        <v>41991</v>
      </c>
      <c r="G121" s="94">
        <v>200.43</v>
      </c>
      <c r="H121" s="94">
        <v>246.33</v>
      </c>
    </row>
    <row r="122" spans="6:8" ht="14.3" thickBot="1" x14ac:dyDescent="0.3">
      <c r="F122" s="42">
        <v>41992</v>
      </c>
      <c r="G122" s="94">
        <v>200.86</v>
      </c>
      <c r="H122" s="94">
        <v>246.92</v>
      </c>
    </row>
    <row r="123" spans="6:8" ht="14.3" thickBot="1" x14ac:dyDescent="0.3">
      <c r="F123" s="42">
        <v>41995</v>
      </c>
      <c r="G123" s="94">
        <v>200.88</v>
      </c>
      <c r="H123" s="94">
        <v>246.94</v>
      </c>
    </row>
    <row r="124" spans="6:8" ht="14.3" thickBot="1" x14ac:dyDescent="0.3">
      <c r="F124" s="42">
        <v>41996</v>
      </c>
      <c r="G124" s="94">
        <v>201.11</v>
      </c>
      <c r="H124" s="94">
        <v>247.25</v>
      </c>
    </row>
    <row r="125" spans="6:8" ht="14.3" thickBot="1" x14ac:dyDescent="0.3">
      <c r="F125" s="42">
        <v>41997</v>
      </c>
      <c r="G125" s="94">
        <v>200.68</v>
      </c>
      <c r="H125" s="94">
        <v>246.72</v>
      </c>
    </row>
    <row r="126" spans="6:8" ht="14.3" thickBot="1" x14ac:dyDescent="0.3">
      <c r="F126" s="42">
        <v>41999</v>
      </c>
      <c r="G126" s="94">
        <v>201.06</v>
      </c>
      <c r="H126" s="94">
        <v>247.31</v>
      </c>
    </row>
    <row r="127" spans="6:8" ht="14.3" thickBot="1" x14ac:dyDescent="0.3">
      <c r="F127" s="42">
        <v>42002</v>
      </c>
      <c r="G127" s="94">
        <v>201.06</v>
      </c>
      <c r="H127" s="94">
        <v>247.89</v>
      </c>
    </row>
    <row r="128" spans="6:8" ht="14.3" thickBot="1" x14ac:dyDescent="0.3">
      <c r="F128" s="42">
        <v>42003</v>
      </c>
      <c r="G128" s="94">
        <v>201.82</v>
      </c>
      <c r="H128" s="94">
        <v>248.92</v>
      </c>
    </row>
    <row r="129" spans="6:8" ht="14.3" thickBot="1" x14ac:dyDescent="0.3">
      <c r="F129" s="42">
        <v>42004</v>
      </c>
      <c r="G129" s="94">
        <v>202.89</v>
      </c>
      <c r="H129" s="94">
        <v>251.21</v>
      </c>
    </row>
    <row r="130" spans="6:8" ht="14.3" thickBot="1" x14ac:dyDescent="0.3">
      <c r="F130" s="42">
        <v>42009</v>
      </c>
      <c r="G130" s="94">
        <v>202.89</v>
      </c>
      <c r="H130" s="94">
        <v>251.21</v>
      </c>
    </row>
    <row r="131" spans="6:8" ht="14.3" thickBot="1" x14ac:dyDescent="0.3">
      <c r="F131" s="42">
        <v>42010</v>
      </c>
      <c r="G131" s="94">
        <v>202.83</v>
      </c>
      <c r="H131" s="94">
        <v>251.14</v>
      </c>
    </row>
    <row r="132" spans="6:8" ht="14.3" thickBot="1" x14ac:dyDescent="0.3">
      <c r="F132" s="42">
        <v>42011</v>
      </c>
      <c r="G132" s="94">
        <v>203.33</v>
      </c>
      <c r="H132" s="94">
        <v>251.76</v>
      </c>
    </row>
    <row r="133" spans="6:8" ht="14.3" thickBot="1" x14ac:dyDescent="0.3">
      <c r="F133" s="42">
        <v>42012</v>
      </c>
      <c r="G133" s="94">
        <v>203.25</v>
      </c>
      <c r="H133" s="94">
        <v>251.71</v>
      </c>
    </row>
    <row r="134" spans="6:8" ht="14.3" thickBot="1" x14ac:dyDescent="0.3">
      <c r="F134" s="42">
        <v>42013</v>
      </c>
      <c r="G134" s="94">
        <v>203.68</v>
      </c>
      <c r="H134" s="94">
        <v>252.24</v>
      </c>
    </row>
    <row r="135" spans="6:8" ht="14.3" thickBot="1" x14ac:dyDescent="0.3">
      <c r="F135" s="42">
        <v>42016</v>
      </c>
      <c r="G135" s="94">
        <v>203.37</v>
      </c>
      <c r="H135" s="94">
        <v>251.85</v>
      </c>
    </row>
    <row r="136" spans="6:8" ht="14.3" thickBot="1" x14ac:dyDescent="0.3">
      <c r="F136" s="42">
        <v>42017</v>
      </c>
      <c r="G136" s="94">
        <v>201.34</v>
      </c>
      <c r="H136" s="94">
        <v>249.34</v>
      </c>
    </row>
    <row r="137" spans="6:8" ht="14.3" thickBot="1" x14ac:dyDescent="0.3">
      <c r="F137" s="42">
        <v>42018</v>
      </c>
      <c r="G137" s="94">
        <v>201.2</v>
      </c>
      <c r="H137" s="94">
        <v>249.17</v>
      </c>
    </row>
    <row r="138" spans="6:8" ht="14.3" thickBot="1" x14ac:dyDescent="0.3">
      <c r="F138" s="42">
        <v>42019</v>
      </c>
      <c r="G138" s="94">
        <v>201.47</v>
      </c>
      <c r="H138" s="94">
        <v>249.5</v>
      </c>
    </row>
    <row r="139" spans="6:8" ht="14.3" thickBot="1" x14ac:dyDescent="0.3">
      <c r="F139" s="42">
        <v>42020</v>
      </c>
      <c r="G139" s="94">
        <v>201.44</v>
      </c>
      <c r="H139" s="94">
        <v>249.27</v>
      </c>
    </row>
    <row r="140" spans="6:8" ht="14.3" thickBot="1" x14ac:dyDescent="0.3">
      <c r="F140" s="42">
        <v>42023</v>
      </c>
      <c r="G140" s="94">
        <v>201.21</v>
      </c>
      <c r="H140" s="94">
        <v>249.18</v>
      </c>
    </row>
    <row r="141" spans="6:8" ht="14.3" thickBot="1" x14ac:dyDescent="0.3">
      <c r="F141" s="42">
        <v>42024</v>
      </c>
      <c r="G141" s="94">
        <v>200.61</v>
      </c>
      <c r="H141" s="94">
        <v>248.43</v>
      </c>
    </row>
    <row r="142" spans="6:8" ht="14.3" thickBot="1" x14ac:dyDescent="0.3">
      <c r="F142" s="42">
        <v>42025</v>
      </c>
      <c r="G142" s="94">
        <v>200.01</v>
      </c>
      <c r="H142" s="94">
        <v>247.69</v>
      </c>
    </row>
    <row r="143" spans="6:8" ht="14.3" thickBot="1" x14ac:dyDescent="0.3">
      <c r="F143" s="42">
        <v>42026</v>
      </c>
      <c r="G143" s="94">
        <v>199.68</v>
      </c>
      <c r="H143" s="94">
        <v>247.28</v>
      </c>
    </row>
    <row r="144" spans="6:8" ht="14.3" thickBot="1" x14ac:dyDescent="0.3">
      <c r="F144" s="42">
        <v>42027</v>
      </c>
      <c r="G144" s="94">
        <v>199.54</v>
      </c>
      <c r="H144" s="94">
        <v>247.11</v>
      </c>
    </row>
    <row r="145" spans="6:8" ht="14.3" thickBot="1" x14ac:dyDescent="0.3">
      <c r="F145" s="42">
        <v>42030</v>
      </c>
      <c r="G145" s="94">
        <v>199.57</v>
      </c>
      <c r="H145" s="94">
        <v>247.15</v>
      </c>
    </row>
    <row r="146" spans="6:8" ht="14.3" thickBot="1" x14ac:dyDescent="0.3">
      <c r="F146" s="42">
        <v>42031</v>
      </c>
      <c r="G146" s="94">
        <v>198.99</v>
      </c>
      <c r="H146" s="94">
        <v>246.44</v>
      </c>
    </row>
    <row r="147" spans="6:8" ht="14.3" thickBot="1" x14ac:dyDescent="0.3">
      <c r="F147" s="42">
        <v>42032</v>
      </c>
      <c r="G147" s="94">
        <v>198.71</v>
      </c>
      <c r="H147" s="94">
        <v>246.08</v>
      </c>
    </row>
    <row r="148" spans="6:8" ht="14.3" thickBot="1" x14ac:dyDescent="0.3">
      <c r="F148" s="42">
        <v>42033</v>
      </c>
      <c r="G148" s="94">
        <v>198.51</v>
      </c>
      <c r="H148" s="94">
        <v>245.84</v>
      </c>
    </row>
    <row r="149" spans="6:8" ht="14.3" thickBot="1" x14ac:dyDescent="0.3">
      <c r="F149" s="42">
        <v>42034</v>
      </c>
      <c r="G149" s="94">
        <v>199.56</v>
      </c>
      <c r="H149" s="94">
        <v>247.14</v>
      </c>
    </row>
    <row r="150" spans="6:8" ht="14.3" thickBot="1" x14ac:dyDescent="0.3">
      <c r="F150" s="42">
        <v>42037</v>
      </c>
      <c r="G150" s="94">
        <v>198.98</v>
      </c>
      <c r="H150" s="94">
        <v>246.41</v>
      </c>
    </row>
    <row r="151" spans="6:8" ht="14.3" thickBot="1" x14ac:dyDescent="0.3">
      <c r="F151" s="42">
        <v>42039</v>
      </c>
      <c r="G151" s="94">
        <v>199</v>
      </c>
      <c r="H151" s="94">
        <v>246.44</v>
      </c>
    </row>
    <row r="152" spans="6:8" ht="14.3" thickBot="1" x14ac:dyDescent="0.3">
      <c r="F152" s="42">
        <v>42040</v>
      </c>
      <c r="G152" s="94">
        <v>199.19</v>
      </c>
      <c r="H152" s="94">
        <v>246.68</v>
      </c>
    </row>
    <row r="153" spans="6:8" ht="14.3" thickBot="1" x14ac:dyDescent="0.3">
      <c r="F153" s="42">
        <v>42041</v>
      </c>
      <c r="G153" s="94">
        <v>199.22</v>
      </c>
      <c r="H153" s="94">
        <v>246.71</v>
      </c>
    </row>
    <row r="154" spans="6:8" ht="14.3" thickBot="1" x14ac:dyDescent="0.3">
      <c r="F154" s="42">
        <v>42044</v>
      </c>
      <c r="G154" s="94">
        <v>199.45</v>
      </c>
      <c r="H154" s="94">
        <v>247</v>
      </c>
    </row>
    <row r="155" spans="6:8" ht="14.3" thickBot="1" x14ac:dyDescent="0.3">
      <c r="F155" s="42">
        <v>42045</v>
      </c>
      <c r="G155" s="94">
        <v>199.51</v>
      </c>
      <c r="H155" s="94">
        <v>247.08</v>
      </c>
    </row>
    <row r="156" spans="6:8" ht="14.3" thickBot="1" x14ac:dyDescent="0.3">
      <c r="F156" s="42">
        <v>42046</v>
      </c>
      <c r="G156" s="94">
        <v>200.53</v>
      </c>
      <c r="H156" s="94">
        <v>248.34</v>
      </c>
    </row>
    <row r="157" spans="6:8" ht="14.3" thickBot="1" x14ac:dyDescent="0.3">
      <c r="F157" s="42">
        <v>42047</v>
      </c>
      <c r="G157" s="94">
        <v>200.7</v>
      </c>
      <c r="H157" s="94">
        <v>248.55</v>
      </c>
    </row>
    <row r="158" spans="6:8" ht="14.3" thickBot="1" x14ac:dyDescent="0.3">
      <c r="F158" s="42">
        <v>42048</v>
      </c>
      <c r="G158" s="94">
        <v>200.67</v>
      </c>
      <c r="H158" s="94">
        <v>248.51</v>
      </c>
    </row>
    <row r="159" spans="6:8" ht="14.3" thickBot="1" x14ac:dyDescent="0.3">
      <c r="F159" s="42">
        <v>42051</v>
      </c>
      <c r="G159" s="94">
        <v>200.09</v>
      </c>
      <c r="H159" s="94">
        <v>247.8</v>
      </c>
    </row>
    <row r="160" spans="6:8" ht="14.3" thickBot="1" x14ac:dyDescent="0.3">
      <c r="F160" s="42">
        <v>42053</v>
      </c>
      <c r="G160" s="94">
        <v>200.19</v>
      </c>
      <c r="H160" s="94">
        <v>247.92</v>
      </c>
    </row>
    <row r="161" spans="6:8" ht="14.3" thickBot="1" x14ac:dyDescent="0.3">
      <c r="F161" s="42">
        <v>42055</v>
      </c>
      <c r="G161" s="94">
        <v>200.33</v>
      </c>
      <c r="H161" s="94">
        <v>248.09</v>
      </c>
    </row>
    <row r="162" spans="6:8" ht="14.3" thickBot="1" x14ac:dyDescent="0.3">
      <c r="F162" s="42">
        <v>42058</v>
      </c>
      <c r="G162" s="94">
        <v>201.01</v>
      </c>
      <c r="H162" s="94">
        <v>248.94</v>
      </c>
    </row>
    <row r="163" spans="6:8" ht="14.3" thickBot="1" x14ac:dyDescent="0.3">
      <c r="F163" s="42">
        <v>42059</v>
      </c>
      <c r="G163" s="94">
        <v>202.07</v>
      </c>
      <c r="H163" s="94">
        <v>250.24</v>
      </c>
    </row>
    <row r="164" spans="6:8" ht="14.3" thickBot="1" x14ac:dyDescent="0.3">
      <c r="F164" s="42">
        <v>42060</v>
      </c>
      <c r="G164" s="94">
        <v>202.09</v>
      </c>
      <c r="H164" s="94">
        <v>250.27</v>
      </c>
    </row>
    <row r="165" spans="6:8" ht="14.3" thickBot="1" x14ac:dyDescent="0.3">
      <c r="F165" s="42">
        <v>42061</v>
      </c>
      <c r="G165" s="94">
        <v>201.7</v>
      </c>
      <c r="H165" s="94">
        <v>249.79</v>
      </c>
    </row>
    <row r="166" spans="6:8" ht="14.3" thickBot="1" x14ac:dyDescent="0.3">
      <c r="F166" s="42">
        <v>42062</v>
      </c>
      <c r="G166" s="94">
        <v>201.08</v>
      </c>
      <c r="H166" s="94">
        <v>249.02</v>
      </c>
    </row>
    <row r="167" spans="6:8" ht="14.3" thickBot="1" x14ac:dyDescent="0.3">
      <c r="F167" s="42">
        <v>42065</v>
      </c>
      <c r="G167" s="94">
        <v>201.16</v>
      </c>
      <c r="H167" s="94">
        <v>249.12</v>
      </c>
    </row>
    <row r="168" spans="6:8" ht="14.3" thickBot="1" x14ac:dyDescent="0.3">
      <c r="F168" s="42">
        <v>42066</v>
      </c>
      <c r="G168" s="94">
        <v>200.78</v>
      </c>
      <c r="H168" s="94">
        <v>248.64</v>
      </c>
    </row>
    <row r="169" spans="6:8" ht="14.3" thickBot="1" x14ac:dyDescent="0.3">
      <c r="F169" s="42">
        <v>42067</v>
      </c>
      <c r="G169" s="94">
        <v>201.17</v>
      </c>
      <c r="H169" s="94">
        <v>249.13</v>
      </c>
    </row>
    <row r="170" spans="6:8" ht="14.3" thickBot="1" x14ac:dyDescent="0.3">
      <c r="F170" s="42">
        <v>42068</v>
      </c>
      <c r="G170" s="94">
        <v>201.54</v>
      </c>
      <c r="H170" s="94">
        <v>249.59</v>
      </c>
    </row>
    <row r="171" spans="6:8" ht="14.3" thickBot="1" x14ac:dyDescent="0.3">
      <c r="F171" s="42">
        <v>42069</v>
      </c>
      <c r="G171" s="94">
        <v>201.75</v>
      </c>
      <c r="H171" s="94">
        <v>249.84</v>
      </c>
    </row>
    <row r="172" spans="6:8" ht="14.3" thickBot="1" x14ac:dyDescent="0.3">
      <c r="F172" s="42">
        <v>42072</v>
      </c>
      <c r="G172" s="94">
        <v>201.56</v>
      </c>
      <c r="H172" s="94">
        <v>249.62</v>
      </c>
    </row>
    <row r="173" spans="6:8" ht="14.3" thickBot="1" x14ac:dyDescent="0.3">
      <c r="F173" s="42">
        <v>42073</v>
      </c>
      <c r="G173" s="94">
        <v>200.18</v>
      </c>
      <c r="H173" s="94">
        <v>247.9</v>
      </c>
    </row>
    <row r="174" spans="6:8" ht="14.3" thickBot="1" x14ac:dyDescent="0.3">
      <c r="F174" s="42">
        <v>42074</v>
      </c>
      <c r="G174" s="94">
        <v>200.57</v>
      </c>
      <c r="H174" s="94">
        <v>248.38</v>
      </c>
    </row>
    <row r="175" spans="6:8" ht="14.3" thickBot="1" x14ac:dyDescent="0.3">
      <c r="F175" s="42">
        <v>42076</v>
      </c>
      <c r="G175" s="94">
        <v>200.53</v>
      </c>
      <c r="H175" s="94">
        <v>248.34</v>
      </c>
    </row>
    <row r="176" spans="6:8" ht="14.3" thickBot="1" x14ac:dyDescent="0.3">
      <c r="F176" s="42">
        <v>42079</v>
      </c>
      <c r="G176" s="94">
        <v>199.64</v>
      </c>
      <c r="H176" s="94">
        <v>247.24</v>
      </c>
    </row>
    <row r="177" spans="6:8" ht="14.3" thickBot="1" x14ac:dyDescent="0.3">
      <c r="F177" s="42">
        <v>42080</v>
      </c>
      <c r="G177" s="94">
        <v>199.65</v>
      </c>
      <c r="H177" s="94">
        <v>247.25</v>
      </c>
    </row>
    <row r="178" spans="6:8" ht="14.3" thickBot="1" x14ac:dyDescent="0.3">
      <c r="F178" s="42">
        <v>42081</v>
      </c>
      <c r="G178" s="94">
        <v>199.35</v>
      </c>
      <c r="H178" s="94">
        <v>246.88</v>
      </c>
    </row>
    <row r="179" spans="6:8" ht="14.3" thickBot="1" x14ac:dyDescent="0.3">
      <c r="F179" s="42">
        <v>42082</v>
      </c>
      <c r="G179" s="94">
        <v>199.02</v>
      </c>
      <c r="H179" s="94">
        <v>246.46</v>
      </c>
    </row>
    <row r="180" spans="6:8" ht="14.3" thickBot="1" x14ac:dyDescent="0.3">
      <c r="F180" s="42">
        <v>42083</v>
      </c>
      <c r="G180" s="94">
        <v>199.57</v>
      </c>
      <c r="H180" s="94">
        <v>247.14</v>
      </c>
    </row>
    <row r="181" spans="6:8" ht="14.3" thickBot="1" x14ac:dyDescent="0.3">
      <c r="F181" s="42">
        <v>42086</v>
      </c>
      <c r="G181" s="94">
        <v>199.75</v>
      </c>
      <c r="H181" s="94">
        <v>247.37</v>
      </c>
    </row>
    <row r="182" spans="6:8" ht="14.3" thickBot="1" x14ac:dyDescent="0.3">
      <c r="F182" s="42">
        <v>42087</v>
      </c>
      <c r="G182" s="94">
        <v>201.36</v>
      </c>
      <c r="H182" s="94">
        <v>249.37</v>
      </c>
    </row>
    <row r="183" spans="6:8" ht="14.3" thickBot="1" x14ac:dyDescent="0.3">
      <c r="F183" s="42">
        <v>42088</v>
      </c>
      <c r="G183" s="94">
        <v>200.61</v>
      </c>
      <c r="H183" s="94">
        <v>248.43</v>
      </c>
    </row>
    <row r="184" spans="6:8" ht="14.3" thickBot="1" x14ac:dyDescent="0.3">
      <c r="F184" s="42">
        <v>42089</v>
      </c>
      <c r="G184" s="94">
        <v>201.74</v>
      </c>
      <c r="H184" s="94">
        <v>249.84</v>
      </c>
    </row>
    <row r="185" spans="6:8" ht="14.3" thickBot="1" x14ac:dyDescent="0.3">
      <c r="F185" s="42">
        <v>42090</v>
      </c>
      <c r="G185" s="94">
        <v>202.44</v>
      </c>
      <c r="H185" s="94">
        <v>250.7</v>
      </c>
    </row>
    <row r="186" spans="6:8" ht="14.3" thickBot="1" x14ac:dyDescent="0.3">
      <c r="F186" s="42">
        <v>42093</v>
      </c>
      <c r="G186" s="94">
        <v>203</v>
      </c>
      <c r="H186" s="94">
        <v>251.4</v>
      </c>
    </row>
    <row r="187" spans="6:8" ht="14.3" thickBot="1" x14ac:dyDescent="0.3">
      <c r="F187" s="42">
        <v>42094</v>
      </c>
      <c r="G187" s="94">
        <v>204.44</v>
      </c>
      <c r="H187" s="94">
        <v>253.19</v>
      </c>
    </row>
    <row r="188" spans="6:8" ht="14.3" thickBot="1" x14ac:dyDescent="0.3">
      <c r="F188" s="42">
        <v>42095</v>
      </c>
      <c r="G188" s="94">
        <v>205.8</v>
      </c>
      <c r="H188" s="94">
        <v>254.87</v>
      </c>
    </row>
    <row r="189" spans="6:8" ht="14.3" thickBot="1" x14ac:dyDescent="0.3">
      <c r="F189" s="42">
        <v>42096</v>
      </c>
      <c r="G189" s="94">
        <v>205.14</v>
      </c>
      <c r="H189" s="94">
        <v>254.05</v>
      </c>
    </row>
    <row r="190" spans="6:8" ht="14.3" thickBot="1" x14ac:dyDescent="0.3">
      <c r="F190" s="42">
        <v>42097</v>
      </c>
      <c r="G190" s="94">
        <v>204.92</v>
      </c>
      <c r="H190" s="94">
        <v>253.77</v>
      </c>
    </row>
    <row r="191" spans="6:8" ht="14.3" thickBot="1" x14ac:dyDescent="0.3">
      <c r="F191" s="42">
        <v>42100</v>
      </c>
      <c r="G191" s="94">
        <v>205.01</v>
      </c>
      <c r="H191" s="94">
        <v>253.99</v>
      </c>
    </row>
    <row r="192" spans="6:8" ht="14.3" thickBot="1" x14ac:dyDescent="0.3">
      <c r="F192" s="42">
        <v>42101</v>
      </c>
      <c r="G192" s="94">
        <v>205.12</v>
      </c>
      <c r="H192" s="94">
        <v>254.12</v>
      </c>
    </row>
    <row r="193" spans="6:8" ht="14.3" thickBot="1" x14ac:dyDescent="0.3">
      <c r="F193" s="42">
        <v>42102</v>
      </c>
      <c r="G193" s="94">
        <v>205.81</v>
      </c>
      <c r="H193" s="94">
        <v>254.98</v>
      </c>
    </row>
    <row r="194" spans="6:8" ht="14.3" thickBot="1" x14ac:dyDescent="0.3">
      <c r="F194" s="42">
        <v>42103</v>
      </c>
      <c r="G194" s="94">
        <v>204.91</v>
      </c>
      <c r="H194" s="94">
        <v>253.87</v>
      </c>
    </row>
    <row r="195" spans="6:8" ht="14.3" thickBot="1" x14ac:dyDescent="0.3">
      <c r="F195" s="42">
        <v>42104</v>
      </c>
      <c r="G195" s="94">
        <v>204.77</v>
      </c>
      <c r="H195" s="94">
        <v>253.69</v>
      </c>
    </row>
    <row r="196" spans="6:8" ht="14.3" thickBot="1" x14ac:dyDescent="0.3">
      <c r="F196" s="42">
        <v>42107</v>
      </c>
      <c r="G196" s="94">
        <v>204.74</v>
      </c>
      <c r="H196" s="94">
        <v>253.66</v>
      </c>
    </row>
    <row r="197" spans="6:8" ht="14.3" thickBot="1" x14ac:dyDescent="0.3">
      <c r="F197" s="42">
        <v>42108</v>
      </c>
      <c r="G197" s="94">
        <v>204.28</v>
      </c>
      <c r="H197" s="94">
        <v>253.08</v>
      </c>
    </row>
    <row r="198" spans="6:8" ht="14.3" thickBot="1" x14ac:dyDescent="0.3">
      <c r="F198" s="42">
        <v>42109</v>
      </c>
      <c r="G198" s="94">
        <v>204.38</v>
      </c>
      <c r="H198" s="94">
        <v>253.57</v>
      </c>
    </row>
    <row r="199" spans="6:8" ht="14.3" thickBot="1" x14ac:dyDescent="0.3">
      <c r="F199" s="42">
        <v>42110</v>
      </c>
      <c r="G199" s="94">
        <v>202.91</v>
      </c>
      <c r="H199" s="94">
        <v>251.75</v>
      </c>
    </row>
    <row r="200" spans="6:8" ht="14.3" thickBot="1" x14ac:dyDescent="0.3">
      <c r="F200" s="42">
        <v>42111</v>
      </c>
      <c r="G200" s="94">
        <v>203.01</v>
      </c>
      <c r="H200" s="94">
        <v>251.87</v>
      </c>
    </row>
    <row r="201" spans="6:8" ht="14.3" thickBot="1" x14ac:dyDescent="0.3">
      <c r="F201" s="42">
        <v>42114</v>
      </c>
      <c r="G201" s="94">
        <v>202.8</v>
      </c>
      <c r="H201" s="94">
        <v>251.6</v>
      </c>
    </row>
    <row r="202" spans="6:8" ht="14.3" thickBot="1" x14ac:dyDescent="0.3">
      <c r="F202" s="42">
        <v>42115</v>
      </c>
      <c r="G202" s="94">
        <v>202.53</v>
      </c>
      <c r="H202" s="94">
        <v>251.28</v>
      </c>
    </row>
    <row r="203" spans="6:8" ht="14.3" thickBot="1" x14ac:dyDescent="0.3">
      <c r="F203" s="42">
        <v>42116</v>
      </c>
      <c r="G203" s="94">
        <v>202.42</v>
      </c>
      <c r="H203" s="94">
        <v>251.13</v>
      </c>
    </row>
    <row r="204" spans="6:8" ht="14.3" thickBot="1" x14ac:dyDescent="0.3">
      <c r="F204" s="42">
        <v>42117</v>
      </c>
      <c r="G204" s="94">
        <v>202.42</v>
      </c>
      <c r="H204" s="94">
        <v>251.13</v>
      </c>
    </row>
    <row r="205" spans="6:8" ht="14.3" thickBot="1" x14ac:dyDescent="0.3">
      <c r="F205" s="42">
        <v>42118</v>
      </c>
      <c r="G205" s="94">
        <v>202.23</v>
      </c>
      <c r="H205" s="94">
        <v>250.9</v>
      </c>
    </row>
    <row r="206" spans="6:8" ht="14.3" thickBot="1" x14ac:dyDescent="0.3">
      <c r="F206" s="42">
        <v>42121</v>
      </c>
      <c r="G206" s="94">
        <v>202.2</v>
      </c>
      <c r="H206" s="94">
        <v>250.86</v>
      </c>
    </row>
    <row r="207" spans="6:8" ht="14.3" thickBot="1" x14ac:dyDescent="0.3">
      <c r="F207" s="42">
        <v>42122</v>
      </c>
      <c r="G207" s="94">
        <v>201.41</v>
      </c>
      <c r="H207" s="94">
        <v>249.88</v>
      </c>
    </row>
    <row r="208" spans="6:8" ht="14.3" thickBot="1" x14ac:dyDescent="0.3">
      <c r="F208" s="42">
        <v>42123</v>
      </c>
      <c r="G208" s="94">
        <v>201.38</v>
      </c>
      <c r="H208" s="94">
        <v>249.85</v>
      </c>
    </row>
    <row r="209" spans="6:8" ht="14.3" thickBot="1" x14ac:dyDescent="0.3">
      <c r="F209" s="42">
        <v>42124</v>
      </c>
      <c r="G209" s="94">
        <v>201.28</v>
      </c>
      <c r="H209" s="94">
        <v>249.73</v>
      </c>
    </row>
    <row r="210" spans="6:8" ht="14.3" thickBot="1" x14ac:dyDescent="0.3">
      <c r="F210" s="42">
        <v>42128</v>
      </c>
      <c r="G210" s="94">
        <v>201.48</v>
      </c>
      <c r="H210" s="94">
        <v>249.97</v>
      </c>
    </row>
    <row r="211" spans="6:8" ht="14.3" thickBot="1" x14ac:dyDescent="0.3">
      <c r="F211" s="42">
        <v>42129</v>
      </c>
      <c r="G211" s="94">
        <v>201.43</v>
      </c>
      <c r="H211" s="94">
        <v>249.91</v>
      </c>
    </row>
    <row r="212" spans="6:8" ht="14.3" thickBot="1" x14ac:dyDescent="0.3">
      <c r="F212" s="42">
        <v>42130</v>
      </c>
      <c r="G212" s="94">
        <v>201.22</v>
      </c>
      <c r="H212" s="94">
        <v>249.65</v>
      </c>
    </row>
    <row r="213" spans="6:8" ht="14.3" thickBot="1" x14ac:dyDescent="0.3">
      <c r="F213" s="42">
        <v>42131</v>
      </c>
      <c r="G213" s="94">
        <v>201.39</v>
      </c>
      <c r="H213" s="94">
        <v>249.86</v>
      </c>
    </row>
    <row r="214" spans="6:8" ht="14.3" thickBot="1" x14ac:dyDescent="0.3">
      <c r="F214" s="42">
        <v>42132</v>
      </c>
      <c r="G214" s="94">
        <v>201.42</v>
      </c>
      <c r="H214" s="94">
        <v>249.9</v>
      </c>
    </row>
    <row r="215" spans="6:8" ht="14.3" thickBot="1" x14ac:dyDescent="0.3">
      <c r="F215" s="42">
        <v>42135</v>
      </c>
      <c r="G215" s="94">
        <v>201.5</v>
      </c>
      <c r="H215" s="94">
        <v>249.99</v>
      </c>
    </row>
    <row r="216" spans="6:8" ht="14.3" thickBot="1" x14ac:dyDescent="0.3">
      <c r="F216" s="42">
        <v>42136</v>
      </c>
      <c r="G216" s="94">
        <v>201.44</v>
      </c>
      <c r="H216" s="94">
        <v>249.93</v>
      </c>
    </row>
    <row r="217" spans="6:8" ht="14.3" thickBot="1" x14ac:dyDescent="0.3">
      <c r="F217" s="42">
        <v>42137</v>
      </c>
      <c r="G217" s="94">
        <v>201.79</v>
      </c>
      <c r="H217" s="94">
        <v>250.35</v>
      </c>
    </row>
    <row r="218" spans="6:8" ht="14.3" thickBot="1" x14ac:dyDescent="0.3">
      <c r="F218" s="42">
        <v>42138</v>
      </c>
      <c r="G218" s="94">
        <v>202.27</v>
      </c>
      <c r="H218" s="94">
        <v>250.95</v>
      </c>
    </row>
    <row r="219" spans="6:8" ht="14.3" thickBot="1" x14ac:dyDescent="0.3">
      <c r="F219" s="42">
        <v>42139</v>
      </c>
      <c r="G219" s="94">
        <v>202.96</v>
      </c>
      <c r="H219" s="94">
        <v>251.8</v>
      </c>
    </row>
    <row r="220" spans="6:8" ht="14.3" thickBot="1" x14ac:dyDescent="0.3">
      <c r="F220" s="42">
        <v>42142</v>
      </c>
      <c r="G220" s="94">
        <v>203.15</v>
      </c>
      <c r="H220" s="94">
        <v>252.04</v>
      </c>
    </row>
    <row r="221" spans="6:8" ht="14.3" thickBot="1" x14ac:dyDescent="0.3">
      <c r="F221" s="42">
        <v>42143</v>
      </c>
      <c r="G221" s="94">
        <v>203.57</v>
      </c>
      <c r="H221" s="94">
        <v>252.56</v>
      </c>
    </row>
    <row r="222" spans="6:8" ht="14.3" thickBot="1" x14ac:dyDescent="0.3">
      <c r="F222" s="42">
        <v>42144</v>
      </c>
      <c r="G222" s="94">
        <v>204.37</v>
      </c>
      <c r="H222" s="94">
        <v>253.55</v>
      </c>
    </row>
    <row r="223" spans="6:8" ht="14.3" thickBot="1" x14ac:dyDescent="0.3">
      <c r="F223" s="42">
        <v>42145</v>
      </c>
      <c r="G223" s="94">
        <v>204.9</v>
      </c>
      <c r="H223" s="94">
        <v>254.21</v>
      </c>
    </row>
    <row r="224" spans="6:8" ht="14.3" thickBot="1" x14ac:dyDescent="0.3">
      <c r="F224" s="42">
        <v>42146</v>
      </c>
      <c r="G224" s="94">
        <v>205.38</v>
      </c>
      <c r="H224" s="94">
        <v>254.81</v>
      </c>
    </row>
    <row r="225" spans="6:8" ht="14.3" thickBot="1" x14ac:dyDescent="0.3">
      <c r="F225" s="42">
        <v>42149</v>
      </c>
      <c r="G225" s="94">
        <v>205.18</v>
      </c>
      <c r="H225" s="94">
        <v>254.56</v>
      </c>
    </row>
    <row r="226" spans="6:8" ht="14.3" thickBot="1" x14ac:dyDescent="0.3">
      <c r="F226" s="42">
        <v>42150</v>
      </c>
      <c r="G226" s="94">
        <v>205.91</v>
      </c>
      <c r="H226" s="94">
        <v>255.71</v>
      </c>
    </row>
    <row r="227" spans="6:8" ht="14.3" thickBot="1" x14ac:dyDescent="0.3">
      <c r="F227" s="42">
        <v>42151</v>
      </c>
      <c r="G227" s="94">
        <v>205.6</v>
      </c>
      <c r="H227" s="94">
        <v>255.52</v>
      </c>
    </row>
    <row r="228" spans="6:8" ht="14.3" thickBot="1" x14ac:dyDescent="0.3">
      <c r="F228" s="42">
        <v>42152</v>
      </c>
      <c r="G228" s="94">
        <v>205.08</v>
      </c>
      <c r="H228" s="94">
        <v>255.07</v>
      </c>
    </row>
    <row r="229" spans="6:8" ht="14.3" thickBot="1" x14ac:dyDescent="0.3">
      <c r="F229" s="42">
        <v>42153</v>
      </c>
      <c r="G229" s="94">
        <v>203.98</v>
      </c>
      <c r="H229" s="94">
        <v>253.8</v>
      </c>
    </row>
    <row r="230" spans="6:8" ht="14.3" x14ac:dyDescent="0.25">
      <c r="F230" s="116">
        <v>42156</v>
      </c>
      <c r="G230" s="117">
        <v>204.02</v>
      </c>
      <c r="H230" s="117">
        <v>253.84</v>
      </c>
    </row>
    <row r="231" spans="6:8" ht="14.3" x14ac:dyDescent="0.25">
      <c r="F231" s="118">
        <v>42157</v>
      </c>
      <c r="G231" s="119">
        <v>204.97</v>
      </c>
      <c r="H231" s="119">
        <v>255.36</v>
      </c>
    </row>
    <row r="232" spans="6:8" ht="14.3" x14ac:dyDescent="0.25">
      <c r="F232" s="118">
        <v>42158</v>
      </c>
      <c r="G232" s="120">
        <v>206.02</v>
      </c>
      <c r="H232" s="120">
        <v>256.67</v>
      </c>
    </row>
    <row r="233" spans="6:8" ht="14.3" x14ac:dyDescent="0.25">
      <c r="F233" s="118">
        <v>42159</v>
      </c>
      <c r="G233" s="121">
        <v>206.12</v>
      </c>
      <c r="H233" s="121">
        <v>256.79000000000002</v>
      </c>
    </row>
    <row r="234" spans="6:8" ht="14.3" x14ac:dyDescent="0.25">
      <c r="F234" s="118">
        <v>42160</v>
      </c>
      <c r="G234" s="122">
        <v>207.55</v>
      </c>
      <c r="H234" s="122">
        <v>258.57</v>
      </c>
    </row>
    <row r="235" spans="6:8" ht="14.3" x14ac:dyDescent="0.25">
      <c r="F235" s="118">
        <v>42163</v>
      </c>
      <c r="G235" s="123">
        <v>207.68</v>
      </c>
      <c r="H235" s="123">
        <v>258.74</v>
      </c>
    </row>
    <row r="236" spans="6:8" ht="14.3" x14ac:dyDescent="0.25">
      <c r="F236" s="118">
        <v>42164</v>
      </c>
      <c r="G236" s="119">
        <v>206.81</v>
      </c>
      <c r="H236" s="119">
        <v>257.66000000000003</v>
      </c>
    </row>
    <row r="237" spans="6:8" ht="14.95" thickBot="1" x14ac:dyDescent="0.3">
      <c r="F237" s="118">
        <v>42165</v>
      </c>
      <c r="G237" s="119">
        <v>204.87</v>
      </c>
      <c r="H237" s="119">
        <v>255.23</v>
      </c>
    </row>
    <row r="238" spans="6:8" ht="14.3" thickBot="1" x14ac:dyDescent="0.3">
      <c r="F238" s="42">
        <v>42165</v>
      </c>
      <c r="G238" s="94">
        <v>204.87</v>
      </c>
      <c r="H238" s="94">
        <v>255.23</v>
      </c>
    </row>
    <row r="239" spans="6:8" ht="14.3" thickBot="1" x14ac:dyDescent="0.3">
      <c r="F239" s="42">
        <v>42166</v>
      </c>
      <c r="G239" s="94">
        <v>204.46</v>
      </c>
      <c r="H239" s="94">
        <v>254.73</v>
      </c>
    </row>
    <row r="240" spans="6:8" ht="14.3" thickBot="1" x14ac:dyDescent="0.3">
      <c r="F240" s="42">
        <v>42167</v>
      </c>
      <c r="G240" s="94">
        <v>205.13</v>
      </c>
      <c r="H240" s="94">
        <v>255.56</v>
      </c>
    </row>
    <row r="241" spans="6:8" ht="14.3" thickBot="1" x14ac:dyDescent="0.3">
      <c r="F241" s="42">
        <v>42170</v>
      </c>
      <c r="G241" s="94">
        <v>205.25</v>
      </c>
      <c r="H241" s="94">
        <v>255.7</v>
      </c>
    </row>
    <row r="242" spans="6:8" ht="14.3" thickBot="1" x14ac:dyDescent="0.3">
      <c r="F242" s="42">
        <v>42171</v>
      </c>
      <c r="G242" s="94">
        <v>205.18</v>
      </c>
      <c r="H242" s="94">
        <v>255.62</v>
      </c>
    </row>
    <row r="243" spans="6:8" ht="14.3" thickBot="1" x14ac:dyDescent="0.3">
      <c r="F243" s="42">
        <v>42172</v>
      </c>
      <c r="G243" s="94">
        <v>205.06</v>
      </c>
      <c r="H243" s="94">
        <v>256.43</v>
      </c>
    </row>
    <row r="244" spans="6:8" ht="14.3" thickBot="1" x14ac:dyDescent="0.3">
      <c r="F244" s="42">
        <v>42173</v>
      </c>
      <c r="G244" s="94">
        <v>204.27</v>
      </c>
      <c r="H244" s="94">
        <v>255.44</v>
      </c>
    </row>
    <row r="245" spans="6:8" ht="14.3" thickBot="1" x14ac:dyDescent="0.3">
      <c r="F245" s="42">
        <v>42174</v>
      </c>
      <c r="G245" s="94">
        <v>204.44</v>
      </c>
      <c r="H245" s="94">
        <v>255.66</v>
      </c>
    </row>
    <row r="246" spans="6:8" ht="14.3" thickBot="1" x14ac:dyDescent="0.3">
      <c r="F246" s="42">
        <v>42177</v>
      </c>
      <c r="G246" s="94">
        <v>205.79</v>
      </c>
      <c r="H246" s="94">
        <v>257.35000000000002</v>
      </c>
    </row>
    <row r="247" spans="6:8" ht="14.3" thickBot="1" x14ac:dyDescent="0.3">
      <c r="F247" s="42">
        <v>42178</v>
      </c>
      <c r="G247" s="94">
        <v>206.11</v>
      </c>
      <c r="H247" s="94">
        <v>257.75</v>
      </c>
    </row>
    <row r="248" spans="6:8" ht="14.3" thickBot="1" x14ac:dyDescent="0.3">
      <c r="F248" s="42">
        <v>42179</v>
      </c>
      <c r="G248" s="94">
        <v>206.55</v>
      </c>
      <c r="H248" s="94">
        <v>258.3</v>
      </c>
    </row>
    <row r="249" spans="6:8" ht="14.3" thickBot="1" x14ac:dyDescent="0.3">
      <c r="F249" s="42">
        <v>42180</v>
      </c>
      <c r="G249" s="94">
        <v>206.38</v>
      </c>
      <c r="H249" s="94">
        <v>258.08999999999997</v>
      </c>
    </row>
    <row r="250" spans="6:8" ht="14.3" thickBot="1" x14ac:dyDescent="0.3">
      <c r="F250" s="42">
        <v>42181</v>
      </c>
      <c r="G250" s="94">
        <v>206.38</v>
      </c>
      <c r="H250" s="94">
        <v>258.08999999999997</v>
      </c>
    </row>
    <row r="251" spans="6:8" ht="14.3" thickBot="1" x14ac:dyDescent="0.3">
      <c r="F251" s="42">
        <v>42184</v>
      </c>
      <c r="G251" s="94">
        <v>206.75</v>
      </c>
      <c r="H251" s="94">
        <v>258.55</v>
      </c>
    </row>
    <row r="252" spans="6:8" ht="14.3" thickBot="1" x14ac:dyDescent="0.3">
      <c r="F252" s="42">
        <v>42185</v>
      </c>
      <c r="G252" s="94">
        <v>206.81</v>
      </c>
      <c r="H252" s="94">
        <v>258.63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2:D255"/>
  <sheetViews>
    <sheetView topLeftCell="B240" workbookViewId="0">
      <selection activeCell="N44" sqref="N44"/>
    </sheetView>
  </sheetViews>
  <sheetFormatPr defaultRowHeight="12.9" x14ac:dyDescent="0.2"/>
  <cols>
    <col min="3" max="3" width="18.375" customWidth="1"/>
    <col min="4" max="4" width="14.875" customWidth="1"/>
  </cols>
  <sheetData>
    <row r="2" spans="3:4" ht="13.6" thickBot="1" x14ac:dyDescent="0.25"/>
    <row r="3" spans="3:4" ht="16.3" thickBot="1" x14ac:dyDescent="0.3">
      <c r="C3" s="54" t="s">
        <v>0</v>
      </c>
      <c r="D3" s="55" t="s">
        <v>3</v>
      </c>
    </row>
    <row r="4" spans="3:4" ht="14.3" thickBot="1" x14ac:dyDescent="0.3">
      <c r="C4" s="11">
        <v>42738</v>
      </c>
      <c r="D4" s="12">
        <v>6309.03</v>
      </c>
    </row>
    <row r="5" spans="3:4" ht="14.3" thickBot="1" x14ac:dyDescent="0.3">
      <c r="C5" s="11">
        <v>42739</v>
      </c>
      <c r="D5" s="12">
        <v>6305.38</v>
      </c>
    </row>
    <row r="6" spans="3:4" ht="14.3" thickBot="1" x14ac:dyDescent="0.3">
      <c r="C6" s="11">
        <v>42740</v>
      </c>
      <c r="D6" s="12">
        <v>6297.55</v>
      </c>
    </row>
    <row r="7" spans="3:4" ht="14.3" thickBot="1" x14ac:dyDescent="0.3">
      <c r="C7" s="11">
        <v>42741</v>
      </c>
      <c r="D7" s="12">
        <v>6290.9226710424919</v>
      </c>
    </row>
    <row r="8" spans="3:4" ht="14.3" thickBot="1" x14ac:dyDescent="0.3">
      <c r="C8" s="11">
        <v>42744</v>
      </c>
      <c r="D8" s="12">
        <v>6290.6468352724005</v>
      </c>
    </row>
    <row r="9" spans="3:4" ht="14.3" thickBot="1" x14ac:dyDescent="0.3">
      <c r="C9" s="11">
        <v>42745</v>
      </c>
      <c r="D9" s="12">
        <v>6301.9207819577159</v>
      </c>
    </row>
    <row r="10" spans="3:4" ht="14.3" thickBot="1" x14ac:dyDescent="0.3">
      <c r="C10" s="11">
        <v>42746</v>
      </c>
      <c r="D10" s="12">
        <v>6318.02</v>
      </c>
    </row>
    <row r="11" spans="3:4" ht="14.3" thickBot="1" x14ac:dyDescent="0.3">
      <c r="C11" s="11">
        <v>42747</v>
      </c>
      <c r="D11" s="12">
        <v>6314.04</v>
      </c>
    </row>
    <row r="12" spans="3:4" ht="14.3" thickBot="1" x14ac:dyDescent="0.3">
      <c r="C12" s="11">
        <v>42748</v>
      </c>
      <c r="D12" s="12">
        <v>6349.39</v>
      </c>
    </row>
    <row r="13" spans="3:4" ht="14.3" thickBot="1" x14ac:dyDescent="0.3">
      <c r="C13" s="11">
        <v>42751</v>
      </c>
      <c r="D13" s="12">
        <v>6359.99</v>
      </c>
    </row>
    <row r="14" spans="3:4" ht="14.3" thickBot="1" x14ac:dyDescent="0.3">
      <c r="C14" s="11">
        <v>42752</v>
      </c>
      <c r="D14" s="12">
        <v>6410.53</v>
      </c>
    </row>
    <row r="15" spans="3:4" ht="14.3" thickBot="1" x14ac:dyDescent="0.3">
      <c r="C15" s="11">
        <v>42753</v>
      </c>
      <c r="D15" s="12">
        <v>6416.1</v>
      </c>
    </row>
    <row r="16" spans="3:4" ht="14.3" thickBot="1" x14ac:dyDescent="0.3">
      <c r="C16" s="11">
        <v>42754</v>
      </c>
      <c r="D16" s="12">
        <v>6430.25</v>
      </c>
    </row>
    <row r="17" spans="3:4" ht="14.3" thickBot="1" x14ac:dyDescent="0.3">
      <c r="C17" s="11">
        <v>42755</v>
      </c>
      <c r="D17" s="12">
        <v>6432.62</v>
      </c>
    </row>
    <row r="18" spans="3:4" ht="14.3" thickBot="1" x14ac:dyDescent="0.3">
      <c r="C18" s="11">
        <v>42758</v>
      </c>
      <c r="D18" s="12">
        <v>6429.51</v>
      </c>
    </row>
    <row r="19" spans="3:4" ht="14.3" thickBot="1" x14ac:dyDescent="0.3">
      <c r="C19" s="11">
        <v>42759</v>
      </c>
      <c r="D19" s="12">
        <v>6449.78</v>
      </c>
    </row>
    <row r="20" spans="3:4" ht="14.3" thickBot="1" x14ac:dyDescent="0.3">
      <c r="C20" s="11">
        <v>42760</v>
      </c>
      <c r="D20" s="12">
        <v>6478.91</v>
      </c>
    </row>
    <row r="21" spans="3:4" ht="14.3" thickBot="1" x14ac:dyDescent="0.3">
      <c r="C21" s="11">
        <v>42761</v>
      </c>
      <c r="D21" s="12">
        <v>6492.79</v>
      </c>
    </row>
    <row r="22" spans="3:4" ht="14.3" thickBot="1" x14ac:dyDescent="0.3">
      <c r="C22" s="11">
        <v>42762</v>
      </c>
      <c r="D22" s="12">
        <v>6552.06</v>
      </c>
    </row>
    <row r="23" spans="3:4" ht="14.3" thickBot="1" x14ac:dyDescent="0.3">
      <c r="C23" s="11">
        <v>42765</v>
      </c>
      <c r="D23" s="12">
        <v>6558.53</v>
      </c>
    </row>
    <row r="24" spans="3:4" ht="14.3" thickBot="1" x14ac:dyDescent="0.3">
      <c r="C24" s="11">
        <v>42766</v>
      </c>
      <c r="D24" s="12">
        <v>6563.01</v>
      </c>
    </row>
    <row r="25" spans="3:4" ht="14.3" thickBot="1" x14ac:dyDescent="0.3">
      <c r="C25" s="11">
        <v>42768</v>
      </c>
      <c r="D25" s="12">
        <v>6578.23</v>
      </c>
    </row>
    <row r="26" spans="3:4" ht="14.3" thickBot="1" x14ac:dyDescent="0.3">
      <c r="C26" s="11">
        <v>42769</v>
      </c>
      <c r="D26" s="12">
        <v>6590.88</v>
      </c>
    </row>
    <row r="27" spans="3:4" ht="14.3" thickBot="1" x14ac:dyDescent="0.3">
      <c r="C27" s="11">
        <v>42772</v>
      </c>
      <c r="D27" s="12">
        <v>6604.06</v>
      </c>
    </row>
    <row r="28" spans="3:4" ht="14.3" thickBot="1" x14ac:dyDescent="0.3">
      <c r="C28" s="11">
        <v>42773</v>
      </c>
      <c r="D28" s="12">
        <v>6622.58</v>
      </c>
    </row>
    <row r="29" spans="3:4" ht="14.3" thickBot="1" x14ac:dyDescent="0.3">
      <c r="C29" s="11">
        <v>42774</v>
      </c>
      <c r="D29" s="12">
        <v>6608.38</v>
      </c>
    </row>
    <row r="30" spans="3:4" ht="14.3" thickBot="1" x14ac:dyDescent="0.3">
      <c r="C30" s="11">
        <v>42776</v>
      </c>
      <c r="D30" s="12">
        <v>6610.12</v>
      </c>
    </row>
    <row r="31" spans="3:4" ht="14.3" thickBot="1" x14ac:dyDescent="0.3">
      <c r="C31" s="11">
        <v>42779</v>
      </c>
      <c r="D31" s="12">
        <v>6610.72</v>
      </c>
    </row>
    <row r="32" spans="3:4" ht="14.3" thickBot="1" x14ac:dyDescent="0.3">
      <c r="C32" s="11">
        <v>42780</v>
      </c>
      <c r="D32" s="12">
        <v>6667.73</v>
      </c>
    </row>
    <row r="33" spans="3:4" ht="14.3" thickBot="1" x14ac:dyDescent="0.3">
      <c r="C33" s="11">
        <v>42781</v>
      </c>
      <c r="D33" s="12">
        <v>6717.09</v>
      </c>
    </row>
    <row r="34" spans="3:4" ht="14.3" thickBot="1" x14ac:dyDescent="0.3">
      <c r="C34" s="11">
        <v>42782</v>
      </c>
      <c r="D34" s="12">
        <v>6713.79</v>
      </c>
    </row>
    <row r="35" spans="3:4" ht="14.3" thickBot="1" x14ac:dyDescent="0.3">
      <c r="C35" s="11">
        <v>42783</v>
      </c>
      <c r="D35" s="12">
        <v>6723.09</v>
      </c>
    </row>
    <row r="36" spans="3:4" ht="14.3" thickBot="1" x14ac:dyDescent="0.3">
      <c r="C36" s="11">
        <v>42786</v>
      </c>
      <c r="D36" s="12">
        <v>6712.12</v>
      </c>
    </row>
    <row r="37" spans="3:4" ht="14.3" thickBot="1" x14ac:dyDescent="0.3">
      <c r="C37" s="11">
        <v>42787</v>
      </c>
      <c r="D37" s="12">
        <v>6718.9</v>
      </c>
    </row>
    <row r="38" spans="3:4" ht="14.3" thickBot="1" x14ac:dyDescent="0.3">
      <c r="C38" s="11">
        <v>42788</v>
      </c>
      <c r="D38" s="12">
        <v>6719.16</v>
      </c>
    </row>
    <row r="39" spans="3:4" ht="14.3" thickBot="1" x14ac:dyDescent="0.3">
      <c r="C39" s="11">
        <v>42789</v>
      </c>
      <c r="D39" s="12">
        <v>6717.14</v>
      </c>
    </row>
    <row r="40" spans="3:4" ht="14.3" thickBot="1" x14ac:dyDescent="0.3">
      <c r="C40" s="11">
        <v>42793</v>
      </c>
      <c r="D40" s="12">
        <v>6716.89</v>
      </c>
    </row>
    <row r="41" spans="3:4" ht="14.3" thickBot="1" x14ac:dyDescent="0.3">
      <c r="C41" s="11">
        <v>42794</v>
      </c>
      <c r="D41" s="12">
        <v>6710.74</v>
      </c>
    </row>
    <row r="42" spans="3:4" ht="14.3" thickBot="1" x14ac:dyDescent="0.3">
      <c r="C42" s="11">
        <v>42795</v>
      </c>
      <c r="D42" s="12">
        <v>6709.51</v>
      </c>
    </row>
    <row r="43" spans="3:4" ht="14.3" thickBot="1" x14ac:dyDescent="0.3">
      <c r="C43" s="11">
        <v>42796</v>
      </c>
      <c r="D43" s="12">
        <v>6706.14</v>
      </c>
    </row>
    <row r="44" spans="3:4" ht="14.3" thickBot="1" x14ac:dyDescent="0.3">
      <c r="C44" s="11">
        <v>42797</v>
      </c>
      <c r="D44" s="12">
        <v>6692.81</v>
      </c>
    </row>
    <row r="45" spans="3:4" ht="14.3" thickBot="1" x14ac:dyDescent="0.3">
      <c r="C45" s="11">
        <v>42800</v>
      </c>
      <c r="D45" s="12">
        <v>6695.82</v>
      </c>
    </row>
    <row r="46" spans="3:4" ht="14.3" thickBot="1" x14ac:dyDescent="0.3">
      <c r="C46" s="11">
        <v>42801</v>
      </c>
      <c r="D46" s="12">
        <v>6696.33</v>
      </c>
    </row>
    <row r="47" spans="3:4" ht="14.3" thickBot="1" x14ac:dyDescent="0.3">
      <c r="C47" s="11">
        <v>42802</v>
      </c>
      <c r="D47" s="12">
        <v>6693.26</v>
      </c>
    </row>
    <row r="48" spans="3:4" ht="14.3" thickBot="1" x14ac:dyDescent="0.3">
      <c r="C48" s="11">
        <v>42803</v>
      </c>
      <c r="D48" s="12">
        <v>6700.2</v>
      </c>
    </row>
    <row r="49" spans="3:4" ht="14.3" thickBot="1" x14ac:dyDescent="0.3">
      <c r="C49" s="11">
        <v>42804</v>
      </c>
      <c r="D49" s="12">
        <v>6698.09</v>
      </c>
    </row>
    <row r="50" spans="3:4" ht="14.3" thickBot="1" x14ac:dyDescent="0.3">
      <c r="C50" s="11">
        <v>42807</v>
      </c>
      <c r="D50" s="12">
        <v>6698.49</v>
      </c>
    </row>
    <row r="51" spans="3:4" ht="14.3" thickBot="1" x14ac:dyDescent="0.3">
      <c r="C51" s="11">
        <v>42808</v>
      </c>
      <c r="D51" s="12">
        <v>6713.88</v>
      </c>
    </row>
    <row r="52" spans="3:4" ht="14.3" thickBot="1" x14ac:dyDescent="0.3">
      <c r="C52" s="11">
        <v>42809</v>
      </c>
      <c r="D52" s="12">
        <v>6699.2</v>
      </c>
    </row>
    <row r="53" spans="3:4" ht="14.3" thickBot="1" x14ac:dyDescent="0.3">
      <c r="C53" s="11">
        <v>42810</v>
      </c>
      <c r="D53" s="12">
        <v>6692.24</v>
      </c>
    </row>
    <row r="54" spans="3:4" ht="14.3" thickBot="1" x14ac:dyDescent="0.3">
      <c r="C54" s="11">
        <v>42811</v>
      </c>
      <c r="D54" s="12">
        <v>6706.82</v>
      </c>
    </row>
    <row r="55" spans="3:4" ht="14.3" thickBot="1" x14ac:dyDescent="0.3">
      <c r="C55" s="11">
        <v>42814</v>
      </c>
      <c r="D55" s="12">
        <v>6707.42</v>
      </c>
    </row>
    <row r="56" spans="3:4" ht="14.3" thickBot="1" x14ac:dyDescent="0.3">
      <c r="C56" s="11">
        <v>42815</v>
      </c>
      <c r="D56" s="12">
        <v>6715.75</v>
      </c>
    </row>
    <row r="57" spans="3:4" ht="14.3" thickBot="1" x14ac:dyDescent="0.3">
      <c r="C57" s="11">
        <v>42816</v>
      </c>
      <c r="D57" s="12">
        <v>6715.22</v>
      </c>
    </row>
    <row r="58" spans="3:4" ht="14.3" thickBot="1" x14ac:dyDescent="0.3">
      <c r="C58" s="11">
        <v>42817</v>
      </c>
      <c r="D58" s="12">
        <v>6712.01</v>
      </c>
    </row>
    <row r="59" spans="3:4" ht="14.3" thickBot="1" x14ac:dyDescent="0.3">
      <c r="C59" s="11">
        <v>42818</v>
      </c>
      <c r="D59" s="12">
        <v>6718.01</v>
      </c>
    </row>
    <row r="60" spans="3:4" ht="14.3" thickBot="1" x14ac:dyDescent="0.3">
      <c r="C60" s="11">
        <v>42821</v>
      </c>
      <c r="D60" s="12">
        <v>6718.93</v>
      </c>
    </row>
    <row r="61" spans="3:4" ht="14.3" thickBot="1" x14ac:dyDescent="0.3">
      <c r="C61" s="11">
        <v>42822</v>
      </c>
      <c r="D61" s="12">
        <v>6735.06</v>
      </c>
    </row>
    <row r="62" spans="3:4" ht="14.3" thickBot="1" x14ac:dyDescent="0.3">
      <c r="C62" s="11">
        <v>42824</v>
      </c>
      <c r="D62" s="12">
        <v>6741.77</v>
      </c>
    </row>
    <row r="63" spans="3:4" ht="14.3" thickBot="1" x14ac:dyDescent="0.3">
      <c r="C63" s="11">
        <v>42825</v>
      </c>
      <c r="D63" s="12">
        <v>6752.61</v>
      </c>
    </row>
    <row r="64" spans="3:4" ht="14.3" thickBot="1" x14ac:dyDescent="0.3">
      <c r="C64" s="11">
        <v>42828</v>
      </c>
      <c r="D64" s="12">
        <v>6761.69</v>
      </c>
    </row>
    <row r="65" spans="3:4" ht="14.3" thickBot="1" x14ac:dyDescent="0.3">
      <c r="C65" s="11">
        <v>42829</v>
      </c>
      <c r="D65" s="12">
        <v>6781.9</v>
      </c>
    </row>
    <row r="66" spans="3:4" ht="14.3" thickBot="1" x14ac:dyDescent="0.3">
      <c r="C66" s="11">
        <v>42830</v>
      </c>
      <c r="D66" s="12">
        <v>6789.81</v>
      </c>
    </row>
    <row r="67" spans="3:4" ht="14.3" thickBot="1" x14ac:dyDescent="0.3">
      <c r="C67" s="11">
        <v>42831</v>
      </c>
      <c r="D67" s="12">
        <v>6799.89</v>
      </c>
    </row>
    <row r="68" spans="3:4" ht="14.3" thickBot="1" x14ac:dyDescent="0.3">
      <c r="C68" s="11">
        <v>42832</v>
      </c>
      <c r="D68" s="12">
        <v>6823.76</v>
      </c>
    </row>
    <row r="69" spans="3:4" ht="14.3" thickBot="1" x14ac:dyDescent="0.3">
      <c r="C69" s="11">
        <v>42835</v>
      </c>
      <c r="D69" s="12">
        <v>6846.71</v>
      </c>
    </row>
    <row r="70" spans="3:4" ht="14.3" thickBot="1" x14ac:dyDescent="0.3">
      <c r="C70" s="11">
        <v>42836</v>
      </c>
      <c r="D70" s="12">
        <v>6854.79</v>
      </c>
    </row>
    <row r="71" spans="3:4" ht="14.3" thickBot="1" x14ac:dyDescent="0.3">
      <c r="C71" s="11">
        <v>42837</v>
      </c>
      <c r="D71" s="12">
        <v>6909.53</v>
      </c>
    </row>
    <row r="72" spans="3:4" ht="14.3" thickBot="1" x14ac:dyDescent="0.3">
      <c r="C72" s="11">
        <v>42838</v>
      </c>
      <c r="D72" s="12">
        <v>6940.43</v>
      </c>
    </row>
    <row r="73" spans="3:4" ht="14.3" thickBot="1" x14ac:dyDescent="0.3">
      <c r="C73" s="11">
        <v>42839</v>
      </c>
      <c r="D73" s="12">
        <v>6943.36</v>
      </c>
    </row>
    <row r="74" spans="3:4" ht="14.3" thickBot="1" x14ac:dyDescent="0.3">
      <c r="C74" s="11">
        <v>42842</v>
      </c>
      <c r="D74" s="12">
        <v>6945.02</v>
      </c>
    </row>
    <row r="75" spans="3:4" ht="14.3" thickBot="1" x14ac:dyDescent="0.3">
      <c r="C75" s="11">
        <v>42843</v>
      </c>
      <c r="D75" s="12">
        <v>6940.26</v>
      </c>
    </row>
    <row r="76" spans="3:4" ht="14.3" thickBot="1" x14ac:dyDescent="0.3">
      <c r="C76" s="11">
        <v>42844</v>
      </c>
      <c r="D76" s="12">
        <v>6944.46</v>
      </c>
    </row>
    <row r="77" spans="3:4" ht="14.3" thickBot="1" x14ac:dyDescent="0.3">
      <c r="C77" s="11">
        <v>42845</v>
      </c>
      <c r="D77" s="12">
        <v>7012.16</v>
      </c>
    </row>
    <row r="78" spans="3:4" ht="14.3" thickBot="1" x14ac:dyDescent="0.3">
      <c r="C78" s="11">
        <v>42846</v>
      </c>
      <c r="D78" s="12">
        <v>7012.39</v>
      </c>
    </row>
    <row r="79" spans="3:4" ht="14.3" thickBot="1" x14ac:dyDescent="0.3">
      <c r="C79" s="11">
        <v>42849</v>
      </c>
      <c r="D79" s="12">
        <v>7018.61</v>
      </c>
    </row>
    <row r="80" spans="3:4" ht="14.3" thickBot="1" x14ac:dyDescent="0.3">
      <c r="C80" s="11">
        <v>42850</v>
      </c>
      <c r="D80" s="12">
        <v>7026.57</v>
      </c>
    </row>
    <row r="81" spans="3:4" ht="14.3" thickBot="1" x14ac:dyDescent="0.3">
      <c r="C81" s="11">
        <v>42851</v>
      </c>
      <c r="D81" s="12">
        <v>7044.03</v>
      </c>
    </row>
    <row r="82" spans="3:4" ht="14.3" thickBot="1" x14ac:dyDescent="0.3">
      <c r="C82" s="11">
        <v>42852</v>
      </c>
      <c r="D82" s="12">
        <v>7052.72</v>
      </c>
    </row>
    <row r="83" spans="3:4" ht="14.3" thickBot="1" x14ac:dyDescent="0.3">
      <c r="C83" s="11">
        <v>42853</v>
      </c>
      <c r="D83" s="12">
        <v>7063.56</v>
      </c>
    </row>
    <row r="84" spans="3:4" ht="14.3" thickBot="1" x14ac:dyDescent="0.3">
      <c r="C84" s="11">
        <v>42857</v>
      </c>
      <c r="D84" s="12">
        <v>7083.44</v>
      </c>
    </row>
    <row r="85" spans="3:4" ht="14.3" thickBot="1" x14ac:dyDescent="0.3">
      <c r="C85" s="11">
        <v>42858</v>
      </c>
      <c r="D85" s="12">
        <v>7079.66</v>
      </c>
    </row>
    <row r="86" spans="3:4" ht="14.3" thickBot="1" x14ac:dyDescent="0.3">
      <c r="C86" s="11">
        <v>42859</v>
      </c>
      <c r="D86" s="12">
        <v>7090.1</v>
      </c>
    </row>
    <row r="87" spans="3:4" ht="14.3" thickBot="1" x14ac:dyDescent="0.3">
      <c r="C87" s="11">
        <v>42860</v>
      </c>
      <c r="D87" s="12">
        <v>7099.38</v>
      </c>
    </row>
    <row r="88" spans="3:4" ht="14.3" thickBot="1" x14ac:dyDescent="0.3">
      <c r="C88" s="11">
        <v>42863</v>
      </c>
      <c r="D88" s="12">
        <v>7098.77</v>
      </c>
    </row>
    <row r="89" spans="3:4" ht="14.3" thickBot="1" x14ac:dyDescent="0.3">
      <c r="C89" s="11">
        <v>42864</v>
      </c>
      <c r="D89" s="12">
        <v>7118.22</v>
      </c>
    </row>
    <row r="90" spans="3:4" ht="14.3" thickBot="1" x14ac:dyDescent="0.3">
      <c r="C90" s="11">
        <v>42865</v>
      </c>
      <c r="D90" s="12">
        <v>7139.72</v>
      </c>
    </row>
    <row r="91" spans="3:4" ht="14.3" thickBot="1" x14ac:dyDescent="0.3">
      <c r="C91" s="11">
        <v>42866</v>
      </c>
      <c r="D91" s="12">
        <v>7176.42</v>
      </c>
    </row>
    <row r="92" spans="3:4" ht="14.3" thickBot="1" x14ac:dyDescent="0.3">
      <c r="C92" s="11">
        <v>42867</v>
      </c>
      <c r="D92" s="12">
        <v>7213.02</v>
      </c>
    </row>
    <row r="93" spans="3:4" ht="14.3" thickBot="1" x14ac:dyDescent="0.3">
      <c r="C93" s="11">
        <v>42870</v>
      </c>
      <c r="D93" s="12">
        <v>7170.66</v>
      </c>
    </row>
    <row r="94" spans="3:4" ht="14.3" thickBot="1" x14ac:dyDescent="0.3">
      <c r="C94" s="11">
        <v>42871</v>
      </c>
      <c r="D94" s="12">
        <v>7152.83</v>
      </c>
    </row>
    <row r="95" spans="3:4" ht="14.3" thickBot="1" x14ac:dyDescent="0.3">
      <c r="C95" s="11">
        <v>42872</v>
      </c>
      <c r="D95" s="12">
        <v>7172.88</v>
      </c>
    </row>
    <row r="96" spans="3:4" ht="14.3" thickBot="1" x14ac:dyDescent="0.3">
      <c r="C96" s="11">
        <v>42873</v>
      </c>
      <c r="D96" s="12">
        <v>7178.62</v>
      </c>
    </row>
    <row r="97" spans="3:4" ht="14.3" thickBot="1" x14ac:dyDescent="0.3">
      <c r="C97" s="11">
        <v>42874</v>
      </c>
      <c r="D97" s="12">
        <v>7257.82</v>
      </c>
    </row>
    <row r="98" spans="3:4" ht="14.3" thickBot="1" x14ac:dyDescent="0.3">
      <c r="C98" s="11">
        <v>42877</v>
      </c>
      <c r="D98" s="12">
        <v>7263.49</v>
      </c>
    </row>
    <row r="99" spans="3:4" ht="14.3" thickBot="1" x14ac:dyDescent="0.3">
      <c r="C99" s="11">
        <v>42878</v>
      </c>
      <c r="D99" s="12">
        <v>7259.29</v>
      </c>
    </row>
    <row r="100" spans="3:4" ht="14.3" thickBot="1" x14ac:dyDescent="0.3">
      <c r="C100" s="11">
        <v>42879</v>
      </c>
      <c r="D100" s="12">
        <v>7231.97</v>
      </c>
    </row>
    <row r="101" spans="3:4" ht="14.3" thickBot="1" x14ac:dyDescent="0.3">
      <c r="C101" s="11">
        <v>42880</v>
      </c>
      <c r="D101" s="12">
        <v>7250</v>
      </c>
    </row>
    <row r="102" spans="3:4" ht="14.3" thickBot="1" x14ac:dyDescent="0.3">
      <c r="C102" s="11">
        <v>42881</v>
      </c>
      <c r="D102" s="12">
        <v>7252.15</v>
      </c>
    </row>
    <row r="103" spans="3:4" ht="14.3" thickBot="1" x14ac:dyDescent="0.3">
      <c r="C103" s="11">
        <v>42884</v>
      </c>
      <c r="D103" s="12">
        <v>7248.53</v>
      </c>
    </row>
    <row r="104" spans="3:4" ht="14.3" thickBot="1" x14ac:dyDescent="0.3">
      <c r="C104" s="11">
        <v>42885</v>
      </c>
      <c r="D104" s="12">
        <v>7285.81</v>
      </c>
    </row>
    <row r="105" spans="3:4" ht="14.3" thickBot="1" x14ac:dyDescent="0.3">
      <c r="C105" s="11">
        <v>42886</v>
      </c>
      <c r="D105" s="12">
        <v>7296.2</v>
      </c>
    </row>
    <row r="106" spans="3:4" ht="14.3" thickBot="1" x14ac:dyDescent="0.3">
      <c r="C106" s="11">
        <v>42887</v>
      </c>
      <c r="D106" s="12">
        <v>7299.29</v>
      </c>
    </row>
    <row r="107" spans="3:4" ht="14.3" thickBot="1" x14ac:dyDescent="0.3">
      <c r="C107" s="11">
        <v>42888</v>
      </c>
      <c r="D107" s="12">
        <v>7300.8</v>
      </c>
    </row>
    <row r="108" spans="3:4" ht="14.3" thickBot="1" x14ac:dyDescent="0.3">
      <c r="C108" s="11">
        <v>42891</v>
      </c>
      <c r="D108" s="12">
        <v>7312.2</v>
      </c>
    </row>
    <row r="109" spans="3:4" ht="14.3" thickBot="1" x14ac:dyDescent="0.3">
      <c r="C109" s="11">
        <v>42892</v>
      </c>
      <c r="D109" s="12">
        <v>7340.46</v>
      </c>
    </row>
    <row r="110" spans="3:4" ht="14.3" thickBot="1" x14ac:dyDescent="0.3">
      <c r="C110" s="11">
        <v>42893</v>
      </c>
      <c r="D110" s="12">
        <v>7339.67</v>
      </c>
    </row>
    <row r="111" spans="3:4" ht="14.3" thickBot="1" x14ac:dyDescent="0.3">
      <c r="C111" s="11">
        <v>42894</v>
      </c>
      <c r="D111" s="12">
        <v>7338.28</v>
      </c>
    </row>
    <row r="112" spans="3:4" ht="14.3" thickBot="1" x14ac:dyDescent="0.3">
      <c r="C112" s="11">
        <v>42895</v>
      </c>
      <c r="D112" s="12">
        <v>7337.89</v>
      </c>
    </row>
    <row r="113" spans="3:4" ht="14.3" thickBot="1" x14ac:dyDescent="0.3">
      <c r="C113" s="11">
        <v>42898</v>
      </c>
      <c r="D113" s="12">
        <v>7297.78</v>
      </c>
    </row>
    <row r="114" spans="3:4" ht="14.3" thickBot="1" x14ac:dyDescent="0.3">
      <c r="C114" s="11">
        <v>42899</v>
      </c>
      <c r="D114" s="12">
        <v>7303.26</v>
      </c>
    </row>
    <row r="115" spans="3:4" ht="14.3" thickBot="1" x14ac:dyDescent="0.3">
      <c r="C115" s="11">
        <v>42900</v>
      </c>
      <c r="D115" s="12">
        <v>7307.38</v>
      </c>
    </row>
    <row r="116" spans="3:4" ht="14.3" thickBot="1" x14ac:dyDescent="0.3">
      <c r="C116" s="11">
        <v>42901</v>
      </c>
      <c r="D116" s="12">
        <v>7327.11</v>
      </c>
    </row>
    <row r="117" spans="3:4" ht="14.3" thickBot="1" x14ac:dyDescent="0.3">
      <c r="C117" s="11">
        <v>42902</v>
      </c>
      <c r="D117" s="12">
        <v>7323.37</v>
      </c>
    </row>
    <row r="118" spans="3:4" ht="14.3" thickBot="1" x14ac:dyDescent="0.3">
      <c r="C118" s="11">
        <v>42905</v>
      </c>
      <c r="D118" s="12">
        <v>7341.12</v>
      </c>
    </row>
    <row r="119" spans="3:4" ht="14.3" thickBot="1" x14ac:dyDescent="0.3">
      <c r="C119" s="11">
        <v>42906</v>
      </c>
      <c r="D119" s="12">
        <v>7363.36</v>
      </c>
    </row>
    <row r="120" spans="3:4" ht="14.3" thickBot="1" x14ac:dyDescent="0.3">
      <c r="C120" s="11">
        <v>42907</v>
      </c>
      <c r="D120" s="12">
        <v>7385.02</v>
      </c>
    </row>
    <row r="121" spans="3:4" ht="14.3" thickBot="1" x14ac:dyDescent="0.3">
      <c r="C121" s="11">
        <v>42908</v>
      </c>
      <c r="D121" s="12">
        <v>7417.32</v>
      </c>
    </row>
    <row r="122" spans="3:4" ht="14.3" thickBot="1" x14ac:dyDescent="0.3">
      <c r="C122" s="11">
        <v>42909</v>
      </c>
      <c r="D122" s="12">
        <v>7431.35</v>
      </c>
    </row>
    <row r="123" spans="3:4" ht="14.3" thickBot="1" x14ac:dyDescent="0.3">
      <c r="C123" s="11">
        <v>42913</v>
      </c>
      <c r="D123" s="12">
        <v>7445.65</v>
      </c>
    </row>
    <row r="124" spans="3:4" ht="14.3" thickBot="1" x14ac:dyDescent="0.3">
      <c r="C124" s="11">
        <v>42914</v>
      </c>
      <c r="D124" s="12">
        <v>7494.11</v>
      </c>
    </row>
    <row r="125" spans="3:4" ht="14.3" thickBot="1" x14ac:dyDescent="0.3">
      <c r="C125" s="11">
        <v>42915</v>
      </c>
      <c r="D125" s="12">
        <v>7499.49</v>
      </c>
    </row>
    <row r="126" spans="3:4" ht="14.3" thickBot="1" x14ac:dyDescent="0.3">
      <c r="C126" s="11">
        <v>42916</v>
      </c>
      <c r="D126" s="12">
        <v>7472</v>
      </c>
    </row>
    <row r="127" spans="3:4" ht="14.3" thickBot="1" x14ac:dyDescent="0.3">
      <c r="C127" s="11">
        <v>42919</v>
      </c>
      <c r="D127" s="12">
        <v>7496.93</v>
      </c>
    </row>
    <row r="128" spans="3:4" ht="14.3" thickBot="1" x14ac:dyDescent="0.3">
      <c r="C128" s="11">
        <v>42920</v>
      </c>
      <c r="D128" s="12">
        <v>7498.86</v>
      </c>
    </row>
    <row r="129" spans="3:4" ht="14.3" thickBot="1" x14ac:dyDescent="0.3">
      <c r="C129" s="11">
        <v>42921</v>
      </c>
      <c r="D129" s="12">
        <v>7501.25</v>
      </c>
    </row>
    <row r="130" spans="3:4" ht="14.3" thickBot="1" x14ac:dyDescent="0.3">
      <c r="C130" s="11"/>
      <c r="D130" s="12"/>
    </row>
    <row r="131" spans="3:4" ht="14.3" thickBot="1" x14ac:dyDescent="0.3">
      <c r="C131" s="11"/>
      <c r="D131" s="12"/>
    </row>
    <row r="132" spans="3:4" ht="14.3" thickBot="1" x14ac:dyDescent="0.3">
      <c r="C132" s="11"/>
      <c r="D132" s="12"/>
    </row>
    <row r="133" spans="3:4" ht="14.3" thickBot="1" x14ac:dyDescent="0.3">
      <c r="C133" s="11"/>
      <c r="D133" s="12"/>
    </row>
    <row r="134" spans="3:4" ht="14.3" thickBot="1" x14ac:dyDescent="0.3">
      <c r="C134" s="11"/>
      <c r="D134" s="12"/>
    </row>
    <row r="135" spans="3:4" ht="14.3" thickBot="1" x14ac:dyDescent="0.3">
      <c r="C135" s="11"/>
      <c r="D135" s="12"/>
    </row>
    <row r="136" spans="3:4" ht="14.3" thickBot="1" x14ac:dyDescent="0.3">
      <c r="C136" s="11"/>
      <c r="D136" s="12"/>
    </row>
    <row r="137" spans="3:4" ht="14.3" thickBot="1" x14ac:dyDescent="0.3">
      <c r="C137" s="11"/>
      <c r="D137" s="12"/>
    </row>
    <row r="138" spans="3:4" ht="14.3" thickBot="1" x14ac:dyDescent="0.3">
      <c r="C138" s="11"/>
      <c r="D138" s="12"/>
    </row>
    <row r="139" spans="3:4" ht="14.3" thickBot="1" x14ac:dyDescent="0.3">
      <c r="C139" s="11"/>
      <c r="D139" s="12"/>
    </row>
    <row r="140" spans="3:4" ht="14.3" thickBot="1" x14ac:dyDescent="0.3">
      <c r="C140" s="11"/>
      <c r="D140" s="12"/>
    </row>
    <row r="141" spans="3:4" ht="14.3" thickBot="1" x14ac:dyDescent="0.3">
      <c r="C141" s="11"/>
      <c r="D141" s="12"/>
    </row>
    <row r="142" spans="3:4" ht="14.3" thickBot="1" x14ac:dyDescent="0.3">
      <c r="C142" s="11"/>
      <c r="D142" s="12"/>
    </row>
    <row r="143" spans="3:4" ht="14.3" thickBot="1" x14ac:dyDescent="0.3">
      <c r="C143" s="11"/>
      <c r="D143" s="12"/>
    </row>
    <row r="144" spans="3:4" ht="14.3" thickBot="1" x14ac:dyDescent="0.3">
      <c r="C144" s="11"/>
      <c r="D144" s="12"/>
    </row>
    <row r="145" spans="3:4" ht="14.3" thickBot="1" x14ac:dyDescent="0.3">
      <c r="C145" s="11"/>
      <c r="D145" s="12"/>
    </row>
    <row r="146" spans="3:4" ht="14.3" thickBot="1" x14ac:dyDescent="0.3">
      <c r="C146" s="11"/>
      <c r="D146" s="12"/>
    </row>
    <row r="147" spans="3:4" ht="14.3" thickBot="1" x14ac:dyDescent="0.3">
      <c r="C147" s="11"/>
      <c r="D147" s="12"/>
    </row>
    <row r="148" spans="3:4" ht="14.3" thickBot="1" x14ac:dyDescent="0.3">
      <c r="C148" s="11"/>
      <c r="D148" s="12"/>
    </row>
    <row r="149" spans="3:4" ht="14.3" thickBot="1" x14ac:dyDescent="0.3">
      <c r="C149" s="11"/>
      <c r="D149" s="12"/>
    </row>
    <row r="150" spans="3:4" ht="14.3" thickBot="1" x14ac:dyDescent="0.3">
      <c r="C150" s="11"/>
      <c r="D150" s="12"/>
    </row>
    <row r="151" spans="3:4" ht="14.3" thickBot="1" x14ac:dyDescent="0.3">
      <c r="C151" s="11"/>
      <c r="D151" s="12"/>
    </row>
    <row r="152" spans="3:4" ht="14.3" thickBot="1" x14ac:dyDescent="0.3">
      <c r="C152" s="11"/>
      <c r="D152" s="12"/>
    </row>
    <row r="153" spans="3:4" ht="14.3" thickBot="1" x14ac:dyDescent="0.3">
      <c r="C153" s="11"/>
      <c r="D153" s="12"/>
    </row>
    <row r="154" spans="3:4" ht="14.3" thickBot="1" x14ac:dyDescent="0.3">
      <c r="C154" s="11"/>
      <c r="D154" s="12"/>
    </row>
    <row r="155" spans="3:4" ht="14.3" thickBot="1" x14ac:dyDescent="0.3">
      <c r="C155" s="11"/>
      <c r="D155" s="12"/>
    </row>
    <row r="156" spans="3:4" ht="14.3" thickBot="1" x14ac:dyDescent="0.3">
      <c r="C156" s="11"/>
      <c r="D156" s="12"/>
    </row>
    <row r="157" spans="3:4" ht="14.3" thickBot="1" x14ac:dyDescent="0.3">
      <c r="C157" s="11"/>
      <c r="D157" s="12"/>
    </row>
    <row r="158" spans="3:4" ht="14.3" thickBot="1" x14ac:dyDescent="0.3">
      <c r="C158" s="11"/>
      <c r="D158" s="12"/>
    </row>
    <row r="159" spans="3:4" ht="14.3" thickBot="1" x14ac:dyDescent="0.3">
      <c r="C159" s="11"/>
      <c r="D159" s="12"/>
    </row>
    <row r="160" spans="3:4" ht="14.3" thickBot="1" x14ac:dyDescent="0.3">
      <c r="C160" s="11"/>
      <c r="D160" s="12"/>
    </row>
    <row r="161" spans="3:4" ht="14.3" thickBot="1" x14ac:dyDescent="0.3">
      <c r="C161" s="11"/>
      <c r="D161" s="12"/>
    </row>
    <row r="162" spans="3:4" ht="14.3" thickBot="1" x14ac:dyDescent="0.3">
      <c r="C162" s="11"/>
      <c r="D162" s="12"/>
    </row>
    <row r="163" spans="3:4" ht="14.3" thickBot="1" x14ac:dyDescent="0.3">
      <c r="C163" s="11"/>
      <c r="D163" s="12"/>
    </row>
    <row r="164" spans="3:4" ht="14.3" thickBot="1" x14ac:dyDescent="0.3">
      <c r="C164" s="11"/>
      <c r="D164" s="12"/>
    </row>
    <row r="165" spans="3:4" ht="14.3" thickBot="1" x14ac:dyDescent="0.3">
      <c r="C165" s="11"/>
      <c r="D165" s="12"/>
    </row>
    <row r="166" spans="3:4" ht="14.3" thickBot="1" x14ac:dyDescent="0.3">
      <c r="C166" s="11"/>
      <c r="D166" s="12"/>
    </row>
    <row r="167" spans="3:4" ht="14.3" thickBot="1" x14ac:dyDescent="0.3">
      <c r="C167" s="11"/>
      <c r="D167" s="12"/>
    </row>
    <row r="168" spans="3:4" ht="14.3" thickBot="1" x14ac:dyDescent="0.3">
      <c r="C168" s="11"/>
      <c r="D168" s="12"/>
    </row>
    <row r="169" spans="3:4" ht="14.3" thickBot="1" x14ac:dyDescent="0.3">
      <c r="C169" s="11"/>
      <c r="D169" s="12"/>
    </row>
    <row r="170" spans="3:4" ht="14.3" thickBot="1" x14ac:dyDescent="0.3">
      <c r="C170" s="11"/>
      <c r="D170" s="12"/>
    </row>
    <row r="171" spans="3:4" ht="14.3" thickBot="1" x14ac:dyDescent="0.3">
      <c r="C171" s="11"/>
      <c r="D171" s="12"/>
    </row>
    <row r="172" spans="3:4" ht="14.3" thickBot="1" x14ac:dyDescent="0.3">
      <c r="C172" s="11"/>
      <c r="D172" s="12"/>
    </row>
    <row r="173" spans="3:4" ht="14.3" thickBot="1" x14ac:dyDescent="0.3">
      <c r="C173" s="11"/>
      <c r="D173" s="12"/>
    </row>
    <row r="174" spans="3:4" ht="14.3" thickBot="1" x14ac:dyDescent="0.3">
      <c r="C174" s="11"/>
      <c r="D174" s="12"/>
    </row>
    <row r="175" spans="3:4" ht="14.3" thickBot="1" x14ac:dyDescent="0.3">
      <c r="C175" s="11"/>
      <c r="D175" s="12"/>
    </row>
    <row r="176" spans="3:4" ht="14.3" thickBot="1" x14ac:dyDescent="0.3">
      <c r="C176" s="11"/>
      <c r="D176" s="12"/>
    </row>
    <row r="177" spans="3:4" ht="14.3" thickBot="1" x14ac:dyDescent="0.3">
      <c r="C177" s="11"/>
      <c r="D177" s="12"/>
    </row>
    <row r="178" spans="3:4" ht="14.3" thickBot="1" x14ac:dyDescent="0.3">
      <c r="C178" s="11"/>
      <c r="D178" s="12"/>
    </row>
    <row r="179" spans="3:4" ht="14.3" thickBot="1" x14ac:dyDescent="0.3">
      <c r="C179" s="11"/>
      <c r="D179" s="12"/>
    </row>
    <row r="180" spans="3:4" ht="14.3" thickBot="1" x14ac:dyDescent="0.3">
      <c r="C180" s="11"/>
      <c r="D180" s="12"/>
    </row>
    <row r="181" spans="3:4" ht="14.3" thickBot="1" x14ac:dyDescent="0.3">
      <c r="C181" s="11"/>
      <c r="D181" s="12"/>
    </row>
    <row r="182" spans="3:4" ht="14.3" thickBot="1" x14ac:dyDescent="0.3">
      <c r="C182" s="11"/>
      <c r="D182" s="12"/>
    </row>
    <row r="183" spans="3:4" ht="14.3" thickBot="1" x14ac:dyDescent="0.3">
      <c r="C183" s="11"/>
      <c r="D183" s="12"/>
    </row>
    <row r="184" spans="3:4" ht="14.3" thickBot="1" x14ac:dyDescent="0.3">
      <c r="C184" s="11"/>
      <c r="D184" s="12"/>
    </row>
    <row r="185" spans="3:4" ht="14.3" thickBot="1" x14ac:dyDescent="0.3">
      <c r="C185" s="11"/>
      <c r="D185" s="12"/>
    </row>
    <row r="186" spans="3:4" ht="14.3" thickBot="1" x14ac:dyDescent="0.3">
      <c r="C186" s="11"/>
      <c r="D186" s="12"/>
    </row>
    <row r="187" spans="3:4" ht="14.3" thickBot="1" x14ac:dyDescent="0.3">
      <c r="C187" s="11"/>
      <c r="D187" s="12"/>
    </row>
    <row r="188" spans="3:4" ht="14.3" thickBot="1" x14ac:dyDescent="0.3">
      <c r="C188" s="11"/>
      <c r="D188" s="12"/>
    </row>
    <row r="189" spans="3:4" ht="14.3" thickBot="1" x14ac:dyDescent="0.3">
      <c r="C189" s="11"/>
      <c r="D189" s="12"/>
    </row>
    <row r="190" spans="3:4" ht="14.3" thickBot="1" x14ac:dyDescent="0.3">
      <c r="C190" s="11"/>
      <c r="D190" s="12"/>
    </row>
    <row r="191" spans="3:4" ht="14.3" thickBot="1" x14ac:dyDescent="0.3">
      <c r="C191" s="11"/>
      <c r="D191" s="12"/>
    </row>
    <row r="192" spans="3:4" ht="14.3" thickBot="1" x14ac:dyDescent="0.3">
      <c r="C192" s="11"/>
      <c r="D192" s="12"/>
    </row>
    <row r="193" spans="3:4" ht="14.3" thickBot="1" x14ac:dyDescent="0.3">
      <c r="C193" s="11"/>
      <c r="D193" s="12"/>
    </row>
    <row r="194" spans="3:4" ht="14.3" thickBot="1" x14ac:dyDescent="0.3">
      <c r="C194" s="11"/>
      <c r="D194" s="12"/>
    </row>
    <row r="195" spans="3:4" ht="14.3" thickBot="1" x14ac:dyDescent="0.3">
      <c r="C195" s="11"/>
      <c r="D195" s="12"/>
    </row>
    <row r="196" spans="3:4" ht="14.3" thickBot="1" x14ac:dyDescent="0.3">
      <c r="C196" s="11"/>
      <c r="D196" s="12"/>
    </row>
    <row r="197" spans="3:4" ht="14.3" thickBot="1" x14ac:dyDescent="0.3">
      <c r="C197" s="11"/>
      <c r="D197" s="12"/>
    </row>
    <row r="198" spans="3:4" ht="14.3" thickBot="1" x14ac:dyDescent="0.3">
      <c r="C198" s="11"/>
      <c r="D198" s="12"/>
    </row>
    <row r="199" spans="3:4" ht="14.3" thickBot="1" x14ac:dyDescent="0.3">
      <c r="C199" s="11"/>
      <c r="D199" s="12"/>
    </row>
    <row r="200" spans="3:4" ht="14.3" thickBot="1" x14ac:dyDescent="0.3">
      <c r="C200" s="11"/>
      <c r="D200" s="12"/>
    </row>
    <row r="201" spans="3:4" ht="14.3" thickBot="1" x14ac:dyDescent="0.3">
      <c r="C201" s="11"/>
      <c r="D201" s="12"/>
    </row>
    <row r="202" spans="3:4" ht="14.3" thickBot="1" x14ac:dyDescent="0.3">
      <c r="C202" s="11"/>
      <c r="D202" s="12"/>
    </row>
    <row r="203" spans="3:4" ht="14.3" thickBot="1" x14ac:dyDescent="0.3">
      <c r="C203" s="11"/>
      <c r="D203" s="12"/>
    </row>
    <row r="204" spans="3:4" ht="14.3" thickBot="1" x14ac:dyDescent="0.3">
      <c r="C204" s="11"/>
      <c r="D204" s="12"/>
    </row>
    <row r="205" spans="3:4" ht="14.3" thickBot="1" x14ac:dyDescent="0.3">
      <c r="C205" s="11"/>
      <c r="D205" s="12"/>
    </row>
    <row r="206" spans="3:4" ht="14.3" thickBot="1" x14ac:dyDescent="0.3">
      <c r="C206" s="11"/>
      <c r="D206" s="12"/>
    </row>
    <row r="207" spans="3:4" ht="14.3" thickBot="1" x14ac:dyDescent="0.3">
      <c r="C207" s="11"/>
      <c r="D207" s="12"/>
    </row>
    <row r="208" spans="3:4" ht="14.3" thickBot="1" x14ac:dyDescent="0.3">
      <c r="C208" s="11"/>
      <c r="D208" s="12"/>
    </row>
    <row r="209" spans="3:4" ht="14.3" thickBot="1" x14ac:dyDescent="0.3">
      <c r="C209" s="11"/>
      <c r="D209" s="12"/>
    </row>
    <row r="210" spans="3:4" ht="14.3" thickBot="1" x14ac:dyDescent="0.3">
      <c r="C210" s="11"/>
      <c r="D210" s="12"/>
    </row>
    <row r="211" spans="3:4" ht="14.3" thickBot="1" x14ac:dyDescent="0.3">
      <c r="C211" s="11"/>
      <c r="D211" s="12"/>
    </row>
    <row r="212" spans="3:4" ht="14.3" thickBot="1" x14ac:dyDescent="0.3">
      <c r="C212" s="11"/>
      <c r="D212" s="12"/>
    </row>
    <row r="213" spans="3:4" ht="14.3" thickBot="1" x14ac:dyDescent="0.3">
      <c r="C213" s="11"/>
      <c r="D213" s="12"/>
    </row>
    <row r="214" spans="3:4" ht="14.3" thickBot="1" x14ac:dyDescent="0.3">
      <c r="C214" s="11"/>
      <c r="D214" s="12"/>
    </row>
    <row r="215" spans="3:4" ht="14.3" thickBot="1" x14ac:dyDescent="0.3">
      <c r="C215" s="11"/>
      <c r="D215" s="12"/>
    </row>
    <row r="216" spans="3:4" ht="14.3" thickBot="1" x14ac:dyDescent="0.3">
      <c r="C216" s="11"/>
      <c r="D216" s="12"/>
    </row>
    <row r="217" spans="3:4" ht="14.3" thickBot="1" x14ac:dyDescent="0.3">
      <c r="C217" s="11"/>
      <c r="D217" s="12"/>
    </row>
    <row r="218" spans="3:4" ht="14.3" thickBot="1" x14ac:dyDescent="0.3">
      <c r="C218" s="11"/>
      <c r="D218" s="12"/>
    </row>
    <row r="219" spans="3:4" ht="14.3" thickBot="1" x14ac:dyDescent="0.3">
      <c r="C219" s="11"/>
      <c r="D219" s="12"/>
    </row>
    <row r="220" spans="3:4" ht="14.3" thickBot="1" x14ac:dyDescent="0.3">
      <c r="C220" s="11"/>
      <c r="D220" s="12"/>
    </row>
    <row r="221" spans="3:4" ht="14.3" thickBot="1" x14ac:dyDescent="0.3">
      <c r="C221" s="11"/>
      <c r="D221" s="12"/>
    </row>
    <row r="222" spans="3:4" ht="14.3" thickBot="1" x14ac:dyDescent="0.3">
      <c r="C222" s="11"/>
      <c r="D222" s="12"/>
    </row>
    <row r="223" spans="3:4" ht="14.3" thickBot="1" x14ac:dyDescent="0.3">
      <c r="C223" s="11"/>
      <c r="D223" s="12"/>
    </row>
    <row r="224" spans="3:4" ht="14.3" thickBot="1" x14ac:dyDescent="0.3">
      <c r="C224" s="11"/>
      <c r="D224" s="12"/>
    </row>
    <row r="225" spans="3:4" ht="14.3" thickBot="1" x14ac:dyDescent="0.3">
      <c r="C225" s="11"/>
      <c r="D225" s="12"/>
    </row>
    <row r="226" spans="3:4" ht="14.3" thickBot="1" x14ac:dyDescent="0.3">
      <c r="C226" s="11"/>
      <c r="D226" s="12"/>
    </row>
    <row r="227" spans="3:4" ht="14.3" thickBot="1" x14ac:dyDescent="0.3">
      <c r="C227" s="11"/>
      <c r="D227" s="12"/>
    </row>
    <row r="228" spans="3:4" ht="14.3" thickBot="1" x14ac:dyDescent="0.3">
      <c r="C228" s="11"/>
      <c r="D228" s="12"/>
    </row>
    <row r="229" spans="3:4" ht="14.3" thickBot="1" x14ac:dyDescent="0.3">
      <c r="C229" s="11"/>
      <c r="D229" s="12"/>
    </row>
    <row r="230" spans="3:4" ht="14.3" thickBot="1" x14ac:dyDescent="0.3">
      <c r="C230" s="11"/>
      <c r="D230" s="12"/>
    </row>
    <row r="231" spans="3:4" ht="14.3" thickBot="1" x14ac:dyDescent="0.3">
      <c r="C231" s="11"/>
      <c r="D231" s="12"/>
    </row>
    <row r="232" spans="3:4" ht="14.3" thickBot="1" x14ac:dyDescent="0.3">
      <c r="C232" s="11"/>
      <c r="D232" s="12"/>
    </row>
    <row r="233" spans="3:4" ht="14.3" thickBot="1" x14ac:dyDescent="0.3">
      <c r="C233" s="11"/>
      <c r="D233" s="12"/>
    </row>
    <row r="234" spans="3:4" ht="14.3" thickBot="1" x14ac:dyDescent="0.3">
      <c r="C234" s="11"/>
      <c r="D234" s="12"/>
    </row>
    <row r="235" spans="3:4" ht="14.3" thickBot="1" x14ac:dyDescent="0.3">
      <c r="C235" s="11"/>
      <c r="D235" s="12"/>
    </row>
    <row r="236" spans="3:4" ht="14.3" thickBot="1" x14ac:dyDescent="0.3">
      <c r="C236" s="11"/>
      <c r="D236" s="12"/>
    </row>
    <row r="237" spans="3:4" ht="14.3" thickBot="1" x14ac:dyDescent="0.3">
      <c r="C237" s="11"/>
      <c r="D237" s="12"/>
    </row>
    <row r="238" spans="3:4" ht="14.3" thickBot="1" x14ac:dyDescent="0.3">
      <c r="C238" s="11"/>
      <c r="D238" s="12"/>
    </row>
    <row r="239" spans="3:4" ht="14.3" thickBot="1" x14ac:dyDescent="0.3">
      <c r="C239" s="11"/>
      <c r="D239" s="12"/>
    </row>
    <row r="240" spans="3:4" ht="14.3" thickBot="1" x14ac:dyDescent="0.3">
      <c r="C240" s="11"/>
      <c r="D240" s="12"/>
    </row>
    <row r="241" spans="3:4" ht="14.3" thickBot="1" x14ac:dyDescent="0.3">
      <c r="C241" s="11"/>
      <c r="D241" s="12"/>
    </row>
    <row r="242" spans="3:4" ht="14.3" thickBot="1" x14ac:dyDescent="0.3">
      <c r="C242" s="11"/>
      <c r="D242" s="12"/>
    </row>
    <row r="243" spans="3:4" ht="14.3" thickBot="1" x14ac:dyDescent="0.3">
      <c r="C243" s="11"/>
      <c r="D243" s="12"/>
    </row>
    <row r="244" spans="3:4" ht="14.3" thickBot="1" x14ac:dyDescent="0.3">
      <c r="C244" s="11"/>
      <c r="D244" s="12"/>
    </row>
    <row r="245" spans="3:4" ht="14.3" thickBot="1" x14ac:dyDescent="0.3">
      <c r="C245" s="11"/>
      <c r="D245" s="12"/>
    </row>
    <row r="246" spans="3:4" ht="14.3" thickBot="1" x14ac:dyDescent="0.3">
      <c r="C246" s="11"/>
      <c r="D246" s="12"/>
    </row>
    <row r="247" spans="3:4" ht="14.3" thickBot="1" x14ac:dyDescent="0.3">
      <c r="C247" s="11"/>
      <c r="D247" s="12"/>
    </row>
    <row r="248" spans="3:4" ht="14.3" thickBot="1" x14ac:dyDescent="0.3">
      <c r="C248" s="11"/>
      <c r="D248" s="12"/>
    </row>
    <row r="249" spans="3:4" ht="14.3" thickBot="1" x14ac:dyDescent="0.3">
      <c r="C249" s="11"/>
      <c r="D249" s="12"/>
    </row>
    <row r="250" spans="3:4" ht="14.3" thickBot="1" x14ac:dyDescent="0.3">
      <c r="C250" s="11"/>
      <c r="D250" s="12"/>
    </row>
    <row r="251" spans="3:4" ht="14.3" thickBot="1" x14ac:dyDescent="0.3">
      <c r="C251" s="11"/>
      <c r="D251" s="12"/>
    </row>
    <row r="252" spans="3:4" ht="14.3" thickBot="1" x14ac:dyDescent="0.3">
      <c r="C252" s="11"/>
      <c r="D252" s="12"/>
    </row>
    <row r="253" spans="3:4" ht="14.3" thickBot="1" x14ac:dyDescent="0.3">
      <c r="C253" s="11"/>
      <c r="D253" s="12"/>
    </row>
    <row r="254" spans="3:4" ht="14.3" thickBot="1" x14ac:dyDescent="0.3">
      <c r="C254" s="11"/>
      <c r="D254" s="12"/>
    </row>
    <row r="255" spans="3:4" ht="14.3" thickBot="1" x14ac:dyDescent="0.3">
      <c r="C255" s="11"/>
      <c r="D255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E5995"/>
  <sheetViews>
    <sheetView zoomScale="110" zoomScaleNormal="110" workbookViewId="0">
      <pane ySplit="5" topLeftCell="A4934" activePane="bottomLeft" state="frozen"/>
      <selection pane="bottomLeft" activeCell="I4939" sqref="I4939"/>
    </sheetView>
  </sheetViews>
  <sheetFormatPr defaultColWidth="9.125" defaultRowHeight="22.75" customHeight="1" x14ac:dyDescent="0.2"/>
  <cols>
    <col min="2" max="2" width="20.375" style="41" customWidth="1"/>
    <col min="3" max="3" width="13.125" style="3" customWidth="1"/>
    <col min="4" max="4" width="15.375" style="4" customWidth="1"/>
    <col min="5" max="5" width="15.875" style="3" customWidth="1"/>
    <col min="8" max="8" width="9.125" style="45"/>
    <col min="10" max="10" width="9.125" style="45"/>
    <col min="32" max="16384" width="9.125" style="5"/>
  </cols>
  <sheetData>
    <row r="1" spans="2:10" ht="22.75" customHeight="1" x14ac:dyDescent="0.2">
      <c r="B1" s="61"/>
      <c r="C1" s="62"/>
      <c r="D1" s="63"/>
      <c r="E1" s="62"/>
    </row>
    <row r="2" spans="2:10" ht="22.75" customHeight="1" thickBot="1" x14ac:dyDescent="0.25">
      <c r="B2" s="61"/>
      <c r="C2" s="62"/>
      <c r="D2" s="63"/>
      <c r="E2" s="62"/>
    </row>
    <row r="3" spans="2:10" ht="22.75" customHeight="1" thickBot="1" x14ac:dyDescent="0.4">
      <c r="B3" s="124" t="s">
        <v>8</v>
      </c>
      <c r="C3" s="125"/>
      <c r="D3" s="126"/>
      <c r="E3" s="127"/>
    </row>
    <row r="4" spans="2:10" ht="22.75" customHeight="1" x14ac:dyDescent="0.25">
      <c r="B4" s="128"/>
      <c r="C4" s="129"/>
      <c r="D4" s="130" t="s">
        <v>9</v>
      </c>
      <c r="E4" s="131" t="s">
        <v>9</v>
      </c>
    </row>
    <row r="5" spans="2:10" ht="22.75" customHeight="1" thickBot="1" x14ac:dyDescent="0.3">
      <c r="B5" s="134" t="s">
        <v>10</v>
      </c>
      <c r="C5" s="129" t="s">
        <v>11</v>
      </c>
      <c r="D5" s="132" t="s">
        <v>12</v>
      </c>
      <c r="E5" s="133" t="s">
        <v>13</v>
      </c>
    </row>
    <row r="6" spans="2:10" ht="22.75" customHeight="1" thickBot="1" x14ac:dyDescent="0.3">
      <c r="B6" s="135">
        <v>38933</v>
      </c>
      <c r="C6" s="136">
        <v>100</v>
      </c>
      <c r="D6" s="137">
        <v>100</v>
      </c>
      <c r="E6" s="137">
        <v>100</v>
      </c>
    </row>
    <row r="7" spans="2:10" ht="22.75" customHeight="1" thickBot="1" x14ac:dyDescent="0.3">
      <c r="B7" s="135">
        <v>38936</v>
      </c>
      <c r="C7" s="136">
        <v>100.8322004744759</v>
      </c>
      <c r="D7" s="137">
        <v>100.8322004744759</v>
      </c>
      <c r="E7" s="137">
        <v>100.8322004744759</v>
      </c>
    </row>
    <row r="8" spans="2:10" ht="22.75" customHeight="1" thickBot="1" x14ac:dyDescent="0.3">
      <c r="B8" s="135">
        <v>38938</v>
      </c>
      <c r="C8" s="136">
        <v>101.14602087651794</v>
      </c>
      <c r="D8" s="137">
        <v>100.78272504552379</v>
      </c>
      <c r="E8" s="137">
        <v>100.78272504552379</v>
      </c>
    </row>
    <row r="9" spans="2:10" ht="22.75" customHeight="1" thickBot="1" x14ac:dyDescent="0.3">
      <c r="B9" s="135">
        <v>38940</v>
      </c>
      <c r="C9" s="136">
        <v>101.87</v>
      </c>
      <c r="D9" s="137">
        <v>101.87</v>
      </c>
      <c r="E9" s="136">
        <v>100.81474442219232</v>
      </c>
      <c r="H9" s="45">
        <f>E9-D9</f>
        <v>-1.0552555778076851</v>
      </c>
      <c r="J9" s="45">
        <f>H9/D9*100</f>
        <v>-1.0358845369664131</v>
      </c>
    </row>
    <row r="10" spans="2:10" ht="22.75" customHeight="1" thickBot="1" x14ac:dyDescent="0.3">
      <c r="B10" s="135">
        <v>38943</v>
      </c>
      <c r="C10" s="136">
        <v>103.3</v>
      </c>
      <c r="D10" s="136">
        <v>103.3</v>
      </c>
      <c r="E10" s="136">
        <v>101.89957330963924</v>
      </c>
      <c r="H10" s="45">
        <f t="shared" ref="H10:H75" si="0">E10-D10</f>
        <v>-1.4004266903607601</v>
      </c>
      <c r="J10" s="45">
        <f t="shared" ref="J10:J73" si="1">H10/D10*100</f>
        <v>-1.3556889548506874</v>
      </c>
    </row>
    <row r="11" spans="2:10" ht="22.75" customHeight="1" thickBot="1" x14ac:dyDescent="0.3">
      <c r="B11" s="135">
        <v>38945</v>
      </c>
      <c r="C11" s="136">
        <v>104.32513979963328</v>
      </c>
      <c r="D11" s="136">
        <v>104.33</v>
      </c>
      <c r="E11" s="136">
        <v>102.61036386254081</v>
      </c>
      <c r="H11" s="45">
        <f t="shared" si="0"/>
        <v>-1.7196361374591902</v>
      </c>
      <c r="J11" s="45">
        <f t="shared" si="1"/>
        <v>-1.6482662105426915</v>
      </c>
    </row>
    <row r="12" spans="2:10" ht="22.75" customHeight="1" thickBot="1" x14ac:dyDescent="0.3">
      <c r="B12" s="135">
        <v>38947</v>
      </c>
      <c r="C12" s="136">
        <v>104.96945536195383</v>
      </c>
      <c r="D12" s="137">
        <v>104.96945536195382</v>
      </c>
      <c r="E12" s="136">
        <v>102.6264885714839</v>
      </c>
      <c r="H12" s="45">
        <f t="shared" si="0"/>
        <v>-2.3429667904699158</v>
      </c>
      <c r="J12" s="45">
        <f t="shared" si="1"/>
        <v>-2.2320462484928965</v>
      </c>
    </row>
    <row r="13" spans="2:10" ht="22.75" customHeight="1" thickBot="1" x14ac:dyDescent="0.3">
      <c r="B13" s="135">
        <v>38950</v>
      </c>
      <c r="C13" s="136">
        <v>106.48</v>
      </c>
      <c r="D13" s="137">
        <v>106.48</v>
      </c>
      <c r="E13" s="136">
        <v>103.77211988844719</v>
      </c>
      <c r="H13" s="45">
        <f t="shared" si="0"/>
        <v>-2.7078801115528108</v>
      </c>
      <c r="J13" s="45">
        <f t="shared" si="1"/>
        <v>-2.5430880085958028</v>
      </c>
    </row>
    <row r="14" spans="2:10" ht="22.75" customHeight="1" thickBot="1" x14ac:dyDescent="0.3">
      <c r="B14" s="135">
        <v>38952</v>
      </c>
      <c r="C14" s="136">
        <v>106.94273285074244</v>
      </c>
      <c r="D14" s="136">
        <v>106.94273285074244</v>
      </c>
      <c r="E14" s="136">
        <v>104.22060606760964</v>
      </c>
      <c r="H14" s="45">
        <f t="shared" si="0"/>
        <v>-2.7221267831328078</v>
      </c>
      <c r="J14" s="45">
        <f t="shared" si="1"/>
        <v>-2.5454060416915087</v>
      </c>
    </row>
    <row r="15" spans="2:10" ht="22.75" customHeight="1" thickBot="1" x14ac:dyDescent="0.3">
      <c r="B15" s="135">
        <v>38954</v>
      </c>
      <c r="C15" s="136">
        <v>106.89</v>
      </c>
      <c r="D15" s="136">
        <v>106.89</v>
      </c>
      <c r="E15" s="136">
        <v>104.02271807705257</v>
      </c>
      <c r="H15" s="45">
        <f t="shared" si="0"/>
        <v>-2.8672819229474271</v>
      </c>
      <c r="J15" s="45">
        <f t="shared" si="1"/>
        <v>-2.6824604012979951</v>
      </c>
    </row>
    <row r="16" spans="2:10" ht="22.75" customHeight="1" thickBot="1" x14ac:dyDescent="0.3">
      <c r="B16" s="135">
        <v>38959</v>
      </c>
      <c r="C16" s="136">
        <v>107.04053367632081</v>
      </c>
      <c r="D16" s="136">
        <v>107.04053367632081</v>
      </c>
      <c r="E16" s="136">
        <v>104.16505054157182</v>
      </c>
      <c r="H16" s="45">
        <f t="shared" si="0"/>
        <v>-2.8754831347489898</v>
      </c>
      <c r="J16" s="45">
        <f t="shared" si="1"/>
        <v>-2.6863497742305222</v>
      </c>
    </row>
    <row r="17" spans="2:10" ht="22.75" customHeight="1" thickBot="1" x14ac:dyDescent="0.3">
      <c r="B17" s="135">
        <v>38961</v>
      </c>
      <c r="C17" s="136">
        <v>108.47283925585249</v>
      </c>
      <c r="D17" s="137">
        <v>108.47283925585249</v>
      </c>
      <c r="E17" s="136">
        <v>105.55614960920674</v>
      </c>
      <c r="H17" s="45">
        <f t="shared" si="0"/>
        <v>-2.9166896466457501</v>
      </c>
      <c r="J17" s="45">
        <f t="shared" si="1"/>
        <v>-2.6888663251140854</v>
      </c>
    </row>
    <row r="18" spans="2:10" ht="22.75" customHeight="1" thickBot="1" x14ac:dyDescent="0.3">
      <c r="B18" s="135">
        <v>38964</v>
      </c>
      <c r="C18" s="136">
        <v>109.79994652651959</v>
      </c>
      <c r="D18" s="137">
        <v>109.79994652651959</v>
      </c>
      <c r="E18" s="137">
        <v>106.85032425072312</v>
      </c>
      <c r="H18" s="45">
        <f t="shared" si="0"/>
        <v>-2.9496222757964716</v>
      </c>
      <c r="J18" s="45">
        <f t="shared" si="1"/>
        <v>-2.6863603937038896</v>
      </c>
    </row>
    <row r="19" spans="2:10" ht="22.75" customHeight="1" thickBot="1" x14ac:dyDescent="0.3">
      <c r="B19" s="135">
        <v>38966</v>
      </c>
      <c r="C19" s="136">
        <v>112.69733808212834</v>
      </c>
      <c r="D19" s="137">
        <v>112.69729999999998</v>
      </c>
      <c r="E19" s="136">
        <v>109.42409236744344</v>
      </c>
      <c r="H19" s="45">
        <f t="shared" si="0"/>
        <v>-3.2732076325565487</v>
      </c>
      <c r="J19" s="45">
        <f t="shared" si="1"/>
        <v>-2.9044241810199085</v>
      </c>
    </row>
    <row r="20" spans="2:10" ht="22.75" customHeight="1" thickBot="1" x14ac:dyDescent="0.3">
      <c r="B20" s="135">
        <v>38968</v>
      </c>
      <c r="C20" s="136">
        <v>113.57243316713567</v>
      </c>
      <c r="D20" s="137">
        <v>113.57243316713567</v>
      </c>
      <c r="E20" s="136">
        <v>110.20610444601272</v>
      </c>
      <c r="H20" s="45">
        <f t="shared" si="0"/>
        <v>-3.3663287211229544</v>
      </c>
      <c r="J20" s="45">
        <f t="shared" si="1"/>
        <v>-2.9640368065100722</v>
      </c>
    </row>
    <row r="21" spans="2:10" ht="22.75" customHeight="1" thickBot="1" x14ac:dyDescent="0.3">
      <c r="B21" s="135">
        <v>38971</v>
      </c>
      <c r="C21" s="136">
        <v>112.39211158874902</v>
      </c>
      <c r="D21" s="137">
        <v>112.39211158874902</v>
      </c>
      <c r="E21" s="136">
        <v>109.06078863796755</v>
      </c>
      <c r="H21" s="45">
        <f t="shared" si="0"/>
        <v>-3.3313229507814697</v>
      </c>
      <c r="J21" s="45">
        <f t="shared" si="1"/>
        <v>-2.964018473975313</v>
      </c>
    </row>
    <row r="22" spans="2:10" ht="22.75" customHeight="1" thickBot="1" x14ac:dyDescent="0.3">
      <c r="B22" s="135">
        <v>38973</v>
      </c>
      <c r="C22" s="136">
        <v>111.82955148691536</v>
      </c>
      <c r="D22" s="137">
        <v>111.82959999999999</v>
      </c>
      <c r="E22" s="136">
        <v>108.47834795411326</v>
      </c>
      <c r="H22" s="45">
        <f t="shared" si="0"/>
        <v>-3.3512520458867243</v>
      </c>
      <c r="J22" s="45">
        <f t="shared" si="1"/>
        <v>-2.9967486657260016</v>
      </c>
    </row>
    <row r="23" spans="2:10" ht="22.75" customHeight="1" thickBot="1" x14ac:dyDescent="0.3">
      <c r="B23" s="135">
        <v>38975</v>
      </c>
      <c r="C23" s="136">
        <v>111.39</v>
      </c>
      <c r="D23" s="137">
        <v>111.39</v>
      </c>
      <c r="E23" s="136">
        <v>108.05599579780385</v>
      </c>
      <c r="H23" s="45">
        <f t="shared" si="0"/>
        <v>-3.3340042021961551</v>
      </c>
      <c r="J23" s="45">
        <f t="shared" si="1"/>
        <v>-2.9930911232571642</v>
      </c>
    </row>
    <row r="24" spans="2:10" ht="22.75" customHeight="1" thickBot="1" x14ac:dyDescent="0.3">
      <c r="B24" s="135">
        <v>38978</v>
      </c>
      <c r="C24" s="136">
        <v>110.97771832052716</v>
      </c>
      <c r="D24" s="137">
        <v>110.97769999999998</v>
      </c>
      <c r="E24" s="136">
        <v>107.61896732797744</v>
      </c>
      <c r="H24" s="45">
        <f t="shared" si="0"/>
        <v>-3.3587326720225406</v>
      </c>
      <c r="J24" s="45">
        <f t="shared" si="1"/>
        <v>-3.0264933153440206</v>
      </c>
    </row>
    <row r="25" spans="2:10" ht="22.75" customHeight="1" thickBot="1" x14ac:dyDescent="0.3">
      <c r="B25" s="135">
        <v>38980</v>
      </c>
      <c r="C25" s="136">
        <v>111.19665384867363</v>
      </c>
      <c r="D25" s="137">
        <v>111.19669999999998</v>
      </c>
      <c r="E25" s="136">
        <v>107.83133930761683</v>
      </c>
      <c r="H25" s="45">
        <f t="shared" si="0"/>
        <v>-3.3653606923831489</v>
      </c>
      <c r="J25" s="45">
        <f t="shared" si="1"/>
        <v>-3.026493315344025</v>
      </c>
    </row>
    <row r="26" spans="2:10" ht="22.75" customHeight="1" thickBot="1" x14ac:dyDescent="0.3">
      <c r="B26" s="135">
        <v>38982</v>
      </c>
      <c r="C26" s="136">
        <v>111.08578775971027</v>
      </c>
      <c r="D26" s="137">
        <v>111.08578775971027</v>
      </c>
      <c r="E26" s="136">
        <v>107.72786857598429</v>
      </c>
      <c r="H26" s="45">
        <f t="shared" si="0"/>
        <v>-3.3579191837259827</v>
      </c>
      <c r="J26" s="45">
        <f t="shared" si="1"/>
        <v>-3.0228161958841211</v>
      </c>
    </row>
    <row r="27" spans="2:10" ht="22.75" customHeight="1" thickBot="1" x14ac:dyDescent="0.3">
      <c r="B27" s="135">
        <v>38985</v>
      </c>
      <c r="C27" s="136">
        <v>110.4</v>
      </c>
      <c r="D27" s="137">
        <v>110.4</v>
      </c>
      <c r="E27" s="136">
        <v>107.06</v>
      </c>
      <c r="H27" s="45">
        <f t="shared" si="0"/>
        <v>-3.3400000000000034</v>
      </c>
      <c r="J27" s="45">
        <f t="shared" si="1"/>
        <v>-3.0253623188405827</v>
      </c>
    </row>
    <row r="28" spans="2:10" ht="22.75" customHeight="1" thickBot="1" x14ac:dyDescent="0.3">
      <c r="B28" s="135">
        <v>38987</v>
      </c>
      <c r="C28" s="136">
        <v>110.72548599048386</v>
      </c>
      <c r="D28" s="137">
        <v>110.72548599048386</v>
      </c>
      <c r="E28" s="136">
        <v>107.06579641350208</v>
      </c>
      <c r="H28" s="45">
        <f t="shared" si="0"/>
        <v>-3.6596895769817763</v>
      </c>
      <c r="J28" s="45">
        <f t="shared" si="1"/>
        <v>-3.3051917038289655</v>
      </c>
    </row>
    <row r="29" spans="2:10" ht="22.75" customHeight="1" thickBot="1" x14ac:dyDescent="0.3">
      <c r="B29" s="135">
        <v>38989</v>
      </c>
      <c r="C29" s="136">
        <v>111.34543390868517</v>
      </c>
      <c r="D29" s="137">
        <v>111.34543390868517</v>
      </c>
      <c r="E29" s="136">
        <v>107.63229841667683</v>
      </c>
      <c r="H29" s="45">
        <f t="shared" si="0"/>
        <v>-3.7131354920083339</v>
      </c>
      <c r="J29" s="45">
        <f t="shared" si="1"/>
        <v>-3.3347891886195273</v>
      </c>
    </row>
    <row r="30" spans="2:10" ht="22.75" customHeight="1" thickBot="1" x14ac:dyDescent="0.3">
      <c r="B30" s="135">
        <v>38992</v>
      </c>
      <c r="C30" s="136">
        <v>111.05</v>
      </c>
      <c r="D30" s="137">
        <v>111.05</v>
      </c>
      <c r="E30" s="136">
        <v>107.35</v>
      </c>
      <c r="H30" s="45">
        <f t="shared" si="0"/>
        <v>-3.7000000000000028</v>
      </c>
      <c r="J30" s="45">
        <f t="shared" si="1"/>
        <v>-3.3318325078793363</v>
      </c>
    </row>
    <row r="31" spans="2:10" ht="22.75" customHeight="1" thickBot="1" x14ac:dyDescent="0.3">
      <c r="B31" s="135">
        <v>38994</v>
      </c>
      <c r="C31" s="136">
        <v>111.03282652219823</v>
      </c>
      <c r="D31" s="137">
        <v>111.03</v>
      </c>
      <c r="E31" s="136">
        <v>107.29134201118342</v>
      </c>
      <c r="H31" s="45">
        <f t="shared" si="0"/>
        <v>-3.7386579888165841</v>
      </c>
      <c r="J31" s="45">
        <f t="shared" si="1"/>
        <v>-3.3672502826412534</v>
      </c>
    </row>
    <row r="32" spans="2:10" ht="22.75" customHeight="1" thickBot="1" x14ac:dyDescent="0.3">
      <c r="B32" s="135">
        <v>38996</v>
      </c>
      <c r="C32" s="136">
        <v>110.13380158560145</v>
      </c>
      <c r="D32" s="137">
        <v>110.13380158560145</v>
      </c>
      <c r="E32" s="136">
        <v>106.32460543989251</v>
      </c>
      <c r="H32" s="45">
        <f t="shared" si="0"/>
        <v>-3.8091961457089383</v>
      </c>
      <c r="J32" s="45">
        <f t="shared" si="1"/>
        <v>-3.4586985020654555</v>
      </c>
    </row>
    <row r="33" spans="2:10" ht="22.75" customHeight="1" thickBot="1" x14ac:dyDescent="0.3">
      <c r="B33" s="135">
        <v>38999</v>
      </c>
      <c r="C33" s="136">
        <v>109.24375434439622</v>
      </c>
      <c r="D33" s="137">
        <v>109.24375434439622</v>
      </c>
      <c r="E33" s="136">
        <v>105.29821830234683</v>
      </c>
      <c r="H33" s="45">
        <f t="shared" si="0"/>
        <v>-3.9455360420493975</v>
      </c>
      <c r="J33" s="45">
        <f t="shared" si="1"/>
        <v>-3.6116811123232768</v>
      </c>
    </row>
    <row r="34" spans="2:10" ht="22.75" customHeight="1" thickBot="1" x14ac:dyDescent="0.3">
      <c r="B34" s="135">
        <v>39001</v>
      </c>
      <c r="C34" s="136">
        <v>109.49147969780648</v>
      </c>
      <c r="D34" s="137">
        <v>109.49147969780648</v>
      </c>
      <c r="E34" s="136">
        <v>105.36854877974558</v>
      </c>
      <c r="H34" s="45">
        <f t="shared" si="0"/>
        <v>-4.1229309180609022</v>
      </c>
      <c r="J34" s="45">
        <f t="shared" si="1"/>
        <v>-3.7655267144439728</v>
      </c>
    </row>
    <row r="35" spans="2:10" ht="22.75" customHeight="1" thickBot="1" x14ac:dyDescent="0.3">
      <c r="B35" s="135">
        <v>39003</v>
      </c>
      <c r="C35" s="136">
        <v>111</v>
      </c>
      <c r="D35" s="137">
        <v>111</v>
      </c>
      <c r="E35" s="136">
        <v>106.82584710303693</v>
      </c>
      <c r="H35" s="45">
        <f t="shared" si="0"/>
        <v>-4.174152896963065</v>
      </c>
      <c r="J35" s="45">
        <f t="shared" si="1"/>
        <v>-3.7604981053721307</v>
      </c>
    </row>
    <row r="36" spans="2:10" ht="22.75" customHeight="1" thickBot="1" x14ac:dyDescent="0.3">
      <c r="B36" s="135">
        <v>39006</v>
      </c>
      <c r="C36" s="136">
        <v>114.56464322968074</v>
      </c>
      <c r="D36" s="137">
        <v>114.59</v>
      </c>
      <c r="E36" s="136">
        <v>110.20714925376618</v>
      </c>
      <c r="H36" s="45">
        <f t="shared" si="0"/>
        <v>-4.382850746233828</v>
      </c>
      <c r="J36" s="45">
        <f t="shared" si="1"/>
        <v>-3.8248108440822306</v>
      </c>
    </row>
    <row r="37" spans="2:10" ht="22.75" customHeight="1" thickBot="1" x14ac:dyDescent="0.3">
      <c r="B37" s="135">
        <v>39008</v>
      </c>
      <c r="C37" s="136">
        <v>115.22425492135105</v>
      </c>
      <c r="D37" s="137">
        <v>115.2508938055843</v>
      </c>
      <c r="E37" s="136">
        <v>110.84175764381608</v>
      </c>
      <c r="H37" s="45">
        <f t="shared" si="0"/>
        <v>-4.4091361617682168</v>
      </c>
      <c r="J37" s="45">
        <f t="shared" si="1"/>
        <v>-3.8256850044095527</v>
      </c>
    </row>
    <row r="38" spans="2:10" ht="22.75" customHeight="1" thickBot="1" x14ac:dyDescent="0.3">
      <c r="B38" s="135">
        <v>39010</v>
      </c>
      <c r="C38" s="136">
        <v>115.39</v>
      </c>
      <c r="D38" s="137">
        <v>115.42</v>
      </c>
      <c r="E38" s="136">
        <v>111</v>
      </c>
      <c r="H38" s="45">
        <f t="shared" si="0"/>
        <v>-4.4200000000000017</v>
      </c>
      <c r="J38" s="45">
        <f t="shared" si="1"/>
        <v>-3.8294922890313652</v>
      </c>
    </row>
    <row r="39" spans="2:10" ht="22.75" customHeight="1" thickBot="1" x14ac:dyDescent="0.3">
      <c r="B39" s="135">
        <v>39013</v>
      </c>
      <c r="C39" s="136">
        <v>114.80384559144599</v>
      </c>
      <c r="D39" s="137">
        <v>114.83029675404875</v>
      </c>
      <c r="E39" s="136">
        <v>110.43725131061011</v>
      </c>
      <c r="H39" s="45">
        <f t="shared" si="0"/>
        <v>-4.3930454434386377</v>
      </c>
      <c r="J39" s="45">
        <f t="shared" si="1"/>
        <v>-3.8256850044095576</v>
      </c>
    </row>
    <row r="40" spans="2:10" ht="22.75" customHeight="1" thickBot="1" x14ac:dyDescent="0.3">
      <c r="B40" s="135">
        <v>39015</v>
      </c>
      <c r="C40" s="136">
        <v>114.69478709188729</v>
      </c>
      <c r="D40" s="137">
        <v>114.72127159681361</v>
      </c>
      <c r="E40" s="136">
        <v>110.22848071486999</v>
      </c>
      <c r="H40" s="45">
        <f t="shared" si="0"/>
        <v>-4.4927908819436198</v>
      </c>
      <c r="J40" s="45">
        <f t="shared" si="1"/>
        <v>-3.9162666342589665</v>
      </c>
    </row>
    <row r="41" spans="2:10" ht="22.75" customHeight="1" thickBot="1" x14ac:dyDescent="0.3">
      <c r="B41" s="135">
        <v>39017</v>
      </c>
      <c r="C41" s="136">
        <v>118.30658243504817</v>
      </c>
      <c r="D41" s="137">
        <v>118.33390520141793</v>
      </c>
      <c r="E41" s="136">
        <v>113.69963395499919</v>
      </c>
      <c r="H41" s="45">
        <f t="shared" si="0"/>
        <v>-4.6342712464187485</v>
      </c>
      <c r="J41" s="45">
        <f t="shared" si="1"/>
        <v>-3.9162666342589518</v>
      </c>
    </row>
    <row r="42" spans="2:10" ht="22.75" customHeight="1" thickBot="1" x14ac:dyDescent="0.3">
      <c r="B42" s="135">
        <v>39020</v>
      </c>
      <c r="C42" s="136">
        <v>119.44145875517491</v>
      </c>
      <c r="D42" s="136">
        <v>119.4690671367038</v>
      </c>
      <c r="E42" s="136">
        <v>114.79033992216863</v>
      </c>
      <c r="H42" s="45">
        <f t="shared" si="0"/>
        <v>-4.6787272145351722</v>
      </c>
      <c r="J42" s="45">
        <f t="shared" si="1"/>
        <v>-3.9162666342589643</v>
      </c>
    </row>
    <row r="43" spans="2:10" ht="22.75" customHeight="1" thickBot="1" x14ac:dyDescent="0.3">
      <c r="B43" s="135">
        <v>39022</v>
      </c>
      <c r="C43" s="136">
        <v>122.6</v>
      </c>
      <c r="D43" s="136">
        <v>122.63</v>
      </c>
      <c r="E43" s="136">
        <v>117.71</v>
      </c>
      <c r="H43" s="45">
        <f>E43-D43</f>
        <v>-4.9200000000000017</v>
      </c>
      <c r="J43" s="45">
        <f t="shared" si="1"/>
        <v>-4.0120688249204939</v>
      </c>
    </row>
    <row r="44" spans="2:10" ht="22.75" customHeight="1" thickBot="1" x14ac:dyDescent="0.3">
      <c r="B44" s="135">
        <v>39024</v>
      </c>
      <c r="C44" s="136">
        <v>124.17</v>
      </c>
      <c r="D44" s="137">
        <v>124.2</v>
      </c>
      <c r="E44" s="136">
        <v>119.07</v>
      </c>
      <c r="H44" s="45">
        <f t="shared" si="0"/>
        <v>-5.1300000000000097</v>
      </c>
      <c r="J44" s="45">
        <f t="shared" si="1"/>
        <v>-4.1304347826087033</v>
      </c>
    </row>
    <row r="45" spans="2:10" ht="22.75" customHeight="1" thickBot="1" x14ac:dyDescent="0.3">
      <c r="B45" s="135">
        <v>39027</v>
      </c>
      <c r="C45" s="136">
        <v>126.96</v>
      </c>
      <c r="D45" s="137">
        <v>126.99</v>
      </c>
      <c r="E45" s="136">
        <v>121.71035689847889</v>
      </c>
      <c r="H45" s="45">
        <f t="shared" si="0"/>
        <v>-5.2796431015211027</v>
      </c>
      <c r="J45" s="45">
        <f t="shared" si="1"/>
        <v>-4.1575266568399893</v>
      </c>
    </row>
    <row r="46" spans="2:10" ht="22.75" customHeight="1" thickBot="1" x14ac:dyDescent="0.3">
      <c r="B46" s="135">
        <v>39029</v>
      </c>
      <c r="C46" s="136">
        <v>130.36336124748576</v>
      </c>
      <c r="D46" s="137">
        <v>130.39348791474467</v>
      </c>
      <c r="E46" s="137">
        <v>124.79403387313286</v>
      </c>
      <c r="H46" s="45">
        <f t="shared" si="0"/>
        <v>-5.599454041611807</v>
      </c>
      <c r="J46" s="45">
        <f t="shared" si="1"/>
        <v>-4.2942743009320408</v>
      </c>
    </row>
    <row r="47" spans="2:10" ht="22.75" customHeight="1" thickBot="1" x14ac:dyDescent="0.3">
      <c r="B47" s="135">
        <v>39031</v>
      </c>
      <c r="C47" s="137">
        <v>136.92216663705241</v>
      </c>
      <c r="D47" s="137">
        <v>136.95380168789899</v>
      </c>
      <c r="E47" s="136">
        <v>130.92998725452864</v>
      </c>
      <c r="H47" s="45">
        <f t="shared" si="0"/>
        <v>-6.0238144333703474</v>
      </c>
      <c r="J47" s="45">
        <f t="shared" si="1"/>
        <v>-4.3984280532043103</v>
      </c>
    </row>
    <row r="48" spans="2:10" ht="22.75" customHeight="1" thickBot="1" x14ac:dyDescent="0.3">
      <c r="B48" s="135">
        <v>39034</v>
      </c>
      <c r="C48" s="136">
        <v>139.72999999999999</v>
      </c>
      <c r="D48" s="137">
        <v>139.77000000000001</v>
      </c>
      <c r="E48" s="136">
        <v>133.62</v>
      </c>
      <c r="H48" s="45">
        <f t="shared" si="0"/>
        <v>-6.1500000000000057</v>
      </c>
      <c r="J48" s="45">
        <f t="shared" si="1"/>
        <v>-4.4000858553337663</v>
      </c>
    </row>
    <row r="49" spans="2:10" ht="22.75" customHeight="1" thickBot="1" x14ac:dyDescent="0.3">
      <c r="B49" s="135">
        <v>39036</v>
      </c>
      <c r="C49" s="136">
        <v>141.46550378556094</v>
      </c>
      <c r="D49" s="137">
        <v>141.49815028300355</v>
      </c>
      <c r="E49" s="136">
        <v>135.10292261034928</v>
      </c>
      <c r="H49" s="45">
        <f t="shared" si="0"/>
        <v>-6.3952276726542721</v>
      </c>
      <c r="J49" s="45">
        <f t="shared" si="1"/>
        <v>-4.5196546102288178</v>
      </c>
    </row>
    <row r="50" spans="2:10" ht="22.75" customHeight="1" thickBot="1" x14ac:dyDescent="0.3">
      <c r="B50" s="135">
        <v>39038</v>
      </c>
      <c r="C50" s="136">
        <v>144.87</v>
      </c>
      <c r="D50" s="137">
        <v>145.03</v>
      </c>
      <c r="E50" s="136">
        <v>138.30000000000001</v>
      </c>
      <c r="H50" s="45">
        <f t="shared" si="0"/>
        <v>-6.7299999999999898</v>
      </c>
      <c r="J50" s="45">
        <f t="shared" si="1"/>
        <v>-4.6404192236089017</v>
      </c>
    </row>
    <row r="51" spans="2:10" ht="22.75" customHeight="1" thickBot="1" x14ac:dyDescent="0.3">
      <c r="B51" s="135">
        <v>39041</v>
      </c>
      <c r="C51" s="136">
        <v>145.29237502856088</v>
      </c>
      <c r="D51" s="137">
        <v>145.4538854078493</v>
      </c>
      <c r="E51" s="136">
        <v>138.53272477106569</v>
      </c>
      <c r="H51" s="45">
        <f t="shared" si="0"/>
        <v>-6.9211606367836112</v>
      </c>
      <c r="J51" s="45">
        <f t="shared" si="1"/>
        <v>-4.7583195301911925</v>
      </c>
    </row>
    <row r="52" spans="2:10" ht="22.75" customHeight="1" thickBot="1" x14ac:dyDescent="0.3">
      <c r="B52" s="135">
        <v>39043</v>
      </c>
      <c r="C52" s="136">
        <v>145.84518863798775</v>
      </c>
      <c r="D52" s="137">
        <v>146.00732491363084</v>
      </c>
      <c r="E52" s="136">
        <v>139.2359451917371</v>
      </c>
      <c r="H52" s="45">
        <f t="shared" si="0"/>
        <v>-6.7713797218937373</v>
      </c>
      <c r="J52" s="45">
        <f t="shared" si="1"/>
        <v>-4.6376986400506128</v>
      </c>
    </row>
    <row r="53" spans="2:10" ht="22.75" customHeight="1" thickBot="1" x14ac:dyDescent="0.3">
      <c r="B53" s="135">
        <v>39045</v>
      </c>
      <c r="C53" s="136">
        <v>146.38</v>
      </c>
      <c r="D53" s="137">
        <v>146.55000000000001</v>
      </c>
      <c r="E53" s="136">
        <v>139.75</v>
      </c>
      <c r="H53" s="45">
        <f t="shared" si="0"/>
        <v>-6.8000000000000114</v>
      </c>
      <c r="J53" s="45">
        <f t="shared" si="1"/>
        <v>-4.6400545888775238</v>
      </c>
    </row>
    <row r="54" spans="2:10" ht="22.75" customHeight="1" thickBot="1" x14ac:dyDescent="0.3">
      <c r="B54" s="135">
        <v>39048</v>
      </c>
      <c r="C54" s="136">
        <v>144.19262252544402</v>
      </c>
      <c r="D54" s="137">
        <v>144.35288784506591</v>
      </c>
      <c r="E54" s="136">
        <v>137.22788583581959</v>
      </c>
      <c r="H54" s="45">
        <f t="shared" si="0"/>
        <v>-7.125002009246316</v>
      </c>
      <c r="J54" s="45">
        <f t="shared" si="1"/>
        <v>-4.9358222863498149</v>
      </c>
    </row>
    <row r="55" spans="2:10" ht="22.75" customHeight="1" thickBot="1" x14ac:dyDescent="0.3">
      <c r="B55" s="135">
        <v>39050</v>
      </c>
      <c r="C55" s="136">
        <v>142.91831053673477</v>
      </c>
      <c r="D55" s="137">
        <v>143.0771713035723</v>
      </c>
      <c r="E55" s="136">
        <v>136.01513639569168</v>
      </c>
      <c r="H55" s="45">
        <f t="shared" si="0"/>
        <v>-7.0620349078806157</v>
      </c>
      <c r="J55" s="45">
        <f t="shared" si="1"/>
        <v>-4.9358222863498096</v>
      </c>
    </row>
    <row r="56" spans="2:10" ht="22.75" customHeight="1" thickBot="1" x14ac:dyDescent="0.3">
      <c r="B56" s="135">
        <v>39052</v>
      </c>
      <c r="C56" s="136">
        <v>142.02000000000001</v>
      </c>
      <c r="D56" s="137">
        <v>142.25</v>
      </c>
      <c r="E56" s="136">
        <v>135.10318137726097</v>
      </c>
      <c r="H56" s="45">
        <f t="shared" si="0"/>
        <v>-7.1468186227390333</v>
      </c>
      <c r="J56" s="45">
        <f t="shared" si="1"/>
        <v>-5.0241255695880724</v>
      </c>
    </row>
    <row r="57" spans="2:10" ht="22.75" customHeight="1" thickBot="1" x14ac:dyDescent="0.3">
      <c r="B57" s="135">
        <v>39055</v>
      </c>
      <c r="C57" s="137">
        <v>142.22011506194968</v>
      </c>
      <c r="D57" s="137">
        <v>142.45425014423466</v>
      </c>
      <c r="E57" s="136">
        <v>135.29688452193591</v>
      </c>
      <c r="H57" s="45">
        <f t="shared" si="0"/>
        <v>-7.1573656222987552</v>
      </c>
      <c r="J57" s="45">
        <f t="shared" si="1"/>
        <v>-5.0243257853324392</v>
      </c>
    </row>
    <row r="58" spans="2:10" ht="22.75" customHeight="1" thickBot="1" x14ac:dyDescent="0.3">
      <c r="B58" s="135">
        <v>39057</v>
      </c>
      <c r="C58" s="136">
        <v>138.02559556624144</v>
      </c>
      <c r="D58" s="137">
        <v>138.43734832060449</v>
      </c>
      <c r="E58" s="136">
        <v>131.48180493240187</v>
      </c>
      <c r="H58" s="45">
        <f t="shared" si="0"/>
        <v>-6.9555433882026136</v>
      </c>
      <c r="J58" s="45">
        <f t="shared" si="1"/>
        <v>-5.0243257853324375</v>
      </c>
    </row>
    <row r="59" spans="2:10" ht="22.75" customHeight="1" thickBot="1" x14ac:dyDescent="0.3">
      <c r="B59" s="135">
        <v>39059</v>
      </c>
      <c r="C59" s="136">
        <v>137.47991183009631</v>
      </c>
      <c r="D59" s="137">
        <v>137.93944504493498</v>
      </c>
      <c r="E59" s="136">
        <v>130.88313680006209</v>
      </c>
      <c r="H59" s="45">
        <f>E59-D59</f>
        <v>-7.0563082448728949</v>
      </c>
      <c r="J59" s="45">
        <f t="shared" si="1"/>
        <v>-5.1155115511551035</v>
      </c>
    </row>
    <row r="60" spans="2:10" ht="22.75" customHeight="1" thickBot="1" x14ac:dyDescent="0.3">
      <c r="B60" s="135">
        <v>39062</v>
      </c>
      <c r="C60" s="136">
        <v>137.87</v>
      </c>
      <c r="D60" s="137">
        <v>138.33000000000001</v>
      </c>
      <c r="E60" s="136">
        <v>131.21</v>
      </c>
      <c r="H60" s="45">
        <f t="shared" si="0"/>
        <v>-7.1200000000000045</v>
      </c>
      <c r="J60" s="45">
        <f t="shared" si="1"/>
        <v>-5.1471119786018971</v>
      </c>
    </row>
    <row r="61" spans="2:10" ht="22.75" customHeight="1" thickBot="1" x14ac:dyDescent="0.3">
      <c r="B61" s="135">
        <v>39064</v>
      </c>
      <c r="C61" s="136">
        <v>138.31512862012207</v>
      </c>
      <c r="D61" s="137">
        <v>138.78235319210597</v>
      </c>
      <c r="E61" s="136">
        <v>131.64342890522951</v>
      </c>
      <c r="H61" s="45">
        <f t="shared" si="0"/>
        <v>-7.1389242868764597</v>
      </c>
      <c r="J61" s="45">
        <f t="shared" si="1"/>
        <v>-5.1439712057588354</v>
      </c>
    </row>
    <row r="62" spans="2:10" ht="22.75" customHeight="1" thickBot="1" x14ac:dyDescent="0.3">
      <c r="B62" s="135">
        <v>39066</v>
      </c>
      <c r="C62" s="136">
        <v>139.66</v>
      </c>
      <c r="D62" s="137">
        <v>140.30000000000001</v>
      </c>
      <c r="E62" s="136">
        <v>133.04</v>
      </c>
      <c r="H62" s="45">
        <f t="shared" si="0"/>
        <v>-7.2600000000000193</v>
      </c>
      <c r="J62" s="45">
        <f t="shared" si="1"/>
        <v>-5.1746258018531854</v>
      </c>
    </row>
    <row r="63" spans="2:10" ht="22.75" customHeight="1" thickBot="1" x14ac:dyDescent="0.3">
      <c r="B63" s="135">
        <v>39069</v>
      </c>
      <c r="C63" s="136">
        <v>138.68068517833478</v>
      </c>
      <c r="D63" s="137">
        <v>139.31311025811925</v>
      </c>
      <c r="E63" s="136">
        <v>131.98062164978197</v>
      </c>
      <c r="H63" s="45">
        <f t="shared" si="0"/>
        <v>-7.332488608337286</v>
      </c>
      <c r="J63" s="45">
        <f t="shared" si="1"/>
        <v>-5.2633155592834404</v>
      </c>
    </row>
    <row r="64" spans="2:10" ht="22.75" customHeight="1" thickBot="1" x14ac:dyDescent="0.3">
      <c r="B64" s="135">
        <v>39071</v>
      </c>
      <c r="C64" s="136">
        <v>139.03680200647804</v>
      </c>
      <c r="D64" s="137">
        <v>139.67083414156457</v>
      </c>
      <c r="E64" s="136">
        <v>132.31951739641065</v>
      </c>
      <c r="H64" s="45">
        <f t="shared" si="0"/>
        <v>-7.3513167451539232</v>
      </c>
      <c r="J64" s="45">
        <f t="shared" si="1"/>
        <v>-5.2633155592834315</v>
      </c>
    </row>
    <row r="65" spans="2:10" ht="22.75" customHeight="1" thickBot="1" x14ac:dyDescent="0.3">
      <c r="B65" s="135">
        <v>39073</v>
      </c>
      <c r="C65" s="136">
        <v>139.21207232577291</v>
      </c>
      <c r="D65" s="137">
        <v>139.9721081889324</v>
      </c>
      <c r="E65" s="136">
        <v>132.44226794348162</v>
      </c>
      <c r="H65" s="45">
        <f t="shared" si="0"/>
        <v>-7.5298402454507709</v>
      </c>
      <c r="J65" s="45">
        <f t="shared" si="1"/>
        <v>-5.379529066810294</v>
      </c>
    </row>
    <row r="66" spans="2:10" ht="22.75" customHeight="1" thickBot="1" x14ac:dyDescent="0.3">
      <c r="B66" s="135">
        <v>39078</v>
      </c>
      <c r="C66" s="136">
        <v>138.34919949566324</v>
      </c>
      <c r="D66" s="137">
        <v>139.78060967380864</v>
      </c>
      <c r="E66" s="136">
        <v>132.13851201453332</v>
      </c>
      <c r="H66" s="45">
        <f t="shared" si="0"/>
        <v>-7.642097659275322</v>
      </c>
      <c r="J66" s="45">
        <f t="shared" si="1"/>
        <v>-5.4672087044897602</v>
      </c>
    </row>
    <row r="67" spans="2:10" ht="22.75" customHeight="1" thickBot="1" x14ac:dyDescent="0.3">
      <c r="B67" s="135">
        <v>39080</v>
      </c>
      <c r="C67" s="136">
        <v>138.52670259753305</v>
      </c>
      <c r="D67" s="137">
        <v>140.25854435765066</v>
      </c>
      <c r="E67" s="136">
        <v>132.5</v>
      </c>
      <c r="H67" s="45">
        <f t="shared" si="0"/>
        <v>-7.7585443576506634</v>
      </c>
      <c r="J67" s="45">
        <f t="shared" si="1"/>
        <v>-5.5316019378233756</v>
      </c>
    </row>
    <row r="68" spans="2:10" ht="22.75" customHeight="1" thickBot="1" x14ac:dyDescent="0.3">
      <c r="B68" s="135">
        <v>39085</v>
      </c>
      <c r="C68" s="136">
        <v>138.52670259753305</v>
      </c>
      <c r="D68" s="137">
        <v>140.32240561446574</v>
      </c>
      <c r="E68" s="137">
        <v>132.44481816861096</v>
      </c>
      <c r="H68" s="45">
        <f t="shared" si="0"/>
        <v>-7.8775874458547719</v>
      </c>
      <c r="J68" s="45">
        <f t="shared" si="1"/>
        <v>-5.6139198949441882</v>
      </c>
    </row>
    <row r="69" spans="2:10" ht="22.75" customHeight="1" thickBot="1" x14ac:dyDescent="0.3">
      <c r="B69" s="135">
        <v>39087</v>
      </c>
      <c r="C69" s="136">
        <v>138.16</v>
      </c>
      <c r="D69" s="137">
        <v>139.94999999999999</v>
      </c>
      <c r="E69" s="137">
        <v>131.81</v>
      </c>
      <c r="H69" s="45">
        <f t="shared" si="0"/>
        <v>-8.1399999999999864</v>
      </c>
      <c r="J69" s="45">
        <f t="shared" si="1"/>
        <v>-5.8163629867809838</v>
      </c>
    </row>
    <row r="70" spans="2:10" ht="22.75" customHeight="1" thickBot="1" x14ac:dyDescent="0.3">
      <c r="B70" s="135">
        <v>39090</v>
      </c>
      <c r="C70" s="136">
        <v>137.22943866769052</v>
      </c>
      <c r="D70" s="137">
        <v>139.04395271133697</v>
      </c>
      <c r="E70" s="137">
        <v>130.87098227666763</v>
      </c>
      <c r="H70" s="45">
        <f t="shared" si="0"/>
        <v>-8.1729704346693381</v>
      </c>
      <c r="J70" s="45">
        <f t="shared" si="1"/>
        <v>-5.8779761904761747</v>
      </c>
    </row>
    <row r="71" spans="2:10" ht="22.75" customHeight="1" thickBot="1" x14ac:dyDescent="0.3">
      <c r="B71" s="135">
        <v>39092</v>
      </c>
      <c r="C71" s="136">
        <v>142.66687179777378</v>
      </c>
      <c r="D71" s="137">
        <v>144.56416078395611</v>
      </c>
      <c r="E71" s="136">
        <v>136.02622983613847</v>
      </c>
      <c r="H71" s="45">
        <f t="shared" si="0"/>
        <v>-8.5379309478176424</v>
      </c>
      <c r="J71" s="45">
        <f t="shared" si="1"/>
        <v>-5.905980362987167</v>
      </c>
    </row>
    <row r="72" spans="2:10" ht="22.75" customHeight="1" thickBot="1" x14ac:dyDescent="0.3">
      <c r="B72" s="135">
        <v>39094</v>
      </c>
      <c r="C72" s="136">
        <v>143.07</v>
      </c>
      <c r="D72" s="136">
        <v>144.97</v>
      </c>
      <c r="E72" s="136">
        <v>136.11000000000001</v>
      </c>
      <c r="H72" s="45">
        <f t="shared" si="0"/>
        <v>-8.8599999999999852</v>
      </c>
      <c r="J72" s="45">
        <f t="shared" si="1"/>
        <v>-6.1116092984755364</v>
      </c>
    </row>
    <row r="73" spans="2:10" ht="22.75" customHeight="1" thickBot="1" x14ac:dyDescent="0.3">
      <c r="B73" s="135">
        <v>39097</v>
      </c>
      <c r="C73" s="136">
        <v>143.75</v>
      </c>
      <c r="D73" s="136">
        <v>145.66</v>
      </c>
      <c r="E73" s="136">
        <v>136.68</v>
      </c>
      <c r="H73" s="45">
        <f t="shared" si="0"/>
        <v>-8.9799999999999898</v>
      </c>
      <c r="J73" s="45">
        <f t="shared" si="1"/>
        <v>-6.1650418783468286</v>
      </c>
    </row>
    <row r="74" spans="2:10" ht="22.75" customHeight="1" thickBot="1" x14ac:dyDescent="0.3">
      <c r="B74" s="135">
        <v>39099</v>
      </c>
      <c r="C74" s="136">
        <v>144.17137407434583</v>
      </c>
      <c r="D74" s="137">
        <v>146.08866843008471</v>
      </c>
      <c r="E74" s="136">
        <v>137.07732432653188</v>
      </c>
      <c r="H74" s="45">
        <f>E74-D74</f>
        <v>-9.0113441035528297</v>
      </c>
      <c r="J74" s="45">
        <f t="shared" ref="J74:J137" si="2">H74/D74*100</f>
        <v>-6.1684073107049295</v>
      </c>
    </row>
    <row r="75" spans="2:10" ht="22.75" customHeight="1" thickBot="1" x14ac:dyDescent="0.3">
      <c r="B75" s="135">
        <v>39101</v>
      </c>
      <c r="C75" s="136">
        <v>146.38</v>
      </c>
      <c r="D75" s="137">
        <v>148.34</v>
      </c>
      <c r="E75" s="136">
        <v>139.19</v>
      </c>
      <c r="H75" s="45">
        <f t="shared" si="0"/>
        <v>-9.1500000000000057</v>
      </c>
      <c r="J75" s="45">
        <f t="shared" si="2"/>
        <v>-6.1682621005797529</v>
      </c>
    </row>
    <row r="76" spans="2:10" ht="22.75" customHeight="1" thickBot="1" x14ac:dyDescent="0.3">
      <c r="B76" s="135">
        <v>39104</v>
      </c>
      <c r="C76" s="136">
        <v>146.74184488917476</v>
      </c>
      <c r="D76" s="136">
        <v>148.70994404335732</v>
      </c>
      <c r="E76" s="136">
        <v>139.53690898324166</v>
      </c>
      <c r="H76" s="45">
        <f t="shared" ref="H76:H89" si="3">E76-D76</f>
        <v>-9.1730350601156658</v>
      </c>
      <c r="J76" s="45">
        <f t="shared" si="2"/>
        <v>-6.1684073107049313</v>
      </c>
    </row>
    <row r="77" spans="2:10" ht="22.75" customHeight="1" thickBot="1" x14ac:dyDescent="0.3">
      <c r="B77" s="135">
        <v>39106</v>
      </c>
      <c r="C77" s="136">
        <v>147.2714132523958</v>
      </c>
      <c r="D77" s="136">
        <v>149.24664719382542</v>
      </c>
      <c r="E77" s="136">
        <v>140.08622614503699</v>
      </c>
      <c r="H77" s="45">
        <f t="shared" si="3"/>
        <v>-9.1604210487884359</v>
      </c>
      <c r="J77" s="45">
        <f t="shared" si="2"/>
        <v>-6.1377734247469364</v>
      </c>
    </row>
    <row r="78" spans="2:10" ht="22.75" customHeight="1" thickBot="1" x14ac:dyDescent="0.3">
      <c r="B78" s="135">
        <v>39108</v>
      </c>
      <c r="C78" s="136">
        <v>146.99310612161455</v>
      </c>
      <c r="D78" s="136">
        <v>148.96461455263344</v>
      </c>
      <c r="E78" s="136">
        <v>139.8215040283452</v>
      </c>
      <c r="H78" s="45">
        <f t="shared" si="3"/>
        <v>-9.1431105242882325</v>
      </c>
      <c r="J78" s="45">
        <f t="shared" si="2"/>
        <v>-6.1377734247469302</v>
      </c>
    </row>
    <row r="79" spans="2:10" ht="22.75" customHeight="1" thickBot="1" x14ac:dyDescent="0.3">
      <c r="B79" s="135">
        <v>39111</v>
      </c>
      <c r="C79" s="136">
        <v>145.99</v>
      </c>
      <c r="D79" s="137">
        <v>147.94999999999999</v>
      </c>
      <c r="E79" s="136">
        <v>138.86468053865681</v>
      </c>
      <c r="H79" s="45">
        <f t="shared" si="3"/>
        <v>-9.0853194613431754</v>
      </c>
      <c r="J79" s="45">
        <f t="shared" si="2"/>
        <v>-6.1408039617054246</v>
      </c>
    </row>
    <row r="80" spans="2:10" ht="22.75" customHeight="1" thickBot="1" x14ac:dyDescent="0.3">
      <c r="B80" s="135">
        <v>39113</v>
      </c>
      <c r="C80" s="136">
        <v>145.20358593986953</v>
      </c>
      <c r="D80" s="136">
        <v>147.15111325398789</v>
      </c>
      <c r="E80" s="136">
        <v>138.11931133046537</v>
      </c>
      <c r="H80" s="45">
        <f t="shared" si="3"/>
        <v>-9.0318019235225222</v>
      </c>
      <c r="J80" s="45">
        <f t="shared" si="2"/>
        <v>-6.1377734247469276</v>
      </c>
    </row>
    <row r="81" spans="2:10" ht="22.75" customHeight="1" thickBot="1" x14ac:dyDescent="0.3">
      <c r="B81" s="135">
        <v>39115</v>
      </c>
      <c r="C81" s="136">
        <v>146.0544671499616</v>
      </c>
      <c r="D81" s="136">
        <v>148.00886541893541</v>
      </c>
      <c r="E81" s="136">
        <v>138.92441661098255</v>
      </c>
      <c r="H81" s="45">
        <f t="shared" si="3"/>
        <v>-9.0844488079528674</v>
      </c>
      <c r="J81" s="45">
        <f t="shared" si="2"/>
        <v>-6.1377734247469302</v>
      </c>
    </row>
    <row r="82" spans="2:10" ht="22.75" customHeight="1" thickBot="1" x14ac:dyDescent="0.3">
      <c r="B82" s="135">
        <v>39118</v>
      </c>
      <c r="C82" s="136">
        <v>146.9</v>
      </c>
      <c r="D82" s="136">
        <v>148.87</v>
      </c>
      <c r="E82" s="137">
        <v>139.73551452295919</v>
      </c>
      <c r="H82" s="45">
        <f t="shared" si="3"/>
        <v>-9.1344854770408119</v>
      </c>
      <c r="J82" s="45">
        <f t="shared" si="2"/>
        <v>-6.1358806186879908</v>
      </c>
    </row>
    <row r="83" spans="2:10" ht="22.75" customHeight="1" thickBot="1" x14ac:dyDescent="0.3">
      <c r="B83" s="135">
        <v>39120</v>
      </c>
      <c r="C83" s="136">
        <v>147.1011618018257</v>
      </c>
      <c r="D83" s="136">
        <v>149.07416442152623</v>
      </c>
      <c r="E83" s="136">
        <v>139.92432997449825</v>
      </c>
      <c r="H83" s="45">
        <f t="shared" si="3"/>
        <v>-9.1498344470279847</v>
      </c>
      <c r="J83" s="45">
        <f t="shared" si="2"/>
        <v>-6.1377734247469329</v>
      </c>
    </row>
    <row r="84" spans="2:10" ht="22.75" customHeight="1" thickBot="1" x14ac:dyDescent="0.3">
      <c r="B84" s="135">
        <v>39122</v>
      </c>
      <c r="C84" s="137">
        <v>147.4</v>
      </c>
      <c r="D84" s="137">
        <v>149.38</v>
      </c>
      <c r="E84" s="136">
        <v>140.21</v>
      </c>
      <c r="H84" s="45">
        <f t="shared" si="3"/>
        <v>-9.1699999999999875</v>
      </c>
      <c r="J84" s="45">
        <f t="shared" si="2"/>
        <v>-6.1387066541705639</v>
      </c>
    </row>
    <row r="85" spans="2:10" ht="22.75" customHeight="1" thickBot="1" x14ac:dyDescent="0.3">
      <c r="B85" s="135">
        <v>39125</v>
      </c>
      <c r="C85" s="136">
        <v>148.02000000000001</v>
      </c>
      <c r="D85" s="136">
        <v>150.01</v>
      </c>
      <c r="E85" s="136">
        <v>141.32</v>
      </c>
      <c r="H85" s="45">
        <f t="shared" si="3"/>
        <v>-8.6899999999999977</v>
      </c>
      <c r="J85" s="45">
        <f t="shared" si="2"/>
        <v>-5.792947136857542</v>
      </c>
    </row>
    <row r="86" spans="2:10" ht="22.75" customHeight="1" thickBot="1" x14ac:dyDescent="0.3">
      <c r="B86" s="135">
        <v>39127</v>
      </c>
      <c r="C86" s="136">
        <v>149.46896531096868</v>
      </c>
      <c r="D86" s="136">
        <v>151.47372204931773</v>
      </c>
      <c r="E86" s="136">
        <v>143.19233753242287</v>
      </c>
      <c r="H86" s="45">
        <f t="shared" si="3"/>
        <v>-8.2813845168948603</v>
      </c>
      <c r="J86" s="45">
        <f t="shared" si="2"/>
        <v>-5.4672087044897184</v>
      </c>
    </row>
    <row r="87" spans="2:10" ht="22.75" customHeight="1" thickBot="1" x14ac:dyDescent="0.3">
      <c r="B87" s="135">
        <v>39132</v>
      </c>
      <c r="C87" s="136">
        <v>149.5</v>
      </c>
      <c r="D87" s="136">
        <v>151.51</v>
      </c>
      <c r="E87" s="136">
        <v>143.36000000000001</v>
      </c>
      <c r="H87" s="45">
        <f t="shared" si="3"/>
        <v>-8.1499999999999773</v>
      </c>
      <c r="J87" s="45">
        <f t="shared" si="2"/>
        <v>-5.3791828922183207</v>
      </c>
    </row>
    <row r="88" spans="2:10" ht="22.75" customHeight="1" thickBot="1" x14ac:dyDescent="0.3">
      <c r="B88" s="135">
        <v>39134</v>
      </c>
      <c r="C88" s="136">
        <v>149.53</v>
      </c>
      <c r="D88" s="136">
        <v>151.54</v>
      </c>
      <c r="E88" s="136">
        <v>143.61000000000001</v>
      </c>
      <c r="H88" s="45">
        <f t="shared" si="3"/>
        <v>-7.9299999999999784</v>
      </c>
      <c r="J88" s="45">
        <f t="shared" si="2"/>
        <v>-5.2329417975451893</v>
      </c>
    </row>
    <row r="89" spans="2:10" ht="22.75" customHeight="1" thickBot="1" x14ac:dyDescent="0.3">
      <c r="B89" s="135">
        <v>39136</v>
      </c>
      <c r="C89" s="136">
        <v>150.07</v>
      </c>
      <c r="D89" s="136">
        <v>152.08000000000001</v>
      </c>
      <c r="E89" s="136">
        <v>144.35</v>
      </c>
      <c r="H89" s="45">
        <f t="shared" si="3"/>
        <v>-7.7300000000000182</v>
      </c>
      <c r="J89" s="45">
        <f t="shared" si="2"/>
        <v>-5.0828511309837046</v>
      </c>
    </row>
    <row r="90" spans="2:10" ht="22.75" customHeight="1" thickBot="1" x14ac:dyDescent="0.3">
      <c r="B90" s="135">
        <v>39139</v>
      </c>
      <c r="C90" s="136">
        <v>150.26</v>
      </c>
      <c r="D90" s="136">
        <v>152.27000000000001</v>
      </c>
      <c r="E90" s="136">
        <v>144.80000000000001</v>
      </c>
      <c r="H90" s="45">
        <f>E90-D90</f>
        <v>-7.4699999999999989</v>
      </c>
      <c r="J90" s="45">
        <f t="shared" si="2"/>
        <v>-4.9057595061404076</v>
      </c>
    </row>
    <row r="91" spans="2:10" ht="22.75" customHeight="1" thickBot="1" x14ac:dyDescent="0.3">
      <c r="B91" s="135">
        <v>39141</v>
      </c>
      <c r="C91" s="136">
        <v>151.55164715019453</v>
      </c>
      <c r="D91" s="136">
        <v>153.58425449109438</v>
      </c>
      <c r="E91" s="136">
        <v>147.19829221689432</v>
      </c>
      <c r="H91" s="45">
        <f t="shared" ref="H91:H102" si="4">E91-D91</f>
        <v>-6.3859622742000681</v>
      </c>
      <c r="J91" s="45">
        <f t="shared" si="2"/>
        <v>-4.1579537533714825</v>
      </c>
    </row>
    <row r="92" spans="2:10" ht="22.75" customHeight="1" thickBot="1" x14ac:dyDescent="0.3">
      <c r="B92" s="135">
        <v>39143</v>
      </c>
      <c r="C92" s="136">
        <v>151.38</v>
      </c>
      <c r="D92" s="136">
        <v>153.41</v>
      </c>
      <c r="E92" s="136">
        <v>147.03</v>
      </c>
      <c r="H92" s="45">
        <f t="shared" si="4"/>
        <v>-6.3799999999999955</v>
      </c>
      <c r="J92" s="45">
        <f t="shared" si="2"/>
        <v>-4.1587901701323222</v>
      </c>
    </row>
    <row r="93" spans="2:10" ht="22.75" customHeight="1" thickBot="1" x14ac:dyDescent="0.3">
      <c r="B93" s="135">
        <v>39146</v>
      </c>
      <c r="C93" s="136">
        <v>151.59405127269829</v>
      </c>
      <c r="D93" s="137">
        <v>153.62732451355453</v>
      </c>
      <c r="E93" s="136">
        <v>147.24</v>
      </c>
      <c r="H93" s="45">
        <f t="shared" si="4"/>
        <v>-6.3873245135545176</v>
      </c>
      <c r="J93" s="45">
        <f t="shared" si="2"/>
        <v>-4.157674771580731</v>
      </c>
    </row>
    <row r="94" spans="2:10" ht="22.75" customHeight="1" thickBot="1" x14ac:dyDescent="0.3">
      <c r="B94" s="135">
        <v>39148</v>
      </c>
      <c r="C94" s="136">
        <v>151.10649205579921</v>
      </c>
      <c r="D94" s="137">
        <v>153.13318467939999</v>
      </c>
      <c r="E94" s="136">
        <v>146.76597767936559</v>
      </c>
      <c r="H94" s="45">
        <f t="shared" si="4"/>
        <v>-6.3672070000343979</v>
      </c>
      <c r="J94" s="45">
        <f t="shared" si="2"/>
        <v>-4.1579537533714834</v>
      </c>
    </row>
    <row r="95" spans="2:10" ht="22.75" customHeight="1" thickBot="1" x14ac:dyDescent="0.3">
      <c r="B95" s="135">
        <v>39150</v>
      </c>
      <c r="C95" s="136">
        <v>149.13</v>
      </c>
      <c r="D95" s="136">
        <v>151.25</v>
      </c>
      <c r="E95" s="136">
        <v>144.96</v>
      </c>
      <c r="H95" s="45">
        <f t="shared" si="4"/>
        <v>-6.289999999999992</v>
      </c>
      <c r="J95" s="45">
        <f t="shared" si="2"/>
        <v>-4.1586776859504075</v>
      </c>
    </row>
    <row r="96" spans="2:10" ht="22.75" customHeight="1" thickBot="1" x14ac:dyDescent="0.3">
      <c r="B96" s="135">
        <v>39155</v>
      </c>
      <c r="C96" s="136">
        <v>148.46419394805881</v>
      </c>
      <c r="D96" s="136">
        <v>150.57483485834788</v>
      </c>
      <c r="E96" s="136">
        <v>144.3140028607223</v>
      </c>
      <c r="H96" s="45">
        <f t="shared" si="4"/>
        <v>-6.2608319976255871</v>
      </c>
      <c r="J96" s="45">
        <f t="shared" si="2"/>
        <v>-4.1579537533714825</v>
      </c>
    </row>
    <row r="97" spans="2:10" ht="22.75" customHeight="1" thickBot="1" x14ac:dyDescent="0.3">
      <c r="B97" s="135">
        <v>39156</v>
      </c>
      <c r="C97" s="136">
        <v>148.56807323949911</v>
      </c>
      <c r="D97" s="136">
        <v>150.96945144446281</v>
      </c>
      <c r="E97" s="136">
        <v>145.61007965876172</v>
      </c>
      <c r="H97" s="45">
        <f t="shared" si="4"/>
        <v>-5.3593717857010859</v>
      </c>
      <c r="J97" s="45">
        <f t="shared" si="2"/>
        <v>-3.5499710268687306</v>
      </c>
    </row>
    <row r="98" spans="2:10" ht="22.75" customHeight="1" thickBot="1" x14ac:dyDescent="0.3">
      <c r="B98" s="135">
        <v>39157</v>
      </c>
      <c r="C98" s="136">
        <v>149.31</v>
      </c>
      <c r="D98" s="136">
        <v>151.72</v>
      </c>
      <c r="E98" s="136">
        <v>146.33000000000001</v>
      </c>
      <c r="H98" s="45">
        <f t="shared" si="4"/>
        <v>-5.3899999999999864</v>
      </c>
      <c r="J98" s="45">
        <f t="shared" si="2"/>
        <v>-3.5525968890060553</v>
      </c>
    </row>
    <row r="99" spans="2:10" ht="22.75" customHeight="1" thickBot="1" x14ac:dyDescent="0.3">
      <c r="B99" s="135">
        <v>39160</v>
      </c>
      <c r="C99" s="136">
        <v>149.59</v>
      </c>
      <c r="D99" s="136">
        <v>152.01</v>
      </c>
      <c r="E99" s="136">
        <v>146.61000000000001</v>
      </c>
      <c r="H99" s="45">
        <f t="shared" si="4"/>
        <v>-5.3999999999999773</v>
      </c>
      <c r="J99" s="45">
        <f t="shared" si="2"/>
        <v>-3.5523978685612643</v>
      </c>
    </row>
    <row r="100" spans="2:10" ht="22.75" customHeight="1" thickBot="1" x14ac:dyDescent="0.3">
      <c r="B100" s="135">
        <v>39162</v>
      </c>
      <c r="C100" s="136">
        <v>149.24200506369124</v>
      </c>
      <c r="D100" s="136">
        <v>151.65424389538882</v>
      </c>
      <c r="E100" s="136">
        <v>146.27056217608566</v>
      </c>
      <c r="H100" s="45">
        <f t="shared" si="4"/>
        <v>-5.383681719303155</v>
      </c>
      <c r="J100" s="45">
        <f t="shared" si="2"/>
        <v>-3.5499710268687381</v>
      </c>
    </row>
    <row r="101" spans="2:10" ht="22.75" customHeight="1" thickBot="1" x14ac:dyDescent="0.3">
      <c r="B101" s="135">
        <v>39163</v>
      </c>
      <c r="C101" s="136">
        <v>148.3627372782222</v>
      </c>
      <c r="D101" s="136">
        <v>150.76073150171132</v>
      </c>
      <c r="E101" s="136">
        <v>145.4087692135052</v>
      </c>
      <c r="H101" s="45">
        <f t="shared" si="4"/>
        <v>-5.3519622882061242</v>
      </c>
      <c r="J101" s="45">
        <f t="shared" si="2"/>
        <v>-3.5499710268687394</v>
      </c>
    </row>
    <row r="102" spans="2:10" ht="22.75" customHeight="1" thickBot="1" x14ac:dyDescent="0.3">
      <c r="B102" s="135">
        <v>39164</v>
      </c>
      <c r="C102" s="136">
        <v>148.3051142452633</v>
      </c>
      <c r="D102" s="136">
        <v>150.70209887903968</v>
      </c>
      <c r="E102" s="136">
        <v>145.35221803195068</v>
      </c>
      <c r="H102" s="45">
        <f t="shared" si="4"/>
        <v>-5.3498808470889969</v>
      </c>
      <c r="J102" s="45">
        <f t="shared" si="2"/>
        <v>-3.5499710268687452</v>
      </c>
    </row>
    <row r="103" spans="2:10" ht="22.75" customHeight="1" thickBot="1" x14ac:dyDescent="0.3">
      <c r="B103" s="135">
        <v>39167</v>
      </c>
      <c r="C103" s="136">
        <v>148.02000000000001</v>
      </c>
      <c r="D103" s="137">
        <v>150.41</v>
      </c>
      <c r="E103" s="136">
        <v>145.07</v>
      </c>
      <c r="H103" s="45">
        <f>E103-D103</f>
        <v>-5.3400000000000034</v>
      </c>
      <c r="J103" s="45">
        <f t="shared" si="2"/>
        <v>-3.5502958579881678</v>
      </c>
    </row>
    <row r="104" spans="2:10" ht="22.75" customHeight="1" thickBot="1" x14ac:dyDescent="0.3">
      <c r="B104" s="135">
        <v>39168</v>
      </c>
      <c r="C104" s="136">
        <v>148.3126687904425</v>
      </c>
      <c r="D104" s="136">
        <v>150.70992333648459</v>
      </c>
      <c r="E104" s="136">
        <v>145.3597647234233</v>
      </c>
      <c r="H104" s="45">
        <f t="shared" ref="H104:H118" si="5">E104-D104</f>
        <v>-5.3501586130612964</v>
      </c>
      <c r="J104" s="45">
        <f t="shared" si="2"/>
        <v>-3.5499710268687421</v>
      </c>
    </row>
    <row r="105" spans="2:10" ht="22.75" customHeight="1" thickBot="1" x14ac:dyDescent="0.3">
      <c r="B105" s="135">
        <v>39169</v>
      </c>
      <c r="C105" s="136">
        <v>149.05985959521647</v>
      </c>
      <c r="D105" s="137">
        <v>151.46920055763303</v>
      </c>
      <c r="E105" s="136">
        <v>146.09208782320735</v>
      </c>
      <c r="H105" s="45">
        <f t="shared" si="5"/>
        <v>-5.3771127344256797</v>
      </c>
      <c r="J105" s="45">
        <f t="shared" si="2"/>
        <v>-3.5499710268687421</v>
      </c>
    </row>
    <row r="106" spans="2:10" ht="22.75" customHeight="1" thickBot="1" x14ac:dyDescent="0.3">
      <c r="B106" s="135">
        <v>39170</v>
      </c>
      <c r="C106" s="136">
        <v>150.7218197546137</v>
      </c>
      <c r="D106" s="137">
        <v>153.15613325949133</v>
      </c>
      <c r="E106" s="136">
        <v>148.18916060368409</v>
      </c>
      <c r="H106" s="45">
        <f t="shared" si="5"/>
        <v>-4.9669726558072398</v>
      </c>
      <c r="J106" s="45">
        <f t="shared" si="2"/>
        <v>-3.2430778644637974</v>
      </c>
    </row>
    <row r="107" spans="2:10" ht="22.75" customHeight="1" thickBot="1" x14ac:dyDescent="0.3">
      <c r="B107" s="135">
        <v>39171</v>
      </c>
      <c r="C107" s="136">
        <v>151.6327904558851</v>
      </c>
      <c r="D107" s="137">
        <v>154.08368712387076</v>
      </c>
      <c r="E107" s="136">
        <v>149.08663317400686</v>
      </c>
      <c r="H107" s="45">
        <f t="shared" si="5"/>
        <v>-4.9970539498638971</v>
      </c>
      <c r="J107" s="45">
        <f t="shared" si="2"/>
        <v>-3.2430778644637908</v>
      </c>
    </row>
    <row r="108" spans="2:10" ht="22.75" customHeight="1" thickBot="1" x14ac:dyDescent="0.3">
      <c r="B108" s="135">
        <v>39174</v>
      </c>
      <c r="C108" s="136">
        <v>152.03</v>
      </c>
      <c r="D108" s="136">
        <v>154.49</v>
      </c>
      <c r="E108" s="136">
        <v>149.4767702422628</v>
      </c>
      <c r="H108" s="45">
        <f t="shared" si="5"/>
        <v>-5.0132297577372071</v>
      </c>
      <c r="J108" s="45">
        <f t="shared" si="2"/>
        <v>-3.2450189382725139</v>
      </c>
    </row>
    <row r="109" spans="2:10" ht="22.75" customHeight="1" thickBot="1" x14ac:dyDescent="0.3">
      <c r="B109" s="135">
        <v>39175</v>
      </c>
      <c r="C109" s="136">
        <v>151.75918908625928</v>
      </c>
      <c r="D109" s="137">
        <v>154.21211907542113</v>
      </c>
      <c r="E109" s="136">
        <v>149.21089997736559</v>
      </c>
      <c r="H109" s="45">
        <f t="shared" si="5"/>
        <v>-5.0012190980555431</v>
      </c>
      <c r="J109" s="45">
        <f t="shared" si="2"/>
        <v>-3.2430778644638023</v>
      </c>
    </row>
    <row r="110" spans="2:10" ht="22.75" customHeight="1" thickBot="1" x14ac:dyDescent="0.3">
      <c r="B110" s="135">
        <v>39176</v>
      </c>
      <c r="C110" s="136">
        <v>152.52394805481288</v>
      </c>
      <c r="D110" s="137">
        <v>154.98919024454176</v>
      </c>
      <c r="E110" s="136">
        <v>149.96277012340934</v>
      </c>
      <c r="H110" s="45">
        <f t="shared" si="5"/>
        <v>-5.0264201211324178</v>
      </c>
      <c r="J110" s="45">
        <f t="shared" si="2"/>
        <v>-3.2430778644637974</v>
      </c>
    </row>
    <row r="111" spans="2:10" ht="22.75" customHeight="1" thickBot="1" x14ac:dyDescent="0.3">
      <c r="B111" s="135">
        <v>39177</v>
      </c>
      <c r="C111" s="136">
        <v>152.22018136330237</v>
      </c>
      <c r="D111" s="137">
        <v>154.70420790818602</v>
      </c>
      <c r="E111" s="137">
        <v>149.68702998612159</v>
      </c>
      <c r="H111" s="45">
        <f t="shared" si="5"/>
        <v>-5.0171779220644339</v>
      </c>
      <c r="J111" s="45">
        <f t="shared" si="2"/>
        <v>-3.2430778644637983</v>
      </c>
    </row>
    <row r="112" spans="2:10" ht="22.75" customHeight="1" thickBot="1" x14ac:dyDescent="0.3">
      <c r="B112" s="135">
        <v>39178</v>
      </c>
      <c r="C112" s="137">
        <v>152.53444076983862</v>
      </c>
      <c r="D112" s="137">
        <v>155.07055314839039</v>
      </c>
      <c r="E112" s="136">
        <v>150.28058233438074</v>
      </c>
      <c r="H112" s="45">
        <f t="shared" si="5"/>
        <v>-4.7899708140096493</v>
      </c>
      <c r="J112" s="45">
        <f t="shared" si="2"/>
        <v>-3.0888977415499523</v>
      </c>
    </row>
    <row r="113" spans="2:10" ht="22.75" customHeight="1" thickBot="1" x14ac:dyDescent="0.3">
      <c r="B113" s="135">
        <v>39181</v>
      </c>
      <c r="C113" s="136">
        <v>152.24</v>
      </c>
      <c r="D113" s="137">
        <v>154.77000000000001</v>
      </c>
      <c r="E113" s="136">
        <v>149.99</v>
      </c>
      <c r="H113" s="45">
        <f t="shared" si="5"/>
        <v>-4.7800000000000011</v>
      </c>
      <c r="J113" s="45">
        <f t="shared" si="2"/>
        <v>-3.0884538347224919</v>
      </c>
    </row>
    <row r="114" spans="2:10" ht="22.75" customHeight="1" thickBot="1" x14ac:dyDescent="0.3">
      <c r="B114" s="135">
        <v>39182</v>
      </c>
      <c r="C114" s="138">
        <v>152.59127198529234</v>
      </c>
      <c r="D114" s="137">
        <v>155.12839921114175</v>
      </c>
      <c r="E114" s="136">
        <v>150.5765822120978</v>
      </c>
      <c r="H114" s="45">
        <f t="shared" si="5"/>
        <v>-4.5518169990439503</v>
      </c>
      <c r="J114" s="45">
        <f t="shared" si="2"/>
        <v>-2.9342254688315164</v>
      </c>
    </row>
    <row r="115" spans="2:10" ht="22.75" customHeight="1" thickBot="1" x14ac:dyDescent="0.3">
      <c r="B115" s="135">
        <v>39183</v>
      </c>
      <c r="C115" s="136">
        <v>152.32642310056622</v>
      </c>
      <c r="D115" s="137">
        <v>154.85909478191789</v>
      </c>
      <c r="E115" s="136">
        <v>150.55546965717218</v>
      </c>
      <c r="H115" s="45">
        <f t="shared" si="5"/>
        <v>-4.3036251247457074</v>
      </c>
      <c r="J115" s="45">
        <f t="shared" si="2"/>
        <v>-2.7790586860954711</v>
      </c>
    </row>
    <row r="116" spans="2:10" ht="22.75" customHeight="1" thickBot="1" x14ac:dyDescent="0.3">
      <c r="B116" s="135">
        <v>39184</v>
      </c>
      <c r="C116" s="136">
        <v>152.07645065841885</v>
      </c>
      <c r="D116" s="137">
        <v>154.60503975412232</v>
      </c>
      <c r="E116" s="136">
        <v>150.4518549518161</v>
      </c>
      <c r="H116" s="45">
        <f t="shared" si="5"/>
        <v>-4.1531848023062139</v>
      </c>
      <c r="J116" s="45">
        <f t="shared" si="2"/>
        <v>-2.6863191581020085</v>
      </c>
    </row>
    <row r="117" spans="2:10" ht="22.75" customHeight="1" thickBot="1" x14ac:dyDescent="0.3">
      <c r="B117" s="135">
        <v>39185</v>
      </c>
      <c r="C117" s="136">
        <v>151.88</v>
      </c>
      <c r="D117" s="137">
        <v>154.4</v>
      </c>
      <c r="E117" s="136">
        <v>150.5</v>
      </c>
      <c r="H117" s="45">
        <f t="shared" si="5"/>
        <v>-3.9000000000000057</v>
      </c>
      <c r="J117" s="45">
        <f t="shared" si="2"/>
        <v>-2.525906735751299</v>
      </c>
    </row>
    <row r="118" spans="2:10" ht="22.75" customHeight="1" thickBot="1" x14ac:dyDescent="0.3">
      <c r="B118" s="135">
        <v>39188</v>
      </c>
      <c r="C118" s="136">
        <v>150.99468002972259</v>
      </c>
      <c r="D118" s="137">
        <v>153.50525292311283</v>
      </c>
      <c r="E118" s="136">
        <v>149.62102027040143</v>
      </c>
      <c r="H118" s="45">
        <f t="shared" si="5"/>
        <v>-3.8842326527114039</v>
      </c>
      <c r="J118" s="45">
        <f t="shared" si="2"/>
        <v>-2.5303581335141181</v>
      </c>
    </row>
    <row r="119" spans="2:10" ht="22.75" customHeight="1" thickBot="1" x14ac:dyDescent="0.3">
      <c r="B119" s="135">
        <v>39189</v>
      </c>
      <c r="C119" s="136">
        <v>151.22439950428605</v>
      </c>
      <c r="D119" s="137">
        <v>153.73877209031832</v>
      </c>
      <c r="E119" s="136">
        <v>150.54926977415442</v>
      </c>
      <c r="H119" s="45">
        <f>E119-D119</f>
        <v>-3.189502316163896</v>
      </c>
      <c r="J119" s="45">
        <f t="shared" si="2"/>
        <v>-2.074624554884652</v>
      </c>
    </row>
    <row r="120" spans="2:10" ht="22.75" customHeight="1" thickBot="1" x14ac:dyDescent="0.3">
      <c r="B120" s="135">
        <v>39190</v>
      </c>
      <c r="C120" s="136">
        <v>151.03994567920444</v>
      </c>
      <c r="D120" s="137">
        <v>153.55120445275014</v>
      </c>
      <c r="E120" s="136">
        <v>150.36559346085227</v>
      </c>
      <c r="H120" s="45">
        <f t="shared" ref="H120:H133" si="6">E120-D120</f>
        <v>-3.1856109918978746</v>
      </c>
      <c r="J120" s="45">
        <f t="shared" si="2"/>
        <v>-2.0746245548846423</v>
      </c>
    </row>
    <row r="121" spans="2:10" ht="22.75" customHeight="1" thickBot="1" x14ac:dyDescent="0.3">
      <c r="B121" s="135">
        <v>39191</v>
      </c>
      <c r="C121" s="136">
        <v>151.23733655044794</v>
      </c>
      <c r="D121" s="137">
        <v>153.75188657554668</v>
      </c>
      <c r="E121" s="136">
        <v>150.56211218305199</v>
      </c>
      <c r="H121" s="45">
        <f t="shared" si="6"/>
        <v>-3.1897743924946838</v>
      </c>
      <c r="J121" s="45">
        <f t="shared" si="2"/>
        <v>-2.074624554884648</v>
      </c>
    </row>
    <row r="122" spans="2:10" ht="22.75" customHeight="1" thickBot="1" x14ac:dyDescent="0.3">
      <c r="B122" s="135">
        <v>39192</v>
      </c>
      <c r="C122" s="136">
        <v>151.13999999999999</v>
      </c>
      <c r="D122" s="137">
        <v>153.66</v>
      </c>
      <c r="E122" s="136">
        <v>150.47</v>
      </c>
      <c r="H122" s="45">
        <f t="shared" si="6"/>
        <v>-3.1899999999999977</v>
      </c>
      <c r="J122" s="45">
        <f t="shared" si="2"/>
        <v>-2.0760119744891306</v>
      </c>
    </row>
    <row r="123" spans="2:10" ht="22.75" customHeight="1" thickBot="1" x14ac:dyDescent="0.3">
      <c r="B123" s="135">
        <v>39195</v>
      </c>
      <c r="C123" s="136">
        <v>151.59131056308794</v>
      </c>
      <c r="D123" s="137">
        <v>154.11177244925472</v>
      </c>
      <c r="E123" s="136">
        <v>150.91453177605453</v>
      </c>
      <c r="H123" s="45">
        <f t="shared" si="6"/>
        <v>-3.1972406732001843</v>
      </c>
      <c r="J123" s="45">
        <f t="shared" si="2"/>
        <v>-2.0746245548846431</v>
      </c>
    </row>
    <row r="124" spans="2:10" ht="22.75" customHeight="1" thickBot="1" x14ac:dyDescent="0.3">
      <c r="B124" s="135">
        <v>39196</v>
      </c>
      <c r="C124" s="136">
        <v>150.75725286028626</v>
      </c>
      <c r="D124" s="137">
        <v>153.26390572984087</v>
      </c>
      <c r="E124" s="136">
        <v>150.08425510779435</v>
      </c>
      <c r="H124" s="45">
        <f t="shared" si="6"/>
        <v>-3.1796506220465233</v>
      </c>
      <c r="J124" s="45">
        <f t="shared" si="2"/>
        <v>-2.0746245548846387</v>
      </c>
    </row>
    <row r="125" spans="2:10" ht="22.75" customHeight="1" thickBot="1" x14ac:dyDescent="0.3">
      <c r="B125" s="135">
        <v>39197</v>
      </c>
      <c r="C125" s="136">
        <v>150.37013620041947</v>
      </c>
      <c r="D125" s="137">
        <v>152.87026784763822</v>
      </c>
      <c r="E125" s="136">
        <v>149.69878373375317</v>
      </c>
      <c r="H125" s="45">
        <f t="shared" si="6"/>
        <v>-3.1714841138850431</v>
      </c>
      <c r="J125" s="45">
        <f t="shared" si="2"/>
        <v>-2.0746245548846542</v>
      </c>
    </row>
    <row r="126" spans="2:10" ht="22.75" customHeight="1" thickBot="1" x14ac:dyDescent="0.3">
      <c r="B126" s="135">
        <v>39198</v>
      </c>
      <c r="C126" s="136">
        <v>148.45390707248879</v>
      </c>
      <c r="D126" s="137">
        <v>150.92220764651017</v>
      </c>
      <c r="E126" s="136">
        <v>148.09838701814834</v>
      </c>
      <c r="H126" s="45">
        <f t="shared" si="6"/>
        <v>-2.8238206283618297</v>
      </c>
      <c r="J126" s="45">
        <f t="shared" si="2"/>
        <v>-1.8710438128335487</v>
      </c>
    </row>
    <row r="127" spans="2:10" ht="22.75" customHeight="1" thickBot="1" x14ac:dyDescent="0.3">
      <c r="B127" s="135">
        <v>39199</v>
      </c>
      <c r="C127" s="136">
        <v>149.79729634120568</v>
      </c>
      <c r="D127" s="137">
        <v>152.28794403842929</v>
      </c>
      <c r="E127" s="136">
        <v>149.43856988380685</v>
      </c>
      <c r="H127" s="45">
        <f t="shared" si="6"/>
        <v>-2.8493741546224385</v>
      </c>
      <c r="J127" s="45">
        <f t="shared" si="2"/>
        <v>-1.871043812833542</v>
      </c>
    </row>
    <row r="128" spans="2:10" ht="22.75" customHeight="1" thickBot="1" x14ac:dyDescent="0.3">
      <c r="B128" s="135">
        <v>39202</v>
      </c>
      <c r="C128" s="136">
        <v>149.66540766290214</v>
      </c>
      <c r="D128" s="137">
        <v>152.15385096853637</v>
      </c>
      <c r="E128" s="136">
        <v>149.30698575400157</v>
      </c>
      <c r="H128" s="45">
        <f t="shared" si="6"/>
        <v>-2.8468652145348017</v>
      </c>
      <c r="J128" s="45">
        <f t="shared" si="2"/>
        <v>-1.871043812833564</v>
      </c>
    </row>
    <row r="129" spans="2:10" ht="22.75" customHeight="1" thickBot="1" x14ac:dyDescent="0.3">
      <c r="B129" s="135">
        <v>39204</v>
      </c>
      <c r="C129" s="139">
        <v>147.79574642048544</v>
      </c>
      <c r="D129" s="137">
        <v>150.25311110414387</v>
      </c>
      <c r="E129" s="136">
        <v>147.44180956523988</v>
      </c>
      <c r="H129" s="45">
        <f t="shared" si="6"/>
        <v>-2.8113015389039901</v>
      </c>
      <c r="J129" s="45">
        <f t="shared" si="2"/>
        <v>-1.8710438128335412</v>
      </c>
    </row>
    <row r="130" spans="2:10" ht="22.75" customHeight="1" thickBot="1" x14ac:dyDescent="0.3">
      <c r="B130" s="135">
        <v>39205</v>
      </c>
      <c r="C130" s="136">
        <v>147.74754247147038</v>
      </c>
      <c r="D130" s="137">
        <v>150.20406250191311</v>
      </c>
      <c r="E130" s="136">
        <v>148.25853547512494</v>
      </c>
      <c r="H130" s="45">
        <f t="shared" si="6"/>
        <v>-1.9455270267881701</v>
      </c>
      <c r="J130" s="45">
        <f t="shared" si="2"/>
        <v>-1.2952559300873705</v>
      </c>
    </row>
    <row r="131" spans="2:10" ht="22.75" customHeight="1" thickBot="1" x14ac:dyDescent="0.3">
      <c r="B131" s="135">
        <v>39206</v>
      </c>
      <c r="C131" s="136">
        <v>147.88762847392681</v>
      </c>
      <c r="D131" s="137">
        <v>150.34649191125351</v>
      </c>
      <c r="E131" s="136">
        <v>148.64035909382872</v>
      </c>
      <c r="H131" s="45">
        <f t="shared" si="6"/>
        <v>-1.7061328174247876</v>
      </c>
      <c r="J131" s="45">
        <f t="shared" si="2"/>
        <v>-1.1348005502063083</v>
      </c>
    </row>
    <row r="132" spans="2:10" ht="22.75" customHeight="1" thickBot="1" x14ac:dyDescent="0.3">
      <c r="B132" s="135">
        <v>39209</v>
      </c>
      <c r="C132" s="136">
        <v>147.79506848221155</v>
      </c>
      <c r="D132" s="137">
        <v>150.25245393577893</v>
      </c>
      <c r="E132" s="136">
        <v>148.54738826181722</v>
      </c>
      <c r="H132" s="45">
        <f t="shared" si="6"/>
        <v>-1.7050656739617125</v>
      </c>
      <c r="J132" s="45">
        <f t="shared" si="2"/>
        <v>-1.1348005502063172</v>
      </c>
    </row>
    <row r="133" spans="2:10" ht="22.75" customHeight="1" thickBot="1" x14ac:dyDescent="0.3">
      <c r="B133" s="135">
        <v>39210</v>
      </c>
      <c r="C133" s="136">
        <v>146.87</v>
      </c>
      <c r="D133" s="137">
        <v>149.31</v>
      </c>
      <c r="E133" s="136">
        <v>147.81</v>
      </c>
      <c r="H133" s="45">
        <f t="shared" si="6"/>
        <v>-1.5</v>
      </c>
      <c r="J133" s="45">
        <f t="shared" si="2"/>
        <v>-1.0046212577858147</v>
      </c>
    </row>
    <row r="134" spans="2:10" ht="22.75" customHeight="1" thickBot="1" x14ac:dyDescent="0.3">
      <c r="B134" s="135">
        <v>39211</v>
      </c>
      <c r="C134" s="136">
        <v>147.26</v>
      </c>
      <c r="D134" s="137">
        <v>149.69999999999999</v>
      </c>
      <c r="E134" s="136">
        <v>148.44</v>
      </c>
      <c r="H134" s="45">
        <f>E134-D134</f>
        <v>-1.2599999999999909</v>
      </c>
      <c r="J134" s="45">
        <f t="shared" si="2"/>
        <v>-0.841683366733461</v>
      </c>
    </row>
    <row r="135" spans="2:10" ht="22.75" customHeight="1" thickBot="1" x14ac:dyDescent="0.3">
      <c r="B135" s="135">
        <v>39212</v>
      </c>
      <c r="C135" s="136">
        <v>146.96888090971865</v>
      </c>
      <c r="D135" s="137">
        <v>149.41251690510779</v>
      </c>
      <c r="E135" s="136">
        <v>148.14769860868583</v>
      </c>
      <c r="H135" s="45">
        <f t="shared" ref="H135:H145" si="7">E135-D135</f>
        <v>-1.2648182964219643</v>
      </c>
      <c r="J135" s="45">
        <f t="shared" si="2"/>
        <v>-0.8465276689136112</v>
      </c>
    </row>
    <row r="136" spans="2:10" ht="22.75" customHeight="1" thickBot="1" x14ac:dyDescent="0.3">
      <c r="B136" s="135">
        <v>39213</v>
      </c>
      <c r="C136" s="136">
        <v>148.04310651733482</v>
      </c>
      <c r="D136" s="137">
        <v>150.50457737272694</v>
      </c>
      <c r="E136" s="136">
        <v>149.23051448228532</v>
      </c>
      <c r="H136" s="45">
        <f t="shared" si="7"/>
        <v>-1.2740628904416269</v>
      </c>
      <c r="J136" s="45">
        <f t="shared" si="2"/>
        <v>-0.84652766891361064</v>
      </c>
    </row>
    <row r="137" spans="2:10" ht="22.75" customHeight="1" thickBot="1" x14ac:dyDescent="0.3">
      <c r="B137" s="135">
        <v>39216</v>
      </c>
      <c r="C137" s="136">
        <v>148.39942299839828</v>
      </c>
      <c r="D137" s="137">
        <v>150.86680148798732</v>
      </c>
      <c r="E137" s="136">
        <v>149.8339539948372</v>
      </c>
      <c r="H137" s="45">
        <f t="shared" si="7"/>
        <v>-1.0328474931501148</v>
      </c>
      <c r="J137" s="45">
        <f t="shared" si="2"/>
        <v>-0.68460886223027317</v>
      </c>
    </row>
    <row r="138" spans="2:10" ht="22.75" customHeight="1" thickBot="1" x14ac:dyDescent="0.3">
      <c r="B138" s="135">
        <v>39217</v>
      </c>
      <c r="C138" s="136">
        <v>148.7228157783571</v>
      </c>
      <c r="D138" s="137">
        <v>151.19559462348167</v>
      </c>
      <c r="E138" s="136">
        <v>150.16049618338755</v>
      </c>
      <c r="H138" s="45">
        <f t="shared" si="7"/>
        <v>-1.0350984400941172</v>
      </c>
      <c r="J138" s="45">
        <f t="shared" ref="J138:J201" si="8">H138/D138*100</f>
        <v>-0.68460886223027539</v>
      </c>
    </row>
    <row r="139" spans="2:10" ht="22.75" customHeight="1" thickBot="1" x14ac:dyDescent="0.3">
      <c r="B139" s="135">
        <v>39218</v>
      </c>
      <c r="C139" s="136">
        <v>150.50009786159569</v>
      </c>
      <c r="D139" s="137">
        <v>153.00242715272447</v>
      </c>
      <c r="E139" s="136">
        <v>151.95495897700948</v>
      </c>
      <c r="H139" s="45">
        <f t="shared" si="7"/>
        <v>-1.0474681757149824</v>
      </c>
      <c r="J139" s="45">
        <f t="shared" si="8"/>
        <v>-0.68460886223028161</v>
      </c>
    </row>
    <row r="140" spans="2:10" ht="22.75" customHeight="1" thickBot="1" x14ac:dyDescent="0.3">
      <c r="B140" s="135">
        <v>39219</v>
      </c>
      <c r="C140" s="136">
        <v>147.88527586205998</v>
      </c>
      <c r="D140" s="137">
        <v>150.34415366970114</v>
      </c>
      <c r="E140" s="136">
        <v>149.31488426983324</v>
      </c>
      <c r="H140" s="45">
        <f t="shared" si="7"/>
        <v>-1.0292693998678999</v>
      </c>
      <c r="J140" s="45">
        <f t="shared" si="8"/>
        <v>-0.68460886223029005</v>
      </c>
    </row>
    <row r="141" spans="2:10" ht="22.75" customHeight="1" thickBot="1" x14ac:dyDescent="0.3">
      <c r="B141" s="135">
        <v>39220</v>
      </c>
      <c r="C141" s="136">
        <v>149.16</v>
      </c>
      <c r="D141" s="137">
        <v>151.71</v>
      </c>
      <c r="E141" s="136">
        <v>150.77000000000001</v>
      </c>
      <c r="H141" s="45">
        <f t="shared" si="7"/>
        <v>-0.93999999999999773</v>
      </c>
      <c r="J141" s="45">
        <f t="shared" si="8"/>
        <v>-0.61960319029727617</v>
      </c>
    </row>
    <row r="142" spans="2:10" ht="22.75" customHeight="1" thickBot="1" x14ac:dyDescent="0.3">
      <c r="B142" s="135">
        <v>39223</v>
      </c>
      <c r="C142" s="136">
        <v>149.4209965722597</v>
      </c>
      <c r="D142" s="137">
        <v>151.97833695943928</v>
      </c>
      <c r="E142" s="136">
        <v>151.03748684376433</v>
      </c>
      <c r="H142" s="45">
        <f t="shared" si="7"/>
        <v>-0.94085011567494803</v>
      </c>
      <c r="J142" s="45">
        <f t="shared" si="8"/>
        <v>-0.61906856891455975</v>
      </c>
    </row>
    <row r="143" spans="2:10" ht="22.75" customHeight="1" thickBot="1" x14ac:dyDescent="0.3">
      <c r="B143" s="135">
        <v>39224</v>
      </c>
      <c r="C143" s="136">
        <v>147.84566654864378</v>
      </c>
      <c r="D143" s="137">
        <v>150.37607573637018</v>
      </c>
      <c r="E143" s="136">
        <v>149.44514471631916</v>
      </c>
      <c r="H143" s="45">
        <f t="shared" si="7"/>
        <v>-0.93093102005101969</v>
      </c>
      <c r="J143" s="45">
        <f t="shared" si="8"/>
        <v>-0.61906856891455853</v>
      </c>
    </row>
    <row r="144" spans="2:10" ht="22.75" customHeight="1" thickBot="1" x14ac:dyDescent="0.3">
      <c r="B144" s="135">
        <v>39225</v>
      </c>
      <c r="C144" s="136">
        <v>147.20532541538</v>
      </c>
      <c r="D144" s="137">
        <v>149.7247153051803</v>
      </c>
      <c r="E144" s="136">
        <v>148.79781665282911</v>
      </c>
      <c r="H144" s="45">
        <f t="shared" si="7"/>
        <v>-0.92689865235118418</v>
      </c>
      <c r="J144" s="45">
        <f t="shared" si="8"/>
        <v>-0.61906856891456363</v>
      </c>
    </row>
    <row r="145" spans="2:10" ht="22.75" customHeight="1" thickBot="1" x14ac:dyDescent="0.3">
      <c r="B145" s="135">
        <v>39226</v>
      </c>
      <c r="C145" s="136">
        <v>144.74005736383612</v>
      </c>
      <c r="D145" s="137">
        <v>147.21732346419137</v>
      </c>
      <c r="E145" s="136">
        <v>146.30594728662729</v>
      </c>
      <c r="H145" s="45">
        <f t="shared" si="7"/>
        <v>-0.91137617756407963</v>
      </c>
      <c r="J145" s="45">
        <f t="shared" si="8"/>
        <v>-0.6190685689145542</v>
      </c>
    </row>
    <row r="146" spans="2:10" ht="22.75" customHeight="1" thickBot="1" x14ac:dyDescent="0.3">
      <c r="B146" s="135">
        <v>39227</v>
      </c>
      <c r="C146" s="136">
        <v>145.94</v>
      </c>
      <c r="D146" s="137">
        <v>148.44</v>
      </c>
      <c r="E146" s="136">
        <v>147.52000000000001</v>
      </c>
      <c r="H146" s="45">
        <f>E146-D146</f>
        <v>-0.91999999999998749</v>
      </c>
      <c r="J146" s="45">
        <f t="shared" si="8"/>
        <v>-0.61977903530044975</v>
      </c>
    </row>
    <row r="147" spans="2:10" ht="22.75" customHeight="1" thickBot="1" x14ac:dyDescent="0.3">
      <c r="B147" s="135">
        <v>39230</v>
      </c>
      <c r="C147" s="136">
        <v>144.93</v>
      </c>
      <c r="D147" s="137">
        <v>147.41</v>
      </c>
      <c r="E147" s="136">
        <v>146.26</v>
      </c>
      <c r="H147" s="45">
        <f>E147-D147</f>
        <v>-1.1500000000000057</v>
      </c>
      <c r="J147" s="45">
        <f t="shared" si="8"/>
        <v>-0.78013703276575919</v>
      </c>
    </row>
    <row r="148" spans="2:10" ht="22.75" customHeight="1" thickBot="1" x14ac:dyDescent="0.3">
      <c r="B148" s="135">
        <v>39231</v>
      </c>
      <c r="C148" s="136">
        <v>144.65</v>
      </c>
      <c r="D148" s="137">
        <v>147.12</v>
      </c>
      <c r="E148" s="136">
        <v>145.72999999999999</v>
      </c>
      <c r="H148" s="45">
        <f>E148-D148</f>
        <v>-1.3900000000000148</v>
      </c>
      <c r="J148" s="45">
        <f t="shared" si="8"/>
        <v>-0.94480696030452338</v>
      </c>
    </row>
    <row r="149" spans="2:10" ht="22.75" customHeight="1" thickBot="1" x14ac:dyDescent="0.3">
      <c r="B149" s="135">
        <v>39232</v>
      </c>
      <c r="C149" s="136">
        <v>143.4110678236801</v>
      </c>
      <c r="D149" s="136">
        <v>145.86557765992629</v>
      </c>
      <c r="E149" s="136">
        <v>144.16072044423797</v>
      </c>
      <c r="H149" s="45">
        <f>E149-D149</f>
        <v>-1.704857215688321</v>
      </c>
      <c r="J149" s="45">
        <f t="shared" si="8"/>
        <v>-1.1687865245788536</v>
      </c>
    </row>
    <row r="150" spans="2:10" ht="22.75" customHeight="1" thickBot="1" x14ac:dyDescent="0.3">
      <c r="B150" s="135">
        <v>39233</v>
      </c>
      <c r="C150" s="136">
        <v>144.15218369056021</v>
      </c>
      <c r="D150" s="136">
        <v>146.61936156928738</v>
      </c>
      <c r="E150" s="136">
        <v>144.67059716167091</v>
      </c>
      <c r="H150" s="45">
        <f>E150-D150</f>
        <v>-1.9487644076164656</v>
      </c>
      <c r="J150" s="45">
        <f t="shared" si="8"/>
        <v>-1.329131696358905</v>
      </c>
    </row>
    <row r="151" spans="2:10" ht="22.75" customHeight="1" thickBot="1" x14ac:dyDescent="0.3">
      <c r="B151" s="135">
        <v>39234</v>
      </c>
      <c r="C151" s="136">
        <v>144.71</v>
      </c>
      <c r="D151" s="136">
        <v>147.18</v>
      </c>
      <c r="E151" s="136">
        <v>145.22999999999999</v>
      </c>
      <c r="H151" s="45">
        <f t="shared" ref="H151:H163" si="9">E151-D151</f>
        <v>-1.9500000000000171</v>
      </c>
      <c r="J151" s="45">
        <f t="shared" si="8"/>
        <v>-1.3249082755809329</v>
      </c>
    </row>
    <row r="152" spans="2:10" ht="22.75" customHeight="1" thickBot="1" x14ac:dyDescent="0.3">
      <c r="B152" s="135">
        <v>39237</v>
      </c>
      <c r="C152" s="136">
        <v>144.71202872985015</v>
      </c>
      <c r="D152" s="136">
        <v>147.18836160444033</v>
      </c>
      <c r="E152" s="136">
        <v>145.23203443700436</v>
      </c>
      <c r="H152" s="45">
        <f t="shared" si="9"/>
        <v>-1.9563271674359726</v>
      </c>
      <c r="J152" s="45">
        <f t="shared" si="8"/>
        <v>-1.3291316963589019</v>
      </c>
    </row>
    <row r="153" spans="2:10" ht="22.75" customHeight="1" thickBot="1" x14ac:dyDescent="0.3">
      <c r="B153" s="135">
        <v>39238</v>
      </c>
      <c r="C153" s="136">
        <v>144.48016133023819</v>
      </c>
      <c r="D153" s="136">
        <v>146.95259496297379</v>
      </c>
      <c r="E153" s="136">
        <v>144.999401444699</v>
      </c>
      <c r="H153" s="45">
        <f t="shared" si="9"/>
        <v>-1.9531935182747873</v>
      </c>
      <c r="J153" s="45">
        <f t="shared" si="8"/>
        <v>-1.3291316963588933</v>
      </c>
    </row>
    <row r="154" spans="2:10" ht="22.75" customHeight="1" thickBot="1" x14ac:dyDescent="0.3">
      <c r="B154" s="135">
        <v>39239</v>
      </c>
      <c r="C154" s="136">
        <v>143.52877343293426</v>
      </c>
      <c r="D154" s="136">
        <v>146.0082651071167</v>
      </c>
      <c r="E154" s="136">
        <v>144.06762297627429</v>
      </c>
      <c r="H154" s="45">
        <f t="shared" si="9"/>
        <v>-1.9406421308424058</v>
      </c>
      <c r="J154" s="45">
        <f t="shared" si="8"/>
        <v>-1.3291316963588902</v>
      </c>
    </row>
    <row r="155" spans="2:10" ht="22.75" customHeight="1" thickBot="1" x14ac:dyDescent="0.3">
      <c r="B155" s="135">
        <v>39240</v>
      </c>
      <c r="C155" s="136">
        <v>143.00225403237772</v>
      </c>
      <c r="D155" s="136">
        <v>145.47266980095586</v>
      </c>
      <c r="E155" s="136">
        <v>143.53914643709186</v>
      </c>
      <c r="H155" s="45">
        <f t="shared" si="9"/>
        <v>-1.9335233638639977</v>
      </c>
      <c r="J155" s="45">
        <f t="shared" si="8"/>
        <v>-1.3291316963588806</v>
      </c>
    </row>
    <row r="156" spans="2:10" ht="22.75" customHeight="1" thickBot="1" x14ac:dyDescent="0.3">
      <c r="B156" s="135">
        <v>39241</v>
      </c>
      <c r="C156" s="136">
        <v>143.77000000000001</v>
      </c>
      <c r="D156" s="136">
        <v>146.26</v>
      </c>
      <c r="E156" s="136">
        <v>144.31</v>
      </c>
      <c r="H156" s="45">
        <f t="shared" si="9"/>
        <v>-1.9499999999999886</v>
      </c>
      <c r="J156" s="45">
        <f t="shared" si="8"/>
        <v>-1.333242171475447</v>
      </c>
    </row>
    <row r="157" spans="2:10" ht="22.75" customHeight="1" thickBot="1" x14ac:dyDescent="0.3">
      <c r="B157" s="135">
        <v>39244</v>
      </c>
      <c r="C157" s="136">
        <v>140.41</v>
      </c>
      <c r="D157" s="136">
        <v>142.83000000000001</v>
      </c>
      <c r="E157" s="136">
        <v>140.94</v>
      </c>
      <c r="H157" s="45">
        <f t="shared" si="9"/>
        <v>-1.8900000000000148</v>
      </c>
      <c r="J157" s="45">
        <f t="shared" si="8"/>
        <v>-1.3232514177693864</v>
      </c>
    </row>
    <row r="158" spans="2:10" ht="22.75" customHeight="1" thickBot="1" x14ac:dyDescent="0.3">
      <c r="B158" s="135">
        <v>39245</v>
      </c>
      <c r="C158" s="136">
        <v>139.83000000000001</v>
      </c>
      <c r="D158" s="136">
        <v>142.27000000000001</v>
      </c>
      <c r="E158" s="136">
        <v>140.38</v>
      </c>
      <c r="H158" s="45">
        <f t="shared" si="9"/>
        <v>-1.8900000000000148</v>
      </c>
      <c r="J158" s="45">
        <f t="shared" si="8"/>
        <v>-1.3284599704786777</v>
      </c>
    </row>
    <row r="159" spans="2:10" ht="22.75" customHeight="1" thickBot="1" x14ac:dyDescent="0.3">
      <c r="B159" s="135">
        <v>39246</v>
      </c>
      <c r="C159" s="136">
        <v>140.03670925974481</v>
      </c>
      <c r="D159" s="136">
        <v>142.48204416283571</v>
      </c>
      <c r="E159" s="136">
        <v>140.49621622130459</v>
      </c>
      <c r="H159" s="45">
        <f t="shared" si="9"/>
        <v>-1.9858279415311131</v>
      </c>
      <c r="J159" s="45">
        <f t="shared" si="8"/>
        <v>-1.3937390870540909</v>
      </c>
    </row>
    <row r="160" spans="2:10" ht="22.75" customHeight="1" thickBot="1" x14ac:dyDescent="0.3">
      <c r="B160" s="135">
        <v>39247</v>
      </c>
      <c r="C160" s="136">
        <v>139.95641675148721</v>
      </c>
      <c r="D160" s="136">
        <v>142.40033253483378</v>
      </c>
      <c r="E160" s="136">
        <v>140.4156434402008</v>
      </c>
      <c r="H160" s="45">
        <f t="shared" si="9"/>
        <v>-1.9846890946329836</v>
      </c>
      <c r="J160" s="45">
        <f t="shared" si="8"/>
        <v>-1.3937390870540922</v>
      </c>
    </row>
    <row r="161" spans="2:10" ht="22.75" customHeight="1" thickBot="1" x14ac:dyDescent="0.3">
      <c r="B161" s="135">
        <v>39248</v>
      </c>
      <c r="C161" s="136">
        <v>140.69999999999999</v>
      </c>
      <c r="D161" s="136">
        <v>143.16</v>
      </c>
      <c r="E161" s="136">
        <v>141.16</v>
      </c>
      <c r="H161" s="45">
        <f t="shared" si="9"/>
        <v>-2</v>
      </c>
      <c r="J161" s="45">
        <f t="shared" si="8"/>
        <v>-1.3970382788488405</v>
      </c>
    </row>
    <row r="162" spans="2:10" ht="22.75" customHeight="1" thickBot="1" x14ac:dyDescent="0.3">
      <c r="B162" s="135">
        <v>39251</v>
      </c>
      <c r="C162" s="136">
        <v>143.79</v>
      </c>
      <c r="D162" s="136">
        <v>146.30000000000001</v>
      </c>
      <c r="E162" s="136">
        <v>144.26</v>
      </c>
      <c r="H162" s="45">
        <f t="shared" si="9"/>
        <v>-2.0400000000000205</v>
      </c>
      <c r="J162" s="45">
        <f t="shared" si="8"/>
        <v>-1.3943950786056187</v>
      </c>
    </row>
    <row r="163" spans="2:10" ht="22.75" customHeight="1" thickBot="1" x14ac:dyDescent="0.3">
      <c r="B163" s="135">
        <v>39252</v>
      </c>
      <c r="C163" s="136">
        <v>146.5</v>
      </c>
      <c r="D163" s="136">
        <v>149.07</v>
      </c>
      <c r="E163" s="136">
        <v>146.99</v>
      </c>
      <c r="H163" s="45">
        <f t="shared" si="9"/>
        <v>-2.0799999999999841</v>
      </c>
      <c r="J163" s="45">
        <f t="shared" si="8"/>
        <v>-1.3953176360099175</v>
      </c>
    </row>
    <row r="164" spans="2:10" ht="22.75" customHeight="1" thickBot="1" x14ac:dyDescent="0.3">
      <c r="B164" s="135">
        <v>39253</v>
      </c>
      <c r="C164" s="136">
        <v>146.08652278486323</v>
      </c>
      <c r="D164" s="136">
        <v>148.64745274436987</v>
      </c>
      <c r="E164" s="136">
        <v>146.57569509356131</v>
      </c>
      <c r="H164" s="45">
        <f>E164-D164</f>
        <v>-2.0717576508085642</v>
      </c>
      <c r="J164" s="45">
        <f t="shared" si="8"/>
        <v>-1.393739087054106</v>
      </c>
    </row>
    <row r="165" spans="2:10" ht="22.75" customHeight="1" thickBot="1" x14ac:dyDescent="0.3">
      <c r="B165" s="135">
        <v>39254</v>
      </c>
      <c r="C165" s="136">
        <v>145.26272888532131</v>
      </c>
      <c r="D165" s="136">
        <v>147.80921121232677</v>
      </c>
      <c r="E165" s="136">
        <v>145.65830439330162</v>
      </c>
      <c r="H165" s="45">
        <f t="shared" ref="H165:H178" si="10">E165-D165</f>
        <v>-2.1509068190251526</v>
      </c>
      <c r="J165" s="45">
        <f t="shared" si="8"/>
        <v>-1.4551913249407655</v>
      </c>
    </row>
    <row r="166" spans="2:10" ht="22.75" customHeight="1" thickBot="1" x14ac:dyDescent="0.3">
      <c r="B166" s="135">
        <v>39255</v>
      </c>
      <c r="C166" s="136">
        <v>144.85</v>
      </c>
      <c r="D166" s="136">
        <v>147.38999999999999</v>
      </c>
      <c r="E166" s="136">
        <v>145.24</v>
      </c>
      <c r="H166" s="45">
        <f t="shared" si="10"/>
        <v>-2.1499999999999773</v>
      </c>
      <c r="J166" s="45">
        <f t="shared" si="8"/>
        <v>-1.4587149738788097</v>
      </c>
    </row>
    <row r="167" spans="2:10" ht="22.75" customHeight="1" thickBot="1" x14ac:dyDescent="0.3">
      <c r="B167" s="135">
        <v>39258</v>
      </c>
      <c r="C167" s="136">
        <v>145.13</v>
      </c>
      <c r="D167" s="136">
        <v>147.66999999999999</v>
      </c>
      <c r="E167" s="136">
        <v>145.52000000000001</v>
      </c>
      <c r="H167" s="45">
        <f t="shared" si="10"/>
        <v>-2.1499999999999773</v>
      </c>
      <c r="J167" s="45">
        <f t="shared" si="8"/>
        <v>-1.455949075641618</v>
      </c>
    </row>
    <row r="168" spans="2:10" ht="22.75" customHeight="1" thickBot="1" x14ac:dyDescent="0.3">
      <c r="B168" s="135">
        <v>39259</v>
      </c>
      <c r="C168" s="136">
        <v>145.68449490738124</v>
      </c>
      <c r="D168" s="136">
        <v>148.23840552080816</v>
      </c>
      <c r="E168" s="136">
        <v>146.08125310343885</v>
      </c>
      <c r="H168" s="45">
        <f t="shared" si="10"/>
        <v>-2.1571524173693035</v>
      </c>
      <c r="J168" s="45">
        <f t="shared" si="8"/>
        <v>-1.4551913249407589</v>
      </c>
    </row>
    <row r="169" spans="2:10" ht="22.75" customHeight="1" thickBot="1" x14ac:dyDescent="0.3">
      <c r="B169" s="135">
        <v>39260</v>
      </c>
      <c r="C169" s="136">
        <v>145.58689383528315</v>
      </c>
      <c r="D169" s="136">
        <v>148.13909455513348</v>
      </c>
      <c r="E169" s="136">
        <v>145.98338730232138</v>
      </c>
      <c r="H169" s="45">
        <f t="shared" si="10"/>
        <v>-2.1557072528121068</v>
      </c>
      <c r="J169" s="45">
        <f t="shared" si="8"/>
        <v>-1.45519132494077</v>
      </c>
    </row>
    <row r="170" spans="2:10" ht="22.75" customHeight="1" thickBot="1" x14ac:dyDescent="0.3">
      <c r="B170" s="135">
        <v>39261</v>
      </c>
      <c r="C170" s="136">
        <v>145.58305319807195</v>
      </c>
      <c r="D170" s="136">
        <v>148.18588311985079</v>
      </c>
      <c r="E170" s="136">
        <v>146.02949500390389</v>
      </c>
      <c r="H170" s="45">
        <f t="shared" si="10"/>
        <v>-2.1563881159468963</v>
      </c>
      <c r="J170" s="45">
        <f t="shared" si="8"/>
        <v>-1.4551913249407422</v>
      </c>
    </row>
    <row r="171" spans="2:10" ht="22.75" customHeight="1" thickBot="1" x14ac:dyDescent="0.3">
      <c r="B171" s="135">
        <v>39262</v>
      </c>
      <c r="C171" s="136">
        <v>145.4</v>
      </c>
      <c r="D171" s="136">
        <v>148</v>
      </c>
      <c r="E171" s="136">
        <v>145.84</v>
      </c>
      <c r="H171" s="45">
        <f t="shared" si="10"/>
        <v>-2.1599999999999966</v>
      </c>
      <c r="J171" s="45">
        <f t="shared" si="8"/>
        <v>-1.4594594594594572</v>
      </c>
    </row>
    <row r="172" spans="2:10" ht="22.75" customHeight="1" thickBot="1" x14ac:dyDescent="0.3">
      <c r="B172" s="135">
        <v>39265</v>
      </c>
      <c r="C172" s="136">
        <v>145.28294889356258</v>
      </c>
      <c r="D172" s="136">
        <v>147.88031604432777</v>
      </c>
      <c r="E172" s="136">
        <v>145.72837451395571</v>
      </c>
      <c r="H172" s="45">
        <f t="shared" si="10"/>
        <v>-2.1519415303720564</v>
      </c>
      <c r="J172" s="45">
        <f t="shared" si="8"/>
        <v>-1.4551913249407733</v>
      </c>
    </row>
    <row r="173" spans="2:10" ht="22.75" customHeight="1" thickBot="1" x14ac:dyDescent="0.3">
      <c r="B173" s="135">
        <v>39266</v>
      </c>
      <c r="C173" s="136">
        <v>144.24015177080864</v>
      </c>
      <c r="D173" s="136">
        <v>146.81897430665992</v>
      </c>
      <c r="E173" s="136">
        <v>144.6824773291824</v>
      </c>
      <c r="H173" s="45">
        <f t="shared" si="10"/>
        <v>-2.1364969774775204</v>
      </c>
      <c r="J173" s="45">
        <f t="shared" si="8"/>
        <v>-1.4551913249407613</v>
      </c>
    </row>
    <row r="174" spans="2:10" ht="22.75" customHeight="1" thickBot="1" x14ac:dyDescent="0.3">
      <c r="B174" s="135">
        <v>39267</v>
      </c>
      <c r="C174" s="136">
        <v>143.6033326533809</v>
      </c>
      <c r="D174" s="136">
        <v>146.17068759646463</v>
      </c>
      <c r="E174" s="136">
        <v>144.04362443095462</v>
      </c>
      <c r="H174" s="45">
        <f t="shared" si="10"/>
        <v>-2.127063165510009</v>
      </c>
      <c r="J174" s="45">
        <f t="shared" si="8"/>
        <v>-1.4551913249407573</v>
      </c>
    </row>
    <row r="175" spans="2:10" ht="22.75" customHeight="1" thickBot="1" x14ac:dyDescent="0.3">
      <c r="B175" s="135">
        <v>39268</v>
      </c>
      <c r="C175" s="136">
        <v>143.9538715152371</v>
      </c>
      <c r="D175" s="136">
        <v>146.52755573996359</v>
      </c>
      <c r="E175" s="136">
        <v>144.62964888502967</v>
      </c>
      <c r="H175" s="45">
        <f t="shared" si="10"/>
        <v>-1.8979068549339217</v>
      </c>
      <c r="J175" s="45">
        <f t="shared" si="8"/>
        <v>-1.2952559300873474</v>
      </c>
    </row>
    <row r="176" spans="2:10" ht="22.75" customHeight="1" thickBot="1" x14ac:dyDescent="0.3">
      <c r="B176" s="135">
        <v>39269</v>
      </c>
      <c r="C176" s="136">
        <v>144.27875274329401</v>
      </c>
      <c r="D176" s="136">
        <v>146.98463196600204</v>
      </c>
      <c r="E176" s="136">
        <v>145.08080480414534</v>
      </c>
      <c r="H176" s="45">
        <f t="shared" si="10"/>
        <v>-1.9038271618566966</v>
      </c>
      <c r="J176" s="45">
        <f t="shared" si="8"/>
        <v>-1.2952559300873423</v>
      </c>
    </row>
    <row r="177" spans="2:10" ht="22.75" customHeight="1" thickBot="1" x14ac:dyDescent="0.3">
      <c r="B177" s="135">
        <v>39272</v>
      </c>
      <c r="C177" s="136">
        <v>141.85</v>
      </c>
      <c r="D177" s="136">
        <v>144.51</v>
      </c>
      <c r="E177" s="136">
        <v>142.63999999999999</v>
      </c>
      <c r="H177" s="45">
        <f t="shared" si="10"/>
        <v>-1.8700000000000045</v>
      </c>
      <c r="J177" s="45">
        <f t="shared" si="8"/>
        <v>-1.2940280949415299</v>
      </c>
    </row>
    <row r="178" spans="2:10" ht="22.75" customHeight="1" thickBot="1" x14ac:dyDescent="0.3">
      <c r="B178" s="135">
        <v>39273</v>
      </c>
      <c r="C178" s="136">
        <v>141.65241724536918</v>
      </c>
      <c r="D178" s="136">
        <v>144.32931377698833</v>
      </c>
      <c r="E178" s="136">
        <v>142.45987978143751</v>
      </c>
      <c r="H178" s="45">
        <f t="shared" si="10"/>
        <v>-1.8694339955508212</v>
      </c>
      <c r="J178" s="45">
        <f t="shared" si="8"/>
        <v>-1.295255930087351</v>
      </c>
    </row>
    <row r="179" spans="2:10" ht="22.75" customHeight="1" thickBot="1" x14ac:dyDescent="0.3">
      <c r="B179" s="135">
        <v>39274</v>
      </c>
      <c r="C179" s="136">
        <v>141.75533201787397</v>
      </c>
      <c r="D179" s="136">
        <v>144.60301290806186</v>
      </c>
      <c r="E179" s="136">
        <v>142.86826465111244</v>
      </c>
      <c r="H179" s="45">
        <f>E179-D179</f>
        <v>-1.7347482569494161</v>
      </c>
      <c r="J179" s="45">
        <f t="shared" si="8"/>
        <v>-1.1996625948951449</v>
      </c>
    </row>
    <row r="180" spans="2:10" ht="22.75" customHeight="1" thickBot="1" x14ac:dyDescent="0.3">
      <c r="B180" s="135">
        <v>39275</v>
      </c>
      <c r="C180" s="136">
        <v>142.45909990795823</v>
      </c>
      <c r="D180" s="136">
        <v>145.56252093056347</v>
      </c>
      <c r="E180" s="136">
        <v>143.81626181477307</v>
      </c>
      <c r="H180" s="45">
        <f t="shared" ref="H180:H190" si="11">E180-D180</f>
        <v>-1.7462591157903944</v>
      </c>
      <c r="J180" s="45">
        <f t="shared" si="8"/>
        <v>-1.1996625948951507</v>
      </c>
    </row>
    <row r="181" spans="2:10" ht="22.75" customHeight="1" thickBot="1" x14ac:dyDescent="0.3">
      <c r="B181" s="135">
        <v>39276</v>
      </c>
      <c r="C181" s="136">
        <v>141.93248622232193</v>
      </c>
      <c r="D181" s="136">
        <v>145.02444913646934</v>
      </c>
      <c r="E181" s="136">
        <v>143.75170675257309</v>
      </c>
      <c r="H181" s="45">
        <f t="shared" si="11"/>
        <v>-1.2727423838962579</v>
      </c>
      <c r="J181" s="45">
        <f t="shared" si="8"/>
        <v>-0.87760539100451651</v>
      </c>
    </row>
    <row r="182" spans="2:10" ht="22.75" customHeight="1" thickBot="1" x14ac:dyDescent="0.3">
      <c r="B182" s="135">
        <v>39279</v>
      </c>
      <c r="C182" s="136">
        <v>139.94999999999999</v>
      </c>
      <c r="D182" s="136">
        <v>143.33000000000001</v>
      </c>
      <c r="E182" s="136">
        <v>142.53</v>
      </c>
      <c r="H182" s="45">
        <f t="shared" si="11"/>
        <v>-0.80000000000001137</v>
      </c>
      <c r="J182" s="45">
        <f t="shared" si="8"/>
        <v>-0.55815251517477937</v>
      </c>
    </row>
    <row r="183" spans="2:10" ht="22.75" customHeight="1" thickBot="1" x14ac:dyDescent="0.3">
      <c r="B183" s="135">
        <v>39280</v>
      </c>
      <c r="C183" s="136">
        <v>138.6</v>
      </c>
      <c r="D183" s="136">
        <v>141.94</v>
      </c>
      <c r="E183" s="136">
        <v>141.15</v>
      </c>
      <c r="H183" s="45">
        <f t="shared" si="11"/>
        <v>-0.78999999999999204</v>
      </c>
      <c r="J183" s="45">
        <f t="shared" si="8"/>
        <v>-0.55657319994363252</v>
      </c>
    </row>
    <row r="184" spans="2:10" ht="22.75" customHeight="1" thickBot="1" x14ac:dyDescent="0.3">
      <c r="B184" s="135">
        <v>39281</v>
      </c>
      <c r="C184" s="136">
        <v>138.21937808412136</v>
      </c>
      <c r="D184" s="136">
        <v>141.55000000000001</v>
      </c>
      <c r="E184" s="136">
        <v>140.77000000000001</v>
      </c>
      <c r="H184" s="45">
        <f t="shared" si="11"/>
        <v>-0.78000000000000114</v>
      </c>
      <c r="J184" s="45">
        <f t="shared" si="8"/>
        <v>-0.55104203461674395</v>
      </c>
    </row>
    <row r="185" spans="2:10" ht="22.75" customHeight="1" thickBot="1" x14ac:dyDescent="0.3">
      <c r="B185" s="135">
        <v>39282</v>
      </c>
      <c r="C185" s="136">
        <v>138.30059893431604</v>
      </c>
      <c r="D185" s="136">
        <v>141.63232169745677</v>
      </c>
      <c r="E185" s="136">
        <v>140.84846934631216</v>
      </c>
      <c r="H185" s="45">
        <f t="shared" si="11"/>
        <v>-0.78385235114461693</v>
      </c>
      <c r="J185" s="45">
        <f t="shared" si="8"/>
        <v>-0.5534417156692647</v>
      </c>
    </row>
    <row r="186" spans="2:10" ht="22.75" customHeight="1" thickBot="1" x14ac:dyDescent="0.3">
      <c r="B186" s="135">
        <v>39283</v>
      </c>
      <c r="C186" s="136">
        <v>137.66999999999999</v>
      </c>
      <c r="D186" s="136">
        <v>140.99</v>
      </c>
      <c r="E186" s="136">
        <v>140.21</v>
      </c>
      <c r="H186" s="45">
        <f t="shared" si="11"/>
        <v>-0.78000000000000114</v>
      </c>
      <c r="J186" s="45">
        <f t="shared" si="8"/>
        <v>-0.55323072558337549</v>
      </c>
    </row>
    <row r="187" spans="2:10" ht="22.75" customHeight="1" thickBot="1" x14ac:dyDescent="0.3">
      <c r="B187" s="135">
        <v>39286</v>
      </c>
      <c r="C187" s="136">
        <v>138.4</v>
      </c>
      <c r="D187" s="136">
        <v>141.74</v>
      </c>
      <c r="E187" s="136">
        <v>140.94999999999999</v>
      </c>
      <c r="H187" s="45">
        <f t="shared" si="11"/>
        <v>-0.79000000000002046</v>
      </c>
      <c r="J187" s="45">
        <f t="shared" si="8"/>
        <v>-0.55735854381262906</v>
      </c>
    </row>
    <row r="188" spans="2:10" ht="22.75" customHeight="1" thickBot="1" x14ac:dyDescent="0.3">
      <c r="B188" s="135">
        <v>39287</v>
      </c>
      <c r="C188" s="136">
        <v>137.97</v>
      </c>
      <c r="D188" s="136">
        <v>141.29</v>
      </c>
      <c r="E188" s="136">
        <v>140.51</v>
      </c>
      <c r="H188" s="45">
        <f t="shared" si="11"/>
        <v>-0.78000000000000114</v>
      </c>
      <c r="J188" s="45">
        <f t="shared" si="8"/>
        <v>-0.55205605492250065</v>
      </c>
    </row>
    <row r="189" spans="2:10" ht="22.75" customHeight="1" thickBot="1" x14ac:dyDescent="0.3">
      <c r="B189" s="135">
        <v>39288</v>
      </c>
      <c r="C189" s="136">
        <v>138.63398635749067</v>
      </c>
      <c r="D189" s="136">
        <v>141.97</v>
      </c>
      <c r="E189" s="136">
        <v>141.19</v>
      </c>
      <c r="H189" s="45">
        <f t="shared" si="11"/>
        <v>-0.78000000000000114</v>
      </c>
      <c r="J189" s="45">
        <f t="shared" si="8"/>
        <v>-0.54941184757343187</v>
      </c>
    </row>
    <row r="190" spans="2:10" ht="22.75" customHeight="1" thickBot="1" x14ac:dyDescent="0.3">
      <c r="B190" s="135">
        <v>39289</v>
      </c>
      <c r="C190" s="136">
        <v>138.78288119554023</v>
      </c>
      <c r="D190" s="136">
        <v>142.14307570653415</v>
      </c>
      <c r="E190" s="136">
        <v>141.35639662963882</v>
      </c>
      <c r="H190" s="45">
        <f t="shared" si="11"/>
        <v>-0.78667907689532512</v>
      </c>
      <c r="J190" s="45">
        <f t="shared" si="8"/>
        <v>-0.55344171566927935</v>
      </c>
    </row>
    <row r="191" spans="2:10" ht="22.75" customHeight="1" thickBot="1" x14ac:dyDescent="0.3">
      <c r="B191" s="135">
        <v>39290</v>
      </c>
      <c r="C191" s="136">
        <v>139.55906202849516</v>
      </c>
      <c r="D191" s="136">
        <v>142.93806886032621</v>
      </c>
      <c r="E191" s="136">
        <v>142.14698995968109</v>
      </c>
      <c r="H191" s="45">
        <f>E191-D191</f>
        <v>-0.79107890064511821</v>
      </c>
      <c r="J191" s="45">
        <f t="shared" si="8"/>
        <v>-0.55344171566927436</v>
      </c>
    </row>
    <row r="192" spans="2:10" ht="22.75" customHeight="1" thickBot="1" x14ac:dyDescent="0.3">
      <c r="B192" s="135">
        <v>39293</v>
      </c>
      <c r="C192" s="136">
        <v>140.27000000000001</v>
      </c>
      <c r="D192" s="136">
        <v>143.66</v>
      </c>
      <c r="E192" s="136">
        <v>142.87</v>
      </c>
      <c r="H192" s="45">
        <f t="shared" ref="H192:H255" si="12">E192-D192</f>
        <v>-0.78999999999999204</v>
      </c>
      <c r="J192" s="45">
        <f t="shared" si="8"/>
        <v>-0.5499095085618767</v>
      </c>
    </row>
    <row r="193" spans="2:12" ht="22.75" customHeight="1" thickBot="1" x14ac:dyDescent="0.3">
      <c r="B193" s="135">
        <v>39294</v>
      </c>
      <c r="C193" s="136">
        <v>140.07</v>
      </c>
      <c r="D193" s="136">
        <v>143.46</v>
      </c>
      <c r="E193" s="136">
        <v>142.66</v>
      </c>
      <c r="H193" s="45">
        <f t="shared" si="12"/>
        <v>-0.80000000000001137</v>
      </c>
      <c r="J193" s="45">
        <f t="shared" si="8"/>
        <v>-0.55764673079604865</v>
      </c>
    </row>
    <row r="194" spans="2:12" ht="22.75" customHeight="1" thickBot="1" x14ac:dyDescent="0.3">
      <c r="B194" s="135">
        <v>39295</v>
      </c>
      <c r="C194" s="136">
        <v>139.85328898073678</v>
      </c>
      <c r="D194" s="136">
        <v>143.23939195469057</v>
      </c>
      <c r="E194" s="136">
        <v>142.4466454063423</v>
      </c>
      <c r="H194" s="45">
        <f t="shared" si="12"/>
        <v>-0.79274654834827629</v>
      </c>
      <c r="J194" s="45">
        <f t="shared" si="8"/>
        <v>-0.55344171566927458</v>
      </c>
    </row>
    <row r="195" spans="2:12" ht="22.75" customHeight="1" thickBot="1" x14ac:dyDescent="0.3">
      <c r="B195" s="135">
        <v>39296</v>
      </c>
      <c r="C195" s="136">
        <v>139.96698338437693</v>
      </c>
      <c r="D195" s="136">
        <v>143.35584482970498</v>
      </c>
      <c r="E195" s="136">
        <v>142.70156099274226</v>
      </c>
      <c r="H195" s="45">
        <f t="shared" si="12"/>
        <v>-0.65428383696271908</v>
      </c>
      <c r="J195" s="45">
        <f t="shared" si="8"/>
        <v>-0.45640541391246015</v>
      </c>
    </row>
    <row r="196" spans="2:12" ht="22.75" customHeight="1" thickBot="1" x14ac:dyDescent="0.3">
      <c r="B196" s="135">
        <v>39297</v>
      </c>
      <c r="C196" s="136">
        <v>139.82</v>
      </c>
      <c r="D196" s="136">
        <v>143.21</v>
      </c>
      <c r="E196" s="136">
        <v>142.93</v>
      </c>
      <c r="H196" s="45">
        <f t="shared" si="12"/>
        <v>-0.28000000000000114</v>
      </c>
      <c r="J196" s="45">
        <f t="shared" si="8"/>
        <v>-0.19551707283011044</v>
      </c>
    </row>
    <row r="197" spans="2:12" ht="22.75" customHeight="1" thickBot="1" x14ac:dyDescent="0.3">
      <c r="B197" s="135">
        <v>39300</v>
      </c>
      <c r="C197" s="136">
        <v>140.71</v>
      </c>
      <c r="D197" s="136">
        <v>144.12</v>
      </c>
      <c r="E197" s="136">
        <v>144.16999999999999</v>
      </c>
      <c r="H197" s="45">
        <f t="shared" si="12"/>
        <v>4.9999999999982947E-2</v>
      </c>
      <c r="J197" s="45">
        <f t="shared" si="8"/>
        <v>3.4693311129602375E-2</v>
      </c>
    </row>
    <row r="198" spans="2:12" ht="22.75" customHeight="1" thickBot="1" x14ac:dyDescent="0.3">
      <c r="B198" s="135">
        <v>39301</v>
      </c>
      <c r="C198" s="136">
        <v>140.16041569583408</v>
      </c>
      <c r="D198" s="136">
        <v>143.553927380521</v>
      </c>
      <c r="E198" s="136">
        <v>144.07784682351564</v>
      </c>
      <c r="H198" s="45">
        <f t="shared" si="12"/>
        <v>0.52391944299463944</v>
      </c>
      <c r="J198" s="45">
        <f t="shared" si="8"/>
        <v>0.36496350364966096</v>
      </c>
      <c r="L198" s="73">
        <f>E198/E197-1</f>
        <v>-6.391980057178781E-4</v>
      </c>
    </row>
    <row r="199" spans="2:12" ht="22.75" customHeight="1" thickBot="1" x14ac:dyDescent="0.3">
      <c r="B199" s="135">
        <v>39302</v>
      </c>
      <c r="C199" s="136">
        <v>140.16237933968588</v>
      </c>
      <c r="D199" s="136">
        <v>143.56</v>
      </c>
      <c r="E199" s="136">
        <v>144.32</v>
      </c>
      <c r="H199" s="45">
        <f t="shared" si="12"/>
        <v>0.75999999999999091</v>
      </c>
      <c r="J199" s="45">
        <f t="shared" si="8"/>
        <v>0.52939537475619314</v>
      </c>
      <c r="L199" s="73">
        <f t="shared" ref="L199:L208" si="13">E199/E198-1</f>
        <v>1.6807106840024399E-3</v>
      </c>
    </row>
    <row r="200" spans="2:12" ht="22.75" customHeight="1" thickBot="1" x14ac:dyDescent="0.3">
      <c r="B200" s="135">
        <v>39303</v>
      </c>
      <c r="C200" s="136">
        <v>140.13972785784932</v>
      </c>
      <c r="D200" s="136">
        <v>143.53272619747088</v>
      </c>
      <c r="E200" s="136">
        <v>144.53360714497288</v>
      </c>
      <c r="H200" s="45">
        <f t="shared" si="12"/>
        <v>1.0008809475019973</v>
      </c>
      <c r="J200" s="45">
        <f t="shared" si="8"/>
        <v>0.69731898363373612</v>
      </c>
      <c r="L200" s="73">
        <f t="shared" si="13"/>
        <v>1.4800938537478103E-3</v>
      </c>
    </row>
    <row r="201" spans="2:12" ht="22.75" customHeight="1" thickBot="1" x14ac:dyDescent="0.3">
      <c r="B201" s="135">
        <v>39304</v>
      </c>
      <c r="C201" s="136">
        <v>139.48061738608436</v>
      </c>
      <c r="D201" s="136">
        <v>142.85766823861445</v>
      </c>
      <c r="E201" s="136">
        <v>143.85384187881883</v>
      </c>
      <c r="H201" s="45">
        <f t="shared" si="12"/>
        <v>0.99617364020437549</v>
      </c>
      <c r="J201" s="45">
        <f t="shared" si="8"/>
        <v>0.69731898363374634</v>
      </c>
      <c r="L201" s="73">
        <f t="shared" si="13"/>
        <v>-4.7031640570086575E-3</v>
      </c>
    </row>
    <row r="202" spans="2:12" ht="22.75" customHeight="1" thickBot="1" x14ac:dyDescent="0.3">
      <c r="B202" s="135">
        <v>39307</v>
      </c>
      <c r="C202" s="136">
        <v>139.47</v>
      </c>
      <c r="D202" s="136">
        <v>142.85</v>
      </c>
      <c r="E202" s="136">
        <v>143.99</v>
      </c>
      <c r="H202" s="45">
        <f t="shared" si="12"/>
        <v>1.1400000000000148</v>
      </c>
      <c r="J202" s="45">
        <f t="shared" ref="J202:J265" si="14">H202/D202*100</f>
        <v>0.7980399019951101</v>
      </c>
      <c r="L202" s="73">
        <f t="shared" si="13"/>
        <v>9.4650319659783655E-4</v>
      </c>
    </row>
    <row r="203" spans="2:12" ht="22.75" customHeight="1" thickBot="1" x14ac:dyDescent="0.3">
      <c r="B203" s="135">
        <v>39308</v>
      </c>
      <c r="C203" s="136">
        <v>137.69999999999999</v>
      </c>
      <c r="D203" s="136">
        <v>141.04</v>
      </c>
      <c r="E203" s="136">
        <v>142.16</v>
      </c>
      <c r="H203" s="45">
        <f t="shared" si="12"/>
        <v>1.1200000000000045</v>
      </c>
      <c r="J203" s="45">
        <f t="shared" si="14"/>
        <v>0.79410096426545984</v>
      </c>
      <c r="L203" s="73">
        <f t="shared" si="13"/>
        <v>-1.2709215917772188E-2</v>
      </c>
    </row>
    <row r="204" spans="2:12" ht="22.75" customHeight="1" thickBot="1" x14ac:dyDescent="0.3">
      <c r="B204" s="135">
        <v>39309</v>
      </c>
      <c r="C204" s="136">
        <v>137.75761703171725</v>
      </c>
      <c r="D204" s="136">
        <v>141.09296885200638</v>
      </c>
      <c r="E204" s="136">
        <v>142.4533135378062</v>
      </c>
      <c r="H204" s="45">
        <f t="shared" si="12"/>
        <v>1.3603446857998165</v>
      </c>
      <c r="J204" s="45">
        <f t="shared" si="14"/>
        <v>0.96414775085404414</v>
      </c>
      <c r="L204" s="73">
        <f t="shared" si="13"/>
        <v>2.0632634904769187E-3</v>
      </c>
    </row>
    <row r="205" spans="2:12" ht="22.75" customHeight="1" thickBot="1" x14ac:dyDescent="0.3">
      <c r="B205" s="135">
        <v>39310</v>
      </c>
      <c r="C205" s="136">
        <v>137.97964939204087</v>
      </c>
      <c r="D205" s="136">
        <v>141.32037700245422</v>
      </c>
      <c r="E205" s="136">
        <v>142.68291423882181</v>
      </c>
      <c r="H205" s="45">
        <f t="shared" si="12"/>
        <v>1.3625372363675865</v>
      </c>
      <c r="J205" s="45">
        <f t="shared" si="14"/>
        <v>0.96414775085402171</v>
      </c>
      <c r="L205" s="73">
        <f t="shared" si="13"/>
        <v>1.6117610416599426E-3</v>
      </c>
    </row>
    <row r="206" spans="2:12" ht="22.75" customHeight="1" thickBot="1" x14ac:dyDescent="0.3">
      <c r="B206" s="135">
        <v>39311</v>
      </c>
      <c r="C206" s="136">
        <v>137.47999999999999</v>
      </c>
      <c r="D206" s="136">
        <v>140.82</v>
      </c>
      <c r="E206" s="136">
        <v>142.18</v>
      </c>
      <c r="H206" s="45">
        <f t="shared" si="12"/>
        <v>1.3600000000000136</v>
      </c>
      <c r="J206" s="45">
        <f t="shared" si="14"/>
        <v>0.9657719073995269</v>
      </c>
      <c r="L206" s="73">
        <f t="shared" si="13"/>
        <v>-3.52469839507219E-3</v>
      </c>
    </row>
    <row r="207" spans="2:12" ht="22.75" customHeight="1" thickBot="1" x14ac:dyDescent="0.3">
      <c r="B207" s="135">
        <v>39314</v>
      </c>
      <c r="C207" s="136">
        <v>137.22999999999999</v>
      </c>
      <c r="D207" s="136">
        <v>140.56</v>
      </c>
      <c r="E207" s="136">
        <v>141.91999999999999</v>
      </c>
      <c r="H207" s="45">
        <f t="shared" si="12"/>
        <v>1.3599999999999852</v>
      </c>
      <c r="J207" s="45">
        <f t="shared" si="14"/>
        <v>0.9675583380762558</v>
      </c>
      <c r="L207" s="73">
        <f t="shared" si="13"/>
        <v>-1.8286678857787342E-3</v>
      </c>
    </row>
    <row r="208" spans="2:12" ht="22.75" customHeight="1" thickBot="1" x14ac:dyDescent="0.3">
      <c r="B208" s="135">
        <v>39315</v>
      </c>
      <c r="C208" s="136">
        <v>137.38999999999999</v>
      </c>
      <c r="D208" s="136">
        <v>140.72999999999999</v>
      </c>
      <c r="E208" s="136">
        <v>142.08000000000001</v>
      </c>
      <c r="H208" s="45">
        <f t="shared" si="12"/>
        <v>1.3500000000000227</v>
      </c>
      <c r="J208" s="45">
        <f t="shared" si="14"/>
        <v>0.95928373481135709</v>
      </c>
      <c r="L208" s="73">
        <f t="shared" si="13"/>
        <v>1.1273957158963732E-3</v>
      </c>
    </row>
    <row r="209" spans="2:10" ht="22.75" customHeight="1" thickBot="1" x14ac:dyDescent="0.3">
      <c r="B209" s="135">
        <v>39316</v>
      </c>
      <c r="C209" s="136">
        <v>137.00782462221935</v>
      </c>
      <c r="D209" s="136">
        <v>140.33680076069817</v>
      </c>
      <c r="E209" s="136">
        <v>141.68985486885296</v>
      </c>
      <c r="H209" s="45">
        <f t="shared" si="12"/>
        <v>1.3530541081547938</v>
      </c>
      <c r="J209" s="45">
        <f t="shared" si="14"/>
        <v>0.96414775085404503</v>
      </c>
    </row>
    <row r="210" spans="2:10" ht="22.75" customHeight="1" thickBot="1" x14ac:dyDescent="0.3">
      <c r="B210" s="135">
        <v>39317</v>
      </c>
      <c r="C210" s="136">
        <v>138.85</v>
      </c>
      <c r="D210" s="136">
        <v>142.22999999999999</v>
      </c>
      <c r="E210" s="136">
        <v>143.6</v>
      </c>
      <c r="H210" s="45">
        <f t="shared" si="12"/>
        <v>1.3700000000000045</v>
      </c>
      <c r="J210" s="45">
        <f t="shared" si="14"/>
        <v>0.96322857343739343</v>
      </c>
    </row>
    <row r="211" spans="2:10" ht="22.75" customHeight="1" thickBot="1" x14ac:dyDescent="0.3">
      <c r="B211" s="135">
        <v>39318</v>
      </c>
      <c r="C211" s="136">
        <v>139.68756907023942</v>
      </c>
      <c r="D211" s="136">
        <v>143.08000000000001</v>
      </c>
      <c r="E211" s="136">
        <v>144.0015025054856</v>
      </c>
      <c r="H211" s="45">
        <f t="shared" si="12"/>
        <v>0.92150250548559143</v>
      </c>
      <c r="J211" s="45">
        <f t="shared" si="14"/>
        <v>0.64404704045680128</v>
      </c>
    </row>
    <row r="212" spans="2:10" ht="22.75" customHeight="1" thickBot="1" x14ac:dyDescent="0.3">
      <c r="B212" s="135">
        <v>39321</v>
      </c>
      <c r="C212" s="136">
        <v>139.46</v>
      </c>
      <c r="D212" s="136">
        <v>142.85</v>
      </c>
      <c r="E212" s="136">
        <v>143.77000000000001</v>
      </c>
      <c r="H212" s="45">
        <f t="shared" si="12"/>
        <v>0.92000000000001592</v>
      </c>
      <c r="J212" s="45">
        <f t="shared" si="14"/>
        <v>0.64403220161009167</v>
      </c>
    </row>
    <row r="213" spans="2:10" ht="22.75" customHeight="1" thickBot="1" x14ac:dyDescent="0.3">
      <c r="B213" s="135">
        <v>39322</v>
      </c>
      <c r="C213" s="136">
        <v>139.31</v>
      </c>
      <c r="D213" s="136">
        <v>142.69999999999999</v>
      </c>
      <c r="E213" s="136">
        <v>143.38</v>
      </c>
      <c r="H213" s="45">
        <f t="shared" si="12"/>
        <v>0.68000000000000682</v>
      </c>
      <c r="J213" s="45">
        <f t="shared" si="14"/>
        <v>0.47652417659425855</v>
      </c>
    </row>
    <row r="214" spans="2:10" ht="22.75" customHeight="1" thickBot="1" x14ac:dyDescent="0.3">
      <c r="B214" s="135">
        <v>39323</v>
      </c>
      <c r="C214" s="136">
        <v>139.22426024625761</v>
      </c>
      <c r="D214" s="136">
        <v>142.60711631917778</v>
      </c>
      <c r="E214" s="136">
        <v>142.34605477997664</v>
      </c>
      <c r="H214" s="45">
        <f t="shared" si="12"/>
        <v>-0.26106153920113684</v>
      </c>
      <c r="J214" s="45">
        <f t="shared" si="14"/>
        <v>-0.1830634725246382</v>
      </c>
    </row>
    <row r="215" spans="2:10" ht="22.75" customHeight="1" thickBot="1" x14ac:dyDescent="0.3">
      <c r="B215" s="135">
        <v>39324</v>
      </c>
      <c r="C215" s="136">
        <v>138.29381096001853</v>
      </c>
      <c r="D215" s="136">
        <v>141.65404785012123</v>
      </c>
      <c r="E215" s="136">
        <v>141.30107441521847</v>
      </c>
      <c r="H215" s="45">
        <f t="shared" si="12"/>
        <v>-0.35297343490276489</v>
      </c>
      <c r="J215" s="45">
        <f t="shared" si="14"/>
        <v>-0.24917991420635766</v>
      </c>
    </row>
    <row r="216" spans="2:10" ht="22.75" customHeight="1" thickBot="1" x14ac:dyDescent="0.3">
      <c r="B216" s="135">
        <v>39325</v>
      </c>
      <c r="C216" s="136">
        <v>138.57</v>
      </c>
      <c r="D216" s="136">
        <v>141.93</v>
      </c>
      <c r="E216" s="136">
        <v>141.58000000000001</v>
      </c>
      <c r="H216" s="45">
        <f t="shared" si="12"/>
        <v>-0.34999999999999432</v>
      </c>
      <c r="J216" s="45">
        <f t="shared" si="14"/>
        <v>-0.24660043683505553</v>
      </c>
    </row>
    <row r="217" spans="2:10" ht="22.75" customHeight="1" thickBot="1" x14ac:dyDescent="0.3">
      <c r="B217" s="135">
        <v>39328</v>
      </c>
      <c r="C217" s="136">
        <v>138.41</v>
      </c>
      <c r="D217" s="136">
        <v>141.77000000000001</v>
      </c>
      <c r="E217" s="136">
        <v>141.41999999999999</v>
      </c>
      <c r="H217" s="45">
        <f t="shared" si="12"/>
        <v>-0.35000000000002274</v>
      </c>
      <c r="J217" s="45">
        <f t="shared" si="14"/>
        <v>-0.2468787472667156</v>
      </c>
    </row>
    <row r="218" spans="2:10" ht="22.75" customHeight="1" thickBot="1" x14ac:dyDescent="0.3">
      <c r="B218" s="135">
        <v>39329</v>
      </c>
      <c r="C218" s="136">
        <v>138.51</v>
      </c>
      <c r="D218" s="136">
        <v>141.87</v>
      </c>
      <c r="E218" s="136">
        <v>141.52000000000001</v>
      </c>
      <c r="H218" s="45">
        <f t="shared" si="12"/>
        <v>-0.34999999999999432</v>
      </c>
      <c r="J218" s="45">
        <f t="shared" si="14"/>
        <v>-0.24670472968209931</v>
      </c>
    </row>
    <row r="219" spans="2:10" ht="22.75" customHeight="1" thickBot="1" x14ac:dyDescent="0.3">
      <c r="B219" s="135">
        <v>39330</v>
      </c>
      <c r="C219" s="136">
        <v>137.62721093560225</v>
      </c>
      <c r="D219" s="136">
        <v>140.97125087515278</v>
      </c>
      <c r="E219" s="136">
        <v>140.61997883316644</v>
      </c>
      <c r="H219" s="45">
        <f t="shared" si="12"/>
        <v>-0.35127204198633422</v>
      </c>
      <c r="J219" s="45">
        <f t="shared" si="14"/>
        <v>-0.24917991420635716</v>
      </c>
    </row>
    <row r="220" spans="2:10" ht="22.75" customHeight="1" thickBot="1" x14ac:dyDescent="0.3">
      <c r="B220" s="135">
        <v>39331</v>
      </c>
      <c r="C220" s="136">
        <v>137.31002736890784</v>
      </c>
      <c r="D220" s="136">
        <v>140.64634358373368</v>
      </c>
      <c r="E220" s="136">
        <v>140.52636850232466</v>
      </c>
      <c r="H220" s="45">
        <f t="shared" si="12"/>
        <v>-0.11997508140902369</v>
      </c>
      <c r="J220" s="45">
        <f t="shared" si="14"/>
        <v>-8.5302666498113855E-2</v>
      </c>
    </row>
    <row r="221" spans="2:10" ht="22.75" customHeight="1" thickBot="1" x14ac:dyDescent="0.3">
      <c r="B221" s="135">
        <v>39332</v>
      </c>
      <c r="C221" s="136">
        <v>137.52000000000001</v>
      </c>
      <c r="D221" s="136">
        <v>140.86000000000001</v>
      </c>
      <c r="E221" s="136">
        <v>140.88</v>
      </c>
      <c r="H221" s="45">
        <f t="shared" si="12"/>
        <v>1.999999999998181E-2</v>
      </c>
      <c r="J221" s="45">
        <f t="shared" si="14"/>
        <v>1.4198494959521375E-2</v>
      </c>
    </row>
    <row r="222" spans="2:10" ht="22.75" customHeight="1" thickBot="1" x14ac:dyDescent="0.3">
      <c r="B222" s="135">
        <v>39335</v>
      </c>
      <c r="C222" s="136">
        <v>137.47999999999999</v>
      </c>
      <c r="D222" s="136">
        <v>140.82</v>
      </c>
      <c r="E222" s="136">
        <v>141.30000000000001</v>
      </c>
      <c r="H222" s="45">
        <f t="shared" si="12"/>
        <v>0.48000000000001819</v>
      </c>
      <c r="J222" s="45">
        <f t="shared" si="14"/>
        <v>0.34086067319984253</v>
      </c>
    </row>
    <row r="223" spans="2:10" ht="22.75" customHeight="1" thickBot="1" x14ac:dyDescent="0.3">
      <c r="B223" s="135">
        <v>39336</v>
      </c>
      <c r="C223" s="136">
        <v>136.58853768756853</v>
      </c>
      <c r="D223" s="136">
        <v>139.90735125777815</v>
      </c>
      <c r="E223" s="136">
        <v>140.386774868396</v>
      </c>
      <c r="H223" s="45">
        <f t="shared" si="12"/>
        <v>0.47942361061785732</v>
      </c>
      <c r="J223" s="45">
        <f t="shared" si="14"/>
        <v>0.34267220864936776</v>
      </c>
    </row>
    <row r="224" spans="2:10" ht="22.75" customHeight="1" thickBot="1" x14ac:dyDescent="0.3">
      <c r="B224" s="135">
        <v>39337</v>
      </c>
      <c r="C224" s="136">
        <v>136.24</v>
      </c>
      <c r="D224" s="136">
        <v>139.55000000000001</v>
      </c>
      <c r="E224" s="136">
        <v>140.49276069101916</v>
      </c>
      <c r="H224" s="45">
        <f t="shared" si="12"/>
        <v>0.94276069101914572</v>
      </c>
      <c r="J224" s="45">
        <f t="shared" si="14"/>
        <v>0.67557197493310328</v>
      </c>
    </row>
    <row r="225" spans="2:10" ht="22.75" customHeight="1" thickBot="1" x14ac:dyDescent="0.3">
      <c r="B225" s="135">
        <v>39338</v>
      </c>
      <c r="C225" s="136">
        <v>136.58908523573464</v>
      </c>
      <c r="D225" s="136">
        <v>139.9079272332165</v>
      </c>
      <c r="E225" s="136">
        <v>140.94636209067514</v>
      </c>
      <c r="H225" s="45">
        <f t="shared" si="12"/>
        <v>1.0384348574586397</v>
      </c>
      <c r="J225" s="45">
        <f t="shared" si="14"/>
        <v>0.74222731906223094</v>
      </c>
    </row>
    <row r="226" spans="2:10" ht="22.75" customHeight="1" thickBot="1" x14ac:dyDescent="0.3">
      <c r="B226" s="135">
        <v>39339</v>
      </c>
      <c r="C226" s="136">
        <v>138.21</v>
      </c>
      <c r="D226" s="136">
        <v>141.56</v>
      </c>
      <c r="E226" s="136">
        <v>142.85</v>
      </c>
      <c r="H226" s="45">
        <f t="shared" si="12"/>
        <v>1.289999999999992</v>
      </c>
      <c r="J226" s="45">
        <f t="shared" si="14"/>
        <v>0.91127437129131972</v>
      </c>
    </row>
    <row r="227" spans="2:10" ht="22.75" customHeight="1" thickBot="1" x14ac:dyDescent="0.3">
      <c r="B227" s="135">
        <v>39342</v>
      </c>
      <c r="C227" s="136">
        <v>139.08000000000001</v>
      </c>
      <c r="D227" s="136">
        <v>142.46</v>
      </c>
      <c r="E227" s="136">
        <v>143.76</v>
      </c>
      <c r="H227" s="45">
        <f t="shared" si="12"/>
        <v>1.2999999999999829</v>
      </c>
      <c r="J227" s="45">
        <f t="shared" si="14"/>
        <v>0.91253685244979854</v>
      </c>
    </row>
    <row r="228" spans="2:10" ht="22.75" customHeight="1" thickBot="1" x14ac:dyDescent="0.3">
      <c r="B228" s="135">
        <v>39343</v>
      </c>
      <c r="C228" s="136">
        <v>138.71</v>
      </c>
      <c r="D228" s="136">
        <v>142.08000000000001</v>
      </c>
      <c r="E228" s="136">
        <v>143.38</v>
      </c>
      <c r="H228" s="45">
        <f t="shared" si="12"/>
        <v>1.2999999999999829</v>
      </c>
      <c r="J228" s="45">
        <f t="shared" si="14"/>
        <v>0.91497747747746538</v>
      </c>
    </row>
    <row r="229" spans="2:10" ht="22.75" customHeight="1" thickBot="1" x14ac:dyDescent="0.3">
      <c r="B229" s="135">
        <v>39344</v>
      </c>
      <c r="C229" s="136">
        <v>138.75100288813849</v>
      </c>
      <c r="D229" s="136">
        <v>142.12235684645427</v>
      </c>
      <c r="E229" s="136">
        <v>143.51095294451034</v>
      </c>
      <c r="H229" s="45">
        <f t="shared" si="12"/>
        <v>1.3885960980560696</v>
      </c>
      <c r="J229" s="45">
        <f t="shared" si="14"/>
        <v>0.97704268974112018</v>
      </c>
    </row>
    <row r="230" spans="2:10" ht="22.75" customHeight="1" thickBot="1" x14ac:dyDescent="0.3">
      <c r="B230" s="135">
        <v>39345</v>
      </c>
      <c r="C230" s="136">
        <v>138.5</v>
      </c>
      <c r="D230" s="136">
        <v>141.86000000000001</v>
      </c>
      <c r="E230" s="136">
        <v>143.25</v>
      </c>
      <c r="H230" s="45">
        <f t="shared" si="12"/>
        <v>1.3899999999999864</v>
      </c>
      <c r="J230" s="45">
        <f t="shared" si="14"/>
        <v>0.97983927816155814</v>
      </c>
    </row>
    <row r="231" spans="2:10" ht="22.75" customHeight="1" thickBot="1" x14ac:dyDescent="0.3">
      <c r="B231" s="135">
        <v>39346</v>
      </c>
      <c r="C231" s="136">
        <v>138.88999999999999</v>
      </c>
      <c r="D231" s="136">
        <v>142.27000000000001</v>
      </c>
      <c r="E231" s="136">
        <v>143.9</v>
      </c>
      <c r="H231" s="45">
        <f t="shared" si="12"/>
        <v>1.6299999999999955</v>
      </c>
      <c r="J231" s="45">
        <f t="shared" si="14"/>
        <v>1.1457088634286885</v>
      </c>
    </row>
    <row r="232" spans="2:10" ht="22.75" customHeight="1" thickBot="1" x14ac:dyDescent="0.3">
      <c r="B232" s="135">
        <v>39349</v>
      </c>
      <c r="C232" s="136">
        <v>138.87</v>
      </c>
      <c r="D232" s="136">
        <v>142.24</v>
      </c>
      <c r="E232" s="136">
        <v>144.11000000000001</v>
      </c>
      <c r="H232" s="45">
        <f t="shared" si="12"/>
        <v>1.8700000000000045</v>
      </c>
      <c r="J232" s="45">
        <f t="shared" si="14"/>
        <v>1.3146794150731189</v>
      </c>
    </row>
    <row r="233" spans="2:10" ht="22.75" customHeight="1" thickBot="1" x14ac:dyDescent="0.3">
      <c r="B233" s="135">
        <v>39350</v>
      </c>
      <c r="C233" s="136">
        <v>139.05000000000001</v>
      </c>
      <c r="D233" s="136">
        <v>142.41999999999999</v>
      </c>
      <c r="E233" s="136">
        <v>144.54</v>
      </c>
      <c r="H233" s="45">
        <f t="shared" si="12"/>
        <v>2.1200000000000045</v>
      </c>
      <c r="J233" s="45">
        <f t="shared" si="14"/>
        <v>1.4885549782333976</v>
      </c>
    </row>
    <row r="234" spans="2:10" ht="22.75" customHeight="1" thickBot="1" x14ac:dyDescent="0.3">
      <c r="B234" s="135">
        <v>39351</v>
      </c>
      <c r="C234" s="136">
        <v>139.13</v>
      </c>
      <c r="D234" s="136">
        <v>142.51</v>
      </c>
      <c r="E234" s="136">
        <v>144.86000000000001</v>
      </c>
      <c r="H234" s="45">
        <f t="shared" si="12"/>
        <v>2.3500000000000227</v>
      </c>
      <c r="J234" s="45">
        <f t="shared" si="14"/>
        <v>1.6490070872219653</v>
      </c>
    </row>
    <row r="235" spans="2:10" ht="22.75" customHeight="1" thickBot="1" x14ac:dyDescent="0.3">
      <c r="B235" s="135">
        <v>39352</v>
      </c>
      <c r="C235" s="136">
        <v>138.82</v>
      </c>
      <c r="D235" s="136">
        <v>142.19</v>
      </c>
      <c r="E235" s="136">
        <v>144.78</v>
      </c>
      <c r="H235" s="45">
        <f t="shared" si="12"/>
        <v>2.5900000000000034</v>
      </c>
      <c r="J235" s="45">
        <f t="shared" si="14"/>
        <v>1.8215064350516939</v>
      </c>
    </row>
    <row r="236" spans="2:10" ht="22.75" customHeight="1" thickBot="1" x14ac:dyDescent="0.3">
      <c r="B236" s="135">
        <v>39353</v>
      </c>
      <c r="C236" s="136">
        <v>139.19</v>
      </c>
      <c r="D236" s="136">
        <v>142.86000000000001</v>
      </c>
      <c r="E236" s="136">
        <v>145.94999999999999</v>
      </c>
      <c r="H236" s="45">
        <f t="shared" si="12"/>
        <v>3.089999999999975</v>
      </c>
      <c r="J236" s="45">
        <f t="shared" si="14"/>
        <v>2.1629567408651651</v>
      </c>
    </row>
    <row r="237" spans="2:10" ht="22.75" customHeight="1" thickBot="1" x14ac:dyDescent="0.3">
      <c r="B237" s="135">
        <v>39356</v>
      </c>
      <c r="C237" s="136">
        <v>139.15</v>
      </c>
      <c r="D237" s="136">
        <v>142.82</v>
      </c>
      <c r="E237" s="136">
        <v>145.91</v>
      </c>
      <c r="H237" s="45">
        <f t="shared" si="12"/>
        <v>3.0900000000000034</v>
      </c>
      <c r="J237" s="45">
        <f t="shared" si="14"/>
        <v>2.163562526256829</v>
      </c>
    </row>
    <row r="238" spans="2:10" ht="22.75" customHeight="1" thickBot="1" x14ac:dyDescent="0.3">
      <c r="B238" s="135">
        <v>39357</v>
      </c>
      <c r="C238" s="136">
        <v>138.11000000000001</v>
      </c>
      <c r="D238" s="136">
        <v>141.76</v>
      </c>
      <c r="E238" s="136">
        <v>145.07</v>
      </c>
      <c r="H238" s="45">
        <f t="shared" si="12"/>
        <v>3.3100000000000023</v>
      </c>
      <c r="J238" s="45">
        <f t="shared" si="14"/>
        <v>2.3349322799097081</v>
      </c>
    </row>
    <row r="239" spans="2:10" ht="22.75" customHeight="1" thickBot="1" x14ac:dyDescent="0.3">
      <c r="B239" s="135">
        <v>39358</v>
      </c>
      <c r="C239" s="136">
        <v>137.96</v>
      </c>
      <c r="D239" s="136">
        <v>141.60066566466639</v>
      </c>
      <c r="E239" s="136">
        <v>145.39826136059861</v>
      </c>
      <c r="H239" s="45">
        <f t="shared" si="12"/>
        <v>3.7975956959322161</v>
      </c>
      <c r="J239" s="45">
        <f t="shared" si="14"/>
        <v>2.6819052566642205</v>
      </c>
    </row>
    <row r="240" spans="2:10" ht="22.75" customHeight="1" thickBot="1" x14ac:dyDescent="0.3">
      <c r="B240" s="135">
        <v>39359</v>
      </c>
      <c r="C240" s="136">
        <v>139.06100000000001</v>
      </c>
      <c r="D240" s="136">
        <v>142.73072026670175</v>
      </c>
      <c r="E240" s="136">
        <v>146.55862295640912</v>
      </c>
      <c r="H240" s="45">
        <f t="shared" si="12"/>
        <v>3.827902689707372</v>
      </c>
      <c r="J240" s="45">
        <f t="shared" si="14"/>
        <v>2.6819052566642165</v>
      </c>
    </row>
    <row r="241" spans="2:10" ht="22.75" customHeight="1" thickBot="1" x14ac:dyDescent="0.3">
      <c r="B241" s="135">
        <v>39360</v>
      </c>
      <c r="C241" s="136">
        <v>138.83000000000001</v>
      </c>
      <c r="D241" s="136">
        <v>142.49</v>
      </c>
      <c r="E241" s="136">
        <v>146.31516834366417</v>
      </c>
      <c r="H241" s="45">
        <f t="shared" si="12"/>
        <v>3.8251683436641599</v>
      </c>
      <c r="J241" s="45">
        <f t="shared" si="14"/>
        <v>2.6845170493818231</v>
      </c>
    </row>
    <row r="242" spans="2:10" ht="22.75" customHeight="1" thickBot="1" x14ac:dyDescent="0.3">
      <c r="B242" s="135">
        <v>39363</v>
      </c>
      <c r="C242" s="136">
        <v>139.79</v>
      </c>
      <c r="D242" s="136">
        <v>143.47999999999999</v>
      </c>
      <c r="E242" s="136">
        <v>147.33000000000001</v>
      </c>
      <c r="H242" s="45">
        <f t="shared" si="12"/>
        <v>3.8500000000000227</v>
      </c>
      <c r="J242" s="45">
        <f t="shared" si="14"/>
        <v>2.6833008084750651</v>
      </c>
    </row>
    <row r="243" spans="2:10" ht="22.75" customHeight="1" thickBot="1" x14ac:dyDescent="0.3">
      <c r="B243" s="135">
        <v>39364</v>
      </c>
      <c r="C243" s="136">
        <v>141.16</v>
      </c>
      <c r="D243" s="136">
        <v>144.88</v>
      </c>
      <c r="E243" s="136">
        <v>148.77000000000001</v>
      </c>
      <c r="H243" s="45">
        <f t="shared" si="12"/>
        <v>3.8900000000000148</v>
      </c>
      <c r="J243" s="45">
        <f t="shared" si="14"/>
        <v>2.6849806736609709</v>
      </c>
    </row>
    <row r="244" spans="2:10" ht="22.75" customHeight="1" thickBot="1" x14ac:dyDescent="0.3">
      <c r="B244" s="135">
        <v>39365</v>
      </c>
      <c r="C244" s="136">
        <v>144.16999999999999</v>
      </c>
      <c r="D244" s="136">
        <v>147.97</v>
      </c>
      <c r="E244" s="136">
        <v>151.94</v>
      </c>
      <c r="H244" s="45">
        <f t="shared" si="12"/>
        <v>3.9699999999999989</v>
      </c>
      <c r="J244" s="45">
        <f t="shared" si="14"/>
        <v>2.6829762789754672</v>
      </c>
    </row>
    <row r="245" spans="2:10" ht="22.75" customHeight="1" thickBot="1" x14ac:dyDescent="0.3">
      <c r="B245" s="135">
        <v>39366</v>
      </c>
      <c r="C245" s="136">
        <v>145.15</v>
      </c>
      <c r="D245" s="136">
        <v>148.97999999999999</v>
      </c>
      <c r="E245" s="136">
        <v>152.46</v>
      </c>
      <c r="H245" s="45">
        <f t="shared" si="12"/>
        <v>3.4800000000000182</v>
      </c>
      <c r="J245" s="45">
        <f t="shared" si="14"/>
        <v>2.3358840112766939</v>
      </c>
    </row>
    <row r="246" spans="2:10" ht="22.75" customHeight="1" thickBot="1" x14ac:dyDescent="0.3">
      <c r="B246" s="135">
        <v>39367</v>
      </c>
      <c r="C246" s="136">
        <v>146.49</v>
      </c>
      <c r="D246" s="136">
        <v>150.36000000000001</v>
      </c>
      <c r="E246" s="136">
        <v>153.61000000000001</v>
      </c>
      <c r="H246" s="45">
        <f t="shared" si="12"/>
        <v>3.25</v>
      </c>
      <c r="J246" s="45">
        <f t="shared" si="14"/>
        <v>2.1614791167863792</v>
      </c>
    </row>
    <row r="247" spans="2:10" ht="22.75" customHeight="1" thickBot="1" x14ac:dyDescent="0.3">
      <c r="B247" s="135">
        <v>39370</v>
      </c>
      <c r="C247" s="136">
        <v>147.35</v>
      </c>
      <c r="D247" s="136">
        <v>151.22999999999999</v>
      </c>
      <c r="E247" s="136">
        <v>154.25</v>
      </c>
      <c r="H247" s="45">
        <f t="shared" si="12"/>
        <v>3.0200000000000102</v>
      </c>
      <c r="J247" s="45">
        <f t="shared" si="14"/>
        <v>1.9969582754744499</v>
      </c>
    </row>
    <row r="248" spans="2:10" ht="22.75" customHeight="1" thickBot="1" x14ac:dyDescent="0.3">
      <c r="B248" s="135">
        <v>39371</v>
      </c>
      <c r="C248" s="136">
        <v>148.46</v>
      </c>
      <c r="D248" s="136">
        <v>152.37</v>
      </c>
      <c r="E248" s="136">
        <v>155.41</v>
      </c>
      <c r="H248" s="45">
        <f t="shared" si="12"/>
        <v>3.039999999999992</v>
      </c>
      <c r="J248" s="45">
        <f t="shared" si="14"/>
        <v>1.9951434009319369</v>
      </c>
    </row>
    <row r="249" spans="2:10" ht="22.75" customHeight="1" thickBot="1" x14ac:dyDescent="0.3">
      <c r="B249" s="135">
        <v>39372</v>
      </c>
      <c r="C249" s="136">
        <v>148.87</v>
      </c>
      <c r="D249" s="136">
        <v>152.80000000000001</v>
      </c>
      <c r="E249" s="136">
        <v>155.84</v>
      </c>
      <c r="H249" s="45">
        <f t="shared" si="12"/>
        <v>3.039999999999992</v>
      </c>
      <c r="J249" s="45">
        <f t="shared" si="14"/>
        <v>1.9895287958115131</v>
      </c>
    </row>
    <row r="250" spans="2:10" ht="22.75" customHeight="1" thickBot="1" x14ac:dyDescent="0.3">
      <c r="B250" s="135">
        <v>39373</v>
      </c>
      <c r="C250" s="136">
        <v>148.74</v>
      </c>
      <c r="D250" s="136">
        <v>152.66</v>
      </c>
      <c r="E250" s="136">
        <v>155.71</v>
      </c>
      <c r="H250" s="45">
        <f t="shared" si="12"/>
        <v>3.0500000000000114</v>
      </c>
      <c r="J250" s="45">
        <f t="shared" si="14"/>
        <v>1.9979038385955792</v>
      </c>
    </row>
    <row r="251" spans="2:10" ht="22.75" customHeight="1" thickBot="1" x14ac:dyDescent="0.3">
      <c r="B251" s="135">
        <v>39374</v>
      </c>
      <c r="C251" s="136">
        <v>148.79</v>
      </c>
      <c r="D251" s="136">
        <v>152.72</v>
      </c>
      <c r="E251" s="136">
        <v>155.76025086392656</v>
      </c>
      <c r="H251" s="45">
        <f t="shared" si="12"/>
        <v>3.0402508639265591</v>
      </c>
      <c r="J251" s="45">
        <f t="shared" si="14"/>
        <v>1.9907352435349392</v>
      </c>
    </row>
    <row r="252" spans="2:10" ht="22.75" customHeight="1" thickBot="1" x14ac:dyDescent="0.3">
      <c r="B252" s="135">
        <v>39377</v>
      </c>
      <c r="C252" s="136">
        <v>149.01</v>
      </c>
      <c r="D252" s="136">
        <v>152.94999999999999</v>
      </c>
      <c r="E252" s="136">
        <v>156</v>
      </c>
      <c r="H252" s="45">
        <f t="shared" si="12"/>
        <v>3.0500000000000114</v>
      </c>
      <c r="J252" s="45">
        <f t="shared" si="14"/>
        <v>1.9941157240928482</v>
      </c>
    </row>
    <row r="253" spans="2:10" ht="22.75" customHeight="1" thickBot="1" x14ac:dyDescent="0.3">
      <c r="B253" s="135">
        <v>39378</v>
      </c>
      <c r="C253" s="136">
        <v>149.11000000000001</v>
      </c>
      <c r="D253" s="136">
        <v>153.05000000000001</v>
      </c>
      <c r="E253" s="136">
        <v>156.62</v>
      </c>
      <c r="H253" s="45">
        <f t="shared" si="12"/>
        <v>3.5699999999999932</v>
      </c>
      <c r="J253" s="45">
        <f t="shared" si="14"/>
        <v>2.3325710552107108</v>
      </c>
    </row>
    <row r="254" spans="2:10" ht="22.75" customHeight="1" thickBot="1" x14ac:dyDescent="0.3">
      <c r="B254" s="135">
        <v>39379</v>
      </c>
      <c r="C254" s="136">
        <v>149.16</v>
      </c>
      <c r="D254" s="136">
        <v>153.09</v>
      </c>
      <c r="E254" s="136">
        <v>156.93</v>
      </c>
      <c r="H254" s="45">
        <f t="shared" si="12"/>
        <v>3.8400000000000034</v>
      </c>
      <c r="J254" s="45">
        <f t="shared" si="14"/>
        <v>2.5083284342543624</v>
      </c>
    </row>
    <row r="255" spans="2:10" ht="22.75" customHeight="1" thickBot="1" x14ac:dyDescent="0.3">
      <c r="B255" s="135">
        <v>39380</v>
      </c>
      <c r="C255" s="136">
        <v>149.29</v>
      </c>
      <c r="D255" s="136">
        <v>153.22999999999999</v>
      </c>
      <c r="E255" s="136">
        <v>157.07</v>
      </c>
      <c r="H255" s="45">
        <f t="shared" si="12"/>
        <v>3.8400000000000034</v>
      </c>
      <c r="J255" s="45">
        <f t="shared" si="14"/>
        <v>2.5060366768909508</v>
      </c>
    </row>
    <row r="256" spans="2:10" ht="22.75" customHeight="1" thickBot="1" x14ac:dyDescent="0.3">
      <c r="B256" s="135">
        <v>39381</v>
      </c>
      <c r="C256" s="136">
        <v>149.21</v>
      </c>
      <c r="D256" s="136">
        <v>153.15</v>
      </c>
      <c r="E256" s="136">
        <v>156.9897609220686</v>
      </c>
      <c r="H256" s="45">
        <f t="shared" ref="H256:H319" si="15">E256-D256</f>
        <v>3.8397609220685922</v>
      </c>
      <c r="J256" s="45">
        <f t="shared" si="14"/>
        <v>2.507189632431337</v>
      </c>
    </row>
    <row r="257" spans="2:10" ht="22.75" customHeight="1" thickBot="1" x14ac:dyDescent="0.3">
      <c r="B257" s="135">
        <v>39384</v>
      </c>
      <c r="C257" s="136">
        <v>149.43</v>
      </c>
      <c r="D257" s="136">
        <v>153.37</v>
      </c>
      <c r="E257" s="136">
        <v>157.22</v>
      </c>
      <c r="H257" s="45">
        <f t="shared" si="15"/>
        <v>3.8499999999999943</v>
      </c>
      <c r="J257" s="45">
        <f t="shared" si="14"/>
        <v>2.5102692834322191</v>
      </c>
    </row>
    <row r="258" spans="2:10" ht="22.75" customHeight="1" thickBot="1" x14ac:dyDescent="0.3">
      <c r="B258" s="135">
        <v>39385</v>
      </c>
      <c r="C258" s="136">
        <v>147.72800000000001</v>
      </c>
      <c r="D258" s="136">
        <v>151.62644707070726</v>
      </c>
      <c r="E258" s="136">
        <v>155.43050107325919</v>
      </c>
      <c r="H258" s="45">
        <f t="shared" si="15"/>
        <v>3.8040540025519363</v>
      </c>
      <c r="J258" s="45">
        <f t="shared" si="14"/>
        <v>2.508832776895451</v>
      </c>
    </row>
    <row r="259" spans="2:10" ht="22.75" customHeight="1" thickBot="1" x14ac:dyDescent="0.3">
      <c r="B259" s="135">
        <v>39386</v>
      </c>
      <c r="C259" s="136">
        <v>147.62</v>
      </c>
      <c r="D259" s="136">
        <v>151.51</v>
      </c>
      <c r="E259" s="136">
        <v>155.31</v>
      </c>
      <c r="H259" s="45">
        <f t="shared" si="15"/>
        <v>3.8000000000000114</v>
      </c>
      <c r="J259" s="45">
        <f t="shared" si="14"/>
        <v>2.5080852748993543</v>
      </c>
    </row>
    <row r="260" spans="2:10" ht="22.75" customHeight="1" thickBot="1" x14ac:dyDescent="0.3">
      <c r="B260" s="135">
        <v>39391</v>
      </c>
      <c r="C260" s="136">
        <v>147.4</v>
      </c>
      <c r="D260" s="136">
        <v>151.29</v>
      </c>
      <c r="E260" s="136">
        <v>155.08000000000001</v>
      </c>
      <c r="H260" s="45">
        <f t="shared" si="15"/>
        <v>3.7900000000000205</v>
      </c>
      <c r="J260" s="45">
        <f t="shared" si="14"/>
        <v>2.5051226122017454</v>
      </c>
    </row>
    <row r="261" spans="2:10" ht="22.75" customHeight="1" thickBot="1" x14ac:dyDescent="0.3">
      <c r="B261" s="135">
        <v>39392</v>
      </c>
      <c r="C261" s="136">
        <v>147.65</v>
      </c>
      <c r="D261" s="136">
        <v>151.55000000000001</v>
      </c>
      <c r="E261" s="136">
        <v>155.35</v>
      </c>
      <c r="H261" s="45">
        <f t="shared" si="15"/>
        <v>3.7999999999999829</v>
      </c>
      <c r="J261" s="45">
        <f t="shared" si="14"/>
        <v>2.5074232926426809</v>
      </c>
    </row>
    <row r="262" spans="2:10" ht="22.75" customHeight="1" thickBot="1" x14ac:dyDescent="0.3">
      <c r="B262" s="135">
        <v>39393</v>
      </c>
      <c r="C262" s="136">
        <v>146.13</v>
      </c>
      <c r="D262" s="136">
        <v>149.97999999999999</v>
      </c>
      <c r="E262" s="136">
        <v>154.25</v>
      </c>
      <c r="H262" s="45">
        <f t="shared" si="15"/>
        <v>4.2700000000000102</v>
      </c>
      <c r="J262" s="45">
        <f t="shared" si="14"/>
        <v>2.8470462728363852</v>
      </c>
    </row>
    <row r="263" spans="2:10" ht="22.75" customHeight="1" thickBot="1" x14ac:dyDescent="0.3">
      <c r="B263" s="135">
        <v>39394</v>
      </c>
      <c r="C263" s="136">
        <v>144.13</v>
      </c>
      <c r="D263" s="136">
        <v>147.94</v>
      </c>
      <c r="E263" s="136">
        <v>152.13999999999999</v>
      </c>
      <c r="H263" s="45">
        <f t="shared" si="15"/>
        <v>4.1999999999999886</v>
      </c>
      <c r="J263" s="45">
        <f t="shared" si="14"/>
        <v>2.8389887792348172</v>
      </c>
    </row>
    <row r="264" spans="2:10" ht="22.75" customHeight="1" thickBot="1" x14ac:dyDescent="0.3">
      <c r="B264" s="135">
        <v>39398</v>
      </c>
      <c r="C264" s="136">
        <v>144.9</v>
      </c>
      <c r="D264" s="136">
        <v>148.72</v>
      </c>
      <c r="E264" s="136">
        <v>152.94999999999999</v>
      </c>
      <c r="H264" s="45">
        <f t="shared" si="15"/>
        <v>4.2299999999999898</v>
      </c>
      <c r="J264" s="45">
        <f t="shared" si="14"/>
        <v>2.8442711135018759</v>
      </c>
    </row>
    <row r="265" spans="2:10" ht="22.75" customHeight="1" thickBot="1" x14ac:dyDescent="0.3">
      <c r="B265" s="135">
        <v>39399</v>
      </c>
      <c r="C265" s="136">
        <v>144.35</v>
      </c>
      <c r="D265" s="136">
        <v>148.16</v>
      </c>
      <c r="E265" s="136">
        <v>152.37</v>
      </c>
      <c r="H265" s="45">
        <f t="shared" si="15"/>
        <v>4.210000000000008</v>
      </c>
      <c r="J265" s="45">
        <f t="shared" si="14"/>
        <v>2.8415226781857506</v>
      </c>
    </row>
    <row r="266" spans="2:10" ht="22.75" customHeight="1" thickBot="1" x14ac:dyDescent="0.3">
      <c r="B266" s="135">
        <v>39400</v>
      </c>
      <c r="C266" s="136">
        <v>145.79</v>
      </c>
      <c r="D266" s="136">
        <v>149.63999999999999</v>
      </c>
      <c r="E266" s="136">
        <v>154.15</v>
      </c>
      <c r="H266" s="45">
        <f t="shared" si="15"/>
        <v>4.5100000000000193</v>
      </c>
      <c r="J266" s="45">
        <f t="shared" ref="J266:J329" si="16">H266/D266*100</f>
        <v>3.0139000267308336</v>
      </c>
    </row>
    <row r="267" spans="2:10" ht="22.75" customHeight="1" thickBot="1" x14ac:dyDescent="0.3">
      <c r="B267" s="135">
        <v>39401</v>
      </c>
      <c r="C267" s="136">
        <v>145.61000000000001</v>
      </c>
      <c r="D267" s="136">
        <v>149.44999999999999</v>
      </c>
      <c r="E267" s="136">
        <v>153.19999999999999</v>
      </c>
      <c r="H267" s="45">
        <f t="shared" si="15"/>
        <v>3.75</v>
      </c>
      <c r="J267" s="45">
        <f t="shared" si="16"/>
        <v>2.5092004014720648</v>
      </c>
    </row>
    <row r="268" spans="2:10" ht="22.75" customHeight="1" thickBot="1" x14ac:dyDescent="0.3">
      <c r="B268" s="135">
        <v>39402</v>
      </c>
      <c r="C268" s="136">
        <v>145.97</v>
      </c>
      <c r="D268" s="136">
        <v>149.82</v>
      </c>
      <c r="E268" s="136">
        <v>154.34</v>
      </c>
      <c r="H268" s="45">
        <f t="shared" si="15"/>
        <v>4.5200000000000102</v>
      </c>
      <c r="J268" s="45">
        <f t="shared" si="16"/>
        <v>3.0169536777466361</v>
      </c>
    </row>
    <row r="269" spans="2:10" ht="22.75" customHeight="1" thickBot="1" x14ac:dyDescent="0.3">
      <c r="B269" s="135">
        <v>39405</v>
      </c>
      <c r="C269" s="136">
        <v>146.46</v>
      </c>
      <c r="D269" s="136">
        <v>150.32</v>
      </c>
      <c r="E269" s="136">
        <v>154.86000000000001</v>
      </c>
      <c r="H269" s="45">
        <f t="shared" si="15"/>
        <v>4.5400000000000205</v>
      </c>
      <c r="J269" s="45">
        <f t="shared" si="16"/>
        <v>3.020223523150626</v>
      </c>
    </row>
    <row r="270" spans="2:10" ht="22.75" customHeight="1" thickBot="1" x14ac:dyDescent="0.3">
      <c r="B270" s="135">
        <v>39406</v>
      </c>
      <c r="C270" s="136">
        <v>147.32</v>
      </c>
      <c r="D270" s="136">
        <v>151.21</v>
      </c>
      <c r="E270" s="136">
        <v>155.77000000000001</v>
      </c>
      <c r="H270" s="45">
        <f t="shared" si="15"/>
        <v>4.5600000000000023</v>
      </c>
      <c r="J270" s="45">
        <f t="shared" si="16"/>
        <v>3.0156735665630592</v>
      </c>
    </row>
    <row r="271" spans="2:10" ht="22.75" customHeight="1" thickBot="1" x14ac:dyDescent="0.3">
      <c r="B271" s="135">
        <v>39407</v>
      </c>
      <c r="C271" s="136">
        <v>148.74</v>
      </c>
      <c r="D271" s="136">
        <v>152.66999999999999</v>
      </c>
      <c r="E271" s="136">
        <v>157.53</v>
      </c>
      <c r="H271" s="45">
        <f t="shared" si="15"/>
        <v>4.8600000000000136</v>
      </c>
      <c r="J271" s="45">
        <f t="shared" si="16"/>
        <v>3.1833366083710053</v>
      </c>
    </row>
    <row r="272" spans="2:10" ht="22.75" customHeight="1" thickBot="1" x14ac:dyDescent="0.3">
      <c r="B272" s="135">
        <v>39408</v>
      </c>
      <c r="C272" s="136">
        <v>147.84</v>
      </c>
      <c r="D272" s="136">
        <v>151.74</v>
      </c>
      <c r="E272" s="136">
        <v>156.58000000000001</v>
      </c>
      <c r="H272" s="45">
        <f t="shared" si="15"/>
        <v>4.8400000000000034</v>
      </c>
      <c r="J272" s="45">
        <f t="shared" si="16"/>
        <v>3.1896665348622664</v>
      </c>
    </row>
    <row r="273" spans="2:10" ht="22.75" customHeight="1" thickBot="1" x14ac:dyDescent="0.3">
      <c r="B273" s="135">
        <v>39409</v>
      </c>
      <c r="C273" s="136">
        <v>146.28</v>
      </c>
      <c r="D273" s="136">
        <v>150.13999999999999</v>
      </c>
      <c r="E273" s="136">
        <v>155.19</v>
      </c>
      <c r="H273" s="45">
        <f t="shared" si="15"/>
        <v>5.0500000000000114</v>
      </c>
      <c r="J273" s="45">
        <f t="shared" si="16"/>
        <v>3.3635273744505207</v>
      </c>
    </row>
    <row r="274" spans="2:10" ht="22.75" customHeight="1" thickBot="1" x14ac:dyDescent="0.3">
      <c r="B274" s="135">
        <v>39412</v>
      </c>
      <c r="C274" s="136">
        <v>146.84</v>
      </c>
      <c r="D274" s="136">
        <v>150.72999999999999</v>
      </c>
      <c r="E274" s="136">
        <v>155.81</v>
      </c>
      <c r="H274" s="45">
        <f t="shared" si="15"/>
        <v>5.0800000000000125</v>
      </c>
      <c r="J274" s="45">
        <f t="shared" si="16"/>
        <v>3.3702647117362252</v>
      </c>
    </row>
    <row r="275" spans="2:10" ht="22.75" customHeight="1" thickBot="1" x14ac:dyDescent="0.3">
      <c r="B275" s="135">
        <v>39413</v>
      </c>
      <c r="C275" s="136">
        <v>146.49</v>
      </c>
      <c r="D275" s="136">
        <v>150.51</v>
      </c>
      <c r="E275" s="136">
        <v>155.6</v>
      </c>
      <c r="H275" s="45">
        <f t="shared" si="15"/>
        <v>5.0900000000000034</v>
      </c>
      <c r="J275" s="45">
        <f t="shared" si="16"/>
        <v>3.3818350940136894</v>
      </c>
    </row>
    <row r="276" spans="2:10" ht="22.75" customHeight="1" thickBot="1" x14ac:dyDescent="0.3">
      <c r="B276" s="135">
        <v>39414</v>
      </c>
      <c r="C276" s="136">
        <v>146.41999999999999</v>
      </c>
      <c r="D276" s="136">
        <v>150.51</v>
      </c>
      <c r="E276" s="136">
        <v>155.83000000000001</v>
      </c>
      <c r="H276" s="45">
        <f t="shared" si="15"/>
        <v>5.3200000000000216</v>
      </c>
      <c r="J276" s="45">
        <f t="shared" si="16"/>
        <v>3.5346488605408428</v>
      </c>
    </row>
    <row r="277" spans="2:10" ht="22.75" customHeight="1" thickBot="1" x14ac:dyDescent="0.3">
      <c r="B277" s="135">
        <v>39415</v>
      </c>
      <c r="C277" s="136">
        <v>146.94</v>
      </c>
      <c r="D277" s="136">
        <v>151.05000000000001</v>
      </c>
      <c r="E277" s="136">
        <v>156.38999999999999</v>
      </c>
      <c r="H277" s="45">
        <f t="shared" si="15"/>
        <v>5.339999999999975</v>
      </c>
      <c r="J277" s="45">
        <f t="shared" si="16"/>
        <v>3.5352532274081265</v>
      </c>
    </row>
    <row r="278" spans="2:10" ht="22.75" customHeight="1" thickBot="1" x14ac:dyDescent="0.3">
      <c r="B278" s="135">
        <v>39416</v>
      </c>
      <c r="C278" s="136">
        <v>147.46</v>
      </c>
      <c r="D278" s="136">
        <v>151.58000000000001</v>
      </c>
      <c r="E278" s="136">
        <v>157.21</v>
      </c>
      <c r="H278" s="45">
        <f t="shared" si="15"/>
        <v>5.6299999999999955</v>
      </c>
      <c r="J278" s="45">
        <f t="shared" si="16"/>
        <v>3.7142103179838992</v>
      </c>
    </row>
    <row r="279" spans="2:10" ht="22.75" customHeight="1" thickBot="1" x14ac:dyDescent="0.3">
      <c r="B279" s="135">
        <v>39419</v>
      </c>
      <c r="C279" s="136">
        <v>146.19</v>
      </c>
      <c r="D279" s="136">
        <v>150.27000000000001</v>
      </c>
      <c r="E279" s="136">
        <v>155.85</v>
      </c>
      <c r="H279" s="45">
        <f t="shared" si="15"/>
        <v>5.5799999999999841</v>
      </c>
      <c r="J279" s="45">
        <f t="shared" si="16"/>
        <v>3.7133160311439304</v>
      </c>
    </row>
    <row r="280" spans="2:10" ht="22.75" customHeight="1" thickBot="1" x14ac:dyDescent="0.3">
      <c r="B280" s="135">
        <v>39420</v>
      </c>
      <c r="C280" s="136">
        <v>146.61000000000001</v>
      </c>
      <c r="D280" s="136">
        <v>150.71</v>
      </c>
      <c r="E280" s="136">
        <v>156.31</v>
      </c>
      <c r="H280" s="45">
        <f t="shared" si="15"/>
        <v>5.5999999999999943</v>
      </c>
      <c r="J280" s="45">
        <f t="shared" si="16"/>
        <v>3.715745471435203</v>
      </c>
    </row>
    <row r="281" spans="2:10" ht="22.75" customHeight="1" thickBot="1" x14ac:dyDescent="0.3">
      <c r="B281" s="135">
        <v>39421</v>
      </c>
      <c r="C281" s="136">
        <v>146.01</v>
      </c>
      <c r="D281" s="136">
        <v>150.29</v>
      </c>
      <c r="E281" s="136">
        <v>155.88</v>
      </c>
      <c r="H281" s="45">
        <f t="shared" si="15"/>
        <v>5.5900000000000034</v>
      </c>
      <c r="J281" s="45">
        <f t="shared" si="16"/>
        <v>3.7194756803513229</v>
      </c>
    </row>
    <row r="282" spans="2:10" ht="22.75" customHeight="1" thickBot="1" x14ac:dyDescent="0.3">
      <c r="B282" s="135">
        <v>39422</v>
      </c>
      <c r="C282" s="136">
        <v>146.32</v>
      </c>
      <c r="D282" s="136">
        <v>150.72999999999999</v>
      </c>
      <c r="E282" s="136">
        <v>156.6</v>
      </c>
      <c r="H282" s="45">
        <f t="shared" si="15"/>
        <v>5.8700000000000045</v>
      </c>
      <c r="J282" s="45">
        <f t="shared" si="16"/>
        <v>3.8943806806873251</v>
      </c>
    </row>
    <row r="283" spans="2:10" ht="22.75" customHeight="1" thickBot="1" x14ac:dyDescent="0.3">
      <c r="B283" s="135">
        <v>39423</v>
      </c>
      <c r="C283" s="136">
        <v>146.74</v>
      </c>
      <c r="D283" s="136">
        <v>151.18</v>
      </c>
      <c r="E283" s="136">
        <v>157.07</v>
      </c>
      <c r="H283" s="45">
        <f t="shared" si="15"/>
        <v>5.8899999999999864</v>
      </c>
      <c r="J283" s="45">
        <f t="shared" si="16"/>
        <v>3.8960179917978475</v>
      </c>
    </row>
    <row r="284" spans="2:10" ht="22.75" customHeight="1" thickBot="1" x14ac:dyDescent="0.3">
      <c r="B284" s="135">
        <v>39426</v>
      </c>
      <c r="C284" s="136">
        <v>146.96</v>
      </c>
      <c r="D284" s="136">
        <v>152.13999999999999</v>
      </c>
      <c r="E284" s="136">
        <v>158.07</v>
      </c>
      <c r="H284" s="45">
        <f t="shared" si="15"/>
        <v>5.9300000000000068</v>
      </c>
      <c r="J284" s="45">
        <f t="shared" si="16"/>
        <v>3.8977257788878714</v>
      </c>
    </row>
    <row r="285" spans="2:10" ht="22.75" customHeight="1" thickBot="1" x14ac:dyDescent="0.3">
      <c r="B285" s="135">
        <v>39427</v>
      </c>
      <c r="C285" s="136">
        <v>147.66</v>
      </c>
      <c r="D285" s="136">
        <v>152.87</v>
      </c>
      <c r="E285" s="136">
        <v>159.36000000000001</v>
      </c>
      <c r="H285" s="45">
        <f t="shared" si="15"/>
        <v>6.4900000000000091</v>
      </c>
      <c r="J285" s="45">
        <f t="shared" si="16"/>
        <v>4.2454372996663885</v>
      </c>
    </row>
    <row r="286" spans="2:10" ht="22.75" customHeight="1" thickBot="1" x14ac:dyDescent="0.3">
      <c r="B286" s="135">
        <v>39428</v>
      </c>
      <c r="C286" s="136">
        <v>147.72</v>
      </c>
      <c r="D286" s="136">
        <v>153.04</v>
      </c>
      <c r="E286" s="136">
        <v>159.54</v>
      </c>
      <c r="H286" s="45">
        <f t="shared" si="15"/>
        <v>6.5</v>
      </c>
      <c r="J286" s="45">
        <f t="shared" si="16"/>
        <v>4.2472556194458964</v>
      </c>
    </row>
    <row r="287" spans="2:10" ht="22.75" customHeight="1" thickBot="1" x14ac:dyDescent="0.3">
      <c r="B287" s="135">
        <v>39429</v>
      </c>
      <c r="C287" s="136">
        <v>148.16999999999999</v>
      </c>
      <c r="D287" s="136">
        <v>153.5</v>
      </c>
      <c r="E287" s="136">
        <v>160.02000000000001</v>
      </c>
      <c r="H287" s="45">
        <f t="shared" si="15"/>
        <v>6.5200000000000102</v>
      </c>
      <c r="J287" s="45">
        <f t="shared" si="16"/>
        <v>4.2475570032573362</v>
      </c>
    </row>
    <row r="288" spans="2:10" ht="22.75" customHeight="1" thickBot="1" x14ac:dyDescent="0.3">
      <c r="B288" s="135">
        <v>39430</v>
      </c>
      <c r="C288" s="136">
        <v>148.37</v>
      </c>
      <c r="D288" s="136">
        <v>153.71</v>
      </c>
      <c r="E288" s="136">
        <v>161.9</v>
      </c>
      <c r="H288" s="45">
        <f t="shared" si="15"/>
        <v>8.1899999999999977</v>
      </c>
      <c r="J288" s="45">
        <f t="shared" si="16"/>
        <v>5.3282154706915597</v>
      </c>
    </row>
    <row r="289" spans="2:10" ht="22.75" customHeight="1" thickBot="1" x14ac:dyDescent="0.3">
      <c r="B289" s="135">
        <v>39433</v>
      </c>
      <c r="C289" s="136">
        <v>145.88</v>
      </c>
      <c r="D289" s="136">
        <v>151.13</v>
      </c>
      <c r="E289" s="136">
        <v>159.74</v>
      </c>
      <c r="H289" s="45">
        <f t="shared" si="15"/>
        <v>8.6100000000000136</v>
      </c>
      <c r="J289" s="45">
        <f t="shared" si="16"/>
        <v>5.6970819823992676</v>
      </c>
    </row>
    <row r="290" spans="2:10" ht="22.75" customHeight="1" thickBot="1" x14ac:dyDescent="0.3">
      <c r="B290" s="135">
        <v>39434</v>
      </c>
      <c r="C290" s="136">
        <v>147.15</v>
      </c>
      <c r="D290" s="136">
        <v>152.44999999999999</v>
      </c>
      <c r="E290" s="136">
        <v>161.13</v>
      </c>
      <c r="H290" s="45">
        <f t="shared" si="15"/>
        <v>8.6800000000000068</v>
      </c>
      <c r="J290" s="45">
        <f t="shared" si="16"/>
        <v>5.6936700557559909</v>
      </c>
    </row>
    <row r="291" spans="2:10" ht="22.75" customHeight="1" thickBot="1" x14ac:dyDescent="0.3">
      <c r="B291" s="135">
        <v>39435</v>
      </c>
      <c r="C291" s="136">
        <v>146.99</v>
      </c>
      <c r="D291" s="136">
        <v>152.28</v>
      </c>
      <c r="E291" s="136">
        <v>160.96</v>
      </c>
      <c r="H291" s="45">
        <f t="shared" si="15"/>
        <v>8.6800000000000068</v>
      </c>
      <c r="J291" s="45">
        <f t="shared" si="16"/>
        <v>5.7000262674021585</v>
      </c>
    </row>
    <row r="292" spans="2:10" ht="22.75" customHeight="1" thickBot="1" x14ac:dyDescent="0.3">
      <c r="B292" s="135">
        <v>39436</v>
      </c>
      <c r="C292" s="136">
        <v>146.22999999999999</v>
      </c>
      <c r="D292" s="136">
        <v>151.54</v>
      </c>
      <c r="E292" s="136">
        <v>160.96</v>
      </c>
      <c r="H292" s="45">
        <f t="shared" si="15"/>
        <v>9.4200000000000159</v>
      </c>
      <c r="J292" s="45">
        <f t="shared" si="16"/>
        <v>6.2161805463904027</v>
      </c>
    </row>
    <row r="293" spans="2:10" ht="22.75" customHeight="1" thickBot="1" x14ac:dyDescent="0.3">
      <c r="B293" s="135">
        <v>39437</v>
      </c>
      <c r="C293" s="136">
        <v>147.06</v>
      </c>
      <c r="D293" s="136">
        <v>152.43</v>
      </c>
      <c r="E293" s="136">
        <v>162.82</v>
      </c>
      <c r="H293" s="45">
        <f t="shared" si="15"/>
        <v>10.389999999999986</v>
      </c>
      <c r="J293" s="45">
        <f t="shared" si="16"/>
        <v>6.8162435216164701</v>
      </c>
    </row>
    <row r="294" spans="2:10" ht="22.75" customHeight="1" thickBot="1" x14ac:dyDescent="0.3">
      <c r="B294" s="135">
        <v>39440</v>
      </c>
      <c r="C294" s="136">
        <v>147.91</v>
      </c>
      <c r="D294" s="136">
        <v>153.6</v>
      </c>
      <c r="E294" s="136">
        <v>164.65</v>
      </c>
      <c r="H294" s="45">
        <f t="shared" si="15"/>
        <v>11.050000000000011</v>
      </c>
      <c r="J294" s="45">
        <f t="shared" si="16"/>
        <v>7.1940104166666741</v>
      </c>
    </row>
    <row r="295" spans="2:10" ht="22.75" customHeight="1" thickBot="1" x14ac:dyDescent="0.3">
      <c r="B295" s="135">
        <v>39442</v>
      </c>
      <c r="C295" s="136">
        <v>148.04</v>
      </c>
      <c r="D295" s="136">
        <v>153.74</v>
      </c>
      <c r="E295" s="136">
        <v>165.38</v>
      </c>
      <c r="H295" s="45">
        <f t="shared" si="15"/>
        <v>11.639999999999986</v>
      </c>
      <c r="J295" s="45">
        <f t="shared" si="16"/>
        <v>7.5712241446598068</v>
      </c>
    </row>
    <row r="296" spans="2:10" ht="22.75" customHeight="1" thickBot="1" x14ac:dyDescent="0.3">
      <c r="B296" s="135">
        <v>39443</v>
      </c>
      <c r="C296" s="136">
        <v>147.37</v>
      </c>
      <c r="D296" s="136">
        <v>153.05000000000001</v>
      </c>
      <c r="E296" s="136">
        <v>164.63</v>
      </c>
      <c r="H296" s="45">
        <f t="shared" si="15"/>
        <v>11.579999999999984</v>
      </c>
      <c r="J296" s="45">
        <f t="shared" si="16"/>
        <v>7.5661548513557548</v>
      </c>
    </row>
    <row r="297" spans="2:10" ht="22.75" customHeight="1" thickBot="1" x14ac:dyDescent="0.3">
      <c r="B297" s="135">
        <v>39444</v>
      </c>
      <c r="C297" s="136">
        <v>147.33000000000001</v>
      </c>
      <c r="D297" s="136">
        <v>153.05000000000001</v>
      </c>
      <c r="E297" s="136">
        <v>165.51</v>
      </c>
      <c r="H297" s="45">
        <f t="shared" si="15"/>
        <v>12.45999999999998</v>
      </c>
      <c r="J297" s="45">
        <f t="shared" si="16"/>
        <v>8.1411303495589529</v>
      </c>
    </row>
    <row r="298" spans="2:10" ht="22.75" customHeight="1" thickBot="1" x14ac:dyDescent="0.3">
      <c r="B298" s="135">
        <v>39447</v>
      </c>
      <c r="C298" s="136">
        <v>147.61000000000001</v>
      </c>
      <c r="D298" s="136">
        <v>153.33000000000001</v>
      </c>
      <c r="E298" s="136">
        <v>166.11</v>
      </c>
      <c r="H298" s="45">
        <f t="shared" si="15"/>
        <v>12.780000000000001</v>
      </c>
      <c r="J298" s="45">
        <f t="shared" si="16"/>
        <v>8.3349638035609459</v>
      </c>
    </row>
    <row r="299" spans="2:10" ht="22.75" customHeight="1" thickBot="1" x14ac:dyDescent="0.3">
      <c r="B299" s="135">
        <v>39450</v>
      </c>
      <c r="C299" s="136">
        <v>147.93</v>
      </c>
      <c r="D299" s="136">
        <v>153.66999999999999</v>
      </c>
      <c r="E299" s="136">
        <v>166.48</v>
      </c>
      <c r="H299" s="45">
        <f t="shared" si="15"/>
        <v>12.810000000000002</v>
      </c>
      <c r="J299" s="45">
        <f t="shared" si="16"/>
        <v>8.336044771263099</v>
      </c>
    </row>
    <row r="300" spans="2:10" ht="22.75" customHeight="1" thickBot="1" x14ac:dyDescent="0.3">
      <c r="B300" s="135">
        <v>39451</v>
      </c>
      <c r="C300" s="136">
        <v>147.77000000000001</v>
      </c>
      <c r="D300" s="136">
        <v>153.62</v>
      </c>
      <c r="E300" s="136">
        <v>167.01</v>
      </c>
      <c r="H300" s="45">
        <f t="shared" si="15"/>
        <v>13.389999999999986</v>
      </c>
      <c r="J300" s="45">
        <f t="shared" si="16"/>
        <v>8.7163129800807084</v>
      </c>
    </row>
    <row r="301" spans="2:10" ht="22.75" customHeight="1" thickBot="1" x14ac:dyDescent="0.3">
      <c r="B301" s="135">
        <v>39454</v>
      </c>
      <c r="C301" s="136">
        <v>147.78</v>
      </c>
      <c r="D301" s="136">
        <v>153.62</v>
      </c>
      <c r="E301" s="136">
        <v>167.02</v>
      </c>
      <c r="H301" s="45">
        <f t="shared" si="15"/>
        <v>13.400000000000006</v>
      </c>
      <c r="J301" s="45">
        <f t="shared" si="16"/>
        <v>8.7228225491472493</v>
      </c>
    </row>
    <row r="302" spans="2:10" ht="22.75" customHeight="1" thickBot="1" x14ac:dyDescent="0.3">
      <c r="B302" s="135">
        <v>39455</v>
      </c>
      <c r="C302" s="136">
        <v>147.61000000000001</v>
      </c>
      <c r="D302" s="136">
        <v>153.44999999999999</v>
      </c>
      <c r="E302" s="136">
        <v>166.83</v>
      </c>
      <c r="H302" s="45">
        <f t="shared" si="15"/>
        <v>13.380000000000024</v>
      </c>
      <c r="J302" s="45">
        <f t="shared" si="16"/>
        <v>8.7194525904203477</v>
      </c>
    </row>
    <row r="303" spans="2:10" ht="22.75" customHeight="1" thickBot="1" x14ac:dyDescent="0.3">
      <c r="B303" s="135">
        <v>39456</v>
      </c>
      <c r="C303" s="136">
        <v>146.99</v>
      </c>
      <c r="D303" s="136">
        <v>152.80000000000001</v>
      </c>
      <c r="E303" s="136">
        <v>166.13</v>
      </c>
      <c r="H303" s="45">
        <f t="shared" si="15"/>
        <v>13.329999999999984</v>
      </c>
      <c r="J303" s="45">
        <f t="shared" si="16"/>
        <v>8.7238219895287852</v>
      </c>
    </row>
    <row r="304" spans="2:10" ht="22.75" customHeight="1" thickBot="1" x14ac:dyDescent="0.3">
      <c r="B304" s="135">
        <v>39457</v>
      </c>
      <c r="C304" s="136">
        <v>147.19999999999999</v>
      </c>
      <c r="D304" s="136">
        <v>153.07</v>
      </c>
      <c r="E304" s="136">
        <v>166.13</v>
      </c>
      <c r="H304" s="45">
        <f t="shared" si="15"/>
        <v>13.060000000000002</v>
      </c>
      <c r="J304" s="45">
        <f t="shared" si="16"/>
        <v>8.5320441628013342</v>
      </c>
    </row>
    <row r="305" spans="2:10" ht="22.75" customHeight="1" thickBot="1" x14ac:dyDescent="0.3">
      <c r="B305" s="135">
        <v>39458</v>
      </c>
      <c r="C305" s="136">
        <v>147.77000000000001</v>
      </c>
      <c r="D305" s="136">
        <v>153.69999999999999</v>
      </c>
      <c r="E305" s="136">
        <v>166.51</v>
      </c>
      <c r="H305" s="45">
        <f t="shared" si="15"/>
        <v>12.810000000000002</v>
      </c>
      <c r="J305" s="45">
        <f t="shared" si="16"/>
        <v>8.3344176968119736</v>
      </c>
    </row>
    <row r="306" spans="2:10" ht="22.75" customHeight="1" thickBot="1" x14ac:dyDescent="0.3">
      <c r="B306" s="135">
        <v>39461</v>
      </c>
      <c r="C306" s="136">
        <v>148.43</v>
      </c>
      <c r="D306" s="136">
        <v>154.38</v>
      </c>
      <c r="E306" s="136">
        <v>166.65</v>
      </c>
      <c r="H306" s="45">
        <f t="shared" si="15"/>
        <v>12.27000000000001</v>
      </c>
      <c r="J306" s="45">
        <f t="shared" si="16"/>
        <v>7.9479207151185447</v>
      </c>
    </row>
    <row r="307" spans="2:10" ht="22.75" customHeight="1" thickBot="1" x14ac:dyDescent="0.3">
      <c r="B307" s="135">
        <v>39462</v>
      </c>
      <c r="C307" s="136">
        <v>148.82</v>
      </c>
      <c r="D307" s="136">
        <v>154.79</v>
      </c>
      <c r="E307" s="136">
        <v>167.09</v>
      </c>
      <c r="H307" s="45">
        <f t="shared" si="15"/>
        <v>12.300000000000011</v>
      </c>
      <c r="J307" s="45">
        <f t="shared" si="16"/>
        <v>7.9462497577362958</v>
      </c>
    </row>
    <row r="308" spans="2:10" ht="22.75" customHeight="1" thickBot="1" x14ac:dyDescent="0.3">
      <c r="B308" s="135">
        <v>39463</v>
      </c>
      <c r="C308" s="136">
        <v>148.75</v>
      </c>
      <c r="D308" s="136">
        <v>154.71</v>
      </c>
      <c r="E308" s="136">
        <v>167.01</v>
      </c>
      <c r="H308" s="45">
        <f t="shared" si="15"/>
        <v>12.299999999999983</v>
      </c>
      <c r="J308" s="45">
        <f t="shared" si="16"/>
        <v>7.9503587356990382</v>
      </c>
    </row>
    <row r="309" spans="2:10" ht="22.75" customHeight="1" thickBot="1" x14ac:dyDescent="0.3">
      <c r="B309" s="135">
        <v>39464</v>
      </c>
      <c r="C309" s="136">
        <v>148.32</v>
      </c>
      <c r="D309" s="136">
        <v>154.27000000000001</v>
      </c>
      <c r="E309" s="136">
        <v>166.53</v>
      </c>
      <c r="H309" s="45">
        <f t="shared" si="15"/>
        <v>12.259999999999991</v>
      </c>
      <c r="J309" s="45">
        <f t="shared" si="16"/>
        <v>7.9471057237311138</v>
      </c>
    </row>
    <row r="310" spans="2:10" ht="22.75" customHeight="1" thickBot="1" x14ac:dyDescent="0.3">
      <c r="B310" s="135">
        <v>39465</v>
      </c>
      <c r="C310" s="136">
        <v>148.59</v>
      </c>
      <c r="D310" s="136">
        <v>154.55000000000001</v>
      </c>
      <c r="E310" s="136">
        <v>166.83</v>
      </c>
      <c r="H310" s="45">
        <f t="shared" si="15"/>
        <v>12.280000000000001</v>
      </c>
      <c r="J310" s="45">
        <f t="shared" si="16"/>
        <v>7.9456486573924305</v>
      </c>
    </row>
    <row r="311" spans="2:10" ht="22.75" customHeight="1" thickBot="1" x14ac:dyDescent="0.3">
      <c r="B311" s="135">
        <v>39468</v>
      </c>
      <c r="C311" s="136">
        <v>148.43</v>
      </c>
      <c r="D311" s="136">
        <v>154.38999999999999</v>
      </c>
      <c r="E311" s="136">
        <v>166.66</v>
      </c>
      <c r="H311" s="45">
        <f t="shared" si="15"/>
        <v>12.27000000000001</v>
      </c>
      <c r="J311" s="45">
        <f t="shared" si="16"/>
        <v>7.9474059200725504</v>
      </c>
    </row>
    <row r="312" spans="2:10" ht="22.75" customHeight="1" thickBot="1" x14ac:dyDescent="0.3">
      <c r="B312" s="135">
        <v>39470</v>
      </c>
      <c r="C312" s="136">
        <v>146.59</v>
      </c>
      <c r="D312" s="136">
        <v>152.46609513325916</v>
      </c>
      <c r="E312" s="136">
        <v>164.58698315774586</v>
      </c>
      <c r="H312" s="45">
        <f t="shared" si="15"/>
        <v>12.120888024486703</v>
      </c>
      <c r="J312" s="45">
        <f t="shared" si="16"/>
        <v>7.9498907700710415</v>
      </c>
    </row>
    <row r="313" spans="2:10" ht="22.75" customHeight="1" thickBot="1" x14ac:dyDescent="0.3">
      <c r="B313" s="135">
        <v>39471</v>
      </c>
      <c r="C313" s="136">
        <v>146.19</v>
      </c>
      <c r="D313" s="136">
        <v>152.06</v>
      </c>
      <c r="E313" s="136">
        <v>164.14</v>
      </c>
      <c r="H313" s="45">
        <f t="shared" si="15"/>
        <v>12.079999999999984</v>
      </c>
      <c r="J313" s="45">
        <f t="shared" si="16"/>
        <v>7.944232539786916</v>
      </c>
    </row>
    <row r="314" spans="2:10" ht="22.75" customHeight="1" thickBot="1" x14ac:dyDescent="0.3">
      <c r="B314" s="135">
        <v>39472</v>
      </c>
      <c r="C314" s="136">
        <v>146.59</v>
      </c>
      <c r="D314" s="136">
        <v>152.47</v>
      </c>
      <c r="E314" s="136">
        <v>164.31144243009959</v>
      </c>
      <c r="H314" s="45">
        <f t="shared" si="15"/>
        <v>11.84144243009959</v>
      </c>
      <c r="J314" s="45">
        <f t="shared" si="16"/>
        <v>7.7664081000194081</v>
      </c>
    </row>
    <row r="315" spans="2:10" ht="22.75" customHeight="1" thickBot="1" x14ac:dyDescent="0.3">
      <c r="B315" s="135">
        <v>39475</v>
      </c>
      <c r="C315" s="136">
        <v>146.46</v>
      </c>
      <c r="D315" s="136">
        <v>152.34</v>
      </c>
      <c r="E315" s="136">
        <v>164.15</v>
      </c>
      <c r="H315" s="45">
        <f t="shared" si="15"/>
        <v>11.810000000000002</v>
      </c>
      <c r="J315" s="45">
        <f t="shared" si="16"/>
        <v>7.7523959564132872</v>
      </c>
    </row>
    <row r="316" spans="2:10" ht="22.75" customHeight="1" thickBot="1" x14ac:dyDescent="0.3">
      <c r="B316" s="135">
        <v>39476</v>
      </c>
      <c r="C316" s="136">
        <v>146.38</v>
      </c>
      <c r="D316" s="136">
        <v>152.25</v>
      </c>
      <c r="E316" s="136">
        <v>164.07</v>
      </c>
      <c r="H316" s="45">
        <f t="shared" si="15"/>
        <v>11.819999999999993</v>
      </c>
      <c r="J316" s="45">
        <f t="shared" si="16"/>
        <v>7.7635467980295525</v>
      </c>
    </row>
    <row r="317" spans="2:10" ht="22.75" customHeight="1" thickBot="1" x14ac:dyDescent="0.3">
      <c r="B317" s="135">
        <v>39477</v>
      </c>
      <c r="C317" s="136">
        <v>145.94999999999999</v>
      </c>
      <c r="D317" s="136">
        <v>151.80000000000001</v>
      </c>
      <c r="E317" s="136">
        <v>163.58000000000001</v>
      </c>
      <c r="H317" s="45">
        <f t="shared" si="15"/>
        <v>11.780000000000001</v>
      </c>
      <c r="J317" s="45">
        <f t="shared" si="16"/>
        <v>7.7602108036890645</v>
      </c>
    </row>
    <row r="318" spans="2:10" ht="22.75" customHeight="1" thickBot="1" x14ac:dyDescent="0.3">
      <c r="B318" s="135">
        <v>39478</v>
      </c>
      <c r="C318" s="136">
        <v>146.46</v>
      </c>
      <c r="D318" s="136">
        <v>152.33000000000001</v>
      </c>
      <c r="E318" s="136">
        <v>164.15</v>
      </c>
      <c r="H318" s="45">
        <f t="shared" si="15"/>
        <v>11.819999999999993</v>
      </c>
      <c r="J318" s="45">
        <f t="shared" si="16"/>
        <v>7.7594695726383458</v>
      </c>
    </row>
    <row r="319" spans="2:10" ht="22.75" customHeight="1" thickBot="1" x14ac:dyDescent="0.3">
      <c r="B319" s="135">
        <v>39482</v>
      </c>
      <c r="C319" s="136">
        <v>147.33000000000001</v>
      </c>
      <c r="D319" s="136">
        <v>153.22999999999999</v>
      </c>
      <c r="E319" s="136">
        <v>165.12</v>
      </c>
      <c r="H319" s="45">
        <f t="shared" si="15"/>
        <v>11.890000000000015</v>
      </c>
      <c r="J319" s="45">
        <f t="shared" si="16"/>
        <v>7.7595771063107843</v>
      </c>
    </row>
    <row r="320" spans="2:10" ht="22.75" customHeight="1" thickBot="1" x14ac:dyDescent="0.3">
      <c r="B320" s="135">
        <v>39483</v>
      </c>
      <c r="C320" s="136">
        <v>147.47</v>
      </c>
      <c r="D320" s="136">
        <v>153.38</v>
      </c>
      <c r="E320" s="136">
        <v>165.28</v>
      </c>
      <c r="H320" s="45">
        <f t="shared" ref="H320:H383" si="17">E320-D320</f>
        <v>11.900000000000006</v>
      </c>
      <c r="J320" s="45">
        <f t="shared" si="16"/>
        <v>7.7585082800886731</v>
      </c>
    </row>
    <row r="321" spans="2:10" ht="22.75" customHeight="1" thickBot="1" x14ac:dyDescent="0.3">
      <c r="B321" s="135">
        <v>39484</v>
      </c>
      <c r="C321" s="136">
        <v>147.72</v>
      </c>
      <c r="D321" s="136">
        <v>153.63999999999999</v>
      </c>
      <c r="E321" s="136">
        <v>166.15</v>
      </c>
      <c r="H321" s="45">
        <f t="shared" si="17"/>
        <v>12.510000000000019</v>
      </c>
      <c r="J321" s="45">
        <f t="shared" si="16"/>
        <v>8.1424108305128993</v>
      </c>
    </row>
    <row r="322" spans="2:10" ht="22.75" customHeight="1" thickBot="1" x14ac:dyDescent="0.3">
      <c r="B322" s="135">
        <v>39486</v>
      </c>
      <c r="C322" s="136">
        <v>147.47999999999999</v>
      </c>
      <c r="D322" s="136">
        <v>153.4</v>
      </c>
      <c r="E322" s="136">
        <v>165.89</v>
      </c>
      <c r="H322" s="45">
        <f t="shared" si="17"/>
        <v>12.489999999999981</v>
      </c>
      <c r="J322" s="45">
        <f t="shared" si="16"/>
        <v>8.14211212516296</v>
      </c>
    </row>
    <row r="323" spans="2:10" ht="22.75" customHeight="1" thickBot="1" x14ac:dyDescent="0.3">
      <c r="B323" s="135">
        <v>39489</v>
      </c>
      <c r="C323" s="136">
        <v>148.66</v>
      </c>
      <c r="D323" s="136">
        <v>154.62</v>
      </c>
      <c r="E323" s="136">
        <v>167.21</v>
      </c>
      <c r="H323" s="45">
        <f t="shared" si="17"/>
        <v>12.590000000000003</v>
      </c>
      <c r="J323" s="45">
        <f t="shared" si="16"/>
        <v>8.1425430086664097</v>
      </c>
    </row>
    <row r="324" spans="2:10" ht="22.75" customHeight="1" thickBot="1" x14ac:dyDescent="0.3">
      <c r="B324" s="135">
        <v>39490</v>
      </c>
      <c r="C324" s="136">
        <v>150.43</v>
      </c>
      <c r="D324" s="136">
        <v>156.46</v>
      </c>
      <c r="E324" s="136">
        <v>169.2</v>
      </c>
      <c r="H324" s="45">
        <f t="shared" si="17"/>
        <v>12.739999999999981</v>
      </c>
      <c r="J324" s="45">
        <f t="shared" si="16"/>
        <v>8.1426562699731431</v>
      </c>
    </row>
    <row r="325" spans="2:10" ht="22.75" customHeight="1" thickBot="1" x14ac:dyDescent="0.3">
      <c r="B325" s="135">
        <v>39491</v>
      </c>
      <c r="C325" s="136">
        <v>155.55000000000001</v>
      </c>
      <c r="D325" s="136">
        <v>161.78</v>
      </c>
      <c r="E325" s="136">
        <v>174.96</v>
      </c>
      <c r="H325" s="45">
        <f t="shared" si="17"/>
        <v>13.180000000000007</v>
      </c>
      <c r="J325" s="45">
        <f t="shared" si="16"/>
        <v>8.1468661144764525</v>
      </c>
    </row>
    <row r="326" spans="2:10" ht="22.75" customHeight="1" thickBot="1" x14ac:dyDescent="0.3">
      <c r="B326" s="135">
        <v>39492</v>
      </c>
      <c r="C326" s="136">
        <v>159.31</v>
      </c>
      <c r="D326" s="136">
        <v>165.69</v>
      </c>
      <c r="E326" s="136">
        <v>179.18</v>
      </c>
      <c r="H326" s="45">
        <f t="shared" si="17"/>
        <v>13.490000000000009</v>
      </c>
      <c r="J326" s="45">
        <f t="shared" si="16"/>
        <v>8.1417104230792496</v>
      </c>
    </row>
    <row r="327" spans="2:10" ht="22.75" customHeight="1" thickBot="1" x14ac:dyDescent="0.3">
      <c r="B327" s="135">
        <v>39493</v>
      </c>
      <c r="C327" s="136">
        <v>158.43</v>
      </c>
      <c r="D327" s="136">
        <v>164.78</v>
      </c>
      <c r="E327" s="136">
        <v>179.15</v>
      </c>
      <c r="H327" s="45">
        <f t="shared" si="17"/>
        <v>14.370000000000005</v>
      </c>
      <c r="J327" s="45">
        <f t="shared" si="16"/>
        <v>8.7207185338026481</v>
      </c>
    </row>
    <row r="328" spans="2:10" ht="22.75" customHeight="1" thickBot="1" x14ac:dyDescent="0.3">
      <c r="B328" s="135">
        <v>39496</v>
      </c>
      <c r="C328" s="136">
        <v>157.54</v>
      </c>
      <c r="D328" s="136">
        <v>163.86</v>
      </c>
      <c r="E328" s="136">
        <v>178.47</v>
      </c>
      <c r="H328" s="45">
        <f t="shared" si="17"/>
        <v>14.609999999999985</v>
      </c>
      <c r="J328" s="45">
        <f t="shared" si="16"/>
        <v>8.9161479311607366</v>
      </c>
    </row>
    <row r="329" spans="2:10" ht="22.75" customHeight="1" thickBot="1" x14ac:dyDescent="0.3">
      <c r="B329" s="135">
        <v>39497</v>
      </c>
      <c r="C329" s="136">
        <v>156.33000000000001</v>
      </c>
      <c r="D329" s="136">
        <v>162.6</v>
      </c>
      <c r="E329" s="136">
        <v>178.06</v>
      </c>
      <c r="H329" s="45">
        <f t="shared" si="17"/>
        <v>15.460000000000008</v>
      </c>
      <c r="J329" s="45">
        <f t="shared" si="16"/>
        <v>9.5079950799508062</v>
      </c>
    </row>
    <row r="330" spans="2:10" ht="22.75" customHeight="1" thickBot="1" x14ac:dyDescent="0.3">
      <c r="B330" s="135">
        <v>39498</v>
      </c>
      <c r="C330" s="136">
        <v>156.93</v>
      </c>
      <c r="D330" s="136">
        <v>163.22</v>
      </c>
      <c r="E330" s="136">
        <v>179.38</v>
      </c>
      <c r="H330" s="45">
        <f t="shared" si="17"/>
        <v>16.159999999999997</v>
      </c>
      <c r="J330" s="45">
        <f t="shared" ref="J330:J393" si="18">H330/D330*100</f>
        <v>9.9007474574194312</v>
      </c>
    </row>
    <row r="331" spans="2:10" ht="22.75" customHeight="1" thickBot="1" x14ac:dyDescent="0.3">
      <c r="B331" s="135">
        <v>39499</v>
      </c>
      <c r="C331" s="136">
        <v>156.11000000000001</v>
      </c>
      <c r="D331" s="136">
        <v>162.37</v>
      </c>
      <c r="E331" s="136">
        <v>179.1</v>
      </c>
      <c r="H331" s="45">
        <f t="shared" si="17"/>
        <v>16.72999999999999</v>
      </c>
      <c r="J331" s="45">
        <f t="shared" si="18"/>
        <v>10.303627517398528</v>
      </c>
    </row>
    <row r="332" spans="2:10" ht="22.75" customHeight="1" thickBot="1" x14ac:dyDescent="0.3">
      <c r="B332" s="135">
        <v>39500</v>
      </c>
      <c r="C332" s="136">
        <v>154.41</v>
      </c>
      <c r="D332" s="136">
        <v>160.6</v>
      </c>
      <c r="E332" s="136">
        <v>178.76</v>
      </c>
      <c r="H332" s="45">
        <f t="shared" si="17"/>
        <v>18.159999999999997</v>
      </c>
      <c r="J332" s="45">
        <f t="shared" si="18"/>
        <v>11.307596513075964</v>
      </c>
    </row>
    <row r="333" spans="2:10" ht="22.75" customHeight="1" thickBot="1" x14ac:dyDescent="0.3">
      <c r="B333" s="135">
        <v>39503</v>
      </c>
      <c r="C333" s="136">
        <v>153.87</v>
      </c>
      <c r="D333" s="136">
        <v>160.04</v>
      </c>
      <c r="E333" s="136">
        <v>178.14</v>
      </c>
      <c r="H333" s="45">
        <f t="shared" si="17"/>
        <v>18.099999999999994</v>
      </c>
      <c r="J333" s="45">
        <f t="shared" si="18"/>
        <v>11.309672581854533</v>
      </c>
    </row>
    <row r="334" spans="2:10" ht="22.75" customHeight="1" thickBot="1" x14ac:dyDescent="0.3">
      <c r="B334" s="135">
        <v>39504</v>
      </c>
      <c r="C334" s="136">
        <v>153.68</v>
      </c>
      <c r="D334" s="136">
        <v>159.84</v>
      </c>
      <c r="E334" s="136">
        <v>177.91</v>
      </c>
      <c r="H334" s="45">
        <f t="shared" si="17"/>
        <v>18.069999999999993</v>
      </c>
      <c r="J334" s="45">
        <f t="shared" si="18"/>
        <v>11.305055055055051</v>
      </c>
    </row>
    <row r="335" spans="2:10" ht="22.75" customHeight="1" thickBot="1" x14ac:dyDescent="0.3">
      <c r="B335" s="135">
        <v>39505</v>
      </c>
      <c r="C335" s="136">
        <v>151.38999999999999</v>
      </c>
      <c r="D335" s="136">
        <v>157.46</v>
      </c>
      <c r="E335" s="136">
        <v>175.26</v>
      </c>
      <c r="H335" s="45">
        <f t="shared" si="17"/>
        <v>17.799999999999983</v>
      </c>
      <c r="J335" s="45">
        <f t="shared" si="18"/>
        <v>11.304458275117479</v>
      </c>
    </row>
    <row r="336" spans="2:10" ht="22.75" customHeight="1" thickBot="1" x14ac:dyDescent="0.3">
      <c r="B336" s="135">
        <v>39506</v>
      </c>
      <c r="C336" s="136">
        <v>151.47999999999999</v>
      </c>
      <c r="D336" s="136">
        <v>157.56</v>
      </c>
      <c r="E336" s="136">
        <v>177.32</v>
      </c>
      <c r="H336" s="45">
        <f t="shared" si="17"/>
        <v>19.759999999999991</v>
      </c>
      <c r="J336" s="45">
        <f t="shared" si="18"/>
        <v>12.541254125412534</v>
      </c>
    </row>
    <row r="337" spans="2:10" ht="22.75" customHeight="1" thickBot="1" x14ac:dyDescent="0.3">
      <c r="B337" s="135">
        <v>39507</v>
      </c>
      <c r="C337" s="136">
        <v>150.54</v>
      </c>
      <c r="D337" s="136">
        <v>156.57</v>
      </c>
      <c r="E337" s="136">
        <v>176.21</v>
      </c>
      <c r="H337" s="45">
        <f t="shared" si="17"/>
        <v>19.640000000000015</v>
      </c>
      <c r="J337" s="45">
        <f t="shared" si="18"/>
        <v>12.543910072172201</v>
      </c>
    </row>
    <row r="338" spans="2:10" ht="22.75" customHeight="1" thickBot="1" x14ac:dyDescent="0.3">
      <c r="B338" s="135">
        <v>39510</v>
      </c>
      <c r="C338" s="136">
        <v>150.61000000000001</v>
      </c>
      <c r="D338" s="136">
        <v>156.65</v>
      </c>
      <c r="E338" s="136">
        <v>176.3</v>
      </c>
      <c r="H338" s="45">
        <f t="shared" si="17"/>
        <v>19.650000000000006</v>
      </c>
      <c r="J338" s="45">
        <f t="shared" si="18"/>
        <v>12.543887647622091</v>
      </c>
    </row>
    <row r="339" spans="2:10" ht="22.75" customHeight="1" thickBot="1" x14ac:dyDescent="0.3">
      <c r="B339" s="135">
        <v>39511</v>
      </c>
      <c r="C339" s="136">
        <v>152.44999999999999</v>
      </c>
      <c r="D339" s="136">
        <v>158.56</v>
      </c>
      <c r="E339" s="136">
        <v>180.12</v>
      </c>
      <c r="H339" s="45">
        <f t="shared" si="17"/>
        <v>21.560000000000002</v>
      </c>
      <c r="J339" s="45">
        <f t="shared" si="18"/>
        <v>13.597376387487387</v>
      </c>
    </row>
    <row r="340" spans="2:10" ht="22.75" customHeight="1" thickBot="1" x14ac:dyDescent="0.3">
      <c r="B340" s="135">
        <v>39513</v>
      </c>
      <c r="C340" s="136">
        <v>152.56</v>
      </c>
      <c r="D340" s="136">
        <v>158.66999999999999</v>
      </c>
      <c r="E340" s="136">
        <v>180.58</v>
      </c>
      <c r="H340" s="45">
        <f t="shared" si="17"/>
        <v>21.910000000000025</v>
      </c>
      <c r="J340" s="45">
        <f t="shared" si="18"/>
        <v>13.808533434171569</v>
      </c>
    </row>
    <row r="341" spans="2:10" ht="22.75" customHeight="1" thickBot="1" x14ac:dyDescent="0.3">
      <c r="B341" s="135">
        <v>39514</v>
      </c>
      <c r="C341" s="136">
        <v>151.65</v>
      </c>
      <c r="D341" s="136">
        <v>157.72999999999999</v>
      </c>
      <c r="E341" s="136">
        <v>180.86</v>
      </c>
      <c r="H341" s="45">
        <f t="shared" si="17"/>
        <v>23.130000000000024</v>
      </c>
      <c r="J341" s="45">
        <f t="shared" si="18"/>
        <v>14.664299752742044</v>
      </c>
    </row>
    <row r="342" spans="2:10" ht="22.75" customHeight="1" thickBot="1" x14ac:dyDescent="0.3">
      <c r="B342" s="135">
        <v>39517</v>
      </c>
      <c r="C342" s="136">
        <v>151.80000000000001</v>
      </c>
      <c r="D342" s="136">
        <v>157.88</v>
      </c>
      <c r="E342" s="136">
        <v>181.72</v>
      </c>
      <c r="H342" s="45">
        <f t="shared" si="17"/>
        <v>23.840000000000003</v>
      </c>
      <c r="J342" s="45">
        <f t="shared" si="18"/>
        <v>15.100076007094</v>
      </c>
    </row>
    <row r="343" spans="2:10" ht="22.75" customHeight="1" thickBot="1" x14ac:dyDescent="0.3">
      <c r="B343" s="135">
        <v>39518</v>
      </c>
      <c r="C343" s="136">
        <v>151.28</v>
      </c>
      <c r="D343" s="136">
        <v>157.35</v>
      </c>
      <c r="E343" s="136">
        <v>181.1</v>
      </c>
      <c r="H343" s="45">
        <f t="shared" si="17"/>
        <v>23.75</v>
      </c>
      <c r="J343" s="45">
        <f t="shared" si="18"/>
        <v>15.093740069907849</v>
      </c>
    </row>
    <row r="344" spans="2:10" ht="22.75" customHeight="1" thickBot="1" x14ac:dyDescent="0.3">
      <c r="B344" s="135">
        <v>39520</v>
      </c>
      <c r="C344" s="136">
        <v>151.35</v>
      </c>
      <c r="D344" s="136">
        <v>157.41999999999999</v>
      </c>
      <c r="E344" s="136">
        <v>181.19</v>
      </c>
      <c r="H344" s="45">
        <f t="shared" si="17"/>
        <v>23.77000000000001</v>
      </c>
      <c r="J344" s="45">
        <f t="shared" si="18"/>
        <v>15.099733197814771</v>
      </c>
    </row>
    <row r="345" spans="2:10" ht="22.75" customHeight="1" thickBot="1" x14ac:dyDescent="0.3">
      <c r="B345" s="135">
        <v>39521</v>
      </c>
      <c r="C345" s="136">
        <v>151.33000000000001</v>
      </c>
      <c r="D345" s="136">
        <v>157.4</v>
      </c>
      <c r="E345" s="136">
        <v>181.16</v>
      </c>
      <c r="H345" s="45">
        <f t="shared" si="17"/>
        <v>23.759999999999991</v>
      </c>
      <c r="J345" s="45">
        <f t="shared" si="18"/>
        <v>15.09529860228716</v>
      </c>
    </row>
    <row r="346" spans="2:10" ht="22.75" customHeight="1" thickBot="1" x14ac:dyDescent="0.3">
      <c r="B346" s="135">
        <v>39524</v>
      </c>
      <c r="C346" s="136">
        <v>150.37</v>
      </c>
      <c r="D346" s="136">
        <v>156.4</v>
      </c>
      <c r="E346" s="136">
        <v>180.69</v>
      </c>
      <c r="H346" s="45">
        <f t="shared" si="17"/>
        <v>24.289999999999992</v>
      </c>
      <c r="J346" s="45">
        <f t="shared" si="18"/>
        <v>15.530690537084393</v>
      </c>
    </row>
    <row r="347" spans="2:10" ht="22.75" customHeight="1" thickBot="1" x14ac:dyDescent="0.3">
      <c r="B347" s="135">
        <v>39525</v>
      </c>
      <c r="C347" s="136">
        <v>150.27000000000001</v>
      </c>
      <c r="D347" s="136">
        <v>156.33000000000001</v>
      </c>
      <c r="E347" s="136">
        <v>181.3</v>
      </c>
      <c r="H347" s="45">
        <f t="shared" si="17"/>
        <v>24.97</v>
      </c>
      <c r="J347" s="45">
        <f t="shared" si="18"/>
        <v>15.972622017527025</v>
      </c>
    </row>
    <row r="348" spans="2:10" ht="22.75" customHeight="1" thickBot="1" x14ac:dyDescent="0.3">
      <c r="B348" s="135">
        <v>39526</v>
      </c>
      <c r="C348" s="136">
        <v>149.58000000000001</v>
      </c>
      <c r="D348" s="136">
        <v>155.61000000000001</v>
      </c>
      <c r="E348" s="136">
        <v>180.47</v>
      </c>
      <c r="H348" s="45">
        <f t="shared" si="17"/>
        <v>24.859999999999985</v>
      </c>
      <c r="J348" s="45">
        <f t="shared" si="18"/>
        <v>15.975837028468595</v>
      </c>
    </row>
    <row r="349" spans="2:10" ht="22.75" customHeight="1" thickBot="1" x14ac:dyDescent="0.3">
      <c r="B349" s="135">
        <v>39527</v>
      </c>
      <c r="C349" s="136">
        <v>148.97</v>
      </c>
      <c r="D349" s="136">
        <v>154.99</v>
      </c>
      <c r="E349" s="136">
        <v>180.09</v>
      </c>
      <c r="H349" s="45">
        <f t="shared" si="17"/>
        <v>25.099999999999994</v>
      </c>
      <c r="J349" s="45">
        <f t="shared" si="18"/>
        <v>16.194593199561258</v>
      </c>
    </row>
    <row r="350" spans="2:10" ht="22.75" customHeight="1" thickBot="1" x14ac:dyDescent="0.3">
      <c r="B350" s="135">
        <v>39528</v>
      </c>
      <c r="C350" s="136">
        <v>149.25</v>
      </c>
      <c r="D350" s="136">
        <v>155.27000000000001</v>
      </c>
      <c r="E350" s="136">
        <v>180.42</v>
      </c>
      <c r="H350" s="45">
        <f t="shared" si="17"/>
        <v>25.149999999999977</v>
      </c>
      <c r="J350" s="45">
        <f t="shared" si="18"/>
        <v>16.197591292587092</v>
      </c>
    </row>
    <row r="351" spans="2:10" ht="22.75" customHeight="1" thickBot="1" x14ac:dyDescent="0.3">
      <c r="B351" s="135">
        <v>39531</v>
      </c>
      <c r="C351" s="136">
        <v>149.07</v>
      </c>
      <c r="D351" s="136">
        <v>155.09</v>
      </c>
      <c r="E351" s="136">
        <v>179.86</v>
      </c>
      <c r="H351" s="45">
        <f t="shared" si="17"/>
        <v>24.77000000000001</v>
      </c>
      <c r="J351" s="45">
        <f t="shared" si="18"/>
        <v>15.971371461731904</v>
      </c>
    </row>
    <row r="352" spans="2:10" ht="22.75" customHeight="1" thickBot="1" x14ac:dyDescent="0.3">
      <c r="B352" s="135">
        <v>39532</v>
      </c>
      <c r="C352" s="136">
        <v>148.68</v>
      </c>
      <c r="D352" s="136">
        <v>154.68</v>
      </c>
      <c r="E352" s="136">
        <v>179.05</v>
      </c>
      <c r="H352" s="45">
        <f t="shared" si="17"/>
        <v>24.370000000000005</v>
      </c>
      <c r="J352" s="45">
        <f t="shared" si="18"/>
        <v>15.75510731833463</v>
      </c>
    </row>
    <row r="353" spans="2:10" ht="22.75" customHeight="1" thickBot="1" x14ac:dyDescent="0.3">
      <c r="B353" s="135">
        <v>39533</v>
      </c>
      <c r="C353" s="136">
        <v>148.87</v>
      </c>
      <c r="D353" s="136">
        <v>154.88</v>
      </c>
      <c r="E353" s="136">
        <v>179.96</v>
      </c>
      <c r="H353" s="45">
        <f t="shared" si="17"/>
        <v>25.080000000000013</v>
      </c>
      <c r="J353" s="45">
        <f t="shared" si="18"/>
        <v>16.193181818181827</v>
      </c>
    </row>
    <row r="354" spans="2:10" ht="22.75" customHeight="1" thickBot="1" x14ac:dyDescent="0.3">
      <c r="B354" s="135">
        <v>39534</v>
      </c>
      <c r="C354" s="136">
        <v>147.82</v>
      </c>
      <c r="D354" s="136">
        <v>153.79</v>
      </c>
      <c r="E354" s="136">
        <v>179.72</v>
      </c>
      <c r="H354" s="45">
        <f t="shared" si="17"/>
        <v>25.930000000000007</v>
      </c>
      <c r="J354" s="45">
        <f t="shared" si="18"/>
        <v>16.860654138760651</v>
      </c>
    </row>
    <row r="355" spans="2:10" ht="22.75" customHeight="1" thickBot="1" x14ac:dyDescent="0.3">
      <c r="B355" s="135">
        <v>39535</v>
      </c>
      <c r="C355" s="136">
        <v>148.38999999999999</v>
      </c>
      <c r="D355" s="136">
        <v>154.38</v>
      </c>
      <c r="E355" s="136">
        <v>181.46</v>
      </c>
      <c r="H355" s="45">
        <f t="shared" si="17"/>
        <v>27.080000000000013</v>
      </c>
      <c r="J355" s="45">
        <f t="shared" si="18"/>
        <v>17.541132271019571</v>
      </c>
    </row>
    <row r="356" spans="2:10" ht="22.75" customHeight="1" thickBot="1" x14ac:dyDescent="0.3">
      <c r="B356" s="135">
        <v>39538</v>
      </c>
      <c r="C356" s="136">
        <v>147.24</v>
      </c>
      <c r="D356" s="136">
        <v>153.18</v>
      </c>
      <c r="E356" s="136">
        <v>180.75</v>
      </c>
      <c r="H356" s="45">
        <f t="shared" si="17"/>
        <v>27.569999999999993</v>
      </c>
      <c r="J356" s="45">
        <f t="shared" si="18"/>
        <v>17.998433215824512</v>
      </c>
    </row>
    <row r="357" spans="2:10" ht="22.75" customHeight="1" thickBot="1" x14ac:dyDescent="0.3">
      <c r="B357" s="135">
        <v>39539</v>
      </c>
      <c r="C357" s="136">
        <v>147.24</v>
      </c>
      <c r="D357" s="136">
        <v>153.18</v>
      </c>
      <c r="E357" s="136">
        <v>181.1</v>
      </c>
      <c r="H357" s="45">
        <f t="shared" si="17"/>
        <v>27.919999999999987</v>
      </c>
      <c r="J357" s="45">
        <f t="shared" si="18"/>
        <v>18.226922574748652</v>
      </c>
    </row>
    <row r="358" spans="2:10" ht="22.75" customHeight="1" thickBot="1" x14ac:dyDescent="0.3">
      <c r="B358" s="135">
        <v>39540</v>
      </c>
      <c r="C358" s="136">
        <v>147.13</v>
      </c>
      <c r="D358" s="136">
        <v>153.06</v>
      </c>
      <c r="E358" s="136">
        <v>181.32</v>
      </c>
      <c r="H358" s="45">
        <f t="shared" si="17"/>
        <v>28.259999999999991</v>
      </c>
      <c r="J358" s="45">
        <f t="shared" si="18"/>
        <v>18.463347706781651</v>
      </c>
    </row>
    <row r="359" spans="2:10" ht="22.75" customHeight="1" thickBot="1" x14ac:dyDescent="0.3">
      <c r="B359" s="135">
        <v>39541</v>
      </c>
      <c r="C359" s="136">
        <v>147.1</v>
      </c>
      <c r="D359" s="136">
        <v>153.03</v>
      </c>
      <c r="E359" s="136">
        <v>181.28</v>
      </c>
      <c r="H359" s="45">
        <f t="shared" si="17"/>
        <v>28.25</v>
      </c>
      <c r="J359" s="45">
        <f t="shared" si="18"/>
        <v>18.460432594916028</v>
      </c>
    </row>
    <row r="360" spans="2:10" ht="22.75" customHeight="1" thickBot="1" x14ac:dyDescent="0.3">
      <c r="B360" s="135">
        <v>39542</v>
      </c>
      <c r="C360" s="136">
        <v>146.63</v>
      </c>
      <c r="D360" s="136">
        <v>152.55000000000001</v>
      </c>
      <c r="E360" s="136">
        <v>181.06</v>
      </c>
      <c r="H360" s="45">
        <f t="shared" si="17"/>
        <v>28.509999999999991</v>
      </c>
      <c r="J360" s="45">
        <f t="shared" si="18"/>
        <v>18.688954441166821</v>
      </c>
    </row>
    <row r="361" spans="2:10" ht="22.75" customHeight="1" thickBot="1" x14ac:dyDescent="0.3">
      <c r="B361" s="135">
        <v>39546</v>
      </c>
      <c r="C361" s="136">
        <v>146.59</v>
      </c>
      <c r="D361" s="136">
        <v>152.51</v>
      </c>
      <c r="E361" s="136">
        <v>181.01</v>
      </c>
      <c r="H361" s="45">
        <f t="shared" si="17"/>
        <v>28.5</v>
      </c>
      <c r="J361" s="45">
        <f t="shared" si="18"/>
        <v>18.687299193495509</v>
      </c>
    </row>
    <row r="362" spans="2:10" ht="22.75" customHeight="1" thickBot="1" x14ac:dyDescent="0.3">
      <c r="B362" s="135">
        <v>39547</v>
      </c>
      <c r="C362" s="136">
        <v>145.93</v>
      </c>
      <c r="D362" s="136">
        <v>151.82</v>
      </c>
      <c r="E362" s="136">
        <v>180.55</v>
      </c>
      <c r="H362" s="45">
        <f t="shared" si="17"/>
        <v>28.730000000000018</v>
      </c>
      <c r="J362" s="45">
        <f t="shared" si="18"/>
        <v>18.92372546436571</v>
      </c>
    </row>
    <row r="363" spans="2:10" ht="22.75" customHeight="1" thickBot="1" x14ac:dyDescent="0.3">
      <c r="B363" s="135">
        <v>39548</v>
      </c>
      <c r="C363" s="136">
        <v>145.09</v>
      </c>
      <c r="D363" s="136">
        <v>150.94</v>
      </c>
      <c r="E363" s="136">
        <v>179.86</v>
      </c>
      <c r="H363" s="45">
        <f t="shared" si="17"/>
        <v>28.920000000000016</v>
      </c>
      <c r="J363" s="45">
        <f t="shared" si="18"/>
        <v>19.159931098449725</v>
      </c>
    </row>
    <row r="364" spans="2:10" ht="22.75" customHeight="1" thickBot="1" x14ac:dyDescent="0.3">
      <c r="B364" s="135">
        <v>39549</v>
      </c>
      <c r="C364" s="136">
        <v>144.51</v>
      </c>
      <c r="D364" s="136">
        <v>150.34</v>
      </c>
      <c r="E364" s="136">
        <v>179.14</v>
      </c>
      <c r="H364" s="45">
        <f t="shared" si="17"/>
        <v>28.799999999999983</v>
      </c>
      <c r="J364" s="45">
        <f t="shared" si="18"/>
        <v>19.156578422242905</v>
      </c>
    </row>
    <row r="365" spans="2:10" ht="22.75" customHeight="1" thickBot="1" x14ac:dyDescent="0.3">
      <c r="B365" s="135">
        <v>39552</v>
      </c>
      <c r="C365" s="136">
        <v>144.35</v>
      </c>
      <c r="D365" s="136">
        <v>150.18</v>
      </c>
      <c r="E365" s="136">
        <v>178.94</v>
      </c>
      <c r="H365" s="45">
        <f t="shared" si="17"/>
        <v>28.759999999999991</v>
      </c>
      <c r="J365" s="45">
        <f t="shared" si="18"/>
        <v>19.150352909841516</v>
      </c>
    </row>
    <row r="366" spans="2:10" ht="22.75" customHeight="1" thickBot="1" x14ac:dyDescent="0.3">
      <c r="B366" s="135">
        <v>39553</v>
      </c>
      <c r="C366" s="136">
        <v>144.21</v>
      </c>
      <c r="D366" s="136">
        <v>150.07</v>
      </c>
      <c r="E366" s="136">
        <v>178.82</v>
      </c>
      <c r="H366" s="45">
        <f t="shared" si="17"/>
        <v>28.75</v>
      </c>
      <c r="J366" s="45">
        <f t="shared" si="18"/>
        <v>19.157726394349307</v>
      </c>
    </row>
    <row r="367" spans="2:10" ht="22.75" customHeight="1" thickBot="1" x14ac:dyDescent="0.3">
      <c r="B367" s="135">
        <v>39554</v>
      </c>
      <c r="C367" s="136">
        <v>144.05000000000001</v>
      </c>
      <c r="D367" s="136">
        <v>150.18</v>
      </c>
      <c r="E367" s="136">
        <v>179.29</v>
      </c>
      <c r="H367" s="45">
        <f t="shared" si="17"/>
        <v>29.109999999999985</v>
      </c>
      <c r="J367" s="45">
        <f t="shared" si="18"/>
        <v>19.383406578772131</v>
      </c>
    </row>
    <row r="368" spans="2:10" ht="22.75" customHeight="1" thickBot="1" x14ac:dyDescent="0.3">
      <c r="B368" s="135">
        <v>39555</v>
      </c>
      <c r="C368" s="136">
        <v>142.56</v>
      </c>
      <c r="D368" s="136">
        <v>148.63</v>
      </c>
      <c r="E368" s="136">
        <v>177.8</v>
      </c>
      <c r="H368" s="45">
        <f t="shared" si="17"/>
        <v>29.170000000000016</v>
      </c>
      <c r="J368" s="45">
        <f t="shared" si="18"/>
        <v>19.625916705914026</v>
      </c>
    </row>
    <row r="369" spans="2:10" ht="22.75" customHeight="1" thickBot="1" x14ac:dyDescent="0.3">
      <c r="B369" s="135">
        <v>39556</v>
      </c>
      <c r="C369" s="136">
        <v>142.56</v>
      </c>
      <c r="D369" s="136">
        <v>148.63</v>
      </c>
      <c r="E369" s="136">
        <v>177.8</v>
      </c>
      <c r="H369" s="45">
        <f t="shared" si="17"/>
        <v>29.170000000000016</v>
      </c>
      <c r="J369" s="45">
        <f t="shared" si="18"/>
        <v>19.625916705914026</v>
      </c>
    </row>
    <row r="370" spans="2:10" ht="22.75" customHeight="1" thickBot="1" x14ac:dyDescent="0.3">
      <c r="B370" s="135">
        <v>39559</v>
      </c>
      <c r="C370" s="136">
        <v>142.43</v>
      </c>
      <c r="D370" s="136">
        <v>148.47999999999999</v>
      </c>
      <c r="E370" s="136">
        <v>177.62</v>
      </c>
      <c r="H370" s="45">
        <f t="shared" si="17"/>
        <v>29.140000000000015</v>
      </c>
      <c r="J370" s="45">
        <f t="shared" si="18"/>
        <v>19.625538793103459</v>
      </c>
    </row>
    <row r="371" spans="2:10" ht="22.75" customHeight="1" thickBot="1" x14ac:dyDescent="0.3">
      <c r="B371" s="135">
        <v>39560</v>
      </c>
      <c r="C371" s="136">
        <v>141.16999999999999</v>
      </c>
      <c r="D371" s="136">
        <v>147.18</v>
      </c>
      <c r="E371" s="136">
        <v>176.06</v>
      </c>
      <c r="H371" s="45">
        <f t="shared" si="17"/>
        <v>28.879999999999995</v>
      </c>
      <c r="J371" s="45">
        <f t="shared" si="18"/>
        <v>19.622231281424103</v>
      </c>
    </row>
    <row r="372" spans="2:10" ht="22.75" customHeight="1" thickBot="1" x14ac:dyDescent="0.3">
      <c r="B372" s="135">
        <v>39561</v>
      </c>
      <c r="C372" s="136">
        <v>141.38</v>
      </c>
      <c r="D372" s="136">
        <v>147.38999999999999</v>
      </c>
      <c r="E372" s="136">
        <v>176.32</v>
      </c>
      <c r="H372" s="45">
        <f t="shared" si="17"/>
        <v>28.930000000000007</v>
      </c>
      <c r="J372" s="45">
        <f t="shared" si="18"/>
        <v>19.628197299681123</v>
      </c>
    </row>
    <row r="373" spans="2:10" ht="22.75" customHeight="1" thickBot="1" x14ac:dyDescent="0.3">
      <c r="B373" s="135">
        <v>39562</v>
      </c>
      <c r="C373" s="136">
        <v>142.35</v>
      </c>
      <c r="D373" s="136">
        <v>148.41</v>
      </c>
      <c r="E373" s="136">
        <v>177.53</v>
      </c>
      <c r="H373" s="45">
        <f t="shared" si="17"/>
        <v>29.120000000000005</v>
      </c>
      <c r="J373" s="45">
        <f t="shared" si="18"/>
        <v>19.62131931810525</v>
      </c>
    </row>
    <row r="374" spans="2:10" ht="22.75" customHeight="1" thickBot="1" x14ac:dyDescent="0.3">
      <c r="B374" s="135">
        <v>39563</v>
      </c>
      <c r="C374" s="136">
        <v>142.46</v>
      </c>
      <c r="D374" s="136">
        <v>148.52000000000001</v>
      </c>
      <c r="E374" s="136">
        <v>177.67</v>
      </c>
      <c r="H374" s="45">
        <f t="shared" si="17"/>
        <v>29.149999999999977</v>
      </c>
      <c r="J374" s="45">
        <f t="shared" si="18"/>
        <v>19.626986264476148</v>
      </c>
    </row>
    <row r="375" spans="2:10" ht="22.75" customHeight="1" thickBot="1" x14ac:dyDescent="0.3">
      <c r="B375" s="135">
        <v>39566</v>
      </c>
      <c r="C375" s="136">
        <v>143.16</v>
      </c>
      <c r="D375" s="136">
        <v>149.25</v>
      </c>
      <c r="E375" s="136">
        <v>178.54</v>
      </c>
      <c r="H375" s="45">
        <f t="shared" si="17"/>
        <v>29.289999999999992</v>
      </c>
      <c r="J375" s="45">
        <f t="shared" si="18"/>
        <v>19.624790619765488</v>
      </c>
    </row>
    <row r="376" spans="2:10" ht="22.75" customHeight="1" thickBot="1" x14ac:dyDescent="0.3">
      <c r="B376" s="135">
        <v>39567</v>
      </c>
      <c r="C376" s="136">
        <v>143.19999999999999</v>
      </c>
      <c r="D376" s="136">
        <v>149.29</v>
      </c>
      <c r="E376" s="136">
        <v>178.24</v>
      </c>
      <c r="H376" s="45">
        <f t="shared" si="17"/>
        <v>28.950000000000017</v>
      </c>
      <c r="J376" s="45">
        <f t="shared" si="18"/>
        <v>19.391787795565691</v>
      </c>
    </row>
    <row r="377" spans="2:10" ht="22.75" customHeight="1" thickBot="1" x14ac:dyDescent="0.3">
      <c r="B377" s="135">
        <v>39568</v>
      </c>
      <c r="C377" s="136">
        <v>142.78</v>
      </c>
      <c r="D377" s="136">
        <v>148.85</v>
      </c>
      <c r="E377" s="136">
        <v>177.02</v>
      </c>
      <c r="H377" s="45">
        <f t="shared" si="17"/>
        <v>28.170000000000016</v>
      </c>
      <c r="J377" s="45">
        <f t="shared" si="18"/>
        <v>18.925092374874044</v>
      </c>
    </row>
    <row r="378" spans="2:10" ht="22.75" customHeight="1" thickBot="1" x14ac:dyDescent="0.3">
      <c r="B378" s="135">
        <v>39570</v>
      </c>
      <c r="C378" s="136">
        <v>143.41</v>
      </c>
      <c r="D378" s="136">
        <v>149.51</v>
      </c>
      <c r="E378" s="136">
        <v>176.42</v>
      </c>
      <c r="H378" s="45">
        <f t="shared" si="17"/>
        <v>26.909999999999997</v>
      </c>
      <c r="J378" s="45">
        <f t="shared" si="18"/>
        <v>17.998796067152696</v>
      </c>
    </row>
    <row r="379" spans="2:10" ht="22.75" customHeight="1" thickBot="1" x14ac:dyDescent="0.3">
      <c r="B379" s="135">
        <v>39573</v>
      </c>
      <c r="C379" s="136">
        <v>143.55000000000001</v>
      </c>
      <c r="D379" s="136">
        <v>149.66</v>
      </c>
      <c r="E379" s="136">
        <v>175.24</v>
      </c>
      <c r="H379" s="45">
        <f t="shared" si="17"/>
        <v>25.580000000000013</v>
      </c>
      <c r="J379" s="45">
        <f t="shared" si="18"/>
        <v>17.092075370840583</v>
      </c>
    </row>
    <row r="380" spans="2:10" ht="22.75" customHeight="1" thickBot="1" x14ac:dyDescent="0.3">
      <c r="B380" s="135">
        <v>39574</v>
      </c>
      <c r="C380" s="136">
        <v>143.04</v>
      </c>
      <c r="D380" s="136">
        <v>149.12</v>
      </c>
      <c r="E380" s="136">
        <v>173.94</v>
      </c>
      <c r="H380" s="45">
        <f t="shared" si="17"/>
        <v>24.819999999999993</v>
      </c>
      <c r="J380" s="45">
        <f t="shared" si="18"/>
        <v>16.644313304721024</v>
      </c>
    </row>
    <row r="381" spans="2:10" ht="22.75" customHeight="1" thickBot="1" x14ac:dyDescent="0.3">
      <c r="B381" s="135">
        <v>39575</v>
      </c>
      <c r="C381" s="136">
        <v>144.24</v>
      </c>
      <c r="D381" s="136">
        <v>150.38</v>
      </c>
      <c r="E381" s="136">
        <v>174.73</v>
      </c>
      <c r="H381" s="45">
        <f t="shared" si="17"/>
        <v>24.349999999999994</v>
      </c>
      <c r="J381" s="45">
        <f t="shared" si="18"/>
        <v>16.192312807554192</v>
      </c>
    </row>
    <row r="382" spans="2:10" ht="22.75" customHeight="1" thickBot="1" x14ac:dyDescent="0.3">
      <c r="B382" s="135">
        <v>39576</v>
      </c>
      <c r="C382" s="136">
        <v>144.01</v>
      </c>
      <c r="D382" s="136">
        <v>150.13</v>
      </c>
      <c r="E382" s="136">
        <v>173.78</v>
      </c>
      <c r="H382" s="45">
        <f t="shared" si="17"/>
        <v>23.650000000000006</v>
      </c>
      <c r="J382" s="45">
        <f t="shared" si="18"/>
        <v>15.753014054486117</v>
      </c>
    </row>
    <row r="383" spans="2:10" ht="22.75" customHeight="1" thickBot="1" x14ac:dyDescent="0.3">
      <c r="B383" s="135">
        <v>39577</v>
      </c>
      <c r="C383" s="136">
        <v>143.74</v>
      </c>
      <c r="D383" s="136">
        <v>149.86000000000001</v>
      </c>
      <c r="E383" s="136">
        <v>173.47</v>
      </c>
      <c r="H383" s="45">
        <f t="shared" si="17"/>
        <v>23.609999999999985</v>
      </c>
      <c r="J383" s="45">
        <f t="shared" si="18"/>
        <v>15.754704390764701</v>
      </c>
    </row>
    <row r="384" spans="2:10" ht="22.75" customHeight="1" thickBot="1" x14ac:dyDescent="0.3">
      <c r="B384" s="135">
        <v>39580</v>
      </c>
      <c r="C384" s="136">
        <v>143.81</v>
      </c>
      <c r="D384" s="136">
        <v>149.91999999999999</v>
      </c>
      <c r="E384" s="136">
        <v>172.88</v>
      </c>
      <c r="H384" s="45">
        <f t="shared" ref="H384:H447" si="19">E384-D384</f>
        <v>22.960000000000008</v>
      </c>
      <c r="J384" s="45">
        <f t="shared" si="18"/>
        <v>15.314834578441841</v>
      </c>
    </row>
    <row r="385" spans="2:10" ht="22.75" customHeight="1" thickBot="1" x14ac:dyDescent="0.3">
      <c r="B385" s="135">
        <v>39581</v>
      </c>
      <c r="C385" s="136">
        <v>143.63999999999999</v>
      </c>
      <c r="D385" s="136">
        <v>149.76</v>
      </c>
      <c r="E385" s="136">
        <v>171.4</v>
      </c>
      <c r="H385" s="45">
        <f t="shared" si="19"/>
        <v>21.640000000000015</v>
      </c>
      <c r="J385" s="45">
        <f t="shared" si="18"/>
        <v>14.449786324786334</v>
      </c>
    </row>
    <row r="386" spans="2:10" ht="22.75" customHeight="1" thickBot="1" x14ac:dyDescent="0.3">
      <c r="B386" s="135">
        <v>39582</v>
      </c>
      <c r="C386" s="136">
        <v>143.66999999999999</v>
      </c>
      <c r="D386" s="136">
        <v>149.78</v>
      </c>
      <c r="E386" s="136">
        <v>170.78</v>
      </c>
      <c r="H386" s="45">
        <f t="shared" si="19"/>
        <v>21</v>
      </c>
      <c r="J386" s="45">
        <f t="shared" si="18"/>
        <v>14.020563493123248</v>
      </c>
    </row>
    <row r="387" spans="2:10" ht="22.75" customHeight="1" thickBot="1" x14ac:dyDescent="0.3">
      <c r="B387" s="135">
        <v>39583</v>
      </c>
      <c r="C387" s="136">
        <v>143.66</v>
      </c>
      <c r="D387" s="136">
        <v>149.77000000000001</v>
      </c>
      <c r="E387" s="136">
        <v>170.45</v>
      </c>
      <c r="H387" s="45">
        <f t="shared" si="19"/>
        <v>20.679999999999978</v>
      </c>
      <c r="J387" s="45">
        <f t="shared" si="18"/>
        <v>13.807838685985164</v>
      </c>
    </row>
    <row r="388" spans="2:10" ht="22.75" customHeight="1" thickBot="1" x14ac:dyDescent="0.3">
      <c r="B388" s="135">
        <v>39584</v>
      </c>
      <c r="C388" s="136">
        <v>143.13999999999999</v>
      </c>
      <c r="D388" s="136">
        <v>149.22999999999999</v>
      </c>
      <c r="E388" s="136">
        <v>169.83</v>
      </c>
      <c r="H388" s="45">
        <f t="shared" si="19"/>
        <v>20.600000000000023</v>
      </c>
      <c r="J388" s="45">
        <f t="shared" si="18"/>
        <v>13.804194866983865</v>
      </c>
    </row>
    <row r="389" spans="2:10" ht="22.75" customHeight="1" thickBot="1" x14ac:dyDescent="0.3">
      <c r="B389" s="135">
        <v>39587</v>
      </c>
      <c r="C389" s="136">
        <v>142.99</v>
      </c>
      <c r="D389" s="136">
        <v>149.07</v>
      </c>
      <c r="E389" s="136">
        <v>169.65</v>
      </c>
      <c r="H389" s="45">
        <f t="shared" si="19"/>
        <v>20.580000000000013</v>
      </c>
      <c r="J389" s="45">
        <f t="shared" si="18"/>
        <v>13.805594687059781</v>
      </c>
    </row>
    <row r="390" spans="2:10" ht="22.75" customHeight="1" thickBot="1" x14ac:dyDescent="0.3">
      <c r="B390" s="135">
        <v>39588</v>
      </c>
      <c r="C390" s="136">
        <v>142.86000000000001</v>
      </c>
      <c r="D390" s="136">
        <v>148.94</v>
      </c>
      <c r="E390" s="136">
        <v>169.19</v>
      </c>
      <c r="H390" s="45">
        <f t="shared" si="19"/>
        <v>20.25</v>
      </c>
      <c r="J390" s="45">
        <f t="shared" si="18"/>
        <v>13.596078957969651</v>
      </c>
    </row>
    <row r="391" spans="2:10" ht="22.75" customHeight="1" thickBot="1" x14ac:dyDescent="0.3">
      <c r="B391" s="135">
        <v>39589</v>
      </c>
      <c r="C391" s="136">
        <v>142.19</v>
      </c>
      <c r="D391" s="136">
        <v>148.24</v>
      </c>
      <c r="E391" s="136">
        <v>166.83</v>
      </c>
      <c r="H391" s="45">
        <f t="shared" si="19"/>
        <v>18.590000000000003</v>
      </c>
      <c r="J391" s="45">
        <f t="shared" si="18"/>
        <v>12.540474905558554</v>
      </c>
    </row>
    <row r="392" spans="2:10" ht="22.75" customHeight="1" thickBot="1" x14ac:dyDescent="0.3">
      <c r="B392" s="135">
        <v>39590</v>
      </c>
      <c r="C392" s="136">
        <v>142.28</v>
      </c>
      <c r="D392" s="136">
        <v>148.33000000000001</v>
      </c>
      <c r="E392" s="136">
        <v>165.41</v>
      </c>
      <c r="H392" s="45">
        <f t="shared" si="19"/>
        <v>17.079999999999984</v>
      </c>
      <c r="J392" s="45">
        <f t="shared" si="18"/>
        <v>11.514865502595551</v>
      </c>
    </row>
    <row r="393" spans="2:10" ht="22.75" customHeight="1" thickBot="1" x14ac:dyDescent="0.3">
      <c r="B393" s="135">
        <v>39591</v>
      </c>
      <c r="C393" s="136">
        <v>142.11000000000001</v>
      </c>
      <c r="D393" s="136">
        <v>148.21</v>
      </c>
      <c r="E393" s="136">
        <v>164.67</v>
      </c>
      <c r="H393" s="45">
        <f t="shared" si="19"/>
        <v>16.45999999999998</v>
      </c>
      <c r="J393" s="45">
        <f t="shared" si="18"/>
        <v>11.105863302071372</v>
      </c>
    </row>
    <row r="394" spans="2:10" ht="22.75" customHeight="1" thickBot="1" x14ac:dyDescent="0.3">
      <c r="B394" s="135">
        <v>39594</v>
      </c>
      <c r="C394" s="136">
        <v>142.19</v>
      </c>
      <c r="D394" s="136">
        <v>148.29</v>
      </c>
      <c r="E394" s="136">
        <v>164.75</v>
      </c>
      <c r="H394" s="45">
        <f t="shared" si="19"/>
        <v>16.460000000000008</v>
      </c>
      <c r="J394" s="45">
        <f t="shared" ref="J394:J457" si="20">H394/D394*100</f>
        <v>11.099871872681913</v>
      </c>
    </row>
    <row r="395" spans="2:10" ht="22.75" customHeight="1" thickBot="1" x14ac:dyDescent="0.3">
      <c r="B395" s="135">
        <v>39595</v>
      </c>
      <c r="C395" s="136">
        <v>142.19999999999999</v>
      </c>
      <c r="D395" s="136">
        <v>148.30000000000001</v>
      </c>
      <c r="E395" s="136">
        <v>164.77</v>
      </c>
      <c r="H395" s="45">
        <f t="shared" si="19"/>
        <v>16.47</v>
      </c>
      <c r="J395" s="45">
        <f t="shared" si="20"/>
        <v>11.105866486850976</v>
      </c>
    </row>
    <row r="396" spans="2:10" ht="22.75" customHeight="1" thickBot="1" x14ac:dyDescent="0.3">
      <c r="B396" s="135">
        <v>39596</v>
      </c>
      <c r="C396" s="136">
        <v>142.5</v>
      </c>
      <c r="D396" s="136">
        <v>148.61000000000001</v>
      </c>
      <c r="E396" s="136">
        <v>165.11</v>
      </c>
      <c r="H396" s="45">
        <f t="shared" si="19"/>
        <v>16.5</v>
      </c>
      <c r="J396" s="45">
        <f t="shared" si="20"/>
        <v>11.102886750555143</v>
      </c>
    </row>
    <row r="397" spans="2:10" ht="22.75" customHeight="1" thickBot="1" x14ac:dyDescent="0.3">
      <c r="B397" s="135">
        <v>39597</v>
      </c>
      <c r="C397" s="136">
        <v>142.9</v>
      </c>
      <c r="D397" s="136">
        <v>149.03</v>
      </c>
      <c r="E397" s="136">
        <v>165.58</v>
      </c>
      <c r="H397" s="45">
        <f t="shared" si="19"/>
        <v>16.550000000000011</v>
      </c>
      <c r="J397" s="45">
        <f t="shared" si="20"/>
        <v>11.105146614775556</v>
      </c>
    </row>
    <row r="398" spans="2:10" ht="22.75" customHeight="1" thickBot="1" x14ac:dyDescent="0.3">
      <c r="B398" s="135">
        <v>39598</v>
      </c>
      <c r="C398" s="136">
        <v>143.85</v>
      </c>
      <c r="D398" s="136">
        <v>150.02000000000001</v>
      </c>
      <c r="E398" s="136">
        <v>166.68</v>
      </c>
      <c r="H398" s="45">
        <f t="shared" si="19"/>
        <v>16.659999999999997</v>
      </c>
      <c r="J398" s="45">
        <f t="shared" si="20"/>
        <v>11.105185975203304</v>
      </c>
    </row>
    <row r="399" spans="2:10" ht="22.75" customHeight="1" thickBot="1" x14ac:dyDescent="0.3">
      <c r="B399" s="135">
        <v>39601</v>
      </c>
      <c r="C399" s="136">
        <v>143.86000000000001</v>
      </c>
      <c r="D399" s="136">
        <v>150.03</v>
      </c>
      <c r="E399" s="136">
        <v>166.69</v>
      </c>
      <c r="H399" s="45">
        <f t="shared" si="19"/>
        <v>16.659999999999997</v>
      </c>
      <c r="J399" s="45">
        <f t="shared" si="20"/>
        <v>11.104445777511163</v>
      </c>
    </row>
    <row r="400" spans="2:10" ht="22.75" customHeight="1" thickBot="1" x14ac:dyDescent="0.3">
      <c r="B400" s="135">
        <v>39602</v>
      </c>
      <c r="C400" s="136">
        <v>145.13</v>
      </c>
      <c r="D400" s="136">
        <v>151.4</v>
      </c>
      <c r="E400" s="136">
        <v>168.83</v>
      </c>
      <c r="H400" s="45">
        <f t="shared" si="19"/>
        <v>17.430000000000007</v>
      </c>
      <c r="J400" s="45">
        <f t="shared" si="20"/>
        <v>11.512549537648617</v>
      </c>
    </row>
    <row r="401" spans="2:10" ht="22.75" customHeight="1" thickBot="1" x14ac:dyDescent="0.3">
      <c r="B401" s="135">
        <v>39603</v>
      </c>
      <c r="C401" s="136">
        <v>146.13</v>
      </c>
      <c r="D401" s="136">
        <v>152.44</v>
      </c>
      <c r="E401" s="136">
        <v>169.99</v>
      </c>
      <c r="H401" s="45">
        <f t="shared" si="19"/>
        <v>17.550000000000011</v>
      </c>
      <c r="J401" s="45">
        <f t="shared" si="20"/>
        <v>11.51272631855157</v>
      </c>
    </row>
    <row r="402" spans="2:10" ht="22.75" customHeight="1" thickBot="1" x14ac:dyDescent="0.3">
      <c r="B402" s="135">
        <v>39604</v>
      </c>
      <c r="C402" s="136">
        <v>146.52000000000001</v>
      </c>
      <c r="D402" s="136">
        <v>152.85</v>
      </c>
      <c r="E402" s="136">
        <v>170.44</v>
      </c>
      <c r="H402" s="45">
        <f t="shared" si="19"/>
        <v>17.590000000000003</v>
      </c>
      <c r="J402" s="45">
        <f t="shared" si="20"/>
        <v>11.508014393195946</v>
      </c>
    </row>
    <row r="403" spans="2:10" ht="22.75" customHeight="1" thickBot="1" x14ac:dyDescent="0.3">
      <c r="B403" s="135">
        <v>39605</v>
      </c>
      <c r="C403" s="136">
        <v>147.11000000000001</v>
      </c>
      <c r="D403" s="136">
        <v>153.46</v>
      </c>
      <c r="E403" s="136">
        <v>172.08</v>
      </c>
      <c r="H403" s="45">
        <f t="shared" si="19"/>
        <v>18.620000000000005</v>
      </c>
      <c r="J403" s="45">
        <f t="shared" si="20"/>
        <v>12.13345497197967</v>
      </c>
    </row>
    <row r="404" spans="2:10" ht="22.75" customHeight="1" thickBot="1" x14ac:dyDescent="0.3">
      <c r="B404" s="135">
        <v>39608</v>
      </c>
      <c r="C404" s="136">
        <v>147.53</v>
      </c>
      <c r="D404" s="136">
        <v>153.99</v>
      </c>
      <c r="E404" s="136">
        <v>172.66</v>
      </c>
      <c r="H404" s="45">
        <f t="shared" si="19"/>
        <v>18.669999999999987</v>
      </c>
      <c r="J404" s="45">
        <f t="shared" si="20"/>
        <v>12.124163906747183</v>
      </c>
    </row>
    <row r="405" spans="2:10" ht="22.75" customHeight="1" thickBot="1" x14ac:dyDescent="0.3">
      <c r="B405" s="135">
        <v>39609</v>
      </c>
      <c r="C405" s="136">
        <v>147.82</v>
      </c>
      <c r="D405" s="136">
        <v>154.30000000000001</v>
      </c>
      <c r="E405" s="136">
        <v>173.02</v>
      </c>
      <c r="H405" s="45">
        <f t="shared" si="19"/>
        <v>18.72</v>
      </c>
      <c r="J405" s="45">
        <f t="shared" si="20"/>
        <v>12.132209980557354</v>
      </c>
    </row>
    <row r="406" spans="2:10" ht="22.75" customHeight="1" thickBot="1" x14ac:dyDescent="0.3">
      <c r="B406" s="135">
        <v>39610</v>
      </c>
      <c r="C406" s="136">
        <v>147.66999999999999</v>
      </c>
      <c r="D406" s="136">
        <v>154.13999999999999</v>
      </c>
      <c r="E406" s="136">
        <v>172.84</v>
      </c>
      <c r="H406" s="45">
        <f t="shared" si="19"/>
        <v>18.700000000000017</v>
      </c>
      <c r="J406" s="45">
        <f t="shared" si="20"/>
        <v>12.131828208122499</v>
      </c>
    </row>
    <row r="407" spans="2:10" ht="22.75" customHeight="1" thickBot="1" x14ac:dyDescent="0.3">
      <c r="B407" s="135">
        <v>39611</v>
      </c>
      <c r="C407" s="136">
        <v>147.55000000000001</v>
      </c>
      <c r="D407" s="136">
        <v>154.02000000000001</v>
      </c>
      <c r="E407" s="136">
        <v>172.7</v>
      </c>
      <c r="H407" s="45">
        <f t="shared" si="19"/>
        <v>18.679999999999978</v>
      </c>
      <c r="J407" s="45">
        <f t="shared" si="20"/>
        <v>12.128295026619904</v>
      </c>
    </row>
    <row r="408" spans="2:10" ht="22.75" customHeight="1" thickBot="1" x14ac:dyDescent="0.3">
      <c r="B408" s="135">
        <v>39612</v>
      </c>
      <c r="C408" s="136">
        <v>147.44999999999999</v>
      </c>
      <c r="D408" s="136">
        <v>153.91</v>
      </c>
      <c r="E408" s="136">
        <v>174.84</v>
      </c>
      <c r="H408" s="45">
        <f t="shared" si="19"/>
        <v>20.930000000000007</v>
      </c>
      <c r="J408" s="45">
        <f t="shared" si="20"/>
        <v>13.598856474563062</v>
      </c>
    </row>
    <row r="409" spans="2:10" ht="22.75" customHeight="1" thickBot="1" x14ac:dyDescent="0.3">
      <c r="B409" s="135">
        <v>39615</v>
      </c>
      <c r="C409" s="136">
        <v>146.88999999999999</v>
      </c>
      <c r="D409" s="136">
        <v>153.33000000000001</v>
      </c>
      <c r="E409" s="136">
        <v>175.49</v>
      </c>
      <c r="H409" s="45">
        <f t="shared" si="19"/>
        <v>22.159999999999997</v>
      </c>
      <c r="J409" s="45">
        <f t="shared" si="20"/>
        <v>14.452488097567334</v>
      </c>
    </row>
    <row r="410" spans="2:10" ht="22.75" customHeight="1" thickBot="1" x14ac:dyDescent="0.3">
      <c r="B410" s="135">
        <v>39616</v>
      </c>
      <c r="C410" s="136">
        <v>146.9</v>
      </c>
      <c r="D410" s="136">
        <v>153.34</v>
      </c>
      <c r="E410" s="136">
        <v>175.5</v>
      </c>
      <c r="H410" s="45">
        <f t="shared" si="19"/>
        <v>22.159999999999997</v>
      </c>
      <c r="J410" s="45">
        <f t="shared" si="20"/>
        <v>14.451545584974564</v>
      </c>
    </row>
    <row r="411" spans="2:10" ht="22.75" customHeight="1" thickBot="1" x14ac:dyDescent="0.3">
      <c r="B411" s="135">
        <v>39617</v>
      </c>
      <c r="C411" s="136">
        <v>146.56</v>
      </c>
      <c r="D411" s="136">
        <v>152.99</v>
      </c>
      <c r="E411" s="136">
        <v>175.1</v>
      </c>
      <c r="H411" s="45">
        <f t="shared" si="19"/>
        <v>22.109999999999985</v>
      </c>
      <c r="J411" s="45">
        <f t="shared" si="20"/>
        <v>14.451924962415832</v>
      </c>
    </row>
    <row r="412" spans="2:10" ht="22.75" customHeight="1" thickBot="1" x14ac:dyDescent="0.3">
      <c r="B412" s="135">
        <v>39618</v>
      </c>
      <c r="C412" s="136">
        <v>145.87</v>
      </c>
      <c r="D412" s="136">
        <v>152.28</v>
      </c>
      <c r="E412" s="136">
        <v>174.95</v>
      </c>
      <c r="H412" s="45">
        <f t="shared" si="19"/>
        <v>22.669999999999987</v>
      </c>
      <c r="J412" s="45">
        <f t="shared" si="20"/>
        <v>14.887050170738107</v>
      </c>
    </row>
    <row r="413" spans="2:10" ht="22.75" customHeight="1" thickBot="1" x14ac:dyDescent="0.3">
      <c r="B413" s="135">
        <v>39619</v>
      </c>
      <c r="C413" s="136">
        <v>145.31</v>
      </c>
      <c r="D413" s="136">
        <v>151.72</v>
      </c>
      <c r="E413" s="136">
        <v>174.3</v>
      </c>
      <c r="H413" s="45">
        <f t="shared" si="19"/>
        <v>22.580000000000013</v>
      </c>
      <c r="J413" s="45">
        <f t="shared" si="20"/>
        <v>14.882678618507786</v>
      </c>
    </row>
    <row r="414" spans="2:10" ht="22.75" customHeight="1" thickBot="1" x14ac:dyDescent="0.3">
      <c r="B414" s="135">
        <v>39622</v>
      </c>
      <c r="C414" s="136">
        <v>145.56</v>
      </c>
      <c r="D414" s="136">
        <v>152.02000000000001</v>
      </c>
      <c r="E414" s="136">
        <v>174.65</v>
      </c>
      <c r="H414" s="45">
        <f t="shared" si="19"/>
        <v>22.629999999999995</v>
      </c>
      <c r="J414" s="45">
        <f t="shared" si="20"/>
        <v>14.886199184317849</v>
      </c>
    </row>
    <row r="415" spans="2:10" ht="22.75" customHeight="1" thickBot="1" x14ac:dyDescent="0.3">
      <c r="B415" s="135">
        <v>39623</v>
      </c>
      <c r="C415" s="136">
        <v>146.15</v>
      </c>
      <c r="D415" s="136">
        <v>152.63999999999999</v>
      </c>
      <c r="E415" s="136">
        <v>175.36</v>
      </c>
      <c r="H415" s="45">
        <f t="shared" si="19"/>
        <v>22.720000000000027</v>
      </c>
      <c r="J415" s="45">
        <f t="shared" si="20"/>
        <v>14.884696016771507</v>
      </c>
    </row>
    <row r="416" spans="2:10" ht="22.75" customHeight="1" thickBot="1" x14ac:dyDescent="0.3">
      <c r="B416" s="135">
        <v>39624</v>
      </c>
      <c r="C416" s="136">
        <v>145.22999999999999</v>
      </c>
      <c r="D416" s="136">
        <v>151.66999999999999</v>
      </c>
      <c r="E416" s="136">
        <v>174.25</v>
      </c>
      <c r="H416" s="45">
        <f t="shared" si="19"/>
        <v>22.580000000000013</v>
      </c>
      <c r="J416" s="45">
        <f t="shared" si="20"/>
        <v>14.887584888244223</v>
      </c>
    </row>
    <row r="417" spans="2:10" ht="22.75" customHeight="1" thickBot="1" x14ac:dyDescent="0.3">
      <c r="B417" s="135">
        <v>39625</v>
      </c>
      <c r="C417" s="136">
        <v>145.43</v>
      </c>
      <c r="D417" s="136">
        <v>151.88999999999999</v>
      </c>
      <c r="E417" s="136">
        <v>173.18</v>
      </c>
      <c r="H417" s="45">
        <f t="shared" si="19"/>
        <v>21.29000000000002</v>
      </c>
      <c r="J417" s="45">
        <f t="shared" si="20"/>
        <v>14.016722628217803</v>
      </c>
    </row>
    <row r="418" spans="2:10" ht="22.75" customHeight="1" thickBot="1" x14ac:dyDescent="0.3">
      <c r="B418" s="135">
        <v>39626</v>
      </c>
      <c r="C418" s="136">
        <v>145.91</v>
      </c>
      <c r="D418" s="136">
        <v>152.38999999999999</v>
      </c>
      <c r="E418" s="136">
        <v>173.76</v>
      </c>
      <c r="H418" s="45">
        <f t="shared" si="19"/>
        <v>21.370000000000005</v>
      </c>
      <c r="J418" s="45">
        <f t="shared" si="20"/>
        <v>14.02322987072643</v>
      </c>
    </row>
    <row r="419" spans="2:10" ht="22.75" customHeight="1" thickBot="1" x14ac:dyDescent="0.3">
      <c r="B419" s="135">
        <v>39629</v>
      </c>
      <c r="C419" s="136">
        <v>146.06</v>
      </c>
      <c r="D419" s="136">
        <v>152.66999999999999</v>
      </c>
      <c r="E419" s="136">
        <v>174.07</v>
      </c>
      <c r="H419" s="45">
        <f t="shared" si="19"/>
        <v>21.400000000000006</v>
      </c>
      <c r="J419" s="45">
        <f t="shared" si="20"/>
        <v>14.017161197353776</v>
      </c>
    </row>
    <row r="420" spans="2:10" ht="22.75" customHeight="1" thickBot="1" x14ac:dyDescent="0.3">
      <c r="B420" s="135">
        <v>39630</v>
      </c>
      <c r="C420" s="136">
        <v>145.46</v>
      </c>
      <c r="D420" s="136">
        <v>152.1</v>
      </c>
      <c r="E420" s="136">
        <v>173.42</v>
      </c>
      <c r="H420" s="45">
        <f t="shared" si="19"/>
        <v>21.319999999999993</v>
      </c>
      <c r="J420" s="45">
        <f t="shared" si="20"/>
        <v>14.017094017094015</v>
      </c>
    </row>
    <row r="421" spans="2:10" ht="22.75" customHeight="1" thickBot="1" x14ac:dyDescent="0.3">
      <c r="B421" s="135">
        <v>39631</v>
      </c>
      <c r="C421" s="136">
        <v>144.80000000000001</v>
      </c>
      <c r="D421" s="136">
        <v>151.4</v>
      </c>
      <c r="E421" s="136">
        <v>172.96</v>
      </c>
      <c r="H421" s="45">
        <f t="shared" si="19"/>
        <v>21.560000000000002</v>
      </c>
      <c r="J421" s="45">
        <f t="shared" si="20"/>
        <v>14.240422721268164</v>
      </c>
    </row>
    <row r="422" spans="2:10" ht="22.75" customHeight="1" thickBot="1" x14ac:dyDescent="0.3">
      <c r="B422" s="135">
        <v>39632</v>
      </c>
      <c r="C422" s="136">
        <v>143.76</v>
      </c>
      <c r="D422" s="136">
        <v>150.32</v>
      </c>
      <c r="E422" s="136">
        <v>172.04</v>
      </c>
      <c r="H422" s="45">
        <f t="shared" si="19"/>
        <v>21.72</v>
      </c>
      <c r="J422" s="45">
        <f t="shared" si="20"/>
        <v>14.449175093134645</v>
      </c>
    </row>
    <row r="423" spans="2:10" ht="22.75" customHeight="1" thickBot="1" x14ac:dyDescent="0.3">
      <c r="B423" s="135">
        <v>39633</v>
      </c>
      <c r="C423" s="136">
        <v>143.83000000000001</v>
      </c>
      <c r="D423" s="136">
        <v>150.38999999999999</v>
      </c>
      <c r="E423" s="136">
        <v>172.44</v>
      </c>
      <c r="H423" s="45">
        <f t="shared" si="19"/>
        <v>22.050000000000011</v>
      </c>
      <c r="J423" s="45">
        <f t="shared" si="20"/>
        <v>14.661879114302822</v>
      </c>
    </row>
    <row r="424" spans="2:10" ht="22.75" customHeight="1" thickBot="1" x14ac:dyDescent="0.3">
      <c r="B424" s="135">
        <v>39636</v>
      </c>
      <c r="C424" s="136">
        <v>143.6</v>
      </c>
      <c r="D424" s="136">
        <v>150.15</v>
      </c>
      <c r="E424" s="136">
        <v>172.17</v>
      </c>
      <c r="H424" s="45">
        <f t="shared" si="19"/>
        <v>22.019999999999982</v>
      </c>
      <c r="J424" s="45">
        <f t="shared" si="20"/>
        <v>14.665334665334653</v>
      </c>
    </row>
    <row r="425" spans="2:10" ht="22.75" customHeight="1" thickBot="1" x14ac:dyDescent="0.3">
      <c r="B425" s="135">
        <v>39637</v>
      </c>
      <c r="C425" s="136">
        <v>141.76</v>
      </c>
      <c r="D425" s="136">
        <v>148.26</v>
      </c>
      <c r="E425" s="136">
        <v>170.32</v>
      </c>
      <c r="H425" s="45">
        <f t="shared" si="19"/>
        <v>22.060000000000002</v>
      </c>
      <c r="J425" s="45">
        <f t="shared" si="20"/>
        <v>14.879266154053692</v>
      </c>
    </row>
    <row r="426" spans="2:10" ht="22.75" customHeight="1" thickBot="1" x14ac:dyDescent="0.3">
      <c r="B426" s="135">
        <v>39638</v>
      </c>
      <c r="C426" s="136">
        <v>141.34</v>
      </c>
      <c r="D426" s="136">
        <v>147.86000000000001</v>
      </c>
      <c r="E426" s="136">
        <v>169.87</v>
      </c>
      <c r="H426" s="45">
        <f t="shared" si="19"/>
        <v>22.009999999999991</v>
      </c>
      <c r="J426" s="45">
        <f t="shared" si="20"/>
        <v>14.885702691735418</v>
      </c>
    </row>
    <row r="427" spans="2:10" ht="22.75" customHeight="1" thickBot="1" x14ac:dyDescent="0.3">
      <c r="B427" s="135">
        <v>39639</v>
      </c>
      <c r="C427" s="136">
        <v>139.12</v>
      </c>
      <c r="D427" s="136">
        <v>145.63</v>
      </c>
      <c r="E427" s="136">
        <v>167.93</v>
      </c>
      <c r="H427" s="45">
        <f t="shared" si="19"/>
        <v>22.300000000000011</v>
      </c>
      <c r="J427" s="45">
        <f t="shared" si="20"/>
        <v>15.312778960379051</v>
      </c>
    </row>
    <row r="428" spans="2:10" ht="22.75" customHeight="1" thickBot="1" x14ac:dyDescent="0.3">
      <c r="B428" s="135">
        <v>39640</v>
      </c>
      <c r="C428" s="136">
        <v>137.81</v>
      </c>
      <c r="D428" s="136">
        <v>144.30000000000001</v>
      </c>
      <c r="E428" s="136">
        <v>166.4</v>
      </c>
      <c r="H428" s="45">
        <f t="shared" si="19"/>
        <v>22.099999999999994</v>
      </c>
      <c r="J428" s="45">
        <f t="shared" si="20"/>
        <v>15.315315315315312</v>
      </c>
    </row>
    <row r="429" spans="2:10" ht="22.75" customHeight="1" thickBot="1" x14ac:dyDescent="0.3">
      <c r="B429" s="135">
        <v>39643</v>
      </c>
      <c r="C429" s="136">
        <v>137.83000000000001</v>
      </c>
      <c r="D429" s="136">
        <v>144.33000000000001</v>
      </c>
      <c r="E429" s="136">
        <v>166.43</v>
      </c>
      <c r="H429" s="45">
        <f t="shared" si="19"/>
        <v>22.099999999999994</v>
      </c>
      <c r="J429" s="45">
        <f t="shared" si="20"/>
        <v>15.312131919905767</v>
      </c>
    </row>
    <row r="430" spans="2:10" ht="22.75" customHeight="1" thickBot="1" x14ac:dyDescent="0.3">
      <c r="B430" s="135">
        <v>39644</v>
      </c>
      <c r="C430" s="136">
        <v>137.76</v>
      </c>
      <c r="D430" s="136">
        <v>144.25</v>
      </c>
      <c r="E430" s="136">
        <v>166.98</v>
      </c>
      <c r="H430" s="45">
        <f t="shared" si="19"/>
        <v>22.72999999999999</v>
      </c>
      <c r="J430" s="45">
        <f t="shared" si="20"/>
        <v>15.757365684575383</v>
      </c>
    </row>
    <row r="431" spans="2:10" ht="22.75" customHeight="1" thickBot="1" x14ac:dyDescent="0.3">
      <c r="B431" s="135">
        <v>39645</v>
      </c>
      <c r="C431" s="136">
        <v>136.61000000000001</v>
      </c>
      <c r="D431" s="136">
        <v>143.05000000000001</v>
      </c>
      <c r="E431" s="136">
        <v>166.22</v>
      </c>
      <c r="H431" s="45">
        <f t="shared" si="19"/>
        <v>23.169999999999987</v>
      </c>
      <c r="J431" s="45">
        <f t="shared" si="20"/>
        <v>16.197133869276467</v>
      </c>
    </row>
    <row r="432" spans="2:10" ht="22.75" customHeight="1" thickBot="1" x14ac:dyDescent="0.3">
      <c r="B432" s="135">
        <v>39646</v>
      </c>
      <c r="C432" s="136">
        <v>136.5</v>
      </c>
      <c r="D432" s="136">
        <v>142.93</v>
      </c>
      <c r="E432" s="136">
        <v>166.71</v>
      </c>
      <c r="H432" s="45">
        <f t="shared" si="19"/>
        <v>23.78</v>
      </c>
      <c r="J432" s="45">
        <f t="shared" si="20"/>
        <v>16.637514867417615</v>
      </c>
    </row>
    <row r="433" spans="2:10" ht="22.75" customHeight="1" thickBot="1" x14ac:dyDescent="0.3">
      <c r="B433" s="135">
        <v>39647</v>
      </c>
      <c r="C433" s="136">
        <v>136.61000000000001</v>
      </c>
      <c r="D433" s="136">
        <v>143.05000000000001</v>
      </c>
      <c r="E433" s="136">
        <v>167.18</v>
      </c>
      <c r="H433" s="45">
        <f t="shared" si="19"/>
        <v>24.129999999999995</v>
      </c>
      <c r="J433" s="45">
        <f t="shared" si="20"/>
        <v>16.868227892345331</v>
      </c>
    </row>
    <row r="434" spans="2:10" ht="22.75" customHeight="1" thickBot="1" x14ac:dyDescent="0.3">
      <c r="B434" s="135">
        <v>39650</v>
      </c>
      <c r="C434" s="136">
        <v>135.54</v>
      </c>
      <c r="D434" s="136">
        <v>141.93</v>
      </c>
      <c r="E434" s="136">
        <v>165.86</v>
      </c>
      <c r="H434" s="45">
        <f t="shared" si="19"/>
        <v>23.930000000000007</v>
      </c>
      <c r="J434" s="45">
        <f t="shared" si="20"/>
        <v>16.86042415275136</v>
      </c>
    </row>
    <row r="435" spans="2:10" ht="22.75" customHeight="1" thickBot="1" x14ac:dyDescent="0.3">
      <c r="B435" s="135">
        <v>39651</v>
      </c>
      <c r="C435" s="136">
        <v>136.12</v>
      </c>
      <c r="D435" s="136">
        <v>142.57</v>
      </c>
      <c r="E435" s="136">
        <v>166.93</v>
      </c>
      <c r="H435" s="45">
        <f t="shared" si="19"/>
        <v>24.360000000000014</v>
      </c>
      <c r="J435" s="45">
        <f t="shared" si="20"/>
        <v>17.08634355053659</v>
      </c>
    </row>
    <row r="436" spans="2:10" ht="22.75" customHeight="1" thickBot="1" x14ac:dyDescent="0.3">
      <c r="B436" s="135">
        <v>39652</v>
      </c>
      <c r="C436" s="136">
        <v>136.57</v>
      </c>
      <c r="D436" s="136">
        <v>143.03</v>
      </c>
      <c r="E436" s="136">
        <v>167.48</v>
      </c>
      <c r="H436" s="45">
        <f t="shared" si="19"/>
        <v>24.449999999999989</v>
      </c>
      <c r="J436" s="45">
        <f t="shared" si="20"/>
        <v>17.094315877787871</v>
      </c>
    </row>
    <row r="437" spans="2:10" ht="22.75" customHeight="1" thickBot="1" x14ac:dyDescent="0.3">
      <c r="B437" s="135">
        <v>39653</v>
      </c>
      <c r="C437" s="136">
        <v>136.55000000000001</v>
      </c>
      <c r="D437" s="136">
        <v>143.01</v>
      </c>
      <c r="E437" s="136">
        <v>167.45</v>
      </c>
      <c r="H437" s="45">
        <f t="shared" si="19"/>
        <v>24.439999999999998</v>
      </c>
      <c r="J437" s="45">
        <f t="shared" si="20"/>
        <v>17.089714006013565</v>
      </c>
    </row>
    <row r="438" spans="2:10" ht="22.75" customHeight="1" thickBot="1" x14ac:dyDescent="0.3">
      <c r="B438" s="135">
        <v>39654</v>
      </c>
      <c r="C438" s="136">
        <v>136.03</v>
      </c>
      <c r="D438" s="136">
        <v>142.47</v>
      </c>
      <c r="E438" s="136">
        <v>166.81</v>
      </c>
      <c r="H438" s="45">
        <f t="shared" si="19"/>
        <v>24.340000000000003</v>
      </c>
      <c r="J438" s="45">
        <f t="shared" si="20"/>
        <v>17.08429844879624</v>
      </c>
    </row>
    <row r="439" spans="2:10" ht="22.75" customHeight="1" thickBot="1" x14ac:dyDescent="0.3">
      <c r="B439" s="135">
        <v>39657</v>
      </c>
      <c r="C439" s="136">
        <v>135.97999999999999</v>
      </c>
      <c r="D439" s="136">
        <v>142.41999999999999</v>
      </c>
      <c r="E439" s="136">
        <v>166.76</v>
      </c>
      <c r="H439" s="45">
        <f t="shared" si="19"/>
        <v>24.340000000000003</v>
      </c>
      <c r="J439" s="45">
        <f t="shared" si="20"/>
        <v>17.090296306698502</v>
      </c>
    </row>
    <row r="440" spans="2:10" ht="22.75" customHeight="1" thickBot="1" x14ac:dyDescent="0.3">
      <c r="B440" s="135">
        <v>39658</v>
      </c>
      <c r="C440" s="136">
        <v>136.77000000000001</v>
      </c>
      <c r="D440" s="136">
        <v>143.24</v>
      </c>
      <c r="E440" s="136">
        <v>167.72</v>
      </c>
      <c r="H440" s="45">
        <f t="shared" si="19"/>
        <v>24.47999999999999</v>
      </c>
      <c r="J440" s="45">
        <f t="shared" si="20"/>
        <v>17.090198268640037</v>
      </c>
    </row>
    <row r="441" spans="2:10" ht="22.75" customHeight="1" thickBot="1" x14ac:dyDescent="0.3">
      <c r="B441" s="135">
        <v>39659</v>
      </c>
      <c r="C441" s="136">
        <v>137.41999999999999</v>
      </c>
      <c r="D441" s="136">
        <v>143.93</v>
      </c>
      <c r="E441" s="136">
        <v>168.53</v>
      </c>
      <c r="H441" s="45">
        <f t="shared" si="19"/>
        <v>24.599999999999994</v>
      </c>
      <c r="J441" s="45">
        <f t="shared" si="20"/>
        <v>17.091641770305007</v>
      </c>
    </row>
    <row r="442" spans="2:10" ht="22.75" customHeight="1" thickBot="1" x14ac:dyDescent="0.3">
      <c r="B442" s="135">
        <v>39660</v>
      </c>
      <c r="C442" s="136">
        <v>137.38</v>
      </c>
      <c r="D442" s="136">
        <v>143.88</v>
      </c>
      <c r="E442" s="136">
        <v>168.47</v>
      </c>
      <c r="H442" s="45">
        <f t="shared" si="19"/>
        <v>24.590000000000003</v>
      </c>
      <c r="J442" s="45">
        <f t="shared" si="20"/>
        <v>17.090631081456774</v>
      </c>
    </row>
    <row r="443" spans="2:10" ht="22.75" customHeight="1" thickBot="1" x14ac:dyDescent="0.3">
      <c r="B443" s="135">
        <v>39661</v>
      </c>
      <c r="C443" s="136">
        <v>136.91</v>
      </c>
      <c r="D443" s="136">
        <v>143.38999999999999</v>
      </c>
      <c r="E443" s="136">
        <v>167.25</v>
      </c>
      <c r="H443" s="45">
        <f t="shared" si="19"/>
        <v>23.860000000000014</v>
      </c>
      <c r="J443" s="45">
        <f t="shared" si="20"/>
        <v>16.63993304972454</v>
      </c>
    </row>
    <row r="444" spans="2:10" ht="22.75" customHeight="1" thickBot="1" x14ac:dyDescent="0.3">
      <c r="B444" s="135">
        <v>39664</v>
      </c>
      <c r="C444" s="136">
        <v>136.94</v>
      </c>
      <c r="D444" s="136">
        <v>143.41999999999999</v>
      </c>
      <c r="E444" s="136">
        <v>167.29</v>
      </c>
      <c r="H444" s="45">
        <f t="shared" si="19"/>
        <v>23.870000000000005</v>
      </c>
      <c r="J444" s="45">
        <f t="shared" si="20"/>
        <v>16.643424905870873</v>
      </c>
    </row>
    <row r="445" spans="2:10" ht="22.75" customHeight="1" thickBot="1" x14ac:dyDescent="0.3">
      <c r="B445" s="135">
        <v>39665</v>
      </c>
      <c r="C445" s="136">
        <v>137.03</v>
      </c>
      <c r="D445" s="136">
        <v>143.52000000000001</v>
      </c>
      <c r="E445" s="136">
        <v>166.44</v>
      </c>
      <c r="H445" s="45">
        <f t="shared" si="19"/>
        <v>22.919999999999987</v>
      </c>
      <c r="J445" s="45">
        <f t="shared" si="20"/>
        <v>15.969899665551829</v>
      </c>
    </row>
    <row r="446" spans="2:10" ht="22.75" customHeight="1" thickBot="1" x14ac:dyDescent="0.3">
      <c r="B446" s="135">
        <v>39666</v>
      </c>
      <c r="C446" s="136">
        <v>137.08000000000001</v>
      </c>
      <c r="D446" s="136">
        <v>143.57</v>
      </c>
      <c r="E446" s="136">
        <v>166.19</v>
      </c>
      <c r="H446" s="45">
        <f t="shared" si="19"/>
        <v>22.620000000000005</v>
      </c>
      <c r="J446" s="45">
        <f t="shared" si="20"/>
        <v>15.755380650553741</v>
      </c>
    </row>
    <row r="447" spans="2:10" ht="22.75" customHeight="1" thickBot="1" x14ac:dyDescent="0.3">
      <c r="B447" s="135">
        <v>39667</v>
      </c>
      <c r="C447" s="136">
        <v>138.69</v>
      </c>
      <c r="D447" s="136">
        <v>145.26</v>
      </c>
      <c r="E447" s="136">
        <v>168.14</v>
      </c>
      <c r="H447" s="45">
        <f t="shared" si="19"/>
        <v>22.879999999999995</v>
      </c>
      <c r="J447" s="45">
        <f t="shared" si="20"/>
        <v>15.751067052182291</v>
      </c>
    </row>
    <row r="448" spans="2:10" ht="22.75" customHeight="1" thickBot="1" x14ac:dyDescent="0.3">
      <c r="B448" s="135">
        <v>39668</v>
      </c>
      <c r="C448" s="136">
        <v>138.33000000000001</v>
      </c>
      <c r="D448" s="136">
        <v>144.88</v>
      </c>
      <c r="E448" s="136">
        <v>167.07</v>
      </c>
      <c r="H448" s="45">
        <f t="shared" ref="H448:H511" si="21">E448-D448</f>
        <v>22.189999999999998</v>
      </c>
      <c r="J448" s="45">
        <f t="shared" si="20"/>
        <v>15.316123688569849</v>
      </c>
    </row>
    <row r="449" spans="2:10" ht="22.75" customHeight="1" thickBot="1" x14ac:dyDescent="0.3">
      <c r="B449" s="135">
        <v>39671</v>
      </c>
      <c r="C449" s="136">
        <v>137.69</v>
      </c>
      <c r="D449" s="136">
        <v>144.21</v>
      </c>
      <c r="E449" s="136">
        <v>165.04</v>
      </c>
      <c r="H449" s="45">
        <f t="shared" si="21"/>
        <v>20.829999999999984</v>
      </c>
      <c r="J449" s="45">
        <f t="shared" si="20"/>
        <v>14.444213300048528</v>
      </c>
    </row>
    <row r="450" spans="2:10" ht="22.75" customHeight="1" thickBot="1" x14ac:dyDescent="0.3">
      <c r="B450" s="135">
        <v>39672</v>
      </c>
      <c r="C450" s="136">
        <v>137.12</v>
      </c>
      <c r="D450" s="136">
        <v>143.61000000000001</v>
      </c>
      <c r="E450" s="136">
        <v>164.36</v>
      </c>
      <c r="H450" s="45">
        <f t="shared" si="21"/>
        <v>20.75</v>
      </c>
      <c r="J450" s="45">
        <f t="shared" si="20"/>
        <v>14.448854536592156</v>
      </c>
    </row>
    <row r="451" spans="2:10" ht="22.75" customHeight="1" thickBot="1" x14ac:dyDescent="0.3">
      <c r="B451" s="135">
        <v>39673</v>
      </c>
      <c r="C451" s="136">
        <v>137.71</v>
      </c>
      <c r="D451" s="136">
        <v>144.22999999999999</v>
      </c>
      <c r="E451" s="136">
        <v>162.32</v>
      </c>
      <c r="H451" s="45">
        <f t="shared" si="21"/>
        <v>18.090000000000003</v>
      </c>
      <c r="J451" s="45">
        <f t="shared" si="20"/>
        <v>12.542466893156767</v>
      </c>
    </row>
    <row r="452" spans="2:10" ht="22.75" customHeight="1" thickBot="1" x14ac:dyDescent="0.3">
      <c r="B452" s="135">
        <v>39674</v>
      </c>
      <c r="C452" s="136">
        <v>137.71</v>
      </c>
      <c r="D452" s="136">
        <v>144.37</v>
      </c>
      <c r="E452" s="136">
        <v>162.47999999999999</v>
      </c>
      <c r="H452" s="45">
        <f t="shared" si="21"/>
        <v>18.109999999999985</v>
      </c>
      <c r="J452" s="45">
        <f t="shared" si="20"/>
        <v>12.544157373415517</v>
      </c>
    </row>
    <row r="453" spans="2:10" ht="22.75" customHeight="1" thickBot="1" x14ac:dyDescent="0.3">
      <c r="B453" s="135">
        <v>39678</v>
      </c>
      <c r="C453" s="136">
        <v>137.69</v>
      </c>
      <c r="D453" s="136">
        <v>144.36000000000001</v>
      </c>
      <c r="E453" s="136">
        <v>160.09814393958547</v>
      </c>
      <c r="H453" s="45">
        <f t="shared" si="21"/>
        <v>15.738143939585456</v>
      </c>
      <c r="J453" s="45">
        <f t="shared" si="20"/>
        <v>10.902011595722815</v>
      </c>
    </row>
    <row r="454" spans="2:10" ht="22.75" customHeight="1" thickBot="1" x14ac:dyDescent="0.3">
      <c r="B454" s="135">
        <v>39679</v>
      </c>
      <c r="C454" s="136">
        <v>137.61000000000001</v>
      </c>
      <c r="D454" s="136">
        <v>144.28</v>
      </c>
      <c r="E454" s="136">
        <v>160.01</v>
      </c>
      <c r="H454" s="45">
        <f t="shared" si="21"/>
        <v>15.72999999999999</v>
      </c>
      <c r="J454" s="45">
        <f t="shared" si="20"/>
        <v>10.902411976711941</v>
      </c>
    </row>
    <row r="455" spans="2:10" ht="22.75" customHeight="1" thickBot="1" x14ac:dyDescent="0.3">
      <c r="B455" s="135">
        <v>39680</v>
      </c>
      <c r="C455" s="136">
        <v>137.6</v>
      </c>
      <c r="D455" s="136">
        <v>144.31</v>
      </c>
      <c r="E455" s="136">
        <v>160.05000000000001</v>
      </c>
      <c r="H455" s="45">
        <f t="shared" si="21"/>
        <v>15.740000000000009</v>
      </c>
      <c r="J455" s="45">
        <f t="shared" si="20"/>
        <v>10.907075046774311</v>
      </c>
    </row>
    <row r="456" spans="2:10" ht="22.75" customHeight="1" thickBot="1" x14ac:dyDescent="0.3">
      <c r="B456" s="135">
        <v>39681</v>
      </c>
      <c r="C456" s="136">
        <v>137.72999999999999</v>
      </c>
      <c r="D456" s="136">
        <v>144.57</v>
      </c>
      <c r="E456" s="136">
        <v>159.16999999999999</v>
      </c>
      <c r="H456" s="45">
        <f t="shared" si="21"/>
        <v>14.599999999999994</v>
      </c>
      <c r="J456" s="45">
        <f t="shared" si="20"/>
        <v>10.098914020889531</v>
      </c>
    </row>
    <row r="457" spans="2:10" ht="22.75" customHeight="1" thickBot="1" x14ac:dyDescent="0.3">
      <c r="B457" s="135">
        <v>39682</v>
      </c>
      <c r="C457" s="136">
        <v>137.94999999999999</v>
      </c>
      <c r="D457" s="136">
        <v>144.80000000000001</v>
      </c>
      <c r="E457" s="136">
        <v>159.43</v>
      </c>
      <c r="H457" s="45">
        <f t="shared" si="21"/>
        <v>14.629999999999995</v>
      </c>
      <c r="J457" s="45">
        <f t="shared" si="20"/>
        <v>10.10359116022099</v>
      </c>
    </row>
    <row r="458" spans="2:10" ht="22.75" customHeight="1" thickBot="1" x14ac:dyDescent="0.3">
      <c r="B458" s="135">
        <v>39685</v>
      </c>
      <c r="C458" s="136">
        <v>138.85</v>
      </c>
      <c r="D458" s="136">
        <v>145.75</v>
      </c>
      <c r="E458" s="136">
        <v>160.47</v>
      </c>
      <c r="H458" s="45">
        <f t="shared" si="21"/>
        <v>14.719999999999999</v>
      </c>
      <c r="J458" s="45">
        <f t="shared" ref="J458:J521" si="22">H458/D458*100</f>
        <v>10.099485420240137</v>
      </c>
    </row>
    <row r="459" spans="2:10" ht="22.75" customHeight="1" thickBot="1" x14ac:dyDescent="0.3">
      <c r="B459" s="135">
        <v>39686</v>
      </c>
      <c r="C459" s="136">
        <v>139.05000000000001</v>
      </c>
      <c r="D459" s="136">
        <v>145.94999999999999</v>
      </c>
      <c r="E459" s="136">
        <v>160.69</v>
      </c>
      <c r="H459" s="45">
        <f t="shared" si="21"/>
        <v>14.740000000000009</v>
      </c>
      <c r="J459" s="45">
        <f t="shared" si="22"/>
        <v>10.099349092154855</v>
      </c>
    </row>
    <row r="460" spans="2:10" ht="22.75" customHeight="1" thickBot="1" x14ac:dyDescent="0.3">
      <c r="B460" s="135">
        <v>39687</v>
      </c>
      <c r="C460" s="136">
        <v>138.82</v>
      </c>
      <c r="D460" s="136">
        <v>145.72</v>
      </c>
      <c r="E460" s="136">
        <v>160.43</v>
      </c>
      <c r="H460" s="45">
        <f t="shared" si="21"/>
        <v>14.710000000000008</v>
      </c>
      <c r="J460" s="45">
        <f t="shared" si="22"/>
        <v>10.094702168542415</v>
      </c>
    </row>
    <row r="461" spans="2:10" ht="22.75" customHeight="1" thickBot="1" x14ac:dyDescent="0.3">
      <c r="B461" s="135">
        <v>39688</v>
      </c>
      <c r="C461" s="136">
        <v>138.63</v>
      </c>
      <c r="D461" s="136">
        <v>145.51</v>
      </c>
      <c r="E461" s="136">
        <v>160.21</v>
      </c>
      <c r="H461" s="45">
        <f t="shared" si="21"/>
        <v>14.700000000000017</v>
      </c>
      <c r="J461" s="45">
        <f t="shared" si="22"/>
        <v>10.102398460586913</v>
      </c>
    </row>
    <row r="462" spans="2:10" ht="22.75" customHeight="1" thickBot="1" x14ac:dyDescent="0.3">
      <c r="B462" s="135">
        <v>39689</v>
      </c>
      <c r="C462" s="136">
        <v>138.1</v>
      </c>
      <c r="D462" s="136">
        <v>144.96</v>
      </c>
      <c r="E462" s="136">
        <v>159.31</v>
      </c>
      <c r="H462" s="45">
        <f t="shared" si="21"/>
        <v>14.349999999999994</v>
      </c>
      <c r="J462" s="45">
        <f t="shared" si="22"/>
        <v>9.8992825607063981</v>
      </c>
    </row>
    <row r="463" spans="2:10" ht="22.75" customHeight="1" thickBot="1" x14ac:dyDescent="0.3">
      <c r="B463" s="135">
        <v>39692</v>
      </c>
      <c r="C463" s="136">
        <v>137.84</v>
      </c>
      <c r="D463" s="136">
        <v>144.68</v>
      </c>
      <c r="E463" s="136">
        <v>158.71496056884357</v>
      </c>
      <c r="H463" s="45">
        <f t="shared" si="21"/>
        <v>14.034960568843559</v>
      </c>
      <c r="J463" s="45">
        <f t="shared" si="22"/>
        <v>9.7006915737099515</v>
      </c>
    </row>
    <row r="464" spans="2:10" ht="22.75" customHeight="1" thickBot="1" x14ac:dyDescent="0.3">
      <c r="B464" s="135">
        <v>39693</v>
      </c>
      <c r="C464" s="136">
        <v>138.16999999999999</v>
      </c>
      <c r="D464" s="136">
        <v>145.03</v>
      </c>
      <c r="E464" s="136">
        <v>158.24</v>
      </c>
      <c r="H464" s="45">
        <f t="shared" si="21"/>
        <v>13.210000000000008</v>
      </c>
      <c r="J464" s="45">
        <f t="shared" si="22"/>
        <v>9.108460318554787</v>
      </c>
    </row>
    <row r="465" spans="2:10" ht="22.75" customHeight="1" thickBot="1" x14ac:dyDescent="0.3">
      <c r="B465" s="135">
        <v>39694</v>
      </c>
      <c r="C465" s="136">
        <v>137.5</v>
      </c>
      <c r="D465" s="136">
        <v>144.33000000000001</v>
      </c>
      <c r="E465" s="136">
        <v>156.63999999999999</v>
      </c>
      <c r="H465" s="45">
        <f t="shared" si="21"/>
        <v>12.309999999999974</v>
      </c>
      <c r="J465" s="45">
        <f t="shared" si="22"/>
        <v>8.5290653363818851</v>
      </c>
    </row>
    <row r="466" spans="2:10" ht="22.75" customHeight="1" thickBot="1" x14ac:dyDescent="0.3">
      <c r="B466" s="135">
        <v>39696</v>
      </c>
      <c r="C466" s="136">
        <v>138.38</v>
      </c>
      <c r="D466" s="136">
        <v>145.25</v>
      </c>
      <c r="E466" s="136">
        <v>156.24</v>
      </c>
      <c r="H466" s="45">
        <f t="shared" si="21"/>
        <v>10.990000000000009</v>
      </c>
      <c r="J466" s="45">
        <f t="shared" si="22"/>
        <v>7.56626506024097</v>
      </c>
    </row>
    <row r="467" spans="2:10" ht="22.75" customHeight="1" thickBot="1" x14ac:dyDescent="0.3">
      <c r="B467" s="135">
        <v>39699</v>
      </c>
      <c r="C467" s="136">
        <v>141.01</v>
      </c>
      <c r="D467" s="136">
        <v>148.01</v>
      </c>
      <c r="E467" s="136">
        <v>158.65</v>
      </c>
      <c r="H467" s="45">
        <f t="shared" si="21"/>
        <v>10.640000000000015</v>
      </c>
      <c r="J467" s="45">
        <f t="shared" si="22"/>
        <v>7.1887034659820381</v>
      </c>
    </row>
    <row r="468" spans="2:10" ht="22.75" customHeight="1" thickBot="1" x14ac:dyDescent="0.3">
      <c r="B468" s="135">
        <v>39700</v>
      </c>
      <c r="C468" s="136">
        <v>141.1</v>
      </c>
      <c r="D468" s="136">
        <v>148.11000000000001</v>
      </c>
      <c r="E468" s="136">
        <v>158.19999999999999</v>
      </c>
      <c r="H468" s="45">
        <f t="shared" si="21"/>
        <v>10.089999999999975</v>
      </c>
      <c r="J468" s="45">
        <f t="shared" si="22"/>
        <v>6.8125042198365904</v>
      </c>
    </row>
    <row r="469" spans="2:10" ht="22.75" customHeight="1" thickBot="1" x14ac:dyDescent="0.3">
      <c r="B469" s="135">
        <v>39701</v>
      </c>
      <c r="C469" s="136">
        <v>141.22</v>
      </c>
      <c r="D469" s="136">
        <v>148.22999999999999</v>
      </c>
      <c r="E469" s="136">
        <v>157.78</v>
      </c>
      <c r="H469" s="45">
        <f t="shared" si="21"/>
        <v>9.5500000000000114</v>
      </c>
      <c r="J469" s="45">
        <f t="shared" si="22"/>
        <v>6.4426904135465239</v>
      </c>
    </row>
    <row r="470" spans="2:10" ht="22.75" customHeight="1" thickBot="1" x14ac:dyDescent="0.3">
      <c r="B470" s="135">
        <v>39702</v>
      </c>
      <c r="C470" s="136">
        <v>140.87</v>
      </c>
      <c r="D470" s="136">
        <v>147.87</v>
      </c>
      <c r="E470" s="136">
        <v>156.29</v>
      </c>
      <c r="H470" s="45">
        <f t="shared" si="21"/>
        <v>8.4199999999999875</v>
      </c>
      <c r="J470" s="45">
        <f t="shared" si="22"/>
        <v>5.6941908433083031</v>
      </c>
    </row>
    <row r="471" spans="2:10" ht="22.75" customHeight="1" thickBot="1" x14ac:dyDescent="0.3">
      <c r="B471" s="135">
        <v>39703</v>
      </c>
      <c r="C471" s="136">
        <v>139.9</v>
      </c>
      <c r="D471" s="136">
        <v>146.85</v>
      </c>
      <c r="E471" s="136">
        <v>154.15</v>
      </c>
      <c r="H471" s="45">
        <f t="shared" si="21"/>
        <v>7.3000000000000114</v>
      </c>
      <c r="J471" s="45">
        <f t="shared" si="22"/>
        <v>4.9710589036431818</v>
      </c>
    </row>
    <row r="472" spans="2:10" ht="22.75" customHeight="1" thickBot="1" x14ac:dyDescent="0.3">
      <c r="B472" s="135">
        <v>39706</v>
      </c>
      <c r="C472" s="136">
        <v>139.94999999999999</v>
      </c>
      <c r="D472" s="136">
        <v>146.88999999999999</v>
      </c>
      <c r="E472" s="136">
        <v>154.19999999999999</v>
      </c>
      <c r="H472" s="45">
        <f t="shared" si="21"/>
        <v>7.3100000000000023</v>
      </c>
      <c r="J472" s="45">
        <f t="shared" si="22"/>
        <v>4.9765130369664394</v>
      </c>
    </row>
    <row r="473" spans="2:10" ht="22.75" customHeight="1" thickBot="1" x14ac:dyDescent="0.3">
      <c r="B473" s="135">
        <v>39707</v>
      </c>
      <c r="C473" s="136">
        <v>139.63999999999999</v>
      </c>
      <c r="D473" s="136">
        <v>146.86000000000001</v>
      </c>
      <c r="E473" s="136">
        <v>154.16</v>
      </c>
      <c r="H473" s="45">
        <f t="shared" si="21"/>
        <v>7.2999999999999829</v>
      </c>
      <c r="J473" s="45">
        <f t="shared" si="22"/>
        <v>4.9707204139997154</v>
      </c>
    </row>
    <row r="474" spans="2:10" ht="22.75" customHeight="1" thickBot="1" x14ac:dyDescent="0.3">
      <c r="B474" s="135">
        <v>39708</v>
      </c>
      <c r="C474" s="136">
        <v>139.96</v>
      </c>
      <c r="D474" s="136">
        <v>147.19999999999999</v>
      </c>
      <c r="E474" s="136">
        <v>155.32</v>
      </c>
      <c r="H474" s="45">
        <f t="shared" si="21"/>
        <v>8.1200000000000045</v>
      </c>
      <c r="J474" s="45">
        <f t="shared" si="22"/>
        <v>5.5163043478260905</v>
      </c>
    </row>
    <row r="475" spans="2:10" ht="22.75" customHeight="1" thickBot="1" x14ac:dyDescent="0.3">
      <c r="B475" s="135">
        <v>39709</v>
      </c>
      <c r="C475" s="136">
        <v>139.15</v>
      </c>
      <c r="D475" s="136">
        <v>146.34</v>
      </c>
      <c r="E475" s="136">
        <v>155.49</v>
      </c>
      <c r="H475" s="45">
        <f t="shared" si="21"/>
        <v>9.1500000000000057</v>
      </c>
      <c r="J475" s="45">
        <f t="shared" si="22"/>
        <v>6.2525625256252599</v>
      </c>
    </row>
    <row r="476" spans="2:10" ht="22.75" customHeight="1" thickBot="1" x14ac:dyDescent="0.3">
      <c r="B476" s="135">
        <v>39710</v>
      </c>
      <c r="C476" s="136">
        <v>139.04</v>
      </c>
      <c r="D476" s="136">
        <v>146.22999999999999</v>
      </c>
      <c r="E476" s="136">
        <v>155.37</v>
      </c>
      <c r="H476" s="45">
        <f t="shared" si="21"/>
        <v>9.1400000000000148</v>
      </c>
      <c r="J476" s="45">
        <f t="shared" si="22"/>
        <v>6.2504274088764387</v>
      </c>
    </row>
    <row r="477" spans="2:10" ht="22.75" customHeight="1" thickBot="1" x14ac:dyDescent="0.3">
      <c r="B477" s="135">
        <v>39713</v>
      </c>
      <c r="C477" s="136">
        <v>138.63999999999999</v>
      </c>
      <c r="D477" s="136">
        <v>145.81</v>
      </c>
      <c r="E477" s="136">
        <v>154.93</v>
      </c>
      <c r="H477" s="45">
        <f t="shared" si="21"/>
        <v>9.1200000000000045</v>
      </c>
      <c r="J477" s="45">
        <f t="shared" si="22"/>
        <v>6.2547150401207077</v>
      </c>
    </row>
    <row r="478" spans="2:10" ht="22.75" customHeight="1" thickBot="1" x14ac:dyDescent="0.3">
      <c r="B478" s="135">
        <v>39714</v>
      </c>
      <c r="C478" s="136">
        <v>138.02000000000001</v>
      </c>
      <c r="D478" s="136">
        <v>145.16</v>
      </c>
      <c r="E478" s="136">
        <v>155.04</v>
      </c>
      <c r="H478" s="45">
        <f t="shared" si="21"/>
        <v>9.8799999999999955</v>
      </c>
      <c r="J478" s="45">
        <f t="shared" si="22"/>
        <v>6.8062827225130862</v>
      </c>
    </row>
    <row r="479" spans="2:10" ht="22.75" customHeight="1" thickBot="1" x14ac:dyDescent="0.3">
      <c r="B479" s="135">
        <v>39715</v>
      </c>
      <c r="C479" s="136">
        <v>137.79</v>
      </c>
      <c r="D479" s="136">
        <v>144.91999999999999</v>
      </c>
      <c r="E479" s="136">
        <v>155.61000000000001</v>
      </c>
      <c r="H479" s="45">
        <f t="shared" si="21"/>
        <v>10.690000000000026</v>
      </c>
      <c r="J479" s="45">
        <f t="shared" si="22"/>
        <v>7.37648357714603</v>
      </c>
    </row>
    <row r="480" spans="2:10" ht="22.75" customHeight="1" thickBot="1" x14ac:dyDescent="0.3">
      <c r="B480" s="135">
        <v>39716</v>
      </c>
      <c r="C480" s="136">
        <v>137.72</v>
      </c>
      <c r="D480" s="136">
        <v>144.85</v>
      </c>
      <c r="E480" s="136">
        <v>156.63999999999999</v>
      </c>
      <c r="H480" s="45">
        <f t="shared" si="21"/>
        <v>11.789999999999992</v>
      </c>
      <c r="J480" s="45">
        <f t="shared" si="22"/>
        <v>8.1394546082153916</v>
      </c>
    </row>
    <row r="481" spans="2:10" ht="22.75" customHeight="1" thickBot="1" x14ac:dyDescent="0.3">
      <c r="B481" s="135">
        <v>39717</v>
      </c>
      <c r="C481" s="136">
        <v>138.08000000000001</v>
      </c>
      <c r="D481" s="136">
        <v>145.22</v>
      </c>
      <c r="E481" s="136">
        <v>157.05000000000001</v>
      </c>
      <c r="H481" s="45">
        <f t="shared" si="21"/>
        <v>11.830000000000013</v>
      </c>
      <c r="J481" s="45">
        <f t="shared" si="22"/>
        <v>8.1462608456135612</v>
      </c>
    </row>
    <row r="482" spans="2:10" ht="22.75" customHeight="1" thickBot="1" x14ac:dyDescent="0.3">
      <c r="B482" s="135">
        <v>39720</v>
      </c>
      <c r="C482" s="136">
        <v>137.88999999999999</v>
      </c>
      <c r="D482" s="136">
        <v>145.02000000000001</v>
      </c>
      <c r="E482" s="136">
        <v>158.52000000000001</v>
      </c>
      <c r="H482" s="45">
        <f t="shared" si="21"/>
        <v>13.5</v>
      </c>
      <c r="J482" s="45">
        <f t="shared" si="22"/>
        <v>9.3090608191973505</v>
      </c>
    </row>
    <row r="483" spans="2:10" ht="22.75" customHeight="1" thickBot="1" x14ac:dyDescent="0.3">
      <c r="B483" s="135">
        <v>39721</v>
      </c>
      <c r="C483" s="136">
        <v>137.94</v>
      </c>
      <c r="D483" s="136">
        <v>145.07</v>
      </c>
      <c r="E483" s="136">
        <v>158.57</v>
      </c>
      <c r="H483" s="45">
        <f t="shared" si="21"/>
        <v>13.5</v>
      </c>
      <c r="J483" s="45">
        <f t="shared" si="22"/>
        <v>9.3058523471427588</v>
      </c>
    </row>
    <row r="484" spans="2:10" ht="22.75" customHeight="1" thickBot="1" x14ac:dyDescent="0.3">
      <c r="B484" s="140">
        <v>39723</v>
      </c>
      <c r="C484" s="139">
        <v>137.94</v>
      </c>
      <c r="D484" s="139">
        <v>145.07</v>
      </c>
      <c r="E484" s="139">
        <v>158.57</v>
      </c>
      <c r="H484" s="45">
        <f t="shared" si="21"/>
        <v>13.5</v>
      </c>
      <c r="J484" s="45">
        <f t="shared" si="22"/>
        <v>9.3058523471427588</v>
      </c>
    </row>
    <row r="485" spans="2:10" ht="22.75" customHeight="1" thickBot="1" x14ac:dyDescent="0.3">
      <c r="B485" s="140">
        <v>39724</v>
      </c>
      <c r="C485" s="139">
        <v>137.77000000000001</v>
      </c>
      <c r="D485" s="139">
        <v>144.9</v>
      </c>
      <c r="E485" s="139">
        <v>156.97999999999999</v>
      </c>
      <c r="H485" s="45">
        <f t="shared" si="21"/>
        <v>12.079999999999984</v>
      </c>
      <c r="J485" s="45">
        <f t="shared" si="22"/>
        <v>8.3367839889578903</v>
      </c>
    </row>
    <row r="486" spans="2:10" ht="22.75" customHeight="1" thickBot="1" x14ac:dyDescent="0.3">
      <c r="B486" s="140">
        <v>39727</v>
      </c>
      <c r="C486" s="139">
        <v>136.85</v>
      </c>
      <c r="D486" s="139">
        <v>143.93</v>
      </c>
      <c r="E486" s="139">
        <v>155.37</v>
      </c>
      <c r="H486" s="45">
        <f t="shared" si="21"/>
        <v>11.439999999999998</v>
      </c>
      <c r="J486" s="45">
        <f t="shared" si="22"/>
        <v>7.9483082053776117</v>
      </c>
    </row>
    <row r="487" spans="2:10" ht="22.75" customHeight="1" thickBot="1" x14ac:dyDescent="0.3">
      <c r="B487" s="140">
        <v>39728</v>
      </c>
      <c r="C487" s="139">
        <v>136.81</v>
      </c>
      <c r="D487" s="139">
        <v>143.88999999999999</v>
      </c>
      <c r="E487" s="139">
        <v>153.96</v>
      </c>
      <c r="H487" s="45">
        <f t="shared" si="21"/>
        <v>10.070000000000022</v>
      </c>
      <c r="J487" s="45">
        <f t="shared" si="22"/>
        <v>6.998401556744752</v>
      </c>
    </row>
    <row r="488" spans="2:10" ht="22.75" customHeight="1" thickBot="1" x14ac:dyDescent="0.3">
      <c r="B488" s="140">
        <v>39729</v>
      </c>
      <c r="C488" s="139">
        <v>133.16999999999999</v>
      </c>
      <c r="D488" s="139">
        <v>140.06</v>
      </c>
      <c r="E488" s="139">
        <v>148.58000000000001</v>
      </c>
      <c r="H488" s="45">
        <f t="shared" si="21"/>
        <v>8.5200000000000102</v>
      </c>
      <c r="J488" s="45">
        <f t="shared" si="22"/>
        <v>6.0831072397543986</v>
      </c>
    </row>
    <row r="489" spans="2:10" ht="22.75" customHeight="1" thickBot="1" x14ac:dyDescent="0.3">
      <c r="B489" s="140">
        <v>39730</v>
      </c>
      <c r="C489" s="139">
        <v>129.30000000000001</v>
      </c>
      <c r="D489" s="139">
        <v>135.99</v>
      </c>
      <c r="E489" s="139">
        <v>143.52000000000001</v>
      </c>
      <c r="H489" s="45">
        <f t="shared" si="21"/>
        <v>7.5300000000000011</v>
      </c>
      <c r="J489" s="45">
        <f t="shared" si="22"/>
        <v>5.5371718508713883</v>
      </c>
    </row>
    <row r="490" spans="2:10" ht="22.75" customHeight="1" thickBot="1" x14ac:dyDescent="0.3">
      <c r="B490" s="140">
        <v>39731</v>
      </c>
      <c r="C490" s="139">
        <v>129.13</v>
      </c>
      <c r="D490" s="139">
        <v>135.81</v>
      </c>
      <c r="E490" s="139">
        <v>142.59</v>
      </c>
      <c r="H490" s="45">
        <f t="shared" si="21"/>
        <v>6.7800000000000011</v>
      </c>
      <c r="J490" s="45">
        <f t="shared" si="22"/>
        <v>4.9922686105588703</v>
      </c>
    </row>
    <row r="491" spans="2:10" ht="22.75" customHeight="1" thickBot="1" x14ac:dyDescent="0.3">
      <c r="B491" s="140">
        <v>39734</v>
      </c>
      <c r="C491" s="139">
        <v>128.38</v>
      </c>
      <c r="D491" s="139">
        <v>135.06</v>
      </c>
      <c r="E491" s="139">
        <v>140.83342939359113</v>
      </c>
      <c r="H491" s="45">
        <f t="shared" si="21"/>
        <v>5.7734293935911296</v>
      </c>
      <c r="J491" s="45">
        <f t="shared" si="22"/>
        <v>4.2747144925152742</v>
      </c>
    </row>
    <row r="492" spans="2:10" ht="22.75" customHeight="1" thickBot="1" x14ac:dyDescent="0.3">
      <c r="B492" s="140">
        <v>39735</v>
      </c>
      <c r="C492" s="139">
        <v>127.28</v>
      </c>
      <c r="D492" s="139">
        <v>134.65</v>
      </c>
      <c r="E492" s="139">
        <v>139.20591756475508</v>
      </c>
      <c r="H492" s="45">
        <f t="shared" si="21"/>
        <v>4.5559175647550774</v>
      </c>
      <c r="J492" s="45">
        <f t="shared" si="22"/>
        <v>3.3835258557408667</v>
      </c>
    </row>
    <row r="493" spans="2:10" ht="22.75" customHeight="1" thickBot="1" x14ac:dyDescent="0.3">
      <c r="B493" s="140">
        <v>39736</v>
      </c>
      <c r="C493" s="139">
        <v>126.73</v>
      </c>
      <c r="D493" s="139">
        <v>134.47</v>
      </c>
      <c r="E493" s="139">
        <v>138.08000000000001</v>
      </c>
      <c r="H493" s="45">
        <f t="shared" si="21"/>
        <v>3.6100000000000136</v>
      </c>
      <c r="J493" s="45">
        <f t="shared" si="22"/>
        <v>2.6846136684762505</v>
      </c>
    </row>
    <row r="494" spans="2:10" ht="22.75" customHeight="1" thickBot="1" x14ac:dyDescent="0.3">
      <c r="B494" s="140">
        <v>39737</v>
      </c>
      <c r="C494" s="139">
        <v>124.07</v>
      </c>
      <c r="D494" s="139">
        <v>131.63999999999999</v>
      </c>
      <c r="E494" s="139">
        <v>134.27000000000001</v>
      </c>
      <c r="H494" s="45">
        <f t="shared" si="21"/>
        <v>2.6300000000000239</v>
      </c>
      <c r="J494" s="45">
        <f t="shared" si="22"/>
        <v>1.9978729869340808</v>
      </c>
    </row>
    <row r="495" spans="2:10" ht="22.75" customHeight="1" thickBot="1" x14ac:dyDescent="0.3">
      <c r="B495" s="140">
        <v>39738</v>
      </c>
      <c r="C495" s="139">
        <v>124.44</v>
      </c>
      <c r="D495" s="139">
        <v>132.04</v>
      </c>
      <c r="E495" s="139">
        <v>134.68</v>
      </c>
      <c r="H495" s="45">
        <f t="shared" si="21"/>
        <v>2.6400000000000148</v>
      </c>
      <c r="J495" s="45">
        <f t="shared" si="22"/>
        <v>1.9993941229930436</v>
      </c>
    </row>
    <row r="496" spans="2:10" ht="22.75" customHeight="1" thickBot="1" x14ac:dyDescent="0.3">
      <c r="B496" s="140">
        <v>39741</v>
      </c>
      <c r="C496" s="139">
        <v>122.03</v>
      </c>
      <c r="D496" s="139">
        <v>129.47999999999999</v>
      </c>
      <c r="E496" s="139">
        <v>132.07</v>
      </c>
      <c r="H496" s="45">
        <f t="shared" si="21"/>
        <v>2.5900000000000034</v>
      </c>
      <c r="J496" s="45">
        <f t="shared" si="22"/>
        <v>2.0003089280197743</v>
      </c>
    </row>
    <row r="497" spans="2:10" ht="22.75" customHeight="1" thickBot="1" x14ac:dyDescent="0.3">
      <c r="B497" s="140">
        <v>39742</v>
      </c>
      <c r="C497" s="139">
        <v>122.42</v>
      </c>
      <c r="D497" s="139">
        <v>129.88999999999999</v>
      </c>
      <c r="E497" s="139">
        <v>131.82575446028949</v>
      </c>
      <c r="H497" s="45">
        <f t="shared" si="21"/>
        <v>1.9357544602895018</v>
      </c>
      <c r="J497" s="45">
        <f t="shared" si="22"/>
        <v>1.4903029180764509</v>
      </c>
    </row>
    <row r="498" spans="2:10" ht="22.75" customHeight="1" thickBot="1" x14ac:dyDescent="0.3">
      <c r="B498" s="140">
        <v>39743</v>
      </c>
      <c r="C498" s="139">
        <v>122.15</v>
      </c>
      <c r="D498" s="139">
        <v>129.15</v>
      </c>
      <c r="E498" s="139">
        <v>129.59</v>
      </c>
      <c r="H498" s="45">
        <f t="shared" si="21"/>
        <v>0.43999999999999773</v>
      </c>
      <c r="J498" s="45">
        <f t="shared" si="22"/>
        <v>0.34068912117692429</v>
      </c>
    </row>
    <row r="499" spans="2:10" ht="22.75" customHeight="1" thickBot="1" x14ac:dyDescent="0.3">
      <c r="B499" s="140">
        <v>39744</v>
      </c>
      <c r="C499" s="139">
        <v>122.55</v>
      </c>
      <c r="D499" s="139">
        <v>130.03</v>
      </c>
      <c r="E499" s="139">
        <v>128.33000000000001</v>
      </c>
      <c r="H499" s="45">
        <f t="shared" si="21"/>
        <v>-1.6999999999999886</v>
      </c>
      <c r="J499" s="45">
        <f t="shared" si="22"/>
        <v>-1.3073906021687216</v>
      </c>
    </row>
    <row r="500" spans="2:10" ht="22.75" customHeight="1" thickBot="1" x14ac:dyDescent="0.3">
      <c r="B500" s="140">
        <v>39745</v>
      </c>
      <c r="C500" s="139">
        <v>121.77</v>
      </c>
      <c r="D500" s="139">
        <v>129.19999999999999</v>
      </c>
      <c r="E500" s="139">
        <v>126.48</v>
      </c>
      <c r="H500" s="45">
        <f t="shared" si="21"/>
        <v>-2.7199999999999847</v>
      </c>
      <c r="J500" s="45">
        <f t="shared" si="22"/>
        <v>-2.1052631578947252</v>
      </c>
    </row>
    <row r="501" spans="2:10" ht="22.75" customHeight="1" thickBot="1" x14ac:dyDescent="0.3">
      <c r="B501" s="140">
        <v>39748</v>
      </c>
      <c r="C501" s="139">
        <v>121.33</v>
      </c>
      <c r="D501" s="139">
        <v>128.72999999999999</v>
      </c>
      <c r="E501" s="139">
        <v>125.01</v>
      </c>
      <c r="H501" s="45">
        <f t="shared" si="21"/>
        <v>-3.7199999999999847</v>
      </c>
      <c r="J501" s="45">
        <f t="shared" si="22"/>
        <v>-2.8897692845490446</v>
      </c>
    </row>
    <row r="502" spans="2:10" ht="22.75" customHeight="1" thickBot="1" x14ac:dyDescent="0.3">
      <c r="B502" s="140">
        <v>39750</v>
      </c>
      <c r="C502" s="139">
        <v>121.51</v>
      </c>
      <c r="D502" s="139">
        <v>128.91999999999999</v>
      </c>
      <c r="E502" s="139">
        <v>124.8</v>
      </c>
      <c r="H502" s="45">
        <f t="shared" si="21"/>
        <v>-4.1199999999999903</v>
      </c>
      <c r="J502" s="45">
        <f t="shared" si="22"/>
        <v>-3.1957803288861242</v>
      </c>
    </row>
    <row r="503" spans="2:10" ht="22.75" customHeight="1" thickBot="1" x14ac:dyDescent="0.3">
      <c r="B503" s="140">
        <v>39751</v>
      </c>
      <c r="C503" s="139">
        <v>121.54</v>
      </c>
      <c r="D503" s="139">
        <v>128.96</v>
      </c>
      <c r="E503" s="139">
        <v>125.24</v>
      </c>
      <c r="H503" s="45">
        <f t="shared" si="21"/>
        <v>-3.7200000000000131</v>
      </c>
      <c r="J503" s="45">
        <f t="shared" si="22"/>
        <v>-2.8846153846153944</v>
      </c>
    </row>
    <row r="504" spans="2:10" ht="22.75" customHeight="1" thickBot="1" x14ac:dyDescent="0.3">
      <c r="B504" s="140">
        <v>39752</v>
      </c>
      <c r="C504" s="139">
        <v>119.89</v>
      </c>
      <c r="D504" s="139">
        <v>127.21</v>
      </c>
      <c r="E504" s="139">
        <v>123.53</v>
      </c>
      <c r="H504" s="45">
        <f t="shared" si="21"/>
        <v>-3.6799999999999926</v>
      </c>
      <c r="J504" s="45">
        <f t="shared" si="22"/>
        <v>-2.892854335350989</v>
      </c>
    </row>
    <row r="505" spans="2:10" ht="22.75" customHeight="1" thickBot="1" x14ac:dyDescent="0.3">
      <c r="B505" s="140">
        <v>39755</v>
      </c>
      <c r="C505" s="139">
        <v>120.88</v>
      </c>
      <c r="D505" s="139">
        <v>128.26</v>
      </c>
      <c r="E505" s="139">
        <v>124.5589401436513</v>
      </c>
      <c r="H505" s="45">
        <f t="shared" si="21"/>
        <v>-3.7010598563486923</v>
      </c>
      <c r="J505" s="45">
        <f t="shared" si="22"/>
        <v>-2.8855916547237586</v>
      </c>
    </row>
    <row r="506" spans="2:10" ht="22.75" customHeight="1" thickBot="1" x14ac:dyDescent="0.3">
      <c r="B506" s="140">
        <v>39756</v>
      </c>
      <c r="C506" s="139">
        <v>120.77</v>
      </c>
      <c r="D506" s="139">
        <v>128.13999999999999</v>
      </c>
      <c r="E506" s="139">
        <v>124.04570011857197</v>
      </c>
      <c r="H506" s="45">
        <f t="shared" si="21"/>
        <v>-4.0942998814280145</v>
      </c>
      <c r="J506" s="45">
        <f t="shared" si="22"/>
        <v>-3.1951770574590408</v>
      </c>
    </row>
    <row r="507" spans="2:10" ht="22.75" customHeight="1" thickBot="1" x14ac:dyDescent="0.3">
      <c r="B507" s="140">
        <v>39757</v>
      </c>
      <c r="C507" s="139">
        <v>120.5</v>
      </c>
      <c r="D507" s="139">
        <v>127.85</v>
      </c>
      <c r="E507" s="139">
        <v>123.77</v>
      </c>
      <c r="H507" s="45">
        <f t="shared" si="21"/>
        <v>-4.0799999999999983</v>
      </c>
      <c r="J507" s="45">
        <f t="shared" si="22"/>
        <v>-3.1912397340633545</v>
      </c>
    </row>
    <row r="508" spans="2:10" ht="22.75" customHeight="1" thickBot="1" x14ac:dyDescent="0.3">
      <c r="B508" s="140">
        <v>39758</v>
      </c>
      <c r="C508" s="139">
        <v>120.59</v>
      </c>
      <c r="D508" s="139">
        <v>127.95</v>
      </c>
      <c r="E508" s="139">
        <v>123.86</v>
      </c>
      <c r="H508" s="45">
        <f t="shared" si="21"/>
        <v>-4.0900000000000034</v>
      </c>
      <c r="J508" s="45">
        <f t="shared" si="22"/>
        <v>-3.1965611567018395</v>
      </c>
    </row>
    <row r="509" spans="2:10" ht="22.75" customHeight="1" thickBot="1" x14ac:dyDescent="0.3">
      <c r="B509" s="140">
        <v>39759</v>
      </c>
      <c r="C509" s="139">
        <v>119.85</v>
      </c>
      <c r="D509" s="139">
        <v>127.17</v>
      </c>
      <c r="E509" s="139">
        <v>123.29937812256961</v>
      </c>
      <c r="H509" s="45">
        <f t="shared" si="21"/>
        <v>-3.8706218774303949</v>
      </c>
      <c r="J509" s="45">
        <f t="shared" si="22"/>
        <v>-3.0436595717782455</v>
      </c>
    </row>
    <row r="510" spans="2:10" ht="22.75" customHeight="1" thickBot="1" x14ac:dyDescent="0.3">
      <c r="B510" s="140">
        <v>39762</v>
      </c>
      <c r="C510" s="139">
        <v>119.88</v>
      </c>
      <c r="D510" s="139">
        <v>127.19</v>
      </c>
      <c r="E510" s="139">
        <v>123.3236586094318</v>
      </c>
      <c r="H510" s="45">
        <f t="shared" si="21"/>
        <v>-3.8663413905681949</v>
      </c>
      <c r="J510" s="45">
        <f t="shared" si="22"/>
        <v>-3.0398155441215469</v>
      </c>
    </row>
    <row r="511" spans="2:10" ht="22.75" customHeight="1" thickBot="1" x14ac:dyDescent="0.3">
      <c r="B511" s="140">
        <v>39763</v>
      </c>
      <c r="C511" s="139">
        <v>119.88</v>
      </c>
      <c r="D511" s="139">
        <v>127.19</v>
      </c>
      <c r="E511" s="139">
        <v>123.3236586094318</v>
      </c>
      <c r="H511" s="45">
        <f t="shared" si="21"/>
        <v>-3.8663413905681949</v>
      </c>
      <c r="J511" s="45">
        <f t="shared" si="22"/>
        <v>-3.0398155441215469</v>
      </c>
    </row>
    <row r="512" spans="2:10" ht="22.75" customHeight="1" thickBot="1" x14ac:dyDescent="0.3">
      <c r="B512" s="140">
        <v>39764</v>
      </c>
      <c r="C512" s="139">
        <v>119.79</v>
      </c>
      <c r="D512" s="139">
        <v>127.1</v>
      </c>
      <c r="E512" s="139">
        <v>123.03</v>
      </c>
      <c r="H512" s="45">
        <f t="shared" ref="H512:H575" si="23">E512-D512</f>
        <v>-4.0699999999999932</v>
      </c>
      <c r="J512" s="45">
        <f t="shared" si="22"/>
        <v>-3.2022029897718283</v>
      </c>
    </row>
    <row r="513" spans="2:10" ht="22.75" customHeight="1" thickBot="1" x14ac:dyDescent="0.3">
      <c r="B513" s="140">
        <v>39765</v>
      </c>
      <c r="C513" s="139">
        <v>119.45</v>
      </c>
      <c r="D513" s="139">
        <v>126.74</v>
      </c>
      <c r="E513" s="139">
        <v>122.5</v>
      </c>
      <c r="H513" s="45">
        <f t="shared" si="23"/>
        <v>-4.2399999999999949</v>
      </c>
      <c r="J513" s="45">
        <f t="shared" si="22"/>
        <v>-3.34543159223607</v>
      </c>
    </row>
    <row r="514" spans="2:10" ht="22.75" customHeight="1" thickBot="1" x14ac:dyDescent="0.3">
      <c r="B514" s="140">
        <v>39766</v>
      </c>
      <c r="C514" s="139">
        <v>119.07</v>
      </c>
      <c r="D514" s="139">
        <v>126.34</v>
      </c>
      <c r="E514" s="139">
        <v>122.49875744003785</v>
      </c>
      <c r="H514" s="45">
        <f t="shared" si="23"/>
        <v>-3.8412425599621542</v>
      </c>
      <c r="J514" s="45">
        <f t="shared" si="22"/>
        <v>-3.0404009497879958</v>
      </c>
    </row>
    <row r="515" spans="2:10" ht="22.75" customHeight="1" thickBot="1" x14ac:dyDescent="0.3">
      <c r="B515" s="140">
        <v>39769</v>
      </c>
      <c r="C515" s="139">
        <v>118.7</v>
      </c>
      <c r="D515" s="139">
        <v>125.95</v>
      </c>
      <c r="E515" s="139">
        <v>122.11789583066377</v>
      </c>
      <c r="H515" s="45">
        <f t="shared" si="23"/>
        <v>-3.8321041693362332</v>
      </c>
      <c r="J515" s="45">
        <f t="shared" si="22"/>
        <v>-3.0425598803781129</v>
      </c>
    </row>
    <row r="516" spans="2:10" ht="22.75" customHeight="1" thickBot="1" x14ac:dyDescent="0.3">
      <c r="B516" s="140">
        <v>39770</v>
      </c>
      <c r="C516" s="139">
        <v>118.48</v>
      </c>
      <c r="D516" s="139">
        <v>125.71</v>
      </c>
      <c r="E516" s="139">
        <v>121.50582807158649</v>
      </c>
      <c r="H516" s="45">
        <f t="shared" si="23"/>
        <v>-4.2041719284135013</v>
      </c>
      <c r="J516" s="45">
        <f t="shared" si="22"/>
        <v>-3.3443416819771707</v>
      </c>
    </row>
    <row r="517" spans="2:10" ht="22.75" customHeight="1" thickBot="1" x14ac:dyDescent="0.3">
      <c r="B517" s="140">
        <v>39771</v>
      </c>
      <c r="C517" s="139">
        <v>118.14</v>
      </c>
      <c r="D517" s="139">
        <v>125.35</v>
      </c>
      <c r="E517" s="139">
        <v>121.16</v>
      </c>
      <c r="H517" s="45">
        <f t="shared" si="23"/>
        <v>-4.1899999999999977</v>
      </c>
      <c r="J517" s="45">
        <f t="shared" si="22"/>
        <v>-3.3426406063023517</v>
      </c>
    </row>
    <row r="518" spans="2:10" ht="22.75" customHeight="1" thickBot="1" x14ac:dyDescent="0.3">
      <c r="B518" s="140">
        <v>39772</v>
      </c>
      <c r="C518" s="139">
        <v>117.78</v>
      </c>
      <c r="D518" s="139">
        <v>124.97</v>
      </c>
      <c r="E518" s="139">
        <v>120.6</v>
      </c>
      <c r="H518" s="45">
        <f t="shared" si="23"/>
        <v>-4.3700000000000045</v>
      </c>
      <c r="J518" s="45">
        <f t="shared" si="22"/>
        <v>-3.4968392414179443</v>
      </c>
    </row>
    <row r="519" spans="2:10" ht="22.75" customHeight="1" thickBot="1" x14ac:dyDescent="0.3">
      <c r="B519" s="140">
        <v>39773</v>
      </c>
      <c r="C519" s="139">
        <v>115.8</v>
      </c>
      <c r="D519" s="139">
        <v>122.87</v>
      </c>
      <c r="E519" s="139">
        <v>118.57</v>
      </c>
      <c r="H519" s="45">
        <f t="shared" si="23"/>
        <v>-4.3000000000000114</v>
      </c>
      <c r="J519" s="45">
        <f t="shared" si="22"/>
        <v>-3.4996337592577613</v>
      </c>
    </row>
    <row r="520" spans="2:10" ht="22.75" customHeight="1" thickBot="1" x14ac:dyDescent="0.3">
      <c r="B520" s="140">
        <v>39776</v>
      </c>
      <c r="C520" s="139">
        <v>113.84</v>
      </c>
      <c r="D520" s="139">
        <v>120.79</v>
      </c>
      <c r="E520" s="139">
        <v>116.74</v>
      </c>
      <c r="H520" s="45">
        <f t="shared" si="23"/>
        <v>-4.0500000000000114</v>
      </c>
      <c r="J520" s="45">
        <f t="shared" si="22"/>
        <v>-3.3529265667687818</v>
      </c>
    </row>
    <row r="521" spans="2:10" ht="22.75" customHeight="1" thickBot="1" x14ac:dyDescent="0.3">
      <c r="B521" s="140">
        <v>39777</v>
      </c>
      <c r="C521" s="139">
        <v>112.95</v>
      </c>
      <c r="D521" s="139">
        <v>119.84</v>
      </c>
      <c r="E521" s="139">
        <v>116.2</v>
      </c>
      <c r="H521" s="45">
        <f t="shared" si="23"/>
        <v>-3.6400000000000006</v>
      </c>
      <c r="J521" s="45">
        <f t="shared" si="22"/>
        <v>-3.0373831775700939</v>
      </c>
    </row>
    <row r="522" spans="2:10" ht="22.75" customHeight="1" thickBot="1" x14ac:dyDescent="0.3">
      <c r="B522" s="140">
        <v>39778</v>
      </c>
      <c r="C522" s="139">
        <v>113.1</v>
      </c>
      <c r="D522" s="139">
        <v>120.01</v>
      </c>
      <c r="E522" s="139">
        <v>117.29</v>
      </c>
      <c r="H522" s="45">
        <f t="shared" si="23"/>
        <v>-2.7199999999999989</v>
      </c>
      <c r="J522" s="45">
        <f t="shared" ref="J522:J585" si="24">H522/D522*100</f>
        <v>-2.2664777935172058</v>
      </c>
    </row>
    <row r="523" spans="2:10" ht="22.75" customHeight="1" thickBot="1" x14ac:dyDescent="0.3">
      <c r="B523" s="140">
        <v>39779</v>
      </c>
      <c r="C523" s="139">
        <v>112.69</v>
      </c>
      <c r="D523" s="139">
        <v>119.6</v>
      </c>
      <c r="E523" s="139">
        <v>117.08</v>
      </c>
      <c r="H523" s="45">
        <f t="shared" si="23"/>
        <v>-2.519999999999996</v>
      </c>
      <c r="J523" s="45">
        <f t="shared" si="24"/>
        <v>-2.1070234113712343</v>
      </c>
    </row>
    <row r="524" spans="2:10" ht="22.75" customHeight="1" thickBot="1" x14ac:dyDescent="0.3">
      <c r="B524" s="140">
        <v>39780</v>
      </c>
      <c r="C524" s="139">
        <v>112.69</v>
      </c>
      <c r="D524" s="139">
        <v>119.6</v>
      </c>
      <c r="E524" s="139">
        <v>117.08</v>
      </c>
      <c r="H524" s="45">
        <f t="shared" si="23"/>
        <v>-2.519999999999996</v>
      </c>
      <c r="J524" s="45">
        <f t="shared" si="24"/>
        <v>-2.1070234113712343</v>
      </c>
    </row>
    <row r="525" spans="2:10" ht="22.75" customHeight="1" thickBot="1" x14ac:dyDescent="0.3">
      <c r="B525" s="140">
        <v>39783</v>
      </c>
      <c r="C525" s="139">
        <v>112.99</v>
      </c>
      <c r="D525" s="139">
        <v>119.92</v>
      </c>
      <c r="E525" s="139">
        <v>117.4</v>
      </c>
      <c r="H525" s="45">
        <f t="shared" si="23"/>
        <v>-2.519999999999996</v>
      </c>
      <c r="J525" s="45">
        <f t="shared" si="24"/>
        <v>-2.1014009339559672</v>
      </c>
    </row>
    <row r="526" spans="2:10" ht="22.75" customHeight="1" thickBot="1" x14ac:dyDescent="0.3">
      <c r="B526" s="140">
        <v>39784</v>
      </c>
      <c r="C526" s="139">
        <v>112.93</v>
      </c>
      <c r="D526" s="139">
        <v>119.86</v>
      </c>
      <c r="E526" s="139">
        <v>117.33</v>
      </c>
      <c r="H526" s="45">
        <f t="shared" si="23"/>
        <v>-2.5300000000000011</v>
      </c>
      <c r="J526" s="45">
        <f t="shared" si="24"/>
        <v>-2.110795928583348</v>
      </c>
    </row>
    <row r="527" spans="2:10" ht="22.75" customHeight="1" thickBot="1" x14ac:dyDescent="0.3">
      <c r="B527" s="140">
        <v>39785</v>
      </c>
      <c r="C527" s="139">
        <v>113.09</v>
      </c>
      <c r="D527" s="139">
        <v>120.02</v>
      </c>
      <c r="E527" s="139">
        <v>117.12</v>
      </c>
      <c r="H527" s="45">
        <f t="shared" si="23"/>
        <v>-2.8999999999999915</v>
      </c>
      <c r="J527" s="45">
        <f t="shared" si="24"/>
        <v>-2.4162639560073251</v>
      </c>
    </row>
    <row r="528" spans="2:10" ht="22.75" customHeight="1" thickBot="1" x14ac:dyDescent="0.3">
      <c r="B528" s="140">
        <v>39786</v>
      </c>
      <c r="C528" s="139">
        <v>112.2</v>
      </c>
      <c r="D528" s="139">
        <v>119.33</v>
      </c>
      <c r="E528" s="139">
        <v>116.07299999999999</v>
      </c>
      <c r="H528" s="45">
        <f t="shared" si="23"/>
        <v>-3.257000000000005</v>
      </c>
      <c r="J528" s="45">
        <f t="shared" si="24"/>
        <v>-2.7294058493254045</v>
      </c>
    </row>
    <row r="529" spans="2:10" ht="22.75" customHeight="1" thickBot="1" x14ac:dyDescent="0.3">
      <c r="B529" s="140">
        <v>39787</v>
      </c>
      <c r="C529" s="139">
        <v>112.29</v>
      </c>
      <c r="D529" s="139">
        <v>119.56</v>
      </c>
      <c r="E529" s="139">
        <v>116.29</v>
      </c>
      <c r="H529" s="45">
        <f t="shared" si="23"/>
        <v>-3.269999999999996</v>
      </c>
      <c r="J529" s="45">
        <f t="shared" si="24"/>
        <v>-2.7350284376045466</v>
      </c>
    </row>
    <row r="530" spans="2:10" ht="22.75" customHeight="1" thickBot="1" x14ac:dyDescent="0.3">
      <c r="B530" s="140">
        <v>39790</v>
      </c>
      <c r="C530" s="139">
        <v>111.76</v>
      </c>
      <c r="D530" s="139">
        <v>118.99</v>
      </c>
      <c r="E530" s="139">
        <v>115.74</v>
      </c>
      <c r="H530" s="45">
        <f t="shared" si="23"/>
        <v>-3.25</v>
      </c>
      <c r="J530" s="45">
        <f t="shared" si="24"/>
        <v>-2.731321959828557</v>
      </c>
    </row>
    <row r="531" spans="2:10" ht="22.75" customHeight="1" thickBot="1" x14ac:dyDescent="0.3">
      <c r="B531" s="140">
        <v>39791</v>
      </c>
      <c r="C531" s="139">
        <v>111.92</v>
      </c>
      <c r="D531" s="139">
        <v>119.17</v>
      </c>
      <c r="E531" s="139">
        <v>115.54</v>
      </c>
      <c r="H531" s="45">
        <f t="shared" si="23"/>
        <v>-3.6299999999999955</v>
      </c>
      <c r="J531" s="45">
        <f t="shared" si="24"/>
        <v>-3.0460686414365994</v>
      </c>
    </row>
    <row r="532" spans="2:10" ht="22.75" customHeight="1" thickBot="1" x14ac:dyDescent="0.3">
      <c r="B532" s="140">
        <v>39792</v>
      </c>
      <c r="C532" s="139">
        <v>112.8</v>
      </c>
      <c r="D532" s="139">
        <v>120.19</v>
      </c>
      <c r="E532" s="139">
        <v>116.53</v>
      </c>
      <c r="H532" s="45">
        <f t="shared" si="23"/>
        <v>-3.6599999999999966</v>
      </c>
      <c r="J532" s="45">
        <f t="shared" si="24"/>
        <v>-3.0451784674265721</v>
      </c>
    </row>
    <row r="533" spans="2:10" ht="22.75" customHeight="1" thickBot="1" x14ac:dyDescent="0.3">
      <c r="B533" s="140">
        <v>39793</v>
      </c>
      <c r="C533" s="139">
        <v>112.64</v>
      </c>
      <c r="D533" s="139">
        <v>120.09</v>
      </c>
      <c r="E533" s="139">
        <v>115.89</v>
      </c>
      <c r="H533" s="45">
        <f t="shared" si="23"/>
        <v>-4.2000000000000028</v>
      </c>
      <c r="J533" s="45">
        <f t="shared" si="24"/>
        <v>-3.4973769672745467</v>
      </c>
    </row>
    <row r="534" spans="2:10" ht="22.75" customHeight="1" thickBot="1" x14ac:dyDescent="0.3">
      <c r="B534" s="140">
        <v>39794</v>
      </c>
      <c r="C534" s="139">
        <v>113.28</v>
      </c>
      <c r="D534" s="139">
        <v>120.77</v>
      </c>
      <c r="E534" s="139">
        <v>116.54163011046732</v>
      </c>
      <c r="H534" s="45">
        <f t="shared" si="23"/>
        <v>-4.2283698895326722</v>
      </c>
      <c r="J534" s="45">
        <f t="shared" si="24"/>
        <v>-3.5011756972200652</v>
      </c>
    </row>
    <row r="535" spans="2:10" ht="22.75" customHeight="1" thickBot="1" x14ac:dyDescent="0.3">
      <c r="B535" s="140">
        <v>39797</v>
      </c>
      <c r="C535" s="139">
        <v>113.02</v>
      </c>
      <c r="D535" s="139">
        <v>120.49</v>
      </c>
      <c r="E535" s="139">
        <v>116.27</v>
      </c>
      <c r="H535" s="45">
        <f t="shared" si="23"/>
        <v>-4.2199999999999989</v>
      </c>
      <c r="J535" s="45">
        <f t="shared" si="24"/>
        <v>-3.502365341522117</v>
      </c>
    </row>
    <row r="536" spans="2:10" ht="22.75" customHeight="1" thickBot="1" x14ac:dyDescent="0.3">
      <c r="B536" s="140">
        <v>39798</v>
      </c>
      <c r="C536" s="139">
        <v>112.94</v>
      </c>
      <c r="D536" s="139">
        <v>120.41</v>
      </c>
      <c r="E536" s="139">
        <v>116.19</v>
      </c>
      <c r="H536" s="45">
        <f t="shared" si="23"/>
        <v>-4.2199999999999989</v>
      </c>
      <c r="J536" s="45">
        <f t="shared" si="24"/>
        <v>-3.5046923013038778</v>
      </c>
    </row>
    <row r="537" spans="2:10" ht="22.75" customHeight="1" thickBot="1" x14ac:dyDescent="0.3">
      <c r="B537" s="140">
        <v>39799</v>
      </c>
      <c r="C537" s="139">
        <v>113.22</v>
      </c>
      <c r="D537" s="139">
        <v>120.71</v>
      </c>
      <c r="E537" s="139">
        <v>116.67</v>
      </c>
      <c r="H537" s="45">
        <f t="shared" si="23"/>
        <v>-4.039999999999992</v>
      </c>
      <c r="J537" s="45">
        <f t="shared" si="24"/>
        <v>-3.3468643857178302</v>
      </c>
    </row>
    <row r="538" spans="2:10" ht="22.75" customHeight="1" thickBot="1" x14ac:dyDescent="0.3">
      <c r="B538" s="140">
        <v>39800</v>
      </c>
      <c r="C538" s="139">
        <v>113.01</v>
      </c>
      <c r="D538" s="139">
        <v>120.49</v>
      </c>
      <c r="E538" s="139">
        <v>116.64</v>
      </c>
      <c r="H538" s="45">
        <f t="shared" si="23"/>
        <v>-3.8499999999999943</v>
      </c>
      <c r="J538" s="45">
        <f t="shared" si="24"/>
        <v>-3.195285915843634</v>
      </c>
    </row>
    <row r="539" spans="2:10" ht="22.75" customHeight="1" thickBot="1" x14ac:dyDescent="0.3">
      <c r="B539" s="140">
        <v>39801</v>
      </c>
      <c r="C539" s="139">
        <v>113.01</v>
      </c>
      <c r="D539" s="139">
        <v>120.48</v>
      </c>
      <c r="E539" s="139">
        <v>116.63</v>
      </c>
      <c r="H539" s="45">
        <f t="shared" si="23"/>
        <v>-3.8500000000000085</v>
      </c>
      <c r="J539" s="45">
        <f t="shared" si="24"/>
        <v>-3.1955511288180678</v>
      </c>
    </row>
    <row r="540" spans="2:10" ht="22.75" customHeight="1" thickBot="1" x14ac:dyDescent="0.3">
      <c r="B540" s="140">
        <v>39804</v>
      </c>
      <c r="C540" s="139">
        <v>112.7</v>
      </c>
      <c r="D540" s="139">
        <v>120.16</v>
      </c>
      <c r="E540" s="139">
        <v>116.13</v>
      </c>
      <c r="H540" s="45">
        <f t="shared" si="23"/>
        <v>-4.0300000000000011</v>
      </c>
      <c r="J540" s="45">
        <f t="shared" si="24"/>
        <v>-3.3538615179760334</v>
      </c>
    </row>
    <row r="541" spans="2:10" ht="22.75" customHeight="1" thickBot="1" x14ac:dyDescent="0.3">
      <c r="B541" s="140">
        <v>39805</v>
      </c>
      <c r="C541" s="139">
        <v>111.91</v>
      </c>
      <c r="D541" s="139">
        <v>119.3</v>
      </c>
      <c r="E541" s="139">
        <v>115.3103802316257</v>
      </c>
      <c r="H541" s="45">
        <f t="shared" si="23"/>
        <v>-3.9896197683742969</v>
      </c>
      <c r="J541" s="45">
        <f t="shared" si="24"/>
        <v>-3.3441909206825624</v>
      </c>
    </row>
    <row r="542" spans="2:10" ht="22.75" customHeight="1" thickBot="1" x14ac:dyDescent="0.3">
      <c r="B542" s="140">
        <v>39806</v>
      </c>
      <c r="C542" s="139">
        <v>112.38</v>
      </c>
      <c r="D542" s="139">
        <v>119.81</v>
      </c>
      <c r="E542" s="139">
        <v>115.8</v>
      </c>
      <c r="H542" s="45">
        <f t="shared" si="23"/>
        <v>-4.0100000000000051</v>
      </c>
      <c r="J542" s="45">
        <f t="shared" si="24"/>
        <v>-3.3469660295467865</v>
      </c>
    </row>
    <row r="543" spans="2:10" ht="22.75" customHeight="1" thickBot="1" x14ac:dyDescent="0.3">
      <c r="B543" s="140">
        <v>39808</v>
      </c>
      <c r="C543" s="139">
        <v>112.46</v>
      </c>
      <c r="D543" s="139">
        <v>120.05</v>
      </c>
      <c r="E543" s="139">
        <v>116.03</v>
      </c>
      <c r="H543" s="45">
        <f t="shared" si="23"/>
        <v>-4.019999999999996</v>
      </c>
      <c r="J543" s="45">
        <f t="shared" si="24"/>
        <v>-3.3486047480216543</v>
      </c>
    </row>
    <row r="544" spans="2:10" ht="22.75" customHeight="1" thickBot="1" x14ac:dyDescent="0.3">
      <c r="B544" s="140">
        <v>39811</v>
      </c>
      <c r="C544" s="139">
        <v>112.53</v>
      </c>
      <c r="D544" s="139">
        <v>120.12</v>
      </c>
      <c r="E544" s="139">
        <v>116.28</v>
      </c>
      <c r="H544" s="45">
        <f t="shared" si="23"/>
        <v>-3.8400000000000034</v>
      </c>
      <c r="J544" s="45">
        <f t="shared" si="24"/>
        <v>-3.1968031968031996</v>
      </c>
    </row>
    <row r="545" spans="2:10" ht="22.75" customHeight="1" thickBot="1" x14ac:dyDescent="0.3">
      <c r="B545" s="140">
        <v>39812</v>
      </c>
      <c r="C545" s="139">
        <v>112.35</v>
      </c>
      <c r="D545" s="139">
        <v>119.99</v>
      </c>
      <c r="E545" s="139">
        <v>116.16</v>
      </c>
      <c r="H545" s="45">
        <f t="shared" si="23"/>
        <v>-3.8299999999999983</v>
      </c>
      <c r="J545" s="45">
        <f t="shared" si="24"/>
        <v>-3.1919326610550867</v>
      </c>
    </row>
    <row r="546" spans="2:10" ht="22.75" customHeight="1" thickBot="1" x14ac:dyDescent="0.3">
      <c r="B546" s="140">
        <v>39813</v>
      </c>
      <c r="C546" s="139">
        <v>112.88</v>
      </c>
      <c r="D546" s="139">
        <v>120.56</v>
      </c>
      <c r="E546" s="139">
        <v>117.26</v>
      </c>
      <c r="H546" s="45">
        <f t="shared" si="23"/>
        <v>-3.2999999999999972</v>
      </c>
      <c r="J546" s="45">
        <f t="shared" si="24"/>
        <v>-2.7372262773722604</v>
      </c>
    </row>
    <row r="547" spans="2:10" ht="22.75" customHeight="1" thickBot="1" x14ac:dyDescent="0.3">
      <c r="B547" s="140">
        <v>39818</v>
      </c>
      <c r="C547" s="139">
        <v>112.70520225708074</v>
      </c>
      <c r="D547" s="139">
        <v>120.36943621654073</v>
      </c>
      <c r="E547" s="139">
        <v>117.08188787094709</v>
      </c>
      <c r="H547" s="45">
        <f t="shared" si="23"/>
        <v>-3.2875483455936489</v>
      </c>
      <c r="J547" s="45">
        <f t="shared" si="24"/>
        <v>-2.7312152062251549</v>
      </c>
    </row>
    <row r="548" spans="2:10" ht="22.75" customHeight="1" thickBot="1" x14ac:dyDescent="0.3">
      <c r="B548" s="140">
        <v>39819</v>
      </c>
      <c r="C548" s="139">
        <v>113.23830924523814</v>
      </c>
      <c r="D548" s="139">
        <v>121.07330941608997</v>
      </c>
      <c r="E548" s="139">
        <v>117.39103566495533</v>
      </c>
      <c r="H548" s="45">
        <f t="shared" si="23"/>
        <v>-3.6822737511346446</v>
      </c>
      <c r="J548" s="45">
        <f t="shared" si="24"/>
        <v>-3.0413588006253764</v>
      </c>
    </row>
    <row r="549" spans="2:10" ht="22.75" customHeight="1" thickBot="1" x14ac:dyDescent="0.3">
      <c r="B549" s="140">
        <v>39820</v>
      </c>
      <c r="C549" s="139">
        <v>113.10728253402358</v>
      </c>
      <c r="D549" s="139">
        <v>120.973962950679</v>
      </c>
      <c r="E549" s="139">
        <v>116.92547610987853</v>
      </c>
      <c r="H549" s="45">
        <f t="shared" si="23"/>
        <v>-4.0484868408004644</v>
      </c>
      <c r="J549" s="45">
        <f t="shared" si="24"/>
        <v>-3.3465770171148561</v>
      </c>
    </row>
    <row r="550" spans="2:10" ht="22.75" customHeight="1" thickBot="1" x14ac:dyDescent="0.3">
      <c r="B550" s="140">
        <v>39821</v>
      </c>
      <c r="C550" s="139">
        <v>112.98591656250593</v>
      </c>
      <c r="D550" s="139">
        <v>120.84415590189384</v>
      </c>
      <c r="E550" s="139">
        <v>116.80001315395461</v>
      </c>
      <c r="H550" s="45">
        <f t="shared" si="23"/>
        <v>-4.0441427479392331</v>
      </c>
      <c r="J550" s="45">
        <f t="shared" si="24"/>
        <v>-3.3465770171148628</v>
      </c>
    </row>
    <row r="551" spans="2:10" ht="22.75" customHeight="1" thickBot="1" x14ac:dyDescent="0.3">
      <c r="B551" s="140">
        <v>39822</v>
      </c>
      <c r="C551" s="139">
        <v>112.38269643137211</v>
      </c>
      <c r="D551" s="139">
        <v>120.26503949966416</v>
      </c>
      <c r="E551" s="139">
        <v>116.24027732814429</v>
      </c>
      <c r="H551" s="45">
        <f t="shared" si="23"/>
        <v>-4.0247621715198676</v>
      </c>
      <c r="J551" s="45">
        <f t="shared" si="24"/>
        <v>-3.3465770171148588</v>
      </c>
    </row>
    <row r="552" spans="2:10" ht="22.75" customHeight="1" thickBot="1" x14ac:dyDescent="0.3">
      <c r="B552" s="140">
        <v>39825</v>
      </c>
      <c r="C552" s="139">
        <v>111.2546255196653</v>
      </c>
      <c r="D552" s="139">
        <v>119.0960010857555</v>
      </c>
      <c r="E552" s="139">
        <v>114.74564447773032</v>
      </c>
      <c r="H552" s="45">
        <f t="shared" si="23"/>
        <v>-4.3503566080251801</v>
      </c>
      <c r="J552" s="45">
        <f t="shared" si="24"/>
        <v>-3.6528150134047657</v>
      </c>
    </row>
    <row r="553" spans="2:10" ht="22.75" customHeight="1" thickBot="1" x14ac:dyDescent="0.3">
      <c r="B553" s="140">
        <v>39826</v>
      </c>
      <c r="C553" s="139">
        <v>110.704300819786</v>
      </c>
      <c r="D553" s="139">
        <v>118.50688876122786</v>
      </c>
      <c r="E553" s="139">
        <v>114.17805133663883</v>
      </c>
      <c r="H553" s="45">
        <f t="shared" si="23"/>
        <v>-4.3288374245890253</v>
      </c>
      <c r="J553" s="45">
        <f t="shared" si="24"/>
        <v>-3.6528150134047732</v>
      </c>
    </row>
    <row r="554" spans="2:10" ht="22.75" customHeight="1" thickBot="1" x14ac:dyDescent="0.3">
      <c r="B554" s="140">
        <v>39827</v>
      </c>
      <c r="C554" s="139">
        <v>110.81827646671671</v>
      </c>
      <c r="D554" s="139">
        <v>118.62889756497158</v>
      </c>
      <c r="E554" s="139">
        <v>114.11482192153024</v>
      </c>
      <c r="H554" s="45">
        <f t="shared" si="23"/>
        <v>-4.5140756434413447</v>
      </c>
      <c r="J554" s="45">
        <f t="shared" si="24"/>
        <v>-3.8052074461612873</v>
      </c>
    </row>
    <row r="555" spans="2:10" ht="22.75" customHeight="1" thickBot="1" x14ac:dyDescent="0.3">
      <c r="B555" s="140">
        <v>39828</v>
      </c>
      <c r="C555" s="139">
        <v>110.75408841998123</v>
      </c>
      <c r="D555" s="139">
        <v>118.56018545841427</v>
      </c>
      <c r="E555" s="139">
        <v>113.68908020383121</v>
      </c>
      <c r="H555" s="45">
        <f t="shared" si="23"/>
        <v>-4.8711052545830569</v>
      </c>
      <c r="J555" s="45">
        <f t="shared" si="24"/>
        <v>-4.1085506367494906</v>
      </c>
    </row>
    <row r="556" spans="2:10" ht="22.75" customHeight="1" thickBot="1" x14ac:dyDescent="0.3">
      <c r="B556" s="140">
        <v>39829</v>
      </c>
      <c r="C556" s="139">
        <v>110.67399123699226</v>
      </c>
      <c r="D556" s="139">
        <v>118.61719853033051</v>
      </c>
      <c r="E556" s="139">
        <v>113.74375086481821</v>
      </c>
      <c r="H556" s="45">
        <f t="shared" si="23"/>
        <v>-4.8734476655123018</v>
      </c>
      <c r="J556" s="45">
        <f t="shared" si="24"/>
        <v>-4.1085506367494906</v>
      </c>
    </row>
    <row r="557" spans="2:10" ht="22.75" customHeight="1" thickBot="1" x14ac:dyDescent="0.3">
      <c r="B557" s="140">
        <v>39832</v>
      </c>
      <c r="C557" s="139">
        <v>110.54820406298064</v>
      </c>
      <c r="D557" s="139">
        <v>118.48238345747066</v>
      </c>
      <c r="E557" s="139">
        <v>113.61447473749277</v>
      </c>
      <c r="H557" s="45">
        <f t="shared" si="23"/>
        <v>-4.8679087199778905</v>
      </c>
      <c r="J557" s="45">
        <f t="shared" si="24"/>
        <v>-4.1085506367494959</v>
      </c>
    </row>
    <row r="558" spans="2:10" ht="22.75" customHeight="1" thickBot="1" x14ac:dyDescent="0.3">
      <c r="B558" s="140">
        <v>39833</v>
      </c>
      <c r="C558" s="139">
        <v>110.41385869702549</v>
      </c>
      <c r="D558" s="139">
        <v>118.33839596079667</v>
      </c>
      <c r="E558" s="139">
        <v>113.11968843731701</v>
      </c>
      <c r="H558" s="45">
        <f t="shared" si="23"/>
        <v>-5.2187075234796652</v>
      </c>
      <c r="J558" s="45">
        <f t="shared" si="24"/>
        <v>-4.4099867005198607</v>
      </c>
    </row>
    <row r="559" spans="2:10" ht="22.75" customHeight="1" thickBot="1" x14ac:dyDescent="0.3">
      <c r="B559" s="140">
        <v>39834</v>
      </c>
      <c r="C559" s="139">
        <v>110.37341871852917</v>
      </c>
      <c r="D559" s="139">
        <v>118.29505355573613</v>
      </c>
      <c r="E559" s="139">
        <v>112.72390830119792</v>
      </c>
      <c r="H559" s="45">
        <f t="shared" si="23"/>
        <v>-5.5711452545382087</v>
      </c>
      <c r="J559" s="45">
        <f t="shared" si="24"/>
        <v>-4.7095335663492444</v>
      </c>
    </row>
    <row r="560" spans="2:10" ht="22.75" customHeight="1" thickBot="1" x14ac:dyDescent="0.3">
      <c r="B560" s="140">
        <v>39835</v>
      </c>
      <c r="C560" s="139">
        <v>110.36476647754074</v>
      </c>
      <c r="D560" s="139">
        <v>118.28578033286249</v>
      </c>
      <c r="E560" s="139">
        <v>112.71507180386817</v>
      </c>
      <c r="H560" s="45">
        <f t="shared" si="23"/>
        <v>-5.5707085289943166</v>
      </c>
      <c r="J560" s="45">
        <f t="shared" si="24"/>
        <v>-4.7095335663492648</v>
      </c>
    </row>
    <row r="561" spans="2:10" ht="22.75" customHeight="1" thickBot="1" x14ac:dyDescent="0.3">
      <c r="B561" s="140">
        <v>39836</v>
      </c>
      <c r="C561" s="139">
        <v>110.15268373760301</v>
      </c>
      <c r="D561" s="139">
        <v>118.05847615609181</v>
      </c>
      <c r="E561" s="139">
        <v>112.14704158465709</v>
      </c>
      <c r="H561" s="45">
        <f t="shared" si="23"/>
        <v>-5.9114345714347252</v>
      </c>
      <c r="J561" s="45">
        <f t="shared" si="24"/>
        <v>-5.0072089390844603</v>
      </c>
    </row>
    <row r="562" spans="2:10" ht="22.75" customHeight="1" thickBot="1" x14ac:dyDescent="0.3">
      <c r="B562" s="140">
        <v>39840</v>
      </c>
      <c r="C562" s="139">
        <v>110.49842506753613</v>
      </c>
      <c r="D562" s="139">
        <v>118.4290317628287</v>
      </c>
      <c r="E562" s="139">
        <v>112.49904269792918</v>
      </c>
      <c r="H562" s="45">
        <f t="shared" si="23"/>
        <v>-5.9299890648995159</v>
      </c>
      <c r="J562" s="45">
        <f t="shared" si="24"/>
        <v>-5.0072089390844452</v>
      </c>
    </row>
    <row r="563" spans="2:10" ht="22.75" customHeight="1" thickBot="1" x14ac:dyDescent="0.3">
      <c r="B563" s="140">
        <v>39841</v>
      </c>
      <c r="C563" s="139">
        <v>110.43021755060138</v>
      </c>
      <c r="D563" s="139">
        <v>118.35592890923968</v>
      </c>
      <c r="E563" s="139">
        <v>112.4296002569598</v>
      </c>
      <c r="H563" s="45">
        <f t="shared" si="23"/>
        <v>-5.9263286522798779</v>
      </c>
      <c r="J563" s="45">
        <f t="shared" si="24"/>
        <v>-5.0072089390844434</v>
      </c>
    </row>
    <row r="564" spans="2:10" ht="22.75" customHeight="1" thickBot="1" x14ac:dyDescent="0.3">
      <c r="B564" s="140">
        <v>39842</v>
      </c>
      <c r="C564" s="139">
        <v>110.58735487728129</v>
      </c>
      <c r="D564" s="139">
        <v>118.52434417344932</v>
      </c>
      <c r="E564" s="139">
        <v>112.58958261700516</v>
      </c>
      <c r="H564" s="45">
        <f t="shared" si="23"/>
        <v>-5.9347615564441583</v>
      </c>
      <c r="J564" s="45">
        <f t="shared" si="24"/>
        <v>-5.0072089390844372</v>
      </c>
    </row>
    <row r="565" spans="2:10" ht="22.75" customHeight="1" thickBot="1" x14ac:dyDescent="0.3">
      <c r="B565" s="140">
        <v>39843</v>
      </c>
      <c r="C565" s="139">
        <v>110.19267049670114</v>
      </c>
      <c r="D565" s="139">
        <v>118.10133281364533</v>
      </c>
      <c r="E565" s="139">
        <v>111.83838334625509</v>
      </c>
      <c r="H565" s="45">
        <f t="shared" si="23"/>
        <v>-6.2629494673902428</v>
      </c>
      <c r="J565" s="45">
        <f t="shared" si="24"/>
        <v>-5.303030303030269</v>
      </c>
    </row>
    <row r="566" spans="2:10" ht="22.75" customHeight="1" thickBot="1" x14ac:dyDescent="0.3">
      <c r="B566" s="140">
        <v>39846</v>
      </c>
      <c r="C566" s="139">
        <v>110.78157278153714</v>
      </c>
      <c r="D566" s="139">
        <v>118.73250133349904</v>
      </c>
      <c r="E566" s="139">
        <v>112.26128183065978</v>
      </c>
      <c r="H566" s="45">
        <f t="shared" si="23"/>
        <v>-6.4712195028392614</v>
      </c>
      <c r="J566" s="45">
        <f t="shared" si="24"/>
        <v>-5.4502511360918149</v>
      </c>
    </row>
    <row r="567" spans="2:10" ht="22.75" customHeight="1" thickBot="1" x14ac:dyDescent="0.3">
      <c r="B567" s="140">
        <v>39847</v>
      </c>
      <c r="C567" s="139">
        <v>109.41025661466803</v>
      </c>
      <c r="D567" s="139">
        <v>117.26276413331939</v>
      </c>
      <c r="E567" s="139">
        <v>110.87164899893047</v>
      </c>
      <c r="H567" s="45">
        <f t="shared" si="23"/>
        <v>-6.3911151343889259</v>
      </c>
      <c r="J567" s="45">
        <f t="shared" si="24"/>
        <v>-5.4502511360918318</v>
      </c>
    </row>
    <row r="568" spans="2:10" ht="22.75" customHeight="1" thickBot="1" x14ac:dyDescent="0.3">
      <c r="B568" s="140">
        <v>39848</v>
      </c>
      <c r="C568" s="139">
        <v>109.34423846217913</v>
      </c>
      <c r="D568" s="139">
        <v>117.19200777753194</v>
      </c>
      <c r="E568" s="139">
        <v>110.8047490422282</v>
      </c>
      <c r="H568" s="45">
        <f t="shared" si="23"/>
        <v>-6.387258735303746</v>
      </c>
      <c r="J568" s="45">
        <f t="shared" si="24"/>
        <v>-5.4502511360918175</v>
      </c>
    </row>
    <row r="569" spans="2:10" ht="22.75" customHeight="1" thickBot="1" x14ac:dyDescent="0.3">
      <c r="B569" s="140">
        <v>39849</v>
      </c>
      <c r="C569" s="139">
        <v>108.47970294106486</v>
      </c>
      <c r="D569" s="139">
        <v>116.26542348795896</v>
      </c>
      <c r="E569" s="139">
        <v>109.58792375437241</v>
      </c>
      <c r="H569" s="45">
        <f t="shared" si="23"/>
        <v>-6.6774997335865436</v>
      </c>
      <c r="J569" s="45">
        <f t="shared" si="24"/>
        <v>-5.7433237958988723</v>
      </c>
    </row>
    <row r="570" spans="2:10" ht="22.75" customHeight="1" thickBot="1" x14ac:dyDescent="0.3">
      <c r="B570" s="140">
        <v>39850</v>
      </c>
      <c r="C570" s="139">
        <v>107.7855749031575</v>
      </c>
      <c r="D570" s="139">
        <v>115.52147703443659</v>
      </c>
      <c r="E570" s="139">
        <v>108.55023506103099</v>
      </c>
      <c r="H570" s="45">
        <f t="shared" si="23"/>
        <v>-6.971241973405597</v>
      </c>
      <c r="J570" s="45">
        <f t="shared" si="24"/>
        <v>-6.0345852151176116</v>
      </c>
    </row>
    <row r="571" spans="2:10" ht="22.75" customHeight="1" thickBot="1" x14ac:dyDescent="0.3">
      <c r="B571" s="140">
        <v>39853</v>
      </c>
      <c r="C571" s="139">
        <v>107.94584893290535</v>
      </c>
      <c r="D571" s="139">
        <v>115.69325412671789</v>
      </c>
      <c r="E571" s="139">
        <v>108.71164611829852</v>
      </c>
      <c r="H571" s="45">
        <f t="shared" si="23"/>
        <v>-6.9816080084193715</v>
      </c>
      <c r="J571" s="45">
        <f t="shared" si="24"/>
        <v>-6.0345852151176178</v>
      </c>
    </row>
    <row r="572" spans="2:10" ht="22.75" customHeight="1" thickBot="1" x14ac:dyDescent="0.3">
      <c r="B572" s="140">
        <v>39854</v>
      </c>
      <c r="C572" s="139">
        <v>107.91324600211929</v>
      </c>
      <c r="D572" s="139">
        <v>115.6583112438373</v>
      </c>
      <c r="E572" s="139">
        <v>108.67881189346198</v>
      </c>
      <c r="H572" s="45">
        <f t="shared" si="23"/>
        <v>-6.9794993503753204</v>
      </c>
      <c r="J572" s="45">
        <f t="shared" si="24"/>
        <v>-6.0345852151176151</v>
      </c>
    </row>
    <row r="573" spans="2:10" ht="22.75" customHeight="1" thickBot="1" x14ac:dyDescent="0.3">
      <c r="B573" s="140">
        <v>39855</v>
      </c>
      <c r="C573" s="139">
        <v>107.63867634031863</v>
      </c>
      <c r="D573" s="139">
        <v>115.36403538263271</v>
      </c>
      <c r="E573" s="139">
        <v>108.4022943598693</v>
      </c>
      <c r="H573" s="45">
        <f t="shared" si="23"/>
        <v>-6.9617410227634053</v>
      </c>
      <c r="J573" s="45">
        <f t="shared" si="24"/>
        <v>-6.0345852151176134</v>
      </c>
    </row>
    <row r="574" spans="2:10" ht="22.75" customHeight="1" thickBot="1" x14ac:dyDescent="0.3">
      <c r="B574" s="140">
        <v>39856</v>
      </c>
      <c r="C574" s="139">
        <v>107.54240521886712</v>
      </c>
      <c r="D574" s="139">
        <v>115.26085476541346</v>
      </c>
      <c r="E574" s="139">
        <v>108.30534026492163</v>
      </c>
      <c r="H574" s="45">
        <f t="shared" si="23"/>
        <v>-6.9555145004918302</v>
      </c>
      <c r="J574" s="45">
        <f t="shared" si="24"/>
        <v>-6.0345852151176178</v>
      </c>
    </row>
    <row r="575" spans="2:10" ht="22.75" customHeight="1" thickBot="1" x14ac:dyDescent="0.3">
      <c r="B575" s="140">
        <v>39857</v>
      </c>
      <c r="C575" s="139">
        <v>107.3042329896227</v>
      </c>
      <c r="D575" s="139">
        <v>115.00558862487824</v>
      </c>
      <c r="E575" s="139">
        <v>108.06547837716234</v>
      </c>
      <c r="H575" s="45">
        <f t="shared" si="23"/>
        <v>-6.9401102477159071</v>
      </c>
      <c r="J575" s="45">
        <f t="shared" si="24"/>
        <v>-6.0345852151176311</v>
      </c>
    </row>
    <row r="576" spans="2:10" ht="22.75" customHeight="1" thickBot="1" x14ac:dyDescent="0.3">
      <c r="B576" s="140">
        <v>39860</v>
      </c>
      <c r="C576" s="139">
        <v>107.3042329896227</v>
      </c>
      <c r="D576" s="139">
        <v>115.00558862487824</v>
      </c>
      <c r="E576" s="139">
        <v>108.06547837716234</v>
      </c>
      <c r="H576" s="45">
        <f t="shared" ref="H576:H639" si="25">E576-D576</f>
        <v>-6.9401102477159071</v>
      </c>
      <c r="J576" s="45">
        <f t="shared" si="24"/>
        <v>-6.0345852151176311</v>
      </c>
    </row>
    <row r="577" spans="2:10" ht="22.75" customHeight="1" thickBot="1" x14ac:dyDescent="0.3">
      <c r="B577" s="140">
        <v>39861</v>
      </c>
      <c r="C577" s="139">
        <v>106.79431880438841</v>
      </c>
      <c r="D577" s="139">
        <v>114.45907727684302</v>
      </c>
      <c r="E577" s="139">
        <v>107.2206255592465</v>
      </c>
      <c r="H577" s="45">
        <f t="shared" si="25"/>
        <v>-7.2384517175965186</v>
      </c>
      <c r="J577" s="45">
        <f t="shared" si="24"/>
        <v>-6.3240521327013868</v>
      </c>
    </row>
    <row r="578" spans="2:10" ht="22.75" customHeight="1" thickBot="1" x14ac:dyDescent="0.3">
      <c r="B578" s="140">
        <v>39862</v>
      </c>
      <c r="C578" s="139">
        <v>106.41695728235359</v>
      </c>
      <c r="D578" s="139">
        <v>114.05463205826352</v>
      </c>
      <c r="E578" s="139">
        <v>106.02521278196897</v>
      </c>
      <c r="H578" s="45">
        <f t="shared" si="25"/>
        <v>-8.0294192762945471</v>
      </c>
      <c r="J578" s="45">
        <f t="shared" si="24"/>
        <v>-7.0399764844209125</v>
      </c>
    </row>
    <row r="579" spans="2:10" ht="22.75" customHeight="1" thickBot="1" x14ac:dyDescent="0.3">
      <c r="B579" s="140">
        <v>39863</v>
      </c>
      <c r="C579" s="139">
        <v>105.91000994192994</v>
      </c>
      <c r="D579" s="139">
        <v>113.51186572529343</v>
      </c>
      <c r="E579" s="139">
        <v>105.52065707120532</v>
      </c>
      <c r="H579" s="45">
        <f t="shared" si="25"/>
        <v>-7.991208654088112</v>
      </c>
      <c r="J579" s="45">
        <f t="shared" si="24"/>
        <v>-7.0399764844209232</v>
      </c>
    </row>
    <row r="580" spans="2:10" ht="22.75" customHeight="1" thickBot="1" x14ac:dyDescent="0.3">
      <c r="B580" s="140">
        <v>39864</v>
      </c>
      <c r="C580" s="139">
        <v>105.35318453276842</v>
      </c>
      <c r="D580" s="139">
        <v>112.91507330584385</v>
      </c>
      <c r="E580" s="139">
        <v>104.48675074020693</v>
      </c>
      <c r="H580" s="45">
        <f t="shared" si="25"/>
        <v>-8.4283225656369183</v>
      </c>
      <c r="J580" s="45">
        <f t="shared" si="24"/>
        <v>-7.4643024344569193</v>
      </c>
    </row>
    <row r="581" spans="2:10" ht="22.75" customHeight="1" thickBot="1" x14ac:dyDescent="0.3">
      <c r="B581" s="140">
        <v>39868</v>
      </c>
      <c r="C581" s="139">
        <v>104.96611955515782</v>
      </c>
      <c r="D581" s="139">
        <v>112.50022613710513</v>
      </c>
      <c r="E581" s="139">
        <v>103.78703767753646</v>
      </c>
      <c r="H581" s="45">
        <f t="shared" si="25"/>
        <v>-8.7131884595686699</v>
      </c>
      <c r="J581" s="45">
        <f t="shared" si="24"/>
        <v>-7.7450408401400201</v>
      </c>
    </row>
    <row r="582" spans="2:10" ht="22.75" customHeight="1" thickBot="1" x14ac:dyDescent="0.3">
      <c r="B582" s="140">
        <v>39869</v>
      </c>
      <c r="C582" s="139">
        <v>104.75660036503815</v>
      </c>
      <c r="D582" s="139">
        <v>112.27566838105568</v>
      </c>
      <c r="E582" s="139">
        <v>102.49157177435879</v>
      </c>
      <c r="H582" s="45">
        <f t="shared" si="25"/>
        <v>-9.7840966066968917</v>
      </c>
      <c r="J582" s="45">
        <f t="shared" si="24"/>
        <v>-8.7143516914905899</v>
      </c>
    </row>
    <row r="583" spans="2:10" ht="22.75" customHeight="1" thickBot="1" x14ac:dyDescent="0.3">
      <c r="B583" s="140">
        <v>39870</v>
      </c>
      <c r="C583" s="139">
        <v>104.75660036503815</v>
      </c>
      <c r="D583" s="139">
        <v>112.27566838105568</v>
      </c>
      <c r="E583" s="139">
        <v>102.18481675350772</v>
      </c>
      <c r="H583" s="45">
        <f t="shared" si="25"/>
        <v>-10.090851627547963</v>
      </c>
      <c r="J583" s="45">
        <f t="shared" si="24"/>
        <v>-8.987567629791636</v>
      </c>
    </row>
    <row r="584" spans="2:10" ht="22.75" customHeight="1" thickBot="1" x14ac:dyDescent="0.3">
      <c r="B584" s="140">
        <v>39871</v>
      </c>
      <c r="C584" s="139">
        <v>104.29976617733443</v>
      </c>
      <c r="D584" s="139">
        <v>111.83269520523079</v>
      </c>
      <c r="E584" s="139">
        <v>101.78165609144195</v>
      </c>
      <c r="H584" s="45">
        <f t="shared" si="25"/>
        <v>-10.051039113788846</v>
      </c>
      <c r="J584" s="45">
        <f t="shared" si="24"/>
        <v>-8.9875676297916183</v>
      </c>
    </row>
    <row r="585" spans="2:10" ht="22.75" customHeight="1" thickBot="1" x14ac:dyDescent="0.3">
      <c r="B585" s="140">
        <v>39874</v>
      </c>
      <c r="C585" s="139">
        <v>102.24899908454543</v>
      </c>
      <c r="D585" s="139">
        <v>109.6338138497841</v>
      </c>
      <c r="E585" s="139">
        <v>99.780400684914895</v>
      </c>
      <c r="H585" s="45">
        <f t="shared" si="25"/>
        <v>-9.8534131648692096</v>
      </c>
      <c r="J585" s="45">
        <f t="shared" si="24"/>
        <v>-8.9875676297916307</v>
      </c>
    </row>
    <row r="586" spans="2:10" ht="22.75" customHeight="1" thickBot="1" x14ac:dyDescent="0.3">
      <c r="B586" s="140">
        <v>39875</v>
      </c>
      <c r="C586" s="139">
        <v>101.8351924627141</v>
      </c>
      <c r="D586" s="139">
        <v>109.19012052707342</v>
      </c>
      <c r="E586" s="139">
        <v>99.376584599651707</v>
      </c>
      <c r="H586" s="45">
        <f t="shared" si="25"/>
        <v>-9.8135359274217109</v>
      </c>
      <c r="J586" s="45">
        <f t="shared" ref="J586:J649" si="26">H586/D586*100</f>
        <v>-8.9875676297916254</v>
      </c>
    </row>
    <row r="587" spans="2:10" ht="22.75" customHeight="1" thickBot="1" x14ac:dyDescent="0.3">
      <c r="B587" s="140">
        <v>39876</v>
      </c>
      <c r="C587" s="139">
        <v>101.8351924627141</v>
      </c>
      <c r="D587" s="139">
        <v>109.19012052707342</v>
      </c>
      <c r="E587" s="139">
        <v>99.376584599651707</v>
      </c>
      <c r="H587" s="45">
        <f t="shared" si="25"/>
        <v>-9.8135359274217109</v>
      </c>
      <c r="J587" s="45">
        <f t="shared" si="26"/>
        <v>-8.9875676297916254</v>
      </c>
    </row>
    <row r="588" spans="2:10" ht="22.75" customHeight="1" thickBot="1" x14ac:dyDescent="0.3">
      <c r="B588" s="140">
        <v>39877</v>
      </c>
      <c r="C588" s="139">
        <v>100.76407965901532</v>
      </c>
      <c r="D588" s="139">
        <v>108.04164784974448</v>
      </c>
      <c r="E588" s="139">
        <v>98.331331680907368</v>
      </c>
      <c r="H588" s="45">
        <f t="shared" si="25"/>
        <v>-9.7103161688371102</v>
      </c>
      <c r="J588" s="45">
        <f t="shared" si="26"/>
        <v>-8.9875676297916396</v>
      </c>
    </row>
    <row r="589" spans="2:10" ht="22.75" customHeight="1" thickBot="1" x14ac:dyDescent="0.3">
      <c r="B589" s="140">
        <v>39878</v>
      </c>
      <c r="C589" s="139">
        <v>100.79948912426356</v>
      </c>
      <c r="D589" s="139">
        <v>108.07961472234278</v>
      </c>
      <c r="E589" s="139">
        <v>98.513310341079404</v>
      </c>
      <c r="H589" s="45">
        <f t="shared" si="25"/>
        <v>-9.5663043812633788</v>
      </c>
      <c r="J589" s="45">
        <f t="shared" si="26"/>
        <v>-8.8511643993543796</v>
      </c>
    </row>
    <row r="590" spans="2:10" ht="22.75" customHeight="1" thickBot="1" x14ac:dyDescent="0.3">
      <c r="B590" s="140">
        <v>39881</v>
      </c>
      <c r="C590" s="139">
        <v>101.16607385375677</v>
      </c>
      <c r="D590" s="139">
        <v>108.47267560658871</v>
      </c>
      <c r="E590" s="139">
        <v>99.019985165060859</v>
      </c>
      <c r="H590" s="45">
        <f t="shared" si="25"/>
        <v>-9.4526904415278494</v>
      </c>
      <c r="J590" s="45">
        <f t="shared" si="26"/>
        <v>-8.7143516914905774</v>
      </c>
    </row>
    <row r="591" spans="2:10" ht="22.75" customHeight="1" thickBot="1" x14ac:dyDescent="0.3">
      <c r="B591" s="140">
        <v>39882</v>
      </c>
      <c r="C591" s="139">
        <v>100.64981395730513</v>
      </c>
      <c r="D591" s="139">
        <v>107.91912944093002</v>
      </c>
      <c r="E591" s="139">
        <v>98.811304822507594</v>
      </c>
      <c r="H591" s="45">
        <f t="shared" si="25"/>
        <v>-9.107824618422427</v>
      </c>
      <c r="J591" s="45">
        <f t="shared" si="26"/>
        <v>-8.4394904458598621</v>
      </c>
    </row>
    <row r="592" spans="2:10" ht="22.75" customHeight="1" thickBot="1" x14ac:dyDescent="0.3">
      <c r="B592" s="140">
        <v>39883</v>
      </c>
      <c r="C592" s="139">
        <v>100.9924829790013</v>
      </c>
      <c r="D592" s="139">
        <v>108.28654733326226</v>
      </c>
      <c r="E592" s="139">
        <v>99.147714516920075</v>
      </c>
      <c r="H592" s="45">
        <f t="shared" si="25"/>
        <v>-9.1388328163421875</v>
      </c>
      <c r="J592" s="45">
        <f t="shared" si="26"/>
        <v>-8.4394904458598639</v>
      </c>
    </row>
    <row r="593" spans="2:10" ht="22.75" customHeight="1" thickBot="1" x14ac:dyDescent="0.3">
      <c r="B593" s="140">
        <v>39885</v>
      </c>
      <c r="C593" s="139">
        <v>100.93791139469784</v>
      </c>
      <c r="D593" s="139">
        <v>108.22803437989765</v>
      </c>
      <c r="E593" s="139">
        <v>98.796662835246025</v>
      </c>
      <c r="H593" s="45">
        <f t="shared" si="25"/>
        <v>-9.4313715446516255</v>
      </c>
      <c r="J593" s="45">
        <f t="shared" si="26"/>
        <v>-8.7143516914905881</v>
      </c>
    </row>
    <row r="594" spans="2:10" ht="22.75" customHeight="1" thickBot="1" x14ac:dyDescent="0.3">
      <c r="B594" s="140">
        <v>39888</v>
      </c>
      <c r="C594" s="139">
        <v>100.85127173726305</v>
      </c>
      <c r="D594" s="139">
        <v>108.13513727420217</v>
      </c>
      <c r="E594" s="139">
        <v>98.71186111005207</v>
      </c>
      <c r="H594" s="45">
        <f t="shared" si="25"/>
        <v>-9.4232761641500957</v>
      </c>
      <c r="J594" s="45">
        <f t="shared" si="26"/>
        <v>-8.7143516914905792</v>
      </c>
    </row>
    <row r="595" spans="2:10" ht="22.75" customHeight="1" thickBot="1" x14ac:dyDescent="0.3">
      <c r="B595" s="140">
        <v>39889</v>
      </c>
      <c r="C595" s="139">
        <v>100.42231651668949</v>
      </c>
      <c r="D595" s="139">
        <v>107.67520126286411</v>
      </c>
      <c r="E595" s="139">
        <v>98.439761792844521</v>
      </c>
      <c r="H595" s="45">
        <f t="shared" si="25"/>
        <v>-9.2354394700195854</v>
      </c>
      <c r="J595" s="45">
        <f t="shared" si="26"/>
        <v>-8.5771276595744599</v>
      </c>
    </row>
    <row r="596" spans="2:10" ht="22.75" customHeight="1" thickBot="1" x14ac:dyDescent="0.3">
      <c r="B596" s="140">
        <v>39890</v>
      </c>
      <c r="C596" s="139">
        <v>99.985275168830242</v>
      </c>
      <c r="D596" s="139">
        <v>107.2065951131233</v>
      </c>
      <c r="E596" s="139">
        <v>98.306905893427412</v>
      </c>
      <c r="H596" s="45">
        <f t="shared" si="25"/>
        <v>-8.8996892196958868</v>
      </c>
      <c r="J596" s="45">
        <f t="shared" si="26"/>
        <v>-8.3014381813964206</v>
      </c>
    </row>
    <row r="597" spans="2:10" ht="22.75" customHeight="1" thickBot="1" x14ac:dyDescent="0.3">
      <c r="B597" s="140">
        <v>39891</v>
      </c>
      <c r="C597" s="139">
        <v>99.220959907693924</v>
      </c>
      <c r="D597" s="139">
        <v>106.38707807322855</v>
      </c>
      <c r="E597" s="139">
        <v>97.702733885057881</v>
      </c>
      <c r="H597" s="45">
        <f t="shared" si="25"/>
        <v>-8.6843441881706696</v>
      </c>
      <c r="J597" s="45">
        <f t="shared" si="26"/>
        <v>-8.1629689859449339</v>
      </c>
    </row>
    <row r="598" spans="2:10" ht="22.75" customHeight="1" thickBot="1" x14ac:dyDescent="0.3">
      <c r="B598" s="140">
        <v>39892</v>
      </c>
      <c r="C598" s="139">
        <v>99.232600016105593</v>
      </c>
      <c r="D598" s="139">
        <v>106.39955887490116</v>
      </c>
      <c r="E598" s="139">
        <v>98.307994899460951</v>
      </c>
      <c r="H598" s="45">
        <f t="shared" si="25"/>
        <v>-8.0915639754402093</v>
      </c>
      <c r="J598" s="45">
        <f t="shared" si="26"/>
        <v>-7.6048848895640928</v>
      </c>
    </row>
    <row r="599" spans="2:10" ht="22.75" customHeight="1" thickBot="1" x14ac:dyDescent="0.3">
      <c r="B599" s="140">
        <v>39895</v>
      </c>
      <c r="C599" s="139">
        <v>99.502359625087806</v>
      </c>
      <c r="D599" s="139">
        <v>106.6888015571781</v>
      </c>
      <c r="E599" s="139">
        <v>98.87566959458907</v>
      </c>
      <c r="H599" s="45">
        <f t="shared" si="25"/>
        <v>-7.8131319625890256</v>
      </c>
      <c r="J599" s="45">
        <f t="shared" si="26"/>
        <v>-7.323291525026371</v>
      </c>
    </row>
    <row r="600" spans="2:10" ht="22.75" customHeight="1" thickBot="1" x14ac:dyDescent="0.3">
      <c r="B600" s="140">
        <v>39896</v>
      </c>
      <c r="C600" s="139">
        <v>99.970387549428693</v>
      </c>
      <c r="D600" s="139">
        <v>107.19063225276528</v>
      </c>
      <c r="E600" s="139">
        <v>99.644436948668485</v>
      </c>
      <c r="H600" s="45">
        <f t="shared" si="25"/>
        <v>-7.5461953040967984</v>
      </c>
      <c r="J600" s="45">
        <f t="shared" si="26"/>
        <v>-7.0399764844209347</v>
      </c>
    </row>
    <row r="601" spans="2:10" ht="22.75" customHeight="1" thickBot="1" x14ac:dyDescent="0.3">
      <c r="B601" s="140">
        <v>39897</v>
      </c>
      <c r="C601" s="139">
        <v>100.7055</v>
      </c>
      <c r="D601" s="139">
        <v>107.97883734314425</v>
      </c>
      <c r="E601" s="139">
        <v>100.22395899791432</v>
      </c>
      <c r="H601" s="45">
        <f t="shared" si="25"/>
        <v>-7.7548783452299261</v>
      </c>
      <c r="J601" s="45">
        <f t="shared" si="26"/>
        <v>-7.1818501995773678</v>
      </c>
    </row>
    <row r="602" spans="2:10" ht="22.75" customHeight="1" thickBot="1" x14ac:dyDescent="0.3">
      <c r="B602" s="140">
        <v>39898</v>
      </c>
      <c r="C602" s="139">
        <v>103.56491987804792</v>
      </c>
      <c r="D602" s="139">
        <v>111.04477548860292</v>
      </c>
      <c r="E602" s="139">
        <v>103.38527510677895</v>
      </c>
      <c r="H602" s="45">
        <f t="shared" si="25"/>
        <v>-7.6595003818239746</v>
      </c>
      <c r="J602" s="45">
        <f t="shared" si="26"/>
        <v>-6.8976683937823875</v>
      </c>
    </row>
    <row r="603" spans="2:10" ht="22.75" customHeight="1" thickBot="1" x14ac:dyDescent="0.3">
      <c r="B603" s="140">
        <v>39902</v>
      </c>
      <c r="C603" s="139">
        <v>103.92788712769342</v>
      </c>
      <c r="D603" s="139">
        <v>111.43395762473611</v>
      </c>
      <c r="E603" s="139">
        <v>103.43093771666705</v>
      </c>
      <c r="H603" s="45">
        <f t="shared" si="25"/>
        <v>-8.0030199080690636</v>
      </c>
      <c r="J603" s="45">
        <f t="shared" si="26"/>
        <v>-7.1818501995773625</v>
      </c>
    </row>
    <row r="604" spans="2:10" ht="22.75" customHeight="1" thickBot="1" x14ac:dyDescent="0.3">
      <c r="B604" s="140">
        <v>39903</v>
      </c>
      <c r="C604" s="139">
        <v>107.97525362303016</v>
      </c>
      <c r="D604" s="139">
        <v>115.77364044710487</v>
      </c>
      <c r="E604" s="139">
        <v>107.4589510195965</v>
      </c>
      <c r="H604" s="45">
        <f t="shared" si="25"/>
        <v>-8.3146894275083696</v>
      </c>
      <c r="J604" s="45">
        <f t="shared" si="26"/>
        <v>-7.1818501995773536</v>
      </c>
    </row>
    <row r="605" spans="2:10" ht="22.75" customHeight="1" thickBot="1" x14ac:dyDescent="0.3">
      <c r="B605" s="140">
        <v>39904</v>
      </c>
      <c r="C605" s="139">
        <v>108.47476813438637</v>
      </c>
      <c r="D605" s="139">
        <v>116.30923181175002</v>
      </c>
      <c r="E605" s="139">
        <v>107.62755899012744</v>
      </c>
      <c r="H605" s="45">
        <f t="shared" si="25"/>
        <v>-8.681672821622584</v>
      </c>
      <c r="J605" s="45">
        <f t="shared" si="26"/>
        <v>-7.4643024344569069</v>
      </c>
    </row>
    <row r="606" spans="2:10" ht="22.75" customHeight="1" thickBot="1" x14ac:dyDescent="0.3">
      <c r="B606" s="140">
        <v>39905</v>
      </c>
      <c r="C606" s="139">
        <v>107.20225394154832</v>
      </c>
      <c r="D606" s="139">
        <v>114.94481176472874</v>
      </c>
      <c r="E606" s="139">
        <v>106.52706810630485</v>
      </c>
      <c r="H606" s="45">
        <f t="shared" si="25"/>
        <v>-8.4177436584238876</v>
      </c>
      <c r="J606" s="45">
        <f t="shared" si="26"/>
        <v>-7.3232915250263648</v>
      </c>
    </row>
    <row r="607" spans="2:10" ht="22.75" customHeight="1" thickBot="1" x14ac:dyDescent="0.3">
      <c r="B607" s="140">
        <v>39906</v>
      </c>
      <c r="C607" s="139">
        <v>107.13450815884143</v>
      </c>
      <c r="D607" s="139">
        <v>114.87217312183841</v>
      </c>
      <c r="E607" s="139">
        <v>106.62222572722881</v>
      </c>
      <c r="H607" s="45">
        <f t="shared" si="25"/>
        <v>-8.249947394609606</v>
      </c>
      <c r="J607" s="45">
        <f t="shared" si="26"/>
        <v>-7.1818501995773625</v>
      </c>
    </row>
    <row r="608" spans="2:10" ht="22.75" customHeight="1" thickBot="1" x14ac:dyDescent="0.3">
      <c r="B608" s="140">
        <v>39909</v>
      </c>
      <c r="C608" s="139">
        <v>107.17578226707289</v>
      </c>
      <c r="D608" s="139">
        <v>114.91642820442287</v>
      </c>
      <c r="E608" s="139">
        <v>106.98987405690279</v>
      </c>
      <c r="H608" s="45">
        <f t="shared" si="25"/>
        <v>-7.9265541475200791</v>
      </c>
      <c r="J608" s="45">
        <f t="shared" si="26"/>
        <v>-6.8976683937823653</v>
      </c>
    </row>
    <row r="609" spans="2:10" ht="22.75" customHeight="1" thickBot="1" x14ac:dyDescent="0.3">
      <c r="B609" s="140">
        <v>39910</v>
      </c>
      <c r="C609" s="139">
        <v>106.97356265960526</v>
      </c>
      <c r="D609" s="139">
        <v>114.69960352153721</v>
      </c>
      <c r="E609" s="139">
        <v>106.62477840589695</v>
      </c>
      <c r="H609" s="45">
        <f t="shared" si="25"/>
        <v>-8.0748251156402659</v>
      </c>
      <c r="J609" s="45">
        <f t="shared" si="26"/>
        <v>-7.0399764844209347</v>
      </c>
    </row>
    <row r="610" spans="2:10" ht="22.75" customHeight="1" thickBot="1" x14ac:dyDescent="0.3">
      <c r="B610" s="140">
        <v>39911</v>
      </c>
      <c r="C610" s="139">
        <v>108.88908560384512</v>
      </c>
      <c r="D610" s="139">
        <v>116.75347287746253</v>
      </c>
      <c r="E610" s="139">
        <v>108.5340558421444</v>
      </c>
      <c r="H610" s="45">
        <f t="shared" si="25"/>
        <v>-8.2194170353181306</v>
      </c>
      <c r="J610" s="45">
        <f t="shared" si="26"/>
        <v>-7.0399764844209303</v>
      </c>
    </row>
    <row r="611" spans="2:10" ht="22.75" customHeight="1" thickBot="1" x14ac:dyDescent="0.3">
      <c r="B611" s="140">
        <v>39912</v>
      </c>
      <c r="C611" s="139">
        <v>109.74375836582104</v>
      </c>
      <c r="D611" s="139">
        <v>117.66987338336354</v>
      </c>
      <c r="E611" s="139">
        <v>109.38594196792685</v>
      </c>
      <c r="H611" s="45">
        <f t="shared" si="25"/>
        <v>-8.2839314154366832</v>
      </c>
      <c r="J611" s="45">
        <f t="shared" si="26"/>
        <v>-7.0399764844209356</v>
      </c>
    </row>
    <row r="612" spans="2:10" ht="22.75" customHeight="1" thickBot="1" x14ac:dyDescent="0.3">
      <c r="B612" s="140">
        <v>39913</v>
      </c>
      <c r="C612" s="139">
        <v>109.54806373788175</v>
      </c>
      <c r="D612" s="139">
        <v>117.50471353570441</v>
      </c>
      <c r="E612" s="139">
        <v>109.06570103212761</v>
      </c>
      <c r="H612" s="45">
        <f t="shared" si="25"/>
        <v>-8.4390125035768051</v>
      </c>
      <c r="J612" s="45">
        <f t="shared" si="26"/>
        <v>-7.1818501995773705</v>
      </c>
    </row>
    <row r="613" spans="2:10" ht="22.75" customHeight="1" thickBot="1" x14ac:dyDescent="0.3">
      <c r="B613" s="140">
        <v>39916</v>
      </c>
      <c r="C613" s="139">
        <v>109.68920717493616</v>
      </c>
      <c r="D613" s="139">
        <v>117.7809754054684</v>
      </c>
      <c r="E613" s="139">
        <v>109.3221221882466</v>
      </c>
      <c r="H613" s="45">
        <f t="shared" si="25"/>
        <v>-8.4588532172218009</v>
      </c>
      <c r="J613" s="45">
        <f t="shared" si="26"/>
        <v>-7.1818501995773669</v>
      </c>
    </row>
    <row r="614" spans="2:10" ht="22.75" customHeight="1" thickBot="1" x14ac:dyDescent="0.3">
      <c r="B614" s="140">
        <v>39917</v>
      </c>
      <c r="C614" s="139">
        <v>109.21431709911806</v>
      </c>
      <c r="D614" s="139">
        <v>117.27105270859788</v>
      </c>
      <c r="E614" s="139">
        <v>108.84882137559897</v>
      </c>
      <c r="H614" s="45">
        <f t="shared" si="25"/>
        <v>-8.4222313329989049</v>
      </c>
      <c r="J614" s="45">
        <f t="shared" si="26"/>
        <v>-7.181850199577358</v>
      </c>
    </row>
    <row r="615" spans="2:10" ht="22.75" customHeight="1" thickBot="1" x14ac:dyDescent="0.3">
      <c r="B615" s="140">
        <v>39918</v>
      </c>
      <c r="C615" s="139">
        <v>108.94752891842769</v>
      </c>
      <c r="D615" s="139">
        <v>116.98458357496426</v>
      </c>
      <c r="E615" s="139">
        <v>108.4174614804315</v>
      </c>
      <c r="H615" s="45">
        <f t="shared" si="25"/>
        <v>-8.5671220945327633</v>
      </c>
      <c r="J615" s="45">
        <f t="shared" si="26"/>
        <v>-7.3232915250263817</v>
      </c>
    </row>
    <row r="616" spans="2:10" ht="22.75" customHeight="1" thickBot="1" x14ac:dyDescent="0.3">
      <c r="B616" s="140">
        <v>39919</v>
      </c>
      <c r="C616" s="139">
        <v>108.62275852167944</v>
      </c>
      <c r="D616" s="139">
        <v>116.63585487961666</v>
      </c>
      <c r="E616" s="139">
        <v>108.09427120407562</v>
      </c>
      <c r="H616" s="45">
        <f t="shared" si="25"/>
        <v>-8.5415836755410339</v>
      </c>
      <c r="J616" s="45">
        <f t="shared" si="26"/>
        <v>-7.323291525026379</v>
      </c>
    </row>
    <row r="617" spans="2:10" ht="22.75" customHeight="1" thickBot="1" x14ac:dyDescent="0.3">
      <c r="B617" s="140">
        <v>39920</v>
      </c>
      <c r="C617" s="139">
        <v>109.204087809233</v>
      </c>
      <c r="D617" s="139">
        <v>117.26006880442539</v>
      </c>
      <c r="E617" s="139">
        <v>108.50742263401078</v>
      </c>
      <c r="H617" s="45">
        <f t="shared" si="25"/>
        <v>-8.7526461704146072</v>
      </c>
      <c r="J617" s="45">
        <f t="shared" si="26"/>
        <v>-7.4643024344569406</v>
      </c>
    </row>
    <row r="618" spans="2:10" ht="22.75" customHeight="1" thickBot="1" x14ac:dyDescent="0.3">
      <c r="B618" s="140">
        <v>39923</v>
      </c>
      <c r="C618" s="139">
        <v>109.28841955168984</v>
      </c>
      <c r="D618" s="139">
        <v>117.35062169599992</v>
      </c>
      <c r="E618" s="139">
        <v>108.26176811948646</v>
      </c>
      <c r="H618" s="45">
        <f t="shared" si="25"/>
        <v>-9.0888535765134577</v>
      </c>
      <c r="J618" s="45">
        <f t="shared" si="26"/>
        <v>-7.7450408401400619</v>
      </c>
    </row>
    <row r="619" spans="2:10" ht="22.75" customHeight="1" thickBot="1" x14ac:dyDescent="0.3">
      <c r="B619" s="140">
        <v>39924</v>
      </c>
      <c r="C619" s="139">
        <v>108.72943193687867</v>
      </c>
      <c r="D619" s="139">
        <v>116.75039758819835</v>
      </c>
      <c r="E619" s="139">
        <v>107.38225115538542</v>
      </c>
      <c r="H619" s="45">
        <f t="shared" si="25"/>
        <v>-9.3681464328129351</v>
      </c>
      <c r="J619" s="45">
        <f t="shared" si="26"/>
        <v>-8.0240809678920595</v>
      </c>
    </row>
    <row r="620" spans="2:10" ht="22.75" customHeight="1" thickBot="1" x14ac:dyDescent="0.3">
      <c r="B620" s="140">
        <v>39925</v>
      </c>
      <c r="C620" s="139">
        <v>108.77451180207578</v>
      </c>
      <c r="D620" s="139">
        <v>116.79880299316764</v>
      </c>
      <c r="E620" s="139">
        <v>107.26455292888039</v>
      </c>
      <c r="H620" s="45">
        <f t="shared" si="25"/>
        <v>-9.5342500642872494</v>
      </c>
      <c r="J620" s="45">
        <f t="shared" si="26"/>
        <v>-8.1629689859449783</v>
      </c>
    </row>
    <row r="621" spans="2:10" ht="22.75" customHeight="1" thickBot="1" x14ac:dyDescent="0.3">
      <c r="B621" s="140">
        <v>39926</v>
      </c>
      <c r="C621" s="139">
        <v>108.60021384382317</v>
      </c>
      <c r="D621" s="139">
        <v>116.61164708181683</v>
      </c>
      <c r="E621" s="139">
        <v>106.9312032870116</v>
      </c>
      <c r="H621" s="45">
        <f t="shared" si="25"/>
        <v>-9.6804437948052282</v>
      </c>
      <c r="J621" s="45">
        <f t="shared" si="26"/>
        <v>-8.3014381813964562</v>
      </c>
    </row>
    <row r="622" spans="2:10" ht="22.75" customHeight="1" thickBot="1" x14ac:dyDescent="0.3">
      <c r="B622" s="140">
        <v>39927</v>
      </c>
      <c r="C622" s="139">
        <v>109.06190552474861</v>
      </c>
      <c r="D622" s="139">
        <v>117.10739773875488</v>
      </c>
      <c r="E622" s="139">
        <v>107.54795718109311</v>
      </c>
      <c r="H622" s="45">
        <f t="shared" si="25"/>
        <v>-9.5594405576617731</v>
      </c>
      <c r="J622" s="45">
        <f t="shared" si="26"/>
        <v>-8.1629689859449623</v>
      </c>
    </row>
    <row r="623" spans="2:10" ht="22.75" customHeight="1" thickBot="1" x14ac:dyDescent="0.3">
      <c r="B623" s="140">
        <v>39930</v>
      </c>
      <c r="C623" s="139">
        <v>109.61669014239408</v>
      </c>
      <c r="D623" s="139">
        <v>117.70310879446544</v>
      </c>
      <c r="E623" s="139">
        <v>108.35620806406918</v>
      </c>
      <c r="H623" s="45">
        <f t="shared" si="25"/>
        <v>-9.346900730396257</v>
      </c>
      <c r="J623" s="45">
        <f t="shared" si="26"/>
        <v>-7.9410822926673301</v>
      </c>
    </row>
    <row r="624" spans="2:10" ht="22.75" customHeight="1" thickBot="1" x14ac:dyDescent="0.3">
      <c r="B624" s="140">
        <v>39931</v>
      </c>
      <c r="C624" s="139">
        <v>109.55386819569739</v>
      </c>
      <c r="D624" s="139">
        <v>117.6356524753856</v>
      </c>
      <c r="E624" s="139">
        <v>107.96724931172386</v>
      </c>
      <c r="H624" s="45">
        <f t="shared" si="25"/>
        <v>-9.6684031636617362</v>
      </c>
      <c r="J624" s="45">
        <f t="shared" si="26"/>
        <v>-8.2189395478422487</v>
      </c>
    </row>
    <row r="625" spans="2:10" ht="22.75" customHeight="1" thickBot="1" x14ac:dyDescent="0.3">
      <c r="B625" s="140">
        <v>39932</v>
      </c>
      <c r="C625" s="139">
        <v>109.55386819569739</v>
      </c>
      <c r="D625" s="139">
        <v>117.81615901674957</v>
      </c>
      <c r="E625" s="139">
        <v>108.46028087516967</v>
      </c>
      <c r="H625" s="45">
        <f t="shared" si="25"/>
        <v>-9.3558781415798933</v>
      </c>
      <c r="J625" s="45">
        <f t="shared" si="26"/>
        <v>-7.9410822926673381</v>
      </c>
    </row>
    <row r="626" spans="2:10" ht="22.75" customHeight="1" thickBot="1" x14ac:dyDescent="0.3">
      <c r="B626" s="140">
        <v>39933</v>
      </c>
      <c r="C626" s="139">
        <v>109.84026954742671</v>
      </c>
      <c r="D626" s="139">
        <v>118.12416007370612</v>
      </c>
      <c r="E626" s="139">
        <v>108.90867794906724</v>
      </c>
      <c r="H626" s="45">
        <f t="shared" si="25"/>
        <v>-9.2154821246388821</v>
      </c>
      <c r="J626" s="45">
        <f t="shared" si="26"/>
        <v>-7.8015218215212556</v>
      </c>
    </row>
    <row r="627" spans="2:10" ht="22.75" customHeight="1" thickBot="1" x14ac:dyDescent="0.3">
      <c r="B627" s="140">
        <v>39937</v>
      </c>
      <c r="C627" s="139">
        <v>109.74192476745917</v>
      </c>
      <c r="D627" s="139">
        <v>118.01839836555332</v>
      </c>
      <c r="E627" s="139">
        <v>109.14208405154322</v>
      </c>
      <c r="H627" s="45">
        <f t="shared" si="25"/>
        <v>-8.8763143140101022</v>
      </c>
      <c r="J627" s="45">
        <f t="shared" si="26"/>
        <v>-7.5211275842910279</v>
      </c>
    </row>
    <row r="628" spans="2:10" ht="22.75" customHeight="1" thickBot="1" x14ac:dyDescent="0.3">
      <c r="B628" s="140">
        <v>39938</v>
      </c>
      <c r="C628" s="139">
        <v>109.74192476745917</v>
      </c>
      <c r="D628" s="139">
        <v>118.01839836555332</v>
      </c>
      <c r="E628" s="139">
        <v>109.47501974923367</v>
      </c>
      <c r="H628" s="45">
        <f t="shared" si="25"/>
        <v>-8.5433786163196572</v>
      </c>
      <c r="J628" s="45">
        <f t="shared" si="26"/>
        <v>-7.2390226732760503</v>
      </c>
    </row>
    <row r="629" spans="2:10" ht="22.75" customHeight="1" thickBot="1" x14ac:dyDescent="0.3">
      <c r="B629" s="140">
        <v>39939</v>
      </c>
      <c r="C629" s="139">
        <v>109.88356406113371</v>
      </c>
      <c r="D629" s="139">
        <v>118.1707197561296</v>
      </c>
      <c r="E629" s="139">
        <v>109.44937801398733</v>
      </c>
      <c r="H629" s="45">
        <f t="shared" si="25"/>
        <v>-8.7213417421422719</v>
      </c>
      <c r="J629" s="45">
        <f t="shared" si="26"/>
        <v>-7.3802899399619593</v>
      </c>
    </row>
    <row r="630" spans="2:10" ht="22.75" customHeight="1" thickBot="1" x14ac:dyDescent="0.3">
      <c r="B630" s="140">
        <v>39940</v>
      </c>
      <c r="C630" s="139">
        <v>110.18492697508574</v>
      </c>
      <c r="D630" s="139">
        <v>118.49481074056202</v>
      </c>
      <c r="E630" s="139">
        <v>109.74955014409937</v>
      </c>
      <c r="H630" s="45">
        <f t="shared" si="25"/>
        <v>-8.7452605964626429</v>
      </c>
      <c r="J630" s="45">
        <f t="shared" si="26"/>
        <v>-7.3802899399619442</v>
      </c>
    </row>
    <row r="631" spans="2:10" ht="22.75" customHeight="1" thickBot="1" x14ac:dyDescent="0.3">
      <c r="B631" s="140">
        <v>39941</v>
      </c>
      <c r="C631" s="139">
        <v>110.60634886899858</v>
      </c>
      <c r="D631" s="139">
        <v>118.9480152661903</v>
      </c>
      <c r="E631" s="139">
        <v>110.3373414716589</v>
      </c>
      <c r="H631" s="45">
        <f t="shared" si="25"/>
        <v>-8.6106737945313938</v>
      </c>
      <c r="J631" s="45">
        <f t="shared" si="26"/>
        <v>-7.2390226732760672</v>
      </c>
    </row>
    <row r="632" spans="2:10" ht="22.75" customHeight="1" thickBot="1" x14ac:dyDescent="0.3">
      <c r="B632" s="140">
        <v>39944</v>
      </c>
      <c r="C632" s="139">
        <v>111.27877051753539</v>
      </c>
      <c r="D632" s="139">
        <v>119.67114934785323</v>
      </c>
      <c r="E632" s="139">
        <v>111.68954103957083</v>
      </c>
      <c r="H632" s="45">
        <f t="shared" si="25"/>
        <v>-7.9816083082824036</v>
      </c>
      <c r="J632" s="45">
        <f t="shared" si="26"/>
        <v>-6.6696178249963349</v>
      </c>
    </row>
    <row r="633" spans="2:10" ht="22.75" customHeight="1" thickBot="1" x14ac:dyDescent="0.3">
      <c r="B633" s="140">
        <v>39945</v>
      </c>
      <c r="C633" s="139">
        <v>111.39038752900201</v>
      </c>
      <c r="D633" s="139">
        <v>119.79118424747389</v>
      </c>
      <c r="E633" s="139">
        <v>111.80157007013018</v>
      </c>
      <c r="H633" s="45">
        <f t="shared" si="25"/>
        <v>-7.9896141773437108</v>
      </c>
      <c r="J633" s="45">
        <f t="shared" si="26"/>
        <v>-6.6696178249963269</v>
      </c>
    </row>
    <row r="634" spans="2:10" ht="22.75" customHeight="1" thickBot="1" x14ac:dyDescent="0.3">
      <c r="B634" s="140">
        <v>39946</v>
      </c>
      <c r="C634" s="139">
        <v>110.82387395497793</v>
      </c>
      <c r="D634" s="139">
        <v>119.18194557410143</v>
      </c>
      <c r="E634" s="139">
        <v>111.74742888259235</v>
      </c>
      <c r="H634" s="45">
        <f t="shared" si="25"/>
        <v>-7.4345166915090886</v>
      </c>
      <c r="J634" s="45">
        <f t="shared" si="26"/>
        <v>-6.2379554685878782</v>
      </c>
    </row>
    <row r="635" spans="2:10" ht="22.75" customHeight="1" thickBot="1" x14ac:dyDescent="0.3">
      <c r="B635" s="140">
        <v>39947</v>
      </c>
      <c r="C635" s="139">
        <v>111.2559892759341</v>
      </c>
      <c r="D635" s="139">
        <v>119.64664999947513</v>
      </c>
      <c r="E635" s="139">
        <v>112.0104587263077</v>
      </c>
      <c r="H635" s="45">
        <f t="shared" si="25"/>
        <v>-7.6361912731674266</v>
      </c>
      <c r="J635" s="45">
        <f t="shared" si="26"/>
        <v>-6.3822859003582009</v>
      </c>
    </row>
    <row r="636" spans="2:10" ht="22.75" customHeight="1" thickBot="1" x14ac:dyDescent="0.3">
      <c r="B636" s="140">
        <v>39948</v>
      </c>
      <c r="C636" s="139">
        <v>111.44318590363942</v>
      </c>
      <c r="D636" s="139">
        <v>119.84796454929763</v>
      </c>
      <c r="E636" s="139">
        <v>112.19892480600151</v>
      </c>
      <c r="H636" s="45">
        <f t="shared" si="25"/>
        <v>-7.6490397432961146</v>
      </c>
      <c r="J636" s="45">
        <f t="shared" si="26"/>
        <v>-6.3822859003581982</v>
      </c>
    </row>
    <row r="637" spans="2:10" ht="22.75" customHeight="1" thickBot="1" x14ac:dyDescent="0.3">
      <c r="B637" s="140">
        <v>39951</v>
      </c>
      <c r="C637" s="139">
        <v>111.34947025784481</v>
      </c>
      <c r="D637" s="139">
        <v>119.74718109354988</v>
      </c>
      <c r="E637" s="139">
        <v>111.76050175840389</v>
      </c>
      <c r="H637" s="45">
        <f t="shared" si="25"/>
        <v>-7.9866793351459933</v>
      </c>
      <c r="J637" s="45">
        <f t="shared" si="26"/>
        <v>-6.6696178249962923</v>
      </c>
    </row>
    <row r="638" spans="2:10" ht="22.75" customHeight="1" thickBot="1" x14ac:dyDescent="0.3">
      <c r="B638" s="140">
        <v>39952</v>
      </c>
      <c r="C638" s="139">
        <v>111.48061551543103</v>
      </c>
      <c r="D638" s="139">
        <v>119.8882170129249</v>
      </c>
      <c r="E638" s="139">
        <v>112.06410495769663</v>
      </c>
      <c r="H638" s="45">
        <f t="shared" si="25"/>
        <v>-7.8241120552282695</v>
      </c>
      <c r="J638" s="45">
        <f t="shared" si="26"/>
        <v>-6.5261726716519339</v>
      </c>
    </row>
    <row r="639" spans="2:10" ht="22.75" customHeight="1" thickBot="1" x14ac:dyDescent="0.3">
      <c r="B639" s="140">
        <v>39953</v>
      </c>
      <c r="C639" s="139">
        <v>111.93738435038914</v>
      </c>
      <c r="D639" s="139">
        <v>120.37943426138564</v>
      </c>
      <c r="E639" s="139">
        <v>112.69647460159027</v>
      </c>
      <c r="H639" s="45">
        <f t="shared" si="25"/>
        <v>-7.6829596597953724</v>
      </c>
      <c r="J639" s="45">
        <f t="shared" si="26"/>
        <v>-6.3822859003581911</v>
      </c>
    </row>
    <row r="640" spans="2:10" ht="22.75" customHeight="1" thickBot="1" x14ac:dyDescent="0.3">
      <c r="B640" s="140">
        <v>39954</v>
      </c>
      <c r="C640" s="139">
        <v>111.93738435038914</v>
      </c>
      <c r="D640" s="139">
        <v>120.41251888059359</v>
      </c>
      <c r="E640" s="139">
        <v>113.07556818002709</v>
      </c>
      <c r="H640" s="45">
        <f t="shared" ref="H640:H703" si="27">E640-D640</f>
        <v>-7.3369507005665042</v>
      </c>
      <c r="J640" s="45">
        <f t="shared" si="26"/>
        <v>-6.0931793211984466</v>
      </c>
    </row>
    <row r="641" spans="2:10" ht="22.75" customHeight="1" thickBot="1" x14ac:dyDescent="0.3">
      <c r="B641" s="140">
        <v>39955</v>
      </c>
      <c r="C641" s="139">
        <v>111.78093460885714</v>
      </c>
      <c r="D641" s="139">
        <v>120.24422383273793</v>
      </c>
      <c r="E641" s="139">
        <v>113.97343260033979</v>
      </c>
      <c r="H641" s="45">
        <f t="shared" si="27"/>
        <v>-6.270791232398139</v>
      </c>
      <c r="J641" s="45">
        <f t="shared" si="26"/>
        <v>-5.2150457065787474</v>
      </c>
    </row>
    <row r="642" spans="2:10" ht="22.75" customHeight="1" thickBot="1" x14ac:dyDescent="0.3">
      <c r="B642" s="140">
        <v>39958</v>
      </c>
      <c r="C642" s="139">
        <v>112.08</v>
      </c>
      <c r="D642" s="139">
        <v>120.56223486968325</v>
      </c>
      <c r="E642" s="139">
        <v>114.63217214616917</v>
      </c>
      <c r="H642" s="45">
        <f t="shared" si="27"/>
        <v>-5.9300627235140837</v>
      </c>
      <c r="J642" s="45">
        <f t="shared" si="26"/>
        <v>-4.9186735215417494</v>
      </c>
    </row>
    <row r="643" spans="2:10" ht="22.75" customHeight="1" thickBot="1" x14ac:dyDescent="0.3">
      <c r="B643" s="140">
        <v>39959</v>
      </c>
      <c r="C643" s="139">
        <v>111.03</v>
      </c>
      <c r="D643" s="139">
        <v>119.4407131525729</v>
      </c>
      <c r="E643" s="139">
        <v>113.56581442079666</v>
      </c>
      <c r="H643" s="45">
        <f t="shared" si="27"/>
        <v>-5.8748987317762413</v>
      </c>
      <c r="J643" s="45">
        <f t="shared" si="26"/>
        <v>-4.918673521541753</v>
      </c>
    </row>
    <row r="644" spans="2:10" ht="22.75" customHeight="1" thickBot="1" x14ac:dyDescent="0.3">
      <c r="B644" s="140">
        <v>39960</v>
      </c>
      <c r="C644" s="139">
        <v>111.85</v>
      </c>
      <c r="D644" s="139">
        <v>120.46698231435104</v>
      </c>
      <c r="E644" s="139">
        <v>114.54160475305468</v>
      </c>
      <c r="H644" s="45">
        <f t="shared" si="27"/>
        <v>-5.925377561296358</v>
      </c>
      <c r="J644" s="45">
        <f t="shared" si="26"/>
        <v>-4.9186735215417423</v>
      </c>
    </row>
    <row r="645" spans="2:10" ht="22.75" customHeight="1" thickBot="1" x14ac:dyDescent="0.3">
      <c r="B645" s="140">
        <v>39961</v>
      </c>
      <c r="C645" s="139">
        <v>112.24898712114823</v>
      </c>
      <c r="D645" s="139">
        <v>121.17275236457098</v>
      </c>
      <c r="E645" s="139">
        <v>114.85353794483912</v>
      </c>
      <c r="H645" s="45">
        <f t="shared" si="27"/>
        <v>-6.319214419731864</v>
      </c>
      <c r="J645" s="45">
        <f t="shared" si="26"/>
        <v>-5.2150457065787537</v>
      </c>
    </row>
    <row r="646" spans="2:10" ht="22.75" customHeight="1" thickBot="1" x14ac:dyDescent="0.3">
      <c r="B646" s="140">
        <v>39962</v>
      </c>
      <c r="C646" s="139">
        <v>113.44774144011316</v>
      </c>
      <c r="D646" s="139">
        <v>122.46680733970518</v>
      </c>
      <c r="E646" s="139">
        <v>116.26130285828884</v>
      </c>
      <c r="H646" s="45">
        <f t="shared" si="27"/>
        <v>-6.2055044814163409</v>
      </c>
      <c r="J646" s="45">
        <f t="shared" si="26"/>
        <v>-5.0670909254645391</v>
      </c>
    </row>
    <row r="647" spans="2:10" ht="22.75" customHeight="1" thickBot="1" x14ac:dyDescent="0.3">
      <c r="B647" s="140">
        <v>39965</v>
      </c>
      <c r="C647" s="139">
        <v>114.77926985864141</v>
      </c>
      <c r="D647" s="139">
        <v>123.90419192073999</v>
      </c>
      <c r="E647" s="139">
        <v>118.36490166118116</v>
      </c>
      <c r="H647" s="45">
        <f t="shared" si="27"/>
        <v>-5.5392902595588254</v>
      </c>
      <c r="J647" s="45">
        <f t="shared" si="26"/>
        <v>-4.4706237728439753</v>
      </c>
    </row>
    <row r="648" spans="2:10" ht="22.75" customHeight="1" thickBot="1" x14ac:dyDescent="0.3">
      <c r="B648" s="140">
        <v>39966</v>
      </c>
      <c r="C648" s="139">
        <v>115.0323568912829</v>
      </c>
      <c r="D648" s="139">
        <v>124.17739930656569</v>
      </c>
      <c r="E648" s="139">
        <v>118.62589497266698</v>
      </c>
      <c r="H648" s="45">
        <f t="shared" si="27"/>
        <v>-5.5515043338987056</v>
      </c>
      <c r="J648" s="45">
        <f t="shared" si="26"/>
        <v>-4.4706237728439673</v>
      </c>
    </row>
    <row r="649" spans="2:10" ht="22.75" customHeight="1" thickBot="1" x14ac:dyDescent="0.3">
      <c r="B649" s="140">
        <v>39967</v>
      </c>
      <c r="C649" s="139">
        <v>116.83597886968136</v>
      </c>
      <c r="D649" s="139">
        <v>126.1244087625343</v>
      </c>
      <c r="E649" s="139">
        <v>121.05631209187375</v>
      </c>
      <c r="H649" s="45">
        <f t="shared" si="27"/>
        <v>-5.0680966706605517</v>
      </c>
      <c r="J649" s="45">
        <f t="shared" si="26"/>
        <v>-4.0183313605875526</v>
      </c>
    </row>
    <row r="650" spans="2:10" ht="22.75" customHeight="1" thickBot="1" x14ac:dyDescent="0.3">
      <c r="B650" s="140">
        <v>39968</v>
      </c>
      <c r="C650" s="139">
        <v>118.38122213063804</v>
      </c>
      <c r="D650" s="139">
        <v>127.7924984603134</v>
      </c>
      <c r="E650" s="139">
        <v>122.27143568836148</v>
      </c>
      <c r="H650" s="45">
        <f t="shared" si="27"/>
        <v>-5.5210627719519181</v>
      </c>
      <c r="J650" s="45">
        <f t="shared" ref="J650:J713" si="28">H650/D650*100</f>
        <v>-4.3203340090158049</v>
      </c>
    </row>
    <row r="651" spans="2:10" ht="22.75" customHeight="1" thickBot="1" x14ac:dyDescent="0.3">
      <c r="B651" s="140">
        <v>39969</v>
      </c>
      <c r="C651" s="139">
        <v>119.61195647968181</v>
      </c>
      <c r="D651" s="139">
        <v>129.14186048684397</v>
      </c>
      <c r="E651" s="139">
        <v>123.56250076835511</v>
      </c>
      <c r="H651" s="45">
        <f t="shared" si="27"/>
        <v>-5.5793597184888597</v>
      </c>
      <c r="J651" s="45">
        <f t="shared" si="28"/>
        <v>-4.3203340090158022</v>
      </c>
    </row>
    <row r="652" spans="2:10" ht="22.75" customHeight="1" thickBot="1" x14ac:dyDescent="0.3">
      <c r="B652" s="140">
        <v>39972</v>
      </c>
      <c r="C652" s="139">
        <v>119.76263837391745</v>
      </c>
      <c r="D652" s="139">
        <v>129.30454773597845</v>
      </c>
      <c r="E652" s="139">
        <v>122.94447918433956</v>
      </c>
      <c r="H652" s="45">
        <f t="shared" si="27"/>
        <v>-6.3600685516388893</v>
      </c>
      <c r="J652" s="45">
        <f t="shared" si="28"/>
        <v>-4.9186735215417539</v>
      </c>
    </row>
    <row r="653" spans="2:10" ht="22.75" customHeight="1" thickBot="1" x14ac:dyDescent="0.3">
      <c r="B653" s="140">
        <v>39973</v>
      </c>
      <c r="C653" s="139">
        <v>119.69212679254322</v>
      </c>
      <c r="D653" s="139">
        <v>129.22841824965838</v>
      </c>
      <c r="E653" s="139">
        <v>122.48909717204992</v>
      </c>
      <c r="H653" s="45">
        <f t="shared" si="27"/>
        <v>-6.7393210776084516</v>
      </c>
      <c r="J653" s="45">
        <f t="shared" si="28"/>
        <v>-5.2150457065787599</v>
      </c>
    </row>
    <row r="654" spans="2:10" ht="22.75" customHeight="1" thickBot="1" x14ac:dyDescent="0.3">
      <c r="B654" s="140">
        <v>39974</v>
      </c>
      <c r="C654" s="139">
        <v>120.31136403565989</v>
      </c>
      <c r="D654" s="139">
        <v>129.89699229536774</v>
      </c>
      <c r="E654" s="139">
        <v>123.70117682980531</v>
      </c>
      <c r="H654" s="45">
        <f t="shared" si="27"/>
        <v>-6.1958154655624327</v>
      </c>
      <c r="J654" s="45">
        <f t="shared" si="28"/>
        <v>-4.7697913216296861</v>
      </c>
    </row>
    <row r="655" spans="2:10" ht="22.75" customHeight="1" thickBot="1" x14ac:dyDescent="0.3">
      <c r="B655" s="140">
        <v>39975</v>
      </c>
      <c r="C655" s="139">
        <v>120.00596458345605</v>
      </c>
      <c r="D655" s="139">
        <v>129.56726059788508</v>
      </c>
      <c r="E655" s="139">
        <v>123.38717264621384</v>
      </c>
      <c r="H655" s="45">
        <f t="shared" si="27"/>
        <v>-6.1800879516712399</v>
      </c>
      <c r="J655" s="45">
        <f t="shared" si="28"/>
        <v>-4.7697913216296843</v>
      </c>
    </row>
    <row r="656" spans="2:10" ht="22.75" customHeight="1" thickBot="1" x14ac:dyDescent="0.3">
      <c r="B656" s="140">
        <v>39976</v>
      </c>
      <c r="C656" s="139">
        <v>121.14069930853979</v>
      </c>
      <c r="D656" s="139">
        <v>130.79240361760682</v>
      </c>
      <c r="E656" s="139">
        <v>124.55387890050334</v>
      </c>
      <c r="H656" s="45">
        <f t="shared" si="27"/>
        <v>-6.2385247171034877</v>
      </c>
      <c r="J656" s="45">
        <f t="shared" si="28"/>
        <v>-4.7697913216296906</v>
      </c>
    </row>
    <row r="657" spans="2:10" ht="22.75" customHeight="1" thickBot="1" x14ac:dyDescent="0.3">
      <c r="B657" s="140">
        <v>39979</v>
      </c>
      <c r="C657" s="139">
        <v>124.10257984146098</v>
      </c>
      <c r="D657" s="139">
        <v>133.99026755879385</v>
      </c>
      <c r="E657" s="139">
        <v>127.20085887031654</v>
      </c>
      <c r="H657" s="45">
        <f t="shared" si="27"/>
        <v>-6.7894086884773088</v>
      </c>
      <c r="J657" s="45">
        <f t="shared" si="28"/>
        <v>-5.0670909254645462</v>
      </c>
    </row>
    <row r="658" spans="2:10" ht="22.75" customHeight="1" thickBot="1" x14ac:dyDescent="0.3">
      <c r="B658" s="140">
        <v>39980</v>
      </c>
      <c r="C658" s="139">
        <v>125.25587116565129</v>
      </c>
      <c r="D658" s="139">
        <v>135.24792790131619</v>
      </c>
      <c r="E658" s="139">
        <v>127.99520363524925</v>
      </c>
      <c r="H658" s="45">
        <f t="shared" si="27"/>
        <v>-7.2527242660669344</v>
      </c>
      <c r="J658" s="45">
        <f t="shared" si="28"/>
        <v>-5.3625400245384123</v>
      </c>
    </row>
    <row r="659" spans="2:10" ht="22.75" customHeight="1" thickBot="1" x14ac:dyDescent="0.3">
      <c r="B659" s="140">
        <v>39981</v>
      </c>
      <c r="C659" s="139">
        <v>125.55776927870861</v>
      </c>
      <c r="D659" s="139">
        <v>135.57390938105314</v>
      </c>
      <c r="E659" s="139">
        <v>128.50366804063555</v>
      </c>
      <c r="H659" s="45">
        <f t="shared" si="27"/>
        <v>-7.0702413404175957</v>
      </c>
      <c r="J659" s="45">
        <f t="shared" si="28"/>
        <v>-5.2150457065787634</v>
      </c>
    </row>
    <row r="660" spans="2:10" ht="22.75" customHeight="1" thickBot="1" x14ac:dyDescent="0.3">
      <c r="B660" s="140">
        <v>39982</v>
      </c>
      <c r="C660" s="139">
        <v>125.46922460126548</v>
      </c>
      <c r="D660" s="139">
        <v>135.54880603098448</v>
      </c>
      <c r="E660" s="139">
        <v>128.47987384174684</v>
      </c>
      <c r="H660" s="45">
        <f t="shared" si="27"/>
        <v>-7.0689321892376427</v>
      </c>
      <c r="J660" s="45">
        <f t="shared" si="28"/>
        <v>-5.2150457065787714</v>
      </c>
    </row>
    <row r="661" spans="2:10" ht="22.75" customHeight="1" thickBot="1" x14ac:dyDescent="0.3">
      <c r="B661" s="140">
        <v>39983</v>
      </c>
      <c r="C661" s="139">
        <v>125.27773974201695</v>
      </c>
      <c r="D661" s="139">
        <v>135.34193821836641</v>
      </c>
      <c r="E661" s="139">
        <v>128.28379428010902</v>
      </c>
      <c r="H661" s="45">
        <f t="shared" si="27"/>
        <v>-7.0581439382573876</v>
      </c>
      <c r="J661" s="45">
        <f t="shared" si="28"/>
        <v>-5.2150457065787545</v>
      </c>
    </row>
    <row r="662" spans="2:10" ht="22.75" customHeight="1" thickBot="1" x14ac:dyDescent="0.3">
      <c r="B662" s="140">
        <v>39986</v>
      </c>
      <c r="C662" s="139">
        <v>124.98080794668343</v>
      </c>
      <c r="D662" s="139">
        <v>135.02115238058025</v>
      </c>
      <c r="E662" s="139">
        <v>127.97973757038363</v>
      </c>
      <c r="H662" s="45">
        <f t="shared" si="27"/>
        <v>-7.0414148101966134</v>
      </c>
      <c r="J662" s="45">
        <f t="shared" si="28"/>
        <v>-5.215045706578759</v>
      </c>
    </row>
    <row r="663" spans="2:10" ht="22.75" customHeight="1" thickBot="1" x14ac:dyDescent="0.3">
      <c r="B663" s="140">
        <v>39987</v>
      </c>
      <c r="C663" s="139">
        <v>124.81</v>
      </c>
      <c r="D663" s="139">
        <v>134.9329445039094</v>
      </c>
      <c r="E663" s="139">
        <v>127.89612977479796</v>
      </c>
      <c r="H663" s="45">
        <f t="shared" si="27"/>
        <v>-7.0368147291114411</v>
      </c>
      <c r="J663" s="45">
        <f t="shared" si="28"/>
        <v>-5.2150457065787696</v>
      </c>
    </row>
    <row r="664" spans="2:10" ht="22.75" customHeight="1" thickBot="1" x14ac:dyDescent="0.3">
      <c r="B664" s="140">
        <v>39988</v>
      </c>
      <c r="C664" s="139">
        <v>125.16455109522153</v>
      </c>
      <c r="D664" s="139">
        <v>135.35236286091057</v>
      </c>
      <c r="E664" s="139">
        <v>128.93516297106225</v>
      </c>
      <c r="H664" s="45">
        <f t="shared" si="27"/>
        <v>-6.4171998898483196</v>
      </c>
      <c r="J664" s="45">
        <f t="shared" si="28"/>
        <v>-4.7411066598391765</v>
      </c>
    </row>
    <row r="665" spans="2:10" ht="22.75" customHeight="1" thickBot="1" x14ac:dyDescent="0.3">
      <c r="B665" s="140">
        <v>39989</v>
      </c>
      <c r="C665" s="139">
        <v>125.14227092275485</v>
      </c>
      <c r="D665" s="139">
        <v>135.32826918612867</v>
      </c>
      <c r="E665" s="139">
        <v>128.71061059851789</v>
      </c>
      <c r="H665" s="45">
        <f t="shared" si="27"/>
        <v>-6.6176585876107765</v>
      </c>
      <c r="J665" s="45">
        <f t="shared" si="28"/>
        <v>-4.8900784938798996</v>
      </c>
    </row>
    <row r="666" spans="2:10" ht="22.75" customHeight="1" thickBot="1" x14ac:dyDescent="0.3">
      <c r="B666" s="140">
        <v>39990</v>
      </c>
      <c r="C666" s="139">
        <v>125.17553106573575</v>
      </c>
      <c r="D666" s="139">
        <v>135.36423654990833</v>
      </c>
      <c r="E666" s="139">
        <v>128.94647371580018</v>
      </c>
      <c r="H666" s="45">
        <f t="shared" si="27"/>
        <v>-6.4177628341081459</v>
      </c>
      <c r="J666" s="45">
        <f t="shared" si="28"/>
        <v>-4.7411066598391658</v>
      </c>
    </row>
    <row r="667" spans="2:10" ht="22.75" customHeight="1" thickBot="1" x14ac:dyDescent="0.3">
      <c r="B667" s="140">
        <v>39993</v>
      </c>
      <c r="C667" s="139">
        <v>125.40671521429081</v>
      </c>
      <c r="D667" s="139">
        <v>135.61423801189662</v>
      </c>
      <c r="E667" s="139">
        <v>129.18462234182445</v>
      </c>
      <c r="H667" s="45">
        <f t="shared" si="27"/>
        <v>-6.4296156700721667</v>
      </c>
      <c r="J667" s="45">
        <f t="shared" si="28"/>
        <v>-4.7411066598391649</v>
      </c>
    </row>
    <row r="668" spans="2:10" ht="22.75" customHeight="1" thickBot="1" x14ac:dyDescent="0.3">
      <c r="B668" s="140">
        <v>39994</v>
      </c>
      <c r="C668" s="139">
        <v>126.71837332701985</v>
      </c>
      <c r="D668" s="139">
        <v>137.03265898868335</v>
      </c>
      <c r="E668" s="139">
        <v>130.94599910914368</v>
      </c>
      <c r="H668" s="45">
        <f t="shared" si="27"/>
        <v>-6.0866598795396669</v>
      </c>
      <c r="J668" s="45">
        <f t="shared" si="28"/>
        <v>-4.4417585738027059</v>
      </c>
    </row>
    <row r="669" spans="2:10" ht="22.75" customHeight="1" thickBot="1" x14ac:dyDescent="0.3">
      <c r="B669" s="140">
        <v>39995</v>
      </c>
      <c r="C669" s="139">
        <v>130.26540540159405</v>
      </c>
      <c r="D669" s="139">
        <v>140.86840296120644</v>
      </c>
      <c r="E669" s="139">
        <v>134.40019439611891</v>
      </c>
      <c r="H669" s="45">
        <f t="shared" si="27"/>
        <v>-6.4682085650875365</v>
      </c>
      <c r="J669" s="45">
        <f t="shared" si="28"/>
        <v>-4.5916674208827422</v>
      </c>
    </row>
    <row r="670" spans="2:10" ht="22.75" customHeight="1" thickBot="1" x14ac:dyDescent="0.3">
      <c r="B670" s="140">
        <v>39996</v>
      </c>
      <c r="C670" s="139">
        <v>130.32019797124229</v>
      </c>
      <c r="D670" s="139">
        <v>140.92765539094168</v>
      </c>
      <c r="E670" s="139">
        <v>134.66798917475541</v>
      </c>
      <c r="H670" s="45">
        <f t="shared" si="27"/>
        <v>-6.2596662161862753</v>
      </c>
      <c r="J670" s="45">
        <f t="shared" si="28"/>
        <v>-4.4417585738027006</v>
      </c>
    </row>
    <row r="671" spans="2:10" ht="22.75" customHeight="1" thickBot="1" x14ac:dyDescent="0.3">
      <c r="B671" s="140">
        <v>39997</v>
      </c>
      <c r="C671" s="139">
        <v>129.99339988182291</v>
      </c>
      <c r="D671" s="139">
        <v>140.57425745842568</v>
      </c>
      <c r="E671" s="139">
        <v>134.11955507655929</v>
      </c>
      <c r="H671" s="45">
        <f t="shared" si="27"/>
        <v>-6.4547023818663831</v>
      </c>
      <c r="J671" s="45">
        <f t="shared" si="28"/>
        <v>-4.5916674208827581</v>
      </c>
    </row>
    <row r="672" spans="2:10" ht="22.75" customHeight="1" thickBot="1" x14ac:dyDescent="0.3">
      <c r="B672" s="140">
        <v>40000</v>
      </c>
      <c r="C672" s="139">
        <v>128.27136023705592</v>
      </c>
      <c r="D672" s="139">
        <v>138.71205180339118</v>
      </c>
      <c r="E672" s="139">
        <v>132.34285571189685</v>
      </c>
      <c r="H672" s="45">
        <f t="shared" si="27"/>
        <v>-6.3691960914943309</v>
      </c>
      <c r="J672" s="45">
        <f t="shared" si="28"/>
        <v>-4.5916674208827608</v>
      </c>
    </row>
    <row r="673" spans="2:10" ht="22.75" customHeight="1" thickBot="1" x14ac:dyDescent="0.3">
      <c r="B673" s="140">
        <v>40001</v>
      </c>
      <c r="C673" s="139">
        <v>128.53701247621277</v>
      </c>
      <c r="D673" s="139">
        <v>138.99932689809285</v>
      </c>
      <c r="E673" s="139">
        <v>132.6169400896668</v>
      </c>
      <c r="H673" s="45">
        <f t="shared" si="27"/>
        <v>-6.3823868084260482</v>
      </c>
      <c r="J673" s="45">
        <f t="shared" si="28"/>
        <v>-4.5916674208827546</v>
      </c>
    </row>
    <row r="674" spans="2:10" ht="22.75" customHeight="1" thickBot="1" x14ac:dyDescent="0.3">
      <c r="B674" s="140">
        <v>40002</v>
      </c>
      <c r="C674" s="139">
        <v>128.44724470751066</v>
      </c>
      <c r="D674" s="139">
        <v>138.902252450925</v>
      </c>
      <c r="E674" s="139">
        <v>132.31276306507536</v>
      </c>
      <c r="H674" s="45">
        <f t="shared" si="27"/>
        <v>-6.5894893858496459</v>
      </c>
      <c r="J674" s="45">
        <f t="shared" si="28"/>
        <v>-4.743975903614488</v>
      </c>
    </row>
    <row r="675" spans="2:10" ht="22.75" customHeight="1" thickBot="1" x14ac:dyDescent="0.3">
      <c r="B675" s="140">
        <v>40003</v>
      </c>
      <c r="C675" s="139">
        <v>128.52622769524973</v>
      </c>
      <c r="D675" s="139">
        <v>139.38196622796738</v>
      </c>
      <c r="E675" s="139">
        <v>132.76971933612853</v>
      </c>
      <c r="H675" s="45">
        <f t="shared" si="27"/>
        <v>-6.6122468918388506</v>
      </c>
      <c r="J675" s="45">
        <f t="shared" si="28"/>
        <v>-4.7439759036144844</v>
      </c>
    </row>
    <row r="676" spans="2:10" ht="22.75" customHeight="1" thickBot="1" x14ac:dyDescent="0.3">
      <c r="B676" s="140">
        <v>40004</v>
      </c>
      <c r="C676" s="139">
        <v>128.93588912748726</v>
      </c>
      <c r="D676" s="139">
        <v>139.82622898224676</v>
      </c>
      <c r="E676" s="139">
        <v>133.19290637239615</v>
      </c>
      <c r="H676" s="45">
        <f t="shared" si="27"/>
        <v>-6.6333226098506088</v>
      </c>
      <c r="J676" s="45">
        <f t="shared" si="28"/>
        <v>-4.7439759036144915</v>
      </c>
    </row>
    <row r="677" spans="2:10" ht="22.75" customHeight="1" thickBot="1" x14ac:dyDescent="0.3">
      <c r="B677" s="140">
        <v>40007</v>
      </c>
      <c r="C677" s="139">
        <v>128.85200272909299</v>
      </c>
      <c r="D677" s="139">
        <v>139.75549949486972</v>
      </c>
      <c r="E677" s="139">
        <v>133.56807710865078</v>
      </c>
      <c r="H677" s="45">
        <f t="shared" si="27"/>
        <v>-6.187422386218941</v>
      </c>
      <c r="J677" s="45">
        <f t="shared" si="28"/>
        <v>-4.4273194318525366</v>
      </c>
    </row>
    <row r="678" spans="2:10" ht="22.75" customHeight="1" thickBot="1" x14ac:dyDescent="0.3">
      <c r="B678" s="140">
        <v>40008</v>
      </c>
      <c r="C678" s="139">
        <v>128.64201094840018</v>
      </c>
      <c r="D678" s="139">
        <v>139.52773814402568</v>
      </c>
      <c r="E678" s="139">
        <v>133.552200932349</v>
      </c>
      <c r="H678" s="45">
        <f t="shared" si="27"/>
        <v>-5.9755372116766807</v>
      </c>
      <c r="J678" s="45">
        <f t="shared" si="28"/>
        <v>-4.2826876513317451</v>
      </c>
    </row>
    <row r="679" spans="2:10" ht="22.75" customHeight="1" thickBot="1" x14ac:dyDescent="0.3">
      <c r="B679" s="140">
        <v>40009</v>
      </c>
      <c r="C679" s="139">
        <v>128.53143476556551</v>
      </c>
      <c r="D679" s="139">
        <v>139.42282164574996</v>
      </c>
      <c r="E679" s="139">
        <v>133.65403863433895</v>
      </c>
      <c r="H679" s="45">
        <f t="shared" si="27"/>
        <v>-5.768783011411017</v>
      </c>
      <c r="J679" s="45">
        <f t="shared" si="28"/>
        <v>-4.1376174598363304</v>
      </c>
    </row>
    <row r="680" spans="2:10" ht="22.75" customHeight="1" thickBot="1" x14ac:dyDescent="0.3">
      <c r="B680" s="140">
        <v>40010</v>
      </c>
      <c r="C680" s="139">
        <v>128.16055064756341</v>
      </c>
      <c r="D680" s="139">
        <v>139.02050986630269</v>
      </c>
      <c r="E680" s="139">
        <v>133.67356717913717</v>
      </c>
      <c r="H680" s="45">
        <f t="shared" si="27"/>
        <v>-5.346942687165523</v>
      </c>
      <c r="J680" s="45">
        <f t="shared" si="28"/>
        <v>-3.8461538461538716</v>
      </c>
    </row>
    <row r="681" spans="2:10" ht="22.75" customHeight="1" thickBot="1" x14ac:dyDescent="0.3">
      <c r="B681" s="140">
        <v>40011</v>
      </c>
      <c r="C681" s="139">
        <v>127.80366937295086</v>
      </c>
      <c r="D681" s="139">
        <v>138.63338749422303</v>
      </c>
      <c r="E681" s="139">
        <v>133.74865404224531</v>
      </c>
      <c r="H681" s="45">
        <f t="shared" si="27"/>
        <v>-4.8847334519777235</v>
      </c>
      <c r="J681" s="45">
        <f t="shared" si="28"/>
        <v>-3.5234899328859539</v>
      </c>
    </row>
    <row r="682" spans="2:10" ht="22.75" customHeight="1" thickBot="1" x14ac:dyDescent="0.3">
      <c r="B682" s="140">
        <v>40014</v>
      </c>
      <c r="C682" s="139">
        <v>127.83539866824943</v>
      </c>
      <c r="D682" s="139">
        <v>138.66780543943247</v>
      </c>
      <c r="E682" s="139">
        <v>133.98623119529637</v>
      </c>
      <c r="H682" s="45">
        <f t="shared" si="27"/>
        <v>-4.681574244136101</v>
      </c>
      <c r="J682" s="45">
        <f t="shared" si="28"/>
        <v>-3.3761075465933774</v>
      </c>
    </row>
    <row r="683" spans="2:10" ht="22.75" customHeight="1" thickBot="1" x14ac:dyDescent="0.3">
      <c r="B683" s="140">
        <v>40015</v>
      </c>
      <c r="C683" s="139">
        <v>127.8558245813478</v>
      </c>
      <c r="D683" s="139">
        <v>138.6899621861001</v>
      </c>
      <c r="E683" s="139">
        <v>134.21266995518403</v>
      </c>
      <c r="H683" s="45">
        <f t="shared" si="27"/>
        <v>-4.4772922309160776</v>
      </c>
      <c r="J683" s="45">
        <f t="shared" si="28"/>
        <v>-3.2282741738066494</v>
      </c>
    </row>
    <row r="684" spans="2:10" ht="22.75" customHeight="1" thickBot="1" x14ac:dyDescent="0.3">
      <c r="B684" s="140">
        <v>40016</v>
      </c>
      <c r="C684" s="139">
        <v>126.66948250322537</v>
      </c>
      <c r="D684" s="139">
        <v>137.40309286674503</v>
      </c>
      <c r="E684" s="139">
        <v>132.96734430571632</v>
      </c>
      <c r="H684" s="45">
        <f t="shared" si="27"/>
        <v>-4.4357485610287029</v>
      </c>
      <c r="J684" s="45">
        <f t="shared" si="28"/>
        <v>-3.2282741738066543</v>
      </c>
    </row>
    <row r="685" spans="2:10" ht="22.75" customHeight="1" thickBot="1" x14ac:dyDescent="0.3">
      <c r="B685" s="140">
        <v>40017</v>
      </c>
      <c r="C685" s="139">
        <v>127.2100900730444</v>
      </c>
      <c r="D685" s="139">
        <v>137.9895099788416</v>
      </c>
      <c r="E685" s="139">
        <v>133.73944998715487</v>
      </c>
      <c r="H685" s="45">
        <f t="shared" si="27"/>
        <v>-4.2500599916867259</v>
      </c>
      <c r="J685" s="45">
        <f t="shared" si="28"/>
        <v>-3.0799877413423689</v>
      </c>
    </row>
    <row r="686" spans="2:10" ht="22.75" customHeight="1" thickBot="1" x14ac:dyDescent="0.3">
      <c r="B686" s="140">
        <v>40018</v>
      </c>
      <c r="C686" s="139">
        <v>126.39011194806756</v>
      </c>
      <c r="D686" s="139">
        <v>137.10004924821911</v>
      </c>
      <c r="E686" s="139">
        <v>132.67408376606264</v>
      </c>
      <c r="H686" s="45">
        <f t="shared" si="27"/>
        <v>-4.4259654821564709</v>
      </c>
      <c r="J686" s="45">
        <f t="shared" si="28"/>
        <v>-3.2282741738066614</v>
      </c>
    </row>
    <row r="687" spans="2:10" ht="22.75" customHeight="1" thickBot="1" x14ac:dyDescent="0.3">
      <c r="B687" s="140">
        <v>40021</v>
      </c>
      <c r="C687" s="139">
        <v>127.05468216972018</v>
      </c>
      <c r="D687" s="139">
        <v>137.85412381776652</v>
      </c>
      <c r="E687" s="139">
        <v>133.40381474103012</v>
      </c>
      <c r="H687" s="45">
        <f t="shared" si="27"/>
        <v>-4.4503090767364029</v>
      </c>
      <c r="J687" s="45">
        <f t="shared" si="28"/>
        <v>-3.2282741738066534</v>
      </c>
    </row>
    <row r="688" spans="2:10" ht="22.75" customHeight="1" thickBot="1" x14ac:dyDescent="0.3">
      <c r="B688" s="140">
        <v>40022</v>
      </c>
      <c r="C688" s="139">
        <v>127.38967045844285</v>
      </c>
      <c r="D688" s="139">
        <v>138.21758556701076</v>
      </c>
      <c r="E688" s="139">
        <v>133.75554294849184</v>
      </c>
      <c r="H688" s="45">
        <f t="shared" si="27"/>
        <v>-4.4620426185189217</v>
      </c>
      <c r="J688" s="45">
        <f t="shared" si="28"/>
        <v>-3.2282741738066543</v>
      </c>
    </row>
    <row r="689" spans="2:10" ht="22.75" customHeight="1" thickBot="1" x14ac:dyDescent="0.3">
      <c r="B689" s="140">
        <v>40023</v>
      </c>
      <c r="C689" s="139">
        <v>128.27131605918228</v>
      </c>
      <c r="D689" s="139">
        <v>139.17416961202352</v>
      </c>
      <c r="E689" s="139">
        <v>134.68124583782867</v>
      </c>
      <c r="H689" s="45">
        <f t="shared" si="27"/>
        <v>-4.4929237741948498</v>
      </c>
      <c r="J689" s="45">
        <f t="shared" si="28"/>
        <v>-3.2282741738066729</v>
      </c>
    </row>
    <row r="690" spans="2:10" ht="22.75" customHeight="1" thickBot="1" x14ac:dyDescent="0.3">
      <c r="B690" s="140">
        <v>40024</v>
      </c>
      <c r="C690" s="139">
        <v>128.27131605918228</v>
      </c>
      <c r="D690" s="139">
        <v>139.17416961202352</v>
      </c>
      <c r="E690" s="139">
        <v>134.06588833323917</v>
      </c>
      <c r="H690" s="45">
        <f t="shared" si="27"/>
        <v>-5.1082812787843466</v>
      </c>
      <c r="J690" s="45">
        <f t="shared" si="28"/>
        <v>-3.6704233932379307</v>
      </c>
    </row>
    <row r="691" spans="2:10" ht="22.75" customHeight="1" thickBot="1" x14ac:dyDescent="0.3">
      <c r="B691" s="140">
        <v>40025</v>
      </c>
      <c r="C691" s="139">
        <v>128.36998549731877</v>
      </c>
      <c r="D691" s="139">
        <v>139.28122579216276</v>
      </c>
      <c r="E691" s="139">
        <v>134.16901509829867</v>
      </c>
      <c r="H691" s="45">
        <f t="shared" si="27"/>
        <v>-5.1122106938640854</v>
      </c>
      <c r="J691" s="45">
        <f t="shared" si="28"/>
        <v>-3.6704233932379315</v>
      </c>
    </row>
    <row r="692" spans="2:10" ht="22.75" customHeight="1" thickBot="1" x14ac:dyDescent="0.3">
      <c r="B692" s="140">
        <v>40028</v>
      </c>
      <c r="C692" s="139">
        <v>128.680134144813</v>
      </c>
      <c r="D692" s="139">
        <v>139.61773657101364</v>
      </c>
      <c r="E692" s="139">
        <v>134.90409163025677</v>
      </c>
      <c r="H692" s="45">
        <f t="shared" si="27"/>
        <v>-4.7136449407568648</v>
      </c>
      <c r="J692" s="45">
        <f t="shared" si="28"/>
        <v>-3.3761075465933854</v>
      </c>
    </row>
    <row r="693" spans="2:10" ht="22.75" customHeight="1" thickBot="1" x14ac:dyDescent="0.3">
      <c r="B693" s="140">
        <v>40029</v>
      </c>
      <c r="C693" s="139">
        <v>129.34884546530142</v>
      </c>
      <c r="D693" s="139">
        <v>140.34328726775863</v>
      </c>
      <c r="E693" s="139">
        <v>136.02073122411474</v>
      </c>
      <c r="H693" s="45">
        <f t="shared" si="27"/>
        <v>-4.3225560436438855</v>
      </c>
      <c r="J693" s="45">
        <f t="shared" si="28"/>
        <v>-3.0799877413423791</v>
      </c>
    </row>
    <row r="694" spans="2:10" ht="22.75" customHeight="1" thickBot="1" x14ac:dyDescent="0.3">
      <c r="B694" s="140">
        <v>40030</v>
      </c>
      <c r="C694" s="139">
        <v>130.1339964373775</v>
      </c>
      <c r="D694" s="139">
        <v>141.19</v>
      </c>
      <c r="E694" s="139">
        <v>137.30423585485846</v>
      </c>
      <c r="H694" s="45">
        <f t="shared" si="27"/>
        <v>-3.8857641451415361</v>
      </c>
      <c r="J694" s="45">
        <f t="shared" si="28"/>
        <v>-2.7521525215252751</v>
      </c>
    </row>
    <row r="695" spans="2:10" ht="22.75" customHeight="1" thickBot="1" x14ac:dyDescent="0.3">
      <c r="B695" s="140">
        <v>40031</v>
      </c>
      <c r="C695" s="139">
        <v>130.18815019719722</v>
      </c>
      <c r="D695" s="139">
        <v>141.24875458802669</v>
      </c>
      <c r="E695" s="139">
        <v>137.99789508329755</v>
      </c>
      <c r="H695" s="45">
        <f t="shared" si="27"/>
        <v>-3.2508595047291351</v>
      </c>
      <c r="J695" s="45">
        <f t="shared" si="28"/>
        <v>-2.3015137472969283</v>
      </c>
    </row>
    <row r="696" spans="2:10" ht="22.75" customHeight="1" thickBot="1" x14ac:dyDescent="0.3">
      <c r="B696" s="140">
        <v>40032</v>
      </c>
      <c r="C696" s="139">
        <v>129.34996669836374</v>
      </c>
      <c r="D696" s="139">
        <v>140.33936018348885</v>
      </c>
      <c r="E696" s="139">
        <v>137.1094305159973</v>
      </c>
      <c r="H696" s="45">
        <f t="shared" si="27"/>
        <v>-3.2299296674915468</v>
      </c>
      <c r="J696" s="45">
        <f t="shared" si="28"/>
        <v>-2.3015137472969278</v>
      </c>
    </row>
    <row r="697" spans="2:10" ht="22.75" customHeight="1" thickBot="1" x14ac:dyDescent="0.3">
      <c r="B697" s="140">
        <v>40035</v>
      </c>
      <c r="C697" s="139">
        <v>129.3455295984686</v>
      </c>
      <c r="D697" s="139">
        <v>140.33936018348885</v>
      </c>
      <c r="E697" s="139">
        <v>136.68716556214451</v>
      </c>
      <c r="H697" s="45">
        <f t="shared" si="27"/>
        <v>-3.6521946213443357</v>
      </c>
      <c r="J697" s="45">
        <f t="shared" si="28"/>
        <v>-2.6024022174315302</v>
      </c>
    </row>
    <row r="698" spans="2:10" ht="22.75" customHeight="1" thickBot="1" x14ac:dyDescent="0.3">
      <c r="B698" s="140">
        <v>40036</v>
      </c>
      <c r="C698" s="139">
        <v>129.11432920601086</v>
      </c>
      <c r="D698" s="139">
        <v>140.08850872188506</v>
      </c>
      <c r="E698" s="139">
        <v>136.0239204276823</v>
      </c>
      <c r="H698" s="45">
        <f t="shared" si="27"/>
        <v>-4.064588294202764</v>
      </c>
      <c r="J698" s="45">
        <f t="shared" si="28"/>
        <v>-2.9014430457476781</v>
      </c>
    </row>
    <row r="699" spans="2:10" ht="22.75" customHeight="1" thickBot="1" x14ac:dyDescent="0.3">
      <c r="B699" s="140">
        <v>40037</v>
      </c>
      <c r="C699" s="139">
        <v>127.28269917385504</v>
      </c>
      <c r="D699" s="139">
        <v>138.10119777574275</v>
      </c>
      <c r="E699" s="139">
        <v>134.09427017678422</v>
      </c>
      <c r="H699" s="45">
        <f t="shared" si="27"/>
        <v>-4.0069275989585265</v>
      </c>
      <c r="J699" s="45">
        <f t="shared" si="28"/>
        <v>-2.9014430457476719</v>
      </c>
    </row>
    <row r="700" spans="2:10" ht="22.75" customHeight="1" thickBot="1" x14ac:dyDescent="0.3">
      <c r="B700" s="140">
        <v>40038</v>
      </c>
      <c r="C700" s="139">
        <v>127.35930264373157</v>
      </c>
      <c r="D700" s="139">
        <v>138.1843122210868</v>
      </c>
      <c r="E700" s="139">
        <v>134.17497310383382</v>
      </c>
      <c r="H700" s="45">
        <f t="shared" si="27"/>
        <v>-4.0093391172529778</v>
      </c>
      <c r="J700" s="45">
        <f t="shared" si="28"/>
        <v>-2.901443045747675</v>
      </c>
    </row>
    <row r="701" spans="2:10" ht="22.75" customHeight="1" thickBot="1" x14ac:dyDescent="0.3">
      <c r="B701" s="140">
        <v>40039</v>
      </c>
      <c r="C701" s="139">
        <v>127.87617615663235</v>
      </c>
      <c r="D701" s="139">
        <v>138.744</v>
      </c>
      <c r="E701" s="139">
        <v>134.92555350553496</v>
      </c>
      <c r="H701" s="45">
        <f t="shared" si="27"/>
        <v>-3.8184464944650358</v>
      </c>
      <c r="J701" s="45">
        <f t="shared" si="28"/>
        <v>-2.7521525215252809</v>
      </c>
    </row>
    <row r="702" spans="2:10" ht="22.75" customHeight="1" thickBot="1" x14ac:dyDescent="0.3">
      <c r="B702" s="140">
        <v>40042</v>
      </c>
      <c r="C702" s="139">
        <v>127.80697578496792</v>
      </c>
      <c r="D702" s="139">
        <v>138.66891849025538</v>
      </c>
      <c r="E702" s="139">
        <v>134.39793279970345</v>
      </c>
      <c r="H702" s="45">
        <f t="shared" si="27"/>
        <v>-4.2709856905519246</v>
      </c>
      <c r="J702" s="45">
        <f t="shared" si="28"/>
        <v>-3.0799877413423817</v>
      </c>
    </row>
    <row r="703" spans="2:10" ht="22.75" customHeight="1" thickBot="1" x14ac:dyDescent="0.3">
      <c r="B703" s="140">
        <v>40043</v>
      </c>
      <c r="C703" s="139">
        <v>127.14</v>
      </c>
      <c r="D703" s="139">
        <v>137.94525837551876</v>
      </c>
      <c r="E703" s="139">
        <v>133.49200722539101</v>
      </c>
      <c r="H703" s="45">
        <f t="shared" si="27"/>
        <v>-4.4532511501277554</v>
      </c>
      <c r="J703" s="45">
        <f t="shared" si="28"/>
        <v>-3.2282741738066707</v>
      </c>
    </row>
    <row r="704" spans="2:10" ht="22.75" customHeight="1" thickBot="1" x14ac:dyDescent="0.3">
      <c r="B704" s="140">
        <v>40044</v>
      </c>
      <c r="C704" s="139">
        <v>124.86796240976128</v>
      </c>
      <c r="D704" s="139">
        <v>135.48012692653046</v>
      </c>
      <c r="E704" s="139">
        <v>131.10645697832078</v>
      </c>
      <c r="H704" s="45">
        <f t="shared" ref="H704:H767" si="29">E704-D704</f>
        <v>-4.373669948209681</v>
      </c>
      <c r="J704" s="45">
        <f t="shared" si="28"/>
        <v>-3.2282741738066716</v>
      </c>
    </row>
    <row r="705" spans="2:10" ht="22.75" customHeight="1" thickBot="1" x14ac:dyDescent="0.3">
      <c r="B705" s="140">
        <v>40045</v>
      </c>
      <c r="C705" s="139">
        <v>125.04317092258228</v>
      </c>
      <c r="D705" s="139">
        <v>135.67022590065886</v>
      </c>
      <c r="E705" s="139">
        <v>131.73383156611399</v>
      </c>
      <c r="H705" s="45">
        <f t="shared" si="29"/>
        <v>-3.9363943345448718</v>
      </c>
      <c r="J705" s="45">
        <f t="shared" si="28"/>
        <v>-2.9014430457477074</v>
      </c>
    </row>
    <row r="706" spans="2:10" ht="22.75" customHeight="1" thickBot="1" x14ac:dyDescent="0.3">
      <c r="B706" s="140">
        <v>40046</v>
      </c>
      <c r="C706" s="139">
        <v>125.23555261513538</v>
      </c>
      <c r="D706" s="139">
        <v>135.87895755305746</v>
      </c>
      <c r="E706" s="139">
        <v>131.93650698849981</v>
      </c>
      <c r="H706" s="45">
        <f t="shared" si="29"/>
        <v>-3.942450564557646</v>
      </c>
      <c r="J706" s="45">
        <f t="shared" si="28"/>
        <v>-2.9014430457476936</v>
      </c>
    </row>
    <row r="707" spans="2:10" ht="22.75" customHeight="1" thickBot="1" x14ac:dyDescent="0.3">
      <c r="B707" s="140">
        <v>40050</v>
      </c>
      <c r="C707" s="139">
        <v>124.82218356938155</v>
      </c>
      <c r="D707" s="139">
        <v>135.43045747581226</v>
      </c>
      <c r="E707" s="139">
        <v>131.70320472547846</v>
      </c>
      <c r="H707" s="45">
        <f t="shared" si="29"/>
        <v>-3.727252750333804</v>
      </c>
      <c r="J707" s="45">
        <f t="shared" si="28"/>
        <v>-2.7521525215252907</v>
      </c>
    </row>
    <row r="708" spans="2:10" ht="22.75" customHeight="1" thickBot="1" x14ac:dyDescent="0.3">
      <c r="B708" s="140">
        <v>40051</v>
      </c>
      <c r="C708" s="139">
        <v>124.21032185718279</v>
      </c>
      <c r="D708" s="139">
        <v>134.76659541840039</v>
      </c>
      <c r="E708" s="139">
        <v>131.05761316441908</v>
      </c>
      <c r="H708" s="45">
        <f t="shared" si="29"/>
        <v>-3.7089822539813042</v>
      </c>
      <c r="J708" s="45">
        <f t="shared" si="28"/>
        <v>-2.7521525215252991</v>
      </c>
    </row>
    <row r="709" spans="2:10" ht="22.75" customHeight="1" thickBot="1" x14ac:dyDescent="0.3">
      <c r="B709" s="140">
        <v>40052</v>
      </c>
      <c r="C709" s="139">
        <v>124.75152397656171</v>
      </c>
      <c r="D709" s="139">
        <v>135.35379272995539</v>
      </c>
      <c r="E709" s="139">
        <v>131.42657952363638</v>
      </c>
      <c r="H709" s="45">
        <f t="shared" si="29"/>
        <v>-3.9272132063190099</v>
      </c>
      <c r="J709" s="45">
        <f t="shared" si="28"/>
        <v>-2.9014430457476732</v>
      </c>
    </row>
    <row r="710" spans="2:10" ht="22.75" customHeight="1" thickBot="1" x14ac:dyDescent="0.3">
      <c r="B710" s="140">
        <v>40053</v>
      </c>
      <c r="C710" s="139">
        <v>124.23880247350634</v>
      </c>
      <c r="D710" s="139">
        <v>134.79749651937132</v>
      </c>
      <c r="E710" s="139">
        <v>131.08766381996048</v>
      </c>
      <c r="H710" s="45">
        <f t="shared" si="29"/>
        <v>-3.709832699410839</v>
      </c>
      <c r="J710" s="45">
        <f t="shared" si="28"/>
        <v>-2.7521525215252871</v>
      </c>
    </row>
    <row r="711" spans="2:10" ht="22.75" customHeight="1" thickBot="1" x14ac:dyDescent="0.3">
      <c r="B711" s="140">
        <v>40056</v>
      </c>
      <c r="C711" s="139">
        <v>124.36</v>
      </c>
      <c r="D711" s="139">
        <v>135.08000000000001</v>
      </c>
      <c r="E711" s="139">
        <v>131.16</v>
      </c>
      <c r="H711" s="45">
        <f t="shared" si="29"/>
        <v>-3.9200000000000159</v>
      </c>
      <c r="J711" s="45">
        <f t="shared" si="28"/>
        <v>-2.9019840094758775</v>
      </c>
    </row>
    <row r="712" spans="2:10" ht="22.75" customHeight="1" thickBot="1" x14ac:dyDescent="0.3">
      <c r="B712" s="140">
        <v>40057</v>
      </c>
      <c r="C712" s="139">
        <v>124.44488082138527</v>
      </c>
      <c r="D712" s="139">
        <v>135.16465809554697</v>
      </c>
      <c r="E712" s="139">
        <v>131.52560960835908</v>
      </c>
      <c r="H712" s="45">
        <f t="shared" si="29"/>
        <v>-3.6390484871878925</v>
      </c>
      <c r="J712" s="45">
        <f t="shared" si="28"/>
        <v>-2.6923076923077582</v>
      </c>
    </row>
    <row r="713" spans="2:10" ht="22.75" customHeight="1" thickBot="1" x14ac:dyDescent="0.3">
      <c r="B713" s="140">
        <v>40058</v>
      </c>
      <c r="C713" s="139">
        <v>124.53117280038639</v>
      </c>
      <c r="D713" s="139">
        <v>135.25838333166027</v>
      </c>
      <c r="E713" s="139">
        <v>131.41463511102162</v>
      </c>
      <c r="H713" s="45">
        <f t="shared" si="29"/>
        <v>-3.8437482206386449</v>
      </c>
      <c r="J713" s="45">
        <f t="shared" si="28"/>
        <v>-2.8417818740399872</v>
      </c>
    </row>
    <row r="714" spans="2:10" ht="22.75" customHeight="1" thickBot="1" x14ac:dyDescent="0.3">
      <c r="B714" s="140">
        <v>40059</v>
      </c>
      <c r="C714" s="139">
        <v>124.50645710228785</v>
      </c>
      <c r="D714" s="139">
        <v>135.23153860441209</v>
      </c>
      <c r="E714" s="139">
        <v>131.38855325236651</v>
      </c>
      <c r="H714" s="45">
        <f t="shared" si="29"/>
        <v>-3.8429853520455879</v>
      </c>
      <c r="J714" s="45">
        <f t="shared" ref="J714:J777" si="30">H714/D714*100</f>
        <v>-2.84178187404</v>
      </c>
    </row>
    <row r="715" spans="2:10" ht="22.75" customHeight="1" thickBot="1" x14ac:dyDescent="0.3">
      <c r="B715" s="140">
        <v>40060</v>
      </c>
      <c r="C715" s="139">
        <v>124.90341795570974</v>
      </c>
      <c r="D715" s="139">
        <v>135.66269396954999</v>
      </c>
      <c r="E715" s="139">
        <v>131.80745612248899</v>
      </c>
      <c r="H715" s="45">
        <f t="shared" si="29"/>
        <v>-3.8552378470610051</v>
      </c>
      <c r="J715" s="45">
        <f t="shared" si="30"/>
        <v>-2.8417818740399832</v>
      </c>
    </row>
    <row r="716" spans="2:10" ht="22.75" customHeight="1" thickBot="1" x14ac:dyDescent="0.3">
      <c r="B716" s="140">
        <v>40063</v>
      </c>
      <c r="C716" s="139">
        <v>124.53107777419939</v>
      </c>
      <c r="D716" s="139">
        <v>135.25828011984478</v>
      </c>
      <c r="E716" s="139">
        <v>131.61671103969502</v>
      </c>
      <c r="H716" s="45">
        <f t="shared" si="29"/>
        <v>-3.6415690801497647</v>
      </c>
      <c r="J716" s="45">
        <f t="shared" si="30"/>
        <v>-2.6923076923077645</v>
      </c>
    </row>
    <row r="717" spans="2:10" ht="22.75" customHeight="1" thickBot="1" x14ac:dyDescent="0.3">
      <c r="B717" s="140">
        <v>40064</v>
      </c>
      <c r="C717" s="139">
        <v>123.93656426767861</v>
      </c>
      <c r="D717" s="139">
        <v>134.61255476487898</v>
      </c>
      <c r="E717" s="139">
        <v>131.84026151871461</v>
      </c>
      <c r="H717" s="45">
        <f t="shared" si="29"/>
        <v>-2.7722932461643666</v>
      </c>
      <c r="J717" s="45">
        <f t="shared" si="30"/>
        <v>-2.0594611334779231</v>
      </c>
    </row>
    <row r="718" spans="2:10" ht="22.75" customHeight="1" thickBot="1" x14ac:dyDescent="0.3">
      <c r="B718" s="140">
        <v>40065</v>
      </c>
      <c r="C718" s="139">
        <v>124.45693821978206</v>
      </c>
      <c r="D718" s="139">
        <v>135.17775412746943</v>
      </c>
      <c r="E718" s="139">
        <v>132.80510948372844</v>
      </c>
      <c r="H718" s="45">
        <f t="shared" si="29"/>
        <v>-2.3726446437409834</v>
      </c>
      <c r="J718" s="45">
        <f t="shared" si="30"/>
        <v>-1.755203479341457</v>
      </c>
    </row>
    <row r="719" spans="2:10" ht="22.75" customHeight="1" thickBot="1" x14ac:dyDescent="0.3">
      <c r="B719" s="140">
        <v>40066</v>
      </c>
      <c r="C719" s="139">
        <v>125.32500100118446</v>
      </c>
      <c r="D719" s="139">
        <v>136.12059250120799</v>
      </c>
      <c r="E719" s="139">
        <v>134.39942984235716</v>
      </c>
      <c r="H719" s="45">
        <f t="shared" si="29"/>
        <v>-1.7211626588508295</v>
      </c>
      <c r="J719" s="45">
        <f t="shared" si="30"/>
        <v>-1.2644395878864214</v>
      </c>
    </row>
    <row r="720" spans="2:10" ht="22.75" customHeight="1" thickBot="1" x14ac:dyDescent="0.3">
      <c r="B720" s="140">
        <v>40067</v>
      </c>
      <c r="C720" s="139">
        <v>125.4400726204842</v>
      </c>
      <c r="D720" s="139">
        <v>136.24557647786088</v>
      </c>
      <c r="E720" s="139">
        <v>135.15578281406363</v>
      </c>
      <c r="H720" s="45">
        <f t="shared" si="29"/>
        <v>-1.0897936637972521</v>
      </c>
      <c r="J720" s="45">
        <f t="shared" si="30"/>
        <v>-0.79987452948561388</v>
      </c>
    </row>
    <row r="721" spans="2:10" ht="22.75" customHeight="1" thickBot="1" x14ac:dyDescent="0.3">
      <c r="B721" s="140">
        <v>40070</v>
      </c>
      <c r="C721" s="139">
        <v>125.74071683170631</v>
      </c>
      <c r="D721" s="139">
        <v>136.57211841152679</v>
      </c>
      <c r="E721" s="139">
        <v>135.47971282197403</v>
      </c>
      <c r="H721" s="45">
        <f t="shared" si="29"/>
        <v>-1.0924055895527545</v>
      </c>
      <c r="J721" s="45">
        <f t="shared" si="30"/>
        <v>-0.79987452948562776</v>
      </c>
    </row>
    <row r="722" spans="2:10" ht="22.75" customHeight="1" thickBot="1" x14ac:dyDescent="0.3">
      <c r="B722" s="140">
        <v>40071</v>
      </c>
      <c r="C722" s="139">
        <v>125.73097148147536</v>
      </c>
      <c r="D722" s="139">
        <v>136.56153358936865</v>
      </c>
      <c r="E722" s="139">
        <v>135.68201381601574</v>
      </c>
      <c r="H722" s="45">
        <f t="shared" si="29"/>
        <v>-0.87951977335291076</v>
      </c>
      <c r="J722" s="45">
        <f t="shared" si="30"/>
        <v>-0.64404649701545358</v>
      </c>
    </row>
    <row r="723" spans="2:10" ht="22.75" customHeight="1" thickBot="1" x14ac:dyDescent="0.3">
      <c r="B723" s="140">
        <v>40072</v>
      </c>
      <c r="C723" s="139">
        <v>126.24693073760554</v>
      </c>
      <c r="D723" s="139">
        <v>137.12193797069605</v>
      </c>
      <c r="E723" s="139">
        <v>136.71126381851388</v>
      </c>
      <c r="H723" s="45">
        <f t="shared" si="29"/>
        <v>-0.41067415218216752</v>
      </c>
      <c r="J723" s="45">
        <f t="shared" si="30"/>
        <v>-0.29949558638088353</v>
      </c>
    </row>
    <row r="724" spans="2:10" ht="22.75" customHeight="1" thickBot="1" x14ac:dyDescent="0.3">
      <c r="B724" s="140">
        <v>40073</v>
      </c>
      <c r="C724" s="139">
        <v>126.62775323473674</v>
      </c>
      <c r="D724" s="139">
        <v>137.53556480918138</v>
      </c>
      <c r="E724" s="139">
        <v>137.12365186287388</v>
      </c>
      <c r="H724" s="45">
        <f t="shared" si="29"/>
        <v>-0.41191294630749553</v>
      </c>
      <c r="J724" s="45">
        <f t="shared" si="30"/>
        <v>-0.29949558638086726</v>
      </c>
    </row>
    <row r="725" spans="2:10" ht="22.75" customHeight="1" thickBot="1" x14ac:dyDescent="0.3">
      <c r="B725" s="140">
        <v>40074</v>
      </c>
      <c r="C725" s="139">
        <v>127.00150951405358</v>
      </c>
      <c r="D725" s="139">
        <v>137.94151674044187</v>
      </c>
      <c r="E725" s="139">
        <v>137.52838798601741</v>
      </c>
      <c r="H725" s="45">
        <f t="shared" si="29"/>
        <v>-0.41312875442446284</v>
      </c>
      <c r="J725" s="45">
        <f t="shared" si="30"/>
        <v>-0.29949558638087764</v>
      </c>
    </row>
    <row r="726" spans="2:10" ht="22.75" customHeight="1" thickBot="1" x14ac:dyDescent="0.3">
      <c r="B726" s="140">
        <v>40078</v>
      </c>
      <c r="C726" s="139">
        <v>126.48957697152288</v>
      </c>
      <c r="D726" s="139">
        <v>137.38548593690516</v>
      </c>
      <c r="E726" s="139">
        <v>136.07315981066785</v>
      </c>
      <c r="H726" s="45">
        <f t="shared" si="29"/>
        <v>-1.3123261262373092</v>
      </c>
      <c r="J726" s="45">
        <f t="shared" si="30"/>
        <v>-0.9552145317883145</v>
      </c>
    </row>
    <row r="727" spans="2:10" ht="22.75" customHeight="1" thickBot="1" x14ac:dyDescent="0.3">
      <c r="B727" s="140">
        <v>40079</v>
      </c>
      <c r="C727" s="139">
        <v>127.16140740151505</v>
      </c>
      <c r="D727" s="139">
        <v>138.1151883543024</v>
      </c>
      <c r="E727" s="139">
        <v>136.79589200453529</v>
      </c>
      <c r="H727" s="45">
        <f t="shared" si="29"/>
        <v>-1.3192963497671144</v>
      </c>
      <c r="J727" s="45">
        <f t="shared" si="30"/>
        <v>-0.95521453178832616</v>
      </c>
    </row>
    <row r="728" spans="2:10" ht="22.75" customHeight="1" thickBot="1" x14ac:dyDescent="0.3">
      <c r="B728" s="140">
        <v>40080</v>
      </c>
      <c r="C728" s="139">
        <v>128.00833345446796</v>
      </c>
      <c r="D728" s="139">
        <v>139.03506926562648</v>
      </c>
      <c r="E728" s="139">
        <v>139.98675789638443</v>
      </c>
      <c r="H728" s="45">
        <f t="shared" si="29"/>
        <v>0.95168863075795684</v>
      </c>
      <c r="J728" s="45">
        <f t="shared" si="30"/>
        <v>0.68449538363573292</v>
      </c>
    </row>
    <row r="729" spans="2:10" ht="22.75" customHeight="1" thickBot="1" x14ac:dyDescent="0.3">
      <c r="B729" s="140">
        <v>40081</v>
      </c>
      <c r="C729" s="139">
        <v>128.91330707860448</v>
      </c>
      <c r="D729" s="139">
        <v>140.0179980103409</v>
      </c>
      <c r="E729" s="139">
        <v>140.97641474298089</v>
      </c>
      <c r="H729" s="45">
        <f t="shared" si="29"/>
        <v>0.95841673263998928</v>
      </c>
      <c r="J729" s="45">
        <f t="shared" si="30"/>
        <v>0.68449538363575679</v>
      </c>
    </row>
    <row r="730" spans="2:10" ht="22.75" customHeight="1" thickBot="1" x14ac:dyDescent="0.3">
      <c r="B730" s="140">
        <v>40084</v>
      </c>
      <c r="C730" s="139">
        <v>128.02647667151601</v>
      </c>
      <c r="D730" s="139">
        <v>139.05477535327643</v>
      </c>
      <c r="E730" s="139">
        <v>139.78408361561873</v>
      </c>
      <c r="H730" s="45">
        <f t="shared" si="29"/>
        <v>0.7293082623423004</v>
      </c>
      <c r="J730" s="45">
        <f t="shared" si="30"/>
        <v>0.5244755244754824</v>
      </c>
    </row>
    <row r="731" spans="2:10" ht="22.75" customHeight="1" thickBot="1" x14ac:dyDescent="0.3">
      <c r="B731" s="140">
        <v>40085</v>
      </c>
      <c r="C731" s="139">
        <v>127.39014184770741</v>
      </c>
      <c r="D731" s="139">
        <v>138.36347209416743</v>
      </c>
      <c r="E731" s="139">
        <v>139.08915464011579</v>
      </c>
      <c r="H731" s="45">
        <f t="shared" si="29"/>
        <v>0.72568254594835935</v>
      </c>
      <c r="J731" s="45">
        <f t="shared" si="30"/>
        <v>0.52447552447547297</v>
      </c>
    </row>
    <row r="732" spans="2:10" ht="22.75" customHeight="1" thickBot="1" x14ac:dyDescent="0.3">
      <c r="B732" s="140">
        <v>40086</v>
      </c>
      <c r="C732" s="139">
        <v>128.34993247569616</v>
      </c>
      <c r="D732" s="139">
        <v>139.406093887976</v>
      </c>
      <c r="E732" s="139">
        <v>140.13724473004575</v>
      </c>
      <c r="H732" s="45">
        <f t="shared" si="29"/>
        <v>0.73115084206975212</v>
      </c>
      <c r="J732" s="45">
        <f t="shared" si="30"/>
        <v>0.52447552447548706</v>
      </c>
    </row>
    <row r="733" spans="2:10" ht="22.75" customHeight="1" thickBot="1" x14ac:dyDescent="0.3">
      <c r="B733" s="140">
        <v>40087</v>
      </c>
      <c r="C733" s="139">
        <v>129.60045661425005</v>
      </c>
      <c r="D733" s="139">
        <v>140.76433913287656</v>
      </c>
      <c r="E733" s="139">
        <v>141.50261363881816</v>
      </c>
      <c r="H733" s="45">
        <f t="shared" si="29"/>
        <v>0.73827450594160382</v>
      </c>
      <c r="J733" s="45">
        <f t="shared" si="30"/>
        <v>0.52447552447548429</v>
      </c>
    </row>
    <row r="734" spans="2:10" ht="22.75" customHeight="1" thickBot="1" x14ac:dyDescent="0.3">
      <c r="B734" s="140">
        <v>40088</v>
      </c>
      <c r="C734" s="139">
        <v>129.63799267666042</v>
      </c>
      <c r="D734" s="139">
        <v>140.80510858043007</v>
      </c>
      <c r="E734" s="139">
        <v>141.3189958380228</v>
      </c>
      <c r="H734" s="45">
        <f t="shared" si="29"/>
        <v>0.51388725759272802</v>
      </c>
      <c r="J734" s="45">
        <f t="shared" si="30"/>
        <v>0.36496350364957647</v>
      </c>
    </row>
    <row r="735" spans="2:10" ht="22.75" customHeight="1" thickBot="1" x14ac:dyDescent="0.3">
      <c r="B735" s="140">
        <v>40091</v>
      </c>
      <c r="C735" s="139">
        <v>130.63977436830152</v>
      </c>
      <c r="D735" s="139">
        <v>141.89318451367311</v>
      </c>
      <c r="E735" s="139">
        <v>142.86443681136291</v>
      </c>
      <c r="H735" s="45">
        <f t="shared" si="29"/>
        <v>0.97125229768980148</v>
      </c>
      <c r="J735" s="45">
        <f t="shared" si="30"/>
        <v>0.68449538363571627</v>
      </c>
    </row>
    <row r="736" spans="2:10" ht="22.75" customHeight="1" thickBot="1" x14ac:dyDescent="0.3">
      <c r="B736" s="140">
        <v>40092</v>
      </c>
      <c r="C736" s="139">
        <v>132.16038605072421</v>
      </c>
      <c r="D736" s="139">
        <v>143.54478285017484</v>
      </c>
      <c r="E736" s="139">
        <v>144.75777288382579</v>
      </c>
      <c r="H736" s="45">
        <f t="shared" si="29"/>
        <v>1.2129900336509536</v>
      </c>
      <c r="J736" s="45">
        <f t="shared" si="30"/>
        <v>0.84502551020402772</v>
      </c>
    </row>
    <row r="737" spans="2:10" ht="22.75" customHeight="1" thickBot="1" x14ac:dyDescent="0.3">
      <c r="B737" s="140">
        <v>40093</v>
      </c>
      <c r="C737" s="139">
        <v>132.88241386839016</v>
      </c>
      <c r="D737" s="139">
        <v>144.32900669663718</v>
      </c>
      <c r="E737" s="139">
        <v>145.54862362184784</v>
      </c>
      <c r="H737" s="45">
        <f t="shared" si="29"/>
        <v>1.2196169252106586</v>
      </c>
      <c r="J737" s="45">
        <f t="shared" si="30"/>
        <v>0.84502551020402406</v>
      </c>
    </row>
    <row r="738" spans="2:10" ht="22.75" customHeight="1" thickBot="1" x14ac:dyDescent="0.3">
      <c r="B738" s="140">
        <v>40094</v>
      </c>
      <c r="C738" s="139">
        <v>133.00218041377073</v>
      </c>
      <c r="D738" s="139">
        <v>144.45909002389664</v>
      </c>
      <c r="E738" s="139">
        <v>145.91244720554869</v>
      </c>
      <c r="H738" s="45">
        <f t="shared" si="29"/>
        <v>1.4533571816520521</v>
      </c>
      <c r="J738" s="45">
        <f t="shared" si="30"/>
        <v>1.0060683487703237</v>
      </c>
    </row>
    <row r="739" spans="2:10" ht="22.75" customHeight="1" thickBot="1" x14ac:dyDescent="0.3">
      <c r="B739" s="140">
        <v>40095</v>
      </c>
      <c r="C739" s="139">
        <v>132.98212456407038</v>
      </c>
      <c r="D739" s="139">
        <v>144.43730654795394</v>
      </c>
      <c r="E739" s="139">
        <v>145.89044457294924</v>
      </c>
      <c r="H739" s="45">
        <f t="shared" si="29"/>
        <v>1.4531380249952974</v>
      </c>
      <c r="J739" s="45">
        <f t="shared" si="30"/>
        <v>1.0060683487703006</v>
      </c>
    </row>
    <row r="740" spans="2:10" ht="22.75" customHeight="1" thickBot="1" x14ac:dyDescent="0.3">
      <c r="B740" s="140">
        <v>40098</v>
      </c>
      <c r="C740" s="139">
        <v>130.85114547800828</v>
      </c>
      <c r="D740" s="139">
        <v>142.12276329253666</v>
      </c>
      <c r="E740" s="139">
        <v>143.55261543042062</v>
      </c>
      <c r="H740" s="45">
        <f t="shared" si="29"/>
        <v>1.4298521378839553</v>
      </c>
      <c r="J740" s="45">
        <f t="shared" si="30"/>
        <v>1.0060683487703068</v>
      </c>
    </row>
    <row r="741" spans="2:10" ht="22.75" customHeight="1" thickBot="1" x14ac:dyDescent="0.3">
      <c r="B741" s="140">
        <v>40099</v>
      </c>
      <c r="C741" s="139">
        <v>130.79456111928823</v>
      </c>
      <c r="D741" s="139">
        <v>142.06130471385131</v>
      </c>
      <c r="E741" s="139">
        <v>143.76604037041744</v>
      </c>
      <c r="H741" s="45">
        <f t="shared" si="29"/>
        <v>1.7047356565661289</v>
      </c>
      <c r="J741" s="45">
        <f t="shared" si="30"/>
        <v>1.1999999999999389</v>
      </c>
    </row>
    <row r="742" spans="2:10" ht="22.75" customHeight="1" thickBot="1" x14ac:dyDescent="0.3">
      <c r="B742" s="140">
        <v>40100</v>
      </c>
      <c r="C742" s="139">
        <v>130.93984375309881</v>
      </c>
      <c r="D742" s="139">
        <v>142.99190238408713</v>
      </c>
      <c r="E742" s="139">
        <v>145.17235675430987</v>
      </c>
      <c r="H742" s="45">
        <f t="shared" si="29"/>
        <v>2.1804543702227477</v>
      </c>
      <c r="J742" s="45">
        <f t="shared" si="30"/>
        <v>1.5248796147671926</v>
      </c>
    </row>
    <row r="743" spans="2:10" ht="22.75" customHeight="1" thickBot="1" x14ac:dyDescent="0.3">
      <c r="B743" s="140">
        <v>40101</v>
      </c>
      <c r="C743" s="139">
        <v>131.22162393990448</v>
      </c>
      <c r="D743" s="139">
        <v>143.47396687926854</v>
      </c>
      <c r="E743" s="139">
        <v>145.89595506613713</v>
      </c>
      <c r="H743" s="45">
        <f t="shared" si="29"/>
        <v>2.4219881868685889</v>
      </c>
      <c r="J743" s="45">
        <f t="shared" si="30"/>
        <v>1.6881028938906109</v>
      </c>
    </row>
    <row r="744" spans="2:10" ht="22.75" customHeight="1" thickBot="1" x14ac:dyDescent="0.3">
      <c r="B744" s="140">
        <v>40102</v>
      </c>
      <c r="C744" s="139">
        <v>131.67074968527945</v>
      </c>
      <c r="D744" s="139">
        <v>143.96</v>
      </c>
      <c r="E744" s="139">
        <v>146.39019292604493</v>
      </c>
      <c r="H744" s="45">
        <f t="shared" si="29"/>
        <v>2.4301929260449242</v>
      </c>
      <c r="J744" s="45">
        <f t="shared" si="30"/>
        <v>1.6881028938906111</v>
      </c>
    </row>
    <row r="745" spans="2:10" ht="22.75" customHeight="1" thickBot="1" x14ac:dyDescent="0.3">
      <c r="B745" s="140">
        <v>40105</v>
      </c>
      <c r="C745" s="139">
        <v>131.98924548474361</v>
      </c>
      <c r="D745" s="139">
        <v>144.30822202653553</v>
      </c>
      <c r="E745" s="139">
        <v>146.74429329868758</v>
      </c>
      <c r="H745" s="45">
        <f t="shared" si="29"/>
        <v>2.4360712721520486</v>
      </c>
      <c r="J745" s="45">
        <f t="shared" si="30"/>
        <v>1.6881028938906208</v>
      </c>
    </row>
    <row r="746" spans="2:10" ht="22.75" customHeight="1" thickBot="1" x14ac:dyDescent="0.3">
      <c r="B746" s="140">
        <v>40106</v>
      </c>
      <c r="C746" s="139">
        <v>132.44374441372298</v>
      </c>
      <c r="D746" s="139">
        <v>144.80514078770506</v>
      </c>
      <c r="E746" s="139">
        <v>147.48671746895877</v>
      </c>
      <c r="H746" s="45">
        <f t="shared" si="29"/>
        <v>2.6815766812537163</v>
      </c>
      <c r="J746" s="45">
        <f t="shared" si="30"/>
        <v>1.8518518518517959</v>
      </c>
    </row>
    <row r="747" spans="2:10" ht="22.75" customHeight="1" thickBot="1" x14ac:dyDescent="0.3">
      <c r="B747" s="140">
        <v>40107</v>
      </c>
      <c r="C747" s="139">
        <v>133.30806880007361</v>
      </c>
      <c r="D747" s="139">
        <v>145.756</v>
      </c>
      <c r="E747" s="139">
        <v>148.45518518518509</v>
      </c>
      <c r="H747" s="45">
        <f t="shared" si="29"/>
        <v>2.6991851851850868</v>
      </c>
      <c r="J747" s="45">
        <f t="shared" si="30"/>
        <v>1.8518518518517844</v>
      </c>
    </row>
    <row r="748" spans="2:10" ht="22.75" customHeight="1" thickBot="1" x14ac:dyDescent="0.3">
      <c r="B748" s="140">
        <v>40108</v>
      </c>
      <c r="C748" s="139">
        <v>133.90397103935885</v>
      </c>
      <c r="D748" s="139">
        <v>146.40754590844398</v>
      </c>
      <c r="E748" s="139">
        <v>149.11879675860024</v>
      </c>
      <c r="H748" s="45">
        <f t="shared" si="29"/>
        <v>2.7112508501562615</v>
      </c>
      <c r="J748" s="45">
        <f t="shared" si="30"/>
        <v>1.8518518518517779</v>
      </c>
    </row>
    <row r="749" spans="2:10" ht="22.75" customHeight="1" thickBot="1" x14ac:dyDescent="0.3">
      <c r="B749" s="140">
        <v>40109</v>
      </c>
      <c r="C749" s="139">
        <v>134.71974462263998</v>
      </c>
      <c r="D749" s="139">
        <v>147.29949412639505</v>
      </c>
      <c r="E749" s="139">
        <v>150.56064970094505</v>
      </c>
      <c r="H749" s="45">
        <f t="shared" si="29"/>
        <v>3.2611555745500027</v>
      </c>
      <c r="J749" s="45">
        <f t="shared" si="30"/>
        <v>2.213962508080078</v>
      </c>
    </row>
    <row r="750" spans="2:10" ht="22.75" customHeight="1" thickBot="1" x14ac:dyDescent="0.3">
      <c r="B750" s="140">
        <v>40112</v>
      </c>
      <c r="C750" s="139">
        <v>135.9018382581578</v>
      </c>
      <c r="D750" s="139">
        <v>148.59196832911519</v>
      </c>
      <c r="E750" s="139">
        <v>151.88173879794002</v>
      </c>
      <c r="H750" s="45">
        <f t="shared" si="29"/>
        <v>3.2897704688248268</v>
      </c>
      <c r="J750" s="45">
        <f t="shared" si="30"/>
        <v>2.2139625080800736</v>
      </c>
    </row>
    <row r="751" spans="2:10" ht="22.75" customHeight="1" thickBot="1" x14ac:dyDescent="0.3">
      <c r="B751" s="140">
        <v>40113</v>
      </c>
      <c r="C751" s="139">
        <v>135.22432260103335</v>
      </c>
      <c r="D751" s="139">
        <v>147.85118817222963</v>
      </c>
      <c r="E751" s="139">
        <v>151.12455804611372</v>
      </c>
      <c r="H751" s="45">
        <f t="shared" si="29"/>
        <v>3.2733698738840928</v>
      </c>
      <c r="J751" s="45">
        <f t="shared" si="30"/>
        <v>2.2139625080800798</v>
      </c>
    </row>
    <row r="752" spans="2:10" ht="22.75" customHeight="1" thickBot="1" x14ac:dyDescent="0.3">
      <c r="B752" s="140">
        <v>40114</v>
      </c>
      <c r="C752" s="139">
        <v>134.89166980425776</v>
      </c>
      <c r="D752" s="139">
        <v>147.55726323687307</v>
      </c>
      <c r="E752" s="139">
        <v>150.28980514866691</v>
      </c>
      <c r="H752" s="45">
        <f t="shared" si="29"/>
        <v>2.7325419117938452</v>
      </c>
      <c r="J752" s="45">
        <f t="shared" si="30"/>
        <v>1.8518518518517837</v>
      </c>
    </row>
    <row r="753" spans="2:10" ht="22.75" customHeight="1" thickBot="1" x14ac:dyDescent="0.3">
      <c r="B753" s="140">
        <v>40115</v>
      </c>
      <c r="C753" s="139">
        <v>135.19513049361569</v>
      </c>
      <c r="D753" s="139">
        <v>147.88921723289528</v>
      </c>
      <c r="E753" s="139">
        <v>150.14434975891845</v>
      </c>
      <c r="H753" s="45">
        <f t="shared" si="29"/>
        <v>2.2551325260231749</v>
      </c>
      <c r="J753" s="45">
        <f t="shared" si="30"/>
        <v>1.5248796147671824</v>
      </c>
    </row>
    <row r="754" spans="2:10" ht="22.75" customHeight="1" thickBot="1" x14ac:dyDescent="0.3">
      <c r="B754" s="140">
        <v>40116</v>
      </c>
      <c r="C754" s="139">
        <v>135.59020881529273</v>
      </c>
      <c r="D754" s="139">
        <v>148.321391258137</v>
      </c>
      <c r="E754" s="139">
        <v>151.06808368884313</v>
      </c>
      <c r="H754" s="45">
        <f t="shared" si="29"/>
        <v>2.7466924307061333</v>
      </c>
      <c r="J754" s="45">
        <f t="shared" si="30"/>
        <v>1.8518518518517797</v>
      </c>
    </row>
    <row r="755" spans="2:10" ht="22.75" customHeight="1" thickBot="1" x14ac:dyDescent="0.3">
      <c r="B755" s="140">
        <v>40120</v>
      </c>
      <c r="C755" s="139">
        <v>135.47713119411486</v>
      </c>
      <c r="D755" s="139">
        <v>148.19769626393497</v>
      </c>
      <c r="E755" s="139">
        <v>150.94209804660034</v>
      </c>
      <c r="H755" s="45">
        <f t="shared" si="29"/>
        <v>2.7444017826653635</v>
      </c>
      <c r="J755" s="45">
        <f t="shared" si="30"/>
        <v>1.851851851851785</v>
      </c>
    </row>
    <row r="756" spans="2:10" ht="22.75" customHeight="1" thickBot="1" x14ac:dyDescent="0.3">
      <c r="B756" s="140">
        <v>40121</v>
      </c>
      <c r="C756" s="139">
        <v>135.70338210121136</v>
      </c>
      <c r="D756" s="139">
        <v>148.44519089947818</v>
      </c>
      <c r="E756" s="139">
        <v>150.9510984628937</v>
      </c>
      <c r="H756" s="45">
        <f t="shared" si="29"/>
        <v>2.5059075634155192</v>
      </c>
      <c r="J756" s="45">
        <f t="shared" si="30"/>
        <v>1.6881028938906018</v>
      </c>
    </row>
    <row r="757" spans="2:10" ht="22.75" customHeight="1" thickBot="1" x14ac:dyDescent="0.3">
      <c r="B757" s="140">
        <v>40122</v>
      </c>
      <c r="C757" s="139">
        <v>135.8993455203881</v>
      </c>
      <c r="D757" s="139">
        <v>148.65955421687369</v>
      </c>
      <c r="E757" s="139">
        <v>151.41250892459345</v>
      </c>
      <c r="H757" s="45">
        <f t="shared" si="29"/>
        <v>2.7529547077197662</v>
      </c>
      <c r="J757" s="45">
        <f t="shared" si="30"/>
        <v>1.8518518518517733</v>
      </c>
    </row>
    <row r="758" spans="2:10" ht="22.75" customHeight="1" thickBot="1" x14ac:dyDescent="0.3">
      <c r="B758" s="140">
        <v>40123</v>
      </c>
      <c r="C758" s="139">
        <v>135.9056704245092</v>
      </c>
      <c r="D758" s="139">
        <v>148.66647299505843</v>
      </c>
      <c r="E758" s="139">
        <v>151.41955582830013</v>
      </c>
      <c r="H758" s="45">
        <f t="shared" si="29"/>
        <v>2.7530828332417059</v>
      </c>
      <c r="J758" s="45">
        <f t="shared" si="30"/>
        <v>1.8518518518517733</v>
      </c>
    </row>
    <row r="759" spans="2:10" ht="22.75" customHeight="1" thickBot="1" x14ac:dyDescent="0.3">
      <c r="B759" s="140">
        <v>40126</v>
      </c>
      <c r="C759" s="139">
        <v>135.94196229811675</v>
      </c>
      <c r="D759" s="139">
        <v>148.70617247802161</v>
      </c>
      <c r="E759" s="139">
        <v>151.69999999999999</v>
      </c>
      <c r="H759" s="45">
        <f t="shared" si="29"/>
        <v>2.9938275219783748</v>
      </c>
      <c r="J759" s="45">
        <f t="shared" si="30"/>
        <v>2.0132503393030672</v>
      </c>
    </row>
    <row r="760" spans="2:10" ht="22.75" customHeight="1" thickBot="1" x14ac:dyDescent="0.3">
      <c r="B760" s="140">
        <v>40127</v>
      </c>
      <c r="C760" s="139">
        <v>136.27217134383375</v>
      </c>
      <c r="D760" s="139">
        <v>149.06738635544463</v>
      </c>
      <c r="E760" s="139">
        <v>152.31845213217875</v>
      </c>
      <c r="H760" s="45">
        <f t="shared" si="29"/>
        <v>3.2510657767341229</v>
      </c>
      <c r="J760" s="45">
        <f t="shared" si="30"/>
        <v>2.1809369951533859</v>
      </c>
    </row>
    <row r="761" spans="2:10" ht="22.75" customHeight="1" thickBot="1" x14ac:dyDescent="0.3">
      <c r="B761" s="140">
        <v>40128</v>
      </c>
      <c r="C761" s="139">
        <v>136.68578379966905</v>
      </c>
      <c r="D761" s="139">
        <v>149.5198347691406</v>
      </c>
      <c r="E761" s="139">
        <v>152.78076816071302</v>
      </c>
      <c r="H761" s="45">
        <f t="shared" si="29"/>
        <v>3.2609333915724221</v>
      </c>
      <c r="J761" s="45">
        <f t="shared" si="30"/>
        <v>2.1809369951533988</v>
      </c>
    </row>
    <row r="762" spans="2:10" ht="22.75" customHeight="1" thickBot="1" x14ac:dyDescent="0.3">
      <c r="B762" s="140">
        <v>40129</v>
      </c>
      <c r="C762" s="139">
        <v>135.94280754969648</v>
      </c>
      <c r="D762" s="139">
        <v>148.70709709412304</v>
      </c>
      <c r="E762" s="139">
        <v>152.69032290914407</v>
      </c>
      <c r="H762" s="45">
        <f t="shared" si="29"/>
        <v>3.9832258150210293</v>
      </c>
      <c r="J762" s="45">
        <f t="shared" si="30"/>
        <v>2.6785714285713453</v>
      </c>
    </row>
    <row r="763" spans="2:10" ht="22.75" customHeight="1" thickBot="1" x14ac:dyDescent="0.3">
      <c r="B763" s="140">
        <v>40130</v>
      </c>
      <c r="C763" s="139">
        <v>135.60292456788966</v>
      </c>
      <c r="D763" s="139">
        <v>148.33000000000001</v>
      </c>
      <c r="E763" s="139">
        <v>152.05628038897882</v>
      </c>
      <c r="H763" s="45">
        <f t="shared" si="29"/>
        <v>3.7262803889788074</v>
      </c>
      <c r="J763" s="45">
        <f t="shared" si="30"/>
        <v>2.5121555915720402</v>
      </c>
    </row>
    <row r="764" spans="2:10" ht="22.75" customHeight="1" thickBot="1" x14ac:dyDescent="0.3">
      <c r="B764" s="140">
        <v>40133</v>
      </c>
      <c r="C764" s="139">
        <v>135.28346198553945</v>
      </c>
      <c r="D764" s="139">
        <v>147.98055410868901</v>
      </c>
      <c r="E764" s="139">
        <v>151.94431895088593</v>
      </c>
      <c r="H764" s="45">
        <f t="shared" si="29"/>
        <v>3.9637648421969232</v>
      </c>
      <c r="J764" s="45">
        <f t="shared" si="30"/>
        <v>2.6785714285713582</v>
      </c>
    </row>
    <row r="765" spans="2:10" ht="22.75" customHeight="1" thickBot="1" x14ac:dyDescent="0.3">
      <c r="B765" s="140">
        <v>40134</v>
      </c>
      <c r="C765" s="139">
        <v>135.09288192310888</v>
      </c>
      <c r="D765" s="139">
        <v>147.77208706603187</v>
      </c>
      <c r="E765" s="139">
        <v>151.73026796958618</v>
      </c>
      <c r="H765" s="45">
        <f t="shared" si="29"/>
        <v>3.9581809035543074</v>
      </c>
      <c r="J765" s="45">
        <f t="shared" si="30"/>
        <v>2.6785714285713489</v>
      </c>
    </row>
    <row r="766" spans="2:10" ht="22.75" customHeight="1" thickBot="1" x14ac:dyDescent="0.3">
      <c r="B766" s="140">
        <v>40135</v>
      </c>
      <c r="C766" s="139">
        <v>135.05147438010044</v>
      </c>
      <c r="D766" s="139">
        <v>147.72679319885302</v>
      </c>
      <c r="E766" s="139">
        <v>151.43792009444809</v>
      </c>
      <c r="H766" s="45">
        <f t="shared" si="29"/>
        <v>3.711126895595072</v>
      </c>
      <c r="J766" s="45">
        <f t="shared" si="30"/>
        <v>2.5121555915720548</v>
      </c>
    </row>
    <row r="767" spans="2:10" ht="22.75" customHeight="1" thickBot="1" x14ac:dyDescent="0.3">
      <c r="B767" s="140">
        <v>40136</v>
      </c>
      <c r="C767" s="139">
        <v>134.4978113999525</v>
      </c>
      <c r="D767" s="139">
        <v>147.125</v>
      </c>
      <c r="E767" s="139">
        <v>150.82100891410036</v>
      </c>
      <c r="H767" s="45">
        <f t="shared" si="29"/>
        <v>3.6960089141003607</v>
      </c>
      <c r="J767" s="45">
        <f t="shared" si="30"/>
        <v>2.5121555915720379</v>
      </c>
    </row>
    <row r="768" spans="2:10" ht="22.75" customHeight="1" thickBot="1" x14ac:dyDescent="0.3">
      <c r="B768" s="140">
        <v>40137</v>
      </c>
      <c r="C768" s="139">
        <v>133.95590423084539</v>
      </c>
      <c r="D768" s="139">
        <v>146.53221643404444</v>
      </c>
      <c r="E768" s="139">
        <v>150.21333370264674</v>
      </c>
      <c r="H768" s="45">
        <f t="shared" ref="H768:H831" si="31">E768-D768</f>
        <v>3.6811172686022928</v>
      </c>
      <c r="J768" s="45">
        <f t="shared" si="30"/>
        <v>2.512155591572041</v>
      </c>
    </row>
    <row r="769" spans="2:10" ht="22.75" customHeight="1" thickBot="1" x14ac:dyDescent="0.3">
      <c r="B769" s="140">
        <v>40140</v>
      </c>
      <c r="C769" s="139">
        <v>132.57047753392334</v>
      </c>
      <c r="D769" s="139">
        <v>145.01672037754335</v>
      </c>
      <c r="E769" s="139">
        <v>148.65976602722219</v>
      </c>
      <c r="H769" s="45">
        <f t="shared" si="31"/>
        <v>3.6430456496788395</v>
      </c>
      <c r="J769" s="45">
        <f t="shared" si="30"/>
        <v>2.5121555915720362</v>
      </c>
    </row>
    <row r="770" spans="2:10" ht="22.75" customHeight="1" thickBot="1" x14ac:dyDescent="0.3">
      <c r="B770" s="140">
        <v>40141</v>
      </c>
      <c r="C770" s="139">
        <v>132.45856179838523</v>
      </c>
      <c r="D770" s="139">
        <v>144.89429754835635</v>
      </c>
      <c r="E770" s="139">
        <v>148.77539480411576</v>
      </c>
      <c r="H770" s="45">
        <f t="shared" si="31"/>
        <v>3.8810972557594141</v>
      </c>
      <c r="J770" s="45">
        <f t="shared" si="30"/>
        <v>2.6785714285713382</v>
      </c>
    </row>
    <row r="771" spans="2:10" ht="22.75" customHeight="1" thickBot="1" x14ac:dyDescent="0.3">
      <c r="B771" s="140">
        <v>40142</v>
      </c>
      <c r="C771" s="139">
        <v>132.58514442876921</v>
      </c>
      <c r="D771" s="139">
        <v>145.0327642587169</v>
      </c>
      <c r="E771" s="139">
        <v>149.4026439635804</v>
      </c>
      <c r="H771" s="45">
        <f t="shared" si="31"/>
        <v>4.3698797048635072</v>
      </c>
      <c r="J771" s="45">
        <f t="shared" si="30"/>
        <v>3.0130293159608343</v>
      </c>
    </row>
    <row r="772" spans="2:10" ht="22.75" customHeight="1" thickBot="1" x14ac:dyDescent="0.3">
      <c r="B772" s="140">
        <v>40143</v>
      </c>
      <c r="C772" s="139">
        <v>132.16635143685937</v>
      </c>
      <c r="D772" s="139">
        <v>144.5746533177774</v>
      </c>
      <c r="E772" s="139">
        <v>149.90732495654777</v>
      </c>
      <c r="H772" s="45">
        <f t="shared" si="31"/>
        <v>5.3326716387703641</v>
      </c>
      <c r="J772" s="45">
        <f t="shared" si="30"/>
        <v>3.6885245901638561</v>
      </c>
    </row>
    <row r="773" spans="2:10" ht="22.75" customHeight="1" thickBot="1" x14ac:dyDescent="0.3">
      <c r="B773" s="140">
        <v>40144</v>
      </c>
      <c r="C773" s="139">
        <v>131.79994242789053</v>
      </c>
      <c r="D773" s="139">
        <v>144.17384437610446</v>
      </c>
      <c r="E773" s="139">
        <v>149.00319700634967</v>
      </c>
      <c r="H773" s="45">
        <f t="shared" si="31"/>
        <v>4.8293526302452108</v>
      </c>
      <c r="J773" s="45">
        <f t="shared" si="30"/>
        <v>3.349673202614297</v>
      </c>
    </row>
    <row r="774" spans="2:10" ht="22.75" customHeight="1" thickBot="1" x14ac:dyDescent="0.3">
      <c r="B774" s="140">
        <v>40147</v>
      </c>
      <c r="C774" s="139">
        <v>131.34790116149796</v>
      </c>
      <c r="D774" s="139">
        <v>143.77766412781017</v>
      </c>
      <c r="E774" s="139">
        <v>149.08093862432764</v>
      </c>
      <c r="H774" s="45">
        <f t="shared" si="31"/>
        <v>5.3032744965174743</v>
      </c>
      <c r="J774" s="45">
        <f t="shared" si="30"/>
        <v>3.6885245901638553</v>
      </c>
    </row>
    <row r="775" spans="2:10" ht="22.75" customHeight="1" thickBot="1" x14ac:dyDescent="0.3">
      <c r="B775" s="140">
        <v>40148</v>
      </c>
      <c r="C775" s="139">
        <v>131.76870065679537</v>
      </c>
      <c r="D775" s="139">
        <v>144.23828487595318</v>
      </c>
      <c r="E775" s="139">
        <v>149.55854948203333</v>
      </c>
      <c r="H775" s="45">
        <f t="shared" si="31"/>
        <v>5.3202646060801442</v>
      </c>
      <c r="J775" s="45">
        <f t="shared" si="30"/>
        <v>3.6885245901638677</v>
      </c>
    </row>
    <row r="776" spans="2:10" ht="22.75" customHeight="1" thickBot="1" x14ac:dyDescent="0.3">
      <c r="B776" s="140">
        <v>40149</v>
      </c>
      <c r="C776" s="139">
        <v>131.12332211840177</v>
      </c>
      <c r="D776" s="139">
        <v>143.53183263798127</v>
      </c>
      <c r="E776" s="139">
        <v>149.31559892026826</v>
      </c>
      <c r="H776" s="45">
        <f t="shared" si="31"/>
        <v>5.7837662822869902</v>
      </c>
      <c r="J776" s="45">
        <f t="shared" si="30"/>
        <v>4.0296052631578361</v>
      </c>
    </row>
    <row r="777" spans="2:10" ht="22.75" customHeight="1" thickBot="1" x14ac:dyDescent="0.3">
      <c r="B777" s="140">
        <v>40150</v>
      </c>
      <c r="C777" s="139">
        <v>131.65332339855914</v>
      </c>
      <c r="D777" s="139">
        <v>144.27008855839381</v>
      </c>
      <c r="E777" s="139">
        <v>150.33085834132459</v>
      </c>
      <c r="H777" s="45">
        <f t="shared" si="31"/>
        <v>6.0607697829307767</v>
      </c>
      <c r="J777" s="45">
        <f t="shared" si="30"/>
        <v>4.2009884678747254</v>
      </c>
    </row>
    <row r="778" spans="2:10" ht="22.75" customHeight="1" thickBot="1" x14ac:dyDescent="0.3">
      <c r="B778" s="140">
        <v>40151</v>
      </c>
      <c r="C778" s="139">
        <v>131.45403352260823</v>
      </c>
      <c r="D778" s="139">
        <v>144.05170008699011</v>
      </c>
      <c r="E778" s="139">
        <v>151.35000050667969</v>
      </c>
      <c r="H778" s="45">
        <f t="shared" si="31"/>
        <v>7.298300419689582</v>
      </c>
      <c r="J778" s="45">
        <f t="shared" ref="J778:J841" si="32">H778/D778*100</f>
        <v>5.0664451827241717</v>
      </c>
    </row>
    <row r="779" spans="2:10" ht="22.75" customHeight="1" thickBot="1" x14ac:dyDescent="0.3">
      <c r="B779" s="140">
        <v>40154</v>
      </c>
      <c r="C779" s="139">
        <v>131.10730519064879</v>
      </c>
      <c r="D779" s="139">
        <v>143.67174365394166</v>
      </c>
      <c r="E779" s="139">
        <v>150.95079378923262</v>
      </c>
      <c r="H779" s="45">
        <f t="shared" si="31"/>
        <v>7.2790501352909587</v>
      </c>
      <c r="J779" s="45">
        <f t="shared" si="32"/>
        <v>5.0664451827241788</v>
      </c>
    </row>
    <row r="780" spans="2:10" ht="22.75" customHeight="1" thickBot="1" x14ac:dyDescent="0.3">
      <c r="B780" s="140">
        <v>40155</v>
      </c>
      <c r="C780" s="139">
        <v>131.30111418139126</v>
      </c>
      <c r="D780" s="139">
        <v>143.89142358306549</v>
      </c>
      <c r="E780" s="139">
        <v>151.68554236048143</v>
      </c>
      <c r="H780" s="45">
        <f t="shared" si="31"/>
        <v>7.7941187774159459</v>
      </c>
      <c r="J780" s="45">
        <f t="shared" si="32"/>
        <v>5.4166666666665959</v>
      </c>
    </row>
    <row r="781" spans="2:10" ht="22.75" customHeight="1" thickBot="1" x14ac:dyDescent="0.3">
      <c r="B781" s="140">
        <v>40156</v>
      </c>
      <c r="C781" s="139">
        <v>131.26127503695415</v>
      </c>
      <c r="D781" s="139">
        <v>144.05788611027984</v>
      </c>
      <c r="E781" s="139">
        <v>152.93154240475317</v>
      </c>
      <c r="H781" s="45">
        <f t="shared" si="31"/>
        <v>8.873656294473335</v>
      </c>
      <c r="J781" s="45">
        <f t="shared" si="32"/>
        <v>6.1597851628062443</v>
      </c>
    </row>
    <row r="782" spans="2:10" ht="22.75" customHeight="1" thickBot="1" x14ac:dyDescent="0.3">
      <c r="B782" s="140">
        <v>40157</v>
      </c>
      <c r="C782" s="139">
        <v>131.56248706884142</v>
      </c>
      <c r="D782" s="139">
        <v>144.40926789223712</v>
      </c>
      <c r="E782" s="139">
        <v>154.34076029374773</v>
      </c>
      <c r="H782" s="45">
        <f t="shared" si="31"/>
        <v>9.9314924015106101</v>
      </c>
      <c r="J782" s="45">
        <f t="shared" si="32"/>
        <v>6.8773234200742648</v>
      </c>
    </row>
    <row r="783" spans="2:10" ht="22.75" customHeight="1" thickBot="1" x14ac:dyDescent="0.3">
      <c r="B783" s="140">
        <v>40158</v>
      </c>
      <c r="C783" s="139">
        <v>133.10776588344709</v>
      </c>
      <c r="D783" s="139">
        <v>146.10543970593824</v>
      </c>
      <c r="E783" s="139">
        <v>156.41789203453939</v>
      </c>
      <c r="H783" s="45">
        <f t="shared" si="31"/>
        <v>10.312452328601154</v>
      </c>
      <c r="J783" s="45">
        <f t="shared" si="32"/>
        <v>7.0582261340554453</v>
      </c>
    </row>
    <row r="784" spans="2:10" ht="22.75" customHeight="1" thickBot="1" x14ac:dyDescent="0.3">
      <c r="B784" s="140">
        <v>40161</v>
      </c>
      <c r="C784" s="139">
        <v>132.53</v>
      </c>
      <c r="D784" s="139">
        <v>145.47125628404802</v>
      </c>
      <c r="E784" s="139">
        <v>155.73894651262748</v>
      </c>
      <c r="H784" s="45">
        <f t="shared" si="31"/>
        <v>10.267690228579454</v>
      </c>
      <c r="J784" s="45">
        <f t="shared" si="32"/>
        <v>7.0582261340554471</v>
      </c>
    </row>
    <row r="785" spans="2:10" ht="22.75" customHeight="1" thickBot="1" x14ac:dyDescent="0.3">
      <c r="B785" s="140">
        <v>40162</v>
      </c>
      <c r="C785" s="139">
        <v>133</v>
      </c>
      <c r="D785" s="139">
        <v>145.98715072646485</v>
      </c>
      <c r="E785" s="139">
        <v>156.29125395140312</v>
      </c>
      <c r="H785" s="45">
        <f t="shared" si="31"/>
        <v>10.304103224938274</v>
      </c>
      <c r="J785" s="45">
        <f t="shared" si="32"/>
        <v>7.0582261340554577</v>
      </c>
    </row>
    <row r="786" spans="2:10" ht="22.75" customHeight="1" thickBot="1" x14ac:dyDescent="0.3">
      <c r="B786" s="140">
        <v>40163</v>
      </c>
      <c r="C786" s="139">
        <v>133.50800000000001</v>
      </c>
      <c r="D786" s="139">
        <v>146.54475578337497</v>
      </c>
      <c r="E786" s="139">
        <v>156.35890356441396</v>
      </c>
      <c r="H786" s="45">
        <f t="shared" si="31"/>
        <v>9.8141477810389972</v>
      </c>
      <c r="J786" s="45">
        <f t="shared" si="32"/>
        <v>6.697031039136224</v>
      </c>
    </row>
    <row r="787" spans="2:10" ht="22.75" customHeight="1" thickBot="1" x14ac:dyDescent="0.3">
      <c r="B787" s="140">
        <v>40164</v>
      </c>
      <c r="C787" s="139">
        <v>132.85400000000001</v>
      </c>
      <c r="D787" s="139">
        <v>145.8268941549907</v>
      </c>
      <c r="E787" s="139">
        <v>155.01766479501103</v>
      </c>
      <c r="H787" s="45">
        <f t="shared" si="31"/>
        <v>9.1907706400203324</v>
      </c>
      <c r="J787" s="45">
        <f t="shared" si="32"/>
        <v>6.3025210084032999</v>
      </c>
    </row>
    <row r="788" spans="2:10" ht="22.75" customHeight="1" thickBot="1" x14ac:dyDescent="0.3">
      <c r="B788" s="140">
        <v>40165</v>
      </c>
      <c r="C788" s="139">
        <v>133.66999999999999</v>
      </c>
      <c r="D788" s="139">
        <v>146.77841597775875</v>
      </c>
      <c r="E788" s="139">
        <v>155.50644573858014</v>
      </c>
      <c r="H788" s="45">
        <f t="shared" si="31"/>
        <v>8.7280297608213857</v>
      </c>
      <c r="J788" s="45">
        <f t="shared" si="32"/>
        <v>5.9463986599664214</v>
      </c>
    </row>
    <row r="789" spans="2:10" ht="22.75" customHeight="1" thickBot="1" x14ac:dyDescent="0.3">
      <c r="B789" s="140">
        <v>40168</v>
      </c>
      <c r="C789" s="139">
        <v>134.46</v>
      </c>
      <c r="D789" s="139">
        <v>147.64588772626203</v>
      </c>
      <c r="E789" s="139">
        <v>154.81767902331012</v>
      </c>
      <c r="H789" s="45">
        <f t="shared" si="31"/>
        <v>7.1717912970480882</v>
      </c>
      <c r="J789" s="45">
        <f t="shared" si="32"/>
        <v>4.8574270557028383</v>
      </c>
    </row>
    <row r="790" spans="2:10" ht="22.75" customHeight="1" thickBot="1" x14ac:dyDescent="0.3">
      <c r="B790" s="140">
        <v>40169</v>
      </c>
      <c r="C790" s="139">
        <v>134.86000000000001</v>
      </c>
      <c r="D790" s="139">
        <v>148.15874423370636</v>
      </c>
      <c r="E790" s="139">
        <v>154.53562949838255</v>
      </c>
      <c r="H790" s="45">
        <f t="shared" si="31"/>
        <v>6.37688526467619</v>
      </c>
      <c r="J790" s="45">
        <f t="shared" si="32"/>
        <v>4.3040897097624278</v>
      </c>
    </row>
    <row r="791" spans="2:10" ht="22.75" customHeight="1" thickBot="1" x14ac:dyDescent="0.3">
      <c r="B791" s="140">
        <v>40170</v>
      </c>
      <c r="C791" s="139">
        <v>134.59</v>
      </c>
      <c r="D791" s="139">
        <v>147.86211913402445</v>
      </c>
      <c r="E791" s="139">
        <v>151.23349022035958</v>
      </c>
      <c r="H791" s="45">
        <f t="shared" si="31"/>
        <v>3.3713710863351309</v>
      </c>
      <c r="J791" s="45">
        <f t="shared" si="32"/>
        <v>2.2800776196635391</v>
      </c>
    </row>
    <row r="792" spans="2:10" ht="22.75" customHeight="1" thickBot="1" x14ac:dyDescent="0.3">
      <c r="B792" s="140">
        <v>40171</v>
      </c>
      <c r="C792" s="139">
        <v>135.29</v>
      </c>
      <c r="D792" s="139">
        <v>148.63114717023677</v>
      </c>
      <c r="E792" s="139">
        <v>152.02005269271453</v>
      </c>
      <c r="H792" s="45">
        <f t="shared" si="31"/>
        <v>3.3889055224777564</v>
      </c>
      <c r="J792" s="45">
        <f t="shared" si="32"/>
        <v>2.2800776196635462</v>
      </c>
    </row>
    <row r="793" spans="2:10" ht="22.75" customHeight="1" thickBot="1" x14ac:dyDescent="0.3">
      <c r="B793" s="140">
        <v>40175</v>
      </c>
      <c r="C793" s="139">
        <v>135.29</v>
      </c>
      <c r="D793" s="139">
        <v>148.63114717023677</v>
      </c>
      <c r="E793" s="139">
        <v>152.02005269271453</v>
      </c>
      <c r="H793" s="45">
        <f t="shared" si="31"/>
        <v>3.3889055224777564</v>
      </c>
      <c r="J793" s="45">
        <f t="shared" si="32"/>
        <v>2.2800776196635462</v>
      </c>
    </row>
    <row r="794" spans="2:10" ht="22.75" customHeight="1" thickBot="1" x14ac:dyDescent="0.3">
      <c r="B794" s="140">
        <v>40176</v>
      </c>
      <c r="C794" s="139">
        <v>136.26</v>
      </c>
      <c r="D794" s="139">
        <v>149.71295230150403</v>
      </c>
      <c r="E794" s="139">
        <v>153.12652382066818</v>
      </c>
      <c r="H794" s="45">
        <f t="shared" si="31"/>
        <v>3.4135715191641509</v>
      </c>
      <c r="J794" s="45">
        <f t="shared" si="32"/>
        <v>2.2800776196635444</v>
      </c>
    </row>
    <row r="795" spans="2:10" ht="22.75" customHeight="1" thickBot="1" x14ac:dyDescent="0.3">
      <c r="B795" s="140">
        <v>40177</v>
      </c>
      <c r="C795" s="139">
        <v>136.43</v>
      </c>
      <c r="D795" s="139">
        <v>149.89973640462495</v>
      </c>
      <c r="E795" s="139">
        <v>153.31756674632143</v>
      </c>
      <c r="H795" s="45">
        <f t="shared" si="31"/>
        <v>3.4178303416964866</v>
      </c>
      <c r="J795" s="45">
        <f t="shared" si="32"/>
        <v>2.2800776196635355</v>
      </c>
    </row>
    <row r="796" spans="2:10" ht="22.75" customHeight="1" thickBot="1" x14ac:dyDescent="0.3">
      <c r="B796" s="140">
        <v>40178</v>
      </c>
      <c r="C796" s="139">
        <v>136.67656540399642</v>
      </c>
      <c r="D796" s="139">
        <v>150.17062514847348</v>
      </c>
      <c r="E796" s="139">
        <v>153.59463196379264</v>
      </c>
      <c r="H796" s="45">
        <f t="shared" si="31"/>
        <v>3.4240068153191601</v>
      </c>
      <c r="J796" s="45">
        <f t="shared" si="32"/>
        <v>2.2800776196635324</v>
      </c>
    </row>
    <row r="797" spans="2:10" ht="22.75" customHeight="1" thickBot="1" x14ac:dyDescent="0.3">
      <c r="B797" s="140">
        <v>40182</v>
      </c>
      <c r="C797" s="139">
        <v>136.73354584254065</v>
      </c>
      <c r="D797" s="139">
        <v>150.23261036120653</v>
      </c>
      <c r="E797" s="139">
        <v>153.40995488127709</v>
      </c>
      <c r="H797" s="45">
        <f t="shared" si="31"/>
        <v>3.1773445200705623</v>
      </c>
      <c r="J797" s="45">
        <f t="shared" si="32"/>
        <v>2.1149499515659249</v>
      </c>
    </row>
    <row r="798" spans="2:10" ht="22.75" customHeight="1" thickBot="1" x14ac:dyDescent="0.3">
      <c r="B798" s="140">
        <v>40183</v>
      </c>
      <c r="C798" s="139">
        <v>137.42745551324288</v>
      </c>
      <c r="D798" s="139">
        <v>151.18006650628055</v>
      </c>
      <c r="E798" s="139">
        <v>154.87753816848451</v>
      </c>
      <c r="H798" s="45">
        <f t="shared" si="31"/>
        <v>3.6974716622039523</v>
      </c>
      <c r="J798" s="45">
        <f t="shared" si="32"/>
        <v>2.4457402008421174</v>
      </c>
    </row>
    <row r="799" spans="2:10" ht="22.75" customHeight="1" thickBot="1" x14ac:dyDescent="0.3">
      <c r="B799" s="140">
        <v>40184</v>
      </c>
      <c r="C799" s="139">
        <v>137.42600350842582</v>
      </c>
      <c r="D799" s="139">
        <v>151.25628628669128</v>
      </c>
      <c r="E799" s="139">
        <v>154.95562208670572</v>
      </c>
      <c r="H799" s="45">
        <f t="shared" si="31"/>
        <v>3.6993358000144383</v>
      </c>
      <c r="J799" s="45">
        <f t="shared" si="32"/>
        <v>2.4457402008421085</v>
      </c>
    </row>
    <row r="800" spans="2:10" ht="22.75" customHeight="1" thickBot="1" x14ac:dyDescent="0.3">
      <c r="B800" s="140">
        <v>40185</v>
      </c>
      <c r="C800" s="139">
        <v>137.4215723458681</v>
      </c>
      <c r="D800" s="139">
        <v>151.37653217223303</v>
      </c>
      <c r="E800" s="139">
        <v>155.07880887421004</v>
      </c>
      <c r="H800" s="45">
        <f t="shared" si="31"/>
        <v>3.7022767019770129</v>
      </c>
      <c r="J800" s="45">
        <f t="shared" si="32"/>
        <v>2.4457402008421227</v>
      </c>
    </row>
    <row r="801" spans="2:10" ht="22.75" customHeight="1" thickBot="1" x14ac:dyDescent="0.3">
      <c r="B801" s="140">
        <v>40186</v>
      </c>
      <c r="C801" s="139">
        <v>137.81045290648825</v>
      </c>
      <c r="D801" s="139">
        <v>151.80490298542466</v>
      </c>
      <c r="E801" s="139">
        <v>155.51765652458857</v>
      </c>
      <c r="H801" s="45">
        <f t="shared" si="31"/>
        <v>3.7127535391639128</v>
      </c>
      <c r="J801" s="45">
        <f t="shared" si="32"/>
        <v>2.4457402008421214</v>
      </c>
    </row>
    <row r="802" spans="2:10" ht="22.75" customHeight="1" thickBot="1" x14ac:dyDescent="0.3">
      <c r="B802" s="140">
        <v>40189</v>
      </c>
      <c r="C802" s="139">
        <v>137.87236592707194</v>
      </c>
      <c r="D802" s="139">
        <v>151.87310318276104</v>
      </c>
      <c r="E802" s="139">
        <v>156.39814028508016</v>
      </c>
      <c r="H802" s="45">
        <f t="shared" si="31"/>
        <v>4.5250371023191178</v>
      </c>
      <c r="J802" s="45">
        <f t="shared" si="32"/>
        <v>2.9794855096058575</v>
      </c>
    </row>
    <row r="803" spans="2:10" ht="22.75" customHeight="1" thickBot="1" x14ac:dyDescent="0.3">
      <c r="B803" s="140">
        <v>40190</v>
      </c>
      <c r="C803" s="139">
        <v>137.58557792462815</v>
      </c>
      <c r="D803" s="139">
        <v>151.55719227781753</v>
      </c>
      <c r="E803" s="139">
        <v>156.3273387405732</v>
      </c>
      <c r="H803" s="45">
        <f t="shared" si="31"/>
        <v>4.7701464627556618</v>
      </c>
      <c r="J803" s="45">
        <f t="shared" si="32"/>
        <v>3.1474233529026905</v>
      </c>
    </row>
    <row r="804" spans="2:10" ht="22.75" customHeight="1" thickBot="1" x14ac:dyDescent="0.3">
      <c r="B804" s="140">
        <v>40191</v>
      </c>
      <c r="C804" s="139">
        <v>137.33309480048936</v>
      </c>
      <c r="D804" s="139">
        <v>151.27906986143338</v>
      </c>
      <c r="E804" s="139">
        <v>156.0404626343061</v>
      </c>
      <c r="H804" s="45">
        <f t="shared" si="31"/>
        <v>4.7613927728727106</v>
      </c>
      <c r="J804" s="45">
        <f t="shared" si="32"/>
        <v>3.1474233529026776</v>
      </c>
    </row>
    <row r="805" spans="2:10" ht="22.75" customHeight="1" thickBot="1" x14ac:dyDescent="0.3">
      <c r="B805" s="140">
        <v>40192</v>
      </c>
      <c r="C805" s="139">
        <v>137.56294163181164</v>
      </c>
      <c r="D805" s="139">
        <v>151.54328180244599</v>
      </c>
      <c r="E805" s="139">
        <v>157.3910110674006</v>
      </c>
      <c r="H805" s="45">
        <f t="shared" si="31"/>
        <v>5.8477292649546087</v>
      </c>
      <c r="J805" s="45">
        <f t="shared" si="32"/>
        <v>3.8587848932675173</v>
      </c>
    </row>
    <row r="806" spans="2:10" ht="22.75" customHeight="1" thickBot="1" x14ac:dyDescent="0.3">
      <c r="B806" s="140">
        <v>40193</v>
      </c>
      <c r="C806" s="139">
        <v>137.1283</v>
      </c>
      <c r="D806" s="139">
        <v>151.06446811533394</v>
      </c>
      <c r="E806" s="139">
        <v>156.89372099006337</v>
      </c>
      <c r="H806" s="45">
        <f t="shared" si="31"/>
        <v>5.8292528747294341</v>
      </c>
      <c r="J806" s="45">
        <f t="shared" si="32"/>
        <v>3.8587848932675186</v>
      </c>
    </row>
    <row r="807" spans="2:10" ht="22.75" customHeight="1" thickBot="1" x14ac:dyDescent="0.3">
      <c r="B807" s="140">
        <v>40196</v>
      </c>
      <c r="C807" s="139">
        <v>136.95246723518076</v>
      </c>
      <c r="D807" s="139">
        <v>150.87076569873091</v>
      </c>
      <c r="E807" s="139">
        <v>156.69254401387059</v>
      </c>
      <c r="H807" s="45">
        <f t="shared" si="31"/>
        <v>5.8217783151396816</v>
      </c>
      <c r="J807" s="45">
        <f t="shared" si="32"/>
        <v>3.8587848932675319</v>
      </c>
    </row>
    <row r="808" spans="2:10" ht="22.75" customHeight="1" thickBot="1" x14ac:dyDescent="0.3">
      <c r="B808" s="140">
        <v>40197</v>
      </c>
      <c r="C808" s="139">
        <v>136.682166390097</v>
      </c>
      <c r="D808" s="139">
        <v>150.57299453556689</v>
      </c>
      <c r="E808" s="139">
        <v>156.38328250204589</v>
      </c>
      <c r="H808" s="45">
        <f t="shared" si="31"/>
        <v>5.8102879664789953</v>
      </c>
      <c r="J808" s="45">
        <f t="shared" si="32"/>
        <v>3.8587848932675279</v>
      </c>
    </row>
    <row r="809" spans="2:10" ht="22.75" customHeight="1" thickBot="1" x14ac:dyDescent="0.3">
      <c r="B809" s="140">
        <v>40198</v>
      </c>
      <c r="C809" s="139">
        <v>136.9134468067796</v>
      </c>
      <c r="D809" s="139">
        <v>150.82777967569953</v>
      </c>
      <c r="E809" s="139">
        <v>156.64789925267627</v>
      </c>
      <c r="H809" s="45">
        <f t="shared" si="31"/>
        <v>5.8201195769767367</v>
      </c>
      <c r="J809" s="45">
        <f t="shared" si="32"/>
        <v>3.8587848932675364</v>
      </c>
    </row>
    <row r="810" spans="2:10" ht="22.75" customHeight="1" thickBot="1" x14ac:dyDescent="0.3">
      <c r="B810" s="140">
        <v>40199</v>
      </c>
      <c r="C810" s="139">
        <v>137.38472675048686</v>
      </c>
      <c r="D810" s="139">
        <v>151.34695517798141</v>
      </c>
      <c r="E810" s="139">
        <v>156.6213173266903</v>
      </c>
      <c r="H810" s="45">
        <f t="shared" si="31"/>
        <v>5.2743621487088888</v>
      </c>
      <c r="J810" s="45">
        <f t="shared" si="32"/>
        <v>3.4849476439789155</v>
      </c>
    </row>
    <row r="811" spans="2:10" ht="22.75" customHeight="1" thickBot="1" x14ac:dyDescent="0.3">
      <c r="B811" s="140">
        <v>40200</v>
      </c>
      <c r="C811" s="139">
        <v>136.80014333044014</v>
      </c>
      <c r="D811" s="139">
        <v>150.70296131662383</v>
      </c>
      <c r="E811" s="139">
        <v>155.39553803841611</v>
      </c>
      <c r="H811" s="45">
        <f t="shared" si="31"/>
        <v>4.6925767217922782</v>
      </c>
      <c r="J811" s="45">
        <f t="shared" si="32"/>
        <v>3.1137919791325608</v>
      </c>
    </row>
    <row r="812" spans="2:10" ht="22.75" customHeight="1" thickBot="1" x14ac:dyDescent="0.3">
      <c r="B812" s="140">
        <v>40203</v>
      </c>
      <c r="C812" s="139">
        <v>137.7340399035497</v>
      </c>
      <c r="D812" s="139">
        <v>151.73176856568568</v>
      </c>
      <c r="E812" s="139">
        <v>156.7118609043045</v>
      </c>
      <c r="H812" s="45">
        <f t="shared" si="31"/>
        <v>4.9800923386188174</v>
      </c>
      <c r="J812" s="45">
        <f t="shared" si="32"/>
        <v>3.2821685173088206</v>
      </c>
    </row>
    <row r="813" spans="2:10" ht="22.75" customHeight="1" thickBot="1" x14ac:dyDescent="0.3">
      <c r="B813" s="140">
        <v>40204</v>
      </c>
      <c r="C813" s="139">
        <v>138.65935211818453</v>
      </c>
      <c r="D813" s="139">
        <v>152.75111903925264</v>
      </c>
      <c r="E813" s="139">
        <v>157.7646681781959</v>
      </c>
      <c r="H813" s="45">
        <f t="shared" si="31"/>
        <v>5.0135491389432616</v>
      </c>
      <c r="J813" s="45">
        <f t="shared" si="32"/>
        <v>3.2821685173088153</v>
      </c>
    </row>
    <row r="814" spans="2:10" ht="22.75" customHeight="1" thickBot="1" x14ac:dyDescent="0.3">
      <c r="B814" s="140">
        <v>40205</v>
      </c>
      <c r="C814" s="139">
        <v>138.74605817563022</v>
      </c>
      <c r="D814" s="139">
        <v>152.84663691886183</v>
      </c>
      <c r="E814" s="139">
        <v>157.863321115578</v>
      </c>
      <c r="H814" s="45">
        <f t="shared" si="31"/>
        <v>5.0166841967161702</v>
      </c>
      <c r="J814" s="45">
        <f t="shared" si="32"/>
        <v>3.2821685173087984</v>
      </c>
    </row>
    <row r="815" spans="2:10" ht="22.75" customHeight="1" thickBot="1" x14ac:dyDescent="0.3">
      <c r="B815" s="140">
        <v>40206</v>
      </c>
      <c r="C815" s="139">
        <v>139.01403556725637</v>
      </c>
      <c r="D815" s="139">
        <v>153.14184849906039</v>
      </c>
      <c r="E815" s="139">
        <v>157.91036709431944</v>
      </c>
      <c r="H815" s="45">
        <f t="shared" si="31"/>
        <v>4.768518595259053</v>
      </c>
      <c r="J815" s="45">
        <f t="shared" si="32"/>
        <v>3.113791979132543</v>
      </c>
    </row>
    <row r="816" spans="2:10" ht="22.75" customHeight="1" thickBot="1" x14ac:dyDescent="0.3">
      <c r="B816" s="140">
        <v>40207</v>
      </c>
      <c r="C816" s="139">
        <v>139.48663674405637</v>
      </c>
      <c r="D816" s="139">
        <v>153.66247950961016</v>
      </c>
      <c r="E816" s="139">
        <v>158.18932013318408</v>
      </c>
      <c r="H816" s="45">
        <f t="shared" si="31"/>
        <v>4.5268406235739178</v>
      </c>
      <c r="J816" s="45">
        <f t="shared" si="32"/>
        <v>2.9459635416665302</v>
      </c>
    </row>
    <row r="817" spans="2:10" ht="22.75" customHeight="1" thickBot="1" x14ac:dyDescent="0.3">
      <c r="B817" s="140">
        <v>40211</v>
      </c>
      <c r="C817" s="139">
        <v>140.13653847234829</v>
      </c>
      <c r="D817" s="139">
        <v>154.37842989265766</v>
      </c>
      <c r="E817" s="139">
        <v>158.61656417658517</v>
      </c>
      <c r="H817" s="45">
        <f t="shared" si="31"/>
        <v>4.2381342839275078</v>
      </c>
      <c r="J817" s="45">
        <f t="shared" si="32"/>
        <v>2.7452891487977729</v>
      </c>
    </row>
    <row r="818" spans="2:10" ht="22.75" customHeight="1" thickBot="1" x14ac:dyDescent="0.3">
      <c r="B818" s="140">
        <v>40212</v>
      </c>
      <c r="C818" s="139">
        <v>141.1859</v>
      </c>
      <c r="D818" s="139">
        <v>155.53443664717443</v>
      </c>
      <c r="E818" s="139">
        <v>160.11642444553661</v>
      </c>
      <c r="H818" s="45">
        <f t="shared" si="31"/>
        <v>4.581987798362178</v>
      </c>
      <c r="J818" s="45">
        <f t="shared" si="32"/>
        <v>2.9459635416665253</v>
      </c>
    </row>
    <row r="819" spans="2:10" ht="22.75" customHeight="1" thickBot="1" x14ac:dyDescent="0.3">
      <c r="B819" s="140">
        <v>40213</v>
      </c>
      <c r="C819" s="139">
        <v>141.27576541538085</v>
      </c>
      <c r="D819" s="139">
        <v>155.63343496609528</v>
      </c>
      <c r="E819" s="139">
        <v>159.90602276812075</v>
      </c>
      <c r="H819" s="45">
        <f t="shared" si="31"/>
        <v>4.2725878020254697</v>
      </c>
      <c r="J819" s="45">
        <f t="shared" si="32"/>
        <v>2.745289148797784</v>
      </c>
    </row>
    <row r="820" spans="2:10" ht="22.75" customHeight="1" thickBot="1" x14ac:dyDescent="0.3">
      <c r="B820" s="140">
        <v>40214</v>
      </c>
      <c r="C820" s="139">
        <v>140.80283915317219</v>
      </c>
      <c r="D820" s="139">
        <v>155.1124458321359</v>
      </c>
      <c r="E820" s="139">
        <v>158.8546340492646</v>
      </c>
      <c r="H820" s="45">
        <f t="shared" si="31"/>
        <v>3.7421882171286995</v>
      </c>
      <c r="J820" s="45">
        <f t="shared" si="32"/>
        <v>2.4125647668392323</v>
      </c>
    </row>
    <row r="821" spans="2:10" ht="22.75" customHeight="1" thickBot="1" x14ac:dyDescent="0.3">
      <c r="B821" s="140">
        <v>40217</v>
      </c>
      <c r="C821" s="139">
        <v>140.49963875863369</v>
      </c>
      <c r="D821" s="139">
        <v>154.77843158173451</v>
      </c>
      <c r="E821" s="139">
        <v>158.00090054139272</v>
      </c>
      <c r="H821" s="45">
        <f t="shared" si="31"/>
        <v>3.2224689596582152</v>
      </c>
      <c r="J821" s="45">
        <f t="shared" si="32"/>
        <v>2.0819883795995904</v>
      </c>
    </row>
    <row r="822" spans="2:10" ht="22.75" customHeight="1" thickBot="1" x14ac:dyDescent="0.3">
      <c r="B822" s="140">
        <v>40218</v>
      </c>
      <c r="C822" s="139">
        <v>140.22729554998693</v>
      </c>
      <c r="D822" s="139">
        <v>154.47841049229459</v>
      </c>
      <c r="E822" s="139">
        <v>157.69463304773433</v>
      </c>
      <c r="H822" s="45">
        <f t="shared" si="31"/>
        <v>3.2162225554397423</v>
      </c>
      <c r="J822" s="45">
        <f t="shared" si="32"/>
        <v>2.0819883795995997</v>
      </c>
    </row>
    <row r="823" spans="2:10" ht="22.75" customHeight="1" thickBot="1" x14ac:dyDescent="0.3">
      <c r="B823" s="140">
        <v>40219</v>
      </c>
      <c r="C823" s="139">
        <v>141.04269926301299</v>
      </c>
      <c r="D823" s="139">
        <v>155.37668260831694</v>
      </c>
      <c r="E823" s="139">
        <v>158.61160708482944</v>
      </c>
      <c r="H823" s="45">
        <f t="shared" si="31"/>
        <v>3.2349244765125036</v>
      </c>
      <c r="J823" s="45">
        <f t="shared" si="32"/>
        <v>2.0819883795995953</v>
      </c>
    </row>
    <row r="824" spans="2:10" ht="22.75" customHeight="1" thickBot="1" x14ac:dyDescent="0.3">
      <c r="B824" s="140">
        <v>40220</v>
      </c>
      <c r="C824" s="139">
        <v>140.45714410705128</v>
      </c>
      <c r="D824" s="139">
        <v>154.73161825480605</v>
      </c>
      <c r="E824" s="139">
        <v>158.20845222464385</v>
      </c>
      <c r="H824" s="45">
        <f t="shared" si="31"/>
        <v>3.4768339698377986</v>
      </c>
      <c r="J824" s="45">
        <f t="shared" si="32"/>
        <v>2.2470093760101979</v>
      </c>
    </row>
    <row r="825" spans="2:10" ht="22.75" customHeight="1" thickBot="1" x14ac:dyDescent="0.3">
      <c r="B825" s="140">
        <v>40224</v>
      </c>
      <c r="C825" s="139">
        <v>139.32384415308059</v>
      </c>
      <c r="D825" s="139">
        <v>153.48314252250486</v>
      </c>
      <c r="E825" s="139">
        <v>156.37578551141141</v>
      </c>
      <c r="H825" s="45">
        <f t="shared" si="31"/>
        <v>2.8926429889065446</v>
      </c>
      <c r="J825" s="45">
        <f t="shared" si="32"/>
        <v>1.8846649484534781</v>
      </c>
    </row>
    <row r="826" spans="2:10" ht="22.75" customHeight="1" thickBot="1" x14ac:dyDescent="0.3">
      <c r="B826" s="140">
        <v>40225</v>
      </c>
      <c r="C826" s="139">
        <v>139.20366761452391</v>
      </c>
      <c r="D826" s="139">
        <v>153.35075260097148</v>
      </c>
      <c r="E826" s="139">
        <v>156.24090048343157</v>
      </c>
      <c r="H826" s="45">
        <f t="shared" si="31"/>
        <v>2.8901478824600986</v>
      </c>
      <c r="J826" s="45">
        <f t="shared" si="32"/>
        <v>1.8846649484534641</v>
      </c>
    </row>
    <row r="827" spans="2:10" ht="22.75" customHeight="1" thickBot="1" x14ac:dyDescent="0.3">
      <c r="B827" s="140">
        <v>40226</v>
      </c>
      <c r="C827" s="139">
        <v>139.11248603981113</v>
      </c>
      <c r="D827" s="139">
        <v>153.25030436318318</v>
      </c>
      <c r="E827" s="139">
        <v>156.13855913291434</v>
      </c>
      <c r="H827" s="45">
        <f t="shared" si="31"/>
        <v>2.8882547697311622</v>
      </c>
      <c r="J827" s="45">
        <f t="shared" si="32"/>
        <v>1.8846649484534634</v>
      </c>
    </row>
    <row r="828" spans="2:10" ht="22.75" customHeight="1" thickBot="1" x14ac:dyDescent="0.3">
      <c r="B828" s="140">
        <v>40227</v>
      </c>
      <c r="C828" s="139">
        <v>139.28279416110891</v>
      </c>
      <c r="D828" s="139">
        <v>153.43792067403638</v>
      </c>
      <c r="E828" s="139">
        <v>155.82768918806659</v>
      </c>
      <c r="H828" s="45">
        <f t="shared" si="31"/>
        <v>2.3897685140302087</v>
      </c>
      <c r="J828" s="45">
        <f t="shared" si="32"/>
        <v>1.5574823378290132</v>
      </c>
    </row>
    <row r="829" spans="2:10" ht="22.75" customHeight="1" thickBot="1" x14ac:dyDescent="0.3">
      <c r="B829" s="140">
        <v>40228</v>
      </c>
      <c r="C829" s="139">
        <v>139.59357723972843</v>
      </c>
      <c r="D829" s="139">
        <v>153.78028822669256</v>
      </c>
      <c r="E829" s="139">
        <v>155.17873692307421</v>
      </c>
      <c r="H829" s="45">
        <f t="shared" si="31"/>
        <v>1.3984486963816494</v>
      </c>
      <c r="J829" s="45">
        <f t="shared" si="32"/>
        <v>0.90938098276948875</v>
      </c>
    </row>
    <row r="830" spans="2:10" ht="22.75" customHeight="1" thickBot="1" x14ac:dyDescent="0.3">
      <c r="B830" s="140">
        <v>40231</v>
      </c>
      <c r="C830" s="139">
        <v>139.40325679858961</v>
      </c>
      <c r="D830" s="139">
        <v>153.57062577034975</v>
      </c>
      <c r="E830" s="139">
        <v>154.96716783622543</v>
      </c>
      <c r="H830" s="45">
        <f t="shared" si="31"/>
        <v>1.3965420658756784</v>
      </c>
      <c r="J830" s="45">
        <f t="shared" si="32"/>
        <v>0.90938098276950063</v>
      </c>
    </row>
    <row r="831" spans="2:10" ht="22.75" customHeight="1" thickBot="1" x14ac:dyDescent="0.3">
      <c r="B831" s="140">
        <v>40232</v>
      </c>
      <c r="C831" s="139">
        <v>139.23746798063613</v>
      </c>
      <c r="D831" s="139">
        <v>153.38798805367409</v>
      </c>
      <c r="E831" s="139">
        <v>154.78286924688695</v>
      </c>
      <c r="H831" s="45">
        <f t="shared" si="31"/>
        <v>1.3948811932128535</v>
      </c>
      <c r="J831" s="45">
        <f t="shared" si="32"/>
        <v>0.90938098276949275</v>
      </c>
    </row>
    <row r="832" spans="2:10" ht="22.75" customHeight="1" thickBot="1" x14ac:dyDescent="0.3">
      <c r="B832" s="140">
        <v>40233</v>
      </c>
      <c r="C832" s="139">
        <v>138.38689373029612</v>
      </c>
      <c r="D832" s="139">
        <v>152.45097106505679</v>
      </c>
      <c r="E832" s="139">
        <v>153.54337452014059</v>
      </c>
      <c r="H832" s="45">
        <f t="shared" ref="H832:H897" si="33">E832-D832</f>
        <v>1.0924034550837973</v>
      </c>
      <c r="J832" s="45">
        <f t="shared" si="32"/>
        <v>0.71656050955400341</v>
      </c>
    </row>
    <row r="833" spans="2:10" ht="22.75" customHeight="1" thickBot="1" x14ac:dyDescent="0.3">
      <c r="B833" s="140">
        <v>40234</v>
      </c>
      <c r="C833" s="139">
        <v>138.65945283080697</v>
      </c>
      <c r="D833" s="139">
        <v>152.751229987166</v>
      </c>
      <c r="E833" s="139">
        <v>153.84578497911207</v>
      </c>
      <c r="H833" s="45">
        <f t="shared" si="33"/>
        <v>1.0945549919460689</v>
      </c>
      <c r="J833" s="45">
        <f t="shared" si="32"/>
        <v>0.71656050955401951</v>
      </c>
    </row>
    <row r="834" spans="2:10" ht="22.75" customHeight="1" thickBot="1" x14ac:dyDescent="0.3">
      <c r="B834" s="140">
        <v>40235</v>
      </c>
      <c r="C834" s="139">
        <v>138.80028823611866</v>
      </c>
      <c r="D834" s="139">
        <v>152.96952133117611</v>
      </c>
      <c r="E834" s="139">
        <v>154.06564051268913</v>
      </c>
      <c r="H834" s="45">
        <f t="shared" si="33"/>
        <v>1.0961191815130178</v>
      </c>
      <c r="J834" s="45">
        <f t="shared" si="32"/>
        <v>0.71656050955401807</v>
      </c>
    </row>
    <row r="835" spans="2:10" ht="22.75" customHeight="1" thickBot="1" x14ac:dyDescent="0.3">
      <c r="B835" s="140">
        <v>40238</v>
      </c>
      <c r="C835" s="139">
        <v>138.15144968076447</v>
      </c>
      <c r="D835" s="139">
        <v>152.2544470003152</v>
      </c>
      <c r="E835" s="139">
        <v>153.34544224155931</v>
      </c>
      <c r="H835" s="45">
        <f t="shared" si="33"/>
        <v>1.0909952412441157</v>
      </c>
      <c r="J835" s="45">
        <f t="shared" si="32"/>
        <v>0.71656050955402117</v>
      </c>
    </row>
    <row r="836" spans="2:10" ht="22.75" customHeight="1" thickBot="1" x14ac:dyDescent="0.3">
      <c r="B836" s="140">
        <v>40239</v>
      </c>
      <c r="C836" s="139">
        <v>138.00815497649631</v>
      </c>
      <c r="D836" s="139">
        <v>152.14284131589011</v>
      </c>
      <c r="E836" s="139">
        <v>153.23303683487322</v>
      </c>
      <c r="H836" s="45">
        <f t="shared" si="33"/>
        <v>1.0901955189831085</v>
      </c>
      <c r="J836" s="45">
        <f t="shared" si="32"/>
        <v>0.71656050955402151</v>
      </c>
    </row>
    <row r="837" spans="2:10" ht="22.75" customHeight="1" thickBot="1" x14ac:dyDescent="0.3">
      <c r="B837" s="140">
        <v>40240</v>
      </c>
      <c r="C837" s="139">
        <v>138.1502951606027</v>
      </c>
      <c r="D837" s="139">
        <v>152.29953938549906</v>
      </c>
      <c r="E837" s="139">
        <v>153.39085774096822</v>
      </c>
      <c r="H837" s="45">
        <f t="shared" si="33"/>
        <v>1.0913183554691557</v>
      </c>
      <c r="J837" s="45">
        <f t="shared" si="32"/>
        <v>0.71656050955401884</v>
      </c>
    </row>
    <row r="838" spans="2:10" ht="22.75" customHeight="1" thickBot="1" x14ac:dyDescent="0.3">
      <c r="B838" s="140">
        <v>40241</v>
      </c>
      <c r="C838" s="139">
        <v>137.10508662606014</v>
      </c>
      <c r="D838" s="139">
        <v>151.14728141755504</v>
      </c>
      <c r="E838" s="139">
        <v>152.47313476332286</v>
      </c>
      <c r="H838" s="45">
        <f t="shared" si="33"/>
        <v>1.3258533457678254</v>
      </c>
      <c r="J838" s="45">
        <f t="shared" si="32"/>
        <v>0.8771929824560073</v>
      </c>
    </row>
    <row r="839" spans="2:10" ht="22.75" customHeight="1" thickBot="1" x14ac:dyDescent="0.3">
      <c r="B839" s="140">
        <v>40242</v>
      </c>
      <c r="C839" s="139">
        <v>138.07036793572047</v>
      </c>
      <c r="D839" s="139">
        <v>152.2114260773098</v>
      </c>
      <c r="E839" s="139">
        <v>153.54661402535618</v>
      </c>
      <c r="H839" s="45">
        <f t="shared" si="33"/>
        <v>1.3351879480463822</v>
      </c>
      <c r="J839" s="45">
        <f t="shared" si="32"/>
        <v>0.87719298245601229</v>
      </c>
    </row>
    <row r="840" spans="2:10" ht="22.75" customHeight="1" thickBot="1" x14ac:dyDescent="0.3">
      <c r="B840" s="140">
        <v>40245</v>
      </c>
      <c r="C840" s="139">
        <v>136.80684695099623</v>
      </c>
      <c r="D840" s="139">
        <v>150.81849627029268</v>
      </c>
      <c r="E840" s="139">
        <v>152.38450302070288</v>
      </c>
      <c r="H840" s="45">
        <f t="shared" si="33"/>
        <v>1.566006750410196</v>
      </c>
      <c r="J840" s="45">
        <f t="shared" si="32"/>
        <v>1.0383386581468379</v>
      </c>
    </row>
    <row r="841" spans="2:10" ht="22.75" customHeight="1" thickBot="1" x14ac:dyDescent="0.3">
      <c r="B841" s="140">
        <v>40246</v>
      </c>
      <c r="C841" s="139">
        <v>137.10384466970888</v>
      </c>
      <c r="D841" s="139">
        <v>151.14591226101422</v>
      </c>
      <c r="E841" s="139">
        <v>152.715318698229</v>
      </c>
      <c r="H841" s="45">
        <f t="shared" si="33"/>
        <v>1.5694064372147807</v>
      </c>
      <c r="J841" s="45">
        <f t="shared" si="32"/>
        <v>1.0383386581468173</v>
      </c>
    </row>
    <row r="842" spans="2:10" ht="22.75" customHeight="1" thickBot="1" x14ac:dyDescent="0.3">
      <c r="B842" s="140">
        <v>40247</v>
      </c>
      <c r="C842" s="139">
        <v>137.14865090103564</v>
      </c>
      <c r="D842" s="139">
        <v>151.19530751119976</v>
      </c>
      <c r="E842" s="139">
        <v>152.76522683839252</v>
      </c>
      <c r="H842" s="45">
        <f t="shared" si="33"/>
        <v>1.5699193271927641</v>
      </c>
      <c r="J842" s="45">
        <f t="shared" ref="J842:J905" si="34">H842/D842*100</f>
        <v>1.0383386581468295</v>
      </c>
    </row>
    <row r="843" spans="2:10" ht="22.75" customHeight="1" thickBot="1" x14ac:dyDescent="0.3">
      <c r="B843" s="140">
        <v>40248</v>
      </c>
      <c r="C843" s="139">
        <v>137.21968806380244</v>
      </c>
      <c r="D843" s="139">
        <v>151.27362024412631</v>
      </c>
      <c r="E843" s="139">
        <v>152.84435272269928</v>
      </c>
      <c r="H843" s="45">
        <f t="shared" si="33"/>
        <v>1.5707324785729782</v>
      </c>
      <c r="J843" s="45">
        <f t="shared" si="34"/>
        <v>1.0383386581468206</v>
      </c>
    </row>
    <row r="844" spans="2:10" ht="22.75" customHeight="1" thickBot="1" x14ac:dyDescent="0.3">
      <c r="B844" s="140">
        <v>40252</v>
      </c>
      <c r="C844" s="139">
        <v>137.59136549706918</v>
      </c>
      <c r="D844" s="139">
        <v>151.68336458684163</v>
      </c>
      <c r="E844" s="139">
        <v>153.50356496188354</v>
      </c>
      <c r="H844" s="45">
        <f t="shared" si="33"/>
        <v>1.8202003750419067</v>
      </c>
      <c r="J844" s="45">
        <f t="shared" si="34"/>
        <v>1.1999999999998729</v>
      </c>
    </row>
    <row r="845" spans="2:10" ht="22.75" customHeight="1" thickBot="1" x14ac:dyDescent="0.3">
      <c r="B845" s="140">
        <v>40254</v>
      </c>
      <c r="C845" s="139">
        <v>137.1943766653194</v>
      </c>
      <c r="D845" s="139">
        <v>151.24571647218221</v>
      </c>
      <c r="E845" s="139">
        <v>153.55203157087502</v>
      </c>
      <c r="H845" s="45">
        <f t="shared" si="33"/>
        <v>2.3063150986928065</v>
      </c>
      <c r="J845" s="45">
        <f t="shared" si="34"/>
        <v>1.5248796147671357</v>
      </c>
    </row>
    <row r="846" spans="2:10" ht="22.75" customHeight="1" thickBot="1" x14ac:dyDescent="0.3">
      <c r="B846" s="140">
        <v>40255</v>
      </c>
      <c r="C846" s="139">
        <v>137.31895491523341</v>
      </c>
      <c r="D846" s="139">
        <v>151.38305392815576</v>
      </c>
      <c r="E846" s="139">
        <v>153.93855564237683</v>
      </c>
      <c r="H846" s="45">
        <f t="shared" si="33"/>
        <v>2.5555017142210659</v>
      </c>
      <c r="J846" s="45">
        <f t="shared" si="34"/>
        <v>1.6881028938905345</v>
      </c>
    </row>
    <row r="847" spans="2:10" ht="22.75" customHeight="1" thickBot="1" x14ac:dyDescent="0.3">
      <c r="B847" s="140">
        <v>40256</v>
      </c>
      <c r="C847" s="139">
        <v>138.60639141690564</v>
      </c>
      <c r="D847" s="139">
        <v>152.80234866049648</v>
      </c>
      <c r="E847" s="139">
        <v>155.38180953016703</v>
      </c>
      <c r="H847" s="45">
        <f t="shared" si="33"/>
        <v>2.5794608696705552</v>
      </c>
      <c r="J847" s="45">
        <f t="shared" si="34"/>
        <v>1.6881028938905407</v>
      </c>
    </row>
    <row r="848" spans="2:10" ht="22.75" customHeight="1" thickBot="1" x14ac:dyDescent="0.3">
      <c r="B848" s="140">
        <v>40259</v>
      </c>
      <c r="C848" s="139">
        <v>138.65653931713524</v>
      </c>
      <c r="D848" s="139">
        <v>152.85763266909913</v>
      </c>
      <c r="E848" s="139">
        <v>155.18852754928585</v>
      </c>
      <c r="H848" s="45">
        <f t="shared" si="33"/>
        <v>2.3308948801867189</v>
      </c>
      <c r="J848" s="45">
        <f t="shared" si="34"/>
        <v>1.5248796147671335</v>
      </c>
    </row>
    <row r="849" spans="2:10" ht="22.75" customHeight="1" thickBot="1" x14ac:dyDescent="0.3">
      <c r="B849" s="140">
        <v>40260</v>
      </c>
      <c r="C849" s="139">
        <v>138.52745039892093</v>
      </c>
      <c r="D849" s="139">
        <v>152.71532256573704</v>
      </c>
      <c r="E849" s="139">
        <v>155.04404738816783</v>
      </c>
      <c r="H849" s="45">
        <f t="shared" si="33"/>
        <v>2.3287248224307859</v>
      </c>
      <c r="J849" s="45">
        <f t="shared" si="34"/>
        <v>1.5248796147671269</v>
      </c>
    </row>
    <row r="850" spans="2:10" ht="22.75" customHeight="1" thickBot="1" x14ac:dyDescent="0.3">
      <c r="B850" s="140">
        <v>40261</v>
      </c>
      <c r="C850" s="139">
        <v>138.36118188660899</v>
      </c>
      <c r="D850" s="139">
        <v>152.53202496358583</v>
      </c>
      <c r="E850" s="139">
        <v>154.60978491901906</v>
      </c>
      <c r="H850" s="45">
        <f t="shared" si="33"/>
        <v>2.0777599554332369</v>
      </c>
      <c r="J850" s="45">
        <f t="shared" si="34"/>
        <v>1.3621794871793405</v>
      </c>
    </row>
    <row r="851" spans="2:10" ht="22.75" customHeight="1" thickBot="1" x14ac:dyDescent="0.3">
      <c r="B851" s="140">
        <v>40262</v>
      </c>
      <c r="C851" s="139">
        <v>138.26935098192243</v>
      </c>
      <c r="D851" s="139">
        <v>152.4307888100991</v>
      </c>
      <c r="E851" s="139">
        <v>154.01353661723249</v>
      </c>
      <c r="H851" s="45">
        <f t="shared" si="33"/>
        <v>1.5827478071333871</v>
      </c>
      <c r="J851" s="45">
        <f t="shared" si="34"/>
        <v>1.0383386581468141</v>
      </c>
    </row>
    <row r="852" spans="2:10" ht="22.75" customHeight="1" thickBot="1" x14ac:dyDescent="0.3">
      <c r="B852" s="135">
        <v>40263</v>
      </c>
      <c r="C852" s="136">
        <v>138.47527438231762</v>
      </c>
      <c r="D852" s="136">
        <v>152.65780272268196</v>
      </c>
      <c r="E852" s="136">
        <v>154.24290770302906</v>
      </c>
      <c r="H852" s="45">
        <f t="shared" si="33"/>
        <v>1.5851049803470971</v>
      </c>
      <c r="J852" s="45">
        <f t="shared" si="34"/>
        <v>1.0383386581468079</v>
      </c>
    </row>
    <row r="853" spans="2:10" ht="22.75" customHeight="1" thickBot="1" x14ac:dyDescent="0.3">
      <c r="B853" s="135">
        <v>40266</v>
      </c>
      <c r="C853" s="136">
        <v>139.83413251860725</v>
      </c>
      <c r="D853" s="136">
        <v>154.1558340371034</v>
      </c>
      <c r="E853" s="136">
        <v>155.7564936556993</v>
      </c>
      <c r="H853" s="45">
        <f t="shared" si="33"/>
        <v>1.6006596185958983</v>
      </c>
      <c r="J853" s="45">
        <f t="shared" si="34"/>
        <v>1.0383386581468199</v>
      </c>
    </row>
    <row r="854" spans="2:10" ht="22.75" customHeight="1" thickBot="1" x14ac:dyDescent="0.3">
      <c r="B854" s="135">
        <v>40267</v>
      </c>
      <c r="C854" s="136">
        <v>140.1459634641092</v>
      </c>
      <c r="D854" s="136">
        <v>154.49960246199808</v>
      </c>
      <c r="E854" s="136">
        <v>156.10383156104416</v>
      </c>
      <c r="H854" s="45">
        <f t="shared" si="33"/>
        <v>1.6042290990460799</v>
      </c>
      <c r="J854" s="45">
        <f t="shared" si="34"/>
        <v>1.0383386581468186</v>
      </c>
    </row>
    <row r="855" spans="2:10" ht="22.75" customHeight="1" thickBot="1" x14ac:dyDescent="0.3">
      <c r="B855" s="135">
        <v>40268</v>
      </c>
      <c r="C855" s="136">
        <v>140.29639719740962</v>
      </c>
      <c r="D855" s="136">
        <v>154.66544349956561</v>
      </c>
      <c r="E855" s="136">
        <v>156.27139459021581</v>
      </c>
      <c r="H855" s="45">
        <f t="shared" si="33"/>
        <v>1.6059510906501941</v>
      </c>
      <c r="J855" s="45">
        <f t="shared" si="34"/>
        <v>1.0383386581468048</v>
      </c>
    </row>
    <row r="856" spans="2:10" ht="22.75" customHeight="1" thickBot="1" x14ac:dyDescent="0.3">
      <c r="B856" s="135">
        <v>40269</v>
      </c>
      <c r="C856" s="136">
        <v>140.20272612613996</v>
      </c>
      <c r="D856" s="136">
        <v>154.56217871108629</v>
      </c>
      <c r="E856" s="136">
        <v>156.16705756351749</v>
      </c>
      <c r="H856" s="45">
        <f t="shared" si="33"/>
        <v>1.6048788524311988</v>
      </c>
      <c r="J856" s="45">
        <f t="shared" si="34"/>
        <v>1.0383386581468301</v>
      </c>
    </row>
    <row r="857" spans="2:10" ht="22.75" customHeight="1" thickBot="1" x14ac:dyDescent="0.3">
      <c r="B857" s="135">
        <v>40270</v>
      </c>
      <c r="C857" s="136">
        <v>140.24828815675895</v>
      </c>
      <c r="D857" s="136">
        <v>154.61240716893121</v>
      </c>
      <c r="E857" s="136">
        <v>156.21780756285759</v>
      </c>
      <c r="H857" s="45">
        <f t="shared" si="33"/>
        <v>1.6054003939263737</v>
      </c>
      <c r="J857" s="45">
        <f t="shared" si="34"/>
        <v>1.0383386581468173</v>
      </c>
    </row>
    <row r="858" spans="2:10" ht="22.75" customHeight="1" thickBot="1" x14ac:dyDescent="0.3">
      <c r="B858" s="135">
        <v>40273</v>
      </c>
      <c r="C858" s="136">
        <v>141.15010797413538</v>
      </c>
      <c r="D858" s="136">
        <v>155.6065906604357</v>
      </c>
      <c r="E858" s="136">
        <v>157.22231404588726</v>
      </c>
      <c r="H858" s="45">
        <f t="shared" si="33"/>
        <v>1.6157233854515596</v>
      </c>
      <c r="J858" s="45">
        <f t="shared" si="34"/>
        <v>1.038338658146805</v>
      </c>
    </row>
    <row r="859" spans="2:10" ht="22.75" customHeight="1" thickBot="1" x14ac:dyDescent="0.3">
      <c r="B859" s="135">
        <v>40274</v>
      </c>
      <c r="C859" s="136">
        <v>141.07662768717961</v>
      </c>
      <c r="D859" s="136">
        <v>155.52558458046846</v>
      </c>
      <c r="E859" s="136">
        <v>157.14046684847628</v>
      </c>
      <c r="H859" s="45">
        <f t="shared" si="33"/>
        <v>1.6148822680078183</v>
      </c>
      <c r="J859" s="45">
        <f t="shared" si="34"/>
        <v>1.0383386581468101</v>
      </c>
    </row>
    <row r="860" spans="2:10" ht="22.75" customHeight="1" thickBot="1" x14ac:dyDescent="0.3">
      <c r="B860" s="135">
        <v>40275</v>
      </c>
      <c r="C860" s="136">
        <v>143.74194786805987</v>
      </c>
      <c r="D860" s="136">
        <v>158.46388475124292</v>
      </c>
      <c r="E860" s="136">
        <v>159.85391882800798</v>
      </c>
      <c r="H860" s="45">
        <f t="shared" si="33"/>
        <v>1.3900340767650619</v>
      </c>
      <c r="J860" s="45">
        <f t="shared" si="34"/>
        <v>0.87719298245599719</v>
      </c>
    </row>
    <row r="861" spans="2:10" ht="22.75" customHeight="1" thickBot="1" x14ac:dyDescent="0.3">
      <c r="B861" s="135">
        <v>40276</v>
      </c>
      <c r="C861" s="136">
        <v>143.66183855179275</v>
      </c>
      <c r="D861" s="136">
        <v>158.37557070201279</v>
      </c>
      <c r="E861" s="136">
        <v>159.20621180709301</v>
      </c>
      <c r="H861" s="45">
        <f t="shared" si="33"/>
        <v>0.83064110508021827</v>
      </c>
      <c r="J861" s="45">
        <f t="shared" si="34"/>
        <v>0.52447552447535506</v>
      </c>
    </row>
    <row r="862" spans="2:10" ht="22.75" customHeight="1" thickBot="1" x14ac:dyDescent="0.3">
      <c r="B862" s="135">
        <v>40277</v>
      </c>
      <c r="C862" s="136">
        <v>144.58088895159531</v>
      </c>
      <c r="D862" s="136">
        <v>159.38874951859998</v>
      </c>
      <c r="E862" s="136">
        <v>160.22470449859239</v>
      </c>
      <c r="H862" s="45">
        <f t="shared" si="33"/>
        <v>0.8359549799924082</v>
      </c>
      <c r="J862" s="45">
        <f t="shared" si="34"/>
        <v>0.52447552447536816</v>
      </c>
    </row>
    <row r="863" spans="2:10" ht="22.75" customHeight="1" thickBot="1" x14ac:dyDescent="0.3">
      <c r="B863" s="135">
        <v>40280</v>
      </c>
      <c r="C863" s="136">
        <v>144.4824102954266</v>
      </c>
      <c r="D863" s="136">
        <v>159.2801847561696</v>
      </c>
      <c r="E863" s="136">
        <v>160.11557034055485</v>
      </c>
      <c r="H863" s="45">
        <f t="shared" si="33"/>
        <v>0.83538558438525001</v>
      </c>
      <c r="J863" s="45">
        <f t="shared" si="34"/>
        <v>0.5244755244753645</v>
      </c>
    </row>
    <row r="864" spans="2:10" ht="22.75" customHeight="1" thickBot="1" x14ac:dyDescent="0.3">
      <c r="B864" s="135">
        <v>40281</v>
      </c>
      <c r="C864" s="136">
        <v>144.93059257200071</v>
      </c>
      <c r="D864" s="136">
        <v>159.81690300718756</v>
      </c>
      <c r="E864" s="136">
        <v>160.65510354743481</v>
      </c>
      <c r="H864" s="45">
        <f t="shared" si="33"/>
        <v>0.838200540247243</v>
      </c>
      <c r="J864" s="45">
        <f t="shared" si="34"/>
        <v>0.52447552447537171</v>
      </c>
    </row>
    <row r="865" spans="2:10" ht="22.75" customHeight="1" thickBot="1" x14ac:dyDescent="0.3">
      <c r="B865" s="135">
        <v>40282</v>
      </c>
      <c r="C865" s="136">
        <v>144.92620629307561</v>
      </c>
      <c r="D865" s="136">
        <v>159.81206619874641</v>
      </c>
      <c r="E865" s="136">
        <v>161.21392642855972</v>
      </c>
      <c r="H865" s="45">
        <f t="shared" si="33"/>
        <v>1.4018602298133089</v>
      </c>
      <c r="J865" s="45">
        <f t="shared" si="34"/>
        <v>0.87719298245598021</v>
      </c>
    </row>
    <row r="866" spans="2:10" ht="22.75" customHeight="1" thickBot="1" x14ac:dyDescent="0.3">
      <c r="B866" s="135">
        <v>40283</v>
      </c>
      <c r="C866" s="136">
        <v>144.77066048670096</v>
      </c>
      <c r="D866" s="136">
        <v>159.64054375749092</v>
      </c>
      <c r="E866" s="136">
        <v>161.04089940448617</v>
      </c>
      <c r="H866" s="45">
        <f t="shared" si="33"/>
        <v>1.4003556469952514</v>
      </c>
      <c r="J866" s="45">
        <f t="shared" si="34"/>
        <v>0.877192982455963</v>
      </c>
    </row>
    <row r="867" spans="2:10" ht="22.75" customHeight="1" thickBot="1" x14ac:dyDescent="0.3">
      <c r="B867" s="135">
        <v>40284</v>
      </c>
      <c r="C867" s="136">
        <v>145.47336544272108</v>
      </c>
      <c r="D867" s="136">
        <v>160.41542591181002</v>
      </c>
      <c r="E867" s="136">
        <v>161.82257877068528</v>
      </c>
      <c r="H867" s="45">
        <f t="shared" si="33"/>
        <v>1.4071528588752642</v>
      </c>
      <c r="J867" s="45">
        <f t="shared" si="34"/>
        <v>0.87719298245597688</v>
      </c>
    </row>
    <row r="868" spans="2:10" ht="22.75" customHeight="1" thickBot="1" x14ac:dyDescent="0.3">
      <c r="B868" s="135">
        <v>40287</v>
      </c>
      <c r="C868" s="136">
        <v>145.65169310959664</v>
      </c>
      <c r="D868" s="136">
        <v>160.61207021536791</v>
      </c>
      <c r="E868" s="136">
        <v>162.02094802427439</v>
      </c>
      <c r="H868" s="45">
        <f t="shared" si="33"/>
        <v>1.4088778089064817</v>
      </c>
      <c r="J868" s="45">
        <f t="shared" si="34"/>
        <v>0.8771929824559821</v>
      </c>
    </row>
    <row r="869" spans="2:10" ht="22.75" customHeight="1" thickBot="1" x14ac:dyDescent="0.3">
      <c r="B869" s="135">
        <v>40288</v>
      </c>
      <c r="C869" s="136">
        <v>146.04264467835557</v>
      </c>
      <c r="D869" s="136">
        <v>161.05221745879706</v>
      </c>
      <c r="E869" s="136">
        <v>162.46495620843538</v>
      </c>
      <c r="H869" s="45">
        <f t="shared" si="33"/>
        <v>1.4127387496383221</v>
      </c>
      <c r="J869" s="45">
        <f t="shared" si="34"/>
        <v>0.87719298245598609</v>
      </c>
    </row>
    <row r="870" spans="2:10" ht="22.75" customHeight="1" thickBot="1" x14ac:dyDescent="0.3">
      <c r="B870" s="135">
        <v>40289</v>
      </c>
      <c r="C870" s="136">
        <v>146.14677680365946</v>
      </c>
      <c r="D870" s="136">
        <v>161.30319948846639</v>
      </c>
      <c r="E870" s="136">
        <v>162.45903451664782</v>
      </c>
      <c r="H870" s="45">
        <f t="shared" si="33"/>
        <v>1.1558350281814285</v>
      </c>
      <c r="J870" s="45">
        <f t="shared" si="34"/>
        <v>0.71656050955398054</v>
      </c>
    </row>
    <row r="871" spans="2:10" ht="22.75" customHeight="1" thickBot="1" x14ac:dyDescent="0.3">
      <c r="B871" s="135">
        <v>40290</v>
      </c>
      <c r="C871" s="136">
        <v>146.27986584224115</v>
      </c>
      <c r="D871" s="136">
        <v>161.45009077276006</v>
      </c>
      <c r="E871" s="136">
        <v>162.60697836587673</v>
      </c>
      <c r="H871" s="45">
        <f t="shared" si="33"/>
        <v>1.1568875931166644</v>
      </c>
      <c r="J871" s="45">
        <f t="shared" si="34"/>
        <v>0.7165605095539872</v>
      </c>
    </row>
    <row r="872" spans="2:10" ht="22.75" customHeight="1" thickBot="1" x14ac:dyDescent="0.3">
      <c r="B872" s="135">
        <v>40291</v>
      </c>
      <c r="C872" s="136">
        <v>146.33550508267328</v>
      </c>
      <c r="D872" s="136">
        <v>161.56856594854997</v>
      </c>
      <c r="E872" s="136">
        <v>162.46759612473403</v>
      </c>
      <c r="H872" s="45">
        <f t="shared" si="33"/>
        <v>0.89903017618405556</v>
      </c>
      <c r="J872" s="45">
        <f t="shared" si="34"/>
        <v>0.5564387917327579</v>
      </c>
    </row>
    <row r="873" spans="2:10" ht="22.75" customHeight="1" thickBot="1" x14ac:dyDescent="0.3">
      <c r="B873" s="135">
        <v>40294</v>
      </c>
      <c r="C873" s="136">
        <v>145.75959791804723</v>
      </c>
      <c r="D873" s="136">
        <v>160.93270867894506</v>
      </c>
      <c r="E873" s="136">
        <v>161.82820069862098</v>
      </c>
      <c r="H873" s="45">
        <f t="shared" si="33"/>
        <v>0.8954920196759133</v>
      </c>
      <c r="J873" s="45">
        <f t="shared" si="34"/>
        <v>0.55643879173275301</v>
      </c>
    </row>
    <row r="874" spans="2:10" ht="22.75" customHeight="1" thickBot="1" x14ac:dyDescent="0.3">
      <c r="B874" s="135">
        <v>40295</v>
      </c>
      <c r="C874" s="136">
        <v>145.75959791804723</v>
      </c>
      <c r="D874" s="136">
        <v>160.93270867894506</v>
      </c>
      <c r="E874" s="136">
        <v>161.82820069862098</v>
      </c>
      <c r="H874" s="45">
        <f t="shared" si="33"/>
        <v>0.8954920196759133</v>
      </c>
      <c r="J874" s="45">
        <f t="shared" si="34"/>
        <v>0.55643879173275301</v>
      </c>
    </row>
    <row r="875" spans="2:10" ht="22.75" customHeight="1" thickBot="1" x14ac:dyDescent="0.3">
      <c r="B875" s="135">
        <v>40296</v>
      </c>
      <c r="C875" s="136">
        <v>146.3795056223374</v>
      </c>
      <c r="D875" s="136">
        <v>161.61714680451163</v>
      </c>
      <c r="E875" s="136">
        <v>162.00133970499752</v>
      </c>
      <c r="H875" s="45">
        <f t="shared" si="33"/>
        <v>0.3841929004858855</v>
      </c>
      <c r="J875" s="45">
        <f t="shared" si="34"/>
        <v>0.23771790808223853</v>
      </c>
    </row>
    <row r="876" spans="2:10" ht="22.75" customHeight="1" thickBot="1" x14ac:dyDescent="0.3">
      <c r="B876" s="135">
        <v>40297</v>
      </c>
      <c r="C876" s="136">
        <v>146.52346637905572</v>
      </c>
      <c r="D876" s="136">
        <v>161.77609341834062</v>
      </c>
      <c r="E876" s="136">
        <v>162.16066416339189</v>
      </c>
      <c r="H876" s="45">
        <f t="shared" si="33"/>
        <v>0.38457074505126343</v>
      </c>
      <c r="J876" s="45">
        <f t="shared" si="34"/>
        <v>0.23771790808224852</v>
      </c>
    </row>
    <row r="877" spans="2:10" ht="22.75" customHeight="1" thickBot="1" x14ac:dyDescent="0.3">
      <c r="B877" s="135">
        <v>40298</v>
      </c>
      <c r="C877" s="136">
        <v>146.37235616257936</v>
      </c>
      <c r="D877" s="136">
        <v>161.60925310872153</v>
      </c>
      <c r="E877" s="136">
        <v>161.99342724447894</v>
      </c>
      <c r="H877" s="45">
        <f t="shared" si="33"/>
        <v>0.38417413575740511</v>
      </c>
      <c r="J877" s="45">
        <f t="shared" si="34"/>
        <v>0.23771790808225229</v>
      </c>
    </row>
    <row r="878" spans="2:10" ht="22.75" customHeight="1" thickBot="1" x14ac:dyDescent="0.3">
      <c r="B878" s="135">
        <v>40301</v>
      </c>
      <c r="C878" s="136">
        <v>145.79887876117198</v>
      </c>
      <c r="D878" s="136">
        <v>160.97607853296191</v>
      </c>
      <c r="E878" s="136">
        <v>161.35874749936329</v>
      </c>
      <c r="H878" s="45">
        <f t="shared" si="33"/>
        <v>0.3826689664013827</v>
      </c>
      <c r="J878" s="45">
        <f t="shared" si="34"/>
        <v>0.23771790808224114</v>
      </c>
    </row>
    <row r="879" spans="2:10" ht="22.75" customHeight="1" thickBot="1" x14ac:dyDescent="0.3">
      <c r="B879" s="135">
        <v>40302</v>
      </c>
      <c r="C879" s="136">
        <v>145.7413689240891</v>
      </c>
      <c r="D879" s="136">
        <v>160.91258210466745</v>
      </c>
      <c r="E879" s="136">
        <v>161.29510012868781</v>
      </c>
      <c r="H879" s="45">
        <f t="shared" si="33"/>
        <v>0.38251802402035651</v>
      </c>
      <c r="J879" s="45">
        <f t="shared" si="34"/>
        <v>0.23771790808225501</v>
      </c>
    </row>
    <row r="880" spans="2:10" ht="22.75" customHeight="1" thickBot="1" x14ac:dyDescent="0.3">
      <c r="B880" s="135">
        <v>40304</v>
      </c>
      <c r="C880" s="136">
        <v>145.73236740105233</v>
      </c>
      <c r="D880" s="136">
        <v>160.90264355169919</v>
      </c>
      <c r="E880" s="136">
        <v>160.26916857708594</v>
      </c>
      <c r="H880" s="45">
        <f t="shared" si="33"/>
        <v>-0.6334749746132502</v>
      </c>
      <c r="J880" s="45">
        <f t="shared" si="34"/>
        <v>-0.3937007874017372</v>
      </c>
    </row>
    <row r="881" spans="2:10" ht="22.75" customHeight="1" thickBot="1" x14ac:dyDescent="0.3">
      <c r="B881" s="135">
        <v>40305</v>
      </c>
      <c r="C881" s="136">
        <v>145.48383025805711</v>
      </c>
      <c r="D881" s="136">
        <v>160.62823448223924</v>
      </c>
      <c r="E881" s="136">
        <v>158.99430095464186</v>
      </c>
      <c r="H881" s="45">
        <f t="shared" si="33"/>
        <v>-1.6339335275973781</v>
      </c>
      <c r="J881" s="45">
        <f t="shared" si="34"/>
        <v>-1.0172143974962529</v>
      </c>
    </row>
    <row r="882" spans="2:10" ht="22.75" customHeight="1" thickBot="1" x14ac:dyDescent="0.3">
      <c r="B882" s="135">
        <v>40308</v>
      </c>
      <c r="C882" s="136">
        <v>145.2852991170657</v>
      </c>
      <c r="D882" s="136">
        <v>160.40903688061829</v>
      </c>
      <c r="E882" s="136">
        <v>158.77733306258358</v>
      </c>
      <c r="H882" s="45">
        <f t="shared" si="33"/>
        <v>-1.6317038180347083</v>
      </c>
      <c r="J882" s="45">
        <f t="shared" si="34"/>
        <v>-1.0172143974962435</v>
      </c>
    </row>
    <row r="883" spans="2:10" ht="22.75" customHeight="1" thickBot="1" x14ac:dyDescent="0.3">
      <c r="B883" s="135">
        <v>40309</v>
      </c>
      <c r="C883" s="136">
        <v>144.31721645781647</v>
      </c>
      <c r="D883" s="136">
        <v>159.34017989415972</v>
      </c>
      <c r="E883" s="136">
        <v>156.98234234120849</v>
      </c>
      <c r="H883" s="45">
        <f t="shared" si="33"/>
        <v>-2.3578375529512243</v>
      </c>
      <c r="J883" s="45">
        <f t="shared" si="34"/>
        <v>-1.4797507788163644</v>
      </c>
    </row>
    <row r="884" spans="2:10" ht="22.75" customHeight="1" thickBot="1" x14ac:dyDescent="0.3">
      <c r="B884" s="135">
        <v>40310</v>
      </c>
      <c r="C884" s="136">
        <v>144.35469500888988</v>
      </c>
      <c r="D884" s="136">
        <v>159.38155984325232</v>
      </c>
      <c r="E884" s="136">
        <v>156.05083065148133</v>
      </c>
      <c r="H884" s="45">
        <f t="shared" si="33"/>
        <v>-3.3307291917709847</v>
      </c>
      <c r="J884" s="45">
        <f t="shared" si="34"/>
        <v>-2.0897832817338915</v>
      </c>
    </row>
    <row r="885" spans="2:10" ht="22.75" customHeight="1" thickBot="1" x14ac:dyDescent="0.3">
      <c r="B885" s="135">
        <v>40311</v>
      </c>
      <c r="C885" s="136">
        <v>143.9234714058129</v>
      </c>
      <c r="D885" s="136">
        <v>158.90544723399216</v>
      </c>
      <c r="E885" s="136">
        <v>155.10446817206773</v>
      </c>
      <c r="H885" s="45">
        <f t="shared" si="33"/>
        <v>-3.800979061924437</v>
      </c>
      <c r="J885" s="45">
        <f t="shared" si="34"/>
        <v>-2.3919753086421274</v>
      </c>
    </row>
    <row r="886" spans="2:10" ht="22.75" customHeight="1" thickBot="1" x14ac:dyDescent="0.3">
      <c r="B886" s="135">
        <v>40312</v>
      </c>
      <c r="C886" s="136">
        <v>143.81971903341767</v>
      </c>
      <c r="D886" s="136">
        <v>158.79089456946835</v>
      </c>
      <c r="E886" s="136">
        <v>152.86946851626874</v>
      </c>
      <c r="H886" s="45">
        <f t="shared" si="33"/>
        <v>-5.9214260531996104</v>
      </c>
      <c r="J886" s="45">
        <f t="shared" si="34"/>
        <v>-3.7290715372908774</v>
      </c>
    </row>
    <row r="887" spans="2:10" ht="22.75" customHeight="1" thickBot="1" x14ac:dyDescent="0.3">
      <c r="B887" s="135">
        <v>40315</v>
      </c>
      <c r="C887" s="136">
        <v>142.73593759478234</v>
      </c>
      <c r="D887" s="136">
        <v>157.59429492850603</v>
      </c>
      <c r="E887" s="136">
        <v>149.89231810869154</v>
      </c>
      <c r="H887" s="45">
        <f t="shared" si="33"/>
        <v>-7.7019768198144902</v>
      </c>
      <c r="J887" s="45">
        <f t="shared" si="34"/>
        <v>-4.8872180451129639</v>
      </c>
    </row>
    <row r="888" spans="2:10" ht="22.75" customHeight="1" thickBot="1" x14ac:dyDescent="0.3">
      <c r="B888" s="135">
        <v>40316</v>
      </c>
      <c r="C888" s="136">
        <v>142.45587532742783</v>
      </c>
      <c r="D888" s="136">
        <v>157.28507906946209</v>
      </c>
      <c r="E888" s="136">
        <v>148.03989957058718</v>
      </c>
      <c r="H888" s="45">
        <f t="shared" si="33"/>
        <v>-9.2451794988749043</v>
      </c>
      <c r="J888" s="45">
        <f t="shared" si="34"/>
        <v>-5.8779761904763639</v>
      </c>
    </row>
    <row r="889" spans="2:10" ht="22.75" customHeight="1" thickBot="1" x14ac:dyDescent="0.3">
      <c r="B889" s="135">
        <v>40317</v>
      </c>
      <c r="C889" s="136">
        <v>141.25226470776516</v>
      </c>
      <c r="D889" s="136">
        <v>155.9561764106748</v>
      </c>
      <c r="E889" s="136">
        <v>145.27581970508339</v>
      </c>
      <c r="H889" s="45">
        <f t="shared" si="33"/>
        <v>-10.680356705591407</v>
      </c>
      <c r="J889" s="45">
        <f t="shared" si="34"/>
        <v>-6.8483063328425926</v>
      </c>
    </row>
    <row r="890" spans="2:10" ht="22.75" customHeight="1" thickBot="1" x14ac:dyDescent="0.3">
      <c r="B890" s="135">
        <v>40318</v>
      </c>
      <c r="C890" s="136">
        <v>141.20868095721008</v>
      </c>
      <c r="D890" s="136">
        <v>155.90805573024343</v>
      </c>
      <c r="E890" s="136">
        <v>144.1693643996766</v>
      </c>
      <c r="H890" s="45">
        <f t="shared" si="33"/>
        <v>-11.738691330566837</v>
      </c>
      <c r="J890" s="45">
        <f t="shared" si="34"/>
        <v>-7.5292397660820392</v>
      </c>
    </row>
    <row r="891" spans="2:10" ht="22.75" customHeight="1" thickBot="1" x14ac:dyDescent="0.3">
      <c r="B891" s="135">
        <v>40319</v>
      </c>
      <c r="C891" s="136">
        <v>140.14360416266305</v>
      </c>
      <c r="D891" s="136">
        <v>154.73210782735532</v>
      </c>
      <c r="E891" s="136">
        <v>143.08195643392114</v>
      </c>
      <c r="H891" s="45">
        <f t="shared" si="33"/>
        <v>-11.650151393434186</v>
      </c>
      <c r="J891" s="45">
        <f t="shared" si="34"/>
        <v>-7.5292397660820454</v>
      </c>
    </row>
    <row r="892" spans="2:10" ht="22.75" customHeight="1" thickBot="1" x14ac:dyDescent="0.3">
      <c r="B892" s="135">
        <v>40322</v>
      </c>
      <c r="C892" s="136">
        <v>139.82433059674716</v>
      </c>
      <c r="D892" s="136">
        <v>154.37959889822588</v>
      </c>
      <c r="E892" s="136">
        <v>142.29830414329302</v>
      </c>
      <c r="H892" s="45">
        <f t="shared" si="33"/>
        <v>-12.081294754932856</v>
      </c>
      <c r="J892" s="45">
        <f t="shared" si="34"/>
        <v>-7.8257067910232099</v>
      </c>
    </row>
    <row r="893" spans="2:10" ht="22.75" customHeight="1" thickBot="1" x14ac:dyDescent="0.3">
      <c r="B893" s="135">
        <v>40323</v>
      </c>
      <c r="C893" s="136">
        <v>139.82096911227762</v>
      </c>
      <c r="D893" s="136">
        <v>154.47276537617947</v>
      </c>
      <c r="E893" s="136">
        <v>141.60003492816423</v>
      </c>
      <c r="H893" s="45">
        <f t="shared" si="33"/>
        <v>-12.872730448015233</v>
      </c>
      <c r="J893" s="45">
        <f t="shared" si="34"/>
        <v>-8.3333333333335133</v>
      </c>
    </row>
    <row r="894" spans="2:10" ht="22.75" customHeight="1" thickBot="1" x14ac:dyDescent="0.3">
      <c r="B894" s="135">
        <v>40324</v>
      </c>
      <c r="C894" s="136">
        <v>139.39448761421514</v>
      </c>
      <c r="D894" s="136">
        <v>154.00159301336609</v>
      </c>
      <c r="E894" s="136">
        <v>141.16812692891864</v>
      </c>
      <c r="H894" s="45">
        <f t="shared" si="33"/>
        <v>-12.833466084447451</v>
      </c>
      <c r="J894" s="45">
        <f t="shared" si="34"/>
        <v>-8.3333333333335133</v>
      </c>
    </row>
    <row r="895" spans="2:10" ht="22.75" customHeight="1" thickBot="1" x14ac:dyDescent="0.3">
      <c r="B895" s="135">
        <v>40325</v>
      </c>
      <c r="C895" s="136">
        <v>139.12908658124101</v>
      </c>
      <c r="D895" s="136">
        <v>153.84524013581728</v>
      </c>
      <c r="E895" s="136">
        <v>141.02480345783223</v>
      </c>
      <c r="H895" s="45">
        <f t="shared" si="33"/>
        <v>-12.820436677985043</v>
      </c>
      <c r="J895" s="45">
        <f t="shared" si="34"/>
        <v>-8.3333333333335098</v>
      </c>
    </row>
    <row r="896" spans="2:10" ht="22.75" customHeight="1" thickBot="1" x14ac:dyDescent="0.3">
      <c r="B896" s="135">
        <v>40326</v>
      </c>
      <c r="C896" s="136">
        <v>139.03133747279702</v>
      </c>
      <c r="D896" s="136">
        <v>153.73715177391426</v>
      </c>
      <c r="E896" s="136">
        <v>140.92572245942114</v>
      </c>
      <c r="H896" s="45">
        <f>E896-D896</f>
        <v>-12.811429314493125</v>
      </c>
      <c r="J896" s="45">
        <f t="shared" si="34"/>
        <v>-8.3333333333335098</v>
      </c>
    </row>
    <row r="897" spans="2:10" ht="22.75" customHeight="1" thickBot="1" x14ac:dyDescent="0.3">
      <c r="B897" s="135">
        <v>40329</v>
      </c>
      <c r="C897" s="136">
        <v>139.29387012935322</v>
      </c>
      <c r="D897" s="136">
        <v>154.11490741051014</v>
      </c>
      <c r="E897" s="136">
        <v>142.09574189088556</v>
      </c>
      <c r="H897" s="45">
        <f t="shared" si="33"/>
        <v>-12.019165519624579</v>
      </c>
      <c r="J897" s="45">
        <f t="shared" si="34"/>
        <v>-7.7988338192421418</v>
      </c>
    </row>
    <row r="898" spans="2:10" ht="22.75" customHeight="1" thickBot="1" x14ac:dyDescent="0.3">
      <c r="B898" s="135">
        <v>40330</v>
      </c>
      <c r="C898" s="136">
        <v>140.1425696212585</v>
      </c>
      <c r="D898" s="136">
        <v>155.05390956109196</v>
      </c>
      <c r="E898" s="136">
        <v>142.96151282418438</v>
      </c>
      <c r="H898" s="45">
        <f t="shared" ref="H898:H960" si="35">E898-D898</f>
        <v>-12.092396736907574</v>
      </c>
      <c r="J898" s="45">
        <f t="shared" si="34"/>
        <v>-7.7988338192421489</v>
      </c>
    </row>
    <row r="899" spans="2:10" ht="22.75" customHeight="1" thickBot="1" x14ac:dyDescent="0.3">
      <c r="B899" s="135">
        <v>40331</v>
      </c>
      <c r="C899" s="136">
        <v>139.05284479296131</v>
      </c>
      <c r="D899" s="136">
        <v>153.84823668503503</v>
      </c>
      <c r="E899" s="136">
        <v>142.72368686313357</v>
      </c>
      <c r="H899" s="45">
        <f t="shared" si="35"/>
        <v>-11.124549821901468</v>
      </c>
      <c r="J899" s="45">
        <f t="shared" si="34"/>
        <v>-7.2308594895865737</v>
      </c>
    </row>
    <row r="900" spans="2:10" ht="22.75" customHeight="1" thickBot="1" x14ac:dyDescent="0.3">
      <c r="B900" s="135">
        <v>40332</v>
      </c>
      <c r="C900" s="136">
        <v>139.16489388825758</v>
      </c>
      <c r="D900" s="136">
        <v>153.97220794041749</v>
      </c>
      <c r="E900" s="136">
        <v>143.72405773659071</v>
      </c>
      <c r="H900" s="45">
        <f t="shared" si="35"/>
        <v>-10.248150203826782</v>
      </c>
      <c r="J900" s="45">
        <f t="shared" si="34"/>
        <v>-6.6558441558443464</v>
      </c>
    </row>
    <row r="901" spans="2:10" ht="22.75" customHeight="1" thickBot="1" x14ac:dyDescent="0.3">
      <c r="B901" s="135">
        <v>40333</v>
      </c>
      <c r="C901" s="136">
        <v>139.15149210307331</v>
      </c>
      <c r="D901" s="136">
        <v>153.95738018898169</v>
      </c>
      <c r="E901" s="136">
        <v>144.13564678734568</v>
      </c>
      <c r="H901" s="45">
        <f t="shared" si="35"/>
        <v>-9.8217334016360098</v>
      </c>
      <c r="J901" s="45">
        <f t="shared" si="34"/>
        <v>-6.3795145056248002</v>
      </c>
    </row>
    <row r="902" spans="2:10" ht="22.75" customHeight="1" thickBot="1" x14ac:dyDescent="0.3">
      <c r="B902" s="135">
        <v>40336</v>
      </c>
      <c r="C902" s="136">
        <v>139.87202857627628</v>
      </c>
      <c r="D902" s="136">
        <v>154.75458261971644</v>
      </c>
      <c r="E902" s="136">
        <v>144.0292429472785</v>
      </c>
      <c r="H902" s="45">
        <f t="shared" si="35"/>
        <v>-10.72533967243794</v>
      </c>
      <c r="J902" s="45">
        <f t="shared" si="34"/>
        <v>-6.9305473808124134</v>
      </c>
    </row>
    <row r="903" spans="2:10" ht="22.75" customHeight="1" thickBot="1" x14ac:dyDescent="0.3">
      <c r="B903" s="135">
        <v>40337</v>
      </c>
      <c r="C903" s="136">
        <v>139.88613618215123</v>
      </c>
      <c r="D903" s="136">
        <v>154.7701912920233</v>
      </c>
      <c r="E903" s="136">
        <v>144.04376985315562</v>
      </c>
      <c r="H903" s="45">
        <f t="shared" si="35"/>
        <v>-10.726421438867675</v>
      </c>
      <c r="J903" s="45">
        <f t="shared" si="34"/>
        <v>-6.930547380812409</v>
      </c>
    </row>
    <row r="904" spans="2:10" ht="22.75" customHeight="1" thickBot="1" x14ac:dyDescent="0.3">
      <c r="B904" s="135">
        <v>40338</v>
      </c>
      <c r="C904" s="136">
        <v>139.84174871067614</v>
      </c>
      <c r="D904" s="136">
        <v>154.72108093957047</v>
      </c>
      <c r="E904" s="136">
        <v>143.9980631169484</v>
      </c>
      <c r="H904" s="45">
        <f t="shared" si="35"/>
        <v>-10.723017822622069</v>
      </c>
      <c r="J904" s="45">
        <f t="shared" si="34"/>
        <v>-6.9305473808124223</v>
      </c>
    </row>
    <row r="905" spans="2:10" ht="22.75" customHeight="1" thickBot="1" x14ac:dyDescent="0.3">
      <c r="B905" s="135">
        <v>40339</v>
      </c>
      <c r="C905" s="136">
        <v>139.20796591433233</v>
      </c>
      <c r="D905" s="136">
        <v>154.01986288247869</v>
      </c>
      <c r="E905" s="136">
        <v>143.76854083997577</v>
      </c>
      <c r="H905" s="45">
        <f t="shared" si="35"/>
        <v>-10.25132204250292</v>
      </c>
      <c r="J905" s="45">
        <f t="shared" si="34"/>
        <v>-6.6558441558443366</v>
      </c>
    </row>
    <row r="906" spans="2:10" ht="22.75" customHeight="1" thickBot="1" x14ac:dyDescent="0.3">
      <c r="B906" s="135">
        <v>40340</v>
      </c>
      <c r="C906" s="136">
        <v>139.19991534081478</v>
      </c>
      <c r="D906" s="136">
        <v>154.01095571814255</v>
      </c>
      <c r="E906" s="136">
        <v>144.18580445785224</v>
      </c>
      <c r="H906" s="45">
        <f t="shared" si="35"/>
        <v>-9.8251512602903119</v>
      </c>
      <c r="J906" s="45">
        <f t="shared" ref="J906:J960" si="36">H906/D906*100</f>
        <v>-6.3795145056248126</v>
      </c>
    </row>
    <row r="907" spans="2:10" ht="22.75" customHeight="1" thickBot="1" x14ac:dyDescent="0.3">
      <c r="B907" s="135">
        <v>40343</v>
      </c>
      <c r="C907" s="136">
        <v>139.27737953354293</v>
      </c>
      <c r="D907" s="136">
        <v>154.09666219523908</v>
      </c>
      <c r="E907" s="136">
        <v>144.69438663671102</v>
      </c>
      <c r="H907" s="45">
        <f t="shared" si="35"/>
        <v>-9.4022755585280606</v>
      </c>
      <c r="J907" s="45">
        <f t="shared" si="36"/>
        <v>-6.1015439429930431</v>
      </c>
    </row>
    <row r="908" spans="2:10" ht="22.75" customHeight="1" thickBot="1" x14ac:dyDescent="0.3">
      <c r="B908" s="135">
        <v>40344</v>
      </c>
      <c r="C908" s="136">
        <v>139.60084148136366</v>
      </c>
      <c r="D908" s="136">
        <v>154.4681188018111</v>
      </c>
      <c r="E908" s="136">
        <v>145.25882417803351</v>
      </c>
      <c r="H908" s="45">
        <f t="shared" si="35"/>
        <v>-9.2092946237775948</v>
      </c>
      <c r="J908" s="45">
        <f t="shared" si="36"/>
        <v>-5.9619387451681831</v>
      </c>
    </row>
    <row r="909" spans="2:10" ht="22.75" customHeight="1" thickBot="1" x14ac:dyDescent="0.3">
      <c r="B909" s="135">
        <v>40345</v>
      </c>
      <c r="C909" s="136">
        <v>139.68140221054335</v>
      </c>
      <c r="D909" s="136">
        <v>154.55725912613607</v>
      </c>
      <c r="E909" s="136">
        <v>146.21218426156278</v>
      </c>
      <c r="H909" s="45">
        <f t="shared" si="35"/>
        <v>-8.3450748645732915</v>
      </c>
      <c r="J909" s="45">
        <f t="shared" si="36"/>
        <v>-5.3993419084656349</v>
      </c>
    </row>
    <row r="910" spans="2:10" ht="22.75" customHeight="1" thickBot="1" x14ac:dyDescent="0.3">
      <c r="B910" s="135">
        <v>40346</v>
      </c>
      <c r="C910" s="136">
        <v>139.86832658003345</v>
      </c>
      <c r="D910" s="136">
        <v>154.76409065671254</v>
      </c>
      <c r="E910" s="136">
        <v>146.40784825062894</v>
      </c>
      <c r="H910" s="45">
        <f t="shared" si="35"/>
        <v>-8.3562424060835951</v>
      </c>
      <c r="J910" s="45">
        <f t="shared" si="36"/>
        <v>-5.3993419084656136</v>
      </c>
    </row>
    <row r="911" spans="2:10" ht="22.75" customHeight="1" thickBot="1" x14ac:dyDescent="0.3">
      <c r="B911" s="135">
        <v>40347</v>
      </c>
      <c r="C911" s="136">
        <v>139.91545587649657</v>
      </c>
      <c r="D911" s="136">
        <v>154.81623915157732</v>
      </c>
      <c r="E911" s="136">
        <v>147.33865673092458</v>
      </c>
      <c r="H911" s="45">
        <f t="shared" si="35"/>
        <v>-7.4775824206527375</v>
      </c>
      <c r="J911" s="45">
        <f t="shared" si="36"/>
        <v>-4.8299729160398961</v>
      </c>
    </row>
    <row r="912" spans="2:10" ht="22.75" customHeight="1" thickBot="1" x14ac:dyDescent="0.3">
      <c r="B912" s="135">
        <v>40350</v>
      </c>
      <c r="C912" s="136">
        <v>139.49591498148953</v>
      </c>
      <c r="D912" s="136">
        <v>154.35201778926688</v>
      </c>
      <c r="E912" s="136">
        <v>146.89685713468421</v>
      </c>
      <c r="H912" s="45">
        <f t="shared" si="35"/>
        <v>-7.4551606545826701</v>
      </c>
      <c r="J912" s="45">
        <f t="shared" si="36"/>
        <v>-4.8299729160398943</v>
      </c>
    </row>
    <row r="913" spans="2:10" ht="22.75" customHeight="1" thickBot="1" x14ac:dyDescent="0.3">
      <c r="B913" s="135">
        <v>40351</v>
      </c>
      <c r="C913" s="136">
        <v>139.48706644185052</v>
      </c>
      <c r="D913" s="136">
        <v>154.34222689361269</v>
      </c>
      <c r="E913" s="136">
        <v>146.88753913663837</v>
      </c>
      <c r="H913" s="45">
        <f t="shared" si="35"/>
        <v>-7.4546877569743231</v>
      </c>
      <c r="J913" s="45">
        <f t="shared" si="36"/>
        <v>-4.8299729160398863</v>
      </c>
    </row>
    <row r="914" spans="2:10" ht="22.75" customHeight="1" thickBot="1" x14ac:dyDescent="0.3">
      <c r="B914" s="135">
        <v>40352</v>
      </c>
      <c r="C914" s="136">
        <v>140.07513741792818</v>
      </c>
      <c r="D914" s="136">
        <v>154.99292653433648</v>
      </c>
      <c r="E914" s="136">
        <v>147.06424547399888</v>
      </c>
      <c r="H914" s="45">
        <f t="shared" si="35"/>
        <v>-7.9286810603375955</v>
      </c>
      <c r="J914" s="45">
        <f t="shared" si="36"/>
        <v>-5.1155115511552776</v>
      </c>
    </row>
    <row r="915" spans="2:10" ht="22.75" customHeight="1" thickBot="1" x14ac:dyDescent="0.3">
      <c r="B915" s="135">
        <v>40353</v>
      </c>
      <c r="C915" s="136">
        <v>140.21990734041771</v>
      </c>
      <c r="D915" s="136">
        <v>155.15311423341296</v>
      </c>
      <c r="E915" s="136">
        <v>147.9263562746963</v>
      </c>
      <c r="H915" s="45">
        <f t="shared" si="35"/>
        <v>-7.2267579587166608</v>
      </c>
      <c r="J915" s="45">
        <f t="shared" si="36"/>
        <v>-4.657823334338425</v>
      </c>
    </row>
    <row r="916" spans="2:10" ht="22.75" customHeight="1" thickBot="1" x14ac:dyDescent="0.3">
      <c r="B916" s="135">
        <v>40354</v>
      </c>
      <c r="C916" s="136">
        <v>140.81038460382513</v>
      </c>
      <c r="D916" s="136">
        <v>155.8064764274078</v>
      </c>
      <c r="E916" s="136">
        <v>148.99848252243009</v>
      </c>
      <c r="H916" s="45">
        <f t="shared" si="35"/>
        <v>-6.8079939049777067</v>
      </c>
      <c r="J916" s="45">
        <f t="shared" si="36"/>
        <v>-4.3695192016935422</v>
      </c>
    </row>
    <row r="917" spans="2:10" ht="22.75" customHeight="1" thickBot="1" x14ac:dyDescent="0.3">
      <c r="B917" s="135">
        <v>40357</v>
      </c>
      <c r="C917" s="136">
        <v>141.3521254662781</v>
      </c>
      <c r="D917" s="136">
        <v>156.40591186786216</v>
      </c>
      <c r="E917" s="136">
        <v>150.29890497785271</v>
      </c>
      <c r="H917" s="45">
        <f t="shared" si="35"/>
        <v>-6.1070068900094441</v>
      </c>
      <c r="J917" s="45">
        <f t="shared" si="36"/>
        <v>-3.9045882710423903</v>
      </c>
    </row>
    <row r="918" spans="2:10" ht="22.75" customHeight="1" thickBot="1" x14ac:dyDescent="0.3">
      <c r="B918" s="135">
        <v>40358</v>
      </c>
      <c r="C918" s="136">
        <v>141.10576183524404</v>
      </c>
      <c r="D918" s="136">
        <v>156.13331088477929</v>
      </c>
      <c r="E918" s="136">
        <v>150.03694794078206</v>
      </c>
      <c r="H918" s="45">
        <f t="shared" si="35"/>
        <v>-6.0963629439972351</v>
      </c>
      <c r="J918" s="45">
        <f t="shared" si="36"/>
        <v>-3.9045882710423849</v>
      </c>
    </row>
    <row r="919" spans="2:10" ht="22.75" customHeight="1" thickBot="1" x14ac:dyDescent="0.3">
      <c r="B919" s="135">
        <v>40359</v>
      </c>
      <c r="C919" s="136">
        <v>140.95422282743112</v>
      </c>
      <c r="D919" s="136">
        <v>155.96563320308653</v>
      </c>
      <c r="E919" s="136">
        <v>149.64845722231806</v>
      </c>
      <c r="H919" s="45">
        <f t="shared" si="35"/>
        <v>-6.317175980768468</v>
      </c>
      <c r="J919" s="45">
        <f t="shared" si="36"/>
        <v>-4.0503640776700625</v>
      </c>
    </row>
    <row r="920" spans="2:10" ht="22.75" customHeight="1" thickBot="1" x14ac:dyDescent="0.3">
      <c r="B920" s="135">
        <v>40360</v>
      </c>
      <c r="C920" s="136">
        <v>141.08228155494439</v>
      </c>
      <c r="D920" s="136">
        <v>156.10732999033524</v>
      </c>
      <c r="E920" s="136">
        <v>149.78441477379681</v>
      </c>
      <c r="H920" s="45">
        <f t="shared" si="35"/>
        <v>-6.3229152165384335</v>
      </c>
      <c r="J920" s="45">
        <f t="shared" si="36"/>
        <v>-4.050364077670082</v>
      </c>
    </row>
    <row r="921" spans="2:10" ht="22.75" customHeight="1" thickBot="1" x14ac:dyDescent="0.3">
      <c r="B921" s="135">
        <v>40361</v>
      </c>
      <c r="C921" s="136">
        <v>142.0419622408819</v>
      </c>
      <c r="D921" s="136">
        <v>157.16921520989527</v>
      </c>
      <c r="E921" s="136">
        <v>152.42184701051607</v>
      </c>
      <c r="H921" s="45">
        <f t="shared" si="35"/>
        <v>-4.7473681993791956</v>
      </c>
      <c r="J921" s="45">
        <f t="shared" si="36"/>
        <v>-3.0205458448330438</v>
      </c>
    </row>
    <row r="922" spans="2:10" ht="22.75" customHeight="1" thickBot="1" x14ac:dyDescent="0.3">
      <c r="B922" s="135">
        <v>40364</v>
      </c>
      <c r="C922" s="136">
        <v>143.10268684335458</v>
      </c>
      <c r="D922" s="136">
        <v>158.35864512275012</v>
      </c>
      <c r="E922" s="136">
        <v>154.04774383288108</v>
      </c>
      <c r="H922" s="45">
        <f t="shared" si="35"/>
        <v>-4.3109012898690366</v>
      </c>
      <c r="J922" s="45">
        <f t="shared" si="36"/>
        <v>-2.722239310981402</v>
      </c>
    </row>
    <row r="923" spans="2:10" ht="22.75" customHeight="1" thickBot="1" x14ac:dyDescent="0.3">
      <c r="B923" s="135">
        <v>40365</v>
      </c>
      <c r="C923" s="136">
        <v>143.62275315708226</v>
      </c>
      <c r="D923" s="136">
        <v>158.9341549096911</v>
      </c>
      <c r="E923" s="136">
        <v>154.60758686616342</v>
      </c>
      <c r="H923" s="45">
        <f t="shared" si="35"/>
        <v>-4.3265680435276863</v>
      </c>
      <c r="J923" s="45">
        <f t="shared" si="36"/>
        <v>-2.7222393109814003</v>
      </c>
    </row>
    <row r="924" spans="2:10" ht="22.75" customHeight="1" thickBot="1" x14ac:dyDescent="0.3">
      <c r="B924" s="135">
        <v>40366</v>
      </c>
      <c r="C924" s="136">
        <v>144.22133761507934</v>
      </c>
      <c r="D924" s="136">
        <v>159.59655354000972</v>
      </c>
      <c r="E924" s="136">
        <v>155.77904338588885</v>
      </c>
      <c r="H924" s="45">
        <f t="shared" si="35"/>
        <v>-3.8175101541208676</v>
      </c>
      <c r="J924" s="45">
        <f t="shared" si="36"/>
        <v>-2.3919753086421411</v>
      </c>
    </row>
    <row r="925" spans="2:10" ht="22.75" customHeight="1" thickBot="1" x14ac:dyDescent="0.3">
      <c r="B925" s="135">
        <v>40367</v>
      </c>
      <c r="C925" s="136">
        <v>144.35178165498766</v>
      </c>
      <c r="D925" s="136">
        <v>159.7409040192347</v>
      </c>
      <c r="E925" s="136">
        <v>157.86894030025903</v>
      </c>
      <c r="H925" s="45">
        <f t="shared" si="35"/>
        <v>-1.8719637189756781</v>
      </c>
      <c r="J925" s="45">
        <f t="shared" si="36"/>
        <v>-1.1718750000001701</v>
      </c>
    </row>
    <row r="926" spans="2:10" ht="22.75" customHeight="1" thickBot="1" x14ac:dyDescent="0.3">
      <c r="B926" s="135">
        <v>40368</v>
      </c>
      <c r="C926" s="136">
        <v>144.31144739128757</v>
      </c>
      <c r="D926" s="136">
        <v>159.80029895693548</v>
      </c>
      <c r="E926" s="136">
        <v>157.9276392035336</v>
      </c>
      <c r="H926" s="45">
        <f t="shared" si="35"/>
        <v>-1.8726597534018765</v>
      </c>
      <c r="J926" s="45">
        <f t="shared" si="36"/>
        <v>-1.1718750000001807</v>
      </c>
    </row>
    <row r="927" spans="2:10" ht="22.75" customHeight="1" thickBot="1" x14ac:dyDescent="0.3">
      <c r="B927" s="135">
        <v>40371</v>
      </c>
      <c r="C927" s="136">
        <v>144.75613412772282</v>
      </c>
      <c r="D927" s="136">
        <v>160.57674458836522</v>
      </c>
      <c r="E927" s="136">
        <v>157.95457379804171</v>
      </c>
      <c r="H927" s="45">
        <f t="shared" si="35"/>
        <v>-2.6221707903235085</v>
      </c>
      <c r="J927" s="45">
        <f t="shared" si="36"/>
        <v>-1.6329704510110621</v>
      </c>
    </row>
    <row r="928" spans="2:10" ht="22.75" customHeight="1" thickBot="1" x14ac:dyDescent="0.3">
      <c r="B928" s="135">
        <v>40372</v>
      </c>
      <c r="C928" s="136">
        <v>144.35185214216929</v>
      </c>
      <c r="D928" s="136">
        <v>160.12827803095752</v>
      </c>
      <c r="E928" s="136">
        <v>157.51343056699915</v>
      </c>
      <c r="H928" s="45">
        <f t="shared" si="35"/>
        <v>-2.6148474639583696</v>
      </c>
      <c r="J928" s="45">
        <f t="shared" si="36"/>
        <v>-1.632970451011059</v>
      </c>
    </row>
    <row r="929" spans="2:10" ht="22.75" customHeight="1" thickBot="1" x14ac:dyDescent="0.3">
      <c r="B929" s="135">
        <v>40373</v>
      </c>
      <c r="C929" s="136">
        <v>144.46911224710101</v>
      </c>
      <c r="D929" s="136">
        <v>160.25835366494351</v>
      </c>
      <c r="E929" s="136">
        <v>158.38032608293219</v>
      </c>
      <c r="H929" s="45">
        <f t="shared" si="35"/>
        <v>-1.8780275820113275</v>
      </c>
      <c r="J929" s="45">
        <f t="shared" si="36"/>
        <v>-1.171875000000169</v>
      </c>
    </row>
    <row r="930" spans="2:10" ht="22.75" customHeight="1" thickBot="1" x14ac:dyDescent="0.3">
      <c r="B930" s="135">
        <v>40374</v>
      </c>
      <c r="C930" s="136">
        <v>145.16343950883333</v>
      </c>
      <c r="D930" s="136">
        <v>161.02856497266993</v>
      </c>
      <c r="E930" s="136">
        <v>159.3905592256863</v>
      </c>
      <c r="H930" s="45">
        <f t="shared" si="35"/>
        <v>-1.6380057469836231</v>
      </c>
      <c r="J930" s="45">
        <f t="shared" si="36"/>
        <v>-1.0172143974962631</v>
      </c>
    </row>
    <row r="931" spans="2:10" ht="22.75" customHeight="1" thickBot="1" x14ac:dyDescent="0.3">
      <c r="B931" s="135">
        <v>40375</v>
      </c>
      <c r="C931" s="136">
        <v>145.83436686796762</v>
      </c>
      <c r="D931" s="136">
        <v>161.77281896808259</v>
      </c>
      <c r="E931" s="136">
        <v>161.39007570553952</v>
      </c>
      <c r="H931" s="45">
        <f t="shared" si="35"/>
        <v>-0.38274326254307312</v>
      </c>
      <c r="J931" s="45">
        <f t="shared" si="36"/>
        <v>-0.23659305993708837</v>
      </c>
    </row>
    <row r="932" spans="2:10" ht="22.75" customHeight="1" thickBot="1" x14ac:dyDescent="0.3">
      <c r="B932" s="135">
        <v>40378</v>
      </c>
      <c r="C932" s="136">
        <v>145.80142345777992</v>
      </c>
      <c r="D932" s="136">
        <v>161.73627512422095</v>
      </c>
      <c r="E932" s="136">
        <v>161.3536183218763</v>
      </c>
      <c r="H932" s="45">
        <f t="shared" si="35"/>
        <v>-0.38265680234465549</v>
      </c>
      <c r="J932" s="45">
        <f t="shared" si="36"/>
        <v>-0.23659305993708421</v>
      </c>
    </row>
    <row r="933" spans="2:10" ht="22.75" customHeight="1" thickBot="1" x14ac:dyDescent="0.3">
      <c r="B933" s="135">
        <v>40379</v>
      </c>
      <c r="C933" s="136">
        <v>146.82761411723789</v>
      </c>
      <c r="D933" s="136">
        <v>162.87461966772301</v>
      </c>
      <c r="E933" s="136">
        <v>162.74596672959655</v>
      </c>
      <c r="H933" s="45">
        <f t="shared" si="35"/>
        <v>-0.12865293812646428</v>
      </c>
      <c r="J933" s="45">
        <f t="shared" si="36"/>
        <v>-7.8988941548367914E-2</v>
      </c>
    </row>
    <row r="934" spans="2:10" ht="22.75" customHeight="1" thickBot="1" x14ac:dyDescent="0.3">
      <c r="B934" s="135">
        <v>40380</v>
      </c>
      <c r="C934" s="136">
        <v>146.84090522125769</v>
      </c>
      <c r="D934" s="136">
        <v>162.88936337601797</v>
      </c>
      <c r="E934" s="136">
        <v>162.50397844689459</v>
      </c>
      <c r="H934" s="45">
        <f t="shared" si="35"/>
        <v>-0.38538492912337574</v>
      </c>
      <c r="J934" s="45">
        <f t="shared" si="36"/>
        <v>-0.23659305993709565</v>
      </c>
    </row>
    <row r="935" spans="2:10" ht="22.75" customHeight="1" thickBot="1" x14ac:dyDescent="0.3">
      <c r="B935" s="135">
        <v>40381</v>
      </c>
      <c r="C935" s="136">
        <v>147.48628472793706</v>
      </c>
      <c r="D935" s="136">
        <v>163.60527735666616</v>
      </c>
      <c r="E935" s="136">
        <v>163.21819862474948</v>
      </c>
      <c r="H935" s="45">
        <f t="shared" si="35"/>
        <v>-0.38707873191668796</v>
      </c>
      <c r="J935" s="45">
        <f t="shared" si="36"/>
        <v>-0.23659305993708296</v>
      </c>
    </row>
    <row r="936" spans="2:10" ht="22.75" customHeight="1" thickBot="1" x14ac:dyDescent="0.3">
      <c r="B936" s="135">
        <v>40382</v>
      </c>
      <c r="C936" s="136">
        <v>147.72927534657921</v>
      </c>
      <c r="D936" s="136">
        <v>163.87482477683037</v>
      </c>
      <c r="E936" s="136">
        <v>163.74538178727491</v>
      </c>
      <c r="H936" s="45">
        <f t="shared" si="35"/>
        <v>-0.12944298955545719</v>
      </c>
      <c r="J936" s="45">
        <f t="shared" si="36"/>
        <v>-7.8988941548365665E-2</v>
      </c>
    </row>
    <row r="937" spans="2:10" ht="22.75" customHeight="1" thickBot="1" x14ac:dyDescent="0.3">
      <c r="B937" s="135">
        <v>40385</v>
      </c>
      <c r="C937" s="136">
        <v>148.41377704345939</v>
      </c>
      <c r="D937" s="136">
        <v>164.63413666929392</v>
      </c>
      <c r="E937" s="136">
        <v>164.76438519513957</v>
      </c>
      <c r="H937" s="45">
        <f t="shared" si="35"/>
        <v>0.13024852584564428</v>
      </c>
      <c r="J937" s="45">
        <f t="shared" si="36"/>
        <v>7.9113924050440904E-2</v>
      </c>
    </row>
    <row r="938" spans="2:10" ht="22.75" customHeight="1" thickBot="1" x14ac:dyDescent="0.3">
      <c r="B938" s="135">
        <v>40386</v>
      </c>
      <c r="C938" s="136">
        <v>148.7569732076791</v>
      </c>
      <c r="D938" s="136">
        <v>165.01484124625497</v>
      </c>
      <c r="E938" s="136">
        <v>166.19727243352881</v>
      </c>
      <c r="H938" s="45">
        <f t="shared" si="35"/>
        <v>1.1824311872738349</v>
      </c>
      <c r="J938" s="45">
        <f t="shared" si="36"/>
        <v>0.71656050955396733</v>
      </c>
    </row>
    <row r="939" spans="2:10" ht="22.75" customHeight="1" thickBot="1" x14ac:dyDescent="0.3">
      <c r="B939" s="135">
        <v>40387</v>
      </c>
      <c r="C939" s="136">
        <v>148.87777518696086</v>
      </c>
      <c r="D939" s="136">
        <v>165.14884585123968</v>
      </c>
      <c r="E939" s="136">
        <v>166.59751993765374</v>
      </c>
      <c r="H939" s="45">
        <f t="shared" si="35"/>
        <v>1.4486740864140586</v>
      </c>
      <c r="J939" s="45">
        <f t="shared" si="36"/>
        <v>0.87719298245594379</v>
      </c>
    </row>
    <row r="940" spans="2:10" ht="22.75" customHeight="1" thickBot="1" x14ac:dyDescent="0.3">
      <c r="B940" s="135">
        <v>40388</v>
      </c>
      <c r="C940" s="136">
        <v>148.47558474174548</v>
      </c>
      <c r="D940" s="136">
        <v>164.70269942168494</v>
      </c>
      <c r="E940" s="136">
        <v>166.94624580803773</v>
      </c>
      <c r="H940" s="45">
        <f t="shared" si="35"/>
        <v>2.24354638635279</v>
      </c>
      <c r="J940" s="45">
        <f t="shared" si="36"/>
        <v>1.3621794871793111</v>
      </c>
    </row>
    <row r="941" spans="2:10" ht="22.75" customHeight="1" thickBot="1" x14ac:dyDescent="0.3">
      <c r="B941" s="135">
        <v>40389</v>
      </c>
      <c r="C941" s="136">
        <v>148.89669188318655</v>
      </c>
      <c r="D941" s="136">
        <v>165.16982998097342</v>
      </c>
      <c r="E941" s="136">
        <v>167.95806666071621</v>
      </c>
      <c r="H941" s="45">
        <f t="shared" si="35"/>
        <v>2.7882366797427949</v>
      </c>
      <c r="J941" s="45">
        <f t="shared" si="36"/>
        <v>1.6881028938904783</v>
      </c>
    </row>
    <row r="942" spans="2:10" ht="22.75" customHeight="1" thickBot="1" x14ac:dyDescent="0.3">
      <c r="B942" s="135">
        <v>40392</v>
      </c>
      <c r="C942" s="136">
        <v>148.59200000000001</v>
      </c>
      <c r="D942" s="136">
        <v>164.83183787445984</v>
      </c>
      <c r="E942" s="136">
        <v>167.61436889967146</v>
      </c>
      <c r="H942" s="45">
        <f t="shared" si="35"/>
        <v>2.7825310252116253</v>
      </c>
      <c r="J942" s="45">
        <f t="shared" si="36"/>
        <v>1.6881028938904827</v>
      </c>
    </row>
    <row r="943" spans="2:10" ht="22.75" customHeight="1" thickBot="1" x14ac:dyDescent="0.3">
      <c r="B943" s="135">
        <v>40393</v>
      </c>
      <c r="C943" s="136">
        <v>148.7063808254857</v>
      </c>
      <c r="D943" s="136">
        <v>164.95871954832117</v>
      </c>
      <c r="E943" s="136">
        <v>168.55636528968165</v>
      </c>
      <c r="H943" s="45">
        <f t="shared" si="35"/>
        <v>3.5976457413604805</v>
      </c>
      <c r="J943" s="45">
        <f t="shared" si="36"/>
        <v>2.1809369951532793</v>
      </c>
    </row>
    <row r="944" spans="2:10" ht="22.75" customHeight="1" thickBot="1" x14ac:dyDescent="0.3">
      <c r="B944" s="135">
        <v>40394</v>
      </c>
      <c r="C944" s="136">
        <v>148.72893807097989</v>
      </c>
      <c r="D944" s="136">
        <v>164.9837421082988</v>
      </c>
      <c r="E944" s="136">
        <v>169.4029494861993</v>
      </c>
      <c r="H944" s="45">
        <f t="shared" si="35"/>
        <v>4.4192073779005057</v>
      </c>
      <c r="J944" s="45">
        <f t="shared" si="36"/>
        <v>2.6785714285712134</v>
      </c>
    </row>
    <row r="945" spans="2:10" ht="22.75" customHeight="1" thickBot="1" x14ac:dyDescent="0.3">
      <c r="B945" s="135">
        <v>40395</v>
      </c>
      <c r="C945" s="136">
        <v>148.6556404448732</v>
      </c>
      <c r="D945" s="136">
        <v>164.9024336770037</v>
      </c>
      <c r="E945" s="136">
        <v>169.31946315049453</v>
      </c>
      <c r="H945" s="45">
        <f t="shared" si="35"/>
        <v>4.4170294734908282</v>
      </c>
      <c r="J945" s="45">
        <f t="shared" si="36"/>
        <v>2.678571428571221</v>
      </c>
    </row>
    <row r="946" spans="2:10" ht="22.75" customHeight="1" thickBot="1" x14ac:dyDescent="0.3">
      <c r="B946" s="135">
        <v>40396</v>
      </c>
      <c r="C946" s="136">
        <v>148.51803343568918</v>
      </c>
      <c r="D946" s="136">
        <v>164.749787395722</v>
      </c>
      <c r="E946" s="136">
        <v>169.16272812953565</v>
      </c>
      <c r="H946" s="45">
        <f t="shared" si="35"/>
        <v>4.4129407338136559</v>
      </c>
      <c r="J946" s="45">
        <f t="shared" si="36"/>
        <v>2.6785714285712308</v>
      </c>
    </row>
    <row r="947" spans="2:10" ht="22.75" customHeight="1" thickBot="1" x14ac:dyDescent="0.3">
      <c r="B947" s="135">
        <v>40399</v>
      </c>
      <c r="C947" s="136">
        <v>148.76968651906478</v>
      </c>
      <c r="D947" s="136">
        <v>165.02894401411041</v>
      </c>
      <c r="E947" s="136">
        <v>170.00131447707597</v>
      </c>
      <c r="H947" s="45">
        <f t="shared" si="35"/>
        <v>4.9723704629655572</v>
      </c>
      <c r="J947" s="45">
        <f t="shared" si="36"/>
        <v>3.0130293159607238</v>
      </c>
    </row>
    <row r="948" spans="2:10" ht="22.75" customHeight="1" thickBot="1" x14ac:dyDescent="0.3">
      <c r="B948" s="135">
        <v>40400</v>
      </c>
      <c r="C948" s="136">
        <v>148.70703048903187</v>
      </c>
      <c r="D948" s="136">
        <v>164.95944021455026</v>
      </c>
      <c r="E948" s="136">
        <v>169.37799664886825</v>
      </c>
      <c r="H948" s="45">
        <f t="shared" si="35"/>
        <v>4.4185564343179919</v>
      </c>
      <c r="J948" s="45">
        <f t="shared" si="36"/>
        <v>2.6785714285712356</v>
      </c>
    </row>
    <row r="949" spans="2:10" ht="22.75" customHeight="1" thickBot="1" x14ac:dyDescent="0.3">
      <c r="B949" s="135">
        <v>40401</v>
      </c>
      <c r="C949" s="136">
        <v>148.15941028591189</v>
      </c>
      <c r="D949" s="136">
        <v>164.35196979529854</v>
      </c>
      <c r="E949" s="136">
        <v>168.75425470052943</v>
      </c>
      <c r="H949" s="45">
        <f t="shared" si="35"/>
        <v>4.4022849052308857</v>
      </c>
      <c r="J949" s="45">
        <f t="shared" si="36"/>
        <v>2.6785714285712308</v>
      </c>
    </row>
    <row r="950" spans="2:10" ht="22.75" customHeight="1" thickBot="1" x14ac:dyDescent="0.3">
      <c r="B950" s="135">
        <v>40402</v>
      </c>
      <c r="C950" s="136">
        <v>147.96479689519251</v>
      </c>
      <c r="D950" s="136">
        <v>164.13608682133457</v>
      </c>
      <c r="E950" s="136">
        <v>167.71579146121795</v>
      </c>
      <c r="H950" s="45">
        <f t="shared" si="35"/>
        <v>3.5797046398833743</v>
      </c>
      <c r="J950" s="45">
        <f t="shared" si="36"/>
        <v>2.1809369951532687</v>
      </c>
    </row>
    <row r="951" spans="2:10" ht="22.75" customHeight="1" thickBot="1" x14ac:dyDescent="0.3">
      <c r="B951" s="135">
        <v>40403</v>
      </c>
      <c r="C951" s="136">
        <v>147.88846310269358</v>
      </c>
      <c r="D951" s="136">
        <v>164.05141039656388</v>
      </c>
      <c r="E951" s="136">
        <v>167.08939947798137</v>
      </c>
      <c r="H951" s="45">
        <f t="shared" si="35"/>
        <v>3.0379890814174928</v>
      </c>
      <c r="J951" s="45">
        <f t="shared" si="36"/>
        <v>1.8518518518516343</v>
      </c>
    </row>
    <row r="952" spans="2:10" ht="22.75" customHeight="1" thickBot="1" x14ac:dyDescent="0.3">
      <c r="B952" s="135">
        <v>40406</v>
      </c>
      <c r="C952" s="136">
        <v>147.83041958533371</v>
      </c>
      <c r="D952" s="136">
        <v>163.98702321795989</v>
      </c>
      <c r="E952" s="136">
        <v>166.48762790587384</v>
      </c>
      <c r="H952" s="45">
        <f t="shared" si="35"/>
        <v>2.500604687913949</v>
      </c>
      <c r="J952" s="45">
        <f t="shared" si="36"/>
        <v>1.5248796147670314</v>
      </c>
    </row>
    <row r="953" spans="2:10" ht="22.75" customHeight="1" thickBot="1" x14ac:dyDescent="0.3">
      <c r="B953" s="135">
        <v>40407</v>
      </c>
      <c r="C953" s="136">
        <v>147.86199999999999</v>
      </c>
      <c r="D953" s="136">
        <v>164.02205510251815</v>
      </c>
      <c r="E953" s="136">
        <v>166.52319398449839</v>
      </c>
      <c r="H953" s="45">
        <f t="shared" si="35"/>
        <v>2.5011388819802391</v>
      </c>
      <c r="J953" s="45">
        <f t="shared" si="36"/>
        <v>1.5248796147670267</v>
      </c>
    </row>
    <row r="954" spans="2:10" ht="22.75" customHeight="1" thickBot="1" x14ac:dyDescent="0.3">
      <c r="B954" s="135">
        <v>40408</v>
      </c>
      <c r="C954" s="136">
        <v>149.15565484698197</v>
      </c>
      <c r="D954" s="136">
        <v>165.60279012531458</v>
      </c>
      <c r="E954" s="136">
        <v>168.12803331342093</v>
      </c>
      <c r="H954" s="45">
        <f t="shared" si="35"/>
        <v>2.5252431881063444</v>
      </c>
      <c r="J954" s="45">
        <f t="shared" si="36"/>
        <v>1.5248796147670265</v>
      </c>
    </row>
    <row r="955" spans="2:10" ht="22.75" customHeight="1" thickBot="1" x14ac:dyDescent="0.3">
      <c r="B955" s="135">
        <v>40409</v>
      </c>
      <c r="C955" s="136">
        <v>148.92826358080592</v>
      </c>
      <c r="D955" s="136">
        <v>165.46</v>
      </c>
      <c r="E955" s="136">
        <v>167.44889115869375</v>
      </c>
      <c r="H955" s="45">
        <f t="shared" si="35"/>
        <v>1.9888911586937468</v>
      </c>
      <c r="J955" s="45">
        <f t="shared" si="36"/>
        <v>1.2020374463276604</v>
      </c>
    </row>
    <row r="956" spans="2:10" ht="22.75" customHeight="1" thickBot="1" x14ac:dyDescent="0.3">
      <c r="B956" s="135">
        <v>40410</v>
      </c>
      <c r="C956" s="136">
        <v>149.12121704200666</v>
      </c>
      <c r="D956" s="136">
        <v>165.67770770164515</v>
      </c>
      <c r="E956" s="136">
        <v>167.13102092709778</v>
      </c>
      <c r="H956" s="45">
        <f t="shared" si="35"/>
        <v>1.4533132254526322</v>
      </c>
      <c r="J956" s="45">
        <f t="shared" si="36"/>
        <v>0.8771929824559016</v>
      </c>
    </row>
    <row r="957" spans="2:10" ht="22.75" customHeight="1" thickBot="1" x14ac:dyDescent="0.3">
      <c r="B957" s="135">
        <v>40413</v>
      </c>
      <c r="C957" s="136">
        <v>149.12859307387882</v>
      </c>
      <c r="D957" s="136">
        <v>165.68590267266774</v>
      </c>
      <c r="E957" s="136">
        <v>166.34338641343192</v>
      </c>
      <c r="H957" s="45">
        <f t="shared" si="35"/>
        <v>0.65748374076417804</v>
      </c>
      <c r="J957" s="45">
        <f t="shared" si="36"/>
        <v>0.39682539682516965</v>
      </c>
    </row>
    <row r="958" spans="2:10" ht="22.75" customHeight="1" thickBot="1" x14ac:dyDescent="0.3">
      <c r="B958" s="135">
        <v>40414</v>
      </c>
      <c r="C958" s="136">
        <v>148.93351499052091</v>
      </c>
      <c r="D958" s="136">
        <v>165.46916564278911</v>
      </c>
      <c r="E958" s="136">
        <v>165.0776770805424</v>
      </c>
      <c r="H958" s="45">
        <f t="shared" si="35"/>
        <v>-0.39148856224670681</v>
      </c>
      <c r="J958" s="45">
        <f t="shared" si="36"/>
        <v>-0.23659305993712626</v>
      </c>
    </row>
    <row r="959" spans="2:10" ht="22.75" customHeight="1" thickBot="1" x14ac:dyDescent="0.3">
      <c r="B959" s="135">
        <v>40415</v>
      </c>
      <c r="C959" s="136">
        <v>147.5120590429872</v>
      </c>
      <c r="D959" s="136">
        <v>163.88988961716552</v>
      </c>
      <c r="E959" s="136">
        <v>163.50213751239269</v>
      </c>
      <c r="H959" s="45">
        <f t="shared" si="35"/>
        <v>-0.3877521047728294</v>
      </c>
      <c r="J959" s="45">
        <f t="shared" si="36"/>
        <v>-0.23659305993712557</v>
      </c>
    </row>
    <row r="960" spans="2:10" ht="22.75" customHeight="1" thickBot="1" x14ac:dyDescent="0.3">
      <c r="B960" s="135">
        <v>40416</v>
      </c>
      <c r="C960" s="136">
        <v>147.7666755368179</v>
      </c>
      <c r="D960" s="136">
        <v>164.48572159926781</v>
      </c>
      <c r="E960" s="136">
        <v>164.61585270812762</v>
      </c>
      <c r="H960" s="45">
        <f t="shared" si="35"/>
        <v>0.13013110885981405</v>
      </c>
      <c r="J960" s="45">
        <f t="shared" si="36"/>
        <v>7.9113924050410289E-2</v>
      </c>
    </row>
    <row r="961" spans="2:5" ht="22.75" customHeight="1" thickBot="1" x14ac:dyDescent="0.3">
      <c r="B961" s="135">
        <v>40417</v>
      </c>
      <c r="C961" s="136">
        <v>147.98241356264285</v>
      </c>
      <c r="D961" s="136">
        <v>164.87299460649902</v>
      </c>
      <c r="E961" s="136">
        <v>165.00343210223164</v>
      </c>
    </row>
    <row r="962" spans="2:5" ht="22.75" customHeight="1" thickBot="1" x14ac:dyDescent="0.3">
      <c r="B962" s="135">
        <v>40420</v>
      </c>
      <c r="C962" s="136">
        <v>147.98241356264285</v>
      </c>
      <c r="D962" s="136">
        <v>164.87299460649902</v>
      </c>
      <c r="E962" s="136">
        <v>165.00343210223164</v>
      </c>
    </row>
    <row r="963" spans="2:5" ht="22.75" customHeight="1" thickBot="1" x14ac:dyDescent="0.3">
      <c r="B963" s="135">
        <v>40421</v>
      </c>
      <c r="C963" s="136">
        <v>147.88854255448638</v>
      </c>
      <c r="D963" s="136">
        <v>164.76840924497608</v>
      </c>
      <c r="E963" s="136">
        <v>164.63826042250733</v>
      </c>
    </row>
    <row r="964" spans="2:5" ht="22.75" customHeight="1" thickBot="1" x14ac:dyDescent="0.3">
      <c r="B964" s="135">
        <v>40422</v>
      </c>
      <c r="C964" s="136">
        <v>147.20038058468603</v>
      </c>
      <c r="D964" s="136">
        <v>164.00170108010849</v>
      </c>
      <c r="E964" s="136">
        <v>164.13144926134237</v>
      </c>
    </row>
    <row r="965" spans="2:5" ht="22.75" customHeight="1" thickBot="1" x14ac:dyDescent="0.3">
      <c r="B965" s="135">
        <v>40423</v>
      </c>
      <c r="C965" s="136">
        <v>146.47873418938613</v>
      </c>
      <c r="D965" s="136">
        <v>163.19768660720143</v>
      </c>
      <c r="E965" s="136">
        <v>163.84529647468995</v>
      </c>
    </row>
    <row r="966" spans="2:5" ht="22.75" customHeight="1" thickBot="1" x14ac:dyDescent="0.3">
      <c r="B966" s="135">
        <v>40424</v>
      </c>
      <c r="C966" s="136">
        <v>146.01468031541168</v>
      </c>
      <c r="D966" s="136">
        <v>162.68066603685827</v>
      </c>
      <c r="E966" s="136">
        <v>163.32622423541684</v>
      </c>
    </row>
    <row r="967" spans="2:5" ht="22.75" customHeight="1" thickBot="1" x14ac:dyDescent="0.3">
      <c r="B967" s="135">
        <v>40427</v>
      </c>
      <c r="C967" s="136">
        <v>145.40329724943649</v>
      </c>
      <c r="D967" s="136">
        <v>161.9995002515985</v>
      </c>
      <c r="E967" s="136">
        <v>163.16032469607615</v>
      </c>
    </row>
    <row r="968" spans="2:5" ht="22.75" customHeight="1" thickBot="1" x14ac:dyDescent="0.3">
      <c r="B968" s="135">
        <v>40428</v>
      </c>
      <c r="C968" s="136">
        <v>145.18958631098798</v>
      </c>
      <c r="D968" s="136">
        <v>161.76139653674554</v>
      </c>
      <c r="E968" s="136">
        <v>162.6614996971245</v>
      </c>
    </row>
    <row r="969" spans="2:5" ht="22.75" customHeight="1" thickBot="1" x14ac:dyDescent="0.3">
      <c r="B969" s="135">
        <v>40429</v>
      </c>
      <c r="C969" s="136">
        <v>146.15120474586666</v>
      </c>
      <c r="D969" s="136">
        <v>162.83277324435781</v>
      </c>
      <c r="E969" s="136">
        <v>162.96159664091152</v>
      </c>
    </row>
    <row r="970" spans="2:5" ht="22.75" customHeight="1" thickBot="1" x14ac:dyDescent="0.3">
      <c r="B970" s="135">
        <v>40430</v>
      </c>
      <c r="C970" s="136">
        <v>146.04342328085963</v>
      </c>
      <c r="D970" s="136">
        <v>162.71268969881365</v>
      </c>
      <c r="E970" s="136">
        <v>162.84141809256235</v>
      </c>
    </row>
    <row r="971" spans="2:5" ht="22.75" customHeight="1" thickBot="1" x14ac:dyDescent="0.3">
      <c r="B971" s="135">
        <v>40434</v>
      </c>
      <c r="C971" s="136">
        <v>146.36145793133829</v>
      </c>
      <c r="D971" s="136">
        <v>163.067024541385</v>
      </c>
      <c r="E971" s="136">
        <v>163.19603326333191</v>
      </c>
    </row>
    <row r="972" spans="2:5" ht="22.75" customHeight="1" thickBot="1" x14ac:dyDescent="0.3">
      <c r="B972" s="135">
        <v>40435</v>
      </c>
      <c r="C972" s="136">
        <v>145.74355132147682</v>
      </c>
      <c r="D972" s="136">
        <v>162.37859062074287</v>
      </c>
      <c r="E972" s="136">
        <v>162.76459360953984</v>
      </c>
    </row>
    <row r="973" spans="2:5" ht="22.75" customHeight="1" thickBot="1" x14ac:dyDescent="0.3">
      <c r="B973" s="135">
        <v>40436</v>
      </c>
      <c r="C973" s="136">
        <v>145.98839641597701</v>
      </c>
      <c r="D973" s="136">
        <v>162.65138211652337</v>
      </c>
      <c r="E973" s="136">
        <v>163.29682410904888</v>
      </c>
    </row>
    <row r="974" spans="2:5" ht="22.75" customHeight="1" thickBot="1" x14ac:dyDescent="0.3">
      <c r="B974" s="135">
        <v>40437</v>
      </c>
      <c r="C974" s="136">
        <v>146.01312559149571</v>
      </c>
      <c r="D974" s="136">
        <v>162.6789338581375</v>
      </c>
      <c r="E974" s="136">
        <v>163.32448518297099</v>
      </c>
    </row>
    <row r="975" spans="2:5" ht="22.75" customHeight="1" thickBot="1" x14ac:dyDescent="0.3">
      <c r="B975" s="135">
        <v>40438</v>
      </c>
      <c r="C975" s="136">
        <v>146.18989999999999</v>
      </c>
      <c r="D975" s="136">
        <v>162.87588514037589</v>
      </c>
      <c r="E975" s="136">
        <v>164.30462097494021</v>
      </c>
    </row>
    <row r="976" spans="2:5" ht="22.75" customHeight="1" thickBot="1" x14ac:dyDescent="0.3">
      <c r="B976" s="135">
        <v>40441</v>
      </c>
      <c r="C976" s="136">
        <v>146.2988</v>
      </c>
      <c r="D976" s="136">
        <v>162.99721488950209</v>
      </c>
      <c r="E976" s="136">
        <v>164.16518856307297</v>
      </c>
    </row>
    <row r="977" spans="2:5" ht="22.75" customHeight="1" thickBot="1" x14ac:dyDescent="0.3">
      <c r="B977" s="135">
        <v>40442</v>
      </c>
      <c r="C977" s="136">
        <v>146.45876225932199</v>
      </c>
      <c r="D977" s="136">
        <v>163.17543509880605</v>
      </c>
      <c r="E977" s="136">
        <v>164.34468582801688</v>
      </c>
    </row>
    <row r="978" spans="2:5" ht="22.75" customHeight="1" thickBot="1" x14ac:dyDescent="0.3">
      <c r="B978" s="135">
        <v>40443</v>
      </c>
      <c r="C978" s="136">
        <v>146.88921966280574</v>
      </c>
      <c r="D978" s="136">
        <v>163.65502452740299</v>
      </c>
      <c r="E978" s="136">
        <v>165.61888482173143</v>
      </c>
    </row>
    <row r="979" spans="2:5" ht="22.75" customHeight="1" thickBot="1" x14ac:dyDescent="0.3">
      <c r="B979" s="135">
        <v>40444</v>
      </c>
      <c r="C979" s="136">
        <v>147.41324442880421</v>
      </c>
      <c r="D979" s="136">
        <v>164.23886101403767</v>
      </c>
      <c r="E979" s="136">
        <v>166.74330592516625</v>
      </c>
    </row>
    <row r="980" spans="2:5" ht="22.75" customHeight="1" thickBot="1" x14ac:dyDescent="0.3">
      <c r="B980" s="135">
        <v>40445</v>
      </c>
      <c r="C980" s="136">
        <v>147.86544082314964</v>
      </c>
      <c r="D980" s="136">
        <v>164.74267070257497</v>
      </c>
      <c r="E980" s="136">
        <v>167.2547981049413</v>
      </c>
    </row>
    <row r="981" spans="2:5" ht="22.75" customHeight="1" thickBot="1" x14ac:dyDescent="0.3">
      <c r="B981" s="135">
        <v>40448</v>
      </c>
      <c r="C981" s="136">
        <v>147.60605415343306</v>
      </c>
      <c r="D981" s="136">
        <v>164.45367786911862</v>
      </c>
      <c r="E981" s="136">
        <v>167.49911634817602</v>
      </c>
    </row>
    <row r="982" spans="2:5" ht="22.75" customHeight="1" thickBot="1" x14ac:dyDescent="0.3">
      <c r="B982" s="135">
        <v>40449</v>
      </c>
      <c r="C982" s="136">
        <v>148.32550000000001</v>
      </c>
      <c r="D982" s="136">
        <v>165.25524062461787</v>
      </c>
      <c r="E982" s="136">
        <v>168.31552285840672</v>
      </c>
    </row>
    <row r="983" spans="2:5" ht="22.75" customHeight="1" thickBot="1" x14ac:dyDescent="0.3">
      <c r="B983" s="135">
        <v>40450</v>
      </c>
      <c r="C983" s="136">
        <v>148.42707825952601</v>
      </c>
      <c r="D983" s="136">
        <v>165.36841293632557</v>
      </c>
      <c r="E983" s="136">
        <v>168.97499383235169</v>
      </c>
    </row>
    <row r="984" spans="2:5" ht="22.75" customHeight="1" thickBot="1" x14ac:dyDescent="0.3">
      <c r="B984" s="135">
        <v>40451</v>
      </c>
      <c r="C984" s="136">
        <v>149.71795421691004</v>
      </c>
      <c r="D984" s="136">
        <v>166.80662832716553</v>
      </c>
      <c r="E984" s="136">
        <v>170.44457579472046</v>
      </c>
    </row>
    <row r="985" spans="2:5" ht="22.75" customHeight="1" thickBot="1" x14ac:dyDescent="0.3">
      <c r="B985" s="135">
        <v>40452</v>
      </c>
      <c r="C985" s="136">
        <v>150.44692087507758</v>
      </c>
      <c r="D985" s="136">
        <v>167.61879859123204</v>
      </c>
      <c r="E985" s="136">
        <v>171.55160211804861</v>
      </c>
    </row>
    <row r="986" spans="2:5" ht="22.75" customHeight="1" thickBot="1" x14ac:dyDescent="0.3">
      <c r="B986" s="135">
        <v>40455</v>
      </c>
      <c r="C986" s="136">
        <v>150.58931139314348</v>
      </c>
      <c r="D986" s="136">
        <v>167.77744143636414</v>
      </c>
      <c r="E986" s="136">
        <v>172.27148004626636</v>
      </c>
    </row>
    <row r="987" spans="2:5" ht="22.75" customHeight="1" thickBot="1" x14ac:dyDescent="0.3">
      <c r="B987" s="135">
        <v>40456</v>
      </c>
      <c r="C987" s="136">
        <v>151.13574465565202</v>
      </c>
      <c r="D987" s="136">
        <v>168.38624410536676</v>
      </c>
      <c r="E987" s="136">
        <v>172.61636855209761</v>
      </c>
    </row>
    <row r="988" spans="2:5" ht="22.75" customHeight="1" thickBot="1" x14ac:dyDescent="0.3">
      <c r="B988" s="135">
        <v>40457</v>
      </c>
      <c r="C988" s="136">
        <v>151.45040271844383</v>
      </c>
      <c r="D988" s="136">
        <v>168.73681695953636</v>
      </c>
      <c r="E988" s="136">
        <v>173.53827110066098</v>
      </c>
    </row>
    <row r="989" spans="2:5" ht="22.75" customHeight="1" thickBot="1" x14ac:dyDescent="0.3">
      <c r="B989" s="135">
        <v>40458</v>
      </c>
      <c r="C989" s="136">
        <v>151.42728213072363</v>
      </c>
      <c r="D989" s="136">
        <v>168.71105740850106</v>
      </c>
      <c r="E989" s="136">
        <v>174.07788549898316</v>
      </c>
    </row>
    <row r="990" spans="2:5" ht="22.75" customHeight="1" thickBot="1" x14ac:dyDescent="0.3">
      <c r="B990" s="135">
        <v>40459</v>
      </c>
      <c r="C990" s="136">
        <v>151.34858079090344</v>
      </c>
      <c r="D990" s="136">
        <v>168.62337316776387</v>
      </c>
      <c r="E990" s="136">
        <v>174.27170511210849</v>
      </c>
    </row>
    <row r="991" spans="2:5" ht="22.75" customHeight="1" thickBot="1" x14ac:dyDescent="0.3">
      <c r="B991" s="135">
        <v>40462</v>
      </c>
      <c r="C991" s="136">
        <v>152.66989383832558</v>
      </c>
      <c r="D991" s="136">
        <v>170.09549971102305</v>
      </c>
      <c r="E991" s="136">
        <v>175.79314308369581</v>
      </c>
    </row>
    <row r="992" spans="2:5" ht="22.75" customHeight="1" thickBot="1" x14ac:dyDescent="0.3">
      <c r="B992" s="135">
        <v>40463</v>
      </c>
      <c r="C992" s="136">
        <v>151.65950291881151</v>
      </c>
      <c r="D992" s="136">
        <v>168.96978367076548</v>
      </c>
      <c r="E992" s="136">
        <v>174.34484204202107</v>
      </c>
    </row>
    <row r="993" spans="2:5" ht="22.75" customHeight="1" thickBot="1" x14ac:dyDescent="0.3">
      <c r="B993" s="135">
        <v>40464</v>
      </c>
      <c r="C993" s="136">
        <v>153.33622084017151</v>
      </c>
      <c r="D993" s="136">
        <v>170.8617823410041</v>
      </c>
      <c r="E993" s="136">
        <v>176.58509367758958</v>
      </c>
    </row>
    <row r="994" spans="2:5" ht="22.75" customHeight="1" thickBot="1" x14ac:dyDescent="0.3">
      <c r="B994" s="135">
        <v>40465</v>
      </c>
      <c r="C994" s="136">
        <v>156.5257729631345</v>
      </c>
      <c r="D994" s="136">
        <v>174.41588428516926</v>
      </c>
      <c r="E994" s="136">
        <v>180.84925706617915</v>
      </c>
    </row>
    <row r="995" spans="2:5" ht="22.75" customHeight="1" thickBot="1" x14ac:dyDescent="0.3">
      <c r="B995" s="135">
        <v>40466</v>
      </c>
      <c r="C995" s="136">
        <v>156.65440000000001</v>
      </c>
      <c r="D995" s="136">
        <v>174.55921274765294</v>
      </c>
      <c r="E995" s="136">
        <v>180.99787223424627</v>
      </c>
    </row>
    <row r="996" spans="2:5" ht="22.75" customHeight="1" thickBot="1" x14ac:dyDescent="0.3">
      <c r="B996" s="135">
        <v>40469</v>
      </c>
      <c r="C996" s="136">
        <v>156.49693178589541</v>
      </c>
      <c r="D996" s="136">
        <v>174.38374670592748</v>
      </c>
      <c r="E996" s="136">
        <v>180.51999965875427</v>
      </c>
    </row>
    <row r="997" spans="2:5" ht="22.75" customHeight="1" thickBot="1" x14ac:dyDescent="0.3">
      <c r="B997" s="135">
        <v>40470</v>
      </c>
      <c r="C997" s="136">
        <v>156.65704340449949</v>
      </c>
      <c r="D997" s="136">
        <v>174.56215828003764</v>
      </c>
      <c r="E997" s="136">
        <v>180.70468921787813</v>
      </c>
    </row>
    <row r="998" spans="2:5" ht="22.75" customHeight="1" thickBot="1" x14ac:dyDescent="0.3">
      <c r="B998" s="135">
        <v>40471</v>
      </c>
      <c r="C998" s="136">
        <v>155.96917992486351</v>
      </c>
      <c r="D998" s="136">
        <v>173.79567545234102</v>
      </c>
      <c r="E998" s="136">
        <v>179.61726262027028</v>
      </c>
    </row>
    <row r="999" spans="2:5" ht="22.75" customHeight="1" thickBot="1" x14ac:dyDescent="0.3">
      <c r="B999" s="135">
        <v>40472</v>
      </c>
      <c r="C999" s="136">
        <v>155.65901747158603</v>
      </c>
      <c r="D999" s="136">
        <v>173.4500629852287</v>
      </c>
      <c r="E999" s="136">
        <v>179.55346127357919</v>
      </c>
    </row>
    <row r="1000" spans="2:5" ht="22.75" customHeight="1" thickBot="1" x14ac:dyDescent="0.3">
      <c r="B1000" s="135">
        <v>40473</v>
      </c>
      <c r="C1000" s="136">
        <v>154.88502605485749</v>
      </c>
      <c r="D1000" s="136">
        <v>172.58760822891432</v>
      </c>
      <c r="E1000" s="136">
        <v>178.66065827297552</v>
      </c>
    </row>
    <row r="1001" spans="2:5" ht="22.75" customHeight="1" thickBot="1" x14ac:dyDescent="0.3">
      <c r="B1001" s="135">
        <v>40476</v>
      </c>
      <c r="C1001" s="136">
        <v>154.79196735251173</v>
      </c>
      <c r="D1001" s="136">
        <v>172.48391338331282</v>
      </c>
      <c r="E1001" s="136">
        <v>179.13969657626453</v>
      </c>
    </row>
    <row r="1002" spans="2:5" ht="22.75" customHeight="1" thickBot="1" x14ac:dyDescent="0.3">
      <c r="B1002" s="135">
        <v>40477</v>
      </c>
      <c r="C1002" s="136">
        <v>154.08228446114524</v>
      </c>
      <c r="D1002" s="136">
        <v>171.69311729448663</v>
      </c>
      <c r="E1002" s="136">
        <v>178.02606014551233</v>
      </c>
    </row>
    <row r="1003" spans="2:5" ht="22.75" customHeight="1" thickBot="1" x14ac:dyDescent="0.3">
      <c r="B1003" s="135">
        <v>40478</v>
      </c>
      <c r="C1003" s="136">
        <v>154.10433927077932</v>
      </c>
      <c r="D1003" s="136">
        <v>171.78611955618493</v>
      </c>
      <c r="E1003" s="136">
        <v>177.83096664367704</v>
      </c>
    </row>
    <row r="1004" spans="2:5" ht="22.75" customHeight="1" thickBot="1" x14ac:dyDescent="0.3">
      <c r="B1004" s="135">
        <v>40479</v>
      </c>
      <c r="C1004" s="136">
        <v>153.7735725599706</v>
      </c>
      <c r="D1004" s="136">
        <v>171.41740099837489</v>
      </c>
      <c r="E1004" s="136">
        <v>177.44927353759712</v>
      </c>
    </row>
    <row r="1005" spans="2:5" ht="22.75" customHeight="1" thickBot="1" x14ac:dyDescent="0.3">
      <c r="B1005" s="135">
        <v>40480</v>
      </c>
      <c r="C1005" s="136">
        <v>152.55675723207992</v>
      </c>
      <c r="D1005" s="136">
        <v>170.06096947682289</v>
      </c>
      <c r="E1005" s="136">
        <v>176.33371015424623</v>
      </c>
    </row>
    <row r="1006" spans="2:5" ht="22.75" customHeight="1" thickBot="1" x14ac:dyDescent="0.3">
      <c r="B1006" s="135">
        <v>40483</v>
      </c>
      <c r="C1006" s="136">
        <v>153.35382367479474</v>
      </c>
      <c r="D1006" s="136">
        <v>170.94949053904838</v>
      </c>
      <c r="E1006" s="136">
        <v>177.54606365508673</v>
      </c>
    </row>
    <row r="1007" spans="2:5" ht="22.75" customHeight="1" thickBot="1" x14ac:dyDescent="0.3">
      <c r="B1007" s="135">
        <v>40485</v>
      </c>
      <c r="C1007" s="136">
        <v>153.19334300320688</v>
      </c>
      <c r="D1007" s="136">
        <v>170.77059647307786</v>
      </c>
      <c r="E1007" s="136">
        <v>177.36026645192359</v>
      </c>
    </row>
    <row r="1008" spans="2:5" ht="22.75" customHeight="1" thickBot="1" x14ac:dyDescent="0.3">
      <c r="B1008" s="135">
        <v>40486</v>
      </c>
      <c r="C1008" s="136">
        <v>153.43440000000001</v>
      </c>
      <c r="D1008" s="136">
        <v>171.03931211253951</v>
      </c>
      <c r="E1008" s="136">
        <v>178.22465388991918</v>
      </c>
    </row>
    <row r="1009" spans="2:5" ht="22.75" customHeight="1" thickBot="1" x14ac:dyDescent="0.3">
      <c r="B1009" s="135">
        <v>40490</v>
      </c>
      <c r="C1009" s="136">
        <v>153.619</v>
      </c>
      <c r="D1009" s="136">
        <v>171.24509293493639</v>
      </c>
      <c r="E1009" s="136">
        <v>177.85307271157143</v>
      </c>
    </row>
    <row r="1010" spans="2:5" ht="22.75" customHeight="1" thickBot="1" x14ac:dyDescent="0.3">
      <c r="B1010" s="135">
        <v>40491</v>
      </c>
      <c r="C1010" s="136">
        <v>153.86392270638976</v>
      </c>
      <c r="D1010" s="136">
        <v>171.51811783171081</v>
      </c>
      <c r="E1010" s="136">
        <v>177.55353441662325</v>
      </c>
    </row>
    <row r="1011" spans="2:5" ht="22.75" customHeight="1" thickBot="1" x14ac:dyDescent="0.3">
      <c r="B1011" s="135">
        <v>40492</v>
      </c>
      <c r="C1011" s="136">
        <v>153.99339369346708</v>
      </c>
      <c r="D1011" s="136">
        <v>171.6624441924763</v>
      </c>
      <c r="E1011" s="136">
        <v>177.12315815944697</v>
      </c>
    </row>
    <row r="1012" spans="2:5" ht="22.75" customHeight="1" thickBot="1" x14ac:dyDescent="0.3">
      <c r="B1012" s="135">
        <v>40493</v>
      </c>
      <c r="C1012" s="136">
        <v>153.97936491831655</v>
      </c>
      <c r="D1012" s="136">
        <v>171.64680576946603</v>
      </c>
      <c r="E1012" s="136">
        <v>177.10702226621044</v>
      </c>
    </row>
    <row r="1013" spans="2:5" ht="22.75" customHeight="1" thickBot="1" x14ac:dyDescent="0.3">
      <c r="B1013" s="135">
        <v>40494</v>
      </c>
      <c r="C1013" s="136">
        <v>153.75621698598323</v>
      </c>
      <c r="D1013" s="136">
        <v>171.39805406290202</v>
      </c>
      <c r="E1013" s="136">
        <v>175.98907336815785</v>
      </c>
    </row>
    <row r="1014" spans="2:5" ht="22.75" customHeight="1" thickBot="1" x14ac:dyDescent="0.3">
      <c r="B1014" s="135">
        <v>40497</v>
      </c>
      <c r="C1014" s="136">
        <v>153.77673346226175</v>
      </c>
      <c r="D1014" s="136">
        <v>171.42092457948533</v>
      </c>
      <c r="E1014" s="136">
        <v>176.01255648786395</v>
      </c>
    </row>
    <row r="1015" spans="2:5" ht="22.75" customHeight="1" thickBot="1" x14ac:dyDescent="0.3">
      <c r="B1015" s="135">
        <v>40498</v>
      </c>
      <c r="C1015" s="136">
        <v>153.68825104711004</v>
      </c>
      <c r="D1015" s="136">
        <v>171.32228977906507</v>
      </c>
      <c r="E1015" s="136">
        <v>175.62617226135876</v>
      </c>
    </row>
    <row r="1016" spans="2:5" ht="22.75" customHeight="1" thickBot="1" x14ac:dyDescent="0.3">
      <c r="B1016" s="135">
        <v>40499</v>
      </c>
      <c r="C1016" s="136">
        <v>153.84801442742443</v>
      </c>
      <c r="D1016" s="136">
        <v>171.51518710411028</v>
      </c>
      <c r="E1016" s="136">
        <v>175.25582527197002</v>
      </c>
    </row>
    <row r="1017" spans="2:5" ht="22.75" customHeight="1" thickBot="1" x14ac:dyDescent="0.3">
      <c r="B1017" s="135">
        <v>40500</v>
      </c>
      <c r="C1017" s="136">
        <v>154.02196966058659</v>
      </c>
      <c r="D1017" s="136">
        <v>171.70911852710972</v>
      </c>
      <c r="E1017" s="136">
        <v>175.45398621711888</v>
      </c>
    </row>
    <row r="1018" spans="2:5" ht="22.75" customHeight="1" thickBot="1" x14ac:dyDescent="0.3">
      <c r="B1018" s="135">
        <v>40501</v>
      </c>
      <c r="C1018" s="136">
        <v>153.45628484102335</v>
      </c>
      <c r="D1018" s="136">
        <v>171.07847315914421</v>
      </c>
      <c r="E1018" s="136">
        <v>175.0924502801916</v>
      </c>
    </row>
    <row r="1019" spans="2:5" ht="22.75" customHeight="1" thickBot="1" x14ac:dyDescent="0.3">
      <c r="B1019" s="135">
        <v>40504</v>
      </c>
      <c r="C1019" s="136">
        <v>153.3757320812002</v>
      </c>
      <c r="D1019" s="136">
        <v>170.98867010432912</v>
      </c>
      <c r="E1019" s="136">
        <v>175.28417154130932</v>
      </c>
    </row>
    <row r="1020" spans="2:5" ht="22.75" customHeight="1" thickBot="1" x14ac:dyDescent="0.3">
      <c r="B1020" s="135">
        <v>40505</v>
      </c>
      <c r="C1020" s="136">
        <v>152.37900620169395</v>
      </c>
      <c r="D1020" s="136">
        <v>169.87748497560804</v>
      </c>
      <c r="E1020" s="136">
        <v>173.86328357131356</v>
      </c>
    </row>
    <row r="1021" spans="2:5" ht="22.75" customHeight="1" thickBot="1" x14ac:dyDescent="0.3">
      <c r="B1021" s="135">
        <v>40506</v>
      </c>
      <c r="C1021" s="136">
        <v>152.20146436599813</v>
      </c>
      <c r="D1021" s="136">
        <v>169.67955508173515</v>
      </c>
      <c r="E1021" s="136">
        <v>173.10051385354382</v>
      </c>
    </row>
    <row r="1022" spans="2:5" ht="22.75" customHeight="1" thickBot="1" x14ac:dyDescent="0.3">
      <c r="B1022" s="135">
        <v>40507</v>
      </c>
      <c r="C1022" s="136">
        <v>151.75861911239269</v>
      </c>
      <c r="D1022" s="136">
        <v>169.18585558998035</v>
      </c>
      <c r="E1022" s="136">
        <v>172.31892698979431</v>
      </c>
    </row>
    <row r="1023" spans="2:5" ht="22.75" customHeight="1" thickBot="1" x14ac:dyDescent="0.3">
      <c r="B1023" s="135">
        <v>40508</v>
      </c>
      <c r="C1023" s="136">
        <v>151.27608035310604</v>
      </c>
      <c r="D1023" s="136">
        <v>168.71849859007239</v>
      </c>
      <c r="E1023" s="136">
        <v>171.84291523062879</v>
      </c>
    </row>
    <row r="1024" spans="2:5" ht="22.75" customHeight="1" thickBot="1" x14ac:dyDescent="0.3">
      <c r="B1024" s="135">
        <v>40511</v>
      </c>
      <c r="C1024" s="136">
        <v>151.54423118202183</v>
      </c>
      <c r="D1024" s="136">
        <v>169.15630340501679</v>
      </c>
      <c r="E1024" s="136">
        <v>171.73573339273324</v>
      </c>
    </row>
    <row r="1025" spans="2:5" ht="22.75" customHeight="1" thickBot="1" x14ac:dyDescent="0.3">
      <c r="B1025" s="135">
        <v>40512</v>
      </c>
      <c r="C1025" s="136">
        <v>151.41888577206367</v>
      </c>
      <c r="D1025" s="136">
        <v>169.01639068097623</v>
      </c>
      <c r="E1025" s="136">
        <v>171.31869728480308</v>
      </c>
    </row>
    <row r="1026" spans="2:5" ht="22.75" customHeight="1" thickBot="1" x14ac:dyDescent="0.3">
      <c r="B1026" s="135">
        <v>40513</v>
      </c>
      <c r="C1026" s="136">
        <v>151.12720426321278</v>
      </c>
      <c r="D1026" s="136">
        <v>168.69081071383414</v>
      </c>
      <c r="E1026" s="136">
        <v>170.17055466746373</v>
      </c>
    </row>
    <row r="1027" spans="2:5" ht="22.75" customHeight="1" thickBot="1" x14ac:dyDescent="0.3">
      <c r="B1027" s="135">
        <v>40514</v>
      </c>
      <c r="C1027" s="136">
        <v>150.94318895317025</v>
      </c>
      <c r="D1027" s="136">
        <v>168.48540962813175</v>
      </c>
      <c r="E1027" s="136">
        <v>169.96335181785167</v>
      </c>
    </row>
    <row r="1028" spans="2:5" ht="22.75" customHeight="1" thickBot="1" x14ac:dyDescent="0.3">
      <c r="B1028" s="135">
        <v>40515</v>
      </c>
      <c r="C1028" s="136">
        <v>150.81762161333353</v>
      </c>
      <c r="D1028" s="136">
        <v>168.34524918210548</v>
      </c>
      <c r="E1028" s="136">
        <v>170.0932429835166</v>
      </c>
    </row>
    <row r="1029" spans="2:5" ht="22.75" customHeight="1" thickBot="1" x14ac:dyDescent="0.3">
      <c r="B1029" s="135">
        <v>40518</v>
      </c>
      <c r="C1029" s="136">
        <v>150.92415487872324</v>
      </c>
      <c r="D1029" s="136">
        <v>168.63417722813696</v>
      </c>
      <c r="E1029" s="136">
        <v>171.48089565401335</v>
      </c>
    </row>
    <row r="1030" spans="2:5" ht="22.75" customHeight="1" thickBot="1" x14ac:dyDescent="0.3">
      <c r="B1030" s="135">
        <v>40519</v>
      </c>
      <c r="C1030" s="136">
        <v>151.38613129977847</v>
      </c>
      <c r="D1030" s="136">
        <v>169.16048567287118</v>
      </c>
      <c r="E1030" s="136">
        <v>172.01608872683389</v>
      </c>
    </row>
    <row r="1031" spans="2:5" ht="22.75" customHeight="1" thickBot="1" x14ac:dyDescent="0.3">
      <c r="B1031" s="135">
        <v>40520</v>
      </c>
      <c r="C1031" s="136">
        <v>151.70115341801505</v>
      </c>
      <c r="D1031" s="136">
        <v>169.51249476419983</v>
      </c>
      <c r="E1031" s="136">
        <v>171.27260852772534</v>
      </c>
    </row>
    <row r="1032" spans="2:5" ht="22.75" customHeight="1" thickBot="1" x14ac:dyDescent="0.3">
      <c r="B1032" s="135">
        <v>40521</v>
      </c>
      <c r="C1032" s="136">
        <v>151.89038684508887</v>
      </c>
      <c r="D1032" s="136">
        <v>169.81392523294173</v>
      </c>
      <c r="E1032" s="136">
        <v>171.57716886555161</v>
      </c>
    </row>
    <row r="1033" spans="2:5" ht="22.75" customHeight="1" thickBot="1" x14ac:dyDescent="0.3">
      <c r="B1033" s="135">
        <v>40522</v>
      </c>
      <c r="C1033" s="136">
        <v>151.57886188720829</v>
      </c>
      <c r="D1033" s="136">
        <v>169.46563936044817</v>
      </c>
      <c r="E1033" s="136">
        <v>170.95218005659191</v>
      </c>
    </row>
    <row r="1034" spans="2:5" ht="22.75" customHeight="1" thickBot="1" x14ac:dyDescent="0.3">
      <c r="B1034" s="135">
        <v>40525</v>
      </c>
      <c r="C1034" s="136">
        <v>151.8487129743425</v>
      </c>
      <c r="D1034" s="136">
        <v>169.78290230518755</v>
      </c>
      <c r="E1034" s="136">
        <v>170.72764023534307</v>
      </c>
    </row>
    <row r="1035" spans="2:5" ht="22.75" customHeight="1" thickBot="1" x14ac:dyDescent="0.3">
      <c r="B1035" s="135">
        <v>40526</v>
      </c>
      <c r="C1035" s="136">
        <v>151.63417961142406</v>
      </c>
      <c r="D1035" s="136">
        <v>169.57829739670552</v>
      </c>
      <c r="E1035" s="136">
        <v>171.88825817855115</v>
      </c>
    </row>
    <row r="1036" spans="2:5" ht="22.75" customHeight="1" thickBot="1" x14ac:dyDescent="0.3">
      <c r="B1036" s="135">
        <v>40527</v>
      </c>
      <c r="C1036" s="136">
        <v>151.75897536616534</v>
      </c>
      <c r="D1036" s="136">
        <v>169.71786125800378</v>
      </c>
      <c r="E1036" s="136">
        <v>172.02972315013955</v>
      </c>
    </row>
    <row r="1037" spans="2:5" ht="22.75" customHeight="1" thickBot="1" x14ac:dyDescent="0.3">
      <c r="B1037" s="135">
        <v>40528</v>
      </c>
      <c r="C1037" s="136">
        <v>151.70626366635375</v>
      </c>
      <c r="D1037" s="136">
        <v>169.67160450063622</v>
      </c>
      <c r="E1037" s="136">
        <v>171.42</v>
      </c>
    </row>
    <row r="1038" spans="2:5" ht="22.75" customHeight="1" thickBot="1" x14ac:dyDescent="0.3">
      <c r="B1038" s="135">
        <v>40529</v>
      </c>
      <c r="C1038" s="136">
        <v>151.42780250025504</v>
      </c>
      <c r="D1038" s="136">
        <v>169.36016743995563</v>
      </c>
      <c r="E1038" s="136">
        <v>171.1186995299866</v>
      </c>
    </row>
    <row r="1039" spans="2:5" ht="22.75" customHeight="1" thickBot="1" x14ac:dyDescent="0.3">
      <c r="B1039" s="135">
        <v>40532</v>
      </c>
      <c r="C1039" s="136">
        <v>150.42094816805957</v>
      </c>
      <c r="D1039" s="136">
        <v>168.71867252304946</v>
      </c>
      <c r="E1039" s="136">
        <v>170.19866087851429</v>
      </c>
    </row>
    <row r="1040" spans="2:5" ht="22.75" customHeight="1" thickBot="1" x14ac:dyDescent="0.3">
      <c r="B1040" s="135">
        <v>40533</v>
      </c>
      <c r="C1040" s="136">
        <v>149.94189078825309</v>
      </c>
      <c r="D1040" s="136">
        <v>168.18134094677848</v>
      </c>
      <c r="E1040" s="136">
        <v>169.65661586736374</v>
      </c>
    </row>
    <row r="1041" spans="2:5" ht="22.75" customHeight="1" thickBot="1" x14ac:dyDescent="0.3">
      <c r="B1041" s="135">
        <v>40534</v>
      </c>
      <c r="C1041" s="136">
        <v>150.02767811915359</v>
      </c>
      <c r="D1041" s="136">
        <v>168.27756374529889</v>
      </c>
      <c r="E1041" s="136">
        <v>169.75368272552029</v>
      </c>
    </row>
    <row r="1042" spans="2:5" ht="22.75" customHeight="1" thickBot="1" x14ac:dyDescent="0.3">
      <c r="B1042" s="135">
        <v>40535</v>
      </c>
      <c r="C1042" s="136">
        <v>149.48296246069796</v>
      </c>
      <c r="D1042" s="136">
        <v>167.66658699028952</v>
      </c>
      <c r="E1042" s="136">
        <v>169.13734652529152</v>
      </c>
    </row>
    <row r="1043" spans="2:5" ht="22.75" customHeight="1" thickBot="1" x14ac:dyDescent="0.3">
      <c r="B1043" s="135">
        <v>40536</v>
      </c>
      <c r="C1043" s="136">
        <v>149.68457409975142</v>
      </c>
      <c r="D1043" s="136">
        <v>167.89272336637652</v>
      </c>
      <c r="E1043" s="136">
        <v>169.36546655380036</v>
      </c>
    </row>
    <row r="1044" spans="2:5" ht="22.75" customHeight="1" thickBot="1" x14ac:dyDescent="0.3">
      <c r="B1044" s="135">
        <v>40539</v>
      </c>
      <c r="C1044" s="136">
        <v>149.57343523027592</v>
      </c>
      <c r="D1044" s="136">
        <v>167.7680651804524</v>
      </c>
      <c r="E1044" s="136">
        <v>169.23971487501726</v>
      </c>
    </row>
    <row r="1045" spans="2:5" ht="21.25" customHeight="1" thickBot="1" x14ac:dyDescent="0.3">
      <c r="B1045" s="135">
        <v>40540</v>
      </c>
      <c r="C1045" s="136">
        <v>149.43636958558864</v>
      </c>
      <c r="D1045" s="136">
        <v>167.63885713110255</v>
      </c>
      <c r="E1045" s="136">
        <v>169.37951619077003</v>
      </c>
    </row>
    <row r="1046" spans="2:5" ht="21.25" customHeight="1" thickBot="1" x14ac:dyDescent="0.3">
      <c r="B1046" s="135">
        <v>40541</v>
      </c>
      <c r="C1046" s="136">
        <v>149.50503066060364</v>
      </c>
      <c r="D1046" s="136">
        <v>167.83024762715866</v>
      </c>
      <c r="E1046" s="136">
        <v>169.57289396833471</v>
      </c>
    </row>
    <row r="1047" spans="2:5" ht="21.25" customHeight="1" thickBot="1" x14ac:dyDescent="0.3">
      <c r="B1047" s="135">
        <v>40542</v>
      </c>
      <c r="C1047" s="136">
        <v>148.60330707726092</v>
      </c>
      <c r="D1047" s="136">
        <v>166.88140382408142</v>
      </c>
      <c r="E1047" s="136">
        <v>168.61419795324468</v>
      </c>
    </row>
    <row r="1048" spans="2:5" ht="21.25" customHeight="1" thickBot="1" x14ac:dyDescent="0.3">
      <c r="B1048" s="135">
        <v>40543</v>
      </c>
      <c r="C1048" s="136">
        <v>148.64431566035458</v>
      </c>
      <c r="D1048" s="136">
        <v>166.92745643253346</v>
      </c>
      <c r="E1048" s="136">
        <v>169.79996171369748</v>
      </c>
    </row>
    <row r="1049" spans="2:5" ht="21.25" customHeight="1" thickBot="1" x14ac:dyDescent="0.3">
      <c r="B1049" s="135">
        <v>40547</v>
      </c>
      <c r="C1049" s="136">
        <v>148.88202595892238</v>
      </c>
      <c r="D1049" s="136">
        <v>167.19440492182792</v>
      </c>
      <c r="E1049" s="136">
        <v>170.3454592671647</v>
      </c>
    </row>
    <row r="1050" spans="2:5" ht="21.25" customHeight="1" thickBot="1" x14ac:dyDescent="0.3">
      <c r="B1050" s="135">
        <v>40548</v>
      </c>
      <c r="C1050" s="136">
        <v>149.35384303697663</v>
      </c>
      <c r="D1050" s="136">
        <v>167.76120374698263</v>
      </c>
      <c r="E1050" s="136">
        <v>170.64805623989417</v>
      </c>
    </row>
    <row r="1051" spans="2:5" ht="21.25" customHeight="1" thickBot="1" x14ac:dyDescent="0.3">
      <c r="B1051" s="135">
        <v>40549</v>
      </c>
      <c r="C1051" s="136">
        <v>149.56472417498605</v>
      </c>
      <c r="D1051" s="136">
        <v>167.9980752786461</v>
      </c>
      <c r="E1051" s="136">
        <v>170.6146156290034</v>
      </c>
    </row>
    <row r="1052" spans="2:5" ht="21.25" customHeight="1" thickBot="1" x14ac:dyDescent="0.3">
      <c r="B1052" s="135">
        <v>40550</v>
      </c>
      <c r="C1052" s="136">
        <v>149.52767100427246</v>
      </c>
      <c r="D1052" s="136">
        <v>167.99958169034241</v>
      </c>
      <c r="E1052" s="136">
        <v>170.01557667062596</v>
      </c>
    </row>
    <row r="1053" spans="2:5" ht="21.25" customHeight="1" thickBot="1" x14ac:dyDescent="0.3">
      <c r="B1053" s="135">
        <v>40553</v>
      </c>
      <c r="C1053" s="136">
        <v>149.5395720031795</v>
      </c>
      <c r="D1053" s="136">
        <v>168.01295287993329</v>
      </c>
      <c r="E1053" s="136">
        <v>169.75749632037935</v>
      </c>
    </row>
    <row r="1054" spans="2:5" ht="21.25" customHeight="1" thickBot="1" x14ac:dyDescent="0.3">
      <c r="B1054" s="135">
        <v>40554</v>
      </c>
      <c r="C1054" s="136">
        <v>149.23157150746383</v>
      </c>
      <c r="D1054" s="136">
        <v>167.6669035226931</v>
      </c>
      <c r="E1054" s="136">
        <v>169.40785379888666</v>
      </c>
    </row>
    <row r="1055" spans="2:5" ht="21.25" customHeight="1" thickBot="1" x14ac:dyDescent="0.3">
      <c r="B1055" s="135">
        <v>40555</v>
      </c>
      <c r="C1055" s="136">
        <v>149.38053957991244</v>
      </c>
      <c r="D1055" s="136">
        <v>167.83427437578334</v>
      </c>
      <c r="E1055" s="136">
        <v>169.84828566829219</v>
      </c>
    </row>
    <row r="1056" spans="2:5" ht="21.25" customHeight="1" thickBot="1" x14ac:dyDescent="0.3">
      <c r="B1056" s="135">
        <v>40556</v>
      </c>
      <c r="C1056" s="136">
        <v>149.7495615181094</v>
      </c>
      <c r="D1056" s="136">
        <v>168.24888346342087</v>
      </c>
      <c r="E1056" s="136">
        <v>170.54073524136757</v>
      </c>
    </row>
    <row r="1057" spans="2:5" ht="21.25" customHeight="1" thickBot="1" x14ac:dyDescent="0.3">
      <c r="B1057" s="135">
        <v>40557</v>
      </c>
      <c r="C1057" s="136">
        <v>149.73050394633893</v>
      </c>
      <c r="D1057" s="136">
        <v>168.22747161326652</v>
      </c>
      <c r="E1057" s="136">
        <v>171.34279516165978</v>
      </c>
    </row>
    <row r="1058" spans="2:5" ht="21.25" customHeight="1" thickBot="1" x14ac:dyDescent="0.3">
      <c r="B1058" s="135">
        <v>40560</v>
      </c>
      <c r="C1058" s="136">
        <v>150.07</v>
      </c>
      <c r="D1058" s="136">
        <v>168.60890733427732</v>
      </c>
      <c r="E1058" s="136">
        <v>171.73129450713375</v>
      </c>
    </row>
    <row r="1059" spans="2:5" ht="21.25" customHeight="1" thickBot="1" x14ac:dyDescent="0.3">
      <c r="B1059" s="135">
        <v>40561</v>
      </c>
      <c r="C1059" s="136">
        <v>149.5383030043221</v>
      </c>
      <c r="D1059" s="136">
        <v>168.01152711521843</v>
      </c>
      <c r="E1059" s="136">
        <v>171.12285169142564</v>
      </c>
    </row>
    <row r="1060" spans="2:5" ht="21.25" customHeight="1" thickBot="1" x14ac:dyDescent="0.3">
      <c r="B1060" s="135">
        <v>40562</v>
      </c>
      <c r="C1060" s="136">
        <v>149.54062439929689</v>
      </c>
      <c r="D1060" s="136">
        <v>168.01413528387431</v>
      </c>
      <c r="E1060" s="136">
        <v>172.01188178544862</v>
      </c>
    </row>
    <row r="1061" spans="2:5" ht="21.25" customHeight="1" thickBot="1" x14ac:dyDescent="0.3">
      <c r="B1061" s="135">
        <v>40564</v>
      </c>
      <c r="C1061" s="136">
        <v>150.11745855136584</v>
      </c>
      <c r="D1061" s="136">
        <v>168.66222868091197</v>
      </c>
      <c r="E1061" s="136">
        <v>172.95534961199169</v>
      </c>
    </row>
    <row r="1062" spans="2:5" ht="21.25" customHeight="1" thickBot="1" x14ac:dyDescent="0.3">
      <c r="B1062" s="135">
        <v>40567</v>
      </c>
      <c r="C1062" s="136">
        <v>150.43263987247371</v>
      </c>
      <c r="D1062" s="136">
        <v>169.01634594728216</v>
      </c>
      <c r="E1062" s="136">
        <v>173.88230125513275</v>
      </c>
    </row>
    <row r="1063" spans="2:5" ht="21.25" customHeight="1" thickBot="1" x14ac:dyDescent="0.3">
      <c r="B1063" s="135">
        <v>40568</v>
      </c>
      <c r="C1063" s="136">
        <v>150.40035191458088</v>
      </c>
      <c r="D1063" s="136">
        <v>168.98006929438441</v>
      </c>
      <c r="E1063" s="136">
        <v>174.41235938103424</v>
      </c>
    </row>
    <row r="1064" spans="2:5" ht="21.25" customHeight="1" thickBot="1" x14ac:dyDescent="0.3">
      <c r="B1064" s="135">
        <v>40569</v>
      </c>
      <c r="C1064" s="136">
        <v>150.41593713204179</v>
      </c>
      <c r="D1064" s="136">
        <v>168.99757983271087</v>
      </c>
      <c r="E1064" s="136">
        <v>175.05890803175447</v>
      </c>
    </row>
    <row r="1065" spans="2:5" ht="21.25" customHeight="1" thickBot="1" x14ac:dyDescent="0.3">
      <c r="B1065" s="135">
        <v>40570</v>
      </c>
      <c r="C1065" s="136">
        <v>150.58569288551752</v>
      </c>
      <c r="D1065" s="136">
        <v>169.1883063743731</v>
      </c>
      <c r="E1065" s="136">
        <v>175.54396945831797</v>
      </c>
    </row>
    <row r="1066" spans="2:5" ht="21.25" customHeight="1" thickBot="1" x14ac:dyDescent="0.3">
      <c r="B1066" s="135">
        <v>40571</v>
      </c>
      <c r="C1066" s="136">
        <v>150.86625728648244</v>
      </c>
      <c r="D1066" s="136">
        <v>169.50353031709042</v>
      </c>
      <c r="E1066" s="136">
        <v>176.74082249515223</v>
      </c>
    </row>
    <row r="1067" spans="2:5" ht="21.25" customHeight="1" thickBot="1" x14ac:dyDescent="0.3">
      <c r="B1067" s="135">
        <v>40574</v>
      </c>
      <c r="C1067" s="136">
        <v>150.58681254657077</v>
      </c>
      <c r="D1067" s="136">
        <v>169.18956435282828</v>
      </c>
      <c r="E1067" s="136">
        <v>176.41345112621752</v>
      </c>
    </row>
    <row r="1068" spans="2:5" ht="21.25" customHeight="1" thickBot="1" x14ac:dyDescent="0.3">
      <c r="B1068" s="135">
        <v>40576</v>
      </c>
      <c r="C1068" s="136">
        <v>150.57136674692174</v>
      </c>
      <c r="D1068" s="136">
        <v>169.17221045530229</v>
      </c>
      <c r="E1068" s="136">
        <v>177.625204370814</v>
      </c>
    </row>
    <row r="1069" spans="2:5" ht="21.25" customHeight="1" thickBot="1" x14ac:dyDescent="0.3">
      <c r="B1069" s="135">
        <v>40578</v>
      </c>
      <c r="C1069" s="136">
        <v>150.82440389628445</v>
      </c>
      <c r="D1069" s="136">
        <v>169.45650656557768</v>
      </c>
      <c r="E1069" s="136">
        <v>176.69179097053666</v>
      </c>
    </row>
    <row r="1070" spans="2:5" ht="21.25" customHeight="1" thickBot="1" x14ac:dyDescent="0.3">
      <c r="B1070" s="135">
        <v>40581</v>
      </c>
      <c r="C1070" s="136">
        <v>151.03989714133715</v>
      </c>
      <c r="D1070" s="136">
        <v>169.69862078285129</v>
      </c>
      <c r="E1070" s="136">
        <v>176.94424273846536</v>
      </c>
    </row>
    <row r="1071" spans="2:5" ht="21.25" customHeight="1" thickBot="1" x14ac:dyDescent="0.3">
      <c r="B1071" s="135">
        <v>40582</v>
      </c>
      <c r="C1071" s="136">
        <v>150.50898758183661</v>
      </c>
      <c r="D1071" s="136">
        <v>169.10212527594979</v>
      </c>
      <c r="E1071" s="136">
        <v>176.32227866310234</v>
      </c>
    </row>
    <row r="1072" spans="2:5" ht="21.25" customHeight="1" thickBot="1" x14ac:dyDescent="0.3">
      <c r="B1072" s="135">
        <v>40583</v>
      </c>
      <c r="C1072" s="136">
        <v>150.71203419734516</v>
      </c>
      <c r="D1072" s="136">
        <v>169.33025526847874</v>
      </c>
      <c r="E1072" s="136">
        <v>176.5601491218471</v>
      </c>
    </row>
    <row r="1073" spans="2:5" ht="21.25" customHeight="1" thickBot="1" x14ac:dyDescent="0.3">
      <c r="B1073" s="135">
        <v>40584</v>
      </c>
      <c r="C1073" s="136">
        <v>150.47232212669749</v>
      </c>
      <c r="D1073" s="136">
        <v>169.06093035139511</v>
      </c>
      <c r="E1073" s="136">
        <v>176.86245194716679</v>
      </c>
    </row>
    <row r="1074" spans="2:5" ht="21.25" customHeight="1" thickBot="1" x14ac:dyDescent="0.3">
      <c r="B1074" s="135">
        <v>40585</v>
      </c>
      <c r="C1074" s="136">
        <v>150.95654088151048</v>
      </c>
      <c r="D1074" s="136">
        <v>169.60496710197671</v>
      </c>
      <c r="E1074" s="136">
        <v>177.13860913474224</v>
      </c>
    </row>
    <row r="1075" spans="2:5" ht="21.25" customHeight="1" thickBot="1" x14ac:dyDescent="0.3">
      <c r="B1075" s="135">
        <v>40588</v>
      </c>
      <c r="C1075" s="136">
        <v>151.30399625084516</v>
      </c>
      <c r="D1075" s="136">
        <v>169.99534539324713</v>
      </c>
      <c r="E1075" s="136">
        <v>177.54632754496112</v>
      </c>
    </row>
    <row r="1076" spans="2:5" ht="21.25" customHeight="1" thickBot="1" x14ac:dyDescent="0.3">
      <c r="B1076" s="135">
        <v>40589</v>
      </c>
      <c r="C1076" s="136">
        <v>151.66154579683197</v>
      </c>
      <c r="D1076" s="136">
        <v>170.39706484594723</v>
      </c>
      <c r="E1076" s="136">
        <v>177.96589087691751</v>
      </c>
    </row>
    <row r="1077" spans="2:5" ht="21.25" customHeight="1" thickBot="1" x14ac:dyDescent="0.3">
      <c r="B1077" s="135">
        <v>40590</v>
      </c>
      <c r="C1077" s="136">
        <v>152.46091710982776</v>
      </c>
      <c r="D1077" s="136">
        <v>171.29518654674408</v>
      </c>
      <c r="E1077" s="136">
        <v>178.90390602842677</v>
      </c>
    </row>
    <row r="1078" spans="2:5" ht="21.25" customHeight="1" thickBot="1" x14ac:dyDescent="0.3">
      <c r="B1078" s="135">
        <v>40591</v>
      </c>
      <c r="C1078" s="136">
        <v>152.26899920121079</v>
      </c>
      <c r="D1078" s="136">
        <v>171.07956004664555</v>
      </c>
      <c r="E1078" s="136">
        <v>178.67870166694672</v>
      </c>
    </row>
    <row r="1079" spans="2:5" ht="21.25" customHeight="1" thickBot="1" x14ac:dyDescent="0.3">
      <c r="B1079" s="135">
        <v>40592</v>
      </c>
      <c r="C1079" s="136">
        <v>153.42333934736061</v>
      </c>
      <c r="D1079" s="136">
        <v>172.37650167877999</v>
      </c>
      <c r="E1079" s="136">
        <v>180.03325183591144</v>
      </c>
    </row>
    <row r="1080" spans="2:5" ht="21.25" customHeight="1" thickBot="1" x14ac:dyDescent="0.3">
      <c r="B1080" s="135">
        <v>40595</v>
      </c>
      <c r="C1080" s="136">
        <v>153.7830330557307</v>
      </c>
      <c r="D1080" s="136">
        <v>172.78063017310461</v>
      </c>
      <c r="E1080" s="136">
        <v>180.45533121612993</v>
      </c>
    </row>
    <row r="1081" spans="2:5" ht="21.25" customHeight="1" thickBot="1" x14ac:dyDescent="0.3">
      <c r="B1081" s="135">
        <v>40596</v>
      </c>
      <c r="C1081" s="136">
        <v>151.87056881061142</v>
      </c>
      <c r="D1081" s="136">
        <v>170.68749734399213</v>
      </c>
      <c r="E1081" s="136">
        <v>178.26922402588286</v>
      </c>
    </row>
    <row r="1082" spans="2:5" ht="21.25" customHeight="1" thickBot="1" x14ac:dyDescent="0.3">
      <c r="B1082" s="135">
        <v>40597</v>
      </c>
      <c r="C1082" s="136">
        <v>151.75796338897388</v>
      </c>
      <c r="D1082" s="136">
        <v>170.56093998823056</v>
      </c>
      <c r="E1082" s="136">
        <v>178.13704514953014</v>
      </c>
    </row>
    <row r="1083" spans="2:5" ht="21.25" customHeight="1" thickBot="1" x14ac:dyDescent="0.3">
      <c r="B1083" s="135">
        <v>40598</v>
      </c>
      <c r="C1083" s="136">
        <v>151.59371094501677</v>
      </c>
      <c r="D1083" s="136">
        <v>170.37633648795241</v>
      </c>
      <c r="E1083" s="136">
        <v>177.94424179099988</v>
      </c>
    </row>
    <row r="1084" spans="2:5" ht="22.75" customHeight="1" thickBot="1" x14ac:dyDescent="0.3">
      <c r="B1084" s="135">
        <v>40599</v>
      </c>
      <c r="C1084" s="136">
        <v>151.47313898809921</v>
      </c>
      <c r="D1084" s="136">
        <v>170.24082553453135</v>
      </c>
      <c r="E1084" s="136">
        <v>178.09679482400051</v>
      </c>
    </row>
    <row r="1085" spans="2:5" ht="22.75" customHeight="1" thickBot="1" x14ac:dyDescent="0.3">
      <c r="B1085" s="135">
        <v>40602</v>
      </c>
      <c r="C1085" s="141">
        <v>150.75168044718689</v>
      </c>
      <c r="D1085" s="141">
        <v>169.429977496296</v>
      </c>
      <c r="E1085" s="141">
        <v>176.95584670806946</v>
      </c>
    </row>
    <row r="1086" spans="2:5" ht="22.75" customHeight="1" thickBot="1" x14ac:dyDescent="0.3">
      <c r="B1086" s="135">
        <v>40603</v>
      </c>
      <c r="C1086" s="141">
        <v>150.06</v>
      </c>
      <c r="D1086" s="141">
        <v>168.72</v>
      </c>
      <c r="E1086" s="141">
        <v>176.21</v>
      </c>
    </row>
    <row r="1087" spans="2:5" ht="22.75" customHeight="1" thickBot="1" x14ac:dyDescent="0.3">
      <c r="B1087" s="135">
        <v>40605</v>
      </c>
      <c r="C1087" s="141">
        <v>149.94</v>
      </c>
      <c r="D1087" s="141">
        <v>168.58</v>
      </c>
      <c r="E1087" s="141">
        <v>176.36</v>
      </c>
    </row>
    <row r="1088" spans="2:5" ht="22.75" customHeight="1" thickBot="1" x14ac:dyDescent="0.3">
      <c r="B1088" s="135">
        <v>40606</v>
      </c>
      <c r="C1088" s="141">
        <v>150.19999999999999</v>
      </c>
      <c r="D1088" s="141">
        <v>168.87</v>
      </c>
      <c r="E1088" s="141">
        <v>177.6</v>
      </c>
    </row>
    <row r="1089" spans="2:5" ht="22.75" customHeight="1" thickBot="1" x14ac:dyDescent="0.3">
      <c r="B1089" s="135">
        <v>40609</v>
      </c>
      <c r="C1089" s="141">
        <v>150.08000000000001</v>
      </c>
      <c r="D1089" s="141">
        <v>168.74</v>
      </c>
      <c r="E1089" s="141">
        <v>177.46</v>
      </c>
    </row>
    <row r="1090" spans="2:5" ht="22.75" customHeight="1" thickBot="1" x14ac:dyDescent="0.3">
      <c r="B1090" s="135">
        <v>40610</v>
      </c>
      <c r="C1090" s="141">
        <v>150.22999999999999</v>
      </c>
      <c r="D1090" s="141">
        <v>168.91</v>
      </c>
      <c r="E1090" s="141">
        <v>178.24</v>
      </c>
    </row>
    <row r="1091" spans="2:5" ht="22.75" customHeight="1" thickBot="1" x14ac:dyDescent="0.3">
      <c r="B1091" s="135">
        <v>40611</v>
      </c>
      <c r="C1091" s="141">
        <v>150.21</v>
      </c>
      <c r="D1091" s="141">
        <v>168.89</v>
      </c>
      <c r="E1091" s="141">
        <v>178.21</v>
      </c>
    </row>
    <row r="1092" spans="2:5" ht="22.75" customHeight="1" thickBot="1" x14ac:dyDescent="0.3">
      <c r="B1092" s="135">
        <v>40612</v>
      </c>
      <c r="C1092" s="141">
        <v>150.13</v>
      </c>
      <c r="D1092" s="141">
        <v>168.79</v>
      </c>
      <c r="E1092" s="141">
        <v>178.12</v>
      </c>
    </row>
    <row r="1093" spans="2:5" ht="22.75" customHeight="1" thickBot="1" x14ac:dyDescent="0.3">
      <c r="B1093" s="135">
        <v>40613</v>
      </c>
      <c r="C1093" s="141">
        <v>150.15</v>
      </c>
      <c r="D1093" s="141">
        <v>168.81</v>
      </c>
      <c r="E1093" s="141">
        <v>178.13</v>
      </c>
    </row>
    <row r="1094" spans="2:5" ht="22.75" customHeight="1" thickBot="1" x14ac:dyDescent="0.3">
      <c r="B1094" s="135">
        <v>40616</v>
      </c>
      <c r="C1094" s="141">
        <v>148.87</v>
      </c>
      <c r="D1094" s="141">
        <v>167.37</v>
      </c>
      <c r="E1094" s="141">
        <v>176.91</v>
      </c>
    </row>
    <row r="1095" spans="2:5" ht="22.75" customHeight="1" thickBot="1" x14ac:dyDescent="0.3">
      <c r="B1095" s="135">
        <v>40617</v>
      </c>
      <c r="C1095" s="141">
        <v>148.77000000000001</v>
      </c>
      <c r="D1095" s="141">
        <v>167.26</v>
      </c>
      <c r="E1095" s="141">
        <v>176.79</v>
      </c>
    </row>
    <row r="1096" spans="2:5" ht="22.75" customHeight="1" thickBot="1" x14ac:dyDescent="0.3">
      <c r="B1096" s="135">
        <v>40618</v>
      </c>
      <c r="C1096" s="141">
        <v>148.32</v>
      </c>
      <c r="D1096" s="141">
        <v>166.76</v>
      </c>
      <c r="E1096" s="141">
        <v>176.56</v>
      </c>
    </row>
    <row r="1097" spans="2:5" ht="22.75" customHeight="1" thickBot="1" x14ac:dyDescent="0.3">
      <c r="B1097" s="135">
        <v>40619</v>
      </c>
      <c r="C1097" s="141">
        <v>147.44999999999999</v>
      </c>
      <c r="D1097" s="141">
        <v>165.78</v>
      </c>
      <c r="E1097" s="141">
        <v>175.52</v>
      </c>
    </row>
    <row r="1098" spans="2:5" ht="22.75" customHeight="1" thickBot="1" x14ac:dyDescent="0.3">
      <c r="B1098" s="135">
        <v>40620</v>
      </c>
      <c r="C1098" s="141">
        <v>147.76</v>
      </c>
      <c r="D1098" s="141">
        <v>166.13</v>
      </c>
      <c r="E1098" s="141">
        <v>176.78</v>
      </c>
    </row>
    <row r="1099" spans="2:5" ht="22.75" customHeight="1" thickBot="1" x14ac:dyDescent="0.3">
      <c r="B1099" s="135">
        <v>40623</v>
      </c>
      <c r="C1099" s="141">
        <v>148.22</v>
      </c>
      <c r="D1099" s="141">
        <v>166.65</v>
      </c>
      <c r="E1099" s="141">
        <v>177.93</v>
      </c>
    </row>
    <row r="1100" spans="2:5" ht="22.75" customHeight="1" thickBot="1" x14ac:dyDescent="0.3">
      <c r="B1100" s="135">
        <v>40624</v>
      </c>
      <c r="C1100" s="141">
        <v>148.4</v>
      </c>
      <c r="D1100" s="141">
        <v>166.85</v>
      </c>
      <c r="E1100" s="141">
        <v>178.75</v>
      </c>
    </row>
    <row r="1101" spans="2:5" ht="22.75" customHeight="1" thickBot="1" x14ac:dyDescent="0.3">
      <c r="B1101" s="135">
        <v>40625</v>
      </c>
      <c r="C1101" s="141">
        <v>147.6</v>
      </c>
      <c r="D1101" s="141">
        <v>165.95</v>
      </c>
      <c r="E1101" s="141">
        <v>177.78</v>
      </c>
    </row>
    <row r="1102" spans="2:5" ht="22.75" customHeight="1" thickBot="1" x14ac:dyDescent="0.3">
      <c r="B1102" s="135">
        <v>40626</v>
      </c>
      <c r="C1102" s="141">
        <v>147.57</v>
      </c>
      <c r="D1102" s="141">
        <v>165.92</v>
      </c>
      <c r="E1102" s="141">
        <v>177.45</v>
      </c>
    </row>
    <row r="1103" spans="2:5" ht="22.75" customHeight="1" thickBot="1" x14ac:dyDescent="0.3">
      <c r="B1103" s="135">
        <v>40627</v>
      </c>
      <c r="C1103" s="141">
        <v>147.78</v>
      </c>
      <c r="D1103" s="141">
        <v>166.15</v>
      </c>
      <c r="E1103" s="141">
        <v>178.36</v>
      </c>
    </row>
    <row r="1104" spans="2:5" ht="22.75" customHeight="1" thickBot="1" x14ac:dyDescent="0.3">
      <c r="B1104" s="135">
        <v>40630</v>
      </c>
      <c r="C1104" s="141">
        <v>147.01</v>
      </c>
      <c r="D1104" s="141">
        <v>165.28</v>
      </c>
      <c r="E1104" s="141">
        <v>177.13</v>
      </c>
    </row>
    <row r="1105" spans="2:5" ht="22.75" customHeight="1" thickBot="1" x14ac:dyDescent="0.3">
      <c r="B1105" s="135">
        <v>40631</v>
      </c>
      <c r="C1105" s="141">
        <v>147.04</v>
      </c>
      <c r="D1105" s="141">
        <v>165.31</v>
      </c>
      <c r="E1105" s="141">
        <v>177.16</v>
      </c>
    </row>
    <row r="1106" spans="2:5" ht="22.75" customHeight="1" thickBot="1" x14ac:dyDescent="0.3">
      <c r="B1106" s="135">
        <v>40632</v>
      </c>
      <c r="C1106" s="141">
        <v>148.19</v>
      </c>
      <c r="D1106" s="141">
        <v>166.61</v>
      </c>
      <c r="E1106" s="141">
        <v>178.56</v>
      </c>
    </row>
    <row r="1107" spans="2:5" ht="22.75" customHeight="1" thickBot="1" x14ac:dyDescent="0.3">
      <c r="B1107" s="135">
        <v>40633</v>
      </c>
      <c r="C1107" s="141">
        <v>147.91999999999999</v>
      </c>
      <c r="D1107" s="141">
        <v>166.31</v>
      </c>
      <c r="E1107" s="141">
        <v>178.83</v>
      </c>
    </row>
    <row r="1108" spans="2:5" ht="22.75" customHeight="1" thickBot="1" x14ac:dyDescent="0.3">
      <c r="B1108" s="135">
        <v>40634</v>
      </c>
      <c r="C1108" s="141">
        <v>148.85</v>
      </c>
      <c r="D1108" s="141">
        <v>167.36</v>
      </c>
      <c r="E1108" s="141">
        <v>180.27</v>
      </c>
    </row>
    <row r="1109" spans="2:5" ht="22.75" customHeight="1" thickBot="1" x14ac:dyDescent="0.3">
      <c r="B1109" s="135">
        <v>40638</v>
      </c>
      <c r="C1109" s="141">
        <v>148.56</v>
      </c>
      <c r="D1109" s="141">
        <v>167.03</v>
      </c>
      <c r="E1109" s="141">
        <v>180.22</v>
      </c>
    </row>
    <row r="1110" spans="2:5" ht="22.75" customHeight="1" thickBot="1" x14ac:dyDescent="0.3">
      <c r="B1110" s="135">
        <v>40639</v>
      </c>
      <c r="C1110" s="141">
        <v>147.63999999999999</v>
      </c>
      <c r="D1110" s="141">
        <v>165.99</v>
      </c>
      <c r="E1110" s="141">
        <v>180.02</v>
      </c>
    </row>
    <row r="1111" spans="2:5" ht="22.75" customHeight="1" thickBot="1" x14ac:dyDescent="0.3">
      <c r="B1111" s="135">
        <v>40640</v>
      </c>
      <c r="C1111" s="141">
        <v>147.04</v>
      </c>
      <c r="D1111" s="141">
        <v>165.32</v>
      </c>
      <c r="E1111" s="141">
        <v>179.91</v>
      </c>
    </row>
    <row r="1112" spans="2:5" ht="22.75" customHeight="1" thickBot="1" x14ac:dyDescent="0.3">
      <c r="B1112" s="135">
        <v>40641</v>
      </c>
      <c r="C1112" s="141">
        <v>147.30000000000001</v>
      </c>
      <c r="D1112" s="141">
        <v>165.61</v>
      </c>
      <c r="E1112" s="141">
        <v>181.22</v>
      </c>
    </row>
    <row r="1113" spans="2:5" ht="22.75" customHeight="1" thickBot="1" x14ac:dyDescent="0.3">
      <c r="B1113" s="135">
        <v>40644</v>
      </c>
      <c r="C1113" s="141">
        <v>147.41999999999999</v>
      </c>
      <c r="D1113" s="141">
        <v>165.74</v>
      </c>
      <c r="E1113" s="141">
        <v>182</v>
      </c>
    </row>
    <row r="1114" spans="2:5" ht="22.75" customHeight="1" thickBot="1" x14ac:dyDescent="0.3">
      <c r="B1114" s="135">
        <v>40645</v>
      </c>
      <c r="C1114" s="141">
        <v>147.19999999999999</v>
      </c>
      <c r="D1114" s="141">
        <v>165.5</v>
      </c>
      <c r="E1114" s="141">
        <v>181.74</v>
      </c>
    </row>
    <row r="1115" spans="2:5" ht="22.75" customHeight="1" thickBot="1" x14ac:dyDescent="0.3">
      <c r="B1115" s="135">
        <v>40646</v>
      </c>
      <c r="C1115" s="141">
        <v>147.36000000000001</v>
      </c>
      <c r="D1115" s="141">
        <v>165.68</v>
      </c>
      <c r="E1115" s="141">
        <v>182.56</v>
      </c>
    </row>
    <row r="1116" spans="2:5" ht="22.75" customHeight="1" thickBot="1" x14ac:dyDescent="0.3">
      <c r="B1116" s="135">
        <v>40647</v>
      </c>
      <c r="C1116" s="141">
        <v>146.68</v>
      </c>
      <c r="D1116" s="141">
        <v>164.91</v>
      </c>
      <c r="E1116" s="141">
        <v>181.72</v>
      </c>
    </row>
    <row r="1117" spans="2:5" ht="22.75" customHeight="1" thickBot="1" x14ac:dyDescent="0.3">
      <c r="B1117" s="135">
        <v>40648</v>
      </c>
      <c r="C1117" s="141">
        <v>146.57</v>
      </c>
      <c r="D1117" s="141">
        <v>164.78</v>
      </c>
      <c r="E1117" s="141">
        <v>181.58</v>
      </c>
    </row>
    <row r="1118" spans="2:5" ht="22.75" customHeight="1" thickBot="1" x14ac:dyDescent="0.3">
      <c r="B1118" s="135">
        <v>40651</v>
      </c>
      <c r="C1118" s="141">
        <v>146.78</v>
      </c>
      <c r="D1118" s="141">
        <v>165.02</v>
      </c>
      <c r="E1118" s="141">
        <v>181.53</v>
      </c>
    </row>
    <row r="1119" spans="2:5" ht="22.75" customHeight="1" thickBot="1" x14ac:dyDescent="0.3">
      <c r="B1119" s="135">
        <v>40652</v>
      </c>
      <c r="C1119" s="141">
        <v>146.91999999999999</v>
      </c>
      <c r="D1119" s="141">
        <v>165.19</v>
      </c>
      <c r="E1119" s="141">
        <v>181.08</v>
      </c>
    </row>
    <row r="1120" spans="2:5" ht="22.75" customHeight="1" thickBot="1" x14ac:dyDescent="0.3">
      <c r="B1120" s="135">
        <v>40653</v>
      </c>
      <c r="C1120" s="141">
        <v>147.05000000000001</v>
      </c>
      <c r="D1120" s="141">
        <v>165.53</v>
      </c>
      <c r="E1120" s="141">
        <v>181.76</v>
      </c>
    </row>
    <row r="1121" spans="2:5" ht="22.75" customHeight="1" thickBot="1" x14ac:dyDescent="0.3">
      <c r="B1121" s="135">
        <v>40654</v>
      </c>
      <c r="C1121" s="141">
        <v>147.57</v>
      </c>
      <c r="D1121" s="141">
        <v>166.11</v>
      </c>
      <c r="E1121" s="141">
        <v>183.04</v>
      </c>
    </row>
    <row r="1122" spans="2:5" ht="22.75" customHeight="1" thickBot="1" x14ac:dyDescent="0.3">
      <c r="B1122" s="135">
        <v>40655</v>
      </c>
      <c r="C1122" s="141">
        <v>148.01</v>
      </c>
      <c r="D1122" s="141">
        <v>166.6</v>
      </c>
      <c r="E1122" s="141">
        <v>183.58</v>
      </c>
    </row>
    <row r="1123" spans="2:5" ht="22.75" customHeight="1" thickBot="1" x14ac:dyDescent="0.3">
      <c r="B1123" s="135">
        <v>40658</v>
      </c>
      <c r="C1123" s="141">
        <v>148.47</v>
      </c>
      <c r="D1123" s="141">
        <v>167.12</v>
      </c>
      <c r="E1123" s="141">
        <v>184.15</v>
      </c>
    </row>
    <row r="1124" spans="2:5" ht="22.75" customHeight="1" thickBot="1" x14ac:dyDescent="0.3">
      <c r="B1124" s="135">
        <v>40659</v>
      </c>
      <c r="C1124" s="141">
        <v>148.65</v>
      </c>
      <c r="D1124" s="141">
        <v>167.32</v>
      </c>
      <c r="E1124" s="141">
        <v>184.38</v>
      </c>
    </row>
    <row r="1125" spans="2:5" ht="22.75" customHeight="1" thickBot="1" x14ac:dyDescent="0.3">
      <c r="B1125" s="135">
        <v>40660</v>
      </c>
      <c r="C1125" s="141">
        <v>148.56</v>
      </c>
      <c r="D1125" s="141">
        <v>167.22</v>
      </c>
      <c r="E1125" s="141">
        <v>184.91</v>
      </c>
    </row>
    <row r="1126" spans="2:5" ht="22.75" customHeight="1" thickBot="1" x14ac:dyDescent="0.3">
      <c r="B1126" s="135">
        <v>40661</v>
      </c>
      <c r="C1126" s="141">
        <v>148.66999999999999</v>
      </c>
      <c r="D1126" s="141">
        <v>167.35</v>
      </c>
      <c r="E1126" s="141">
        <v>186.35</v>
      </c>
    </row>
    <row r="1127" spans="2:5" ht="22.75" customHeight="1" thickBot="1" x14ac:dyDescent="0.3">
      <c r="B1127" s="135">
        <v>40662</v>
      </c>
      <c r="C1127" s="141">
        <v>149.27000000000001</v>
      </c>
      <c r="D1127" s="141">
        <v>168.03</v>
      </c>
      <c r="E1127" s="141">
        <v>187.11</v>
      </c>
    </row>
    <row r="1128" spans="2:5" ht="22.75" customHeight="1" thickBot="1" x14ac:dyDescent="0.3">
      <c r="B1128" s="135">
        <v>40665</v>
      </c>
      <c r="C1128" s="141">
        <v>149.52000000000001</v>
      </c>
      <c r="D1128" s="141">
        <v>168.3</v>
      </c>
      <c r="E1128" s="141">
        <v>187.42</v>
      </c>
    </row>
    <row r="1129" spans="2:5" ht="22.75" customHeight="1" thickBot="1" x14ac:dyDescent="0.3">
      <c r="B1129" s="135">
        <v>40666</v>
      </c>
      <c r="C1129" s="141">
        <v>149.47</v>
      </c>
      <c r="D1129" s="141">
        <v>168.25</v>
      </c>
      <c r="E1129" s="141">
        <v>188.02</v>
      </c>
    </row>
    <row r="1130" spans="2:5" ht="22.75" customHeight="1" thickBot="1" x14ac:dyDescent="0.3">
      <c r="B1130" s="135">
        <v>40667</v>
      </c>
      <c r="C1130" s="141">
        <v>150.62</v>
      </c>
      <c r="D1130" s="141">
        <v>169.56</v>
      </c>
      <c r="E1130" s="141">
        <v>190.16</v>
      </c>
    </row>
    <row r="1131" spans="2:5" ht="22.75" customHeight="1" thickBot="1" x14ac:dyDescent="0.3">
      <c r="B1131" s="135">
        <v>40668</v>
      </c>
      <c r="C1131" s="141">
        <v>150.44999999999999</v>
      </c>
      <c r="D1131" s="141">
        <v>169.37</v>
      </c>
      <c r="E1131" s="141">
        <v>190.28</v>
      </c>
    </row>
    <row r="1132" spans="2:5" ht="22.75" customHeight="1" thickBot="1" x14ac:dyDescent="0.3">
      <c r="B1132" s="135">
        <v>40669</v>
      </c>
      <c r="C1132" s="141">
        <v>150.35</v>
      </c>
      <c r="D1132" s="141">
        <v>169.26</v>
      </c>
      <c r="E1132" s="141">
        <v>189.48</v>
      </c>
    </row>
    <row r="1133" spans="2:5" ht="22.75" customHeight="1" thickBot="1" x14ac:dyDescent="0.3">
      <c r="B1133" s="135">
        <v>40672</v>
      </c>
      <c r="C1133" s="141">
        <v>150.74</v>
      </c>
      <c r="D1133" s="141">
        <v>169.7</v>
      </c>
      <c r="E1133" s="141">
        <v>189.3</v>
      </c>
    </row>
    <row r="1134" spans="2:5" ht="22.75" customHeight="1" thickBot="1" x14ac:dyDescent="0.3">
      <c r="B1134" s="135">
        <v>40673</v>
      </c>
      <c r="C1134" s="141">
        <v>150.88</v>
      </c>
      <c r="D1134" s="141">
        <v>169.85</v>
      </c>
      <c r="E1134" s="141">
        <v>189.14</v>
      </c>
    </row>
    <row r="1135" spans="2:5" ht="22.75" customHeight="1" thickBot="1" x14ac:dyDescent="0.3">
      <c r="B1135" s="135">
        <v>40674</v>
      </c>
      <c r="C1135" s="141">
        <v>150.68</v>
      </c>
      <c r="D1135" s="141">
        <v>169.63</v>
      </c>
      <c r="E1135" s="141">
        <v>188.89</v>
      </c>
    </row>
    <row r="1136" spans="2:5" ht="22.75" customHeight="1" thickBot="1" x14ac:dyDescent="0.3">
      <c r="B1136" s="135">
        <v>40675</v>
      </c>
      <c r="C1136" s="141">
        <v>150.62</v>
      </c>
      <c r="D1136" s="141">
        <v>169.55</v>
      </c>
      <c r="E1136" s="141">
        <v>188.08</v>
      </c>
    </row>
    <row r="1137" spans="2:5" ht="22.75" customHeight="1" thickBot="1" x14ac:dyDescent="0.3">
      <c r="B1137" s="135">
        <v>40676</v>
      </c>
      <c r="C1137" s="141">
        <v>150.94999999999999</v>
      </c>
      <c r="D1137" s="141">
        <v>169.93</v>
      </c>
      <c r="E1137" s="141">
        <v>188.17</v>
      </c>
    </row>
    <row r="1138" spans="2:5" ht="22.75" customHeight="1" thickBot="1" x14ac:dyDescent="0.3">
      <c r="B1138" s="135">
        <v>40679</v>
      </c>
      <c r="C1138" s="141">
        <v>151.53</v>
      </c>
      <c r="D1138" s="141">
        <v>170.58</v>
      </c>
      <c r="E1138" s="141">
        <v>187.9</v>
      </c>
    </row>
    <row r="1139" spans="2:5" ht="22.75" customHeight="1" thickBot="1" x14ac:dyDescent="0.3">
      <c r="B1139" s="135">
        <v>40680</v>
      </c>
      <c r="C1139" s="141">
        <v>152.11000000000001</v>
      </c>
      <c r="D1139" s="141">
        <v>171.23</v>
      </c>
      <c r="E1139" s="141">
        <v>187.57</v>
      </c>
    </row>
    <row r="1140" spans="2:5" ht="22.75" customHeight="1" thickBot="1" x14ac:dyDescent="0.3">
      <c r="B1140" s="135">
        <v>40681</v>
      </c>
      <c r="C1140" s="141">
        <v>152.47999999999999</v>
      </c>
      <c r="D1140" s="141">
        <v>171.65</v>
      </c>
      <c r="E1140" s="141">
        <v>188.35</v>
      </c>
    </row>
    <row r="1141" spans="2:5" ht="22.75" customHeight="1" thickBot="1" x14ac:dyDescent="0.3">
      <c r="B1141" s="135">
        <v>40682</v>
      </c>
      <c r="C1141" s="141">
        <v>152.44</v>
      </c>
      <c r="D1141" s="141">
        <v>171.61</v>
      </c>
      <c r="E1141" s="141">
        <v>188.31</v>
      </c>
    </row>
    <row r="1142" spans="2:5" ht="22.75" customHeight="1" thickBot="1" x14ac:dyDescent="0.3">
      <c r="B1142" s="135">
        <v>40683</v>
      </c>
      <c r="C1142" s="141">
        <v>152.58000000000001</v>
      </c>
      <c r="D1142" s="141">
        <v>171.85</v>
      </c>
      <c r="E1142" s="141">
        <v>188.25</v>
      </c>
    </row>
    <row r="1143" spans="2:5" ht="22.75" customHeight="1" thickBot="1" x14ac:dyDescent="0.3">
      <c r="B1143" s="135">
        <v>40686</v>
      </c>
      <c r="C1143" s="141">
        <v>152.63</v>
      </c>
      <c r="D1143" s="141">
        <v>171.9</v>
      </c>
      <c r="E1143" s="141">
        <v>187.66</v>
      </c>
    </row>
    <row r="1144" spans="2:5" ht="22.75" customHeight="1" thickBot="1" x14ac:dyDescent="0.3">
      <c r="B1144" s="135">
        <v>40687</v>
      </c>
      <c r="C1144" s="141">
        <v>153.28</v>
      </c>
      <c r="D1144" s="141">
        <v>172.64</v>
      </c>
      <c r="E1144" s="141">
        <v>187.75</v>
      </c>
    </row>
    <row r="1145" spans="2:5" ht="22.75" customHeight="1" thickBot="1" x14ac:dyDescent="0.3">
      <c r="B1145" s="135">
        <v>40688</v>
      </c>
      <c r="C1145" s="141">
        <v>153.33000000000001</v>
      </c>
      <c r="D1145" s="141">
        <v>172.79</v>
      </c>
      <c r="E1145" s="141">
        <v>187.27</v>
      </c>
    </row>
    <row r="1146" spans="2:5" ht="22.75" customHeight="1" thickBot="1" x14ac:dyDescent="0.3">
      <c r="B1146" s="135">
        <v>40689</v>
      </c>
      <c r="C1146" s="141">
        <v>153.28</v>
      </c>
      <c r="D1146" s="141">
        <v>172.81</v>
      </c>
      <c r="E1146" s="141">
        <v>187.29</v>
      </c>
    </row>
    <row r="1147" spans="2:5" ht="22.75" customHeight="1" thickBot="1" x14ac:dyDescent="0.3">
      <c r="B1147" s="135">
        <v>40690</v>
      </c>
      <c r="C1147" s="141">
        <v>153.13999999999999</v>
      </c>
      <c r="D1147" s="141">
        <v>172.66</v>
      </c>
      <c r="E1147" s="141">
        <v>187.77</v>
      </c>
    </row>
    <row r="1148" spans="2:5" ht="22.75" customHeight="1" thickBot="1" x14ac:dyDescent="0.3">
      <c r="B1148" s="135">
        <v>40693</v>
      </c>
      <c r="C1148" s="141">
        <v>152.97</v>
      </c>
      <c r="D1148" s="141">
        <v>172.47</v>
      </c>
      <c r="E1148" s="141">
        <v>187.56</v>
      </c>
    </row>
    <row r="1149" spans="2:5" ht="22.75" customHeight="1" thickBot="1" x14ac:dyDescent="0.3">
      <c r="B1149" s="135">
        <v>40694</v>
      </c>
      <c r="C1149" s="141">
        <v>152.97999999999999</v>
      </c>
      <c r="D1149" s="141">
        <v>172.6</v>
      </c>
      <c r="E1149" s="141">
        <v>188.36</v>
      </c>
    </row>
    <row r="1150" spans="2:5" ht="22.75" customHeight="1" thickBot="1" x14ac:dyDescent="0.3">
      <c r="B1150" s="135">
        <v>40695</v>
      </c>
      <c r="C1150" s="141">
        <v>152.86000000000001</v>
      </c>
      <c r="D1150" s="141">
        <v>172.47</v>
      </c>
      <c r="E1150" s="141">
        <v>188.54</v>
      </c>
    </row>
    <row r="1151" spans="2:5" ht="22.75" customHeight="1" thickBot="1" x14ac:dyDescent="0.3">
      <c r="B1151" s="135">
        <v>40696</v>
      </c>
      <c r="C1151" s="141">
        <v>152.97</v>
      </c>
      <c r="D1151" s="141">
        <v>172.6</v>
      </c>
      <c r="E1151" s="141">
        <v>188.35</v>
      </c>
    </row>
    <row r="1152" spans="2:5" ht="22.75" customHeight="1" thickBot="1" x14ac:dyDescent="0.3">
      <c r="B1152" s="135">
        <v>40697</v>
      </c>
      <c r="C1152" s="141">
        <v>152.63</v>
      </c>
      <c r="D1152" s="141">
        <v>172.21</v>
      </c>
      <c r="E1152" s="141">
        <v>188.58</v>
      </c>
    </row>
    <row r="1153" spans="2:5" ht="22.75" customHeight="1" thickBot="1" x14ac:dyDescent="0.3">
      <c r="B1153" s="135">
        <v>40700</v>
      </c>
      <c r="C1153" s="141">
        <v>152.63999999999999</v>
      </c>
      <c r="D1153" s="141">
        <v>172.22</v>
      </c>
      <c r="E1153" s="141">
        <v>189.91</v>
      </c>
    </row>
    <row r="1154" spans="2:5" ht="22.75" customHeight="1" thickBot="1" x14ac:dyDescent="0.3">
      <c r="B1154" s="135">
        <v>40701</v>
      </c>
      <c r="C1154" s="141">
        <v>153.22</v>
      </c>
      <c r="D1154" s="141">
        <v>172.88</v>
      </c>
      <c r="E1154" s="141">
        <v>190.63</v>
      </c>
    </row>
    <row r="1155" spans="2:5" ht="22.75" customHeight="1" thickBot="1" x14ac:dyDescent="0.3">
      <c r="B1155" s="135">
        <v>40702</v>
      </c>
      <c r="C1155" s="141">
        <v>153.37</v>
      </c>
      <c r="D1155" s="141">
        <v>173.05</v>
      </c>
      <c r="E1155" s="141">
        <v>191.48</v>
      </c>
    </row>
    <row r="1156" spans="2:5" ht="22.75" customHeight="1" thickBot="1" x14ac:dyDescent="0.3">
      <c r="B1156" s="135">
        <v>40703</v>
      </c>
      <c r="C1156" s="141">
        <v>153.69</v>
      </c>
      <c r="D1156" s="141">
        <v>173.41</v>
      </c>
      <c r="E1156" s="141">
        <v>191.89</v>
      </c>
    </row>
    <row r="1157" spans="2:5" ht="22.75" customHeight="1" thickBot="1" x14ac:dyDescent="0.3">
      <c r="B1157" s="135">
        <v>40704</v>
      </c>
      <c r="C1157" s="141">
        <v>153.91999999999999</v>
      </c>
      <c r="D1157" s="141">
        <v>173.67</v>
      </c>
      <c r="E1157" s="141">
        <v>190.84</v>
      </c>
    </row>
    <row r="1158" spans="2:5" ht="22.75" customHeight="1" thickBot="1" x14ac:dyDescent="0.3">
      <c r="B1158" s="135">
        <v>40707</v>
      </c>
      <c r="C1158" s="141">
        <v>154.01</v>
      </c>
      <c r="D1158" s="141">
        <v>173.77</v>
      </c>
      <c r="E1158" s="141">
        <v>189.63</v>
      </c>
    </row>
    <row r="1159" spans="2:5" ht="22.75" customHeight="1" thickBot="1" x14ac:dyDescent="0.3">
      <c r="B1159" s="135">
        <v>40708</v>
      </c>
      <c r="C1159" s="141">
        <v>153.86000000000001</v>
      </c>
      <c r="D1159" s="141">
        <v>173.61</v>
      </c>
      <c r="E1159" s="141">
        <v>189.78</v>
      </c>
    </row>
    <row r="1160" spans="2:5" ht="22.75" customHeight="1" thickBot="1" x14ac:dyDescent="0.3">
      <c r="B1160" s="135">
        <v>40709</v>
      </c>
      <c r="C1160" s="141">
        <v>153.61000000000001</v>
      </c>
      <c r="D1160" s="141">
        <v>173.33</v>
      </c>
      <c r="E1160" s="141">
        <v>189.48</v>
      </c>
    </row>
    <row r="1161" spans="2:5" ht="22.75" customHeight="1" thickBot="1" x14ac:dyDescent="0.3">
      <c r="B1161" s="135">
        <v>40710</v>
      </c>
      <c r="C1161" s="141">
        <v>154.34</v>
      </c>
      <c r="D1161" s="141">
        <v>174.16</v>
      </c>
      <c r="E1161" s="141">
        <v>189.08</v>
      </c>
    </row>
    <row r="1162" spans="2:5" ht="22.75" customHeight="1" thickBot="1" x14ac:dyDescent="0.3">
      <c r="B1162" s="135">
        <v>40711</v>
      </c>
      <c r="C1162" s="141">
        <v>154.52000000000001</v>
      </c>
      <c r="D1162" s="141">
        <v>174.36</v>
      </c>
      <c r="E1162" s="141">
        <v>189.29</v>
      </c>
    </row>
    <row r="1163" spans="2:5" ht="22.75" customHeight="1" thickBot="1" x14ac:dyDescent="0.3">
      <c r="B1163" s="135">
        <v>40714</v>
      </c>
      <c r="C1163" s="141">
        <v>156.34</v>
      </c>
      <c r="D1163" s="141">
        <v>176.41</v>
      </c>
      <c r="E1163" s="141">
        <v>191.52</v>
      </c>
    </row>
    <row r="1164" spans="2:5" ht="22.75" customHeight="1" thickBot="1" x14ac:dyDescent="0.3">
      <c r="B1164" s="135">
        <v>40715</v>
      </c>
      <c r="C1164" s="141">
        <v>156.19</v>
      </c>
      <c r="D1164" s="141">
        <v>176.27</v>
      </c>
      <c r="E1164" s="141">
        <v>191.7</v>
      </c>
    </row>
    <row r="1165" spans="2:5" ht="22.75" customHeight="1" thickBot="1" x14ac:dyDescent="0.3">
      <c r="B1165" s="135">
        <v>40716</v>
      </c>
      <c r="C1165" s="141">
        <v>155.78</v>
      </c>
      <c r="D1165" s="141">
        <v>175.81</v>
      </c>
      <c r="E1165" s="141">
        <v>191.52</v>
      </c>
    </row>
    <row r="1166" spans="2:5" ht="22.75" customHeight="1" thickBot="1" x14ac:dyDescent="0.3">
      <c r="B1166" s="135">
        <v>40717</v>
      </c>
      <c r="C1166" s="141">
        <v>156.22999999999999</v>
      </c>
      <c r="D1166" s="141">
        <v>176.32</v>
      </c>
      <c r="E1166" s="141">
        <v>192.08</v>
      </c>
    </row>
    <row r="1167" spans="2:5" ht="22.75" customHeight="1" thickBot="1" x14ac:dyDescent="0.3">
      <c r="B1167" s="135">
        <v>40718</v>
      </c>
      <c r="C1167" s="141">
        <v>156.58000000000001</v>
      </c>
      <c r="D1167" s="141">
        <v>176.7</v>
      </c>
      <c r="E1167" s="141">
        <v>192.5</v>
      </c>
    </row>
    <row r="1168" spans="2:5" ht="22.75" customHeight="1" thickBot="1" x14ac:dyDescent="0.3">
      <c r="B1168" s="135">
        <v>40721</v>
      </c>
      <c r="C1168" s="141">
        <v>156.59</v>
      </c>
      <c r="D1168" s="141">
        <v>176.72</v>
      </c>
      <c r="E1168" s="141">
        <v>191.2</v>
      </c>
    </row>
    <row r="1169" spans="2:5" ht="22.75" customHeight="1" thickBot="1" x14ac:dyDescent="0.3">
      <c r="B1169" s="135">
        <v>40722</v>
      </c>
      <c r="C1169" s="141">
        <v>155.80000000000001</v>
      </c>
      <c r="D1169" s="141">
        <v>175.83</v>
      </c>
      <c r="E1169" s="141">
        <v>190.56</v>
      </c>
    </row>
    <row r="1170" spans="2:5" ht="22.75" customHeight="1" thickBot="1" x14ac:dyDescent="0.3">
      <c r="B1170" s="135">
        <v>40723</v>
      </c>
      <c r="C1170" s="141">
        <v>155.63999999999999</v>
      </c>
      <c r="D1170" s="141">
        <v>175.65</v>
      </c>
      <c r="E1170" s="141">
        <v>190.69</v>
      </c>
    </row>
    <row r="1171" spans="2:5" ht="22.75" customHeight="1" thickBot="1" x14ac:dyDescent="0.3">
      <c r="B1171" s="135">
        <v>40724</v>
      </c>
      <c r="C1171" s="141">
        <v>155.66</v>
      </c>
      <c r="D1171" s="141">
        <v>175.67</v>
      </c>
      <c r="E1171" s="141">
        <v>191.7</v>
      </c>
    </row>
    <row r="1172" spans="2:5" ht="22.75" customHeight="1" thickBot="1" x14ac:dyDescent="0.3">
      <c r="B1172" s="135">
        <v>40725</v>
      </c>
      <c r="C1172" s="141">
        <v>155.49</v>
      </c>
      <c r="D1172" s="141">
        <v>175.48</v>
      </c>
      <c r="E1172" s="141">
        <v>191.5</v>
      </c>
    </row>
    <row r="1173" spans="2:5" ht="22.75" customHeight="1" thickBot="1" x14ac:dyDescent="0.3">
      <c r="B1173" s="135">
        <v>40728</v>
      </c>
      <c r="C1173" s="141">
        <v>155.24</v>
      </c>
      <c r="D1173" s="141">
        <v>175.19</v>
      </c>
      <c r="E1173" s="141">
        <v>191.85</v>
      </c>
    </row>
    <row r="1174" spans="2:5" ht="22.75" customHeight="1" thickBot="1" x14ac:dyDescent="0.3">
      <c r="B1174" s="135">
        <v>40729</v>
      </c>
      <c r="C1174" s="141">
        <v>155.34</v>
      </c>
      <c r="D1174" s="141">
        <v>175.3</v>
      </c>
      <c r="E1174" s="141">
        <v>191.3</v>
      </c>
    </row>
    <row r="1175" spans="2:5" ht="22.75" customHeight="1" thickBot="1" x14ac:dyDescent="0.3">
      <c r="B1175" s="135">
        <v>40730</v>
      </c>
      <c r="C1175" s="141">
        <v>155.59</v>
      </c>
      <c r="D1175" s="141">
        <v>175.59</v>
      </c>
      <c r="E1175" s="141">
        <v>191.62</v>
      </c>
    </row>
    <row r="1176" spans="2:5" ht="22.75" customHeight="1" thickBot="1" x14ac:dyDescent="0.3">
      <c r="B1176" s="135">
        <v>40731</v>
      </c>
      <c r="C1176" s="141">
        <v>154.59</v>
      </c>
      <c r="D1176" s="141">
        <v>174.49</v>
      </c>
      <c r="E1176" s="141">
        <v>190.09</v>
      </c>
    </row>
    <row r="1177" spans="2:5" ht="22.75" customHeight="1" thickBot="1" x14ac:dyDescent="0.3">
      <c r="B1177" s="135">
        <v>40732</v>
      </c>
      <c r="C1177" s="141">
        <v>154.44999999999999</v>
      </c>
      <c r="D1177" s="141">
        <v>174.5</v>
      </c>
      <c r="E1177" s="141">
        <v>190.1</v>
      </c>
    </row>
    <row r="1178" spans="2:5" ht="22.75" customHeight="1" thickBot="1" x14ac:dyDescent="0.3">
      <c r="B1178" s="135">
        <v>40735</v>
      </c>
      <c r="C1178" s="141">
        <v>154.44999999999999</v>
      </c>
      <c r="D1178" s="141">
        <v>174.66</v>
      </c>
      <c r="E1178" s="141">
        <v>189.95</v>
      </c>
    </row>
    <row r="1179" spans="2:5" ht="22.75" customHeight="1" thickBot="1" x14ac:dyDescent="0.3">
      <c r="B1179" s="135">
        <v>40736</v>
      </c>
      <c r="C1179" s="141">
        <v>154.71</v>
      </c>
      <c r="D1179" s="141">
        <v>174.96</v>
      </c>
      <c r="E1179" s="141">
        <v>189.62</v>
      </c>
    </row>
    <row r="1180" spans="2:5" ht="22.75" customHeight="1" thickBot="1" x14ac:dyDescent="0.3">
      <c r="B1180" s="135">
        <v>40737</v>
      </c>
      <c r="C1180" s="141">
        <v>154.93</v>
      </c>
      <c r="D1180" s="141">
        <v>175.2</v>
      </c>
      <c r="E1180" s="141">
        <v>189.88</v>
      </c>
    </row>
    <row r="1181" spans="2:5" ht="22.75" customHeight="1" thickBot="1" x14ac:dyDescent="0.3">
      <c r="B1181" s="135">
        <v>40738</v>
      </c>
      <c r="C1181" s="141">
        <v>155.15</v>
      </c>
      <c r="D1181" s="141">
        <v>175.45</v>
      </c>
      <c r="E1181" s="141">
        <v>190.81</v>
      </c>
    </row>
    <row r="1182" spans="2:5" ht="22.75" customHeight="1" thickBot="1" x14ac:dyDescent="0.3">
      <c r="B1182" s="135">
        <v>40739</v>
      </c>
      <c r="C1182" s="141">
        <v>155.81</v>
      </c>
      <c r="D1182" s="141">
        <v>176.83</v>
      </c>
      <c r="E1182" s="141">
        <v>192.31</v>
      </c>
    </row>
    <row r="1183" spans="2:5" ht="22.75" customHeight="1" thickBot="1" x14ac:dyDescent="0.3">
      <c r="B1183" s="135">
        <v>40742</v>
      </c>
      <c r="C1183" s="141">
        <v>155.68</v>
      </c>
      <c r="D1183" s="141">
        <v>176.68</v>
      </c>
      <c r="E1183" s="141">
        <v>191.81</v>
      </c>
    </row>
    <row r="1184" spans="2:5" ht="22.75" customHeight="1" thickBot="1" x14ac:dyDescent="0.3">
      <c r="B1184" s="135">
        <v>40743</v>
      </c>
      <c r="C1184" s="141">
        <v>154.93</v>
      </c>
      <c r="D1184" s="141">
        <v>175.82</v>
      </c>
      <c r="E1184" s="141">
        <v>191.21</v>
      </c>
    </row>
    <row r="1185" spans="2:5" ht="22.75" customHeight="1" thickBot="1" x14ac:dyDescent="0.3">
      <c r="B1185" s="135">
        <v>40744</v>
      </c>
      <c r="C1185" s="141">
        <v>154.83000000000001</v>
      </c>
      <c r="D1185" s="141">
        <v>175.72</v>
      </c>
      <c r="E1185" s="141">
        <v>191.1</v>
      </c>
    </row>
    <row r="1186" spans="2:5" ht="22.75" customHeight="1" thickBot="1" x14ac:dyDescent="0.3">
      <c r="B1186" s="135">
        <v>40745</v>
      </c>
      <c r="C1186" s="141">
        <v>153.82</v>
      </c>
      <c r="D1186" s="141">
        <v>174.57</v>
      </c>
      <c r="E1186" s="141">
        <v>190.5</v>
      </c>
    </row>
    <row r="1187" spans="2:5" ht="22.75" customHeight="1" thickBot="1" x14ac:dyDescent="0.3">
      <c r="B1187" s="135">
        <v>40746</v>
      </c>
      <c r="C1187" s="141">
        <v>153.63</v>
      </c>
      <c r="D1187" s="141">
        <v>174.35</v>
      </c>
      <c r="E1187" s="141">
        <v>190.93</v>
      </c>
    </row>
    <row r="1188" spans="2:5" ht="22.75" customHeight="1" thickBot="1" x14ac:dyDescent="0.3">
      <c r="B1188" s="135">
        <v>40749</v>
      </c>
      <c r="C1188" s="141">
        <v>153.66</v>
      </c>
      <c r="D1188" s="141">
        <v>174.39</v>
      </c>
      <c r="E1188" s="141">
        <v>190.97</v>
      </c>
    </row>
    <row r="1189" spans="2:5" ht="22.75" customHeight="1" thickBot="1" x14ac:dyDescent="0.3">
      <c r="B1189" s="135">
        <v>40750</v>
      </c>
      <c r="C1189" s="141">
        <v>153.26</v>
      </c>
      <c r="D1189" s="141">
        <v>173.93</v>
      </c>
      <c r="E1189" s="141">
        <v>191.79</v>
      </c>
    </row>
    <row r="1190" spans="2:5" ht="22.75" customHeight="1" thickBot="1" x14ac:dyDescent="0.3">
      <c r="B1190" s="135">
        <v>40751</v>
      </c>
      <c r="C1190" s="141">
        <v>153.24</v>
      </c>
      <c r="D1190" s="141">
        <v>173.91</v>
      </c>
      <c r="E1190" s="141">
        <v>192.44</v>
      </c>
    </row>
    <row r="1191" spans="2:5" ht="22.75" customHeight="1" thickBot="1" x14ac:dyDescent="0.3">
      <c r="B1191" s="135">
        <v>40752</v>
      </c>
      <c r="C1191" s="141">
        <v>152.85462381480303</v>
      </c>
      <c r="D1191" s="141">
        <v>173.4742946481542</v>
      </c>
      <c r="E1191" s="141">
        <v>191.28746751212884</v>
      </c>
    </row>
    <row r="1192" spans="2:5" ht="22.75" customHeight="1" thickBot="1" x14ac:dyDescent="0.3">
      <c r="B1192" s="135">
        <v>40753</v>
      </c>
      <c r="C1192" s="141">
        <v>153.22</v>
      </c>
      <c r="D1192" s="141">
        <v>173.89</v>
      </c>
      <c r="E1192" s="141">
        <v>191.75</v>
      </c>
    </row>
    <row r="1193" spans="2:5" ht="22.75" customHeight="1" thickBot="1" x14ac:dyDescent="0.3">
      <c r="B1193" s="135">
        <v>40756</v>
      </c>
      <c r="C1193" s="141">
        <v>153.11000000000001</v>
      </c>
      <c r="D1193" s="141">
        <v>173.77</v>
      </c>
      <c r="E1193" s="141">
        <v>191.95</v>
      </c>
    </row>
    <row r="1194" spans="2:5" ht="22.75" customHeight="1" thickBot="1" x14ac:dyDescent="0.3">
      <c r="B1194" s="135">
        <v>40757</v>
      </c>
      <c r="C1194" s="141">
        <v>153.18</v>
      </c>
      <c r="D1194" s="141">
        <v>173.84</v>
      </c>
      <c r="E1194" s="141">
        <v>191.7</v>
      </c>
    </row>
    <row r="1195" spans="2:5" ht="22.75" customHeight="1" thickBot="1" x14ac:dyDescent="0.3">
      <c r="B1195" s="135">
        <v>40758</v>
      </c>
      <c r="C1195" s="141">
        <v>152.61638978578767</v>
      </c>
      <c r="D1195" s="141">
        <v>173.20392349997945</v>
      </c>
      <c r="E1195" s="141">
        <v>190.65694676946842</v>
      </c>
    </row>
    <row r="1196" spans="2:5" ht="22.75" customHeight="1" thickBot="1" x14ac:dyDescent="0.3">
      <c r="B1196" s="135">
        <v>40759</v>
      </c>
      <c r="C1196" s="141">
        <v>151.99135769662811</v>
      </c>
      <c r="D1196" s="141">
        <v>172.49457629089019</v>
      </c>
      <c r="E1196" s="141">
        <v>190.2071469734791</v>
      </c>
    </row>
    <row r="1197" spans="2:5" ht="22.75" customHeight="1" thickBot="1" x14ac:dyDescent="0.3">
      <c r="B1197" s="135">
        <v>40760</v>
      </c>
      <c r="C1197" s="141">
        <v>151.9624779432427</v>
      </c>
      <c r="D1197" s="141">
        <v>172.46180073773311</v>
      </c>
      <c r="E1197" s="141">
        <v>189.51023100523929</v>
      </c>
    </row>
    <row r="1198" spans="2:5" ht="22.75" customHeight="1" thickBot="1" x14ac:dyDescent="0.3">
      <c r="B1198" s="135">
        <v>40763</v>
      </c>
      <c r="C1198" s="141">
        <v>149.61735870573642</v>
      </c>
      <c r="D1198" s="141">
        <v>169.80033132686913</v>
      </c>
      <c r="E1198" s="141">
        <v>186.91038907804435</v>
      </c>
    </row>
    <row r="1199" spans="2:5" ht="22.75" customHeight="1" thickBot="1" x14ac:dyDescent="0.3">
      <c r="B1199" s="135">
        <v>40764</v>
      </c>
      <c r="C1199" s="141">
        <v>148.87726709329826</v>
      </c>
      <c r="D1199" s="141">
        <v>168.96040337939482</v>
      </c>
      <c r="E1199" s="141">
        <v>185.66270871693322</v>
      </c>
    </row>
    <row r="1200" spans="2:5" ht="22.75" customHeight="1" thickBot="1" x14ac:dyDescent="0.3">
      <c r="B1200" s="135">
        <v>40765</v>
      </c>
      <c r="C1200" s="141">
        <v>149.42069206193841</v>
      </c>
      <c r="D1200" s="141">
        <v>169.57713489052833</v>
      </c>
      <c r="E1200" s="141">
        <v>186.66470208537888</v>
      </c>
    </row>
    <row r="1201" spans="2:5" ht="22.75" customHeight="1" thickBot="1" x14ac:dyDescent="0.3">
      <c r="B1201" s="135">
        <v>40766</v>
      </c>
      <c r="C1201" s="141">
        <v>148.72494523478471</v>
      </c>
      <c r="D1201" s="141">
        <v>168.78753371863044</v>
      </c>
      <c r="E1201" s="141">
        <v>185.47275030756302</v>
      </c>
    </row>
    <row r="1202" spans="2:5" ht="22.75" customHeight="1" thickBot="1" x14ac:dyDescent="0.3">
      <c r="B1202" s="135">
        <v>40767</v>
      </c>
      <c r="C1202" s="141">
        <v>148.66035060418227</v>
      </c>
      <c r="D1202" s="141">
        <v>168.71422544896768</v>
      </c>
      <c r="E1202" s="141">
        <v>185.39219526836618</v>
      </c>
    </row>
    <row r="1203" spans="2:5" ht="22.75" customHeight="1" thickBot="1" x14ac:dyDescent="0.3">
      <c r="B1203" s="135">
        <v>40770</v>
      </c>
      <c r="C1203" s="141">
        <v>148.50972824958194</v>
      </c>
      <c r="D1203" s="141">
        <v>168.54328455054781</v>
      </c>
      <c r="E1203" s="141">
        <v>185.5266750404125</v>
      </c>
    </row>
    <row r="1204" spans="2:5" ht="22.75" customHeight="1" thickBot="1" x14ac:dyDescent="0.3">
      <c r="B1204" s="135">
        <v>40771</v>
      </c>
      <c r="C1204" s="141">
        <v>148.45376337739489</v>
      </c>
      <c r="D1204" s="141">
        <v>168.4797701701161</v>
      </c>
      <c r="E1204" s="141">
        <v>185.7800812981136</v>
      </c>
    </row>
    <row r="1205" spans="2:5" ht="22.75" customHeight="1" thickBot="1" x14ac:dyDescent="0.3">
      <c r="B1205" s="135">
        <v>40772</v>
      </c>
      <c r="C1205" s="141">
        <v>149.46194364155346</v>
      </c>
      <c r="D1205" s="141">
        <v>169.77054365140188</v>
      </c>
      <c r="E1205" s="141">
        <v>187.20339759329013</v>
      </c>
    </row>
    <row r="1206" spans="2:5" ht="22.75" customHeight="1" thickBot="1" x14ac:dyDescent="0.3">
      <c r="B1206" s="135">
        <v>40773</v>
      </c>
      <c r="C1206" s="141">
        <v>149.67774400876709</v>
      </c>
      <c r="D1206" s="141">
        <v>170.01566655539605</v>
      </c>
      <c r="E1206" s="141">
        <v>187.47369089310936</v>
      </c>
    </row>
    <row r="1207" spans="2:5" ht="22.75" customHeight="1" thickBot="1" x14ac:dyDescent="0.3">
      <c r="B1207" s="135">
        <v>40774</v>
      </c>
      <c r="C1207" s="141">
        <v>149.89780653973321</v>
      </c>
      <c r="D1207" s="141">
        <v>170.26563075771514</v>
      </c>
      <c r="E1207" s="141">
        <v>187.42257475505454</v>
      </c>
    </row>
    <row r="1208" spans="2:5" ht="22.75" customHeight="1" thickBot="1" x14ac:dyDescent="0.3">
      <c r="B1208" s="135">
        <v>40777</v>
      </c>
      <c r="C1208" s="141">
        <v>149.78323583166519</v>
      </c>
      <c r="D1208" s="141">
        <v>170.20998603987732</v>
      </c>
      <c r="E1208" s="141">
        <v>187.68796403455704</v>
      </c>
    </row>
    <row r="1209" spans="2:5" ht="22.75" customHeight="1" thickBot="1" x14ac:dyDescent="0.3">
      <c r="B1209" s="135">
        <v>40778</v>
      </c>
      <c r="C1209" s="141">
        <v>149.86069008150321</v>
      </c>
      <c r="D1209" s="141">
        <v>170.29800314479868</v>
      </c>
      <c r="E1209" s="141">
        <v>187.78501915809741</v>
      </c>
    </row>
    <row r="1210" spans="2:5" ht="22.75" customHeight="1" thickBot="1" x14ac:dyDescent="0.3">
      <c r="B1210" s="135">
        <v>40779</v>
      </c>
      <c r="C1210" s="141">
        <v>149.95366400422822</v>
      </c>
      <c r="D1210" s="141">
        <v>170.40365642436117</v>
      </c>
      <c r="E1210" s="141">
        <v>188.2296763681592</v>
      </c>
    </row>
    <row r="1211" spans="2:5" ht="22.75" customHeight="1" thickBot="1" x14ac:dyDescent="0.3">
      <c r="B1211" s="135">
        <v>40780</v>
      </c>
      <c r="C1211" s="141">
        <v>149.99645949181706</v>
      </c>
      <c r="D1211" s="141">
        <v>170.45228816411912</v>
      </c>
      <c r="E1211" s="141">
        <v>188.28339550088168</v>
      </c>
    </row>
    <row r="1212" spans="2:5" ht="22.75" customHeight="1" thickBot="1" x14ac:dyDescent="0.3">
      <c r="B1212" s="135">
        <v>40781</v>
      </c>
      <c r="C1212" s="141">
        <v>151.62611228131942</v>
      </c>
      <c r="D1212" s="141">
        <v>172.30418552106221</v>
      </c>
      <c r="E1212" s="141">
        <v>190.32902085587034</v>
      </c>
    </row>
    <row r="1213" spans="2:5" ht="22.75" customHeight="1" thickBot="1" x14ac:dyDescent="0.3">
      <c r="B1213" s="135">
        <v>40784</v>
      </c>
      <c r="C1213" s="141">
        <v>151.56</v>
      </c>
      <c r="D1213" s="141">
        <v>172.23</v>
      </c>
      <c r="E1213" s="141">
        <v>190.92</v>
      </c>
    </row>
    <row r="1214" spans="2:5" ht="22.75" customHeight="1" thickBot="1" x14ac:dyDescent="0.3">
      <c r="B1214" s="135">
        <v>40785</v>
      </c>
      <c r="C1214" s="141">
        <v>151.19</v>
      </c>
      <c r="D1214" s="141">
        <v>171.81</v>
      </c>
      <c r="E1214" s="141">
        <v>190.45</v>
      </c>
    </row>
    <row r="1215" spans="2:5" ht="22.75" customHeight="1" thickBot="1" x14ac:dyDescent="0.3">
      <c r="B1215" s="135">
        <v>40787</v>
      </c>
      <c r="C1215" s="141">
        <v>151.44</v>
      </c>
      <c r="D1215" s="141">
        <v>172.09</v>
      </c>
      <c r="E1215" s="141">
        <v>190.1</v>
      </c>
    </row>
    <row r="1216" spans="2:5" ht="22.75" customHeight="1" thickBot="1" x14ac:dyDescent="0.3">
      <c r="B1216" s="135">
        <v>40791</v>
      </c>
      <c r="C1216" s="141">
        <v>151.38999999999999</v>
      </c>
      <c r="D1216" s="141">
        <v>172.04</v>
      </c>
      <c r="E1216" s="141">
        <v>189.38</v>
      </c>
    </row>
    <row r="1217" spans="2:5" ht="22.75" customHeight="1" thickBot="1" x14ac:dyDescent="0.3">
      <c r="B1217" s="135">
        <v>40792</v>
      </c>
      <c r="C1217" s="141">
        <v>151.09</v>
      </c>
      <c r="D1217" s="141">
        <v>171.69</v>
      </c>
      <c r="E1217" s="141">
        <v>188.34</v>
      </c>
    </row>
    <row r="1218" spans="2:5" ht="22.75" customHeight="1" thickBot="1" x14ac:dyDescent="0.3">
      <c r="B1218" s="135">
        <v>40793</v>
      </c>
      <c r="C1218" s="141">
        <v>151.24</v>
      </c>
      <c r="D1218" s="141">
        <v>171.87</v>
      </c>
      <c r="E1218" s="141">
        <v>188.53</v>
      </c>
    </row>
    <row r="1219" spans="2:5" ht="22.75" customHeight="1" thickBot="1" x14ac:dyDescent="0.3">
      <c r="B1219" s="135">
        <v>40794</v>
      </c>
      <c r="C1219" s="141">
        <v>150.46</v>
      </c>
      <c r="D1219" s="141">
        <v>170.97</v>
      </c>
      <c r="E1219" s="141">
        <v>187.55</v>
      </c>
    </row>
    <row r="1220" spans="2:5" ht="22.75" customHeight="1" thickBot="1" x14ac:dyDescent="0.3">
      <c r="B1220" s="135">
        <v>40795</v>
      </c>
      <c r="C1220" s="141">
        <v>149.94</v>
      </c>
      <c r="D1220" s="141">
        <v>170.39</v>
      </c>
      <c r="E1220" s="141">
        <v>186.58</v>
      </c>
    </row>
    <row r="1221" spans="2:5" ht="22.75" customHeight="1" thickBot="1" x14ac:dyDescent="0.3">
      <c r="B1221" s="135">
        <v>40798</v>
      </c>
      <c r="C1221" s="141">
        <v>149.99</v>
      </c>
      <c r="D1221" s="141">
        <v>170.45</v>
      </c>
      <c r="E1221" s="141">
        <v>186.01</v>
      </c>
    </row>
    <row r="1222" spans="2:5" ht="22.75" customHeight="1" thickBot="1" x14ac:dyDescent="0.3">
      <c r="B1222" s="135">
        <v>40799</v>
      </c>
      <c r="C1222" s="141">
        <v>149.75</v>
      </c>
      <c r="D1222" s="141">
        <v>170.17</v>
      </c>
      <c r="E1222" s="141">
        <v>185.7</v>
      </c>
    </row>
    <row r="1223" spans="2:5" ht="22.75" customHeight="1" thickBot="1" x14ac:dyDescent="0.3">
      <c r="B1223" s="135">
        <v>40800</v>
      </c>
      <c r="C1223" s="141">
        <v>149.66</v>
      </c>
      <c r="D1223" s="141">
        <v>170.07</v>
      </c>
      <c r="E1223" s="141">
        <v>184.95</v>
      </c>
    </row>
    <row r="1224" spans="2:5" ht="22.75" customHeight="1" thickBot="1" x14ac:dyDescent="0.3">
      <c r="B1224" s="135">
        <v>40801</v>
      </c>
      <c r="C1224" s="141">
        <v>149.96</v>
      </c>
      <c r="D1224" s="141">
        <v>170.42</v>
      </c>
      <c r="E1224" s="141">
        <v>185.33</v>
      </c>
    </row>
    <row r="1225" spans="2:5" ht="22.75" customHeight="1" thickBot="1" x14ac:dyDescent="0.3">
      <c r="B1225" s="135">
        <v>40802</v>
      </c>
      <c r="C1225" s="141">
        <v>149.47999999999999</v>
      </c>
      <c r="D1225" s="141">
        <v>169.87</v>
      </c>
      <c r="E1225" s="141">
        <v>185.7</v>
      </c>
    </row>
    <row r="1226" spans="2:5" ht="22.75" customHeight="1" thickBot="1" x14ac:dyDescent="0.3">
      <c r="B1226" s="135">
        <v>40805</v>
      </c>
      <c r="C1226" s="141">
        <v>149.54</v>
      </c>
      <c r="D1226" s="141">
        <v>169.93</v>
      </c>
      <c r="E1226" s="141">
        <v>184.8</v>
      </c>
    </row>
    <row r="1227" spans="2:5" ht="22.75" customHeight="1" thickBot="1" x14ac:dyDescent="0.3">
      <c r="B1227" s="135">
        <v>40806</v>
      </c>
      <c r="C1227" s="141">
        <v>149.97</v>
      </c>
      <c r="D1227" s="141">
        <v>170.43</v>
      </c>
      <c r="E1227" s="141">
        <v>184.71</v>
      </c>
    </row>
    <row r="1228" spans="2:5" ht="22.75" customHeight="1" thickBot="1" x14ac:dyDescent="0.3">
      <c r="B1228" s="135">
        <v>40807</v>
      </c>
      <c r="C1228" s="141">
        <v>151.18</v>
      </c>
      <c r="D1228" s="141">
        <v>171.8</v>
      </c>
      <c r="E1228" s="141">
        <v>186.2</v>
      </c>
    </row>
    <row r="1229" spans="2:5" ht="22.75" customHeight="1" thickBot="1" x14ac:dyDescent="0.3">
      <c r="B1229" s="135">
        <v>40808</v>
      </c>
      <c r="C1229" s="141">
        <v>150.94999999999999</v>
      </c>
      <c r="D1229" s="141">
        <v>171.54</v>
      </c>
      <c r="E1229" s="141">
        <v>184.65</v>
      </c>
    </row>
    <row r="1230" spans="2:5" ht="22.75" customHeight="1" thickBot="1" x14ac:dyDescent="0.3">
      <c r="B1230" s="135">
        <v>40809</v>
      </c>
      <c r="C1230" s="141">
        <v>150.74</v>
      </c>
      <c r="D1230" s="141">
        <v>171.3</v>
      </c>
      <c r="E1230" s="141">
        <v>183.45</v>
      </c>
    </row>
    <row r="1231" spans="2:5" ht="22.75" customHeight="1" thickBot="1" x14ac:dyDescent="0.3">
      <c r="B1231" s="135">
        <v>40812</v>
      </c>
      <c r="C1231" s="141">
        <v>150.79</v>
      </c>
      <c r="D1231" s="141">
        <v>171.36</v>
      </c>
      <c r="E1231" s="141">
        <v>182.9</v>
      </c>
    </row>
    <row r="1232" spans="2:5" ht="22.75" customHeight="1" thickBot="1" x14ac:dyDescent="0.3">
      <c r="B1232" s="135">
        <v>40813</v>
      </c>
      <c r="C1232" s="141">
        <v>150.80000000000001</v>
      </c>
      <c r="D1232" s="141">
        <v>171.36</v>
      </c>
      <c r="E1232" s="141">
        <v>183.21</v>
      </c>
    </row>
    <row r="1233" spans="2:5" ht="22.75" customHeight="1" thickBot="1" x14ac:dyDescent="0.3">
      <c r="B1233" s="135">
        <v>40814</v>
      </c>
      <c r="C1233" s="141">
        <v>150.97</v>
      </c>
      <c r="D1233" s="141">
        <v>171.56</v>
      </c>
      <c r="E1233" s="141">
        <v>183.42</v>
      </c>
    </row>
    <row r="1234" spans="2:5" ht="22.75" customHeight="1" thickBot="1" x14ac:dyDescent="0.3">
      <c r="B1234" s="135">
        <v>40815</v>
      </c>
      <c r="C1234" s="141">
        <v>150.66</v>
      </c>
      <c r="D1234" s="141">
        <v>171.21</v>
      </c>
      <c r="E1234" s="141">
        <v>183.66</v>
      </c>
    </row>
    <row r="1235" spans="2:5" ht="22.75" customHeight="1" thickBot="1" x14ac:dyDescent="0.3">
      <c r="B1235" s="135">
        <v>40816</v>
      </c>
      <c r="C1235" s="141">
        <v>150.62</v>
      </c>
      <c r="D1235" s="141">
        <v>171.16</v>
      </c>
      <c r="E1235" s="141">
        <v>182.99</v>
      </c>
    </row>
    <row r="1236" spans="2:5" ht="22.75" customHeight="1" thickBot="1" x14ac:dyDescent="0.3">
      <c r="B1236" s="135">
        <v>40819</v>
      </c>
      <c r="C1236" s="141">
        <v>150.53</v>
      </c>
      <c r="D1236" s="141">
        <v>171.06</v>
      </c>
      <c r="E1236" s="141">
        <v>182.27</v>
      </c>
    </row>
    <row r="1237" spans="2:5" ht="22.75" customHeight="1" thickBot="1" x14ac:dyDescent="0.3">
      <c r="B1237" s="135">
        <v>40820</v>
      </c>
      <c r="C1237" s="141">
        <v>150.80000000000001</v>
      </c>
      <c r="D1237" s="141">
        <v>171.37</v>
      </c>
      <c r="E1237" s="141">
        <v>181.68</v>
      </c>
    </row>
    <row r="1238" spans="2:5" ht="22.75" customHeight="1" thickBot="1" x14ac:dyDescent="0.3">
      <c r="B1238" s="135">
        <v>40821</v>
      </c>
      <c r="C1238" s="141">
        <v>150.6</v>
      </c>
      <c r="D1238" s="141">
        <v>171.13</v>
      </c>
      <c r="E1238" s="141">
        <v>181.43</v>
      </c>
    </row>
    <row r="1239" spans="2:5" ht="22.75" customHeight="1" thickBot="1" x14ac:dyDescent="0.3">
      <c r="B1239" s="135">
        <v>40822</v>
      </c>
      <c r="C1239" s="141">
        <v>149.82</v>
      </c>
      <c r="D1239" s="141">
        <v>170.25</v>
      </c>
      <c r="E1239" s="141">
        <v>180.79</v>
      </c>
    </row>
    <row r="1240" spans="2:5" ht="22.75" customHeight="1" thickBot="1" x14ac:dyDescent="0.3">
      <c r="B1240" s="135">
        <v>40823</v>
      </c>
      <c r="C1240" s="141">
        <v>148.47999999999999</v>
      </c>
      <c r="D1240" s="141">
        <v>168.73</v>
      </c>
      <c r="E1240" s="141">
        <v>179.79</v>
      </c>
    </row>
    <row r="1241" spans="2:5" ht="22.75" customHeight="1" thickBot="1" x14ac:dyDescent="0.3">
      <c r="B1241" s="135">
        <v>40826</v>
      </c>
      <c r="C1241" s="141">
        <v>148.08000000000001</v>
      </c>
      <c r="D1241" s="141">
        <v>168.42</v>
      </c>
      <c r="E1241" s="141">
        <v>179.76</v>
      </c>
    </row>
    <row r="1242" spans="2:5" ht="22.75" customHeight="1" thickBot="1" x14ac:dyDescent="0.3">
      <c r="B1242" s="135">
        <v>40827</v>
      </c>
      <c r="C1242" s="141">
        <v>147.99</v>
      </c>
      <c r="D1242" s="141">
        <v>168.31</v>
      </c>
      <c r="E1242" s="141">
        <v>180.87</v>
      </c>
    </row>
    <row r="1243" spans="2:5" ht="22.75" customHeight="1" thickBot="1" x14ac:dyDescent="0.3">
      <c r="B1243" s="135">
        <v>40828</v>
      </c>
      <c r="C1243" s="141">
        <v>148.30000000000001</v>
      </c>
      <c r="D1243" s="141">
        <v>168.67</v>
      </c>
      <c r="E1243" s="141">
        <v>181.25</v>
      </c>
    </row>
    <row r="1244" spans="2:5" ht="22.75" customHeight="1" thickBot="1" x14ac:dyDescent="0.3">
      <c r="B1244" s="135">
        <v>40829</v>
      </c>
      <c r="C1244" s="141">
        <v>149</v>
      </c>
      <c r="D1244" s="141">
        <v>169.46</v>
      </c>
      <c r="E1244" s="141">
        <v>182.72</v>
      </c>
    </row>
    <row r="1245" spans="2:5" ht="22.75" customHeight="1" thickBot="1" x14ac:dyDescent="0.3">
      <c r="B1245" s="135">
        <v>40830</v>
      </c>
      <c r="C1245" s="141">
        <v>149.07</v>
      </c>
      <c r="D1245" s="141">
        <v>169.54</v>
      </c>
      <c r="E1245" s="141">
        <v>182.81</v>
      </c>
    </row>
    <row r="1246" spans="2:5" ht="22.75" customHeight="1" thickBot="1" x14ac:dyDescent="0.3">
      <c r="B1246" s="135">
        <v>40833</v>
      </c>
      <c r="C1246" s="141">
        <v>149.9</v>
      </c>
      <c r="D1246" s="141">
        <v>170.49</v>
      </c>
      <c r="E1246" s="141">
        <v>183.83</v>
      </c>
    </row>
    <row r="1247" spans="2:5" ht="22.75" customHeight="1" thickBot="1" x14ac:dyDescent="0.3">
      <c r="B1247" s="135">
        <v>40834</v>
      </c>
      <c r="C1247" s="141">
        <v>149.79</v>
      </c>
      <c r="D1247" s="141">
        <v>170.41</v>
      </c>
      <c r="E1247" s="141">
        <v>182.5</v>
      </c>
    </row>
    <row r="1248" spans="2:5" ht="22.75" customHeight="1" thickBot="1" x14ac:dyDescent="0.3">
      <c r="B1248" s="135">
        <v>40835</v>
      </c>
      <c r="C1248" s="141">
        <v>150.31</v>
      </c>
      <c r="D1248" s="141">
        <v>171</v>
      </c>
      <c r="E1248" s="141">
        <v>183.14</v>
      </c>
    </row>
    <row r="1249" spans="2:5" ht="22.75" customHeight="1" thickBot="1" x14ac:dyDescent="0.3">
      <c r="B1249" s="135">
        <v>40836</v>
      </c>
      <c r="C1249" s="141">
        <v>150.16999999999999</v>
      </c>
      <c r="D1249" s="141">
        <v>170.85</v>
      </c>
      <c r="E1249" s="141">
        <v>182.36</v>
      </c>
    </row>
    <row r="1250" spans="2:5" ht="22.75" customHeight="1" thickBot="1" x14ac:dyDescent="0.3">
      <c r="B1250" s="135">
        <v>40837</v>
      </c>
      <c r="C1250" s="141">
        <v>150.18</v>
      </c>
      <c r="D1250" s="141">
        <v>170.86</v>
      </c>
      <c r="E1250" s="141">
        <v>182.36</v>
      </c>
    </row>
    <row r="1251" spans="2:5" ht="22.75" customHeight="1" thickBot="1" x14ac:dyDescent="0.3">
      <c r="B1251" s="135">
        <v>40840</v>
      </c>
      <c r="C1251" s="141">
        <v>150.27000000000001</v>
      </c>
      <c r="D1251" s="141">
        <v>170.97</v>
      </c>
      <c r="E1251" s="141">
        <v>182.48</v>
      </c>
    </row>
    <row r="1252" spans="2:5" ht="22.75" customHeight="1" thickBot="1" x14ac:dyDescent="0.3">
      <c r="B1252" s="135">
        <v>40841</v>
      </c>
      <c r="C1252" s="141">
        <v>151.38</v>
      </c>
      <c r="D1252" s="141">
        <v>172.29</v>
      </c>
      <c r="E1252" s="141">
        <v>183.89</v>
      </c>
    </row>
    <row r="1253" spans="2:5" ht="22.75" customHeight="1" thickBot="1" x14ac:dyDescent="0.3">
      <c r="B1253" s="135">
        <v>40843</v>
      </c>
      <c r="C1253" s="141">
        <v>151.44</v>
      </c>
      <c r="D1253" s="141">
        <v>172.36</v>
      </c>
      <c r="E1253" s="141">
        <v>183.97</v>
      </c>
    </row>
    <row r="1254" spans="2:5" ht="22.75" customHeight="1" thickBot="1" x14ac:dyDescent="0.3">
      <c r="B1254" s="135">
        <v>40844</v>
      </c>
      <c r="C1254" s="141">
        <v>151</v>
      </c>
      <c r="D1254" s="141">
        <v>171.87</v>
      </c>
      <c r="E1254" s="141">
        <v>183.44</v>
      </c>
    </row>
    <row r="1255" spans="2:5" ht="22.75" customHeight="1" thickBot="1" x14ac:dyDescent="0.3">
      <c r="B1255" s="135">
        <v>40847</v>
      </c>
      <c r="C1255" s="141">
        <v>150.86000000000001</v>
      </c>
      <c r="D1255" s="141">
        <v>171.71</v>
      </c>
      <c r="E1255" s="141">
        <v>183.27</v>
      </c>
    </row>
    <row r="1256" spans="2:5" ht="22.75" customHeight="1" thickBot="1" x14ac:dyDescent="0.3">
      <c r="B1256" s="135">
        <v>40850</v>
      </c>
      <c r="C1256" s="141">
        <v>150.87</v>
      </c>
      <c r="D1256" s="141">
        <v>171.72</v>
      </c>
      <c r="E1256" s="141">
        <v>182.97</v>
      </c>
    </row>
    <row r="1257" spans="2:5" ht="22.75" customHeight="1" thickBot="1" x14ac:dyDescent="0.3">
      <c r="B1257" s="135">
        <v>40851</v>
      </c>
      <c r="C1257" s="141">
        <v>150.97999999999999</v>
      </c>
      <c r="D1257" s="141">
        <v>171.84</v>
      </c>
      <c r="E1257" s="141">
        <v>183.72</v>
      </c>
    </row>
    <row r="1258" spans="2:5" ht="22.75" customHeight="1" thickBot="1" x14ac:dyDescent="0.3">
      <c r="B1258" s="135">
        <v>40854</v>
      </c>
      <c r="C1258" s="141">
        <v>151.26</v>
      </c>
      <c r="D1258" s="141">
        <v>172.16</v>
      </c>
      <c r="E1258" s="141">
        <v>184.07</v>
      </c>
    </row>
    <row r="1259" spans="2:5" ht="22.75" customHeight="1" thickBot="1" x14ac:dyDescent="0.3">
      <c r="B1259" s="135">
        <v>40855</v>
      </c>
      <c r="C1259" s="141">
        <v>150.85</v>
      </c>
      <c r="D1259" s="141">
        <v>171.7</v>
      </c>
      <c r="E1259" s="141">
        <v>183.57</v>
      </c>
    </row>
    <row r="1260" spans="2:5" ht="22.75" customHeight="1" thickBot="1" x14ac:dyDescent="0.3">
      <c r="B1260" s="135">
        <v>40856</v>
      </c>
      <c r="C1260" s="141">
        <v>151.51</v>
      </c>
      <c r="D1260" s="141">
        <v>172.44</v>
      </c>
      <c r="E1260" s="141">
        <v>184.99</v>
      </c>
    </row>
    <row r="1261" spans="2:5" ht="22.75" customHeight="1" thickBot="1" x14ac:dyDescent="0.3">
      <c r="B1261" s="135">
        <v>40857</v>
      </c>
      <c r="C1261" s="141">
        <v>151.55000000000001</v>
      </c>
      <c r="D1261" s="141">
        <v>172.48</v>
      </c>
      <c r="E1261" s="141">
        <v>184.1</v>
      </c>
    </row>
    <row r="1262" spans="2:5" ht="22.75" customHeight="1" thickBot="1" x14ac:dyDescent="0.3">
      <c r="B1262" s="135">
        <v>40858</v>
      </c>
      <c r="C1262" s="141">
        <v>151.59</v>
      </c>
      <c r="D1262" s="141">
        <v>172.54</v>
      </c>
      <c r="E1262" s="141">
        <v>184.47</v>
      </c>
    </row>
    <row r="1263" spans="2:5" ht="22.75" customHeight="1" thickBot="1" x14ac:dyDescent="0.3">
      <c r="B1263" s="135">
        <v>40861</v>
      </c>
      <c r="C1263" s="141">
        <v>151.88999999999999</v>
      </c>
      <c r="D1263" s="141">
        <v>172.88</v>
      </c>
      <c r="E1263" s="141">
        <v>185.15</v>
      </c>
    </row>
    <row r="1264" spans="2:5" ht="22.75" customHeight="1" thickBot="1" x14ac:dyDescent="0.3">
      <c r="B1264" s="135">
        <v>40862</v>
      </c>
      <c r="C1264" s="141">
        <v>151.82</v>
      </c>
      <c r="D1264" s="141">
        <v>172.8</v>
      </c>
      <c r="E1264" s="141">
        <v>184.75</v>
      </c>
    </row>
    <row r="1265" spans="2:5" ht="22.75" customHeight="1" thickBot="1" x14ac:dyDescent="0.3">
      <c r="B1265" s="135">
        <v>40863</v>
      </c>
      <c r="C1265" s="141">
        <v>150.9</v>
      </c>
      <c r="D1265" s="141">
        <v>171.75</v>
      </c>
      <c r="E1265" s="141">
        <v>183.01</v>
      </c>
    </row>
    <row r="1266" spans="2:5" ht="22.75" customHeight="1" thickBot="1" x14ac:dyDescent="0.3">
      <c r="B1266" s="135">
        <v>40864</v>
      </c>
      <c r="C1266" s="141">
        <v>151.55000000000001</v>
      </c>
      <c r="D1266" s="141">
        <v>172.49</v>
      </c>
      <c r="E1266" s="141">
        <v>183.79</v>
      </c>
    </row>
    <row r="1267" spans="2:5" ht="22.75" customHeight="1" thickBot="1" x14ac:dyDescent="0.3">
      <c r="B1267" s="135">
        <v>40865</v>
      </c>
      <c r="C1267" s="141">
        <v>151.16999999999999</v>
      </c>
      <c r="D1267" s="141">
        <v>172.08</v>
      </c>
      <c r="E1267" s="141">
        <v>183.35</v>
      </c>
    </row>
    <row r="1268" spans="2:5" ht="22.75" customHeight="1" thickBot="1" x14ac:dyDescent="0.3">
      <c r="B1268" s="135">
        <v>40868</v>
      </c>
      <c r="C1268" s="141">
        <v>151.16999999999999</v>
      </c>
      <c r="D1268" s="141">
        <v>172.09</v>
      </c>
      <c r="E1268" s="141">
        <v>183.36</v>
      </c>
    </row>
    <row r="1269" spans="2:5" ht="22.75" customHeight="1" thickBot="1" x14ac:dyDescent="0.3">
      <c r="B1269" s="135">
        <v>40869</v>
      </c>
      <c r="C1269" s="141">
        <v>151.69</v>
      </c>
      <c r="D1269" s="141">
        <v>172.69</v>
      </c>
      <c r="E1269" s="141">
        <v>184</v>
      </c>
    </row>
    <row r="1270" spans="2:5" ht="22.75" customHeight="1" thickBot="1" x14ac:dyDescent="0.3">
      <c r="B1270" s="135">
        <v>40870</v>
      </c>
      <c r="C1270" s="141">
        <v>151.16</v>
      </c>
      <c r="D1270" s="141">
        <v>172.08</v>
      </c>
      <c r="E1270" s="141">
        <v>183.35</v>
      </c>
    </row>
    <row r="1271" spans="2:5" ht="22.75" customHeight="1" thickBot="1" x14ac:dyDescent="0.3">
      <c r="B1271" s="135">
        <v>40871</v>
      </c>
      <c r="C1271" s="141">
        <v>150.85</v>
      </c>
      <c r="D1271" s="141">
        <v>171.72</v>
      </c>
      <c r="E1271" s="141">
        <v>182.36</v>
      </c>
    </row>
    <row r="1272" spans="2:5" ht="22.75" customHeight="1" thickBot="1" x14ac:dyDescent="0.3">
      <c r="B1272" s="135">
        <v>40872</v>
      </c>
      <c r="C1272" s="141">
        <v>150.82</v>
      </c>
      <c r="D1272" s="141">
        <v>171.69</v>
      </c>
      <c r="E1272" s="141">
        <v>182.02</v>
      </c>
    </row>
    <row r="1273" spans="2:5" ht="22.75" customHeight="1" thickBot="1" x14ac:dyDescent="0.3">
      <c r="B1273" s="135">
        <v>40875</v>
      </c>
      <c r="C1273" s="141">
        <v>150.66999999999999</v>
      </c>
      <c r="D1273" s="141">
        <v>171.52</v>
      </c>
      <c r="E1273" s="141">
        <v>181.85</v>
      </c>
    </row>
    <row r="1274" spans="2:5" ht="22.75" customHeight="1" thickBot="1" x14ac:dyDescent="0.3">
      <c r="B1274" s="135">
        <v>40876</v>
      </c>
      <c r="C1274" s="141">
        <v>149.97</v>
      </c>
      <c r="D1274" s="141">
        <v>170.73</v>
      </c>
      <c r="E1274" s="141">
        <v>181</v>
      </c>
    </row>
    <row r="1275" spans="2:5" ht="22.75" customHeight="1" thickBot="1" x14ac:dyDescent="0.3">
      <c r="B1275" s="135">
        <v>40877</v>
      </c>
      <c r="C1275" s="141">
        <v>149.88999999999999</v>
      </c>
      <c r="D1275" s="141">
        <v>170.64</v>
      </c>
      <c r="E1275" s="141">
        <v>181.21</v>
      </c>
    </row>
    <row r="1276" spans="2:5" ht="22.75" customHeight="1" thickBot="1" x14ac:dyDescent="0.3">
      <c r="B1276" s="135">
        <v>40878</v>
      </c>
      <c r="C1276" s="141">
        <v>149.88</v>
      </c>
      <c r="D1276" s="141">
        <v>170.63</v>
      </c>
      <c r="E1276" s="141">
        <v>181.81</v>
      </c>
    </row>
    <row r="1277" spans="2:5" ht="22.75" customHeight="1" thickBot="1" x14ac:dyDescent="0.3">
      <c r="B1277" s="135">
        <v>40879</v>
      </c>
      <c r="C1277" s="141">
        <v>149.62</v>
      </c>
      <c r="D1277" s="141">
        <v>170.33</v>
      </c>
      <c r="E1277" s="141">
        <v>181.5</v>
      </c>
    </row>
    <row r="1278" spans="2:5" ht="22.75" customHeight="1" thickBot="1" x14ac:dyDescent="0.3">
      <c r="B1278" s="135">
        <v>40882</v>
      </c>
      <c r="C1278" s="141">
        <v>148.59</v>
      </c>
      <c r="D1278" s="141">
        <v>169.16</v>
      </c>
      <c r="E1278" s="141">
        <v>179.94</v>
      </c>
    </row>
    <row r="1279" spans="2:5" ht="22.75" customHeight="1" thickBot="1" x14ac:dyDescent="0.3">
      <c r="B1279" s="135">
        <v>40883</v>
      </c>
      <c r="C1279" s="141">
        <v>148.71</v>
      </c>
      <c r="D1279" s="141">
        <v>169.3</v>
      </c>
      <c r="E1279" s="141">
        <v>180.09</v>
      </c>
    </row>
    <row r="1280" spans="2:5" ht="22.75" customHeight="1" thickBot="1" x14ac:dyDescent="0.3">
      <c r="B1280" s="135">
        <v>40884</v>
      </c>
      <c r="C1280" s="141">
        <v>148.46</v>
      </c>
      <c r="D1280" s="141">
        <v>169.02</v>
      </c>
      <c r="E1280" s="141">
        <v>179.79</v>
      </c>
    </row>
    <row r="1281" spans="2:5" ht="22.75" customHeight="1" thickBot="1" x14ac:dyDescent="0.3">
      <c r="B1281" s="135">
        <v>40885</v>
      </c>
      <c r="C1281" s="141">
        <v>147.66999999999999</v>
      </c>
      <c r="D1281" s="141">
        <v>168.11</v>
      </c>
      <c r="E1281" s="141">
        <v>178.83</v>
      </c>
    </row>
    <row r="1282" spans="2:5" ht="22.75" customHeight="1" thickBot="1" x14ac:dyDescent="0.3">
      <c r="B1282" s="135">
        <v>40886</v>
      </c>
      <c r="C1282" s="141">
        <v>147.49</v>
      </c>
      <c r="D1282" s="141">
        <v>167.91</v>
      </c>
      <c r="E1282" s="141">
        <v>178.31</v>
      </c>
    </row>
    <row r="1283" spans="2:5" ht="22.75" customHeight="1" thickBot="1" x14ac:dyDescent="0.3">
      <c r="B1283" s="135">
        <v>40889</v>
      </c>
      <c r="C1283" s="141">
        <v>147.94999999999999</v>
      </c>
      <c r="D1283" s="141">
        <v>168.43</v>
      </c>
      <c r="E1283" s="141">
        <v>178.86</v>
      </c>
    </row>
    <row r="1284" spans="2:5" ht="22.75" customHeight="1" thickBot="1" x14ac:dyDescent="0.3">
      <c r="B1284" s="135">
        <v>40890</v>
      </c>
      <c r="C1284" s="141">
        <v>147.66</v>
      </c>
      <c r="D1284" s="141">
        <v>168.11</v>
      </c>
      <c r="E1284" s="141">
        <v>177.93</v>
      </c>
    </row>
    <row r="1285" spans="2:5" ht="22.75" customHeight="1" thickBot="1" x14ac:dyDescent="0.3">
      <c r="B1285" s="135">
        <v>40891</v>
      </c>
      <c r="C1285" s="141">
        <v>147.59</v>
      </c>
      <c r="D1285" s="141">
        <v>168.03</v>
      </c>
      <c r="E1285" s="141">
        <v>177.25</v>
      </c>
    </row>
    <row r="1286" spans="2:5" ht="22.75" customHeight="1" thickBot="1" x14ac:dyDescent="0.3">
      <c r="B1286" s="135">
        <v>40892</v>
      </c>
      <c r="C1286" s="141">
        <v>147.54</v>
      </c>
      <c r="D1286" s="141">
        <v>167.98</v>
      </c>
      <c r="E1286" s="141">
        <v>176.9</v>
      </c>
    </row>
    <row r="1287" spans="2:5" ht="22.75" customHeight="1" thickBot="1" x14ac:dyDescent="0.3">
      <c r="B1287" s="135">
        <v>40893</v>
      </c>
      <c r="C1287" s="141">
        <v>148.19</v>
      </c>
      <c r="D1287" s="141">
        <v>168.81</v>
      </c>
      <c r="E1287" s="141">
        <v>177.77</v>
      </c>
    </row>
    <row r="1288" spans="2:5" ht="22.75" customHeight="1" thickBot="1" x14ac:dyDescent="0.3">
      <c r="B1288" s="135">
        <v>40896</v>
      </c>
      <c r="C1288" s="141">
        <v>148.16</v>
      </c>
      <c r="D1288" s="141">
        <v>168.78</v>
      </c>
      <c r="E1288" s="141">
        <v>177.39</v>
      </c>
    </row>
    <row r="1289" spans="2:5" ht="22.75" customHeight="1" thickBot="1" x14ac:dyDescent="0.3">
      <c r="B1289" s="135">
        <v>40897</v>
      </c>
      <c r="C1289" s="141">
        <v>148.07</v>
      </c>
      <c r="D1289" s="141">
        <v>168.68</v>
      </c>
      <c r="E1289" s="141">
        <v>177.29</v>
      </c>
    </row>
    <row r="1290" spans="2:5" ht="22.75" customHeight="1" thickBot="1" x14ac:dyDescent="0.3">
      <c r="B1290" s="135">
        <v>40898</v>
      </c>
      <c r="C1290" s="141">
        <v>148.13</v>
      </c>
      <c r="D1290" s="141">
        <v>168.75</v>
      </c>
      <c r="E1290" s="141">
        <v>178.01</v>
      </c>
    </row>
    <row r="1291" spans="2:5" ht="22.75" customHeight="1" thickBot="1" x14ac:dyDescent="0.3">
      <c r="B1291" s="135">
        <v>40899</v>
      </c>
      <c r="C1291" s="141">
        <v>148.29</v>
      </c>
      <c r="D1291" s="141">
        <v>168.93</v>
      </c>
      <c r="E1291" s="141">
        <v>178.2</v>
      </c>
    </row>
    <row r="1292" spans="2:5" ht="22.75" customHeight="1" thickBot="1" x14ac:dyDescent="0.3">
      <c r="B1292" s="135">
        <v>40900</v>
      </c>
      <c r="C1292" s="141">
        <v>147.94</v>
      </c>
      <c r="D1292" s="141">
        <v>168.55</v>
      </c>
      <c r="E1292" s="141">
        <v>177.8</v>
      </c>
    </row>
    <row r="1293" spans="2:5" ht="22.75" customHeight="1" thickBot="1" x14ac:dyDescent="0.3">
      <c r="B1293" s="135">
        <v>40903</v>
      </c>
      <c r="C1293" s="141">
        <v>147.91</v>
      </c>
      <c r="D1293" s="141">
        <v>168.58</v>
      </c>
      <c r="E1293" s="141">
        <v>178.12</v>
      </c>
    </row>
    <row r="1294" spans="2:5" ht="21.25" customHeight="1" thickBot="1" x14ac:dyDescent="0.3">
      <c r="B1294" s="135">
        <v>40904</v>
      </c>
      <c r="C1294" s="141">
        <v>147.97999999999999</v>
      </c>
      <c r="D1294" s="141">
        <v>168.65</v>
      </c>
      <c r="E1294" s="141">
        <v>178.5</v>
      </c>
    </row>
    <row r="1295" spans="2:5" ht="22.75" customHeight="1" thickBot="1" x14ac:dyDescent="0.3">
      <c r="B1295" s="135">
        <v>40905</v>
      </c>
      <c r="C1295" s="141">
        <v>152.97999999999999</v>
      </c>
      <c r="D1295" s="141">
        <v>174.36</v>
      </c>
      <c r="E1295" s="141">
        <v>184.86</v>
      </c>
    </row>
    <row r="1296" spans="2:5" ht="22.75" customHeight="1" thickBot="1" x14ac:dyDescent="0.3">
      <c r="B1296" s="135">
        <v>40906</v>
      </c>
      <c r="C1296" s="141">
        <v>152.29</v>
      </c>
      <c r="D1296" s="141">
        <v>173.76</v>
      </c>
      <c r="E1296" s="141">
        <v>184.53</v>
      </c>
    </row>
    <row r="1297" spans="2:5" ht="22.75" customHeight="1" thickBot="1" x14ac:dyDescent="0.3">
      <c r="B1297" s="135">
        <v>40907</v>
      </c>
      <c r="C1297" s="141">
        <v>153.22</v>
      </c>
      <c r="D1297" s="141">
        <v>174.83</v>
      </c>
      <c r="E1297" s="141">
        <v>185.97</v>
      </c>
    </row>
    <row r="1298" spans="2:5" ht="22.75" customHeight="1" thickBot="1" x14ac:dyDescent="0.3">
      <c r="B1298" s="135">
        <v>40911</v>
      </c>
      <c r="C1298" s="141">
        <v>153.16</v>
      </c>
      <c r="D1298" s="141">
        <v>174.76</v>
      </c>
      <c r="E1298" s="141">
        <v>185.9</v>
      </c>
    </row>
    <row r="1299" spans="2:5" ht="22.75" customHeight="1" thickBot="1" x14ac:dyDescent="0.3">
      <c r="B1299" s="135">
        <v>40912</v>
      </c>
      <c r="C1299" s="141">
        <v>153.94</v>
      </c>
      <c r="D1299" s="141">
        <v>175.84</v>
      </c>
      <c r="E1299" s="141">
        <v>187.05</v>
      </c>
    </row>
    <row r="1300" spans="2:5" ht="22.75" customHeight="1" thickBot="1" x14ac:dyDescent="0.3">
      <c r="B1300" s="135">
        <v>40913</v>
      </c>
      <c r="C1300" s="141">
        <v>154.28</v>
      </c>
      <c r="D1300" s="141">
        <v>176.34</v>
      </c>
      <c r="E1300" s="141">
        <v>186.95</v>
      </c>
    </row>
    <row r="1301" spans="2:5" ht="22.75" customHeight="1" thickBot="1" x14ac:dyDescent="0.3">
      <c r="B1301" s="135">
        <v>40914</v>
      </c>
      <c r="C1301" s="141">
        <v>154.41999999999999</v>
      </c>
      <c r="D1301" s="141">
        <v>176.55</v>
      </c>
      <c r="E1301" s="141">
        <v>186.86</v>
      </c>
    </row>
    <row r="1302" spans="2:5" ht="22.75" customHeight="1" thickBot="1" x14ac:dyDescent="0.3">
      <c r="B1302" s="135">
        <v>40917</v>
      </c>
      <c r="C1302" s="141">
        <v>154.83000000000001</v>
      </c>
      <c r="D1302" s="141">
        <v>177.01</v>
      </c>
      <c r="E1302" s="141">
        <v>186.66</v>
      </c>
    </row>
    <row r="1303" spans="2:5" ht="22.75" customHeight="1" thickBot="1" x14ac:dyDescent="0.3">
      <c r="B1303" s="135">
        <v>40918</v>
      </c>
      <c r="C1303" s="141">
        <v>154.29</v>
      </c>
      <c r="D1303" s="141">
        <v>176.4</v>
      </c>
      <c r="E1303" s="141">
        <v>186.02</v>
      </c>
    </row>
    <row r="1304" spans="2:5" ht="22.75" customHeight="1" thickBot="1" x14ac:dyDescent="0.3">
      <c r="B1304" s="135">
        <v>40919</v>
      </c>
      <c r="C1304" s="141">
        <v>154.07</v>
      </c>
      <c r="D1304" s="141">
        <v>176.25</v>
      </c>
      <c r="E1304" s="141">
        <v>186.48</v>
      </c>
    </row>
    <row r="1305" spans="2:5" ht="22.75" customHeight="1" thickBot="1" x14ac:dyDescent="0.3">
      <c r="B1305" s="135">
        <v>40920</v>
      </c>
      <c r="C1305" s="141">
        <v>152.86000000000001</v>
      </c>
      <c r="D1305" s="141">
        <v>174.86</v>
      </c>
      <c r="E1305" s="141">
        <v>184.4</v>
      </c>
    </row>
    <row r="1306" spans="2:5" ht="22.75" customHeight="1" thickBot="1" x14ac:dyDescent="0.3">
      <c r="B1306" s="135">
        <v>40921</v>
      </c>
      <c r="C1306" s="141">
        <v>152.93</v>
      </c>
      <c r="D1306" s="141">
        <v>174.94</v>
      </c>
      <c r="E1306" s="141">
        <v>184.79</v>
      </c>
    </row>
    <row r="1307" spans="2:5" ht="22.75" customHeight="1" thickBot="1" x14ac:dyDescent="0.3">
      <c r="B1307" s="135">
        <v>40924</v>
      </c>
      <c r="C1307" s="141">
        <v>153.04</v>
      </c>
      <c r="D1307" s="141">
        <v>175.06</v>
      </c>
      <c r="E1307" s="141">
        <v>184.06</v>
      </c>
    </row>
    <row r="1308" spans="2:5" ht="22.75" customHeight="1" thickBot="1" x14ac:dyDescent="0.3">
      <c r="B1308" s="135">
        <v>40925</v>
      </c>
      <c r="C1308" s="141">
        <v>153.22</v>
      </c>
      <c r="D1308" s="141">
        <v>175.27</v>
      </c>
      <c r="E1308" s="141">
        <v>184.58</v>
      </c>
    </row>
    <row r="1309" spans="2:5" ht="22.75" customHeight="1" thickBot="1" x14ac:dyDescent="0.3">
      <c r="B1309" s="135">
        <v>40926</v>
      </c>
      <c r="C1309" s="141">
        <v>153.06</v>
      </c>
      <c r="D1309" s="141">
        <v>175.09</v>
      </c>
      <c r="E1309" s="141">
        <v>184.69</v>
      </c>
    </row>
    <row r="1310" spans="2:5" ht="22.75" customHeight="1" thickBot="1" x14ac:dyDescent="0.3">
      <c r="B1310" s="135">
        <v>40927</v>
      </c>
      <c r="C1310" s="141">
        <v>152.81</v>
      </c>
      <c r="D1310" s="141">
        <v>174.8</v>
      </c>
      <c r="E1310" s="141">
        <v>184.7</v>
      </c>
    </row>
    <row r="1311" spans="2:5" ht="22.75" customHeight="1" thickBot="1" x14ac:dyDescent="0.3">
      <c r="B1311" s="135">
        <v>40928</v>
      </c>
      <c r="C1311" s="141">
        <v>152.52000000000001</v>
      </c>
      <c r="D1311" s="141">
        <v>174.47</v>
      </c>
      <c r="E1311" s="141">
        <v>184.96</v>
      </c>
    </row>
    <row r="1312" spans="2:5" ht="22.75" customHeight="1" thickBot="1" x14ac:dyDescent="0.3">
      <c r="B1312" s="135">
        <v>40932</v>
      </c>
      <c r="C1312" s="141">
        <v>151.34</v>
      </c>
      <c r="D1312" s="141">
        <v>173.12</v>
      </c>
      <c r="E1312" s="141">
        <v>183.53</v>
      </c>
    </row>
    <row r="1313" spans="2:5" ht="22.75" customHeight="1" thickBot="1" x14ac:dyDescent="0.3">
      <c r="B1313" s="135">
        <v>40933</v>
      </c>
      <c r="C1313" s="141">
        <v>150.94</v>
      </c>
      <c r="D1313" s="141">
        <v>172.66</v>
      </c>
      <c r="E1313" s="141">
        <v>183.05</v>
      </c>
    </row>
    <row r="1314" spans="2:5" ht="22.75" customHeight="1" thickBot="1" x14ac:dyDescent="0.3">
      <c r="B1314" s="135">
        <v>40934</v>
      </c>
      <c r="C1314" s="141">
        <v>150.44999999999999</v>
      </c>
      <c r="D1314" s="141">
        <v>172.11</v>
      </c>
      <c r="E1314" s="141">
        <v>183.08</v>
      </c>
    </row>
    <row r="1315" spans="2:5" ht="22.75" customHeight="1" thickBot="1" x14ac:dyDescent="0.3">
      <c r="B1315" s="135">
        <v>40935</v>
      </c>
      <c r="C1315" s="141">
        <v>149.96</v>
      </c>
      <c r="D1315" s="141">
        <v>171.55</v>
      </c>
      <c r="E1315" s="141">
        <v>182.48</v>
      </c>
    </row>
    <row r="1316" spans="2:5" ht="22.75" customHeight="1" thickBot="1" x14ac:dyDescent="0.3">
      <c r="B1316" s="135">
        <v>40938</v>
      </c>
      <c r="C1316" s="141">
        <v>149.94999999999999</v>
      </c>
      <c r="D1316" s="141">
        <v>171.54</v>
      </c>
      <c r="E1316" s="141">
        <v>182.78</v>
      </c>
    </row>
    <row r="1317" spans="2:5" ht="22.75" customHeight="1" thickBot="1" x14ac:dyDescent="0.3">
      <c r="B1317" s="135">
        <v>40939</v>
      </c>
      <c r="C1317" s="141">
        <v>149.54</v>
      </c>
      <c r="D1317" s="141">
        <v>171.06</v>
      </c>
      <c r="E1317" s="141">
        <v>182.89</v>
      </c>
    </row>
    <row r="1318" spans="2:5" ht="22.75" customHeight="1" thickBot="1" x14ac:dyDescent="0.3">
      <c r="B1318" s="135">
        <v>40941</v>
      </c>
      <c r="C1318" s="141">
        <v>149.37</v>
      </c>
      <c r="D1318" s="141">
        <v>170.87</v>
      </c>
      <c r="E1318" s="141">
        <v>182.99</v>
      </c>
    </row>
    <row r="1319" spans="2:5" ht="22.75" customHeight="1" thickBot="1" x14ac:dyDescent="0.3">
      <c r="B1319" s="135">
        <v>40942</v>
      </c>
      <c r="C1319" s="141">
        <v>148.88</v>
      </c>
      <c r="D1319" s="141">
        <v>170.31</v>
      </c>
      <c r="E1319" s="141">
        <v>182.08</v>
      </c>
    </row>
    <row r="1320" spans="2:5" ht="22.75" customHeight="1" thickBot="1" x14ac:dyDescent="0.3">
      <c r="B1320" s="135">
        <v>40945</v>
      </c>
      <c r="C1320" s="141">
        <v>148.52000000000001</v>
      </c>
      <c r="D1320" s="141">
        <v>169.89</v>
      </c>
      <c r="E1320" s="141">
        <v>181.33</v>
      </c>
    </row>
    <row r="1321" spans="2:5" ht="22.75" customHeight="1" thickBot="1" x14ac:dyDescent="0.3">
      <c r="B1321" s="135">
        <v>40947</v>
      </c>
      <c r="C1321" s="141">
        <v>148.24</v>
      </c>
      <c r="D1321" s="141">
        <v>169.58</v>
      </c>
      <c r="E1321" s="141">
        <v>181.61</v>
      </c>
    </row>
    <row r="1322" spans="2:5" ht="22.75" customHeight="1" thickBot="1" x14ac:dyDescent="0.3">
      <c r="B1322" s="135">
        <v>40948</v>
      </c>
      <c r="C1322" s="141">
        <v>147.97</v>
      </c>
      <c r="D1322" s="141">
        <v>169.27</v>
      </c>
      <c r="E1322" s="141">
        <v>181.27</v>
      </c>
    </row>
    <row r="1323" spans="2:5" ht="22.75" customHeight="1" thickBot="1" x14ac:dyDescent="0.3">
      <c r="B1323" s="135">
        <v>40949</v>
      </c>
      <c r="C1323" s="141">
        <v>147.99</v>
      </c>
      <c r="D1323" s="141">
        <v>169.29</v>
      </c>
      <c r="E1323" s="141">
        <v>181.3</v>
      </c>
    </row>
    <row r="1324" spans="2:5" ht="22.75" customHeight="1" thickBot="1" x14ac:dyDescent="0.3">
      <c r="B1324" s="135">
        <v>40952</v>
      </c>
      <c r="C1324" s="141">
        <v>148.44</v>
      </c>
      <c r="D1324" s="141">
        <v>169.8</v>
      </c>
      <c r="E1324" s="141">
        <v>181.85</v>
      </c>
    </row>
    <row r="1325" spans="2:5" ht="22.75" customHeight="1" thickBot="1" x14ac:dyDescent="0.3">
      <c r="B1325" s="135">
        <v>40953</v>
      </c>
      <c r="C1325" s="141">
        <v>148.25</v>
      </c>
      <c r="D1325" s="141">
        <v>169.58</v>
      </c>
      <c r="E1325" s="141">
        <v>181.31</v>
      </c>
    </row>
    <row r="1326" spans="2:5" ht="22.75" customHeight="1" thickBot="1" x14ac:dyDescent="0.3">
      <c r="B1326" s="135">
        <v>40954</v>
      </c>
      <c r="C1326" s="141">
        <v>147.77000000000001</v>
      </c>
      <c r="D1326" s="141">
        <v>169.04</v>
      </c>
      <c r="E1326" s="141">
        <v>180.73</v>
      </c>
    </row>
    <row r="1327" spans="2:5" ht="22.75" customHeight="1" thickBot="1" x14ac:dyDescent="0.3">
      <c r="B1327" s="135">
        <v>40955</v>
      </c>
      <c r="C1327" s="141">
        <v>149.35</v>
      </c>
      <c r="D1327" s="141">
        <v>170.85</v>
      </c>
      <c r="E1327" s="141">
        <v>182.04</v>
      </c>
    </row>
    <row r="1328" spans="2:5" ht="22.75" customHeight="1" thickBot="1" x14ac:dyDescent="0.3">
      <c r="B1328" s="135">
        <v>40956</v>
      </c>
      <c r="C1328" s="141">
        <v>149.26</v>
      </c>
      <c r="D1328" s="141">
        <v>170.74</v>
      </c>
      <c r="E1328" s="141">
        <v>182.23</v>
      </c>
    </row>
    <row r="1329" spans="2:5" ht="22.75" customHeight="1" thickBot="1" x14ac:dyDescent="0.3">
      <c r="B1329" s="135">
        <v>40960</v>
      </c>
      <c r="C1329" s="141">
        <v>149.06</v>
      </c>
      <c r="D1329" s="141">
        <v>170.52</v>
      </c>
      <c r="E1329" s="141">
        <v>182.61</v>
      </c>
    </row>
    <row r="1330" spans="2:5" ht="22.75" customHeight="1" thickBot="1" x14ac:dyDescent="0.3">
      <c r="B1330" s="135">
        <v>40961</v>
      </c>
      <c r="C1330" s="141">
        <v>149.06</v>
      </c>
      <c r="D1330" s="141">
        <v>170.51</v>
      </c>
      <c r="E1330" s="141">
        <v>182.61</v>
      </c>
    </row>
    <row r="1331" spans="2:5" ht="22.75" customHeight="1" thickBot="1" x14ac:dyDescent="0.3">
      <c r="B1331" s="135">
        <v>40962</v>
      </c>
      <c r="C1331" s="141">
        <v>148</v>
      </c>
      <c r="D1331" s="141">
        <v>169.3</v>
      </c>
      <c r="E1331" s="141">
        <v>181.31</v>
      </c>
    </row>
    <row r="1332" spans="2:5" ht="22.75" customHeight="1" thickBot="1" x14ac:dyDescent="0.3">
      <c r="B1332" s="135">
        <v>40963</v>
      </c>
      <c r="C1332" s="141">
        <v>147.97</v>
      </c>
      <c r="D1332" s="141">
        <v>169.26</v>
      </c>
      <c r="E1332" s="141">
        <v>181.89</v>
      </c>
    </row>
    <row r="1333" spans="2:5" ht="22.75" customHeight="1" thickBot="1" x14ac:dyDescent="0.3">
      <c r="B1333" s="135">
        <v>40966</v>
      </c>
      <c r="C1333" s="141">
        <v>147.68</v>
      </c>
      <c r="D1333" s="141">
        <v>168.93</v>
      </c>
      <c r="E1333" s="141">
        <v>182.13</v>
      </c>
    </row>
    <row r="1334" spans="2:5" ht="22.75" customHeight="1" thickBot="1" x14ac:dyDescent="0.3">
      <c r="B1334" s="135">
        <v>40967</v>
      </c>
      <c r="C1334" s="141">
        <v>146.91999999999999</v>
      </c>
      <c r="D1334" s="141">
        <v>168.07</v>
      </c>
      <c r="E1334" s="141">
        <v>181.2</v>
      </c>
    </row>
    <row r="1335" spans="2:5" ht="22.75" customHeight="1" thickBot="1" x14ac:dyDescent="0.3">
      <c r="B1335" s="135">
        <v>40968</v>
      </c>
      <c r="C1335" s="141">
        <v>146.06</v>
      </c>
      <c r="D1335" s="141">
        <v>167.08</v>
      </c>
      <c r="E1335" s="141">
        <v>180.46</v>
      </c>
    </row>
    <row r="1336" spans="2:5" ht="22.75" customHeight="1" thickBot="1" x14ac:dyDescent="0.3">
      <c r="B1336" s="135">
        <v>40969</v>
      </c>
      <c r="C1336" s="141">
        <v>146</v>
      </c>
      <c r="D1336" s="141">
        <v>167.1</v>
      </c>
      <c r="E1336" s="141">
        <v>180.18</v>
      </c>
    </row>
    <row r="1337" spans="2:5" ht="22.75" customHeight="1" thickBot="1" x14ac:dyDescent="0.3">
      <c r="B1337" s="135">
        <v>40970</v>
      </c>
      <c r="C1337" s="141">
        <v>145.85</v>
      </c>
      <c r="D1337" s="141">
        <v>167.37</v>
      </c>
      <c r="E1337" s="141">
        <v>180.16</v>
      </c>
    </row>
    <row r="1338" spans="2:5" ht="22.75" customHeight="1" thickBot="1" x14ac:dyDescent="0.3">
      <c r="B1338" s="135">
        <v>40973</v>
      </c>
      <c r="C1338" s="141">
        <v>145.28</v>
      </c>
      <c r="D1338" s="141">
        <v>166.71</v>
      </c>
      <c r="E1338" s="141">
        <v>178.84</v>
      </c>
    </row>
    <row r="1339" spans="2:5" ht="22.75" customHeight="1" thickBot="1" x14ac:dyDescent="0.3">
      <c r="B1339" s="135">
        <v>40974</v>
      </c>
      <c r="C1339" s="141">
        <v>145.43</v>
      </c>
      <c r="D1339" s="141">
        <v>166.89</v>
      </c>
      <c r="E1339" s="141">
        <v>179.03</v>
      </c>
    </row>
    <row r="1340" spans="2:5" ht="22.75" customHeight="1" thickBot="1" x14ac:dyDescent="0.3">
      <c r="B1340" s="135">
        <v>40975</v>
      </c>
      <c r="C1340" s="141">
        <v>145.88</v>
      </c>
      <c r="D1340" s="141">
        <v>167.4</v>
      </c>
      <c r="E1340" s="141">
        <v>179.28</v>
      </c>
    </row>
    <row r="1341" spans="2:5" ht="22.75" customHeight="1" thickBot="1" x14ac:dyDescent="0.3">
      <c r="B1341" s="135">
        <v>40976</v>
      </c>
      <c r="C1341" s="141">
        <v>146.24</v>
      </c>
      <c r="D1341" s="141">
        <v>167.82</v>
      </c>
      <c r="E1341" s="141">
        <v>179.72</v>
      </c>
    </row>
    <row r="1342" spans="2:5" ht="22.75" customHeight="1" thickBot="1" x14ac:dyDescent="0.3">
      <c r="B1342" s="135">
        <v>40977</v>
      </c>
      <c r="C1342" s="141">
        <v>146.41</v>
      </c>
      <c r="D1342" s="141">
        <v>168.02</v>
      </c>
      <c r="E1342" s="141">
        <v>180.24</v>
      </c>
    </row>
    <row r="1343" spans="2:5" ht="22.75" customHeight="1" thickBot="1" x14ac:dyDescent="0.3">
      <c r="B1343" s="135">
        <v>40981</v>
      </c>
      <c r="C1343" s="141">
        <v>146.72999999999999</v>
      </c>
      <c r="D1343" s="141">
        <v>168.38</v>
      </c>
      <c r="E1343" s="141">
        <v>180.27</v>
      </c>
    </row>
    <row r="1344" spans="2:5" ht="22.75" customHeight="1" thickBot="1" x14ac:dyDescent="0.3">
      <c r="B1344" s="135">
        <v>40982</v>
      </c>
      <c r="C1344" s="141">
        <v>146.26</v>
      </c>
      <c r="D1344" s="141">
        <v>167.84</v>
      </c>
      <c r="E1344" s="141">
        <v>179.08</v>
      </c>
    </row>
    <row r="1345" spans="2:5" ht="22.75" customHeight="1" thickBot="1" x14ac:dyDescent="0.3">
      <c r="B1345" s="135">
        <v>40983</v>
      </c>
      <c r="C1345" s="141">
        <v>145.37</v>
      </c>
      <c r="D1345" s="141">
        <v>166.82</v>
      </c>
      <c r="E1345" s="141">
        <v>177.7</v>
      </c>
    </row>
    <row r="1346" spans="2:5" ht="22.75" customHeight="1" thickBot="1" x14ac:dyDescent="0.3">
      <c r="B1346" s="135">
        <v>40984</v>
      </c>
      <c r="C1346" s="141">
        <v>145.25</v>
      </c>
      <c r="D1346" s="141">
        <v>166.68</v>
      </c>
      <c r="E1346" s="141">
        <v>177.55</v>
      </c>
    </row>
    <row r="1347" spans="2:5" ht="22.75" customHeight="1" thickBot="1" x14ac:dyDescent="0.3">
      <c r="B1347" s="135">
        <v>40987</v>
      </c>
      <c r="C1347" s="141">
        <v>144.97</v>
      </c>
      <c r="D1347" s="141">
        <v>166.36</v>
      </c>
      <c r="E1347" s="141">
        <v>177.5</v>
      </c>
    </row>
    <row r="1348" spans="2:5" ht="22.75" customHeight="1" thickBot="1" x14ac:dyDescent="0.3">
      <c r="B1348" s="135">
        <v>40988</v>
      </c>
      <c r="C1348" s="141">
        <v>144.79</v>
      </c>
      <c r="D1348" s="141">
        <v>166.15</v>
      </c>
      <c r="E1348" s="141">
        <v>177.58</v>
      </c>
    </row>
    <row r="1349" spans="2:5" ht="22.75" customHeight="1" thickBot="1" x14ac:dyDescent="0.3">
      <c r="B1349" s="135">
        <v>40989</v>
      </c>
      <c r="C1349" s="141">
        <v>144.72999999999999</v>
      </c>
      <c r="D1349" s="141">
        <v>166.09</v>
      </c>
      <c r="E1349" s="141">
        <v>177.51</v>
      </c>
    </row>
    <row r="1350" spans="2:5" ht="22.75" customHeight="1" thickBot="1" x14ac:dyDescent="0.3">
      <c r="B1350" s="135">
        <v>40990</v>
      </c>
      <c r="C1350" s="141">
        <v>144.62</v>
      </c>
      <c r="D1350" s="141">
        <v>165.95</v>
      </c>
      <c r="E1350" s="141">
        <v>177.37</v>
      </c>
    </row>
    <row r="1351" spans="2:5" ht="22.75" customHeight="1" thickBot="1" x14ac:dyDescent="0.3">
      <c r="B1351" s="135">
        <v>40994</v>
      </c>
      <c r="C1351" s="141">
        <v>144.55000000000001</v>
      </c>
      <c r="D1351" s="141">
        <v>165.88</v>
      </c>
      <c r="E1351" s="141">
        <v>177.28</v>
      </c>
    </row>
    <row r="1352" spans="2:5" ht="22.75" customHeight="1" thickBot="1" x14ac:dyDescent="0.3">
      <c r="B1352" s="135">
        <v>40995</v>
      </c>
      <c r="C1352" s="141">
        <v>145.27000000000001</v>
      </c>
      <c r="D1352" s="141">
        <v>166.7</v>
      </c>
      <c r="E1352" s="141">
        <v>178.47</v>
      </c>
    </row>
    <row r="1353" spans="2:5" ht="22.75" customHeight="1" thickBot="1" x14ac:dyDescent="0.3">
      <c r="B1353" s="135">
        <v>40996</v>
      </c>
      <c r="C1353" s="141">
        <v>145.24</v>
      </c>
      <c r="D1353" s="141">
        <v>166.67</v>
      </c>
      <c r="E1353" s="141">
        <v>178.43</v>
      </c>
    </row>
    <row r="1354" spans="2:5" ht="22.75" customHeight="1" thickBot="1" x14ac:dyDescent="0.3">
      <c r="B1354" s="135">
        <v>40997</v>
      </c>
      <c r="C1354" s="141">
        <v>145.03</v>
      </c>
      <c r="D1354" s="141">
        <v>166.42</v>
      </c>
      <c r="E1354" s="141">
        <v>178.17</v>
      </c>
    </row>
    <row r="1355" spans="2:5" ht="22.75" customHeight="1" thickBot="1" x14ac:dyDescent="0.3">
      <c r="B1355" s="135">
        <v>40998</v>
      </c>
      <c r="C1355" s="141">
        <v>145.16999999999999</v>
      </c>
      <c r="D1355" s="141">
        <v>166.76</v>
      </c>
      <c r="E1355" s="141">
        <v>178.53</v>
      </c>
    </row>
    <row r="1356" spans="2:5" ht="22.75" customHeight="1" thickBot="1" x14ac:dyDescent="0.3">
      <c r="B1356" s="135">
        <v>41001</v>
      </c>
      <c r="C1356" s="141">
        <v>145.44999999999999</v>
      </c>
      <c r="D1356" s="141">
        <v>167.08</v>
      </c>
      <c r="E1356" s="141">
        <v>178.88</v>
      </c>
    </row>
    <row r="1357" spans="2:5" ht="22.75" customHeight="1" thickBot="1" x14ac:dyDescent="0.3">
      <c r="B1357" s="135">
        <v>41002</v>
      </c>
      <c r="C1357" s="141">
        <v>146.16999999999999</v>
      </c>
      <c r="D1357" s="141">
        <v>167.9</v>
      </c>
      <c r="E1357" s="141">
        <v>179.75</v>
      </c>
    </row>
    <row r="1358" spans="2:5" ht="22.75" customHeight="1" thickBot="1" x14ac:dyDescent="0.3">
      <c r="B1358" s="135">
        <v>41003</v>
      </c>
      <c r="C1358" s="141">
        <v>147.09</v>
      </c>
      <c r="D1358" s="141">
        <v>168.97</v>
      </c>
      <c r="E1358" s="141">
        <v>180.59</v>
      </c>
    </row>
    <row r="1359" spans="2:5" ht="22.75" customHeight="1" thickBot="1" x14ac:dyDescent="0.3">
      <c r="B1359" s="135">
        <v>41004</v>
      </c>
      <c r="C1359" s="141">
        <v>147.52000000000001</v>
      </c>
      <c r="D1359" s="141">
        <v>169.46</v>
      </c>
      <c r="E1359" s="141">
        <v>180.81</v>
      </c>
    </row>
    <row r="1360" spans="2:5" ht="22.75" customHeight="1" thickBot="1" x14ac:dyDescent="0.3">
      <c r="B1360" s="135">
        <v>41005</v>
      </c>
      <c r="C1360" s="141">
        <v>148.31</v>
      </c>
      <c r="D1360" s="141">
        <v>170.37</v>
      </c>
      <c r="E1360" s="141">
        <v>181.17</v>
      </c>
    </row>
    <row r="1361" spans="2:5" ht="22.75" customHeight="1" thickBot="1" x14ac:dyDescent="0.3">
      <c r="B1361" s="135">
        <v>41008</v>
      </c>
      <c r="C1361" s="141">
        <v>148.6</v>
      </c>
      <c r="D1361" s="141">
        <v>170.7</v>
      </c>
      <c r="E1361" s="141">
        <v>181.52</v>
      </c>
    </row>
    <row r="1362" spans="2:5" ht="22.75" customHeight="1" thickBot="1" x14ac:dyDescent="0.3">
      <c r="B1362" s="135">
        <v>41009</v>
      </c>
      <c r="C1362" s="141">
        <v>147.28</v>
      </c>
      <c r="D1362" s="141">
        <v>169.18</v>
      </c>
      <c r="E1362" s="141">
        <v>179.91</v>
      </c>
    </row>
    <row r="1363" spans="2:5" ht="22.75" customHeight="1" thickBot="1" x14ac:dyDescent="0.3">
      <c r="B1363" s="135">
        <v>41010</v>
      </c>
      <c r="C1363" s="141">
        <v>147.62</v>
      </c>
      <c r="D1363" s="141">
        <v>169.57</v>
      </c>
      <c r="E1363" s="141">
        <v>180.32</v>
      </c>
    </row>
    <row r="1364" spans="2:5" ht="22.75" customHeight="1" thickBot="1" x14ac:dyDescent="0.3">
      <c r="B1364" s="135">
        <v>41011</v>
      </c>
      <c r="C1364" s="141">
        <v>147.1</v>
      </c>
      <c r="D1364" s="141">
        <v>168.98</v>
      </c>
      <c r="E1364" s="141">
        <v>179.69</v>
      </c>
    </row>
    <row r="1365" spans="2:5" ht="22.75" customHeight="1" thickBot="1" x14ac:dyDescent="0.3">
      <c r="B1365" s="135">
        <v>41012</v>
      </c>
      <c r="C1365" s="141">
        <v>147.01</v>
      </c>
      <c r="D1365" s="141">
        <v>168.88</v>
      </c>
      <c r="E1365" s="141">
        <v>179.58</v>
      </c>
    </row>
    <row r="1366" spans="2:5" ht="22.75" customHeight="1" thickBot="1" x14ac:dyDescent="0.3">
      <c r="B1366" s="135">
        <v>41015</v>
      </c>
      <c r="C1366" s="141">
        <v>146.41</v>
      </c>
      <c r="D1366" s="141">
        <v>168.18</v>
      </c>
      <c r="E1366" s="141">
        <v>178.48</v>
      </c>
    </row>
    <row r="1367" spans="2:5" ht="22.75" customHeight="1" thickBot="1" x14ac:dyDescent="0.3">
      <c r="B1367" s="135">
        <v>41016</v>
      </c>
      <c r="C1367" s="141">
        <v>144.96</v>
      </c>
      <c r="D1367" s="141">
        <v>166.52</v>
      </c>
      <c r="E1367" s="141">
        <v>177.08</v>
      </c>
    </row>
    <row r="1368" spans="2:5" ht="22.75" customHeight="1" thickBot="1" x14ac:dyDescent="0.3">
      <c r="B1368" s="135">
        <v>41017</v>
      </c>
      <c r="C1368" s="141">
        <v>145.34</v>
      </c>
      <c r="D1368" s="141">
        <v>166.96</v>
      </c>
      <c r="E1368" s="141">
        <v>177.54</v>
      </c>
    </row>
    <row r="1369" spans="2:5" ht="22.75" customHeight="1" thickBot="1" x14ac:dyDescent="0.3">
      <c r="B1369" s="135">
        <v>41018</v>
      </c>
      <c r="C1369" s="141">
        <v>145.47999999999999</v>
      </c>
      <c r="D1369" s="141">
        <v>167.11</v>
      </c>
      <c r="E1369" s="141">
        <v>177.7</v>
      </c>
    </row>
    <row r="1370" spans="2:5" ht="22.75" customHeight="1" thickBot="1" x14ac:dyDescent="0.3">
      <c r="B1370" s="135">
        <v>41019</v>
      </c>
      <c r="C1370" s="141">
        <v>145.53</v>
      </c>
      <c r="D1370" s="141">
        <v>167.18</v>
      </c>
      <c r="E1370" s="141">
        <v>177.77</v>
      </c>
    </row>
    <row r="1371" spans="2:5" ht="22.75" customHeight="1" thickBot="1" x14ac:dyDescent="0.3">
      <c r="B1371" s="135">
        <v>41022</v>
      </c>
      <c r="C1371" s="141">
        <v>144.76</v>
      </c>
      <c r="D1371" s="141">
        <v>166.28</v>
      </c>
      <c r="E1371" s="141">
        <v>177.12</v>
      </c>
    </row>
    <row r="1372" spans="2:5" ht="22.75" customHeight="1" thickBot="1" x14ac:dyDescent="0.3">
      <c r="B1372" s="135">
        <v>41023</v>
      </c>
      <c r="C1372" s="141">
        <v>145.41999999999999</v>
      </c>
      <c r="D1372" s="141">
        <v>167.21</v>
      </c>
      <c r="E1372" s="141">
        <v>178.11</v>
      </c>
    </row>
    <row r="1373" spans="2:5" ht="22.75" customHeight="1" thickBot="1" x14ac:dyDescent="0.3">
      <c r="B1373" s="135">
        <v>41024</v>
      </c>
      <c r="C1373" s="141">
        <v>145.08000000000001</v>
      </c>
      <c r="D1373" s="141">
        <v>166.81</v>
      </c>
      <c r="E1373" s="141">
        <v>177.69</v>
      </c>
    </row>
    <row r="1374" spans="2:5" ht="22.75" customHeight="1" thickBot="1" x14ac:dyDescent="0.3">
      <c r="B1374" s="135">
        <v>41025</v>
      </c>
      <c r="C1374" s="141">
        <v>144.72999999999999</v>
      </c>
      <c r="D1374" s="141">
        <v>166.41</v>
      </c>
      <c r="E1374" s="141">
        <v>177.26</v>
      </c>
    </row>
    <row r="1375" spans="2:5" ht="22.75" customHeight="1" thickBot="1" x14ac:dyDescent="0.3">
      <c r="B1375" s="135">
        <v>41026</v>
      </c>
      <c r="C1375" s="141">
        <v>144.9</v>
      </c>
      <c r="D1375" s="141">
        <v>166.61</v>
      </c>
      <c r="E1375" s="141">
        <v>177.47</v>
      </c>
    </row>
    <row r="1376" spans="2:5" ht="22.75" customHeight="1" thickBot="1" x14ac:dyDescent="0.3">
      <c r="B1376" s="135">
        <v>41029</v>
      </c>
      <c r="C1376" s="141">
        <v>144.91</v>
      </c>
      <c r="D1376" s="141">
        <v>166.7</v>
      </c>
      <c r="E1376" s="141">
        <v>177.86</v>
      </c>
    </row>
    <row r="1377" spans="2:5" ht="22.75" customHeight="1" thickBot="1" x14ac:dyDescent="0.3">
      <c r="B1377" s="135">
        <v>41031</v>
      </c>
      <c r="C1377" s="141">
        <v>145.01</v>
      </c>
      <c r="D1377" s="141">
        <v>166.81</v>
      </c>
      <c r="E1377" s="141">
        <v>177.98</v>
      </c>
    </row>
    <row r="1378" spans="2:5" ht="22.75" customHeight="1" thickBot="1" x14ac:dyDescent="0.3">
      <c r="B1378" s="135">
        <v>41032</v>
      </c>
      <c r="C1378" s="141">
        <v>146.11000000000001</v>
      </c>
      <c r="D1378" s="141">
        <v>168.07</v>
      </c>
      <c r="E1378" s="141">
        <v>178.72</v>
      </c>
    </row>
    <row r="1379" spans="2:5" ht="22.75" customHeight="1" thickBot="1" x14ac:dyDescent="0.3">
      <c r="B1379" s="135">
        <v>41033</v>
      </c>
      <c r="C1379" s="141">
        <v>145.77000000000001</v>
      </c>
      <c r="D1379" s="141">
        <v>167.68</v>
      </c>
      <c r="E1379" s="141">
        <v>178.31</v>
      </c>
    </row>
    <row r="1380" spans="2:5" ht="22.75" customHeight="1" thickBot="1" x14ac:dyDescent="0.3">
      <c r="B1380" s="135">
        <v>41036</v>
      </c>
      <c r="C1380" s="141">
        <v>145.15</v>
      </c>
      <c r="D1380" s="141">
        <v>166.97</v>
      </c>
      <c r="E1380" s="141">
        <v>176.6</v>
      </c>
    </row>
    <row r="1381" spans="2:5" ht="22.75" customHeight="1" thickBot="1" x14ac:dyDescent="0.3">
      <c r="B1381" s="135">
        <v>41037</v>
      </c>
      <c r="C1381" s="141">
        <v>146.1</v>
      </c>
      <c r="D1381" s="141">
        <v>168.07</v>
      </c>
      <c r="E1381" s="141">
        <v>177.77</v>
      </c>
    </row>
    <row r="1382" spans="2:5" ht="22.75" customHeight="1" thickBot="1" x14ac:dyDescent="0.3">
      <c r="B1382" s="135">
        <v>41038</v>
      </c>
      <c r="C1382" s="141">
        <v>146.13</v>
      </c>
      <c r="D1382" s="141">
        <v>168.17</v>
      </c>
      <c r="E1382" s="141">
        <v>177.58</v>
      </c>
    </row>
    <row r="1383" spans="2:5" ht="22.75" customHeight="1" thickBot="1" x14ac:dyDescent="0.3">
      <c r="B1383" s="135">
        <v>41039</v>
      </c>
      <c r="C1383" s="141">
        <v>149.9</v>
      </c>
      <c r="D1383" s="141">
        <v>172.5</v>
      </c>
      <c r="E1383" s="141">
        <v>182.15</v>
      </c>
    </row>
    <row r="1384" spans="2:5" ht="22.75" customHeight="1" thickBot="1" x14ac:dyDescent="0.3">
      <c r="B1384" s="135">
        <v>41040</v>
      </c>
      <c r="C1384" s="141">
        <v>150.59</v>
      </c>
      <c r="D1384" s="141">
        <v>173.3</v>
      </c>
      <c r="E1384" s="141">
        <v>182.99</v>
      </c>
    </row>
    <row r="1385" spans="2:5" ht="22.75" customHeight="1" thickBot="1" x14ac:dyDescent="0.3">
      <c r="B1385" s="135">
        <v>41043</v>
      </c>
      <c r="C1385" s="141">
        <v>150.19</v>
      </c>
      <c r="D1385" s="141">
        <v>172.83</v>
      </c>
      <c r="E1385" s="141">
        <v>182.2</v>
      </c>
    </row>
    <row r="1386" spans="2:5" ht="22.75" customHeight="1" thickBot="1" x14ac:dyDescent="0.3">
      <c r="B1386" s="135">
        <v>41044</v>
      </c>
      <c r="C1386" s="141">
        <v>150.47999999999999</v>
      </c>
      <c r="D1386" s="141">
        <v>173.17</v>
      </c>
      <c r="E1386" s="141">
        <v>182.25</v>
      </c>
    </row>
    <row r="1387" spans="2:5" ht="22.75" customHeight="1" thickBot="1" x14ac:dyDescent="0.3">
      <c r="B1387" s="135">
        <v>41045</v>
      </c>
      <c r="C1387" s="141">
        <v>149.85</v>
      </c>
      <c r="D1387" s="141">
        <v>172.44</v>
      </c>
      <c r="E1387" s="141">
        <v>181.18</v>
      </c>
    </row>
    <row r="1388" spans="2:5" ht="22.75" customHeight="1" thickBot="1" x14ac:dyDescent="0.3">
      <c r="B1388" s="135">
        <v>41046</v>
      </c>
      <c r="C1388" s="141">
        <v>149.71</v>
      </c>
      <c r="D1388" s="141">
        <v>172.29</v>
      </c>
      <c r="E1388" s="141">
        <v>181.02</v>
      </c>
    </row>
    <row r="1389" spans="2:5" ht="22.75" customHeight="1" thickBot="1" x14ac:dyDescent="0.3">
      <c r="B1389" s="135">
        <v>41047</v>
      </c>
      <c r="C1389" s="141">
        <v>150.09</v>
      </c>
      <c r="D1389" s="141">
        <v>172.72</v>
      </c>
      <c r="E1389" s="141">
        <v>181.48</v>
      </c>
    </row>
    <row r="1390" spans="2:5" ht="22.75" customHeight="1" thickBot="1" x14ac:dyDescent="0.3">
      <c r="B1390" s="135">
        <v>41050</v>
      </c>
      <c r="C1390" s="141">
        <v>150.13</v>
      </c>
      <c r="D1390" s="141">
        <v>172.77</v>
      </c>
      <c r="E1390" s="141">
        <v>181.83</v>
      </c>
    </row>
    <row r="1391" spans="2:5" ht="22.75" customHeight="1" thickBot="1" x14ac:dyDescent="0.3">
      <c r="B1391" s="135">
        <v>41051</v>
      </c>
      <c r="C1391" s="141">
        <v>150.05000000000001</v>
      </c>
      <c r="D1391" s="141">
        <v>172.91</v>
      </c>
      <c r="E1391" s="141">
        <v>181.97</v>
      </c>
    </row>
    <row r="1392" spans="2:5" ht="22.75" customHeight="1" thickBot="1" x14ac:dyDescent="0.3">
      <c r="B1392" s="135">
        <v>41052</v>
      </c>
      <c r="C1392" s="141">
        <v>149.86000000000001</v>
      </c>
      <c r="D1392" s="141">
        <v>172.79</v>
      </c>
      <c r="E1392" s="141">
        <v>181.54</v>
      </c>
    </row>
    <row r="1393" spans="2:5" ht="22.75" customHeight="1" thickBot="1" x14ac:dyDescent="0.3">
      <c r="B1393" s="135">
        <v>41053</v>
      </c>
      <c r="C1393" s="141">
        <v>149.81</v>
      </c>
      <c r="D1393" s="141">
        <v>175.75</v>
      </c>
      <c r="E1393" s="141">
        <v>181.2</v>
      </c>
    </row>
    <row r="1394" spans="2:5" ht="22.75" customHeight="1" thickBot="1" x14ac:dyDescent="0.3">
      <c r="B1394" s="135">
        <v>41054</v>
      </c>
      <c r="C1394" s="141">
        <v>149.34</v>
      </c>
      <c r="D1394" s="141">
        <v>172.56</v>
      </c>
      <c r="E1394" s="141">
        <v>180.64</v>
      </c>
    </row>
    <row r="1395" spans="2:5" ht="22.75" customHeight="1" thickBot="1" x14ac:dyDescent="0.3">
      <c r="B1395" s="135">
        <v>41057</v>
      </c>
      <c r="C1395" s="141">
        <v>148.9</v>
      </c>
      <c r="D1395" s="141">
        <v>172.28</v>
      </c>
      <c r="E1395" s="141">
        <v>180.36</v>
      </c>
    </row>
    <row r="1396" spans="2:5" ht="22.75" customHeight="1" thickBot="1" x14ac:dyDescent="0.3">
      <c r="B1396" s="135">
        <v>41058</v>
      </c>
      <c r="C1396" s="141">
        <v>148.13999999999999</v>
      </c>
      <c r="D1396" s="141">
        <v>171.41</v>
      </c>
      <c r="E1396" s="141">
        <v>179.44</v>
      </c>
    </row>
    <row r="1397" spans="2:5" ht="22.75" customHeight="1" thickBot="1" x14ac:dyDescent="0.3">
      <c r="B1397" s="135">
        <v>41059</v>
      </c>
      <c r="C1397" s="141">
        <v>148.09</v>
      </c>
      <c r="D1397" s="141">
        <v>171.35</v>
      </c>
      <c r="E1397" s="141">
        <v>178.78</v>
      </c>
    </row>
    <row r="1398" spans="2:5" ht="22.75" customHeight="1" thickBot="1" x14ac:dyDescent="0.3">
      <c r="B1398" s="135">
        <v>41060</v>
      </c>
      <c r="C1398" s="141">
        <v>148.02000000000001</v>
      </c>
      <c r="D1398" s="141">
        <v>171.27</v>
      </c>
      <c r="E1398" s="141">
        <v>178.11</v>
      </c>
    </row>
    <row r="1399" spans="2:5" ht="22.75" customHeight="1" thickBot="1" x14ac:dyDescent="0.3">
      <c r="B1399" s="135">
        <v>41061</v>
      </c>
      <c r="C1399" s="141">
        <v>148.08000000000001</v>
      </c>
      <c r="D1399" s="141">
        <v>171.33</v>
      </c>
      <c r="E1399" s="141">
        <v>177.83</v>
      </c>
    </row>
    <row r="1400" spans="2:5" ht="22.75" customHeight="1" thickBot="1" x14ac:dyDescent="0.3">
      <c r="B1400" s="135">
        <v>41064</v>
      </c>
      <c r="C1400" s="141">
        <v>148.01</v>
      </c>
      <c r="D1400" s="141">
        <v>171.25</v>
      </c>
      <c r="E1400" s="141">
        <v>177.75</v>
      </c>
    </row>
    <row r="1401" spans="2:5" ht="22.75" customHeight="1" thickBot="1" x14ac:dyDescent="0.3">
      <c r="B1401" s="135">
        <v>41065</v>
      </c>
      <c r="C1401" s="141">
        <v>148.09</v>
      </c>
      <c r="D1401" s="141">
        <v>171.35</v>
      </c>
      <c r="E1401" s="141">
        <v>178.19</v>
      </c>
    </row>
    <row r="1402" spans="2:5" ht="22.75" customHeight="1" thickBot="1" x14ac:dyDescent="0.3">
      <c r="B1402" s="135">
        <v>41066</v>
      </c>
      <c r="C1402" s="141">
        <v>147.97999999999999</v>
      </c>
      <c r="D1402" s="141">
        <v>171.22</v>
      </c>
      <c r="E1402" s="141">
        <v>178.07</v>
      </c>
    </row>
    <row r="1403" spans="2:5" ht="22.75" customHeight="1" thickBot="1" x14ac:dyDescent="0.3">
      <c r="B1403" s="135">
        <v>41067</v>
      </c>
      <c r="C1403" s="141">
        <v>148.26</v>
      </c>
      <c r="D1403" s="141">
        <v>171.62</v>
      </c>
      <c r="E1403" s="141">
        <v>178.48</v>
      </c>
    </row>
    <row r="1404" spans="2:5" ht="22.75" customHeight="1" thickBot="1" x14ac:dyDescent="0.3">
      <c r="B1404" s="135">
        <v>41068</v>
      </c>
      <c r="C1404" s="141">
        <v>148.81</v>
      </c>
      <c r="D1404" s="141">
        <v>172.25</v>
      </c>
      <c r="E1404" s="141">
        <v>179.14</v>
      </c>
    </row>
    <row r="1405" spans="2:5" ht="22.75" customHeight="1" thickBot="1" x14ac:dyDescent="0.3">
      <c r="B1405" s="135">
        <v>41071</v>
      </c>
      <c r="C1405" s="141">
        <v>150.46</v>
      </c>
      <c r="D1405" s="141">
        <v>174.17</v>
      </c>
      <c r="E1405" s="141">
        <v>181.12</v>
      </c>
    </row>
    <row r="1406" spans="2:5" ht="22.75" customHeight="1" thickBot="1" x14ac:dyDescent="0.3">
      <c r="B1406" s="135">
        <v>41072</v>
      </c>
      <c r="C1406" s="141">
        <v>151.54</v>
      </c>
      <c r="D1406" s="141">
        <v>175.41</v>
      </c>
      <c r="E1406" s="141">
        <v>181.76</v>
      </c>
    </row>
    <row r="1407" spans="2:5" ht="22.75" customHeight="1" thickBot="1" x14ac:dyDescent="0.3">
      <c r="B1407" s="135">
        <v>41073</v>
      </c>
      <c r="C1407" s="141">
        <v>150.72</v>
      </c>
      <c r="D1407" s="141">
        <v>174.48</v>
      </c>
      <c r="E1407" s="141">
        <v>179.92</v>
      </c>
    </row>
    <row r="1408" spans="2:5" ht="22.75" customHeight="1" thickBot="1" x14ac:dyDescent="0.3">
      <c r="B1408" s="135">
        <v>41074</v>
      </c>
      <c r="C1408" s="141">
        <v>149.28</v>
      </c>
      <c r="D1408" s="141">
        <v>172.81</v>
      </c>
      <c r="E1408" s="141">
        <v>177.56</v>
      </c>
    </row>
    <row r="1409" spans="2:5" ht="22.75" customHeight="1" thickBot="1" x14ac:dyDescent="0.3">
      <c r="B1409" s="135">
        <v>41075</v>
      </c>
      <c r="C1409" s="141">
        <v>149.01</v>
      </c>
      <c r="D1409" s="141">
        <v>172.51</v>
      </c>
      <c r="E1409" s="141">
        <v>176.67</v>
      </c>
    </row>
    <row r="1410" spans="2:5" ht="22.75" customHeight="1" thickBot="1" x14ac:dyDescent="0.3">
      <c r="B1410" s="135">
        <v>41078</v>
      </c>
      <c r="C1410" s="141">
        <v>150.05000000000001</v>
      </c>
      <c r="D1410" s="141">
        <v>173.71</v>
      </c>
      <c r="E1410" s="141">
        <v>177.62</v>
      </c>
    </row>
    <row r="1411" spans="2:5" ht="22.75" customHeight="1" thickBot="1" x14ac:dyDescent="0.3">
      <c r="B1411" s="135">
        <v>41079</v>
      </c>
      <c r="C1411" s="141">
        <v>149.22</v>
      </c>
      <c r="D1411" s="141">
        <v>172.75</v>
      </c>
      <c r="E1411" s="141">
        <v>176</v>
      </c>
    </row>
    <row r="1412" spans="2:5" ht="22.75" customHeight="1" thickBot="1" x14ac:dyDescent="0.3">
      <c r="B1412" s="135">
        <v>41080</v>
      </c>
      <c r="C1412" s="141">
        <v>147.35</v>
      </c>
      <c r="D1412" s="141">
        <v>170.58</v>
      </c>
      <c r="E1412" s="141">
        <v>173.23</v>
      </c>
    </row>
    <row r="1413" spans="2:5" ht="22.75" customHeight="1" thickBot="1" x14ac:dyDescent="0.3">
      <c r="B1413" s="135">
        <v>41081</v>
      </c>
      <c r="C1413" s="141">
        <v>148.22</v>
      </c>
      <c r="D1413" s="141">
        <v>171.59</v>
      </c>
      <c r="E1413" s="141">
        <v>173.7</v>
      </c>
    </row>
    <row r="1414" spans="2:5" ht="22.75" customHeight="1" thickBot="1" x14ac:dyDescent="0.3">
      <c r="B1414" s="135">
        <v>41082</v>
      </c>
      <c r="C1414" s="141">
        <v>148.05000000000001</v>
      </c>
      <c r="D1414" s="141">
        <v>171.39</v>
      </c>
      <c r="E1414" s="141">
        <v>172.95</v>
      </c>
    </row>
    <row r="1415" spans="2:5" ht="22.75" customHeight="1" thickBot="1" x14ac:dyDescent="0.3">
      <c r="B1415" s="135">
        <v>41085</v>
      </c>
      <c r="C1415" s="141">
        <v>148.56</v>
      </c>
      <c r="D1415" s="141">
        <v>171.99</v>
      </c>
      <c r="E1415" s="141">
        <v>173.22</v>
      </c>
    </row>
    <row r="1416" spans="2:5" ht="22.75" customHeight="1" thickBot="1" x14ac:dyDescent="0.3">
      <c r="B1416" s="135">
        <v>41086</v>
      </c>
      <c r="C1416" s="141">
        <v>149.38999999999999</v>
      </c>
      <c r="D1416" s="141">
        <v>172.95</v>
      </c>
      <c r="E1416" s="141">
        <v>173.91</v>
      </c>
    </row>
    <row r="1417" spans="2:5" ht="22.75" customHeight="1" thickBot="1" x14ac:dyDescent="0.3">
      <c r="B1417" s="135">
        <v>41087</v>
      </c>
      <c r="C1417" s="141">
        <v>148.96</v>
      </c>
      <c r="D1417" s="141">
        <v>172.45</v>
      </c>
      <c r="E1417" s="141">
        <v>173.14</v>
      </c>
    </row>
    <row r="1418" spans="2:5" ht="22.75" customHeight="1" thickBot="1" x14ac:dyDescent="0.3">
      <c r="B1418" s="135">
        <v>41088</v>
      </c>
      <c r="C1418" s="141">
        <v>148.77000000000001</v>
      </c>
      <c r="D1418" s="141">
        <v>172.23</v>
      </c>
      <c r="E1418" s="141">
        <v>173.19</v>
      </c>
    </row>
    <row r="1419" spans="2:5" ht="22.75" customHeight="1" thickBot="1" x14ac:dyDescent="0.3">
      <c r="B1419" s="135">
        <v>41089</v>
      </c>
      <c r="C1419" s="141">
        <v>148.72999999999999</v>
      </c>
      <c r="D1419" s="141">
        <v>172.18</v>
      </c>
      <c r="E1419" s="141">
        <v>173.41</v>
      </c>
    </row>
    <row r="1420" spans="2:5" ht="22.75" customHeight="1" thickBot="1" x14ac:dyDescent="0.3">
      <c r="B1420" s="135">
        <v>41092</v>
      </c>
      <c r="C1420" s="141">
        <v>148.49</v>
      </c>
      <c r="D1420" s="141">
        <v>171.91</v>
      </c>
      <c r="E1420" s="141">
        <v>173.14</v>
      </c>
    </row>
    <row r="1421" spans="2:5" ht="22.75" customHeight="1" thickBot="1" x14ac:dyDescent="0.3">
      <c r="B1421" s="135">
        <v>41093</v>
      </c>
      <c r="C1421" s="141">
        <v>148.6</v>
      </c>
      <c r="D1421" s="141">
        <v>172.26</v>
      </c>
      <c r="E1421" s="141">
        <v>173.49</v>
      </c>
    </row>
    <row r="1422" spans="2:5" ht="22.75" customHeight="1" thickBot="1" x14ac:dyDescent="0.3">
      <c r="B1422" s="135">
        <v>41094</v>
      </c>
      <c r="C1422" s="141">
        <v>148.41</v>
      </c>
      <c r="D1422" s="141">
        <v>172.04</v>
      </c>
      <c r="E1422" s="141">
        <v>173.28</v>
      </c>
    </row>
    <row r="1423" spans="2:5" ht="22.75" customHeight="1" thickBot="1" x14ac:dyDescent="0.3">
      <c r="B1423" s="135">
        <v>41095</v>
      </c>
      <c r="C1423" s="141">
        <v>148.53</v>
      </c>
      <c r="D1423" s="141">
        <v>172.18</v>
      </c>
      <c r="E1423" s="141">
        <v>173.41</v>
      </c>
    </row>
    <row r="1424" spans="2:5" ht="22.75" customHeight="1" thickBot="1" x14ac:dyDescent="0.3">
      <c r="B1424" s="135">
        <v>41096</v>
      </c>
      <c r="C1424" s="141">
        <v>148.09</v>
      </c>
      <c r="D1424" s="141">
        <v>171.67</v>
      </c>
      <c r="E1424" s="141">
        <v>172.35</v>
      </c>
    </row>
    <row r="1425" spans="2:5" ht="22.75" customHeight="1" thickBot="1" x14ac:dyDescent="0.3">
      <c r="B1425" s="135">
        <v>41099</v>
      </c>
      <c r="C1425" s="141">
        <v>147.66</v>
      </c>
      <c r="D1425" s="141">
        <v>171.48</v>
      </c>
      <c r="E1425" s="141">
        <v>171.62</v>
      </c>
    </row>
    <row r="1426" spans="2:5" ht="22.75" customHeight="1" thickBot="1" x14ac:dyDescent="0.3">
      <c r="B1426" s="135">
        <v>41100</v>
      </c>
      <c r="C1426" s="141">
        <v>147.97</v>
      </c>
      <c r="D1426" s="141">
        <v>171.84</v>
      </c>
      <c r="E1426" s="141">
        <v>171.98</v>
      </c>
    </row>
    <row r="1427" spans="2:5" ht="22.75" customHeight="1" thickBot="1" x14ac:dyDescent="0.3">
      <c r="B1427" s="135">
        <v>41101</v>
      </c>
      <c r="C1427" s="141">
        <v>147.54</v>
      </c>
      <c r="D1427" s="141">
        <v>171.35</v>
      </c>
      <c r="E1427" s="141">
        <v>171.49</v>
      </c>
    </row>
    <row r="1428" spans="2:5" ht="22.75" customHeight="1" thickBot="1" x14ac:dyDescent="0.3">
      <c r="B1428" s="135">
        <v>41102</v>
      </c>
      <c r="C1428" s="141">
        <v>147.97999999999999</v>
      </c>
      <c r="D1428" s="141">
        <v>171.86</v>
      </c>
      <c r="E1428" s="141">
        <v>171.99</v>
      </c>
    </row>
    <row r="1429" spans="2:5" ht="22.75" customHeight="1" thickBot="1" x14ac:dyDescent="0.3">
      <c r="B1429" s="135">
        <v>41103</v>
      </c>
      <c r="C1429" s="141">
        <v>147.63999999999999</v>
      </c>
      <c r="D1429" s="141">
        <v>171.46</v>
      </c>
      <c r="E1429" s="141">
        <v>171.27</v>
      </c>
    </row>
    <row r="1430" spans="2:5" ht="22.75" customHeight="1" thickBot="1" x14ac:dyDescent="0.3">
      <c r="B1430" s="135">
        <v>41106</v>
      </c>
      <c r="C1430" s="141">
        <v>147.24</v>
      </c>
      <c r="D1430" s="141">
        <v>171.45</v>
      </c>
      <c r="E1430" s="141">
        <v>171.26</v>
      </c>
    </row>
    <row r="1431" spans="2:5" ht="22.75" customHeight="1" thickBot="1" x14ac:dyDescent="0.3">
      <c r="B1431" s="135">
        <v>41107</v>
      </c>
      <c r="C1431" s="141">
        <v>147.01</v>
      </c>
      <c r="D1431" s="141">
        <v>171.18</v>
      </c>
      <c r="E1431" s="141">
        <v>170.99</v>
      </c>
    </row>
    <row r="1432" spans="2:5" ht="22.75" customHeight="1" thickBot="1" x14ac:dyDescent="0.3">
      <c r="B1432" s="135">
        <v>41108</v>
      </c>
      <c r="C1432" s="141">
        <v>147.66</v>
      </c>
      <c r="D1432" s="141">
        <v>171.94</v>
      </c>
      <c r="E1432" s="141">
        <v>171.75</v>
      </c>
    </row>
    <row r="1433" spans="2:5" ht="22.75" customHeight="1" thickBot="1" x14ac:dyDescent="0.3">
      <c r="B1433" s="135">
        <v>41109</v>
      </c>
      <c r="C1433" s="141">
        <v>147.43</v>
      </c>
      <c r="D1433" s="141">
        <v>171.67</v>
      </c>
      <c r="E1433" s="141">
        <v>171.48</v>
      </c>
    </row>
    <row r="1434" spans="2:5" ht="22.75" customHeight="1" thickBot="1" x14ac:dyDescent="0.3">
      <c r="B1434" s="135">
        <v>41110</v>
      </c>
      <c r="C1434" s="141">
        <v>147.07</v>
      </c>
      <c r="D1434" s="141">
        <v>171.25</v>
      </c>
      <c r="E1434" s="141">
        <v>171.06</v>
      </c>
    </row>
    <row r="1435" spans="2:5" ht="22.75" customHeight="1" thickBot="1" x14ac:dyDescent="0.3">
      <c r="B1435" s="135">
        <v>41113</v>
      </c>
      <c r="C1435" s="141">
        <v>147.06</v>
      </c>
      <c r="D1435" s="141">
        <v>171.24</v>
      </c>
      <c r="E1435" s="141">
        <v>171.05</v>
      </c>
    </row>
    <row r="1436" spans="2:5" ht="22.75" customHeight="1" thickBot="1" x14ac:dyDescent="0.3">
      <c r="B1436" s="135">
        <v>41114</v>
      </c>
      <c r="C1436" s="141">
        <v>147.03</v>
      </c>
      <c r="D1436" s="141">
        <v>171.2</v>
      </c>
      <c r="E1436" s="141">
        <v>171.01</v>
      </c>
    </row>
    <row r="1437" spans="2:5" ht="22.75" customHeight="1" thickBot="1" x14ac:dyDescent="0.3">
      <c r="B1437" s="135">
        <v>41115</v>
      </c>
      <c r="C1437" s="141">
        <v>147</v>
      </c>
      <c r="D1437" s="141">
        <v>171.17</v>
      </c>
      <c r="E1437" s="141">
        <v>170.98</v>
      </c>
    </row>
    <row r="1438" spans="2:5" ht="22.75" customHeight="1" thickBot="1" x14ac:dyDescent="0.3">
      <c r="B1438" s="135">
        <v>41116</v>
      </c>
      <c r="C1438" s="141">
        <v>146.81</v>
      </c>
      <c r="D1438" s="141">
        <v>170.95</v>
      </c>
      <c r="E1438" s="141">
        <v>170.76</v>
      </c>
    </row>
    <row r="1439" spans="2:5" ht="22.75" customHeight="1" thickBot="1" x14ac:dyDescent="0.3">
      <c r="B1439" s="135">
        <v>41117</v>
      </c>
      <c r="C1439" s="141">
        <v>146.99</v>
      </c>
      <c r="D1439" s="141">
        <v>171.15</v>
      </c>
      <c r="E1439" s="141">
        <v>170.97</v>
      </c>
    </row>
    <row r="1440" spans="2:5" ht="22.75" customHeight="1" thickBot="1" x14ac:dyDescent="0.3">
      <c r="B1440" s="135">
        <v>41120</v>
      </c>
      <c r="C1440" s="141">
        <v>146.85</v>
      </c>
      <c r="D1440" s="141">
        <v>170.99</v>
      </c>
      <c r="E1440" s="141">
        <v>170.8</v>
      </c>
    </row>
    <row r="1441" spans="2:5" ht="22.75" customHeight="1" thickBot="1" x14ac:dyDescent="0.3">
      <c r="B1441" s="135">
        <v>41121</v>
      </c>
      <c r="C1441" s="141">
        <v>146.91999999999999</v>
      </c>
      <c r="D1441" s="141">
        <v>171.08</v>
      </c>
      <c r="E1441" s="141">
        <v>171.48</v>
      </c>
    </row>
    <row r="1442" spans="2:5" ht="22.75" customHeight="1" thickBot="1" x14ac:dyDescent="0.3">
      <c r="B1442" s="135">
        <v>41122</v>
      </c>
      <c r="C1442" s="141">
        <v>146.69999999999999</v>
      </c>
      <c r="D1442" s="141">
        <v>170.81</v>
      </c>
      <c r="E1442" s="141">
        <v>171.22</v>
      </c>
    </row>
    <row r="1443" spans="2:5" ht="22.75" customHeight="1" thickBot="1" x14ac:dyDescent="0.3">
      <c r="B1443" s="135">
        <v>41123</v>
      </c>
      <c r="C1443" s="141">
        <v>146.63</v>
      </c>
      <c r="D1443" s="141">
        <v>170.74</v>
      </c>
      <c r="E1443" s="141">
        <v>171.14</v>
      </c>
    </row>
    <row r="1444" spans="2:5" ht="22.75" customHeight="1" thickBot="1" x14ac:dyDescent="0.3">
      <c r="B1444" s="135">
        <v>41124</v>
      </c>
      <c r="C1444" s="141">
        <v>146.76</v>
      </c>
      <c r="D1444" s="141">
        <v>170.88</v>
      </c>
      <c r="E1444" s="141">
        <v>171.29</v>
      </c>
    </row>
    <row r="1445" spans="2:5" ht="22.75" customHeight="1" thickBot="1" x14ac:dyDescent="0.3">
      <c r="B1445" s="135">
        <v>41127</v>
      </c>
      <c r="C1445" s="141">
        <v>146.5</v>
      </c>
      <c r="D1445" s="141">
        <v>170.59</v>
      </c>
      <c r="E1445" s="141">
        <v>171.54</v>
      </c>
    </row>
    <row r="1446" spans="2:5" ht="22.75" customHeight="1" thickBot="1" x14ac:dyDescent="0.3">
      <c r="B1446" s="135">
        <v>41128</v>
      </c>
      <c r="C1446" s="141">
        <v>146.41</v>
      </c>
      <c r="D1446" s="141">
        <v>170.47</v>
      </c>
      <c r="E1446" s="141">
        <v>171.42</v>
      </c>
    </row>
    <row r="1447" spans="2:5" ht="22.75" customHeight="1" thickBot="1" x14ac:dyDescent="0.3">
      <c r="B1447" s="135">
        <v>41129</v>
      </c>
      <c r="C1447" s="141">
        <v>146.25</v>
      </c>
      <c r="D1447" s="141">
        <v>170.3</v>
      </c>
      <c r="E1447" s="141">
        <v>171.52</v>
      </c>
    </row>
    <row r="1448" spans="2:5" ht="22.75" customHeight="1" thickBot="1" x14ac:dyDescent="0.3">
      <c r="B1448" s="135">
        <v>41130</v>
      </c>
      <c r="C1448" s="141">
        <v>146.62</v>
      </c>
      <c r="D1448" s="141">
        <v>170.72</v>
      </c>
      <c r="E1448" s="141">
        <v>172.5</v>
      </c>
    </row>
    <row r="1449" spans="2:5" ht="22.75" customHeight="1" thickBot="1" x14ac:dyDescent="0.3">
      <c r="B1449" s="135">
        <v>41131</v>
      </c>
      <c r="C1449" s="141">
        <v>146.44</v>
      </c>
      <c r="D1449" s="141">
        <v>170.52</v>
      </c>
      <c r="E1449" s="141">
        <v>172.29</v>
      </c>
    </row>
    <row r="1450" spans="2:5" ht="22.75" customHeight="1" thickBot="1" x14ac:dyDescent="0.3">
      <c r="B1450" s="135">
        <v>41134</v>
      </c>
      <c r="C1450" s="141">
        <v>146.26</v>
      </c>
      <c r="D1450" s="141">
        <v>170.3</v>
      </c>
      <c r="E1450" s="141">
        <v>172.07</v>
      </c>
    </row>
    <row r="1451" spans="2:5" ht="22.75" customHeight="1" thickBot="1" x14ac:dyDescent="0.3">
      <c r="B1451" s="135">
        <v>41135</v>
      </c>
      <c r="C1451" s="141">
        <v>146.47999999999999</v>
      </c>
      <c r="D1451" s="141">
        <v>170.56</v>
      </c>
      <c r="E1451" s="141">
        <v>172.33</v>
      </c>
    </row>
    <row r="1452" spans="2:5" ht="22.75" customHeight="1" thickBot="1" x14ac:dyDescent="0.3">
      <c r="B1452" s="135">
        <v>41137</v>
      </c>
      <c r="C1452" s="141">
        <v>146.18</v>
      </c>
      <c r="D1452" s="141">
        <v>170.21</v>
      </c>
      <c r="E1452" s="141">
        <v>171.98</v>
      </c>
    </row>
    <row r="1453" spans="2:5" ht="22.75" customHeight="1" thickBot="1" x14ac:dyDescent="0.3">
      <c r="B1453" s="135">
        <v>41138</v>
      </c>
      <c r="C1453" s="141">
        <v>145.97999999999999</v>
      </c>
      <c r="D1453" s="141">
        <v>169.98</v>
      </c>
      <c r="E1453" s="141">
        <v>172.3</v>
      </c>
    </row>
    <row r="1454" spans="2:5" ht="22.75" customHeight="1" thickBot="1" x14ac:dyDescent="0.3">
      <c r="B1454" s="135">
        <v>41142</v>
      </c>
      <c r="C1454" s="141">
        <v>146.03</v>
      </c>
      <c r="D1454" s="141">
        <v>170.04</v>
      </c>
      <c r="E1454" s="141">
        <v>172.97</v>
      </c>
    </row>
    <row r="1455" spans="2:5" ht="22.75" customHeight="1" thickBot="1" x14ac:dyDescent="0.3">
      <c r="B1455" s="135">
        <v>41143</v>
      </c>
      <c r="C1455" s="141">
        <v>145.86000000000001</v>
      </c>
      <c r="D1455" s="141">
        <v>169.85</v>
      </c>
      <c r="E1455" s="141">
        <v>172.77</v>
      </c>
    </row>
    <row r="1456" spans="2:5" ht="22.75" customHeight="1" thickBot="1" x14ac:dyDescent="0.3">
      <c r="B1456" s="135">
        <v>41144</v>
      </c>
      <c r="C1456" s="141">
        <v>144.94</v>
      </c>
      <c r="D1456" s="141">
        <v>168.77</v>
      </c>
      <c r="E1456" s="141">
        <v>171.56</v>
      </c>
    </row>
    <row r="1457" spans="2:5" ht="22.75" customHeight="1" thickBot="1" x14ac:dyDescent="0.3">
      <c r="B1457" s="135">
        <v>41145</v>
      </c>
      <c r="C1457" s="141">
        <v>144.84</v>
      </c>
      <c r="D1457" s="141">
        <v>168.65</v>
      </c>
      <c r="E1457" s="141">
        <v>171.83</v>
      </c>
    </row>
    <row r="1458" spans="2:5" ht="22.75" customHeight="1" thickBot="1" x14ac:dyDescent="0.3">
      <c r="B1458" s="135">
        <v>41148</v>
      </c>
      <c r="C1458" s="141">
        <v>145.03</v>
      </c>
      <c r="D1458" s="141">
        <v>168.88</v>
      </c>
      <c r="E1458" s="141">
        <v>172.06</v>
      </c>
    </row>
    <row r="1459" spans="2:5" ht="22.75" customHeight="1" thickBot="1" x14ac:dyDescent="0.3">
      <c r="B1459" s="135">
        <v>41149</v>
      </c>
      <c r="C1459" s="141">
        <v>144.62</v>
      </c>
      <c r="D1459" s="141">
        <v>168.4</v>
      </c>
      <c r="E1459" s="141">
        <v>171.57</v>
      </c>
    </row>
    <row r="1460" spans="2:5" ht="22.75" customHeight="1" thickBot="1" x14ac:dyDescent="0.3">
      <c r="B1460" s="135">
        <v>41150</v>
      </c>
      <c r="C1460" s="141">
        <v>143.79</v>
      </c>
      <c r="D1460" s="141">
        <v>167.43</v>
      </c>
      <c r="E1460" s="141">
        <v>170.86</v>
      </c>
    </row>
    <row r="1461" spans="2:5" ht="22.75" customHeight="1" thickBot="1" x14ac:dyDescent="0.3">
      <c r="B1461" s="135">
        <v>41151</v>
      </c>
      <c r="C1461" s="141">
        <v>143.04</v>
      </c>
      <c r="D1461" s="141">
        <v>166.56</v>
      </c>
      <c r="E1461" s="141">
        <v>169.97</v>
      </c>
    </row>
    <row r="1462" spans="2:5" ht="22.75" customHeight="1" thickBot="1" x14ac:dyDescent="0.3">
      <c r="B1462" s="135">
        <v>41152</v>
      </c>
      <c r="C1462" s="141">
        <v>143.59</v>
      </c>
      <c r="D1462" s="141">
        <v>167.2</v>
      </c>
      <c r="E1462" s="141">
        <v>170.35</v>
      </c>
    </row>
    <row r="1463" spans="2:5" ht="22.75" customHeight="1" thickBot="1" x14ac:dyDescent="0.3">
      <c r="B1463" s="135">
        <v>41155</v>
      </c>
      <c r="C1463" s="141">
        <v>142.75</v>
      </c>
      <c r="D1463" s="141">
        <v>166.21</v>
      </c>
      <c r="E1463" s="141">
        <v>169.35</v>
      </c>
    </row>
    <row r="1464" spans="2:5" ht="22.75" customHeight="1" thickBot="1" x14ac:dyDescent="0.3">
      <c r="B1464" s="135">
        <v>41156</v>
      </c>
      <c r="C1464" s="141">
        <v>142.52000000000001</v>
      </c>
      <c r="D1464" s="141">
        <v>165.95</v>
      </c>
      <c r="E1464" s="141">
        <v>169.29</v>
      </c>
    </row>
    <row r="1465" spans="2:5" ht="22.75" customHeight="1" thickBot="1" x14ac:dyDescent="0.3">
      <c r="B1465" s="135">
        <v>41157</v>
      </c>
      <c r="C1465" s="141">
        <v>142.69999999999999</v>
      </c>
      <c r="D1465" s="141">
        <v>166.16</v>
      </c>
      <c r="E1465" s="141">
        <v>169.29</v>
      </c>
    </row>
    <row r="1466" spans="2:5" ht="22.75" customHeight="1" thickBot="1" x14ac:dyDescent="0.3">
      <c r="B1466" s="135">
        <v>41158</v>
      </c>
      <c r="C1466" s="141">
        <v>141.24</v>
      </c>
      <c r="D1466" s="141">
        <v>164.46</v>
      </c>
      <c r="E1466" s="141">
        <v>167.56</v>
      </c>
    </row>
    <row r="1467" spans="2:5" ht="22.75" customHeight="1" thickBot="1" x14ac:dyDescent="0.3">
      <c r="B1467" s="135">
        <v>41159</v>
      </c>
      <c r="C1467" s="141">
        <v>141.1</v>
      </c>
      <c r="D1467" s="141">
        <v>164.3</v>
      </c>
      <c r="E1467" s="141">
        <v>167.4</v>
      </c>
    </row>
    <row r="1468" spans="2:5" ht="22.75" customHeight="1" thickBot="1" x14ac:dyDescent="0.3">
      <c r="B1468" s="135">
        <v>41162</v>
      </c>
      <c r="C1468" s="141">
        <v>141.15</v>
      </c>
      <c r="D1468" s="141">
        <v>164.36</v>
      </c>
      <c r="E1468" s="141">
        <v>167.73</v>
      </c>
    </row>
    <row r="1469" spans="2:5" ht="22.75" customHeight="1" thickBot="1" x14ac:dyDescent="0.3">
      <c r="B1469" s="135">
        <v>41163</v>
      </c>
      <c r="C1469" s="141">
        <v>140.25</v>
      </c>
      <c r="D1469" s="141">
        <v>163.31</v>
      </c>
      <c r="E1469" s="141">
        <v>166.65</v>
      </c>
    </row>
    <row r="1470" spans="2:5" ht="22.75" customHeight="1" thickBot="1" x14ac:dyDescent="0.3">
      <c r="B1470" s="135">
        <v>41164</v>
      </c>
      <c r="C1470" s="141">
        <v>140.74</v>
      </c>
      <c r="D1470" s="141">
        <v>163.88</v>
      </c>
      <c r="E1470" s="141">
        <v>167.51</v>
      </c>
    </row>
    <row r="1471" spans="2:5" ht="22.75" customHeight="1" thickBot="1" x14ac:dyDescent="0.3">
      <c r="B1471" s="135">
        <v>41165</v>
      </c>
      <c r="C1471" s="141">
        <v>140.77000000000001</v>
      </c>
      <c r="D1471" s="141">
        <v>163.92</v>
      </c>
      <c r="E1471" s="141">
        <v>167.82</v>
      </c>
    </row>
    <row r="1472" spans="2:5" ht="22.75" customHeight="1" thickBot="1" x14ac:dyDescent="0.3">
      <c r="B1472" s="135">
        <v>41166</v>
      </c>
      <c r="C1472" s="141">
        <v>140.86000000000001</v>
      </c>
      <c r="D1472" s="141">
        <v>164.02</v>
      </c>
      <c r="E1472" s="141">
        <v>167.93</v>
      </c>
    </row>
    <row r="1473" spans="2:5" ht="22.75" customHeight="1" thickBot="1" x14ac:dyDescent="0.3">
      <c r="B1473" s="135">
        <v>41169</v>
      </c>
      <c r="C1473" s="141">
        <v>140.68</v>
      </c>
      <c r="D1473" s="141">
        <v>163.81</v>
      </c>
      <c r="E1473" s="141">
        <v>168.53</v>
      </c>
    </row>
    <row r="1474" spans="2:5" ht="22.75" customHeight="1" thickBot="1" x14ac:dyDescent="0.3">
      <c r="B1474" s="135">
        <v>41170</v>
      </c>
      <c r="C1474" s="141">
        <v>140.91999999999999</v>
      </c>
      <c r="D1474" s="141">
        <v>164.09</v>
      </c>
      <c r="E1474" s="141">
        <v>168.81</v>
      </c>
    </row>
    <row r="1475" spans="2:5" ht="22.75" customHeight="1" thickBot="1" x14ac:dyDescent="0.3">
      <c r="B1475" s="135">
        <v>41171</v>
      </c>
      <c r="C1475" s="141">
        <v>141.30000000000001</v>
      </c>
      <c r="D1475" s="141">
        <v>164.53</v>
      </c>
      <c r="E1475" s="141">
        <v>169.27</v>
      </c>
    </row>
    <row r="1476" spans="2:5" ht="22.75" customHeight="1" thickBot="1" x14ac:dyDescent="0.3">
      <c r="B1476" s="135">
        <v>41173</v>
      </c>
      <c r="C1476" s="141">
        <v>141.38</v>
      </c>
      <c r="D1476" s="141">
        <v>164.63</v>
      </c>
      <c r="E1476" s="141">
        <v>169.04</v>
      </c>
    </row>
    <row r="1477" spans="2:5" ht="22.75" customHeight="1" thickBot="1" x14ac:dyDescent="0.3">
      <c r="B1477" s="135">
        <v>41176</v>
      </c>
      <c r="C1477" s="141">
        <v>140.47</v>
      </c>
      <c r="D1477" s="141">
        <v>163.57</v>
      </c>
      <c r="E1477" s="141">
        <v>167.95</v>
      </c>
    </row>
    <row r="1478" spans="2:5" ht="22.75" customHeight="1" thickBot="1" x14ac:dyDescent="0.3">
      <c r="B1478" s="135">
        <v>41177</v>
      </c>
      <c r="C1478" s="141">
        <v>139.78</v>
      </c>
      <c r="D1478" s="141">
        <v>162.76</v>
      </c>
      <c r="E1478" s="141">
        <v>167.12</v>
      </c>
    </row>
    <row r="1479" spans="2:5" ht="22.75" customHeight="1" thickBot="1" x14ac:dyDescent="0.3">
      <c r="B1479" s="135">
        <v>41178</v>
      </c>
      <c r="C1479" s="141">
        <v>139.08000000000001</v>
      </c>
      <c r="D1479" s="141">
        <v>161.94999999999999</v>
      </c>
      <c r="E1479" s="141">
        <v>166.29</v>
      </c>
    </row>
    <row r="1480" spans="2:5" ht="22.75" customHeight="1" thickBot="1" x14ac:dyDescent="0.3">
      <c r="B1480" s="135">
        <v>41179</v>
      </c>
      <c r="C1480" s="141">
        <v>140.21</v>
      </c>
      <c r="D1480" s="141">
        <v>163.26</v>
      </c>
      <c r="E1480" s="141">
        <v>167.09</v>
      </c>
    </row>
    <row r="1481" spans="2:5" ht="22.75" customHeight="1" thickBot="1" x14ac:dyDescent="0.3">
      <c r="B1481" s="135">
        <v>41180</v>
      </c>
      <c r="C1481" s="141">
        <v>140.83000000000001</v>
      </c>
      <c r="D1481" s="141">
        <v>163.98</v>
      </c>
      <c r="E1481" s="141">
        <v>167.83</v>
      </c>
    </row>
    <row r="1482" spans="2:5" ht="22.75" customHeight="1" thickBot="1" x14ac:dyDescent="0.3">
      <c r="B1482" s="135">
        <v>41183</v>
      </c>
      <c r="C1482" s="141">
        <v>140.34</v>
      </c>
      <c r="D1482" s="141">
        <v>163.41999999999999</v>
      </c>
      <c r="E1482" s="141">
        <v>166.66</v>
      </c>
    </row>
    <row r="1483" spans="2:5" ht="22.75" customHeight="1" thickBot="1" x14ac:dyDescent="0.3">
      <c r="B1483" s="135">
        <v>41184</v>
      </c>
      <c r="C1483" s="141">
        <v>140.15</v>
      </c>
      <c r="D1483" s="141">
        <v>163.19</v>
      </c>
      <c r="E1483" s="141">
        <v>166.43</v>
      </c>
    </row>
    <row r="1484" spans="2:5" ht="22.75" customHeight="1" thickBot="1" x14ac:dyDescent="0.3">
      <c r="B1484" s="135">
        <v>41185</v>
      </c>
      <c r="C1484" s="141">
        <v>140.72</v>
      </c>
      <c r="D1484" s="141">
        <v>163.94</v>
      </c>
      <c r="E1484" s="141">
        <v>167.2</v>
      </c>
    </row>
    <row r="1485" spans="2:5" ht="22.75" customHeight="1" thickBot="1" x14ac:dyDescent="0.3">
      <c r="B1485" s="135">
        <v>41186</v>
      </c>
      <c r="C1485" s="141">
        <v>140.72</v>
      </c>
      <c r="D1485" s="141">
        <v>163.94</v>
      </c>
      <c r="E1485" s="141">
        <v>167.2</v>
      </c>
    </row>
    <row r="1486" spans="2:5" ht="22.75" customHeight="1" thickBot="1" x14ac:dyDescent="0.3">
      <c r="B1486" s="135">
        <v>41187</v>
      </c>
      <c r="C1486" s="141">
        <v>140.59</v>
      </c>
      <c r="D1486" s="141">
        <v>163.79</v>
      </c>
      <c r="E1486" s="141">
        <v>167.04</v>
      </c>
    </row>
    <row r="1487" spans="2:5" ht="22.75" customHeight="1" thickBot="1" x14ac:dyDescent="0.3">
      <c r="B1487" s="135">
        <v>41190</v>
      </c>
      <c r="C1487" s="141">
        <v>140.05000000000001</v>
      </c>
      <c r="D1487" s="141">
        <v>163.16999999999999</v>
      </c>
      <c r="E1487" s="141">
        <v>165.92</v>
      </c>
    </row>
    <row r="1488" spans="2:5" ht="22.75" customHeight="1" thickBot="1" x14ac:dyDescent="0.3">
      <c r="B1488" s="135">
        <v>41191</v>
      </c>
      <c r="C1488" s="141">
        <v>140.88</v>
      </c>
      <c r="D1488" s="141">
        <v>164.13</v>
      </c>
      <c r="E1488" s="141">
        <v>166.91</v>
      </c>
    </row>
    <row r="1489" spans="2:5" ht="22.75" customHeight="1" thickBot="1" x14ac:dyDescent="0.3">
      <c r="B1489" s="135">
        <v>41192</v>
      </c>
      <c r="C1489" s="141">
        <v>141.35</v>
      </c>
      <c r="D1489" s="141">
        <v>164.68</v>
      </c>
      <c r="E1489" s="141">
        <v>166.66</v>
      </c>
    </row>
    <row r="1490" spans="2:5" ht="22.75" customHeight="1" thickBot="1" x14ac:dyDescent="0.3">
      <c r="B1490" s="135">
        <v>41193</v>
      </c>
      <c r="C1490" s="141">
        <v>141.58000000000001</v>
      </c>
      <c r="D1490" s="141">
        <v>164.95</v>
      </c>
      <c r="E1490" s="141">
        <v>166.93</v>
      </c>
    </row>
    <row r="1491" spans="2:5" ht="22.75" customHeight="1" thickBot="1" x14ac:dyDescent="0.3">
      <c r="B1491" s="135">
        <v>41194</v>
      </c>
      <c r="C1491" s="141">
        <v>141.4</v>
      </c>
      <c r="D1491" s="141">
        <v>164.74</v>
      </c>
      <c r="E1491" s="141">
        <v>166.71</v>
      </c>
    </row>
    <row r="1492" spans="2:5" ht="22.75" customHeight="1" thickBot="1" x14ac:dyDescent="0.3">
      <c r="B1492" s="135">
        <v>41197</v>
      </c>
      <c r="C1492" s="141">
        <v>141.59</v>
      </c>
      <c r="D1492" s="141">
        <v>165.14</v>
      </c>
      <c r="E1492" s="141">
        <v>167.13</v>
      </c>
    </row>
    <row r="1493" spans="2:5" ht="22.75" customHeight="1" thickBot="1" x14ac:dyDescent="0.3">
      <c r="B1493" s="135">
        <v>41198</v>
      </c>
      <c r="C1493" s="141">
        <v>141.66</v>
      </c>
      <c r="D1493" s="141">
        <v>165.22</v>
      </c>
      <c r="E1493" s="141">
        <v>167.21</v>
      </c>
    </row>
    <row r="1494" spans="2:5" ht="22.75" customHeight="1" thickBot="1" x14ac:dyDescent="0.3">
      <c r="B1494" s="135">
        <v>41199</v>
      </c>
      <c r="C1494" s="141">
        <v>141.85</v>
      </c>
      <c r="D1494" s="141">
        <v>165.49</v>
      </c>
      <c r="E1494" s="141">
        <v>167.48</v>
      </c>
    </row>
    <row r="1495" spans="2:5" ht="22.75" customHeight="1" thickBot="1" x14ac:dyDescent="0.3">
      <c r="B1495" s="135">
        <v>41200</v>
      </c>
      <c r="C1495" s="141">
        <v>142.03</v>
      </c>
      <c r="D1495" s="141">
        <v>165.7</v>
      </c>
      <c r="E1495" s="141">
        <v>166.89</v>
      </c>
    </row>
    <row r="1496" spans="2:5" ht="22.75" customHeight="1" thickBot="1" x14ac:dyDescent="0.3">
      <c r="B1496" s="135">
        <v>41201</v>
      </c>
      <c r="C1496" s="141">
        <v>141.97</v>
      </c>
      <c r="D1496" s="141">
        <v>165.63</v>
      </c>
      <c r="E1496" s="141">
        <v>166.56</v>
      </c>
    </row>
    <row r="1497" spans="2:5" ht="22.75" customHeight="1" thickBot="1" x14ac:dyDescent="0.3">
      <c r="B1497" s="135">
        <v>41204</v>
      </c>
      <c r="C1497" s="141">
        <v>142.35</v>
      </c>
      <c r="D1497" s="141">
        <v>166.07</v>
      </c>
      <c r="E1497" s="141">
        <v>166.99</v>
      </c>
    </row>
    <row r="1498" spans="2:5" ht="22.75" customHeight="1" thickBot="1" x14ac:dyDescent="0.3">
      <c r="B1498" s="135">
        <v>41205</v>
      </c>
      <c r="C1498" s="141">
        <v>142.28</v>
      </c>
      <c r="D1498" s="141">
        <v>166</v>
      </c>
      <c r="E1498" s="141">
        <v>166.92</v>
      </c>
    </row>
    <row r="1499" spans="2:5" ht="22.75" customHeight="1" thickBot="1" x14ac:dyDescent="0.3">
      <c r="B1499" s="135">
        <v>41206</v>
      </c>
      <c r="C1499" s="141">
        <v>142.34</v>
      </c>
      <c r="D1499" s="141">
        <v>166.07</v>
      </c>
      <c r="E1499" s="141">
        <v>166.73</v>
      </c>
    </row>
    <row r="1500" spans="2:5" ht="22.75" customHeight="1" thickBot="1" x14ac:dyDescent="0.3">
      <c r="B1500" s="135">
        <v>41207</v>
      </c>
      <c r="C1500" s="141">
        <v>142.13</v>
      </c>
      <c r="D1500" s="141">
        <v>165.82</v>
      </c>
      <c r="E1500" s="141">
        <v>166.48</v>
      </c>
    </row>
    <row r="1501" spans="2:5" ht="22.75" customHeight="1" thickBot="1" x14ac:dyDescent="0.3">
      <c r="B1501" s="135">
        <v>41208</v>
      </c>
      <c r="C1501" s="141">
        <v>142.38999999999999</v>
      </c>
      <c r="D1501" s="141">
        <v>166.12</v>
      </c>
      <c r="E1501" s="141">
        <v>166.78</v>
      </c>
    </row>
    <row r="1502" spans="2:5" ht="22.75" customHeight="1" thickBot="1" x14ac:dyDescent="0.3">
      <c r="B1502" s="135">
        <v>41211</v>
      </c>
      <c r="C1502" s="141">
        <v>142.4</v>
      </c>
      <c r="D1502" s="141">
        <v>166.13</v>
      </c>
      <c r="E1502" s="141">
        <v>166.79</v>
      </c>
    </row>
    <row r="1503" spans="2:5" ht="22.75" customHeight="1" thickBot="1" x14ac:dyDescent="0.3">
      <c r="B1503" s="135">
        <v>41212</v>
      </c>
      <c r="C1503" s="141">
        <v>142.19</v>
      </c>
      <c r="D1503" s="141">
        <v>165.89</v>
      </c>
      <c r="E1503" s="141">
        <v>166.55</v>
      </c>
    </row>
    <row r="1504" spans="2:5" ht="22.75" customHeight="1" thickBot="1" x14ac:dyDescent="0.3">
      <c r="B1504" s="135">
        <v>41213</v>
      </c>
      <c r="C1504" s="141">
        <v>142.63999999999999</v>
      </c>
      <c r="D1504" s="141">
        <v>166.41</v>
      </c>
      <c r="E1504" s="141">
        <v>167.07</v>
      </c>
    </row>
    <row r="1505" spans="2:5" ht="22.75" customHeight="1" thickBot="1" x14ac:dyDescent="0.3">
      <c r="B1505" s="135">
        <v>41214</v>
      </c>
      <c r="C1505" s="141">
        <v>142.79</v>
      </c>
      <c r="D1505" s="141">
        <v>166.58</v>
      </c>
      <c r="E1505" s="141">
        <v>167.24</v>
      </c>
    </row>
    <row r="1506" spans="2:5" ht="22.75" customHeight="1" thickBot="1" x14ac:dyDescent="0.3">
      <c r="B1506" s="135">
        <v>41218</v>
      </c>
      <c r="C1506" s="141">
        <v>143.12</v>
      </c>
      <c r="D1506" s="141">
        <v>166.98</v>
      </c>
      <c r="E1506" s="141">
        <v>167.64</v>
      </c>
    </row>
    <row r="1507" spans="2:5" ht="22.75" customHeight="1" thickBot="1" x14ac:dyDescent="0.3">
      <c r="B1507" s="135">
        <v>41219</v>
      </c>
      <c r="C1507" s="141">
        <v>142.49</v>
      </c>
      <c r="D1507" s="141">
        <v>166.24</v>
      </c>
      <c r="E1507" s="141">
        <v>165.84</v>
      </c>
    </row>
    <row r="1508" spans="2:5" ht="22.75" customHeight="1" thickBot="1" x14ac:dyDescent="0.3">
      <c r="B1508" s="135">
        <v>41220</v>
      </c>
      <c r="C1508" s="141">
        <v>142.07</v>
      </c>
      <c r="D1508" s="141">
        <v>165.74</v>
      </c>
      <c r="E1508" s="141">
        <v>165.88</v>
      </c>
    </row>
    <row r="1509" spans="2:5" ht="22.75" customHeight="1" thickBot="1" x14ac:dyDescent="0.3">
      <c r="B1509" s="135">
        <v>41221</v>
      </c>
      <c r="C1509" s="141">
        <v>141.68</v>
      </c>
      <c r="D1509" s="141">
        <v>165.29</v>
      </c>
      <c r="E1509" s="141">
        <v>164.9</v>
      </c>
    </row>
    <row r="1510" spans="2:5" ht="22.75" customHeight="1" thickBot="1" x14ac:dyDescent="0.3">
      <c r="B1510" s="135">
        <v>41222</v>
      </c>
      <c r="C1510" s="141">
        <v>141.85</v>
      </c>
      <c r="D1510" s="141">
        <v>165.49</v>
      </c>
      <c r="E1510" s="141">
        <v>165.1</v>
      </c>
    </row>
    <row r="1511" spans="2:5" ht="22.75" customHeight="1" thickBot="1" x14ac:dyDescent="0.3">
      <c r="B1511" s="135">
        <v>41225</v>
      </c>
      <c r="C1511" s="141">
        <v>141.34</v>
      </c>
      <c r="D1511" s="141">
        <v>164.9</v>
      </c>
      <c r="E1511" s="141">
        <v>164.51</v>
      </c>
    </row>
    <row r="1512" spans="2:5" ht="22.75" customHeight="1" thickBot="1" x14ac:dyDescent="0.3">
      <c r="B1512" s="135">
        <v>41227</v>
      </c>
      <c r="C1512" s="141">
        <v>140.62</v>
      </c>
      <c r="D1512" s="141">
        <v>164.05</v>
      </c>
      <c r="E1512" s="141">
        <v>163.66999999999999</v>
      </c>
    </row>
    <row r="1513" spans="2:5" ht="22.75" customHeight="1" thickBot="1" x14ac:dyDescent="0.3">
      <c r="B1513" s="135">
        <v>41228</v>
      </c>
      <c r="C1513" s="141">
        <v>140.29</v>
      </c>
      <c r="D1513" s="141">
        <v>163.66999999999999</v>
      </c>
      <c r="E1513" s="141">
        <v>164.06</v>
      </c>
    </row>
    <row r="1514" spans="2:5" ht="22.75" customHeight="1" thickBot="1" x14ac:dyDescent="0.3">
      <c r="B1514" s="135">
        <v>41229</v>
      </c>
      <c r="C1514" s="141">
        <v>140.80000000000001</v>
      </c>
      <c r="D1514" s="141">
        <v>164.27</v>
      </c>
      <c r="E1514" s="141">
        <v>164.66</v>
      </c>
    </row>
    <row r="1515" spans="2:5" ht="22.75" customHeight="1" thickBot="1" x14ac:dyDescent="0.3">
      <c r="B1515" s="135">
        <v>41232</v>
      </c>
      <c r="C1515" s="141">
        <v>140.55000000000001</v>
      </c>
      <c r="D1515" s="141">
        <v>163.98</v>
      </c>
      <c r="E1515" s="141">
        <v>164.37</v>
      </c>
    </row>
    <row r="1516" spans="2:5" ht="22.75" customHeight="1" thickBot="1" x14ac:dyDescent="0.3">
      <c r="B1516" s="135">
        <v>41233</v>
      </c>
      <c r="C1516" s="141">
        <v>140.69999999999999</v>
      </c>
      <c r="D1516" s="141">
        <v>164.15</v>
      </c>
      <c r="E1516" s="141">
        <v>164.8</v>
      </c>
    </row>
    <row r="1517" spans="2:5" ht="22.75" customHeight="1" thickBot="1" x14ac:dyDescent="0.3">
      <c r="B1517" s="135">
        <v>41234</v>
      </c>
      <c r="C1517" s="141">
        <v>141.22999999999999</v>
      </c>
      <c r="D1517" s="141">
        <v>164.76</v>
      </c>
      <c r="E1517" s="141">
        <v>165.42</v>
      </c>
    </row>
    <row r="1518" spans="2:5" ht="22.75" customHeight="1" thickBot="1" x14ac:dyDescent="0.3">
      <c r="B1518" s="135">
        <v>41235</v>
      </c>
      <c r="C1518" s="141">
        <v>141.41999999999999</v>
      </c>
      <c r="D1518" s="141">
        <v>164.99</v>
      </c>
      <c r="E1518" s="141">
        <v>165.64</v>
      </c>
    </row>
    <row r="1519" spans="2:5" ht="22.75" customHeight="1" thickBot="1" x14ac:dyDescent="0.3">
      <c r="B1519" s="135">
        <v>41236</v>
      </c>
      <c r="C1519" s="141">
        <v>141.69</v>
      </c>
      <c r="D1519" s="141">
        <v>165.31</v>
      </c>
      <c r="E1519" s="141">
        <v>166.49</v>
      </c>
    </row>
    <row r="1520" spans="2:5" ht="22.75" customHeight="1" thickBot="1" x14ac:dyDescent="0.3">
      <c r="B1520" s="135">
        <v>41239</v>
      </c>
      <c r="C1520" s="141">
        <v>142.08000000000001</v>
      </c>
      <c r="D1520" s="141">
        <v>165.76</v>
      </c>
      <c r="E1520" s="141">
        <v>167.75</v>
      </c>
    </row>
    <row r="1521" spans="2:5" ht="22.75" customHeight="1" thickBot="1" x14ac:dyDescent="0.3">
      <c r="B1521" s="135">
        <v>41240</v>
      </c>
      <c r="C1521" s="141">
        <v>142.44999999999999</v>
      </c>
      <c r="D1521" s="141">
        <v>166.19</v>
      </c>
      <c r="E1521" s="141">
        <v>168.45</v>
      </c>
    </row>
    <row r="1522" spans="2:5" ht="22.75" customHeight="1" thickBot="1" x14ac:dyDescent="0.3">
      <c r="B1522" s="135">
        <v>41241</v>
      </c>
      <c r="C1522" s="141">
        <v>142.16</v>
      </c>
      <c r="D1522" s="141">
        <v>165.85</v>
      </c>
      <c r="E1522" s="141">
        <v>167.84</v>
      </c>
    </row>
    <row r="1523" spans="2:5" ht="22.75" customHeight="1" thickBot="1" x14ac:dyDescent="0.3">
      <c r="B1523" s="135">
        <v>41242</v>
      </c>
      <c r="C1523" s="141">
        <v>142.54</v>
      </c>
      <c r="D1523" s="141">
        <v>166.29</v>
      </c>
      <c r="E1523" s="141">
        <v>168.29</v>
      </c>
    </row>
    <row r="1524" spans="2:5" ht="22.75" customHeight="1" thickBot="1" x14ac:dyDescent="0.3">
      <c r="B1524" s="135">
        <v>41243</v>
      </c>
      <c r="C1524" s="141">
        <v>143.34</v>
      </c>
      <c r="D1524" s="141">
        <v>167.39</v>
      </c>
      <c r="E1524" s="141">
        <v>169.78</v>
      </c>
    </row>
    <row r="1525" spans="2:5" ht="22.75" customHeight="1" thickBot="1" x14ac:dyDescent="0.3">
      <c r="B1525" s="135">
        <v>41246</v>
      </c>
      <c r="C1525" s="141">
        <v>143.1</v>
      </c>
      <c r="D1525" s="141">
        <v>167.13</v>
      </c>
      <c r="E1525" s="141">
        <v>169.68</v>
      </c>
    </row>
    <row r="1526" spans="2:5" ht="22.75" customHeight="1" thickBot="1" x14ac:dyDescent="0.3">
      <c r="B1526" s="135">
        <v>41247</v>
      </c>
      <c r="C1526" s="141">
        <v>143.84</v>
      </c>
      <c r="D1526" s="141">
        <v>167.99</v>
      </c>
      <c r="E1526" s="141">
        <v>170.56</v>
      </c>
    </row>
    <row r="1527" spans="2:5" ht="22.75" customHeight="1" thickBot="1" x14ac:dyDescent="0.3">
      <c r="B1527" s="135">
        <v>41248</v>
      </c>
      <c r="C1527" s="141">
        <v>144.16</v>
      </c>
      <c r="D1527" s="141">
        <v>168.37</v>
      </c>
      <c r="E1527" s="141">
        <v>170.94</v>
      </c>
    </row>
    <row r="1528" spans="2:5" ht="22.75" customHeight="1" thickBot="1" x14ac:dyDescent="0.3">
      <c r="B1528" s="135">
        <v>41249</v>
      </c>
      <c r="C1528" s="141">
        <v>144.18</v>
      </c>
      <c r="D1528" s="141">
        <v>168.4</v>
      </c>
      <c r="E1528" s="141">
        <v>171.24</v>
      </c>
    </row>
    <row r="1529" spans="2:5" ht="22.75" customHeight="1" thickBot="1" x14ac:dyDescent="0.3">
      <c r="B1529" s="135">
        <v>41250</v>
      </c>
      <c r="C1529" s="141">
        <v>144.97999999999999</v>
      </c>
      <c r="D1529" s="141">
        <v>169.32</v>
      </c>
      <c r="E1529" s="141">
        <v>171.9</v>
      </c>
    </row>
    <row r="1530" spans="2:5" ht="22.75" customHeight="1" thickBot="1" x14ac:dyDescent="0.3">
      <c r="B1530" s="135">
        <v>41253</v>
      </c>
      <c r="C1530" s="141">
        <v>145.07</v>
      </c>
      <c r="D1530" s="141">
        <v>169.43</v>
      </c>
      <c r="E1530" s="141">
        <v>171.74</v>
      </c>
    </row>
    <row r="1531" spans="2:5" ht="22.75" customHeight="1" thickBot="1" x14ac:dyDescent="0.3">
      <c r="B1531" s="135">
        <v>41254</v>
      </c>
      <c r="C1531" s="141">
        <v>144.88999999999999</v>
      </c>
      <c r="D1531" s="141">
        <v>169.22</v>
      </c>
      <c r="E1531" s="141">
        <v>171.53</v>
      </c>
    </row>
    <row r="1532" spans="2:5" ht="22.75" customHeight="1" thickBot="1" x14ac:dyDescent="0.3">
      <c r="B1532" s="135">
        <v>41255</v>
      </c>
      <c r="C1532" s="141">
        <v>145.02000000000001</v>
      </c>
      <c r="D1532" s="141">
        <v>169.38</v>
      </c>
      <c r="E1532" s="141">
        <v>171.96</v>
      </c>
    </row>
    <row r="1533" spans="2:5" ht="22.75" customHeight="1" thickBot="1" x14ac:dyDescent="0.3">
      <c r="B1533" s="135">
        <v>41256</v>
      </c>
      <c r="C1533" s="141">
        <v>145.53</v>
      </c>
      <c r="D1533" s="141">
        <v>170.22</v>
      </c>
      <c r="E1533" s="141">
        <v>173.1</v>
      </c>
    </row>
    <row r="1534" spans="2:5" ht="22.75" customHeight="1" thickBot="1" x14ac:dyDescent="0.3">
      <c r="B1534" s="135">
        <v>41257</v>
      </c>
      <c r="C1534" s="141">
        <v>145.72</v>
      </c>
      <c r="D1534" s="141">
        <v>170.45</v>
      </c>
      <c r="E1534" s="141">
        <v>173.32</v>
      </c>
    </row>
    <row r="1535" spans="2:5" ht="22.75" customHeight="1" thickBot="1" x14ac:dyDescent="0.3">
      <c r="B1535" s="135">
        <v>41260</v>
      </c>
      <c r="C1535" s="141">
        <v>145.75</v>
      </c>
      <c r="D1535" s="141">
        <v>170.5</v>
      </c>
      <c r="E1535" s="141">
        <v>173.66</v>
      </c>
    </row>
    <row r="1536" spans="2:5" ht="22.75" customHeight="1" thickBot="1" x14ac:dyDescent="0.3">
      <c r="B1536" s="135">
        <v>41261</v>
      </c>
      <c r="C1536" s="141">
        <v>146.47</v>
      </c>
      <c r="D1536" s="141">
        <v>171.4</v>
      </c>
      <c r="E1536" s="141">
        <v>174.58</v>
      </c>
    </row>
    <row r="1537" spans="2:5" ht="22.75" customHeight="1" thickBot="1" x14ac:dyDescent="0.3">
      <c r="B1537" s="135">
        <v>41262</v>
      </c>
      <c r="C1537" s="141">
        <v>146.65</v>
      </c>
      <c r="D1537" s="141">
        <v>171.62</v>
      </c>
      <c r="E1537" s="141">
        <v>175.36</v>
      </c>
    </row>
    <row r="1538" spans="2:5" ht="22.75" customHeight="1" thickBot="1" x14ac:dyDescent="0.3">
      <c r="B1538" s="135">
        <v>41263</v>
      </c>
      <c r="C1538" s="141">
        <v>146.5</v>
      </c>
      <c r="D1538" s="141">
        <v>171.47</v>
      </c>
      <c r="E1538" s="141">
        <v>175.21</v>
      </c>
    </row>
    <row r="1539" spans="2:5" ht="22.75" customHeight="1" thickBot="1" x14ac:dyDescent="0.3">
      <c r="B1539" s="135">
        <v>41264</v>
      </c>
      <c r="C1539" s="141">
        <v>146.76</v>
      </c>
      <c r="D1539" s="141">
        <v>171.78</v>
      </c>
      <c r="E1539" s="141">
        <v>175.53</v>
      </c>
    </row>
    <row r="1540" spans="2:5" ht="22.75" customHeight="1" thickBot="1" x14ac:dyDescent="0.3">
      <c r="B1540" s="135">
        <v>41267</v>
      </c>
      <c r="C1540" s="141">
        <v>146.76</v>
      </c>
      <c r="D1540" s="141">
        <v>171.88</v>
      </c>
      <c r="E1540" s="141">
        <v>175.63</v>
      </c>
    </row>
    <row r="1541" spans="2:5" ht="22.75" customHeight="1" thickBot="1" x14ac:dyDescent="0.3">
      <c r="B1541" s="135">
        <v>41269</v>
      </c>
      <c r="C1541" s="141">
        <v>147.16</v>
      </c>
      <c r="D1541" s="141">
        <v>172.67</v>
      </c>
      <c r="E1541" s="141">
        <v>176.43</v>
      </c>
    </row>
    <row r="1542" spans="2:5" ht="22.75" customHeight="1" thickBot="1" x14ac:dyDescent="0.3">
      <c r="B1542" s="135">
        <v>41270</v>
      </c>
      <c r="C1542" s="141">
        <v>147.4</v>
      </c>
      <c r="D1542" s="141">
        <v>172.94</v>
      </c>
      <c r="E1542" s="141">
        <v>176.99</v>
      </c>
    </row>
    <row r="1543" spans="2:5" ht="22.75" customHeight="1" thickBot="1" x14ac:dyDescent="0.3">
      <c r="B1543" s="135">
        <v>41271</v>
      </c>
      <c r="C1543" s="141">
        <v>147.27000000000001</v>
      </c>
      <c r="D1543" s="141">
        <v>172.99</v>
      </c>
      <c r="E1543" s="141">
        <v>177.05</v>
      </c>
    </row>
    <row r="1544" spans="2:5" ht="22.75" customHeight="1" thickBot="1" x14ac:dyDescent="0.3">
      <c r="B1544" s="135">
        <v>41274</v>
      </c>
      <c r="C1544" s="141">
        <v>147.55000000000001</v>
      </c>
      <c r="D1544" s="141">
        <v>173.32</v>
      </c>
      <c r="E1544" s="141">
        <v>177.38</v>
      </c>
    </row>
    <row r="1545" spans="2:5" ht="22.75" customHeight="1" thickBot="1" x14ac:dyDescent="0.3">
      <c r="B1545" s="135">
        <v>41277</v>
      </c>
      <c r="C1545" s="141">
        <v>148.03</v>
      </c>
      <c r="D1545" s="141">
        <v>173.88</v>
      </c>
      <c r="E1545" s="141">
        <v>177.67</v>
      </c>
    </row>
    <row r="1546" spans="2:5" ht="22.75" customHeight="1" thickBot="1" x14ac:dyDescent="0.3">
      <c r="B1546" s="135">
        <v>41278</v>
      </c>
      <c r="C1546" s="141">
        <v>147.76</v>
      </c>
      <c r="D1546" s="141">
        <v>173.71</v>
      </c>
      <c r="E1546" s="141">
        <v>177.22</v>
      </c>
    </row>
    <row r="1547" spans="2:5" ht="22.75" customHeight="1" thickBot="1" x14ac:dyDescent="0.3">
      <c r="B1547" s="135">
        <v>41281</v>
      </c>
      <c r="C1547" s="141">
        <v>147.6</v>
      </c>
      <c r="D1547" s="141">
        <v>174.14</v>
      </c>
      <c r="E1547" s="141">
        <v>177.65</v>
      </c>
    </row>
    <row r="1548" spans="2:5" ht="22.75" customHeight="1" thickBot="1" x14ac:dyDescent="0.3">
      <c r="B1548" s="135">
        <v>41282</v>
      </c>
      <c r="C1548" s="141">
        <v>147.78</v>
      </c>
      <c r="D1548" s="141">
        <v>174.34</v>
      </c>
      <c r="E1548" s="141">
        <v>178.14</v>
      </c>
    </row>
    <row r="1549" spans="2:5" ht="22.75" customHeight="1" thickBot="1" x14ac:dyDescent="0.3">
      <c r="B1549" s="135">
        <v>41283</v>
      </c>
      <c r="C1549" s="141">
        <v>147.75</v>
      </c>
      <c r="D1549" s="141">
        <v>174.31</v>
      </c>
      <c r="E1549" s="141">
        <v>178.11</v>
      </c>
    </row>
    <row r="1550" spans="2:5" ht="22.75" customHeight="1" thickBot="1" x14ac:dyDescent="0.3">
      <c r="B1550" s="135">
        <v>41284</v>
      </c>
      <c r="C1550" s="141">
        <v>147.78</v>
      </c>
      <c r="D1550" s="141">
        <v>174.35</v>
      </c>
      <c r="E1550" s="141">
        <v>178.15</v>
      </c>
    </row>
    <row r="1551" spans="2:5" ht="22.75" customHeight="1" thickBot="1" x14ac:dyDescent="0.3">
      <c r="B1551" s="135">
        <v>41285</v>
      </c>
      <c r="C1551" s="141">
        <v>147.76</v>
      </c>
      <c r="D1551" s="141">
        <v>174.32</v>
      </c>
      <c r="E1551" s="141">
        <v>178.7</v>
      </c>
    </row>
    <row r="1552" spans="2:5" ht="22.75" customHeight="1" thickBot="1" x14ac:dyDescent="0.3">
      <c r="B1552" s="135">
        <v>41288</v>
      </c>
      <c r="C1552" s="141">
        <v>144.81</v>
      </c>
      <c r="D1552" s="141">
        <v>170.84</v>
      </c>
      <c r="E1552" s="141">
        <v>175.42</v>
      </c>
    </row>
    <row r="1553" spans="2:5" ht="22.75" customHeight="1" thickBot="1" x14ac:dyDescent="0.3">
      <c r="B1553" s="135">
        <v>41289</v>
      </c>
      <c r="C1553" s="141">
        <v>145.22</v>
      </c>
      <c r="D1553" s="141">
        <v>171.33</v>
      </c>
      <c r="E1553" s="141">
        <v>175.92</v>
      </c>
    </row>
    <row r="1554" spans="2:5" ht="22.75" customHeight="1" thickBot="1" x14ac:dyDescent="0.3">
      <c r="B1554" s="135">
        <v>41290</v>
      </c>
      <c r="C1554" s="141">
        <v>145.66</v>
      </c>
      <c r="D1554" s="141">
        <v>171.85</v>
      </c>
      <c r="E1554" s="141">
        <v>176.17</v>
      </c>
    </row>
    <row r="1555" spans="2:5" ht="22.75" customHeight="1" thickBot="1" x14ac:dyDescent="0.3">
      <c r="B1555" s="135">
        <v>41291</v>
      </c>
      <c r="C1555" s="141">
        <v>146.59</v>
      </c>
      <c r="D1555" s="141">
        <v>172.96</v>
      </c>
      <c r="E1555" s="141">
        <v>177.3</v>
      </c>
    </row>
    <row r="1556" spans="2:5" ht="22.75" customHeight="1" thickBot="1" x14ac:dyDescent="0.3">
      <c r="B1556" s="135">
        <v>41292</v>
      </c>
      <c r="C1556" s="141">
        <v>146.85</v>
      </c>
      <c r="D1556" s="141">
        <v>173.26</v>
      </c>
      <c r="E1556" s="141">
        <v>177.9</v>
      </c>
    </row>
    <row r="1557" spans="2:5" ht="22.75" customHeight="1" thickBot="1" x14ac:dyDescent="0.3">
      <c r="B1557" s="135">
        <v>41295</v>
      </c>
      <c r="C1557" s="141">
        <v>146.07813931122232</v>
      </c>
      <c r="D1557" s="141">
        <v>172.35625732056585</v>
      </c>
      <c r="E1557" s="141">
        <v>176.68611467626744</v>
      </c>
    </row>
    <row r="1558" spans="2:5" ht="22.75" customHeight="1" thickBot="1" x14ac:dyDescent="0.3">
      <c r="B1558" s="135">
        <v>41296</v>
      </c>
      <c r="C1558" s="141">
        <v>146.15</v>
      </c>
      <c r="D1558" s="141">
        <v>172.44</v>
      </c>
      <c r="E1558" s="141">
        <v>176.77</v>
      </c>
    </row>
    <row r="1559" spans="2:5" ht="22.75" customHeight="1" thickBot="1" x14ac:dyDescent="0.3">
      <c r="B1559" s="135">
        <v>41297</v>
      </c>
      <c r="C1559" s="141">
        <v>146.49</v>
      </c>
      <c r="D1559" s="141">
        <v>172.84</v>
      </c>
      <c r="E1559" s="141">
        <v>177.07</v>
      </c>
    </row>
    <row r="1560" spans="2:5" ht="22.75" customHeight="1" thickBot="1" x14ac:dyDescent="0.3">
      <c r="B1560" s="135">
        <v>41298</v>
      </c>
      <c r="C1560" s="141">
        <v>146.57</v>
      </c>
      <c r="D1560" s="141">
        <v>172.93</v>
      </c>
      <c r="E1560" s="141">
        <v>177.16</v>
      </c>
    </row>
    <row r="1561" spans="2:5" ht="22.75" customHeight="1" thickBot="1" x14ac:dyDescent="0.3">
      <c r="B1561" s="135">
        <v>41299</v>
      </c>
      <c r="C1561" s="141">
        <v>146.57</v>
      </c>
      <c r="D1561" s="141">
        <v>172.94</v>
      </c>
      <c r="E1561" s="141">
        <v>177.28</v>
      </c>
    </row>
    <row r="1562" spans="2:5" ht="22.75" customHeight="1" thickBot="1" x14ac:dyDescent="0.3">
      <c r="B1562" s="135">
        <v>41302</v>
      </c>
      <c r="C1562" s="141">
        <v>146.49</v>
      </c>
      <c r="D1562" s="141">
        <v>172.84</v>
      </c>
      <c r="E1562" s="141">
        <v>177.76</v>
      </c>
    </row>
    <row r="1563" spans="2:5" ht="22.75" customHeight="1" thickBot="1" x14ac:dyDescent="0.3">
      <c r="B1563" s="135">
        <v>41303</v>
      </c>
      <c r="C1563" s="141">
        <v>148.78</v>
      </c>
      <c r="D1563" s="141">
        <v>175.54</v>
      </c>
      <c r="E1563" s="141">
        <v>180.53</v>
      </c>
    </row>
    <row r="1564" spans="2:5" ht="22.75" customHeight="1" thickBot="1" x14ac:dyDescent="0.3">
      <c r="B1564" s="135">
        <v>41304</v>
      </c>
      <c r="C1564" s="141">
        <v>149.79</v>
      </c>
      <c r="D1564" s="141">
        <v>176.74</v>
      </c>
      <c r="E1564" s="141">
        <v>181.88</v>
      </c>
    </row>
    <row r="1565" spans="2:5" ht="22.75" customHeight="1" thickBot="1" x14ac:dyDescent="0.3">
      <c r="B1565" s="135">
        <v>41305</v>
      </c>
      <c r="C1565" s="141">
        <v>149.9</v>
      </c>
      <c r="D1565" s="141">
        <v>176.86</v>
      </c>
      <c r="E1565" s="141">
        <v>182.31</v>
      </c>
    </row>
    <row r="1566" spans="2:5" ht="22.75" customHeight="1" thickBot="1" x14ac:dyDescent="0.3">
      <c r="B1566" s="135">
        <v>41309</v>
      </c>
      <c r="C1566" s="141">
        <v>149.52000000000001</v>
      </c>
      <c r="D1566" s="141">
        <v>176.42</v>
      </c>
      <c r="E1566" s="141">
        <v>182.15</v>
      </c>
    </row>
    <row r="1567" spans="2:5" ht="22.75" customHeight="1" thickBot="1" x14ac:dyDescent="0.3">
      <c r="B1567" s="135">
        <v>41310</v>
      </c>
      <c r="C1567" s="141">
        <v>149.47</v>
      </c>
      <c r="D1567" s="141">
        <v>176.36</v>
      </c>
      <c r="E1567" s="141">
        <v>181.73</v>
      </c>
    </row>
    <row r="1568" spans="2:5" ht="22.75" customHeight="1" thickBot="1" x14ac:dyDescent="0.3">
      <c r="B1568" s="135">
        <v>41311</v>
      </c>
      <c r="C1568" s="141">
        <v>149.77000000000001</v>
      </c>
      <c r="D1568" s="141">
        <v>176.71</v>
      </c>
      <c r="E1568" s="141">
        <v>182.27</v>
      </c>
    </row>
    <row r="1569" spans="2:5" ht="22.75" customHeight="1" thickBot="1" x14ac:dyDescent="0.3">
      <c r="B1569" s="135">
        <v>41312</v>
      </c>
      <c r="C1569" s="141">
        <v>151.32</v>
      </c>
      <c r="D1569" s="141">
        <v>178.54</v>
      </c>
      <c r="E1569" s="141">
        <v>183.98</v>
      </c>
    </row>
    <row r="1570" spans="2:5" ht="22.75" customHeight="1" thickBot="1" x14ac:dyDescent="0.3">
      <c r="B1570" s="135">
        <v>41313</v>
      </c>
      <c r="C1570" s="141">
        <v>151.71</v>
      </c>
      <c r="D1570" s="141">
        <v>179</v>
      </c>
      <c r="E1570" s="141">
        <v>184.15</v>
      </c>
    </row>
    <row r="1571" spans="2:5" ht="22.75" customHeight="1" thickBot="1" x14ac:dyDescent="0.3">
      <c r="B1571" s="135">
        <v>41316</v>
      </c>
      <c r="C1571" s="141">
        <v>152.61000000000001</v>
      </c>
      <c r="D1571" s="141">
        <v>180.07</v>
      </c>
      <c r="E1571" s="141">
        <v>184.95</v>
      </c>
    </row>
    <row r="1572" spans="2:5" ht="22.75" customHeight="1" thickBot="1" x14ac:dyDescent="0.3">
      <c r="B1572" s="135">
        <v>41317</v>
      </c>
      <c r="C1572" s="141">
        <v>152.09</v>
      </c>
      <c r="D1572" s="141">
        <v>179.45</v>
      </c>
      <c r="E1572" s="141">
        <v>184.32</v>
      </c>
    </row>
    <row r="1573" spans="2:5" ht="22.75" customHeight="1" thickBot="1" x14ac:dyDescent="0.3">
      <c r="B1573" s="135">
        <v>41318</v>
      </c>
      <c r="C1573" s="141">
        <v>152.32</v>
      </c>
      <c r="D1573" s="141">
        <v>179.72</v>
      </c>
      <c r="E1573" s="141">
        <v>184.9</v>
      </c>
    </row>
    <row r="1574" spans="2:5" ht="22.75" customHeight="1" thickBot="1" x14ac:dyDescent="0.3">
      <c r="B1574" s="135">
        <v>41319</v>
      </c>
      <c r="C1574" s="141">
        <v>152.01</v>
      </c>
      <c r="D1574" s="141">
        <v>179.36</v>
      </c>
      <c r="E1574" s="141">
        <v>184.52</v>
      </c>
    </row>
    <row r="1575" spans="2:5" ht="22.75" customHeight="1" thickBot="1" x14ac:dyDescent="0.3">
      <c r="B1575" s="135">
        <v>41320</v>
      </c>
      <c r="C1575" s="141">
        <v>153.04</v>
      </c>
      <c r="D1575" s="141">
        <v>180.58</v>
      </c>
      <c r="E1575" s="141">
        <v>185.47</v>
      </c>
    </row>
    <row r="1576" spans="2:5" ht="22.75" customHeight="1" thickBot="1" x14ac:dyDescent="0.3">
      <c r="B1576" s="135">
        <v>41323</v>
      </c>
      <c r="C1576" s="141">
        <v>152.28</v>
      </c>
      <c r="D1576" s="141">
        <v>179.68</v>
      </c>
      <c r="E1576" s="141">
        <v>184.55</v>
      </c>
    </row>
    <row r="1577" spans="2:5" ht="22.75" customHeight="1" thickBot="1" x14ac:dyDescent="0.3">
      <c r="B1577" s="135">
        <v>41324</v>
      </c>
      <c r="C1577" s="141">
        <v>151.51</v>
      </c>
      <c r="D1577" s="141">
        <v>178.76</v>
      </c>
      <c r="E1577" s="141">
        <v>183.61</v>
      </c>
    </row>
    <row r="1578" spans="2:5" ht="22.75" customHeight="1" thickBot="1" x14ac:dyDescent="0.3">
      <c r="B1578" s="135">
        <v>41325</v>
      </c>
      <c r="C1578" s="141">
        <v>150.93</v>
      </c>
      <c r="D1578" s="141">
        <v>178.08</v>
      </c>
      <c r="E1578" s="141">
        <v>183.2</v>
      </c>
    </row>
    <row r="1579" spans="2:5" ht="22.75" customHeight="1" thickBot="1" x14ac:dyDescent="0.3">
      <c r="B1579" s="135">
        <v>41326</v>
      </c>
      <c r="C1579" s="141">
        <v>150.93</v>
      </c>
      <c r="D1579" s="141">
        <v>178.08</v>
      </c>
      <c r="E1579" s="141">
        <v>182.62</v>
      </c>
    </row>
    <row r="1580" spans="2:5" ht="22.75" customHeight="1" thickBot="1" x14ac:dyDescent="0.3">
      <c r="B1580" s="135">
        <v>41327</v>
      </c>
      <c r="C1580" s="141">
        <v>150.88</v>
      </c>
      <c r="D1580" s="141">
        <v>178.03</v>
      </c>
      <c r="E1580" s="141">
        <v>182.26</v>
      </c>
    </row>
    <row r="1581" spans="2:5" ht="22.75" customHeight="1" thickBot="1" x14ac:dyDescent="0.3">
      <c r="B1581" s="135">
        <v>41330</v>
      </c>
      <c r="C1581" s="141">
        <v>150.75</v>
      </c>
      <c r="D1581" s="141">
        <v>177.87</v>
      </c>
      <c r="E1581" s="141">
        <v>182.04</v>
      </c>
    </row>
    <row r="1582" spans="2:5" ht="22.75" customHeight="1" thickBot="1" x14ac:dyDescent="0.3">
      <c r="B1582" s="135">
        <v>41331</v>
      </c>
      <c r="C1582" s="141">
        <v>151.41999999999999</v>
      </c>
      <c r="D1582" s="141">
        <v>178.65</v>
      </c>
      <c r="E1582" s="141">
        <v>181.67</v>
      </c>
    </row>
    <row r="1583" spans="2:5" ht="22.75" customHeight="1" thickBot="1" x14ac:dyDescent="0.3">
      <c r="B1583" s="135">
        <v>41332</v>
      </c>
      <c r="C1583" s="141">
        <v>151.30000000000001</v>
      </c>
      <c r="D1583" s="141">
        <v>178.52</v>
      </c>
      <c r="E1583" s="141">
        <v>181.24</v>
      </c>
    </row>
    <row r="1584" spans="2:5" ht="22.75" customHeight="1" thickBot="1" x14ac:dyDescent="0.3">
      <c r="B1584" s="135">
        <v>41333</v>
      </c>
      <c r="C1584" s="141">
        <v>150.93</v>
      </c>
      <c r="D1584" s="141">
        <v>178.09</v>
      </c>
      <c r="E1584" s="141">
        <v>181.09</v>
      </c>
    </row>
    <row r="1585" spans="2:5" ht="22.75" customHeight="1" thickBot="1" x14ac:dyDescent="0.3">
      <c r="B1585" s="135">
        <v>41334</v>
      </c>
      <c r="C1585" s="141">
        <v>150.91</v>
      </c>
      <c r="D1585" s="141">
        <v>178.06</v>
      </c>
      <c r="E1585" s="141">
        <v>180.78</v>
      </c>
    </row>
    <row r="1586" spans="2:5" ht="22.75" customHeight="1" thickBot="1" x14ac:dyDescent="0.3">
      <c r="B1586" s="135">
        <v>41337</v>
      </c>
      <c r="C1586" s="141">
        <v>150.91</v>
      </c>
      <c r="D1586" s="141">
        <v>178.07</v>
      </c>
      <c r="E1586" s="141">
        <v>180.67</v>
      </c>
    </row>
    <row r="1587" spans="2:5" ht="22.75" customHeight="1" thickBot="1" x14ac:dyDescent="0.3">
      <c r="B1587" s="135">
        <v>41338</v>
      </c>
      <c r="C1587" s="141">
        <v>151.09</v>
      </c>
      <c r="D1587" s="141">
        <v>178.28</v>
      </c>
      <c r="E1587" s="141">
        <v>180.88</v>
      </c>
    </row>
    <row r="1588" spans="2:5" ht="22.75" customHeight="1" thickBot="1" x14ac:dyDescent="0.3">
      <c r="B1588" s="135">
        <v>41339</v>
      </c>
      <c r="C1588" s="141">
        <v>151.9</v>
      </c>
      <c r="D1588" s="141">
        <v>179.23</v>
      </c>
      <c r="E1588" s="141">
        <v>181.91</v>
      </c>
    </row>
    <row r="1589" spans="2:5" ht="22.75" customHeight="1" thickBot="1" x14ac:dyDescent="0.3">
      <c r="B1589" s="135">
        <v>41340</v>
      </c>
      <c r="C1589" s="141">
        <v>151.61000000000001</v>
      </c>
      <c r="D1589" s="141">
        <v>178.9</v>
      </c>
      <c r="E1589" s="141">
        <v>181.27</v>
      </c>
    </row>
    <row r="1590" spans="2:5" ht="22.75" customHeight="1" thickBot="1" x14ac:dyDescent="0.3">
      <c r="B1590" s="135">
        <v>41341</v>
      </c>
      <c r="C1590" s="141">
        <v>151.24</v>
      </c>
      <c r="D1590" s="141">
        <v>178.46</v>
      </c>
      <c r="E1590" s="141">
        <v>181.12</v>
      </c>
    </row>
    <row r="1591" spans="2:5" ht="22.75" customHeight="1" thickBot="1" x14ac:dyDescent="0.3">
      <c r="B1591" s="135">
        <v>41344</v>
      </c>
      <c r="C1591" s="141">
        <v>151.11000000000001</v>
      </c>
      <c r="D1591" s="141">
        <v>178.3</v>
      </c>
      <c r="E1591" s="141">
        <v>180.67</v>
      </c>
    </row>
    <row r="1592" spans="2:5" ht="22.75" customHeight="1" thickBot="1" x14ac:dyDescent="0.3">
      <c r="B1592" s="135">
        <v>41346</v>
      </c>
      <c r="C1592" s="141">
        <v>150.56</v>
      </c>
      <c r="D1592" s="141">
        <v>177.65</v>
      </c>
      <c r="E1592" s="141">
        <v>180.07</v>
      </c>
    </row>
    <row r="1593" spans="2:5" ht="22.75" customHeight="1" thickBot="1" x14ac:dyDescent="0.3">
      <c r="B1593" s="135">
        <v>41347</v>
      </c>
      <c r="C1593" s="141">
        <v>150.03</v>
      </c>
      <c r="D1593" s="141">
        <v>177.03</v>
      </c>
      <c r="E1593" s="141">
        <v>178.87</v>
      </c>
    </row>
    <row r="1594" spans="2:5" ht="22.75" customHeight="1" thickBot="1" x14ac:dyDescent="0.3">
      <c r="B1594" s="135">
        <v>41348</v>
      </c>
      <c r="C1594" s="141">
        <v>149.29</v>
      </c>
      <c r="D1594" s="141">
        <v>176.15</v>
      </c>
      <c r="E1594" s="141">
        <v>178.27</v>
      </c>
    </row>
    <row r="1595" spans="2:5" ht="22.75" customHeight="1" thickBot="1" x14ac:dyDescent="0.3">
      <c r="B1595" s="135">
        <v>41351</v>
      </c>
      <c r="C1595" s="141">
        <v>148.66</v>
      </c>
      <c r="D1595" s="141">
        <v>175.41</v>
      </c>
      <c r="E1595" s="141">
        <v>177.23</v>
      </c>
    </row>
    <row r="1596" spans="2:5" ht="22.75" customHeight="1" thickBot="1" x14ac:dyDescent="0.3">
      <c r="B1596" s="135">
        <v>41352</v>
      </c>
      <c r="C1596" s="141">
        <v>148.75</v>
      </c>
      <c r="D1596" s="141">
        <v>175.51</v>
      </c>
      <c r="E1596" s="141">
        <v>177.45</v>
      </c>
    </row>
    <row r="1597" spans="2:5" ht="22.75" customHeight="1" thickBot="1" x14ac:dyDescent="0.3">
      <c r="B1597" s="135">
        <v>41353</v>
      </c>
      <c r="C1597" s="141">
        <v>148.46</v>
      </c>
      <c r="D1597" s="141">
        <v>175.17</v>
      </c>
      <c r="E1597" s="141">
        <v>176.82</v>
      </c>
    </row>
    <row r="1598" spans="2:5" ht="22.75" customHeight="1" thickBot="1" x14ac:dyDescent="0.3">
      <c r="B1598" s="135">
        <v>41354</v>
      </c>
      <c r="C1598" s="141">
        <v>148.51</v>
      </c>
      <c r="D1598" s="141">
        <v>175.24</v>
      </c>
      <c r="E1598" s="141">
        <v>177.17</v>
      </c>
    </row>
    <row r="1599" spans="2:5" ht="22.75" customHeight="1" thickBot="1" x14ac:dyDescent="0.3">
      <c r="B1599" s="135">
        <v>41355</v>
      </c>
      <c r="C1599" s="141">
        <v>148.88999999999999</v>
      </c>
      <c r="D1599" s="141">
        <v>175.68</v>
      </c>
      <c r="E1599" s="141">
        <v>177.56</v>
      </c>
    </row>
    <row r="1600" spans="2:5" ht="22.75" customHeight="1" thickBot="1" x14ac:dyDescent="0.3">
      <c r="B1600" s="135">
        <v>41358</v>
      </c>
      <c r="C1600" s="141">
        <v>149.36000000000001</v>
      </c>
      <c r="D1600" s="141">
        <v>176.24</v>
      </c>
      <c r="E1600" s="141">
        <v>178.36</v>
      </c>
    </row>
    <row r="1601" spans="2:5" ht="22.75" customHeight="1" thickBot="1" x14ac:dyDescent="0.3">
      <c r="B1601" s="135">
        <v>41359</v>
      </c>
      <c r="C1601" s="141">
        <v>149.63</v>
      </c>
      <c r="D1601" s="141">
        <v>176.55</v>
      </c>
      <c r="E1601" s="141">
        <v>178.22</v>
      </c>
    </row>
    <row r="1602" spans="2:5" ht="22.75" customHeight="1" thickBot="1" x14ac:dyDescent="0.3">
      <c r="B1602" s="135">
        <v>41360</v>
      </c>
      <c r="C1602" s="141">
        <v>150.44999999999999</v>
      </c>
      <c r="D1602" s="141">
        <v>177.52</v>
      </c>
      <c r="E1602" s="141">
        <v>179.14</v>
      </c>
    </row>
    <row r="1603" spans="2:5" ht="22.75" customHeight="1" thickBot="1" x14ac:dyDescent="0.3">
      <c r="B1603" s="135">
        <v>41361</v>
      </c>
      <c r="C1603" s="141">
        <v>150.76</v>
      </c>
      <c r="D1603" s="141">
        <v>177.88</v>
      </c>
      <c r="E1603" s="141">
        <v>179.27</v>
      </c>
    </row>
    <row r="1604" spans="2:5" ht="22.75" customHeight="1" thickBot="1" x14ac:dyDescent="0.3">
      <c r="B1604" s="135">
        <v>41362</v>
      </c>
      <c r="C1604" s="141">
        <v>151.4</v>
      </c>
      <c r="D1604" s="141">
        <v>178.64</v>
      </c>
      <c r="E1604" s="141">
        <v>180.15</v>
      </c>
    </row>
    <row r="1605" spans="2:5" ht="22.75" customHeight="1" thickBot="1" x14ac:dyDescent="0.3">
      <c r="B1605" s="135">
        <v>41366</v>
      </c>
      <c r="C1605" s="141">
        <v>151.1</v>
      </c>
      <c r="D1605" s="141">
        <v>178.29</v>
      </c>
      <c r="E1605" s="141">
        <v>179.92</v>
      </c>
    </row>
    <row r="1606" spans="2:5" ht="22.75" customHeight="1" thickBot="1" x14ac:dyDescent="0.3">
      <c r="B1606" s="135">
        <v>41367</v>
      </c>
      <c r="C1606" s="141">
        <v>151.13999999999999</v>
      </c>
      <c r="D1606" s="141">
        <v>178.33</v>
      </c>
      <c r="E1606" s="141">
        <v>179.78</v>
      </c>
    </row>
    <row r="1607" spans="2:5" ht="22.75" customHeight="1" thickBot="1" x14ac:dyDescent="0.3">
      <c r="B1607" s="135">
        <v>41368</v>
      </c>
      <c r="C1607" s="141">
        <v>150.07</v>
      </c>
      <c r="D1607" s="141">
        <v>177.07</v>
      </c>
      <c r="E1607" s="141">
        <v>178.68</v>
      </c>
    </row>
    <row r="1608" spans="2:5" ht="22.75" customHeight="1" thickBot="1" x14ac:dyDescent="0.3">
      <c r="B1608" s="135">
        <v>41369</v>
      </c>
      <c r="C1608" s="141">
        <v>150.09</v>
      </c>
      <c r="D1608" s="141">
        <v>177.1</v>
      </c>
      <c r="E1608" s="141">
        <v>179</v>
      </c>
    </row>
    <row r="1609" spans="2:5" ht="22.75" customHeight="1" thickBot="1" x14ac:dyDescent="0.3">
      <c r="B1609" s="135">
        <v>41372</v>
      </c>
      <c r="C1609" s="141">
        <v>150.22999999999999</v>
      </c>
      <c r="D1609" s="141">
        <v>177.27</v>
      </c>
      <c r="E1609" s="141">
        <v>179.17</v>
      </c>
    </row>
    <row r="1610" spans="2:5" ht="22.75" customHeight="1" thickBot="1" x14ac:dyDescent="0.3">
      <c r="B1610" s="135">
        <v>41373</v>
      </c>
      <c r="C1610" s="141">
        <v>150.44</v>
      </c>
      <c r="D1610" s="141">
        <v>177.51</v>
      </c>
      <c r="E1610" s="141">
        <v>179.64</v>
      </c>
    </row>
    <row r="1611" spans="2:5" ht="22.75" customHeight="1" thickBot="1" x14ac:dyDescent="0.3">
      <c r="B1611" s="135">
        <v>41374</v>
      </c>
      <c r="C1611" s="141">
        <v>150.04</v>
      </c>
      <c r="D1611" s="141">
        <v>177.04</v>
      </c>
      <c r="E1611" s="141">
        <v>179.34</v>
      </c>
    </row>
    <row r="1612" spans="2:5" ht="22.75" customHeight="1" thickBot="1" x14ac:dyDescent="0.3">
      <c r="B1612" s="135">
        <v>41376</v>
      </c>
      <c r="C1612" s="141">
        <v>150.19</v>
      </c>
      <c r="D1612" s="141">
        <v>177.22</v>
      </c>
      <c r="E1612" s="141">
        <v>179.63</v>
      </c>
    </row>
    <row r="1613" spans="2:5" ht="22.75" customHeight="1" thickBot="1" x14ac:dyDescent="0.3">
      <c r="B1613" s="135">
        <v>41379</v>
      </c>
      <c r="C1613" s="141">
        <v>150.21</v>
      </c>
      <c r="D1613" s="141">
        <v>177.24</v>
      </c>
      <c r="E1613" s="141">
        <v>179.48</v>
      </c>
    </row>
    <row r="1614" spans="2:5" ht="22.75" customHeight="1" thickBot="1" x14ac:dyDescent="0.3">
      <c r="B1614" s="135">
        <v>41380</v>
      </c>
      <c r="C1614" s="141">
        <v>149.49</v>
      </c>
      <c r="D1614" s="141">
        <v>176.39</v>
      </c>
      <c r="E1614" s="141">
        <v>178.45</v>
      </c>
    </row>
    <row r="1615" spans="2:5" ht="22.75" customHeight="1" thickBot="1" x14ac:dyDescent="0.3">
      <c r="B1615" s="135">
        <v>41381</v>
      </c>
      <c r="C1615" s="141">
        <v>149.44999999999999</v>
      </c>
      <c r="D1615" s="141">
        <v>176.34</v>
      </c>
      <c r="E1615" s="141">
        <v>178.69</v>
      </c>
    </row>
    <row r="1616" spans="2:5" ht="22.75" customHeight="1" thickBot="1" x14ac:dyDescent="0.3">
      <c r="B1616" s="135">
        <v>41382</v>
      </c>
      <c r="C1616" s="141">
        <v>149.55000000000001</v>
      </c>
      <c r="D1616" s="141">
        <v>176.46</v>
      </c>
      <c r="E1616" s="141">
        <v>178.47</v>
      </c>
    </row>
    <row r="1617" spans="2:5" ht="22.75" customHeight="1" thickBot="1" x14ac:dyDescent="0.3">
      <c r="B1617" s="135">
        <v>41383</v>
      </c>
      <c r="C1617" s="141">
        <v>149.57</v>
      </c>
      <c r="D1617" s="141">
        <v>176.48</v>
      </c>
      <c r="E1617" s="141">
        <v>178.49</v>
      </c>
    </row>
    <row r="1618" spans="2:5" ht="22.75" customHeight="1" thickBot="1" x14ac:dyDescent="0.3">
      <c r="B1618" s="135">
        <v>41386</v>
      </c>
      <c r="C1618" s="141">
        <v>149.69282498648485</v>
      </c>
      <c r="D1618" s="141">
        <v>176.63133207109456</v>
      </c>
      <c r="E1618" s="141">
        <v>178.63658064433389</v>
      </c>
    </row>
    <row r="1619" spans="2:5" ht="22.75" customHeight="1" thickBot="1" x14ac:dyDescent="0.3">
      <c r="B1619" s="135">
        <v>41387</v>
      </c>
      <c r="C1619" s="141">
        <v>149.74</v>
      </c>
      <c r="D1619" s="141">
        <v>176.82</v>
      </c>
      <c r="E1619" s="141">
        <v>178.72</v>
      </c>
    </row>
    <row r="1620" spans="2:5" ht="22.75" customHeight="1" thickBot="1" x14ac:dyDescent="0.3">
      <c r="B1620" s="135">
        <v>41388</v>
      </c>
      <c r="C1620" s="141">
        <v>149.66999999999999</v>
      </c>
      <c r="D1620" s="141">
        <v>176.75</v>
      </c>
      <c r="E1620" s="141">
        <v>178.36</v>
      </c>
    </row>
    <row r="1621" spans="2:5" ht="22.75" customHeight="1" thickBot="1" x14ac:dyDescent="0.3">
      <c r="B1621" s="135">
        <v>41389</v>
      </c>
      <c r="C1621" s="141">
        <v>149.79</v>
      </c>
      <c r="D1621" s="141">
        <v>176.88</v>
      </c>
      <c r="E1621" s="141">
        <v>178.55</v>
      </c>
    </row>
    <row r="1622" spans="2:5" ht="22.75" customHeight="1" thickBot="1" x14ac:dyDescent="0.3">
      <c r="B1622" s="135">
        <v>41390</v>
      </c>
      <c r="C1622" s="141">
        <v>149.63999999999999</v>
      </c>
      <c r="D1622" s="141">
        <v>176.71</v>
      </c>
      <c r="E1622" s="141">
        <v>178.38</v>
      </c>
    </row>
    <row r="1623" spans="2:5" ht="22.75" customHeight="1" thickBot="1" x14ac:dyDescent="0.3">
      <c r="B1623" s="135">
        <v>41393</v>
      </c>
      <c r="C1623" s="141">
        <v>149.78</v>
      </c>
      <c r="D1623" s="141">
        <v>176.88</v>
      </c>
      <c r="E1623" s="141">
        <v>178.55</v>
      </c>
    </row>
    <row r="1624" spans="2:5" ht="22.75" customHeight="1" thickBot="1" x14ac:dyDescent="0.3">
      <c r="B1624" s="135">
        <v>41394</v>
      </c>
      <c r="C1624" s="141">
        <v>150.19999999999999</v>
      </c>
      <c r="D1624" s="141">
        <v>177.37</v>
      </c>
      <c r="E1624" s="141">
        <v>179.5</v>
      </c>
    </row>
    <row r="1625" spans="2:5" ht="22.75" customHeight="1" thickBot="1" x14ac:dyDescent="0.3">
      <c r="B1625" s="135">
        <v>41396</v>
      </c>
      <c r="C1625" s="141">
        <v>151.34</v>
      </c>
      <c r="D1625" s="141">
        <v>178.72</v>
      </c>
      <c r="E1625" s="141">
        <v>181.21</v>
      </c>
    </row>
    <row r="1626" spans="2:5" ht="22.75" customHeight="1" thickBot="1" x14ac:dyDescent="0.3">
      <c r="B1626" s="135">
        <v>41397</v>
      </c>
      <c r="C1626" s="141">
        <v>151.25</v>
      </c>
      <c r="D1626" s="141">
        <v>178.61</v>
      </c>
      <c r="E1626" s="141">
        <v>180.76</v>
      </c>
    </row>
    <row r="1627" spans="2:5" ht="22.75" customHeight="1" thickBot="1" x14ac:dyDescent="0.3">
      <c r="B1627" s="135">
        <v>41400</v>
      </c>
      <c r="C1627" s="141">
        <v>152.08000000000001</v>
      </c>
      <c r="D1627" s="141">
        <v>179.6</v>
      </c>
      <c r="E1627" s="141">
        <v>181.93</v>
      </c>
    </row>
    <row r="1628" spans="2:5" ht="22.75" customHeight="1" thickBot="1" x14ac:dyDescent="0.3">
      <c r="B1628" s="135">
        <v>41401</v>
      </c>
      <c r="C1628" s="141">
        <v>152.33000000000001</v>
      </c>
      <c r="D1628" s="141">
        <v>179.89</v>
      </c>
      <c r="E1628" s="141">
        <v>182.05</v>
      </c>
    </row>
    <row r="1629" spans="2:5" ht="22.75" customHeight="1" thickBot="1" x14ac:dyDescent="0.3">
      <c r="B1629" s="135">
        <v>41402</v>
      </c>
      <c r="C1629" s="141">
        <v>154.16999999999999</v>
      </c>
      <c r="D1629" s="141">
        <v>182.06</v>
      </c>
      <c r="E1629" s="141">
        <v>184.25</v>
      </c>
    </row>
    <row r="1630" spans="2:5" ht="22.75" customHeight="1" thickBot="1" x14ac:dyDescent="0.3">
      <c r="B1630" s="135">
        <v>41403</v>
      </c>
      <c r="C1630" s="141">
        <v>154.24</v>
      </c>
      <c r="D1630" s="141">
        <v>182.14</v>
      </c>
      <c r="E1630" s="141">
        <v>184.56</v>
      </c>
    </row>
    <row r="1631" spans="2:5" ht="22.75" customHeight="1" thickBot="1" x14ac:dyDescent="0.3">
      <c r="B1631" s="135">
        <v>41404</v>
      </c>
      <c r="C1631" s="141">
        <v>154.51</v>
      </c>
      <c r="D1631" s="141">
        <v>182.45</v>
      </c>
      <c r="E1631" s="141">
        <v>184.3</v>
      </c>
    </row>
    <row r="1632" spans="2:5" ht="22.75" customHeight="1" thickBot="1" x14ac:dyDescent="0.3">
      <c r="B1632" s="135">
        <v>41407</v>
      </c>
      <c r="C1632" s="141">
        <v>154.47999999999999</v>
      </c>
      <c r="D1632" s="141">
        <v>182.42</v>
      </c>
      <c r="E1632" s="141">
        <v>183.97</v>
      </c>
    </row>
    <row r="1633" spans="2:5" ht="22.75" customHeight="1" thickBot="1" x14ac:dyDescent="0.3">
      <c r="B1633" s="135">
        <v>41408</v>
      </c>
      <c r="C1633" s="141">
        <v>155.13</v>
      </c>
      <c r="D1633" s="141">
        <v>183.2</v>
      </c>
      <c r="E1633" s="141">
        <v>184.92</v>
      </c>
    </row>
    <row r="1634" spans="2:5" ht="22.75" customHeight="1" thickBot="1" x14ac:dyDescent="0.3">
      <c r="B1634" s="135">
        <v>41409</v>
      </c>
      <c r="C1634" s="141">
        <v>154.22</v>
      </c>
      <c r="D1634" s="141">
        <v>182.11</v>
      </c>
      <c r="E1634" s="141">
        <v>183.24</v>
      </c>
    </row>
    <row r="1635" spans="2:5" ht="22.75" customHeight="1" thickBot="1" x14ac:dyDescent="0.3">
      <c r="B1635" s="135">
        <v>41410</v>
      </c>
      <c r="C1635" s="141">
        <v>153.84</v>
      </c>
      <c r="D1635" s="141">
        <v>181.67</v>
      </c>
      <c r="E1635" s="141">
        <v>182.39</v>
      </c>
    </row>
    <row r="1636" spans="2:5" ht="22.75" customHeight="1" thickBot="1" x14ac:dyDescent="0.3">
      <c r="B1636" s="135">
        <v>41411</v>
      </c>
      <c r="C1636" s="141">
        <v>153.27000000000001</v>
      </c>
      <c r="D1636" s="141">
        <v>181</v>
      </c>
      <c r="E1636" s="141">
        <v>181.66</v>
      </c>
    </row>
    <row r="1637" spans="2:5" ht="22.75" customHeight="1" thickBot="1" x14ac:dyDescent="0.3">
      <c r="B1637" s="135">
        <v>41414</v>
      </c>
      <c r="C1637" s="141">
        <v>153.37</v>
      </c>
      <c r="D1637" s="141">
        <v>181.11</v>
      </c>
      <c r="E1637" s="141">
        <v>181.66</v>
      </c>
    </row>
    <row r="1638" spans="2:5" ht="22.75" customHeight="1" thickBot="1" x14ac:dyDescent="0.3">
      <c r="B1638" s="135">
        <v>41415</v>
      </c>
      <c r="C1638" s="141">
        <v>154.94999999999999</v>
      </c>
      <c r="D1638" s="141">
        <v>182.97</v>
      </c>
      <c r="E1638" s="141">
        <v>183.53</v>
      </c>
    </row>
    <row r="1639" spans="2:5" ht="22.75" customHeight="1" thickBot="1" x14ac:dyDescent="0.3">
      <c r="B1639" s="135">
        <v>41416</v>
      </c>
      <c r="C1639" s="141">
        <v>154.53</v>
      </c>
      <c r="D1639" s="141">
        <v>182.49</v>
      </c>
      <c r="E1639" s="141">
        <v>183.39</v>
      </c>
    </row>
    <row r="1640" spans="2:5" ht="22.75" customHeight="1" thickBot="1" x14ac:dyDescent="0.3">
      <c r="B1640" s="135">
        <v>41417</v>
      </c>
      <c r="C1640" s="141">
        <v>153.86000000000001</v>
      </c>
      <c r="D1640" s="141">
        <v>181.98</v>
      </c>
      <c r="E1640" s="141">
        <v>182.65</v>
      </c>
    </row>
    <row r="1641" spans="2:5" ht="22.75" customHeight="1" thickBot="1" x14ac:dyDescent="0.3">
      <c r="B1641" s="135">
        <v>41418</v>
      </c>
      <c r="C1641" s="141">
        <v>153.35</v>
      </c>
      <c r="D1641" s="141">
        <v>181.37</v>
      </c>
      <c r="E1641" s="141">
        <v>182.21</v>
      </c>
    </row>
    <row r="1642" spans="2:5" ht="22.75" customHeight="1" thickBot="1" x14ac:dyDescent="0.3">
      <c r="B1642" s="135">
        <v>41421</v>
      </c>
      <c r="C1642" s="141">
        <v>153.72</v>
      </c>
      <c r="D1642" s="141">
        <v>181.96</v>
      </c>
      <c r="E1642" s="141">
        <v>182.6</v>
      </c>
    </row>
    <row r="1643" spans="2:5" ht="22.75" customHeight="1" thickBot="1" x14ac:dyDescent="0.3">
      <c r="B1643" s="135">
        <v>41422</v>
      </c>
      <c r="C1643" s="141">
        <v>152.84</v>
      </c>
      <c r="D1643" s="141">
        <v>180.92</v>
      </c>
      <c r="E1643" s="141">
        <v>181.75</v>
      </c>
    </row>
    <row r="1644" spans="2:5" ht="22.75" customHeight="1" thickBot="1" x14ac:dyDescent="0.3">
      <c r="B1644" s="135">
        <v>41423</v>
      </c>
      <c r="C1644" s="141">
        <v>152.59</v>
      </c>
      <c r="D1644" s="141">
        <v>180.72</v>
      </c>
      <c r="E1644" s="141">
        <v>181.38</v>
      </c>
    </row>
    <row r="1645" spans="2:5" ht="22.75" customHeight="1" thickBot="1" x14ac:dyDescent="0.3">
      <c r="B1645" s="135">
        <v>41424</v>
      </c>
      <c r="C1645" s="141">
        <v>152.61000000000001</v>
      </c>
      <c r="D1645" s="141">
        <v>180.74</v>
      </c>
      <c r="E1645" s="141">
        <v>181.98</v>
      </c>
    </row>
    <row r="1646" spans="2:5" ht="22.75" customHeight="1" thickBot="1" x14ac:dyDescent="0.3">
      <c r="B1646" s="135">
        <v>41425</v>
      </c>
      <c r="C1646" s="141">
        <v>152.38</v>
      </c>
      <c r="D1646" s="141">
        <v>180.47</v>
      </c>
      <c r="E1646" s="141">
        <v>182.11</v>
      </c>
    </row>
    <row r="1647" spans="2:5" ht="22.75" customHeight="1" thickBot="1" x14ac:dyDescent="0.3">
      <c r="B1647" s="135">
        <v>41428</v>
      </c>
      <c r="C1647" s="141">
        <v>151.91</v>
      </c>
      <c r="D1647" s="141">
        <v>179.92</v>
      </c>
      <c r="E1647" s="141">
        <v>181.5</v>
      </c>
    </row>
    <row r="1648" spans="2:5" ht="22.75" customHeight="1" thickBot="1" x14ac:dyDescent="0.3">
      <c r="B1648" s="135">
        <v>41429</v>
      </c>
      <c r="C1648" s="141">
        <v>152.29</v>
      </c>
      <c r="D1648" s="141">
        <v>180.38</v>
      </c>
      <c r="E1648" s="141">
        <v>182.08</v>
      </c>
    </row>
    <row r="1649" spans="2:5" ht="22.75" customHeight="1" thickBot="1" x14ac:dyDescent="0.3">
      <c r="B1649" s="135">
        <v>41430</v>
      </c>
      <c r="C1649" s="141">
        <v>151.96</v>
      </c>
      <c r="D1649" s="141">
        <v>179.98</v>
      </c>
      <c r="E1649" s="141">
        <v>181.73</v>
      </c>
    </row>
    <row r="1650" spans="2:5" ht="22.75" customHeight="1" thickBot="1" x14ac:dyDescent="0.3">
      <c r="B1650" s="135">
        <v>41431</v>
      </c>
      <c r="C1650" s="141">
        <v>152.02000000000001</v>
      </c>
      <c r="D1650" s="141">
        <v>180.06</v>
      </c>
      <c r="E1650" s="141">
        <v>181.81</v>
      </c>
    </row>
    <row r="1651" spans="2:5" ht="22.75" customHeight="1" thickBot="1" x14ac:dyDescent="0.3">
      <c r="B1651" s="135">
        <v>41432</v>
      </c>
      <c r="C1651" s="141">
        <v>152.16</v>
      </c>
      <c r="D1651" s="141">
        <v>180.22</v>
      </c>
      <c r="E1651" s="141">
        <v>182.44</v>
      </c>
    </row>
    <row r="1652" spans="2:5" ht="22.75" customHeight="1" thickBot="1" x14ac:dyDescent="0.3">
      <c r="B1652" s="135">
        <v>41435</v>
      </c>
      <c r="C1652" s="141">
        <v>152.30000000000001</v>
      </c>
      <c r="D1652" s="141">
        <v>180.38</v>
      </c>
      <c r="E1652" s="141">
        <v>182.43</v>
      </c>
    </row>
    <row r="1653" spans="2:5" ht="22.75" customHeight="1" thickBot="1" x14ac:dyDescent="0.3">
      <c r="B1653" s="135">
        <v>41436</v>
      </c>
      <c r="C1653" s="141">
        <v>152.15</v>
      </c>
      <c r="D1653" s="141">
        <v>180.2</v>
      </c>
      <c r="E1653" s="141">
        <v>182.48</v>
      </c>
    </row>
    <row r="1654" spans="2:5" ht="22.75" customHeight="1" thickBot="1" x14ac:dyDescent="0.3">
      <c r="B1654" s="135">
        <v>41437</v>
      </c>
      <c r="C1654" s="141">
        <v>152.63</v>
      </c>
      <c r="D1654" s="141">
        <v>180.77</v>
      </c>
      <c r="E1654" s="141">
        <v>183.23</v>
      </c>
    </row>
    <row r="1655" spans="2:5" ht="22.75" customHeight="1" thickBot="1" x14ac:dyDescent="0.3">
      <c r="B1655" s="135">
        <v>41438</v>
      </c>
      <c r="C1655" s="141">
        <v>153.12</v>
      </c>
      <c r="D1655" s="141">
        <v>181.37</v>
      </c>
      <c r="E1655" s="141">
        <v>183.96</v>
      </c>
    </row>
    <row r="1656" spans="2:5" ht="22.75" customHeight="1" thickBot="1" x14ac:dyDescent="0.3">
      <c r="B1656" s="135">
        <v>41439</v>
      </c>
      <c r="C1656" s="141">
        <v>152.71</v>
      </c>
      <c r="D1656" s="141">
        <v>180.88</v>
      </c>
      <c r="E1656" s="141">
        <v>183.53</v>
      </c>
    </row>
    <row r="1657" spans="2:5" ht="22.75" customHeight="1" thickBot="1" x14ac:dyDescent="0.3">
      <c r="B1657" s="135">
        <v>41442</v>
      </c>
      <c r="C1657" s="141">
        <v>152.46</v>
      </c>
      <c r="D1657" s="141">
        <v>180.6</v>
      </c>
      <c r="E1657" s="141">
        <v>183.24</v>
      </c>
    </row>
    <row r="1658" spans="2:5" ht="22.75" customHeight="1" thickBot="1" x14ac:dyDescent="0.3">
      <c r="B1658" s="135">
        <v>41443</v>
      </c>
      <c r="C1658" s="141">
        <v>152.72999999999999</v>
      </c>
      <c r="D1658" s="141">
        <v>180.92</v>
      </c>
      <c r="E1658" s="141">
        <v>183.68</v>
      </c>
    </row>
    <row r="1659" spans="2:5" ht="22.75" customHeight="1" thickBot="1" x14ac:dyDescent="0.3">
      <c r="B1659" s="135">
        <v>41444</v>
      </c>
      <c r="C1659" s="141">
        <v>153.22999999999999</v>
      </c>
      <c r="D1659" s="141">
        <v>181.5</v>
      </c>
      <c r="E1659" s="141">
        <v>184.27</v>
      </c>
    </row>
    <row r="1660" spans="2:5" ht="22.75" customHeight="1" thickBot="1" x14ac:dyDescent="0.3">
      <c r="B1660" s="135">
        <v>41445</v>
      </c>
      <c r="C1660" s="141">
        <v>152.87</v>
      </c>
      <c r="D1660" s="141">
        <v>181.08</v>
      </c>
      <c r="E1660" s="141">
        <v>183.49</v>
      </c>
    </row>
    <row r="1661" spans="2:5" ht="22.75" customHeight="1" thickBot="1" x14ac:dyDescent="0.3">
      <c r="B1661" s="135">
        <v>41446</v>
      </c>
      <c r="C1661" s="141">
        <v>152.84</v>
      </c>
      <c r="D1661" s="141">
        <v>181.04</v>
      </c>
      <c r="E1661" s="141">
        <v>183.34</v>
      </c>
    </row>
    <row r="1662" spans="2:5" ht="22.75" customHeight="1" thickBot="1" x14ac:dyDescent="0.3">
      <c r="B1662" s="135">
        <v>41449</v>
      </c>
      <c r="C1662" s="141">
        <v>152.78</v>
      </c>
      <c r="D1662" s="141">
        <v>180.97</v>
      </c>
      <c r="E1662" s="141">
        <v>182.8</v>
      </c>
    </row>
    <row r="1663" spans="2:5" ht="22.75" customHeight="1" thickBot="1" x14ac:dyDescent="0.3">
      <c r="B1663" s="135">
        <v>41450</v>
      </c>
      <c r="C1663" s="141">
        <v>152.02000000000001</v>
      </c>
      <c r="D1663" s="141">
        <v>180.07</v>
      </c>
      <c r="E1663" s="141">
        <v>181.88</v>
      </c>
    </row>
    <row r="1664" spans="2:5" ht="22.75" customHeight="1" thickBot="1" x14ac:dyDescent="0.3">
      <c r="B1664" s="135">
        <v>41451</v>
      </c>
      <c r="C1664" s="141">
        <v>152.24</v>
      </c>
      <c r="D1664" s="141">
        <v>180.33</v>
      </c>
      <c r="E1664" s="141">
        <v>181.97</v>
      </c>
    </row>
    <row r="1665" spans="2:5" ht="22.75" customHeight="1" thickBot="1" x14ac:dyDescent="0.3">
      <c r="B1665" s="135">
        <v>41452</v>
      </c>
      <c r="C1665" s="141">
        <v>152.55000000000001</v>
      </c>
      <c r="D1665" s="141">
        <v>180.75</v>
      </c>
      <c r="E1665" s="141">
        <v>182.28</v>
      </c>
    </row>
    <row r="1666" spans="2:5" ht="22.75" customHeight="1" thickBot="1" x14ac:dyDescent="0.3">
      <c r="B1666" s="135">
        <v>41453</v>
      </c>
      <c r="C1666" s="141">
        <v>153.58000000000001</v>
      </c>
      <c r="D1666" s="141">
        <v>181.96</v>
      </c>
      <c r="E1666" s="141">
        <v>183.62</v>
      </c>
    </row>
    <row r="1667" spans="2:5" ht="22.75" customHeight="1" thickBot="1" x14ac:dyDescent="0.3">
      <c r="B1667" s="135">
        <v>41456</v>
      </c>
      <c r="C1667" s="141">
        <v>154.13999999999999</v>
      </c>
      <c r="D1667" s="141">
        <v>182.83</v>
      </c>
      <c r="E1667" s="141">
        <v>184.38</v>
      </c>
    </row>
    <row r="1668" spans="2:5" ht="22.75" customHeight="1" thickBot="1" x14ac:dyDescent="0.3">
      <c r="B1668" s="135">
        <v>41457</v>
      </c>
      <c r="C1668" s="141">
        <v>154.44999999999999</v>
      </c>
      <c r="D1668" s="141">
        <v>183.2</v>
      </c>
      <c r="E1668" s="141">
        <v>184.87</v>
      </c>
    </row>
    <row r="1669" spans="2:5" ht="22.75" customHeight="1" thickBot="1" x14ac:dyDescent="0.3">
      <c r="B1669" s="135">
        <v>41458</v>
      </c>
      <c r="C1669" s="141">
        <v>154.54579906417166</v>
      </c>
      <c r="D1669" s="141">
        <v>183.31443411807746</v>
      </c>
      <c r="E1669" s="141">
        <v>184.51047036868729</v>
      </c>
    </row>
    <row r="1670" spans="2:5" ht="22.75" customHeight="1" thickBot="1" x14ac:dyDescent="0.3">
      <c r="B1670" s="135">
        <v>41459</v>
      </c>
      <c r="C1670" s="141">
        <v>154.21</v>
      </c>
      <c r="D1670" s="141">
        <v>182.91</v>
      </c>
      <c r="E1670" s="141">
        <v>184.22</v>
      </c>
    </row>
    <row r="1671" spans="2:5" ht="22.75" customHeight="1" thickBot="1" x14ac:dyDescent="0.3">
      <c r="B1671" s="135">
        <v>41460</v>
      </c>
      <c r="C1671" s="141">
        <v>153.6</v>
      </c>
      <c r="D1671" s="141">
        <v>182.18</v>
      </c>
      <c r="E1671" s="141">
        <v>182.9</v>
      </c>
    </row>
    <row r="1672" spans="2:5" ht="22.75" customHeight="1" thickBot="1" x14ac:dyDescent="0.3">
      <c r="B1672" s="135">
        <v>41463</v>
      </c>
      <c r="C1672" s="141">
        <v>153.30000000000001</v>
      </c>
      <c r="D1672" s="141">
        <v>181.82</v>
      </c>
      <c r="E1672" s="141">
        <v>182.09</v>
      </c>
    </row>
    <row r="1673" spans="2:5" ht="22.75" customHeight="1" thickBot="1" x14ac:dyDescent="0.3">
      <c r="B1673" s="135">
        <v>41464</v>
      </c>
      <c r="C1673" s="141">
        <v>152.99</v>
      </c>
      <c r="D1673" s="141">
        <v>181.46</v>
      </c>
      <c r="E1673" s="141">
        <v>182.18</v>
      </c>
    </row>
    <row r="1674" spans="2:5" ht="22.75" customHeight="1" thickBot="1" x14ac:dyDescent="0.3">
      <c r="B1674" s="135">
        <v>41465</v>
      </c>
      <c r="C1674" s="141">
        <v>152.91</v>
      </c>
      <c r="D1674" s="141">
        <v>181.65</v>
      </c>
      <c r="E1674" s="141">
        <v>181.57</v>
      </c>
    </row>
    <row r="1675" spans="2:5" ht="22.75" customHeight="1" thickBot="1" x14ac:dyDescent="0.3">
      <c r="B1675" s="135">
        <v>41466</v>
      </c>
      <c r="C1675" s="141">
        <v>152.46</v>
      </c>
      <c r="D1675" s="141">
        <v>181.42</v>
      </c>
      <c r="E1675" s="141">
        <v>182.44</v>
      </c>
    </row>
    <row r="1676" spans="2:5" ht="22.75" customHeight="1" thickBot="1" x14ac:dyDescent="0.3">
      <c r="B1676" s="135">
        <v>41467</v>
      </c>
      <c r="C1676" s="141">
        <v>152.25</v>
      </c>
      <c r="D1676" s="141">
        <v>181.56</v>
      </c>
      <c r="E1676" s="141">
        <v>182.52</v>
      </c>
    </row>
    <row r="1677" spans="2:5" ht="22.75" customHeight="1" thickBot="1" x14ac:dyDescent="0.3">
      <c r="B1677" s="135">
        <v>41470</v>
      </c>
      <c r="C1677" s="141">
        <v>151.86000000000001</v>
      </c>
      <c r="D1677" s="141">
        <v>181.78</v>
      </c>
      <c r="E1677" s="141">
        <v>182.74</v>
      </c>
    </row>
    <row r="1678" spans="2:5" ht="22.75" customHeight="1" thickBot="1" x14ac:dyDescent="0.3">
      <c r="B1678" s="135">
        <v>41471</v>
      </c>
      <c r="C1678" s="141">
        <v>151.82</v>
      </c>
      <c r="D1678" s="141">
        <v>181.73</v>
      </c>
      <c r="E1678" s="141">
        <v>182.69</v>
      </c>
    </row>
    <row r="1679" spans="2:5" ht="22.75" customHeight="1" thickBot="1" x14ac:dyDescent="0.3">
      <c r="B1679" s="135">
        <v>41472</v>
      </c>
      <c r="C1679" s="141">
        <v>151.53</v>
      </c>
      <c r="D1679" s="141">
        <v>181.38</v>
      </c>
      <c r="E1679" s="141">
        <v>182.57</v>
      </c>
    </row>
    <row r="1680" spans="2:5" ht="22.75" customHeight="1" thickBot="1" x14ac:dyDescent="0.3">
      <c r="B1680" s="135">
        <v>41473</v>
      </c>
      <c r="C1680" s="141">
        <v>151.62</v>
      </c>
      <c r="D1680" s="141">
        <v>181.49</v>
      </c>
      <c r="E1680" s="141">
        <v>182.5</v>
      </c>
    </row>
    <row r="1681" spans="2:5" ht="22.75" customHeight="1" thickBot="1" x14ac:dyDescent="0.3">
      <c r="B1681" s="135">
        <v>41474</v>
      </c>
      <c r="C1681" s="141">
        <v>151.02000000000001</v>
      </c>
      <c r="D1681" s="141">
        <v>180.76</v>
      </c>
      <c r="E1681" s="141">
        <v>181.89</v>
      </c>
    </row>
    <row r="1682" spans="2:5" ht="22.75" customHeight="1" thickBot="1" x14ac:dyDescent="0.3">
      <c r="B1682" s="135">
        <v>41477</v>
      </c>
      <c r="C1682" s="141">
        <v>152.19</v>
      </c>
      <c r="D1682" s="141">
        <v>182.16</v>
      </c>
      <c r="E1682" s="141">
        <v>183.42</v>
      </c>
    </row>
    <row r="1683" spans="2:5" ht="22.75" customHeight="1" thickBot="1" x14ac:dyDescent="0.3">
      <c r="B1683" s="135">
        <v>41478</v>
      </c>
      <c r="C1683" s="141">
        <v>152.07</v>
      </c>
      <c r="D1683" s="141">
        <v>182.02</v>
      </c>
      <c r="E1683" s="141">
        <v>183.45</v>
      </c>
    </row>
    <row r="1684" spans="2:5" ht="22.75" customHeight="1" thickBot="1" x14ac:dyDescent="0.3">
      <c r="B1684" s="135">
        <v>41479</v>
      </c>
      <c r="C1684" s="141">
        <v>151.94999999999999</v>
      </c>
      <c r="D1684" s="141">
        <v>181.89</v>
      </c>
      <c r="E1684" s="141">
        <v>183.37</v>
      </c>
    </row>
    <row r="1685" spans="2:5" ht="22.75" customHeight="1" thickBot="1" x14ac:dyDescent="0.3">
      <c r="B1685" s="135">
        <v>41480</v>
      </c>
      <c r="C1685" s="141">
        <v>151.9</v>
      </c>
      <c r="D1685" s="141">
        <v>181.83</v>
      </c>
      <c r="E1685" s="141">
        <v>183.31</v>
      </c>
    </row>
    <row r="1686" spans="2:5" ht="22.75" customHeight="1" thickBot="1" x14ac:dyDescent="0.3">
      <c r="B1686" s="135">
        <v>41481</v>
      </c>
      <c r="C1686" s="141">
        <v>151.78</v>
      </c>
      <c r="D1686" s="141">
        <v>181.68</v>
      </c>
      <c r="E1686" s="141">
        <v>183.51</v>
      </c>
    </row>
    <row r="1687" spans="2:5" ht="22.75" customHeight="1" thickBot="1" x14ac:dyDescent="0.3">
      <c r="B1687" s="135">
        <v>41484</v>
      </c>
      <c r="C1687" s="141">
        <v>151.47999999999999</v>
      </c>
      <c r="D1687" s="141">
        <v>181.32</v>
      </c>
      <c r="E1687" s="141">
        <v>183.15</v>
      </c>
    </row>
    <row r="1688" spans="2:5" ht="22.75" customHeight="1" thickBot="1" x14ac:dyDescent="0.3">
      <c r="B1688" s="135">
        <v>41485</v>
      </c>
      <c r="C1688" s="141">
        <v>151.26</v>
      </c>
      <c r="D1688" s="141">
        <v>181.05</v>
      </c>
      <c r="E1688" s="141">
        <v>182.76</v>
      </c>
    </row>
    <row r="1689" spans="2:5" ht="22.75" customHeight="1" thickBot="1" x14ac:dyDescent="0.3">
      <c r="B1689" s="135">
        <v>41486</v>
      </c>
      <c r="C1689" s="141">
        <v>151.22999999999999</v>
      </c>
      <c r="D1689" s="141">
        <v>181.02</v>
      </c>
      <c r="E1689" s="141">
        <v>182.73</v>
      </c>
    </row>
    <row r="1690" spans="2:5" ht="22.75" customHeight="1" thickBot="1" x14ac:dyDescent="0.3">
      <c r="B1690" s="135">
        <v>41487</v>
      </c>
      <c r="C1690" s="141">
        <v>151.49</v>
      </c>
      <c r="D1690" s="141">
        <v>181.33</v>
      </c>
      <c r="E1690" s="141">
        <v>183.16</v>
      </c>
    </row>
    <row r="1691" spans="2:5" ht="22.75" customHeight="1" thickBot="1" x14ac:dyDescent="0.3">
      <c r="B1691" s="135">
        <v>41488</v>
      </c>
      <c r="C1691" s="141">
        <v>151.68</v>
      </c>
      <c r="D1691" s="141">
        <v>181.55</v>
      </c>
      <c r="E1691" s="141">
        <v>183.1</v>
      </c>
    </row>
    <row r="1692" spans="2:5" ht="22.75" customHeight="1" thickBot="1" x14ac:dyDescent="0.3">
      <c r="B1692" s="135">
        <v>41491</v>
      </c>
      <c r="C1692" s="141">
        <v>151.13999999999999</v>
      </c>
      <c r="D1692" s="141">
        <v>180.91</v>
      </c>
      <c r="E1692" s="141">
        <v>182.73</v>
      </c>
    </row>
    <row r="1693" spans="2:5" ht="22.75" customHeight="1" thickBot="1" x14ac:dyDescent="0.3">
      <c r="B1693" s="135">
        <v>41492</v>
      </c>
      <c r="C1693" s="141">
        <v>151.52000000000001</v>
      </c>
      <c r="D1693" s="141">
        <v>181.36</v>
      </c>
      <c r="E1693" s="141">
        <v>183.14</v>
      </c>
    </row>
    <row r="1694" spans="2:5" ht="22.75" customHeight="1" thickBot="1" x14ac:dyDescent="0.3">
      <c r="B1694" s="135">
        <v>41493</v>
      </c>
      <c r="C1694" s="141">
        <v>151.47</v>
      </c>
      <c r="D1694" s="141">
        <v>181.31</v>
      </c>
      <c r="E1694" s="141">
        <v>183.25</v>
      </c>
    </row>
    <row r="1695" spans="2:5" ht="22.75" customHeight="1" thickBot="1" x14ac:dyDescent="0.3">
      <c r="B1695" s="135">
        <v>41494</v>
      </c>
      <c r="C1695" s="141">
        <v>151.99</v>
      </c>
      <c r="D1695" s="141">
        <v>181.93</v>
      </c>
      <c r="E1695" s="141">
        <v>184.05</v>
      </c>
    </row>
    <row r="1696" spans="2:5" ht="22.75" customHeight="1" thickBot="1" x14ac:dyDescent="0.3">
      <c r="B1696" s="135">
        <v>41498</v>
      </c>
      <c r="C1696" s="141">
        <v>151.99</v>
      </c>
      <c r="D1696" s="141">
        <v>182.02</v>
      </c>
      <c r="E1696" s="141">
        <v>184.09</v>
      </c>
    </row>
    <row r="1697" spans="2:5" ht="22.75" customHeight="1" thickBot="1" x14ac:dyDescent="0.3">
      <c r="B1697" s="135">
        <v>41499</v>
      </c>
      <c r="C1697" s="141">
        <v>151.69999999999999</v>
      </c>
      <c r="D1697" s="141">
        <v>181.67</v>
      </c>
      <c r="E1697" s="141">
        <v>183.8</v>
      </c>
    </row>
    <row r="1698" spans="2:5" ht="22.75" customHeight="1" thickBot="1" x14ac:dyDescent="0.3">
      <c r="B1698" s="135">
        <v>41500</v>
      </c>
      <c r="C1698" s="141">
        <v>151.46</v>
      </c>
      <c r="D1698" s="141">
        <v>181.38</v>
      </c>
      <c r="E1698" s="141">
        <v>183.33</v>
      </c>
    </row>
    <row r="1699" spans="2:5" ht="22.75" customHeight="1" thickBot="1" x14ac:dyDescent="0.3">
      <c r="B1699" s="135">
        <v>41501</v>
      </c>
      <c r="C1699" s="141">
        <v>151.55000000000001</v>
      </c>
      <c r="D1699" s="141">
        <v>181.49</v>
      </c>
      <c r="E1699" s="141">
        <v>183.55</v>
      </c>
    </row>
    <row r="1700" spans="2:5" ht="22.75" customHeight="1" thickBot="1" x14ac:dyDescent="0.3">
      <c r="B1700" s="135">
        <v>41502</v>
      </c>
      <c r="C1700" s="141">
        <v>152.85</v>
      </c>
      <c r="D1700" s="141">
        <v>183.05</v>
      </c>
      <c r="E1700" s="141">
        <v>185.37</v>
      </c>
    </row>
    <row r="1701" spans="2:5" ht="22.75" customHeight="1" thickBot="1" x14ac:dyDescent="0.3">
      <c r="B1701" s="135">
        <v>41505</v>
      </c>
      <c r="C1701" s="141">
        <v>154.04</v>
      </c>
      <c r="D1701" s="141">
        <v>184.48</v>
      </c>
      <c r="E1701" s="141">
        <v>186.76</v>
      </c>
    </row>
    <row r="1702" spans="2:5" ht="22.75" customHeight="1" thickBot="1" x14ac:dyDescent="0.3">
      <c r="B1702" s="135">
        <v>41506</v>
      </c>
      <c r="C1702" s="141">
        <v>154.04</v>
      </c>
      <c r="D1702" s="141">
        <v>184.47</v>
      </c>
      <c r="E1702" s="141">
        <v>186.81</v>
      </c>
    </row>
    <row r="1703" spans="2:5" ht="22.75" customHeight="1" thickBot="1" x14ac:dyDescent="0.3">
      <c r="B1703" s="135">
        <v>41507</v>
      </c>
      <c r="C1703" s="141">
        <v>152.49</v>
      </c>
      <c r="D1703" s="141">
        <v>182.62</v>
      </c>
      <c r="E1703" s="141">
        <v>185.29</v>
      </c>
    </row>
    <row r="1704" spans="2:5" ht="22.75" customHeight="1" thickBot="1" x14ac:dyDescent="0.3">
      <c r="B1704" s="135">
        <v>41508</v>
      </c>
      <c r="C1704" s="141">
        <v>153.57</v>
      </c>
      <c r="D1704" s="141">
        <v>183.92</v>
      </c>
      <c r="E1704" s="141">
        <v>186.31</v>
      </c>
    </row>
    <row r="1705" spans="2:5" ht="22.75" customHeight="1" thickBot="1" x14ac:dyDescent="0.3">
      <c r="B1705" s="135">
        <v>41509</v>
      </c>
      <c r="C1705" s="141">
        <v>153.21</v>
      </c>
      <c r="D1705" s="141">
        <v>183.48</v>
      </c>
      <c r="E1705" s="141">
        <v>185.86</v>
      </c>
    </row>
    <row r="1706" spans="2:5" ht="22.75" customHeight="1" thickBot="1" x14ac:dyDescent="0.3">
      <c r="B1706" s="135">
        <v>41512</v>
      </c>
      <c r="C1706" s="141">
        <v>154.25</v>
      </c>
      <c r="D1706" s="141">
        <v>184.73</v>
      </c>
      <c r="E1706" s="141">
        <v>187.37</v>
      </c>
    </row>
    <row r="1707" spans="2:5" ht="22.75" customHeight="1" thickBot="1" x14ac:dyDescent="0.3">
      <c r="B1707" s="135">
        <v>41513</v>
      </c>
      <c r="C1707" s="141">
        <v>153.76</v>
      </c>
      <c r="D1707" s="141">
        <v>184.14</v>
      </c>
      <c r="E1707" s="141">
        <v>186.77</v>
      </c>
    </row>
    <row r="1708" spans="2:5" ht="22.75" customHeight="1" thickBot="1" x14ac:dyDescent="0.3">
      <c r="B1708" s="135">
        <v>41514</v>
      </c>
      <c r="C1708" s="141">
        <v>153.61000000000001</v>
      </c>
      <c r="D1708" s="141">
        <v>183.95</v>
      </c>
      <c r="E1708" s="141">
        <v>186.59</v>
      </c>
    </row>
    <row r="1709" spans="2:5" ht="22.75" customHeight="1" thickBot="1" x14ac:dyDescent="0.3">
      <c r="B1709" s="135">
        <v>41515</v>
      </c>
      <c r="C1709" s="141">
        <v>153.47999999999999</v>
      </c>
      <c r="D1709" s="141">
        <v>183.81</v>
      </c>
      <c r="E1709" s="141">
        <v>186.2</v>
      </c>
    </row>
    <row r="1710" spans="2:5" ht="22.75" customHeight="1" thickBot="1" x14ac:dyDescent="0.3">
      <c r="B1710" s="135">
        <v>41516</v>
      </c>
      <c r="C1710" s="141">
        <v>153.69</v>
      </c>
      <c r="D1710" s="141">
        <v>184.06</v>
      </c>
      <c r="E1710" s="141">
        <v>185.97</v>
      </c>
    </row>
    <row r="1711" spans="2:5" ht="22.75" customHeight="1" thickBot="1" x14ac:dyDescent="0.3">
      <c r="B1711" s="135">
        <v>41519</v>
      </c>
      <c r="C1711" s="141">
        <v>155.03</v>
      </c>
      <c r="D1711" s="141">
        <v>185.66</v>
      </c>
      <c r="E1711" s="141">
        <v>187.41</v>
      </c>
    </row>
    <row r="1712" spans="2:5" ht="22.75" customHeight="1" thickBot="1" x14ac:dyDescent="0.3">
      <c r="B1712" s="135">
        <v>41520</v>
      </c>
      <c r="C1712" s="141">
        <v>155.19999999999999</v>
      </c>
      <c r="D1712" s="141">
        <v>185.86</v>
      </c>
      <c r="E1712" s="141">
        <v>187.55</v>
      </c>
    </row>
    <row r="1713" spans="2:5" ht="22.75" customHeight="1" thickBot="1" x14ac:dyDescent="0.3">
      <c r="B1713" s="135">
        <v>41521</v>
      </c>
      <c r="C1713" s="141">
        <v>156.1</v>
      </c>
      <c r="D1713" s="141">
        <v>186.94</v>
      </c>
      <c r="E1713" s="141">
        <v>188.52</v>
      </c>
    </row>
    <row r="1714" spans="2:5" ht="22.75" customHeight="1" thickBot="1" x14ac:dyDescent="0.3">
      <c r="B1714" s="135">
        <v>41522</v>
      </c>
      <c r="C1714" s="141">
        <v>156.29</v>
      </c>
      <c r="D1714" s="141">
        <v>187.17</v>
      </c>
      <c r="E1714" s="141">
        <v>188.93</v>
      </c>
    </row>
    <row r="1715" spans="2:5" ht="22.75" customHeight="1" thickBot="1" x14ac:dyDescent="0.3">
      <c r="B1715" s="135">
        <v>41523</v>
      </c>
      <c r="C1715" s="141">
        <v>156.55000000000001</v>
      </c>
      <c r="D1715" s="141">
        <v>187.48</v>
      </c>
      <c r="E1715" s="141">
        <v>188.88</v>
      </c>
    </row>
    <row r="1716" spans="2:5" ht="22.75" customHeight="1" thickBot="1" x14ac:dyDescent="0.3">
      <c r="B1716" s="135">
        <v>41526</v>
      </c>
      <c r="C1716" s="141">
        <v>156.88</v>
      </c>
      <c r="D1716" s="141">
        <v>187.87</v>
      </c>
      <c r="E1716" s="141">
        <v>189.52</v>
      </c>
    </row>
    <row r="1717" spans="2:5" ht="22.75" customHeight="1" thickBot="1" x14ac:dyDescent="0.3">
      <c r="B1717" s="135">
        <v>41528</v>
      </c>
      <c r="C1717" s="141">
        <v>156.84</v>
      </c>
      <c r="D1717" s="141">
        <v>187.83</v>
      </c>
      <c r="E1717" s="141">
        <v>189.78</v>
      </c>
    </row>
    <row r="1718" spans="2:5" ht="22.75" customHeight="1" thickBot="1" x14ac:dyDescent="0.3">
      <c r="B1718" s="135">
        <v>41529</v>
      </c>
      <c r="C1718" s="141">
        <v>157.22999999999999</v>
      </c>
      <c r="D1718" s="141">
        <v>188.3</v>
      </c>
      <c r="E1718" s="141">
        <v>190.44</v>
      </c>
    </row>
    <row r="1719" spans="2:5" ht="22.75" customHeight="1" thickBot="1" x14ac:dyDescent="0.3">
      <c r="B1719" s="135">
        <v>41530</v>
      </c>
      <c r="C1719" s="141">
        <v>157.01</v>
      </c>
      <c r="D1719" s="141">
        <v>188.04</v>
      </c>
      <c r="E1719" s="141">
        <v>189.99</v>
      </c>
    </row>
    <row r="1720" spans="2:5" ht="22.75" customHeight="1" thickBot="1" x14ac:dyDescent="0.3">
      <c r="B1720" s="135">
        <v>41533</v>
      </c>
      <c r="C1720" s="141">
        <v>157.85</v>
      </c>
      <c r="D1720" s="141">
        <v>189.03</v>
      </c>
      <c r="E1720" s="141">
        <v>191.3</v>
      </c>
    </row>
    <row r="1721" spans="2:5" ht="22.75" customHeight="1" thickBot="1" x14ac:dyDescent="0.3">
      <c r="B1721" s="135">
        <v>41534</v>
      </c>
      <c r="C1721" s="141">
        <v>157.36000000000001</v>
      </c>
      <c r="D1721" s="141">
        <v>188.45</v>
      </c>
      <c r="E1721" s="141">
        <v>190.59</v>
      </c>
    </row>
    <row r="1722" spans="2:5" ht="22.75" customHeight="1" thickBot="1" x14ac:dyDescent="0.3">
      <c r="B1722" s="135">
        <v>41535</v>
      </c>
      <c r="C1722" s="141">
        <v>157.41</v>
      </c>
      <c r="D1722" s="141">
        <v>188.51</v>
      </c>
      <c r="E1722" s="141">
        <v>190.65</v>
      </c>
    </row>
    <row r="1723" spans="2:5" ht="22.75" customHeight="1" thickBot="1" x14ac:dyDescent="0.3">
      <c r="B1723" s="135">
        <v>41536</v>
      </c>
      <c r="C1723" s="141">
        <v>157.74</v>
      </c>
      <c r="D1723" s="141">
        <v>188.91</v>
      </c>
      <c r="E1723" s="141">
        <v>191.67</v>
      </c>
    </row>
    <row r="1724" spans="2:5" ht="22.75" customHeight="1" thickBot="1" x14ac:dyDescent="0.3">
      <c r="B1724" s="135">
        <v>41537</v>
      </c>
      <c r="C1724" s="141">
        <v>157.68</v>
      </c>
      <c r="D1724" s="141">
        <v>188.84</v>
      </c>
      <c r="E1724" s="141">
        <v>191.6</v>
      </c>
    </row>
    <row r="1725" spans="2:5" ht="22.75" customHeight="1" thickBot="1" x14ac:dyDescent="0.3">
      <c r="B1725" s="135">
        <v>41540</v>
      </c>
      <c r="C1725" s="141">
        <v>157.63999999999999</v>
      </c>
      <c r="D1725" s="141">
        <v>188.78</v>
      </c>
      <c r="E1725" s="141">
        <v>191.54</v>
      </c>
    </row>
    <row r="1726" spans="2:5" ht="22.75" customHeight="1" thickBot="1" x14ac:dyDescent="0.3">
      <c r="B1726" s="135">
        <v>41541</v>
      </c>
      <c r="C1726" s="141">
        <v>156.91999999999999</v>
      </c>
      <c r="D1726" s="141">
        <v>187.92</v>
      </c>
      <c r="E1726" s="141">
        <v>191.16</v>
      </c>
    </row>
    <row r="1727" spans="2:5" ht="22.75" customHeight="1" thickBot="1" x14ac:dyDescent="0.3">
      <c r="B1727" s="135">
        <v>41542</v>
      </c>
      <c r="C1727" s="141">
        <v>157.07</v>
      </c>
      <c r="D1727" s="141">
        <v>188.11</v>
      </c>
      <c r="E1727" s="141">
        <v>191.22</v>
      </c>
    </row>
    <row r="1728" spans="2:5" ht="22.75" customHeight="1" thickBot="1" x14ac:dyDescent="0.3">
      <c r="B1728" s="135">
        <v>41543</v>
      </c>
      <c r="C1728" s="141">
        <v>157.15</v>
      </c>
      <c r="D1728" s="141">
        <v>188.2</v>
      </c>
      <c r="E1728" s="141">
        <v>191.5</v>
      </c>
    </row>
    <row r="1729" spans="2:5" ht="22.75" customHeight="1" thickBot="1" x14ac:dyDescent="0.3">
      <c r="B1729" s="135">
        <v>41544</v>
      </c>
      <c r="C1729" s="141">
        <v>157.07</v>
      </c>
      <c r="D1729" s="141">
        <v>188.11</v>
      </c>
      <c r="E1729" s="141">
        <v>192.03</v>
      </c>
    </row>
    <row r="1730" spans="2:5" ht="22.75" customHeight="1" thickBot="1" x14ac:dyDescent="0.3">
      <c r="B1730" s="135">
        <v>41547</v>
      </c>
      <c r="C1730" s="141">
        <v>157.16</v>
      </c>
      <c r="D1730" s="141">
        <v>188.21</v>
      </c>
      <c r="E1730" s="141">
        <v>192.26</v>
      </c>
    </row>
    <row r="1731" spans="2:5" ht="22.75" customHeight="1" thickBot="1" x14ac:dyDescent="0.3">
      <c r="B1731" s="135">
        <v>41548</v>
      </c>
      <c r="C1731" s="141">
        <v>157.59</v>
      </c>
      <c r="D1731" s="141">
        <v>188.73</v>
      </c>
      <c r="E1731" s="141">
        <v>193.16</v>
      </c>
    </row>
    <row r="1732" spans="2:5" ht="22.75" customHeight="1" thickBot="1" x14ac:dyDescent="0.3">
      <c r="B1732" s="135">
        <v>41549</v>
      </c>
      <c r="C1732" s="141">
        <v>157.62</v>
      </c>
      <c r="D1732" s="141">
        <v>188.77</v>
      </c>
      <c r="E1732" s="141">
        <v>193.83</v>
      </c>
    </row>
    <row r="1733" spans="2:5" ht="22.75" customHeight="1" thickBot="1" x14ac:dyDescent="0.3">
      <c r="B1733" s="135">
        <v>41550</v>
      </c>
      <c r="C1733" s="141">
        <v>157.19999999999999</v>
      </c>
      <c r="D1733" s="141">
        <v>188.26</v>
      </c>
      <c r="E1733" s="141">
        <v>193.94</v>
      </c>
    </row>
    <row r="1734" spans="2:5" ht="22.75" customHeight="1" thickBot="1" x14ac:dyDescent="0.3">
      <c r="B1734" s="135">
        <v>41551</v>
      </c>
      <c r="C1734" s="141">
        <v>157.41</v>
      </c>
      <c r="D1734" s="141">
        <v>188.51</v>
      </c>
      <c r="E1734" s="141">
        <v>194.57</v>
      </c>
    </row>
    <row r="1735" spans="2:5" ht="22.75" customHeight="1" thickBot="1" x14ac:dyDescent="0.3">
      <c r="B1735" s="135">
        <v>41554</v>
      </c>
      <c r="C1735" s="141">
        <v>157.35</v>
      </c>
      <c r="D1735" s="141">
        <v>188.44</v>
      </c>
      <c r="E1735" s="141">
        <v>194.37</v>
      </c>
    </row>
    <row r="1736" spans="2:5" ht="22.75" customHeight="1" thickBot="1" x14ac:dyDescent="0.3">
      <c r="B1736" s="135">
        <v>41555</v>
      </c>
      <c r="C1736" s="141">
        <v>157.47</v>
      </c>
      <c r="D1736" s="141">
        <v>188.58</v>
      </c>
      <c r="E1736" s="141">
        <v>194.52</v>
      </c>
    </row>
    <row r="1737" spans="2:5" ht="22.75" customHeight="1" thickBot="1" x14ac:dyDescent="0.3">
      <c r="B1737" s="135">
        <v>41556</v>
      </c>
      <c r="C1737" s="141">
        <v>157.30000000000001</v>
      </c>
      <c r="D1737" s="141">
        <v>188.38</v>
      </c>
      <c r="E1737" s="141">
        <v>194.12</v>
      </c>
    </row>
    <row r="1738" spans="2:5" ht="22.75" customHeight="1" thickBot="1" x14ac:dyDescent="0.3">
      <c r="B1738" s="135">
        <v>41557</v>
      </c>
      <c r="C1738" s="141">
        <v>157.5</v>
      </c>
      <c r="D1738" s="141">
        <v>188.61</v>
      </c>
      <c r="E1738" s="141">
        <v>193.98</v>
      </c>
    </row>
    <row r="1739" spans="2:5" ht="22.75" customHeight="1" thickBot="1" x14ac:dyDescent="0.3">
      <c r="B1739" s="135">
        <v>41558</v>
      </c>
      <c r="C1739" s="141">
        <v>158.04</v>
      </c>
      <c r="D1739" s="141">
        <v>189.26</v>
      </c>
      <c r="E1739" s="141">
        <v>194.78</v>
      </c>
    </row>
    <row r="1740" spans="2:5" ht="22.75" customHeight="1" thickBot="1" x14ac:dyDescent="0.3">
      <c r="B1740" s="135">
        <v>41561</v>
      </c>
      <c r="C1740" s="141">
        <v>158.47</v>
      </c>
      <c r="D1740" s="141">
        <v>189.77</v>
      </c>
      <c r="E1740" s="141">
        <v>195.43</v>
      </c>
    </row>
    <row r="1741" spans="2:5" ht="22.75" customHeight="1" thickBot="1" x14ac:dyDescent="0.3">
      <c r="B1741" s="135">
        <v>41562</v>
      </c>
      <c r="C1741" s="141">
        <v>158.13999999999999</v>
      </c>
      <c r="D1741" s="141">
        <v>189.38</v>
      </c>
      <c r="E1741" s="141">
        <v>195.03</v>
      </c>
    </row>
    <row r="1742" spans="2:5" ht="22.75" customHeight="1" thickBot="1" x14ac:dyDescent="0.3">
      <c r="B1742" s="135">
        <v>41563</v>
      </c>
      <c r="C1742" s="141">
        <v>160.06</v>
      </c>
      <c r="D1742" s="141">
        <v>191.72</v>
      </c>
      <c r="E1742" s="141">
        <v>197.11</v>
      </c>
    </row>
    <row r="1743" spans="2:5" ht="22.75" customHeight="1" thickBot="1" x14ac:dyDescent="0.3">
      <c r="B1743" s="135">
        <v>41564</v>
      </c>
      <c r="C1743" s="141">
        <v>159.87</v>
      </c>
      <c r="D1743" s="141">
        <v>191.5</v>
      </c>
      <c r="E1743" s="141">
        <v>197.01</v>
      </c>
    </row>
    <row r="1744" spans="2:5" ht="22.75" customHeight="1" thickBot="1" x14ac:dyDescent="0.3">
      <c r="B1744" s="135">
        <v>41565</v>
      </c>
      <c r="C1744" s="141">
        <v>159.62</v>
      </c>
      <c r="D1744" s="141">
        <v>191.19</v>
      </c>
      <c r="E1744" s="141">
        <v>197.35</v>
      </c>
    </row>
    <row r="1745" spans="2:5" ht="22.75" customHeight="1" thickBot="1" x14ac:dyDescent="0.3">
      <c r="B1745" s="135">
        <v>41568</v>
      </c>
      <c r="C1745" s="141">
        <v>159.28</v>
      </c>
      <c r="D1745" s="141">
        <v>190.79</v>
      </c>
      <c r="E1745" s="141">
        <v>196.99</v>
      </c>
    </row>
    <row r="1746" spans="2:5" ht="22.75" customHeight="1" thickBot="1" x14ac:dyDescent="0.3">
      <c r="B1746" s="135">
        <v>41569</v>
      </c>
      <c r="C1746" s="141">
        <v>159.57</v>
      </c>
      <c r="D1746" s="141">
        <v>191.14</v>
      </c>
      <c r="E1746" s="141">
        <v>197.35</v>
      </c>
    </row>
    <row r="1747" spans="2:5" ht="22.75" customHeight="1" thickBot="1" x14ac:dyDescent="0.3">
      <c r="B1747" s="135">
        <v>41570</v>
      </c>
      <c r="C1747" s="141">
        <v>160.13</v>
      </c>
      <c r="D1747" s="141">
        <v>191.81</v>
      </c>
      <c r="E1747" s="141">
        <v>198.24</v>
      </c>
    </row>
    <row r="1748" spans="2:5" ht="22.75" customHeight="1" thickBot="1" x14ac:dyDescent="0.3">
      <c r="B1748" s="135">
        <v>41571</v>
      </c>
      <c r="C1748" s="141">
        <v>160.22</v>
      </c>
      <c r="D1748" s="141">
        <v>191.91</v>
      </c>
      <c r="E1748" s="141">
        <v>198.41</v>
      </c>
    </row>
    <row r="1749" spans="2:5" ht="22.75" customHeight="1" thickBot="1" x14ac:dyDescent="0.3">
      <c r="B1749" s="135">
        <v>41572</v>
      </c>
      <c r="C1749" s="141">
        <v>159.81</v>
      </c>
      <c r="D1749" s="141">
        <v>191.42</v>
      </c>
      <c r="E1749" s="141">
        <v>198.02</v>
      </c>
    </row>
    <row r="1750" spans="2:5" ht="22.75" customHeight="1" thickBot="1" x14ac:dyDescent="0.3">
      <c r="B1750" s="135">
        <v>41575</v>
      </c>
      <c r="C1750" s="141">
        <v>160.07</v>
      </c>
      <c r="D1750" s="141">
        <v>191.74</v>
      </c>
      <c r="E1750" s="141">
        <v>198.36</v>
      </c>
    </row>
    <row r="1751" spans="2:5" ht="22.75" customHeight="1" thickBot="1" x14ac:dyDescent="0.3">
      <c r="B1751" s="135">
        <v>41576</v>
      </c>
      <c r="C1751" s="141">
        <v>160.62</v>
      </c>
      <c r="D1751" s="141">
        <v>192.4</v>
      </c>
      <c r="E1751" s="141">
        <v>198.85</v>
      </c>
    </row>
    <row r="1752" spans="2:5" ht="22.75" customHeight="1" thickBot="1" x14ac:dyDescent="0.3">
      <c r="B1752" s="135">
        <v>41577</v>
      </c>
      <c r="C1752" s="141">
        <v>161.27000000000001</v>
      </c>
      <c r="D1752" s="141">
        <v>193.17</v>
      </c>
      <c r="E1752" s="141">
        <v>199.39</v>
      </c>
    </row>
    <row r="1753" spans="2:5" ht="22.75" customHeight="1" thickBot="1" x14ac:dyDescent="0.3">
      <c r="B1753" s="135">
        <v>41578</v>
      </c>
      <c r="C1753" s="141">
        <v>165.33</v>
      </c>
      <c r="D1753" s="141">
        <v>198.19</v>
      </c>
      <c r="E1753" s="141">
        <f>+'[1]DEM Mnt'!D15</f>
        <v>203.5</v>
      </c>
    </row>
    <row r="1754" spans="2:5" ht="22.75" customHeight="1" thickBot="1" x14ac:dyDescent="0.3">
      <c r="B1754" s="135">
        <v>41582</v>
      </c>
      <c r="C1754" s="141">
        <v>162.37</v>
      </c>
      <c r="D1754" s="141">
        <v>194.49</v>
      </c>
      <c r="E1754" s="141">
        <v>199.38</v>
      </c>
    </row>
    <row r="1755" spans="2:5" ht="22.75" customHeight="1" thickBot="1" x14ac:dyDescent="0.3">
      <c r="B1755" s="135">
        <v>41583</v>
      </c>
      <c r="C1755" s="141">
        <v>163.22</v>
      </c>
      <c r="D1755" s="141">
        <v>195.51</v>
      </c>
      <c r="E1755" s="141">
        <v>200.49</v>
      </c>
    </row>
    <row r="1756" spans="2:5" ht="22.75" customHeight="1" thickBot="1" x14ac:dyDescent="0.3">
      <c r="B1756" s="135">
        <v>41584</v>
      </c>
      <c r="C1756" s="141">
        <v>163.06</v>
      </c>
      <c r="D1756" s="141">
        <v>195.31</v>
      </c>
      <c r="E1756" s="141">
        <v>200.35</v>
      </c>
    </row>
    <row r="1757" spans="2:5" ht="22.75" customHeight="1" thickBot="1" x14ac:dyDescent="0.3">
      <c r="B1757" s="135">
        <v>41585</v>
      </c>
      <c r="C1757" s="141">
        <v>162.08000000000001</v>
      </c>
      <c r="D1757" s="141">
        <v>194.14</v>
      </c>
      <c r="E1757" s="141">
        <v>199.15</v>
      </c>
    </row>
    <row r="1758" spans="2:5" ht="22.75" customHeight="1" thickBot="1" x14ac:dyDescent="0.3">
      <c r="B1758" s="135">
        <v>41586</v>
      </c>
      <c r="C1758" s="141">
        <v>160.91999999999999</v>
      </c>
      <c r="D1758" s="141">
        <v>192.76</v>
      </c>
      <c r="E1758" s="141">
        <v>196.97</v>
      </c>
    </row>
    <row r="1759" spans="2:5" ht="22.75" customHeight="1" thickBot="1" x14ac:dyDescent="0.3">
      <c r="B1759" s="135">
        <v>41589</v>
      </c>
      <c r="C1759" s="141">
        <v>160.85</v>
      </c>
      <c r="D1759" s="141">
        <v>192.67</v>
      </c>
      <c r="E1759" s="141">
        <v>196.56</v>
      </c>
    </row>
    <row r="1760" spans="2:5" ht="22.75" customHeight="1" thickBot="1" x14ac:dyDescent="0.3">
      <c r="B1760" s="135">
        <v>41590</v>
      </c>
      <c r="C1760" s="141">
        <v>161.04</v>
      </c>
      <c r="D1760" s="141">
        <v>192.89</v>
      </c>
      <c r="E1760" s="141">
        <v>196.98</v>
      </c>
    </row>
    <row r="1761" spans="2:5" ht="22.75" customHeight="1" thickBot="1" x14ac:dyDescent="0.3">
      <c r="B1761" s="135">
        <v>41591</v>
      </c>
      <c r="C1761" s="141">
        <v>161.37</v>
      </c>
      <c r="D1761" s="141">
        <v>193.29</v>
      </c>
      <c r="E1761" s="141">
        <v>197.71</v>
      </c>
    </row>
    <row r="1762" spans="2:5" ht="22.75" customHeight="1" thickBot="1" x14ac:dyDescent="0.3">
      <c r="B1762" s="135">
        <v>41592</v>
      </c>
      <c r="C1762" s="141">
        <v>162.54</v>
      </c>
      <c r="D1762" s="141">
        <v>194.69</v>
      </c>
      <c r="E1762" s="141">
        <v>199.2</v>
      </c>
    </row>
    <row r="1763" spans="2:5" ht="22.75" customHeight="1" thickBot="1" x14ac:dyDescent="0.3">
      <c r="B1763" s="135">
        <v>41593</v>
      </c>
      <c r="C1763" s="141">
        <v>163.61000000000001</v>
      </c>
      <c r="D1763" s="141">
        <v>195.97</v>
      </c>
      <c r="E1763" s="141">
        <v>200.51</v>
      </c>
    </row>
    <row r="1764" spans="2:5" ht="22.75" customHeight="1" thickBot="1" x14ac:dyDescent="0.3">
      <c r="B1764" s="135">
        <v>41596</v>
      </c>
      <c r="C1764" s="141">
        <v>164.18</v>
      </c>
      <c r="D1764" s="141">
        <v>196.66</v>
      </c>
      <c r="E1764" s="141">
        <v>201.48</v>
      </c>
    </row>
    <row r="1765" spans="2:5" ht="22.75" customHeight="1" thickBot="1" x14ac:dyDescent="0.3">
      <c r="B1765" s="135">
        <v>41597</v>
      </c>
      <c r="C1765" s="141">
        <v>163.91</v>
      </c>
      <c r="D1765" s="141">
        <v>196.34</v>
      </c>
      <c r="E1765" s="141">
        <v>201.15</v>
      </c>
    </row>
    <row r="1766" spans="2:5" ht="22.75" customHeight="1" thickBot="1" x14ac:dyDescent="0.3">
      <c r="B1766" s="135">
        <v>41598</v>
      </c>
      <c r="C1766" s="141">
        <v>164.82</v>
      </c>
      <c r="D1766" s="141">
        <v>197.43</v>
      </c>
      <c r="E1766" s="141">
        <v>202.53</v>
      </c>
    </row>
    <row r="1767" spans="2:5" ht="22.75" customHeight="1" thickBot="1" x14ac:dyDescent="0.3">
      <c r="B1767" s="135">
        <v>41599</v>
      </c>
      <c r="C1767" s="141">
        <v>164.7</v>
      </c>
      <c r="D1767" s="141">
        <v>197.28</v>
      </c>
      <c r="E1767" s="141">
        <v>201.91</v>
      </c>
    </row>
    <row r="1768" spans="2:5" ht="22.75" customHeight="1" thickBot="1" x14ac:dyDescent="0.3">
      <c r="B1768" s="135">
        <v>41600</v>
      </c>
      <c r="C1768" s="141">
        <v>165.98</v>
      </c>
      <c r="D1768" s="141">
        <v>198.81</v>
      </c>
      <c r="E1768" s="141">
        <v>203.61</v>
      </c>
    </row>
    <row r="1769" spans="2:5" ht="22.75" customHeight="1" thickBot="1" x14ac:dyDescent="0.3">
      <c r="B1769" s="135">
        <v>41603</v>
      </c>
      <c r="C1769" s="141">
        <v>166.27</v>
      </c>
      <c r="D1769" s="141">
        <v>199.17</v>
      </c>
      <c r="E1769" s="141">
        <v>204.18</v>
      </c>
    </row>
    <row r="1770" spans="2:5" ht="22.75" customHeight="1" thickBot="1" x14ac:dyDescent="0.3">
      <c r="B1770" s="135">
        <v>41604</v>
      </c>
      <c r="C1770" s="141">
        <v>166.3</v>
      </c>
      <c r="D1770" s="141">
        <v>199.25</v>
      </c>
      <c r="E1770" s="141">
        <v>204.26</v>
      </c>
    </row>
    <row r="1771" spans="2:5" ht="22.75" customHeight="1" thickBot="1" x14ac:dyDescent="0.3">
      <c r="B1771" s="135">
        <v>41605</v>
      </c>
      <c r="C1771" s="141">
        <v>166.38</v>
      </c>
      <c r="D1771" s="141">
        <v>199.35</v>
      </c>
      <c r="E1771" s="141">
        <v>204.56</v>
      </c>
    </row>
    <row r="1772" spans="2:5" ht="22.75" customHeight="1" thickBot="1" x14ac:dyDescent="0.3">
      <c r="B1772" s="135">
        <v>41606</v>
      </c>
      <c r="C1772" s="141">
        <v>165.94</v>
      </c>
      <c r="D1772" s="141">
        <v>198.9</v>
      </c>
      <c r="E1772" s="141">
        <v>204.1</v>
      </c>
    </row>
    <row r="1773" spans="2:5" ht="22.75" customHeight="1" thickBot="1" x14ac:dyDescent="0.3">
      <c r="B1773" s="135">
        <v>41607</v>
      </c>
      <c r="C1773" s="141">
        <v>165.33</v>
      </c>
      <c r="D1773" s="141">
        <v>198.19</v>
      </c>
      <c r="E1773" s="141">
        <v>203.5</v>
      </c>
    </row>
    <row r="1774" spans="2:5" ht="22.75" customHeight="1" thickBot="1" x14ac:dyDescent="0.3">
      <c r="B1774" s="135">
        <v>41610</v>
      </c>
      <c r="C1774" s="141">
        <v>165.29</v>
      </c>
      <c r="D1774" s="141">
        <v>198.45</v>
      </c>
      <c r="E1774" s="141">
        <v>203.77</v>
      </c>
    </row>
    <row r="1775" spans="2:5" ht="22.75" customHeight="1" thickBot="1" x14ac:dyDescent="0.3">
      <c r="B1775" s="135">
        <v>41611</v>
      </c>
      <c r="C1775" s="141">
        <v>166.48</v>
      </c>
      <c r="D1775" s="141">
        <v>199.88</v>
      </c>
      <c r="E1775" s="141">
        <v>205.03</v>
      </c>
    </row>
    <row r="1776" spans="2:5" ht="22.75" customHeight="1" thickBot="1" x14ac:dyDescent="0.3">
      <c r="B1776" s="135">
        <v>41612</v>
      </c>
      <c r="C1776" s="141">
        <v>167.12</v>
      </c>
      <c r="D1776" s="141">
        <v>200.65</v>
      </c>
      <c r="E1776" s="141">
        <v>205.95</v>
      </c>
    </row>
    <row r="1777" spans="2:5" ht="22.75" customHeight="1" thickBot="1" x14ac:dyDescent="0.3">
      <c r="B1777" s="135">
        <v>41613</v>
      </c>
      <c r="C1777" s="141">
        <v>167.07</v>
      </c>
      <c r="D1777" s="141">
        <v>200.61</v>
      </c>
      <c r="E1777" s="141">
        <v>205.98</v>
      </c>
    </row>
    <row r="1778" spans="2:5" ht="22.75" customHeight="1" thickBot="1" x14ac:dyDescent="0.3">
      <c r="B1778" s="135">
        <v>41614</v>
      </c>
      <c r="C1778" s="141">
        <v>167.13</v>
      </c>
      <c r="D1778" s="141">
        <v>200.67</v>
      </c>
      <c r="E1778" s="141">
        <v>206.25</v>
      </c>
    </row>
    <row r="1779" spans="2:5" ht="22.75" customHeight="1" thickBot="1" x14ac:dyDescent="0.3">
      <c r="B1779" s="135">
        <v>41617</v>
      </c>
      <c r="C1779" s="141">
        <v>166.62</v>
      </c>
      <c r="D1779" s="141">
        <v>200.07</v>
      </c>
      <c r="E1779" s="141">
        <v>205.69</v>
      </c>
    </row>
    <row r="1780" spans="2:5" ht="22.75" customHeight="1" thickBot="1" x14ac:dyDescent="0.3">
      <c r="B1780" s="135">
        <v>41618</v>
      </c>
      <c r="C1780" s="141">
        <v>166.63</v>
      </c>
      <c r="D1780" s="141">
        <v>200.09</v>
      </c>
      <c r="E1780" s="141">
        <v>205.78</v>
      </c>
    </row>
    <row r="1781" spans="2:5" ht="22.75" customHeight="1" thickBot="1" x14ac:dyDescent="0.3">
      <c r="B1781" s="135">
        <v>41619</v>
      </c>
      <c r="C1781" s="141">
        <v>167.3</v>
      </c>
      <c r="D1781" s="141">
        <v>200.9</v>
      </c>
      <c r="E1781" s="141">
        <v>206.61</v>
      </c>
    </row>
    <row r="1782" spans="2:5" ht="22.75" customHeight="1" thickBot="1" x14ac:dyDescent="0.3">
      <c r="B1782" s="135">
        <v>41620</v>
      </c>
      <c r="C1782" s="141">
        <v>167.46</v>
      </c>
      <c r="D1782" s="141">
        <v>201.15</v>
      </c>
      <c r="E1782" s="141">
        <v>206.93</v>
      </c>
    </row>
    <row r="1783" spans="2:5" ht="22.75" customHeight="1" thickBot="1" x14ac:dyDescent="0.3">
      <c r="B1783" s="135">
        <v>41621</v>
      </c>
      <c r="C1783" s="141">
        <v>169.07</v>
      </c>
      <c r="D1783" s="141">
        <v>203.08</v>
      </c>
      <c r="E1783" s="141">
        <v>208.79</v>
      </c>
    </row>
    <row r="1784" spans="2:5" ht="22.75" customHeight="1" thickBot="1" x14ac:dyDescent="0.3">
      <c r="B1784" s="135">
        <v>41624</v>
      </c>
      <c r="C1784" s="141">
        <v>171.58</v>
      </c>
      <c r="D1784" s="141">
        <v>206.11</v>
      </c>
      <c r="E1784" s="141">
        <v>212.94</v>
      </c>
    </row>
    <row r="1785" spans="2:5" ht="22.75" customHeight="1" thickBot="1" x14ac:dyDescent="0.3">
      <c r="B1785" s="135">
        <v>41625</v>
      </c>
      <c r="C1785" s="141">
        <v>172.29</v>
      </c>
      <c r="D1785" s="141">
        <v>206.96</v>
      </c>
      <c r="E1785" s="141">
        <v>214.24</v>
      </c>
    </row>
    <row r="1786" spans="2:5" ht="22.75" customHeight="1" thickBot="1" x14ac:dyDescent="0.3">
      <c r="B1786" s="135">
        <v>41626</v>
      </c>
      <c r="C1786" s="141">
        <v>173.16</v>
      </c>
      <c r="D1786" s="141">
        <v>208.01</v>
      </c>
      <c r="E1786" s="141">
        <v>214.91</v>
      </c>
    </row>
    <row r="1787" spans="2:5" ht="22.75" customHeight="1" thickBot="1" x14ac:dyDescent="0.3">
      <c r="B1787" s="135">
        <v>41627</v>
      </c>
      <c r="C1787" s="141">
        <v>172.52</v>
      </c>
      <c r="D1787" s="141">
        <v>207.24</v>
      </c>
      <c r="E1787" s="141">
        <v>214.18</v>
      </c>
    </row>
    <row r="1788" spans="2:5" ht="22.75" customHeight="1" thickBot="1" x14ac:dyDescent="0.3">
      <c r="B1788" s="135">
        <v>41628</v>
      </c>
      <c r="C1788" s="141">
        <v>173.19</v>
      </c>
      <c r="D1788" s="141">
        <v>208.04</v>
      </c>
      <c r="E1788" s="141">
        <v>214.94</v>
      </c>
    </row>
    <row r="1789" spans="2:5" ht="22.75" customHeight="1" thickBot="1" x14ac:dyDescent="0.3">
      <c r="B1789" s="135">
        <v>41631</v>
      </c>
      <c r="C1789" s="141">
        <v>173.27</v>
      </c>
      <c r="D1789" s="141">
        <v>208.14</v>
      </c>
      <c r="E1789" s="141">
        <v>215.18</v>
      </c>
    </row>
    <row r="1790" spans="2:5" ht="22.75" customHeight="1" thickBot="1" x14ac:dyDescent="0.3">
      <c r="B1790" s="135">
        <v>41632</v>
      </c>
      <c r="C1790" s="141">
        <v>173.63</v>
      </c>
      <c r="D1790" s="141">
        <v>208.61</v>
      </c>
      <c r="E1790" s="141">
        <v>215.67</v>
      </c>
    </row>
    <row r="1791" spans="2:5" ht="22.75" customHeight="1" thickBot="1" x14ac:dyDescent="0.3">
      <c r="B1791" s="135">
        <v>41634</v>
      </c>
      <c r="C1791" s="141">
        <v>173.83</v>
      </c>
      <c r="D1791" s="141">
        <v>208.85</v>
      </c>
      <c r="E1791" s="141">
        <v>215.91</v>
      </c>
    </row>
    <row r="1792" spans="2:5" ht="22.75" customHeight="1" thickBot="1" x14ac:dyDescent="0.3">
      <c r="B1792" s="135">
        <v>41635</v>
      </c>
      <c r="C1792" s="141">
        <v>173.98</v>
      </c>
      <c r="D1792" s="141">
        <v>209.02</v>
      </c>
      <c r="E1792" s="141">
        <v>216.29</v>
      </c>
    </row>
    <row r="1793" spans="2:5" ht="22.75" customHeight="1" thickBot="1" x14ac:dyDescent="0.3">
      <c r="B1793" s="135">
        <v>41638</v>
      </c>
      <c r="C1793" s="141">
        <v>173.99</v>
      </c>
      <c r="D1793" s="141">
        <v>210.35</v>
      </c>
      <c r="E1793" s="141">
        <v>217.67</v>
      </c>
    </row>
    <row r="1794" spans="2:5" ht="22.75" customHeight="1" thickBot="1" x14ac:dyDescent="0.3">
      <c r="B1794" s="135">
        <v>41639</v>
      </c>
      <c r="C1794" s="141">
        <v>173.74</v>
      </c>
      <c r="D1794" s="141">
        <v>210.05</v>
      </c>
      <c r="E1794" s="141">
        <v>217.58</v>
      </c>
    </row>
    <row r="1795" spans="2:5" ht="22.75" customHeight="1" thickBot="1" x14ac:dyDescent="0.3">
      <c r="B1795" s="135">
        <v>41642</v>
      </c>
      <c r="C1795" s="141">
        <v>173.48</v>
      </c>
      <c r="D1795" s="141">
        <v>209.73</v>
      </c>
      <c r="E1795" s="141">
        <v>216.76</v>
      </c>
    </row>
    <row r="1796" spans="2:5" ht="22.75" customHeight="1" thickBot="1" x14ac:dyDescent="0.3">
      <c r="B1796" s="135">
        <v>41645</v>
      </c>
      <c r="C1796" s="141">
        <v>173.51</v>
      </c>
      <c r="D1796" s="141">
        <v>209.77</v>
      </c>
      <c r="E1796" s="141">
        <v>216.44</v>
      </c>
    </row>
    <row r="1797" spans="2:5" ht="22.75" customHeight="1" thickBot="1" x14ac:dyDescent="0.3">
      <c r="B1797" s="135">
        <v>41646</v>
      </c>
      <c r="C1797" s="141">
        <v>173.31</v>
      </c>
      <c r="D1797" s="141">
        <v>209.67</v>
      </c>
      <c r="E1797" s="141">
        <v>216.69</v>
      </c>
    </row>
    <row r="1798" spans="2:5" ht="22.75" customHeight="1" thickBot="1" x14ac:dyDescent="0.3">
      <c r="B1798" s="135">
        <v>41647</v>
      </c>
      <c r="C1798" s="141">
        <v>173.08</v>
      </c>
      <c r="D1798" s="141">
        <v>209.39</v>
      </c>
      <c r="E1798" s="141">
        <v>216.19</v>
      </c>
    </row>
    <row r="1799" spans="2:5" ht="22.75" customHeight="1" thickBot="1" x14ac:dyDescent="0.3">
      <c r="B1799" s="135">
        <v>41648</v>
      </c>
      <c r="C1799" s="141">
        <v>175.31</v>
      </c>
      <c r="D1799" s="141">
        <v>212.09</v>
      </c>
      <c r="E1799" s="141">
        <v>218.83</v>
      </c>
    </row>
    <row r="1800" spans="2:5" ht="22.75" customHeight="1" thickBot="1" x14ac:dyDescent="0.3">
      <c r="B1800" s="135">
        <v>41649</v>
      </c>
      <c r="C1800" s="141">
        <v>179.11</v>
      </c>
      <c r="D1800" s="141">
        <v>216.69</v>
      </c>
      <c r="E1800" s="141">
        <v>223.72</v>
      </c>
    </row>
    <row r="1801" spans="2:5" ht="22.75" customHeight="1" thickBot="1" x14ac:dyDescent="0.3">
      <c r="B1801" s="135">
        <v>41652</v>
      </c>
      <c r="C1801" s="141">
        <v>181.44</v>
      </c>
      <c r="D1801" s="141">
        <v>219.51</v>
      </c>
      <c r="E1801" s="141">
        <v>226.86</v>
      </c>
    </row>
    <row r="1802" spans="2:5" ht="22.75" customHeight="1" thickBot="1" x14ac:dyDescent="0.3">
      <c r="B1802" s="135">
        <v>41653</v>
      </c>
      <c r="C1802" s="141">
        <v>180.63</v>
      </c>
      <c r="D1802" s="141">
        <v>218.54</v>
      </c>
      <c r="E1802" s="141">
        <v>225.77</v>
      </c>
    </row>
    <row r="1803" spans="2:5" ht="22.75" customHeight="1" thickBot="1" x14ac:dyDescent="0.3">
      <c r="B1803" s="135">
        <v>41654</v>
      </c>
      <c r="C1803" s="141">
        <v>179.43</v>
      </c>
      <c r="D1803" s="141">
        <v>217.08</v>
      </c>
      <c r="E1803" s="141">
        <v>224.19</v>
      </c>
    </row>
    <row r="1804" spans="2:5" ht="22.75" customHeight="1" thickBot="1" x14ac:dyDescent="0.3">
      <c r="B1804" s="135">
        <v>41655</v>
      </c>
      <c r="C1804" s="141">
        <v>179.81</v>
      </c>
      <c r="D1804" s="141">
        <v>217.54</v>
      </c>
      <c r="E1804" s="141">
        <v>224.6</v>
      </c>
    </row>
    <row r="1805" spans="2:5" ht="22.75" customHeight="1" thickBot="1" x14ac:dyDescent="0.3">
      <c r="B1805" s="135">
        <v>41659</v>
      </c>
      <c r="C1805" s="141">
        <v>179.9</v>
      </c>
      <c r="D1805" s="141">
        <v>217.64</v>
      </c>
      <c r="E1805" s="141">
        <v>224.12</v>
      </c>
    </row>
    <row r="1806" spans="2:5" ht="22.75" customHeight="1" thickBot="1" x14ac:dyDescent="0.3">
      <c r="B1806" s="135">
        <v>41660</v>
      </c>
      <c r="C1806" s="141">
        <v>179.73</v>
      </c>
      <c r="D1806" s="141">
        <v>217.44</v>
      </c>
      <c r="E1806" s="141">
        <v>223.91</v>
      </c>
    </row>
    <row r="1807" spans="2:5" ht="22.75" customHeight="1" thickBot="1" x14ac:dyDescent="0.3">
      <c r="B1807" s="135">
        <v>41661</v>
      </c>
      <c r="C1807" s="141">
        <v>179.82</v>
      </c>
      <c r="D1807" s="141">
        <v>217.55</v>
      </c>
      <c r="E1807" s="141">
        <v>224.09</v>
      </c>
    </row>
    <row r="1808" spans="2:5" ht="22.75" customHeight="1" thickBot="1" x14ac:dyDescent="0.3">
      <c r="B1808" s="135">
        <v>41662</v>
      </c>
      <c r="C1808" s="141">
        <v>180.09</v>
      </c>
      <c r="D1808" s="141">
        <v>217.87</v>
      </c>
      <c r="E1808" s="141">
        <v>224.36</v>
      </c>
    </row>
    <row r="1809" spans="2:5" ht="22.75" customHeight="1" thickBot="1" x14ac:dyDescent="0.3">
      <c r="B1809" s="135">
        <v>41663</v>
      </c>
      <c r="C1809" s="141">
        <v>180.14</v>
      </c>
      <c r="D1809" s="141">
        <v>217.94</v>
      </c>
      <c r="E1809" s="141">
        <v>225.16</v>
      </c>
    </row>
    <row r="1810" spans="2:5" ht="22.75" customHeight="1" thickBot="1" x14ac:dyDescent="0.3">
      <c r="B1810" s="135">
        <v>41666</v>
      </c>
      <c r="C1810" s="141">
        <v>180.58</v>
      </c>
      <c r="D1810" s="141">
        <v>218.47</v>
      </c>
      <c r="E1810" s="141">
        <v>225.71</v>
      </c>
    </row>
    <row r="1811" spans="2:5" ht="22.75" customHeight="1" thickBot="1" x14ac:dyDescent="0.3">
      <c r="B1811" s="135">
        <v>41667</v>
      </c>
      <c r="C1811" s="141">
        <v>180.45</v>
      </c>
      <c r="D1811" s="141">
        <v>218.32</v>
      </c>
      <c r="E1811" s="141">
        <v>225.55</v>
      </c>
    </row>
    <row r="1812" spans="2:5" ht="22.75" customHeight="1" thickBot="1" x14ac:dyDescent="0.3">
      <c r="B1812" s="135">
        <v>41668</v>
      </c>
      <c r="C1812" s="141">
        <v>180.09</v>
      </c>
      <c r="D1812" s="141">
        <v>217.88</v>
      </c>
      <c r="E1812" s="141">
        <v>224.95</v>
      </c>
    </row>
    <row r="1813" spans="2:5" ht="22.75" customHeight="1" thickBot="1" x14ac:dyDescent="0.3">
      <c r="B1813" s="135">
        <v>41669</v>
      </c>
      <c r="C1813" s="141">
        <v>180.15</v>
      </c>
      <c r="D1813" s="141">
        <v>217.95</v>
      </c>
      <c r="E1813" s="141">
        <v>225.02</v>
      </c>
    </row>
    <row r="1814" spans="2:5" ht="22.75" customHeight="1" thickBot="1" x14ac:dyDescent="0.3">
      <c r="B1814" s="135">
        <v>41673</v>
      </c>
      <c r="C1814" s="141">
        <v>180.21</v>
      </c>
      <c r="D1814" s="141">
        <v>218.03</v>
      </c>
      <c r="E1814" s="141">
        <v>224.37</v>
      </c>
    </row>
    <row r="1815" spans="2:5" ht="22.75" customHeight="1" thickBot="1" x14ac:dyDescent="0.3">
      <c r="B1815" s="135">
        <v>41674</v>
      </c>
      <c r="C1815" s="141">
        <v>180.02</v>
      </c>
      <c r="D1815" s="141">
        <v>217.8</v>
      </c>
      <c r="E1815" s="141">
        <v>224.21</v>
      </c>
    </row>
    <row r="1816" spans="2:5" ht="22.75" customHeight="1" thickBot="1" x14ac:dyDescent="0.3">
      <c r="B1816" s="135">
        <v>41675</v>
      </c>
      <c r="C1816" s="141">
        <v>179.67</v>
      </c>
      <c r="D1816" s="141">
        <v>217.37</v>
      </c>
      <c r="E1816" s="141">
        <v>223.77</v>
      </c>
    </row>
    <row r="1817" spans="2:5" ht="22.75" customHeight="1" thickBot="1" x14ac:dyDescent="0.3">
      <c r="B1817" s="135">
        <v>41677</v>
      </c>
      <c r="C1817" s="141">
        <v>180.01</v>
      </c>
      <c r="D1817" s="141">
        <v>217.78</v>
      </c>
      <c r="E1817" s="141">
        <v>224.41</v>
      </c>
    </row>
    <row r="1818" spans="2:5" ht="22.75" customHeight="1" thickBot="1" x14ac:dyDescent="0.3">
      <c r="B1818" s="135">
        <v>41680</v>
      </c>
      <c r="C1818" s="141">
        <v>179.95</v>
      </c>
      <c r="D1818" s="141">
        <v>217.7</v>
      </c>
      <c r="E1818" s="141">
        <v>224.47</v>
      </c>
    </row>
    <row r="1819" spans="2:5" ht="22.75" customHeight="1" thickBot="1" x14ac:dyDescent="0.3">
      <c r="B1819" s="135">
        <v>41681</v>
      </c>
      <c r="C1819" s="141">
        <v>179.88</v>
      </c>
      <c r="D1819" s="141">
        <v>217.62</v>
      </c>
      <c r="E1819" s="141">
        <v>224.53</v>
      </c>
    </row>
    <row r="1820" spans="2:5" ht="22.75" customHeight="1" thickBot="1" x14ac:dyDescent="0.3">
      <c r="B1820" s="135">
        <v>41682</v>
      </c>
      <c r="C1820" s="141">
        <v>180.2</v>
      </c>
      <c r="D1820" s="141">
        <v>218.01</v>
      </c>
      <c r="E1820" s="141">
        <v>224.79</v>
      </c>
    </row>
    <row r="1821" spans="2:5" ht="22.75" customHeight="1" thickBot="1" x14ac:dyDescent="0.3">
      <c r="B1821" s="135">
        <v>41683</v>
      </c>
      <c r="C1821" s="141">
        <v>180.14</v>
      </c>
      <c r="D1821" s="141">
        <v>217.94</v>
      </c>
      <c r="E1821" s="141">
        <v>224.64</v>
      </c>
    </row>
    <row r="1822" spans="2:5" ht="22.75" customHeight="1" thickBot="1" x14ac:dyDescent="0.3">
      <c r="B1822" s="135">
        <v>41684</v>
      </c>
      <c r="C1822" s="141">
        <v>181.39</v>
      </c>
      <c r="D1822" s="141">
        <v>219.45</v>
      </c>
      <c r="E1822" s="141">
        <v>226.35</v>
      </c>
    </row>
    <row r="1823" spans="2:5" ht="22.75" customHeight="1" thickBot="1" x14ac:dyDescent="0.3">
      <c r="B1823" s="135">
        <v>41687</v>
      </c>
      <c r="C1823" s="141">
        <v>180.89</v>
      </c>
      <c r="D1823" s="141">
        <v>218.84</v>
      </c>
      <c r="E1823" s="141">
        <v>225.87</v>
      </c>
    </row>
    <row r="1824" spans="2:5" ht="22.75" customHeight="1" thickBot="1" x14ac:dyDescent="0.3">
      <c r="B1824" s="135">
        <v>41688</v>
      </c>
      <c r="C1824" s="141">
        <v>181.23</v>
      </c>
      <c r="D1824" s="141">
        <v>219.25</v>
      </c>
      <c r="E1824" s="141">
        <v>226.29</v>
      </c>
    </row>
    <row r="1825" spans="2:5" ht="22.75" customHeight="1" thickBot="1" x14ac:dyDescent="0.3">
      <c r="B1825" s="135">
        <v>41689</v>
      </c>
      <c r="C1825" s="141">
        <v>181.12</v>
      </c>
      <c r="D1825" s="141">
        <v>219.12</v>
      </c>
      <c r="E1825" s="141">
        <v>226.3</v>
      </c>
    </row>
    <row r="1826" spans="2:5" ht="22.75" customHeight="1" thickBot="1" x14ac:dyDescent="0.3">
      <c r="B1826" s="135">
        <v>41690</v>
      </c>
      <c r="C1826" s="141">
        <v>180.64</v>
      </c>
      <c r="D1826" s="141">
        <v>218.54</v>
      </c>
      <c r="E1826" s="141">
        <v>225.71</v>
      </c>
    </row>
    <row r="1827" spans="2:5" ht="22.75" customHeight="1" thickBot="1" x14ac:dyDescent="0.3">
      <c r="B1827" s="135">
        <v>41691</v>
      </c>
      <c r="C1827" s="141">
        <v>180.85</v>
      </c>
      <c r="D1827" s="141">
        <v>218.8</v>
      </c>
      <c r="E1827" s="141">
        <v>225.83</v>
      </c>
    </row>
    <row r="1828" spans="2:5" ht="22.75" customHeight="1" thickBot="1" x14ac:dyDescent="0.3">
      <c r="B1828" s="135">
        <v>41694</v>
      </c>
      <c r="C1828" s="141">
        <v>180.94</v>
      </c>
      <c r="D1828" s="141">
        <v>218.93</v>
      </c>
      <c r="E1828" s="141">
        <v>226.03</v>
      </c>
    </row>
    <row r="1829" spans="2:5" ht="22.75" customHeight="1" thickBot="1" x14ac:dyDescent="0.3">
      <c r="B1829" s="135">
        <v>41695</v>
      </c>
      <c r="C1829" s="141">
        <v>180.8</v>
      </c>
      <c r="D1829" s="141">
        <v>218.76</v>
      </c>
      <c r="E1829" s="141">
        <v>225.85</v>
      </c>
    </row>
    <row r="1830" spans="2:5" ht="22.75" customHeight="1" thickBot="1" x14ac:dyDescent="0.3">
      <c r="B1830" s="135">
        <v>41696</v>
      </c>
      <c r="C1830" s="141">
        <v>180.68</v>
      </c>
      <c r="D1830" s="141">
        <v>218.61</v>
      </c>
      <c r="E1830" s="141">
        <v>225.71</v>
      </c>
    </row>
    <row r="1831" spans="2:5" ht="22.75" customHeight="1" thickBot="1" x14ac:dyDescent="0.3">
      <c r="B1831" s="135">
        <v>41698</v>
      </c>
      <c r="C1831" s="141">
        <v>180.72</v>
      </c>
      <c r="D1831" s="141">
        <v>218.66</v>
      </c>
      <c r="E1831" s="141">
        <v>225.69</v>
      </c>
    </row>
    <row r="1832" spans="2:5" ht="22.75" customHeight="1" thickBot="1" x14ac:dyDescent="0.3">
      <c r="B1832" s="135">
        <v>41701</v>
      </c>
      <c r="C1832" s="141">
        <v>180.7</v>
      </c>
      <c r="D1832" s="141">
        <v>218.64</v>
      </c>
      <c r="E1832" s="141">
        <v>225.95</v>
      </c>
    </row>
    <row r="1833" spans="2:5" ht="22.75" customHeight="1" thickBot="1" x14ac:dyDescent="0.3">
      <c r="B1833" s="135">
        <v>41702</v>
      </c>
      <c r="C1833" s="141">
        <v>180.77</v>
      </c>
      <c r="D1833" s="141">
        <v>218.76</v>
      </c>
      <c r="E1833" s="141">
        <v>226.08</v>
      </c>
    </row>
    <row r="1834" spans="2:5" ht="22.75" customHeight="1" thickBot="1" x14ac:dyDescent="0.3">
      <c r="B1834" s="135">
        <v>41703</v>
      </c>
      <c r="C1834" s="141">
        <v>180.84</v>
      </c>
      <c r="D1834" s="141">
        <v>218.85</v>
      </c>
      <c r="E1834" s="141">
        <v>226.03</v>
      </c>
    </row>
    <row r="1835" spans="2:5" ht="22.75" customHeight="1" thickBot="1" x14ac:dyDescent="0.3">
      <c r="B1835" s="135">
        <v>41704</v>
      </c>
      <c r="C1835" s="141">
        <v>180.84</v>
      </c>
      <c r="D1835" s="141">
        <v>218.84</v>
      </c>
      <c r="E1835" s="141">
        <v>226.01</v>
      </c>
    </row>
    <row r="1836" spans="2:5" ht="22.75" customHeight="1" thickBot="1" x14ac:dyDescent="0.3">
      <c r="B1836" s="135">
        <v>41705</v>
      </c>
      <c r="C1836" s="141">
        <v>180.06</v>
      </c>
      <c r="D1836" s="141">
        <v>217.9</v>
      </c>
      <c r="E1836" s="141">
        <v>225.56</v>
      </c>
    </row>
    <row r="1837" spans="2:5" ht="22.75" customHeight="1" thickBot="1" x14ac:dyDescent="0.3">
      <c r="B1837" s="135">
        <v>41708</v>
      </c>
      <c r="C1837" s="141">
        <v>180.29</v>
      </c>
      <c r="D1837" s="141">
        <v>218.18</v>
      </c>
      <c r="E1837" s="141">
        <v>226</v>
      </c>
    </row>
    <row r="1838" spans="2:5" ht="22.75" customHeight="1" thickBot="1" x14ac:dyDescent="0.3">
      <c r="B1838" s="135">
        <v>41709</v>
      </c>
      <c r="C1838" s="141">
        <v>179.51</v>
      </c>
      <c r="D1838" s="141">
        <v>217.23</v>
      </c>
      <c r="E1838" s="141">
        <v>224.94</v>
      </c>
    </row>
    <row r="1839" spans="2:5" ht="22.75" customHeight="1" thickBot="1" x14ac:dyDescent="0.3">
      <c r="B1839" s="135">
        <v>41711</v>
      </c>
      <c r="C1839" s="141">
        <v>179.25</v>
      </c>
      <c r="D1839" s="141">
        <v>216.92</v>
      </c>
      <c r="E1839" s="141">
        <v>224.91</v>
      </c>
    </row>
    <row r="1840" spans="2:5" ht="22.75" customHeight="1" thickBot="1" x14ac:dyDescent="0.3">
      <c r="B1840" s="135">
        <v>41712</v>
      </c>
      <c r="C1840" s="141">
        <v>180.68</v>
      </c>
      <c r="D1840" s="141">
        <v>218.65</v>
      </c>
      <c r="E1840" s="141">
        <v>226.41</v>
      </c>
    </row>
    <row r="1841" spans="2:5" ht="22.75" customHeight="1" thickBot="1" x14ac:dyDescent="0.3">
      <c r="B1841" s="135">
        <v>41715</v>
      </c>
      <c r="C1841" s="141">
        <v>180.46</v>
      </c>
      <c r="D1841" s="141">
        <v>218.39</v>
      </c>
      <c r="E1841" s="141">
        <v>226.88</v>
      </c>
    </row>
    <row r="1842" spans="2:5" ht="22.75" customHeight="1" thickBot="1" x14ac:dyDescent="0.3">
      <c r="B1842" s="135">
        <v>41716</v>
      </c>
      <c r="C1842" s="141">
        <v>179.14</v>
      </c>
      <c r="D1842" s="141">
        <v>216.79</v>
      </c>
      <c r="E1842" s="141">
        <v>225.59</v>
      </c>
    </row>
    <row r="1843" spans="2:5" ht="22.75" customHeight="1" thickBot="1" x14ac:dyDescent="0.3">
      <c r="B1843" s="135">
        <v>41717</v>
      </c>
      <c r="C1843" s="141">
        <v>179.16</v>
      </c>
      <c r="D1843" s="141">
        <v>216.82</v>
      </c>
      <c r="E1843" s="141">
        <v>225.62</v>
      </c>
    </row>
    <row r="1844" spans="2:5" ht="22.75" customHeight="1" thickBot="1" x14ac:dyDescent="0.3">
      <c r="B1844" s="135">
        <v>41718</v>
      </c>
      <c r="C1844" s="141">
        <v>179.01</v>
      </c>
      <c r="D1844" s="141">
        <v>216.63</v>
      </c>
      <c r="E1844" s="141">
        <v>224.98</v>
      </c>
    </row>
    <row r="1845" spans="2:5" ht="22.75" customHeight="1" thickBot="1" x14ac:dyDescent="0.3">
      <c r="B1845" s="135">
        <v>41719</v>
      </c>
      <c r="C1845" s="141">
        <v>179</v>
      </c>
      <c r="D1845" s="141">
        <v>216.62</v>
      </c>
      <c r="E1845" s="141">
        <v>224.75</v>
      </c>
    </row>
    <row r="1846" spans="2:5" ht="22.75" customHeight="1" thickBot="1" x14ac:dyDescent="0.3">
      <c r="B1846" s="135">
        <v>41722</v>
      </c>
      <c r="C1846" s="141">
        <v>178.59</v>
      </c>
      <c r="D1846" s="141">
        <v>216.12</v>
      </c>
      <c r="E1846" s="141">
        <v>224.23</v>
      </c>
    </row>
    <row r="1847" spans="2:5" ht="22.75" customHeight="1" thickBot="1" x14ac:dyDescent="0.3">
      <c r="B1847" s="135">
        <v>41723</v>
      </c>
      <c r="C1847" s="141">
        <v>178.39</v>
      </c>
      <c r="D1847" s="141">
        <v>215.87</v>
      </c>
      <c r="E1847" s="141">
        <v>224.12</v>
      </c>
    </row>
    <row r="1848" spans="2:5" ht="22.75" customHeight="1" thickBot="1" x14ac:dyDescent="0.3">
      <c r="B1848" s="135">
        <v>41724</v>
      </c>
      <c r="C1848" s="141">
        <v>178.06</v>
      </c>
      <c r="D1848" s="141">
        <v>215.48</v>
      </c>
      <c r="E1848" s="141">
        <v>223.64</v>
      </c>
    </row>
    <row r="1849" spans="2:5" ht="22.75" customHeight="1" thickBot="1" x14ac:dyDescent="0.3">
      <c r="B1849" s="135">
        <v>41725</v>
      </c>
      <c r="C1849" s="141">
        <v>177.75</v>
      </c>
      <c r="D1849" s="141">
        <v>215.11</v>
      </c>
      <c r="E1849" s="141">
        <v>223.33</v>
      </c>
    </row>
    <row r="1850" spans="2:5" ht="22.75" customHeight="1" thickBot="1" x14ac:dyDescent="0.3">
      <c r="B1850" s="135">
        <v>41726</v>
      </c>
      <c r="C1850" s="141">
        <v>177.63</v>
      </c>
      <c r="D1850" s="141">
        <v>214.96</v>
      </c>
      <c r="E1850" s="141">
        <v>222.95</v>
      </c>
    </row>
    <row r="1851" spans="2:5" ht="22.75" customHeight="1" thickBot="1" x14ac:dyDescent="0.3">
      <c r="B1851" s="135">
        <v>41730</v>
      </c>
      <c r="C1851" s="141">
        <v>177.28</v>
      </c>
      <c r="D1851" s="141">
        <v>214.54</v>
      </c>
      <c r="E1851" s="141">
        <v>222.59</v>
      </c>
    </row>
    <row r="1852" spans="2:5" ht="22.75" customHeight="1" thickBot="1" x14ac:dyDescent="0.3">
      <c r="B1852" s="135">
        <v>41731</v>
      </c>
      <c r="C1852" s="141">
        <v>176.76</v>
      </c>
      <c r="D1852" s="141">
        <v>213.91</v>
      </c>
      <c r="E1852" s="141">
        <v>222.08</v>
      </c>
    </row>
    <row r="1853" spans="2:5" ht="22.75" customHeight="1" thickBot="1" x14ac:dyDescent="0.3">
      <c r="B1853" s="135">
        <v>41732</v>
      </c>
      <c r="C1853" s="141">
        <v>176.89</v>
      </c>
      <c r="D1853" s="141">
        <v>214.07</v>
      </c>
      <c r="E1853" s="141">
        <v>222.03</v>
      </c>
    </row>
    <row r="1854" spans="2:5" ht="22.75" customHeight="1" thickBot="1" x14ac:dyDescent="0.3">
      <c r="B1854" s="135">
        <v>41733</v>
      </c>
      <c r="C1854" s="141">
        <v>177.69</v>
      </c>
      <c r="D1854" s="141">
        <v>215.04</v>
      </c>
      <c r="E1854" s="141">
        <v>222.82</v>
      </c>
    </row>
    <row r="1855" spans="2:5" ht="22.75" customHeight="1" thickBot="1" x14ac:dyDescent="0.3">
      <c r="B1855" s="135">
        <v>41736</v>
      </c>
      <c r="C1855" s="141">
        <v>177.2</v>
      </c>
      <c r="D1855" s="141">
        <v>214.43</v>
      </c>
      <c r="E1855" s="141">
        <v>222.12</v>
      </c>
    </row>
    <row r="1856" spans="2:5" ht="22.75" customHeight="1" thickBot="1" x14ac:dyDescent="0.3">
      <c r="B1856" s="135">
        <v>41737</v>
      </c>
      <c r="C1856" s="141">
        <v>177.21</v>
      </c>
      <c r="D1856" s="141">
        <v>214.46</v>
      </c>
      <c r="E1856" s="141">
        <v>222.36</v>
      </c>
    </row>
    <row r="1857" spans="2:5" ht="22.75" customHeight="1" thickBot="1" x14ac:dyDescent="0.3">
      <c r="B1857" s="135">
        <v>41738</v>
      </c>
      <c r="C1857" s="141">
        <v>177.77</v>
      </c>
      <c r="D1857" s="141">
        <v>215.13</v>
      </c>
      <c r="E1857" s="141">
        <v>223.28</v>
      </c>
    </row>
    <row r="1858" spans="2:5" ht="22.75" customHeight="1" thickBot="1" x14ac:dyDescent="0.3">
      <c r="B1858" s="135">
        <v>41739</v>
      </c>
      <c r="C1858" s="141">
        <v>177.98</v>
      </c>
      <c r="D1858" s="141">
        <v>215.43</v>
      </c>
      <c r="E1858" s="141">
        <v>223.74</v>
      </c>
    </row>
    <row r="1859" spans="2:5" ht="22.75" customHeight="1" thickBot="1" x14ac:dyDescent="0.3">
      <c r="B1859" s="135">
        <v>41740</v>
      </c>
      <c r="C1859" s="141">
        <v>178.26</v>
      </c>
      <c r="D1859" s="141">
        <v>215.77</v>
      </c>
      <c r="E1859" s="141">
        <v>224.45</v>
      </c>
    </row>
    <row r="1860" spans="2:5" ht="22.75" customHeight="1" thickBot="1" x14ac:dyDescent="0.3">
      <c r="B1860" s="135">
        <v>41743</v>
      </c>
      <c r="C1860" s="141">
        <v>177.75</v>
      </c>
      <c r="D1860" s="141">
        <v>215.15</v>
      </c>
      <c r="E1860" s="141">
        <v>223.6</v>
      </c>
    </row>
    <row r="1861" spans="2:5" ht="22.75" customHeight="1" thickBot="1" x14ac:dyDescent="0.3">
      <c r="B1861" s="135">
        <v>41744</v>
      </c>
      <c r="C1861" s="141">
        <v>177.75</v>
      </c>
      <c r="D1861" s="141">
        <v>215.15</v>
      </c>
      <c r="E1861" s="141">
        <v>223.37</v>
      </c>
    </row>
    <row r="1862" spans="2:5" ht="22.75" customHeight="1" thickBot="1" x14ac:dyDescent="0.3">
      <c r="B1862" s="135">
        <v>41745</v>
      </c>
      <c r="C1862" s="141">
        <v>177.57</v>
      </c>
      <c r="D1862" s="141">
        <v>214.93</v>
      </c>
      <c r="E1862" s="141">
        <v>223.14</v>
      </c>
    </row>
    <row r="1863" spans="2:5" ht="22.75" customHeight="1" thickBot="1" x14ac:dyDescent="0.3">
      <c r="B1863" s="135">
        <v>41746</v>
      </c>
      <c r="C1863" s="141">
        <v>177.6</v>
      </c>
      <c r="D1863" s="141">
        <v>214.96</v>
      </c>
      <c r="E1863" s="141">
        <v>223.25</v>
      </c>
    </row>
    <row r="1864" spans="2:5" ht="22.75" customHeight="1" thickBot="1" x14ac:dyDescent="0.3">
      <c r="B1864" s="135">
        <v>41747</v>
      </c>
      <c r="C1864" s="141">
        <v>177.47</v>
      </c>
      <c r="D1864" s="141">
        <v>214.81</v>
      </c>
      <c r="E1864" s="141">
        <v>223.02</v>
      </c>
    </row>
    <row r="1865" spans="2:5" ht="22.75" customHeight="1" thickBot="1" x14ac:dyDescent="0.3">
      <c r="B1865" s="135">
        <v>41750</v>
      </c>
      <c r="C1865" s="141">
        <v>177.6</v>
      </c>
      <c r="D1865" s="141">
        <v>214.97</v>
      </c>
      <c r="E1865" s="141">
        <v>223.18</v>
      </c>
    </row>
    <row r="1866" spans="2:5" ht="22.75" customHeight="1" thickBot="1" x14ac:dyDescent="0.3">
      <c r="B1866" s="135">
        <v>41751</v>
      </c>
      <c r="C1866" s="141">
        <v>177.41</v>
      </c>
      <c r="D1866" s="141">
        <v>214.74</v>
      </c>
      <c r="E1866" s="141">
        <v>222.95</v>
      </c>
    </row>
    <row r="1867" spans="2:5" ht="22.75" customHeight="1" thickBot="1" x14ac:dyDescent="0.3">
      <c r="B1867" s="135">
        <v>41752</v>
      </c>
      <c r="C1867" s="141">
        <v>177.53</v>
      </c>
      <c r="D1867" s="141">
        <v>214.88</v>
      </c>
      <c r="E1867" s="141">
        <v>223.17</v>
      </c>
    </row>
    <row r="1868" spans="2:5" ht="22.75" customHeight="1" thickBot="1" x14ac:dyDescent="0.3">
      <c r="B1868" s="135">
        <v>41753</v>
      </c>
      <c r="C1868" s="141">
        <v>177.65</v>
      </c>
      <c r="D1868" s="141">
        <v>215.02</v>
      </c>
      <c r="E1868" s="141">
        <v>223.31</v>
      </c>
    </row>
    <row r="1869" spans="2:5" ht="22.75" customHeight="1" thickBot="1" x14ac:dyDescent="0.3">
      <c r="B1869" s="135">
        <v>41754</v>
      </c>
      <c r="C1869" s="141">
        <v>177.72</v>
      </c>
      <c r="D1869" s="141">
        <v>215.11</v>
      </c>
      <c r="E1869" s="141">
        <v>223.41</v>
      </c>
    </row>
    <row r="1870" spans="2:5" ht="22.75" customHeight="1" thickBot="1" x14ac:dyDescent="0.3">
      <c r="B1870" s="135">
        <v>41757</v>
      </c>
      <c r="C1870" s="141">
        <v>177.76</v>
      </c>
      <c r="D1870" s="141">
        <v>215.16</v>
      </c>
      <c r="E1870" s="141">
        <v>223.46</v>
      </c>
    </row>
    <row r="1871" spans="2:5" ht="22.75" customHeight="1" thickBot="1" x14ac:dyDescent="0.3">
      <c r="B1871" s="135">
        <v>41758</v>
      </c>
      <c r="C1871" s="141">
        <v>177.79</v>
      </c>
      <c r="D1871" s="141">
        <v>215.19</v>
      </c>
      <c r="E1871" s="141">
        <v>223.71</v>
      </c>
    </row>
    <row r="1872" spans="2:5" ht="22.75" customHeight="1" thickBot="1" x14ac:dyDescent="0.3">
      <c r="B1872" s="135">
        <v>41759</v>
      </c>
      <c r="C1872" s="141">
        <v>177.72</v>
      </c>
      <c r="D1872" s="141">
        <v>215.11</v>
      </c>
      <c r="E1872" s="141">
        <v>223.33</v>
      </c>
    </row>
    <row r="1873" spans="2:5" ht="22.75" customHeight="1" thickBot="1" x14ac:dyDescent="0.3">
      <c r="B1873" s="135">
        <v>41761</v>
      </c>
      <c r="C1873" s="141">
        <v>176.93</v>
      </c>
      <c r="D1873" s="141">
        <v>214.15</v>
      </c>
      <c r="E1873" s="141">
        <v>222.55</v>
      </c>
    </row>
    <row r="1874" spans="2:5" ht="22.75" customHeight="1" thickBot="1" x14ac:dyDescent="0.3">
      <c r="B1874" s="135">
        <v>41764</v>
      </c>
      <c r="C1874" s="141">
        <v>177.37</v>
      </c>
      <c r="D1874" s="141">
        <v>214.69</v>
      </c>
      <c r="E1874" s="141">
        <v>223.18</v>
      </c>
    </row>
    <row r="1875" spans="2:5" ht="22.75" customHeight="1" thickBot="1" x14ac:dyDescent="0.3">
      <c r="B1875" s="135">
        <v>41765</v>
      </c>
      <c r="C1875" s="141">
        <v>176.93</v>
      </c>
      <c r="D1875" s="141">
        <v>214.16</v>
      </c>
      <c r="E1875" s="141">
        <v>223.15</v>
      </c>
    </row>
    <row r="1876" spans="2:5" ht="22.75" customHeight="1" thickBot="1" x14ac:dyDescent="0.3">
      <c r="B1876" s="135">
        <v>41766</v>
      </c>
      <c r="C1876" s="141">
        <v>177.3</v>
      </c>
      <c r="D1876" s="141">
        <v>214.6</v>
      </c>
      <c r="E1876" s="141">
        <v>223.83</v>
      </c>
    </row>
    <row r="1877" spans="2:5" ht="22.75" customHeight="1" thickBot="1" x14ac:dyDescent="0.3">
      <c r="B1877" s="135">
        <v>41767</v>
      </c>
      <c r="C1877" s="141">
        <v>177.27</v>
      </c>
      <c r="D1877" s="141">
        <v>214.57</v>
      </c>
      <c r="E1877" s="141">
        <v>223.8</v>
      </c>
    </row>
    <row r="1878" spans="2:5" ht="22.75" customHeight="1" thickBot="1" x14ac:dyDescent="0.3">
      <c r="B1878" s="135">
        <v>41768</v>
      </c>
      <c r="C1878" s="141">
        <v>177.29</v>
      </c>
      <c r="D1878" s="141">
        <v>214.59</v>
      </c>
      <c r="E1878" s="141">
        <v>223.38</v>
      </c>
    </row>
    <row r="1879" spans="2:5" ht="22.75" customHeight="1" thickBot="1" x14ac:dyDescent="0.3">
      <c r="B1879" s="135">
        <v>41771</v>
      </c>
      <c r="C1879" s="141">
        <v>177.16</v>
      </c>
      <c r="D1879" s="141">
        <v>214.44</v>
      </c>
      <c r="E1879" s="141">
        <v>222.78</v>
      </c>
    </row>
    <row r="1880" spans="2:5" ht="22.75" customHeight="1" thickBot="1" x14ac:dyDescent="0.3">
      <c r="B1880" s="135">
        <v>41772</v>
      </c>
      <c r="C1880" s="141">
        <v>177.27828054480611</v>
      </c>
      <c r="D1880" s="141">
        <v>214.58</v>
      </c>
      <c r="E1880" s="141">
        <v>222.92449487488838</v>
      </c>
    </row>
    <row r="1881" spans="2:5" ht="22.75" customHeight="1" thickBot="1" x14ac:dyDescent="0.3">
      <c r="B1881" s="135">
        <v>41773</v>
      </c>
      <c r="C1881" s="141">
        <v>177.22</v>
      </c>
      <c r="D1881" s="141">
        <v>214.51</v>
      </c>
      <c r="E1881" s="141">
        <v>222.49</v>
      </c>
    </row>
    <row r="1882" spans="2:5" ht="22.75" customHeight="1" thickBot="1" x14ac:dyDescent="0.3">
      <c r="B1882" s="135">
        <v>41774</v>
      </c>
      <c r="C1882" s="141">
        <v>177.7</v>
      </c>
      <c r="D1882" s="141">
        <v>215.09</v>
      </c>
      <c r="E1882" s="141">
        <v>223.02</v>
      </c>
    </row>
    <row r="1883" spans="2:5" ht="22.75" customHeight="1" thickBot="1" x14ac:dyDescent="0.3">
      <c r="B1883" s="135">
        <v>41775</v>
      </c>
      <c r="C1883" s="141">
        <v>177.77</v>
      </c>
      <c r="D1883" s="141">
        <v>215.18</v>
      </c>
      <c r="E1883" s="141">
        <v>223.11</v>
      </c>
    </row>
    <row r="1884" spans="2:5" ht="22.75" customHeight="1" thickBot="1" x14ac:dyDescent="0.3">
      <c r="B1884" s="135">
        <v>41778</v>
      </c>
      <c r="C1884" s="141">
        <v>178</v>
      </c>
      <c r="D1884" s="141">
        <v>215.45</v>
      </c>
      <c r="E1884" s="141">
        <v>223.32</v>
      </c>
    </row>
    <row r="1885" spans="2:5" ht="22.75" customHeight="1" thickBot="1" x14ac:dyDescent="0.3">
      <c r="B1885" s="135">
        <v>41779</v>
      </c>
      <c r="C1885" s="141">
        <v>177.81</v>
      </c>
      <c r="D1885" s="141">
        <v>215.22</v>
      </c>
      <c r="E1885" s="141">
        <v>223.08</v>
      </c>
    </row>
    <row r="1886" spans="2:5" ht="22.75" customHeight="1" thickBot="1" x14ac:dyDescent="0.3">
      <c r="B1886" s="135">
        <v>41780</v>
      </c>
      <c r="C1886" s="141">
        <v>177.97</v>
      </c>
      <c r="D1886" s="141">
        <v>215.41</v>
      </c>
      <c r="E1886" s="141">
        <v>223.48</v>
      </c>
    </row>
    <row r="1887" spans="2:5" ht="22.75" customHeight="1" thickBot="1" x14ac:dyDescent="0.3">
      <c r="B1887" s="135">
        <v>41781</v>
      </c>
      <c r="C1887" s="141">
        <v>177.58</v>
      </c>
      <c r="D1887" s="141">
        <v>215.4</v>
      </c>
      <c r="E1887" s="141">
        <v>223.12</v>
      </c>
    </row>
    <row r="1888" spans="2:5" ht="22.75" customHeight="1" thickBot="1" x14ac:dyDescent="0.3">
      <c r="B1888" s="135">
        <v>41782</v>
      </c>
      <c r="C1888" s="141">
        <v>176.74</v>
      </c>
      <c r="D1888" s="141">
        <v>214.38</v>
      </c>
      <c r="E1888" s="141">
        <v>221.92</v>
      </c>
    </row>
    <row r="1889" spans="2:5" ht="22.75" customHeight="1" thickBot="1" x14ac:dyDescent="0.3">
      <c r="B1889" s="135">
        <v>41785</v>
      </c>
      <c r="C1889" s="141">
        <v>177.61</v>
      </c>
      <c r="D1889" s="141">
        <v>215.44</v>
      </c>
      <c r="E1889" s="141">
        <v>222.94</v>
      </c>
    </row>
    <row r="1890" spans="2:5" ht="22.75" customHeight="1" thickBot="1" x14ac:dyDescent="0.3">
      <c r="B1890" s="135">
        <v>41786</v>
      </c>
      <c r="C1890" s="141">
        <v>177.72</v>
      </c>
      <c r="D1890" s="141">
        <v>215.64</v>
      </c>
      <c r="E1890" s="141">
        <v>223.3</v>
      </c>
    </row>
    <row r="1891" spans="2:5" ht="22.75" customHeight="1" thickBot="1" x14ac:dyDescent="0.3">
      <c r="B1891" s="135">
        <v>41787</v>
      </c>
      <c r="C1891" s="141">
        <v>178.18</v>
      </c>
      <c r="D1891" s="141">
        <v>216.2</v>
      </c>
      <c r="E1891" s="141">
        <v>223.87</v>
      </c>
    </row>
    <row r="1892" spans="2:5" ht="22.75" customHeight="1" thickBot="1" x14ac:dyDescent="0.3">
      <c r="B1892" s="135">
        <v>41788</v>
      </c>
      <c r="C1892" s="141">
        <v>177.61</v>
      </c>
      <c r="D1892" s="141">
        <v>215.55</v>
      </c>
      <c r="E1892" s="141">
        <v>222.98</v>
      </c>
    </row>
    <row r="1893" spans="2:5" ht="22.75" customHeight="1" thickBot="1" x14ac:dyDescent="0.3">
      <c r="B1893" s="135">
        <v>41789</v>
      </c>
      <c r="C1893" s="141">
        <v>177.94</v>
      </c>
      <c r="D1893" s="141">
        <v>216.26</v>
      </c>
      <c r="E1893" s="141">
        <v>223.71</v>
      </c>
    </row>
    <row r="1894" spans="2:5" ht="22.75" customHeight="1" thickBot="1" x14ac:dyDescent="0.3">
      <c r="B1894" s="135">
        <v>41792</v>
      </c>
      <c r="C1894" s="141">
        <v>178.43</v>
      </c>
      <c r="D1894" s="141">
        <v>216.98</v>
      </c>
      <c r="E1894" s="141">
        <v>224.46</v>
      </c>
    </row>
    <row r="1895" spans="2:5" ht="22.75" customHeight="1" thickBot="1" x14ac:dyDescent="0.3">
      <c r="B1895" s="135">
        <v>41793</v>
      </c>
      <c r="C1895" s="141">
        <v>178.57</v>
      </c>
      <c r="D1895" s="141">
        <v>217.14</v>
      </c>
      <c r="E1895" s="141">
        <v>224.48</v>
      </c>
    </row>
    <row r="1896" spans="2:5" ht="22.75" customHeight="1" thickBot="1" x14ac:dyDescent="0.3">
      <c r="B1896" s="135">
        <v>41794</v>
      </c>
      <c r="C1896" s="141">
        <v>178.3</v>
      </c>
      <c r="D1896" s="141">
        <v>216.82</v>
      </c>
      <c r="E1896" s="141">
        <v>223.93</v>
      </c>
    </row>
    <row r="1897" spans="2:5" ht="22.75" customHeight="1" thickBot="1" x14ac:dyDescent="0.3">
      <c r="B1897" s="135">
        <v>41795</v>
      </c>
      <c r="C1897" s="141">
        <v>178.08</v>
      </c>
      <c r="D1897" s="141">
        <v>216.55</v>
      </c>
      <c r="E1897" s="141">
        <v>223.44</v>
      </c>
    </row>
    <row r="1898" spans="2:5" ht="22.75" customHeight="1" thickBot="1" x14ac:dyDescent="0.3">
      <c r="B1898" s="135">
        <v>41796</v>
      </c>
      <c r="C1898" s="141">
        <v>178.24</v>
      </c>
      <c r="D1898" s="141">
        <v>216.75</v>
      </c>
      <c r="E1898" s="141">
        <v>223.79</v>
      </c>
    </row>
    <row r="1899" spans="2:5" ht="22.75" customHeight="1" thickBot="1" x14ac:dyDescent="0.3">
      <c r="B1899" s="135">
        <v>41799</v>
      </c>
      <c r="C1899" s="141">
        <v>178.68</v>
      </c>
      <c r="D1899" s="141">
        <v>217.29</v>
      </c>
      <c r="E1899" s="141">
        <v>224.34</v>
      </c>
    </row>
    <row r="1900" spans="2:5" ht="22.75" customHeight="1" thickBot="1" x14ac:dyDescent="0.3">
      <c r="B1900" s="135">
        <v>41800</v>
      </c>
      <c r="C1900" s="141">
        <v>180.38</v>
      </c>
      <c r="D1900" s="141">
        <v>219.35</v>
      </c>
      <c r="E1900" s="141">
        <v>226.1</v>
      </c>
    </row>
    <row r="1901" spans="2:5" ht="22.75" customHeight="1" thickBot="1" x14ac:dyDescent="0.3">
      <c r="B1901" s="135">
        <v>41801</v>
      </c>
      <c r="C1901" s="141">
        <v>181.82</v>
      </c>
      <c r="D1901" s="141">
        <v>221.15</v>
      </c>
      <c r="E1901" s="141">
        <v>227.59</v>
      </c>
    </row>
    <row r="1902" spans="2:5" ht="22.75" customHeight="1" thickBot="1" x14ac:dyDescent="0.3">
      <c r="B1902" s="135">
        <v>41802</v>
      </c>
      <c r="C1902" s="141">
        <v>181.87</v>
      </c>
      <c r="D1902" s="141">
        <v>221.21</v>
      </c>
      <c r="E1902" s="141">
        <v>227.65</v>
      </c>
    </row>
    <row r="1903" spans="2:5" ht="22.75" customHeight="1" thickBot="1" x14ac:dyDescent="0.3">
      <c r="B1903" s="135">
        <v>41803</v>
      </c>
      <c r="C1903" s="141">
        <v>181.87</v>
      </c>
      <c r="D1903" s="141">
        <v>221.21</v>
      </c>
      <c r="E1903" s="141">
        <v>227.65</v>
      </c>
    </row>
    <row r="1904" spans="2:5" ht="22.75" customHeight="1" thickBot="1" x14ac:dyDescent="0.3">
      <c r="B1904" s="135">
        <v>41806</v>
      </c>
      <c r="C1904" s="141">
        <v>182.26</v>
      </c>
      <c r="D1904" s="141">
        <v>221.68</v>
      </c>
      <c r="E1904" s="141">
        <v>228.06</v>
      </c>
    </row>
    <row r="1905" spans="2:5" ht="22.75" customHeight="1" thickBot="1" x14ac:dyDescent="0.3">
      <c r="B1905" s="135">
        <v>41807</v>
      </c>
      <c r="C1905" s="141">
        <v>182.94</v>
      </c>
      <c r="D1905" s="141">
        <v>222.51</v>
      </c>
      <c r="E1905" s="141">
        <v>229.06</v>
      </c>
    </row>
    <row r="1906" spans="2:5" ht="22.75" customHeight="1" thickBot="1" x14ac:dyDescent="0.3">
      <c r="B1906" s="135">
        <v>41808</v>
      </c>
      <c r="C1906" s="141">
        <v>183.08</v>
      </c>
      <c r="D1906" s="141">
        <v>222.69</v>
      </c>
      <c r="E1906" s="141">
        <v>229.09</v>
      </c>
    </row>
    <row r="1907" spans="2:5" ht="22.75" customHeight="1" thickBot="1" x14ac:dyDescent="0.3">
      <c r="B1907" s="135">
        <v>41809</v>
      </c>
      <c r="C1907" s="141">
        <v>184.07</v>
      </c>
      <c r="D1907" s="141">
        <v>223.89</v>
      </c>
      <c r="E1907" s="141">
        <v>230.33</v>
      </c>
    </row>
    <row r="1908" spans="2:5" ht="22.75" customHeight="1" thickBot="1" x14ac:dyDescent="0.3">
      <c r="B1908" s="135">
        <v>41810</v>
      </c>
      <c r="C1908" s="141">
        <v>184.2</v>
      </c>
      <c r="D1908" s="141">
        <v>224.05</v>
      </c>
      <c r="E1908" s="141">
        <v>230.87</v>
      </c>
    </row>
    <row r="1909" spans="2:5" ht="22.75" customHeight="1" thickBot="1" x14ac:dyDescent="0.3">
      <c r="B1909" s="135">
        <v>41813</v>
      </c>
      <c r="C1909" s="141">
        <v>183</v>
      </c>
      <c r="D1909" s="141">
        <v>222.59</v>
      </c>
      <c r="E1909" s="141">
        <v>229.29</v>
      </c>
    </row>
    <row r="1910" spans="2:5" ht="22.75" customHeight="1" thickBot="1" x14ac:dyDescent="0.3">
      <c r="B1910" s="135">
        <v>41814</v>
      </c>
      <c r="C1910" s="141">
        <v>183.92</v>
      </c>
      <c r="D1910" s="141">
        <v>223.7</v>
      </c>
      <c r="E1910" s="141">
        <v>230.36</v>
      </c>
    </row>
    <row r="1911" spans="2:5" ht="22.75" customHeight="1" thickBot="1" x14ac:dyDescent="0.3">
      <c r="B1911" s="135">
        <v>41815</v>
      </c>
      <c r="C1911" s="141">
        <v>184.71</v>
      </c>
      <c r="D1911" s="141">
        <v>224.75</v>
      </c>
      <c r="E1911" s="141">
        <v>231.44</v>
      </c>
    </row>
    <row r="1912" spans="2:5" ht="22.75" customHeight="1" thickBot="1" x14ac:dyDescent="0.3">
      <c r="B1912" s="135">
        <v>41816</v>
      </c>
      <c r="C1912" s="141">
        <v>184.69</v>
      </c>
      <c r="D1912" s="141">
        <v>224.72</v>
      </c>
      <c r="E1912" s="141">
        <v>231.56</v>
      </c>
    </row>
    <row r="1913" spans="2:5" ht="22.75" customHeight="1" thickBot="1" x14ac:dyDescent="0.3">
      <c r="B1913" s="135">
        <v>41817</v>
      </c>
      <c r="C1913" s="141">
        <v>184.8</v>
      </c>
      <c r="D1913" s="141">
        <v>224.86</v>
      </c>
      <c r="E1913" s="141">
        <v>231.7</v>
      </c>
    </row>
    <row r="1914" spans="2:5" ht="22.75" customHeight="1" thickBot="1" x14ac:dyDescent="0.3">
      <c r="B1914" s="135">
        <v>41820</v>
      </c>
      <c r="C1914" s="141">
        <v>185.02</v>
      </c>
      <c r="D1914" s="141">
        <v>225.12</v>
      </c>
      <c r="E1914" s="141">
        <v>232.05</v>
      </c>
    </row>
    <row r="1915" spans="2:5" ht="22.75" customHeight="1" thickBot="1" x14ac:dyDescent="0.3">
      <c r="B1915" s="135">
        <v>41821</v>
      </c>
      <c r="C1915" s="141">
        <v>185.07</v>
      </c>
      <c r="D1915" s="141">
        <v>225.19</v>
      </c>
      <c r="E1915" s="141">
        <v>232.34</v>
      </c>
    </row>
    <row r="1916" spans="2:5" ht="22.75" customHeight="1" thickBot="1" x14ac:dyDescent="0.3">
      <c r="B1916" s="135">
        <v>41822</v>
      </c>
      <c r="C1916" s="141">
        <v>185.51</v>
      </c>
      <c r="D1916" s="141">
        <v>225.72</v>
      </c>
      <c r="E1916" s="141">
        <v>232.89</v>
      </c>
    </row>
    <row r="1917" spans="2:5" ht="22.75" customHeight="1" thickBot="1" x14ac:dyDescent="0.3">
      <c r="B1917" s="135">
        <v>41823</v>
      </c>
      <c r="C1917" s="141">
        <v>185.84</v>
      </c>
      <c r="D1917" s="141">
        <v>226.13</v>
      </c>
      <c r="E1917" s="141">
        <v>233.09</v>
      </c>
    </row>
    <row r="1918" spans="2:5" ht="22.75" customHeight="1" thickBot="1" x14ac:dyDescent="0.3">
      <c r="B1918" s="135">
        <v>41824</v>
      </c>
      <c r="C1918" s="141">
        <v>186.13</v>
      </c>
      <c r="D1918" s="141">
        <v>226.85</v>
      </c>
      <c r="E1918" s="141">
        <v>233.67</v>
      </c>
    </row>
    <row r="1919" spans="2:5" ht="22.75" customHeight="1" thickBot="1" x14ac:dyDescent="0.3">
      <c r="B1919" s="135">
        <v>41827</v>
      </c>
      <c r="C1919" s="141">
        <v>186.47</v>
      </c>
      <c r="D1919" s="141">
        <v>227.27</v>
      </c>
      <c r="E1919" s="141">
        <v>234.04</v>
      </c>
    </row>
    <row r="1920" spans="2:5" ht="22.75" customHeight="1" thickBot="1" x14ac:dyDescent="0.3">
      <c r="B1920" s="135">
        <v>41828</v>
      </c>
      <c r="C1920" s="141">
        <v>185.96</v>
      </c>
      <c r="D1920" s="141">
        <v>227.26</v>
      </c>
      <c r="E1920" s="141">
        <v>234.19</v>
      </c>
    </row>
    <row r="1921" spans="2:5" ht="22.75" customHeight="1" thickBot="1" x14ac:dyDescent="0.3">
      <c r="B1921" s="135">
        <v>41829</v>
      </c>
      <c r="C1921" s="141">
        <v>186.27</v>
      </c>
      <c r="D1921" s="141">
        <v>227.64</v>
      </c>
      <c r="E1921" s="141">
        <v>234.65</v>
      </c>
    </row>
    <row r="1922" spans="2:5" ht="22.75" customHeight="1" thickBot="1" x14ac:dyDescent="0.3">
      <c r="B1922" s="135">
        <v>41830</v>
      </c>
      <c r="C1922" s="141">
        <v>186.25</v>
      </c>
      <c r="D1922" s="141">
        <v>228.42</v>
      </c>
      <c r="E1922" s="141">
        <v>235.61</v>
      </c>
    </row>
    <row r="1923" spans="2:5" ht="22.75" customHeight="1" thickBot="1" x14ac:dyDescent="0.3">
      <c r="B1923" s="135">
        <v>41831</v>
      </c>
      <c r="C1923" s="141">
        <v>186.07</v>
      </c>
      <c r="D1923" s="141">
        <v>228.2</v>
      </c>
      <c r="E1923" s="141">
        <v>235.22</v>
      </c>
    </row>
    <row r="1924" spans="2:5" ht="22.75" customHeight="1" thickBot="1" x14ac:dyDescent="0.3">
      <c r="B1924" s="135">
        <v>41834</v>
      </c>
      <c r="C1924" s="141">
        <v>186.07</v>
      </c>
      <c r="D1924" s="141">
        <v>228.2</v>
      </c>
      <c r="E1924" s="141">
        <v>235.22</v>
      </c>
    </row>
    <row r="1925" spans="2:5" ht="22.75" customHeight="1" thickBot="1" x14ac:dyDescent="0.3">
      <c r="B1925" s="135">
        <v>41835</v>
      </c>
      <c r="C1925" s="141">
        <v>186.24</v>
      </c>
      <c r="D1925" s="141">
        <v>228.41</v>
      </c>
      <c r="E1925" s="141">
        <v>235.52</v>
      </c>
    </row>
    <row r="1926" spans="2:5" ht="22.75" customHeight="1" thickBot="1" x14ac:dyDescent="0.3">
      <c r="B1926" s="135">
        <v>41836</v>
      </c>
      <c r="C1926" s="141">
        <v>186.28</v>
      </c>
      <c r="D1926" s="141">
        <v>228.45</v>
      </c>
      <c r="E1926" s="141">
        <v>235.18</v>
      </c>
    </row>
    <row r="1927" spans="2:5" ht="22.75" customHeight="1" thickBot="1" x14ac:dyDescent="0.3">
      <c r="B1927" s="135">
        <v>41837</v>
      </c>
      <c r="C1927" s="141">
        <v>186.03</v>
      </c>
      <c r="D1927" s="141">
        <v>228.15</v>
      </c>
      <c r="E1927" s="141">
        <v>234.64</v>
      </c>
    </row>
    <row r="1928" spans="2:5" ht="22.75" customHeight="1" thickBot="1" x14ac:dyDescent="0.3">
      <c r="B1928" s="135">
        <v>41838</v>
      </c>
      <c r="C1928" s="141">
        <v>186.46</v>
      </c>
      <c r="D1928" s="141">
        <v>228.68</v>
      </c>
      <c r="E1928" s="141">
        <v>235.19</v>
      </c>
    </row>
    <row r="1929" spans="2:5" ht="22.75" customHeight="1" thickBot="1" x14ac:dyDescent="0.3">
      <c r="B1929" s="135">
        <v>41841</v>
      </c>
      <c r="C1929" s="141">
        <v>187.63</v>
      </c>
      <c r="D1929" s="141">
        <v>230.11</v>
      </c>
      <c r="E1929" s="141">
        <v>236.74</v>
      </c>
    </row>
    <row r="1930" spans="2:5" ht="22.75" customHeight="1" thickBot="1" x14ac:dyDescent="0.3">
      <c r="B1930" s="135">
        <v>41842</v>
      </c>
      <c r="C1930" s="141">
        <v>188.54</v>
      </c>
      <c r="D1930" s="141">
        <v>231.23</v>
      </c>
      <c r="E1930" s="141">
        <v>237.81</v>
      </c>
    </row>
    <row r="1931" spans="2:5" ht="22.75" customHeight="1" thickBot="1" x14ac:dyDescent="0.3">
      <c r="B1931" s="135">
        <v>41843</v>
      </c>
      <c r="C1931" s="141">
        <v>189.37</v>
      </c>
      <c r="D1931" s="141">
        <v>232.25</v>
      </c>
      <c r="E1931" s="141">
        <v>238.55</v>
      </c>
    </row>
    <row r="1932" spans="2:5" ht="22.75" customHeight="1" thickBot="1" x14ac:dyDescent="0.3">
      <c r="B1932" s="135">
        <v>41844</v>
      </c>
      <c r="C1932" s="141">
        <v>189.55</v>
      </c>
      <c r="D1932" s="141">
        <v>232.47</v>
      </c>
      <c r="E1932" s="141">
        <v>238.78</v>
      </c>
    </row>
    <row r="1933" spans="2:5" ht="22.75" customHeight="1" thickBot="1" x14ac:dyDescent="0.3">
      <c r="B1933" s="135">
        <v>41845</v>
      </c>
      <c r="C1933" s="141">
        <v>189.33</v>
      </c>
      <c r="D1933" s="141">
        <v>232.2</v>
      </c>
      <c r="E1933" s="141">
        <v>238.49</v>
      </c>
    </row>
    <row r="1934" spans="2:5" ht="22.75" customHeight="1" thickBot="1" x14ac:dyDescent="0.3">
      <c r="B1934" s="135">
        <v>41848</v>
      </c>
      <c r="C1934" s="141">
        <v>189.42</v>
      </c>
      <c r="D1934" s="141">
        <v>232.34</v>
      </c>
      <c r="E1934" s="141">
        <v>238.41</v>
      </c>
    </row>
    <row r="1935" spans="2:5" ht="22.75" customHeight="1" thickBot="1" x14ac:dyDescent="0.3">
      <c r="B1935" s="135">
        <v>41850</v>
      </c>
      <c r="C1935" s="141">
        <f>+[2]DEM!V171</f>
        <v>189.62</v>
      </c>
      <c r="D1935" s="141">
        <f>+[2]DEM!W171</f>
        <v>232.58</v>
      </c>
      <c r="E1935" s="141">
        <f>+[2]DEM!X171</f>
        <v>238.43</v>
      </c>
    </row>
    <row r="1936" spans="2:5" ht="22.75" customHeight="1" thickBot="1" x14ac:dyDescent="0.3">
      <c r="B1936" s="135">
        <v>41851</v>
      </c>
      <c r="C1936" s="141">
        <f>+[2]DEM!V172</f>
        <v>189.57</v>
      </c>
      <c r="D1936" s="141">
        <f>+[2]DEM!W172</f>
        <v>232.52</v>
      </c>
      <c r="E1936" s="141">
        <f>+[2]DEM!X172</f>
        <v>238.37</v>
      </c>
    </row>
    <row r="1937" spans="2:5" ht="22.75" customHeight="1" thickBot="1" x14ac:dyDescent="0.3">
      <c r="B1937" s="135">
        <v>41852</v>
      </c>
      <c r="C1937" s="141">
        <v>189.74</v>
      </c>
      <c r="D1937" s="141">
        <v>232.73</v>
      </c>
      <c r="E1937" s="141">
        <v>238.42</v>
      </c>
    </row>
    <row r="1938" spans="2:5" ht="22.75" customHeight="1" thickBot="1" x14ac:dyDescent="0.3">
      <c r="B1938" s="135">
        <v>41855</v>
      </c>
      <c r="C1938" s="141">
        <v>190.03</v>
      </c>
      <c r="D1938" s="141">
        <v>233.09</v>
      </c>
      <c r="E1938" s="141">
        <v>238.87</v>
      </c>
    </row>
    <row r="1939" spans="2:5" ht="22.75" customHeight="1" thickBot="1" x14ac:dyDescent="0.3">
      <c r="B1939" s="135">
        <v>41856</v>
      </c>
      <c r="C1939" s="141">
        <v>190.31</v>
      </c>
      <c r="D1939" s="141">
        <v>233.43</v>
      </c>
      <c r="E1939" s="141">
        <v>239.21</v>
      </c>
    </row>
    <row r="1940" spans="2:5" ht="22.75" customHeight="1" thickBot="1" x14ac:dyDescent="0.3">
      <c r="B1940" s="135">
        <v>41857</v>
      </c>
      <c r="C1940" s="141">
        <v>190.25</v>
      </c>
      <c r="D1940" s="141">
        <v>233.35</v>
      </c>
      <c r="E1940" s="141">
        <v>238.83</v>
      </c>
    </row>
    <row r="1941" spans="2:5" ht="22.75" customHeight="1" thickBot="1" x14ac:dyDescent="0.3">
      <c r="B1941" s="135">
        <v>41858</v>
      </c>
      <c r="C1941" s="141">
        <v>190.19</v>
      </c>
      <c r="D1941" s="141">
        <v>233.29</v>
      </c>
      <c r="E1941" s="141">
        <v>238.84</v>
      </c>
    </row>
    <row r="1942" spans="2:5" ht="22.75" customHeight="1" thickBot="1" x14ac:dyDescent="0.3">
      <c r="B1942" s="135">
        <v>41859</v>
      </c>
      <c r="C1942" s="141">
        <v>189.6</v>
      </c>
      <c r="D1942" s="141">
        <v>232.56</v>
      </c>
      <c r="E1942" s="141">
        <v>237.94</v>
      </c>
    </row>
    <row r="1943" spans="2:5" ht="22.75" customHeight="1" thickBot="1" x14ac:dyDescent="0.3">
      <c r="B1943" s="135">
        <v>41862</v>
      </c>
      <c r="C1943" s="141">
        <v>189.66</v>
      </c>
      <c r="D1943" s="141">
        <v>232.63</v>
      </c>
      <c r="E1943" s="141">
        <v>238.24</v>
      </c>
    </row>
    <row r="1944" spans="2:5" ht="22.75" customHeight="1" thickBot="1" x14ac:dyDescent="0.3">
      <c r="B1944" s="135">
        <v>41863</v>
      </c>
      <c r="C1944" s="141">
        <v>190.17</v>
      </c>
      <c r="D1944" s="141">
        <v>233.26</v>
      </c>
      <c r="E1944" s="141">
        <v>238.58</v>
      </c>
    </row>
    <row r="1945" spans="2:5" ht="22.75" customHeight="1" thickBot="1" x14ac:dyDescent="0.3">
      <c r="B1945" s="135">
        <v>41864</v>
      </c>
      <c r="C1945" s="141">
        <v>190.58</v>
      </c>
      <c r="D1945" s="141">
        <v>233.76</v>
      </c>
      <c r="E1945" s="141">
        <v>239.09</v>
      </c>
    </row>
    <row r="1946" spans="2:5" ht="22.75" customHeight="1" thickBot="1" x14ac:dyDescent="0.3">
      <c r="B1946" s="135">
        <v>41865</v>
      </c>
      <c r="C1946" s="141">
        <v>191.84</v>
      </c>
      <c r="D1946" s="141">
        <v>235.31</v>
      </c>
      <c r="E1946" s="141">
        <v>240.68</v>
      </c>
    </row>
    <row r="1947" spans="2:5" ht="22.75" customHeight="1" thickBot="1" x14ac:dyDescent="0.3">
      <c r="B1947" s="135">
        <v>41869</v>
      </c>
      <c r="C1947" s="141">
        <v>191.45</v>
      </c>
      <c r="D1947" s="141">
        <v>234.82</v>
      </c>
      <c r="E1947" s="141">
        <v>240.33</v>
      </c>
    </row>
    <row r="1948" spans="2:5" ht="22.75" customHeight="1" thickBot="1" x14ac:dyDescent="0.3">
      <c r="B1948" s="135">
        <v>41870</v>
      </c>
      <c r="C1948" s="141">
        <v>192.49</v>
      </c>
      <c r="D1948" s="141">
        <v>236.1</v>
      </c>
      <c r="E1948" s="141">
        <v>241.49</v>
      </c>
    </row>
    <row r="1949" spans="2:5" ht="22.75" customHeight="1" thickBot="1" x14ac:dyDescent="0.3">
      <c r="B1949" s="135">
        <v>41871</v>
      </c>
      <c r="C1949" s="141">
        <v>194.03</v>
      </c>
      <c r="D1949" s="141">
        <v>237.99</v>
      </c>
      <c r="E1949" s="141">
        <v>243.18</v>
      </c>
    </row>
    <row r="1950" spans="2:5" ht="22.75" customHeight="1" thickBot="1" x14ac:dyDescent="0.3">
      <c r="B1950" s="135">
        <v>41872</v>
      </c>
      <c r="C1950" s="141">
        <v>195.04</v>
      </c>
      <c r="D1950" s="141">
        <v>239.23</v>
      </c>
      <c r="E1950" s="141">
        <v>244.21</v>
      </c>
    </row>
    <row r="1951" spans="2:5" ht="22.75" customHeight="1" thickBot="1" x14ac:dyDescent="0.3">
      <c r="B1951" s="135">
        <v>41873</v>
      </c>
      <c r="C1951" s="141">
        <v>195.86</v>
      </c>
      <c r="D1951" s="141">
        <v>240.24</v>
      </c>
      <c r="E1951" s="141">
        <v>245.41</v>
      </c>
    </row>
    <row r="1952" spans="2:5" ht="22.75" customHeight="1" thickBot="1" x14ac:dyDescent="0.3">
      <c r="B1952" s="135">
        <v>41876</v>
      </c>
      <c r="C1952" s="141">
        <v>196.4</v>
      </c>
      <c r="D1952" s="141">
        <v>240.9</v>
      </c>
      <c r="E1952" s="141">
        <v>245.6</v>
      </c>
    </row>
    <row r="1953" spans="2:5" ht="22.75" customHeight="1" thickBot="1" x14ac:dyDescent="0.3">
      <c r="B1953" s="135">
        <v>41877</v>
      </c>
      <c r="C1953" s="141">
        <v>196.51</v>
      </c>
      <c r="D1953" s="141">
        <v>241.04</v>
      </c>
      <c r="E1953" s="141">
        <v>245.74</v>
      </c>
    </row>
    <row r="1954" spans="2:5" ht="22.75" customHeight="1" thickBot="1" x14ac:dyDescent="0.3">
      <c r="B1954" s="135">
        <v>41878</v>
      </c>
      <c r="C1954" s="141">
        <v>197.97</v>
      </c>
      <c r="D1954" s="141">
        <v>242.83</v>
      </c>
      <c r="E1954" s="141">
        <v>247.32</v>
      </c>
    </row>
    <row r="1955" spans="2:5" ht="22.75" customHeight="1" thickBot="1" x14ac:dyDescent="0.3">
      <c r="B1955" s="135">
        <v>41879</v>
      </c>
      <c r="C1955" s="141">
        <v>199.97</v>
      </c>
      <c r="D1955" s="141">
        <v>245.27</v>
      </c>
      <c r="E1955" s="141">
        <v>250.06</v>
      </c>
    </row>
    <row r="1956" spans="2:5" ht="22.75" customHeight="1" thickBot="1" x14ac:dyDescent="0.3">
      <c r="B1956" s="135">
        <v>41880</v>
      </c>
      <c r="C1956" s="141">
        <v>200.79</v>
      </c>
      <c r="D1956" s="141">
        <v>246.29</v>
      </c>
      <c r="E1956" s="141">
        <v>250.44</v>
      </c>
    </row>
    <row r="1957" spans="2:5" ht="22.75" customHeight="1" thickBot="1" x14ac:dyDescent="0.3">
      <c r="B1957" s="135">
        <v>41883</v>
      </c>
      <c r="C1957" s="141">
        <v>201.17</v>
      </c>
      <c r="D1957" s="141">
        <v>246.75</v>
      </c>
      <c r="E1957" s="141">
        <v>250.68</v>
      </c>
    </row>
    <row r="1958" spans="2:5" ht="22.75" customHeight="1" thickBot="1" x14ac:dyDescent="0.3">
      <c r="B1958" s="135">
        <v>41884</v>
      </c>
      <c r="C1958" s="141">
        <v>201.84</v>
      </c>
      <c r="D1958" s="141">
        <v>247.57</v>
      </c>
      <c r="E1958" s="141">
        <v>251.35</v>
      </c>
    </row>
    <row r="1959" spans="2:5" ht="22.75" customHeight="1" thickBot="1" x14ac:dyDescent="0.3">
      <c r="B1959" s="135">
        <v>41885</v>
      </c>
      <c r="C1959" s="141">
        <v>201.5</v>
      </c>
      <c r="D1959" s="141">
        <v>247.15</v>
      </c>
      <c r="E1959" s="141">
        <v>250.92</v>
      </c>
    </row>
    <row r="1960" spans="2:5" ht="22.75" customHeight="1" thickBot="1" x14ac:dyDescent="0.3">
      <c r="B1960" s="135">
        <v>41886</v>
      </c>
      <c r="C1960" s="141">
        <v>201.64</v>
      </c>
      <c r="D1960" s="141">
        <v>247.33</v>
      </c>
      <c r="E1960" s="141">
        <v>250.94</v>
      </c>
    </row>
    <row r="1961" spans="2:5" ht="22.75" customHeight="1" thickBot="1" x14ac:dyDescent="0.3">
      <c r="B1961" s="135">
        <v>41887</v>
      </c>
      <c r="C1961" s="141">
        <v>201.15</v>
      </c>
      <c r="D1961" s="141">
        <v>246.73</v>
      </c>
      <c r="E1961" s="141">
        <v>250.33</v>
      </c>
    </row>
    <row r="1962" spans="2:5" ht="22.75" customHeight="1" thickBot="1" x14ac:dyDescent="0.3">
      <c r="B1962" s="135">
        <v>41890</v>
      </c>
      <c r="C1962" s="141">
        <v>201.48</v>
      </c>
      <c r="D1962" s="141">
        <v>247.13</v>
      </c>
      <c r="E1962" s="141">
        <v>248.9</v>
      </c>
    </row>
    <row r="1963" spans="2:5" ht="22.75" customHeight="1" thickBot="1" x14ac:dyDescent="0.3">
      <c r="B1963" s="135">
        <v>41891</v>
      </c>
      <c r="C1963" s="141">
        <v>201.03</v>
      </c>
      <c r="D1963" s="141">
        <v>246.58</v>
      </c>
      <c r="E1963" s="141">
        <v>247.56</v>
      </c>
    </row>
    <row r="1964" spans="2:5" ht="22.75" customHeight="1" thickBot="1" x14ac:dyDescent="0.3">
      <c r="B1964" s="135">
        <v>41892</v>
      </c>
      <c r="C1964" s="141">
        <v>201.38</v>
      </c>
      <c r="D1964" s="141">
        <v>247</v>
      </c>
      <c r="E1964" s="141">
        <v>248.38</v>
      </c>
    </row>
    <row r="1965" spans="2:5" ht="22.75" customHeight="1" thickBot="1" x14ac:dyDescent="0.3">
      <c r="B1965" s="135">
        <v>41893</v>
      </c>
      <c r="C1965" s="141">
        <v>201.99</v>
      </c>
      <c r="D1965" s="141">
        <v>247.76</v>
      </c>
      <c r="E1965" s="141">
        <v>248.9</v>
      </c>
    </row>
    <row r="1966" spans="2:5" ht="22.75" customHeight="1" thickBot="1" x14ac:dyDescent="0.3">
      <c r="B1966" s="135">
        <v>41894</v>
      </c>
      <c r="C1966" s="141">
        <v>203.01</v>
      </c>
      <c r="D1966" s="141">
        <v>249.01</v>
      </c>
      <c r="E1966" s="141">
        <v>250.16</v>
      </c>
    </row>
    <row r="1967" spans="2:5" ht="22.75" customHeight="1" thickBot="1" x14ac:dyDescent="0.3">
      <c r="B1967" s="135">
        <v>41897</v>
      </c>
      <c r="C1967" s="141">
        <v>203.42</v>
      </c>
      <c r="D1967" s="141">
        <v>249.51</v>
      </c>
      <c r="E1967" s="141">
        <v>250.9</v>
      </c>
    </row>
    <row r="1968" spans="2:5" ht="22.75" customHeight="1" thickBot="1" x14ac:dyDescent="0.3">
      <c r="B1968" s="135">
        <v>41898</v>
      </c>
      <c r="C1968" s="141">
        <v>202.8</v>
      </c>
      <c r="D1968" s="141">
        <v>248.75</v>
      </c>
      <c r="E1968" s="141">
        <v>249.97</v>
      </c>
    </row>
    <row r="1969" spans="2:5" ht="22.75" customHeight="1" thickBot="1" x14ac:dyDescent="0.3">
      <c r="B1969" s="135">
        <v>41899</v>
      </c>
      <c r="C1969" s="141">
        <v>202.08</v>
      </c>
      <c r="D1969" s="141">
        <v>247.87</v>
      </c>
      <c r="E1969" s="141">
        <v>249.17</v>
      </c>
    </row>
    <row r="1970" spans="2:5" ht="22.75" customHeight="1" thickBot="1" x14ac:dyDescent="0.3">
      <c r="B1970" s="135">
        <v>41900</v>
      </c>
      <c r="C1970" s="141">
        <v>201.92</v>
      </c>
      <c r="D1970" s="141">
        <v>247.67</v>
      </c>
      <c r="E1970" s="141">
        <v>248.26</v>
      </c>
    </row>
    <row r="1971" spans="2:5" ht="22.75" customHeight="1" thickBot="1" x14ac:dyDescent="0.3">
      <c r="B1971" s="135">
        <v>41901</v>
      </c>
      <c r="C1971" s="141">
        <v>202.08</v>
      </c>
      <c r="D1971" s="141">
        <v>247.87</v>
      </c>
      <c r="E1971" s="141">
        <v>248.78</v>
      </c>
    </row>
    <row r="1972" spans="2:5" ht="22.75" customHeight="1" thickBot="1" x14ac:dyDescent="0.3">
      <c r="B1972" s="135">
        <v>41904</v>
      </c>
      <c r="C1972" s="141">
        <v>201.16</v>
      </c>
      <c r="D1972" s="141">
        <v>246.74</v>
      </c>
      <c r="E1972" s="141">
        <v>247.33</v>
      </c>
    </row>
    <row r="1973" spans="2:5" ht="22.75" customHeight="1" thickBot="1" x14ac:dyDescent="0.3">
      <c r="B1973" s="135">
        <v>41905</v>
      </c>
      <c r="C1973" s="141">
        <v>201.17</v>
      </c>
      <c r="D1973" s="141">
        <v>246.75</v>
      </c>
      <c r="E1973" s="141">
        <v>247.34</v>
      </c>
    </row>
    <row r="1974" spans="2:5" ht="22.75" customHeight="1" thickBot="1" x14ac:dyDescent="0.3">
      <c r="B1974" s="135">
        <v>41906</v>
      </c>
      <c r="C1974" s="141">
        <v>201.71</v>
      </c>
      <c r="D1974" s="141">
        <v>247.42</v>
      </c>
      <c r="E1974" s="141">
        <v>248.01</v>
      </c>
    </row>
    <row r="1975" spans="2:5" ht="22.75" customHeight="1" thickBot="1" x14ac:dyDescent="0.3">
      <c r="B1975" s="135">
        <v>41907</v>
      </c>
      <c r="C1975" s="141">
        <v>201.78</v>
      </c>
      <c r="D1975" s="141">
        <v>247.5</v>
      </c>
      <c r="E1975" s="141">
        <v>247.7</v>
      </c>
    </row>
    <row r="1976" spans="2:5" ht="22.75" customHeight="1" thickBot="1" x14ac:dyDescent="0.3">
      <c r="B1976" s="135">
        <v>41908</v>
      </c>
      <c r="C1976" s="141">
        <v>201.37</v>
      </c>
      <c r="D1976" s="141">
        <v>247</v>
      </c>
      <c r="E1976" s="141">
        <v>247.2</v>
      </c>
    </row>
    <row r="1977" spans="2:5" ht="22.75" customHeight="1" thickBot="1" x14ac:dyDescent="0.3">
      <c r="B1977" s="135">
        <v>41911</v>
      </c>
      <c r="C1977" s="141">
        <v>201.55</v>
      </c>
      <c r="D1977" s="141">
        <v>247.22</v>
      </c>
      <c r="E1977" s="141">
        <v>246.87</v>
      </c>
    </row>
    <row r="1978" spans="2:5" ht="22.75" customHeight="1" thickBot="1" x14ac:dyDescent="0.3">
      <c r="B1978" s="135">
        <v>41912</v>
      </c>
      <c r="C1978" s="141">
        <v>201.77</v>
      </c>
      <c r="D1978" s="141">
        <v>247.49</v>
      </c>
      <c r="E1978" s="141">
        <v>247.29</v>
      </c>
    </row>
    <row r="1979" spans="2:5" ht="22.75" customHeight="1" thickBot="1" x14ac:dyDescent="0.3">
      <c r="B1979" s="135">
        <v>41913</v>
      </c>
      <c r="C1979" s="141">
        <v>202.07</v>
      </c>
      <c r="D1979" s="141">
        <v>247.85</v>
      </c>
      <c r="E1979" s="141">
        <v>247.03</v>
      </c>
    </row>
    <row r="1980" spans="2:5" ht="22.75" customHeight="1" thickBot="1" x14ac:dyDescent="0.3">
      <c r="B1980" s="135">
        <v>41914</v>
      </c>
      <c r="C1980" s="141">
        <v>202.03</v>
      </c>
      <c r="D1980" s="141">
        <v>247.8</v>
      </c>
      <c r="E1980" s="141">
        <v>247.14</v>
      </c>
    </row>
    <row r="1981" spans="2:5" ht="22.75" customHeight="1" thickBot="1" x14ac:dyDescent="0.3">
      <c r="B1981" s="135">
        <v>41915</v>
      </c>
      <c r="C1981" s="141">
        <v>202.83</v>
      </c>
      <c r="D1981" s="141">
        <v>248.79</v>
      </c>
      <c r="E1981" s="141">
        <v>248.13</v>
      </c>
    </row>
    <row r="1982" spans="2:5" ht="22.75" customHeight="1" thickBot="1" x14ac:dyDescent="0.3">
      <c r="B1982" s="135">
        <v>41918</v>
      </c>
      <c r="C1982" s="141">
        <v>202.97</v>
      </c>
      <c r="D1982" s="141">
        <v>248.96</v>
      </c>
      <c r="E1982" s="141">
        <v>247.52</v>
      </c>
    </row>
    <row r="1983" spans="2:5" ht="22.75" customHeight="1" thickBot="1" x14ac:dyDescent="0.3">
      <c r="B1983" s="135">
        <v>41919</v>
      </c>
      <c r="C1983" s="141">
        <v>203.57</v>
      </c>
      <c r="D1983" s="141">
        <v>249.7</v>
      </c>
      <c r="E1983" s="141">
        <v>248.8</v>
      </c>
    </row>
    <row r="1984" spans="2:5" ht="22.75" customHeight="1" thickBot="1" x14ac:dyDescent="0.3">
      <c r="B1984" s="135">
        <v>41920</v>
      </c>
      <c r="C1984" s="141">
        <v>203.58</v>
      </c>
      <c r="D1984" s="141">
        <v>249.71</v>
      </c>
      <c r="E1984" s="141">
        <v>248.89</v>
      </c>
    </row>
    <row r="1985" spans="2:5" ht="22.75" customHeight="1" thickBot="1" x14ac:dyDescent="0.3">
      <c r="B1985" s="135">
        <v>41921</v>
      </c>
      <c r="C1985" s="141">
        <v>204.38</v>
      </c>
      <c r="D1985" s="141">
        <v>250.69</v>
      </c>
      <c r="E1985" s="141">
        <v>250.33</v>
      </c>
    </row>
    <row r="1986" spans="2:5" ht="22.75" customHeight="1" thickBot="1" x14ac:dyDescent="0.3">
      <c r="B1986" s="135">
        <v>41922</v>
      </c>
      <c r="C1986" s="141">
        <v>203.97</v>
      </c>
      <c r="D1986" s="141">
        <v>250.19</v>
      </c>
      <c r="E1986" s="141">
        <v>249.6</v>
      </c>
    </row>
    <row r="1987" spans="2:5" ht="22.75" customHeight="1" thickBot="1" x14ac:dyDescent="0.3">
      <c r="B1987" s="135">
        <v>41925</v>
      </c>
      <c r="C1987" s="141">
        <v>204.26</v>
      </c>
      <c r="D1987" s="141">
        <v>250.54</v>
      </c>
      <c r="E1987" s="141">
        <v>249.71</v>
      </c>
    </row>
    <row r="1988" spans="2:5" ht="22.75" customHeight="1" thickBot="1" x14ac:dyDescent="0.3">
      <c r="B1988" s="135">
        <v>41926</v>
      </c>
      <c r="C1988" s="141">
        <v>204.29</v>
      </c>
      <c r="D1988" s="141">
        <v>250.58</v>
      </c>
      <c r="E1988" s="141">
        <v>249.98</v>
      </c>
    </row>
    <row r="1989" spans="2:5" ht="22.75" customHeight="1" thickBot="1" x14ac:dyDescent="0.3">
      <c r="B1989" s="135">
        <v>41927</v>
      </c>
      <c r="C1989" s="141">
        <v>203.97</v>
      </c>
      <c r="D1989" s="141">
        <v>250.23</v>
      </c>
      <c r="E1989" s="141">
        <v>249.32</v>
      </c>
    </row>
    <row r="1990" spans="2:5" ht="22.75" customHeight="1" thickBot="1" x14ac:dyDescent="0.3">
      <c r="B1990" s="135">
        <v>41928</v>
      </c>
      <c r="C1990" s="141">
        <v>204.05</v>
      </c>
      <c r="D1990" s="141">
        <v>250.32</v>
      </c>
      <c r="E1990" s="141">
        <v>250.36</v>
      </c>
    </row>
    <row r="1991" spans="2:5" ht="22.75" customHeight="1" thickBot="1" x14ac:dyDescent="0.3">
      <c r="B1991" s="135">
        <v>41929</v>
      </c>
      <c r="C1991" s="141">
        <v>203.19</v>
      </c>
      <c r="D1991" s="141">
        <v>249.27</v>
      </c>
      <c r="E1991" s="141">
        <v>249.23</v>
      </c>
    </row>
    <row r="1992" spans="2:5" ht="22.75" customHeight="1" thickBot="1" x14ac:dyDescent="0.3">
      <c r="B1992" s="135">
        <v>41932</v>
      </c>
      <c r="C1992" s="141">
        <v>203.57</v>
      </c>
      <c r="D1992" s="141">
        <v>249.74</v>
      </c>
      <c r="E1992" s="141">
        <v>249.54</v>
      </c>
    </row>
    <row r="1993" spans="2:5" ht="22.75" customHeight="1" thickBot="1" x14ac:dyDescent="0.3">
      <c r="B1993" s="135">
        <v>41933</v>
      </c>
      <c r="C1993" s="141">
        <v>203.23</v>
      </c>
      <c r="D1993" s="141">
        <v>249.31</v>
      </c>
      <c r="E1993" s="141">
        <v>249.27</v>
      </c>
    </row>
    <row r="1994" spans="2:5" ht="22.75" customHeight="1" thickBot="1" x14ac:dyDescent="0.3">
      <c r="B1994" s="135">
        <v>41934</v>
      </c>
      <c r="C1994" s="141">
        <v>203.2</v>
      </c>
      <c r="D1994" s="141">
        <v>249.28</v>
      </c>
      <c r="E1994" s="141">
        <v>248.85</v>
      </c>
    </row>
    <row r="1995" spans="2:5" ht="22.75" customHeight="1" thickBot="1" x14ac:dyDescent="0.3">
      <c r="B1995" s="135">
        <v>41936</v>
      </c>
      <c r="C1995" s="141">
        <v>203.01</v>
      </c>
      <c r="D1995" s="141">
        <v>249.05</v>
      </c>
      <c r="E1995" s="141">
        <v>248.38</v>
      </c>
    </row>
    <row r="1996" spans="2:5" ht="22.75" customHeight="1" thickBot="1" x14ac:dyDescent="0.3">
      <c r="B1996" s="135">
        <v>41939</v>
      </c>
      <c r="C1996" s="141">
        <v>202.97</v>
      </c>
      <c r="D1996" s="141">
        <v>249.01</v>
      </c>
      <c r="E1996" s="141">
        <v>248.57</v>
      </c>
    </row>
    <row r="1997" spans="2:5" ht="22.75" customHeight="1" thickBot="1" x14ac:dyDescent="0.3">
      <c r="B1997" s="135">
        <v>41940</v>
      </c>
      <c r="C1997" s="141">
        <v>203.65</v>
      </c>
      <c r="D1997" s="141">
        <v>249.84</v>
      </c>
      <c r="E1997" s="141">
        <v>249.41</v>
      </c>
    </row>
    <row r="1998" spans="2:5" ht="22.75" customHeight="1" thickBot="1" x14ac:dyDescent="0.3">
      <c r="B1998" s="135">
        <v>41941</v>
      </c>
      <c r="C1998" s="141">
        <v>203.89</v>
      </c>
      <c r="D1998" s="141">
        <v>250.13</v>
      </c>
      <c r="E1998" s="141">
        <v>249.85</v>
      </c>
    </row>
    <row r="1999" spans="2:5" ht="22.75" customHeight="1" thickBot="1" x14ac:dyDescent="0.3">
      <c r="B1999" s="135">
        <v>41942</v>
      </c>
      <c r="C1999" s="141">
        <v>203.29</v>
      </c>
      <c r="D1999" s="141">
        <v>249.39</v>
      </c>
      <c r="E1999" s="141">
        <v>248.64</v>
      </c>
    </row>
    <row r="2000" spans="2:5" ht="22.75" customHeight="1" thickBot="1" x14ac:dyDescent="0.3">
      <c r="B2000" s="135">
        <v>41943</v>
      </c>
      <c r="C2000" s="141">
        <v>203.07</v>
      </c>
      <c r="D2000" s="141">
        <v>249.13</v>
      </c>
      <c r="E2000" s="141">
        <v>248.3</v>
      </c>
    </row>
    <row r="2001" spans="2:5" ht="22.75" customHeight="1" thickBot="1" x14ac:dyDescent="0.3">
      <c r="B2001" s="135">
        <v>41946</v>
      </c>
      <c r="C2001" s="141">
        <v>202.87</v>
      </c>
      <c r="D2001" s="141">
        <v>248.88</v>
      </c>
      <c r="E2001" s="141">
        <v>247.27</v>
      </c>
    </row>
    <row r="2002" spans="2:5" ht="22.75" customHeight="1" thickBot="1" x14ac:dyDescent="0.3">
      <c r="B2002" s="135">
        <v>41947</v>
      </c>
      <c r="C2002" s="141">
        <v>203.55</v>
      </c>
      <c r="D2002" s="141">
        <v>249.72</v>
      </c>
      <c r="E2002" s="141">
        <v>248.26</v>
      </c>
    </row>
    <row r="2003" spans="2:5" ht="22.75" customHeight="1" thickBot="1" x14ac:dyDescent="0.3">
      <c r="B2003" s="135">
        <v>41948</v>
      </c>
      <c r="C2003" s="141">
        <v>203.62</v>
      </c>
      <c r="D2003" s="141">
        <v>249.8</v>
      </c>
      <c r="E2003" s="141">
        <v>248.43</v>
      </c>
    </row>
    <row r="2004" spans="2:5" ht="22.75" customHeight="1" thickBot="1" x14ac:dyDescent="0.3">
      <c r="B2004" s="135">
        <v>41949</v>
      </c>
      <c r="C2004" s="141">
        <v>203.3</v>
      </c>
      <c r="D2004" s="141">
        <v>249.41</v>
      </c>
      <c r="E2004" s="141">
        <v>247.88</v>
      </c>
    </row>
    <row r="2005" spans="2:5" ht="22.75" customHeight="1" thickBot="1" x14ac:dyDescent="0.3">
      <c r="B2005" s="135">
        <v>41950</v>
      </c>
      <c r="C2005" s="141">
        <v>203.18</v>
      </c>
      <c r="D2005" s="141">
        <v>249.26</v>
      </c>
      <c r="E2005" s="141">
        <v>247.11</v>
      </c>
    </row>
    <row r="2006" spans="2:5" ht="22.75" customHeight="1" thickBot="1" x14ac:dyDescent="0.3">
      <c r="B2006" s="135">
        <v>41953</v>
      </c>
      <c r="C2006" s="141">
        <v>203.23</v>
      </c>
      <c r="D2006" s="141">
        <v>249.32</v>
      </c>
      <c r="E2006" s="141">
        <v>247.56</v>
      </c>
    </row>
    <row r="2007" spans="2:5" ht="22.75" customHeight="1" thickBot="1" x14ac:dyDescent="0.3">
      <c r="B2007" s="135">
        <v>41954</v>
      </c>
      <c r="C2007" s="141">
        <v>203.03</v>
      </c>
      <c r="D2007" s="141">
        <v>249.07</v>
      </c>
      <c r="E2007" s="141">
        <v>247</v>
      </c>
    </row>
    <row r="2008" spans="2:5" ht="22.75" customHeight="1" thickBot="1" x14ac:dyDescent="0.3">
      <c r="B2008" s="135">
        <v>41955</v>
      </c>
      <c r="C2008" s="141">
        <v>202.68</v>
      </c>
      <c r="D2008" s="141">
        <v>248.65</v>
      </c>
      <c r="E2008" s="141">
        <v>246.66</v>
      </c>
    </row>
    <row r="2009" spans="2:5" ht="22.75" customHeight="1" thickBot="1" x14ac:dyDescent="0.3">
      <c r="B2009" s="135">
        <v>41956</v>
      </c>
      <c r="C2009" s="141">
        <v>202.61</v>
      </c>
      <c r="D2009" s="141">
        <v>248.56</v>
      </c>
      <c r="E2009" s="141">
        <v>246.57</v>
      </c>
    </row>
    <row r="2010" spans="2:5" ht="22.75" customHeight="1" thickBot="1" x14ac:dyDescent="0.3">
      <c r="B2010" s="135">
        <v>41957</v>
      </c>
      <c r="C2010" s="141">
        <v>202.02</v>
      </c>
      <c r="D2010" s="141">
        <v>247.84</v>
      </c>
      <c r="E2010" s="141">
        <v>245.85</v>
      </c>
    </row>
    <row r="2011" spans="2:5" ht="22.75" customHeight="1" thickBot="1" x14ac:dyDescent="0.3">
      <c r="B2011" s="135">
        <v>41960</v>
      </c>
      <c r="C2011" s="141">
        <v>201.6</v>
      </c>
      <c r="D2011" s="141">
        <v>247.32</v>
      </c>
      <c r="E2011" s="141">
        <v>245.72</v>
      </c>
    </row>
    <row r="2012" spans="2:5" ht="22.75" customHeight="1" thickBot="1" x14ac:dyDescent="0.3">
      <c r="B2012" s="135">
        <v>41961</v>
      </c>
      <c r="C2012" s="141">
        <v>201.44</v>
      </c>
      <c r="D2012" s="141">
        <v>247.12</v>
      </c>
      <c r="E2012" s="141">
        <v>245.23</v>
      </c>
    </row>
    <row r="2013" spans="2:5" ht="22.75" customHeight="1" thickBot="1" x14ac:dyDescent="0.3">
      <c r="B2013" s="135">
        <v>41962</v>
      </c>
      <c r="C2013" s="141">
        <v>201.3</v>
      </c>
      <c r="D2013" s="141">
        <v>246.95</v>
      </c>
      <c r="E2013" s="141">
        <v>245.2</v>
      </c>
    </row>
    <row r="2014" spans="2:5" ht="22.75" customHeight="1" thickBot="1" x14ac:dyDescent="0.3">
      <c r="B2014" s="135">
        <v>41963</v>
      </c>
      <c r="C2014" s="141">
        <v>202.04</v>
      </c>
      <c r="D2014" s="141">
        <v>247.86</v>
      </c>
      <c r="E2014" s="141">
        <v>246.11</v>
      </c>
    </row>
    <row r="2015" spans="2:5" ht="22.75" customHeight="1" thickBot="1" x14ac:dyDescent="0.3">
      <c r="B2015" s="135">
        <v>41964</v>
      </c>
      <c r="C2015" s="141">
        <v>201.83</v>
      </c>
      <c r="D2015" s="141">
        <v>247.6</v>
      </c>
      <c r="E2015" s="141">
        <v>245.93</v>
      </c>
    </row>
    <row r="2016" spans="2:5" ht="22.75" customHeight="1" thickBot="1" x14ac:dyDescent="0.3">
      <c r="B2016" s="135">
        <v>41967</v>
      </c>
      <c r="C2016" s="141">
        <v>201.95</v>
      </c>
      <c r="D2016" s="141">
        <v>247.74</v>
      </c>
      <c r="E2016" s="141">
        <v>245.46</v>
      </c>
    </row>
    <row r="2017" spans="2:5" ht="22.75" customHeight="1" thickBot="1" x14ac:dyDescent="0.3">
      <c r="B2017" s="135">
        <v>41968</v>
      </c>
      <c r="C2017" s="141">
        <v>201.72</v>
      </c>
      <c r="D2017" s="141">
        <v>247.55</v>
      </c>
      <c r="E2017" s="141">
        <v>245.34</v>
      </c>
    </row>
    <row r="2018" spans="2:5" ht="22.75" customHeight="1" thickBot="1" x14ac:dyDescent="0.3">
      <c r="B2018" s="135">
        <v>41969</v>
      </c>
      <c r="C2018" s="141">
        <v>201.29</v>
      </c>
      <c r="D2018" s="141">
        <v>247.02</v>
      </c>
      <c r="E2018" s="141">
        <v>244.97</v>
      </c>
    </row>
    <row r="2019" spans="2:5" ht="22.75" customHeight="1" thickBot="1" x14ac:dyDescent="0.3">
      <c r="B2019" s="135">
        <v>41970</v>
      </c>
      <c r="C2019" s="141">
        <v>200.94</v>
      </c>
      <c r="D2019" s="141">
        <v>246.97</v>
      </c>
      <c r="E2019" s="141">
        <v>245.07</v>
      </c>
    </row>
    <row r="2020" spans="2:5" ht="22.75" customHeight="1" thickBot="1" x14ac:dyDescent="0.3">
      <c r="B2020" s="135">
        <v>41971</v>
      </c>
      <c r="C2020" s="141">
        <v>200.56</v>
      </c>
      <c r="D2020" s="141">
        <v>246.5</v>
      </c>
      <c r="E2020" s="141">
        <v>244.38</v>
      </c>
    </row>
    <row r="2021" spans="2:5" ht="22.75" customHeight="1" thickBot="1" x14ac:dyDescent="0.3">
      <c r="B2021" s="135">
        <v>41974</v>
      </c>
      <c r="C2021" s="141">
        <v>197.62</v>
      </c>
      <c r="D2021" s="141">
        <v>242.89</v>
      </c>
      <c r="E2021" s="141">
        <v>240.79</v>
      </c>
    </row>
    <row r="2022" spans="2:5" ht="22.75" customHeight="1" thickBot="1" x14ac:dyDescent="0.3">
      <c r="B2022" s="135">
        <v>41975</v>
      </c>
      <c r="C2022" s="141">
        <v>198.92</v>
      </c>
      <c r="D2022" s="141">
        <v>244.48</v>
      </c>
      <c r="E2022" s="141">
        <v>242.45</v>
      </c>
    </row>
    <row r="2023" spans="2:5" ht="22.75" customHeight="1" thickBot="1" x14ac:dyDescent="0.3">
      <c r="B2023" s="135">
        <v>41976</v>
      </c>
      <c r="C2023" s="141">
        <v>198.91</v>
      </c>
      <c r="D2023" s="141">
        <v>244.47</v>
      </c>
      <c r="E2023" s="141">
        <v>242.14</v>
      </c>
    </row>
    <row r="2024" spans="2:5" ht="22.75" customHeight="1" thickBot="1" x14ac:dyDescent="0.3">
      <c r="B2024" s="135">
        <v>41977</v>
      </c>
      <c r="C2024" s="141">
        <v>198.31</v>
      </c>
      <c r="D2024" s="141">
        <v>243.74</v>
      </c>
      <c r="E2024" s="141">
        <v>241.11</v>
      </c>
    </row>
    <row r="2025" spans="2:5" ht="22.75" customHeight="1" thickBot="1" x14ac:dyDescent="0.3">
      <c r="B2025" s="135">
        <v>41978</v>
      </c>
      <c r="C2025" s="141">
        <v>198.34</v>
      </c>
      <c r="D2025" s="141">
        <v>243.76</v>
      </c>
      <c r="E2025" s="141">
        <v>241.36</v>
      </c>
    </row>
    <row r="2026" spans="2:5" ht="22.75" customHeight="1" thickBot="1" x14ac:dyDescent="0.3">
      <c r="B2026" s="135">
        <v>41981</v>
      </c>
      <c r="C2026" s="141">
        <v>198.98</v>
      </c>
      <c r="D2026" s="141">
        <v>244.55</v>
      </c>
      <c r="E2026" s="141">
        <v>241.76</v>
      </c>
    </row>
    <row r="2027" spans="2:5" ht="22.75" customHeight="1" thickBot="1" x14ac:dyDescent="0.3">
      <c r="B2027" s="135">
        <v>41982</v>
      </c>
      <c r="C2027" s="141">
        <v>199.14</v>
      </c>
      <c r="D2027" s="141">
        <v>244.75</v>
      </c>
      <c r="E2027" s="141">
        <v>242.11</v>
      </c>
    </row>
    <row r="2028" spans="2:5" ht="22.75" customHeight="1" thickBot="1" x14ac:dyDescent="0.3">
      <c r="B2028" s="135">
        <v>41984</v>
      </c>
      <c r="C2028" s="141">
        <v>200.05</v>
      </c>
      <c r="D2028" s="141">
        <v>245.86</v>
      </c>
      <c r="E2028" s="141">
        <v>243.67</v>
      </c>
    </row>
    <row r="2029" spans="2:5" ht="22.75" customHeight="1" thickBot="1" x14ac:dyDescent="0.3">
      <c r="B2029" s="135">
        <v>41985</v>
      </c>
      <c r="C2029" s="141">
        <v>200.29</v>
      </c>
      <c r="D2029" s="141">
        <v>246.17</v>
      </c>
      <c r="E2029" s="141">
        <v>243.74</v>
      </c>
    </row>
    <row r="2030" spans="2:5" ht="22.75" customHeight="1" thickBot="1" x14ac:dyDescent="0.3">
      <c r="B2030" s="135">
        <v>41988</v>
      </c>
      <c r="C2030" s="141">
        <v>200.36</v>
      </c>
      <c r="D2030" s="141">
        <v>246.25</v>
      </c>
      <c r="E2030" s="141">
        <v>244.05</v>
      </c>
    </row>
    <row r="2031" spans="2:5" ht="22.75" customHeight="1" thickBot="1" x14ac:dyDescent="0.3">
      <c r="B2031" s="135">
        <v>41989</v>
      </c>
      <c r="C2031" s="141">
        <v>200.25</v>
      </c>
      <c r="D2031" s="141">
        <v>246.11</v>
      </c>
      <c r="E2031" s="141">
        <v>243.91</v>
      </c>
    </row>
    <row r="2032" spans="2:5" ht="22.75" customHeight="1" thickBot="1" x14ac:dyDescent="0.3">
      <c r="B2032" s="135">
        <v>41990</v>
      </c>
      <c r="C2032" s="141">
        <v>200.41</v>
      </c>
      <c r="D2032" s="141">
        <v>246.31</v>
      </c>
      <c r="E2032" s="141">
        <v>244.19</v>
      </c>
    </row>
    <row r="2033" spans="2:5" ht="22.75" customHeight="1" thickBot="1" x14ac:dyDescent="0.3">
      <c r="B2033" s="135">
        <v>41991</v>
      </c>
      <c r="C2033" s="141">
        <v>200.43</v>
      </c>
      <c r="D2033" s="141">
        <v>246.33</v>
      </c>
      <c r="E2033" s="141">
        <v>243.67</v>
      </c>
    </row>
    <row r="2034" spans="2:5" ht="22.75" customHeight="1" thickBot="1" x14ac:dyDescent="0.3">
      <c r="B2034" s="135">
        <v>41992</v>
      </c>
      <c r="C2034" s="141">
        <v>200.86</v>
      </c>
      <c r="D2034" s="141">
        <v>246.92</v>
      </c>
      <c r="E2034" s="141">
        <v>243.95</v>
      </c>
    </row>
    <row r="2035" spans="2:5" ht="22.75" customHeight="1" thickBot="1" x14ac:dyDescent="0.3">
      <c r="B2035" s="135">
        <v>41995</v>
      </c>
      <c r="C2035" s="141">
        <v>200.88</v>
      </c>
      <c r="D2035" s="141">
        <v>246.94</v>
      </c>
      <c r="E2035" s="141">
        <v>243.82</v>
      </c>
    </row>
    <row r="2036" spans="2:5" ht="22.75" customHeight="1" thickBot="1" x14ac:dyDescent="0.3">
      <c r="B2036" s="135">
        <v>41996</v>
      </c>
      <c r="C2036" s="141">
        <v>201.11</v>
      </c>
      <c r="D2036" s="141">
        <v>247.25</v>
      </c>
      <c r="E2036" s="141">
        <v>244.12</v>
      </c>
    </row>
    <row r="2037" spans="2:5" ht="22.75" customHeight="1" thickBot="1" x14ac:dyDescent="0.3">
      <c r="B2037" s="135">
        <v>41997</v>
      </c>
      <c r="C2037" s="141">
        <v>200.68</v>
      </c>
      <c r="D2037" s="141">
        <v>246.72</v>
      </c>
      <c r="E2037" s="141">
        <v>243.37</v>
      </c>
    </row>
    <row r="2038" spans="2:5" ht="22.75" customHeight="1" thickBot="1" x14ac:dyDescent="0.3">
      <c r="B2038" s="135">
        <v>41999</v>
      </c>
      <c r="C2038" s="141">
        <v>201.06</v>
      </c>
      <c r="D2038" s="141">
        <v>247.31</v>
      </c>
      <c r="E2038" s="141">
        <v>243.95</v>
      </c>
    </row>
    <row r="2039" spans="2:5" ht="23.95" customHeight="1" thickBot="1" x14ac:dyDescent="0.3">
      <c r="B2039" s="135">
        <v>42002</v>
      </c>
      <c r="C2039" s="141">
        <v>201.06</v>
      </c>
      <c r="D2039" s="141">
        <v>247.89</v>
      </c>
      <c r="E2039" s="141">
        <v>244.37</v>
      </c>
    </row>
    <row r="2040" spans="2:5" ht="22.75" customHeight="1" thickBot="1" x14ac:dyDescent="0.3">
      <c r="B2040" s="135">
        <v>42003</v>
      </c>
      <c r="C2040" s="141">
        <v>201.82</v>
      </c>
      <c r="D2040" s="141">
        <v>248.92</v>
      </c>
      <c r="E2040" s="141">
        <v>245.16</v>
      </c>
    </row>
    <row r="2041" spans="2:5" ht="22.75" customHeight="1" thickBot="1" x14ac:dyDescent="0.3">
      <c r="B2041" s="135">
        <v>42004</v>
      </c>
      <c r="C2041" s="141">
        <v>202.89</v>
      </c>
      <c r="D2041" s="141">
        <v>251.21</v>
      </c>
      <c r="E2041" s="141">
        <v>247.42</v>
      </c>
    </row>
    <row r="2042" spans="2:5" ht="22.75" customHeight="1" thickBot="1" x14ac:dyDescent="0.3">
      <c r="B2042" s="135">
        <v>42009</v>
      </c>
      <c r="C2042" s="141">
        <v>202.89</v>
      </c>
      <c r="D2042" s="141">
        <v>251.21</v>
      </c>
      <c r="E2042" s="141">
        <v>246.57</v>
      </c>
    </row>
    <row r="2043" spans="2:5" ht="22.75" customHeight="1" thickBot="1" x14ac:dyDescent="0.3">
      <c r="B2043" s="135">
        <v>42010</v>
      </c>
      <c r="C2043" s="141">
        <v>202.83</v>
      </c>
      <c r="D2043" s="141">
        <v>251.14</v>
      </c>
      <c r="E2043" s="141">
        <v>246.5</v>
      </c>
    </row>
    <row r="2044" spans="2:5" ht="22.75" customHeight="1" thickBot="1" x14ac:dyDescent="0.3">
      <c r="B2044" s="135">
        <v>42011</v>
      </c>
      <c r="C2044" s="141">
        <v>203.33</v>
      </c>
      <c r="D2044" s="141">
        <v>251.76</v>
      </c>
      <c r="E2044" s="141">
        <v>246.19</v>
      </c>
    </row>
    <row r="2045" spans="2:5" ht="22.75" customHeight="1" thickBot="1" x14ac:dyDescent="0.3">
      <c r="B2045" s="135">
        <v>42012</v>
      </c>
      <c r="C2045" s="141">
        <v>203.25</v>
      </c>
      <c r="D2045" s="141">
        <v>251.71</v>
      </c>
      <c r="E2045" s="141">
        <v>245.68</v>
      </c>
    </row>
    <row r="2046" spans="2:5" ht="22.75" customHeight="1" thickBot="1" x14ac:dyDescent="0.3">
      <c r="B2046" s="135">
        <v>42013</v>
      </c>
      <c r="C2046" s="141">
        <v>203.68</v>
      </c>
      <c r="D2046" s="141">
        <v>252.24</v>
      </c>
      <c r="E2046" s="141">
        <v>245.82</v>
      </c>
    </row>
    <row r="2047" spans="2:5" ht="22.75" customHeight="1" thickBot="1" x14ac:dyDescent="0.3">
      <c r="B2047" s="135">
        <v>42016</v>
      </c>
      <c r="C2047" s="141">
        <v>203.37</v>
      </c>
      <c r="D2047" s="141">
        <v>251.85</v>
      </c>
      <c r="E2047" s="141">
        <v>245.53</v>
      </c>
    </row>
    <row r="2048" spans="2:5" ht="22.75" customHeight="1" thickBot="1" x14ac:dyDescent="0.3">
      <c r="B2048" s="135">
        <v>42017</v>
      </c>
      <c r="C2048" s="141">
        <v>201.34</v>
      </c>
      <c r="D2048" s="141">
        <v>249.34</v>
      </c>
      <c r="E2048" s="141">
        <v>243.07</v>
      </c>
    </row>
    <row r="2049" spans="2:5" ht="22.75" customHeight="1" thickBot="1" x14ac:dyDescent="0.3">
      <c r="B2049" s="135">
        <v>42018</v>
      </c>
      <c r="C2049" s="141">
        <v>201.2</v>
      </c>
      <c r="D2049" s="141">
        <v>249.17</v>
      </c>
      <c r="E2049" s="141">
        <v>242.68</v>
      </c>
    </row>
    <row r="2050" spans="2:5" ht="22.75" customHeight="1" thickBot="1" x14ac:dyDescent="0.3">
      <c r="B2050" s="135">
        <v>42019</v>
      </c>
      <c r="C2050" s="141">
        <v>201.47</v>
      </c>
      <c r="D2050" s="141">
        <v>249.5</v>
      </c>
      <c r="E2050" s="141">
        <v>243.01</v>
      </c>
    </row>
    <row r="2051" spans="2:5" ht="22.75" customHeight="1" thickBot="1" x14ac:dyDescent="0.3">
      <c r="B2051" s="135">
        <v>42020</v>
      </c>
      <c r="C2051" s="141">
        <v>201.44</v>
      </c>
      <c r="D2051" s="141">
        <v>249.27</v>
      </c>
      <c r="E2051" s="141">
        <v>242.23</v>
      </c>
    </row>
    <row r="2052" spans="2:5" ht="22.75" customHeight="1" thickBot="1" x14ac:dyDescent="0.3">
      <c r="B2052" s="135">
        <v>42023</v>
      </c>
      <c r="C2052" s="141">
        <v>201.21</v>
      </c>
      <c r="D2052" s="141">
        <v>249.18</v>
      </c>
      <c r="E2052" s="141">
        <v>240.91</v>
      </c>
    </row>
    <row r="2053" spans="2:5" ht="22.75" customHeight="1" thickBot="1" x14ac:dyDescent="0.3">
      <c r="B2053" s="135">
        <v>42024</v>
      </c>
      <c r="C2053" s="141">
        <v>200.61</v>
      </c>
      <c r="D2053" s="141">
        <v>248.43</v>
      </c>
      <c r="E2053" s="141">
        <v>240.26</v>
      </c>
    </row>
    <row r="2054" spans="2:5" ht="22.75" customHeight="1" thickBot="1" x14ac:dyDescent="0.3">
      <c r="B2054" s="135">
        <v>42025</v>
      </c>
      <c r="C2054" s="141">
        <v>200.01</v>
      </c>
      <c r="D2054" s="141">
        <v>247.69</v>
      </c>
      <c r="E2054" s="141">
        <v>239.4</v>
      </c>
    </row>
    <row r="2055" spans="2:5" ht="22.75" customHeight="1" thickBot="1" x14ac:dyDescent="0.3">
      <c r="B2055" s="135">
        <v>42026</v>
      </c>
      <c r="C2055" s="141">
        <v>199.68</v>
      </c>
      <c r="D2055" s="141">
        <v>247.28</v>
      </c>
      <c r="E2055" s="141">
        <v>239.15</v>
      </c>
    </row>
    <row r="2056" spans="2:5" ht="22.75" customHeight="1" thickBot="1" x14ac:dyDescent="0.3">
      <c r="B2056" s="135">
        <v>42027</v>
      </c>
      <c r="C2056" s="141">
        <v>199.54</v>
      </c>
      <c r="D2056" s="141">
        <v>247.11</v>
      </c>
      <c r="E2056" s="141">
        <v>237.18</v>
      </c>
    </row>
    <row r="2057" spans="2:5" ht="22.75" customHeight="1" thickBot="1" x14ac:dyDescent="0.3">
      <c r="B2057" s="135">
        <v>42030</v>
      </c>
      <c r="C2057" s="141">
        <v>199.57</v>
      </c>
      <c r="D2057" s="141">
        <v>247.15</v>
      </c>
      <c r="E2057" s="141">
        <v>235.49</v>
      </c>
    </row>
    <row r="2058" spans="2:5" ht="22.75" customHeight="1" thickBot="1" x14ac:dyDescent="0.3">
      <c r="B2058" s="135">
        <v>42031</v>
      </c>
      <c r="C2058" s="141">
        <v>198.99</v>
      </c>
      <c r="D2058" s="141">
        <v>246.44</v>
      </c>
      <c r="E2058" s="141">
        <v>235.03</v>
      </c>
    </row>
    <row r="2059" spans="2:5" ht="22.75" customHeight="1" thickBot="1" x14ac:dyDescent="0.3">
      <c r="B2059" s="135">
        <v>42032</v>
      </c>
      <c r="C2059" s="141">
        <v>198.71</v>
      </c>
      <c r="D2059" s="141">
        <v>246.08</v>
      </c>
      <c r="E2059" s="141">
        <v>234.97</v>
      </c>
    </row>
    <row r="2060" spans="2:5" ht="22.75" customHeight="1" thickBot="1" x14ac:dyDescent="0.3">
      <c r="B2060" s="135">
        <v>42033</v>
      </c>
      <c r="C2060" s="141">
        <v>198.51</v>
      </c>
      <c r="D2060" s="141">
        <v>245.84</v>
      </c>
      <c r="E2060" s="141">
        <v>234.53</v>
      </c>
    </row>
    <row r="2061" spans="2:5" ht="22.75" customHeight="1" thickBot="1" x14ac:dyDescent="0.3">
      <c r="B2061" s="135">
        <v>42034</v>
      </c>
      <c r="C2061" s="141">
        <v>199.56</v>
      </c>
      <c r="D2061" s="141">
        <v>247.14</v>
      </c>
      <c r="E2061" s="141">
        <v>235.98</v>
      </c>
    </row>
    <row r="2062" spans="2:5" ht="22.75" customHeight="1" thickBot="1" x14ac:dyDescent="0.3">
      <c r="B2062" s="135">
        <v>42037</v>
      </c>
      <c r="C2062" s="141">
        <v>198.98</v>
      </c>
      <c r="D2062" s="141">
        <v>246.41</v>
      </c>
      <c r="E2062" s="141">
        <v>235.22</v>
      </c>
    </row>
    <row r="2063" spans="2:5" ht="22.75" customHeight="1" thickBot="1" x14ac:dyDescent="0.3">
      <c r="B2063" s="135">
        <v>42039</v>
      </c>
      <c r="C2063" s="141">
        <v>199</v>
      </c>
      <c r="D2063" s="141">
        <v>246.44</v>
      </c>
      <c r="E2063" s="141">
        <v>235.81</v>
      </c>
    </row>
    <row r="2064" spans="2:5" ht="22.75" customHeight="1" thickBot="1" x14ac:dyDescent="0.3">
      <c r="B2064" s="135">
        <v>42040</v>
      </c>
      <c r="C2064" s="141">
        <v>199.19</v>
      </c>
      <c r="D2064" s="141">
        <v>246.68</v>
      </c>
      <c r="E2064" s="141">
        <v>235.34</v>
      </c>
    </row>
    <row r="2065" spans="2:5" ht="22.75" customHeight="1" thickBot="1" x14ac:dyDescent="0.3">
      <c r="B2065" s="135">
        <v>42041</v>
      </c>
      <c r="C2065" s="141">
        <v>199.22</v>
      </c>
      <c r="D2065" s="141">
        <v>246.71</v>
      </c>
      <c r="E2065" s="141">
        <v>235.72</v>
      </c>
    </row>
    <row r="2066" spans="2:5" ht="22.75" customHeight="1" thickBot="1" x14ac:dyDescent="0.3">
      <c r="B2066" s="135">
        <v>42044</v>
      </c>
      <c r="C2066" s="141">
        <v>199.45</v>
      </c>
      <c r="D2066" s="141">
        <v>247</v>
      </c>
      <c r="E2066" s="141">
        <v>235.22</v>
      </c>
    </row>
    <row r="2067" spans="2:5" ht="22.75" customHeight="1" thickBot="1" x14ac:dyDescent="0.3">
      <c r="B2067" s="135">
        <v>42045</v>
      </c>
      <c r="C2067" s="141">
        <v>199.51</v>
      </c>
      <c r="D2067" s="141">
        <v>247.08</v>
      </c>
      <c r="E2067" s="141">
        <v>235.29</v>
      </c>
    </row>
    <row r="2068" spans="2:5" ht="22.75" customHeight="1" thickBot="1" x14ac:dyDescent="0.3">
      <c r="B2068" s="135">
        <v>42046</v>
      </c>
      <c r="C2068" s="141">
        <v>200.53</v>
      </c>
      <c r="D2068" s="141">
        <v>248.34</v>
      </c>
      <c r="E2068" s="141">
        <v>236.2</v>
      </c>
    </row>
    <row r="2069" spans="2:5" ht="22.75" customHeight="1" thickBot="1" x14ac:dyDescent="0.3">
      <c r="B2069" s="135">
        <v>42047</v>
      </c>
      <c r="C2069" s="141">
        <v>200.7</v>
      </c>
      <c r="D2069" s="141">
        <v>248.55</v>
      </c>
      <c r="E2069" s="141">
        <v>236.26</v>
      </c>
    </row>
    <row r="2070" spans="2:5" ht="22.75" customHeight="1" thickBot="1" x14ac:dyDescent="0.3">
      <c r="B2070" s="135">
        <v>42048</v>
      </c>
      <c r="C2070" s="141">
        <v>200.67</v>
      </c>
      <c r="D2070" s="141">
        <v>248.51</v>
      </c>
      <c r="E2070" s="141">
        <v>235.3</v>
      </c>
    </row>
    <row r="2071" spans="2:5" ht="22.75" customHeight="1" thickBot="1" x14ac:dyDescent="0.3">
      <c r="B2071" s="135">
        <v>42051</v>
      </c>
      <c r="C2071" s="141">
        <v>200.09</v>
      </c>
      <c r="D2071" s="141">
        <v>247.8</v>
      </c>
      <c r="E2071" s="141">
        <v>234.56</v>
      </c>
    </row>
    <row r="2072" spans="2:5" ht="22.75" customHeight="1" thickBot="1" x14ac:dyDescent="0.3">
      <c r="B2072" s="135">
        <v>42053</v>
      </c>
      <c r="C2072" s="141">
        <v>200.19</v>
      </c>
      <c r="D2072" s="141">
        <v>247.92</v>
      </c>
      <c r="E2072" s="141">
        <v>234.53</v>
      </c>
    </row>
    <row r="2073" spans="2:5" ht="22.75" customHeight="1" thickBot="1" x14ac:dyDescent="0.3">
      <c r="B2073" s="135">
        <v>42055</v>
      </c>
      <c r="C2073" s="141">
        <v>200.33</v>
      </c>
      <c r="D2073" s="141">
        <v>248.09</v>
      </c>
      <c r="E2073" s="141">
        <v>234.2</v>
      </c>
    </row>
    <row r="2074" spans="2:5" ht="22.75" customHeight="1" thickBot="1" x14ac:dyDescent="0.3">
      <c r="B2074" s="135">
        <v>42058</v>
      </c>
      <c r="C2074" s="141">
        <v>201.01</v>
      </c>
      <c r="D2074" s="141">
        <v>248.94</v>
      </c>
      <c r="E2074" s="141">
        <v>235</v>
      </c>
    </row>
    <row r="2075" spans="2:5" ht="22.75" customHeight="1" thickBot="1" x14ac:dyDescent="0.3">
      <c r="B2075" s="135">
        <v>42059</v>
      </c>
      <c r="C2075" s="141">
        <v>202.07</v>
      </c>
      <c r="D2075" s="141">
        <v>250.24</v>
      </c>
      <c r="E2075" s="141">
        <v>236.09</v>
      </c>
    </row>
    <row r="2076" spans="2:5" ht="22.75" customHeight="1" thickBot="1" x14ac:dyDescent="0.3">
      <c r="B2076" s="135">
        <v>42060</v>
      </c>
      <c r="C2076" s="141">
        <v>202.09</v>
      </c>
      <c r="D2076" s="141">
        <v>250.27</v>
      </c>
      <c r="E2076" s="141">
        <v>236.12</v>
      </c>
    </row>
    <row r="2077" spans="2:5" ht="22.75" customHeight="1" thickBot="1" x14ac:dyDescent="0.3">
      <c r="B2077" s="135">
        <v>42061</v>
      </c>
      <c r="C2077" s="141">
        <v>201.7</v>
      </c>
      <c r="D2077" s="141">
        <v>249.79</v>
      </c>
      <c r="E2077" s="141">
        <v>235.74</v>
      </c>
    </row>
    <row r="2078" spans="2:5" ht="22.75" customHeight="1" thickBot="1" x14ac:dyDescent="0.3">
      <c r="B2078" s="135">
        <v>42062</v>
      </c>
      <c r="C2078" s="141">
        <v>201.08</v>
      </c>
      <c r="D2078" s="141">
        <v>249.02</v>
      </c>
      <c r="E2078" s="141">
        <v>234.17</v>
      </c>
    </row>
    <row r="2079" spans="2:5" ht="22.75" customHeight="1" thickBot="1" x14ac:dyDescent="0.3">
      <c r="B2079" s="135">
        <v>42065</v>
      </c>
      <c r="C2079" s="141">
        <v>201.16</v>
      </c>
      <c r="D2079" s="141">
        <v>249.12</v>
      </c>
      <c r="E2079" s="141">
        <v>232.74</v>
      </c>
    </row>
    <row r="2080" spans="2:5" ht="22.75" customHeight="1" thickBot="1" x14ac:dyDescent="0.3">
      <c r="B2080" s="135">
        <v>42066</v>
      </c>
      <c r="C2080" s="141">
        <v>200.78</v>
      </c>
      <c r="D2080" s="141">
        <v>248.64</v>
      </c>
      <c r="E2080" s="141">
        <v>232.03</v>
      </c>
    </row>
    <row r="2081" spans="2:5" ht="22.75" customHeight="1" thickBot="1" x14ac:dyDescent="0.3">
      <c r="B2081" s="135">
        <v>42067</v>
      </c>
      <c r="C2081" s="141">
        <v>201.17</v>
      </c>
      <c r="D2081" s="141">
        <v>249.13</v>
      </c>
      <c r="E2081" s="141">
        <v>232.07</v>
      </c>
    </row>
    <row r="2082" spans="2:5" ht="22.75" customHeight="1" thickBot="1" x14ac:dyDescent="0.3">
      <c r="B2082" s="135">
        <v>42068</v>
      </c>
      <c r="C2082" s="141">
        <v>201.54</v>
      </c>
      <c r="D2082" s="141">
        <v>249.59</v>
      </c>
      <c r="E2082" s="141">
        <v>230.46</v>
      </c>
    </row>
    <row r="2083" spans="2:5" ht="22.75" customHeight="1" thickBot="1" x14ac:dyDescent="0.3">
      <c r="B2083" s="135">
        <v>42069</v>
      </c>
      <c r="C2083" s="141">
        <v>201.75</v>
      </c>
      <c r="D2083" s="141">
        <v>249.84</v>
      </c>
      <c r="E2083" s="141">
        <v>228.69</v>
      </c>
    </row>
    <row r="2084" spans="2:5" ht="22.75" customHeight="1" thickBot="1" x14ac:dyDescent="0.3">
      <c r="B2084" s="135">
        <v>42072</v>
      </c>
      <c r="C2084" s="141">
        <v>201.56</v>
      </c>
      <c r="D2084" s="141">
        <v>249.62</v>
      </c>
      <c r="E2084" s="141">
        <v>225.03</v>
      </c>
    </row>
    <row r="2085" spans="2:5" ht="22.75" customHeight="1" thickBot="1" x14ac:dyDescent="0.3">
      <c r="B2085" s="135">
        <v>42073</v>
      </c>
      <c r="C2085" s="141">
        <v>200.18</v>
      </c>
      <c r="D2085" s="141">
        <v>247.9</v>
      </c>
      <c r="E2085" s="141">
        <v>221.46</v>
      </c>
    </row>
    <row r="2086" spans="2:5" ht="22.75" customHeight="1" thickBot="1" x14ac:dyDescent="0.3">
      <c r="B2086" s="135">
        <v>42074</v>
      </c>
      <c r="C2086" s="141">
        <v>200.57</v>
      </c>
      <c r="D2086" s="141">
        <v>248.38</v>
      </c>
      <c r="E2086" s="141">
        <v>220.9</v>
      </c>
    </row>
    <row r="2087" spans="2:5" ht="22.75" customHeight="1" thickBot="1" x14ac:dyDescent="0.3">
      <c r="B2087" s="135">
        <v>42076</v>
      </c>
      <c r="C2087" s="141">
        <v>200.53</v>
      </c>
      <c r="D2087" s="141">
        <v>248.34</v>
      </c>
      <c r="E2087" s="141">
        <v>218.46</v>
      </c>
    </row>
    <row r="2088" spans="2:5" ht="22.75" customHeight="1" thickBot="1" x14ac:dyDescent="0.3">
      <c r="B2088" s="135">
        <v>42079</v>
      </c>
      <c r="C2088" s="141">
        <v>199.64</v>
      </c>
      <c r="D2088" s="141">
        <v>247.24</v>
      </c>
      <c r="E2088" s="141">
        <v>214.22</v>
      </c>
    </row>
    <row r="2089" spans="2:5" ht="22.75" customHeight="1" thickBot="1" x14ac:dyDescent="0.3">
      <c r="B2089" s="135">
        <v>42080</v>
      </c>
      <c r="C2089" s="141">
        <v>199.65</v>
      </c>
      <c r="D2089" s="141">
        <v>247.25</v>
      </c>
      <c r="E2089" s="141">
        <v>214.35</v>
      </c>
    </row>
    <row r="2090" spans="2:5" ht="22.75" customHeight="1" thickBot="1" x14ac:dyDescent="0.3">
      <c r="B2090" s="135">
        <v>42081</v>
      </c>
      <c r="C2090" s="141">
        <v>199.35</v>
      </c>
      <c r="D2090" s="141">
        <v>246.88</v>
      </c>
      <c r="E2090" s="141">
        <v>213.61</v>
      </c>
    </row>
    <row r="2091" spans="2:5" ht="22.75" customHeight="1" thickBot="1" x14ac:dyDescent="0.3">
      <c r="B2091" s="135">
        <v>42082</v>
      </c>
      <c r="C2091" s="141">
        <v>199.02</v>
      </c>
      <c r="D2091" s="141">
        <v>246.46</v>
      </c>
      <c r="E2091" s="141">
        <v>214.13</v>
      </c>
    </row>
    <row r="2092" spans="2:5" ht="22.75" customHeight="1" thickBot="1" x14ac:dyDescent="0.3">
      <c r="B2092" s="135">
        <v>42083</v>
      </c>
      <c r="C2092" s="141">
        <v>199.57</v>
      </c>
      <c r="D2092" s="141">
        <v>247.14</v>
      </c>
      <c r="E2092" s="141">
        <v>213.26</v>
      </c>
    </row>
    <row r="2093" spans="2:5" ht="22.75" customHeight="1" thickBot="1" x14ac:dyDescent="0.3">
      <c r="B2093" s="135">
        <v>42086</v>
      </c>
      <c r="C2093" s="141">
        <v>199.75</v>
      </c>
      <c r="D2093" s="141">
        <v>247.37</v>
      </c>
      <c r="E2093" s="141">
        <v>212.64</v>
      </c>
    </row>
    <row r="2094" spans="2:5" ht="22.75" customHeight="1" thickBot="1" x14ac:dyDescent="0.3">
      <c r="B2094" s="135">
        <v>42087</v>
      </c>
      <c r="C2094" s="141">
        <v>201.36</v>
      </c>
      <c r="D2094" s="141">
        <v>249.37</v>
      </c>
      <c r="E2094" s="141">
        <v>214.71</v>
      </c>
    </row>
    <row r="2095" spans="2:5" ht="22.75" customHeight="1" thickBot="1" x14ac:dyDescent="0.3">
      <c r="B2095" s="135">
        <v>42088</v>
      </c>
      <c r="C2095" s="141">
        <v>200.61</v>
      </c>
      <c r="D2095" s="141">
        <v>248.43</v>
      </c>
      <c r="E2095" s="141">
        <v>213.9</v>
      </c>
    </row>
    <row r="2096" spans="2:5" ht="22.75" customHeight="1" thickBot="1" x14ac:dyDescent="0.3">
      <c r="B2096" s="135">
        <v>42089</v>
      </c>
      <c r="C2096" s="141">
        <v>201.74</v>
      </c>
      <c r="D2096" s="141">
        <v>249.84</v>
      </c>
      <c r="E2096" s="141">
        <v>215.17</v>
      </c>
    </row>
    <row r="2097" spans="2:5" ht="22.75" customHeight="1" thickBot="1" x14ac:dyDescent="0.3">
      <c r="B2097" s="135">
        <v>42090</v>
      </c>
      <c r="C2097" s="141">
        <v>202.44</v>
      </c>
      <c r="D2097" s="141">
        <v>250.7</v>
      </c>
      <c r="E2097" s="141">
        <v>215.92</v>
      </c>
    </row>
    <row r="2098" spans="2:5" ht="22.75" customHeight="1" thickBot="1" x14ac:dyDescent="0.3">
      <c r="B2098" s="135">
        <v>42093</v>
      </c>
      <c r="C2098" s="141">
        <v>203</v>
      </c>
      <c r="D2098" s="141">
        <v>251.4</v>
      </c>
      <c r="E2098" s="141">
        <v>216.46</v>
      </c>
    </row>
    <row r="2099" spans="2:5" ht="22.75" customHeight="1" thickBot="1" x14ac:dyDescent="0.3">
      <c r="B2099" s="135">
        <v>42094</v>
      </c>
      <c r="C2099" s="141">
        <v>204.44</v>
      </c>
      <c r="D2099" s="141">
        <v>253.19</v>
      </c>
      <c r="E2099" s="141">
        <v>217.82</v>
      </c>
    </row>
    <row r="2100" spans="2:5" ht="22.75" customHeight="1" thickBot="1" x14ac:dyDescent="0.3">
      <c r="B2100" s="135">
        <v>42095</v>
      </c>
      <c r="C2100" s="141">
        <v>205.8</v>
      </c>
      <c r="D2100" s="141">
        <v>254.87</v>
      </c>
      <c r="E2100" s="141">
        <v>219.27</v>
      </c>
    </row>
    <row r="2101" spans="2:5" ht="22.75" customHeight="1" thickBot="1" x14ac:dyDescent="0.3">
      <c r="B2101" s="135">
        <v>42096</v>
      </c>
      <c r="C2101" s="141">
        <v>205.14</v>
      </c>
      <c r="D2101" s="141">
        <v>254.05</v>
      </c>
      <c r="E2101" s="141">
        <v>218.5</v>
      </c>
    </row>
    <row r="2102" spans="2:5" ht="22.75" customHeight="1" thickBot="1" x14ac:dyDescent="0.3">
      <c r="B2102" s="135">
        <v>42097</v>
      </c>
      <c r="C2102" s="141">
        <v>204.92</v>
      </c>
      <c r="D2102" s="141">
        <v>253.77</v>
      </c>
      <c r="E2102" s="141">
        <v>218.56</v>
      </c>
    </row>
    <row r="2103" spans="2:5" ht="22.75" customHeight="1" thickBot="1" x14ac:dyDescent="0.3">
      <c r="B2103" s="135">
        <v>42100</v>
      </c>
      <c r="C2103" s="141">
        <v>205.01</v>
      </c>
      <c r="D2103" s="141">
        <v>253.99</v>
      </c>
      <c r="E2103" s="141">
        <v>219.17</v>
      </c>
    </row>
    <row r="2104" spans="2:5" ht="22.75" customHeight="1" thickBot="1" x14ac:dyDescent="0.3">
      <c r="B2104" s="135">
        <v>42101</v>
      </c>
      <c r="C2104" s="141">
        <v>205.12</v>
      </c>
      <c r="D2104" s="141">
        <v>254.12</v>
      </c>
      <c r="E2104" s="141">
        <v>219.22</v>
      </c>
    </row>
    <row r="2105" spans="2:5" ht="22.75" customHeight="1" thickBot="1" x14ac:dyDescent="0.3">
      <c r="B2105" s="135">
        <v>42102</v>
      </c>
      <c r="C2105" s="141">
        <v>205.81</v>
      </c>
      <c r="D2105" s="141">
        <v>254.98</v>
      </c>
      <c r="E2105" s="141">
        <v>219.84</v>
      </c>
    </row>
    <row r="2106" spans="2:5" ht="22.75" customHeight="1" thickBot="1" x14ac:dyDescent="0.3">
      <c r="B2106" s="135">
        <v>42103</v>
      </c>
      <c r="C2106" s="141">
        <v>204.91</v>
      </c>
      <c r="D2106" s="141">
        <v>253.87</v>
      </c>
      <c r="E2106" s="141">
        <v>218.58</v>
      </c>
    </row>
    <row r="2107" spans="2:5" ht="22.75" customHeight="1" thickBot="1" x14ac:dyDescent="0.3">
      <c r="B2107" s="135">
        <v>42104</v>
      </c>
      <c r="C2107" s="141">
        <v>204.77</v>
      </c>
      <c r="D2107" s="141">
        <v>253.69</v>
      </c>
      <c r="E2107" s="141">
        <v>218.13</v>
      </c>
    </row>
    <row r="2108" spans="2:5" ht="22.75" customHeight="1" thickBot="1" x14ac:dyDescent="0.3">
      <c r="B2108" s="135">
        <v>42107</v>
      </c>
      <c r="C2108" s="141">
        <v>204.74</v>
      </c>
      <c r="D2108" s="141">
        <v>253.66</v>
      </c>
      <c r="E2108" s="141">
        <v>217.87</v>
      </c>
    </row>
    <row r="2109" spans="2:5" ht="22.75" customHeight="1" thickBot="1" x14ac:dyDescent="0.3">
      <c r="B2109" s="135">
        <v>42108</v>
      </c>
      <c r="C2109" s="141">
        <v>204.28</v>
      </c>
      <c r="D2109" s="141">
        <v>253.08</v>
      </c>
      <c r="E2109" s="141">
        <v>217.26</v>
      </c>
    </row>
    <row r="2110" spans="2:5" ht="22.75" customHeight="1" thickBot="1" x14ac:dyDescent="0.3">
      <c r="B2110" s="135">
        <v>42109</v>
      </c>
      <c r="C2110" s="141">
        <v>204.38</v>
      </c>
      <c r="D2110" s="141">
        <v>253.57</v>
      </c>
      <c r="E2110" s="141">
        <v>217.91</v>
      </c>
    </row>
    <row r="2111" spans="2:5" ht="22.75" customHeight="1" thickBot="1" x14ac:dyDescent="0.3">
      <c r="B2111" s="135">
        <v>42110</v>
      </c>
      <c r="C2111" s="141">
        <v>202.91</v>
      </c>
      <c r="D2111" s="141">
        <v>251.75</v>
      </c>
      <c r="E2111" s="141">
        <v>216.58</v>
      </c>
    </row>
    <row r="2112" spans="2:5" ht="22.75" customHeight="1" thickBot="1" x14ac:dyDescent="0.3">
      <c r="B2112" s="135">
        <v>42111</v>
      </c>
      <c r="C2112" s="141">
        <v>203.01</v>
      </c>
      <c r="D2112" s="141">
        <v>251.87</v>
      </c>
      <c r="E2112" s="141">
        <v>216.99</v>
      </c>
    </row>
    <row r="2113" spans="2:5" ht="22.75" customHeight="1" thickBot="1" x14ac:dyDescent="0.3">
      <c r="B2113" s="135">
        <v>42114</v>
      </c>
      <c r="C2113" s="141">
        <v>202.8</v>
      </c>
      <c r="D2113" s="141">
        <v>251.6</v>
      </c>
      <c r="E2113" s="141">
        <v>217.05</v>
      </c>
    </row>
    <row r="2114" spans="2:5" ht="22.75" customHeight="1" thickBot="1" x14ac:dyDescent="0.3">
      <c r="B2114" s="135">
        <v>42115</v>
      </c>
      <c r="C2114" s="141">
        <v>202.53</v>
      </c>
      <c r="D2114" s="141">
        <v>251.28</v>
      </c>
      <c r="E2114" s="141">
        <v>216.77</v>
      </c>
    </row>
    <row r="2115" spans="2:5" ht="22.75" customHeight="1" thickBot="1" x14ac:dyDescent="0.3">
      <c r="B2115" s="135">
        <v>42116</v>
      </c>
      <c r="C2115" s="141">
        <v>202.42</v>
      </c>
      <c r="D2115" s="141">
        <v>251.13</v>
      </c>
      <c r="E2115" s="141">
        <v>216.64</v>
      </c>
    </row>
    <row r="2116" spans="2:5" ht="22.75" customHeight="1" thickBot="1" x14ac:dyDescent="0.3">
      <c r="B2116" s="135">
        <v>42117</v>
      </c>
      <c r="C2116" s="141">
        <v>202.42</v>
      </c>
      <c r="D2116" s="141">
        <v>251.13</v>
      </c>
      <c r="E2116" s="141">
        <v>216.64</v>
      </c>
    </row>
    <row r="2117" spans="2:5" ht="22.75" customHeight="1" thickBot="1" x14ac:dyDescent="0.3">
      <c r="B2117" s="135">
        <v>42118</v>
      </c>
      <c r="C2117" s="141">
        <v>202.23</v>
      </c>
      <c r="D2117" s="141">
        <v>250.9</v>
      </c>
      <c r="E2117" s="141">
        <v>216.44</v>
      </c>
    </row>
    <row r="2118" spans="2:5" ht="22.75" customHeight="1" thickBot="1" x14ac:dyDescent="0.3">
      <c r="B2118" s="135">
        <v>42121</v>
      </c>
      <c r="C2118" s="141">
        <v>202.2</v>
      </c>
      <c r="D2118" s="141">
        <v>250.86</v>
      </c>
      <c r="E2118" s="141">
        <v>217.35</v>
      </c>
    </row>
    <row r="2119" spans="2:5" ht="22.75" customHeight="1" thickBot="1" x14ac:dyDescent="0.3">
      <c r="B2119" s="135">
        <v>42122</v>
      </c>
      <c r="C2119" s="141">
        <v>201.41</v>
      </c>
      <c r="D2119" s="141">
        <v>249.88</v>
      </c>
      <c r="E2119" s="141">
        <v>216.5</v>
      </c>
    </row>
    <row r="2120" spans="2:5" ht="22.75" customHeight="1" thickBot="1" x14ac:dyDescent="0.3">
      <c r="B2120" s="135">
        <v>42123</v>
      </c>
      <c r="C2120" s="141">
        <v>201.38</v>
      </c>
      <c r="D2120" s="141">
        <v>249.85</v>
      </c>
      <c r="E2120" s="141">
        <v>218.27</v>
      </c>
    </row>
    <row r="2121" spans="2:5" ht="22.75" customHeight="1" thickBot="1" x14ac:dyDescent="0.3">
      <c r="B2121" s="135">
        <v>42124</v>
      </c>
      <c r="C2121" s="141">
        <v>201.28</v>
      </c>
      <c r="D2121" s="141">
        <v>249.73</v>
      </c>
      <c r="E2121" s="141">
        <v>221.84</v>
      </c>
    </row>
    <row r="2122" spans="2:5" ht="22.75" customHeight="1" thickBot="1" x14ac:dyDescent="0.3">
      <c r="B2122" s="135">
        <v>42128</v>
      </c>
      <c r="C2122" s="141">
        <v>201.48</v>
      </c>
      <c r="D2122" s="141">
        <v>249.97</v>
      </c>
      <c r="E2122" s="141">
        <v>222.81</v>
      </c>
    </row>
    <row r="2123" spans="2:5" ht="22.75" customHeight="1" thickBot="1" x14ac:dyDescent="0.3">
      <c r="B2123" s="135">
        <v>42129</v>
      </c>
      <c r="C2123" s="141">
        <v>201.43</v>
      </c>
      <c r="D2123" s="141">
        <v>249.91</v>
      </c>
      <c r="E2123" s="141">
        <v>222.76</v>
      </c>
    </row>
    <row r="2124" spans="2:5" ht="22.75" customHeight="1" thickBot="1" x14ac:dyDescent="0.3">
      <c r="B2124" s="135">
        <v>42130</v>
      </c>
      <c r="C2124" s="141">
        <v>201.22</v>
      </c>
      <c r="D2124" s="141">
        <v>249.65</v>
      </c>
      <c r="E2124" s="141">
        <v>222.65</v>
      </c>
    </row>
    <row r="2125" spans="2:5" ht="22.75" customHeight="1" thickBot="1" x14ac:dyDescent="0.3">
      <c r="B2125" s="135">
        <v>42131</v>
      </c>
      <c r="C2125" s="141">
        <v>201.39</v>
      </c>
      <c r="D2125" s="141">
        <v>249.86</v>
      </c>
      <c r="E2125" s="141">
        <v>223.21</v>
      </c>
    </row>
    <row r="2126" spans="2:5" ht="22.75" customHeight="1" thickBot="1" x14ac:dyDescent="0.3">
      <c r="B2126" s="135">
        <v>42132</v>
      </c>
      <c r="C2126" s="141">
        <v>201.42</v>
      </c>
      <c r="D2126" s="141">
        <v>249.9</v>
      </c>
      <c r="E2126" s="141">
        <v>222.75</v>
      </c>
    </row>
    <row r="2127" spans="2:5" ht="22.75" customHeight="1" thickBot="1" x14ac:dyDescent="0.3">
      <c r="B2127" s="135">
        <v>42135</v>
      </c>
      <c r="C2127" s="141">
        <v>201.5</v>
      </c>
      <c r="D2127" s="141">
        <v>249.99</v>
      </c>
      <c r="E2127" s="141">
        <v>222.08</v>
      </c>
    </row>
    <row r="2128" spans="2:5" ht="22.75" customHeight="1" thickBot="1" x14ac:dyDescent="0.3">
      <c r="B2128" s="135">
        <v>42136</v>
      </c>
      <c r="C2128" s="141">
        <v>201.44</v>
      </c>
      <c r="D2128" s="141">
        <v>249.93</v>
      </c>
      <c r="E2128" s="141">
        <v>222.02</v>
      </c>
    </row>
    <row r="2129" spans="2:5" ht="22.75" customHeight="1" thickBot="1" x14ac:dyDescent="0.3">
      <c r="B2129" s="135">
        <v>42137</v>
      </c>
      <c r="C2129" s="141">
        <v>201.79</v>
      </c>
      <c r="D2129" s="141">
        <v>250.35</v>
      </c>
      <c r="E2129" s="141">
        <v>222.9</v>
      </c>
    </row>
    <row r="2130" spans="2:5" ht="22.75" customHeight="1" thickBot="1" x14ac:dyDescent="0.3">
      <c r="B2130" s="135">
        <v>42138</v>
      </c>
      <c r="C2130" s="141">
        <v>202.27</v>
      </c>
      <c r="D2130" s="141">
        <v>250.95</v>
      </c>
      <c r="E2130" s="141">
        <v>224.19</v>
      </c>
    </row>
    <row r="2131" spans="2:5" ht="22.75" customHeight="1" thickBot="1" x14ac:dyDescent="0.3">
      <c r="B2131" s="135">
        <v>42139</v>
      </c>
      <c r="C2131" s="141">
        <v>202.96</v>
      </c>
      <c r="D2131" s="141">
        <v>251.8</v>
      </c>
      <c r="E2131" s="141">
        <v>226.23</v>
      </c>
    </row>
    <row r="2132" spans="2:5" ht="22.75" customHeight="1" thickBot="1" x14ac:dyDescent="0.3">
      <c r="B2132" s="135">
        <v>42142</v>
      </c>
      <c r="C2132" s="141">
        <v>203.15</v>
      </c>
      <c r="D2132" s="141">
        <v>252.04</v>
      </c>
      <c r="E2132" s="141">
        <v>226.44</v>
      </c>
    </row>
    <row r="2133" spans="2:5" ht="22.75" customHeight="1" thickBot="1" x14ac:dyDescent="0.3">
      <c r="B2133" s="135">
        <v>42143</v>
      </c>
      <c r="C2133" s="141">
        <v>203.57</v>
      </c>
      <c r="D2133" s="141">
        <v>252.56</v>
      </c>
      <c r="E2133" s="141">
        <v>226.59</v>
      </c>
    </row>
    <row r="2134" spans="2:5" ht="22.75" customHeight="1" thickBot="1" x14ac:dyDescent="0.3">
      <c r="B2134" s="135">
        <v>42144</v>
      </c>
      <c r="C2134" s="141">
        <v>204.37</v>
      </c>
      <c r="D2134" s="141">
        <v>253.55</v>
      </c>
      <c r="E2134" s="141">
        <v>226.83</v>
      </c>
    </row>
    <row r="2135" spans="2:5" ht="22.75" customHeight="1" thickBot="1" x14ac:dyDescent="0.3">
      <c r="B2135" s="135">
        <v>42145</v>
      </c>
      <c r="C2135" s="141">
        <v>204.9</v>
      </c>
      <c r="D2135" s="141">
        <v>254.21</v>
      </c>
      <c r="E2135" s="141">
        <v>225.2</v>
      </c>
    </row>
    <row r="2136" spans="2:5" ht="22.75" customHeight="1" thickBot="1" x14ac:dyDescent="0.3">
      <c r="B2136" s="135">
        <v>42146</v>
      </c>
      <c r="C2136" s="141">
        <v>205.38</v>
      </c>
      <c r="D2136" s="141">
        <v>254.81</v>
      </c>
      <c r="E2136" s="141">
        <v>225.72</v>
      </c>
    </row>
    <row r="2137" spans="2:5" ht="22.75" customHeight="1" thickBot="1" x14ac:dyDescent="0.3">
      <c r="B2137" s="135">
        <v>42149</v>
      </c>
      <c r="C2137" s="141">
        <v>205.18</v>
      </c>
      <c r="D2137" s="141">
        <v>254.56</v>
      </c>
      <c r="E2137" s="141">
        <v>224.62</v>
      </c>
    </row>
    <row r="2138" spans="2:5" ht="22.75" customHeight="1" thickBot="1" x14ac:dyDescent="0.3">
      <c r="B2138" s="135">
        <v>42150</v>
      </c>
      <c r="C2138" s="141">
        <v>205.91</v>
      </c>
      <c r="D2138" s="141">
        <v>255.71</v>
      </c>
      <c r="E2138" s="141">
        <v>225.32</v>
      </c>
    </row>
    <row r="2139" spans="2:5" ht="22.75" customHeight="1" thickBot="1" x14ac:dyDescent="0.3">
      <c r="B2139" s="135">
        <v>42151</v>
      </c>
      <c r="C2139" s="141">
        <v>205.6</v>
      </c>
      <c r="D2139" s="141">
        <v>255.52</v>
      </c>
      <c r="E2139" s="141">
        <v>224.84</v>
      </c>
    </row>
    <row r="2140" spans="2:5" ht="22.75" customHeight="1" thickBot="1" x14ac:dyDescent="0.3">
      <c r="B2140" s="135">
        <v>42152</v>
      </c>
      <c r="C2140" s="141">
        <v>205.08</v>
      </c>
      <c r="D2140" s="141">
        <v>255.07</v>
      </c>
      <c r="E2140" s="141">
        <v>224.84</v>
      </c>
    </row>
    <row r="2141" spans="2:5" ht="22.75" customHeight="1" thickBot="1" x14ac:dyDescent="0.3">
      <c r="B2141" s="135">
        <v>42153</v>
      </c>
      <c r="C2141" s="141">
        <v>203.98</v>
      </c>
      <c r="D2141" s="141">
        <v>253.8</v>
      </c>
      <c r="E2141" s="141">
        <v>223.57</v>
      </c>
    </row>
    <row r="2142" spans="2:5" ht="22.75" customHeight="1" thickBot="1" x14ac:dyDescent="0.3">
      <c r="B2142" s="135">
        <v>42156</v>
      </c>
      <c r="C2142" s="141">
        <v>204.02</v>
      </c>
      <c r="D2142" s="141">
        <v>253.84</v>
      </c>
      <c r="E2142" s="141">
        <v>223.61</v>
      </c>
    </row>
    <row r="2143" spans="2:5" ht="22.75" customHeight="1" thickBot="1" x14ac:dyDescent="0.3">
      <c r="B2143" s="135">
        <v>42157</v>
      </c>
      <c r="C2143" s="141">
        <v>204.97</v>
      </c>
      <c r="D2143" s="141">
        <v>255.36</v>
      </c>
      <c r="E2143" s="141">
        <v>224.45</v>
      </c>
    </row>
    <row r="2144" spans="2:5" ht="22.75" customHeight="1" thickBot="1" x14ac:dyDescent="0.3">
      <c r="B2144" s="135">
        <v>42158</v>
      </c>
      <c r="C2144" s="141">
        <v>206.02</v>
      </c>
      <c r="D2144" s="141">
        <v>256.67</v>
      </c>
      <c r="E2144" s="141">
        <v>226.42</v>
      </c>
    </row>
    <row r="2145" spans="2:5" ht="22.75" customHeight="1" thickBot="1" x14ac:dyDescent="0.3">
      <c r="B2145" s="135">
        <v>42159</v>
      </c>
      <c r="C2145" s="141">
        <v>206.12</v>
      </c>
      <c r="D2145" s="141">
        <v>256.79000000000002</v>
      </c>
      <c r="E2145" s="141">
        <v>221.59</v>
      </c>
    </row>
    <row r="2146" spans="2:5" ht="22.75" customHeight="1" thickBot="1" x14ac:dyDescent="0.3">
      <c r="B2146" s="135">
        <v>42160</v>
      </c>
      <c r="C2146" s="141">
        <v>207.55</v>
      </c>
      <c r="D2146" s="141">
        <v>258.57</v>
      </c>
      <c r="E2146" s="141">
        <v>229.38</v>
      </c>
    </row>
    <row r="2147" spans="2:5" ht="22.75" customHeight="1" thickBot="1" x14ac:dyDescent="0.3">
      <c r="B2147" s="135">
        <v>42163</v>
      </c>
      <c r="C2147" s="141">
        <v>207.68</v>
      </c>
      <c r="D2147" s="141">
        <v>258.74</v>
      </c>
      <c r="E2147" s="141">
        <v>228.89</v>
      </c>
    </row>
    <row r="2148" spans="2:5" ht="22.75" customHeight="1" thickBot="1" x14ac:dyDescent="0.3">
      <c r="B2148" s="135">
        <v>42164</v>
      </c>
      <c r="C2148" s="141">
        <v>206.81</v>
      </c>
      <c r="D2148" s="141">
        <v>257.66000000000003</v>
      </c>
      <c r="E2148" s="141">
        <v>229.4</v>
      </c>
    </row>
    <row r="2149" spans="2:5" ht="22.75" customHeight="1" thickBot="1" x14ac:dyDescent="0.3">
      <c r="B2149" s="135">
        <v>42165</v>
      </c>
      <c r="C2149" s="141">
        <v>204.87</v>
      </c>
      <c r="D2149" s="141">
        <v>255.23</v>
      </c>
      <c r="E2149" s="141">
        <v>227.24</v>
      </c>
    </row>
    <row r="2150" spans="2:5" ht="22.75" customHeight="1" thickBot="1" x14ac:dyDescent="0.3">
      <c r="B2150" s="135">
        <v>42166</v>
      </c>
      <c r="C2150" s="141">
        <v>204.46</v>
      </c>
      <c r="D2150" s="141">
        <v>254.73</v>
      </c>
      <c r="E2150" s="141">
        <v>226.92</v>
      </c>
    </row>
    <row r="2151" spans="2:5" ht="22.75" customHeight="1" thickBot="1" x14ac:dyDescent="0.3">
      <c r="B2151" s="135">
        <v>42167</v>
      </c>
      <c r="C2151" s="141">
        <v>205.13</v>
      </c>
      <c r="D2151" s="141">
        <v>255.56</v>
      </c>
      <c r="E2151" s="141">
        <v>227.6</v>
      </c>
    </row>
    <row r="2152" spans="2:5" ht="22.75" customHeight="1" thickBot="1" x14ac:dyDescent="0.3">
      <c r="B2152" s="135">
        <v>42170</v>
      </c>
      <c r="C2152" s="141">
        <v>205.25</v>
      </c>
      <c r="D2152" s="141">
        <v>255.7</v>
      </c>
      <c r="E2152" s="141">
        <v>226.52</v>
      </c>
    </row>
    <row r="2153" spans="2:5" ht="22.75" customHeight="1" thickBot="1" x14ac:dyDescent="0.3">
      <c r="B2153" s="135">
        <v>42171</v>
      </c>
      <c r="C2153" s="141">
        <v>205.18</v>
      </c>
      <c r="D2153" s="141">
        <v>255.62</v>
      </c>
      <c r="E2153" s="141">
        <v>226.57</v>
      </c>
    </row>
    <row r="2154" spans="2:5" ht="22.75" customHeight="1" thickBot="1" x14ac:dyDescent="0.3">
      <c r="B2154" s="135">
        <v>42172</v>
      </c>
      <c r="C2154" s="141">
        <v>205.06</v>
      </c>
      <c r="D2154" s="141">
        <v>256.43</v>
      </c>
      <c r="E2154" s="141">
        <v>227.23</v>
      </c>
    </row>
    <row r="2155" spans="2:5" ht="22.75" customHeight="1" thickBot="1" x14ac:dyDescent="0.3">
      <c r="B2155" s="135">
        <v>42173</v>
      </c>
      <c r="C2155" s="141">
        <v>204.27</v>
      </c>
      <c r="D2155" s="141">
        <v>255.44</v>
      </c>
      <c r="E2155" s="141">
        <v>226.92</v>
      </c>
    </row>
    <row r="2156" spans="2:5" ht="22.75" customHeight="1" thickBot="1" x14ac:dyDescent="0.3">
      <c r="B2156" s="135">
        <v>42174</v>
      </c>
      <c r="C2156" s="141">
        <v>204.44</v>
      </c>
      <c r="D2156" s="141">
        <v>255.66</v>
      </c>
      <c r="E2156" s="141">
        <v>227.12</v>
      </c>
    </row>
    <row r="2157" spans="2:5" ht="22.75" customHeight="1" thickBot="1" x14ac:dyDescent="0.3">
      <c r="B2157" s="135">
        <v>42177</v>
      </c>
      <c r="C2157" s="141">
        <v>205.79</v>
      </c>
      <c r="D2157" s="141">
        <v>257.35000000000002</v>
      </c>
      <c r="E2157" s="141">
        <v>228.94</v>
      </c>
    </row>
    <row r="2158" spans="2:5" ht="22.75" customHeight="1" thickBot="1" x14ac:dyDescent="0.3">
      <c r="B2158" s="135">
        <v>42178</v>
      </c>
      <c r="C2158" s="141">
        <v>206.11</v>
      </c>
      <c r="D2158" s="141">
        <v>257.75</v>
      </c>
      <c r="E2158" s="141">
        <v>228.72</v>
      </c>
    </row>
    <row r="2159" spans="2:5" ht="22.75" customHeight="1" thickBot="1" x14ac:dyDescent="0.3">
      <c r="B2159" s="135">
        <v>42179</v>
      </c>
      <c r="C2159" s="141">
        <v>206.55</v>
      </c>
      <c r="D2159" s="141">
        <v>258.3</v>
      </c>
      <c r="E2159" s="141">
        <v>228.75</v>
      </c>
    </row>
    <row r="2160" spans="2:5" ht="22.75" customHeight="1" thickBot="1" x14ac:dyDescent="0.3">
      <c r="B2160" s="135">
        <v>42180</v>
      </c>
      <c r="C2160" s="141">
        <v>206.38</v>
      </c>
      <c r="D2160" s="141">
        <v>258.08999999999997</v>
      </c>
      <c r="E2160" s="141">
        <v>228.24</v>
      </c>
    </row>
    <row r="2161" spans="2:5" ht="22.75" customHeight="1" thickBot="1" x14ac:dyDescent="0.3">
      <c r="B2161" s="135">
        <v>42181</v>
      </c>
      <c r="C2161" s="141">
        <v>206.38</v>
      </c>
      <c r="D2161" s="141">
        <v>258.08999999999997</v>
      </c>
      <c r="E2161" s="141">
        <v>228.24</v>
      </c>
    </row>
    <row r="2162" spans="2:5" ht="22.75" customHeight="1" thickBot="1" x14ac:dyDescent="0.3">
      <c r="B2162" s="135">
        <v>42184</v>
      </c>
      <c r="C2162" s="141">
        <v>206.75</v>
      </c>
      <c r="D2162" s="141">
        <v>258.55</v>
      </c>
      <c r="E2162" s="141">
        <v>228.08</v>
      </c>
    </row>
    <row r="2163" spans="2:5" ht="22.75" customHeight="1" thickBot="1" x14ac:dyDescent="0.3">
      <c r="B2163" s="135">
        <v>42185</v>
      </c>
      <c r="C2163" s="141">
        <v>206.81</v>
      </c>
      <c r="D2163" s="141">
        <v>258.63</v>
      </c>
      <c r="E2163" s="141">
        <v>228.72</v>
      </c>
    </row>
    <row r="2164" spans="2:5" ht="22.75" customHeight="1" thickBot="1" x14ac:dyDescent="0.3">
      <c r="B2164" s="135">
        <v>42186</v>
      </c>
      <c r="C2164" s="141">
        <v>206.84</v>
      </c>
      <c r="D2164" s="141">
        <v>258.66000000000003</v>
      </c>
      <c r="E2164" s="141">
        <v>228.62</v>
      </c>
    </row>
    <row r="2165" spans="2:5" ht="22.75" customHeight="1" thickBot="1" x14ac:dyDescent="0.3">
      <c r="B2165" s="135">
        <v>42187</v>
      </c>
      <c r="C2165" s="141">
        <v>207.46</v>
      </c>
      <c r="D2165" s="141">
        <v>259.88</v>
      </c>
      <c r="E2165" s="141">
        <v>229.38</v>
      </c>
    </row>
    <row r="2166" spans="2:5" ht="22.75" customHeight="1" thickBot="1" x14ac:dyDescent="0.3">
      <c r="B2166" s="135">
        <v>42188</v>
      </c>
      <c r="C2166" s="141">
        <v>207.73</v>
      </c>
      <c r="D2166" s="141">
        <v>260.20999999999998</v>
      </c>
      <c r="E2166" s="141">
        <v>229.67</v>
      </c>
    </row>
    <row r="2167" spans="2:5" ht="22.75" customHeight="1" thickBot="1" x14ac:dyDescent="0.3">
      <c r="B2167" s="135">
        <v>42191</v>
      </c>
      <c r="C2167" s="141">
        <v>206.78</v>
      </c>
      <c r="D2167" s="141">
        <v>259.02999999999997</v>
      </c>
      <c r="E2167" s="141">
        <v>228.18</v>
      </c>
    </row>
    <row r="2168" spans="2:5" ht="22.75" customHeight="1" thickBot="1" x14ac:dyDescent="0.3">
      <c r="B2168" s="135">
        <v>42192</v>
      </c>
      <c r="C2168" s="141">
        <v>206.95</v>
      </c>
      <c r="D2168" s="141">
        <v>259.24</v>
      </c>
      <c r="E2168" s="141">
        <v>228.37</v>
      </c>
    </row>
    <row r="2169" spans="2:5" ht="22.75" customHeight="1" thickBot="1" x14ac:dyDescent="0.3">
      <c r="B2169" s="135">
        <v>42193</v>
      </c>
      <c r="C2169" s="141">
        <v>207.61</v>
      </c>
      <c r="D2169" s="141">
        <v>260.07</v>
      </c>
      <c r="E2169" s="141">
        <v>228.15</v>
      </c>
    </row>
    <row r="2170" spans="2:5" ht="22.75" customHeight="1" thickBot="1" x14ac:dyDescent="0.3">
      <c r="B2170" s="135">
        <v>42194</v>
      </c>
      <c r="C2170" s="141">
        <v>207.33</v>
      </c>
      <c r="D2170" s="141">
        <v>259.72000000000003</v>
      </c>
      <c r="E2170" s="141">
        <v>227.96</v>
      </c>
    </row>
    <row r="2171" spans="2:5" ht="22.75" customHeight="1" thickBot="1" x14ac:dyDescent="0.3">
      <c r="B2171" s="135">
        <v>42195</v>
      </c>
      <c r="C2171" s="141">
        <v>207.19</v>
      </c>
      <c r="D2171" s="141">
        <v>259.17</v>
      </c>
      <c r="E2171" s="141">
        <v>227.84</v>
      </c>
    </row>
    <row r="2172" spans="2:5" ht="22.75" customHeight="1" thickBot="1" x14ac:dyDescent="0.3">
      <c r="B2172" s="135">
        <v>42198</v>
      </c>
      <c r="C2172" s="141">
        <v>207.37</v>
      </c>
      <c r="D2172" s="141">
        <v>259.8</v>
      </c>
      <c r="E2172" s="141">
        <v>228.54</v>
      </c>
    </row>
    <row r="2173" spans="2:5" ht="22.75" customHeight="1" thickBot="1" x14ac:dyDescent="0.3">
      <c r="B2173" s="135">
        <v>42199</v>
      </c>
      <c r="C2173" s="141">
        <v>207</v>
      </c>
      <c r="D2173" s="141">
        <v>259.33999999999997</v>
      </c>
      <c r="E2173" s="141">
        <v>227.64</v>
      </c>
    </row>
    <row r="2174" spans="2:5" ht="22.75" customHeight="1" thickBot="1" x14ac:dyDescent="0.3">
      <c r="B2174" s="135">
        <v>42200</v>
      </c>
      <c r="C2174" s="141">
        <v>207.66</v>
      </c>
      <c r="D2174" s="141">
        <v>260.75</v>
      </c>
      <c r="E2174" s="141">
        <v>228.87</v>
      </c>
    </row>
    <row r="2175" spans="2:5" ht="22.75" customHeight="1" thickBot="1" x14ac:dyDescent="0.3">
      <c r="B2175" s="135">
        <v>42201</v>
      </c>
      <c r="C2175" s="141">
        <v>207.77</v>
      </c>
      <c r="D2175" s="141">
        <v>260.89999999999998</v>
      </c>
      <c r="E2175" s="141">
        <v>228.68</v>
      </c>
    </row>
    <row r="2176" spans="2:5" ht="22.75" customHeight="1" thickBot="1" x14ac:dyDescent="0.3">
      <c r="B2176" s="135">
        <v>42202</v>
      </c>
      <c r="C2176" s="141">
        <v>207.11</v>
      </c>
      <c r="D2176" s="141">
        <v>260.07</v>
      </c>
      <c r="E2176" s="141">
        <v>227.7</v>
      </c>
    </row>
    <row r="2177" spans="2:5" ht="22.75" customHeight="1" thickBot="1" x14ac:dyDescent="0.3">
      <c r="B2177" s="135">
        <v>42205</v>
      </c>
      <c r="C2177" s="141">
        <v>207.55</v>
      </c>
      <c r="D2177" s="141">
        <v>260.62</v>
      </c>
      <c r="E2177" s="141">
        <v>227.68</v>
      </c>
    </row>
    <row r="2178" spans="2:5" ht="22.75" customHeight="1" thickBot="1" x14ac:dyDescent="0.3">
      <c r="B2178" s="135">
        <v>42206</v>
      </c>
      <c r="C2178" s="141">
        <v>207.5</v>
      </c>
      <c r="D2178" s="141">
        <v>260.56</v>
      </c>
      <c r="E2178" s="141">
        <v>227.63</v>
      </c>
    </row>
    <row r="2179" spans="2:5" ht="22.75" customHeight="1" thickBot="1" x14ac:dyDescent="0.3">
      <c r="B2179" s="135">
        <v>42207</v>
      </c>
      <c r="C2179" s="141">
        <v>207.4</v>
      </c>
      <c r="D2179" s="141">
        <v>260.43</v>
      </c>
      <c r="E2179" s="141">
        <v>227.96</v>
      </c>
    </row>
    <row r="2180" spans="2:5" ht="22.75" customHeight="1" thickBot="1" x14ac:dyDescent="0.3">
      <c r="B2180" s="135">
        <v>42208</v>
      </c>
      <c r="C2180" s="141">
        <v>207.8</v>
      </c>
      <c r="D2180" s="141">
        <v>260.92</v>
      </c>
      <c r="E2180" s="141">
        <v>228.39</v>
      </c>
    </row>
    <row r="2181" spans="2:5" ht="22.75" customHeight="1" thickBot="1" x14ac:dyDescent="0.3">
      <c r="B2181" s="135">
        <v>42209</v>
      </c>
      <c r="C2181" s="141">
        <v>207.8</v>
      </c>
      <c r="D2181" s="141">
        <v>260.94</v>
      </c>
      <c r="E2181" s="141">
        <v>228.72</v>
      </c>
    </row>
    <row r="2182" spans="2:5" ht="22.75" customHeight="1" thickBot="1" x14ac:dyDescent="0.3">
      <c r="B2182" s="135">
        <v>42212</v>
      </c>
      <c r="C2182" s="141">
        <v>207.81</v>
      </c>
      <c r="D2182" s="141">
        <v>260.95</v>
      </c>
      <c r="E2182" s="141">
        <v>228.98</v>
      </c>
    </row>
    <row r="2183" spans="2:5" ht="22.75" customHeight="1" thickBot="1" x14ac:dyDescent="0.3">
      <c r="B2183" s="135">
        <v>42213</v>
      </c>
      <c r="C2183" s="141">
        <v>206.87</v>
      </c>
      <c r="D2183" s="141">
        <v>259.76</v>
      </c>
      <c r="E2183" s="141">
        <v>228.51</v>
      </c>
    </row>
    <row r="2184" spans="2:5" ht="22.75" customHeight="1" thickBot="1" x14ac:dyDescent="0.3">
      <c r="B2184" s="135">
        <v>42214</v>
      </c>
      <c r="C2184" s="141">
        <v>206.09</v>
      </c>
      <c r="D2184" s="141">
        <v>258.77999999999997</v>
      </c>
      <c r="E2184" s="141">
        <v>228.29</v>
      </c>
    </row>
    <row r="2185" spans="2:5" ht="22.75" customHeight="1" thickBot="1" x14ac:dyDescent="0.3">
      <c r="B2185" s="135">
        <v>42215</v>
      </c>
      <c r="C2185" s="141">
        <v>205.58</v>
      </c>
      <c r="D2185" s="141">
        <v>258.14</v>
      </c>
      <c r="E2185" s="141">
        <v>227.09</v>
      </c>
    </row>
    <row r="2186" spans="2:5" ht="22.75" customHeight="1" thickBot="1" x14ac:dyDescent="0.3">
      <c r="B2186" s="135">
        <v>42216</v>
      </c>
      <c r="C2186" s="141">
        <v>205.33</v>
      </c>
      <c r="D2186" s="141">
        <v>257.83</v>
      </c>
      <c r="E2186" s="141">
        <v>226.5</v>
      </c>
    </row>
    <row r="2187" spans="2:5" ht="22.75" customHeight="1" thickBot="1" x14ac:dyDescent="0.3">
      <c r="B2187" s="135">
        <v>42219</v>
      </c>
      <c r="C2187" s="141">
        <v>205.3</v>
      </c>
      <c r="D2187" s="141">
        <v>257.79000000000002</v>
      </c>
      <c r="E2187" s="141">
        <v>226.97</v>
      </c>
    </row>
    <row r="2188" spans="2:5" ht="22.75" customHeight="1" thickBot="1" x14ac:dyDescent="0.3">
      <c r="B2188" s="135">
        <v>42220</v>
      </c>
      <c r="C2188" s="141">
        <v>205.88</v>
      </c>
      <c r="D2188" s="141">
        <v>258.52</v>
      </c>
      <c r="E2188" s="141">
        <v>227.1</v>
      </c>
    </row>
    <row r="2189" spans="2:5" ht="22.75" customHeight="1" thickBot="1" x14ac:dyDescent="0.3">
      <c r="B2189" s="135">
        <v>42221</v>
      </c>
      <c r="C2189" s="141">
        <v>206</v>
      </c>
      <c r="D2189" s="141">
        <v>258.67</v>
      </c>
      <c r="E2189" s="141">
        <v>226.6</v>
      </c>
    </row>
    <row r="2190" spans="2:5" ht="22.75" customHeight="1" thickBot="1" x14ac:dyDescent="0.3">
      <c r="B2190" s="135">
        <v>42222</v>
      </c>
      <c r="C2190" s="141">
        <v>206.04</v>
      </c>
      <c r="D2190" s="141">
        <v>258.72000000000003</v>
      </c>
      <c r="E2190" s="141">
        <v>227.15</v>
      </c>
    </row>
    <row r="2191" spans="2:5" ht="22.75" customHeight="1" thickBot="1" x14ac:dyDescent="0.3">
      <c r="B2191" s="135">
        <v>42223</v>
      </c>
      <c r="C2191" s="141">
        <v>206.02</v>
      </c>
      <c r="D2191" s="141">
        <v>258.69</v>
      </c>
      <c r="E2191" s="141">
        <v>227.13</v>
      </c>
    </row>
    <row r="2192" spans="2:5" ht="22.75" customHeight="1" thickBot="1" x14ac:dyDescent="0.3">
      <c r="B2192" s="135">
        <v>42226</v>
      </c>
      <c r="C2192" s="141">
        <v>206.07</v>
      </c>
      <c r="D2192" s="141">
        <v>258.77999999999997</v>
      </c>
      <c r="E2192" s="141">
        <v>227.65</v>
      </c>
    </row>
    <row r="2193" spans="2:5" ht="22.75" customHeight="1" thickBot="1" x14ac:dyDescent="0.3">
      <c r="B2193" s="135">
        <v>42227</v>
      </c>
      <c r="C2193" s="141">
        <v>206.93</v>
      </c>
      <c r="D2193" s="141">
        <v>259.87</v>
      </c>
      <c r="E2193" s="141">
        <v>228.6</v>
      </c>
    </row>
    <row r="2194" spans="2:5" ht="22.75" customHeight="1" thickBot="1" x14ac:dyDescent="0.3">
      <c r="B2194" s="135">
        <v>42228</v>
      </c>
      <c r="C2194" s="141">
        <v>206.88</v>
      </c>
      <c r="D2194" s="141">
        <v>259.8</v>
      </c>
      <c r="E2194" s="141">
        <v>228.86</v>
      </c>
    </row>
    <row r="2195" spans="2:5" ht="22.75" customHeight="1" thickBot="1" x14ac:dyDescent="0.3">
      <c r="B2195" s="135">
        <v>42229</v>
      </c>
      <c r="C2195" s="141">
        <v>206.4</v>
      </c>
      <c r="D2195" s="141">
        <v>259.2</v>
      </c>
      <c r="E2195" s="141">
        <v>228.84</v>
      </c>
    </row>
    <row r="2196" spans="2:5" ht="22.75" customHeight="1" thickBot="1" x14ac:dyDescent="0.3">
      <c r="B2196" s="135">
        <v>42230</v>
      </c>
      <c r="C2196" s="141">
        <v>205.74</v>
      </c>
      <c r="D2196" s="141">
        <v>258.37</v>
      </c>
      <c r="E2196" s="141">
        <v>228.11</v>
      </c>
    </row>
    <row r="2197" spans="2:5" ht="22.75" customHeight="1" thickBot="1" x14ac:dyDescent="0.3">
      <c r="B2197" s="135">
        <v>42233</v>
      </c>
      <c r="C2197" s="141">
        <v>205.65</v>
      </c>
      <c r="D2197" s="141">
        <v>258.25</v>
      </c>
      <c r="E2197" s="141">
        <v>227.37</v>
      </c>
    </row>
    <row r="2198" spans="2:5" ht="22.75" customHeight="1" thickBot="1" x14ac:dyDescent="0.3">
      <c r="B2198" s="135">
        <v>42234</v>
      </c>
      <c r="C2198" s="141">
        <v>206.41</v>
      </c>
      <c r="D2198" s="141">
        <v>259.20999999999998</v>
      </c>
      <c r="E2198" s="141">
        <v>228.15</v>
      </c>
    </row>
    <row r="2199" spans="2:5" ht="22.75" customHeight="1" thickBot="1" x14ac:dyDescent="0.3">
      <c r="B2199" s="135">
        <v>42235</v>
      </c>
      <c r="C2199" s="141">
        <v>206.19</v>
      </c>
      <c r="D2199" s="141">
        <v>258.93</v>
      </c>
      <c r="E2199" s="141">
        <v>227.78</v>
      </c>
    </row>
    <row r="2200" spans="2:5" ht="22.75" customHeight="1" thickBot="1" x14ac:dyDescent="0.3">
      <c r="B2200" s="135">
        <v>42236</v>
      </c>
      <c r="C2200" s="141">
        <v>206.48</v>
      </c>
      <c r="D2200" s="141">
        <v>259.3</v>
      </c>
      <c r="E2200" s="141">
        <v>228.55</v>
      </c>
    </row>
    <row r="2201" spans="2:5" ht="22.75" customHeight="1" thickBot="1" x14ac:dyDescent="0.3">
      <c r="B2201" s="135">
        <v>42237</v>
      </c>
      <c r="C2201" s="141">
        <v>206.48</v>
      </c>
      <c r="D2201" s="141">
        <v>259.29000000000002</v>
      </c>
      <c r="E2201" s="141">
        <v>229.37</v>
      </c>
    </row>
    <row r="2202" spans="2:5" ht="22.75" customHeight="1" thickBot="1" x14ac:dyDescent="0.3">
      <c r="B2202" s="135">
        <v>42240</v>
      </c>
      <c r="C2202" s="141">
        <v>206.48</v>
      </c>
      <c r="D2202" s="141">
        <v>259.3</v>
      </c>
      <c r="E2202" s="141">
        <v>230.16</v>
      </c>
    </row>
    <row r="2203" spans="2:5" ht="22.75" customHeight="1" thickBot="1" x14ac:dyDescent="0.3">
      <c r="B2203" s="135">
        <v>42241</v>
      </c>
      <c r="C2203" s="141">
        <v>206.43</v>
      </c>
      <c r="D2203" s="141">
        <v>259.24</v>
      </c>
      <c r="E2203" s="141">
        <v>231.27</v>
      </c>
    </row>
    <row r="2204" spans="2:5" ht="22.75" customHeight="1" thickBot="1" x14ac:dyDescent="0.3">
      <c r="B2204" s="135">
        <v>42242</v>
      </c>
      <c r="C2204" s="141">
        <v>205.57</v>
      </c>
      <c r="D2204" s="141">
        <v>258.14999999999998</v>
      </c>
      <c r="E2204" s="141">
        <v>230.1</v>
      </c>
    </row>
    <row r="2205" spans="2:5" ht="22.75" customHeight="1" thickBot="1" x14ac:dyDescent="0.3">
      <c r="B2205" s="135">
        <v>42243</v>
      </c>
      <c r="C2205" s="141">
        <v>205.64</v>
      </c>
      <c r="D2205" s="141">
        <v>258.24</v>
      </c>
      <c r="E2205" s="141">
        <v>229.28</v>
      </c>
    </row>
    <row r="2206" spans="2:5" ht="22.75" customHeight="1" thickBot="1" x14ac:dyDescent="0.3">
      <c r="B2206" s="135">
        <v>42244</v>
      </c>
      <c r="C2206" s="141">
        <v>204.76</v>
      </c>
      <c r="D2206" s="141">
        <v>257.13</v>
      </c>
      <c r="E2206" s="141">
        <v>227.66</v>
      </c>
    </row>
    <row r="2207" spans="2:5" ht="22.75" customHeight="1" thickBot="1" x14ac:dyDescent="0.3">
      <c r="B2207" s="135">
        <v>42247</v>
      </c>
      <c r="C2207" s="141">
        <v>204.39</v>
      </c>
      <c r="D2207" s="141">
        <v>256.67</v>
      </c>
      <c r="E2207" s="141">
        <v>227.24</v>
      </c>
    </row>
    <row r="2208" spans="2:5" ht="22.75" customHeight="1" thickBot="1" x14ac:dyDescent="0.3">
      <c r="B2208" s="135">
        <v>42248</v>
      </c>
      <c r="C2208" s="141">
        <v>204.15</v>
      </c>
      <c r="D2208" s="141">
        <v>256.36</v>
      </c>
      <c r="E2208" s="141">
        <v>226.97</v>
      </c>
    </row>
    <row r="2209" spans="2:5" ht="22.75" customHeight="1" thickBot="1" x14ac:dyDescent="0.3">
      <c r="B2209" s="135">
        <v>42249</v>
      </c>
      <c r="C2209" s="141">
        <v>203.34</v>
      </c>
      <c r="D2209" s="141">
        <v>255.36</v>
      </c>
      <c r="E2209" s="141">
        <v>226.15</v>
      </c>
    </row>
    <row r="2210" spans="2:5" ht="22.75" customHeight="1" thickBot="1" x14ac:dyDescent="0.3">
      <c r="B2210" s="135">
        <v>42250</v>
      </c>
      <c r="C2210" s="141">
        <v>203.43</v>
      </c>
      <c r="D2210" s="141">
        <v>255.47</v>
      </c>
      <c r="E2210" s="141">
        <v>225.68</v>
      </c>
    </row>
    <row r="2211" spans="2:5" ht="22.75" customHeight="1" thickBot="1" x14ac:dyDescent="0.3">
      <c r="B2211" s="135">
        <v>42251</v>
      </c>
      <c r="C2211" s="141">
        <v>203.3</v>
      </c>
      <c r="D2211" s="141">
        <v>255.31</v>
      </c>
      <c r="E2211" s="141">
        <v>224.59</v>
      </c>
    </row>
    <row r="2212" spans="2:5" ht="22.75" customHeight="1" thickBot="1" x14ac:dyDescent="0.3">
      <c r="B2212" s="135">
        <v>42254</v>
      </c>
      <c r="C2212" s="141">
        <v>203.61</v>
      </c>
      <c r="D2212" s="141">
        <v>255.69</v>
      </c>
      <c r="E2212" s="141">
        <v>224.93</v>
      </c>
    </row>
    <row r="2213" spans="2:5" ht="22.75" customHeight="1" thickBot="1" x14ac:dyDescent="0.3">
      <c r="B2213" s="135">
        <v>42255</v>
      </c>
      <c r="C2213" s="141">
        <v>203.81</v>
      </c>
      <c r="D2213" s="141">
        <v>255.95</v>
      </c>
      <c r="E2213" s="141">
        <v>225.47</v>
      </c>
    </row>
    <row r="2214" spans="2:5" ht="22.75" customHeight="1" thickBot="1" x14ac:dyDescent="0.3">
      <c r="B2214" s="135">
        <v>42256</v>
      </c>
      <c r="C2214" s="141">
        <v>203.92</v>
      </c>
      <c r="D2214" s="141">
        <v>256.08999999999997</v>
      </c>
      <c r="E2214" s="141">
        <v>225.4</v>
      </c>
    </row>
    <row r="2215" spans="2:5" ht="22.75" customHeight="1" thickBot="1" x14ac:dyDescent="0.3">
      <c r="B2215" s="135">
        <v>42257</v>
      </c>
      <c r="C2215" s="141">
        <v>204.3</v>
      </c>
      <c r="D2215" s="141">
        <v>256.56</v>
      </c>
      <c r="E2215" s="141">
        <v>226.13</v>
      </c>
    </row>
    <row r="2216" spans="2:5" ht="22.75" customHeight="1" thickBot="1" x14ac:dyDescent="0.3">
      <c r="B2216" s="135">
        <v>42258</v>
      </c>
      <c r="C2216" s="141">
        <v>204.66</v>
      </c>
      <c r="D2216" s="141">
        <v>257.01</v>
      </c>
      <c r="E2216" s="141">
        <v>226.91</v>
      </c>
    </row>
    <row r="2217" spans="2:5" ht="22.75" customHeight="1" thickBot="1" x14ac:dyDescent="0.3">
      <c r="B2217" s="135">
        <v>42261</v>
      </c>
      <c r="C2217" s="141">
        <v>206.32</v>
      </c>
      <c r="D2217" s="141">
        <v>259.08999999999997</v>
      </c>
      <c r="E2217" s="141">
        <v>229.2</v>
      </c>
    </row>
    <row r="2218" spans="2:5" ht="22.75" customHeight="1" thickBot="1" x14ac:dyDescent="0.3">
      <c r="B2218" s="135">
        <v>42262</v>
      </c>
      <c r="C2218" s="141">
        <v>208.95</v>
      </c>
      <c r="D2218" s="141">
        <v>262.39999999999998</v>
      </c>
      <c r="E2218" s="141">
        <v>232.13</v>
      </c>
    </row>
    <row r="2219" spans="2:5" ht="22.75" customHeight="1" thickBot="1" x14ac:dyDescent="0.3">
      <c r="B2219" s="135">
        <v>42263</v>
      </c>
      <c r="C2219" s="141">
        <v>209.18</v>
      </c>
      <c r="D2219" s="141">
        <v>262.69</v>
      </c>
      <c r="E2219" s="141">
        <v>232.38</v>
      </c>
    </row>
    <row r="2220" spans="2:5" ht="22.75" customHeight="1" thickBot="1" x14ac:dyDescent="0.3">
      <c r="B2220" s="135">
        <v>42264</v>
      </c>
      <c r="C2220" s="141">
        <v>208.83</v>
      </c>
      <c r="D2220" s="141">
        <v>262.25</v>
      </c>
      <c r="E2220" s="141">
        <v>231.99</v>
      </c>
    </row>
    <row r="2221" spans="2:5" ht="22.75" customHeight="1" thickBot="1" x14ac:dyDescent="0.3">
      <c r="B2221" s="135">
        <v>42268</v>
      </c>
      <c r="C2221" s="141">
        <v>208.43</v>
      </c>
      <c r="D2221" s="141">
        <v>261.74</v>
      </c>
      <c r="E2221" s="141">
        <v>231.54</v>
      </c>
    </row>
    <row r="2222" spans="2:5" ht="22.75" customHeight="1" thickBot="1" x14ac:dyDescent="0.3">
      <c r="B2222" s="135">
        <v>42269</v>
      </c>
      <c r="C2222" s="141">
        <v>208.31</v>
      </c>
      <c r="D2222" s="141">
        <v>261.60000000000002</v>
      </c>
      <c r="E2222" s="141">
        <v>230.77</v>
      </c>
    </row>
    <row r="2223" spans="2:5" ht="22.75" customHeight="1" thickBot="1" x14ac:dyDescent="0.3">
      <c r="B2223" s="135">
        <v>42270</v>
      </c>
      <c r="C2223" s="141">
        <v>207.72</v>
      </c>
      <c r="D2223" s="141">
        <v>260.85000000000002</v>
      </c>
      <c r="E2223" s="141">
        <v>229.6</v>
      </c>
    </row>
    <row r="2224" spans="2:5" ht="22.75" customHeight="1" thickBot="1" x14ac:dyDescent="0.3">
      <c r="B2224" s="135">
        <v>42271</v>
      </c>
      <c r="C2224" s="141">
        <v>207.73</v>
      </c>
      <c r="D2224" s="141">
        <v>260.86</v>
      </c>
      <c r="E2224" s="141">
        <v>229.29</v>
      </c>
    </row>
    <row r="2225" spans="2:5" ht="22.75" customHeight="1" thickBot="1" x14ac:dyDescent="0.3">
      <c r="B2225" s="135">
        <v>42272</v>
      </c>
      <c r="C2225" s="141">
        <v>207.72</v>
      </c>
      <c r="D2225" s="141">
        <v>260.85000000000002</v>
      </c>
      <c r="E2225" s="141">
        <v>228.51</v>
      </c>
    </row>
    <row r="2226" spans="2:5" ht="22.75" customHeight="1" thickBot="1" x14ac:dyDescent="0.3">
      <c r="B2226" s="135">
        <v>42275</v>
      </c>
      <c r="C2226" s="141">
        <v>208.04</v>
      </c>
      <c r="D2226" s="141">
        <v>261.26</v>
      </c>
      <c r="E2226" s="141">
        <v>228.87</v>
      </c>
    </row>
    <row r="2227" spans="2:5" ht="22.75" customHeight="1" thickBot="1" x14ac:dyDescent="0.3">
      <c r="B2227" s="135">
        <v>42276</v>
      </c>
      <c r="C2227" s="141">
        <v>207.98</v>
      </c>
      <c r="D2227" s="141">
        <v>261.2</v>
      </c>
      <c r="E2227" s="141">
        <v>229.01</v>
      </c>
    </row>
    <row r="2228" spans="2:5" ht="22.75" customHeight="1" thickBot="1" x14ac:dyDescent="0.3">
      <c r="B2228" s="135">
        <v>42277</v>
      </c>
      <c r="C2228" s="141">
        <v>206.95</v>
      </c>
      <c r="D2228" s="141">
        <v>259.91000000000003</v>
      </c>
      <c r="E2228" s="141">
        <v>227.88</v>
      </c>
    </row>
    <row r="2229" spans="2:5" ht="22.75" customHeight="1" thickBot="1" x14ac:dyDescent="0.3">
      <c r="B2229" s="135">
        <v>42278</v>
      </c>
      <c r="C2229" s="141">
        <v>205.45</v>
      </c>
      <c r="D2229" s="141">
        <v>258.02</v>
      </c>
      <c r="E2229" s="141">
        <v>225.41</v>
      </c>
    </row>
    <row r="2230" spans="2:5" ht="22.75" customHeight="1" thickBot="1" x14ac:dyDescent="0.3">
      <c r="B2230" s="135">
        <v>42279</v>
      </c>
      <c r="C2230" s="141">
        <v>205.77</v>
      </c>
      <c r="D2230" s="141">
        <v>258.43</v>
      </c>
      <c r="E2230" s="141">
        <v>225.77</v>
      </c>
    </row>
    <row r="2231" spans="2:5" ht="22.75" customHeight="1" thickBot="1" x14ac:dyDescent="0.3">
      <c r="B2231" s="135">
        <v>42282</v>
      </c>
      <c r="C2231" s="141">
        <v>205.74</v>
      </c>
      <c r="D2231" s="141">
        <v>258.39</v>
      </c>
      <c r="E2231" s="141">
        <v>225.42</v>
      </c>
    </row>
    <row r="2232" spans="2:5" ht="22.75" customHeight="1" thickBot="1" x14ac:dyDescent="0.3">
      <c r="B2232" s="135">
        <v>42283</v>
      </c>
      <c r="C2232" s="141">
        <v>205.87</v>
      </c>
      <c r="D2232" s="141">
        <v>258.55</v>
      </c>
      <c r="E2232" s="141">
        <v>225.31</v>
      </c>
    </row>
    <row r="2233" spans="2:5" ht="22.75" customHeight="1" thickBot="1" x14ac:dyDescent="0.3">
      <c r="B2233" s="135">
        <v>42284</v>
      </c>
      <c r="C2233" s="141">
        <v>205.65</v>
      </c>
      <c r="D2233" s="141">
        <v>258.27999999999997</v>
      </c>
      <c r="E2233" s="141">
        <v>226.01</v>
      </c>
    </row>
    <row r="2234" spans="2:5" ht="22.75" customHeight="1" thickBot="1" x14ac:dyDescent="0.3">
      <c r="B2234" s="135">
        <v>42285</v>
      </c>
      <c r="C2234" s="141">
        <v>205.22</v>
      </c>
      <c r="D2234" s="141">
        <v>257.73</v>
      </c>
      <c r="E2234" s="141">
        <v>225.53</v>
      </c>
    </row>
    <row r="2235" spans="2:5" ht="22.75" customHeight="1" thickBot="1" x14ac:dyDescent="0.3">
      <c r="B2235" s="135">
        <v>42286</v>
      </c>
      <c r="C2235" s="141">
        <v>204.81</v>
      </c>
      <c r="D2235" s="141">
        <v>257.22000000000003</v>
      </c>
      <c r="E2235" s="141">
        <v>225.27</v>
      </c>
    </row>
    <row r="2236" spans="2:5" ht="22.75" customHeight="1" thickBot="1" x14ac:dyDescent="0.3">
      <c r="B2236" s="135">
        <v>42289</v>
      </c>
      <c r="C2236" s="141">
        <v>202.51</v>
      </c>
      <c r="D2236" s="141">
        <v>254.33</v>
      </c>
      <c r="E2236" s="141">
        <v>223.42</v>
      </c>
    </row>
    <row r="2237" spans="2:5" ht="22.75" customHeight="1" thickBot="1" x14ac:dyDescent="0.3">
      <c r="B2237" s="135">
        <v>42290</v>
      </c>
      <c r="C2237" s="141">
        <v>202.06</v>
      </c>
      <c r="D2237" s="141">
        <v>253.76</v>
      </c>
      <c r="E2237" s="141">
        <v>223.05</v>
      </c>
    </row>
    <row r="2238" spans="2:5" ht="22.75" customHeight="1" thickBot="1" x14ac:dyDescent="0.3">
      <c r="B2238" s="135">
        <v>42291</v>
      </c>
      <c r="C2238" s="141">
        <v>202</v>
      </c>
      <c r="D2238" s="141">
        <v>253.74</v>
      </c>
      <c r="E2238" s="141">
        <v>223.22</v>
      </c>
    </row>
    <row r="2239" spans="2:5" ht="22.75" customHeight="1" thickBot="1" x14ac:dyDescent="0.3">
      <c r="B2239" s="135">
        <v>42292</v>
      </c>
      <c r="C2239" s="141">
        <v>201.15</v>
      </c>
      <c r="D2239" s="141">
        <v>252.66</v>
      </c>
      <c r="E2239" s="141">
        <v>223.2</v>
      </c>
    </row>
    <row r="2240" spans="2:5" ht="22.75" customHeight="1" thickBot="1" x14ac:dyDescent="0.3">
      <c r="B2240" s="135">
        <v>42293</v>
      </c>
      <c r="C2240" s="141">
        <v>201</v>
      </c>
      <c r="D2240" s="141">
        <v>252.49</v>
      </c>
      <c r="E2240" s="141">
        <v>222.42</v>
      </c>
    </row>
    <row r="2241" spans="2:5" ht="22.75" customHeight="1" thickBot="1" x14ac:dyDescent="0.3">
      <c r="B2241" s="135">
        <v>42296</v>
      </c>
      <c r="C2241" s="141">
        <v>200.94</v>
      </c>
      <c r="D2241" s="141">
        <v>252.41</v>
      </c>
      <c r="E2241" s="141">
        <v>222.35</v>
      </c>
    </row>
    <row r="2242" spans="2:5" ht="22.75" customHeight="1" thickBot="1" x14ac:dyDescent="0.3">
      <c r="B2242" s="135">
        <v>42297</v>
      </c>
      <c r="C2242" s="141">
        <v>200.83</v>
      </c>
      <c r="D2242" s="141">
        <v>252.27</v>
      </c>
      <c r="E2242" s="141">
        <v>222.04</v>
      </c>
    </row>
    <row r="2243" spans="2:5" ht="22.75" customHeight="1" thickBot="1" x14ac:dyDescent="0.3">
      <c r="B2243" s="135">
        <v>42298</v>
      </c>
      <c r="C2243" s="141">
        <v>200.41</v>
      </c>
      <c r="D2243" s="141">
        <v>251.74</v>
      </c>
      <c r="E2243" s="141">
        <v>221.58</v>
      </c>
    </row>
    <row r="2244" spans="2:5" ht="22.75" customHeight="1" thickBot="1" x14ac:dyDescent="0.3">
      <c r="B2244" s="135">
        <v>42299</v>
      </c>
      <c r="C2244" s="141">
        <v>200.39</v>
      </c>
      <c r="D2244" s="141">
        <v>251.72</v>
      </c>
      <c r="E2244" s="141">
        <v>221.56</v>
      </c>
    </row>
    <row r="2245" spans="2:5" ht="22.75" customHeight="1" thickBot="1" x14ac:dyDescent="0.3">
      <c r="B2245" s="135">
        <v>42300</v>
      </c>
      <c r="C2245" s="141">
        <v>200.63</v>
      </c>
      <c r="D2245" s="141">
        <v>252.01</v>
      </c>
      <c r="E2245" s="141">
        <v>219.86</v>
      </c>
    </row>
    <row r="2246" spans="2:5" ht="22.75" customHeight="1" thickBot="1" x14ac:dyDescent="0.3">
      <c r="B2246" s="135">
        <v>42303</v>
      </c>
      <c r="C2246" s="141">
        <v>200.57</v>
      </c>
      <c r="D2246" s="141">
        <v>251.94</v>
      </c>
      <c r="E2246" s="141">
        <v>219.07</v>
      </c>
    </row>
    <row r="2247" spans="2:5" ht="22.75" customHeight="1" thickBot="1" x14ac:dyDescent="0.3">
      <c r="B2247" s="135">
        <v>42304</v>
      </c>
      <c r="C2247" s="141">
        <v>200.2</v>
      </c>
      <c r="D2247" s="141">
        <v>251.48</v>
      </c>
      <c r="E2247" s="141">
        <v>219.09</v>
      </c>
    </row>
    <row r="2248" spans="2:5" ht="22.75" customHeight="1" thickBot="1" x14ac:dyDescent="0.3">
      <c r="B2248" s="135">
        <v>42305</v>
      </c>
      <c r="C2248" s="141">
        <v>200.22</v>
      </c>
      <c r="D2248" s="141">
        <v>251.5</v>
      </c>
      <c r="E2248" s="141">
        <v>218.5</v>
      </c>
    </row>
    <row r="2249" spans="2:5" ht="22.75" customHeight="1" thickBot="1" x14ac:dyDescent="0.3">
      <c r="B2249" s="135">
        <v>42306</v>
      </c>
      <c r="C2249" s="141">
        <v>199.93</v>
      </c>
      <c r="D2249" s="141">
        <v>251.13</v>
      </c>
      <c r="E2249" s="141">
        <v>217.59</v>
      </c>
    </row>
    <row r="2250" spans="2:5" ht="22.75" customHeight="1" thickBot="1" x14ac:dyDescent="0.3">
      <c r="B2250" s="135">
        <v>42307</v>
      </c>
      <c r="C2250" s="141">
        <v>199.99</v>
      </c>
      <c r="D2250" s="141">
        <v>251.21</v>
      </c>
      <c r="E2250" s="141">
        <v>217.9</v>
      </c>
    </row>
    <row r="2251" spans="2:5" ht="22.75" customHeight="1" thickBot="1" x14ac:dyDescent="0.3">
      <c r="B2251" s="135">
        <v>42311</v>
      </c>
      <c r="C2251" s="141">
        <v>199.57</v>
      </c>
      <c r="D2251" s="141">
        <v>250.68</v>
      </c>
      <c r="E2251" s="141">
        <v>217.44</v>
      </c>
    </row>
    <row r="2252" spans="2:5" ht="22.75" customHeight="1" thickBot="1" x14ac:dyDescent="0.3">
      <c r="B2252" s="135">
        <v>42312</v>
      </c>
      <c r="C2252" s="141">
        <v>199.54</v>
      </c>
      <c r="D2252" s="141">
        <v>250.65</v>
      </c>
      <c r="E2252" s="141">
        <v>216.81</v>
      </c>
    </row>
    <row r="2253" spans="2:5" ht="22.75" customHeight="1" thickBot="1" x14ac:dyDescent="0.3">
      <c r="B2253" s="135">
        <v>42313</v>
      </c>
      <c r="C2253" s="141">
        <v>199.56</v>
      </c>
      <c r="D2253" s="141">
        <v>250.67</v>
      </c>
      <c r="E2253" s="141">
        <v>216.59</v>
      </c>
    </row>
    <row r="2254" spans="2:5" ht="22.75" customHeight="1" thickBot="1" x14ac:dyDescent="0.3">
      <c r="B2254" s="135">
        <v>42314</v>
      </c>
      <c r="C2254" s="141">
        <v>199.08</v>
      </c>
      <c r="D2254" s="141">
        <v>250.07</v>
      </c>
      <c r="E2254" s="141">
        <v>216.08</v>
      </c>
    </row>
    <row r="2255" spans="2:5" ht="22.75" customHeight="1" thickBot="1" x14ac:dyDescent="0.3">
      <c r="B2255" s="135">
        <v>42317</v>
      </c>
      <c r="C2255" s="141">
        <v>198.8</v>
      </c>
      <c r="D2255" s="141">
        <v>249.72</v>
      </c>
      <c r="E2255" s="141">
        <v>213.73</v>
      </c>
    </row>
    <row r="2256" spans="2:5" ht="22.75" customHeight="1" thickBot="1" x14ac:dyDescent="0.3">
      <c r="B2256" s="135">
        <v>42318</v>
      </c>
      <c r="C2256" s="141">
        <v>198.87</v>
      </c>
      <c r="D2256" s="141">
        <v>249.81</v>
      </c>
      <c r="E2256" s="141">
        <v>213.81</v>
      </c>
    </row>
    <row r="2257" spans="2:5" ht="22.75" customHeight="1" thickBot="1" x14ac:dyDescent="0.3">
      <c r="B2257" s="135">
        <v>42320</v>
      </c>
      <c r="C2257" s="141">
        <v>198.82</v>
      </c>
      <c r="D2257" s="141">
        <v>249.74</v>
      </c>
      <c r="E2257" s="141">
        <v>214.15</v>
      </c>
    </row>
    <row r="2258" spans="2:5" ht="22.75" customHeight="1" thickBot="1" x14ac:dyDescent="0.3">
      <c r="B2258" s="135">
        <v>42321</v>
      </c>
      <c r="C2258" s="141">
        <v>198.95</v>
      </c>
      <c r="D2258" s="141">
        <v>249.91</v>
      </c>
      <c r="E2258" s="141">
        <v>214.59</v>
      </c>
    </row>
    <row r="2259" spans="2:5" ht="22.75" customHeight="1" thickBot="1" x14ac:dyDescent="0.3">
      <c r="B2259" s="135">
        <v>42324</v>
      </c>
      <c r="C2259" s="141">
        <v>198.82</v>
      </c>
      <c r="D2259" s="141">
        <v>249.74</v>
      </c>
      <c r="E2259" s="141">
        <v>214.15</v>
      </c>
    </row>
    <row r="2260" spans="2:5" ht="22.75" customHeight="1" thickBot="1" x14ac:dyDescent="0.3">
      <c r="B2260" s="135">
        <v>42325</v>
      </c>
      <c r="C2260" s="141">
        <v>198.67</v>
      </c>
      <c r="D2260" s="141">
        <v>249.56</v>
      </c>
      <c r="E2260" s="141">
        <v>213.59</v>
      </c>
    </row>
    <row r="2261" spans="2:5" ht="22.75" customHeight="1" thickBot="1" x14ac:dyDescent="0.3">
      <c r="B2261" s="135">
        <v>42326</v>
      </c>
      <c r="C2261" s="141">
        <v>198.62</v>
      </c>
      <c r="D2261" s="141">
        <v>249.49</v>
      </c>
      <c r="E2261" s="141">
        <v>213.53</v>
      </c>
    </row>
    <row r="2262" spans="2:5" ht="22.75" customHeight="1" thickBot="1" x14ac:dyDescent="0.3">
      <c r="B2262" s="135">
        <v>42327</v>
      </c>
      <c r="C2262" s="141">
        <v>198.1</v>
      </c>
      <c r="D2262" s="141">
        <v>248.83</v>
      </c>
      <c r="E2262" s="141">
        <v>213.67</v>
      </c>
    </row>
    <row r="2263" spans="2:5" ht="22.75" customHeight="1" thickBot="1" x14ac:dyDescent="0.3">
      <c r="B2263" s="135">
        <v>42328</v>
      </c>
      <c r="C2263" s="141">
        <v>197.69</v>
      </c>
      <c r="D2263" s="141">
        <v>248.32</v>
      </c>
      <c r="E2263" s="141">
        <v>213.34</v>
      </c>
    </row>
    <row r="2264" spans="2:5" ht="22.75" customHeight="1" thickBot="1" x14ac:dyDescent="0.3">
      <c r="B2264" s="135">
        <v>42331</v>
      </c>
      <c r="C2264" s="141">
        <v>197.38</v>
      </c>
      <c r="D2264" s="141">
        <v>247.94</v>
      </c>
      <c r="E2264" s="141">
        <v>212.73</v>
      </c>
    </row>
    <row r="2265" spans="2:5" ht="22.75" customHeight="1" thickBot="1" x14ac:dyDescent="0.3">
      <c r="B2265" s="135">
        <v>42332</v>
      </c>
      <c r="C2265" s="141">
        <v>197.38</v>
      </c>
      <c r="D2265" s="141">
        <v>247.94</v>
      </c>
      <c r="E2265" s="141">
        <v>212.72</v>
      </c>
    </row>
    <row r="2266" spans="2:5" ht="22.75" customHeight="1" thickBot="1" x14ac:dyDescent="0.3">
      <c r="B2266" s="135">
        <v>42333</v>
      </c>
      <c r="C2266" s="141">
        <v>197.61</v>
      </c>
      <c r="D2266" s="141">
        <v>248.22</v>
      </c>
      <c r="E2266" s="141">
        <v>213.08</v>
      </c>
    </row>
    <row r="2267" spans="2:5" ht="22.75" customHeight="1" thickBot="1" x14ac:dyDescent="0.3">
      <c r="B2267" s="135">
        <v>42334</v>
      </c>
      <c r="C2267" s="141">
        <v>197.25</v>
      </c>
      <c r="D2267" s="141">
        <v>247.83</v>
      </c>
      <c r="E2267" s="141">
        <v>213.62</v>
      </c>
    </row>
    <row r="2268" spans="2:5" ht="22.75" customHeight="1" thickBot="1" x14ac:dyDescent="0.3">
      <c r="B2268" s="135">
        <v>42335</v>
      </c>
      <c r="C2268" s="141">
        <v>196.93</v>
      </c>
      <c r="D2268" s="141">
        <v>247.63</v>
      </c>
      <c r="E2268" s="141">
        <v>213.09</v>
      </c>
    </row>
    <row r="2269" spans="2:5" ht="22.75" customHeight="1" thickBot="1" x14ac:dyDescent="0.3">
      <c r="B2269" s="135">
        <v>42338</v>
      </c>
      <c r="C2269" s="141">
        <v>197.62</v>
      </c>
      <c r="D2269" s="141">
        <v>248.83</v>
      </c>
      <c r="E2269" s="141">
        <v>214.07</v>
      </c>
    </row>
    <row r="2270" spans="2:5" ht="22.75" customHeight="1" thickBot="1" x14ac:dyDescent="0.3">
      <c r="B2270" s="135">
        <v>42339</v>
      </c>
      <c r="C2270" s="141">
        <v>198.01</v>
      </c>
      <c r="D2270" s="141">
        <v>249.32</v>
      </c>
      <c r="E2270" s="141">
        <v>213.62</v>
      </c>
    </row>
    <row r="2271" spans="2:5" ht="22.75" customHeight="1" thickBot="1" x14ac:dyDescent="0.3">
      <c r="B2271" s="135">
        <v>42340</v>
      </c>
      <c r="C2271" s="141">
        <v>197.85</v>
      </c>
      <c r="D2271" s="141">
        <v>249.13</v>
      </c>
      <c r="E2271" s="141">
        <v>213.8</v>
      </c>
    </row>
    <row r="2272" spans="2:5" ht="22.75" customHeight="1" thickBot="1" x14ac:dyDescent="0.3">
      <c r="B2272" s="135">
        <v>42341</v>
      </c>
      <c r="C2272" s="141">
        <v>197.86</v>
      </c>
      <c r="D2272" s="141">
        <v>249.14</v>
      </c>
      <c r="E2272" s="141">
        <v>213.7</v>
      </c>
    </row>
    <row r="2273" spans="2:5" ht="22.75" customHeight="1" thickBot="1" x14ac:dyDescent="0.3">
      <c r="B2273" s="135">
        <v>42342</v>
      </c>
      <c r="C2273" s="141">
        <v>197.36</v>
      </c>
      <c r="D2273" s="141">
        <v>248.51</v>
      </c>
      <c r="E2273" s="141">
        <v>215.2</v>
      </c>
    </row>
    <row r="2274" spans="2:5" ht="22.75" customHeight="1" thickBot="1" x14ac:dyDescent="0.3">
      <c r="B2274" s="135">
        <v>42345</v>
      </c>
      <c r="C2274" s="141">
        <v>196.9</v>
      </c>
      <c r="D2274" s="141">
        <v>247.93</v>
      </c>
      <c r="E2274" s="141">
        <v>214.64</v>
      </c>
    </row>
    <row r="2275" spans="2:5" ht="22.75" customHeight="1" thickBot="1" x14ac:dyDescent="0.3">
      <c r="B2275" s="135">
        <v>42346</v>
      </c>
      <c r="C2275" s="141">
        <v>196.93</v>
      </c>
      <c r="D2275" s="141">
        <v>247.98</v>
      </c>
      <c r="E2275" s="141">
        <v>214.56</v>
      </c>
    </row>
    <row r="2276" spans="2:5" ht="22.75" customHeight="1" thickBot="1" x14ac:dyDescent="0.3">
      <c r="B2276" s="135">
        <v>42347</v>
      </c>
      <c r="C2276" s="141">
        <v>197.1</v>
      </c>
      <c r="D2276" s="141">
        <v>248.18</v>
      </c>
      <c r="E2276" s="141">
        <v>214.86</v>
      </c>
    </row>
    <row r="2277" spans="2:5" ht="22.75" customHeight="1" thickBot="1" x14ac:dyDescent="0.3">
      <c r="B2277" s="135">
        <v>42348</v>
      </c>
      <c r="C2277" s="141">
        <v>197.06</v>
      </c>
      <c r="D2277" s="141">
        <v>248.14</v>
      </c>
      <c r="E2277" s="141">
        <v>215.29</v>
      </c>
    </row>
    <row r="2278" spans="2:5" ht="22.75" customHeight="1" thickBot="1" x14ac:dyDescent="0.3">
      <c r="B2278" s="135">
        <v>42349</v>
      </c>
      <c r="C2278" s="141">
        <v>196.54</v>
      </c>
      <c r="D2278" s="141">
        <v>247.48</v>
      </c>
      <c r="E2278" s="141">
        <v>214.43</v>
      </c>
    </row>
    <row r="2279" spans="2:5" ht="22.75" customHeight="1" thickBot="1" x14ac:dyDescent="0.3">
      <c r="B2279" s="135">
        <v>42352</v>
      </c>
      <c r="C2279" s="141">
        <v>196.97</v>
      </c>
      <c r="D2279" s="141">
        <v>247.65</v>
      </c>
      <c r="E2279" s="141">
        <v>214.57</v>
      </c>
    </row>
    <row r="2280" spans="2:5" ht="22.75" customHeight="1" thickBot="1" x14ac:dyDescent="0.3">
      <c r="B2280" s="135">
        <v>42353</v>
      </c>
      <c r="C2280" s="141">
        <v>196.64</v>
      </c>
      <c r="D2280" s="141">
        <v>247.64</v>
      </c>
      <c r="E2280" s="141">
        <v>214.69</v>
      </c>
    </row>
    <row r="2281" spans="2:5" ht="22.75" customHeight="1" thickBot="1" x14ac:dyDescent="0.3">
      <c r="B2281" s="135">
        <v>42354</v>
      </c>
      <c r="C2281" s="141">
        <v>197.28</v>
      </c>
      <c r="D2281" s="141">
        <v>248.44</v>
      </c>
      <c r="E2281" s="141">
        <v>214.96</v>
      </c>
    </row>
    <row r="2282" spans="2:5" ht="22.75" customHeight="1" thickBot="1" x14ac:dyDescent="0.3">
      <c r="B2282" s="135">
        <v>42355</v>
      </c>
      <c r="C2282" s="141">
        <v>196.8</v>
      </c>
      <c r="D2282" s="141">
        <v>247.85</v>
      </c>
      <c r="E2282" s="141">
        <v>214.04</v>
      </c>
    </row>
    <row r="2283" spans="2:5" ht="22.75" customHeight="1" thickBot="1" x14ac:dyDescent="0.3">
      <c r="B2283" s="135">
        <v>42356</v>
      </c>
      <c r="C2283" s="141">
        <v>196.78</v>
      </c>
      <c r="D2283" s="141">
        <v>247.82</v>
      </c>
      <c r="E2283" s="141">
        <v>214.02</v>
      </c>
    </row>
    <row r="2284" spans="2:5" ht="22.75" customHeight="1" thickBot="1" x14ac:dyDescent="0.3">
      <c r="B2284" s="135">
        <v>42359</v>
      </c>
      <c r="C2284" s="141">
        <v>197.79</v>
      </c>
      <c r="D2284" s="141">
        <v>249.09</v>
      </c>
      <c r="E2284" s="141">
        <v>215.23</v>
      </c>
    </row>
    <row r="2285" spans="2:5" ht="22.75" customHeight="1" thickBot="1" x14ac:dyDescent="0.3">
      <c r="B2285" s="135">
        <v>42360</v>
      </c>
      <c r="C2285" s="141">
        <v>198.43</v>
      </c>
      <c r="D2285" s="141">
        <v>249.9</v>
      </c>
      <c r="E2285" s="141">
        <v>216.1</v>
      </c>
    </row>
    <row r="2286" spans="2:5" ht="22.75" customHeight="1" thickBot="1" x14ac:dyDescent="0.3">
      <c r="B2286" s="135">
        <v>42361</v>
      </c>
      <c r="C2286" s="141">
        <v>198.59</v>
      </c>
      <c r="D2286" s="141">
        <v>250.1</v>
      </c>
      <c r="E2286" s="141">
        <v>216.58</v>
      </c>
    </row>
    <row r="2287" spans="2:5" ht="22.75" customHeight="1" thickBot="1" x14ac:dyDescent="0.3">
      <c r="B2287" s="135">
        <v>42362</v>
      </c>
      <c r="C2287" s="141">
        <v>198.91</v>
      </c>
      <c r="D2287" s="141">
        <v>250.5</v>
      </c>
      <c r="E2287" s="141">
        <v>216.92</v>
      </c>
    </row>
    <row r="2288" spans="2:5" ht="22.75" customHeight="1" thickBot="1" x14ac:dyDescent="0.3">
      <c r="B2288" s="135">
        <v>42366</v>
      </c>
      <c r="C2288" s="141">
        <v>198.9</v>
      </c>
      <c r="D2288" s="141">
        <v>250.49</v>
      </c>
      <c r="E2288" s="141">
        <v>217.03</v>
      </c>
    </row>
    <row r="2289" spans="2:5" ht="22.75" customHeight="1" thickBot="1" x14ac:dyDescent="0.3">
      <c r="B2289" s="135">
        <v>42367</v>
      </c>
      <c r="C2289" s="141">
        <v>198.77</v>
      </c>
      <c r="D2289" s="141">
        <v>250.94</v>
      </c>
      <c r="E2289" s="141">
        <v>217.43</v>
      </c>
    </row>
    <row r="2290" spans="2:5" ht="22.75" customHeight="1" thickBot="1" x14ac:dyDescent="0.3">
      <c r="B2290" s="135">
        <v>42368</v>
      </c>
      <c r="C2290" s="141">
        <v>199.29</v>
      </c>
      <c r="D2290" s="141">
        <v>251.6</v>
      </c>
      <c r="E2290" s="141">
        <v>217.88</v>
      </c>
    </row>
    <row r="2291" spans="2:5" ht="22.75" customHeight="1" thickBot="1" x14ac:dyDescent="0.3">
      <c r="B2291" s="135">
        <v>42369</v>
      </c>
      <c r="C2291" s="141">
        <v>199.34</v>
      </c>
      <c r="D2291" s="141">
        <v>251.66</v>
      </c>
      <c r="E2291" s="141">
        <v>218.05</v>
      </c>
    </row>
    <row r="2292" spans="2:5" ht="22.75" customHeight="1" thickBot="1" x14ac:dyDescent="0.3">
      <c r="B2292" s="135">
        <v>42373</v>
      </c>
      <c r="C2292" s="141">
        <v>198.92</v>
      </c>
      <c r="D2292" s="141">
        <v>251.86</v>
      </c>
      <c r="E2292" s="141">
        <v>217.62</v>
      </c>
    </row>
    <row r="2293" spans="2:5" ht="22.75" customHeight="1" thickBot="1" x14ac:dyDescent="0.3">
      <c r="B2293" s="135">
        <v>42374</v>
      </c>
      <c r="C2293" s="141">
        <v>198.76</v>
      </c>
      <c r="D2293" s="141">
        <v>251.66</v>
      </c>
      <c r="E2293" s="141">
        <v>217.04</v>
      </c>
    </row>
    <row r="2294" spans="2:5" ht="22.75" customHeight="1" thickBot="1" x14ac:dyDescent="0.3">
      <c r="B2294" s="135">
        <v>42375</v>
      </c>
      <c r="C2294" s="141">
        <v>198.85</v>
      </c>
      <c r="D2294" s="141">
        <v>251.78</v>
      </c>
      <c r="E2294" s="141">
        <v>217.14</v>
      </c>
    </row>
    <row r="2295" spans="2:5" ht="22.75" customHeight="1" thickBot="1" x14ac:dyDescent="0.3">
      <c r="B2295" s="135">
        <v>42376</v>
      </c>
      <c r="C2295" s="141">
        <v>198.72</v>
      </c>
      <c r="D2295" s="141">
        <v>251.62</v>
      </c>
      <c r="E2295" s="141">
        <v>217.12</v>
      </c>
    </row>
    <row r="2296" spans="2:5" ht="22.75" customHeight="1" thickBot="1" x14ac:dyDescent="0.3">
      <c r="B2296" s="135">
        <v>42377</v>
      </c>
      <c r="C2296" s="141">
        <v>198.12</v>
      </c>
      <c r="D2296" s="141">
        <v>250.86</v>
      </c>
      <c r="E2296" s="141">
        <v>216.58</v>
      </c>
    </row>
    <row r="2297" spans="2:5" ht="22.75" customHeight="1" thickBot="1" x14ac:dyDescent="0.3">
      <c r="B2297" s="135">
        <v>42380</v>
      </c>
      <c r="C2297" s="141">
        <v>198.34</v>
      </c>
      <c r="D2297" s="141">
        <v>251.4</v>
      </c>
      <c r="E2297" s="141">
        <v>217.23</v>
      </c>
    </row>
    <row r="2298" spans="2:5" ht="22.75" customHeight="1" thickBot="1" x14ac:dyDescent="0.3">
      <c r="B2298" s="135">
        <v>42381</v>
      </c>
      <c r="C2298" s="141">
        <v>197.49</v>
      </c>
      <c r="D2298" s="141">
        <v>250.32</v>
      </c>
      <c r="E2298" s="141">
        <v>216.3</v>
      </c>
    </row>
    <row r="2299" spans="2:5" ht="22.75" customHeight="1" thickBot="1" x14ac:dyDescent="0.3">
      <c r="B2299" s="135">
        <v>42382</v>
      </c>
      <c r="C2299" s="141">
        <v>198.12</v>
      </c>
      <c r="D2299" s="141">
        <v>251.12</v>
      </c>
      <c r="E2299" s="141">
        <v>216.81</v>
      </c>
    </row>
    <row r="2300" spans="2:5" ht="22.75" customHeight="1" thickBot="1" x14ac:dyDescent="0.3">
      <c r="B2300" s="135">
        <v>42383</v>
      </c>
      <c r="C2300" s="141">
        <v>198.58</v>
      </c>
      <c r="D2300" s="141">
        <v>251.7</v>
      </c>
      <c r="E2300" s="141">
        <v>217.49</v>
      </c>
    </row>
    <row r="2301" spans="2:5" ht="22.75" customHeight="1" thickBot="1" x14ac:dyDescent="0.3">
      <c r="B2301" s="135">
        <v>42384</v>
      </c>
      <c r="C2301" s="141">
        <v>198.55</v>
      </c>
      <c r="D2301" s="141">
        <v>252.35</v>
      </c>
      <c r="E2301" s="141">
        <v>218.04</v>
      </c>
    </row>
    <row r="2302" spans="2:5" ht="22.75" customHeight="1" thickBot="1" x14ac:dyDescent="0.3">
      <c r="B2302" s="135">
        <v>42387</v>
      </c>
      <c r="C2302" s="141">
        <v>198.11</v>
      </c>
      <c r="D2302" s="141">
        <v>251.79</v>
      </c>
      <c r="E2302" s="141">
        <v>217.56</v>
      </c>
    </row>
    <row r="2303" spans="2:5" ht="22.75" customHeight="1" thickBot="1" x14ac:dyDescent="0.3">
      <c r="B2303" s="135">
        <v>42388</v>
      </c>
      <c r="C2303" s="141">
        <v>197.73</v>
      </c>
      <c r="D2303" s="141">
        <v>251.3</v>
      </c>
      <c r="E2303" s="141">
        <v>217.14</v>
      </c>
    </row>
    <row r="2304" spans="2:5" ht="22.75" customHeight="1" thickBot="1" x14ac:dyDescent="0.3">
      <c r="B2304" s="135">
        <v>42389</v>
      </c>
      <c r="C2304" s="141">
        <v>198.14</v>
      </c>
      <c r="D2304" s="141">
        <v>251.83</v>
      </c>
      <c r="E2304" s="141">
        <v>217.3</v>
      </c>
    </row>
    <row r="2305" spans="2:5" ht="22.75" customHeight="1" thickBot="1" x14ac:dyDescent="0.3">
      <c r="B2305" s="135">
        <v>42390</v>
      </c>
      <c r="C2305" s="141">
        <v>198.76</v>
      </c>
      <c r="D2305" s="141">
        <v>252.62</v>
      </c>
      <c r="E2305" s="141">
        <v>218.28</v>
      </c>
    </row>
    <row r="2306" spans="2:5" ht="22.75" customHeight="1" thickBot="1" x14ac:dyDescent="0.3">
      <c r="B2306" s="135">
        <v>42391</v>
      </c>
      <c r="C2306" s="141">
        <v>198.79</v>
      </c>
      <c r="D2306" s="141">
        <v>252.66</v>
      </c>
      <c r="E2306" s="141">
        <v>217.6</v>
      </c>
    </row>
    <row r="2307" spans="2:5" ht="22.75" customHeight="1" thickBot="1" x14ac:dyDescent="0.3">
      <c r="B2307" s="135">
        <v>42394</v>
      </c>
      <c r="C2307" s="141">
        <v>198.92</v>
      </c>
      <c r="D2307" s="141">
        <v>252.82</v>
      </c>
      <c r="E2307" s="141">
        <v>217.68</v>
      </c>
    </row>
    <row r="2308" spans="2:5" ht="22.75" customHeight="1" thickBot="1" x14ac:dyDescent="0.3">
      <c r="B2308" s="135">
        <v>42395</v>
      </c>
      <c r="C2308" s="141">
        <v>198.4</v>
      </c>
      <c r="D2308" s="141">
        <v>252.16</v>
      </c>
      <c r="E2308" s="141">
        <v>217.23</v>
      </c>
    </row>
    <row r="2309" spans="2:5" ht="22.75" customHeight="1" thickBot="1" x14ac:dyDescent="0.3">
      <c r="B2309" s="135">
        <v>42396</v>
      </c>
      <c r="C2309" s="141">
        <v>198.44</v>
      </c>
      <c r="D2309" s="141">
        <v>252.21</v>
      </c>
      <c r="E2309" s="141">
        <v>217.39</v>
      </c>
    </row>
    <row r="2310" spans="2:5" ht="22.75" customHeight="1" thickBot="1" x14ac:dyDescent="0.3">
      <c r="B2310" s="135">
        <v>42397</v>
      </c>
      <c r="C2310" s="141">
        <v>198.49</v>
      </c>
      <c r="D2310" s="141">
        <v>252.27</v>
      </c>
      <c r="E2310" s="141">
        <v>217.57</v>
      </c>
    </row>
    <row r="2311" spans="2:5" ht="22.75" customHeight="1" thickBot="1" x14ac:dyDescent="0.3">
      <c r="B2311" s="135">
        <v>42398</v>
      </c>
      <c r="C2311" s="141">
        <v>199.53</v>
      </c>
      <c r="D2311" s="141">
        <v>253.59</v>
      </c>
      <c r="E2311" s="141">
        <v>219.12</v>
      </c>
    </row>
    <row r="2312" spans="2:5" ht="22.75" customHeight="1" thickBot="1" x14ac:dyDescent="0.3">
      <c r="B2312" s="135">
        <v>42402</v>
      </c>
      <c r="C2312" s="141">
        <v>199.02</v>
      </c>
      <c r="D2312" s="141">
        <v>252.95</v>
      </c>
      <c r="E2312" s="141">
        <v>218.57</v>
      </c>
    </row>
    <row r="2313" spans="2:5" ht="22.75" customHeight="1" thickBot="1" x14ac:dyDescent="0.3">
      <c r="B2313" s="135">
        <v>42403</v>
      </c>
      <c r="C2313" s="141">
        <v>199.3</v>
      </c>
      <c r="D2313" s="141">
        <v>253.34</v>
      </c>
      <c r="E2313" s="141">
        <v>218.9</v>
      </c>
    </row>
    <row r="2314" spans="2:5" ht="22.75" customHeight="1" thickBot="1" x14ac:dyDescent="0.3">
      <c r="B2314" s="135">
        <v>42404</v>
      </c>
      <c r="C2314" s="141">
        <v>199.3</v>
      </c>
      <c r="D2314" s="141">
        <v>253.34</v>
      </c>
      <c r="E2314" s="141">
        <v>219.5</v>
      </c>
    </row>
    <row r="2315" spans="2:5" ht="22.75" customHeight="1" thickBot="1" x14ac:dyDescent="0.3">
      <c r="B2315" s="135">
        <v>42405</v>
      </c>
      <c r="C2315" s="141">
        <v>199.23</v>
      </c>
      <c r="D2315" s="141">
        <v>253.25</v>
      </c>
      <c r="E2315" s="141">
        <v>220.15</v>
      </c>
    </row>
    <row r="2316" spans="2:5" ht="22.75" customHeight="1" thickBot="1" x14ac:dyDescent="0.3">
      <c r="B2316" s="135">
        <v>42409</v>
      </c>
      <c r="C2316" s="141">
        <v>199.3</v>
      </c>
      <c r="D2316" s="141">
        <v>253.34</v>
      </c>
      <c r="E2316" s="141">
        <v>220.41</v>
      </c>
    </row>
    <row r="2317" spans="2:5" ht="22.75" customHeight="1" thickBot="1" x14ac:dyDescent="0.3">
      <c r="B2317" s="135">
        <v>42410</v>
      </c>
      <c r="C2317" s="141">
        <v>199.27</v>
      </c>
      <c r="D2317" s="141">
        <v>253.31</v>
      </c>
      <c r="E2317" s="141">
        <v>220.99</v>
      </c>
    </row>
    <row r="2318" spans="2:5" ht="22.75" customHeight="1" thickBot="1" x14ac:dyDescent="0.3">
      <c r="B2318" s="135">
        <v>42411</v>
      </c>
      <c r="C2318" s="141">
        <v>199.16</v>
      </c>
      <c r="D2318" s="141">
        <v>253.16</v>
      </c>
      <c r="E2318" s="141">
        <v>220.86</v>
      </c>
    </row>
    <row r="2319" spans="2:5" ht="22.75" customHeight="1" thickBot="1" x14ac:dyDescent="0.3">
      <c r="B2319" s="135">
        <v>42412</v>
      </c>
      <c r="C2319" s="141">
        <v>198.88</v>
      </c>
      <c r="D2319" s="141">
        <v>252.81</v>
      </c>
      <c r="E2319" s="141">
        <v>220.56</v>
      </c>
    </row>
    <row r="2320" spans="2:5" ht="22.75" customHeight="1" thickBot="1" x14ac:dyDescent="0.3">
      <c r="B2320" s="135">
        <v>42415</v>
      </c>
      <c r="C2320" s="141">
        <v>199.43</v>
      </c>
      <c r="D2320" s="141">
        <v>253.51</v>
      </c>
      <c r="E2320" s="141">
        <v>220.86</v>
      </c>
    </row>
    <row r="2321" spans="2:5" ht="22.75" customHeight="1" thickBot="1" x14ac:dyDescent="0.3">
      <c r="B2321" s="135">
        <v>42416</v>
      </c>
      <c r="C2321" s="141">
        <v>199.98</v>
      </c>
      <c r="D2321" s="141">
        <v>254.2</v>
      </c>
      <c r="E2321" s="141">
        <v>221.1</v>
      </c>
    </row>
    <row r="2322" spans="2:5" ht="22.75" customHeight="1" thickBot="1" x14ac:dyDescent="0.3">
      <c r="B2322" s="135">
        <v>42417</v>
      </c>
      <c r="C2322" s="141">
        <v>199.9</v>
      </c>
      <c r="D2322" s="141">
        <v>254.1</v>
      </c>
      <c r="E2322" s="141">
        <v>221.01</v>
      </c>
    </row>
    <row r="2323" spans="2:5" ht="22.75" customHeight="1" thickBot="1" x14ac:dyDescent="0.3">
      <c r="B2323" s="135">
        <v>42418</v>
      </c>
      <c r="C2323" s="141">
        <v>200.13</v>
      </c>
      <c r="D2323" s="141">
        <v>254.4</v>
      </c>
      <c r="E2323" s="141">
        <v>221.27</v>
      </c>
    </row>
    <row r="2324" spans="2:5" ht="22.75" customHeight="1" thickBot="1" x14ac:dyDescent="0.3">
      <c r="B2324" s="135">
        <v>42419</v>
      </c>
      <c r="C2324" s="141">
        <v>199.79</v>
      </c>
      <c r="D2324" s="141">
        <v>253.97</v>
      </c>
      <c r="E2324" s="141">
        <v>222.49</v>
      </c>
    </row>
    <row r="2325" spans="2:5" ht="22.75" customHeight="1" thickBot="1" x14ac:dyDescent="0.3">
      <c r="B2325" s="135">
        <v>42422</v>
      </c>
      <c r="C2325" s="141">
        <v>199.63</v>
      </c>
      <c r="D2325" s="141">
        <v>253.76</v>
      </c>
      <c r="E2325" s="141">
        <v>222.92</v>
      </c>
    </row>
    <row r="2326" spans="2:5" ht="22.75" customHeight="1" thickBot="1" x14ac:dyDescent="0.3">
      <c r="B2326" s="135">
        <v>42423</v>
      </c>
      <c r="C2326" s="141">
        <v>199.07</v>
      </c>
      <c r="D2326" s="141">
        <v>253.05</v>
      </c>
      <c r="E2326" s="141">
        <v>221.81</v>
      </c>
    </row>
    <row r="2327" spans="2:5" ht="22.75" customHeight="1" thickBot="1" x14ac:dyDescent="0.3">
      <c r="B2327" s="135">
        <v>42424</v>
      </c>
      <c r="C2327" s="141">
        <v>198.98</v>
      </c>
      <c r="D2327" s="141">
        <v>252.94</v>
      </c>
      <c r="E2327" s="141">
        <v>221.59</v>
      </c>
    </row>
    <row r="2328" spans="2:5" ht="22.75" customHeight="1" thickBot="1" x14ac:dyDescent="0.3">
      <c r="B2328" s="135">
        <v>42425</v>
      </c>
      <c r="C2328" s="141">
        <v>198.49</v>
      </c>
      <c r="D2328" s="141">
        <v>252.31</v>
      </c>
      <c r="E2328" s="141">
        <v>221.04</v>
      </c>
    </row>
    <row r="2329" spans="2:5" ht="22.75" customHeight="1" thickBot="1" x14ac:dyDescent="0.3">
      <c r="B2329" s="135">
        <v>42426</v>
      </c>
      <c r="C2329" s="141">
        <v>198.13</v>
      </c>
      <c r="D2329" s="141">
        <v>251.86</v>
      </c>
      <c r="E2329" s="141">
        <v>219.25</v>
      </c>
    </row>
    <row r="2330" spans="2:5" ht="22.75" customHeight="1" thickBot="1" x14ac:dyDescent="0.3">
      <c r="B2330" s="135">
        <v>42429</v>
      </c>
      <c r="C2330" s="141">
        <v>197.87</v>
      </c>
      <c r="D2330" s="141">
        <v>251.52</v>
      </c>
      <c r="E2330" s="141">
        <v>218.35</v>
      </c>
    </row>
    <row r="2331" spans="2:5" ht="22.75" customHeight="1" thickBot="1" x14ac:dyDescent="0.3">
      <c r="B2331" s="135">
        <v>42430</v>
      </c>
      <c r="C2331" s="141">
        <v>197.08</v>
      </c>
      <c r="D2331" s="141">
        <v>250.68</v>
      </c>
      <c r="E2331" s="141">
        <v>217.32</v>
      </c>
    </row>
    <row r="2332" spans="2:5" ht="22.75" customHeight="1" thickBot="1" x14ac:dyDescent="0.3">
      <c r="B2332" s="135">
        <v>42431</v>
      </c>
      <c r="C2332" s="141">
        <v>197.61</v>
      </c>
      <c r="D2332" s="141">
        <v>251.35</v>
      </c>
      <c r="E2332" s="141">
        <v>217.9</v>
      </c>
    </row>
    <row r="2333" spans="2:5" ht="22.75" customHeight="1" thickBot="1" x14ac:dyDescent="0.3">
      <c r="B2333" s="135">
        <v>42432</v>
      </c>
      <c r="C2333" s="141">
        <v>197.43</v>
      </c>
      <c r="D2333" s="141">
        <v>251.13</v>
      </c>
      <c r="E2333" s="141">
        <v>217.59</v>
      </c>
    </row>
    <row r="2334" spans="2:5" ht="22.75" customHeight="1" thickBot="1" x14ac:dyDescent="0.3">
      <c r="B2334" s="135">
        <v>42433</v>
      </c>
      <c r="C2334" s="141">
        <v>197.88</v>
      </c>
      <c r="D2334" s="141">
        <v>251.71</v>
      </c>
      <c r="E2334" s="141">
        <v>218.51</v>
      </c>
    </row>
    <row r="2335" spans="2:5" ht="22.75" customHeight="1" thickBot="1" x14ac:dyDescent="0.3">
      <c r="B2335" s="135">
        <v>42437</v>
      </c>
      <c r="C2335" s="141">
        <v>197.9</v>
      </c>
      <c r="D2335" s="141">
        <v>251.72</v>
      </c>
      <c r="E2335" s="141">
        <v>218.7</v>
      </c>
    </row>
    <row r="2336" spans="2:5" ht="22.75" customHeight="1" thickBot="1" x14ac:dyDescent="0.3">
      <c r="B2336" s="135">
        <v>42438</v>
      </c>
      <c r="C2336" s="141">
        <v>198.4</v>
      </c>
      <c r="D2336" s="141">
        <v>252.36</v>
      </c>
      <c r="E2336" s="141">
        <v>219.02</v>
      </c>
    </row>
    <row r="2337" spans="2:5" ht="22.75" customHeight="1" thickBot="1" x14ac:dyDescent="0.3">
      <c r="B2337" s="135">
        <v>42439</v>
      </c>
      <c r="C2337" s="141">
        <v>198.17</v>
      </c>
      <c r="D2337" s="141">
        <v>252.07</v>
      </c>
      <c r="E2337" s="141">
        <v>218.76</v>
      </c>
    </row>
    <row r="2338" spans="2:5" ht="22.75" customHeight="1" thickBot="1" x14ac:dyDescent="0.3">
      <c r="B2338" s="135">
        <v>42440</v>
      </c>
      <c r="C2338" s="141">
        <v>198.12</v>
      </c>
      <c r="D2338" s="141">
        <v>252.01</v>
      </c>
      <c r="E2338" s="141">
        <v>219.67</v>
      </c>
    </row>
    <row r="2339" spans="2:5" ht="22.75" customHeight="1" thickBot="1" x14ac:dyDescent="0.3">
      <c r="B2339" s="135">
        <v>42443</v>
      </c>
      <c r="C2339" s="141">
        <v>198.08</v>
      </c>
      <c r="D2339" s="141">
        <v>251.96</v>
      </c>
      <c r="E2339" s="141">
        <v>219.63</v>
      </c>
    </row>
    <row r="2340" spans="2:5" ht="22.75" customHeight="1" thickBot="1" x14ac:dyDescent="0.3">
      <c r="B2340" s="135">
        <v>42444</v>
      </c>
      <c r="C2340" s="141">
        <v>197.64</v>
      </c>
      <c r="D2340" s="141">
        <v>251.4</v>
      </c>
      <c r="E2340" s="141">
        <v>219.02</v>
      </c>
    </row>
    <row r="2341" spans="2:5" ht="22.75" customHeight="1" thickBot="1" x14ac:dyDescent="0.3">
      <c r="B2341" s="135">
        <v>42445</v>
      </c>
      <c r="C2341" s="141">
        <v>197.56965008740613</v>
      </c>
      <c r="D2341" s="141">
        <v>251.3</v>
      </c>
      <c r="E2341" s="141">
        <v>218.93560606060421</v>
      </c>
    </row>
    <row r="2342" spans="2:5" ht="22.75" customHeight="1" thickBot="1" x14ac:dyDescent="0.3">
      <c r="B2342" s="135">
        <v>42446</v>
      </c>
      <c r="C2342" s="141">
        <v>197.80363176378745</v>
      </c>
      <c r="D2342" s="141">
        <v>251.59761451340634</v>
      </c>
      <c r="E2342" s="141">
        <v>219.80040218194489</v>
      </c>
    </row>
    <row r="2343" spans="2:5" ht="22.75" customHeight="1" thickBot="1" x14ac:dyDescent="0.3">
      <c r="B2343" s="135">
        <v>42447</v>
      </c>
      <c r="C2343" s="141">
        <v>197.53</v>
      </c>
      <c r="D2343" s="141">
        <v>251.25</v>
      </c>
      <c r="E2343" s="141">
        <v>220.41</v>
      </c>
    </row>
    <row r="2344" spans="2:5" ht="22.75" customHeight="1" thickBot="1" x14ac:dyDescent="0.3">
      <c r="B2344" s="135">
        <v>42450</v>
      </c>
      <c r="C2344" s="141">
        <v>197.48</v>
      </c>
      <c r="D2344" s="141">
        <v>251.19</v>
      </c>
      <c r="E2344" s="141">
        <v>220.3</v>
      </c>
    </row>
    <row r="2345" spans="2:5" ht="22.75" customHeight="1" thickBot="1" x14ac:dyDescent="0.3">
      <c r="B2345" s="135">
        <v>42451</v>
      </c>
      <c r="C2345" s="141">
        <v>197.33</v>
      </c>
      <c r="D2345" s="141">
        <v>250.99</v>
      </c>
      <c r="E2345" s="141">
        <v>220.12</v>
      </c>
    </row>
    <row r="2346" spans="2:5" ht="22.75" customHeight="1" thickBot="1" x14ac:dyDescent="0.3">
      <c r="B2346" s="135">
        <v>42452</v>
      </c>
      <c r="C2346" s="141">
        <v>197.26</v>
      </c>
      <c r="D2346" s="141">
        <v>250.91</v>
      </c>
      <c r="E2346" s="141">
        <v>219.99</v>
      </c>
    </row>
    <row r="2347" spans="2:5" ht="22.75" customHeight="1" thickBot="1" x14ac:dyDescent="0.3">
      <c r="B2347" s="135">
        <v>42453</v>
      </c>
      <c r="C2347" s="141">
        <v>197.5</v>
      </c>
      <c r="D2347" s="141">
        <v>251.21</v>
      </c>
      <c r="E2347" s="141">
        <v>220.25</v>
      </c>
    </row>
    <row r="2348" spans="2:5" ht="22.75" customHeight="1" thickBot="1" x14ac:dyDescent="0.3">
      <c r="B2348" s="135">
        <v>42454</v>
      </c>
      <c r="C2348" s="141">
        <v>197.12</v>
      </c>
      <c r="D2348" s="141">
        <v>250.73</v>
      </c>
      <c r="E2348" s="141">
        <v>219.22</v>
      </c>
    </row>
    <row r="2349" spans="2:5" ht="22.75" customHeight="1" thickBot="1" x14ac:dyDescent="0.3">
      <c r="B2349" s="135">
        <v>42457</v>
      </c>
      <c r="C2349" s="141">
        <v>197.23</v>
      </c>
      <c r="D2349" s="141">
        <v>250.87</v>
      </c>
      <c r="E2349" s="141">
        <v>219.35</v>
      </c>
    </row>
    <row r="2350" spans="2:5" ht="22.75" customHeight="1" thickBot="1" x14ac:dyDescent="0.3">
      <c r="B2350" s="135">
        <v>42458</v>
      </c>
      <c r="C2350" s="141">
        <v>197.29</v>
      </c>
      <c r="D2350" s="141">
        <v>251.03</v>
      </c>
      <c r="E2350" s="141">
        <v>219.55</v>
      </c>
    </row>
    <row r="2351" spans="2:5" ht="22.75" customHeight="1" thickBot="1" x14ac:dyDescent="0.3">
      <c r="B2351" s="135">
        <v>42459</v>
      </c>
      <c r="C2351" s="141">
        <v>197.25</v>
      </c>
      <c r="D2351" s="141">
        <v>250.98</v>
      </c>
      <c r="E2351" s="141">
        <v>219.87</v>
      </c>
    </row>
    <row r="2352" spans="2:5" ht="22.75" customHeight="1" thickBot="1" x14ac:dyDescent="0.3">
      <c r="B2352" s="135">
        <v>42460</v>
      </c>
      <c r="C2352" s="141">
        <v>197.39</v>
      </c>
      <c r="D2352" s="141">
        <v>251.15</v>
      </c>
      <c r="E2352" s="141">
        <v>220.2</v>
      </c>
    </row>
    <row r="2353" spans="2:5" ht="22.75" customHeight="1" thickBot="1" x14ac:dyDescent="0.3">
      <c r="B2353" s="135">
        <v>42461</v>
      </c>
      <c r="C2353" s="141">
        <v>197.9030531914774</v>
      </c>
      <c r="D2353" s="141">
        <v>251.81</v>
      </c>
      <c r="E2353" s="141">
        <v>221.0852651304811</v>
      </c>
    </row>
    <row r="2354" spans="2:5" ht="22.75" customHeight="1" thickBot="1" x14ac:dyDescent="0.3">
      <c r="B2354" s="135">
        <v>42464</v>
      </c>
      <c r="C2354" s="141">
        <v>197.90066351964782</v>
      </c>
      <c r="D2354" s="141">
        <v>251.80695940384092</v>
      </c>
      <c r="E2354" s="141">
        <v>221.20541919851107</v>
      </c>
    </row>
    <row r="2355" spans="2:5" ht="22.75" customHeight="1" thickBot="1" x14ac:dyDescent="0.3">
      <c r="B2355" s="135">
        <v>42465</v>
      </c>
      <c r="C2355" s="141">
        <v>197.71</v>
      </c>
      <c r="D2355" s="141">
        <v>251.57</v>
      </c>
      <c r="E2355" s="141">
        <v>221.18</v>
      </c>
    </row>
    <row r="2356" spans="2:5" ht="22.75" customHeight="1" thickBot="1" x14ac:dyDescent="0.3">
      <c r="B2356" s="135">
        <v>42466</v>
      </c>
      <c r="C2356" s="141">
        <v>198.97</v>
      </c>
      <c r="D2356" s="141">
        <v>253.17</v>
      </c>
      <c r="E2356" s="141">
        <v>222.59</v>
      </c>
    </row>
    <row r="2357" spans="2:5" ht="22.75" customHeight="1" thickBot="1" x14ac:dyDescent="0.3">
      <c r="B2357" s="135">
        <v>42467</v>
      </c>
      <c r="C2357" s="141">
        <v>198.71</v>
      </c>
      <c r="D2357" s="141">
        <v>252.84</v>
      </c>
      <c r="E2357" s="141">
        <v>222.49</v>
      </c>
    </row>
    <row r="2358" spans="2:5" ht="22.75" customHeight="1" thickBot="1" x14ac:dyDescent="0.3">
      <c r="B2358" s="135">
        <v>42471</v>
      </c>
      <c r="C2358" s="141">
        <v>198.68</v>
      </c>
      <c r="D2358" s="141">
        <v>252.83</v>
      </c>
      <c r="E2358" s="141">
        <v>222.6</v>
      </c>
    </row>
    <row r="2359" spans="2:5" ht="22.75" customHeight="1" thickBot="1" x14ac:dyDescent="0.3">
      <c r="B2359" s="135">
        <v>42472</v>
      </c>
      <c r="C2359" s="141">
        <v>198.68</v>
      </c>
      <c r="D2359" s="141">
        <v>252.84</v>
      </c>
      <c r="E2359" s="141">
        <v>222.73</v>
      </c>
    </row>
    <row r="2360" spans="2:5" ht="22.75" customHeight="1" thickBot="1" x14ac:dyDescent="0.3">
      <c r="B2360" s="135">
        <v>42473</v>
      </c>
      <c r="C2360" s="141">
        <v>198.5</v>
      </c>
      <c r="D2360" s="141">
        <v>252.6</v>
      </c>
      <c r="E2360" s="141">
        <v>222.4</v>
      </c>
    </row>
    <row r="2361" spans="2:5" ht="22.75" customHeight="1" thickBot="1" x14ac:dyDescent="0.3">
      <c r="B2361" s="135">
        <v>42474</v>
      </c>
      <c r="C2361" s="141">
        <v>198.46</v>
      </c>
      <c r="D2361" s="141">
        <v>252.26</v>
      </c>
      <c r="E2361" s="141">
        <v>221.87</v>
      </c>
    </row>
    <row r="2362" spans="2:5" ht="22.75" customHeight="1" thickBot="1" x14ac:dyDescent="0.3">
      <c r="B2362" s="135">
        <v>42475</v>
      </c>
      <c r="C2362" s="141">
        <v>198.46</v>
      </c>
      <c r="D2362" s="141">
        <v>252.26</v>
      </c>
      <c r="E2362" s="141">
        <v>221.87</v>
      </c>
    </row>
    <row r="2363" spans="2:5" ht="22.75" customHeight="1" thickBot="1" x14ac:dyDescent="0.3">
      <c r="B2363" s="135">
        <v>42478</v>
      </c>
      <c r="C2363" s="141">
        <v>198.25</v>
      </c>
      <c r="D2363" s="141">
        <v>252.75</v>
      </c>
      <c r="E2363" s="141">
        <v>222.15</v>
      </c>
    </row>
    <row r="2364" spans="2:5" ht="22.75" customHeight="1" thickBot="1" x14ac:dyDescent="0.3">
      <c r="B2364" s="135">
        <v>42479</v>
      </c>
      <c r="C2364" s="141">
        <v>198.26</v>
      </c>
      <c r="D2364" s="141">
        <v>252.75</v>
      </c>
      <c r="E2364" s="141">
        <v>221.73</v>
      </c>
    </row>
    <row r="2365" spans="2:5" ht="22.75" customHeight="1" thickBot="1" x14ac:dyDescent="0.3">
      <c r="B2365" s="135">
        <v>42480</v>
      </c>
      <c r="C2365" s="141">
        <v>198.32</v>
      </c>
      <c r="D2365" s="141">
        <v>252.84</v>
      </c>
      <c r="E2365" s="141">
        <v>222.73</v>
      </c>
    </row>
    <row r="2366" spans="2:5" ht="22.75" customHeight="1" thickBot="1" x14ac:dyDescent="0.3">
      <c r="B2366" s="135">
        <v>42481</v>
      </c>
      <c r="C2366" s="141">
        <v>198.36</v>
      </c>
      <c r="D2366" s="141">
        <v>252.89</v>
      </c>
      <c r="E2366" s="141">
        <v>222.71</v>
      </c>
    </row>
    <row r="2367" spans="2:5" ht="22.75" customHeight="1" thickBot="1" x14ac:dyDescent="0.3">
      <c r="B2367" s="135">
        <v>42482</v>
      </c>
      <c r="C2367" s="141">
        <v>198.18</v>
      </c>
      <c r="D2367" s="141">
        <v>252.66</v>
      </c>
      <c r="E2367" s="141">
        <v>222.51</v>
      </c>
    </row>
    <row r="2368" spans="2:5" ht="22.75" customHeight="1" thickBot="1" x14ac:dyDescent="0.3">
      <c r="B2368" s="135">
        <v>42485</v>
      </c>
      <c r="C2368" s="141">
        <v>198</v>
      </c>
      <c r="D2368" s="141">
        <v>252.42</v>
      </c>
      <c r="E2368" s="141">
        <v>221.99</v>
      </c>
    </row>
    <row r="2369" spans="2:5" ht="22.75" customHeight="1" thickBot="1" x14ac:dyDescent="0.3">
      <c r="B2369" s="135">
        <v>42486</v>
      </c>
      <c r="C2369" s="141">
        <v>197.86</v>
      </c>
      <c r="D2369" s="141">
        <v>252.25</v>
      </c>
      <c r="E2369" s="141">
        <v>221.84</v>
      </c>
    </row>
    <row r="2370" spans="2:5" ht="22.75" customHeight="1" thickBot="1" x14ac:dyDescent="0.3">
      <c r="B2370" s="135">
        <v>42487</v>
      </c>
      <c r="C2370" s="141">
        <v>197.75</v>
      </c>
      <c r="D2370" s="141">
        <v>252.11</v>
      </c>
      <c r="E2370" s="141">
        <v>221.72</v>
      </c>
    </row>
    <row r="2371" spans="2:5" ht="22.75" customHeight="1" thickBot="1" x14ac:dyDescent="0.3">
      <c r="B2371" s="135">
        <v>42488</v>
      </c>
      <c r="C2371" s="141">
        <v>197.62</v>
      </c>
      <c r="D2371" s="141">
        <v>251.94</v>
      </c>
      <c r="E2371" s="141">
        <v>221.57</v>
      </c>
    </row>
    <row r="2372" spans="2:5" ht="22.75" customHeight="1" thickBot="1" x14ac:dyDescent="0.3">
      <c r="B2372" s="135">
        <v>42489</v>
      </c>
      <c r="C2372" s="141">
        <v>198.07</v>
      </c>
      <c r="D2372" s="141">
        <v>252.52</v>
      </c>
      <c r="E2372" s="141">
        <v>222.57</v>
      </c>
    </row>
    <row r="2373" spans="2:5" ht="22.75" customHeight="1" thickBot="1" x14ac:dyDescent="0.3">
      <c r="B2373" s="135">
        <v>42492</v>
      </c>
      <c r="C2373" s="141">
        <v>198.04</v>
      </c>
      <c r="D2373" s="141">
        <v>252.48</v>
      </c>
      <c r="E2373" s="141">
        <v>223.16</v>
      </c>
    </row>
    <row r="2374" spans="2:5" ht="22.75" customHeight="1" thickBot="1" x14ac:dyDescent="0.3">
      <c r="B2374" s="135">
        <v>42493</v>
      </c>
      <c r="C2374" s="141">
        <v>198.03</v>
      </c>
      <c r="D2374" s="141">
        <v>252.47</v>
      </c>
      <c r="E2374" s="141">
        <v>223.15</v>
      </c>
    </row>
    <row r="2375" spans="2:5" ht="22.75" customHeight="1" thickBot="1" x14ac:dyDescent="0.3">
      <c r="B2375" s="135">
        <v>42494</v>
      </c>
      <c r="C2375" s="141">
        <v>198.05</v>
      </c>
      <c r="D2375" s="141">
        <v>252.49</v>
      </c>
      <c r="E2375" s="141">
        <v>221.19</v>
      </c>
    </row>
    <row r="2376" spans="2:5" ht="22.75" customHeight="1" thickBot="1" x14ac:dyDescent="0.3">
      <c r="B2376" s="135">
        <v>42495</v>
      </c>
      <c r="C2376" s="141">
        <v>197.85</v>
      </c>
      <c r="D2376" s="141">
        <v>252.24</v>
      </c>
      <c r="E2376" s="141">
        <v>220.97</v>
      </c>
    </row>
    <row r="2377" spans="2:5" ht="22.75" customHeight="1" thickBot="1" x14ac:dyDescent="0.3">
      <c r="B2377" s="135">
        <v>42496</v>
      </c>
      <c r="C2377" s="141">
        <v>197.68</v>
      </c>
      <c r="D2377" s="141">
        <v>252.02</v>
      </c>
      <c r="E2377" s="141">
        <v>220.78</v>
      </c>
    </row>
    <row r="2378" spans="2:5" ht="22.75" customHeight="1" thickBot="1" x14ac:dyDescent="0.3">
      <c r="B2378" s="135">
        <v>42499</v>
      </c>
      <c r="C2378" s="141">
        <v>197.35</v>
      </c>
      <c r="D2378" s="141">
        <v>251.6</v>
      </c>
      <c r="E2378" s="141">
        <v>220.42</v>
      </c>
    </row>
    <row r="2379" spans="2:5" ht="22.75" customHeight="1" thickBot="1" x14ac:dyDescent="0.3">
      <c r="B2379" s="135">
        <v>42500</v>
      </c>
      <c r="C2379" s="141">
        <v>197.29</v>
      </c>
      <c r="D2379" s="141">
        <v>251.53</v>
      </c>
      <c r="E2379" s="141">
        <v>220.35</v>
      </c>
    </row>
    <row r="2380" spans="2:5" ht="22.75" customHeight="1" thickBot="1" x14ac:dyDescent="0.3">
      <c r="B2380" s="135">
        <v>42501</v>
      </c>
      <c r="C2380" s="141">
        <v>196.88</v>
      </c>
      <c r="D2380" s="141">
        <v>251</v>
      </c>
      <c r="E2380" s="141">
        <v>219.89</v>
      </c>
    </row>
    <row r="2381" spans="2:5" ht="22.75" customHeight="1" thickBot="1" x14ac:dyDescent="0.3">
      <c r="B2381" s="135">
        <v>42502</v>
      </c>
      <c r="C2381" s="141">
        <v>197.75</v>
      </c>
      <c r="D2381" s="141">
        <v>252.11</v>
      </c>
      <c r="E2381" s="141">
        <v>220.86</v>
      </c>
    </row>
    <row r="2382" spans="2:5" ht="22.75" customHeight="1" thickBot="1" x14ac:dyDescent="0.3">
      <c r="B2382" s="135">
        <v>42503</v>
      </c>
      <c r="C2382" s="141">
        <v>195.82</v>
      </c>
      <c r="D2382" s="141">
        <v>249.64</v>
      </c>
      <c r="E2382" s="141">
        <v>218.64</v>
      </c>
    </row>
    <row r="2383" spans="2:5" ht="22.75" customHeight="1" thickBot="1" x14ac:dyDescent="0.3">
      <c r="B2383" s="135">
        <v>42506</v>
      </c>
      <c r="C2383" s="141">
        <v>195.78</v>
      </c>
      <c r="D2383" s="141">
        <v>249.6</v>
      </c>
      <c r="E2383" s="141">
        <v>218.48</v>
      </c>
    </row>
    <row r="2384" spans="2:5" ht="22.75" customHeight="1" thickBot="1" x14ac:dyDescent="0.3">
      <c r="B2384" s="135">
        <v>42507</v>
      </c>
      <c r="C2384" s="141">
        <v>195.56</v>
      </c>
      <c r="D2384" s="141">
        <v>249.31</v>
      </c>
      <c r="E2384" s="141">
        <v>218.22</v>
      </c>
    </row>
    <row r="2385" spans="2:5" ht="22.75" customHeight="1" thickBot="1" x14ac:dyDescent="0.3">
      <c r="B2385" s="135">
        <v>42508</v>
      </c>
      <c r="C2385" s="141">
        <v>195.56</v>
      </c>
      <c r="D2385" s="141">
        <v>249.55</v>
      </c>
      <c r="E2385" s="141">
        <v>218.26</v>
      </c>
    </row>
    <row r="2386" spans="2:5" ht="22.75" customHeight="1" thickBot="1" x14ac:dyDescent="0.3">
      <c r="B2386" s="135">
        <v>42509</v>
      </c>
      <c r="C2386" s="141">
        <v>194.81</v>
      </c>
      <c r="D2386" s="141">
        <v>248.81</v>
      </c>
      <c r="E2386" s="141">
        <v>217.13</v>
      </c>
    </row>
    <row r="2387" spans="2:5" ht="22.75" customHeight="1" thickBot="1" x14ac:dyDescent="0.3">
      <c r="B2387" s="135">
        <v>42510</v>
      </c>
      <c r="C2387" s="141">
        <v>195.14</v>
      </c>
      <c r="D2387" s="141">
        <v>249.23</v>
      </c>
      <c r="E2387" s="141">
        <v>217.5</v>
      </c>
    </row>
    <row r="2388" spans="2:5" ht="22.75" customHeight="1" thickBot="1" x14ac:dyDescent="0.3">
      <c r="B2388" s="135">
        <v>42513</v>
      </c>
      <c r="C2388" s="141">
        <v>194.63</v>
      </c>
      <c r="D2388" s="141">
        <v>248.62</v>
      </c>
      <c r="E2388" s="141">
        <v>216.96</v>
      </c>
    </row>
    <row r="2389" spans="2:5" ht="22.75" customHeight="1" thickBot="1" x14ac:dyDescent="0.3">
      <c r="B2389" s="135">
        <v>42514</v>
      </c>
      <c r="C2389" s="141">
        <v>194.39</v>
      </c>
      <c r="D2389" s="141">
        <v>248.32</v>
      </c>
      <c r="E2389" s="141">
        <v>216.7</v>
      </c>
    </row>
    <row r="2390" spans="2:5" ht="22.75" customHeight="1" thickBot="1" x14ac:dyDescent="0.3">
      <c r="B2390" s="135">
        <v>42515</v>
      </c>
      <c r="C2390" s="141">
        <v>193.87</v>
      </c>
      <c r="D2390" s="141">
        <v>247.65</v>
      </c>
      <c r="E2390" s="141">
        <v>215.93</v>
      </c>
    </row>
    <row r="2391" spans="2:5" ht="22.75" customHeight="1" thickBot="1" x14ac:dyDescent="0.3">
      <c r="B2391" s="135">
        <v>42516</v>
      </c>
      <c r="C2391" s="141">
        <v>194.16</v>
      </c>
      <c r="D2391" s="141">
        <v>248.02</v>
      </c>
      <c r="E2391" s="141">
        <v>216.26</v>
      </c>
    </row>
    <row r="2392" spans="2:5" ht="22.75" customHeight="1" thickBot="1" x14ac:dyDescent="0.3">
      <c r="B2392" s="135">
        <v>42517</v>
      </c>
      <c r="C2392" s="141">
        <v>194.16</v>
      </c>
      <c r="D2392" s="141">
        <v>248.01</v>
      </c>
      <c r="E2392" s="141">
        <v>216.25</v>
      </c>
    </row>
    <row r="2393" spans="2:5" ht="22.75" customHeight="1" thickBot="1" x14ac:dyDescent="0.3">
      <c r="B2393" s="135">
        <v>42520</v>
      </c>
      <c r="C2393" s="141">
        <f>[3]DEM!AR123</f>
        <v>194.06</v>
      </c>
      <c r="D2393" s="141">
        <f>[3]DEM!AS123</f>
        <v>247.89</v>
      </c>
      <c r="E2393" s="141">
        <f>[3]DEM!AT123</f>
        <v>215.96</v>
      </c>
    </row>
    <row r="2394" spans="2:5" ht="22.75" customHeight="1" thickBot="1" x14ac:dyDescent="0.3">
      <c r="B2394" s="135">
        <v>42521</v>
      </c>
      <c r="C2394" s="141">
        <f>[3]DEM!AR124</f>
        <v>193.83</v>
      </c>
      <c r="D2394" s="141">
        <f>[3]DEM!AS124</f>
        <v>248.39</v>
      </c>
      <c r="E2394" s="141">
        <f>[3]DEM!AT124</f>
        <v>216.4</v>
      </c>
    </row>
    <row r="2395" spans="2:5" ht="22.75" customHeight="1" thickBot="1" x14ac:dyDescent="0.3">
      <c r="B2395" s="135">
        <v>42522</v>
      </c>
      <c r="C2395" s="141">
        <v>193.29</v>
      </c>
      <c r="D2395" s="141">
        <v>247.69</v>
      </c>
      <c r="E2395" s="141">
        <v>215.79</v>
      </c>
    </row>
    <row r="2396" spans="2:5" ht="22.75" customHeight="1" thickBot="1" x14ac:dyDescent="0.3">
      <c r="B2396" s="135">
        <v>42523</v>
      </c>
      <c r="C2396" s="141">
        <v>193.17</v>
      </c>
      <c r="D2396" s="141">
        <v>247.56</v>
      </c>
      <c r="E2396" s="141">
        <v>214.79</v>
      </c>
    </row>
    <row r="2397" spans="2:5" ht="22.75" customHeight="1" thickBot="1" x14ac:dyDescent="0.3">
      <c r="B2397" s="135">
        <v>42524</v>
      </c>
      <c r="C2397" s="141">
        <v>192.56</v>
      </c>
      <c r="D2397" s="141">
        <v>246.79</v>
      </c>
      <c r="E2397" s="141">
        <v>213.83</v>
      </c>
    </row>
    <row r="2398" spans="2:5" ht="22.75" customHeight="1" thickBot="1" x14ac:dyDescent="0.3">
      <c r="B2398" s="135">
        <v>42527</v>
      </c>
      <c r="C2398" s="141">
        <v>193.21</v>
      </c>
      <c r="D2398" s="141">
        <v>247.62</v>
      </c>
      <c r="E2398" s="141">
        <v>215.13</v>
      </c>
    </row>
    <row r="2399" spans="2:5" ht="22.75" customHeight="1" thickBot="1" x14ac:dyDescent="0.3">
      <c r="B2399" s="135">
        <v>42528</v>
      </c>
      <c r="C2399" s="141">
        <v>192.99</v>
      </c>
      <c r="D2399" s="141">
        <v>247.33</v>
      </c>
      <c r="E2399" s="141">
        <v>214.94</v>
      </c>
    </row>
    <row r="2400" spans="2:5" ht="22.75" customHeight="1" thickBot="1" x14ac:dyDescent="0.3">
      <c r="B2400" s="135">
        <v>42529</v>
      </c>
      <c r="C2400" s="141">
        <v>192.78</v>
      </c>
      <c r="D2400" s="141">
        <v>247.07</v>
      </c>
      <c r="E2400" s="141">
        <v>214.72</v>
      </c>
    </row>
    <row r="2401" spans="2:5" ht="22.75" customHeight="1" thickBot="1" x14ac:dyDescent="0.3">
      <c r="B2401" s="135">
        <v>42530</v>
      </c>
      <c r="C2401" s="141">
        <v>192.8</v>
      </c>
      <c r="D2401" s="141">
        <v>247.09</v>
      </c>
      <c r="E2401" s="141">
        <v>215.33</v>
      </c>
    </row>
    <row r="2402" spans="2:5" ht="22.75" customHeight="1" thickBot="1" x14ac:dyDescent="0.3">
      <c r="B2402" s="135">
        <v>42531</v>
      </c>
      <c r="C2402" s="141">
        <v>192.69</v>
      </c>
      <c r="D2402" s="141">
        <v>246.98</v>
      </c>
      <c r="E2402" s="141">
        <v>215.11</v>
      </c>
    </row>
    <row r="2403" spans="2:5" ht="22.75" customHeight="1" thickBot="1" x14ac:dyDescent="0.3">
      <c r="B2403" s="135">
        <v>42534</v>
      </c>
      <c r="C2403" s="141">
        <v>193.07</v>
      </c>
      <c r="D2403" s="141">
        <v>247.47</v>
      </c>
      <c r="E2403" s="141">
        <v>215.36</v>
      </c>
    </row>
    <row r="2404" spans="2:5" ht="22.75" customHeight="1" thickBot="1" x14ac:dyDescent="0.3">
      <c r="B2404" s="135">
        <v>42535</v>
      </c>
      <c r="C2404" s="141">
        <v>193.53</v>
      </c>
      <c r="D2404" s="141">
        <v>248.06</v>
      </c>
      <c r="E2404" s="141">
        <v>215.99</v>
      </c>
    </row>
    <row r="2405" spans="2:5" ht="22.75" customHeight="1" thickBot="1" x14ac:dyDescent="0.3">
      <c r="B2405" s="135">
        <v>42536</v>
      </c>
      <c r="C2405" s="141">
        <v>193.5</v>
      </c>
      <c r="D2405" s="141">
        <v>248.02</v>
      </c>
      <c r="E2405" s="141">
        <v>215.78</v>
      </c>
    </row>
    <row r="2406" spans="2:5" ht="22.75" customHeight="1" thickBot="1" x14ac:dyDescent="0.3">
      <c r="B2406" s="135">
        <v>42537</v>
      </c>
      <c r="C2406" s="141">
        <v>193.57</v>
      </c>
      <c r="D2406" s="141">
        <v>248.1</v>
      </c>
      <c r="E2406" s="141">
        <v>215.91</v>
      </c>
    </row>
    <row r="2407" spans="2:5" ht="22.75" customHeight="1" thickBot="1" x14ac:dyDescent="0.3">
      <c r="B2407" s="135">
        <v>42538</v>
      </c>
      <c r="C2407" s="141">
        <v>193.57</v>
      </c>
      <c r="D2407" s="141">
        <v>248.11</v>
      </c>
      <c r="E2407" s="141">
        <v>215.39</v>
      </c>
    </row>
    <row r="2408" spans="2:5" ht="22.75" customHeight="1" thickBot="1" x14ac:dyDescent="0.3">
      <c r="B2408" s="135">
        <v>42541</v>
      </c>
      <c r="C2408" s="141">
        <v>194.43</v>
      </c>
      <c r="D2408" s="141">
        <v>249.34</v>
      </c>
      <c r="E2408" s="141">
        <v>216.75</v>
      </c>
    </row>
    <row r="2409" spans="2:5" ht="22.75" customHeight="1" thickBot="1" x14ac:dyDescent="0.3">
      <c r="B2409" s="135">
        <v>42542</v>
      </c>
      <c r="C2409" s="141">
        <v>194.2</v>
      </c>
      <c r="D2409" s="141">
        <v>249.06</v>
      </c>
      <c r="E2409" s="141">
        <v>216.81</v>
      </c>
    </row>
    <row r="2410" spans="2:5" ht="22.75" customHeight="1" thickBot="1" x14ac:dyDescent="0.3">
      <c r="B2410" s="135">
        <v>42543</v>
      </c>
      <c r="C2410" s="141">
        <v>194.51</v>
      </c>
      <c r="D2410" s="141">
        <v>249.46</v>
      </c>
      <c r="E2410" s="141">
        <v>216.92</v>
      </c>
    </row>
    <row r="2411" spans="2:5" ht="22.75" customHeight="1" thickBot="1" x14ac:dyDescent="0.3">
      <c r="B2411" s="135">
        <v>42544</v>
      </c>
      <c r="C2411" s="141">
        <v>195.21</v>
      </c>
      <c r="D2411" s="141">
        <v>250.36</v>
      </c>
      <c r="E2411" s="141">
        <v>218.3</v>
      </c>
    </row>
    <row r="2412" spans="2:5" ht="22.75" customHeight="1" thickBot="1" x14ac:dyDescent="0.3">
      <c r="B2412" s="135">
        <v>42545</v>
      </c>
      <c r="C2412" s="141">
        <v>192.66</v>
      </c>
      <c r="D2412" s="141">
        <v>248.23</v>
      </c>
      <c r="E2412" s="141">
        <v>215.43</v>
      </c>
    </row>
    <row r="2413" spans="2:5" ht="22.75" customHeight="1" thickBot="1" x14ac:dyDescent="0.3">
      <c r="B2413" s="135">
        <v>42548</v>
      </c>
      <c r="C2413" s="141">
        <v>193.65</v>
      </c>
      <c r="D2413" s="141">
        <v>249.5</v>
      </c>
      <c r="E2413" s="141">
        <v>216.24</v>
      </c>
    </row>
    <row r="2414" spans="2:5" ht="22.75" customHeight="1" thickBot="1" x14ac:dyDescent="0.3">
      <c r="B2414" s="135">
        <v>42549</v>
      </c>
      <c r="C2414" s="141">
        <v>193.63</v>
      </c>
      <c r="D2414" s="141">
        <v>249.48</v>
      </c>
      <c r="E2414" s="141">
        <v>216.22</v>
      </c>
    </row>
    <row r="2415" spans="2:5" ht="22.75" customHeight="1" thickBot="1" x14ac:dyDescent="0.3">
      <c r="B2415" s="135">
        <v>42550</v>
      </c>
      <c r="C2415" s="141">
        <v>193.69</v>
      </c>
      <c r="D2415" s="141">
        <v>249.55</v>
      </c>
      <c r="E2415" s="141">
        <v>216.28</v>
      </c>
    </row>
    <row r="2416" spans="2:5" ht="22.75" customHeight="1" thickBot="1" x14ac:dyDescent="0.3">
      <c r="B2416" s="135">
        <v>42551</v>
      </c>
      <c r="C2416" s="141">
        <v>193.9</v>
      </c>
      <c r="D2416" s="141">
        <v>249.84</v>
      </c>
      <c r="E2416" s="141">
        <v>216.52</v>
      </c>
    </row>
    <row r="2417" spans="2:5" ht="22.75" customHeight="1" thickBot="1" x14ac:dyDescent="0.3">
      <c r="B2417" s="135">
        <v>42552</v>
      </c>
      <c r="C2417" s="141">
        <v>193.99</v>
      </c>
      <c r="D2417" s="141">
        <v>249.94</v>
      </c>
      <c r="E2417" s="141">
        <v>216.56</v>
      </c>
    </row>
    <row r="2418" spans="2:5" ht="22.75" customHeight="1" thickBot="1" x14ac:dyDescent="0.3">
      <c r="B2418" s="135">
        <v>42555</v>
      </c>
      <c r="C2418" s="141">
        <v>193.98</v>
      </c>
      <c r="D2418" s="141">
        <v>249.93</v>
      </c>
      <c r="E2418" s="141">
        <v>216.61</v>
      </c>
    </row>
    <row r="2419" spans="2:5" ht="22.75" customHeight="1" thickBot="1" x14ac:dyDescent="0.3">
      <c r="B2419" s="135">
        <v>42556</v>
      </c>
      <c r="C2419" s="141">
        <v>194.81</v>
      </c>
      <c r="D2419" s="141">
        <v>251</v>
      </c>
      <c r="E2419" s="141">
        <v>217.54</v>
      </c>
    </row>
    <row r="2420" spans="2:5" ht="22.75" customHeight="1" thickBot="1" x14ac:dyDescent="0.3">
      <c r="B2420" s="135">
        <v>42558</v>
      </c>
      <c r="C2420" s="141">
        <v>194.7</v>
      </c>
      <c r="D2420" s="141">
        <v>250.86</v>
      </c>
      <c r="E2420" s="141">
        <v>217.35</v>
      </c>
    </row>
    <row r="2421" spans="2:5" ht="22.75" customHeight="1" thickBot="1" x14ac:dyDescent="0.3">
      <c r="B2421" s="135">
        <v>42559</v>
      </c>
      <c r="C2421" s="141">
        <v>194.61</v>
      </c>
      <c r="D2421" s="141">
        <v>250.74</v>
      </c>
      <c r="E2421" s="141">
        <v>217.25</v>
      </c>
    </row>
    <row r="2422" spans="2:5" ht="22.75" customHeight="1" thickBot="1" x14ac:dyDescent="0.3">
      <c r="B2422" s="135">
        <v>42562</v>
      </c>
      <c r="C2422" s="141">
        <v>194.8</v>
      </c>
      <c r="D2422" s="141">
        <v>251.76</v>
      </c>
      <c r="E2422" s="141">
        <v>218.14</v>
      </c>
    </row>
    <row r="2423" spans="2:5" ht="22.75" customHeight="1" thickBot="1" x14ac:dyDescent="0.3">
      <c r="B2423" s="135">
        <v>42563</v>
      </c>
      <c r="C2423" s="141">
        <v>194.79</v>
      </c>
      <c r="D2423" s="141">
        <v>251.76</v>
      </c>
      <c r="E2423" s="141">
        <v>218.13</v>
      </c>
    </row>
    <row r="2424" spans="2:5" ht="22.75" customHeight="1" thickBot="1" x14ac:dyDescent="0.3">
      <c r="B2424" s="135">
        <v>42564</v>
      </c>
      <c r="C2424" s="141">
        <v>194.33</v>
      </c>
      <c r="D2424" s="141">
        <v>251.15</v>
      </c>
      <c r="E2424" s="141">
        <v>217.55</v>
      </c>
    </row>
    <row r="2425" spans="2:5" ht="22.75" customHeight="1" thickBot="1" x14ac:dyDescent="0.3">
      <c r="B2425" s="135">
        <v>42565</v>
      </c>
      <c r="C2425" s="141">
        <v>194.42</v>
      </c>
      <c r="D2425" s="141">
        <v>251.27</v>
      </c>
      <c r="E2425" s="141">
        <v>217.71</v>
      </c>
    </row>
    <row r="2426" spans="2:5" ht="22.75" customHeight="1" thickBot="1" x14ac:dyDescent="0.3">
      <c r="B2426" s="135">
        <v>42566</v>
      </c>
      <c r="C2426" s="141">
        <v>194.02</v>
      </c>
      <c r="D2426" s="141">
        <v>250.76</v>
      </c>
      <c r="E2426" s="141">
        <v>217.33</v>
      </c>
    </row>
    <row r="2427" spans="2:5" ht="22.75" customHeight="1" thickBot="1" x14ac:dyDescent="0.3">
      <c r="B2427" s="135">
        <v>42569</v>
      </c>
      <c r="C2427" s="141">
        <v>193.52</v>
      </c>
      <c r="D2427" s="141">
        <v>250.11</v>
      </c>
      <c r="E2427" s="141">
        <v>216.65</v>
      </c>
    </row>
    <row r="2428" spans="2:5" ht="22.75" customHeight="1" thickBot="1" x14ac:dyDescent="0.3">
      <c r="B2428" s="135">
        <v>42570</v>
      </c>
      <c r="C2428" s="141">
        <v>193.71</v>
      </c>
      <c r="D2428" s="141">
        <v>250.36</v>
      </c>
      <c r="E2428" s="141">
        <v>217.04</v>
      </c>
    </row>
    <row r="2429" spans="2:5" ht="22.75" customHeight="1" thickBot="1" x14ac:dyDescent="0.3">
      <c r="B2429" s="135">
        <v>42571</v>
      </c>
      <c r="C2429" s="141">
        <v>192.87</v>
      </c>
      <c r="D2429" s="141">
        <v>249.27</v>
      </c>
      <c r="E2429" s="141">
        <v>216.04</v>
      </c>
    </row>
    <row r="2430" spans="2:5" ht="22.75" customHeight="1" thickBot="1" x14ac:dyDescent="0.3">
      <c r="B2430" s="135">
        <v>42572</v>
      </c>
      <c r="C2430" s="141">
        <v>192.12</v>
      </c>
      <c r="D2430" s="141">
        <v>248.3</v>
      </c>
      <c r="E2430" s="141">
        <v>215.31</v>
      </c>
    </row>
    <row r="2431" spans="2:5" ht="22.75" customHeight="1" thickBot="1" x14ac:dyDescent="0.3">
      <c r="B2431" s="135">
        <v>42573</v>
      </c>
      <c r="C2431" s="141">
        <v>192.51</v>
      </c>
      <c r="D2431" s="141">
        <v>248.8</v>
      </c>
      <c r="E2431" s="141">
        <v>215.75</v>
      </c>
    </row>
    <row r="2432" spans="2:5" ht="22.75" customHeight="1" thickBot="1" x14ac:dyDescent="0.3">
      <c r="B2432" s="135">
        <v>42576</v>
      </c>
      <c r="C2432" s="141">
        <v>193.18</v>
      </c>
      <c r="D2432" s="141">
        <v>249.67</v>
      </c>
      <c r="E2432" s="141">
        <v>216.45</v>
      </c>
    </row>
    <row r="2433" spans="2:5" ht="22.75" customHeight="1" thickBot="1" x14ac:dyDescent="0.3">
      <c r="B2433" s="135">
        <v>42577</v>
      </c>
      <c r="C2433" s="141">
        <v>193.42</v>
      </c>
      <c r="D2433" s="141">
        <v>249.99</v>
      </c>
      <c r="E2433" s="141">
        <v>216.78</v>
      </c>
    </row>
    <row r="2434" spans="2:5" ht="22.75" customHeight="1" thickBot="1" x14ac:dyDescent="0.3">
      <c r="B2434" s="135">
        <v>42578</v>
      </c>
      <c r="C2434" s="141">
        <v>193.34</v>
      </c>
      <c r="D2434" s="141">
        <v>249.88</v>
      </c>
      <c r="E2434" s="141">
        <v>216.68</v>
      </c>
    </row>
    <row r="2435" spans="2:5" ht="22.75" customHeight="1" thickBot="1" x14ac:dyDescent="0.3">
      <c r="B2435" s="135">
        <v>42579</v>
      </c>
      <c r="C2435" s="141">
        <v>193.26</v>
      </c>
      <c r="D2435" s="141">
        <v>249.78</v>
      </c>
      <c r="E2435" s="141">
        <v>216.78</v>
      </c>
    </row>
    <row r="2436" spans="2:5" ht="22.75" customHeight="1" thickBot="1" x14ac:dyDescent="0.3">
      <c r="B2436" s="135">
        <v>42580</v>
      </c>
      <c r="C2436" s="141">
        <v>193.4</v>
      </c>
      <c r="D2436" s="141">
        <v>249.95</v>
      </c>
      <c r="E2436" s="141">
        <v>216.98</v>
      </c>
    </row>
    <row r="2437" spans="2:5" ht="22.75" customHeight="1" thickBot="1" x14ac:dyDescent="0.3">
      <c r="B2437" s="135">
        <v>42583</v>
      </c>
      <c r="C2437" s="141">
        <v>193.48</v>
      </c>
      <c r="D2437" s="141">
        <v>250.06</v>
      </c>
      <c r="E2437" s="141">
        <v>217.38</v>
      </c>
    </row>
    <row r="2438" spans="2:5" ht="22.75" customHeight="1" thickBot="1" x14ac:dyDescent="0.3">
      <c r="B2438" s="135">
        <v>42584</v>
      </c>
      <c r="C2438" s="141">
        <v>193.75</v>
      </c>
      <c r="D2438" s="141">
        <v>250.41</v>
      </c>
      <c r="E2438" s="141">
        <v>217.68</v>
      </c>
    </row>
    <row r="2439" spans="2:5" ht="22.75" customHeight="1" thickBot="1" x14ac:dyDescent="0.3">
      <c r="B2439" s="135">
        <v>42585</v>
      </c>
      <c r="C2439" s="141">
        <v>193.94</v>
      </c>
      <c r="D2439" s="141">
        <v>250.65</v>
      </c>
      <c r="E2439" s="141">
        <v>218.19</v>
      </c>
    </row>
    <row r="2440" spans="2:5" ht="22.75" customHeight="1" thickBot="1" x14ac:dyDescent="0.3">
      <c r="B2440" s="135">
        <v>42586</v>
      </c>
      <c r="C2440" s="141">
        <v>194.2</v>
      </c>
      <c r="D2440" s="141">
        <v>250.09</v>
      </c>
      <c r="E2440" s="141">
        <v>218.43</v>
      </c>
    </row>
    <row r="2441" spans="2:5" ht="22.75" customHeight="1" thickBot="1" x14ac:dyDescent="0.3">
      <c r="B2441" s="135">
        <v>42587</v>
      </c>
      <c r="C2441" s="141">
        <v>194.18</v>
      </c>
      <c r="D2441" s="141">
        <v>250.96</v>
      </c>
      <c r="E2441" s="141">
        <v>218.4</v>
      </c>
    </row>
    <row r="2442" spans="2:5" ht="22.75" customHeight="1" thickBot="1" x14ac:dyDescent="0.3">
      <c r="B2442" s="135">
        <v>42590</v>
      </c>
      <c r="C2442" s="141">
        <v>194.3</v>
      </c>
      <c r="D2442" s="141">
        <v>251.11</v>
      </c>
      <c r="E2442" s="141">
        <v>218.53</v>
      </c>
    </row>
    <row r="2443" spans="2:5" ht="22.75" customHeight="1" thickBot="1" x14ac:dyDescent="0.3">
      <c r="B2443" s="135">
        <v>42591</v>
      </c>
      <c r="C2443" s="141">
        <v>194.76</v>
      </c>
      <c r="D2443" s="141">
        <v>251.71</v>
      </c>
      <c r="E2443" s="141">
        <v>219.05</v>
      </c>
    </row>
    <row r="2444" spans="2:5" ht="22.75" customHeight="1" thickBot="1" x14ac:dyDescent="0.3">
      <c r="B2444" s="135">
        <v>42592</v>
      </c>
      <c r="C2444" s="141">
        <v>194.7</v>
      </c>
      <c r="D2444" s="141">
        <v>251.63</v>
      </c>
      <c r="E2444" s="141">
        <v>219.29</v>
      </c>
    </row>
    <row r="2445" spans="2:5" ht="22.75" customHeight="1" thickBot="1" x14ac:dyDescent="0.3">
      <c r="B2445" s="135">
        <v>42593</v>
      </c>
      <c r="C2445" s="141">
        <v>194.54</v>
      </c>
      <c r="D2445" s="141">
        <v>251.42</v>
      </c>
      <c r="E2445" s="141">
        <v>219.16</v>
      </c>
    </row>
    <row r="2446" spans="2:5" ht="22.75" customHeight="1" thickBot="1" x14ac:dyDescent="0.3">
      <c r="B2446" s="135">
        <v>42594</v>
      </c>
      <c r="C2446" s="141">
        <v>194.64</v>
      </c>
      <c r="D2446" s="141">
        <v>251.56</v>
      </c>
      <c r="E2446" s="141">
        <v>219.22</v>
      </c>
    </row>
    <row r="2447" spans="2:5" ht="22.75" customHeight="1" thickBot="1" x14ac:dyDescent="0.3">
      <c r="B2447" s="135">
        <v>42598</v>
      </c>
      <c r="C2447" s="141">
        <v>195.12</v>
      </c>
      <c r="D2447" s="141">
        <v>252.18</v>
      </c>
      <c r="E2447" s="141">
        <v>220</v>
      </c>
    </row>
    <row r="2448" spans="2:5" ht="22.75" customHeight="1" thickBot="1" x14ac:dyDescent="0.3">
      <c r="B2448" s="135">
        <v>42599</v>
      </c>
      <c r="C2448" s="141">
        <v>195.25</v>
      </c>
      <c r="D2448" s="141">
        <v>252.35</v>
      </c>
      <c r="E2448" s="141">
        <v>220.45</v>
      </c>
    </row>
    <row r="2449" spans="2:5" ht="22.75" customHeight="1" thickBot="1" x14ac:dyDescent="0.3">
      <c r="B2449" s="135">
        <v>42600</v>
      </c>
      <c r="C2449" s="141">
        <v>194.72</v>
      </c>
      <c r="D2449" s="141">
        <v>251.67</v>
      </c>
      <c r="E2449" s="141">
        <v>220.04</v>
      </c>
    </row>
    <row r="2450" spans="2:5" ht="22.75" customHeight="1" thickBot="1" x14ac:dyDescent="0.3">
      <c r="B2450" s="135">
        <v>42601</v>
      </c>
      <c r="C2450" s="141">
        <v>195.41</v>
      </c>
      <c r="D2450" s="141">
        <v>252.56</v>
      </c>
      <c r="E2450" s="141">
        <v>221.13</v>
      </c>
    </row>
    <row r="2451" spans="2:5" ht="22.75" customHeight="1" thickBot="1" x14ac:dyDescent="0.3">
      <c r="B2451" s="135">
        <v>42604</v>
      </c>
      <c r="C2451" s="141">
        <v>195.63</v>
      </c>
      <c r="D2451" s="141">
        <v>252.84</v>
      </c>
      <c r="E2451" s="141">
        <v>221.37</v>
      </c>
    </row>
    <row r="2452" spans="2:5" ht="22.75" customHeight="1" thickBot="1" x14ac:dyDescent="0.3">
      <c r="B2452" s="135">
        <v>42605</v>
      </c>
      <c r="C2452" s="141">
        <v>195.62</v>
      </c>
      <c r="D2452" s="141">
        <v>252.83</v>
      </c>
      <c r="E2452" s="141">
        <v>222.1</v>
      </c>
    </row>
    <row r="2453" spans="2:5" ht="22.75" customHeight="1" thickBot="1" x14ac:dyDescent="0.3">
      <c r="B2453" s="135">
        <v>42606</v>
      </c>
      <c r="C2453" s="141">
        <v>195.63</v>
      </c>
      <c r="D2453" s="141">
        <v>252.84</v>
      </c>
      <c r="E2453" s="141">
        <v>222.11</v>
      </c>
    </row>
    <row r="2454" spans="2:5" ht="22.75" customHeight="1" thickBot="1" x14ac:dyDescent="0.3">
      <c r="B2454" s="135">
        <v>42607</v>
      </c>
      <c r="C2454" s="141">
        <v>195.59</v>
      </c>
      <c r="D2454" s="141">
        <v>252.79</v>
      </c>
      <c r="E2454" s="141">
        <v>222</v>
      </c>
    </row>
    <row r="2455" spans="2:5" ht="22.75" customHeight="1" thickBot="1" x14ac:dyDescent="0.3">
      <c r="B2455" s="135">
        <v>42608</v>
      </c>
      <c r="C2455" s="141">
        <v>196.27</v>
      </c>
      <c r="D2455" s="141">
        <v>253.66</v>
      </c>
      <c r="E2455" s="141">
        <v>222.77</v>
      </c>
    </row>
    <row r="2456" spans="2:5" ht="22.75" customHeight="1" thickBot="1" x14ac:dyDescent="0.3">
      <c r="B2456" s="135">
        <v>42611</v>
      </c>
      <c r="C2456" s="141">
        <v>196.25</v>
      </c>
      <c r="D2456" s="141">
        <v>253.64</v>
      </c>
      <c r="E2456" s="141">
        <v>222.7</v>
      </c>
    </row>
    <row r="2457" spans="2:5" ht="22.75" customHeight="1" thickBot="1" x14ac:dyDescent="0.3">
      <c r="B2457" s="135">
        <v>42612</v>
      </c>
      <c r="C2457" s="141">
        <v>196.33</v>
      </c>
      <c r="D2457" s="141">
        <v>253.74</v>
      </c>
      <c r="E2457" s="141">
        <v>222.66</v>
      </c>
    </row>
    <row r="2458" spans="2:5" ht="22.75" customHeight="1" thickBot="1" x14ac:dyDescent="0.3">
      <c r="B2458" s="135">
        <v>42613</v>
      </c>
      <c r="C2458" s="141">
        <v>196.13</v>
      </c>
      <c r="D2458" s="141">
        <v>253.66</v>
      </c>
      <c r="E2458" s="141">
        <v>222.59</v>
      </c>
    </row>
    <row r="2459" spans="2:5" ht="22.75" customHeight="1" thickBot="1" x14ac:dyDescent="0.3">
      <c r="B2459" s="135">
        <v>42614</v>
      </c>
      <c r="C2459" s="141">
        <v>196.23</v>
      </c>
      <c r="D2459" s="141">
        <v>253.78</v>
      </c>
      <c r="E2459" s="141">
        <v>222.69</v>
      </c>
    </row>
    <row r="2460" spans="2:5" ht="22.75" customHeight="1" thickBot="1" x14ac:dyDescent="0.3">
      <c r="B2460" s="135">
        <v>42615</v>
      </c>
      <c r="C2460" s="141">
        <v>196.22</v>
      </c>
      <c r="D2460" s="141">
        <v>253.77</v>
      </c>
      <c r="E2460" s="141">
        <v>222.81</v>
      </c>
    </row>
    <row r="2461" spans="2:5" ht="22.75" customHeight="1" thickBot="1" x14ac:dyDescent="0.3">
      <c r="B2461" s="135">
        <v>42618</v>
      </c>
      <c r="C2461" s="141">
        <v>196.22</v>
      </c>
      <c r="D2461" s="141">
        <v>253.76</v>
      </c>
      <c r="E2461" s="141">
        <v>222.8</v>
      </c>
    </row>
    <row r="2462" spans="2:5" ht="22.75" customHeight="1" thickBot="1" x14ac:dyDescent="0.3">
      <c r="B2462" s="135">
        <v>42620</v>
      </c>
      <c r="C2462" s="141">
        <v>196.33</v>
      </c>
      <c r="D2462" s="141">
        <v>253.91</v>
      </c>
      <c r="E2462" s="141">
        <v>223.05</v>
      </c>
    </row>
    <row r="2463" spans="2:5" ht="22.75" customHeight="1" thickBot="1" x14ac:dyDescent="0.3">
      <c r="B2463" s="135">
        <v>42621</v>
      </c>
      <c r="C2463" s="141">
        <v>196.66</v>
      </c>
      <c r="D2463" s="141">
        <v>254.34</v>
      </c>
      <c r="E2463" s="141">
        <v>223.43</v>
      </c>
    </row>
    <row r="2464" spans="2:5" ht="22.75" customHeight="1" thickBot="1" x14ac:dyDescent="0.3">
      <c r="B2464" s="135">
        <v>42622</v>
      </c>
      <c r="C2464" s="141">
        <v>197.24</v>
      </c>
      <c r="D2464" s="141">
        <v>255.09</v>
      </c>
      <c r="E2464" s="141">
        <v>224.15</v>
      </c>
    </row>
    <row r="2465" spans="2:5" ht="22.75" customHeight="1" thickBot="1" x14ac:dyDescent="0.3">
      <c r="B2465" s="135">
        <v>42625</v>
      </c>
      <c r="C2465" s="141">
        <v>197.43</v>
      </c>
      <c r="D2465" s="141">
        <v>255.33</v>
      </c>
      <c r="E2465" s="141">
        <v>224.3</v>
      </c>
    </row>
    <row r="2466" spans="2:5" ht="22.75" customHeight="1" thickBot="1" x14ac:dyDescent="0.3">
      <c r="B2466" s="135">
        <v>42626</v>
      </c>
      <c r="C2466" s="141">
        <v>197.59</v>
      </c>
      <c r="D2466" s="141">
        <v>255.54</v>
      </c>
      <c r="E2466" s="141">
        <v>224.49</v>
      </c>
    </row>
    <row r="2467" spans="2:5" ht="22.75" customHeight="1" thickBot="1" x14ac:dyDescent="0.3">
      <c r="B2467" s="135">
        <v>42627</v>
      </c>
      <c r="C2467" s="141">
        <v>197.94</v>
      </c>
      <c r="D2467" s="141">
        <v>255.99</v>
      </c>
      <c r="E2467" s="141">
        <v>224.88</v>
      </c>
    </row>
    <row r="2468" spans="2:5" ht="22.75" customHeight="1" thickBot="1" x14ac:dyDescent="0.3">
      <c r="B2468" s="135">
        <v>42628</v>
      </c>
      <c r="C2468" s="141">
        <v>198.2</v>
      </c>
      <c r="D2468" s="141">
        <v>256.33</v>
      </c>
      <c r="E2468" s="141">
        <v>225.18</v>
      </c>
    </row>
    <row r="2469" spans="2:5" ht="22.75" customHeight="1" thickBot="1" x14ac:dyDescent="0.3">
      <c r="B2469" s="135">
        <v>42629</v>
      </c>
      <c r="C2469" s="141">
        <v>198.33</v>
      </c>
      <c r="D2469" s="141">
        <v>256.49</v>
      </c>
      <c r="E2469" s="141">
        <v>225.32</v>
      </c>
    </row>
    <row r="2470" spans="2:5" ht="22.75" customHeight="1" thickBot="1" x14ac:dyDescent="0.3">
      <c r="B2470" s="135">
        <v>42632</v>
      </c>
      <c r="C2470" s="141">
        <v>197.72</v>
      </c>
      <c r="D2470" s="141">
        <v>255.71</v>
      </c>
      <c r="E2470" s="141">
        <v>224.45</v>
      </c>
    </row>
    <row r="2471" spans="2:5" ht="22.75" customHeight="1" thickBot="1" x14ac:dyDescent="0.3">
      <c r="B2471" s="135">
        <v>42633</v>
      </c>
      <c r="C2471" s="141">
        <v>197.55</v>
      </c>
      <c r="D2471" s="141">
        <v>255.49</v>
      </c>
      <c r="E2471" s="141">
        <v>224.25</v>
      </c>
    </row>
    <row r="2472" spans="2:5" ht="22.75" customHeight="1" thickBot="1" x14ac:dyDescent="0.3">
      <c r="B2472" s="135">
        <v>42634</v>
      </c>
      <c r="C2472" s="141">
        <v>198.03</v>
      </c>
      <c r="D2472" s="141">
        <v>256.10000000000002</v>
      </c>
      <c r="E2472" s="141">
        <v>224.79</v>
      </c>
    </row>
    <row r="2473" spans="2:5" ht="22.75" customHeight="1" thickBot="1" x14ac:dyDescent="0.3">
      <c r="B2473" s="135">
        <v>42635</v>
      </c>
      <c r="C2473" s="141">
        <v>197.83</v>
      </c>
      <c r="D2473" s="141">
        <v>255.85</v>
      </c>
      <c r="E2473" s="141">
        <v>224.64</v>
      </c>
    </row>
    <row r="2474" spans="2:5" ht="22.75" customHeight="1" thickBot="1" x14ac:dyDescent="0.3">
      <c r="B2474" s="135">
        <v>42636</v>
      </c>
      <c r="C2474" s="141">
        <v>197.94</v>
      </c>
      <c r="D2474" s="141">
        <v>255.99</v>
      </c>
      <c r="E2474" s="141">
        <v>224.75</v>
      </c>
    </row>
    <row r="2475" spans="2:5" ht="22.75" customHeight="1" thickBot="1" x14ac:dyDescent="0.3">
      <c r="B2475" s="135">
        <v>42639</v>
      </c>
      <c r="C2475" s="141">
        <v>198.44</v>
      </c>
      <c r="D2475" s="141">
        <v>256.64</v>
      </c>
      <c r="E2475" s="141">
        <v>225.39</v>
      </c>
    </row>
    <row r="2476" spans="2:5" ht="22.75" customHeight="1" thickBot="1" x14ac:dyDescent="0.3">
      <c r="B2476" s="135">
        <v>42640</v>
      </c>
      <c r="C2476" s="141">
        <v>198.57</v>
      </c>
      <c r="D2476" s="141">
        <v>256.81</v>
      </c>
      <c r="E2476" s="141">
        <v>225.54</v>
      </c>
    </row>
    <row r="2477" spans="2:5" ht="22.75" customHeight="1" thickBot="1" x14ac:dyDescent="0.3">
      <c r="B2477" s="135">
        <v>42641</v>
      </c>
      <c r="C2477" s="141">
        <v>198.57</v>
      </c>
      <c r="D2477" s="141">
        <v>256.81</v>
      </c>
      <c r="E2477" s="141">
        <v>225.48</v>
      </c>
    </row>
    <row r="2478" spans="2:5" ht="22.75" customHeight="1" thickBot="1" x14ac:dyDescent="0.3">
      <c r="B2478" s="135">
        <v>42642</v>
      </c>
      <c r="C2478" s="141">
        <v>198.78</v>
      </c>
      <c r="D2478" s="141">
        <v>257.08</v>
      </c>
      <c r="E2478" s="141">
        <v>224.47</v>
      </c>
    </row>
    <row r="2479" spans="2:5" ht="22.75" customHeight="1" thickBot="1" x14ac:dyDescent="0.3">
      <c r="B2479" s="135">
        <v>42643</v>
      </c>
      <c r="C2479" s="141">
        <v>200.15</v>
      </c>
      <c r="D2479" s="141">
        <v>258.85000000000002</v>
      </c>
      <c r="E2479" s="141">
        <v>226.01</v>
      </c>
    </row>
    <row r="2480" spans="2:5" ht="22.75" customHeight="1" thickBot="1" x14ac:dyDescent="0.3">
      <c r="B2480" s="135">
        <v>42646</v>
      </c>
      <c r="C2480" s="141">
        <v>200.54</v>
      </c>
      <c r="D2480" s="141">
        <v>259.58</v>
      </c>
      <c r="E2480" s="141">
        <v>226.65</v>
      </c>
    </row>
    <row r="2481" spans="2:5" ht="22.75" customHeight="1" thickBot="1" x14ac:dyDescent="0.3">
      <c r="B2481" s="135">
        <v>42647</v>
      </c>
      <c r="C2481" s="141">
        <v>200.36</v>
      </c>
      <c r="D2481" s="141">
        <v>259.35000000000002</v>
      </c>
      <c r="E2481" s="141">
        <v>226.39</v>
      </c>
    </row>
    <row r="2482" spans="2:5" ht="22.75" customHeight="1" thickBot="1" x14ac:dyDescent="0.3">
      <c r="B2482" s="135">
        <v>42648</v>
      </c>
      <c r="C2482" s="141">
        <v>199.93</v>
      </c>
      <c r="D2482" s="141">
        <v>259.12</v>
      </c>
      <c r="E2482" s="141">
        <v>226.25</v>
      </c>
    </row>
    <row r="2483" spans="2:5" ht="22.75" customHeight="1" thickBot="1" x14ac:dyDescent="0.3">
      <c r="B2483" s="135">
        <v>42649</v>
      </c>
      <c r="C2483" s="141">
        <v>199.75</v>
      </c>
      <c r="D2483" s="141">
        <v>258.91000000000003</v>
      </c>
      <c r="E2483" s="141">
        <v>226.06</v>
      </c>
    </row>
    <row r="2484" spans="2:5" ht="22.75" customHeight="1" thickBot="1" x14ac:dyDescent="0.3">
      <c r="B2484" s="135">
        <v>42650</v>
      </c>
      <c r="C2484" s="141">
        <v>199.75</v>
      </c>
      <c r="D2484" s="141">
        <v>258.91000000000003</v>
      </c>
      <c r="E2484" s="141">
        <v>225.75</v>
      </c>
    </row>
    <row r="2485" spans="2:5" ht="22.75" customHeight="1" thickBot="1" x14ac:dyDescent="0.3">
      <c r="B2485" s="135">
        <v>42653</v>
      </c>
      <c r="C2485" s="141">
        <v>199.38</v>
      </c>
      <c r="D2485" s="141">
        <v>258.43</v>
      </c>
      <c r="E2485" s="141">
        <v>225.58</v>
      </c>
    </row>
    <row r="2486" spans="2:5" ht="22.75" customHeight="1" thickBot="1" x14ac:dyDescent="0.3">
      <c r="B2486" s="135">
        <v>42654</v>
      </c>
      <c r="C2486" s="141">
        <v>198.96</v>
      </c>
      <c r="D2486" s="141">
        <v>257.88</v>
      </c>
      <c r="E2486" s="141">
        <v>224.98</v>
      </c>
    </row>
    <row r="2487" spans="2:5" ht="22.75" customHeight="1" thickBot="1" x14ac:dyDescent="0.3">
      <c r="B2487" s="135">
        <v>42655</v>
      </c>
      <c r="C2487" s="141">
        <v>199.43</v>
      </c>
      <c r="D2487" s="141">
        <v>258.57</v>
      </c>
      <c r="E2487" s="141">
        <v>225.33</v>
      </c>
    </row>
    <row r="2488" spans="2:5" ht="22.75" customHeight="1" thickBot="1" x14ac:dyDescent="0.3">
      <c r="B2488" s="135">
        <v>42656</v>
      </c>
      <c r="C2488" s="141">
        <v>199.54</v>
      </c>
      <c r="D2488" s="141">
        <v>258.7</v>
      </c>
      <c r="E2488" s="141">
        <v>225.45</v>
      </c>
    </row>
    <row r="2489" spans="2:5" ht="22.75" customHeight="1" thickBot="1" x14ac:dyDescent="0.3">
      <c r="B2489" s="135">
        <v>42657</v>
      </c>
      <c r="C2489" s="141">
        <v>199.19</v>
      </c>
      <c r="D2489" s="141">
        <v>258.25</v>
      </c>
      <c r="E2489" s="141">
        <v>225.05</v>
      </c>
    </row>
    <row r="2490" spans="2:5" ht="22.75" customHeight="1" thickBot="1" x14ac:dyDescent="0.3">
      <c r="B2490" s="135">
        <v>42660</v>
      </c>
      <c r="C2490" s="141">
        <v>199.44</v>
      </c>
      <c r="D2490" s="141">
        <v>258.58</v>
      </c>
      <c r="E2490" s="141">
        <v>225.27</v>
      </c>
    </row>
    <row r="2491" spans="2:5" ht="22.75" customHeight="1" thickBot="1" x14ac:dyDescent="0.3">
      <c r="B2491" s="135">
        <v>42661</v>
      </c>
      <c r="C2491" s="141">
        <v>199.27</v>
      </c>
      <c r="D2491" s="141">
        <v>258.36</v>
      </c>
      <c r="E2491" s="141">
        <v>225.15</v>
      </c>
    </row>
    <row r="2492" spans="2:5" ht="22.75" customHeight="1" thickBot="1" x14ac:dyDescent="0.3">
      <c r="B2492" s="135">
        <v>42662</v>
      </c>
      <c r="C2492" s="141">
        <v>199.02</v>
      </c>
      <c r="D2492" s="141">
        <v>258.02999999999997</v>
      </c>
      <c r="E2492" s="141">
        <v>224.8</v>
      </c>
    </row>
    <row r="2493" spans="2:5" ht="22.75" customHeight="1" thickBot="1" x14ac:dyDescent="0.3">
      <c r="B2493" s="135">
        <v>42663</v>
      </c>
      <c r="C2493" s="141">
        <v>198.87</v>
      </c>
      <c r="D2493" s="141">
        <v>257.83999999999997</v>
      </c>
      <c r="E2493" s="141">
        <v>224.64</v>
      </c>
    </row>
    <row r="2494" spans="2:5" ht="22.75" customHeight="1" thickBot="1" x14ac:dyDescent="0.3">
      <c r="B2494" s="135">
        <v>42664</v>
      </c>
      <c r="C2494" s="141">
        <v>198.88</v>
      </c>
      <c r="D2494" s="141">
        <v>257.85000000000002</v>
      </c>
      <c r="E2494" s="141">
        <v>224.33</v>
      </c>
    </row>
    <row r="2495" spans="2:5" ht="22.75" customHeight="1" thickBot="1" x14ac:dyDescent="0.3">
      <c r="B2495" s="135">
        <v>42667</v>
      </c>
      <c r="C2495" s="141">
        <v>198.76</v>
      </c>
      <c r="D2495" s="141">
        <v>257.7</v>
      </c>
      <c r="E2495" s="141">
        <v>224.14</v>
      </c>
    </row>
    <row r="2496" spans="2:5" ht="22.75" customHeight="1" thickBot="1" x14ac:dyDescent="0.3">
      <c r="B2496" s="135">
        <v>42668</v>
      </c>
      <c r="C2496" s="141">
        <v>198.77</v>
      </c>
      <c r="D2496" s="141">
        <v>257.70999999999998</v>
      </c>
      <c r="E2496" s="141">
        <v>224.15</v>
      </c>
    </row>
    <row r="2497" spans="2:5" ht="22.75" customHeight="1" thickBot="1" x14ac:dyDescent="0.3">
      <c r="B2497" s="135">
        <v>42669</v>
      </c>
      <c r="C2497" s="141">
        <v>198.61</v>
      </c>
      <c r="D2497" s="141">
        <v>257.51</v>
      </c>
      <c r="E2497" s="141">
        <v>223.73</v>
      </c>
    </row>
    <row r="2498" spans="2:5" ht="22.75" customHeight="1" thickBot="1" x14ac:dyDescent="0.3">
      <c r="B2498" s="135">
        <v>42670</v>
      </c>
      <c r="C2498" s="141">
        <v>198.56</v>
      </c>
      <c r="D2498" s="141">
        <v>257.44</v>
      </c>
      <c r="E2498" s="141">
        <v>223.67</v>
      </c>
    </row>
    <row r="2499" spans="2:5" ht="22.75" customHeight="1" thickBot="1" x14ac:dyDescent="0.3">
      <c r="B2499" s="135">
        <v>42671</v>
      </c>
      <c r="C2499" s="141">
        <v>198.22</v>
      </c>
      <c r="D2499" s="141">
        <v>257</v>
      </c>
      <c r="E2499" s="141">
        <v>223.29</v>
      </c>
    </row>
    <row r="2500" spans="2:5" ht="22.75" customHeight="1" thickBot="1" x14ac:dyDescent="0.3">
      <c r="B2500" s="135">
        <v>42674</v>
      </c>
      <c r="C2500" s="141">
        <v>197.93</v>
      </c>
      <c r="D2500" s="141">
        <v>256.62</v>
      </c>
      <c r="E2500" s="141">
        <v>223.01</v>
      </c>
    </row>
    <row r="2501" spans="2:5" ht="22.75" customHeight="1" thickBot="1" x14ac:dyDescent="0.3">
      <c r="B2501" s="135">
        <v>42675</v>
      </c>
      <c r="C2501" s="141">
        <v>198.2</v>
      </c>
      <c r="D2501" s="141">
        <v>256.97000000000003</v>
      </c>
      <c r="E2501" s="141">
        <v>223.32</v>
      </c>
    </row>
    <row r="2502" spans="2:5" ht="22.75" customHeight="1" thickBot="1" x14ac:dyDescent="0.3">
      <c r="B2502" s="135">
        <v>42677</v>
      </c>
      <c r="C2502" s="141">
        <v>198.42</v>
      </c>
      <c r="D2502" s="141">
        <v>257.26</v>
      </c>
      <c r="E2502" s="141">
        <v>223.94</v>
      </c>
    </row>
    <row r="2503" spans="2:5" ht="22.75" customHeight="1" thickBot="1" x14ac:dyDescent="0.3">
      <c r="B2503" s="135">
        <v>42678</v>
      </c>
      <c r="C2503" s="141">
        <v>198.42</v>
      </c>
      <c r="D2503" s="141">
        <v>257.26</v>
      </c>
      <c r="E2503" s="141">
        <v>223.94</v>
      </c>
    </row>
    <row r="2504" spans="2:5" ht="22.75" customHeight="1" thickBot="1" x14ac:dyDescent="0.3">
      <c r="B2504" s="135">
        <v>42681</v>
      </c>
      <c r="C2504" s="141">
        <v>199.16</v>
      </c>
      <c r="D2504" s="141">
        <v>258.22000000000003</v>
      </c>
      <c r="E2504" s="141">
        <v>224.78</v>
      </c>
    </row>
    <row r="2505" spans="2:5" ht="22.75" customHeight="1" thickBot="1" x14ac:dyDescent="0.3">
      <c r="B2505" s="135">
        <v>42682</v>
      </c>
      <c r="C2505" s="141">
        <v>199.15</v>
      </c>
      <c r="D2505" s="141">
        <v>258.20999999999998</v>
      </c>
      <c r="E2505" s="141">
        <v>224.71</v>
      </c>
    </row>
    <row r="2506" spans="2:5" ht="22.75" customHeight="1" thickBot="1" x14ac:dyDescent="0.3">
      <c r="B2506" s="135">
        <v>42683</v>
      </c>
      <c r="C2506" s="141">
        <v>199.02</v>
      </c>
      <c r="D2506" s="141">
        <v>258.04000000000002</v>
      </c>
      <c r="E2506" s="141">
        <v>225.43</v>
      </c>
    </row>
    <row r="2507" spans="2:5" ht="22.75" customHeight="1" thickBot="1" x14ac:dyDescent="0.3">
      <c r="B2507" s="135">
        <v>42684</v>
      </c>
      <c r="C2507" s="141">
        <v>199.04</v>
      </c>
      <c r="D2507" s="141">
        <v>258.06</v>
      </c>
      <c r="E2507" s="141">
        <v>224.83</v>
      </c>
    </row>
    <row r="2508" spans="2:5" ht="22.75" customHeight="1" thickBot="1" x14ac:dyDescent="0.3">
      <c r="B2508" s="135">
        <v>42685</v>
      </c>
      <c r="C2508" s="141">
        <v>199.04</v>
      </c>
      <c r="D2508" s="141">
        <v>258.06</v>
      </c>
      <c r="E2508" s="141">
        <v>224.77</v>
      </c>
    </row>
    <row r="2509" spans="2:5" ht="22.75" customHeight="1" thickBot="1" x14ac:dyDescent="0.3">
      <c r="B2509" s="135">
        <v>42688</v>
      </c>
      <c r="C2509" s="141">
        <v>199.56</v>
      </c>
      <c r="D2509" s="141">
        <v>258.74</v>
      </c>
      <c r="E2509" s="141">
        <v>225.05</v>
      </c>
    </row>
    <row r="2510" spans="2:5" ht="22.75" customHeight="1" thickBot="1" x14ac:dyDescent="0.3">
      <c r="B2510" s="135">
        <v>42689</v>
      </c>
      <c r="C2510" s="141">
        <v>199.81</v>
      </c>
      <c r="D2510" s="141">
        <v>259.06</v>
      </c>
      <c r="E2510" s="141">
        <v>225.2</v>
      </c>
    </row>
    <row r="2511" spans="2:5" ht="22.75" customHeight="1" thickBot="1" x14ac:dyDescent="0.3">
      <c r="B2511" s="135">
        <v>42690</v>
      </c>
      <c r="C2511" s="141">
        <v>199.66</v>
      </c>
      <c r="D2511" s="141">
        <v>258.86</v>
      </c>
      <c r="E2511" s="141">
        <v>225.02</v>
      </c>
    </row>
    <row r="2512" spans="2:5" ht="22.75" customHeight="1" thickBot="1" x14ac:dyDescent="0.3">
      <c r="B2512" s="135">
        <v>42691</v>
      </c>
      <c r="C2512" s="141">
        <v>199.74</v>
      </c>
      <c r="D2512" s="141">
        <v>259</v>
      </c>
      <c r="E2512" s="141">
        <v>225.03</v>
      </c>
    </row>
    <row r="2513" spans="2:5" ht="22.75" customHeight="1" thickBot="1" x14ac:dyDescent="0.3">
      <c r="B2513" s="135">
        <v>42692</v>
      </c>
      <c r="C2513" s="141">
        <v>199.97</v>
      </c>
      <c r="D2513" s="141">
        <v>259.3</v>
      </c>
      <c r="E2513" s="141">
        <v>224.85</v>
      </c>
    </row>
    <row r="2514" spans="2:5" ht="22.75" customHeight="1" thickBot="1" x14ac:dyDescent="0.3">
      <c r="B2514" s="135">
        <v>42696</v>
      </c>
      <c r="C2514" s="141">
        <v>199.75</v>
      </c>
      <c r="D2514" s="141">
        <v>259.01</v>
      </c>
      <c r="E2514" s="141">
        <v>224.61</v>
      </c>
    </row>
    <row r="2515" spans="2:5" ht="22.75" customHeight="1" thickBot="1" x14ac:dyDescent="0.3">
      <c r="B2515" s="135">
        <v>42697</v>
      </c>
      <c r="C2515" s="141">
        <v>199.22</v>
      </c>
      <c r="D2515" s="141">
        <v>258.33999999999997</v>
      </c>
      <c r="E2515" s="141">
        <v>224.08</v>
      </c>
    </row>
    <row r="2516" spans="2:5" ht="22.75" customHeight="1" thickBot="1" x14ac:dyDescent="0.3">
      <c r="B2516" s="135">
        <v>42698</v>
      </c>
      <c r="C2516" s="141">
        <v>199.22</v>
      </c>
      <c r="D2516" s="141">
        <v>258.33999999999997</v>
      </c>
      <c r="E2516" s="141">
        <v>224.08</v>
      </c>
    </row>
    <row r="2517" spans="2:5" ht="22.75" customHeight="1" thickBot="1" x14ac:dyDescent="0.3">
      <c r="B2517" s="135">
        <v>42699</v>
      </c>
      <c r="C2517" s="141">
        <v>199.59</v>
      </c>
      <c r="D2517" s="141">
        <v>258.82</v>
      </c>
      <c r="E2517" s="141">
        <v>224.43</v>
      </c>
    </row>
    <row r="2518" spans="2:5" ht="22.75" customHeight="1" thickBot="1" x14ac:dyDescent="0.3">
      <c r="B2518" s="135">
        <v>42700</v>
      </c>
      <c r="C2518" s="141">
        <v>200.68</v>
      </c>
      <c r="D2518" s="141">
        <v>261.05</v>
      </c>
      <c r="E2518" s="141">
        <v>226.43</v>
      </c>
    </row>
    <row r="2519" spans="2:5" ht="22.75" customHeight="1" thickBot="1" x14ac:dyDescent="0.3">
      <c r="B2519" s="135">
        <v>42702</v>
      </c>
      <c r="C2519" s="141">
        <v>200.68</v>
      </c>
      <c r="D2519" s="141">
        <v>261.05</v>
      </c>
      <c r="E2519" s="141">
        <v>225.82</v>
      </c>
    </row>
    <row r="2520" spans="2:5" ht="22.75" customHeight="1" thickBot="1" x14ac:dyDescent="0.3">
      <c r="B2520" s="135">
        <v>42703</v>
      </c>
      <c r="C2520" s="141">
        <v>200.52</v>
      </c>
      <c r="D2520" s="141">
        <v>260.99</v>
      </c>
      <c r="E2520" s="141">
        <v>225.7</v>
      </c>
    </row>
    <row r="2521" spans="2:5" ht="22.75" customHeight="1" thickBot="1" x14ac:dyDescent="0.3">
      <c r="B2521" s="135">
        <v>42704</v>
      </c>
      <c r="C2521" s="141">
        <v>200.55</v>
      </c>
      <c r="D2521" s="141">
        <v>261.02999999999997</v>
      </c>
      <c r="E2521" s="141">
        <v>225.8</v>
      </c>
    </row>
    <row r="2522" spans="2:5" ht="22.75" customHeight="1" thickBot="1" x14ac:dyDescent="0.3">
      <c r="B2522" s="135">
        <v>42705</v>
      </c>
      <c r="C2522" s="141">
        <v>200.38</v>
      </c>
      <c r="D2522" s="141">
        <v>260.8</v>
      </c>
      <c r="E2522" s="141">
        <v>225.6</v>
      </c>
    </row>
    <row r="2523" spans="2:5" ht="22.75" customHeight="1" thickBot="1" x14ac:dyDescent="0.3">
      <c r="B2523" s="135">
        <v>42706</v>
      </c>
      <c r="C2523" s="141">
        <v>200.5</v>
      </c>
      <c r="D2523" s="141">
        <v>260.97000000000003</v>
      </c>
      <c r="E2523" s="141">
        <v>226.05</v>
      </c>
    </row>
    <row r="2524" spans="2:5" ht="22.75" customHeight="1" thickBot="1" x14ac:dyDescent="0.3">
      <c r="B2524" s="135">
        <v>42709</v>
      </c>
      <c r="C2524" s="141">
        <v>201.17</v>
      </c>
      <c r="D2524" s="141">
        <v>261.83</v>
      </c>
      <c r="E2524" s="141">
        <v>226.49</v>
      </c>
    </row>
    <row r="2525" spans="2:5" ht="22.75" customHeight="1" thickBot="1" x14ac:dyDescent="0.3">
      <c r="B2525" s="135">
        <v>42710</v>
      </c>
      <c r="C2525" s="141">
        <v>201.4</v>
      </c>
      <c r="D2525" s="141">
        <v>262.17</v>
      </c>
      <c r="E2525" s="141">
        <v>227.4</v>
      </c>
    </row>
    <row r="2526" spans="2:5" ht="22.75" customHeight="1" thickBot="1" x14ac:dyDescent="0.3">
      <c r="B2526" s="135">
        <v>42711</v>
      </c>
      <c r="C2526" s="141">
        <v>201.57</v>
      </c>
      <c r="D2526" s="141">
        <v>262.38</v>
      </c>
      <c r="E2526" s="141">
        <v>227.52</v>
      </c>
    </row>
    <row r="2527" spans="2:5" ht="22.75" customHeight="1" thickBot="1" x14ac:dyDescent="0.3">
      <c r="B2527" s="135">
        <v>42712</v>
      </c>
      <c r="C2527" s="141">
        <v>201.61</v>
      </c>
      <c r="D2527" s="141">
        <v>262.43</v>
      </c>
      <c r="E2527" s="141">
        <v>229.92</v>
      </c>
    </row>
    <row r="2528" spans="2:5" ht="22.75" customHeight="1" thickBot="1" x14ac:dyDescent="0.3">
      <c r="B2528" s="135">
        <v>42713</v>
      </c>
      <c r="C2528" s="141">
        <v>201.62</v>
      </c>
      <c r="D2528" s="141">
        <v>262.44</v>
      </c>
      <c r="E2528" s="141">
        <v>229.49</v>
      </c>
    </row>
    <row r="2529" spans="2:5" ht="22.75" customHeight="1" thickBot="1" x14ac:dyDescent="0.3">
      <c r="B2529" s="135">
        <v>42716</v>
      </c>
      <c r="C2529" s="141">
        <v>202.05</v>
      </c>
      <c r="D2529" s="141">
        <v>263.01</v>
      </c>
      <c r="E2529" s="141">
        <v>230.73</v>
      </c>
    </row>
    <row r="2530" spans="2:5" ht="22.75" customHeight="1" thickBot="1" x14ac:dyDescent="0.3">
      <c r="B2530" s="135">
        <v>42717</v>
      </c>
      <c r="C2530" s="141">
        <v>201.88</v>
      </c>
      <c r="D2530" s="141">
        <v>262.77999999999997</v>
      </c>
      <c r="E2530" s="141">
        <v>230.82</v>
      </c>
    </row>
    <row r="2531" spans="2:5" ht="22.75" customHeight="1" thickBot="1" x14ac:dyDescent="0.3">
      <c r="B2531" s="135">
        <v>42718</v>
      </c>
      <c r="C2531" s="141">
        <v>202.68</v>
      </c>
      <c r="D2531" s="141">
        <v>263.83</v>
      </c>
      <c r="E2531" s="141">
        <v>231.74</v>
      </c>
    </row>
    <row r="2532" spans="2:5" ht="22.75" customHeight="1" thickBot="1" x14ac:dyDescent="0.3">
      <c r="B2532" s="135">
        <v>42719</v>
      </c>
      <c r="C2532" s="141">
        <v>202.2</v>
      </c>
      <c r="D2532" s="141">
        <v>263.2</v>
      </c>
      <c r="E2532" s="141">
        <v>230.69</v>
      </c>
    </row>
    <row r="2533" spans="2:5" ht="22.75" customHeight="1" thickBot="1" x14ac:dyDescent="0.3">
      <c r="B2533" s="135">
        <v>42720</v>
      </c>
      <c r="C2533" s="141">
        <v>202.04</v>
      </c>
      <c r="D2533" s="141">
        <v>263</v>
      </c>
      <c r="E2533" s="141">
        <v>230.1</v>
      </c>
    </row>
    <row r="2534" spans="2:5" ht="22.75" customHeight="1" thickBot="1" x14ac:dyDescent="0.3">
      <c r="B2534" s="135">
        <v>42723</v>
      </c>
      <c r="C2534" s="141">
        <v>202.1</v>
      </c>
      <c r="D2534" s="141">
        <v>263.2</v>
      </c>
      <c r="E2534" s="141">
        <v>230.34</v>
      </c>
    </row>
    <row r="2535" spans="2:5" ht="22.75" customHeight="1" thickBot="1" x14ac:dyDescent="0.3">
      <c r="B2535" s="135">
        <v>42724</v>
      </c>
      <c r="C2535" s="141">
        <v>203.07</v>
      </c>
      <c r="D2535" s="141">
        <v>264.45999999999998</v>
      </c>
      <c r="E2535" s="141">
        <v>231.39</v>
      </c>
    </row>
    <row r="2536" spans="2:5" ht="22.75" customHeight="1" thickBot="1" x14ac:dyDescent="0.3">
      <c r="B2536" s="135">
        <v>42725</v>
      </c>
      <c r="C2536" s="141">
        <v>203.07</v>
      </c>
      <c r="D2536" s="141">
        <v>264.45999999999998</v>
      </c>
      <c r="E2536" s="141">
        <v>231.4</v>
      </c>
    </row>
    <row r="2537" spans="2:5" ht="22.75" customHeight="1" thickBot="1" x14ac:dyDescent="0.3">
      <c r="B2537" s="135">
        <v>42726</v>
      </c>
      <c r="C2537" s="141">
        <v>202.87</v>
      </c>
      <c r="D2537" s="141">
        <v>264.24</v>
      </c>
      <c r="E2537" s="141">
        <v>231.44</v>
      </c>
    </row>
    <row r="2538" spans="2:5" ht="22.75" customHeight="1" thickBot="1" x14ac:dyDescent="0.3">
      <c r="B2538" s="135">
        <v>42727</v>
      </c>
      <c r="C2538" s="141">
        <v>202.44</v>
      </c>
      <c r="D2538" s="141">
        <v>263.69</v>
      </c>
      <c r="E2538" s="141">
        <v>231.02</v>
      </c>
    </row>
    <row r="2539" spans="2:5" ht="22.75" customHeight="1" thickBot="1" x14ac:dyDescent="0.3">
      <c r="B2539" s="135">
        <v>42730</v>
      </c>
      <c r="C2539" s="141">
        <v>202.67</v>
      </c>
      <c r="D2539" s="141">
        <v>263.99</v>
      </c>
      <c r="E2539" s="141">
        <v>231.38</v>
      </c>
    </row>
    <row r="2540" spans="2:5" ht="22.75" customHeight="1" thickBot="1" x14ac:dyDescent="0.3">
      <c r="B2540" s="135">
        <v>42731</v>
      </c>
      <c r="C2540" s="141">
        <v>203.11</v>
      </c>
      <c r="D2540" s="141">
        <v>264.56</v>
      </c>
      <c r="E2540" s="141">
        <v>231.87</v>
      </c>
    </row>
    <row r="2541" spans="2:5" ht="22.75" customHeight="1" thickBot="1" x14ac:dyDescent="0.3">
      <c r="B2541" s="135">
        <v>42732</v>
      </c>
      <c r="C2541" s="141">
        <v>203.74</v>
      </c>
      <c r="D2541" s="141">
        <v>266.10000000000002</v>
      </c>
      <c r="E2541" s="141">
        <v>232.68</v>
      </c>
    </row>
    <row r="2542" spans="2:5" ht="22.75" customHeight="1" thickBot="1" x14ac:dyDescent="0.3">
      <c r="B2542" s="135">
        <v>42733</v>
      </c>
      <c r="C2542" s="141">
        <v>203.64</v>
      </c>
      <c r="D2542" s="141">
        <v>266.07</v>
      </c>
      <c r="E2542" s="141">
        <v>232.47</v>
      </c>
    </row>
    <row r="2543" spans="2:5" ht="22.75" customHeight="1" thickBot="1" x14ac:dyDescent="0.3">
      <c r="B2543" s="135">
        <v>42734</v>
      </c>
      <c r="C2543" s="141">
        <v>203.36</v>
      </c>
      <c r="D2543" s="141">
        <v>265.7</v>
      </c>
      <c r="E2543" s="141">
        <v>232.53</v>
      </c>
    </row>
    <row r="2544" spans="2:5" ht="22.75" customHeight="1" thickBot="1" x14ac:dyDescent="0.3">
      <c r="B2544" s="135">
        <v>42738</v>
      </c>
      <c r="C2544" s="141">
        <v>203.1</v>
      </c>
      <c r="D2544" s="141">
        <v>265.36</v>
      </c>
      <c r="E2544" s="141">
        <v>232.23</v>
      </c>
    </row>
    <row r="2545" spans="2:5" ht="22.75" customHeight="1" thickBot="1" x14ac:dyDescent="0.3">
      <c r="B2545" s="135">
        <v>42739</v>
      </c>
      <c r="C2545" s="141">
        <v>203.08</v>
      </c>
      <c r="D2545" s="141">
        <v>265.33</v>
      </c>
      <c r="E2545" s="141">
        <v>232.21</v>
      </c>
    </row>
    <row r="2546" spans="2:5" ht="22.75" customHeight="1" thickBot="1" x14ac:dyDescent="0.3">
      <c r="B2546" s="135">
        <v>42740</v>
      </c>
      <c r="C2546" s="141">
        <v>203.07</v>
      </c>
      <c r="D2546" s="141">
        <v>265.32</v>
      </c>
      <c r="E2546" s="141">
        <v>232.28</v>
      </c>
    </row>
    <row r="2547" spans="2:5" ht="22.75" customHeight="1" thickBot="1" x14ac:dyDescent="0.3">
      <c r="B2547" s="135">
        <v>42741</v>
      </c>
      <c r="C2547" s="141">
        <v>202.85909461850841</v>
      </c>
      <c r="D2547" s="141">
        <v>265.17750672834961</v>
      </c>
      <c r="E2547" s="141">
        <v>232.50543819579065</v>
      </c>
    </row>
    <row r="2548" spans="2:5" ht="22.75" customHeight="1" thickBot="1" x14ac:dyDescent="0.3">
      <c r="B2548" s="135">
        <v>42744</v>
      </c>
      <c r="C2548" s="141">
        <v>202.07127690741001</v>
      </c>
      <c r="D2548" s="141">
        <v>264.95953827025932</v>
      </c>
      <c r="E2548" s="141">
        <v>232.07625873253389</v>
      </c>
    </row>
    <row r="2549" spans="2:5" ht="22.75" customHeight="1" thickBot="1" x14ac:dyDescent="0.3">
      <c r="B2549" s="135">
        <v>42745</v>
      </c>
      <c r="C2549" s="141">
        <v>201.67177089808476</v>
      </c>
      <c r="D2549" s="141">
        <v>264.43569871529121</v>
      </c>
      <c r="E2549" s="141">
        <v>232.07378859084233</v>
      </c>
    </row>
    <row r="2550" spans="2:5" ht="22.75" customHeight="1" thickBot="1" x14ac:dyDescent="0.3">
      <c r="B2550" s="135">
        <v>42746</v>
      </c>
      <c r="C2550" s="141">
        <v>201.73</v>
      </c>
      <c r="D2550" s="141">
        <v>264.51</v>
      </c>
      <c r="E2550" s="141">
        <v>231.95</v>
      </c>
    </row>
    <row r="2551" spans="2:5" ht="22.75" customHeight="1" thickBot="1" x14ac:dyDescent="0.3">
      <c r="B2551" s="135">
        <v>42747</v>
      </c>
      <c r="C2551" s="141">
        <v>201.59</v>
      </c>
      <c r="D2551" s="141">
        <v>264.32</v>
      </c>
      <c r="E2551" s="141">
        <v>232.02</v>
      </c>
    </row>
    <row r="2552" spans="2:5" ht="22.75" customHeight="1" thickBot="1" x14ac:dyDescent="0.3">
      <c r="B2552" s="135">
        <v>42748</v>
      </c>
      <c r="C2552" s="141">
        <v>201.93</v>
      </c>
      <c r="D2552" s="141">
        <v>264.77</v>
      </c>
      <c r="E2552" s="141">
        <v>232.43</v>
      </c>
    </row>
    <row r="2553" spans="2:5" ht="22.75" customHeight="1" thickBot="1" x14ac:dyDescent="0.3">
      <c r="B2553" s="135">
        <v>42751</v>
      </c>
      <c r="C2553" s="141">
        <v>201.62</v>
      </c>
      <c r="D2553" s="141">
        <v>264.37</v>
      </c>
      <c r="E2553" s="141">
        <v>232.06</v>
      </c>
    </row>
    <row r="2554" spans="2:5" ht="22.75" customHeight="1" thickBot="1" x14ac:dyDescent="0.3">
      <c r="B2554" s="135">
        <v>42752</v>
      </c>
      <c r="C2554" s="141">
        <v>201.96</v>
      </c>
      <c r="D2554" s="141">
        <v>264.82</v>
      </c>
      <c r="E2554" s="141">
        <v>232.56</v>
      </c>
    </row>
    <row r="2555" spans="2:5" ht="22.75" customHeight="1" thickBot="1" x14ac:dyDescent="0.3">
      <c r="B2555" s="135">
        <v>42753</v>
      </c>
      <c r="C2555" s="141">
        <v>202.17</v>
      </c>
      <c r="D2555" s="141">
        <v>265.08999999999997</v>
      </c>
      <c r="E2555" s="141">
        <v>233.25</v>
      </c>
    </row>
    <row r="2556" spans="2:5" ht="22.75" customHeight="1" thickBot="1" x14ac:dyDescent="0.3">
      <c r="B2556" s="135">
        <v>42754</v>
      </c>
      <c r="C2556" s="141">
        <v>202.47</v>
      </c>
      <c r="D2556" s="141">
        <v>265.48</v>
      </c>
      <c r="E2556" s="141">
        <v>233.46</v>
      </c>
    </row>
    <row r="2557" spans="2:5" ht="22.75" customHeight="1" thickBot="1" x14ac:dyDescent="0.3">
      <c r="B2557" s="135">
        <v>42755</v>
      </c>
      <c r="C2557" s="141">
        <v>202.83</v>
      </c>
      <c r="D2557" s="141">
        <v>265.95999999999998</v>
      </c>
      <c r="E2557" s="141">
        <v>234.11</v>
      </c>
    </row>
    <row r="2558" spans="2:5" ht="22.75" customHeight="1" thickBot="1" x14ac:dyDescent="0.3">
      <c r="B2558" s="135">
        <v>42758</v>
      </c>
      <c r="C2558" s="141">
        <v>202.37</v>
      </c>
      <c r="D2558" s="141">
        <v>265.35000000000002</v>
      </c>
      <c r="E2558" s="141">
        <v>233.9</v>
      </c>
    </row>
    <row r="2559" spans="2:5" ht="22.75" customHeight="1" thickBot="1" x14ac:dyDescent="0.3">
      <c r="B2559" s="135">
        <v>42759</v>
      </c>
      <c r="C2559" s="141">
        <v>202.63</v>
      </c>
      <c r="D2559" s="141">
        <v>265.69</v>
      </c>
      <c r="E2559" s="141">
        <v>234.41</v>
      </c>
    </row>
    <row r="2560" spans="2:5" ht="22.75" customHeight="1" thickBot="1" x14ac:dyDescent="0.3">
      <c r="B2560" s="135">
        <v>42760</v>
      </c>
      <c r="C2560" s="141">
        <v>202.95</v>
      </c>
      <c r="D2560" s="141">
        <v>266.11</v>
      </c>
      <c r="E2560" s="141">
        <v>234.72</v>
      </c>
    </row>
    <row r="2561" spans="2:5" ht="22.75" customHeight="1" thickBot="1" x14ac:dyDescent="0.3">
      <c r="B2561" s="135">
        <v>42761</v>
      </c>
      <c r="C2561" s="141">
        <v>203.03</v>
      </c>
      <c r="D2561" s="141">
        <v>266.20999999999998</v>
      </c>
      <c r="E2561" s="141">
        <v>235.05</v>
      </c>
    </row>
    <row r="2562" spans="2:5" ht="22.75" customHeight="1" thickBot="1" x14ac:dyDescent="0.3">
      <c r="B2562" s="135">
        <v>42762</v>
      </c>
      <c r="C2562" s="141">
        <v>203.96</v>
      </c>
      <c r="D2562" s="141">
        <v>267.43</v>
      </c>
      <c r="E2562" s="141">
        <v>235.9</v>
      </c>
    </row>
    <row r="2563" spans="2:5" ht="22.75" customHeight="1" thickBot="1" x14ac:dyDescent="0.3">
      <c r="B2563" s="135">
        <v>42765</v>
      </c>
      <c r="C2563" s="141">
        <v>204.31</v>
      </c>
      <c r="D2563" s="141">
        <v>267.89</v>
      </c>
      <c r="E2563" s="141">
        <v>236.58</v>
      </c>
    </row>
    <row r="2564" spans="2:5" ht="22.75" customHeight="1" thickBot="1" x14ac:dyDescent="0.3">
      <c r="B2564" s="135">
        <v>42766</v>
      </c>
      <c r="C2564" s="141">
        <v>203.97</v>
      </c>
      <c r="D2564" s="141">
        <v>267.44</v>
      </c>
      <c r="E2564" s="141">
        <v>236.12</v>
      </c>
    </row>
    <row r="2565" spans="2:5" ht="22.75" customHeight="1" thickBot="1" x14ac:dyDescent="0.3">
      <c r="B2565" s="135">
        <v>42768</v>
      </c>
      <c r="C2565" s="141">
        <v>204.29</v>
      </c>
      <c r="D2565" s="141">
        <v>267.87</v>
      </c>
      <c r="E2565" s="141">
        <v>236.29</v>
      </c>
    </row>
    <row r="2566" spans="2:5" ht="22.75" customHeight="1" thickBot="1" x14ac:dyDescent="0.3">
      <c r="B2566" s="135">
        <v>42769</v>
      </c>
      <c r="C2566" s="141">
        <v>203.82</v>
      </c>
      <c r="D2566" s="141">
        <v>267.25</v>
      </c>
      <c r="E2566" s="141">
        <v>235.65</v>
      </c>
    </row>
    <row r="2567" spans="2:5" ht="22.75" customHeight="1" thickBot="1" x14ac:dyDescent="0.3">
      <c r="B2567" s="135">
        <v>42772</v>
      </c>
      <c r="C2567" s="141">
        <v>203.95</v>
      </c>
      <c r="D2567" s="141">
        <v>267.42</v>
      </c>
      <c r="E2567" s="141">
        <v>236.21</v>
      </c>
    </row>
    <row r="2568" spans="2:5" ht="22.75" customHeight="1" thickBot="1" x14ac:dyDescent="0.3">
      <c r="B2568" s="135">
        <v>42773</v>
      </c>
      <c r="C2568" s="141">
        <v>204.96</v>
      </c>
      <c r="D2568" s="141">
        <v>268.75</v>
      </c>
      <c r="E2568" s="141">
        <v>237.25</v>
      </c>
    </row>
    <row r="2569" spans="2:5" ht="22.75" customHeight="1" thickBot="1" x14ac:dyDescent="0.3">
      <c r="B2569" s="135">
        <v>42774</v>
      </c>
      <c r="C2569" s="141">
        <v>205.83</v>
      </c>
      <c r="D2569" s="141">
        <v>269.89</v>
      </c>
      <c r="E2569" s="141">
        <v>238.31</v>
      </c>
    </row>
    <row r="2570" spans="2:5" ht="22.75" customHeight="1" thickBot="1" x14ac:dyDescent="0.3">
      <c r="B2570" s="135">
        <v>42776</v>
      </c>
      <c r="C2570" s="141">
        <v>206.06</v>
      </c>
      <c r="D2570" s="141">
        <v>270.19</v>
      </c>
      <c r="E2570" s="141">
        <v>238.19</v>
      </c>
    </row>
    <row r="2571" spans="2:5" ht="22.75" customHeight="1" thickBot="1" x14ac:dyDescent="0.3">
      <c r="B2571" s="135">
        <v>42779</v>
      </c>
      <c r="C2571" s="141">
        <v>206.37</v>
      </c>
      <c r="D2571" s="141">
        <v>270.58999999999997</v>
      </c>
      <c r="E2571" s="141">
        <v>238.47</v>
      </c>
    </row>
    <row r="2572" spans="2:5" ht="22.75" customHeight="1" thickBot="1" x14ac:dyDescent="0.3">
      <c r="B2572" s="135">
        <v>42780</v>
      </c>
      <c r="C2572" s="141">
        <v>206.23</v>
      </c>
      <c r="D2572" s="141">
        <v>270.41000000000003</v>
      </c>
      <c r="E2572" s="141">
        <v>238.31</v>
      </c>
    </row>
    <row r="2573" spans="2:5" ht="22.75" customHeight="1" thickBot="1" x14ac:dyDescent="0.3">
      <c r="B2573" s="135">
        <v>42781</v>
      </c>
      <c r="C2573" s="141">
        <v>206.26</v>
      </c>
      <c r="D2573" s="141">
        <v>270.45</v>
      </c>
      <c r="E2573" s="141">
        <v>238.22</v>
      </c>
    </row>
    <row r="2574" spans="2:5" ht="22.75" customHeight="1" thickBot="1" x14ac:dyDescent="0.3">
      <c r="B2574" s="135">
        <v>42782</v>
      </c>
      <c r="C2574" s="141">
        <v>206.6</v>
      </c>
      <c r="D2574" s="141">
        <v>270.89999999999998</v>
      </c>
      <c r="E2574" s="141">
        <v>238.87</v>
      </c>
    </row>
    <row r="2575" spans="2:5" ht="22.75" customHeight="1" thickBot="1" x14ac:dyDescent="0.3">
      <c r="B2575" s="135">
        <v>42783</v>
      </c>
      <c r="C2575" s="141">
        <v>206.96</v>
      </c>
      <c r="D2575" s="141">
        <v>271.37</v>
      </c>
      <c r="E2575" s="141">
        <v>239.59</v>
      </c>
    </row>
    <row r="2576" spans="2:5" ht="22.75" customHeight="1" thickBot="1" x14ac:dyDescent="0.3">
      <c r="B2576" s="135">
        <v>42786</v>
      </c>
      <c r="C2576" s="141">
        <v>207.05</v>
      </c>
      <c r="D2576" s="141">
        <v>271.49</v>
      </c>
      <c r="E2576" s="141">
        <v>239.54</v>
      </c>
    </row>
    <row r="2577" spans="2:5" ht="22.75" customHeight="1" thickBot="1" x14ac:dyDescent="0.3">
      <c r="B2577" s="135">
        <v>42787</v>
      </c>
      <c r="C2577" s="141">
        <v>207.25</v>
      </c>
      <c r="D2577" s="141">
        <v>271.75</v>
      </c>
      <c r="E2577" s="141">
        <v>239.71</v>
      </c>
    </row>
    <row r="2578" spans="2:5" ht="22.75" customHeight="1" thickBot="1" x14ac:dyDescent="0.3">
      <c r="B2578" s="135">
        <v>42788</v>
      </c>
      <c r="C2578" s="141">
        <v>207.51</v>
      </c>
      <c r="D2578" s="141">
        <v>272.08999999999997</v>
      </c>
      <c r="E2578" s="141">
        <v>239.85</v>
      </c>
    </row>
    <row r="2579" spans="2:5" ht="22.75" customHeight="1" thickBot="1" x14ac:dyDescent="0.3">
      <c r="B2579" s="135">
        <v>42789</v>
      </c>
      <c r="C2579" s="141">
        <v>207.34</v>
      </c>
      <c r="D2579" s="141">
        <v>271.87</v>
      </c>
      <c r="E2579" s="141">
        <v>240.21</v>
      </c>
    </row>
    <row r="2580" spans="2:5" ht="22.75" customHeight="1" thickBot="1" x14ac:dyDescent="0.3">
      <c r="B2580" s="135">
        <v>42793</v>
      </c>
      <c r="C2580" s="141">
        <v>208.13</v>
      </c>
      <c r="D2580" s="141">
        <v>273.38</v>
      </c>
      <c r="E2580" s="141">
        <v>241.54</v>
      </c>
    </row>
    <row r="2581" spans="2:5" ht="22.75" customHeight="1" thickBot="1" x14ac:dyDescent="0.3">
      <c r="B2581" s="135">
        <v>42794</v>
      </c>
      <c r="C2581" s="141">
        <v>208.69</v>
      </c>
      <c r="D2581" s="141">
        <v>274.12</v>
      </c>
      <c r="E2581" s="141">
        <v>242.36</v>
      </c>
    </row>
    <row r="2582" spans="2:5" ht="22.75" customHeight="1" thickBot="1" x14ac:dyDescent="0.3">
      <c r="B2582" s="135">
        <v>42795</v>
      </c>
      <c r="C2582" s="141">
        <v>208.01</v>
      </c>
      <c r="D2582" s="141">
        <v>273.22000000000003</v>
      </c>
      <c r="E2582" s="141">
        <v>241.48</v>
      </c>
    </row>
    <row r="2583" spans="2:5" ht="22.75" customHeight="1" thickBot="1" x14ac:dyDescent="0.3">
      <c r="B2583" s="135">
        <v>42796</v>
      </c>
      <c r="C2583" s="141">
        <v>207.49</v>
      </c>
      <c r="D2583" s="141">
        <v>272.83999999999997</v>
      </c>
      <c r="E2583" s="141">
        <v>241.08</v>
      </c>
    </row>
    <row r="2584" spans="2:5" ht="22.75" customHeight="1" thickBot="1" x14ac:dyDescent="0.3">
      <c r="B2584" s="135">
        <v>42797</v>
      </c>
      <c r="C2584" s="141">
        <v>206.91</v>
      </c>
      <c r="D2584" s="141">
        <v>272.07</v>
      </c>
      <c r="E2584" s="141">
        <v>240.39</v>
      </c>
    </row>
    <row r="2585" spans="2:5" ht="22.75" customHeight="1" thickBot="1" x14ac:dyDescent="0.3">
      <c r="B2585" s="135">
        <v>42800</v>
      </c>
      <c r="C2585" s="141">
        <v>207.13</v>
      </c>
      <c r="D2585" s="141">
        <v>272.36</v>
      </c>
      <c r="E2585" s="141">
        <v>241.23</v>
      </c>
    </row>
    <row r="2586" spans="2:5" ht="22.75" customHeight="1" thickBot="1" x14ac:dyDescent="0.3">
      <c r="B2586" s="135">
        <v>42801</v>
      </c>
      <c r="C2586" s="141">
        <v>207.62</v>
      </c>
      <c r="D2586" s="141">
        <v>273.01</v>
      </c>
      <c r="E2586" s="141">
        <v>241.8</v>
      </c>
    </row>
    <row r="2587" spans="2:5" ht="22.75" customHeight="1" thickBot="1" x14ac:dyDescent="0.3">
      <c r="B2587" s="135">
        <v>42802</v>
      </c>
      <c r="C2587" s="141">
        <v>207.61</v>
      </c>
      <c r="D2587" s="141">
        <v>272.99</v>
      </c>
      <c r="E2587" s="141">
        <v>241.65</v>
      </c>
    </row>
    <row r="2588" spans="2:5" ht="22.75" customHeight="1" thickBot="1" x14ac:dyDescent="0.3">
      <c r="B2588" s="135">
        <v>42803</v>
      </c>
      <c r="C2588" s="141">
        <v>207.52</v>
      </c>
      <c r="D2588" s="141">
        <v>272.87</v>
      </c>
      <c r="E2588" s="141">
        <v>241.39</v>
      </c>
    </row>
    <row r="2589" spans="2:5" ht="22.75" customHeight="1" thickBot="1" x14ac:dyDescent="0.3">
      <c r="B2589" s="135">
        <v>42804</v>
      </c>
      <c r="C2589" s="141">
        <v>207.44</v>
      </c>
      <c r="D2589" s="141">
        <v>272.77999999999997</v>
      </c>
      <c r="E2589" s="141">
        <v>241.44</v>
      </c>
    </row>
    <row r="2590" spans="2:5" ht="22.75" customHeight="1" thickBot="1" x14ac:dyDescent="0.3">
      <c r="B2590" s="135">
        <v>42807</v>
      </c>
      <c r="C2590" s="141">
        <v>207.62</v>
      </c>
      <c r="D2590" s="141">
        <v>273</v>
      </c>
      <c r="E2590" s="141">
        <v>242.14</v>
      </c>
    </row>
    <row r="2591" spans="2:5" ht="22.75" customHeight="1" thickBot="1" x14ac:dyDescent="0.3">
      <c r="B2591" s="135">
        <v>42808</v>
      </c>
      <c r="C2591" s="141">
        <v>207.99</v>
      </c>
      <c r="D2591" s="141">
        <v>273.5</v>
      </c>
      <c r="E2591" s="141">
        <v>242.4</v>
      </c>
    </row>
    <row r="2592" spans="2:5" ht="22.75" customHeight="1" thickBot="1" x14ac:dyDescent="0.3">
      <c r="B2592" s="135">
        <v>42809</v>
      </c>
      <c r="C2592" s="141">
        <v>207.57</v>
      </c>
      <c r="D2592" s="141">
        <v>272.94</v>
      </c>
      <c r="E2592" s="141">
        <v>241.68</v>
      </c>
    </row>
    <row r="2593" spans="2:5" ht="22.75" customHeight="1" thickBot="1" x14ac:dyDescent="0.3">
      <c r="B2593" s="135">
        <v>42810</v>
      </c>
      <c r="C2593" s="141">
        <v>207.98</v>
      </c>
      <c r="D2593" s="141">
        <v>273.48</v>
      </c>
      <c r="E2593" s="141">
        <v>242.72</v>
      </c>
    </row>
    <row r="2594" spans="2:5" ht="22.75" customHeight="1" thickBot="1" x14ac:dyDescent="0.3">
      <c r="B2594" s="135">
        <v>42811</v>
      </c>
      <c r="C2594" s="141">
        <v>208.29</v>
      </c>
      <c r="D2594" s="141">
        <v>273.89</v>
      </c>
      <c r="E2594" s="141">
        <v>243.38</v>
      </c>
    </row>
    <row r="2595" spans="2:5" ht="22.75" customHeight="1" thickBot="1" x14ac:dyDescent="0.3">
      <c r="B2595" s="135">
        <v>42814</v>
      </c>
      <c r="C2595" s="141">
        <v>209.38</v>
      </c>
      <c r="D2595" s="141">
        <v>275.33</v>
      </c>
      <c r="E2595" s="141">
        <v>244.66</v>
      </c>
    </row>
    <row r="2596" spans="2:5" ht="22.75" customHeight="1" thickBot="1" x14ac:dyDescent="0.3">
      <c r="B2596" s="135">
        <v>42815</v>
      </c>
      <c r="C2596" s="141">
        <v>210.29</v>
      </c>
      <c r="D2596" s="141">
        <v>276.51</v>
      </c>
      <c r="E2596" s="141">
        <v>245.69</v>
      </c>
    </row>
    <row r="2597" spans="2:5" ht="22.75" customHeight="1" thickBot="1" x14ac:dyDescent="0.3">
      <c r="B2597" s="135">
        <v>42816</v>
      </c>
      <c r="C2597" s="141">
        <v>209.22</v>
      </c>
      <c r="D2597" s="141">
        <v>275.11</v>
      </c>
      <c r="E2597" s="141">
        <v>244.82</v>
      </c>
    </row>
    <row r="2598" spans="2:5" ht="22.75" customHeight="1" thickBot="1" x14ac:dyDescent="0.3">
      <c r="B2598" s="135">
        <v>42817</v>
      </c>
      <c r="C2598" s="141">
        <v>209.14</v>
      </c>
      <c r="D2598" s="141">
        <v>275.01</v>
      </c>
      <c r="E2598" s="141">
        <v>244.75</v>
      </c>
    </row>
    <row r="2599" spans="2:5" ht="22.75" customHeight="1" thickBot="1" x14ac:dyDescent="0.3">
      <c r="B2599" s="135">
        <v>42818</v>
      </c>
      <c r="C2599" s="141">
        <v>209.22</v>
      </c>
      <c r="D2599" s="141">
        <v>275.11</v>
      </c>
      <c r="E2599" s="141">
        <v>244.28</v>
      </c>
    </row>
    <row r="2600" spans="2:5" ht="22.75" customHeight="1" thickBot="1" x14ac:dyDescent="0.3">
      <c r="B2600" s="135">
        <v>42821</v>
      </c>
      <c r="C2600" s="141">
        <v>209.21</v>
      </c>
      <c r="D2600" s="141">
        <v>275.08999999999997</v>
      </c>
      <c r="E2600" s="141">
        <v>244.97</v>
      </c>
    </row>
    <row r="2601" spans="2:5" ht="22.75" customHeight="1" thickBot="1" x14ac:dyDescent="0.3">
      <c r="B2601" s="135">
        <v>42822</v>
      </c>
      <c r="C2601" s="141">
        <v>209.07</v>
      </c>
      <c r="D2601" s="141">
        <v>274.92</v>
      </c>
      <c r="E2601" s="141">
        <v>245.05</v>
      </c>
    </row>
    <row r="2602" spans="2:5" ht="22.75" customHeight="1" thickBot="1" x14ac:dyDescent="0.3">
      <c r="B2602" s="135">
        <v>42824</v>
      </c>
      <c r="C2602" s="141">
        <v>210.38</v>
      </c>
      <c r="D2602" s="141">
        <v>276.63</v>
      </c>
      <c r="E2602" s="141">
        <v>245.98</v>
      </c>
    </row>
    <row r="2603" spans="2:5" ht="22.75" customHeight="1" thickBot="1" x14ac:dyDescent="0.3">
      <c r="B2603" s="135">
        <v>42825</v>
      </c>
      <c r="C2603" s="141">
        <v>210.35</v>
      </c>
      <c r="D2603" s="141">
        <v>276.60000000000002</v>
      </c>
      <c r="E2603" s="141">
        <v>245.64</v>
      </c>
    </row>
    <row r="2604" spans="2:5" ht="22.75" customHeight="1" thickBot="1" x14ac:dyDescent="0.3">
      <c r="B2604" s="135">
        <v>42828</v>
      </c>
      <c r="C2604" s="141">
        <v>210.08</v>
      </c>
      <c r="D2604" s="141">
        <v>276.25</v>
      </c>
      <c r="E2604" s="141">
        <v>245.49</v>
      </c>
    </row>
    <row r="2605" spans="2:5" ht="22.75" customHeight="1" thickBot="1" x14ac:dyDescent="0.3">
      <c r="B2605" s="135">
        <v>42829</v>
      </c>
      <c r="C2605" s="141">
        <v>209.83</v>
      </c>
      <c r="D2605" s="141">
        <v>275.91000000000003</v>
      </c>
      <c r="E2605" s="141">
        <v>245.02</v>
      </c>
    </row>
    <row r="2606" spans="2:5" ht="22.75" customHeight="1" thickBot="1" x14ac:dyDescent="0.3">
      <c r="B2606" s="135">
        <v>42830</v>
      </c>
      <c r="C2606" s="141">
        <v>209.83</v>
      </c>
      <c r="D2606" s="141">
        <v>275.91000000000003</v>
      </c>
      <c r="E2606" s="141">
        <v>245.08</v>
      </c>
    </row>
    <row r="2607" spans="2:5" ht="22.75" customHeight="1" thickBot="1" x14ac:dyDescent="0.3">
      <c r="B2607" s="135">
        <v>42831</v>
      </c>
      <c r="C2607" s="141">
        <v>209.48</v>
      </c>
      <c r="D2607" s="141">
        <v>275.45</v>
      </c>
      <c r="E2607" s="141">
        <v>244.72</v>
      </c>
    </row>
    <row r="2608" spans="2:5" ht="22.75" customHeight="1" thickBot="1" x14ac:dyDescent="0.3">
      <c r="B2608" s="135">
        <v>42832</v>
      </c>
      <c r="C2608" s="141">
        <v>208.55</v>
      </c>
      <c r="D2608" s="141">
        <v>274.23</v>
      </c>
      <c r="E2608" s="141">
        <v>243.42</v>
      </c>
    </row>
    <row r="2609" spans="2:5" ht="22.75" customHeight="1" thickBot="1" x14ac:dyDescent="0.3">
      <c r="B2609" s="135">
        <v>42835</v>
      </c>
      <c r="C2609" s="141">
        <v>208.55</v>
      </c>
      <c r="D2609" s="141">
        <v>274.23</v>
      </c>
      <c r="E2609" s="141">
        <v>243.11</v>
      </c>
    </row>
    <row r="2610" spans="2:5" ht="22.75" customHeight="1" thickBot="1" x14ac:dyDescent="0.3">
      <c r="B2610" s="135">
        <v>42836</v>
      </c>
      <c r="C2610" s="141">
        <v>208.12</v>
      </c>
      <c r="D2610" s="141">
        <v>273.66000000000003</v>
      </c>
      <c r="E2610" s="141">
        <v>242.6</v>
      </c>
    </row>
    <row r="2611" spans="2:5" ht="22.75" customHeight="1" thickBot="1" x14ac:dyDescent="0.3">
      <c r="B2611" s="135">
        <v>42837</v>
      </c>
      <c r="C2611" s="141">
        <v>208.53</v>
      </c>
      <c r="D2611" s="141">
        <v>274.2</v>
      </c>
      <c r="E2611" s="141">
        <v>243.18</v>
      </c>
    </row>
    <row r="2612" spans="2:5" ht="22.75" customHeight="1" thickBot="1" x14ac:dyDescent="0.3">
      <c r="B2612" s="135">
        <v>42838</v>
      </c>
      <c r="C2612" s="141">
        <v>208.02</v>
      </c>
      <c r="D2612" s="141">
        <v>273.52999999999997</v>
      </c>
      <c r="E2612" s="141">
        <v>242.91</v>
      </c>
    </row>
    <row r="2613" spans="2:5" ht="22.75" customHeight="1" thickBot="1" x14ac:dyDescent="0.3">
      <c r="B2613" s="135">
        <v>42839</v>
      </c>
      <c r="C2613" s="141">
        <v>207.94</v>
      </c>
      <c r="D2613" s="141">
        <v>273.43</v>
      </c>
      <c r="E2613" s="141">
        <v>242.53</v>
      </c>
    </row>
    <row r="2614" spans="2:5" ht="22.75" customHeight="1" thickBot="1" x14ac:dyDescent="0.3">
      <c r="B2614" s="135">
        <v>42842</v>
      </c>
      <c r="C2614" s="141">
        <v>208.59</v>
      </c>
      <c r="D2614" s="141">
        <v>274.27999999999997</v>
      </c>
      <c r="E2614" s="141">
        <v>243.32</v>
      </c>
    </row>
    <row r="2615" spans="2:5" ht="22.75" customHeight="1" thickBot="1" x14ac:dyDescent="0.3">
      <c r="B2615" s="135">
        <v>42843</v>
      </c>
      <c r="C2615" s="141">
        <v>208.98</v>
      </c>
      <c r="D2615" s="141">
        <v>274.8</v>
      </c>
      <c r="E2615" s="141">
        <v>244.04</v>
      </c>
    </row>
    <row r="2616" spans="2:5" ht="22.75" customHeight="1" thickBot="1" x14ac:dyDescent="0.3">
      <c r="B2616" s="135">
        <v>42844</v>
      </c>
      <c r="C2616" s="141">
        <v>208.98</v>
      </c>
      <c r="D2616" s="141">
        <v>274.79000000000002</v>
      </c>
      <c r="E2616" s="141">
        <v>244.49</v>
      </c>
    </row>
    <row r="2617" spans="2:5" ht="22.75" customHeight="1" thickBot="1" x14ac:dyDescent="0.3">
      <c r="B2617" s="135">
        <v>42845</v>
      </c>
      <c r="C2617" s="141">
        <v>209.17</v>
      </c>
      <c r="D2617" s="141">
        <v>275.05</v>
      </c>
      <c r="E2617" s="141">
        <v>244.72</v>
      </c>
    </row>
    <row r="2618" spans="2:5" ht="22.75" customHeight="1" thickBot="1" x14ac:dyDescent="0.3">
      <c r="B2618" s="135">
        <v>42846</v>
      </c>
      <c r="C2618" s="141">
        <v>208.91</v>
      </c>
      <c r="D2618" s="141">
        <v>274.7</v>
      </c>
      <c r="E2618" s="141">
        <v>244.47</v>
      </c>
    </row>
    <row r="2619" spans="2:5" ht="22.75" customHeight="1" thickBot="1" x14ac:dyDescent="0.3">
      <c r="B2619" s="135">
        <v>42849</v>
      </c>
      <c r="C2619" s="141">
        <v>208.95</v>
      </c>
      <c r="D2619" s="141">
        <v>274.75</v>
      </c>
      <c r="E2619" s="141">
        <v>245.31</v>
      </c>
    </row>
    <row r="2620" spans="2:5" ht="22.75" customHeight="1" thickBot="1" x14ac:dyDescent="0.3">
      <c r="B2620" s="135">
        <v>42850</v>
      </c>
      <c r="C2620" s="141">
        <v>211.85</v>
      </c>
      <c r="D2620" s="141">
        <v>278.57</v>
      </c>
      <c r="E2620" s="141">
        <v>249.12</v>
      </c>
    </row>
    <row r="2621" spans="2:5" ht="22.75" customHeight="1" thickBot="1" x14ac:dyDescent="0.3">
      <c r="B2621" s="135">
        <v>42851</v>
      </c>
      <c r="C2621" s="141">
        <v>211.66</v>
      </c>
      <c r="D2621" s="141">
        <v>278.32</v>
      </c>
      <c r="E2621" s="141">
        <v>249.85</v>
      </c>
    </row>
    <row r="2622" spans="2:5" ht="22.75" customHeight="1" thickBot="1" x14ac:dyDescent="0.3">
      <c r="B2622" s="135">
        <v>42852</v>
      </c>
      <c r="C2622" s="141">
        <v>210.8</v>
      </c>
      <c r="D2622" s="141">
        <v>277.19</v>
      </c>
      <c r="E2622" s="141">
        <v>249.08</v>
      </c>
    </row>
    <row r="2623" spans="2:5" ht="22.75" customHeight="1" thickBot="1" x14ac:dyDescent="0.3">
      <c r="B2623" s="135">
        <v>42853</v>
      </c>
      <c r="C2623" s="141">
        <v>210.48</v>
      </c>
      <c r="D2623" s="141">
        <v>276.77</v>
      </c>
      <c r="E2623" s="141">
        <v>248.5</v>
      </c>
    </row>
    <row r="2624" spans="2:5" ht="22.75" customHeight="1" thickBot="1" x14ac:dyDescent="0.3">
      <c r="B2624" s="135">
        <v>42857</v>
      </c>
      <c r="C2624" s="141">
        <v>211.57</v>
      </c>
      <c r="D2624" s="141">
        <v>278.2</v>
      </c>
      <c r="E2624" s="141">
        <v>250.14</v>
      </c>
    </row>
    <row r="2625" spans="2:5" ht="22.75" customHeight="1" thickBot="1" x14ac:dyDescent="0.3">
      <c r="B2625" s="135">
        <v>42858</v>
      </c>
      <c r="C2625" s="141">
        <v>211.52</v>
      </c>
      <c r="D2625" s="141">
        <v>278.13</v>
      </c>
      <c r="E2625" s="141">
        <v>250.43</v>
      </c>
    </row>
    <row r="2626" spans="2:5" ht="22.75" customHeight="1" thickBot="1" x14ac:dyDescent="0.3">
      <c r="B2626" s="135">
        <v>42859</v>
      </c>
      <c r="C2626" s="141">
        <v>211.6</v>
      </c>
      <c r="D2626" s="141">
        <v>278.25</v>
      </c>
      <c r="E2626" s="141">
        <v>250.65</v>
      </c>
    </row>
    <row r="2627" spans="2:5" ht="22.75" customHeight="1" thickBot="1" x14ac:dyDescent="0.3">
      <c r="B2627" s="135">
        <v>42860</v>
      </c>
      <c r="C2627" s="141">
        <v>213.35</v>
      </c>
      <c r="D2627" s="141">
        <v>280.54000000000002</v>
      </c>
      <c r="E2627" s="141">
        <v>253.78</v>
      </c>
    </row>
    <row r="2628" spans="2:5" ht="22.75" customHeight="1" thickBot="1" x14ac:dyDescent="0.3">
      <c r="B2628" s="135">
        <v>42863</v>
      </c>
      <c r="C2628" s="141">
        <v>213.26</v>
      </c>
      <c r="D2628" s="141">
        <v>280.43</v>
      </c>
      <c r="E2628" s="141">
        <v>253.63</v>
      </c>
    </row>
    <row r="2629" spans="2:5" ht="22.75" customHeight="1" thickBot="1" x14ac:dyDescent="0.3">
      <c r="B2629" s="135">
        <v>42864</v>
      </c>
      <c r="C2629" s="141">
        <v>214</v>
      </c>
      <c r="D2629" s="141">
        <v>281.39999999999998</v>
      </c>
      <c r="E2629" s="141">
        <v>254.37</v>
      </c>
    </row>
    <row r="2630" spans="2:5" ht="22.75" customHeight="1" thickBot="1" x14ac:dyDescent="0.3">
      <c r="B2630" s="135">
        <v>42865</v>
      </c>
      <c r="C2630" s="141">
        <v>213.76</v>
      </c>
      <c r="D2630" s="141">
        <v>281.08</v>
      </c>
      <c r="E2630" s="141">
        <v>254.01</v>
      </c>
    </row>
    <row r="2631" spans="2:5" ht="22.75" customHeight="1" thickBot="1" x14ac:dyDescent="0.3">
      <c r="B2631" s="135">
        <v>42866</v>
      </c>
      <c r="C2631" s="141">
        <v>214.96</v>
      </c>
      <c r="D2631" s="141">
        <v>282.66000000000003</v>
      </c>
      <c r="E2631" s="141">
        <v>254.04</v>
      </c>
    </row>
    <row r="2632" spans="2:5" ht="22.75" customHeight="1" thickBot="1" x14ac:dyDescent="0.3">
      <c r="B2632" s="135">
        <v>42867</v>
      </c>
      <c r="C2632" s="141">
        <v>214.96</v>
      </c>
      <c r="D2632" s="141">
        <v>282.66000000000003</v>
      </c>
      <c r="E2632" s="141">
        <v>253.98</v>
      </c>
    </row>
    <row r="2633" spans="2:5" ht="22.75" customHeight="1" thickBot="1" x14ac:dyDescent="0.3">
      <c r="B2633" s="135">
        <v>42870</v>
      </c>
      <c r="C2633" s="141">
        <v>215.57</v>
      </c>
      <c r="D2633" s="141">
        <v>283.45999999999998</v>
      </c>
      <c r="E2633" s="141">
        <v>255.2</v>
      </c>
    </row>
    <row r="2634" spans="2:5" ht="22.75" customHeight="1" thickBot="1" x14ac:dyDescent="0.3">
      <c r="B2634" s="135">
        <v>42871</v>
      </c>
      <c r="C2634" s="141">
        <v>215.6</v>
      </c>
      <c r="D2634" s="141">
        <v>283.5</v>
      </c>
      <c r="E2634" s="141">
        <v>255.93</v>
      </c>
    </row>
    <row r="2635" spans="2:5" ht="22.75" customHeight="1" thickBot="1" x14ac:dyDescent="0.3">
      <c r="B2635" s="135">
        <v>42872</v>
      </c>
      <c r="C2635" s="141">
        <v>214.85</v>
      </c>
      <c r="D2635" s="141">
        <v>282.51</v>
      </c>
      <c r="E2635" s="141">
        <v>256.25</v>
      </c>
    </row>
    <row r="2636" spans="2:5" ht="22.75" customHeight="1" thickBot="1" x14ac:dyDescent="0.3">
      <c r="B2636" s="135">
        <v>42873</v>
      </c>
      <c r="C2636" s="141">
        <v>214.88</v>
      </c>
      <c r="D2636" s="141">
        <v>282.56</v>
      </c>
      <c r="E2636" s="141">
        <v>257.07</v>
      </c>
    </row>
    <row r="2637" spans="2:5" ht="22.75" customHeight="1" thickBot="1" x14ac:dyDescent="0.3">
      <c r="B2637" s="135">
        <v>42874</v>
      </c>
      <c r="C2637" s="141">
        <v>214.89</v>
      </c>
      <c r="D2637" s="141">
        <v>282.56</v>
      </c>
      <c r="E2637" s="141">
        <v>256.88</v>
      </c>
    </row>
    <row r="2638" spans="2:5" ht="22.75" customHeight="1" thickBot="1" x14ac:dyDescent="0.3">
      <c r="B2638" s="135">
        <v>42877</v>
      </c>
      <c r="C2638" s="141">
        <v>214.96</v>
      </c>
      <c r="D2638" s="141">
        <v>282.91000000000003</v>
      </c>
      <c r="E2638" s="141">
        <v>256.92</v>
      </c>
    </row>
    <row r="2639" spans="2:5" ht="22.75" customHeight="1" thickBot="1" x14ac:dyDescent="0.3">
      <c r="B2639" s="135">
        <v>42878</v>
      </c>
      <c r="C2639" s="141">
        <v>214.92</v>
      </c>
      <c r="D2639" s="141">
        <v>282.85000000000002</v>
      </c>
      <c r="E2639" s="141">
        <v>257.19</v>
      </c>
    </row>
    <row r="2640" spans="2:5" ht="22.75" customHeight="1" thickBot="1" x14ac:dyDescent="0.3">
      <c r="B2640" s="135">
        <v>42879</v>
      </c>
      <c r="C2640" s="141">
        <v>213.76</v>
      </c>
      <c r="D2640" s="141">
        <v>281.33</v>
      </c>
      <c r="E2640" s="141">
        <v>255.32</v>
      </c>
    </row>
    <row r="2641" spans="2:5" ht="22.75" customHeight="1" thickBot="1" x14ac:dyDescent="0.3">
      <c r="B2641" s="135">
        <v>42880</v>
      </c>
      <c r="C2641" s="141">
        <v>213.94</v>
      </c>
      <c r="D2641" s="141">
        <v>281.62</v>
      </c>
      <c r="E2641" s="141">
        <v>256.05</v>
      </c>
    </row>
    <row r="2642" spans="2:5" ht="22.75" customHeight="1" thickBot="1" x14ac:dyDescent="0.3">
      <c r="B2642" s="135">
        <v>42881</v>
      </c>
      <c r="C2642" s="141">
        <v>214.36</v>
      </c>
      <c r="D2642" s="141">
        <v>282.39999999999998</v>
      </c>
      <c r="E2642" s="141">
        <v>256.49</v>
      </c>
    </row>
    <row r="2643" spans="2:5" ht="22.75" customHeight="1" thickBot="1" x14ac:dyDescent="0.3">
      <c r="B2643" s="135">
        <v>42884</v>
      </c>
      <c r="C2643" s="141">
        <v>214.22</v>
      </c>
      <c r="D2643" s="141">
        <v>282.43</v>
      </c>
      <c r="E2643" s="141">
        <v>256.22000000000003</v>
      </c>
    </row>
    <row r="2644" spans="2:5" ht="22.75" customHeight="1" thickBot="1" x14ac:dyDescent="0.3">
      <c r="B2644" s="135">
        <v>42885</v>
      </c>
      <c r="C2644" s="141">
        <v>211.65</v>
      </c>
      <c r="D2644" s="141">
        <v>279.04000000000002</v>
      </c>
      <c r="E2644" s="141">
        <v>252.89</v>
      </c>
    </row>
    <row r="2645" spans="2:5" ht="22.75" customHeight="1" thickBot="1" x14ac:dyDescent="0.3">
      <c r="B2645" s="135">
        <v>42886</v>
      </c>
      <c r="C2645" s="141">
        <v>211.64</v>
      </c>
      <c r="D2645" s="141">
        <v>279.02999999999997</v>
      </c>
      <c r="E2645" s="141">
        <v>253.26</v>
      </c>
    </row>
    <row r="2646" spans="2:5" ht="22.75" customHeight="1" thickBot="1" x14ac:dyDescent="0.3">
      <c r="B2646" s="135">
        <v>42887</v>
      </c>
      <c r="C2646" s="141">
        <v>211.71</v>
      </c>
      <c r="D2646" s="141">
        <v>279.13</v>
      </c>
      <c r="E2646" s="141">
        <v>253.99</v>
      </c>
    </row>
    <row r="2647" spans="2:5" ht="22.75" customHeight="1" thickBot="1" x14ac:dyDescent="0.3">
      <c r="B2647" s="135">
        <v>42888</v>
      </c>
      <c r="C2647" s="141">
        <v>211.86</v>
      </c>
      <c r="D2647" s="141">
        <v>279.32</v>
      </c>
      <c r="E2647" s="141">
        <v>253.96</v>
      </c>
    </row>
    <row r="2648" spans="2:5" ht="22.75" customHeight="1" thickBot="1" x14ac:dyDescent="0.3">
      <c r="B2648" s="135">
        <v>42891</v>
      </c>
      <c r="C2648" s="141">
        <v>211.85</v>
      </c>
      <c r="D2648" s="141">
        <v>279.3</v>
      </c>
      <c r="E2648" s="141">
        <v>254.41</v>
      </c>
    </row>
    <row r="2649" spans="2:5" ht="22.75" customHeight="1" thickBot="1" x14ac:dyDescent="0.3">
      <c r="B2649" s="135">
        <v>42892</v>
      </c>
      <c r="C2649" s="141">
        <v>211.73</v>
      </c>
      <c r="D2649" s="141">
        <v>279.14999999999998</v>
      </c>
      <c r="E2649" s="141">
        <v>254.21</v>
      </c>
    </row>
    <row r="2650" spans="2:5" ht="22.75" customHeight="1" thickBot="1" x14ac:dyDescent="0.3">
      <c r="B2650" s="135">
        <v>42893</v>
      </c>
      <c r="C2650" s="141">
        <v>212.75</v>
      </c>
      <c r="D2650" s="141">
        <v>280.5</v>
      </c>
      <c r="E2650" s="141">
        <v>255.42</v>
      </c>
    </row>
    <row r="2651" spans="2:5" ht="22.75" customHeight="1" thickBot="1" x14ac:dyDescent="0.3">
      <c r="B2651" s="135">
        <v>42894</v>
      </c>
      <c r="C2651" s="141">
        <v>212.74</v>
      </c>
      <c r="D2651" s="141">
        <v>280.48</v>
      </c>
      <c r="E2651" s="141">
        <v>255.35</v>
      </c>
    </row>
    <row r="2652" spans="2:5" ht="22.75" customHeight="1" thickBot="1" x14ac:dyDescent="0.3">
      <c r="B2652" s="135">
        <v>42895</v>
      </c>
      <c r="C2652" s="141">
        <v>212.54</v>
      </c>
      <c r="D2652" s="141">
        <v>280.20999999999998</v>
      </c>
      <c r="E2652" s="141">
        <v>254.65</v>
      </c>
    </row>
    <row r="2653" spans="2:5" ht="22.75" customHeight="1" thickBot="1" x14ac:dyDescent="0.3">
      <c r="B2653" s="135">
        <v>42898</v>
      </c>
      <c r="C2653" s="141">
        <v>213.2</v>
      </c>
      <c r="D2653" s="141">
        <v>281.08999999999997</v>
      </c>
      <c r="E2653" s="141">
        <v>255.44</v>
      </c>
    </row>
    <row r="2654" spans="2:5" ht="22.75" customHeight="1" thickBot="1" x14ac:dyDescent="0.3">
      <c r="B2654" s="135">
        <v>42899</v>
      </c>
      <c r="C2654" s="141">
        <v>213.19</v>
      </c>
      <c r="D2654" s="141">
        <v>281.07</v>
      </c>
      <c r="E2654" s="141">
        <v>255.35</v>
      </c>
    </row>
    <row r="2655" spans="2:5" ht="22.75" customHeight="1" thickBot="1" x14ac:dyDescent="0.3">
      <c r="B2655" s="135">
        <v>42900</v>
      </c>
      <c r="C2655" s="141">
        <v>212.97</v>
      </c>
      <c r="D2655" s="141">
        <v>280.77999999999997</v>
      </c>
      <c r="E2655" s="141">
        <v>255.22</v>
      </c>
    </row>
    <row r="2656" spans="2:5" ht="22.75" customHeight="1" thickBot="1" x14ac:dyDescent="0.3">
      <c r="B2656" s="135">
        <v>42901</v>
      </c>
      <c r="C2656" s="141">
        <v>213.2</v>
      </c>
      <c r="D2656" s="141">
        <v>281.08</v>
      </c>
      <c r="E2656" s="141">
        <v>255.34</v>
      </c>
    </row>
    <row r="2657" spans="2:5" ht="22.75" customHeight="1" thickBot="1" x14ac:dyDescent="0.3">
      <c r="B2657" s="135">
        <v>42902</v>
      </c>
      <c r="C2657" s="141">
        <v>213.65</v>
      </c>
      <c r="D2657" s="141">
        <v>282.39</v>
      </c>
      <c r="E2657" s="141">
        <v>255.94</v>
      </c>
    </row>
    <row r="2658" spans="2:5" ht="22.75" customHeight="1" thickBot="1" x14ac:dyDescent="0.3">
      <c r="B2658" s="135">
        <v>42905</v>
      </c>
      <c r="C2658" s="141">
        <v>213.77</v>
      </c>
      <c r="D2658" s="141">
        <v>282.56</v>
      </c>
      <c r="E2658" s="141">
        <v>256.52999999999997</v>
      </c>
    </row>
    <row r="2659" spans="2:5" ht="22.75" customHeight="1" thickBot="1" x14ac:dyDescent="0.3">
      <c r="B2659" s="135">
        <v>42906</v>
      </c>
      <c r="C2659" s="141">
        <v>213.49</v>
      </c>
      <c r="D2659" s="141">
        <v>282.22000000000003</v>
      </c>
      <c r="E2659" s="141">
        <v>255.84</v>
      </c>
    </row>
    <row r="2660" spans="2:5" ht="22.75" customHeight="1" thickBot="1" x14ac:dyDescent="0.3">
      <c r="B2660" s="135">
        <v>42907</v>
      </c>
      <c r="C2660" s="141">
        <v>213.29</v>
      </c>
      <c r="D2660" s="141">
        <v>281.95</v>
      </c>
      <c r="E2660" s="141">
        <v>255.52</v>
      </c>
    </row>
    <row r="2661" spans="2:5" ht="22.75" customHeight="1" thickBot="1" x14ac:dyDescent="0.3">
      <c r="B2661" s="135">
        <v>42908</v>
      </c>
      <c r="C2661" s="141">
        <v>212.67</v>
      </c>
      <c r="D2661" s="141">
        <v>281.14</v>
      </c>
      <c r="E2661" s="141">
        <v>255.05</v>
      </c>
    </row>
    <row r="2662" spans="2:5" ht="22.75" customHeight="1" thickBot="1" x14ac:dyDescent="0.3">
      <c r="B2662" s="135">
        <v>42909</v>
      </c>
      <c r="C2662" s="141">
        <v>213.6</v>
      </c>
      <c r="D2662" s="141">
        <v>282.36</v>
      </c>
      <c r="E2662" s="141">
        <v>256.13</v>
      </c>
    </row>
    <row r="2663" spans="2:5" ht="22.75" customHeight="1" thickBot="1" x14ac:dyDescent="0.3">
      <c r="B2663" s="135">
        <v>42913</v>
      </c>
      <c r="C2663" s="141">
        <v>212.73</v>
      </c>
      <c r="D2663" s="141">
        <v>282.22000000000003</v>
      </c>
      <c r="E2663" s="141">
        <v>256.2</v>
      </c>
    </row>
    <row r="2664" spans="2:5" ht="22.75" customHeight="1" thickBot="1" x14ac:dyDescent="0.3">
      <c r="B2664" s="135">
        <v>42914</v>
      </c>
      <c r="C2664" s="141">
        <v>211.6</v>
      </c>
      <c r="D2664" s="141">
        <v>280.72000000000003</v>
      </c>
      <c r="E2664" s="141">
        <v>255.73</v>
      </c>
    </row>
    <row r="2665" spans="2:5" ht="22.75" customHeight="1" thickBot="1" x14ac:dyDescent="0.3">
      <c r="B2665" s="135">
        <v>42915</v>
      </c>
      <c r="C2665" s="141">
        <v>211.5</v>
      </c>
      <c r="D2665" s="141">
        <v>280.58999999999997</v>
      </c>
      <c r="E2665" s="141">
        <v>256.27999999999997</v>
      </c>
    </row>
    <row r="2666" spans="2:5" ht="22.75" customHeight="1" thickBot="1" x14ac:dyDescent="0.3">
      <c r="B2666" s="135">
        <v>42916</v>
      </c>
      <c r="C2666" s="141">
        <v>212.83</v>
      </c>
      <c r="D2666" s="141">
        <v>282.35000000000002</v>
      </c>
      <c r="E2666" s="141">
        <v>258.43</v>
      </c>
    </row>
    <row r="2667" spans="2:5" ht="22.75" customHeight="1" thickBot="1" x14ac:dyDescent="0.3">
      <c r="B2667" s="135">
        <v>42919</v>
      </c>
      <c r="C2667" s="141">
        <v>212.77</v>
      </c>
      <c r="D2667" s="141">
        <v>282.31</v>
      </c>
      <c r="E2667" s="141">
        <v>258.20999999999998</v>
      </c>
    </row>
    <row r="2668" spans="2:5" ht="22.75" customHeight="1" thickBot="1" x14ac:dyDescent="0.3">
      <c r="B2668" s="135">
        <v>42920</v>
      </c>
      <c r="C2668" s="141">
        <v>213.43</v>
      </c>
      <c r="D2668" s="141">
        <v>283.19</v>
      </c>
      <c r="E2668" s="141">
        <v>258.72000000000003</v>
      </c>
    </row>
    <row r="2669" spans="2:5" ht="22.75" customHeight="1" thickBot="1" x14ac:dyDescent="0.3">
      <c r="B2669" s="135">
        <v>42921</v>
      </c>
      <c r="C2669" s="141">
        <v>213.06</v>
      </c>
      <c r="D2669" s="141">
        <v>282.69</v>
      </c>
      <c r="E2669" s="141">
        <v>258.19</v>
      </c>
    </row>
    <row r="2670" spans="2:5" ht="22.75" customHeight="1" thickBot="1" x14ac:dyDescent="0.3">
      <c r="B2670" s="135">
        <v>42922</v>
      </c>
      <c r="C2670" s="141">
        <v>213.27</v>
      </c>
      <c r="D2670" s="141">
        <v>282.95999999999998</v>
      </c>
      <c r="E2670" s="141">
        <v>258.32</v>
      </c>
    </row>
    <row r="2671" spans="2:5" ht="22.75" customHeight="1" thickBot="1" x14ac:dyDescent="0.3">
      <c r="B2671" s="135">
        <v>42923</v>
      </c>
      <c r="C2671" s="141">
        <v>213.61</v>
      </c>
      <c r="D2671" s="141">
        <v>283.42</v>
      </c>
      <c r="E2671" s="141">
        <v>259.43</v>
      </c>
    </row>
    <row r="2672" spans="2:5" ht="22.75" customHeight="1" thickBot="1" x14ac:dyDescent="0.3">
      <c r="B2672" s="135">
        <v>42926</v>
      </c>
      <c r="C2672" s="141">
        <v>213.61</v>
      </c>
      <c r="D2672" s="141">
        <v>283.43</v>
      </c>
      <c r="E2672" s="141">
        <v>259.33999999999997</v>
      </c>
    </row>
    <row r="2673" spans="2:5" ht="22.75" customHeight="1" thickBot="1" x14ac:dyDescent="0.3">
      <c r="B2673" s="135">
        <v>42927</v>
      </c>
      <c r="C2673" s="141">
        <v>213.76</v>
      </c>
      <c r="D2673" s="141">
        <v>283.63</v>
      </c>
      <c r="E2673" s="141">
        <v>259.49</v>
      </c>
    </row>
    <row r="2674" spans="2:5" ht="22.75" customHeight="1" thickBot="1" x14ac:dyDescent="0.3">
      <c r="B2674" s="135">
        <v>42928</v>
      </c>
      <c r="C2674" s="141">
        <v>213.59</v>
      </c>
      <c r="D2674" s="141">
        <v>284.51</v>
      </c>
      <c r="E2674" s="141">
        <v>261.14</v>
      </c>
    </row>
    <row r="2675" spans="2:5" ht="22.75" customHeight="1" thickBot="1" x14ac:dyDescent="0.3">
      <c r="B2675" s="135">
        <v>42929</v>
      </c>
      <c r="C2675" s="141">
        <v>213.57</v>
      </c>
      <c r="D2675" s="141">
        <v>284.47000000000003</v>
      </c>
      <c r="E2675" s="141">
        <v>260.79000000000002</v>
      </c>
    </row>
    <row r="2676" spans="2:5" ht="22.75" customHeight="1" thickBot="1" x14ac:dyDescent="0.3">
      <c r="B2676" s="135">
        <v>42930</v>
      </c>
      <c r="C2676" s="141">
        <v>213.24</v>
      </c>
      <c r="D2676" s="141">
        <v>284.02999999999997</v>
      </c>
      <c r="E2676" s="141">
        <v>260.22000000000003</v>
      </c>
    </row>
    <row r="2677" spans="2:5" ht="22.75" customHeight="1" thickBot="1" x14ac:dyDescent="0.3">
      <c r="B2677" s="135">
        <v>42933</v>
      </c>
      <c r="C2677" s="141">
        <v>213.37</v>
      </c>
      <c r="D2677" s="141">
        <v>284.20999999999998</v>
      </c>
      <c r="E2677" s="141">
        <v>260.95</v>
      </c>
    </row>
    <row r="2678" spans="2:5" ht="22.75" customHeight="1" thickBot="1" x14ac:dyDescent="0.3">
      <c r="B2678" s="135">
        <v>42934</v>
      </c>
      <c r="C2678" s="141">
        <v>213.41</v>
      </c>
      <c r="D2678" s="141">
        <v>284.26</v>
      </c>
      <c r="E2678" s="141">
        <v>261.60000000000002</v>
      </c>
    </row>
    <row r="2679" spans="2:5" ht="22.75" customHeight="1" thickBot="1" x14ac:dyDescent="0.3">
      <c r="B2679" s="135">
        <v>42935</v>
      </c>
      <c r="C2679" s="141">
        <v>213.52</v>
      </c>
      <c r="D2679" s="141">
        <v>284.41000000000003</v>
      </c>
      <c r="E2679" s="141">
        <v>262.05</v>
      </c>
    </row>
    <row r="2680" spans="2:5" ht="22.75" customHeight="1" thickBot="1" x14ac:dyDescent="0.3">
      <c r="B2680" s="135">
        <v>42936</v>
      </c>
      <c r="C2680" s="141">
        <v>212.93</v>
      </c>
      <c r="D2680" s="141">
        <v>283.62</v>
      </c>
      <c r="E2680" s="141">
        <v>261.20999999999998</v>
      </c>
    </row>
    <row r="2681" spans="2:5" ht="22.75" customHeight="1" thickBot="1" x14ac:dyDescent="0.3">
      <c r="B2681" s="135">
        <v>42937</v>
      </c>
      <c r="C2681" s="141">
        <v>212.91</v>
      </c>
      <c r="D2681" s="141">
        <v>283.60000000000002</v>
      </c>
      <c r="E2681" s="141">
        <v>262.18</v>
      </c>
    </row>
    <row r="2682" spans="2:5" ht="22.75" customHeight="1" thickBot="1" x14ac:dyDescent="0.3">
      <c r="B2682" s="135">
        <v>42940</v>
      </c>
      <c r="C2682" s="141">
        <v>212.9</v>
      </c>
      <c r="D2682" s="141">
        <v>283.57</v>
      </c>
      <c r="E2682" s="141">
        <v>263.33</v>
      </c>
    </row>
    <row r="2683" spans="2:5" ht="22.75" customHeight="1" thickBot="1" x14ac:dyDescent="0.3">
      <c r="B2683" s="135">
        <v>42941</v>
      </c>
      <c r="C2683" s="141">
        <v>212.83</v>
      </c>
      <c r="D2683" s="141">
        <v>283.48</v>
      </c>
      <c r="E2683" s="141">
        <v>263.43</v>
      </c>
    </row>
    <row r="2684" spans="2:5" ht="22.75" customHeight="1" thickBot="1" x14ac:dyDescent="0.3">
      <c r="B2684" s="135">
        <v>42942</v>
      </c>
      <c r="C2684" s="141">
        <v>212.64</v>
      </c>
      <c r="D2684" s="141">
        <v>283.23</v>
      </c>
      <c r="E2684" s="141">
        <v>263.42</v>
      </c>
    </row>
    <row r="2685" spans="2:5" ht="22.75" customHeight="1" thickBot="1" x14ac:dyDescent="0.3">
      <c r="B2685" s="135">
        <v>42943</v>
      </c>
      <c r="C2685" s="141">
        <v>213.22</v>
      </c>
      <c r="D2685" s="141">
        <v>284.01</v>
      </c>
      <c r="E2685" s="141">
        <v>265.25</v>
      </c>
    </row>
    <row r="2686" spans="2:5" ht="22.75" customHeight="1" thickBot="1" x14ac:dyDescent="0.3">
      <c r="B2686" s="135">
        <v>42944</v>
      </c>
      <c r="C2686" s="141">
        <v>213.47</v>
      </c>
      <c r="D2686" s="141">
        <v>284.33999999999997</v>
      </c>
      <c r="E2686" s="141">
        <v>265.32</v>
      </c>
    </row>
    <row r="2687" spans="2:5" ht="22.75" customHeight="1" thickBot="1" x14ac:dyDescent="0.3">
      <c r="B2687" s="135">
        <v>42947</v>
      </c>
      <c r="C2687" s="141">
        <v>214.98</v>
      </c>
      <c r="D2687" s="141">
        <v>286.35000000000002</v>
      </c>
      <c r="E2687" s="141">
        <v>267.89</v>
      </c>
    </row>
    <row r="2688" spans="2:5" ht="22.75" customHeight="1" thickBot="1" x14ac:dyDescent="0.3">
      <c r="B2688" s="135">
        <v>42948</v>
      </c>
      <c r="C2688" s="141">
        <v>215.18</v>
      </c>
      <c r="D2688" s="141">
        <v>286.62</v>
      </c>
      <c r="E2688" s="141">
        <v>269.87</v>
      </c>
    </row>
    <row r="2689" spans="2:5" ht="22.75" customHeight="1" thickBot="1" x14ac:dyDescent="0.3">
      <c r="B2689" s="135">
        <v>42949</v>
      </c>
      <c r="C2689" s="141">
        <v>215.25</v>
      </c>
      <c r="D2689" s="141">
        <v>286.70999999999998</v>
      </c>
      <c r="E2689" s="141">
        <v>270.25</v>
      </c>
    </row>
    <row r="2690" spans="2:5" ht="22.75" customHeight="1" thickBot="1" x14ac:dyDescent="0.3">
      <c r="B2690" s="135">
        <v>42950</v>
      </c>
      <c r="C2690" s="141">
        <v>216.02</v>
      </c>
      <c r="D2690" s="141">
        <v>287.74</v>
      </c>
      <c r="E2690" s="141">
        <v>272.81</v>
      </c>
    </row>
    <row r="2691" spans="2:5" ht="22.75" customHeight="1" thickBot="1" x14ac:dyDescent="0.3">
      <c r="B2691" s="135">
        <v>42951</v>
      </c>
      <c r="C2691" s="141">
        <v>216.03</v>
      </c>
      <c r="D2691" s="141">
        <v>287.74</v>
      </c>
      <c r="E2691" s="141">
        <v>273.06</v>
      </c>
    </row>
    <row r="2692" spans="2:5" ht="22.75" customHeight="1" thickBot="1" x14ac:dyDescent="0.3">
      <c r="B2692" s="135">
        <v>42954</v>
      </c>
      <c r="C2692" s="141">
        <v>216.05386761046077</v>
      </c>
      <c r="D2692" s="141">
        <v>287.78095188356599</v>
      </c>
      <c r="E2692" s="141">
        <v>272.76486852837274</v>
      </c>
    </row>
    <row r="2693" spans="2:5" ht="22.75" customHeight="1" thickBot="1" x14ac:dyDescent="0.3">
      <c r="B2693" s="135">
        <v>42955</v>
      </c>
      <c r="C2693" s="141">
        <v>216.37272827723635</v>
      </c>
      <c r="D2693" s="141">
        <v>288.20567015969675</v>
      </c>
      <c r="E2693" s="141">
        <v>270.02738397820468</v>
      </c>
    </row>
    <row r="2694" spans="2:5" ht="22.75" customHeight="1" thickBot="1" x14ac:dyDescent="0.3">
      <c r="B2694" s="135">
        <v>42956</v>
      </c>
      <c r="C2694" s="141">
        <v>218.38957284086672</v>
      </c>
      <c r="D2694" s="141">
        <v>290.89208098280318</v>
      </c>
      <c r="E2694" s="141">
        <v>275.27640148062659</v>
      </c>
    </row>
    <row r="2695" spans="2:5" ht="22.75" customHeight="1" thickBot="1" x14ac:dyDescent="0.3">
      <c r="B2695" s="135">
        <v>42957</v>
      </c>
      <c r="C2695" s="141">
        <v>218.69571247366903</v>
      </c>
      <c r="D2695" s="141">
        <v>291.29985500652941</v>
      </c>
      <c r="E2695" s="141">
        <v>275.66228536405646</v>
      </c>
    </row>
    <row r="2696" spans="2:5" ht="22.75" customHeight="1" thickBot="1" x14ac:dyDescent="0.3">
      <c r="B2696" s="135">
        <v>42958</v>
      </c>
      <c r="C2696" s="141">
        <v>219.98</v>
      </c>
      <c r="D2696" s="141">
        <v>293.01</v>
      </c>
      <c r="E2696" s="141">
        <v>277.60000000000002</v>
      </c>
    </row>
    <row r="2697" spans="2:5" ht="22.75" customHeight="1" thickBot="1" x14ac:dyDescent="0.3">
      <c r="B2697" s="135">
        <v>42961</v>
      </c>
      <c r="C2697" s="141">
        <v>219.88</v>
      </c>
      <c r="D2697" s="141">
        <v>292.87</v>
      </c>
      <c r="E2697" s="141">
        <v>277.17</v>
      </c>
    </row>
    <row r="2698" spans="2:5" ht="22.75" customHeight="1" thickBot="1" x14ac:dyDescent="0.3">
      <c r="B2698" s="135">
        <v>42962</v>
      </c>
      <c r="C2698" s="141">
        <v>219.27</v>
      </c>
      <c r="D2698" s="141">
        <v>292.07</v>
      </c>
      <c r="E2698" s="141">
        <v>276.05</v>
      </c>
    </row>
    <row r="2699" spans="2:5" ht="22.75" customHeight="1" thickBot="1" x14ac:dyDescent="0.3">
      <c r="B2699" s="135">
        <v>42963</v>
      </c>
      <c r="C2699" s="141">
        <v>219.44</v>
      </c>
      <c r="D2699" s="141">
        <v>292.99</v>
      </c>
      <c r="E2699" s="141">
        <v>275.94</v>
      </c>
    </row>
    <row r="2700" spans="2:5" ht="22.75" customHeight="1" thickBot="1" x14ac:dyDescent="0.3">
      <c r="B2700" s="135">
        <v>42964</v>
      </c>
      <c r="C2700" s="141">
        <v>219.78</v>
      </c>
      <c r="D2700" s="141">
        <v>292.74</v>
      </c>
      <c r="E2700" s="141">
        <v>276.07</v>
      </c>
    </row>
    <row r="2701" spans="2:5" ht="22.75" customHeight="1" thickBot="1" x14ac:dyDescent="0.3">
      <c r="B2701" s="135">
        <v>42965</v>
      </c>
      <c r="C2701" s="141">
        <v>219.79</v>
      </c>
      <c r="D2701" s="141">
        <v>292.75</v>
      </c>
      <c r="E2701" s="141">
        <v>275.77</v>
      </c>
    </row>
    <row r="2702" spans="2:5" ht="22.75" customHeight="1" thickBot="1" x14ac:dyDescent="0.3">
      <c r="B2702" s="135">
        <v>42968</v>
      </c>
      <c r="C2702" s="141">
        <v>219.56</v>
      </c>
      <c r="D2702" s="141">
        <v>292.45</v>
      </c>
      <c r="E2702" s="141">
        <v>275.62</v>
      </c>
    </row>
    <row r="2703" spans="2:5" ht="22.75" customHeight="1" thickBot="1" x14ac:dyDescent="0.3">
      <c r="B2703" s="135">
        <v>42969</v>
      </c>
      <c r="C2703" s="141">
        <v>219.12</v>
      </c>
      <c r="D2703" s="141">
        <v>291.86</v>
      </c>
      <c r="E2703" s="141">
        <v>275.55</v>
      </c>
    </row>
    <row r="2704" spans="2:5" ht="22.75" customHeight="1" thickBot="1" x14ac:dyDescent="0.3">
      <c r="B2704" s="135">
        <v>42970</v>
      </c>
      <c r="C2704" s="141">
        <v>219.69</v>
      </c>
      <c r="D2704" s="141">
        <v>292.62</v>
      </c>
      <c r="E2704" s="141">
        <v>276</v>
      </c>
    </row>
    <row r="2705" spans="2:5" ht="22.75" customHeight="1" thickBot="1" x14ac:dyDescent="0.3">
      <c r="B2705" s="135">
        <v>42971</v>
      </c>
      <c r="C2705" s="141">
        <v>219.61</v>
      </c>
      <c r="D2705" s="141">
        <v>292.73</v>
      </c>
      <c r="E2705" s="141">
        <v>276.60000000000002</v>
      </c>
    </row>
    <row r="2706" spans="2:5" ht="22.75" customHeight="1" thickBot="1" x14ac:dyDescent="0.3">
      <c r="B2706" s="135">
        <v>42972</v>
      </c>
      <c r="C2706" s="141">
        <v>219.54</v>
      </c>
      <c r="D2706" s="141">
        <v>292.64999999999998</v>
      </c>
      <c r="E2706" s="141">
        <v>276.85000000000002</v>
      </c>
    </row>
    <row r="2707" spans="2:5" ht="22.75" customHeight="1" thickBot="1" x14ac:dyDescent="0.3">
      <c r="B2707" s="135">
        <v>42975</v>
      </c>
      <c r="C2707" s="141">
        <v>219.08</v>
      </c>
      <c r="D2707" s="141">
        <v>292.04000000000002</v>
      </c>
      <c r="E2707" s="141">
        <v>278.22000000000003</v>
      </c>
    </row>
    <row r="2708" spans="2:5" ht="22.75" customHeight="1" thickBot="1" x14ac:dyDescent="0.3">
      <c r="B2708" s="135">
        <v>42976</v>
      </c>
      <c r="C2708" s="141">
        <v>219.62</v>
      </c>
      <c r="D2708" s="141">
        <v>292.76</v>
      </c>
      <c r="E2708" s="141">
        <v>280.17</v>
      </c>
    </row>
    <row r="2709" spans="2:5" ht="22.75" customHeight="1" thickBot="1" x14ac:dyDescent="0.3">
      <c r="B2709" s="135">
        <v>42977</v>
      </c>
      <c r="C2709" s="141">
        <v>219.71</v>
      </c>
      <c r="D2709" s="141">
        <v>292.87</v>
      </c>
      <c r="E2709" s="141">
        <v>280.83999999999997</v>
      </c>
    </row>
    <row r="2710" spans="2:5" ht="22.75" customHeight="1" thickBot="1" x14ac:dyDescent="0.3">
      <c r="B2710" s="135">
        <v>42978</v>
      </c>
      <c r="C2710" s="141">
        <v>219.91</v>
      </c>
      <c r="D2710" s="141">
        <v>293.14</v>
      </c>
      <c r="E2710" s="141">
        <v>280.58</v>
      </c>
    </row>
    <row r="2711" spans="2:5" ht="22.75" customHeight="1" thickBot="1" x14ac:dyDescent="0.3">
      <c r="B2711" s="135">
        <v>42979</v>
      </c>
      <c r="C2711" s="141">
        <v>219.76</v>
      </c>
      <c r="D2711" s="141">
        <v>292.94</v>
      </c>
      <c r="E2711" s="141">
        <v>280.5</v>
      </c>
    </row>
    <row r="2712" spans="2:5" ht="22.75" customHeight="1" thickBot="1" x14ac:dyDescent="0.3">
      <c r="B2712" s="135">
        <v>42982</v>
      </c>
      <c r="C2712" s="141">
        <v>219.47</v>
      </c>
      <c r="D2712" s="141">
        <v>292.55</v>
      </c>
      <c r="E2712" s="141">
        <v>278.97000000000003</v>
      </c>
    </row>
    <row r="2713" spans="2:5" ht="22.75" customHeight="1" thickBot="1" x14ac:dyDescent="0.3">
      <c r="B2713" s="135">
        <v>42983</v>
      </c>
      <c r="C2713" s="141">
        <v>219.27</v>
      </c>
      <c r="D2713" s="141">
        <v>292.29000000000002</v>
      </c>
      <c r="E2713" s="141">
        <v>278.86</v>
      </c>
    </row>
    <row r="2714" spans="2:5" ht="22.75" customHeight="1" thickBot="1" x14ac:dyDescent="0.3">
      <c r="B2714" s="135">
        <v>42984</v>
      </c>
      <c r="C2714" s="141">
        <v>219.05</v>
      </c>
      <c r="D2714" s="141">
        <v>292</v>
      </c>
      <c r="E2714" s="141">
        <v>278.58</v>
      </c>
    </row>
    <row r="2715" spans="2:5" ht="22.75" customHeight="1" thickBot="1" x14ac:dyDescent="0.3">
      <c r="B2715" s="135">
        <v>42985</v>
      </c>
      <c r="C2715" s="141">
        <v>219.95</v>
      </c>
      <c r="D2715" s="141">
        <v>293.19</v>
      </c>
      <c r="E2715" s="141">
        <v>279.83</v>
      </c>
    </row>
    <row r="2716" spans="2:5" ht="22.75" customHeight="1" thickBot="1" x14ac:dyDescent="0.3">
      <c r="B2716" s="135">
        <v>42986</v>
      </c>
      <c r="C2716" s="141">
        <v>221.94</v>
      </c>
      <c r="D2716" s="141">
        <v>295.85000000000002</v>
      </c>
      <c r="E2716" s="141">
        <v>282.68</v>
      </c>
    </row>
    <row r="2717" spans="2:5" ht="22.75" customHeight="1" thickBot="1" x14ac:dyDescent="0.3">
      <c r="B2717" s="135">
        <v>42989</v>
      </c>
      <c r="C2717" s="141">
        <v>226.57</v>
      </c>
      <c r="D2717" s="141">
        <v>302.01</v>
      </c>
      <c r="E2717" s="141">
        <v>287.60000000000002</v>
      </c>
    </row>
    <row r="2718" spans="2:5" ht="22.75" customHeight="1" thickBot="1" x14ac:dyDescent="0.3">
      <c r="B2718" s="135">
        <v>42990</v>
      </c>
      <c r="C2718" s="141">
        <v>226.99</v>
      </c>
      <c r="D2718" s="141">
        <v>302.58</v>
      </c>
      <c r="E2718" s="141">
        <v>287.41000000000003</v>
      </c>
    </row>
    <row r="2719" spans="2:5" ht="22.75" customHeight="1" thickBot="1" x14ac:dyDescent="0.3">
      <c r="B2719" s="135">
        <v>42991</v>
      </c>
      <c r="C2719" s="141">
        <v>223.6</v>
      </c>
      <c r="D2719" s="141">
        <v>298.06</v>
      </c>
      <c r="E2719" s="141">
        <v>283.35000000000002</v>
      </c>
    </row>
    <row r="2720" spans="2:5" ht="22.75" customHeight="1" thickBot="1" x14ac:dyDescent="0.3">
      <c r="B2720" s="135">
        <v>42992</v>
      </c>
      <c r="C2720" s="141">
        <v>223.58</v>
      </c>
      <c r="D2720" s="141">
        <v>298.02999999999997</v>
      </c>
      <c r="E2720" s="141">
        <v>283.32</v>
      </c>
    </row>
    <row r="2721" spans="2:5" ht="22.75" customHeight="1" thickBot="1" x14ac:dyDescent="0.3">
      <c r="B2721" s="135">
        <v>42993</v>
      </c>
      <c r="C2721" s="141">
        <v>223.86</v>
      </c>
      <c r="D2721" s="141">
        <v>298.41000000000003</v>
      </c>
      <c r="E2721" s="141">
        <v>282.41000000000003</v>
      </c>
    </row>
    <row r="2722" spans="2:5" ht="22.75" customHeight="1" thickBot="1" x14ac:dyDescent="0.3">
      <c r="B2722" s="135">
        <v>42996</v>
      </c>
      <c r="C2722" s="141">
        <v>223.48</v>
      </c>
      <c r="D2722" s="141">
        <v>297.95</v>
      </c>
      <c r="E2722" s="141">
        <v>281.99</v>
      </c>
    </row>
    <row r="2723" spans="2:5" ht="22.75" customHeight="1" thickBot="1" x14ac:dyDescent="0.3">
      <c r="B2723" s="135">
        <v>42997</v>
      </c>
      <c r="C2723" s="141">
        <v>223.1</v>
      </c>
      <c r="D2723" s="141">
        <v>297.43</v>
      </c>
      <c r="E2723" s="141">
        <v>281.64</v>
      </c>
    </row>
    <row r="2724" spans="2:5" ht="22.75" customHeight="1" thickBot="1" x14ac:dyDescent="0.3">
      <c r="B2724" s="135">
        <v>42998</v>
      </c>
      <c r="C2724" s="141">
        <v>222.97</v>
      </c>
      <c r="D2724" s="141">
        <v>297.27</v>
      </c>
      <c r="E2724" s="141">
        <v>281.74</v>
      </c>
    </row>
    <row r="2725" spans="2:5" ht="22.75" customHeight="1" thickBot="1" x14ac:dyDescent="0.3">
      <c r="B2725" s="135">
        <v>42999</v>
      </c>
      <c r="C2725" s="141">
        <v>224.15</v>
      </c>
      <c r="D2725" s="141">
        <v>298.83</v>
      </c>
      <c r="E2725" s="141">
        <v>281.93</v>
      </c>
    </row>
    <row r="2726" spans="2:5" ht="22.75" customHeight="1" thickBot="1" x14ac:dyDescent="0.3">
      <c r="B2726" s="135">
        <v>43000</v>
      </c>
      <c r="C2726" s="141">
        <v>224.42</v>
      </c>
      <c r="D2726" s="141">
        <v>299.19</v>
      </c>
      <c r="E2726" s="141">
        <v>282.70999999999998</v>
      </c>
    </row>
    <row r="2727" spans="2:5" ht="22.75" customHeight="1" thickBot="1" x14ac:dyDescent="0.3">
      <c r="B2727" s="135">
        <v>43003</v>
      </c>
      <c r="C2727" s="141">
        <v>224.31</v>
      </c>
      <c r="D2727" s="141">
        <v>299.04000000000002</v>
      </c>
      <c r="E2727" s="141">
        <v>282.45</v>
      </c>
    </row>
    <row r="2728" spans="2:5" ht="22.75" customHeight="1" thickBot="1" x14ac:dyDescent="0.3">
      <c r="B2728" s="135">
        <v>43004</v>
      </c>
      <c r="C2728" s="141">
        <v>223.35</v>
      </c>
      <c r="D2728" s="141">
        <v>297.77</v>
      </c>
      <c r="E2728" s="141">
        <v>280.32</v>
      </c>
    </row>
    <row r="2729" spans="2:5" ht="22.75" customHeight="1" thickBot="1" x14ac:dyDescent="0.3">
      <c r="B2729" s="135">
        <v>43005</v>
      </c>
      <c r="C2729" s="141">
        <v>223.07</v>
      </c>
      <c r="D2729" s="141">
        <v>297.39</v>
      </c>
      <c r="E2729" s="141">
        <v>279.05</v>
      </c>
    </row>
    <row r="2730" spans="2:5" ht="22.75" customHeight="1" thickBot="1" x14ac:dyDescent="0.3">
      <c r="B2730" s="135">
        <v>43006</v>
      </c>
      <c r="C2730" s="141">
        <v>223.14</v>
      </c>
      <c r="D2730" s="141">
        <v>297.49</v>
      </c>
      <c r="E2730" s="141">
        <v>278.57</v>
      </c>
    </row>
    <row r="2731" spans="2:5" ht="22.75" customHeight="1" thickBot="1" x14ac:dyDescent="0.3">
      <c r="B2731" s="135">
        <v>43007</v>
      </c>
      <c r="C2731" s="141">
        <v>223.92</v>
      </c>
      <c r="D2731" s="141">
        <v>298.52999999999997</v>
      </c>
      <c r="E2731" s="141">
        <v>278.16000000000003</v>
      </c>
    </row>
    <row r="2732" spans="2:5" ht="22.75" customHeight="1" thickBot="1" x14ac:dyDescent="0.3">
      <c r="B2732" s="135">
        <v>43010</v>
      </c>
      <c r="C2732" s="141">
        <v>223.03</v>
      </c>
      <c r="D2732" s="141">
        <v>297.33999999999997</v>
      </c>
      <c r="E2732" s="141">
        <v>277.02</v>
      </c>
    </row>
    <row r="2733" spans="2:5" ht="22.75" customHeight="1" thickBot="1" x14ac:dyDescent="0.3">
      <c r="B2733" s="135">
        <v>43011</v>
      </c>
      <c r="C2733" s="141">
        <v>223.35</v>
      </c>
      <c r="D2733" s="141">
        <v>297.76</v>
      </c>
      <c r="E2733" s="141">
        <v>276.62</v>
      </c>
    </row>
    <row r="2734" spans="2:5" ht="22.75" customHeight="1" thickBot="1" x14ac:dyDescent="0.3">
      <c r="B2734" s="135">
        <v>43012</v>
      </c>
      <c r="C2734" s="141">
        <v>223.45</v>
      </c>
      <c r="D2734" s="141">
        <v>297.89999999999998</v>
      </c>
      <c r="E2734" s="141">
        <v>277.07</v>
      </c>
    </row>
    <row r="2735" spans="2:5" ht="22.75" customHeight="1" thickBot="1" x14ac:dyDescent="0.3">
      <c r="B2735" s="135">
        <v>43013</v>
      </c>
      <c r="C2735" s="141">
        <v>223.92</v>
      </c>
      <c r="D2735" s="141">
        <v>298.52</v>
      </c>
      <c r="E2735" s="141">
        <v>277.61</v>
      </c>
    </row>
    <row r="2736" spans="2:5" ht="22.75" customHeight="1" thickBot="1" x14ac:dyDescent="0.3">
      <c r="B2736" s="135">
        <v>43014</v>
      </c>
      <c r="C2736" s="141">
        <v>223.91</v>
      </c>
      <c r="D2736" s="141">
        <v>298.51</v>
      </c>
      <c r="E2736" s="141">
        <v>277</v>
      </c>
    </row>
    <row r="2737" spans="2:5" ht="22.75" customHeight="1" thickBot="1" x14ac:dyDescent="0.3">
      <c r="B2737" s="135">
        <v>43017</v>
      </c>
      <c r="C2737" s="141">
        <v>223.08</v>
      </c>
      <c r="D2737" s="141">
        <v>297.41000000000003</v>
      </c>
      <c r="E2737" s="141">
        <v>276.17</v>
      </c>
    </row>
    <row r="2738" spans="2:5" ht="22.75" customHeight="1" thickBot="1" x14ac:dyDescent="0.3">
      <c r="B2738" s="135">
        <v>43018</v>
      </c>
      <c r="C2738" s="141">
        <v>222.99</v>
      </c>
      <c r="D2738" s="141">
        <v>297.58999999999997</v>
      </c>
      <c r="E2738" s="141">
        <v>276.55</v>
      </c>
    </row>
    <row r="2739" spans="2:5" ht="22.75" customHeight="1" thickBot="1" x14ac:dyDescent="0.3">
      <c r="B2739" s="135">
        <v>43019</v>
      </c>
      <c r="C2739" s="141">
        <v>223.28</v>
      </c>
      <c r="D2739" s="141">
        <v>297.97000000000003</v>
      </c>
      <c r="E2739" s="141">
        <v>277.27999999999997</v>
      </c>
    </row>
    <row r="2740" spans="2:5" ht="22.75" customHeight="1" thickBot="1" x14ac:dyDescent="0.3">
      <c r="B2740" s="135">
        <v>43020</v>
      </c>
      <c r="C2740" s="141">
        <v>223.32</v>
      </c>
      <c r="D2740" s="141">
        <v>298.02</v>
      </c>
      <c r="E2740" s="141">
        <v>277.76</v>
      </c>
    </row>
    <row r="2741" spans="2:5" ht="22.75" customHeight="1" thickBot="1" x14ac:dyDescent="0.3">
      <c r="B2741" s="135">
        <v>43021</v>
      </c>
      <c r="C2741" s="141">
        <v>223.83</v>
      </c>
      <c r="D2741" s="141">
        <v>299</v>
      </c>
      <c r="E2741" s="141">
        <v>278.48</v>
      </c>
    </row>
    <row r="2742" spans="2:5" ht="22.75" customHeight="1" thickBot="1" x14ac:dyDescent="0.3">
      <c r="B2742" s="135">
        <v>43024</v>
      </c>
      <c r="C2742" s="141">
        <v>223.72</v>
      </c>
      <c r="D2742" s="141">
        <v>298.83999999999997</v>
      </c>
      <c r="E2742" s="141">
        <v>277.92</v>
      </c>
    </row>
    <row r="2743" spans="2:5" ht="22.75" customHeight="1" thickBot="1" x14ac:dyDescent="0.3">
      <c r="B2743" s="135">
        <v>43025</v>
      </c>
      <c r="C2743" s="141">
        <v>223.98</v>
      </c>
      <c r="D2743" s="141">
        <v>299.19</v>
      </c>
      <c r="E2743" s="141">
        <v>277.97000000000003</v>
      </c>
    </row>
    <row r="2744" spans="2:5" ht="22.75" customHeight="1" thickBot="1" x14ac:dyDescent="0.3">
      <c r="B2744" s="135">
        <v>43026</v>
      </c>
      <c r="C2744" s="141">
        <v>224.17</v>
      </c>
      <c r="D2744" s="141">
        <v>299.44</v>
      </c>
      <c r="E2744" s="141">
        <v>278.19</v>
      </c>
    </row>
    <row r="2745" spans="2:5" ht="22.75" customHeight="1" thickBot="1" x14ac:dyDescent="0.3">
      <c r="B2745" s="135">
        <v>43028</v>
      </c>
      <c r="C2745" s="141">
        <v>223.71</v>
      </c>
      <c r="D2745" s="141">
        <v>298.83999999999997</v>
      </c>
      <c r="E2745" s="141">
        <v>278.06</v>
      </c>
    </row>
    <row r="2746" spans="2:5" ht="22.75" customHeight="1" thickBot="1" x14ac:dyDescent="0.3">
      <c r="B2746" s="135">
        <v>43031</v>
      </c>
      <c r="C2746" s="141">
        <v>223.62</v>
      </c>
      <c r="D2746" s="141">
        <v>298.70999999999998</v>
      </c>
      <c r="E2746" s="141">
        <v>277.57</v>
      </c>
    </row>
    <row r="2747" spans="2:5" ht="22.75" customHeight="1" thickBot="1" x14ac:dyDescent="0.3">
      <c r="B2747" s="135">
        <v>43032</v>
      </c>
      <c r="C2747" s="141">
        <v>223.16</v>
      </c>
      <c r="D2747" s="141">
        <v>298.08999999999997</v>
      </c>
      <c r="E2747" s="141">
        <v>276.97000000000003</v>
      </c>
    </row>
    <row r="2748" spans="2:5" ht="22.75" customHeight="1" thickBot="1" x14ac:dyDescent="0.3">
      <c r="B2748" s="135">
        <v>43033</v>
      </c>
      <c r="C2748" s="141">
        <v>223.18</v>
      </c>
      <c r="D2748" s="141">
        <v>298.12</v>
      </c>
      <c r="E2748" s="141">
        <v>276.92</v>
      </c>
    </row>
    <row r="2749" spans="2:5" ht="22.75" customHeight="1" thickBot="1" x14ac:dyDescent="0.3">
      <c r="B2749" s="135">
        <v>43034</v>
      </c>
      <c r="C2749" s="141">
        <v>223.65</v>
      </c>
      <c r="D2749" s="141">
        <v>298.75</v>
      </c>
      <c r="E2749" s="141">
        <v>277.93</v>
      </c>
    </row>
    <row r="2750" spans="2:5" ht="22.75" customHeight="1" thickBot="1" x14ac:dyDescent="0.3">
      <c r="B2750" s="135">
        <v>43035</v>
      </c>
      <c r="C2750" s="141">
        <v>224.34</v>
      </c>
      <c r="D2750" s="141">
        <v>299.67</v>
      </c>
      <c r="E2750" s="141">
        <v>276.66000000000003</v>
      </c>
    </row>
    <row r="2751" spans="2:5" ht="22.75" customHeight="1" thickBot="1" x14ac:dyDescent="0.3">
      <c r="B2751" s="135">
        <v>43038</v>
      </c>
      <c r="C2751" s="141">
        <v>225.12</v>
      </c>
      <c r="D2751" s="141">
        <v>300.72000000000003</v>
      </c>
      <c r="E2751" s="141">
        <v>277.10000000000002</v>
      </c>
    </row>
    <row r="2752" spans="2:5" ht="22.75" customHeight="1" thickBot="1" x14ac:dyDescent="0.3">
      <c r="B2752" s="135">
        <v>43039</v>
      </c>
      <c r="C2752" s="141">
        <v>225.22</v>
      </c>
      <c r="D2752" s="141">
        <v>300.83999999999997</v>
      </c>
      <c r="E2752" s="141">
        <v>277.13</v>
      </c>
    </row>
    <row r="2753" spans="2:5" ht="22.75" customHeight="1" thickBot="1" x14ac:dyDescent="0.3">
      <c r="B2753" s="135">
        <v>43042</v>
      </c>
      <c r="C2753" s="141">
        <v>224.08</v>
      </c>
      <c r="D2753" s="141">
        <v>299.32</v>
      </c>
      <c r="E2753" s="141">
        <v>275.93</v>
      </c>
    </row>
    <row r="2754" spans="2:5" ht="22.75" customHeight="1" thickBot="1" x14ac:dyDescent="0.3">
      <c r="B2754" s="135">
        <v>43045</v>
      </c>
      <c r="C2754" s="141">
        <v>225.03</v>
      </c>
      <c r="D2754" s="141">
        <v>300.58999999999997</v>
      </c>
      <c r="E2754" s="141">
        <v>276.57</v>
      </c>
    </row>
    <row r="2755" spans="2:5" ht="22.75" customHeight="1" thickBot="1" x14ac:dyDescent="0.3">
      <c r="B2755" s="135">
        <v>43046</v>
      </c>
      <c r="C2755" s="141">
        <v>225.17</v>
      </c>
      <c r="D2755" s="141">
        <v>300.77</v>
      </c>
      <c r="E2755" s="141">
        <v>276.60000000000002</v>
      </c>
    </row>
    <row r="2756" spans="2:5" ht="22.75" customHeight="1" thickBot="1" x14ac:dyDescent="0.3">
      <c r="B2756" s="135">
        <v>43047</v>
      </c>
      <c r="C2756" s="141">
        <v>225.37</v>
      </c>
      <c r="D2756" s="141">
        <v>301.04000000000002</v>
      </c>
      <c r="E2756" s="141">
        <v>276.69</v>
      </c>
    </row>
    <row r="2757" spans="2:5" ht="22.75" customHeight="1" thickBot="1" x14ac:dyDescent="0.3">
      <c r="B2757" s="135">
        <v>43048</v>
      </c>
      <c r="C2757" s="141">
        <v>225.16</v>
      </c>
      <c r="D2757" s="141">
        <v>300.8</v>
      </c>
      <c r="E2757" s="141">
        <v>276.45999999999998</v>
      </c>
    </row>
    <row r="2758" spans="2:5" ht="22.75" customHeight="1" thickBot="1" x14ac:dyDescent="0.3">
      <c r="B2758" s="135">
        <v>43049</v>
      </c>
      <c r="C2758" s="141">
        <v>229.33</v>
      </c>
      <c r="D2758" s="141">
        <v>306.38</v>
      </c>
      <c r="E2758" s="141">
        <v>282.19</v>
      </c>
    </row>
    <row r="2759" spans="2:5" ht="22.75" customHeight="1" thickBot="1" x14ac:dyDescent="0.3">
      <c r="B2759" s="135">
        <v>43052</v>
      </c>
      <c r="C2759" s="141">
        <v>229.35</v>
      </c>
      <c r="D2759" s="141">
        <v>306.39</v>
      </c>
      <c r="E2759" s="141">
        <v>282.27999999999997</v>
      </c>
    </row>
    <row r="2760" spans="2:5" ht="22.75" customHeight="1" thickBot="1" x14ac:dyDescent="0.3">
      <c r="B2760" s="135">
        <v>43053</v>
      </c>
      <c r="C2760" s="141">
        <v>227.51</v>
      </c>
      <c r="D2760" s="141">
        <v>305.5</v>
      </c>
      <c r="E2760" s="141">
        <v>281.72000000000003</v>
      </c>
    </row>
    <row r="2761" spans="2:5" ht="22.75" customHeight="1" thickBot="1" x14ac:dyDescent="0.3">
      <c r="B2761" s="135">
        <v>43054</v>
      </c>
      <c r="C2761" s="141">
        <v>228.19</v>
      </c>
      <c r="D2761" s="141">
        <v>306.41000000000003</v>
      </c>
      <c r="E2761" s="141">
        <v>283.67</v>
      </c>
    </row>
    <row r="2762" spans="2:5" ht="22.75" customHeight="1" thickBot="1" x14ac:dyDescent="0.3">
      <c r="B2762" s="135">
        <v>43055</v>
      </c>
      <c r="C2762" s="141">
        <v>228.73</v>
      </c>
      <c r="D2762" s="141">
        <v>307.13</v>
      </c>
      <c r="E2762" s="141">
        <v>284.52</v>
      </c>
    </row>
    <row r="2763" spans="2:5" ht="22.75" customHeight="1" thickBot="1" x14ac:dyDescent="0.3">
      <c r="B2763" s="135">
        <v>43056</v>
      </c>
      <c r="C2763" s="141">
        <v>227.8</v>
      </c>
      <c r="D2763" s="141">
        <v>305.88</v>
      </c>
      <c r="E2763" s="141">
        <v>283.88</v>
      </c>
    </row>
    <row r="2764" spans="2:5" ht="22.75" customHeight="1" thickBot="1" x14ac:dyDescent="0.3">
      <c r="B2764" s="135">
        <v>43059</v>
      </c>
      <c r="C2764" s="141">
        <v>227.41</v>
      </c>
      <c r="D2764" s="141">
        <v>305.37</v>
      </c>
      <c r="E2764" s="141">
        <v>282.89999999999998</v>
      </c>
    </row>
    <row r="2765" spans="2:5" ht="22.75" customHeight="1" thickBot="1" x14ac:dyDescent="0.3">
      <c r="B2765" s="135">
        <v>43060</v>
      </c>
      <c r="C2765" s="141">
        <v>227.39</v>
      </c>
      <c r="D2765" s="141">
        <v>305.33</v>
      </c>
      <c r="E2765" s="141">
        <v>282.87</v>
      </c>
    </row>
    <row r="2766" spans="2:5" ht="22.75" customHeight="1" thickBot="1" x14ac:dyDescent="0.3">
      <c r="B2766" s="135">
        <v>43061</v>
      </c>
      <c r="C2766" s="141">
        <v>227.95</v>
      </c>
      <c r="D2766" s="141">
        <v>306.08</v>
      </c>
      <c r="E2766" s="141">
        <v>283.57</v>
      </c>
    </row>
    <row r="2767" spans="2:5" ht="22.75" customHeight="1" thickBot="1" x14ac:dyDescent="0.3">
      <c r="B2767" s="135">
        <v>43062</v>
      </c>
      <c r="C2767" s="141">
        <v>226.03</v>
      </c>
      <c r="D2767" s="141">
        <v>303.51</v>
      </c>
      <c r="E2767" s="141">
        <v>281.97000000000003</v>
      </c>
    </row>
    <row r="2768" spans="2:5" ht="22.75" customHeight="1" thickBot="1" x14ac:dyDescent="0.3">
      <c r="B2768" s="135">
        <v>43063</v>
      </c>
      <c r="C2768" s="141">
        <v>226.13</v>
      </c>
      <c r="D2768" s="141">
        <v>303.64999999999998</v>
      </c>
      <c r="E2768" s="141">
        <v>282.47000000000003</v>
      </c>
    </row>
    <row r="2769" spans="2:5" ht="22.75" customHeight="1" thickBot="1" x14ac:dyDescent="0.3">
      <c r="B2769" s="135">
        <v>43066</v>
      </c>
      <c r="C2769" s="141">
        <v>226.42</v>
      </c>
      <c r="D2769" s="141">
        <v>304.18</v>
      </c>
      <c r="E2769" s="141">
        <v>283.97000000000003</v>
      </c>
    </row>
    <row r="2770" spans="2:5" ht="22.75" customHeight="1" thickBot="1" x14ac:dyDescent="0.3">
      <c r="B2770" s="135">
        <v>43067</v>
      </c>
      <c r="C2770" s="141">
        <v>225.36</v>
      </c>
      <c r="D2770" s="141">
        <v>302.76</v>
      </c>
      <c r="E2770" s="141">
        <v>282.79000000000002</v>
      </c>
    </row>
    <row r="2771" spans="2:5" ht="22.75" customHeight="1" thickBot="1" x14ac:dyDescent="0.3">
      <c r="B2771" s="135">
        <v>43068</v>
      </c>
      <c r="C2771" s="141">
        <v>225.37</v>
      </c>
      <c r="D2771" s="141">
        <v>302.77</v>
      </c>
      <c r="E2771" s="141">
        <v>282.54000000000002</v>
      </c>
    </row>
    <row r="2772" spans="2:5" ht="22.75" customHeight="1" thickBot="1" x14ac:dyDescent="0.3">
      <c r="B2772" s="135">
        <v>43069</v>
      </c>
      <c r="C2772" s="141">
        <v>226.29</v>
      </c>
      <c r="D2772" s="141">
        <v>304</v>
      </c>
      <c r="E2772" s="141">
        <v>283.73</v>
      </c>
    </row>
    <row r="2773" spans="2:5" ht="22.75" customHeight="1" thickBot="1" x14ac:dyDescent="0.3">
      <c r="B2773" s="135">
        <v>43070</v>
      </c>
      <c r="C2773" s="141">
        <v>226.01</v>
      </c>
      <c r="D2773" s="141">
        <v>303.63</v>
      </c>
      <c r="E2773" s="141">
        <v>284.02</v>
      </c>
    </row>
    <row r="2774" spans="2:5" ht="22.75" customHeight="1" thickBot="1" x14ac:dyDescent="0.3">
      <c r="B2774" s="135">
        <v>43073</v>
      </c>
      <c r="C2774" s="141">
        <v>228.04</v>
      </c>
      <c r="D2774" s="141">
        <v>306.36</v>
      </c>
      <c r="E2774" s="141">
        <v>286.24</v>
      </c>
    </row>
    <row r="2775" spans="2:5" ht="22.75" customHeight="1" thickBot="1" x14ac:dyDescent="0.3">
      <c r="B2775" s="135">
        <v>43074</v>
      </c>
      <c r="C2775" s="141">
        <v>227.94</v>
      </c>
      <c r="D2775" s="141">
        <v>306.22000000000003</v>
      </c>
      <c r="E2775" s="141">
        <v>286.11</v>
      </c>
    </row>
    <row r="2776" spans="2:5" ht="22.75" customHeight="1" thickBot="1" x14ac:dyDescent="0.3">
      <c r="B2776" s="135">
        <v>43075</v>
      </c>
      <c r="C2776" s="141">
        <v>228.15</v>
      </c>
      <c r="D2776" s="141">
        <v>306.51</v>
      </c>
      <c r="E2776" s="141">
        <v>286.08999999999997</v>
      </c>
    </row>
    <row r="2777" spans="2:5" ht="22.75" customHeight="1" thickBot="1" x14ac:dyDescent="0.3">
      <c r="B2777" s="135">
        <v>43076</v>
      </c>
      <c r="C2777" s="141">
        <v>227.5</v>
      </c>
      <c r="D2777" s="141">
        <v>305.64</v>
      </c>
      <c r="E2777" s="141">
        <v>284.79000000000002</v>
      </c>
    </row>
    <row r="2778" spans="2:5" ht="22.75" customHeight="1" thickBot="1" x14ac:dyDescent="0.3">
      <c r="B2778" s="135">
        <v>43077</v>
      </c>
      <c r="C2778" s="141">
        <v>227.02</v>
      </c>
      <c r="D2778" s="141">
        <v>304.99</v>
      </c>
      <c r="E2778" s="141">
        <v>283.70999999999998</v>
      </c>
    </row>
    <row r="2779" spans="2:5" ht="22.75" customHeight="1" thickBot="1" x14ac:dyDescent="0.3">
      <c r="B2779" s="135">
        <v>43080</v>
      </c>
      <c r="C2779" s="141">
        <v>227.22</v>
      </c>
      <c r="D2779" s="141">
        <v>305.26</v>
      </c>
      <c r="E2779" s="141">
        <v>283.63</v>
      </c>
    </row>
    <row r="2780" spans="2:5" ht="22.75" customHeight="1" thickBot="1" x14ac:dyDescent="0.3">
      <c r="B2780" s="135">
        <v>43081</v>
      </c>
      <c r="C2780" s="141">
        <v>227.43</v>
      </c>
      <c r="D2780" s="141">
        <v>305.66000000000003</v>
      </c>
      <c r="E2780" s="141">
        <v>283.89999999999998</v>
      </c>
    </row>
    <row r="2781" spans="2:5" ht="22.75" customHeight="1" thickBot="1" x14ac:dyDescent="0.3">
      <c r="B2781" s="135">
        <v>43082</v>
      </c>
      <c r="C2781" s="141">
        <v>227.89</v>
      </c>
      <c r="D2781" s="141">
        <v>306.32</v>
      </c>
      <c r="E2781" s="141">
        <v>284.20999999999998</v>
      </c>
    </row>
    <row r="2782" spans="2:5" ht="22.75" customHeight="1" thickBot="1" x14ac:dyDescent="0.3">
      <c r="B2782" s="135">
        <v>43083</v>
      </c>
      <c r="C2782" s="141">
        <v>227.99</v>
      </c>
      <c r="D2782" s="141">
        <v>306.45999999999998</v>
      </c>
      <c r="E2782" s="141">
        <v>285.13</v>
      </c>
    </row>
    <row r="2783" spans="2:5" ht="22.75" customHeight="1" thickBot="1" x14ac:dyDescent="0.3">
      <c r="B2783" s="135">
        <v>43084</v>
      </c>
      <c r="C2783" s="141">
        <v>228.05</v>
      </c>
      <c r="D2783" s="141">
        <v>306.76</v>
      </c>
      <c r="E2783" s="141">
        <v>285.16000000000003</v>
      </c>
    </row>
    <row r="2784" spans="2:5" ht="22.75" customHeight="1" thickBot="1" x14ac:dyDescent="0.3">
      <c r="B2784" s="135">
        <v>43087</v>
      </c>
      <c r="C2784" s="141">
        <v>228.05</v>
      </c>
      <c r="D2784" s="141">
        <v>306.76</v>
      </c>
      <c r="E2784" s="141">
        <v>284.91000000000003</v>
      </c>
    </row>
    <row r="2785" spans="2:5" ht="22.75" customHeight="1" thickBot="1" x14ac:dyDescent="0.3">
      <c r="B2785" s="135">
        <v>43088</v>
      </c>
      <c r="C2785" s="141">
        <v>228.06</v>
      </c>
      <c r="D2785" s="141">
        <v>306.77999999999997</v>
      </c>
      <c r="E2785" s="141">
        <v>284.94</v>
      </c>
    </row>
    <row r="2786" spans="2:5" ht="22.75" customHeight="1" thickBot="1" x14ac:dyDescent="0.3">
      <c r="B2786" s="135">
        <v>43089</v>
      </c>
      <c r="C2786" s="141">
        <v>228.26</v>
      </c>
      <c r="D2786" s="141">
        <v>307.05</v>
      </c>
      <c r="E2786" s="141">
        <v>286.12</v>
      </c>
    </row>
    <row r="2787" spans="2:5" ht="22.75" customHeight="1" thickBot="1" x14ac:dyDescent="0.3">
      <c r="B2787" s="135">
        <v>43090</v>
      </c>
      <c r="C2787" s="141">
        <v>228.51</v>
      </c>
      <c r="D2787" s="141">
        <v>307.43</v>
      </c>
      <c r="E2787" s="141">
        <v>287.20999999999998</v>
      </c>
    </row>
    <row r="2788" spans="2:5" ht="22.75" customHeight="1" thickBot="1" x14ac:dyDescent="0.3">
      <c r="B2788" s="135">
        <v>43091</v>
      </c>
      <c r="C2788" s="141">
        <v>229.03</v>
      </c>
      <c r="D2788" s="141">
        <v>308.12</v>
      </c>
      <c r="E2788" s="141">
        <v>288.08</v>
      </c>
    </row>
    <row r="2789" spans="2:5" ht="22.75" customHeight="1" thickBot="1" x14ac:dyDescent="0.3">
      <c r="B2789" s="135">
        <v>43095</v>
      </c>
      <c r="C2789" s="141">
        <v>229.51</v>
      </c>
      <c r="D2789" s="141">
        <v>308.77999999999997</v>
      </c>
      <c r="E2789" s="141">
        <v>288.83</v>
      </c>
    </row>
    <row r="2790" spans="2:5" ht="22.75" customHeight="1" thickBot="1" x14ac:dyDescent="0.3">
      <c r="B2790" s="135">
        <v>43096</v>
      </c>
      <c r="C2790" s="141">
        <v>228.99</v>
      </c>
      <c r="D2790" s="141">
        <v>308.82</v>
      </c>
      <c r="E2790" s="141">
        <v>288.87</v>
      </c>
    </row>
    <row r="2791" spans="2:5" ht="22.75" customHeight="1" thickBot="1" x14ac:dyDescent="0.3">
      <c r="B2791" s="135">
        <v>43097</v>
      </c>
      <c r="C2791" s="141">
        <v>229.30658038433651</v>
      </c>
      <c r="D2791" s="141">
        <v>309.26061292803149</v>
      </c>
      <c r="E2791" s="141">
        <v>289.85735533901084</v>
      </c>
    </row>
    <row r="2792" spans="2:5" ht="22.75" customHeight="1" thickBot="1" x14ac:dyDescent="0.3">
      <c r="B2792" s="135">
        <v>43098</v>
      </c>
      <c r="C2792" s="141">
        <v>229.71</v>
      </c>
      <c r="D2792" s="141">
        <v>309.8</v>
      </c>
      <c r="E2792" s="141">
        <v>290.82</v>
      </c>
    </row>
    <row r="2793" spans="2:5" ht="22.75" customHeight="1" thickBot="1" x14ac:dyDescent="0.3">
      <c r="B2793" s="135">
        <v>43103</v>
      </c>
      <c r="C2793" s="141">
        <v>229.2</v>
      </c>
      <c r="D2793" s="141">
        <v>309.12</v>
      </c>
      <c r="E2793" s="141">
        <v>291.63</v>
      </c>
    </row>
    <row r="2794" spans="2:5" ht="22.75" customHeight="1" thickBot="1" x14ac:dyDescent="0.3">
      <c r="B2794" s="135">
        <v>43104</v>
      </c>
      <c r="C2794" s="141">
        <v>229.66</v>
      </c>
      <c r="D2794" s="141">
        <v>310.5</v>
      </c>
      <c r="E2794" s="141">
        <v>293.27</v>
      </c>
    </row>
    <row r="2795" spans="2:5" ht="22.75" customHeight="1" thickBot="1" x14ac:dyDescent="0.3">
      <c r="B2795" s="135">
        <v>43105</v>
      </c>
      <c r="C2795" s="141">
        <v>230.33</v>
      </c>
      <c r="D2795" s="141">
        <v>312.13</v>
      </c>
      <c r="E2795" s="141">
        <v>294.86</v>
      </c>
    </row>
    <row r="2796" spans="2:5" ht="22.75" customHeight="1" thickBot="1" x14ac:dyDescent="0.3">
      <c r="B2796" s="135">
        <v>43108</v>
      </c>
      <c r="C2796" s="141">
        <v>230.7</v>
      </c>
      <c r="D2796" s="141">
        <v>313.64999999999998</v>
      </c>
      <c r="E2796" s="141">
        <v>296.3</v>
      </c>
    </row>
    <row r="2797" spans="2:5" ht="22.75" customHeight="1" thickBot="1" x14ac:dyDescent="0.3">
      <c r="B2797" s="135">
        <v>43109</v>
      </c>
      <c r="C2797" s="141">
        <v>230.7</v>
      </c>
      <c r="D2797" s="141">
        <v>313.64999999999998</v>
      </c>
      <c r="E2797" s="141">
        <v>295.68</v>
      </c>
    </row>
    <row r="2798" spans="2:5" ht="22.75" customHeight="1" thickBot="1" x14ac:dyDescent="0.3">
      <c r="B2798" s="135">
        <v>43110</v>
      </c>
      <c r="C2798" s="141">
        <v>230.55</v>
      </c>
      <c r="D2798" s="141">
        <v>313.68</v>
      </c>
      <c r="E2798" s="141">
        <v>294.41000000000003</v>
      </c>
    </row>
    <row r="2799" spans="2:5" ht="22.75" customHeight="1" thickBot="1" x14ac:dyDescent="0.3">
      <c r="B2799" s="135">
        <v>43111</v>
      </c>
      <c r="C2799" s="141">
        <v>231.49</v>
      </c>
      <c r="D2799" s="141">
        <v>314.97000000000003</v>
      </c>
      <c r="E2799" s="141">
        <v>295.68</v>
      </c>
    </row>
    <row r="2800" spans="2:5" ht="22.75" customHeight="1" thickBot="1" x14ac:dyDescent="0.3">
      <c r="B2800" s="135">
        <v>43112</v>
      </c>
      <c r="C2800" s="141">
        <v>231.66</v>
      </c>
      <c r="D2800" s="141">
        <v>315.2</v>
      </c>
      <c r="E2800" s="141">
        <v>296.89999999999998</v>
      </c>
    </row>
    <row r="2801" spans="2:5" ht="22.75" customHeight="1" thickBot="1" x14ac:dyDescent="0.3">
      <c r="B2801" s="135">
        <v>43115</v>
      </c>
      <c r="C2801" s="141">
        <v>231.8</v>
      </c>
      <c r="D2801" s="141">
        <v>315.39</v>
      </c>
      <c r="E2801" s="141">
        <v>298.98</v>
      </c>
    </row>
    <row r="2802" spans="2:5" ht="22.75" customHeight="1" thickBot="1" x14ac:dyDescent="0.3">
      <c r="B2802" s="135">
        <v>43116</v>
      </c>
      <c r="C2802" s="141">
        <v>232.29</v>
      </c>
      <c r="D2802" s="141">
        <v>316.06</v>
      </c>
      <c r="E2802" s="141">
        <v>300.8</v>
      </c>
    </row>
    <row r="2803" spans="2:5" ht="22.75" customHeight="1" thickBot="1" x14ac:dyDescent="0.3">
      <c r="B2803" s="135">
        <v>43119</v>
      </c>
      <c r="C2803" s="141">
        <v>231.51</v>
      </c>
      <c r="D2803" s="141">
        <v>314.98</v>
      </c>
      <c r="E2803" s="141">
        <v>300</v>
      </c>
    </row>
    <row r="2804" spans="2:5" ht="22.75" customHeight="1" thickBot="1" x14ac:dyDescent="0.3">
      <c r="B2804" s="135">
        <v>43122</v>
      </c>
      <c r="C2804" s="141">
        <v>232.14</v>
      </c>
      <c r="D2804" s="141">
        <v>315.83999999999997</v>
      </c>
      <c r="E2804" s="141">
        <v>300.32</v>
      </c>
    </row>
    <row r="2805" spans="2:5" ht="22.75" customHeight="1" thickBot="1" x14ac:dyDescent="0.3">
      <c r="B2805" s="135">
        <v>43123</v>
      </c>
      <c r="C2805" s="141">
        <v>232.86</v>
      </c>
      <c r="D2805" s="141">
        <v>316.82</v>
      </c>
      <c r="E2805" s="141">
        <v>300</v>
      </c>
    </row>
    <row r="2806" spans="2:5" ht="22.75" customHeight="1" thickBot="1" x14ac:dyDescent="0.3">
      <c r="B2806" s="135">
        <v>43124</v>
      </c>
      <c r="C2806" s="141">
        <v>233.63</v>
      </c>
      <c r="D2806" s="141">
        <v>317.87</v>
      </c>
      <c r="E2806" s="141">
        <v>304.17</v>
      </c>
    </row>
    <row r="2807" spans="2:5" ht="22.75" customHeight="1" thickBot="1" x14ac:dyDescent="0.3">
      <c r="B2807" s="135">
        <v>43125</v>
      </c>
      <c r="C2807" s="141">
        <v>234.24</v>
      </c>
      <c r="D2807" s="141">
        <v>318.70999999999998</v>
      </c>
      <c r="E2807" s="141">
        <v>307.48</v>
      </c>
    </row>
    <row r="2808" spans="2:5" ht="22.75" customHeight="1" thickBot="1" x14ac:dyDescent="0.3">
      <c r="B2808" s="135">
        <v>43126</v>
      </c>
      <c r="C2808" s="141">
        <v>234.19</v>
      </c>
      <c r="D2808" s="141">
        <v>318.64</v>
      </c>
      <c r="E2808" s="141">
        <v>308.33999999999997</v>
      </c>
    </row>
    <row r="2809" spans="2:5" ht="22.75" customHeight="1" thickBot="1" x14ac:dyDescent="0.3">
      <c r="B2809" s="135">
        <v>43129</v>
      </c>
      <c r="C2809" s="141">
        <v>233.98</v>
      </c>
      <c r="D2809" s="141">
        <v>318.36</v>
      </c>
      <c r="E2809" s="141">
        <v>308.12</v>
      </c>
    </row>
    <row r="2810" spans="2:5" ht="22.75" customHeight="1" thickBot="1" x14ac:dyDescent="0.3">
      <c r="B2810" s="135">
        <v>43130</v>
      </c>
      <c r="C2810" s="141">
        <v>234.38</v>
      </c>
      <c r="D2810" s="141">
        <v>318.89</v>
      </c>
      <c r="E2810" s="141">
        <v>308.39999999999998</v>
      </c>
    </row>
    <row r="2811" spans="2:5" ht="22.75" customHeight="1" thickBot="1" x14ac:dyDescent="0.3">
      <c r="B2811" s="135">
        <v>43133</v>
      </c>
      <c r="C2811" s="141">
        <v>233.15</v>
      </c>
      <c r="D2811" s="141">
        <v>317.23</v>
      </c>
      <c r="E2811" s="141">
        <v>309.33999999999997</v>
      </c>
    </row>
    <row r="2812" spans="2:5" ht="22.75" customHeight="1" thickBot="1" x14ac:dyDescent="0.3">
      <c r="B2812" s="135">
        <v>43136</v>
      </c>
      <c r="C2812" s="141">
        <v>233.78</v>
      </c>
      <c r="D2812" s="141">
        <v>318.08</v>
      </c>
      <c r="E2812" s="141">
        <v>309.86</v>
      </c>
    </row>
    <row r="2813" spans="2:5" ht="22.75" customHeight="1" thickBot="1" x14ac:dyDescent="0.3">
      <c r="B2813" s="135">
        <v>43137</v>
      </c>
      <c r="C2813" s="141">
        <v>233.63</v>
      </c>
      <c r="D2813" s="141">
        <v>317.87</v>
      </c>
      <c r="E2813" s="141">
        <v>308.79000000000002</v>
      </c>
    </row>
    <row r="2814" spans="2:5" ht="22.75" customHeight="1" thickBot="1" x14ac:dyDescent="0.3">
      <c r="B2814" s="135">
        <v>43138</v>
      </c>
      <c r="C2814" s="141">
        <v>233.69</v>
      </c>
      <c r="D2814" s="141">
        <v>317.95999999999998</v>
      </c>
      <c r="E2814" s="141">
        <v>308.88</v>
      </c>
    </row>
    <row r="2815" spans="2:5" ht="22.75" customHeight="1" thickBot="1" x14ac:dyDescent="0.3">
      <c r="B2815" s="135">
        <v>43139</v>
      </c>
      <c r="C2815" s="141">
        <v>234.24</v>
      </c>
      <c r="D2815" s="141">
        <v>318.7</v>
      </c>
      <c r="E2815" s="141">
        <v>306.49</v>
      </c>
    </row>
    <row r="2816" spans="2:5" ht="22.75" customHeight="1" thickBot="1" x14ac:dyDescent="0.3">
      <c r="B2816" s="135">
        <v>43140</v>
      </c>
      <c r="C2816" s="141">
        <v>234.42</v>
      </c>
      <c r="D2816" s="141">
        <v>318.95</v>
      </c>
      <c r="E2816" s="141">
        <v>306.27999999999997</v>
      </c>
    </row>
    <row r="2817" spans="2:5" ht="22.75" customHeight="1" thickBot="1" x14ac:dyDescent="0.3">
      <c r="B2817" s="135">
        <v>43143</v>
      </c>
      <c r="C2817" s="141">
        <v>233.74</v>
      </c>
      <c r="D2817" s="141">
        <v>318.02</v>
      </c>
      <c r="E2817" s="141">
        <v>305.98</v>
      </c>
    </row>
    <row r="2818" spans="2:5" ht="22.75" customHeight="1" thickBot="1" x14ac:dyDescent="0.3">
      <c r="B2818" s="135">
        <v>43145</v>
      </c>
      <c r="C2818" s="141">
        <v>234.19</v>
      </c>
      <c r="D2818" s="141">
        <v>318.63</v>
      </c>
      <c r="E2818" s="141">
        <v>308.12</v>
      </c>
    </row>
    <row r="2819" spans="2:5" ht="22.75" customHeight="1" thickBot="1" x14ac:dyDescent="0.3">
      <c r="B2819" s="135">
        <v>43146</v>
      </c>
      <c r="C2819" s="141">
        <v>233.95</v>
      </c>
      <c r="D2819" s="141">
        <v>318.31</v>
      </c>
      <c r="E2819" s="141">
        <v>309.02</v>
      </c>
    </row>
    <row r="2820" spans="2:5" ht="22.75" customHeight="1" thickBot="1" x14ac:dyDescent="0.3">
      <c r="B2820" s="135">
        <v>43150</v>
      </c>
      <c r="C2820" s="141">
        <v>232.99</v>
      </c>
      <c r="D2820" s="141">
        <v>317</v>
      </c>
      <c r="E2820" s="141">
        <v>307.10000000000002</v>
      </c>
    </row>
    <row r="2821" spans="2:5" ht="22.75" customHeight="1" thickBot="1" x14ac:dyDescent="0.3">
      <c r="B2821" s="135">
        <v>43151</v>
      </c>
      <c r="C2821" s="141">
        <v>233.94</v>
      </c>
      <c r="D2821" s="141">
        <v>318.29000000000002</v>
      </c>
      <c r="E2821" s="141">
        <v>308.02999999999997</v>
      </c>
    </row>
    <row r="2822" spans="2:5" ht="22.75" customHeight="1" thickBot="1" x14ac:dyDescent="0.3">
      <c r="B2822" s="135">
        <v>43152</v>
      </c>
      <c r="C2822" s="141">
        <v>235.25</v>
      </c>
      <c r="D2822" s="141">
        <v>320.08</v>
      </c>
      <c r="E2822" s="141">
        <v>309.17</v>
      </c>
    </row>
    <row r="2823" spans="2:5" ht="22.75" customHeight="1" thickBot="1" x14ac:dyDescent="0.3">
      <c r="B2823" s="135">
        <v>43153</v>
      </c>
      <c r="C2823" s="141">
        <v>235.35</v>
      </c>
      <c r="D2823" s="141">
        <v>320.20999999999998</v>
      </c>
      <c r="E2823" s="141">
        <v>308.58</v>
      </c>
    </row>
    <row r="2824" spans="2:5" ht="22.75" customHeight="1" thickBot="1" x14ac:dyDescent="0.3">
      <c r="B2824" s="135">
        <v>43154</v>
      </c>
      <c r="C2824" s="141">
        <v>234.88</v>
      </c>
      <c r="D2824" s="141">
        <v>319.57</v>
      </c>
      <c r="E2824" s="141">
        <v>306.33999999999997</v>
      </c>
    </row>
    <row r="2825" spans="2:5" ht="22.75" customHeight="1" thickBot="1" x14ac:dyDescent="0.3">
      <c r="B2825" s="135">
        <v>43157</v>
      </c>
      <c r="C2825" s="141">
        <v>235.23</v>
      </c>
      <c r="D2825" s="141">
        <v>320.05</v>
      </c>
      <c r="E2825" s="141">
        <v>306.58999999999997</v>
      </c>
    </row>
    <row r="2826" spans="2:5" ht="22.75" customHeight="1" thickBot="1" x14ac:dyDescent="0.3">
      <c r="B2826" s="135">
        <v>43158</v>
      </c>
      <c r="C2826" s="141">
        <v>235.81</v>
      </c>
      <c r="D2826" s="141">
        <v>321.14</v>
      </c>
      <c r="E2826" s="141">
        <v>307.75</v>
      </c>
    </row>
    <row r="2827" spans="2:5" ht="22.75" customHeight="1" thickBot="1" x14ac:dyDescent="0.3">
      <c r="B2827" s="135">
        <v>43159</v>
      </c>
      <c r="C2827" s="141">
        <v>235.92</v>
      </c>
      <c r="D2827" s="141">
        <v>321.27999999999997</v>
      </c>
      <c r="E2827" s="141">
        <v>306.57</v>
      </c>
    </row>
    <row r="2828" spans="2:5" ht="22.75" customHeight="1" thickBot="1" x14ac:dyDescent="0.3">
      <c r="B2828" s="135">
        <v>43160</v>
      </c>
      <c r="C2828" s="141">
        <v>235.47</v>
      </c>
      <c r="D2828" s="141">
        <v>320.68</v>
      </c>
      <c r="E2828" s="141">
        <v>302.91000000000003</v>
      </c>
    </row>
    <row r="2829" spans="2:5" ht="22.75" customHeight="1" thickBot="1" x14ac:dyDescent="0.3">
      <c r="B2829" s="135">
        <v>43161</v>
      </c>
      <c r="C2829" s="141">
        <v>235.27</v>
      </c>
      <c r="D2829" s="141">
        <v>320.39999999999998</v>
      </c>
      <c r="E2829" s="141">
        <v>304.57</v>
      </c>
    </row>
    <row r="2830" spans="2:5" ht="22.75" customHeight="1" thickBot="1" x14ac:dyDescent="0.3">
      <c r="B2830" s="135">
        <v>43164</v>
      </c>
      <c r="C2830" s="141">
        <v>235.25</v>
      </c>
      <c r="D2830" s="141">
        <v>320.5</v>
      </c>
      <c r="E2830" s="141">
        <v>305.29000000000002</v>
      </c>
    </row>
    <row r="2831" spans="2:5" ht="22.75" customHeight="1" thickBot="1" x14ac:dyDescent="0.3">
      <c r="B2831" s="135">
        <v>43165</v>
      </c>
      <c r="C2831" s="141">
        <v>235.12</v>
      </c>
      <c r="D2831" s="141">
        <v>320.19</v>
      </c>
      <c r="E2831" s="141">
        <v>305.44</v>
      </c>
    </row>
    <row r="2832" spans="2:5" ht="22.75" customHeight="1" thickBot="1" x14ac:dyDescent="0.3">
      <c r="B2832" s="135">
        <v>43166</v>
      </c>
      <c r="C2832" s="141">
        <v>235.18</v>
      </c>
      <c r="D2832" s="141">
        <v>320.27999999999997</v>
      </c>
      <c r="E2832" s="141">
        <v>306.73</v>
      </c>
    </row>
    <row r="2833" spans="2:5" ht="22.75" customHeight="1" thickBot="1" x14ac:dyDescent="0.3">
      <c r="B2833" s="135">
        <v>43167</v>
      </c>
      <c r="C2833" s="141">
        <v>236.17</v>
      </c>
      <c r="D2833" s="141">
        <v>321.63</v>
      </c>
      <c r="E2833" s="141">
        <v>307.89999999999998</v>
      </c>
    </row>
    <row r="2834" spans="2:5" ht="22.75" customHeight="1" thickBot="1" x14ac:dyDescent="0.3">
      <c r="B2834" s="135">
        <v>43168</v>
      </c>
      <c r="C2834" s="141">
        <v>236.28</v>
      </c>
      <c r="D2834" s="141">
        <v>321.77</v>
      </c>
      <c r="E2834" s="141">
        <v>306.56</v>
      </c>
    </row>
    <row r="2835" spans="2:5" ht="22.75" customHeight="1" thickBot="1" x14ac:dyDescent="0.3">
      <c r="B2835" s="135">
        <v>43172</v>
      </c>
      <c r="C2835" s="141">
        <v>236.34</v>
      </c>
      <c r="D2835" s="141">
        <v>321.86</v>
      </c>
      <c r="E2835" s="141">
        <v>307</v>
      </c>
    </row>
    <row r="2836" spans="2:5" ht="22.75" customHeight="1" thickBot="1" x14ac:dyDescent="0.3">
      <c r="B2836" s="135">
        <v>43173</v>
      </c>
      <c r="C2836" s="141">
        <v>236.17</v>
      </c>
      <c r="D2836" s="141">
        <v>321.63</v>
      </c>
      <c r="E2836" s="141">
        <v>307.98</v>
      </c>
    </row>
    <row r="2837" spans="2:5" ht="22.75" customHeight="1" thickBot="1" x14ac:dyDescent="0.3">
      <c r="B2837" s="135">
        <v>43174</v>
      </c>
      <c r="C2837" s="141">
        <v>236.51</v>
      </c>
      <c r="D2837" s="141">
        <v>322.08</v>
      </c>
      <c r="E2837" s="141">
        <v>308.11</v>
      </c>
    </row>
    <row r="2838" spans="2:5" ht="22.75" customHeight="1" thickBot="1" x14ac:dyDescent="0.3">
      <c r="B2838" s="135">
        <v>43175</v>
      </c>
      <c r="C2838" s="141">
        <v>236.27</v>
      </c>
      <c r="D2838" s="141">
        <v>321.76</v>
      </c>
      <c r="E2838" s="141">
        <v>306.7</v>
      </c>
    </row>
    <row r="2839" spans="2:5" ht="22.75" customHeight="1" thickBot="1" x14ac:dyDescent="0.3">
      <c r="B2839" s="135">
        <v>43178</v>
      </c>
      <c r="C2839" s="141">
        <v>235.85</v>
      </c>
      <c r="D2839" s="141">
        <v>321.2</v>
      </c>
      <c r="E2839" s="141">
        <v>305.43</v>
      </c>
    </row>
    <row r="2840" spans="2:5" ht="22.75" customHeight="1" thickBot="1" x14ac:dyDescent="0.3">
      <c r="B2840" s="135">
        <v>43179</v>
      </c>
      <c r="C2840" s="141">
        <v>235.79</v>
      </c>
      <c r="D2840" s="141">
        <v>321.11</v>
      </c>
      <c r="E2840" s="141">
        <v>306.63</v>
      </c>
    </row>
    <row r="2841" spans="2:5" ht="22.75" customHeight="1" thickBot="1" x14ac:dyDescent="0.3">
      <c r="B2841" s="135">
        <v>43180</v>
      </c>
      <c r="C2841" s="141">
        <v>237.08</v>
      </c>
      <c r="D2841" s="141">
        <v>322.87</v>
      </c>
      <c r="E2841" s="141">
        <v>307.10000000000002</v>
      </c>
    </row>
    <row r="2842" spans="2:5" ht="22.75" customHeight="1" thickBot="1" x14ac:dyDescent="0.3">
      <c r="B2842" s="135">
        <v>43181</v>
      </c>
      <c r="C2842" s="141">
        <v>237.76</v>
      </c>
      <c r="D2842" s="141">
        <v>323.79000000000002</v>
      </c>
      <c r="E2842" s="141">
        <v>309.67</v>
      </c>
    </row>
    <row r="2843" spans="2:5" ht="22.75" customHeight="1" thickBot="1" x14ac:dyDescent="0.3">
      <c r="B2843" s="135">
        <v>43182</v>
      </c>
      <c r="C2843" s="141">
        <v>239.06</v>
      </c>
      <c r="D2843" s="141">
        <v>325.56</v>
      </c>
      <c r="E2843" s="141">
        <v>311.02999999999997</v>
      </c>
    </row>
    <row r="2844" spans="2:5" ht="22.75" customHeight="1" thickBot="1" x14ac:dyDescent="0.3">
      <c r="B2844" s="135">
        <v>43185</v>
      </c>
      <c r="C2844" s="141">
        <v>239</v>
      </c>
      <c r="D2844" s="141">
        <v>325.47000000000003</v>
      </c>
      <c r="E2844" s="141">
        <v>312.18</v>
      </c>
    </row>
    <row r="2845" spans="2:5" ht="22.75" customHeight="1" thickBot="1" x14ac:dyDescent="0.3">
      <c r="B2845" s="135">
        <v>43186</v>
      </c>
      <c r="C2845" s="141">
        <v>239.06</v>
      </c>
      <c r="D2845" s="141">
        <v>325.56</v>
      </c>
      <c r="E2845" s="141">
        <v>313.5</v>
      </c>
    </row>
    <row r="2846" spans="2:5" ht="22.75" customHeight="1" thickBot="1" x14ac:dyDescent="0.3">
      <c r="B2846" s="135">
        <v>43187</v>
      </c>
      <c r="C2846" s="141">
        <v>239.03</v>
      </c>
      <c r="D2846" s="141">
        <v>325.52</v>
      </c>
      <c r="E2846" s="141">
        <v>313.01</v>
      </c>
    </row>
    <row r="2847" spans="2:5" ht="22.75" customHeight="1" thickBot="1" x14ac:dyDescent="0.3">
      <c r="B2847" s="135">
        <v>43188</v>
      </c>
      <c r="C2847" s="141">
        <v>239.4</v>
      </c>
      <c r="D2847" s="141">
        <v>326.02999999999997</v>
      </c>
      <c r="E2847" s="141">
        <v>310.68</v>
      </c>
    </row>
    <row r="2848" spans="2:5" ht="22.75" customHeight="1" thickBot="1" x14ac:dyDescent="0.3">
      <c r="B2848" s="135">
        <v>43189</v>
      </c>
      <c r="C2848" s="141">
        <v>239.68</v>
      </c>
      <c r="D2848" s="141">
        <v>326.41000000000003</v>
      </c>
      <c r="E2848" s="141">
        <v>308.3</v>
      </c>
    </row>
    <row r="2849" spans="2:5" ht="22.75" customHeight="1" thickBot="1" x14ac:dyDescent="0.3">
      <c r="B2849" s="135">
        <v>43192</v>
      </c>
      <c r="C2849" s="141">
        <v>240.3</v>
      </c>
      <c r="D2849" s="141">
        <v>327.25</v>
      </c>
      <c r="E2849" s="141">
        <v>308.48</v>
      </c>
    </row>
    <row r="2850" spans="2:5" ht="22.75" customHeight="1" thickBot="1" x14ac:dyDescent="0.3">
      <c r="B2850" s="135">
        <v>43193</v>
      </c>
      <c r="C2850" s="141">
        <v>240.22</v>
      </c>
      <c r="D2850" s="141">
        <v>327.14</v>
      </c>
      <c r="E2850" s="141">
        <v>308.37</v>
      </c>
    </row>
    <row r="2851" spans="2:5" ht="22.75" customHeight="1" thickBot="1" x14ac:dyDescent="0.3">
      <c r="B2851" s="135">
        <v>43194</v>
      </c>
      <c r="C2851" s="141">
        <v>241.07</v>
      </c>
      <c r="D2851" s="141">
        <v>328.3</v>
      </c>
      <c r="E2851" s="141">
        <v>308.85000000000002</v>
      </c>
    </row>
    <row r="2852" spans="2:5" ht="22.75" customHeight="1" thickBot="1" x14ac:dyDescent="0.3">
      <c r="B2852" s="135">
        <v>43195</v>
      </c>
      <c r="C2852" s="141">
        <v>240.96</v>
      </c>
      <c r="D2852" s="141">
        <v>328.15</v>
      </c>
      <c r="E2852" s="141">
        <v>308.66000000000003</v>
      </c>
    </row>
    <row r="2853" spans="2:5" ht="22.75" customHeight="1" thickBot="1" x14ac:dyDescent="0.3">
      <c r="B2853" s="135">
        <v>43196</v>
      </c>
      <c r="C2853" s="141">
        <v>241.62</v>
      </c>
      <c r="D2853" s="141">
        <v>329.04</v>
      </c>
      <c r="E2853" s="141">
        <v>308.7</v>
      </c>
    </row>
    <row r="2854" spans="2:5" ht="22.75" customHeight="1" thickBot="1" x14ac:dyDescent="0.3">
      <c r="B2854" s="135">
        <v>43199</v>
      </c>
      <c r="C2854" s="141">
        <v>242.18</v>
      </c>
      <c r="D2854" s="141">
        <v>329.81</v>
      </c>
      <c r="E2854" s="141">
        <v>307.38</v>
      </c>
    </row>
    <row r="2855" spans="2:5" ht="22.75" customHeight="1" thickBot="1" x14ac:dyDescent="0.3">
      <c r="B2855" s="135">
        <v>43200</v>
      </c>
      <c r="C2855" s="141">
        <v>241.75</v>
      </c>
      <c r="D2855" s="141">
        <v>329.22</v>
      </c>
      <c r="E2855" s="141">
        <v>307.76</v>
      </c>
    </row>
    <row r="2856" spans="2:5" ht="22.75" customHeight="1" thickBot="1" x14ac:dyDescent="0.3">
      <c r="B2856" s="135">
        <v>43201</v>
      </c>
      <c r="C2856" s="141">
        <v>241.33</v>
      </c>
      <c r="D2856" s="141">
        <v>328.65</v>
      </c>
      <c r="E2856" s="141">
        <v>308.38</v>
      </c>
    </row>
    <row r="2857" spans="2:5" ht="22.75" customHeight="1" thickBot="1" x14ac:dyDescent="0.3">
      <c r="B2857" s="135">
        <v>43202</v>
      </c>
      <c r="C2857" s="141">
        <v>241.7</v>
      </c>
      <c r="D2857" s="141">
        <v>329.16</v>
      </c>
      <c r="E2857" s="141">
        <v>309.07</v>
      </c>
    </row>
    <row r="2858" spans="2:5" ht="22.75" customHeight="1" thickBot="1" x14ac:dyDescent="0.3">
      <c r="B2858" s="135">
        <v>43203</v>
      </c>
      <c r="C2858" s="141">
        <v>241.68</v>
      </c>
      <c r="D2858" s="141">
        <v>329.14</v>
      </c>
      <c r="E2858" s="141">
        <v>308.55</v>
      </c>
    </row>
    <row r="2859" spans="2:5" ht="22.75" customHeight="1" thickBot="1" x14ac:dyDescent="0.3">
      <c r="B2859" s="135">
        <v>43206</v>
      </c>
      <c r="C2859" s="141">
        <v>241.62</v>
      </c>
      <c r="D2859" s="141">
        <v>329.04</v>
      </c>
      <c r="E2859" s="141">
        <v>308.54000000000002</v>
      </c>
    </row>
    <row r="2860" spans="2:5" ht="22.75" customHeight="1" thickBot="1" x14ac:dyDescent="0.3">
      <c r="B2860" s="135">
        <v>43207</v>
      </c>
      <c r="C2860" s="141">
        <v>241.56349733526645</v>
      </c>
      <c r="D2860" s="141">
        <v>328.97396600614763</v>
      </c>
      <c r="E2860" s="141">
        <v>309.46196124049862</v>
      </c>
    </row>
    <row r="2861" spans="2:5" ht="22.75" customHeight="1" thickBot="1" x14ac:dyDescent="0.3">
      <c r="B2861" s="135">
        <v>43208</v>
      </c>
      <c r="C2861" s="141">
        <v>240.94942972946177</v>
      </c>
      <c r="D2861" s="141">
        <v>328.13769621412234</v>
      </c>
      <c r="E2861" s="141">
        <v>308.82226714196725</v>
      </c>
    </row>
    <row r="2862" spans="2:5" ht="22.75" customHeight="1" thickBot="1" x14ac:dyDescent="0.3">
      <c r="B2862" s="135">
        <v>43209</v>
      </c>
      <c r="C2862" s="141">
        <v>240.93618691606724</v>
      </c>
      <c r="D2862" s="141">
        <v>328.11966144938538</v>
      </c>
      <c r="E2862" s="141">
        <v>308.86044269835753</v>
      </c>
    </row>
    <row r="2863" spans="2:5" ht="22.75" customHeight="1" thickBot="1" x14ac:dyDescent="0.3">
      <c r="B2863" s="135">
        <v>43210</v>
      </c>
      <c r="C2863" s="141">
        <v>240.8577933830374</v>
      </c>
      <c r="D2863" s="141">
        <v>328.01290098369191</v>
      </c>
      <c r="E2863" s="141">
        <v>307.99904969148349</v>
      </c>
    </row>
    <row r="2864" spans="2:5" ht="22.75" customHeight="1" thickBot="1" x14ac:dyDescent="0.3">
      <c r="B2864" s="135">
        <v>43213</v>
      </c>
      <c r="C2864" s="141">
        <v>240.85</v>
      </c>
      <c r="D2864" s="141">
        <v>328</v>
      </c>
      <c r="E2864" s="141">
        <v>305.36</v>
      </c>
    </row>
    <row r="2865" spans="2:10" ht="22.75" customHeight="1" thickBot="1" x14ac:dyDescent="0.3">
      <c r="B2865" s="135">
        <v>43214</v>
      </c>
      <c r="C2865" s="141">
        <v>240.67</v>
      </c>
      <c r="D2865" s="141">
        <v>327.76</v>
      </c>
      <c r="E2865" s="141">
        <v>303.64</v>
      </c>
    </row>
    <row r="2866" spans="2:10" ht="22.75" customHeight="1" thickBot="1" x14ac:dyDescent="0.3">
      <c r="B2866" s="135">
        <v>43215</v>
      </c>
      <c r="C2866" s="141">
        <v>241.37</v>
      </c>
      <c r="D2866" s="141">
        <v>328.71</v>
      </c>
      <c r="E2866" s="141">
        <v>304.67</v>
      </c>
    </row>
    <row r="2867" spans="2:10" ht="22.75" customHeight="1" thickBot="1" x14ac:dyDescent="0.3">
      <c r="B2867" s="135">
        <v>43216</v>
      </c>
      <c r="C2867" s="141">
        <v>241.19</v>
      </c>
      <c r="D2867" s="141">
        <v>328.47</v>
      </c>
      <c r="E2867" s="141">
        <v>303.74</v>
      </c>
    </row>
    <row r="2868" spans="2:10" ht="22.75" customHeight="1" thickBot="1" x14ac:dyDescent="0.3">
      <c r="B2868" s="135">
        <v>43217</v>
      </c>
      <c r="C2868" s="141">
        <v>240.94</v>
      </c>
      <c r="D2868" s="141">
        <v>328.27</v>
      </c>
      <c r="E2868" s="141">
        <v>302.02999999999997</v>
      </c>
    </row>
    <row r="2869" spans="2:10" ht="22.75" customHeight="1" thickBot="1" x14ac:dyDescent="0.3">
      <c r="B2869" s="135">
        <v>43220</v>
      </c>
      <c r="C2869" s="141">
        <v>240.92</v>
      </c>
      <c r="D2869" s="141">
        <v>328.24</v>
      </c>
      <c r="E2869" s="141">
        <v>302.35000000000002</v>
      </c>
    </row>
    <row r="2870" spans="2:10" ht="22.75" customHeight="1" thickBot="1" x14ac:dyDescent="0.3">
      <c r="B2870" s="135">
        <v>43222</v>
      </c>
      <c r="C2870" s="141">
        <v>241.19</v>
      </c>
      <c r="D2870" s="141">
        <v>328.61</v>
      </c>
      <c r="E2870" s="141">
        <v>300.52</v>
      </c>
    </row>
    <row r="2871" spans="2:10" ht="22.75" customHeight="1" thickBot="1" x14ac:dyDescent="0.3">
      <c r="B2871" s="135">
        <v>43223</v>
      </c>
      <c r="C2871" s="141">
        <v>240.94</v>
      </c>
      <c r="D2871" s="141">
        <v>328.27</v>
      </c>
      <c r="E2871" s="141">
        <v>300.12</v>
      </c>
    </row>
    <row r="2872" spans="2:10" ht="22.75" customHeight="1" thickBot="1" x14ac:dyDescent="0.3">
      <c r="B2872" s="135">
        <v>43224</v>
      </c>
      <c r="C2872" s="141">
        <v>241.15</v>
      </c>
      <c r="D2872" s="141">
        <v>328.55</v>
      </c>
      <c r="E2872" s="141">
        <v>300.14</v>
      </c>
    </row>
    <row r="2873" spans="2:10" ht="22.75" customHeight="1" thickBot="1" x14ac:dyDescent="0.3">
      <c r="B2873" s="135">
        <v>43227</v>
      </c>
      <c r="C2873" s="141">
        <v>241.18</v>
      </c>
      <c r="D2873" s="141">
        <v>328.6</v>
      </c>
      <c r="E2873" s="141">
        <v>299.56</v>
      </c>
    </row>
    <row r="2874" spans="2:10" ht="22.75" customHeight="1" thickBot="1" x14ac:dyDescent="0.3">
      <c r="B2874" s="135">
        <v>43228</v>
      </c>
      <c r="C2874" s="141">
        <v>240.9</v>
      </c>
      <c r="D2874" s="141">
        <v>328.22</v>
      </c>
      <c r="E2874" s="141">
        <v>298.35000000000002</v>
      </c>
      <c r="J2874" s="162" t="s">
        <v>36</v>
      </c>
    </row>
    <row r="2875" spans="2:10" ht="22.75" customHeight="1" thickBot="1" x14ac:dyDescent="0.3">
      <c r="B2875" s="135">
        <v>43229</v>
      </c>
      <c r="C2875" s="141">
        <v>240.57</v>
      </c>
      <c r="D2875" s="141">
        <v>327.76</v>
      </c>
      <c r="E2875" s="141">
        <v>297.00300321834379</v>
      </c>
    </row>
    <row r="2876" spans="2:10" ht="22.75" customHeight="1" thickBot="1" x14ac:dyDescent="0.3">
      <c r="B2876" s="135">
        <v>43230</v>
      </c>
      <c r="C2876" s="141">
        <v>240.94</v>
      </c>
      <c r="D2876" s="141">
        <v>328.28</v>
      </c>
      <c r="E2876" s="141">
        <v>297.86</v>
      </c>
    </row>
    <row r="2877" spans="2:10" ht="22.75" customHeight="1" thickBot="1" x14ac:dyDescent="0.3">
      <c r="B2877" s="135">
        <v>43231</v>
      </c>
      <c r="C2877" s="141">
        <v>240.34</v>
      </c>
      <c r="D2877" s="141">
        <v>327.45</v>
      </c>
      <c r="E2877" s="141">
        <v>298.33999999999997</v>
      </c>
    </row>
    <row r="2878" spans="2:10" ht="22.75" customHeight="1" thickBot="1" x14ac:dyDescent="0.3">
      <c r="B2878" s="135">
        <v>43234</v>
      </c>
      <c r="C2878" s="141">
        <v>239.97</v>
      </c>
      <c r="D2878" s="141">
        <v>326.95999999999998</v>
      </c>
      <c r="E2878" s="141">
        <v>298.94</v>
      </c>
    </row>
    <row r="2879" spans="2:10" ht="22.75" customHeight="1" thickBot="1" x14ac:dyDescent="0.3">
      <c r="B2879" s="135">
        <v>43235</v>
      </c>
      <c r="C2879" s="141">
        <v>239.94</v>
      </c>
      <c r="D2879" s="141">
        <v>326.89999999999998</v>
      </c>
      <c r="E2879" s="141">
        <v>298.45</v>
      </c>
    </row>
    <row r="2880" spans="2:10" ht="22.75" customHeight="1" thickBot="1" x14ac:dyDescent="0.3">
      <c r="B2880" s="135">
        <v>43236</v>
      </c>
      <c r="C2880" s="141">
        <v>240.16</v>
      </c>
      <c r="D2880" s="141">
        <v>327.2</v>
      </c>
      <c r="E2880" s="141">
        <v>298.41000000000003</v>
      </c>
    </row>
    <row r="2881" spans="2:5" ht="22.75" customHeight="1" thickBot="1" x14ac:dyDescent="0.3">
      <c r="B2881" s="135">
        <v>43237</v>
      </c>
      <c r="C2881" s="141">
        <v>240.08</v>
      </c>
      <c r="D2881" s="141">
        <v>327.10000000000002</v>
      </c>
      <c r="E2881" s="141">
        <v>299.39999999999998</v>
      </c>
    </row>
    <row r="2882" spans="2:5" ht="22.75" customHeight="1" thickBot="1" x14ac:dyDescent="0.3">
      <c r="B2882" s="135">
        <v>43238</v>
      </c>
      <c r="C2882" s="141">
        <v>240.1</v>
      </c>
      <c r="D2882" s="141">
        <v>327.12</v>
      </c>
      <c r="E2882" s="141">
        <v>298.91000000000003</v>
      </c>
    </row>
    <row r="2883" spans="2:5" ht="22.75" customHeight="1" thickBot="1" x14ac:dyDescent="0.3">
      <c r="B2883" s="135">
        <v>43241</v>
      </c>
      <c r="C2883" s="141">
        <v>240.19</v>
      </c>
      <c r="D2883" s="141">
        <v>327.25</v>
      </c>
      <c r="E2883" s="141">
        <v>298.14</v>
      </c>
    </row>
    <row r="2884" spans="2:5" ht="22.75" customHeight="1" thickBot="1" x14ac:dyDescent="0.3">
      <c r="B2884" s="135">
        <v>43242</v>
      </c>
      <c r="C2884" s="141">
        <v>240.06</v>
      </c>
      <c r="D2884" s="141">
        <v>327.07</v>
      </c>
      <c r="E2884" s="141">
        <v>298.8</v>
      </c>
    </row>
    <row r="2885" spans="2:5" ht="22.75" customHeight="1" thickBot="1" x14ac:dyDescent="0.3">
      <c r="B2885" s="135">
        <v>43243</v>
      </c>
      <c r="C2885" s="141">
        <v>240.14</v>
      </c>
      <c r="D2885" s="141">
        <v>327.18</v>
      </c>
      <c r="E2885" s="141">
        <v>298.92</v>
      </c>
    </row>
    <row r="2886" spans="2:5" ht="22.75" customHeight="1" thickBot="1" x14ac:dyDescent="0.3">
      <c r="B2886" s="135">
        <v>43244</v>
      </c>
      <c r="C2886" s="141">
        <v>240.26</v>
      </c>
      <c r="D2886" s="141">
        <v>327.56</v>
      </c>
      <c r="E2886" s="141">
        <v>298.79000000000002</v>
      </c>
    </row>
    <row r="2887" spans="2:5" ht="22.75" customHeight="1" thickBot="1" x14ac:dyDescent="0.3">
      <c r="B2887" s="135">
        <v>43245</v>
      </c>
      <c r="C2887" s="141">
        <v>240.43</v>
      </c>
      <c r="D2887" s="141">
        <v>327.88</v>
      </c>
      <c r="E2887" s="141">
        <v>299.02</v>
      </c>
    </row>
    <row r="2888" spans="2:5" ht="22.75" customHeight="1" thickBot="1" x14ac:dyDescent="0.3">
      <c r="B2888" s="135">
        <v>43248</v>
      </c>
      <c r="C2888" s="141">
        <v>240.34</v>
      </c>
      <c r="D2888" s="141">
        <v>327.98</v>
      </c>
      <c r="E2888" s="141">
        <v>299.24</v>
      </c>
    </row>
    <row r="2889" spans="2:5" ht="22.75" customHeight="1" thickBot="1" x14ac:dyDescent="0.3">
      <c r="B2889" s="135">
        <v>43249</v>
      </c>
      <c r="C2889" s="141">
        <v>240.19</v>
      </c>
      <c r="D2889" s="141">
        <v>327.95</v>
      </c>
      <c r="E2889" s="141">
        <v>299.04000000000002</v>
      </c>
    </row>
    <row r="2890" spans="2:5" ht="22.75" customHeight="1" thickBot="1" x14ac:dyDescent="0.3">
      <c r="B2890" s="135">
        <v>43250</v>
      </c>
      <c r="C2890" s="141">
        <v>240.13</v>
      </c>
      <c r="D2890" s="141">
        <v>327.86</v>
      </c>
      <c r="E2890" s="141">
        <v>299.01</v>
      </c>
    </row>
    <row r="2891" spans="2:5" ht="22.75" customHeight="1" thickBot="1" x14ac:dyDescent="0.3">
      <c r="B2891" s="135">
        <v>43251</v>
      </c>
      <c r="C2891" s="141">
        <v>240.31</v>
      </c>
      <c r="D2891" s="141">
        <v>328.11</v>
      </c>
      <c r="E2891" s="141">
        <v>300.33999999999997</v>
      </c>
    </row>
    <row r="2892" spans="2:5" ht="22.75" customHeight="1" thickBot="1" x14ac:dyDescent="0.3">
      <c r="B2892" s="135">
        <v>43252</v>
      </c>
      <c r="C2892" s="141">
        <v>240.35</v>
      </c>
      <c r="D2892" s="141">
        <v>328.16</v>
      </c>
      <c r="E2892" s="141">
        <v>300.89999999999998</v>
      </c>
    </row>
    <row r="2893" spans="2:5" ht="22.75" customHeight="1" thickBot="1" x14ac:dyDescent="0.3">
      <c r="B2893" s="135">
        <v>43255</v>
      </c>
      <c r="C2893" s="141">
        <v>240.2</v>
      </c>
      <c r="D2893" s="141">
        <v>327.97</v>
      </c>
      <c r="E2893" s="141">
        <v>301.10000000000002</v>
      </c>
    </row>
    <row r="2894" spans="2:5" ht="22.75" customHeight="1" thickBot="1" x14ac:dyDescent="0.3">
      <c r="B2894" s="135">
        <v>43256</v>
      </c>
      <c r="C2894" s="141">
        <v>240.02</v>
      </c>
      <c r="D2894" s="141">
        <v>327.75</v>
      </c>
      <c r="E2894" s="141">
        <v>301.01</v>
      </c>
    </row>
    <row r="2895" spans="2:5" ht="22.75" customHeight="1" thickBot="1" x14ac:dyDescent="0.3">
      <c r="B2895" s="135">
        <v>43257</v>
      </c>
      <c r="C2895" s="141">
        <v>240.28</v>
      </c>
      <c r="D2895" s="141">
        <v>328.1</v>
      </c>
      <c r="E2895" s="141">
        <v>302.26</v>
      </c>
    </row>
    <row r="2896" spans="2:5" ht="22.75" customHeight="1" thickBot="1" x14ac:dyDescent="0.3">
      <c r="B2896" s="135">
        <v>43258</v>
      </c>
      <c r="C2896" s="141">
        <v>240.45</v>
      </c>
      <c r="D2896" s="141">
        <v>328.33</v>
      </c>
      <c r="E2896" s="141">
        <v>304.11</v>
      </c>
    </row>
    <row r="2897" spans="2:5" ht="22.75" customHeight="1" thickBot="1" x14ac:dyDescent="0.3">
      <c r="B2897" s="135">
        <v>43259</v>
      </c>
      <c r="C2897" s="141">
        <v>240.33</v>
      </c>
      <c r="D2897" s="141">
        <v>328.39</v>
      </c>
      <c r="E2897" s="141">
        <v>304.62</v>
      </c>
    </row>
    <row r="2898" spans="2:5" ht="22.75" customHeight="1" thickBot="1" x14ac:dyDescent="0.3">
      <c r="B2898" s="135">
        <v>43262</v>
      </c>
      <c r="C2898" s="141">
        <v>240.56</v>
      </c>
      <c r="D2898" s="141">
        <v>328.71</v>
      </c>
      <c r="E2898" s="141">
        <v>304.94</v>
      </c>
    </row>
    <row r="2899" spans="2:5" ht="22.75" customHeight="1" thickBot="1" x14ac:dyDescent="0.3">
      <c r="B2899" s="135">
        <v>43263</v>
      </c>
      <c r="C2899" s="141">
        <v>240.91</v>
      </c>
      <c r="D2899" s="141">
        <v>329.18</v>
      </c>
      <c r="E2899" s="141">
        <v>305.08</v>
      </c>
    </row>
    <row r="2900" spans="2:5" ht="22.75" customHeight="1" thickBot="1" x14ac:dyDescent="0.3">
      <c r="B2900" s="135">
        <v>43264</v>
      </c>
      <c r="C2900" s="141">
        <v>240.65</v>
      </c>
      <c r="D2900" s="141">
        <v>328.83</v>
      </c>
      <c r="E2900" s="141">
        <v>304.27</v>
      </c>
    </row>
    <row r="2901" spans="2:5" ht="22.75" customHeight="1" thickBot="1" x14ac:dyDescent="0.3">
      <c r="B2901" s="135">
        <v>43265</v>
      </c>
      <c r="C2901" s="141">
        <v>239.34</v>
      </c>
      <c r="D2901" s="141">
        <v>328.16</v>
      </c>
      <c r="E2901" s="141">
        <v>303.33999999999997</v>
      </c>
    </row>
    <row r="2902" spans="2:5" ht="22.75" customHeight="1" thickBot="1" x14ac:dyDescent="0.3">
      <c r="B2902" s="135">
        <v>43266</v>
      </c>
      <c r="C2902" s="141">
        <v>239.15</v>
      </c>
      <c r="D2902" s="141">
        <v>327.91</v>
      </c>
      <c r="E2902" s="141">
        <v>296.14999999999998</v>
      </c>
    </row>
    <row r="2903" spans="2:5" ht="22.75" customHeight="1" thickBot="1" x14ac:dyDescent="0.3">
      <c r="B2903" s="135">
        <v>43269</v>
      </c>
      <c r="C2903" s="141">
        <v>238.68</v>
      </c>
      <c r="D2903" s="141">
        <v>327.27</v>
      </c>
      <c r="E2903" s="141">
        <v>295.22000000000003</v>
      </c>
    </row>
    <row r="2904" spans="2:5" ht="22.75" customHeight="1" thickBot="1" x14ac:dyDescent="0.3">
      <c r="B2904" s="135">
        <v>43270</v>
      </c>
      <c r="C2904" s="141">
        <v>238.25</v>
      </c>
      <c r="D2904" s="141">
        <v>326.86</v>
      </c>
      <c r="E2904" s="141">
        <v>295.75</v>
      </c>
    </row>
    <row r="2905" spans="2:5" ht="22.75" customHeight="1" thickBot="1" x14ac:dyDescent="0.3">
      <c r="B2905" s="135">
        <v>43271</v>
      </c>
      <c r="C2905" s="141">
        <v>239.12</v>
      </c>
      <c r="D2905" s="141">
        <v>328.04</v>
      </c>
      <c r="E2905" s="141">
        <v>295.52</v>
      </c>
    </row>
    <row r="2906" spans="2:5" ht="22.75" customHeight="1" thickBot="1" x14ac:dyDescent="0.3">
      <c r="B2906" s="135">
        <v>43272</v>
      </c>
      <c r="C2906" s="141">
        <v>239.67</v>
      </c>
      <c r="D2906" s="141">
        <v>328.86</v>
      </c>
      <c r="E2906" s="141">
        <v>296.18</v>
      </c>
    </row>
    <row r="2907" spans="2:5" ht="22.75" customHeight="1" thickBot="1" x14ac:dyDescent="0.3">
      <c r="B2907" s="135">
        <v>43273</v>
      </c>
      <c r="C2907" s="141">
        <v>238.76</v>
      </c>
      <c r="D2907" s="141">
        <v>327.61</v>
      </c>
      <c r="E2907" s="141">
        <v>296.2</v>
      </c>
    </row>
    <row r="2908" spans="2:5" ht="22.75" customHeight="1" thickBot="1" x14ac:dyDescent="0.3">
      <c r="B2908" s="135">
        <v>43276</v>
      </c>
      <c r="C2908" s="141">
        <v>238.6</v>
      </c>
      <c r="D2908" s="141">
        <v>327.39</v>
      </c>
      <c r="E2908" s="141">
        <v>297.14</v>
      </c>
    </row>
    <row r="2909" spans="2:5" ht="22.75" customHeight="1" thickBot="1" x14ac:dyDescent="0.3">
      <c r="B2909" s="135">
        <v>43277</v>
      </c>
      <c r="C2909" s="141">
        <v>238.4</v>
      </c>
      <c r="D2909" s="141">
        <v>327.11</v>
      </c>
      <c r="E2909" s="141">
        <v>298.33</v>
      </c>
    </row>
    <row r="2910" spans="2:5" ht="22.75" customHeight="1" thickBot="1" x14ac:dyDescent="0.3">
      <c r="B2910" s="135">
        <v>43278</v>
      </c>
      <c r="C2910" s="141">
        <v>239.16</v>
      </c>
      <c r="D2910" s="141">
        <v>328.15</v>
      </c>
      <c r="E2910" s="141">
        <v>298.75</v>
      </c>
    </row>
    <row r="2911" spans="2:5" ht="22.75" customHeight="1" thickBot="1" x14ac:dyDescent="0.3">
      <c r="B2911" s="135">
        <v>43279</v>
      </c>
      <c r="C2911" s="141">
        <v>239.98</v>
      </c>
      <c r="D2911" s="141">
        <v>329.29</v>
      </c>
      <c r="E2911" s="141">
        <v>298</v>
      </c>
    </row>
    <row r="2912" spans="2:5" ht="22.75" customHeight="1" thickBot="1" x14ac:dyDescent="0.3">
      <c r="B2912" s="135">
        <v>43280</v>
      </c>
      <c r="C2912" s="141">
        <v>239.65</v>
      </c>
      <c r="D2912" s="141">
        <v>328.82</v>
      </c>
      <c r="E2912" s="141">
        <v>299.14999999999998</v>
      </c>
    </row>
    <row r="2913" spans="2:5" ht="22.75" customHeight="1" thickBot="1" x14ac:dyDescent="0.3">
      <c r="B2913" s="135">
        <v>43283</v>
      </c>
      <c r="C2913" s="141">
        <v>239.36</v>
      </c>
      <c r="D2913" s="141">
        <v>328.43</v>
      </c>
      <c r="E2913" s="141">
        <v>299.02999999999997</v>
      </c>
    </row>
    <row r="2914" spans="2:5" ht="22.75" customHeight="1" thickBot="1" x14ac:dyDescent="0.3">
      <c r="B2914" s="135">
        <v>43284</v>
      </c>
      <c r="C2914" s="141">
        <v>239.01</v>
      </c>
      <c r="D2914" s="141">
        <v>328.76</v>
      </c>
      <c r="E2914" s="141">
        <v>299.10000000000002</v>
      </c>
    </row>
    <row r="2915" spans="2:5" ht="22.75" customHeight="1" thickBot="1" x14ac:dyDescent="0.3">
      <c r="B2915" s="135">
        <v>43285</v>
      </c>
      <c r="C2915" s="141">
        <v>238.07</v>
      </c>
      <c r="D2915" s="141">
        <v>327.47000000000003</v>
      </c>
      <c r="E2915" s="141">
        <v>298.20999999999998</v>
      </c>
    </row>
    <row r="2916" spans="2:5" ht="22.75" customHeight="1" thickBot="1" x14ac:dyDescent="0.3">
      <c r="B2916" s="135">
        <v>43286</v>
      </c>
      <c r="C2916" s="141">
        <v>239.28</v>
      </c>
      <c r="D2916" s="141">
        <v>329.12</v>
      </c>
      <c r="E2916" s="141">
        <v>299.17</v>
      </c>
    </row>
    <row r="2917" spans="2:5" ht="22.75" customHeight="1" thickBot="1" x14ac:dyDescent="0.3">
      <c r="B2917" s="135">
        <v>43287</v>
      </c>
      <c r="C2917" s="141">
        <v>239.02</v>
      </c>
      <c r="D2917" s="141">
        <v>329.89</v>
      </c>
      <c r="E2917" s="141">
        <v>301.39999999999998</v>
      </c>
    </row>
    <row r="2918" spans="2:5" ht="22.75" customHeight="1" thickBot="1" x14ac:dyDescent="0.3">
      <c r="B2918" s="135">
        <v>43290</v>
      </c>
      <c r="C2918" s="141">
        <v>238.95</v>
      </c>
      <c r="D2918" s="141">
        <v>329.79</v>
      </c>
      <c r="E2918" s="141">
        <v>302.89</v>
      </c>
    </row>
    <row r="2919" spans="2:5" ht="22.75" customHeight="1" thickBot="1" x14ac:dyDescent="0.3">
      <c r="B2919" s="135">
        <v>43291</v>
      </c>
      <c r="C2919" s="141">
        <v>238.72</v>
      </c>
      <c r="D2919" s="141">
        <v>329.47</v>
      </c>
      <c r="E2919" s="141">
        <v>302.5</v>
      </c>
    </row>
    <row r="2920" spans="2:5" ht="22.75" customHeight="1" thickBot="1" x14ac:dyDescent="0.3">
      <c r="B2920" s="135">
        <v>43292</v>
      </c>
      <c r="C2920" s="141">
        <v>237.74</v>
      </c>
      <c r="D2920" s="141">
        <v>328.16</v>
      </c>
      <c r="E2920" s="141">
        <v>301.08</v>
      </c>
    </row>
    <row r="2921" spans="2:5" ht="22.75" customHeight="1" thickBot="1" x14ac:dyDescent="0.3">
      <c r="B2921" s="135">
        <v>43293</v>
      </c>
      <c r="C2921" s="141">
        <v>237.84</v>
      </c>
      <c r="D2921" s="141">
        <v>328.29</v>
      </c>
      <c r="E2921" s="141">
        <v>300.58999999999997</v>
      </c>
    </row>
    <row r="2922" spans="2:5" ht="22.75" customHeight="1" thickBot="1" x14ac:dyDescent="0.3">
      <c r="B2922" s="135">
        <v>43294</v>
      </c>
      <c r="C2922" s="141">
        <v>237.91</v>
      </c>
      <c r="D2922" s="141">
        <v>328.39</v>
      </c>
      <c r="E2922" s="141">
        <v>300.48</v>
      </c>
    </row>
    <row r="2923" spans="2:5" ht="22.75" customHeight="1" thickBot="1" x14ac:dyDescent="0.3">
      <c r="B2923" s="135">
        <v>43297</v>
      </c>
      <c r="C2923" s="141">
        <v>237.83</v>
      </c>
      <c r="D2923" s="141">
        <v>328.28</v>
      </c>
      <c r="E2923" s="141">
        <v>300.97000000000003</v>
      </c>
    </row>
    <row r="2924" spans="2:5" ht="22.75" customHeight="1" thickBot="1" x14ac:dyDescent="0.3">
      <c r="B2924" s="135">
        <v>43298</v>
      </c>
      <c r="C2924" s="141">
        <v>237.5</v>
      </c>
      <c r="D2924" s="141">
        <v>327.84</v>
      </c>
      <c r="E2924" s="141">
        <v>301.29000000000002</v>
      </c>
    </row>
    <row r="2925" spans="2:5" ht="22.75" customHeight="1" thickBot="1" x14ac:dyDescent="0.3">
      <c r="B2925" s="135">
        <v>43299</v>
      </c>
      <c r="C2925" s="141">
        <v>237.69</v>
      </c>
      <c r="D2925" s="141">
        <v>328.1</v>
      </c>
      <c r="E2925" s="141">
        <v>300.77</v>
      </c>
    </row>
    <row r="2926" spans="2:5" ht="22.75" customHeight="1" thickBot="1" x14ac:dyDescent="0.3">
      <c r="B2926" s="135">
        <v>43300</v>
      </c>
      <c r="C2926" s="141">
        <v>237.66</v>
      </c>
      <c r="D2926" s="141">
        <v>328.07</v>
      </c>
      <c r="E2926" s="141">
        <v>302.06</v>
      </c>
    </row>
    <row r="2927" spans="2:5" ht="22.75" customHeight="1" thickBot="1" x14ac:dyDescent="0.3">
      <c r="B2927" s="135">
        <v>43301</v>
      </c>
      <c r="C2927" s="141">
        <v>238.1</v>
      </c>
      <c r="D2927" s="141">
        <v>328.67</v>
      </c>
      <c r="E2927" s="141">
        <v>301.49</v>
      </c>
    </row>
    <row r="2928" spans="2:5" ht="22.75" customHeight="1" thickBot="1" x14ac:dyDescent="0.3">
      <c r="B2928" s="135">
        <v>43304</v>
      </c>
      <c r="C2928" s="141">
        <v>237.76</v>
      </c>
      <c r="D2928" s="141">
        <v>328.2</v>
      </c>
      <c r="E2928" s="141">
        <v>302.79000000000002</v>
      </c>
    </row>
    <row r="2929" spans="2:5" ht="22.75" customHeight="1" thickBot="1" x14ac:dyDescent="0.3">
      <c r="B2929" s="135">
        <v>43305</v>
      </c>
      <c r="C2929" s="141">
        <v>237.28</v>
      </c>
      <c r="D2929" s="141">
        <v>327.54000000000002</v>
      </c>
      <c r="E2929" s="141">
        <v>301.55</v>
      </c>
    </row>
    <row r="2930" spans="2:5" ht="22.75" customHeight="1" thickBot="1" x14ac:dyDescent="0.3">
      <c r="B2930" s="135">
        <v>43306</v>
      </c>
      <c r="C2930" s="141">
        <v>237.05</v>
      </c>
      <c r="D2930" s="141">
        <v>327.23</v>
      </c>
      <c r="E2930" s="141">
        <v>301.37</v>
      </c>
    </row>
    <row r="2931" spans="2:5" ht="22.75" customHeight="1" thickBot="1" x14ac:dyDescent="0.3">
      <c r="B2931" s="135">
        <v>43307</v>
      </c>
      <c r="C2931" s="141">
        <v>239.05</v>
      </c>
      <c r="D2931" s="141">
        <v>329.98</v>
      </c>
      <c r="E2931" s="141">
        <v>304.64</v>
      </c>
    </row>
    <row r="2932" spans="2:5" ht="22.75" customHeight="1" thickBot="1" x14ac:dyDescent="0.3">
      <c r="B2932" s="135">
        <v>43308</v>
      </c>
      <c r="C2932" s="141">
        <v>238.34</v>
      </c>
      <c r="D2932" s="141">
        <v>329</v>
      </c>
      <c r="E2932" s="141">
        <v>302.55</v>
      </c>
    </row>
    <row r="2933" spans="2:5" ht="22.75" customHeight="1" thickBot="1" x14ac:dyDescent="0.3">
      <c r="B2933" s="135">
        <v>43311</v>
      </c>
      <c r="C2933" s="141">
        <v>238.19</v>
      </c>
      <c r="D2933" s="141">
        <v>328.8</v>
      </c>
      <c r="E2933" s="141">
        <v>302.64</v>
      </c>
    </row>
    <row r="2934" spans="2:5" ht="22.75" customHeight="1" thickBot="1" x14ac:dyDescent="0.3">
      <c r="B2934" s="135">
        <v>43312</v>
      </c>
      <c r="C2934" s="141">
        <v>238.19</v>
      </c>
      <c r="D2934" s="141">
        <v>328.8</v>
      </c>
      <c r="E2934" s="141">
        <v>303.56</v>
      </c>
    </row>
    <row r="2935" spans="2:5" ht="22.75" customHeight="1" thickBot="1" x14ac:dyDescent="0.3">
      <c r="B2935" s="135">
        <v>43313</v>
      </c>
      <c r="C2935" s="141">
        <v>239.5</v>
      </c>
      <c r="D2935" s="141">
        <v>330.61</v>
      </c>
      <c r="E2935" s="141">
        <v>304.74</v>
      </c>
    </row>
    <row r="2936" spans="2:5" ht="22.75" customHeight="1" thickBot="1" x14ac:dyDescent="0.3">
      <c r="B2936" s="135">
        <v>43314</v>
      </c>
      <c r="C2936" s="141">
        <v>240.64</v>
      </c>
      <c r="D2936" s="141">
        <v>332.17</v>
      </c>
      <c r="E2936" s="141">
        <v>305.83999999999997</v>
      </c>
    </row>
    <row r="2937" spans="2:5" ht="22.75" customHeight="1" thickBot="1" x14ac:dyDescent="0.3">
      <c r="B2937" s="135">
        <v>43315</v>
      </c>
      <c r="C2937" s="141">
        <v>241.09</v>
      </c>
      <c r="D2937" s="141">
        <v>332.8</v>
      </c>
      <c r="E2937" s="141">
        <v>306.42</v>
      </c>
    </row>
    <row r="2938" spans="2:5" ht="22.75" customHeight="1" thickBot="1" x14ac:dyDescent="0.3">
      <c r="B2938" s="135">
        <v>43318</v>
      </c>
      <c r="C2938" s="141">
        <v>239.42</v>
      </c>
      <c r="D2938" s="141">
        <v>330.49</v>
      </c>
      <c r="E2938" s="141">
        <v>302.74</v>
      </c>
    </row>
    <row r="2939" spans="2:5" ht="22.75" customHeight="1" thickBot="1" x14ac:dyDescent="0.3">
      <c r="B2939" s="135">
        <v>43319</v>
      </c>
      <c r="C2939" s="141">
        <v>239.15</v>
      </c>
      <c r="D2939" s="141">
        <v>330.11</v>
      </c>
      <c r="E2939" s="141">
        <v>302.39</v>
      </c>
    </row>
    <row r="2940" spans="2:5" ht="22.75" customHeight="1" thickBot="1" x14ac:dyDescent="0.3">
      <c r="B2940" s="135">
        <v>43320</v>
      </c>
      <c r="C2940" s="141">
        <v>239</v>
      </c>
      <c r="D2940" s="141">
        <v>329.92</v>
      </c>
      <c r="E2940" s="141">
        <v>303.41000000000003</v>
      </c>
    </row>
    <row r="2941" spans="2:5" ht="22.75" customHeight="1" thickBot="1" x14ac:dyDescent="0.3">
      <c r="B2941" s="135">
        <v>43321</v>
      </c>
      <c r="C2941" s="141">
        <v>238.95</v>
      </c>
      <c r="D2941" s="141">
        <v>329.84</v>
      </c>
      <c r="E2941" s="141">
        <v>303.02</v>
      </c>
    </row>
    <row r="2942" spans="2:5" ht="22.75" customHeight="1" thickBot="1" x14ac:dyDescent="0.3">
      <c r="B2942" s="135">
        <v>43322</v>
      </c>
      <c r="C2942" s="141">
        <v>238.69</v>
      </c>
      <c r="D2942" s="141">
        <v>329.48</v>
      </c>
      <c r="E2942" s="141">
        <v>301.41000000000003</v>
      </c>
    </row>
    <row r="2943" spans="2:5" ht="22.75" customHeight="1" thickBot="1" x14ac:dyDescent="0.3">
      <c r="B2943" s="135">
        <v>43325</v>
      </c>
      <c r="C2943" s="141">
        <v>239.73</v>
      </c>
      <c r="D2943" s="141">
        <v>330.91</v>
      </c>
      <c r="E2943" s="141">
        <v>300.08</v>
      </c>
    </row>
    <row r="2944" spans="2:5" ht="22.75" customHeight="1" thickBot="1" x14ac:dyDescent="0.3">
      <c r="B2944" s="135">
        <v>43326</v>
      </c>
      <c r="C2944" s="141">
        <v>239.98</v>
      </c>
      <c r="D2944" s="141">
        <v>331.27</v>
      </c>
      <c r="E2944" s="141">
        <v>301.32</v>
      </c>
    </row>
    <row r="2945" spans="2:5" ht="22.75" customHeight="1" thickBot="1" x14ac:dyDescent="0.3">
      <c r="B2945" s="135">
        <v>43328</v>
      </c>
      <c r="C2945" s="141">
        <v>239.94</v>
      </c>
      <c r="D2945" s="141">
        <v>330.63</v>
      </c>
      <c r="E2945" s="141">
        <v>300.63</v>
      </c>
    </row>
    <row r="2946" spans="2:5" ht="22.75" customHeight="1" thickBot="1" x14ac:dyDescent="0.3">
      <c r="B2946" s="135">
        <v>43329</v>
      </c>
      <c r="C2946" s="141">
        <v>239.19</v>
      </c>
      <c r="D2946" s="141">
        <v>330.42</v>
      </c>
      <c r="E2946" s="141">
        <v>300.62</v>
      </c>
    </row>
    <row r="2947" spans="2:5" ht="22.75" customHeight="1" thickBot="1" x14ac:dyDescent="0.3">
      <c r="B2947" s="135">
        <v>43332</v>
      </c>
      <c r="C2947" s="141">
        <v>239.38</v>
      </c>
      <c r="D2947" s="141">
        <v>330.68</v>
      </c>
      <c r="E2947" s="141">
        <v>301.70999999999998</v>
      </c>
    </row>
    <row r="2948" spans="2:5" ht="22.75" customHeight="1" thickBot="1" x14ac:dyDescent="0.3">
      <c r="B2948" s="135">
        <v>43333</v>
      </c>
      <c r="C2948" s="141">
        <v>239.28</v>
      </c>
      <c r="D2948" s="141">
        <v>330.55</v>
      </c>
      <c r="E2948" s="141">
        <v>303.43</v>
      </c>
    </row>
    <row r="2949" spans="2:5" ht="22.75" customHeight="1" thickBot="1" x14ac:dyDescent="0.3">
      <c r="B2949" s="135">
        <v>43334</v>
      </c>
      <c r="C2949" s="141">
        <v>238.1</v>
      </c>
      <c r="D2949" s="141">
        <v>328.92</v>
      </c>
      <c r="E2949" s="141">
        <v>302.86</v>
      </c>
    </row>
    <row r="2950" spans="2:5" ht="22.75" customHeight="1" thickBot="1" x14ac:dyDescent="0.3">
      <c r="B2950" s="135">
        <v>43335</v>
      </c>
      <c r="C2950" s="141">
        <v>238.86</v>
      </c>
      <c r="D2950" s="141">
        <v>329.97</v>
      </c>
      <c r="E2950" s="141">
        <v>303.57</v>
      </c>
    </row>
    <row r="2951" spans="2:5" ht="22.75" customHeight="1" thickBot="1" x14ac:dyDescent="0.3">
      <c r="B2951" s="135">
        <v>43336</v>
      </c>
      <c r="C2951" s="141">
        <v>238.92</v>
      </c>
      <c r="D2951" s="141">
        <v>330.05</v>
      </c>
      <c r="E2951" s="141">
        <v>303.64999999999998</v>
      </c>
    </row>
    <row r="2952" spans="2:5" ht="22.75" customHeight="1" thickBot="1" x14ac:dyDescent="0.3">
      <c r="B2952" s="135">
        <v>43339</v>
      </c>
      <c r="C2952" s="141">
        <v>237.99</v>
      </c>
      <c r="D2952" s="141">
        <v>328.77</v>
      </c>
      <c r="E2952" s="141">
        <v>303.7</v>
      </c>
    </row>
    <row r="2953" spans="2:5" ht="22.75" customHeight="1" thickBot="1" x14ac:dyDescent="0.3">
      <c r="B2953" s="135">
        <v>43340</v>
      </c>
      <c r="C2953" s="141">
        <v>237.59</v>
      </c>
      <c r="D2953" s="141">
        <v>328.21</v>
      </c>
      <c r="E2953" s="141">
        <v>304.11</v>
      </c>
    </row>
    <row r="2954" spans="2:5" ht="22.75" customHeight="1" thickBot="1" x14ac:dyDescent="0.3">
      <c r="B2954" s="135">
        <v>43341</v>
      </c>
      <c r="C2954" s="141">
        <v>238.09</v>
      </c>
      <c r="D2954" s="141">
        <v>328.91</v>
      </c>
      <c r="E2954" s="141">
        <v>302.86</v>
      </c>
    </row>
    <row r="2955" spans="2:5" ht="22.75" customHeight="1" thickBot="1" x14ac:dyDescent="0.3">
      <c r="B2955" s="135">
        <v>43342</v>
      </c>
      <c r="C2955" s="141">
        <v>238.46</v>
      </c>
      <c r="D2955" s="141">
        <v>329.41</v>
      </c>
      <c r="E2955" s="141">
        <v>303.32</v>
      </c>
    </row>
    <row r="2956" spans="2:5" ht="22.75" customHeight="1" thickBot="1" x14ac:dyDescent="0.3">
      <c r="B2956" s="135">
        <v>43343</v>
      </c>
      <c r="C2956" s="141">
        <v>237.97</v>
      </c>
      <c r="D2956" s="141">
        <v>328.73</v>
      </c>
      <c r="E2956" s="141">
        <v>302.61</v>
      </c>
    </row>
    <row r="2957" spans="2:5" ht="22.75" customHeight="1" thickBot="1" x14ac:dyDescent="0.3">
      <c r="B2957" s="135">
        <v>43346</v>
      </c>
      <c r="C2957" s="141">
        <v>237.53</v>
      </c>
      <c r="D2957" s="141">
        <v>328.13</v>
      </c>
      <c r="E2957" s="141">
        <v>300.99</v>
      </c>
    </row>
    <row r="2958" spans="2:5" ht="22.75" customHeight="1" thickBot="1" x14ac:dyDescent="0.3">
      <c r="B2958" s="135">
        <v>43347</v>
      </c>
      <c r="C2958" s="141">
        <v>237.34</v>
      </c>
      <c r="D2958" s="141">
        <v>327.87</v>
      </c>
      <c r="E2958" s="141">
        <v>300.91000000000003</v>
      </c>
    </row>
    <row r="2959" spans="2:5" ht="22.75" customHeight="1" thickBot="1" x14ac:dyDescent="0.3">
      <c r="B2959" s="135">
        <v>43348</v>
      </c>
      <c r="C2959" s="141">
        <v>236.8</v>
      </c>
      <c r="D2959" s="141">
        <v>327.12</v>
      </c>
      <c r="E2959" s="141">
        <v>300.07</v>
      </c>
    </row>
    <row r="2960" spans="2:5" ht="22.75" customHeight="1" thickBot="1" x14ac:dyDescent="0.3">
      <c r="B2960" s="135">
        <v>43349</v>
      </c>
      <c r="C2960" s="141">
        <v>237.22</v>
      </c>
      <c r="D2960" s="141">
        <v>327.7</v>
      </c>
      <c r="E2960" s="141">
        <v>301.52</v>
      </c>
    </row>
    <row r="2961" spans="2:5" ht="22.75" customHeight="1" thickBot="1" x14ac:dyDescent="0.3">
      <c r="B2961" s="135">
        <v>43350</v>
      </c>
      <c r="C2961" s="141">
        <v>237.4</v>
      </c>
      <c r="D2961" s="141">
        <v>327.96</v>
      </c>
      <c r="E2961" s="141">
        <v>301.7</v>
      </c>
    </row>
    <row r="2962" spans="2:5" ht="22.75" customHeight="1" thickBot="1" x14ac:dyDescent="0.3">
      <c r="B2962" s="135">
        <v>43353</v>
      </c>
      <c r="C2962" s="141">
        <v>237.38</v>
      </c>
      <c r="D2962" s="141">
        <v>327.92</v>
      </c>
      <c r="E2962" s="141">
        <v>300.79000000000002</v>
      </c>
    </row>
    <row r="2963" spans="2:5" ht="22.75" customHeight="1" thickBot="1" x14ac:dyDescent="0.3">
      <c r="B2963" s="135">
        <v>43354</v>
      </c>
      <c r="C2963" s="141">
        <v>237.31</v>
      </c>
      <c r="D2963" s="141">
        <v>327.82</v>
      </c>
      <c r="E2963" s="141">
        <v>301.48</v>
      </c>
    </row>
    <row r="2964" spans="2:5" ht="22.75" customHeight="1" thickBot="1" x14ac:dyDescent="0.3">
      <c r="B2964" s="135">
        <v>43355</v>
      </c>
      <c r="C2964" s="141">
        <v>237.82</v>
      </c>
      <c r="D2964" s="141">
        <v>328.52</v>
      </c>
      <c r="E2964" s="141">
        <v>302.01</v>
      </c>
    </row>
    <row r="2965" spans="2:5" ht="22.75" customHeight="1" thickBot="1" x14ac:dyDescent="0.3">
      <c r="B2965" s="135">
        <v>43356</v>
      </c>
      <c r="C2965" s="141">
        <v>238.15</v>
      </c>
      <c r="D2965" s="141">
        <v>328.99</v>
      </c>
      <c r="E2965" s="141">
        <v>302.14999999999998</v>
      </c>
    </row>
    <row r="2966" spans="2:5" ht="22.75" customHeight="1" thickBot="1" x14ac:dyDescent="0.3">
      <c r="B2966" s="135">
        <v>43360</v>
      </c>
      <c r="C2966" s="141">
        <v>237.8</v>
      </c>
      <c r="D2966" s="141">
        <v>328.51</v>
      </c>
      <c r="E2966" s="141">
        <v>301.67</v>
      </c>
    </row>
    <row r="2967" spans="2:5" ht="22.75" customHeight="1" thickBot="1" x14ac:dyDescent="0.3">
      <c r="B2967" s="135">
        <v>43361</v>
      </c>
      <c r="C2967" s="141">
        <v>237.44</v>
      </c>
      <c r="D2967" s="141">
        <v>328.01</v>
      </c>
      <c r="E2967" s="141">
        <v>302.08999999999997</v>
      </c>
    </row>
    <row r="2968" spans="2:5" ht="22.75" customHeight="1" thickBot="1" x14ac:dyDescent="0.3">
      <c r="B2968" s="135">
        <v>43362</v>
      </c>
      <c r="C2968" s="141">
        <v>237.17</v>
      </c>
      <c r="D2968" s="141">
        <v>327.63</v>
      </c>
      <c r="E2968" s="141">
        <v>301.5</v>
      </c>
    </row>
    <row r="2969" spans="2:5" ht="22.75" customHeight="1" thickBot="1" x14ac:dyDescent="0.3">
      <c r="B2969" s="135">
        <v>43363</v>
      </c>
      <c r="C2969" s="141">
        <v>237.04</v>
      </c>
      <c r="D2969" s="141">
        <v>327.45999999999998</v>
      </c>
      <c r="E2969" s="141">
        <v>301.51</v>
      </c>
    </row>
    <row r="2970" spans="2:5" ht="22.75" customHeight="1" thickBot="1" x14ac:dyDescent="0.3">
      <c r="B2970" s="135">
        <v>43364</v>
      </c>
      <c r="C2970" s="141">
        <v>237.09</v>
      </c>
      <c r="D2970" s="141">
        <v>327.52</v>
      </c>
      <c r="E2970" s="141">
        <v>303</v>
      </c>
    </row>
    <row r="2971" spans="2:5" ht="22.75" customHeight="1" thickBot="1" x14ac:dyDescent="0.3">
      <c r="B2971" s="135">
        <v>43367</v>
      </c>
      <c r="C2971" s="141">
        <v>237.4</v>
      </c>
      <c r="D2971" s="141">
        <v>327.95</v>
      </c>
      <c r="E2971" s="141">
        <v>302.83</v>
      </c>
    </row>
    <row r="2972" spans="2:5" ht="22.75" customHeight="1" thickBot="1" x14ac:dyDescent="0.3">
      <c r="B2972" s="135">
        <v>43368</v>
      </c>
      <c r="C2972" s="141">
        <v>236.55</v>
      </c>
      <c r="D2972" s="141">
        <v>326.77999999999997</v>
      </c>
      <c r="E2972" s="141">
        <v>301.82</v>
      </c>
    </row>
    <row r="2973" spans="2:5" ht="22.75" customHeight="1" thickBot="1" x14ac:dyDescent="0.3">
      <c r="B2973" s="135">
        <v>43369</v>
      </c>
      <c r="C2973" s="141">
        <v>237.34</v>
      </c>
      <c r="D2973" s="141">
        <v>327.87</v>
      </c>
      <c r="E2973" s="141">
        <v>303.14999999999998</v>
      </c>
    </row>
    <row r="2974" spans="2:5" ht="22.75" customHeight="1" thickBot="1" x14ac:dyDescent="0.3">
      <c r="B2974" s="135">
        <v>43370</v>
      </c>
      <c r="C2974" s="141">
        <v>236.04</v>
      </c>
      <c r="D2974" s="141">
        <v>326.08</v>
      </c>
      <c r="E2974" s="141">
        <v>301.3</v>
      </c>
    </row>
    <row r="2975" spans="2:5" ht="22.75" customHeight="1" thickBot="1" x14ac:dyDescent="0.3">
      <c r="B2975" s="135">
        <v>43371</v>
      </c>
      <c r="C2975" s="141">
        <v>236.53</v>
      </c>
      <c r="D2975" s="141">
        <v>326.75</v>
      </c>
      <c r="E2975" s="141">
        <v>301.92</v>
      </c>
    </row>
    <row r="2976" spans="2:5" ht="22.75" customHeight="1" thickBot="1" x14ac:dyDescent="0.3">
      <c r="B2976" s="135">
        <v>43374</v>
      </c>
      <c r="C2976" s="141">
        <v>237.39</v>
      </c>
      <c r="D2976" s="141">
        <v>327.94</v>
      </c>
      <c r="E2976" s="141">
        <v>300.8</v>
      </c>
    </row>
    <row r="2977" spans="2:5" ht="22.75" customHeight="1" thickBot="1" x14ac:dyDescent="0.3">
      <c r="B2977" s="135">
        <v>43375</v>
      </c>
      <c r="C2977" s="141">
        <v>236.99</v>
      </c>
      <c r="D2977" s="141">
        <v>327.39</v>
      </c>
      <c r="E2977" s="141">
        <v>300.14999999999998</v>
      </c>
    </row>
    <row r="2978" spans="2:5" ht="22.75" customHeight="1" thickBot="1" x14ac:dyDescent="0.3">
      <c r="B2978" s="135">
        <v>43376</v>
      </c>
      <c r="C2978" s="141">
        <v>237.08</v>
      </c>
      <c r="D2978" s="141">
        <v>327.51</v>
      </c>
      <c r="E2978" s="141">
        <v>300.3</v>
      </c>
    </row>
    <row r="2979" spans="2:5" ht="22.75" customHeight="1" thickBot="1" x14ac:dyDescent="0.3">
      <c r="B2979" s="135">
        <v>43377</v>
      </c>
      <c r="C2979" s="141">
        <v>237.13</v>
      </c>
      <c r="D2979" s="141">
        <v>327.58</v>
      </c>
      <c r="E2979" s="141">
        <v>299.32</v>
      </c>
    </row>
    <row r="2980" spans="2:5" ht="22.75" customHeight="1" thickBot="1" x14ac:dyDescent="0.3">
      <c r="B2980" s="135">
        <v>43378</v>
      </c>
      <c r="C2980" s="141">
        <v>236.8</v>
      </c>
      <c r="D2980" s="141">
        <v>327.12</v>
      </c>
      <c r="E2980" s="141">
        <v>299.27</v>
      </c>
    </row>
    <row r="2981" spans="2:5" ht="22.75" customHeight="1" thickBot="1" x14ac:dyDescent="0.3">
      <c r="B2981" s="135">
        <v>43381</v>
      </c>
      <c r="C2981" s="141">
        <v>236.68</v>
      </c>
      <c r="D2981" s="141">
        <v>326.95</v>
      </c>
      <c r="E2981" s="141">
        <v>299.17</v>
      </c>
    </row>
    <row r="2982" spans="2:5" ht="22.75" customHeight="1" thickBot="1" x14ac:dyDescent="0.3">
      <c r="B2982" s="135">
        <v>43382</v>
      </c>
      <c r="C2982" s="141">
        <v>236.72</v>
      </c>
      <c r="D2982" s="141">
        <v>327.29000000000002</v>
      </c>
      <c r="E2982" s="141">
        <v>299.31</v>
      </c>
    </row>
    <row r="2983" spans="2:5" ht="22.75" customHeight="1" thickBot="1" x14ac:dyDescent="0.3">
      <c r="B2983" s="135">
        <v>43383</v>
      </c>
      <c r="C2983" s="141">
        <v>236.62</v>
      </c>
      <c r="D2983" s="141">
        <v>327.14999999999998</v>
      </c>
      <c r="E2983" s="141">
        <v>299.49</v>
      </c>
    </row>
    <row r="2984" spans="2:5" ht="22.75" customHeight="1" thickBot="1" x14ac:dyDescent="0.3">
      <c r="B2984" s="135">
        <v>43384</v>
      </c>
      <c r="C2984" s="141">
        <v>234.75</v>
      </c>
      <c r="D2984" s="141">
        <v>324.56</v>
      </c>
      <c r="E2984" s="141">
        <v>297.93</v>
      </c>
    </row>
    <row r="2985" spans="2:5" ht="22.75" customHeight="1" thickBot="1" x14ac:dyDescent="0.3">
      <c r="B2985" s="135">
        <v>43385</v>
      </c>
      <c r="C2985" s="141">
        <v>234.52</v>
      </c>
      <c r="D2985" s="141">
        <v>324.31</v>
      </c>
      <c r="E2985" s="141">
        <v>298.3</v>
      </c>
    </row>
    <row r="2986" spans="2:5" ht="22.75" customHeight="1" thickBot="1" x14ac:dyDescent="0.3">
      <c r="B2986" s="135">
        <v>43388</v>
      </c>
      <c r="C2986" s="141">
        <v>235.13</v>
      </c>
      <c r="D2986" s="141">
        <v>325.36</v>
      </c>
      <c r="E2986" s="141">
        <v>298.45999999999998</v>
      </c>
    </row>
    <row r="2987" spans="2:5" ht="22.75" customHeight="1" thickBot="1" x14ac:dyDescent="0.3">
      <c r="B2987" s="135">
        <v>43389</v>
      </c>
      <c r="C2987" s="141">
        <v>235.13</v>
      </c>
      <c r="D2987" s="141">
        <v>325.37</v>
      </c>
      <c r="E2987" s="141">
        <v>298.85000000000002</v>
      </c>
    </row>
    <row r="2988" spans="2:5" ht="22.75" customHeight="1" thickBot="1" x14ac:dyDescent="0.3">
      <c r="B2988" s="135">
        <v>43390</v>
      </c>
      <c r="C2988" s="141">
        <v>235.2</v>
      </c>
      <c r="D2988" s="141">
        <v>325.45999999999998</v>
      </c>
      <c r="E2988" s="141">
        <v>298.81</v>
      </c>
    </row>
    <row r="2989" spans="2:5" ht="22.75" customHeight="1" thickBot="1" x14ac:dyDescent="0.3">
      <c r="B2989" s="135">
        <v>43391</v>
      </c>
      <c r="C2989" s="141">
        <v>234.6</v>
      </c>
      <c r="D2989" s="141">
        <v>324.63</v>
      </c>
      <c r="E2989" s="141">
        <v>297.10000000000002</v>
      </c>
    </row>
    <row r="2990" spans="2:5" ht="22.75" customHeight="1" thickBot="1" x14ac:dyDescent="0.3">
      <c r="B2990" s="135">
        <v>43392</v>
      </c>
      <c r="C2990" s="141">
        <v>234.61</v>
      </c>
      <c r="D2990" s="141">
        <v>324.64999999999998</v>
      </c>
      <c r="E2990" s="141">
        <v>296.74</v>
      </c>
    </row>
    <row r="2991" spans="2:5" ht="22.75" customHeight="1" thickBot="1" x14ac:dyDescent="0.3">
      <c r="B2991" s="135">
        <v>43395</v>
      </c>
      <c r="C2991" s="141">
        <v>234.7</v>
      </c>
      <c r="D2991" s="141">
        <v>324.77</v>
      </c>
      <c r="E2991" s="141">
        <v>297.69</v>
      </c>
    </row>
    <row r="2992" spans="2:5" ht="22.75" customHeight="1" thickBot="1" x14ac:dyDescent="0.3">
      <c r="B2992" s="135">
        <v>43396</v>
      </c>
      <c r="C2992" s="141">
        <v>234.59</v>
      </c>
      <c r="D2992" s="141">
        <v>324.62</v>
      </c>
      <c r="E2992" s="141">
        <v>296.76</v>
      </c>
    </row>
    <row r="2993" spans="2:5" ht="22.75" customHeight="1" thickBot="1" x14ac:dyDescent="0.3">
      <c r="B2993" s="135">
        <v>43397</v>
      </c>
      <c r="C2993" s="141">
        <v>234.79</v>
      </c>
      <c r="D2993" s="141">
        <v>324.89</v>
      </c>
      <c r="E2993" s="141">
        <v>297.39999999999998</v>
      </c>
    </row>
    <row r="2994" spans="2:5" ht="22.75" customHeight="1" thickBot="1" x14ac:dyDescent="0.3">
      <c r="B2994" s="135">
        <v>43398</v>
      </c>
      <c r="C2994" s="141">
        <v>234.58</v>
      </c>
      <c r="D2994" s="141">
        <v>324.58999999999997</v>
      </c>
      <c r="E2994" s="141">
        <v>296.56</v>
      </c>
    </row>
    <row r="2995" spans="2:5" ht="22.75" customHeight="1" thickBot="1" x14ac:dyDescent="0.3">
      <c r="B2995" s="135">
        <v>43399</v>
      </c>
      <c r="C2995" s="141">
        <v>234.67</v>
      </c>
      <c r="D2995" s="141">
        <v>324.72000000000003</v>
      </c>
      <c r="E2995" s="141">
        <v>295.91000000000003</v>
      </c>
    </row>
    <row r="2996" spans="2:5" ht="22.75" customHeight="1" thickBot="1" x14ac:dyDescent="0.3">
      <c r="B2996" s="135">
        <v>43402</v>
      </c>
      <c r="C2996" s="141">
        <v>234.73</v>
      </c>
      <c r="D2996" s="141">
        <v>324.81</v>
      </c>
      <c r="E2996" s="141">
        <v>296.58</v>
      </c>
    </row>
    <row r="2997" spans="2:5" ht="22.75" customHeight="1" thickBot="1" x14ac:dyDescent="0.3">
      <c r="B2997" s="135">
        <v>43403</v>
      </c>
      <c r="C2997" s="141">
        <v>234.97</v>
      </c>
      <c r="D2997" s="141">
        <v>325.14</v>
      </c>
      <c r="E2997" s="141">
        <v>296.72000000000003</v>
      </c>
    </row>
    <row r="2998" spans="2:5" ht="22.75" customHeight="1" thickBot="1" x14ac:dyDescent="0.3">
      <c r="B2998" s="135">
        <v>43404</v>
      </c>
      <c r="C2998" s="141">
        <v>235.01</v>
      </c>
      <c r="D2998" s="141">
        <v>325.19</v>
      </c>
      <c r="E2998" s="141">
        <v>296.20999999999998</v>
      </c>
    </row>
    <row r="2999" spans="2:5" ht="22.75" customHeight="1" thickBot="1" x14ac:dyDescent="0.3">
      <c r="B2999" s="135">
        <v>43405</v>
      </c>
      <c r="C2999" s="141">
        <v>235.98</v>
      </c>
      <c r="D2999" s="141">
        <v>326.54000000000002</v>
      </c>
      <c r="E2999" s="141">
        <v>297.44</v>
      </c>
    </row>
    <row r="3000" spans="2:5" ht="22.75" customHeight="1" thickBot="1" x14ac:dyDescent="0.3">
      <c r="B3000" s="135">
        <v>43409</v>
      </c>
      <c r="C3000" s="141">
        <v>235.28</v>
      </c>
      <c r="D3000" s="141">
        <v>325.56</v>
      </c>
      <c r="E3000" s="141">
        <v>297.43</v>
      </c>
    </row>
    <row r="3001" spans="2:5" ht="22.75" customHeight="1" thickBot="1" x14ac:dyDescent="0.3">
      <c r="B3001" s="135">
        <v>43410</v>
      </c>
      <c r="C3001" s="141">
        <v>235</v>
      </c>
      <c r="D3001" s="141">
        <v>325.18</v>
      </c>
      <c r="E3001" s="141">
        <v>297.39999999999998</v>
      </c>
    </row>
    <row r="3002" spans="2:5" ht="22.75" customHeight="1" thickBot="1" x14ac:dyDescent="0.3">
      <c r="B3002" s="135">
        <v>43412</v>
      </c>
      <c r="C3002" s="141">
        <v>234.68</v>
      </c>
      <c r="D3002" s="141">
        <v>324.73</v>
      </c>
      <c r="E3002" s="141">
        <v>297.38</v>
      </c>
    </row>
    <row r="3003" spans="2:5" ht="22.75" customHeight="1" thickBot="1" x14ac:dyDescent="0.3">
      <c r="B3003" s="135">
        <v>43413</v>
      </c>
      <c r="C3003" s="141">
        <v>234.87</v>
      </c>
      <c r="D3003" s="141">
        <v>325</v>
      </c>
      <c r="E3003" s="141">
        <v>296.92</v>
      </c>
    </row>
    <row r="3004" spans="2:5" ht="22.75" customHeight="1" thickBot="1" x14ac:dyDescent="0.3">
      <c r="B3004" s="135">
        <v>43416</v>
      </c>
      <c r="C3004" s="141">
        <v>234.44</v>
      </c>
      <c r="D3004" s="141">
        <v>324.7</v>
      </c>
      <c r="E3004" s="141">
        <v>296.31</v>
      </c>
    </row>
    <row r="3005" spans="2:5" ht="22.75" customHeight="1" thickBot="1" x14ac:dyDescent="0.3">
      <c r="B3005" s="135">
        <v>43417</v>
      </c>
      <c r="C3005" s="141">
        <v>234.91</v>
      </c>
      <c r="D3005" s="141">
        <v>325.36</v>
      </c>
      <c r="E3005" s="141">
        <v>296.32</v>
      </c>
    </row>
    <row r="3006" spans="2:5" ht="22.75" customHeight="1" thickBot="1" x14ac:dyDescent="0.3">
      <c r="B3006" s="135">
        <v>43418</v>
      </c>
      <c r="C3006" s="141">
        <v>234.82</v>
      </c>
      <c r="D3006" s="141">
        <v>325.23</v>
      </c>
      <c r="E3006" s="141">
        <v>296.2</v>
      </c>
    </row>
    <row r="3007" spans="2:5" ht="22.75" customHeight="1" thickBot="1" x14ac:dyDescent="0.3">
      <c r="B3007" s="135">
        <v>43419</v>
      </c>
      <c r="C3007" s="141">
        <v>235.5</v>
      </c>
      <c r="D3007" s="141">
        <v>326.17</v>
      </c>
      <c r="E3007" s="141">
        <v>297.06</v>
      </c>
    </row>
    <row r="3008" spans="2:5" ht="22.75" customHeight="1" thickBot="1" x14ac:dyDescent="0.3">
      <c r="B3008" s="135">
        <v>43420</v>
      </c>
      <c r="C3008" s="141">
        <v>235.81</v>
      </c>
      <c r="D3008" s="141">
        <v>326.60000000000002</v>
      </c>
      <c r="E3008" s="141">
        <v>297.47000000000003</v>
      </c>
    </row>
    <row r="3009" spans="2:5" ht="22.75" customHeight="1" thickBot="1" x14ac:dyDescent="0.3">
      <c r="B3009" s="135">
        <v>43423</v>
      </c>
      <c r="C3009" s="141">
        <v>235.95</v>
      </c>
      <c r="D3009" s="141">
        <v>326.79000000000002</v>
      </c>
      <c r="E3009" s="141">
        <v>298.95999999999998</v>
      </c>
    </row>
    <row r="3010" spans="2:5" ht="22.75" customHeight="1" thickBot="1" x14ac:dyDescent="0.3">
      <c r="B3010" s="135">
        <v>43424</v>
      </c>
      <c r="C3010" s="141">
        <v>235.49</v>
      </c>
      <c r="D3010" s="141">
        <v>326.14999999999998</v>
      </c>
      <c r="E3010" s="141">
        <v>299.27999999999997</v>
      </c>
    </row>
    <row r="3011" spans="2:5" ht="22.75" customHeight="1" thickBot="1" x14ac:dyDescent="0.3">
      <c r="B3011" s="135">
        <v>43425</v>
      </c>
      <c r="C3011" s="141">
        <v>235.07</v>
      </c>
      <c r="D3011" s="141">
        <v>325.58</v>
      </c>
      <c r="E3011" s="141">
        <v>297.92</v>
      </c>
    </row>
    <row r="3012" spans="2:5" ht="22.75" customHeight="1" thickBot="1" x14ac:dyDescent="0.3">
      <c r="B3012" s="135">
        <v>43426</v>
      </c>
      <c r="C3012" s="141">
        <v>235.13</v>
      </c>
      <c r="D3012" s="141">
        <v>325.66000000000003</v>
      </c>
      <c r="E3012" s="141">
        <v>298.39</v>
      </c>
    </row>
    <row r="3013" spans="2:5" ht="22.75" customHeight="1" thickBot="1" x14ac:dyDescent="0.3">
      <c r="B3013" s="135">
        <v>43427</v>
      </c>
      <c r="C3013" s="141">
        <v>235.47</v>
      </c>
      <c r="D3013" s="141">
        <v>327.06</v>
      </c>
      <c r="E3013" s="141">
        <v>300.2</v>
      </c>
    </row>
    <row r="3014" spans="2:5" ht="22.75" customHeight="1" thickBot="1" x14ac:dyDescent="0.3">
      <c r="B3014" s="135">
        <v>43430</v>
      </c>
      <c r="C3014" s="141">
        <v>234.83</v>
      </c>
      <c r="D3014" s="141">
        <v>326.25</v>
      </c>
      <c r="E3014" s="141">
        <v>298.76</v>
      </c>
    </row>
    <row r="3015" spans="2:5" ht="22.75" customHeight="1" thickBot="1" x14ac:dyDescent="0.3">
      <c r="B3015" s="135">
        <v>43431</v>
      </c>
      <c r="C3015" s="141">
        <v>234.54</v>
      </c>
      <c r="D3015" s="141">
        <v>325.95</v>
      </c>
      <c r="E3015" s="141">
        <v>298.57</v>
      </c>
    </row>
    <row r="3016" spans="2:5" ht="22.75" customHeight="1" thickBot="1" x14ac:dyDescent="0.3">
      <c r="B3016" s="135">
        <v>43432</v>
      </c>
      <c r="C3016" s="141">
        <v>234.92</v>
      </c>
      <c r="D3016" s="141">
        <v>326.49</v>
      </c>
      <c r="E3016" s="141">
        <v>298.51</v>
      </c>
    </row>
    <row r="3017" spans="2:5" ht="22.75" customHeight="1" thickBot="1" x14ac:dyDescent="0.3">
      <c r="B3017" s="135">
        <v>43433</v>
      </c>
      <c r="C3017" s="141">
        <v>234.85</v>
      </c>
      <c r="D3017" s="141">
        <v>326.42</v>
      </c>
      <c r="E3017" s="141">
        <v>299.44</v>
      </c>
    </row>
    <row r="3018" spans="2:5" ht="22.75" customHeight="1" thickBot="1" x14ac:dyDescent="0.3">
      <c r="B3018" s="135">
        <v>43434</v>
      </c>
      <c r="C3018" s="141">
        <v>235.75</v>
      </c>
      <c r="D3018" s="141">
        <v>327.67</v>
      </c>
      <c r="E3018" s="141">
        <v>300.73</v>
      </c>
    </row>
    <row r="3019" spans="2:5" ht="22.75" customHeight="1" thickBot="1" x14ac:dyDescent="0.3">
      <c r="B3019" s="135">
        <v>43437</v>
      </c>
      <c r="C3019" s="141">
        <v>235.75</v>
      </c>
      <c r="D3019" s="141">
        <v>327.66000000000003</v>
      </c>
      <c r="E3019" s="141">
        <v>300.26</v>
      </c>
    </row>
    <row r="3020" spans="2:5" ht="22.75" customHeight="1" thickBot="1" x14ac:dyDescent="0.3">
      <c r="B3020" s="135">
        <v>43438</v>
      </c>
      <c r="C3020" s="141">
        <v>236.1</v>
      </c>
      <c r="D3020" s="141">
        <v>328.16</v>
      </c>
      <c r="E3020" s="141">
        <v>301.14999999999998</v>
      </c>
    </row>
    <row r="3021" spans="2:5" ht="22.75" customHeight="1" thickBot="1" x14ac:dyDescent="0.3">
      <c r="B3021" s="135">
        <v>43439</v>
      </c>
      <c r="C3021" s="141">
        <v>235.71</v>
      </c>
      <c r="D3021" s="141">
        <v>327.61</v>
      </c>
      <c r="E3021" s="141">
        <v>300.17</v>
      </c>
    </row>
    <row r="3022" spans="2:5" ht="22.75" customHeight="1" thickBot="1" x14ac:dyDescent="0.3">
      <c r="B3022" s="135">
        <v>43440</v>
      </c>
      <c r="C3022" s="141">
        <v>235.85</v>
      </c>
      <c r="D3022" s="141">
        <v>328.51</v>
      </c>
      <c r="E3022" s="141">
        <v>300.56</v>
      </c>
    </row>
    <row r="3023" spans="2:5" ht="22.75" customHeight="1" thickBot="1" x14ac:dyDescent="0.3">
      <c r="B3023" s="135">
        <v>43441</v>
      </c>
      <c r="C3023" s="141">
        <v>236.06</v>
      </c>
      <c r="D3023" s="141">
        <v>328.8</v>
      </c>
      <c r="E3023" s="141">
        <v>301.97000000000003</v>
      </c>
    </row>
    <row r="3024" spans="2:5" ht="22.75" customHeight="1" thickBot="1" x14ac:dyDescent="0.3">
      <c r="B3024" s="135">
        <v>43444</v>
      </c>
      <c r="C3024" s="141">
        <v>235.35</v>
      </c>
      <c r="D3024" s="141">
        <v>327.81</v>
      </c>
      <c r="E3024" s="141">
        <v>301.97000000000003</v>
      </c>
    </row>
    <row r="3025" spans="2:5" ht="22.75" customHeight="1" thickBot="1" x14ac:dyDescent="0.3">
      <c r="B3025" s="135">
        <v>43445</v>
      </c>
      <c r="C3025" s="141">
        <v>235.42</v>
      </c>
      <c r="D3025" s="141">
        <v>327.91</v>
      </c>
      <c r="E3025" s="141">
        <v>301.14999999999998</v>
      </c>
    </row>
    <row r="3026" spans="2:5" ht="22.75" customHeight="1" thickBot="1" x14ac:dyDescent="0.3">
      <c r="B3026" s="135">
        <v>43446</v>
      </c>
      <c r="C3026" s="141">
        <v>235.28</v>
      </c>
      <c r="D3026" s="141">
        <v>327.71</v>
      </c>
      <c r="E3026" s="141">
        <v>300.52999999999997</v>
      </c>
    </row>
    <row r="3027" spans="2:5" ht="22.75" customHeight="1" thickBot="1" x14ac:dyDescent="0.3">
      <c r="B3027" s="135">
        <v>43447</v>
      </c>
      <c r="C3027" s="141">
        <v>235.27</v>
      </c>
      <c r="D3027" s="141">
        <v>327.69</v>
      </c>
      <c r="E3027" s="141">
        <v>301.14999999999998</v>
      </c>
    </row>
    <row r="3028" spans="2:5" ht="22.75" customHeight="1" thickBot="1" x14ac:dyDescent="0.3">
      <c r="B3028" s="135">
        <v>43448</v>
      </c>
      <c r="C3028" s="141">
        <v>235.24</v>
      </c>
      <c r="D3028" s="141">
        <v>327.66000000000003</v>
      </c>
      <c r="E3028" s="141">
        <v>301.31</v>
      </c>
    </row>
    <row r="3029" spans="2:5" ht="22.75" customHeight="1" thickBot="1" x14ac:dyDescent="0.3">
      <c r="B3029" s="135">
        <v>43451</v>
      </c>
      <c r="C3029" s="141">
        <v>235.58</v>
      </c>
      <c r="D3029" s="141">
        <v>328.12</v>
      </c>
      <c r="E3029" s="141">
        <v>301</v>
      </c>
    </row>
    <row r="3030" spans="2:5" ht="22.75" customHeight="1" thickBot="1" x14ac:dyDescent="0.3">
      <c r="B3030" s="135">
        <v>43452</v>
      </c>
      <c r="C3030" s="141">
        <v>235.73</v>
      </c>
      <c r="D3030" s="141">
        <v>328.34</v>
      </c>
      <c r="E3030" s="141">
        <v>301.72000000000003</v>
      </c>
    </row>
    <row r="3031" spans="2:5" ht="22.75" customHeight="1" thickBot="1" x14ac:dyDescent="0.3">
      <c r="B3031" s="135">
        <v>43453</v>
      </c>
      <c r="C3031" s="141">
        <v>235.27</v>
      </c>
      <c r="D3031" s="141">
        <v>327.69</v>
      </c>
      <c r="E3031" s="141">
        <v>301.62</v>
      </c>
    </row>
    <row r="3032" spans="2:5" ht="22.75" customHeight="1" thickBot="1" x14ac:dyDescent="0.3">
      <c r="B3032" s="135">
        <v>43454</v>
      </c>
      <c r="C3032" s="141">
        <v>234.77</v>
      </c>
      <c r="D3032" s="141">
        <v>327.04000000000002</v>
      </c>
      <c r="E3032" s="141">
        <v>301.25</v>
      </c>
    </row>
    <row r="3033" spans="2:5" ht="22.75" customHeight="1" thickBot="1" x14ac:dyDescent="0.3">
      <c r="B3033" s="135">
        <v>43455</v>
      </c>
      <c r="C3033" s="141">
        <v>234.75</v>
      </c>
      <c r="D3033" s="141">
        <v>327.01</v>
      </c>
      <c r="E3033" s="141">
        <v>302.44</v>
      </c>
    </row>
    <row r="3034" spans="2:5" ht="22.75" customHeight="1" thickBot="1" x14ac:dyDescent="0.3">
      <c r="B3034" s="135">
        <v>43458</v>
      </c>
      <c r="C3034" s="141">
        <v>235.47</v>
      </c>
      <c r="D3034" s="141">
        <v>328</v>
      </c>
      <c r="E3034" s="141">
        <v>302.79000000000002</v>
      </c>
    </row>
    <row r="3035" spans="2:5" ht="22.75" customHeight="1" thickBot="1" x14ac:dyDescent="0.3">
      <c r="B3035" s="135">
        <v>43460</v>
      </c>
      <c r="C3035" s="141">
        <v>235.26</v>
      </c>
      <c r="D3035" s="141">
        <v>327.71</v>
      </c>
      <c r="E3035" s="141">
        <v>301.08999999999997</v>
      </c>
    </row>
    <row r="3036" spans="2:5" ht="22.75" customHeight="1" thickBot="1" x14ac:dyDescent="0.3">
      <c r="B3036" s="135">
        <v>43461</v>
      </c>
      <c r="C3036" s="141">
        <v>235.26</v>
      </c>
      <c r="D3036" s="141">
        <v>327.81</v>
      </c>
      <c r="E3036" s="141">
        <v>301.02999999999997</v>
      </c>
    </row>
    <row r="3037" spans="2:5" ht="22.75" customHeight="1" thickBot="1" x14ac:dyDescent="0.3">
      <c r="B3037" s="135">
        <v>43462</v>
      </c>
      <c r="C3037" s="141">
        <v>235.32</v>
      </c>
      <c r="D3037" s="141">
        <v>327.91</v>
      </c>
      <c r="E3037" s="141">
        <v>302.06</v>
      </c>
    </row>
    <row r="3038" spans="2:5" ht="22.75" customHeight="1" thickBot="1" x14ac:dyDescent="0.3">
      <c r="B3038" s="135">
        <v>43465</v>
      </c>
      <c r="C3038" s="141">
        <v>235.44</v>
      </c>
      <c r="D3038" s="141">
        <v>328.08</v>
      </c>
      <c r="E3038" s="141">
        <v>301.88</v>
      </c>
    </row>
    <row r="3039" spans="2:5" ht="22.75" customHeight="1" thickBot="1" x14ac:dyDescent="0.3">
      <c r="B3039" s="135">
        <v>43468</v>
      </c>
      <c r="C3039" s="141">
        <v>236.9</v>
      </c>
      <c r="D3039" s="141">
        <v>330.11</v>
      </c>
      <c r="E3039" s="141">
        <v>303.75</v>
      </c>
    </row>
    <row r="3040" spans="2:5" ht="22.75" customHeight="1" thickBot="1" x14ac:dyDescent="0.3">
      <c r="B3040" s="135">
        <v>43469</v>
      </c>
      <c r="C3040" s="141">
        <v>237.18</v>
      </c>
      <c r="D3040" s="141">
        <v>331.16</v>
      </c>
      <c r="E3040" s="141">
        <v>304.08</v>
      </c>
    </row>
    <row r="3041" spans="2:5" ht="22.75" customHeight="1" thickBot="1" x14ac:dyDescent="0.3">
      <c r="B3041" s="135">
        <v>43472</v>
      </c>
      <c r="C3041" s="141">
        <v>237.65</v>
      </c>
      <c r="D3041" s="141">
        <v>331.82</v>
      </c>
      <c r="E3041" s="141">
        <v>304.68</v>
      </c>
    </row>
    <row r="3042" spans="2:5" ht="22.75" customHeight="1" thickBot="1" x14ac:dyDescent="0.3">
      <c r="B3042" s="135">
        <v>43473</v>
      </c>
      <c r="C3042" s="141">
        <v>236.54</v>
      </c>
      <c r="D3042" s="141">
        <v>330.27</v>
      </c>
      <c r="E3042" s="141">
        <v>303.25</v>
      </c>
    </row>
    <row r="3043" spans="2:5" ht="22.75" customHeight="1" thickBot="1" x14ac:dyDescent="0.3">
      <c r="B3043" s="135">
        <v>43474</v>
      </c>
      <c r="C3043" s="141">
        <v>236.27</v>
      </c>
      <c r="D3043" s="141">
        <v>331.42</v>
      </c>
      <c r="E3043" s="141">
        <v>304.32</v>
      </c>
    </row>
    <row r="3044" spans="2:5" ht="22.75" customHeight="1" thickBot="1" x14ac:dyDescent="0.3">
      <c r="B3044" s="135">
        <v>43475</v>
      </c>
      <c r="C3044" s="141">
        <v>237.1</v>
      </c>
      <c r="D3044" s="141">
        <v>332.59</v>
      </c>
      <c r="E3044" s="141">
        <v>305.39</v>
      </c>
    </row>
    <row r="3045" spans="2:5" ht="22.75" customHeight="1" thickBot="1" x14ac:dyDescent="0.3">
      <c r="B3045" s="135">
        <v>43476</v>
      </c>
      <c r="C3045" s="141">
        <v>237.05</v>
      </c>
      <c r="D3045" s="141">
        <v>332.51</v>
      </c>
      <c r="E3045" s="141">
        <v>305.32</v>
      </c>
    </row>
    <row r="3046" spans="2:5" ht="22.75" customHeight="1" thickBot="1" x14ac:dyDescent="0.3">
      <c r="B3046" s="135">
        <v>43479</v>
      </c>
      <c r="C3046" s="141">
        <v>236.06</v>
      </c>
      <c r="D3046" s="141">
        <v>331.13</v>
      </c>
      <c r="E3046" s="141">
        <v>304.05</v>
      </c>
    </row>
    <row r="3047" spans="2:5" ht="22.75" customHeight="1" thickBot="1" x14ac:dyDescent="0.3">
      <c r="B3047" s="135">
        <v>43480</v>
      </c>
      <c r="C3047" s="141">
        <v>236.55</v>
      </c>
      <c r="D3047" s="141">
        <v>331.81</v>
      </c>
      <c r="E3047" s="141">
        <v>304.67</v>
      </c>
    </row>
    <row r="3048" spans="2:5" ht="22.75" customHeight="1" thickBot="1" x14ac:dyDescent="0.3">
      <c r="B3048" s="135">
        <v>43481</v>
      </c>
      <c r="C3048" s="141">
        <v>236.48</v>
      </c>
      <c r="D3048" s="141">
        <v>331.74</v>
      </c>
      <c r="E3048" s="141">
        <v>304.60000000000002</v>
      </c>
    </row>
    <row r="3049" spans="2:5" ht="22.75" customHeight="1" thickBot="1" x14ac:dyDescent="0.3">
      <c r="B3049" s="135">
        <v>43482</v>
      </c>
      <c r="C3049" s="141">
        <v>236.27</v>
      </c>
      <c r="D3049" s="141">
        <v>331.44</v>
      </c>
      <c r="E3049" s="141">
        <v>304.33</v>
      </c>
    </row>
    <row r="3050" spans="2:5" ht="22.75" customHeight="1" thickBot="1" x14ac:dyDescent="0.3">
      <c r="B3050" s="135">
        <v>43483</v>
      </c>
      <c r="C3050" s="141">
        <v>236.07</v>
      </c>
      <c r="D3050" s="141">
        <v>331.57</v>
      </c>
      <c r="E3050" s="141">
        <v>304.45</v>
      </c>
    </row>
    <row r="3051" spans="2:5" ht="22.75" customHeight="1" thickBot="1" x14ac:dyDescent="0.3">
      <c r="B3051" s="135">
        <v>43487</v>
      </c>
      <c r="C3051" s="141">
        <v>235.97</v>
      </c>
      <c r="D3051" s="141">
        <v>331.44</v>
      </c>
      <c r="E3051" s="141">
        <v>304.33</v>
      </c>
    </row>
    <row r="3052" spans="2:5" ht="22.75" customHeight="1" thickBot="1" x14ac:dyDescent="0.3">
      <c r="B3052" s="135">
        <v>43488</v>
      </c>
      <c r="C3052" s="141">
        <v>236.15</v>
      </c>
      <c r="D3052" s="141">
        <v>331.69</v>
      </c>
      <c r="E3052" s="141">
        <v>304.56</v>
      </c>
    </row>
    <row r="3053" spans="2:5" ht="22.75" customHeight="1" thickBot="1" x14ac:dyDescent="0.3">
      <c r="B3053" s="135">
        <v>43489</v>
      </c>
      <c r="C3053" s="141">
        <v>237.08</v>
      </c>
      <c r="D3053" s="141">
        <v>333.02</v>
      </c>
      <c r="E3053" s="141">
        <v>305.79000000000002</v>
      </c>
    </row>
    <row r="3054" spans="2:5" ht="22.75" customHeight="1" thickBot="1" x14ac:dyDescent="0.3">
      <c r="B3054" s="135">
        <v>43490</v>
      </c>
      <c r="C3054" s="141">
        <v>237.02</v>
      </c>
      <c r="D3054" s="141">
        <v>332.94</v>
      </c>
      <c r="E3054" s="141">
        <v>306.54000000000002</v>
      </c>
    </row>
    <row r="3055" spans="2:5" ht="22.75" customHeight="1" thickBot="1" x14ac:dyDescent="0.3">
      <c r="B3055" s="135">
        <v>43493</v>
      </c>
      <c r="C3055" s="141">
        <v>236.77</v>
      </c>
      <c r="D3055" s="141">
        <v>332.6</v>
      </c>
      <c r="E3055" s="141">
        <v>306.23</v>
      </c>
    </row>
    <row r="3056" spans="2:5" ht="22.75" customHeight="1" thickBot="1" x14ac:dyDescent="0.3">
      <c r="B3056" s="135">
        <v>43494</v>
      </c>
      <c r="C3056" s="141">
        <v>236.31</v>
      </c>
      <c r="D3056" s="141">
        <v>331.95</v>
      </c>
      <c r="E3056" s="141">
        <v>305.64</v>
      </c>
    </row>
    <row r="3057" spans="2:5" ht="22.75" customHeight="1" thickBot="1" x14ac:dyDescent="0.3">
      <c r="B3057" s="135">
        <v>43495</v>
      </c>
      <c r="C3057" s="141">
        <v>236.15</v>
      </c>
      <c r="D3057" s="141">
        <v>331.73</v>
      </c>
      <c r="E3057" s="141">
        <v>305.43</v>
      </c>
    </row>
    <row r="3058" spans="2:5" ht="22.75" customHeight="1" thickBot="1" x14ac:dyDescent="0.3">
      <c r="B3058" s="135">
        <v>43496</v>
      </c>
      <c r="C3058" s="141">
        <v>236.09</v>
      </c>
      <c r="D3058" s="141">
        <v>331.64</v>
      </c>
      <c r="E3058" s="141">
        <v>305.35000000000002</v>
      </c>
    </row>
    <row r="3059" spans="2:5" ht="22.75" customHeight="1" thickBot="1" x14ac:dyDescent="0.3">
      <c r="B3059" s="135">
        <v>43500</v>
      </c>
      <c r="C3059" s="141">
        <v>236.05</v>
      </c>
      <c r="D3059" s="141">
        <v>331.58</v>
      </c>
      <c r="E3059" s="141">
        <v>305.29000000000002</v>
      </c>
    </row>
    <row r="3060" spans="2:5" ht="22.75" customHeight="1" thickBot="1" x14ac:dyDescent="0.3">
      <c r="B3060" s="135">
        <v>43502</v>
      </c>
      <c r="C3060" s="141">
        <v>236.22</v>
      </c>
      <c r="D3060" s="141">
        <v>331.82</v>
      </c>
      <c r="E3060" s="141">
        <v>305.51</v>
      </c>
    </row>
    <row r="3061" spans="2:5" ht="22.75" customHeight="1" thickBot="1" x14ac:dyDescent="0.3">
      <c r="B3061" s="135">
        <v>43503</v>
      </c>
      <c r="C3061" s="141">
        <v>235.83</v>
      </c>
      <c r="D3061" s="141">
        <v>331.27</v>
      </c>
      <c r="E3061" s="141">
        <v>305.01</v>
      </c>
    </row>
    <row r="3062" spans="2:5" ht="22.75" customHeight="1" thickBot="1" x14ac:dyDescent="0.3">
      <c r="B3062" s="135">
        <v>43504</v>
      </c>
      <c r="C3062" s="141">
        <v>235.91</v>
      </c>
      <c r="D3062" s="141">
        <v>331.38</v>
      </c>
      <c r="E3062" s="141">
        <v>305.11</v>
      </c>
    </row>
    <row r="3063" spans="2:5" ht="22.75" customHeight="1" thickBot="1" x14ac:dyDescent="0.3">
      <c r="B3063" s="135">
        <v>43507</v>
      </c>
      <c r="C3063" s="141">
        <v>235.7</v>
      </c>
      <c r="D3063" s="141">
        <v>331.09</v>
      </c>
      <c r="E3063" s="141">
        <v>304.83999999999997</v>
      </c>
    </row>
    <row r="3064" spans="2:5" ht="22.75" customHeight="1" thickBot="1" x14ac:dyDescent="0.3">
      <c r="B3064" s="135">
        <v>43508</v>
      </c>
      <c r="C3064" s="141">
        <v>237.08</v>
      </c>
      <c r="D3064" s="141">
        <v>333.02</v>
      </c>
      <c r="E3064" s="141">
        <v>306.62</v>
      </c>
    </row>
    <row r="3065" spans="2:5" ht="22.75" customHeight="1" thickBot="1" x14ac:dyDescent="0.3">
      <c r="B3065" s="135">
        <v>43509</v>
      </c>
      <c r="C3065" s="141">
        <v>236.46</v>
      </c>
      <c r="D3065" s="141">
        <v>332.16</v>
      </c>
      <c r="E3065" s="141">
        <v>305.82</v>
      </c>
    </row>
    <row r="3066" spans="2:5" ht="22.75" customHeight="1" thickBot="1" x14ac:dyDescent="0.3">
      <c r="B3066" s="135">
        <v>43510</v>
      </c>
      <c r="C3066" s="141">
        <v>236.65</v>
      </c>
      <c r="D3066" s="141">
        <v>332.42</v>
      </c>
      <c r="E3066" s="141">
        <v>306.07</v>
      </c>
    </row>
    <row r="3067" spans="2:5" ht="22.75" customHeight="1" thickBot="1" x14ac:dyDescent="0.3">
      <c r="B3067" s="135">
        <v>43511</v>
      </c>
      <c r="C3067" s="141">
        <v>237.08</v>
      </c>
      <c r="D3067" s="141">
        <v>333.03</v>
      </c>
      <c r="E3067" s="141">
        <v>306.63</v>
      </c>
    </row>
    <row r="3068" spans="2:5" ht="22.75" customHeight="1" thickBot="1" x14ac:dyDescent="0.3">
      <c r="B3068" s="135">
        <v>43514</v>
      </c>
      <c r="C3068" s="141">
        <v>237.19</v>
      </c>
      <c r="D3068" s="141">
        <v>333.18</v>
      </c>
      <c r="E3068" s="141">
        <v>306.74</v>
      </c>
    </row>
    <row r="3069" spans="2:5" ht="22.75" customHeight="1" thickBot="1" x14ac:dyDescent="0.3">
      <c r="B3069" s="135">
        <v>43515</v>
      </c>
      <c r="C3069" s="141">
        <v>236.75</v>
      </c>
      <c r="D3069" s="141">
        <v>332.57</v>
      </c>
      <c r="E3069" s="141">
        <v>306.12</v>
      </c>
    </row>
    <row r="3070" spans="2:5" ht="22.75" customHeight="1" thickBot="1" x14ac:dyDescent="0.3">
      <c r="B3070" s="135">
        <v>43516</v>
      </c>
      <c r="C3070" s="141">
        <v>236.75</v>
      </c>
      <c r="D3070" s="141">
        <v>332.56</v>
      </c>
      <c r="E3070" s="141">
        <v>306.93</v>
      </c>
    </row>
    <row r="3071" spans="2:5" ht="22.75" customHeight="1" thickBot="1" x14ac:dyDescent="0.3">
      <c r="B3071" s="135">
        <v>43517</v>
      </c>
      <c r="C3071" s="141">
        <v>236.57</v>
      </c>
      <c r="D3071" s="141">
        <v>332.32</v>
      </c>
      <c r="E3071" s="141">
        <v>306.86</v>
      </c>
    </row>
    <row r="3072" spans="2:5" ht="22.75" customHeight="1" thickBot="1" x14ac:dyDescent="0.3">
      <c r="B3072" s="135">
        <v>43518</v>
      </c>
      <c r="C3072" s="141">
        <v>236.72</v>
      </c>
      <c r="D3072" s="141">
        <v>332.52</v>
      </c>
      <c r="E3072" s="141">
        <v>307.11</v>
      </c>
    </row>
    <row r="3073" spans="2:5" ht="22.75" customHeight="1" thickBot="1" x14ac:dyDescent="0.3">
      <c r="B3073" s="135">
        <v>43521</v>
      </c>
      <c r="C3073" s="141">
        <v>236.07</v>
      </c>
      <c r="D3073" s="141">
        <v>331.61</v>
      </c>
      <c r="E3073" s="141">
        <v>306.33</v>
      </c>
    </row>
    <row r="3074" spans="2:5" ht="22.75" customHeight="1" thickBot="1" x14ac:dyDescent="0.3">
      <c r="B3074" s="135">
        <v>43522</v>
      </c>
      <c r="C3074" s="141">
        <v>236.26</v>
      </c>
      <c r="D3074" s="141">
        <v>332.19</v>
      </c>
      <c r="E3074" s="141">
        <v>307.25</v>
      </c>
    </row>
    <row r="3075" spans="2:5" ht="22.75" customHeight="1" thickBot="1" x14ac:dyDescent="0.3">
      <c r="B3075" s="135">
        <v>43523</v>
      </c>
      <c r="C3075" s="141">
        <v>235.7</v>
      </c>
      <c r="D3075" s="141">
        <v>331.39</v>
      </c>
      <c r="E3075" s="141">
        <v>306.99</v>
      </c>
    </row>
    <row r="3076" spans="2:5" ht="22.75" customHeight="1" thickBot="1" x14ac:dyDescent="0.3">
      <c r="B3076" s="135">
        <v>43524</v>
      </c>
      <c r="C3076" s="141">
        <v>236.1</v>
      </c>
      <c r="D3076" s="141">
        <v>331.95</v>
      </c>
      <c r="E3076" s="141">
        <v>307.51</v>
      </c>
    </row>
    <row r="3077" spans="2:5" ht="22.75" customHeight="1" thickBot="1" x14ac:dyDescent="0.3">
      <c r="B3077" s="135">
        <v>43525</v>
      </c>
      <c r="C3077" s="141">
        <v>236.02</v>
      </c>
      <c r="D3077" s="141">
        <v>331.85</v>
      </c>
      <c r="E3077" s="141">
        <v>307.37</v>
      </c>
    </row>
    <row r="3078" spans="2:5" ht="22.75" customHeight="1" thickBot="1" x14ac:dyDescent="0.3">
      <c r="B3078" s="135">
        <v>43529</v>
      </c>
      <c r="C3078" s="141">
        <v>236.02</v>
      </c>
      <c r="D3078" s="141">
        <v>331.85</v>
      </c>
      <c r="E3078" s="141">
        <v>306.74</v>
      </c>
    </row>
    <row r="3079" spans="2:5" ht="22.75" customHeight="1" thickBot="1" x14ac:dyDescent="0.3">
      <c r="B3079" s="135">
        <v>43530</v>
      </c>
      <c r="C3079" s="141">
        <v>235.87</v>
      </c>
      <c r="D3079" s="141">
        <v>331.64</v>
      </c>
      <c r="E3079" s="141">
        <v>302.7</v>
      </c>
    </row>
    <row r="3080" spans="2:5" ht="22.75" customHeight="1" thickBot="1" x14ac:dyDescent="0.3">
      <c r="B3080" s="135">
        <v>43531</v>
      </c>
      <c r="C3080" s="141">
        <v>235.48</v>
      </c>
      <c r="D3080" s="141">
        <v>331.09</v>
      </c>
      <c r="E3080" s="141">
        <v>302.29000000000002</v>
      </c>
    </row>
    <row r="3081" spans="2:5" ht="22.75" customHeight="1" thickBot="1" x14ac:dyDescent="0.3">
      <c r="B3081" s="135">
        <v>43532</v>
      </c>
      <c r="C3081" s="141">
        <v>235.63</v>
      </c>
      <c r="D3081" s="141">
        <v>331.3</v>
      </c>
      <c r="E3081" s="141">
        <v>300.33</v>
      </c>
    </row>
    <row r="3082" spans="2:5" ht="22.75" customHeight="1" thickBot="1" x14ac:dyDescent="0.3">
      <c r="B3082" s="135">
        <v>43535</v>
      </c>
      <c r="C3082" s="141">
        <v>235.45</v>
      </c>
      <c r="D3082" s="141">
        <v>331.05</v>
      </c>
      <c r="E3082" s="141">
        <v>299.36</v>
      </c>
    </row>
    <row r="3083" spans="2:5" ht="22.75" customHeight="1" thickBot="1" x14ac:dyDescent="0.3">
      <c r="B3083" s="135">
        <v>43537</v>
      </c>
      <c r="C3083" s="141">
        <v>235.46</v>
      </c>
      <c r="D3083" s="141">
        <v>331.06</v>
      </c>
      <c r="E3083" s="141">
        <v>300.61</v>
      </c>
    </row>
    <row r="3084" spans="2:5" ht="22.75" customHeight="1" thickBot="1" x14ac:dyDescent="0.3">
      <c r="B3084" s="135">
        <v>43538</v>
      </c>
      <c r="C3084" s="141">
        <v>235.21</v>
      </c>
      <c r="D3084" s="141">
        <v>330.71</v>
      </c>
      <c r="E3084" s="141">
        <v>301.10000000000002</v>
      </c>
    </row>
    <row r="3085" spans="2:5" ht="22.75" customHeight="1" thickBot="1" x14ac:dyDescent="0.3">
      <c r="B3085" s="135">
        <v>43539</v>
      </c>
      <c r="C3085" s="141">
        <v>235.18</v>
      </c>
      <c r="D3085" s="141">
        <v>330.66</v>
      </c>
      <c r="E3085" s="141">
        <v>301.11</v>
      </c>
    </row>
    <row r="3086" spans="2:5" ht="22.75" customHeight="1" thickBot="1" x14ac:dyDescent="0.3">
      <c r="B3086" s="135">
        <v>43542</v>
      </c>
      <c r="C3086" s="141">
        <v>234.67</v>
      </c>
      <c r="D3086" s="141">
        <v>329.95</v>
      </c>
      <c r="E3086" s="141">
        <v>300.92</v>
      </c>
    </row>
    <row r="3087" spans="2:5" ht="22.75" customHeight="1" thickBot="1" x14ac:dyDescent="0.3">
      <c r="B3087" s="135">
        <v>43543</v>
      </c>
      <c r="C3087" s="141">
        <v>233.72</v>
      </c>
      <c r="D3087" s="141">
        <v>328.61</v>
      </c>
      <c r="E3087" s="141">
        <v>300.02</v>
      </c>
    </row>
    <row r="3088" spans="2:5" ht="22.75" customHeight="1" thickBot="1" x14ac:dyDescent="0.3">
      <c r="B3088" s="135">
        <v>43544</v>
      </c>
      <c r="C3088" s="141">
        <v>233.82</v>
      </c>
      <c r="D3088" s="141">
        <v>328.76</v>
      </c>
      <c r="E3088" s="141">
        <v>300.20999999999998</v>
      </c>
    </row>
    <row r="3089" spans="2:5" ht="22.75" customHeight="1" thickBot="1" x14ac:dyDescent="0.3">
      <c r="B3089" s="135">
        <v>43545</v>
      </c>
      <c r="C3089" s="141">
        <v>233.43</v>
      </c>
      <c r="D3089" s="141">
        <v>328.2</v>
      </c>
      <c r="E3089" s="141">
        <v>301.43</v>
      </c>
    </row>
    <row r="3090" spans="2:5" ht="22.75" customHeight="1" thickBot="1" x14ac:dyDescent="0.3">
      <c r="B3090" s="135">
        <v>43546</v>
      </c>
      <c r="C3090" s="141">
        <v>233.45</v>
      </c>
      <c r="D3090" s="141">
        <v>328.24</v>
      </c>
      <c r="E3090" s="141">
        <v>300.52</v>
      </c>
    </row>
    <row r="3091" spans="2:5" ht="22.75" customHeight="1" thickBot="1" x14ac:dyDescent="0.3">
      <c r="B3091" s="135">
        <v>43549</v>
      </c>
      <c r="C3091" s="141">
        <v>233.52</v>
      </c>
      <c r="D3091" s="141">
        <v>328.32</v>
      </c>
      <c r="E3091" s="141">
        <v>298.82</v>
      </c>
    </row>
    <row r="3092" spans="2:5" ht="22.75" customHeight="1" thickBot="1" x14ac:dyDescent="0.3">
      <c r="B3092" s="135">
        <v>43550</v>
      </c>
      <c r="C3092" s="141">
        <v>233.44</v>
      </c>
      <c r="D3092" s="141">
        <v>328.22</v>
      </c>
      <c r="E3092" s="141">
        <v>299.19</v>
      </c>
    </row>
    <row r="3093" spans="2:5" ht="22.75" customHeight="1" thickBot="1" x14ac:dyDescent="0.3">
      <c r="B3093" s="135">
        <v>43551</v>
      </c>
      <c r="C3093" s="141">
        <v>233.04</v>
      </c>
      <c r="D3093" s="141">
        <v>327.66000000000003</v>
      </c>
      <c r="E3093" s="141">
        <v>297.72000000000003</v>
      </c>
    </row>
    <row r="3094" spans="2:5" ht="22.75" customHeight="1" thickBot="1" x14ac:dyDescent="0.3">
      <c r="B3094" s="135">
        <v>43552</v>
      </c>
      <c r="C3094" s="141">
        <v>233.7</v>
      </c>
      <c r="D3094" s="141">
        <v>328.58</v>
      </c>
      <c r="E3094" s="141">
        <v>298.24</v>
      </c>
    </row>
    <row r="3095" spans="2:5" ht="22.75" customHeight="1" thickBot="1" x14ac:dyDescent="0.3">
      <c r="B3095" s="135">
        <v>43553</v>
      </c>
      <c r="C3095" s="141">
        <v>234.06</v>
      </c>
      <c r="D3095" s="141">
        <v>329.09</v>
      </c>
      <c r="E3095" s="141">
        <v>298.14</v>
      </c>
    </row>
    <row r="3096" spans="2:5" ht="22.75" customHeight="1" thickBot="1" x14ac:dyDescent="0.3">
      <c r="B3096" s="135">
        <v>43556</v>
      </c>
      <c r="C3096" s="141">
        <v>234</v>
      </c>
      <c r="D3096" s="141">
        <v>329.01</v>
      </c>
      <c r="E3096" s="141">
        <v>298.12</v>
      </c>
    </row>
    <row r="3097" spans="2:5" ht="22.75" customHeight="1" thickBot="1" x14ac:dyDescent="0.3">
      <c r="B3097" s="135">
        <v>43557</v>
      </c>
      <c r="C3097" s="141">
        <v>233.89</v>
      </c>
      <c r="D3097" s="141">
        <v>328.86</v>
      </c>
      <c r="E3097" s="141">
        <v>297.19</v>
      </c>
    </row>
    <row r="3098" spans="2:5" ht="22.75" customHeight="1" thickBot="1" x14ac:dyDescent="0.3">
      <c r="B3098" s="135">
        <v>43558</v>
      </c>
      <c r="C3098" s="141">
        <v>234.36</v>
      </c>
      <c r="D3098" s="141">
        <v>329.51</v>
      </c>
      <c r="E3098" s="141">
        <v>298.17</v>
      </c>
    </row>
    <row r="3099" spans="2:5" ht="22.75" customHeight="1" thickBot="1" x14ac:dyDescent="0.3">
      <c r="B3099" s="135">
        <v>43559</v>
      </c>
      <c r="C3099" s="141">
        <v>234.06</v>
      </c>
      <c r="D3099" s="141">
        <v>329.08</v>
      </c>
      <c r="E3099" s="141">
        <v>298.17</v>
      </c>
    </row>
    <row r="3100" spans="2:5" ht="22.75" customHeight="1" thickBot="1" x14ac:dyDescent="0.3">
      <c r="B3100" s="135">
        <v>43560</v>
      </c>
      <c r="C3100" s="141">
        <v>233.74</v>
      </c>
      <c r="D3100" s="141">
        <v>328.63</v>
      </c>
      <c r="E3100" s="141">
        <v>297.52</v>
      </c>
    </row>
    <row r="3101" spans="2:5" ht="22.75" customHeight="1" thickBot="1" x14ac:dyDescent="0.3">
      <c r="B3101" s="135">
        <v>43563</v>
      </c>
      <c r="C3101" s="141">
        <v>234.08</v>
      </c>
      <c r="D3101" s="141">
        <v>329.36</v>
      </c>
      <c r="E3101" s="141">
        <v>298.18</v>
      </c>
    </row>
    <row r="3102" spans="2:5" ht="22.75" customHeight="1" thickBot="1" x14ac:dyDescent="0.3">
      <c r="B3102" s="135">
        <v>43564</v>
      </c>
      <c r="C3102" s="141">
        <v>233.6</v>
      </c>
      <c r="D3102" s="141">
        <v>328.69</v>
      </c>
      <c r="E3102" s="141">
        <v>298.51</v>
      </c>
    </row>
    <row r="3103" spans="2:5" ht="22.75" customHeight="1" thickBot="1" x14ac:dyDescent="0.3">
      <c r="B3103" s="135">
        <v>43565</v>
      </c>
      <c r="C3103" s="141">
        <v>233.21</v>
      </c>
      <c r="D3103" s="141">
        <v>328.14</v>
      </c>
      <c r="E3103" s="141">
        <v>297.98</v>
      </c>
    </row>
    <row r="3104" spans="2:5" ht="22.75" customHeight="1" thickBot="1" x14ac:dyDescent="0.3">
      <c r="B3104" s="135">
        <v>43566</v>
      </c>
      <c r="C3104" s="141">
        <v>233.14</v>
      </c>
      <c r="D3104" s="141">
        <v>328.56</v>
      </c>
      <c r="E3104" s="141">
        <v>297.31</v>
      </c>
    </row>
    <row r="3105" spans="2:5" ht="22.75" customHeight="1" thickBot="1" x14ac:dyDescent="0.3">
      <c r="B3105" s="135">
        <v>43567</v>
      </c>
      <c r="C3105" s="141">
        <v>232.77</v>
      </c>
      <c r="D3105" s="141">
        <v>328.03</v>
      </c>
      <c r="E3105" s="141">
        <v>297.20999999999998</v>
      </c>
    </row>
    <row r="3106" spans="2:5" ht="22.75" customHeight="1" thickBot="1" x14ac:dyDescent="0.3">
      <c r="B3106" s="135">
        <v>43570</v>
      </c>
      <c r="C3106" s="141">
        <v>232.95</v>
      </c>
      <c r="D3106" s="141">
        <v>328.28</v>
      </c>
      <c r="E3106" s="141">
        <v>298.08</v>
      </c>
    </row>
    <row r="3107" spans="2:5" ht="22.75" customHeight="1" thickBot="1" x14ac:dyDescent="0.3">
      <c r="B3107" s="135">
        <v>43571</v>
      </c>
      <c r="C3107" s="141">
        <v>232.94</v>
      </c>
      <c r="D3107" s="141">
        <v>328.27</v>
      </c>
      <c r="E3107" s="141">
        <v>298.2</v>
      </c>
    </row>
    <row r="3108" spans="2:5" ht="22.75" customHeight="1" thickBot="1" x14ac:dyDescent="0.3">
      <c r="B3108" s="135">
        <v>43572</v>
      </c>
      <c r="C3108" s="141">
        <v>232.67</v>
      </c>
      <c r="D3108" s="141">
        <v>327.89</v>
      </c>
      <c r="E3108" s="141">
        <v>297.95999999999998</v>
      </c>
    </row>
    <row r="3109" spans="2:5" ht="22.75" customHeight="1" thickBot="1" x14ac:dyDescent="0.3">
      <c r="B3109" s="135">
        <v>43573</v>
      </c>
      <c r="C3109" s="141">
        <v>232.49</v>
      </c>
      <c r="D3109" s="141">
        <v>327.63</v>
      </c>
      <c r="E3109" s="141">
        <v>297.55</v>
      </c>
    </row>
    <row r="3110" spans="2:5" ht="22.75" customHeight="1" thickBot="1" x14ac:dyDescent="0.3">
      <c r="B3110" s="135">
        <v>43574</v>
      </c>
      <c r="C3110" s="141">
        <v>231.99</v>
      </c>
      <c r="D3110" s="141">
        <v>326.93</v>
      </c>
      <c r="E3110" s="141">
        <v>295.64</v>
      </c>
    </row>
    <row r="3111" spans="2:5" ht="22.75" customHeight="1" thickBot="1" x14ac:dyDescent="0.3">
      <c r="B3111" s="135">
        <v>43577</v>
      </c>
      <c r="C3111" s="141">
        <v>231.92</v>
      </c>
      <c r="D3111" s="141">
        <v>326.83</v>
      </c>
      <c r="E3111" s="141">
        <v>295.58</v>
      </c>
    </row>
    <row r="3112" spans="2:5" ht="22.75" customHeight="1" thickBot="1" x14ac:dyDescent="0.3">
      <c r="B3112" s="135">
        <v>43578</v>
      </c>
      <c r="C3112" s="141">
        <v>231.08128492365108</v>
      </c>
      <c r="D3112" s="141">
        <v>325.65308998070071</v>
      </c>
      <c r="E3112" s="141">
        <v>294.82362792395395</v>
      </c>
    </row>
    <row r="3113" spans="2:5" ht="22.75" customHeight="1" thickBot="1" x14ac:dyDescent="0.3">
      <c r="B3113" s="135">
        <v>43579</v>
      </c>
      <c r="C3113" s="141">
        <v>230.92346839663301</v>
      </c>
      <c r="D3113" s="141">
        <v>325.4306858180683</v>
      </c>
      <c r="E3113" s="141">
        <v>294.03306779602048</v>
      </c>
    </row>
    <row r="3114" spans="2:5" ht="22.75" customHeight="1" thickBot="1" x14ac:dyDescent="0.3">
      <c r="B3114" s="135">
        <v>43580</v>
      </c>
      <c r="C3114" s="141">
        <v>231.09110755589546</v>
      </c>
      <c r="D3114" s="141">
        <v>325.66693260124509</v>
      </c>
      <c r="E3114" s="141">
        <v>293.2495300109415</v>
      </c>
    </row>
    <row r="3115" spans="2:5" ht="22.75" customHeight="1" thickBot="1" x14ac:dyDescent="0.3">
      <c r="B3115" s="135">
        <v>43581</v>
      </c>
      <c r="C3115" s="141">
        <v>231.27060758554325</v>
      </c>
      <c r="D3115" s="141">
        <v>325.91989440784812</v>
      </c>
      <c r="E3115" s="141">
        <v>293.13510780524712</v>
      </c>
    </row>
    <row r="3116" spans="2:5" ht="22.75" customHeight="1" thickBot="1" x14ac:dyDescent="0.3">
      <c r="B3116" s="135">
        <v>43584</v>
      </c>
      <c r="C3116" s="141">
        <v>232.94</v>
      </c>
      <c r="D3116" s="141">
        <v>328.28</v>
      </c>
      <c r="E3116" s="141">
        <v>295.25</v>
      </c>
    </row>
    <row r="3117" spans="2:5" ht="22.75" customHeight="1" thickBot="1" x14ac:dyDescent="0.3">
      <c r="B3117" s="135">
        <v>43585</v>
      </c>
      <c r="C3117" s="141">
        <v>232.74</v>
      </c>
      <c r="D3117" s="141">
        <v>327.99</v>
      </c>
      <c r="E3117" s="141">
        <v>295.91000000000003</v>
      </c>
    </row>
    <row r="3118" spans="2:5" ht="22.75" customHeight="1" thickBot="1" x14ac:dyDescent="0.3">
      <c r="B3118" s="135">
        <v>43587</v>
      </c>
      <c r="C3118" s="141">
        <v>231.96</v>
      </c>
      <c r="D3118" s="141">
        <v>326.89</v>
      </c>
      <c r="E3118" s="141">
        <v>295.36</v>
      </c>
    </row>
    <row r="3119" spans="2:5" ht="22.75" customHeight="1" thickBot="1" x14ac:dyDescent="0.3">
      <c r="B3119" s="135">
        <v>43588</v>
      </c>
      <c r="C3119" s="141">
        <v>231.54</v>
      </c>
      <c r="D3119" s="141">
        <v>326.3</v>
      </c>
      <c r="E3119" s="141">
        <v>294.11</v>
      </c>
    </row>
    <row r="3120" spans="2:5" ht="22.75" customHeight="1" thickBot="1" x14ac:dyDescent="0.3">
      <c r="B3120" s="135">
        <v>43591</v>
      </c>
      <c r="C3120" s="141">
        <v>230.04</v>
      </c>
      <c r="D3120" s="141">
        <v>324.19</v>
      </c>
      <c r="E3120" s="141">
        <v>292.64</v>
      </c>
    </row>
    <row r="3121" spans="2:5" ht="22.75" customHeight="1" thickBot="1" x14ac:dyDescent="0.3">
      <c r="B3121" s="135">
        <v>43592</v>
      </c>
      <c r="C3121" s="141">
        <v>227.75</v>
      </c>
      <c r="D3121" s="141">
        <v>320.95999999999998</v>
      </c>
      <c r="E3121" s="141">
        <v>290.16000000000003</v>
      </c>
    </row>
    <row r="3122" spans="2:5" ht="22.75" customHeight="1" thickBot="1" x14ac:dyDescent="0.3">
      <c r="B3122" s="135">
        <v>43593</v>
      </c>
      <c r="C3122" s="141">
        <v>227.66</v>
      </c>
      <c r="D3122" s="141">
        <v>320.83</v>
      </c>
      <c r="E3122" s="141">
        <v>290</v>
      </c>
    </row>
    <row r="3123" spans="2:5" ht="22.75" customHeight="1" thickBot="1" x14ac:dyDescent="0.3">
      <c r="B3123" s="135">
        <v>43594</v>
      </c>
      <c r="C3123" s="141">
        <v>227.32</v>
      </c>
      <c r="D3123" s="141">
        <v>320.35000000000002</v>
      </c>
      <c r="E3123" s="141">
        <v>289.26</v>
      </c>
    </row>
    <row r="3124" spans="2:5" ht="22.75" customHeight="1" thickBot="1" x14ac:dyDescent="0.3">
      <c r="B3124" s="135">
        <v>43595</v>
      </c>
      <c r="C3124" s="141">
        <v>229.74</v>
      </c>
      <c r="D3124" s="141">
        <v>323.76</v>
      </c>
      <c r="E3124" s="141">
        <v>293.26</v>
      </c>
    </row>
    <row r="3125" spans="2:5" ht="22.75" customHeight="1" thickBot="1" x14ac:dyDescent="0.3">
      <c r="B3125" s="135">
        <v>43598</v>
      </c>
      <c r="C3125" s="141">
        <v>229.65</v>
      </c>
      <c r="D3125" s="141">
        <v>323.64</v>
      </c>
      <c r="E3125" s="141">
        <v>293.11</v>
      </c>
    </row>
    <row r="3126" spans="2:5" ht="22.75" customHeight="1" thickBot="1" x14ac:dyDescent="0.3">
      <c r="B3126" s="135">
        <v>43599</v>
      </c>
      <c r="C3126" s="141">
        <v>229.76</v>
      </c>
      <c r="D3126" s="141">
        <v>323.79000000000002</v>
      </c>
      <c r="E3126" s="141">
        <v>293.47000000000003</v>
      </c>
    </row>
    <row r="3127" spans="2:5" ht="22.75" customHeight="1" thickBot="1" x14ac:dyDescent="0.3">
      <c r="B3127" s="135">
        <v>43600</v>
      </c>
      <c r="C3127" s="141">
        <v>229.79</v>
      </c>
      <c r="D3127" s="141">
        <v>323.83</v>
      </c>
      <c r="E3127" s="141">
        <v>290.85000000000002</v>
      </c>
    </row>
    <row r="3128" spans="2:5" ht="22.75" customHeight="1" thickBot="1" x14ac:dyDescent="0.3">
      <c r="B3128" s="135">
        <v>43601</v>
      </c>
      <c r="C3128" s="141">
        <v>229.49</v>
      </c>
      <c r="D3128" s="141">
        <v>323.41000000000003</v>
      </c>
      <c r="E3128" s="141">
        <v>290.55</v>
      </c>
    </row>
    <row r="3129" spans="2:5" ht="22.75" customHeight="1" thickBot="1" x14ac:dyDescent="0.3">
      <c r="B3129" s="135">
        <v>43602</v>
      </c>
      <c r="C3129" s="141">
        <v>230.06</v>
      </c>
      <c r="D3129" s="141">
        <v>324.44</v>
      </c>
      <c r="E3129" s="141">
        <v>290.16000000000003</v>
      </c>
    </row>
    <row r="3130" spans="2:5" ht="22.75" customHeight="1" thickBot="1" x14ac:dyDescent="0.3">
      <c r="B3130" s="135">
        <v>43605</v>
      </c>
      <c r="C3130" s="141">
        <v>229.66</v>
      </c>
      <c r="D3130" s="141">
        <v>323.94</v>
      </c>
      <c r="E3130" s="141">
        <v>289.39999999999998</v>
      </c>
    </row>
    <row r="3131" spans="2:5" ht="22.75" customHeight="1" thickBot="1" x14ac:dyDescent="0.3">
      <c r="B3131" s="135">
        <v>43606</v>
      </c>
      <c r="C3131" s="141">
        <v>229.83</v>
      </c>
      <c r="D3131" s="141">
        <v>324.19</v>
      </c>
      <c r="E3131" s="141">
        <v>289.85000000000002</v>
      </c>
    </row>
    <row r="3132" spans="2:5" ht="22.75" customHeight="1" thickBot="1" x14ac:dyDescent="0.3">
      <c r="B3132" s="135">
        <v>43607</v>
      </c>
      <c r="C3132" s="141">
        <v>230.09</v>
      </c>
      <c r="D3132" s="141">
        <v>324.55</v>
      </c>
      <c r="E3132" s="141">
        <v>289.62</v>
      </c>
    </row>
    <row r="3133" spans="2:5" ht="22.75" customHeight="1" thickBot="1" x14ac:dyDescent="0.3">
      <c r="B3133" s="135">
        <v>43608</v>
      </c>
      <c r="C3133" s="141">
        <v>229.9</v>
      </c>
      <c r="D3133" s="141">
        <v>324.56</v>
      </c>
      <c r="E3133" s="141">
        <v>289.55</v>
      </c>
    </row>
    <row r="3134" spans="2:5" ht="22.75" customHeight="1" thickBot="1" x14ac:dyDescent="0.3">
      <c r="B3134" s="135">
        <v>43609</v>
      </c>
      <c r="C3134" s="141">
        <v>229.78</v>
      </c>
      <c r="D3134" s="141">
        <v>324.38</v>
      </c>
      <c r="E3134" s="141">
        <v>290.05</v>
      </c>
    </row>
    <row r="3135" spans="2:5" ht="22.75" customHeight="1" thickBot="1" x14ac:dyDescent="0.3">
      <c r="B3135" s="135">
        <v>43612</v>
      </c>
      <c r="C3135" s="141">
        <v>229.77</v>
      </c>
      <c r="D3135" s="141">
        <v>324.58999999999997</v>
      </c>
      <c r="E3135" s="141">
        <v>289.33999999999997</v>
      </c>
    </row>
    <row r="3136" spans="2:5" ht="22.75" customHeight="1" thickBot="1" x14ac:dyDescent="0.3">
      <c r="B3136" s="135">
        <v>43613</v>
      </c>
      <c r="C3136" s="141">
        <v>229.45</v>
      </c>
      <c r="D3136" s="141">
        <v>324.17</v>
      </c>
      <c r="E3136" s="141">
        <v>288.37</v>
      </c>
    </row>
    <row r="3137" spans="2:5" ht="22.75" customHeight="1" thickBot="1" x14ac:dyDescent="0.3">
      <c r="B3137" s="135">
        <v>43614</v>
      </c>
      <c r="C3137" s="141">
        <v>228.7</v>
      </c>
      <c r="D3137" s="141">
        <v>323.33999999999997</v>
      </c>
      <c r="E3137" s="141">
        <v>287.36</v>
      </c>
    </row>
    <row r="3138" spans="2:5" ht="22.75" customHeight="1" thickBot="1" x14ac:dyDescent="0.3">
      <c r="B3138" s="135">
        <v>43615</v>
      </c>
      <c r="C3138" s="141">
        <v>228.87</v>
      </c>
      <c r="D3138" s="141">
        <v>323.83</v>
      </c>
      <c r="E3138" s="141">
        <v>287.44</v>
      </c>
    </row>
    <row r="3139" spans="2:5" ht="22.75" customHeight="1" thickBot="1" x14ac:dyDescent="0.3">
      <c r="B3139" s="135">
        <v>43616</v>
      </c>
      <c r="C3139" s="141">
        <v>229.15</v>
      </c>
      <c r="D3139" s="141">
        <v>324.23</v>
      </c>
      <c r="E3139" s="141">
        <v>287.55</v>
      </c>
    </row>
    <row r="3140" spans="2:5" ht="22.75" customHeight="1" thickBot="1" x14ac:dyDescent="0.3">
      <c r="B3140" s="135">
        <v>43619</v>
      </c>
      <c r="C3140" s="141">
        <v>229.34</v>
      </c>
      <c r="D3140" s="141">
        <v>324.51</v>
      </c>
      <c r="E3140" s="141">
        <v>287.24</v>
      </c>
    </row>
    <row r="3141" spans="2:5" ht="22.75" customHeight="1" thickBot="1" x14ac:dyDescent="0.3">
      <c r="B3141" s="135">
        <v>43620</v>
      </c>
      <c r="C3141" s="141">
        <v>230.38</v>
      </c>
      <c r="D3141" s="141">
        <v>325.97000000000003</v>
      </c>
      <c r="E3141" s="141">
        <v>289.94</v>
      </c>
    </row>
    <row r="3142" spans="2:5" ht="22.75" customHeight="1" thickBot="1" x14ac:dyDescent="0.3">
      <c r="B3142" s="135">
        <v>43622</v>
      </c>
      <c r="C3142" s="141">
        <v>229.86</v>
      </c>
      <c r="D3142" s="141">
        <v>325.24</v>
      </c>
      <c r="E3142" s="141">
        <v>289.01</v>
      </c>
    </row>
    <row r="3143" spans="2:5" ht="22.75" customHeight="1" thickBot="1" x14ac:dyDescent="0.3">
      <c r="B3143" s="135">
        <v>43623</v>
      </c>
      <c r="C3143" s="141">
        <v>229.49</v>
      </c>
      <c r="D3143" s="141">
        <v>324.70999999999998</v>
      </c>
      <c r="E3143" s="141">
        <v>289.38</v>
      </c>
    </row>
    <row r="3144" spans="2:5" ht="22.75" customHeight="1" thickBot="1" x14ac:dyDescent="0.3">
      <c r="B3144" s="135">
        <v>43626</v>
      </c>
      <c r="C3144" s="141">
        <v>229.3</v>
      </c>
      <c r="D3144" s="141">
        <v>324.45</v>
      </c>
      <c r="E3144" s="141">
        <v>290.17</v>
      </c>
    </row>
    <row r="3145" spans="2:5" ht="22.75" customHeight="1" thickBot="1" x14ac:dyDescent="0.3">
      <c r="B3145" s="135">
        <v>43627</v>
      </c>
      <c r="C3145" s="141">
        <v>229.25</v>
      </c>
      <c r="D3145" s="141">
        <v>324.38</v>
      </c>
      <c r="E3145" s="141">
        <v>288.57</v>
      </c>
    </row>
    <row r="3146" spans="2:5" ht="22.75" customHeight="1" thickBot="1" x14ac:dyDescent="0.3">
      <c r="B3146" s="135">
        <v>43628</v>
      </c>
      <c r="C3146" s="141">
        <v>229.59</v>
      </c>
      <c r="D3146" s="141">
        <v>324.85000000000002</v>
      </c>
      <c r="E3146" s="141">
        <v>289.37</v>
      </c>
    </row>
    <row r="3147" spans="2:5" ht="22.75" customHeight="1" thickBot="1" x14ac:dyDescent="0.3">
      <c r="B3147" s="135">
        <v>43629</v>
      </c>
      <c r="C3147" s="141">
        <v>229.25</v>
      </c>
      <c r="D3147" s="141">
        <v>324.37</v>
      </c>
      <c r="E3147" s="141">
        <v>288.24</v>
      </c>
    </row>
    <row r="3148" spans="2:5" ht="22.75" customHeight="1" thickBot="1" x14ac:dyDescent="0.3">
      <c r="B3148" s="135">
        <v>43630</v>
      </c>
      <c r="C3148" s="141">
        <v>229.82</v>
      </c>
      <c r="D3148" s="141">
        <v>325.18</v>
      </c>
      <c r="E3148" s="141">
        <v>288.58999999999997</v>
      </c>
    </row>
    <row r="3149" spans="2:5" ht="22.75" customHeight="1" thickBot="1" x14ac:dyDescent="0.3">
      <c r="B3149" s="135">
        <v>43633</v>
      </c>
      <c r="C3149" s="141">
        <v>229.83</v>
      </c>
      <c r="D3149" s="141">
        <v>326.48</v>
      </c>
      <c r="E3149" s="141">
        <v>288.06</v>
      </c>
    </row>
    <row r="3150" spans="2:5" ht="22.75" customHeight="1" thickBot="1" x14ac:dyDescent="0.3">
      <c r="B3150" s="135">
        <v>43634</v>
      </c>
      <c r="C3150" s="141">
        <v>229.59</v>
      </c>
      <c r="D3150" s="141">
        <v>326.13</v>
      </c>
      <c r="E3150" s="141">
        <v>287.14999999999998</v>
      </c>
    </row>
    <row r="3151" spans="2:5" ht="22.75" customHeight="1" thickBot="1" x14ac:dyDescent="0.3">
      <c r="B3151" s="135">
        <v>43635</v>
      </c>
      <c r="C3151" s="141">
        <v>229.31</v>
      </c>
      <c r="D3151" s="141">
        <v>325.73</v>
      </c>
      <c r="E3151" s="141">
        <v>285.70999999999998</v>
      </c>
    </row>
    <row r="3152" spans="2:5" ht="22.75" customHeight="1" thickBot="1" x14ac:dyDescent="0.3">
      <c r="B3152" s="135">
        <v>43636</v>
      </c>
      <c r="C3152" s="141">
        <v>228.92</v>
      </c>
      <c r="D3152" s="141">
        <v>325.19</v>
      </c>
      <c r="E3152" s="141">
        <v>286.52999999999997</v>
      </c>
    </row>
    <row r="3153" spans="2:5" ht="22.75" customHeight="1" thickBot="1" x14ac:dyDescent="0.3">
      <c r="B3153" s="135">
        <v>43637</v>
      </c>
      <c r="C3153" s="141">
        <v>228.8</v>
      </c>
      <c r="D3153" s="141">
        <v>325.06</v>
      </c>
      <c r="E3153" s="141">
        <v>287.3</v>
      </c>
    </row>
    <row r="3154" spans="2:5" ht="22.75" customHeight="1" thickBot="1" x14ac:dyDescent="0.3">
      <c r="B3154" s="135">
        <v>43640</v>
      </c>
      <c r="C3154" s="141">
        <v>228.66</v>
      </c>
      <c r="D3154" s="141">
        <v>324.87</v>
      </c>
      <c r="E3154" s="141">
        <v>289.08</v>
      </c>
    </row>
    <row r="3155" spans="2:5" ht="22.75" customHeight="1" thickBot="1" x14ac:dyDescent="0.3">
      <c r="B3155" s="135">
        <v>43641</v>
      </c>
      <c r="C3155" s="141">
        <v>228.01</v>
      </c>
      <c r="D3155" s="141">
        <v>323.94</v>
      </c>
      <c r="E3155" s="141">
        <v>289</v>
      </c>
    </row>
    <row r="3156" spans="2:5" ht="22.75" customHeight="1" thickBot="1" x14ac:dyDescent="0.3">
      <c r="B3156" s="135">
        <v>43642</v>
      </c>
      <c r="C3156" s="141">
        <v>228.34</v>
      </c>
      <c r="D3156" s="141">
        <v>324.42</v>
      </c>
      <c r="E3156" s="141">
        <v>288.31</v>
      </c>
    </row>
    <row r="3157" spans="2:5" ht="22.75" customHeight="1" thickBot="1" x14ac:dyDescent="0.3">
      <c r="B3157" s="135">
        <v>43643</v>
      </c>
      <c r="C3157" s="141">
        <v>228.34</v>
      </c>
      <c r="D3157" s="141">
        <v>324.42</v>
      </c>
      <c r="E3157" s="141">
        <v>288.39999999999998</v>
      </c>
    </row>
    <row r="3158" spans="2:5" ht="22.75" customHeight="1" thickBot="1" x14ac:dyDescent="0.3">
      <c r="B3158" s="135">
        <v>43644</v>
      </c>
      <c r="C3158" s="141">
        <v>228.27</v>
      </c>
      <c r="D3158" s="141">
        <v>324.32</v>
      </c>
      <c r="E3158" s="141">
        <v>288.52999999999997</v>
      </c>
    </row>
    <row r="3159" spans="2:5" ht="22.75" customHeight="1" thickBot="1" x14ac:dyDescent="0.3">
      <c r="B3159" s="135">
        <v>43647</v>
      </c>
      <c r="C3159" s="141">
        <v>228.58</v>
      </c>
      <c r="D3159" s="141">
        <v>324.76</v>
      </c>
      <c r="E3159" s="141">
        <v>287.5</v>
      </c>
    </row>
    <row r="3160" spans="2:5" ht="22.75" customHeight="1" thickBot="1" x14ac:dyDescent="0.3">
      <c r="B3160" s="135">
        <v>43648</v>
      </c>
      <c r="C3160" s="141">
        <v>229.56</v>
      </c>
      <c r="D3160" s="141">
        <v>326.14999999999998</v>
      </c>
      <c r="E3160" s="141">
        <v>287.19</v>
      </c>
    </row>
    <row r="3161" spans="2:5" ht="22.75" customHeight="1" thickBot="1" x14ac:dyDescent="0.3">
      <c r="B3161" s="135">
        <v>43649</v>
      </c>
      <c r="C3161" s="141">
        <v>229.52</v>
      </c>
      <c r="D3161" s="141">
        <v>326.10000000000002</v>
      </c>
      <c r="E3161" s="141">
        <v>287.19</v>
      </c>
    </row>
    <row r="3162" spans="2:5" ht="22.75" customHeight="1" thickBot="1" x14ac:dyDescent="0.3">
      <c r="B3162" s="135">
        <v>43650</v>
      </c>
      <c r="C3162" s="141">
        <v>229.77</v>
      </c>
      <c r="D3162" s="141">
        <v>326.44</v>
      </c>
      <c r="E3162" s="141">
        <v>287.48</v>
      </c>
    </row>
    <row r="3163" spans="2:5" ht="22.75" customHeight="1" thickBot="1" x14ac:dyDescent="0.3">
      <c r="B3163" s="135">
        <v>43651</v>
      </c>
      <c r="C3163" s="141">
        <v>229.39</v>
      </c>
      <c r="D3163" s="141">
        <v>325.91000000000003</v>
      </c>
      <c r="E3163" s="141">
        <v>286.98</v>
      </c>
    </row>
    <row r="3164" spans="2:5" ht="22.75" customHeight="1" thickBot="1" x14ac:dyDescent="0.3">
      <c r="B3164" s="135">
        <v>43654</v>
      </c>
      <c r="C3164" s="141">
        <v>229.95</v>
      </c>
      <c r="D3164" s="141">
        <v>326.7</v>
      </c>
      <c r="E3164" s="141">
        <v>286.51</v>
      </c>
    </row>
    <row r="3165" spans="2:5" ht="22.75" customHeight="1" thickBot="1" x14ac:dyDescent="0.3">
      <c r="B3165" s="135">
        <v>43655</v>
      </c>
      <c r="C3165" s="141">
        <v>229.52</v>
      </c>
      <c r="D3165" s="141">
        <v>326.08999999999997</v>
      </c>
      <c r="E3165" s="141">
        <v>285.98</v>
      </c>
    </row>
    <row r="3166" spans="2:5" ht="22.75" customHeight="1" thickBot="1" x14ac:dyDescent="0.3">
      <c r="B3166" s="135">
        <v>43656</v>
      </c>
      <c r="C3166" s="141">
        <v>230.38</v>
      </c>
      <c r="D3166" s="141">
        <v>328.22</v>
      </c>
      <c r="E3166" s="141">
        <v>287.57</v>
      </c>
    </row>
    <row r="3167" spans="2:5" ht="22.75" customHeight="1" thickBot="1" x14ac:dyDescent="0.3">
      <c r="B3167" s="135">
        <v>43657</v>
      </c>
      <c r="C3167" s="141">
        <v>230.87</v>
      </c>
      <c r="D3167" s="141">
        <v>328.9</v>
      </c>
      <c r="E3167" s="141">
        <v>289.54000000000002</v>
      </c>
    </row>
    <row r="3168" spans="2:5" ht="22.75" customHeight="1" thickBot="1" x14ac:dyDescent="0.3">
      <c r="B3168" s="135">
        <v>43658</v>
      </c>
      <c r="C3168" s="141">
        <v>230.64</v>
      </c>
      <c r="D3168" s="141">
        <v>328.59</v>
      </c>
      <c r="E3168" s="141">
        <v>289.47000000000003</v>
      </c>
    </row>
    <row r="3169" spans="2:5" ht="22.75" customHeight="1" thickBot="1" x14ac:dyDescent="0.3">
      <c r="B3169" s="135">
        <v>43661</v>
      </c>
      <c r="C3169" s="141">
        <v>230.71</v>
      </c>
      <c r="D3169" s="141">
        <v>328.87</v>
      </c>
      <c r="E3169" s="141">
        <v>289.76</v>
      </c>
    </row>
    <row r="3170" spans="2:5" ht="22.75" customHeight="1" thickBot="1" x14ac:dyDescent="0.3">
      <c r="B3170" s="135">
        <v>43662</v>
      </c>
      <c r="C3170" s="141">
        <v>231.34</v>
      </c>
      <c r="D3170" s="141">
        <v>329.78</v>
      </c>
      <c r="E3170" s="141">
        <v>290.58</v>
      </c>
    </row>
    <row r="3171" spans="2:5" ht="22.75" customHeight="1" thickBot="1" x14ac:dyDescent="0.3">
      <c r="B3171" s="135">
        <v>43663</v>
      </c>
      <c r="C3171" s="141">
        <v>231.3</v>
      </c>
      <c r="D3171" s="141">
        <v>329.73</v>
      </c>
      <c r="E3171" s="141">
        <v>289.75</v>
      </c>
    </row>
    <row r="3172" spans="2:5" ht="22.75" customHeight="1" thickBot="1" x14ac:dyDescent="0.3">
      <c r="B3172" s="135">
        <v>43664</v>
      </c>
      <c r="C3172" s="141">
        <v>231.72</v>
      </c>
      <c r="D3172" s="141">
        <v>330.31</v>
      </c>
      <c r="E3172" s="141">
        <v>290.77999999999997</v>
      </c>
    </row>
    <row r="3173" spans="2:5" ht="22.75" customHeight="1" thickBot="1" x14ac:dyDescent="0.3">
      <c r="B3173" s="135">
        <v>43665</v>
      </c>
      <c r="C3173" s="141">
        <v>231.3</v>
      </c>
      <c r="D3173" s="141">
        <v>329.72</v>
      </c>
      <c r="E3173" s="141">
        <v>289.5</v>
      </c>
    </row>
    <row r="3174" spans="2:5" ht="22.75" customHeight="1" thickBot="1" x14ac:dyDescent="0.3">
      <c r="B3174" s="135">
        <v>43668</v>
      </c>
      <c r="C3174" s="141">
        <v>231.37</v>
      </c>
      <c r="D3174" s="141">
        <v>329.82</v>
      </c>
      <c r="E3174" s="141">
        <v>289.16000000000003</v>
      </c>
    </row>
    <row r="3175" spans="2:5" ht="22.75" customHeight="1" thickBot="1" x14ac:dyDescent="0.3">
      <c r="B3175" s="135">
        <v>43669</v>
      </c>
      <c r="C3175" s="141">
        <v>231.5</v>
      </c>
      <c r="D3175" s="141">
        <v>330</v>
      </c>
      <c r="E3175" s="141">
        <v>289.02999999999997</v>
      </c>
    </row>
    <row r="3176" spans="2:5" ht="22.75" customHeight="1" thickBot="1" x14ac:dyDescent="0.3">
      <c r="B3176" s="135">
        <v>43670</v>
      </c>
      <c r="C3176" s="141">
        <v>231.58</v>
      </c>
      <c r="D3176" s="141">
        <v>330.12</v>
      </c>
      <c r="E3176" s="141">
        <v>288.61</v>
      </c>
    </row>
    <row r="3177" spans="2:5" ht="22.75" customHeight="1" thickBot="1" x14ac:dyDescent="0.3">
      <c r="B3177" s="135">
        <v>43671</v>
      </c>
      <c r="C3177" s="141">
        <v>231.05</v>
      </c>
      <c r="D3177" s="141">
        <v>329.36</v>
      </c>
      <c r="E3177" s="141">
        <v>287.91000000000003</v>
      </c>
    </row>
    <row r="3178" spans="2:5" ht="22.75" customHeight="1" thickBot="1" x14ac:dyDescent="0.3">
      <c r="B3178" s="135">
        <v>43672</v>
      </c>
      <c r="C3178" s="141">
        <v>230.43</v>
      </c>
      <c r="D3178" s="141">
        <v>328.48</v>
      </c>
      <c r="E3178" s="141">
        <v>287.48</v>
      </c>
    </row>
    <row r="3179" spans="2:5" ht="22.75" customHeight="1" thickBot="1" x14ac:dyDescent="0.3">
      <c r="B3179" s="135">
        <v>43676</v>
      </c>
      <c r="C3179" s="141">
        <v>230.54</v>
      </c>
      <c r="D3179" s="141">
        <v>328.63</v>
      </c>
      <c r="E3179" s="141">
        <v>287.75</v>
      </c>
    </row>
    <row r="3180" spans="2:5" ht="22.75" customHeight="1" thickBot="1" x14ac:dyDescent="0.3">
      <c r="B3180" s="135">
        <v>43677</v>
      </c>
      <c r="C3180" s="141">
        <v>230.78</v>
      </c>
      <c r="D3180" s="141">
        <v>328.98</v>
      </c>
      <c r="E3180" s="141">
        <v>288.42</v>
      </c>
    </row>
    <row r="3181" spans="2:5" ht="22.75" customHeight="1" thickBot="1" x14ac:dyDescent="0.3">
      <c r="B3181" s="135">
        <v>43678</v>
      </c>
      <c r="C3181" s="141">
        <v>230.66</v>
      </c>
      <c r="D3181" s="141">
        <v>328.81</v>
      </c>
      <c r="E3181" s="141">
        <v>286.27999999999997</v>
      </c>
    </row>
    <row r="3182" spans="2:5" ht="22.75" customHeight="1" thickBot="1" x14ac:dyDescent="0.3">
      <c r="B3182" s="135">
        <v>43679</v>
      </c>
      <c r="C3182" s="141">
        <v>230.59</v>
      </c>
      <c r="D3182" s="141">
        <v>328.7</v>
      </c>
      <c r="E3182" s="141">
        <v>287.83999999999997</v>
      </c>
    </row>
    <row r="3183" spans="2:5" ht="22.75" customHeight="1" thickBot="1" x14ac:dyDescent="0.3">
      <c r="B3183" s="135">
        <v>43682</v>
      </c>
      <c r="C3183" s="141">
        <v>230.09</v>
      </c>
      <c r="D3183" s="141">
        <v>327.99</v>
      </c>
      <c r="E3183" s="141">
        <v>288.54000000000002</v>
      </c>
    </row>
    <row r="3184" spans="2:5" ht="22.75" customHeight="1" thickBot="1" x14ac:dyDescent="0.3">
      <c r="B3184" s="135">
        <v>43683</v>
      </c>
      <c r="C3184" s="141">
        <v>230.13</v>
      </c>
      <c r="D3184" s="141">
        <v>328.06</v>
      </c>
      <c r="E3184" s="141">
        <v>290.54000000000002</v>
      </c>
    </row>
    <row r="3185" spans="2:5" ht="22.75" customHeight="1" thickBot="1" x14ac:dyDescent="0.3">
      <c r="B3185" s="135">
        <v>43684</v>
      </c>
      <c r="C3185" s="141">
        <v>231</v>
      </c>
      <c r="D3185" s="141">
        <v>329.3</v>
      </c>
      <c r="E3185" s="141">
        <v>291.77999999999997</v>
      </c>
    </row>
    <row r="3186" spans="2:5" ht="22.75" customHeight="1" thickBot="1" x14ac:dyDescent="0.3">
      <c r="B3186" s="135">
        <v>43685</v>
      </c>
      <c r="C3186" s="141">
        <v>231.57</v>
      </c>
      <c r="D3186" s="141">
        <v>330.1</v>
      </c>
      <c r="E3186" s="141">
        <v>291.8</v>
      </c>
    </row>
    <row r="3187" spans="2:5" ht="22.75" customHeight="1" thickBot="1" x14ac:dyDescent="0.3">
      <c r="B3187" s="135">
        <v>43686</v>
      </c>
      <c r="C3187" s="141">
        <v>232.12</v>
      </c>
      <c r="D3187" s="141">
        <v>330.88</v>
      </c>
      <c r="E3187" s="141">
        <v>292.31</v>
      </c>
    </row>
    <row r="3188" spans="2:5" ht="22.75" customHeight="1" thickBot="1" x14ac:dyDescent="0.3">
      <c r="B3188" s="135">
        <v>43689</v>
      </c>
      <c r="C3188" s="141">
        <v>232.61</v>
      </c>
      <c r="D3188" s="141">
        <v>331.59</v>
      </c>
      <c r="E3188" s="141">
        <v>292.97000000000003</v>
      </c>
    </row>
    <row r="3189" spans="2:5" ht="22.75" customHeight="1" thickBot="1" x14ac:dyDescent="0.3">
      <c r="B3189" s="135">
        <v>43690</v>
      </c>
      <c r="C3189" s="141">
        <v>233.19</v>
      </c>
      <c r="D3189" s="141">
        <v>332.41</v>
      </c>
      <c r="E3189" s="141">
        <v>293.35000000000002</v>
      </c>
    </row>
    <row r="3190" spans="2:5" ht="22.75" customHeight="1" thickBot="1" x14ac:dyDescent="0.3">
      <c r="B3190" s="135">
        <v>43691</v>
      </c>
      <c r="C3190" s="141">
        <v>233.5</v>
      </c>
      <c r="D3190" s="141">
        <v>332.85</v>
      </c>
      <c r="E3190" s="141">
        <v>293.31</v>
      </c>
    </row>
    <row r="3191" spans="2:5" ht="22.75" customHeight="1" thickBot="1" x14ac:dyDescent="0.3">
      <c r="B3191" s="135">
        <v>43692</v>
      </c>
      <c r="C3191" s="141">
        <v>234.11</v>
      </c>
      <c r="D3191" s="141">
        <v>333.73</v>
      </c>
      <c r="E3191" s="141">
        <v>293.45</v>
      </c>
    </row>
    <row r="3192" spans="2:5" ht="22.75" customHeight="1" thickBot="1" x14ac:dyDescent="0.3">
      <c r="B3192" s="135">
        <v>43693</v>
      </c>
      <c r="C3192" s="141">
        <v>233.28</v>
      </c>
      <c r="D3192" s="141">
        <v>332.55</v>
      </c>
      <c r="E3192" s="141">
        <v>291.44</v>
      </c>
    </row>
    <row r="3193" spans="2:5" ht="22.75" customHeight="1" thickBot="1" x14ac:dyDescent="0.3">
      <c r="B3193" s="135">
        <v>43696</v>
      </c>
      <c r="C3193" s="141">
        <v>233.68</v>
      </c>
      <c r="D3193" s="141">
        <v>333.11</v>
      </c>
      <c r="E3193" s="141">
        <v>291.95</v>
      </c>
    </row>
    <row r="3194" spans="2:5" ht="22.75" customHeight="1" thickBot="1" x14ac:dyDescent="0.3">
      <c r="B3194" s="135">
        <v>43697</v>
      </c>
      <c r="C3194" s="141">
        <v>234.21</v>
      </c>
      <c r="D3194" s="141">
        <v>333.87</v>
      </c>
      <c r="E3194" s="141">
        <v>292.63</v>
      </c>
    </row>
    <row r="3195" spans="2:5" ht="22.75" customHeight="1" thickBot="1" x14ac:dyDescent="0.3">
      <c r="B3195" s="135">
        <v>43698</v>
      </c>
      <c r="C3195" s="141">
        <v>234.32</v>
      </c>
      <c r="D3195" s="141">
        <v>334.03</v>
      </c>
      <c r="E3195" s="141">
        <v>292.93</v>
      </c>
    </row>
    <row r="3196" spans="2:5" ht="22.75" customHeight="1" thickBot="1" x14ac:dyDescent="0.3">
      <c r="B3196" s="135">
        <v>43699</v>
      </c>
      <c r="C3196" s="141">
        <v>236.25</v>
      </c>
      <c r="D3196" s="141">
        <v>336.77</v>
      </c>
      <c r="E3196" s="141">
        <v>295.24</v>
      </c>
    </row>
    <row r="3197" spans="2:5" ht="22.75" customHeight="1" thickBot="1" x14ac:dyDescent="0.3">
      <c r="B3197" s="135">
        <v>43700</v>
      </c>
      <c r="C3197" s="141">
        <v>238.41</v>
      </c>
      <c r="D3197" s="141">
        <v>340.58</v>
      </c>
      <c r="E3197" s="141">
        <v>298.06</v>
      </c>
    </row>
    <row r="3198" spans="2:5" ht="22.75" customHeight="1" thickBot="1" x14ac:dyDescent="0.3">
      <c r="B3198" s="135">
        <v>43703</v>
      </c>
      <c r="C3198" s="141">
        <v>239.7</v>
      </c>
      <c r="D3198" s="141">
        <v>342.42</v>
      </c>
      <c r="E3198" s="141">
        <v>301.26</v>
      </c>
    </row>
    <row r="3199" spans="2:5" ht="22.75" customHeight="1" thickBot="1" x14ac:dyDescent="0.3">
      <c r="B3199" s="135">
        <v>43704</v>
      </c>
      <c r="C3199" s="141">
        <v>238.69</v>
      </c>
      <c r="D3199" s="141">
        <v>340.99</v>
      </c>
      <c r="E3199" s="141">
        <v>299.26</v>
      </c>
    </row>
    <row r="3200" spans="2:5" ht="22.75" customHeight="1" thickBot="1" x14ac:dyDescent="0.3">
      <c r="B3200" s="135">
        <v>43705</v>
      </c>
      <c r="C3200" s="141">
        <v>238.39</v>
      </c>
      <c r="D3200" s="141">
        <v>340.55</v>
      </c>
      <c r="E3200" s="141">
        <v>298.60000000000002</v>
      </c>
    </row>
    <row r="3201" spans="2:5" ht="22.75" customHeight="1" thickBot="1" x14ac:dyDescent="0.3">
      <c r="B3201" s="135">
        <v>43706</v>
      </c>
      <c r="C3201" s="141">
        <v>238.61</v>
      </c>
      <c r="D3201" s="141">
        <v>340.87</v>
      </c>
      <c r="E3201" s="141">
        <v>298.86</v>
      </c>
    </row>
    <row r="3202" spans="2:5" ht="22.75" customHeight="1" thickBot="1" x14ac:dyDescent="0.3">
      <c r="B3202" s="135">
        <v>43707</v>
      </c>
      <c r="C3202" s="141">
        <v>238.89</v>
      </c>
      <c r="D3202" s="141">
        <v>341.27</v>
      </c>
      <c r="E3202" s="141">
        <v>298.54000000000002</v>
      </c>
    </row>
    <row r="3203" spans="2:5" ht="22.75" customHeight="1" thickBot="1" x14ac:dyDescent="0.3">
      <c r="B3203" s="135">
        <v>43710</v>
      </c>
      <c r="C3203" s="141">
        <v>238.29</v>
      </c>
      <c r="D3203" s="141">
        <v>340.42</v>
      </c>
      <c r="E3203" s="141">
        <v>296.95</v>
      </c>
    </row>
    <row r="3204" spans="2:5" ht="22.75" customHeight="1" thickBot="1" x14ac:dyDescent="0.3">
      <c r="B3204" s="135">
        <v>43712</v>
      </c>
      <c r="C3204" s="141">
        <v>237.56</v>
      </c>
      <c r="D3204" s="141">
        <v>339.37</v>
      </c>
      <c r="E3204" s="141">
        <v>295.94</v>
      </c>
    </row>
    <row r="3205" spans="2:5" ht="22.75" customHeight="1" thickBot="1" x14ac:dyDescent="0.3">
      <c r="B3205" s="135">
        <v>43713</v>
      </c>
      <c r="C3205" s="141">
        <v>237.66</v>
      </c>
      <c r="D3205" s="141">
        <v>339.52</v>
      </c>
      <c r="E3205" s="141">
        <v>296.79000000000002</v>
      </c>
    </row>
    <row r="3206" spans="2:5" ht="22.75" customHeight="1" thickBot="1" x14ac:dyDescent="0.3">
      <c r="B3206" s="135">
        <v>43714</v>
      </c>
      <c r="C3206" s="141">
        <v>237.78</v>
      </c>
      <c r="D3206" s="141">
        <v>339.68</v>
      </c>
      <c r="E3206" s="141">
        <v>296.98</v>
      </c>
    </row>
    <row r="3207" spans="2:5" ht="22.75" customHeight="1" thickBot="1" x14ac:dyDescent="0.3">
      <c r="B3207" s="135">
        <v>43718</v>
      </c>
      <c r="C3207" s="141">
        <v>238.66</v>
      </c>
      <c r="D3207" s="141">
        <v>340.95</v>
      </c>
      <c r="E3207" s="141">
        <v>298.27999999999997</v>
      </c>
    </row>
    <row r="3208" spans="2:5" ht="22.75" customHeight="1" thickBot="1" x14ac:dyDescent="0.3">
      <c r="B3208" s="135">
        <v>43719</v>
      </c>
      <c r="C3208" s="141">
        <v>238.52</v>
      </c>
      <c r="D3208" s="141">
        <v>340.75</v>
      </c>
      <c r="E3208" s="141">
        <v>298.14</v>
      </c>
    </row>
    <row r="3209" spans="2:5" ht="22.75" customHeight="1" thickBot="1" x14ac:dyDescent="0.3">
      <c r="B3209" s="135">
        <v>43720</v>
      </c>
      <c r="C3209" s="141">
        <v>237.28</v>
      </c>
      <c r="D3209" s="141">
        <v>338.97</v>
      </c>
      <c r="E3209" s="141">
        <v>295.73</v>
      </c>
    </row>
    <row r="3210" spans="2:5" ht="22.75" customHeight="1" thickBot="1" x14ac:dyDescent="0.3">
      <c r="B3210" s="135">
        <v>43721</v>
      </c>
      <c r="C3210" s="141">
        <v>237.42</v>
      </c>
      <c r="D3210" s="141">
        <v>339.17</v>
      </c>
      <c r="E3210" s="141">
        <v>296.45</v>
      </c>
    </row>
    <row r="3211" spans="2:5" ht="22.75" customHeight="1" thickBot="1" x14ac:dyDescent="0.3">
      <c r="B3211" s="135">
        <v>43724</v>
      </c>
      <c r="C3211" s="141">
        <v>237.36</v>
      </c>
      <c r="D3211" s="141">
        <v>339.09</v>
      </c>
      <c r="E3211" s="141">
        <v>296.43</v>
      </c>
    </row>
    <row r="3212" spans="2:5" ht="22.75" customHeight="1" thickBot="1" x14ac:dyDescent="0.3">
      <c r="B3212" s="135">
        <v>43725</v>
      </c>
      <c r="C3212" s="141">
        <v>237.47</v>
      </c>
      <c r="D3212" s="141">
        <v>339.25</v>
      </c>
      <c r="E3212" s="141">
        <v>295.68</v>
      </c>
    </row>
    <row r="3213" spans="2:5" ht="22.75" customHeight="1" thickBot="1" x14ac:dyDescent="0.3">
      <c r="B3213" s="135">
        <v>43726</v>
      </c>
      <c r="C3213" s="141">
        <v>237.11</v>
      </c>
      <c r="D3213" s="141">
        <v>338.72</v>
      </c>
      <c r="E3213" s="141">
        <v>296.01</v>
      </c>
    </row>
    <row r="3214" spans="2:5" ht="22.75" customHeight="1" thickBot="1" x14ac:dyDescent="0.3">
      <c r="B3214" s="135">
        <v>43727</v>
      </c>
      <c r="C3214" s="141">
        <v>236.51</v>
      </c>
      <c r="D3214" s="141">
        <v>337.88</v>
      </c>
      <c r="E3214" s="141">
        <v>294.73</v>
      </c>
    </row>
    <row r="3215" spans="2:5" ht="22.75" customHeight="1" thickBot="1" x14ac:dyDescent="0.3">
      <c r="B3215" s="135">
        <v>43728</v>
      </c>
      <c r="C3215" s="141">
        <v>236.49</v>
      </c>
      <c r="D3215" s="141">
        <v>337.84</v>
      </c>
      <c r="E3215" s="141">
        <v>294.97000000000003</v>
      </c>
    </row>
    <row r="3216" spans="2:5" ht="22.75" customHeight="1" thickBot="1" x14ac:dyDescent="0.3">
      <c r="B3216" s="135">
        <v>43731</v>
      </c>
      <c r="C3216" s="141">
        <v>236.37</v>
      </c>
      <c r="D3216" s="141">
        <v>338.01</v>
      </c>
      <c r="E3216" s="141">
        <v>294.61</v>
      </c>
    </row>
    <row r="3217" spans="2:5" ht="22.75" customHeight="1" thickBot="1" x14ac:dyDescent="0.3">
      <c r="B3217" s="135">
        <v>43732</v>
      </c>
      <c r="C3217" s="141">
        <v>236.67</v>
      </c>
      <c r="D3217" s="141">
        <v>338.44</v>
      </c>
      <c r="E3217" s="141">
        <v>294.49</v>
      </c>
    </row>
    <row r="3218" spans="2:5" ht="22.75" customHeight="1" thickBot="1" x14ac:dyDescent="0.3">
      <c r="B3218" s="135">
        <v>43733</v>
      </c>
      <c r="C3218" s="141">
        <v>236.49</v>
      </c>
      <c r="D3218" s="141">
        <v>338.19</v>
      </c>
      <c r="E3218" s="141">
        <v>294.42</v>
      </c>
    </row>
    <row r="3219" spans="2:5" ht="22.75" customHeight="1" thickBot="1" x14ac:dyDescent="0.3">
      <c r="B3219" s="135">
        <v>43734</v>
      </c>
      <c r="C3219" s="141">
        <v>236.73</v>
      </c>
      <c r="D3219" s="141">
        <v>338.53</v>
      </c>
      <c r="E3219" s="141">
        <v>294.2</v>
      </c>
    </row>
    <row r="3220" spans="2:5" ht="22.75" customHeight="1" thickBot="1" x14ac:dyDescent="0.3">
      <c r="B3220" s="135">
        <v>43735</v>
      </c>
      <c r="C3220" s="141">
        <v>236.72</v>
      </c>
      <c r="D3220" s="141">
        <v>338.52</v>
      </c>
      <c r="E3220" s="141">
        <v>293.61</v>
      </c>
    </row>
    <row r="3221" spans="2:5" ht="22.75" customHeight="1" thickBot="1" x14ac:dyDescent="0.3">
      <c r="B3221" s="135">
        <v>43738</v>
      </c>
      <c r="C3221" s="141">
        <v>236.66</v>
      </c>
      <c r="D3221" s="141">
        <v>338.43</v>
      </c>
      <c r="E3221" s="141">
        <v>293.58999999999997</v>
      </c>
    </row>
    <row r="3222" spans="2:5" ht="22.75" customHeight="1" thickBot="1" x14ac:dyDescent="0.3">
      <c r="B3222" s="135">
        <v>43739</v>
      </c>
      <c r="C3222" s="141">
        <v>235.18</v>
      </c>
      <c r="D3222" s="141">
        <v>336.32</v>
      </c>
      <c r="E3222" s="141">
        <v>291.08</v>
      </c>
    </row>
    <row r="3223" spans="2:5" ht="22.75" customHeight="1" thickBot="1" x14ac:dyDescent="0.3">
      <c r="B3223" s="135">
        <v>43740</v>
      </c>
      <c r="C3223" s="141">
        <v>235.03</v>
      </c>
      <c r="D3223" s="141">
        <v>336.11</v>
      </c>
      <c r="E3223" s="141">
        <v>291.52999999999997</v>
      </c>
    </row>
    <row r="3224" spans="2:5" ht="22.75" customHeight="1" thickBot="1" x14ac:dyDescent="0.3">
      <c r="B3224" s="135">
        <v>43741</v>
      </c>
      <c r="C3224" s="141">
        <v>235.62</v>
      </c>
      <c r="D3224" s="141">
        <v>336.95</v>
      </c>
      <c r="E3224" s="141">
        <v>292.54000000000002</v>
      </c>
    </row>
    <row r="3225" spans="2:5" ht="22.75" customHeight="1" thickBot="1" x14ac:dyDescent="0.3">
      <c r="B3225" s="135">
        <v>43742</v>
      </c>
      <c r="C3225" s="141">
        <v>235.34</v>
      </c>
      <c r="D3225" s="141">
        <v>336.55</v>
      </c>
      <c r="E3225" s="141">
        <v>292.29000000000002</v>
      </c>
    </row>
    <row r="3226" spans="2:5" ht="22.75" customHeight="1" thickBot="1" x14ac:dyDescent="0.3">
      <c r="B3226" s="135">
        <v>43745</v>
      </c>
      <c r="C3226" s="141">
        <v>235.16</v>
      </c>
      <c r="D3226" s="141">
        <v>336.3</v>
      </c>
      <c r="E3226" s="141">
        <v>292.08</v>
      </c>
    </row>
    <row r="3227" spans="2:5" ht="22.75" customHeight="1" thickBot="1" x14ac:dyDescent="0.3">
      <c r="B3227" s="135">
        <v>43746</v>
      </c>
      <c r="C3227" s="141">
        <v>235.29</v>
      </c>
      <c r="D3227" s="141">
        <v>336.47</v>
      </c>
      <c r="E3227" s="141">
        <v>292.18</v>
      </c>
    </row>
    <row r="3228" spans="2:5" ht="22.75" customHeight="1" thickBot="1" x14ac:dyDescent="0.3">
      <c r="B3228" s="135">
        <v>43747</v>
      </c>
      <c r="C3228" s="141">
        <v>235.2</v>
      </c>
      <c r="D3228" s="141">
        <v>336.79</v>
      </c>
      <c r="E3228" s="141">
        <v>292.11</v>
      </c>
    </row>
    <row r="3229" spans="2:5" ht="22.75" customHeight="1" thickBot="1" x14ac:dyDescent="0.3">
      <c r="B3229" s="135">
        <v>43748</v>
      </c>
      <c r="C3229" s="141">
        <v>233.79</v>
      </c>
      <c r="D3229" s="141">
        <v>334.77</v>
      </c>
      <c r="E3229" s="141">
        <v>290.70999999999998</v>
      </c>
    </row>
    <row r="3230" spans="2:5" ht="22.75" customHeight="1" thickBot="1" x14ac:dyDescent="0.3">
      <c r="B3230" s="135">
        <v>43749</v>
      </c>
      <c r="C3230" s="141">
        <v>234.34</v>
      </c>
      <c r="D3230" s="141">
        <v>335.69</v>
      </c>
      <c r="E3230" s="141">
        <v>291.76</v>
      </c>
    </row>
    <row r="3231" spans="2:5" ht="22.75" customHeight="1" thickBot="1" x14ac:dyDescent="0.3">
      <c r="B3231" s="135">
        <v>43752</v>
      </c>
      <c r="C3231" s="141">
        <v>234.13</v>
      </c>
      <c r="D3231" s="141">
        <v>335.38</v>
      </c>
      <c r="E3231" s="141">
        <v>291.72000000000003</v>
      </c>
    </row>
    <row r="3232" spans="2:5" ht="22.75" customHeight="1" thickBot="1" x14ac:dyDescent="0.3">
      <c r="B3232" s="135">
        <v>43753</v>
      </c>
      <c r="C3232" s="141">
        <v>231.96</v>
      </c>
      <c r="D3232" s="141">
        <v>332.3</v>
      </c>
      <c r="E3232" s="141">
        <v>288.95999999999998</v>
      </c>
    </row>
    <row r="3233" spans="2:5" ht="22.75" customHeight="1" thickBot="1" x14ac:dyDescent="0.3">
      <c r="B3233" s="135">
        <v>43754</v>
      </c>
      <c r="C3233" s="141">
        <v>230.14</v>
      </c>
      <c r="D3233" s="141">
        <v>329.69</v>
      </c>
      <c r="E3233" s="141">
        <v>286.61</v>
      </c>
    </row>
    <row r="3234" spans="2:5" ht="22.75" customHeight="1" thickBot="1" x14ac:dyDescent="0.3">
      <c r="B3234" s="135">
        <v>43755</v>
      </c>
      <c r="C3234" s="141">
        <v>230.11</v>
      </c>
      <c r="D3234" s="141">
        <v>329.64</v>
      </c>
      <c r="E3234" s="141">
        <v>287.10000000000002</v>
      </c>
    </row>
    <row r="3235" spans="2:5" ht="22.75" customHeight="1" thickBot="1" x14ac:dyDescent="0.3">
      <c r="B3235" s="135">
        <v>43756</v>
      </c>
      <c r="C3235" s="141">
        <v>229.47</v>
      </c>
      <c r="D3235" s="141">
        <v>328.73</v>
      </c>
      <c r="E3235" s="141">
        <v>286.64</v>
      </c>
    </row>
    <row r="3236" spans="2:5" ht="22.75" customHeight="1" thickBot="1" x14ac:dyDescent="0.3">
      <c r="B3236" s="135">
        <v>43759</v>
      </c>
      <c r="C3236" s="141">
        <v>230.1</v>
      </c>
      <c r="D3236" s="141">
        <v>329.62</v>
      </c>
      <c r="E3236" s="141">
        <v>287.73</v>
      </c>
    </row>
    <row r="3237" spans="2:5" ht="22.75" customHeight="1" thickBot="1" x14ac:dyDescent="0.3">
      <c r="B3237" s="135">
        <v>43760</v>
      </c>
      <c r="C3237" s="141">
        <v>230.19</v>
      </c>
      <c r="D3237" s="141">
        <v>329.75</v>
      </c>
      <c r="E3237" s="141">
        <v>287.79000000000002</v>
      </c>
    </row>
    <row r="3238" spans="2:5" ht="22.75" customHeight="1" thickBot="1" x14ac:dyDescent="0.3">
      <c r="B3238" s="135">
        <v>43761</v>
      </c>
      <c r="C3238" s="141">
        <v>230.3</v>
      </c>
      <c r="D3238" s="141">
        <v>329.92</v>
      </c>
      <c r="E3238" s="141">
        <v>287.5</v>
      </c>
    </row>
    <row r="3239" spans="2:5" ht="22.75" customHeight="1" thickBot="1" x14ac:dyDescent="0.3">
      <c r="B3239" s="135">
        <v>43762</v>
      </c>
      <c r="C3239" s="141">
        <v>230.17</v>
      </c>
      <c r="D3239" s="141">
        <v>329.72</v>
      </c>
      <c r="E3239" s="141">
        <v>287.51</v>
      </c>
    </row>
    <row r="3240" spans="2:5" ht="22.75" customHeight="1" thickBot="1" x14ac:dyDescent="0.3">
      <c r="B3240" s="135">
        <v>43763</v>
      </c>
      <c r="C3240" s="141">
        <v>230.1</v>
      </c>
      <c r="D3240" s="141">
        <v>329.62</v>
      </c>
      <c r="E3240" s="141">
        <v>286.77</v>
      </c>
    </row>
    <row r="3241" spans="2:5" ht="22.75" customHeight="1" thickBot="1" x14ac:dyDescent="0.3">
      <c r="B3241" s="135">
        <v>43766</v>
      </c>
      <c r="C3241" s="141">
        <v>230.81</v>
      </c>
      <c r="D3241" s="141">
        <v>330.65</v>
      </c>
      <c r="E3241" s="141">
        <v>287.27999999999997</v>
      </c>
    </row>
    <row r="3242" spans="2:5" ht="22.75" customHeight="1" thickBot="1" x14ac:dyDescent="0.3">
      <c r="B3242" s="135">
        <v>43767</v>
      </c>
      <c r="C3242" s="141">
        <v>230.81</v>
      </c>
      <c r="D3242" s="141">
        <v>330.65</v>
      </c>
      <c r="E3242" s="141">
        <v>287.48</v>
      </c>
    </row>
    <row r="3243" spans="2:5" ht="22.75" customHeight="1" thickBot="1" x14ac:dyDescent="0.3">
      <c r="B3243" s="135">
        <v>43768</v>
      </c>
      <c r="C3243" s="141">
        <v>230.76</v>
      </c>
      <c r="D3243" s="141">
        <v>330.57</v>
      </c>
      <c r="E3243" s="141">
        <v>287.66000000000003</v>
      </c>
    </row>
    <row r="3244" spans="2:5" ht="22.75" customHeight="1" thickBot="1" x14ac:dyDescent="0.3">
      <c r="B3244" s="135">
        <v>43769</v>
      </c>
      <c r="C3244" s="141">
        <v>231.32</v>
      </c>
      <c r="D3244" s="141">
        <v>331.38</v>
      </c>
      <c r="E3244" s="141">
        <v>289.07</v>
      </c>
    </row>
    <row r="3245" spans="2:5" ht="22.75" customHeight="1" thickBot="1" x14ac:dyDescent="0.3">
      <c r="B3245" s="135">
        <v>43773</v>
      </c>
      <c r="C3245" s="141">
        <v>231.29</v>
      </c>
      <c r="D3245" s="141">
        <v>331.33</v>
      </c>
      <c r="E3245" s="141">
        <v>289.08999999999997</v>
      </c>
    </row>
    <row r="3246" spans="2:5" ht="22.75" customHeight="1" thickBot="1" x14ac:dyDescent="0.3">
      <c r="B3246" s="135">
        <v>43774</v>
      </c>
      <c r="C3246" s="141">
        <v>231.52</v>
      </c>
      <c r="D3246" s="141">
        <v>331.66</v>
      </c>
      <c r="E3246" s="141">
        <v>288.72000000000003</v>
      </c>
    </row>
    <row r="3247" spans="2:5" ht="22.75" customHeight="1" thickBot="1" x14ac:dyDescent="0.3">
      <c r="B3247" s="135">
        <v>43775</v>
      </c>
      <c r="C3247" s="141">
        <v>231.99</v>
      </c>
      <c r="D3247" s="141">
        <v>332.33</v>
      </c>
      <c r="E3247" s="141">
        <v>288.83</v>
      </c>
    </row>
    <row r="3248" spans="2:5" ht="22.75" customHeight="1" thickBot="1" x14ac:dyDescent="0.3">
      <c r="B3248" s="135">
        <v>43777</v>
      </c>
      <c r="C3248" s="141">
        <v>232.01</v>
      </c>
      <c r="D3248" s="141">
        <v>332.36</v>
      </c>
      <c r="E3248" s="141">
        <v>288.58999999999997</v>
      </c>
    </row>
    <row r="3249" spans="2:5" ht="22.75" customHeight="1" thickBot="1" x14ac:dyDescent="0.3">
      <c r="B3249" s="135">
        <v>43780</v>
      </c>
      <c r="C3249" s="141">
        <v>232.01</v>
      </c>
      <c r="D3249" s="141">
        <v>332.36</v>
      </c>
      <c r="E3249" s="141">
        <v>288.26</v>
      </c>
    </row>
    <row r="3250" spans="2:5" ht="22.75" customHeight="1" thickBot="1" x14ac:dyDescent="0.3">
      <c r="B3250" s="135">
        <v>43781</v>
      </c>
      <c r="C3250" s="141">
        <v>232.22</v>
      </c>
      <c r="D3250" s="141">
        <v>332.67</v>
      </c>
      <c r="E3250" s="141">
        <v>288.51</v>
      </c>
    </row>
    <row r="3251" spans="2:5" ht="22.75" customHeight="1" thickBot="1" x14ac:dyDescent="0.3">
      <c r="B3251" s="135">
        <v>43782</v>
      </c>
      <c r="C3251" s="141">
        <v>232.37</v>
      </c>
      <c r="D3251" s="141">
        <v>332.88</v>
      </c>
      <c r="E3251" s="141">
        <v>288.41000000000003</v>
      </c>
    </row>
    <row r="3252" spans="2:5" ht="22.75" customHeight="1" thickBot="1" x14ac:dyDescent="0.3">
      <c r="B3252" s="135">
        <v>43783</v>
      </c>
      <c r="C3252" s="141">
        <v>231.86</v>
      </c>
      <c r="D3252" s="141">
        <v>332.15</v>
      </c>
      <c r="E3252" s="141">
        <v>287.5</v>
      </c>
    </row>
    <row r="3253" spans="2:5" ht="22.75" customHeight="1" thickBot="1" x14ac:dyDescent="0.3">
      <c r="B3253" s="135">
        <v>43784</v>
      </c>
      <c r="C3253" s="141">
        <v>230.64</v>
      </c>
      <c r="D3253" s="141">
        <v>330.39</v>
      </c>
      <c r="E3253" s="141">
        <v>286.17</v>
      </c>
    </row>
    <row r="3254" spans="2:5" ht="22.75" customHeight="1" thickBot="1" x14ac:dyDescent="0.3">
      <c r="B3254" s="135">
        <v>43787</v>
      </c>
      <c r="C3254" s="141">
        <v>230.52</v>
      </c>
      <c r="D3254" s="141">
        <v>330.23</v>
      </c>
      <c r="E3254" s="141">
        <v>286.51</v>
      </c>
    </row>
    <row r="3255" spans="2:5" ht="22.75" customHeight="1" thickBot="1" x14ac:dyDescent="0.3">
      <c r="B3255" s="135">
        <v>43788</v>
      </c>
      <c r="C3255" s="141">
        <v>230.51</v>
      </c>
      <c r="D3255" s="141">
        <v>330.22</v>
      </c>
      <c r="E3255" s="141">
        <v>286.48</v>
      </c>
    </row>
    <row r="3256" spans="2:5" ht="22.75" customHeight="1" thickBot="1" x14ac:dyDescent="0.3">
      <c r="B3256" s="135">
        <v>43789</v>
      </c>
      <c r="C3256" s="141">
        <v>230.41</v>
      </c>
      <c r="D3256" s="141">
        <v>330.07</v>
      </c>
      <c r="E3256" s="141">
        <v>286.27999999999997</v>
      </c>
    </row>
    <row r="3257" spans="2:5" ht="22.75" customHeight="1" thickBot="1" x14ac:dyDescent="0.3">
      <c r="B3257" s="135">
        <v>43790</v>
      </c>
      <c r="C3257" s="141">
        <v>231.08</v>
      </c>
      <c r="D3257" s="141">
        <v>331.03</v>
      </c>
      <c r="E3257" s="141">
        <v>287.06</v>
      </c>
    </row>
    <row r="3258" spans="2:5" ht="22.75" customHeight="1" thickBot="1" x14ac:dyDescent="0.3">
      <c r="B3258" s="135">
        <v>43791</v>
      </c>
      <c r="C3258" s="141">
        <v>231.49</v>
      </c>
      <c r="D3258" s="141">
        <v>331.62</v>
      </c>
      <c r="E3258" s="141">
        <v>287.26</v>
      </c>
    </row>
    <row r="3259" spans="2:5" ht="22.75" customHeight="1" thickBot="1" x14ac:dyDescent="0.3">
      <c r="B3259" s="135">
        <v>43794</v>
      </c>
      <c r="C3259" s="141">
        <v>232.01</v>
      </c>
      <c r="D3259" s="141">
        <v>332.36</v>
      </c>
      <c r="E3259" s="141">
        <v>287.32</v>
      </c>
    </row>
    <row r="3260" spans="2:5" ht="22.75" customHeight="1" thickBot="1" x14ac:dyDescent="0.3">
      <c r="B3260" s="135">
        <v>43795</v>
      </c>
      <c r="C3260" s="141">
        <v>231.79</v>
      </c>
      <c r="D3260" s="141">
        <v>332.04</v>
      </c>
      <c r="E3260" s="141">
        <v>286.89999999999998</v>
      </c>
    </row>
    <row r="3261" spans="2:5" ht="22.75" customHeight="1" thickBot="1" x14ac:dyDescent="0.3">
      <c r="B3261" s="135">
        <v>43796</v>
      </c>
      <c r="C3261" s="141">
        <v>230.57</v>
      </c>
      <c r="D3261" s="141">
        <v>331.68</v>
      </c>
      <c r="E3261" s="141">
        <v>286.48</v>
      </c>
    </row>
    <row r="3262" spans="2:5" ht="22.75" customHeight="1" thickBot="1" x14ac:dyDescent="0.3">
      <c r="B3262" s="135">
        <v>43797</v>
      </c>
      <c r="C3262" s="141">
        <v>230.69</v>
      </c>
      <c r="D3262" s="141">
        <v>331.86</v>
      </c>
      <c r="E3262" s="141">
        <v>286.47000000000003</v>
      </c>
    </row>
    <row r="3263" spans="2:5" ht="22.75" customHeight="1" thickBot="1" x14ac:dyDescent="0.3">
      <c r="B3263" s="135">
        <v>43798</v>
      </c>
      <c r="C3263" s="141">
        <v>230.75</v>
      </c>
      <c r="D3263" s="141">
        <v>331.97</v>
      </c>
      <c r="E3263" s="141">
        <v>286.57</v>
      </c>
    </row>
    <row r="3264" spans="2:5" ht="22.75" customHeight="1" thickBot="1" x14ac:dyDescent="0.3">
      <c r="B3264" s="135">
        <v>43801</v>
      </c>
      <c r="C3264" s="141">
        <v>230.07</v>
      </c>
      <c r="D3264" s="141">
        <v>331</v>
      </c>
      <c r="E3264" s="141">
        <v>285.82</v>
      </c>
    </row>
    <row r="3265" spans="2:5" ht="22.75" customHeight="1" thickBot="1" x14ac:dyDescent="0.3">
      <c r="B3265" s="135">
        <v>43802</v>
      </c>
      <c r="C3265" s="141">
        <v>230.03</v>
      </c>
      <c r="D3265" s="141">
        <v>330.95</v>
      </c>
      <c r="E3265" s="141">
        <v>286.48</v>
      </c>
    </row>
    <row r="3266" spans="2:5" ht="22.75" customHeight="1" thickBot="1" x14ac:dyDescent="0.3">
      <c r="B3266" s="135">
        <v>43803</v>
      </c>
      <c r="C3266" s="141">
        <v>230.21</v>
      </c>
      <c r="D3266" s="141">
        <v>331.27</v>
      </c>
      <c r="E3266" s="141">
        <v>286.77</v>
      </c>
    </row>
    <row r="3267" spans="2:5" ht="22.75" customHeight="1" thickBot="1" x14ac:dyDescent="0.3">
      <c r="B3267" s="135">
        <v>43804</v>
      </c>
      <c r="C3267" s="141">
        <v>230.3</v>
      </c>
      <c r="D3267" s="141">
        <v>331.39</v>
      </c>
      <c r="E3267" s="141">
        <v>287.01</v>
      </c>
    </row>
    <row r="3268" spans="2:5" ht="22.75" customHeight="1" thickBot="1" x14ac:dyDescent="0.3">
      <c r="B3268" s="135">
        <v>43805</v>
      </c>
      <c r="C3268" s="141">
        <v>230.1</v>
      </c>
      <c r="D3268" s="141">
        <v>331.11</v>
      </c>
      <c r="E3268" s="141">
        <v>286.77</v>
      </c>
    </row>
    <row r="3269" spans="2:5" ht="22.75" customHeight="1" thickBot="1" x14ac:dyDescent="0.3">
      <c r="B3269" s="135">
        <v>43808</v>
      </c>
      <c r="C3269" s="141">
        <v>230.11</v>
      </c>
      <c r="D3269" s="141">
        <v>331.12</v>
      </c>
      <c r="E3269" s="141">
        <v>286.33999999999997</v>
      </c>
    </row>
    <row r="3270" spans="2:5" ht="22.75" customHeight="1" thickBot="1" x14ac:dyDescent="0.3">
      <c r="B3270" s="135">
        <v>43809</v>
      </c>
      <c r="C3270" s="141">
        <v>231.14</v>
      </c>
      <c r="D3270" s="141">
        <v>332.6</v>
      </c>
      <c r="E3270" s="141">
        <v>287.70999999999998</v>
      </c>
    </row>
    <row r="3271" spans="2:5" ht="22.75" customHeight="1" thickBot="1" x14ac:dyDescent="0.3">
      <c r="B3271" s="135">
        <v>43810</v>
      </c>
      <c r="C3271" s="141">
        <v>231.53</v>
      </c>
      <c r="D3271" s="141">
        <v>333.16</v>
      </c>
      <c r="E3271" s="141">
        <v>288.54000000000002</v>
      </c>
    </row>
    <row r="3272" spans="2:5" ht="22.75" customHeight="1" thickBot="1" x14ac:dyDescent="0.3">
      <c r="B3272" s="135">
        <v>43811</v>
      </c>
      <c r="C3272" s="141">
        <v>232.5</v>
      </c>
      <c r="D3272" s="141">
        <v>334.56</v>
      </c>
      <c r="E3272" s="141">
        <v>290.32</v>
      </c>
    </row>
    <row r="3273" spans="2:5" ht="22.75" customHeight="1" thickBot="1" x14ac:dyDescent="0.3">
      <c r="B3273" s="135">
        <v>43812</v>
      </c>
      <c r="C3273" s="141">
        <v>232.47</v>
      </c>
      <c r="D3273" s="141">
        <v>334.52</v>
      </c>
      <c r="E3273" s="141">
        <v>290.67</v>
      </c>
    </row>
    <row r="3274" spans="2:5" ht="22.75" customHeight="1" thickBot="1" x14ac:dyDescent="0.3">
      <c r="B3274" s="135">
        <v>43815</v>
      </c>
      <c r="C3274" s="141">
        <v>234.28</v>
      </c>
      <c r="D3274" s="141">
        <v>337.15</v>
      </c>
      <c r="E3274" s="141">
        <v>292.26</v>
      </c>
    </row>
    <row r="3275" spans="2:5" ht="22.75" customHeight="1" thickBot="1" x14ac:dyDescent="0.3">
      <c r="B3275" s="135">
        <v>43816</v>
      </c>
      <c r="C3275" s="141">
        <v>233.86</v>
      </c>
      <c r="D3275" s="141">
        <v>336.54</v>
      </c>
      <c r="E3275" s="141">
        <v>291.93</v>
      </c>
    </row>
    <row r="3276" spans="2:5" ht="22.75" customHeight="1" thickBot="1" x14ac:dyDescent="0.3">
      <c r="B3276" s="135">
        <v>43817</v>
      </c>
      <c r="C3276" s="141">
        <v>233.77</v>
      </c>
      <c r="D3276" s="141">
        <v>336.82</v>
      </c>
      <c r="E3276" s="141">
        <v>291.92</v>
      </c>
    </row>
    <row r="3277" spans="2:5" ht="22.75" customHeight="1" thickBot="1" x14ac:dyDescent="0.3">
      <c r="B3277" s="135">
        <v>43818</v>
      </c>
      <c r="C3277" s="141">
        <v>234.02</v>
      </c>
      <c r="D3277" s="141">
        <v>337.18</v>
      </c>
      <c r="E3277" s="141">
        <v>292.18</v>
      </c>
    </row>
    <row r="3278" spans="2:5" ht="22.75" customHeight="1" thickBot="1" x14ac:dyDescent="0.3">
      <c r="B3278" s="135">
        <v>43819</v>
      </c>
      <c r="C3278" s="141">
        <v>234.24</v>
      </c>
      <c r="D3278" s="141">
        <v>337.49</v>
      </c>
      <c r="E3278" s="141">
        <v>292.27</v>
      </c>
    </row>
    <row r="3279" spans="2:5" ht="22.75" customHeight="1" thickBot="1" x14ac:dyDescent="0.3">
      <c r="B3279" s="135">
        <v>43822</v>
      </c>
      <c r="C3279" s="141">
        <v>234.18</v>
      </c>
      <c r="D3279" s="141">
        <v>337.62</v>
      </c>
      <c r="E3279" s="141">
        <v>291.98</v>
      </c>
    </row>
    <row r="3280" spans="2:5" ht="22.75" customHeight="1" thickBot="1" x14ac:dyDescent="0.3">
      <c r="B3280" s="135">
        <v>43823</v>
      </c>
      <c r="C3280" s="141">
        <v>233.64</v>
      </c>
      <c r="D3280" s="141">
        <v>337.92</v>
      </c>
      <c r="E3280" s="141">
        <v>292.32</v>
      </c>
    </row>
    <row r="3281" spans="2:5" ht="22.75" customHeight="1" thickBot="1" x14ac:dyDescent="0.3">
      <c r="B3281" s="135">
        <v>43825</v>
      </c>
      <c r="C3281" s="141">
        <v>234.53</v>
      </c>
      <c r="D3281" s="141">
        <v>339.21</v>
      </c>
      <c r="E3281" s="141">
        <v>293.44</v>
      </c>
    </row>
    <row r="3282" spans="2:5" ht="22.75" customHeight="1" thickBot="1" x14ac:dyDescent="0.3">
      <c r="B3282" s="135">
        <v>43826</v>
      </c>
      <c r="C3282" s="141">
        <v>234.8</v>
      </c>
      <c r="D3282" s="141">
        <v>339.6</v>
      </c>
      <c r="E3282" s="141">
        <v>294.37</v>
      </c>
    </row>
    <row r="3283" spans="2:5" ht="22.75" customHeight="1" thickBot="1" x14ac:dyDescent="0.3">
      <c r="B3283" s="135">
        <v>43833</v>
      </c>
      <c r="C3283" s="141">
        <v>235.18</v>
      </c>
      <c r="D3283" s="141">
        <v>340.15</v>
      </c>
      <c r="E3283" s="141">
        <v>295.48</v>
      </c>
    </row>
    <row r="3284" spans="2:5" ht="22.75" customHeight="1" thickBot="1" x14ac:dyDescent="0.3">
      <c r="B3284" s="135">
        <v>43836</v>
      </c>
      <c r="C3284" s="141">
        <v>235.54</v>
      </c>
      <c r="D3284" s="141">
        <v>340.66</v>
      </c>
      <c r="E3284" s="141">
        <v>295.85000000000002</v>
      </c>
    </row>
    <row r="3285" spans="2:5" ht="22.75" customHeight="1" thickBot="1" x14ac:dyDescent="0.3">
      <c r="B3285" s="135">
        <v>43837</v>
      </c>
      <c r="C3285" s="141">
        <v>235.63</v>
      </c>
      <c r="D3285" s="141">
        <v>341</v>
      </c>
      <c r="E3285" s="141">
        <v>296.58999999999997</v>
      </c>
    </row>
    <row r="3286" spans="2:5" ht="22.75" customHeight="1" thickBot="1" x14ac:dyDescent="0.3">
      <c r="B3286" s="135">
        <v>43838</v>
      </c>
      <c r="C3286" s="141">
        <v>236.39</v>
      </c>
      <c r="D3286" s="141">
        <v>342.11</v>
      </c>
      <c r="E3286" s="141">
        <v>297.04000000000002</v>
      </c>
    </row>
    <row r="3287" spans="2:5" ht="22.75" customHeight="1" thickBot="1" x14ac:dyDescent="0.3">
      <c r="B3287" s="135">
        <v>43839</v>
      </c>
      <c r="C3287" s="141">
        <v>236.34</v>
      </c>
      <c r="D3287" s="141">
        <v>342.03</v>
      </c>
      <c r="E3287" s="141">
        <v>296.38</v>
      </c>
    </row>
    <row r="3288" spans="2:5" ht="22.75" customHeight="1" thickBot="1" x14ac:dyDescent="0.3">
      <c r="B3288" s="135">
        <v>43840</v>
      </c>
      <c r="C3288" s="141">
        <v>236.19</v>
      </c>
      <c r="D3288" s="141">
        <v>341.82</v>
      </c>
      <c r="E3288" s="141">
        <v>296.13</v>
      </c>
    </row>
    <row r="3289" spans="2:5" ht="22.75" customHeight="1" thickBot="1" x14ac:dyDescent="0.3">
      <c r="B3289" s="135">
        <v>43843</v>
      </c>
      <c r="C3289" s="141">
        <v>236.47</v>
      </c>
      <c r="D3289" s="141">
        <v>342.22</v>
      </c>
      <c r="E3289" s="141">
        <v>296.89</v>
      </c>
    </row>
    <row r="3290" spans="2:5" ht="22.75" customHeight="1" thickBot="1" x14ac:dyDescent="0.3">
      <c r="B3290" s="135">
        <v>43844</v>
      </c>
      <c r="C3290" s="141">
        <v>235.94</v>
      </c>
      <c r="D3290" s="141">
        <v>341.45</v>
      </c>
      <c r="E3290" s="141">
        <v>296.32</v>
      </c>
    </row>
    <row r="3291" spans="2:5" ht="22.75" customHeight="1" thickBot="1" x14ac:dyDescent="0.3">
      <c r="B3291" s="135">
        <v>43845</v>
      </c>
      <c r="C3291" s="141">
        <v>235.82</v>
      </c>
      <c r="D3291" s="141">
        <v>341.38</v>
      </c>
      <c r="E3291" s="141">
        <v>296.18</v>
      </c>
    </row>
    <row r="3292" spans="2:5" ht="22.75" customHeight="1" thickBot="1" x14ac:dyDescent="0.3">
      <c r="B3292" s="135">
        <v>43846</v>
      </c>
      <c r="C3292" s="141">
        <v>235.8</v>
      </c>
      <c r="D3292" s="141">
        <v>341.35</v>
      </c>
      <c r="E3292" s="141">
        <v>296.5</v>
      </c>
    </row>
    <row r="3293" spans="2:5" ht="22.75" customHeight="1" thickBot="1" x14ac:dyDescent="0.3">
      <c r="B3293" s="135">
        <v>43847</v>
      </c>
      <c r="C3293" s="141">
        <v>235.64</v>
      </c>
      <c r="D3293" s="141">
        <v>341.12</v>
      </c>
      <c r="E3293" s="141">
        <v>295.81</v>
      </c>
    </row>
    <row r="3294" spans="2:5" ht="22.75" customHeight="1" thickBot="1" x14ac:dyDescent="0.3">
      <c r="B3294" s="135">
        <v>43850</v>
      </c>
      <c r="C3294" s="141">
        <v>235.82</v>
      </c>
      <c r="D3294" s="141">
        <v>341.37</v>
      </c>
      <c r="E3294" s="141">
        <v>295.32</v>
      </c>
    </row>
    <row r="3295" spans="2:5" ht="22.75" customHeight="1" thickBot="1" x14ac:dyDescent="0.3">
      <c r="B3295" s="135">
        <v>43851</v>
      </c>
      <c r="C3295" s="141">
        <v>235.69</v>
      </c>
      <c r="D3295" s="141">
        <v>341.18</v>
      </c>
      <c r="E3295" s="141">
        <v>295.14</v>
      </c>
    </row>
    <row r="3296" spans="2:5" ht="22.75" customHeight="1" thickBot="1" x14ac:dyDescent="0.3">
      <c r="B3296" s="135">
        <v>43852</v>
      </c>
      <c r="C3296" s="141">
        <v>235.08</v>
      </c>
      <c r="D3296" s="141">
        <v>340.31</v>
      </c>
      <c r="E3296" s="141">
        <v>294.04000000000002</v>
      </c>
    </row>
    <row r="3297" spans="2:5" ht="22.75" customHeight="1" thickBot="1" x14ac:dyDescent="0.3">
      <c r="B3297" s="135">
        <v>43853</v>
      </c>
      <c r="C3297" s="141">
        <v>236.1</v>
      </c>
      <c r="D3297" s="141">
        <v>341.78</v>
      </c>
      <c r="E3297" s="141">
        <v>295.33999999999997</v>
      </c>
    </row>
    <row r="3298" spans="2:5" ht="22.75" customHeight="1" thickBot="1" x14ac:dyDescent="0.3">
      <c r="B3298" s="135">
        <v>43854</v>
      </c>
      <c r="C3298" s="141">
        <v>236.62</v>
      </c>
      <c r="D3298" s="141">
        <v>342.53</v>
      </c>
      <c r="E3298" s="141">
        <v>295.35000000000002</v>
      </c>
    </row>
    <row r="3299" spans="2:5" ht="22.75" customHeight="1" thickBot="1" x14ac:dyDescent="0.3">
      <c r="B3299" s="135">
        <v>43857</v>
      </c>
      <c r="C3299" s="141">
        <v>235.21</v>
      </c>
      <c r="D3299" s="141">
        <v>340.5</v>
      </c>
      <c r="E3299" s="141">
        <v>293.01</v>
      </c>
    </row>
    <row r="3300" spans="2:5" ht="22.75" customHeight="1" thickBot="1" x14ac:dyDescent="0.3">
      <c r="B3300" s="135">
        <v>43858</v>
      </c>
      <c r="C3300" s="141">
        <v>236.43</v>
      </c>
      <c r="D3300" s="141">
        <v>342.31</v>
      </c>
      <c r="E3300" s="141">
        <v>294.47000000000003</v>
      </c>
    </row>
    <row r="3301" spans="2:5" ht="22.75" customHeight="1" thickBot="1" x14ac:dyDescent="0.3">
      <c r="B3301" s="135">
        <v>43859</v>
      </c>
      <c r="C3301" s="141">
        <v>236.37</v>
      </c>
      <c r="D3301" s="141">
        <v>342.23</v>
      </c>
      <c r="E3301" s="141">
        <v>294.27999999999997</v>
      </c>
    </row>
    <row r="3302" spans="2:5" ht="22.75" customHeight="1" thickBot="1" x14ac:dyDescent="0.3">
      <c r="B3302" s="135">
        <v>43860</v>
      </c>
      <c r="C3302" s="141">
        <v>236.87</v>
      </c>
      <c r="D3302" s="141">
        <v>342.94</v>
      </c>
      <c r="E3302" s="141">
        <v>294.91000000000003</v>
      </c>
    </row>
    <row r="3303" spans="2:5" ht="22.75" customHeight="1" thickBot="1" x14ac:dyDescent="0.3">
      <c r="B3303" s="135">
        <v>43861</v>
      </c>
      <c r="C3303" s="141">
        <v>236.37</v>
      </c>
      <c r="D3303" s="141">
        <v>342.22</v>
      </c>
      <c r="E3303" s="141">
        <v>294.3</v>
      </c>
    </row>
    <row r="3304" spans="2:5" ht="22.75" customHeight="1" thickBot="1" x14ac:dyDescent="0.3">
      <c r="B3304" s="135">
        <v>43864</v>
      </c>
      <c r="C3304" s="141">
        <v>235.88</v>
      </c>
      <c r="D3304" s="141">
        <v>341.51</v>
      </c>
      <c r="E3304" s="141">
        <v>294.54000000000002</v>
      </c>
    </row>
    <row r="3305" spans="2:5" ht="22.75" customHeight="1" thickBot="1" x14ac:dyDescent="0.3">
      <c r="B3305" s="135">
        <v>43865</v>
      </c>
      <c r="C3305" s="141">
        <v>236.99</v>
      </c>
      <c r="D3305" s="141">
        <v>343.12</v>
      </c>
      <c r="E3305" s="141">
        <v>295.41000000000003</v>
      </c>
    </row>
    <row r="3306" spans="2:5" ht="22.75" customHeight="1" thickBot="1" x14ac:dyDescent="0.3">
      <c r="B3306" s="135">
        <v>43866</v>
      </c>
      <c r="C3306" s="141">
        <v>237.46</v>
      </c>
      <c r="D3306" s="141">
        <v>343.8</v>
      </c>
      <c r="E3306" s="141">
        <v>295.45999999999998</v>
      </c>
    </row>
    <row r="3307" spans="2:5" ht="22.75" customHeight="1" thickBot="1" x14ac:dyDescent="0.3">
      <c r="B3307" s="135">
        <v>43867</v>
      </c>
      <c r="C3307" s="141">
        <v>237.25</v>
      </c>
      <c r="D3307" s="141">
        <v>343.5</v>
      </c>
      <c r="E3307" s="141">
        <v>294.39999999999998</v>
      </c>
    </row>
    <row r="3308" spans="2:5" ht="22.75" customHeight="1" thickBot="1" x14ac:dyDescent="0.3">
      <c r="B3308" s="135">
        <v>43868</v>
      </c>
      <c r="C3308" s="141">
        <v>238.21</v>
      </c>
      <c r="D3308" s="141">
        <v>344.88</v>
      </c>
      <c r="E3308" s="141">
        <v>295.7</v>
      </c>
    </row>
    <row r="3309" spans="2:5" ht="22.75" customHeight="1" thickBot="1" x14ac:dyDescent="0.3">
      <c r="B3309" s="135">
        <v>43871</v>
      </c>
      <c r="C3309" s="141">
        <v>238.5</v>
      </c>
      <c r="D3309" s="141">
        <v>345.3</v>
      </c>
      <c r="E3309" s="141">
        <v>294.92</v>
      </c>
    </row>
    <row r="3310" spans="2:5" ht="22.75" customHeight="1" thickBot="1" x14ac:dyDescent="0.3">
      <c r="B3310" s="135">
        <v>43872</v>
      </c>
      <c r="C3310" s="141">
        <v>238.3</v>
      </c>
      <c r="D3310" s="141">
        <v>345.03</v>
      </c>
      <c r="E3310" s="141">
        <v>294.04000000000002</v>
      </c>
    </row>
    <row r="3311" spans="2:5" ht="22.75" customHeight="1" thickBot="1" x14ac:dyDescent="0.3">
      <c r="B3311" s="135">
        <v>43873</v>
      </c>
      <c r="C3311" s="141">
        <v>239.1</v>
      </c>
      <c r="D3311" s="141">
        <v>346.17</v>
      </c>
      <c r="E3311" s="141">
        <v>295.02</v>
      </c>
    </row>
    <row r="3312" spans="2:5" ht="22.75" customHeight="1" thickBot="1" x14ac:dyDescent="0.3">
      <c r="B3312" s="135">
        <v>43874</v>
      </c>
      <c r="C3312" s="141">
        <v>238.71</v>
      </c>
      <c r="D3312" s="141">
        <v>345.61</v>
      </c>
      <c r="E3312" s="141">
        <v>293.87</v>
      </c>
    </row>
    <row r="3313" spans="2:5" ht="22.75" customHeight="1" thickBot="1" x14ac:dyDescent="0.3">
      <c r="B3313" s="135">
        <v>43875</v>
      </c>
      <c r="C3313" s="141">
        <v>240.47</v>
      </c>
      <c r="D3313" s="141">
        <v>348.16</v>
      </c>
      <c r="E3313" s="141">
        <v>295.16000000000003</v>
      </c>
    </row>
    <row r="3314" spans="2:5" ht="22.75" customHeight="1" thickBot="1" x14ac:dyDescent="0.3">
      <c r="B3314" s="135">
        <v>43878</v>
      </c>
      <c r="C3314" s="141">
        <v>241.03</v>
      </c>
      <c r="D3314" s="141">
        <v>348.97</v>
      </c>
      <c r="E3314" s="141">
        <v>295.95</v>
      </c>
    </row>
    <row r="3315" spans="2:5" ht="22.75" customHeight="1" thickBot="1" x14ac:dyDescent="0.3">
      <c r="B3315" s="135">
        <v>43879</v>
      </c>
      <c r="C3315" s="141">
        <v>241.8</v>
      </c>
      <c r="D3315" s="141">
        <v>350.08</v>
      </c>
      <c r="E3315" s="141">
        <v>296.81</v>
      </c>
    </row>
    <row r="3316" spans="2:5" ht="22.75" customHeight="1" thickBot="1" x14ac:dyDescent="0.3">
      <c r="B3316" s="135">
        <v>43880</v>
      </c>
      <c r="C3316" s="141">
        <v>242.88</v>
      </c>
      <c r="D3316" s="141">
        <v>351.66</v>
      </c>
      <c r="E3316" s="141">
        <v>297.52999999999997</v>
      </c>
    </row>
    <row r="3317" spans="2:5" ht="22.75" customHeight="1" thickBot="1" x14ac:dyDescent="0.3">
      <c r="B3317" s="135">
        <v>43881</v>
      </c>
      <c r="C3317" s="141">
        <v>243.59</v>
      </c>
      <c r="D3317" s="141">
        <v>352.67</v>
      </c>
      <c r="E3317" s="141">
        <v>298.14999999999998</v>
      </c>
    </row>
    <row r="3318" spans="2:5" ht="22.75" customHeight="1" thickBot="1" x14ac:dyDescent="0.3">
      <c r="B3318" s="135">
        <v>43885</v>
      </c>
      <c r="C3318" s="141">
        <v>242.21</v>
      </c>
      <c r="D3318" s="141">
        <v>350.7</v>
      </c>
      <c r="E3318" s="141">
        <v>295.95999999999998</v>
      </c>
    </row>
    <row r="3319" spans="2:5" ht="22.75" customHeight="1" thickBot="1" x14ac:dyDescent="0.3">
      <c r="B3319" s="135">
        <v>43886</v>
      </c>
      <c r="C3319" s="141">
        <v>240.44</v>
      </c>
      <c r="D3319" s="141">
        <v>348.13</v>
      </c>
      <c r="E3319" s="141">
        <v>293.76</v>
      </c>
    </row>
    <row r="3320" spans="2:5" ht="22.75" customHeight="1" thickBot="1" x14ac:dyDescent="0.3">
      <c r="B3320" s="135">
        <v>43887</v>
      </c>
      <c r="C3320" s="141">
        <v>240.46</v>
      </c>
      <c r="D3320" s="141">
        <v>348.17</v>
      </c>
      <c r="E3320" s="141">
        <v>293.74</v>
      </c>
    </row>
    <row r="3321" spans="2:5" ht="22.75" customHeight="1" thickBot="1" x14ac:dyDescent="0.3">
      <c r="B3321" s="135">
        <v>43888</v>
      </c>
      <c r="C3321" s="141">
        <v>240.11</v>
      </c>
      <c r="D3321" s="141">
        <v>348.08</v>
      </c>
      <c r="E3321" s="141">
        <v>293.89</v>
      </c>
    </row>
    <row r="3322" spans="2:5" ht="22.75" customHeight="1" thickBot="1" x14ac:dyDescent="0.3">
      <c r="B3322" s="135">
        <v>43889</v>
      </c>
      <c r="C3322" s="141">
        <v>241.53</v>
      </c>
      <c r="D3322" s="141">
        <v>350.13</v>
      </c>
      <c r="E3322" s="141">
        <v>296.14</v>
      </c>
    </row>
    <row r="3323" spans="2:5" ht="22.75" customHeight="1" thickBot="1" x14ac:dyDescent="0.3">
      <c r="B3323" s="135">
        <v>43892</v>
      </c>
      <c r="C3323" s="141">
        <v>240.07</v>
      </c>
      <c r="D3323" s="141">
        <v>348.01</v>
      </c>
      <c r="E3323" s="141">
        <v>295.11</v>
      </c>
    </row>
    <row r="3324" spans="2:5" ht="22.75" customHeight="1" thickBot="1" x14ac:dyDescent="0.3">
      <c r="B3324" s="135">
        <v>43893</v>
      </c>
      <c r="C3324" s="141">
        <v>239.95</v>
      </c>
      <c r="D3324" s="141">
        <v>347.84</v>
      </c>
      <c r="E3324" s="141">
        <v>295.89</v>
      </c>
    </row>
    <row r="3325" spans="2:5" ht="22.75" customHeight="1" thickBot="1" x14ac:dyDescent="0.3">
      <c r="B3325" s="135">
        <v>43894</v>
      </c>
      <c r="C3325" s="141">
        <v>241.22</v>
      </c>
      <c r="D3325" s="141">
        <v>349.68</v>
      </c>
      <c r="E3325" s="141">
        <v>297.37</v>
      </c>
    </row>
    <row r="3326" spans="2:5" ht="22.75" customHeight="1" thickBot="1" x14ac:dyDescent="0.3">
      <c r="B3326" s="135">
        <v>43895</v>
      </c>
      <c r="C3326" s="141">
        <v>239.95</v>
      </c>
      <c r="D3326" s="141">
        <v>347.85</v>
      </c>
      <c r="E3326" s="141">
        <v>295.44</v>
      </c>
    </row>
    <row r="3327" spans="2:5" ht="22.75" customHeight="1" thickBot="1" x14ac:dyDescent="0.3">
      <c r="B3327" s="135">
        <v>43896</v>
      </c>
      <c r="C3327" s="141">
        <v>239.49</v>
      </c>
      <c r="D3327" s="141">
        <v>347.17</v>
      </c>
      <c r="E3327" s="141">
        <v>295.98</v>
      </c>
    </row>
    <row r="3328" spans="2:5" ht="22.75" customHeight="1" thickBot="1" x14ac:dyDescent="0.3">
      <c r="B3328" s="135">
        <v>43899</v>
      </c>
      <c r="C3328" s="141">
        <v>236.12</v>
      </c>
      <c r="D3328" s="141">
        <v>342.28</v>
      </c>
      <c r="E3328" s="141">
        <v>293.56</v>
      </c>
    </row>
    <row r="3329" spans="2:5" ht="22.75" customHeight="1" thickBot="1" x14ac:dyDescent="0.3">
      <c r="B3329" s="135">
        <v>43900</v>
      </c>
      <c r="C3329" s="141">
        <v>234.95</v>
      </c>
      <c r="D3329" s="141">
        <v>340.6</v>
      </c>
      <c r="E3329" s="141">
        <v>291.58</v>
      </c>
    </row>
    <row r="3330" spans="2:5" ht="22.75" customHeight="1" thickBot="1" x14ac:dyDescent="0.3">
      <c r="B3330" s="135">
        <v>43901</v>
      </c>
      <c r="C3330" s="141">
        <v>235.83</v>
      </c>
      <c r="D3330" s="141">
        <v>341.87</v>
      </c>
      <c r="E3330" s="141">
        <v>287.27999999999997</v>
      </c>
    </row>
    <row r="3331" spans="2:5" ht="22.75" customHeight="1" thickBot="1" x14ac:dyDescent="0.3">
      <c r="B3331" s="135">
        <v>43903</v>
      </c>
      <c r="C3331" s="141">
        <v>232.56</v>
      </c>
      <c r="D3331" s="141">
        <v>337.12</v>
      </c>
      <c r="E3331" s="141">
        <v>279.07</v>
      </c>
    </row>
    <row r="3332" spans="2:5" ht="22.75" customHeight="1" thickBot="1" x14ac:dyDescent="0.3">
      <c r="B3332" s="135">
        <v>43906</v>
      </c>
      <c r="C3332" s="141">
        <v>229.11</v>
      </c>
      <c r="D3332" s="141">
        <v>332.13</v>
      </c>
      <c r="E3332" s="141">
        <v>272.98</v>
      </c>
    </row>
    <row r="3333" spans="2:5" ht="22.75" customHeight="1" thickBot="1" x14ac:dyDescent="0.3">
      <c r="B3333" s="135">
        <v>43907</v>
      </c>
      <c r="C3333" s="141">
        <v>226.37</v>
      </c>
      <c r="D3333" s="141">
        <v>328.16</v>
      </c>
      <c r="E3333" s="141">
        <v>268.87</v>
      </c>
    </row>
    <row r="3334" spans="2:5" ht="22.75" customHeight="1" thickBot="1" x14ac:dyDescent="0.3">
      <c r="B3334" s="135">
        <v>43908</v>
      </c>
      <c r="C3334" s="141">
        <v>223.88</v>
      </c>
      <c r="D3334" s="141">
        <v>324.54000000000002</v>
      </c>
      <c r="E3334" s="141">
        <v>260.73</v>
      </c>
    </row>
    <row r="3335" spans="2:5" ht="22.75" customHeight="1" thickBot="1" x14ac:dyDescent="0.3">
      <c r="B3335" s="135">
        <v>43909</v>
      </c>
      <c r="C3335" s="141">
        <v>217.86</v>
      </c>
      <c r="D3335" s="141">
        <v>315.81</v>
      </c>
      <c r="E3335" s="141">
        <v>255.18</v>
      </c>
    </row>
    <row r="3336" spans="2:5" ht="22.75" customHeight="1" thickBot="1" x14ac:dyDescent="0.3">
      <c r="B3336" s="135">
        <v>43927</v>
      </c>
      <c r="C3336" s="141">
        <v>214.58</v>
      </c>
      <c r="D3336" s="141">
        <v>311.06</v>
      </c>
      <c r="E3336" s="141">
        <v>247.62</v>
      </c>
    </row>
    <row r="3337" spans="2:5" ht="22.75" customHeight="1" thickBot="1" x14ac:dyDescent="0.3">
      <c r="B3337" s="135">
        <v>43928</v>
      </c>
      <c r="C3337" s="141">
        <v>215.52</v>
      </c>
      <c r="D3337" s="141">
        <v>312.42</v>
      </c>
      <c r="E3337" s="141">
        <v>248.43</v>
      </c>
    </row>
    <row r="3338" spans="2:5" ht="22.75" customHeight="1" thickBot="1" x14ac:dyDescent="0.3">
      <c r="B3338" s="135">
        <v>43929</v>
      </c>
      <c r="C3338" s="141">
        <v>212.14</v>
      </c>
      <c r="D3338" s="141">
        <v>307.52999999999997</v>
      </c>
      <c r="E3338" s="141">
        <v>247.47</v>
      </c>
    </row>
    <row r="3339" spans="2:5" ht="22.75" customHeight="1" thickBot="1" x14ac:dyDescent="0.3">
      <c r="B3339" s="135">
        <v>43930</v>
      </c>
      <c r="C3339" s="141">
        <v>212.73</v>
      </c>
      <c r="D3339" s="141">
        <v>308.39</v>
      </c>
      <c r="E3339" s="141">
        <v>247.8</v>
      </c>
    </row>
    <row r="3340" spans="2:5" ht="22.75" customHeight="1" thickBot="1" x14ac:dyDescent="0.3">
      <c r="B3340" s="135">
        <v>43931</v>
      </c>
      <c r="C3340" s="141">
        <v>215.81</v>
      </c>
      <c r="D3340" s="141">
        <v>312.85000000000002</v>
      </c>
      <c r="E3340" s="141">
        <v>251.48</v>
      </c>
    </row>
    <row r="3341" spans="2:5" ht="22.75" customHeight="1" thickBot="1" x14ac:dyDescent="0.3">
      <c r="B3341" s="135">
        <v>43934</v>
      </c>
      <c r="C3341" s="141">
        <v>216.16</v>
      </c>
      <c r="D3341" s="141">
        <v>313.36</v>
      </c>
      <c r="E3341" s="141">
        <v>251.75</v>
      </c>
    </row>
    <row r="3342" spans="2:5" ht="22.75" customHeight="1" thickBot="1" x14ac:dyDescent="0.3">
      <c r="B3342" s="135">
        <v>43935</v>
      </c>
      <c r="C3342" s="141">
        <v>215.05</v>
      </c>
      <c r="D3342" s="141">
        <v>311.74</v>
      </c>
      <c r="E3342" s="141">
        <v>249.54</v>
      </c>
    </row>
    <row r="3343" spans="2:5" ht="22.75" customHeight="1" thickBot="1" x14ac:dyDescent="0.3">
      <c r="B3343" s="135">
        <v>43936</v>
      </c>
      <c r="C3343" s="141">
        <v>215.4</v>
      </c>
      <c r="D3343" s="141">
        <v>312.25</v>
      </c>
      <c r="E3343" s="141">
        <v>249.95</v>
      </c>
    </row>
    <row r="3344" spans="2:5" ht="22.75" customHeight="1" thickBot="1" x14ac:dyDescent="0.3">
      <c r="B3344" s="135">
        <v>43937</v>
      </c>
      <c r="C3344" s="141">
        <v>214.96</v>
      </c>
      <c r="D3344" s="141">
        <v>311.61</v>
      </c>
      <c r="E3344" s="141">
        <v>248.17</v>
      </c>
    </row>
    <row r="3345" spans="2:5" ht="22.75" customHeight="1" thickBot="1" x14ac:dyDescent="0.3">
      <c r="B3345" s="135">
        <v>43938</v>
      </c>
      <c r="C3345" s="141">
        <v>214.52</v>
      </c>
      <c r="D3345" s="141">
        <v>310.97000000000003</v>
      </c>
      <c r="E3345" s="141">
        <v>247.32</v>
      </c>
    </row>
    <row r="3346" spans="2:5" ht="22.75" customHeight="1" thickBot="1" x14ac:dyDescent="0.3">
      <c r="B3346" s="135">
        <v>43941</v>
      </c>
      <c r="C3346" s="141">
        <v>213.1</v>
      </c>
      <c r="D3346" s="141">
        <v>308.92</v>
      </c>
      <c r="E3346" s="141">
        <v>245.33</v>
      </c>
    </row>
    <row r="3347" spans="2:5" ht="22.75" customHeight="1" thickBot="1" x14ac:dyDescent="0.3">
      <c r="B3347" s="135">
        <v>43942</v>
      </c>
      <c r="C3347" s="141">
        <v>211.51</v>
      </c>
      <c r="D3347" s="141">
        <v>307.19</v>
      </c>
      <c r="E3347" s="141">
        <v>243.25</v>
      </c>
    </row>
    <row r="3348" spans="2:5" ht="22.75" customHeight="1" thickBot="1" x14ac:dyDescent="0.3">
      <c r="B3348" s="135">
        <v>43943</v>
      </c>
      <c r="C3348" s="141">
        <v>211.85</v>
      </c>
      <c r="D3348" s="141">
        <v>307.69</v>
      </c>
      <c r="E3348" s="141">
        <v>243.36</v>
      </c>
    </row>
    <row r="3349" spans="2:5" ht="22.75" customHeight="1" thickBot="1" x14ac:dyDescent="0.3">
      <c r="B3349" s="135">
        <v>43944</v>
      </c>
      <c r="C3349" s="141">
        <v>210.82</v>
      </c>
      <c r="D3349" s="141">
        <v>306.19</v>
      </c>
      <c r="E3349" s="141">
        <v>243.1</v>
      </c>
    </row>
    <row r="3350" spans="2:5" ht="22.75" customHeight="1" thickBot="1" x14ac:dyDescent="0.3">
      <c r="B3350" s="135">
        <v>43945</v>
      </c>
      <c r="C3350" s="141">
        <v>209.93</v>
      </c>
      <c r="D3350" s="141">
        <v>304.91000000000003</v>
      </c>
      <c r="E3350" s="141">
        <v>241.37</v>
      </c>
    </row>
    <row r="3351" spans="2:5" ht="22.75" customHeight="1" thickBot="1" x14ac:dyDescent="0.3">
      <c r="B3351" s="135">
        <v>43948</v>
      </c>
      <c r="C3351" s="141">
        <v>208.46</v>
      </c>
      <c r="D3351" s="141">
        <v>302.76</v>
      </c>
      <c r="E3351" s="141">
        <v>239.39</v>
      </c>
    </row>
    <row r="3352" spans="2:5" ht="22.75" customHeight="1" thickBot="1" x14ac:dyDescent="0.3">
      <c r="B3352" s="135">
        <v>43949</v>
      </c>
      <c r="C3352" s="141">
        <v>207.43</v>
      </c>
      <c r="D3352" s="141">
        <v>301.26</v>
      </c>
      <c r="E3352" s="141">
        <v>237.82</v>
      </c>
    </row>
    <row r="3353" spans="2:5" ht="22.75" customHeight="1" thickBot="1" x14ac:dyDescent="0.3">
      <c r="B3353" s="135">
        <v>43950</v>
      </c>
      <c r="C3353" s="141">
        <v>208.48</v>
      </c>
      <c r="D3353" s="141">
        <v>302.8</v>
      </c>
      <c r="E3353" s="141">
        <v>238.63</v>
      </c>
    </row>
    <row r="3354" spans="2:5" ht="22.75" customHeight="1" thickBot="1" x14ac:dyDescent="0.3">
      <c r="B3354" s="135">
        <v>43951</v>
      </c>
      <c r="C3354" s="141">
        <v>208.26</v>
      </c>
      <c r="D3354" s="141">
        <v>302.48</v>
      </c>
      <c r="E3354" s="141">
        <v>238.34</v>
      </c>
    </row>
    <row r="3355" spans="2:5" ht="22.75" customHeight="1" thickBot="1" x14ac:dyDescent="0.3">
      <c r="B3355" s="135">
        <v>43955</v>
      </c>
      <c r="C3355" s="141">
        <v>207.42</v>
      </c>
      <c r="D3355" s="141">
        <v>301.26</v>
      </c>
      <c r="E3355" s="141">
        <v>238.62</v>
      </c>
    </row>
    <row r="3356" spans="2:5" ht="22.75" customHeight="1" thickBot="1" x14ac:dyDescent="0.3">
      <c r="B3356" s="135">
        <v>43956</v>
      </c>
      <c r="C3356" s="141">
        <v>206.27</v>
      </c>
      <c r="D3356" s="141">
        <v>299.58</v>
      </c>
      <c r="E3356" s="141">
        <v>236.64</v>
      </c>
    </row>
    <row r="3357" spans="2:5" ht="22.75" customHeight="1" thickBot="1" x14ac:dyDescent="0.3">
      <c r="B3357" s="135">
        <v>43957</v>
      </c>
      <c r="C3357" s="141">
        <v>206.64</v>
      </c>
      <c r="D3357" s="141">
        <v>300.12</v>
      </c>
      <c r="E3357" s="141">
        <v>236.06</v>
      </c>
    </row>
    <row r="3358" spans="2:5" ht="22.75" customHeight="1" thickBot="1" x14ac:dyDescent="0.3">
      <c r="B3358" s="135">
        <v>43958</v>
      </c>
      <c r="C3358" s="141">
        <v>205.29</v>
      </c>
      <c r="D3358" s="141">
        <v>298.16000000000003</v>
      </c>
      <c r="E3358" s="141">
        <v>236.11</v>
      </c>
    </row>
    <row r="3359" spans="2:5" ht="22.75" customHeight="1" thickBot="1" x14ac:dyDescent="0.3">
      <c r="B3359" s="135">
        <v>43959</v>
      </c>
      <c r="C3359" s="141">
        <v>202.35</v>
      </c>
      <c r="D3359" s="141">
        <v>293.89</v>
      </c>
      <c r="E3359" s="141">
        <v>232.73</v>
      </c>
    </row>
    <row r="3360" spans="2:5" ht="22.75" customHeight="1" thickBot="1" x14ac:dyDescent="0.3">
      <c r="B3360" s="135">
        <v>43962</v>
      </c>
      <c r="C3360" s="141">
        <v>204.39</v>
      </c>
      <c r="D3360" s="141">
        <v>296.85000000000002</v>
      </c>
      <c r="E3360" s="141">
        <v>234.62</v>
      </c>
    </row>
    <row r="3361" spans="2:5" ht="22.75" customHeight="1" thickBot="1" x14ac:dyDescent="0.3">
      <c r="B3361" s="135">
        <v>43963</v>
      </c>
      <c r="C3361" s="141">
        <v>206.01</v>
      </c>
      <c r="D3361" s="141">
        <v>299.2</v>
      </c>
      <c r="E3361" s="141">
        <v>235.74</v>
      </c>
    </row>
    <row r="3362" spans="2:5" ht="22.75" customHeight="1" thickBot="1" x14ac:dyDescent="0.3">
      <c r="B3362" s="135">
        <v>43964</v>
      </c>
      <c r="C3362" s="141">
        <v>206.64</v>
      </c>
      <c r="D3362" s="141">
        <v>300.13</v>
      </c>
      <c r="E3362" s="141">
        <v>237.76</v>
      </c>
    </row>
    <row r="3363" spans="2:5" ht="22.75" customHeight="1" thickBot="1" x14ac:dyDescent="0.3">
      <c r="B3363" s="135">
        <v>43965</v>
      </c>
      <c r="C3363" s="141">
        <v>207.18</v>
      </c>
      <c r="D3363" s="141">
        <v>300.89999999999998</v>
      </c>
      <c r="E3363" s="141">
        <v>237.78</v>
      </c>
    </row>
    <row r="3364" spans="2:5" ht="22.75" customHeight="1" thickBot="1" x14ac:dyDescent="0.3">
      <c r="B3364" s="135">
        <v>43966</v>
      </c>
      <c r="C3364" s="141">
        <v>206.82</v>
      </c>
      <c r="D3364" s="141">
        <v>300.38</v>
      </c>
      <c r="E3364" s="141">
        <v>236.9</v>
      </c>
    </row>
    <row r="3365" spans="2:5" ht="22.75" customHeight="1" thickBot="1" x14ac:dyDescent="0.3">
      <c r="B3365" s="135">
        <v>43969</v>
      </c>
      <c r="C3365" s="141">
        <v>206.87</v>
      </c>
      <c r="D3365" s="141">
        <v>300.45</v>
      </c>
      <c r="E3365" s="141">
        <v>238.22</v>
      </c>
    </row>
    <row r="3366" spans="2:5" ht="22.75" customHeight="1" thickBot="1" x14ac:dyDescent="0.3">
      <c r="B3366" s="135">
        <v>43970</v>
      </c>
      <c r="C3366" s="141">
        <v>206.56</v>
      </c>
      <c r="D3366" s="141">
        <v>300.01</v>
      </c>
      <c r="E3366" s="141">
        <v>237.66</v>
      </c>
    </row>
    <row r="3367" spans="2:5" ht="22.75" customHeight="1" thickBot="1" x14ac:dyDescent="0.3">
      <c r="B3367" s="135">
        <v>43971</v>
      </c>
      <c r="C3367" s="141">
        <v>204.53</v>
      </c>
      <c r="D3367" s="141">
        <v>297.06</v>
      </c>
      <c r="E3367" s="141">
        <v>235.36</v>
      </c>
    </row>
    <row r="3368" spans="2:5" ht="22.75" customHeight="1" thickBot="1" x14ac:dyDescent="0.3">
      <c r="B3368" s="135">
        <v>43972</v>
      </c>
      <c r="C3368" s="141">
        <v>201.71</v>
      </c>
      <c r="D3368" s="141">
        <v>292.95999999999998</v>
      </c>
      <c r="E3368" s="141">
        <v>232.05</v>
      </c>
    </row>
    <row r="3369" spans="2:5" ht="22.75" customHeight="1" thickBot="1" x14ac:dyDescent="0.3">
      <c r="B3369" s="135">
        <v>43973</v>
      </c>
      <c r="C3369" s="141">
        <v>201.59</v>
      </c>
      <c r="D3369" s="141">
        <v>292.79000000000002</v>
      </c>
      <c r="E3369" s="141">
        <v>232.02</v>
      </c>
    </row>
    <row r="3370" spans="2:5" ht="22.75" customHeight="1" thickBot="1" x14ac:dyDescent="0.3">
      <c r="B3370" s="135">
        <v>43976</v>
      </c>
      <c r="C3370" s="141">
        <v>200.67</v>
      </c>
      <c r="D3370" s="141">
        <v>291.45</v>
      </c>
      <c r="E3370" s="141">
        <v>230.34</v>
      </c>
    </row>
    <row r="3371" spans="2:5" ht="22.75" customHeight="1" thickBot="1" x14ac:dyDescent="0.3">
      <c r="B3371" s="135">
        <v>43977</v>
      </c>
      <c r="C3371" s="141">
        <v>198.93</v>
      </c>
      <c r="D3371" s="141">
        <v>288.92</v>
      </c>
      <c r="E3371" s="141">
        <v>228.42</v>
      </c>
    </row>
    <row r="3372" spans="2:5" ht="22.75" customHeight="1" thickBot="1" x14ac:dyDescent="0.3">
      <c r="B3372" s="135">
        <v>43978</v>
      </c>
      <c r="C3372" s="141">
        <v>198.95</v>
      </c>
      <c r="D3372" s="141">
        <v>288.95</v>
      </c>
      <c r="E3372" s="141">
        <v>228.57</v>
      </c>
    </row>
    <row r="3373" spans="2:5" ht="22.75" customHeight="1" thickBot="1" x14ac:dyDescent="0.3">
      <c r="B3373" s="135">
        <v>43979</v>
      </c>
      <c r="C3373" s="141">
        <v>198.59</v>
      </c>
      <c r="D3373" s="141">
        <v>288.43</v>
      </c>
      <c r="E3373" s="141">
        <v>228.24</v>
      </c>
    </row>
    <row r="3374" spans="2:5" ht="22.75" customHeight="1" thickBot="1" x14ac:dyDescent="0.3">
      <c r="B3374" s="135">
        <v>43980</v>
      </c>
      <c r="C3374" s="141">
        <v>198.44</v>
      </c>
      <c r="D3374" s="141">
        <v>288.20999999999998</v>
      </c>
      <c r="E3374" s="141">
        <v>227.95</v>
      </c>
    </row>
    <row r="3375" spans="2:5" ht="22.75" customHeight="1" thickBot="1" x14ac:dyDescent="0.3">
      <c r="B3375" s="135">
        <v>43983</v>
      </c>
      <c r="C3375" s="141">
        <v>200.37</v>
      </c>
      <c r="D3375" s="141">
        <v>291.01</v>
      </c>
      <c r="E3375" s="141">
        <v>230.16</v>
      </c>
    </row>
    <row r="3376" spans="2:5" ht="22.75" customHeight="1" thickBot="1" x14ac:dyDescent="0.3">
      <c r="B3376" s="135">
        <v>43984</v>
      </c>
      <c r="C3376" s="141">
        <v>201.29</v>
      </c>
      <c r="D3376" s="141">
        <v>292.33999999999997</v>
      </c>
      <c r="E3376" s="141">
        <v>231.07</v>
      </c>
    </row>
    <row r="3377" spans="2:5" ht="22.75" customHeight="1" thickBot="1" x14ac:dyDescent="0.3">
      <c r="B3377" s="135">
        <v>43985</v>
      </c>
      <c r="C3377" s="141">
        <v>202.24</v>
      </c>
      <c r="D3377" s="141">
        <v>293.74</v>
      </c>
      <c r="E3377" s="141">
        <v>233.61</v>
      </c>
    </row>
    <row r="3378" spans="2:5" ht="22.75" customHeight="1" thickBot="1" x14ac:dyDescent="0.3">
      <c r="B3378" s="135">
        <v>43986</v>
      </c>
      <c r="C3378" s="141">
        <v>206.48</v>
      </c>
      <c r="D3378" s="141">
        <v>299.89</v>
      </c>
      <c r="E3378" s="141">
        <v>238.21</v>
      </c>
    </row>
    <row r="3379" spans="2:5" ht="22.75" customHeight="1" thickBot="1" x14ac:dyDescent="0.3">
      <c r="B3379" s="135">
        <v>43987</v>
      </c>
      <c r="C3379" s="141">
        <v>206.92</v>
      </c>
      <c r="D3379" s="141">
        <v>300.52999999999997</v>
      </c>
      <c r="E3379" s="141">
        <v>238.8</v>
      </c>
    </row>
    <row r="3380" spans="2:5" ht="22.75" customHeight="1" thickBot="1" x14ac:dyDescent="0.3">
      <c r="B3380" s="135">
        <v>43990</v>
      </c>
      <c r="C3380" s="141">
        <v>207.1</v>
      </c>
      <c r="D3380" s="141">
        <v>300.8</v>
      </c>
      <c r="E3380" s="141">
        <v>238.58</v>
      </c>
    </row>
    <row r="3381" spans="2:5" ht="22.75" customHeight="1" thickBot="1" x14ac:dyDescent="0.3">
      <c r="B3381" s="135">
        <v>43991</v>
      </c>
      <c r="C3381" s="141">
        <v>207.23</v>
      </c>
      <c r="D3381" s="141">
        <v>300.97000000000003</v>
      </c>
      <c r="E3381" s="141">
        <v>239.76</v>
      </c>
    </row>
    <row r="3382" spans="2:5" ht="22.75" customHeight="1" thickBot="1" x14ac:dyDescent="0.3">
      <c r="B3382" s="135">
        <v>43992</v>
      </c>
      <c r="C3382" s="141">
        <v>205.1</v>
      </c>
      <c r="D3382" s="141">
        <v>297.89</v>
      </c>
      <c r="E3382" s="141">
        <v>237.12</v>
      </c>
    </row>
    <row r="3383" spans="2:5" ht="22.75" customHeight="1" thickBot="1" x14ac:dyDescent="0.3">
      <c r="B3383" s="135">
        <v>43993</v>
      </c>
      <c r="C3383" s="141">
        <v>205.83</v>
      </c>
      <c r="D3383" s="141">
        <v>298.94</v>
      </c>
      <c r="E3383" s="141">
        <v>237.79</v>
      </c>
    </row>
    <row r="3384" spans="2:5" ht="22.75" customHeight="1" thickBot="1" x14ac:dyDescent="0.3">
      <c r="B3384" s="135">
        <v>43994</v>
      </c>
      <c r="C3384" s="141">
        <v>205.73</v>
      </c>
      <c r="D3384" s="141">
        <v>298.8</v>
      </c>
      <c r="E3384" s="141">
        <v>237.12</v>
      </c>
    </row>
    <row r="3385" spans="2:5" ht="22.75" customHeight="1" thickBot="1" x14ac:dyDescent="0.3">
      <c r="B3385" s="135">
        <v>43997</v>
      </c>
      <c r="C3385" s="141">
        <v>206.38</v>
      </c>
      <c r="D3385" s="141">
        <v>299.75</v>
      </c>
      <c r="E3385" s="141">
        <v>238.17</v>
      </c>
    </row>
    <row r="3386" spans="2:5" ht="22.75" customHeight="1" thickBot="1" x14ac:dyDescent="0.3">
      <c r="B3386" s="135">
        <v>43998</v>
      </c>
      <c r="C3386" s="141">
        <v>205.97</v>
      </c>
      <c r="D3386" s="141">
        <v>299.14999999999998</v>
      </c>
      <c r="E3386" s="141">
        <v>237.79</v>
      </c>
    </row>
    <row r="3387" spans="2:5" ht="22.75" customHeight="1" thickBot="1" x14ac:dyDescent="0.3">
      <c r="B3387" s="135">
        <v>43999</v>
      </c>
      <c r="C3387" s="141">
        <v>205.95</v>
      </c>
      <c r="D3387" s="141">
        <v>299.12</v>
      </c>
      <c r="E3387" s="141">
        <v>237.18</v>
      </c>
    </row>
    <row r="3388" spans="2:5" ht="22.75" customHeight="1" thickBot="1" x14ac:dyDescent="0.3">
      <c r="B3388" s="135">
        <v>44000</v>
      </c>
      <c r="C3388" s="141">
        <v>205.93</v>
      </c>
      <c r="D3388" s="141">
        <v>299.08999999999997</v>
      </c>
      <c r="E3388" s="141">
        <v>237.48</v>
      </c>
    </row>
    <row r="3389" spans="2:5" ht="22.75" customHeight="1" thickBot="1" x14ac:dyDescent="0.3">
      <c r="B3389" s="135">
        <v>44001</v>
      </c>
      <c r="C3389" s="141">
        <v>205.94</v>
      </c>
      <c r="D3389" s="141">
        <v>299.10000000000002</v>
      </c>
      <c r="E3389" s="141">
        <v>237.1</v>
      </c>
    </row>
    <row r="3390" spans="2:5" ht="22.75" customHeight="1" thickBot="1" x14ac:dyDescent="0.3">
      <c r="B3390" s="135">
        <v>44004</v>
      </c>
      <c r="C3390" s="141">
        <v>206.44</v>
      </c>
      <c r="D3390" s="141">
        <v>299.83</v>
      </c>
      <c r="E3390" s="141">
        <v>237.56</v>
      </c>
    </row>
    <row r="3391" spans="2:5" ht="22.75" customHeight="1" thickBot="1" x14ac:dyDescent="0.3">
      <c r="B3391" s="135">
        <v>44005</v>
      </c>
      <c r="C3391" s="141">
        <v>207.42</v>
      </c>
      <c r="D3391" s="141">
        <v>301.25</v>
      </c>
      <c r="E3391" s="141">
        <v>238.52</v>
      </c>
    </row>
    <row r="3392" spans="2:5" ht="22.75" customHeight="1" thickBot="1" x14ac:dyDescent="0.3">
      <c r="B3392" s="135">
        <v>44006</v>
      </c>
      <c r="C3392" s="141">
        <v>204.76</v>
      </c>
      <c r="D3392" s="141">
        <v>297.43</v>
      </c>
      <c r="E3392" s="141">
        <v>235.75</v>
      </c>
    </row>
    <row r="3393" spans="2:5" ht="22.75" customHeight="1" thickBot="1" x14ac:dyDescent="0.3">
      <c r="B3393" s="135">
        <v>44007</v>
      </c>
      <c r="C3393" s="141">
        <v>205.07</v>
      </c>
      <c r="D3393" s="141">
        <v>298.41000000000003</v>
      </c>
      <c r="E3393" s="141">
        <v>235.64</v>
      </c>
    </row>
    <row r="3394" spans="2:5" ht="22.75" customHeight="1" thickBot="1" x14ac:dyDescent="0.3">
      <c r="B3394" s="135">
        <v>44008</v>
      </c>
      <c r="C3394" s="141">
        <v>206.8</v>
      </c>
      <c r="D3394" s="141">
        <v>300.93</v>
      </c>
      <c r="E3394" s="141">
        <v>237.29</v>
      </c>
    </row>
    <row r="3395" spans="2:5" ht="22.75" customHeight="1" thickBot="1" x14ac:dyDescent="0.3">
      <c r="B3395" s="135">
        <v>44011</v>
      </c>
      <c r="C3395" s="141">
        <v>206.4</v>
      </c>
      <c r="D3395" s="141">
        <v>300.60000000000002</v>
      </c>
      <c r="E3395" s="141">
        <v>237.18</v>
      </c>
    </row>
    <row r="3396" spans="2:5" ht="22.75" customHeight="1" thickBot="1" x14ac:dyDescent="0.3">
      <c r="B3396" s="135">
        <v>44012</v>
      </c>
      <c r="C3396" s="141">
        <v>206.85</v>
      </c>
      <c r="D3396" s="141">
        <v>301.26</v>
      </c>
      <c r="E3396" s="141">
        <v>237.61</v>
      </c>
    </row>
    <row r="3397" spans="2:5" ht="22.75" customHeight="1" thickBot="1" x14ac:dyDescent="0.3">
      <c r="B3397" s="135">
        <v>44013</v>
      </c>
      <c r="C3397" s="141">
        <v>207.46</v>
      </c>
      <c r="D3397" s="141">
        <v>302.14999999999998</v>
      </c>
      <c r="E3397" s="141">
        <v>238.2</v>
      </c>
    </row>
    <row r="3398" spans="2:5" ht="22.75" customHeight="1" thickBot="1" x14ac:dyDescent="0.3">
      <c r="B3398" s="135">
        <v>44014</v>
      </c>
      <c r="C3398" s="141">
        <v>207.51</v>
      </c>
      <c r="D3398" s="141">
        <v>302.23</v>
      </c>
      <c r="E3398" s="141">
        <v>238.26</v>
      </c>
    </row>
    <row r="3399" spans="2:5" ht="22.75" customHeight="1" thickBot="1" x14ac:dyDescent="0.3">
      <c r="B3399" s="135">
        <v>44015</v>
      </c>
      <c r="C3399" s="141">
        <v>207.46</v>
      </c>
      <c r="D3399" s="141">
        <v>302.14999999999998</v>
      </c>
      <c r="E3399" s="141">
        <v>240</v>
      </c>
    </row>
    <row r="3400" spans="2:5" ht="22.75" customHeight="1" thickBot="1" x14ac:dyDescent="0.3">
      <c r="B3400" s="135">
        <v>44018</v>
      </c>
      <c r="C3400" s="141">
        <v>208.46</v>
      </c>
      <c r="D3400" s="141">
        <v>303.60000000000002</v>
      </c>
      <c r="E3400" s="141">
        <v>241.25</v>
      </c>
    </row>
    <row r="3401" spans="2:5" ht="22.75" customHeight="1" thickBot="1" x14ac:dyDescent="0.3">
      <c r="B3401" s="135">
        <v>44019</v>
      </c>
      <c r="C3401" s="141">
        <v>208.39</v>
      </c>
      <c r="D3401" s="141">
        <v>303.5</v>
      </c>
      <c r="E3401" s="141">
        <v>241.08</v>
      </c>
    </row>
    <row r="3402" spans="2:5" ht="22.75" customHeight="1" thickBot="1" x14ac:dyDescent="0.3">
      <c r="B3402" s="135">
        <v>44020</v>
      </c>
      <c r="C3402" s="141">
        <v>208.34</v>
      </c>
      <c r="D3402" s="141">
        <v>303.97000000000003</v>
      </c>
      <c r="E3402" s="141">
        <v>240.88</v>
      </c>
    </row>
    <row r="3403" spans="2:5" ht="22.75" customHeight="1" thickBot="1" x14ac:dyDescent="0.3">
      <c r="B3403" s="135">
        <v>44021</v>
      </c>
      <c r="C3403" s="141">
        <v>208.32</v>
      </c>
      <c r="D3403" s="141">
        <v>303.94</v>
      </c>
      <c r="E3403" s="141">
        <v>241.38</v>
      </c>
    </row>
    <row r="3404" spans="2:5" ht="22.75" customHeight="1" thickBot="1" x14ac:dyDescent="0.3">
      <c r="B3404" s="135">
        <v>44022</v>
      </c>
      <c r="C3404" s="141">
        <v>208.24</v>
      </c>
      <c r="D3404" s="141">
        <v>304.05</v>
      </c>
      <c r="E3404" s="141">
        <v>240.59</v>
      </c>
    </row>
    <row r="3405" spans="2:5" ht="22.75" customHeight="1" thickBot="1" x14ac:dyDescent="0.3">
      <c r="B3405" s="135">
        <v>44025</v>
      </c>
      <c r="C3405" s="141">
        <v>209.62</v>
      </c>
      <c r="D3405" s="141">
        <v>306.06</v>
      </c>
      <c r="E3405" s="141">
        <v>242.27</v>
      </c>
    </row>
    <row r="3406" spans="2:5" ht="22.75" customHeight="1" thickBot="1" x14ac:dyDescent="0.3">
      <c r="B3406" s="135">
        <v>44026</v>
      </c>
      <c r="C3406" s="141">
        <v>208.41</v>
      </c>
      <c r="D3406" s="141">
        <v>304.27999999999997</v>
      </c>
      <c r="E3406" s="141">
        <v>240.78</v>
      </c>
    </row>
    <row r="3407" spans="2:5" ht="22.75" customHeight="1" thickBot="1" x14ac:dyDescent="0.3">
      <c r="B3407" s="135">
        <v>44027</v>
      </c>
      <c r="C3407" s="141">
        <v>208.44</v>
      </c>
      <c r="D3407" s="141">
        <v>304.35000000000002</v>
      </c>
      <c r="E3407" s="141">
        <v>242.1</v>
      </c>
    </row>
    <row r="3408" spans="2:5" ht="22.75" customHeight="1" thickBot="1" x14ac:dyDescent="0.3">
      <c r="B3408" s="135">
        <v>44028</v>
      </c>
      <c r="C3408" s="141">
        <v>209.27</v>
      </c>
      <c r="D3408" s="141">
        <v>305.57</v>
      </c>
      <c r="E3408" s="141">
        <v>242.46</v>
      </c>
    </row>
    <row r="3409" spans="2:5" ht="22.75" customHeight="1" thickBot="1" x14ac:dyDescent="0.3">
      <c r="B3409" s="135">
        <v>44029</v>
      </c>
      <c r="C3409" s="141">
        <v>208.38</v>
      </c>
      <c r="D3409" s="141">
        <v>304.26</v>
      </c>
      <c r="E3409" s="141">
        <v>240.82</v>
      </c>
    </row>
    <row r="3410" spans="2:5" ht="22.75" customHeight="1" thickBot="1" x14ac:dyDescent="0.3">
      <c r="B3410" s="135">
        <v>44032</v>
      </c>
      <c r="C3410" s="141">
        <v>208.01</v>
      </c>
      <c r="D3410" s="141">
        <v>303.72000000000003</v>
      </c>
      <c r="E3410" s="141">
        <v>240.3</v>
      </c>
    </row>
    <row r="3411" spans="2:5" ht="22.75" customHeight="1" thickBot="1" x14ac:dyDescent="0.3">
      <c r="B3411" s="135">
        <v>44033</v>
      </c>
      <c r="C3411" s="141">
        <v>207.56</v>
      </c>
      <c r="D3411" s="141">
        <v>303.07</v>
      </c>
      <c r="E3411" s="141">
        <v>239.48</v>
      </c>
    </row>
    <row r="3412" spans="2:5" ht="22.75" customHeight="1" thickBot="1" x14ac:dyDescent="0.3">
      <c r="B3412" s="135">
        <v>44034</v>
      </c>
      <c r="C3412" s="141">
        <v>207.8</v>
      </c>
      <c r="D3412" s="141">
        <v>303.41000000000003</v>
      </c>
      <c r="E3412" s="141">
        <v>239.84</v>
      </c>
    </row>
    <row r="3413" spans="2:5" ht="22.75" customHeight="1" thickBot="1" x14ac:dyDescent="0.3">
      <c r="B3413" s="135">
        <v>44035</v>
      </c>
      <c r="C3413" s="141">
        <v>207.33</v>
      </c>
      <c r="D3413" s="141">
        <v>302.74</v>
      </c>
      <c r="E3413" s="141">
        <v>239</v>
      </c>
    </row>
    <row r="3414" spans="2:5" ht="22.75" customHeight="1" thickBot="1" x14ac:dyDescent="0.3">
      <c r="B3414" s="135">
        <v>44036</v>
      </c>
      <c r="C3414" s="141">
        <v>206.32</v>
      </c>
      <c r="D3414" s="141">
        <v>301.25</v>
      </c>
      <c r="E3414" s="141">
        <v>237.71</v>
      </c>
    </row>
    <row r="3415" spans="2:5" ht="22.75" customHeight="1" thickBot="1" x14ac:dyDescent="0.3">
      <c r="B3415" s="135">
        <v>44039</v>
      </c>
      <c r="C3415" s="141">
        <v>206.49</v>
      </c>
      <c r="D3415" s="141">
        <v>301.51</v>
      </c>
      <c r="E3415" s="141">
        <v>237.91</v>
      </c>
    </row>
    <row r="3416" spans="2:5" ht="22.75" customHeight="1" thickBot="1" x14ac:dyDescent="0.3">
      <c r="B3416" s="135">
        <v>44040</v>
      </c>
      <c r="C3416" s="141">
        <v>205.91</v>
      </c>
      <c r="D3416" s="141">
        <v>300.66000000000003</v>
      </c>
      <c r="E3416" s="141">
        <v>239.24</v>
      </c>
    </row>
    <row r="3417" spans="2:5" ht="22.75" customHeight="1" thickBot="1" x14ac:dyDescent="0.3">
      <c r="B3417" s="135">
        <v>44041</v>
      </c>
      <c r="C3417" s="141">
        <v>206.92</v>
      </c>
      <c r="D3417" s="141">
        <v>302.13</v>
      </c>
      <c r="E3417" s="141">
        <v>240.11</v>
      </c>
    </row>
    <row r="3418" spans="2:5" ht="22.75" customHeight="1" thickBot="1" x14ac:dyDescent="0.3">
      <c r="B3418" s="135">
        <v>44042</v>
      </c>
      <c r="C3418" s="141">
        <v>206.52</v>
      </c>
      <c r="D3418" s="141">
        <v>301.54000000000002</v>
      </c>
      <c r="E3418" s="141">
        <v>239.73</v>
      </c>
    </row>
    <row r="3419" spans="2:5" ht="22.75" customHeight="1" thickBot="1" x14ac:dyDescent="0.3">
      <c r="B3419" s="135">
        <v>44043</v>
      </c>
      <c r="C3419" s="141">
        <v>206.33</v>
      </c>
      <c r="D3419" s="141">
        <v>301.27</v>
      </c>
      <c r="E3419" s="141">
        <v>239.3</v>
      </c>
    </row>
    <row r="3420" spans="2:5" ht="22.75" customHeight="1" thickBot="1" x14ac:dyDescent="0.3">
      <c r="B3420" s="135">
        <v>44046</v>
      </c>
      <c r="C3420" s="141">
        <v>206.29</v>
      </c>
      <c r="D3420" s="141">
        <v>301.22000000000003</v>
      </c>
      <c r="E3420" s="141">
        <v>239.74</v>
      </c>
    </row>
    <row r="3421" spans="2:5" ht="22.75" customHeight="1" thickBot="1" x14ac:dyDescent="0.3">
      <c r="B3421" s="135">
        <v>44047</v>
      </c>
      <c r="C3421" s="141">
        <v>205.81</v>
      </c>
      <c r="D3421" s="141">
        <v>300.52</v>
      </c>
      <c r="E3421" s="141">
        <v>239.08</v>
      </c>
    </row>
    <row r="3422" spans="2:5" ht="22.75" customHeight="1" thickBot="1" x14ac:dyDescent="0.3">
      <c r="B3422" s="135">
        <v>44048</v>
      </c>
      <c r="C3422" s="141">
        <v>204.38</v>
      </c>
      <c r="D3422" s="141">
        <v>298.43</v>
      </c>
      <c r="E3422" s="141">
        <v>237.6</v>
      </c>
    </row>
    <row r="3423" spans="2:5" ht="22.75" customHeight="1" thickBot="1" x14ac:dyDescent="0.3">
      <c r="B3423" s="135">
        <v>44049</v>
      </c>
      <c r="C3423" s="141">
        <v>204.36</v>
      </c>
      <c r="D3423" s="141">
        <v>298.39</v>
      </c>
      <c r="E3423" s="141">
        <v>237.66</v>
      </c>
    </row>
    <row r="3424" spans="2:5" ht="22.75" customHeight="1" thickBot="1" x14ac:dyDescent="0.3">
      <c r="B3424" s="135">
        <v>44050</v>
      </c>
      <c r="C3424" s="141">
        <v>204.36</v>
      </c>
      <c r="D3424" s="141">
        <v>298.39999999999998</v>
      </c>
      <c r="E3424" s="141">
        <v>237.32</v>
      </c>
    </row>
    <row r="3425" spans="2:5" ht="22.75" customHeight="1" thickBot="1" x14ac:dyDescent="0.3">
      <c r="B3425" s="135">
        <v>44053</v>
      </c>
      <c r="C3425" s="141">
        <v>204.42</v>
      </c>
      <c r="D3425" s="141">
        <v>298.48</v>
      </c>
      <c r="E3425" s="141">
        <v>237.8</v>
      </c>
    </row>
    <row r="3426" spans="2:5" ht="22.75" customHeight="1" thickBot="1" x14ac:dyDescent="0.3">
      <c r="B3426" s="135">
        <v>44054</v>
      </c>
      <c r="C3426" s="141">
        <v>204.36</v>
      </c>
      <c r="D3426" s="141">
        <v>298.39999999999998</v>
      </c>
      <c r="E3426" s="141">
        <v>237.3</v>
      </c>
    </row>
    <row r="3427" spans="2:5" ht="22.75" customHeight="1" thickBot="1" x14ac:dyDescent="0.3">
      <c r="B3427" s="135">
        <v>44055</v>
      </c>
      <c r="C3427" s="141">
        <v>204.33</v>
      </c>
      <c r="D3427" s="141">
        <v>298.36</v>
      </c>
      <c r="E3427" s="141">
        <v>237.04</v>
      </c>
    </row>
    <row r="3428" spans="2:5" ht="22.75" customHeight="1" thickBot="1" x14ac:dyDescent="0.3">
      <c r="B3428" s="135">
        <v>44056</v>
      </c>
      <c r="C3428" s="141">
        <v>203.04</v>
      </c>
      <c r="D3428" s="141">
        <v>296.45999999999998</v>
      </c>
      <c r="E3428" s="141">
        <v>236.01</v>
      </c>
    </row>
    <row r="3429" spans="2:5" ht="22.75" customHeight="1" thickBot="1" x14ac:dyDescent="0.3">
      <c r="B3429" s="135">
        <v>44057</v>
      </c>
      <c r="C3429" s="141">
        <v>202.58</v>
      </c>
      <c r="D3429" s="141">
        <v>295.79000000000002</v>
      </c>
      <c r="E3429" s="141">
        <v>235.91</v>
      </c>
    </row>
    <row r="3430" spans="2:5" ht="22.75" customHeight="1" thickBot="1" x14ac:dyDescent="0.3">
      <c r="B3430" s="135">
        <v>44060</v>
      </c>
      <c r="C3430" s="141">
        <v>202.78</v>
      </c>
      <c r="D3430" s="141">
        <v>296.08999999999997</v>
      </c>
      <c r="E3430" s="141">
        <v>236.35</v>
      </c>
    </row>
    <row r="3431" spans="2:5" ht="22.75" customHeight="1" thickBot="1" x14ac:dyDescent="0.3">
      <c r="B3431" s="135">
        <v>44061</v>
      </c>
      <c r="C3431" s="141">
        <v>202.55</v>
      </c>
      <c r="D3431" s="141">
        <v>295.75</v>
      </c>
      <c r="E3431" s="141">
        <v>236.11</v>
      </c>
    </row>
    <row r="3432" spans="2:5" ht="22.75" customHeight="1" thickBot="1" x14ac:dyDescent="0.3">
      <c r="B3432" s="135">
        <v>44062</v>
      </c>
      <c r="C3432" s="141">
        <v>202.86</v>
      </c>
      <c r="D3432" s="141">
        <v>296.2</v>
      </c>
      <c r="E3432" s="141">
        <v>236.58</v>
      </c>
    </row>
    <row r="3433" spans="2:5" ht="22.75" customHeight="1" thickBot="1" x14ac:dyDescent="0.3">
      <c r="B3433" s="135">
        <v>44063</v>
      </c>
      <c r="C3433" s="141">
        <v>202.16</v>
      </c>
      <c r="D3433" s="141">
        <v>295.18</v>
      </c>
      <c r="E3433" s="141">
        <v>234.94</v>
      </c>
    </row>
    <row r="3434" spans="2:5" ht="22.75" customHeight="1" thickBot="1" x14ac:dyDescent="0.3">
      <c r="B3434" s="135">
        <v>44064</v>
      </c>
      <c r="C3434" s="141">
        <v>202.42</v>
      </c>
      <c r="D3434" s="141">
        <v>295.57</v>
      </c>
      <c r="E3434" s="141">
        <v>235.39</v>
      </c>
    </row>
    <row r="3435" spans="2:5" ht="22.75" customHeight="1" thickBot="1" x14ac:dyDescent="0.3">
      <c r="B3435" s="135">
        <v>44067</v>
      </c>
      <c r="C3435" s="141">
        <v>202.26</v>
      </c>
      <c r="D3435" s="141">
        <v>295.33</v>
      </c>
      <c r="E3435" s="141">
        <v>234.88</v>
      </c>
    </row>
    <row r="3436" spans="2:5" ht="22.75" customHeight="1" thickBot="1" x14ac:dyDescent="0.3">
      <c r="B3436" s="135">
        <v>44068</v>
      </c>
      <c r="C3436" s="141">
        <v>202.16</v>
      </c>
      <c r="D3436" s="141">
        <v>295.18</v>
      </c>
      <c r="E3436" s="141">
        <v>234.73</v>
      </c>
    </row>
    <row r="3437" spans="2:5" ht="22.75" customHeight="1" thickBot="1" x14ac:dyDescent="0.3">
      <c r="B3437" s="135">
        <v>44069</v>
      </c>
      <c r="C3437" s="141">
        <v>202.6</v>
      </c>
      <c r="D3437" s="141">
        <v>295.83</v>
      </c>
      <c r="E3437" s="141">
        <v>235.25</v>
      </c>
    </row>
    <row r="3438" spans="2:5" ht="22.75" customHeight="1" thickBot="1" x14ac:dyDescent="0.3">
      <c r="B3438" s="135">
        <v>44070</v>
      </c>
      <c r="C3438" s="141">
        <v>202.11</v>
      </c>
      <c r="D3438" s="141">
        <v>295.11</v>
      </c>
      <c r="E3438" s="141">
        <v>234.79</v>
      </c>
    </row>
    <row r="3439" spans="2:5" ht="22.75" customHeight="1" thickBot="1" x14ac:dyDescent="0.3">
      <c r="B3439" s="135">
        <v>44071</v>
      </c>
      <c r="C3439" s="141">
        <v>202.07</v>
      </c>
      <c r="D3439" s="141">
        <v>295.05</v>
      </c>
      <c r="E3439" s="141">
        <v>234.74</v>
      </c>
    </row>
    <row r="3440" spans="2:5" ht="22.75" customHeight="1" thickBot="1" x14ac:dyDescent="0.3">
      <c r="B3440" s="135">
        <v>44074</v>
      </c>
      <c r="C3440" s="141">
        <v>201.74</v>
      </c>
      <c r="D3440" s="141">
        <v>294.57</v>
      </c>
      <c r="E3440" s="141">
        <v>234.57</v>
      </c>
    </row>
    <row r="3441" spans="2:5" ht="22.75" customHeight="1" thickBot="1" x14ac:dyDescent="0.3">
      <c r="B3441" s="135">
        <v>44075</v>
      </c>
      <c r="C3441" s="141">
        <v>206.87</v>
      </c>
      <c r="D3441" s="141">
        <v>302.06</v>
      </c>
      <c r="E3441" s="141">
        <v>240.8</v>
      </c>
    </row>
    <row r="3442" spans="2:5" ht="22.75" customHeight="1" thickBot="1" x14ac:dyDescent="0.3">
      <c r="B3442" s="135">
        <v>44076</v>
      </c>
      <c r="C3442" s="141">
        <v>207.25</v>
      </c>
      <c r="D3442" s="141">
        <v>302.63</v>
      </c>
      <c r="E3442" s="141">
        <v>240.79</v>
      </c>
    </row>
    <row r="3443" spans="2:5" ht="22.75" customHeight="1" thickBot="1" x14ac:dyDescent="0.3">
      <c r="B3443" s="135">
        <v>44077</v>
      </c>
      <c r="C3443" s="141">
        <v>204.77</v>
      </c>
      <c r="D3443" s="141">
        <v>299</v>
      </c>
      <c r="E3443" s="141">
        <v>237.68</v>
      </c>
    </row>
    <row r="3444" spans="2:5" ht="22.75" customHeight="1" thickBot="1" x14ac:dyDescent="0.3">
      <c r="B3444" s="135">
        <v>44078</v>
      </c>
      <c r="C3444" s="141">
        <v>205.17</v>
      </c>
      <c r="D3444" s="141">
        <v>299.58</v>
      </c>
      <c r="E3444" s="141">
        <v>238.23</v>
      </c>
    </row>
    <row r="3445" spans="2:5" ht="22.75" customHeight="1" thickBot="1" x14ac:dyDescent="0.3">
      <c r="B3445" s="135">
        <v>44081</v>
      </c>
      <c r="C3445" s="141">
        <v>204.91</v>
      </c>
      <c r="D3445" s="141">
        <v>299.2</v>
      </c>
      <c r="E3445" s="141">
        <v>237.85</v>
      </c>
    </row>
    <row r="3446" spans="2:5" ht="22.75" customHeight="1" thickBot="1" x14ac:dyDescent="0.3">
      <c r="B3446" s="135">
        <v>44082</v>
      </c>
      <c r="C3446" s="141">
        <v>204.71</v>
      </c>
      <c r="D3446" s="141">
        <v>298.91000000000003</v>
      </c>
      <c r="E3446" s="141">
        <v>237.52</v>
      </c>
    </row>
    <row r="3447" spans="2:5" ht="22.75" customHeight="1" thickBot="1" x14ac:dyDescent="0.3">
      <c r="B3447" s="135">
        <v>44083</v>
      </c>
      <c r="C3447" s="141">
        <v>203.09</v>
      </c>
      <c r="D3447" s="141">
        <v>296.54000000000002</v>
      </c>
      <c r="E3447" s="141">
        <v>235.34</v>
      </c>
    </row>
    <row r="3448" spans="2:5" ht="22.75" customHeight="1" thickBot="1" x14ac:dyDescent="0.3">
      <c r="B3448" s="135">
        <v>44084</v>
      </c>
      <c r="C3448" s="141">
        <v>203.11</v>
      </c>
      <c r="D3448" s="141">
        <v>296.58</v>
      </c>
      <c r="E3448" s="141">
        <v>235.96</v>
      </c>
    </row>
    <row r="3449" spans="2:5" ht="22.75" customHeight="1" thickBot="1" x14ac:dyDescent="0.3">
      <c r="B3449" s="135">
        <v>44085</v>
      </c>
      <c r="C3449" s="141">
        <v>202.69</v>
      </c>
      <c r="D3449" s="141">
        <v>295.95999999999998</v>
      </c>
      <c r="E3449" s="141">
        <v>235.44</v>
      </c>
    </row>
    <row r="3450" spans="2:5" ht="22.75" customHeight="1" thickBot="1" x14ac:dyDescent="0.3">
      <c r="B3450" s="135">
        <v>44088</v>
      </c>
      <c r="C3450" s="141">
        <v>200.94</v>
      </c>
      <c r="D3450" s="141">
        <v>293.39999999999998</v>
      </c>
      <c r="E3450" s="141">
        <v>233.44</v>
      </c>
    </row>
    <row r="3451" spans="2:5" ht="22.75" customHeight="1" thickBot="1" x14ac:dyDescent="0.3">
      <c r="B3451" s="135">
        <v>44089</v>
      </c>
      <c r="C3451" s="141">
        <v>201.25</v>
      </c>
      <c r="D3451" s="141">
        <v>293.85000000000002</v>
      </c>
      <c r="E3451" s="141">
        <v>233.79</v>
      </c>
    </row>
    <row r="3452" spans="2:5" ht="22.75" customHeight="1" thickBot="1" x14ac:dyDescent="0.3">
      <c r="B3452" s="135">
        <v>44090</v>
      </c>
      <c r="C3452" s="141">
        <v>201.07</v>
      </c>
      <c r="D3452" s="141">
        <v>293.58999999999997</v>
      </c>
      <c r="E3452" s="141">
        <v>233.54</v>
      </c>
    </row>
    <row r="3453" spans="2:5" ht="22.75" customHeight="1" thickBot="1" x14ac:dyDescent="0.3">
      <c r="B3453" s="135">
        <v>44091</v>
      </c>
      <c r="C3453" s="141">
        <v>200.88</v>
      </c>
      <c r="D3453" s="141">
        <v>293.31</v>
      </c>
      <c r="E3453" s="141">
        <v>232.82</v>
      </c>
    </row>
    <row r="3454" spans="2:5" ht="22.75" customHeight="1" thickBot="1" x14ac:dyDescent="0.3">
      <c r="B3454" s="135">
        <v>44092</v>
      </c>
      <c r="C3454" s="141">
        <v>200.68</v>
      </c>
      <c r="D3454" s="141">
        <v>293.02</v>
      </c>
      <c r="E3454" s="141">
        <v>233.04</v>
      </c>
    </row>
    <row r="3455" spans="2:5" ht="22.75" customHeight="1" thickBot="1" x14ac:dyDescent="0.3">
      <c r="B3455" s="135">
        <v>44095</v>
      </c>
      <c r="C3455" s="141">
        <v>200.65</v>
      </c>
      <c r="D3455" s="141">
        <v>292.97000000000003</v>
      </c>
      <c r="E3455" s="141">
        <v>233.05</v>
      </c>
    </row>
    <row r="3456" spans="2:5" ht="22.75" customHeight="1" thickBot="1" x14ac:dyDescent="0.3">
      <c r="B3456" s="135">
        <v>44096</v>
      </c>
      <c r="C3456" s="141">
        <v>200.43</v>
      </c>
      <c r="D3456" s="141">
        <v>292.66000000000003</v>
      </c>
      <c r="E3456" s="141">
        <v>232.55</v>
      </c>
    </row>
    <row r="3457" spans="2:5" ht="22.75" customHeight="1" thickBot="1" x14ac:dyDescent="0.3">
      <c r="B3457" s="135">
        <v>44097</v>
      </c>
      <c r="C3457" s="141">
        <v>201.66</v>
      </c>
      <c r="D3457" s="141">
        <v>294.45</v>
      </c>
      <c r="E3457" s="141">
        <v>233.59</v>
      </c>
    </row>
    <row r="3458" spans="2:5" ht="22.75" customHeight="1" thickBot="1" x14ac:dyDescent="0.3">
      <c r="B3458" s="135">
        <v>44098</v>
      </c>
      <c r="C3458" s="141">
        <v>198.7</v>
      </c>
      <c r="D3458" s="141">
        <v>290.13</v>
      </c>
      <c r="E3458" s="141">
        <v>230.05</v>
      </c>
    </row>
    <row r="3459" spans="2:5" ht="22.75" customHeight="1" thickBot="1" x14ac:dyDescent="0.3">
      <c r="B3459" s="135">
        <v>44099</v>
      </c>
      <c r="C3459" s="141">
        <v>198.75</v>
      </c>
      <c r="D3459" s="141">
        <v>290.2</v>
      </c>
      <c r="E3459" s="141">
        <v>230.05</v>
      </c>
    </row>
    <row r="3460" spans="2:5" ht="22.75" customHeight="1" thickBot="1" x14ac:dyDescent="0.3">
      <c r="B3460" s="135">
        <v>44102</v>
      </c>
      <c r="C3460" s="141">
        <v>198.47</v>
      </c>
      <c r="D3460" s="141">
        <v>289.79000000000002</v>
      </c>
      <c r="E3460" s="141">
        <v>229.64</v>
      </c>
    </row>
    <row r="3461" spans="2:5" ht="22.75" customHeight="1" thickBot="1" x14ac:dyDescent="0.3">
      <c r="B3461" s="135">
        <v>44103</v>
      </c>
      <c r="C3461" s="141">
        <v>198.17</v>
      </c>
      <c r="D3461" s="141">
        <v>289.35000000000002</v>
      </c>
      <c r="E3461" s="141">
        <v>229.41</v>
      </c>
    </row>
    <row r="3462" spans="2:5" ht="22.75" customHeight="1" thickBot="1" x14ac:dyDescent="0.3">
      <c r="B3462" s="135">
        <v>44104</v>
      </c>
      <c r="C3462" s="141">
        <v>197.86</v>
      </c>
      <c r="D3462" s="141">
        <v>288.89999999999998</v>
      </c>
      <c r="E3462" s="141">
        <v>229.2</v>
      </c>
    </row>
    <row r="3463" spans="2:5" ht="22.75" customHeight="1" thickBot="1" x14ac:dyDescent="0.3">
      <c r="B3463" s="135">
        <v>44105</v>
      </c>
      <c r="C3463" s="141">
        <v>197.67</v>
      </c>
      <c r="D3463" s="141">
        <v>288.63</v>
      </c>
      <c r="E3463" s="141">
        <v>228.99</v>
      </c>
    </row>
    <row r="3464" spans="2:5" ht="22.75" customHeight="1" thickBot="1" x14ac:dyDescent="0.3">
      <c r="B3464" s="135">
        <v>44106</v>
      </c>
      <c r="C3464" s="141">
        <v>197.72</v>
      </c>
      <c r="D3464" s="141">
        <v>288.7</v>
      </c>
      <c r="E3464" s="141">
        <v>228.93</v>
      </c>
    </row>
    <row r="3465" spans="2:5" ht="22.75" customHeight="1" thickBot="1" x14ac:dyDescent="0.3">
      <c r="B3465" s="135">
        <v>44109</v>
      </c>
      <c r="C3465" s="141">
        <v>198.27</v>
      </c>
      <c r="D3465" s="141">
        <v>289.5</v>
      </c>
      <c r="E3465" s="141">
        <v>229.6</v>
      </c>
    </row>
    <row r="3466" spans="2:5" ht="22.75" customHeight="1" thickBot="1" x14ac:dyDescent="0.3">
      <c r="B3466" s="135">
        <v>44110</v>
      </c>
      <c r="C3466" s="141">
        <v>196.24</v>
      </c>
      <c r="D3466" s="141">
        <v>286.54000000000002</v>
      </c>
      <c r="E3466" s="141">
        <v>227.45</v>
      </c>
    </row>
    <row r="3467" spans="2:5" ht="22.75" customHeight="1" thickBot="1" x14ac:dyDescent="0.3">
      <c r="B3467" s="135">
        <v>44111</v>
      </c>
      <c r="C3467" s="141">
        <v>195.66</v>
      </c>
      <c r="D3467" s="141">
        <v>286.49</v>
      </c>
      <c r="E3467" s="141">
        <v>227.71</v>
      </c>
    </row>
    <row r="3468" spans="2:5" ht="22.75" customHeight="1" thickBot="1" x14ac:dyDescent="0.3">
      <c r="B3468" s="135">
        <v>44112</v>
      </c>
      <c r="C3468" s="141">
        <v>197.38</v>
      </c>
      <c r="D3468" s="141">
        <v>289.01</v>
      </c>
      <c r="E3468" s="141">
        <v>229.67</v>
      </c>
    </row>
    <row r="3469" spans="2:5" ht="22.75" customHeight="1" thickBot="1" x14ac:dyDescent="0.3">
      <c r="B3469" s="135">
        <v>44113</v>
      </c>
      <c r="C3469" s="141">
        <v>198.75</v>
      </c>
      <c r="D3469" s="141">
        <v>291.04000000000002</v>
      </c>
      <c r="E3469" s="141">
        <v>231.29</v>
      </c>
    </row>
    <row r="3470" spans="2:5" ht="22.75" customHeight="1" thickBot="1" x14ac:dyDescent="0.3">
      <c r="B3470" s="135">
        <v>44116</v>
      </c>
      <c r="C3470" s="141">
        <v>198.62</v>
      </c>
      <c r="D3470" s="141">
        <v>290.86</v>
      </c>
      <c r="E3470" s="141">
        <v>231.06</v>
      </c>
    </row>
    <row r="3471" spans="2:5" ht="22.75" customHeight="1" thickBot="1" x14ac:dyDescent="0.3">
      <c r="B3471" s="135">
        <v>44117</v>
      </c>
      <c r="C3471" s="141">
        <v>198.2</v>
      </c>
      <c r="D3471" s="141">
        <v>290.25</v>
      </c>
      <c r="E3471" s="141">
        <v>230.48</v>
      </c>
    </row>
    <row r="3472" spans="2:5" ht="22.75" customHeight="1" thickBot="1" x14ac:dyDescent="0.3">
      <c r="B3472" s="135">
        <v>44118</v>
      </c>
      <c r="C3472" s="141">
        <v>197.45</v>
      </c>
      <c r="D3472" s="141">
        <v>289.14</v>
      </c>
      <c r="E3472" s="141">
        <v>229.6</v>
      </c>
    </row>
    <row r="3473" spans="2:5" ht="22.75" customHeight="1" thickBot="1" x14ac:dyDescent="0.3">
      <c r="B3473" s="135">
        <v>44119</v>
      </c>
      <c r="C3473" s="141">
        <v>197.45</v>
      </c>
      <c r="D3473" s="141">
        <v>289.14</v>
      </c>
      <c r="E3473" s="141">
        <v>229.92</v>
      </c>
    </row>
    <row r="3474" spans="2:5" ht="22.75" customHeight="1" thickBot="1" x14ac:dyDescent="0.3">
      <c r="B3474" s="135">
        <v>44120</v>
      </c>
      <c r="C3474" s="141">
        <v>196.96</v>
      </c>
      <c r="D3474" s="141">
        <v>288.42</v>
      </c>
      <c r="E3474" s="141">
        <v>228.76</v>
      </c>
    </row>
    <row r="3475" spans="2:5" ht="22.75" customHeight="1" thickBot="1" x14ac:dyDescent="0.3">
      <c r="B3475" s="135">
        <v>44123</v>
      </c>
      <c r="C3475" s="141">
        <v>197</v>
      </c>
      <c r="D3475" s="141">
        <v>288.48</v>
      </c>
      <c r="E3475" s="141">
        <v>228.77</v>
      </c>
    </row>
    <row r="3476" spans="2:5" ht="22.75" customHeight="1" thickBot="1" x14ac:dyDescent="0.3">
      <c r="B3476" s="135">
        <v>44124</v>
      </c>
      <c r="C3476" s="141">
        <v>196.88</v>
      </c>
      <c r="D3476" s="141">
        <v>288.31</v>
      </c>
      <c r="E3476" s="141">
        <v>228.76</v>
      </c>
    </row>
    <row r="3477" spans="2:5" ht="22.75" customHeight="1" thickBot="1" x14ac:dyDescent="0.3">
      <c r="B3477" s="135">
        <v>44125</v>
      </c>
      <c r="C3477" s="141">
        <v>195.91</v>
      </c>
      <c r="D3477" s="141">
        <v>286.88</v>
      </c>
      <c r="E3477" s="141">
        <v>227.83</v>
      </c>
    </row>
    <row r="3478" spans="2:5" ht="22.75" customHeight="1" thickBot="1" x14ac:dyDescent="0.3">
      <c r="B3478" s="135">
        <v>44126</v>
      </c>
      <c r="C3478" s="141">
        <v>195.46</v>
      </c>
      <c r="D3478" s="141">
        <v>286.22000000000003</v>
      </c>
      <c r="E3478" s="141">
        <v>227.39</v>
      </c>
    </row>
    <row r="3479" spans="2:5" ht="22.75" customHeight="1" thickBot="1" x14ac:dyDescent="0.3">
      <c r="B3479" s="135">
        <v>44127</v>
      </c>
      <c r="C3479" s="141">
        <v>195.11</v>
      </c>
      <c r="D3479" s="141">
        <v>285.70999999999998</v>
      </c>
      <c r="E3479" s="141">
        <v>226.66</v>
      </c>
    </row>
    <row r="3480" spans="2:5" ht="22.75" customHeight="1" thickBot="1" x14ac:dyDescent="0.3">
      <c r="B3480" s="135">
        <v>44130</v>
      </c>
      <c r="C3480" s="141">
        <v>195.24</v>
      </c>
      <c r="D3480" s="141">
        <v>285.91000000000003</v>
      </c>
      <c r="E3480" s="141">
        <v>226.91</v>
      </c>
    </row>
    <row r="3481" spans="2:5" ht="22.75" customHeight="1" thickBot="1" x14ac:dyDescent="0.3">
      <c r="B3481" s="135">
        <v>44131</v>
      </c>
      <c r="C3481" s="141">
        <v>195.07</v>
      </c>
      <c r="D3481" s="141">
        <v>285.66000000000003</v>
      </c>
      <c r="E3481" s="141">
        <v>226.62</v>
      </c>
    </row>
    <row r="3482" spans="2:5" ht="22.75" customHeight="1" thickBot="1" x14ac:dyDescent="0.3">
      <c r="B3482" s="135">
        <v>44132</v>
      </c>
      <c r="C3482" s="141">
        <v>195.15</v>
      </c>
      <c r="D3482" s="141">
        <v>285.77999999999997</v>
      </c>
      <c r="E3482" s="141">
        <v>226.43</v>
      </c>
    </row>
    <row r="3483" spans="2:5" ht="22.75" customHeight="1" thickBot="1" x14ac:dyDescent="0.3">
      <c r="B3483" s="135">
        <v>44133</v>
      </c>
      <c r="C3483" s="141">
        <v>195.52</v>
      </c>
      <c r="D3483" s="141">
        <v>286.31</v>
      </c>
      <c r="E3483" s="141">
        <v>226.67</v>
      </c>
    </row>
    <row r="3484" spans="2:5" ht="22.75" customHeight="1" thickBot="1" x14ac:dyDescent="0.3">
      <c r="B3484" s="135">
        <v>44134</v>
      </c>
      <c r="C3484" s="141">
        <v>195.52</v>
      </c>
      <c r="D3484" s="141">
        <v>286.31</v>
      </c>
      <c r="E3484" s="141">
        <v>226.33</v>
      </c>
    </row>
    <row r="3485" spans="2:5" ht="22.75" customHeight="1" thickBot="1" x14ac:dyDescent="0.3">
      <c r="B3485" s="135">
        <v>44138</v>
      </c>
      <c r="C3485" s="141">
        <v>194.89</v>
      </c>
      <c r="D3485" s="141">
        <v>285.39</v>
      </c>
      <c r="E3485" s="141">
        <v>225.52</v>
      </c>
    </row>
    <row r="3486" spans="2:5" ht="22.75" customHeight="1" thickBot="1" x14ac:dyDescent="0.3">
      <c r="B3486" s="135">
        <v>44139</v>
      </c>
      <c r="C3486" s="141">
        <v>194.5</v>
      </c>
      <c r="D3486" s="141">
        <v>284.83</v>
      </c>
      <c r="E3486" s="141">
        <v>225.59</v>
      </c>
    </row>
    <row r="3487" spans="2:5" ht="22.75" customHeight="1" thickBot="1" x14ac:dyDescent="0.3">
      <c r="B3487" s="135">
        <v>44140</v>
      </c>
      <c r="C3487" s="141">
        <v>194.44</v>
      </c>
      <c r="D3487" s="141">
        <v>284.74</v>
      </c>
      <c r="E3487" s="141">
        <v>225.57</v>
      </c>
    </row>
    <row r="3488" spans="2:5" ht="22.75" customHeight="1" thickBot="1" x14ac:dyDescent="0.3">
      <c r="B3488" s="135">
        <v>44141</v>
      </c>
      <c r="C3488" s="141">
        <v>194.29</v>
      </c>
      <c r="D3488" s="141">
        <v>284.51</v>
      </c>
      <c r="E3488" s="141">
        <v>225.51</v>
      </c>
    </row>
    <row r="3489" spans="2:5" ht="22.75" customHeight="1" thickBot="1" x14ac:dyDescent="0.3">
      <c r="B3489" s="135">
        <v>44144</v>
      </c>
      <c r="C3489" s="141">
        <v>194</v>
      </c>
      <c r="D3489" s="141">
        <v>284.08999999999997</v>
      </c>
      <c r="E3489" s="141">
        <v>225.18</v>
      </c>
    </row>
    <row r="3490" spans="2:5" ht="22.75" customHeight="1" thickBot="1" x14ac:dyDescent="0.3">
      <c r="B3490" s="135">
        <v>44145</v>
      </c>
      <c r="C3490" s="141">
        <v>194.9</v>
      </c>
      <c r="D3490" s="141">
        <v>285.41000000000003</v>
      </c>
      <c r="E3490" s="141">
        <v>226.03</v>
      </c>
    </row>
    <row r="3491" spans="2:5" ht="22.75" customHeight="1" thickBot="1" x14ac:dyDescent="0.3">
      <c r="B3491" s="135">
        <v>44146</v>
      </c>
      <c r="C3491" s="141">
        <v>194.9</v>
      </c>
      <c r="D3491" s="141">
        <v>285.41000000000003</v>
      </c>
      <c r="E3491" s="141">
        <v>225.89</v>
      </c>
    </row>
    <row r="3492" spans="2:5" ht="22.75" customHeight="1" thickBot="1" x14ac:dyDescent="0.3">
      <c r="B3492" s="135">
        <v>44147</v>
      </c>
      <c r="C3492" s="141">
        <v>194.91</v>
      </c>
      <c r="D3492" s="141">
        <v>285.42</v>
      </c>
      <c r="E3492" s="141">
        <v>225.61</v>
      </c>
    </row>
    <row r="3493" spans="2:5" ht="22.75" customHeight="1" thickBot="1" x14ac:dyDescent="0.3">
      <c r="B3493" s="135">
        <v>44148</v>
      </c>
      <c r="C3493" s="141">
        <v>195.46</v>
      </c>
      <c r="D3493" s="141">
        <v>286.23</v>
      </c>
      <c r="E3493" s="141">
        <v>226.95</v>
      </c>
    </row>
    <row r="3494" spans="2:5" ht="22.75" customHeight="1" thickBot="1" x14ac:dyDescent="0.3">
      <c r="B3494" s="135">
        <v>44151</v>
      </c>
      <c r="C3494" s="141">
        <v>197.08</v>
      </c>
      <c r="D3494" s="141">
        <v>288.60000000000002</v>
      </c>
      <c r="E3494" s="141">
        <v>228.96</v>
      </c>
    </row>
    <row r="3495" spans="2:5" ht="22.75" customHeight="1" thickBot="1" x14ac:dyDescent="0.3">
      <c r="B3495" s="135">
        <v>44152</v>
      </c>
      <c r="C3495" s="141">
        <v>196.71</v>
      </c>
      <c r="D3495" s="141">
        <v>288.06</v>
      </c>
      <c r="E3495" s="141">
        <v>228.52</v>
      </c>
    </row>
    <row r="3496" spans="2:5" ht="22.75" customHeight="1" thickBot="1" x14ac:dyDescent="0.3">
      <c r="B3496" s="135">
        <v>44153</v>
      </c>
      <c r="C3496" s="141">
        <v>197.78</v>
      </c>
      <c r="D3496" s="141">
        <v>289.62</v>
      </c>
      <c r="E3496" s="141">
        <v>229.76</v>
      </c>
    </row>
    <row r="3497" spans="2:5" ht="22.75" customHeight="1" thickBot="1" x14ac:dyDescent="0.3">
      <c r="B3497" s="135">
        <v>44154</v>
      </c>
      <c r="C3497" s="141">
        <v>198.37</v>
      </c>
      <c r="D3497" s="141">
        <v>290.49</v>
      </c>
      <c r="E3497" s="141">
        <v>230.87</v>
      </c>
    </row>
    <row r="3498" spans="2:5" ht="22.75" customHeight="1" thickBot="1" x14ac:dyDescent="0.3">
      <c r="B3498" s="135">
        <v>44155</v>
      </c>
      <c r="C3498" s="141">
        <v>200.09</v>
      </c>
      <c r="D3498" s="141">
        <v>293</v>
      </c>
      <c r="E3498" s="141">
        <v>232.87</v>
      </c>
    </row>
    <row r="3499" spans="2:5" ht="22.75" customHeight="1" thickBot="1" x14ac:dyDescent="0.3">
      <c r="B3499" s="135">
        <v>44158</v>
      </c>
      <c r="C3499" s="141">
        <v>200.71</v>
      </c>
      <c r="D3499" s="141">
        <v>293.92</v>
      </c>
      <c r="E3499" s="141">
        <v>233.6</v>
      </c>
    </row>
    <row r="3500" spans="2:5" ht="22.75" customHeight="1" thickBot="1" x14ac:dyDescent="0.3">
      <c r="B3500" s="135">
        <v>44159</v>
      </c>
      <c r="C3500" s="141">
        <v>201.31</v>
      </c>
      <c r="D3500" s="141">
        <v>294.79000000000002</v>
      </c>
      <c r="E3500" s="141">
        <v>233.54</v>
      </c>
    </row>
    <row r="3501" spans="2:5" ht="22.75" customHeight="1" thickBot="1" x14ac:dyDescent="0.3">
      <c r="B3501" s="135">
        <v>44160</v>
      </c>
      <c r="C3501" s="141">
        <v>201.28</v>
      </c>
      <c r="D3501" s="141">
        <v>294.88</v>
      </c>
      <c r="E3501" s="141">
        <v>233.62</v>
      </c>
    </row>
    <row r="3502" spans="2:5" ht="22.75" customHeight="1" thickBot="1" x14ac:dyDescent="0.3">
      <c r="B3502" s="135">
        <v>44161</v>
      </c>
      <c r="C3502" s="141">
        <v>202.2</v>
      </c>
      <c r="D3502" s="141">
        <v>296.23</v>
      </c>
      <c r="E3502" s="141">
        <v>234.97</v>
      </c>
    </row>
    <row r="3503" spans="2:5" ht="22.75" customHeight="1" thickBot="1" x14ac:dyDescent="0.3">
      <c r="B3503" s="135">
        <v>44162</v>
      </c>
      <c r="C3503" s="141">
        <v>202.65</v>
      </c>
      <c r="D3503" s="141">
        <v>296.89</v>
      </c>
      <c r="E3503" s="141">
        <v>235.5</v>
      </c>
    </row>
    <row r="3504" spans="2:5" ht="22.75" customHeight="1" thickBot="1" x14ac:dyDescent="0.3">
      <c r="B3504" s="135">
        <v>44165</v>
      </c>
      <c r="C3504" s="141">
        <v>203.89</v>
      </c>
      <c r="D3504" s="141">
        <v>298.7</v>
      </c>
      <c r="E3504" s="141">
        <v>237.13</v>
      </c>
    </row>
    <row r="3505" spans="2:5" ht="22.75" customHeight="1" thickBot="1" x14ac:dyDescent="0.3">
      <c r="B3505" s="135">
        <v>44166</v>
      </c>
      <c r="C3505" s="141">
        <v>202.93</v>
      </c>
      <c r="D3505" s="141">
        <v>297.3</v>
      </c>
      <c r="E3505" s="141">
        <v>235.96</v>
      </c>
    </row>
    <row r="3506" spans="2:5" ht="22.75" customHeight="1" thickBot="1" x14ac:dyDescent="0.3">
      <c r="B3506" s="135">
        <v>44167</v>
      </c>
      <c r="C3506" s="141">
        <v>202.39</v>
      </c>
      <c r="D3506" s="141">
        <v>296.51</v>
      </c>
      <c r="E3506" s="141">
        <v>235.33</v>
      </c>
    </row>
    <row r="3507" spans="2:5" ht="22.75" customHeight="1" thickBot="1" x14ac:dyDescent="0.3">
      <c r="B3507" s="135">
        <v>44168</v>
      </c>
      <c r="C3507" s="141">
        <v>203.11</v>
      </c>
      <c r="D3507" s="141">
        <v>297.56</v>
      </c>
      <c r="E3507" s="141">
        <v>236.17</v>
      </c>
    </row>
    <row r="3508" spans="2:5" ht="22.75" customHeight="1" thickBot="1" x14ac:dyDescent="0.3">
      <c r="B3508" s="135">
        <v>44169</v>
      </c>
      <c r="C3508" s="141">
        <v>205.73</v>
      </c>
      <c r="D3508" s="141">
        <v>301.41000000000003</v>
      </c>
      <c r="E3508" s="141">
        <v>239.22</v>
      </c>
    </row>
    <row r="3509" spans="2:5" ht="22.75" customHeight="1" thickBot="1" x14ac:dyDescent="0.3">
      <c r="B3509" s="135">
        <v>44172</v>
      </c>
      <c r="C3509" s="141">
        <v>204.93</v>
      </c>
      <c r="D3509" s="141">
        <v>300.23</v>
      </c>
      <c r="E3509" s="141">
        <v>238.29</v>
      </c>
    </row>
    <row r="3510" spans="2:5" ht="22.75" customHeight="1" thickBot="1" x14ac:dyDescent="0.3">
      <c r="B3510" s="135">
        <v>44173</v>
      </c>
      <c r="C3510" s="141">
        <v>204.76</v>
      </c>
      <c r="D3510" s="141">
        <v>299.97000000000003</v>
      </c>
      <c r="E3510" s="141">
        <v>238.08</v>
      </c>
    </row>
    <row r="3511" spans="2:5" ht="22.75" customHeight="1" thickBot="1" x14ac:dyDescent="0.3">
      <c r="B3511" s="135">
        <v>44174</v>
      </c>
      <c r="C3511" s="141">
        <v>206.11</v>
      </c>
      <c r="D3511" s="141">
        <v>301.95999999999998</v>
      </c>
      <c r="E3511" s="141">
        <v>239.66</v>
      </c>
    </row>
    <row r="3512" spans="2:5" ht="22.75" customHeight="1" thickBot="1" x14ac:dyDescent="0.3">
      <c r="B3512" s="135">
        <v>44175</v>
      </c>
      <c r="C3512" s="141">
        <v>206.05</v>
      </c>
      <c r="D3512" s="141">
        <v>301.87</v>
      </c>
      <c r="E3512" s="141">
        <v>239.59</v>
      </c>
    </row>
    <row r="3513" spans="2:5" ht="22.75" customHeight="1" thickBot="1" x14ac:dyDescent="0.3">
      <c r="B3513" s="135">
        <v>44176</v>
      </c>
      <c r="C3513" s="141">
        <v>204.79</v>
      </c>
      <c r="D3513" s="141">
        <v>300.02</v>
      </c>
      <c r="E3513" s="141">
        <v>238.12</v>
      </c>
    </row>
    <row r="3514" spans="2:5" ht="22.75" customHeight="1" thickBot="1" x14ac:dyDescent="0.3">
      <c r="B3514" s="135">
        <v>44179</v>
      </c>
      <c r="C3514" s="141">
        <v>204.92</v>
      </c>
      <c r="D3514" s="141">
        <v>300.20999999999998</v>
      </c>
      <c r="E3514" s="141">
        <v>238.27</v>
      </c>
    </row>
    <row r="3515" spans="2:5" ht="22.75" customHeight="1" thickBot="1" x14ac:dyDescent="0.3">
      <c r="B3515" s="135">
        <v>44180</v>
      </c>
      <c r="C3515" s="141">
        <v>204.57</v>
      </c>
      <c r="D3515" s="141">
        <v>299.7</v>
      </c>
      <c r="E3515" s="141">
        <v>237.87</v>
      </c>
    </row>
    <row r="3516" spans="2:5" ht="22.75" customHeight="1" thickBot="1" x14ac:dyDescent="0.3">
      <c r="B3516" s="135">
        <v>44181</v>
      </c>
      <c r="C3516" s="141">
        <v>205.87</v>
      </c>
      <c r="D3516" s="141">
        <v>301.61</v>
      </c>
      <c r="E3516" s="141">
        <v>239.39</v>
      </c>
    </row>
    <row r="3517" spans="2:5" ht="22.75" customHeight="1" thickBot="1" x14ac:dyDescent="0.3">
      <c r="B3517" s="135">
        <v>44182</v>
      </c>
      <c r="C3517" s="141">
        <v>208.57</v>
      </c>
      <c r="D3517" s="141">
        <v>305.56</v>
      </c>
      <c r="E3517" s="141">
        <v>242.52</v>
      </c>
    </row>
    <row r="3518" spans="2:5" ht="22.75" customHeight="1" thickBot="1" x14ac:dyDescent="0.3">
      <c r="B3518" s="135">
        <v>44183</v>
      </c>
      <c r="C3518" s="141">
        <v>208.47</v>
      </c>
      <c r="D3518" s="141">
        <v>305.41000000000003</v>
      </c>
      <c r="E3518" s="141">
        <v>242.4</v>
      </c>
    </row>
    <row r="3519" spans="2:5" ht="22.75" customHeight="1" thickBot="1" x14ac:dyDescent="0.3">
      <c r="B3519" s="135">
        <v>44186</v>
      </c>
      <c r="C3519" s="141">
        <v>208.67</v>
      </c>
      <c r="D3519" s="141">
        <v>305.70999999999998</v>
      </c>
      <c r="E3519" s="141">
        <v>242.64</v>
      </c>
    </row>
    <row r="3520" spans="2:5" ht="22.75" customHeight="1" thickBot="1" x14ac:dyDescent="0.3">
      <c r="B3520" s="135">
        <v>44187</v>
      </c>
      <c r="C3520" s="141">
        <v>210.11</v>
      </c>
      <c r="D3520" s="141">
        <v>307.82</v>
      </c>
      <c r="E3520" s="141">
        <v>244.31</v>
      </c>
    </row>
    <row r="3521" spans="2:5" ht="22.75" customHeight="1" thickBot="1" x14ac:dyDescent="0.3">
      <c r="B3521" s="135">
        <v>44188</v>
      </c>
      <c r="C3521" s="141">
        <v>212.25</v>
      </c>
      <c r="D3521" s="141">
        <v>312.04000000000002</v>
      </c>
      <c r="E3521" s="141">
        <v>247.66</v>
      </c>
    </row>
    <row r="3522" spans="2:5" ht="22.75" customHeight="1" thickBot="1" x14ac:dyDescent="0.3">
      <c r="B3522" s="135">
        <v>44189</v>
      </c>
      <c r="C3522" s="141">
        <v>212.91</v>
      </c>
      <c r="D3522" s="141">
        <v>313.02</v>
      </c>
      <c r="E3522" s="141">
        <v>248.44</v>
      </c>
    </row>
    <row r="3523" spans="2:5" ht="22.75" customHeight="1" thickBot="1" x14ac:dyDescent="0.3">
      <c r="B3523" s="135">
        <v>44193</v>
      </c>
      <c r="C3523" s="141">
        <v>214.21</v>
      </c>
      <c r="D3523" s="141">
        <v>315.51</v>
      </c>
      <c r="E3523" s="141">
        <v>250.41</v>
      </c>
    </row>
    <row r="3524" spans="2:5" ht="22.75" customHeight="1" thickBot="1" x14ac:dyDescent="0.3">
      <c r="B3524" s="135">
        <v>44194</v>
      </c>
      <c r="C3524" s="141">
        <v>214.83</v>
      </c>
      <c r="D3524" s="141">
        <v>316.41000000000003</v>
      </c>
      <c r="E3524" s="141">
        <v>251.13</v>
      </c>
    </row>
    <row r="3525" spans="2:5" ht="22.75" customHeight="1" thickBot="1" x14ac:dyDescent="0.3">
      <c r="B3525" s="135">
        <v>44195</v>
      </c>
      <c r="C3525" s="141">
        <v>213.91</v>
      </c>
      <c r="D3525" s="141">
        <v>315.05</v>
      </c>
      <c r="E3525" s="141">
        <v>250.05</v>
      </c>
    </row>
    <row r="3526" spans="2:5" ht="22.75" customHeight="1" thickBot="1" x14ac:dyDescent="0.3">
      <c r="B3526" s="135">
        <v>44196</v>
      </c>
      <c r="C3526" s="141">
        <v>213.83</v>
      </c>
      <c r="D3526" s="141">
        <v>314.94</v>
      </c>
      <c r="E3526" s="141">
        <v>249.96</v>
      </c>
    </row>
    <row r="3527" spans="2:5" ht="22.75" customHeight="1" thickBot="1" x14ac:dyDescent="0.3">
      <c r="B3527" s="135">
        <v>44200</v>
      </c>
      <c r="C3527" s="141">
        <v>214.82</v>
      </c>
      <c r="D3527" s="141">
        <v>316.39999999999998</v>
      </c>
      <c r="E3527" s="141">
        <v>251.12</v>
      </c>
    </row>
    <row r="3528" spans="2:5" ht="22.75" customHeight="1" thickBot="1" x14ac:dyDescent="0.3">
      <c r="B3528" s="135">
        <v>44201</v>
      </c>
      <c r="C3528" s="141">
        <v>217.21</v>
      </c>
      <c r="D3528" s="141">
        <v>320.18</v>
      </c>
      <c r="E3528" s="141">
        <v>254.12</v>
      </c>
    </row>
    <row r="3529" spans="2:5" ht="22.75" customHeight="1" thickBot="1" x14ac:dyDescent="0.3">
      <c r="B3529" s="135">
        <v>44202</v>
      </c>
      <c r="C3529" s="141">
        <v>222.77</v>
      </c>
      <c r="D3529" s="141">
        <v>328.46</v>
      </c>
      <c r="E3529" s="141">
        <v>260.7</v>
      </c>
    </row>
    <row r="3530" spans="2:5" ht="22.75" customHeight="1" thickBot="1" x14ac:dyDescent="0.3">
      <c r="B3530" s="135">
        <v>44203</v>
      </c>
      <c r="C3530" s="141">
        <v>222.3</v>
      </c>
      <c r="D3530" s="141">
        <v>327.77</v>
      </c>
      <c r="E3530" s="141">
        <v>260.14</v>
      </c>
    </row>
    <row r="3531" spans="2:5" ht="22.75" customHeight="1" thickBot="1" x14ac:dyDescent="0.3">
      <c r="B3531" s="135">
        <v>44204</v>
      </c>
      <c r="C3531" s="141">
        <v>222.23</v>
      </c>
      <c r="D3531" s="141">
        <v>327.67</v>
      </c>
      <c r="E3531" s="141">
        <v>260.06</v>
      </c>
    </row>
    <row r="3532" spans="2:5" ht="22.75" customHeight="1" thickBot="1" x14ac:dyDescent="0.3">
      <c r="B3532" s="135">
        <v>44207</v>
      </c>
      <c r="C3532" s="141">
        <v>225.64</v>
      </c>
      <c r="D3532" s="141">
        <v>332.7</v>
      </c>
      <c r="E3532" s="141">
        <v>264.06</v>
      </c>
    </row>
    <row r="3533" spans="2:5" ht="22.75" customHeight="1" thickBot="1" x14ac:dyDescent="0.3">
      <c r="B3533" s="135">
        <v>44208</v>
      </c>
      <c r="C3533" s="141">
        <v>228.69</v>
      </c>
      <c r="D3533" s="141">
        <v>337.19</v>
      </c>
      <c r="E3533" s="141">
        <v>267.62</v>
      </c>
    </row>
    <row r="3534" spans="2:5" ht="22.75" customHeight="1" thickBot="1" x14ac:dyDescent="0.3">
      <c r="B3534" s="135">
        <v>44209</v>
      </c>
      <c r="C3534" s="141">
        <v>228.31</v>
      </c>
      <c r="D3534" s="141">
        <v>336.64</v>
      </c>
      <c r="E3534" s="141">
        <v>267.62</v>
      </c>
    </row>
    <row r="3535" spans="2:5" ht="22.75" customHeight="1" thickBot="1" x14ac:dyDescent="0.3">
      <c r="B3535" s="135">
        <v>44210</v>
      </c>
      <c r="C3535" s="141">
        <v>227.59</v>
      </c>
      <c r="D3535" s="141">
        <v>335.58</v>
      </c>
      <c r="E3535" s="141">
        <v>266.33999999999997</v>
      </c>
    </row>
    <row r="3536" spans="2:5" ht="22.75" customHeight="1" thickBot="1" x14ac:dyDescent="0.3">
      <c r="B3536" s="135">
        <v>44211</v>
      </c>
      <c r="C3536" s="141">
        <v>227.44</v>
      </c>
      <c r="D3536" s="141">
        <v>335.35</v>
      </c>
      <c r="E3536" s="141">
        <v>266.16000000000003</v>
      </c>
    </row>
    <row r="3537" spans="2:5" ht="22.75" customHeight="1" thickBot="1" x14ac:dyDescent="0.3">
      <c r="B3537" s="135">
        <v>44214</v>
      </c>
      <c r="C3537" s="141">
        <v>228.33</v>
      </c>
      <c r="D3537" s="141">
        <v>336.67</v>
      </c>
      <c r="E3537" s="141">
        <v>267.20999999999998</v>
      </c>
    </row>
    <row r="3538" spans="2:5" ht="22.75" customHeight="1" thickBot="1" x14ac:dyDescent="0.3">
      <c r="B3538" s="135">
        <v>44215</v>
      </c>
      <c r="C3538" s="141">
        <v>227.89</v>
      </c>
      <c r="D3538" s="141">
        <v>336.02</v>
      </c>
      <c r="E3538" s="141">
        <v>268.86</v>
      </c>
    </row>
    <row r="3539" spans="2:5" ht="22.75" customHeight="1" thickBot="1" x14ac:dyDescent="0.3">
      <c r="B3539" s="135">
        <v>44216</v>
      </c>
      <c r="C3539" s="141">
        <v>226</v>
      </c>
      <c r="D3539" s="141">
        <v>333.23</v>
      </c>
      <c r="E3539" s="141">
        <v>267.06</v>
      </c>
    </row>
    <row r="3540" spans="2:5" ht="22.75" customHeight="1" thickBot="1" x14ac:dyDescent="0.3">
      <c r="B3540" s="135">
        <v>44217</v>
      </c>
      <c r="C3540" s="141">
        <v>226.11</v>
      </c>
      <c r="D3540" s="141">
        <v>333.39</v>
      </c>
      <c r="E3540" s="141">
        <v>266.86</v>
      </c>
    </row>
    <row r="3541" spans="2:5" ht="22.75" customHeight="1" thickBot="1" x14ac:dyDescent="0.3">
      <c r="B3541" s="135">
        <v>44218</v>
      </c>
      <c r="C3541" s="141">
        <v>226.3</v>
      </c>
      <c r="D3541" s="141">
        <v>333.67</v>
      </c>
      <c r="E3541" s="141">
        <v>267.2</v>
      </c>
    </row>
    <row r="3542" spans="2:5" ht="22.75" customHeight="1" thickBot="1" x14ac:dyDescent="0.3">
      <c r="B3542" s="135">
        <v>44221</v>
      </c>
      <c r="C3542" s="141">
        <v>226.52</v>
      </c>
      <c r="D3542" s="141">
        <v>334</v>
      </c>
      <c r="E3542" s="141">
        <v>267.45999999999998</v>
      </c>
    </row>
    <row r="3543" spans="2:5" ht="22.75" customHeight="1" thickBot="1" x14ac:dyDescent="0.3">
      <c r="B3543" s="135">
        <v>44222</v>
      </c>
      <c r="C3543" s="141">
        <v>226.8</v>
      </c>
      <c r="D3543" s="141">
        <v>334.4</v>
      </c>
      <c r="E3543" s="141">
        <v>267.63</v>
      </c>
    </row>
    <row r="3544" spans="2:5" ht="22.75" customHeight="1" thickBot="1" x14ac:dyDescent="0.3">
      <c r="B3544" s="135">
        <v>44223</v>
      </c>
      <c r="C3544" s="141">
        <v>226.73</v>
      </c>
      <c r="D3544" s="141">
        <v>334.3</v>
      </c>
      <c r="E3544" s="141">
        <v>267.64</v>
      </c>
    </row>
    <row r="3545" spans="2:5" ht="22.75" customHeight="1" thickBot="1" x14ac:dyDescent="0.3">
      <c r="B3545" s="135">
        <v>44225</v>
      </c>
      <c r="C3545" s="141">
        <v>227.66</v>
      </c>
      <c r="D3545" s="141">
        <v>335.68</v>
      </c>
      <c r="E3545" s="141">
        <v>267.93</v>
      </c>
    </row>
    <row r="3546" spans="2:5" ht="22.75" customHeight="1" thickBot="1" x14ac:dyDescent="0.3">
      <c r="B3546" s="135">
        <v>44229</v>
      </c>
      <c r="C3546" s="141">
        <v>228.42</v>
      </c>
      <c r="D3546" s="141">
        <v>336.79</v>
      </c>
      <c r="E3546" s="141">
        <v>268.68</v>
      </c>
    </row>
    <row r="3547" spans="2:5" ht="22.75" customHeight="1" thickBot="1" x14ac:dyDescent="0.3">
      <c r="B3547" s="135">
        <v>44230</v>
      </c>
      <c r="C3547" s="141">
        <v>228.85</v>
      </c>
      <c r="D3547" s="141">
        <v>337.43</v>
      </c>
      <c r="E3547" s="141">
        <v>268.8</v>
      </c>
    </row>
    <row r="3548" spans="2:5" ht="22.75" customHeight="1" thickBot="1" x14ac:dyDescent="0.3">
      <c r="B3548" s="135">
        <v>44231</v>
      </c>
      <c r="C3548" s="141">
        <v>227.98</v>
      </c>
      <c r="D3548" s="141">
        <v>336.14</v>
      </c>
      <c r="E3548" s="141">
        <v>267.67</v>
      </c>
    </row>
    <row r="3549" spans="2:5" ht="22.75" customHeight="1" thickBot="1" x14ac:dyDescent="0.3">
      <c r="B3549" s="135">
        <v>44232</v>
      </c>
      <c r="C3549" s="141">
        <v>228.1</v>
      </c>
      <c r="D3549" s="141">
        <v>336.33</v>
      </c>
      <c r="E3549" s="141">
        <v>267.35000000000002</v>
      </c>
    </row>
    <row r="3550" spans="2:5" ht="22.75" customHeight="1" thickBot="1" x14ac:dyDescent="0.3">
      <c r="B3550" s="135">
        <v>44235</v>
      </c>
      <c r="C3550" s="141">
        <v>227.16</v>
      </c>
      <c r="D3550" s="141">
        <v>334.93</v>
      </c>
      <c r="E3550" s="141">
        <v>266.58</v>
      </c>
    </row>
    <row r="3551" spans="2:5" ht="22.75" customHeight="1" thickBot="1" x14ac:dyDescent="0.3">
      <c r="B3551" s="135">
        <v>44236</v>
      </c>
      <c r="C3551" s="141">
        <v>227.29</v>
      </c>
      <c r="D3551" s="141">
        <v>335.14</v>
      </c>
      <c r="E3551" s="141">
        <v>266.63</v>
      </c>
    </row>
    <row r="3552" spans="2:5" ht="22.75" customHeight="1" thickBot="1" x14ac:dyDescent="0.3">
      <c r="B3552" s="135">
        <v>44237</v>
      </c>
      <c r="C3552" s="141">
        <v>232.1</v>
      </c>
      <c r="D3552" s="141">
        <v>342.22</v>
      </c>
      <c r="E3552" s="141">
        <v>272.37</v>
      </c>
    </row>
    <row r="3553" spans="2:5" ht="22.75" customHeight="1" thickBot="1" x14ac:dyDescent="0.3">
      <c r="B3553" s="135">
        <v>44238</v>
      </c>
      <c r="C3553" s="141">
        <v>230.72</v>
      </c>
      <c r="D3553" s="141">
        <v>340.19</v>
      </c>
      <c r="E3553" s="141">
        <v>270.75</v>
      </c>
    </row>
    <row r="3554" spans="2:5" ht="22.75" customHeight="1" thickBot="1" x14ac:dyDescent="0.3">
      <c r="B3554" s="135">
        <v>44242</v>
      </c>
      <c r="C3554" s="141">
        <v>230.35</v>
      </c>
      <c r="D3554" s="141">
        <v>339.64</v>
      </c>
      <c r="E3554" s="141">
        <v>270.33999999999997</v>
      </c>
    </row>
    <row r="3555" spans="2:5" ht="22.75" customHeight="1" thickBot="1" x14ac:dyDescent="0.3">
      <c r="B3555" s="135">
        <v>44243</v>
      </c>
      <c r="C3555" s="141">
        <v>228.46</v>
      </c>
      <c r="D3555" s="141">
        <v>336.86</v>
      </c>
      <c r="E3555" s="141">
        <v>268.11</v>
      </c>
    </row>
    <row r="3556" spans="2:5" ht="22.75" customHeight="1" thickBot="1" x14ac:dyDescent="0.3">
      <c r="B3556" s="135">
        <v>44244</v>
      </c>
      <c r="C3556" s="141">
        <v>227.78</v>
      </c>
      <c r="D3556" s="141">
        <v>335.85</v>
      </c>
      <c r="E3556" s="141">
        <v>267.07</v>
      </c>
    </row>
    <row r="3557" spans="2:5" ht="22.75" customHeight="1" thickBot="1" x14ac:dyDescent="0.3">
      <c r="B3557" s="135">
        <v>44245</v>
      </c>
      <c r="C3557" s="141">
        <v>227.91</v>
      </c>
      <c r="D3557" s="141">
        <v>336.05</v>
      </c>
      <c r="E3557" s="141">
        <v>267.24</v>
      </c>
    </row>
    <row r="3558" spans="2:5" ht="22.75" customHeight="1" thickBot="1" x14ac:dyDescent="0.3">
      <c r="B3558" s="135">
        <v>44246</v>
      </c>
      <c r="C3558" s="141">
        <v>227.88</v>
      </c>
      <c r="D3558" s="141">
        <v>336.01</v>
      </c>
      <c r="E3558" s="141">
        <v>267.41000000000003</v>
      </c>
    </row>
    <row r="3559" spans="2:5" ht="22.75" customHeight="1" thickBot="1" x14ac:dyDescent="0.3">
      <c r="B3559" s="135">
        <v>44249</v>
      </c>
      <c r="C3559" s="141">
        <v>228.33</v>
      </c>
      <c r="D3559" s="141">
        <v>336.66</v>
      </c>
      <c r="E3559" s="141">
        <v>267.82</v>
      </c>
    </row>
    <row r="3560" spans="2:5" ht="22.75" customHeight="1" thickBot="1" x14ac:dyDescent="0.3">
      <c r="B3560" s="135">
        <v>44250</v>
      </c>
      <c r="C3560" s="141">
        <v>228.29</v>
      </c>
      <c r="D3560" s="141">
        <v>336.6</v>
      </c>
      <c r="E3560" s="141">
        <v>268.14</v>
      </c>
    </row>
    <row r="3561" spans="2:5" ht="22.75" customHeight="1" thickBot="1" x14ac:dyDescent="0.3">
      <c r="B3561" s="135">
        <v>44251</v>
      </c>
      <c r="C3561" s="141">
        <v>227.76</v>
      </c>
      <c r="D3561" s="141">
        <v>335.82</v>
      </c>
      <c r="E3561" s="141">
        <v>267.3</v>
      </c>
    </row>
    <row r="3562" spans="2:5" ht="22.75" customHeight="1" thickBot="1" x14ac:dyDescent="0.3">
      <c r="B3562" s="135">
        <v>44252</v>
      </c>
      <c r="C3562" s="141">
        <v>227.76</v>
      </c>
      <c r="D3562" s="141">
        <v>335.82</v>
      </c>
      <c r="E3562" s="141">
        <v>267.27999999999997</v>
      </c>
    </row>
    <row r="3563" spans="2:5" ht="22.75" customHeight="1" thickBot="1" x14ac:dyDescent="0.3">
      <c r="B3563" s="135">
        <v>44253</v>
      </c>
      <c r="C3563" s="141">
        <v>228</v>
      </c>
      <c r="D3563" s="141">
        <v>336.18</v>
      </c>
      <c r="E3563" s="141">
        <v>267.45</v>
      </c>
    </row>
    <row r="3564" spans="2:5" ht="22.75" customHeight="1" thickBot="1" x14ac:dyDescent="0.3">
      <c r="B3564" s="135">
        <v>44256</v>
      </c>
      <c r="C3564" s="141">
        <v>227.73</v>
      </c>
      <c r="D3564" s="141">
        <v>335.78</v>
      </c>
      <c r="E3564" s="141">
        <v>266.70999999999998</v>
      </c>
    </row>
    <row r="3565" spans="2:5" ht="22.75" customHeight="1" thickBot="1" x14ac:dyDescent="0.3">
      <c r="B3565" s="135">
        <v>44257</v>
      </c>
      <c r="C3565" s="141">
        <v>228</v>
      </c>
      <c r="D3565" s="141">
        <v>336.18</v>
      </c>
      <c r="E3565" s="141">
        <v>267.02999999999997</v>
      </c>
    </row>
    <row r="3566" spans="2:5" ht="22.75" customHeight="1" thickBot="1" x14ac:dyDescent="0.3">
      <c r="B3566" s="135">
        <v>44258</v>
      </c>
      <c r="C3566" s="141">
        <v>230.15</v>
      </c>
      <c r="D3566" s="141">
        <v>339.35</v>
      </c>
      <c r="E3566" s="141">
        <v>269.63</v>
      </c>
    </row>
    <row r="3567" spans="2:5" ht="22.75" customHeight="1" thickBot="1" x14ac:dyDescent="0.3">
      <c r="B3567" s="135">
        <v>44259</v>
      </c>
      <c r="C3567" s="141">
        <v>230.15</v>
      </c>
      <c r="D3567" s="141">
        <v>339.35</v>
      </c>
      <c r="E3567" s="141">
        <v>269.3</v>
      </c>
    </row>
    <row r="3568" spans="2:5" ht="22.75" customHeight="1" thickBot="1" x14ac:dyDescent="0.3">
      <c r="B3568" s="135">
        <v>44260</v>
      </c>
      <c r="C3568" s="141">
        <v>230.01</v>
      </c>
      <c r="D3568" s="141">
        <v>339.14</v>
      </c>
      <c r="E3568" s="141">
        <v>268.61</v>
      </c>
    </row>
    <row r="3569" spans="2:5" ht="22.75" customHeight="1" thickBot="1" x14ac:dyDescent="0.3">
      <c r="B3569" s="135">
        <v>44263</v>
      </c>
      <c r="C3569" s="141">
        <v>227.77</v>
      </c>
      <c r="D3569" s="141">
        <v>335.84</v>
      </c>
      <c r="E3569" s="141">
        <v>265.58</v>
      </c>
    </row>
    <row r="3570" spans="2:5" ht="22.75" customHeight="1" thickBot="1" x14ac:dyDescent="0.3">
      <c r="B3570" s="135">
        <v>44264</v>
      </c>
      <c r="C3570" s="141">
        <v>227.72</v>
      </c>
      <c r="D3570" s="141">
        <v>335.77</v>
      </c>
      <c r="E3570" s="141">
        <v>265.67</v>
      </c>
    </row>
    <row r="3571" spans="2:5" ht="22.75" customHeight="1" thickBot="1" x14ac:dyDescent="0.3">
      <c r="B3571" s="135">
        <v>44270</v>
      </c>
      <c r="C3571" s="141">
        <v>228.79</v>
      </c>
      <c r="D3571" s="141">
        <v>337.34</v>
      </c>
      <c r="E3571" s="141">
        <v>266.95999999999998</v>
      </c>
    </row>
    <row r="3572" spans="2:5" ht="22.75" customHeight="1" thickBot="1" x14ac:dyDescent="0.3">
      <c r="B3572" s="135">
        <v>44271</v>
      </c>
      <c r="C3572" s="141">
        <v>227.11</v>
      </c>
      <c r="D3572" s="141">
        <v>334.86</v>
      </c>
      <c r="E3572" s="141">
        <v>264.79000000000002</v>
      </c>
    </row>
    <row r="3573" spans="2:5" ht="22.75" customHeight="1" thickBot="1" x14ac:dyDescent="0.3">
      <c r="B3573" s="135">
        <v>44272</v>
      </c>
      <c r="C3573" s="141">
        <v>227.72</v>
      </c>
      <c r="D3573" s="141">
        <v>335.77</v>
      </c>
      <c r="E3573" s="141">
        <v>263.76</v>
      </c>
    </row>
    <row r="3574" spans="2:5" ht="22.75" customHeight="1" thickBot="1" x14ac:dyDescent="0.3">
      <c r="B3574" s="135">
        <v>44273</v>
      </c>
      <c r="C3574" s="141">
        <v>227.62</v>
      </c>
      <c r="D3574" s="141">
        <v>335.62</v>
      </c>
      <c r="E3574" s="141">
        <v>263.51</v>
      </c>
    </row>
    <row r="3575" spans="2:5" ht="22.75" customHeight="1" thickBot="1" x14ac:dyDescent="0.3">
      <c r="B3575" s="135">
        <v>44274</v>
      </c>
      <c r="C3575" s="141">
        <v>227.54</v>
      </c>
      <c r="D3575" s="141">
        <v>335.5</v>
      </c>
      <c r="E3575" s="141">
        <v>263.23</v>
      </c>
    </row>
    <row r="3576" spans="2:5" ht="22.75" customHeight="1" thickBot="1" x14ac:dyDescent="0.3">
      <c r="B3576" s="135">
        <v>44277</v>
      </c>
      <c r="C3576" s="141">
        <v>228.55</v>
      </c>
      <c r="D3576" s="141">
        <v>336.99</v>
      </c>
      <c r="E3576" s="141">
        <v>264.31</v>
      </c>
    </row>
    <row r="3577" spans="2:5" ht="22.75" customHeight="1" thickBot="1" x14ac:dyDescent="0.3">
      <c r="B3577" s="135">
        <v>44278</v>
      </c>
      <c r="C3577" s="141">
        <v>229.32</v>
      </c>
      <c r="D3577" s="141">
        <v>338.12</v>
      </c>
      <c r="E3577" s="141">
        <v>265.19</v>
      </c>
    </row>
    <row r="3578" spans="2:5" ht="22.75" customHeight="1" thickBot="1" x14ac:dyDescent="0.3">
      <c r="B3578" s="135">
        <v>44279</v>
      </c>
      <c r="C3578" s="141">
        <v>229.65</v>
      </c>
      <c r="D3578" s="141">
        <v>338.61</v>
      </c>
      <c r="E3578" s="141">
        <v>265.06</v>
      </c>
    </row>
    <row r="3579" spans="2:5" ht="22.75" customHeight="1" thickBot="1" x14ac:dyDescent="0.3">
      <c r="B3579" s="135">
        <v>44280</v>
      </c>
      <c r="C3579" s="141">
        <v>228.17</v>
      </c>
      <c r="D3579" s="141">
        <v>336.42</v>
      </c>
      <c r="E3579" s="141">
        <v>263.82</v>
      </c>
    </row>
    <row r="3580" spans="2:5" ht="22.75" customHeight="1" thickBot="1" x14ac:dyDescent="0.3">
      <c r="B3580" s="135">
        <v>44281</v>
      </c>
      <c r="C3580" s="141">
        <v>228.13</v>
      </c>
      <c r="D3580" s="141">
        <v>336.37</v>
      </c>
      <c r="E3580" s="141">
        <v>263.42</v>
      </c>
    </row>
    <row r="3581" spans="2:5" ht="22.75" customHeight="1" thickBot="1" x14ac:dyDescent="0.3">
      <c r="B3581" s="135">
        <v>44284</v>
      </c>
      <c r="C3581" s="141">
        <v>228.67</v>
      </c>
      <c r="D3581" s="141">
        <v>337.16</v>
      </c>
      <c r="E3581" s="141">
        <v>264.04000000000002</v>
      </c>
    </row>
    <row r="3582" spans="2:5" ht="22.75" customHeight="1" thickBot="1" x14ac:dyDescent="0.3">
      <c r="B3582" s="135">
        <v>44285</v>
      </c>
      <c r="C3582" s="141">
        <v>230.33</v>
      </c>
      <c r="D3582" s="141">
        <v>339.61</v>
      </c>
      <c r="E3582" s="141">
        <v>265.77</v>
      </c>
    </row>
    <row r="3583" spans="2:5" ht="22.75" customHeight="1" thickBot="1" x14ac:dyDescent="0.3">
      <c r="B3583" s="135">
        <v>44286</v>
      </c>
      <c r="C3583" s="141">
        <v>230.39</v>
      </c>
      <c r="D3583" s="141">
        <v>339.71</v>
      </c>
      <c r="E3583" s="141">
        <v>265.51</v>
      </c>
    </row>
    <row r="3584" spans="2:5" ht="22.75" customHeight="1" thickBot="1" x14ac:dyDescent="0.3">
      <c r="B3584" s="135">
        <v>44287</v>
      </c>
      <c r="C3584" s="141">
        <v>230.39</v>
      </c>
      <c r="D3584" s="141">
        <v>339.7</v>
      </c>
      <c r="E3584" s="141">
        <v>265.51</v>
      </c>
    </row>
    <row r="3585" spans="2:5" ht="22.75" customHeight="1" thickBot="1" x14ac:dyDescent="0.3">
      <c r="B3585" s="135">
        <v>44288</v>
      </c>
      <c r="C3585" s="141">
        <v>229.84</v>
      </c>
      <c r="D3585" s="141">
        <v>338.89</v>
      </c>
      <c r="E3585" s="141">
        <v>264.98</v>
      </c>
    </row>
    <row r="3586" spans="2:5" ht="22.75" customHeight="1" thickBot="1" x14ac:dyDescent="0.3">
      <c r="B3586" s="135">
        <v>44291</v>
      </c>
      <c r="C3586" s="141">
        <v>229.72</v>
      </c>
      <c r="D3586" s="141">
        <v>338.71</v>
      </c>
      <c r="E3586" s="141">
        <v>265.14</v>
      </c>
    </row>
    <row r="3587" spans="2:5" ht="22.75" customHeight="1" thickBot="1" x14ac:dyDescent="0.3">
      <c r="B3587" s="135">
        <v>44292</v>
      </c>
      <c r="C3587" s="141">
        <v>229.69</v>
      </c>
      <c r="D3587" s="141">
        <v>338.68</v>
      </c>
      <c r="E3587" s="141">
        <v>265.11</v>
      </c>
    </row>
    <row r="3588" spans="2:5" ht="22.75" customHeight="1" thickBot="1" x14ac:dyDescent="0.3">
      <c r="B3588" s="135">
        <v>44293</v>
      </c>
      <c r="C3588" s="141">
        <v>230.28</v>
      </c>
      <c r="D3588" s="141">
        <v>339.54</v>
      </c>
      <c r="E3588" s="141">
        <v>265.7</v>
      </c>
    </row>
    <row r="3589" spans="2:5" ht="22.75" customHeight="1" thickBot="1" x14ac:dyDescent="0.3">
      <c r="B3589" s="135">
        <v>44294</v>
      </c>
      <c r="C3589" s="141">
        <v>228.63</v>
      </c>
      <c r="D3589" s="141">
        <v>337.1</v>
      </c>
      <c r="E3589" s="141">
        <v>263.79000000000002</v>
      </c>
    </row>
    <row r="3590" spans="2:5" ht="22.75" customHeight="1" thickBot="1" x14ac:dyDescent="0.3">
      <c r="B3590" s="135">
        <v>44295</v>
      </c>
      <c r="C3590" s="141">
        <v>228.89</v>
      </c>
      <c r="D3590" s="141">
        <v>337.49</v>
      </c>
      <c r="E3590" s="141">
        <v>264.10000000000002</v>
      </c>
    </row>
    <row r="3591" spans="2:5" ht="22.75" customHeight="1" thickBot="1" x14ac:dyDescent="0.3">
      <c r="B3591" s="135">
        <v>44298</v>
      </c>
      <c r="C3591" s="141">
        <v>228.7</v>
      </c>
      <c r="D3591" s="141">
        <v>338.2</v>
      </c>
      <c r="E3591" s="141">
        <v>264.64999999999998</v>
      </c>
    </row>
    <row r="3592" spans="2:5" ht="22.75" customHeight="1" thickBot="1" x14ac:dyDescent="0.3">
      <c r="B3592" s="135">
        <v>44300</v>
      </c>
      <c r="C3592" s="141">
        <v>228.94</v>
      </c>
      <c r="D3592" s="141">
        <v>338.56</v>
      </c>
      <c r="E3592" s="141">
        <v>265.35000000000002</v>
      </c>
    </row>
    <row r="3593" spans="2:5" ht="22.75" customHeight="1" thickBot="1" x14ac:dyDescent="0.3">
      <c r="B3593" s="135">
        <v>44301</v>
      </c>
      <c r="C3593" s="141">
        <v>229.37</v>
      </c>
      <c r="D3593" s="141">
        <v>339.18</v>
      </c>
      <c r="E3593" s="141">
        <v>265.75</v>
      </c>
    </row>
    <row r="3594" spans="2:5" ht="22.75" customHeight="1" thickBot="1" x14ac:dyDescent="0.3">
      <c r="B3594" s="135">
        <v>44302</v>
      </c>
      <c r="C3594" s="141">
        <v>229.22</v>
      </c>
      <c r="D3594" s="141">
        <v>338.97</v>
      </c>
      <c r="E3594" s="141">
        <v>265.35000000000002</v>
      </c>
    </row>
    <row r="3595" spans="2:5" ht="22.75" customHeight="1" thickBot="1" x14ac:dyDescent="0.3">
      <c r="B3595" s="135">
        <v>44305</v>
      </c>
      <c r="C3595" s="141">
        <v>228.97</v>
      </c>
      <c r="D3595" s="141">
        <v>338.6</v>
      </c>
      <c r="E3595" s="141">
        <v>264.91000000000003</v>
      </c>
    </row>
    <row r="3596" spans="2:5" ht="22.75" customHeight="1" thickBot="1" x14ac:dyDescent="0.3">
      <c r="B3596" s="135">
        <v>44306</v>
      </c>
      <c r="C3596" s="141">
        <v>229.69</v>
      </c>
      <c r="D3596" s="141">
        <v>339.66</v>
      </c>
      <c r="E3596" s="141">
        <v>266.20999999999998</v>
      </c>
    </row>
    <row r="3597" spans="2:5" ht="22.75" customHeight="1" thickBot="1" x14ac:dyDescent="0.3">
      <c r="B3597" s="135">
        <v>44307</v>
      </c>
      <c r="C3597" s="141">
        <v>230.87</v>
      </c>
      <c r="D3597" s="141">
        <v>341.4</v>
      </c>
      <c r="E3597" s="141">
        <v>267.49</v>
      </c>
    </row>
    <row r="3598" spans="2:5" ht="22.75" customHeight="1" thickBot="1" x14ac:dyDescent="0.3">
      <c r="B3598" s="135">
        <v>44308</v>
      </c>
      <c r="C3598" s="141">
        <v>229.98</v>
      </c>
      <c r="D3598" s="141">
        <v>340.1</v>
      </c>
      <c r="E3598" s="141">
        <v>266.36</v>
      </c>
    </row>
    <row r="3599" spans="2:5" ht="22.75" customHeight="1" thickBot="1" x14ac:dyDescent="0.3">
      <c r="B3599" s="135">
        <v>44309</v>
      </c>
      <c r="C3599" s="141">
        <v>230.05</v>
      </c>
      <c r="D3599" s="141">
        <v>340.2</v>
      </c>
      <c r="E3599" s="141">
        <v>266.41000000000003</v>
      </c>
    </row>
    <row r="3600" spans="2:5" ht="22.75" customHeight="1" thickBot="1" x14ac:dyDescent="0.3">
      <c r="B3600" s="135">
        <v>44312</v>
      </c>
      <c r="C3600" s="141">
        <v>231.19</v>
      </c>
      <c r="D3600" s="141">
        <v>341.89</v>
      </c>
      <c r="E3600" s="141">
        <v>267.82</v>
      </c>
    </row>
    <row r="3601" spans="2:5" ht="22.75" customHeight="1" thickBot="1" x14ac:dyDescent="0.3">
      <c r="B3601" s="135">
        <v>44313</v>
      </c>
      <c r="C3601" s="141">
        <v>232.25</v>
      </c>
      <c r="D3601" s="141">
        <v>343.46</v>
      </c>
      <c r="E3601" s="141">
        <v>268.83</v>
      </c>
    </row>
    <row r="3602" spans="2:5" ht="22.75" customHeight="1" thickBot="1" x14ac:dyDescent="0.3">
      <c r="B3602" s="135">
        <v>44315</v>
      </c>
      <c r="C3602" s="141">
        <v>233.2</v>
      </c>
      <c r="D3602" s="141">
        <v>344.85</v>
      </c>
      <c r="E3602" s="141">
        <v>269.97000000000003</v>
      </c>
    </row>
    <row r="3603" spans="2:5" ht="22.75" customHeight="1" thickBot="1" x14ac:dyDescent="0.3">
      <c r="B3603" s="135">
        <v>44316</v>
      </c>
      <c r="C3603" s="141">
        <v>234.98</v>
      </c>
      <c r="D3603" s="141">
        <v>347.48</v>
      </c>
      <c r="E3603" s="141">
        <v>272.54000000000002</v>
      </c>
    </row>
    <row r="3604" spans="2:5" ht="22.75" customHeight="1" thickBot="1" x14ac:dyDescent="0.3">
      <c r="B3604" s="135">
        <v>44319</v>
      </c>
      <c r="C3604" s="141">
        <v>234.87</v>
      </c>
      <c r="D3604" s="141">
        <v>347.32</v>
      </c>
      <c r="E3604" s="141">
        <v>271.89</v>
      </c>
    </row>
    <row r="3605" spans="2:5" ht="22.75" customHeight="1" thickBot="1" x14ac:dyDescent="0.3">
      <c r="B3605" s="135">
        <v>44320</v>
      </c>
      <c r="C3605" s="141">
        <v>235.81</v>
      </c>
      <c r="D3605" s="141">
        <v>348.72</v>
      </c>
      <c r="E3605" s="141">
        <v>272.98</v>
      </c>
    </row>
    <row r="3606" spans="2:5" ht="22.75" customHeight="1" thickBot="1" x14ac:dyDescent="0.3">
      <c r="B3606" s="135">
        <v>44321</v>
      </c>
      <c r="C3606" s="141">
        <v>237.98</v>
      </c>
      <c r="D3606" s="141">
        <v>351.93</v>
      </c>
      <c r="E3606" s="141">
        <v>275.3</v>
      </c>
    </row>
    <row r="3607" spans="2:5" ht="22.75" customHeight="1" thickBot="1" x14ac:dyDescent="0.3">
      <c r="B3607" s="135">
        <v>44322</v>
      </c>
      <c r="C3607" s="141">
        <v>237.21</v>
      </c>
      <c r="D3607" s="141">
        <v>350.78</v>
      </c>
      <c r="E3607" s="141">
        <v>274.19</v>
      </c>
    </row>
    <row r="3608" spans="2:5" ht="22.75" customHeight="1" thickBot="1" x14ac:dyDescent="0.3">
      <c r="B3608" s="135">
        <v>44323</v>
      </c>
      <c r="C3608" s="141">
        <v>236.62</v>
      </c>
      <c r="D3608" s="141">
        <v>349.91</v>
      </c>
      <c r="E3608" s="141">
        <v>273.60000000000002</v>
      </c>
    </row>
    <row r="3609" spans="2:5" ht="22.75" customHeight="1" thickBot="1" x14ac:dyDescent="0.3">
      <c r="B3609" s="135">
        <v>44326</v>
      </c>
      <c r="C3609" s="141">
        <v>237.16</v>
      </c>
      <c r="D3609" s="141">
        <v>350.71</v>
      </c>
      <c r="E3609" s="141">
        <v>274.23</v>
      </c>
    </row>
    <row r="3610" spans="2:5" ht="22.75" customHeight="1" thickBot="1" x14ac:dyDescent="0.3">
      <c r="B3610" s="135">
        <v>44327</v>
      </c>
      <c r="C3610" s="141">
        <v>238.83</v>
      </c>
      <c r="D3610" s="141">
        <v>353.18</v>
      </c>
      <c r="E3610" s="141">
        <v>276.20999999999998</v>
      </c>
    </row>
    <row r="3611" spans="2:5" ht="22.75" customHeight="1" thickBot="1" x14ac:dyDescent="0.3">
      <c r="B3611" s="135">
        <v>44328</v>
      </c>
      <c r="C3611" s="141">
        <v>243.68</v>
      </c>
      <c r="D3611" s="141">
        <v>360.35</v>
      </c>
      <c r="E3611" s="141">
        <v>281.72000000000003</v>
      </c>
    </row>
    <row r="3612" spans="2:5" ht="22.75" customHeight="1" thickBot="1" x14ac:dyDescent="0.3">
      <c r="B3612" s="135">
        <v>44329</v>
      </c>
      <c r="C3612" s="141">
        <v>246.51</v>
      </c>
      <c r="D3612" s="141">
        <v>364.54</v>
      </c>
      <c r="E3612" s="141">
        <v>284.77999999999997</v>
      </c>
    </row>
    <row r="3613" spans="2:5" ht="22.75" customHeight="1" thickBot="1" x14ac:dyDescent="0.3">
      <c r="B3613" s="135">
        <v>44333</v>
      </c>
      <c r="C3613" s="141">
        <v>253.13</v>
      </c>
      <c r="D3613" s="141">
        <v>374.33</v>
      </c>
      <c r="E3613" s="141">
        <v>292.43</v>
      </c>
    </row>
    <row r="3614" spans="2:5" ht="22.75" customHeight="1" thickBot="1" x14ac:dyDescent="0.3">
      <c r="B3614" s="135">
        <v>44334</v>
      </c>
      <c r="C3614" s="141">
        <v>260.12</v>
      </c>
      <c r="D3614" s="141">
        <v>384.66</v>
      </c>
      <c r="E3614" s="141">
        <v>300.47000000000003</v>
      </c>
    </row>
    <row r="3615" spans="2:5" ht="22.75" customHeight="1" thickBot="1" x14ac:dyDescent="0.3">
      <c r="B3615" s="183">
        <v>44335</v>
      </c>
      <c r="C3615" s="184">
        <v>272.14</v>
      </c>
      <c r="D3615" s="184">
        <v>402.44</v>
      </c>
      <c r="E3615" s="184">
        <v>315.81</v>
      </c>
    </row>
    <row r="3616" spans="2:5" ht="22.75" customHeight="1" thickBot="1" x14ac:dyDescent="0.3">
      <c r="B3616" s="135">
        <v>44336</v>
      </c>
      <c r="C3616" s="141">
        <v>265.85000000000002</v>
      </c>
      <c r="D3616" s="141">
        <v>393.14</v>
      </c>
      <c r="E3616" s="141">
        <v>308.51</v>
      </c>
    </row>
    <row r="3617" spans="2:5" ht="22.75" customHeight="1" thickBot="1" x14ac:dyDescent="0.3">
      <c r="B3617" s="135">
        <v>44337</v>
      </c>
      <c r="C3617" s="141">
        <v>257.8</v>
      </c>
      <c r="D3617" s="141">
        <v>381.24</v>
      </c>
      <c r="E3617" s="141">
        <v>298.33</v>
      </c>
    </row>
    <row r="3618" spans="2:5" ht="22.75" customHeight="1" thickBot="1" x14ac:dyDescent="0.3">
      <c r="B3618" s="135">
        <v>44340</v>
      </c>
      <c r="C3618" s="141">
        <v>257.83</v>
      </c>
      <c r="D3618" s="141">
        <v>381.28</v>
      </c>
      <c r="E3618" s="141">
        <v>298.02</v>
      </c>
    </row>
    <row r="3619" spans="2:5" ht="22.75" customHeight="1" thickBot="1" x14ac:dyDescent="0.3">
      <c r="B3619" s="135">
        <v>44341</v>
      </c>
      <c r="C3619" s="141">
        <v>257.87</v>
      </c>
      <c r="D3619" s="141">
        <v>381.34</v>
      </c>
      <c r="E3619" s="141">
        <v>298.06</v>
      </c>
    </row>
    <row r="3620" spans="2:5" ht="22.75" customHeight="1" thickBot="1" x14ac:dyDescent="0.3">
      <c r="B3620" s="135">
        <v>44342</v>
      </c>
      <c r="C3620" s="141">
        <v>258</v>
      </c>
      <c r="D3620" s="141">
        <v>381.54</v>
      </c>
      <c r="E3620" s="141">
        <v>298.67</v>
      </c>
    </row>
    <row r="3621" spans="2:5" ht="22.75" customHeight="1" thickBot="1" x14ac:dyDescent="0.3">
      <c r="B3621" s="135">
        <v>44343</v>
      </c>
      <c r="C3621" s="141">
        <v>257.83999999999997</v>
      </c>
      <c r="D3621" s="141">
        <v>381.3</v>
      </c>
      <c r="E3621" s="141">
        <v>298.2</v>
      </c>
    </row>
    <row r="3622" spans="2:5" ht="22.75" customHeight="1" thickBot="1" x14ac:dyDescent="0.3">
      <c r="B3622" s="135">
        <v>44344</v>
      </c>
      <c r="C3622" s="141">
        <v>265.02999999999997</v>
      </c>
      <c r="D3622" s="141">
        <v>391.93</v>
      </c>
      <c r="E3622" s="141">
        <v>306.23</v>
      </c>
    </row>
    <row r="3623" spans="2:5" ht="22.75" customHeight="1" thickBot="1" x14ac:dyDescent="0.3">
      <c r="B3623" s="135">
        <v>44347</v>
      </c>
      <c r="C3623" s="141">
        <v>263.93</v>
      </c>
      <c r="D3623" s="141">
        <v>390.4</v>
      </c>
      <c r="E3623" s="141">
        <v>305.02999999999997</v>
      </c>
    </row>
    <row r="3624" spans="2:5" ht="22.75" customHeight="1" thickBot="1" x14ac:dyDescent="0.3">
      <c r="B3624" s="135">
        <v>44348</v>
      </c>
      <c r="C3624" s="141">
        <v>262.68</v>
      </c>
      <c r="D3624" s="141">
        <v>388.54</v>
      </c>
      <c r="E3624" s="141">
        <v>303.38</v>
      </c>
    </row>
    <row r="3625" spans="2:5" ht="22.75" customHeight="1" thickBot="1" x14ac:dyDescent="0.3">
      <c r="B3625" s="135">
        <v>44349</v>
      </c>
      <c r="C3625" s="141">
        <v>262.23</v>
      </c>
      <c r="D3625" s="141">
        <v>387.88</v>
      </c>
      <c r="E3625" s="141">
        <v>302.83999999999997</v>
      </c>
    </row>
    <row r="3626" spans="2:5" ht="22.75" customHeight="1" thickBot="1" x14ac:dyDescent="0.3">
      <c r="B3626" s="135">
        <v>44350</v>
      </c>
      <c r="C3626" s="141">
        <v>263.62</v>
      </c>
      <c r="D3626" s="141">
        <v>389.93</v>
      </c>
      <c r="E3626" s="141">
        <v>304.26</v>
      </c>
    </row>
    <row r="3627" spans="2:5" ht="22.75" customHeight="1" thickBot="1" x14ac:dyDescent="0.3">
      <c r="B3627" s="135">
        <v>44351</v>
      </c>
      <c r="C3627" s="141">
        <v>264.14</v>
      </c>
      <c r="D3627" s="141">
        <v>390.7</v>
      </c>
      <c r="E3627" s="141">
        <v>304.44</v>
      </c>
    </row>
    <row r="3628" spans="2:5" ht="22.75" customHeight="1" thickBot="1" x14ac:dyDescent="0.3">
      <c r="B3628" s="135">
        <v>44354</v>
      </c>
      <c r="C3628" s="141">
        <v>262.95</v>
      </c>
      <c r="D3628" s="141">
        <v>388.94</v>
      </c>
      <c r="E3628" s="141">
        <v>303.22000000000003</v>
      </c>
    </row>
    <row r="3629" spans="2:5" ht="22.75" customHeight="1" thickBot="1" x14ac:dyDescent="0.3">
      <c r="B3629" s="135">
        <v>44355</v>
      </c>
      <c r="C3629" s="141">
        <v>262.64999999999998</v>
      </c>
      <c r="D3629" s="141">
        <v>388.5</v>
      </c>
      <c r="E3629" s="141">
        <v>302.88</v>
      </c>
    </row>
    <row r="3630" spans="2:5" ht="22.75" customHeight="1" thickBot="1" x14ac:dyDescent="0.3">
      <c r="B3630" s="135">
        <v>44356</v>
      </c>
      <c r="C3630" s="141">
        <v>262.3</v>
      </c>
      <c r="D3630" s="141">
        <v>387.99</v>
      </c>
      <c r="E3630" s="141">
        <v>302.48</v>
      </c>
    </row>
    <row r="3631" spans="2:5" ht="22.75" customHeight="1" thickBot="1" x14ac:dyDescent="0.3">
      <c r="B3631" s="135">
        <v>44357</v>
      </c>
      <c r="C3631" s="141">
        <v>266.24</v>
      </c>
      <c r="D3631" s="141">
        <v>393.82</v>
      </c>
      <c r="E3631" s="141">
        <v>307.02</v>
      </c>
    </row>
    <row r="3632" spans="2:5" ht="22.75" customHeight="1" thickBot="1" x14ac:dyDescent="0.3">
      <c r="B3632" s="135">
        <v>44358</v>
      </c>
      <c r="C3632" s="141">
        <v>264.88</v>
      </c>
      <c r="D3632" s="141">
        <v>391.8</v>
      </c>
      <c r="E3632" s="141">
        <v>304.44</v>
      </c>
    </row>
    <row r="3633" spans="2:5" ht="22.75" customHeight="1" thickBot="1" x14ac:dyDescent="0.3">
      <c r="B3633" s="135">
        <v>44361</v>
      </c>
      <c r="C3633" s="141">
        <v>265.82</v>
      </c>
      <c r="D3633" s="141">
        <v>393.55</v>
      </c>
      <c r="E3633" s="141">
        <v>305.08</v>
      </c>
    </row>
    <row r="3634" spans="2:5" ht="22.75" customHeight="1" thickBot="1" x14ac:dyDescent="0.3">
      <c r="B3634" s="135">
        <v>44362</v>
      </c>
      <c r="C3634" s="141">
        <v>265.13</v>
      </c>
      <c r="D3634" s="141">
        <v>392.53</v>
      </c>
      <c r="E3634" s="141">
        <v>304.29000000000002</v>
      </c>
    </row>
    <row r="3635" spans="2:5" ht="22.75" customHeight="1" thickBot="1" x14ac:dyDescent="0.3">
      <c r="B3635" s="135">
        <v>44363</v>
      </c>
      <c r="C3635" s="141">
        <v>271.69</v>
      </c>
      <c r="D3635" s="141">
        <v>402.25</v>
      </c>
      <c r="E3635" s="141">
        <v>311.82</v>
      </c>
    </row>
    <row r="3636" spans="2:5" ht="22.75" customHeight="1" thickBot="1" x14ac:dyDescent="0.3">
      <c r="B3636" s="135">
        <v>44364</v>
      </c>
      <c r="C3636" s="141">
        <v>272.32</v>
      </c>
      <c r="D3636" s="141">
        <v>403.21</v>
      </c>
      <c r="E3636" s="141">
        <v>311.70999999999998</v>
      </c>
    </row>
    <row r="3637" spans="2:5" ht="22.75" customHeight="1" thickBot="1" x14ac:dyDescent="0.3">
      <c r="B3637" s="135">
        <v>44365</v>
      </c>
      <c r="C3637" s="141">
        <v>273.45</v>
      </c>
      <c r="D3637" s="141">
        <v>404.89</v>
      </c>
      <c r="E3637" s="141">
        <v>312.57</v>
      </c>
    </row>
    <row r="3638" spans="2:5" ht="22.75" customHeight="1" thickBot="1" x14ac:dyDescent="0.3">
      <c r="B3638" s="135">
        <v>44368</v>
      </c>
      <c r="C3638" s="141">
        <v>270.32</v>
      </c>
      <c r="D3638" s="141">
        <v>400.25</v>
      </c>
      <c r="E3638" s="141">
        <v>308.62</v>
      </c>
    </row>
    <row r="3639" spans="2:5" ht="22.75" customHeight="1" thickBot="1" x14ac:dyDescent="0.3">
      <c r="B3639" s="135">
        <v>44369</v>
      </c>
      <c r="C3639" s="141">
        <v>268.41000000000003</v>
      </c>
      <c r="D3639" s="141">
        <v>397.42</v>
      </c>
      <c r="E3639" s="141">
        <v>306.43</v>
      </c>
    </row>
    <row r="3640" spans="2:5" ht="22.75" customHeight="1" thickBot="1" x14ac:dyDescent="0.3">
      <c r="B3640" s="135">
        <v>44370</v>
      </c>
      <c r="C3640" s="141">
        <v>269.43</v>
      </c>
      <c r="D3640" s="141">
        <v>398.93</v>
      </c>
      <c r="E3640" s="141">
        <v>307.55</v>
      </c>
    </row>
    <row r="3641" spans="2:5" ht="22.75" customHeight="1" thickBot="1" x14ac:dyDescent="0.3">
      <c r="B3641" s="135">
        <v>44371</v>
      </c>
      <c r="C3641" s="141">
        <v>272.32</v>
      </c>
      <c r="D3641" s="141">
        <v>403.2</v>
      </c>
      <c r="E3641" s="141">
        <v>310.74</v>
      </c>
    </row>
    <row r="3642" spans="2:5" ht="22.75" customHeight="1" thickBot="1" x14ac:dyDescent="0.3">
      <c r="B3642" s="135">
        <v>44372</v>
      </c>
      <c r="C3642" s="141">
        <v>276.29000000000002</v>
      </c>
      <c r="D3642" s="141">
        <v>409.09</v>
      </c>
      <c r="E3642" s="141">
        <v>315.27</v>
      </c>
    </row>
    <row r="3643" spans="2:5" ht="22.75" customHeight="1" thickBot="1" x14ac:dyDescent="0.3">
      <c r="B3643" s="135">
        <v>44375</v>
      </c>
      <c r="C3643" s="141">
        <v>283.81</v>
      </c>
      <c r="D3643" s="141">
        <v>420.22</v>
      </c>
      <c r="E3643" s="141">
        <v>323.62</v>
      </c>
    </row>
    <row r="3644" spans="2:5" ht="22.75" customHeight="1" thickBot="1" x14ac:dyDescent="0.3">
      <c r="B3644" s="195">
        <v>44376</v>
      </c>
      <c r="C3644" s="196">
        <v>285.38</v>
      </c>
      <c r="D3644" s="196">
        <v>422.81</v>
      </c>
      <c r="E3644" s="141">
        <v>314.14999999999998</v>
      </c>
    </row>
    <row r="3645" spans="2:5" ht="22.75" customHeight="1" thickBot="1" x14ac:dyDescent="0.3">
      <c r="B3645" s="135">
        <v>44377</v>
      </c>
      <c r="C3645" s="141">
        <v>284.38</v>
      </c>
      <c r="D3645" s="141">
        <v>422.72</v>
      </c>
      <c r="E3645" s="141">
        <v>313.66000000000003</v>
      </c>
    </row>
    <row r="3646" spans="2:5" ht="22.75" customHeight="1" thickBot="1" x14ac:dyDescent="0.3">
      <c r="B3646" s="197">
        <v>44378</v>
      </c>
      <c r="C3646" s="198">
        <v>284.89</v>
      </c>
      <c r="D3646" s="199">
        <v>423.75</v>
      </c>
      <c r="E3646" s="198">
        <v>313.43</v>
      </c>
    </row>
    <row r="3647" spans="2:5" ht="22.75" customHeight="1" thickBot="1" x14ac:dyDescent="0.3">
      <c r="B3647" s="197">
        <v>44379</v>
      </c>
      <c r="C3647" s="198">
        <v>284.89</v>
      </c>
      <c r="D3647" s="200">
        <v>423.87</v>
      </c>
      <c r="E3647" s="198">
        <v>313.5</v>
      </c>
    </row>
    <row r="3648" spans="2:5" ht="22.75" customHeight="1" thickBot="1" x14ac:dyDescent="0.3">
      <c r="B3648" s="197">
        <v>44382</v>
      </c>
      <c r="C3648" s="198">
        <v>283.91000000000003</v>
      </c>
      <c r="D3648" s="198">
        <v>422.42</v>
      </c>
      <c r="E3648" s="198">
        <v>312.43</v>
      </c>
    </row>
    <row r="3649" spans="2:5" ht="22.75" customHeight="1" thickBot="1" x14ac:dyDescent="0.3">
      <c r="B3649" s="197">
        <v>44383</v>
      </c>
      <c r="C3649" s="198">
        <v>284.81</v>
      </c>
      <c r="D3649" s="198">
        <v>423.76</v>
      </c>
      <c r="E3649" s="198">
        <v>313.42</v>
      </c>
    </row>
    <row r="3650" spans="2:5" ht="22.75" customHeight="1" thickBot="1" x14ac:dyDescent="0.3">
      <c r="B3650" s="197">
        <v>44384</v>
      </c>
      <c r="C3650" s="198">
        <v>282.43</v>
      </c>
      <c r="D3650" s="198">
        <v>420.21</v>
      </c>
      <c r="E3650" s="198">
        <v>310.44</v>
      </c>
    </row>
    <row r="3651" spans="2:5" ht="22.75" customHeight="1" thickBot="1" x14ac:dyDescent="0.3">
      <c r="B3651" s="197">
        <v>44385</v>
      </c>
      <c r="C3651" s="198">
        <v>284.05</v>
      </c>
      <c r="D3651" s="198">
        <v>422.62</v>
      </c>
      <c r="E3651" s="198">
        <v>312.20999999999998</v>
      </c>
    </row>
    <row r="3652" spans="2:5" ht="22.75" customHeight="1" thickBot="1" x14ac:dyDescent="0.3">
      <c r="B3652" s="197">
        <v>44386</v>
      </c>
      <c r="C3652" s="199">
        <v>286.41000000000003</v>
      </c>
      <c r="D3652" s="199">
        <v>426.13</v>
      </c>
      <c r="E3652" s="198">
        <v>314.61</v>
      </c>
    </row>
    <row r="3653" spans="2:5" ht="22.75" customHeight="1" thickBot="1" x14ac:dyDescent="0.3">
      <c r="B3653" s="197">
        <v>44389</v>
      </c>
      <c r="C3653" s="201">
        <v>286.62</v>
      </c>
      <c r="D3653" s="201">
        <v>426.44</v>
      </c>
      <c r="E3653" s="198">
        <v>317.32</v>
      </c>
    </row>
    <row r="3654" spans="2:5" ht="22.75" customHeight="1" thickBot="1" x14ac:dyDescent="0.3">
      <c r="B3654" s="197">
        <v>44390</v>
      </c>
      <c r="C3654" s="198">
        <v>285.73</v>
      </c>
      <c r="D3654" s="198">
        <v>425.12</v>
      </c>
      <c r="E3654" s="198">
        <v>316.29000000000002</v>
      </c>
    </row>
    <row r="3655" spans="2:5" ht="22.75" customHeight="1" thickBot="1" x14ac:dyDescent="0.3">
      <c r="B3655" s="197">
        <v>44391</v>
      </c>
      <c r="C3655" s="198">
        <v>284.88</v>
      </c>
      <c r="D3655" s="198">
        <v>425.73</v>
      </c>
      <c r="E3655" s="198">
        <v>315.95999999999998</v>
      </c>
    </row>
    <row r="3656" spans="2:5" ht="22.75" customHeight="1" thickBot="1" x14ac:dyDescent="0.3">
      <c r="B3656" s="197">
        <v>44392</v>
      </c>
      <c r="C3656" s="198">
        <v>279.7</v>
      </c>
      <c r="D3656" s="198">
        <v>417.99</v>
      </c>
      <c r="E3656" s="198">
        <v>310.32</v>
      </c>
    </row>
    <row r="3657" spans="2:5" ht="22.75" customHeight="1" thickBot="1" x14ac:dyDescent="0.3">
      <c r="B3657" s="197">
        <v>44393</v>
      </c>
      <c r="C3657" s="198">
        <v>279.60000000000002</v>
      </c>
      <c r="D3657" s="198">
        <v>417.88</v>
      </c>
      <c r="E3657" s="198">
        <v>310.11</v>
      </c>
    </row>
    <row r="3658" spans="2:5" ht="22.75" customHeight="1" thickBot="1" x14ac:dyDescent="0.3">
      <c r="B3658" s="197">
        <v>44396</v>
      </c>
      <c r="C3658" s="198">
        <v>279.33</v>
      </c>
      <c r="D3658" s="198">
        <v>417.48</v>
      </c>
      <c r="E3658" s="198">
        <v>309.81</v>
      </c>
    </row>
    <row r="3659" spans="2:5" ht="22.75" customHeight="1" thickBot="1" x14ac:dyDescent="0.3">
      <c r="B3659" s="197">
        <v>44397</v>
      </c>
      <c r="C3659" s="198">
        <v>278.22000000000003</v>
      </c>
      <c r="D3659" s="198">
        <v>415.82</v>
      </c>
      <c r="E3659" s="198">
        <v>308.47000000000003</v>
      </c>
    </row>
    <row r="3660" spans="2:5" ht="22.75" customHeight="1" thickBot="1" x14ac:dyDescent="0.3">
      <c r="B3660" s="197">
        <v>44398</v>
      </c>
      <c r="C3660" s="198">
        <v>280.24</v>
      </c>
      <c r="D3660" s="198">
        <v>418.84</v>
      </c>
      <c r="E3660" s="198">
        <v>310.58999999999997</v>
      </c>
    </row>
    <row r="3661" spans="2:5" ht="22.75" customHeight="1" thickBot="1" x14ac:dyDescent="0.3">
      <c r="B3661" s="197">
        <v>44399</v>
      </c>
      <c r="C3661" s="198">
        <v>280.19</v>
      </c>
      <c r="D3661" s="198">
        <v>418.76</v>
      </c>
      <c r="E3661" s="198">
        <v>311.61</v>
      </c>
    </row>
    <row r="3662" spans="2:5" ht="22.75" customHeight="1" thickBot="1" x14ac:dyDescent="0.3">
      <c r="B3662" s="197">
        <v>44400</v>
      </c>
      <c r="C3662" s="198">
        <v>279.66000000000003</v>
      </c>
      <c r="D3662" s="198">
        <v>417.97</v>
      </c>
      <c r="E3662" s="198">
        <v>310.83</v>
      </c>
    </row>
    <row r="3663" spans="2:5" ht="22.75" customHeight="1" thickBot="1" x14ac:dyDescent="0.3">
      <c r="B3663" s="197">
        <v>44403</v>
      </c>
      <c r="C3663" s="198">
        <v>280.24</v>
      </c>
      <c r="D3663" s="198">
        <v>418.84</v>
      </c>
      <c r="E3663" s="198">
        <v>311.48</v>
      </c>
    </row>
    <row r="3664" spans="2:5" ht="22.75" customHeight="1" thickBot="1" x14ac:dyDescent="0.3">
      <c r="B3664" s="197">
        <v>44404</v>
      </c>
      <c r="C3664" s="198">
        <v>278.89</v>
      </c>
      <c r="D3664" s="198">
        <v>416.82</v>
      </c>
      <c r="E3664" s="198">
        <v>309.92</v>
      </c>
    </row>
    <row r="3665" spans="2:5" ht="22.75" customHeight="1" thickBot="1" x14ac:dyDescent="0.3">
      <c r="B3665" s="197">
        <v>44405</v>
      </c>
      <c r="C3665" s="198">
        <v>278.54000000000002</v>
      </c>
      <c r="D3665" s="198">
        <v>416.3</v>
      </c>
      <c r="E3665" s="198">
        <v>309.52999999999997</v>
      </c>
    </row>
    <row r="3666" spans="2:5" ht="22.75" customHeight="1" thickBot="1" x14ac:dyDescent="0.3">
      <c r="B3666" s="197">
        <v>44406</v>
      </c>
      <c r="C3666" s="198">
        <v>278.49</v>
      </c>
      <c r="D3666" s="198">
        <v>416.23</v>
      </c>
      <c r="E3666" s="198">
        <v>309.36</v>
      </c>
    </row>
    <row r="3667" spans="2:5" ht="22.75" customHeight="1" thickBot="1" x14ac:dyDescent="0.3">
      <c r="B3667" s="197">
        <v>44407</v>
      </c>
      <c r="C3667" s="198">
        <v>278.36</v>
      </c>
      <c r="D3667" s="198">
        <v>416.03</v>
      </c>
      <c r="E3667" s="198">
        <v>309.22000000000003</v>
      </c>
    </row>
    <row r="3668" spans="2:5" ht="22.75" customHeight="1" thickBot="1" x14ac:dyDescent="0.3">
      <c r="B3668" s="197">
        <v>44410</v>
      </c>
      <c r="C3668" s="198">
        <v>277.69</v>
      </c>
      <c r="D3668" s="198">
        <v>415.02</v>
      </c>
      <c r="E3668" s="198">
        <v>309.08999999999997</v>
      </c>
    </row>
    <row r="3669" spans="2:5" ht="22.75" customHeight="1" thickBot="1" x14ac:dyDescent="0.3">
      <c r="B3669" s="197">
        <v>44411</v>
      </c>
      <c r="C3669" s="198">
        <v>276.61</v>
      </c>
      <c r="D3669" s="198">
        <v>413.41</v>
      </c>
      <c r="E3669" s="198">
        <v>307.83999999999997</v>
      </c>
    </row>
    <row r="3670" spans="2:5" ht="22.75" customHeight="1" thickBot="1" x14ac:dyDescent="0.3">
      <c r="B3670" s="197">
        <v>44412</v>
      </c>
      <c r="C3670" s="198">
        <v>276.51</v>
      </c>
      <c r="D3670" s="198">
        <v>413.27</v>
      </c>
      <c r="E3670" s="198">
        <v>307.48</v>
      </c>
    </row>
    <row r="3671" spans="2:5" ht="22.75" customHeight="1" thickBot="1" x14ac:dyDescent="0.3">
      <c r="B3671" s="197">
        <v>44413</v>
      </c>
      <c r="C3671" s="198">
        <v>276.60000000000002</v>
      </c>
      <c r="D3671" s="198">
        <v>413.39</v>
      </c>
      <c r="E3671" s="198">
        <v>307.18</v>
      </c>
    </row>
    <row r="3672" spans="2:5" ht="22.75" customHeight="1" thickBot="1" x14ac:dyDescent="0.3">
      <c r="B3672" s="197">
        <v>44414</v>
      </c>
      <c r="C3672" s="198">
        <v>276.27999999999997</v>
      </c>
      <c r="D3672" s="198">
        <v>412.91</v>
      </c>
      <c r="E3672" s="198">
        <v>306.77999999999997</v>
      </c>
    </row>
    <row r="3673" spans="2:5" ht="22.75" customHeight="1" thickBot="1" x14ac:dyDescent="0.3">
      <c r="B3673" s="197">
        <v>44417</v>
      </c>
      <c r="C3673" s="198">
        <v>276.99</v>
      </c>
      <c r="D3673" s="198">
        <v>413.98</v>
      </c>
      <c r="E3673" s="198">
        <v>307.02</v>
      </c>
    </row>
    <row r="3674" spans="2:5" ht="22.75" customHeight="1" thickBot="1" x14ac:dyDescent="0.3">
      <c r="B3674" s="197">
        <v>44418</v>
      </c>
      <c r="C3674" s="198">
        <v>276.83999999999997</v>
      </c>
      <c r="D3674" s="198">
        <v>413.75</v>
      </c>
      <c r="E3674" s="198">
        <v>307.73</v>
      </c>
    </row>
    <row r="3675" spans="2:5" ht="22.75" customHeight="1" thickBot="1" x14ac:dyDescent="0.3">
      <c r="B3675" s="197">
        <v>44419</v>
      </c>
      <c r="C3675" s="198">
        <v>277</v>
      </c>
      <c r="D3675" s="198">
        <v>413.99</v>
      </c>
      <c r="E3675" s="198">
        <v>307.8</v>
      </c>
    </row>
    <row r="3676" spans="2:5" ht="22.75" customHeight="1" thickBot="1" x14ac:dyDescent="0.3">
      <c r="B3676" s="197">
        <v>44420</v>
      </c>
      <c r="C3676" s="198">
        <v>277.06</v>
      </c>
      <c r="D3676" s="198">
        <v>414.08</v>
      </c>
      <c r="E3676" s="198">
        <v>307.70999999999998</v>
      </c>
    </row>
    <row r="3677" spans="2:5" ht="22.75" customHeight="1" thickBot="1" x14ac:dyDescent="0.3">
      <c r="B3677" s="197">
        <v>44421</v>
      </c>
      <c r="C3677" s="198">
        <v>277.06</v>
      </c>
      <c r="D3677" s="198">
        <v>414.08</v>
      </c>
      <c r="E3677" s="198">
        <v>307.70999999999998</v>
      </c>
    </row>
    <row r="3678" spans="2:5" ht="22.75" customHeight="1" thickBot="1" x14ac:dyDescent="0.3">
      <c r="B3678" s="197">
        <v>44424</v>
      </c>
      <c r="C3678" s="198">
        <v>273.77999999999997</v>
      </c>
      <c r="D3678" s="198">
        <v>409.18</v>
      </c>
      <c r="E3678" s="198">
        <v>304.83999999999997</v>
      </c>
    </row>
    <row r="3679" spans="2:5" ht="22.75" customHeight="1" thickBot="1" x14ac:dyDescent="0.3">
      <c r="B3679" s="197">
        <v>44425</v>
      </c>
      <c r="C3679" s="198">
        <v>274.01</v>
      </c>
      <c r="D3679" s="198">
        <v>409.53</v>
      </c>
      <c r="E3679" s="198">
        <v>304.75</v>
      </c>
    </row>
    <row r="3680" spans="2:5" ht="22.75" customHeight="1" thickBot="1" x14ac:dyDescent="0.3">
      <c r="B3680" s="197">
        <v>44426</v>
      </c>
      <c r="C3680" s="198">
        <v>274.22000000000003</v>
      </c>
      <c r="D3680" s="198">
        <v>409.83</v>
      </c>
      <c r="E3680" s="198">
        <v>304.75</v>
      </c>
    </row>
    <row r="3681" spans="2:5" ht="22.75" customHeight="1" thickBot="1" x14ac:dyDescent="0.3">
      <c r="B3681" s="197">
        <v>44427</v>
      </c>
      <c r="C3681" s="198">
        <v>274.63</v>
      </c>
      <c r="D3681" s="198">
        <v>410.45</v>
      </c>
      <c r="E3681" s="198">
        <v>304.62</v>
      </c>
    </row>
    <row r="3682" spans="2:5" ht="22.75" customHeight="1" thickBot="1" x14ac:dyDescent="0.3">
      <c r="B3682" s="197">
        <v>44428</v>
      </c>
      <c r="C3682" s="198">
        <v>275.79000000000002</v>
      </c>
      <c r="D3682" s="198">
        <v>412.18</v>
      </c>
      <c r="E3682" s="198">
        <v>305.91000000000003</v>
      </c>
    </row>
    <row r="3683" spans="2:5" ht="22.75" customHeight="1" thickBot="1" x14ac:dyDescent="0.3">
      <c r="B3683" s="197">
        <v>44431</v>
      </c>
      <c r="C3683" s="198">
        <v>276.63</v>
      </c>
      <c r="D3683" s="198">
        <v>414.26</v>
      </c>
      <c r="E3683" s="198">
        <v>308.98</v>
      </c>
    </row>
    <row r="3684" spans="2:5" ht="22.75" customHeight="1" thickBot="1" x14ac:dyDescent="0.3">
      <c r="B3684" s="197">
        <v>44432</v>
      </c>
      <c r="C3684" s="198">
        <v>277.58999999999997</v>
      </c>
      <c r="D3684" s="198">
        <v>415.69</v>
      </c>
      <c r="E3684" s="198">
        <v>309.7</v>
      </c>
    </row>
    <row r="3685" spans="2:5" ht="22.75" customHeight="1" thickBot="1" x14ac:dyDescent="0.3">
      <c r="B3685" s="197">
        <v>44433</v>
      </c>
      <c r="C3685" s="198">
        <v>277.73</v>
      </c>
      <c r="D3685" s="198">
        <v>415.89</v>
      </c>
      <c r="E3685" s="198">
        <v>309.68</v>
      </c>
    </row>
    <row r="3686" spans="2:5" ht="22.75" customHeight="1" thickBot="1" x14ac:dyDescent="0.3">
      <c r="B3686" s="197">
        <v>44434</v>
      </c>
      <c r="C3686" s="198">
        <v>277.02</v>
      </c>
      <c r="D3686" s="198">
        <v>414.84</v>
      </c>
      <c r="E3686" s="198">
        <v>308.89999999999998</v>
      </c>
    </row>
    <row r="3687" spans="2:5" ht="22.75" customHeight="1" thickBot="1" x14ac:dyDescent="0.3">
      <c r="B3687" s="197">
        <v>44435</v>
      </c>
      <c r="C3687" s="198">
        <v>276.32</v>
      </c>
      <c r="D3687" s="198">
        <v>413.79</v>
      </c>
      <c r="E3687" s="198">
        <v>308.12</v>
      </c>
    </row>
    <row r="3688" spans="2:5" ht="22.75" customHeight="1" thickBot="1" x14ac:dyDescent="0.3">
      <c r="B3688" s="202">
        <v>44438</v>
      </c>
      <c r="C3688" s="141">
        <v>275.83999999999997</v>
      </c>
      <c r="D3688" s="141">
        <v>413.06</v>
      </c>
      <c r="E3688" s="141">
        <v>307.57</v>
      </c>
    </row>
    <row r="3689" spans="2:5" ht="22.75" customHeight="1" thickBot="1" x14ac:dyDescent="0.3">
      <c r="B3689" s="202">
        <v>44439</v>
      </c>
      <c r="C3689" s="141">
        <v>276.26</v>
      </c>
      <c r="D3689" s="141">
        <v>413.69</v>
      </c>
      <c r="E3689" s="141">
        <v>308.04000000000002</v>
      </c>
    </row>
    <row r="3690" spans="2:5" ht="22.75" customHeight="1" thickBot="1" x14ac:dyDescent="0.3">
      <c r="B3690" s="202">
        <v>44440</v>
      </c>
      <c r="C3690" s="141">
        <v>277.66000000000003</v>
      </c>
      <c r="D3690" s="141">
        <v>415.79</v>
      </c>
      <c r="E3690" s="141">
        <v>309.39</v>
      </c>
    </row>
    <row r="3691" spans="2:5" ht="22.75" customHeight="1" thickBot="1" x14ac:dyDescent="0.3">
      <c r="B3691" s="202">
        <v>44441</v>
      </c>
      <c r="C3691" s="141">
        <v>277.92</v>
      </c>
      <c r="D3691" s="141">
        <v>416.18</v>
      </c>
      <c r="E3691" s="141">
        <v>310.63</v>
      </c>
    </row>
    <row r="3692" spans="2:5" ht="22.75" customHeight="1" thickBot="1" x14ac:dyDescent="0.3">
      <c r="B3692" s="202">
        <v>44442</v>
      </c>
      <c r="C3692" s="141">
        <v>278.67</v>
      </c>
      <c r="D3692" s="141">
        <v>417.3</v>
      </c>
      <c r="E3692" s="141">
        <v>311.47000000000003</v>
      </c>
    </row>
    <row r="3693" spans="2:5" ht="22.75" customHeight="1" thickBot="1" x14ac:dyDescent="0.3">
      <c r="B3693" s="202">
        <v>44445</v>
      </c>
      <c r="C3693" s="141">
        <v>279.39</v>
      </c>
      <c r="D3693" s="141">
        <v>418.38</v>
      </c>
      <c r="E3693" s="141">
        <v>312.07</v>
      </c>
    </row>
    <row r="3694" spans="2:5" ht="22.75" customHeight="1" thickBot="1" x14ac:dyDescent="0.3">
      <c r="B3694" s="202">
        <v>44446</v>
      </c>
      <c r="C3694" s="141">
        <v>280.06</v>
      </c>
      <c r="D3694" s="141">
        <v>419.38</v>
      </c>
      <c r="E3694" s="141">
        <v>312.82</v>
      </c>
    </row>
    <row r="3695" spans="2:5" ht="22.75" customHeight="1" thickBot="1" x14ac:dyDescent="0.3">
      <c r="B3695" s="202">
        <v>44447</v>
      </c>
      <c r="C3695" s="141">
        <v>279.51</v>
      </c>
      <c r="D3695" s="141">
        <v>418.56</v>
      </c>
      <c r="E3695" s="141">
        <v>311.92</v>
      </c>
    </row>
    <row r="3696" spans="2:5" ht="22.75" customHeight="1" thickBot="1" x14ac:dyDescent="0.3">
      <c r="B3696" s="202">
        <v>44448</v>
      </c>
      <c r="C3696" s="141">
        <v>279.7</v>
      </c>
      <c r="D3696" s="141">
        <v>418.85</v>
      </c>
      <c r="E3696" s="141">
        <v>311.87</v>
      </c>
    </row>
    <row r="3697" spans="2:5" ht="22.75" customHeight="1" thickBot="1" x14ac:dyDescent="0.3">
      <c r="B3697" s="202">
        <v>44449</v>
      </c>
      <c r="C3697" s="141">
        <v>280.13</v>
      </c>
      <c r="D3697" s="141">
        <v>419.49</v>
      </c>
      <c r="E3697" s="141">
        <v>312.33999999999997</v>
      </c>
    </row>
    <row r="3698" spans="2:5" ht="22.75" customHeight="1" thickBot="1" x14ac:dyDescent="0.3">
      <c r="B3698" s="202">
        <v>44452</v>
      </c>
      <c r="C3698" s="141">
        <v>280.08</v>
      </c>
      <c r="D3698" s="141">
        <v>419.42</v>
      </c>
      <c r="E3698" s="141">
        <v>313.47000000000003</v>
      </c>
    </row>
    <row r="3699" spans="2:5" ht="22.75" customHeight="1" thickBot="1" x14ac:dyDescent="0.3">
      <c r="B3699" s="202">
        <v>44453</v>
      </c>
      <c r="C3699" s="141">
        <v>280.27</v>
      </c>
      <c r="D3699" s="141">
        <v>419.71</v>
      </c>
      <c r="E3699" s="141">
        <v>313.45999999999998</v>
      </c>
    </row>
    <row r="3700" spans="2:5" ht="22.75" customHeight="1" thickBot="1" x14ac:dyDescent="0.3">
      <c r="B3700" s="202">
        <v>44454</v>
      </c>
      <c r="C3700" s="141">
        <v>280.06</v>
      </c>
      <c r="D3700" s="141">
        <v>419.38</v>
      </c>
      <c r="E3700" s="141">
        <v>313.14</v>
      </c>
    </row>
    <row r="3701" spans="2:5" ht="22.75" customHeight="1" thickBot="1" x14ac:dyDescent="0.3">
      <c r="B3701" s="202">
        <v>44455</v>
      </c>
      <c r="C3701" s="141">
        <v>280.08</v>
      </c>
      <c r="D3701" s="141">
        <v>419.42</v>
      </c>
      <c r="E3701" s="141">
        <v>313.06</v>
      </c>
    </row>
    <row r="3702" spans="2:5" ht="22.75" customHeight="1" thickBot="1" x14ac:dyDescent="0.3">
      <c r="B3702" s="202">
        <v>44456</v>
      </c>
      <c r="C3702" s="141">
        <v>283.63</v>
      </c>
      <c r="D3702" s="141">
        <v>424.73</v>
      </c>
      <c r="E3702" s="141">
        <v>316.70999999999998</v>
      </c>
    </row>
    <row r="3703" spans="2:5" ht="22.75" customHeight="1" thickBot="1" x14ac:dyDescent="0.3">
      <c r="B3703" s="202">
        <v>44459</v>
      </c>
      <c r="C3703" s="141">
        <v>280.52999999999997</v>
      </c>
      <c r="D3703" s="141">
        <v>420.09</v>
      </c>
      <c r="E3703" s="141">
        <v>312.93</v>
      </c>
    </row>
    <row r="3704" spans="2:5" ht="22.75" customHeight="1" thickBot="1" x14ac:dyDescent="0.3">
      <c r="B3704" s="202">
        <v>44460</v>
      </c>
      <c r="C3704" s="141">
        <v>281.70999999999998</v>
      </c>
      <c r="D3704" s="141">
        <v>421.86</v>
      </c>
      <c r="E3704" s="141">
        <v>314.66000000000003</v>
      </c>
    </row>
    <row r="3705" spans="2:5" ht="22.75" customHeight="1" thickBot="1" x14ac:dyDescent="0.3">
      <c r="B3705" s="202">
        <v>44461</v>
      </c>
      <c r="C3705" s="141">
        <v>281.42</v>
      </c>
      <c r="D3705" s="141">
        <v>421.43</v>
      </c>
      <c r="E3705" s="141">
        <v>314.3</v>
      </c>
    </row>
    <row r="3706" spans="2:5" ht="22.75" customHeight="1" thickBot="1" x14ac:dyDescent="0.3">
      <c r="B3706" s="202">
        <v>44462</v>
      </c>
      <c r="C3706" s="141">
        <v>285.51</v>
      </c>
      <c r="D3706" s="141">
        <v>427.54</v>
      </c>
      <c r="E3706" s="141">
        <v>318.64</v>
      </c>
    </row>
    <row r="3707" spans="2:5" ht="22.75" customHeight="1" thickBot="1" x14ac:dyDescent="0.3">
      <c r="B3707" s="202">
        <v>44463</v>
      </c>
      <c r="C3707" s="141">
        <v>285.86</v>
      </c>
      <c r="D3707" s="141">
        <v>428.07</v>
      </c>
      <c r="E3707" s="141">
        <v>318.93</v>
      </c>
    </row>
    <row r="3708" spans="2:5" ht="22.75" customHeight="1" thickBot="1" x14ac:dyDescent="0.3">
      <c r="B3708" s="202">
        <v>44466</v>
      </c>
      <c r="C3708" s="141">
        <v>285.8</v>
      </c>
      <c r="D3708" s="141">
        <v>427.99</v>
      </c>
      <c r="E3708" s="141">
        <v>318.79000000000002</v>
      </c>
    </row>
    <row r="3709" spans="2:5" ht="22.75" customHeight="1" thickBot="1" x14ac:dyDescent="0.3">
      <c r="B3709" s="202">
        <v>44467</v>
      </c>
      <c r="C3709" s="141">
        <v>286.17</v>
      </c>
      <c r="D3709" s="141">
        <v>428.53</v>
      </c>
      <c r="E3709" s="141">
        <v>319.04000000000002</v>
      </c>
    </row>
    <row r="3710" spans="2:5" ht="22.75" customHeight="1" thickBot="1" x14ac:dyDescent="0.3">
      <c r="B3710" s="202">
        <v>44468</v>
      </c>
      <c r="C3710" s="141">
        <v>285.33</v>
      </c>
      <c r="D3710" s="141">
        <v>427.28</v>
      </c>
      <c r="E3710" s="141">
        <v>317.8</v>
      </c>
    </row>
    <row r="3711" spans="2:5" ht="22.75" customHeight="1" thickBot="1" x14ac:dyDescent="0.3">
      <c r="B3711" s="202">
        <v>44469</v>
      </c>
      <c r="C3711" s="141">
        <v>285.86</v>
      </c>
      <c r="D3711" s="141">
        <v>428.08</v>
      </c>
      <c r="E3711" s="141">
        <v>317.89999999999998</v>
      </c>
    </row>
    <row r="3712" spans="2:5" ht="22.75" customHeight="1" thickBot="1" x14ac:dyDescent="0.3">
      <c r="B3712" s="202">
        <v>44470</v>
      </c>
      <c r="C3712" s="141">
        <v>285.95</v>
      </c>
      <c r="D3712" s="141">
        <v>428.21</v>
      </c>
      <c r="E3712" s="141">
        <v>317.89999999999998</v>
      </c>
    </row>
    <row r="3713" spans="2:5" ht="22.75" customHeight="1" thickBot="1" x14ac:dyDescent="0.3">
      <c r="B3713" s="202">
        <v>44473</v>
      </c>
      <c r="C3713" s="141">
        <v>287.60000000000002</v>
      </c>
      <c r="D3713" s="141">
        <v>430.68</v>
      </c>
      <c r="E3713" s="141">
        <v>320.7</v>
      </c>
    </row>
    <row r="3714" spans="2:5" ht="22.75" customHeight="1" thickBot="1" x14ac:dyDescent="0.3">
      <c r="B3714" s="202">
        <v>44474</v>
      </c>
      <c r="C3714" s="141">
        <v>290.91000000000003</v>
      </c>
      <c r="D3714" s="141">
        <v>435.64</v>
      </c>
      <c r="E3714" s="141">
        <v>324.22000000000003</v>
      </c>
    </row>
    <row r="3715" spans="2:5" ht="22.75" customHeight="1" thickBot="1" x14ac:dyDescent="0.3">
      <c r="B3715" s="202">
        <v>44475</v>
      </c>
      <c r="C3715" s="141">
        <v>292.38</v>
      </c>
      <c r="D3715" s="141">
        <v>437.91</v>
      </c>
      <c r="E3715" s="141">
        <v>325.75</v>
      </c>
    </row>
    <row r="3716" spans="2:5" ht="22.75" customHeight="1" thickBot="1" x14ac:dyDescent="0.3">
      <c r="B3716" s="202">
        <v>44476</v>
      </c>
      <c r="C3716" s="141">
        <v>293.23</v>
      </c>
      <c r="D3716" s="141">
        <v>439.18</v>
      </c>
      <c r="E3716" s="141">
        <v>326.58</v>
      </c>
    </row>
    <row r="3717" spans="2:5" ht="22.75" customHeight="1" thickBot="1" x14ac:dyDescent="0.3">
      <c r="B3717" s="202">
        <v>44477</v>
      </c>
      <c r="C3717" s="141">
        <v>293.69</v>
      </c>
      <c r="D3717" s="141">
        <v>439.86</v>
      </c>
      <c r="E3717" s="141">
        <v>326.8</v>
      </c>
    </row>
    <row r="3718" spans="2:5" ht="22.75" customHeight="1" thickBot="1" x14ac:dyDescent="0.3">
      <c r="B3718" s="202">
        <v>44480</v>
      </c>
      <c r="C3718" s="141">
        <v>292.51</v>
      </c>
      <c r="D3718" s="141">
        <v>438.1</v>
      </c>
      <c r="E3718" s="141">
        <v>325.01</v>
      </c>
    </row>
    <row r="3719" spans="2:5" ht="22.75" customHeight="1" thickBot="1" x14ac:dyDescent="0.3">
      <c r="B3719" s="202">
        <v>44481</v>
      </c>
      <c r="C3719" s="141">
        <v>292.24</v>
      </c>
      <c r="D3719" s="141">
        <v>437.74</v>
      </c>
      <c r="E3719" s="141">
        <v>324.58999999999997</v>
      </c>
    </row>
    <row r="3720" spans="2:5" ht="22.75" customHeight="1" thickBot="1" x14ac:dyDescent="0.3">
      <c r="B3720" s="202">
        <v>44482</v>
      </c>
      <c r="C3720" s="141">
        <v>292.55</v>
      </c>
      <c r="D3720" s="141">
        <v>438.2</v>
      </c>
      <c r="E3720" s="141">
        <v>324.83999999999997</v>
      </c>
    </row>
    <row r="3721" spans="2:5" ht="22.75" customHeight="1" thickBot="1" x14ac:dyDescent="0.3">
      <c r="B3721" s="202">
        <v>44483</v>
      </c>
      <c r="C3721" s="141">
        <v>294.11</v>
      </c>
      <c r="D3721" s="141">
        <v>440.53</v>
      </c>
      <c r="E3721" s="141">
        <v>326.41000000000003</v>
      </c>
    </row>
    <row r="3722" spans="2:5" ht="22.75" customHeight="1" thickBot="1" x14ac:dyDescent="0.3">
      <c r="B3722" s="202">
        <v>44484</v>
      </c>
      <c r="C3722" s="141">
        <v>294.83999999999997</v>
      </c>
      <c r="D3722" s="141">
        <v>441.63</v>
      </c>
      <c r="E3722" s="141">
        <v>327.17</v>
      </c>
    </row>
    <row r="3723" spans="2:5" ht="22.75" customHeight="1" thickBot="1" x14ac:dyDescent="0.3">
      <c r="B3723" s="202">
        <v>44487</v>
      </c>
      <c r="C3723" s="141">
        <v>295.20999999999998</v>
      </c>
      <c r="D3723" s="141">
        <v>442.18</v>
      </c>
      <c r="E3723" s="141">
        <v>327.77</v>
      </c>
    </row>
    <row r="3724" spans="2:5" ht="22.75" customHeight="1" thickBot="1" x14ac:dyDescent="0.3">
      <c r="B3724" s="202">
        <v>44488</v>
      </c>
      <c r="C3724" s="141">
        <v>296.22000000000003</v>
      </c>
      <c r="D3724" s="141">
        <v>443.7</v>
      </c>
      <c r="E3724" s="141">
        <v>328.84</v>
      </c>
    </row>
    <row r="3725" spans="2:5" ht="22.75" customHeight="1" thickBot="1" x14ac:dyDescent="0.3">
      <c r="B3725" s="202">
        <v>44489</v>
      </c>
      <c r="C3725" s="141">
        <v>296.02999999999997</v>
      </c>
      <c r="D3725" s="141">
        <v>443.42</v>
      </c>
      <c r="E3725" s="141">
        <v>328.63</v>
      </c>
    </row>
    <row r="3726" spans="2:5" ht="22.75" customHeight="1" thickBot="1" x14ac:dyDescent="0.3">
      <c r="B3726" s="202">
        <v>44490</v>
      </c>
      <c r="C3726" s="141">
        <v>295.93</v>
      </c>
      <c r="D3726" s="141">
        <v>443.26</v>
      </c>
      <c r="E3726" s="141">
        <v>328.9</v>
      </c>
    </row>
    <row r="3727" spans="2:5" ht="22.75" customHeight="1" thickBot="1" x14ac:dyDescent="0.3">
      <c r="B3727" s="202">
        <v>44491</v>
      </c>
      <c r="C3727" s="141">
        <v>296.58</v>
      </c>
      <c r="D3727" s="141">
        <v>444.25</v>
      </c>
      <c r="E3727" s="141">
        <v>329.42</v>
      </c>
    </row>
    <row r="3728" spans="2:5" ht="22.75" customHeight="1" thickBot="1" x14ac:dyDescent="0.3">
      <c r="B3728" s="202">
        <v>44494</v>
      </c>
      <c r="C3728" s="141">
        <v>298.37</v>
      </c>
      <c r="D3728" s="141">
        <v>446.92</v>
      </c>
      <c r="E3728" s="141">
        <v>331.23</v>
      </c>
    </row>
    <row r="3729" spans="2:5" ht="22.75" customHeight="1" thickBot="1" x14ac:dyDescent="0.3">
      <c r="B3729" s="202">
        <v>44495</v>
      </c>
      <c r="C3729" s="141">
        <v>298.32</v>
      </c>
      <c r="D3729" s="141">
        <v>446.85</v>
      </c>
      <c r="E3729" s="141">
        <v>330.76</v>
      </c>
    </row>
    <row r="3730" spans="2:5" ht="22.75" customHeight="1" thickBot="1" x14ac:dyDescent="0.3">
      <c r="B3730" s="202">
        <v>44496</v>
      </c>
      <c r="C3730" s="141">
        <v>298.82</v>
      </c>
      <c r="D3730" s="141">
        <v>447.59</v>
      </c>
      <c r="E3730" s="141">
        <v>331.26</v>
      </c>
    </row>
    <row r="3731" spans="2:5" ht="22.75" customHeight="1" thickBot="1" x14ac:dyDescent="0.3">
      <c r="B3731" s="202">
        <v>44497</v>
      </c>
      <c r="C3731" s="141">
        <v>303.95999999999998</v>
      </c>
      <c r="D3731" s="141">
        <v>455.3</v>
      </c>
      <c r="E3731" s="141">
        <v>336.86</v>
      </c>
    </row>
    <row r="3732" spans="2:5" ht="22.75" customHeight="1" thickBot="1" x14ac:dyDescent="0.3">
      <c r="B3732" s="202">
        <v>44498</v>
      </c>
      <c r="C3732" s="141">
        <v>303.57</v>
      </c>
      <c r="D3732" s="141">
        <v>454.71</v>
      </c>
      <c r="E3732" s="141">
        <v>336.36</v>
      </c>
    </row>
    <row r="3733" spans="2:5" ht="22.75" customHeight="1" thickBot="1" x14ac:dyDescent="0.3">
      <c r="B3733" s="202">
        <v>44503</v>
      </c>
      <c r="C3733" s="141">
        <v>301.45</v>
      </c>
      <c r="D3733" s="141">
        <v>451.53</v>
      </c>
      <c r="E3733" s="141">
        <v>333.68</v>
      </c>
    </row>
    <row r="3734" spans="2:5" ht="22.75" customHeight="1" thickBot="1" x14ac:dyDescent="0.3">
      <c r="B3734" s="202">
        <v>44505</v>
      </c>
      <c r="C3734" s="141">
        <v>301.43</v>
      </c>
      <c r="D3734" s="141">
        <v>451.5</v>
      </c>
      <c r="E3734" s="141">
        <v>333.14</v>
      </c>
    </row>
    <row r="3735" spans="2:5" ht="22.75" customHeight="1" thickBot="1" x14ac:dyDescent="0.3">
      <c r="B3735" s="202">
        <v>44508</v>
      </c>
      <c r="C3735" s="141">
        <v>303.63</v>
      </c>
      <c r="D3735" s="141">
        <v>454.81</v>
      </c>
      <c r="E3735" s="141">
        <v>335.58</v>
      </c>
    </row>
    <row r="3736" spans="2:5" ht="22.75" customHeight="1" thickBot="1" x14ac:dyDescent="0.3">
      <c r="B3736" s="202">
        <v>44509</v>
      </c>
      <c r="C3736" s="141">
        <v>303.67</v>
      </c>
      <c r="D3736" s="141">
        <v>454.87</v>
      </c>
      <c r="E3736" s="141">
        <v>335.51</v>
      </c>
    </row>
    <row r="3737" spans="2:5" ht="22.75" customHeight="1" thickBot="1" x14ac:dyDescent="0.3">
      <c r="B3737" s="202">
        <v>44510</v>
      </c>
      <c r="C3737" s="141">
        <v>301.82</v>
      </c>
      <c r="D3737" s="141">
        <v>452.09</v>
      </c>
      <c r="E3737" s="141">
        <v>334.54</v>
      </c>
    </row>
    <row r="3738" spans="2:5" ht="22.75" customHeight="1" thickBot="1" x14ac:dyDescent="0.3">
      <c r="B3738" s="202">
        <v>44511</v>
      </c>
      <c r="C3738" s="141">
        <v>301.44</v>
      </c>
      <c r="D3738" s="141">
        <v>451.53</v>
      </c>
      <c r="E3738" s="141">
        <v>333.06</v>
      </c>
    </row>
    <row r="3739" spans="2:5" ht="22.75" customHeight="1" thickBot="1" x14ac:dyDescent="0.3">
      <c r="B3739" s="202">
        <v>44512</v>
      </c>
      <c r="C3739" s="141">
        <v>301.95</v>
      </c>
      <c r="D3739" s="141">
        <v>452.29</v>
      </c>
      <c r="E3739" s="141">
        <v>333.25</v>
      </c>
    </row>
    <row r="3740" spans="2:5" ht="22.75" customHeight="1" thickBot="1" x14ac:dyDescent="0.3">
      <c r="B3740" s="202">
        <v>44515</v>
      </c>
      <c r="C3740" s="141">
        <v>301.02</v>
      </c>
      <c r="D3740" s="141">
        <v>450.89</v>
      </c>
      <c r="E3740" s="141">
        <v>332.38</v>
      </c>
    </row>
    <row r="3741" spans="2:5" ht="22.75" customHeight="1" thickBot="1" x14ac:dyDescent="0.3">
      <c r="B3741" s="202">
        <v>44516</v>
      </c>
      <c r="C3741" s="141">
        <v>301.66000000000003</v>
      </c>
      <c r="D3741" s="141">
        <v>451.85</v>
      </c>
      <c r="E3741" s="141">
        <v>332.23</v>
      </c>
    </row>
    <row r="3742" spans="2:5" ht="22.75" customHeight="1" thickBot="1" x14ac:dyDescent="0.3">
      <c r="B3742" s="202">
        <v>44517</v>
      </c>
      <c r="C3742" s="141">
        <v>301.19</v>
      </c>
      <c r="D3742" s="141">
        <v>451.15</v>
      </c>
      <c r="E3742" s="141">
        <v>330.92</v>
      </c>
    </row>
    <row r="3743" spans="2:5" ht="22.75" customHeight="1" thickBot="1" x14ac:dyDescent="0.3">
      <c r="B3743" s="202">
        <v>44518</v>
      </c>
      <c r="C3743" s="141">
        <v>302.83999999999997</v>
      </c>
      <c r="D3743" s="141">
        <v>453.61</v>
      </c>
      <c r="E3743" s="141">
        <v>332.75</v>
      </c>
    </row>
    <row r="3744" spans="2:5" ht="22.75" customHeight="1" thickBot="1" x14ac:dyDescent="0.3">
      <c r="B3744" s="202">
        <v>44519</v>
      </c>
      <c r="C3744" s="141">
        <v>303.10000000000002</v>
      </c>
      <c r="D3744" s="141">
        <v>454.01</v>
      </c>
      <c r="E3744" s="141">
        <v>334.11</v>
      </c>
    </row>
    <row r="3745" spans="2:5" ht="22.75" customHeight="1" thickBot="1" x14ac:dyDescent="0.3">
      <c r="B3745" s="202">
        <v>44522</v>
      </c>
      <c r="C3745" s="141">
        <v>304.73</v>
      </c>
      <c r="D3745" s="141">
        <v>456.45</v>
      </c>
      <c r="E3745" s="141">
        <v>334.95</v>
      </c>
    </row>
    <row r="3746" spans="2:5" ht="22.75" customHeight="1" thickBot="1" x14ac:dyDescent="0.3">
      <c r="B3746" s="202">
        <v>44523</v>
      </c>
      <c r="C3746" s="141">
        <v>304.7</v>
      </c>
      <c r="D3746" s="141">
        <v>456.4</v>
      </c>
      <c r="E3746" s="141">
        <v>334.43</v>
      </c>
    </row>
    <row r="3747" spans="2:5" ht="22.75" customHeight="1" thickBot="1" x14ac:dyDescent="0.3">
      <c r="B3747" s="202">
        <v>44524</v>
      </c>
      <c r="C3747" s="141">
        <v>304.76</v>
      </c>
      <c r="D3747" s="141">
        <v>456.49</v>
      </c>
      <c r="E3747" s="141">
        <v>334.44</v>
      </c>
    </row>
    <row r="3748" spans="2:5" ht="22.75" customHeight="1" thickBot="1" x14ac:dyDescent="0.3">
      <c r="B3748" s="203">
        <v>44525</v>
      </c>
      <c r="C3748" s="204">
        <v>306.17</v>
      </c>
      <c r="D3748" s="204">
        <v>458.61</v>
      </c>
      <c r="E3748" s="141">
        <v>335.72</v>
      </c>
    </row>
    <row r="3749" spans="2:5" ht="22.75" customHeight="1" thickBot="1" x14ac:dyDescent="0.3">
      <c r="B3749" s="202">
        <v>44526</v>
      </c>
      <c r="C3749" s="141">
        <v>305.04000000000002</v>
      </c>
      <c r="D3749" s="141">
        <v>456.92</v>
      </c>
      <c r="E3749" s="141">
        <v>334.43</v>
      </c>
    </row>
    <row r="3750" spans="2:5" ht="22.75" customHeight="1" thickBot="1" x14ac:dyDescent="0.3">
      <c r="B3750" s="202">
        <v>44529</v>
      </c>
      <c r="C3750" s="141">
        <v>304.67</v>
      </c>
      <c r="D3750" s="141">
        <v>456.36</v>
      </c>
      <c r="E3750" s="141">
        <v>335.39</v>
      </c>
    </row>
    <row r="3751" spans="2:5" ht="22.75" customHeight="1" thickBot="1" x14ac:dyDescent="0.3">
      <c r="B3751" s="202">
        <v>44530</v>
      </c>
      <c r="C3751" s="141">
        <v>304.44</v>
      </c>
      <c r="D3751" s="141">
        <v>456.02</v>
      </c>
      <c r="E3751" s="141">
        <v>334.89</v>
      </c>
    </row>
    <row r="3752" spans="2:5" ht="22.75" customHeight="1" thickBot="1" x14ac:dyDescent="0.3">
      <c r="B3752" s="202">
        <v>44531</v>
      </c>
      <c r="C3752" s="141">
        <v>304.8</v>
      </c>
      <c r="D3752" s="141">
        <v>456.55</v>
      </c>
      <c r="E3752" s="141">
        <v>335.05</v>
      </c>
    </row>
    <row r="3753" spans="2:5" ht="22.75" customHeight="1" thickBot="1" x14ac:dyDescent="0.3">
      <c r="B3753" s="202">
        <v>44532</v>
      </c>
      <c r="C3753" s="141">
        <v>302.8</v>
      </c>
      <c r="D3753" s="141">
        <v>453.6</v>
      </c>
      <c r="E3753" s="141">
        <v>332.13</v>
      </c>
    </row>
    <row r="3754" spans="2:5" ht="22.75" customHeight="1" thickBot="1" x14ac:dyDescent="0.3">
      <c r="B3754" s="202">
        <v>44533</v>
      </c>
      <c r="C3754" s="141">
        <v>303.10000000000002</v>
      </c>
      <c r="D3754" s="141">
        <v>454.23</v>
      </c>
      <c r="E3754" s="141">
        <v>332.02</v>
      </c>
    </row>
    <row r="3755" spans="2:5" ht="22.75" customHeight="1" thickBot="1" x14ac:dyDescent="0.3">
      <c r="B3755" s="202">
        <v>44536</v>
      </c>
      <c r="C3755" s="141">
        <v>302.73</v>
      </c>
      <c r="D3755" s="141">
        <v>453.67</v>
      </c>
      <c r="E3755" s="141">
        <v>331.57</v>
      </c>
    </row>
    <row r="3756" spans="2:5" ht="22.75" customHeight="1" thickBot="1" x14ac:dyDescent="0.3">
      <c r="B3756" s="202">
        <v>44537</v>
      </c>
      <c r="C3756" s="141">
        <v>301.12</v>
      </c>
      <c r="D3756" s="141">
        <v>451.27</v>
      </c>
      <c r="E3756" s="141">
        <v>331.8</v>
      </c>
    </row>
    <row r="3757" spans="2:5" ht="22.75" customHeight="1" thickBot="1" x14ac:dyDescent="0.3">
      <c r="B3757" s="202">
        <v>44538</v>
      </c>
      <c r="C3757" s="141">
        <v>301.58</v>
      </c>
      <c r="D3757" s="141">
        <v>451.95</v>
      </c>
      <c r="E3757" s="141">
        <v>331.82</v>
      </c>
    </row>
    <row r="3758" spans="2:5" ht="22.75" customHeight="1" thickBot="1" x14ac:dyDescent="0.3">
      <c r="B3758" s="202">
        <v>44539</v>
      </c>
      <c r="C3758" s="141">
        <v>302.02999999999997</v>
      </c>
      <c r="D3758" s="141">
        <v>452.63</v>
      </c>
      <c r="E3758" s="141">
        <v>331.94</v>
      </c>
    </row>
    <row r="3759" spans="2:5" ht="22.75" customHeight="1" thickBot="1" x14ac:dyDescent="0.3">
      <c r="B3759" s="202">
        <v>44540</v>
      </c>
      <c r="C3759" s="141">
        <v>302.77</v>
      </c>
      <c r="D3759" s="141">
        <v>453.74</v>
      </c>
      <c r="E3759" s="141">
        <v>332.34</v>
      </c>
    </row>
    <row r="3760" spans="2:5" ht="22.75" customHeight="1" thickBot="1" x14ac:dyDescent="0.3">
      <c r="B3760" s="202">
        <v>44543</v>
      </c>
      <c r="C3760" s="141">
        <v>303.45</v>
      </c>
      <c r="D3760" s="141">
        <v>454.76</v>
      </c>
      <c r="E3760" s="141">
        <v>332.86</v>
      </c>
    </row>
    <row r="3761" spans="2:5" ht="22.75" customHeight="1" thickBot="1" x14ac:dyDescent="0.3">
      <c r="B3761" s="202">
        <v>44544</v>
      </c>
      <c r="C3761" s="141">
        <v>303.18</v>
      </c>
      <c r="D3761" s="141">
        <v>454.35</v>
      </c>
      <c r="E3761" s="141">
        <v>332.34</v>
      </c>
    </row>
    <row r="3762" spans="2:5" ht="22.75" customHeight="1" thickBot="1" x14ac:dyDescent="0.3">
      <c r="B3762" s="202">
        <v>44545</v>
      </c>
      <c r="C3762" s="141">
        <v>303.18</v>
      </c>
      <c r="D3762" s="141">
        <v>454.35</v>
      </c>
      <c r="E3762" s="141">
        <v>332.09</v>
      </c>
    </row>
    <row r="3763" spans="2:5" ht="22.75" customHeight="1" thickBot="1" x14ac:dyDescent="0.3">
      <c r="B3763" s="202">
        <v>44546</v>
      </c>
      <c r="C3763" s="141">
        <v>303.35000000000002</v>
      </c>
      <c r="D3763" s="141">
        <v>454.61</v>
      </c>
      <c r="E3763" s="141">
        <v>332.22</v>
      </c>
    </row>
    <row r="3764" spans="2:5" ht="22.75" customHeight="1" thickBot="1" x14ac:dyDescent="0.3">
      <c r="B3764" s="202">
        <v>44547</v>
      </c>
      <c r="C3764" s="141">
        <v>303.08</v>
      </c>
      <c r="D3764" s="141">
        <v>454.2</v>
      </c>
      <c r="E3764" s="141">
        <v>331.87</v>
      </c>
    </row>
    <row r="3765" spans="2:5" ht="22.75" customHeight="1" thickBot="1" x14ac:dyDescent="0.3">
      <c r="B3765" s="202">
        <v>44550</v>
      </c>
      <c r="C3765" s="141">
        <v>302.60000000000002</v>
      </c>
      <c r="D3765" s="141">
        <v>453.48</v>
      </c>
      <c r="E3765" s="141">
        <v>330.51</v>
      </c>
    </row>
    <row r="3766" spans="2:5" ht="22.75" customHeight="1" thickBot="1" x14ac:dyDescent="0.3">
      <c r="B3766" s="202">
        <v>44551</v>
      </c>
      <c r="C3766" s="141">
        <v>302.33</v>
      </c>
      <c r="D3766" s="141">
        <v>453.08</v>
      </c>
      <c r="E3766" s="141">
        <v>330.01</v>
      </c>
    </row>
    <row r="3767" spans="2:5" ht="22.75" customHeight="1" thickBot="1" x14ac:dyDescent="0.3">
      <c r="B3767" s="202">
        <v>44552</v>
      </c>
      <c r="C3767" s="141">
        <v>303.12</v>
      </c>
      <c r="D3767" s="141">
        <v>454.27</v>
      </c>
      <c r="E3767" s="141">
        <v>330.79</v>
      </c>
    </row>
    <row r="3768" spans="2:5" ht="22.75" customHeight="1" thickBot="1" x14ac:dyDescent="0.3">
      <c r="B3768" s="202">
        <v>44553</v>
      </c>
      <c r="C3768" s="141">
        <v>303.3</v>
      </c>
      <c r="D3768" s="141">
        <v>455.89</v>
      </c>
      <c r="E3768" s="141">
        <v>331.96</v>
      </c>
    </row>
    <row r="3769" spans="2:5" ht="22.75" customHeight="1" thickBot="1" x14ac:dyDescent="0.3">
      <c r="B3769" s="202">
        <v>44554</v>
      </c>
      <c r="C3769" s="141">
        <v>303.51</v>
      </c>
      <c r="D3769" s="141">
        <v>456.2</v>
      </c>
      <c r="E3769" s="141">
        <v>332.16</v>
      </c>
    </row>
    <row r="3770" spans="2:5" ht="22.75" customHeight="1" thickBot="1" x14ac:dyDescent="0.3">
      <c r="B3770" s="202">
        <v>44557</v>
      </c>
      <c r="C3770" s="141">
        <v>304.5</v>
      </c>
      <c r="D3770" s="141">
        <v>457.7</v>
      </c>
      <c r="E3770" s="141">
        <v>334.85</v>
      </c>
    </row>
    <row r="3771" spans="2:5" ht="22.75" customHeight="1" thickBot="1" x14ac:dyDescent="0.3">
      <c r="B3771" s="202">
        <v>44558</v>
      </c>
      <c r="C3771" s="141">
        <v>304.95999999999998</v>
      </c>
      <c r="D3771" s="141">
        <v>458.39</v>
      </c>
      <c r="E3771" s="141">
        <v>335.14</v>
      </c>
    </row>
    <row r="3772" spans="2:5" ht="22.75" customHeight="1" thickBot="1" x14ac:dyDescent="0.3">
      <c r="B3772" s="202">
        <v>44559</v>
      </c>
      <c r="C3772" s="141">
        <v>304.7</v>
      </c>
      <c r="D3772" s="141">
        <v>458</v>
      </c>
      <c r="E3772" s="141">
        <v>334.34</v>
      </c>
    </row>
    <row r="3773" spans="2:5" ht="22.75" customHeight="1" thickBot="1" x14ac:dyDescent="0.3">
      <c r="B3773" s="202">
        <v>44560</v>
      </c>
      <c r="C3773" s="141">
        <v>305.86</v>
      </c>
      <c r="D3773" s="141">
        <v>459.73</v>
      </c>
      <c r="E3773" s="141">
        <v>335.6</v>
      </c>
    </row>
    <row r="3774" spans="2:5" ht="22.75" customHeight="1" thickBot="1" x14ac:dyDescent="0.3">
      <c r="B3774" s="202">
        <v>44561</v>
      </c>
      <c r="C3774" s="141">
        <v>305.67</v>
      </c>
      <c r="D3774" s="141">
        <v>459.44</v>
      </c>
      <c r="E3774" s="141">
        <v>335.34</v>
      </c>
    </row>
    <row r="3775" spans="2:5" ht="22.75" customHeight="1" thickBot="1" x14ac:dyDescent="0.3">
      <c r="B3775" s="202">
        <v>44565</v>
      </c>
      <c r="C3775" s="141">
        <v>305.66000000000003</v>
      </c>
      <c r="D3775" s="141">
        <v>459.44</v>
      </c>
      <c r="E3775" s="141">
        <v>335.2</v>
      </c>
    </row>
    <row r="3776" spans="2:5" ht="22.75" customHeight="1" thickBot="1" x14ac:dyDescent="0.3">
      <c r="B3776" s="202">
        <v>44566</v>
      </c>
      <c r="C3776" s="141">
        <v>305.92</v>
      </c>
      <c r="D3776" s="141">
        <v>459.94</v>
      </c>
      <c r="E3776" s="141">
        <v>336.49</v>
      </c>
    </row>
    <row r="3777" spans="2:5" ht="22.75" customHeight="1" thickBot="1" x14ac:dyDescent="0.3">
      <c r="B3777" s="202">
        <v>44567</v>
      </c>
      <c r="C3777" s="141">
        <v>306.33</v>
      </c>
      <c r="D3777" s="141">
        <v>460.82</v>
      </c>
      <c r="E3777" s="141">
        <v>336.96</v>
      </c>
    </row>
    <row r="3778" spans="2:5" ht="22.75" customHeight="1" thickBot="1" x14ac:dyDescent="0.3">
      <c r="B3778" s="202">
        <v>44568</v>
      </c>
      <c r="C3778" s="141">
        <v>306.95999999999998</v>
      </c>
      <c r="D3778" s="141">
        <v>461.77</v>
      </c>
      <c r="E3778" s="141">
        <v>337.12</v>
      </c>
    </row>
    <row r="3779" spans="2:5" ht="22.75" customHeight="1" thickBot="1" x14ac:dyDescent="0.3">
      <c r="B3779" s="202">
        <v>44571</v>
      </c>
      <c r="C3779" s="141">
        <v>306.56</v>
      </c>
      <c r="D3779" s="141">
        <v>461.17</v>
      </c>
      <c r="E3779" s="141">
        <v>336.39</v>
      </c>
    </row>
    <row r="3780" spans="2:5" ht="22.75" customHeight="1" thickBot="1" x14ac:dyDescent="0.3">
      <c r="B3780" s="202">
        <v>44572</v>
      </c>
      <c r="C3780" s="141">
        <v>305.58999999999997</v>
      </c>
      <c r="D3780" s="141">
        <v>459.7</v>
      </c>
      <c r="E3780" s="141">
        <v>335.15</v>
      </c>
    </row>
    <row r="3781" spans="2:5" ht="22.75" customHeight="1" thickBot="1" x14ac:dyDescent="0.3">
      <c r="B3781" s="202">
        <v>44573</v>
      </c>
      <c r="C3781" s="141">
        <v>305.89</v>
      </c>
      <c r="D3781" s="141">
        <v>460.16</v>
      </c>
      <c r="E3781" s="141">
        <v>335.48</v>
      </c>
    </row>
    <row r="3782" spans="2:5" ht="22.75" customHeight="1" thickBot="1" x14ac:dyDescent="0.3">
      <c r="B3782" s="202">
        <v>44574</v>
      </c>
      <c r="C3782" s="141">
        <v>305.82</v>
      </c>
      <c r="D3782" s="141">
        <v>460.06</v>
      </c>
      <c r="E3782" s="141">
        <v>335.3</v>
      </c>
    </row>
    <row r="3783" spans="2:5" ht="22.75" customHeight="1" thickBot="1" x14ac:dyDescent="0.3">
      <c r="B3783" s="202">
        <v>44575</v>
      </c>
      <c r="C3783" s="141">
        <v>305.83999999999997</v>
      </c>
      <c r="D3783" s="141">
        <v>460.09</v>
      </c>
      <c r="E3783" s="141">
        <v>335.25</v>
      </c>
    </row>
    <row r="3784" spans="2:5" ht="22.75" customHeight="1" thickBot="1" x14ac:dyDescent="0.3">
      <c r="B3784" s="202">
        <v>44578</v>
      </c>
      <c r="C3784" s="141">
        <v>306.02</v>
      </c>
      <c r="D3784" s="141">
        <v>460.35</v>
      </c>
      <c r="E3784" s="141">
        <v>335.27</v>
      </c>
    </row>
    <row r="3785" spans="2:5" ht="22.75" customHeight="1" thickBot="1" x14ac:dyDescent="0.3">
      <c r="B3785" s="202">
        <v>44580</v>
      </c>
      <c r="C3785" s="141">
        <v>306.08999999999997</v>
      </c>
      <c r="D3785" s="141">
        <v>460.46</v>
      </c>
      <c r="E3785" s="141">
        <v>335</v>
      </c>
    </row>
    <row r="3786" spans="2:5" ht="22.75" customHeight="1" thickBot="1" x14ac:dyDescent="0.3">
      <c r="B3786" s="202">
        <v>44581</v>
      </c>
      <c r="C3786" s="141">
        <v>306.16000000000003</v>
      </c>
      <c r="D3786" s="141">
        <v>460.56</v>
      </c>
      <c r="E3786" s="141">
        <v>335.46</v>
      </c>
    </row>
    <row r="3787" spans="2:5" ht="22.75" customHeight="1" thickBot="1" x14ac:dyDescent="0.3">
      <c r="B3787" s="202">
        <v>44582</v>
      </c>
      <c r="C3787" s="141">
        <v>306.81</v>
      </c>
      <c r="D3787" s="141">
        <v>461.55</v>
      </c>
      <c r="E3787" s="141">
        <v>336.23</v>
      </c>
    </row>
    <row r="3788" spans="2:5" ht="22.75" customHeight="1" thickBot="1" x14ac:dyDescent="0.3">
      <c r="B3788" s="202">
        <v>44585</v>
      </c>
      <c r="C3788" s="141">
        <v>306.73</v>
      </c>
      <c r="D3788" s="141">
        <v>461.43</v>
      </c>
      <c r="E3788" s="141">
        <v>336.14</v>
      </c>
    </row>
    <row r="3789" spans="2:5" ht="22.75" customHeight="1" thickBot="1" x14ac:dyDescent="0.3">
      <c r="B3789" s="202">
        <v>44586</v>
      </c>
      <c r="C3789" s="141">
        <v>306.51</v>
      </c>
      <c r="D3789" s="141">
        <v>461.1</v>
      </c>
      <c r="E3789" s="141">
        <v>335.28</v>
      </c>
    </row>
    <row r="3790" spans="2:5" ht="22.75" customHeight="1" thickBot="1" x14ac:dyDescent="0.3">
      <c r="B3790" s="202">
        <v>44587</v>
      </c>
      <c r="C3790" s="141">
        <v>306.25</v>
      </c>
      <c r="D3790" s="141">
        <v>460.7</v>
      </c>
      <c r="E3790" s="141">
        <v>334.89</v>
      </c>
    </row>
    <row r="3791" spans="2:5" ht="22.75" customHeight="1" thickBot="1" x14ac:dyDescent="0.3">
      <c r="B3791" s="202">
        <v>44588</v>
      </c>
      <c r="C3791" s="141">
        <v>306.26</v>
      </c>
      <c r="D3791" s="141">
        <v>460.72</v>
      </c>
      <c r="E3791" s="141">
        <v>334.02</v>
      </c>
    </row>
    <row r="3792" spans="2:5" ht="22.75" customHeight="1" thickBot="1" x14ac:dyDescent="0.3">
      <c r="B3792" s="202">
        <v>44589</v>
      </c>
      <c r="C3792" s="141">
        <v>305.87</v>
      </c>
      <c r="D3792" s="141">
        <v>460.13</v>
      </c>
      <c r="E3792" s="141">
        <v>333.1</v>
      </c>
    </row>
    <row r="3793" spans="2:5" ht="22.75" customHeight="1" thickBot="1" x14ac:dyDescent="0.3">
      <c r="B3793" s="202">
        <v>44592</v>
      </c>
      <c r="C3793" s="141">
        <v>305.83999999999997</v>
      </c>
      <c r="D3793" s="141">
        <v>460.08</v>
      </c>
      <c r="E3793" s="141">
        <v>335.87</v>
      </c>
    </row>
    <row r="3794" spans="2:5" ht="22.75" customHeight="1" thickBot="1" x14ac:dyDescent="0.3">
      <c r="B3794" s="202">
        <v>44595</v>
      </c>
      <c r="C3794" s="141">
        <v>306.5</v>
      </c>
      <c r="D3794" s="141">
        <v>461.08</v>
      </c>
      <c r="E3794" s="141">
        <v>336.71</v>
      </c>
    </row>
    <row r="3795" spans="2:5" ht="22.75" customHeight="1" thickBot="1" x14ac:dyDescent="0.3">
      <c r="B3795" s="202">
        <v>44596</v>
      </c>
      <c r="C3795" s="141">
        <v>307.48</v>
      </c>
      <c r="D3795" s="141">
        <v>462.56</v>
      </c>
      <c r="E3795" s="141">
        <v>337.61</v>
      </c>
    </row>
    <row r="3796" spans="2:5" ht="22.75" customHeight="1" thickBot="1" x14ac:dyDescent="0.3">
      <c r="B3796" s="202">
        <v>44599</v>
      </c>
      <c r="C3796" s="141">
        <v>307.83</v>
      </c>
      <c r="D3796" s="141">
        <v>463.08</v>
      </c>
      <c r="E3796" s="141">
        <v>336.96</v>
      </c>
    </row>
    <row r="3797" spans="2:5" ht="22.75" customHeight="1" thickBot="1" x14ac:dyDescent="0.3">
      <c r="B3797" s="202">
        <v>44600</v>
      </c>
      <c r="C3797" s="141">
        <v>307.20999999999998</v>
      </c>
      <c r="D3797" s="141">
        <v>462.14</v>
      </c>
      <c r="E3797" s="141">
        <v>336.15</v>
      </c>
    </row>
    <row r="3798" spans="2:5" ht="22.75" customHeight="1" thickBot="1" x14ac:dyDescent="0.3">
      <c r="B3798" s="202">
        <v>44601</v>
      </c>
      <c r="C3798" s="141">
        <v>307.56</v>
      </c>
      <c r="D3798" s="141">
        <v>462.68</v>
      </c>
      <c r="E3798" s="141">
        <v>336.42</v>
      </c>
    </row>
    <row r="3799" spans="2:5" ht="22.75" customHeight="1" thickBot="1" x14ac:dyDescent="0.3">
      <c r="B3799" s="202">
        <v>44602</v>
      </c>
      <c r="C3799" s="141">
        <v>307.89</v>
      </c>
      <c r="D3799" s="141">
        <v>463.17</v>
      </c>
      <c r="E3799" s="141">
        <v>336.56</v>
      </c>
    </row>
    <row r="3800" spans="2:5" ht="22.75" customHeight="1" thickBot="1" x14ac:dyDescent="0.3">
      <c r="B3800" s="202">
        <v>44603</v>
      </c>
      <c r="C3800" s="141">
        <v>308.35000000000002</v>
      </c>
      <c r="D3800" s="141">
        <v>463.85</v>
      </c>
      <c r="E3800" s="141">
        <v>336.69</v>
      </c>
    </row>
    <row r="3801" spans="2:5" ht="22.75" customHeight="1" thickBot="1" x14ac:dyDescent="0.3">
      <c r="B3801" s="202">
        <v>44606</v>
      </c>
      <c r="C3801" s="141">
        <v>307.70999999999998</v>
      </c>
      <c r="D3801" s="141">
        <v>462.89</v>
      </c>
      <c r="E3801" s="141">
        <v>335.77</v>
      </c>
    </row>
    <row r="3802" spans="2:5" ht="22.75" customHeight="1" thickBot="1" x14ac:dyDescent="0.3">
      <c r="B3802" s="202">
        <v>44607</v>
      </c>
      <c r="C3802" s="141">
        <v>307.39</v>
      </c>
      <c r="D3802" s="141">
        <v>462.43</v>
      </c>
      <c r="E3802" s="141">
        <v>335.35</v>
      </c>
    </row>
    <row r="3803" spans="2:5" ht="22.75" customHeight="1" thickBot="1" x14ac:dyDescent="0.3">
      <c r="B3803" s="202">
        <v>44608</v>
      </c>
      <c r="C3803" s="141">
        <v>307.56</v>
      </c>
      <c r="D3803" s="141">
        <v>462.67</v>
      </c>
      <c r="E3803" s="141">
        <v>335.46</v>
      </c>
    </row>
    <row r="3804" spans="2:5" ht="22.75" customHeight="1" thickBot="1" x14ac:dyDescent="0.3">
      <c r="B3804" s="202">
        <v>44609</v>
      </c>
      <c r="C3804" s="141">
        <v>307.75</v>
      </c>
      <c r="D3804" s="141">
        <v>462.95</v>
      </c>
      <c r="E3804" s="141">
        <v>335.61</v>
      </c>
    </row>
    <row r="3805" spans="2:5" ht="22.75" customHeight="1" thickBot="1" x14ac:dyDescent="0.3">
      <c r="B3805" s="202">
        <v>44610</v>
      </c>
      <c r="C3805" s="141">
        <v>307.01</v>
      </c>
      <c r="D3805" s="141">
        <v>461.84</v>
      </c>
      <c r="E3805" s="141">
        <v>337.03</v>
      </c>
    </row>
    <row r="3806" spans="2:5" ht="22.75" customHeight="1" thickBot="1" x14ac:dyDescent="0.3">
      <c r="B3806" s="202">
        <v>44613</v>
      </c>
      <c r="C3806" s="141">
        <v>309</v>
      </c>
      <c r="D3806" s="141">
        <v>464.84</v>
      </c>
      <c r="E3806" s="141">
        <v>339.11</v>
      </c>
    </row>
    <row r="3807" spans="2:5" ht="22.75" customHeight="1" thickBot="1" x14ac:dyDescent="0.3">
      <c r="B3807" s="202">
        <v>44614</v>
      </c>
      <c r="C3807" s="141">
        <v>308.85000000000002</v>
      </c>
      <c r="D3807" s="141">
        <v>464.61</v>
      </c>
      <c r="E3807" s="141">
        <v>337.9</v>
      </c>
    </row>
    <row r="3808" spans="2:5" ht="22.75" customHeight="1" thickBot="1" x14ac:dyDescent="0.3">
      <c r="B3808" s="202">
        <v>44615</v>
      </c>
      <c r="C3808" s="141">
        <v>308.76</v>
      </c>
      <c r="D3808" s="141">
        <v>464.47</v>
      </c>
      <c r="E3808" s="141">
        <v>337.53</v>
      </c>
    </row>
    <row r="3809" spans="2:5" ht="22.75" customHeight="1" thickBot="1" x14ac:dyDescent="0.3">
      <c r="B3809" s="202">
        <v>44616</v>
      </c>
      <c r="C3809" s="141">
        <v>309.3</v>
      </c>
      <c r="D3809" s="141">
        <v>465.29</v>
      </c>
      <c r="E3809" s="141">
        <v>336.97</v>
      </c>
    </row>
    <row r="3810" spans="2:5" ht="22.75" customHeight="1" thickBot="1" x14ac:dyDescent="0.3">
      <c r="B3810" s="202">
        <v>44617</v>
      </c>
      <c r="C3810" s="141">
        <v>309.38</v>
      </c>
      <c r="D3810" s="141">
        <v>466.16</v>
      </c>
      <c r="E3810" s="141">
        <v>336.9</v>
      </c>
    </row>
    <row r="3811" spans="2:5" ht="22.75" customHeight="1" thickBot="1" x14ac:dyDescent="0.3">
      <c r="B3811" s="202">
        <v>44620</v>
      </c>
      <c r="C3811" s="141">
        <v>308.97000000000003</v>
      </c>
      <c r="D3811" s="141">
        <v>465.55</v>
      </c>
      <c r="E3811" s="141">
        <v>335.74</v>
      </c>
    </row>
    <row r="3812" spans="2:5" ht="22.75" customHeight="1" thickBot="1" x14ac:dyDescent="0.3">
      <c r="B3812" s="202">
        <v>44622</v>
      </c>
      <c r="C3812" s="141">
        <v>309</v>
      </c>
      <c r="D3812" s="141">
        <v>465.59</v>
      </c>
      <c r="E3812" s="141">
        <v>335.28</v>
      </c>
    </row>
    <row r="3813" spans="2:5" ht="22.75" customHeight="1" thickBot="1" x14ac:dyDescent="0.3">
      <c r="B3813" s="202">
        <v>44623</v>
      </c>
      <c r="C3813" s="141">
        <v>308.44</v>
      </c>
      <c r="D3813" s="141">
        <v>464.75</v>
      </c>
      <c r="E3813" s="141">
        <v>333.99</v>
      </c>
    </row>
    <row r="3814" spans="2:5" ht="22.75" customHeight="1" thickBot="1" x14ac:dyDescent="0.3">
      <c r="B3814" s="202">
        <v>44624</v>
      </c>
      <c r="C3814" s="141">
        <v>308.26</v>
      </c>
      <c r="D3814" s="141">
        <v>464.49</v>
      </c>
      <c r="E3814" s="141">
        <v>333.26</v>
      </c>
    </row>
    <row r="3815" spans="2:5" ht="22.75" customHeight="1" thickBot="1" x14ac:dyDescent="0.3">
      <c r="B3815" s="202">
        <v>44627</v>
      </c>
      <c r="C3815" s="141">
        <v>308.95999999999998</v>
      </c>
      <c r="D3815" s="141">
        <v>465.54</v>
      </c>
      <c r="E3815" s="141">
        <v>332.99</v>
      </c>
    </row>
    <row r="3816" spans="2:5" ht="22.75" customHeight="1" thickBot="1" x14ac:dyDescent="0.3">
      <c r="B3816" s="202">
        <v>44628</v>
      </c>
      <c r="C3816" s="141">
        <v>308.72000000000003</v>
      </c>
      <c r="D3816" s="141">
        <v>465.18</v>
      </c>
      <c r="E3816" s="141">
        <v>336.7</v>
      </c>
    </row>
    <row r="3817" spans="2:5" ht="22.75" customHeight="1" thickBot="1" x14ac:dyDescent="0.3">
      <c r="B3817" s="202">
        <v>44629</v>
      </c>
      <c r="C3817" s="141">
        <v>307.43</v>
      </c>
      <c r="D3817" s="141">
        <v>463.24</v>
      </c>
      <c r="E3817" s="141">
        <v>336.23</v>
      </c>
    </row>
    <row r="3818" spans="2:5" ht="22.75" customHeight="1" thickBot="1" x14ac:dyDescent="0.3">
      <c r="B3818" s="202">
        <v>44630</v>
      </c>
      <c r="C3818" s="141">
        <v>307.33999999999997</v>
      </c>
      <c r="D3818" s="141">
        <v>463.09</v>
      </c>
      <c r="E3818" s="141">
        <v>336.13</v>
      </c>
    </row>
    <row r="3819" spans="2:5" ht="22.75" customHeight="1" thickBot="1" x14ac:dyDescent="0.3">
      <c r="B3819" s="202">
        <v>44631</v>
      </c>
      <c r="C3819" s="141">
        <v>306.97000000000003</v>
      </c>
      <c r="D3819" s="141">
        <v>462.54</v>
      </c>
      <c r="E3819" s="141">
        <v>335.12</v>
      </c>
    </row>
    <row r="3820" spans="2:5" ht="22.75" customHeight="1" thickBot="1" x14ac:dyDescent="0.3">
      <c r="B3820" s="202">
        <v>44634</v>
      </c>
      <c r="C3820" s="141">
        <v>307.44</v>
      </c>
      <c r="D3820" s="141">
        <v>463.25</v>
      </c>
      <c r="E3820" s="141">
        <v>334.64</v>
      </c>
    </row>
    <row r="3821" spans="2:5" ht="22.75" customHeight="1" thickBot="1" x14ac:dyDescent="0.3">
      <c r="B3821" s="202">
        <v>44635</v>
      </c>
      <c r="C3821" s="141">
        <v>307.13</v>
      </c>
      <c r="D3821" s="141">
        <v>462.78</v>
      </c>
      <c r="E3821" s="141">
        <v>334.19</v>
      </c>
    </row>
    <row r="3822" spans="2:5" ht="22.75" customHeight="1" thickBot="1" x14ac:dyDescent="0.3">
      <c r="B3822" s="202">
        <v>44636</v>
      </c>
      <c r="C3822" s="141">
        <v>307.23</v>
      </c>
      <c r="D3822" s="141">
        <v>462.94</v>
      </c>
      <c r="E3822" s="141">
        <v>333.97</v>
      </c>
    </row>
    <row r="3823" spans="2:5" ht="22.75" customHeight="1" thickBot="1" x14ac:dyDescent="0.3">
      <c r="B3823" s="202">
        <v>44637</v>
      </c>
      <c r="C3823" s="141">
        <v>307.73</v>
      </c>
      <c r="D3823" s="141">
        <v>463.69</v>
      </c>
      <c r="E3823" s="141">
        <v>334.35</v>
      </c>
    </row>
    <row r="3824" spans="2:5" ht="22.75" customHeight="1" thickBot="1" x14ac:dyDescent="0.3">
      <c r="B3824" s="202">
        <v>44638</v>
      </c>
      <c r="C3824" s="141">
        <v>308.88</v>
      </c>
      <c r="D3824" s="141">
        <v>465.42</v>
      </c>
      <c r="E3824" s="141">
        <v>335.48</v>
      </c>
    </row>
    <row r="3825" spans="2:5" ht="22.75" customHeight="1" thickBot="1" x14ac:dyDescent="0.3">
      <c r="B3825" s="202">
        <v>44641</v>
      </c>
      <c r="C3825" s="141">
        <v>308.70999999999998</v>
      </c>
      <c r="D3825" s="141">
        <v>465.16</v>
      </c>
      <c r="E3825" s="141">
        <v>334.58</v>
      </c>
    </row>
    <row r="3826" spans="2:5" ht="22.75" customHeight="1" thickBot="1" x14ac:dyDescent="0.3">
      <c r="B3826" s="202">
        <v>44642</v>
      </c>
      <c r="C3826" s="141">
        <v>309.07</v>
      </c>
      <c r="D3826" s="141">
        <v>466.06</v>
      </c>
      <c r="E3826" s="141">
        <v>334.44</v>
      </c>
    </row>
    <row r="3827" spans="2:5" ht="22.75" customHeight="1" thickBot="1" x14ac:dyDescent="0.3">
      <c r="B3827" s="202">
        <v>44643</v>
      </c>
      <c r="C3827" s="141">
        <v>309.12</v>
      </c>
      <c r="D3827" s="141">
        <v>466.13</v>
      </c>
      <c r="E3827" s="141">
        <v>334.38</v>
      </c>
    </row>
    <row r="3828" spans="2:5" ht="22.75" customHeight="1" thickBot="1" x14ac:dyDescent="0.3">
      <c r="B3828" s="202">
        <v>44644</v>
      </c>
      <c r="C3828" s="141">
        <v>309.32</v>
      </c>
      <c r="D3828" s="141">
        <v>466.43</v>
      </c>
      <c r="E3828" s="141">
        <v>333.93</v>
      </c>
    </row>
    <row r="3829" spans="2:5" ht="22.75" customHeight="1" thickBot="1" x14ac:dyDescent="0.3">
      <c r="B3829" s="202">
        <v>44645</v>
      </c>
      <c r="C3829" s="141">
        <v>309.61</v>
      </c>
      <c r="D3829" s="141">
        <v>466.88</v>
      </c>
      <c r="E3829" s="141">
        <v>334.19</v>
      </c>
    </row>
    <row r="3830" spans="2:5" ht="22.75" customHeight="1" thickBot="1" x14ac:dyDescent="0.3">
      <c r="B3830" s="202">
        <v>44648</v>
      </c>
      <c r="C3830" s="141">
        <v>310.17</v>
      </c>
      <c r="D3830" s="141">
        <v>467.72</v>
      </c>
      <c r="E3830" s="141">
        <v>334.26</v>
      </c>
    </row>
    <row r="3831" spans="2:5" ht="22.75" customHeight="1" thickBot="1" x14ac:dyDescent="0.3">
      <c r="B3831" s="202">
        <v>44649</v>
      </c>
      <c r="C3831" s="141">
        <v>311.27999999999997</v>
      </c>
      <c r="D3831" s="141">
        <v>469.39</v>
      </c>
      <c r="E3831" s="141">
        <v>335.24</v>
      </c>
    </row>
    <row r="3832" spans="2:5" ht="22.75" customHeight="1" thickBot="1" x14ac:dyDescent="0.3">
      <c r="B3832" s="202">
        <v>44650</v>
      </c>
      <c r="C3832" s="141">
        <v>313.14</v>
      </c>
      <c r="D3832" s="141">
        <v>472.2</v>
      </c>
      <c r="E3832" s="141">
        <v>337.24</v>
      </c>
    </row>
    <row r="3833" spans="2:5" ht="22.75" customHeight="1" thickBot="1" x14ac:dyDescent="0.3">
      <c r="B3833" s="202">
        <v>44651</v>
      </c>
      <c r="C3833" s="141">
        <v>313.14999999999998</v>
      </c>
      <c r="D3833" s="141">
        <v>472.2</v>
      </c>
      <c r="E3833" s="141">
        <v>337.24</v>
      </c>
    </row>
    <row r="3834" spans="2:5" ht="22.75" customHeight="1" thickBot="1" x14ac:dyDescent="0.3">
      <c r="B3834" s="202">
        <v>44652</v>
      </c>
      <c r="C3834" s="141">
        <v>313.36</v>
      </c>
      <c r="D3834" s="141">
        <v>472.52</v>
      </c>
      <c r="E3834" s="141">
        <v>336.83</v>
      </c>
    </row>
    <row r="3835" spans="2:5" ht="22.75" customHeight="1" thickBot="1" x14ac:dyDescent="0.3">
      <c r="B3835" s="202">
        <v>44655</v>
      </c>
      <c r="C3835" s="141">
        <v>313.52999999999997</v>
      </c>
      <c r="D3835" s="141">
        <v>472.79</v>
      </c>
      <c r="E3835" s="141">
        <v>336.9</v>
      </c>
    </row>
    <row r="3836" spans="2:5" ht="22.75" customHeight="1" thickBot="1" x14ac:dyDescent="0.3">
      <c r="B3836" s="202">
        <v>44656</v>
      </c>
      <c r="C3836" s="141">
        <v>309.27999999999997</v>
      </c>
      <c r="D3836" s="141">
        <v>466.38</v>
      </c>
      <c r="E3836" s="141">
        <v>331.64</v>
      </c>
    </row>
    <row r="3837" spans="2:5" ht="22.75" customHeight="1" thickBot="1" x14ac:dyDescent="0.3">
      <c r="B3837" s="202">
        <v>44657</v>
      </c>
      <c r="C3837" s="141">
        <v>311.22000000000003</v>
      </c>
      <c r="D3837" s="141">
        <v>469.3</v>
      </c>
      <c r="E3837" s="141">
        <v>332.66</v>
      </c>
    </row>
    <row r="3838" spans="2:5" ht="22.75" customHeight="1" thickBot="1" x14ac:dyDescent="0.3">
      <c r="B3838" s="202">
        <v>44658</v>
      </c>
      <c r="C3838" s="141">
        <v>311.75</v>
      </c>
      <c r="D3838" s="141">
        <v>470.1</v>
      </c>
      <c r="E3838" s="141">
        <v>333.13</v>
      </c>
    </row>
    <row r="3839" spans="2:5" ht="22.75" customHeight="1" thickBot="1" x14ac:dyDescent="0.3">
      <c r="B3839" s="202">
        <v>44659</v>
      </c>
      <c r="C3839" s="141">
        <v>310.22000000000003</v>
      </c>
      <c r="D3839" s="141">
        <v>467.79</v>
      </c>
      <c r="E3839" s="141">
        <v>331.13</v>
      </c>
    </row>
    <row r="3840" spans="2:5" ht="22.75" customHeight="1" thickBot="1" x14ac:dyDescent="0.3">
      <c r="B3840" s="202">
        <v>44662</v>
      </c>
      <c r="C3840" s="141">
        <v>310.98</v>
      </c>
      <c r="D3840" s="141">
        <v>469.39</v>
      </c>
      <c r="E3840" s="141">
        <v>344.02</v>
      </c>
    </row>
    <row r="3841" spans="2:5" ht="22.75" customHeight="1" thickBot="1" x14ac:dyDescent="0.3">
      <c r="B3841" s="202">
        <v>44663</v>
      </c>
      <c r="C3841" s="141">
        <v>310.77999999999997</v>
      </c>
      <c r="D3841" s="141">
        <v>469.09</v>
      </c>
      <c r="E3841" s="141">
        <v>343.46</v>
      </c>
    </row>
    <row r="3842" spans="2:5" ht="22.75" customHeight="1" thickBot="1" x14ac:dyDescent="0.3">
      <c r="B3842" s="202">
        <v>44664</v>
      </c>
      <c r="C3842" s="141">
        <v>310.85000000000002</v>
      </c>
      <c r="D3842" s="141">
        <v>469.19</v>
      </c>
      <c r="E3842" s="141">
        <v>342.14</v>
      </c>
    </row>
    <row r="3843" spans="2:5" ht="22.75" customHeight="1" thickBot="1" x14ac:dyDescent="0.3">
      <c r="B3843" s="202">
        <v>44665</v>
      </c>
      <c r="C3843" s="141">
        <v>311.05</v>
      </c>
      <c r="D3843" s="141">
        <v>469.5</v>
      </c>
      <c r="E3843" s="141">
        <v>345.76</v>
      </c>
    </row>
    <row r="3844" spans="2:5" ht="22.75" customHeight="1" thickBot="1" x14ac:dyDescent="0.3">
      <c r="B3844" s="202">
        <v>44666</v>
      </c>
      <c r="C3844" s="141">
        <v>311.86</v>
      </c>
      <c r="D3844" s="141">
        <v>470.76</v>
      </c>
      <c r="E3844" s="141">
        <v>346.12</v>
      </c>
    </row>
    <row r="3845" spans="2:5" ht="22.75" customHeight="1" thickBot="1" x14ac:dyDescent="0.3">
      <c r="B3845" s="202">
        <v>44669</v>
      </c>
      <c r="C3845" s="141">
        <v>310.95</v>
      </c>
      <c r="D3845" s="141">
        <v>469.38</v>
      </c>
      <c r="E3845" s="141">
        <v>344.93</v>
      </c>
    </row>
    <row r="3846" spans="2:5" ht="22.75" customHeight="1" thickBot="1" x14ac:dyDescent="0.3">
      <c r="B3846" s="202">
        <v>44670</v>
      </c>
      <c r="C3846" s="141">
        <v>309.33</v>
      </c>
      <c r="D3846" s="141">
        <v>466.94</v>
      </c>
      <c r="E3846" s="141">
        <v>343.01</v>
      </c>
    </row>
    <row r="3847" spans="2:5" ht="22.75" customHeight="1" thickBot="1" x14ac:dyDescent="0.3">
      <c r="B3847" s="202">
        <v>44671</v>
      </c>
      <c r="C3847" s="141">
        <v>308.98</v>
      </c>
      <c r="D3847" s="141">
        <v>466.41</v>
      </c>
      <c r="E3847" s="141">
        <v>342.68</v>
      </c>
    </row>
    <row r="3848" spans="2:5" ht="22.75" customHeight="1" thickBot="1" x14ac:dyDescent="0.3">
      <c r="B3848" s="202">
        <v>44672</v>
      </c>
      <c r="C3848" s="141">
        <v>305.64</v>
      </c>
      <c r="D3848" s="141">
        <v>461.36</v>
      </c>
      <c r="E3848" s="141">
        <v>338.97</v>
      </c>
    </row>
    <row r="3849" spans="2:5" ht="22.75" customHeight="1" thickBot="1" x14ac:dyDescent="0.3">
      <c r="B3849" s="202">
        <v>44673</v>
      </c>
      <c r="C3849" s="141">
        <v>304.32</v>
      </c>
      <c r="D3849" s="141">
        <v>459.38</v>
      </c>
      <c r="E3849" s="141">
        <v>337.51</v>
      </c>
    </row>
    <row r="3850" spans="2:5" ht="22.75" customHeight="1" thickBot="1" x14ac:dyDescent="0.3">
      <c r="B3850" s="202">
        <v>44676</v>
      </c>
      <c r="C3850" s="141">
        <v>303.66000000000003</v>
      </c>
      <c r="D3850" s="141">
        <v>458.39</v>
      </c>
      <c r="E3850" s="141">
        <v>337.86</v>
      </c>
    </row>
    <row r="3851" spans="2:5" ht="22.75" customHeight="1" thickBot="1" x14ac:dyDescent="0.3">
      <c r="B3851" s="202">
        <v>44677</v>
      </c>
      <c r="C3851" s="141">
        <v>305.22000000000003</v>
      </c>
      <c r="D3851" s="141">
        <v>460.73</v>
      </c>
      <c r="E3851" s="141">
        <v>339.64</v>
      </c>
    </row>
    <row r="3852" spans="2:5" ht="22.75" customHeight="1" thickBot="1" x14ac:dyDescent="0.3">
      <c r="B3852" s="202">
        <v>44678</v>
      </c>
      <c r="C3852" s="141">
        <v>305.57</v>
      </c>
      <c r="D3852" s="141">
        <v>461.27</v>
      </c>
      <c r="E3852" s="141">
        <v>339.98</v>
      </c>
    </row>
    <row r="3853" spans="2:5" ht="22.75" customHeight="1" thickBot="1" x14ac:dyDescent="0.3">
      <c r="B3853" s="202">
        <v>44679</v>
      </c>
      <c r="C3853" s="141">
        <v>305.77999999999997</v>
      </c>
      <c r="D3853" s="141">
        <v>461.59</v>
      </c>
      <c r="E3853" s="141">
        <v>339.6</v>
      </c>
    </row>
    <row r="3854" spans="2:5" ht="22.75" customHeight="1" thickBot="1" x14ac:dyDescent="0.3">
      <c r="B3854" s="202">
        <v>44680</v>
      </c>
      <c r="C3854" s="141">
        <v>305.10000000000002</v>
      </c>
      <c r="D3854" s="141">
        <v>460.56</v>
      </c>
      <c r="E3854" s="141">
        <v>338.79</v>
      </c>
    </row>
    <row r="3855" spans="2:5" ht="22.75" customHeight="1" thickBot="1" x14ac:dyDescent="0.3">
      <c r="B3855" s="202">
        <v>44683</v>
      </c>
      <c r="C3855" s="141">
        <v>305.14999999999998</v>
      </c>
      <c r="D3855" s="141">
        <v>460.63</v>
      </c>
      <c r="E3855" s="141">
        <v>338.84</v>
      </c>
    </row>
    <row r="3856" spans="2:5" ht="22.75" customHeight="1" thickBot="1" x14ac:dyDescent="0.3">
      <c r="B3856" s="202">
        <v>44685</v>
      </c>
      <c r="C3856" s="141">
        <v>305.45</v>
      </c>
      <c r="D3856" s="141">
        <v>461.09</v>
      </c>
      <c r="E3856" s="141">
        <v>339.18</v>
      </c>
    </row>
    <row r="3857" spans="2:5" ht="22.75" customHeight="1" thickBot="1" x14ac:dyDescent="0.3">
      <c r="B3857" s="202">
        <v>44686</v>
      </c>
      <c r="C3857" s="141">
        <v>305.73</v>
      </c>
      <c r="D3857" s="141">
        <v>461.5</v>
      </c>
      <c r="E3857" s="141">
        <v>339.65</v>
      </c>
    </row>
    <row r="3858" spans="2:5" ht="22.75" customHeight="1" thickBot="1" x14ac:dyDescent="0.3">
      <c r="B3858" s="202">
        <v>44687</v>
      </c>
      <c r="C3858" s="141">
        <v>304.48</v>
      </c>
      <c r="D3858" s="141">
        <v>459.62</v>
      </c>
      <c r="E3858" s="141">
        <v>337.65</v>
      </c>
    </row>
    <row r="3859" spans="2:5" ht="22.75" customHeight="1" thickBot="1" x14ac:dyDescent="0.3">
      <c r="B3859" s="202">
        <v>44690</v>
      </c>
      <c r="C3859" s="141">
        <v>304.89999999999998</v>
      </c>
      <c r="D3859" s="141">
        <v>460.26</v>
      </c>
      <c r="E3859" s="141">
        <v>338.12</v>
      </c>
    </row>
    <row r="3860" spans="2:5" ht="22.75" customHeight="1" thickBot="1" x14ac:dyDescent="0.3">
      <c r="B3860" s="202">
        <v>44691</v>
      </c>
      <c r="C3860" s="141">
        <v>305.04000000000002</v>
      </c>
      <c r="D3860" s="141">
        <v>460.46</v>
      </c>
      <c r="E3860" s="141">
        <v>338.27</v>
      </c>
    </row>
    <row r="3861" spans="2:5" ht="22.75" customHeight="1" thickBot="1" x14ac:dyDescent="0.3">
      <c r="B3861" s="202">
        <v>44692</v>
      </c>
      <c r="C3861" s="141">
        <v>306.69</v>
      </c>
      <c r="D3861" s="141">
        <v>462.96</v>
      </c>
      <c r="E3861" s="141">
        <v>340.1</v>
      </c>
    </row>
    <row r="3862" spans="2:5" ht="22.75" customHeight="1" thickBot="1" x14ac:dyDescent="0.3">
      <c r="B3862" s="202">
        <v>44693</v>
      </c>
      <c r="C3862" s="141">
        <v>306.85000000000002</v>
      </c>
      <c r="D3862" s="141">
        <v>463.2</v>
      </c>
      <c r="E3862" s="141">
        <v>339.6</v>
      </c>
    </row>
    <row r="3863" spans="2:5" ht="22.75" customHeight="1" thickBot="1" x14ac:dyDescent="0.3">
      <c r="B3863" s="202">
        <v>44694</v>
      </c>
      <c r="C3863" s="141">
        <v>307.27</v>
      </c>
      <c r="D3863" s="141">
        <v>463.83</v>
      </c>
      <c r="E3863" s="141">
        <v>339.22</v>
      </c>
    </row>
    <row r="3864" spans="2:5" ht="22.75" customHeight="1" thickBot="1" x14ac:dyDescent="0.3">
      <c r="B3864" s="202">
        <v>44697</v>
      </c>
      <c r="C3864" s="141">
        <v>303.33</v>
      </c>
      <c r="D3864" s="141">
        <v>457.88</v>
      </c>
      <c r="E3864" s="141">
        <v>336.59</v>
      </c>
    </row>
    <row r="3865" spans="2:5" ht="22.75" customHeight="1" thickBot="1" x14ac:dyDescent="0.3">
      <c r="B3865" s="202">
        <v>44698</v>
      </c>
      <c r="C3865" s="141">
        <v>302.69</v>
      </c>
      <c r="D3865" s="141">
        <v>456.92</v>
      </c>
      <c r="E3865" s="141">
        <v>335.72</v>
      </c>
    </row>
    <row r="3866" spans="2:5" ht="22.75" customHeight="1" thickBot="1" x14ac:dyDescent="0.3">
      <c r="B3866" s="202">
        <v>44699</v>
      </c>
      <c r="C3866" s="141">
        <v>302.49</v>
      </c>
      <c r="D3866" s="141">
        <v>457.08</v>
      </c>
      <c r="E3866" s="141">
        <v>335.94</v>
      </c>
    </row>
    <row r="3867" spans="2:5" ht="22.75" customHeight="1" thickBot="1" x14ac:dyDescent="0.3">
      <c r="B3867" s="202">
        <v>44700</v>
      </c>
      <c r="C3867" s="141">
        <v>305.08999999999997</v>
      </c>
      <c r="D3867" s="141">
        <v>461.01</v>
      </c>
      <c r="E3867" s="141">
        <v>338.39</v>
      </c>
    </row>
    <row r="3868" spans="2:5" ht="22.75" customHeight="1" thickBot="1" x14ac:dyDescent="0.3">
      <c r="B3868" s="202">
        <v>44701</v>
      </c>
      <c r="C3868" s="141">
        <v>305.63</v>
      </c>
      <c r="D3868" s="141">
        <v>461.83</v>
      </c>
      <c r="E3868" s="141">
        <v>338.76</v>
      </c>
    </row>
    <row r="3869" spans="2:5" ht="22.75" customHeight="1" thickBot="1" x14ac:dyDescent="0.3">
      <c r="B3869" s="202">
        <v>44704</v>
      </c>
      <c r="C3869" s="141">
        <v>305.64999999999998</v>
      </c>
      <c r="D3869" s="141">
        <v>461.86</v>
      </c>
      <c r="E3869" s="141">
        <v>338.66</v>
      </c>
    </row>
    <row r="3870" spans="2:5" ht="22.75" customHeight="1" thickBot="1" x14ac:dyDescent="0.3">
      <c r="B3870" s="202">
        <v>44705</v>
      </c>
      <c r="C3870" s="141">
        <v>306.05</v>
      </c>
      <c r="D3870" s="141">
        <v>462.47</v>
      </c>
      <c r="E3870" s="141">
        <v>339.29</v>
      </c>
    </row>
    <row r="3871" spans="2:5" ht="22.75" customHeight="1" thickBot="1" x14ac:dyDescent="0.3">
      <c r="B3871" s="202">
        <v>44706</v>
      </c>
      <c r="C3871" s="141">
        <v>305.70999999999998</v>
      </c>
      <c r="D3871" s="141">
        <v>461.96</v>
      </c>
      <c r="E3871" s="141">
        <v>338.18</v>
      </c>
    </row>
    <row r="3872" spans="2:5" ht="22.75" customHeight="1" thickBot="1" x14ac:dyDescent="0.3">
      <c r="B3872" s="202">
        <v>44707</v>
      </c>
      <c r="C3872" s="141">
        <v>305.29000000000002</v>
      </c>
      <c r="D3872" s="141">
        <v>461.62</v>
      </c>
      <c r="E3872" s="141">
        <v>337.32</v>
      </c>
    </row>
    <row r="3873" spans="2:5" ht="22.75" customHeight="1" thickBot="1" x14ac:dyDescent="0.3">
      <c r="B3873" s="202">
        <v>44708</v>
      </c>
      <c r="C3873" s="141">
        <v>305.24</v>
      </c>
      <c r="D3873" s="141">
        <v>461.82</v>
      </c>
      <c r="E3873" s="141">
        <v>337.26</v>
      </c>
    </row>
    <row r="3874" spans="2:5" ht="22.75" customHeight="1" thickBot="1" x14ac:dyDescent="0.3">
      <c r="B3874" s="202">
        <v>44711</v>
      </c>
      <c r="C3874" s="141">
        <v>305.97000000000003</v>
      </c>
      <c r="D3874" s="141">
        <v>463.04</v>
      </c>
      <c r="E3874" s="141">
        <v>338.08</v>
      </c>
    </row>
    <row r="3875" spans="2:5" ht="22.75" customHeight="1" thickBot="1" x14ac:dyDescent="0.3">
      <c r="B3875" s="202">
        <v>44712</v>
      </c>
      <c r="C3875" s="141">
        <v>305.42</v>
      </c>
      <c r="D3875" s="141">
        <v>462.22</v>
      </c>
      <c r="E3875" s="141">
        <v>337.32</v>
      </c>
    </row>
    <row r="3876" spans="2:5" ht="22.75" customHeight="1" thickBot="1" x14ac:dyDescent="0.3">
      <c r="B3876" s="202">
        <v>44713</v>
      </c>
      <c r="C3876" s="141">
        <v>305.33</v>
      </c>
      <c r="D3876" s="141">
        <v>462.28</v>
      </c>
      <c r="E3876" s="141">
        <v>336.98</v>
      </c>
    </row>
    <row r="3877" spans="2:5" ht="22.75" customHeight="1" thickBot="1" x14ac:dyDescent="0.3">
      <c r="B3877" s="202">
        <v>44714</v>
      </c>
      <c r="C3877" s="141">
        <v>304.42</v>
      </c>
      <c r="D3877" s="141">
        <v>460.9</v>
      </c>
      <c r="E3877" s="141">
        <v>335.14</v>
      </c>
    </row>
    <row r="3878" spans="2:5" ht="22.75" customHeight="1" thickBot="1" x14ac:dyDescent="0.3">
      <c r="B3878" s="202">
        <v>44715</v>
      </c>
      <c r="C3878" s="141">
        <v>303.92</v>
      </c>
      <c r="D3878" s="141">
        <v>460.16</v>
      </c>
      <c r="E3878" s="141">
        <v>334.55</v>
      </c>
    </row>
    <row r="3879" spans="2:5" ht="22.75" customHeight="1" thickBot="1" x14ac:dyDescent="0.3">
      <c r="B3879" s="202">
        <v>44718</v>
      </c>
      <c r="C3879" s="141">
        <v>302.54000000000002</v>
      </c>
      <c r="D3879" s="141">
        <v>458.06</v>
      </c>
      <c r="E3879" s="141">
        <v>332.66</v>
      </c>
    </row>
    <row r="3880" spans="2:5" ht="22.75" customHeight="1" thickBot="1" x14ac:dyDescent="0.3">
      <c r="B3880" s="202">
        <v>44719</v>
      </c>
      <c r="C3880" s="141">
        <v>300.41000000000003</v>
      </c>
      <c r="D3880" s="141">
        <v>454.84</v>
      </c>
      <c r="E3880" s="141">
        <v>329.42</v>
      </c>
    </row>
    <row r="3881" spans="2:5" ht="22.75" customHeight="1" thickBot="1" x14ac:dyDescent="0.3">
      <c r="B3881" s="202">
        <v>44720</v>
      </c>
      <c r="C3881" s="141">
        <v>299.97000000000003</v>
      </c>
      <c r="D3881" s="141">
        <v>454.16</v>
      </c>
      <c r="E3881" s="141">
        <v>328.36</v>
      </c>
    </row>
    <row r="3882" spans="2:5" ht="22.75" customHeight="1" thickBot="1" x14ac:dyDescent="0.3">
      <c r="B3882" s="202">
        <v>44721</v>
      </c>
      <c r="C3882" s="141">
        <v>300.06</v>
      </c>
      <c r="D3882" s="141">
        <v>454.31</v>
      </c>
      <c r="E3882" s="141">
        <v>327.94</v>
      </c>
    </row>
    <row r="3883" spans="2:5" ht="22.75" customHeight="1" thickBot="1" x14ac:dyDescent="0.3">
      <c r="B3883" s="202">
        <v>44722</v>
      </c>
      <c r="C3883" s="141">
        <v>300.62</v>
      </c>
      <c r="D3883" s="141">
        <v>455.15</v>
      </c>
      <c r="E3883" s="141">
        <v>328.17</v>
      </c>
    </row>
    <row r="3884" spans="2:5" ht="22.75" customHeight="1" thickBot="1" x14ac:dyDescent="0.3">
      <c r="B3884" s="202">
        <v>44725</v>
      </c>
      <c r="C3884" s="141">
        <v>300.58</v>
      </c>
      <c r="D3884" s="141">
        <v>455.09</v>
      </c>
      <c r="E3884" s="141">
        <v>328.13</v>
      </c>
    </row>
    <row r="3885" spans="2:5" ht="22.75" customHeight="1" thickBot="1" x14ac:dyDescent="0.3">
      <c r="B3885" s="202">
        <v>44726</v>
      </c>
      <c r="C3885" s="141">
        <v>300.37</v>
      </c>
      <c r="D3885" s="141">
        <v>454.78</v>
      </c>
      <c r="E3885" s="141">
        <v>325.88</v>
      </c>
    </row>
    <row r="3886" spans="2:5" ht="22.75" customHeight="1" thickBot="1" x14ac:dyDescent="0.3">
      <c r="B3886" s="202">
        <v>44727</v>
      </c>
      <c r="C3886" s="141">
        <v>299.52</v>
      </c>
      <c r="D3886" s="141">
        <v>453.49</v>
      </c>
      <c r="E3886" s="141">
        <v>324.7</v>
      </c>
    </row>
    <row r="3887" spans="2:5" ht="22.75" customHeight="1" thickBot="1" x14ac:dyDescent="0.3">
      <c r="B3887" s="202">
        <v>44728</v>
      </c>
      <c r="C3887" s="141">
        <v>300.56</v>
      </c>
      <c r="D3887" s="141">
        <v>455.06</v>
      </c>
      <c r="E3887" s="141">
        <v>325.66000000000003</v>
      </c>
    </row>
    <row r="3888" spans="2:5" ht="22.75" customHeight="1" thickBot="1" x14ac:dyDescent="0.3">
      <c r="B3888" s="202">
        <v>44729</v>
      </c>
      <c r="C3888" s="141">
        <v>299.57</v>
      </c>
      <c r="D3888" s="141">
        <v>453.56</v>
      </c>
      <c r="E3888" s="141">
        <v>324.64</v>
      </c>
    </row>
    <row r="3889" spans="2:5" ht="22.75" customHeight="1" thickBot="1" x14ac:dyDescent="0.3">
      <c r="B3889" s="202">
        <v>44732</v>
      </c>
      <c r="C3889" s="141">
        <v>300.52</v>
      </c>
      <c r="D3889" s="141">
        <v>455</v>
      </c>
      <c r="E3889" s="141">
        <v>325.67</v>
      </c>
    </row>
    <row r="3890" spans="2:5" ht="22.75" customHeight="1" thickBot="1" x14ac:dyDescent="0.3">
      <c r="B3890" s="202">
        <v>44733</v>
      </c>
      <c r="C3890" s="141">
        <v>299.39</v>
      </c>
      <c r="D3890" s="141">
        <v>453.38</v>
      </c>
      <c r="E3890" s="141">
        <v>324.02</v>
      </c>
    </row>
    <row r="3891" spans="2:5" ht="22.75" customHeight="1" thickBot="1" x14ac:dyDescent="0.3">
      <c r="B3891" s="202">
        <v>44734</v>
      </c>
      <c r="C3891" s="141">
        <v>299.47000000000003</v>
      </c>
      <c r="D3891" s="141">
        <v>453.5</v>
      </c>
      <c r="E3891" s="141">
        <v>323.23</v>
      </c>
    </row>
    <row r="3892" spans="2:5" ht="22.75" customHeight="1" thickBot="1" x14ac:dyDescent="0.3">
      <c r="B3892" s="202">
        <v>44735</v>
      </c>
      <c r="C3892" s="141">
        <v>298.95</v>
      </c>
      <c r="D3892" s="141">
        <v>452.71</v>
      </c>
      <c r="E3892" s="141">
        <v>322.66000000000003</v>
      </c>
    </row>
    <row r="3893" spans="2:5" ht="22.75" customHeight="1" thickBot="1" x14ac:dyDescent="0.3">
      <c r="B3893" s="202">
        <v>44736</v>
      </c>
      <c r="C3893" s="141">
        <v>299.17</v>
      </c>
      <c r="D3893" s="141">
        <v>453.05</v>
      </c>
      <c r="E3893" s="141">
        <v>322.16000000000003</v>
      </c>
    </row>
    <row r="3894" spans="2:5" ht="22.75" customHeight="1" thickBot="1" x14ac:dyDescent="0.3">
      <c r="B3894" s="202">
        <v>44739</v>
      </c>
      <c r="C3894" s="141">
        <v>294.82</v>
      </c>
      <c r="D3894" s="141">
        <v>446.46</v>
      </c>
      <c r="E3894" s="141">
        <v>317.02</v>
      </c>
    </row>
    <row r="3895" spans="2:5" ht="22.75" customHeight="1" thickBot="1" x14ac:dyDescent="0.3">
      <c r="B3895" s="202">
        <v>44740</v>
      </c>
      <c r="C3895" s="141">
        <v>294.88</v>
      </c>
      <c r="D3895" s="141">
        <v>446.55</v>
      </c>
      <c r="E3895" s="141">
        <v>316.08</v>
      </c>
    </row>
    <row r="3896" spans="2:5" ht="22.75" customHeight="1" thickBot="1" x14ac:dyDescent="0.3">
      <c r="B3896" s="202">
        <v>44741</v>
      </c>
      <c r="C3896" s="141">
        <v>294.95</v>
      </c>
      <c r="D3896" s="141">
        <v>447.04</v>
      </c>
      <c r="E3896" s="141">
        <v>315.82</v>
      </c>
    </row>
    <row r="3897" spans="2:5" ht="22.75" customHeight="1" thickBot="1" x14ac:dyDescent="0.3">
      <c r="B3897" s="202">
        <v>44742</v>
      </c>
      <c r="C3897" s="141">
        <v>295.92</v>
      </c>
      <c r="D3897" s="141">
        <v>450.84</v>
      </c>
      <c r="E3897" s="141">
        <v>317.52</v>
      </c>
    </row>
    <row r="3898" spans="2:5" ht="22.75" customHeight="1" thickBot="1" x14ac:dyDescent="0.3">
      <c r="B3898" s="202">
        <v>44743</v>
      </c>
      <c r="C3898" s="141">
        <v>295.89999999999998</v>
      </c>
      <c r="D3898" s="141">
        <v>450.8</v>
      </c>
      <c r="E3898" s="141">
        <v>316.89</v>
      </c>
    </row>
    <row r="3899" spans="2:5" ht="22.75" customHeight="1" thickBot="1" x14ac:dyDescent="0.3">
      <c r="B3899" s="202">
        <v>44746</v>
      </c>
      <c r="C3899" s="141">
        <v>295.68</v>
      </c>
      <c r="D3899" s="141">
        <v>450.47</v>
      </c>
      <c r="E3899" s="141">
        <v>316.38</v>
      </c>
    </row>
    <row r="3900" spans="2:5" ht="22.75" customHeight="1" thickBot="1" x14ac:dyDescent="0.3">
      <c r="B3900" s="202">
        <v>44747</v>
      </c>
      <c r="C3900" s="141">
        <v>296.56</v>
      </c>
      <c r="D3900" s="141">
        <v>451.81</v>
      </c>
      <c r="E3900" s="141">
        <v>316.32</v>
      </c>
    </row>
    <row r="3901" spans="2:5" ht="22.75" customHeight="1" thickBot="1" x14ac:dyDescent="0.3">
      <c r="B3901" s="202">
        <v>44748</v>
      </c>
      <c r="C3901" s="141">
        <v>295.18</v>
      </c>
      <c r="D3901" s="141">
        <v>449.72</v>
      </c>
      <c r="E3901" s="141">
        <v>313.22000000000003</v>
      </c>
    </row>
    <row r="3902" spans="2:5" ht="22.75" customHeight="1" thickBot="1" x14ac:dyDescent="0.3">
      <c r="B3902" s="202">
        <v>44749</v>
      </c>
      <c r="C3902" s="141">
        <v>295.20999999999998</v>
      </c>
      <c r="D3902" s="141">
        <v>449.76</v>
      </c>
      <c r="E3902" s="141">
        <v>312.01</v>
      </c>
    </row>
    <row r="3903" spans="2:5" ht="22.75" customHeight="1" thickBot="1" x14ac:dyDescent="0.3">
      <c r="B3903" s="202">
        <v>44750</v>
      </c>
      <c r="C3903" s="141">
        <v>294.38</v>
      </c>
      <c r="D3903" s="141">
        <v>448.49</v>
      </c>
      <c r="E3903" s="141">
        <v>310.33</v>
      </c>
    </row>
    <row r="3904" spans="2:5" ht="22.75" customHeight="1" thickBot="1" x14ac:dyDescent="0.3">
      <c r="B3904" s="202">
        <v>44753</v>
      </c>
      <c r="C3904" s="141">
        <v>294.35000000000002</v>
      </c>
      <c r="D3904" s="141">
        <v>448.46</v>
      </c>
      <c r="E3904" s="141">
        <v>310.64999999999998</v>
      </c>
    </row>
    <row r="3905" spans="2:5" ht="22.75" customHeight="1" thickBot="1" x14ac:dyDescent="0.3">
      <c r="B3905" s="202">
        <v>44754</v>
      </c>
      <c r="C3905" s="141">
        <v>294.05</v>
      </c>
      <c r="D3905" s="141">
        <v>448.01</v>
      </c>
      <c r="E3905" s="141">
        <v>316</v>
      </c>
    </row>
    <row r="3906" spans="2:5" ht="22.75" customHeight="1" thickBot="1" x14ac:dyDescent="0.3">
      <c r="B3906" s="202">
        <v>44755</v>
      </c>
      <c r="C3906" s="141">
        <v>293.62</v>
      </c>
      <c r="D3906" s="141">
        <v>447.78</v>
      </c>
      <c r="E3906" s="141">
        <v>315.79000000000002</v>
      </c>
    </row>
    <row r="3907" spans="2:5" ht="22.75" customHeight="1" thickBot="1" x14ac:dyDescent="0.3">
      <c r="B3907" s="202">
        <v>44756</v>
      </c>
      <c r="C3907" s="141">
        <v>291.61</v>
      </c>
      <c r="D3907" s="141">
        <v>444.7</v>
      </c>
      <c r="E3907" s="141">
        <v>313.36</v>
      </c>
    </row>
    <row r="3908" spans="2:5" ht="22.75" customHeight="1" thickBot="1" x14ac:dyDescent="0.3">
      <c r="B3908" s="202">
        <v>44757</v>
      </c>
      <c r="C3908" s="141">
        <v>291.77</v>
      </c>
      <c r="D3908" s="141">
        <v>444.96</v>
      </c>
      <c r="E3908" s="141">
        <v>313.29000000000002</v>
      </c>
    </row>
    <row r="3909" spans="2:5" ht="22.75" customHeight="1" thickBot="1" x14ac:dyDescent="0.3">
      <c r="B3909" s="202">
        <v>44760</v>
      </c>
      <c r="C3909" s="141">
        <v>287.23</v>
      </c>
      <c r="D3909" s="141">
        <v>438.08</v>
      </c>
      <c r="E3909" s="141">
        <v>308.22000000000003</v>
      </c>
    </row>
    <row r="3910" spans="2:5" ht="22.75" customHeight="1" thickBot="1" x14ac:dyDescent="0.3">
      <c r="B3910" s="202">
        <v>44761</v>
      </c>
      <c r="C3910" s="141">
        <v>285.12</v>
      </c>
      <c r="D3910" s="141">
        <v>434.85</v>
      </c>
      <c r="E3910" s="141">
        <v>305.27999999999997</v>
      </c>
    </row>
    <row r="3911" spans="2:5" ht="22.75" customHeight="1" thickBot="1" x14ac:dyDescent="0.3">
      <c r="B3911" s="202">
        <v>44762</v>
      </c>
      <c r="C3911" s="141">
        <v>283.87</v>
      </c>
      <c r="D3911" s="141">
        <v>432.95</v>
      </c>
      <c r="E3911" s="141">
        <v>303.7</v>
      </c>
    </row>
    <row r="3912" spans="2:5" ht="22.75" customHeight="1" thickBot="1" x14ac:dyDescent="0.3">
      <c r="B3912" s="202">
        <v>44763</v>
      </c>
      <c r="C3912" s="141">
        <v>283.51</v>
      </c>
      <c r="D3912" s="141">
        <v>432.41</v>
      </c>
      <c r="E3912" s="141">
        <v>305.49</v>
      </c>
    </row>
    <row r="3913" spans="2:5" ht="22.75" customHeight="1" thickBot="1" x14ac:dyDescent="0.3">
      <c r="B3913" s="202">
        <v>44764</v>
      </c>
      <c r="C3913" s="141">
        <v>283.22000000000003</v>
      </c>
      <c r="D3913" s="141">
        <v>431.96</v>
      </c>
      <c r="E3913" s="141">
        <v>304.51</v>
      </c>
    </row>
    <row r="3914" spans="2:5" ht="22.75" customHeight="1" thickBot="1" x14ac:dyDescent="0.3">
      <c r="B3914" s="202">
        <v>44767</v>
      </c>
      <c r="C3914" s="141">
        <v>283.26</v>
      </c>
      <c r="D3914" s="141">
        <v>432.02</v>
      </c>
      <c r="E3914" s="141">
        <v>304.66000000000003</v>
      </c>
    </row>
    <row r="3915" spans="2:5" ht="22.75" customHeight="1" thickBot="1" x14ac:dyDescent="0.3">
      <c r="B3915" s="202">
        <v>44768</v>
      </c>
      <c r="C3915" s="141">
        <v>283.31</v>
      </c>
      <c r="D3915" s="141">
        <v>432.1</v>
      </c>
      <c r="E3915" s="141">
        <v>303.94</v>
      </c>
    </row>
    <row r="3916" spans="2:5" ht="22.75" customHeight="1" thickBot="1" x14ac:dyDescent="0.3">
      <c r="B3916" s="202">
        <v>44769</v>
      </c>
      <c r="C3916" s="141">
        <v>282.33</v>
      </c>
      <c r="D3916" s="141">
        <v>430.61</v>
      </c>
      <c r="E3916" s="141">
        <v>302.70999999999998</v>
      </c>
    </row>
    <row r="3917" spans="2:5" ht="22.75" customHeight="1" thickBot="1" x14ac:dyDescent="0.3">
      <c r="B3917" s="202">
        <v>44770</v>
      </c>
      <c r="C3917" s="141">
        <v>282.5</v>
      </c>
      <c r="D3917" s="141">
        <v>430.86</v>
      </c>
      <c r="E3917" s="141">
        <v>302.89999999999998</v>
      </c>
    </row>
    <row r="3918" spans="2:5" ht="22.75" customHeight="1" thickBot="1" x14ac:dyDescent="0.3">
      <c r="B3918" s="202">
        <v>44771</v>
      </c>
      <c r="C3918" s="141">
        <v>282.04000000000002</v>
      </c>
      <c r="D3918" s="141">
        <v>430.16</v>
      </c>
      <c r="E3918" s="141">
        <v>302.25</v>
      </c>
    </row>
    <row r="3919" spans="2:5" ht="22.75" customHeight="1" thickBot="1" x14ac:dyDescent="0.3">
      <c r="B3919" s="202">
        <v>44774</v>
      </c>
      <c r="C3919" s="141">
        <v>282.79000000000002</v>
      </c>
      <c r="D3919" s="141">
        <v>431.3</v>
      </c>
      <c r="E3919" s="141">
        <v>303.05</v>
      </c>
    </row>
    <row r="3920" spans="2:5" ht="22.75" customHeight="1" thickBot="1" x14ac:dyDescent="0.3">
      <c r="B3920" s="202">
        <v>44775</v>
      </c>
      <c r="C3920" s="141">
        <v>282.49</v>
      </c>
      <c r="D3920" s="141">
        <v>430.84</v>
      </c>
      <c r="E3920" s="141">
        <v>302.64</v>
      </c>
    </row>
    <row r="3921" spans="2:5" ht="22.75" customHeight="1" thickBot="1" x14ac:dyDescent="0.3">
      <c r="B3921" s="202">
        <v>44776</v>
      </c>
      <c r="C3921" s="141">
        <v>282.58999999999997</v>
      </c>
      <c r="D3921" s="141">
        <v>431</v>
      </c>
      <c r="E3921" s="141">
        <v>302.75</v>
      </c>
    </row>
    <row r="3922" spans="2:5" ht="22.75" customHeight="1" thickBot="1" x14ac:dyDescent="0.3">
      <c r="B3922" s="202">
        <v>44777</v>
      </c>
      <c r="C3922" s="141">
        <v>281.81</v>
      </c>
      <c r="D3922" s="141">
        <v>429.81</v>
      </c>
      <c r="E3922" s="141">
        <v>301.47000000000003</v>
      </c>
    </row>
    <row r="3923" spans="2:5" ht="22.75" customHeight="1" thickBot="1" x14ac:dyDescent="0.3">
      <c r="B3923" s="202">
        <v>44778</v>
      </c>
      <c r="C3923" s="141">
        <v>281.81</v>
      </c>
      <c r="D3923" s="141">
        <v>429.81</v>
      </c>
      <c r="E3923" s="141">
        <v>301.47000000000003</v>
      </c>
    </row>
    <row r="3924" spans="2:5" ht="22.75" customHeight="1" thickBot="1" x14ac:dyDescent="0.3">
      <c r="B3924" s="202">
        <v>44781</v>
      </c>
      <c r="C3924" s="141">
        <v>281.99</v>
      </c>
      <c r="D3924" s="141">
        <v>430.08</v>
      </c>
      <c r="E3924" s="141">
        <v>301.66000000000003</v>
      </c>
    </row>
    <row r="3925" spans="2:5" ht="22.75" customHeight="1" thickBot="1" x14ac:dyDescent="0.3">
      <c r="B3925" s="202">
        <v>44782</v>
      </c>
      <c r="C3925" s="141">
        <v>282.12</v>
      </c>
      <c r="D3925" s="141">
        <v>430.29</v>
      </c>
      <c r="E3925" s="141">
        <v>301.27999999999997</v>
      </c>
    </row>
    <row r="3926" spans="2:5" ht="22.75" customHeight="1" thickBot="1" x14ac:dyDescent="0.3">
      <c r="B3926" s="202">
        <v>44783</v>
      </c>
      <c r="C3926" s="141">
        <v>281.33999999999997</v>
      </c>
      <c r="D3926" s="141">
        <v>429.1</v>
      </c>
      <c r="E3926" s="141">
        <v>303.2</v>
      </c>
    </row>
    <row r="3927" spans="2:5" ht="22.75" customHeight="1" thickBot="1" x14ac:dyDescent="0.3">
      <c r="B3927" s="202">
        <v>44784</v>
      </c>
      <c r="C3927" s="141">
        <v>281.17</v>
      </c>
      <c r="D3927" s="141">
        <v>428.83</v>
      </c>
      <c r="E3927" s="141">
        <v>303.06</v>
      </c>
    </row>
    <row r="3928" spans="2:5" ht="22.75" customHeight="1" thickBot="1" x14ac:dyDescent="0.3">
      <c r="B3928" s="202">
        <v>44785</v>
      </c>
      <c r="C3928" s="141">
        <v>280.99</v>
      </c>
      <c r="D3928" s="141">
        <v>429.14</v>
      </c>
      <c r="E3928" s="141">
        <v>303.27</v>
      </c>
    </row>
    <row r="3929" spans="2:5" ht="22.75" customHeight="1" thickBot="1" x14ac:dyDescent="0.3">
      <c r="B3929" s="202">
        <v>44789</v>
      </c>
      <c r="C3929" s="141">
        <v>280.95</v>
      </c>
      <c r="D3929" s="141">
        <v>429.08</v>
      </c>
      <c r="E3929" s="141">
        <v>301.69</v>
      </c>
    </row>
    <row r="3930" spans="2:5" ht="22.75" customHeight="1" thickBot="1" x14ac:dyDescent="0.3">
      <c r="B3930" s="202">
        <v>44790</v>
      </c>
      <c r="C3930" s="141">
        <v>281.85000000000002</v>
      </c>
      <c r="D3930" s="141">
        <v>430.45</v>
      </c>
      <c r="E3930" s="141">
        <v>302.66000000000003</v>
      </c>
    </row>
    <row r="3931" spans="2:5" ht="22.75" customHeight="1" thickBot="1" x14ac:dyDescent="0.3">
      <c r="B3931" s="202">
        <v>44791</v>
      </c>
      <c r="C3931" s="141">
        <v>280.11</v>
      </c>
      <c r="D3931" s="141">
        <v>427.8</v>
      </c>
      <c r="E3931" s="141">
        <v>300.02999999999997</v>
      </c>
    </row>
    <row r="3932" spans="2:5" ht="22.75" customHeight="1" thickBot="1" x14ac:dyDescent="0.3">
      <c r="B3932" s="202">
        <v>44792</v>
      </c>
      <c r="C3932" s="141">
        <v>280.77999999999997</v>
      </c>
      <c r="D3932" s="141">
        <v>428.81</v>
      </c>
      <c r="E3932" s="141">
        <v>300.74</v>
      </c>
    </row>
    <row r="3933" spans="2:5" ht="22.75" customHeight="1" thickBot="1" x14ac:dyDescent="0.3">
      <c r="B3933" s="202">
        <v>44795</v>
      </c>
      <c r="C3933" s="141">
        <v>280.70999999999998</v>
      </c>
      <c r="D3933" s="141">
        <v>428.71</v>
      </c>
      <c r="E3933" s="141">
        <v>298.52999999999997</v>
      </c>
    </row>
    <row r="3934" spans="2:5" ht="22.75" customHeight="1" thickBot="1" x14ac:dyDescent="0.3">
      <c r="B3934" s="202">
        <v>44796</v>
      </c>
      <c r="C3934" s="141">
        <v>279.55</v>
      </c>
      <c r="D3934" s="141">
        <v>426.93</v>
      </c>
      <c r="E3934" s="141">
        <v>297.3</v>
      </c>
    </row>
    <row r="3935" spans="2:5" ht="22.75" customHeight="1" thickBot="1" x14ac:dyDescent="0.3">
      <c r="B3935" s="202">
        <v>44797</v>
      </c>
      <c r="C3935" s="141">
        <v>280.64999999999998</v>
      </c>
      <c r="D3935" s="141">
        <v>428.62</v>
      </c>
      <c r="E3935" s="141">
        <v>297.66000000000003</v>
      </c>
    </row>
    <row r="3936" spans="2:5" ht="22.75" customHeight="1" thickBot="1" x14ac:dyDescent="0.3">
      <c r="B3936" s="202">
        <v>44798</v>
      </c>
      <c r="C3936" s="141">
        <v>279.99</v>
      </c>
      <c r="D3936" s="141">
        <v>427.61</v>
      </c>
      <c r="E3936" s="141">
        <v>306.3</v>
      </c>
    </row>
    <row r="3937" spans="2:5" ht="22.75" customHeight="1" thickBot="1" x14ac:dyDescent="0.3">
      <c r="B3937" s="202">
        <v>44799</v>
      </c>
      <c r="C3937" s="141">
        <v>280.41000000000003</v>
      </c>
      <c r="D3937" s="141">
        <v>428.24</v>
      </c>
      <c r="E3937" s="141">
        <v>306.66000000000003</v>
      </c>
    </row>
    <row r="3938" spans="2:5" ht="22.75" customHeight="1" thickBot="1" x14ac:dyDescent="0.3">
      <c r="B3938" s="202">
        <v>44802</v>
      </c>
      <c r="C3938" s="141">
        <v>280.60000000000002</v>
      </c>
      <c r="D3938" s="141">
        <v>428.54</v>
      </c>
      <c r="E3938" s="141">
        <v>305.87</v>
      </c>
    </row>
    <row r="3939" spans="2:5" ht="22.75" customHeight="1" thickBot="1" x14ac:dyDescent="0.3">
      <c r="B3939" s="202">
        <v>44803</v>
      </c>
      <c r="C3939" s="141">
        <v>280.60000000000002</v>
      </c>
      <c r="D3939" s="141">
        <v>428.54</v>
      </c>
      <c r="E3939" s="141">
        <v>305.73</v>
      </c>
    </row>
    <row r="3940" spans="2:5" ht="22.75" customHeight="1" thickBot="1" x14ac:dyDescent="0.3">
      <c r="B3940" s="202">
        <v>44804</v>
      </c>
      <c r="C3940" s="141">
        <v>280.29000000000002</v>
      </c>
      <c r="D3940" s="141">
        <v>428.07</v>
      </c>
      <c r="E3940" s="141">
        <v>305.39</v>
      </c>
    </row>
    <row r="3941" spans="2:5" ht="22.75" customHeight="1" thickBot="1" x14ac:dyDescent="0.3">
      <c r="B3941" s="202">
        <v>44806</v>
      </c>
      <c r="C3941" s="141">
        <v>280.43</v>
      </c>
      <c r="D3941" s="141">
        <v>428.28</v>
      </c>
      <c r="E3941" s="141">
        <v>304.47000000000003</v>
      </c>
    </row>
    <row r="3942" spans="2:5" ht="22.75" customHeight="1" thickBot="1" x14ac:dyDescent="0.3">
      <c r="B3942" s="202">
        <v>44809</v>
      </c>
      <c r="C3942" s="141">
        <v>280.01</v>
      </c>
      <c r="D3942" s="141">
        <v>427.64</v>
      </c>
      <c r="E3942" s="141">
        <v>302.97000000000003</v>
      </c>
    </row>
    <row r="3943" spans="2:5" ht="22.75" customHeight="1" thickBot="1" x14ac:dyDescent="0.3">
      <c r="B3943" s="202">
        <v>44810</v>
      </c>
      <c r="C3943" s="141">
        <v>279.29000000000002</v>
      </c>
      <c r="D3943" s="141">
        <v>426.54</v>
      </c>
      <c r="E3943" s="141">
        <v>302.19</v>
      </c>
    </row>
    <row r="3944" spans="2:5" ht="22.75" customHeight="1" thickBot="1" x14ac:dyDescent="0.3">
      <c r="B3944" s="202">
        <v>44811</v>
      </c>
      <c r="C3944" s="141">
        <v>278.16000000000003</v>
      </c>
      <c r="D3944" s="141">
        <v>424.81</v>
      </c>
      <c r="E3944" s="141">
        <v>300.77999999999997</v>
      </c>
    </row>
    <row r="3945" spans="2:5" ht="22.75" customHeight="1" thickBot="1" x14ac:dyDescent="0.3">
      <c r="B3945" s="202">
        <v>44812</v>
      </c>
      <c r="C3945" s="141">
        <v>278.95</v>
      </c>
      <c r="D3945" s="141">
        <v>426.03</v>
      </c>
      <c r="E3945" s="141">
        <v>305.07</v>
      </c>
    </row>
    <row r="3946" spans="2:5" ht="22.75" customHeight="1" thickBot="1" x14ac:dyDescent="0.3">
      <c r="B3946" s="202">
        <v>44813</v>
      </c>
      <c r="C3946" s="141">
        <v>279.56</v>
      </c>
      <c r="D3946" s="141">
        <v>426.96</v>
      </c>
      <c r="E3946" s="141">
        <v>305.74</v>
      </c>
    </row>
    <row r="3947" spans="2:5" ht="22.75" customHeight="1" thickBot="1" x14ac:dyDescent="0.3">
      <c r="B3947" s="202">
        <v>44816</v>
      </c>
      <c r="C3947" s="141">
        <v>277.99</v>
      </c>
      <c r="D3947" s="141">
        <v>424.55</v>
      </c>
      <c r="E3947" s="141">
        <v>303.17</v>
      </c>
    </row>
    <row r="3948" spans="2:5" ht="22.75" customHeight="1" thickBot="1" x14ac:dyDescent="0.3">
      <c r="B3948" s="202">
        <v>44817</v>
      </c>
      <c r="C3948" s="141">
        <v>278.49</v>
      </c>
      <c r="D3948" s="141">
        <v>425.31</v>
      </c>
      <c r="E3948" s="141">
        <v>303.72000000000003</v>
      </c>
    </row>
    <row r="3949" spans="2:5" ht="22.75" customHeight="1" thickBot="1" x14ac:dyDescent="0.3">
      <c r="B3949" s="202">
        <v>44818</v>
      </c>
      <c r="C3949" s="141">
        <v>278.89999999999998</v>
      </c>
      <c r="D3949" s="141">
        <v>425.94</v>
      </c>
      <c r="E3949" s="141">
        <v>304.16000000000003</v>
      </c>
    </row>
    <row r="3950" spans="2:5" ht="22.75" customHeight="1" thickBot="1" x14ac:dyDescent="0.3">
      <c r="B3950" s="202">
        <v>44819</v>
      </c>
      <c r="C3950" s="141">
        <v>278.91000000000003</v>
      </c>
      <c r="D3950" s="141">
        <v>425.96</v>
      </c>
      <c r="E3950" s="141">
        <v>301.37</v>
      </c>
    </row>
    <row r="3951" spans="2:5" ht="22.75" customHeight="1" thickBot="1" x14ac:dyDescent="0.3">
      <c r="B3951" s="202">
        <v>44820</v>
      </c>
      <c r="C3951" s="141">
        <v>279.14</v>
      </c>
      <c r="D3951" s="141">
        <v>426.3</v>
      </c>
      <c r="E3951" s="141">
        <v>301.61</v>
      </c>
    </row>
    <row r="3952" spans="2:5" ht="22.75" customHeight="1" thickBot="1" x14ac:dyDescent="0.3">
      <c r="B3952" s="202">
        <v>44823</v>
      </c>
      <c r="C3952" s="141">
        <v>279.35000000000002</v>
      </c>
      <c r="D3952" s="141">
        <v>426.64</v>
      </c>
      <c r="E3952" s="141">
        <v>303.44</v>
      </c>
    </row>
    <row r="3953" spans="2:5" ht="22.75" customHeight="1" thickBot="1" x14ac:dyDescent="0.3">
      <c r="B3953" s="202">
        <v>44824</v>
      </c>
      <c r="C3953" s="141">
        <v>279.11</v>
      </c>
      <c r="D3953" s="141">
        <v>426.27</v>
      </c>
      <c r="E3953" s="141">
        <v>301.11</v>
      </c>
    </row>
    <row r="3954" spans="2:5" ht="22.75" customHeight="1" thickBot="1" x14ac:dyDescent="0.3">
      <c r="B3954" s="202">
        <v>44825</v>
      </c>
      <c r="C3954" s="141">
        <v>279.35000000000002</v>
      </c>
      <c r="D3954" s="141">
        <v>426.63</v>
      </c>
      <c r="E3954" s="141">
        <v>301.22000000000003</v>
      </c>
    </row>
    <row r="3955" spans="2:5" ht="22.75" customHeight="1" thickBot="1" x14ac:dyDescent="0.3">
      <c r="B3955" s="202">
        <v>44826</v>
      </c>
      <c r="C3955" s="141">
        <v>279.3</v>
      </c>
      <c r="D3955" s="141">
        <v>427.15</v>
      </c>
      <c r="E3955" s="141">
        <v>306.52</v>
      </c>
    </row>
    <row r="3956" spans="2:5" ht="22.75" customHeight="1" thickBot="1" x14ac:dyDescent="0.3">
      <c r="B3956" s="202">
        <v>44827</v>
      </c>
      <c r="C3956" s="141">
        <v>279.44</v>
      </c>
      <c r="D3956" s="141">
        <v>427.36</v>
      </c>
      <c r="E3956" s="141">
        <v>305.44</v>
      </c>
    </row>
    <row r="3957" spans="2:5" ht="22.75" customHeight="1" thickBot="1" x14ac:dyDescent="0.3">
      <c r="B3957" s="202">
        <v>44830</v>
      </c>
      <c r="C3957" s="141">
        <v>278.18</v>
      </c>
      <c r="D3957" s="141">
        <v>425.43</v>
      </c>
      <c r="E3957" s="141">
        <v>303.89999999999998</v>
      </c>
    </row>
    <row r="3958" spans="2:5" ht="22.75" customHeight="1" thickBot="1" x14ac:dyDescent="0.3">
      <c r="B3958" s="202">
        <v>44831</v>
      </c>
      <c r="C3958" s="141">
        <v>276.95999999999998</v>
      </c>
      <c r="D3958" s="141">
        <v>423.56</v>
      </c>
      <c r="E3958" s="141">
        <v>299.97000000000003</v>
      </c>
    </row>
    <row r="3959" spans="2:5" ht="22.75" customHeight="1" thickBot="1" x14ac:dyDescent="0.3">
      <c r="B3959" s="202">
        <v>44832</v>
      </c>
      <c r="C3959" s="141">
        <v>277.55</v>
      </c>
      <c r="D3959" s="141">
        <v>424.47</v>
      </c>
      <c r="E3959" s="141">
        <v>300.56</v>
      </c>
    </row>
    <row r="3960" spans="2:5" ht="22.75" customHeight="1" thickBot="1" x14ac:dyDescent="0.3">
      <c r="B3960" s="202">
        <v>44833</v>
      </c>
      <c r="C3960" s="141">
        <v>277.05</v>
      </c>
      <c r="D3960" s="141">
        <v>423.7</v>
      </c>
      <c r="E3960" s="141">
        <v>298.29000000000002</v>
      </c>
    </row>
    <row r="3961" spans="2:5" ht="22.75" customHeight="1" thickBot="1" x14ac:dyDescent="0.3">
      <c r="B3961" s="202">
        <v>44834</v>
      </c>
      <c r="C3961" s="141">
        <v>277.39999999999998</v>
      </c>
      <c r="D3961" s="141">
        <v>424.24</v>
      </c>
      <c r="E3961" s="141">
        <v>298.67</v>
      </c>
    </row>
    <row r="3962" spans="2:5" ht="22.75" customHeight="1" thickBot="1" x14ac:dyDescent="0.3">
      <c r="B3962" s="202">
        <v>44774</v>
      </c>
      <c r="C3962" s="141">
        <v>282.79000000000002</v>
      </c>
      <c r="D3962" s="141">
        <v>431.3</v>
      </c>
      <c r="E3962" s="141">
        <v>303.05</v>
      </c>
    </row>
    <row r="3963" spans="2:5" ht="22.75" customHeight="1" thickBot="1" x14ac:dyDescent="0.3">
      <c r="B3963" s="202">
        <v>44775</v>
      </c>
      <c r="C3963" s="141">
        <v>282.49</v>
      </c>
      <c r="D3963" s="141">
        <v>430.84</v>
      </c>
      <c r="E3963" s="141">
        <v>302.64</v>
      </c>
    </row>
    <row r="3964" spans="2:5" ht="22.75" customHeight="1" thickBot="1" x14ac:dyDescent="0.3">
      <c r="B3964" s="202">
        <v>44776</v>
      </c>
      <c r="C3964" s="141">
        <v>282.58999999999997</v>
      </c>
      <c r="D3964" s="141">
        <v>431</v>
      </c>
      <c r="E3964" s="141">
        <v>302.75</v>
      </c>
    </row>
    <row r="3965" spans="2:5" ht="22.75" customHeight="1" thickBot="1" x14ac:dyDescent="0.3">
      <c r="B3965" s="202">
        <v>44777</v>
      </c>
      <c r="C3965" s="141">
        <v>281.81</v>
      </c>
      <c r="D3965" s="141">
        <v>429.81</v>
      </c>
      <c r="E3965" s="141">
        <v>301.47000000000003</v>
      </c>
    </row>
    <row r="3966" spans="2:5" ht="22.75" customHeight="1" thickBot="1" x14ac:dyDescent="0.3">
      <c r="B3966" s="202">
        <v>44778</v>
      </c>
      <c r="C3966" s="141">
        <v>281.81</v>
      </c>
      <c r="D3966" s="141">
        <v>429.81</v>
      </c>
      <c r="E3966" s="141">
        <v>301.47000000000003</v>
      </c>
    </row>
    <row r="3967" spans="2:5" ht="22.75" customHeight="1" thickBot="1" x14ac:dyDescent="0.3">
      <c r="B3967" s="202">
        <v>44781</v>
      </c>
      <c r="C3967" s="141">
        <v>281.99</v>
      </c>
      <c r="D3967" s="141">
        <v>430.08</v>
      </c>
      <c r="E3967" s="141">
        <v>301.66000000000003</v>
      </c>
    </row>
    <row r="3968" spans="2:5" ht="22.75" customHeight="1" thickBot="1" x14ac:dyDescent="0.3">
      <c r="B3968" s="202">
        <v>44782</v>
      </c>
      <c r="C3968" s="141">
        <v>282.12</v>
      </c>
      <c r="D3968" s="141">
        <v>430.29</v>
      </c>
      <c r="E3968" s="141">
        <v>301.27999999999997</v>
      </c>
    </row>
    <row r="3969" spans="2:5" ht="22.75" customHeight="1" thickBot="1" x14ac:dyDescent="0.3">
      <c r="B3969" s="202">
        <v>44783</v>
      </c>
      <c r="C3969" s="141">
        <v>281.33999999999997</v>
      </c>
      <c r="D3969" s="141">
        <v>429.1</v>
      </c>
      <c r="E3969" s="141">
        <v>303.2</v>
      </c>
    </row>
    <row r="3970" spans="2:5" ht="22.75" customHeight="1" thickBot="1" x14ac:dyDescent="0.3">
      <c r="B3970" s="202">
        <v>44784</v>
      </c>
      <c r="C3970" s="141">
        <v>281.17</v>
      </c>
      <c r="D3970" s="141">
        <v>428.83</v>
      </c>
      <c r="E3970" s="141">
        <v>303.06</v>
      </c>
    </row>
    <row r="3971" spans="2:5" ht="22.75" customHeight="1" thickBot="1" x14ac:dyDescent="0.3">
      <c r="B3971" s="202">
        <v>44785</v>
      </c>
      <c r="C3971" s="141">
        <v>280.99</v>
      </c>
      <c r="D3971" s="141">
        <v>429.14</v>
      </c>
      <c r="E3971" s="141">
        <v>303.27</v>
      </c>
    </row>
    <row r="3972" spans="2:5" ht="22.75" customHeight="1" thickBot="1" x14ac:dyDescent="0.3">
      <c r="B3972" s="202">
        <v>44789</v>
      </c>
      <c r="C3972" s="141">
        <v>280.95</v>
      </c>
      <c r="D3972" s="141">
        <v>429.08</v>
      </c>
      <c r="E3972" s="141">
        <v>301.69</v>
      </c>
    </row>
    <row r="3973" spans="2:5" ht="22.75" customHeight="1" thickBot="1" x14ac:dyDescent="0.3">
      <c r="B3973" s="202">
        <v>44790</v>
      </c>
      <c r="C3973" s="141">
        <v>281.85000000000002</v>
      </c>
      <c r="D3973" s="141">
        <v>430.45</v>
      </c>
      <c r="E3973" s="141">
        <v>302.66000000000003</v>
      </c>
    </row>
    <row r="3974" spans="2:5" ht="22.75" customHeight="1" thickBot="1" x14ac:dyDescent="0.3">
      <c r="B3974" s="202">
        <v>44791</v>
      </c>
      <c r="C3974" s="141">
        <v>280.11</v>
      </c>
      <c r="D3974" s="141">
        <v>427.8</v>
      </c>
      <c r="E3974" s="141">
        <v>300.02999999999997</v>
      </c>
    </row>
    <row r="3975" spans="2:5" ht="22.75" customHeight="1" thickBot="1" x14ac:dyDescent="0.3">
      <c r="B3975" s="202">
        <v>44792</v>
      </c>
      <c r="C3975" s="141">
        <v>280.77999999999997</v>
      </c>
      <c r="D3975" s="141">
        <v>428.81</v>
      </c>
      <c r="E3975" s="141">
        <v>300.74</v>
      </c>
    </row>
    <row r="3976" spans="2:5" ht="22.75" customHeight="1" thickBot="1" x14ac:dyDescent="0.3">
      <c r="B3976" s="202">
        <v>44795</v>
      </c>
      <c r="C3976" s="141">
        <v>280.70999999999998</v>
      </c>
      <c r="D3976" s="141">
        <v>428.71</v>
      </c>
      <c r="E3976" s="141">
        <v>298.52999999999997</v>
      </c>
    </row>
    <row r="3977" spans="2:5" ht="22.75" customHeight="1" thickBot="1" x14ac:dyDescent="0.3">
      <c r="B3977" s="202">
        <v>44796</v>
      </c>
      <c r="C3977" s="141">
        <v>279.55</v>
      </c>
      <c r="D3977" s="141">
        <v>426.93</v>
      </c>
      <c r="E3977" s="141">
        <v>297.3</v>
      </c>
    </row>
    <row r="3978" spans="2:5" ht="22.75" customHeight="1" thickBot="1" x14ac:dyDescent="0.3">
      <c r="B3978" s="202">
        <v>44797</v>
      </c>
      <c r="C3978" s="141">
        <v>280.64999999999998</v>
      </c>
      <c r="D3978" s="141">
        <v>428.62</v>
      </c>
      <c r="E3978" s="141">
        <v>297.66000000000003</v>
      </c>
    </row>
    <row r="3979" spans="2:5" ht="22.75" customHeight="1" thickBot="1" x14ac:dyDescent="0.3">
      <c r="B3979" s="202">
        <v>44798</v>
      </c>
      <c r="C3979" s="141">
        <v>279.99</v>
      </c>
      <c r="D3979" s="141">
        <v>427.61</v>
      </c>
      <c r="E3979" s="141">
        <v>306.3</v>
      </c>
    </row>
    <row r="3980" spans="2:5" ht="22.75" customHeight="1" thickBot="1" x14ac:dyDescent="0.3">
      <c r="B3980" s="202">
        <v>44799</v>
      </c>
      <c r="C3980" s="141">
        <v>280.41000000000003</v>
      </c>
      <c r="D3980" s="141">
        <v>428.24</v>
      </c>
      <c r="E3980" s="141">
        <v>306.66000000000003</v>
      </c>
    </row>
    <row r="3981" spans="2:5" ht="22.75" customHeight="1" thickBot="1" x14ac:dyDescent="0.3">
      <c r="B3981" s="202">
        <v>44802</v>
      </c>
      <c r="C3981" s="141">
        <v>280.60000000000002</v>
      </c>
      <c r="D3981" s="141">
        <v>428.54</v>
      </c>
      <c r="E3981" s="141">
        <v>305.87</v>
      </c>
    </row>
    <row r="3982" spans="2:5" ht="22.75" customHeight="1" thickBot="1" x14ac:dyDescent="0.3">
      <c r="B3982" s="202">
        <v>44803</v>
      </c>
      <c r="C3982" s="141">
        <v>280.60000000000002</v>
      </c>
      <c r="D3982" s="141">
        <v>428.54</v>
      </c>
      <c r="E3982" s="141">
        <v>305.73</v>
      </c>
    </row>
    <row r="3983" spans="2:5" ht="22.75" customHeight="1" thickBot="1" x14ac:dyDescent="0.3">
      <c r="B3983" s="202">
        <v>44804</v>
      </c>
      <c r="C3983" s="141">
        <v>280.29000000000002</v>
      </c>
      <c r="D3983" s="141">
        <v>428.07</v>
      </c>
      <c r="E3983" s="141">
        <v>305.39</v>
      </c>
    </row>
    <row r="3984" spans="2:5" ht="22.75" customHeight="1" thickBot="1" x14ac:dyDescent="0.3">
      <c r="B3984" s="202">
        <v>44806</v>
      </c>
      <c r="C3984" s="141">
        <v>280.4326689888415</v>
      </c>
      <c r="D3984" s="141">
        <v>428.28460224445843</v>
      </c>
      <c r="E3984" s="141">
        <v>304.4665860266345</v>
      </c>
    </row>
    <row r="3985" spans="2:5" ht="22.75" customHeight="1" thickBot="1" x14ac:dyDescent="0.3">
      <c r="B3985" s="202">
        <v>44809</v>
      </c>
      <c r="C3985" s="141">
        <v>280.0120502447391</v>
      </c>
      <c r="D3985" s="141">
        <v>427.6422215540631</v>
      </c>
      <c r="E3985" s="141">
        <v>302.974713397713</v>
      </c>
    </row>
    <row r="3986" spans="2:5" ht="22.75" customHeight="1" thickBot="1" x14ac:dyDescent="0.3">
      <c r="B3986" s="202">
        <v>44810</v>
      </c>
      <c r="C3986" s="141">
        <v>279.28911542024559</v>
      </c>
      <c r="D3986" s="141">
        <v>426.53813530450708</v>
      </c>
      <c r="E3986" s="141">
        <v>302.19249359301278</v>
      </c>
    </row>
    <row r="3987" spans="2:5" ht="22.75" customHeight="1" thickBot="1" x14ac:dyDescent="0.3">
      <c r="B3987" s="202">
        <v>44811</v>
      </c>
      <c r="C3987" s="141">
        <v>278.15846522315854</v>
      </c>
      <c r="D3987" s="141">
        <v>424.81137475380848</v>
      </c>
      <c r="E3987" s="141">
        <v>300.78045328861015</v>
      </c>
    </row>
    <row r="3988" spans="2:5" ht="22.75" customHeight="1" thickBot="1" x14ac:dyDescent="0.3">
      <c r="B3988" s="202">
        <v>44812</v>
      </c>
      <c r="C3988" s="141">
        <v>278.95492016779764</v>
      </c>
      <c r="D3988" s="141">
        <v>426.02774298365966</v>
      </c>
      <c r="E3988" s="141">
        <v>305.0703598373812</v>
      </c>
    </row>
    <row r="3989" spans="2:5" ht="22.75" customHeight="1" thickBot="1" x14ac:dyDescent="0.3">
      <c r="B3989" s="202">
        <v>44813</v>
      </c>
      <c r="C3989" s="141">
        <v>277.98530056989119</v>
      </c>
      <c r="D3989" s="141">
        <v>424.54691286028225</v>
      </c>
      <c r="E3989" s="141">
        <v>303.17247254677085</v>
      </c>
    </row>
    <row r="3990" spans="2:5" ht="22.75" customHeight="1" thickBot="1" x14ac:dyDescent="0.3">
      <c r="B3990" s="202">
        <v>44816</v>
      </c>
      <c r="C3990" s="141">
        <v>277.98530056989119</v>
      </c>
      <c r="D3990" s="141">
        <v>424.54691286028225</v>
      </c>
      <c r="E3990" s="141">
        <v>303.17247254677085</v>
      </c>
    </row>
    <row r="3991" spans="2:5" ht="22.75" customHeight="1" thickBot="1" x14ac:dyDescent="0.3">
      <c r="B3991" s="202">
        <v>44817</v>
      </c>
      <c r="C3991" s="141">
        <v>278.48717674887195</v>
      </c>
      <c r="D3991" s="141">
        <v>425.31339217407185</v>
      </c>
      <c r="E3991" s="141">
        <v>303.71982178351823</v>
      </c>
    </row>
    <row r="3992" spans="2:5" ht="22.75" customHeight="1" thickBot="1" x14ac:dyDescent="0.3">
      <c r="B3992" s="202">
        <v>44818</v>
      </c>
      <c r="C3992" s="141">
        <v>278.89513524902839</v>
      </c>
      <c r="D3992" s="141">
        <v>425.93643778641706</v>
      </c>
      <c r="E3992" s="141">
        <v>304.16474382412741</v>
      </c>
    </row>
    <row r="3993" spans="2:5" ht="22.75" customHeight="1" thickBot="1" x14ac:dyDescent="0.3">
      <c r="B3993" s="202">
        <v>44819</v>
      </c>
      <c r="C3993" s="141">
        <v>278.91385401580635</v>
      </c>
      <c r="D3993" s="141">
        <v>425.96402560970103</v>
      </c>
      <c r="E3993" s="141">
        <v>301.37390791531493</v>
      </c>
    </row>
    <row r="3994" spans="2:5" ht="22.75" customHeight="1" thickBot="1" x14ac:dyDescent="0.3">
      <c r="B3994" s="202">
        <v>44820</v>
      </c>
      <c r="C3994" s="141">
        <v>279.13554270733732</v>
      </c>
      <c r="D3994" s="141">
        <v>426.30259397450993</v>
      </c>
      <c r="E3994" s="141">
        <v>301.61344849870784</v>
      </c>
    </row>
    <row r="3995" spans="2:5" ht="22.75" customHeight="1" thickBot="1" x14ac:dyDescent="0.3">
      <c r="B3995" s="202">
        <v>44823</v>
      </c>
      <c r="C3995" s="141">
        <v>279.35382928163051</v>
      </c>
      <c r="D3995" s="141">
        <v>426.63596654307804</v>
      </c>
      <c r="E3995" s="141">
        <v>303.44463930201306</v>
      </c>
    </row>
    <row r="3996" spans="2:5" ht="22.75" customHeight="1" thickBot="1" x14ac:dyDescent="0.3">
      <c r="B3996" s="202">
        <v>44824</v>
      </c>
      <c r="C3996" s="141">
        <v>279.11494098724489</v>
      </c>
      <c r="D3996" s="141">
        <v>426.27113052621326</v>
      </c>
      <c r="E3996" s="141">
        <v>301.10617370376713</v>
      </c>
    </row>
    <row r="3997" spans="2:5" ht="22.75" customHeight="1" thickBot="1" x14ac:dyDescent="0.3">
      <c r="B3997" s="202">
        <v>44825</v>
      </c>
      <c r="C3997" s="141">
        <v>279.34807580398666</v>
      </c>
      <c r="D3997" s="141">
        <v>426.62717969200145</v>
      </c>
      <c r="E3997" s="141">
        <v>301.21639037683985</v>
      </c>
    </row>
    <row r="3998" spans="2:5" ht="22.75" customHeight="1" thickBot="1" x14ac:dyDescent="0.3">
      <c r="B3998" s="202">
        <v>44826</v>
      </c>
      <c r="C3998" s="141">
        <v>279.3008023781004</v>
      </c>
      <c r="D3998" s="141">
        <v>427.14835794616789</v>
      </c>
      <c r="E3998" s="141">
        <v>306.51827324198285</v>
      </c>
    </row>
    <row r="3999" spans="2:5" ht="22.75" customHeight="1" thickBot="1" x14ac:dyDescent="0.3">
      <c r="B3999" s="202">
        <v>44827</v>
      </c>
      <c r="C3999" s="141">
        <v>279.4380832153488</v>
      </c>
      <c r="D3999" s="141">
        <v>427.35830823527863</v>
      </c>
      <c r="E3999" s="141">
        <v>305.43529792629323</v>
      </c>
    </row>
    <row r="4000" spans="2:5" ht="22.75" customHeight="1" thickBot="1" x14ac:dyDescent="0.3">
      <c r="B4000" s="202">
        <v>44830</v>
      </c>
      <c r="C4000" s="141">
        <v>278.17622420397356</v>
      </c>
      <c r="D4000" s="141">
        <v>425.42848562080997</v>
      </c>
      <c r="E4000" s="141">
        <v>303.90494585073702</v>
      </c>
    </row>
    <row r="4001" spans="2:5" ht="22.75" customHeight="1" thickBot="1" x14ac:dyDescent="0.3">
      <c r="B4001" s="202">
        <v>44831</v>
      </c>
      <c r="C4001" s="141">
        <v>276.95533796155354</v>
      </c>
      <c r="D4001" s="141">
        <v>423.56132466298789</v>
      </c>
      <c r="E4001" s="141">
        <v>299.9692507550522</v>
      </c>
    </row>
    <row r="4002" spans="2:5" ht="22.75" customHeight="1" thickBot="1" x14ac:dyDescent="0.3">
      <c r="B4002" s="202">
        <v>44832</v>
      </c>
      <c r="C4002" s="141">
        <v>277.54728228388518</v>
      </c>
      <c r="D4002" s="141">
        <v>424.46661402530492</v>
      </c>
      <c r="E4002" s="141">
        <v>300.56326784627049</v>
      </c>
    </row>
    <row r="4003" spans="2:5" ht="22.75" customHeight="1" thickBot="1" x14ac:dyDescent="0.3">
      <c r="B4003" s="202">
        <v>44833</v>
      </c>
      <c r="C4003" s="141">
        <v>277.04607080834387</v>
      </c>
      <c r="D4003" s="141">
        <v>423.70008683691748</v>
      </c>
      <c r="E4003" s="141">
        <v>298.2906713166978</v>
      </c>
    </row>
    <row r="4004" spans="2:5" ht="22.75" customHeight="1" thickBot="1" x14ac:dyDescent="0.3">
      <c r="B4004" s="202">
        <v>44834</v>
      </c>
      <c r="C4004" s="141">
        <v>277.39970736753958</v>
      </c>
      <c r="D4004" s="141">
        <v>424.24092049827476</v>
      </c>
      <c r="E4004" s="141">
        <v>298.67142563072514</v>
      </c>
    </row>
    <row r="4005" spans="2:5" ht="22.75" customHeight="1" thickBot="1" x14ac:dyDescent="0.3">
      <c r="B4005" s="202">
        <v>44837</v>
      </c>
      <c r="C4005" s="141">
        <v>277.2260467092446</v>
      </c>
      <c r="D4005" s="141">
        <v>423.97533277207077</v>
      </c>
      <c r="E4005" s="141">
        <v>298.48444822948295</v>
      </c>
    </row>
    <row r="4006" spans="2:5" ht="22.75" customHeight="1" thickBot="1" x14ac:dyDescent="0.3">
      <c r="B4006" s="202">
        <v>44838</v>
      </c>
      <c r="C4006" s="141">
        <v>276.8021586898177</v>
      </c>
      <c r="D4006" s="141">
        <v>423.85893418729347</v>
      </c>
      <c r="E4006" s="141">
        <v>298.30953140476288</v>
      </c>
    </row>
    <row r="4007" spans="2:5" ht="22.75" customHeight="1" thickBot="1" x14ac:dyDescent="0.3">
      <c r="B4007" s="202">
        <v>44839</v>
      </c>
      <c r="C4007" s="141">
        <v>276.62816257987527</v>
      </c>
      <c r="D4007" s="141">
        <v>423.59249910578245</v>
      </c>
      <c r="E4007" s="141">
        <v>298.12201589451951</v>
      </c>
    </row>
    <row r="4008" spans="2:5" ht="22.75" customHeight="1" thickBot="1" x14ac:dyDescent="0.3">
      <c r="B4008" s="202">
        <v>44840</v>
      </c>
      <c r="C4008" s="141">
        <v>277.05832374265833</v>
      </c>
      <c r="D4008" s="141">
        <v>424.25119213349944</v>
      </c>
      <c r="E4008" s="141">
        <v>297.9689071515898</v>
      </c>
    </row>
    <row r="4009" spans="2:5" ht="22.75" customHeight="1" thickBot="1" x14ac:dyDescent="0.3">
      <c r="B4009" s="202">
        <v>44841</v>
      </c>
      <c r="C4009" s="141">
        <v>277.44213212549852</v>
      </c>
      <c r="D4009" s="141">
        <v>424.83890652435826</v>
      </c>
      <c r="E4009" s="141">
        <v>298.3816829269054</v>
      </c>
    </row>
    <row r="4010" spans="2:5" ht="22.75" customHeight="1" thickBot="1" x14ac:dyDescent="0.3">
      <c r="B4010" s="202">
        <v>44844</v>
      </c>
      <c r="C4010" s="141">
        <v>276.06394382095505</v>
      </c>
      <c r="D4010" s="141">
        <v>422.72852765795716</v>
      </c>
      <c r="E4010" s="141">
        <v>296.57016032616264</v>
      </c>
    </row>
    <row r="4011" spans="2:5" ht="22.75" customHeight="1" thickBot="1" x14ac:dyDescent="0.3">
      <c r="B4011" s="202">
        <v>44845</v>
      </c>
      <c r="C4011" s="141">
        <v>276.44289893802312</v>
      </c>
      <c r="D4011" s="141">
        <v>423.30881038691263</v>
      </c>
      <c r="E4011" s="141">
        <v>296.27400970423759</v>
      </c>
    </row>
    <row r="4012" spans="2:5" ht="22.75" customHeight="1" thickBot="1" x14ac:dyDescent="0.3">
      <c r="B4012" s="202">
        <v>44846</v>
      </c>
      <c r="C4012" s="141">
        <v>276.59861025391541</v>
      </c>
      <c r="D4012" s="141">
        <v>424.44585714977643</v>
      </c>
      <c r="E4012" s="141">
        <v>297.06982919910462</v>
      </c>
    </row>
    <row r="4013" spans="2:5" ht="22.75" customHeight="1" thickBot="1" x14ac:dyDescent="0.3">
      <c r="B4013" s="202">
        <v>44847</v>
      </c>
      <c r="C4013" s="141">
        <v>276.04906920938845</v>
      </c>
      <c r="D4013" s="141">
        <v>423.60257590744078</v>
      </c>
      <c r="E4013" s="141">
        <v>305.85459961353149</v>
      </c>
    </row>
    <row r="4014" spans="2:5" ht="22.75" customHeight="1" thickBot="1" x14ac:dyDescent="0.3">
      <c r="B4014" s="202">
        <v>44848</v>
      </c>
      <c r="C4014" s="141">
        <v>274.19941232132044</v>
      </c>
      <c r="D4014" s="141">
        <v>420.76424203957242</v>
      </c>
      <c r="E4014" s="141">
        <v>303.36196321587954</v>
      </c>
    </row>
    <row r="4015" spans="2:5" ht="22.75" customHeight="1" thickBot="1" x14ac:dyDescent="0.3">
      <c r="B4015" s="202">
        <v>44851</v>
      </c>
      <c r="C4015" s="141">
        <v>274.25511077948272</v>
      </c>
      <c r="D4015" s="141">
        <v>420.90701002026793</v>
      </c>
      <c r="E4015" s="141">
        <v>301.88198375948735</v>
      </c>
    </row>
    <row r="4016" spans="2:5" ht="22.75" customHeight="1" thickBot="1" x14ac:dyDescent="0.3">
      <c r="B4016" s="202">
        <v>44852</v>
      </c>
      <c r="C4016" s="141">
        <v>273.04055297209169</v>
      </c>
      <c r="D4016" s="141">
        <v>419.04299409089191</v>
      </c>
      <c r="E4016" s="141">
        <v>300.54507842618767</v>
      </c>
    </row>
    <row r="4017" spans="2:5" ht="22.75" customHeight="1" thickBot="1" x14ac:dyDescent="0.3">
      <c r="B4017" s="202">
        <v>44853</v>
      </c>
      <c r="C4017" s="141">
        <v>273.05163099660967</v>
      </c>
      <c r="D4017" s="141">
        <v>419.05999584580377</v>
      </c>
      <c r="E4017" s="141">
        <v>299.59246696408826</v>
      </c>
    </row>
    <row r="4018" spans="2:5" ht="22.75" customHeight="1" thickBot="1" x14ac:dyDescent="0.3">
      <c r="B4018" s="202">
        <v>44854</v>
      </c>
      <c r="C4018" s="141">
        <v>273.1727881595919</v>
      </c>
      <c r="D4018" s="141">
        <v>419.24593914169509</v>
      </c>
      <c r="E4018" s="141">
        <v>298.56451146991463</v>
      </c>
    </row>
    <row r="4019" spans="2:5" ht="22.75" customHeight="1" thickBot="1" x14ac:dyDescent="0.3">
      <c r="B4019" s="202">
        <v>44855</v>
      </c>
      <c r="C4019" s="141">
        <v>273.38826247170169</v>
      </c>
      <c r="D4019" s="141">
        <v>419.57663361148462</v>
      </c>
      <c r="E4019" s="141">
        <v>297.54705769622302</v>
      </c>
    </row>
    <row r="4020" spans="2:5" ht="22.75" customHeight="1" thickBot="1" x14ac:dyDescent="0.3">
      <c r="B4020" s="202">
        <v>44859</v>
      </c>
      <c r="C4020" s="141">
        <v>273.58566525192248</v>
      </c>
      <c r="D4020" s="141">
        <v>419.87959319446662</v>
      </c>
      <c r="E4020" s="141">
        <v>301.83647704805014</v>
      </c>
    </row>
    <row r="4021" spans="2:5" ht="22.75" customHeight="1" thickBot="1" x14ac:dyDescent="0.3">
      <c r="B4021" s="202">
        <v>44860</v>
      </c>
      <c r="C4021" s="141">
        <v>273.61706386711575</v>
      </c>
      <c r="D4021" s="141">
        <v>419.92778152978048</v>
      </c>
      <c r="E4021" s="141">
        <v>301.87111792510552</v>
      </c>
    </row>
    <row r="4022" spans="2:5" ht="22.75" customHeight="1" thickBot="1" x14ac:dyDescent="0.3">
      <c r="B4022" s="202">
        <v>44861</v>
      </c>
      <c r="C4022" s="141">
        <v>273.4801057495053</v>
      </c>
      <c r="D4022" s="141">
        <v>419.71758806568209</v>
      </c>
      <c r="E4022" s="141">
        <v>301.18601172147351</v>
      </c>
    </row>
    <row r="4023" spans="2:5" ht="22.75" customHeight="1" thickBot="1" x14ac:dyDescent="0.3">
      <c r="B4023" s="202">
        <v>44862</v>
      </c>
      <c r="C4023" s="141">
        <v>270.28246236547602</v>
      </c>
      <c r="D4023" s="141">
        <v>414.81007508604233</v>
      </c>
      <c r="E4023" s="141">
        <v>298.68100964449701</v>
      </c>
    </row>
    <row r="4024" spans="2:5" ht="22.75" customHeight="1" thickBot="1" x14ac:dyDescent="0.3">
      <c r="B4024" s="202">
        <v>44865</v>
      </c>
      <c r="C4024" s="141">
        <v>270.10321988660701</v>
      </c>
      <c r="D4024" s="141">
        <v>414.54</v>
      </c>
      <c r="E4024" s="141">
        <v>298.01158191447945</v>
      </c>
    </row>
    <row r="4025" spans="2:5" ht="22.75" customHeight="1" thickBot="1" x14ac:dyDescent="0.3">
      <c r="B4025" s="202">
        <v>44866</v>
      </c>
      <c r="C4025" s="141">
        <v>269.95895070433949</v>
      </c>
      <c r="D4025" s="141">
        <v>414.31458336216002</v>
      </c>
      <c r="E4025" s="141">
        <v>297.23466945302334</v>
      </c>
    </row>
    <row r="4026" spans="2:5" ht="22.75" customHeight="1" thickBot="1" x14ac:dyDescent="0.3">
      <c r="B4026" s="202">
        <v>44868</v>
      </c>
      <c r="C4026" s="141">
        <v>270.09476886298097</v>
      </c>
      <c r="D4026" s="141">
        <v>414.52302780774602</v>
      </c>
      <c r="E4026" s="141">
        <v>297.38421020869816</v>
      </c>
    </row>
    <row r="4027" spans="2:5" ht="22.75" customHeight="1" thickBot="1" x14ac:dyDescent="0.3">
      <c r="B4027" s="202">
        <v>44869</v>
      </c>
      <c r="C4027" s="141">
        <v>270.51325224072139</v>
      </c>
      <c r="D4027" s="141">
        <v>415.16528755071857</v>
      </c>
      <c r="E4027" s="141">
        <v>295.5653104045594</v>
      </c>
    </row>
    <row r="4028" spans="2:5" ht="22.75" customHeight="1" thickBot="1" x14ac:dyDescent="0.3">
      <c r="B4028" s="202">
        <v>44872</v>
      </c>
      <c r="C4028" s="141">
        <v>271.51316859708226</v>
      </c>
      <c r="D4028" s="141">
        <v>416.69989096913378</v>
      </c>
      <c r="E4028" s="141">
        <v>296.65782837104854</v>
      </c>
    </row>
    <row r="4029" spans="2:5" ht="22.75" customHeight="1" thickBot="1" x14ac:dyDescent="0.3">
      <c r="B4029" s="202">
        <v>44873</v>
      </c>
      <c r="C4029" s="141">
        <v>271.42627040268053</v>
      </c>
      <c r="D4029" s="141">
        <v>416.56652554778162</v>
      </c>
      <c r="E4029" s="141">
        <v>295.8037625841668</v>
      </c>
    </row>
    <row r="4030" spans="2:5" ht="22.75" customHeight="1" thickBot="1" x14ac:dyDescent="0.3">
      <c r="B4030" s="202">
        <v>44874</v>
      </c>
      <c r="C4030" s="141">
        <v>271.01316091757383</v>
      </c>
      <c r="D4030" s="141">
        <v>415.93251328866455</v>
      </c>
      <c r="E4030" s="141">
        <v>295.35355067257672</v>
      </c>
    </row>
    <row r="4031" spans="2:5" ht="22.75" customHeight="1" thickBot="1" x14ac:dyDescent="0.3">
      <c r="B4031" s="202">
        <v>44875</v>
      </c>
      <c r="C4031" s="141">
        <v>270.1176491185123</v>
      </c>
      <c r="D4031" s="141">
        <v>414.55814286324966</v>
      </c>
      <c r="E4031" s="141">
        <v>294.27849583735787</v>
      </c>
    </row>
    <row r="4032" spans="2:5" ht="22.75" customHeight="1" thickBot="1" x14ac:dyDescent="0.3">
      <c r="B4032" s="202">
        <v>44876</v>
      </c>
      <c r="C4032" s="141">
        <v>270.39774427644397</v>
      </c>
      <c r="D4032" s="141">
        <v>414.98801380606318</v>
      </c>
      <c r="E4032" s="141">
        <v>299.63461042503673</v>
      </c>
    </row>
    <row r="4033" spans="2:5" ht="22.75" customHeight="1" thickBot="1" x14ac:dyDescent="0.3">
      <c r="B4033" s="202">
        <v>44879</v>
      </c>
      <c r="C4033" s="141">
        <v>270.35667121739039</v>
      </c>
      <c r="D4033" s="141">
        <v>414.9249776766635</v>
      </c>
      <c r="E4033" s="141">
        <v>299.63698351390281</v>
      </c>
    </row>
    <row r="4034" spans="2:5" ht="22.75" customHeight="1" thickBot="1" x14ac:dyDescent="0.3">
      <c r="B4034" s="202">
        <v>44880</v>
      </c>
      <c r="C4034" s="141">
        <v>269.19139853057254</v>
      </c>
      <c r="D4034" s="141">
        <v>413.13659664138902</v>
      </c>
      <c r="E4034" s="141">
        <v>298.20251218295039</v>
      </c>
    </row>
    <row r="4035" spans="2:5" ht="22.75" customHeight="1" thickBot="1" x14ac:dyDescent="0.3">
      <c r="B4035" s="202">
        <v>44881</v>
      </c>
      <c r="C4035" s="141">
        <v>267.90450503864741</v>
      </c>
      <c r="D4035" s="141">
        <v>411.16156029031663</v>
      </c>
      <c r="E4035" s="141">
        <v>296.53328036901081</v>
      </c>
    </row>
    <row r="4036" spans="2:5" ht="22.75" customHeight="1" thickBot="1" x14ac:dyDescent="0.3">
      <c r="B4036" s="202">
        <v>44882</v>
      </c>
      <c r="C4036" s="141">
        <v>268.3993383762222</v>
      </c>
      <c r="D4036" s="141">
        <v>411.92099674373338</v>
      </c>
      <c r="E4036" s="141">
        <v>297.0809925204203</v>
      </c>
    </row>
    <row r="4037" spans="2:5" ht="22.75" customHeight="1" thickBot="1" x14ac:dyDescent="0.3">
      <c r="B4037" s="202">
        <v>44883</v>
      </c>
      <c r="C4037" s="141">
        <v>268.33654114583567</v>
      </c>
      <c r="D4037" s="141">
        <v>411.8246198380001</v>
      </c>
      <c r="E4037" s="141">
        <v>298.03097488276006</v>
      </c>
    </row>
    <row r="4038" spans="2:5" ht="22.75" customHeight="1" thickBot="1" x14ac:dyDescent="0.3">
      <c r="B4038" s="202">
        <v>44886</v>
      </c>
      <c r="C4038" s="141">
        <v>268.74148149999053</v>
      </c>
      <c r="D4038" s="141">
        <v>412.77443835768315</v>
      </c>
      <c r="E4038" s="141">
        <v>298.71834354832015</v>
      </c>
    </row>
    <row r="4039" spans="2:5" ht="22.75" customHeight="1" thickBot="1" x14ac:dyDescent="0.3">
      <c r="B4039" s="202">
        <v>44887</v>
      </c>
      <c r="C4039" s="141">
        <v>268.66363747420871</v>
      </c>
      <c r="D4039" s="141">
        <v>412.65496865673458</v>
      </c>
      <c r="E4039" s="141">
        <v>298.0998077520465</v>
      </c>
    </row>
    <row r="4040" spans="2:5" ht="22.75" customHeight="1" thickBot="1" x14ac:dyDescent="0.3">
      <c r="B4040" s="202">
        <v>44888</v>
      </c>
      <c r="C4040" s="141">
        <v>268.79331501226363</v>
      </c>
      <c r="D4040" s="141">
        <v>412.85414738037809</v>
      </c>
      <c r="E4040" s="141">
        <v>297.99863995308164</v>
      </c>
    </row>
    <row r="4041" spans="2:5" ht="22.75" customHeight="1" thickBot="1" x14ac:dyDescent="0.3">
      <c r="B4041" s="202">
        <v>44889</v>
      </c>
      <c r="C4041" s="141">
        <v>268.32060591572048</v>
      </c>
      <c r="D4041" s="141">
        <v>412.33286177557756</v>
      </c>
      <c r="E4041" s="141">
        <v>297.43229673948503</v>
      </c>
    </row>
    <row r="4042" spans="2:5" ht="22.75" customHeight="1" thickBot="1" x14ac:dyDescent="0.3">
      <c r="B4042" s="202">
        <v>44890</v>
      </c>
      <c r="C4042" s="141">
        <v>268.15962644018236</v>
      </c>
      <c r="D4042" s="141">
        <v>412.0856047181764</v>
      </c>
      <c r="E4042" s="141">
        <v>298.52041527423933</v>
      </c>
    </row>
    <row r="4043" spans="2:5" ht="22.75" customHeight="1" thickBot="1" x14ac:dyDescent="0.3">
      <c r="B4043" s="202">
        <v>44893</v>
      </c>
      <c r="C4043" s="141">
        <v>269.39091541073583</v>
      </c>
      <c r="D4043" s="141">
        <v>413.99912705658528</v>
      </c>
      <c r="E4043" s="141">
        <v>299.90659687475659</v>
      </c>
    </row>
    <row r="4044" spans="2:5" ht="22.75" customHeight="1" thickBot="1" x14ac:dyDescent="0.3">
      <c r="B4044" s="202">
        <v>44894</v>
      </c>
      <c r="C4044" s="141">
        <v>269.42376213899138</v>
      </c>
      <c r="D4044" s="141">
        <v>414.04960580715391</v>
      </c>
      <c r="E4044" s="141">
        <v>299.69602635839755</v>
      </c>
    </row>
    <row r="4045" spans="2:5" ht="22.75" customHeight="1" thickBot="1" x14ac:dyDescent="0.3">
      <c r="B4045" s="202">
        <v>44895</v>
      </c>
      <c r="C4045" s="141">
        <v>267.30139763632206</v>
      </c>
      <c r="D4045" s="141">
        <v>410.78796259226931</v>
      </c>
      <c r="E4045" s="141">
        <v>297.28756532141199</v>
      </c>
    </row>
    <row r="4046" spans="2:5" ht="22.75" customHeight="1" thickBot="1" x14ac:dyDescent="0.3">
      <c r="B4046" s="202">
        <v>44896</v>
      </c>
      <c r="C4046" s="141">
        <v>264.81</v>
      </c>
      <c r="D4046" s="141">
        <v>406.95</v>
      </c>
      <c r="E4046" s="141">
        <v>294.22000000000003</v>
      </c>
    </row>
    <row r="4047" spans="2:5" ht="22.75" customHeight="1" thickBot="1" x14ac:dyDescent="0.3">
      <c r="B4047" s="202">
        <v>44897</v>
      </c>
      <c r="C4047" s="141">
        <v>263.94</v>
      </c>
      <c r="D4047" s="141">
        <v>405.63</v>
      </c>
      <c r="E4047" s="141">
        <v>293.27</v>
      </c>
    </row>
    <row r="4048" spans="2:5" ht="22.75" customHeight="1" thickBot="1" x14ac:dyDescent="0.3">
      <c r="B4048" s="202">
        <v>44900</v>
      </c>
      <c r="C4048" s="141">
        <v>264.24</v>
      </c>
      <c r="D4048" s="141">
        <v>406.09</v>
      </c>
      <c r="E4048" s="141">
        <v>294.22000000000003</v>
      </c>
    </row>
    <row r="4049" spans="2:5" ht="22.75" customHeight="1" thickBot="1" x14ac:dyDescent="0.3">
      <c r="B4049" s="202">
        <v>44901</v>
      </c>
      <c r="C4049" s="141">
        <v>264.07</v>
      </c>
      <c r="D4049" s="141">
        <v>405.82</v>
      </c>
      <c r="E4049" s="141">
        <v>294.02</v>
      </c>
    </row>
    <row r="4050" spans="2:5" ht="22.75" customHeight="1" thickBot="1" x14ac:dyDescent="0.3">
      <c r="B4050" s="202">
        <v>44902</v>
      </c>
      <c r="C4050" s="141">
        <v>266.81</v>
      </c>
      <c r="D4050" s="141">
        <v>410.03</v>
      </c>
      <c r="E4050" s="141">
        <v>297.07</v>
      </c>
    </row>
    <row r="4051" spans="2:5" ht="22.75" customHeight="1" thickBot="1" x14ac:dyDescent="0.3">
      <c r="B4051" s="202">
        <v>44903</v>
      </c>
      <c r="C4051" s="141">
        <v>262.76</v>
      </c>
      <c r="D4051" s="141">
        <v>403.8</v>
      </c>
      <c r="E4051" s="141">
        <v>292.56</v>
      </c>
    </row>
    <row r="4052" spans="2:5" ht="22.75" customHeight="1" thickBot="1" x14ac:dyDescent="0.3">
      <c r="B4052" s="202">
        <v>44904</v>
      </c>
      <c r="C4052" s="141">
        <v>263.88</v>
      </c>
      <c r="D4052" s="141">
        <v>405.53</v>
      </c>
      <c r="E4052" s="141">
        <v>293.48</v>
      </c>
    </row>
    <row r="4053" spans="2:5" ht="22.75" customHeight="1" thickBot="1" x14ac:dyDescent="0.3">
      <c r="B4053" s="202">
        <v>44907</v>
      </c>
      <c r="C4053" s="141">
        <v>263.62</v>
      </c>
      <c r="D4053" s="141">
        <v>405.13</v>
      </c>
      <c r="E4053" s="141">
        <v>293.19</v>
      </c>
    </row>
    <row r="4054" spans="2:5" ht="22.75" customHeight="1" thickBot="1" x14ac:dyDescent="0.3">
      <c r="B4054" s="202">
        <v>44908</v>
      </c>
      <c r="C4054" s="141">
        <v>263.77</v>
      </c>
      <c r="D4054" s="141">
        <v>405.36</v>
      </c>
      <c r="E4054" s="141">
        <v>293.35000000000002</v>
      </c>
    </row>
    <row r="4055" spans="2:5" ht="22.75" customHeight="1" thickBot="1" x14ac:dyDescent="0.3">
      <c r="B4055" s="202">
        <v>44909</v>
      </c>
      <c r="C4055" s="141">
        <v>262.43</v>
      </c>
      <c r="D4055" s="141">
        <v>403.3</v>
      </c>
      <c r="E4055" s="141">
        <v>291.86</v>
      </c>
    </row>
    <row r="4056" spans="2:5" ht="22.75" customHeight="1" thickBot="1" x14ac:dyDescent="0.3">
      <c r="B4056" s="202">
        <v>44910</v>
      </c>
      <c r="C4056" s="141">
        <v>263.39</v>
      </c>
      <c r="D4056" s="141">
        <v>404.77</v>
      </c>
      <c r="E4056" s="141">
        <v>292.83</v>
      </c>
    </row>
    <row r="4057" spans="2:5" ht="22.75" customHeight="1" thickBot="1" x14ac:dyDescent="0.3">
      <c r="B4057" s="202">
        <v>44911</v>
      </c>
      <c r="C4057" s="141">
        <v>264.85000000000002</v>
      </c>
      <c r="D4057" s="141">
        <v>407.03</v>
      </c>
      <c r="E4057" s="141">
        <v>294.13</v>
      </c>
    </row>
    <row r="4058" spans="2:5" ht="22.75" customHeight="1" thickBot="1" x14ac:dyDescent="0.3">
      <c r="B4058" s="202">
        <v>44914</v>
      </c>
      <c r="C4058" s="141">
        <v>264.77999999999997</v>
      </c>
      <c r="D4058" s="141">
        <v>406.92</v>
      </c>
      <c r="E4058" s="141">
        <v>293.81</v>
      </c>
    </row>
    <row r="4059" spans="2:5" ht="22.75" customHeight="1" thickBot="1" x14ac:dyDescent="0.3">
      <c r="B4059" s="202">
        <v>44915</v>
      </c>
      <c r="C4059" s="141">
        <v>265.18</v>
      </c>
      <c r="D4059" s="141">
        <v>408.39</v>
      </c>
      <c r="E4059" s="141">
        <v>294.63</v>
      </c>
    </row>
    <row r="4060" spans="2:5" ht="22.75" customHeight="1" thickBot="1" x14ac:dyDescent="0.3">
      <c r="B4060" s="202">
        <v>44916</v>
      </c>
      <c r="C4060" s="141">
        <v>266.29000000000002</v>
      </c>
      <c r="D4060" s="141">
        <v>410.11</v>
      </c>
      <c r="E4060" s="141">
        <v>295.77</v>
      </c>
    </row>
    <row r="4061" spans="2:5" ht="22.75" customHeight="1" thickBot="1" x14ac:dyDescent="0.3">
      <c r="B4061" s="202">
        <v>44917</v>
      </c>
      <c r="C4061" s="141">
        <v>266.10000000000002</v>
      </c>
      <c r="D4061" s="141">
        <v>410.14</v>
      </c>
      <c r="E4061" s="141">
        <v>295.8</v>
      </c>
    </row>
    <row r="4062" spans="2:5" ht="22.75" customHeight="1" thickBot="1" x14ac:dyDescent="0.3">
      <c r="B4062" s="202">
        <v>44918</v>
      </c>
      <c r="C4062" s="141">
        <v>265.08999999999997</v>
      </c>
      <c r="D4062" s="141">
        <v>409.97</v>
      </c>
      <c r="E4062" s="141">
        <v>295.67</v>
      </c>
    </row>
    <row r="4063" spans="2:5" ht="22.75" customHeight="1" thickBot="1" x14ac:dyDescent="0.3">
      <c r="B4063" s="202">
        <v>44921</v>
      </c>
      <c r="C4063" s="141">
        <v>265.48</v>
      </c>
      <c r="D4063" s="141">
        <v>410.57</v>
      </c>
      <c r="E4063" s="141">
        <v>296.11</v>
      </c>
    </row>
    <row r="4064" spans="2:5" ht="22.75" customHeight="1" thickBot="1" x14ac:dyDescent="0.3">
      <c r="B4064" s="202">
        <v>44922</v>
      </c>
      <c r="C4064" s="141">
        <v>263.49</v>
      </c>
      <c r="D4064" s="141">
        <v>407.49</v>
      </c>
      <c r="E4064" s="141">
        <v>293.89</v>
      </c>
    </row>
    <row r="4065" spans="2:5" ht="22.75" customHeight="1" thickBot="1" x14ac:dyDescent="0.3">
      <c r="B4065" s="202">
        <v>44923</v>
      </c>
      <c r="C4065" s="141">
        <v>264.92</v>
      </c>
      <c r="D4065" s="141">
        <v>409.7</v>
      </c>
      <c r="E4065" s="141">
        <v>295.43</v>
      </c>
    </row>
    <row r="4066" spans="2:5" ht="22.75" customHeight="1" thickBot="1" x14ac:dyDescent="0.3">
      <c r="B4066" s="202">
        <v>44924</v>
      </c>
      <c r="C4066" s="141">
        <v>265.2</v>
      </c>
      <c r="D4066" s="141">
        <v>410.14</v>
      </c>
      <c r="E4066" s="141">
        <v>295.75</v>
      </c>
    </row>
    <row r="4067" spans="2:5" ht="22.75" customHeight="1" thickBot="1" x14ac:dyDescent="0.3">
      <c r="B4067" s="202">
        <v>44925</v>
      </c>
      <c r="C4067" s="141">
        <v>266.61</v>
      </c>
      <c r="D4067" s="141">
        <v>412.53</v>
      </c>
      <c r="E4067" s="141">
        <v>297.47000000000003</v>
      </c>
    </row>
    <row r="4068" spans="2:5" ht="22.75" customHeight="1" thickBot="1" x14ac:dyDescent="0.3">
      <c r="B4068" s="202">
        <v>44930</v>
      </c>
      <c r="C4068" s="141">
        <v>266.73</v>
      </c>
      <c r="D4068" s="141">
        <v>412.71</v>
      </c>
      <c r="E4068" s="141">
        <v>297.60000000000002</v>
      </c>
    </row>
    <row r="4069" spans="2:5" ht="22.75" customHeight="1" thickBot="1" x14ac:dyDescent="0.3">
      <c r="B4069" s="202">
        <v>44931</v>
      </c>
      <c r="C4069" s="141">
        <v>267.39</v>
      </c>
      <c r="D4069" s="141">
        <v>414.22</v>
      </c>
      <c r="E4069" s="141">
        <v>298.45</v>
      </c>
    </row>
    <row r="4070" spans="2:5" ht="22.75" customHeight="1" thickBot="1" x14ac:dyDescent="0.3">
      <c r="B4070" s="202">
        <v>44932</v>
      </c>
      <c r="C4070" s="141">
        <v>269.49</v>
      </c>
      <c r="D4070" s="141">
        <v>417.47</v>
      </c>
      <c r="E4070" s="141">
        <v>300.25</v>
      </c>
    </row>
    <row r="4071" spans="2:5" ht="22.75" customHeight="1" thickBot="1" x14ac:dyDescent="0.3">
      <c r="B4071" s="202">
        <v>44935</v>
      </c>
      <c r="C4071" s="141">
        <v>269.24</v>
      </c>
      <c r="D4071" s="141">
        <v>417.07</v>
      </c>
      <c r="E4071" s="141">
        <v>299.95999999999998</v>
      </c>
    </row>
    <row r="4072" spans="2:5" ht="22.75" customHeight="1" thickBot="1" x14ac:dyDescent="0.3">
      <c r="B4072" s="202">
        <v>44936</v>
      </c>
      <c r="C4072" s="141">
        <v>267.99</v>
      </c>
      <c r="D4072" s="141">
        <v>415.5</v>
      </c>
      <c r="E4072" s="141">
        <v>298.83</v>
      </c>
    </row>
    <row r="4073" spans="2:5" ht="22.75" customHeight="1" thickBot="1" x14ac:dyDescent="0.3">
      <c r="B4073" s="202">
        <v>44937</v>
      </c>
      <c r="C4073" s="141">
        <v>267.33</v>
      </c>
      <c r="D4073" s="141">
        <v>414.48</v>
      </c>
      <c r="E4073" s="141">
        <v>298.10000000000002</v>
      </c>
    </row>
    <row r="4074" spans="2:5" ht="22.75" customHeight="1" thickBot="1" x14ac:dyDescent="0.3">
      <c r="B4074" s="202">
        <v>44938</v>
      </c>
      <c r="C4074" s="141">
        <v>267.27999999999997</v>
      </c>
      <c r="D4074" s="141">
        <v>414.4</v>
      </c>
      <c r="E4074" s="141">
        <v>298.04000000000002</v>
      </c>
    </row>
    <row r="4075" spans="2:5" ht="22.75" customHeight="1" thickBot="1" x14ac:dyDescent="0.3">
      <c r="B4075" s="202">
        <v>44939</v>
      </c>
      <c r="C4075" s="141">
        <v>267.27999999999997</v>
      </c>
      <c r="D4075" s="141">
        <v>414.4</v>
      </c>
      <c r="E4075" s="141">
        <v>298.04000000000002</v>
      </c>
    </row>
    <row r="4076" spans="2:5" ht="22.75" customHeight="1" thickBot="1" x14ac:dyDescent="0.3">
      <c r="B4076" s="202">
        <v>44942</v>
      </c>
      <c r="C4076" s="141">
        <v>267.45</v>
      </c>
      <c r="D4076" s="141">
        <v>414.73</v>
      </c>
      <c r="E4076" s="141">
        <v>298.18</v>
      </c>
    </row>
    <row r="4077" spans="2:5" ht="22.75" customHeight="1" thickBot="1" x14ac:dyDescent="0.3">
      <c r="B4077" s="202">
        <v>44943</v>
      </c>
      <c r="C4077" s="141">
        <v>269.08999999999997</v>
      </c>
      <c r="D4077" s="141">
        <v>417.51</v>
      </c>
      <c r="E4077" s="141">
        <v>300.18</v>
      </c>
    </row>
    <row r="4078" spans="2:5" ht="22.75" customHeight="1" thickBot="1" x14ac:dyDescent="0.3">
      <c r="B4078" s="202">
        <v>44944</v>
      </c>
      <c r="C4078" s="141">
        <v>267.45999999999998</v>
      </c>
      <c r="D4078" s="141">
        <v>415.39</v>
      </c>
      <c r="E4078" s="141">
        <v>298.61</v>
      </c>
    </row>
    <row r="4079" spans="2:5" ht="22.75" customHeight="1" thickBot="1" x14ac:dyDescent="0.3">
      <c r="B4079" s="202">
        <v>44945</v>
      </c>
      <c r="C4079" s="141">
        <v>265.5</v>
      </c>
      <c r="D4079" s="141">
        <v>412.34</v>
      </c>
      <c r="E4079" s="141">
        <v>295.94</v>
      </c>
    </row>
    <row r="4080" spans="2:5" ht="22.75" customHeight="1" thickBot="1" x14ac:dyDescent="0.3">
      <c r="B4080" s="202">
        <v>44946</v>
      </c>
      <c r="C4080" s="141">
        <v>264.25</v>
      </c>
      <c r="D4080" s="141">
        <v>410.4</v>
      </c>
      <c r="E4080" s="141">
        <v>293.83</v>
      </c>
    </row>
    <row r="4081" spans="2:5" ht="22.75" customHeight="1" thickBot="1" x14ac:dyDescent="0.3">
      <c r="B4081" s="202">
        <v>44949</v>
      </c>
      <c r="C4081" s="141">
        <v>264.27</v>
      </c>
      <c r="D4081" s="141">
        <v>410.43</v>
      </c>
      <c r="E4081" s="141">
        <v>293.56</v>
      </c>
    </row>
    <row r="4082" spans="2:5" ht="22.75" customHeight="1" thickBot="1" x14ac:dyDescent="0.3">
      <c r="B4082" s="202">
        <v>44950</v>
      </c>
      <c r="C4082" s="141">
        <v>262.69</v>
      </c>
      <c r="D4082" s="141">
        <v>407.98</v>
      </c>
      <c r="E4082" s="141">
        <v>291.39</v>
      </c>
    </row>
    <row r="4083" spans="2:5" ht="22.75" customHeight="1" thickBot="1" x14ac:dyDescent="0.3">
      <c r="B4083" s="202">
        <v>44951</v>
      </c>
      <c r="C4083" s="141">
        <v>262.42</v>
      </c>
      <c r="D4083" s="141">
        <v>407.56</v>
      </c>
      <c r="E4083" s="141">
        <v>290.66000000000003</v>
      </c>
    </row>
    <row r="4084" spans="2:5" ht="22.75" customHeight="1" thickBot="1" x14ac:dyDescent="0.3">
      <c r="B4084" s="202">
        <v>44952</v>
      </c>
      <c r="C4084" s="141">
        <v>262.94</v>
      </c>
      <c r="D4084" s="141">
        <v>408.36</v>
      </c>
      <c r="E4084" s="141">
        <v>291.24</v>
      </c>
    </row>
    <row r="4085" spans="2:5" ht="22.75" customHeight="1" thickBot="1" x14ac:dyDescent="0.3">
      <c r="B4085" s="202">
        <v>44956</v>
      </c>
      <c r="C4085" s="141">
        <v>264.39999999999998</v>
      </c>
      <c r="D4085" s="141">
        <v>410.63</v>
      </c>
      <c r="E4085" s="141">
        <v>291.97000000000003</v>
      </c>
    </row>
    <row r="4086" spans="2:5" ht="22.75" customHeight="1" thickBot="1" x14ac:dyDescent="0.3">
      <c r="B4086" s="202">
        <v>44957</v>
      </c>
      <c r="C4086" s="141">
        <v>264.63</v>
      </c>
      <c r="D4086" s="141">
        <v>410.99</v>
      </c>
      <c r="E4086" s="141">
        <v>291.89999999999998</v>
      </c>
    </row>
    <row r="4087" spans="2:5" ht="22.75" customHeight="1" thickBot="1" x14ac:dyDescent="0.3">
      <c r="B4087" s="202">
        <v>44959</v>
      </c>
      <c r="C4087" s="141">
        <v>267.16000000000003</v>
      </c>
      <c r="D4087" s="141">
        <v>414.93</v>
      </c>
      <c r="E4087" s="141">
        <v>293.70999999999998</v>
      </c>
    </row>
    <row r="4088" spans="2:5" ht="22.75" customHeight="1" thickBot="1" x14ac:dyDescent="0.3">
      <c r="B4088" s="202">
        <v>44960</v>
      </c>
      <c r="C4088" s="141">
        <v>267.52999999999997</v>
      </c>
      <c r="D4088" s="141">
        <v>415.5</v>
      </c>
      <c r="E4088" s="141">
        <v>293.5</v>
      </c>
    </row>
    <row r="4089" spans="2:5" ht="22.75" customHeight="1" thickBot="1" x14ac:dyDescent="0.3">
      <c r="B4089" s="202">
        <v>44963</v>
      </c>
      <c r="C4089" s="141">
        <v>266.56</v>
      </c>
      <c r="D4089" s="141">
        <v>413.99</v>
      </c>
      <c r="E4089" s="141">
        <v>291.27999999999997</v>
      </c>
    </row>
    <row r="4090" spans="2:5" ht="22.75" customHeight="1" thickBot="1" x14ac:dyDescent="0.3">
      <c r="B4090" s="202">
        <v>44964</v>
      </c>
      <c r="C4090" s="141">
        <v>266.85000000000002</v>
      </c>
      <c r="D4090" s="141">
        <v>414.44</v>
      </c>
      <c r="E4090" s="141">
        <v>290.08</v>
      </c>
    </row>
    <row r="4091" spans="2:5" ht="22.75" customHeight="1" thickBot="1" x14ac:dyDescent="0.3">
      <c r="B4091" s="202">
        <v>44965</v>
      </c>
      <c r="C4091" s="141">
        <v>266.83999999999997</v>
      </c>
      <c r="D4091" s="141">
        <v>414.44</v>
      </c>
      <c r="E4091" s="141">
        <v>289.85000000000002</v>
      </c>
    </row>
    <row r="4092" spans="2:5" ht="22.75" customHeight="1" thickBot="1" x14ac:dyDescent="0.3">
      <c r="B4092" s="202">
        <v>44966</v>
      </c>
      <c r="C4092" s="141">
        <v>265.54000000000002</v>
      </c>
      <c r="D4092" s="141">
        <v>412.41</v>
      </c>
      <c r="E4092" s="141">
        <v>288.20999999999998</v>
      </c>
    </row>
    <row r="4093" spans="2:5" ht="22.75" customHeight="1" thickBot="1" x14ac:dyDescent="0.3">
      <c r="B4093" s="202">
        <v>44967</v>
      </c>
      <c r="C4093" s="141">
        <v>265.07</v>
      </c>
      <c r="D4093" s="141">
        <v>411.68</v>
      </c>
      <c r="E4093" s="141">
        <v>287.56</v>
      </c>
    </row>
    <row r="4094" spans="2:5" ht="22.75" customHeight="1" thickBot="1" x14ac:dyDescent="0.3">
      <c r="B4094" s="202">
        <v>44970</v>
      </c>
      <c r="C4094" s="141">
        <v>263.61</v>
      </c>
      <c r="D4094" s="141">
        <v>409.41</v>
      </c>
      <c r="E4094" s="141">
        <v>284.63</v>
      </c>
    </row>
    <row r="4095" spans="2:5" ht="22.75" customHeight="1" thickBot="1" x14ac:dyDescent="0.3">
      <c r="B4095" s="202">
        <v>44971</v>
      </c>
      <c r="C4095" s="141">
        <v>263.70999999999998</v>
      </c>
      <c r="D4095" s="141">
        <v>409.57</v>
      </c>
      <c r="E4095" s="141">
        <v>283.74</v>
      </c>
    </row>
    <row r="4096" spans="2:5" ht="22.75" customHeight="1" thickBot="1" x14ac:dyDescent="0.3">
      <c r="B4096" s="202">
        <v>44972</v>
      </c>
      <c r="C4096" s="141">
        <v>263.47000000000003</v>
      </c>
      <c r="D4096" s="141">
        <v>409.2</v>
      </c>
      <c r="E4096" s="141">
        <v>283.39</v>
      </c>
    </row>
    <row r="4097" spans="2:5" ht="22.75" customHeight="1" thickBot="1" x14ac:dyDescent="0.3">
      <c r="B4097" s="202">
        <v>44973</v>
      </c>
      <c r="C4097" s="141">
        <v>263.31</v>
      </c>
      <c r="D4097" s="141">
        <v>408.95</v>
      </c>
      <c r="E4097" s="141">
        <v>282.48</v>
      </c>
    </row>
    <row r="4098" spans="2:5" ht="22.75" customHeight="1" thickBot="1" x14ac:dyDescent="0.3">
      <c r="B4098" s="202">
        <v>44974</v>
      </c>
      <c r="C4098" s="141">
        <v>265.62</v>
      </c>
      <c r="D4098" s="141">
        <v>412.54</v>
      </c>
      <c r="E4098" s="141">
        <v>284.95</v>
      </c>
    </row>
    <row r="4099" spans="2:5" ht="22.75" customHeight="1" thickBot="1" x14ac:dyDescent="0.3">
      <c r="B4099" s="202">
        <v>44978</v>
      </c>
      <c r="C4099" s="141">
        <v>265.2</v>
      </c>
      <c r="D4099" s="141">
        <v>411.89</v>
      </c>
      <c r="E4099" s="141">
        <v>283.33</v>
      </c>
    </row>
    <row r="4100" spans="2:5" ht="22.75" customHeight="1" thickBot="1" x14ac:dyDescent="0.3">
      <c r="B4100" s="202">
        <v>44979</v>
      </c>
      <c r="C4100" s="141">
        <v>264</v>
      </c>
      <c r="D4100" s="141">
        <v>410.63</v>
      </c>
      <c r="E4100" s="141">
        <v>282.45999999999998</v>
      </c>
    </row>
    <row r="4101" spans="2:5" ht="22.75" customHeight="1" thickBot="1" x14ac:dyDescent="0.3">
      <c r="B4101" s="202">
        <v>44980</v>
      </c>
      <c r="C4101" s="141">
        <v>264</v>
      </c>
      <c r="D4101" s="141">
        <v>410.63</v>
      </c>
      <c r="E4101" s="141">
        <v>282.45999999999998</v>
      </c>
    </row>
    <row r="4102" spans="2:5" ht="22.75" customHeight="1" thickBot="1" x14ac:dyDescent="0.3">
      <c r="B4102" s="202">
        <v>44981</v>
      </c>
      <c r="C4102" s="141">
        <v>262.22000000000003</v>
      </c>
      <c r="D4102" s="141">
        <v>407.87</v>
      </c>
      <c r="E4102" s="141">
        <v>279.56</v>
      </c>
    </row>
    <row r="4103" spans="2:5" ht="22.75" customHeight="1" thickBot="1" x14ac:dyDescent="0.3">
      <c r="B4103" s="202">
        <v>44984</v>
      </c>
      <c r="C4103" s="141">
        <v>261.7</v>
      </c>
      <c r="D4103" s="141">
        <v>407.05</v>
      </c>
      <c r="E4103" s="141">
        <v>278.7</v>
      </c>
    </row>
    <row r="4104" spans="2:5" ht="22.75" customHeight="1" thickBot="1" x14ac:dyDescent="0.3">
      <c r="B4104" s="202">
        <v>44985</v>
      </c>
      <c r="C4104" s="141">
        <v>261.89</v>
      </c>
      <c r="D4104" s="141">
        <v>407.35</v>
      </c>
      <c r="E4104" s="141">
        <v>278.19</v>
      </c>
    </row>
    <row r="4105" spans="2:5" ht="22.75" customHeight="1" thickBot="1" x14ac:dyDescent="0.3">
      <c r="B4105" s="202">
        <v>44986</v>
      </c>
      <c r="C4105" s="141">
        <v>261.3</v>
      </c>
      <c r="D4105" s="141">
        <v>406.43</v>
      </c>
      <c r="E4105" s="141">
        <v>277.22000000000003</v>
      </c>
    </row>
    <row r="4106" spans="2:5" ht="22.75" customHeight="1" thickBot="1" x14ac:dyDescent="0.3">
      <c r="B4106" s="202">
        <v>44987</v>
      </c>
      <c r="C4106" s="141">
        <v>267.05</v>
      </c>
      <c r="D4106" s="141">
        <v>415.41</v>
      </c>
      <c r="E4106" s="141">
        <v>282.82</v>
      </c>
    </row>
    <row r="4107" spans="2:5" ht="22.75" customHeight="1" thickBot="1" x14ac:dyDescent="0.3">
      <c r="B4107" s="202">
        <v>44988</v>
      </c>
      <c r="C4107" s="141">
        <v>267.2</v>
      </c>
      <c r="D4107" s="141">
        <v>415.64</v>
      </c>
      <c r="E4107" s="141">
        <v>282.54000000000002</v>
      </c>
    </row>
    <row r="4108" spans="2:5" ht="22.75" customHeight="1" thickBot="1" x14ac:dyDescent="0.3">
      <c r="B4108" s="202">
        <v>44991</v>
      </c>
      <c r="C4108" s="141">
        <v>266.36</v>
      </c>
      <c r="D4108" s="141">
        <v>414.32</v>
      </c>
      <c r="E4108" s="141">
        <v>281.64999999999998</v>
      </c>
    </row>
    <row r="4109" spans="2:5" ht="22.75" customHeight="1" thickBot="1" x14ac:dyDescent="0.3">
      <c r="B4109" s="202">
        <v>44992</v>
      </c>
      <c r="C4109" s="141">
        <v>267.14</v>
      </c>
      <c r="D4109" s="141">
        <v>415.54</v>
      </c>
      <c r="E4109" s="141">
        <v>282.48</v>
      </c>
    </row>
    <row r="4110" spans="2:5" ht="22.75" customHeight="1" thickBot="1" x14ac:dyDescent="0.3">
      <c r="B4110" s="202">
        <v>44993</v>
      </c>
      <c r="C4110" s="141">
        <v>262.17</v>
      </c>
      <c r="D4110" s="141">
        <v>407.82</v>
      </c>
      <c r="E4110" s="141">
        <v>275.02</v>
      </c>
    </row>
    <row r="4111" spans="2:5" ht="22.75" customHeight="1" thickBot="1" x14ac:dyDescent="0.3">
      <c r="B4111" s="202">
        <v>44994</v>
      </c>
      <c r="C4111" s="141">
        <v>262.01</v>
      </c>
      <c r="D4111" s="141">
        <v>407.57</v>
      </c>
      <c r="E4111" s="141">
        <v>274.85000000000002</v>
      </c>
    </row>
    <row r="4112" spans="2:5" ht="22.75" customHeight="1" thickBot="1" x14ac:dyDescent="0.3">
      <c r="B4112" s="202">
        <v>44995</v>
      </c>
      <c r="C4112" s="141">
        <v>260.77</v>
      </c>
      <c r="D4112" s="141">
        <v>405.63</v>
      </c>
      <c r="E4112" s="141">
        <v>273.51</v>
      </c>
    </row>
    <row r="4113" spans="2:5" ht="22.75" customHeight="1" thickBot="1" x14ac:dyDescent="0.3">
      <c r="B4113" s="202">
        <v>44998</v>
      </c>
      <c r="C4113" s="141">
        <v>260.38</v>
      </c>
      <c r="D4113" s="141">
        <v>405.03</v>
      </c>
      <c r="E4113" s="141">
        <v>272.94</v>
      </c>
    </row>
    <row r="4114" spans="2:5" ht="22.75" customHeight="1" thickBot="1" x14ac:dyDescent="0.3">
      <c r="B4114" s="202">
        <v>44999</v>
      </c>
      <c r="C4114" s="141">
        <v>260.24</v>
      </c>
      <c r="D4114" s="141">
        <v>404.82</v>
      </c>
      <c r="E4114" s="141">
        <v>272.79000000000002</v>
      </c>
    </row>
    <row r="4115" spans="2:5" ht="22.75" customHeight="1" thickBot="1" x14ac:dyDescent="0.3">
      <c r="B4115" s="202">
        <v>45000</v>
      </c>
      <c r="C4115" s="141">
        <v>260.10000000000002</v>
      </c>
      <c r="D4115" s="141">
        <v>404.6</v>
      </c>
      <c r="E4115" s="141">
        <v>272.64</v>
      </c>
    </row>
    <row r="4116" spans="2:5" ht="22.75" customHeight="1" thickBot="1" x14ac:dyDescent="0.3">
      <c r="B4116" s="202">
        <v>45001</v>
      </c>
      <c r="C4116" s="141">
        <v>260.10000000000002</v>
      </c>
      <c r="D4116" s="141">
        <v>404.58</v>
      </c>
      <c r="E4116" s="141">
        <v>272.02999999999997</v>
      </c>
    </row>
    <row r="4117" spans="2:5" ht="22.75" customHeight="1" thickBot="1" x14ac:dyDescent="0.3">
      <c r="B4117" s="202">
        <v>45002</v>
      </c>
      <c r="C4117" s="141">
        <v>260.42</v>
      </c>
      <c r="D4117" s="141">
        <v>405.09</v>
      </c>
      <c r="E4117" s="141">
        <v>272.37</v>
      </c>
    </row>
    <row r="4118" spans="2:5" ht="22.75" customHeight="1" thickBot="1" x14ac:dyDescent="0.3">
      <c r="B4118" s="202">
        <v>45005</v>
      </c>
      <c r="C4118" s="141">
        <v>259.19</v>
      </c>
      <c r="D4118" s="141">
        <v>403.17</v>
      </c>
      <c r="E4118" s="141">
        <v>270.87</v>
      </c>
    </row>
    <row r="4119" spans="2:5" ht="22.75" customHeight="1" thickBot="1" x14ac:dyDescent="0.3">
      <c r="B4119" s="202">
        <v>45006</v>
      </c>
      <c r="C4119" s="141">
        <v>259.17</v>
      </c>
      <c r="D4119" s="141">
        <v>403.14</v>
      </c>
      <c r="E4119" s="141">
        <v>273.56</v>
      </c>
    </row>
    <row r="4120" spans="2:5" ht="22.75" customHeight="1" thickBot="1" x14ac:dyDescent="0.3">
      <c r="B4120" s="202">
        <v>45008</v>
      </c>
      <c r="C4120" s="141">
        <v>258.97000000000003</v>
      </c>
      <c r="D4120" s="141">
        <v>402.83</v>
      </c>
      <c r="E4120" s="141">
        <v>273.10000000000002</v>
      </c>
    </row>
    <row r="4121" spans="2:5" ht="22.75" customHeight="1" thickBot="1" x14ac:dyDescent="0.3">
      <c r="B4121" s="202">
        <v>45009</v>
      </c>
      <c r="C4121" s="141">
        <v>258.02999999999997</v>
      </c>
      <c r="D4121" s="141">
        <v>401.37</v>
      </c>
      <c r="E4121" s="141">
        <v>272.10000000000002</v>
      </c>
    </row>
    <row r="4122" spans="2:5" ht="22.75" customHeight="1" thickBot="1" x14ac:dyDescent="0.3">
      <c r="B4122" s="202">
        <v>45012</v>
      </c>
      <c r="C4122" s="141">
        <v>257.31</v>
      </c>
      <c r="D4122" s="141">
        <v>400.25</v>
      </c>
      <c r="E4122" s="141">
        <v>272.33999999999997</v>
      </c>
    </row>
    <row r="4123" spans="2:5" ht="22.75" customHeight="1" thickBot="1" x14ac:dyDescent="0.3">
      <c r="B4123" s="202">
        <v>45013</v>
      </c>
      <c r="C4123" s="141">
        <v>256.62</v>
      </c>
      <c r="D4123" s="141">
        <v>399.17</v>
      </c>
      <c r="E4123" s="141">
        <v>274.43</v>
      </c>
    </row>
    <row r="4124" spans="2:5" ht="22.75" customHeight="1" thickBot="1" x14ac:dyDescent="0.3">
      <c r="B4124" s="202">
        <v>45014</v>
      </c>
      <c r="C4124" s="141">
        <v>256.62</v>
      </c>
      <c r="D4124" s="141">
        <v>399.17</v>
      </c>
      <c r="E4124" s="141">
        <v>274.43</v>
      </c>
    </row>
    <row r="4125" spans="2:5" ht="22.75" customHeight="1" thickBot="1" x14ac:dyDescent="0.3">
      <c r="B4125" s="202">
        <v>45015</v>
      </c>
      <c r="C4125" s="141">
        <v>257.29000000000002</v>
      </c>
      <c r="D4125" s="141">
        <v>400.22</v>
      </c>
      <c r="E4125" s="141">
        <v>275.2</v>
      </c>
    </row>
    <row r="4126" spans="2:5" ht="22.75" customHeight="1" thickBot="1" x14ac:dyDescent="0.3">
      <c r="B4126" s="202">
        <v>45016</v>
      </c>
      <c r="C4126" s="141">
        <v>257.14</v>
      </c>
      <c r="D4126" s="141">
        <v>399.98</v>
      </c>
      <c r="E4126" s="141">
        <v>275.08</v>
      </c>
    </row>
    <row r="4127" spans="2:5" ht="22.75" customHeight="1" thickBot="1" x14ac:dyDescent="0.3">
      <c r="B4127" s="202">
        <v>45019</v>
      </c>
      <c r="C4127" s="141">
        <v>256.06</v>
      </c>
      <c r="D4127" s="141">
        <v>398.31</v>
      </c>
      <c r="E4127" s="141">
        <v>275.17</v>
      </c>
    </row>
    <row r="4128" spans="2:5" ht="22.75" customHeight="1" thickBot="1" x14ac:dyDescent="0.3">
      <c r="B4128" s="202">
        <v>45020</v>
      </c>
      <c r="C4128" s="141">
        <v>255.92</v>
      </c>
      <c r="D4128" s="141">
        <v>398.08</v>
      </c>
      <c r="E4128" s="141">
        <v>276.69</v>
      </c>
    </row>
    <row r="4129" spans="2:5" ht="22.75" customHeight="1" thickBot="1" x14ac:dyDescent="0.3">
      <c r="B4129" s="202">
        <v>45021</v>
      </c>
      <c r="C4129" s="141">
        <v>256.5</v>
      </c>
      <c r="D4129" s="141">
        <v>398.99</v>
      </c>
      <c r="E4129" s="141">
        <v>277.67</v>
      </c>
    </row>
    <row r="4130" spans="2:5" ht="22.75" customHeight="1" thickBot="1" x14ac:dyDescent="0.3">
      <c r="B4130" s="202">
        <v>45022</v>
      </c>
      <c r="C4130" s="141">
        <v>258.67</v>
      </c>
      <c r="D4130" s="141">
        <v>402.37</v>
      </c>
      <c r="E4130" s="141">
        <v>280.11</v>
      </c>
    </row>
    <row r="4131" spans="2:5" ht="22.75" customHeight="1" thickBot="1" x14ac:dyDescent="0.3">
      <c r="B4131" s="202">
        <v>45023</v>
      </c>
      <c r="C4131" s="141">
        <v>255.65</v>
      </c>
      <c r="D4131" s="141">
        <v>397.66</v>
      </c>
      <c r="E4131" s="141">
        <v>276.97000000000003</v>
      </c>
    </row>
    <row r="4132" spans="2:5" ht="22.75" customHeight="1" thickBot="1" x14ac:dyDescent="0.3">
      <c r="B4132" s="202">
        <v>45026</v>
      </c>
      <c r="C4132" s="141">
        <v>255.62</v>
      </c>
      <c r="D4132" s="141">
        <v>397.62</v>
      </c>
      <c r="E4132" s="141">
        <v>277.89</v>
      </c>
    </row>
    <row r="4133" spans="2:5" ht="22.75" customHeight="1" thickBot="1" x14ac:dyDescent="0.3">
      <c r="B4133" s="202">
        <v>45027</v>
      </c>
      <c r="C4133" s="141">
        <v>255.83</v>
      </c>
      <c r="D4133" s="141">
        <v>397.62</v>
      </c>
      <c r="E4133" s="141">
        <v>278.13</v>
      </c>
    </row>
    <row r="4134" spans="2:5" ht="22.75" customHeight="1" thickBot="1" x14ac:dyDescent="0.3">
      <c r="B4134" s="202">
        <v>45028</v>
      </c>
      <c r="C4134" s="141">
        <v>254.93</v>
      </c>
      <c r="D4134" s="141">
        <v>396.55</v>
      </c>
      <c r="E4134" s="141">
        <v>277.24</v>
      </c>
    </row>
    <row r="4135" spans="2:5" ht="22.75" customHeight="1" thickBot="1" x14ac:dyDescent="0.3">
      <c r="B4135" s="202">
        <v>45029</v>
      </c>
      <c r="C4135" s="141">
        <v>254.32</v>
      </c>
      <c r="D4135" s="141">
        <v>395.6</v>
      </c>
      <c r="E4135" s="141">
        <v>277.19</v>
      </c>
    </row>
    <row r="4136" spans="2:5" ht="22.75" customHeight="1" thickBot="1" x14ac:dyDescent="0.3">
      <c r="B4136" s="202">
        <v>45030</v>
      </c>
      <c r="C4136" s="141">
        <v>253.14</v>
      </c>
      <c r="D4136" s="141">
        <v>393.77</v>
      </c>
      <c r="E4136" s="141">
        <v>276.74</v>
      </c>
    </row>
    <row r="4137" spans="2:5" ht="22.75" customHeight="1" thickBot="1" x14ac:dyDescent="0.3">
      <c r="B4137" s="202">
        <v>45033</v>
      </c>
      <c r="C4137" s="141">
        <v>252.58</v>
      </c>
      <c r="D4137" s="141">
        <v>392.9</v>
      </c>
      <c r="E4137" s="141">
        <v>275.89999999999998</v>
      </c>
    </row>
    <row r="4138" spans="2:5" ht="22.75" customHeight="1" thickBot="1" x14ac:dyDescent="0.3">
      <c r="B4138" s="202">
        <v>45034</v>
      </c>
      <c r="C4138" s="141">
        <v>252.87</v>
      </c>
      <c r="D4138" s="141">
        <v>393.73</v>
      </c>
      <c r="E4138" s="141">
        <v>276.49</v>
      </c>
    </row>
    <row r="4139" spans="2:5" ht="22.75" customHeight="1" thickBot="1" x14ac:dyDescent="0.3">
      <c r="B4139" s="202">
        <v>45035</v>
      </c>
      <c r="C4139" s="141">
        <v>253.14</v>
      </c>
      <c r="D4139" s="141">
        <v>394.14</v>
      </c>
      <c r="E4139" s="141">
        <v>276.60000000000002</v>
      </c>
    </row>
    <row r="4140" spans="2:5" ht="22.75" customHeight="1" thickBot="1" x14ac:dyDescent="0.3">
      <c r="B4140" s="202">
        <v>45036</v>
      </c>
      <c r="C4140" s="141">
        <v>251.62</v>
      </c>
      <c r="D4140" s="141">
        <v>391.78</v>
      </c>
      <c r="E4140" s="141">
        <v>275.13</v>
      </c>
    </row>
    <row r="4141" spans="2:5" ht="22.75" customHeight="1" thickBot="1" x14ac:dyDescent="0.3">
      <c r="B4141" s="202">
        <v>45037</v>
      </c>
      <c r="C4141" s="141">
        <v>251.78</v>
      </c>
      <c r="D4141" s="141">
        <v>392.02</v>
      </c>
      <c r="E4141" s="141">
        <v>275.29000000000002</v>
      </c>
    </row>
    <row r="4142" spans="2:5" ht="22.75" customHeight="1" thickBot="1" x14ac:dyDescent="0.3">
      <c r="B4142" s="202">
        <v>45040</v>
      </c>
      <c r="C4142" s="141">
        <v>251.53</v>
      </c>
      <c r="D4142" s="141">
        <v>391.64</v>
      </c>
      <c r="E4142" s="141">
        <v>275.04000000000002</v>
      </c>
    </row>
    <row r="4143" spans="2:5" ht="22.75" customHeight="1" thickBot="1" x14ac:dyDescent="0.3">
      <c r="B4143" s="202">
        <v>45041</v>
      </c>
      <c r="C4143" s="141">
        <v>252.76</v>
      </c>
      <c r="D4143" s="141">
        <v>393.54</v>
      </c>
      <c r="E4143" s="141">
        <v>277.17</v>
      </c>
    </row>
    <row r="4144" spans="2:5" ht="22.75" customHeight="1" thickBot="1" x14ac:dyDescent="0.3">
      <c r="B4144" s="202">
        <v>45042</v>
      </c>
      <c r="C4144" s="141">
        <v>252.87</v>
      </c>
      <c r="D4144" s="141">
        <v>393.72</v>
      </c>
      <c r="E4144" s="141">
        <v>277.29000000000002</v>
      </c>
    </row>
    <row r="4145" spans="2:5" ht="22.75" customHeight="1" thickBot="1" x14ac:dyDescent="0.3">
      <c r="B4145" s="202">
        <v>45043</v>
      </c>
      <c r="C4145" s="141">
        <v>253.43</v>
      </c>
      <c r="D4145" s="141">
        <v>394.6</v>
      </c>
      <c r="E4145" s="141">
        <v>278</v>
      </c>
    </row>
    <row r="4146" spans="2:5" ht="22.75" customHeight="1" thickBot="1" x14ac:dyDescent="0.3">
      <c r="B4146" s="202">
        <v>45044</v>
      </c>
      <c r="C4146" s="141">
        <v>252.71</v>
      </c>
      <c r="D4146" s="141">
        <v>393.48</v>
      </c>
      <c r="E4146" s="141">
        <v>277.20999999999998</v>
      </c>
    </row>
    <row r="4147" spans="2:5" ht="22.75" customHeight="1" thickBot="1" x14ac:dyDescent="0.3">
      <c r="B4147" s="202">
        <v>45048</v>
      </c>
      <c r="C4147" s="141">
        <v>251.36</v>
      </c>
      <c r="D4147" s="141">
        <v>391.38</v>
      </c>
      <c r="E4147" s="141">
        <v>275.47000000000003</v>
      </c>
    </row>
    <row r="4148" spans="2:5" ht="22.75" customHeight="1" thickBot="1" x14ac:dyDescent="0.3">
      <c r="B4148" s="202">
        <v>45049</v>
      </c>
      <c r="C4148" s="141">
        <v>250.96</v>
      </c>
      <c r="D4148" s="141">
        <v>390.75</v>
      </c>
      <c r="E4148" s="141">
        <v>274.85000000000002</v>
      </c>
    </row>
    <row r="4149" spans="2:5" ht="22.75" customHeight="1" thickBot="1" x14ac:dyDescent="0.3">
      <c r="B4149" s="202">
        <v>45050</v>
      </c>
      <c r="C4149" s="141">
        <v>250.73</v>
      </c>
      <c r="D4149" s="141">
        <v>390.4</v>
      </c>
      <c r="E4149" s="141">
        <v>274.82</v>
      </c>
    </row>
    <row r="4150" spans="2:5" ht="22.75" customHeight="1" thickBot="1" x14ac:dyDescent="0.3">
      <c r="B4150" s="202">
        <v>45051</v>
      </c>
      <c r="C4150" s="141">
        <v>251.49</v>
      </c>
      <c r="D4150" s="141">
        <v>391.58</v>
      </c>
      <c r="E4150" s="141">
        <v>273.67</v>
      </c>
    </row>
    <row r="4151" spans="2:5" ht="22.75" customHeight="1" thickBot="1" x14ac:dyDescent="0.3">
      <c r="B4151" s="202">
        <v>45054</v>
      </c>
      <c r="C4151" s="141">
        <v>251.85</v>
      </c>
      <c r="D4151" s="141">
        <v>392.14</v>
      </c>
      <c r="E4151" s="141">
        <v>274.08</v>
      </c>
    </row>
    <row r="4152" spans="2:5" ht="22.75" customHeight="1" thickBot="1" x14ac:dyDescent="0.3">
      <c r="B4152" s="202">
        <v>45055</v>
      </c>
      <c r="C4152" s="141">
        <v>251.47</v>
      </c>
      <c r="D4152" s="141">
        <v>391.54</v>
      </c>
      <c r="E4152" s="141">
        <v>273.39</v>
      </c>
    </row>
    <row r="4153" spans="2:5" ht="22.75" customHeight="1" thickBot="1" x14ac:dyDescent="0.3">
      <c r="B4153" s="202">
        <v>45056</v>
      </c>
      <c r="C4153" s="141">
        <v>251.58</v>
      </c>
      <c r="D4153" s="141">
        <v>391.72</v>
      </c>
      <c r="E4153" s="141">
        <v>273.52</v>
      </c>
    </row>
    <row r="4154" spans="2:5" ht="22.75" customHeight="1" thickBot="1" x14ac:dyDescent="0.3">
      <c r="B4154" s="202">
        <v>45057</v>
      </c>
      <c r="C4154" s="141">
        <v>251.84</v>
      </c>
      <c r="D4154" s="141">
        <v>392.11</v>
      </c>
      <c r="E4154" s="141">
        <v>273.77999999999997</v>
      </c>
    </row>
    <row r="4155" spans="2:5" ht="22.75" customHeight="1" thickBot="1" x14ac:dyDescent="0.3">
      <c r="B4155" s="202">
        <v>45058</v>
      </c>
      <c r="C4155" s="141">
        <v>251.43</v>
      </c>
      <c r="D4155" s="141">
        <v>391.48</v>
      </c>
      <c r="E4155" s="141">
        <v>272.97000000000003</v>
      </c>
    </row>
    <row r="4156" spans="2:5" ht="22.75" customHeight="1" thickBot="1" x14ac:dyDescent="0.3">
      <c r="B4156" s="202">
        <v>45061</v>
      </c>
      <c r="C4156" s="141">
        <v>251.4</v>
      </c>
      <c r="D4156" s="141">
        <v>391.43</v>
      </c>
      <c r="E4156" s="141">
        <v>272.93</v>
      </c>
    </row>
    <row r="4157" spans="2:5" ht="22.75" customHeight="1" thickBot="1" x14ac:dyDescent="0.3">
      <c r="B4157" s="202">
        <v>45062</v>
      </c>
      <c r="C4157" s="141">
        <v>250.39</v>
      </c>
      <c r="D4157" s="141">
        <v>389.87</v>
      </c>
      <c r="E4157" s="141">
        <v>271.49</v>
      </c>
    </row>
    <row r="4158" spans="2:5" ht="22.75" customHeight="1" thickBot="1" x14ac:dyDescent="0.3">
      <c r="B4158" s="202">
        <v>45063</v>
      </c>
      <c r="C4158" s="141">
        <v>250.8</v>
      </c>
      <c r="D4158" s="141">
        <v>390.51</v>
      </c>
      <c r="E4158" s="141">
        <v>271.99</v>
      </c>
    </row>
    <row r="4159" spans="2:5" ht="22.75" customHeight="1" thickBot="1" x14ac:dyDescent="0.3">
      <c r="B4159" s="202">
        <v>45064</v>
      </c>
      <c r="C4159" s="141">
        <v>252.6</v>
      </c>
      <c r="D4159" s="141">
        <v>393.34</v>
      </c>
      <c r="E4159" s="141">
        <v>273.89999999999998</v>
      </c>
    </row>
    <row r="4160" spans="2:5" ht="22.75" customHeight="1" thickBot="1" x14ac:dyDescent="0.3">
      <c r="B4160" s="202">
        <v>45065</v>
      </c>
      <c r="C4160" s="141">
        <v>253.78</v>
      </c>
      <c r="D4160" s="141">
        <v>395.71</v>
      </c>
      <c r="E4160" s="141">
        <v>275.31</v>
      </c>
    </row>
    <row r="4161" spans="2:5" ht="22.75" customHeight="1" thickBot="1" x14ac:dyDescent="0.3">
      <c r="B4161" s="202">
        <v>45068</v>
      </c>
      <c r="C4161" s="141">
        <v>253.05</v>
      </c>
      <c r="D4161" s="141">
        <v>394.57</v>
      </c>
      <c r="E4161" s="141">
        <v>274.06</v>
      </c>
    </row>
    <row r="4162" spans="2:5" ht="22.75" customHeight="1" thickBot="1" x14ac:dyDescent="0.3">
      <c r="B4162" s="202">
        <v>45069</v>
      </c>
      <c r="C4162" s="141">
        <v>252.31</v>
      </c>
      <c r="D4162" s="141">
        <v>393.42</v>
      </c>
      <c r="E4162" s="141">
        <v>273.62</v>
      </c>
    </row>
    <row r="4163" spans="2:5" ht="22.75" customHeight="1" thickBot="1" x14ac:dyDescent="0.3">
      <c r="B4163" s="202">
        <v>45070</v>
      </c>
      <c r="C4163" s="141">
        <v>252.39</v>
      </c>
      <c r="D4163" s="141">
        <v>393.54</v>
      </c>
      <c r="E4163" s="141">
        <v>273.38</v>
      </c>
    </row>
    <row r="4164" spans="2:5" ht="22.75" customHeight="1" thickBot="1" x14ac:dyDescent="0.3">
      <c r="B4164" s="202">
        <v>45071</v>
      </c>
      <c r="C4164" s="141">
        <v>252.49</v>
      </c>
      <c r="D4164" s="141">
        <v>393.84</v>
      </c>
      <c r="E4164" s="141">
        <v>273.58999999999997</v>
      </c>
    </row>
    <row r="4165" spans="2:5" ht="22.75" customHeight="1" thickBot="1" x14ac:dyDescent="0.3">
      <c r="B4165" s="202">
        <v>45072</v>
      </c>
      <c r="C4165" s="141">
        <v>252.1</v>
      </c>
      <c r="D4165" s="141">
        <v>393.22</v>
      </c>
      <c r="E4165" s="141">
        <v>272.89999999999998</v>
      </c>
    </row>
    <row r="4166" spans="2:5" ht="22.75" customHeight="1" thickBot="1" x14ac:dyDescent="0.3">
      <c r="B4166" s="202">
        <v>45075</v>
      </c>
      <c r="C4166" s="141">
        <v>252.53</v>
      </c>
      <c r="D4166" s="141">
        <v>394.35</v>
      </c>
      <c r="E4166" s="141">
        <v>273.69</v>
      </c>
    </row>
    <row r="4167" spans="2:5" ht="22.75" customHeight="1" thickBot="1" x14ac:dyDescent="0.3">
      <c r="B4167" s="202">
        <v>45076</v>
      </c>
      <c r="C4167" s="141">
        <v>252.08</v>
      </c>
      <c r="D4167" s="141">
        <v>393.65</v>
      </c>
      <c r="E4167" s="141">
        <v>273.04000000000002</v>
      </c>
    </row>
    <row r="4168" spans="2:5" ht="22.75" customHeight="1" thickBot="1" x14ac:dyDescent="0.3">
      <c r="B4168" s="202">
        <v>45077</v>
      </c>
      <c r="C4168" s="141">
        <v>251.52</v>
      </c>
      <c r="D4168" s="141">
        <v>392.77</v>
      </c>
      <c r="E4168" s="141">
        <v>272.43</v>
      </c>
    </row>
    <row r="4169" spans="2:5" ht="22.75" customHeight="1" thickBot="1" x14ac:dyDescent="0.3">
      <c r="B4169" s="202">
        <v>45078</v>
      </c>
      <c r="C4169" s="141">
        <v>255.11</v>
      </c>
      <c r="D4169" s="141">
        <v>398.37</v>
      </c>
      <c r="E4169" s="141">
        <v>276.06</v>
      </c>
    </row>
    <row r="4170" spans="2:5" ht="22.75" customHeight="1" thickBot="1" x14ac:dyDescent="0.3">
      <c r="B4170" s="202">
        <v>45079</v>
      </c>
      <c r="C4170" s="141">
        <v>252.85</v>
      </c>
      <c r="D4170" s="141">
        <v>394.85</v>
      </c>
      <c r="E4170" s="141">
        <v>274.23</v>
      </c>
    </row>
    <row r="4171" spans="2:5" ht="22.75" customHeight="1" thickBot="1" x14ac:dyDescent="0.3">
      <c r="B4171" s="202">
        <v>45082</v>
      </c>
      <c r="C4171" s="141">
        <v>250.25</v>
      </c>
      <c r="D4171" s="141">
        <v>390.8</v>
      </c>
      <c r="E4171" s="141">
        <v>271.12</v>
      </c>
    </row>
    <row r="4172" spans="2:5" ht="22.75" customHeight="1" thickBot="1" x14ac:dyDescent="0.3">
      <c r="B4172" s="202">
        <v>45083</v>
      </c>
      <c r="C4172" s="141">
        <v>249.73</v>
      </c>
      <c r="D4172" s="141">
        <v>389.99</v>
      </c>
      <c r="E4172" s="141">
        <v>270.54000000000002</v>
      </c>
    </row>
    <row r="4173" spans="2:5" ht="22.75" customHeight="1" thickBot="1" x14ac:dyDescent="0.3">
      <c r="B4173" s="202">
        <v>45084</v>
      </c>
      <c r="C4173" s="141">
        <v>249.71</v>
      </c>
      <c r="D4173" s="141">
        <v>389.94</v>
      </c>
      <c r="E4173" s="141">
        <v>270.51</v>
      </c>
    </row>
    <row r="4174" spans="2:5" ht="22.75" customHeight="1" thickBot="1" x14ac:dyDescent="0.3">
      <c r="B4174" s="202">
        <v>45085</v>
      </c>
      <c r="C4174" s="141">
        <v>249.81</v>
      </c>
      <c r="D4174" s="141">
        <v>390.11</v>
      </c>
      <c r="E4174" s="141">
        <v>252.41</v>
      </c>
    </row>
    <row r="4175" spans="2:5" ht="22.75" customHeight="1" thickBot="1" x14ac:dyDescent="0.3">
      <c r="B4175" s="202">
        <v>45086</v>
      </c>
      <c r="C4175" s="141">
        <v>249.52</v>
      </c>
      <c r="D4175" s="141">
        <v>389.65</v>
      </c>
      <c r="E4175" s="141">
        <v>270.66000000000003</v>
      </c>
    </row>
    <row r="4176" spans="2:5" ht="22.75" customHeight="1" thickBot="1" x14ac:dyDescent="0.3">
      <c r="B4176" s="202">
        <v>45089</v>
      </c>
      <c r="C4176" s="141">
        <v>249.18</v>
      </c>
      <c r="D4176" s="141">
        <v>389.12</v>
      </c>
      <c r="E4176" s="141">
        <v>270.29000000000002</v>
      </c>
    </row>
    <row r="4177" spans="2:5" ht="22.75" customHeight="1" thickBot="1" x14ac:dyDescent="0.3">
      <c r="B4177" s="202">
        <v>45090</v>
      </c>
      <c r="C4177" s="141">
        <v>248.34</v>
      </c>
      <c r="D4177" s="141">
        <v>387.8</v>
      </c>
      <c r="E4177" s="141">
        <v>269.26</v>
      </c>
    </row>
    <row r="4178" spans="2:5" ht="22.75" customHeight="1" thickBot="1" x14ac:dyDescent="0.3">
      <c r="B4178" s="202">
        <v>45091</v>
      </c>
      <c r="C4178" s="141">
        <v>248.43</v>
      </c>
      <c r="D4178" s="141">
        <v>388.04</v>
      </c>
      <c r="E4178" s="141">
        <v>269.42</v>
      </c>
    </row>
    <row r="4179" spans="2:5" ht="22.75" customHeight="1" thickBot="1" x14ac:dyDescent="0.3">
      <c r="B4179" s="202">
        <v>45092</v>
      </c>
      <c r="C4179" s="141">
        <v>248.39</v>
      </c>
      <c r="D4179" s="141">
        <v>387.97</v>
      </c>
      <c r="E4179" s="141">
        <v>269.47000000000003</v>
      </c>
    </row>
    <row r="4180" spans="2:5" ht="22.75" customHeight="1" thickBot="1" x14ac:dyDescent="0.3">
      <c r="B4180" s="202">
        <v>45093</v>
      </c>
      <c r="C4180" s="141">
        <v>248.25</v>
      </c>
      <c r="D4180" s="141">
        <v>387.76</v>
      </c>
      <c r="E4180" s="141">
        <v>270.05</v>
      </c>
    </row>
    <row r="4181" spans="2:5" ht="22.75" customHeight="1" thickBot="1" x14ac:dyDescent="0.3">
      <c r="B4181" s="202">
        <v>45096</v>
      </c>
      <c r="C4181" s="141">
        <v>248.19</v>
      </c>
      <c r="D4181" s="141">
        <v>387.67</v>
      </c>
      <c r="E4181" s="141">
        <v>269.98</v>
      </c>
    </row>
    <row r="4182" spans="2:5" ht="22.75" customHeight="1" thickBot="1" x14ac:dyDescent="0.3">
      <c r="B4182" s="202">
        <v>45097</v>
      </c>
      <c r="C4182" s="141">
        <v>249.09</v>
      </c>
      <c r="D4182" s="141">
        <v>389.07</v>
      </c>
      <c r="E4182" s="141">
        <v>270.79000000000002</v>
      </c>
    </row>
    <row r="4183" spans="2:5" ht="22.75" customHeight="1" thickBot="1" x14ac:dyDescent="0.3">
      <c r="B4183" s="202">
        <v>45098</v>
      </c>
      <c r="C4183" s="141">
        <v>249.41</v>
      </c>
      <c r="D4183" s="141">
        <v>389.56</v>
      </c>
      <c r="E4183" s="141">
        <v>271.13</v>
      </c>
    </row>
    <row r="4184" spans="2:5" ht="22.75" customHeight="1" thickBot="1" x14ac:dyDescent="0.3">
      <c r="B4184" s="202">
        <v>45099</v>
      </c>
      <c r="C4184" s="141">
        <v>250.77</v>
      </c>
      <c r="D4184" s="141">
        <v>391.69</v>
      </c>
      <c r="E4184" s="141">
        <v>273</v>
      </c>
    </row>
    <row r="4185" spans="2:5" ht="22.75" customHeight="1" thickBot="1" x14ac:dyDescent="0.3">
      <c r="B4185" s="202">
        <v>45100</v>
      </c>
      <c r="C4185" s="141">
        <v>250.04</v>
      </c>
      <c r="D4185" s="141">
        <v>390.56</v>
      </c>
      <c r="E4185" s="141">
        <v>271.91000000000003</v>
      </c>
    </row>
    <row r="4186" spans="2:5" ht="22.75" customHeight="1" thickBot="1" x14ac:dyDescent="0.3">
      <c r="B4186" s="202">
        <v>45103</v>
      </c>
      <c r="C4186" s="141">
        <v>249.5</v>
      </c>
      <c r="D4186" s="141">
        <v>389.71</v>
      </c>
      <c r="E4186" s="141">
        <v>271.14</v>
      </c>
    </row>
    <row r="4187" spans="2:5" ht="22.75" customHeight="1" thickBot="1" x14ac:dyDescent="0.3">
      <c r="B4187" s="202">
        <v>45104</v>
      </c>
      <c r="C4187" s="141">
        <v>249.72</v>
      </c>
      <c r="D4187" s="141">
        <v>390.04</v>
      </c>
      <c r="E4187" s="141">
        <v>271.44</v>
      </c>
    </row>
    <row r="4188" spans="2:5" ht="22.75" customHeight="1" thickBot="1" x14ac:dyDescent="0.3">
      <c r="B4188" s="202">
        <v>45105</v>
      </c>
      <c r="C4188" s="141">
        <v>250.06</v>
      </c>
      <c r="D4188" s="141">
        <v>390.58</v>
      </c>
      <c r="E4188" s="141">
        <v>271.89</v>
      </c>
    </row>
    <row r="4189" spans="2:5" ht="22.75" customHeight="1" thickBot="1" x14ac:dyDescent="0.3">
      <c r="B4189" s="202">
        <v>45106</v>
      </c>
      <c r="C4189" s="141">
        <v>250.12</v>
      </c>
      <c r="D4189" s="141">
        <v>390.98</v>
      </c>
      <c r="E4189" s="141">
        <v>272.17</v>
      </c>
    </row>
    <row r="4190" spans="2:5" ht="22.75" customHeight="1" thickBot="1" x14ac:dyDescent="0.3">
      <c r="B4190" s="202">
        <v>45107</v>
      </c>
      <c r="C4190" s="141">
        <v>252.67</v>
      </c>
      <c r="D4190" s="141">
        <v>395.56</v>
      </c>
      <c r="E4190" s="141">
        <v>274.91000000000003</v>
      </c>
    </row>
    <row r="4191" spans="2:5" ht="22.75" customHeight="1" thickBot="1" x14ac:dyDescent="0.3">
      <c r="B4191" s="202">
        <v>45110</v>
      </c>
      <c r="C4191" s="141">
        <v>252.46</v>
      </c>
      <c r="D4191" s="141">
        <v>395.25</v>
      </c>
      <c r="E4191" s="141">
        <v>274.77</v>
      </c>
    </row>
    <row r="4192" spans="2:5" ht="22.75" customHeight="1" thickBot="1" x14ac:dyDescent="0.3">
      <c r="B4192" s="202">
        <v>45111</v>
      </c>
      <c r="C4192" s="141">
        <v>252.79</v>
      </c>
      <c r="D4192" s="141">
        <v>397.34</v>
      </c>
      <c r="E4192" s="141">
        <v>276.22000000000003</v>
      </c>
    </row>
    <row r="4193" spans="2:5" ht="22.75" customHeight="1" thickBot="1" x14ac:dyDescent="0.3">
      <c r="B4193" s="202">
        <v>45112</v>
      </c>
      <c r="C4193" s="141">
        <v>252.86</v>
      </c>
      <c r="D4193" s="141">
        <v>397.45</v>
      </c>
      <c r="E4193" s="141">
        <v>276.06</v>
      </c>
    </row>
    <row r="4194" spans="2:5" ht="22.75" customHeight="1" thickBot="1" x14ac:dyDescent="0.3">
      <c r="B4194" s="202">
        <v>45113</v>
      </c>
      <c r="C4194" s="141">
        <v>252.44</v>
      </c>
      <c r="D4194" s="141">
        <v>397.96</v>
      </c>
      <c r="E4194" s="141">
        <v>276.41000000000003</v>
      </c>
    </row>
    <row r="4195" spans="2:5" ht="22.75" customHeight="1" thickBot="1" x14ac:dyDescent="0.3">
      <c r="B4195" s="202">
        <v>45114</v>
      </c>
      <c r="C4195" s="141">
        <v>251.54</v>
      </c>
      <c r="D4195" s="141">
        <v>396.53</v>
      </c>
      <c r="E4195" s="141">
        <v>275.14</v>
      </c>
    </row>
    <row r="4196" spans="2:5" ht="22.75" customHeight="1" thickBot="1" x14ac:dyDescent="0.3">
      <c r="B4196" s="202">
        <v>45117</v>
      </c>
      <c r="C4196" s="141">
        <v>251.04</v>
      </c>
      <c r="D4196" s="141">
        <v>395.75</v>
      </c>
      <c r="E4196" s="141">
        <v>274.60000000000002</v>
      </c>
    </row>
    <row r="4197" spans="2:5" ht="22.75" customHeight="1" thickBot="1" x14ac:dyDescent="0.3">
      <c r="B4197" s="202">
        <v>45118</v>
      </c>
      <c r="C4197" s="141">
        <v>251.09</v>
      </c>
      <c r="D4197" s="141">
        <v>395.83</v>
      </c>
      <c r="E4197" s="141">
        <v>274.97000000000003</v>
      </c>
    </row>
    <row r="4198" spans="2:5" ht="22.75" customHeight="1" thickBot="1" x14ac:dyDescent="0.3">
      <c r="B4198" s="202">
        <v>45119</v>
      </c>
      <c r="C4198" s="141">
        <v>250.63</v>
      </c>
      <c r="D4198" s="141">
        <v>395.74</v>
      </c>
      <c r="E4198" s="141">
        <v>275.37</v>
      </c>
    </row>
    <row r="4199" spans="2:5" ht="22.75" customHeight="1" thickBot="1" x14ac:dyDescent="0.3">
      <c r="B4199" s="202">
        <v>45120</v>
      </c>
      <c r="C4199" s="141">
        <v>251.29</v>
      </c>
      <c r="D4199" s="141">
        <v>396.79</v>
      </c>
      <c r="E4199" s="141">
        <v>276.69</v>
      </c>
    </row>
    <row r="4200" spans="2:5" ht="22.75" customHeight="1" thickBot="1" x14ac:dyDescent="0.3">
      <c r="B4200" s="202">
        <v>45121</v>
      </c>
      <c r="C4200" s="141">
        <v>251.35</v>
      </c>
      <c r="D4200" s="141">
        <v>397.21</v>
      </c>
      <c r="E4200" s="141">
        <v>277.45999999999998</v>
      </c>
    </row>
    <row r="4201" spans="2:5" ht="22.75" customHeight="1" thickBot="1" x14ac:dyDescent="0.3">
      <c r="B4201" s="202">
        <v>45124</v>
      </c>
      <c r="C4201" s="141">
        <v>252</v>
      </c>
      <c r="D4201" s="141">
        <v>398.24</v>
      </c>
      <c r="E4201" s="141">
        <v>278.22000000000003</v>
      </c>
    </row>
    <row r="4202" spans="2:5" ht="22.75" customHeight="1" thickBot="1" x14ac:dyDescent="0.3">
      <c r="B4202" s="202">
        <v>45125</v>
      </c>
      <c r="C4202" s="141">
        <v>251.9</v>
      </c>
      <c r="D4202" s="141">
        <v>398.08</v>
      </c>
      <c r="E4202" s="141">
        <v>278.11</v>
      </c>
    </row>
    <row r="4203" spans="2:5" ht="22.75" customHeight="1" thickBot="1" x14ac:dyDescent="0.3">
      <c r="B4203" s="202">
        <v>45126</v>
      </c>
      <c r="C4203" s="141">
        <v>252.03</v>
      </c>
      <c r="D4203" s="141">
        <v>398.29</v>
      </c>
      <c r="E4203" s="141">
        <v>278.33999999999997</v>
      </c>
    </row>
    <row r="4204" spans="2:5" ht="22.75" customHeight="1" thickBot="1" x14ac:dyDescent="0.3">
      <c r="B4204" s="202">
        <v>45127</v>
      </c>
      <c r="C4204" s="141">
        <v>252.15</v>
      </c>
      <c r="D4204" s="141">
        <v>398.48</v>
      </c>
      <c r="E4204" s="141">
        <v>278.66000000000003</v>
      </c>
    </row>
    <row r="4205" spans="2:5" ht="22.75" customHeight="1" thickBot="1" x14ac:dyDescent="0.3">
      <c r="B4205" s="202">
        <v>45128</v>
      </c>
      <c r="C4205" s="141">
        <v>254.04</v>
      </c>
      <c r="D4205" s="141">
        <v>401.47</v>
      </c>
      <c r="E4205" s="141">
        <v>280.26</v>
      </c>
    </row>
    <row r="4206" spans="2:5" ht="22.75" customHeight="1" thickBot="1" x14ac:dyDescent="0.3">
      <c r="B4206" s="202">
        <v>45131</v>
      </c>
      <c r="C4206" s="141">
        <v>254.56</v>
      </c>
      <c r="D4206" s="141">
        <v>402.28</v>
      </c>
      <c r="E4206" s="141">
        <v>280.2</v>
      </c>
    </row>
    <row r="4207" spans="2:5" ht="22.75" customHeight="1" thickBot="1" x14ac:dyDescent="0.3">
      <c r="B4207" s="202">
        <v>45132</v>
      </c>
      <c r="C4207" s="141">
        <v>254.71</v>
      </c>
      <c r="D4207" s="141">
        <v>402.53</v>
      </c>
      <c r="E4207" s="141">
        <v>280.19</v>
      </c>
    </row>
    <row r="4208" spans="2:5" ht="22.75" customHeight="1" thickBot="1" x14ac:dyDescent="0.3">
      <c r="B4208" s="202">
        <v>45133</v>
      </c>
      <c r="C4208" s="141">
        <v>255.33</v>
      </c>
      <c r="D4208" s="141">
        <v>403.51</v>
      </c>
      <c r="E4208" s="141">
        <v>280.12</v>
      </c>
    </row>
    <row r="4209" spans="2:5" ht="22.75" customHeight="1" thickBot="1" x14ac:dyDescent="0.3">
      <c r="B4209" s="202">
        <v>45134</v>
      </c>
      <c r="C4209" s="141">
        <v>255.05</v>
      </c>
      <c r="D4209" s="141">
        <v>403.06</v>
      </c>
      <c r="E4209" s="141">
        <v>279.57</v>
      </c>
    </row>
    <row r="4210" spans="2:5" ht="22.75" customHeight="1" thickBot="1" x14ac:dyDescent="0.3">
      <c r="B4210" s="202">
        <v>45135</v>
      </c>
      <c r="C4210" s="141">
        <v>254.7</v>
      </c>
      <c r="D4210" s="141">
        <v>402.51</v>
      </c>
      <c r="E4210" s="141">
        <v>279.19</v>
      </c>
    </row>
    <row r="4211" spans="2:5" ht="22.75" customHeight="1" thickBot="1" x14ac:dyDescent="0.3">
      <c r="B4211" s="202">
        <v>45138</v>
      </c>
      <c r="C4211" s="141">
        <v>254.66</v>
      </c>
      <c r="D4211" s="141">
        <v>402.45</v>
      </c>
      <c r="E4211" s="141">
        <v>278.29000000000002</v>
      </c>
    </row>
    <row r="4212" spans="2:5" ht="22.75" customHeight="1" thickBot="1" x14ac:dyDescent="0.3">
      <c r="B4212" s="202">
        <v>45139</v>
      </c>
      <c r="C4212" s="141">
        <v>254.81</v>
      </c>
      <c r="D4212" s="141">
        <v>402.67</v>
      </c>
      <c r="E4212" s="141">
        <v>278.45999999999998</v>
      </c>
    </row>
    <row r="4213" spans="2:5" ht="22.75" customHeight="1" thickBot="1" x14ac:dyDescent="0.3">
      <c r="B4213" s="202">
        <v>45140</v>
      </c>
      <c r="C4213" s="141">
        <v>254.89</v>
      </c>
      <c r="D4213" s="141">
        <v>402.8</v>
      </c>
      <c r="E4213" s="141">
        <v>281.83</v>
      </c>
    </row>
    <row r="4214" spans="2:5" ht="22.75" customHeight="1" thickBot="1" x14ac:dyDescent="0.3">
      <c r="B4214" s="202">
        <v>45141</v>
      </c>
      <c r="C4214" s="141">
        <v>255.02</v>
      </c>
      <c r="D4214" s="141">
        <v>403.01</v>
      </c>
      <c r="E4214" s="141">
        <v>281.61</v>
      </c>
    </row>
    <row r="4215" spans="2:5" ht="22.75" customHeight="1" thickBot="1" x14ac:dyDescent="0.3">
      <c r="B4215" s="202">
        <v>45142</v>
      </c>
      <c r="C4215" s="141">
        <v>254.83</v>
      </c>
      <c r="D4215" s="141">
        <v>402.71</v>
      </c>
      <c r="E4215" s="141">
        <v>281.39999999999998</v>
      </c>
    </row>
    <row r="4216" spans="2:5" ht="22.75" customHeight="1" thickBot="1" x14ac:dyDescent="0.3">
      <c r="B4216" s="202">
        <v>45145</v>
      </c>
      <c r="C4216" s="141">
        <v>254.68</v>
      </c>
      <c r="D4216" s="141">
        <v>402.47</v>
      </c>
      <c r="E4216" s="141">
        <v>281.45999999999998</v>
      </c>
    </row>
    <row r="4217" spans="2:5" ht="22.75" customHeight="1" thickBot="1" x14ac:dyDescent="0.3">
      <c r="B4217" s="202">
        <v>45146</v>
      </c>
      <c r="C4217" s="141">
        <v>255.03</v>
      </c>
      <c r="D4217" s="141">
        <v>403.03</v>
      </c>
      <c r="E4217" s="141">
        <v>282.19</v>
      </c>
    </row>
    <row r="4218" spans="2:5" ht="22.75" customHeight="1" thickBot="1" x14ac:dyDescent="0.3">
      <c r="B4218" s="202">
        <v>45147</v>
      </c>
      <c r="C4218" s="141">
        <v>255.54</v>
      </c>
      <c r="D4218" s="141">
        <v>403.83</v>
      </c>
      <c r="E4218" s="141">
        <v>282.75</v>
      </c>
    </row>
    <row r="4219" spans="2:5" ht="22.75" customHeight="1" thickBot="1" x14ac:dyDescent="0.3">
      <c r="B4219" s="202">
        <v>45148</v>
      </c>
      <c r="C4219" s="141">
        <v>255.37</v>
      </c>
      <c r="D4219" s="141">
        <v>403.56</v>
      </c>
      <c r="E4219" s="141">
        <v>282.44</v>
      </c>
    </row>
    <row r="4220" spans="2:5" ht="22.75" customHeight="1" thickBot="1" x14ac:dyDescent="0.3">
      <c r="B4220" s="202">
        <v>45149</v>
      </c>
      <c r="C4220" s="141">
        <v>254.69</v>
      </c>
      <c r="D4220" s="141">
        <v>402.48</v>
      </c>
      <c r="E4220" s="141">
        <v>281.69</v>
      </c>
    </row>
    <row r="4221" spans="2:5" ht="22.75" customHeight="1" thickBot="1" x14ac:dyDescent="0.3">
      <c r="B4221" s="202">
        <v>45152</v>
      </c>
      <c r="C4221" s="141">
        <v>253.87</v>
      </c>
      <c r="D4221" s="141">
        <v>401.2</v>
      </c>
      <c r="E4221" s="141">
        <v>280.31</v>
      </c>
    </row>
    <row r="4222" spans="2:5" ht="22.75" customHeight="1" thickBot="1" x14ac:dyDescent="0.3">
      <c r="B4222" s="202">
        <v>45153</v>
      </c>
      <c r="C4222" s="141">
        <v>253.75</v>
      </c>
      <c r="D4222" s="141">
        <v>401</v>
      </c>
      <c r="E4222" s="141">
        <v>279.99</v>
      </c>
    </row>
    <row r="4223" spans="2:5" ht="22.75" customHeight="1" thickBot="1" x14ac:dyDescent="0.3">
      <c r="B4223" s="202">
        <v>45154</v>
      </c>
      <c r="C4223" s="141">
        <v>254.58</v>
      </c>
      <c r="D4223" s="141">
        <v>402.32</v>
      </c>
      <c r="E4223" s="141">
        <v>280.81</v>
      </c>
    </row>
    <row r="4224" spans="2:5" ht="22.75" customHeight="1" thickBot="1" x14ac:dyDescent="0.3">
      <c r="B4224" s="202">
        <v>45155</v>
      </c>
      <c r="C4224" s="141">
        <v>256.85000000000002</v>
      </c>
      <c r="D4224" s="141">
        <v>405.9</v>
      </c>
      <c r="E4224" s="141">
        <v>283.31</v>
      </c>
    </row>
    <row r="4225" spans="2:5" ht="22.75" customHeight="1" thickBot="1" x14ac:dyDescent="0.3">
      <c r="B4225" s="202">
        <v>45156</v>
      </c>
      <c r="C4225" s="141">
        <v>257.99</v>
      </c>
      <c r="D4225" s="141">
        <v>407.7</v>
      </c>
      <c r="E4225" s="141">
        <v>284.16000000000003</v>
      </c>
    </row>
    <row r="4226" spans="2:5" ht="22.75" customHeight="1" thickBot="1" x14ac:dyDescent="0.3">
      <c r="B4226" s="202">
        <v>45159</v>
      </c>
      <c r="C4226" s="141">
        <v>259.43</v>
      </c>
      <c r="D4226" s="141">
        <v>409.99</v>
      </c>
      <c r="E4226" s="141">
        <v>285.75</v>
      </c>
    </row>
    <row r="4227" spans="2:5" ht="22.75" customHeight="1" thickBot="1" x14ac:dyDescent="0.3">
      <c r="B4227" s="202">
        <v>45160</v>
      </c>
      <c r="C4227" s="141">
        <v>259.68</v>
      </c>
      <c r="D4227" s="141">
        <v>410.37</v>
      </c>
      <c r="E4227" s="141">
        <v>286.27</v>
      </c>
    </row>
    <row r="4228" spans="2:5" ht="22.75" customHeight="1" thickBot="1" x14ac:dyDescent="0.3">
      <c r="B4228" s="202">
        <v>45161</v>
      </c>
      <c r="C4228" s="141">
        <v>258.81</v>
      </c>
      <c r="D4228" s="141">
        <v>409.14</v>
      </c>
      <c r="E4228" s="141">
        <v>285.42</v>
      </c>
    </row>
    <row r="4229" spans="2:5" ht="22.75" customHeight="1" thickBot="1" x14ac:dyDescent="0.3">
      <c r="B4229" s="202">
        <v>45162</v>
      </c>
      <c r="C4229" s="141">
        <v>260.44</v>
      </c>
      <c r="D4229" s="141">
        <v>411.72</v>
      </c>
      <c r="E4229" s="141">
        <v>286.63</v>
      </c>
    </row>
    <row r="4230" spans="2:5" ht="22.75" customHeight="1" thickBot="1" x14ac:dyDescent="0.3">
      <c r="B4230" s="202">
        <v>45163</v>
      </c>
      <c r="C4230" s="141">
        <v>259.02</v>
      </c>
      <c r="D4230" s="141">
        <v>409.47</v>
      </c>
      <c r="E4230" s="141">
        <v>284.16000000000003</v>
      </c>
    </row>
    <row r="4231" spans="2:5" ht="22.75" customHeight="1" thickBot="1" x14ac:dyDescent="0.3">
      <c r="B4231" s="202">
        <v>45166</v>
      </c>
      <c r="C4231" s="141">
        <v>259.26</v>
      </c>
      <c r="D4231" s="141">
        <v>409.85</v>
      </c>
      <c r="E4231" s="141">
        <v>284.42</v>
      </c>
    </row>
    <row r="4232" spans="2:5" ht="22.75" customHeight="1" thickBot="1" x14ac:dyDescent="0.3">
      <c r="B4232" s="202">
        <v>45167</v>
      </c>
      <c r="C4232" s="141">
        <v>260.45999999999998</v>
      </c>
      <c r="D4232" s="141">
        <v>411.75</v>
      </c>
      <c r="E4232" s="141">
        <v>285.91000000000003</v>
      </c>
    </row>
    <row r="4233" spans="2:5" ht="22.75" customHeight="1" thickBot="1" x14ac:dyDescent="0.3">
      <c r="B4233" s="202">
        <v>45168</v>
      </c>
      <c r="C4233" s="141">
        <v>262.87</v>
      </c>
      <c r="D4233" s="141">
        <v>415.56</v>
      </c>
      <c r="E4233" s="141">
        <v>289.07</v>
      </c>
    </row>
    <row r="4234" spans="2:5" ht="22.75" customHeight="1" thickBot="1" x14ac:dyDescent="0.3">
      <c r="B4234" s="202">
        <v>45169</v>
      </c>
      <c r="C4234" s="141">
        <v>265.19</v>
      </c>
      <c r="D4234" s="141">
        <v>419.23</v>
      </c>
      <c r="E4234" s="141">
        <v>291.98</v>
      </c>
    </row>
    <row r="4235" spans="2:5" ht="22.75" customHeight="1" thickBot="1" x14ac:dyDescent="0.3">
      <c r="B4235" s="202">
        <v>45170</v>
      </c>
      <c r="C4235" s="141">
        <v>264.39</v>
      </c>
      <c r="D4235" s="141">
        <v>417.97</v>
      </c>
      <c r="E4235" s="141">
        <v>291.10000000000002</v>
      </c>
    </row>
    <row r="4236" spans="2:5" ht="22.75" customHeight="1" thickBot="1" x14ac:dyDescent="0.3">
      <c r="B4236" s="202">
        <v>45173</v>
      </c>
      <c r="C4236" s="141">
        <v>265.44</v>
      </c>
      <c r="D4236" s="141">
        <v>419.63</v>
      </c>
      <c r="E4236" s="141">
        <v>291.54000000000002</v>
      </c>
    </row>
    <row r="4237" spans="2:5" ht="22.75" customHeight="1" thickBot="1" x14ac:dyDescent="0.3">
      <c r="B4237" s="202">
        <v>45174</v>
      </c>
      <c r="C4237" s="141">
        <v>264.87</v>
      </c>
      <c r="D4237" s="141">
        <v>418.73</v>
      </c>
      <c r="E4237" s="141">
        <v>290.26</v>
      </c>
    </row>
    <row r="4238" spans="2:5" ht="22.75" customHeight="1" thickBot="1" x14ac:dyDescent="0.3">
      <c r="B4238" s="202">
        <v>45175</v>
      </c>
      <c r="C4238" s="141">
        <v>264.07</v>
      </c>
      <c r="D4238" s="141">
        <v>417.46</v>
      </c>
      <c r="E4238" s="141">
        <v>290</v>
      </c>
    </row>
    <row r="4239" spans="2:5" ht="22.75" customHeight="1" thickBot="1" x14ac:dyDescent="0.3">
      <c r="B4239" s="202">
        <v>45176</v>
      </c>
      <c r="C4239" s="141">
        <v>266.83999999999997</v>
      </c>
      <c r="D4239" s="141">
        <v>421.85</v>
      </c>
      <c r="E4239" s="141">
        <v>295.48</v>
      </c>
    </row>
    <row r="4240" spans="2:5" ht="22.75" customHeight="1" thickBot="1" x14ac:dyDescent="0.3">
      <c r="B4240" s="202">
        <v>45177</v>
      </c>
      <c r="C4240" s="141">
        <v>264.3</v>
      </c>
      <c r="D4240" s="141">
        <v>417.83</v>
      </c>
      <c r="E4240" s="141">
        <v>290.26</v>
      </c>
    </row>
    <row r="4241" spans="2:5" ht="22.75" customHeight="1" thickBot="1" x14ac:dyDescent="0.3">
      <c r="B4241" s="202">
        <v>45180</v>
      </c>
      <c r="C4241" s="141">
        <v>266.08999999999997</v>
      </c>
      <c r="D4241" s="141">
        <v>420.86</v>
      </c>
      <c r="E4241" s="141">
        <v>294.77999999999997</v>
      </c>
    </row>
    <row r="4242" spans="2:5" ht="22.75" customHeight="1" thickBot="1" x14ac:dyDescent="0.3">
      <c r="B4242" s="202">
        <v>45181</v>
      </c>
      <c r="C4242" s="141">
        <v>267.32</v>
      </c>
      <c r="D4242" s="141">
        <v>422.79</v>
      </c>
      <c r="E4242" s="141">
        <v>296.14999999999998</v>
      </c>
    </row>
    <row r="4243" spans="2:5" ht="22.75" customHeight="1" thickBot="1" x14ac:dyDescent="0.3">
      <c r="B4243" s="202">
        <v>45182</v>
      </c>
      <c r="C4243" s="141">
        <v>269.27999999999997</v>
      </c>
      <c r="D4243" s="141">
        <v>425.89</v>
      </c>
      <c r="E4243" s="141">
        <v>298.49</v>
      </c>
    </row>
    <row r="4244" spans="2:5" ht="22.75" customHeight="1" thickBot="1" x14ac:dyDescent="0.3">
      <c r="B4244" s="202">
        <v>45183</v>
      </c>
      <c r="C4244" s="141">
        <v>267.92</v>
      </c>
      <c r="D4244" s="141">
        <v>423.75</v>
      </c>
      <c r="E4244" s="141">
        <v>299.13</v>
      </c>
    </row>
    <row r="4245" spans="2:5" ht="22.75" customHeight="1" thickBot="1" x14ac:dyDescent="0.3">
      <c r="B4245" s="202">
        <v>45184</v>
      </c>
      <c r="C4245" s="141">
        <v>267.99</v>
      </c>
      <c r="D4245" s="141">
        <v>423.86</v>
      </c>
      <c r="E4245" s="141">
        <v>299.20999999999998</v>
      </c>
    </row>
    <row r="4246" spans="2:5" ht="22.75" customHeight="1" thickBot="1" x14ac:dyDescent="0.3">
      <c r="B4246" s="202">
        <v>45187</v>
      </c>
      <c r="C4246" s="141">
        <v>268.12</v>
      </c>
      <c r="D4246" s="141">
        <v>424.06</v>
      </c>
      <c r="E4246" s="141">
        <v>298.81</v>
      </c>
    </row>
    <row r="4247" spans="2:5" ht="22.75" customHeight="1" thickBot="1" x14ac:dyDescent="0.3">
      <c r="B4247" s="202">
        <v>45188</v>
      </c>
      <c r="C4247" s="141">
        <v>269.39999999999998</v>
      </c>
      <c r="D4247" s="141">
        <v>426.08</v>
      </c>
      <c r="E4247" s="141">
        <v>300.24</v>
      </c>
    </row>
    <row r="4248" spans="2:5" ht="22.75" customHeight="1" thickBot="1" x14ac:dyDescent="0.3">
      <c r="B4248" s="202">
        <v>45190</v>
      </c>
      <c r="C4248" s="141">
        <v>268.16000000000003</v>
      </c>
      <c r="D4248" s="141">
        <v>424.13</v>
      </c>
      <c r="E4248" s="141">
        <v>299.10000000000002</v>
      </c>
    </row>
    <row r="4249" spans="2:5" ht="22.75" customHeight="1" thickBot="1" x14ac:dyDescent="0.3">
      <c r="B4249" s="202">
        <v>45191</v>
      </c>
      <c r="C4249" s="141">
        <v>270.05</v>
      </c>
      <c r="D4249" s="141">
        <v>427.12</v>
      </c>
      <c r="E4249" s="141">
        <v>302.54000000000002</v>
      </c>
    </row>
    <row r="4250" spans="2:5" ht="22.75" customHeight="1" thickBot="1" x14ac:dyDescent="0.3">
      <c r="B4250" s="202">
        <v>45194</v>
      </c>
      <c r="C4250" s="141">
        <v>269.74</v>
      </c>
      <c r="D4250" s="141">
        <v>427.16</v>
      </c>
      <c r="E4250" s="141">
        <v>302.56</v>
      </c>
    </row>
    <row r="4251" spans="2:5" ht="22.75" customHeight="1" thickBot="1" x14ac:dyDescent="0.3">
      <c r="B4251" s="202">
        <v>45195</v>
      </c>
      <c r="C4251" s="141">
        <v>270.62</v>
      </c>
      <c r="D4251" s="141">
        <v>428.53</v>
      </c>
      <c r="E4251" s="141">
        <v>302.91000000000003</v>
      </c>
    </row>
    <row r="4252" spans="2:5" ht="22.75" customHeight="1" thickBot="1" x14ac:dyDescent="0.3">
      <c r="B4252" s="202">
        <v>45196</v>
      </c>
      <c r="C4252" s="141">
        <v>271.95999999999998</v>
      </c>
      <c r="D4252" s="141">
        <v>431.27</v>
      </c>
      <c r="E4252" s="141">
        <v>304.87</v>
      </c>
    </row>
    <row r="4253" spans="2:5" ht="22.75" customHeight="1" thickBot="1" x14ac:dyDescent="0.3">
      <c r="B4253" s="202">
        <v>45197</v>
      </c>
      <c r="C4253" s="141">
        <v>271.24</v>
      </c>
      <c r="D4253" s="141">
        <v>430.17</v>
      </c>
      <c r="E4253" s="141">
        <v>305.56</v>
      </c>
    </row>
    <row r="4254" spans="2:5" ht="22.75" customHeight="1" thickBot="1" x14ac:dyDescent="0.3">
      <c r="B4254" s="202">
        <v>45198</v>
      </c>
      <c r="C4254" s="141">
        <v>273.51</v>
      </c>
      <c r="D4254" s="141">
        <v>433.76</v>
      </c>
      <c r="E4254" s="141">
        <v>308.52</v>
      </c>
    </row>
    <row r="4255" spans="2:5" ht="22.75" customHeight="1" thickBot="1" x14ac:dyDescent="0.3">
      <c r="B4255" s="202">
        <v>45201</v>
      </c>
      <c r="C4255" s="141">
        <v>272.08</v>
      </c>
      <c r="D4255" s="141">
        <v>431.5</v>
      </c>
      <c r="E4255" s="141">
        <v>306.87</v>
      </c>
    </row>
    <row r="4256" spans="2:5" ht="22.75" customHeight="1" thickBot="1" x14ac:dyDescent="0.3">
      <c r="B4256" s="202">
        <v>45202</v>
      </c>
      <c r="C4256" s="141">
        <v>271.51</v>
      </c>
      <c r="D4256" s="141">
        <v>430.59</v>
      </c>
      <c r="E4256" s="141">
        <v>305.39</v>
      </c>
    </row>
    <row r="4257" spans="2:5" ht="22.75" customHeight="1" thickBot="1" x14ac:dyDescent="0.3">
      <c r="B4257" s="202">
        <v>45203</v>
      </c>
      <c r="C4257" s="141">
        <v>272.70999999999998</v>
      </c>
      <c r="D4257" s="141">
        <v>433.15</v>
      </c>
      <c r="E4257" s="141">
        <v>307.2</v>
      </c>
    </row>
    <row r="4258" spans="2:5" ht="22.75" customHeight="1" thickBot="1" x14ac:dyDescent="0.3">
      <c r="B4258" s="202">
        <v>45204</v>
      </c>
      <c r="C4258" s="141">
        <v>271.60000000000002</v>
      </c>
      <c r="D4258" s="141">
        <v>431.38</v>
      </c>
      <c r="E4258" s="141">
        <v>308.58999999999997</v>
      </c>
    </row>
    <row r="4259" spans="2:5" ht="22.75" customHeight="1" thickBot="1" x14ac:dyDescent="0.3">
      <c r="B4259" s="202">
        <v>45205</v>
      </c>
      <c r="C4259" s="141">
        <v>279.36</v>
      </c>
      <c r="D4259" s="141">
        <v>443.7</v>
      </c>
      <c r="E4259" s="141">
        <v>317.48</v>
      </c>
    </row>
    <row r="4260" spans="2:5" ht="22.75" customHeight="1" thickBot="1" x14ac:dyDescent="0.3">
      <c r="B4260" s="202">
        <v>45208</v>
      </c>
      <c r="C4260" s="141">
        <v>280.54000000000002</v>
      </c>
      <c r="D4260" s="141">
        <v>445.59</v>
      </c>
      <c r="E4260" s="141">
        <v>318.82</v>
      </c>
    </row>
    <row r="4261" spans="2:5" ht="22.75" customHeight="1" thickBot="1" x14ac:dyDescent="0.3">
      <c r="B4261" s="202">
        <v>45209</v>
      </c>
      <c r="C4261" s="141">
        <v>276.57</v>
      </c>
      <c r="D4261" s="141">
        <v>439.27</v>
      </c>
      <c r="E4261" s="141">
        <v>314.41000000000003</v>
      </c>
    </row>
    <row r="4262" spans="2:5" ht="22.75" customHeight="1" thickBot="1" x14ac:dyDescent="0.3">
      <c r="B4262" s="202">
        <v>45210</v>
      </c>
      <c r="C4262" s="141">
        <v>280.93</v>
      </c>
      <c r="D4262" s="141">
        <v>446.2</v>
      </c>
      <c r="E4262" s="141">
        <v>319.62</v>
      </c>
    </row>
    <row r="4263" spans="2:5" ht="22.75" customHeight="1" thickBot="1" x14ac:dyDescent="0.3">
      <c r="B4263" s="202">
        <v>45211</v>
      </c>
      <c r="C4263" s="141">
        <v>277.57</v>
      </c>
      <c r="D4263" s="141">
        <v>440.86</v>
      </c>
      <c r="E4263" s="141">
        <v>315.22000000000003</v>
      </c>
    </row>
    <row r="4264" spans="2:5" ht="22.75" customHeight="1" thickBot="1" x14ac:dyDescent="0.3">
      <c r="B4264" s="202">
        <v>45212</v>
      </c>
      <c r="C4264" s="141">
        <v>277.39999999999998</v>
      </c>
      <c r="D4264" s="141">
        <v>440.6</v>
      </c>
      <c r="E4264" s="141">
        <v>314.36</v>
      </c>
    </row>
    <row r="4265" spans="2:5" ht="22.75" customHeight="1" thickBot="1" x14ac:dyDescent="0.3">
      <c r="B4265" s="202">
        <v>45215</v>
      </c>
      <c r="C4265" s="141">
        <v>277.42</v>
      </c>
      <c r="D4265" s="141">
        <v>440.63</v>
      </c>
      <c r="E4265" s="141">
        <v>314.12</v>
      </c>
    </row>
    <row r="4266" spans="2:5" ht="22.75" customHeight="1" thickBot="1" x14ac:dyDescent="0.3">
      <c r="B4266" s="202">
        <v>45216</v>
      </c>
      <c r="C4266" s="141">
        <v>275.82</v>
      </c>
      <c r="D4266" s="141">
        <v>438.09</v>
      </c>
      <c r="E4266" s="141">
        <v>312.42</v>
      </c>
    </row>
    <row r="4267" spans="2:5" ht="22.75" customHeight="1" thickBot="1" x14ac:dyDescent="0.3">
      <c r="B4267" s="202">
        <v>45217</v>
      </c>
      <c r="C4267" s="141">
        <v>274.52</v>
      </c>
      <c r="D4267" s="141">
        <v>436.02</v>
      </c>
      <c r="E4267" s="141">
        <v>311.19</v>
      </c>
    </row>
    <row r="4268" spans="2:5" ht="22.75" customHeight="1" thickBot="1" x14ac:dyDescent="0.3">
      <c r="B4268" s="202">
        <v>45218</v>
      </c>
      <c r="C4268" s="141">
        <v>275.52999999999997</v>
      </c>
      <c r="D4268" s="141">
        <v>437.62</v>
      </c>
      <c r="E4268" s="141">
        <v>311.95</v>
      </c>
    </row>
    <row r="4269" spans="2:5" ht="22.75" customHeight="1" thickBot="1" x14ac:dyDescent="0.3">
      <c r="B4269" s="202">
        <v>45219</v>
      </c>
      <c r="C4269" s="141">
        <v>274.62</v>
      </c>
      <c r="D4269" s="141">
        <v>436.19</v>
      </c>
      <c r="E4269" s="141">
        <v>311.08</v>
      </c>
    </row>
    <row r="4270" spans="2:5" ht="22.75" customHeight="1" thickBot="1" x14ac:dyDescent="0.3">
      <c r="B4270" s="202">
        <v>45222</v>
      </c>
      <c r="C4270" s="141">
        <v>272.77999999999997</v>
      </c>
      <c r="D4270" s="141">
        <v>433.25</v>
      </c>
      <c r="E4270" s="141">
        <v>308.99</v>
      </c>
    </row>
    <row r="4271" spans="2:5" ht="22.75" customHeight="1" thickBot="1" x14ac:dyDescent="0.3">
      <c r="B4271" s="202">
        <v>45223</v>
      </c>
      <c r="C4271" s="141">
        <v>272.51</v>
      </c>
      <c r="D4271" s="141">
        <v>432.83</v>
      </c>
      <c r="E4271" s="141">
        <v>309.19</v>
      </c>
    </row>
    <row r="4272" spans="2:5" ht="22.75" customHeight="1" thickBot="1" x14ac:dyDescent="0.3">
      <c r="B4272" s="202">
        <v>45224</v>
      </c>
      <c r="C4272" s="141">
        <v>272.89999999999998</v>
      </c>
      <c r="D4272" s="141">
        <v>433.45</v>
      </c>
      <c r="E4272" s="141">
        <v>309.10000000000002</v>
      </c>
    </row>
    <row r="4273" spans="2:5" ht="22.75" customHeight="1" thickBot="1" x14ac:dyDescent="0.3">
      <c r="B4273" s="202">
        <v>45225</v>
      </c>
      <c r="C4273" s="141">
        <v>273.10000000000002</v>
      </c>
      <c r="D4273" s="141">
        <v>433.76</v>
      </c>
      <c r="E4273" s="141">
        <v>308.81</v>
      </c>
    </row>
    <row r="4274" spans="2:5" ht="22.75" customHeight="1" thickBot="1" x14ac:dyDescent="0.3">
      <c r="B4274" s="202">
        <v>45226</v>
      </c>
      <c r="C4274" s="141">
        <v>272.18</v>
      </c>
      <c r="D4274" s="141">
        <v>432.31</v>
      </c>
      <c r="E4274" s="141">
        <v>307.82</v>
      </c>
    </row>
    <row r="4275" spans="2:5" ht="22.75" customHeight="1" thickBot="1" x14ac:dyDescent="0.3">
      <c r="B4275" s="202">
        <v>45229</v>
      </c>
      <c r="C4275" s="141">
        <v>272.29000000000002</v>
      </c>
      <c r="D4275" s="141">
        <v>432.49</v>
      </c>
      <c r="E4275" s="141">
        <v>307.94</v>
      </c>
    </row>
    <row r="4276" spans="2:5" ht="22.75" customHeight="1" thickBot="1" x14ac:dyDescent="0.3">
      <c r="B4276" s="202">
        <v>45230</v>
      </c>
      <c r="C4276" s="141">
        <v>271.66000000000003</v>
      </c>
      <c r="D4276" s="141">
        <v>431.47</v>
      </c>
      <c r="E4276" s="141">
        <v>307.8</v>
      </c>
    </row>
    <row r="4277" spans="2:5" ht="22.75" customHeight="1" thickBot="1" x14ac:dyDescent="0.3">
      <c r="B4277" s="202">
        <v>45233</v>
      </c>
      <c r="C4277" s="141">
        <v>272.45999999999998</v>
      </c>
      <c r="D4277" s="141">
        <v>432.75</v>
      </c>
      <c r="E4277" s="141">
        <v>309.33999999999997</v>
      </c>
    </row>
    <row r="4278" spans="2:5" ht="22.75" customHeight="1" thickBot="1" x14ac:dyDescent="0.3">
      <c r="B4278" s="202">
        <v>45236</v>
      </c>
      <c r="C4278" s="141">
        <v>272.52</v>
      </c>
      <c r="D4278" s="141">
        <v>432.84</v>
      </c>
      <c r="E4278" s="141">
        <v>309.95</v>
      </c>
    </row>
    <row r="4279" spans="2:5" ht="22.75" customHeight="1" thickBot="1" x14ac:dyDescent="0.3">
      <c r="B4279" s="202">
        <v>45237</v>
      </c>
      <c r="C4279" s="141">
        <v>271.43</v>
      </c>
      <c r="D4279" s="141">
        <v>431.12</v>
      </c>
      <c r="E4279" s="141">
        <v>308.58999999999997</v>
      </c>
    </row>
    <row r="4280" spans="2:5" ht="22.75" customHeight="1" thickBot="1" x14ac:dyDescent="0.3">
      <c r="B4280" s="202">
        <v>45238</v>
      </c>
      <c r="C4280" s="141">
        <v>271.89999999999998</v>
      </c>
      <c r="D4280" s="141">
        <v>431.86</v>
      </c>
      <c r="E4280" s="141">
        <v>308.91000000000003</v>
      </c>
    </row>
    <row r="4281" spans="2:5" ht="22.75" customHeight="1" thickBot="1" x14ac:dyDescent="0.3">
      <c r="B4281" s="202">
        <v>45239</v>
      </c>
      <c r="C4281" s="141">
        <v>271.87</v>
      </c>
      <c r="D4281" s="141">
        <v>431.82</v>
      </c>
      <c r="E4281" s="141">
        <v>308.99</v>
      </c>
    </row>
    <row r="4282" spans="2:5" ht="22.75" customHeight="1" thickBot="1" x14ac:dyDescent="0.3">
      <c r="B4282" s="202">
        <v>45240</v>
      </c>
      <c r="C4282" s="141">
        <v>271.87</v>
      </c>
      <c r="D4282" s="141">
        <v>431.82</v>
      </c>
      <c r="E4282" s="141">
        <v>308.8</v>
      </c>
    </row>
    <row r="4283" spans="2:5" ht="22.75" customHeight="1" thickBot="1" x14ac:dyDescent="0.3">
      <c r="B4283" s="202">
        <v>45243</v>
      </c>
      <c r="C4283" s="141">
        <v>271.89999999999998</v>
      </c>
      <c r="D4283" s="141">
        <v>431.86</v>
      </c>
      <c r="E4283" s="141">
        <v>308.91000000000003</v>
      </c>
    </row>
    <row r="4284" spans="2:5" ht="22.75" customHeight="1" thickBot="1" x14ac:dyDescent="0.3">
      <c r="B4284" s="202">
        <v>45244</v>
      </c>
      <c r="C4284" s="141">
        <v>271.94</v>
      </c>
      <c r="D4284" s="141">
        <v>431.93</v>
      </c>
      <c r="E4284" s="141">
        <v>308.99</v>
      </c>
    </row>
    <row r="4285" spans="2:5" ht="22.75" customHeight="1" thickBot="1" x14ac:dyDescent="0.3">
      <c r="B4285" s="202">
        <v>45245</v>
      </c>
      <c r="C4285" s="141">
        <v>272.07</v>
      </c>
      <c r="D4285" s="141">
        <v>432.12</v>
      </c>
      <c r="E4285" s="141">
        <v>310.14</v>
      </c>
    </row>
    <row r="4286" spans="2:5" ht="22.75" customHeight="1" thickBot="1" x14ac:dyDescent="0.3">
      <c r="B4286" s="202">
        <v>45246</v>
      </c>
      <c r="C4286" s="141">
        <v>272.04000000000002</v>
      </c>
      <c r="D4286" s="141">
        <v>432.09</v>
      </c>
      <c r="E4286" s="141">
        <v>309.38</v>
      </c>
    </row>
    <row r="4287" spans="2:5" ht="22.75" customHeight="1" thickBot="1" x14ac:dyDescent="0.3">
      <c r="B4287" s="202">
        <v>45247</v>
      </c>
      <c r="C4287" s="141">
        <v>272.10000000000002</v>
      </c>
      <c r="D4287" s="141">
        <v>432.18</v>
      </c>
      <c r="E4287" s="141">
        <v>309.49</v>
      </c>
    </row>
    <row r="4288" spans="2:5" ht="22.75" customHeight="1" thickBot="1" x14ac:dyDescent="0.3">
      <c r="B4288" s="202">
        <v>45250</v>
      </c>
      <c r="C4288" s="141">
        <v>271.18</v>
      </c>
      <c r="D4288" s="141">
        <v>430.71</v>
      </c>
      <c r="E4288" s="141">
        <v>308.70999999999998</v>
      </c>
    </row>
    <row r="4289" spans="2:5" ht="22.75" customHeight="1" thickBot="1" x14ac:dyDescent="0.3">
      <c r="B4289" s="202">
        <v>45251</v>
      </c>
      <c r="C4289" s="141">
        <v>271.56</v>
      </c>
      <c r="D4289" s="141">
        <v>431.31</v>
      </c>
      <c r="E4289" s="141">
        <v>309.24</v>
      </c>
    </row>
    <row r="4290" spans="2:5" ht="22.75" customHeight="1" thickBot="1" x14ac:dyDescent="0.3">
      <c r="B4290" s="202">
        <v>45252</v>
      </c>
      <c r="C4290" s="141">
        <v>270.23</v>
      </c>
      <c r="D4290" s="141">
        <v>429.2</v>
      </c>
      <c r="E4290" s="141">
        <v>307.39999999999998</v>
      </c>
    </row>
    <row r="4291" spans="2:5" ht="22.75" customHeight="1" thickBot="1" x14ac:dyDescent="0.3">
      <c r="B4291" s="202">
        <v>45253</v>
      </c>
      <c r="C4291" s="141">
        <v>268.91000000000003</v>
      </c>
      <c r="D4291" s="141">
        <v>427.53</v>
      </c>
      <c r="E4291" s="141">
        <v>306.24</v>
      </c>
    </row>
    <row r="4292" spans="2:5" ht="22.75" customHeight="1" thickBot="1" x14ac:dyDescent="0.3">
      <c r="B4292" s="202">
        <v>45254</v>
      </c>
      <c r="C4292" s="141">
        <v>269.58</v>
      </c>
      <c r="D4292" s="141">
        <v>428.6</v>
      </c>
      <c r="E4292" s="141">
        <v>307.01</v>
      </c>
    </row>
    <row r="4293" spans="2:5" ht="22.75" customHeight="1" thickBot="1" x14ac:dyDescent="0.3">
      <c r="B4293" s="202">
        <v>45257</v>
      </c>
      <c r="C4293" s="141">
        <v>269.86</v>
      </c>
      <c r="D4293" s="141">
        <v>429.26</v>
      </c>
      <c r="E4293" s="141">
        <v>307.63</v>
      </c>
    </row>
    <row r="4294" spans="2:5" ht="22.75" customHeight="1" thickBot="1" x14ac:dyDescent="0.3">
      <c r="B4294" s="202">
        <v>45258</v>
      </c>
      <c r="C4294" s="141">
        <v>267.91000000000003</v>
      </c>
      <c r="D4294" s="141">
        <v>426.2</v>
      </c>
      <c r="E4294" s="141">
        <v>305.45</v>
      </c>
    </row>
    <row r="4295" spans="2:5" ht="22.75" customHeight="1" thickBot="1" x14ac:dyDescent="0.3">
      <c r="B4295" s="202">
        <v>45259</v>
      </c>
      <c r="C4295" s="141">
        <v>266.45</v>
      </c>
      <c r="D4295" s="141">
        <v>423.95</v>
      </c>
      <c r="E4295" s="141">
        <v>304.12</v>
      </c>
    </row>
    <row r="4296" spans="2:5" ht="22.75" customHeight="1" thickBot="1" x14ac:dyDescent="0.3">
      <c r="B4296" s="202">
        <v>45260</v>
      </c>
      <c r="C4296" s="141">
        <v>266.14</v>
      </c>
      <c r="D4296" s="141">
        <v>423.46</v>
      </c>
      <c r="E4296" s="141">
        <v>303.58999999999997</v>
      </c>
    </row>
    <row r="4297" spans="2:5" ht="22.75" customHeight="1" thickBot="1" x14ac:dyDescent="0.3">
      <c r="B4297" s="202">
        <v>45261</v>
      </c>
      <c r="C4297" s="141">
        <v>266.2</v>
      </c>
      <c r="D4297" s="141">
        <v>423.55</v>
      </c>
      <c r="E4297" s="141">
        <v>303.01</v>
      </c>
    </row>
    <row r="4298" spans="2:5" ht="22.75" customHeight="1" thickBot="1" x14ac:dyDescent="0.3">
      <c r="B4298" s="202">
        <v>45264</v>
      </c>
      <c r="C4298" s="141">
        <v>266.52999999999997</v>
      </c>
      <c r="D4298" s="141">
        <v>424.08</v>
      </c>
      <c r="E4298" s="141">
        <v>303.05</v>
      </c>
    </row>
    <row r="4299" spans="2:5" ht="22.75" customHeight="1" thickBot="1" x14ac:dyDescent="0.3">
      <c r="B4299" s="202">
        <v>45265</v>
      </c>
      <c r="C4299" s="141">
        <v>266.24</v>
      </c>
      <c r="D4299" s="141">
        <v>423.61</v>
      </c>
      <c r="E4299" s="141">
        <v>302.27</v>
      </c>
    </row>
    <row r="4300" spans="2:5" ht="22.75" customHeight="1" thickBot="1" x14ac:dyDescent="0.3">
      <c r="B4300" s="202">
        <v>45266</v>
      </c>
      <c r="C4300" s="141">
        <v>268.35000000000002</v>
      </c>
      <c r="D4300" s="141">
        <v>426.97</v>
      </c>
      <c r="E4300" s="141">
        <v>304.77258301203221</v>
      </c>
    </row>
    <row r="4301" spans="2:5" ht="22.75" customHeight="1" thickBot="1" x14ac:dyDescent="0.3">
      <c r="B4301" s="202">
        <v>45267</v>
      </c>
      <c r="C4301" s="141">
        <v>269.14999999999998</v>
      </c>
      <c r="D4301" s="141">
        <v>428.25</v>
      </c>
      <c r="E4301" s="141">
        <v>307.02</v>
      </c>
    </row>
    <row r="4302" spans="2:5" ht="22.75" customHeight="1" thickBot="1" x14ac:dyDescent="0.3">
      <c r="B4302" s="202">
        <v>45268</v>
      </c>
      <c r="C4302" s="141">
        <v>269.76</v>
      </c>
      <c r="D4302" s="141">
        <v>429.21</v>
      </c>
      <c r="E4302" s="141">
        <v>307.83</v>
      </c>
    </row>
    <row r="4303" spans="2:5" ht="22.75" customHeight="1" thickBot="1" x14ac:dyDescent="0.3">
      <c r="B4303" s="202">
        <v>45271</v>
      </c>
      <c r="C4303" s="141">
        <v>270.04000000000002</v>
      </c>
      <c r="D4303" s="141">
        <v>429.66</v>
      </c>
      <c r="E4303" s="141">
        <v>307.94</v>
      </c>
    </row>
    <row r="4304" spans="2:5" ht="22.75" customHeight="1" thickBot="1" x14ac:dyDescent="0.3">
      <c r="B4304" s="202">
        <v>45272</v>
      </c>
      <c r="C4304" s="141">
        <v>267.83999999999997</v>
      </c>
      <c r="D4304" s="141">
        <v>426.17</v>
      </c>
      <c r="E4304" s="141">
        <v>305.43</v>
      </c>
    </row>
    <row r="4305" spans="2:5" ht="22.75" customHeight="1" thickBot="1" x14ac:dyDescent="0.3">
      <c r="B4305" s="202">
        <v>45273</v>
      </c>
      <c r="C4305" s="141">
        <v>268.26</v>
      </c>
      <c r="D4305" s="141">
        <v>426.83</v>
      </c>
      <c r="E4305" s="141">
        <v>305.85000000000002</v>
      </c>
    </row>
    <row r="4306" spans="2:5" ht="22.75" customHeight="1" thickBot="1" x14ac:dyDescent="0.3">
      <c r="B4306" s="202">
        <v>45274</v>
      </c>
      <c r="C4306" s="141">
        <v>268.37</v>
      </c>
      <c r="D4306" s="141">
        <v>427</v>
      </c>
      <c r="E4306" s="141">
        <v>306.01</v>
      </c>
    </row>
    <row r="4307" spans="2:5" ht="22.75" customHeight="1" thickBot="1" x14ac:dyDescent="0.3">
      <c r="B4307" s="202">
        <v>45275</v>
      </c>
      <c r="C4307" s="141">
        <v>267.48</v>
      </c>
      <c r="D4307" s="141">
        <v>425.6</v>
      </c>
      <c r="E4307" s="141">
        <v>305.66000000000003</v>
      </c>
    </row>
    <row r="4308" spans="2:5" ht="22.75" customHeight="1" thickBot="1" x14ac:dyDescent="0.3">
      <c r="B4308" s="202">
        <v>45278</v>
      </c>
      <c r="C4308" s="141">
        <v>268.92</v>
      </c>
      <c r="D4308" s="141">
        <v>427.88</v>
      </c>
      <c r="E4308" s="141">
        <v>307.14999999999998</v>
      </c>
    </row>
    <row r="4309" spans="2:5" ht="22.75" customHeight="1" thickBot="1" x14ac:dyDescent="0.3">
      <c r="B4309" s="202">
        <v>45279</v>
      </c>
      <c r="C4309" s="141">
        <v>267.62</v>
      </c>
      <c r="D4309" s="141">
        <v>427.3</v>
      </c>
      <c r="E4309" s="141">
        <v>306.7</v>
      </c>
    </row>
    <row r="4310" spans="2:5" ht="22.75" customHeight="1" thickBot="1" x14ac:dyDescent="0.3">
      <c r="B4310" s="202">
        <v>45280</v>
      </c>
      <c r="C4310" s="141">
        <v>267.19</v>
      </c>
      <c r="D4310" s="141">
        <v>426.8</v>
      </c>
      <c r="E4310" s="141">
        <v>306.33999999999997</v>
      </c>
    </row>
    <row r="4311" spans="2:5" ht="22.75" customHeight="1" thickBot="1" x14ac:dyDescent="0.3">
      <c r="B4311" s="202">
        <v>45281</v>
      </c>
      <c r="C4311" s="141">
        <v>267.45</v>
      </c>
      <c r="D4311" s="141">
        <v>427.22</v>
      </c>
      <c r="E4311" s="141">
        <v>306.91000000000003</v>
      </c>
    </row>
    <row r="4312" spans="2:5" ht="22.75" customHeight="1" thickBot="1" x14ac:dyDescent="0.3">
      <c r="B4312" s="202">
        <v>45282</v>
      </c>
      <c r="C4312" s="141">
        <v>267.25</v>
      </c>
      <c r="D4312" s="141">
        <v>426.94</v>
      </c>
      <c r="E4312" s="141">
        <v>306.52999999999997</v>
      </c>
    </row>
    <row r="4313" spans="2:5" ht="22.75" customHeight="1" thickBot="1" x14ac:dyDescent="0.3">
      <c r="B4313" s="202">
        <v>45286</v>
      </c>
      <c r="C4313" s="141">
        <v>268.01</v>
      </c>
      <c r="D4313" s="141">
        <v>428.15</v>
      </c>
      <c r="E4313" s="141">
        <v>307.38</v>
      </c>
    </row>
    <row r="4314" spans="2:5" ht="22.75" customHeight="1" thickBot="1" x14ac:dyDescent="0.3">
      <c r="B4314" s="202">
        <v>45287</v>
      </c>
      <c r="C4314" s="141">
        <v>267.20999999999998</v>
      </c>
      <c r="D4314" s="141">
        <v>426.88</v>
      </c>
      <c r="E4314" s="141">
        <v>306.5</v>
      </c>
    </row>
    <row r="4315" spans="2:5" ht="22.75" customHeight="1" thickBot="1" x14ac:dyDescent="0.3">
      <c r="B4315" s="202">
        <v>45288</v>
      </c>
      <c r="C4315" s="141">
        <v>267.44</v>
      </c>
      <c r="D4315" s="141">
        <v>427.24</v>
      </c>
      <c r="E4315" s="141">
        <v>306.97000000000003</v>
      </c>
    </row>
    <row r="4316" spans="2:5" ht="22.75" customHeight="1" thickBot="1" x14ac:dyDescent="0.3">
      <c r="B4316" s="202">
        <v>45289</v>
      </c>
      <c r="C4316" s="141">
        <v>267.45999999999998</v>
      </c>
      <c r="D4316" s="141">
        <v>427.28</v>
      </c>
      <c r="E4316" s="141">
        <v>306.68</v>
      </c>
    </row>
    <row r="4317" spans="2:5" ht="22.75" customHeight="1" thickBot="1" x14ac:dyDescent="0.3">
      <c r="B4317" s="202">
        <v>45294</v>
      </c>
      <c r="C4317" s="141">
        <v>267.54000000000002</v>
      </c>
      <c r="D4317" s="141">
        <v>427.4</v>
      </c>
      <c r="E4317" s="141">
        <v>306.76</v>
      </c>
    </row>
    <row r="4318" spans="2:5" ht="22.75" customHeight="1" thickBot="1" x14ac:dyDescent="0.3">
      <c r="B4318" s="202">
        <v>45295</v>
      </c>
      <c r="C4318" s="141">
        <v>266.77999999999997</v>
      </c>
      <c r="D4318" s="141">
        <v>426.44</v>
      </c>
      <c r="E4318" s="141">
        <v>306.07</v>
      </c>
    </row>
    <row r="4319" spans="2:5" ht="22.75" customHeight="1" thickBot="1" x14ac:dyDescent="0.3">
      <c r="B4319" s="202">
        <v>45296</v>
      </c>
      <c r="C4319" s="141">
        <v>266.89</v>
      </c>
      <c r="D4319" s="141">
        <v>426.61</v>
      </c>
      <c r="E4319" s="141">
        <v>304.77999999999997</v>
      </c>
    </row>
    <row r="4320" spans="2:5" ht="22.75" customHeight="1" thickBot="1" x14ac:dyDescent="0.3">
      <c r="B4320" s="202">
        <v>45299</v>
      </c>
      <c r="C4320" s="141">
        <v>266.91000000000003</v>
      </c>
      <c r="D4320" s="141">
        <v>426.64</v>
      </c>
      <c r="E4320" s="141">
        <v>304.60000000000002</v>
      </c>
    </row>
    <row r="4321" spans="2:5" ht="22.75" customHeight="1" thickBot="1" x14ac:dyDescent="0.3">
      <c r="B4321" s="202">
        <v>45300</v>
      </c>
      <c r="C4321" s="141">
        <v>269.81</v>
      </c>
      <c r="D4321" s="141">
        <v>431.28</v>
      </c>
      <c r="E4321" s="141">
        <v>308.01</v>
      </c>
    </row>
    <row r="4322" spans="2:5" ht="22.75" customHeight="1" thickBot="1" x14ac:dyDescent="0.3">
      <c r="B4322" s="202">
        <v>45301</v>
      </c>
      <c r="C4322" s="141">
        <v>273.77</v>
      </c>
      <c r="D4322" s="141">
        <v>438.12</v>
      </c>
      <c r="E4322" s="141">
        <v>312.89</v>
      </c>
    </row>
    <row r="4323" spans="2:5" ht="22.75" customHeight="1" thickBot="1" x14ac:dyDescent="0.3">
      <c r="B4323" s="202">
        <v>45302</v>
      </c>
      <c r="C4323" s="141">
        <v>273.45999999999998</v>
      </c>
      <c r="D4323" s="141">
        <v>437.61</v>
      </c>
      <c r="E4323" s="141">
        <v>312.22000000000003</v>
      </c>
    </row>
    <row r="4324" spans="2:5" ht="22.75" customHeight="1" thickBot="1" x14ac:dyDescent="0.3">
      <c r="B4324" s="202">
        <v>45303</v>
      </c>
      <c r="C4324" s="141">
        <v>270.08999999999997</v>
      </c>
      <c r="D4324" s="141">
        <v>432.22</v>
      </c>
      <c r="E4324" s="141">
        <v>308.33999999999997</v>
      </c>
    </row>
    <row r="4325" spans="2:5" ht="22.75" customHeight="1" thickBot="1" x14ac:dyDescent="0.3">
      <c r="B4325" s="202">
        <v>45306</v>
      </c>
      <c r="C4325" s="141">
        <v>269.05</v>
      </c>
      <c r="D4325" s="141">
        <v>430.56</v>
      </c>
      <c r="E4325" s="141">
        <v>306.91000000000003</v>
      </c>
    </row>
    <row r="4326" spans="2:5" ht="22.75" customHeight="1" thickBot="1" x14ac:dyDescent="0.3">
      <c r="B4326" s="202">
        <v>45308</v>
      </c>
      <c r="C4326" s="141">
        <v>269.05</v>
      </c>
      <c r="D4326" s="141">
        <v>430.56</v>
      </c>
      <c r="E4326" s="141">
        <v>305.36</v>
      </c>
    </row>
    <row r="4327" spans="2:5" ht="22.75" customHeight="1" thickBot="1" x14ac:dyDescent="0.3">
      <c r="B4327" s="202">
        <v>45309</v>
      </c>
      <c r="C4327" s="141">
        <v>267.20999999999998</v>
      </c>
      <c r="D4327" s="141">
        <v>427.61</v>
      </c>
      <c r="E4327" s="141">
        <v>303.38</v>
      </c>
    </row>
    <row r="4328" spans="2:5" ht="22.75" customHeight="1" thickBot="1" x14ac:dyDescent="0.3">
      <c r="B4328" s="202">
        <v>45310</v>
      </c>
      <c r="C4328" s="141">
        <v>266.5</v>
      </c>
      <c r="D4328" s="141">
        <v>426.48</v>
      </c>
      <c r="E4328" s="141">
        <v>302.57</v>
      </c>
    </row>
    <row r="4329" spans="2:5" ht="22.75" customHeight="1" thickBot="1" x14ac:dyDescent="0.3">
      <c r="B4329" s="202">
        <v>45313</v>
      </c>
      <c r="C4329" s="141">
        <v>266.39999999999998</v>
      </c>
      <c r="D4329" s="141">
        <v>426.32</v>
      </c>
      <c r="E4329" s="141">
        <v>302.25</v>
      </c>
    </row>
    <row r="4330" spans="2:5" ht="22.75" customHeight="1" thickBot="1" x14ac:dyDescent="0.3">
      <c r="B4330" s="202">
        <v>45315</v>
      </c>
      <c r="C4330" s="141">
        <v>269.2</v>
      </c>
      <c r="D4330" s="141">
        <v>430.8</v>
      </c>
      <c r="E4330" s="141">
        <v>305.51</v>
      </c>
    </row>
    <row r="4331" spans="2:5" ht="22.75" customHeight="1" thickBot="1" x14ac:dyDescent="0.3">
      <c r="B4331" s="202">
        <v>45317</v>
      </c>
      <c r="C4331" s="141">
        <v>269.02</v>
      </c>
      <c r="D4331" s="141">
        <v>430.51</v>
      </c>
      <c r="E4331" s="141">
        <v>304.3</v>
      </c>
    </row>
    <row r="4332" spans="2:5" ht="22.75" customHeight="1" thickBot="1" x14ac:dyDescent="0.3">
      <c r="B4332" s="202">
        <v>45320</v>
      </c>
      <c r="C4332" s="141">
        <v>268.83</v>
      </c>
      <c r="D4332" s="141">
        <v>430.2</v>
      </c>
      <c r="E4332" s="141">
        <v>303.5</v>
      </c>
    </row>
    <row r="4333" spans="2:5" ht="22.75" customHeight="1" thickBot="1" x14ac:dyDescent="0.3">
      <c r="B4333" s="202">
        <v>45321</v>
      </c>
      <c r="C4333" s="141">
        <v>268.68</v>
      </c>
      <c r="D4333" s="141">
        <v>429.96</v>
      </c>
      <c r="E4333" s="141">
        <v>303.33999999999997</v>
      </c>
    </row>
    <row r="4334" spans="2:5" ht="22.75" customHeight="1" thickBot="1" x14ac:dyDescent="0.3">
      <c r="B4334" s="202">
        <v>45322</v>
      </c>
      <c r="C4334" s="141">
        <v>267.77999999999997</v>
      </c>
      <c r="D4334" s="141">
        <v>428.53</v>
      </c>
      <c r="E4334" s="141">
        <v>301.70999999999998</v>
      </c>
    </row>
    <row r="4335" spans="2:5" ht="22.75" customHeight="1" thickBot="1" x14ac:dyDescent="0.3">
      <c r="B4335" s="202">
        <v>45324</v>
      </c>
      <c r="C4335" s="141">
        <v>269.85000000000002</v>
      </c>
      <c r="D4335" s="141">
        <v>431.84</v>
      </c>
      <c r="E4335" s="141">
        <v>303.56</v>
      </c>
    </row>
    <row r="4336" spans="2:5" ht="22.75" customHeight="1" thickBot="1" x14ac:dyDescent="0.3">
      <c r="B4336" s="202">
        <v>45327</v>
      </c>
      <c r="C4336" s="141">
        <v>269.97000000000003</v>
      </c>
      <c r="D4336" s="141">
        <v>432.6</v>
      </c>
      <c r="E4336" s="141">
        <v>304.39999999999998</v>
      </c>
    </row>
    <row r="4337" spans="2:5" ht="22.75" customHeight="1" thickBot="1" x14ac:dyDescent="0.3">
      <c r="B4337" s="202">
        <v>45328</v>
      </c>
      <c r="C4337" s="141">
        <v>269.66000000000003</v>
      </c>
      <c r="D4337" s="141">
        <v>432.1</v>
      </c>
      <c r="E4337" s="141">
        <v>302.07</v>
      </c>
    </row>
    <row r="4338" spans="2:5" ht="22.75" customHeight="1" thickBot="1" x14ac:dyDescent="0.3">
      <c r="B4338" s="202">
        <v>45329</v>
      </c>
      <c r="C4338" s="141">
        <v>269.27999999999997</v>
      </c>
      <c r="D4338" s="141">
        <v>431.48</v>
      </c>
      <c r="E4338" s="141">
        <v>300.92</v>
      </c>
    </row>
    <row r="4339" spans="2:5" ht="22.75" customHeight="1" thickBot="1" x14ac:dyDescent="0.3">
      <c r="B4339" s="202">
        <v>45330</v>
      </c>
      <c r="C4339" s="141">
        <v>267.74</v>
      </c>
      <c r="D4339" s="141">
        <v>429.02</v>
      </c>
      <c r="E4339" s="141">
        <v>299.42</v>
      </c>
    </row>
    <row r="4340" spans="2:5" ht="22.75" customHeight="1" thickBot="1" x14ac:dyDescent="0.3">
      <c r="B4340" s="202">
        <v>45331</v>
      </c>
      <c r="C4340" s="141">
        <v>268.61</v>
      </c>
      <c r="D4340" s="141">
        <v>430.65</v>
      </c>
      <c r="E4340" s="141">
        <v>300.56</v>
      </c>
    </row>
    <row r="4341" spans="2:5" ht="22.75" customHeight="1" thickBot="1" x14ac:dyDescent="0.3">
      <c r="B4341" s="202">
        <v>45334</v>
      </c>
      <c r="C4341" s="141">
        <v>268.27999999999997</v>
      </c>
      <c r="D4341" s="141">
        <v>430.13</v>
      </c>
      <c r="E4341" s="141">
        <v>299.82</v>
      </c>
    </row>
    <row r="4342" spans="2:5" ht="22.75" customHeight="1" thickBot="1" x14ac:dyDescent="0.3">
      <c r="B4342" s="202">
        <v>45335</v>
      </c>
      <c r="C4342" s="141">
        <v>268.39</v>
      </c>
      <c r="D4342" s="141">
        <v>430.3</v>
      </c>
      <c r="E4342" s="141">
        <v>299.16000000000003</v>
      </c>
    </row>
    <row r="4343" spans="2:5" ht="22.75" customHeight="1" thickBot="1" x14ac:dyDescent="0.3">
      <c r="B4343" s="202">
        <v>45336</v>
      </c>
      <c r="C4343" s="141">
        <v>266.61</v>
      </c>
      <c r="D4343" s="141">
        <v>427.44</v>
      </c>
      <c r="E4343" s="141">
        <v>297.17</v>
      </c>
    </row>
    <row r="4344" spans="2:5" ht="22.75" customHeight="1" thickBot="1" x14ac:dyDescent="0.3">
      <c r="B4344" s="202">
        <v>45337</v>
      </c>
      <c r="C4344" s="141">
        <v>266.19</v>
      </c>
      <c r="D4344" s="141">
        <v>426.77</v>
      </c>
      <c r="E4344" s="141">
        <v>295.5</v>
      </c>
    </row>
    <row r="4345" spans="2:5" ht="22.75" customHeight="1" thickBot="1" x14ac:dyDescent="0.3">
      <c r="B4345" s="202">
        <v>45338</v>
      </c>
      <c r="C4345" s="141">
        <v>267.35000000000002</v>
      </c>
      <c r="D4345" s="141">
        <v>428.64</v>
      </c>
      <c r="E4345" s="141">
        <v>296.79000000000002</v>
      </c>
    </row>
    <row r="4346" spans="2:5" ht="22.75" customHeight="1" thickBot="1" x14ac:dyDescent="0.3">
      <c r="B4346" s="202">
        <v>45341</v>
      </c>
      <c r="C4346" s="141">
        <v>267.38</v>
      </c>
      <c r="D4346" s="141">
        <v>428.69</v>
      </c>
      <c r="E4346" s="141">
        <v>297.05</v>
      </c>
    </row>
    <row r="4347" spans="2:5" ht="22.75" customHeight="1" thickBot="1" x14ac:dyDescent="0.3">
      <c r="B4347" s="202">
        <v>45342</v>
      </c>
      <c r="C4347" s="141">
        <v>270.62</v>
      </c>
      <c r="D4347" s="141">
        <v>433.88</v>
      </c>
      <c r="E4347" s="141">
        <v>300.2</v>
      </c>
    </row>
    <row r="4348" spans="2:5" ht="22.75" customHeight="1" thickBot="1" x14ac:dyDescent="0.3">
      <c r="B4348" s="202">
        <v>45343</v>
      </c>
      <c r="C4348" s="141">
        <v>270.43</v>
      </c>
      <c r="D4348" s="141">
        <v>434.21</v>
      </c>
      <c r="E4348" s="141">
        <v>300.43</v>
      </c>
    </row>
    <row r="4349" spans="2:5" ht="22.75" customHeight="1" thickBot="1" x14ac:dyDescent="0.3">
      <c r="B4349" s="202">
        <v>45345</v>
      </c>
      <c r="C4349" s="141">
        <v>270.10000000000002</v>
      </c>
      <c r="D4349" s="141">
        <v>433.68</v>
      </c>
      <c r="E4349" s="141">
        <v>300.27999999999997</v>
      </c>
    </row>
    <row r="4350" spans="2:5" ht="22.75" customHeight="1" thickBot="1" x14ac:dyDescent="0.3">
      <c r="B4350" s="202">
        <v>45348</v>
      </c>
      <c r="C4350" s="141">
        <v>267.01</v>
      </c>
      <c r="D4350" s="141">
        <v>428.72</v>
      </c>
      <c r="E4350" s="141">
        <v>296.69</v>
      </c>
    </row>
    <row r="4351" spans="2:5" ht="22.75" customHeight="1" thickBot="1" x14ac:dyDescent="0.3">
      <c r="B4351" s="202">
        <v>45349</v>
      </c>
      <c r="C4351" s="141">
        <v>267.3</v>
      </c>
      <c r="D4351" s="141">
        <v>429.17</v>
      </c>
      <c r="E4351" s="141">
        <v>297.01</v>
      </c>
    </row>
    <row r="4352" spans="2:5" ht="22.75" customHeight="1" thickBot="1" x14ac:dyDescent="0.3">
      <c r="B4352" s="202">
        <v>45350</v>
      </c>
      <c r="C4352" s="141">
        <v>267.14</v>
      </c>
      <c r="D4352" s="141">
        <v>428.93</v>
      </c>
      <c r="E4352" s="141">
        <v>296.55</v>
      </c>
    </row>
    <row r="4353" spans="2:5" ht="22.75" customHeight="1" thickBot="1" x14ac:dyDescent="0.3">
      <c r="B4353" s="202">
        <v>45351</v>
      </c>
      <c r="C4353" s="141">
        <v>267.23</v>
      </c>
      <c r="D4353" s="141">
        <v>429.1</v>
      </c>
      <c r="E4353" s="141">
        <v>296.66000000000003</v>
      </c>
    </row>
    <row r="4354" spans="2:5" ht="22.75" customHeight="1" thickBot="1" x14ac:dyDescent="0.3">
      <c r="B4354" s="202">
        <v>45352</v>
      </c>
      <c r="C4354" s="141">
        <v>267.49</v>
      </c>
      <c r="D4354" s="141">
        <v>429.51</v>
      </c>
      <c r="E4354" s="141">
        <v>296.54000000000002</v>
      </c>
    </row>
    <row r="4355" spans="2:5" ht="22.75" customHeight="1" thickBot="1" x14ac:dyDescent="0.3">
      <c r="B4355" s="202">
        <v>45355</v>
      </c>
      <c r="C4355" s="141">
        <v>267.33</v>
      </c>
      <c r="D4355" s="141">
        <v>429.25</v>
      </c>
      <c r="E4355" s="141">
        <v>296.37</v>
      </c>
    </row>
    <row r="4356" spans="2:5" ht="22.75" customHeight="1" thickBot="1" x14ac:dyDescent="0.3">
      <c r="B4356" s="202">
        <v>45356</v>
      </c>
      <c r="C4356" s="141">
        <v>267.26</v>
      </c>
      <c r="D4356" s="141">
        <v>429.25</v>
      </c>
      <c r="E4356" s="141">
        <v>296.47000000000003</v>
      </c>
    </row>
    <row r="4357" spans="2:5" ht="22.75" customHeight="1" thickBot="1" x14ac:dyDescent="0.3">
      <c r="B4357" s="202">
        <v>45357</v>
      </c>
      <c r="C4357" s="141">
        <v>264.73</v>
      </c>
      <c r="D4357" s="141">
        <v>425.08</v>
      </c>
      <c r="E4357" s="141">
        <v>293.55</v>
      </c>
    </row>
    <row r="4358" spans="2:5" ht="22.75" customHeight="1" thickBot="1" x14ac:dyDescent="0.3">
      <c r="B4358" s="202">
        <v>45358</v>
      </c>
      <c r="C4358" s="141">
        <v>266.58999999999997</v>
      </c>
      <c r="D4358" s="141">
        <v>428.06</v>
      </c>
      <c r="E4358" s="141">
        <v>295.77999999999997</v>
      </c>
    </row>
    <row r="4359" spans="2:5" ht="22.75" customHeight="1" thickBot="1" x14ac:dyDescent="0.3">
      <c r="B4359" s="202">
        <v>45362</v>
      </c>
      <c r="C4359" s="141">
        <v>265.92</v>
      </c>
      <c r="D4359" s="141">
        <v>426.99</v>
      </c>
      <c r="E4359" s="141">
        <v>295.14999999999998</v>
      </c>
    </row>
    <row r="4360" spans="2:5" ht="22.75" customHeight="1" thickBot="1" x14ac:dyDescent="0.3">
      <c r="B4360" s="202">
        <v>45364</v>
      </c>
      <c r="C4360" s="141">
        <v>266.22000000000003</v>
      </c>
      <c r="D4360" s="141">
        <v>427.47</v>
      </c>
      <c r="E4360" s="141">
        <v>295.14</v>
      </c>
    </row>
    <row r="4361" spans="2:5" ht="22.75" customHeight="1" thickBot="1" x14ac:dyDescent="0.3">
      <c r="B4361" s="202">
        <v>45365</v>
      </c>
      <c r="C4361" s="141">
        <v>266.13</v>
      </c>
      <c r="D4361" s="141">
        <v>427.33</v>
      </c>
      <c r="E4361" s="141">
        <v>295.10000000000002</v>
      </c>
    </row>
    <row r="4362" spans="2:5" ht="22.75" customHeight="1" thickBot="1" x14ac:dyDescent="0.3">
      <c r="B4362" s="202">
        <v>45366</v>
      </c>
      <c r="C4362" s="141">
        <v>266.45999999999998</v>
      </c>
      <c r="D4362" s="141">
        <v>427.85</v>
      </c>
      <c r="E4362" s="141">
        <v>294.44</v>
      </c>
    </row>
    <row r="4363" spans="2:5" ht="22.75" customHeight="1" thickBot="1" x14ac:dyDescent="0.3">
      <c r="B4363" s="202">
        <v>45369</v>
      </c>
      <c r="C4363" s="141">
        <v>259.14</v>
      </c>
      <c r="D4363" s="141">
        <v>416.11</v>
      </c>
      <c r="E4363" s="141">
        <v>286.39</v>
      </c>
    </row>
    <row r="4364" spans="2:5" ht="22.75" customHeight="1" thickBot="1" x14ac:dyDescent="0.3">
      <c r="B4364" s="202">
        <v>45370</v>
      </c>
      <c r="C4364" s="141">
        <v>258.31</v>
      </c>
      <c r="D4364" s="141">
        <v>414.77</v>
      </c>
      <c r="E4364" s="141">
        <v>285</v>
      </c>
    </row>
    <row r="4365" spans="2:5" ht="22.75" customHeight="1" thickBot="1" x14ac:dyDescent="0.3">
      <c r="B4365" s="202">
        <v>45371</v>
      </c>
      <c r="C4365" s="141">
        <v>258.2</v>
      </c>
      <c r="D4365" s="141">
        <v>414.59</v>
      </c>
      <c r="E4365" s="141">
        <v>284.75</v>
      </c>
    </row>
    <row r="4366" spans="2:5" ht="22.75" customHeight="1" thickBot="1" x14ac:dyDescent="0.3">
      <c r="B4366" s="202">
        <v>45372</v>
      </c>
      <c r="C4366" s="141">
        <v>258.32</v>
      </c>
      <c r="D4366" s="141">
        <v>414.78</v>
      </c>
      <c r="E4366" s="141">
        <v>285.41000000000003</v>
      </c>
    </row>
    <row r="4367" spans="2:5" ht="22.75" customHeight="1" thickBot="1" x14ac:dyDescent="0.3">
      <c r="B4367" s="202">
        <v>45373</v>
      </c>
      <c r="C4367" s="141">
        <v>258.01</v>
      </c>
      <c r="D4367" s="141">
        <v>414.29</v>
      </c>
      <c r="E4367" s="141">
        <v>285.07</v>
      </c>
    </row>
    <row r="4368" spans="2:5" ht="22.75" customHeight="1" thickBot="1" x14ac:dyDescent="0.3">
      <c r="B4368" s="202">
        <v>45376</v>
      </c>
      <c r="C4368" s="141">
        <v>258.3</v>
      </c>
      <c r="D4368" s="141">
        <v>414.76</v>
      </c>
      <c r="E4368" s="141">
        <v>285.39</v>
      </c>
    </row>
    <row r="4369" spans="2:5" ht="22.75" customHeight="1" thickBot="1" x14ac:dyDescent="0.3">
      <c r="B4369" s="202">
        <v>45377</v>
      </c>
      <c r="C4369" s="141">
        <v>257.73</v>
      </c>
      <c r="D4369" s="141">
        <v>413.83</v>
      </c>
      <c r="E4369" s="141">
        <v>282.66000000000003</v>
      </c>
    </row>
    <row r="4370" spans="2:5" ht="22.75" customHeight="1" thickBot="1" x14ac:dyDescent="0.3">
      <c r="B4370" s="202">
        <v>45378</v>
      </c>
      <c r="C4370" s="141">
        <v>257.92</v>
      </c>
      <c r="D4370" s="141">
        <v>414.14</v>
      </c>
      <c r="E4370" s="141">
        <v>282.57</v>
      </c>
    </row>
    <row r="4371" spans="2:5" ht="22.75" customHeight="1" thickBot="1" x14ac:dyDescent="0.3">
      <c r="B4371" s="202">
        <v>45379</v>
      </c>
      <c r="C4371" s="141">
        <v>256.79000000000002</v>
      </c>
      <c r="D4371" s="141">
        <v>413.39</v>
      </c>
      <c r="E4371" s="141">
        <v>281.87</v>
      </c>
    </row>
    <row r="4372" spans="2:5" ht="22.75" customHeight="1" thickBot="1" x14ac:dyDescent="0.3">
      <c r="B4372" s="202">
        <v>45380</v>
      </c>
      <c r="C4372" s="141">
        <v>256.79000000000002</v>
      </c>
      <c r="D4372" s="141">
        <v>413.38</v>
      </c>
      <c r="E4372" s="141">
        <v>281.26</v>
      </c>
    </row>
    <row r="4373" spans="2:5" ht="22.75" customHeight="1" thickBot="1" x14ac:dyDescent="0.3">
      <c r="B4373" s="202">
        <v>45383</v>
      </c>
      <c r="C4373" s="141">
        <v>257.08999999999997</v>
      </c>
      <c r="D4373" s="141">
        <v>413.87</v>
      </c>
      <c r="E4373" s="141">
        <v>281.58999999999997</v>
      </c>
    </row>
    <row r="4374" spans="2:5" ht="22.75" customHeight="1" thickBot="1" x14ac:dyDescent="0.3">
      <c r="B4374" s="202">
        <v>45384</v>
      </c>
      <c r="C4374" s="141">
        <v>257.27999999999997</v>
      </c>
      <c r="D4374" s="141">
        <v>414.17</v>
      </c>
      <c r="E4374" s="141">
        <v>282.16000000000003</v>
      </c>
    </row>
    <row r="4375" spans="2:5" ht="22.75" customHeight="1" thickBot="1" x14ac:dyDescent="0.3">
      <c r="B4375" s="202">
        <v>45385</v>
      </c>
      <c r="C4375" s="141">
        <v>256.62</v>
      </c>
      <c r="D4375" s="141">
        <v>413.12</v>
      </c>
      <c r="E4375" s="141">
        <v>281.45</v>
      </c>
    </row>
    <row r="4376" spans="2:5" ht="22.75" customHeight="1" thickBot="1" x14ac:dyDescent="0.3">
      <c r="B4376" s="202">
        <v>45386</v>
      </c>
      <c r="C4376" s="141">
        <v>258.45999999999998</v>
      </c>
      <c r="D4376" s="141">
        <v>416.07</v>
      </c>
      <c r="E4376" s="141">
        <v>284.85000000000002</v>
      </c>
    </row>
    <row r="4377" spans="2:5" ht="22.75" customHeight="1" thickBot="1" x14ac:dyDescent="0.3">
      <c r="B4377" s="202">
        <v>45387</v>
      </c>
      <c r="C4377" s="141">
        <v>257.23</v>
      </c>
      <c r="D4377" s="141">
        <v>414.09</v>
      </c>
      <c r="E4377" s="141">
        <v>283.26</v>
      </c>
    </row>
    <row r="4378" spans="2:5" ht="22.75" customHeight="1" thickBot="1" x14ac:dyDescent="0.3">
      <c r="B4378" s="202">
        <v>45390</v>
      </c>
      <c r="C4378" s="141">
        <v>257</v>
      </c>
      <c r="D4378" s="141">
        <v>413.73</v>
      </c>
      <c r="E4378" s="141">
        <v>283.12</v>
      </c>
    </row>
    <row r="4379" spans="2:5" ht="22.75" customHeight="1" thickBot="1" x14ac:dyDescent="0.3">
      <c r="B4379" s="202">
        <v>45392</v>
      </c>
      <c r="C4379" s="141">
        <v>259.2</v>
      </c>
      <c r="D4379" s="141">
        <v>417.26</v>
      </c>
      <c r="E4379" s="141">
        <v>285.52999999999997</v>
      </c>
    </row>
    <row r="4380" spans="2:5" ht="22.75" customHeight="1" thickBot="1" x14ac:dyDescent="0.3">
      <c r="B4380" s="202">
        <v>45394</v>
      </c>
      <c r="C4380" s="141">
        <v>259.14999999999998</v>
      </c>
      <c r="D4380" s="141">
        <v>417.18</v>
      </c>
      <c r="E4380" s="141">
        <v>285.79000000000002</v>
      </c>
    </row>
    <row r="4381" spans="2:5" ht="22.75" customHeight="1" thickBot="1" x14ac:dyDescent="0.3">
      <c r="B4381" s="202">
        <v>45397</v>
      </c>
      <c r="C4381" s="141">
        <v>259.18</v>
      </c>
      <c r="D4381" s="141">
        <v>417.96</v>
      </c>
      <c r="E4381" s="141">
        <v>285.16000000000003</v>
      </c>
    </row>
    <row r="4382" spans="2:5" ht="22.75" customHeight="1" thickBot="1" x14ac:dyDescent="0.3">
      <c r="B4382" s="202">
        <v>45398</v>
      </c>
      <c r="C4382" s="141">
        <v>259.3</v>
      </c>
      <c r="D4382" s="141">
        <v>418.16</v>
      </c>
      <c r="E4382" s="141">
        <v>284.14</v>
      </c>
    </row>
    <row r="4383" spans="2:5" ht="22.75" customHeight="1" thickBot="1" x14ac:dyDescent="0.3">
      <c r="B4383" s="202">
        <v>45399</v>
      </c>
      <c r="C4383" s="141">
        <v>259.64</v>
      </c>
      <c r="D4383" s="141">
        <v>418.99</v>
      </c>
      <c r="E4383" s="141">
        <v>284.19</v>
      </c>
    </row>
    <row r="4384" spans="2:5" ht="22.75" customHeight="1" thickBot="1" x14ac:dyDescent="0.3">
      <c r="B4384" s="202">
        <v>45400</v>
      </c>
      <c r="C4384" s="141">
        <v>261.07</v>
      </c>
      <c r="D4384" s="141">
        <v>421.28</v>
      </c>
      <c r="E4384" s="141">
        <v>286.69</v>
      </c>
    </row>
    <row r="4385" spans="2:5" ht="22.75" customHeight="1" thickBot="1" x14ac:dyDescent="0.3">
      <c r="B4385" s="202">
        <v>45401</v>
      </c>
      <c r="C4385" s="141">
        <v>261.04000000000002</v>
      </c>
      <c r="D4385" s="141">
        <v>421.24</v>
      </c>
      <c r="E4385" s="141">
        <v>286.01</v>
      </c>
    </row>
    <row r="4386" spans="2:5" ht="22.75" customHeight="1" thickBot="1" x14ac:dyDescent="0.3">
      <c r="B4386" s="202">
        <v>45405</v>
      </c>
      <c r="C4386" s="141">
        <v>259.99</v>
      </c>
      <c r="D4386" s="141">
        <v>419.55</v>
      </c>
      <c r="E4386" s="141">
        <v>284.86</v>
      </c>
    </row>
    <row r="4387" spans="2:5" ht="22.75" customHeight="1" thickBot="1" x14ac:dyDescent="0.3">
      <c r="B4387" s="202">
        <v>45406</v>
      </c>
      <c r="C4387" s="141">
        <v>259.79000000000002</v>
      </c>
      <c r="D4387" s="141">
        <v>419.22</v>
      </c>
      <c r="E4387" s="141">
        <v>285.7</v>
      </c>
    </row>
    <row r="4388" spans="2:5" ht="22.75" customHeight="1" thickBot="1" x14ac:dyDescent="0.3">
      <c r="B4388" s="202">
        <v>45407</v>
      </c>
      <c r="C4388" s="141">
        <v>259.20999999999998</v>
      </c>
      <c r="D4388" s="141">
        <v>418.28</v>
      </c>
      <c r="E4388" s="141">
        <v>285.07</v>
      </c>
    </row>
    <row r="4389" spans="2:5" ht="22.75" customHeight="1" thickBot="1" x14ac:dyDescent="0.3">
      <c r="B4389" s="202">
        <v>45408</v>
      </c>
      <c r="C4389" s="141">
        <v>258.42</v>
      </c>
      <c r="D4389" s="141">
        <v>417.01</v>
      </c>
      <c r="E4389" s="141">
        <v>284.64</v>
      </c>
    </row>
    <row r="4390" spans="2:5" ht="22.75" customHeight="1" thickBot="1" x14ac:dyDescent="0.3">
      <c r="B4390" s="202">
        <v>45411</v>
      </c>
      <c r="C4390" s="141">
        <v>258.62</v>
      </c>
      <c r="D4390" s="141">
        <v>417.37</v>
      </c>
      <c r="E4390" s="141">
        <v>284.92</v>
      </c>
    </row>
    <row r="4391" spans="2:5" ht="22.75" customHeight="1" thickBot="1" x14ac:dyDescent="0.3">
      <c r="B4391" s="202">
        <v>45412</v>
      </c>
      <c r="C4391" s="141">
        <v>258.79000000000002</v>
      </c>
      <c r="D4391" s="141">
        <v>417.65</v>
      </c>
      <c r="E4391" s="141">
        <v>284.63</v>
      </c>
    </row>
    <row r="4392" spans="2:5" ht="22.75" customHeight="1" thickBot="1" x14ac:dyDescent="0.3">
      <c r="B4392" s="202">
        <v>45414</v>
      </c>
      <c r="C4392" s="141">
        <v>257.54000000000002</v>
      </c>
      <c r="D4392" s="141">
        <v>415.63</v>
      </c>
      <c r="E4392" s="141">
        <v>283.49</v>
      </c>
    </row>
    <row r="4393" spans="2:5" ht="22.75" customHeight="1" thickBot="1" x14ac:dyDescent="0.3">
      <c r="B4393" s="202">
        <v>45415</v>
      </c>
      <c r="C4393" s="141">
        <v>257.19</v>
      </c>
      <c r="D4393" s="141">
        <v>415.07</v>
      </c>
      <c r="E4393" s="141">
        <v>283.45</v>
      </c>
    </row>
    <row r="4394" spans="2:5" ht="22.75" customHeight="1" thickBot="1" x14ac:dyDescent="0.3">
      <c r="B4394" s="202">
        <v>45418</v>
      </c>
      <c r="C4394" s="141">
        <v>255.43</v>
      </c>
      <c r="D4394" s="141">
        <v>412.24</v>
      </c>
      <c r="E4394" s="141">
        <v>281.51</v>
      </c>
    </row>
    <row r="4395" spans="2:5" ht="22.75" customHeight="1" thickBot="1" x14ac:dyDescent="0.3">
      <c r="B4395" s="202">
        <v>45419</v>
      </c>
      <c r="C4395" s="141">
        <v>255.47</v>
      </c>
      <c r="D4395" s="141">
        <v>412.29</v>
      </c>
      <c r="E4395" s="141">
        <v>282.23</v>
      </c>
    </row>
    <row r="4396" spans="2:5" ht="22.75" customHeight="1" thickBot="1" x14ac:dyDescent="0.3">
      <c r="B4396" s="202">
        <v>45420</v>
      </c>
      <c r="C4396" s="141">
        <v>255.88</v>
      </c>
      <c r="D4396" s="141">
        <v>412.96</v>
      </c>
      <c r="E4396" s="141">
        <v>282.08</v>
      </c>
    </row>
    <row r="4397" spans="2:5" ht="22.75" customHeight="1" thickBot="1" x14ac:dyDescent="0.3">
      <c r="B4397" s="202">
        <v>45421</v>
      </c>
      <c r="C4397" s="141">
        <v>251.78</v>
      </c>
      <c r="D4397" s="141">
        <v>406.34</v>
      </c>
      <c r="E4397" s="141">
        <v>277.66000000000003</v>
      </c>
    </row>
    <row r="4398" spans="2:5" ht="22.75" customHeight="1" thickBot="1" x14ac:dyDescent="0.3">
      <c r="B4398" s="202">
        <v>45422</v>
      </c>
      <c r="C4398" s="141">
        <v>251.28</v>
      </c>
      <c r="D4398" s="141">
        <v>405.53</v>
      </c>
      <c r="E4398" s="141">
        <v>277.67</v>
      </c>
    </row>
    <row r="4399" spans="2:5" ht="22.75" customHeight="1" thickBot="1" x14ac:dyDescent="0.3">
      <c r="B4399" s="202">
        <v>45425</v>
      </c>
      <c r="C4399" s="141">
        <v>251.48</v>
      </c>
      <c r="D4399" s="141">
        <v>405.86</v>
      </c>
      <c r="E4399" s="141">
        <v>277.89</v>
      </c>
    </row>
    <row r="4400" spans="2:5" ht="22.75" customHeight="1" thickBot="1" x14ac:dyDescent="0.3">
      <c r="B4400" s="202">
        <v>45426</v>
      </c>
      <c r="C4400" s="141">
        <v>251.42</v>
      </c>
      <c r="D4400" s="141">
        <v>405.76</v>
      </c>
      <c r="E4400" s="141">
        <v>277.93</v>
      </c>
    </row>
    <row r="4401" spans="2:5" ht="22.75" customHeight="1" thickBot="1" x14ac:dyDescent="0.3">
      <c r="B4401" s="202">
        <v>45427</v>
      </c>
      <c r="C4401" s="141">
        <v>249.57</v>
      </c>
      <c r="D4401" s="141">
        <v>402.77</v>
      </c>
      <c r="E4401" s="141">
        <v>275.88</v>
      </c>
    </row>
    <row r="4402" spans="2:5" ht="22.75" customHeight="1" thickBot="1" x14ac:dyDescent="0.3">
      <c r="B4402" s="202">
        <v>45428</v>
      </c>
      <c r="C4402" s="141">
        <v>246.99</v>
      </c>
      <c r="D4402" s="141">
        <v>398.6</v>
      </c>
      <c r="E4402" s="141">
        <v>273.7</v>
      </c>
    </row>
    <row r="4403" spans="2:5" ht="22.75" customHeight="1" thickBot="1" x14ac:dyDescent="0.3">
      <c r="B4403" s="202">
        <v>45429</v>
      </c>
      <c r="C4403" s="141">
        <v>249.12</v>
      </c>
      <c r="D4403" s="141">
        <v>402.6</v>
      </c>
      <c r="E4403" s="141">
        <v>277.02</v>
      </c>
    </row>
    <row r="4404" spans="2:5" ht="22.75" customHeight="1" thickBot="1" x14ac:dyDescent="0.3">
      <c r="B4404" s="202">
        <v>45432</v>
      </c>
      <c r="C4404" s="141">
        <v>248.45</v>
      </c>
      <c r="D4404" s="141">
        <v>401.53</v>
      </c>
      <c r="E4404" s="141">
        <v>276.27999999999997</v>
      </c>
    </row>
    <row r="4405" spans="2:5" ht="22.75" customHeight="1" thickBot="1" x14ac:dyDescent="0.3">
      <c r="B4405" s="202">
        <v>45433</v>
      </c>
      <c r="C4405" s="141">
        <v>251.47</v>
      </c>
      <c r="D4405" s="141">
        <v>406.75</v>
      </c>
      <c r="E4405" s="141">
        <v>280.33</v>
      </c>
    </row>
    <row r="4406" spans="2:5" ht="22.75" customHeight="1" thickBot="1" x14ac:dyDescent="0.3">
      <c r="B4406" s="202">
        <v>45434</v>
      </c>
      <c r="C4406" s="141">
        <v>250.98</v>
      </c>
      <c r="D4406" s="141">
        <v>405.94</v>
      </c>
      <c r="E4406" s="141">
        <v>279.18</v>
      </c>
    </row>
    <row r="4407" spans="2:5" ht="22.75" customHeight="1" thickBot="1" x14ac:dyDescent="0.3">
      <c r="B4407" s="202">
        <v>45435</v>
      </c>
      <c r="C4407" s="141">
        <v>246.86</v>
      </c>
      <c r="D4407" s="141">
        <v>399.65</v>
      </c>
      <c r="E4407" s="141">
        <v>274.79000000000002</v>
      </c>
    </row>
    <row r="4408" spans="2:5" ht="22.75" customHeight="1" thickBot="1" x14ac:dyDescent="0.3">
      <c r="B4408" s="202">
        <v>45436</v>
      </c>
      <c r="C4408" s="141">
        <v>246.59</v>
      </c>
      <c r="D4408" s="141">
        <v>399.21</v>
      </c>
      <c r="E4408" s="141">
        <v>273.87</v>
      </c>
    </row>
    <row r="4409" spans="2:5" ht="22.75" customHeight="1" thickBot="1" x14ac:dyDescent="0.3">
      <c r="B4409" s="202">
        <v>45439</v>
      </c>
      <c r="C4409" s="141">
        <v>243.54</v>
      </c>
      <c r="D4409" s="141">
        <v>394.98</v>
      </c>
      <c r="E4409" s="141">
        <v>270.39999999999998</v>
      </c>
    </row>
    <row r="4410" spans="2:5" ht="22.75" customHeight="1" thickBot="1" x14ac:dyDescent="0.3">
      <c r="B4410" s="202">
        <v>45440</v>
      </c>
      <c r="C4410" s="141">
        <v>241.99</v>
      </c>
      <c r="D4410" s="141">
        <v>392.46</v>
      </c>
      <c r="E4410" s="141">
        <v>269.98</v>
      </c>
    </row>
    <row r="4411" spans="2:5" ht="22.75" customHeight="1" thickBot="1" x14ac:dyDescent="0.3">
      <c r="B4411" s="202">
        <v>45441</v>
      </c>
      <c r="C4411" s="141">
        <v>244.29</v>
      </c>
      <c r="D4411" s="141">
        <v>396.36</v>
      </c>
      <c r="E4411" s="141">
        <v>272</v>
      </c>
    </row>
    <row r="4412" spans="2:5" ht="22.75" customHeight="1" thickBot="1" x14ac:dyDescent="0.3">
      <c r="B4412" s="202">
        <v>45442</v>
      </c>
      <c r="C4412" s="141">
        <v>242.59</v>
      </c>
      <c r="D4412" s="141">
        <v>393.59</v>
      </c>
      <c r="E4412" s="141">
        <v>269.01</v>
      </c>
    </row>
    <row r="4413" spans="2:5" ht="22.75" customHeight="1" thickBot="1" x14ac:dyDescent="0.3">
      <c r="B4413" s="202">
        <v>45443</v>
      </c>
      <c r="C4413" s="141">
        <v>244.87</v>
      </c>
      <c r="D4413" s="141">
        <v>397.3</v>
      </c>
      <c r="E4413" s="141">
        <v>271.54000000000002</v>
      </c>
    </row>
    <row r="4414" spans="2:5" ht="22.75" customHeight="1" thickBot="1" x14ac:dyDescent="0.3">
      <c r="B4414" s="202">
        <v>45446</v>
      </c>
      <c r="C4414" s="141">
        <v>244.77</v>
      </c>
      <c r="D4414" s="141">
        <v>397.13</v>
      </c>
      <c r="E4414" s="141">
        <v>271.87</v>
      </c>
    </row>
    <row r="4415" spans="2:5" ht="22.75" customHeight="1" thickBot="1" x14ac:dyDescent="0.3">
      <c r="B4415" s="202">
        <v>45447</v>
      </c>
      <c r="C4415" s="141">
        <v>244.56</v>
      </c>
      <c r="D4415" s="141">
        <v>396.8</v>
      </c>
      <c r="E4415" s="141">
        <v>272.3</v>
      </c>
    </row>
    <row r="4416" spans="2:5" ht="22.75" customHeight="1" thickBot="1" x14ac:dyDescent="0.3">
      <c r="B4416" s="202">
        <v>45448</v>
      </c>
      <c r="C4416" s="141">
        <v>243.02</v>
      </c>
      <c r="D4416" s="141">
        <v>394.3</v>
      </c>
      <c r="E4416" s="141">
        <v>271.61</v>
      </c>
    </row>
    <row r="4417" spans="2:5" ht="22.75" customHeight="1" thickBot="1" x14ac:dyDescent="0.3">
      <c r="B4417" s="202">
        <v>45449</v>
      </c>
      <c r="C4417" s="141">
        <v>242.66</v>
      </c>
      <c r="D4417" s="141">
        <v>393.71</v>
      </c>
      <c r="E4417" s="141">
        <v>270.52999999999997</v>
      </c>
    </row>
    <row r="4418" spans="2:5" ht="22.75" customHeight="1" thickBot="1" x14ac:dyDescent="0.3">
      <c r="B4418" s="202">
        <v>45450</v>
      </c>
      <c r="C4418" s="141">
        <v>242.55</v>
      </c>
      <c r="D4418" s="141">
        <v>393.53</v>
      </c>
      <c r="E4418" s="141">
        <v>270.60000000000002</v>
      </c>
    </row>
    <row r="4419" spans="2:5" ht="22.75" customHeight="1" thickBot="1" x14ac:dyDescent="0.3">
      <c r="B4419" s="202">
        <v>45453</v>
      </c>
      <c r="C4419" s="141">
        <v>242.93</v>
      </c>
      <c r="D4419" s="141">
        <v>394.15</v>
      </c>
      <c r="E4419" s="141">
        <v>271.02999999999997</v>
      </c>
    </row>
    <row r="4420" spans="2:5" ht="22.75" customHeight="1" thickBot="1" x14ac:dyDescent="0.3">
      <c r="B4420" s="202">
        <v>45454</v>
      </c>
      <c r="C4420" s="141">
        <v>242.76</v>
      </c>
      <c r="D4420" s="141">
        <v>393.87</v>
      </c>
      <c r="E4420" s="141">
        <v>268.25</v>
      </c>
    </row>
    <row r="4421" spans="2:5" ht="22.75" customHeight="1" thickBot="1" x14ac:dyDescent="0.3">
      <c r="B4421" s="202">
        <v>45455</v>
      </c>
      <c r="C4421" s="141">
        <v>242.85</v>
      </c>
      <c r="D4421" s="141">
        <v>394.02</v>
      </c>
      <c r="E4421" s="141">
        <v>268.39</v>
      </c>
    </row>
    <row r="4422" spans="2:5" ht="22.75" customHeight="1" thickBot="1" x14ac:dyDescent="0.3">
      <c r="B4422" s="202">
        <v>45456</v>
      </c>
      <c r="C4422" s="141">
        <v>242.77</v>
      </c>
      <c r="D4422" s="141">
        <v>393.9</v>
      </c>
      <c r="E4422" s="141">
        <v>267.64</v>
      </c>
    </row>
    <row r="4423" spans="2:5" ht="22.75" customHeight="1" thickBot="1" x14ac:dyDescent="0.3">
      <c r="B4423" s="202">
        <v>45457</v>
      </c>
      <c r="C4423" s="141">
        <v>239.69</v>
      </c>
      <c r="D4423" s="141">
        <v>388.89</v>
      </c>
      <c r="E4423" s="141">
        <v>263.67</v>
      </c>
    </row>
    <row r="4424" spans="2:5" ht="22.75" customHeight="1" thickBot="1" x14ac:dyDescent="0.3">
      <c r="B4424" s="202">
        <v>45460</v>
      </c>
      <c r="C4424" s="141">
        <v>239.6</v>
      </c>
      <c r="D4424" s="141">
        <v>388.75</v>
      </c>
      <c r="E4424" s="141">
        <v>262.7</v>
      </c>
    </row>
    <row r="4425" spans="2:5" ht="22.75" customHeight="1" thickBot="1" x14ac:dyDescent="0.3">
      <c r="B4425" s="202">
        <v>45461</v>
      </c>
      <c r="C4425" s="141">
        <v>240.63</v>
      </c>
      <c r="D4425" s="141">
        <v>390.41</v>
      </c>
      <c r="E4425" s="141">
        <v>263.83</v>
      </c>
    </row>
    <row r="4426" spans="2:5" ht="22.75" customHeight="1" thickBot="1" x14ac:dyDescent="0.3">
      <c r="B4426" s="202">
        <v>45462</v>
      </c>
      <c r="C4426" s="141">
        <v>240.75</v>
      </c>
      <c r="D4426" s="141">
        <v>390.62</v>
      </c>
      <c r="E4426" s="141">
        <v>264.22000000000003</v>
      </c>
    </row>
    <row r="4427" spans="2:5" ht="22.75" customHeight="1" thickBot="1" x14ac:dyDescent="0.3">
      <c r="B4427" s="202">
        <v>45463</v>
      </c>
      <c r="C4427" s="141">
        <v>240.63</v>
      </c>
      <c r="D4427" s="141">
        <v>390.42</v>
      </c>
      <c r="E4427" s="141">
        <v>264.19</v>
      </c>
    </row>
    <row r="4428" spans="2:5" ht="22.75" customHeight="1" thickBot="1" x14ac:dyDescent="0.3">
      <c r="B4428" s="202">
        <v>45464</v>
      </c>
      <c r="C4428" s="141">
        <v>240.56</v>
      </c>
      <c r="D4428" s="141">
        <v>390.31</v>
      </c>
      <c r="E4428" s="141">
        <v>264.17</v>
      </c>
    </row>
    <row r="4429" spans="2:5" ht="22.75" customHeight="1" thickBot="1" x14ac:dyDescent="0.3">
      <c r="B4429" s="202">
        <v>45467</v>
      </c>
      <c r="C4429" s="141">
        <v>241.4</v>
      </c>
      <c r="D4429" s="141">
        <v>392.12</v>
      </c>
      <c r="E4429" s="141">
        <v>264</v>
      </c>
    </row>
    <row r="4430" spans="2:5" ht="22.75" customHeight="1" thickBot="1" x14ac:dyDescent="0.3">
      <c r="B4430" s="202">
        <v>45468</v>
      </c>
      <c r="C4430" s="141">
        <v>240.83</v>
      </c>
      <c r="D4430" s="141">
        <v>391.2</v>
      </c>
      <c r="E4430" s="141">
        <v>264.04000000000002</v>
      </c>
    </row>
    <row r="4431" spans="2:5" ht="22.75" customHeight="1" thickBot="1" x14ac:dyDescent="0.3">
      <c r="B4431" s="202">
        <v>45469</v>
      </c>
      <c r="C4431" s="141">
        <v>240.94</v>
      </c>
      <c r="D4431" s="141">
        <v>391.38</v>
      </c>
      <c r="E4431" s="141">
        <v>263.33999999999997</v>
      </c>
    </row>
    <row r="4432" spans="2:5" ht="22.75" customHeight="1" thickBot="1" x14ac:dyDescent="0.3">
      <c r="B4432" s="202">
        <v>45470</v>
      </c>
      <c r="C4432" s="141">
        <v>241.29</v>
      </c>
      <c r="D4432" s="141">
        <v>391.96</v>
      </c>
      <c r="E4432" s="141">
        <v>263.2</v>
      </c>
    </row>
    <row r="4433" spans="2:5" ht="22.75" customHeight="1" thickBot="1" x14ac:dyDescent="0.3">
      <c r="B4433" s="202">
        <v>45471</v>
      </c>
      <c r="C4433" s="141">
        <v>241.96</v>
      </c>
      <c r="D4433" s="141">
        <v>393.06</v>
      </c>
      <c r="E4433" s="141">
        <v>263.77</v>
      </c>
    </row>
    <row r="4434" spans="2:5" ht="22.75" customHeight="1" thickBot="1" x14ac:dyDescent="0.3">
      <c r="B4434" s="202">
        <v>45474</v>
      </c>
      <c r="C4434" s="141">
        <v>239.68</v>
      </c>
      <c r="D4434" s="141">
        <v>389.35</v>
      </c>
      <c r="E4434" s="141">
        <v>261.27999999999997</v>
      </c>
    </row>
    <row r="4435" spans="2:5" ht="22.75" customHeight="1" thickBot="1" x14ac:dyDescent="0.3">
      <c r="B4435" s="202">
        <v>45475</v>
      </c>
      <c r="C4435" s="141">
        <v>239.71</v>
      </c>
      <c r="D4435" s="141">
        <v>389.4</v>
      </c>
      <c r="E4435" s="141">
        <v>262.33999999999997</v>
      </c>
    </row>
    <row r="4436" spans="2:5" ht="22.75" customHeight="1" thickBot="1" x14ac:dyDescent="0.3">
      <c r="B4436" s="202">
        <v>45476</v>
      </c>
      <c r="C4436" s="141">
        <v>239.7</v>
      </c>
      <c r="D4436" s="141">
        <v>389.4</v>
      </c>
      <c r="E4436" s="141">
        <v>261.93</v>
      </c>
    </row>
    <row r="4437" spans="2:5" ht="22.75" customHeight="1" thickBot="1" x14ac:dyDescent="0.3">
      <c r="B4437" s="202">
        <v>45477</v>
      </c>
      <c r="C4437" s="141">
        <v>239.71</v>
      </c>
      <c r="D4437" s="141">
        <v>391.19</v>
      </c>
      <c r="E4437" s="141">
        <v>263.31</v>
      </c>
    </row>
    <row r="4438" spans="2:5" ht="22.75" customHeight="1" thickBot="1" x14ac:dyDescent="0.3">
      <c r="B4438" s="202">
        <v>45478</v>
      </c>
      <c r="C4438" s="141">
        <v>236.01</v>
      </c>
      <c r="D4438" s="141">
        <v>385.17</v>
      </c>
      <c r="E4438" s="141">
        <v>260.61</v>
      </c>
    </row>
    <row r="4439" spans="2:5" ht="22.75" customHeight="1" thickBot="1" x14ac:dyDescent="0.3">
      <c r="B4439" s="202">
        <v>45481</v>
      </c>
      <c r="C4439" s="141">
        <v>235.12</v>
      </c>
      <c r="D4439" s="141">
        <v>383.79</v>
      </c>
      <c r="E4439" s="141">
        <v>259.41000000000003</v>
      </c>
    </row>
    <row r="4440" spans="2:5" ht="22.75" customHeight="1" thickBot="1" x14ac:dyDescent="0.3">
      <c r="B4440" s="202">
        <v>45482</v>
      </c>
      <c r="C4440" s="141">
        <v>235.19</v>
      </c>
      <c r="D4440" s="141">
        <v>383.91</v>
      </c>
      <c r="E4440" s="141">
        <v>259.49</v>
      </c>
    </row>
    <row r="4441" spans="2:5" ht="22.75" customHeight="1" thickBot="1" x14ac:dyDescent="0.3">
      <c r="B4441" s="202">
        <v>45483</v>
      </c>
      <c r="C4441" s="141">
        <v>235.42</v>
      </c>
      <c r="D4441" s="141">
        <v>384.86</v>
      </c>
      <c r="E4441" s="141">
        <v>260.31</v>
      </c>
    </row>
    <row r="4442" spans="2:5" ht="22.75" customHeight="1" thickBot="1" x14ac:dyDescent="0.3">
      <c r="B4442" s="202">
        <v>45484</v>
      </c>
      <c r="C4442" s="141">
        <v>235.27</v>
      </c>
      <c r="D4442" s="141">
        <v>384.62</v>
      </c>
      <c r="E4442" s="141">
        <v>260.29000000000002</v>
      </c>
    </row>
    <row r="4443" spans="2:5" ht="22.75" customHeight="1" thickBot="1" x14ac:dyDescent="0.3">
      <c r="B4443" s="202">
        <v>45485</v>
      </c>
      <c r="C4443" s="141">
        <v>235.77</v>
      </c>
      <c r="D4443" s="141">
        <v>385.44</v>
      </c>
      <c r="E4443" s="141">
        <v>261.37</v>
      </c>
    </row>
    <row r="4444" spans="2:5" ht="22.75" customHeight="1" thickBot="1" x14ac:dyDescent="0.3">
      <c r="B4444" s="202">
        <v>45488</v>
      </c>
      <c r="C4444" s="141">
        <v>235.46</v>
      </c>
      <c r="D4444" s="141">
        <v>384.97</v>
      </c>
      <c r="E4444" s="141">
        <v>261.04000000000002</v>
      </c>
    </row>
    <row r="4445" spans="2:5" ht="22.75" customHeight="1" thickBot="1" x14ac:dyDescent="0.3">
      <c r="B4445" s="202">
        <v>45489</v>
      </c>
      <c r="C4445" s="141">
        <v>237.97</v>
      </c>
      <c r="D4445" s="141">
        <v>389.07</v>
      </c>
      <c r="E4445" s="141">
        <v>264.13</v>
      </c>
    </row>
    <row r="4446" spans="2:5" ht="22.75" customHeight="1" thickBot="1" x14ac:dyDescent="0.3">
      <c r="B4446" s="202">
        <v>45490</v>
      </c>
      <c r="C4446" s="141">
        <v>238.61</v>
      </c>
      <c r="D4446" s="141">
        <v>391.36</v>
      </c>
      <c r="E4446" s="141">
        <v>265.62</v>
      </c>
    </row>
    <row r="4447" spans="2:5" ht="22.75" customHeight="1" thickBot="1" x14ac:dyDescent="0.3">
      <c r="B4447" s="202">
        <v>45491</v>
      </c>
      <c r="C4447" s="141">
        <v>238.18</v>
      </c>
      <c r="D4447" s="141">
        <v>390.65</v>
      </c>
      <c r="E4447" s="141">
        <v>265.27</v>
      </c>
    </row>
    <row r="4448" spans="2:5" ht="22.75" customHeight="1" thickBot="1" x14ac:dyDescent="0.3">
      <c r="B4448" s="202">
        <v>45492</v>
      </c>
      <c r="C4448" s="141">
        <v>236.46</v>
      </c>
      <c r="D4448" s="141">
        <v>387.83</v>
      </c>
      <c r="E4448" s="141">
        <v>262.91000000000003</v>
      </c>
    </row>
    <row r="4449" spans="2:5" ht="22.75" customHeight="1" thickBot="1" x14ac:dyDescent="0.3">
      <c r="B4449" s="202">
        <v>45495</v>
      </c>
      <c r="C4449" s="141">
        <v>237.67</v>
      </c>
      <c r="D4449" s="141">
        <v>389.81</v>
      </c>
      <c r="E4449" s="141">
        <v>264.25</v>
      </c>
    </row>
    <row r="4450" spans="2:5" ht="22.75" customHeight="1" thickBot="1" x14ac:dyDescent="0.3">
      <c r="B4450" s="202">
        <v>45496</v>
      </c>
      <c r="C4450" s="141">
        <v>238.22</v>
      </c>
      <c r="D4450" s="141">
        <v>391.32</v>
      </c>
      <c r="E4450" s="141">
        <v>265.24</v>
      </c>
    </row>
    <row r="4451" spans="2:5" ht="22.75" customHeight="1" thickBot="1" x14ac:dyDescent="0.3">
      <c r="B4451" s="202">
        <v>45497</v>
      </c>
      <c r="C4451" s="141">
        <v>237.93</v>
      </c>
      <c r="D4451" s="141">
        <v>390.85</v>
      </c>
      <c r="E4451" s="141">
        <v>265.33999999999997</v>
      </c>
    </row>
    <row r="4452" spans="2:5" ht="22.75" customHeight="1" thickBot="1" x14ac:dyDescent="0.3">
      <c r="B4452" s="202">
        <v>45498</v>
      </c>
      <c r="C4452" s="141">
        <v>238.23</v>
      </c>
      <c r="D4452" s="141">
        <v>391.34</v>
      </c>
      <c r="E4452" s="141">
        <v>264.58999999999997</v>
      </c>
    </row>
    <row r="4453" spans="2:5" ht="22.75" customHeight="1" thickBot="1" x14ac:dyDescent="0.3">
      <c r="B4453" s="202">
        <v>45499</v>
      </c>
      <c r="C4453" s="141">
        <v>238.18</v>
      </c>
      <c r="D4453" s="141">
        <v>391.26</v>
      </c>
      <c r="E4453" s="141">
        <v>264.38</v>
      </c>
    </row>
    <row r="4454" spans="2:5" ht="22.75" customHeight="1" thickBot="1" x14ac:dyDescent="0.3">
      <c r="B4454" s="202">
        <v>45502</v>
      </c>
      <c r="C4454" s="141">
        <v>238.24</v>
      </c>
      <c r="D4454" s="141">
        <v>391.35</v>
      </c>
      <c r="E4454" s="141">
        <v>265</v>
      </c>
    </row>
    <row r="4455" spans="2:5" ht="22.75" customHeight="1" thickBot="1" x14ac:dyDescent="0.3">
      <c r="B4455" s="202">
        <v>45503</v>
      </c>
      <c r="C4455" s="141">
        <v>238.84</v>
      </c>
      <c r="D4455" s="141">
        <v>392.34</v>
      </c>
      <c r="E4455" s="141">
        <v>265.67</v>
      </c>
    </row>
    <row r="4456" spans="2:5" ht="22.75" customHeight="1" thickBot="1" x14ac:dyDescent="0.3">
      <c r="B4456" s="202">
        <v>45504</v>
      </c>
      <c r="C4456" s="141">
        <v>238.83</v>
      </c>
      <c r="D4456" s="141">
        <v>392.32</v>
      </c>
      <c r="E4456" s="141">
        <v>266.01</v>
      </c>
    </row>
    <row r="4457" spans="2:5" ht="22.75" customHeight="1" thickBot="1" x14ac:dyDescent="0.3">
      <c r="B4457" s="202">
        <v>45505</v>
      </c>
      <c r="C4457" s="141">
        <v>233.57</v>
      </c>
      <c r="D4457" s="141">
        <v>383.68</v>
      </c>
      <c r="E4457" s="141">
        <v>260.12</v>
      </c>
    </row>
    <row r="4458" spans="2:5" ht="22.75" customHeight="1" thickBot="1" x14ac:dyDescent="0.3">
      <c r="B4458" s="202">
        <v>45506</v>
      </c>
      <c r="C4458" s="141">
        <v>235.87</v>
      </c>
      <c r="D4458" s="141">
        <v>387.46</v>
      </c>
      <c r="E4458" s="141">
        <v>262.74</v>
      </c>
    </row>
    <row r="4459" spans="2:5" ht="22.75" customHeight="1" thickBot="1" x14ac:dyDescent="0.3">
      <c r="B4459" s="202">
        <v>45509</v>
      </c>
      <c r="C4459" s="141">
        <v>232.7</v>
      </c>
      <c r="D4459" s="141">
        <v>382.26</v>
      </c>
      <c r="E4459" s="141">
        <v>258.54000000000002</v>
      </c>
    </row>
    <row r="4460" spans="2:5" ht="22.75" customHeight="1" thickBot="1" x14ac:dyDescent="0.3">
      <c r="B4460" s="202">
        <v>45510</v>
      </c>
      <c r="C4460" s="141">
        <v>232.38</v>
      </c>
      <c r="D4460" s="141">
        <v>381.73</v>
      </c>
      <c r="E4460" s="141">
        <v>260.86</v>
      </c>
    </row>
    <row r="4461" spans="2:5" ht="22.75" customHeight="1" thickBot="1" x14ac:dyDescent="0.3">
      <c r="B4461" s="202">
        <v>45511</v>
      </c>
      <c r="C4461" s="141">
        <v>233.2</v>
      </c>
      <c r="D4461" s="141">
        <v>383.08</v>
      </c>
      <c r="E4461" s="141">
        <v>261.79000000000002</v>
      </c>
    </row>
    <row r="4462" spans="2:5" ht="22.75" customHeight="1" thickBot="1" x14ac:dyDescent="0.3">
      <c r="B4462" s="202">
        <v>45512</v>
      </c>
      <c r="C4462" s="141">
        <v>231.97</v>
      </c>
      <c r="D4462" s="141">
        <v>381.06</v>
      </c>
      <c r="E4462" s="141">
        <v>260.04000000000002</v>
      </c>
    </row>
    <row r="4463" spans="2:5" ht="22.75" customHeight="1" thickBot="1" x14ac:dyDescent="0.3">
      <c r="B4463" s="202">
        <v>45513</v>
      </c>
      <c r="C4463" s="141">
        <v>232.14</v>
      </c>
      <c r="D4463" s="141">
        <v>381.33</v>
      </c>
      <c r="E4463" s="141">
        <v>260.01</v>
      </c>
    </row>
    <row r="4464" spans="2:5" ht="22.75" customHeight="1" thickBot="1" x14ac:dyDescent="0.3">
      <c r="B4464" s="202">
        <v>45516</v>
      </c>
      <c r="C4464" s="141">
        <v>232.22</v>
      </c>
      <c r="D4464" s="141">
        <v>381.48</v>
      </c>
      <c r="E4464" s="141">
        <v>260.11</v>
      </c>
    </row>
    <row r="4465" spans="2:5" ht="22.75" customHeight="1" thickBot="1" x14ac:dyDescent="0.3">
      <c r="B4465" s="202">
        <v>45517</v>
      </c>
      <c r="C4465" s="141">
        <v>232.49</v>
      </c>
      <c r="D4465" s="141">
        <v>382.46</v>
      </c>
      <c r="E4465" s="141">
        <v>260.89</v>
      </c>
    </row>
    <row r="4466" spans="2:5" ht="22.75" customHeight="1" thickBot="1" x14ac:dyDescent="0.3">
      <c r="B4466" s="202">
        <v>45518</v>
      </c>
      <c r="C4466" s="141">
        <v>232.59</v>
      </c>
      <c r="D4466" s="141">
        <v>382.62</v>
      </c>
      <c r="E4466" s="141">
        <v>261.83999999999997</v>
      </c>
    </row>
    <row r="4467" spans="2:5" ht="22.75" customHeight="1" thickBot="1" x14ac:dyDescent="0.3">
      <c r="B4467" s="202">
        <v>45520</v>
      </c>
      <c r="C4467" s="141">
        <v>233.27</v>
      </c>
      <c r="D4467" s="141">
        <v>383.74</v>
      </c>
      <c r="E4467" s="141">
        <v>262.36</v>
      </c>
    </row>
    <row r="4468" spans="2:5" ht="22.75" customHeight="1" thickBot="1" x14ac:dyDescent="0.3">
      <c r="B4468" s="202">
        <v>45523</v>
      </c>
      <c r="C4468" s="141">
        <v>232.28</v>
      </c>
      <c r="D4468" s="141">
        <v>382.11</v>
      </c>
      <c r="E4468" s="141">
        <v>262.14999999999998</v>
      </c>
    </row>
    <row r="4469" spans="2:5" ht="22.75" customHeight="1" thickBot="1" x14ac:dyDescent="0.3">
      <c r="B4469" s="202">
        <v>45524</v>
      </c>
      <c r="C4469" s="141">
        <v>231.27</v>
      </c>
      <c r="D4469" s="141">
        <v>380.45</v>
      </c>
      <c r="E4469" s="141">
        <v>260.52999999999997</v>
      </c>
    </row>
    <row r="4470" spans="2:5" ht="22.75" customHeight="1" thickBot="1" x14ac:dyDescent="0.3">
      <c r="B4470" s="202">
        <v>45525</v>
      </c>
      <c r="C4470" s="141">
        <v>230.82</v>
      </c>
      <c r="D4470" s="141">
        <v>379.71</v>
      </c>
      <c r="E4470" s="141">
        <v>260.02999999999997</v>
      </c>
    </row>
    <row r="4471" spans="2:5" ht="22.75" customHeight="1" thickBot="1" x14ac:dyDescent="0.3">
      <c r="B4471" s="202">
        <v>45526</v>
      </c>
      <c r="C4471" s="141">
        <v>231.07</v>
      </c>
      <c r="D4471" s="141">
        <v>380.3</v>
      </c>
      <c r="E4471" s="141">
        <v>261.04000000000002</v>
      </c>
    </row>
    <row r="4472" spans="2:5" ht="22.75" customHeight="1" thickBot="1" x14ac:dyDescent="0.3">
      <c r="B4472" s="202">
        <v>45527</v>
      </c>
      <c r="C4472" s="141">
        <v>231.75</v>
      </c>
      <c r="D4472" s="141">
        <v>381.42</v>
      </c>
      <c r="E4472" s="141">
        <v>261.81</v>
      </c>
    </row>
    <row r="4473" spans="2:5" ht="22.75" customHeight="1" thickBot="1" x14ac:dyDescent="0.3">
      <c r="B4473" s="202">
        <v>45530</v>
      </c>
      <c r="C4473" s="141">
        <v>231.81</v>
      </c>
      <c r="D4473" s="141">
        <v>381.52</v>
      </c>
      <c r="E4473" s="141">
        <v>261.88</v>
      </c>
    </row>
    <row r="4474" spans="2:5" ht="22.75" customHeight="1" thickBot="1" x14ac:dyDescent="0.3">
      <c r="B4474" s="202">
        <v>45531</v>
      </c>
      <c r="C4474" s="141">
        <v>231.95</v>
      </c>
      <c r="D4474" s="141">
        <v>381.75</v>
      </c>
      <c r="E4474" s="141">
        <v>262.64999999999998</v>
      </c>
    </row>
    <row r="4475" spans="2:5" ht="22.75" customHeight="1" thickBot="1" x14ac:dyDescent="0.3">
      <c r="B4475" s="202">
        <v>45532</v>
      </c>
      <c r="C4475" s="141">
        <v>231.46</v>
      </c>
      <c r="D4475" s="141">
        <v>380.95</v>
      </c>
      <c r="E4475" s="141">
        <v>260.94</v>
      </c>
    </row>
    <row r="4476" spans="2:5" ht="22.75" customHeight="1" thickBot="1" x14ac:dyDescent="0.3">
      <c r="B4476" s="202">
        <v>45533</v>
      </c>
      <c r="C4476" s="141">
        <v>231.88</v>
      </c>
      <c r="D4476" s="141">
        <v>381.64</v>
      </c>
      <c r="E4476" s="141">
        <v>260.77</v>
      </c>
    </row>
    <row r="4477" spans="2:5" ht="22.75" customHeight="1" thickBot="1" x14ac:dyDescent="0.3">
      <c r="B4477" s="202">
        <v>45534</v>
      </c>
      <c r="C4477" s="141">
        <v>231.97</v>
      </c>
      <c r="D4477" s="141">
        <v>381.78</v>
      </c>
      <c r="E4477" s="141">
        <v>260.87</v>
      </c>
    </row>
    <row r="4478" spans="2:5" ht="22.75" customHeight="1" thickBot="1" x14ac:dyDescent="0.3">
      <c r="B4478" s="202">
        <v>45537</v>
      </c>
      <c r="C4478" s="141">
        <v>232.69</v>
      </c>
      <c r="D4478" s="141">
        <v>382.97</v>
      </c>
      <c r="E4478" s="141">
        <v>259.91000000000003</v>
      </c>
    </row>
    <row r="4479" spans="2:5" ht="22.75" customHeight="1" thickBot="1" x14ac:dyDescent="0.3">
      <c r="B4479" s="202">
        <v>45538</v>
      </c>
      <c r="C4479" s="141">
        <v>233.52</v>
      </c>
      <c r="D4479" s="141">
        <v>384.33</v>
      </c>
      <c r="E4479" s="141">
        <v>260.83</v>
      </c>
    </row>
    <row r="4480" spans="2:5" ht="22.75" customHeight="1" thickBot="1" x14ac:dyDescent="0.3">
      <c r="B4480" s="202">
        <v>45539</v>
      </c>
      <c r="C4480" s="141">
        <v>232.67</v>
      </c>
      <c r="D4480" s="141">
        <v>382.94</v>
      </c>
      <c r="E4480" s="141">
        <v>260</v>
      </c>
    </row>
    <row r="4481" spans="2:5" ht="22.75" customHeight="1" thickBot="1" x14ac:dyDescent="0.3">
      <c r="B4481" s="202">
        <v>45540</v>
      </c>
      <c r="C4481" s="141">
        <v>233.11</v>
      </c>
      <c r="D4481" s="141">
        <v>383.65</v>
      </c>
      <c r="E4481" s="141">
        <v>263.39</v>
      </c>
    </row>
    <row r="4482" spans="2:5" ht="22.75" customHeight="1" thickBot="1" x14ac:dyDescent="0.3">
      <c r="B4482" s="202">
        <v>45541</v>
      </c>
      <c r="C4482" s="141">
        <v>233.05</v>
      </c>
      <c r="D4482" s="141">
        <v>383.56</v>
      </c>
      <c r="E4482" s="141">
        <v>263.94</v>
      </c>
    </row>
    <row r="4483" spans="2:5" ht="22.75" customHeight="1" thickBot="1" x14ac:dyDescent="0.3">
      <c r="B4483" s="202">
        <v>45544</v>
      </c>
      <c r="C4483" s="141">
        <v>232.1</v>
      </c>
      <c r="D4483" s="141">
        <v>381.99</v>
      </c>
      <c r="E4483" s="141">
        <v>262.86</v>
      </c>
    </row>
    <row r="4484" spans="2:5" ht="22.75" customHeight="1" thickBot="1" x14ac:dyDescent="0.3">
      <c r="B4484" s="202">
        <v>45545</v>
      </c>
      <c r="C4484" s="141">
        <v>232.27</v>
      </c>
      <c r="D4484" s="141">
        <v>382.27</v>
      </c>
      <c r="E4484" s="141">
        <v>262.45999999999998</v>
      </c>
    </row>
    <row r="4485" spans="2:5" ht="22.75" customHeight="1" thickBot="1" x14ac:dyDescent="0.3">
      <c r="B4485" s="202">
        <v>45546</v>
      </c>
      <c r="C4485" s="141">
        <v>231.65</v>
      </c>
      <c r="D4485" s="141">
        <v>381.25</v>
      </c>
      <c r="E4485" s="141">
        <v>260.94</v>
      </c>
    </row>
    <row r="4486" spans="2:5" ht="22.75" customHeight="1" thickBot="1" x14ac:dyDescent="0.3">
      <c r="B4486" s="202">
        <v>45547</v>
      </c>
      <c r="C4486" s="141">
        <v>231.82</v>
      </c>
      <c r="D4486" s="141">
        <v>381.54</v>
      </c>
      <c r="E4486" s="141">
        <v>262.02</v>
      </c>
    </row>
    <row r="4487" spans="2:5" ht="22.75" customHeight="1" thickBot="1" x14ac:dyDescent="0.3">
      <c r="B4487" s="202">
        <v>45548</v>
      </c>
      <c r="C4487" s="141">
        <v>231.8</v>
      </c>
      <c r="D4487" s="141">
        <v>381.49</v>
      </c>
      <c r="E4487" s="141">
        <v>261.45</v>
      </c>
    </row>
    <row r="4488" spans="2:5" ht="22.75" customHeight="1" thickBot="1" x14ac:dyDescent="0.3">
      <c r="B4488" s="202">
        <v>45551</v>
      </c>
      <c r="C4488" s="141">
        <v>229.35</v>
      </c>
      <c r="D4488" s="141">
        <v>377.47</v>
      </c>
      <c r="E4488" s="141">
        <v>262.63</v>
      </c>
    </row>
    <row r="4489" spans="2:5" ht="22.75" customHeight="1" thickBot="1" x14ac:dyDescent="0.3">
      <c r="B4489" s="202">
        <v>45552</v>
      </c>
      <c r="C4489" s="141">
        <v>230.27</v>
      </c>
      <c r="D4489" s="141">
        <v>378.98</v>
      </c>
      <c r="E4489" s="141">
        <v>260.02999999999997</v>
      </c>
    </row>
    <row r="4490" spans="2:5" ht="22.75" customHeight="1" thickBot="1" x14ac:dyDescent="0.3">
      <c r="B4490" s="202">
        <v>45553</v>
      </c>
      <c r="C4490" s="141">
        <v>230.99</v>
      </c>
      <c r="D4490" s="141">
        <v>380.16</v>
      </c>
      <c r="E4490" s="141">
        <v>261.32</v>
      </c>
    </row>
    <row r="4491" spans="2:5" ht="22.75" customHeight="1" thickBot="1" x14ac:dyDescent="0.3">
      <c r="B4491" s="202">
        <v>45554</v>
      </c>
      <c r="C4491" s="141">
        <v>231.27</v>
      </c>
      <c r="D4491" s="141">
        <v>380.63</v>
      </c>
      <c r="E4491" s="141">
        <v>262.29000000000002</v>
      </c>
    </row>
    <row r="4492" spans="2:5" ht="22.75" customHeight="1" thickBot="1" x14ac:dyDescent="0.3">
      <c r="B4492" s="202">
        <v>45555</v>
      </c>
      <c r="C4492" s="141">
        <v>230.67</v>
      </c>
      <c r="D4492" s="141">
        <v>380.26</v>
      </c>
      <c r="E4492" s="141">
        <v>262.04000000000002</v>
      </c>
    </row>
    <row r="4493" spans="2:5" ht="22.75" customHeight="1" thickBot="1" x14ac:dyDescent="0.3">
      <c r="B4493" s="202">
        <v>45558</v>
      </c>
      <c r="C4493" s="141">
        <v>230.87</v>
      </c>
      <c r="D4493" s="141">
        <v>380.61</v>
      </c>
      <c r="E4493" s="141">
        <v>262.95</v>
      </c>
    </row>
    <row r="4494" spans="2:5" ht="22.75" customHeight="1" thickBot="1" x14ac:dyDescent="0.3">
      <c r="B4494" s="202">
        <v>45559</v>
      </c>
      <c r="C4494" s="141">
        <v>230.67</v>
      </c>
      <c r="D4494" s="141">
        <v>380.28</v>
      </c>
      <c r="E4494" s="141">
        <v>262.64999999999998</v>
      </c>
    </row>
    <row r="4495" spans="2:5" ht="22.75" customHeight="1" thickBot="1" x14ac:dyDescent="0.3">
      <c r="B4495" s="202">
        <v>45560</v>
      </c>
      <c r="C4495" s="141">
        <v>230.77</v>
      </c>
      <c r="D4495" s="141">
        <v>380.44</v>
      </c>
      <c r="E4495" s="141">
        <v>261.73</v>
      </c>
    </row>
    <row r="4496" spans="2:5" ht="22.75" customHeight="1" thickBot="1" x14ac:dyDescent="0.3">
      <c r="B4496" s="202">
        <v>45561</v>
      </c>
      <c r="C4496" s="141">
        <v>230.83</v>
      </c>
      <c r="D4496" s="141">
        <v>380.53</v>
      </c>
      <c r="E4496" s="141">
        <v>263.11</v>
      </c>
    </row>
    <row r="4497" spans="2:6" ht="22.75" customHeight="1" thickBot="1" x14ac:dyDescent="0.3">
      <c r="B4497" s="202">
        <v>45562</v>
      </c>
      <c r="C4497" s="141">
        <v>232.05</v>
      </c>
      <c r="D4497" s="141">
        <v>382.55</v>
      </c>
      <c r="E4497" s="141">
        <v>263.47000000000003</v>
      </c>
    </row>
    <row r="4498" spans="2:6" ht="22.75" customHeight="1" thickBot="1" x14ac:dyDescent="0.3">
      <c r="B4498" s="202">
        <v>45565</v>
      </c>
      <c r="C4498" s="141">
        <v>232.89</v>
      </c>
      <c r="D4498" s="141">
        <v>383.93</v>
      </c>
      <c r="E4498" s="141">
        <v>264.67</v>
      </c>
      <c r="F4498" s="6"/>
    </row>
    <row r="4499" spans="2:6" ht="22.75" customHeight="1" thickBot="1" x14ac:dyDescent="0.3">
      <c r="B4499" s="202">
        <v>45566</v>
      </c>
      <c r="C4499" s="141">
        <v>232.6</v>
      </c>
      <c r="D4499" s="141">
        <v>384.04</v>
      </c>
      <c r="E4499" s="141">
        <v>264.66000000000003</v>
      </c>
      <c r="F4499" s="6"/>
    </row>
    <row r="4500" spans="2:6" ht="22.75" customHeight="1" thickBot="1" x14ac:dyDescent="0.3">
      <c r="B4500" s="202">
        <v>45567</v>
      </c>
      <c r="C4500" s="141">
        <v>233.99</v>
      </c>
      <c r="D4500" s="141">
        <v>386.34</v>
      </c>
      <c r="E4500" s="141">
        <v>264.27999999999997</v>
      </c>
      <c r="F4500" s="6"/>
    </row>
    <row r="4501" spans="2:6" ht="22.75" customHeight="1" thickBot="1" x14ac:dyDescent="0.3">
      <c r="B4501" s="202">
        <v>45568</v>
      </c>
      <c r="C4501" s="141">
        <v>235.04</v>
      </c>
      <c r="D4501" s="141">
        <v>388.08</v>
      </c>
      <c r="E4501" s="141">
        <v>265.47000000000003</v>
      </c>
      <c r="F4501" s="6"/>
    </row>
    <row r="4502" spans="2:6" ht="22.75" customHeight="1" thickBot="1" x14ac:dyDescent="0.3">
      <c r="B4502" s="202">
        <v>45569</v>
      </c>
      <c r="C4502" s="141">
        <v>235.08</v>
      </c>
      <c r="D4502" s="141">
        <v>388.14</v>
      </c>
      <c r="E4502" s="141">
        <v>264.77</v>
      </c>
      <c r="F4502" s="6"/>
    </row>
    <row r="4503" spans="2:6" ht="22.75" customHeight="1" thickBot="1" x14ac:dyDescent="0.3">
      <c r="B4503" s="202">
        <v>45572</v>
      </c>
      <c r="C4503" s="141">
        <v>235.96</v>
      </c>
      <c r="D4503" s="141">
        <v>389.59</v>
      </c>
      <c r="E4503" s="141">
        <v>265.61</v>
      </c>
      <c r="F4503" s="6"/>
    </row>
    <row r="4504" spans="2:6" ht="22.75" customHeight="1" thickBot="1" x14ac:dyDescent="0.3">
      <c r="B4504" s="202">
        <v>45573</v>
      </c>
      <c r="C4504" s="141">
        <v>235.88</v>
      </c>
      <c r="D4504" s="141">
        <v>389.46</v>
      </c>
      <c r="E4504" s="141">
        <v>266.33</v>
      </c>
      <c r="F4504" s="6"/>
    </row>
    <row r="4505" spans="2:6" ht="22.75" customHeight="1" thickBot="1" x14ac:dyDescent="0.3">
      <c r="B4505" s="202">
        <v>45574</v>
      </c>
      <c r="C4505" s="141">
        <v>236.28</v>
      </c>
      <c r="D4505" s="141">
        <v>390.12</v>
      </c>
      <c r="E4505" s="141">
        <v>266.77999999999997</v>
      </c>
      <c r="F4505" s="6"/>
    </row>
    <row r="4506" spans="2:6" ht="22.75" customHeight="1" thickBot="1" x14ac:dyDescent="0.3">
      <c r="B4506" s="202">
        <v>45575</v>
      </c>
      <c r="C4506" s="141">
        <v>235.94</v>
      </c>
      <c r="D4506" s="141">
        <v>390.11</v>
      </c>
      <c r="E4506" s="141">
        <v>268.22000000000003</v>
      </c>
      <c r="F4506" s="6"/>
    </row>
    <row r="4507" spans="2:6" ht="22.75" customHeight="1" thickBot="1" x14ac:dyDescent="0.3">
      <c r="B4507" s="202">
        <v>45576</v>
      </c>
      <c r="C4507" s="141">
        <v>237.71</v>
      </c>
      <c r="D4507" s="141">
        <v>393.04</v>
      </c>
      <c r="E4507" s="141">
        <v>269.70999999999998</v>
      </c>
      <c r="F4507" s="6"/>
    </row>
    <row r="4508" spans="2:6" ht="22.75" customHeight="1" thickBot="1" x14ac:dyDescent="0.3">
      <c r="B4508" s="202">
        <v>45579</v>
      </c>
      <c r="C4508" s="141">
        <v>236.1</v>
      </c>
      <c r="D4508" s="141">
        <v>390.46</v>
      </c>
      <c r="E4508" s="141">
        <v>267.45</v>
      </c>
      <c r="F4508" s="6"/>
    </row>
    <row r="4509" spans="2:6" ht="22.75" customHeight="1" thickBot="1" x14ac:dyDescent="0.3">
      <c r="B4509" s="202">
        <v>45580</v>
      </c>
      <c r="C4509" s="141">
        <v>234.74</v>
      </c>
      <c r="D4509" s="141">
        <v>388.22</v>
      </c>
      <c r="E4509" s="141">
        <v>265.91000000000003</v>
      </c>
      <c r="F4509" s="6"/>
    </row>
    <row r="4510" spans="2:6" ht="22.75" customHeight="1" thickBot="1" x14ac:dyDescent="0.3">
      <c r="B4510" s="202">
        <v>45581</v>
      </c>
      <c r="C4510" s="141">
        <v>234.88</v>
      </c>
      <c r="D4510" s="141">
        <v>388.45</v>
      </c>
      <c r="E4510" s="141">
        <v>265.48</v>
      </c>
      <c r="F4510" s="6"/>
    </row>
    <row r="4511" spans="2:6" ht="22.75" customHeight="1" thickBot="1" x14ac:dyDescent="0.3">
      <c r="B4511" s="202">
        <v>45582</v>
      </c>
      <c r="C4511" s="141">
        <v>235.25</v>
      </c>
      <c r="D4511" s="141">
        <v>389.05</v>
      </c>
      <c r="E4511" s="141">
        <v>265.89999999999998</v>
      </c>
      <c r="F4511" s="6"/>
    </row>
    <row r="4512" spans="2:6" ht="22.75" customHeight="1" thickBot="1" x14ac:dyDescent="0.3">
      <c r="B4512" s="202">
        <v>45583</v>
      </c>
      <c r="C4512" s="141">
        <v>235.17</v>
      </c>
      <c r="D4512" s="141">
        <v>388.93</v>
      </c>
      <c r="E4512" s="141">
        <v>264.95</v>
      </c>
      <c r="F4512" s="6"/>
    </row>
    <row r="4513" spans="2:10" ht="22.75" customHeight="1" thickBot="1" x14ac:dyDescent="0.3">
      <c r="B4513" s="202">
        <v>45586</v>
      </c>
      <c r="C4513" s="141">
        <v>233.59</v>
      </c>
      <c r="D4513" s="141">
        <v>386.32</v>
      </c>
      <c r="E4513" s="141">
        <v>262.83</v>
      </c>
      <c r="F4513" s="6"/>
    </row>
    <row r="4514" spans="2:10" ht="22.75" customHeight="1" thickBot="1" x14ac:dyDescent="0.3">
      <c r="B4514" s="202">
        <v>45587</v>
      </c>
      <c r="C4514" s="141">
        <v>233.45</v>
      </c>
      <c r="D4514" s="141">
        <v>386.09</v>
      </c>
      <c r="E4514" s="141">
        <v>263.04000000000002</v>
      </c>
      <c r="F4514" s="6"/>
    </row>
    <row r="4515" spans="2:10" ht="22.75" customHeight="1" thickBot="1" x14ac:dyDescent="0.3">
      <c r="B4515" s="202">
        <v>45588</v>
      </c>
      <c r="C4515" s="141">
        <v>233.32</v>
      </c>
      <c r="D4515" s="141">
        <v>385.87</v>
      </c>
      <c r="E4515" s="141">
        <v>265.06</v>
      </c>
      <c r="F4515" s="6"/>
    </row>
    <row r="4516" spans="2:10" ht="22.75" customHeight="1" thickBot="1" x14ac:dyDescent="0.3">
      <c r="B4516" s="202">
        <v>45589</v>
      </c>
      <c r="C4516" s="141">
        <v>234.51</v>
      </c>
      <c r="D4516" s="141">
        <v>387.84</v>
      </c>
      <c r="E4516" s="141">
        <v>265.98</v>
      </c>
      <c r="F4516" s="6"/>
    </row>
    <row r="4517" spans="2:10" ht="22.75" customHeight="1" thickBot="1" x14ac:dyDescent="0.3">
      <c r="B4517" s="202">
        <v>45590</v>
      </c>
      <c r="C4517" s="141">
        <v>234.51</v>
      </c>
      <c r="D4517" s="141">
        <v>387.84</v>
      </c>
      <c r="E4517" s="141">
        <v>266.33</v>
      </c>
    </row>
    <row r="4518" spans="2:10" customFormat="1" ht="22.75" customHeight="1" thickBot="1" x14ac:dyDescent="0.3">
      <c r="B4518" s="202">
        <v>45593</v>
      </c>
      <c r="C4518" s="141">
        <v>231.9</v>
      </c>
      <c r="D4518" s="141">
        <v>383.52</v>
      </c>
      <c r="E4518" s="141">
        <v>263.36</v>
      </c>
      <c r="H4518" s="45"/>
      <c r="J4518" s="45"/>
    </row>
    <row r="4519" spans="2:10" ht="22.75" customHeight="1" thickBot="1" x14ac:dyDescent="0.3">
      <c r="B4519" s="202">
        <v>45594</v>
      </c>
      <c r="C4519" s="141">
        <v>232.55</v>
      </c>
      <c r="D4519" s="141">
        <v>384.59</v>
      </c>
      <c r="E4519" s="141">
        <v>263.31</v>
      </c>
    </row>
    <row r="4520" spans="2:10" ht="22.75" customHeight="1" thickBot="1" x14ac:dyDescent="0.3">
      <c r="B4520" s="202">
        <v>45595</v>
      </c>
      <c r="C4520" s="141">
        <v>232.81</v>
      </c>
      <c r="D4520" s="141">
        <v>385.03</v>
      </c>
      <c r="E4520" s="141">
        <v>263.95</v>
      </c>
    </row>
    <row r="4521" spans="2:10" ht="22.75" customHeight="1" thickBot="1" x14ac:dyDescent="0.3">
      <c r="B4521" s="202">
        <v>45597</v>
      </c>
      <c r="C4521" s="141">
        <v>232.74</v>
      </c>
      <c r="D4521" s="141">
        <v>384.9</v>
      </c>
      <c r="E4521" s="141">
        <v>263.93</v>
      </c>
    </row>
    <row r="4522" spans="2:10" ht="22.75" customHeight="1" thickBot="1" x14ac:dyDescent="0.3">
      <c r="B4522" s="202">
        <v>45600</v>
      </c>
      <c r="C4522" s="141">
        <v>232.48</v>
      </c>
      <c r="D4522" s="141">
        <v>384.47</v>
      </c>
      <c r="E4522" s="141">
        <v>264.73</v>
      </c>
    </row>
    <row r="4523" spans="2:10" ht="22.75" customHeight="1" thickBot="1" x14ac:dyDescent="0.3">
      <c r="B4523" s="202">
        <v>45601</v>
      </c>
      <c r="C4523" s="141">
        <v>232.19</v>
      </c>
      <c r="D4523" s="141">
        <v>384</v>
      </c>
      <c r="E4523" s="141">
        <v>264.73</v>
      </c>
    </row>
    <row r="4524" spans="2:10" ht="22.75" customHeight="1" thickBot="1" x14ac:dyDescent="0.3">
      <c r="B4524" s="202">
        <v>45602</v>
      </c>
      <c r="C4524" s="141">
        <v>231.45</v>
      </c>
      <c r="D4524" s="141">
        <v>382.77</v>
      </c>
      <c r="E4524" s="141">
        <v>263.38</v>
      </c>
    </row>
    <row r="4525" spans="2:10" ht="22.75" customHeight="1" thickBot="1" x14ac:dyDescent="0.3">
      <c r="B4525" s="202">
        <v>45603</v>
      </c>
      <c r="C4525" s="141">
        <v>232.11</v>
      </c>
      <c r="D4525" s="141">
        <v>383.87</v>
      </c>
      <c r="E4525" s="141">
        <v>261.64999999999998</v>
      </c>
    </row>
    <row r="4526" spans="2:10" ht="22.75" customHeight="1" thickBot="1" x14ac:dyDescent="0.3">
      <c r="B4526" s="202">
        <v>45604</v>
      </c>
      <c r="C4526" s="141">
        <v>236.06</v>
      </c>
      <c r="D4526" s="141">
        <v>390.39</v>
      </c>
      <c r="E4526" s="141">
        <v>265.56</v>
      </c>
    </row>
    <row r="4527" spans="2:10" ht="22.75" customHeight="1" thickBot="1" x14ac:dyDescent="0.3">
      <c r="B4527" s="202">
        <v>45607</v>
      </c>
      <c r="C4527" s="141">
        <v>238.16</v>
      </c>
      <c r="D4527" s="141">
        <v>393.88</v>
      </c>
      <c r="E4527" s="141">
        <v>268.56</v>
      </c>
    </row>
    <row r="4528" spans="2:10" ht="22.75" customHeight="1" thickBot="1" x14ac:dyDescent="0.3">
      <c r="B4528" s="202">
        <v>45608</v>
      </c>
      <c r="C4528" s="141">
        <v>238.56</v>
      </c>
      <c r="D4528" s="141">
        <v>394.54</v>
      </c>
      <c r="E4528" s="141">
        <v>267.5</v>
      </c>
    </row>
    <row r="4529" spans="2:5" ht="22.75" customHeight="1" thickBot="1" x14ac:dyDescent="0.3">
      <c r="B4529" s="202">
        <v>45609</v>
      </c>
      <c r="C4529" s="141">
        <v>237.87</v>
      </c>
      <c r="D4529" s="141">
        <v>393.4</v>
      </c>
      <c r="E4529" s="141">
        <v>265.11</v>
      </c>
    </row>
    <row r="4530" spans="2:5" ht="22.75" customHeight="1" thickBot="1" x14ac:dyDescent="0.3">
      <c r="B4530" s="202">
        <v>45610</v>
      </c>
      <c r="C4530" s="141">
        <v>237.49</v>
      </c>
      <c r="D4530" s="141">
        <v>392.76</v>
      </c>
      <c r="E4530" s="141">
        <v>263.89</v>
      </c>
    </row>
    <row r="4531" spans="2:5" ht="22.75" customHeight="1" thickBot="1" x14ac:dyDescent="0.3">
      <c r="B4531" s="202">
        <v>45611</v>
      </c>
      <c r="C4531" s="141">
        <v>237.12</v>
      </c>
      <c r="D4531" s="141">
        <v>392.16</v>
      </c>
      <c r="E4531" s="141">
        <v>261.97000000000003</v>
      </c>
    </row>
    <row r="4532" spans="2:5" ht="22.75" customHeight="1" thickBot="1" x14ac:dyDescent="0.3">
      <c r="B4532" s="202">
        <v>45614</v>
      </c>
      <c r="C4532" s="141">
        <v>237.2</v>
      </c>
      <c r="D4532" s="141">
        <v>392.28</v>
      </c>
      <c r="E4532" s="141">
        <v>261.82</v>
      </c>
    </row>
    <row r="4533" spans="2:5" ht="22.75" customHeight="1" thickBot="1" x14ac:dyDescent="0.3">
      <c r="B4533" s="202">
        <v>45615</v>
      </c>
      <c r="C4533" s="141">
        <v>236.75</v>
      </c>
      <c r="D4533" s="141">
        <v>391.54</v>
      </c>
      <c r="E4533" s="141">
        <v>261.33</v>
      </c>
    </row>
    <row r="4534" spans="2:5" ht="22.75" customHeight="1" thickBot="1" x14ac:dyDescent="0.3">
      <c r="B4534" s="202">
        <v>45616</v>
      </c>
      <c r="C4534" s="141">
        <v>239.25</v>
      </c>
      <c r="D4534" s="141">
        <v>396.26</v>
      </c>
      <c r="E4534" s="141">
        <v>270.54000000000002</v>
      </c>
    </row>
    <row r="4535" spans="2:5" ht="22.75" customHeight="1" thickBot="1" x14ac:dyDescent="0.3">
      <c r="B4535" s="202">
        <v>45617</v>
      </c>
      <c r="C4535" s="141">
        <v>239.43</v>
      </c>
      <c r="D4535" s="141">
        <v>396.56</v>
      </c>
      <c r="E4535" s="141">
        <v>270.7</v>
      </c>
    </row>
    <row r="4536" spans="2:5" ht="22.75" customHeight="1" thickBot="1" x14ac:dyDescent="0.3">
      <c r="B4536" s="202">
        <v>45618</v>
      </c>
      <c r="C4536" s="141">
        <v>237.82</v>
      </c>
      <c r="D4536" s="141">
        <v>393.9</v>
      </c>
      <c r="E4536" s="141">
        <v>268</v>
      </c>
    </row>
    <row r="4537" spans="2:5" ht="22.75" customHeight="1" thickBot="1" x14ac:dyDescent="0.3">
      <c r="B4537" s="202">
        <v>45621</v>
      </c>
      <c r="C4537" s="141">
        <v>237.26</v>
      </c>
      <c r="D4537" s="141">
        <v>392.97</v>
      </c>
      <c r="E4537" s="141">
        <v>265.67</v>
      </c>
    </row>
    <row r="4538" spans="2:5" ht="22.75" customHeight="1" thickBot="1" x14ac:dyDescent="0.3">
      <c r="B4538" s="202">
        <v>45622</v>
      </c>
      <c r="C4538" s="141">
        <v>237.24</v>
      </c>
      <c r="D4538" s="141">
        <v>393.18</v>
      </c>
      <c r="E4538" s="141">
        <v>265.82</v>
      </c>
    </row>
    <row r="4539" spans="2:5" ht="22.75" customHeight="1" thickBot="1" x14ac:dyDescent="0.3">
      <c r="B4539" s="202">
        <v>45623</v>
      </c>
      <c r="C4539" s="141">
        <v>237.04</v>
      </c>
      <c r="D4539" s="141">
        <v>392.84</v>
      </c>
      <c r="E4539" s="141">
        <v>265.64</v>
      </c>
    </row>
    <row r="4540" spans="2:5" ht="22.75" customHeight="1" thickBot="1" x14ac:dyDescent="0.3">
      <c r="B4540" s="202">
        <v>45624</v>
      </c>
      <c r="C4540" s="141">
        <v>236.41</v>
      </c>
      <c r="D4540" s="141">
        <v>391.8</v>
      </c>
      <c r="E4540" s="141">
        <v>264.89999999999998</v>
      </c>
    </row>
    <row r="4541" spans="2:5" ht="22.75" customHeight="1" thickBot="1" x14ac:dyDescent="0.3">
      <c r="B4541" s="202">
        <v>45625</v>
      </c>
      <c r="C4541" s="141">
        <v>236</v>
      </c>
      <c r="D4541" s="141">
        <v>391.15</v>
      </c>
      <c r="E4541" s="141">
        <v>266.37</v>
      </c>
    </row>
    <row r="4542" spans="2:5" ht="22.75" customHeight="1" thickBot="1" x14ac:dyDescent="0.3">
      <c r="B4542" s="202">
        <v>45628</v>
      </c>
      <c r="C4542" s="141">
        <v>235.85</v>
      </c>
      <c r="D4542" s="141">
        <v>390.89</v>
      </c>
      <c r="E4542" s="141">
        <v>266.19</v>
      </c>
    </row>
    <row r="4543" spans="2:5" ht="22.75" customHeight="1" thickBot="1" x14ac:dyDescent="0.3">
      <c r="B4543" s="202">
        <v>45629</v>
      </c>
      <c r="C4543" s="141">
        <v>233.53</v>
      </c>
      <c r="D4543" s="141">
        <v>387.05</v>
      </c>
      <c r="E4543" s="141">
        <v>261.54000000000002</v>
      </c>
    </row>
    <row r="4544" spans="2:5" ht="22.75" customHeight="1" thickBot="1" x14ac:dyDescent="0.3">
      <c r="B4544" s="202">
        <v>45630</v>
      </c>
      <c r="C4544" s="141">
        <v>234.73</v>
      </c>
      <c r="D4544" s="141">
        <v>389.03</v>
      </c>
      <c r="E4544" s="141">
        <v>263.07</v>
      </c>
    </row>
    <row r="4545" spans="2:5" ht="22.75" customHeight="1" thickBot="1" x14ac:dyDescent="0.3">
      <c r="B4545" s="202">
        <v>45631</v>
      </c>
      <c r="C4545" s="141">
        <v>235.35</v>
      </c>
      <c r="D4545" s="141">
        <v>390.06</v>
      </c>
      <c r="E4545" s="141">
        <v>263.76</v>
      </c>
    </row>
    <row r="4546" spans="2:5" ht="22.75" customHeight="1" thickBot="1" x14ac:dyDescent="0.3">
      <c r="B4546" s="202">
        <v>45632</v>
      </c>
      <c r="C4546" s="141">
        <v>237.63</v>
      </c>
      <c r="D4546" s="141">
        <v>393.84</v>
      </c>
      <c r="E4546" s="141">
        <v>267.70999999999998</v>
      </c>
    </row>
    <row r="4547" spans="2:5" ht="22.75" customHeight="1" thickBot="1" x14ac:dyDescent="0.3">
      <c r="B4547" s="202">
        <v>45635</v>
      </c>
      <c r="C4547" s="141">
        <v>235.72</v>
      </c>
      <c r="D4547" s="141">
        <v>390.79</v>
      </c>
      <c r="E4547" s="141">
        <v>265.63</v>
      </c>
    </row>
    <row r="4548" spans="2:5" ht="22.75" customHeight="1" thickBot="1" x14ac:dyDescent="0.3">
      <c r="B4548" s="202">
        <v>45636</v>
      </c>
      <c r="C4548" s="141">
        <v>235.65</v>
      </c>
      <c r="D4548" s="141">
        <v>390.66</v>
      </c>
      <c r="E4548" s="141">
        <v>264.62</v>
      </c>
    </row>
    <row r="4549" spans="2:5" ht="22.75" customHeight="1" thickBot="1" x14ac:dyDescent="0.3">
      <c r="B4549" s="202">
        <v>45637</v>
      </c>
      <c r="C4549" s="141">
        <v>236.38</v>
      </c>
      <c r="D4549" s="141">
        <v>391.87</v>
      </c>
      <c r="E4549" s="141">
        <v>265.87</v>
      </c>
    </row>
    <row r="4550" spans="2:5" ht="22.75" customHeight="1" thickBot="1" x14ac:dyDescent="0.3">
      <c r="B4550" s="202">
        <v>45638</v>
      </c>
      <c r="C4550" s="141">
        <v>235.36</v>
      </c>
      <c r="D4550" s="141">
        <v>390.18</v>
      </c>
      <c r="E4550" s="141">
        <v>263.86</v>
      </c>
    </row>
    <row r="4551" spans="2:5" ht="22.75" customHeight="1" thickBot="1" x14ac:dyDescent="0.3">
      <c r="B4551" s="202">
        <v>45639</v>
      </c>
      <c r="C4551" s="141">
        <v>235.31</v>
      </c>
      <c r="D4551" s="141">
        <v>390.09</v>
      </c>
      <c r="E4551" s="141">
        <v>262.04000000000002</v>
      </c>
    </row>
    <row r="4552" spans="2:5" ht="22.75" customHeight="1" thickBot="1" x14ac:dyDescent="0.3">
      <c r="B4552" s="202">
        <v>45642</v>
      </c>
      <c r="C4552" s="141">
        <v>233.59</v>
      </c>
      <c r="D4552" s="141">
        <v>387.3</v>
      </c>
      <c r="E4552" s="141">
        <v>260.17</v>
      </c>
    </row>
    <row r="4553" spans="2:5" ht="22.75" customHeight="1" thickBot="1" x14ac:dyDescent="0.3">
      <c r="B4553" s="202">
        <v>45643</v>
      </c>
      <c r="C4553" s="141">
        <v>236.26</v>
      </c>
      <c r="D4553" s="141">
        <v>391.72</v>
      </c>
      <c r="E4553" s="141">
        <v>264.04000000000002</v>
      </c>
    </row>
    <row r="4554" spans="2:5" ht="22.75" customHeight="1" thickBot="1" x14ac:dyDescent="0.3">
      <c r="B4554" s="202">
        <v>45644</v>
      </c>
      <c r="C4554" s="141">
        <v>236.73</v>
      </c>
      <c r="D4554" s="141">
        <v>392.51</v>
      </c>
      <c r="E4554" s="141">
        <v>264.57</v>
      </c>
    </row>
    <row r="4555" spans="2:5" ht="22.75" customHeight="1" thickBot="1" x14ac:dyDescent="0.3">
      <c r="B4555" s="202">
        <v>45645</v>
      </c>
      <c r="C4555" s="141">
        <v>235.8</v>
      </c>
      <c r="D4555" s="141">
        <v>390.96</v>
      </c>
      <c r="E4555" s="141">
        <v>265.56</v>
      </c>
    </row>
    <row r="4556" spans="2:5" ht="22.75" customHeight="1" thickBot="1" x14ac:dyDescent="0.3">
      <c r="B4556" s="202">
        <v>45646</v>
      </c>
      <c r="C4556" s="141">
        <v>235.89</v>
      </c>
      <c r="D4556" s="141">
        <v>391.11</v>
      </c>
      <c r="E4556" s="141">
        <v>262.77999999999997</v>
      </c>
    </row>
    <row r="4557" spans="2:5" ht="22.75" customHeight="1" thickBot="1" x14ac:dyDescent="0.3">
      <c r="B4557" s="202">
        <v>45649</v>
      </c>
      <c r="C4557" s="141">
        <v>235.55</v>
      </c>
      <c r="D4557" s="141">
        <v>390.55</v>
      </c>
      <c r="E4557" s="141">
        <v>261.93</v>
      </c>
    </row>
    <row r="4558" spans="2:5" ht="22.75" customHeight="1" thickBot="1" x14ac:dyDescent="0.3">
      <c r="B4558" s="202">
        <v>45650</v>
      </c>
      <c r="C4558" s="141">
        <v>236.19</v>
      </c>
      <c r="D4558" s="141">
        <v>391.61</v>
      </c>
      <c r="E4558" s="141">
        <v>263.20999999999998</v>
      </c>
    </row>
    <row r="4559" spans="2:5" ht="22.75" customHeight="1" thickBot="1" x14ac:dyDescent="0.3">
      <c r="B4559" s="202">
        <v>45652</v>
      </c>
      <c r="C4559" s="141">
        <v>236.46</v>
      </c>
      <c r="D4559" s="141">
        <v>392.06</v>
      </c>
      <c r="E4559" s="141">
        <v>263.58999999999997</v>
      </c>
    </row>
    <row r="4560" spans="2:5" ht="22.75" customHeight="1" thickBot="1" x14ac:dyDescent="0.3">
      <c r="B4560" s="202">
        <v>45653</v>
      </c>
      <c r="C4560" s="141">
        <v>236.22</v>
      </c>
      <c r="D4560" s="141">
        <v>391.65</v>
      </c>
      <c r="E4560" s="141">
        <v>263.32</v>
      </c>
    </row>
    <row r="4561" spans="2:5" ht="22.75" customHeight="1" thickBot="1" x14ac:dyDescent="0.3">
      <c r="B4561" s="202">
        <v>45656</v>
      </c>
      <c r="C4561" s="141">
        <v>236.17</v>
      </c>
      <c r="D4561" s="141">
        <v>391.57</v>
      </c>
      <c r="E4561" s="141">
        <v>263.70999999999998</v>
      </c>
    </row>
    <row r="4562" spans="2:5" ht="22.75" customHeight="1" thickBot="1" x14ac:dyDescent="0.3">
      <c r="B4562" s="202">
        <v>45657</v>
      </c>
      <c r="C4562" s="141">
        <v>236.06</v>
      </c>
      <c r="D4562" s="141">
        <v>391.39</v>
      </c>
      <c r="E4562" s="141">
        <v>263.13</v>
      </c>
    </row>
    <row r="4563" spans="2:5" ht="22.75" customHeight="1" thickBot="1" x14ac:dyDescent="0.3">
      <c r="B4563" s="202">
        <v>45660</v>
      </c>
      <c r="C4563" s="141">
        <v>237.47</v>
      </c>
      <c r="D4563" s="141">
        <v>394.03</v>
      </c>
      <c r="E4563" s="141">
        <v>264.89999999999998</v>
      </c>
    </row>
    <row r="4564" spans="2:5" ht="22.75" customHeight="1" thickBot="1" x14ac:dyDescent="0.3">
      <c r="B4564" s="202">
        <v>45663</v>
      </c>
      <c r="C4564" s="141">
        <v>240.42</v>
      </c>
      <c r="D4564" s="141">
        <v>398.92</v>
      </c>
      <c r="E4564" s="141">
        <v>264.68</v>
      </c>
    </row>
    <row r="4565" spans="2:5" ht="22.75" customHeight="1" thickBot="1" x14ac:dyDescent="0.3">
      <c r="B4565" s="202">
        <v>45664</v>
      </c>
      <c r="C4565" s="141">
        <v>239.01</v>
      </c>
      <c r="D4565" s="141">
        <v>397.19</v>
      </c>
      <c r="E4565" s="141">
        <v>270.38</v>
      </c>
    </row>
    <row r="4566" spans="2:5" ht="22.75" customHeight="1" thickBot="1" x14ac:dyDescent="0.3">
      <c r="B4566" s="202">
        <v>45665</v>
      </c>
      <c r="C4566" s="141">
        <v>238.65</v>
      </c>
      <c r="D4566" s="141">
        <v>396.59</v>
      </c>
      <c r="E4566" s="141">
        <v>268.94</v>
      </c>
    </row>
    <row r="4567" spans="2:5" ht="22.75" customHeight="1" thickBot="1" x14ac:dyDescent="0.3">
      <c r="B4567" s="202">
        <v>45666</v>
      </c>
      <c r="C4567" s="141">
        <v>238.57</v>
      </c>
      <c r="D4567" s="141">
        <v>396.46</v>
      </c>
      <c r="E4567" s="141">
        <v>268.85000000000002</v>
      </c>
    </row>
    <row r="4568" spans="2:5" ht="22.75" customHeight="1" thickBot="1" x14ac:dyDescent="0.3">
      <c r="B4568" s="202">
        <v>45667</v>
      </c>
      <c r="C4568" s="141">
        <v>238.9</v>
      </c>
      <c r="D4568" s="141">
        <v>397.01</v>
      </c>
      <c r="E4568" s="141">
        <v>268.11</v>
      </c>
    </row>
    <row r="4569" spans="2:5" ht="22.75" customHeight="1" thickBot="1" x14ac:dyDescent="0.3">
      <c r="B4569" s="202">
        <v>45670</v>
      </c>
      <c r="C4569" s="141">
        <v>237.64</v>
      </c>
      <c r="D4569" s="141">
        <v>394.91</v>
      </c>
      <c r="E4569" s="141">
        <v>264.3</v>
      </c>
    </row>
    <row r="4570" spans="2:5" ht="22.75" customHeight="1" thickBot="1" x14ac:dyDescent="0.3">
      <c r="B4570" s="202">
        <v>45671</v>
      </c>
      <c r="C4570" s="141">
        <v>238.14</v>
      </c>
      <c r="D4570" s="141">
        <v>395.74</v>
      </c>
      <c r="E4570" s="141">
        <v>264.86</v>
      </c>
    </row>
    <row r="4571" spans="2:5" ht="22.75" customHeight="1" thickBot="1" x14ac:dyDescent="0.3">
      <c r="B4571" s="202">
        <v>45672</v>
      </c>
      <c r="C4571" s="141">
        <v>237.84</v>
      </c>
      <c r="D4571" s="141">
        <v>395.25</v>
      </c>
      <c r="E4571" s="141">
        <v>266.61</v>
      </c>
    </row>
    <row r="4572" spans="2:5" ht="22.75" customHeight="1" thickBot="1" x14ac:dyDescent="0.3">
      <c r="B4572" s="202">
        <v>45673</v>
      </c>
      <c r="C4572" s="141">
        <v>238.4</v>
      </c>
      <c r="D4572" s="141">
        <v>396.17</v>
      </c>
      <c r="E4572" s="141">
        <v>267.23</v>
      </c>
    </row>
    <row r="4573" spans="2:5" ht="22.75" customHeight="1" thickBot="1" x14ac:dyDescent="0.3">
      <c r="B4573" s="202">
        <v>45674</v>
      </c>
      <c r="C4573" s="141">
        <v>238.28</v>
      </c>
      <c r="D4573" s="141">
        <v>396.46</v>
      </c>
      <c r="E4573" s="141">
        <v>267.27</v>
      </c>
    </row>
    <row r="4574" spans="2:5" ht="22.75" customHeight="1" thickBot="1" x14ac:dyDescent="0.3">
      <c r="B4574" s="202">
        <v>45677</v>
      </c>
      <c r="C4574" s="141">
        <v>237.36</v>
      </c>
      <c r="D4574" s="141">
        <v>394.93</v>
      </c>
      <c r="E4574" s="141">
        <v>266.41000000000003</v>
      </c>
    </row>
    <row r="4575" spans="2:5" ht="22.75" customHeight="1" thickBot="1" x14ac:dyDescent="0.3">
      <c r="B4575" s="202">
        <v>45678</v>
      </c>
      <c r="C4575" s="141">
        <v>236.8</v>
      </c>
      <c r="D4575" s="141">
        <v>393.99</v>
      </c>
      <c r="E4575" s="141">
        <v>265.77999999999997</v>
      </c>
    </row>
    <row r="4576" spans="2:5" ht="22.75" customHeight="1" thickBot="1" x14ac:dyDescent="0.3">
      <c r="B4576" s="202">
        <v>45679</v>
      </c>
      <c r="C4576" s="141">
        <v>235.7</v>
      </c>
      <c r="D4576" s="141">
        <v>392.18</v>
      </c>
      <c r="E4576" s="141">
        <v>266.99</v>
      </c>
    </row>
    <row r="4577" spans="2:5" ht="22.75" customHeight="1" thickBot="1" x14ac:dyDescent="0.3">
      <c r="B4577" s="202">
        <v>45680</v>
      </c>
      <c r="C4577" s="141">
        <v>234.6</v>
      </c>
      <c r="D4577" s="141">
        <v>390.34</v>
      </c>
      <c r="E4577" s="141">
        <v>265.56</v>
      </c>
    </row>
    <row r="4578" spans="2:5" ht="22.75" customHeight="1" thickBot="1" x14ac:dyDescent="0.3">
      <c r="B4578" s="202">
        <v>45681</v>
      </c>
      <c r="C4578" s="141">
        <v>236.48</v>
      </c>
      <c r="D4578" s="141">
        <v>393.46</v>
      </c>
      <c r="E4578" s="141">
        <v>268.48</v>
      </c>
    </row>
    <row r="4579" spans="2:5" ht="22.75" customHeight="1" thickBot="1" x14ac:dyDescent="0.3">
      <c r="B4579" s="202">
        <v>45684</v>
      </c>
      <c r="C4579" s="141">
        <v>237.37</v>
      </c>
      <c r="D4579" s="141">
        <v>394.95</v>
      </c>
      <c r="E4579" s="141">
        <v>269.82</v>
      </c>
    </row>
    <row r="4580" spans="2:5" ht="22.75" customHeight="1" thickBot="1" x14ac:dyDescent="0.3">
      <c r="B4580" s="202">
        <v>45685</v>
      </c>
      <c r="C4580" s="141">
        <v>237.44</v>
      </c>
      <c r="D4580" s="141">
        <v>395.07</v>
      </c>
      <c r="E4580" s="141">
        <v>269.08</v>
      </c>
    </row>
    <row r="4581" spans="2:5" ht="22.75" customHeight="1" thickBot="1" x14ac:dyDescent="0.3">
      <c r="B4581" s="202">
        <v>45687</v>
      </c>
      <c r="C4581" s="141">
        <v>237.43</v>
      </c>
      <c r="D4581" s="141">
        <v>395.05</v>
      </c>
      <c r="E4581" s="141">
        <v>269.07</v>
      </c>
    </row>
    <row r="4582" spans="2:5" ht="22.75" customHeight="1" thickBot="1" x14ac:dyDescent="0.3">
      <c r="B4582" s="202">
        <v>45688</v>
      </c>
      <c r="C4582" s="141">
        <v>237.16</v>
      </c>
      <c r="D4582" s="141">
        <v>394.6</v>
      </c>
      <c r="E4582" s="141">
        <v>268.57</v>
      </c>
    </row>
    <row r="4583" spans="2:5" ht="22.75" customHeight="1" thickBot="1" x14ac:dyDescent="0.3">
      <c r="B4583" s="202">
        <v>45691</v>
      </c>
      <c r="C4583" s="141">
        <v>237.02</v>
      </c>
      <c r="D4583" s="141">
        <v>394.36</v>
      </c>
      <c r="E4583" s="141">
        <v>267.43</v>
      </c>
    </row>
    <row r="4584" spans="2:5" ht="22.75" customHeight="1" thickBot="1" x14ac:dyDescent="0.3">
      <c r="B4584" s="202">
        <v>45692</v>
      </c>
      <c r="C4584" s="141">
        <v>236.89</v>
      </c>
      <c r="D4584" s="141">
        <v>394.16</v>
      </c>
      <c r="E4584" s="141">
        <v>265.39999999999998</v>
      </c>
    </row>
    <row r="4585" spans="2:5" ht="22.75" customHeight="1" thickBot="1" x14ac:dyDescent="0.3">
      <c r="B4585" s="202">
        <v>45693</v>
      </c>
      <c r="C4585" s="141">
        <v>237.07</v>
      </c>
      <c r="D4585" s="141">
        <v>394.44</v>
      </c>
      <c r="E4585" s="141">
        <v>267.13</v>
      </c>
    </row>
    <row r="4586" spans="2:5" ht="22.75" customHeight="1" thickBot="1" x14ac:dyDescent="0.3">
      <c r="B4586" s="202">
        <v>45694</v>
      </c>
      <c r="C4586" s="141">
        <v>238.47</v>
      </c>
      <c r="D4586" s="141">
        <v>396.77</v>
      </c>
      <c r="E4586" s="141">
        <v>268.7</v>
      </c>
    </row>
    <row r="4587" spans="2:5" ht="22.75" customHeight="1" thickBot="1" x14ac:dyDescent="0.3">
      <c r="B4587" s="202">
        <v>45695</v>
      </c>
      <c r="C4587" s="141">
        <v>238.53</v>
      </c>
      <c r="D4587" s="141">
        <v>396.89</v>
      </c>
      <c r="E4587" s="141">
        <v>268.75</v>
      </c>
    </row>
    <row r="4588" spans="2:5" ht="22.75" customHeight="1" thickBot="1" x14ac:dyDescent="0.3">
      <c r="B4588" s="202">
        <v>45698</v>
      </c>
      <c r="C4588" s="141">
        <v>238.31</v>
      </c>
      <c r="D4588" s="141">
        <v>396.98</v>
      </c>
      <c r="E4588" s="141">
        <v>268.81</v>
      </c>
    </row>
    <row r="4589" spans="2:5" ht="22.75" customHeight="1" thickBot="1" x14ac:dyDescent="0.3">
      <c r="B4589" s="202">
        <v>45700</v>
      </c>
      <c r="C4589" s="141">
        <v>238.41</v>
      </c>
      <c r="D4589" s="141">
        <v>397.14</v>
      </c>
      <c r="E4589" s="141">
        <v>267.20999999999998</v>
      </c>
    </row>
    <row r="4590" spans="2:5" ht="22.75" customHeight="1" thickBot="1" x14ac:dyDescent="0.3">
      <c r="B4590" s="202">
        <v>45701</v>
      </c>
      <c r="C4590" s="141">
        <v>237.9</v>
      </c>
      <c r="D4590" s="141">
        <v>396.29</v>
      </c>
      <c r="E4590" s="141">
        <v>267.68</v>
      </c>
    </row>
    <row r="4591" spans="2:5" ht="22.75" customHeight="1" thickBot="1" x14ac:dyDescent="0.3">
      <c r="B4591" s="202">
        <v>45702</v>
      </c>
      <c r="C4591" s="141">
        <v>237.93</v>
      </c>
      <c r="D4591" s="141">
        <v>396.34</v>
      </c>
      <c r="E4591" s="141">
        <v>269.91000000000003</v>
      </c>
    </row>
    <row r="4592" spans="2:5" ht="22.75" customHeight="1" thickBot="1" x14ac:dyDescent="0.3">
      <c r="B4592" s="202">
        <v>45705</v>
      </c>
      <c r="C4592" s="141">
        <v>237.13</v>
      </c>
      <c r="D4592" s="141">
        <v>395.01</v>
      </c>
      <c r="E4592" s="141">
        <v>269</v>
      </c>
    </row>
    <row r="4593" spans="2:5" ht="22.75" customHeight="1" thickBot="1" x14ac:dyDescent="0.3">
      <c r="B4593" s="202">
        <v>45706</v>
      </c>
      <c r="C4593" s="141">
        <v>237.19</v>
      </c>
      <c r="D4593" s="141">
        <v>395.11</v>
      </c>
      <c r="E4593" s="141">
        <v>269.77</v>
      </c>
    </row>
    <row r="4594" spans="2:5" ht="22.75" customHeight="1" thickBot="1" x14ac:dyDescent="0.3">
      <c r="B4594" s="202">
        <v>45707</v>
      </c>
      <c r="C4594" s="141">
        <v>236.34</v>
      </c>
      <c r="D4594" s="141">
        <v>393.7</v>
      </c>
      <c r="E4594" s="141">
        <v>267.68</v>
      </c>
    </row>
    <row r="4595" spans="2:5" ht="22.75" customHeight="1" thickBot="1" x14ac:dyDescent="0.3">
      <c r="B4595" s="202">
        <v>45708</v>
      </c>
      <c r="C4595" s="141">
        <v>237.57</v>
      </c>
      <c r="D4595" s="141">
        <v>397.44</v>
      </c>
      <c r="E4595" s="141">
        <v>269.61</v>
      </c>
    </row>
    <row r="4596" spans="2:5" ht="22.75" customHeight="1" thickBot="1" x14ac:dyDescent="0.3">
      <c r="B4596" s="202">
        <v>45709</v>
      </c>
      <c r="C4596" s="141">
        <v>237.29</v>
      </c>
      <c r="D4596" s="141">
        <v>397.64</v>
      </c>
      <c r="E4596" s="141">
        <v>271.52</v>
      </c>
    </row>
    <row r="4597" spans="2:5" ht="22.75" customHeight="1" thickBot="1" x14ac:dyDescent="0.3">
      <c r="B4597" s="202">
        <v>45712</v>
      </c>
      <c r="C4597" s="141">
        <v>236.77</v>
      </c>
      <c r="D4597" s="141">
        <v>396.77</v>
      </c>
      <c r="E4597" s="141">
        <v>271.14</v>
      </c>
    </row>
    <row r="4598" spans="2:5" ht="22.75" customHeight="1" thickBot="1" x14ac:dyDescent="0.3">
      <c r="B4598" s="202">
        <v>45713</v>
      </c>
      <c r="C4598" s="141">
        <v>236.31</v>
      </c>
      <c r="D4598" s="141">
        <v>396</v>
      </c>
      <c r="E4598" s="141">
        <v>269.61</v>
      </c>
    </row>
    <row r="4599" spans="2:5" ht="22.75" customHeight="1" thickBot="1" x14ac:dyDescent="0.3">
      <c r="B4599" s="202">
        <v>45716</v>
      </c>
      <c r="C4599" s="141">
        <v>236.9</v>
      </c>
      <c r="D4599" s="141">
        <v>396.99</v>
      </c>
      <c r="E4599" s="141">
        <v>268.13</v>
      </c>
    </row>
    <row r="4600" spans="2:5" ht="22.75" customHeight="1" thickBot="1" x14ac:dyDescent="0.3">
      <c r="B4600" s="202">
        <v>45719</v>
      </c>
      <c r="C4600" s="141">
        <v>236.8</v>
      </c>
      <c r="D4600" s="141">
        <v>396.81</v>
      </c>
      <c r="E4600" s="141">
        <v>268.64999999999998</v>
      </c>
    </row>
    <row r="4601" spans="2:5" ht="22.75" customHeight="1" thickBot="1" x14ac:dyDescent="0.3">
      <c r="B4601" s="202">
        <v>45720</v>
      </c>
      <c r="C4601" s="141">
        <v>236.93</v>
      </c>
      <c r="D4601" s="141">
        <v>397.04</v>
      </c>
      <c r="E4601" s="141">
        <v>268.8</v>
      </c>
    </row>
    <row r="4602" spans="2:5" ht="22.75" customHeight="1" thickBot="1" x14ac:dyDescent="0.3">
      <c r="B4602" s="202">
        <v>45721</v>
      </c>
      <c r="C4602" s="141">
        <v>236.37</v>
      </c>
      <c r="D4602" s="141">
        <v>396.13</v>
      </c>
      <c r="E4602" s="141">
        <v>269.39</v>
      </c>
    </row>
    <row r="4603" spans="2:5" ht="22.75" customHeight="1" thickBot="1" x14ac:dyDescent="0.3">
      <c r="B4603" s="202">
        <v>45722</v>
      </c>
      <c r="C4603" s="141">
        <v>236.5</v>
      </c>
      <c r="D4603" s="141">
        <v>396.35</v>
      </c>
      <c r="E4603" s="141">
        <v>272.57</v>
      </c>
    </row>
    <row r="4604" spans="2:5" ht="22.75" customHeight="1" thickBot="1" x14ac:dyDescent="0.3">
      <c r="B4604" s="202">
        <v>45723</v>
      </c>
      <c r="C4604" s="141">
        <v>236.59</v>
      </c>
      <c r="D4604" s="141">
        <v>396.5</v>
      </c>
      <c r="E4604" s="141">
        <v>277.29000000000002</v>
      </c>
    </row>
    <row r="4605" spans="2:5" ht="22.75" customHeight="1" thickBot="1" x14ac:dyDescent="0.3">
      <c r="B4605" s="202">
        <v>45726</v>
      </c>
      <c r="C4605" s="141">
        <v>236.59</v>
      </c>
      <c r="D4605" s="141">
        <v>396.49</v>
      </c>
      <c r="E4605" s="141">
        <v>277.76</v>
      </c>
    </row>
    <row r="4606" spans="2:5" ht="22.75" customHeight="1" thickBot="1" x14ac:dyDescent="0.3">
      <c r="B4606" s="202">
        <v>45727</v>
      </c>
      <c r="C4606" s="141">
        <v>235.3</v>
      </c>
      <c r="D4606" s="141">
        <v>394.34</v>
      </c>
      <c r="E4606" s="141">
        <v>276.26</v>
      </c>
    </row>
    <row r="4607" spans="2:5" ht="22.75" customHeight="1" thickBot="1" x14ac:dyDescent="0.3">
      <c r="B4607" s="202">
        <v>45729</v>
      </c>
      <c r="C4607" s="141">
        <v>235.08</v>
      </c>
      <c r="D4607" s="141">
        <v>393.97</v>
      </c>
      <c r="E4607" s="141">
        <v>276.33</v>
      </c>
    </row>
    <row r="4608" spans="2:5" ht="22.75" customHeight="1" thickBot="1" x14ac:dyDescent="0.3">
      <c r="B4608" s="202">
        <v>45730</v>
      </c>
      <c r="C4608" s="141">
        <v>234.84</v>
      </c>
      <c r="D4608" s="141">
        <v>393.56</v>
      </c>
      <c r="E4608" s="141">
        <v>275.35000000000002</v>
      </c>
    </row>
    <row r="4609" spans="2:5" ht="22.75" customHeight="1" thickBot="1" x14ac:dyDescent="0.3">
      <c r="B4609" s="202">
        <v>45733</v>
      </c>
      <c r="C4609" s="141">
        <v>234.68</v>
      </c>
      <c r="D4609" s="141">
        <v>393.29</v>
      </c>
      <c r="E4609" s="141">
        <v>275.17</v>
      </c>
    </row>
    <row r="4610" spans="2:5" ht="22.75" customHeight="1" thickBot="1" x14ac:dyDescent="0.3">
      <c r="B4610" s="202">
        <v>45734</v>
      </c>
      <c r="C4610" s="141">
        <v>234.64</v>
      </c>
      <c r="D4610" s="141">
        <v>393.82</v>
      </c>
      <c r="E4610" s="141">
        <v>276.38</v>
      </c>
    </row>
    <row r="4611" spans="2:5" ht="22.75" customHeight="1" thickBot="1" x14ac:dyDescent="0.3">
      <c r="B4611" s="202">
        <v>45735</v>
      </c>
      <c r="C4611" s="141">
        <v>234.55</v>
      </c>
      <c r="D4611" s="141">
        <v>393.67</v>
      </c>
      <c r="E4611" s="141">
        <v>277.10000000000002</v>
      </c>
    </row>
    <row r="4612" spans="2:5" ht="22.75" customHeight="1" thickBot="1" x14ac:dyDescent="0.3">
      <c r="B4612" s="202">
        <v>45736</v>
      </c>
      <c r="C4612" s="141">
        <v>233.97</v>
      </c>
      <c r="D4612" s="141">
        <v>392.69</v>
      </c>
      <c r="E4612" s="141">
        <v>276.42</v>
      </c>
    </row>
    <row r="4613" spans="2:5" ht="22.75" customHeight="1" thickBot="1" x14ac:dyDescent="0.3">
      <c r="B4613" s="202">
        <v>45737</v>
      </c>
      <c r="C4613" s="141">
        <v>234.26</v>
      </c>
      <c r="D4613" s="141">
        <v>393.17</v>
      </c>
      <c r="E4613" s="141">
        <v>276.02999999999997</v>
      </c>
    </row>
    <row r="4614" spans="2:5" ht="22.75" customHeight="1" thickBot="1" x14ac:dyDescent="0.3">
      <c r="B4614" s="202">
        <v>45740</v>
      </c>
      <c r="C4614" s="141">
        <v>234.39</v>
      </c>
      <c r="D4614" s="141">
        <v>393.39</v>
      </c>
      <c r="E4614" s="141">
        <v>273.63</v>
      </c>
    </row>
    <row r="4615" spans="2:5" ht="22.75" customHeight="1" thickBot="1" x14ac:dyDescent="0.3">
      <c r="B4615" s="202">
        <v>45741</v>
      </c>
      <c r="C4615" s="141">
        <v>234.5</v>
      </c>
      <c r="D4615" s="141">
        <v>393.59</v>
      </c>
      <c r="E4615" s="141">
        <v>272.44</v>
      </c>
    </row>
    <row r="4616" spans="2:5" ht="22.75" customHeight="1" thickBot="1" x14ac:dyDescent="0.3">
      <c r="B4616" s="202">
        <v>45742</v>
      </c>
      <c r="C4616" s="141">
        <v>234.21</v>
      </c>
      <c r="D4616" s="141">
        <v>393.1</v>
      </c>
      <c r="E4616" s="141">
        <v>272.10000000000002</v>
      </c>
    </row>
    <row r="4617" spans="2:5" ht="22.75" customHeight="1" thickBot="1" x14ac:dyDescent="0.3">
      <c r="B4617" s="202">
        <v>45743</v>
      </c>
      <c r="C4617" s="141">
        <v>233.82</v>
      </c>
      <c r="D4617" s="141">
        <v>392.45</v>
      </c>
      <c r="E4617" s="141">
        <v>270.95999999999998</v>
      </c>
    </row>
    <row r="4618" spans="2:5" ht="22.75" customHeight="1" thickBot="1" x14ac:dyDescent="0.3">
      <c r="B4618" s="202">
        <v>45744</v>
      </c>
      <c r="C4618" s="141">
        <v>233.82</v>
      </c>
      <c r="D4618" s="141">
        <v>392.44</v>
      </c>
      <c r="E4618" s="141">
        <v>270.95999999999998</v>
      </c>
    </row>
    <row r="4619" spans="2:5" ht="22.75" customHeight="1" thickBot="1" x14ac:dyDescent="0.3">
      <c r="B4619" s="202">
        <v>45747</v>
      </c>
      <c r="C4619" s="141">
        <v>233.84</v>
      </c>
      <c r="D4619" s="141">
        <v>392.47</v>
      </c>
      <c r="E4619" s="141">
        <v>272.05</v>
      </c>
    </row>
    <row r="4620" spans="2:5" ht="22.75" customHeight="1" thickBot="1" x14ac:dyDescent="0.3">
      <c r="B4620" s="202">
        <v>45749</v>
      </c>
      <c r="C4620" s="141">
        <v>234.33</v>
      </c>
      <c r="D4620" s="141">
        <v>393.3</v>
      </c>
      <c r="E4620" s="141">
        <v>271.64</v>
      </c>
    </row>
    <row r="4621" spans="2:5" ht="22.75" customHeight="1" thickBot="1" x14ac:dyDescent="0.3">
      <c r="B4621" s="202">
        <v>45750</v>
      </c>
      <c r="C4621" s="141">
        <v>234.26</v>
      </c>
      <c r="D4621" s="141">
        <v>393.17</v>
      </c>
      <c r="E4621" s="141">
        <v>271.55</v>
      </c>
    </row>
    <row r="4622" spans="2:5" ht="22.75" customHeight="1" thickBot="1" x14ac:dyDescent="0.3">
      <c r="B4622" s="202">
        <v>45751</v>
      </c>
      <c r="C4622" s="141">
        <v>233.93</v>
      </c>
      <c r="D4622" s="141">
        <v>393.59</v>
      </c>
      <c r="E4622" s="141">
        <v>278.79000000000002</v>
      </c>
    </row>
    <row r="4623" spans="2:5" ht="22.75" customHeight="1" thickBot="1" x14ac:dyDescent="0.3">
      <c r="B4623" s="202">
        <v>45754</v>
      </c>
      <c r="C4623" s="141">
        <v>230.99</v>
      </c>
      <c r="D4623" s="141">
        <v>388.64</v>
      </c>
      <c r="E4623" s="141">
        <v>275.27999999999997</v>
      </c>
    </row>
    <row r="4624" spans="2:5" ht="22.75" customHeight="1" thickBot="1" x14ac:dyDescent="0.3">
      <c r="B4624" s="202">
        <v>45755</v>
      </c>
      <c r="C4624" s="141">
        <v>231.7</v>
      </c>
      <c r="D4624" s="141">
        <v>389.83</v>
      </c>
      <c r="E4624" s="141">
        <v>273.2</v>
      </c>
    </row>
    <row r="4625" spans="2:5" ht="22.75" customHeight="1" thickBot="1" x14ac:dyDescent="0.3">
      <c r="B4625" s="202">
        <v>45756</v>
      </c>
      <c r="C4625" s="141">
        <v>230.4</v>
      </c>
      <c r="D4625" s="141">
        <v>387.65</v>
      </c>
      <c r="E4625" s="141">
        <v>271.48</v>
      </c>
    </row>
    <row r="4626" spans="2:5" ht="22.75" customHeight="1" thickBot="1" x14ac:dyDescent="0.3">
      <c r="B4626" s="202">
        <v>45757</v>
      </c>
      <c r="C4626" s="141">
        <v>230.57</v>
      </c>
      <c r="D4626" s="141">
        <v>387.94</v>
      </c>
      <c r="E4626" s="141">
        <v>273.22000000000003</v>
      </c>
    </row>
    <row r="4627" spans="2:5" ht="22.75" customHeight="1" thickBot="1" x14ac:dyDescent="0.3">
      <c r="B4627" s="202">
        <v>45758</v>
      </c>
      <c r="C4627" s="141">
        <v>230.05</v>
      </c>
      <c r="D4627" s="141">
        <v>387.06</v>
      </c>
      <c r="E4627" s="141">
        <v>279.24</v>
      </c>
    </row>
    <row r="4628" spans="2:5" ht="22.75" customHeight="1" thickBot="1" x14ac:dyDescent="0.3">
      <c r="B4628" s="202">
        <v>45761</v>
      </c>
      <c r="C4628" s="141">
        <v>230.11</v>
      </c>
      <c r="D4628" s="141">
        <v>387.16</v>
      </c>
      <c r="E4628" s="141">
        <v>280.54000000000002</v>
      </c>
    </row>
    <row r="4629" spans="2:5" ht="22.75" customHeight="1" thickBot="1" x14ac:dyDescent="0.3">
      <c r="B4629" s="202">
        <v>45762</v>
      </c>
      <c r="C4629" s="141">
        <v>231.34</v>
      </c>
      <c r="D4629" s="141">
        <v>389.24</v>
      </c>
      <c r="E4629" s="141">
        <v>272.95999999999998</v>
      </c>
    </row>
    <row r="4630" spans="2:5" ht="22.75" customHeight="1" thickBot="1" x14ac:dyDescent="0.3">
      <c r="B4630" s="202">
        <v>45763</v>
      </c>
      <c r="C4630" s="141">
        <v>231.36</v>
      </c>
      <c r="D4630" s="141">
        <v>389.26</v>
      </c>
      <c r="E4630" s="141">
        <v>272.98</v>
      </c>
    </row>
    <row r="4631" spans="2:5" ht="22.75" customHeight="1" thickBot="1" x14ac:dyDescent="0.3">
      <c r="B4631" s="202">
        <v>45764</v>
      </c>
      <c r="C4631" s="141">
        <v>229.81</v>
      </c>
      <c r="D4631" s="141">
        <v>386.65</v>
      </c>
      <c r="E4631" s="141">
        <v>271.32</v>
      </c>
    </row>
    <row r="4632" spans="2:5" ht="22.75" customHeight="1" thickBot="1" x14ac:dyDescent="0.3">
      <c r="B4632" s="202">
        <v>45765</v>
      </c>
      <c r="C4632" s="141">
        <v>231.68</v>
      </c>
      <c r="D4632" s="141">
        <v>389.8</v>
      </c>
      <c r="E4632" s="141">
        <v>273.58</v>
      </c>
    </row>
    <row r="4633" spans="2:5" ht="22.75" customHeight="1" thickBot="1" x14ac:dyDescent="0.3">
      <c r="B4633" s="202">
        <v>45768</v>
      </c>
      <c r="C4633" s="141">
        <v>229.96</v>
      </c>
      <c r="D4633" s="141">
        <v>386.9</v>
      </c>
      <c r="E4633" s="141">
        <v>274.63</v>
      </c>
    </row>
    <row r="4634" spans="2:5" ht="22.75" customHeight="1" thickBot="1" x14ac:dyDescent="0.3">
      <c r="B4634" s="202">
        <v>45769</v>
      </c>
      <c r="C4634" s="141">
        <v>228.44</v>
      </c>
      <c r="D4634" s="141">
        <v>384.35</v>
      </c>
      <c r="E4634" s="141">
        <v>273.20999999999998</v>
      </c>
    </row>
    <row r="4635" spans="2:5" ht="22.75" customHeight="1" thickBot="1" x14ac:dyDescent="0.3">
      <c r="B4635" s="202">
        <v>45770</v>
      </c>
      <c r="C4635" s="141">
        <v>228.06</v>
      </c>
      <c r="D4635" s="141">
        <v>383.72</v>
      </c>
      <c r="E4635" s="141">
        <v>272.77</v>
      </c>
    </row>
    <row r="4636" spans="2:5" ht="22.75" customHeight="1" thickBot="1" x14ac:dyDescent="0.3">
      <c r="B4636" s="202">
        <v>45771</v>
      </c>
      <c r="C4636" s="141">
        <v>227.53</v>
      </c>
      <c r="D4636" s="141">
        <v>382.81</v>
      </c>
      <c r="E4636" s="141">
        <v>267.44</v>
      </c>
    </row>
    <row r="4637" spans="2:5" ht="22.75" customHeight="1" thickBot="1" x14ac:dyDescent="0.3">
      <c r="B4637" s="202">
        <v>45772</v>
      </c>
      <c r="C4637" s="141">
        <v>227.52</v>
      </c>
      <c r="D4637" s="141">
        <v>382.8</v>
      </c>
      <c r="E4637" s="141">
        <v>267.27999999999997</v>
      </c>
    </row>
    <row r="4638" spans="2:5" ht="22.75" customHeight="1" thickBot="1" x14ac:dyDescent="0.3">
      <c r="B4638" s="202">
        <v>45775</v>
      </c>
      <c r="C4638" s="141">
        <v>227.58</v>
      </c>
      <c r="D4638" s="141">
        <v>382.9</v>
      </c>
      <c r="E4638" s="141">
        <v>267.85000000000002</v>
      </c>
    </row>
    <row r="4639" spans="2:5" ht="22.75" customHeight="1" thickBot="1" x14ac:dyDescent="0.3">
      <c r="B4639" s="202">
        <v>45776</v>
      </c>
      <c r="C4639" s="141">
        <v>228.92</v>
      </c>
      <c r="D4639" s="141">
        <v>385.16</v>
      </c>
      <c r="E4639" s="141">
        <v>269.70999999999998</v>
      </c>
    </row>
    <row r="4640" spans="2:5" ht="22.75" customHeight="1" thickBot="1" x14ac:dyDescent="0.3">
      <c r="B4640" s="202">
        <v>45777</v>
      </c>
      <c r="C4640" s="141">
        <v>228.88</v>
      </c>
      <c r="D4640" s="141">
        <v>385.09</v>
      </c>
      <c r="E4640" s="141">
        <v>269.47000000000003</v>
      </c>
    </row>
    <row r="4641" spans="2:5" ht="22.75" customHeight="1" thickBot="1" x14ac:dyDescent="0.3">
      <c r="B4641" s="202">
        <v>45779</v>
      </c>
      <c r="C4641" s="141">
        <v>228.79</v>
      </c>
      <c r="D4641" s="141">
        <v>384.94</v>
      </c>
      <c r="E4641" s="141">
        <v>269.37</v>
      </c>
    </row>
    <row r="4642" spans="2:5" ht="22.75" customHeight="1" thickBot="1" x14ac:dyDescent="0.3">
      <c r="B4642" s="202">
        <v>45782</v>
      </c>
      <c r="C4642" s="141">
        <v>227.2</v>
      </c>
      <c r="D4642" s="141">
        <v>382.27</v>
      </c>
      <c r="E4642" s="141">
        <v>265.83</v>
      </c>
    </row>
    <row r="4643" spans="2:5" ht="22.75" customHeight="1" thickBot="1" x14ac:dyDescent="0.3">
      <c r="B4643" s="202">
        <v>45783</v>
      </c>
      <c r="C4643" s="141">
        <v>227.65</v>
      </c>
      <c r="D4643" s="141">
        <v>383.02</v>
      </c>
      <c r="E4643" s="141">
        <v>266.93</v>
      </c>
    </row>
    <row r="4644" spans="2:5" ht="22.75" customHeight="1" thickBot="1" x14ac:dyDescent="0.3">
      <c r="B4644" s="202">
        <v>45784</v>
      </c>
      <c r="C4644" s="141">
        <v>227.22</v>
      </c>
      <c r="D4644" s="141">
        <v>382.3</v>
      </c>
      <c r="E4644" s="141">
        <v>266.08</v>
      </c>
    </row>
    <row r="4645" spans="2:5" ht="22.75" customHeight="1" thickBot="1" x14ac:dyDescent="0.3">
      <c r="B4645" s="202">
        <v>45785</v>
      </c>
      <c r="C4645" s="141">
        <v>228.74</v>
      </c>
      <c r="D4645" s="141">
        <v>384.86</v>
      </c>
      <c r="E4645" s="141">
        <v>267.66000000000003</v>
      </c>
    </row>
    <row r="4646" spans="2:5" ht="22.75" customHeight="1" thickBot="1" x14ac:dyDescent="0.3">
      <c r="B4646" s="202">
        <v>45786</v>
      </c>
      <c r="C4646" s="141">
        <v>229.13</v>
      </c>
      <c r="D4646" s="141">
        <v>385.51</v>
      </c>
      <c r="E4646" s="141">
        <v>268.11</v>
      </c>
    </row>
    <row r="4647" spans="2:5" ht="22.75" customHeight="1" thickBot="1" x14ac:dyDescent="0.3">
      <c r="B4647" s="202">
        <v>45789</v>
      </c>
      <c r="C4647" s="141">
        <v>225.63</v>
      </c>
      <c r="D4647" s="141">
        <v>379.62</v>
      </c>
      <c r="E4647" s="141">
        <v>261.77999999999997</v>
      </c>
    </row>
    <row r="4648" spans="2:5" ht="22.75" customHeight="1" thickBot="1" x14ac:dyDescent="0.3">
      <c r="B4648" s="202">
        <v>45790</v>
      </c>
      <c r="C4648" s="141">
        <v>227.21</v>
      </c>
      <c r="D4648" s="141">
        <v>382.27</v>
      </c>
      <c r="E4648" s="141">
        <v>263.61</v>
      </c>
    </row>
    <row r="4649" spans="2:5" ht="22.75" customHeight="1" thickBot="1" x14ac:dyDescent="0.3">
      <c r="B4649" s="202">
        <v>45791</v>
      </c>
      <c r="C4649" s="141">
        <v>227</v>
      </c>
      <c r="D4649" s="141">
        <v>381.92</v>
      </c>
      <c r="E4649" s="141">
        <v>262.23</v>
      </c>
    </row>
    <row r="4650" spans="2:5" ht="22.75" customHeight="1" thickBot="1" x14ac:dyDescent="0.3">
      <c r="B4650" s="202">
        <v>45792</v>
      </c>
      <c r="C4650" s="141">
        <v>227.1</v>
      </c>
      <c r="D4650" s="141">
        <v>382.09</v>
      </c>
      <c r="E4650" s="141">
        <v>262.37</v>
      </c>
    </row>
    <row r="4651" spans="2:5" ht="22.75" customHeight="1" thickBot="1" x14ac:dyDescent="0.3">
      <c r="B4651" s="202">
        <v>45793</v>
      </c>
      <c r="C4651" s="141">
        <v>225.37</v>
      </c>
      <c r="D4651" s="141">
        <v>379.19</v>
      </c>
      <c r="E4651" s="141">
        <v>260.42</v>
      </c>
    </row>
    <row r="4652" spans="2:5" ht="22.75" customHeight="1" thickBot="1" x14ac:dyDescent="0.3">
      <c r="B4652" s="202">
        <v>45796</v>
      </c>
      <c r="C4652" s="141">
        <v>226.33</v>
      </c>
      <c r="D4652" s="141">
        <v>380.8</v>
      </c>
      <c r="E4652" s="141">
        <v>261.52</v>
      </c>
    </row>
    <row r="4653" spans="2:5" ht="22.75" customHeight="1" thickBot="1" x14ac:dyDescent="0.3">
      <c r="B4653" s="202">
        <v>45797</v>
      </c>
      <c r="C4653" s="141">
        <v>226.03</v>
      </c>
      <c r="D4653" s="141">
        <v>380.29</v>
      </c>
      <c r="E4653" s="141">
        <v>260.75</v>
      </c>
    </row>
    <row r="4654" spans="2:5" ht="22.75" customHeight="1" thickBot="1" x14ac:dyDescent="0.3">
      <c r="B4654" s="202">
        <v>45798</v>
      </c>
      <c r="C4654" s="141">
        <v>225.35</v>
      </c>
      <c r="D4654" s="141">
        <v>379.14</v>
      </c>
      <c r="E4654" s="141">
        <v>261.14</v>
      </c>
    </row>
    <row r="4655" spans="2:5" ht="22.75" customHeight="1" thickBot="1" x14ac:dyDescent="0.3">
      <c r="B4655" s="202">
        <v>45799</v>
      </c>
      <c r="C4655" s="141">
        <v>226.29</v>
      </c>
      <c r="D4655" s="141">
        <v>380.74</v>
      </c>
      <c r="E4655" s="141">
        <v>263.92</v>
      </c>
    </row>
    <row r="4656" spans="2:5" ht="22.75" customHeight="1" thickBot="1" x14ac:dyDescent="0.3">
      <c r="B4656" s="202">
        <v>45800</v>
      </c>
      <c r="C4656" s="141">
        <v>225.83</v>
      </c>
      <c r="D4656" s="141">
        <v>379.95</v>
      </c>
      <c r="E4656" s="141">
        <v>263.39</v>
      </c>
    </row>
    <row r="4657" spans="2:5" ht="22.75" customHeight="1" thickBot="1" x14ac:dyDescent="0.3">
      <c r="B4657" s="202">
        <v>45803</v>
      </c>
      <c r="C4657" s="141">
        <v>225.6</v>
      </c>
      <c r="D4657" s="141">
        <v>380.36</v>
      </c>
      <c r="E4657" s="141">
        <v>265.14999999999998</v>
      </c>
    </row>
    <row r="4658" spans="2:5" ht="22.75" customHeight="1" thickBot="1" x14ac:dyDescent="0.3">
      <c r="B4658" s="202">
        <v>45804</v>
      </c>
      <c r="C4658" s="141">
        <v>224.3</v>
      </c>
      <c r="D4658" s="141">
        <v>378.4</v>
      </c>
      <c r="E4658" s="141">
        <v>263.77999999999997</v>
      </c>
    </row>
    <row r="4659" spans="2:5" ht="22.75" customHeight="1" thickBot="1" x14ac:dyDescent="0.3">
      <c r="B4659" s="202">
        <v>45805</v>
      </c>
      <c r="C4659" s="141">
        <v>225.12</v>
      </c>
      <c r="D4659" s="141">
        <v>379.95</v>
      </c>
      <c r="E4659" s="141">
        <v>262.23</v>
      </c>
    </row>
    <row r="4660" spans="2:5" ht="22.75" customHeight="1" thickBot="1" x14ac:dyDescent="0.3">
      <c r="B4660" s="202">
        <v>45806</v>
      </c>
      <c r="C4660" s="141">
        <v>225.81</v>
      </c>
      <c r="D4660" s="141">
        <v>381.69</v>
      </c>
      <c r="E4660" s="141">
        <v>262.06</v>
      </c>
    </row>
    <row r="4661" spans="2:5" ht="22.75" customHeight="1" thickBot="1" x14ac:dyDescent="0.3">
      <c r="B4661" s="202">
        <v>45807</v>
      </c>
      <c r="C4661" s="141">
        <v>226.31</v>
      </c>
      <c r="D4661" s="141">
        <v>382.53</v>
      </c>
      <c r="E4661" s="141">
        <v>262.64</v>
      </c>
    </row>
    <row r="4662" spans="2:5" ht="22.75" customHeight="1" thickBot="1" x14ac:dyDescent="0.3">
      <c r="B4662" s="202">
        <v>45810</v>
      </c>
      <c r="C4662" s="141">
        <v>226.36</v>
      </c>
      <c r="D4662" s="141">
        <v>382.61</v>
      </c>
      <c r="E4662" s="141">
        <v>264.75</v>
      </c>
    </row>
    <row r="4663" spans="2:5" ht="22.75" customHeight="1" thickBot="1" x14ac:dyDescent="0.3">
      <c r="B4663" s="202">
        <v>45811</v>
      </c>
      <c r="C4663" s="141">
        <v>225.67</v>
      </c>
      <c r="D4663" s="141">
        <v>381.45</v>
      </c>
      <c r="E4663" s="141">
        <v>264.04000000000002</v>
      </c>
    </row>
    <row r="4664" spans="2:5" ht="22.75" customHeight="1" thickBot="1" x14ac:dyDescent="0.3">
      <c r="B4664" s="202">
        <v>45812</v>
      </c>
      <c r="C4664" s="141">
        <v>226.44</v>
      </c>
      <c r="D4664" s="141">
        <v>382.75</v>
      </c>
      <c r="E4664" s="141">
        <v>265.92</v>
      </c>
    </row>
    <row r="4665" spans="2:5" ht="22.75" customHeight="1" thickBot="1" x14ac:dyDescent="0.3">
      <c r="B4665" s="202">
        <v>45813</v>
      </c>
      <c r="C4665" s="141">
        <v>227.54</v>
      </c>
      <c r="D4665" s="141">
        <v>387.16</v>
      </c>
      <c r="E4665" s="141">
        <v>267.57</v>
      </c>
    </row>
    <row r="4666" spans="2:5" ht="22.75" customHeight="1" thickBot="1" x14ac:dyDescent="0.3">
      <c r="B4666" s="202">
        <v>45814</v>
      </c>
      <c r="C4666" s="141">
        <v>227.73</v>
      </c>
      <c r="D4666" s="141">
        <v>387.49</v>
      </c>
      <c r="E4666" s="141">
        <v>268.54000000000002</v>
      </c>
    </row>
    <row r="4667" spans="2:5" ht="22.75" customHeight="1" thickBot="1" x14ac:dyDescent="0.3">
      <c r="B4667" s="202">
        <v>45817</v>
      </c>
      <c r="C4667" s="141">
        <v>227.64</v>
      </c>
      <c r="D4667" s="141">
        <v>388.14</v>
      </c>
      <c r="E4667" s="141">
        <v>268.77999999999997</v>
      </c>
    </row>
    <row r="4668" spans="2:5" ht="22.75" customHeight="1" thickBot="1" x14ac:dyDescent="0.3">
      <c r="B4668" s="202">
        <v>45818</v>
      </c>
      <c r="C4668" s="141">
        <v>227.37</v>
      </c>
      <c r="D4668" s="141">
        <v>387.68</v>
      </c>
      <c r="E4668" s="141">
        <v>267.82</v>
      </c>
    </row>
    <row r="4669" spans="2:5" ht="22.75" customHeight="1" thickBot="1" x14ac:dyDescent="0.3">
      <c r="B4669" s="202">
        <v>45819</v>
      </c>
      <c r="C4669" s="141">
        <v>225.05</v>
      </c>
      <c r="D4669" s="141">
        <v>383.71</v>
      </c>
      <c r="E4669" s="141">
        <v>265.08</v>
      </c>
    </row>
    <row r="4670" spans="2:5" ht="22.75" customHeight="1" thickBot="1" x14ac:dyDescent="0.3">
      <c r="B4670" s="202">
        <v>45820</v>
      </c>
      <c r="C4670" s="141">
        <v>223.61</v>
      </c>
      <c r="D4670" s="141">
        <v>381.3</v>
      </c>
      <c r="E4670" s="141">
        <v>265.5</v>
      </c>
    </row>
    <row r="4671" spans="2:5" ht="22.75" customHeight="1" thickBot="1" x14ac:dyDescent="0.3">
      <c r="B4671" s="202">
        <v>45821</v>
      </c>
      <c r="C4671" s="141">
        <v>224.24</v>
      </c>
      <c r="D4671" s="141">
        <v>382.38</v>
      </c>
      <c r="E4671" s="141">
        <v>266.25</v>
      </c>
    </row>
    <row r="4672" spans="2:5" ht="22.75" customHeight="1" thickBot="1" x14ac:dyDescent="0.3">
      <c r="B4672" s="202">
        <v>45824</v>
      </c>
      <c r="C4672" s="141">
        <v>222.51</v>
      </c>
      <c r="D4672" s="141">
        <v>379.43</v>
      </c>
      <c r="E4672" s="141">
        <v>264.20999999999998</v>
      </c>
    </row>
    <row r="4673" spans="2:5" ht="22.75" customHeight="1" thickBot="1" x14ac:dyDescent="0.3">
      <c r="B4673" s="202">
        <v>45825</v>
      </c>
      <c r="C4673" s="141">
        <v>222.59</v>
      </c>
      <c r="D4673" s="141">
        <v>379.67</v>
      </c>
      <c r="E4673" s="141">
        <v>264.48</v>
      </c>
    </row>
    <row r="4674" spans="2:5" ht="22.75" customHeight="1" thickBot="1" x14ac:dyDescent="0.3">
      <c r="B4674" s="202">
        <v>45826</v>
      </c>
      <c r="C4674" s="141">
        <v>225.29</v>
      </c>
      <c r="D4674" s="141">
        <v>384.29</v>
      </c>
      <c r="E4674" s="141">
        <v>268.08999999999997</v>
      </c>
    </row>
    <row r="4675" spans="2:5" ht="22.75" customHeight="1" thickBot="1" x14ac:dyDescent="0.3">
      <c r="B4675" s="202">
        <v>45827</v>
      </c>
      <c r="C4675" s="141">
        <v>224.94</v>
      </c>
      <c r="D4675" s="141">
        <v>383.67</v>
      </c>
      <c r="E4675" s="141">
        <v>265.17</v>
      </c>
    </row>
    <row r="4676" spans="2:5" ht="22.75" customHeight="1" thickBot="1" x14ac:dyDescent="0.3">
      <c r="B4676" s="202">
        <v>45828</v>
      </c>
      <c r="C4676" s="141">
        <v>224.87</v>
      </c>
      <c r="D4676" s="141">
        <v>383.57</v>
      </c>
      <c r="E4676" s="141">
        <v>266.08999999999997</v>
      </c>
    </row>
    <row r="4677" spans="2:5" ht="22.75" customHeight="1" thickBot="1" x14ac:dyDescent="0.3">
      <c r="B4677" s="202">
        <v>45831</v>
      </c>
      <c r="C4677" s="141">
        <v>223.69</v>
      </c>
      <c r="D4677" s="141">
        <v>381.55</v>
      </c>
      <c r="E4677" s="141">
        <v>264.69</v>
      </c>
    </row>
    <row r="4678" spans="2:5" ht="22.75" customHeight="1" thickBot="1" x14ac:dyDescent="0.3">
      <c r="B4678" s="202">
        <v>45832</v>
      </c>
      <c r="C4678" s="141">
        <v>223.26</v>
      </c>
      <c r="D4678" s="141">
        <v>380.81</v>
      </c>
      <c r="E4678" s="141">
        <v>263.43</v>
      </c>
    </row>
    <row r="4679" spans="2:5" ht="22.75" customHeight="1" thickBot="1" x14ac:dyDescent="0.3">
      <c r="B4679" s="202">
        <v>45833</v>
      </c>
      <c r="C4679" s="141">
        <v>223.1</v>
      </c>
      <c r="D4679" s="141">
        <v>380.54</v>
      </c>
      <c r="E4679" s="141">
        <v>265.37</v>
      </c>
    </row>
    <row r="4680" spans="2:5" ht="22.75" customHeight="1" thickBot="1" x14ac:dyDescent="0.3">
      <c r="B4680" s="202">
        <v>45834</v>
      </c>
      <c r="C4680" s="141">
        <v>223.41</v>
      </c>
      <c r="D4680" s="141">
        <v>381.07</v>
      </c>
      <c r="E4680" s="141">
        <v>267.02</v>
      </c>
    </row>
    <row r="4681" spans="2:5" ht="22.75" customHeight="1" thickBot="1" x14ac:dyDescent="0.3">
      <c r="B4681" s="202">
        <v>45835</v>
      </c>
      <c r="C4681" s="141">
        <v>223.91</v>
      </c>
      <c r="D4681" s="141">
        <v>381.93</v>
      </c>
      <c r="E4681" s="141">
        <v>267.62</v>
      </c>
    </row>
    <row r="4682" spans="2:5" ht="22.75" customHeight="1" thickBot="1" x14ac:dyDescent="0.3">
      <c r="B4682" s="202">
        <v>45838</v>
      </c>
      <c r="C4682" s="141">
        <v>224.03</v>
      </c>
      <c r="D4682" s="141">
        <v>382.12</v>
      </c>
      <c r="E4682" s="141">
        <v>268.37</v>
      </c>
    </row>
    <row r="4683" spans="2:5" ht="22.75" customHeight="1" thickBot="1" x14ac:dyDescent="0.3">
      <c r="B4683" s="202">
        <v>45839</v>
      </c>
      <c r="C4683" s="141">
        <v>223.16</v>
      </c>
      <c r="D4683" s="141">
        <v>380.64</v>
      </c>
      <c r="E4683" s="141">
        <v>267.33</v>
      </c>
    </row>
    <row r="4684" spans="2:5" ht="22.75" customHeight="1" thickBot="1" x14ac:dyDescent="0.3">
      <c r="B4684" s="202">
        <v>45840</v>
      </c>
      <c r="C4684" s="141">
        <v>223.51</v>
      </c>
      <c r="D4684" s="141">
        <v>381.24</v>
      </c>
      <c r="E4684" s="141">
        <v>268.91000000000003</v>
      </c>
    </row>
    <row r="4685" spans="2:5" ht="22.75" customHeight="1" thickBot="1" x14ac:dyDescent="0.3">
      <c r="B4685" s="202">
        <v>45841</v>
      </c>
      <c r="C4685" s="141">
        <v>223.44</v>
      </c>
      <c r="D4685" s="141">
        <v>381.13</v>
      </c>
      <c r="E4685" s="141">
        <v>268.92</v>
      </c>
    </row>
    <row r="4686" spans="2:5" ht="22.75" customHeight="1" thickBot="1" x14ac:dyDescent="0.3">
      <c r="B4686" s="202">
        <v>45842</v>
      </c>
      <c r="C4686" s="141">
        <v>222.96</v>
      </c>
      <c r="D4686" s="141">
        <v>380.31</v>
      </c>
      <c r="E4686" s="141">
        <v>268.08999999999997</v>
      </c>
    </row>
    <row r="4687" spans="2:5" ht="22.75" customHeight="1" thickBot="1" x14ac:dyDescent="0.3">
      <c r="B4687" s="202">
        <v>45845</v>
      </c>
      <c r="C4687" s="141">
        <v>223.19</v>
      </c>
      <c r="D4687" s="141">
        <v>380.7</v>
      </c>
      <c r="E4687" s="141">
        <v>267.88</v>
      </c>
    </row>
    <row r="4688" spans="2:5" ht="22.75" customHeight="1" thickBot="1" x14ac:dyDescent="0.3">
      <c r="B4688" s="202">
        <v>45846</v>
      </c>
      <c r="C4688" s="141">
        <v>223.43</v>
      </c>
      <c r="D4688" s="141">
        <v>381.1</v>
      </c>
      <c r="E4688" s="141">
        <v>267.32</v>
      </c>
    </row>
    <row r="4689" spans="2:5" ht="22.75" customHeight="1" thickBot="1" x14ac:dyDescent="0.3">
      <c r="B4689" s="202">
        <v>45847</v>
      </c>
      <c r="C4689" s="141">
        <v>223.47</v>
      </c>
      <c r="D4689" s="141">
        <v>381.18</v>
      </c>
      <c r="E4689" s="141">
        <v>267.37</v>
      </c>
    </row>
    <row r="4690" spans="2:5" ht="22.75" customHeight="1" thickBot="1" x14ac:dyDescent="0.3">
      <c r="B4690" s="202">
        <v>45848</v>
      </c>
      <c r="C4690" s="141">
        <v>223.84</v>
      </c>
      <c r="D4690" s="141">
        <v>382.46</v>
      </c>
      <c r="E4690" s="141">
        <v>267.68</v>
      </c>
    </row>
    <row r="4691" spans="2:5" ht="22.75" customHeight="1" thickBot="1" x14ac:dyDescent="0.3">
      <c r="B4691" s="202">
        <v>45849</v>
      </c>
      <c r="C4691" s="141">
        <v>224.19</v>
      </c>
      <c r="D4691" s="141">
        <v>383.06</v>
      </c>
      <c r="E4691" s="141">
        <v>266.60000000000002</v>
      </c>
    </row>
    <row r="4692" spans="2:5" ht="22.75" customHeight="1" thickBot="1" x14ac:dyDescent="0.3">
      <c r="B4692" s="202">
        <v>45852</v>
      </c>
      <c r="C4692" s="141">
        <v>223.92</v>
      </c>
      <c r="D4692" s="141">
        <v>383.28</v>
      </c>
      <c r="E4692" s="141">
        <v>266.76</v>
      </c>
    </row>
    <row r="4693" spans="2:5" ht="22.75" customHeight="1" thickBot="1" x14ac:dyDescent="0.3">
      <c r="B4693" s="202">
        <v>45853</v>
      </c>
      <c r="C4693" s="141">
        <v>224.04</v>
      </c>
      <c r="D4693" s="141">
        <v>383.52</v>
      </c>
      <c r="E4693" s="141">
        <v>266.89999999999998</v>
      </c>
    </row>
    <row r="4694" spans="2:5" ht="22.75" customHeight="1" thickBot="1" x14ac:dyDescent="0.3">
      <c r="B4694" s="202">
        <v>45854</v>
      </c>
      <c r="C4694" s="141">
        <v>223.67</v>
      </c>
      <c r="D4694" s="141">
        <v>382.89</v>
      </c>
      <c r="E4694" s="141">
        <v>264.93</v>
      </c>
    </row>
    <row r="4695" spans="2:5" ht="22.75" customHeight="1" thickBot="1" x14ac:dyDescent="0.3">
      <c r="B4695" s="202">
        <v>45855</v>
      </c>
      <c r="C4695" s="141">
        <v>223.4</v>
      </c>
      <c r="D4695" s="141">
        <v>382.42</v>
      </c>
      <c r="E4695" s="141">
        <v>264.60000000000002</v>
      </c>
    </row>
    <row r="4696" spans="2:5" ht="22.75" customHeight="1" thickBot="1" x14ac:dyDescent="0.3">
      <c r="B4696" s="202">
        <v>45856</v>
      </c>
      <c r="C4696" s="141">
        <v>223.34</v>
      </c>
      <c r="D4696" s="141">
        <v>382.32</v>
      </c>
      <c r="E4696" s="141">
        <v>264.58</v>
      </c>
    </row>
    <row r="4697" spans="2:5" ht="22.75" customHeight="1" thickBot="1" x14ac:dyDescent="0.3">
      <c r="B4697" s="202">
        <v>45859</v>
      </c>
      <c r="C4697" s="141">
        <v>223.24</v>
      </c>
      <c r="D4697" s="141">
        <v>382.15</v>
      </c>
      <c r="E4697" s="141">
        <v>264.5</v>
      </c>
    </row>
    <row r="4698" spans="2:5" ht="22.75" customHeight="1" thickBot="1" x14ac:dyDescent="0.3">
      <c r="B4698" s="202">
        <v>45860</v>
      </c>
      <c r="C4698" s="141">
        <v>223.25</v>
      </c>
      <c r="D4698" s="141">
        <v>382.16</v>
      </c>
      <c r="E4698" s="141">
        <v>264.51</v>
      </c>
    </row>
    <row r="4699" spans="2:5" ht="22.75" customHeight="1" thickBot="1" x14ac:dyDescent="0.3">
      <c r="B4699" s="202">
        <v>45861</v>
      </c>
      <c r="C4699" s="141">
        <v>223.02</v>
      </c>
      <c r="D4699" s="141">
        <v>381.78</v>
      </c>
      <c r="E4699" s="141">
        <v>265.51</v>
      </c>
    </row>
    <row r="4700" spans="2:5" ht="22.75" customHeight="1" thickBot="1" x14ac:dyDescent="0.3">
      <c r="B4700" s="202">
        <v>45862</v>
      </c>
      <c r="C4700" s="141">
        <v>221.81</v>
      </c>
      <c r="D4700" s="141">
        <v>379.7</v>
      </c>
      <c r="E4700" s="141">
        <v>264.85000000000002</v>
      </c>
    </row>
    <row r="4701" spans="2:5" ht="22.75" customHeight="1" thickBot="1" x14ac:dyDescent="0.3">
      <c r="B4701" s="202">
        <v>45863</v>
      </c>
      <c r="C4701" s="141">
        <v>221.76</v>
      </c>
      <c r="D4701" s="141">
        <v>379.62</v>
      </c>
      <c r="E4701" s="141">
        <v>264.52</v>
      </c>
    </row>
    <row r="4702" spans="2:5" ht="22.75" customHeight="1" thickBot="1" x14ac:dyDescent="0.3">
      <c r="B4702" s="202">
        <v>45866</v>
      </c>
      <c r="C4702" s="141">
        <v>221.11</v>
      </c>
      <c r="D4702" s="141">
        <v>378.51</v>
      </c>
      <c r="E4702" s="141">
        <v>263.75</v>
      </c>
    </row>
    <row r="4703" spans="2:5" ht="22.75" customHeight="1" thickBot="1" x14ac:dyDescent="0.3">
      <c r="B4703" s="202">
        <v>45867</v>
      </c>
      <c r="C4703" s="141">
        <v>221.32</v>
      </c>
      <c r="D4703" s="141">
        <v>378.86</v>
      </c>
      <c r="E4703" s="141">
        <v>264.01</v>
      </c>
    </row>
    <row r="4704" spans="2:5" ht="22.75" customHeight="1" thickBot="1" x14ac:dyDescent="0.3">
      <c r="B4704" s="202">
        <v>45868</v>
      </c>
      <c r="C4704" s="141">
        <v>221.36</v>
      </c>
      <c r="D4704" s="141">
        <v>378.94</v>
      </c>
      <c r="E4704" s="141">
        <v>260.76</v>
      </c>
    </row>
    <row r="4705" spans="2:5" ht="22.75" customHeight="1" thickBot="1" x14ac:dyDescent="0.3">
      <c r="B4705" s="202">
        <v>45869</v>
      </c>
      <c r="C4705" s="141">
        <v>221.47</v>
      </c>
      <c r="D4705" s="141">
        <v>379.13</v>
      </c>
      <c r="E4705" s="141">
        <v>257.04000000000002</v>
      </c>
    </row>
    <row r="4706" spans="2:5" ht="22.75" customHeight="1" thickBot="1" x14ac:dyDescent="0.3">
      <c r="B4706" s="202">
        <v>45870</v>
      </c>
      <c r="C4706" s="141">
        <v>221.66</v>
      </c>
      <c r="D4706" s="141">
        <v>379.45</v>
      </c>
      <c r="E4706" s="141">
        <v>257.26</v>
      </c>
    </row>
    <row r="4707" spans="2:5" ht="22.75" customHeight="1" thickBot="1" x14ac:dyDescent="0.3">
      <c r="B4707" s="202">
        <v>45873</v>
      </c>
      <c r="C4707" s="141">
        <v>221.71</v>
      </c>
      <c r="D4707" s="141">
        <v>379.53</v>
      </c>
      <c r="E4707" s="141">
        <v>256.33999999999997</v>
      </c>
    </row>
    <row r="4708" spans="2:5" ht="22.75" customHeight="1" thickBot="1" x14ac:dyDescent="0.3">
      <c r="B4708" s="202">
        <v>45874</v>
      </c>
      <c r="C4708" s="141">
        <v>221.63</v>
      </c>
      <c r="D4708" s="141">
        <v>379.39</v>
      </c>
      <c r="E4708" s="141">
        <v>259.60000000000002</v>
      </c>
    </row>
    <row r="4709" spans="2:5" ht="22.75" customHeight="1" thickBot="1" x14ac:dyDescent="0.3">
      <c r="B4709" s="202">
        <v>45875</v>
      </c>
      <c r="C4709" s="141">
        <v>221.12</v>
      </c>
      <c r="D4709" s="141">
        <v>378.52</v>
      </c>
      <c r="E4709" s="141">
        <v>262.32</v>
      </c>
    </row>
    <row r="4710" spans="2:5" ht="22.75" customHeight="1" thickBot="1" x14ac:dyDescent="0.3">
      <c r="B4710" s="202">
        <v>45876</v>
      </c>
      <c r="C4710" s="141">
        <v>221.66</v>
      </c>
      <c r="D4710" s="141">
        <v>379.45</v>
      </c>
      <c r="E4710" s="141">
        <v>264.70999999999998</v>
      </c>
    </row>
    <row r="4711" spans="2:5" ht="22.75" customHeight="1" thickBot="1" x14ac:dyDescent="0.3">
      <c r="B4711" s="202">
        <v>45877</v>
      </c>
      <c r="C4711" s="141">
        <v>222.82</v>
      </c>
      <c r="D4711" s="141">
        <v>381.43</v>
      </c>
      <c r="E4711" s="141">
        <v>265.76</v>
      </c>
    </row>
    <row r="4712" spans="2:5" ht="22.75" customHeight="1" thickBot="1" x14ac:dyDescent="0.3">
      <c r="B4712" s="202">
        <v>45880</v>
      </c>
      <c r="C4712" s="141">
        <v>223.28</v>
      </c>
      <c r="D4712" s="141">
        <v>382.23</v>
      </c>
      <c r="E4712" s="141">
        <v>266.45</v>
      </c>
    </row>
    <row r="4713" spans="2:5" ht="22.75" customHeight="1" thickBot="1" x14ac:dyDescent="0.3">
      <c r="B4713" s="202">
        <v>45881</v>
      </c>
      <c r="C4713" s="141">
        <v>223.38</v>
      </c>
      <c r="D4713" s="141">
        <v>382.4</v>
      </c>
      <c r="E4713" s="141">
        <v>265.13</v>
      </c>
    </row>
    <row r="4714" spans="2:5" ht="22.75" customHeight="1" thickBot="1" x14ac:dyDescent="0.3">
      <c r="B4714" s="202">
        <v>45882</v>
      </c>
      <c r="C4714" s="141">
        <v>224.1</v>
      </c>
      <c r="D4714" s="141">
        <v>383.62</v>
      </c>
      <c r="E4714" s="141">
        <v>267.17</v>
      </c>
    </row>
    <row r="4715" spans="2:5" ht="22.75" customHeight="1" thickBot="1" x14ac:dyDescent="0.3">
      <c r="B4715" s="202">
        <v>45883</v>
      </c>
      <c r="C4715" s="141">
        <v>224.17</v>
      </c>
      <c r="D4715" s="141">
        <v>383.98</v>
      </c>
      <c r="E4715" s="141">
        <v>267.66000000000003</v>
      </c>
    </row>
    <row r="4716" spans="2:5" ht="22.75" customHeight="1" thickBot="1" x14ac:dyDescent="0.3">
      <c r="B4716" s="202">
        <v>45884</v>
      </c>
      <c r="C4716" s="141">
        <v>224.54</v>
      </c>
      <c r="D4716" s="141">
        <v>384.61</v>
      </c>
      <c r="E4716" s="141">
        <v>266.91000000000003</v>
      </c>
    </row>
    <row r="4717" spans="2:5" ht="22.75" customHeight="1" thickBot="1" x14ac:dyDescent="0.3">
      <c r="B4717" s="202">
        <v>45887</v>
      </c>
      <c r="C4717" s="141">
        <v>224.76</v>
      </c>
      <c r="D4717" s="141">
        <v>384.99</v>
      </c>
      <c r="E4717" s="141">
        <v>267.92</v>
      </c>
    </row>
    <row r="4718" spans="2:5" ht="22.75" customHeight="1" thickBot="1" x14ac:dyDescent="0.3">
      <c r="B4718" s="202">
        <v>45888</v>
      </c>
      <c r="C4718" s="141">
        <v>224.66</v>
      </c>
      <c r="D4718" s="141">
        <v>384.82</v>
      </c>
      <c r="E4718" s="141">
        <v>266.48</v>
      </c>
    </row>
    <row r="4719" spans="2:5" ht="22.75" customHeight="1" thickBot="1" x14ac:dyDescent="0.3">
      <c r="B4719" s="202">
        <v>45889</v>
      </c>
      <c r="C4719" s="141">
        <v>225.11</v>
      </c>
      <c r="D4719" s="141">
        <v>385.58</v>
      </c>
      <c r="E4719" s="141">
        <v>267.01</v>
      </c>
    </row>
    <row r="4720" spans="2:5" ht="22.75" customHeight="1" thickBot="1" x14ac:dyDescent="0.3">
      <c r="B4720" s="202">
        <v>45890</v>
      </c>
      <c r="C4720" s="141">
        <v>225.05</v>
      </c>
      <c r="D4720" s="141">
        <v>385.49</v>
      </c>
      <c r="E4720" s="141">
        <v>266.19</v>
      </c>
    </row>
    <row r="4721" spans="2:5" ht="22.75" customHeight="1" thickBot="1" x14ac:dyDescent="0.3">
      <c r="B4721" s="202">
        <v>45891</v>
      </c>
      <c r="C4721" s="141">
        <v>225.37</v>
      </c>
      <c r="D4721" s="141">
        <v>387.08</v>
      </c>
      <c r="E4721" s="141">
        <v>267.41000000000003</v>
      </c>
    </row>
    <row r="4722" spans="2:5" ht="22.75" customHeight="1" thickBot="1" x14ac:dyDescent="0.3">
      <c r="B4722" s="202">
        <v>45894</v>
      </c>
      <c r="C4722" s="141">
        <v>224.56</v>
      </c>
      <c r="D4722" s="141">
        <v>385.69</v>
      </c>
      <c r="E4722" s="141">
        <v>264.74</v>
      </c>
    </row>
    <row r="4723" spans="2:5" ht="22.75" customHeight="1" thickBot="1" x14ac:dyDescent="0.3">
      <c r="B4723" s="202">
        <v>45895</v>
      </c>
      <c r="C4723" s="141">
        <v>223.37</v>
      </c>
      <c r="D4723" s="141">
        <v>383.64</v>
      </c>
      <c r="E4723" s="141">
        <v>265.66000000000003</v>
      </c>
    </row>
    <row r="4724" spans="2:5" ht="22.75" customHeight="1" thickBot="1" x14ac:dyDescent="0.3">
      <c r="B4724" s="202">
        <v>45896</v>
      </c>
      <c r="C4724" s="141">
        <v>222.6</v>
      </c>
      <c r="D4724" s="141">
        <v>382.31</v>
      </c>
      <c r="E4724" s="141">
        <v>262.63</v>
      </c>
    </row>
    <row r="4725" spans="2:5" ht="22.75" customHeight="1" thickBot="1" x14ac:dyDescent="0.3">
      <c r="B4725" s="202">
        <v>45898</v>
      </c>
      <c r="C4725" s="141">
        <v>223.07</v>
      </c>
      <c r="D4725" s="141">
        <v>383.12</v>
      </c>
      <c r="E4725" s="141">
        <v>263.93</v>
      </c>
    </row>
    <row r="4726" spans="2:5" ht="22.75" customHeight="1" thickBot="1" x14ac:dyDescent="0.3">
      <c r="B4726" s="202">
        <v>45901</v>
      </c>
      <c r="C4726" s="141">
        <v>222.2</v>
      </c>
      <c r="D4726" s="141">
        <v>381.63</v>
      </c>
      <c r="E4726" s="141">
        <v>263.66000000000003</v>
      </c>
    </row>
    <row r="4727" spans="2:5" ht="22.75" customHeight="1" thickBot="1" x14ac:dyDescent="0.3">
      <c r="B4727" s="202">
        <v>45902</v>
      </c>
      <c r="C4727" s="141">
        <v>221.78</v>
      </c>
      <c r="D4727" s="141">
        <v>380.91</v>
      </c>
      <c r="E4727" s="141">
        <v>262.61</v>
      </c>
    </row>
    <row r="4728" spans="2:5" ht="22.75" customHeight="1" thickBot="1" x14ac:dyDescent="0.3">
      <c r="B4728" s="202">
        <v>45903</v>
      </c>
      <c r="C4728" s="141">
        <v>221.64</v>
      </c>
      <c r="D4728" s="141">
        <v>380.67</v>
      </c>
      <c r="E4728" s="141">
        <v>262.45</v>
      </c>
    </row>
    <row r="4729" spans="2:5" ht="22.75" customHeight="1" thickBot="1" x14ac:dyDescent="0.3">
      <c r="B4729" s="202">
        <v>45904</v>
      </c>
      <c r="C4729" s="141">
        <v>221.71</v>
      </c>
      <c r="D4729" s="141">
        <v>380.79</v>
      </c>
      <c r="E4729" s="141">
        <v>261.17</v>
      </c>
    </row>
    <row r="4730" spans="2:5" ht="22.75" customHeight="1" thickBot="1" x14ac:dyDescent="0.3">
      <c r="B4730" s="202">
        <v>45905</v>
      </c>
      <c r="C4730" s="141">
        <v>221.68</v>
      </c>
      <c r="D4730" s="141">
        <v>380.73</v>
      </c>
      <c r="E4730" s="141">
        <v>261.13</v>
      </c>
    </row>
    <row r="4731" spans="2:5" ht="22.75" customHeight="1" thickBot="1" x14ac:dyDescent="0.3">
      <c r="B4731" s="202">
        <v>45908</v>
      </c>
      <c r="C4731" s="141">
        <v>224</v>
      </c>
      <c r="D4731" s="141">
        <v>384.72</v>
      </c>
      <c r="E4731" s="141">
        <v>264.05</v>
      </c>
    </row>
    <row r="4732" spans="2:5" ht="22.75" customHeight="1" thickBot="1" x14ac:dyDescent="0.3">
      <c r="B4732" s="202">
        <v>45909</v>
      </c>
      <c r="C4732" s="141">
        <v>223.31</v>
      </c>
      <c r="D4732" s="141">
        <v>383.53</v>
      </c>
      <c r="E4732" s="141">
        <v>264.85000000000002</v>
      </c>
    </row>
    <row r="4733" spans="2:5" ht="22.75" customHeight="1" thickBot="1" x14ac:dyDescent="0.3">
      <c r="B4733" s="202">
        <v>45910</v>
      </c>
      <c r="C4733" s="141">
        <v>223.4</v>
      </c>
      <c r="D4733" s="141">
        <v>383.69</v>
      </c>
      <c r="E4733" s="141">
        <v>263.52999999999997</v>
      </c>
    </row>
    <row r="4734" spans="2:5" ht="22.75" customHeight="1" thickBot="1" x14ac:dyDescent="0.3">
      <c r="B4734" s="202">
        <v>45911</v>
      </c>
      <c r="C4734" s="141">
        <v>223.66</v>
      </c>
      <c r="D4734" s="141">
        <v>384.14</v>
      </c>
      <c r="E4734" s="141">
        <v>263.83</v>
      </c>
    </row>
    <row r="4735" spans="2:5" ht="22.75" customHeight="1" thickBot="1" x14ac:dyDescent="0.3">
      <c r="B4735" s="202">
        <v>45912</v>
      </c>
      <c r="C4735" s="141">
        <v>225.52</v>
      </c>
      <c r="D4735" s="141">
        <v>387.34</v>
      </c>
      <c r="E4735" s="141">
        <v>268.88</v>
      </c>
    </row>
    <row r="4736" spans="2:5" ht="22.75" customHeight="1" thickBot="1" x14ac:dyDescent="0.3">
      <c r="B4736" s="202">
        <v>45915</v>
      </c>
      <c r="C4736" s="141">
        <v>224.85</v>
      </c>
      <c r="D4736" s="141">
        <v>386.18</v>
      </c>
      <c r="E4736" s="141">
        <v>268.47000000000003</v>
      </c>
    </row>
    <row r="4737" spans="2:5" ht="22.75" customHeight="1" thickBot="1" x14ac:dyDescent="0.3">
      <c r="B4737" s="202">
        <v>45916</v>
      </c>
      <c r="C4737" s="141">
        <v>224.59</v>
      </c>
      <c r="D4737" s="141">
        <v>385.73</v>
      </c>
      <c r="E4737" s="141">
        <v>269</v>
      </c>
    </row>
    <row r="4738" spans="2:5" ht="22.75" customHeight="1" thickBot="1" x14ac:dyDescent="0.3">
      <c r="B4738" s="202">
        <v>45917</v>
      </c>
      <c r="C4738" s="141">
        <v>224.2</v>
      </c>
      <c r="D4738" s="141">
        <v>385.06</v>
      </c>
      <c r="E4738" s="141">
        <v>268.54000000000002</v>
      </c>
    </row>
    <row r="4739" spans="2:5" ht="22.75" customHeight="1" thickBot="1" x14ac:dyDescent="0.3">
      <c r="B4739" s="202">
        <v>45918</v>
      </c>
      <c r="C4739" s="141">
        <v>224.34</v>
      </c>
      <c r="D4739" s="141">
        <v>385.31</v>
      </c>
      <c r="E4739" s="141">
        <v>270.58999999999997</v>
      </c>
    </row>
    <row r="4740" spans="2:5" ht="22.75" customHeight="1" thickBot="1" x14ac:dyDescent="0.3">
      <c r="B4740" s="202">
        <v>45919</v>
      </c>
      <c r="C4740" s="141">
        <v>224.37</v>
      </c>
      <c r="D4740" s="141">
        <v>385.35</v>
      </c>
      <c r="E4740" s="141">
        <v>269.3</v>
      </c>
    </row>
    <row r="4741" spans="2:5" ht="22.75" customHeight="1" thickBot="1" x14ac:dyDescent="0.3">
      <c r="B4741" s="202">
        <v>45922</v>
      </c>
      <c r="C4741" s="141">
        <v>223.72</v>
      </c>
      <c r="D4741" s="141">
        <v>384.25</v>
      </c>
      <c r="E4741" s="141">
        <v>266.82</v>
      </c>
    </row>
    <row r="4742" spans="2:5" ht="22.75" customHeight="1" thickBot="1" x14ac:dyDescent="0.3">
      <c r="B4742" s="202">
        <v>45923</v>
      </c>
      <c r="C4742" s="141">
        <v>224.41</v>
      </c>
      <c r="D4742" s="141">
        <v>385.42</v>
      </c>
      <c r="E4742" s="141">
        <v>267.63</v>
      </c>
    </row>
    <row r="4743" spans="2:5" ht="22.75" customHeight="1" thickBot="1" x14ac:dyDescent="0.3">
      <c r="B4743" s="202">
        <v>45924</v>
      </c>
      <c r="C4743" s="141">
        <v>224.33</v>
      </c>
      <c r="D4743" s="141">
        <v>385.29</v>
      </c>
      <c r="E4743" s="141">
        <v>269.05</v>
      </c>
    </row>
    <row r="4744" spans="2:5" ht="22.75" customHeight="1" thickBot="1" x14ac:dyDescent="0.3">
      <c r="B4744" s="202">
        <v>45925</v>
      </c>
      <c r="C4744" s="141">
        <v>224.53</v>
      </c>
      <c r="D4744" s="141">
        <v>385.29</v>
      </c>
      <c r="E4744" s="141">
        <v>269.05</v>
      </c>
    </row>
    <row r="4745" spans="2:5" ht="22.75" customHeight="1" thickBot="1" x14ac:dyDescent="0.3">
      <c r="B4745" s="202">
        <v>45926</v>
      </c>
      <c r="C4745" s="141">
        <v>224.52</v>
      </c>
      <c r="D4745" s="141">
        <v>385.62</v>
      </c>
      <c r="E4745" s="141">
        <v>266.41000000000003</v>
      </c>
    </row>
    <row r="4746" spans="2:5" ht="22.75" customHeight="1" thickBot="1" x14ac:dyDescent="0.3">
      <c r="B4746" s="202">
        <v>45929</v>
      </c>
      <c r="C4746" s="141">
        <v>224.52</v>
      </c>
      <c r="D4746" s="141">
        <v>385.61</v>
      </c>
      <c r="E4746" s="141">
        <v>267.45</v>
      </c>
    </row>
    <row r="4747" spans="2:5" ht="22.75" customHeight="1" thickBot="1" x14ac:dyDescent="0.3">
      <c r="B4747" s="202">
        <v>45930</v>
      </c>
      <c r="C4747" s="141">
        <v>224.07</v>
      </c>
      <c r="D4747" s="141">
        <v>384.84</v>
      </c>
      <c r="E4747" s="141">
        <v>266.7</v>
      </c>
    </row>
    <row r="4748" spans="2:5" ht="22.75" customHeight="1" thickBot="1" x14ac:dyDescent="0.3">
      <c r="B4748" s="202">
        <v>45931</v>
      </c>
      <c r="C4748" s="141">
        <v>224.05</v>
      </c>
      <c r="D4748" s="141">
        <v>385.69</v>
      </c>
      <c r="E4748" s="141">
        <v>267.68</v>
      </c>
    </row>
    <row r="4749" spans="2:5" ht="22.75" customHeight="1" thickBot="1" x14ac:dyDescent="0.3">
      <c r="B4749" s="202">
        <v>45932</v>
      </c>
      <c r="C4749" s="141">
        <v>224.13</v>
      </c>
      <c r="D4749" s="141">
        <v>385.83</v>
      </c>
      <c r="E4749" s="141">
        <v>267.73</v>
      </c>
    </row>
    <row r="4750" spans="2:5" ht="22.75" customHeight="1" thickBot="1" x14ac:dyDescent="0.3">
      <c r="B4750" s="202">
        <v>45933</v>
      </c>
      <c r="C4750" s="141">
        <v>224.17</v>
      </c>
      <c r="D4750" s="141">
        <v>385.9</v>
      </c>
      <c r="E4750" s="141">
        <v>267.77999999999997</v>
      </c>
    </row>
    <row r="4751" spans="2:5" ht="22.75" customHeight="1" thickBot="1" x14ac:dyDescent="0.3">
      <c r="B4751" s="202">
        <v>45936</v>
      </c>
      <c r="C4751" s="141">
        <v>224.21</v>
      </c>
      <c r="D4751" s="141">
        <v>385.97</v>
      </c>
      <c r="E4751" s="141">
        <v>269.27999999999997</v>
      </c>
    </row>
    <row r="4752" spans="2:5" ht="22.75" customHeight="1" thickBot="1" x14ac:dyDescent="0.3">
      <c r="B4752" s="202">
        <v>45937</v>
      </c>
      <c r="C4752" s="141">
        <v>224.21</v>
      </c>
      <c r="D4752" s="141">
        <v>385.96</v>
      </c>
      <c r="E4752" s="141">
        <v>268.62</v>
      </c>
    </row>
    <row r="4753" spans="2:5" ht="22.75" customHeight="1" thickBot="1" x14ac:dyDescent="0.3">
      <c r="B4753" s="202">
        <v>45938</v>
      </c>
      <c r="C4753" s="141">
        <v>224.43</v>
      </c>
      <c r="D4753" s="141">
        <v>386.35</v>
      </c>
      <c r="E4753" s="141">
        <v>267.02</v>
      </c>
    </row>
    <row r="4754" spans="2:5" ht="22.75" customHeight="1" thickBot="1" x14ac:dyDescent="0.3">
      <c r="B4754" s="202">
        <v>45939</v>
      </c>
      <c r="C4754" s="141">
        <v>223.72</v>
      </c>
      <c r="D4754" s="141">
        <v>385.12</v>
      </c>
      <c r="E4754" s="141">
        <v>266.63</v>
      </c>
    </row>
    <row r="4755" spans="2:5" ht="22.75" customHeight="1" thickBot="1" x14ac:dyDescent="0.3">
      <c r="B4755" s="202">
        <v>45940</v>
      </c>
      <c r="C4755" s="141">
        <v>223.91</v>
      </c>
      <c r="D4755" s="141">
        <v>386.09</v>
      </c>
      <c r="E4755" s="141">
        <v>267.3</v>
      </c>
    </row>
    <row r="4756" spans="2:5" ht="22.75" customHeight="1" thickBot="1" x14ac:dyDescent="0.3">
      <c r="B4756" s="202">
        <v>45943</v>
      </c>
      <c r="C4756" s="141">
        <v>223.86</v>
      </c>
      <c r="D4756" s="141">
        <v>386.01</v>
      </c>
      <c r="E4756" s="141">
        <v>268.42</v>
      </c>
    </row>
    <row r="4757" spans="2:5" ht="22.75" customHeight="1" thickBot="1" x14ac:dyDescent="0.3">
      <c r="B4757" s="202">
        <v>45944</v>
      </c>
      <c r="C4757" s="141">
        <v>223.9</v>
      </c>
      <c r="D4757" s="141">
        <v>386.08</v>
      </c>
      <c r="E4757" s="141">
        <v>268.60000000000002</v>
      </c>
    </row>
    <row r="4758" spans="2:5" ht="22.75" customHeight="1" thickBot="1" x14ac:dyDescent="0.3">
      <c r="B4758" s="202">
        <v>45945</v>
      </c>
      <c r="C4758" s="141">
        <v>222.93</v>
      </c>
      <c r="D4758" s="141">
        <v>384.39</v>
      </c>
      <c r="E4758" s="141">
        <v>268.01</v>
      </c>
    </row>
    <row r="4759" spans="2:5" ht="22.75" customHeight="1" thickBot="1" x14ac:dyDescent="0.3">
      <c r="B4759" s="202">
        <v>45946</v>
      </c>
      <c r="C4759" s="141">
        <v>222.91</v>
      </c>
      <c r="D4759" s="141">
        <v>384.36</v>
      </c>
      <c r="E4759" s="141">
        <v>268.75</v>
      </c>
    </row>
    <row r="4760" spans="2:5" ht="22.75" customHeight="1" thickBot="1" x14ac:dyDescent="0.3">
      <c r="B4760" s="202">
        <v>45947</v>
      </c>
      <c r="C4760" s="141">
        <v>222.82</v>
      </c>
      <c r="D4760" s="141">
        <v>384.22</v>
      </c>
      <c r="E4760" s="141">
        <v>269.8</v>
      </c>
    </row>
    <row r="4761" spans="2:5" ht="22.75" customHeight="1" thickBot="1" x14ac:dyDescent="0.3">
      <c r="B4761" s="202">
        <v>45951</v>
      </c>
      <c r="C4761" s="141">
        <v>222.72</v>
      </c>
      <c r="D4761" s="141">
        <v>384.05</v>
      </c>
      <c r="E4761" s="141">
        <v>269.68</v>
      </c>
    </row>
    <row r="4762" spans="2:5" ht="22.75" customHeight="1" thickBot="1" x14ac:dyDescent="0.3">
      <c r="B4762" s="202">
        <v>45952</v>
      </c>
      <c r="C4762" s="141">
        <v>222.82</v>
      </c>
      <c r="D4762" s="141">
        <v>384.21</v>
      </c>
      <c r="E4762" s="141">
        <v>267.95999999999998</v>
      </c>
    </row>
    <row r="4763" spans="2:5" ht="22.75" customHeight="1" thickBot="1" x14ac:dyDescent="0.3">
      <c r="B4763" s="202">
        <v>45953</v>
      </c>
      <c r="C4763" s="141">
        <v>222.77</v>
      </c>
      <c r="D4763" s="141">
        <v>384.12</v>
      </c>
      <c r="E4763" s="141">
        <v>266.79000000000002</v>
      </c>
    </row>
    <row r="4764" spans="2:5" ht="22.75" customHeight="1" thickBot="1" x14ac:dyDescent="0.3">
      <c r="B4764" s="202">
        <v>45954</v>
      </c>
      <c r="C4764" s="141">
        <v>221.56</v>
      </c>
      <c r="D4764" s="141">
        <v>382.04</v>
      </c>
      <c r="E4764" s="141">
        <v>265.33999999999997</v>
      </c>
    </row>
    <row r="4765" spans="2:5" ht="22.75" customHeight="1" thickBot="1" x14ac:dyDescent="0.3">
      <c r="B4765" s="202">
        <v>45957</v>
      </c>
      <c r="C4765" s="141">
        <v>221.55</v>
      </c>
      <c r="D4765" s="141">
        <v>382.02</v>
      </c>
      <c r="E4765" s="141">
        <v>265.45999999999998</v>
      </c>
    </row>
    <row r="4766" spans="2:5" ht="22.75" customHeight="1" thickBot="1" x14ac:dyDescent="0.3">
      <c r="B4766" s="202">
        <v>45958</v>
      </c>
      <c r="C4766" s="141">
        <v>221.6</v>
      </c>
      <c r="D4766" s="141">
        <v>382.12</v>
      </c>
      <c r="E4766" s="141">
        <v>266.52</v>
      </c>
    </row>
    <row r="4767" spans="2:5" ht="22.75" customHeight="1" thickBot="1" x14ac:dyDescent="0.3">
      <c r="B4767" s="202">
        <v>45959</v>
      </c>
      <c r="C4767" s="141">
        <v>221.62</v>
      </c>
      <c r="D4767" s="141">
        <v>382.14</v>
      </c>
      <c r="E4767" s="141">
        <v>266.54000000000002</v>
      </c>
    </row>
    <row r="4768" spans="2:5" ht="22.75" customHeight="1" thickBot="1" x14ac:dyDescent="0.3">
      <c r="B4768" s="202">
        <v>45960</v>
      </c>
      <c r="C4768" s="141">
        <v>221.27</v>
      </c>
      <c r="D4768" s="141">
        <v>381.54</v>
      </c>
      <c r="E4768" s="141">
        <v>264.93</v>
      </c>
    </row>
    <row r="4769" spans="2:5" ht="22.75" customHeight="1" thickBot="1" x14ac:dyDescent="0.3">
      <c r="B4769" s="202">
        <v>45961</v>
      </c>
      <c r="C4769" s="141">
        <v>220.94</v>
      </c>
      <c r="D4769" s="141">
        <v>380.96</v>
      </c>
      <c r="E4769" s="141">
        <v>263.29000000000002</v>
      </c>
    </row>
    <row r="4770" spans="2:5" ht="22.75" customHeight="1" thickBot="1" x14ac:dyDescent="0.3">
      <c r="B4770" s="202">
        <v>45964</v>
      </c>
      <c r="C4770" s="141">
        <v>221.01</v>
      </c>
      <c r="D4770" s="141">
        <v>381.1</v>
      </c>
      <c r="E4770" s="141">
        <v>263.38</v>
      </c>
    </row>
    <row r="4771" spans="2:5" ht="22.75" customHeight="1" thickBot="1" x14ac:dyDescent="0.3">
      <c r="B4771" s="202">
        <v>45965</v>
      </c>
      <c r="C4771" s="141">
        <v>220.55</v>
      </c>
      <c r="D4771" s="141">
        <v>380.3</v>
      </c>
      <c r="E4771" s="141">
        <v>261.58</v>
      </c>
    </row>
    <row r="4772" spans="2:5" ht="22.75" customHeight="1" thickBot="1" x14ac:dyDescent="0.3">
      <c r="B4772" s="202">
        <v>45966</v>
      </c>
      <c r="C4772" s="141">
        <v>220.29</v>
      </c>
      <c r="D4772" s="141">
        <v>379.84</v>
      </c>
      <c r="E4772" s="141">
        <v>260.57</v>
      </c>
    </row>
    <row r="4773" spans="2:5" ht="22.75" customHeight="1" thickBot="1" x14ac:dyDescent="0.3">
      <c r="B4773" s="202">
        <v>45967</v>
      </c>
      <c r="C4773" s="141">
        <v>220.63</v>
      </c>
      <c r="D4773" s="141">
        <v>380.43</v>
      </c>
      <c r="E4773" s="141">
        <v>261.64</v>
      </c>
    </row>
    <row r="4774" spans="2:5" ht="22.75" customHeight="1" thickBot="1" x14ac:dyDescent="0.3">
      <c r="B4774" s="202">
        <v>45968</v>
      </c>
      <c r="C4774" s="141">
        <v>219.99</v>
      </c>
      <c r="D4774" s="141">
        <v>379.33</v>
      </c>
      <c r="E4774" s="141">
        <v>260.88</v>
      </c>
    </row>
    <row r="4775" spans="2:5" ht="22.75" customHeight="1" thickBot="1" x14ac:dyDescent="0.3">
      <c r="B4775" s="202">
        <v>45971</v>
      </c>
      <c r="C4775" s="141">
        <v>219.99</v>
      </c>
      <c r="D4775" s="141">
        <v>379.33</v>
      </c>
      <c r="E4775" s="141">
        <v>261.31</v>
      </c>
    </row>
    <row r="4776" spans="2:5" ht="22.75" customHeight="1" thickBot="1" x14ac:dyDescent="0.3">
      <c r="B4776" s="202">
        <v>45972</v>
      </c>
      <c r="C4776" s="141">
        <v>220.36</v>
      </c>
      <c r="D4776" s="141">
        <v>379.98</v>
      </c>
      <c r="E4776" s="141">
        <v>262.01</v>
      </c>
    </row>
    <row r="4777" spans="2:5" ht="22.75" customHeight="1" thickBot="1" x14ac:dyDescent="0.3">
      <c r="B4777" s="202">
        <v>45973</v>
      </c>
      <c r="C4777" s="141">
        <v>221.58</v>
      </c>
      <c r="D4777" s="141">
        <v>382.07</v>
      </c>
      <c r="E4777" s="141">
        <v>263.54000000000002</v>
      </c>
    </row>
    <row r="4778" spans="2:5" ht="22.75" customHeight="1" thickBot="1" x14ac:dyDescent="0.3">
      <c r="B4778" s="202">
        <v>45974</v>
      </c>
      <c r="C4778" s="141">
        <v>221.86</v>
      </c>
      <c r="D4778" s="141">
        <v>382.55</v>
      </c>
      <c r="E4778" s="141">
        <v>263.87</v>
      </c>
    </row>
    <row r="4779" spans="2:5" ht="22.75" customHeight="1" thickBot="1" x14ac:dyDescent="0.3">
      <c r="B4779" s="202">
        <v>45975</v>
      </c>
      <c r="C4779" s="141">
        <v>221.59</v>
      </c>
      <c r="D4779" s="141">
        <v>382.09</v>
      </c>
      <c r="E4779" s="141">
        <v>264.74</v>
      </c>
    </row>
    <row r="4780" spans="2:5" ht="22.75" customHeight="1" thickBot="1" x14ac:dyDescent="0.3">
      <c r="B4780" s="202">
        <v>45978</v>
      </c>
      <c r="C4780" s="141">
        <v>222.71</v>
      </c>
      <c r="D4780" s="141">
        <v>384.03</v>
      </c>
      <c r="E4780" s="141">
        <v>265.2</v>
      </c>
    </row>
    <row r="4781" spans="2:5" ht="22.75" customHeight="1" thickBot="1" x14ac:dyDescent="0.3">
      <c r="B4781" s="202">
        <v>45979</v>
      </c>
      <c r="C4781" s="141">
        <v>224.4</v>
      </c>
      <c r="D4781" s="141">
        <v>386.93</v>
      </c>
      <c r="E4781" s="141">
        <v>266.88</v>
      </c>
    </row>
    <row r="4782" spans="2:5" ht="22.75" customHeight="1" thickBot="1" x14ac:dyDescent="0.3">
      <c r="B4782" s="202">
        <v>45980</v>
      </c>
      <c r="C4782" s="141">
        <v>225.14</v>
      </c>
      <c r="D4782" s="141">
        <v>388.21</v>
      </c>
      <c r="E4782" s="141">
        <v>267.76</v>
      </c>
    </row>
    <row r="4783" spans="2:5" ht="22.75" customHeight="1" thickBot="1" x14ac:dyDescent="0.3">
      <c r="B4783" s="202">
        <v>45981</v>
      </c>
      <c r="C4783" s="141">
        <v>222.15</v>
      </c>
      <c r="D4783" s="141">
        <v>383.05</v>
      </c>
      <c r="E4783" s="141">
        <v>263.64</v>
      </c>
    </row>
    <row r="4784" spans="2:5" ht="22.75" customHeight="1" thickBot="1" x14ac:dyDescent="0.3">
      <c r="B4784" s="202">
        <v>45982</v>
      </c>
      <c r="C4784" s="141">
        <v>222.25</v>
      </c>
      <c r="D4784" s="141">
        <v>383.23</v>
      </c>
      <c r="E4784" s="141">
        <v>262.12</v>
      </c>
    </row>
    <row r="4785" spans="2:5" ht="22.75" customHeight="1" thickBot="1" x14ac:dyDescent="0.3">
      <c r="B4785" s="202">
        <v>45985</v>
      </c>
      <c r="C4785" s="141">
        <v>222.24</v>
      </c>
      <c r="D4785" s="141">
        <v>383.84</v>
      </c>
      <c r="E4785" s="141">
        <v>262.16000000000003</v>
      </c>
    </row>
    <row r="4786" spans="2:5" ht="22.75" customHeight="1" thickBot="1" x14ac:dyDescent="0.3">
      <c r="B4786" s="202">
        <v>45986</v>
      </c>
      <c r="C4786" s="141">
        <v>222.12</v>
      </c>
      <c r="D4786" s="141">
        <v>383.64</v>
      </c>
      <c r="E4786" s="141">
        <v>262.02</v>
      </c>
    </row>
    <row r="4787" spans="2:5" ht="22.75" customHeight="1" thickBot="1" x14ac:dyDescent="0.3">
      <c r="B4787" s="202">
        <v>45987</v>
      </c>
      <c r="C4787" s="141">
        <v>222.01</v>
      </c>
      <c r="D4787" s="141">
        <v>383.68</v>
      </c>
      <c r="E4787" s="141">
        <v>261.91000000000003</v>
      </c>
    </row>
    <row r="4788" spans="2:5" ht="22.75" customHeight="1" thickBot="1" x14ac:dyDescent="0.3">
      <c r="B4788" s="202">
        <v>45988</v>
      </c>
      <c r="C4788" s="141">
        <v>222.13</v>
      </c>
      <c r="D4788" s="141">
        <v>384.2</v>
      </c>
      <c r="E4788" s="141">
        <v>263.49</v>
      </c>
    </row>
    <row r="4789" spans="2:5" ht="22.75" customHeight="1" thickBot="1" x14ac:dyDescent="0.3">
      <c r="B4789" s="202">
        <v>45989</v>
      </c>
      <c r="C4789" s="141">
        <v>223.17</v>
      </c>
      <c r="D4789" s="141">
        <v>386.01</v>
      </c>
      <c r="E4789" s="141">
        <v>264.95999999999998</v>
      </c>
    </row>
    <row r="4790" spans="2:5" ht="22.75" customHeight="1" thickBot="1" x14ac:dyDescent="0.3">
      <c r="B4790" s="202">
        <v>45992</v>
      </c>
      <c r="C4790" s="141">
        <v>223.19</v>
      </c>
      <c r="D4790" s="141">
        <v>386.12</v>
      </c>
      <c r="E4790" s="141">
        <v>264.58999999999997</v>
      </c>
    </row>
    <row r="4791" spans="2:5" ht="22.75" customHeight="1" thickBot="1" x14ac:dyDescent="0.3">
      <c r="B4791" s="202">
        <v>45993</v>
      </c>
      <c r="C4791" s="141">
        <v>222.22</v>
      </c>
      <c r="D4791" s="141">
        <v>384.52</v>
      </c>
      <c r="E4791" s="141">
        <v>263.61</v>
      </c>
    </row>
    <row r="4792" spans="2:5" ht="22.75" customHeight="1" thickBot="1" x14ac:dyDescent="0.3">
      <c r="B4792" s="202">
        <v>45994</v>
      </c>
      <c r="C4792" s="141">
        <v>222.21</v>
      </c>
      <c r="D4792" s="141">
        <v>384.51</v>
      </c>
      <c r="E4792" s="141">
        <v>263.60000000000002</v>
      </c>
    </row>
    <row r="4793" spans="2:5" ht="22.75" customHeight="1" thickBot="1" x14ac:dyDescent="0.3">
      <c r="B4793" s="202">
        <v>45995</v>
      </c>
      <c r="C4793" s="141">
        <v>222.1</v>
      </c>
      <c r="D4793" s="141">
        <v>384.32</v>
      </c>
      <c r="E4793" s="141">
        <v>263.82</v>
      </c>
    </row>
    <row r="4794" spans="2:5" ht="22.75" customHeight="1" thickBot="1" x14ac:dyDescent="0.3">
      <c r="B4794" s="202">
        <v>45996</v>
      </c>
      <c r="C4794" s="141">
        <v>222.27</v>
      </c>
      <c r="D4794" s="141">
        <v>384.61</v>
      </c>
      <c r="E4794" s="141">
        <v>264.20999999999998</v>
      </c>
    </row>
    <row r="4795" spans="2:5" ht="22.75" customHeight="1" thickBot="1" x14ac:dyDescent="0.3">
      <c r="B4795" s="202">
        <v>45999</v>
      </c>
      <c r="C4795" s="141">
        <v>222.7</v>
      </c>
      <c r="D4795" s="141">
        <v>385.35</v>
      </c>
      <c r="E4795" s="141">
        <v>264.38</v>
      </c>
    </row>
    <row r="4796" spans="2:5" ht="22.75" customHeight="1" thickBot="1" x14ac:dyDescent="0.3">
      <c r="B4796" s="202">
        <v>46000</v>
      </c>
      <c r="C4796" s="141">
        <v>221.71</v>
      </c>
      <c r="D4796" s="141">
        <v>383.64</v>
      </c>
      <c r="E4796" s="141">
        <v>262.89</v>
      </c>
    </row>
    <row r="4797" spans="2:5" ht="22.75" customHeight="1" thickBot="1" x14ac:dyDescent="0.3">
      <c r="B4797" s="202">
        <v>46001</v>
      </c>
      <c r="C4797" s="141">
        <v>222.09</v>
      </c>
      <c r="D4797" s="141">
        <v>384.29</v>
      </c>
      <c r="E4797" s="141">
        <v>263.33</v>
      </c>
    </row>
    <row r="4798" spans="2:5" ht="22.75" customHeight="1" thickBot="1" x14ac:dyDescent="0.3">
      <c r="B4798" s="202">
        <v>46002</v>
      </c>
      <c r="C4798" s="141">
        <v>222.04</v>
      </c>
      <c r="D4798" s="141">
        <v>384.21</v>
      </c>
      <c r="E4798" s="141">
        <v>263.79000000000002</v>
      </c>
    </row>
    <row r="4799" spans="2:5" ht="22.75" customHeight="1" thickBot="1" x14ac:dyDescent="0.3">
      <c r="B4799" s="202">
        <v>46003</v>
      </c>
      <c r="C4799" s="141">
        <v>221.68</v>
      </c>
      <c r="D4799" s="141">
        <v>383.6</v>
      </c>
      <c r="E4799" s="141">
        <v>264.12</v>
      </c>
    </row>
    <row r="4800" spans="2:5" ht="22.75" customHeight="1" thickBot="1" x14ac:dyDescent="0.3">
      <c r="B4800" s="202">
        <v>46006</v>
      </c>
      <c r="C4800" s="141">
        <v>221.49</v>
      </c>
      <c r="D4800" s="141">
        <v>383.25</v>
      </c>
      <c r="E4800" s="141">
        <v>263.88</v>
      </c>
    </row>
    <row r="4801" spans="2:5" ht="22.75" customHeight="1" thickBot="1" x14ac:dyDescent="0.3">
      <c r="B4801" s="202">
        <v>46007</v>
      </c>
      <c r="C4801" s="141">
        <v>222.05</v>
      </c>
      <c r="D4801" s="141">
        <v>384.23</v>
      </c>
      <c r="E4801" s="141">
        <v>264.64999999999998</v>
      </c>
    </row>
    <row r="4802" spans="2:5" ht="22.75" customHeight="1" thickBot="1" x14ac:dyDescent="0.3">
      <c r="B4802" s="202">
        <v>46008</v>
      </c>
      <c r="C4802" s="141">
        <v>222.34</v>
      </c>
      <c r="D4802" s="141">
        <v>384.73</v>
      </c>
      <c r="E4802" s="141">
        <v>265</v>
      </c>
    </row>
    <row r="4803" spans="2:5" ht="22.75" customHeight="1" thickBot="1" x14ac:dyDescent="0.3">
      <c r="B4803" s="202">
        <v>46009</v>
      </c>
      <c r="C4803" s="141">
        <v>221.98</v>
      </c>
      <c r="D4803" s="141">
        <v>384.1</v>
      </c>
      <c r="E4803" s="141">
        <v>263.83999999999997</v>
      </c>
    </row>
    <row r="4804" spans="2:5" ht="22.75" customHeight="1" thickBot="1" x14ac:dyDescent="0.3">
      <c r="B4804" s="202">
        <v>46010</v>
      </c>
      <c r="C4804" s="141">
        <v>222.84</v>
      </c>
      <c r="D4804" s="141">
        <v>385.59</v>
      </c>
      <c r="E4804" s="141">
        <v>264.95999999999998</v>
      </c>
    </row>
    <row r="4805" spans="2:5" ht="22.75" customHeight="1" thickBot="1" x14ac:dyDescent="0.3">
      <c r="B4805" s="202">
        <v>46013</v>
      </c>
      <c r="C4805" s="141">
        <v>223.09</v>
      </c>
      <c r="D4805" s="141">
        <v>386.03</v>
      </c>
      <c r="E4805" s="141">
        <v>264.69</v>
      </c>
    </row>
    <row r="4806" spans="2:5" ht="22.75" customHeight="1" thickBot="1" x14ac:dyDescent="0.3">
      <c r="B4806" s="202">
        <v>46014</v>
      </c>
      <c r="C4806" s="141">
        <v>224.6</v>
      </c>
      <c r="D4806" s="141">
        <v>388.63</v>
      </c>
      <c r="E4806" s="141">
        <v>266.32</v>
      </c>
    </row>
    <row r="4807" spans="2:5" ht="22.75" customHeight="1" thickBot="1" x14ac:dyDescent="0.3">
      <c r="B4807" s="202">
        <v>46015</v>
      </c>
      <c r="C4807" s="141">
        <v>224.63</v>
      </c>
      <c r="D4807" s="141">
        <v>389.6</v>
      </c>
      <c r="E4807" s="141">
        <v>267.97000000000003</v>
      </c>
    </row>
    <row r="4808" spans="2:5" ht="22.75" customHeight="1" thickBot="1" x14ac:dyDescent="0.3">
      <c r="B4808" s="202">
        <v>46017</v>
      </c>
      <c r="C4808" s="141">
        <v>224.64</v>
      </c>
      <c r="D4808" s="141">
        <v>389.62</v>
      </c>
      <c r="E4808" s="141">
        <v>268.14</v>
      </c>
    </row>
    <row r="4809" spans="2:5" ht="22.75" customHeight="1" thickBot="1" x14ac:dyDescent="0.3">
      <c r="B4809" s="202">
        <v>46020</v>
      </c>
      <c r="C4809" s="141">
        <v>223.15</v>
      </c>
      <c r="D4809" s="141">
        <v>387.04</v>
      </c>
      <c r="E4809" s="141">
        <v>266.13</v>
      </c>
    </row>
    <row r="4810" spans="2:5" ht="22.75" customHeight="1" thickBot="1" x14ac:dyDescent="0.3">
      <c r="B4810" s="202">
        <v>46021</v>
      </c>
      <c r="C4810" s="141">
        <v>224.83</v>
      </c>
      <c r="D4810" s="141">
        <v>389.96</v>
      </c>
      <c r="E4810" s="141">
        <v>267.74</v>
      </c>
    </row>
    <row r="4811" spans="2:5" ht="22.75" customHeight="1" thickBot="1" x14ac:dyDescent="0.3">
      <c r="B4811" s="202">
        <v>46022</v>
      </c>
      <c r="C4811" s="141">
        <v>224.7</v>
      </c>
      <c r="D4811" s="141">
        <v>390.12</v>
      </c>
      <c r="E4811" s="141">
        <v>267.89999999999998</v>
      </c>
    </row>
    <row r="4812" spans="2:5" ht="22.75" customHeight="1" thickBot="1" x14ac:dyDescent="0.3">
      <c r="B4812" s="202">
        <v>46027</v>
      </c>
      <c r="C4812" s="141">
        <v>224.63</v>
      </c>
      <c r="D4812" s="141">
        <v>390.91</v>
      </c>
      <c r="E4812" s="141">
        <v>267.47000000000003</v>
      </c>
    </row>
    <row r="4813" spans="2:5" ht="22.75" customHeight="1" thickBot="1" x14ac:dyDescent="0.3">
      <c r="B4813" s="202">
        <v>46028</v>
      </c>
      <c r="C4813" s="141">
        <v>225.68</v>
      </c>
      <c r="D4813" s="141">
        <v>392.73</v>
      </c>
      <c r="E4813" s="141">
        <v>267.22000000000003</v>
      </c>
    </row>
    <row r="4814" spans="2:5" ht="22.75" customHeight="1" thickBot="1" x14ac:dyDescent="0.3">
      <c r="B4814" s="202">
        <v>46029</v>
      </c>
      <c r="C4814" s="141">
        <v>224.84</v>
      </c>
      <c r="D4814" s="141">
        <v>391.27</v>
      </c>
      <c r="E4814" s="141">
        <v>266.41000000000003</v>
      </c>
    </row>
    <row r="4815" spans="2:5" ht="22.75" customHeight="1" thickBot="1" x14ac:dyDescent="0.3">
      <c r="B4815" s="202">
        <v>46030</v>
      </c>
      <c r="C4815" s="141">
        <v>225.04</v>
      </c>
      <c r="D4815" s="141">
        <v>391.62</v>
      </c>
      <c r="E4815" s="141">
        <v>265.95</v>
      </c>
    </row>
    <row r="4816" spans="2:5" ht="22.75" customHeight="1" thickBot="1" x14ac:dyDescent="0.3">
      <c r="B4816" s="202">
        <v>46031</v>
      </c>
      <c r="C4816" s="141">
        <v>223.18</v>
      </c>
      <c r="D4816" s="141">
        <v>388.38</v>
      </c>
      <c r="E4816" s="141">
        <v>263.76</v>
      </c>
    </row>
    <row r="4817" spans="2:5" ht="22.75" customHeight="1" thickBot="1" x14ac:dyDescent="0.3">
      <c r="B4817" s="202">
        <v>46034</v>
      </c>
      <c r="C4817" s="141">
        <v>223.18</v>
      </c>
      <c r="D4817" s="141">
        <v>388.38</v>
      </c>
      <c r="E4817" s="141">
        <v>263.05</v>
      </c>
    </row>
    <row r="4818" spans="2:5" ht="22.75" customHeight="1" thickBot="1" x14ac:dyDescent="0.3">
      <c r="B4818" s="202">
        <v>46035</v>
      </c>
      <c r="C4818" s="141">
        <v>222.91</v>
      </c>
      <c r="D4818" s="141">
        <v>387.92</v>
      </c>
      <c r="E4818" s="141">
        <v>262.73</v>
      </c>
    </row>
    <row r="4819" spans="2:5" ht="22.75" customHeight="1" thickBot="1" x14ac:dyDescent="0.3">
      <c r="B4819" s="202">
        <v>46036</v>
      </c>
      <c r="C4819" s="141">
        <v>223.94</v>
      </c>
      <c r="D4819" s="141">
        <v>389.71</v>
      </c>
      <c r="E4819" s="141">
        <v>264.01</v>
      </c>
    </row>
    <row r="4820" spans="2:5" ht="22.75" customHeight="1" thickBot="1" x14ac:dyDescent="0.3">
      <c r="B4820" s="202">
        <v>46037</v>
      </c>
      <c r="C4820" s="141">
        <v>223.71</v>
      </c>
      <c r="D4820" s="141">
        <v>389.3</v>
      </c>
      <c r="E4820" s="141">
        <v>263.19</v>
      </c>
    </row>
    <row r="4821" spans="2:5" ht="22.75" customHeight="1" thickBot="1" x14ac:dyDescent="0.3">
      <c r="B4821" s="202">
        <v>46038</v>
      </c>
      <c r="C4821" s="141">
        <v>223.42</v>
      </c>
      <c r="D4821" s="141">
        <v>388.8</v>
      </c>
      <c r="E4821" s="141">
        <v>265.52</v>
      </c>
    </row>
    <row r="4822" spans="2:5" ht="22.75" customHeight="1" thickBot="1" x14ac:dyDescent="0.3">
      <c r="B4822" s="202">
        <v>46041</v>
      </c>
      <c r="C4822" s="141">
        <v>223.58</v>
      </c>
      <c r="D4822" s="141">
        <v>389.71</v>
      </c>
      <c r="E4822" s="141">
        <v>266.14</v>
      </c>
    </row>
    <row r="4823" spans="2:5" ht="22.75" customHeight="1" thickBot="1" x14ac:dyDescent="0.3">
      <c r="B4823" s="202">
        <v>46042</v>
      </c>
      <c r="C4823" s="141">
        <v>223.34</v>
      </c>
      <c r="D4823" s="141">
        <v>389.3</v>
      </c>
      <c r="E4823" s="141">
        <v>266.61</v>
      </c>
    </row>
    <row r="4824" spans="2:5" ht="22.75" customHeight="1" thickBot="1" x14ac:dyDescent="0.3">
      <c r="B4824" s="202">
        <v>46043</v>
      </c>
      <c r="C4824" s="141">
        <v>222.59</v>
      </c>
      <c r="D4824" s="141">
        <v>387.98</v>
      </c>
      <c r="E4824" s="141">
        <v>265.70999999999998</v>
      </c>
    </row>
    <row r="4825" spans="2:5" ht="22.75" customHeight="1" thickBot="1" x14ac:dyDescent="0.3">
      <c r="B4825" s="202">
        <v>46044</v>
      </c>
      <c r="C4825" s="141">
        <v>222.75</v>
      </c>
      <c r="D4825" s="141">
        <v>388.27</v>
      </c>
      <c r="E4825" s="141">
        <v>266.97000000000003</v>
      </c>
    </row>
    <row r="4826" spans="2:5" ht="22.75" customHeight="1" thickBot="1" x14ac:dyDescent="0.3">
      <c r="B4826" s="202">
        <v>46045</v>
      </c>
      <c r="C4826" s="141">
        <v>222.22</v>
      </c>
      <c r="D4826" s="141">
        <v>387.34</v>
      </c>
      <c r="E4826" s="141">
        <v>265.7</v>
      </c>
    </row>
    <row r="4827" spans="2:5" ht="22.75" customHeight="1" thickBot="1" x14ac:dyDescent="0.3">
      <c r="B4827" s="202">
        <v>46048</v>
      </c>
      <c r="C4827" s="141">
        <v>222.09</v>
      </c>
      <c r="D4827" s="141">
        <v>387.12</v>
      </c>
      <c r="E4827" s="141">
        <v>266.56</v>
      </c>
    </row>
    <row r="4828" spans="2:5" ht="22.75" customHeight="1" thickBot="1" x14ac:dyDescent="0.3">
      <c r="B4828" s="202">
        <v>46049</v>
      </c>
      <c r="C4828" s="141">
        <v>222</v>
      </c>
      <c r="D4828" s="141">
        <v>386.96</v>
      </c>
      <c r="E4828" s="141">
        <v>268.76</v>
      </c>
    </row>
    <row r="4829" spans="2:5" ht="22.75" customHeight="1" thickBot="1" x14ac:dyDescent="0.3">
      <c r="B4829" s="202">
        <v>46050</v>
      </c>
      <c r="C4829" s="141">
        <v>222.12</v>
      </c>
      <c r="D4829" s="141">
        <v>387.22</v>
      </c>
      <c r="E4829" s="141">
        <v>269.11</v>
      </c>
    </row>
    <row r="4830" spans="2:5" ht="22.75" customHeight="1" thickBot="1" x14ac:dyDescent="0.3">
      <c r="B4830" s="202">
        <v>46051</v>
      </c>
      <c r="C4830" s="141">
        <v>221.04</v>
      </c>
      <c r="D4830" s="141">
        <v>385.35</v>
      </c>
      <c r="E4830" s="141">
        <v>270.27</v>
      </c>
    </row>
    <row r="4831" spans="2:5" ht="22.75" customHeight="1" thickBot="1" x14ac:dyDescent="0.3">
      <c r="B4831" s="202">
        <v>46052</v>
      </c>
      <c r="C4831" s="141">
        <v>221.04</v>
      </c>
      <c r="D4831" s="141">
        <v>385.35</v>
      </c>
      <c r="E4831" s="141">
        <v>268.35000000000002</v>
      </c>
    </row>
    <row r="4832" spans="2:5" ht="22.75" customHeight="1" thickBot="1" x14ac:dyDescent="0.3">
      <c r="B4832" s="202">
        <v>46055</v>
      </c>
      <c r="C4832" s="141">
        <v>221.1</v>
      </c>
      <c r="D4832" s="141">
        <v>385.45</v>
      </c>
      <c r="E4832" s="141">
        <v>268.42</v>
      </c>
    </row>
    <row r="4833" spans="2:5" ht="22.75" customHeight="1" thickBot="1" x14ac:dyDescent="0.3">
      <c r="B4833" s="202">
        <v>46056</v>
      </c>
      <c r="C4833" s="141">
        <v>220.99</v>
      </c>
      <c r="D4833" s="141">
        <v>385.26</v>
      </c>
      <c r="E4833" s="141">
        <v>265.39</v>
      </c>
    </row>
    <row r="4834" spans="2:5" ht="22.75" customHeight="1" thickBot="1" x14ac:dyDescent="0.3">
      <c r="B4834" s="202">
        <v>46057</v>
      </c>
      <c r="C4834" s="141">
        <v>221.77</v>
      </c>
      <c r="D4834" s="141">
        <v>386.61</v>
      </c>
      <c r="E4834" s="141">
        <v>266.56</v>
      </c>
    </row>
    <row r="4835" spans="2:5" ht="22.75" customHeight="1" thickBot="1" x14ac:dyDescent="0.3">
      <c r="B4835" s="202">
        <v>46058</v>
      </c>
      <c r="C4835" s="141">
        <v>221.71</v>
      </c>
      <c r="D4835" s="141">
        <v>386.51</v>
      </c>
      <c r="E4835" s="141">
        <v>265.47000000000003</v>
      </c>
    </row>
    <row r="4836" spans="2:5" ht="22.75" customHeight="1" thickBot="1" x14ac:dyDescent="0.3">
      <c r="B4836" s="202">
        <v>46059</v>
      </c>
      <c r="C4836" s="141">
        <v>221.71</v>
      </c>
      <c r="D4836" s="141">
        <v>386.51</v>
      </c>
      <c r="E4836" s="141">
        <v>265.48</v>
      </c>
    </row>
    <row r="4837" spans="2:5" ht="22.75" customHeight="1" thickBot="1" x14ac:dyDescent="0.3">
      <c r="B4837" s="202">
        <v>46062</v>
      </c>
      <c r="C4837" s="141">
        <v>221.26</v>
      </c>
      <c r="D4837" s="141">
        <v>385.72</v>
      </c>
      <c r="E4837" s="141">
        <v>265.45</v>
      </c>
    </row>
    <row r="4838" spans="2:5" ht="22.75" customHeight="1" thickBot="1" x14ac:dyDescent="0.3">
      <c r="B4838" s="202">
        <v>46063</v>
      </c>
      <c r="C4838" s="141">
        <v>221.54</v>
      </c>
      <c r="D4838" s="141">
        <v>386.22</v>
      </c>
      <c r="E4838" s="141">
        <v>265.79000000000002</v>
      </c>
    </row>
    <row r="4839" spans="2:5" ht="22.75" customHeight="1" thickBot="1" x14ac:dyDescent="0.3">
      <c r="B4839" s="202">
        <v>46064</v>
      </c>
      <c r="C4839" s="141">
        <v>221.52</v>
      </c>
      <c r="D4839" s="141">
        <v>386.18</v>
      </c>
      <c r="E4839" s="141">
        <v>267.35000000000002</v>
      </c>
    </row>
    <row r="4840" spans="2:5" ht="22.75" customHeight="1" thickBot="1" x14ac:dyDescent="0.3">
      <c r="B4840" s="202">
        <v>46065</v>
      </c>
      <c r="C4840" s="141">
        <v>221.71</v>
      </c>
      <c r="D4840" s="141">
        <v>386.51</v>
      </c>
      <c r="E4840" s="141">
        <v>267.58999999999997</v>
      </c>
    </row>
    <row r="4841" spans="2:5" ht="22.75" customHeight="1" thickBot="1" x14ac:dyDescent="0.3">
      <c r="B4841" s="202">
        <v>46066</v>
      </c>
      <c r="C4841" s="141">
        <v>221.71</v>
      </c>
      <c r="D4841" s="141">
        <v>386.51</v>
      </c>
      <c r="E4841" s="141">
        <v>266.39</v>
      </c>
    </row>
    <row r="4842" spans="2:5" ht="22.75" customHeight="1" thickBot="1" x14ac:dyDescent="0.3">
      <c r="B4842" s="202">
        <v>46069</v>
      </c>
      <c r="C4842" s="141">
        <v>221.89</v>
      </c>
      <c r="D4842" s="141">
        <v>386.83</v>
      </c>
      <c r="E4842" s="141">
        <v>266.60000000000002</v>
      </c>
    </row>
    <row r="4843" spans="2:5" ht="22.75" customHeight="1" thickBot="1" x14ac:dyDescent="0.3">
      <c r="B4843" s="202">
        <v>46071</v>
      </c>
      <c r="C4843" s="141">
        <v>221.01</v>
      </c>
      <c r="D4843" s="141">
        <v>385.3</v>
      </c>
      <c r="E4843" s="141">
        <v>265.49</v>
      </c>
    </row>
    <row r="4844" spans="2:5" ht="22.75" customHeight="1" thickBot="1" x14ac:dyDescent="0.3">
      <c r="B4844" s="202">
        <v>46072</v>
      </c>
      <c r="C4844" s="141">
        <v>222.24</v>
      </c>
      <c r="D4844" s="141">
        <v>387.44</v>
      </c>
      <c r="E4844" s="141">
        <v>265.08999999999997</v>
      </c>
    </row>
    <row r="4845" spans="2:5" ht="22.75" customHeight="1" thickBot="1" x14ac:dyDescent="0.3">
      <c r="B4845" s="202">
        <v>46073</v>
      </c>
      <c r="C4845" s="141">
        <v>222.36</v>
      </c>
      <c r="D4845" s="141">
        <v>388.28</v>
      </c>
      <c r="E4845" s="141">
        <v>264.58999999999997</v>
      </c>
    </row>
    <row r="4846" spans="2:5" ht="22.75" customHeight="1" thickBot="1" x14ac:dyDescent="0.3">
      <c r="B4846" s="202">
        <v>46076</v>
      </c>
      <c r="C4846" s="141">
        <v>222.08</v>
      </c>
      <c r="D4846" s="141">
        <v>387.8</v>
      </c>
      <c r="E4846" s="141">
        <v>264.27</v>
      </c>
    </row>
    <row r="4847" spans="2:5" ht="22.75" customHeight="1" thickBot="1" x14ac:dyDescent="0.3">
      <c r="B4847" s="202">
        <v>46077</v>
      </c>
      <c r="C4847" s="141">
        <v>222.17</v>
      </c>
      <c r="D4847" s="141">
        <v>387.96</v>
      </c>
      <c r="E4847" s="141">
        <v>265.52999999999997</v>
      </c>
    </row>
    <row r="4848" spans="2:5" ht="22.75" customHeight="1" thickBot="1" x14ac:dyDescent="0.3">
      <c r="B4848" s="202">
        <v>46078</v>
      </c>
      <c r="C4848" s="141">
        <v>220.83</v>
      </c>
      <c r="D4848" s="141">
        <v>385.61</v>
      </c>
      <c r="E4848" s="141">
        <v>262.99</v>
      </c>
    </row>
    <row r="4849" spans="2:5" ht="22.75" customHeight="1" thickBot="1" x14ac:dyDescent="0.3">
      <c r="B4849" s="202">
        <v>46079</v>
      </c>
      <c r="C4849" s="141">
        <v>221.08</v>
      </c>
      <c r="D4849" s="141">
        <v>386.06</v>
      </c>
      <c r="E4849" s="141">
        <v>263.29000000000002</v>
      </c>
    </row>
    <row r="4850" spans="2:5" ht="22.75" customHeight="1" thickBot="1" x14ac:dyDescent="0.3">
      <c r="B4850" s="202">
        <v>46080</v>
      </c>
      <c r="C4850" s="141">
        <v>222.28</v>
      </c>
      <c r="D4850" s="141">
        <v>388.15</v>
      </c>
      <c r="E4850" s="141">
        <v>264.7</v>
      </c>
    </row>
    <row r="4851" spans="2:5" ht="22.75" customHeight="1" thickBot="1" x14ac:dyDescent="0.3">
      <c r="B4851" s="202">
        <v>46083</v>
      </c>
      <c r="C4851" s="141">
        <v>221.58</v>
      </c>
      <c r="D4851" s="141">
        <v>386.93</v>
      </c>
      <c r="E4851" s="141">
        <v>263.87</v>
      </c>
    </row>
    <row r="4852" spans="2:5" ht="22.75" customHeight="1" thickBot="1" x14ac:dyDescent="0.3">
      <c r="B4852" s="202">
        <v>46084</v>
      </c>
      <c r="C4852" s="141">
        <v>221.28</v>
      </c>
      <c r="D4852" s="141">
        <v>386.41</v>
      </c>
      <c r="E4852" s="141">
        <v>262.89</v>
      </c>
    </row>
    <row r="4853" spans="2:5" ht="22.75" customHeight="1" thickBot="1" x14ac:dyDescent="0.3">
      <c r="B4853" s="202">
        <v>46085</v>
      </c>
      <c r="C4853" s="141">
        <v>221.48</v>
      </c>
      <c r="D4853" s="141">
        <v>386.74</v>
      </c>
      <c r="E4853" s="141">
        <v>260.51</v>
      </c>
    </row>
    <row r="4854" spans="2:5" ht="22.75" customHeight="1" thickBot="1" x14ac:dyDescent="0.3">
      <c r="B4854" s="202">
        <v>46086</v>
      </c>
      <c r="C4854" s="141">
        <v>221.48</v>
      </c>
      <c r="D4854" s="141">
        <v>386.75</v>
      </c>
      <c r="E4854" s="141">
        <v>258.18</v>
      </c>
    </row>
    <row r="4855" spans="2:5" ht="22.75" customHeight="1" thickBot="1" x14ac:dyDescent="0.3">
      <c r="B4855" s="202">
        <v>46087</v>
      </c>
      <c r="C4855" s="141">
        <v>220.87</v>
      </c>
      <c r="D4855" s="141">
        <v>385.68</v>
      </c>
      <c r="E4855" s="141">
        <v>257.54000000000002</v>
      </c>
    </row>
    <row r="4856" spans="2:5" ht="22.75" customHeight="1" thickBot="1" x14ac:dyDescent="0.3">
      <c r="B4856" s="202">
        <v>46090</v>
      </c>
      <c r="C4856" s="141">
        <v>219.98</v>
      </c>
      <c r="D4856" s="141">
        <v>384.13</v>
      </c>
      <c r="E4856" s="141">
        <v>254.14</v>
      </c>
    </row>
    <row r="4857" spans="2:5" ht="22.75" customHeight="1" thickBot="1" x14ac:dyDescent="0.3">
      <c r="B4857" s="202">
        <v>46091</v>
      </c>
      <c r="C4857" s="141">
        <v>219.27</v>
      </c>
      <c r="D4857" s="141">
        <v>382.89</v>
      </c>
      <c r="E4857" s="141">
        <v>263.60000000000002</v>
      </c>
    </row>
    <row r="4858" spans="2:5" ht="22.75" customHeight="1" thickBot="1" x14ac:dyDescent="0.3">
      <c r="B4858" s="202">
        <v>46092</v>
      </c>
      <c r="C4858" s="141">
        <v>219.14</v>
      </c>
      <c r="D4858" s="141">
        <v>382.66</v>
      </c>
      <c r="E4858" s="141">
        <v>263.66000000000003</v>
      </c>
    </row>
    <row r="4859" spans="2:5" ht="22.75" customHeight="1" thickBot="1" x14ac:dyDescent="0.3">
      <c r="B4859" s="202">
        <v>46094</v>
      </c>
      <c r="C4859" s="141">
        <v>219.08</v>
      </c>
      <c r="D4859" s="141">
        <v>382.57</v>
      </c>
      <c r="E4859" s="141">
        <v>260.29000000000002</v>
      </c>
    </row>
    <row r="4860" spans="2:5" ht="22.75" customHeight="1" thickBot="1" x14ac:dyDescent="0.3">
      <c r="B4860" s="202">
        <v>46097</v>
      </c>
      <c r="C4860" s="141">
        <v>218.7</v>
      </c>
      <c r="D4860" s="141">
        <v>381.9</v>
      </c>
      <c r="E4860" s="141">
        <v>258.55</v>
      </c>
    </row>
    <row r="4861" spans="2:5" ht="22.75" customHeight="1" thickBot="1" x14ac:dyDescent="0.3">
      <c r="B4861" s="202">
        <v>46098</v>
      </c>
      <c r="C4861" s="141">
        <v>217.86</v>
      </c>
      <c r="D4861" s="141">
        <v>380.43</v>
      </c>
      <c r="E4861" s="141">
        <v>258.12</v>
      </c>
    </row>
    <row r="4862" spans="2:5" ht="22.75" customHeight="1" thickBot="1" x14ac:dyDescent="0.3">
      <c r="B4862" s="202">
        <v>46099</v>
      </c>
      <c r="C4862" s="141">
        <v>218.89</v>
      </c>
      <c r="D4862" s="141">
        <v>382.23</v>
      </c>
      <c r="E4862" s="141">
        <v>259.94</v>
      </c>
    </row>
    <row r="4863" spans="2:5" ht="22.75" customHeight="1" thickBot="1" x14ac:dyDescent="0.3">
      <c r="B4863" s="202">
        <v>46101</v>
      </c>
      <c r="C4863" s="141">
        <v>218.73</v>
      </c>
      <c r="D4863" s="141">
        <v>381.95</v>
      </c>
      <c r="E4863" s="141">
        <v>259.83999999999997</v>
      </c>
    </row>
    <row r="4864" spans="2:5" ht="22.75" customHeight="1" thickBot="1" x14ac:dyDescent="0.3">
      <c r="B4864" s="202">
        <v>46104</v>
      </c>
      <c r="C4864" s="141">
        <v>218.68</v>
      </c>
      <c r="D4864" s="141">
        <v>381.86</v>
      </c>
      <c r="E4864" s="141">
        <v>259.38</v>
      </c>
    </row>
    <row r="4865" spans="2:5" ht="22.75" customHeight="1" thickBot="1" x14ac:dyDescent="0.3">
      <c r="B4865" s="202">
        <v>46105</v>
      </c>
      <c r="C4865" s="141">
        <v>218.1</v>
      </c>
      <c r="D4865" s="141">
        <v>380.85</v>
      </c>
      <c r="E4865" s="141">
        <v>259.11</v>
      </c>
    </row>
    <row r="4866" spans="2:5" ht="22.75" customHeight="1" thickBot="1" x14ac:dyDescent="0.3">
      <c r="B4866" s="202">
        <v>46106</v>
      </c>
      <c r="C4866" s="141">
        <v>218.05</v>
      </c>
      <c r="D4866" s="141">
        <v>380.76</v>
      </c>
      <c r="E4866" s="141">
        <v>259.27</v>
      </c>
    </row>
    <row r="4867" spans="2:5" ht="22.75" customHeight="1" thickBot="1" x14ac:dyDescent="0.3">
      <c r="B4867" s="202">
        <v>46107</v>
      </c>
      <c r="C4867" s="141">
        <v>216.33</v>
      </c>
      <c r="D4867" s="141">
        <v>377.75</v>
      </c>
      <c r="E4867" s="141">
        <v>256.35000000000002</v>
      </c>
    </row>
    <row r="4868" spans="2:5" ht="22.75" customHeight="1" thickBot="1" x14ac:dyDescent="0.3">
      <c r="B4868" s="202">
        <v>46108</v>
      </c>
      <c r="C4868" s="141">
        <v>216.18</v>
      </c>
      <c r="D4868" s="141">
        <v>377.49</v>
      </c>
      <c r="E4868" s="141">
        <v>255.32</v>
      </c>
    </row>
    <row r="4869" spans="2:5" ht="22.75" customHeight="1" thickBot="1" x14ac:dyDescent="0.3">
      <c r="B4869" s="202">
        <v>46111</v>
      </c>
      <c r="C4869" s="141">
        <v>216.39</v>
      </c>
      <c r="D4869" s="141">
        <v>379.36</v>
      </c>
      <c r="E4869" s="141">
        <v>255.84</v>
      </c>
    </row>
    <row r="4870" spans="2:5" ht="22.75" customHeight="1" thickBot="1" x14ac:dyDescent="0.3">
      <c r="B4870" s="202">
        <v>46112</v>
      </c>
      <c r="C4870" s="141">
        <v>215.55</v>
      </c>
      <c r="D4870" s="141">
        <v>377.89</v>
      </c>
      <c r="E4870" s="141">
        <v>253.68</v>
      </c>
    </row>
    <row r="4871" spans="2:5" ht="22.75" customHeight="1" thickBot="1" x14ac:dyDescent="0.3">
      <c r="B4871" s="202">
        <v>46113</v>
      </c>
      <c r="C4871" s="141">
        <v>215.52</v>
      </c>
      <c r="D4871" s="141">
        <v>377.84</v>
      </c>
      <c r="E4871" s="141">
        <v>255.36</v>
      </c>
    </row>
    <row r="4872" spans="2:5" ht="22.75" customHeight="1" thickBot="1" x14ac:dyDescent="0.3">
      <c r="B4872" s="202">
        <v>46114</v>
      </c>
      <c r="C4872" s="141">
        <v>215.59</v>
      </c>
      <c r="D4872" s="141">
        <v>377.96</v>
      </c>
      <c r="E4872" s="141">
        <v>254.63</v>
      </c>
    </row>
    <row r="4873" spans="2:5" ht="22.75" customHeight="1" thickBot="1" x14ac:dyDescent="0.3">
      <c r="B4873" s="202">
        <v>46115</v>
      </c>
      <c r="C4873" s="141">
        <v>215.73</v>
      </c>
      <c r="D4873" s="141">
        <v>378.2</v>
      </c>
      <c r="E4873" s="141">
        <v>254.74</v>
      </c>
    </row>
    <row r="4874" spans="2:5" ht="22.75" customHeight="1" thickBot="1" x14ac:dyDescent="0.3">
      <c r="B4874" s="202">
        <v>46118</v>
      </c>
      <c r="C4874" s="141">
        <v>215.77</v>
      </c>
      <c r="D4874" s="141">
        <v>378.28</v>
      </c>
      <c r="E4874" s="141">
        <v>254.36</v>
      </c>
    </row>
    <row r="4875" spans="2:5" ht="22.75" customHeight="1" thickBot="1" x14ac:dyDescent="0.3">
      <c r="B4875" s="202">
        <v>46119</v>
      </c>
      <c r="C4875" s="141">
        <v>215.94</v>
      </c>
      <c r="D4875" s="141">
        <v>378.57</v>
      </c>
      <c r="E4875" s="141">
        <v>254.66</v>
      </c>
    </row>
    <row r="4876" spans="2:5" ht="22.75" customHeight="1" thickBot="1" x14ac:dyDescent="0.3">
      <c r="B4876" s="202">
        <v>46120</v>
      </c>
      <c r="C4876" s="141">
        <v>215.83</v>
      </c>
      <c r="D4876" s="141">
        <v>378.38</v>
      </c>
      <c r="E4876" s="141">
        <v>257.33</v>
      </c>
    </row>
    <row r="4877" spans="2:5" ht="22.75" customHeight="1" thickBot="1" x14ac:dyDescent="0.3">
      <c r="B4877" s="202">
        <v>46121</v>
      </c>
      <c r="C4877" s="141">
        <v>215.85</v>
      </c>
      <c r="D4877" s="141">
        <v>378.41</v>
      </c>
      <c r="E4877" s="141">
        <v>256.95999999999998</v>
      </c>
    </row>
    <row r="4878" spans="2:5" ht="22.75" customHeight="1" thickBot="1" x14ac:dyDescent="0.3">
      <c r="B4878" s="202">
        <v>46122</v>
      </c>
      <c r="C4878" s="141">
        <v>215.84</v>
      </c>
      <c r="D4878" s="141">
        <v>378.4</v>
      </c>
      <c r="E4878" s="141">
        <v>257.35000000000002</v>
      </c>
    </row>
    <row r="4879" spans="2:5" ht="22.75" customHeight="1" thickBot="1" x14ac:dyDescent="0.3">
      <c r="B4879" s="202">
        <v>46125</v>
      </c>
      <c r="C4879" s="141">
        <v>215.72</v>
      </c>
      <c r="D4879" s="141">
        <v>378.19</v>
      </c>
      <c r="E4879" s="141">
        <v>256.92</v>
      </c>
    </row>
    <row r="4880" spans="2:5" ht="22.75" customHeight="1" thickBot="1" x14ac:dyDescent="0.3">
      <c r="B4880" s="202">
        <v>46126</v>
      </c>
      <c r="C4880" s="141">
        <v>215.68</v>
      </c>
      <c r="D4880" s="141">
        <v>378.64</v>
      </c>
      <c r="E4880" s="141">
        <v>258.67</v>
      </c>
    </row>
    <row r="4881" spans="2:5" ht="22.75" customHeight="1" thickBot="1" x14ac:dyDescent="0.3">
      <c r="B4881" s="202">
        <v>46127</v>
      </c>
      <c r="C4881" s="141">
        <v>216.27</v>
      </c>
      <c r="D4881" s="141">
        <v>379.68</v>
      </c>
      <c r="E4881" s="141">
        <v>259.61</v>
      </c>
    </row>
    <row r="4882" spans="2:5" ht="22.75" customHeight="1" thickBot="1" x14ac:dyDescent="0.3">
      <c r="B4882" s="202">
        <v>46128</v>
      </c>
      <c r="C4882" s="141">
        <v>216.38</v>
      </c>
      <c r="D4882" s="141">
        <v>382.17</v>
      </c>
      <c r="E4882" s="141">
        <v>261.58999999999997</v>
      </c>
    </row>
    <row r="4883" spans="2:5" ht="22.75" customHeight="1" thickBot="1" x14ac:dyDescent="0.3">
      <c r="B4883" s="202">
        <v>46129</v>
      </c>
      <c r="C4883" s="141">
        <v>215.96</v>
      </c>
      <c r="D4883" s="141">
        <v>381.42</v>
      </c>
      <c r="E4883" s="141">
        <v>260.60000000000002</v>
      </c>
    </row>
    <row r="4884" spans="2:5" ht="22.75" customHeight="1" thickBot="1" x14ac:dyDescent="0.3">
      <c r="B4884" s="202">
        <v>46132</v>
      </c>
      <c r="C4884" s="141">
        <v>216.08</v>
      </c>
      <c r="D4884" s="141">
        <v>381.62</v>
      </c>
      <c r="E4884" s="141">
        <v>260.06</v>
      </c>
    </row>
    <row r="4885" spans="2:5" ht="22.75" customHeight="1" thickBot="1" x14ac:dyDescent="0.3">
      <c r="B4885" s="202">
        <v>46133</v>
      </c>
      <c r="C4885" s="141">
        <v>215.94</v>
      </c>
      <c r="D4885" s="141">
        <v>381.39</v>
      </c>
      <c r="E4885" s="141">
        <v>260.17</v>
      </c>
    </row>
    <row r="4886" spans="2:5" ht="22.75" customHeight="1" thickBot="1" x14ac:dyDescent="0.3">
      <c r="B4886" s="202">
        <v>46134</v>
      </c>
      <c r="C4886" s="141">
        <v>215.98</v>
      </c>
      <c r="D4886" s="141">
        <v>381.46</v>
      </c>
      <c r="E4886" s="141">
        <v>259.23</v>
      </c>
    </row>
    <row r="4887" spans="2:5" ht="22.75" customHeight="1" thickBot="1" x14ac:dyDescent="0.3">
      <c r="B4887" s="202">
        <v>46135</v>
      </c>
      <c r="C4887" s="141">
        <v>216.02</v>
      </c>
      <c r="D4887" s="141">
        <v>381.53</v>
      </c>
      <c r="E4887" s="141">
        <v>258.16000000000003</v>
      </c>
    </row>
    <row r="4888" spans="2:5" ht="22.75" customHeight="1" thickBot="1" x14ac:dyDescent="0.3">
      <c r="B4888" s="202">
        <v>46136</v>
      </c>
      <c r="C4888" s="141">
        <v>216.93</v>
      </c>
      <c r="D4888" s="141">
        <v>383.13</v>
      </c>
      <c r="E4888" s="141">
        <v>258.60000000000002</v>
      </c>
    </row>
    <row r="4889" spans="2:5" ht="22.75" customHeight="1" thickBot="1" x14ac:dyDescent="0.3">
      <c r="B4889" s="202">
        <v>46139</v>
      </c>
      <c r="C4889" s="141">
        <v>216.81</v>
      </c>
      <c r="D4889" s="141">
        <v>382.92</v>
      </c>
      <c r="E4889" s="141">
        <v>259.33999999999997</v>
      </c>
    </row>
    <row r="4890" spans="2:5" ht="22.75" customHeight="1" thickBot="1" x14ac:dyDescent="0.3">
      <c r="B4890" s="202">
        <v>46140</v>
      </c>
      <c r="C4890" s="141">
        <v>216.75</v>
      </c>
      <c r="D4890" s="141">
        <v>382.81</v>
      </c>
      <c r="E4890" s="141">
        <v>258.81</v>
      </c>
    </row>
    <row r="4891" spans="2:5" ht="22.75" customHeight="1" thickBot="1" x14ac:dyDescent="0.3">
      <c r="B4891" s="202">
        <v>46141</v>
      </c>
      <c r="C4891" s="141">
        <v>216.75</v>
      </c>
      <c r="D4891" s="141">
        <v>382.82</v>
      </c>
      <c r="E4891" s="141">
        <v>258.57</v>
      </c>
    </row>
    <row r="4892" spans="2:5" ht="22.75" customHeight="1" thickBot="1" x14ac:dyDescent="0.3">
      <c r="B4892" s="202">
        <v>46142</v>
      </c>
      <c r="C4892" s="141">
        <v>216.93</v>
      </c>
      <c r="D4892" s="141">
        <v>383.13</v>
      </c>
      <c r="E4892" s="141">
        <v>257.87</v>
      </c>
    </row>
    <row r="4893" spans="2:5" ht="22.75" customHeight="1" thickBot="1" x14ac:dyDescent="0.3">
      <c r="B4893" s="202">
        <v>46146</v>
      </c>
      <c r="C4893" s="141">
        <v>217.81</v>
      </c>
      <c r="D4893" s="141">
        <v>384.69</v>
      </c>
      <c r="E4893" s="141">
        <v>260.17</v>
      </c>
    </row>
    <row r="4894" spans="2:5" ht="22.75" customHeight="1" thickBot="1" x14ac:dyDescent="0.3">
      <c r="B4894" s="202">
        <v>46147</v>
      </c>
      <c r="C4894" s="141">
        <v>217.96</v>
      </c>
      <c r="D4894" s="141">
        <v>384.96</v>
      </c>
      <c r="E4894" s="141">
        <v>259.27999999999997</v>
      </c>
    </row>
    <row r="4895" spans="2:5" ht="22.75" customHeight="1" thickBot="1" x14ac:dyDescent="0.3">
      <c r="B4895" s="202">
        <v>46148</v>
      </c>
      <c r="C4895" s="141">
        <v>217.76</v>
      </c>
      <c r="D4895" s="141">
        <v>384.59</v>
      </c>
      <c r="E4895" s="141">
        <v>259.95</v>
      </c>
    </row>
    <row r="4896" spans="2:5" ht="22.75" customHeight="1" thickBot="1" x14ac:dyDescent="0.3">
      <c r="B4896" s="202">
        <v>46149</v>
      </c>
      <c r="C4896" s="141">
        <v>218.41</v>
      </c>
      <c r="D4896" s="141">
        <v>385.75</v>
      </c>
      <c r="E4896" s="141">
        <v>261.12</v>
      </c>
    </row>
    <row r="4897" spans="2:5" ht="22.75" customHeight="1" thickBot="1" x14ac:dyDescent="0.3">
      <c r="B4897" s="202">
        <v>46150</v>
      </c>
      <c r="C4897" s="141">
        <v>218.13</v>
      </c>
      <c r="D4897" s="141">
        <v>385.25</v>
      </c>
      <c r="E4897" s="141">
        <v>260.26</v>
      </c>
    </row>
    <row r="4898" spans="2:5" ht="22.75" customHeight="1" thickBot="1" x14ac:dyDescent="0.3">
      <c r="B4898" s="202">
        <v>46153</v>
      </c>
      <c r="C4898" s="141">
        <v>218.89</v>
      </c>
      <c r="D4898" s="141">
        <v>386.6</v>
      </c>
      <c r="E4898" s="141">
        <v>261.68</v>
      </c>
    </row>
    <row r="4899" spans="2:5" ht="22.75" customHeight="1" thickBot="1" x14ac:dyDescent="0.3">
      <c r="B4899" s="202">
        <v>46154</v>
      </c>
      <c r="C4899" s="141">
        <v>219.2</v>
      </c>
      <c r="D4899" s="141">
        <v>387.15</v>
      </c>
      <c r="E4899" s="141">
        <v>262.12</v>
      </c>
    </row>
    <row r="4900" spans="2:5" ht="22.75" customHeight="1" thickBot="1" x14ac:dyDescent="0.3">
      <c r="B4900" s="202">
        <v>46155</v>
      </c>
      <c r="C4900" s="141">
        <v>218.47</v>
      </c>
      <c r="D4900" s="141">
        <v>385.85</v>
      </c>
      <c r="E4900" s="141">
        <v>260.69</v>
      </c>
    </row>
    <row r="4901" spans="2:5" ht="22.75" customHeight="1" thickBot="1" x14ac:dyDescent="0.3">
      <c r="B4901" s="202">
        <v>46156</v>
      </c>
      <c r="C4901" s="141">
        <v>220.26</v>
      </c>
      <c r="D4901" s="141">
        <v>389.01</v>
      </c>
      <c r="E4901" s="141">
        <v>262.86</v>
      </c>
    </row>
    <row r="4902" spans="2:5" ht="22.75" customHeight="1" thickBot="1" x14ac:dyDescent="0.3">
      <c r="B4902" s="202">
        <v>46157</v>
      </c>
      <c r="C4902" s="141">
        <v>222.49</v>
      </c>
      <c r="D4902" s="141">
        <v>392.95</v>
      </c>
      <c r="E4902" s="141">
        <v>263.42</v>
      </c>
    </row>
    <row r="4903" spans="2:5" ht="22.75" customHeight="1" thickBot="1" x14ac:dyDescent="0.3">
      <c r="B4903" s="202">
        <v>46160</v>
      </c>
      <c r="C4903" s="141">
        <v>224.72</v>
      </c>
      <c r="D4903" s="141">
        <v>396.89</v>
      </c>
      <c r="E4903" s="141">
        <v>265.36</v>
      </c>
    </row>
    <row r="4904" spans="2:5" ht="22.75" customHeight="1" thickBot="1" x14ac:dyDescent="0.3">
      <c r="B4904" s="202">
        <v>46161</v>
      </c>
      <c r="C4904" s="141">
        <v>224.38</v>
      </c>
      <c r="D4904" s="141">
        <v>396.29</v>
      </c>
      <c r="E4904" s="141">
        <v>265.26</v>
      </c>
    </row>
    <row r="4905" spans="2:5" ht="22.75" customHeight="1" thickBot="1" x14ac:dyDescent="0.3">
      <c r="B4905" s="202">
        <v>46162</v>
      </c>
      <c r="C4905" s="141">
        <v>224.28</v>
      </c>
      <c r="D4905" s="141">
        <v>396.11</v>
      </c>
      <c r="E4905" s="141">
        <v>264.23</v>
      </c>
    </row>
    <row r="4906" spans="2:5" ht="22.75" customHeight="1" thickBot="1" x14ac:dyDescent="0.3">
      <c r="B4906" s="202">
        <v>46163</v>
      </c>
      <c r="C4906" s="141">
        <v>223.45</v>
      </c>
      <c r="D4906" s="141">
        <v>395.3</v>
      </c>
      <c r="E4906" s="141">
        <v>264.10000000000002</v>
      </c>
    </row>
    <row r="4907" spans="2:5" ht="22.75" customHeight="1" thickBot="1" x14ac:dyDescent="0.3">
      <c r="B4907" s="202">
        <v>46164</v>
      </c>
      <c r="C4907" s="141">
        <v>223.26</v>
      </c>
      <c r="D4907" s="141">
        <v>395.42</v>
      </c>
      <c r="E4907" s="141">
        <v>263.94</v>
      </c>
    </row>
    <row r="4908" spans="2:5" ht="22.75" customHeight="1" thickBot="1" x14ac:dyDescent="0.3">
      <c r="B4908" s="202">
        <v>46167</v>
      </c>
      <c r="C4908" s="141">
        <v>223.59</v>
      </c>
      <c r="D4908" s="141">
        <v>396.02</v>
      </c>
      <c r="E4908" s="141">
        <v>264.82</v>
      </c>
    </row>
    <row r="4909" spans="2:5" ht="22.75" customHeight="1" thickBot="1" x14ac:dyDescent="0.3">
      <c r="B4909" s="202">
        <v>46168</v>
      </c>
      <c r="C4909" s="141">
        <v>222.81</v>
      </c>
      <c r="D4909" s="141">
        <v>394.63</v>
      </c>
      <c r="E4909" s="141">
        <v>263.68</v>
      </c>
    </row>
    <row r="4910" spans="2:5" ht="22.75" customHeight="1" thickBot="1" x14ac:dyDescent="0.3">
      <c r="B4910" s="202">
        <v>46169</v>
      </c>
      <c r="C4910" s="141">
        <v>218.9</v>
      </c>
      <c r="D4910" s="141">
        <v>389.11</v>
      </c>
      <c r="E4910" s="141">
        <v>260.07</v>
      </c>
    </row>
    <row r="4911" spans="2:5" ht="22.75" customHeight="1" thickBot="1" x14ac:dyDescent="0.3">
      <c r="B4911" s="202">
        <v>46170</v>
      </c>
      <c r="C4911" s="141">
        <v>218.89</v>
      </c>
      <c r="D4911" s="141">
        <v>390.14</v>
      </c>
      <c r="E4911" s="141">
        <v>259.48</v>
      </c>
    </row>
    <row r="4912" spans="2:5" ht="22.75" customHeight="1" thickBot="1" x14ac:dyDescent="0.3">
      <c r="B4912" s="202">
        <v>46171</v>
      </c>
      <c r="C4912" s="141">
        <v>218.62</v>
      </c>
      <c r="D4912" s="141">
        <v>389.65</v>
      </c>
      <c r="E4912" s="141">
        <v>260.14</v>
      </c>
    </row>
    <row r="4913" spans="2:5" ht="22.75" customHeight="1" thickBot="1" x14ac:dyDescent="0.3">
      <c r="B4913" s="202">
        <v>46174</v>
      </c>
      <c r="C4913" s="141">
        <v>218.4</v>
      </c>
      <c r="D4913" s="141">
        <v>389.26</v>
      </c>
      <c r="E4913" s="141">
        <v>259.95</v>
      </c>
    </row>
    <row r="4914" spans="2:5" ht="22.75" customHeight="1" thickBot="1" x14ac:dyDescent="0.3">
      <c r="B4914" s="202">
        <v>46175</v>
      </c>
      <c r="C4914" s="141">
        <v>219.93</v>
      </c>
      <c r="D4914" s="141">
        <v>391.99</v>
      </c>
      <c r="E4914" s="141">
        <v>261.45999999999998</v>
      </c>
    </row>
    <row r="4915" spans="2:5" ht="22.75" customHeight="1" thickBot="1" x14ac:dyDescent="0.3">
      <c r="B4915" s="202">
        <v>46176</v>
      </c>
      <c r="C4915" s="141">
        <v>220.09</v>
      </c>
      <c r="D4915" s="141">
        <v>392.27</v>
      </c>
      <c r="E4915" s="141">
        <v>261.29000000000002</v>
      </c>
    </row>
    <row r="4916" spans="2:5" ht="22.75" customHeight="1" thickBot="1" x14ac:dyDescent="0.3">
      <c r="B4916" s="202">
        <v>46177</v>
      </c>
      <c r="C4916" s="141">
        <v>219.46</v>
      </c>
      <c r="D4916" s="141">
        <v>391.14</v>
      </c>
      <c r="E4916" s="141">
        <v>259.99</v>
      </c>
    </row>
    <row r="4917" spans="2:5" ht="22.75" customHeight="1" thickBot="1" x14ac:dyDescent="0.3">
      <c r="B4917" s="202">
        <v>46178</v>
      </c>
      <c r="C4917" s="141">
        <v>219.45</v>
      </c>
      <c r="D4917" s="141">
        <v>391.14</v>
      </c>
      <c r="E4917" s="141">
        <v>260.07</v>
      </c>
    </row>
    <row r="4918" spans="2:5" ht="22.75" customHeight="1" thickBot="1" x14ac:dyDescent="0.3">
      <c r="B4918" s="202">
        <v>46181</v>
      </c>
      <c r="C4918" s="141">
        <v>218.18</v>
      </c>
      <c r="D4918" s="141">
        <v>388.86</v>
      </c>
      <c r="E4918" s="141">
        <v>256.64999999999998</v>
      </c>
    </row>
    <row r="4919" spans="2:5" ht="22.75" customHeight="1" thickBot="1" x14ac:dyDescent="0.3">
      <c r="B4919" s="202">
        <v>46182</v>
      </c>
      <c r="C4919" s="141">
        <v>218.23</v>
      </c>
      <c r="D4919" s="141">
        <v>388.96</v>
      </c>
      <c r="E4919" s="141">
        <v>256.87</v>
      </c>
    </row>
    <row r="4920" spans="2:5" ht="22.75" customHeight="1" thickBot="1" x14ac:dyDescent="0.3">
      <c r="B4920" s="202">
        <v>46183</v>
      </c>
      <c r="C4920" s="141">
        <v>218.65</v>
      </c>
      <c r="D4920" s="141">
        <v>389.71</v>
      </c>
      <c r="E4920" s="141">
        <v>257.41000000000003</v>
      </c>
    </row>
    <row r="4921" spans="2:5" ht="22.75" customHeight="1" thickBot="1" x14ac:dyDescent="0.3">
      <c r="B4921" s="202">
        <v>46184</v>
      </c>
      <c r="C4921" s="141">
        <v>218.45</v>
      </c>
      <c r="D4921" s="141">
        <v>389.35</v>
      </c>
      <c r="E4921" s="141">
        <v>257.14999999999998</v>
      </c>
    </row>
    <row r="4922" spans="2:5" ht="22.75" customHeight="1" thickBot="1" x14ac:dyDescent="0.3">
      <c r="B4922" s="202">
        <v>46185</v>
      </c>
      <c r="C4922" s="141">
        <v>218.58</v>
      </c>
      <c r="D4922" s="141">
        <v>389.59</v>
      </c>
      <c r="E4922" s="141">
        <v>257.41000000000003</v>
      </c>
    </row>
    <row r="4923" spans="2:5" ht="22.75" customHeight="1" thickBot="1" x14ac:dyDescent="0.3">
      <c r="B4923" s="202">
        <v>46188</v>
      </c>
      <c r="C4923" s="141">
        <v>217.54</v>
      </c>
      <c r="D4923" s="141">
        <v>387.73</v>
      </c>
      <c r="E4923" s="141">
        <v>260.25</v>
      </c>
    </row>
    <row r="4924" spans="2:5" ht="22.75" customHeight="1" thickBot="1" x14ac:dyDescent="0.3">
      <c r="B4924" s="202">
        <v>46189</v>
      </c>
      <c r="C4924" s="141">
        <v>217.73</v>
      </c>
      <c r="D4924" s="141">
        <v>388.07</v>
      </c>
      <c r="E4924" s="141">
        <v>259.66000000000003</v>
      </c>
    </row>
    <row r="4925" spans="2:5" ht="22.75" customHeight="1" thickBot="1" x14ac:dyDescent="0.3">
      <c r="B4925" s="202">
        <v>46190</v>
      </c>
      <c r="C4925" s="141">
        <v>217.98</v>
      </c>
      <c r="D4925" s="141">
        <v>389.32</v>
      </c>
      <c r="E4925" s="141">
        <v>261.18</v>
      </c>
    </row>
    <row r="4926" spans="2:5" ht="22.75" customHeight="1" thickBot="1" x14ac:dyDescent="0.3">
      <c r="B4926" s="202">
        <v>46191</v>
      </c>
      <c r="C4926" s="141">
        <v>217.8</v>
      </c>
      <c r="D4926" s="141">
        <v>388.99</v>
      </c>
      <c r="E4926" s="141">
        <v>258.89999999999998</v>
      </c>
    </row>
    <row r="4927" spans="2:5" ht="22.75" customHeight="1" thickBot="1" x14ac:dyDescent="0.3">
      <c r="B4927" s="202">
        <v>46192</v>
      </c>
      <c r="C4927" s="141">
        <v>217.96</v>
      </c>
      <c r="D4927" s="141">
        <v>389.27</v>
      </c>
      <c r="E4927" s="141">
        <v>257</v>
      </c>
    </row>
    <row r="4928" spans="2:5" ht="22.75" customHeight="1" thickBot="1" x14ac:dyDescent="0.3">
      <c r="B4928" s="202">
        <v>46195</v>
      </c>
      <c r="C4928" s="141">
        <v>218.21</v>
      </c>
      <c r="D4928" s="141">
        <v>389.71</v>
      </c>
      <c r="E4928" s="141">
        <v>257.75</v>
      </c>
    </row>
    <row r="4929" spans="2:5" ht="22.75" customHeight="1" thickBot="1" x14ac:dyDescent="0.3">
      <c r="B4929" s="202">
        <v>46196</v>
      </c>
      <c r="C4929" s="141">
        <v>218.53</v>
      </c>
      <c r="D4929" s="141">
        <v>390.35</v>
      </c>
      <c r="E4929" s="141">
        <v>257.42</v>
      </c>
    </row>
    <row r="4930" spans="2:5" ht="22.75" customHeight="1" thickBot="1" x14ac:dyDescent="0.3">
      <c r="B4930" s="202">
        <v>46197</v>
      </c>
      <c r="C4930" s="141">
        <v>218.59</v>
      </c>
      <c r="D4930" s="141">
        <v>390.55</v>
      </c>
      <c r="E4930" s="141">
        <v>256.18</v>
      </c>
    </row>
    <row r="4931" spans="2:5" ht="22.75" customHeight="1" thickBot="1" x14ac:dyDescent="0.3">
      <c r="B4931" s="202">
        <v>46198</v>
      </c>
      <c r="C4931" s="141">
        <v>218.54</v>
      </c>
      <c r="D4931" s="141">
        <v>390.47</v>
      </c>
      <c r="E4931" s="141">
        <v>256.18</v>
      </c>
    </row>
    <row r="4932" spans="2:5" ht="22.75" customHeight="1" thickBot="1" x14ac:dyDescent="0.3">
      <c r="B4932" s="202">
        <v>46199</v>
      </c>
      <c r="C4932" s="141">
        <v>219.99</v>
      </c>
      <c r="D4932" s="141">
        <v>393.05</v>
      </c>
      <c r="E4932" s="141">
        <v>257.88</v>
      </c>
    </row>
    <row r="4933" spans="2:5" ht="22.75" customHeight="1" thickBot="1" x14ac:dyDescent="0.3">
      <c r="B4933" s="202">
        <v>46202</v>
      </c>
      <c r="C4933" s="141">
        <v>219.02</v>
      </c>
      <c r="D4933" s="141">
        <v>391.32</v>
      </c>
      <c r="E4933" s="141">
        <v>261.94</v>
      </c>
    </row>
    <row r="4934" spans="2:5" ht="22.75" customHeight="1" thickBot="1" x14ac:dyDescent="0.3">
      <c r="B4934" s="202">
        <v>46203</v>
      </c>
      <c r="C4934" s="141">
        <v>219.24</v>
      </c>
      <c r="D4934" s="141">
        <v>391.7</v>
      </c>
      <c r="E4934" s="141">
        <v>262.39</v>
      </c>
    </row>
    <row r="4935" spans="2:5" ht="22.75" customHeight="1" thickBot="1" x14ac:dyDescent="0.3">
      <c r="B4935" s="202"/>
      <c r="C4935" s="141"/>
      <c r="D4935" s="141"/>
      <c r="E4935" s="141"/>
    </row>
    <row r="4936" spans="2:5" ht="22.75" customHeight="1" thickBot="1" x14ac:dyDescent="0.3">
      <c r="B4936" s="202"/>
      <c r="C4936" s="141"/>
      <c r="D4936" s="141"/>
      <c r="E4936" s="141"/>
    </row>
    <row r="4937" spans="2:5" ht="22.75" customHeight="1" thickBot="1" x14ac:dyDescent="0.3">
      <c r="B4937" s="202"/>
      <c r="C4937" s="141"/>
      <c r="D4937" s="141"/>
      <c r="E4937" s="141"/>
    </row>
    <row r="4938" spans="2:5" ht="22.75" customHeight="1" thickBot="1" x14ac:dyDescent="0.3">
      <c r="B4938" s="202"/>
      <c r="C4938" s="141"/>
      <c r="D4938" s="141"/>
      <c r="E4938" s="141"/>
    </row>
    <row r="4939" spans="2:5" ht="22.75" customHeight="1" thickBot="1" x14ac:dyDescent="0.3">
      <c r="B4939" s="202"/>
      <c r="C4939" s="141"/>
      <c r="D4939" s="141"/>
      <c r="E4939" s="141"/>
    </row>
    <row r="4940" spans="2:5" ht="22.75" customHeight="1" thickBot="1" x14ac:dyDescent="0.3">
      <c r="B4940" s="202"/>
      <c r="C4940" s="141"/>
      <c r="D4940" s="141"/>
      <c r="E4940" s="141"/>
    </row>
    <row r="4941" spans="2:5" ht="22.75" customHeight="1" thickBot="1" x14ac:dyDescent="0.3">
      <c r="B4941" s="202"/>
      <c r="C4941" s="141"/>
      <c r="D4941" s="141"/>
      <c r="E4941" s="141"/>
    </row>
    <row r="4942" spans="2:5" ht="22.75" customHeight="1" thickBot="1" x14ac:dyDescent="0.3">
      <c r="B4942" s="202"/>
      <c r="C4942" s="141"/>
      <c r="D4942" s="141"/>
      <c r="E4942" s="141"/>
    </row>
    <row r="4943" spans="2:5" ht="22.75" customHeight="1" thickBot="1" x14ac:dyDescent="0.3">
      <c r="B4943" s="202"/>
      <c r="C4943" s="141"/>
      <c r="D4943" s="141"/>
      <c r="E4943" s="141"/>
    </row>
    <row r="4944" spans="2:5" ht="22.75" customHeight="1" thickBot="1" x14ac:dyDescent="0.3">
      <c r="B4944" s="202"/>
      <c r="C4944" s="141"/>
      <c r="D4944" s="141"/>
      <c r="E4944" s="141"/>
    </row>
    <row r="4945" spans="2:5" ht="22.75" customHeight="1" thickBot="1" x14ac:dyDescent="0.25">
      <c r="B4945" s="142"/>
      <c r="C4945" s="143"/>
      <c r="D4945" s="137"/>
      <c r="E4945" s="143"/>
    </row>
    <row r="4946" spans="2:5" ht="22.75" customHeight="1" thickBot="1" x14ac:dyDescent="0.3">
      <c r="B4946" s="187" t="s">
        <v>7</v>
      </c>
      <c r="C4946" s="38">
        <f>LARGE(C6:C4945,1)</f>
        <v>313.52999999999997</v>
      </c>
      <c r="D4946" s="38">
        <f>LARGE(D6:D4945,1)</f>
        <v>472.79</v>
      </c>
      <c r="E4946" s="38">
        <f>LARGE(E6:E4945,1)</f>
        <v>346.12</v>
      </c>
    </row>
    <row r="4947" spans="2:5" ht="22.75" customHeight="1" thickBot="1" x14ac:dyDescent="0.3">
      <c r="B4947" s="40"/>
      <c r="C4947" s="39"/>
      <c r="D4947" s="39"/>
      <c r="E4947" s="39"/>
    </row>
    <row r="4948" spans="2:5" ht="22.75" customHeight="1" x14ac:dyDescent="0.2">
      <c r="B4948" s="61"/>
      <c r="C4948" s="62"/>
      <c r="D4948" s="63"/>
      <c r="E4948" s="62"/>
    </row>
    <row r="4949" spans="2:5" ht="22.75" customHeight="1" x14ac:dyDescent="0.2">
      <c r="B4949" s="61"/>
      <c r="C4949" s="62"/>
      <c r="D4949" s="63"/>
      <c r="E4949" s="62"/>
    </row>
    <row r="4950" spans="2:5" ht="22.75" customHeight="1" x14ac:dyDescent="0.2">
      <c r="B4950" s="61"/>
      <c r="C4950" s="62"/>
      <c r="D4950" s="63"/>
      <c r="E4950" s="62"/>
    </row>
    <row r="4951" spans="2:5" ht="22.75" customHeight="1" x14ac:dyDescent="0.2">
      <c r="B4951" s="61"/>
      <c r="C4951" s="62"/>
      <c r="D4951" s="63"/>
      <c r="E4951" s="62"/>
    </row>
    <row r="4952" spans="2:5" ht="22.75" customHeight="1" x14ac:dyDescent="0.2">
      <c r="B4952" s="61"/>
      <c r="C4952" s="62"/>
      <c r="D4952" s="63"/>
      <c r="E4952" s="62"/>
    </row>
    <row r="4953" spans="2:5" ht="22.75" customHeight="1" x14ac:dyDescent="0.2">
      <c r="B4953" s="61"/>
      <c r="C4953" s="62"/>
      <c r="D4953" s="63"/>
      <c r="E4953" s="62"/>
    </row>
    <row r="4954" spans="2:5" ht="22.75" customHeight="1" x14ac:dyDescent="0.2">
      <c r="B4954" s="61"/>
      <c r="C4954" s="62"/>
      <c r="D4954" s="63"/>
      <c r="E4954" s="62"/>
    </row>
    <row r="4955" spans="2:5" ht="22.75" customHeight="1" x14ac:dyDescent="0.2">
      <c r="B4955" s="61"/>
      <c r="C4955" s="62"/>
      <c r="D4955" s="63"/>
      <c r="E4955" s="62"/>
    </row>
    <row r="4956" spans="2:5" ht="22.75" customHeight="1" x14ac:dyDescent="0.2">
      <c r="B4956" s="61"/>
      <c r="C4956" s="62"/>
      <c r="D4956" s="63"/>
      <c r="E4956" s="62"/>
    </row>
    <row r="4957" spans="2:5" ht="22.75" customHeight="1" x14ac:dyDescent="0.2">
      <c r="B4957" s="61"/>
      <c r="C4957" s="62"/>
      <c r="D4957" s="63"/>
      <c r="E4957" s="62"/>
    </row>
    <row r="4958" spans="2:5" ht="22.75" customHeight="1" x14ac:dyDescent="0.2">
      <c r="B4958" s="61"/>
      <c r="C4958" s="62"/>
      <c r="D4958" s="63"/>
      <c r="E4958" s="62"/>
    </row>
    <row r="4959" spans="2:5" ht="22.75" customHeight="1" x14ac:dyDescent="0.2">
      <c r="B4959" s="61"/>
      <c r="C4959" s="62"/>
      <c r="D4959" s="63"/>
      <c r="E4959" s="62"/>
    </row>
    <row r="4960" spans="2:5" ht="22.75" customHeight="1" x14ac:dyDescent="0.2">
      <c r="B4960" s="61"/>
      <c r="C4960" s="62"/>
      <c r="D4960" s="63"/>
      <c r="E4960" s="62"/>
    </row>
    <row r="4961" spans="2:5" ht="22.75" customHeight="1" x14ac:dyDescent="0.2">
      <c r="B4961" s="61"/>
      <c r="C4961" s="62"/>
      <c r="D4961" s="63"/>
      <c r="E4961" s="62"/>
    </row>
    <row r="4962" spans="2:5" ht="22.75" customHeight="1" x14ac:dyDescent="0.2">
      <c r="B4962" s="61"/>
      <c r="C4962" s="62"/>
      <c r="D4962" s="63"/>
      <c r="E4962" s="62"/>
    </row>
    <row r="4963" spans="2:5" ht="22.75" customHeight="1" x14ac:dyDescent="0.2">
      <c r="B4963" s="61"/>
      <c r="C4963" s="62"/>
      <c r="D4963" s="63"/>
      <c r="E4963" s="62"/>
    </row>
    <row r="4964" spans="2:5" ht="22.75" customHeight="1" x14ac:dyDescent="0.2">
      <c r="B4964" s="61"/>
      <c r="C4964" s="62"/>
      <c r="D4964" s="63"/>
      <c r="E4964" s="62"/>
    </row>
    <row r="4965" spans="2:5" ht="22.75" customHeight="1" x14ac:dyDescent="0.2">
      <c r="B4965" s="61"/>
      <c r="C4965" s="62"/>
      <c r="D4965" s="63"/>
      <c r="E4965" s="62"/>
    </row>
    <row r="4966" spans="2:5" ht="22.75" customHeight="1" x14ac:dyDescent="0.2">
      <c r="B4966" s="61"/>
      <c r="C4966" s="62"/>
      <c r="D4966" s="63"/>
      <c r="E4966" s="62"/>
    </row>
    <row r="4967" spans="2:5" ht="22.75" customHeight="1" x14ac:dyDescent="0.2">
      <c r="B4967" s="61"/>
      <c r="C4967" s="62"/>
      <c r="D4967" s="63"/>
      <c r="E4967" s="62"/>
    </row>
    <row r="4968" spans="2:5" ht="22.75" customHeight="1" x14ac:dyDescent="0.2">
      <c r="B4968" s="61"/>
      <c r="C4968" s="62"/>
      <c r="D4968" s="63"/>
      <c r="E4968" s="62"/>
    </row>
    <row r="4969" spans="2:5" ht="22.75" customHeight="1" x14ac:dyDescent="0.2">
      <c r="B4969" s="61"/>
      <c r="C4969" s="62"/>
      <c r="D4969" s="63"/>
      <c r="E4969" s="62"/>
    </row>
    <row r="4970" spans="2:5" ht="22.75" customHeight="1" x14ac:dyDescent="0.2">
      <c r="B4970" s="61"/>
      <c r="C4970" s="62"/>
      <c r="D4970" s="63"/>
      <c r="E4970" s="62"/>
    </row>
    <row r="4971" spans="2:5" ht="22.75" customHeight="1" x14ac:dyDescent="0.2">
      <c r="B4971" s="61"/>
      <c r="C4971" s="62"/>
      <c r="D4971" s="63"/>
      <c r="E4971" s="62"/>
    </row>
    <row r="4972" spans="2:5" ht="22.75" customHeight="1" x14ac:dyDescent="0.2">
      <c r="B4972" s="61"/>
      <c r="C4972" s="62"/>
      <c r="D4972" s="63"/>
      <c r="E4972" s="62"/>
    </row>
    <row r="4973" spans="2:5" ht="22.75" customHeight="1" x14ac:dyDescent="0.2">
      <c r="B4973" s="61"/>
      <c r="C4973" s="62"/>
      <c r="D4973" s="63"/>
      <c r="E4973" s="62"/>
    </row>
    <row r="4974" spans="2:5" ht="22.75" customHeight="1" x14ac:dyDescent="0.2">
      <c r="B4974" s="61"/>
      <c r="C4974" s="62"/>
      <c r="D4974" s="63"/>
      <c r="E4974" s="62"/>
    </row>
    <row r="4975" spans="2:5" ht="22.75" customHeight="1" x14ac:dyDescent="0.2">
      <c r="B4975" s="61"/>
      <c r="C4975" s="62"/>
      <c r="D4975" s="63"/>
      <c r="E4975" s="62"/>
    </row>
    <row r="4976" spans="2:5" ht="22.75" customHeight="1" x14ac:dyDescent="0.2">
      <c r="B4976" s="61"/>
      <c r="C4976" s="62"/>
      <c r="D4976" s="63"/>
      <c r="E4976" s="62"/>
    </row>
    <row r="4977" spans="2:5" ht="22.75" customHeight="1" x14ac:dyDescent="0.2">
      <c r="B4977" s="61"/>
      <c r="C4977" s="62"/>
      <c r="D4977" s="63"/>
      <c r="E4977" s="62"/>
    </row>
    <row r="4978" spans="2:5" ht="22.75" customHeight="1" x14ac:dyDescent="0.2">
      <c r="B4978" s="61"/>
      <c r="C4978" s="62"/>
      <c r="D4978" s="63"/>
      <c r="E4978" s="62"/>
    </row>
    <row r="4979" spans="2:5" ht="22.75" customHeight="1" x14ac:dyDescent="0.2">
      <c r="B4979" s="61"/>
      <c r="C4979" s="62"/>
      <c r="D4979" s="63"/>
      <c r="E4979" s="62"/>
    </row>
    <row r="4980" spans="2:5" ht="22.75" customHeight="1" x14ac:dyDescent="0.2">
      <c r="B4980" s="61"/>
      <c r="C4980" s="62"/>
      <c r="D4980" s="63"/>
      <c r="E4980" s="62"/>
    </row>
    <row r="4981" spans="2:5" ht="22.75" customHeight="1" x14ac:dyDescent="0.2">
      <c r="B4981" s="61"/>
      <c r="C4981" s="62"/>
      <c r="D4981" s="63"/>
      <c r="E4981" s="62"/>
    </row>
    <row r="4982" spans="2:5" ht="22.75" customHeight="1" x14ac:dyDescent="0.2">
      <c r="B4982" s="61"/>
      <c r="C4982" s="62"/>
      <c r="D4982" s="63"/>
      <c r="E4982" s="62"/>
    </row>
    <row r="4983" spans="2:5" ht="22.75" customHeight="1" x14ac:dyDescent="0.2">
      <c r="B4983" s="61"/>
      <c r="C4983" s="62"/>
      <c r="D4983" s="63"/>
      <c r="E4983" s="62"/>
    </row>
    <row r="4984" spans="2:5" ht="22.75" customHeight="1" x14ac:dyDescent="0.2">
      <c r="B4984" s="61"/>
      <c r="C4984" s="62"/>
      <c r="D4984" s="63"/>
      <c r="E4984" s="62"/>
    </row>
    <row r="4985" spans="2:5" ht="22.75" customHeight="1" x14ac:dyDescent="0.2">
      <c r="B4985" s="61"/>
      <c r="C4985" s="62"/>
      <c r="D4985" s="63"/>
      <c r="E4985" s="62"/>
    </row>
    <row r="4986" spans="2:5" ht="22.75" customHeight="1" x14ac:dyDescent="0.2">
      <c r="B4986" s="61"/>
      <c r="C4986" s="62"/>
      <c r="D4986" s="63"/>
      <c r="E4986" s="62"/>
    </row>
    <row r="4987" spans="2:5" ht="22.75" customHeight="1" x14ac:dyDescent="0.2">
      <c r="B4987" s="61"/>
      <c r="C4987" s="62"/>
      <c r="D4987" s="63"/>
      <c r="E4987" s="62"/>
    </row>
    <row r="4988" spans="2:5" ht="22.75" customHeight="1" x14ac:dyDescent="0.2">
      <c r="B4988" s="61"/>
      <c r="C4988" s="62"/>
      <c r="D4988" s="63"/>
      <c r="E4988" s="62"/>
    </row>
    <row r="4989" spans="2:5" ht="22.75" customHeight="1" x14ac:dyDescent="0.2">
      <c r="B4989" s="61"/>
      <c r="C4989" s="62"/>
      <c r="D4989" s="63"/>
      <c r="E4989" s="62"/>
    </row>
    <row r="4990" spans="2:5" ht="22.75" customHeight="1" x14ac:dyDescent="0.2">
      <c r="B4990" s="61"/>
      <c r="C4990" s="62"/>
      <c r="D4990" s="63"/>
      <c r="E4990" s="62"/>
    </row>
    <row r="4991" spans="2:5" ht="22.75" customHeight="1" x14ac:dyDescent="0.2">
      <c r="B4991" s="61"/>
      <c r="C4991" s="62"/>
      <c r="D4991" s="63"/>
      <c r="E4991" s="62"/>
    </row>
    <row r="4992" spans="2:5" ht="22.75" customHeight="1" x14ac:dyDescent="0.2">
      <c r="B4992" s="61"/>
      <c r="C4992" s="62"/>
      <c r="D4992" s="63"/>
      <c r="E4992" s="62"/>
    </row>
    <row r="4993" spans="2:5" ht="22.75" customHeight="1" x14ac:dyDescent="0.2">
      <c r="B4993" s="61"/>
      <c r="C4993" s="62"/>
      <c r="D4993" s="63"/>
      <c r="E4993" s="62"/>
    </row>
    <row r="4994" spans="2:5" ht="22.75" customHeight="1" x14ac:dyDescent="0.2">
      <c r="B4994" s="61"/>
      <c r="C4994" s="62"/>
      <c r="D4994" s="63"/>
      <c r="E4994" s="62"/>
    </row>
    <row r="4995" spans="2:5" ht="22.75" customHeight="1" x14ac:dyDescent="0.2">
      <c r="B4995" s="61"/>
      <c r="C4995" s="62"/>
      <c r="D4995" s="63"/>
      <c r="E4995" s="62"/>
    </row>
    <row r="4996" spans="2:5" ht="22.75" customHeight="1" x14ac:dyDescent="0.2">
      <c r="B4996" s="61"/>
      <c r="C4996" s="62"/>
      <c r="D4996" s="63"/>
      <c r="E4996" s="62"/>
    </row>
    <row r="4997" spans="2:5" ht="22.75" customHeight="1" x14ac:dyDescent="0.2">
      <c r="B4997" s="61"/>
      <c r="C4997" s="62"/>
      <c r="D4997" s="63"/>
      <c r="E4997" s="62"/>
    </row>
    <row r="4998" spans="2:5" ht="22.75" customHeight="1" x14ac:dyDescent="0.2">
      <c r="B4998" s="61"/>
      <c r="C4998" s="62"/>
      <c r="D4998" s="63"/>
      <c r="E4998" s="62"/>
    </row>
    <row r="4999" spans="2:5" ht="22.75" customHeight="1" x14ac:dyDescent="0.2">
      <c r="B4999" s="61"/>
      <c r="C4999" s="62"/>
      <c r="D4999" s="63"/>
      <c r="E4999" s="62"/>
    </row>
    <row r="5000" spans="2:5" ht="22.75" customHeight="1" x14ac:dyDescent="0.2">
      <c r="B5000" s="61"/>
      <c r="C5000" s="62"/>
      <c r="D5000" s="63"/>
      <c r="E5000" s="62"/>
    </row>
    <row r="5001" spans="2:5" ht="22.75" customHeight="1" x14ac:dyDescent="0.2">
      <c r="B5001" s="61"/>
      <c r="C5001" s="62"/>
      <c r="D5001" s="63"/>
      <c r="E5001" s="62"/>
    </row>
    <row r="5002" spans="2:5" ht="22.75" customHeight="1" x14ac:dyDescent="0.2">
      <c r="B5002" s="61"/>
      <c r="C5002" s="62"/>
      <c r="D5002" s="63"/>
      <c r="E5002" s="62"/>
    </row>
    <row r="5003" spans="2:5" ht="22.75" customHeight="1" x14ac:dyDescent="0.2">
      <c r="B5003" s="61"/>
      <c r="C5003" s="62"/>
      <c r="D5003" s="63"/>
      <c r="E5003" s="62"/>
    </row>
    <row r="5004" spans="2:5" ht="22.75" customHeight="1" x14ac:dyDescent="0.2">
      <c r="B5004" s="61"/>
      <c r="C5004" s="62"/>
      <c r="D5004" s="63"/>
      <c r="E5004" s="62"/>
    </row>
    <row r="5005" spans="2:5" ht="22.75" customHeight="1" x14ac:dyDescent="0.2">
      <c r="B5005" s="61"/>
      <c r="C5005" s="62"/>
      <c r="D5005" s="63"/>
      <c r="E5005" s="62"/>
    </row>
    <row r="5006" spans="2:5" ht="22.75" customHeight="1" x14ac:dyDescent="0.2">
      <c r="B5006" s="61"/>
      <c r="C5006" s="62"/>
      <c r="D5006" s="63"/>
      <c r="E5006" s="62"/>
    </row>
    <row r="5007" spans="2:5" ht="22.75" customHeight="1" x14ac:dyDescent="0.2">
      <c r="B5007" s="61"/>
      <c r="C5007" s="62"/>
      <c r="D5007" s="63"/>
      <c r="E5007" s="62"/>
    </row>
    <row r="5008" spans="2:5" ht="22.75" customHeight="1" x14ac:dyDescent="0.2">
      <c r="B5008" s="61"/>
      <c r="C5008" s="62"/>
      <c r="D5008" s="63"/>
      <c r="E5008" s="62"/>
    </row>
    <row r="5009" spans="2:5" ht="22.75" customHeight="1" x14ac:dyDescent="0.2">
      <c r="B5009" s="61"/>
      <c r="C5009" s="62"/>
      <c r="D5009" s="63"/>
      <c r="E5009" s="62"/>
    </row>
    <row r="5010" spans="2:5" ht="22.75" customHeight="1" x14ac:dyDescent="0.2">
      <c r="B5010" s="61"/>
      <c r="C5010" s="62"/>
      <c r="D5010" s="63"/>
      <c r="E5010" s="62"/>
    </row>
    <row r="5011" spans="2:5" ht="22.75" customHeight="1" x14ac:dyDescent="0.2">
      <c r="B5011" s="61"/>
      <c r="C5011" s="62"/>
      <c r="D5011" s="63"/>
      <c r="E5011" s="62"/>
    </row>
    <row r="5012" spans="2:5" ht="22.75" customHeight="1" x14ac:dyDescent="0.2">
      <c r="B5012" s="61"/>
      <c r="C5012" s="62"/>
      <c r="D5012" s="63"/>
      <c r="E5012" s="62"/>
    </row>
    <row r="5013" spans="2:5" ht="22.75" customHeight="1" x14ac:dyDescent="0.2">
      <c r="B5013" s="61"/>
      <c r="C5013" s="62"/>
      <c r="D5013" s="63"/>
      <c r="E5013" s="62"/>
    </row>
    <row r="5014" spans="2:5" ht="22.75" customHeight="1" x14ac:dyDescent="0.2">
      <c r="B5014" s="61"/>
      <c r="C5014" s="62"/>
      <c r="D5014" s="63"/>
      <c r="E5014" s="62"/>
    </row>
    <row r="5015" spans="2:5" ht="22.75" customHeight="1" x14ac:dyDescent="0.2">
      <c r="B5015" s="61"/>
      <c r="C5015" s="62"/>
      <c r="D5015" s="63"/>
      <c r="E5015" s="62"/>
    </row>
    <row r="5016" spans="2:5" ht="22.75" customHeight="1" x14ac:dyDescent="0.2">
      <c r="B5016" s="61"/>
      <c r="C5016" s="62"/>
      <c r="D5016" s="63"/>
      <c r="E5016" s="62"/>
    </row>
    <row r="5017" spans="2:5" ht="22.75" customHeight="1" x14ac:dyDescent="0.2">
      <c r="B5017" s="61"/>
      <c r="C5017" s="62"/>
      <c r="D5017" s="63"/>
      <c r="E5017" s="62"/>
    </row>
    <row r="5018" spans="2:5" ht="22.75" customHeight="1" x14ac:dyDescent="0.2">
      <c r="B5018" s="61"/>
      <c r="C5018" s="62"/>
      <c r="D5018" s="63"/>
      <c r="E5018" s="62"/>
    </row>
    <row r="5019" spans="2:5" ht="22.75" customHeight="1" x14ac:dyDescent="0.2">
      <c r="B5019" s="61"/>
      <c r="C5019" s="62"/>
      <c r="D5019" s="63"/>
      <c r="E5019" s="62"/>
    </row>
    <row r="5020" spans="2:5" ht="22.75" customHeight="1" x14ac:dyDescent="0.2">
      <c r="B5020" s="61"/>
      <c r="C5020" s="62"/>
      <c r="D5020" s="63"/>
      <c r="E5020" s="62"/>
    </row>
    <row r="5021" spans="2:5" ht="22.75" customHeight="1" x14ac:dyDescent="0.2">
      <c r="B5021" s="61"/>
      <c r="C5021" s="62"/>
      <c r="D5021" s="63"/>
      <c r="E5021" s="62"/>
    </row>
    <row r="5022" spans="2:5" ht="22.75" customHeight="1" x14ac:dyDescent="0.2">
      <c r="B5022" s="61"/>
      <c r="C5022" s="62"/>
      <c r="D5022" s="63"/>
      <c r="E5022" s="62"/>
    </row>
    <row r="5023" spans="2:5" ht="22.75" customHeight="1" x14ac:dyDescent="0.2">
      <c r="B5023" s="61"/>
      <c r="C5023" s="62"/>
      <c r="D5023" s="63"/>
      <c r="E5023" s="62"/>
    </row>
    <row r="5024" spans="2:5" ht="22.75" customHeight="1" x14ac:dyDescent="0.2">
      <c r="B5024" s="61"/>
      <c r="C5024" s="62"/>
      <c r="D5024" s="63"/>
      <c r="E5024" s="62"/>
    </row>
    <row r="5025" spans="2:5" ht="22.75" customHeight="1" x14ac:dyDescent="0.2">
      <c r="B5025" s="61"/>
      <c r="C5025" s="62"/>
      <c r="D5025" s="63"/>
      <c r="E5025" s="62"/>
    </row>
    <row r="5026" spans="2:5" ht="22.75" customHeight="1" x14ac:dyDescent="0.2">
      <c r="B5026" s="61"/>
      <c r="C5026" s="62"/>
      <c r="D5026" s="63"/>
      <c r="E5026" s="62"/>
    </row>
    <row r="5027" spans="2:5" ht="22.75" customHeight="1" x14ac:dyDescent="0.2">
      <c r="B5027" s="61"/>
      <c r="C5027" s="62"/>
      <c r="D5027" s="63"/>
      <c r="E5027" s="62"/>
    </row>
    <row r="5028" spans="2:5" ht="22.75" customHeight="1" x14ac:dyDescent="0.2">
      <c r="B5028" s="61"/>
      <c r="C5028" s="62"/>
      <c r="D5028" s="63"/>
      <c r="E5028" s="62"/>
    </row>
    <row r="5029" spans="2:5" ht="22.75" customHeight="1" x14ac:dyDescent="0.2">
      <c r="B5029" s="61"/>
      <c r="C5029" s="62"/>
      <c r="D5029" s="63"/>
      <c r="E5029" s="62"/>
    </row>
    <row r="5030" spans="2:5" ht="22.75" customHeight="1" x14ac:dyDescent="0.2">
      <c r="B5030" s="61"/>
      <c r="C5030" s="62"/>
      <c r="D5030" s="63"/>
      <c r="E5030" s="62"/>
    </row>
    <row r="5031" spans="2:5" ht="22.75" customHeight="1" x14ac:dyDescent="0.2">
      <c r="B5031" s="61"/>
      <c r="C5031" s="62"/>
      <c r="D5031" s="63"/>
      <c r="E5031" s="62"/>
    </row>
    <row r="5032" spans="2:5" ht="22.75" customHeight="1" x14ac:dyDescent="0.2">
      <c r="B5032" s="61"/>
      <c r="C5032" s="62"/>
      <c r="D5032" s="63"/>
      <c r="E5032" s="62"/>
    </row>
    <row r="5033" spans="2:5" ht="22.75" customHeight="1" x14ac:dyDescent="0.2">
      <c r="B5033" s="61"/>
      <c r="C5033" s="62"/>
      <c r="D5033" s="63"/>
      <c r="E5033" s="62"/>
    </row>
    <row r="5034" spans="2:5" ht="22.75" customHeight="1" x14ac:dyDescent="0.2">
      <c r="B5034" s="61"/>
      <c r="C5034" s="62"/>
      <c r="D5034" s="63"/>
      <c r="E5034" s="62"/>
    </row>
    <row r="5035" spans="2:5" ht="22.75" customHeight="1" x14ac:dyDescent="0.2">
      <c r="B5035" s="61"/>
      <c r="C5035" s="62"/>
      <c r="D5035" s="63"/>
      <c r="E5035" s="62"/>
    </row>
    <row r="5036" spans="2:5" ht="22.75" customHeight="1" x14ac:dyDescent="0.2">
      <c r="B5036" s="61"/>
      <c r="C5036" s="62"/>
      <c r="D5036" s="63"/>
      <c r="E5036" s="62"/>
    </row>
    <row r="5037" spans="2:5" ht="22.75" customHeight="1" x14ac:dyDescent="0.2">
      <c r="B5037" s="61"/>
      <c r="C5037" s="62"/>
      <c r="D5037" s="63"/>
      <c r="E5037" s="62"/>
    </row>
    <row r="5038" spans="2:5" ht="22.75" customHeight="1" x14ac:dyDescent="0.2">
      <c r="B5038" s="61"/>
      <c r="C5038" s="62"/>
      <c r="D5038" s="63"/>
      <c r="E5038" s="62"/>
    </row>
    <row r="5039" spans="2:5" ht="22.75" customHeight="1" x14ac:dyDescent="0.2">
      <c r="B5039" s="61"/>
      <c r="C5039" s="62"/>
      <c r="D5039" s="63"/>
      <c r="E5039" s="62"/>
    </row>
    <row r="5040" spans="2:5" ht="22.75" customHeight="1" x14ac:dyDescent="0.2">
      <c r="B5040" s="61"/>
      <c r="C5040" s="62"/>
      <c r="D5040" s="63"/>
      <c r="E5040" s="62"/>
    </row>
    <row r="5041" spans="2:5" ht="22.75" customHeight="1" x14ac:dyDescent="0.2">
      <c r="B5041" s="61"/>
      <c r="C5041" s="62"/>
      <c r="D5041" s="63"/>
      <c r="E5041" s="62"/>
    </row>
    <row r="5042" spans="2:5" ht="22.75" customHeight="1" x14ac:dyDescent="0.2">
      <c r="B5042" s="61"/>
      <c r="C5042" s="62"/>
      <c r="D5042" s="63"/>
      <c r="E5042" s="62"/>
    </row>
    <row r="5043" spans="2:5" ht="22.75" customHeight="1" x14ac:dyDescent="0.2">
      <c r="B5043" s="61"/>
      <c r="C5043" s="62"/>
      <c r="D5043" s="63"/>
      <c r="E5043" s="62"/>
    </row>
    <row r="5044" spans="2:5" ht="22.75" customHeight="1" x14ac:dyDescent="0.2">
      <c r="B5044" s="61"/>
      <c r="C5044" s="62"/>
      <c r="D5044" s="63"/>
      <c r="E5044" s="62"/>
    </row>
    <row r="5045" spans="2:5" ht="22.75" customHeight="1" x14ac:dyDescent="0.2">
      <c r="B5045" s="61"/>
      <c r="C5045" s="62"/>
      <c r="D5045" s="63"/>
      <c r="E5045" s="62"/>
    </row>
    <row r="5046" spans="2:5" ht="22.75" customHeight="1" x14ac:dyDescent="0.2">
      <c r="B5046" s="61"/>
      <c r="C5046" s="62"/>
      <c r="D5046" s="63"/>
      <c r="E5046" s="62"/>
    </row>
    <row r="5047" spans="2:5" ht="22.75" customHeight="1" x14ac:dyDescent="0.2">
      <c r="B5047" s="61"/>
      <c r="C5047" s="62"/>
      <c r="D5047" s="63"/>
      <c r="E5047" s="62"/>
    </row>
    <row r="5048" spans="2:5" ht="22.75" customHeight="1" x14ac:dyDescent="0.2">
      <c r="B5048" s="61"/>
      <c r="C5048" s="62"/>
      <c r="D5048" s="63"/>
      <c r="E5048" s="62"/>
    </row>
    <row r="5049" spans="2:5" ht="22.75" customHeight="1" x14ac:dyDescent="0.2">
      <c r="B5049" s="61"/>
      <c r="C5049" s="62"/>
      <c r="D5049" s="63"/>
      <c r="E5049" s="62"/>
    </row>
    <row r="5050" spans="2:5" ht="22.75" customHeight="1" x14ac:dyDescent="0.2">
      <c r="B5050" s="61"/>
      <c r="C5050" s="62"/>
      <c r="D5050" s="63"/>
      <c r="E5050" s="62"/>
    </row>
    <row r="5051" spans="2:5" ht="22.75" customHeight="1" x14ac:dyDescent="0.2">
      <c r="B5051" s="61"/>
      <c r="C5051" s="62"/>
      <c r="D5051" s="63"/>
      <c r="E5051" s="62"/>
    </row>
    <row r="5052" spans="2:5" ht="22.75" customHeight="1" x14ac:dyDescent="0.2">
      <c r="B5052" s="61"/>
      <c r="C5052" s="62"/>
      <c r="D5052" s="63"/>
      <c r="E5052" s="62"/>
    </row>
    <row r="5053" spans="2:5" ht="22.75" customHeight="1" x14ac:dyDescent="0.2">
      <c r="B5053" s="61"/>
      <c r="C5053" s="62"/>
      <c r="D5053" s="63"/>
      <c r="E5053" s="62"/>
    </row>
    <row r="5054" spans="2:5" ht="22.75" customHeight="1" x14ac:dyDescent="0.2">
      <c r="B5054" s="61"/>
      <c r="C5054" s="62"/>
      <c r="D5054" s="63"/>
      <c r="E5054" s="62"/>
    </row>
    <row r="5055" spans="2:5" ht="22.75" customHeight="1" x14ac:dyDescent="0.2">
      <c r="B5055" s="61"/>
      <c r="C5055" s="62"/>
      <c r="D5055" s="63"/>
      <c r="E5055" s="62"/>
    </row>
    <row r="5056" spans="2:5" ht="22.75" customHeight="1" x14ac:dyDescent="0.2">
      <c r="B5056" s="61"/>
      <c r="C5056" s="62"/>
      <c r="D5056" s="63"/>
      <c r="E5056" s="62"/>
    </row>
    <row r="5057" spans="2:5" ht="22.75" customHeight="1" x14ac:dyDescent="0.2">
      <c r="B5057" s="61"/>
      <c r="C5057" s="62"/>
      <c r="D5057" s="63"/>
      <c r="E5057" s="62"/>
    </row>
    <row r="5058" spans="2:5" ht="22.75" customHeight="1" x14ac:dyDescent="0.2">
      <c r="B5058" s="61"/>
      <c r="C5058" s="62"/>
      <c r="D5058" s="63"/>
      <c r="E5058" s="62"/>
    </row>
    <row r="5059" spans="2:5" ht="22.75" customHeight="1" x14ac:dyDescent="0.2">
      <c r="B5059" s="61"/>
      <c r="C5059" s="62"/>
      <c r="D5059" s="63"/>
      <c r="E5059" s="62"/>
    </row>
    <row r="5060" spans="2:5" ht="22.75" customHeight="1" x14ac:dyDescent="0.2">
      <c r="B5060" s="61"/>
      <c r="C5060" s="62"/>
      <c r="D5060" s="63"/>
      <c r="E5060" s="62"/>
    </row>
    <row r="5061" spans="2:5" ht="22.75" customHeight="1" x14ac:dyDescent="0.2">
      <c r="B5061" s="61"/>
      <c r="C5061" s="62"/>
      <c r="D5061" s="63"/>
      <c r="E5061" s="62"/>
    </row>
    <row r="5062" spans="2:5" ht="22.75" customHeight="1" x14ac:dyDescent="0.2">
      <c r="B5062" s="61"/>
      <c r="C5062" s="62"/>
      <c r="D5062" s="63"/>
      <c r="E5062" s="62"/>
    </row>
    <row r="5063" spans="2:5" ht="22.75" customHeight="1" x14ac:dyDescent="0.2">
      <c r="B5063" s="61"/>
      <c r="C5063" s="62"/>
      <c r="D5063" s="63"/>
      <c r="E5063" s="62"/>
    </row>
    <row r="5064" spans="2:5" ht="22.75" customHeight="1" x14ac:dyDescent="0.2">
      <c r="B5064" s="61"/>
      <c r="C5064" s="62"/>
      <c r="D5064" s="63"/>
      <c r="E5064" s="62"/>
    </row>
    <row r="5065" spans="2:5" ht="22.75" customHeight="1" x14ac:dyDescent="0.2">
      <c r="B5065" s="61"/>
      <c r="C5065" s="62"/>
      <c r="D5065" s="63"/>
      <c r="E5065" s="62"/>
    </row>
    <row r="5066" spans="2:5" ht="22.75" customHeight="1" x14ac:dyDescent="0.2">
      <c r="B5066" s="61"/>
      <c r="C5066" s="62"/>
      <c r="D5066" s="63"/>
      <c r="E5066" s="62"/>
    </row>
    <row r="5067" spans="2:5" ht="22.75" customHeight="1" x14ac:dyDescent="0.2">
      <c r="B5067" s="61"/>
      <c r="C5067" s="62"/>
      <c r="D5067" s="63"/>
      <c r="E5067" s="62"/>
    </row>
    <row r="5068" spans="2:5" ht="22.75" customHeight="1" x14ac:dyDescent="0.2">
      <c r="B5068" s="61"/>
      <c r="C5068" s="62"/>
      <c r="D5068" s="63"/>
      <c r="E5068" s="62"/>
    </row>
    <row r="5069" spans="2:5" ht="22.75" customHeight="1" x14ac:dyDescent="0.2">
      <c r="B5069" s="61"/>
      <c r="C5069" s="62"/>
      <c r="D5069" s="63"/>
      <c r="E5069" s="62"/>
    </row>
    <row r="5070" spans="2:5" ht="22.75" customHeight="1" x14ac:dyDescent="0.2">
      <c r="B5070" s="61"/>
      <c r="C5070" s="62"/>
      <c r="D5070" s="63"/>
      <c r="E5070" s="62"/>
    </row>
    <row r="5071" spans="2:5" ht="22.75" customHeight="1" x14ac:dyDescent="0.2">
      <c r="B5071" s="61"/>
      <c r="C5071" s="62"/>
      <c r="D5071" s="63"/>
      <c r="E5071" s="62"/>
    </row>
    <row r="5072" spans="2:5" ht="22.75" customHeight="1" x14ac:dyDescent="0.2">
      <c r="B5072" s="61"/>
      <c r="C5072" s="62"/>
      <c r="D5072" s="63"/>
      <c r="E5072" s="62"/>
    </row>
    <row r="5073" spans="2:5" ht="22.75" customHeight="1" x14ac:dyDescent="0.2">
      <c r="B5073" s="61"/>
      <c r="C5073" s="62"/>
      <c r="D5073" s="63"/>
      <c r="E5073" s="62"/>
    </row>
    <row r="5074" spans="2:5" ht="22.75" customHeight="1" x14ac:dyDescent="0.2">
      <c r="B5074" s="61"/>
      <c r="C5074" s="62"/>
      <c r="D5074" s="63"/>
      <c r="E5074" s="62"/>
    </row>
    <row r="5075" spans="2:5" ht="22.75" customHeight="1" x14ac:dyDescent="0.2">
      <c r="B5075" s="61"/>
      <c r="C5075" s="62"/>
      <c r="D5075" s="63"/>
      <c r="E5075" s="62"/>
    </row>
    <row r="5076" spans="2:5" ht="22.75" customHeight="1" x14ac:dyDescent="0.2">
      <c r="B5076" s="61"/>
      <c r="C5076" s="62"/>
      <c r="D5076" s="63"/>
      <c r="E5076" s="62"/>
    </row>
    <row r="5077" spans="2:5" ht="22.75" customHeight="1" x14ac:dyDescent="0.2">
      <c r="B5077" s="61"/>
      <c r="C5077" s="62"/>
      <c r="D5077" s="63"/>
      <c r="E5077" s="62"/>
    </row>
    <row r="5078" spans="2:5" ht="22.75" customHeight="1" x14ac:dyDescent="0.2">
      <c r="B5078" s="61"/>
      <c r="C5078" s="62"/>
      <c r="D5078" s="63"/>
      <c r="E5078" s="62"/>
    </row>
    <row r="5079" spans="2:5" ht="22.75" customHeight="1" x14ac:dyDescent="0.2">
      <c r="B5079" s="61"/>
      <c r="C5079" s="62"/>
      <c r="D5079" s="63"/>
      <c r="E5079" s="62"/>
    </row>
    <row r="5080" spans="2:5" ht="22.75" customHeight="1" x14ac:dyDescent="0.2">
      <c r="B5080" s="61"/>
      <c r="C5080" s="62"/>
      <c r="D5080" s="63"/>
      <c r="E5080" s="62"/>
    </row>
    <row r="5081" spans="2:5" ht="22.75" customHeight="1" x14ac:dyDescent="0.2">
      <c r="B5081" s="61"/>
      <c r="C5081" s="62"/>
      <c r="D5081" s="63"/>
      <c r="E5081" s="62"/>
    </row>
    <row r="5082" spans="2:5" ht="22.75" customHeight="1" x14ac:dyDescent="0.2">
      <c r="B5082" s="61"/>
      <c r="C5082" s="62"/>
      <c r="D5082" s="63"/>
      <c r="E5082" s="62"/>
    </row>
    <row r="5083" spans="2:5" ht="22.75" customHeight="1" x14ac:dyDescent="0.2">
      <c r="B5083" s="61"/>
      <c r="C5083" s="62"/>
      <c r="D5083" s="63"/>
      <c r="E5083" s="62"/>
    </row>
    <row r="5084" spans="2:5" ht="22.75" customHeight="1" x14ac:dyDescent="0.2">
      <c r="B5084" s="61"/>
      <c r="C5084" s="62"/>
      <c r="D5084" s="63"/>
      <c r="E5084" s="62"/>
    </row>
    <row r="5085" spans="2:5" ht="22.75" customHeight="1" x14ac:dyDescent="0.2">
      <c r="B5085" s="61"/>
      <c r="C5085" s="62"/>
      <c r="D5085" s="63"/>
      <c r="E5085" s="62"/>
    </row>
    <row r="5086" spans="2:5" ht="22.75" customHeight="1" x14ac:dyDescent="0.2">
      <c r="B5086" s="61"/>
      <c r="C5086" s="62"/>
      <c r="D5086" s="63"/>
      <c r="E5086" s="62"/>
    </row>
    <row r="5087" spans="2:5" ht="22.75" customHeight="1" x14ac:dyDescent="0.2">
      <c r="B5087" s="61"/>
      <c r="C5087" s="62"/>
      <c r="D5087" s="63"/>
      <c r="E5087" s="62"/>
    </row>
    <row r="5088" spans="2:5" ht="22.75" customHeight="1" x14ac:dyDescent="0.2">
      <c r="B5088" s="61"/>
      <c r="C5088" s="62"/>
      <c r="D5088" s="63"/>
      <c r="E5088" s="62"/>
    </row>
    <row r="5089" spans="2:5" ht="22.75" customHeight="1" x14ac:dyDescent="0.2">
      <c r="B5089" s="61"/>
      <c r="C5089" s="62"/>
      <c r="D5089" s="63"/>
      <c r="E5089" s="62"/>
    </row>
    <row r="5090" spans="2:5" ht="22.75" customHeight="1" x14ac:dyDescent="0.2">
      <c r="B5090" s="61"/>
      <c r="C5090" s="62"/>
      <c r="D5090" s="63"/>
      <c r="E5090" s="62"/>
    </row>
    <row r="5091" spans="2:5" ht="22.75" customHeight="1" x14ac:dyDescent="0.2">
      <c r="B5091" s="61"/>
      <c r="C5091" s="62"/>
      <c r="D5091" s="63"/>
      <c r="E5091" s="62"/>
    </row>
    <row r="5092" spans="2:5" ht="22.75" customHeight="1" x14ac:dyDescent="0.2">
      <c r="B5092" s="61"/>
      <c r="C5092" s="62"/>
      <c r="D5092" s="63"/>
      <c r="E5092" s="62"/>
    </row>
    <row r="5093" spans="2:5" ht="22.75" customHeight="1" x14ac:dyDescent="0.2">
      <c r="B5093" s="61"/>
      <c r="C5093" s="62"/>
      <c r="D5093" s="63"/>
      <c r="E5093" s="62"/>
    </row>
    <row r="5094" spans="2:5" ht="22.75" customHeight="1" x14ac:dyDescent="0.2">
      <c r="B5094" s="61"/>
      <c r="C5094" s="62"/>
      <c r="D5094" s="63"/>
      <c r="E5094" s="62"/>
    </row>
    <row r="5095" spans="2:5" ht="22.75" customHeight="1" x14ac:dyDescent="0.2">
      <c r="B5095" s="61"/>
      <c r="C5095" s="62"/>
      <c r="D5095" s="63"/>
      <c r="E5095" s="62"/>
    </row>
    <row r="5096" spans="2:5" ht="22.75" customHeight="1" x14ac:dyDescent="0.2">
      <c r="B5096" s="61"/>
      <c r="C5096" s="62"/>
      <c r="D5096" s="63"/>
      <c r="E5096" s="62"/>
    </row>
    <row r="5097" spans="2:5" ht="22.75" customHeight="1" x14ac:dyDescent="0.2">
      <c r="B5097" s="61"/>
      <c r="C5097" s="62"/>
      <c r="D5097" s="63"/>
      <c r="E5097" s="62"/>
    </row>
    <row r="5098" spans="2:5" ht="22.75" customHeight="1" x14ac:dyDescent="0.2">
      <c r="B5098" s="61"/>
      <c r="C5098" s="62"/>
      <c r="D5098" s="63"/>
      <c r="E5098" s="62"/>
    </row>
    <row r="5099" spans="2:5" ht="22.75" customHeight="1" x14ac:dyDescent="0.2">
      <c r="B5099" s="61"/>
      <c r="C5099" s="62"/>
      <c r="D5099" s="63"/>
      <c r="E5099" s="62"/>
    </row>
    <row r="5100" spans="2:5" ht="22.75" customHeight="1" x14ac:dyDescent="0.2">
      <c r="B5100" s="61"/>
      <c r="C5100" s="62"/>
      <c r="D5100" s="63"/>
      <c r="E5100" s="62"/>
    </row>
    <row r="5101" spans="2:5" ht="22.75" customHeight="1" x14ac:dyDescent="0.2">
      <c r="B5101" s="61"/>
      <c r="C5101" s="62"/>
      <c r="D5101" s="63"/>
      <c r="E5101" s="62"/>
    </row>
    <row r="5102" spans="2:5" ht="22.75" customHeight="1" x14ac:dyDescent="0.2">
      <c r="B5102" s="61"/>
      <c r="C5102" s="62"/>
      <c r="D5102" s="63"/>
      <c r="E5102" s="62"/>
    </row>
    <row r="5103" spans="2:5" ht="22.75" customHeight="1" x14ac:dyDescent="0.2">
      <c r="B5103" s="61"/>
      <c r="C5103" s="62"/>
      <c r="D5103" s="63"/>
      <c r="E5103" s="62"/>
    </row>
    <row r="5104" spans="2:5" ht="22.75" customHeight="1" x14ac:dyDescent="0.2">
      <c r="B5104" s="61"/>
      <c r="C5104" s="62"/>
      <c r="D5104" s="63"/>
      <c r="E5104" s="62"/>
    </row>
    <row r="5105" spans="2:5" ht="22.75" customHeight="1" x14ac:dyDescent="0.2">
      <c r="B5105" s="61"/>
      <c r="C5105" s="62"/>
      <c r="D5105" s="63"/>
      <c r="E5105" s="62"/>
    </row>
    <row r="5106" spans="2:5" ht="22.75" customHeight="1" x14ac:dyDescent="0.2">
      <c r="B5106" s="61"/>
      <c r="C5106" s="62"/>
      <c r="D5106" s="63"/>
      <c r="E5106" s="62"/>
    </row>
    <row r="5107" spans="2:5" ht="22.75" customHeight="1" x14ac:dyDescent="0.2">
      <c r="B5107" s="61"/>
      <c r="C5107" s="62"/>
      <c r="D5107" s="63"/>
      <c r="E5107" s="62"/>
    </row>
    <row r="5108" spans="2:5" ht="22.75" customHeight="1" x14ac:dyDescent="0.2">
      <c r="B5108" s="61"/>
      <c r="C5108" s="62"/>
      <c r="D5108" s="63"/>
      <c r="E5108" s="62"/>
    </row>
    <row r="5109" spans="2:5" ht="22.75" customHeight="1" x14ac:dyDescent="0.2">
      <c r="B5109" s="61"/>
      <c r="C5109" s="62"/>
      <c r="D5109" s="63"/>
      <c r="E5109" s="62"/>
    </row>
    <row r="5110" spans="2:5" ht="22.75" customHeight="1" x14ac:dyDescent="0.2">
      <c r="B5110" s="61"/>
      <c r="C5110" s="62"/>
      <c r="D5110" s="63"/>
      <c r="E5110" s="62"/>
    </row>
    <row r="5111" spans="2:5" ht="22.75" customHeight="1" x14ac:dyDescent="0.2">
      <c r="B5111" s="61"/>
      <c r="C5111" s="62"/>
      <c r="D5111" s="63"/>
      <c r="E5111" s="62"/>
    </row>
    <row r="5112" spans="2:5" ht="22.75" customHeight="1" x14ac:dyDescent="0.2">
      <c r="B5112" s="61"/>
      <c r="C5112" s="62"/>
      <c r="D5112" s="63"/>
      <c r="E5112" s="62"/>
    </row>
    <row r="5113" spans="2:5" ht="22.75" customHeight="1" x14ac:dyDescent="0.2">
      <c r="B5113" s="61"/>
      <c r="C5113" s="62"/>
      <c r="D5113" s="63"/>
      <c r="E5113" s="62"/>
    </row>
    <row r="5114" spans="2:5" ht="22.75" customHeight="1" x14ac:dyDescent="0.2">
      <c r="B5114" s="61"/>
      <c r="C5114" s="62"/>
      <c r="D5114" s="63"/>
      <c r="E5114" s="62"/>
    </row>
    <row r="5115" spans="2:5" ht="22.75" customHeight="1" x14ac:dyDescent="0.2">
      <c r="B5115" s="61"/>
      <c r="C5115" s="62"/>
      <c r="D5115" s="63"/>
      <c r="E5115" s="62"/>
    </row>
    <row r="5116" spans="2:5" ht="22.75" customHeight="1" x14ac:dyDescent="0.2">
      <c r="B5116" s="61"/>
      <c r="C5116" s="62"/>
      <c r="D5116" s="63"/>
      <c r="E5116" s="62"/>
    </row>
    <row r="5117" spans="2:5" ht="22.75" customHeight="1" x14ac:dyDescent="0.2">
      <c r="B5117" s="61"/>
      <c r="C5117" s="62"/>
      <c r="D5117" s="63"/>
      <c r="E5117" s="62"/>
    </row>
    <row r="5118" spans="2:5" ht="22.75" customHeight="1" x14ac:dyDescent="0.2">
      <c r="B5118" s="61"/>
      <c r="C5118" s="62"/>
      <c r="D5118" s="63"/>
      <c r="E5118" s="62"/>
    </row>
    <row r="5119" spans="2:5" ht="22.75" customHeight="1" x14ac:dyDescent="0.2">
      <c r="B5119" s="61"/>
      <c r="C5119" s="62"/>
      <c r="D5119" s="63"/>
      <c r="E5119" s="62"/>
    </row>
    <row r="5120" spans="2:5" ht="22.75" customHeight="1" x14ac:dyDescent="0.2">
      <c r="B5120" s="61"/>
      <c r="C5120" s="62"/>
      <c r="D5120" s="63"/>
      <c r="E5120" s="62"/>
    </row>
    <row r="5121" spans="2:5" ht="22.75" customHeight="1" x14ac:dyDescent="0.2">
      <c r="B5121" s="61"/>
      <c r="C5121" s="62"/>
      <c r="D5121" s="63"/>
      <c r="E5121" s="62"/>
    </row>
    <row r="5122" spans="2:5" ht="22.75" customHeight="1" x14ac:dyDescent="0.2">
      <c r="B5122" s="61"/>
      <c r="C5122" s="62"/>
      <c r="D5122" s="63"/>
      <c r="E5122" s="62"/>
    </row>
    <row r="5123" spans="2:5" ht="22.75" customHeight="1" x14ac:dyDescent="0.2">
      <c r="B5123" s="61"/>
      <c r="C5123" s="62"/>
      <c r="D5123" s="63"/>
      <c r="E5123" s="62"/>
    </row>
    <row r="5124" spans="2:5" ht="22.75" customHeight="1" x14ac:dyDescent="0.2">
      <c r="B5124" s="61"/>
      <c r="C5124" s="62"/>
      <c r="D5124" s="63"/>
      <c r="E5124" s="62"/>
    </row>
    <row r="5125" spans="2:5" ht="22.75" customHeight="1" x14ac:dyDescent="0.2">
      <c r="B5125" s="61"/>
      <c r="C5125" s="62"/>
      <c r="D5125" s="63"/>
      <c r="E5125" s="62"/>
    </row>
    <row r="5126" spans="2:5" ht="22.75" customHeight="1" x14ac:dyDescent="0.2">
      <c r="B5126" s="61"/>
      <c r="C5126" s="62"/>
      <c r="D5126" s="63"/>
      <c r="E5126" s="62"/>
    </row>
    <row r="5127" spans="2:5" ht="22.75" customHeight="1" x14ac:dyDescent="0.2">
      <c r="B5127" s="61"/>
      <c r="C5127" s="62"/>
      <c r="D5127" s="63"/>
      <c r="E5127" s="62"/>
    </row>
    <row r="5128" spans="2:5" ht="22.75" customHeight="1" x14ac:dyDescent="0.2">
      <c r="B5128" s="61"/>
      <c r="C5128" s="62"/>
      <c r="D5128" s="63"/>
      <c r="E5128" s="62"/>
    </row>
    <row r="5129" spans="2:5" ht="22.75" customHeight="1" x14ac:dyDescent="0.2">
      <c r="B5129" s="61"/>
      <c r="C5129" s="62"/>
      <c r="D5129" s="63"/>
      <c r="E5129" s="62"/>
    </row>
    <row r="5130" spans="2:5" ht="22.75" customHeight="1" x14ac:dyDescent="0.2">
      <c r="B5130" s="61"/>
      <c r="C5130" s="62"/>
      <c r="D5130" s="63"/>
      <c r="E5130" s="62"/>
    </row>
    <row r="5131" spans="2:5" ht="22.75" customHeight="1" x14ac:dyDescent="0.2">
      <c r="B5131" s="61"/>
      <c r="C5131" s="62"/>
      <c r="D5131" s="63"/>
      <c r="E5131" s="62"/>
    </row>
    <row r="5132" spans="2:5" ht="22.75" customHeight="1" x14ac:dyDescent="0.2">
      <c r="B5132" s="61"/>
      <c r="C5132" s="62"/>
      <c r="D5132" s="63"/>
      <c r="E5132" s="62"/>
    </row>
    <row r="5133" spans="2:5" ht="22.75" customHeight="1" x14ac:dyDescent="0.2">
      <c r="B5133" s="61"/>
      <c r="C5133" s="62"/>
      <c r="D5133" s="63"/>
      <c r="E5133" s="62"/>
    </row>
    <row r="5134" spans="2:5" ht="22.75" customHeight="1" x14ac:dyDescent="0.2">
      <c r="B5134" s="61"/>
      <c r="C5134" s="62"/>
      <c r="D5134" s="63"/>
      <c r="E5134" s="62"/>
    </row>
    <row r="5135" spans="2:5" ht="22.75" customHeight="1" x14ac:dyDescent="0.2">
      <c r="B5135" s="61"/>
      <c r="C5135" s="62"/>
      <c r="D5135" s="63"/>
      <c r="E5135" s="62"/>
    </row>
    <row r="5136" spans="2:5" ht="22.75" customHeight="1" x14ac:dyDescent="0.2">
      <c r="B5136" s="61"/>
      <c r="C5136" s="62"/>
      <c r="D5136" s="63"/>
      <c r="E5136" s="62"/>
    </row>
    <row r="5137" spans="2:5" ht="22.75" customHeight="1" x14ac:dyDescent="0.2">
      <c r="B5137" s="61"/>
      <c r="C5137" s="62"/>
      <c r="D5137" s="63"/>
      <c r="E5137" s="62"/>
    </row>
    <row r="5138" spans="2:5" ht="22.75" customHeight="1" x14ac:dyDescent="0.2">
      <c r="B5138" s="61"/>
      <c r="C5138" s="62"/>
      <c r="D5138" s="63"/>
      <c r="E5138" s="62"/>
    </row>
    <row r="5139" spans="2:5" ht="22.75" customHeight="1" x14ac:dyDescent="0.2">
      <c r="B5139" s="61"/>
      <c r="C5139" s="62"/>
      <c r="D5139" s="63"/>
      <c r="E5139" s="62"/>
    </row>
    <row r="5140" spans="2:5" ht="22.75" customHeight="1" x14ac:dyDescent="0.2">
      <c r="B5140" s="61"/>
      <c r="C5140" s="62"/>
      <c r="D5140" s="63"/>
      <c r="E5140" s="62"/>
    </row>
    <row r="5141" spans="2:5" ht="22.75" customHeight="1" x14ac:dyDescent="0.2">
      <c r="B5141" s="61"/>
      <c r="C5141" s="62"/>
      <c r="D5141" s="63"/>
      <c r="E5141" s="62"/>
    </row>
    <row r="5142" spans="2:5" ht="22.75" customHeight="1" x14ac:dyDescent="0.2">
      <c r="B5142" s="61"/>
      <c r="C5142" s="62"/>
      <c r="D5142" s="63"/>
      <c r="E5142" s="62"/>
    </row>
    <row r="5143" spans="2:5" ht="22.75" customHeight="1" x14ac:dyDescent="0.2">
      <c r="B5143" s="61"/>
      <c r="C5143" s="62"/>
      <c r="D5143" s="63"/>
      <c r="E5143" s="62"/>
    </row>
    <row r="5144" spans="2:5" ht="22.75" customHeight="1" x14ac:dyDescent="0.2">
      <c r="B5144" s="61"/>
      <c r="C5144" s="62"/>
      <c r="D5144" s="63"/>
      <c r="E5144" s="62"/>
    </row>
    <row r="5145" spans="2:5" ht="22.75" customHeight="1" x14ac:dyDescent="0.2">
      <c r="B5145" s="61"/>
      <c r="C5145" s="62"/>
      <c r="D5145" s="63"/>
      <c r="E5145" s="62"/>
    </row>
    <row r="5146" spans="2:5" ht="22.75" customHeight="1" x14ac:dyDescent="0.2">
      <c r="B5146" s="61"/>
      <c r="C5146" s="62"/>
      <c r="D5146" s="63"/>
      <c r="E5146" s="62"/>
    </row>
    <row r="5147" spans="2:5" ht="22.75" customHeight="1" x14ac:dyDescent="0.2">
      <c r="B5147" s="61"/>
      <c r="C5147" s="62"/>
      <c r="D5147" s="63"/>
      <c r="E5147" s="62"/>
    </row>
    <row r="5148" spans="2:5" ht="22.75" customHeight="1" x14ac:dyDescent="0.2">
      <c r="B5148" s="61"/>
      <c r="C5148" s="62"/>
      <c r="D5148" s="63"/>
      <c r="E5148" s="62"/>
    </row>
    <row r="5149" spans="2:5" ht="22.75" customHeight="1" x14ac:dyDescent="0.2">
      <c r="B5149" s="61"/>
      <c r="C5149" s="62"/>
      <c r="D5149" s="63"/>
      <c r="E5149" s="62"/>
    </row>
    <row r="5150" spans="2:5" ht="22.75" customHeight="1" x14ac:dyDescent="0.2">
      <c r="B5150" s="61"/>
      <c r="C5150" s="62"/>
      <c r="D5150" s="63"/>
      <c r="E5150" s="62"/>
    </row>
    <row r="5151" spans="2:5" ht="22.75" customHeight="1" x14ac:dyDescent="0.2">
      <c r="B5151" s="61"/>
      <c r="C5151" s="62"/>
      <c r="D5151" s="63"/>
      <c r="E5151" s="62"/>
    </row>
    <row r="5152" spans="2:5" ht="22.75" customHeight="1" x14ac:dyDescent="0.2">
      <c r="B5152" s="61"/>
      <c r="C5152" s="62"/>
      <c r="D5152" s="63"/>
      <c r="E5152" s="62"/>
    </row>
    <row r="5153" spans="2:5" ht="22.75" customHeight="1" x14ac:dyDescent="0.2">
      <c r="B5153" s="61"/>
      <c r="C5153" s="62"/>
      <c r="D5153" s="63"/>
      <c r="E5153" s="62"/>
    </row>
    <row r="5154" spans="2:5" ht="22.75" customHeight="1" x14ac:dyDescent="0.2">
      <c r="B5154" s="61"/>
      <c r="C5154" s="62"/>
      <c r="D5154" s="63"/>
      <c r="E5154" s="62"/>
    </row>
    <row r="5155" spans="2:5" ht="22.75" customHeight="1" x14ac:dyDescent="0.2">
      <c r="B5155" s="61"/>
      <c r="C5155" s="62"/>
      <c r="D5155" s="63"/>
      <c r="E5155" s="62"/>
    </row>
    <row r="5156" spans="2:5" ht="22.75" customHeight="1" x14ac:dyDescent="0.2">
      <c r="B5156" s="61"/>
      <c r="C5156" s="62"/>
      <c r="D5156" s="63"/>
      <c r="E5156" s="62"/>
    </row>
    <row r="5157" spans="2:5" ht="22.75" customHeight="1" x14ac:dyDescent="0.2">
      <c r="B5157" s="61"/>
      <c r="C5157" s="62"/>
      <c r="D5157" s="63"/>
      <c r="E5157" s="62"/>
    </row>
    <row r="5158" spans="2:5" ht="22.75" customHeight="1" x14ac:dyDescent="0.2">
      <c r="B5158" s="61"/>
      <c r="C5158" s="62"/>
      <c r="D5158" s="63"/>
      <c r="E5158" s="62"/>
    </row>
    <row r="5159" spans="2:5" ht="22.75" customHeight="1" x14ac:dyDescent="0.2">
      <c r="B5159" s="61"/>
      <c r="C5159" s="62"/>
      <c r="D5159" s="63"/>
      <c r="E5159" s="62"/>
    </row>
    <row r="5160" spans="2:5" ht="22.75" customHeight="1" x14ac:dyDescent="0.2">
      <c r="B5160" s="61"/>
      <c r="C5160" s="62"/>
      <c r="D5160" s="63"/>
      <c r="E5160" s="62"/>
    </row>
    <row r="5161" spans="2:5" ht="22.75" customHeight="1" x14ac:dyDescent="0.2">
      <c r="B5161" s="61"/>
      <c r="C5161" s="62"/>
      <c r="D5161" s="63"/>
      <c r="E5161" s="62"/>
    </row>
    <row r="5162" spans="2:5" ht="22.75" customHeight="1" x14ac:dyDescent="0.2">
      <c r="B5162" s="61"/>
      <c r="C5162" s="62"/>
      <c r="D5162" s="63"/>
      <c r="E5162" s="62"/>
    </row>
    <row r="5163" spans="2:5" ht="22.75" customHeight="1" x14ac:dyDescent="0.2">
      <c r="B5163" s="61"/>
      <c r="C5163" s="62"/>
      <c r="D5163" s="63"/>
      <c r="E5163" s="62"/>
    </row>
    <row r="5164" spans="2:5" ht="22.75" customHeight="1" x14ac:dyDescent="0.2">
      <c r="B5164" s="61"/>
      <c r="C5164" s="62"/>
      <c r="D5164" s="63"/>
      <c r="E5164" s="62"/>
    </row>
    <row r="5165" spans="2:5" ht="22.75" customHeight="1" x14ac:dyDescent="0.2">
      <c r="B5165" s="61"/>
      <c r="C5165" s="62"/>
      <c r="D5165" s="63"/>
      <c r="E5165" s="62"/>
    </row>
    <row r="5166" spans="2:5" ht="22.75" customHeight="1" x14ac:dyDescent="0.2">
      <c r="B5166" s="61"/>
      <c r="C5166" s="62"/>
      <c r="D5166" s="63"/>
      <c r="E5166" s="62"/>
    </row>
    <row r="5167" spans="2:5" ht="22.75" customHeight="1" x14ac:dyDescent="0.2">
      <c r="B5167" s="61"/>
      <c r="C5167" s="62"/>
      <c r="D5167" s="63"/>
      <c r="E5167" s="62"/>
    </row>
    <row r="5168" spans="2:5" ht="22.75" customHeight="1" x14ac:dyDescent="0.2">
      <c r="B5168" s="61"/>
      <c r="C5168" s="62"/>
      <c r="D5168" s="63"/>
      <c r="E5168" s="62"/>
    </row>
    <row r="5169" spans="2:5" ht="22.75" customHeight="1" x14ac:dyDescent="0.2">
      <c r="B5169" s="61"/>
      <c r="C5169" s="62"/>
      <c r="D5169" s="63"/>
      <c r="E5169" s="62"/>
    </row>
    <row r="5170" spans="2:5" ht="22.75" customHeight="1" x14ac:dyDescent="0.2">
      <c r="B5170" s="61"/>
      <c r="C5170" s="62"/>
      <c r="D5170" s="63"/>
      <c r="E5170" s="62"/>
    </row>
    <row r="5171" spans="2:5" ht="22.75" customHeight="1" x14ac:dyDescent="0.2">
      <c r="B5171" s="61"/>
      <c r="C5171" s="62"/>
      <c r="D5171" s="63"/>
      <c r="E5171" s="62"/>
    </row>
    <row r="5172" spans="2:5" ht="22.75" customHeight="1" x14ac:dyDescent="0.2">
      <c r="B5172" s="61"/>
      <c r="C5172" s="62"/>
      <c r="D5172" s="63"/>
      <c r="E5172" s="62"/>
    </row>
    <row r="5173" spans="2:5" ht="22.75" customHeight="1" x14ac:dyDescent="0.2">
      <c r="B5173" s="61"/>
      <c r="C5173" s="62"/>
      <c r="D5173" s="63"/>
      <c r="E5173" s="62"/>
    </row>
    <row r="5174" spans="2:5" ht="22.75" customHeight="1" x14ac:dyDescent="0.2">
      <c r="B5174" s="61"/>
      <c r="C5174" s="62"/>
      <c r="D5174" s="63"/>
      <c r="E5174" s="62"/>
    </row>
    <row r="5175" spans="2:5" ht="22.75" customHeight="1" x14ac:dyDescent="0.2">
      <c r="B5175" s="61"/>
      <c r="C5175" s="62"/>
      <c r="D5175" s="63"/>
      <c r="E5175" s="62"/>
    </row>
    <row r="5176" spans="2:5" ht="22.75" customHeight="1" x14ac:dyDescent="0.2">
      <c r="B5176" s="61"/>
      <c r="C5176" s="62"/>
      <c r="D5176" s="63"/>
      <c r="E5176" s="62"/>
    </row>
    <row r="5177" spans="2:5" ht="22.75" customHeight="1" x14ac:dyDescent="0.2">
      <c r="B5177" s="61"/>
      <c r="C5177" s="62"/>
      <c r="D5177" s="63"/>
      <c r="E5177" s="62"/>
    </row>
    <row r="5178" spans="2:5" ht="22.75" customHeight="1" x14ac:dyDescent="0.2">
      <c r="B5178" s="61"/>
      <c r="C5178" s="62"/>
      <c r="D5178" s="63"/>
      <c r="E5178" s="62"/>
    </row>
    <row r="5179" spans="2:5" ht="22.75" customHeight="1" x14ac:dyDescent="0.2">
      <c r="B5179" s="61"/>
      <c r="C5179" s="62"/>
      <c r="D5179" s="63"/>
      <c r="E5179" s="62"/>
    </row>
    <row r="5180" spans="2:5" ht="22.75" customHeight="1" x14ac:dyDescent="0.2">
      <c r="B5180" s="61"/>
      <c r="C5180" s="62"/>
      <c r="D5180" s="63"/>
      <c r="E5180" s="62"/>
    </row>
    <row r="5181" spans="2:5" ht="22.75" customHeight="1" x14ac:dyDescent="0.2">
      <c r="B5181" s="61"/>
      <c r="C5181" s="62"/>
      <c r="D5181" s="63"/>
      <c r="E5181" s="62"/>
    </row>
    <row r="5182" spans="2:5" ht="22.75" customHeight="1" x14ac:dyDescent="0.2">
      <c r="B5182" s="61"/>
      <c r="C5182" s="62"/>
      <c r="D5182" s="63"/>
      <c r="E5182" s="62"/>
    </row>
    <row r="5183" spans="2:5" ht="22.75" customHeight="1" x14ac:dyDescent="0.2">
      <c r="B5183" s="61"/>
      <c r="C5183" s="62"/>
      <c r="D5183" s="63"/>
      <c r="E5183" s="62"/>
    </row>
    <row r="5184" spans="2:5" ht="22.75" customHeight="1" x14ac:dyDescent="0.2">
      <c r="B5184" s="61"/>
      <c r="C5184" s="62"/>
      <c r="D5184" s="63"/>
      <c r="E5184" s="62"/>
    </row>
    <row r="5185" spans="2:5" ht="22.75" customHeight="1" x14ac:dyDescent="0.2">
      <c r="B5185" s="61"/>
      <c r="C5185" s="62"/>
      <c r="D5185" s="63"/>
      <c r="E5185" s="62"/>
    </row>
    <row r="5186" spans="2:5" ht="22.75" customHeight="1" x14ac:dyDescent="0.2">
      <c r="B5186" s="61"/>
      <c r="C5186" s="62"/>
      <c r="D5186" s="63"/>
      <c r="E5186" s="62"/>
    </row>
    <row r="5187" spans="2:5" ht="22.75" customHeight="1" x14ac:dyDescent="0.2">
      <c r="B5187" s="61"/>
      <c r="C5187" s="62"/>
      <c r="D5187" s="63"/>
      <c r="E5187" s="62"/>
    </row>
    <row r="5188" spans="2:5" ht="22.75" customHeight="1" x14ac:dyDescent="0.2">
      <c r="B5188" s="61"/>
      <c r="C5188" s="62"/>
      <c r="D5188" s="63"/>
      <c r="E5188" s="62"/>
    </row>
    <row r="5189" spans="2:5" ht="22.75" customHeight="1" x14ac:dyDescent="0.2">
      <c r="B5189" s="61"/>
      <c r="C5189" s="62"/>
      <c r="D5189" s="63"/>
      <c r="E5189" s="62"/>
    </row>
    <row r="5190" spans="2:5" ht="22.75" customHeight="1" x14ac:dyDescent="0.2">
      <c r="B5190" s="61"/>
      <c r="C5190" s="62"/>
      <c r="D5190" s="63"/>
      <c r="E5190" s="62"/>
    </row>
    <row r="5191" spans="2:5" ht="22.75" customHeight="1" x14ac:dyDescent="0.2">
      <c r="B5191" s="61"/>
      <c r="C5191" s="62"/>
      <c r="D5191" s="63"/>
      <c r="E5191" s="62"/>
    </row>
    <row r="5192" spans="2:5" ht="22.75" customHeight="1" x14ac:dyDescent="0.2">
      <c r="B5192" s="61"/>
      <c r="C5192" s="62"/>
      <c r="D5192" s="63"/>
      <c r="E5192" s="62"/>
    </row>
    <row r="5193" spans="2:5" ht="22.75" customHeight="1" x14ac:dyDescent="0.2">
      <c r="B5193" s="61"/>
      <c r="C5193" s="62"/>
      <c r="D5193" s="63"/>
      <c r="E5193" s="62"/>
    </row>
    <row r="5194" spans="2:5" ht="22.75" customHeight="1" x14ac:dyDescent="0.2">
      <c r="B5194" s="61"/>
      <c r="C5194" s="62"/>
      <c r="D5194" s="63"/>
      <c r="E5194" s="62"/>
    </row>
    <row r="5195" spans="2:5" ht="22.75" customHeight="1" x14ac:dyDescent="0.2">
      <c r="B5195" s="61"/>
      <c r="C5195" s="62"/>
      <c r="D5195" s="63"/>
      <c r="E5195" s="62"/>
    </row>
    <row r="5196" spans="2:5" ht="22.75" customHeight="1" x14ac:dyDescent="0.2">
      <c r="B5196" s="61"/>
      <c r="C5196" s="62"/>
      <c r="D5196" s="63"/>
      <c r="E5196" s="62"/>
    </row>
    <row r="5197" spans="2:5" ht="22.75" customHeight="1" x14ac:dyDescent="0.2">
      <c r="B5197" s="61"/>
      <c r="C5197" s="62"/>
      <c r="D5197" s="63"/>
      <c r="E5197" s="62"/>
    </row>
    <row r="5198" spans="2:5" ht="22.75" customHeight="1" x14ac:dyDescent="0.2">
      <c r="B5198" s="61"/>
      <c r="C5198" s="62"/>
      <c r="D5198" s="63"/>
      <c r="E5198" s="62"/>
    </row>
    <row r="5199" spans="2:5" ht="22.75" customHeight="1" x14ac:dyDescent="0.2">
      <c r="B5199" s="61"/>
      <c r="C5199" s="62"/>
      <c r="D5199" s="63"/>
      <c r="E5199" s="62"/>
    </row>
    <row r="5200" spans="2:5" ht="22.75" customHeight="1" x14ac:dyDescent="0.2">
      <c r="B5200" s="61"/>
      <c r="C5200" s="62"/>
      <c r="D5200" s="63"/>
      <c r="E5200" s="62"/>
    </row>
    <row r="5201" spans="2:5" ht="22.75" customHeight="1" x14ac:dyDescent="0.2">
      <c r="B5201" s="61"/>
      <c r="C5201" s="62"/>
      <c r="D5201" s="63"/>
      <c r="E5201" s="62"/>
    </row>
    <row r="5202" spans="2:5" ht="22.75" customHeight="1" x14ac:dyDescent="0.2">
      <c r="B5202" s="61"/>
      <c r="C5202" s="62"/>
      <c r="D5202" s="63"/>
      <c r="E5202" s="62"/>
    </row>
    <row r="5203" spans="2:5" ht="22.75" customHeight="1" x14ac:dyDescent="0.2">
      <c r="B5203" s="61"/>
      <c r="C5203" s="62"/>
      <c r="D5203" s="63"/>
      <c r="E5203" s="62"/>
    </row>
    <row r="5204" spans="2:5" ht="22.75" customHeight="1" x14ac:dyDescent="0.2">
      <c r="B5204" s="61"/>
      <c r="C5204" s="62"/>
      <c r="D5204" s="63"/>
      <c r="E5204" s="62"/>
    </row>
    <row r="5205" spans="2:5" ht="22.75" customHeight="1" x14ac:dyDescent="0.2">
      <c r="B5205" s="61"/>
      <c r="C5205" s="62"/>
      <c r="D5205" s="63"/>
      <c r="E5205" s="62"/>
    </row>
    <row r="5206" spans="2:5" ht="22.75" customHeight="1" x14ac:dyDescent="0.2">
      <c r="B5206" s="61"/>
      <c r="C5206" s="62"/>
      <c r="D5206" s="63"/>
      <c r="E5206" s="62"/>
    </row>
    <row r="5207" spans="2:5" ht="22.75" customHeight="1" x14ac:dyDescent="0.2">
      <c r="B5207" s="61"/>
      <c r="C5207" s="62"/>
      <c r="D5207" s="63"/>
      <c r="E5207" s="62"/>
    </row>
    <row r="5208" spans="2:5" ht="22.75" customHeight="1" x14ac:dyDescent="0.2">
      <c r="B5208" s="61"/>
      <c r="C5208" s="62"/>
      <c r="D5208" s="63"/>
      <c r="E5208" s="62"/>
    </row>
    <row r="5209" spans="2:5" ht="22.75" customHeight="1" x14ac:dyDescent="0.2">
      <c r="B5209" s="61"/>
      <c r="C5209" s="62"/>
      <c r="D5209" s="63"/>
      <c r="E5209" s="62"/>
    </row>
    <row r="5210" spans="2:5" ht="22.75" customHeight="1" x14ac:dyDescent="0.2">
      <c r="B5210" s="61"/>
      <c r="C5210" s="62"/>
      <c r="D5210" s="63"/>
      <c r="E5210" s="62"/>
    </row>
    <row r="5211" spans="2:5" ht="22.75" customHeight="1" x14ac:dyDescent="0.2">
      <c r="B5211" s="61"/>
      <c r="C5211" s="62"/>
      <c r="D5211" s="63"/>
      <c r="E5211" s="62"/>
    </row>
    <row r="5212" spans="2:5" ht="22.75" customHeight="1" x14ac:dyDescent="0.2">
      <c r="B5212" s="61"/>
      <c r="C5212" s="62"/>
      <c r="D5212" s="63"/>
      <c r="E5212" s="62"/>
    </row>
    <row r="5213" spans="2:5" ht="22.75" customHeight="1" x14ac:dyDescent="0.2">
      <c r="B5213" s="61"/>
      <c r="C5213" s="62"/>
      <c r="D5213" s="63"/>
      <c r="E5213" s="62"/>
    </row>
    <row r="5214" spans="2:5" ht="22.75" customHeight="1" x14ac:dyDescent="0.2">
      <c r="B5214" s="61"/>
      <c r="C5214" s="62"/>
      <c r="D5214" s="63"/>
      <c r="E5214" s="62"/>
    </row>
    <row r="5215" spans="2:5" ht="22.75" customHeight="1" x14ac:dyDescent="0.2">
      <c r="B5215" s="61"/>
      <c r="C5215" s="62"/>
      <c r="D5215" s="63"/>
      <c r="E5215" s="62"/>
    </row>
    <row r="5216" spans="2:5" ht="22.75" customHeight="1" x14ac:dyDescent="0.2">
      <c r="B5216" s="61"/>
      <c r="C5216" s="62"/>
      <c r="D5216" s="63"/>
      <c r="E5216" s="62"/>
    </row>
    <row r="5217" spans="2:5" ht="22.75" customHeight="1" x14ac:dyDescent="0.2">
      <c r="B5217" s="61"/>
      <c r="C5217" s="62"/>
      <c r="D5217" s="63"/>
      <c r="E5217" s="62"/>
    </row>
    <row r="5218" spans="2:5" ht="22.75" customHeight="1" x14ac:dyDescent="0.2">
      <c r="B5218" s="61"/>
      <c r="C5218" s="62"/>
      <c r="D5218" s="63"/>
      <c r="E5218" s="62"/>
    </row>
    <row r="5219" spans="2:5" ht="22.75" customHeight="1" x14ac:dyDescent="0.2">
      <c r="B5219" s="61"/>
      <c r="C5219" s="62"/>
      <c r="D5219" s="63"/>
      <c r="E5219" s="62"/>
    </row>
    <row r="5220" spans="2:5" ht="22.75" customHeight="1" x14ac:dyDescent="0.2">
      <c r="B5220" s="61"/>
      <c r="C5220" s="62"/>
      <c r="D5220" s="63"/>
      <c r="E5220" s="62"/>
    </row>
    <row r="5221" spans="2:5" ht="22.75" customHeight="1" x14ac:dyDescent="0.2">
      <c r="B5221" s="61"/>
      <c r="C5221" s="62"/>
      <c r="D5221" s="63"/>
      <c r="E5221" s="62"/>
    </row>
    <row r="5222" spans="2:5" ht="22.75" customHeight="1" x14ac:dyDescent="0.2">
      <c r="B5222" s="61"/>
      <c r="C5222" s="62"/>
      <c r="D5222" s="63"/>
      <c r="E5222" s="62"/>
    </row>
    <row r="5223" spans="2:5" ht="22.75" customHeight="1" x14ac:dyDescent="0.2">
      <c r="B5223" s="61"/>
      <c r="C5223" s="62"/>
      <c r="D5223" s="63"/>
      <c r="E5223" s="62"/>
    </row>
    <row r="5224" spans="2:5" ht="22.75" customHeight="1" x14ac:dyDescent="0.2">
      <c r="B5224" s="61"/>
      <c r="C5224" s="62"/>
      <c r="D5224" s="63"/>
      <c r="E5224" s="62"/>
    </row>
    <row r="5225" spans="2:5" ht="22.75" customHeight="1" x14ac:dyDescent="0.2">
      <c r="B5225" s="61"/>
      <c r="C5225" s="62"/>
      <c r="D5225" s="63"/>
      <c r="E5225" s="62"/>
    </row>
    <row r="5226" spans="2:5" ht="22.75" customHeight="1" x14ac:dyDescent="0.2">
      <c r="B5226" s="61"/>
      <c r="C5226" s="62"/>
      <c r="D5226" s="63"/>
      <c r="E5226" s="62"/>
    </row>
    <row r="5227" spans="2:5" ht="22.75" customHeight="1" x14ac:dyDescent="0.2">
      <c r="B5227" s="61"/>
      <c r="C5227" s="62"/>
      <c r="D5227" s="63"/>
      <c r="E5227" s="62"/>
    </row>
    <row r="5228" spans="2:5" ht="22.75" customHeight="1" x14ac:dyDescent="0.2">
      <c r="B5228" s="61"/>
      <c r="C5228" s="62"/>
      <c r="D5228" s="63"/>
      <c r="E5228" s="62"/>
    </row>
    <row r="5229" spans="2:5" ht="22.75" customHeight="1" x14ac:dyDescent="0.2">
      <c r="B5229" s="61"/>
      <c r="C5229" s="62"/>
      <c r="D5229" s="63"/>
      <c r="E5229" s="62"/>
    </row>
    <row r="5230" spans="2:5" ht="22.75" customHeight="1" x14ac:dyDescent="0.2">
      <c r="B5230" s="61"/>
      <c r="C5230" s="62"/>
      <c r="D5230" s="63"/>
      <c r="E5230" s="62"/>
    </row>
    <row r="5231" spans="2:5" ht="22.75" customHeight="1" x14ac:dyDescent="0.2">
      <c r="B5231" s="61"/>
      <c r="C5231" s="62"/>
      <c r="D5231" s="63"/>
      <c r="E5231" s="62"/>
    </row>
    <row r="5232" spans="2:5" ht="22.75" customHeight="1" x14ac:dyDescent="0.2">
      <c r="B5232" s="61"/>
      <c r="C5232" s="62"/>
      <c r="D5232" s="63"/>
      <c r="E5232" s="62"/>
    </row>
    <row r="5233" spans="2:5" ht="22.75" customHeight="1" x14ac:dyDescent="0.2">
      <c r="B5233" s="61"/>
      <c r="C5233" s="62"/>
      <c r="D5233" s="63"/>
      <c r="E5233" s="62"/>
    </row>
    <row r="5234" spans="2:5" ht="22.75" customHeight="1" x14ac:dyDescent="0.2">
      <c r="B5234" s="61"/>
      <c r="C5234" s="62"/>
      <c r="D5234" s="63"/>
      <c r="E5234" s="62"/>
    </row>
    <row r="5235" spans="2:5" ht="22.75" customHeight="1" x14ac:dyDescent="0.2">
      <c r="B5235" s="61"/>
      <c r="C5235" s="62"/>
      <c r="D5235" s="63"/>
      <c r="E5235" s="62"/>
    </row>
    <row r="5236" spans="2:5" ht="22.75" customHeight="1" x14ac:dyDescent="0.2">
      <c r="B5236" s="61"/>
      <c r="C5236" s="62"/>
      <c r="D5236" s="63"/>
      <c r="E5236" s="62"/>
    </row>
    <row r="5237" spans="2:5" ht="22.75" customHeight="1" x14ac:dyDescent="0.2">
      <c r="B5237" s="61"/>
      <c r="C5237" s="62"/>
      <c r="D5237" s="63"/>
      <c r="E5237" s="62"/>
    </row>
    <row r="5238" spans="2:5" ht="22.75" customHeight="1" x14ac:dyDescent="0.2">
      <c r="B5238" s="61"/>
      <c r="C5238" s="62"/>
      <c r="D5238" s="63"/>
      <c r="E5238" s="62"/>
    </row>
    <row r="5239" spans="2:5" ht="22.75" customHeight="1" x14ac:dyDescent="0.2">
      <c r="B5239" s="61"/>
      <c r="C5239" s="62"/>
      <c r="D5239" s="63"/>
      <c r="E5239" s="62"/>
    </row>
    <row r="5240" spans="2:5" ht="22.75" customHeight="1" x14ac:dyDescent="0.2">
      <c r="B5240" s="61"/>
      <c r="C5240" s="62"/>
      <c r="D5240" s="63"/>
      <c r="E5240" s="62"/>
    </row>
    <row r="5241" spans="2:5" ht="22.75" customHeight="1" x14ac:dyDescent="0.2">
      <c r="B5241" s="61"/>
      <c r="C5241" s="62"/>
      <c r="D5241" s="63"/>
      <c r="E5241" s="62"/>
    </row>
    <row r="5242" spans="2:5" ht="22.75" customHeight="1" x14ac:dyDescent="0.2">
      <c r="B5242" s="61"/>
      <c r="C5242" s="62"/>
      <c r="D5242" s="63"/>
      <c r="E5242" s="62"/>
    </row>
    <row r="5243" spans="2:5" ht="22.75" customHeight="1" x14ac:dyDescent="0.2">
      <c r="B5243" s="61"/>
      <c r="C5243" s="62"/>
      <c r="D5243" s="63"/>
      <c r="E5243" s="62"/>
    </row>
    <row r="5244" spans="2:5" ht="22.75" customHeight="1" x14ac:dyDescent="0.2">
      <c r="B5244" s="61"/>
      <c r="C5244" s="62"/>
      <c r="D5244" s="63"/>
      <c r="E5244" s="62"/>
    </row>
    <row r="5245" spans="2:5" ht="22.75" customHeight="1" x14ac:dyDescent="0.2">
      <c r="B5245" s="61"/>
      <c r="C5245" s="62"/>
      <c r="D5245" s="63"/>
      <c r="E5245" s="62"/>
    </row>
    <row r="5246" spans="2:5" ht="22.75" customHeight="1" x14ac:dyDescent="0.2">
      <c r="B5246" s="61"/>
      <c r="C5246" s="62"/>
      <c r="D5246" s="63"/>
      <c r="E5246" s="62"/>
    </row>
    <row r="5247" spans="2:5" ht="22.75" customHeight="1" x14ac:dyDescent="0.2">
      <c r="B5247" s="61"/>
      <c r="C5247" s="62"/>
      <c r="D5247" s="63"/>
      <c r="E5247" s="62"/>
    </row>
    <row r="5248" spans="2:5" ht="22.75" customHeight="1" x14ac:dyDescent="0.2">
      <c r="B5248" s="61"/>
      <c r="C5248" s="62"/>
      <c r="D5248" s="63"/>
      <c r="E5248" s="62"/>
    </row>
    <row r="5249" spans="2:5" ht="22.75" customHeight="1" x14ac:dyDescent="0.2">
      <c r="B5249" s="61"/>
      <c r="C5249" s="62"/>
      <c r="D5249" s="63"/>
      <c r="E5249" s="62"/>
    </row>
    <row r="5250" spans="2:5" ht="22.75" customHeight="1" x14ac:dyDescent="0.2">
      <c r="B5250" s="61"/>
      <c r="C5250" s="62"/>
      <c r="D5250" s="63"/>
      <c r="E5250" s="62"/>
    </row>
    <row r="5251" spans="2:5" ht="22.75" customHeight="1" x14ac:dyDescent="0.2">
      <c r="B5251" s="61"/>
      <c r="C5251" s="62"/>
      <c r="D5251" s="63"/>
      <c r="E5251" s="62"/>
    </row>
    <row r="5252" spans="2:5" ht="22.75" customHeight="1" x14ac:dyDescent="0.2">
      <c r="B5252" s="61"/>
      <c r="C5252" s="62"/>
      <c r="D5252" s="63"/>
      <c r="E5252" s="62"/>
    </row>
    <row r="5253" spans="2:5" ht="22.75" customHeight="1" x14ac:dyDescent="0.2">
      <c r="B5253" s="61"/>
      <c r="C5253" s="62"/>
      <c r="D5253" s="63"/>
      <c r="E5253" s="62"/>
    </row>
    <row r="5254" spans="2:5" ht="22.75" customHeight="1" x14ac:dyDescent="0.2">
      <c r="B5254" s="61"/>
      <c r="C5254" s="62"/>
      <c r="D5254" s="63"/>
      <c r="E5254" s="62"/>
    </row>
    <row r="5255" spans="2:5" ht="22.75" customHeight="1" x14ac:dyDescent="0.2">
      <c r="B5255" s="61"/>
      <c r="C5255" s="62"/>
      <c r="D5255" s="63"/>
      <c r="E5255" s="62"/>
    </row>
    <row r="5256" spans="2:5" ht="22.75" customHeight="1" x14ac:dyDescent="0.2">
      <c r="B5256" s="61"/>
      <c r="C5256" s="62"/>
      <c r="D5256" s="63"/>
      <c r="E5256" s="62"/>
    </row>
    <row r="5257" spans="2:5" ht="22.75" customHeight="1" x14ac:dyDescent="0.2">
      <c r="B5257" s="61"/>
      <c r="C5257" s="62"/>
      <c r="D5257" s="63"/>
      <c r="E5257" s="62"/>
    </row>
    <row r="5258" spans="2:5" ht="22.75" customHeight="1" x14ac:dyDescent="0.2">
      <c r="B5258" s="61"/>
      <c r="C5258" s="62"/>
      <c r="D5258" s="63"/>
      <c r="E5258" s="62"/>
    </row>
    <row r="5259" spans="2:5" ht="22.75" customHeight="1" x14ac:dyDescent="0.2">
      <c r="B5259" s="61"/>
      <c r="C5259" s="62"/>
      <c r="D5259" s="63"/>
      <c r="E5259" s="62"/>
    </row>
    <row r="5260" spans="2:5" ht="22.75" customHeight="1" x14ac:dyDescent="0.2">
      <c r="B5260" s="61"/>
      <c r="C5260" s="62"/>
      <c r="D5260" s="63"/>
      <c r="E5260" s="62"/>
    </row>
    <row r="5261" spans="2:5" ht="22.75" customHeight="1" x14ac:dyDescent="0.2">
      <c r="B5261" s="61"/>
      <c r="C5261" s="62"/>
      <c r="D5261" s="63"/>
      <c r="E5261" s="62"/>
    </row>
    <row r="5262" spans="2:5" ht="22.75" customHeight="1" x14ac:dyDescent="0.2">
      <c r="B5262" s="61"/>
      <c r="C5262" s="62"/>
      <c r="D5262" s="63"/>
      <c r="E5262" s="62"/>
    </row>
    <row r="5263" spans="2:5" ht="22.75" customHeight="1" x14ac:dyDescent="0.2">
      <c r="B5263" s="61"/>
      <c r="C5263" s="62"/>
      <c r="D5263" s="63"/>
      <c r="E5263" s="62"/>
    </row>
    <row r="5264" spans="2:5" ht="22.75" customHeight="1" x14ac:dyDescent="0.2">
      <c r="B5264" s="61"/>
      <c r="C5264" s="62"/>
      <c r="D5264" s="63"/>
      <c r="E5264" s="62"/>
    </row>
    <row r="5265" spans="2:5" ht="22.75" customHeight="1" x14ac:dyDescent="0.2">
      <c r="B5265" s="61"/>
      <c r="C5265" s="62"/>
      <c r="D5265" s="63"/>
      <c r="E5265" s="62"/>
    </row>
    <row r="5266" spans="2:5" ht="22.75" customHeight="1" x14ac:dyDescent="0.2">
      <c r="B5266" s="61"/>
      <c r="C5266" s="62"/>
      <c r="D5266" s="63"/>
      <c r="E5266" s="62"/>
    </row>
    <row r="5267" spans="2:5" ht="22.75" customHeight="1" x14ac:dyDescent="0.2">
      <c r="B5267" s="61"/>
      <c r="C5267" s="62"/>
      <c r="D5267" s="63"/>
      <c r="E5267" s="62"/>
    </row>
    <row r="5268" spans="2:5" ht="22.75" customHeight="1" x14ac:dyDescent="0.2">
      <c r="B5268" s="61"/>
      <c r="C5268" s="62"/>
      <c r="D5268" s="63"/>
      <c r="E5268" s="62"/>
    </row>
    <row r="5269" spans="2:5" ht="22.75" customHeight="1" x14ac:dyDescent="0.2">
      <c r="B5269" s="61"/>
      <c r="C5269" s="62"/>
      <c r="D5269" s="63"/>
      <c r="E5269" s="62"/>
    </row>
    <row r="5270" spans="2:5" ht="22.75" customHeight="1" x14ac:dyDescent="0.2">
      <c r="B5270" s="61"/>
      <c r="C5270" s="62"/>
      <c r="D5270" s="63"/>
      <c r="E5270" s="62"/>
    </row>
    <row r="5271" spans="2:5" ht="22.75" customHeight="1" x14ac:dyDescent="0.2">
      <c r="B5271" s="61"/>
      <c r="C5271" s="62"/>
      <c r="D5271" s="63"/>
      <c r="E5271" s="62"/>
    </row>
    <row r="5272" spans="2:5" ht="22.75" customHeight="1" x14ac:dyDescent="0.2">
      <c r="B5272" s="61"/>
      <c r="C5272" s="62"/>
      <c r="D5272" s="63"/>
      <c r="E5272" s="62"/>
    </row>
    <row r="5273" spans="2:5" ht="22.75" customHeight="1" x14ac:dyDescent="0.2">
      <c r="B5273" s="61"/>
      <c r="C5273" s="62"/>
      <c r="D5273" s="63"/>
      <c r="E5273" s="62"/>
    </row>
    <row r="5274" spans="2:5" ht="22.75" customHeight="1" x14ac:dyDescent="0.2">
      <c r="B5274" s="61"/>
      <c r="C5274" s="62"/>
      <c r="D5274" s="63"/>
      <c r="E5274" s="62"/>
    </row>
    <row r="5275" spans="2:5" ht="22.75" customHeight="1" x14ac:dyDescent="0.2">
      <c r="B5275" s="61"/>
      <c r="C5275" s="62"/>
      <c r="D5275" s="63"/>
      <c r="E5275" s="62"/>
    </row>
    <row r="5276" spans="2:5" ht="22.75" customHeight="1" x14ac:dyDescent="0.2">
      <c r="B5276" s="61"/>
      <c r="C5276" s="62"/>
      <c r="D5276" s="63"/>
      <c r="E5276" s="62"/>
    </row>
    <row r="5277" spans="2:5" ht="22.75" customHeight="1" x14ac:dyDescent="0.2">
      <c r="B5277" s="61"/>
      <c r="C5277" s="62"/>
      <c r="D5277" s="63"/>
      <c r="E5277" s="62"/>
    </row>
    <row r="5278" spans="2:5" ht="22.75" customHeight="1" x14ac:dyDescent="0.2">
      <c r="B5278" s="61"/>
      <c r="C5278" s="62"/>
      <c r="D5278" s="63"/>
      <c r="E5278" s="62"/>
    </row>
    <row r="5279" spans="2:5" ht="22.75" customHeight="1" x14ac:dyDescent="0.2">
      <c r="B5279" s="61"/>
      <c r="C5279" s="62"/>
      <c r="D5279" s="63"/>
      <c r="E5279" s="62"/>
    </row>
    <row r="5280" spans="2:5" ht="22.75" customHeight="1" x14ac:dyDescent="0.2">
      <c r="B5280" s="61"/>
      <c r="C5280" s="62"/>
      <c r="D5280" s="63"/>
      <c r="E5280" s="62"/>
    </row>
    <row r="5281" spans="2:5" ht="22.75" customHeight="1" x14ac:dyDescent="0.2">
      <c r="B5281" s="61"/>
      <c r="C5281" s="62"/>
      <c r="D5281" s="63"/>
      <c r="E5281" s="62"/>
    </row>
    <row r="5282" spans="2:5" ht="22.75" customHeight="1" x14ac:dyDescent="0.2">
      <c r="B5282" s="61"/>
      <c r="C5282" s="62"/>
      <c r="D5282" s="63"/>
      <c r="E5282" s="62"/>
    </row>
    <row r="5283" spans="2:5" ht="22.75" customHeight="1" x14ac:dyDescent="0.2">
      <c r="B5283" s="61"/>
      <c r="C5283" s="62"/>
      <c r="D5283" s="63"/>
      <c r="E5283" s="62"/>
    </row>
    <row r="5284" spans="2:5" ht="22.75" customHeight="1" x14ac:dyDescent="0.2">
      <c r="B5284" s="61"/>
      <c r="C5284" s="62"/>
      <c r="D5284" s="63"/>
      <c r="E5284" s="62"/>
    </row>
    <row r="5285" spans="2:5" ht="22.75" customHeight="1" x14ac:dyDescent="0.2">
      <c r="B5285" s="61"/>
      <c r="C5285" s="62"/>
      <c r="D5285" s="63"/>
      <c r="E5285" s="62"/>
    </row>
    <row r="5286" spans="2:5" ht="22.75" customHeight="1" x14ac:dyDescent="0.2">
      <c r="B5286" s="61"/>
      <c r="C5286" s="62"/>
      <c r="D5286" s="63"/>
      <c r="E5286" s="62"/>
    </row>
    <row r="5287" spans="2:5" ht="22.75" customHeight="1" x14ac:dyDescent="0.2">
      <c r="B5287" s="61"/>
      <c r="C5287" s="62"/>
      <c r="D5287" s="63"/>
      <c r="E5287" s="62"/>
    </row>
    <row r="5288" spans="2:5" ht="22.75" customHeight="1" x14ac:dyDescent="0.2">
      <c r="B5288" s="61"/>
      <c r="C5288" s="62"/>
      <c r="D5288" s="63"/>
      <c r="E5288" s="62"/>
    </row>
    <row r="5289" spans="2:5" ht="22.75" customHeight="1" x14ac:dyDescent="0.2">
      <c r="B5289" s="61"/>
      <c r="C5289" s="62"/>
      <c r="D5289" s="63"/>
      <c r="E5289" s="62"/>
    </row>
    <row r="5290" spans="2:5" ht="22.75" customHeight="1" x14ac:dyDescent="0.2">
      <c r="B5290" s="61"/>
      <c r="C5290" s="62"/>
      <c r="D5290" s="63"/>
      <c r="E5290" s="62"/>
    </row>
    <row r="5291" spans="2:5" ht="22.75" customHeight="1" x14ac:dyDescent="0.2">
      <c r="B5291" s="61"/>
      <c r="C5291" s="62"/>
      <c r="D5291" s="63"/>
      <c r="E5291" s="62"/>
    </row>
    <row r="5292" spans="2:5" ht="22.75" customHeight="1" x14ac:dyDescent="0.2">
      <c r="B5292" s="61"/>
      <c r="C5292" s="62"/>
      <c r="D5292" s="63"/>
      <c r="E5292" s="62"/>
    </row>
    <row r="5293" spans="2:5" ht="22.75" customHeight="1" x14ac:dyDescent="0.2">
      <c r="B5293" s="61"/>
      <c r="C5293" s="62"/>
      <c r="D5293" s="63"/>
      <c r="E5293" s="62"/>
    </row>
    <row r="5294" spans="2:5" ht="22.75" customHeight="1" x14ac:dyDescent="0.2">
      <c r="B5294" s="61"/>
      <c r="C5294" s="62"/>
      <c r="D5294" s="63"/>
      <c r="E5294" s="62"/>
    </row>
    <row r="5295" spans="2:5" ht="22.75" customHeight="1" x14ac:dyDescent="0.2">
      <c r="B5295" s="61"/>
      <c r="C5295" s="62"/>
      <c r="D5295" s="63"/>
      <c r="E5295" s="62"/>
    </row>
    <row r="5296" spans="2:5" ht="22.75" customHeight="1" x14ac:dyDescent="0.2">
      <c r="B5296" s="61"/>
      <c r="C5296" s="62"/>
      <c r="D5296" s="63"/>
      <c r="E5296" s="62"/>
    </row>
    <row r="5297" spans="2:5" ht="22.75" customHeight="1" x14ac:dyDescent="0.2">
      <c r="B5297" s="61"/>
      <c r="C5297" s="62"/>
      <c r="D5297" s="63"/>
      <c r="E5297" s="62"/>
    </row>
    <row r="5298" spans="2:5" ht="22.75" customHeight="1" x14ac:dyDescent="0.2">
      <c r="B5298" s="61"/>
      <c r="C5298" s="62"/>
      <c r="D5298" s="63"/>
      <c r="E5298" s="62"/>
    </row>
    <row r="5299" spans="2:5" ht="22.75" customHeight="1" x14ac:dyDescent="0.2">
      <c r="B5299" s="61"/>
      <c r="C5299" s="62"/>
      <c r="D5299" s="63"/>
      <c r="E5299" s="62"/>
    </row>
    <row r="5300" spans="2:5" ht="22.75" customHeight="1" x14ac:dyDescent="0.2">
      <c r="B5300" s="61"/>
      <c r="C5300" s="62"/>
      <c r="D5300" s="63"/>
      <c r="E5300" s="62"/>
    </row>
    <row r="5301" spans="2:5" ht="22.75" customHeight="1" x14ac:dyDescent="0.2">
      <c r="B5301" s="61"/>
      <c r="C5301" s="62"/>
      <c r="D5301" s="63"/>
      <c r="E5301" s="62"/>
    </row>
    <row r="5302" spans="2:5" ht="22.75" customHeight="1" x14ac:dyDescent="0.2">
      <c r="B5302" s="61"/>
      <c r="C5302" s="62"/>
      <c r="D5302" s="63"/>
      <c r="E5302" s="62"/>
    </row>
    <row r="5303" spans="2:5" ht="22.75" customHeight="1" x14ac:dyDescent="0.2">
      <c r="B5303" s="61"/>
      <c r="C5303" s="62"/>
      <c r="D5303" s="63"/>
      <c r="E5303" s="62"/>
    </row>
    <row r="5304" spans="2:5" ht="22.75" customHeight="1" x14ac:dyDescent="0.2">
      <c r="B5304" s="61"/>
      <c r="C5304" s="62"/>
      <c r="D5304" s="63"/>
      <c r="E5304" s="62"/>
    </row>
    <row r="5305" spans="2:5" ht="22.75" customHeight="1" x14ac:dyDescent="0.2">
      <c r="B5305" s="61"/>
      <c r="C5305" s="62"/>
      <c r="D5305" s="63"/>
      <c r="E5305" s="62"/>
    </row>
    <row r="5306" spans="2:5" ht="22.75" customHeight="1" x14ac:dyDescent="0.2">
      <c r="B5306" s="61"/>
      <c r="C5306" s="62"/>
      <c r="D5306" s="63"/>
      <c r="E5306" s="62"/>
    </row>
    <row r="5307" spans="2:5" ht="22.75" customHeight="1" x14ac:dyDescent="0.2">
      <c r="B5307" s="61"/>
      <c r="C5307" s="62"/>
      <c r="D5307" s="63"/>
      <c r="E5307" s="62"/>
    </row>
    <row r="5308" spans="2:5" ht="22.75" customHeight="1" x14ac:dyDescent="0.2">
      <c r="B5308" s="61"/>
      <c r="C5308" s="62"/>
      <c r="D5308" s="63"/>
      <c r="E5308" s="62"/>
    </row>
    <row r="5309" spans="2:5" ht="22.75" customHeight="1" x14ac:dyDescent="0.2">
      <c r="B5309" s="61"/>
      <c r="C5309" s="62"/>
      <c r="D5309" s="63"/>
      <c r="E5309" s="62"/>
    </row>
    <row r="5310" spans="2:5" ht="22.75" customHeight="1" x14ac:dyDescent="0.2">
      <c r="B5310" s="61"/>
      <c r="C5310" s="62"/>
      <c r="D5310" s="63"/>
      <c r="E5310" s="62"/>
    </row>
    <row r="5311" spans="2:5" ht="22.75" customHeight="1" x14ac:dyDescent="0.2">
      <c r="B5311" s="61"/>
      <c r="C5311" s="62"/>
      <c r="D5311" s="63"/>
      <c r="E5311" s="62"/>
    </row>
    <row r="5312" spans="2:5" ht="22.75" customHeight="1" x14ac:dyDescent="0.2">
      <c r="B5312" s="61"/>
      <c r="C5312" s="62"/>
      <c r="D5312" s="63"/>
      <c r="E5312" s="62"/>
    </row>
    <row r="5313" spans="2:5" ht="22.75" customHeight="1" x14ac:dyDescent="0.2">
      <c r="B5313" s="61"/>
      <c r="C5313" s="62"/>
      <c r="D5313" s="63"/>
      <c r="E5313" s="62"/>
    </row>
    <row r="5314" spans="2:5" ht="22.75" customHeight="1" x14ac:dyDescent="0.2">
      <c r="B5314" s="61"/>
      <c r="C5314" s="62"/>
      <c r="D5314" s="63"/>
      <c r="E5314" s="62"/>
    </row>
    <row r="5315" spans="2:5" ht="22.75" customHeight="1" x14ac:dyDescent="0.2">
      <c r="B5315" s="61"/>
      <c r="C5315" s="62"/>
      <c r="D5315" s="63"/>
      <c r="E5315" s="62"/>
    </row>
    <row r="5316" spans="2:5" ht="22.75" customHeight="1" x14ac:dyDescent="0.2">
      <c r="B5316" s="61"/>
      <c r="C5316" s="62"/>
      <c r="D5316" s="63"/>
      <c r="E5316" s="62"/>
    </row>
    <row r="5317" spans="2:5" ht="22.75" customHeight="1" x14ac:dyDescent="0.2">
      <c r="B5317" s="61"/>
      <c r="C5317" s="62"/>
      <c r="D5317" s="63"/>
      <c r="E5317" s="62"/>
    </row>
    <row r="5318" spans="2:5" ht="22.75" customHeight="1" x14ac:dyDescent="0.2">
      <c r="B5318" s="61"/>
      <c r="C5318" s="62"/>
      <c r="D5318" s="63"/>
      <c r="E5318" s="62"/>
    </row>
    <row r="5319" spans="2:5" ht="22.75" customHeight="1" x14ac:dyDescent="0.2">
      <c r="B5319" s="61"/>
      <c r="C5319" s="62"/>
      <c r="D5319" s="63"/>
      <c r="E5319" s="62"/>
    </row>
    <row r="5320" spans="2:5" ht="22.75" customHeight="1" x14ac:dyDescent="0.2">
      <c r="B5320" s="61"/>
      <c r="C5320" s="62"/>
      <c r="D5320" s="63"/>
      <c r="E5320" s="62"/>
    </row>
    <row r="5321" spans="2:5" ht="22.75" customHeight="1" x14ac:dyDescent="0.2">
      <c r="B5321" s="61"/>
      <c r="C5321" s="62"/>
      <c r="D5321" s="63"/>
      <c r="E5321" s="62"/>
    </row>
    <row r="5322" spans="2:5" ht="22.75" customHeight="1" x14ac:dyDescent="0.2">
      <c r="B5322" s="61"/>
      <c r="C5322" s="62"/>
      <c r="D5322" s="63"/>
      <c r="E5322" s="62"/>
    </row>
    <row r="5323" spans="2:5" ht="22.75" customHeight="1" x14ac:dyDescent="0.2">
      <c r="B5323" s="61"/>
      <c r="C5323" s="62"/>
      <c r="D5323" s="63"/>
      <c r="E5323" s="62"/>
    </row>
    <row r="5324" spans="2:5" ht="22.75" customHeight="1" x14ac:dyDescent="0.2">
      <c r="B5324" s="61"/>
      <c r="C5324" s="62"/>
      <c r="D5324" s="63"/>
      <c r="E5324" s="62"/>
    </row>
    <row r="5325" spans="2:5" ht="22.75" customHeight="1" x14ac:dyDescent="0.2">
      <c r="B5325" s="61"/>
      <c r="C5325" s="62"/>
      <c r="D5325" s="63"/>
      <c r="E5325" s="62"/>
    </row>
    <row r="5326" spans="2:5" ht="22.75" customHeight="1" x14ac:dyDescent="0.2">
      <c r="B5326" s="61"/>
      <c r="C5326" s="62"/>
      <c r="D5326" s="63"/>
      <c r="E5326" s="62"/>
    </row>
    <row r="5327" spans="2:5" ht="22.75" customHeight="1" x14ac:dyDescent="0.2">
      <c r="B5327" s="61"/>
      <c r="C5327" s="62"/>
      <c r="D5327" s="63"/>
      <c r="E5327" s="62"/>
    </row>
    <row r="5328" spans="2:5" ht="22.75" customHeight="1" x14ac:dyDescent="0.2">
      <c r="B5328" s="61"/>
      <c r="C5328" s="62"/>
      <c r="D5328" s="63"/>
      <c r="E5328" s="62"/>
    </row>
    <row r="5329" spans="2:5" ht="22.75" customHeight="1" x14ac:dyDescent="0.2">
      <c r="B5329" s="61"/>
      <c r="C5329" s="62"/>
      <c r="D5329" s="63"/>
      <c r="E5329" s="62"/>
    </row>
    <row r="5330" spans="2:5" ht="22.75" customHeight="1" x14ac:dyDescent="0.2">
      <c r="B5330" s="61"/>
      <c r="C5330" s="62"/>
      <c r="D5330" s="63"/>
      <c r="E5330" s="62"/>
    </row>
    <row r="5331" spans="2:5" ht="22.75" customHeight="1" x14ac:dyDescent="0.2">
      <c r="B5331" s="61"/>
      <c r="C5331" s="62"/>
      <c r="D5331" s="63"/>
      <c r="E5331" s="62"/>
    </row>
    <row r="5332" spans="2:5" ht="22.75" customHeight="1" x14ac:dyDescent="0.2">
      <c r="B5332" s="61"/>
      <c r="C5332" s="62"/>
      <c r="D5332" s="63"/>
      <c r="E5332" s="62"/>
    </row>
    <row r="5333" spans="2:5" ht="22.75" customHeight="1" x14ac:dyDescent="0.2">
      <c r="B5333" s="61"/>
      <c r="C5333" s="62"/>
      <c r="D5333" s="63"/>
      <c r="E5333" s="62"/>
    </row>
    <row r="5334" spans="2:5" ht="22.75" customHeight="1" x14ac:dyDescent="0.2">
      <c r="B5334" s="61"/>
      <c r="C5334" s="62"/>
      <c r="D5334" s="63"/>
      <c r="E5334" s="62"/>
    </row>
    <row r="5335" spans="2:5" ht="22.75" customHeight="1" x14ac:dyDescent="0.2">
      <c r="B5335" s="61"/>
      <c r="C5335" s="62"/>
      <c r="D5335" s="63"/>
      <c r="E5335" s="62"/>
    </row>
    <row r="5336" spans="2:5" ht="22.75" customHeight="1" x14ac:dyDescent="0.2">
      <c r="B5336" s="61"/>
      <c r="C5336" s="62"/>
      <c r="D5336" s="63"/>
      <c r="E5336" s="62"/>
    </row>
    <row r="5337" spans="2:5" ht="22.75" customHeight="1" x14ac:dyDescent="0.2">
      <c r="B5337" s="61"/>
      <c r="C5337" s="62"/>
      <c r="D5337" s="63"/>
      <c r="E5337" s="62"/>
    </row>
    <row r="5338" spans="2:5" ht="22.75" customHeight="1" x14ac:dyDescent="0.2">
      <c r="B5338" s="61"/>
      <c r="C5338" s="62"/>
      <c r="D5338" s="63"/>
      <c r="E5338" s="62"/>
    </row>
    <row r="5339" spans="2:5" ht="22.75" customHeight="1" x14ac:dyDescent="0.2">
      <c r="B5339" s="61"/>
      <c r="C5339" s="62"/>
      <c r="D5339" s="63"/>
      <c r="E5339" s="62"/>
    </row>
    <row r="5340" spans="2:5" ht="22.75" customHeight="1" x14ac:dyDescent="0.2">
      <c r="B5340" s="61"/>
      <c r="C5340" s="62"/>
      <c r="D5340" s="63"/>
      <c r="E5340" s="62"/>
    </row>
    <row r="5341" spans="2:5" ht="22.75" customHeight="1" x14ac:dyDescent="0.2">
      <c r="B5341" s="61"/>
      <c r="C5341" s="62"/>
      <c r="D5341" s="63"/>
      <c r="E5341" s="62"/>
    </row>
    <row r="5342" spans="2:5" ht="22.75" customHeight="1" x14ac:dyDescent="0.2">
      <c r="B5342" s="61"/>
      <c r="C5342" s="62"/>
      <c r="D5342" s="63"/>
      <c r="E5342" s="62"/>
    </row>
    <row r="5343" spans="2:5" ht="22.75" customHeight="1" x14ac:dyDescent="0.2">
      <c r="B5343" s="61"/>
      <c r="C5343" s="62"/>
      <c r="D5343" s="63"/>
      <c r="E5343" s="62"/>
    </row>
    <row r="5344" spans="2:5" ht="22.75" customHeight="1" x14ac:dyDescent="0.2">
      <c r="B5344" s="61"/>
      <c r="C5344" s="62"/>
      <c r="D5344" s="63"/>
      <c r="E5344" s="62"/>
    </row>
    <row r="5345" spans="2:5" ht="22.75" customHeight="1" x14ac:dyDescent="0.2">
      <c r="B5345" s="61"/>
      <c r="C5345" s="62"/>
      <c r="D5345" s="63"/>
      <c r="E5345" s="62"/>
    </row>
    <row r="5346" spans="2:5" ht="22.75" customHeight="1" x14ac:dyDescent="0.2">
      <c r="B5346" s="61"/>
      <c r="C5346" s="62"/>
      <c r="D5346" s="63"/>
      <c r="E5346" s="62"/>
    </row>
    <row r="5347" spans="2:5" ht="22.75" customHeight="1" x14ac:dyDescent="0.2">
      <c r="B5347" s="61"/>
      <c r="C5347" s="62"/>
      <c r="D5347" s="63"/>
      <c r="E5347" s="62"/>
    </row>
    <row r="5348" spans="2:5" ht="22.75" customHeight="1" x14ac:dyDescent="0.2">
      <c r="B5348" s="61"/>
      <c r="C5348" s="62"/>
      <c r="D5348" s="63"/>
      <c r="E5348" s="62"/>
    </row>
    <row r="5349" spans="2:5" ht="22.75" customHeight="1" x14ac:dyDescent="0.2">
      <c r="B5349" s="61"/>
      <c r="C5349" s="62"/>
      <c r="D5349" s="63"/>
      <c r="E5349" s="62"/>
    </row>
    <row r="5350" spans="2:5" ht="22.75" customHeight="1" x14ac:dyDescent="0.2">
      <c r="B5350" s="61"/>
      <c r="C5350" s="62"/>
      <c r="D5350" s="63"/>
      <c r="E5350" s="62"/>
    </row>
    <row r="5351" spans="2:5" ht="22.75" customHeight="1" x14ac:dyDescent="0.2">
      <c r="B5351" s="61"/>
      <c r="C5351" s="62"/>
      <c r="D5351" s="63"/>
      <c r="E5351" s="62"/>
    </row>
    <row r="5352" spans="2:5" ht="22.75" customHeight="1" x14ac:dyDescent="0.2">
      <c r="B5352" s="61"/>
      <c r="C5352" s="62"/>
      <c r="D5352" s="63"/>
      <c r="E5352" s="62"/>
    </row>
    <row r="5353" spans="2:5" ht="22.75" customHeight="1" x14ac:dyDescent="0.2">
      <c r="B5353" s="61"/>
      <c r="C5353" s="62"/>
      <c r="D5353" s="63"/>
      <c r="E5353" s="62"/>
    </row>
    <row r="5354" spans="2:5" ht="22.75" customHeight="1" x14ac:dyDescent="0.2">
      <c r="B5354" s="61"/>
      <c r="C5354" s="62"/>
      <c r="D5354" s="63"/>
      <c r="E5354" s="62"/>
    </row>
    <row r="5355" spans="2:5" ht="22.75" customHeight="1" x14ac:dyDescent="0.2">
      <c r="B5355" s="61"/>
      <c r="C5355" s="62"/>
      <c r="D5355" s="63"/>
      <c r="E5355" s="62"/>
    </row>
    <row r="5356" spans="2:5" ht="22.75" customHeight="1" x14ac:dyDescent="0.2">
      <c r="B5356" s="61"/>
      <c r="C5356" s="62"/>
      <c r="D5356" s="63"/>
      <c r="E5356" s="62"/>
    </row>
    <row r="5357" spans="2:5" ht="22.75" customHeight="1" x14ac:dyDescent="0.2">
      <c r="B5357" s="61"/>
      <c r="C5357" s="62"/>
      <c r="D5357" s="63"/>
      <c r="E5357" s="62"/>
    </row>
    <row r="5358" spans="2:5" ht="22.75" customHeight="1" x14ac:dyDescent="0.2">
      <c r="B5358" s="61"/>
      <c r="C5358" s="62"/>
      <c r="D5358" s="63"/>
      <c r="E5358" s="62"/>
    </row>
    <row r="5359" spans="2:5" ht="22.75" customHeight="1" x14ac:dyDescent="0.2">
      <c r="B5359" s="61"/>
      <c r="C5359" s="62"/>
      <c r="D5359" s="63"/>
      <c r="E5359" s="62"/>
    </row>
    <row r="5360" spans="2:5" ht="22.75" customHeight="1" x14ac:dyDescent="0.2">
      <c r="B5360" s="61"/>
      <c r="C5360" s="62"/>
      <c r="D5360" s="63"/>
      <c r="E5360" s="62"/>
    </row>
    <row r="5361" spans="2:5" ht="22.75" customHeight="1" x14ac:dyDescent="0.2">
      <c r="B5361" s="61"/>
      <c r="C5361" s="62"/>
      <c r="D5361" s="63"/>
      <c r="E5361" s="62"/>
    </row>
    <row r="5362" spans="2:5" ht="22.75" customHeight="1" x14ac:dyDescent="0.2">
      <c r="B5362" s="61"/>
      <c r="C5362" s="62"/>
      <c r="D5362" s="63"/>
      <c r="E5362" s="62"/>
    </row>
    <row r="5363" spans="2:5" ht="22.75" customHeight="1" x14ac:dyDescent="0.2">
      <c r="B5363" s="61"/>
      <c r="C5363" s="62"/>
      <c r="D5363" s="63"/>
      <c r="E5363" s="62"/>
    </row>
    <row r="5364" spans="2:5" ht="22.75" customHeight="1" x14ac:dyDescent="0.2">
      <c r="B5364" s="61"/>
      <c r="C5364" s="62"/>
      <c r="D5364" s="63"/>
      <c r="E5364" s="62"/>
    </row>
    <row r="5365" spans="2:5" ht="22.75" customHeight="1" x14ac:dyDescent="0.2">
      <c r="B5365" s="61"/>
      <c r="C5365" s="62"/>
      <c r="D5365" s="63"/>
      <c r="E5365" s="62"/>
    </row>
    <row r="5366" spans="2:5" ht="22.75" customHeight="1" x14ac:dyDescent="0.2">
      <c r="B5366" s="61"/>
      <c r="C5366" s="62"/>
      <c r="D5366" s="63"/>
      <c r="E5366" s="62"/>
    </row>
    <row r="5367" spans="2:5" ht="22.75" customHeight="1" x14ac:dyDescent="0.2">
      <c r="B5367" s="61"/>
      <c r="C5367" s="62"/>
      <c r="D5367" s="63"/>
      <c r="E5367" s="62"/>
    </row>
    <row r="5368" spans="2:5" ht="22.75" customHeight="1" x14ac:dyDescent="0.2">
      <c r="B5368" s="61"/>
      <c r="C5368" s="62"/>
      <c r="D5368" s="63"/>
      <c r="E5368" s="62"/>
    </row>
    <row r="5369" spans="2:5" ht="22.75" customHeight="1" x14ac:dyDescent="0.2">
      <c r="B5369" s="61"/>
      <c r="C5369" s="62"/>
      <c r="D5369" s="63"/>
      <c r="E5369" s="62"/>
    </row>
    <row r="5370" spans="2:5" ht="22.75" customHeight="1" x14ac:dyDescent="0.2">
      <c r="B5370" s="61"/>
      <c r="C5370" s="62"/>
      <c r="D5370" s="63"/>
      <c r="E5370" s="62"/>
    </row>
    <row r="5371" spans="2:5" ht="22.75" customHeight="1" x14ac:dyDescent="0.2">
      <c r="B5371" s="61"/>
      <c r="C5371" s="62"/>
      <c r="D5371" s="63"/>
      <c r="E5371" s="62"/>
    </row>
    <row r="5372" spans="2:5" ht="22.75" customHeight="1" x14ac:dyDescent="0.2">
      <c r="B5372" s="61"/>
      <c r="C5372" s="62"/>
      <c r="D5372" s="63"/>
      <c r="E5372" s="62"/>
    </row>
    <row r="5373" spans="2:5" ht="22.75" customHeight="1" x14ac:dyDescent="0.2">
      <c r="B5373" s="61"/>
      <c r="C5373" s="62"/>
      <c r="D5373" s="63"/>
      <c r="E5373" s="62"/>
    </row>
    <row r="5374" spans="2:5" ht="22.75" customHeight="1" x14ac:dyDescent="0.2">
      <c r="B5374" s="61"/>
      <c r="C5374" s="62"/>
      <c r="D5374" s="63"/>
      <c r="E5374" s="62"/>
    </row>
    <row r="5375" spans="2:5" ht="22.75" customHeight="1" x14ac:dyDescent="0.2">
      <c r="B5375" s="61"/>
      <c r="C5375" s="62"/>
      <c r="D5375" s="63"/>
      <c r="E5375" s="62"/>
    </row>
    <row r="5376" spans="2:5" ht="22.75" customHeight="1" x14ac:dyDescent="0.2">
      <c r="B5376" s="61"/>
      <c r="C5376" s="62"/>
      <c r="D5376" s="63"/>
      <c r="E5376" s="62"/>
    </row>
    <row r="5377" spans="2:5" ht="22.75" customHeight="1" x14ac:dyDescent="0.2">
      <c r="B5377" s="61"/>
      <c r="C5377" s="62"/>
      <c r="D5377" s="63"/>
      <c r="E5377" s="62"/>
    </row>
    <row r="5378" spans="2:5" ht="22.75" customHeight="1" x14ac:dyDescent="0.2">
      <c r="B5378" s="61"/>
      <c r="C5378" s="62"/>
      <c r="D5378" s="63"/>
      <c r="E5378" s="62"/>
    </row>
    <row r="5379" spans="2:5" ht="22.75" customHeight="1" x14ac:dyDescent="0.2">
      <c r="B5379" s="61"/>
      <c r="C5379" s="62"/>
      <c r="D5379" s="63"/>
      <c r="E5379" s="62"/>
    </row>
    <row r="5380" spans="2:5" ht="22.75" customHeight="1" x14ac:dyDescent="0.2">
      <c r="B5380" s="61"/>
      <c r="C5380" s="62"/>
      <c r="D5380" s="63"/>
      <c r="E5380" s="62"/>
    </row>
    <row r="5381" spans="2:5" ht="22.75" customHeight="1" x14ac:dyDescent="0.2">
      <c r="B5381" s="61"/>
      <c r="C5381" s="62"/>
      <c r="D5381" s="63"/>
      <c r="E5381" s="62"/>
    </row>
    <row r="5382" spans="2:5" ht="22.75" customHeight="1" x14ac:dyDescent="0.2">
      <c r="B5382" s="61"/>
      <c r="C5382" s="62"/>
      <c r="D5382" s="63"/>
      <c r="E5382" s="62"/>
    </row>
    <row r="5383" spans="2:5" ht="22.75" customHeight="1" x14ac:dyDescent="0.2">
      <c r="B5383" s="61"/>
      <c r="C5383" s="62"/>
      <c r="D5383" s="63"/>
      <c r="E5383" s="62"/>
    </row>
    <row r="5384" spans="2:5" ht="22.75" customHeight="1" x14ac:dyDescent="0.2">
      <c r="B5384" s="61"/>
      <c r="C5384" s="62"/>
      <c r="D5384" s="63"/>
      <c r="E5384" s="62"/>
    </row>
    <row r="5385" spans="2:5" ht="22.75" customHeight="1" x14ac:dyDescent="0.2">
      <c r="B5385" s="61"/>
      <c r="C5385" s="62"/>
      <c r="D5385" s="63"/>
      <c r="E5385" s="62"/>
    </row>
    <row r="5386" spans="2:5" ht="22.75" customHeight="1" x14ac:dyDescent="0.2">
      <c r="B5386" s="61"/>
      <c r="C5386" s="62"/>
      <c r="D5386" s="63"/>
      <c r="E5386" s="62"/>
    </row>
    <row r="5387" spans="2:5" ht="22.75" customHeight="1" x14ac:dyDescent="0.2">
      <c r="B5387" s="61"/>
      <c r="C5387" s="62"/>
      <c r="D5387" s="63"/>
      <c r="E5387" s="62"/>
    </row>
    <row r="5388" spans="2:5" ht="22.75" customHeight="1" x14ac:dyDescent="0.2">
      <c r="B5388" s="61"/>
      <c r="C5388" s="62"/>
      <c r="D5388" s="63"/>
      <c r="E5388" s="62"/>
    </row>
    <row r="5389" spans="2:5" ht="22.75" customHeight="1" x14ac:dyDescent="0.2">
      <c r="B5389" s="61"/>
      <c r="C5389" s="62"/>
      <c r="D5389" s="63"/>
      <c r="E5389" s="62"/>
    </row>
    <row r="5390" spans="2:5" ht="22.75" customHeight="1" x14ac:dyDescent="0.2">
      <c r="B5390" s="61"/>
      <c r="C5390" s="62"/>
      <c r="D5390" s="63"/>
      <c r="E5390" s="62"/>
    </row>
    <row r="5391" spans="2:5" ht="22.75" customHeight="1" x14ac:dyDescent="0.2">
      <c r="B5391" s="61"/>
      <c r="C5391" s="62"/>
      <c r="D5391" s="63"/>
      <c r="E5391" s="62"/>
    </row>
    <row r="5392" spans="2:5" ht="22.75" customHeight="1" x14ac:dyDescent="0.2">
      <c r="B5392" s="61"/>
      <c r="C5392" s="62"/>
      <c r="D5392" s="63"/>
      <c r="E5392" s="62"/>
    </row>
    <row r="5393" spans="2:5" ht="22.75" customHeight="1" x14ac:dyDescent="0.2">
      <c r="B5393" s="61"/>
      <c r="C5393" s="62"/>
      <c r="D5393" s="63"/>
      <c r="E5393" s="62"/>
    </row>
    <row r="5394" spans="2:5" ht="22.75" customHeight="1" x14ac:dyDescent="0.2">
      <c r="B5394" s="61"/>
      <c r="C5394" s="62"/>
      <c r="D5394" s="63"/>
      <c r="E5394" s="62"/>
    </row>
    <row r="5395" spans="2:5" ht="22.75" customHeight="1" x14ac:dyDescent="0.2">
      <c r="B5395" s="61"/>
      <c r="C5395" s="62"/>
      <c r="D5395" s="63"/>
      <c r="E5395" s="62"/>
    </row>
    <row r="5396" spans="2:5" ht="22.75" customHeight="1" x14ac:dyDescent="0.2">
      <c r="B5396" s="61"/>
      <c r="C5396" s="62"/>
      <c r="D5396" s="63"/>
      <c r="E5396" s="62"/>
    </row>
    <row r="5397" spans="2:5" ht="22.75" customHeight="1" x14ac:dyDescent="0.2">
      <c r="B5397" s="61"/>
      <c r="C5397" s="62"/>
      <c r="D5397" s="63"/>
      <c r="E5397" s="62"/>
    </row>
    <row r="5398" spans="2:5" ht="22.75" customHeight="1" x14ac:dyDescent="0.2">
      <c r="B5398" s="61"/>
      <c r="C5398" s="62"/>
      <c r="D5398" s="63"/>
      <c r="E5398" s="62"/>
    </row>
    <row r="5399" spans="2:5" ht="22.75" customHeight="1" x14ac:dyDescent="0.2">
      <c r="B5399" s="61"/>
      <c r="C5399" s="62"/>
      <c r="D5399" s="63"/>
      <c r="E5399" s="62"/>
    </row>
    <row r="5400" spans="2:5" ht="22.75" customHeight="1" x14ac:dyDescent="0.2">
      <c r="B5400" s="61"/>
      <c r="C5400" s="62"/>
      <c r="D5400" s="63"/>
      <c r="E5400" s="62"/>
    </row>
    <row r="5401" spans="2:5" ht="22.75" customHeight="1" x14ac:dyDescent="0.2">
      <c r="B5401" s="61"/>
      <c r="C5401" s="62"/>
      <c r="D5401" s="63"/>
      <c r="E5401" s="62"/>
    </row>
    <row r="5402" spans="2:5" ht="22.75" customHeight="1" x14ac:dyDescent="0.2">
      <c r="B5402" s="61"/>
      <c r="C5402" s="62"/>
      <c r="D5402" s="63"/>
      <c r="E5402" s="62"/>
    </row>
    <row r="5403" spans="2:5" ht="22.75" customHeight="1" x14ac:dyDescent="0.2">
      <c r="B5403" s="61"/>
      <c r="C5403" s="62"/>
      <c r="D5403" s="63"/>
      <c r="E5403" s="62"/>
    </row>
    <row r="5404" spans="2:5" ht="22.75" customHeight="1" x14ac:dyDescent="0.2">
      <c r="B5404" s="61"/>
      <c r="C5404" s="62"/>
      <c r="D5404" s="63"/>
      <c r="E5404" s="62"/>
    </row>
    <row r="5405" spans="2:5" ht="22.75" customHeight="1" x14ac:dyDescent="0.2">
      <c r="B5405" s="61"/>
      <c r="C5405" s="62"/>
      <c r="D5405" s="63"/>
      <c r="E5405" s="62"/>
    </row>
    <row r="5406" spans="2:5" ht="22.75" customHeight="1" x14ac:dyDescent="0.2">
      <c r="B5406" s="61"/>
      <c r="C5406" s="62"/>
      <c r="D5406" s="63"/>
      <c r="E5406" s="62"/>
    </row>
    <row r="5407" spans="2:5" ht="22.75" customHeight="1" x14ac:dyDescent="0.2">
      <c r="B5407" s="61"/>
      <c r="C5407" s="62"/>
      <c r="D5407" s="63"/>
      <c r="E5407" s="62"/>
    </row>
    <row r="5408" spans="2:5" ht="22.75" customHeight="1" x14ac:dyDescent="0.2">
      <c r="B5408" s="61"/>
      <c r="C5408" s="62"/>
      <c r="D5408" s="63"/>
      <c r="E5408" s="62"/>
    </row>
    <row r="5409" spans="2:5" ht="22.75" customHeight="1" x14ac:dyDescent="0.2">
      <c r="B5409" s="61"/>
      <c r="C5409" s="62"/>
      <c r="D5409" s="63"/>
      <c r="E5409" s="62"/>
    </row>
    <row r="5410" spans="2:5" ht="22.75" customHeight="1" x14ac:dyDescent="0.2">
      <c r="B5410" s="61"/>
      <c r="C5410" s="62"/>
      <c r="D5410" s="63"/>
      <c r="E5410" s="62"/>
    </row>
    <row r="5411" spans="2:5" ht="22.75" customHeight="1" x14ac:dyDescent="0.2">
      <c r="B5411" s="61"/>
      <c r="C5411" s="62"/>
      <c r="D5411" s="63"/>
      <c r="E5411" s="62"/>
    </row>
    <row r="5412" spans="2:5" ht="22.75" customHeight="1" x14ac:dyDescent="0.2">
      <c r="B5412" s="61"/>
      <c r="C5412" s="62"/>
      <c r="D5412" s="63"/>
      <c r="E5412" s="62"/>
    </row>
    <row r="5413" spans="2:5" ht="22.75" customHeight="1" x14ac:dyDescent="0.2">
      <c r="B5413" s="61"/>
      <c r="C5413" s="62"/>
      <c r="D5413" s="63"/>
      <c r="E5413" s="62"/>
    </row>
    <row r="5414" spans="2:5" ht="22.75" customHeight="1" x14ac:dyDescent="0.2">
      <c r="B5414" s="61"/>
      <c r="C5414" s="62"/>
      <c r="D5414" s="63"/>
      <c r="E5414" s="62"/>
    </row>
    <row r="5415" spans="2:5" ht="22.75" customHeight="1" x14ac:dyDescent="0.2">
      <c r="B5415" s="61"/>
      <c r="C5415" s="62"/>
      <c r="D5415" s="63"/>
      <c r="E5415" s="62"/>
    </row>
    <row r="5416" spans="2:5" ht="22.75" customHeight="1" x14ac:dyDescent="0.2">
      <c r="B5416" s="61"/>
      <c r="C5416" s="62"/>
      <c r="D5416" s="63"/>
      <c r="E5416" s="62"/>
    </row>
    <row r="5417" spans="2:5" ht="22.75" customHeight="1" x14ac:dyDescent="0.2">
      <c r="B5417" s="61"/>
      <c r="C5417" s="62"/>
      <c r="D5417" s="63"/>
      <c r="E5417" s="62"/>
    </row>
    <row r="5418" spans="2:5" ht="22.75" customHeight="1" x14ac:dyDescent="0.2">
      <c r="B5418" s="61"/>
      <c r="C5418" s="62"/>
      <c r="D5418" s="63"/>
      <c r="E5418" s="62"/>
    </row>
    <row r="5419" spans="2:5" ht="22.75" customHeight="1" x14ac:dyDescent="0.2">
      <c r="B5419" s="61"/>
      <c r="C5419" s="62"/>
      <c r="D5419" s="63"/>
      <c r="E5419" s="62"/>
    </row>
    <row r="5420" spans="2:5" ht="22.75" customHeight="1" x14ac:dyDescent="0.2">
      <c r="B5420" s="61"/>
      <c r="C5420" s="62"/>
      <c r="D5420" s="63"/>
      <c r="E5420" s="62"/>
    </row>
    <row r="5421" spans="2:5" ht="22.75" customHeight="1" x14ac:dyDescent="0.2">
      <c r="B5421" s="61"/>
      <c r="C5421" s="62"/>
      <c r="D5421" s="63"/>
      <c r="E5421" s="62"/>
    </row>
    <row r="5422" spans="2:5" ht="22.75" customHeight="1" x14ac:dyDescent="0.2">
      <c r="B5422" s="61"/>
      <c r="C5422" s="62"/>
      <c r="D5422" s="63"/>
      <c r="E5422" s="62"/>
    </row>
    <row r="5423" spans="2:5" ht="22.75" customHeight="1" x14ac:dyDescent="0.2">
      <c r="B5423" s="61"/>
      <c r="C5423" s="62"/>
      <c r="D5423" s="63"/>
      <c r="E5423" s="62"/>
    </row>
    <row r="5424" spans="2:5" ht="22.75" customHeight="1" x14ac:dyDescent="0.2">
      <c r="B5424" s="61"/>
      <c r="C5424" s="62"/>
      <c r="D5424" s="63"/>
      <c r="E5424" s="62"/>
    </row>
    <row r="5425" spans="2:5" ht="22.75" customHeight="1" x14ac:dyDescent="0.2">
      <c r="B5425" s="61"/>
      <c r="C5425" s="62"/>
      <c r="D5425" s="63"/>
      <c r="E5425" s="62"/>
    </row>
    <row r="5426" spans="2:5" ht="22.75" customHeight="1" x14ac:dyDescent="0.2">
      <c r="B5426" s="61"/>
      <c r="C5426" s="62"/>
      <c r="D5426" s="63"/>
      <c r="E5426" s="62"/>
    </row>
    <row r="5427" spans="2:5" ht="22.75" customHeight="1" x14ac:dyDescent="0.2">
      <c r="B5427" s="61"/>
      <c r="C5427" s="62"/>
      <c r="D5427" s="63"/>
      <c r="E5427" s="62"/>
    </row>
    <row r="5428" spans="2:5" ht="22.75" customHeight="1" x14ac:dyDescent="0.2">
      <c r="B5428" s="61"/>
      <c r="C5428" s="62"/>
      <c r="D5428" s="63"/>
      <c r="E5428" s="62"/>
    </row>
    <row r="5429" spans="2:5" ht="22.75" customHeight="1" x14ac:dyDescent="0.2">
      <c r="B5429" s="61"/>
      <c r="C5429" s="62"/>
      <c r="D5429" s="63"/>
      <c r="E5429" s="62"/>
    </row>
    <row r="5430" spans="2:5" ht="22.75" customHeight="1" x14ac:dyDescent="0.2">
      <c r="B5430" s="61"/>
      <c r="C5430" s="62"/>
      <c r="D5430" s="63"/>
      <c r="E5430" s="62"/>
    </row>
    <row r="5431" spans="2:5" ht="22.75" customHeight="1" x14ac:dyDescent="0.2">
      <c r="B5431" s="61"/>
      <c r="C5431" s="62"/>
      <c r="D5431" s="63"/>
      <c r="E5431" s="62"/>
    </row>
    <row r="5432" spans="2:5" ht="22.75" customHeight="1" x14ac:dyDescent="0.2">
      <c r="B5432" s="61"/>
      <c r="C5432" s="62"/>
      <c r="D5432" s="63"/>
      <c r="E5432" s="62"/>
    </row>
    <row r="5433" spans="2:5" ht="22.75" customHeight="1" x14ac:dyDescent="0.2">
      <c r="B5433" s="61"/>
      <c r="C5433" s="62"/>
      <c r="D5433" s="63"/>
      <c r="E5433" s="62"/>
    </row>
    <row r="5434" spans="2:5" ht="22.75" customHeight="1" x14ac:dyDescent="0.2">
      <c r="B5434" s="61"/>
      <c r="C5434" s="62"/>
      <c r="D5434" s="63"/>
      <c r="E5434" s="62"/>
    </row>
    <row r="5435" spans="2:5" ht="22.75" customHeight="1" x14ac:dyDescent="0.2">
      <c r="B5435" s="61"/>
      <c r="C5435" s="62"/>
      <c r="D5435" s="63"/>
      <c r="E5435" s="62"/>
    </row>
    <row r="5436" spans="2:5" ht="22.75" customHeight="1" x14ac:dyDescent="0.2">
      <c r="B5436" s="61"/>
      <c r="C5436" s="62"/>
      <c r="D5436" s="63"/>
      <c r="E5436" s="62"/>
    </row>
    <row r="5437" spans="2:5" ht="22.75" customHeight="1" x14ac:dyDescent="0.2">
      <c r="B5437" s="61"/>
      <c r="C5437" s="62"/>
      <c r="D5437" s="63"/>
      <c r="E5437" s="62"/>
    </row>
    <row r="5438" spans="2:5" ht="22.75" customHeight="1" x14ac:dyDescent="0.2">
      <c r="B5438" s="61"/>
      <c r="C5438" s="62"/>
      <c r="D5438" s="63"/>
      <c r="E5438" s="62"/>
    </row>
    <row r="5439" spans="2:5" ht="22.75" customHeight="1" x14ac:dyDescent="0.2">
      <c r="B5439" s="61"/>
      <c r="C5439" s="62"/>
      <c r="D5439" s="63"/>
      <c r="E5439" s="62"/>
    </row>
    <row r="5440" spans="2:5" ht="22.75" customHeight="1" x14ac:dyDescent="0.2">
      <c r="B5440" s="61"/>
      <c r="C5440" s="62"/>
      <c r="D5440" s="63"/>
      <c r="E5440" s="62"/>
    </row>
    <row r="5441" spans="2:5" ht="22.75" customHeight="1" x14ac:dyDescent="0.2">
      <c r="B5441" s="61"/>
      <c r="C5441" s="62"/>
      <c r="D5441" s="63"/>
      <c r="E5441" s="62"/>
    </row>
    <row r="5442" spans="2:5" ht="22.75" customHeight="1" x14ac:dyDescent="0.2">
      <c r="B5442" s="61"/>
      <c r="C5442" s="62"/>
      <c r="D5442" s="63"/>
      <c r="E5442" s="62"/>
    </row>
    <row r="5443" spans="2:5" ht="22.75" customHeight="1" x14ac:dyDescent="0.2">
      <c r="B5443" s="61"/>
      <c r="C5443" s="62"/>
      <c r="D5443" s="63"/>
      <c r="E5443" s="62"/>
    </row>
    <row r="5444" spans="2:5" ht="22.75" customHeight="1" x14ac:dyDescent="0.2">
      <c r="B5444" s="61"/>
      <c r="C5444" s="62"/>
      <c r="D5444" s="63"/>
      <c r="E5444" s="62"/>
    </row>
    <row r="5445" spans="2:5" ht="22.75" customHeight="1" x14ac:dyDescent="0.2">
      <c r="B5445" s="61"/>
      <c r="C5445" s="62"/>
      <c r="D5445" s="63"/>
      <c r="E5445" s="62"/>
    </row>
    <row r="5446" spans="2:5" ht="22.75" customHeight="1" x14ac:dyDescent="0.2">
      <c r="B5446" s="61"/>
      <c r="C5446" s="62"/>
      <c r="D5446" s="63"/>
      <c r="E5446" s="62"/>
    </row>
    <row r="5447" spans="2:5" ht="22.75" customHeight="1" x14ac:dyDescent="0.2">
      <c r="B5447" s="61"/>
      <c r="C5447" s="62"/>
      <c r="D5447" s="63"/>
      <c r="E5447" s="62"/>
    </row>
    <row r="5448" spans="2:5" ht="22.75" customHeight="1" x14ac:dyDescent="0.2">
      <c r="B5448" s="61"/>
      <c r="C5448" s="62"/>
      <c r="D5448" s="63"/>
      <c r="E5448" s="62"/>
    </row>
    <row r="5449" spans="2:5" ht="22.75" customHeight="1" x14ac:dyDescent="0.2">
      <c r="B5449" s="61"/>
      <c r="C5449" s="62"/>
      <c r="D5449" s="63"/>
      <c r="E5449" s="62"/>
    </row>
    <row r="5450" spans="2:5" ht="22.75" customHeight="1" x14ac:dyDescent="0.2">
      <c r="B5450" s="61"/>
      <c r="C5450" s="62"/>
      <c r="D5450" s="63"/>
      <c r="E5450" s="62"/>
    </row>
    <row r="5451" spans="2:5" ht="22.75" customHeight="1" x14ac:dyDescent="0.2">
      <c r="B5451" s="61"/>
      <c r="C5451" s="62"/>
      <c r="D5451" s="63"/>
      <c r="E5451" s="62"/>
    </row>
    <row r="5452" spans="2:5" ht="22.75" customHeight="1" x14ac:dyDescent="0.2">
      <c r="B5452" s="61"/>
      <c r="C5452" s="62"/>
      <c r="D5452" s="63"/>
      <c r="E5452" s="62"/>
    </row>
    <row r="5453" spans="2:5" ht="22.75" customHeight="1" x14ac:dyDescent="0.2">
      <c r="B5453" s="61"/>
      <c r="C5453" s="62"/>
      <c r="D5453" s="63"/>
      <c r="E5453" s="62"/>
    </row>
    <row r="5454" spans="2:5" ht="22.75" customHeight="1" x14ac:dyDescent="0.2">
      <c r="B5454" s="61"/>
      <c r="C5454" s="62"/>
      <c r="D5454" s="63"/>
      <c r="E5454" s="62"/>
    </row>
    <row r="5455" spans="2:5" ht="22.75" customHeight="1" x14ac:dyDescent="0.2">
      <c r="B5455" s="61"/>
      <c r="C5455" s="62"/>
      <c r="D5455" s="63"/>
      <c r="E5455" s="62"/>
    </row>
    <row r="5456" spans="2:5" ht="22.75" customHeight="1" x14ac:dyDescent="0.2">
      <c r="B5456" s="61"/>
      <c r="C5456" s="62"/>
      <c r="D5456" s="63"/>
      <c r="E5456" s="62"/>
    </row>
    <row r="5457" spans="2:5" ht="22.75" customHeight="1" x14ac:dyDescent="0.2">
      <c r="B5457" s="61"/>
      <c r="C5457" s="62"/>
      <c r="D5457" s="63"/>
      <c r="E5457" s="62"/>
    </row>
    <row r="5458" spans="2:5" ht="22.75" customHeight="1" x14ac:dyDescent="0.2">
      <c r="B5458" s="61"/>
      <c r="C5458" s="62"/>
      <c r="D5458" s="63"/>
      <c r="E5458" s="62"/>
    </row>
    <row r="5459" spans="2:5" ht="22.75" customHeight="1" x14ac:dyDescent="0.2">
      <c r="B5459" s="61"/>
      <c r="C5459" s="62"/>
      <c r="D5459" s="63"/>
      <c r="E5459" s="62"/>
    </row>
    <row r="5460" spans="2:5" ht="22.75" customHeight="1" x14ac:dyDescent="0.2">
      <c r="B5460" s="61"/>
      <c r="C5460" s="62"/>
      <c r="D5460" s="63"/>
      <c r="E5460" s="62"/>
    </row>
    <row r="5461" spans="2:5" ht="22.75" customHeight="1" x14ac:dyDescent="0.2">
      <c r="B5461" s="61"/>
      <c r="C5461" s="62"/>
      <c r="D5461" s="63"/>
      <c r="E5461" s="62"/>
    </row>
    <row r="5462" spans="2:5" ht="22.75" customHeight="1" x14ac:dyDescent="0.2">
      <c r="B5462" s="61"/>
      <c r="C5462" s="62"/>
      <c r="D5462" s="63"/>
      <c r="E5462" s="62"/>
    </row>
    <row r="5463" spans="2:5" ht="22.75" customHeight="1" x14ac:dyDescent="0.2">
      <c r="B5463" s="61"/>
      <c r="C5463" s="62"/>
      <c r="D5463" s="63"/>
      <c r="E5463" s="62"/>
    </row>
    <row r="5464" spans="2:5" ht="22.75" customHeight="1" x14ac:dyDescent="0.2">
      <c r="B5464" s="61"/>
      <c r="C5464" s="62"/>
      <c r="D5464" s="63"/>
      <c r="E5464" s="62"/>
    </row>
    <row r="5465" spans="2:5" ht="22.75" customHeight="1" x14ac:dyDescent="0.2">
      <c r="B5465" s="61"/>
      <c r="C5465" s="62"/>
      <c r="D5465" s="63"/>
      <c r="E5465" s="62"/>
    </row>
    <row r="5466" spans="2:5" ht="22.75" customHeight="1" x14ac:dyDescent="0.2">
      <c r="B5466" s="61"/>
      <c r="C5466" s="62"/>
      <c r="D5466" s="63"/>
      <c r="E5466" s="62"/>
    </row>
    <row r="5467" spans="2:5" ht="22.75" customHeight="1" x14ac:dyDescent="0.2">
      <c r="B5467" s="61"/>
      <c r="C5467" s="62"/>
      <c r="D5467" s="63"/>
      <c r="E5467" s="62"/>
    </row>
    <row r="5468" spans="2:5" ht="22.75" customHeight="1" x14ac:dyDescent="0.2">
      <c r="B5468" s="61"/>
      <c r="C5468" s="62"/>
      <c r="D5468" s="63"/>
      <c r="E5468" s="62"/>
    </row>
    <row r="5469" spans="2:5" ht="22.75" customHeight="1" x14ac:dyDescent="0.2">
      <c r="B5469" s="61"/>
      <c r="C5469" s="62"/>
      <c r="D5469" s="63"/>
      <c r="E5469" s="62"/>
    </row>
    <row r="5470" spans="2:5" ht="22.75" customHeight="1" x14ac:dyDescent="0.2">
      <c r="B5470" s="61"/>
      <c r="C5470" s="62"/>
      <c r="D5470" s="63"/>
      <c r="E5470" s="62"/>
    </row>
    <row r="5471" spans="2:5" ht="22.75" customHeight="1" x14ac:dyDescent="0.2">
      <c r="B5471" s="61"/>
      <c r="C5471" s="62"/>
      <c r="D5471" s="63"/>
      <c r="E5471" s="62"/>
    </row>
    <row r="5472" spans="2:5" ht="22.75" customHeight="1" x14ac:dyDescent="0.2">
      <c r="B5472" s="61"/>
      <c r="C5472" s="62"/>
      <c r="D5472" s="63"/>
      <c r="E5472" s="62"/>
    </row>
    <row r="5473" spans="2:5" ht="22.75" customHeight="1" x14ac:dyDescent="0.2">
      <c r="B5473" s="61"/>
      <c r="C5473" s="62"/>
      <c r="D5473" s="63"/>
      <c r="E5473" s="62"/>
    </row>
    <row r="5474" spans="2:5" ht="22.75" customHeight="1" x14ac:dyDescent="0.2">
      <c r="B5474" s="61"/>
      <c r="C5474" s="62"/>
      <c r="D5474" s="63"/>
      <c r="E5474" s="62"/>
    </row>
    <row r="5475" spans="2:5" ht="22.75" customHeight="1" x14ac:dyDescent="0.2">
      <c r="B5475" s="61"/>
      <c r="C5475" s="62"/>
      <c r="D5475" s="63"/>
      <c r="E5475" s="62"/>
    </row>
    <row r="5476" spans="2:5" ht="22.75" customHeight="1" x14ac:dyDescent="0.2">
      <c r="B5476" s="61"/>
      <c r="C5476" s="62"/>
      <c r="D5476" s="63"/>
      <c r="E5476" s="62"/>
    </row>
    <row r="5477" spans="2:5" ht="22.75" customHeight="1" x14ac:dyDescent="0.2">
      <c r="B5477" s="61"/>
      <c r="C5477" s="62"/>
      <c r="D5477" s="63"/>
      <c r="E5477" s="62"/>
    </row>
    <row r="5478" spans="2:5" ht="22.75" customHeight="1" x14ac:dyDescent="0.2">
      <c r="B5478" s="61"/>
      <c r="C5478" s="62"/>
      <c r="D5478" s="63"/>
      <c r="E5478" s="62"/>
    </row>
    <row r="5479" spans="2:5" ht="22.75" customHeight="1" x14ac:dyDescent="0.2">
      <c r="B5479" s="61"/>
      <c r="C5479" s="62"/>
      <c r="D5479" s="63"/>
      <c r="E5479" s="62"/>
    </row>
    <row r="5480" spans="2:5" ht="22.75" customHeight="1" x14ac:dyDescent="0.2">
      <c r="B5480" s="61"/>
      <c r="C5480" s="62"/>
      <c r="D5480" s="63"/>
      <c r="E5480" s="62"/>
    </row>
    <row r="5481" spans="2:5" ht="22.75" customHeight="1" x14ac:dyDescent="0.2">
      <c r="B5481" s="61"/>
      <c r="C5481" s="62"/>
      <c r="D5481" s="63"/>
      <c r="E5481" s="62"/>
    </row>
    <row r="5482" spans="2:5" ht="22.75" customHeight="1" x14ac:dyDescent="0.2">
      <c r="B5482" s="61"/>
      <c r="C5482" s="62"/>
      <c r="D5482" s="63"/>
      <c r="E5482" s="62"/>
    </row>
    <row r="5483" spans="2:5" ht="22.75" customHeight="1" x14ac:dyDescent="0.2">
      <c r="B5483" s="61"/>
      <c r="C5483" s="62"/>
      <c r="D5483" s="63"/>
      <c r="E5483" s="62"/>
    </row>
    <row r="5484" spans="2:5" ht="22.75" customHeight="1" x14ac:dyDescent="0.2">
      <c r="B5484" s="61"/>
      <c r="C5484" s="62"/>
      <c r="D5484" s="63"/>
      <c r="E5484" s="62"/>
    </row>
    <row r="5485" spans="2:5" ht="22.75" customHeight="1" x14ac:dyDescent="0.2">
      <c r="B5485" s="61"/>
      <c r="C5485" s="62"/>
      <c r="D5485" s="63"/>
      <c r="E5485" s="62"/>
    </row>
    <row r="5486" spans="2:5" ht="22.75" customHeight="1" x14ac:dyDescent="0.2">
      <c r="B5486" s="61"/>
      <c r="C5486" s="62"/>
      <c r="D5486" s="63"/>
      <c r="E5486" s="62"/>
    </row>
    <row r="5487" spans="2:5" ht="22.75" customHeight="1" x14ac:dyDescent="0.2">
      <c r="B5487" s="61"/>
      <c r="C5487" s="62"/>
      <c r="D5487" s="63"/>
      <c r="E5487" s="62"/>
    </row>
    <row r="5488" spans="2:5" ht="22.75" customHeight="1" x14ac:dyDescent="0.2">
      <c r="B5488" s="61"/>
      <c r="C5488" s="62"/>
      <c r="D5488" s="63"/>
      <c r="E5488" s="62"/>
    </row>
    <row r="5489" spans="2:5" ht="22.75" customHeight="1" x14ac:dyDescent="0.2">
      <c r="B5489" s="61"/>
      <c r="C5489" s="62"/>
      <c r="D5489" s="63"/>
      <c r="E5489" s="62"/>
    </row>
    <row r="5490" spans="2:5" ht="22.75" customHeight="1" x14ac:dyDescent="0.2">
      <c r="B5490" s="61"/>
      <c r="C5490" s="62"/>
      <c r="D5490" s="63"/>
      <c r="E5490" s="62"/>
    </row>
    <row r="5491" spans="2:5" ht="22.75" customHeight="1" x14ac:dyDescent="0.2">
      <c r="B5491" s="61"/>
      <c r="C5491" s="62"/>
      <c r="D5491" s="63"/>
      <c r="E5491" s="62"/>
    </row>
    <row r="5492" spans="2:5" ht="22.75" customHeight="1" x14ac:dyDescent="0.2">
      <c r="B5492" s="61"/>
      <c r="C5492" s="62"/>
      <c r="D5492" s="63"/>
      <c r="E5492" s="62"/>
    </row>
    <row r="5493" spans="2:5" ht="22.75" customHeight="1" x14ac:dyDescent="0.2">
      <c r="B5493" s="61"/>
      <c r="C5493" s="62"/>
      <c r="D5493" s="63"/>
      <c r="E5493" s="62"/>
    </row>
    <row r="5494" spans="2:5" ht="22.75" customHeight="1" x14ac:dyDescent="0.2">
      <c r="B5494" s="61"/>
      <c r="C5494" s="62"/>
      <c r="D5494" s="63"/>
      <c r="E5494" s="62"/>
    </row>
    <row r="5495" spans="2:5" ht="22.75" customHeight="1" x14ac:dyDescent="0.2">
      <c r="B5495" s="61"/>
      <c r="C5495" s="62"/>
      <c r="D5495" s="63"/>
      <c r="E5495" s="62"/>
    </row>
    <row r="5496" spans="2:5" ht="22.75" customHeight="1" x14ac:dyDescent="0.2">
      <c r="B5496" s="61"/>
      <c r="C5496" s="62"/>
      <c r="D5496" s="63"/>
      <c r="E5496" s="62"/>
    </row>
    <row r="5497" spans="2:5" ht="22.75" customHeight="1" x14ac:dyDescent="0.2">
      <c r="B5497" s="61"/>
      <c r="C5497" s="62"/>
      <c r="D5497" s="63"/>
      <c r="E5497" s="62"/>
    </row>
    <row r="5498" spans="2:5" ht="22.75" customHeight="1" x14ac:dyDescent="0.2">
      <c r="B5498" s="61"/>
      <c r="C5498" s="62"/>
      <c r="D5498" s="63"/>
      <c r="E5498" s="62"/>
    </row>
    <row r="5499" spans="2:5" ht="22.75" customHeight="1" x14ac:dyDescent="0.2">
      <c r="B5499" s="61"/>
      <c r="C5499" s="62"/>
      <c r="D5499" s="63"/>
      <c r="E5499" s="62"/>
    </row>
    <row r="5500" spans="2:5" ht="22.75" customHeight="1" x14ac:dyDescent="0.2">
      <c r="B5500" s="61"/>
      <c r="C5500" s="62"/>
      <c r="D5500" s="63"/>
      <c r="E5500" s="62"/>
    </row>
    <row r="5501" spans="2:5" ht="22.75" customHeight="1" x14ac:dyDescent="0.2">
      <c r="B5501" s="61"/>
      <c r="C5501" s="62"/>
      <c r="D5501" s="63"/>
      <c r="E5501" s="62"/>
    </row>
    <row r="5502" spans="2:5" ht="22.75" customHeight="1" x14ac:dyDescent="0.2">
      <c r="B5502" s="61"/>
      <c r="C5502" s="62"/>
      <c r="D5502" s="63"/>
      <c r="E5502" s="62"/>
    </row>
    <row r="5503" spans="2:5" ht="22.75" customHeight="1" x14ac:dyDescent="0.2">
      <c r="B5503" s="61"/>
      <c r="C5503" s="62"/>
      <c r="D5503" s="63"/>
      <c r="E5503" s="62"/>
    </row>
    <row r="5504" spans="2:5" ht="22.75" customHeight="1" x14ac:dyDescent="0.2">
      <c r="B5504" s="61"/>
      <c r="C5504" s="62"/>
      <c r="D5504" s="63"/>
      <c r="E5504" s="62"/>
    </row>
    <row r="5505" spans="2:5" ht="22.75" customHeight="1" x14ac:dyDescent="0.2">
      <c r="B5505" s="61"/>
      <c r="C5505" s="62"/>
      <c r="D5505" s="63"/>
      <c r="E5505" s="62"/>
    </row>
    <row r="5506" spans="2:5" ht="22.75" customHeight="1" x14ac:dyDescent="0.2">
      <c r="B5506" s="61"/>
      <c r="C5506" s="62"/>
      <c r="D5506" s="63"/>
      <c r="E5506" s="62"/>
    </row>
    <row r="5507" spans="2:5" ht="22.75" customHeight="1" x14ac:dyDescent="0.2">
      <c r="B5507" s="61"/>
      <c r="C5507" s="62"/>
      <c r="D5507" s="63"/>
      <c r="E5507" s="62"/>
    </row>
    <row r="5508" spans="2:5" ht="22.75" customHeight="1" x14ac:dyDescent="0.2">
      <c r="B5508" s="61"/>
      <c r="C5508" s="62"/>
      <c r="D5508" s="63"/>
      <c r="E5508" s="62"/>
    </row>
    <row r="5509" spans="2:5" ht="22.75" customHeight="1" x14ac:dyDescent="0.2">
      <c r="B5509" s="61"/>
      <c r="C5509" s="62"/>
      <c r="D5509" s="63"/>
      <c r="E5509" s="62"/>
    </row>
    <row r="5510" spans="2:5" ht="22.75" customHeight="1" x14ac:dyDescent="0.2">
      <c r="B5510" s="61"/>
      <c r="C5510" s="62"/>
      <c r="D5510" s="63"/>
      <c r="E5510" s="62"/>
    </row>
    <row r="5511" spans="2:5" ht="22.75" customHeight="1" x14ac:dyDescent="0.2">
      <c r="B5511" s="61"/>
      <c r="C5511" s="62"/>
      <c r="D5511" s="63"/>
      <c r="E5511" s="62"/>
    </row>
    <row r="5512" spans="2:5" ht="22.75" customHeight="1" x14ac:dyDescent="0.2">
      <c r="B5512" s="61"/>
      <c r="C5512" s="62"/>
      <c r="D5512" s="63"/>
      <c r="E5512" s="62"/>
    </row>
    <row r="5513" spans="2:5" ht="22.75" customHeight="1" x14ac:dyDescent="0.2">
      <c r="B5513" s="61"/>
      <c r="C5513" s="62"/>
      <c r="D5513" s="63"/>
      <c r="E5513" s="62"/>
    </row>
    <row r="5514" spans="2:5" ht="22.75" customHeight="1" x14ac:dyDescent="0.2">
      <c r="B5514" s="61"/>
      <c r="C5514" s="62"/>
      <c r="D5514" s="63"/>
      <c r="E5514" s="62"/>
    </row>
    <row r="5515" spans="2:5" ht="22.75" customHeight="1" x14ac:dyDescent="0.2">
      <c r="B5515" s="61"/>
      <c r="C5515" s="62"/>
      <c r="D5515" s="63"/>
      <c r="E5515" s="62"/>
    </row>
    <row r="5516" spans="2:5" ht="22.75" customHeight="1" x14ac:dyDescent="0.2">
      <c r="B5516" s="61"/>
      <c r="C5516" s="62"/>
      <c r="D5516" s="63"/>
      <c r="E5516" s="62"/>
    </row>
    <row r="5517" spans="2:5" ht="22.75" customHeight="1" x14ac:dyDescent="0.2">
      <c r="B5517" s="61"/>
      <c r="C5517" s="62"/>
      <c r="D5517" s="63"/>
      <c r="E5517" s="62"/>
    </row>
    <row r="5518" spans="2:5" ht="22.75" customHeight="1" x14ac:dyDescent="0.2">
      <c r="B5518" s="61"/>
      <c r="C5518" s="62"/>
      <c r="D5518" s="63"/>
      <c r="E5518" s="62"/>
    </row>
    <row r="5519" spans="2:5" ht="22.75" customHeight="1" x14ac:dyDescent="0.2">
      <c r="B5519" s="61"/>
      <c r="C5519" s="62"/>
      <c r="D5519" s="63"/>
      <c r="E5519" s="62"/>
    </row>
    <row r="5520" spans="2:5" ht="22.75" customHeight="1" x14ac:dyDescent="0.2">
      <c r="B5520" s="61"/>
      <c r="C5520" s="62"/>
      <c r="D5520" s="63"/>
      <c r="E5520" s="62"/>
    </row>
    <row r="5521" spans="2:5" ht="22.75" customHeight="1" x14ac:dyDescent="0.2">
      <c r="B5521" s="61"/>
      <c r="C5521" s="62"/>
      <c r="D5521" s="63"/>
      <c r="E5521" s="62"/>
    </row>
    <row r="5522" spans="2:5" ht="22.75" customHeight="1" x14ac:dyDescent="0.2">
      <c r="B5522" s="61"/>
      <c r="C5522" s="62"/>
      <c r="D5522" s="63"/>
      <c r="E5522" s="62"/>
    </row>
    <row r="5523" spans="2:5" ht="22.75" customHeight="1" x14ac:dyDescent="0.2">
      <c r="B5523" s="61"/>
      <c r="C5523" s="62"/>
      <c r="D5523" s="63"/>
      <c r="E5523" s="62"/>
    </row>
    <row r="5524" spans="2:5" ht="22.75" customHeight="1" x14ac:dyDescent="0.2">
      <c r="B5524" s="61"/>
      <c r="C5524" s="62"/>
      <c r="D5524" s="63"/>
      <c r="E5524" s="62"/>
    </row>
    <row r="5525" spans="2:5" ht="22.75" customHeight="1" x14ac:dyDescent="0.2">
      <c r="B5525" s="61"/>
      <c r="C5525" s="62"/>
      <c r="D5525" s="63"/>
      <c r="E5525" s="62"/>
    </row>
    <row r="5526" spans="2:5" ht="22.75" customHeight="1" x14ac:dyDescent="0.2">
      <c r="B5526" s="61"/>
      <c r="C5526" s="62"/>
      <c r="D5526" s="63"/>
      <c r="E5526" s="62"/>
    </row>
    <row r="5527" spans="2:5" ht="22.75" customHeight="1" x14ac:dyDescent="0.2">
      <c r="B5527" s="61"/>
      <c r="C5527" s="62"/>
      <c r="D5527" s="63"/>
      <c r="E5527" s="62"/>
    </row>
    <row r="5528" spans="2:5" ht="22.75" customHeight="1" x14ac:dyDescent="0.2">
      <c r="B5528" s="61"/>
      <c r="C5528" s="62"/>
      <c r="D5528" s="63"/>
      <c r="E5528" s="62"/>
    </row>
    <row r="5529" spans="2:5" ht="22.75" customHeight="1" x14ac:dyDescent="0.2">
      <c r="B5529" s="61"/>
      <c r="C5529" s="62"/>
      <c r="D5529" s="63"/>
      <c r="E5529" s="62"/>
    </row>
    <row r="5530" spans="2:5" ht="22.75" customHeight="1" x14ac:dyDescent="0.2">
      <c r="B5530" s="61"/>
      <c r="C5530" s="62"/>
      <c r="D5530" s="63"/>
      <c r="E5530" s="62"/>
    </row>
    <row r="5531" spans="2:5" ht="22.75" customHeight="1" x14ac:dyDescent="0.2">
      <c r="B5531" s="61"/>
      <c r="C5531" s="62"/>
      <c r="D5531" s="63"/>
      <c r="E5531" s="62"/>
    </row>
    <row r="5532" spans="2:5" ht="22.75" customHeight="1" x14ac:dyDescent="0.2">
      <c r="B5532" s="61"/>
      <c r="C5532" s="62"/>
      <c r="D5532" s="63"/>
      <c r="E5532" s="62"/>
    </row>
    <row r="5533" spans="2:5" ht="22.75" customHeight="1" x14ac:dyDescent="0.2">
      <c r="B5533" s="61"/>
      <c r="C5533" s="62"/>
      <c r="D5533" s="63"/>
      <c r="E5533" s="62"/>
    </row>
    <row r="5534" spans="2:5" ht="22.75" customHeight="1" x14ac:dyDescent="0.2">
      <c r="B5534" s="61"/>
      <c r="C5534" s="62"/>
      <c r="D5534" s="63"/>
      <c r="E5534" s="62"/>
    </row>
    <row r="5535" spans="2:5" ht="22.75" customHeight="1" x14ac:dyDescent="0.2">
      <c r="B5535" s="61"/>
      <c r="C5535" s="62"/>
      <c r="D5535" s="63"/>
      <c r="E5535" s="62"/>
    </row>
    <row r="5536" spans="2:5" ht="22.75" customHeight="1" x14ac:dyDescent="0.2">
      <c r="B5536" s="61"/>
      <c r="C5536" s="62"/>
      <c r="D5536" s="63"/>
      <c r="E5536" s="62"/>
    </row>
    <row r="5537" spans="2:5" ht="22.75" customHeight="1" x14ac:dyDescent="0.2">
      <c r="B5537" s="61"/>
      <c r="C5537" s="62"/>
      <c r="D5537" s="63"/>
      <c r="E5537" s="62"/>
    </row>
    <row r="5538" spans="2:5" ht="22.75" customHeight="1" x14ac:dyDescent="0.2">
      <c r="B5538" s="61"/>
      <c r="C5538" s="62"/>
      <c r="D5538" s="63"/>
      <c r="E5538" s="62"/>
    </row>
    <row r="5539" spans="2:5" ht="22.75" customHeight="1" x14ac:dyDescent="0.2">
      <c r="B5539" s="61"/>
      <c r="C5539" s="62"/>
      <c r="D5539" s="63"/>
      <c r="E5539" s="62"/>
    </row>
    <row r="5540" spans="2:5" ht="22.75" customHeight="1" x14ac:dyDescent="0.2">
      <c r="B5540" s="61"/>
      <c r="C5540" s="62"/>
      <c r="D5540" s="63"/>
      <c r="E5540" s="62"/>
    </row>
    <row r="5541" spans="2:5" ht="22.75" customHeight="1" x14ac:dyDescent="0.2">
      <c r="B5541" s="61"/>
      <c r="C5541" s="62"/>
      <c r="D5541" s="63"/>
      <c r="E5541" s="62"/>
    </row>
    <row r="5542" spans="2:5" ht="22.75" customHeight="1" x14ac:dyDescent="0.2">
      <c r="B5542" s="61"/>
      <c r="C5542" s="62"/>
      <c r="D5542" s="63"/>
      <c r="E5542" s="62"/>
    </row>
    <row r="5543" spans="2:5" ht="22.75" customHeight="1" x14ac:dyDescent="0.2">
      <c r="B5543" s="61"/>
      <c r="C5543" s="62"/>
      <c r="D5543" s="63"/>
      <c r="E5543" s="62"/>
    </row>
    <row r="5544" spans="2:5" ht="22.75" customHeight="1" x14ac:dyDescent="0.2">
      <c r="B5544" s="61"/>
      <c r="C5544" s="62"/>
      <c r="D5544" s="63"/>
      <c r="E5544" s="62"/>
    </row>
    <row r="5545" spans="2:5" ht="22.75" customHeight="1" x14ac:dyDescent="0.2">
      <c r="B5545" s="61"/>
      <c r="C5545" s="62"/>
      <c r="D5545" s="63"/>
      <c r="E5545" s="62"/>
    </row>
    <row r="5546" spans="2:5" ht="22.75" customHeight="1" x14ac:dyDescent="0.2">
      <c r="B5546" s="61"/>
      <c r="C5546" s="62"/>
      <c r="D5546" s="63"/>
      <c r="E5546" s="62"/>
    </row>
    <row r="5547" spans="2:5" ht="22.75" customHeight="1" x14ac:dyDescent="0.2">
      <c r="B5547" s="61"/>
      <c r="C5547" s="62"/>
      <c r="D5547" s="63"/>
      <c r="E5547" s="62"/>
    </row>
    <row r="5548" spans="2:5" ht="22.75" customHeight="1" x14ac:dyDescent="0.2">
      <c r="B5548" s="61"/>
      <c r="C5548" s="62"/>
      <c r="D5548" s="63"/>
      <c r="E5548" s="62"/>
    </row>
    <row r="5549" spans="2:5" ht="22.75" customHeight="1" x14ac:dyDescent="0.2">
      <c r="B5549" s="61"/>
      <c r="C5549" s="62"/>
      <c r="D5549" s="63"/>
      <c r="E5549" s="62"/>
    </row>
    <row r="5550" spans="2:5" ht="22.75" customHeight="1" x14ac:dyDescent="0.2">
      <c r="B5550" s="61"/>
      <c r="C5550" s="62"/>
      <c r="D5550" s="63"/>
      <c r="E5550" s="62"/>
    </row>
    <row r="5551" spans="2:5" ht="22.75" customHeight="1" x14ac:dyDescent="0.2">
      <c r="B5551" s="61"/>
      <c r="C5551" s="62"/>
      <c r="D5551" s="63"/>
      <c r="E5551" s="62"/>
    </row>
    <row r="5552" spans="2:5" ht="22.75" customHeight="1" x14ac:dyDescent="0.2">
      <c r="B5552" s="61"/>
      <c r="C5552" s="62"/>
      <c r="D5552" s="63"/>
      <c r="E5552" s="62"/>
    </row>
    <row r="5553" spans="2:5" ht="22.75" customHeight="1" x14ac:dyDescent="0.2">
      <c r="B5553" s="61"/>
      <c r="C5553" s="62"/>
      <c r="D5553" s="63"/>
      <c r="E5553" s="62"/>
    </row>
    <row r="5554" spans="2:5" ht="22.75" customHeight="1" x14ac:dyDescent="0.2">
      <c r="B5554" s="61"/>
      <c r="C5554" s="62"/>
      <c r="D5554" s="63"/>
      <c r="E5554" s="62"/>
    </row>
    <row r="5555" spans="2:5" ht="22.75" customHeight="1" x14ac:dyDescent="0.2">
      <c r="B5555" s="61"/>
      <c r="C5555" s="62"/>
      <c r="D5555" s="63"/>
      <c r="E5555" s="62"/>
    </row>
    <row r="5556" spans="2:5" ht="22.75" customHeight="1" x14ac:dyDescent="0.2">
      <c r="B5556" s="61"/>
      <c r="C5556" s="62"/>
      <c r="D5556" s="63"/>
      <c r="E5556" s="62"/>
    </row>
    <row r="5557" spans="2:5" ht="22.75" customHeight="1" x14ac:dyDescent="0.2">
      <c r="B5557" s="61"/>
      <c r="C5557" s="62"/>
      <c r="D5557" s="63"/>
      <c r="E5557" s="62"/>
    </row>
    <row r="5558" spans="2:5" ht="22.75" customHeight="1" x14ac:dyDescent="0.2">
      <c r="B5558" s="61"/>
      <c r="C5558" s="62"/>
      <c r="D5558" s="63"/>
      <c r="E5558" s="62"/>
    </row>
    <row r="5559" spans="2:5" ht="22.75" customHeight="1" x14ac:dyDescent="0.2">
      <c r="B5559" s="61"/>
      <c r="C5559" s="62"/>
      <c r="D5559" s="63"/>
      <c r="E5559" s="62"/>
    </row>
    <row r="5560" spans="2:5" ht="22.75" customHeight="1" x14ac:dyDescent="0.2">
      <c r="B5560" s="61"/>
      <c r="C5560" s="62"/>
      <c r="D5560" s="63"/>
      <c r="E5560" s="62"/>
    </row>
    <row r="5561" spans="2:5" ht="22.75" customHeight="1" x14ac:dyDescent="0.2">
      <c r="B5561" s="61"/>
      <c r="C5561" s="62"/>
      <c r="D5561" s="63"/>
      <c r="E5561" s="62"/>
    </row>
    <row r="5562" spans="2:5" ht="22.75" customHeight="1" x14ac:dyDescent="0.2">
      <c r="B5562" s="61"/>
      <c r="C5562" s="62"/>
      <c r="D5562" s="63"/>
      <c r="E5562" s="62"/>
    </row>
    <row r="5563" spans="2:5" ht="22.75" customHeight="1" x14ac:dyDescent="0.2">
      <c r="B5563" s="61"/>
      <c r="C5563" s="62"/>
      <c r="D5563" s="63"/>
      <c r="E5563" s="62"/>
    </row>
    <row r="5564" spans="2:5" ht="22.75" customHeight="1" x14ac:dyDescent="0.2">
      <c r="B5564" s="61"/>
      <c r="C5564" s="62"/>
      <c r="D5564" s="63"/>
      <c r="E5564" s="62"/>
    </row>
    <row r="5565" spans="2:5" ht="22.75" customHeight="1" x14ac:dyDescent="0.2">
      <c r="B5565" s="61"/>
      <c r="C5565" s="62"/>
      <c r="D5565" s="63"/>
      <c r="E5565" s="62"/>
    </row>
    <row r="5566" spans="2:5" ht="22.75" customHeight="1" x14ac:dyDescent="0.2">
      <c r="B5566" s="61"/>
      <c r="C5566" s="62"/>
      <c r="D5566" s="63"/>
      <c r="E5566" s="62"/>
    </row>
    <row r="5567" spans="2:5" ht="22.75" customHeight="1" x14ac:dyDescent="0.2">
      <c r="B5567" s="61"/>
      <c r="C5567" s="62"/>
      <c r="D5567" s="63"/>
      <c r="E5567" s="62"/>
    </row>
    <row r="5568" spans="2:5" ht="22.75" customHeight="1" x14ac:dyDescent="0.2">
      <c r="B5568" s="61"/>
      <c r="C5568" s="62"/>
      <c r="D5568" s="63"/>
      <c r="E5568" s="62"/>
    </row>
    <row r="5569" spans="2:5" ht="22.75" customHeight="1" x14ac:dyDescent="0.2">
      <c r="B5569" s="61"/>
      <c r="C5569" s="62"/>
      <c r="D5569" s="63"/>
      <c r="E5569" s="62"/>
    </row>
    <row r="5570" spans="2:5" ht="22.75" customHeight="1" x14ac:dyDescent="0.2">
      <c r="B5570" s="61"/>
      <c r="C5570" s="62"/>
      <c r="D5570" s="63"/>
      <c r="E5570" s="62"/>
    </row>
    <row r="5571" spans="2:5" ht="22.75" customHeight="1" x14ac:dyDescent="0.2">
      <c r="B5571" s="61"/>
      <c r="C5571" s="62"/>
      <c r="D5571" s="63"/>
      <c r="E5571" s="62"/>
    </row>
    <row r="5572" spans="2:5" ht="22.75" customHeight="1" x14ac:dyDescent="0.2">
      <c r="B5572" s="61"/>
      <c r="C5572" s="62"/>
      <c r="D5572" s="63"/>
      <c r="E5572" s="62"/>
    </row>
    <row r="5573" spans="2:5" ht="22.75" customHeight="1" x14ac:dyDescent="0.2">
      <c r="B5573" s="61"/>
      <c r="C5573" s="62"/>
      <c r="D5573" s="63"/>
      <c r="E5573" s="62"/>
    </row>
    <row r="5574" spans="2:5" ht="22.75" customHeight="1" x14ac:dyDescent="0.2">
      <c r="B5574" s="61"/>
      <c r="C5574" s="62"/>
      <c r="D5574" s="63"/>
      <c r="E5574" s="62"/>
    </row>
    <row r="5575" spans="2:5" ht="22.75" customHeight="1" x14ac:dyDescent="0.2">
      <c r="B5575" s="61"/>
      <c r="C5575" s="62"/>
      <c r="D5575" s="63"/>
      <c r="E5575" s="62"/>
    </row>
    <row r="5576" spans="2:5" ht="22.75" customHeight="1" x14ac:dyDescent="0.2">
      <c r="B5576" s="61"/>
      <c r="C5576" s="62"/>
      <c r="D5576" s="63"/>
      <c r="E5576" s="62"/>
    </row>
    <row r="5577" spans="2:5" ht="22.75" customHeight="1" x14ac:dyDescent="0.2">
      <c r="B5577" s="61"/>
      <c r="C5577" s="62"/>
      <c r="D5577" s="63"/>
      <c r="E5577" s="62"/>
    </row>
    <row r="5578" spans="2:5" ht="22.75" customHeight="1" x14ac:dyDescent="0.2">
      <c r="B5578" s="61"/>
      <c r="C5578" s="62"/>
      <c r="D5578" s="63"/>
      <c r="E5578" s="62"/>
    </row>
    <row r="5579" spans="2:5" ht="22.75" customHeight="1" x14ac:dyDescent="0.2">
      <c r="B5579" s="61"/>
      <c r="C5579" s="62"/>
      <c r="D5579" s="63"/>
      <c r="E5579" s="62"/>
    </row>
    <row r="5580" spans="2:5" ht="22.75" customHeight="1" x14ac:dyDescent="0.2">
      <c r="B5580" s="61"/>
      <c r="C5580" s="62"/>
      <c r="D5580" s="63"/>
      <c r="E5580" s="62"/>
    </row>
    <row r="5581" spans="2:5" ht="22.75" customHeight="1" x14ac:dyDescent="0.2">
      <c r="B5581" s="61"/>
      <c r="C5581" s="62"/>
      <c r="D5581" s="63"/>
      <c r="E5581" s="62"/>
    </row>
    <row r="5582" spans="2:5" ht="22.75" customHeight="1" x14ac:dyDescent="0.2">
      <c r="B5582" s="61"/>
      <c r="C5582" s="62"/>
      <c r="D5582" s="63"/>
      <c r="E5582" s="62"/>
    </row>
    <row r="5583" spans="2:5" ht="22.75" customHeight="1" x14ac:dyDescent="0.2">
      <c r="B5583" s="61"/>
      <c r="C5583" s="62"/>
      <c r="D5583" s="63"/>
      <c r="E5583" s="62"/>
    </row>
    <row r="5584" spans="2:5" ht="22.75" customHeight="1" x14ac:dyDescent="0.2">
      <c r="B5584" s="61"/>
      <c r="C5584" s="62"/>
      <c r="D5584" s="63"/>
      <c r="E5584" s="62"/>
    </row>
    <row r="5585" spans="2:5" ht="22.75" customHeight="1" x14ac:dyDescent="0.2">
      <c r="B5585" s="61"/>
      <c r="C5585" s="62"/>
      <c r="D5585" s="63"/>
      <c r="E5585" s="62"/>
    </row>
    <row r="5586" spans="2:5" ht="22.75" customHeight="1" x14ac:dyDescent="0.2">
      <c r="B5586" s="61"/>
      <c r="C5586" s="62"/>
      <c r="D5586" s="63"/>
      <c r="E5586" s="62"/>
    </row>
    <row r="5587" spans="2:5" ht="22.75" customHeight="1" x14ac:dyDescent="0.2">
      <c r="B5587" s="61"/>
      <c r="C5587" s="62"/>
      <c r="D5587" s="63"/>
      <c r="E5587" s="62"/>
    </row>
    <row r="5588" spans="2:5" ht="22.75" customHeight="1" x14ac:dyDescent="0.2">
      <c r="B5588" s="61"/>
      <c r="C5588" s="62"/>
      <c r="D5588" s="63"/>
      <c r="E5588" s="62"/>
    </row>
    <row r="5589" spans="2:5" ht="22.75" customHeight="1" x14ac:dyDescent="0.2">
      <c r="B5589" s="61"/>
      <c r="C5589" s="62"/>
      <c r="D5589" s="63"/>
      <c r="E5589" s="62"/>
    </row>
    <row r="5590" spans="2:5" ht="22.75" customHeight="1" x14ac:dyDescent="0.2">
      <c r="B5590" s="61"/>
      <c r="C5590" s="62"/>
      <c r="D5590" s="63"/>
      <c r="E5590" s="62"/>
    </row>
    <row r="5591" spans="2:5" ht="22.75" customHeight="1" x14ac:dyDescent="0.2">
      <c r="B5591" s="61"/>
      <c r="C5591" s="62"/>
      <c r="D5591" s="63"/>
      <c r="E5591" s="62"/>
    </row>
    <row r="5592" spans="2:5" ht="22.75" customHeight="1" x14ac:dyDescent="0.2">
      <c r="B5592" s="61"/>
      <c r="C5592" s="62"/>
      <c r="D5592" s="63"/>
      <c r="E5592" s="62"/>
    </row>
    <row r="5593" spans="2:5" ht="22.75" customHeight="1" x14ac:dyDescent="0.2">
      <c r="B5593" s="61"/>
      <c r="C5593" s="62"/>
      <c r="D5593" s="63"/>
      <c r="E5593" s="62"/>
    </row>
    <row r="5594" spans="2:5" ht="22.75" customHeight="1" x14ac:dyDescent="0.2">
      <c r="B5594" s="61"/>
      <c r="C5594" s="62"/>
      <c r="D5594" s="63"/>
      <c r="E5594" s="62"/>
    </row>
    <row r="5595" spans="2:5" ht="22.75" customHeight="1" x14ac:dyDescent="0.2">
      <c r="B5595" s="61"/>
      <c r="C5595" s="62"/>
      <c r="D5595" s="63"/>
      <c r="E5595" s="62"/>
    </row>
    <row r="5596" spans="2:5" ht="22.75" customHeight="1" x14ac:dyDescent="0.2">
      <c r="B5596" s="61"/>
      <c r="C5596" s="62"/>
      <c r="D5596" s="63"/>
      <c r="E5596" s="62"/>
    </row>
    <row r="5597" spans="2:5" ht="22.75" customHeight="1" x14ac:dyDescent="0.2">
      <c r="B5597" s="61"/>
      <c r="C5597" s="62"/>
      <c r="D5597" s="63"/>
      <c r="E5597" s="62"/>
    </row>
    <row r="5598" spans="2:5" ht="22.75" customHeight="1" x14ac:dyDescent="0.2">
      <c r="B5598" s="61"/>
      <c r="C5598" s="62"/>
      <c r="D5598" s="63"/>
      <c r="E5598" s="62"/>
    </row>
    <row r="5599" spans="2:5" ht="22.75" customHeight="1" x14ac:dyDescent="0.2">
      <c r="B5599" s="61"/>
      <c r="C5599" s="62"/>
      <c r="D5599" s="63"/>
      <c r="E5599" s="62"/>
    </row>
    <row r="5600" spans="2:5" ht="22.75" customHeight="1" x14ac:dyDescent="0.2">
      <c r="B5600" s="61"/>
      <c r="C5600" s="62"/>
      <c r="D5600" s="63"/>
      <c r="E5600" s="62"/>
    </row>
    <row r="5601" spans="2:5" ht="22.75" customHeight="1" x14ac:dyDescent="0.2">
      <c r="B5601" s="61"/>
      <c r="C5601" s="62"/>
      <c r="D5601" s="63"/>
      <c r="E5601" s="62"/>
    </row>
    <row r="5602" spans="2:5" ht="22.75" customHeight="1" x14ac:dyDescent="0.2">
      <c r="B5602" s="61"/>
      <c r="C5602" s="62"/>
      <c r="D5602" s="63"/>
      <c r="E5602" s="62"/>
    </row>
    <row r="5603" spans="2:5" ht="22.75" customHeight="1" x14ac:dyDescent="0.2">
      <c r="B5603" s="61"/>
      <c r="C5603" s="62"/>
      <c r="D5603" s="63"/>
      <c r="E5603" s="62"/>
    </row>
    <row r="5604" spans="2:5" ht="22.75" customHeight="1" x14ac:dyDescent="0.2">
      <c r="B5604" s="61"/>
      <c r="C5604" s="62"/>
      <c r="D5604" s="63"/>
      <c r="E5604" s="62"/>
    </row>
    <row r="5605" spans="2:5" ht="22.75" customHeight="1" x14ac:dyDescent="0.2">
      <c r="B5605" s="61"/>
      <c r="C5605" s="62"/>
      <c r="D5605" s="63"/>
      <c r="E5605" s="62"/>
    </row>
    <row r="5606" spans="2:5" ht="22.75" customHeight="1" x14ac:dyDescent="0.2">
      <c r="B5606" s="61"/>
      <c r="C5606" s="62"/>
      <c r="D5606" s="63"/>
      <c r="E5606" s="62"/>
    </row>
    <row r="5607" spans="2:5" ht="22.75" customHeight="1" x14ac:dyDescent="0.2">
      <c r="B5607" s="61"/>
      <c r="C5607" s="62"/>
      <c r="D5607" s="63"/>
      <c r="E5607" s="62"/>
    </row>
    <row r="5608" spans="2:5" ht="22.75" customHeight="1" x14ac:dyDescent="0.2">
      <c r="B5608" s="61"/>
      <c r="C5608" s="62"/>
      <c r="D5608" s="63"/>
      <c r="E5608" s="62"/>
    </row>
    <row r="5609" spans="2:5" ht="22.75" customHeight="1" x14ac:dyDescent="0.2">
      <c r="B5609" s="61"/>
      <c r="C5609" s="62"/>
      <c r="D5609" s="63"/>
      <c r="E5609" s="62"/>
    </row>
    <row r="5610" spans="2:5" ht="22.75" customHeight="1" x14ac:dyDescent="0.2">
      <c r="B5610" s="61"/>
      <c r="C5610" s="62"/>
      <c r="D5610" s="63"/>
      <c r="E5610" s="62"/>
    </row>
    <row r="5611" spans="2:5" ht="22.75" customHeight="1" x14ac:dyDescent="0.2">
      <c r="B5611" s="61"/>
      <c r="C5611" s="62"/>
      <c r="D5611" s="63"/>
      <c r="E5611" s="62"/>
    </row>
    <row r="5612" spans="2:5" ht="22.75" customHeight="1" x14ac:dyDescent="0.2">
      <c r="B5612" s="61"/>
      <c r="C5612" s="62"/>
      <c r="D5612" s="63"/>
      <c r="E5612" s="62"/>
    </row>
    <row r="5613" spans="2:5" ht="22.75" customHeight="1" x14ac:dyDescent="0.2">
      <c r="B5613" s="61"/>
      <c r="C5613" s="62"/>
      <c r="D5613" s="63"/>
      <c r="E5613" s="62"/>
    </row>
    <row r="5614" spans="2:5" ht="22.75" customHeight="1" x14ac:dyDescent="0.2">
      <c r="B5614" s="61"/>
      <c r="C5614" s="62"/>
      <c r="D5614" s="63"/>
      <c r="E5614" s="62"/>
    </row>
    <row r="5615" spans="2:5" ht="22.75" customHeight="1" x14ac:dyDescent="0.2">
      <c r="B5615" s="61"/>
      <c r="C5615" s="62"/>
      <c r="D5615" s="63"/>
      <c r="E5615" s="62"/>
    </row>
    <row r="5616" spans="2:5" ht="22.75" customHeight="1" x14ac:dyDescent="0.2">
      <c r="B5616" s="61"/>
      <c r="C5616" s="62"/>
      <c r="D5616" s="63"/>
      <c r="E5616" s="62"/>
    </row>
    <row r="5617" spans="2:5" ht="22.75" customHeight="1" x14ac:dyDescent="0.2">
      <c r="B5617" s="61"/>
      <c r="C5617" s="62"/>
      <c r="D5617" s="63"/>
      <c r="E5617" s="62"/>
    </row>
    <row r="5618" spans="2:5" ht="22.75" customHeight="1" x14ac:dyDescent="0.2">
      <c r="B5618" s="61"/>
      <c r="C5618" s="62"/>
      <c r="D5618" s="63"/>
      <c r="E5618" s="62"/>
    </row>
    <row r="5619" spans="2:5" ht="22.75" customHeight="1" x14ac:dyDescent="0.2">
      <c r="B5619" s="61"/>
      <c r="C5619" s="62"/>
      <c r="D5619" s="63"/>
      <c r="E5619" s="62"/>
    </row>
    <row r="5620" spans="2:5" ht="22.75" customHeight="1" x14ac:dyDescent="0.2">
      <c r="B5620" s="61"/>
      <c r="C5620" s="62"/>
      <c r="D5620" s="63"/>
      <c r="E5620" s="62"/>
    </row>
    <row r="5621" spans="2:5" ht="22.75" customHeight="1" x14ac:dyDescent="0.2">
      <c r="B5621" s="61"/>
      <c r="C5621" s="62"/>
      <c r="D5621" s="63"/>
      <c r="E5621" s="62"/>
    </row>
    <row r="5622" spans="2:5" ht="22.75" customHeight="1" x14ac:dyDescent="0.2">
      <c r="B5622" s="61"/>
      <c r="C5622" s="62"/>
      <c r="D5622" s="63"/>
      <c r="E5622" s="62"/>
    </row>
    <row r="5623" spans="2:5" ht="22.75" customHeight="1" x14ac:dyDescent="0.2">
      <c r="B5623" s="61"/>
      <c r="C5623" s="62"/>
      <c r="D5623" s="63"/>
      <c r="E5623" s="62"/>
    </row>
    <row r="5624" spans="2:5" ht="22.75" customHeight="1" x14ac:dyDescent="0.2">
      <c r="B5624" s="61"/>
      <c r="C5624" s="62"/>
      <c r="D5624" s="63"/>
      <c r="E5624" s="62"/>
    </row>
    <row r="5625" spans="2:5" ht="22.75" customHeight="1" x14ac:dyDescent="0.2">
      <c r="B5625" s="61"/>
      <c r="C5625" s="62"/>
      <c r="D5625" s="63"/>
      <c r="E5625" s="62"/>
    </row>
    <row r="5626" spans="2:5" ht="22.75" customHeight="1" x14ac:dyDescent="0.2">
      <c r="B5626" s="61"/>
      <c r="C5626" s="62"/>
      <c r="D5626" s="63"/>
      <c r="E5626" s="62"/>
    </row>
    <row r="5627" spans="2:5" ht="22.75" customHeight="1" x14ac:dyDescent="0.2">
      <c r="B5627" s="61"/>
      <c r="C5627" s="62"/>
      <c r="D5627" s="63"/>
      <c r="E5627" s="62"/>
    </row>
    <row r="5628" spans="2:5" ht="22.75" customHeight="1" x14ac:dyDescent="0.2">
      <c r="B5628" s="61"/>
      <c r="C5628" s="62"/>
      <c r="D5628" s="63"/>
      <c r="E5628" s="62"/>
    </row>
    <row r="5629" spans="2:5" ht="22.75" customHeight="1" x14ac:dyDescent="0.2">
      <c r="B5629" s="61"/>
      <c r="C5629" s="62"/>
      <c r="D5629" s="63"/>
      <c r="E5629" s="62"/>
    </row>
    <row r="5630" spans="2:5" ht="22.75" customHeight="1" x14ac:dyDescent="0.2">
      <c r="B5630" s="61"/>
      <c r="C5630" s="62"/>
      <c r="D5630" s="63"/>
      <c r="E5630" s="62"/>
    </row>
    <row r="5631" spans="2:5" ht="22.75" customHeight="1" x14ac:dyDescent="0.2">
      <c r="B5631" s="61"/>
      <c r="C5631" s="62"/>
      <c r="D5631" s="63"/>
      <c r="E5631" s="62"/>
    </row>
    <row r="5632" spans="2:5" ht="22.75" customHeight="1" x14ac:dyDescent="0.2">
      <c r="B5632" s="61"/>
      <c r="C5632" s="62"/>
      <c r="D5632" s="63"/>
      <c r="E5632" s="62"/>
    </row>
    <row r="5633" spans="2:5" ht="22.75" customHeight="1" x14ac:dyDescent="0.2">
      <c r="B5633" s="61"/>
      <c r="C5633" s="62"/>
      <c r="D5633" s="63"/>
      <c r="E5633" s="62"/>
    </row>
    <row r="5634" spans="2:5" ht="22.75" customHeight="1" x14ac:dyDescent="0.2">
      <c r="B5634" s="61"/>
      <c r="C5634" s="62"/>
      <c r="D5634" s="63"/>
      <c r="E5634" s="62"/>
    </row>
    <row r="5635" spans="2:5" ht="22.75" customHeight="1" x14ac:dyDescent="0.2">
      <c r="B5635" s="61"/>
      <c r="C5635" s="62"/>
      <c r="D5635" s="63"/>
      <c r="E5635" s="62"/>
    </row>
    <row r="5636" spans="2:5" ht="22.75" customHeight="1" x14ac:dyDescent="0.2">
      <c r="B5636" s="61"/>
      <c r="C5636" s="62"/>
      <c r="D5636" s="63"/>
      <c r="E5636" s="62"/>
    </row>
    <row r="5637" spans="2:5" ht="22.75" customHeight="1" x14ac:dyDescent="0.2">
      <c r="B5637" s="61"/>
      <c r="C5637" s="62"/>
      <c r="D5637" s="63"/>
      <c r="E5637" s="62"/>
    </row>
    <row r="5638" spans="2:5" ht="22.75" customHeight="1" x14ac:dyDescent="0.2">
      <c r="B5638" s="61"/>
      <c r="C5638" s="62"/>
      <c r="D5638" s="63"/>
      <c r="E5638" s="62"/>
    </row>
    <row r="5639" spans="2:5" ht="22.75" customHeight="1" x14ac:dyDescent="0.2">
      <c r="B5639" s="61"/>
      <c r="C5639" s="62"/>
      <c r="D5639" s="63"/>
      <c r="E5639" s="62"/>
    </row>
    <row r="5640" spans="2:5" ht="22.75" customHeight="1" x14ac:dyDescent="0.2">
      <c r="B5640" s="61"/>
      <c r="C5640" s="62"/>
      <c r="D5640" s="63"/>
      <c r="E5640" s="62"/>
    </row>
    <row r="5641" spans="2:5" ht="22.75" customHeight="1" x14ac:dyDescent="0.2">
      <c r="B5641" s="61"/>
      <c r="C5641" s="62"/>
      <c r="D5641" s="63"/>
      <c r="E5641" s="62"/>
    </row>
    <row r="5642" spans="2:5" ht="22.75" customHeight="1" x14ac:dyDescent="0.2">
      <c r="B5642" s="61"/>
      <c r="C5642" s="62"/>
      <c r="D5642" s="63"/>
      <c r="E5642" s="62"/>
    </row>
    <row r="5643" spans="2:5" ht="22.75" customHeight="1" x14ac:dyDescent="0.2">
      <c r="B5643" s="61"/>
      <c r="C5643" s="62"/>
      <c r="D5643" s="63"/>
      <c r="E5643" s="62"/>
    </row>
    <row r="5644" spans="2:5" ht="22.75" customHeight="1" x14ac:dyDescent="0.2">
      <c r="B5644" s="61"/>
      <c r="C5644" s="62"/>
      <c r="D5644" s="63"/>
      <c r="E5644" s="62"/>
    </row>
    <row r="5645" spans="2:5" ht="22.75" customHeight="1" x14ac:dyDescent="0.2">
      <c r="B5645" s="61"/>
      <c r="C5645" s="62"/>
      <c r="D5645" s="63"/>
      <c r="E5645" s="62"/>
    </row>
    <row r="5646" spans="2:5" ht="22.75" customHeight="1" x14ac:dyDescent="0.2">
      <c r="B5646" s="61"/>
      <c r="C5646" s="62"/>
      <c r="D5646" s="63"/>
      <c r="E5646" s="62"/>
    </row>
    <row r="5647" spans="2:5" ht="22.75" customHeight="1" x14ac:dyDescent="0.2">
      <c r="B5647" s="61"/>
      <c r="C5647" s="62"/>
      <c r="D5647" s="63"/>
      <c r="E5647" s="62"/>
    </row>
    <row r="5648" spans="2:5" ht="22.75" customHeight="1" x14ac:dyDescent="0.2">
      <c r="B5648" s="61"/>
      <c r="C5648" s="62"/>
      <c r="D5648" s="63"/>
      <c r="E5648" s="62"/>
    </row>
    <row r="5649" spans="2:5" ht="22.75" customHeight="1" x14ac:dyDescent="0.2">
      <c r="B5649" s="61"/>
      <c r="C5649" s="62"/>
      <c r="D5649" s="63"/>
      <c r="E5649" s="62"/>
    </row>
    <row r="5650" spans="2:5" ht="22.75" customHeight="1" x14ac:dyDescent="0.2">
      <c r="B5650" s="61"/>
      <c r="C5650" s="62"/>
      <c r="D5650" s="63"/>
      <c r="E5650" s="62"/>
    </row>
    <row r="5651" spans="2:5" ht="22.75" customHeight="1" x14ac:dyDescent="0.2">
      <c r="B5651" s="61"/>
      <c r="C5651" s="62"/>
      <c r="D5651" s="63"/>
      <c r="E5651" s="62"/>
    </row>
    <row r="5652" spans="2:5" ht="22.75" customHeight="1" x14ac:dyDescent="0.2">
      <c r="B5652" s="61"/>
      <c r="C5652" s="62"/>
      <c r="D5652" s="63"/>
      <c r="E5652" s="62"/>
    </row>
    <row r="5653" spans="2:5" ht="22.75" customHeight="1" x14ac:dyDescent="0.2">
      <c r="B5653" s="61"/>
      <c r="C5653" s="62"/>
      <c r="D5653" s="63"/>
      <c r="E5653" s="62"/>
    </row>
    <row r="5654" spans="2:5" ht="22.75" customHeight="1" x14ac:dyDescent="0.2">
      <c r="B5654" s="61"/>
      <c r="C5654" s="62"/>
      <c r="D5654" s="63"/>
      <c r="E5654" s="62"/>
    </row>
    <row r="5655" spans="2:5" ht="22.75" customHeight="1" x14ac:dyDescent="0.2">
      <c r="B5655" s="61"/>
      <c r="C5655" s="62"/>
      <c r="D5655" s="63"/>
      <c r="E5655" s="62"/>
    </row>
    <row r="5656" spans="2:5" ht="22.75" customHeight="1" x14ac:dyDescent="0.2">
      <c r="B5656" s="61"/>
      <c r="C5656" s="62"/>
      <c r="D5656" s="63"/>
      <c r="E5656" s="62"/>
    </row>
    <row r="5657" spans="2:5" ht="22.75" customHeight="1" x14ac:dyDescent="0.2">
      <c r="B5657" s="61"/>
      <c r="C5657" s="62"/>
      <c r="D5657" s="63"/>
      <c r="E5657" s="62"/>
    </row>
    <row r="5658" spans="2:5" ht="22.75" customHeight="1" x14ac:dyDescent="0.2">
      <c r="B5658" s="61"/>
      <c r="C5658" s="62"/>
      <c r="D5658" s="63"/>
      <c r="E5658" s="62"/>
    </row>
    <row r="5659" spans="2:5" ht="22.75" customHeight="1" x14ac:dyDescent="0.2">
      <c r="B5659" s="61"/>
      <c r="C5659" s="62"/>
      <c r="D5659" s="63"/>
      <c r="E5659" s="62"/>
    </row>
    <row r="5660" spans="2:5" ht="22.75" customHeight="1" x14ac:dyDescent="0.2">
      <c r="B5660" s="61"/>
      <c r="C5660" s="62"/>
      <c r="D5660" s="63"/>
      <c r="E5660" s="62"/>
    </row>
    <row r="5661" spans="2:5" ht="22.75" customHeight="1" x14ac:dyDescent="0.2">
      <c r="B5661" s="61"/>
      <c r="C5661" s="62"/>
      <c r="D5661" s="63"/>
      <c r="E5661" s="62"/>
    </row>
    <row r="5662" spans="2:5" ht="22.75" customHeight="1" x14ac:dyDescent="0.2">
      <c r="B5662" s="61"/>
      <c r="C5662" s="62"/>
      <c r="D5662" s="63"/>
      <c r="E5662" s="62"/>
    </row>
    <row r="5663" spans="2:5" ht="22.75" customHeight="1" x14ac:dyDescent="0.2">
      <c r="B5663" s="61"/>
      <c r="C5663" s="62"/>
      <c r="D5663" s="63"/>
      <c r="E5663" s="62"/>
    </row>
    <row r="5664" spans="2:5" ht="22.75" customHeight="1" x14ac:dyDescent="0.2">
      <c r="B5664" s="61"/>
      <c r="C5664" s="62"/>
      <c r="D5664" s="63"/>
      <c r="E5664" s="62"/>
    </row>
    <row r="5665" spans="2:5" ht="22.75" customHeight="1" x14ac:dyDescent="0.2">
      <c r="B5665" s="61"/>
      <c r="C5665" s="62"/>
      <c r="D5665" s="63"/>
      <c r="E5665" s="62"/>
    </row>
    <row r="5666" spans="2:5" ht="22.75" customHeight="1" x14ac:dyDescent="0.2">
      <c r="B5666" s="61"/>
      <c r="C5666" s="62"/>
      <c r="D5666" s="63"/>
      <c r="E5666" s="62"/>
    </row>
    <row r="5667" spans="2:5" ht="22.75" customHeight="1" x14ac:dyDescent="0.2">
      <c r="B5667" s="61"/>
      <c r="C5667" s="62"/>
      <c r="D5667" s="63"/>
      <c r="E5667" s="62"/>
    </row>
    <row r="5668" spans="2:5" ht="22.75" customHeight="1" x14ac:dyDescent="0.2">
      <c r="B5668" s="61"/>
      <c r="C5668" s="62"/>
      <c r="D5668" s="63"/>
      <c r="E5668" s="62"/>
    </row>
    <row r="5669" spans="2:5" ht="22.75" customHeight="1" x14ac:dyDescent="0.2">
      <c r="B5669" s="61"/>
      <c r="C5669" s="62"/>
      <c r="D5669" s="63"/>
      <c r="E5669" s="62"/>
    </row>
    <row r="5670" spans="2:5" ht="22.75" customHeight="1" x14ac:dyDescent="0.2">
      <c r="B5670" s="61"/>
      <c r="C5670" s="62"/>
      <c r="D5670" s="63"/>
      <c r="E5670" s="62"/>
    </row>
    <row r="5671" spans="2:5" ht="22.75" customHeight="1" x14ac:dyDescent="0.2">
      <c r="B5671" s="61"/>
      <c r="C5671" s="62"/>
      <c r="D5671" s="63"/>
      <c r="E5671" s="62"/>
    </row>
    <row r="5672" spans="2:5" ht="22.75" customHeight="1" x14ac:dyDescent="0.2">
      <c r="B5672" s="61"/>
      <c r="C5672" s="62"/>
      <c r="D5672" s="63"/>
      <c r="E5672" s="62"/>
    </row>
    <row r="5673" spans="2:5" ht="22.75" customHeight="1" x14ac:dyDescent="0.2">
      <c r="B5673" s="61"/>
      <c r="C5673" s="62"/>
      <c r="D5673" s="63"/>
      <c r="E5673" s="62"/>
    </row>
    <row r="5674" spans="2:5" ht="22.75" customHeight="1" x14ac:dyDescent="0.2">
      <c r="B5674" s="61"/>
      <c r="C5674" s="62"/>
      <c r="D5674" s="63"/>
      <c r="E5674" s="62"/>
    </row>
    <row r="5675" spans="2:5" ht="22.75" customHeight="1" x14ac:dyDescent="0.2">
      <c r="B5675" s="61"/>
      <c r="C5675" s="62"/>
      <c r="D5675" s="63"/>
      <c r="E5675" s="62"/>
    </row>
    <row r="5676" spans="2:5" ht="22.75" customHeight="1" x14ac:dyDescent="0.2">
      <c r="B5676" s="61"/>
      <c r="C5676" s="62"/>
      <c r="D5676" s="63"/>
      <c r="E5676" s="62"/>
    </row>
    <row r="5677" spans="2:5" ht="22.75" customHeight="1" x14ac:dyDescent="0.2">
      <c r="B5677" s="61"/>
      <c r="C5677" s="62"/>
      <c r="D5677" s="63"/>
      <c r="E5677" s="62"/>
    </row>
    <row r="5678" spans="2:5" ht="22.75" customHeight="1" x14ac:dyDescent="0.2">
      <c r="B5678" s="61"/>
      <c r="C5678" s="62"/>
      <c r="D5678" s="63"/>
      <c r="E5678" s="62"/>
    </row>
    <row r="5679" spans="2:5" ht="22.75" customHeight="1" x14ac:dyDescent="0.2">
      <c r="B5679" s="61"/>
      <c r="C5679" s="62"/>
      <c r="D5679" s="63"/>
      <c r="E5679" s="62"/>
    </row>
    <row r="5680" spans="2:5" ht="22.75" customHeight="1" x14ac:dyDescent="0.2">
      <c r="B5680" s="61"/>
      <c r="C5680" s="62"/>
      <c r="D5680" s="63"/>
      <c r="E5680" s="62"/>
    </row>
    <row r="5681" spans="2:5" ht="22.75" customHeight="1" x14ac:dyDescent="0.2">
      <c r="B5681" s="61"/>
      <c r="C5681" s="62"/>
      <c r="D5681" s="63"/>
      <c r="E5681" s="62"/>
    </row>
    <row r="5682" spans="2:5" ht="22.75" customHeight="1" x14ac:dyDescent="0.2">
      <c r="B5682" s="61"/>
      <c r="C5682" s="62"/>
      <c r="D5682" s="63"/>
      <c r="E5682" s="62"/>
    </row>
    <row r="5683" spans="2:5" ht="22.75" customHeight="1" x14ac:dyDescent="0.2">
      <c r="B5683" s="61"/>
      <c r="C5683" s="62"/>
      <c r="D5683" s="63"/>
      <c r="E5683" s="62"/>
    </row>
    <row r="5684" spans="2:5" ht="22.75" customHeight="1" x14ac:dyDescent="0.2">
      <c r="B5684" s="61"/>
      <c r="C5684" s="62"/>
      <c r="D5684" s="63"/>
      <c r="E5684" s="62"/>
    </row>
    <row r="5685" spans="2:5" ht="22.75" customHeight="1" x14ac:dyDescent="0.2">
      <c r="B5685" s="61"/>
      <c r="C5685" s="62"/>
      <c r="D5685" s="63"/>
      <c r="E5685" s="62"/>
    </row>
    <row r="5686" spans="2:5" ht="22.75" customHeight="1" x14ac:dyDescent="0.2">
      <c r="B5686" s="61"/>
      <c r="C5686" s="62"/>
      <c r="D5686" s="63"/>
      <c r="E5686" s="62"/>
    </row>
    <row r="5687" spans="2:5" ht="22.75" customHeight="1" x14ac:dyDescent="0.2">
      <c r="B5687" s="61"/>
      <c r="C5687" s="62"/>
      <c r="D5687" s="63"/>
      <c r="E5687" s="62"/>
    </row>
    <row r="5688" spans="2:5" ht="22.75" customHeight="1" x14ac:dyDescent="0.2">
      <c r="B5688" s="61"/>
      <c r="C5688" s="62"/>
      <c r="D5688" s="63"/>
      <c r="E5688" s="62"/>
    </row>
    <row r="5689" spans="2:5" ht="22.75" customHeight="1" x14ac:dyDescent="0.2">
      <c r="B5689" s="61"/>
      <c r="C5689" s="62"/>
      <c r="D5689" s="63"/>
      <c r="E5689" s="62"/>
    </row>
    <row r="5690" spans="2:5" ht="22.75" customHeight="1" x14ac:dyDescent="0.2">
      <c r="B5690" s="61"/>
      <c r="C5690" s="62"/>
      <c r="D5690" s="63"/>
      <c r="E5690" s="62"/>
    </row>
    <row r="5691" spans="2:5" ht="22.75" customHeight="1" x14ac:dyDescent="0.2">
      <c r="B5691" s="61"/>
      <c r="C5691" s="62"/>
      <c r="D5691" s="63"/>
      <c r="E5691" s="62"/>
    </row>
    <row r="5692" spans="2:5" ht="22.75" customHeight="1" x14ac:dyDescent="0.2">
      <c r="B5692" s="61"/>
      <c r="C5692" s="62"/>
      <c r="D5692" s="63"/>
      <c r="E5692" s="62"/>
    </row>
    <row r="5693" spans="2:5" ht="22.75" customHeight="1" x14ac:dyDescent="0.2">
      <c r="B5693" s="61"/>
      <c r="C5693" s="62"/>
      <c r="D5693" s="63"/>
      <c r="E5693" s="62"/>
    </row>
    <row r="5694" spans="2:5" ht="22.75" customHeight="1" x14ac:dyDescent="0.2">
      <c r="B5694" s="61"/>
      <c r="C5694" s="62"/>
      <c r="D5694" s="63"/>
      <c r="E5694" s="62"/>
    </row>
    <row r="5695" spans="2:5" ht="22.75" customHeight="1" x14ac:dyDescent="0.2">
      <c r="B5695" s="61"/>
      <c r="C5695" s="62"/>
      <c r="D5695" s="63"/>
      <c r="E5695" s="62"/>
    </row>
    <row r="5696" spans="2:5" ht="22.75" customHeight="1" x14ac:dyDescent="0.2">
      <c r="B5696" s="61"/>
      <c r="C5696" s="62"/>
      <c r="D5696" s="63"/>
      <c r="E5696" s="62"/>
    </row>
    <row r="5697" spans="2:5" ht="22.75" customHeight="1" x14ac:dyDescent="0.2">
      <c r="B5697" s="61"/>
      <c r="C5697" s="62"/>
      <c r="D5697" s="63"/>
      <c r="E5697" s="62"/>
    </row>
    <row r="5698" spans="2:5" ht="22.75" customHeight="1" x14ac:dyDescent="0.2">
      <c r="B5698" s="61"/>
      <c r="C5698" s="62"/>
      <c r="D5698" s="63"/>
      <c r="E5698" s="62"/>
    </row>
    <row r="5699" spans="2:5" ht="22.75" customHeight="1" x14ac:dyDescent="0.2">
      <c r="B5699" s="61"/>
      <c r="C5699" s="62"/>
      <c r="D5699" s="63"/>
      <c r="E5699" s="62"/>
    </row>
    <row r="5700" spans="2:5" ht="22.75" customHeight="1" x14ac:dyDescent="0.2">
      <c r="B5700" s="61"/>
      <c r="C5700" s="62"/>
      <c r="D5700" s="63"/>
      <c r="E5700" s="62"/>
    </row>
    <row r="5701" spans="2:5" ht="22.75" customHeight="1" x14ac:dyDescent="0.2">
      <c r="B5701" s="61"/>
      <c r="C5701" s="62"/>
      <c r="D5701" s="63"/>
      <c r="E5701" s="62"/>
    </row>
    <row r="5702" spans="2:5" ht="22.75" customHeight="1" x14ac:dyDescent="0.2">
      <c r="B5702" s="61"/>
      <c r="C5702" s="62"/>
      <c r="D5702" s="63"/>
      <c r="E5702" s="62"/>
    </row>
    <row r="5703" spans="2:5" ht="22.75" customHeight="1" x14ac:dyDescent="0.2">
      <c r="B5703" s="61"/>
      <c r="C5703" s="62"/>
      <c r="D5703" s="63"/>
      <c r="E5703" s="62"/>
    </row>
    <row r="5704" spans="2:5" ht="22.75" customHeight="1" x14ac:dyDescent="0.2">
      <c r="B5704" s="61"/>
      <c r="C5704" s="62"/>
      <c r="D5704" s="63"/>
      <c r="E5704" s="62"/>
    </row>
    <row r="5705" spans="2:5" ht="22.75" customHeight="1" x14ac:dyDescent="0.2">
      <c r="B5705" s="61"/>
      <c r="C5705" s="62"/>
      <c r="D5705" s="63"/>
      <c r="E5705" s="62"/>
    </row>
    <row r="5706" spans="2:5" ht="22.75" customHeight="1" x14ac:dyDescent="0.2">
      <c r="B5706" s="61"/>
      <c r="C5706" s="62"/>
      <c r="D5706" s="63"/>
      <c r="E5706" s="62"/>
    </row>
    <row r="5707" spans="2:5" ht="22.75" customHeight="1" x14ac:dyDescent="0.2">
      <c r="B5707" s="61"/>
      <c r="C5707" s="62"/>
      <c r="D5707" s="63"/>
      <c r="E5707" s="62"/>
    </row>
    <row r="5708" spans="2:5" ht="22.75" customHeight="1" x14ac:dyDescent="0.2">
      <c r="B5708" s="61"/>
      <c r="C5708" s="62"/>
      <c r="D5708" s="63"/>
      <c r="E5708" s="62"/>
    </row>
    <row r="5709" spans="2:5" ht="22.75" customHeight="1" x14ac:dyDescent="0.2">
      <c r="B5709" s="61"/>
      <c r="C5709" s="62"/>
      <c r="D5709" s="63"/>
      <c r="E5709" s="62"/>
    </row>
    <row r="5710" spans="2:5" ht="22.75" customHeight="1" x14ac:dyDescent="0.2">
      <c r="B5710" s="61"/>
      <c r="C5710" s="62"/>
      <c r="D5710" s="63"/>
      <c r="E5710" s="62"/>
    </row>
    <row r="5711" spans="2:5" ht="22.75" customHeight="1" x14ac:dyDescent="0.2">
      <c r="B5711" s="61"/>
      <c r="C5711" s="62"/>
      <c r="D5711" s="63"/>
      <c r="E5711" s="62"/>
    </row>
    <row r="5712" spans="2:5" ht="22.75" customHeight="1" x14ac:dyDescent="0.2">
      <c r="B5712" s="61"/>
      <c r="C5712" s="62"/>
      <c r="D5712" s="63"/>
      <c r="E5712" s="62"/>
    </row>
    <row r="5713" spans="2:5" ht="22.75" customHeight="1" x14ac:dyDescent="0.2">
      <c r="B5713" s="61"/>
      <c r="C5713" s="62"/>
      <c r="D5713" s="63"/>
      <c r="E5713" s="62"/>
    </row>
    <row r="5714" spans="2:5" ht="22.75" customHeight="1" x14ac:dyDescent="0.2">
      <c r="B5714" s="61"/>
      <c r="C5714" s="62"/>
      <c r="D5714" s="63"/>
      <c r="E5714" s="62"/>
    </row>
    <row r="5715" spans="2:5" ht="22.75" customHeight="1" x14ac:dyDescent="0.2">
      <c r="B5715" s="61"/>
      <c r="C5715" s="62"/>
      <c r="D5715" s="63"/>
      <c r="E5715" s="62"/>
    </row>
    <row r="5716" spans="2:5" ht="22.75" customHeight="1" x14ac:dyDescent="0.2">
      <c r="B5716" s="61"/>
      <c r="C5716" s="62"/>
      <c r="D5716" s="63"/>
      <c r="E5716" s="62"/>
    </row>
    <row r="5717" spans="2:5" ht="22.75" customHeight="1" x14ac:dyDescent="0.2">
      <c r="B5717" s="61"/>
      <c r="C5717" s="62"/>
      <c r="D5717" s="63"/>
      <c r="E5717" s="62"/>
    </row>
    <row r="5718" spans="2:5" ht="22.75" customHeight="1" x14ac:dyDescent="0.2">
      <c r="B5718" s="61"/>
      <c r="C5718" s="62"/>
      <c r="D5718" s="63"/>
      <c r="E5718" s="62"/>
    </row>
    <row r="5719" spans="2:5" ht="22.75" customHeight="1" x14ac:dyDescent="0.2">
      <c r="B5719" s="61"/>
      <c r="C5719" s="62"/>
      <c r="D5719" s="63"/>
      <c r="E5719" s="62"/>
    </row>
    <row r="5720" spans="2:5" ht="22.75" customHeight="1" x14ac:dyDescent="0.2">
      <c r="B5720" s="61"/>
      <c r="C5720" s="62"/>
      <c r="D5720" s="63"/>
      <c r="E5720" s="62"/>
    </row>
    <row r="5721" spans="2:5" ht="22.75" customHeight="1" x14ac:dyDescent="0.2">
      <c r="B5721" s="61"/>
      <c r="C5721" s="62"/>
      <c r="D5721" s="63"/>
      <c r="E5721" s="62"/>
    </row>
    <row r="5722" spans="2:5" ht="22.75" customHeight="1" x14ac:dyDescent="0.2">
      <c r="B5722" s="61"/>
      <c r="C5722" s="62"/>
      <c r="D5722" s="63"/>
      <c r="E5722" s="62"/>
    </row>
    <row r="5723" spans="2:5" ht="22.75" customHeight="1" x14ac:dyDescent="0.2">
      <c r="B5723" s="61"/>
      <c r="C5723" s="62"/>
      <c r="D5723" s="63"/>
      <c r="E5723" s="62"/>
    </row>
    <row r="5724" spans="2:5" ht="22.75" customHeight="1" x14ac:dyDescent="0.2">
      <c r="B5724" s="61"/>
      <c r="C5724" s="62"/>
      <c r="D5724" s="63"/>
      <c r="E5724" s="62"/>
    </row>
    <row r="5725" spans="2:5" ht="22.75" customHeight="1" x14ac:dyDescent="0.2">
      <c r="B5725" s="61"/>
      <c r="C5725" s="62"/>
      <c r="D5725" s="63"/>
      <c r="E5725" s="62"/>
    </row>
    <row r="5726" spans="2:5" ht="22.75" customHeight="1" x14ac:dyDescent="0.2">
      <c r="B5726" s="61"/>
      <c r="C5726" s="62"/>
      <c r="D5726" s="63"/>
      <c r="E5726" s="62"/>
    </row>
    <row r="5727" spans="2:5" ht="22.75" customHeight="1" x14ac:dyDescent="0.2">
      <c r="B5727" s="61"/>
      <c r="C5727" s="62"/>
      <c r="D5727" s="63"/>
      <c r="E5727" s="62"/>
    </row>
    <row r="5728" spans="2:5" ht="22.75" customHeight="1" x14ac:dyDescent="0.2">
      <c r="B5728" s="61"/>
      <c r="C5728" s="62"/>
      <c r="D5728" s="63"/>
      <c r="E5728" s="62"/>
    </row>
    <row r="5729" spans="2:5" ht="22.75" customHeight="1" x14ac:dyDescent="0.2">
      <c r="B5729" s="61"/>
      <c r="C5729" s="62"/>
      <c r="D5729" s="63"/>
      <c r="E5729" s="62"/>
    </row>
    <row r="5730" spans="2:5" ht="22.75" customHeight="1" x14ac:dyDescent="0.2">
      <c r="B5730" s="61"/>
      <c r="C5730" s="62"/>
      <c r="D5730" s="63"/>
      <c r="E5730" s="62"/>
    </row>
    <row r="5731" spans="2:5" ht="22.75" customHeight="1" x14ac:dyDescent="0.2">
      <c r="B5731" s="61"/>
      <c r="C5731" s="62"/>
      <c r="D5731" s="63"/>
      <c r="E5731" s="62"/>
    </row>
    <row r="5732" spans="2:5" ht="22.75" customHeight="1" x14ac:dyDescent="0.2">
      <c r="B5732" s="61"/>
      <c r="C5732" s="62"/>
      <c r="D5732" s="63"/>
      <c r="E5732" s="62"/>
    </row>
    <row r="5733" spans="2:5" ht="22.75" customHeight="1" x14ac:dyDescent="0.2">
      <c r="B5733" s="61"/>
      <c r="C5733" s="62"/>
      <c r="D5733" s="63"/>
      <c r="E5733" s="62"/>
    </row>
    <row r="5734" spans="2:5" ht="22.75" customHeight="1" x14ac:dyDescent="0.2">
      <c r="B5734" s="61"/>
      <c r="C5734" s="62"/>
      <c r="D5734" s="63"/>
      <c r="E5734" s="62"/>
    </row>
    <row r="5735" spans="2:5" ht="22.75" customHeight="1" x14ac:dyDescent="0.2">
      <c r="B5735" s="61"/>
      <c r="C5735" s="62"/>
      <c r="D5735" s="63"/>
      <c r="E5735" s="62"/>
    </row>
    <row r="5736" spans="2:5" ht="22.75" customHeight="1" x14ac:dyDescent="0.2">
      <c r="B5736" s="61"/>
      <c r="C5736" s="62"/>
      <c r="D5736" s="63"/>
      <c r="E5736" s="62"/>
    </row>
    <row r="5737" spans="2:5" ht="22.75" customHeight="1" x14ac:dyDescent="0.2">
      <c r="B5737" s="61"/>
      <c r="C5737" s="62"/>
      <c r="D5737" s="63"/>
      <c r="E5737" s="62"/>
    </row>
    <row r="5738" spans="2:5" ht="22.75" customHeight="1" x14ac:dyDescent="0.2">
      <c r="B5738" s="61"/>
      <c r="C5738" s="62"/>
      <c r="D5738" s="63"/>
      <c r="E5738" s="62"/>
    </row>
    <row r="5739" spans="2:5" ht="22.75" customHeight="1" x14ac:dyDescent="0.2">
      <c r="B5739" s="61"/>
      <c r="C5739" s="62"/>
      <c r="D5739" s="63"/>
      <c r="E5739" s="62"/>
    </row>
    <row r="5740" spans="2:5" ht="22.75" customHeight="1" x14ac:dyDescent="0.2">
      <c r="B5740" s="61"/>
      <c r="C5740" s="62"/>
      <c r="D5740" s="63"/>
      <c r="E5740" s="62"/>
    </row>
    <row r="5741" spans="2:5" ht="22.75" customHeight="1" x14ac:dyDescent="0.2">
      <c r="B5741" s="61"/>
      <c r="C5741" s="62"/>
      <c r="D5741" s="63"/>
      <c r="E5741" s="62"/>
    </row>
    <row r="5742" spans="2:5" ht="22.75" customHeight="1" x14ac:dyDescent="0.2">
      <c r="B5742" s="61"/>
      <c r="C5742" s="62"/>
      <c r="D5742" s="63"/>
      <c r="E5742" s="62"/>
    </row>
    <row r="5743" spans="2:5" ht="22.75" customHeight="1" x14ac:dyDescent="0.2">
      <c r="B5743" s="61"/>
      <c r="C5743" s="62"/>
      <c r="D5743" s="63"/>
      <c r="E5743" s="62"/>
    </row>
    <row r="5744" spans="2:5" ht="22.75" customHeight="1" x14ac:dyDescent="0.2">
      <c r="B5744" s="61"/>
      <c r="C5744" s="62"/>
      <c r="D5744" s="63"/>
      <c r="E5744" s="62"/>
    </row>
    <row r="5745" spans="2:5" ht="22.75" customHeight="1" x14ac:dyDescent="0.2">
      <c r="B5745" s="61"/>
      <c r="C5745" s="62"/>
      <c r="D5745" s="63"/>
      <c r="E5745" s="62"/>
    </row>
    <row r="5746" spans="2:5" ht="22.75" customHeight="1" x14ac:dyDescent="0.2">
      <c r="B5746" s="61"/>
      <c r="C5746" s="62"/>
      <c r="D5746" s="63"/>
      <c r="E5746" s="62"/>
    </row>
    <row r="5747" spans="2:5" ht="22.75" customHeight="1" x14ac:dyDescent="0.2">
      <c r="B5747" s="61"/>
      <c r="C5747" s="62"/>
      <c r="D5747" s="63"/>
      <c r="E5747" s="62"/>
    </row>
    <row r="5748" spans="2:5" ht="22.75" customHeight="1" x14ac:dyDescent="0.2">
      <c r="B5748" s="61"/>
      <c r="C5748" s="62"/>
      <c r="D5748" s="63"/>
      <c r="E5748" s="62"/>
    </row>
    <row r="5749" spans="2:5" ht="22.75" customHeight="1" x14ac:dyDescent="0.2">
      <c r="B5749" s="61"/>
      <c r="C5749" s="62"/>
      <c r="D5749" s="63"/>
      <c r="E5749" s="62"/>
    </row>
    <row r="5750" spans="2:5" ht="22.75" customHeight="1" x14ac:dyDescent="0.2">
      <c r="B5750" s="61"/>
      <c r="C5750" s="62"/>
      <c r="D5750" s="63"/>
      <c r="E5750" s="62"/>
    </row>
    <row r="5751" spans="2:5" ht="22.75" customHeight="1" x14ac:dyDescent="0.2">
      <c r="B5751" s="61"/>
      <c r="C5751" s="62"/>
      <c r="D5751" s="63"/>
      <c r="E5751" s="62"/>
    </row>
    <row r="5752" spans="2:5" ht="22.75" customHeight="1" x14ac:dyDescent="0.2">
      <c r="B5752" s="61"/>
      <c r="C5752" s="62"/>
      <c r="D5752" s="63"/>
      <c r="E5752" s="62"/>
    </row>
    <row r="5753" spans="2:5" ht="22.75" customHeight="1" x14ac:dyDescent="0.2">
      <c r="B5753" s="61"/>
      <c r="C5753" s="62"/>
      <c r="D5753" s="63"/>
      <c r="E5753" s="62"/>
    </row>
    <row r="5754" spans="2:5" ht="22.75" customHeight="1" x14ac:dyDescent="0.2">
      <c r="B5754" s="61"/>
      <c r="C5754" s="62"/>
      <c r="D5754" s="63"/>
      <c r="E5754" s="62"/>
    </row>
    <row r="5755" spans="2:5" ht="22.75" customHeight="1" x14ac:dyDescent="0.2">
      <c r="B5755" s="61"/>
      <c r="C5755" s="62"/>
      <c r="D5755" s="63"/>
      <c r="E5755" s="62"/>
    </row>
    <row r="5756" spans="2:5" ht="22.75" customHeight="1" x14ac:dyDescent="0.2">
      <c r="B5756" s="61"/>
      <c r="C5756" s="62"/>
      <c r="D5756" s="63"/>
      <c r="E5756" s="62"/>
    </row>
    <row r="5757" spans="2:5" ht="22.75" customHeight="1" x14ac:dyDescent="0.2">
      <c r="B5757" s="61"/>
      <c r="C5757" s="62"/>
      <c r="D5757" s="63"/>
      <c r="E5757" s="62"/>
    </row>
    <row r="5758" spans="2:5" ht="22.75" customHeight="1" x14ac:dyDescent="0.2">
      <c r="B5758" s="61"/>
      <c r="C5758" s="62"/>
      <c r="D5758" s="63"/>
      <c r="E5758" s="62"/>
    </row>
    <row r="5759" spans="2:5" ht="22.75" customHeight="1" x14ac:dyDescent="0.2">
      <c r="B5759" s="61"/>
      <c r="C5759" s="62"/>
      <c r="D5759" s="63"/>
      <c r="E5759" s="62"/>
    </row>
    <row r="5760" spans="2:5" ht="22.75" customHeight="1" x14ac:dyDescent="0.2">
      <c r="B5760" s="61"/>
      <c r="C5760" s="62"/>
      <c r="D5760" s="63"/>
      <c r="E5760" s="62"/>
    </row>
    <row r="5761" spans="2:5" ht="22.75" customHeight="1" x14ac:dyDescent="0.2">
      <c r="B5761" s="61"/>
      <c r="C5761" s="62"/>
      <c r="D5761" s="63"/>
      <c r="E5761" s="62"/>
    </row>
    <row r="5762" spans="2:5" ht="22.75" customHeight="1" x14ac:dyDescent="0.2">
      <c r="B5762" s="61"/>
      <c r="C5762" s="62"/>
      <c r="D5762" s="63"/>
      <c r="E5762" s="62"/>
    </row>
    <row r="5763" spans="2:5" ht="22.75" customHeight="1" x14ac:dyDescent="0.2">
      <c r="B5763" s="61"/>
      <c r="C5763" s="62"/>
      <c r="D5763" s="63"/>
      <c r="E5763" s="62"/>
    </row>
    <row r="5764" spans="2:5" ht="22.75" customHeight="1" x14ac:dyDescent="0.2">
      <c r="B5764" s="61"/>
      <c r="C5764" s="62"/>
      <c r="D5764" s="63"/>
      <c r="E5764" s="62"/>
    </row>
    <row r="5765" spans="2:5" ht="22.75" customHeight="1" x14ac:dyDescent="0.2">
      <c r="B5765" s="61"/>
      <c r="C5765" s="62"/>
      <c r="D5765" s="63"/>
      <c r="E5765" s="62"/>
    </row>
    <row r="5766" spans="2:5" ht="22.75" customHeight="1" x14ac:dyDescent="0.2">
      <c r="B5766" s="61"/>
      <c r="C5766" s="62"/>
      <c r="D5766" s="63"/>
      <c r="E5766" s="62"/>
    </row>
    <row r="5767" spans="2:5" ht="22.75" customHeight="1" x14ac:dyDescent="0.2">
      <c r="B5767" s="61"/>
      <c r="C5767" s="62"/>
      <c r="D5767" s="63"/>
      <c r="E5767" s="62"/>
    </row>
    <row r="5768" spans="2:5" ht="22.75" customHeight="1" x14ac:dyDescent="0.2">
      <c r="B5768" s="61"/>
      <c r="C5768" s="62"/>
      <c r="D5768" s="63"/>
      <c r="E5768" s="62"/>
    </row>
    <row r="5769" spans="2:5" ht="22.75" customHeight="1" x14ac:dyDescent="0.2">
      <c r="B5769" s="61"/>
      <c r="C5769" s="62"/>
      <c r="D5769" s="63"/>
      <c r="E5769" s="62"/>
    </row>
    <row r="5770" spans="2:5" ht="22.75" customHeight="1" x14ac:dyDescent="0.2">
      <c r="B5770" s="61"/>
      <c r="C5770" s="62"/>
      <c r="D5770" s="63"/>
      <c r="E5770" s="62"/>
    </row>
    <row r="5771" spans="2:5" ht="22.75" customHeight="1" x14ac:dyDescent="0.2">
      <c r="B5771" s="61"/>
      <c r="C5771" s="62"/>
      <c r="D5771" s="63"/>
      <c r="E5771" s="62"/>
    </row>
    <row r="5772" spans="2:5" ht="22.75" customHeight="1" x14ac:dyDescent="0.2">
      <c r="B5772" s="61"/>
      <c r="C5772" s="62"/>
      <c r="D5772" s="63"/>
      <c r="E5772" s="62"/>
    </row>
    <row r="5773" spans="2:5" ht="22.75" customHeight="1" x14ac:dyDescent="0.2">
      <c r="B5773" s="61"/>
      <c r="C5773" s="62"/>
      <c r="D5773" s="63"/>
      <c r="E5773" s="62"/>
    </row>
    <row r="5774" spans="2:5" ht="22.75" customHeight="1" x14ac:dyDescent="0.2">
      <c r="B5774" s="61"/>
      <c r="C5774" s="62"/>
      <c r="D5774" s="63"/>
      <c r="E5774" s="62"/>
    </row>
    <row r="5775" spans="2:5" ht="22.75" customHeight="1" x14ac:dyDescent="0.2">
      <c r="B5775" s="61"/>
      <c r="C5775" s="62"/>
      <c r="D5775" s="63"/>
      <c r="E5775" s="62"/>
    </row>
    <row r="5776" spans="2:5" ht="22.75" customHeight="1" x14ac:dyDescent="0.2">
      <c r="B5776" s="61"/>
      <c r="C5776" s="62"/>
      <c r="D5776" s="63"/>
      <c r="E5776" s="62"/>
    </row>
    <row r="5777" spans="2:5" ht="22.75" customHeight="1" x14ac:dyDescent="0.2">
      <c r="B5777" s="61"/>
      <c r="C5777" s="62"/>
      <c r="D5777" s="63"/>
      <c r="E5777" s="62"/>
    </row>
    <row r="5778" spans="2:5" ht="22.75" customHeight="1" x14ac:dyDescent="0.2">
      <c r="B5778" s="61"/>
      <c r="C5778" s="62"/>
      <c r="D5778" s="63"/>
      <c r="E5778" s="62"/>
    </row>
    <row r="5779" spans="2:5" ht="22.75" customHeight="1" x14ac:dyDescent="0.2">
      <c r="B5779" s="61"/>
      <c r="C5779" s="62"/>
      <c r="D5779" s="63"/>
      <c r="E5779" s="62"/>
    </row>
    <row r="5780" spans="2:5" ht="22.75" customHeight="1" x14ac:dyDescent="0.2">
      <c r="B5780" s="61"/>
      <c r="C5780" s="62"/>
      <c r="D5780" s="63"/>
      <c r="E5780" s="62"/>
    </row>
    <row r="5781" spans="2:5" ht="22.75" customHeight="1" x14ac:dyDescent="0.2">
      <c r="B5781" s="61"/>
      <c r="C5781" s="62"/>
      <c r="D5781" s="63"/>
      <c r="E5781" s="62"/>
    </row>
    <row r="5782" spans="2:5" ht="22.75" customHeight="1" x14ac:dyDescent="0.2">
      <c r="B5782" s="61"/>
      <c r="C5782" s="62"/>
      <c r="D5782" s="63"/>
      <c r="E5782" s="62"/>
    </row>
    <row r="5783" spans="2:5" ht="22.75" customHeight="1" x14ac:dyDescent="0.2">
      <c r="B5783" s="61"/>
      <c r="C5783" s="62"/>
      <c r="D5783" s="63"/>
      <c r="E5783" s="62"/>
    </row>
    <row r="5784" spans="2:5" ht="22.75" customHeight="1" x14ac:dyDescent="0.2">
      <c r="B5784" s="61"/>
      <c r="C5784" s="62"/>
      <c r="D5784" s="63"/>
      <c r="E5784" s="62"/>
    </row>
    <row r="5785" spans="2:5" ht="22.75" customHeight="1" x14ac:dyDescent="0.2">
      <c r="B5785" s="61"/>
      <c r="C5785" s="62"/>
      <c r="D5785" s="63"/>
      <c r="E5785" s="62"/>
    </row>
    <row r="5786" spans="2:5" ht="22.75" customHeight="1" x14ac:dyDescent="0.2">
      <c r="B5786" s="61"/>
      <c r="C5786" s="62"/>
      <c r="D5786" s="63"/>
      <c r="E5786" s="62"/>
    </row>
    <row r="5787" spans="2:5" ht="22.75" customHeight="1" x14ac:dyDescent="0.2">
      <c r="B5787" s="61"/>
      <c r="C5787" s="62"/>
      <c r="D5787" s="63"/>
      <c r="E5787" s="62"/>
    </row>
    <row r="5788" spans="2:5" ht="22.75" customHeight="1" x14ac:dyDescent="0.2">
      <c r="B5788" s="61"/>
      <c r="C5788" s="62"/>
      <c r="D5788" s="63"/>
      <c r="E5788" s="62"/>
    </row>
    <row r="5789" spans="2:5" ht="22.75" customHeight="1" x14ac:dyDescent="0.2">
      <c r="B5789" s="61"/>
      <c r="C5789" s="62"/>
      <c r="D5789" s="63"/>
      <c r="E5789" s="62"/>
    </row>
    <row r="5790" spans="2:5" ht="22.75" customHeight="1" x14ac:dyDescent="0.2">
      <c r="B5790" s="61"/>
      <c r="C5790" s="62"/>
      <c r="D5790" s="63"/>
      <c r="E5790" s="62"/>
    </row>
    <row r="5791" spans="2:5" ht="22.75" customHeight="1" x14ac:dyDescent="0.2">
      <c r="B5791" s="61"/>
      <c r="C5791" s="62"/>
      <c r="D5791" s="63"/>
      <c r="E5791" s="62"/>
    </row>
    <row r="5792" spans="2:5" ht="22.75" customHeight="1" x14ac:dyDescent="0.2">
      <c r="B5792" s="61"/>
      <c r="C5792" s="62"/>
      <c r="D5792" s="63"/>
      <c r="E5792" s="62"/>
    </row>
    <row r="5793" spans="2:5" ht="22.75" customHeight="1" x14ac:dyDescent="0.2">
      <c r="B5793" s="61"/>
      <c r="C5793" s="62"/>
      <c r="D5793" s="63"/>
      <c r="E5793" s="62"/>
    </row>
    <row r="5794" spans="2:5" ht="22.75" customHeight="1" x14ac:dyDescent="0.2">
      <c r="B5794" s="61"/>
      <c r="C5794" s="62"/>
      <c r="D5794" s="63"/>
      <c r="E5794" s="62"/>
    </row>
    <row r="5795" spans="2:5" ht="22.75" customHeight="1" x14ac:dyDescent="0.2">
      <c r="B5795" s="61"/>
      <c r="C5795" s="62"/>
      <c r="D5795" s="63"/>
      <c r="E5795" s="62"/>
    </row>
    <row r="5796" spans="2:5" ht="22.75" customHeight="1" x14ac:dyDescent="0.2">
      <c r="B5796" s="61"/>
      <c r="C5796" s="62"/>
      <c r="D5796" s="63"/>
      <c r="E5796" s="62"/>
    </row>
    <row r="5797" spans="2:5" ht="22.75" customHeight="1" x14ac:dyDescent="0.2">
      <c r="B5797" s="61"/>
      <c r="C5797" s="62"/>
      <c r="D5797" s="63"/>
      <c r="E5797" s="62"/>
    </row>
    <row r="5798" spans="2:5" ht="22.75" customHeight="1" x14ac:dyDescent="0.2">
      <c r="B5798" s="61"/>
      <c r="C5798" s="62"/>
      <c r="D5798" s="63"/>
      <c r="E5798" s="62"/>
    </row>
    <row r="5799" spans="2:5" ht="22.75" customHeight="1" x14ac:dyDescent="0.2">
      <c r="B5799" s="61"/>
      <c r="C5799" s="62"/>
      <c r="D5799" s="63"/>
      <c r="E5799" s="62"/>
    </row>
    <row r="5800" spans="2:5" ht="22.75" customHeight="1" x14ac:dyDescent="0.2">
      <c r="B5800" s="61"/>
      <c r="C5800" s="62"/>
      <c r="D5800" s="63"/>
      <c r="E5800" s="62"/>
    </row>
    <row r="5801" spans="2:5" ht="22.75" customHeight="1" x14ac:dyDescent="0.2">
      <c r="B5801" s="61"/>
      <c r="C5801" s="62"/>
      <c r="D5801" s="63"/>
      <c r="E5801" s="62"/>
    </row>
    <row r="5802" spans="2:5" ht="22.75" customHeight="1" x14ac:dyDescent="0.2">
      <c r="B5802" s="61"/>
      <c r="C5802" s="62"/>
      <c r="D5802" s="63"/>
      <c r="E5802" s="62"/>
    </row>
    <row r="5803" spans="2:5" ht="22.75" customHeight="1" x14ac:dyDescent="0.2">
      <c r="B5803" s="61"/>
      <c r="C5803" s="62"/>
      <c r="D5803" s="63"/>
      <c r="E5803" s="62"/>
    </row>
    <row r="5804" spans="2:5" ht="22.75" customHeight="1" x14ac:dyDescent="0.2">
      <c r="B5804" s="61"/>
      <c r="C5804" s="62"/>
      <c r="D5804" s="63"/>
      <c r="E5804" s="62"/>
    </row>
    <row r="5805" spans="2:5" ht="22.75" customHeight="1" x14ac:dyDescent="0.2">
      <c r="B5805" s="61"/>
      <c r="C5805" s="62"/>
      <c r="D5805" s="63"/>
      <c r="E5805" s="62"/>
    </row>
    <row r="5806" spans="2:5" ht="22.75" customHeight="1" x14ac:dyDescent="0.2">
      <c r="B5806" s="61"/>
      <c r="C5806" s="62"/>
      <c r="D5806" s="63"/>
      <c r="E5806" s="62"/>
    </row>
    <row r="5807" spans="2:5" ht="22.75" customHeight="1" x14ac:dyDescent="0.2">
      <c r="B5807" s="61"/>
      <c r="C5807" s="62"/>
      <c r="D5807" s="63"/>
      <c r="E5807" s="62"/>
    </row>
    <row r="5808" spans="2:5" ht="22.75" customHeight="1" x14ac:dyDescent="0.2">
      <c r="B5808" s="61"/>
      <c r="C5808" s="62"/>
      <c r="D5808" s="63"/>
      <c r="E5808" s="62"/>
    </row>
    <row r="5809" spans="2:5" ht="22.75" customHeight="1" x14ac:dyDescent="0.2">
      <c r="B5809" s="61"/>
      <c r="C5809" s="62"/>
      <c r="D5809" s="63"/>
      <c r="E5809" s="62"/>
    </row>
    <row r="5810" spans="2:5" ht="22.75" customHeight="1" x14ac:dyDescent="0.2">
      <c r="B5810" s="61"/>
      <c r="C5810" s="62"/>
      <c r="D5810" s="63"/>
      <c r="E5810" s="62"/>
    </row>
    <row r="5811" spans="2:5" ht="22.75" customHeight="1" x14ac:dyDescent="0.2">
      <c r="B5811" s="61"/>
      <c r="C5811" s="62"/>
      <c r="D5811" s="63"/>
      <c r="E5811" s="62"/>
    </row>
    <row r="5812" spans="2:5" ht="22.75" customHeight="1" x14ac:dyDescent="0.2">
      <c r="B5812" s="61"/>
      <c r="C5812" s="62"/>
      <c r="D5812" s="63"/>
      <c r="E5812" s="62"/>
    </row>
    <row r="5813" spans="2:5" ht="22.75" customHeight="1" x14ac:dyDescent="0.2">
      <c r="B5813" s="61"/>
      <c r="C5813" s="62"/>
      <c r="D5813" s="63"/>
      <c r="E5813" s="62"/>
    </row>
    <row r="5814" spans="2:5" ht="22.75" customHeight="1" x14ac:dyDescent="0.2">
      <c r="B5814" s="61"/>
      <c r="C5814" s="62"/>
      <c r="D5814" s="63"/>
      <c r="E5814" s="62"/>
    </row>
    <row r="5815" spans="2:5" ht="22.75" customHeight="1" x14ac:dyDescent="0.2">
      <c r="B5815" s="61"/>
      <c r="C5815" s="62"/>
      <c r="D5815" s="63"/>
      <c r="E5815" s="62"/>
    </row>
    <row r="5816" spans="2:5" ht="22.75" customHeight="1" x14ac:dyDescent="0.2">
      <c r="B5816" s="61"/>
      <c r="C5816" s="62"/>
      <c r="D5816" s="63"/>
      <c r="E5816" s="62"/>
    </row>
    <row r="5817" spans="2:5" ht="22.75" customHeight="1" x14ac:dyDescent="0.2">
      <c r="B5817" s="61"/>
      <c r="C5817" s="62"/>
      <c r="D5817" s="63"/>
      <c r="E5817" s="62"/>
    </row>
    <row r="5818" spans="2:5" ht="22.75" customHeight="1" x14ac:dyDescent="0.2">
      <c r="B5818" s="61"/>
      <c r="C5818" s="62"/>
      <c r="D5818" s="63"/>
      <c r="E5818" s="62"/>
    </row>
    <row r="5819" spans="2:5" ht="22.75" customHeight="1" x14ac:dyDescent="0.2">
      <c r="B5819" s="61"/>
      <c r="C5819" s="62"/>
      <c r="D5819" s="63"/>
      <c r="E5819" s="62"/>
    </row>
    <row r="5820" spans="2:5" ht="22.75" customHeight="1" x14ac:dyDescent="0.2">
      <c r="B5820" s="61"/>
      <c r="C5820" s="62"/>
      <c r="D5820" s="63"/>
      <c r="E5820" s="62"/>
    </row>
    <row r="5821" spans="2:5" ht="22.75" customHeight="1" x14ac:dyDescent="0.2">
      <c r="B5821" s="61"/>
      <c r="C5821" s="62"/>
      <c r="D5821" s="63"/>
      <c r="E5821" s="62"/>
    </row>
    <row r="5822" spans="2:5" ht="22.75" customHeight="1" x14ac:dyDescent="0.2">
      <c r="B5822" s="61"/>
      <c r="C5822" s="62"/>
      <c r="D5822" s="63"/>
      <c r="E5822" s="62"/>
    </row>
    <row r="5823" spans="2:5" ht="22.75" customHeight="1" x14ac:dyDescent="0.2">
      <c r="B5823" s="61"/>
      <c r="C5823" s="62"/>
      <c r="D5823" s="63"/>
      <c r="E5823" s="62"/>
    </row>
    <row r="5824" spans="2:5" ht="22.75" customHeight="1" x14ac:dyDescent="0.2">
      <c r="B5824" s="61"/>
      <c r="C5824" s="62"/>
      <c r="D5824" s="63"/>
      <c r="E5824" s="62"/>
    </row>
    <row r="5825" spans="2:5" ht="22.75" customHeight="1" x14ac:dyDescent="0.2">
      <c r="B5825" s="61"/>
      <c r="C5825" s="62"/>
      <c r="D5825" s="63"/>
      <c r="E5825" s="62"/>
    </row>
    <row r="5826" spans="2:5" ht="22.75" customHeight="1" x14ac:dyDescent="0.2">
      <c r="B5826" s="61"/>
      <c r="C5826" s="62"/>
      <c r="D5826" s="63"/>
      <c r="E5826" s="62"/>
    </row>
    <row r="5827" spans="2:5" ht="22.75" customHeight="1" x14ac:dyDescent="0.2">
      <c r="B5827" s="61"/>
      <c r="C5827" s="62"/>
      <c r="D5827" s="63"/>
      <c r="E5827" s="62"/>
    </row>
    <row r="5828" spans="2:5" ht="22.75" customHeight="1" x14ac:dyDescent="0.2">
      <c r="B5828" s="61"/>
      <c r="C5828" s="62"/>
      <c r="D5828" s="63"/>
      <c r="E5828" s="62"/>
    </row>
    <row r="5829" spans="2:5" ht="22.75" customHeight="1" x14ac:dyDescent="0.2">
      <c r="B5829" s="61"/>
      <c r="C5829" s="62"/>
      <c r="D5829" s="63"/>
      <c r="E5829" s="62"/>
    </row>
    <row r="5830" spans="2:5" ht="22.75" customHeight="1" x14ac:dyDescent="0.2">
      <c r="B5830" s="61"/>
      <c r="C5830" s="62"/>
      <c r="D5830" s="63"/>
      <c r="E5830" s="62"/>
    </row>
    <row r="5831" spans="2:5" ht="22.75" customHeight="1" x14ac:dyDescent="0.2">
      <c r="B5831" s="61"/>
      <c r="C5831" s="62"/>
      <c r="D5831" s="63"/>
      <c r="E5831" s="62"/>
    </row>
    <row r="5832" spans="2:5" ht="22.75" customHeight="1" x14ac:dyDescent="0.2">
      <c r="B5832" s="61"/>
      <c r="C5832" s="62"/>
      <c r="D5832" s="63"/>
      <c r="E5832" s="62"/>
    </row>
    <row r="5833" spans="2:5" ht="22.75" customHeight="1" x14ac:dyDescent="0.2">
      <c r="B5833" s="61"/>
      <c r="C5833" s="62"/>
      <c r="D5833" s="63"/>
      <c r="E5833" s="62"/>
    </row>
    <row r="5834" spans="2:5" ht="22.75" customHeight="1" x14ac:dyDescent="0.2">
      <c r="B5834" s="61"/>
      <c r="C5834" s="62"/>
      <c r="D5834" s="63"/>
      <c r="E5834" s="62"/>
    </row>
    <row r="5835" spans="2:5" ht="22.75" customHeight="1" x14ac:dyDescent="0.2">
      <c r="B5835" s="61"/>
      <c r="C5835" s="62"/>
      <c r="D5835" s="63"/>
      <c r="E5835" s="62"/>
    </row>
    <row r="5836" spans="2:5" ht="22.75" customHeight="1" x14ac:dyDescent="0.2">
      <c r="B5836" s="61"/>
      <c r="C5836" s="62"/>
      <c r="D5836" s="63"/>
      <c r="E5836" s="62"/>
    </row>
    <row r="5837" spans="2:5" ht="22.75" customHeight="1" x14ac:dyDescent="0.2">
      <c r="B5837" s="61"/>
      <c r="C5837" s="62"/>
      <c r="D5837" s="63"/>
      <c r="E5837" s="62"/>
    </row>
    <row r="5838" spans="2:5" ht="22.75" customHeight="1" x14ac:dyDescent="0.2">
      <c r="B5838" s="61"/>
      <c r="C5838" s="62"/>
      <c r="D5838" s="63"/>
      <c r="E5838" s="62"/>
    </row>
    <row r="5839" spans="2:5" ht="22.75" customHeight="1" x14ac:dyDescent="0.2">
      <c r="B5839" s="61"/>
      <c r="C5839" s="62"/>
      <c r="D5839" s="63"/>
      <c r="E5839" s="62"/>
    </row>
    <row r="5840" spans="2:5" ht="22.75" customHeight="1" x14ac:dyDescent="0.2">
      <c r="B5840" s="61"/>
      <c r="C5840" s="62"/>
      <c r="D5840" s="63"/>
      <c r="E5840" s="62"/>
    </row>
    <row r="5841" spans="2:5" ht="22.75" customHeight="1" x14ac:dyDescent="0.2">
      <c r="B5841" s="61"/>
      <c r="C5841" s="62"/>
      <c r="D5841" s="63"/>
      <c r="E5841" s="62"/>
    </row>
    <row r="5842" spans="2:5" ht="22.75" customHeight="1" x14ac:dyDescent="0.2">
      <c r="B5842" s="61"/>
      <c r="C5842" s="62"/>
      <c r="D5842" s="63"/>
      <c r="E5842" s="62"/>
    </row>
    <row r="5843" spans="2:5" ht="22.75" customHeight="1" x14ac:dyDescent="0.2">
      <c r="B5843" s="61"/>
      <c r="C5843" s="62"/>
      <c r="D5843" s="63"/>
      <c r="E5843" s="62"/>
    </row>
    <row r="5844" spans="2:5" ht="22.75" customHeight="1" x14ac:dyDescent="0.2">
      <c r="B5844" s="61"/>
      <c r="C5844" s="62"/>
      <c r="D5844" s="63"/>
      <c r="E5844" s="62"/>
    </row>
    <row r="5845" spans="2:5" ht="22.75" customHeight="1" x14ac:dyDescent="0.2">
      <c r="B5845" s="61"/>
      <c r="C5845" s="62"/>
      <c r="D5845" s="63"/>
      <c r="E5845" s="62"/>
    </row>
    <row r="5846" spans="2:5" ht="22.75" customHeight="1" x14ac:dyDescent="0.2">
      <c r="B5846" s="61"/>
      <c r="C5846" s="62"/>
      <c r="D5846" s="63"/>
      <c r="E5846" s="62"/>
    </row>
    <row r="5847" spans="2:5" ht="22.75" customHeight="1" x14ac:dyDescent="0.2">
      <c r="B5847" s="61"/>
      <c r="C5847" s="62"/>
      <c r="D5847" s="63"/>
      <c r="E5847" s="62"/>
    </row>
    <row r="5848" spans="2:5" ht="22.75" customHeight="1" x14ac:dyDescent="0.2">
      <c r="B5848" s="61"/>
      <c r="C5848" s="62"/>
      <c r="D5848" s="63"/>
      <c r="E5848" s="62"/>
    </row>
    <row r="5849" spans="2:5" ht="22.75" customHeight="1" x14ac:dyDescent="0.2">
      <c r="B5849" s="61"/>
      <c r="C5849" s="62"/>
      <c r="D5849" s="63"/>
      <c r="E5849" s="62"/>
    </row>
    <row r="5850" spans="2:5" ht="22.75" customHeight="1" x14ac:dyDescent="0.2">
      <c r="B5850" s="61"/>
      <c r="C5850" s="62"/>
      <c r="D5850" s="63"/>
      <c r="E5850" s="62"/>
    </row>
    <row r="5851" spans="2:5" ht="22.75" customHeight="1" x14ac:dyDescent="0.2">
      <c r="B5851" s="61"/>
      <c r="C5851" s="62"/>
      <c r="D5851" s="63"/>
      <c r="E5851" s="62"/>
    </row>
    <row r="5852" spans="2:5" ht="22.75" customHeight="1" x14ac:dyDescent="0.2">
      <c r="B5852" s="61"/>
      <c r="C5852" s="62"/>
      <c r="D5852" s="63"/>
      <c r="E5852" s="62"/>
    </row>
    <row r="5853" spans="2:5" ht="22.75" customHeight="1" x14ac:dyDescent="0.2">
      <c r="B5853" s="61"/>
      <c r="C5853" s="62"/>
      <c r="D5853" s="63"/>
      <c r="E5853" s="62"/>
    </row>
    <row r="5854" spans="2:5" ht="22.75" customHeight="1" x14ac:dyDescent="0.2">
      <c r="B5854" s="61"/>
      <c r="C5854" s="62"/>
      <c r="D5854" s="63"/>
      <c r="E5854" s="62"/>
    </row>
    <row r="5855" spans="2:5" ht="22.75" customHeight="1" x14ac:dyDescent="0.2">
      <c r="B5855" s="61"/>
      <c r="C5855" s="62"/>
      <c r="D5855" s="63"/>
      <c r="E5855" s="62"/>
    </row>
    <row r="5856" spans="2:5" ht="22.75" customHeight="1" x14ac:dyDescent="0.2">
      <c r="B5856" s="61"/>
      <c r="C5856" s="62"/>
      <c r="D5856" s="63"/>
      <c r="E5856" s="62"/>
    </row>
    <row r="5857" spans="2:5" ht="22.75" customHeight="1" x14ac:dyDescent="0.2">
      <c r="B5857" s="61"/>
      <c r="C5857" s="62"/>
      <c r="D5857" s="63"/>
      <c r="E5857" s="62"/>
    </row>
    <row r="5858" spans="2:5" ht="22.75" customHeight="1" x14ac:dyDescent="0.2">
      <c r="B5858" s="61"/>
      <c r="C5858" s="62"/>
      <c r="D5858" s="63"/>
      <c r="E5858" s="62"/>
    </row>
    <row r="5859" spans="2:5" ht="22.75" customHeight="1" x14ac:dyDescent="0.2">
      <c r="B5859" s="61"/>
      <c r="C5859" s="62"/>
      <c r="D5859" s="63"/>
      <c r="E5859" s="62"/>
    </row>
    <row r="5860" spans="2:5" ht="22.75" customHeight="1" x14ac:dyDescent="0.2">
      <c r="B5860" s="61"/>
      <c r="C5860" s="62"/>
      <c r="D5860" s="63"/>
      <c r="E5860" s="62"/>
    </row>
    <row r="5861" spans="2:5" ht="22.75" customHeight="1" x14ac:dyDescent="0.2">
      <c r="B5861" s="61"/>
      <c r="C5861" s="62"/>
      <c r="D5861" s="63"/>
      <c r="E5861" s="62"/>
    </row>
    <row r="5862" spans="2:5" ht="22.75" customHeight="1" x14ac:dyDescent="0.2">
      <c r="B5862" s="61"/>
      <c r="C5862" s="62"/>
      <c r="D5862" s="63"/>
      <c r="E5862" s="62"/>
    </row>
    <row r="5863" spans="2:5" ht="22.75" customHeight="1" x14ac:dyDescent="0.2">
      <c r="B5863" s="61"/>
      <c r="C5863" s="62"/>
      <c r="D5863" s="63"/>
      <c r="E5863" s="62"/>
    </row>
    <row r="5864" spans="2:5" ht="22.75" customHeight="1" x14ac:dyDescent="0.2">
      <c r="B5864" s="61"/>
      <c r="C5864" s="62"/>
      <c r="D5864" s="63"/>
      <c r="E5864" s="62"/>
    </row>
    <row r="5865" spans="2:5" ht="22.75" customHeight="1" x14ac:dyDescent="0.2">
      <c r="B5865" s="61"/>
      <c r="C5865" s="62"/>
      <c r="D5865" s="63"/>
      <c r="E5865" s="62"/>
    </row>
    <row r="5866" spans="2:5" ht="22.75" customHeight="1" x14ac:dyDescent="0.2">
      <c r="B5866" s="61"/>
      <c r="C5866" s="62"/>
      <c r="D5866" s="63"/>
      <c r="E5866" s="62"/>
    </row>
    <row r="5867" spans="2:5" ht="22.75" customHeight="1" x14ac:dyDescent="0.2">
      <c r="B5867" s="61"/>
      <c r="C5867" s="62"/>
      <c r="D5867" s="63"/>
      <c r="E5867" s="62"/>
    </row>
    <row r="5868" spans="2:5" ht="22.75" customHeight="1" x14ac:dyDescent="0.2">
      <c r="B5868" s="61"/>
      <c r="C5868" s="62"/>
      <c r="D5868" s="63"/>
      <c r="E5868" s="62"/>
    </row>
    <row r="5869" spans="2:5" ht="22.75" customHeight="1" x14ac:dyDescent="0.2">
      <c r="B5869" s="61"/>
      <c r="C5869" s="62"/>
      <c r="D5869" s="63"/>
      <c r="E5869" s="62"/>
    </row>
    <row r="5870" spans="2:5" ht="22.75" customHeight="1" x14ac:dyDescent="0.2">
      <c r="B5870" s="61"/>
      <c r="C5870" s="62"/>
      <c r="D5870" s="63"/>
      <c r="E5870" s="62"/>
    </row>
    <row r="5871" spans="2:5" ht="22.75" customHeight="1" x14ac:dyDescent="0.2">
      <c r="B5871" s="61"/>
      <c r="C5871" s="62"/>
      <c r="D5871" s="63"/>
      <c r="E5871" s="62"/>
    </row>
    <row r="5872" spans="2:5" ht="22.75" customHeight="1" x14ac:dyDescent="0.2">
      <c r="B5872" s="61"/>
      <c r="C5872" s="62"/>
      <c r="D5872" s="63"/>
      <c r="E5872" s="62"/>
    </row>
    <row r="5873" spans="2:5" ht="22.75" customHeight="1" x14ac:dyDescent="0.2">
      <c r="B5873" s="61"/>
      <c r="C5873" s="62"/>
      <c r="D5873" s="63"/>
      <c r="E5873" s="62"/>
    </row>
    <row r="5874" spans="2:5" ht="22.75" customHeight="1" x14ac:dyDescent="0.2">
      <c r="B5874" s="61"/>
      <c r="C5874" s="62"/>
      <c r="D5874" s="63"/>
      <c r="E5874" s="62"/>
    </row>
    <row r="5875" spans="2:5" ht="22.75" customHeight="1" x14ac:dyDescent="0.2">
      <c r="B5875" s="61"/>
      <c r="C5875" s="62"/>
      <c r="D5875" s="63"/>
      <c r="E5875" s="62"/>
    </row>
    <row r="5876" spans="2:5" ht="22.75" customHeight="1" x14ac:dyDescent="0.2">
      <c r="B5876" s="61"/>
      <c r="C5876" s="62"/>
      <c r="D5876" s="63"/>
      <c r="E5876" s="62"/>
    </row>
    <row r="5877" spans="2:5" ht="22.75" customHeight="1" x14ac:dyDescent="0.2">
      <c r="B5877" s="61"/>
      <c r="C5877" s="62"/>
      <c r="D5877" s="63"/>
      <c r="E5877" s="62"/>
    </row>
    <row r="5878" spans="2:5" ht="22.75" customHeight="1" x14ac:dyDescent="0.2">
      <c r="B5878" s="61"/>
      <c r="C5878" s="62"/>
      <c r="D5878" s="63"/>
      <c r="E5878" s="62"/>
    </row>
    <row r="5879" spans="2:5" ht="22.75" customHeight="1" x14ac:dyDescent="0.2">
      <c r="B5879" s="61"/>
      <c r="C5879" s="62"/>
      <c r="D5879" s="63"/>
      <c r="E5879" s="62"/>
    </row>
    <row r="5880" spans="2:5" ht="22.75" customHeight="1" x14ac:dyDescent="0.2">
      <c r="B5880" s="61"/>
      <c r="C5880" s="62"/>
      <c r="D5880" s="63"/>
      <c r="E5880" s="62"/>
    </row>
    <row r="5881" spans="2:5" ht="22.75" customHeight="1" x14ac:dyDescent="0.2">
      <c r="B5881" s="61"/>
      <c r="C5881" s="62"/>
      <c r="D5881" s="63"/>
      <c r="E5881" s="62"/>
    </row>
    <row r="5882" spans="2:5" ht="22.75" customHeight="1" x14ac:dyDescent="0.2">
      <c r="B5882" s="61"/>
      <c r="C5882" s="62"/>
      <c r="D5882" s="63"/>
      <c r="E5882" s="62"/>
    </row>
    <row r="5883" spans="2:5" ht="22.75" customHeight="1" x14ac:dyDescent="0.2">
      <c r="B5883" s="61"/>
      <c r="C5883" s="62"/>
      <c r="D5883" s="63"/>
      <c r="E5883" s="62"/>
    </row>
    <row r="5884" spans="2:5" ht="22.75" customHeight="1" x14ac:dyDescent="0.2">
      <c r="B5884" s="61"/>
      <c r="C5884" s="62"/>
      <c r="D5884" s="63"/>
      <c r="E5884" s="62"/>
    </row>
    <row r="5885" spans="2:5" ht="22.75" customHeight="1" x14ac:dyDescent="0.2">
      <c r="B5885" s="61"/>
      <c r="C5885" s="62"/>
      <c r="D5885" s="63"/>
      <c r="E5885" s="62"/>
    </row>
    <row r="5886" spans="2:5" ht="22.75" customHeight="1" x14ac:dyDescent="0.2">
      <c r="B5886" s="61"/>
      <c r="C5886" s="62"/>
      <c r="D5886" s="63"/>
      <c r="E5886" s="62"/>
    </row>
    <row r="5887" spans="2:5" ht="22.75" customHeight="1" x14ac:dyDescent="0.2">
      <c r="B5887" s="61"/>
      <c r="C5887" s="62"/>
      <c r="D5887" s="63"/>
      <c r="E5887" s="62"/>
    </row>
    <row r="5888" spans="2:5" ht="22.75" customHeight="1" x14ac:dyDescent="0.2">
      <c r="B5888" s="61"/>
      <c r="C5888" s="62"/>
      <c r="D5888" s="63"/>
      <c r="E5888" s="62"/>
    </row>
    <row r="5889" spans="2:5" ht="22.75" customHeight="1" x14ac:dyDescent="0.2">
      <c r="B5889" s="61"/>
      <c r="C5889" s="62"/>
      <c r="D5889" s="63"/>
      <c r="E5889" s="62"/>
    </row>
    <row r="5890" spans="2:5" ht="22.75" customHeight="1" x14ac:dyDescent="0.2">
      <c r="B5890" s="61"/>
      <c r="C5890" s="62"/>
      <c r="D5890" s="63"/>
      <c r="E5890" s="62"/>
    </row>
    <row r="5891" spans="2:5" ht="22.75" customHeight="1" x14ac:dyDescent="0.2">
      <c r="B5891" s="61"/>
      <c r="C5891" s="62"/>
      <c r="D5891" s="63"/>
      <c r="E5891" s="62"/>
    </row>
    <row r="5892" spans="2:5" ht="22.75" customHeight="1" x14ac:dyDescent="0.2">
      <c r="B5892" s="61"/>
      <c r="C5892" s="62"/>
      <c r="D5892" s="63"/>
      <c r="E5892" s="62"/>
    </row>
    <row r="5893" spans="2:5" ht="22.75" customHeight="1" x14ac:dyDescent="0.2">
      <c r="B5893" s="61"/>
      <c r="C5893" s="62"/>
      <c r="D5893" s="63"/>
      <c r="E5893" s="62"/>
    </row>
    <row r="5894" spans="2:5" ht="22.75" customHeight="1" x14ac:dyDescent="0.2">
      <c r="B5894" s="61"/>
      <c r="C5894" s="62"/>
      <c r="D5894" s="63"/>
      <c r="E5894" s="62"/>
    </row>
    <row r="5895" spans="2:5" ht="22.75" customHeight="1" x14ac:dyDescent="0.2">
      <c r="B5895" s="61"/>
      <c r="C5895" s="62"/>
      <c r="D5895" s="63"/>
      <c r="E5895" s="62"/>
    </row>
    <row r="5896" spans="2:5" ht="22.75" customHeight="1" x14ac:dyDescent="0.2">
      <c r="B5896" s="61"/>
      <c r="C5896" s="62"/>
      <c r="D5896" s="63"/>
      <c r="E5896" s="62"/>
    </row>
    <row r="5897" spans="2:5" ht="22.75" customHeight="1" x14ac:dyDescent="0.2">
      <c r="B5897" s="61"/>
      <c r="C5897" s="62"/>
      <c r="D5897" s="63"/>
      <c r="E5897" s="62"/>
    </row>
    <row r="5898" spans="2:5" ht="22.75" customHeight="1" x14ac:dyDescent="0.2">
      <c r="B5898" s="61"/>
      <c r="C5898" s="62"/>
      <c r="D5898" s="63"/>
      <c r="E5898" s="62"/>
    </row>
    <row r="5899" spans="2:5" ht="22.75" customHeight="1" x14ac:dyDescent="0.2">
      <c r="B5899" s="61"/>
      <c r="C5899" s="62"/>
      <c r="D5899" s="63"/>
      <c r="E5899" s="62"/>
    </row>
    <row r="5900" spans="2:5" ht="22.75" customHeight="1" x14ac:dyDescent="0.2">
      <c r="B5900" s="61"/>
      <c r="C5900" s="62"/>
      <c r="D5900" s="63"/>
      <c r="E5900" s="62"/>
    </row>
    <row r="5901" spans="2:5" ht="22.75" customHeight="1" x14ac:dyDescent="0.2">
      <c r="B5901" s="61"/>
      <c r="C5901" s="62"/>
      <c r="D5901" s="63"/>
      <c r="E5901" s="62"/>
    </row>
    <row r="5902" spans="2:5" ht="22.75" customHeight="1" x14ac:dyDescent="0.2">
      <c r="B5902" s="61"/>
      <c r="C5902" s="62"/>
      <c r="D5902" s="63"/>
      <c r="E5902" s="62"/>
    </row>
    <row r="5903" spans="2:5" ht="22.75" customHeight="1" x14ac:dyDescent="0.2">
      <c r="B5903" s="61"/>
      <c r="C5903" s="62"/>
      <c r="D5903" s="63"/>
      <c r="E5903" s="62"/>
    </row>
    <row r="5904" spans="2:5" ht="22.75" customHeight="1" x14ac:dyDescent="0.2">
      <c r="B5904" s="61"/>
      <c r="C5904" s="62"/>
      <c r="D5904" s="63"/>
      <c r="E5904" s="62"/>
    </row>
    <row r="5905" spans="2:5" ht="22.75" customHeight="1" x14ac:dyDescent="0.2">
      <c r="B5905" s="61"/>
      <c r="C5905" s="62"/>
      <c r="D5905" s="63"/>
      <c r="E5905" s="62"/>
    </row>
    <row r="5906" spans="2:5" ht="22.75" customHeight="1" x14ac:dyDescent="0.2">
      <c r="B5906" s="61"/>
      <c r="C5906" s="62"/>
      <c r="D5906" s="63"/>
      <c r="E5906" s="62"/>
    </row>
    <row r="5907" spans="2:5" ht="22.75" customHeight="1" x14ac:dyDescent="0.2">
      <c r="B5907" s="61"/>
      <c r="C5907" s="62"/>
      <c r="D5907" s="63"/>
      <c r="E5907" s="62"/>
    </row>
    <row r="5908" spans="2:5" ht="22.75" customHeight="1" x14ac:dyDescent="0.2">
      <c r="B5908" s="61"/>
      <c r="C5908" s="62"/>
      <c r="D5908" s="63"/>
      <c r="E5908" s="62"/>
    </row>
    <row r="5909" spans="2:5" ht="22.75" customHeight="1" x14ac:dyDescent="0.2">
      <c r="B5909" s="61"/>
      <c r="C5909" s="62"/>
      <c r="D5909" s="63"/>
      <c r="E5909" s="62"/>
    </row>
    <row r="5910" spans="2:5" ht="22.75" customHeight="1" x14ac:dyDescent="0.2">
      <c r="B5910" s="61"/>
      <c r="C5910" s="62"/>
      <c r="D5910" s="63"/>
      <c r="E5910" s="62"/>
    </row>
    <row r="5911" spans="2:5" ht="22.75" customHeight="1" x14ac:dyDescent="0.2">
      <c r="B5911" s="61"/>
      <c r="C5911" s="62"/>
      <c r="D5911" s="63"/>
      <c r="E5911" s="62"/>
    </row>
    <row r="5912" spans="2:5" ht="22.75" customHeight="1" x14ac:dyDescent="0.2">
      <c r="B5912" s="61"/>
      <c r="C5912" s="62"/>
      <c r="D5912" s="63"/>
      <c r="E5912" s="62"/>
    </row>
    <row r="5913" spans="2:5" ht="22.75" customHeight="1" x14ac:dyDescent="0.2">
      <c r="B5913" s="61"/>
      <c r="C5913" s="62"/>
      <c r="D5913" s="63"/>
      <c r="E5913" s="62"/>
    </row>
    <row r="5914" spans="2:5" ht="22.75" customHeight="1" x14ac:dyDescent="0.2">
      <c r="B5914" s="61"/>
      <c r="C5914" s="62"/>
      <c r="D5914" s="63"/>
      <c r="E5914" s="62"/>
    </row>
    <row r="5915" spans="2:5" ht="22.75" customHeight="1" x14ac:dyDescent="0.2">
      <c r="B5915" s="61"/>
      <c r="C5915" s="62"/>
      <c r="D5915" s="63"/>
      <c r="E5915" s="62"/>
    </row>
    <row r="5916" spans="2:5" ht="22.75" customHeight="1" x14ac:dyDescent="0.2">
      <c r="B5916" s="61"/>
      <c r="C5916" s="62"/>
      <c r="D5916" s="63"/>
      <c r="E5916" s="62"/>
    </row>
    <row r="5917" spans="2:5" ht="22.75" customHeight="1" x14ac:dyDescent="0.2">
      <c r="B5917" s="61"/>
      <c r="C5917" s="62"/>
      <c r="D5917" s="63"/>
      <c r="E5917" s="62"/>
    </row>
    <row r="5918" spans="2:5" ht="22.75" customHeight="1" x14ac:dyDescent="0.2">
      <c r="B5918" s="61"/>
      <c r="C5918" s="62"/>
      <c r="D5918" s="63"/>
      <c r="E5918" s="62"/>
    </row>
    <row r="5919" spans="2:5" ht="22.75" customHeight="1" x14ac:dyDescent="0.2">
      <c r="B5919" s="61"/>
      <c r="C5919" s="62"/>
      <c r="D5919" s="63"/>
      <c r="E5919" s="62"/>
    </row>
    <row r="5920" spans="2:5" ht="22.75" customHeight="1" x14ac:dyDescent="0.2">
      <c r="B5920" s="61"/>
      <c r="C5920" s="62"/>
      <c r="D5920" s="63"/>
      <c r="E5920" s="62"/>
    </row>
    <row r="5921" spans="2:5" ht="22.75" customHeight="1" x14ac:dyDescent="0.2">
      <c r="B5921" s="61"/>
      <c r="C5921" s="62"/>
      <c r="D5921" s="63"/>
      <c r="E5921" s="62"/>
    </row>
    <row r="5922" spans="2:5" ht="22.75" customHeight="1" x14ac:dyDescent="0.2">
      <c r="B5922" s="61"/>
      <c r="C5922" s="62"/>
      <c r="D5922" s="63"/>
      <c r="E5922" s="62"/>
    </row>
    <row r="5923" spans="2:5" ht="22.75" customHeight="1" x14ac:dyDescent="0.2">
      <c r="B5923" s="61"/>
      <c r="C5923" s="62"/>
      <c r="D5923" s="63"/>
      <c r="E5923" s="62"/>
    </row>
    <row r="5924" spans="2:5" ht="22.75" customHeight="1" x14ac:dyDescent="0.2">
      <c r="B5924" s="61"/>
      <c r="C5924" s="62"/>
      <c r="D5924" s="63"/>
      <c r="E5924" s="62"/>
    </row>
    <row r="5925" spans="2:5" ht="22.75" customHeight="1" x14ac:dyDescent="0.2">
      <c r="B5925" s="61"/>
      <c r="C5925" s="62"/>
      <c r="D5925" s="63"/>
      <c r="E5925" s="62"/>
    </row>
    <row r="5926" spans="2:5" ht="22.75" customHeight="1" x14ac:dyDescent="0.2">
      <c r="B5926" s="61"/>
      <c r="C5926" s="62"/>
      <c r="D5926" s="63"/>
      <c r="E5926" s="62"/>
    </row>
    <row r="5927" spans="2:5" ht="22.75" customHeight="1" x14ac:dyDescent="0.2">
      <c r="B5927" s="61"/>
      <c r="C5927" s="62"/>
      <c r="D5927" s="63"/>
      <c r="E5927" s="62"/>
    </row>
    <row r="5928" spans="2:5" ht="22.75" customHeight="1" x14ac:dyDescent="0.2">
      <c r="B5928" s="61"/>
      <c r="C5928" s="62"/>
      <c r="D5928" s="63"/>
      <c r="E5928" s="62"/>
    </row>
    <row r="5929" spans="2:5" ht="22.75" customHeight="1" x14ac:dyDescent="0.2">
      <c r="B5929" s="61"/>
      <c r="C5929" s="62"/>
      <c r="D5929" s="63"/>
      <c r="E5929" s="62"/>
    </row>
    <row r="5930" spans="2:5" ht="22.75" customHeight="1" x14ac:dyDescent="0.2">
      <c r="B5930" s="61"/>
      <c r="C5930" s="62"/>
      <c r="D5930" s="63"/>
      <c r="E5930" s="62"/>
    </row>
    <row r="5931" spans="2:5" ht="22.75" customHeight="1" x14ac:dyDescent="0.2">
      <c r="B5931" s="61"/>
      <c r="C5931" s="62"/>
      <c r="D5931" s="63"/>
      <c r="E5931" s="62"/>
    </row>
    <row r="5932" spans="2:5" ht="22.75" customHeight="1" x14ac:dyDescent="0.2">
      <c r="B5932" s="61"/>
      <c r="C5932" s="62"/>
      <c r="D5932" s="63"/>
      <c r="E5932" s="62"/>
    </row>
    <row r="5933" spans="2:5" ht="22.75" customHeight="1" x14ac:dyDescent="0.2">
      <c r="B5933" s="61"/>
      <c r="C5933" s="62"/>
      <c r="D5933" s="63"/>
      <c r="E5933" s="62"/>
    </row>
    <row r="5934" spans="2:5" ht="22.75" customHeight="1" x14ac:dyDescent="0.2">
      <c r="B5934" s="61"/>
      <c r="C5934" s="62"/>
      <c r="D5934" s="63"/>
      <c r="E5934" s="62"/>
    </row>
    <row r="5935" spans="2:5" ht="22.75" customHeight="1" x14ac:dyDescent="0.2">
      <c r="B5935" s="61"/>
      <c r="C5935" s="62"/>
      <c r="D5935" s="63"/>
      <c r="E5935" s="62"/>
    </row>
    <row r="5936" spans="2:5" ht="22.75" customHeight="1" x14ac:dyDescent="0.2">
      <c r="B5936" s="61"/>
      <c r="C5936" s="62"/>
      <c r="D5936" s="63"/>
      <c r="E5936" s="62"/>
    </row>
    <row r="5937" spans="2:5" ht="22.75" customHeight="1" x14ac:dyDescent="0.2">
      <c r="B5937" s="61"/>
      <c r="C5937" s="62"/>
      <c r="D5937" s="63"/>
      <c r="E5937" s="62"/>
    </row>
    <row r="5938" spans="2:5" ht="22.75" customHeight="1" x14ac:dyDescent="0.2">
      <c r="B5938" s="61"/>
      <c r="C5938" s="62"/>
      <c r="D5938" s="63"/>
      <c r="E5938" s="62"/>
    </row>
    <row r="5939" spans="2:5" ht="22.75" customHeight="1" x14ac:dyDescent="0.2">
      <c r="B5939" s="61"/>
      <c r="C5939" s="62"/>
      <c r="D5939" s="63"/>
      <c r="E5939" s="62"/>
    </row>
    <row r="5940" spans="2:5" ht="22.75" customHeight="1" x14ac:dyDescent="0.2">
      <c r="B5940" s="61"/>
      <c r="C5940" s="62"/>
      <c r="D5940" s="63"/>
      <c r="E5940" s="62"/>
    </row>
    <row r="5941" spans="2:5" ht="22.75" customHeight="1" x14ac:dyDescent="0.2">
      <c r="B5941" s="61"/>
      <c r="C5941" s="62"/>
      <c r="D5941" s="63"/>
      <c r="E5941" s="62"/>
    </row>
    <row r="5942" spans="2:5" ht="22.75" customHeight="1" x14ac:dyDescent="0.2">
      <c r="B5942" s="61"/>
      <c r="C5942" s="62"/>
      <c r="D5942" s="63"/>
      <c r="E5942" s="62"/>
    </row>
    <row r="5943" spans="2:5" ht="22.75" customHeight="1" x14ac:dyDescent="0.2">
      <c r="B5943" s="61"/>
      <c r="C5943" s="62"/>
      <c r="D5943" s="63"/>
      <c r="E5943" s="62"/>
    </row>
    <row r="5944" spans="2:5" ht="22.75" customHeight="1" x14ac:dyDescent="0.2">
      <c r="B5944" s="61"/>
      <c r="C5944" s="62"/>
      <c r="D5944" s="63"/>
      <c r="E5944" s="62"/>
    </row>
    <row r="5945" spans="2:5" ht="22.75" customHeight="1" x14ac:dyDescent="0.2">
      <c r="B5945" s="61"/>
      <c r="C5945" s="62"/>
      <c r="D5945" s="63"/>
      <c r="E5945" s="62"/>
    </row>
    <row r="5946" spans="2:5" ht="22.75" customHeight="1" x14ac:dyDescent="0.2">
      <c r="B5946" s="61"/>
      <c r="C5946" s="62"/>
      <c r="D5946" s="63"/>
      <c r="E5946" s="62"/>
    </row>
    <row r="5947" spans="2:5" ht="22.75" customHeight="1" x14ac:dyDescent="0.2">
      <c r="B5947" s="61"/>
      <c r="C5947" s="62"/>
      <c r="D5947" s="63"/>
      <c r="E5947" s="62"/>
    </row>
    <row r="5948" spans="2:5" ht="22.75" customHeight="1" x14ac:dyDescent="0.2">
      <c r="B5948" s="61"/>
      <c r="C5948" s="62"/>
      <c r="D5948" s="63"/>
      <c r="E5948" s="62"/>
    </row>
    <row r="5949" spans="2:5" ht="22.75" customHeight="1" x14ac:dyDescent="0.2">
      <c r="B5949" s="61"/>
      <c r="C5949" s="62"/>
      <c r="D5949" s="63"/>
      <c r="E5949" s="62"/>
    </row>
    <row r="5950" spans="2:5" ht="22.75" customHeight="1" x14ac:dyDescent="0.2">
      <c r="B5950" s="61"/>
      <c r="C5950" s="62"/>
      <c r="D5950" s="63"/>
      <c r="E5950" s="62"/>
    </row>
    <row r="5951" spans="2:5" ht="22.75" customHeight="1" x14ac:dyDescent="0.2">
      <c r="B5951" s="61"/>
      <c r="C5951" s="62"/>
      <c r="D5951" s="63"/>
      <c r="E5951" s="62"/>
    </row>
    <row r="5952" spans="2:5" ht="22.75" customHeight="1" x14ac:dyDescent="0.2">
      <c r="B5952" s="61"/>
      <c r="C5952" s="62"/>
      <c r="D5952" s="63"/>
      <c r="E5952" s="62"/>
    </row>
    <row r="5953" spans="2:5" ht="22.75" customHeight="1" x14ac:dyDescent="0.2">
      <c r="B5953" s="61"/>
      <c r="C5953" s="62"/>
      <c r="D5953" s="63"/>
      <c r="E5953" s="62"/>
    </row>
    <row r="5954" spans="2:5" ht="22.75" customHeight="1" x14ac:dyDescent="0.2">
      <c r="B5954" s="61"/>
      <c r="C5954" s="62"/>
      <c r="D5954" s="63"/>
      <c r="E5954" s="62"/>
    </row>
    <row r="5955" spans="2:5" ht="22.75" customHeight="1" x14ac:dyDescent="0.2">
      <c r="B5955" s="61"/>
      <c r="C5955" s="62"/>
      <c r="D5955" s="63"/>
      <c r="E5955" s="62"/>
    </row>
    <row r="5956" spans="2:5" ht="22.75" customHeight="1" x14ac:dyDescent="0.2">
      <c r="B5956" s="61"/>
      <c r="C5956" s="62"/>
      <c r="D5956" s="63"/>
      <c r="E5956" s="62"/>
    </row>
    <row r="5957" spans="2:5" ht="22.75" customHeight="1" x14ac:dyDescent="0.2">
      <c r="B5957" s="61"/>
      <c r="C5957" s="62"/>
      <c r="D5957" s="63"/>
      <c r="E5957" s="62"/>
    </row>
    <row r="5958" spans="2:5" ht="22.75" customHeight="1" x14ac:dyDescent="0.2">
      <c r="B5958" s="61"/>
      <c r="C5958" s="62"/>
      <c r="D5958" s="63"/>
      <c r="E5958" s="62"/>
    </row>
    <row r="5959" spans="2:5" ht="22.75" customHeight="1" x14ac:dyDescent="0.2">
      <c r="B5959" s="61"/>
      <c r="C5959" s="62"/>
      <c r="D5959" s="63"/>
      <c r="E5959" s="62"/>
    </row>
    <row r="5960" spans="2:5" ht="22.75" customHeight="1" x14ac:dyDescent="0.2">
      <c r="B5960" s="61"/>
      <c r="C5960" s="62"/>
      <c r="D5960" s="63"/>
      <c r="E5960" s="62"/>
    </row>
    <row r="5961" spans="2:5" ht="22.75" customHeight="1" x14ac:dyDescent="0.2">
      <c r="B5961" s="61"/>
      <c r="C5961" s="62"/>
      <c r="D5961" s="63"/>
      <c r="E5961" s="62"/>
    </row>
    <row r="5962" spans="2:5" ht="22.75" customHeight="1" x14ac:dyDescent="0.2">
      <c r="B5962" s="61"/>
      <c r="C5962" s="62"/>
      <c r="D5962" s="63"/>
      <c r="E5962" s="62"/>
    </row>
    <row r="5963" spans="2:5" ht="22.75" customHeight="1" x14ac:dyDescent="0.2">
      <c r="B5963" s="61"/>
      <c r="C5963" s="62"/>
      <c r="D5963" s="63"/>
      <c r="E5963" s="62"/>
    </row>
    <row r="5964" spans="2:5" ht="22.75" customHeight="1" x14ac:dyDescent="0.2">
      <c r="B5964" s="61"/>
      <c r="C5964" s="62"/>
      <c r="D5964" s="63"/>
      <c r="E5964" s="62"/>
    </row>
    <row r="5965" spans="2:5" ht="22.75" customHeight="1" x14ac:dyDescent="0.2">
      <c r="B5965" s="61"/>
      <c r="C5965" s="62"/>
      <c r="D5965" s="63"/>
      <c r="E5965" s="62"/>
    </row>
    <row r="5966" spans="2:5" ht="22.75" customHeight="1" x14ac:dyDescent="0.2">
      <c r="B5966" s="61"/>
      <c r="C5966" s="62"/>
      <c r="D5966" s="63"/>
      <c r="E5966" s="62"/>
    </row>
    <row r="5967" spans="2:5" ht="22.75" customHeight="1" x14ac:dyDescent="0.2">
      <c r="B5967" s="61"/>
      <c r="C5967" s="62"/>
      <c r="D5967" s="63"/>
      <c r="E5967" s="62"/>
    </row>
    <row r="5968" spans="2:5" ht="22.75" customHeight="1" x14ac:dyDescent="0.2">
      <c r="B5968" s="61"/>
      <c r="C5968" s="62"/>
      <c r="D5968" s="63"/>
      <c r="E5968" s="62"/>
    </row>
    <row r="5969" spans="2:5" ht="22.75" customHeight="1" x14ac:dyDescent="0.2">
      <c r="B5969" s="61"/>
      <c r="C5969" s="62"/>
      <c r="D5969" s="63"/>
      <c r="E5969" s="62"/>
    </row>
    <row r="5970" spans="2:5" ht="22.75" customHeight="1" x14ac:dyDescent="0.2">
      <c r="B5970" s="61"/>
      <c r="C5970" s="62"/>
      <c r="D5970" s="63"/>
      <c r="E5970" s="62"/>
    </row>
    <row r="5971" spans="2:5" ht="22.75" customHeight="1" x14ac:dyDescent="0.2">
      <c r="B5971" s="61"/>
      <c r="C5971" s="62"/>
      <c r="D5971" s="63"/>
      <c r="E5971" s="62"/>
    </row>
    <row r="5972" spans="2:5" ht="22.75" customHeight="1" x14ac:dyDescent="0.2">
      <c r="B5972" s="61"/>
      <c r="C5972" s="62"/>
      <c r="D5972" s="63"/>
      <c r="E5972" s="62"/>
    </row>
    <row r="5973" spans="2:5" ht="22.75" customHeight="1" x14ac:dyDescent="0.2">
      <c r="B5973" s="61"/>
      <c r="C5973" s="62"/>
      <c r="D5973" s="63"/>
      <c r="E5973" s="62"/>
    </row>
    <row r="5974" spans="2:5" ht="22.75" customHeight="1" x14ac:dyDescent="0.2">
      <c r="B5974" s="61"/>
      <c r="C5974" s="62"/>
      <c r="D5974" s="63"/>
      <c r="E5974" s="62"/>
    </row>
    <row r="5975" spans="2:5" ht="22.75" customHeight="1" x14ac:dyDescent="0.2">
      <c r="B5975" s="61"/>
      <c r="C5975" s="62"/>
      <c r="D5975" s="63"/>
      <c r="E5975" s="62"/>
    </row>
    <row r="5976" spans="2:5" ht="22.75" customHeight="1" x14ac:dyDescent="0.2">
      <c r="B5976" s="61"/>
      <c r="C5976" s="62"/>
      <c r="D5976" s="63"/>
      <c r="E5976" s="62"/>
    </row>
    <row r="5977" spans="2:5" ht="22.75" customHeight="1" x14ac:dyDescent="0.2">
      <c r="B5977" s="61"/>
      <c r="C5977" s="62"/>
      <c r="D5977" s="63"/>
      <c r="E5977" s="62"/>
    </row>
    <row r="5978" spans="2:5" ht="22.75" customHeight="1" x14ac:dyDescent="0.2">
      <c r="B5978" s="61"/>
      <c r="C5978" s="62"/>
      <c r="D5978" s="63"/>
      <c r="E5978" s="62"/>
    </row>
    <row r="5979" spans="2:5" ht="22.75" customHeight="1" x14ac:dyDescent="0.2">
      <c r="B5979" s="61"/>
      <c r="C5979" s="62"/>
      <c r="D5979" s="63"/>
      <c r="E5979" s="62"/>
    </row>
    <row r="5980" spans="2:5" ht="22.75" customHeight="1" x14ac:dyDescent="0.2">
      <c r="B5980" s="61"/>
      <c r="C5980" s="62"/>
      <c r="D5980" s="63"/>
      <c r="E5980" s="62"/>
    </row>
    <row r="5981" spans="2:5" ht="22.75" customHeight="1" x14ac:dyDescent="0.2">
      <c r="B5981" s="61"/>
      <c r="C5981" s="62"/>
      <c r="D5981" s="63"/>
      <c r="E5981" s="62"/>
    </row>
    <row r="5982" spans="2:5" ht="22.75" customHeight="1" x14ac:dyDescent="0.2">
      <c r="B5982" s="61"/>
      <c r="C5982" s="62"/>
      <c r="D5982" s="63"/>
      <c r="E5982" s="62"/>
    </row>
    <row r="5983" spans="2:5" ht="22.75" customHeight="1" x14ac:dyDescent="0.2">
      <c r="B5983" s="61"/>
      <c r="C5983" s="62"/>
      <c r="D5983" s="63"/>
      <c r="E5983" s="62"/>
    </row>
    <row r="5984" spans="2:5" ht="22.75" customHeight="1" x14ac:dyDescent="0.2">
      <c r="B5984" s="61"/>
      <c r="C5984" s="62"/>
      <c r="D5984" s="63"/>
      <c r="E5984" s="62"/>
    </row>
    <row r="5985" spans="2:5" ht="22.75" customHeight="1" x14ac:dyDescent="0.2">
      <c r="B5985" s="61"/>
      <c r="C5985" s="62"/>
      <c r="D5985" s="63"/>
      <c r="E5985" s="62"/>
    </row>
    <row r="5986" spans="2:5" ht="22.75" customHeight="1" x14ac:dyDescent="0.2">
      <c r="B5986" s="61"/>
      <c r="C5986" s="62"/>
      <c r="D5986" s="63"/>
      <c r="E5986" s="62"/>
    </row>
    <row r="5987" spans="2:5" ht="22.75" customHeight="1" x14ac:dyDescent="0.2">
      <c r="B5987" s="61"/>
      <c r="C5987" s="62"/>
      <c r="D5987" s="63"/>
      <c r="E5987" s="62"/>
    </row>
    <row r="5988" spans="2:5" ht="22.75" customHeight="1" x14ac:dyDescent="0.2">
      <c r="B5988" s="61"/>
      <c r="C5988" s="62"/>
      <c r="D5988" s="63"/>
      <c r="E5988" s="62"/>
    </row>
    <row r="5989" spans="2:5" ht="22.75" customHeight="1" x14ac:dyDescent="0.2">
      <c r="B5989" s="61"/>
      <c r="C5989" s="62"/>
      <c r="D5989" s="63"/>
      <c r="E5989" s="62"/>
    </row>
    <row r="5990" spans="2:5" ht="22.75" customHeight="1" x14ac:dyDescent="0.2">
      <c r="B5990" s="61"/>
      <c r="C5990" s="62"/>
      <c r="D5990" s="63"/>
      <c r="E5990" s="62"/>
    </row>
    <row r="5991" spans="2:5" ht="22.75" customHeight="1" x14ac:dyDescent="0.2">
      <c r="B5991" s="61"/>
      <c r="C5991" s="62"/>
      <c r="D5991" s="63"/>
      <c r="E5991" s="62"/>
    </row>
    <row r="5992" spans="2:5" ht="22.75" customHeight="1" x14ac:dyDescent="0.2">
      <c r="B5992" s="61"/>
      <c r="C5992" s="62"/>
      <c r="D5992" s="63"/>
      <c r="E5992" s="62"/>
    </row>
    <row r="5993" spans="2:5" ht="22.75" customHeight="1" x14ac:dyDescent="0.2">
      <c r="B5993" s="61"/>
      <c r="C5993" s="62"/>
      <c r="D5993" s="63"/>
      <c r="E5993" s="62"/>
    </row>
    <row r="5994" spans="2:5" ht="22.75" customHeight="1" x14ac:dyDescent="0.2">
      <c r="B5994" s="61"/>
      <c r="C5994" s="62"/>
      <c r="D5994" s="63"/>
      <c r="E5994" s="62"/>
    </row>
    <row r="5995" spans="2:5" ht="22.75" customHeight="1" x14ac:dyDescent="0.2">
      <c r="B5995" s="61"/>
      <c r="C5995" s="62"/>
      <c r="D5995" s="63"/>
      <c r="E5995" s="62"/>
    </row>
  </sheetData>
  <phoneticPr fontId="15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H210"/>
  <sheetViews>
    <sheetView workbookViewId="0">
      <selection activeCell="E2" sqref="E2:H210"/>
    </sheetView>
  </sheetViews>
  <sheetFormatPr defaultRowHeight="12.9" x14ac:dyDescent="0.2"/>
  <cols>
    <col min="5" max="5" width="9.75" bestFit="1" customWidth="1"/>
    <col min="7" max="7" width="10.125" bestFit="1" customWidth="1"/>
  </cols>
  <sheetData>
    <row r="2" spans="5:8" ht="13.6" thickBot="1" x14ac:dyDescent="0.25">
      <c r="E2" s="212" t="s">
        <v>0</v>
      </c>
      <c r="F2" s="212" t="s">
        <v>21</v>
      </c>
      <c r="G2" s="212" t="s">
        <v>20</v>
      </c>
      <c r="H2" s="212" t="s">
        <v>41</v>
      </c>
    </row>
    <row r="3" spans="5:8" ht="14.95" thickBot="1" x14ac:dyDescent="0.3">
      <c r="E3" s="11">
        <v>45471</v>
      </c>
      <c r="F3" s="69">
        <v>2108.8200000000002</v>
      </c>
      <c r="G3" s="217">
        <v>9288.89</v>
      </c>
      <c r="H3" s="12">
        <v>395.04</v>
      </c>
    </row>
    <row r="4" spans="5:8" ht="14.95" thickBot="1" x14ac:dyDescent="0.3">
      <c r="E4" s="11">
        <v>45474</v>
      </c>
      <c r="F4" s="69">
        <v>2112.1799999999998</v>
      </c>
      <c r="G4" s="217">
        <v>9303.67</v>
      </c>
      <c r="H4">
        <v>395.43</v>
      </c>
    </row>
    <row r="5" spans="5:8" ht="14.95" thickBot="1" x14ac:dyDescent="0.3">
      <c r="E5" s="11">
        <v>45475</v>
      </c>
      <c r="F5" s="69">
        <v>2111.7199999999998</v>
      </c>
      <c r="G5" s="217">
        <v>9301.66</v>
      </c>
      <c r="H5">
        <v>395.18</v>
      </c>
    </row>
    <row r="6" spans="5:8" ht="14.95" thickBot="1" x14ac:dyDescent="0.3">
      <c r="E6" s="11">
        <v>45476</v>
      </c>
      <c r="F6" s="69">
        <v>2115.91</v>
      </c>
      <c r="G6" s="217">
        <v>9320.1200000000008</v>
      </c>
      <c r="H6">
        <v>395.81</v>
      </c>
    </row>
    <row r="7" spans="5:8" ht="14.95" thickBot="1" x14ac:dyDescent="0.3">
      <c r="E7" s="11">
        <v>45477</v>
      </c>
      <c r="F7" s="69">
        <v>2120.81</v>
      </c>
      <c r="G7" s="217">
        <v>9341.7099999999991</v>
      </c>
      <c r="H7">
        <v>396.76</v>
      </c>
    </row>
    <row r="8" spans="5:8" ht="14.95" thickBot="1" x14ac:dyDescent="0.3">
      <c r="E8" s="11">
        <v>45478</v>
      </c>
      <c r="F8" s="69">
        <v>2113.87</v>
      </c>
      <c r="G8" s="217">
        <v>9311.1299999999992</v>
      </c>
      <c r="H8">
        <v>395.33</v>
      </c>
    </row>
    <row r="9" spans="5:8" ht="14.95" thickBot="1" x14ac:dyDescent="0.3">
      <c r="E9" s="11">
        <v>45481</v>
      </c>
      <c r="F9" s="69">
        <v>2110.29</v>
      </c>
      <c r="G9" s="217">
        <v>9302.08</v>
      </c>
      <c r="H9">
        <v>395.28</v>
      </c>
    </row>
    <row r="10" spans="5:8" ht="14.95" thickBot="1" x14ac:dyDescent="0.3">
      <c r="E10" s="11">
        <v>45482</v>
      </c>
      <c r="F10" s="69">
        <v>2110.87</v>
      </c>
      <c r="G10" s="217">
        <v>9304.66</v>
      </c>
      <c r="H10">
        <v>395.91</v>
      </c>
    </row>
    <row r="11" spans="5:8" ht="14.95" thickBot="1" x14ac:dyDescent="0.3">
      <c r="E11" s="11">
        <v>45483</v>
      </c>
      <c r="F11" s="69">
        <v>2115.9</v>
      </c>
      <c r="G11" s="217">
        <v>9326.81</v>
      </c>
      <c r="H11">
        <v>396.63</v>
      </c>
    </row>
    <row r="12" spans="5:8" ht="14.95" thickBot="1" x14ac:dyDescent="0.3">
      <c r="E12" s="11">
        <v>45484</v>
      </c>
      <c r="F12" s="69">
        <v>2118.1</v>
      </c>
      <c r="G12" s="217">
        <v>9338.07</v>
      </c>
      <c r="H12">
        <v>397.17</v>
      </c>
    </row>
    <row r="13" spans="5:8" ht="14.95" thickBot="1" x14ac:dyDescent="0.3">
      <c r="E13" s="11">
        <v>45485</v>
      </c>
      <c r="F13" s="69">
        <v>2115.54</v>
      </c>
      <c r="G13" s="217">
        <v>9335.5400000000009</v>
      </c>
      <c r="H13">
        <v>396.79</v>
      </c>
    </row>
    <row r="14" spans="5:8" ht="14.95" thickBot="1" x14ac:dyDescent="0.3">
      <c r="E14" s="11">
        <v>45488</v>
      </c>
      <c r="F14" s="69">
        <v>2106.58</v>
      </c>
      <c r="G14" s="217">
        <v>9316.15</v>
      </c>
      <c r="H14">
        <v>394.79</v>
      </c>
    </row>
    <row r="15" spans="5:8" ht="14.95" thickBot="1" x14ac:dyDescent="0.3">
      <c r="E15" s="11">
        <v>45489</v>
      </c>
      <c r="F15" s="69">
        <v>2108.48</v>
      </c>
      <c r="G15" s="217">
        <v>9324.5400000000009</v>
      </c>
      <c r="H15">
        <v>394.98</v>
      </c>
    </row>
    <row r="16" spans="5:8" ht="14.95" thickBot="1" x14ac:dyDescent="0.3">
      <c r="E16" s="11">
        <v>45490</v>
      </c>
      <c r="F16" s="69">
        <v>2109.9899999999998</v>
      </c>
      <c r="G16" s="217">
        <v>9331.25</v>
      </c>
      <c r="H16">
        <v>395.58</v>
      </c>
    </row>
    <row r="17" spans="5:8" ht="14.95" thickBot="1" x14ac:dyDescent="0.3">
      <c r="E17" s="11">
        <v>45491</v>
      </c>
      <c r="F17" s="69">
        <v>2106.91</v>
      </c>
      <c r="G17" s="217">
        <v>9317.6200000000008</v>
      </c>
      <c r="H17">
        <v>395.62</v>
      </c>
    </row>
    <row r="18" spans="5:8" ht="14.95" thickBot="1" x14ac:dyDescent="0.3">
      <c r="E18" s="11">
        <v>45492</v>
      </c>
      <c r="F18" s="69">
        <v>2107.8000000000002</v>
      </c>
      <c r="G18" s="217">
        <v>9321.56</v>
      </c>
      <c r="H18">
        <v>395.81</v>
      </c>
    </row>
    <row r="19" spans="5:8" ht="14.95" thickBot="1" x14ac:dyDescent="0.3">
      <c r="E19" s="11">
        <v>45495</v>
      </c>
      <c r="F19" s="69">
        <v>2107.98</v>
      </c>
      <c r="G19" s="217">
        <v>9322.35</v>
      </c>
      <c r="H19">
        <v>396.11</v>
      </c>
    </row>
    <row r="20" spans="5:8" ht="14.95" thickBot="1" x14ac:dyDescent="0.3">
      <c r="E20" s="11">
        <v>45496</v>
      </c>
      <c r="F20" s="69">
        <v>2108.38</v>
      </c>
      <c r="G20" s="217">
        <v>9324.1</v>
      </c>
      <c r="H20">
        <v>395.87</v>
      </c>
    </row>
    <row r="21" spans="5:8" ht="14.95" thickBot="1" x14ac:dyDescent="0.3">
      <c r="E21" s="11">
        <v>45497</v>
      </c>
      <c r="F21" s="69">
        <v>2106.6</v>
      </c>
      <c r="G21" s="217">
        <v>9316.26</v>
      </c>
      <c r="H21">
        <v>395.87</v>
      </c>
    </row>
    <row r="22" spans="5:8" ht="14.95" thickBot="1" x14ac:dyDescent="0.3">
      <c r="E22" s="11">
        <v>45498</v>
      </c>
      <c r="F22" s="69">
        <v>2105.2399999999998</v>
      </c>
      <c r="G22" s="217">
        <v>9310.25</v>
      </c>
      <c r="H22">
        <v>395.42</v>
      </c>
    </row>
    <row r="23" spans="5:8" ht="14.95" thickBot="1" x14ac:dyDescent="0.3">
      <c r="E23" s="11">
        <v>45499</v>
      </c>
      <c r="F23" s="69">
        <v>2105.5100000000002</v>
      </c>
      <c r="G23" s="217">
        <v>9311.42</v>
      </c>
      <c r="H23">
        <v>395.47</v>
      </c>
    </row>
    <row r="24" spans="5:8" ht="14.95" thickBot="1" x14ac:dyDescent="0.3">
      <c r="E24" s="11">
        <v>45502</v>
      </c>
      <c r="F24" s="69">
        <v>2108.2600000000002</v>
      </c>
      <c r="G24" s="217">
        <v>9323.6</v>
      </c>
      <c r="H24">
        <v>395.21</v>
      </c>
    </row>
    <row r="25" spans="5:8" ht="14.95" thickBot="1" x14ac:dyDescent="0.3">
      <c r="E25" s="11">
        <v>45503</v>
      </c>
      <c r="F25" s="69">
        <v>2111.69</v>
      </c>
      <c r="G25" s="217">
        <v>9338.77</v>
      </c>
      <c r="H25">
        <v>395.96</v>
      </c>
    </row>
    <row r="26" spans="5:8" ht="14.95" thickBot="1" x14ac:dyDescent="0.3">
      <c r="E26" s="11">
        <v>45504</v>
      </c>
      <c r="F26" s="69">
        <v>2113.4899999999998</v>
      </c>
      <c r="G26" s="217">
        <v>9346.7099999999991</v>
      </c>
      <c r="H26">
        <v>396.18</v>
      </c>
    </row>
    <row r="27" spans="5:8" ht="14.95" thickBot="1" x14ac:dyDescent="0.3">
      <c r="E27" s="11">
        <v>45505</v>
      </c>
      <c r="F27" s="69">
        <v>2122.9</v>
      </c>
      <c r="G27" s="217">
        <v>9388.33</v>
      </c>
      <c r="H27">
        <v>397.96</v>
      </c>
    </row>
    <row r="28" spans="5:8" ht="14.95" thickBot="1" x14ac:dyDescent="0.3">
      <c r="E28" s="11">
        <v>45506</v>
      </c>
      <c r="F28" s="69">
        <v>2123.85</v>
      </c>
      <c r="G28" s="217">
        <v>9392.5400000000009</v>
      </c>
      <c r="H28">
        <v>398.25</v>
      </c>
    </row>
    <row r="29" spans="5:8" ht="14.95" thickBot="1" x14ac:dyDescent="0.3">
      <c r="E29" s="11">
        <v>45509</v>
      </c>
      <c r="F29" s="69">
        <v>2122.6</v>
      </c>
      <c r="G29" s="217">
        <v>9386.98</v>
      </c>
      <c r="H29">
        <v>397.76</v>
      </c>
    </row>
    <row r="30" spans="5:8" ht="14.95" thickBot="1" x14ac:dyDescent="0.3">
      <c r="E30" s="11">
        <v>45510</v>
      </c>
      <c r="F30" s="69">
        <v>2122.38</v>
      </c>
      <c r="G30" s="217">
        <v>9386.01</v>
      </c>
      <c r="H30">
        <v>397.95</v>
      </c>
    </row>
    <row r="31" spans="5:8" ht="14.95" thickBot="1" x14ac:dyDescent="0.3">
      <c r="E31" s="11">
        <v>45511</v>
      </c>
      <c r="F31" s="69">
        <v>2121.04</v>
      </c>
      <c r="G31" s="217">
        <v>9380.1200000000008</v>
      </c>
      <c r="H31">
        <v>398.18</v>
      </c>
    </row>
    <row r="32" spans="5:8" ht="14.95" thickBot="1" x14ac:dyDescent="0.3">
      <c r="E32" s="11">
        <v>45512</v>
      </c>
      <c r="F32" s="69">
        <v>2123.69</v>
      </c>
      <c r="G32" s="217">
        <v>9391.84</v>
      </c>
      <c r="H32">
        <v>398.27</v>
      </c>
    </row>
    <row r="33" spans="5:8" ht="14.95" thickBot="1" x14ac:dyDescent="0.3">
      <c r="E33" s="11">
        <v>45513</v>
      </c>
      <c r="F33" s="69">
        <v>2123.2199999999998</v>
      </c>
      <c r="G33" s="217">
        <v>9389.73</v>
      </c>
      <c r="H33">
        <v>398.12</v>
      </c>
    </row>
    <row r="34" spans="5:8" ht="14.95" thickBot="1" x14ac:dyDescent="0.3">
      <c r="E34" s="11">
        <v>45516</v>
      </c>
      <c r="F34" s="69">
        <v>2122.3000000000002</v>
      </c>
      <c r="G34" s="217">
        <v>9387.26</v>
      </c>
      <c r="H34">
        <v>397.7</v>
      </c>
    </row>
    <row r="35" spans="5:8" ht="14.95" thickBot="1" x14ac:dyDescent="0.3">
      <c r="E35" s="11">
        <v>45517</v>
      </c>
      <c r="F35" s="69">
        <v>2126.4299999999998</v>
      </c>
      <c r="G35" s="217">
        <v>9405.52</v>
      </c>
      <c r="H35">
        <v>398.15</v>
      </c>
    </row>
    <row r="36" spans="5:8" ht="14.95" thickBot="1" x14ac:dyDescent="0.3">
      <c r="E36" s="11">
        <v>45518</v>
      </c>
      <c r="F36" s="69">
        <v>2131.35</v>
      </c>
      <c r="G36" s="217">
        <v>9427.2900000000009</v>
      </c>
      <c r="H36">
        <v>399.27</v>
      </c>
    </row>
    <row r="37" spans="5:8" ht="14.95" thickBot="1" x14ac:dyDescent="0.3">
      <c r="E37" s="11">
        <v>45520</v>
      </c>
      <c r="F37" s="69">
        <v>2137.87</v>
      </c>
      <c r="G37" s="217">
        <v>9456.15</v>
      </c>
      <c r="H37">
        <v>400.27</v>
      </c>
    </row>
    <row r="38" spans="5:8" ht="14.95" thickBot="1" x14ac:dyDescent="0.3">
      <c r="E38" s="11">
        <v>45523</v>
      </c>
      <c r="F38" s="69">
        <v>2143.67</v>
      </c>
      <c r="G38" s="217">
        <v>9484.01</v>
      </c>
      <c r="H38">
        <v>402.24</v>
      </c>
    </row>
    <row r="39" spans="5:8" ht="14.95" thickBot="1" x14ac:dyDescent="0.3">
      <c r="E39" s="11">
        <v>45524</v>
      </c>
      <c r="F39" s="69">
        <v>2158.63</v>
      </c>
      <c r="G39" s="217">
        <v>9550.2000000000007</v>
      </c>
      <c r="H39">
        <v>405.32</v>
      </c>
    </row>
    <row r="40" spans="5:8" ht="14.95" thickBot="1" x14ac:dyDescent="0.3">
      <c r="E40" s="11">
        <v>45525</v>
      </c>
      <c r="F40" s="69">
        <v>2170.2399999999998</v>
      </c>
      <c r="G40" s="217">
        <v>9601.59</v>
      </c>
      <c r="H40">
        <v>407.84</v>
      </c>
    </row>
    <row r="41" spans="5:8" ht="14.95" thickBot="1" x14ac:dyDescent="0.3">
      <c r="E41" s="11">
        <v>45526</v>
      </c>
      <c r="F41" s="69">
        <v>2179.9299999999998</v>
      </c>
      <c r="G41" s="217">
        <v>9644.44</v>
      </c>
      <c r="H41">
        <v>410.82</v>
      </c>
    </row>
    <row r="42" spans="5:8" ht="14.95" thickBot="1" x14ac:dyDescent="0.3">
      <c r="E42" s="11">
        <v>45527</v>
      </c>
      <c r="F42" s="69">
        <v>2183.7399999999998</v>
      </c>
      <c r="G42" s="217">
        <v>9661.2900000000009</v>
      </c>
      <c r="H42">
        <v>411.93</v>
      </c>
    </row>
    <row r="43" spans="5:8" ht="14.95" thickBot="1" x14ac:dyDescent="0.3">
      <c r="E43" s="11">
        <v>45530</v>
      </c>
      <c r="F43" s="69">
        <v>2191.17</v>
      </c>
      <c r="G43" s="217">
        <v>9694.18</v>
      </c>
      <c r="H43">
        <v>413.21</v>
      </c>
    </row>
    <row r="44" spans="5:8" ht="14.95" thickBot="1" x14ac:dyDescent="0.3">
      <c r="E44" s="11">
        <v>45531</v>
      </c>
      <c r="F44" s="69">
        <v>2195.84</v>
      </c>
      <c r="G44" s="217">
        <v>9717.14</v>
      </c>
      <c r="H44">
        <v>413.54</v>
      </c>
    </row>
    <row r="45" spans="5:8" ht="14.95" thickBot="1" x14ac:dyDescent="0.3">
      <c r="E45" s="11">
        <v>45532</v>
      </c>
      <c r="F45" s="69">
        <v>2202.14</v>
      </c>
      <c r="G45" s="217">
        <v>9746.69</v>
      </c>
      <c r="H45">
        <v>416.07</v>
      </c>
    </row>
    <row r="46" spans="5:8" ht="14.95" thickBot="1" x14ac:dyDescent="0.3">
      <c r="E46" s="11">
        <v>45533</v>
      </c>
      <c r="F46" s="69">
        <v>2209.27</v>
      </c>
      <c r="G46" s="217">
        <v>9778.25</v>
      </c>
      <c r="H46">
        <v>417.96</v>
      </c>
    </row>
    <row r="47" spans="5:8" ht="14.3" thickBot="1" x14ac:dyDescent="0.3">
      <c r="E47" s="11">
        <v>45534</v>
      </c>
      <c r="F47" s="12">
        <v>2233.67</v>
      </c>
      <c r="G47" s="12">
        <v>9886.23</v>
      </c>
      <c r="H47">
        <v>422.44</v>
      </c>
    </row>
    <row r="48" spans="5:8" ht="14.3" thickBot="1" x14ac:dyDescent="0.3">
      <c r="E48" s="11">
        <v>45537</v>
      </c>
      <c r="F48" s="12">
        <v>2259.11</v>
      </c>
      <c r="G48" s="12">
        <v>9998.84</v>
      </c>
      <c r="H48">
        <v>428.62</v>
      </c>
    </row>
    <row r="49" spans="5:8" ht="14.3" thickBot="1" x14ac:dyDescent="0.3">
      <c r="E49" s="11">
        <v>45538</v>
      </c>
      <c r="F49" s="12">
        <v>2269.46</v>
      </c>
      <c r="G49" s="12">
        <v>10044.620000000001</v>
      </c>
      <c r="H49">
        <v>431.11</v>
      </c>
    </row>
    <row r="50" spans="5:8" ht="14.3" thickBot="1" x14ac:dyDescent="0.3">
      <c r="E50" s="11">
        <v>45539</v>
      </c>
      <c r="F50" s="12">
        <v>2302.15</v>
      </c>
      <c r="G50" s="12">
        <v>10189.33</v>
      </c>
      <c r="H50">
        <v>439.66</v>
      </c>
    </row>
    <row r="51" spans="5:8" ht="14.3" thickBot="1" x14ac:dyDescent="0.3">
      <c r="E51" s="11">
        <v>45540</v>
      </c>
      <c r="F51" s="12">
        <v>2262.5700000000002</v>
      </c>
      <c r="G51" s="12">
        <v>10014.14</v>
      </c>
      <c r="H51">
        <v>429.31</v>
      </c>
    </row>
    <row r="52" spans="5:8" ht="14.3" thickBot="1" x14ac:dyDescent="0.3">
      <c r="E52" s="11">
        <v>45541</v>
      </c>
      <c r="F52" s="12">
        <v>2284.59</v>
      </c>
      <c r="G52" s="12">
        <v>10111.59</v>
      </c>
      <c r="H52">
        <v>434.2</v>
      </c>
    </row>
    <row r="53" spans="5:8" ht="14.3" thickBot="1" x14ac:dyDescent="0.3">
      <c r="E53" s="11">
        <v>45544</v>
      </c>
      <c r="F53" s="12">
        <v>2283.7399999999998</v>
      </c>
      <c r="G53" s="12">
        <v>10107.84</v>
      </c>
      <c r="H53">
        <v>433.84</v>
      </c>
    </row>
    <row r="54" spans="5:8" ht="14.3" thickBot="1" x14ac:dyDescent="0.3">
      <c r="E54" s="11">
        <v>45545</v>
      </c>
      <c r="F54" s="12">
        <v>2284.44</v>
      </c>
      <c r="G54" s="12">
        <v>10110.950000000001</v>
      </c>
      <c r="H54">
        <v>433.85</v>
      </c>
    </row>
    <row r="55" spans="5:8" ht="14.3" thickBot="1" x14ac:dyDescent="0.3">
      <c r="E55" s="11">
        <v>45546</v>
      </c>
      <c r="F55" s="12">
        <v>2295.64</v>
      </c>
      <c r="G55" s="12">
        <v>10160.49</v>
      </c>
      <c r="H55">
        <v>434.16</v>
      </c>
    </row>
    <row r="56" spans="5:8" ht="14.3" thickBot="1" x14ac:dyDescent="0.3">
      <c r="E56" s="11">
        <v>45547</v>
      </c>
      <c r="F56" s="12">
        <v>2302.64</v>
      </c>
      <c r="G56" s="12">
        <v>10191.469999999999</v>
      </c>
      <c r="H56">
        <v>436.24</v>
      </c>
    </row>
    <row r="57" spans="5:8" ht="14.3" thickBot="1" x14ac:dyDescent="0.3">
      <c r="E57" s="11">
        <v>45548</v>
      </c>
      <c r="F57" s="12">
        <v>2303.3000000000002</v>
      </c>
      <c r="G57" s="12">
        <v>10194.42</v>
      </c>
      <c r="H57">
        <v>436.24</v>
      </c>
    </row>
    <row r="58" spans="5:8" ht="14.3" thickBot="1" x14ac:dyDescent="0.3">
      <c r="E58" s="11">
        <v>45551</v>
      </c>
      <c r="F58" s="12">
        <v>2305.38</v>
      </c>
      <c r="G58" s="12">
        <v>10203.629999999999</v>
      </c>
      <c r="H58">
        <v>436.85</v>
      </c>
    </row>
    <row r="59" spans="5:8" ht="14.3" thickBot="1" x14ac:dyDescent="0.3">
      <c r="E59" s="11">
        <v>45552</v>
      </c>
      <c r="F59" s="12">
        <v>2301.02</v>
      </c>
      <c r="G59" s="12">
        <v>10184.34</v>
      </c>
      <c r="H59">
        <v>435.27</v>
      </c>
    </row>
    <row r="60" spans="5:8" ht="14.3" thickBot="1" x14ac:dyDescent="0.3">
      <c r="E60" s="11">
        <v>45553</v>
      </c>
      <c r="F60" s="12">
        <v>2300.9299999999998</v>
      </c>
      <c r="G60" s="12">
        <v>10183.91</v>
      </c>
      <c r="H60">
        <v>434.49</v>
      </c>
    </row>
    <row r="61" spans="5:8" ht="14.3" thickBot="1" x14ac:dyDescent="0.3">
      <c r="E61" s="11">
        <v>45554</v>
      </c>
      <c r="F61" s="12">
        <v>2292.6</v>
      </c>
      <c r="G61" s="12">
        <v>10148.200000000001</v>
      </c>
      <c r="H61">
        <v>433.11</v>
      </c>
    </row>
    <row r="62" spans="5:8" ht="14.3" thickBot="1" x14ac:dyDescent="0.3">
      <c r="E62" s="11">
        <v>45555</v>
      </c>
      <c r="F62" s="12">
        <v>2299.7800000000002</v>
      </c>
      <c r="G62" s="12">
        <v>10179.950000000001</v>
      </c>
      <c r="H62">
        <v>434.57</v>
      </c>
    </row>
    <row r="63" spans="5:8" ht="14.3" thickBot="1" x14ac:dyDescent="0.3">
      <c r="E63" s="11">
        <v>45558</v>
      </c>
      <c r="F63" s="12">
        <v>2298.14</v>
      </c>
      <c r="G63" s="12">
        <v>10172.700000000001</v>
      </c>
      <c r="H63">
        <v>433.02</v>
      </c>
    </row>
    <row r="64" spans="5:8" ht="14.3" thickBot="1" x14ac:dyDescent="0.3">
      <c r="E64" s="11">
        <v>45559</v>
      </c>
      <c r="F64" s="12">
        <v>2300.16</v>
      </c>
      <c r="G64" s="12">
        <v>10181.67</v>
      </c>
      <c r="H64">
        <v>433.88</v>
      </c>
    </row>
    <row r="65" spans="5:8" ht="14.3" thickBot="1" x14ac:dyDescent="0.3">
      <c r="E65" s="11">
        <v>45560</v>
      </c>
      <c r="F65" s="12">
        <v>2326.6999999999998</v>
      </c>
      <c r="G65" s="12">
        <v>10299.129999999999</v>
      </c>
      <c r="H65">
        <v>439.79</v>
      </c>
    </row>
    <row r="66" spans="5:8" ht="14.3" thickBot="1" x14ac:dyDescent="0.3">
      <c r="E66" s="11">
        <v>45561</v>
      </c>
      <c r="F66" s="12">
        <v>2339.29</v>
      </c>
      <c r="G66" s="12">
        <v>10354.86</v>
      </c>
      <c r="H66">
        <v>442.39</v>
      </c>
    </row>
    <row r="67" spans="5:8" ht="14.3" thickBot="1" x14ac:dyDescent="0.3">
      <c r="E67" s="11">
        <v>45562</v>
      </c>
      <c r="F67" s="12">
        <v>2345.02</v>
      </c>
      <c r="G67" s="12">
        <v>10380.219999999999</v>
      </c>
      <c r="H67">
        <v>442.73</v>
      </c>
    </row>
    <row r="68" spans="5:8" ht="14.3" thickBot="1" x14ac:dyDescent="0.3">
      <c r="E68" s="11">
        <v>45565</v>
      </c>
      <c r="F68" s="12">
        <v>2342.17</v>
      </c>
      <c r="G68" s="12">
        <v>10367.6</v>
      </c>
      <c r="H68">
        <v>439.69</v>
      </c>
    </row>
    <row r="69" spans="5:8" ht="14.3" thickBot="1" x14ac:dyDescent="0.3">
      <c r="E69" s="11">
        <v>45566</v>
      </c>
      <c r="F69" s="12">
        <v>2346.1</v>
      </c>
      <c r="G69" s="12">
        <v>10384.99</v>
      </c>
      <c r="H69">
        <v>441.15</v>
      </c>
    </row>
    <row r="70" spans="5:8" ht="14.3" thickBot="1" x14ac:dyDescent="0.3">
      <c r="E70" s="11">
        <v>45567</v>
      </c>
      <c r="F70" s="12">
        <v>2345.9</v>
      </c>
      <c r="G70" s="12">
        <v>10384.120000000001</v>
      </c>
      <c r="H70">
        <v>440.21</v>
      </c>
    </row>
    <row r="71" spans="5:8" ht="14.3" thickBot="1" x14ac:dyDescent="0.3">
      <c r="E71" s="11">
        <v>45568</v>
      </c>
      <c r="F71" s="12">
        <v>2347.2399999999998</v>
      </c>
      <c r="G71" s="12">
        <v>10390.040000000001</v>
      </c>
      <c r="H71">
        <v>440.05</v>
      </c>
    </row>
    <row r="72" spans="5:8" ht="14.3" thickBot="1" x14ac:dyDescent="0.3">
      <c r="E72" s="11">
        <v>45569</v>
      </c>
      <c r="F72" s="12">
        <v>2348.14</v>
      </c>
      <c r="G72" s="12">
        <v>10394.049999999999</v>
      </c>
      <c r="H72">
        <v>440.23</v>
      </c>
    </row>
    <row r="73" spans="5:8" ht="14.3" thickBot="1" x14ac:dyDescent="0.3">
      <c r="E73" s="11">
        <v>45572</v>
      </c>
      <c r="F73" s="12">
        <v>2347.4299999999998</v>
      </c>
      <c r="G73" s="12">
        <v>10390.879999999999</v>
      </c>
      <c r="H73">
        <v>439.55</v>
      </c>
    </row>
    <row r="74" spans="5:8" ht="14.3" thickBot="1" x14ac:dyDescent="0.3">
      <c r="E74" s="11">
        <v>45573</v>
      </c>
      <c r="F74" s="12">
        <v>2347.9</v>
      </c>
      <c r="G74" s="12">
        <v>10392.969999999999</v>
      </c>
      <c r="H74">
        <v>438.45</v>
      </c>
    </row>
    <row r="75" spans="5:8" ht="14.3" thickBot="1" x14ac:dyDescent="0.3">
      <c r="E75" s="11">
        <v>45574</v>
      </c>
      <c r="F75" s="12">
        <v>2362.8200000000002</v>
      </c>
      <c r="G75" s="12">
        <v>10459.030000000001</v>
      </c>
      <c r="H75">
        <v>441.87</v>
      </c>
    </row>
    <row r="76" spans="5:8" ht="14.3" thickBot="1" x14ac:dyDescent="0.3">
      <c r="E76" s="11">
        <v>45575</v>
      </c>
      <c r="F76" s="12">
        <v>2378.5300000000002</v>
      </c>
      <c r="G76" s="12">
        <v>10533.47</v>
      </c>
      <c r="H76">
        <v>445.35</v>
      </c>
    </row>
    <row r="77" spans="5:8" ht="14.3" thickBot="1" x14ac:dyDescent="0.3">
      <c r="E77" s="11">
        <v>45576</v>
      </c>
      <c r="F77" s="12">
        <v>2403.5300000000002</v>
      </c>
      <c r="G77" s="12">
        <v>10644.21</v>
      </c>
      <c r="H77">
        <v>451.28</v>
      </c>
    </row>
    <row r="78" spans="5:8" ht="14.3" thickBot="1" x14ac:dyDescent="0.3">
      <c r="E78" s="11">
        <v>45579</v>
      </c>
      <c r="F78" s="12">
        <v>2412.9299999999998</v>
      </c>
      <c r="G78" s="12">
        <v>10685.81</v>
      </c>
      <c r="H78">
        <v>452.91</v>
      </c>
    </row>
    <row r="79" spans="5:8" ht="14.3" thickBot="1" x14ac:dyDescent="0.3">
      <c r="E79" s="11">
        <v>45580</v>
      </c>
      <c r="F79" s="12">
        <v>2421.1799999999998</v>
      </c>
      <c r="G79" s="12">
        <v>10722.38</v>
      </c>
      <c r="H79">
        <v>453.73</v>
      </c>
    </row>
    <row r="80" spans="5:8" ht="14.3" thickBot="1" x14ac:dyDescent="0.3">
      <c r="E80" s="11">
        <v>45581</v>
      </c>
      <c r="F80" s="12">
        <v>2436.36</v>
      </c>
      <c r="G80" s="12">
        <v>10789.61</v>
      </c>
      <c r="H80">
        <v>456.52</v>
      </c>
    </row>
    <row r="81" spans="5:8" ht="14.3" thickBot="1" x14ac:dyDescent="0.3">
      <c r="E81" s="11">
        <v>45582</v>
      </c>
      <c r="F81" s="12">
        <v>2449.37</v>
      </c>
      <c r="G81" s="12">
        <v>10847.19</v>
      </c>
      <c r="H81">
        <v>458.24</v>
      </c>
    </row>
    <row r="82" spans="5:8" ht="14.3" thickBot="1" x14ac:dyDescent="0.3">
      <c r="E82" s="11">
        <v>45583</v>
      </c>
      <c r="F82" s="12">
        <v>2471.58</v>
      </c>
      <c r="G82" s="12">
        <v>10945.58</v>
      </c>
      <c r="H82">
        <v>461.58</v>
      </c>
    </row>
    <row r="83" spans="5:8" ht="14.3" thickBot="1" x14ac:dyDescent="0.3">
      <c r="E83" s="11">
        <v>45586</v>
      </c>
      <c r="F83" s="12">
        <v>2481.23</v>
      </c>
      <c r="G83" s="12">
        <v>10988.28</v>
      </c>
      <c r="H83">
        <v>462.62</v>
      </c>
    </row>
    <row r="84" spans="5:8" ht="14.3" thickBot="1" x14ac:dyDescent="0.3">
      <c r="E84" s="11">
        <v>45587</v>
      </c>
      <c r="F84" s="12">
        <v>2479.0500000000002</v>
      </c>
      <c r="G84" s="12">
        <v>10978.63</v>
      </c>
      <c r="H84">
        <v>462.33</v>
      </c>
    </row>
    <row r="85" spans="5:8" ht="14.3" thickBot="1" x14ac:dyDescent="0.3">
      <c r="E85" s="11">
        <v>45588</v>
      </c>
      <c r="F85" s="12">
        <v>2478.44</v>
      </c>
      <c r="G85" s="12">
        <v>10975.96</v>
      </c>
      <c r="H85">
        <v>461.64</v>
      </c>
    </row>
    <row r="86" spans="5:8" ht="14.3" thickBot="1" x14ac:dyDescent="0.3">
      <c r="E86" s="11">
        <v>45589</v>
      </c>
      <c r="F86" s="12">
        <v>2478.0500000000002</v>
      </c>
      <c r="G86" s="12">
        <v>10974.21</v>
      </c>
      <c r="H86">
        <v>460.44</v>
      </c>
    </row>
    <row r="87" spans="5:8" ht="14.3" thickBot="1" x14ac:dyDescent="0.3">
      <c r="E87" s="11">
        <v>45590</v>
      </c>
      <c r="F87" s="12">
        <v>2477.11</v>
      </c>
      <c r="G87" s="12">
        <v>10970.05</v>
      </c>
      <c r="H87">
        <v>459.71</v>
      </c>
    </row>
    <row r="88" spans="5:8" ht="14.3" thickBot="1" x14ac:dyDescent="0.3">
      <c r="E88" s="11">
        <v>45593</v>
      </c>
      <c r="F88" s="12">
        <v>2478.56</v>
      </c>
      <c r="G88" s="12">
        <v>10976.5</v>
      </c>
      <c r="H88">
        <v>460.73</v>
      </c>
    </row>
    <row r="89" spans="5:8" ht="14.3" thickBot="1" x14ac:dyDescent="0.3">
      <c r="E89" s="11">
        <v>45594</v>
      </c>
      <c r="F89" s="12">
        <v>2464.14</v>
      </c>
      <c r="G89" s="12">
        <v>10912.62</v>
      </c>
      <c r="H89">
        <v>459.33</v>
      </c>
    </row>
    <row r="90" spans="5:8" ht="14.3" thickBot="1" x14ac:dyDescent="0.3">
      <c r="E90" s="11">
        <v>45595</v>
      </c>
      <c r="F90" s="12">
        <v>2458.6</v>
      </c>
      <c r="G90" s="12">
        <v>10888.1</v>
      </c>
      <c r="H90">
        <v>458.38</v>
      </c>
    </row>
    <row r="91" spans="5:8" ht="14.3" thickBot="1" x14ac:dyDescent="0.3">
      <c r="E91" s="11">
        <v>45597</v>
      </c>
      <c r="F91" s="12">
        <v>2428.84</v>
      </c>
      <c r="G91" s="12">
        <v>10756.3</v>
      </c>
      <c r="H91">
        <v>452.06</v>
      </c>
    </row>
    <row r="92" spans="5:8" ht="14.3" thickBot="1" x14ac:dyDescent="0.3">
      <c r="E92" s="11">
        <v>45600</v>
      </c>
      <c r="F92" s="12">
        <v>2415.39</v>
      </c>
      <c r="G92" s="12">
        <v>10696.7</v>
      </c>
      <c r="H92">
        <v>449.74</v>
      </c>
    </row>
    <row r="93" spans="5:8" ht="14.3" thickBot="1" x14ac:dyDescent="0.3">
      <c r="E93" s="11">
        <v>45601</v>
      </c>
      <c r="F93" s="12">
        <v>2407.39</v>
      </c>
      <c r="G93" s="12">
        <v>10661.31</v>
      </c>
      <c r="H93">
        <v>448.2</v>
      </c>
    </row>
    <row r="94" spans="5:8" ht="14.3" thickBot="1" x14ac:dyDescent="0.3">
      <c r="E94" s="11">
        <v>45602</v>
      </c>
      <c r="F94" s="12">
        <v>2405.62</v>
      </c>
      <c r="G94" s="12">
        <v>10653.45</v>
      </c>
      <c r="H94">
        <v>448.15</v>
      </c>
    </row>
    <row r="95" spans="5:8" ht="14.3" thickBot="1" x14ac:dyDescent="0.3">
      <c r="E95" s="11">
        <v>45603</v>
      </c>
      <c r="F95" s="12">
        <v>2397.5300000000002</v>
      </c>
      <c r="G95" s="12">
        <v>10617.63</v>
      </c>
      <c r="H95">
        <v>446.82</v>
      </c>
    </row>
    <row r="96" spans="5:8" ht="14.3" thickBot="1" x14ac:dyDescent="0.3">
      <c r="E96" s="11">
        <v>45604</v>
      </c>
      <c r="F96" s="12">
        <v>2406.54</v>
      </c>
      <c r="G96" s="12">
        <v>10657.51</v>
      </c>
      <c r="H96">
        <v>449.22</v>
      </c>
    </row>
    <row r="97" spans="5:8" ht="14.3" thickBot="1" x14ac:dyDescent="0.3">
      <c r="E97" s="11">
        <v>45607</v>
      </c>
      <c r="F97" s="12">
        <v>2411.34</v>
      </c>
      <c r="G97" s="12">
        <v>10678.77</v>
      </c>
      <c r="H97">
        <v>451.2</v>
      </c>
    </row>
    <row r="98" spans="5:8" ht="14.3" thickBot="1" x14ac:dyDescent="0.3">
      <c r="E98" s="11">
        <v>45608</v>
      </c>
      <c r="F98" s="12">
        <v>2410.98</v>
      </c>
      <c r="G98" s="12">
        <v>10677.22</v>
      </c>
      <c r="H98">
        <v>451.34</v>
      </c>
    </row>
    <row r="99" spans="5:8" ht="14.3" thickBot="1" x14ac:dyDescent="0.3">
      <c r="E99" s="11">
        <v>45609</v>
      </c>
      <c r="F99" s="12">
        <v>2408.9299999999998</v>
      </c>
      <c r="G99" s="12">
        <v>10668.13</v>
      </c>
      <c r="H99">
        <v>450.48</v>
      </c>
    </row>
    <row r="100" spans="5:8" ht="14.3" thickBot="1" x14ac:dyDescent="0.3">
      <c r="E100" s="11">
        <v>45610</v>
      </c>
      <c r="F100" s="12">
        <v>2443.16</v>
      </c>
      <c r="G100" s="12">
        <v>10819.72</v>
      </c>
      <c r="H100">
        <v>457.75</v>
      </c>
    </row>
    <row r="101" spans="5:8" ht="14.3" thickBot="1" x14ac:dyDescent="0.3">
      <c r="E101" s="11">
        <v>45611</v>
      </c>
      <c r="F101" s="12">
        <v>2432.63</v>
      </c>
      <c r="G101" s="12">
        <v>10773.09</v>
      </c>
      <c r="H101">
        <v>454.33</v>
      </c>
    </row>
    <row r="102" spans="5:8" ht="14.3" thickBot="1" x14ac:dyDescent="0.3">
      <c r="E102" s="11">
        <v>45614</v>
      </c>
      <c r="F102" s="12">
        <v>2429.09</v>
      </c>
      <c r="G102" s="12">
        <v>10757.38</v>
      </c>
      <c r="H102">
        <v>453.97</v>
      </c>
    </row>
    <row r="103" spans="5:8" ht="14.3" thickBot="1" x14ac:dyDescent="0.3">
      <c r="E103" s="11">
        <v>45615</v>
      </c>
      <c r="F103" s="12">
        <v>2412.02</v>
      </c>
      <c r="G103" s="12">
        <v>10681.79</v>
      </c>
      <c r="H103">
        <v>450.71</v>
      </c>
    </row>
    <row r="104" spans="5:8" ht="14.3" thickBot="1" x14ac:dyDescent="0.3">
      <c r="E104" s="11">
        <v>45616</v>
      </c>
      <c r="F104" s="12">
        <v>2389.4499999999998</v>
      </c>
      <c r="G104" s="12">
        <v>10701.77</v>
      </c>
      <c r="H104">
        <v>445.03</v>
      </c>
    </row>
    <row r="105" spans="5:8" ht="14.3" thickBot="1" x14ac:dyDescent="0.3">
      <c r="E105" s="11">
        <v>45617</v>
      </c>
      <c r="F105" s="12">
        <v>2397.4699999999998</v>
      </c>
      <c r="G105" s="12">
        <v>10745.08</v>
      </c>
      <c r="H105">
        <v>447.42</v>
      </c>
    </row>
    <row r="106" spans="5:8" ht="14.3" thickBot="1" x14ac:dyDescent="0.3">
      <c r="E106" s="11">
        <v>45618</v>
      </c>
      <c r="F106" s="12">
        <v>2399.27</v>
      </c>
      <c r="G106" s="12">
        <v>10758.16</v>
      </c>
      <c r="H106">
        <v>448.7</v>
      </c>
    </row>
    <row r="107" spans="5:8" ht="14.3" thickBot="1" x14ac:dyDescent="0.3">
      <c r="E107" s="11">
        <v>45621</v>
      </c>
      <c r="F107" s="12">
        <v>2388.6999999999998</v>
      </c>
      <c r="G107" s="12">
        <v>10710.74</v>
      </c>
      <c r="H107">
        <v>446.29</v>
      </c>
    </row>
    <row r="108" spans="5:8" ht="14.3" thickBot="1" x14ac:dyDescent="0.3">
      <c r="E108" s="11">
        <v>45622</v>
      </c>
      <c r="F108" s="12">
        <v>2369.87</v>
      </c>
      <c r="G108" s="12">
        <v>10629.53</v>
      </c>
      <c r="H108">
        <v>441.16</v>
      </c>
    </row>
    <row r="109" spans="5:8" ht="14.3" thickBot="1" x14ac:dyDescent="0.3">
      <c r="E109" s="11">
        <v>45623</v>
      </c>
      <c r="F109" s="12">
        <v>2371.81</v>
      </c>
      <c r="G109" s="12">
        <v>10643.89</v>
      </c>
      <c r="H109">
        <v>440.48</v>
      </c>
    </row>
    <row r="110" spans="5:8" ht="14.3" thickBot="1" x14ac:dyDescent="0.3">
      <c r="E110" s="11">
        <v>45624</v>
      </c>
      <c r="F110" s="12">
        <v>2379.65</v>
      </c>
      <c r="G110" s="12">
        <v>10687.3</v>
      </c>
      <c r="H110">
        <v>442.46</v>
      </c>
    </row>
    <row r="111" spans="5:8" ht="14.3" thickBot="1" x14ac:dyDescent="0.3">
      <c r="E111" s="11">
        <v>45625</v>
      </c>
      <c r="F111" s="12">
        <v>2381.41</v>
      </c>
      <c r="G111" s="12">
        <v>10712.51</v>
      </c>
      <c r="H111">
        <v>443.3</v>
      </c>
    </row>
    <row r="112" spans="5:8" ht="14.3" thickBot="1" x14ac:dyDescent="0.3">
      <c r="E112" s="11">
        <v>45628</v>
      </c>
      <c r="F112" s="12">
        <v>2381.92</v>
      </c>
      <c r="G112" s="12">
        <v>10719.28</v>
      </c>
      <c r="H112">
        <v>443.78</v>
      </c>
    </row>
    <row r="113" spans="5:8" ht="14.3" thickBot="1" x14ac:dyDescent="0.3">
      <c r="E113" s="11">
        <v>45629</v>
      </c>
      <c r="F113" s="12">
        <v>2386</v>
      </c>
      <c r="G113" s="12">
        <v>10737.65</v>
      </c>
      <c r="H113">
        <v>444.98</v>
      </c>
    </row>
    <row r="114" spans="5:8" ht="14.3" thickBot="1" x14ac:dyDescent="0.3">
      <c r="E114" s="11">
        <v>45630</v>
      </c>
      <c r="F114" s="12">
        <v>2414.46</v>
      </c>
      <c r="G114" s="12">
        <v>10869.7</v>
      </c>
      <c r="H114">
        <v>451.82</v>
      </c>
    </row>
    <row r="115" spans="5:8" ht="14.3" thickBot="1" x14ac:dyDescent="0.3">
      <c r="E115" s="11">
        <v>45631</v>
      </c>
      <c r="F115" s="12">
        <v>2416.0100000000002</v>
      </c>
      <c r="G115" s="12">
        <v>10876.68</v>
      </c>
      <c r="H115">
        <v>451.42</v>
      </c>
    </row>
    <row r="116" spans="5:8" ht="14.3" thickBot="1" x14ac:dyDescent="0.3">
      <c r="E116" s="11">
        <v>45632</v>
      </c>
      <c r="F116" s="12">
        <v>2412.56</v>
      </c>
      <c r="G116" s="12">
        <v>10861.18</v>
      </c>
      <c r="H116">
        <v>450.72</v>
      </c>
    </row>
    <row r="117" spans="5:8" ht="14.3" thickBot="1" x14ac:dyDescent="0.3">
      <c r="E117" s="11">
        <v>45635</v>
      </c>
      <c r="F117" s="12">
        <v>2412.5300000000002</v>
      </c>
      <c r="G117" s="12">
        <v>10861.02</v>
      </c>
      <c r="H117">
        <v>451.32</v>
      </c>
    </row>
    <row r="118" spans="5:8" ht="14.3" thickBot="1" x14ac:dyDescent="0.3">
      <c r="E118" s="11">
        <v>45636</v>
      </c>
      <c r="F118" s="12">
        <v>2397.6799999999998</v>
      </c>
      <c r="G118" s="12">
        <v>10794.17</v>
      </c>
      <c r="H118">
        <v>448.05</v>
      </c>
    </row>
    <row r="119" spans="5:8" ht="14.3" thickBot="1" x14ac:dyDescent="0.3">
      <c r="E119" s="11">
        <v>45637</v>
      </c>
      <c r="F119" s="12">
        <v>2389.65</v>
      </c>
      <c r="G119" s="12">
        <v>10758.01</v>
      </c>
      <c r="H119">
        <v>446.56</v>
      </c>
    </row>
    <row r="120" spans="5:8" ht="14.3" thickBot="1" x14ac:dyDescent="0.3">
      <c r="E120" s="11">
        <v>45638</v>
      </c>
      <c r="F120" s="12">
        <v>2386.38</v>
      </c>
      <c r="G120" s="12">
        <v>10762.8</v>
      </c>
      <c r="H120">
        <v>445.94</v>
      </c>
    </row>
    <row r="121" spans="5:8" ht="14.3" thickBot="1" x14ac:dyDescent="0.3">
      <c r="E121" s="11">
        <v>45639</v>
      </c>
      <c r="F121" s="12">
        <v>2376.6</v>
      </c>
      <c r="G121" s="12">
        <v>10718.69</v>
      </c>
      <c r="H121">
        <v>444.16</v>
      </c>
    </row>
    <row r="122" spans="5:8" ht="14.3" thickBot="1" x14ac:dyDescent="0.3">
      <c r="E122" s="11">
        <v>45642</v>
      </c>
      <c r="F122" s="12">
        <v>2368.37</v>
      </c>
      <c r="G122" s="12">
        <v>10682.75</v>
      </c>
      <c r="H122">
        <v>442.39</v>
      </c>
    </row>
    <row r="123" spans="5:8" ht="14.3" thickBot="1" x14ac:dyDescent="0.3">
      <c r="E123" s="11">
        <v>45643</v>
      </c>
      <c r="F123" s="12">
        <v>2376.23</v>
      </c>
      <c r="G123" s="12">
        <v>10718.2</v>
      </c>
      <c r="H123">
        <v>443.89</v>
      </c>
    </row>
    <row r="124" spans="5:8" ht="14.3" thickBot="1" x14ac:dyDescent="0.3">
      <c r="E124" s="11">
        <v>45644</v>
      </c>
      <c r="F124" s="12">
        <v>2380.8000000000002</v>
      </c>
      <c r="G124" s="12">
        <v>10738.8</v>
      </c>
      <c r="H124">
        <v>445.24</v>
      </c>
    </row>
    <row r="125" spans="5:8" ht="14.3" thickBot="1" x14ac:dyDescent="0.3">
      <c r="E125" s="11">
        <v>45645</v>
      </c>
      <c r="F125" s="12">
        <v>2385.83</v>
      </c>
      <c r="G125" s="12">
        <v>10761.49</v>
      </c>
      <c r="H125">
        <v>446.38</v>
      </c>
    </row>
    <row r="126" spans="5:8" ht="14.3" thickBot="1" x14ac:dyDescent="0.3">
      <c r="E126" s="11">
        <v>45646</v>
      </c>
      <c r="F126" s="12">
        <v>2387.08</v>
      </c>
      <c r="G126" s="12">
        <v>10767.11</v>
      </c>
      <c r="H126">
        <v>447.08</v>
      </c>
    </row>
    <row r="127" spans="5:8" ht="14.3" thickBot="1" x14ac:dyDescent="0.3">
      <c r="E127" s="11">
        <v>45649</v>
      </c>
      <c r="F127" s="12">
        <v>2383.7600000000002</v>
      </c>
      <c r="G127" s="12">
        <v>10752.13</v>
      </c>
      <c r="H127">
        <v>445.58</v>
      </c>
    </row>
    <row r="128" spans="5:8" ht="14.3" thickBot="1" x14ac:dyDescent="0.3">
      <c r="E128" s="11">
        <v>45650</v>
      </c>
      <c r="F128" s="12">
        <v>2385.0500000000002</v>
      </c>
      <c r="G128" s="12">
        <v>10757.97</v>
      </c>
      <c r="H128">
        <v>446.05</v>
      </c>
    </row>
    <row r="129" spans="5:8" ht="14.3" thickBot="1" x14ac:dyDescent="0.3">
      <c r="E129" s="11">
        <v>45652</v>
      </c>
      <c r="F129" s="12">
        <v>2396.35</v>
      </c>
      <c r="G129" s="12">
        <v>10808.92</v>
      </c>
      <c r="H129">
        <v>447.87</v>
      </c>
    </row>
    <row r="130" spans="5:8" ht="14.3" thickBot="1" x14ac:dyDescent="0.3">
      <c r="E130" s="11">
        <v>45653</v>
      </c>
      <c r="F130" s="12">
        <v>2396.0300000000002</v>
      </c>
      <c r="G130" s="12">
        <v>10807.48</v>
      </c>
      <c r="H130">
        <v>447.19</v>
      </c>
    </row>
    <row r="131" spans="5:8" ht="14.3" thickBot="1" x14ac:dyDescent="0.3">
      <c r="E131" s="11">
        <v>45656</v>
      </c>
      <c r="F131" s="12">
        <v>2397.86</v>
      </c>
      <c r="G131" s="12">
        <v>10815.78</v>
      </c>
      <c r="H131">
        <v>447.62</v>
      </c>
    </row>
    <row r="132" spans="5:8" ht="14.3" thickBot="1" x14ac:dyDescent="0.3">
      <c r="E132" s="11">
        <v>45657</v>
      </c>
      <c r="F132" s="12">
        <v>2403.13</v>
      </c>
      <c r="G132" s="12">
        <v>10839.55</v>
      </c>
      <c r="H132">
        <v>448.63</v>
      </c>
    </row>
    <row r="133" spans="5:8" ht="14.3" thickBot="1" x14ac:dyDescent="0.3">
      <c r="E133" s="11">
        <v>45660</v>
      </c>
      <c r="F133" s="12">
        <v>2412.17</v>
      </c>
      <c r="G133" s="12">
        <v>10892.38</v>
      </c>
      <c r="H133">
        <v>451.21</v>
      </c>
    </row>
    <row r="134" spans="5:8" ht="14.3" thickBot="1" x14ac:dyDescent="0.3">
      <c r="E134" s="11">
        <v>45663</v>
      </c>
      <c r="F134" s="12">
        <v>2422.79</v>
      </c>
      <c r="G134" s="12">
        <v>10940.36</v>
      </c>
      <c r="H134">
        <v>453.88</v>
      </c>
    </row>
    <row r="135" spans="5:8" ht="14.3" thickBot="1" x14ac:dyDescent="0.3">
      <c r="E135" s="11">
        <v>45664</v>
      </c>
      <c r="F135" s="12">
        <v>2445.73</v>
      </c>
      <c r="G135" s="12">
        <v>11043.93</v>
      </c>
      <c r="H135">
        <v>459.29</v>
      </c>
    </row>
    <row r="136" spans="5:8" ht="14.3" thickBot="1" x14ac:dyDescent="0.3">
      <c r="E136" s="11">
        <v>45665</v>
      </c>
      <c r="F136" s="12">
        <v>2442.83</v>
      </c>
      <c r="G136" s="12">
        <v>11030.84</v>
      </c>
      <c r="H136">
        <v>458.2</v>
      </c>
    </row>
    <row r="137" spans="5:8" ht="14.3" thickBot="1" x14ac:dyDescent="0.3">
      <c r="E137" s="11">
        <v>45666</v>
      </c>
      <c r="F137" s="12">
        <v>2450.48</v>
      </c>
      <c r="G137" s="12">
        <v>11065.36</v>
      </c>
      <c r="H137">
        <v>459.55</v>
      </c>
    </row>
    <row r="138" spans="5:8" ht="14.3" thickBot="1" x14ac:dyDescent="0.3">
      <c r="E138" s="11">
        <v>45667</v>
      </c>
      <c r="F138" s="12">
        <v>2464.73</v>
      </c>
      <c r="G138" s="12">
        <v>11129.7</v>
      </c>
      <c r="H138">
        <v>462.85</v>
      </c>
    </row>
    <row r="139" spans="5:8" ht="14.3" thickBot="1" x14ac:dyDescent="0.3">
      <c r="E139" s="11">
        <v>45670</v>
      </c>
      <c r="F139" s="12">
        <v>2455.58</v>
      </c>
      <c r="G139" s="12">
        <v>11088.41</v>
      </c>
      <c r="H139">
        <v>460.6</v>
      </c>
    </row>
    <row r="140" spans="5:8" ht="14.3" thickBot="1" x14ac:dyDescent="0.3">
      <c r="E140" s="11">
        <v>45671</v>
      </c>
      <c r="F140" s="12">
        <v>2451.7199999999998</v>
      </c>
      <c r="G140" s="12">
        <v>11070.97</v>
      </c>
      <c r="H140">
        <v>459.55</v>
      </c>
    </row>
    <row r="141" spans="5:8" ht="14.3" thickBot="1" x14ac:dyDescent="0.3">
      <c r="E141" s="11">
        <v>45672</v>
      </c>
      <c r="F141" s="12">
        <v>2473.0100000000002</v>
      </c>
      <c r="G141" s="12">
        <v>11167.12</v>
      </c>
      <c r="H141">
        <v>465.19</v>
      </c>
    </row>
    <row r="142" spans="5:8" ht="14.3" thickBot="1" x14ac:dyDescent="0.3">
      <c r="E142" s="11">
        <v>45673</v>
      </c>
      <c r="F142" s="12">
        <v>2472.98</v>
      </c>
      <c r="G142" s="12">
        <v>11166.99</v>
      </c>
      <c r="H142">
        <v>464.86</v>
      </c>
    </row>
    <row r="143" spans="5:8" ht="14.3" thickBot="1" x14ac:dyDescent="0.3">
      <c r="E143" s="11">
        <v>45674</v>
      </c>
      <c r="F143" s="12">
        <v>2485.31</v>
      </c>
      <c r="G143" s="12">
        <v>11222.64</v>
      </c>
      <c r="H143">
        <v>466.32</v>
      </c>
    </row>
    <row r="144" spans="5:8" ht="14.3" thickBot="1" x14ac:dyDescent="0.3">
      <c r="E144" s="11">
        <v>45677</v>
      </c>
      <c r="F144" s="12">
        <v>2476.8000000000002</v>
      </c>
      <c r="G144" s="12">
        <v>11184.21</v>
      </c>
      <c r="H144">
        <v>464.24</v>
      </c>
    </row>
    <row r="145" spans="5:8" ht="14.3" thickBot="1" x14ac:dyDescent="0.3">
      <c r="E145" s="11">
        <v>45678</v>
      </c>
      <c r="F145" s="12">
        <v>2475.33</v>
      </c>
      <c r="G145" s="12">
        <v>11177.59</v>
      </c>
      <c r="H145">
        <v>463.9</v>
      </c>
    </row>
    <row r="146" spans="5:8" ht="14.3" thickBot="1" x14ac:dyDescent="0.3">
      <c r="E146" s="11">
        <v>45679</v>
      </c>
      <c r="F146" s="12">
        <v>2472.34</v>
      </c>
      <c r="G146" s="12">
        <v>11164.08</v>
      </c>
      <c r="H146">
        <v>462.97</v>
      </c>
    </row>
    <row r="147" spans="5:8" ht="14.3" thickBot="1" x14ac:dyDescent="0.3">
      <c r="E147" s="11">
        <v>45680</v>
      </c>
      <c r="F147" s="12">
        <v>2481.65</v>
      </c>
      <c r="G147" s="12">
        <v>11206.14</v>
      </c>
      <c r="H147">
        <v>465.35</v>
      </c>
    </row>
    <row r="148" spans="5:8" ht="14.3" thickBot="1" x14ac:dyDescent="0.3">
      <c r="E148" s="11">
        <v>45681</v>
      </c>
      <c r="F148" s="12">
        <v>2498.02</v>
      </c>
      <c r="G148" s="12">
        <v>11280.02</v>
      </c>
      <c r="H148">
        <v>469.06</v>
      </c>
    </row>
    <row r="149" spans="5:8" ht="14.3" thickBot="1" x14ac:dyDescent="0.3">
      <c r="E149" s="11">
        <v>45684</v>
      </c>
      <c r="F149" s="12">
        <v>2502.58</v>
      </c>
      <c r="G149" s="12">
        <v>11300.63</v>
      </c>
      <c r="H149">
        <v>469.32</v>
      </c>
    </row>
    <row r="150" spans="5:8" ht="14.3" thickBot="1" x14ac:dyDescent="0.3">
      <c r="E150" s="11">
        <v>45685</v>
      </c>
      <c r="F150" s="12">
        <v>2512.25</v>
      </c>
      <c r="G150" s="12">
        <v>11344.3</v>
      </c>
      <c r="H150">
        <v>471.28</v>
      </c>
    </row>
    <row r="151" spans="5:8" ht="14.3" thickBot="1" x14ac:dyDescent="0.3">
      <c r="E151" s="11">
        <v>45687</v>
      </c>
      <c r="F151" s="12">
        <v>2513.39</v>
      </c>
      <c r="G151" s="12">
        <v>11349.47</v>
      </c>
      <c r="H151">
        <v>471.46</v>
      </c>
    </row>
    <row r="152" spans="5:8" ht="14.3" thickBot="1" x14ac:dyDescent="0.3">
      <c r="E152" s="11">
        <v>45688</v>
      </c>
      <c r="F152" s="12">
        <v>2510.23</v>
      </c>
      <c r="G152" s="12">
        <v>11335.17</v>
      </c>
      <c r="H152">
        <v>470.71</v>
      </c>
    </row>
    <row r="153" spans="5:8" ht="14.3" thickBot="1" x14ac:dyDescent="0.3">
      <c r="E153" s="11">
        <v>45691</v>
      </c>
      <c r="F153" s="12">
        <v>2508.38</v>
      </c>
      <c r="G153" s="12">
        <v>11326.81</v>
      </c>
      <c r="H153">
        <v>470.47</v>
      </c>
    </row>
    <row r="154" spans="5:8" ht="14.3" thickBot="1" x14ac:dyDescent="0.3">
      <c r="E154" s="11">
        <v>45692</v>
      </c>
      <c r="F154" s="12">
        <v>2508.62</v>
      </c>
      <c r="G154" s="12">
        <v>11327.89</v>
      </c>
      <c r="H154">
        <v>469.29</v>
      </c>
    </row>
    <row r="155" spans="5:8" ht="14.3" thickBot="1" x14ac:dyDescent="0.3">
      <c r="E155" s="11">
        <v>45693</v>
      </c>
      <c r="F155" s="12">
        <v>2519.23</v>
      </c>
      <c r="G155" s="12">
        <v>11375.81</v>
      </c>
      <c r="H155">
        <v>472.49</v>
      </c>
    </row>
    <row r="156" spans="5:8" ht="14.3" thickBot="1" x14ac:dyDescent="0.3">
      <c r="E156" s="11">
        <v>45694</v>
      </c>
      <c r="F156" s="12">
        <v>2512.65</v>
      </c>
      <c r="G156" s="12">
        <v>11346.09</v>
      </c>
      <c r="H156">
        <v>470.83</v>
      </c>
    </row>
    <row r="157" spans="5:8" ht="14.3" thickBot="1" x14ac:dyDescent="0.3">
      <c r="E157" s="11">
        <v>45695</v>
      </c>
      <c r="F157" s="12">
        <v>2512.7800000000002</v>
      </c>
      <c r="G157" s="12">
        <v>11351.37</v>
      </c>
      <c r="H157">
        <v>470.33</v>
      </c>
    </row>
    <row r="158" spans="5:8" ht="14.3" thickBot="1" x14ac:dyDescent="0.3">
      <c r="E158" s="11">
        <v>45698</v>
      </c>
      <c r="F158" s="12">
        <v>2516.3200000000002</v>
      </c>
      <c r="G158" s="12">
        <v>11367.38</v>
      </c>
      <c r="H158">
        <v>469.98</v>
      </c>
    </row>
    <row r="159" spans="5:8" ht="14.3" thickBot="1" x14ac:dyDescent="0.3">
      <c r="E159" s="11">
        <v>45700</v>
      </c>
      <c r="F159" s="12">
        <v>2527.42</v>
      </c>
      <c r="G159" s="12">
        <v>11417.52</v>
      </c>
      <c r="H159">
        <v>472.67</v>
      </c>
    </row>
    <row r="160" spans="5:8" ht="14.3" thickBot="1" x14ac:dyDescent="0.3">
      <c r="E160" s="11">
        <v>45701</v>
      </c>
      <c r="F160" s="12">
        <v>2523.38</v>
      </c>
      <c r="G160" s="12">
        <v>11399.29</v>
      </c>
      <c r="H160">
        <v>472.25</v>
      </c>
    </row>
    <row r="161" spans="5:8" ht="14.3" thickBot="1" x14ac:dyDescent="0.3">
      <c r="E161" s="11">
        <v>45702</v>
      </c>
      <c r="F161" s="12">
        <v>2522.73</v>
      </c>
      <c r="G161" s="12">
        <v>11396.34</v>
      </c>
      <c r="H161">
        <v>472.72</v>
      </c>
    </row>
    <row r="162" spans="5:8" ht="14.3" thickBot="1" x14ac:dyDescent="0.3">
      <c r="E162" s="11">
        <v>45705</v>
      </c>
      <c r="F162" s="12">
        <v>2527.91</v>
      </c>
      <c r="G162" s="12">
        <v>11419.74</v>
      </c>
      <c r="H162">
        <v>473.99</v>
      </c>
    </row>
    <row r="163" spans="5:8" ht="14.3" thickBot="1" x14ac:dyDescent="0.3">
      <c r="E163" s="11">
        <v>45706</v>
      </c>
      <c r="F163" s="12">
        <v>2529.84</v>
      </c>
      <c r="G163" s="12">
        <v>11428.46</v>
      </c>
      <c r="H163">
        <v>474.01</v>
      </c>
    </row>
    <row r="164" spans="5:8" ht="14.3" thickBot="1" x14ac:dyDescent="0.3">
      <c r="E164" s="11">
        <v>45707</v>
      </c>
      <c r="F164" s="12">
        <v>2528.3000000000002</v>
      </c>
      <c r="G164" s="12">
        <v>11421.53</v>
      </c>
      <c r="H164">
        <v>473.43</v>
      </c>
    </row>
    <row r="165" spans="5:8" ht="14.3" thickBot="1" x14ac:dyDescent="0.3">
      <c r="E165" s="11">
        <v>45708</v>
      </c>
      <c r="F165" s="12">
        <v>2519.13</v>
      </c>
      <c r="G165" s="12">
        <v>11385.78</v>
      </c>
      <c r="H165">
        <v>471.32</v>
      </c>
    </row>
    <row r="166" spans="5:8" ht="14.3" thickBot="1" x14ac:dyDescent="0.3">
      <c r="E166" s="11">
        <v>45709</v>
      </c>
      <c r="F166" s="12">
        <v>2520.9299999999998</v>
      </c>
      <c r="G166" s="12">
        <v>11393.93</v>
      </c>
      <c r="H166">
        <v>471.46</v>
      </c>
    </row>
    <row r="167" spans="5:8" ht="14.3" thickBot="1" x14ac:dyDescent="0.3">
      <c r="E167" s="11">
        <v>45712</v>
      </c>
      <c r="F167" s="12">
        <v>2517.67</v>
      </c>
      <c r="G167" s="12">
        <v>11379.18</v>
      </c>
      <c r="H167">
        <v>470.86</v>
      </c>
    </row>
    <row r="168" spans="5:8" ht="14.3" thickBot="1" x14ac:dyDescent="0.3">
      <c r="E168" s="11">
        <v>45713</v>
      </c>
      <c r="F168" s="12">
        <v>2522.33</v>
      </c>
      <c r="G168" s="12">
        <v>11400.23</v>
      </c>
      <c r="H168">
        <v>471.48</v>
      </c>
    </row>
    <row r="169" spans="5:8" ht="14.3" thickBot="1" x14ac:dyDescent="0.3">
      <c r="E169" s="11">
        <v>45716</v>
      </c>
      <c r="F169" s="12">
        <v>2529.71</v>
      </c>
      <c r="G169" s="12">
        <v>11438.81</v>
      </c>
      <c r="H169">
        <v>472.64</v>
      </c>
    </row>
    <row r="170" spans="5:8" ht="14.3" thickBot="1" x14ac:dyDescent="0.3">
      <c r="E170" s="11">
        <v>45719</v>
      </c>
      <c r="F170" s="12">
        <v>2524.79</v>
      </c>
      <c r="G170" s="12">
        <v>11416.58</v>
      </c>
      <c r="H170">
        <v>471.07</v>
      </c>
    </row>
    <row r="171" spans="5:8" ht="14.3" thickBot="1" x14ac:dyDescent="0.3">
      <c r="E171" s="11">
        <v>45720</v>
      </c>
      <c r="F171" s="12">
        <v>2524.7600000000002</v>
      </c>
      <c r="G171" s="12">
        <v>11416.45</v>
      </c>
      <c r="H171">
        <v>471.34</v>
      </c>
    </row>
    <row r="172" spans="5:8" ht="14.3" thickBot="1" x14ac:dyDescent="0.3">
      <c r="E172" s="11">
        <v>45721</v>
      </c>
      <c r="F172" s="12">
        <v>2524.36</v>
      </c>
      <c r="G172" s="12">
        <v>11414.65</v>
      </c>
      <c r="H172">
        <v>470.67</v>
      </c>
    </row>
    <row r="173" spans="5:8" ht="14.3" thickBot="1" x14ac:dyDescent="0.3">
      <c r="E173" s="11">
        <v>45722</v>
      </c>
      <c r="F173" s="12">
        <v>2526.87</v>
      </c>
      <c r="G173" s="12">
        <v>11425.97</v>
      </c>
      <c r="H173">
        <v>470.88</v>
      </c>
    </row>
    <row r="174" spans="5:8" ht="14.3" thickBot="1" x14ac:dyDescent="0.3">
      <c r="E174" s="11">
        <v>45723</v>
      </c>
      <c r="F174" s="12">
        <v>2521.29</v>
      </c>
      <c r="G174" s="12">
        <v>11403.29</v>
      </c>
      <c r="H174">
        <v>470.26</v>
      </c>
    </row>
    <row r="175" spans="5:8" ht="14.3" thickBot="1" x14ac:dyDescent="0.3">
      <c r="E175" s="11">
        <v>45726</v>
      </c>
      <c r="F175" s="12">
        <v>2518.7199999999998</v>
      </c>
      <c r="G175" s="12">
        <v>11391.67</v>
      </c>
      <c r="H175">
        <v>469.57</v>
      </c>
    </row>
    <row r="176" spans="5:8" ht="14.3" thickBot="1" x14ac:dyDescent="0.3">
      <c r="E176" s="11">
        <v>45727</v>
      </c>
      <c r="F176" s="12">
        <v>2506.35</v>
      </c>
      <c r="G176" s="12">
        <v>11335.7</v>
      </c>
      <c r="H176">
        <v>467.15</v>
      </c>
    </row>
    <row r="177" spans="5:8" ht="14.3" thickBot="1" x14ac:dyDescent="0.3">
      <c r="E177" s="11">
        <v>45729</v>
      </c>
      <c r="F177" s="12">
        <v>2493.9299999999998</v>
      </c>
      <c r="G177" s="12">
        <v>11279.52</v>
      </c>
      <c r="H177">
        <v>465.04</v>
      </c>
    </row>
    <row r="178" spans="5:8" ht="14.3" thickBot="1" x14ac:dyDescent="0.3">
      <c r="E178" s="11">
        <v>45730</v>
      </c>
      <c r="F178" s="12">
        <v>2487.65</v>
      </c>
      <c r="G178" s="12">
        <v>11253.82</v>
      </c>
      <c r="H178">
        <v>464.1</v>
      </c>
    </row>
    <row r="179" spans="5:8" ht="14.3" thickBot="1" x14ac:dyDescent="0.3">
      <c r="E179" s="11">
        <v>45733</v>
      </c>
      <c r="F179" s="12">
        <v>2465.38</v>
      </c>
      <c r="G179" s="12">
        <v>11153.08</v>
      </c>
      <c r="H179">
        <v>462.3</v>
      </c>
    </row>
    <row r="180" spans="5:8" ht="14.3" thickBot="1" x14ac:dyDescent="0.3">
      <c r="E180" s="11">
        <v>45734</v>
      </c>
      <c r="F180" s="12">
        <v>2464.7600000000002</v>
      </c>
      <c r="G180" s="12">
        <v>11150.28</v>
      </c>
      <c r="H180">
        <v>461.41</v>
      </c>
    </row>
    <row r="181" spans="5:8" ht="14.3" thickBot="1" x14ac:dyDescent="0.3">
      <c r="E181" s="11">
        <v>45735</v>
      </c>
      <c r="F181" s="12">
        <v>2460.4499999999998</v>
      </c>
      <c r="G181" s="12">
        <v>11130.78</v>
      </c>
      <c r="H181">
        <v>460.68</v>
      </c>
    </row>
    <row r="182" spans="5:8" ht="14.3" thickBot="1" x14ac:dyDescent="0.3">
      <c r="E182" s="11">
        <v>45736</v>
      </c>
      <c r="F182" s="12">
        <v>2446.0300000000002</v>
      </c>
      <c r="G182" s="12">
        <v>11065.55</v>
      </c>
      <c r="H182">
        <v>458.12</v>
      </c>
    </row>
    <row r="183" spans="5:8" ht="14.3" thickBot="1" x14ac:dyDescent="0.3">
      <c r="E183" s="11">
        <v>45737</v>
      </c>
      <c r="F183" s="12">
        <v>2450.31</v>
      </c>
      <c r="G183" s="12">
        <v>11084.91</v>
      </c>
      <c r="H183">
        <v>459.13</v>
      </c>
    </row>
    <row r="184" spans="5:8" ht="14.3" thickBot="1" x14ac:dyDescent="0.3">
      <c r="E184" s="11">
        <v>45740</v>
      </c>
      <c r="F184" s="12">
        <v>2455.13</v>
      </c>
      <c r="G184" s="12">
        <v>11106.72</v>
      </c>
      <c r="H184">
        <v>459.49</v>
      </c>
    </row>
    <row r="185" spans="5:8" ht="14.3" thickBot="1" x14ac:dyDescent="0.3">
      <c r="E185" s="11">
        <v>45741</v>
      </c>
      <c r="F185" s="12">
        <v>2460.4</v>
      </c>
      <c r="G185" s="12">
        <v>11130.55</v>
      </c>
      <c r="H185">
        <v>460.27</v>
      </c>
    </row>
    <row r="186" spans="5:8" ht="14.3" thickBot="1" x14ac:dyDescent="0.3">
      <c r="E186" s="11">
        <v>45742</v>
      </c>
      <c r="F186" s="12">
        <v>2464.6999999999998</v>
      </c>
      <c r="G186" s="12">
        <v>11150.02</v>
      </c>
      <c r="H186">
        <v>461.08</v>
      </c>
    </row>
    <row r="187" spans="5:8" ht="14.3" thickBot="1" x14ac:dyDescent="0.3">
      <c r="E187" s="11">
        <v>45743</v>
      </c>
      <c r="F187" s="12">
        <v>2471.92</v>
      </c>
      <c r="G187" s="12">
        <v>11182.68</v>
      </c>
      <c r="H187">
        <v>462.42</v>
      </c>
    </row>
    <row r="188" spans="5:8" ht="14.3" thickBot="1" x14ac:dyDescent="0.3">
      <c r="E188" s="11">
        <v>45744</v>
      </c>
      <c r="F188" s="12">
        <v>2486.75</v>
      </c>
      <c r="G188" s="12">
        <v>11249.78</v>
      </c>
      <c r="H188">
        <v>465.3</v>
      </c>
    </row>
    <row r="189" spans="5:8" ht="14.3" thickBot="1" x14ac:dyDescent="0.3">
      <c r="E189" s="11">
        <v>45747</v>
      </c>
      <c r="F189" s="12">
        <v>2486.61</v>
      </c>
      <c r="G189" s="12">
        <v>11249.14</v>
      </c>
      <c r="H189">
        <v>465.02</v>
      </c>
    </row>
    <row r="190" spans="5:8" ht="14.3" thickBot="1" x14ac:dyDescent="0.3">
      <c r="E190" s="11">
        <v>45749</v>
      </c>
      <c r="F190" s="12">
        <v>2484.9299999999998</v>
      </c>
      <c r="G190" s="12">
        <v>11241.53</v>
      </c>
      <c r="H190">
        <v>464.12</v>
      </c>
    </row>
    <row r="191" spans="5:8" ht="14.3" thickBot="1" x14ac:dyDescent="0.3">
      <c r="E191" s="11">
        <v>45750</v>
      </c>
      <c r="F191" s="12">
        <v>2482.31</v>
      </c>
      <c r="G191" s="12">
        <v>11231.19</v>
      </c>
      <c r="H191">
        <v>464.19</v>
      </c>
    </row>
    <row r="192" spans="5:8" ht="14.3" thickBot="1" x14ac:dyDescent="0.3">
      <c r="E192" s="11">
        <v>45751</v>
      </c>
      <c r="F192" s="12">
        <v>2468.4899999999998</v>
      </c>
      <c r="G192" s="12">
        <v>11168.65</v>
      </c>
      <c r="H192">
        <v>460.83</v>
      </c>
    </row>
    <row r="193" spans="5:8" ht="14.3" thickBot="1" x14ac:dyDescent="0.3">
      <c r="E193" s="11">
        <v>45754</v>
      </c>
      <c r="F193" s="12">
        <v>2357.73</v>
      </c>
      <c r="G193" s="12">
        <v>10667.53</v>
      </c>
      <c r="H193">
        <v>435.93</v>
      </c>
    </row>
    <row r="194" spans="5:8" ht="14.3" thickBot="1" x14ac:dyDescent="0.3">
      <c r="E194" s="11">
        <v>45755</v>
      </c>
      <c r="F194" s="12">
        <v>2396.83</v>
      </c>
      <c r="G194" s="12">
        <v>10844.43</v>
      </c>
      <c r="H194">
        <v>447.86</v>
      </c>
    </row>
    <row r="195" spans="5:8" ht="14.3" thickBot="1" x14ac:dyDescent="0.3">
      <c r="E195" s="11">
        <v>45756</v>
      </c>
      <c r="F195" s="12">
        <v>2356.86</v>
      </c>
      <c r="G195" s="12">
        <v>10671.75</v>
      </c>
      <c r="H195">
        <v>438.42</v>
      </c>
    </row>
    <row r="196" spans="5:8" ht="14.3" thickBot="1" x14ac:dyDescent="0.3">
      <c r="E196" s="11">
        <v>45757</v>
      </c>
      <c r="F196" s="12">
        <v>2394.7199999999998</v>
      </c>
      <c r="G196" s="12">
        <v>10850</v>
      </c>
      <c r="H196">
        <v>447.31</v>
      </c>
    </row>
    <row r="197" spans="5:8" ht="14.3" thickBot="1" x14ac:dyDescent="0.3">
      <c r="E197" s="11">
        <v>45758</v>
      </c>
      <c r="F197" s="12">
        <v>2402.89</v>
      </c>
      <c r="G197" s="12">
        <v>10887.01</v>
      </c>
      <c r="H197">
        <v>448.74</v>
      </c>
    </row>
    <row r="198" spans="5:8" ht="14.3" thickBot="1" x14ac:dyDescent="0.3">
      <c r="E198" s="11">
        <v>45761</v>
      </c>
      <c r="F198" s="12">
        <v>2389.63</v>
      </c>
      <c r="G198" s="12">
        <v>10826.97</v>
      </c>
      <c r="H198">
        <v>445.89</v>
      </c>
    </row>
    <row r="199" spans="5:8" ht="14.3" thickBot="1" x14ac:dyDescent="0.3">
      <c r="E199" s="11">
        <v>45762</v>
      </c>
      <c r="F199" s="12">
        <v>2370.4699999999998</v>
      </c>
      <c r="G199" s="12">
        <v>10740.13</v>
      </c>
      <c r="H199">
        <v>442.45</v>
      </c>
    </row>
    <row r="200" spans="5:8" ht="14.3" thickBot="1" x14ac:dyDescent="0.3">
      <c r="E200" s="11">
        <v>45763</v>
      </c>
      <c r="F200" s="12">
        <v>2360.25</v>
      </c>
      <c r="G200" s="12">
        <v>10693.84</v>
      </c>
      <c r="H200">
        <v>441.2</v>
      </c>
    </row>
    <row r="201" spans="5:8" ht="14.3" thickBot="1" x14ac:dyDescent="0.3">
      <c r="E201" s="11">
        <v>45764</v>
      </c>
      <c r="F201" s="12">
        <v>2361.15</v>
      </c>
      <c r="G201" s="12">
        <v>10697.92</v>
      </c>
      <c r="H201">
        <v>441.32</v>
      </c>
    </row>
    <row r="202" spans="5:8" ht="14.3" thickBot="1" x14ac:dyDescent="0.3">
      <c r="E202" s="11">
        <v>45765</v>
      </c>
      <c r="F202" s="12">
        <v>2352.25</v>
      </c>
      <c r="G202" s="12">
        <v>10657.58</v>
      </c>
      <c r="H202">
        <v>438.93</v>
      </c>
    </row>
    <row r="203" spans="5:8" ht="14.3" thickBot="1" x14ac:dyDescent="0.3">
      <c r="E203" s="11">
        <v>45768</v>
      </c>
      <c r="F203" s="12">
        <v>2352.54</v>
      </c>
      <c r="G203" s="12">
        <v>10658.88</v>
      </c>
      <c r="H203">
        <v>439.89</v>
      </c>
    </row>
    <row r="204" spans="5:8" ht="14.3" thickBot="1" x14ac:dyDescent="0.3">
      <c r="E204" s="11">
        <v>45769</v>
      </c>
      <c r="F204" s="12">
        <v>2405.75</v>
      </c>
      <c r="G204" s="12">
        <v>10899.96</v>
      </c>
      <c r="H204">
        <v>451.45</v>
      </c>
    </row>
    <row r="205" spans="5:8" ht="14.3" thickBot="1" x14ac:dyDescent="0.3">
      <c r="E205" s="11">
        <v>45770</v>
      </c>
      <c r="F205" s="12">
        <v>2392.04</v>
      </c>
      <c r="G205" s="12">
        <v>10837.86</v>
      </c>
      <c r="H205">
        <v>447.59</v>
      </c>
    </row>
    <row r="206" spans="5:8" ht="14.3" thickBot="1" x14ac:dyDescent="0.3">
      <c r="E206" s="11">
        <v>45771</v>
      </c>
      <c r="F206" s="12">
        <v>2385.17</v>
      </c>
      <c r="G206" s="12">
        <v>10806.74</v>
      </c>
      <c r="H206">
        <v>445.1</v>
      </c>
    </row>
    <row r="207" spans="5:8" ht="14.3" thickBot="1" x14ac:dyDescent="0.3">
      <c r="E207" s="11">
        <v>45772</v>
      </c>
      <c r="F207" s="12">
        <v>2374.5</v>
      </c>
      <c r="G207" s="12">
        <v>10758.4</v>
      </c>
      <c r="H207">
        <v>442.28</v>
      </c>
    </row>
    <row r="208" spans="5:8" ht="14.3" thickBot="1" x14ac:dyDescent="0.3">
      <c r="E208" s="11">
        <v>45775</v>
      </c>
      <c r="F208" s="12">
        <v>2363.7600000000002</v>
      </c>
      <c r="G208" s="12">
        <v>10709.73</v>
      </c>
      <c r="H208">
        <v>439.4</v>
      </c>
    </row>
    <row r="209" spans="5:8" ht="14.3" thickBot="1" x14ac:dyDescent="0.3">
      <c r="E209" s="11">
        <v>45776</v>
      </c>
      <c r="F209" s="12">
        <v>2365.64</v>
      </c>
      <c r="G209" s="12">
        <v>10718.27</v>
      </c>
      <c r="H209">
        <v>439.57</v>
      </c>
    </row>
    <row r="210" spans="5:8" ht="14.3" thickBot="1" x14ac:dyDescent="0.3">
      <c r="E210" s="11">
        <v>45777</v>
      </c>
      <c r="F210" s="12">
        <v>2365.36</v>
      </c>
      <c r="G210" s="12">
        <v>10716.98</v>
      </c>
      <c r="H210">
        <v>439.47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2:AA167"/>
  <sheetViews>
    <sheetView topLeftCell="A163" workbookViewId="0">
      <selection activeCell="P37" sqref="P37"/>
    </sheetView>
  </sheetViews>
  <sheetFormatPr defaultRowHeight="12.9" x14ac:dyDescent="0.2"/>
  <cols>
    <col min="4" max="4" width="9.625" bestFit="1" customWidth="1"/>
    <col min="5" max="5" width="9.375" style="108" bestFit="1" customWidth="1"/>
    <col min="6" max="6" width="10.125" style="108" bestFit="1" customWidth="1"/>
  </cols>
  <sheetData>
    <row r="2" spans="4:27" ht="13.6" thickBot="1" x14ac:dyDescent="0.25">
      <c r="D2" s="189" t="s">
        <v>27</v>
      </c>
      <c r="E2" s="190" t="s">
        <v>21</v>
      </c>
      <c r="F2" s="190" t="s">
        <v>20</v>
      </c>
    </row>
    <row r="3" spans="4:27" ht="14.3" thickBot="1" x14ac:dyDescent="0.3">
      <c r="D3" s="11">
        <v>45657</v>
      </c>
      <c r="E3" s="108">
        <v>2403.13</v>
      </c>
      <c r="F3" s="108">
        <v>10839.55</v>
      </c>
      <c r="V3">
        <v>45657</v>
      </c>
      <c r="W3">
        <v>2403.13</v>
      </c>
      <c r="X3">
        <v>10839.55</v>
      </c>
      <c r="Z3">
        <v>2149.11</v>
      </c>
      <c r="AA3">
        <v>9876.85</v>
      </c>
    </row>
    <row r="4" spans="4:27" ht="14.3" thickBot="1" x14ac:dyDescent="0.3">
      <c r="D4" s="11">
        <v>45660</v>
      </c>
      <c r="E4" s="108">
        <v>2412.17</v>
      </c>
      <c r="F4" s="108">
        <v>10892.38</v>
      </c>
      <c r="V4">
        <v>45660</v>
      </c>
      <c r="W4">
        <v>2412.17</v>
      </c>
      <c r="X4">
        <v>10892.38</v>
      </c>
      <c r="Z4">
        <v>2164.63</v>
      </c>
      <c r="AA4">
        <v>9957.2999999999993</v>
      </c>
    </row>
    <row r="5" spans="4:27" ht="14.3" thickBot="1" x14ac:dyDescent="0.3">
      <c r="D5" s="11">
        <v>45663</v>
      </c>
      <c r="E5" s="108">
        <v>2422.79</v>
      </c>
      <c r="F5" s="108">
        <v>10940.36</v>
      </c>
      <c r="V5">
        <v>45663</v>
      </c>
      <c r="W5">
        <v>2422.79</v>
      </c>
      <c r="X5">
        <v>10940.36</v>
      </c>
      <c r="Z5">
        <v>2171.39</v>
      </c>
      <c r="AA5">
        <v>9988.3700000000008</v>
      </c>
    </row>
    <row r="6" spans="4:27" ht="14.3" thickBot="1" x14ac:dyDescent="0.3">
      <c r="D6" s="11">
        <v>45664</v>
      </c>
      <c r="E6" s="108">
        <v>2445.73</v>
      </c>
      <c r="F6" s="108">
        <v>11043.93</v>
      </c>
      <c r="V6">
        <v>45664</v>
      </c>
      <c r="W6">
        <v>2445.73</v>
      </c>
      <c r="X6">
        <v>11043.93</v>
      </c>
      <c r="Z6">
        <v>2180.34</v>
      </c>
      <c r="AA6">
        <v>10029.58</v>
      </c>
    </row>
    <row r="7" spans="4:27" ht="14.3" thickBot="1" x14ac:dyDescent="0.3">
      <c r="D7" s="11">
        <v>45665</v>
      </c>
      <c r="E7" s="108">
        <v>2442.83</v>
      </c>
      <c r="F7" s="108">
        <v>11030.84</v>
      </c>
      <c r="V7">
        <v>45665</v>
      </c>
      <c r="W7">
        <v>2442.83</v>
      </c>
      <c r="X7">
        <v>11030.84</v>
      </c>
      <c r="Z7">
        <v>2179.59</v>
      </c>
      <c r="AA7">
        <v>10026.1</v>
      </c>
    </row>
    <row r="8" spans="4:27" ht="14.3" thickBot="1" x14ac:dyDescent="0.3">
      <c r="D8" s="11">
        <v>45666</v>
      </c>
      <c r="E8" s="108">
        <v>2450.48</v>
      </c>
      <c r="F8" s="108">
        <v>11065.36</v>
      </c>
      <c r="V8">
        <v>45666</v>
      </c>
      <c r="W8">
        <v>2450.48</v>
      </c>
      <c r="X8">
        <v>11065.36</v>
      </c>
      <c r="Z8">
        <v>2186.7800000000002</v>
      </c>
      <c r="AA8">
        <v>10059.17</v>
      </c>
    </row>
    <row r="9" spans="4:27" ht="14.3" thickBot="1" x14ac:dyDescent="0.3">
      <c r="D9" s="11">
        <v>45667</v>
      </c>
      <c r="E9" s="108">
        <v>2464.73</v>
      </c>
      <c r="F9" s="108">
        <v>11129.7</v>
      </c>
      <c r="V9">
        <v>45667</v>
      </c>
      <c r="W9">
        <v>2464.73</v>
      </c>
      <c r="X9">
        <v>11129.7</v>
      </c>
      <c r="Z9">
        <v>2197.7800000000002</v>
      </c>
      <c r="AA9">
        <v>10109.790000000001</v>
      </c>
    </row>
    <row r="10" spans="4:27" ht="14.3" thickBot="1" x14ac:dyDescent="0.3">
      <c r="D10" s="11">
        <v>45670</v>
      </c>
      <c r="E10" s="108">
        <v>2455.58</v>
      </c>
      <c r="F10" s="108">
        <v>11088.41</v>
      </c>
      <c r="V10">
        <v>45670</v>
      </c>
      <c r="W10">
        <v>2455.58</v>
      </c>
      <c r="X10">
        <v>11088.41</v>
      </c>
      <c r="Z10">
        <v>2189.9499999999998</v>
      </c>
      <c r="AA10">
        <v>10073.74</v>
      </c>
    </row>
    <row r="11" spans="4:27" ht="14.3" thickBot="1" x14ac:dyDescent="0.3">
      <c r="D11" s="11">
        <v>45671</v>
      </c>
      <c r="E11" s="108">
        <v>2451.7199999999998</v>
      </c>
      <c r="F11" s="108">
        <v>11070.97</v>
      </c>
      <c r="V11">
        <v>45671</v>
      </c>
      <c r="W11">
        <v>2451.7199999999998</v>
      </c>
      <c r="X11">
        <v>11070.97</v>
      </c>
      <c r="Z11">
        <v>2184.66</v>
      </c>
      <c r="AA11">
        <v>10049.41</v>
      </c>
    </row>
    <row r="12" spans="4:27" ht="14.3" thickBot="1" x14ac:dyDescent="0.3">
      <c r="D12" s="11">
        <v>45672</v>
      </c>
      <c r="E12" s="108">
        <v>2473.0100000000002</v>
      </c>
      <c r="F12" s="108">
        <v>11167.12</v>
      </c>
      <c r="V12">
        <v>45672</v>
      </c>
      <c r="W12">
        <v>2473.0100000000002</v>
      </c>
      <c r="X12">
        <v>11167.12</v>
      </c>
      <c r="Z12">
        <v>2200.21</v>
      </c>
      <c r="AA12">
        <v>10120.969999999999</v>
      </c>
    </row>
    <row r="13" spans="4:27" ht="14.3" thickBot="1" x14ac:dyDescent="0.3">
      <c r="D13" s="11">
        <v>45673</v>
      </c>
      <c r="E13" s="108">
        <v>2472.98</v>
      </c>
      <c r="F13" s="108">
        <v>11166.99</v>
      </c>
      <c r="V13">
        <v>45673</v>
      </c>
      <c r="W13">
        <v>2472.98</v>
      </c>
      <c r="X13">
        <v>11166.99</v>
      </c>
      <c r="Z13">
        <v>2200.46</v>
      </c>
      <c r="AA13">
        <v>10122.14</v>
      </c>
    </row>
    <row r="14" spans="4:27" ht="14.3" thickBot="1" x14ac:dyDescent="0.3">
      <c r="D14" s="11">
        <v>45674</v>
      </c>
      <c r="E14" s="108">
        <v>2485.31</v>
      </c>
      <c r="F14" s="108">
        <v>11222.64</v>
      </c>
      <c r="V14">
        <v>45674</v>
      </c>
      <c r="W14">
        <v>2485.31</v>
      </c>
      <c r="X14">
        <v>11222.64</v>
      </c>
      <c r="Z14">
        <v>2209.37</v>
      </c>
      <c r="AA14">
        <v>10163.1</v>
      </c>
    </row>
    <row r="15" spans="4:27" ht="14.3" thickBot="1" x14ac:dyDescent="0.3">
      <c r="D15" s="11">
        <v>45677</v>
      </c>
      <c r="E15" s="108">
        <v>2476.8000000000002</v>
      </c>
      <c r="F15" s="108">
        <v>11184.21</v>
      </c>
      <c r="V15">
        <v>45677</v>
      </c>
      <c r="W15">
        <v>2476.8000000000002</v>
      </c>
      <c r="X15">
        <v>11184.21</v>
      </c>
      <c r="Z15">
        <v>2201.91</v>
      </c>
      <c r="AA15">
        <v>10128.77</v>
      </c>
    </row>
    <row r="16" spans="4:27" ht="14.3" thickBot="1" x14ac:dyDescent="0.3">
      <c r="D16" s="11">
        <v>45678</v>
      </c>
      <c r="E16" s="108">
        <v>2475.33</v>
      </c>
      <c r="F16" s="108">
        <v>11177.59</v>
      </c>
      <c r="V16">
        <v>45678</v>
      </c>
      <c r="W16">
        <v>2475.33</v>
      </c>
      <c r="X16">
        <v>11177.59</v>
      </c>
      <c r="Z16">
        <v>2198.2800000000002</v>
      </c>
      <c r="AA16">
        <v>10112.11</v>
      </c>
    </row>
    <row r="17" spans="4:27" ht="14.3" thickBot="1" x14ac:dyDescent="0.3">
      <c r="D17" s="11">
        <v>45679</v>
      </c>
      <c r="E17" s="108">
        <v>2472.34</v>
      </c>
      <c r="F17" s="108">
        <v>11164.08</v>
      </c>
      <c r="V17">
        <v>45679</v>
      </c>
      <c r="W17">
        <v>2472.34</v>
      </c>
      <c r="X17">
        <v>11164.08</v>
      </c>
      <c r="Z17">
        <v>2195.35</v>
      </c>
      <c r="AA17">
        <v>10098.61</v>
      </c>
    </row>
    <row r="18" spans="4:27" ht="14.3" thickBot="1" x14ac:dyDescent="0.3">
      <c r="D18" s="11">
        <v>45680</v>
      </c>
      <c r="E18" s="108">
        <v>2481.65</v>
      </c>
      <c r="F18" s="108">
        <v>11206.14</v>
      </c>
      <c r="V18">
        <v>45680</v>
      </c>
      <c r="W18">
        <v>2481.65</v>
      </c>
      <c r="X18">
        <v>11206.14</v>
      </c>
      <c r="Z18">
        <v>2202.6999999999998</v>
      </c>
      <c r="AA18">
        <v>10132.4</v>
      </c>
    </row>
    <row r="19" spans="4:27" ht="14.3" thickBot="1" x14ac:dyDescent="0.3">
      <c r="D19" s="11">
        <v>45681</v>
      </c>
      <c r="E19" s="108">
        <v>2498.02</v>
      </c>
      <c r="F19" s="108">
        <v>11280.02</v>
      </c>
      <c r="V19">
        <v>45681</v>
      </c>
      <c r="W19">
        <v>2498.02</v>
      </c>
      <c r="X19">
        <v>11280.02</v>
      </c>
      <c r="Z19">
        <v>2213.7600000000002</v>
      </c>
      <c r="AA19">
        <v>10183.31</v>
      </c>
    </row>
    <row r="20" spans="4:27" ht="14.3" thickBot="1" x14ac:dyDescent="0.3">
      <c r="D20" s="11">
        <v>45684</v>
      </c>
      <c r="E20" s="108">
        <v>2502.58</v>
      </c>
      <c r="F20" s="108">
        <v>11300.63</v>
      </c>
      <c r="V20">
        <v>45684</v>
      </c>
      <c r="W20">
        <v>2502.58</v>
      </c>
      <c r="X20">
        <v>11300.63</v>
      </c>
      <c r="Z20">
        <v>2217.1</v>
      </c>
      <c r="AA20">
        <v>10198.68</v>
      </c>
    </row>
    <row r="21" spans="4:27" ht="14.3" thickBot="1" x14ac:dyDescent="0.3">
      <c r="D21" s="11">
        <v>45685</v>
      </c>
      <c r="E21" s="108">
        <v>2512.25</v>
      </c>
      <c r="F21" s="108">
        <v>11344.3</v>
      </c>
      <c r="V21">
        <v>45685</v>
      </c>
      <c r="W21">
        <v>2512.25</v>
      </c>
      <c r="X21">
        <v>11344.3</v>
      </c>
      <c r="Z21">
        <v>2225.88</v>
      </c>
      <c r="AA21">
        <v>10239.07</v>
      </c>
    </row>
    <row r="22" spans="4:27" ht="14.3" thickBot="1" x14ac:dyDescent="0.3">
      <c r="D22" s="11">
        <v>45687</v>
      </c>
      <c r="E22" s="108">
        <v>2513.39</v>
      </c>
      <c r="F22" s="108">
        <v>11349.47</v>
      </c>
      <c r="V22">
        <v>45687</v>
      </c>
      <c r="W22">
        <v>2513.39</v>
      </c>
      <c r="X22">
        <v>11349.47</v>
      </c>
      <c r="Z22">
        <v>2225.6999999999998</v>
      </c>
      <c r="AA22">
        <v>10238.209999999999</v>
      </c>
    </row>
    <row r="23" spans="4:27" ht="14.3" thickBot="1" x14ac:dyDescent="0.3">
      <c r="D23" s="11">
        <v>45688</v>
      </c>
      <c r="E23" s="108">
        <v>2510.23</v>
      </c>
      <c r="F23" s="108">
        <v>11335.17</v>
      </c>
      <c r="V23">
        <v>45688</v>
      </c>
      <c r="W23">
        <v>2510.23</v>
      </c>
      <c r="X23">
        <v>11335.17</v>
      </c>
      <c r="Z23">
        <v>2224.67</v>
      </c>
      <c r="AA23">
        <v>10233.5</v>
      </c>
    </row>
    <row r="24" spans="4:27" ht="14.3" thickBot="1" x14ac:dyDescent="0.3">
      <c r="D24" s="11">
        <v>45691</v>
      </c>
      <c r="E24" s="108">
        <v>2508.38</v>
      </c>
      <c r="F24" s="108">
        <v>11326.81</v>
      </c>
      <c r="V24">
        <v>45691</v>
      </c>
      <c r="W24">
        <v>2508.38</v>
      </c>
      <c r="X24">
        <v>11326.81</v>
      </c>
      <c r="Z24">
        <v>2228.7800000000002</v>
      </c>
      <c r="AA24">
        <v>10252.39</v>
      </c>
    </row>
    <row r="25" spans="4:27" ht="14.3" thickBot="1" x14ac:dyDescent="0.3">
      <c r="D25" s="11">
        <v>45692</v>
      </c>
      <c r="E25" s="108">
        <v>2508.62</v>
      </c>
      <c r="F25" s="108">
        <v>11327.89</v>
      </c>
      <c r="V25">
        <v>45692</v>
      </c>
      <c r="W25">
        <v>2508.62</v>
      </c>
      <c r="X25">
        <v>11327.89</v>
      </c>
      <c r="Z25">
        <v>2226.06</v>
      </c>
      <c r="AA25">
        <v>10239.870000000001</v>
      </c>
    </row>
    <row r="26" spans="4:27" ht="14.3" thickBot="1" x14ac:dyDescent="0.3">
      <c r="D26" s="11">
        <v>45693</v>
      </c>
      <c r="E26" s="108">
        <v>2519.23</v>
      </c>
      <c r="F26" s="108">
        <v>11375.81</v>
      </c>
      <c r="V26">
        <v>45693</v>
      </c>
      <c r="W26">
        <v>2519.23</v>
      </c>
      <c r="X26">
        <v>11375.81</v>
      </c>
      <c r="Z26">
        <v>2231.88</v>
      </c>
      <c r="AA26">
        <v>10266.65</v>
      </c>
    </row>
    <row r="27" spans="4:27" ht="14.3" thickBot="1" x14ac:dyDescent="0.3">
      <c r="D27" s="11">
        <v>45694</v>
      </c>
      <c r="E27" s="108">
        <v>2512.65</v>
      </c>
      <c r="F27" s="108">
        <v>11346.09</v>
      </c>
      <c r="V27">
        <v>45694</v>
      </c>
      <c r="W27">
        <v>2512.65</v>
      </c>
      <c r="X27">
        <v>11346.09</v>
      </c>
      <c r="Z27">
        <v>2225.65</v>
      </c>
      <c r="AA27">
        <v>10238.01</v>
      </c>
    </row>
    <row r="28" spans="4:27" ht="14.3" thickBot="1" x14ac:dyDescent="0.3">
      <c r="D28" s="11">
        <v>45695</v>
      </c>
      <c r="E28" s="108">
        <v>2512.7800000000002</v>
      </c>
      <c r="F28" s="108">
        <v>11351.37</v>
      </c>
      <c r="V28">
        <v>45695</v>
      </c>
      <c r="W28">
        <v>2512.7800000000002</v>
      </c>
      <c r="X28">
        <v>11351.37</v>
      </c>
      <c r="Z28">
        <v>2225.84</v>
      </c>
      <c r="AA28">
        <v>10242.4</v>
      </c>
    </row>
    <row r="29" spans="4:27" ht="14.3" thickBot="1" x14ac:dyDescent="0.3">
      <c r="D29" s="11">
        <v>45698</v>
      </c>
      <c r="E29" s="108">
        <v>2516.3200000000002</v>
      </c>
      <c r="F29" s="108">
        <v>11367.38</v>
      </c>
      <c r="V29">
        <v>45698</v>
      </c>
      <c r="W29">
        <v>2516.3200000000002</v>
      </c>
      <c r="X29">
        <v>11367.38</v>
      </c>
      <c r="Z29">
        <v>2230.7800000000002</v>
      </c>
      <c r="AA29">
        <v>10265.129999999999</v>
      </c>
    </row>
    <row r="30" spans="4:27" ht="14.3" thickBot="1" x14ac:dyDescent="0.3">
      <c r="D30" s="11">
        <v>45700</v>
      </c>
      <c r="E30" s="108">
        <v>2527.42</v>
      </c>
      <c r="F30" s="108">
        <v>11417.52</v>
      </c>
      <c r="V30">
        <v>45700</v>
      </c>
      <c r="W30">
        <v>2527.42</v>
      </c>
      <c r="X30">
        <v>11417.52</v>
      </c>
      <c r="Z30">
        <v>2237.6</v>
      </c>
      <c r="AA30">
        <v>10296.530000000001</v>
      </c>
    </row>
    <row r="31" spans="4:27" ht="14.3" thickBot="1" x14ac:dyDescent="0.3">
      <c r="D31" s="11">
        <v>45701</v>
      </c>
      <c r="E31" s="108">
        <v>2523.38</v>
      </c>
      <c r="F31" s="108">
        <v>11399.29</v>
      </c>
      <c r="V31">
        <v>45701</v>
      </c>
      <c r="W31">
        <v>2523.38</v>
      </c>
      <c r="X31">
        <v>11399.29</v>
      </c>
      <c r="Z31">
        <v>2232.59</v>
      </c>
      <c r="AA31">
        <v>10273.49</v>
      </c>
    </row>
    <row r="32" spans="4:27" ht="14.3" thickBot="1" x14ac:dyDescent="0.3">
      <c r="D32" s="11">
        <v>45702</v>
      </c>
      <c r="E32" s="108">
        <v>2522.73</v>
      </c>
      <c r="F32" s="108">
        <v>11396.34</v>
      </c>
      <c r="V32">
        <v>45702</v>
      </c>
      <c r="W32">
        <v>2522.73</v>
      </c>
      <c r="X32">
        <v>11396.34</v>
      </c>
      <c r="Z32">
        <v>2228.94</v>
      </c>
      <c r="AA32">
        <v>10256.66</v>
      </c>
    </row>
    <row r="33" spans="4:27" ht="14.3" thickBot="1" x14ac:dyDescent="0.3">
      <c r="D33" s="11">
        <v>45705</v>
      </c>
      <c r="E33" s="108">
        <v>2527.91</v>
      </c>
      <c r="F33" s="108">
        <v>11419.74</v>
      </c>
      <c r="V33">
        <v>45705</v>
      </c>
      <c r="W33">
        <v>2527.91</v>
      </c>
      <c r="X33">
        <v>11419.74</v>
      </c>
      <c r="Z33">
        <v>2233.67</v>
      </c>
      <c r="AA33">
        <v>10278.42</v>
      </c>
    </row>
    <row r="34" spans="4:27" ht="14.3" thickBot="1" x14ac:dyDescent="0.3">
      <c r="D34" s="11">
        <v>45706</v>
      </c>
      <c r="E34" s="108">
        <v>2529.84</v>
      </c>
      <c r="F34" s="108">
        <v>11428.46</v>
      </c>
      <c r="V34">
        <v>45706</v>
      </c>
      <c r="W34">
        <v>2529.84</v>
      </c>
      <c r="X34">
        <v>11428.46</v>
      </c>
      <c r="Z34">
        <v>2236.36</v>
      </c>
      <c r="AA34">
        <v>10290.82</v>
      </c>
    </row>
    <row r="35" spans="4:27" ht="14.3" thickBot="1" x14ac:dyDescent="0.3">
      <c r="D35" s="11">
        <v>45707</v>
      </c>
      <c r="E35" s="108">
        <v>2528.3000000000002</v>
      </c>
      <c r="F35" s="108">
        <v>11421.53</v>
      </c>
      <c r="V35">
        <v>45707</v>
      </c>
      <c r="W35">
        <v>2528.3000000000002</v>
      </c>
      <c r="X35">
        <v>11421.53</v>
      </c>
      <c r="Z35">
        <v>2234.13</v>
      </c>
      <c r="AA35">
        <v>10280.540000000001</v>
      </c>
    </row>
    <row r="36" spans="4:27" ht="14.3" thickBot="1" x14ac:dyDescent="0.3">
      <c r="D36" s="11">
        <v>45708</v>
      </c>
      <c r="E36" s="108">
        <v>2519.13</v>
      </c>
      <c r="F36" s="108">
        <v>11385.78</v>
      </c>
      <c r="V36">
        <v>45708</v>
      </c>
      <c r="W36">
        <v>2519.13</v>
      </c>
      <c r="X36">
        <v>11385.78</v>
      </c>
      <c r="Z36">
        <v>2226.8200000000002</v>
      </c>
      <c r="AA36">
        <v>10251.23</v>
      </c>
    </row>
    <row r="37" spans="4:27" ht="14.3" thickBot="1" x14ac:dyDescent="0.3">
      <c r="D37" s="11">
        <v>45709</v>
      </c>
      <c r="E37" s="108">
        <v>2520.9299999999998</v>
      </c>
      <c r="F37" s="108">
        <v>11393.93</v>
      </c>
      <c r="V37">
        <v>45709</v>
      </c>
      <c r="W37">
        <v>2520.9299999999998</v>
      </c>
      <c r="X37">
        <v>11393.93</v>
      </c>
      <c r="Z37">
        <v>2225.8200000000002</v>
      </c>
      <c r="AA37">
        <v>10246.66</v>
      </c>
    </row>
    <row r="38" spans="4:27" ht="14.3" thickBot="1" x14ac:dyDescent="0.3">
      <c r="D38" s="11">
        <v>45712</v>
      </c>
      <c r="E38" s="108">
        <v>2517.67</v>
      </c>
      <c r="F38" s="108">
        <v>11379.18</v>
      </c>
      <c r="V38">
        <v>45712</v>
      </c>
      <c r="W38">
        <v>2517.67</v>
      </c>
      <c r="X38">
        <v>11379.18</v>
      </c>
      <c r="Z38">
        <v>2224.56</v>
      </c>
      <c r="AA38">
        <v>10240.84</v>
      </c>
    </row>
    <row r="39" spans="4:27" ht="14.3" thickBot="1" x14ac:dyDescent="0.3">
      <c r="D39" s="11">
        <v>45713</v>
      </c>
      <c r="E39" s="108">
        <v>2522.33</v>
      </c>
      <c r="F39" s="108">
        <v>11400.23</v>
      </c>
      <c r="V39">
        <v>45713</v>
      </c>
      <c r="W39">
        <v>2522.33</v>
      </c>
      <c r="X39">
        <v>11400.23</v>
      </c>
      <c r="Z39">
        <v>2227.91</v>
      </c>
      <c r="AA39">
        <v>10256.25</v>
      </c>
    </row>
    <row r="40" spans="4:27" ht="14.3" thickBot="1" x14ac:dyDescent="0.3">
      <c r="D40" s="11">
        <v>45716</v>
      </c>
      <c r="E40" s="108">
        <v>2529.71</v>
      </c>
      <c r="F40" s="108">
        <v>11438.81</v>
      </c>
      <c r="V40">
        <v>45716</v>
      </c>
      <c r="W40">
        <v>2529.71</v>
      </c>
      <c r="X40">
        <v>11438.81</v>
      </c>
      <c r="Z40">
        <v>2236.23</v>
      </c>
      <c r="AA40">
        <v>10298.51</v>
      </c>
    </row>
    <row r="41" spans="4:27" ht="14.3" thickBot="1" x14ac:dyDescent="0.3">
      <c r="D41" s="11">
        <v>45719</v>
      </c>
      <c r="E41" s="108">
        <v>2524.79</v>
      </c>
      <c r="F41" s="108">
        <v>11416.58</v>
      </c>
      <c r="V41">
        <v>45719</v>
      </c>
      <c r="W41">
        <v>2524.79</v>
      </c>
      <c r="X41">
        <v>11416.58</v>
      </c>
      <c r="Z41">
        <v>2230.44</v>
      </c>
      <c r="AA41">
        <v>10271.83</v>
      </c>
    </row>
    <row r="42" spans="4:27" ht="14.3" thickBot="1" x14ac:dyDescent="0.3">
      <c r="D42" s="11">
        <v>45720</v>
      </c>
      <c r="E42" s="108">
        <v>2524.7600000000002</v>
      </c>
      <c r="F42" s="108">
        <v>11416.45</v>
      </c>
      <c r="V42">
        <v>45720</v>
      </c>
      <c r="W42">
        <v>2524.7600000000002</v>
      </c>
      <c r="X42">
        <v>11416.45</v>
      </c>
      <c r="Z42">
        <v>2228.8200000000002</v>
      </c>
      <c r="AA42">
        <v>10264.41</v>
      </c>
    </row>
    <row r="43" spans="4:27" ht="14.3" x14ac:dyDescent="0.25">
      <c r="D43" s="182">
        <v>45721</v>
      </c>
      <c r="E43" s="172">
        <v>2524.36</v>
      </c>
      <c r="F43" s="172">
        <v>11414.65</v>
      </c>
      <c r="V43">
        <v>45721</v>
      </c>
      <c r="W43">
        <v>2524.36</v>
      </c>
      <c r="X43">
        <v>11414.65</v>
      </c>
      <c r="Z43">
        <v>2224.58</v>
      </c>
      <c r="AA43">
        <v>10244.879999999999</v>
      </c>
    </row>
    <row r="44" spans="4:27" ht="14.3" x14ac:dyDescent="0.25">
      <c r="D44" s="182">
        <v>45722</v>
      </c>
      <c r="E44" s="188">
        <v>2526.87</v>
      </c>
      <c r="F44" s="188">
        <v>11425.97</v>
      </c>
      <c r="V44">
        <v>45722</v>
      </c>
      <c r="W44">
        <v>2526.87</v>
      </c>
      <c r="X44">
        <v>11425.97</v>
      </c>
      <c r="Z44">
        <v>2220.91</v>
      </c>
      <c r="AA44">
        <v>10227.94</v>
      </c>
    </row>
    <row r="45" spans="4:27" ht="14.3" x14ac:dyDescent="0.25">
      <c r="D45" s="182">
        <v>45723</v>
      </c>
      <c r="E45" s="172">
        <v>2521.29</v>
      </c>
      <c r="F45" s="172">
        <v>11403.29</v>
      </c>
      <c r="V45">
        <v>45723</v>
      </c>
      <c r="W45">
        <v>2521.29</v>
      </c>
      <c r="X45">
        <v>11403.29</v>
      </c>
      <c r="Z45">
        <v>2216.48</v>
      </c>
      <c r="AA45">
        <v>10209.459999999999</v>
      </c>
    </row>
    <row r="46" spans="4:27" ht="14.3" x14ac:dyDescent="0.25">
      <c r="D46" s="182">
        <v>45726</v>
      </c>
      <c r="E46" s="172">
        <v>2518.7199999999998</v>
      </c>
      <c r="F46" s="172">
        <v>11391.67</v>
      </c>
      <c r="V46">
        <v>45726</v>
      </c>
      <c r="W46">
        <v>2518.7199999999998</v>
      </c>
      <c r="X46">
        <v>11391.67</v>
      </c>
      <c r="Z46">
        <v>2213.98</v>
      </c>
      <c r="AA46">
        <v>10197.93</v>
      </c>
    </row>
    <row r="47" spans="4:27" ht="14.3" x14ac:dyDescent="0.25">
      <c r="D47" s="182">
        <v>45727</v>
      </c>
      <c r="E47" s="172">
        <v>2506.35</v>
      </c>
      <c r="F47" s="172">
        <v>11335.7</v>
      </c>
      <c r="V47">
        <v>45727</v>
      </c>
      <c r="W47">
        <v>2506.35</v>
      </c>
      <c r="X47">
        <v>11335.7</v>
      </c>
      <c r="Z47">
        <v>2204.38</v>
      </c>
      <c r="AA47">
        <v>10153.719999999999</v>
      </c>
    </row>
    <row r="48" spans="4:27" ht="14.3" x14ac:dyDescent="0.25">
      <c r="D48" s="182">
        <v>45729</v>
      </c>
      <c r="E48" s="172">
        <v>2493.9299999999998</v>
      </c>
      <c r="F48" s="172">
        <v>11279.52</v>
      </c>
      <c r="V48">
        <v>45729</v>
      </c>
      <c r="W48">
        <v>2493.9299999999998</v>
      </c>
      <c r="X48">
        <v>11279.52</v>
      </c>
      <c r="Z48">
        <v>2194.09</v>
      </c>
      <c r="AA48">
        <v>10106.35</v>
      </c>
    </row>
    <row r="49" spans="4:27" ht="14.3" x14ac:dyDescent="0.25">
      <c r="D49" s="182">
        <v>45730</v>
      </c>
      <c r="E49" s="172">
        <v>2487.65</v>
      </c>
      <c r="F49" s="172">
        <v>11253.82</v>
      </c>
      <c r="V49">
        <v>45730</v>
      </c>
      <c r="W49">
        <v>2487.65</v>
      </c>
      <c r="X49">
        <v>11253.82</v>
      </c>
      <c r="Z49">
        <v>2190.9899999999998</v>
      </c>
      <c r="AA49">
        <v>10094.1</v>
      </c>
    </row>
    <row r="50" spans="4:27" ht="14.3" x14ac:dyDescent="0.25">
      <c r="D50" s="182">
        <v>45733</v>
      </c>
      <c r="E50" s="172">
        <v>2465.38</v>
      </c>
      <c r="F50" s="172">
        <v>11153.08</v>
      </c>
      <c r="V50">
        <v>45733</v>
      </c>
      <c r="W50">
        <v>2465.38</v>
      </c>
      <c r="X50">
        <v>11153.08</v>
      </c>
      <c r="Z50">
        <v>2173.4</v>
      </c>
      <c r="AA50">
        <v>10013.08</v>
      </c>
    </row>
    <row r="51" spans="4:27" ht="14.3" x14ac:dyDescent="0.25">
      <c r="D51" s="182">
        <v>45734</v>
      </c>
      <c r="E51" s="172">
        <v>2464.7600000000002</v>
      </c>
      <c r="F51" s="172">
        <v>11150.28</v>
      </c>
      <c r="V51">
        <v>45734</v>
      </c>
      <c r="W51">
        <v>2464.7600000000002</v>
      </c>
      <c r="X51">
        <v>11150.28</v>
      </c>
      <c r="Z51">
        <v>2172.67</v>
      </c>
      <c r="AA51">
        <v>10009.69</v>
      </c>
    </row>
    <row r="52" spans="4:27" ht="14.3" x14ac:dyDescent="0.25">
      <c r="D52" s="182">
        <v>45735</v>
      </c>
      <c r="E52" s="172">
        <v>2460.4499999999998</v>
      </c>
      <c r="F52" s="172">
        <v>11130.78</v>
      </c>
      <c r="V52">
        <v>45735</v>
      </c>
      <c r="W52">
        <v>2460.4499999999998</v>
      </c>
      <c r="X52">
        <v>11130.78</v>
      </c>
      <c r="Z52">
        <v>2168.89</v>
      </c>
      <c r="AA52">
        <v>9992.2900000000009</v>
      </c>
    </row>
    <row r="53" spans="4:27" ht="14.3" x14ac:dyDescent="0.25">
      <c r="D53" s="182">
        <v>45736</v>
      </c>
      <c r="E53" s="172">
        <v>2446.0300000000002</v>
      </c>
      <c r="F53" s="172">
        <v>11065.55</v>
      </c>
      <c r="V53">
        <v>45736</v>
      </c>
      <c r="W53">
        <v>2446.0300000000002</v>
      </c>
      <c r="X53">
        <v>11065.55</v>
      </c>
      <c r="Z53">
        <v>2159.08</v>
      </c>
      <c r="AA53">
        <v>9947.09</v>
      </c>
    </row>
    <row r="54" spans="4:27" ht="14.3" x14ac:dyDescent="0.25">
      <c r="D54" s="182">
        <v>45737</v>
      </c>
      <c r="E54" s="172">
        <v>2450.31</v>
      </c>
      <c r="F54" s="172">
        <v>11084.91</v>
      </c>
      <c r="V54">
        <v>45737</v>
      </c>
      <c r="W54">
        <v>2450.31</v>
      </c>
      <c r="X54">
        <v>11084.91</v>
      </c>
      <c r="Z54">
        <v>2164.88</v>
      </c>
      <c r="AA54">
        <v>9973.83</v>
      </c>
    </row>
    <row r="55" spans="4:27" ht="14.3" x14ac:dyDescent="0.25">
      <c r="D55" s="182">
        <v>45740</v>
      </c>
      <c r="E55" s="172">
        <v>2455.13</v>
      </c>
      <c r="F55" s="172">
        <v>11106.72</v>
      </c>
      <c r="V55">
        <v>45740</v>
      </c>
      <c r="W55">
        <v>2455.13</v>
      </c>
      <c r="X55">
        <v>11106.72</v>
      </c>
      <c r="Z55">
        <v>2169.2199999999998</v>
      </c>
      <c r="AA55">
        <v>9993.7999999999993</v>
      </c>
    </row>
    <row r="56" spans="4:27" ht="14.3" x14ac:dyDescent="0.25">
      <c r="D56" s="182">
        <v>45741</v>
      </c>
      <c r="E56" s="172">
        <v>2460.4</v>
      </c>
      <c r="F56" s="172">
        <v>11130.55</v>
      </c>
      <c r="V56">
        <v>45741</v>
      </c>
      <c r="W56">
        <v>2460.4</v>
      </c>
      <c r="X56">
        <v>11130.55</v>
      </c>
      <c r="Z56">
        <v>2174.81</v>
      </c>
      <c r="AA56">
        <v>10019.56</v>
      </c>
    </row>
    <row r="57" spans="4:27" ht="14.3" x14ac:dyDescent="0.25">
      <c r="D57" s="182">
        <v>45742</v>
      </c>
      <c r="E57" s="172">
        <v>2464.6999999999998</v>
      </c>
      <c r="F57" s="172">
        <v>11150.02</v>
      </c>
      <c r="V57">
        <v>45742</v>
      </c>
      <c r="W57">
        <v>2464.6999999999998</v>
      </c>
      <c r="X57">
        <v>11150.02</v>
      </c>
      <c r="Z57">
        <v>2178.81</v>
      </c>
      <c r="AA57">
        <v>10037.969999999999</v>
      </c>
    </row>
    <row r="58" spans="4:27" ht="14.3" x14ac:dyDescent="0.25">
      <c r="D58" s="182">
        <v>45743</v>
      </c>
      <c r="E58" s="172">
        <v>2471.92</v>
      </c>
      <c r="F58" s="172">
        <v>11182.68</v>
      </c>
      <c r="V58">
        <v>45743</v>
      </c>
      <c r="W58">
        <v>2471.92</v>
      </c>
      <c r="X58">
        <v>11182.68</v>
      </c>
      <c r="Z58">
        <v>2184.25</v>
      </c>
      <c r="AA58">
        <v>10063.049999999999</v>
      </c>
    </row>
    <row r="59" spans="4:27" ht="14.3" x14ac:dyDescent="0.25">
      <c r="D59" s="182">
        <v>45744</v>
      </c>
      <c r="E59" s="172">
        <v>2486.75</v>
      </c>
      <c r="F59" s="172">
        <v>11249.78</v>
      </c>
      <c r="V59">
        <v>45744</v>
      </c>
      <c r="W59">
        <v>2486.75</v>
      </c>
      <c r="X59">
        <v>11249.78</v>
      </c>
      <c r="Z59">
        <v>2195.1799999999998</v>
      </c>
      <c r="AA59">
        <v>10113.42</v>
      </c>
    </row>
    <row r="60" spans="4:27" ht="14.3" x14ac:dyDescent="0.25">
      <c r="D60" s="182">
        <v>45747</v>
      </c>
      <c r="E60" s="172">
        <v>2486.61</v>
      </c>
      <c r="F60" s="172">
        <v>11249.14</v>
      </c>
      <c r="V60">
        <v>45747</v>
      </c>
      <c r="W60">
        <v>2486.61</v>
      </c>
      <c r="X60">
        <v>11249.14</v>
      </c>
      <c r="Z60">
        <v>2193.79</v>
      </c>
      <c r="AA60">
        <v>10107.01</v>
      </c>
    </row>
    <row r="61" spans="4:27" ht="14.3" x14ac:dyDescent="0.25">
      <c r="D61" s="182">
        <v>45749</v>
      </c>
      <c r="E61" s="172">
        <v>2484.9299999999998</v>
      </c>
      <c r="F61" s="172">
        <v>11241.53</v>
      </c>
      <c r="V61">
        <v>45749</v>
      </c>
      <c r="W61">
        <v>2484.9299999999998</v>
      </c>
      <c r="X61">
        <v>11241.53</v>
      </c>
      <c r="Z61">
        <v>2193.8000000000002</v>
      </c>
      <c r="AA61">
        <v>10107.040000000001</v>
      </c>
    </row>
    <row r="62" spans="4:27" ht="14.3" x14ac:dyDescent="0.25">
      <c r="D62" s="182">
        <v>45750</v>
      </c>
      <c r="E62" s="172">
        <v>2482.31</v>
      </c>
      <c r="F62" s="172">
        <v>11231.19</v>
      </c>
      <c r="V62">
        <v>45750</v>
      </c>
      <c r="W62">
        <v>2482.31</v>
      </c>
      <c r="X62">
        <v>11231.19</v>
      </c>
      <c r="Z62">
        <v>2188.7199999999998</v>
      </c>
      <c r="AA62">
        <v>10084.799999999999</v>
      </c>
    </row>
    <row r="63" spans="4:27" ht="14.3" x14ac:dyDescent="0.25">
      <c r="D63" s="182">
        <v>45751</v>
      </c>
      <c r="E63" s="172">
        <v>2468.4899999999998</v>
      </c>
      <c r="F63" s="172">
        <v>11168.65</v>
      </c>
      <c r="V63">
        <v>45751</v>
      </c>
      <c r="W63">
        <v>2468.4899999999998</v>
      </c>
      <c r="X63">
        <v>11168.65</v>
      </c>
      <c r="Z63">
        <v>2172.9899999999998</v>
      </c>
      <c r="AA63">
        <v>10012.299999999999</v>
      </c>
    </row>
    <row r="64" spans="4:27" ht="14.3" x14ac:dyDescent="0.25">
      <c r="D64" s="182">
        <v>45754</v>
      </c>
      <c r="E64" s="172">
        <v>2357.73</v>
      </c>
      <c r="F64" s="172">
        <v>10667.53</v>
      </c>
      <c r="V64">
        <v>45754</v>
      </c>
      <c r="W64">
        <v>2357.73</v>
      </c>
      <c r="X64">
        <v>10667.53</v>
      </c>
      <c r="Z64">
        <v>2094.3000000000002</v>
      </c>
      <c r="AA64">
        <v>9649.73</v>
      </c>
    </row>
    <row r="65" spans="4:27" x14ac:dyDescent="0.2">
      <c r="D65" s="114">
        <v>45755</v>
      </c>
      <c r="E65" s="108">
        <v>2396.83</v>
      </c>
      <c r="F65" s="108">
        <v>10844.43</v>
      </c>
      <c r="V65">
        <v>45755</v>
      </c>
      <c r="W65">
        <v>2396.83</v>
      </c>
      <c r="X65">
        <v>10844.43</v>
      </c>
      <c r="Z65">
        <v>2123.6</v>
      </c>
      <c r="AA65">
        <v>9784.73</v>
      </c>
    </row>
    <row r="66" spans="4:27" x14ac:dyDescent="0.2">
      <c r="D66" s="114">
        <v>45756</v>
      </c>
      <c r="E66" s="108">
        <v>2356.86</v>
      </c>
      <c r="F66" s="108">
        <v>10671.75</v>
      </c>
      <c r="V66">
        <v>45756</v>
      </c>
      <c r="W66">
        <v>2356.86</v>
      </c>
      <c r="X66">
        <v>10671.75</v>
      </c>
      <c r="Z66">
        <v>2091.79</v>
      </c>
      <c r="AA66">
        <v>9644.33</v>
      </c>
    </row>
    <row r="67" spans="4:27" x14ac:dyDescent="0.2">
      <c r="D67" s="114">
        <v>45757</v>
      </c>
      <c r="E67" s="108">
        <v>2394.7199999999998</v>
      </c>
      <c r="F67" s="108">
        <v>10850</v>
      </c>
      <c r="V67">
        <v>45757</v>
      </c>
      <c r="W67">
        <v>2394.7199999999998</v>
      </c>
      <c r="X67">
        <v>10850</v>
      </c>
      <c r="Z67">
        <v>2122.0100000000002</v>
      </c>
      <c r="AA67">
        <v>9788.86</v>
      </c>
    </row>
    <row r="68" spans="4:27" x14ac:dyDescent="0.2">
      <c r="D68" s="114">
        <v>45758</v>
      </c>
      <c r="E68" s="108">
        <v>2402.89</v>
      </c>
      <c r="F68" s="108">
        <v>10887.01</v>
      </c>
      <c r="V68">
        <v>45758</v>
      </c>
      <c r="W68">
        <v>2402.89</v>
      </c>
      <c r="X68">
        <v>10887.01</v>
      </c>
      <c r="Z68">
        <v>2118.0700000000002</v>
      </c>
      <c r="AA68">
        <v>9770.67</v>
      </c>
    </row>
    <row r="69" spans="4:27" x14ac:dyDescent="0.2">
      <c r="D69" s="114">
        <v>45761</v>
      </c>
      <c r="E69" s="108">
        <v>2389.63</v>
      </c>
      <c r="F69" s="108">
        <v>10826.97</v>
      </c>
      <c r="V69">
        <v>45761</v>
      </c>
      <c r="W69">
        <v>2389.63</v>
      </c>
      <c r="X69">
        <v>10826.97</v>
      </c>
      <c r="Z69">
        <v>2106.77</v>
      </c>
      <c r="AA69">
        <v>9718.5300000000007</v>
      </c>
    </row>
    <row r="70" spans="4:27" x14ac:dyDescent="0.2">
      <c r="D70" s="114">
        <v>45762</v>
      </c>
      <c r="E70" s="108">
        <v>2370.4699999999998</v>
      </c>
      <c r="F70" s="108">
        <v>10740.13</v>
      </c>
      <c r="V70">
        <v>45762</v>
      </c>
      <c r="W70">
        <v>2370.4699999999998</v>
      </c>
      <c r="X70">
        <v>10740.13</v>
      </c>
      <c r="Z70">
        <v>2103.6799999999998</v>
      </c>
      <c r="AA70">
        <v>9704.31</v>
      </c>
    </row>
    <row r="71" spans="4:27" x14ac:dyDescent="0.2">
      <c r="D71" s="114">
        <v>45763</v>
      </c>
      <c r="E71" s="108">
        <v>2360.25</v>
      </c>
      <c r="F71" s="108">
        <v>10693.84</v>
      </c>
      <c r="V71">
        <v>45763</v>
      </c>
      <c r="W71">
        <v>2360.25</v>
      </c>
      <c r="X71">
        <v>10693.84</v>
      </c>
      <c r="Z71">
        <v>2096.7399999999998</v>
      </c>
      <c r="AA71">
        <v>9672.26</v>
      </c>
    </row>
    <row r="72" spans="4:27" x14ac:dyDescent="0.2">
      <c r="D72" s="114">
        <v>45764</v>
      </c>
      <c r="E72" s="108">
        <v>2361.15</v>
      </c>
      <c r="F72" s="108">
        <v>10697.92</v>
      </c>
      <c r="V72">
        <v>45764</v>
      </c>
      <c r="W72">
        <v>2361.15</v>
      </c>
      <c r="X72">
        <v>10697.92</v>
      </c>
      <c r="Z72">
        <v>2096.5500000000002</v>
      </c>
      <c r="AA72">
        <v>9671.39</v>
      </c>
    </row>
    <row r="73" spans="4:27" x14ac:dyDescent="0.2">
      <c r="D73" s="114">
        <v>45765</v>
      </c>
      <c r="E73" s="108">
        <v>2352.25</v>
      </c>
      <c r="F73" s="108">
        <v>10657.58</v>
      </c>
      <c r="V73">
        <v>45765</v>
      </c>
      <c r="W73">
        <v>2352.25</v>
      </c>
      <c r="X73">
        <v>10657.58</v>
      </c>
      <c r="Z73">
        <v>2089.86</v>
      </c>
      <c r="AA73">
        <v>9640.56</v>
      </c>
    </row>
    <row r="74" spans="4:27" x14ac:dyDescent="0.2">
      <c r="D74" s="114">
        <v>45768</v>
      </c>
      <c r="E74" s="108">
        <v>2352.54</v>
      </c>
      <c r="F74" s="108">
        <v>10658.88</v>
      </c>
      <c r="V74">
        <v>45768</v>
      </c>
      <c r="W74">
        <v>2352.54</v>
      </c>
      <c r="X74">
        <v>10658.88</v>
      </c>
      <c r="Z74">
        <v>2086.25</v>
      </c>
      <c r="AA74">
        <v>9623.86</v>
      </c>
    </row>
    <row r="75" spans="4:27" x14ac:dyDescent="0.2">
      <c r="D75" s="114">
        <v>45769</v>
      </c>
      <c r="E75" s="108">
        <v>2405.75</v>
      </c>
      <c r="F75" s="108">
        <v>10899.96</v>
      </c>
      <c r="V75">
        <v>45769</v>
      </c>
      <c r="W75">
        <v>2405.75</v>
      </c>
      <c r="X75">
        <v>10899.96</v>
      </c>
      <c r="Z75">
        <v>2125.29</v>
      </c>
      <c r="AA75">
        <v>9803.98</v>
      </c>
    </row>
    <row r="76" spans="4:27" x14ac:dyDescent="0.2">
      <c r="D76" s="114">
        <v>45770</v>
      </c>
      <c r="E76" s="108">
        <v>2392.04</v>
      </c>
      <c r="F76" s="108">
        <v>10837.86</v>
      </c>
      <c r="V76">
        <v>45770</v>
      </c>
      <c r="W76">
        <v>2392.04</v>
      </c>
      <c r="X76">
        <v>10837.86</v>
      </c>
      <c r="Z76">
        <v>2119.5500000000002</v>
      </c>
      <c r="AA76">
        <v>9777.4699999999993</v>
      </c>
    </row>
    <row r="77" spans="4:27" x14ac:dyDescent="0.2">
      <c r="D77" s="114">
        <v>45771</v>
      </c>
      <c r="E77" s="108">
        <v>2385.17</v>
      </c>
      <c r="F77" s="108">
        <v>10806.74</v>
      </c>
      <c r="V77">
        <v>45771</v>
      </c>
      <c r="W77">
        <v>2385.17</v>
      </c>
      <c r="X77">
        <v>10806.74</v>
      </c>
      <c r="Z77">
        <v>2115.91</v>
      </c>
      <c r="AA77">
        <v>9760.7199999999993</v>
      </c>
    </row>
    <row r="78" spans="4:27" x14ac:dyDescent="0.2">
      <c r="D78" s="114">
        <v>45772</v>
      </c>
      <c r="E78" s="108">
        <v>2374.5</v>
      </c>
      <c r="F78" s="108">
        <v>10758.4</v>
      </c>
      <c r="V78">
        <v>45772</v>
      </c>
      <c r="W78">
        <v>2374.5</v>
      </c>
      <c r="X78">
        <v>10758.4</v>
      </c>
      <c r="Z78">
        <v>2108.17</v>
      </c>
      <c r="AA78">
        <v>9725.02</v>
      </c>
    </row>
    <row r="79" spans="4:27" x14ac:dyDescent="0.2">
      <c r="D79" s="114">
        <v>45775</v>
      </c>
      <c r="E79" s="108">
        <v>2363.7600000000002</v>
      </c>
      <c r="F79" s="108">
        <v>10709.73</v>
      </c>
      <c r="V79">
        <v>45775</v>
      </c>
      <c r="W79">
        <v>2363.7600000000002</v>
      </c>
      <c r="X79">
        <v>10709.73</v>
      </c>
      <c r="Z79">
        <v>2099.5500000000002</v>
      </c>
      <c r="AA79">
        <v>9685.26</v>
      </c>
    </row>
    <row r="80" spans="4:27" x14ac:dyDescent="0.2">
      <c r="D80" s="114">
        <v>45776</v>
      </c>
      <c r="E80" s="108">
        <v>2365.64</v>
      </c>
      <c r="F80" s="108">
        <v>10718.27</v>
      </c>
      <c r="V80">
        <v>45776</v>
      </c>
      <c r="W80">
        <v>2365.64</v>
      </c>
      <c r="X80">
        <v>10718.27</v>
      </c>
      <c r="Z80">
        <v>2100.59</v>
      </c>
      <c r="AA80">
        <v>9690.0400000000009</v>
      </c>
    </row>
    <row r="81" spans="4:27" x14ac:dyDescent="0.2">
      <c r="D81" s="114">
        <v>45777</v>
      </c>
      <c r="E81" s="108">
        <v>2365.36</v>
      </c>
      <c r="F81" s="108">
        <v>10716.98</v>
      </c>
      <c r="V81">
        <v>45777</v>
      </c>
      <c r="W81">
        <v>2365.36</v>
      </c>
      <c r="X81">
        <v>10716.98</v>
      </c>
      <c r="Z81">
        <v>2100.62</v>
      </c>
      <c r="AA81">
        <v>9690.19</v>
      </c>
    </row>
    <row r="82" spans="4:27" x14ac:dyDescent="0.2">
      <c r="D82" s="114">
        <v>45779</v>
      </c>
      <c r="E82" s="108">
        <v>2370.3000000000002</v>
      </c>
      <c r="F82" s="108">
        <v>10739.38</v>
      </c>
      <c r="V82">
        <v>45779</v>
      </c>
      <c r="W82">
        <v>2370.3000000000002</v>
      </c>
      <c r="X82">
        <v>10739.38</v>
      </c>
      <c r="Z82">
        <v>2106.46</v>
      </c>
      <c r="AA82">
        <v>9717.11</v>
      </c>
    </row>
    <row r="83" spans="4:27" x14ac:dyDescent="0.2">
      <c r="D83" s="114">
        <v>45782</v>
      </c>
      <c r="E83" s="108">
        <v>2376.8200000000002</v>
      </c>
      <c r="F83" s="108">
        <v>10768.91</v>
      </c>
      <c r="V83">
        <v>45782</v>
      </c>
      <c r="W83">
        <v>2376.8200000000002</v>
      </c>
      <c r="X83">
        <v>10768.91</v>
      </c>
      <c r="Z83">
        <v>2110.54</v>
      </c>
      <c r="AA83">
        <v>9735.9500000000007</v>
      </c>
    </row>
    <row r="84" spans="4:27" x14ac:dyDescent="0.2">
      <c r="D84" s="114">
        <v>45783</v>
      </c>
      <c r="E84" s="108">
        <v>2391.33</v>
      </c>
      <c r="F84" s="108">
        <v>10834.63</v>
      </c>
      <c r="V84">
        <v>45783</v>
      </c>
      <c r="W84">
        <v>2391.33</v>
      </c>
      <c r="X84">
        <v>10834.63</v>
      </c>
      <c r="Z84">
        <v>2121.7800000000002</v>
      </c>
      <c r="AA84">
        <v>9787.7800000000007</v>
      </c>
    </row>
    <row r="85" spans="4:27" x14ac:dyDescent="0.2">
      <c r="D85" s="114">
        <v>45784</v>
      </c>
      <c r="E85" s="108">
        <v>2389.2399999999998</v>
      </c>
      <c r="F85" s="108">
        <v>10825.2</v>
      </c>
      <c r="V85">
        <v>45784</v>
      </c>
      <c r="W85">
        <v>2389.2399999999998</v>
      </c>
      <c r="X85">
        <v>10825.2</v>
      </c>
      <c r="Z85">
        <v>2117.2199999999998</v>
      </c>
      <c r="AA85">
        <v>9793.7800000000007</v>
      </c>
    </row>
    <row r="86" spans="4:27" x14ac:dyDescent="0.2">
      <c r="D86" s="114">
        <v>45785</v>
      </c>
      <c r="E86" s="108">
        <v>2400.85</v>
      </c>
      <c r="F86" s="108">
        <v>10877.77</v>
      </c>
      <c r="V86">
        <v>45785</v>
      </c>
      <c r="W86">
        <v>2400.85</v>
      </c>
      <c r="X86">
        <v>10877.77</v>
      </c>
      <c r="Z86">
        <v>2126.59</v>
      </c>
      <c r="AA86">
        <v>9837.15</v>
      </c>
    </row>
    <row r="87" spans="4:27" x14ac:dyDescent="0.2">
      <c r="D87" s="114">
        <v>45786</v>
      </c>
      <c r="E87" s="108">
        <v>2402.84</v>
      </c>
      <c r="F87" s="108">
        <v>10886.78</v>
      </c>
      <c r="V87">
        <v>45786</v>
      </c>
      <c r="W87">
        <v>2402.84</v>
      </c>
      <c r="X87">
        <v>10886.78</v>
      </c>
      <c r="Z87">
        <v>2132.31</v>
      </c>
      <c r="AA87">
        <v>9863.58</v>
      </c>
    </row>
    <row r="88" spans="4:27" x14ac:dyDescent="0.2">
      <c r="D88" s="114">
        <v>45789</v>
      </c>
      <c r="E88" s="108">
        <v>2418.36</v>
      </c>
      <c r="F88" s="108">
        <v>10957.1</v>
      </c>
      <c r="V88">
        <v>45789</v>
      </c>
      <c r="W88">
        <v>2418.36</v>
      </c>
      <c r="X88">
        <v>10957.1</v>
      </c>
      <c r="Z88">
        <v>2145.0700000000002</v>
      </c>
      <c r="AA88">
        <v>9922.65</v>
      </c>
    </row>
    <row r="89" spans="4:27" x14ac:dyDescent="0.2">
      <c r="D89" s="114">
        <v>45790</v>
      </c>
      <c r="E89" s="108">
        <v>2417.0500000000002</v>
      </c>
      <c r="F89" s="108">
        <v>10951.16</v>
      </c>
      <c r="V89">
        <v>45790</v>
      </c>
      <c r="W89">
        <v>2417.0500000000002</v>
      </c>
      <c r="X89">
        <v>10951.16</v>
      </c>
      <c r="Z89">
        <v>2147.91</v>
      </c>
      <c r="AA89">
        <v>9935.76</v>
      </c>
    </row>
    <row r="90" spans="4:27" x14ac:dyDescent="0.2">
      <c r="D90" s="114">
        <v>45791</v>
      </c>
      <c r="E90" s="108">
        <v>2415.48</v>
      </c>
      <c r="F90" s="108">
        <v>10951.09</v>
      </c>
      <c r="V90">
        <v>45791</v>
      </c>
      <c r="W90">
        <v>2415.48</v>
      </c>
      <c r="X90">
        <v>10951.09</v>
      </c>
      <c r="Z90">
        <v>2144.4499999999998</v>
      </c>
      <c r="AA90">
        <v>9925.1</v>
      </c>
    </row>
    <row r="91" spans="4:27" x14ac:dyDescent="0.2">
      <c r="D91" s="114">
        <v>45792</v>
      </c>
      <c r="E91" s="108">
        <v>2424.83</v>
      </c>
      <c r="F91" s="108">
        <v>10993.48</v>
      </c>
      <c r="V91">
        <v>45792</v>
      </c>
      <c r="W91">
        <v>2424.83</v>
      </c>
      <c r="X91">
        <v>10993.48</v>
      </c>
      <c r="Z91">
        <v>2151.36</v>
      </c>
      <c r="AA91">
        <v>9957.08</v>
      </c>
    </row>
    <row r="92" spans="4:27" x14ac:dyDescent="0.2">
      <c r="D92" s="114">
        <v>45793</v>
      </c>
      <c r="E92" s="108">
        <v>2427.91</v>
      </c>
      <c r="F92" s="108">
        <v>11007.47</v>
      </c>
      <c r="V92">
        <v>45793</v>
      </c>
      <c r="W92">
        <v>2427.91</v>
      </c>
      <c r="X92">
        <v>11007.47</v>
      </c>
      <c r="Z92">
        <v>2153.6</v>
      </c>
      <c r="AA92">
        <v>9967.4500000000007</v>
      </c>
    </row>
    <row r="93" spans="4:27" x14ac:dyDescent="0.2">
      <c r="D93" s="114">
        <v>45796</v>
      </c>
      <c r="E93" s="108">
        <v>2431.9699999999998</v>
      </c>
      <c r="F93" s="108">
        <v>11025.86</v>
      </c>
      <c r="V93">
        <v>45796</v>
      </c>
      <c r="W93">
        <v>2431.9699999999998</v>
      </c>
      <c r="X93">
        <v>11025.86</v>
      </c>
      <c r="Z93">
        <v>2157.1799999999998</v>
      </c>
      <c r="AA93">
        <v>9983.99</v>
      </c>
    </row>
    <row r="94" spans="4:27" x14ac:dyDescent="0.2">
      <c r="D94" s="114">
        <v>45797</v>
      </c>
      <c r="E94" s="108">
        <v>2422.12</v>
      </c>
      <c r="F94" s="108">
        <v>11025.17</v>
      </c>
      <c r="V94">
        <v>45797</v>
      </c>
      <c r="W94">
        <v>2422.12</v>
      </c>
      <c r="X94">
        <v>11025.17</v>
      </c>
      <c r="Z94">
        <v>2148.2600000000002</v>
      </c>
      <c r="AA94">
        <v>9976.1</v>
      </c>
    </row>
    <row r="95" spans="4:27" x14ac:dyDescent="0.2">
      <c r="D95" s="114">
        <v>45798</v>
      </c>
      <c r="E95" s="108">
        <v>2416.77</v>
      </c>
      <c r="F95" s="108">
        <v>11000.82</v>
      </c>
      <c r="V95">
        <v>45798</v>
      </c>
      <c r="W95">
        <v>2416.77</v>
      </c>
      <c r="X95">
        <v>11000.82</v>
      </c>
      <c r="Z95">
        <v>2142.0700000000002</v>
      </c>
      <c r="AA95">
        <v>9947.35</v>
      </c>
    </row>
    <row r="96" spans="4:27" x14ac:dyDescent="0.2">
      <c r="D96" s="114">
        <v>45799</v>
      </c>
      <c r="E96" s="108">
        <v>2413.31</v>
      </c>
      <c r="F96" s="108">
        <v>10985.11</v>
      </c>
      <c r="V96">
        <v>45799</v>
      </c>
      <c r="W96">
        <v>2413.31</v>
      </c>
      <c r="X96">
        <v>10985.11</v>
      </c>
      <c r="Z96">
        <v>2139.48</v>
      </c>
      <c r="AA96">
        <v>9935.35</v>
      </c>
    </row>
    <row r="97" spans="4:27" x14ac:dyDescent="0.2">
      <c r="D97" s="114">
        <v>45800</v>
      </c>
      <c r="E97" s="108">
        <v>2417.8200000000002</v>
      </c>
      <c r="F97" s="108">
        <v>11005.59</v>
      </c>
      <c r="V97">
        <v>45800</v>
      </c>
      <c r="W97">
        <v>2417.8200000000002</v>
      </c>
      <c r="X97">
        <v>11005.59</v>
      </c>
      <c r="Z97">
        <v>2143.54</v>
      </c>
      <c r="AA97">
        <v>9954.18</v>
      </c>
    </row>
    <row r="98" spans="4:27" x14ac:dyDescent="0.2">
      <c r="D98" s="114">
        <v>45803</v>
      </c>
      <c r="E98" s="108">
        <v>2411.88</v>
      </c>
      <c r="F98" s="108">
        <v>10988.54</v>
      </c>
      <c r="V98">
        <v>45803</v>
      </c>
      <c r="W98">
        <v>2411.88</v>
      </c>
      <c r="X98">
        <v>10988.54</v>
      </c>
      <c r="Z98">
        <v>2136.65</v>
      </c>
      <c r="AA98">
        <v>9929.76</v>
      </c>
    </row>
    <row r="99" spans="4:27" x14ac:dyDescent="0.2">
      <c r="D99" s="114">
        <v>45804</v>
      </c>
      <c r="E99" s="108">
        <v>2414.6</v>
      </c>
      <c r="F99" s="108">
        <v>11000.94</v>
      </c>
      <c r="V99">
        <v>45804</v>
      </c>
      <c r="W99">
        <v>2414.6</v>
      </c>
      <c r="X99">
        <v>11000.94</v>
      </c>
      <c r="Z99">
        <v>2139.4899999999998</v>
      </c>
      <c r="AA99">
        <v>9942.98</v>
      </c>
    </row>
    <row r="100" spans="4:27" x14ac:dyDescent="0.2">
      <c r="D100" s="114">
        <v>45805</v>
      </c>
      <c r="E100" s="108">
        <v>2407.59</v>
      </c>
      <c r="F100" s="108">
        <v>10993.28</v>
      </c>
      <c r="V100">
        <v>45805</v>
      </c>
      <c r="W100">
        <v>2407.59</v>
      </c>
      <c r="X100">
        <v>10993.28</v>
      </c>
      <c r="Z100">
        <v>2133.0100000000002</v>
      </c>
      <c r="AA100">
        <v>9931.27</v>
      </c>
    </row>
    <row r="101" spans="4:27" x14ac:dyDescent="0.2">
      <c r="D101" s="114">
        <v>45806</v>
      </c>
      <c r="E101" s="108">
        <v>2413.3200000000002</v>
      </c>
      <c r="F101" s="108">
        <v>11028.76</v>
      </c>
      <c r="V101">
        <v>45806</v>
      </c>
      <c r="W101">
        <v>2413.3200000000002</v>
      </c>
      <c r="X101">
        <v>11028.76</v>
      </c>
      <c r="Z101">
        <v>2137.79</v>
      </c>
      <c r="AA101">
        <v>9960.59</v>
      </c>
    </row>
    <row r="102" spans="4:27" x14ac:dyDescent="0.2">
      <c r="D102" s="114">
        <v>45807</v>
      </c>
      <c r="E102" s="108">
        <v>2414.41</v>
      </c>
      <c r="F102" s="108">
        <v>11050.08</v>
      </c>
      <c r="V102">
        <v>45807</v>
      </c>
      <c r="W102">
        <v>2414.41</v>
      </c>
      <c r="X102">
        <v>11050.08</v>
      </c>
      <c r="Z102">
        <v>2135.94</v>
      </c>
      <c r="AA102">
        <v>9964.3700000000008</v>
      </c>
    </row>
    <row r="103" spans="4:27" x14ac:dyDescent="0.2">
      <c r="D103" s="114">
        <v>45810</v>
      </c>
      <c r="E103" s="108">
        <v>2417.98</v>
      </c>
      <c r="F103" s="108">
        <v>11066.39</v>
      </c>
      <c r="V103">
        <v>45810</v>
      </c>
      <c r="W103">
        <v>2417.98</v>
      </c>
      <c r="X103">
        <v>11066.39</v>
      </c>
      <c r="Z103">
        <v>2138.48</v>
      </c>
      <c r="AA103">
        <v>9976.17</v>
      </c>
    </row>
    <row r="104" spans="4:27" x14ac:dyDescent="0.2">
      <c r="D104" s="114">
        <v>45811</v>
      </c>
      <c r="E104" s="108">
        <v>2418.83</v>
      </c>
      <c r="F104" s="108">
        <v>11082.37</v>
      </c>
      <c r="V104">
        <v>45811</v>
      </c>
      <c r="W104">
        <v>2418.83</v>
      </c>
      <c r="X104">
        <v>11082.37</v>
      </c>
      <c r="Z104">
        <v>2137.85</v>
      </c>
      <c r="AA104">
        <v>9982.41</v>
      </c>
    </row>
    <row r="105" spans="4:27" x14ac:dyDescent="0.2">
      <c r="D105" s="114">
        <v>45812</v>
      </c>
      <c r="E105" s="108">
        <v>2419.61</v>
      </c>
      <c r="F105" s="108">
        <v>11089.31</v>
      </c>
      <c r="V105">
        <v>45812</v>
      </c>
      <c r="W105">
        <v>2419.61</v>
      </c>
      <c r="X105">
        <v>11089.31</v>
      </c>
      <c r="Z105">
        <v>2140.2199999999998</v>
      </c>
      <c r="AA105">
        <v>9996.02</v>
      </c>
    </row>
    <row r="106" spans="4:27" x14ac:dyDescent="0.2">
      <c r="D106" s="114">
        <v>45813</v>
      </c>
      <c r="E106" s="108">
        <v>2422.14</v>
      </c>
      <c r="F106" s="108">
        <v>11100.87</v>
      </c>
      <c r="V106">
        <v>45813</v>
      </c>
      <c r="W106">
        <v>2422.14</v>
      </c>
      <c r="X106">
        <v>11100.87</v>
      </c>
      <c r="Z106">
        <v>2141.16</v>
      </c>
      <c r="AA106">
        <v>10000.4</v>
      </c>
    </row>
    <row r="107" spans="4:27" x14ac:dyDescent="0.2">
      <c r="D107" s="114">
        <v>45814</v>
      </c>
      <c r="E107" s="108">
        <v>2398.09</v>
      </c>
      <c r="F107" s="108">
        <v>10990.65</v>
      </c>
      <c r="V107">
        <v>45814</v>
      </c>
      <c r="W107">
        <v>2398.09</v>
      </c>
      <c r="X107">
        <v>10990.65</v>
      </c>
      <c r="Z107">
        <v>2122.7600000000002</v>
      </c>
      <c r="AA107">
        <v>9914.4699999999993</v>
      </c>
    </row>
    <row r="108" spans="4:27" x14ac:dyDescent="0.2">
      <c r="D108" s="114">
        <v>45817</v>
      </c>
      <c r="E108" s="108">
        <v>2370.39</v>
      </c>
      <c r="F108" s="108">
        <v>10957.53</v>
      </c>
      <c r="V108">
        <v>45817</v>
      </c>
      <c r="W108">
        <v>2370.39</v>
      </c>
      <c r="X108">
        <v>10957.53</v>
      </c>
      <c r="Z108">
        <v>2102.9499999999998</v>
      </c>
      <c r="AA108">
        <v>9893.02</v>
      </c>
    </row>
    <row r="109" spans="4:27" x14ac:dyDescent="0.2">
      <c r="D109" s="114">
        <v>45818</v>
      </c>
      <c r="E109" s="108">
        <v>2357.11</v>
      </c>
      <c r="F109" s="108">
        <v>10926.94</v>
      </c>
      <c r="V109">
        <v>45818</v>
      </c>
      <c r="W109">
        <v>2357.11</v>
      </c>
      <c r="X109">
        <v>10926.94</v>
      </c>
      <c r="Z109">
        <v>2093.89</v>
      </c>
      <c r="AA109">
        <v>9873.69</v>
      </c>
    </row>
    <row r="110" spans="4:27" x14ac:dyDescent="0.2">
      <c r="D110" s="114">
        <v>45819</v>
      </c>
      <c r="E110" s="108">
        <v>2342.0700000000002</v>
      </c>
      <c r="F110" s="108">
        <v>10857.21</v>
      </c>
      <c r="V110">
        <v>45819</v>
      </c>
      <c r="W110">
        <v>2342.0700000000002</v>
      </c>
      <c r="X110">
        <v>10857.21</v>
      </c>
      <c r="Z110">
        <v>2083.63</v>
      </c>
      <c r="AA110">
        <v>9825.34</v>
      </c>
    </row>
    <row r="111" spans="4:27" x14ac:dyDescent="0.2">
      <c r="D111" s="114">
        <v>45820</v>
      </c>
      <c r="E111" s="108">
        <v>2313.9299999999998</v>
      </c>
      <c r="F111" s="108">
        <v>10726.73</v>
      </c>
      <c r="V111">
        <v>45820</v>
      </c>
      <c r="W111">
        <v>2313.9299999999998</v>
      </c>
      <c r="X111">
        <v>10726.73</v>
      </c>
      <c r="Z111">
        <v>2059.09</v>
      </c>
      <c r="AA111">
        <v>9709.6299999999992</v>
      </c>
    </row>
    <row r="112" spans="4:27" x14ac:dyDescent="0.2">
      <c r="D112" s="114">
        <v>45821</v>
      </c>
      <c r="E112" s="108">
        <v>2296.2800000000002</v>
      </c>
      <c r="F112" s="108">
        <v>10644.92</v>
      </c>
      <c r="V112">
        <v>45821</v>
      </c>
      <c r="W112">
        <v>2296.2800000000002</v>
      </c>
      <c r="X112">
        <v>10644.92</v>
      </c>
      <c r="Z112">
        <v>2045.77</v>
      </c>
      <c r="AA112">
        <v>9646.81</v>
      </c>
    </row>
    <row r="113" spans="4:27" x14ac:dyDescent="0.2">
      <c r="D113" s="114">
        <v>45824</v>
      </c>
      <c r="E113" s="108">
        <v>2287.9</v>
      </c>
      <c r="F113" s="108">
        <v>10606.1</v>
      </c>
      <c r="V113">
        <v>45824</v>
      </c>
      <c r="W113">
        <v>2287.9</v>
      </c>
      <c r="X113">
        <v>10606.1</v>
      </c>
      <c r="Z113">
        <v>2039.42</v>
      </c>
      <c r="AA113">
        <v>9616.84</v>
      </c>
    </row>
    <row r="114" spans="4:27" x14ac:dyDescent="0.2">
      <c r="D114" s="114">
        <v>45825</v>
      </c>
      <c r="E114" s="108">
        <v>2290.63</v>
      </c>
      <c r="F114" s="108">
        <v>10618.75</v>
      </c>
      <c r="V114">
        <v>45825</v>
      </c>
      <c r="W114">
        <v>2290.63</v>
      </c>
      <c r="X114">
        <v>10618.75</v>
      </c>
      <c r="Z114">
        <v>2041.03</v>
      </c>
      <c r="AA114">
        <v>9624.44</v>
      </c>
    </row>
    <row r="115" spans="4:27" x14ac:dyDescent="0.2">
      <c r="D115" s="114">
        <v>45826</v>
      </c>
      <c r="E115" s="108">
        <v>2288.13</v>
      </c>
      <c r="F115" s="108">
        <v>10607.17</v>
      </c>
      <c r="V115">
        <v>45826</v>
      </c>
      <c r="W115">
        <v>2288.13</v>
      </c>
      <c r="X115">
        <v>10607.17</v>
      </c>
      <c r="Z115">
        <v>2039.92</v>
      </c>
      <c r="AA115">
        <v>9619.2099999999991</v>
      </c>
    </row>
    <row r="116" spans="4:27" x14ac:dyDescent="0.2">
      <c r="D116" s="114">
        <v>45827</v>
      </c>
      <c r="E116" s="108">
        <v>2291.4899999999998</v>
      </c>
      <c r="F116" s="108">
        <v>10622.73</v>
      </c>
      <c r="V116">
        <v>45827</v>
      </c>
      <c r="W116">
        <v>2291.4899999999998</v>
      </c>
      <c r="X116">
        <v>10622.73</v>
      </c>
      <c r="Z116">
        <v>2041.37</v>
      </c>
      <c r="AA116">
        <v>9626.0499999999993</v>
      </c>
    </row>
    <row r="117" spans="4:27" x14ac:dyDescent="0.2">
      <c r="D117" s="114">
        <v>45828</v>
      </c>
      <c r="E117" s="108">
        <v>2291.73</v>
      </c>
      <c r="F117" s="108">
        <v>10623.83</v>
      </c>
      <c r="V117">
        <v>45828</v>
      </c>
      <c r="W117">
        <v>2291.73</v>
      </c>
      <c r="X117">
        <v>10623.83</v>
      </c>
      <c r="Z117">
        <v>2040.28</v>
      </c>
      <c r="AA117">
        <v>9620.93</v>
      </c>
    </row>
    <row r="118" spans="4:27" x14ac:dyDescent="0.2">
      <c r="D118" s="114">
        <v>45831</v>
      </c>
      <c r="E118" s="108">
        <v>2282.02</v>
      </c>
      <c r="F118" s="108">
        <v>10578.81</v>
      </c>
      <c r="V118">
        <v>45831</v>
      </c>
      <c r="W118">
        <v>2282.02</v>
      </c>
      <c r="X118">
        <v>10578.81</v>
      </c>
      <c r="Z118">
        <v>2034.2</v>
      </c>
      <c r="AA118">
        <v>9592.23</v>
      </c>
    </row>
    <row r="119" spans="4:27" x14ac:dyDescent="0.2">
      <c r="D119" s="114">
        <v>45832</v>
      </c>
      <c r="E119" s="108">
        <v>2283.84</v>
      </c>
      <c r="F119" s="108">
        <v>10587.26</v>
      </c>
      <c r="V119">
        <v>45832</v>
      </c>
      <c r="W119">
        <v>2283.84</v>
      </c>
      <c r="X119">
        <v>10587.26</v>
      </c>
      <c r="Z119">
        <v>2034.16</v>
      </c>
      <c r="AA119">
        <v>9592.06</v>
      </c>
    </row>
    <row r="120" spans="4:27" x14ac:dyDescent="0.2">
      <c r="D120" s="114">
        <v>45833</v>
      </c>
      <c r="E120" s="108">
        <v>2301.04</v>
      </c>
      <c r="F120" s="108">
        <v>10669.31</v>
      </c>
      <c r="V120">
        <v>45833</v>
      </c>
      <c r="W120">
        <v>2301.04</v>
      </c>
      <c r="X120">
        <v>10669.31</v>
      </c>
      <c r="Z120">
        <v>2046.93</v>
      </c>
      <c r="AA120">
        <v>9654.02</v>
      </c>
    </row>
    <row r="121" spans="4:27" x14ac:dyDescent="0.2">
      <c r="D121" s="114">
        <v>45834</v>
      </c>
      <c r="E121" s="108">
        <v>2305.17</v>
      </c>
      <c r="F121" s="108">
        <v>10688.47</v>
      </c>
      <c r="V121">
        <v>45834</v>
      </c>
      <c r="W121">
        <v>2305.17</v>
      </c>
      <c r="X121">
        <v>10688.47</v>
      </c>
      <c r="Z121">
        <v>2048.41</v>
      </c>
      <c r="AA121">
        <v>9661</v>
      </c>
    </row>
    <row r="122" spans="4:27" x14ac:dyDescent="0.2">
      <c r="D122" s="114">
        <v>45835</v>
      </c>
      <c r="E122" s="108">
        <v>2307.35</v>
      </c>
      <c r="F122" s="108">
        <v>10698.58</v>
      </c>
      <c r="V122">
        <v>45835</v>
      </c>
      <c r="W122">
        <v>2307.35</v>
      </c>
      <c r="X122">
        <v>10698.58</v>
      </c>
      <c r="Z122">
        <v>2049.9299999999998</v>
      </c>
      <c r="AA122">
        <v>9668.16</v>
      </c>
    </row>
    <row r="123" spans="4:27" x14ac:dyDescent="0.2">
      <c r="D123" s="114">
        <v>45838</v>
      </c>
      <c r="E123" s="108">
        <v>2309</v>
      </c>
      <c r="F123" s="108">
        <v>10706.23</v>
      </c>
      <c r="V123">
        <v>45838</v>
      </c>
      <c r="W123">
        <v>2309</v>
      </c>
      <c r="X123">
        <v>10706.23</v>
      </c>
      <c r="Z123">
        <v>2050.48</v>
      </c>
      <c r="AA123">
        <v>9670.7900000000009</v>
      </c>
    </row>
    <row r="124" spans="4:27" x14ac:dyDescent="0.2">
      <c r="D124" s="114">
        <v>45839</v>
      </c>
      <c r="E124" s="108">
        <v>2324.25</v>
      </c>
      <c r="F124" s="108">
        <v>10776.92</v>
      </c>
      <c r="V124">
        <v>45839</v>
      </c>
      <c r="W124">
        <v>2324.25</v>
      </c>
      <c r="X124">
        <v>10776.92</v>
      </c>
      <c r="Z124">
        <v>2060.4299999999998</v>
      </c>
      <c r="AA124">
        <v>9717.7099999999991</v>
      </c>
    </row>
    <row r="125" spans="4:27" x14ac:dyDescent="0.2">
      <c r="D125" s="114">
        <v>45840</v>
      </c>
      <c r="E125" s="108">
        <v>2341.46</v>
      </c>
      <c r="F125" s="108">
        <v>10856.73</v>
      </c>
      <c r="V125">
        <v>45840</v>
      </c>
      <c r="W125">
        <v>2341.46</v>
      </c>
      <c r="X125">
        <v>10856.73</v>
      </c>
      <c r="Z125">
        <v>2074.39</v>
      </c>
      <c r="AA125">
        <v>9783.5400000000009</v>
      </c>
    </row>
    <row r="126" spans="4:27" x14ac:dyDescent="0.2">
      <c r="D126" s="114">
        <v>45841</v>
      </c>
      <c r="E126" s="108">
        <v>2342.85</v>
      </c>
      <c r="F126" s="108">
        <v>10863.19</v>
      </c>
      <c r="V126">
        <v>45841</v>
      </c>
      <c r="W126">
        <v>2342.85</v>
      </c>
      <c r="X126">
        <v>10863.19</v>
      </c>
      <c r="Z126">
        <v>2077.25</v>
      </c>
      <c r="AA126">
        <v>9797.0300000000007</v>
      </c>
    </row>
    <row r="127" spans="4:27" x14ac:dyDescent="0.2">
      <c r="D127" s="114">
        <v>45842</v>
      </c>
      <c r="E127" s="108">
        <v>2345.81</v>
      </c>
      <c r="F127" s="108">
        <v>10876.91</v>
      </c>
      <c r="V127">
        <v>45842</v>
      </c>
      <c r="W127">
        <v>2345.81</v>
      </c>
      <c r="X127">
        <v>10876.91</v>
      </c>
      <c r="Z127">
        <v>2081.9299999999998</v>
      </c>
      <c r="AA127">
        <v>9819.09</v>
      </c>
    </row>
    <row r="128" spans="4:27" x14ac:dyDescent="0.2">
      <c r="D128" s="114">
        <v>45845</v>
      </c>
      <c r="E128" s="108">
        <v>2349.4699999999998</v>
      </c>
      <c r="F128" s="108">
        <v>10893.87</v>
      </c>
      <c r="V128">
        <v>45845</v>
      </c>
      <c r="W128">
        <v>2349.4699999999998</v>
      </c>
      <c r="X128">
        <v>10893.87</v>
      </c>
      <c r="Z128">
        <v>2086.27</v>
      </c>
      <c r="AA128">
        <v>9839.58</v>
      </c>
    </row>
    <row r="129" spans="4:27" x14ac:dyDescent="0.2">
      <c r="D129" s="114">
        <v>45846</v>
      </c>
      <c r="E129" s="108">
        <v>2346.52</v>
      </c>
      <c r="F129" s="108">
        <v>10880.18</v>
      </c>
      <c r="V129">
        <v>45846</v>
      </c>
      <c r="W129">
        <v>2346.52</v>
      </c>
      <c r="X129">
        <v>10880.18</v>
      </c>
      <c r="Z129">
        <v>2089.52</v>
      </c>
      <c r="AA129">
        <v>9854.8799999999992</v>
      </c>
    </row>
    <row r="130" spans="4:27" x14ac:dyDescent="0.2">
      <c r="D130" s="114">
        <v>45847</v>
      </c>
      <c r="E130" s="108">
        <v>2340.09</v>
      </c>
      <c r="F130" s="108">
        <v>10851</v>
      </c>
      <c r="V130">
        <v>45847</v>
      </c>
      <c r="W130">
        <v>2340.09</v>
      </c>
      <c r="X130">
        <v>10851</v>
      </c>
      <c r="Z130">
        <v>2089.3000000000002</v>
      </c>
      <c r="AA130">
        <v>9854.34</v>
      </c>
    </row>
    <row r="131" spans="4:27" x14ac:dyDescent="0.2">
      <c r="D131" s="114">
        <v>45848</v>
      </c>
      <c r="E131" s="108">
        <v>2358.14</v>
      </c>
      <c r="F131" s="108">
        <v>10942.07</v>
      </c>
      <c r="V131">
        <v>45848</v>
      </c>
      <c r="W131">
        <v>2358.14</v>
      </c>
      <c r="X131">
        <v>10942.07</v>
      </c>
      <c r="Z131">
        <v>2099.64</v>
      </c>
      <c r="AA131">
        <v>9908.68</v>
      </c>
    </row>
    <row r="132" spans="4:27" x14ac:dyDescent="0.2">
      <c r="D132" s="114">
        <v>45849</v>
      </c>
      <c r="E132" s="108">
        <v>2368.39</v>
      </c>
      <c r="F132" s="108">
        <v>10989.64</v>
      </c>
      <c r="V132">
        <v>45849</v>
      </c>
      <c r="W132">
        <v>2368.39</v>
      </c>
      <c r="X132">
        <v>10989.64</v>
      </c>
      <c r="Z132">
        <v>2110.7199999999998</v>
      </c>
      <c r="AA132">
        <v>9960.9599999999991</v>
      </c>
    </row>
    <row r="133" spans="4:27" x14ac:dyDescent="0.2">
      <c r="D133" s="114">
        <v>45852</v>
      </c>
      <c r="E133" s="108">
        <v>2367.11</v>
      </c>
      <c r="F133" s="108">
        <v>11006.69</v>
      </c>
      <c r="V133">
        <v>45852</v>
      </c>
      <c r="W133">
        <v>2367.11</v>
      </c>
      <c r="X133">
        <v>11006.69</v>
      </c>
      <c r="Z133">
        <v>2109.86</v>
      </c>
      <c r="AA133">
        <v>9974.27</v>
      </c>
    </row>
    <row r="134" spans="4:27" x14ac:dyDescent="0.2">
      <c r="D134" s="114">
        <v>45853</v>
      </c>
      <c r="E134" s="108">
        <v>2358.5100000000002</v>
      </c>
      <c r="F134" s="108">
        <v>10968.37</v>
      </c>
      <c r="V134">
        <v>45853</v>
      </c>
      <c r="W134">
        <v>2358.5100000000002</v>
      </c>
      <c r="X134">
        <v>10968.37</v>
      </c>
      <c r="Z134">
        <v>2103.61</v>
      </c>
      <c r="AA134">
        <v>9945.94</v>
      </c>
    </row>
    <row r="135" spans="4:27" x14ac:dyDescent="0.2">
      <c r="D135" s="114">
        <v>45854</v>
      </c>
      <c r="E135" s="108">
        <v>2359.2399999999998</v>
      </c>
      <c r="F135" s="108">
        <v>10971.76</v>
      </c>
      <c r="V135">
        <v>45854</v>
      </c>
      <c r="W135">
        <v>2359.2399999999998</v>
      </c>
      <c r="X135">
        <v>10971.76</v>
      </c>
      <c r="Z135">
        <v>2108</v>
      </c>
      <c r="AA135">
        <v>9966.7099999999991</v>
      </c>
    </row>
    <row r="136" spans="4:27" x14ac:dyDescent="0.2">
      <c r="D136" s="114">
        <v>45855</v>
      </c>
      <c r="E136" s="108">
        <v>2360.09</v>
      </c>
      <c r="F136" s="108">
        <v>10975.69</v>
      </c>
      <c r="V136">
        <v>45855</v>
      </c>
      <c r="W136">
        <v>2360.09</v>
      </c>
      <c r="X136">
        <v>10975.69</v>
      </c>
      <c r="Z136">
        <v>2109.5500000000002</v>
      </c>
      <c r="AA136">
        <v>9974.0499999999993</v>
      </c>
    </row>
    <row r="137" spans="4:27" x14ac:dyDescent="0.2">
      <c r="D137" s="114">
        <v>45856</v>
      </c>
      <c r="E137" s="108">
        <v>2361.0100000000002</v>
      </c>
      <c r="F137" s="108">
        <v>10979.98</v>
      </c>
      <c r="V137">
        <v>45856</v>
      </c>
      <c r="W137">
        <v>2361.0100000000002</v>
      </c>
      <c r="X137">
        <v>10979.98</v>
      </c>
      <c r="Z137">
        <v>2110.2399999999998</v>
      </c>
      <c r="AA137">
        <v>9977.2800000000007</v>
      </c>
    </row>
    <row r="138" spans="4:27" x14ac:dyDescent="0.2">
      <c r="D138" s="114">
        <v>45859</v>
      </c>
      <c r="E138" s="108">
        <v>2356.5100000000002</v>
      </c>
      <c r="F138" s="108">
        <v>10959.06</v>
      </c>
      <c r="V138">
        <v>45859</v>
      </c>
      <c r="W138">
        <v>2356.5100000000002</v>
      </c>
      <c r="X138">
        <v>10959.06</v>
      </c>
      <c r="Z138">
        <v>2106.84</v>
      </c>
      <c r="AA138">
        <v>9961.24</v>
      </c>
    </row>
    <row r="139" spans="4:27" x14ac:dyDescent="0.2">
      <c r="D139" s="114">
        <v>45860</v>
      </c>
      <c r="E139" s="108">
        <v>2362.85</v>
      </c>
      <c r="F139" s="108">
        <v>10988.52</v>
      </c>
      <c r="V139">
        <v>45860</v>
      </c>
      <c r="W139">
        <v>2362.85</v>
      </c>
      <c r="X139">
        <v>10988.52</v>
      </c>
      <c r="Z139">
        <v>2109.89</v>
      </c>
      <c r="AA139">
        <v>9975.64</v>
      </c>
    </row>
    <row r="140" spans="4:27" x14ac:dyDescent="0.2">
      <c r="D140" s="114">
        <v>45861</v>
      </c>
      <c r="E140" s="108">
        <v>2373.25</v>
      </c>
      <c r="F140" s="108">
        <v>11036.89</v>
      </c>
      <c r="V140">
        <v>45861</v>
      </c>
      <c r="W140">
        <v>2373.25</v>
      </c>
      <c r="X140">
        <v>11036.89</v>
      </c>
      <c r="Z140">
        <v>2113.89</v>
      </c>
      <c r="AA140">
        <v>9994.57</v>
      </c>
    </row>
    <row r="141" spans="4:27" x14ac:dyDescent="0.2">
      <c r="D141" s="114">
        <v>45862</v>
      </c>
      <c r="E141" s="108">
        <v>2388.64</v>
      </c>
      <c r="F141" s="108">
        <v>11108.47</v>
      </c>
      <c r="V141">
        <v>45862</v>
      </c>
      <c r="W141">
        <v>2388.64</v>
      </c>
      <c r="X141">
        <v>11108.47</v>
      </c>
      <c r="Z141">
        <v>2124.4899999999998</v>
      </c>
      <c r="AA141">
        <v>10044.68</v>
      </c>
    </row>
    <row r="142" spans="4:27" x14ac:dyDescent="0.2">
      <c r="D142" s="114">
        <v>45863</v>
      </c>
      <c r="E142" s="108">
        <v>2398.23</v>
      </c>
      <c r="F142" s="108">
        <v>11153.07</v>
      </c>
      <c r="V142">
        <v>45863</v>
      </c>
      <c r="W142">
        <v>2398.23</v>
      </c>
      <c r="X142">
        <v>11153.07</v>
      </c>
      <c r="Z142">
        <v>2132.8000000000002</v>
      </c>
      <c r="AA142">
        <v>10083.950000000001</v>
      </c>
    </row>
    <row r="143" spans="4:27" x14ac:dyDescent="0.2">
      <c r="D143" s="114">
        <v>45866</v>
      </c>
      <c r="E143" s="108">
        <v>2405.4299999999998</v>
      </c>
      <c r="F143" s="108">
        <v>11186.54</v>
      </c>
      <c r="V143">
        <v>45866</v>
      </c>
      <c r="W143">
        <v>2405.4299999999998</v>
      </c>
      <c r="X143">
        <v>11186.54</v>
      </c>
      <c r="Z143">
        <v>2138.12</v>
      </c>
      <c r="AA143">
        <v>10109.1</v>
      </c>
    </row>
    <row r="144" spans="4:27" x14ac:dyDescent="0.2">
      <c r="D144" s="114">
        <v>45867</v>
      </c>
      <c r="E144" s="108">
        <v>2412.39</v>
      </c>
      <c r="F144" s="108">
        <v>11218.93</v>
      </c>
      <c r="V144">
        <v>45867</v>
      </c>
      <c r="W144">
        <v>2412.39</v>
      </c>
      <c r="X144">
        <v>11218.93</v>
      </c>
      <c r="Z144">
        <v>2146.86</v>
      </c>
      <c r="AA144">
        <v>10150.44</v>
      </c>
    </row>
    <row r="145" spans="4:27" x14ac:dyDescent="0.2">
      <c r="D145" s="114">
        <v>45868</v>
      </c>
      <c r="E145" s="108">
        <v>2425.0700000000002</v>
      </c>
      <c r="F145" s="108">
        <v>11277.89</v>
      </c>
      <c r="V145">
        <v>45868</v>
      </c>
      <c r="W145">
        <v>2425.0700000000002</v>
      </c>
      <c r="X145">
        <v>11277.89</v>
      </c>
      <c r="Z145">
        <v>2157.98</v>
      </c>
      <c r="AA145">
        <v>10203.030000000001</v>
      </c>
    </row>
    <row r="146" spans="4:27" x14ac:dyDescent="0.2">
      <c r="D146" s="114">
        <v>45869</v>
      </c>
      <c r="E146" s="108">
        <v>2427.89</v>
      </c>
      <c r="F146" s="108">
        <v>11291</v>
      </c>
      <c r="V146">
        <v>45869</v>
      </c>
      <c r="W146">
        <v>2427.89</v>
      </c>
      <c r="X146">
        <v>11291</v>
      </c>
      <c r="Z146">
        <v>2163.6999999999998</v>
      </c>
      <c r="AA146">
        <v>10230.06</v>
      </c>
    </row>
    <row r="147" spans="4:27" ht="14.3" x14ac:dyDescent="0.25">
      <c r="D147" s="219">
        <v>45870</v>
      </c>
      <c r="E147" s="220">
        <v>2424.5100000000002</v>
      </c>
      <c r="F147" s="220">
        <v>11275.31</v>
      </c>
    </row>
    <row r="148" spans="4:27" ht="14.3" x14ac:dyDescent="0.25">
      <c r="D148" s="219">
        <v>45873</v>
      </c>
      <c r="E148" s="220">
        <v>2426.0500000000002</v>
      </c>
      <c r="F148" s="220">
        <v>11282.43</v>
      </c>
    </row>
    <row r="149" spans="4:27" ht="14.3" x14ac:dyDescent="0.25">
      <c r="D149" s="219">
        <v>45874</v>
      </c>
      <c r="E149" s="220">
        <v>2427.42</v>
      </c>
      <c r="F149" s="220">
        <v>11288.81</v>
      </c>
    </row>
    <row r="150" spans="4:27" ht="14.3" x14ac:dyDescent="0.25">
      <c r="D150" s="219">
        <v>45875</v>
      </c>
      <c r="E150" s="220">
        <v>2432.48</v>
      </c>
      <c r="F150" s="220">
        <v>11312.37</v>
      </c>
    </row>
    <row r="151" spans="4:27" ht="14.3" x14ac:dyDescent="0.25">
      <c r="D151" s="219">
        <v>45876</v>
      </c>
      <c r="E151" s="220">
        <v>2435.27</v>
      </c>
      <c r="F151" s="220">
        <v>11325.35</v>
      </c>
    </row>
    <row r="152" spans="4:27" ht="14.3" x14ac:dyDescent="0.25">
      <c r="D152" s="219">
        <v>45877</v>
      </c>
      <c r="E152" s="220">
        <v>2436.4899999999998</v>
      </c>
      <c r="F152" s="220">
        <v>11331</v>
      </c>
    </row>
    <row r="153" spans="4:27" ht="14.3" x14ac:dyDescent="0.25">
      <c r="D153" s="219">
        <v>45880</v>
      </c>
      <c r="E153" s="220">
        <v>2430.9699999999998</v>
      </c>
      <c r="F153" s="220">
        <v>11305.32</v>
      </c>
    </row>
    <row r="154" spans="4:27" ht="14.3" x14ac:dyDescent="0.25">
      <c r="D154" s="219">
        <v>45881</v>
      </c>
      <c r="E154" s="220">
        <v>2428.09</v>
      </c>
      <c r="F154" s="220">
        <v>11291.94</v>
      </c>
    </row>
    <row r="155" spans="4:27" ht="14.3" x14ac:dyDescent="0.25">
      <c r="D155" s="219">
        <v>45882</v>
      </c>
      <c r="E155" s="220">
        <v>2430.56</v>
      </c>
      <c r="F155" s="220">
        <v>11303.45</v>
      </c>
    </row>
    <row r="156" spans="4:27" ht="14.3" x14ac:dyDescent="0.25">
      <c r="D156" s="219">
        <v>45883</v>
      </c>
      <c r="E156" s="220">
        <v>2438.08</v>
      </c>
      <c r="F156" s="220">
        <v>11338.42</v>
      </c>
    </row>
    <row r="157" spans="4:27" ht="14.3" x14ac:dyDescent="0.25">
      <c r="D157" s="219">
        <v>45884</v>
      </c>
      <c r="E157" s="220">
        <v>2446.5700000000002</v>
      </c>
      <c r="F157" s="220">
        <v>11377.88</v>
      </c>
    </row>
    <row r="158" spans="4:27" ht="14.3" x14ac:dyDescent="0.25">
      <c r="D158" s="219">
        <v>45887</v>
      </c>
      <c r="E158" s="220">
        <v>2451.6</v>
      </c>
      <c r="F158" s="220">
        <v>11401.27</v>
      </c>
    </row>
    <row r="159" spans="4:27" ht="14.3" x14ac:dyDescent="0.25">
      <c r="D159" s="219">
        <v>45888</v>
      </c>
      <c r="E159" s="220">
        <v>2456.35</v>
      </c>
      <c r="F159" s="220">
        <v>11423.38</v>
      </c>
    </row>
    <row r="160" spans="4:27" ht="14.3" x14ac:dyDescent="0.25">
      <c r="D160" s="219">
        <v>45889</v>
      </c>
      <c r="E160" s="220">
        <v>2457.5</v>
      </c>
      <c r="F160" s="220">
        <v>11430.54</v>
      </c>
    </row>
    <row r="161" spans="4:6" ht="14.3" x14ac:dyDescent="0.25">
      <c r="D161" s="219">
        <v>45890</v>
      </c>
      <c r="E161" s="220">
        <v>2459.25</v>
      </c>
      <c r="F161" s="220">
        <v>11438.67</v>
      </c>
    </row>
    <row r="162" spans="4:6" ht="14.3" x14ac:dyDescent="0.25">
      <c r="D162" s="219">
        <v>45891</v>
      </c>
      <c r="E162" s="220"/>
      <c r="F162" s="220"/>
    </row>
    <row r="163" spans="4:6" ht="14.3" x14ac:dyDescent="0.25">
      <c r="D163" s="219">
        <v>45894</v>
      </c>
      <c r="E163" s="220"/>
      <c r="F163" s="220"/>
    </row>
    <row r="164" spans="4:6" ht="14.3" x14ac:dyDescent="0.25">
      <c r="D164" s="219">
        <v>45895</v>
      </c>
      <c r="E164" s="220"/>
      <c r="F164" s="220"/>
    </row>
    <row r="165" spans="4:6" ht="14.3" x14ac:dyDescent="0.25">
      <c r="D165" s="219">
        <v>45896</v>
      </c>
      <c r="E165" s="220"/>
      <c r="F165" s="220"/>
    </row>
    <row r="166" spans="4:6" ht="14.3" x14ac:dyDescent="0.25">
      <c r="D166" s="219">
        <v>45897</v>
      </c>
      <c r="E166" s="220"/>
      <c r="F166" s="220"/>
    </row>
    <row r="167" spans="4:6" ht="14.3" x14ac:dyDescent="0.25">
      <c r="D167" s="219">
        <v>45898</v>
      </c>
      <c r="E167" s="220"/>
      <c r="F167" s="22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2:F254"/>
  <sheetViews>
    <sheetView topLeftCell="A250" workbookViewId="0">
      <selection activeCell="E2" sqref="E2:H210"/>
    </sheetView>
  </sheetViews>
  <sheetFormatPr defaultRowHeight="12.9" x14ac:dyDescent="0.2"/>
  <cols>
    <col min="4" max="4" width="9.625" bestFit="1" customWidth="1"/>
    <col min="5" max="6" width="9.375" style="108" bestFit="1" customWidth="1"/>
  </cols>
  <sheetData>
    <row r="2" spans="4:6" ht="13.6" thickBot="1" x14ac:dyDescent="0.25">
      <c r="D2" s="189" t="s">
        <v>27</v>
      </c>
      <c r="E2" s="190" t="s">
        <v>21</v>
      </c>
      <c r="F2" s="190" t="s">
        <v>20</v>
      </c>
    </row>
    <row r="3" spans="4:6" ht="14.3" thickBot="1" x14ac:dyDescent="0.3">
      <c r="D3" s="11">
        <v>44743</v>
      </c>
      <c r="E3" s="108">
        <v>2119.04</v>
      </c>
      <c r="F3" s="108">
        <v>8544.1299999999992</v>
      </c>
    </row>
    <row r="4" spans="4:6" ht="14.3" thickBot="1" x14ac:dyDescent="0.3">
      <c r="D4" s="11">
        <v>44746</v>
      </c>
      <c r="E4" s="108">
        <v>2101.5100000000002</v>
      </c>
      <c r="F4" s="108">
        <v>8473.4599999999991</v>
      </c>
    </row>
    <row r="5" spans="4:6" ht="14.3" thickBot="1" x14ac:dyDescent="0.3">
      <c r="D5" s="11">
        <v>44747</v>
      </c>
      <c r="E5" s="108">
        <v>2094.56</v>
      </c>
      <c r="F5" s="108">
        <v>8445.42</v>
      </c>
    </row>
    <row r="6" spans="4:6" ht="14.3" thickBot="1" x14ac:dyDescent="0.3">
      <c r="D6" s="11">
        <v>44748</v>
      </c>
      <c r="E6" s="108">
        <v>2083.25</v>
      </c>
      <c r="F6" s="108">
        <v>8399.83</v>
      </c>
    </row>
    <row r="7" spans="4:6" ht="14.3" thickBot="1" x14ac:dyDescent="0.3">
      <c r="D7" s="11">
        <v>44749</v>
      </c>
      <c r="E7" s="108">
        <v>2076.63</v>
      </c>
      <c r="F7" s="108">
        <v>8373.1200000000008</v>
      </c>
    </row>
    <row r="8" spans="4:6" ht="14.3" thickBot="1" x14ac:dyDescent="0.3">
      <c r="D8" s="11">
        <v>44750</v>
      </c>
      <c r="E8" s="108">
        <v>2060.5300000000002</v>
      </c>
      <c r="F8" s="108">
        <v>8308.24</v>
      </c>
    </row>
    <row r="9" spans="4:6" ht="14.3" thickBot="1" x14ac:dyDescent="0.3">
      <c r="D9" s="11">
        <v>44753</v>
      </c>
      <c r="E9" s="108">
        <v>2057.75</v>
      </c>
      <c r="F9" s="108">
        <v>8297.01</v>
      </c>
    </row>
    <row r="10" spans="4:6" ht="14.3" thickBot="1" x14ac:dyDescent="0.3">
      <c r="D10" s="11">
        <v>44754</v>
      </c>
      <c r="E10" s="108">
        <v>2052.92</v>
      </c>
      <c r="F10" s="108">
        <v>8277.5300000000007</v>
      </c>
    </row>
    <row r="11" spans="4:6" ht="14.3" thickBot="1" x14ac:dyDescent="0.3">
      <c r="D11" s="11">
        <v>44755</v>
      </c>
      <c r="E11" s="108">
        <v>2053.13</v>
      </c>
      <c r="F11" s="108">
        <v>8279.6200000000008</v>
      </c>
    </row>
    <row r="12" spans="4:6" ht="14.3" thickBot="1" x14ac:dyDescent="0.3">
      <c r="D12" s="11">
        <v>44756</v>
      </c>
      <c r="E12" s="108">
        <v>2043.14</v>
      </c>
      <c r="F12" s="108">
        <v>8247.82</v>
      </c>
    </row>
    <row r="13" spans="4:6" ht="14.3" thickBot="1" x14ac:dyDescent="0.3">
      <c r="D13" s="11">
        <v>44757</v>
      </c>
      <c r="E13" s="108">
        <v>2042.46</v>
      </c>
      <c r="F13" s="108">
        <v>8245.06</v>
      </c>
    </row>
    <row r="14" spans="4:6" ht="14.3" thickBot="1" x14ac:dyDescent="0.3">
      <c r="D14" s="11">
        <v>44760</v>
      </c>
      <c r="E14" s="108">
        <v>2039.87</v>
      </c>
      <c r="F14" s="108">
        <v>8239.06</v>
      </c>
    </row>
    <row r="15" spans="4:6" ht="14.3" thickBot="1" x14ac:dyDescent="0.3">
      <c r="D15" s="11">
        <v>44761</v>
      </c>
      <c r="E15" s="108">
        <v>2040.19</v>
      </c>
      <c r="F15" s="108">
        <v>8240.32</v>
      </c>
    </row>
    <row r="16" spans="4:6" ht="14.3" thickBot="1" x14ac:dyDescent="0.3">
      <c r="D16" s="11">
        <v>44762</v>
      </c>
      <c r="E16" s="108">
        <v>2039.78</v>
      </c>
      <c r="F16" s="108">
        <v>8238.67</v>
      </c>
    </row>
    <row r="17" spans="4:6" ht="14.3" thickBot="1" x14ac:dyDescent="0.3">
      <c r="D17" s="11">
        <v>44763</v>
      </c>
      <c r="E17" s="108">
        <v>2044.22</v>
      </c>
      <c r="F17" s="108">
        <v>8256.61</v>
      </c>
    </row>
    <row r="18" spans="4:6" ht="14.3" thickBot="1" x14ac:dyDescent="0.3">
      <c r="D18" s="11">
        <v>44764</v>
      </c>
      <c r="E18" s="108">
        <v>2042.22</v>
      </c>
      <c r="F18" s="108">
        <v>8248.5400000000009</v>
      </c>
    </row>
    <row r="19" spans="4:6" ht="14.3" thickBot="1" x14ac:dyDescent="0.3">
      <c r="D19" s="11">
        <v>44767</v>
      </c>
      <c r="E19" s="108">
        <v>2043.87</v>
      </c>
      <c r="F19" s="108">
        <v>8255.2000000000007</v>
      </c>
    </row>
    <row r="20" spans="4:6" ht="14.3" thickBot="1" x14ac:dyDescent="0.3">
      <c r="D20" s="11">
        <v>44768</v>
      </c>
      <c r="E20" s="108">
        <v>2041.16</v>
      </c>
      <c r="F20" s="108">
        <v>8244.25</v>
      </c>
    </row>
    <row r="21" spans="4:6" ht="14.3" thickBot="1" x14ac:dyDescent="0.3">
      <c r="D21" s="11">
        <v>44769</v>
      </c>
      <c r="E21" s="108">
        <v>2036.48</v>
      </c>
      <c r="F21" s="108">
        <v>8225.35</v>
      </c>
    </row>
    <row r="22" spans="4:6" ht="14.3" thickBot="1" x14ac:dyDescent="0.3">
      <c r="D22" s="11">
        <v>44770</v>
      </c>
      <c r="E22" s="108">
        <v>2036.49</v>
      </c>
      <c r="F22" s="108">
        <v>8225.4</v>
      </c>
    </row>
    <row r="23" spans="4:6" ht="14.3" thickBot="1" x14ac:dyDescent="0.3">
      <c r="D23" s="11">
        <v>44771</v>
      </c>
      <c r="E23" s="108">
        <v>2011.03</v>
      </c>
      <c r="F23" s="108">
        <v>8122.56</v>
      </c>
    </row>
    <row r="24" spans="4:6" ht="14.3" thickBot="1" x14ac:dyDescent="0.3">
      <c r="D24" s="11">
        <v>44774</v>
      </c>
      <c r="E24" s="108">
        <v>2033.91</v>
      </c>
      <c r="F24" s="108">
        <v>8214.9500000000007</v>
      </c>
    </row>
    <row r="25" spans="4:6" ht="14.3" thickBot="1" x14ac:dyDescent="0.3">
      <c r="D25" s="11">
        <v>44775</v>
      </c>
      <c r="E25" s="108">
        <v>2038.55</v>
      </c>
      <c r="F25" s="108">
        <v>8233.7000000000007</v>
      </c>
    </row>
    <row r="26" spans="4:6" ht="14.3" thickBot="1" x14ac:dyDescent="0.3">
      <c r="D26" s="11">
        <v>44776</v>
      </c>
      <c r="E26" s="108">
        <v>2050.67</v>
      </c>
      <c r="F26" s="108">
        <v>8282.66</v>
      </c>
    </row>
    <row r="27" spans="4:6" ht="14.3" thickBot="1" x14ac:dyDescent="0.3">
      <c r="D27" s="11">
        <v>44777</v>
      </c>
      <c r="E27" s="108">
        <v>2063.7600000000002</v>
      </c>
      <c r="F27" s="108">
        <v>8336.3700000000008</v>
      </c>
    </row>
    <row r="28" spans="4:6" ht="14.3" thickBot="1" x14ac:dyDescent="0.3">
      <c r="D28" s="11">
        <v>44778</v>
      </c>
      <c r="E28" s="108">
        <v>2068.66</v>
      </c>
      <c r="F28" s="108">
        <v>8356.17</v>
      </c>
    </row>
    <row r="29" spans="4:6" ht="14.3" thickBot="1" x14ac:dyDescent="0.3">
      <c r="D29" s="11">
        <v>44781</v>
      </c>
      <c r="E29" s="108">
        <v>2065.89</v>
      </c>
      <c r="F29" s="108">
        <v>8344.9699999999993</v>
      </c>
    </row>
    <row r="30" spans="4:6" ht="14.3" thickBot="1" x14ac:dyDescent="0.3">
      <c r="D30" s="11">
        <v>44782</v>
      </c>
      <c r="E30" s="108">
        <v>2062.62</v>
      </c>
      <c r="F30" s="108">
        <v>8331.7800000000007</v>
      </c>
    </row>
    <row r="31" spans="4:6" ht="14.3" thickBot="1" x14ac:dyDescent="0.3">
      <c r="D31" s="11">
        <v>44783</v>
      </c>
      <c r="E31" s="108">
        <v>2060.9</v>
      </c>
      <c r="F31" s="108">
        <v>8326.41</v>
      </c>
    </row>
    <row r="32" spans="4:6" ht="14.3" thickBot="1" x14ac:dyDescent="0.3">
      <c r="D32" s="11">
        <v>44784</v>
      </c>
      <c r="E32" s="108">
        <v>2063.42</v>
      </c>
      <c r="F32" s="108">
        <v>8336.61</v>
      </c>
    </row>
    <row r="33" spans="4:6" ht="14.3" thickBot="1" x14ac:dyDescent="0.3">
      <c r="D33" s="11">
        <v>44785</v>
      </c>
      <c r="E33" s="108">
        <v>2067.5100000000002</v>
      </c>
      <c r="F33" s="108">
        <v>8353.15</v>
      </c>
    </row>
    <row r="34" spans="4:6" ht="14.3" thickBot="1" x14ac:dyDescent="0.3">
      <c r="D34" s="11">
        <v>44789</v>
      </c>
      <c r="E34" s="108">
        <v>2067.4499999999998</v>
      </c>
      <c r="F34" s="108">
        <v>8355.01</v>
      </c>
    </row>
    <row r="35" spans="4:6" ht="14.3" thickBot="1" x14ac:dyDescent="0.3">
      <c r="D35" s="11">
        <v>44790</v>
      </c>
      <c r="E35" s="108">
        <v>2068.11</v>
      </c>
      <c r="F35" s="108">
        <v>8357.65</v>
      </c>
    </row>
    <row r="36" spans="4:6" ht="14.3" thickBot="1" x14ac:dyDescent="0.3">
      <c r="D36" s="11">
        <v>44791</v>
      </c>
      <c r="E36" s="108">
        <v>2066.56</v>
      </c>
      <c r="F36" s="108">
        <v>8351.41</v>
      </c>
    </row>
    <row r="37" spans="4:6" ht="14.3" thickBot="1" x14ac:dyDescent="0.3">
      <c r="D37" s="11">
        <v>44792</v>
      </c>
      <c r="E37" s="108">
        <v>2078.3000000000002</v>
      </c>
      <c r="F37" s="108">
        <v>8398.83</v>
      </c>
    </row>
    <row r="38" spans="4:6" ht="14.3" thickBot="1" x14ac:dyDescent="0.3">
      <c r="D38" s="11">
        <v>44795</v>
      </c>
      <c r="E38" s="108">
        <v>2078.41</v>
      </c>
      <c r="F38" s="108">
        <v>8399.27</v>
      </c>
    </row>
    <row r="39" spans="4:6" ht="14.3" thickBot="1" x14ac:dyDescent="0.3">
      <c r="D39" s="11">
        <v>44796</v>
      </c>
      <c r="E39" s="108">
        <v>2074.5300000000002</v>
      </c>
      <c r="F39" s="108">
        <v>8383.59</v>
      </c>
    </row>
    <row r="40" spans="4:6" ht="14.3" thickBot="1" x14ac:dyDescent="0.3">
      <c r="D40" s="11">
        <v>44797</v>
      </c>
      <c r="E40" s="108">
        <v>2086.9699999999998</v>
      </c>
      <c r="F40" s="108">
        <v>8433.86</v>
      </c>
    </row>
    <row r="41" spans="4:6" ht="14.3" thickBot="1" x14ac:dyDescent="0.3">
      <c r="D41" s="11">
        <v>44798</v>
      </c>
      <c r="E41" s="108">
        <v>2086.98</v>
      </c>
      <c r="F41" s="108">
        <v>8433.9</v>
      </c>
    </row>
    <row r="42" spans="4:6" ht="14.3" thickBot="1" x14ac:dyDescent="0.3">
      <c r="D42" s="11">
        <v>44799</v>
      </c>
      <c r="E42" s="108">
        <v>2094.9899999999998</v>
      </c>
      <c r="F42" s="108">
        <v>8467.6299999999992</v>
      </c>
    </row>
    <row r="43" spans="4:6" ht="14.3" thickBot="1" x14ac:dyDescent="0.3">
      <c r="D43" s="11">
        <v>44802</v>
      </c>
      <c r="E43" s="108">
        <v>2093.29</v>
      </c>
      <c r="F43" s="108">
        <v>8464.36</v>
      </c>
    </row>
    <row r="44" spans="4:6" ht="14.3" thickBot="1" x14ac:dyDescent="0.3">
      <c r="D44" s="11">
        <v>44803</v>
      </c>
      <c r="E44" s="108">
        <v>2095.66</v>
      </c>
      <c r="F44" s="108">
        <v>8473.94</v>
      </c>
    </row>
    <row r="45" spans="4:6" ht="14.3" thickBot="1" x14ac:dyDescent="0.3">
      <c r="D45" s="11">
        <v>44804</v>
      </c>
      <c r="E45" s="108">
        <v>2092.2600000000002</v>
      </c>
      <c r="F45" s="108">
        <v>8460.19</v>
      </c>
    </row>
    <row r="46" spans="4:6" ht="14.3" thickBot="1" x14ac:dyDescent="0.3">
      <c r="D46" s="11">
        <v>44806</v>
      </c>
      <c r="E46" s="108">
        <v>2094.0500000000002</v>
      </c>
      <c r="F46" s="108">
        <v>8467.44</v>
      </c>
    </row>
    <row r="47" spans="4:6" ht="14.3" thickBot="1" x14ac:dyDescent="0.3">
      <c r="D47" s="11">
        <v>44809</v>
      </c>
      <c r="E47" s="108">
        <v>2092.56</v>
      </c>
      <c r="F47" s="108">
        <v>8461.3799999999992</v>
      </c>
    </row>
    <row r="48" spans="4:6" ht="14.3" thickBot="1" x14ac:dyDescent="0.3">
      <c r="D48" s="11">
        <v>44810</v>
      </c>
      <c r="E48" s="108">
        <v>2092.81</v>
      </c>
      <c r="F48" s="108">
        <v>8462.43</v>
      </c>
    </row>
    <row r="49" spans="4:6" ht="14.3" thickBot="1" x14ac:dyDescent="0.3">
      <c r="D49" s="11">
        <v>44811</v>
      </c>
      <c r="E49" s="108">
        <v>2093.66</v>
      </c>
      <c r="F49" s="108">
        <v>8465.84</v>
      </c>
    </row>
    <row r="50" spans="4:6" ht="14.3" thickBot="1" x14ac:dyDescent="0.3">
      <c r="D50" s="11">
        <v>44812</v>
      </c>
      <c r="E50" s="108">
        <v>2108.5300000000002</v>
      </c>
      <c r="F50" s="108">
        <v>8525.98</v>
      </c>
    </row>
    <row r="51" spans="4:6" ht="14.3" thickBot="1" x14ac:dyDescent="0.3">
      <c r="D51" s="11">
        <v>44813</v>
      </c>
      <c r="E51" s="108">
        <v>2105.6999999999998</v>
      </c>
      <c r="F51" s="108">
        <v>8514.5499999999993</v>
      </c>
    </row>
    <row r="52" spans="4:6" ht="14.3" thickBot="1" x14ac:dyDescent="0.3">
      <c r="D52" s="11">
        <v>44816</v>
      </c>
      <c r="E52" s="108">
        <v>2105.7399999999998</v>
      </c>
      <c r="F52" s="108">
        <v>8514.69</v>
      </c>
    </row>
    <row r="53" spans="4:6" ht="14.3" thickBot="1" x14ac:dyDescent="0.3">
      <c r="D53" s="11">
        <v>44817</v>
      </c>
      <c r="E53" s="108">
        <v>2104.73</v>
      </c>
      <c r="F53" s="108">
        <v>8510.6</v>
      </c>
    </row>
    <row r="54" spans="4:6" ht="14.3" thickBot="1" x14ac:dyDescent="0.3">
      <c r="D54" s="11">
        <v>44818</v>
      </c>
      <c r="E54" s="108">
        <v>2102.91</v>
      </c>
      <c r="F54" s="108">
        <v>8503.25</v>
      </c>
    </row>
    <row r="55" spans="4:6" ht="14.3" thickBot="1" x14ac:dyDescent="0.3">
      <c r="D55" s="11">
        <v>44819</v>
      </c>
      <c r="E55" s="108">
        <v>2099.14</v>
      </c>
      <c r="F55" s="108">
        <v>8488</v>
      </c>
    </row>
    <row r="56" spans="4:6" ht="14.3" thickBot="1" x14ac:dyDescent="0.3">
      <c r="D56" s="11">
        <v>44820</v>
      </c>
      <c r="E56" s="108">
        <v>2099.69</v>
      </c>
      <c r="F56" s="108">
        <v>8490.24</v>
      </c>
    </row>
    <row r="57" spans="4:6" ht="14.3" thickBot="1" x14ac:dyDescent="0.3">
      <c r="D57" s="11">
        <v>44823</v>
      </c>
      <c r="E57" s="108">
        <v>2105.59</v>
      </c>
      <c r="F57" s="108">
        <v>8514.1</v>
      </c>
    </row>
    <row r="58" spans="4:6" ht="14.3" thickBot="1" x14ac:dyDescent="0.3">
      <c r="D58" s="11">
        <v>44824</v>
      </c>
      <c r="E58" s="108">
        <v>2103.9699999999998</v>
      </c>
      <c r="F58" s="108">
        <v>8507.5400000000009</v>
      </c>
    </row>
    <row r="59" spans="4:6" ht="14.3" thickBot="1" x14ac:dyDescent="0.3">
      <c r="D59" s="11">
        <v>44825</v>
      </c>
      <c r="E59" s="108">
        <v>2104.9299999999998</v>
      </c>
      <c r="F59" s="108">
        <v>8511.42</v>
      </c>
    </row>
    <row r="60" spans="4:6" ht="14.3" thickBot="1" x14ac:dyDescent="0.3">
      <c r="D60" s="11">
        <v>44826</v>
      </c>
      <c r="E60" s="108">
        <v>2093.96</v>
      </c>
      <c r="F60" s="108">
        <v>8468.65</v>
      </c>
    </row>
    <row r="61" spans="4:6" ht="14.3" thickBot="1" x14ac:dyDescent="0.3">
      <c r="D61" s="11">
        <v>44827</v>
      </c>
      <c r="E61" s="108">
        <v>2087.75</v>
      </c>
      <c r="F61" s="108">
        <v>8443.5400000000009</v>
      </c>
    </row>
    <row r="62" spans="4:6" ht="14.3" thickBot="1" x14ac:dyDescent="0.3">
      <c r="D62" s="11">
        <v>44830</v>
      </c>
      <c r="E62" s="108">
        <v>2080.7800000000002</v>
      </c>
      <c r="F62" s="108">
        <v>8415.3700000000008</v>
      </c>
    </row>
    <row r="63" spans="4:6" ht="14.3" thickBot="1" x14ac:dyDescent="0.3">
      <c r="D63" s="11">
        <v>44831</v>
      </c>
      <c r="E63" s="108">
        <v>2082.09</v>
      </c>
      <c r="F63" s="108">
        <v>8420.66</v>
      </c>
    </row>
    <row r="64" spans="4:6" ht="14.3" thickBot="1" x14ac:dyDescent="0.3">
      <c r="D64" s="11">
        <v>44832</v>
      </c>
      <c r="E64" s="108">
        <v>2108.14</v>
      </c>
      <c r="F64" s="108">
        <v>8526.02</v>
      </c>
    </row>
    <row r="65" spans="4:6" ht="14.3" thickBot="1" x14ac:dyDescent="0.3">
      <c r="D65" s="213">
        <v>44833</v>
      </c>
      <c r="E65" s="214">
        <v>2123.06</v>
      </c>
      <c r="F65" s="214">
        <v>8586.35</v>
      </c>
    </row>
    <row r="66" spans="4:6" ht="14.3" thickBot="1" x14ac:dyDescent="0.3">
      <c r="D66" s="11">
        <v>44834</v>
      </c>
      <c r="E66" s="108">
        <v>2115.5100000000002</v>
      </c>
      <c r="F66" s="108">
        <v>8555.82</v>
      </c>
    </row>
    <row r="67" spans="4:6" ht="14.3" thickBot="1" x14ac:dyDescent="0.3">
      <c r="D67" s="11">
        <v>44837</v>
      </c>
      <c r="E67" s="108">
        <v>2114.16</v>
      </c>
      <c r="F67" s="108">
        <v>8550.35</v>
      </c>
    </row>
    <row r="68" spans="4:6" ht="14.3" thickBot="1" x14ac:dyDescent="0.3">
      <c r="D68" s="11">
        <v>44838</v>
      </c>
      <c r="E68" s="108">
        <v>2115.23</v>
      </c>
      <c r="F68" s="108">
        <v>8554.67</v>
      </c>
    </row>
    <row r="69" spans="4:6" ht="14.3" thickBot="1" x14ac:dyDescent="0.3">
      <c r="D69" s="11">
        <v>44839</v>
      </c>
      <c r="E69" s="108">
        <v>2117.92</v>
      </c>
      <c r="F69" s="108">
        <v>8565.58</v>
      </c>
    </row>
    <row r="70" spans="4:6" ht="14.3" thickBot="1" x14ac:dyDescent="0.3">
      <c r="D70" s="11">
        <v>44840</v>
      </c>
      <c r="E70" s="108">
        <v>2116.27</v>
      </c>
      <c r="F70" s="108">
        <v>8558.9</v>
      </c>
    </row>
    <row r="71" spans="4:6" ht="14.3" thickBot="1" x14ac:dyDescent="0.3">
      <c r="D71" s="11">
        <v>44841</v>
      </c>
      <c r="E71" s="108">
        <v>2111.15</v>
      </c>
      <c r="F71" s="108">
        <v>8538.18</v>
      </c>
    </row>
    <row r="72" spans="4:6" ht="14.3" thickBot="1" x14ac:dyDescent="0.3">
      <c r="D72" s="11">
        <v>44844</v>
      </c>
      <c r="E72" s="108">
        <v>2105.25</v>
      </c>
      <c r="F72" s="108">
        <v>8518.11</v>
      </c>
    </row>
    <row r="73" spans="4:6" ht="14.3" thickBot="1" x14ac:dyDescent="0.3">
      <c r="D73" s="11">
        <v>44845</v>
      </c>
      <c r="E73" s="108">
        <v>2098.89</v>
      </c>
      <c r="F73" s="108">
        <v>8492.41</v>
      </c>
    </row>
    <row r="74" spans="4:6" ht="14.3" thickBot="1" x14ac:dyDescent="0.3">
      <c r="D74" s="11">
        <v>44846</v>
      </c>
      <c r="E74" s="108">
        <v>2094.6</v>
      </c>
      <c r="F74" s="108">
        <v>8475.02</v>
      </c>
    </row>
    <row r="75" spans="4:6" ht="14.3" thickBot="1" x14ac:dyDescent="0.3">
      <c r="D75" s="11">
        <v>44847</v>
      </c>
      <c r="E75" s="108">
        <v>2089.92</v>
      </c>
      <c r="F75" s="108">
        <v>8456.1200000000008</v>
      </c>
    </row>
    <row r="76" spans="4:6" ht="14.3" thickBot="1" x14ac:dyDescent="0.3">
      <c r="D76" s="11">
        <v>44848</v>
      </c>
      <c r="E76" s="108">
        <v>2084.7800000000002</v>
      </c>
      <c r="F76" s="108">
        <v>8435.2900000000009</v>
      </c>
    </row>
    <row r="77" spans="4:6" ht="14.3" thickBot="1" x14ac:dyDescent="0.3">
      <c r="D77" s="11">
        <v>44851</v>
      </c>
      <c r="E77" s="108">
        <v>2079.35</v>
      </c>
      <c r="F77" s="108">
        <v>8413.33</v>
      </c>
    </row>
    <row r="78" spans="4:6" ht="14.3" thickBot="1" x14ac:dyDescent="0.3">
      <c r="D78" s="11">
        <v>44852</v>
      </c>
      <c r="E78" s="108">
        <v>2073.63</v>
      </c>
      <c r="F78" s="108">
        <v>8390.2000000000007</v>
      </c>
    </row>
    <row r="79" spans="4:6" ht="14.3" thickBot="1" x14ac:dyDescent="0.3">
      <c r="D79" s="11">
        <v>44853</v>
      </c>
      <c r="E79" s="108">
        <v>2072.39</v>
      </c>
      <c r="F79" s="108">
        <v>8385.19</v>
      </c>
    </row>
    <row r="80" spans="4:6" ht="14.3" thickBot="1" x14ac:dyDescent="0.3">
      <c r="D80" s="11">
        <v>44854</v>
      </c>
      <c r="E80" s="108">
        <v>2079.5100000000002</v>
      </c>
      <c r="F80" s="108">
        <v>8413.9699999999993</v>
      </c>
    </row>
    <row r="81" spans="4:6" ht="14.3" thickBot="1" x14ac:dyDescent="0.3">
      <c r="D81" s="11">
        <v>44855</v>
      </c>
      <c r="E81" s="108">
        <v>2073.13</v>
      </c>
      <c r="F81" s="108">
        <v>8388.17</v>
      </c>
    </row>
    <row r="82" spans="4:6" ht="14.3" thickBot="1" x14ac:dyDescent="0.3">
      <c r="D82" s="11">
        <v>44859</v>
      </c>
      <c r="E82" s="108">
        <v>2072.96</v>
      </c>
      <c r="F82" s="108">
        <v>8387.48</v>
      </c>
    </row>
    <row r="83" spans="4:6" ht="14.3" thickBot="1" x14ac:dyDescent="0.3">
      <c r="D83" s="11">
        <v>44860</v>
      </c>
      <c r="E83" s="108">
        <v>2071.61</v>
      </c>
      <c r="F83" s="108">
        <v>8382.01</v>
      </c>
    </row>
    <row r="84" spans="4:6" ht="14.3" thickBot="1" x14ac:dyDescent="0.3">
      <c r="D84" s="11">
        <v>44861</v>
      </c>
      <c r="E84" s="108">
        <v>2057.8200000000002</v>
      </c>
      <c r="F84" s="108">
        <v>8326.23</v>
      </c>
    </row>
    <row r="85" spans="4:6" ht="14.3" thickBot="1" x14ac:dyDescent="0.3">
      <c r="D85" s="11">
        <v>44862</v>
      </c>
      <c r="E85" s="108">
        <v>2054.7399999999998</v>
      </c>
      <c r="F85" s="108">
        <v>8313.77</v>
      </c>
    </row>
    <row r="86" spans="4:6" ht="14.3" thickBot="1" x14ac:dyDescent="0.3">
      <c r="D86" s="11">
        <v>44865</v>
      </c>
      <c r="E86" s="108">
        <v>2056.0700000000002</v>
      </c>
      <c r="F86" s="108">
        <v>8319.14</v>
      </c>
    </row>
    <row r="87" spans="4:6" ht="14.3" thickBot="1" x14ac:dyDescent="0.3">
      <c r="D87" s="11">
        <v>44866</v>
      </c>
      <c r="E87" s="108">
        <v>2062.1215000000002</v>
      </c>
      <c r="F87" s="108">
        <v>8343.6240402818003</v>
      </c>
    </row>
    <row r="88" spans="4:6" ht="14.3" thickBot="1" x14ac:dyDescent="0.3">
      <c r="D88" s="11">
        <v>44868</v>
      </c>
      <c r="E88" s="108">
        <v>2050.6532000000002</v>
      </c>
      <c r="F88" s="108">
        <v>8297.2217387776636</v>
      </c>
    </row>
    <row r="89" spans="4:6" ht="14.3" thickBot="1" x14ac:dyDescent="0.3">
      <c r="D89" s="11">
        <v>44869</v>
      </c>
      <c r="E89" s="108">
        <v>2038.3732</v>
      </c>
      <c r="F89" s="108">
        <v>8247.5351886812405</v>
      </c>
    </row>
    <row r="90" spans="4:6" ht="14.3" thickBot="1" x14ac:dyDescent="0.3">
      <c r="D90" s="11">
        <v>44872</v>
      </c>
      <c r="E90" s="108">
        <v>2042.4074000000001</v>
      </c>
      <c r="F90" s="108">
        <v>8263.8581105378362</v>
      </c>
    </row>
    <row r="91" spans="4:6" ht="14.3" thickBot="1" x14ac:dyDescent="0.3">
      <c r="D91" s="11">
        <v>44873</v>
      </c>
      <c r="E91" s="108">
        <v>2036.479</v>
      </c>
      <c r="F91" s="108">
        <v>8239.870997867507</v>
      </c>
    </row>
    <row r="92" spans="4:6" ht="14.3" thickBot="1" x14ac:dyDescent="0.3">
      <c r="D92" s="11">
        <v>44874</v>
      </c>
      <c r="E92" s="108">
        <v>2032.8168000000001</v>
      </c>
      <c r="F92" s="108">
        <v>8225.0532386034101</v>
      </c>
    </row>
    <row r="93" spans="4:6" ht="14.3" thickBot="1" x14ac:dyDescent="0.3">
      <c r="D93" s="11">
        <v>44875</v>
      </c>
      <c r="E93" s="108">
        <v>2039.1866</v>
      </c>
      <c r="F93" s="108">
        <v>8250.8263157047277</v>
      </c>
    </row>
    <row r="94" spans="4:6" ht="14.3" thickBot="1" x14ac:dyDescent="0.3">
      <c r="D94" s="11">
        <v>44876</v>
      </c>
      <c r="E94" s="108">
        <v>2041.6847</v>
      </c>
      <c r="F94" s="108">
        <v>8260.9339680496687</v>
      </c>
    </row>
    <row r="95" spans="4:6" ht="14.3" thickBot="1" x14ac:dyDescent="0.3">
      <c r="D95" s="11">
        <v>44879</v>
      </c>
      <c r="E95" s="108">
        <v>2053.4351000000001</v>
      </c>
      <c r="F95" s="108">
        <v>8308.477684519783</v>
      </c>
    </row>
    <row r="96" spans="4:6" ht="14.3" thickBot="1" x14ac:dyDescent="0.3">
      <c r="D96" s="11">
        <v>44880</v>
      </c>
      <c r="E96" s="108">
        <v>2052.5659999999998</v>
      </c>
      <c r="F96" s="108">
        <v>8304.9611877210191</v>
      </c>
    </row>
    <row r="97" spans="4:6" ht="14.3" thickBot="1" x14ac:dyDescent="0.3">
      <c r="D97" s="11">
        <v>44881</v>
      </c>
      <c r="E97" s="108">
        <v>2063.3173000000002</v>
      </c>
      <c r="F97" s="108">
        <v>8348.4624097121996</v>
      </c>
    </row>
    <row r="98" spans="4:6" ht="14.3" thickBot="1" x14ac:dyDescent="0.3">
      <c r="D98" s="11">
        <v>44882</v>
      </c>
      <c r="E98" s="108">
        <v>2073.8208</v>
      </c>
      <c r="F98" s="108">
        <v>8390.9609992022451</v>
      </c>
    </row>
    <row r="99" spans="4:6" ht="14.3" thickBot="1" x14ac:dyDescent="0.3">
      <c r="D99" s="11">
        <v>44883</v>
      </c>
      <c r="E99" s="108">
        <v>2078.5288</v>
      </c>
      <c r="F99" s="108">
        <v>8410.0102074965416</v>
      </c>
    </row>
    <row r="100" spans="4:6" ht="14.3" thickBot="1" x14ac:dyDescent="0.3">
      <c r="D100" s="11">
        <v>44886</v>
      </c>
      <c r="E100" s="108">
        <v>2068.8841000000002</v>
      </c>
      <c r="F100" s="108">
        <v>8372.9914706894215</v>
      </c>
    </row>
    <row r="101" spans="4:6" ht="14.3" thickBot="1" x14ac:dyDescent="0.3">
      <c r="D101" s="11">
        <v>44887</v>
      </c>
      <c r="E101" s="108">
        <v>2052.0248000000001</v>
      </c>
      <c r="F101" s="108">
        <v>8367.7943036753095</v>
      </c>
    </row>
    <row r="102" spans="4:6" ht="14.3" thickBot="1" x14ac:dyDescent="0.3">
      <c r="D102" s="11">
        <v>44888</v>
      </c>
      <c r="E102" s="108">
        <v>2042.3176000000001</v>
      </c>
      <c r="F102" s="108">
        <v>8339.6375823802809</v>
      </c>
    </row>
    <row r="103" spans="4:6" ht="14.3" thickBot="1" x14ac:dyDescent="0.3">
      <c r="D103" s="11">
        <v>44889</v>
      </c>
      <c r="E103" s="108">
        <v>2040.8249000000001</v>
      </c>
      <c r="F103" s="108">
        <v>8337.0787126718769</v>
      </c>
    </row>
    <row r="104" spans="4:6" ht="14.3" thickBot="1" x14ac:dyDescent="0.3">
      <c r="D104" s="11">
        <v>44890</v>
      </c>
      <c r="E104" s="108">
        <v>2038.8810000000001</v>
      </c>
      <c r="F104" s="108">
        <v>8334.9117369406922</v>
      </c>
    </row>
    <row r="105" spans="4:6" ht="14.3" thickBot="1" x14ac:dyDescent="0.3">
      <c r="D105" s="11">
        <v>44893</v>
      </c>
      <c r="E105" s="108">
        <v>2042.1647</v>
      </c>
      <c r="F105" s="108">
        <v>8348.3354481188289</v>
      </c>
    </row>
    <row r="106" spans="4:6" ht="14.3" thickBot="1" x14ac:dyDescent="0.3">
      <c r="D106" s="11">
        <v>44894</v>
      </c>
      <c r="E106" s="108">
        <v>2044.5246999999999</v>
      </c>
      <c r="F106" s="108">
        <v>8361.7914402502429</v>
      </c>
    </row>
    <row r="107" spans="4:6" ht="14.3" thickBot="1" x14ac:dyDescent="0.3">
      <c r="D107" s="11">
        <v>44895</v>
      </c>
      <c r="E107" s="108">
        <v>2053.3213999999998</v>
      </c>
      <c r="F107" s="108">
        <v>8397.7685897375777</v>
      </c>
    </row>
    <row r="108" spans="4:6" ht="14.3" thickBot="1" x14ac:dyDescent="0.3">
      <c r="D108" s="11">
        <v>44896</v>
      </c>
      <c r="E108" s="108">
        <v>2045.47</v>
      </c>
      <c r="F108" s="108">
        <v>8373.08</v>
      </c>
    </row>
    <row r="109" spans="4:6" ht="14.3" thickBot="1" x14ac:dyDescent="0.3">
      <c r="D109" s="11">
        <v>44897</v>
      </c>
      <c r="E109" s="108">
        <v>2040.43</v>
      </c>
      <c r="F109" s="108">
        <v>8352.48</v>
      </c>
    </row>
    <row r="110" spans="4:6" ht="14.3" thickBot="1" x14ac:dyDescent="0.3">
      <c r="D110" s="11">
        <v>44900</v>
      </c>
      <c r="E110" s="108">
        <v>2042.73</v>
      </c>
      <c r="F110" s="108">
        <v>8361.8700000000008</v>
      </c>
    </row>
    <row r="111" spans="4:6" ht="14.3" thickBot="1" x14ac:dyDescent="0.3">
      <c r="D111" s="11">
        <v>44901</v>
      </c>
      <c r="E111" s="108">
        <v>2044.4</v>
      </c>
      <c r="F111" s="108">
        <v>8368.7000000000007</v>
      </c>
    </row>
    <row r="112" spans="4:6" ht="14.3" thickBot="1" x14ac:dyDescent="0.3">
      <c r="D112" s="11">
        <v>44902</v>
      </c>
      <c r="E112" s="108">
        <v>2046.59</v>
      </c>
      <c r="F112" s="108">
        <v>8383.7900000000009</v>
      </c>
    </row>
    <row r="113" spans="4:6" ht="14.3" thickBot="1" x14ac:dyDescent="0.3">
      <c r="D113" s="11">
        <v>44903</v>
      </c>
      <c r="E113" s="108">
        <v>2047.09</v>
      </c>
      <c r="F113" s="108">
        <v>8385.85</v>
      </c>
    </row>
    <row r="114" spans="4:6" ht="14.3" thickBot="1" x14ac:dyDescent="0.3">
      <c r="D114" s="11">
        <v>44904</v>
      </c>
      <c r="E114" s="108">
        <v>2055.86</v>
      </c>
      <c r="F114" s="108">
        <v>8421.7999999999993</v>
      </c>
    </row>
    <row r="115" spans="4:6" ht="14.3" thickBot="1" x14ac:dyDescent="0.3">
      <c r="D115" s="11">
        <v>44907</v>
      </c>
      <c r="E115" s="108">
        <v>2050.7399999999998</v>
      </c>
      <c r="F115" s="108">
        <v>8400.81</v>
      </c>
    </row>
    <row r="116" spans="4:6" ht="14.3" thickBot="1" x14ac:dyDescent="0.3">
      <c r="D116" s="11">
        <v>44908</v>
      </c>
      <c r="E116" s="108">
        <v>2054.71</v>
      </c>
      <c r="F116" s="108">
        <v>8417.06</v>
      </c>
    </row>
    <row r="117" spans="4:6" ht="14.3" thickBot="1" x14ac:dyDescent="0.3">
      <c r="D117" s="11">
        <v>44909</v>
      </c>
      <c r="E117" s="108">
        <v>2050.12</v>
      </c>
      <c r="F117" s="108">
        <v>8398.2800000000007</v>
      </c>
    </row>
    <row r="118" spans="4:6" ht="14.3" thickBot="1" x14ac:dyDescent="0.3">
      <c r="D118" s="11">
        <v>44910</v>
      </c>
      <c r="E118" s="108">
        <v>2048.12</v>
      </c>
      <c r="F118" s="108">
        <v>8390.1</v>
      </c>
    </row>
    <row r="119" spans="4:6" ht="14.3" thickBot="1" x14ac:dyDescent="0.3">
      <c r="D119" s="11">
        <v>44911</v>
      </c>
      <c r="E119" s="108">
        <v>2046.21</v>
      </c>
      <c r="F119" s="108">
        <v>8382.26</v>
      </c>
    </row>
    <row r="120" spans="4:6" ht="14.3" thickBot="1" x14ac:dyDescent="0.3">
      <c r="D120" s="11">
        <v>44914</v>
      </c>
      <c r="E120" s="108">
        <v>2042.53</v>
      </c>
      <c r="F120" s="108">
        <v>8367.19</v>
      </c>
    </row>
    <row r="121" spans="4:6" ht="14.3" thickBot="1" x14ac:dyDescent="0.3">
      <c r="D121" s="11">
        <v>44915</v>
      </c>
      <c r="E121" s="108">
        <v>2040.55</v>
      </c>
      <c r="F121" s="108">
        <v>8362.6299999999992</v>
      </c>
    </row>
    <row r="122" spans="4:6" ht="14.3" thickBot="1" x14ac:dyDescent="0.3">
      <c r="D122" s="11">
        <v>44916</v>
      </c>
      <c r="E122" s="108">
        <v>2042.77</v>
      </c>
      <c r="F122" s="108">
        <v>8371.84</v>
      </c>
    </row>
    <row r="123" spans="4:6" ht="14.3" thickBot="1" x14ac:dyDescent="0.3">
      <c r="D123" s="11">
        <v>44917</v>
      </c>
      <c r="E123" s="108">
        <v>2045.87</v>
      </c>
      <c r="F123" s="108">
        <v>8384.5400000000009</v>
      </c>
    </row>
    <row r="124" spans="4:6" ht="14.3" thickBot="1" x14ac:dyDescent="0.3">
      <c r="D124" s="11">
        <v>44918</v>
      </c>
      <c r="E124" s="108">
        <v>2043.83</v>
      </c>
      <c r="F124" s="108">
        <v>8380.27</v>
      </c>
    </row>
    <row r="125" spans="4:6" ht="14.3" thickBot="1" x14ac:dyDescent="0.3">
      <c r="D125" s="11">
        <v>44921</v>
      </c>
      <c r="E125" s="108">
        <v>2047.67</v>
      </c>
      <c r="F125" s="108">
        <v>8395.99</v>
      </c>
    </row>
    <row r="126" spans="4:6" ht="14.3" thickBot="1" x14ac:dyDescent="0.3">
      <c r="D126" s="11">
        <v>44922</v>
      </c>
      <c r="E126" s="108">
        <v>2051.6799999999998</v>
      </c>
      <c r="F126" s="108">
        <v>8412.44</v>
      </c>
    </row>
    <row r="127" spans="4:6" ht="14.3" thickBot="1" x14ac:dyDescent="0.3">
      <c r="D127" s="11">
        <v>44923</v>
      </c>
      <c r="E127" s="108">
        <v>2054.0500000000002</v>
      </c>
      <c r="F127" s="108">
        <v>8422.69</v>
      </c>
    </row>
    <row r="128" spans="4:6" ht="14.3" thickBot="1" x14ac:dyDescent="0.3">
      <c r="D128" s="11">
        <v>44924</v>
      </c>
      <c r="E128" s="108">
        <v>2055.48</v>
      </c>
      <c r="F128" s="108">
        <v>8428.5499999999993</v>
      </c>
    </row>
    <row r="129" spans="4:6" ht="14.3" thickBot="1" x14ac:dyDescent="0.3">
      <c r="D129" s="11">
        <v>44925</v>
      </c>
      <c r="E129" s="108">
        <v>2055.25</v>
      </c>
      <c r="F129" s="108">
        <v>8427.6299999999992</v>
      </c>
    </row>
    <row r="130" spans="4:6" ht="14.3" thickBot="1" x14ac:dyDescent="0.3">
      <c r="D130" s="11">
        <v>44930</v>
      </c>
      <c r="E130" s="108">
        <v>2051.96</v>
      </c>
      <c r="F130" s="108">
        <v>8414.11</v>
      </c>
    </row>
    <row r="131" spans="4:6" ht="14.3" thickBot="1" x14ac:dyDescent="0.3">
      <c r="D131" s="11">
        <v>44931</v>
      </c>
      <c r="E131" s="108">
        <v>2052.19</v>
      </c>
      <c r="F131" s="108">
        <v>8416.61</v>
      </c>
    </row>
    <row r="132" spans="4:6" ht="14.3" thickBot="1" x14ac:dyDescent="0.3">
      <c r="D132" s="11">
        <v>44932</v>
      </c>
      <c r="E132" s="108">
        <v>2052.5500000000002</v>
      </c>
      <c r="F132" s="108">
        <v>8418.11</v>
      </c>
    </row>
    <row r="133" spans="4:6" ht="14.3" thickBot="1" x14ac:dyDescent="0.3">
      <c r="D133" s="11">
        <v>44935</v>
      </c>
      <c r="E133" s="108">
        <v>2047.48</v>
      </c>
      <c r="F133" s="108">
        <v>8397.2900000000009</v>
      </c>
    </row>
    <row r="134" spans="4:6" ht="14.3" thickBot="1" x14ac:dyDescent="0.3">
      <c r="D134" s="11">
        <v>44936</v>
      </c>
      <c r="E134" s="108">
        <v>2051.69</v>
      </c>
      <c r="F134" s="108">
        <v>8414.57</v>
      </c>
    </row>
    <row r="135" spans="4:6" ht="14.3" thickBot="1" x14ac:dyDescent="0.3">
      <c r="D135" s="11">
        <v>44937</v>
      </c>
      <c r="E135" s="108">
        <v>2047.31</v>
      </c>
      <c r="F135" s="108">
        <v>8402.6200000000008</v>
      </c>
    </row>
    <row r="136" spans="4:6" ht="14.3" thickBot="1" x14ac:dyDescent="0.3">
      <c r="D136" s="11">
        <v>44938</v>
      </c>
      <c r="E136" s="108">
        <v>2045.25</v>
      </c>
      <c r="F136" s="108">
        <v>8394.18</v>
      </c>
    </row>
    <row r="137" spans="4:6" ht="14.3" thickBot="1" x14ac:dyDescent="0.3">
      <c r="D137" s="11">
        <v>44939</v>
      </c>
      <c r="E137" s="108">
        <v>2040.98</v>
      </c>
      <c r="F137" s="108">
        <v>8376.6299999999992</v>
      </c>
    </row>
    <row r="138" spans="4:6" ht="14.3" thickBot="1" x14ac:dyDescent="0.3">
      <c r="D138" s="11">
        <v>44942</v>
      </c>
      <c r="E138" s="108">
        <v>2031.88</v>
      </c>
      <c r="F138" s="108">
        <v>8339.31</v>
      </c>
    </row>
    <row r="139" spans="4:6" ht="14.3" thickBot="1" x14ac:dyDescent="0.3">
      <c r="D139" s="11">
        <v>44943</v>
      </c>
      <c r="E139" s="108">
        <v>2027.21</v>
      </c>
      <c r="F139" s="108">
        <v>8320.15</v>
      </c>
    </row>
    <row r="140" spans="4:6" ht="14.3" thickBot="1" x14ac:dyDescent="0.3">
      <c r="D140" s="11">
        <v>44944</v>
      </c>
      <c r="E140" s="108">
        <v>2023.57</v>
      </c>
      <c r="F140" s="108">
        <v>8305.18</v>
      </c>
    </row>
    <row r="141" spans="4:6" ht="14.3" thickBot="1" x14ac:dyDescent="0.3">
      <c r="D141" s="11">
        <v>44945</v>
      </c>
      <c r="E141" s="108">
        <v>2008.29</v>
      </c>
      <c r="F141" s="108">
        <v>8242.4599999999991</v>
      </c>
    </row>
    <row r="142" spans="4:6" ht="14.3" thickBot="1" x14ac:dyDescent="0.3">
      <c r="D142" s="11">
        <v>44946</v>
      </c>
      <c r="E142" s="108">
        <v>2007.62</v>
      </c>
      <c r="F142" s="108">
        <v>8239.74</v>
      </c>
    </row>
    <row r="143" spans="4:6" ht="14.3" thickBot="1" x14ac:dyDescent="0.3">
      <c r="D143" s="11">
        <v>44949</v>
      </c>
      <c r="E143" s="108">
        <v>2005.17</v>
      </c>
      <c r="F143" s="108">
        <v>8229.68</v>
      </c>
    </row>
    <row r="144" spans="4:6" ht="14.3" thickBot="1" x14ac:dyDescent="0.3">
      <c r="D144" s="11">
        <v>44950</v>
      </c>
      <c r="E144" s="108">
        <v>1995.75</v>
      </c>
      <c r="F144" s="108">
        <v>8191</v>
      </c>
    </row>
    <row r="145" spans="4:6" ht="14.3" thickBot="1" x14ac:dyDescent="0.3">
      <c r="D145" s="11">
        <v>44951</v>
      </c>
      <c r="E145" s="108">
        <v>1994.45</v>
      </c>
      <c r="F145" s="108">
        <v>8185.66</v>
      </c>
    </row>
    <row r="146" spans="4:6" ht="14.3" thickBot="1" x14ac:dyDescent="0.3">
      <c r="D146" s="11">
        <v>44952</v>
      </c>
      <c r="E146" s="108">
        <v>1994.98</v>
      </c>
      <c r="F146" s="108">
        <v>8187.85</v>
      </c>
    </row>
    <row r="147" spans="4:6" ht="14.3" thickBot="1" x14ac:dyDescent="0.3">
      <c r="D147" s="11">
        <v>44956</v>
      </c>
      <c r="E147" s="108">
        <v>1999.65</v>
      </c>
      <c r="F147" s="108">
        <v>8207.01</v>
      </c>
    </row>
    <row r="148" spans="4:6" ht="14.3" thickBot="1" x14ac:dyDescent="0.3">
      <c r="D148" s="11">
        <v>44957</v>
      </c>
      <c r="E148" s="108">
        <v>2002.36</v>
      </c>
      <c r="F148" s="108">
        <v>8218.14</v>
      </c>
    </row>
    <row r="149" spans="4:6" ht="14.3" thickBot="1" x14ac:dyDescent="0.3">
      <c r="D149" s="11">
        <v>44959</v>
      </c>
      <c r="E149" s="108">
        <v>1993.06</v>
      </c>
      <c r="F149" s="108">
        <v>8179.98</v>
      </c>
    </row>
    <row r="150" spans="4:6" ht="14.3" thickBot="1" x14ac:dyDescent="0.3">
      <c r="D150" s="11">
        <v>44960</v>
      </c>
      <c r="E150" s="108">
        <v>1985.34</v>
      </c>
      <c r="F150" s="108">
        <v>8148.28</v>
      </c>
    </row>
    <row r="151" spans="4:6" ht="14.3" thickBot="1" x14ac:dyDescent="0.3">
      <c r="D151" s="11">
        <v>44963</v>
      </c>
      <c r="E151" s="108">
        <v>1975.76</v>
      </c>
      <c r="F151" s="108">
        <v>8108.95</v>
      </c>
    </row>
    <row r="152" spans="4:6" ht="14.3" thickBot="1" x14ac:dyDescent="0.3">
      <c r="D152" s="11">
        <v>44964</v>
      </c>
      <c r="E152" s="108">
        <v>1969.21</v>
      </c>
      <c r="F152" s="108">
        <v>8082.09</v>
      </c>
    </row>
    <row r="153" spans="4:6" ht="14.3" thickBot="1" x14ac:dyDescent="0.3">
      <c r="D153" s="11">
        <v>44965</v>
      </c>
      <c r="E153" s="108">
        <v>1971.4</v>
      </c>
      <c r="F153" s="108">
        <v>8091.07</v>
      </c>
    </row>
    <row r="154" spans="4:6" ht="14.3" thickBot="1" x14ac:dyDescent="0.3">
      <c r="D154" s="11">
        <v>44966</v>
      </c>
      <c r="E154" s="108">
        <v>1971.34</v>
      </c>
      <c r="F154" s="108">
        <v>8090.83</v>
      </c>
    </row>
    <row r="155" spans="4:6" ht="14.3" thickBot="1" x14ac:dyDescent="0.3">
      <c r="D155" s="11">
        <v>44967</v>
      </c>
      <c r="E155" s="108">
        <v>1978.67</v>
      </c>
      <c r="F155" s="108">
        <v>8120.9</v>
      </c>
    </row>
    <row r="156" spans="4:6" ht="14.3" thickBot="1" x14ac:dyDescent="0.3">
      <c r="D156" s="11">
        <v>44970</v>
      </c>
      <c r="E156" s="108">
        <v>1996.5</v>
      </c>
      <c r="F156" s="108">
        <v>8194.09</v>
      </c>
    </row>
    <row r="157" spans="4:6" ht="14.3" thickBot="1" x14ac:dyDescent="0.3">
      <c r="D157" s="11">
        <v>44971</v>
      </c>
      <c r="E157" s="108">
        <v>2001.82</v>
      </c>
      <c r="F157" s="108">
        <v>8216.5300000000007</v>
      </c>
    </row>
    <row r="158" spans="4:6" ht="14.3" thickBot="1" x14ac:dyDescent="0.3">
      <c r="D158" s="11">
        <v>44972</v>
      </c>
      <c r="E158" s="108">
        <v>2006.59</v>
      </c>
      <c r="F158" s="108">
        <v>8236.1200000000008</v>
      </c>
    </row>
    <row r="159" spans="4:6" ht="14.3" thickBot="1" x14ac:dyDescent="0.3">
      <c r="D159" s="11">
        <v>44973</v>
      </c>
      <c r="E159" s="108">
        <v>2007.49</v>
      </c>
      <c r="F159" s="108">
        <v>8239.81</v>
      </c>
    </row>
    <row r="160" spans="4:6" ht="14.3" thickBot="1" x14ac:dyDescent="0.3">
      <c r="D160" s="11">
        <v>44974</v>
      </c>
      <c r="E160" s="108">
        <v>2009.82</v>
      </c>
      <c r="F160" s="108">
        <v>8249.36</v>
      </c>
    </row>
    <row r="161" spans="4:6" ht="14.3" thickBot="1" x14ac:dyDescent="0.3">
      <c r="D161" s="11">
        <v>44978</v>
      </c>
      <c r="E161" s="108">
        <v>2014.62</v>
      </c>
      <c r="F161" s="108">
        <v>8269.06</v>
      </c>
    </row>
    <row r="162" spans="4:6" ht="14.3" thickBot="1" x14ac:dyDescent="0.3">
      <c r="D162" s="11">
        <v>44979</v>
      </c>
      <c r="E162" s="108">
        <v>2022.14</v>
      </c>
      <c r="F162" s="108">
        <v>8299.94</v>
      </c>
    </row>
    <row r="163" spans="4:6" ht="14.3" thickBot="1" x14ac:dyDescent="0.3">
      <c r="D163" s="11">
        <v>44980</v>
      </c>
      <c r="E163" s="108">
        <v>2023.05</v>
      </c>
      <c r="F163" s="108">
        <v>8303.66</v>
      </c>
    </row>
    <row r="164" spans="4:6" ht="14.3" thickBot="1" x14ac:dyDescent="0.3">
      <c r="D164" s="11">
        <v>44981</v>
      </c>
      <c r="E164" s="108">
        <v>2014.91</v>
      </c>
      <c r="F164" s="108">
        <v>8274.3799999999992</v>
      </c>
    </row>
    <row r="165" spans="4:6" ht="14.3" thickBot="1" x14ac:dyDescent="0.3">
      <c r="D165" s="11">
        <v>44984</v>
      </c>
      <c r="E165" s="108">
        <v>2015.34</v>
      </c>
      <c r="F165" s="108">
        <v>8276.1299999999992</v>
      </c>
    </row>
    <row r="166" spans="4:6" ht="14.3" thickBot="1" x14ac:dyDescent="0.3">
      <c r="D166" s="11">
        <v>44985</v>
      </c>
      <c r="E166" s="108">
        <v>2014.38</v>
      </c>
      <c r="F166" s="108">
        <v>8272.2000000000007</v>
      </c>
    </row>
    <row r="167" spans="4:6" ht="14.3" thickBot="1" x14ac:dyDescent="0.3">
      <c r="D167" s="11">
        <v>44986</v>
      </c>
      <c r="E167" s="108">
        <v>2007.74</v>
      </c>
      <c r="F167" s="108">
        <v>8244.9</v>
      </c>
    </row>
    <row r="168" spans="4:6" ht="14.3" thickBot="1" x14ac:dyDescent="0.3">
      <c r="D168" s="11">
        <v>44987</v>
      </c>
      <c r="E168" s="108">
        <v>2010.08</v>
      </c>
      <c r="F168" s="108">
        <v>8254.5499999999993</v>
      </c>
    </row>
    <row r="169" spans="4:6" ht="14.3" thickBot="1" x14ac:dyDescent="0.3">
      <c r="D169" s="11">
        <v>44988</v>
      </c>
      <c r="E169" s="108">
        <v>2009.77</v>
      </c>
      <c r="F169" s="108">
        <v>8253.26</v>
      </c>
    </row>
    <row r="170" spans="4:6" ht="14.3" thickBot="1" x14ac:dyDescent="0.3">
      <c r="D170" s="11">
        <v>44991</v>
      </c>
      <c r="E170" s="108">
        <v>2007.51</v>
      </c>
      <c r="F170" s="108">
        <v>8243.98</v>
      </c>
    </row>
    <row r="171" spans="4:6" ht="14.3" thickBot="1" x14ac:dyDescent="0.3">
      <c r="D171" s="11">
        <v>44992</v>
      </c>
      <c r="E171" s="108">
        <v>2003.84</v>
      </c>
      <c r="F171" s="108">
        <v>8228.89</v>
      </c>
    </row>
    <row r="172" spans="4:6" ht="14.3" thickBot="1" x14ac:dyDescent="0.3">
      <c r="D172" s="11">
        <v>44993</v>
      </c>
      <c r="E172" s="108">
        <v>1999.39</v>
      </c>
      <c r="F172" s="108">
        <v>8210.6200000000008</v>
      </c>
    </row>
    <row r="173" spans="4:6" ht="14.3" thickBot="1" x14ac:dyDescent="0.3">
      <c r="D173" s="11">
        <v>44994</v>
      </c>
      <c r="E173" s="108">
        <v>2001.02</v>
      </c>
      <c r="F173" s="108">
        <v>8217.31</v>
      </c>
    </row>
    <row r="174" spans="4:6" ht="14.3" thickBot="1" x14ac:dyDescent="0.3">
      <c r="D174" s="11">
        <v>44995</v>
      </c>
      <c r="E174" s="108">
        <v>1997.09</v>
      </c>
      <c r="F174" s="108">
        <v>8201.19</v>
      </c>
    </row>
    <row r="175" spans="4:6" ht="14.3" thickBot="1" x14ac:dyDescent="0.3">
      <c r="D175" s="11">
        <v>44998</v>
      </c>
      <c r="E175" s="108">
        <v>1996.18</v>
      </c>
      <c r="F175" s="108">
        <v>8197.4599999999991</v>
      </c>
    </row>
    <row r="176" spans="4:6" ht="14.3" thickBot="1" x14ac:dyDescent="0.3">
      <c r="D176" s="11">
        <v>44999</v>
      </c>
      <c r="E176" s="108">
        <v>1992.27</v>
      </c>
      <c r="F176" s="108">
        <v>8181.39</v>
      </c>
    </row>
    <row r="177" spans="4:6" ht="14.3" thickBot="1" x14ac:dyDescent="0.3">
      <c r="D177" s="11">
        <v>45000</v>
      </c>
      <c r="E177" s="108">
        <v>1987.08</v>
      </c>
      <c r="F177" s="108">
        <v>8160.09</v>
      </c>
    </row>
    <row r="178" spans="4:6" ht="14.3" thickBot="1" x14ac:dyDescent="0.3">
      <c r="D178" s="11">
        <v>45001</v>
      </c>
      <c r="E178" s="108">
        <v>1978.32</v>
      </c>
      <c r="F178" s="108">
        <v>8124.1</v>
      </c>
    </row>
    <row r="179" spans="4:6" ht="14.3" thickBot="1" x14ac:dyDescent="0.3">
      <c r="D179" s="11">
        <v>45002</v>
      </c>
      <c r="E179" s="108">
        <v>1977.53</v>
      </c>
      <c r="F179" s="108">
        <v>8120.86</v>
      </c>
    </row>
    <row r="180" spans="4:6" ht="14.3" thickBot="1" x14ac:dyDescent="0.3">
      <c r="D180" s="11">
        <v>45005</v>
      </c>
      <c r="E180" s="108">
        <v>1972.78</v>
      </c>
      <c r="F180" s="108">
        <v>8101.37</v>
      </c>
    </row>
    <row r="181" spans="4:6" ht="14.3" thickBot="1" x14ac:dyDescent="0.3">
      <c r="D181" s="11">
        <v>45006</v>
      </c>
      <c r="E181" s="108">
        <v>1970.89</v>
      </c>
      <c r="F181" s="108">
        <v>8093.58</v>
      </c>
    </row>
    <row r="182" spans="4:6" ht="14.3" thickBot="1" x14ac:dyDescent="0.3">
      <c r="D182" s="11">
        <v>45008</v>
      </c>
      <c r="E182" s="108">
        <v>1971.89</v>
      </c>
      <c r="F182" s="108">
        <v>8097.68</v>
      </c>
    </row>
    <row r="183" spans="4:6" ht="14.3" thickBot="1" x14ac:dyDescent="0.3">
      <c r="D183" s="11">
        <v>45009</v>
      </c>
      <c r="E183" s="108">
        <v>1967.03</v>
      </c>
      <c r="F183" s="108">
        <v>8077.74</v>
      </c>
    </row>
    <row r="184" spans="4:6" ht="14.3" thickBot="1" x14ac:dyDescent="0.3">
      <c r="D184" s="11">
        <v>45012</v>
      </c>
      <c r="E184" s="108">
        <v>1970.15</v>
      </c>
      <c r="F184" s="108">
        <v>8090.54</v>
      </c>
    </row>
    <row r="185" spans="4:6" ht="14.3" thickBot="1" x14ac:dyDescent="0.3">
      <c r="D185" s="11">
        <v>45013</v>
      </c>
      <c r="E185" s="108">
        <v>1958.47</v>
      </c>
      <c r="F185" s="108">
        <v>8042.57</v>
      </c>
    </row>
    <row r="186" spans="4:6" ht="14.3" thickBot="1" x14ac:dyDescent="0.3">
      <c r="D186" s="11">
        <v>45014</v>
      </c>
      <c r="E186" s="108">
        <v>1958.92</v>
      </c>
      <c r="F186" s="108">
        <v>8044.43</v>
      </c>
    </row>
    <row r="187" spans="4:6" ht="14.3" thickBot="1" x14ac:dyDescent="0.3">
      <c r="D187" s="11">
        <v>45015</v>
      </c>
      <c r="E187" s="108">
        <v>1961.34</v>
      </c>
      <c r="F187" s="108">
        <v>8054.36</v>
      </c>
    </row>
    <row r="188" spans="4:6" ht="14.3" thickBot="1" x14ac:dyDescent="0.3">
      <c r="D188" s="11">
        <v>45016</v>
      </c>
      <c r="E188" s="108">
        <v>1959.29</v>
      </c>
      <c r="F188" s="108">
        <v>8045.97</v>
      </c>
    </row>
    <row r="189" spans="4:6" ht="14.3" thickBot="1" x14ac:dyDescent="0.3">
      <c r="D189" s="11">
        <v>45019</v>
      </c>
      <c r="E189" s="108">
        <v>1954.27</v>
      </c>
      <c r="F189" s="108">
        <v>8025.36</v>
      </c>
    </row>
    <row r="190" spans="4:6" ht="14.3" thickBot="1" x14ac:dyDescent="0.3">
      <c r="D190" s="11">
        <v>45020</v>
      </c>
      <c r="E190" s="108">
        <v>1959.02</v>
      </c>
      <c r="F190" s="108">
        <v>8052.79</v>
      </c>
    </row>
    <row r="191" spans="4:6" ht="14.3" thickBot="1" x14ac:dyDescent="0.3">
      <c r="D191" s="11">
        <v>45021</v>
      </c>
      <c r="E191" s="108">
        <v>1957.51</v>
      </c>
      <c r="F191" s="108">
        <v>8046.59</v>
      </c>
    </row>
    <row r="192" spans="4:6" ht="14.3" thickBot="1" x14ac:dyDescent="0.3">
      <c r="D192" s="11">
        <v>45022</v>
      </c>
      <c r="E192" s="108">
        <v>1960.1</v>
      </c>
      <c r="F192" s="108">
        <v>8057.23</v>
      </c>
    </row>
    <row r="193" spans="4:6" ht="14.3" thickBot="1" x14ac:dyDescent="0.3">
      <c r="D193" s="11">
        <v>45023</v>
      </c>
      <c r="E193" s="108">
        <v>1960.53</v>
      </c>
      <c r="F193" s="108">
        <v>8058.99</v>
      </c>
    </row>
    <row r="194" spans="4:6" ht="14.3" thickBot="1" x14ac:dyDescent="0.3">
      <c r="D194" s="11">
        <v>45026</v>
      </c>
      <c r="E194" s="108">
        <v>1963.39</v>
      </c>
      <c r="F194" s="108">
        <v>8070.77</v>
      </c>
    </row>
    <row r="195" spans="4:6" ht="14.3" thickBot="1" x14ac:dyDescent="0.3">
      <c r="D195" s="11">
        <v>45027</v>
      </c>
      <c r="E195" s="108">
        <v>1959.89</v>
      </c>
      <c r="F195" s="108">
        <v>8056.39</v>
      </c>
    </row>
    <row r="196" spans="4:6" ht="14.3" thickBot="1" x14ac:dyDescent="0.3">
      <c r="D196" s="11">
        <v>45028</v>
      </c>
      <c r="E196" s="108">
        <v>1954.27</v>
      </c>
      <c r="F196" s="108">
        <v>8036.63</v>
      </c>
    </row>
    <row r="197" spans="4:6" ht="14.3" thickBot="1" x14ac:dyDescent="0.3">
      <c r="D197" s="11">
        <v>45029</v>
      </c>
      <c r="E197" s="108">
        <v>1952.08</v>
      </c>
      <c r="F197" s="108">
        <v>8027.62</v>
      </c>
    </row>
    <row r="198" spans="4:6" ht="14.3" thickBot="1" x14ac:dyDescent="0.3">
      <c r="D198" s="11">
        <v>45030</v>
      </c>
      <c r="E198" s="108">
        <v>1950.93</v>
      </c>
      <c r="F198" s="108">
        <v>8023.64</v>
      </c>
    </row>
    <row r="199" spans="4:6" ht="14.3" thickBot="1" x14ac:dyDescent="0.3">
      <c r="D199" s="11">
        <v>45033</v>
      </c>
      <c r="E199" s="108">
        <v>1945.83</v>
      </c>
      <c r="F199" s="108">
        <v>8002.63</v>
      </c>
    </row>
    <row r="200" spans="4:6" ht="14.3" thickBot="1" x14ac:dyDescent="0.3">
      <c r="D200" s="11">
        <v>45034</v>
      </c>
      <c r="E200" s="108">
        <v>1943.08</v>
      </c>
      <c r="F200" s="108">
        <v>7998.97</v>
      </c>
    </row>
    <row r="201" spans="4:6" ht="14.3" thickBot="1" x14ac:dyDescent="0.3">
      <c r="D201" s="11">
        <v>45035</v>
      </c>
      <c r="E201" s="108">
        <v>1941.17</v>
      </c>
      <c r="F201" s="108">
        <v>7991.1</v>
      </c>
    </row>
    <row r="202" spans="4:6" ht="14.3" thickBot="1" x14ac:dyDescent="0.3">
      <c r="D202" s="11">
        <v>45036</v>
      </c>
      <c r="E202" s="108">
        <v>1939.69</v>
      </c>
      <c r="F202" s="108">
        <v>7985</v>
      </c>
    </row>
    <row r="203" spans="4:6" ht="14.3" thickBot="1" x14ac:dyDescent="0.3">
      <c r="D203" s="11">
        <v>45037</v>
      </c>
      <c r="E203" s="108">
        <v>1938.52</v>
      </c>
      <c r="F203" s="108">
        <v>7980.22</v>
      </c>
    </row>
    <row r="204" spans="4:6" ht="14.3" thickBot="1" x14ac:dyDescent="0.3">
      <c r="D204" s="11">
        <v>45040</v>
      </c>
      <c r="E204" s="108">
        <v>1936.34</v>
      </c>
      <c r="F204" s="108">
        <v>7971.21</v>
      </c>
    </row>
    <row r="205" spans="4:6" ht="14.3" thickBot="1" x14ac:dyDescent="0.3">
      <c r="D205" s="11">
        <v>45041</v>
      </c>
      <c r="E205" s="108">
        <v>1933.75</v>
      </c>
      <c r="F205" s="108">
        <v>7960.56</v>
      </c>
    </row>
    <row r="206" spans="4:6" ht="14.3" thickBot="1" x14ac:dyDescent="0.3">
      <c r="D206" s="11">
        <v>45042</v>
      </c>
      <c r="E206" s="108">
        <v>1931.59</v>
      </c>
      <c r="F206" s="108">
        <v>7951.66</v>
      </c>
    </row>
    <row r="207" spans="4:6" ht="14.3" thickBot="1" x14ac:dyDescent="0.3">
      <c r="D207" s="11">
        <v>45043</v>
      </c>
      <c r="E207" s="108">
        <v>1932.33</v>
      </c>
      <c r="F207" s="108">
        <v>7954.74</v>
      </c>
    </row>
    <row r="208" spans="4:6" ht="14.3" thickBot="1" x14ac:dyDescent="0.3">
      <c r="D208" s="11">
        <v>45044</v>
      </c>
      <c r="E208" s="108">
        <v>1926.35</v>
      </c>
      <c r="F208" s="108">
        <v>7930.09</v>
      </c>
    </row>
    <row r="209" spans="4:6" ht="14.3" thickBot="1" x14ac:dyDescent="0.3">
      <c r="D209" s="11">
        <v>45048</v>
      </c>
      <c r="E209" s="108">
        <v>1927.31</v>
      </c>
      <c r="F209" s="108">
        <v>7934.04</v>
      </c>
    </row>
    <row r="210" spans="4:6" ht="14.3" thickBot="1" x14ac:dyDescent="0.3">
      <c r="D210" s="11">
        <v>45049</v>
      </c>
      <c r="E210" s="108">
        <v>1928.38</v>
      </c>
      <c r="F210" s="108">
        <v>7938.46</v>
      </c>
    </row>
    <row r="211" spans="4:6" ht="14.3" thickBot="1" x14ac:dyDescent="0.3">
      <c r="D211" s="11">
        <v>45050</v>
      </c>
      <c r="E211" s="108">
        <v>1928.43</v>
      </c>
      <c r="F211" s="108">
        <v>7938.67</v>
      </c>
    </row>
    <row r="212" spans="4:6" ht="14.3" thickBot="1" x14ac:dyDescent="0.3">
      <c r="D212" s="11">
        <v>45051</v>
      </c>
      <c r="E212" s="108">
        <v>1932.26</v>
      </c>
      <c r="F212" s="108">
        <v>7954.42</v>
      </c>
    </row>
    <row r="213" spans="4:6" ht="14.3" thickBot="1" x14ac:dyDescent="0.3">
      <c r="D213" s="11">
        <v>45054</v>
      </c>
      <c r="E213" s="108">
        <v>1936.15</v>
      </c>
      <c r="F213" s="108">
        <v>7970.44</v>
      </c>
    </row>
    <row r="214" spans="4:6" ht="14.3" thickBot="1" x14ac:dyDescent="0.3">
      <c r="D214" s="11">
        <v>45055</v>
      </c>
      <c r="E214" s="108">
        <v>1947.09</v>
      </c>
      <c r="F214" s="108">
        <v>8015.5</v>
      </c>
    </row>
    <row r="215" spans="4:6" ht="14.3" thickBot="1" x14ac:dyDescent="0.3">
      <c r="D215" s="11">
        <v>45056</v>
      </c>
      <c r="E215" s="108">
        <v>1947.72</v>
      </c>
      <c r="F215" s="108">
        <v>8018.08</v>
      </c>
    </row>
    <row r="216" spans="4:6" ht="14.3" thickBot="1" x14ac:dyDescent="0.3">
      <c r="D216" s="11">
        <v>45057</v>
      </c>
      <c r="E216" s="108">
        <v>1953.85</v>
      </c>
      <c r="F216" s="108">
        <v>8043.3</v>
      </c>
    </row>
    <row r="217" spans="4:6" ht="14.3" thickBot="1" x14ac:dyDescent="0.3">
      <c r="D217" s="11">
        <v>45058</v>
      </c>
      <c r="E217" s="108">
        <v>1955.7</v>
      </c>
      <c r="F217" s="108">
        <v>8067.88</v>
      </c>
    </row>
    <row r="218" spans="4:6" ht="14.3" thickBot="1" x14ac:dyDescent="0.3">
      <c r="D218" s="11">
        <v>45061</v>
      </c>
      <c r="E218" s="108">
        <v>1969.07</v>
      </c>
      <c r="F218" s="108">
        <v>8123.03</v>
      </c>
    </row>
    <row r="219" spans="4:6" ht="14.3" thickBot="1" x14ac:dyDescent="0.3">
      <c r="D219" s="11">
        <v>45062</v>
      </c>
      <c r="E219" s="108">
        <v>1969.34</v>
      </c>
      <c r="F219" s="108">
        <v>8124.14</v>
      </c>
    </row>
    <row r="220" spans="4:6" ht="14.3" thickBot="1" x14ac:dyDescent="0.3">
      <c r="D220" s="11">
        <v>45063</v>
      </c>
      <c r="E220" s="108">
        <v>1971.43</v>
      </c>
      <c r="F220" s="108">
        <v>8132.76</v>
      </c>
    </row>
    <row r="221" spans="4:6" ht="14.3" thickBot="1" x14ac:dyDescent="0.3">
      <c r="D221" s="11">
        <v>45064</v>
      </c>
      <c r="E221" s="108">
        <v>1978.79</v>
      </c>
      <c r="F221" s="108">
        <v>8163.11</v>
      </c>
    </row>
    <row r="222" spans="4:6" ht="14.3" thickBot="1" x14ac:dyDescent="0.3">
      <c r="D222" s="11">
        <v>45065</v>
      </c>
      <c r="E222" s="108">
        <v>1983.21</v>
      </c>
      <c r="F222" s="108">
        <v>8181.36</v>
      </c>
    </row>
    <row r="223" spans="4:6" ht="14.3" thickBot="1" x14ac:dyDescent="0.3">
      <c r="D223" s="11">
        <v>45068</v>
      </c>
      <c r="E223" s="108">
        <v>1987.04</v>
      </c>
      <c r="F223" s="108">
        <v>8197.14</v>
      </c>
    </row>
    <row r="224" spans="4:6" ht="14.3" thickBot="1" x14ac:dyDescent="0.3">
      <c r="D224" s="11">
        <v>45069</v>
      </c>
      <c r="E224" s="108">
        <v>1984.66</v>
      </c>
      <c r="F224" s="108">
        <v>8189.85</v>
      </c>
    </row>
    <row r="225" spans="4:6" ht="14.3" thickBot="1" x14ac:dyDescent="0.3">
      <c r="D225" s="11">
        <v>45070</v>
      </c>
      <c r="E225" s="108">
        <v>1983.81</v>
      </c>
      <c r="F225" s="108">
        <v>8195.14</v>
      </c>
    </row>
    <row r="226" spans="4:6" ht="14.3" thickBot="1" x14ac:dyDescent="0.3">
      <c r="D226" s="11">
        <v>45071</v>
      </c>
      <c r="E226" s="108">
        <v>1984.69</v>
      </c>
      <c r="F226" s="108">
        <v>8198.81</v>
      </c>
    </row>
    <row r="227" spans="4:6" ht="14.3" thickBot="1" x14ac:dyDescent="0.3">
      <c r="D227" s="11">
        <v>45072</v>
      </c>
      <c r="E227" s="108">
        <v>1978.35</v>
      </c>
      <c r="F227" s="108">
        <v>8176.65</v>
      </c>
    </row>
    <row r="228" spans="4:6" ht="14.3" thickBot="1" x14ac:dyDescent="0.3">
      <c r="D228" s="11">
        <v>45075</v>
      </c>
      <c r="E228" s="108">
        <v>1980.55</v>
      </c>
      <c r="F228" s="108">
        <v>8192.33</v>
      </c>
    </row>
    <row r="229" spans="4:6" ht="14.3" thickBot="1" x14ac:dyDescent="0.3">
      <c r="D229" s="11">
        <v>45076</v>
      </c>
      <c r="E229" s="108">
        <v>1979.39</v>
      </c>
      <c r="F229" s="108">
        <v>8195.18</v>
      </c>
    </row>
    <row r="230" spans="4:6" ht="14.3" x14ac:dyDescent="0.25">
      <c r="D230" s="182">
        <v>45077</v>
      </c>
      <c r="E230" s="172">
        <v>1984.67</v>
      </c>
      <c r="F230" s="172">
        <v>8217.85</v>
      </c>
    </row>
    <row r="231" spans="4:6" ht="14.3" x14ac:dyDescent="0.25">
      <c r="D231" s="182">
        <v>45078</v>
      </c>
      <c r="E231" s="188">
        <v>1988.14</v>
      </c>
      <c r="F231" s="188">
        <v>8232.23</v>
      </c>
    </row>
    <row r="232" spans="4:6" ht="14.3" x14ac:dyDescent="0.25">
      <c r="D232" s="182">
        <v>45079</v>
      </c>
      <c r="E232" s="172">
        <v>1983.88</v>
      </c>
      <c r="F232" s="172">
        <v>8214.59</v>
      </c>
    </row>
    <row r="233" spans="4:6" ht="14.3" x14ac:dyDescent="0.25">
      <c r="D233" s="182">
        <v>45082</v>
      </c>
      <c r="E233" s="172">
        <v>1988.45</v>
      </c>
      <c r="F233" s="172">
        <v>8233.5300000000007</v>
      </c>
    </row>
    <row r="234" spans="4:6" ht="14.3" x14ac:dyDescent="0.25">
      <c r="D234" s="182">
        <v>45083</v>
      </c>
      <c r="E234" s="172">
        <v>1988.25</v>
      </c>
      <c r="F234" s="172">
        <v>8232.7000000000007</v>
      </c>
    </row>
    <row r="235" spans="4:6" ht="14.3" x14ac:dyDescent="0.25">
      <c r="D235" s="182">
        <v>45084</v>
      </c>
      <c r="E235" s="172">
        <v>1975.13</v>
      </c>
      <c r="F235" s="172">
        <v>8247.5</v>
      </c>
    </row>
    <row r="236" spans="4:6" ht="14.3" x14ac:dyDescent="0.25">
      <c r="D236" s="182">
        <v>45085</v>
      </c>
      <c r="E236" s="172">
        <v>1981.59</v>
      </c>
      <c r="F236" s="172">
        <v>8274.5</v>
      </c>
    </row>
    <row r="237" spans="4:6" ht="14.3" x14ac:dyDescent="0.25">
      <c r="D237" s="182">
        <v>45086</v>
      </c>
      <c r="E237" s="172">
        <v>1978.51</v>
      </c>
      <c r="F237" s="172">
        <v>8261.61</v>
      </c>
    </row>
    <row r="238" spans="4:6" ht="14.3" x14ac:dyDescent="0.25">
      <c r="D238" s="182">
        <v>45089</v>
      </c>
      <c r="E238" s="172">
        <v>1986.86</v>
      </c>
      <c r="F238" s="172">
        <v>8296.4699999999993</v>
      </c>
    </row>
    <row r="239" spans="4:6" ht="14.3" x14ac:dyDescent="0.25">
      <c r="D239" s="182">
        <v>45090</v>
      </c>
      <c r="E239" s="172">
        <v>1988.62</v>
      </c>
      <c r="F239" s="172">
        <v>8303.84</v>
      </c>
    </row>
    <row r="240" spans="4:6" ht="14.3" x14ac:dyDescent="0.25">
      <c r="D240" s="182">
        <v>45091</v>
      </c>
      <c r="E240" s="172">
        <v>1983.1</v>
      </c>
      <c r="F240" s="172">
        <v>8280.7800000000007</v>
      </c>
    </row>
    <row r="241" spans="4:6" ht="14.3" x14ac:dyDescent="0.25">
      <c r="D241" s="182">
        <v>45092</v>
      </c>
      <c r="E241" s="172">
        <v>1982.4</v>
      </c>
      <c r="F241" s="172">
        <v>8277.86</v>
      </c>
    </row>
    <row r="242" spans="4:6" ht="14.3" x14ac:dyDescent="0.25">
      <c r="D242" s="182">
        <v>45093</v>
      </c>
      <c r="E242" s="172">
        <v>1982.29</v>
      </c>
      <c r="F242" s="172">
        <v>8277.4</v>
      </c>
    </row>
    <row r="243" spans="4:6" ht="14.3" x14ac:dyDescent="0.25">
      <c r="D243" s="182">
        <v>45096</v>
      </c>
      <c r="E243" s="172">
        <v>1984.28</v>
      </c>
      <c r="F243" s="172">
        <v>8285.7199999999993</v>
      </c>
    </row>
    <row r="244" spans="4:6" ht="14.3" x14ac:dyDescent="0.25">
      <c r="D244" s="182">
        <v>45097</v>
      </c>
      <c r="E244" s="172">
        <v>1986.37</v>
      </c>
      <c r="F244" s="172">
        <v>8294.43</v>
      </c>
    </row>
    <row r="245" spans="4:6" ht="14.3" x14ac:dyDescent="0.25">
      <c r="D245" s="182">
        <v>45098</v>
      </c>
      <c r="E245" s="172">
        <v>1982.27</v>
      </c>
      <c r="F245" s="172">
        <v>8288.66</v>
      </c>
    </row>
    <row r="246" spans="4:6" ht="14.3" x14ac:dyDescent="0.25">
      <c r="D246" s="182">
        <v>45099</v>
      </c>
      <c r="E246" s="172">
        <v>1980.86</v>
      </c>
      <c r="F246" s="172">
        <v>8282.75</v>
      </c>
    </row>
    <row r="247" spans="4:6" ht="14.3" x14ac:dyDescent="0.25">
      <c r="D247" s="182">
        <v>45100</v>
      </c>
      <c r="E247" s="172">
        <v>1981.61</v>
      </c>
      <c r="F247" s="172">
        <v>8285.9</v>
      </c>
    </row>
    <row r="248" spans="4:6" ht="14.3" x14ac:dyDescent="0.25">
      <c r="D248" s="182">
        <v>45103</v>
      </c>
      <c r="E248" s="172">
        <v>1981.66</v>
      </c>
      <c r="F248" s="172">
        <v>8286.09</v>
      </c>
    </row>
    <row r="249" spans="4:6" ht="14.3" x14ac:dyDescent="0.25">
      <c r="D249" s="182">
        <v>45104</v>
      </c>
      <c r="E249" s="172">
        <v>1971.58</v>
      </c>
      <c r="F249" s="172">
        <v>8256.93</v>
      </c>
    </row>
    <row r="250" spans="4:6" ht="14.3" x14ac:dyDescent="0.25">
      <c r="D250" s="182">
        <v>45105</v>
      </c>
      <c r="E250" s="172">
        <v>1964.48</v>
      </c>
      <c r="F250" s="172">
        <v>8234</v>
      </c>
    </row>
    <row r="251" spans="4:6" ht="14.3" x14ac:dyDescent="0.25">
      <c r="D251" s="182">
        <v>45106</v>
      </c>
      <c r="E251" s="172">
        <v>1965.57</v>
      </c>
      <c r="F251" s="172">
        <v>8238.57</v>
      </c>
    </row>
    <row r="252" spans="4:6" ht="14.3" x14ac:dyDescent="0.25">
      <c r="D252" s="182">
        <v>45107</v>
      </c>
      <c r="E252" s="108">
        <v>1967.05</v>
      </c>
      <c r="F252" s="108">
        <v>8244.77</v>
      </c>
    </row>
    <row r="254" spans="4:6" x14ac:dyDescent="0.2">
      <c r="E254" s="108">
        <f>+LARGE(E3:E252,1)</f>
        <v>2123.06</v>
      </c>
      <c r="F254" s="108">
        <f>+LARGE(F3:F252,1)</f>
        <v>8586.35</v>
      </c>
    </row>
  </sheetData>
  <pageMargins left="0" right="0" top="0.74803149606299213" bottom="0.74803149606299213" header="0.31496062992125984" footer="0.31496062992125984"/>
  <pageSetup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268"/>
  <sheetViews>
    <sheetView topLeftCell="A34" workbookViewId="0">
      <selection activeCell="E2" sqref="E2:H210"/>
    </sheetView>
  </sheetViews>
  <sheetFormatPr defaultColWidth="9.125" defaultRowHeight="12.9" x14ac:dyDescent="0.2"/>
  <cols>
    <col min="2" max="2" width="20.375" style="41" customWidth="1"/>
    <col min="3" max="3" width="13.125" style="3" customWidth="1"/>
    <col min="4" max="4" width="15.375" style="4" customWidth="1"/>
    <col min="7" max="7" width="9.125" style="45"/>
    <col min="9" max="9" width="9.125" style="45"/>
    <col min="31" max="16384" width="9.125" style="5"/>
  </cols>
  <sheetData>
    <row r="1" spans="2:4" ht="22.75" customHeight="1" x14ac:dyDescent="0.2">
      <c r="B1" s="61"/>
      <c r="C1" s="62"/>
      <c r="D1" s="63"/>
    </row>
    <row r="2" spans="2:4" ht="22.75" customHeight="1" thickBot="1" x14ac:dyDescent="0.25">
      <c r="B2" s="61"/>
      <c r="C2" s="62"/>
      <c r="D2" s="63"/>
    </row>
    <row r="3" spans="2:4" ht="22.75" customHeight="1" thickBot="1" x14ac:dyDescent="0.4">
      <c r="B3" s="124" t="s">
        <v>8</v>
      </c>
      <c r="C3" s="125"/>
      <c r="D3" s="126"/>
    </row>
    <row r="4" spans="2:4" ht="22.75" customHeight="1" thickBot="1" x14ac:dyDescent="0.3">
      <c r="B4" s="128"/>
      <c r="C4" s="129"/>
      <c r="D4" s="130"/>
    </row>
    <row r="5" spans="2:4" ht="22.75" customHeight="1" thickBot="1" x14ac:dyDescent="0.3">
      <c r="B5" s="134" t="s">
        <v>10</v>
      </c>
      <c r="C5" s="129" t="s">
        <v>11</v>
      </c>
      <c r="D5" s="130" t="s">
        <v>9</v>
      </c>
    </row>
    <row r="6" spans="2:4" ht="22.75" customHeight="1" thickBot="1" x14ac:dyDescent="0.3">
      <c r="B6" s="135">
        <v>44200</v>
      </c>
      <c r="C6" s="141">
        <v>214.82</v>
      </c>
      <c r="D6" s="141">
        <v>316.39999999999998</v>
      </c>
    </row>
    <row r="7" spans="2:4" ht="22.75" customHeight="1" thickBot="1" x14ac:dyDescent="0.3">
      <c r="B7" s="135">
        <v>44201</v>
      </c>
      <c r="C7" s="141">
        <v>217.21</v>
      </c>
      <c r="D7" s="141">
        <v>320.18</v>
      </c>
    </row>
    <row r="8" spans="2:4" ht="22.75" customHeight="1" thickBot="1" x14ac:dyDescent="0.3">
      <c r="B8" s="135">
        <v>44202</v>
      </c>
      <c r="C8" s="141">
        <v>222.77</v>
      </c>
      <c r="D8" s="141">
        <v>328.46</v>
      </c>
    </row>
    <row r="9" spans="2:4" ht="22.75" customHeight="1" thickBot="1" x14ac:dyDescent="0.3">
      <c r="B9" s="135">
        <v>44203</v>
      </c>
      <c r="C9" s="141">
        <v>222.3</v>
      </c>
      <c r="D9" s="141">
        <v>327.77</v>
      </c>
    </row>
    <row r="10" spans="2:4" ht="22.75" customHeight="1" thickBot="1" x14ac:dyDescent="0.3">
      <c r="B10" s="135">
        <v>44204</v>
      </c>
      <c r="C10" s="141">
        <v>222.23</v>
      </c>
      <c r="D10" s="141">
        <v>327.67</v>
      </c>
    </row>
    <row r="11" spans="2:4" ht="22.75" customHeight="1" thickBot="1" x14ac:dyDescent="0.3">
      <c r="B11" s="135">
        <v>44207</v>
      </c>
      <c r="C11" s="141">
        <v>225.64</v>
      </c>
      <c r="D11" s="141">
        <v>332.7</v>
      </c>
    </row>
    <row r="12" spans="2:4" ht="22.75" customHeight="1" thickBot="1" x14ac:dyDescent="0.3">
      <c r="B12" s="135">
        <v>44208</v>
      </c>
      <c r="C12" s="141">
        <v>228.69</v>
      </c>
      <c r="D12" s="141">
        <v>337.19</v>
      </c>
    </row>
    <row r="13" spans="2:4" ht="22.75" customHeight="1" thickBot="1" x14ac:dyDescent="0.3">
      <c r="B13" s="135">
        <v>44209</v>
      </c>
      <c r="C13" s="141">
        <v>228.31</v>
      </c>
      <c r="D13" s="141">
        <v>336.64</v>
      </c>
    </row>
    <row r="14" spans="2:4" ht="22.75" customHeight="1" thickBot="1" x14ac:dyDescent="0.3">
      <c r="B14" s="135">
        <v>44210</v>
      </c>
      <c r="C14" s="141">
        <v>227.59</v>
      </c>
      <c r="D14" s="141">
        <v>335.58</v>
      </c>
    </row>
    <row r="15" spans="2:4" ht="22.75" customHeight="1" thickBot="1" x14ac:dyDescent="0.3">
      <c r="B15" s="135">
        <v>44211</v>
      </c>
      <c r="C15" s="141">
        <v>227.44</v>
      </c>
      <c r="D15" s="141">
        <v>335.35</v>
      </c>
    </row>
    <row r="16" spans="2:4" ht="22.75" customHeight="1" thickBot="1" x14ac:dyDescent="0.3">
      <c r="B16" s="135">
        <v>44214</v>
      </c>
      <c r="C16" s="141">
        <v>228.33</v>
      </c>
      <c r="D16" s="141">
        <v>336.67</v>
      </c>
    </row>
    <row r="17" spans="2:4" ht="22.75" customHeight="1" thickBot="1" x14ac:dyDescent="0.3">
      <c r="B17" s="135">
        <v>44215</v>
      </c>
      <c r="C17" s="141">
        <v>227.89</v>
      </c>
      <c r="D17" s="141">
        <v>336.02</v>
      </c>
    </row>
    <row r="18" spans="2:4" ht="22.75" customHeight="1" thickBot="1" x14ac:dyDescent="0.3">
      <c r="B18" s="135">
        <v>44216</v>
      </c>
      <c r="C18" s="141">
        <v>226</v>
      </c>
      <c r="D18" s="141">
        <v>333.23</v>
      </c>
    </row>
    <row r="19" spans="2:4" ht="22.75" customHeight="1" thickBot="1" x14ac:dyDescent="0.3">
      <c r="B19" s="135">
        <v>44217</v>
      </c>
      <c r="C19" s="141">
        <v>226.11</v>
      </c>
      <c r="D19" s="141">
        <v>333.39</v>
      </c>
    </row>
    <row r="20" spans="2:4" ht="22.75" customHeight="1" thickBot="1" x14ac:dyDescent="0.3">
      <c r="B20" s="135">
        <v>44218</v>
      </c>
      <c r="C20" s="141">
        <v>226.3</v>
      </c>
      <c r="D20" s="141">
        <v>333.67</v>
      </c>
    </row>
    <row r="21" spans="2:4" ht="22.75" customHeight="1" thickBot="1" x14ac:dyDescent="0.3">
      <c r="B21" s="135">
        <v>44221</v>
      </c>
      <c r="C21" s="141">
        <v>226.52</v>
      </c>
      <c r="D21" s="141">
        <v>334</v>
      </c>
    </row>
    <row r="22" spans="2:4" ht="22.75" customHeight="1" thickBot="1" x14ac:dyDescent="0.3">
      <c r="B22" s="135">
        <v>44222</v>
      </c>
      <c r="C22" s="141">
        <v>226.8</v>
      </c>
      <c r="D22" s="141">
        <v>334.4</v>
      </c>
    </row>
    <row r="23" spans="2:4" ht="22.75" customHeight="1" thickBot="1" x14ac:dyDescent="0.3">
      <c r="B23" s="135">
        <v>44223</v>
      </c>
      <c r="C23" s="141">
        <v>226.73</v>
      </c>
      <c r="D23" s="141">
        <v>334.3</v>
      </c>
    </row>
    <row r="24" spans="2:4" ht="22.75" customHeight="1" thickBot="1" x14ac:dyDescent="0.3">
      <c r="B24" s="135">
        <v>44225</v>
      </c>
      <c r="C24" s="141">
        <v>227.66</v>
      </c>
      <c r="D24" s="141">
        <v>335.68</v>
      </c>
    </row>
    <row r="25" spans="2:4" ht="22.75" customHeight="1" thickBot="1" x14ac:dyDescent="0.3">
      <c r="B25" s="135">
        <v>44229</v>
      </c>
      <c r="C25" s="141">
        <v>228.42</v>
      </c>
      <c r="D25" s="141">
        <v>336.79</v>
      </c>
    </row>
    <row r="26" spans="2:4" ht="22.75" customHeight="1" thickBot="1" x14ac:dyDescent="0.3">
      <c r="B26" s="135">
        <v>44230</v>
      </c>
      <c r="C26" s="141">
        <v>228.85</v>
      </c>
      <c r="D26" s="141">
        <v>337.43</v>
      </c>
    </row>
    <row r="27" spans="2:4" ht="22.75" customHeight="1" thickBot="1" x14ac:dyDescent="0.3">
      <c r="B27" s="135">
        <v>44231</v>
      </c>
      <c r="C27" s="141">
        <v>227.98</v>
      </c>
      <c r="D27" s="141">
        <v>336.14</v>
      </c>
    </row>
    <row r="28" spans="2:4" ht="22.75" customHeight="1" thickBot="1" x14ac:dyDescent="0.3">
      <c r="B28" s="135">
        <v>44232</v>
      </c>
      <c r="C28" s="141">
        <v>228.1</v>
      </c>
      <c r="D28" s="141">
        <v>336.33</v>
      </c>
    </row>
    <row r="29" spans="2:4" ht="22.75" customHeight="1" thickBot="1" x14ac:dyDescent="0.3">
      <c r="B29" s="135">
        <v>44235</v>
      </c>
      <c r="C29" s="141">
        <v>227.16</v>
      </c>
      <c r="D29" s="141">
        <v>334.93</v>
      </c>
    </row>
    <row r="30" spans="2:4" ht="22.75" customHeight="1" thickBot="1" x14ac:dyDescent="0.3">
      <c r="B30" s="135">
        <v>44236</v>
      </c>
      <c r="C30" s="141">
        <v>227.29</v>
      </c>
      <c r="D30" s="141">
        <v>335.14</v>
      </c>
    </row>
    <row r="31" spans="2:4" ht="22.75" customHeight="1" thickBot="1" x14ac:dyDescent="0.3">
      <c r="B31" s="135">
        <v>44237</v>
      </c>
      <c r="C31" s="141">
        <v>232.1</v>
      </c>
      <c r="D31" s="141">
        <v>342.22</v>
      </c>
    </row>
    <row r="32" spans="2:4" ht="22.75" customHeight="1" thickBot="1" x14ac:dyDescent="0.3">
      <c r="B32" s="135">
        <v>44238</v>
      </c>
      <c r="C32" s="141">
        <v>230.72</v>
      </c>
      <c r="D32" s="141">
        <v>340.19</v>
      </c>
    </row>
    <row r="33" spans="2:4" ht="22.75" customHeight="1" thickBot="1" x14ac:dyDescent="0.3">
      <c r="B33" s="135">
        <v>44242</v>
      </c>
      <c r="C33" s="141">
        <v>230.35</v>
      </c>
      <c r="D33" s="141">
        <v>339.64</v>
      </c>
    </row>
    <row r="34" spans="2:4" ht="22.75" customHeight="1" thickBot="1" x14ac:dyDescent="0.3">
      <c r="B34" s="135">
        <v>44243</v>
      </c>
      <c r="C34" s="141">
        <v>228.46</v>
      </c>
      <c r="D34" s="141">
        <v>336.86</v>
      </c>
    </row>
    <row r="35" spans="2:4" ht="22.75" customHeight="1" thickBot="1" x14ac:dyDescent="0.3">
      <c r="B35" s="135">
        <v>44244</v>
      </c>
      <c r="C35" s="141">
        <v>227.78</v>
      </c>
      <c r="D35" s="141">
        <v>335.85</v>
      </c>
    </row>
    <row r="36" spans="2:4" ht="22.75" customHeight="1" thickBot="1" x14ac:dyDescent="0.3">
      <c r="B36" s="135">
        <v>44245</v>
      </c>
      <c r="C36" s="141">
        <v>227.91</v>
      </c>
      <c r="D36" s="141">
        <v>336.05</v>
      </c>
    </row>
    <row r="37" spans="2:4" ht="22.75" customHeight="1" thickBot="1" x14ac:dyDescent="0.3">
      <c r="B37" s="135">
        <v>44246</v>
      </c>
      <c r="C37" s="141">
        <v>227.88</v>
      </c>
      <c r="D37" s="141">
        <v>336.01</v>
      </c>
    </row>
    <row r="38" spans="2:4" ht="22.75" customHeight="1" thickBot="1" x14ac:dyDescent="0.3">
      <c r="B38" s="135">
        <v>44249</v>
      </c>
      <c r="C38" s="141">
        <v>228.33</v>
      </c>
      <c r="D38" s="141">
        <v>336.66</v>
      </c>
    </row>
    <row r="39" spans="2:4" ht="22.75" customHeight="1" thickBot="1" x14ac:dyDescent="0.3">
      <c r="B39" s="135">
        <v>44250</v>
      </c>
      <c r="C39" s="141">
        <v>228.29</v>
      </c>
      <c r="D39" s="141">
        <v>336.6</v>
      </c>
    </row>
    <row r="40" spans="2:4" ht="22.75" customHeight="1" thickBot="1" x14ac:dyDescent="0.3">
      <c r="B40" s="135">
        <v>44251</v>
      </c>
      <c r="C40" s="141">
        <v>227.76</v>
      </c>
      <c r="D40" s="141">
        <v>335.82</v>
      </c>
    </row>
    <row r="41" spans="2:4" ht="22.75" customHeight="1" thickBot="1" x14ac:dyDescent="0.3">
      <c r="B41" s="135">
        <v>44252</v>
      </c>
      <c r="C41" s="141">
        <v>227.76</v>
      </c>
      <c r="D41" s="141">
        <v>335.82</v>
      </c>
    </row>
    <row r="42" spans="2:4" ht="22.75" customHeight="1" thickBot="1" x14ac:dyDescent="0.3">
      <c r="B42" s="135">
        <v>44253</v>
      </c>
      <c r="C42" s="141">
        <v>228</v>
      </c>
      <c r="D42" s="141">
        <v>336.18</v>
      </c>
    </row>
    <row r="43" spans="2:4" ht="22.75" customHeight="1" thickBot="1" x14ac:dyDescent="0.3">
      <c r="B43" s="135">
        <v>44256</v>
      </c>
      <c r="C43" s="141">
        <v>227.73</v>
      </c>
      <c r="D43" s="141">
        <v>335.78</v>
      </c>
    </row>
    <row r="44" spans="2:4" ht="22.75" customHeight="1" thickBot="1" x14ac:dyDescent="0.3">
      <c r="B44" s="135">
        <v>44257</v>
      </c>
      <c r="C44" s="141">
        <v>228</v>
      </c>
      <c r="D44" s="141">
        <v>336.18</v>
      </c>
    </row>
    <row r="45" spans="2:4" ht="22.75" customHeight="1" thickBot="1" x14ac:dyDescent="0.3">
      <c r="B45" s="135">
        <v>44258</v>
      </c>
      <c r="C45" s="141">
        <v>230.15</v>
      </c>
      <c r="D45" s="141">
        <v>339.35</v>
      </c>
    </row>
    <row r="46" spans="2:4" ht="22.75" customHeight="1" thickBot="1" x14ac:dyDescent="0.3">
      <c r="B46" s="135">
        <v>44259</v>
      </c>
      <c r="C46" s="141">
        <v>230.15</v>
      </c>
      <c r="D46" s="141">
        <v>339.35</v>
      </c>
    </row>
    <row r="47" spans="2:4" ht="22.75" customHeight="1" thickBot="1" x14ac:dyDescent="0.3">
      <c r="B47" s="135">
        <v>44260</v>
      </c>
      <c r="C47" s="141">
        <v>230.01</v>
      </c>
      <c r="D47" s="141">
        <v>339.14</v>
      </c>
    </row>
    <row r="48" spans="2:4" ht="22.75" customHeight="1" thickBot="1" x14ac:dyDescent="0.3">
      <c r="B48" s="135">
        <v>44263</v>
      </c>
      <c r="C48" s="141">
        <v>227.77</v>
      </c>
      <c r="D48" s="141">
        <v>335.84</v>
      </c>
    </row>
    <row r="49" spans="2:4" ht="22.75" customHeight="1" thickBot="1" x14ac:dyDescent="0.3">
      <c r="B49" s="135">
        <v>44264</v>
      </c>
      <c r="C49" s="141">
        <v>227.72</v>
      </c>
      <c r="D49" s="141">
        <v>335.77</v>
      </c>
    </row>
    <row r="50" spans="2:4" ht="22.75" customHeight="1" thickBot="1" x14ac:dyDescent="0.3">
      <c r="B50" s="135">
        <v>44270</v>
      </c>
      <c r="C50" s="141">
        <v>228.79</v>
      </c>
      <c r="D50" s="141">
        <v>337.34</v>
      </c>
    </row>
    <row r="51" spans="2:4" ht="22.75" customHeight="1" thickBot="1" x14ac:dyDescent="0.3">
      <c r="B51" s="135">
        <v>44271</v>
      </c>
      <c r="C51" s="141">
        <v>227.11</v>
      </c>
      <c r="D51" s="141">
        <v>334.86</v>
      </c>
    </row>
    <row r="52" spans="2:4" ht="22.75" customHeight="1" thickBot="1" x14ac:dyDescent="0.3">
      <c r="B52" s="135">
        <v>44272</v>
      </c>
      <c r="C52" s="141">
        <v>227.72</v>
      </c>
      <c r="D52" s="141">
        <v>335.77</v>
      </c>
    </row>
    <row r="53" spans="2:4" ht="22.75" customHeight="1" thickBot="1" x14ac:dyDescent="0.3">
      <c r="B53" s="135">
        <v>44273</v>
      </c>
      <c r="C53" s="141">
        <v>227.62</v>
      </c>
      <c r="D53" s="141">
        <v>335.62</v>
      </c>
    </row>
    <row r="54" spans="2:4" ht="22.75" customHeight="1" thickBot="1" x14ac:dyDescent="0.3">
      <c r="B54" s="135">
        <v>44274</v>
      </c>
      <c r="C54" s="141">
        <v>227.54</v>
      </c>
      <c r="D54" s="141">
        <v>335.5</v>
      </c>
    </row>
    <row r="55" spans="2:4" ht="22.75" customHeight="1" thickBot="1" x14ac:dyDescent="0.3">
      <c r="B55" s="135">
        <v>44277</v>
      </c>
      <c r="C55" s="141">
        <v>228.55</v>
      </c>
      <c r="D55" s="141">
        <v>336.99</v>
      </c>
    </row>
    <row r="56" spans="2:4" ht="22.75" customHeight="1" thickBot="1" x14ac:dyDescent="0.3">
      <c r="B56" s="135">
        <v>44278</v>
      </c>
      <c r="C56" s="141">
        <v>229.32</v>
      </c>
      <c r="D56" s="141">
        <v>338.12</v>
      </c>
    </row>
    <row r="57" spans="2:4" ht="22.75" customHeight="1" thickBot="1" x14ac:dyDescent="0.3">
      <c r="B57" s="135">
        <v>44279</v>
      </c>
      <c r="C57" s="141">
        <v>229.65</v>
      </c>
      <c r="D57" s="141">
        <v>338.61</v>
      </c>
    </row>
    <row r="58" spans="2:4" ht="22.75" customHeight="1" thickBot="1" x14ac:dyDescent="0.3">
      <c r="B58" s="135">
        <v>44280</v>
      </c>
      <c r="C58" s="141">
        <v>228.17</v>
      </c>
      <c r="D58" s="141">
        <v>336.42</v>
      </c>
    </row>
    <row r="59" spans="2:4" ht="22.75" customHeight="1" thickBot="1" x14ac:dyDescent="0.3">
      <c r="B59" s="135">
        <v>44281</v>
      </c>
      <c r="C59" s="141">
        <v>228.13</v>
      </c>
      <c r="D59" s="141">
        <v>336.37</v>
      </c>
    </row>
    <row r="60" spans="2:4" ht="22.75" customHeight="1" thickBot="1" x14ac:dyDescent="0.3">
      <c r="B60" s="135">
        <v>44284</v>
      </c>
      <c r="C60" s="141">
        <v>228.67</v>
      </c>
      <c r="D60" s="141">
        <v>337.16</v>
      </c>
    </row>
    <row r="61" spans="2:4" ht="22.75" customHeight="1" thickBot="1" x14ac:dyDescent="0.3">
      <c r="B61" s="135">
        <v>44285</v>
      </c>
      <c r="C61" s="141">
        <v>230.33</v>
      </c>
      <c r="D61" s="141">
        <v>339.61</v>
      </c>
    </row>
    <row r="62" spans="2:4" ht="22.75" customHeight="1" thickBot="1" x14ac:dyDescent="0.3">
      <c r="B62" s="135">
        <v>44286</v>
      </c>
      <c r="C62" s="141">
        <v>230.39</v>
      </c>
      <c r="D62" s="141">
        <v>339.71</v>
      </c>
    </row>
    <row r="63" spans="2:4" ht="22.75" customHeight="1" thickBot="1" x14ac:dyDescent="0.3">
      <c r="B63" s="135">
        <v>44287</v>
      </c>
      <c r="C63" s="141">
        <v>230.39</v>
      </c>
      <c r="D63" s="141">
        <v>339.7</v>
      </c>
    </row>
    <row r="64" spans="2:4" ht="22.75" customHeight="1" thickBot="1" x14ac:dyDescent="0.3">
      <c r="B64" s="135">
        <v>44288</v>
      </c>
      <c r="C64" s="141">
        <v>229.84</v>
      </c>
      <c r="D64" s="141">
        <v>338.89</v>
      </c>
    </row>
    <row r="65" spans="2:4" ht="22.75" customHeight="1" thickBot="1" x14ac:dyDescent="0.3">
      <c r="B65" s="135">
        <v>44291</v>
      </c>
      <c r="C65" s="141">
        <v>229.72</v>
      </c>
      <c r="D65" s="141">
        <v>338.71</v>
      </c>
    </row>
    <row r="66" spans="2:4" ht="22.75" customHeight="1" thickBot="1" x14ac:dyDescent="0.3">
      <c r="B66" s="135">
        <v>44292</v>
      </c>
      <c r="C66" s="141">
        <v>229.69</v>
      </c>
      <c r="D66" s="141">
        <v>338.68</v>
      </c>
    </row>
    <row r="67" spans="2:4" ht="22.75" customHeight="1" thickBot="1" x14ac:dyDescent="0.3">
      <c r="B67" s="135">
        <v>44293</v>
      </c>
      <c r="C67" s="141">
        <v>230.28</v>
      </c>
      <c r="D67" s="141">
        <v>339.54</v>
      </c>
    </row>
    <row r="68" spans="2:4" ht="22.75" customHeight="1" thickBot="1" x14ac:dyDescent="0.3">
      <c r="B68" s="135">
        <v>44294</v>
      </c>
      <c r="C68" s="141">
        <v>228.63</v>
      </c>
      <c r="D68" s="141">
        <v>337.1</v>
      </c>
    </row>
    <row r="69" spans="2:4" ht="22.75" customHeight="1" thickBot="1" x14ac:dyDescent="0.3">
      <c r="B69" s="135">
        <v>44295</v>
      </c>
      <c r="C69" s="141">
        <v>228.89</v>
      </c>
      <c r="D69" s="141">
        <v>337.49</v>
      </c>
    </row>
    <row r="70" spans="2:4" ht="22.75" customHeight="1" thickBot="1" x14ac:dyDescent="0.3">
      <c r="B70" s="135">
        <v>44298</v>
      </c>
      <c r="C70" s="141">
        <v>228.7</v>
      </c>
      <c r="D70" s="141">
        <v>338.2</v>
      </c>
    </row>
    <row r="71" spans="2:4" ht="22.75" customHeight="1" thickBot="1" x14ac:dyDescent="0.3">
      <c r="B71" s="135">
        <v>44300</v>
      </c>
      <c r="C71" s="141">
        <v>228.94</v>
      </c>
      <c r="D71" s="141">
        <v>338.56</v>
      </c>
    </row>
    <row r="72" spans="2:4" ht="22.75" customHeight="1" thickBot="1" x14ac:dyDescent="0.3">
      <c r="B72" s="135">
        <v>44301</v>
      </c>
      <c r="C72" s="141">
        <v>229.37</v>
      </c>
      <c r="D72" s="141">
        <v>339.18</v>
      </c>
    </row>
    <row r="73" spans="2:4" ht="22.75" customHeight="1" thickBot="1" x14ac:dyDescent="0.3">
      <c r="B73" s="135">
        <v>44302</v>
      </c>
      <c r="C73" s="141">
        <v>229.22</v>
      </c>
      <c r="D73" s="141">
        <v>338.97</v>
      </c>
    </row>
    <row r="74" spans="2:4" ht="22.75" customHeight="1" thickBot="1" x14ac:dyDescent="0.3">
      <c r="B74" s="135">
        <v>44305</v>
      </c>
      <c r="C74" s="141">
        <v>228.97</v>
      </c>
      <c r="D74" s="141">
        <v>338.6</v>
      </c>
    </row>
    <row r="75" spans="2:4" ht="22.75" customHeight="1" thickBot="1" x14ac:dyDescent="0.3">
      <c r="B75" s="135">
        <v>44306</v>
      </c>
      <c r="C75" s="141">
        <v>229.69</v>
      </c>
      <c r="D75" s="141">
        <v>339.66</v>
      </c>
    </row>
    <row r="76" spans="2:4" ht="22.75" customHeight="1" thickBot="1" x14ac:dyDescent="0.3">
      <c r="B76" s="135">
        <v>44307</v>
      </c>
      <c r="C76" s="141">
        <v>230.87</v>
      </c>
      <c r="D76" s="141">
        <v>341.4</v>
      </c>
    </row>
    <row r="77" spans="2:4" ht="22.75" customHeight="1" thickBot="1" x14ac:dyDescent="0.3">
      <c r="B77" s="135">
        <v>44308</v>
      </c>
      <c r="C77" s="141">
        <v>229.98</v>
      </c>
      <c r="D77" s="141">
        <v>340.1</v>
      </c>
    </row>
    <row r="78" spans="2:4" ht="22.75" customHeight="1" thickBot="1" x14ac:dyDescent="0.3">
      <c r="B78" s="135">
        <v>44309</v>
      </c>
      <c r="C78" s="141">
        <v>230.05</v>
      </c>
      <c r="D78" s="141">
        <v>340.2</v>
      </c>
    </row>
    <row r="79" spans="2:4" ht="22.75" customHeight="1" thickBot="1" x14ac:dyDescent="0.3">
      <c r="B79" s="135">
        <v>44312</v>
      </c>
      <c r="C79" s="141">
        <v>231.19</v>
      </c>
      <c r="D79" s="141">
        <v>341.89</v>
      </c>
    </row>
    <row r="80" spans="2:4" ht="22.75" customHeight="1" thickBot="1" x14ac:dyDescent="0.3">
      <c r="B80" s="135">
        <v>44313</v>
      </c>
      <c r="C80" s="141">
        <v>232.25</v>
      </c>
      <c r="D80" s="141">
        <v>343.46</v>
      </c>
    </row>
    <row r="81" spans="2:4" ht="22.75" customHeight="1" thickBot="1" x14ac:dyDescent="0.3">
      <c r="B81" s="135">
        <v>44315</v>
      </c>
      <c r="C81" s="141">
        <v>233.2</v>
      </c>
      <c r="D81" s="141">
        <v>344.85</v>
      </c>
    </row>
    <row r="82" spans="2:4" ht="22.75" customHeight="1" thickBot="1" x14ac:dyDescent="0.3">
      <c r="B82" s="135">
        <v>44316</v>
      </c>
      <c r="C82" s="141">
        <v>234.98</v>
      </c>
      <c r="D82" s="141">
        <v>347.48</v>
      </c>
    </row>
    <row r="83" spans="2:4" ht="22.75" customHeight="1" thickBot="1" x14ac:dyDescent="0.3">
      <c r="B83" s="135">
        <v>44319</v>
      </c>
      <c r="C83" s="141">
        <v>234.87</v>
      </c>
      <c r="D83" s="141">
        <v>347.32</v>
      </c>
    </row>
    <row r="84" spans="2:4" ht="22.75" customHeight="1" thickBot="1" x14ac:dyDescent="0.3">
      <c r="B84" s="135">
        <v>44320</v>
      </c>
      <c r="C84" s="141">
        <v>235.81</v>
      </c>
      <c r="D84" s="141">
        <v>348.72</v>
      </c>
    </row>
    <row r="85" spans="2:4" ht="22.75" customHeight="1" thickBot="1" x14ac:dyDescent="0.3">
      <c r="B85" s="135">
        <v>44321</v>
      </c>
      <c r="C85" s="141">
        <v>237.98</v>
      </c>
      <c r="D85" s="141">
        <v>351.93</v>
      </c>
    </row>
    <row r="86" spans="2:4" ht="22.75" customHeight="1" thickBot="1" x14ac:dyDescent="0.3">
      <c r="B86" s="135">
        <v>44322</v>
      </c>
      <c r="C86" s="141">
        <v>237.21</v>
      </c>
      <c r="D86" s="141">
        <v>350.78</v>
      </c>
    </row>
    <row r="87" spans="2:4" ht="22.75" customHeight="1" thickBot="1" x14ac:dyDescent="0.3">
      <c r="B87" s="135">
        <v>44323</v>
      </c>
      <c r="C87" s="141">
        <v>236.62</v>
      </c>
      <c r="D87" s="141">
        <v>349.91</v>
      </c>
    </row>
    <row r="88" spans="2:4" ht="22.75" customHeight="1" thickBot="1" x14ac:dyDescent="0.3">
      <c r="B88" s="135">
        <v>44326</v>
      </c>
      <c r="C88" s="141">
        <v>237.16</v>
      </c>
      <c r="D88" s="141">
        <v>350.71</v>
      </c>
    </row>
    <row r="89" spans="2:4" ht="22.75" customHeight="1" thickBot="1" x14ac:dyDescent="0.3">
      <c r="B89" s="135">
        <v>44327</v>
      </c>
      <c r="C89" s="141">
        <v>238.83</v>
      </c>
      <c r="D89" s="141">
        <v>353.18</v>
      </c>
    </row>
    <row r="90" spans="2:4" ht="22.75" customHeight="1" thickBot="1" x14ac:dyDescent="0.3">
      <c r="B90" s="135">
        <v>44328</v>
      </c>
      <c r="C90" s="141">
        <v>243.68</v>
      </c>
      <c r="D90" s="141">
        <v>360.35</v>
      </c>
    </row>
    <row r="91" spans="2:4" ht="22.75" customHeight="1" thickBot="1" x14ac:dyDescent="0.3">
      <c r="B91" s="135">
        <v>44329</v>
      </c>
      <c r="C91" s="141">
        <v>246.51</v>
      </c>
      <c r="D91" s="141">
        <v>364.54</v>
      </c>
    </row>
    <row r="92" spans="2:4" ht="22.75" customHeight="1" thickBot="1" x14ac:dyDescent="0.3">
      <c r="B92" s="135">
        <v>44333</v>
      </c>
      <c r="C92" s="141">
        <v>253.13</v>
      </c>
      <c r="D92" s="141">
        <v>374.33</v>
      </c>
    </row>
    <row r="93" spans="2:4" ht="22.75" customHeight="1" thickBot="1" x14ac:dyDescent="0.3">
      <c r="B93" s="135">
        <v>44334</v>
      </c>
      <c r="C93" s="141">
        <v>260.12</v>
      </c>
      <c r="D93" s="141">
        <v>384.66</v>
      </c>
    </row>
    <row r="94" spans="2:4" ht="22.75" customHeight="1" thickBot="1" x14ac:dyDescent="0.3">
      <c r="B94" s="183">
        <v>44335</v>
      </c>
      <c r="C94" s="184">
        <v>272.14</v>
      </c>
      <c r="D94" s="184">
        <v>402.44</v>
      </c>
    </row>
    <row r="95" spans="2:4" ht="22.75" customHeight="1" thickBot="1" x14ac:dyDescent="0.3">
      <c r="B95" s="135">
        <v>44336</v>
      </c>
      <c r="C95" s="141">
        <v>265.85000000000002</v>
      </c>
      <c r="D95" s="141">
        <v>393.14</v>
      </c>
    </row>
    <row r="96" spans="2:4" ht="22.75" customHeight="1" thickBot="1" x14ac:dyDescent="0.3">
      <c r="B96" s="135">
        <v>44337</v>
      </c>
      <c r="C96" s="141">
        <v>257.8</v>
      </c>
      <c r="D96" s="141">
        <v>381.24</v>
      </c>
    </row>
    <row r="97" spans="2:4" ht="22.75" customHeight="1" thickBot="1" x14ac:dyDescent="0.3">
      <c r="B97" s="135">
        <v>44340</v>
      </c>
      <c r="C97" s="141">
        <v>257.83</v>
      </c>
      <c r="D97" s="141">
        <v>381.28</v>
      </c>
    </row>
    <row r="98" spans="2:4" ht="22.75" customHeight="1" thickBot="1" x14ac:dyDescent="0.3">
      <c r="B98" s="135">
        <v>44341</v>
      </c>
      <c r="C98" s="141">
        <v>257.87</v>
      </c>
      <c r="D98" s="141">
        <v>381.34</v>
      </c>
    </row>
    <row r="99" spans="2:4" ht="22.75" customHeight="1" thickBot="1" x14ac:dyDescent="0.3">
      <c r="B99" s="135">
        <v>44342</v>
      </c>
      <c r="C99" s="141">
        <v>258</v>
      </c>
      <c r="D99" s="141">
        <v>381.54</v>
      </c>
    </row>
    <row r="100" spans="2:4" ht="22.75" customHeight="1" thickBot="1" x14ac:dyDescent="0.3">
      <c r="B100" s="135">
        <v>44343</v>
      </c>
      <c r="C100" s="141">
        <v>257.83999999999997</v>
      </c>
      <c r="D100" s="141">
        <v>381.3</v>
      </c>
    </row>
    <row r="101" spans="2:4" ht="22.75" customHeight="1" thickBot="1" x14ac:dyDescent="0.3">
      <c r="B101" s="135">
        <v>44344</v>
      </c>
      <c r="C101" s="141">
        <v>265.02999999999997</v>
      </c>
      <c r="D101" s="141">
        <v>391.93</v>
      </c>
    </row>
    <row r="102" spans="2:4" ht="22.75" customHeight="1" thickBot="1" x14ac:dyDescent="0.3">
      <c r="B102" s="135">
        <v>44347</v>
      </c>
      <c r="C102" s="141">
        <v>263.93</v>
      </c>
      <c r="D102" s="141">
        <v>390.4</v>
      </c>
    </row>
    <row r="103" spans="2:4" ht="22.75" customHeight="1" thickBot="1" x14ac:dyDescent="0.3">
      <c r="B103" s="135">
        <v>44348</v>
      </c>
      <c r="C103" s="141">
        <v>262.68</v>
      </c>
      <c r="D103" s="141">
        <v>388.54</v>
      </c>
    </row>
    <row r="104" spans="2:4" ht="22.75" customHeight="1" thickBot="1" x14ac:dyDescent="0.3">
      <c r="B104" s="135">
        <v>44349</v>
      </c>
      <c r="C104" s="141">
        <v>262.23</v>
      </c>
      <c r="D104" s="141">
        <v>387.88</v>
      </c>
    </row>
    <row r="105" spans="2:4" ht="22.75" customHeight="1" thickBot="1" x14ac:dyDescent="0.3">
      <c r="B105" s="135">
        <v>44350</v>
      </c>
      <c r="C105" s="141">
        <v>263.62</v>
      </c>
      <c r="D105" s="141">
        <v>389.93</v>
      </c>
    </row>
    <row r="106" spans="2:4" ht="22.75" customHeight="1" thickBot="1" x14ac:dyDescent="0.3">
      <c r="B106" s="135">
        <v>44351</v>
      </c>
      <c r="C106" s="141">
        <v>264.14</v>
      </c>
      <c r="D106" s="141">
        <v>390.7</v>
      </c>
    </row>
    <row r="107" spans="2:4" ht="22.75" customHeight="1" thickBot="1" x14ac:dyDescent="0.3">
      <c r="B107" s="135">
        <v>44354</v>
      </c>
      <c r="C107" s="141">
        <v>262.95</v>
      </c>
      <c r="D107" s="141">
        <v>388.94</v>
      </c>
    </row>
    <row r="108" spans="2:4" ht="22.75" customHeight="1" thickBot="1" x14ac:dyDescent="0.3">
      <c r="B108" s="135">
        <v>44355</v>
      </c>
      <c r="C108" s="141">
        <v>262.64999999999998</v>
      </c>
      <c r="D108" s="141">
        <v>388.5</v>
      </c>
    </row>
    <row r="109" spans="2:4" ht="22.75" customHeight="1" thickBot="1" x14ac:dyDescent="0.3">
      <c r="B109" s="135">
        <v>44356</v>
      </c>
      <c r="C109" s="141">
        <v>262.3</v>
      </c>
      <c r="D109" s="141">
        <v>387.99</v>
      </c>
    </row>
    <row r="110" spans="2:4" ht="22.75" customHeight="1" thickBot="1" x14ac:dyDescent="0.3">
      <c r="B110" s="135">
        <v>44357</v>
      </c>
      <c r="C110" s="141">
        <v>266.24</v>
      </c>
      <c r="D110" s="141">
        <v>393.82</v>
      </c>
    </row>
    <row r="111" spans="2:4" ht="22.75" customHeight="1" thickBot="1" x14ac:dyDescent="0.3">
      <c r="B111" s="135">
        <v>44358</v>
      </c>
      <c r="C111" s="141">
        <v>264.88</v>
      </c>
      <c r="D111" s="141">
        <v>391.8</v>
      </c>
    </row>
    <row r="112" spans="2:4" ht="22.75" customHeight="1" thickBot="1" x14ac:dyDescent="0.3">
      <c r="B112" s="135">
        <v>44361</v>
      </c>
      <c r="C112" s="141">
        <v>265.82</v>
      </c>
      <c r="D112" s="141">
        <v>393.55</v>
      </c>
    </row>
    <row r="113" spans="2:4" ht="22.75" customHeight="1" thickBot="1" x14ac:dyDescent="0.3">
      <c r="B113" s="135">
        <v>44362</v>
      </c>
      <c r="C113" s="141">
        <v>265.13</v>
      </c>
      <c r="D113" s="141">
        <v>392.53</v>
      </c>
    </row>
    <row r="114" spans="2:4" ht="22.75" customHeight="1" thickBot="1" x14ac:dyDescent="0.3">
      <c r="B114" s="135">
        <v>44363</v>
      </c>
      <c r="C114" s="141">
        <v>271.69</v>
      </c>
      <c r="D114" s="141">
        <v>402.25</v>
      </c>
    </row>
    <row r="115" spans="2:4" ht="22.75" customHeight="1" thickBot="1" x14ac:dyDescent="0.3">
      <c r="B115" s="135">
        <v>44364</v>
      </c>
      <c r="C115" s="141">
        <v>272.32</v>
      </c>
      <c r="D115" s="141">
        <v>403.21</v>
      </c>
    </row>
    <row r="116" spans="2:4" ht="22.75" customHeight="1" thickBot="1" x14ac:dyDescent="0.3">
      <c r="B116" s="135">
        <v>44365</v>
      </c>
      <c r="C116" s="141">
        <v>273.45</v>
      </c>
      <c r="D116" s="141">
        <v>404.89</v>
      </c>
    </row>
    <row r="117" spans="2:4" ht="22.75" customHeight="1" thickBot="1" x14ac:dyDescent="0.3">
      <c r="B117" s="135">
        <v>44368</v>
      </c>
      <c r="C117" s="141">
        <v>270.32</v>
      </c>
      <c r="D117" s="141">
        <v>400.25</v>
      </c>
    </row>
    <row r="118" spans="2:4" ht="22.75" customHeight="1" thickBot="1" x14ac:dyDescent="0.3">
      <c r="B118" s="135">
        <v>44369</v>
      </c>
      <c r="C118" s="141">
        <v>268.41000000000003</v>
      </c>
      <c r="D118" s="141">
        <v>397.42</v>
      </c>
    </row>
    <row r="119" spans="2:4" ht="22.75" customHeight="1" thickBot="1" x14ac:dyDescent="0.3">
      <c r="B119" s="135">
        <v>44370</v>
      </c>
      <c r="C119" s="141">
        <v>269.43</v>
      </c>
      <c r="D119" s="141">
        <v>398.93</v>
      </c>
    </row>
    <row r="120" spans="2:4" ht="22.75" customHeight="1" thickBot="1" x14ac:dyDescent="0.3">
      <c r="B120" s="135">
        <v>44371</v>
      </c>
      <c r="C120" s="141">
        <v>272.32</v>
      </c>
      <c r="D120" s="141">
        <v>403.2</v>
      </c>
    </row>
    <row r="121" spans="2:4" ht="22.75" customHeight="1" thickBot="1" x14ac:dyDescent="0.3">
      <c r="B121" s="135">
        <v>44372</v>
      </c>
      <c r="C121" s="141">
        <v>276.29000000000002</v>
      </c>
      <c r="D121" s="141">
        <v>409.09</v>
      </c>
    </row>
    <row r="122" spans="2:4" ht="22.75" customHeight="1" thickBot="1" x14ac:dyDescent="0.3">
      <c r="B122" s="135">
        <v>44375</v>
      </c>
      <c r="C122" s="141">
        <v>283.81</v>
      </c>
      <c r="D122" s="141">
        <v>420.22</v>
      </c>
    </row>
    <row r="123" spans="2:4" ht="22.75" customHeight="1" thickBot="1" x14ac:dyDescent="0.3">
      <c r="B123" s="195">
        <v>44376</v>
      </c>
      <c r="C123" s="196">
        <v>285.38</v>
      </c>
      <c r="D123" s="196">
        <v>422.81</v>
      </c>
    </row>
    <row r="124" spans="2:4" ht="22.75" customHeight="1" thickBot="1" x14ac:dyDescent="0.3">
      <c r="B124" s="135">
        <v>44377</v>
      </c>
      <c r="C124" s="141">
        <v>284.38</v>
      </c>
      <c r="D124" s="141">
        <v>422.72</v>
      </c>
    </row>
    <row r="125" spans="2:4" ht="22.75" customHeight="1" thickBot="1" x14ac:dyDescent="0.3">
      <c r="B125" s="197">
        <v>44378</v>
      </c>
      <c r="C125" s="198">
        <v>284.89</v>
      </c>
      <c r="D125" s="199">
        <v>423.75</v>
      </c>
    </row>
    <row r="126" spans="2:4" ht="22.75" customHeight="1" thickBot="1" x14ac:dyDescent="0.3">
      <c r="B126" s="197">
        <v>44379</v>
      </c>
      <c r="C126" s="198">
        <v>284.89</v>
      </c>
      <c r="D126" s="200">
        <v>423.87</v>
      </c>
    </row>
    <row r="127" spans="2:4" ht="22.75" customHeight="1" thickBot="1" x14ac:dyDescent="0.3">
      <c r="B127" s="197">
        <v>44382</v>
      </c>
      <c r="C127" s="198">
        <v>283.91000000000003</v>
      </c>
      <c r="D127" s="198">
        <v>422.42</v>
      </c>
    </row>
    <row r="128" spans="2:4" ht="22.75" customHeight="1" thickBot="1" x14ac:dyDescent="0.3">
      <c r="B128" s="197">
        <v>44383</v>
      </c>
      <c r="C128" s="198">
        <v>284.81</v>
      </c>
      <c r="D128" s="198">
        <v>423.76</v>
      </c>
    </row>
    <row r="129" spans="2:4" ht="22.75" customHeight="1" thickBot="1" x14ac:dyDescent="0.3">
      <c r="B129" s="197">
        <v>44384</v>
      </c>
      <c r="C129" s="198">
        <v>282.43</v>
      </c>
      <c r="D129" s="198">
        <v>420.21</v>
      </c>
    </row>
    <row r="130" spans="2:4" ht="22.75" customHeight="1" thickBot="1" x14ac:dyDescent="0.3">
      <c r="B130" s="197">
        <v>44385</v>
      </c>
      <c r="C130" s="198">
        <v>284.05</v>
      </c>
      <c r="D130" s="198">
        <v>422.62</v>
      </c>
    </row>
    <row r="131" spans="2:4" ht="22.75" customHeight="1" thickBot="1" x14ac:dyDescent="0.3">
      <c r="B131" s="197">
        <v>44386</v>
      </c>
      <c r="C131" s="199">
        <v>286.41000000000003</v>
      </c>
      <c r="D131" s="199">
        <v>426.13</v>
      </c>
    </row>
    <row r="132" spans="2:4" ht="22.75" customHeight="1" thickBot="1" x14ac:dyDescent="0.3">
      <c r="B132" s="197">
        <v>44389</v>
      </c>
      <c r="C132" s="201">
        <v>286.62</v>
      </c>
      <c r="D132" s="201">
        <v>426.44</v>
      </c>
    </row>
    <row r="133" spans="2:4" ht="22.75" customHeight="1" thickBot="1" x14ac:dyDescent="0.3">
      <c r="B133" s="197">
        <v>44390</v>
      </c>
      <c r="C133" s="198">
        <v>285.73</v>
      </c>
      <c r="D133" s="198">
        <v>425.12</v>
      </c>
    </row>
    <row r="134" spans="2:4" ht="22.75" customHeight="1" thickBot="1" x14ac:dyDescent="0.3">
      <c r="B134" s="197">
        <v>44391</v>
      </c>
      <c r="C134" s="198">
        <v>284.88</v>
      </c>
      <c r="D134" s="198">
        <v>425.73</v>
      </c>
    </row>
    <row r="135" spans="2:4" ht="22.75" customHeight="1" thickBot="1" x14ac:dyDescent="0.3">
      <c r="B135" s="197">
        <v>44392</v>
      </c>
      <c r="C135" s="198">
        <v>279.7</v>
      </c>
      <c r="D135" s="198">
        <v>417.99</v>
      </c>
    </row>
    <row r="136" spans="2:4" ht="22.75" customHeight="1" thickBot="1" x14ac:dyDescent="0.3">
      <c r="B136" s="197">
        <v>44393</v>
      </c>
      <c r="C136" s="198">
        <v>279.60000000000002</v>
      </c>
      <c r="D136" s="198">
        <v>417.88</v>
      </c>
    </row>
    <row r="137" spans="2:4" ht="22.75" customHeight="1" thickBot="1" x14ac:dyDescent="0.3">
      <c r="B137" s="197">
        <v>44396</v>
      </c>
      <c r="C137" s="198">
        <v>279.33</v>
      </c>
      <c r="D137" s="198">
        <v>417.48</v>
      </c>
    </row>
    <row r="138" spans="2:4" ht="22.75" customHeight="1" thickBot="1" x14ac:dyDescent="0.3">
      <c r="B138" s="197">
        <v>44397</v>
      </c>
      <c r="C138" s="198">
        <v>278.22000000000003</v>
      </c>
      <c r="D138" s="198">
        <v>415.82</v>
      </c>
    </row>
    <row r="139" spans="2:4" ht="22.75" customHeight="1" thickBot="1" x14ac:dyDescent="0.3">
      <c r="B139" s="197">
        <v>44398</v>
      </c>
      <c r="C139" s="198">
        <v>280.24</v>
      </c>
      <c r="D139" s="198">
        <v>418.84</v>
      </c>
    </row>
    <row r="140" spans="2:4" ht="22.75" customHeight="1" thickBot="1" x14ac:dyDescent="0.3">
      <c r="B140" s="197">
        <v>44399</v>
      </c>
      <c r="C140" s="198">
        <v>280.19</v>
      </c>
      <c r="D140" s="198">
        <v>418.76</v>
      </c>
    </row>
    <row r="141" spans="2:4" ht="22.75" customHeight="1" thickBot="1" x14ac:dyDescent="0.3">
      <c r="B141" s="197">
        <v>44400</v>
      </c>
      <c r="C141" s="198">
        <v>279.66000000000003</v>
      </c>
      <c r="D141" s="198">
        <v>417.97</v>
      </c>
    </row>
    <row r="142" spans="2:4" ht="22.75" customHeight="1" thickBot="1" x14ac:dyDescent="0.3">
      <c r="B142" s="197">
        <v>44403</v>
      </c>
      <c r="C142" s="198">
        <v>280.24</v>
      </c>
      <c r="D142" s="198">
        <v>418.84</v>
      </c>
    </row>
    <row r="143" spans="2:4" ht="22.75" customHeight="1" thickBot="1" x14ac:dyDescent="0.3">
      <c r="B143" s="197">
        <v>44404</v>
      </c>
      <c r="C143" s="198">
        <v>278.89</v>
      </c>
      <c r="D143" s="198">
        <v>416.82</v>
      </c>
    </row>
    <row r="144" spans="2:4" ht="22.75" customHeight="1" thickBot="1" x14ac:dyDescent="0.3">
      <c r="B144" s="197">
        <v>44405</v>
      </c>
      <c r="C144" s="198">
        <v>278.54000000000002</v>
      </c>
      <c r="D144" s="198">
        <v>416.3</v>
      </c>
    </row>
    <row r="145" spans="2:4" ht="22.75" customHeight="1" thickBot="1" x14ac:dyDescent="0.3">
      <c r="B145" s="197">
        <v>44406</v>
      </c>
      <c r="C145" s="198">
        <v>278.49</v>
      </c>
      <c r="D145" s="198">
        <v>416.23</v>
      </c>
    </row>
    <row r="146" spans="2:4" ht="22.75" customHeight="1" thickBot="1" x14ac:dyDescent="0.3">
      <c r="B146" s="197">
        <v>44407</v>
      </c>
      <c r="C146" s="198">
        <v>278.36</v>
      </c>
      <c r="D146" s="198">
        <v>416.03</v>
      </c>
    </row>
    <row r="147" spans="2:4" ht="22.75" customHeight="1" thickBot="1" x14ac:dyDescent="0.3">
      <c r="B147" s="197">
        <v>44410</v>
      </c>
      <c r="C147" s="198">
        <v>277.69</v>
      </c>
      <c r="D147" s="198">
        <v>415.02</v>
      </c>
    </row>
    <row r="148" spans="2:4" ht="22.75" customHeight="1" thickBot="1" x14ac:dyDescent="0.3">
      <c r="B148" s="197">
        <v>44411</v>
      </c>
      <c r="C148" s="198">
        <v>276.61</v>
      </c>
      <c r="D148" s="198">
        <v>413.41</v>
      </c>
    </row>
    <row r="149" spans="2:4" ht="22.75" customHeight="1" thickBot="1" x14ac:dyDescent="0.3">
      <c r="B149" s="197">
        <v>44412</v>
      </c>
      <c r="C149" s="198">
        <v>276.51</v>
      </c>
      <c r="D149" s="198">
        <v>413.27</v>
      </c>
    </row>
    <row r="150" spans="2:4" ht="22.75" customHeight="1" thickBot="1" x14ac:dyDescent="0.3">
      <c r="B150" s="197">
        <v>44413</v>
      </c>
      <c r="C150" s="198">
        <v>276.60000000000002</v>
      </c>
      <c r="D150" s="198">
        <v>413.39</v>
      </c>
    </row>
    <row r="151" spans="2:4" ht="22.75" customHeight="1" thickBot="1" x14ac:dyDescent="0.3">
      <c r="B151" s="197">
        <v>44414</v>
      </c>
      <c r="C151" s="198">
        <v>276.27999999999997</v>
      </c>
      <c r="D151" s="198">
        <v>412.91</v>
      </c>
    </row>
    <row r="152" spans="2:4" ht="22.75" customHeight="1" thickBot="1" x14ac:dyDescent="0.3">
      <c r="B152" s="197">
        <v>44417</v>
      </c>
      <c r="C152" s="198">
        <v>276.99</v>
      </c>
      <c r="D152" s="198">
        <v>413.98</v>
      </c>
    </row>
    <row r="153" spans="2:4" ht="22.75" customHeight="1" thickBot="1" x14ac:dyDescent="0.3">
      <c r="B153" s="197">
        <v>44418</v>
      </c>
      <c r="C153" s="198">
        <v>276.83999999999997</v>
      </c>
      <c r="D153" s="198">
        <v>413.75</v>
      </c>
    </row>
    <row r="154" spans="2:4" ht="22.75" customHeight="1" thickBot="1" x14ac:dyDescent="0.3">
      <c r="B154" s="197">
        <v>44419</v>
      </c>
      <c r="C154" s="198">
        <v>277</v>
      </c>
      <c r="D154" s="198">
        <v>413.99</v>
      </c>
    </row>
    <row r="155" spans="2:4" ht="22.75" customHeight="1" thickBot="1" x14ac:dyDescent="0.3">
      <c r="B155" s="197">
        <v>44420</v>
      </c>
      <c r="C155" s="198">
        <v>277.06</v>
      </c>
      <c r="D155" s="198">
        <v>414.08</v>
      </c>
    </row>
    <row r="156" spans="2:4" ht="22.75" customHeight="1" thickBot="1" x14ac:dyDescent="0.3">
      <c r="B156" s="197">
        <v>44421</v>
      </c>
      <c r="C156" s="198">
        <v>277.06</v>
      </c>
      <c r="D156" s="198">
        <v>414.08</v>
      </c>
    </row>
    <row r="157" spans="2:4" ht="22.75" customHeight="1" thickBot="1" x14ac:dyDescent="0.3">
      <c r="B157" s="197">
        <v>44424</v>
      </c>
      <c r="C157" s="198">
        <v>273.77999999999997</v>
      </c>
      <c r="D157" s="198">
        <v>409.18</v>
      </c>
    </row>
    <row r="158" spans="2:4" ht="22.75" customHeight="1" thickBot="1" x14ac:dyDescent="0.3">
      <c r="B158" s="197">
        <v>44425</v>
      </c>
      <c r="C158" s="198">
        <v>274.01</v>
      </c>
      <c r="D158" s="198">
        <v>409.53</v>
      </c>
    </row>
    <row r="159" spans="2:4" ht="22.75" customHeight="1" thickBot="1" x14ac:dyDescent="0.3">
      <c r="B159" s="197">
        <v>44426</v>
      </c>
      <c r="C159" s="198">
        <v>274.22000000000003</v>
      </c>
      <c r="D159" s="198">
        <v>409.83</v>
      </c>
    </row>
    <row r="160" spans="2:4" ht="22.75" customHeight="1" thickBot="1" x14ac:dyDescent="0.3">
      <c r="B160" s="197">
        <v>44427</v>
      </c>
      <c r="C160" s="198">
        <v>274.63</v>
      </c>
      <c r="D160" s="198">
        <v>410.45</v>
      </c>
    </row>
    <row r="161" spans="2:4" ht="22.75" customHeight="1" thickBot="1" x14ac:dyDescent="0.3">
      <c r="B161" s="197">
        <v>44428</v>
      </c>
      <c r="C161" s="198">
        <v>275.79000000000002</v>
      </c>
      <c r="D161" s="198">
        <v>412.18</v>
      </c>
    </row>
    <row r="162" spans="2:4" ht="22.75" customHeight="1" thickBot="1" x14ac:dyDescent="0.3">
      <c r="B162" s="197">
        <v>44431</v>
      </c>
      <c r="C162" s="198">
        <v>276.63</v>
      </c>
      <c r="D162" s="198">
        <v>414.26</v>
      </c>
    </row>
    <row r="163" spans="2:4" ht="22.75" customHeight="1" thickBot="1" x14ac:dyDescent="0.3">
      <c r="B163" s="197">
        <v>44432</v>
      </c>
      <c r="C163" s="198">
        <v>277.58999999999997</v>
      </c>
      <c r="D163" s="198">
        <v>415.69</v>
      </c>
    </row>
    <row r="164" spans="2:4" ht="22.75" customHeight="1" thickBot="1" x14ac:dyDescent="0.3">
      <c r="B164" s="197">
        <v>44433</v>
      </c>
      <c r="C164" s="198">
        <v>277.73</v>
      </c>
      <c r="D164" s="198">
        <v>415.89</v>
      </c>
    </row>
    <row r="165" spans="2:4" ht="22.75" customHeight="1" thickBot="1" x14ac:dyDescent="0.3">
      <c r="B165" s="197">
        <v>44434</v>
      </c>
      <c r="C165" s="198">
        <v>277.02</v>
      </c>
      <c r="D165" s="198">
        <v>414.84</v>
      </c>
    </row>
    <row r="166" spans="2:4" ht="22.75" customHeight="1" thickBot="1" x14ac:dyDescent="0.3">
      <c r="B166" s="197">
        <v>44435</v>
      </c>
      <c r="C166" s="198">
        <v>276.32</v>
      </c>
      <c r="D166" s="198">
        <v>413.79</v>
      </c>
    </row>
    <row r="167" spans="2:4" ht="22.75" customHeight="1" thickBot="1" x14ac:dyDescent="0.3">
      <c r="B167" s="202">
        <v>44438</v>
      </c>
      <c r="C167" s="141">
        <v>275.83999999999997</v>
      </c>
      <c r="D167" s="141">
        <v>413.06</v>
      </c>
    </row>
    <row r="168" spans="2:4" ht="22.75" customHeight="1" thickBot="1" x14ac:dyDescent="0.3">
      <c r="B168" s="202">
        <v>44439</v>
      </c>
      <c r="C168" s="141">
        <v>276.26</v>
      </c>
      <c r="D168" s="141">
        <v>413.69</v>
      </c>
    </row>
    <row r="169" spans="2:4" ht="22.75" customHeight="1" thickBot="1" x14ac:dyDescent="0.3">
      <c r="B169" s="202">
        <v>44440</v>
      </c>
      <c r="C169" s="141">
        <v>277.66000000000003</v>
      </c>
      <c r="D169" s="141">
        <v>415.79</v>
      </c>
    </row>
    <row r="170" spans="2:4" ht="22.75" customHeight="1" thickBot="1" x14ac:dyDescent="0.3">
      <c r="B170" s="202">
        <v>44441</v>
      </c>
      <c r="C170" s="141">
        <v>277.92</v>
      </c>
      <c r="D170" s="141">
        <v>416.18</v>
      </c>
    </row>
    <row r="171" spans="2:4" ht="22.75" customHeight="1" thickBot="1" x14ac:dyDescent="0.3">
      <c r="B171" s="202">
        <v>44442</v>
      </c>
      <c r="C171" s="141">
        <v>278.67</v>
      </c>
      <c r="D171" s="141">
        <v>417.3</v>
      </c>
    </row>
    <row r="172" spans="2:4" ht="22.75" customHeight="1" thickBot="1" x14ac:dyDescent="0.3">
      <c r="B172" s="202">
        <v>44445</v>
      </c>
      <c r="C172" s="141">
        <v>279.39</v>
      </c>
      <c r="D172" s="141">
        <v>418.38</v>
      </c>
    </row>
    <row r="173" spans="2:4" ht="22.75" customHeight="1" thickBot="1" x14ac:dyDescent="0.3">
      <c r="B173" s="202">
        <v>44446</v>
      </c>
      <c r="C173" s="141">
        <v>280.06</v>
      </c>
      <c r="D173" s="141">
        <v>419.38</v>
      </c>
    </row>
    <row r="174" spans="2:4" ht="22.75" customHeight="1" thickBot="1" x14ac:dyDescent="0.3">
      <c r="B174" s="202">
        <v>44447</v>
      </c>
      <c r="C174" s="141">
        <v>279.51</v>
      </c>
      <c r="D174" s="141">
        <v>418.56</v>
      </c>
    </row>
    <row r="175" spans="2:4" ht="22.75" customHeight="1" thickBot="1" x14ac:dyDescent="0.3">
      <c r="B175" s="202">
        <v>44448</v>
      </c>
      <c r="C175" s="141">
        <v>279.7</v>
      </c>
      <c r="D175" s="141">
        <v>418.85</v>
      </c>
    </row>
    <row r="176" spans="2:4" ht="22.75" customHeight="1" thickBot="1" x14ac:dyDescent="0.3">
      <c r="B176" s="202">
        <v>44449</v>
      </c>
      <c r="C176" s="141">
        <v>280.13</v>
      </c>
      <c r="D176" s="141">
        <v>419.49</v>
      </c>
    </row>
    <row r="177" spans="2:4" ht="22.75" customHeight="1" thickBot="1" x14ac:dyDescent="0.3">
      <c r="B177" s="202">
        <v>44452</v>
      </c>
      <c r="C177" s="141">
        <v>280.08</v>
      </c>
      <c r="D177" s="141">
        <v>419.42</v>
      </c>
    </row>
    <row r="178" spans="2:4" ht="22.75" customHeight="1" thickBot="1" x14ac:dyDescent="0.3">
      <c r="B178" s="202">
        <v>44453</v>
      </c>
      <c r="C178" s="141">
        <v>280.27</v>
      </c>
      <c r="D178" s="141">
        <v>419.71</v>
      </c>
    </row>
    <row r="179" spans="2:4" ht="22.75" customHeight="1" thickBot="1" x14ac:dyDescent="0.3">
      <c r="B179" s="202">
        <v>44454</v>
      </c>
      <c r="C179" s="141">
        <v>280.06</v>
      </c>
      <c r="D179" s="141">
        <v>419.38</v>
      </c>
    </row>
    <row r="180" spans="2:4" ht="22.75" customHeight="1" thickBot="1" x14ac:dyDescent="0.3">
      <c r="B180" s="202">
        <v>44455</v>
      </c>
      <c r="C180" s="141">
        <v>280.08</v>
      </c>
      <c r="D180" s="141">
        <v>419.42</v>
      </c>
    </row>
    <row r="181" spans="2:4" ht="22.75" customHeight="1" thickBot="1" x14ac:dyDescent="0.3">
      <c r="B181" s="202">
        <v>44456</v>
      </c>
      <c r="C181" s="141">
        <v>283.63</v>
      </c>
      <c r="D181" s="141">
        <v>424.73</v>
      </c>
    </row>
    <row r="182" spans="2:4" ht="22.75" customHeight="1" thickBot="1" x14ac:dyDescent="0.3">
      <c r="B182" s="202">
        <v>44459</v>
      </c>
      <c r="C182" s="141">
        <v>280.52999999999997</v>
      </c>
      <c r="D182" s="141">
        <v>420.09</v>
      </c>
    </row>
    <row r="183" spans="2:4" ht="22.75" customHeight="1" thickBot="1" x14ac:dyDescent="0.3">
      <c r="B183" s="202">
        <v>44460</v>
      </c>
      <c r="C183" s="141">
        <v>281.70999999999998</v>
      </c>
      <c r="D183" s="141">
        <v>421.86</v>
      </c>
    </row>
    <row r="184" spans="2:4" ht="22.75" customHeight="1" thickBot="1" x14ac:dyDescent="0.3">
      <c r="B184" s="202">
        <v>44461</v>
      </c>
      <c r="C184" s="141">
        <v>281.42</v>
      </c>
      <c r="D184" s="141">
        <v>421.43</v>
      </c>
    </row>
    <row r="185" spans="2:4" ht="22.75" customHeight="1" thickBot="1" x14ac:dyDescent="0.3">
      <c r="B185" s="202">
        <v>44462</v>
      </c>
      <c r="C185" s="141">
        <v>285.51</v>
      </c>
      <c r="D185" s="141">
        <v>427.54</v>
      </c>
    </row>
    <row r="186" spans="2:4" ht="22.75" customHeight="1" thickBot="1" x14ac:dyDescent="0.3">
      <c r="B186" s="202">
        <v>44463</v>
      </c>
      <c r="C186" s="141">
        <v>285.86</v>
      </c>
      <c r="D186" s="141">
        <v>428.07</v>
      </c>
    </row>
    <row r="187" spans="2:4" ht="22.75" customHeight="1" thickBot="1" x14ac:dyDescent="0.3">
      <c r="B187" s="202">
        <v>44466</v>
      </c>
      <c r="C187" s="141">
        <v>285.8</v>
      </c>
      <c r="D187" s="141">
        <v>427.99</v>
      </c>
    </row>
    <row r="188" spans="2:4" ht="22.75" customHeight="1" thickBot="1" x14ac:dyDescent="0.3">
      <c r="B188" s="202">
        <v>44467</v>
      </c>
      <c r="C188" s="141">
        <v>286.17</v>
      </c>
      <c r="D188" s="141">
        <v>428.53</v>
      </c>
    </row>
    <row r="189" spans="2:4" ht="22.75" customHeight="1" thickBot="1" x14ac:dyDescent="0.3">
      <c r="B189" s="202">
        <v>44468</v>
      </c>
      <c r="C189" s="141">
        <v>285.33</v>
      </c>
      <c r="D189" s="141">
        <v>427.28</v>
      </c>
    </row>
    <row r="190" spans="2:4" ht="22.75" customHeight="1" thickBot="1" x14ac:dyDescent="0.3">
      <c r="B190" s="202">
        <v>44469</v>
      </c>
      <c r="C190" s="141">
        <v>285.86</v>
      </c>
      <c r="D190" s="141">
        <v>428.08</v>
      </c>
    </row>
    <row r="191" spans="2:4" ht="22.75" customHeight="1" thickBot="1" x14ac:dyDescent="0.3">
      <c r="B191" s="202">
        <v>44470</v>
      </c>
      <c r="C191" s="141">
        <v>285.95</v>
      </c>
      <c r="D191" s="141">
        <v>428.21</v>
      </c>
    </row>
    <row r="192" spans="2:4" ht="22.75" customHeight="1" thickBot="1" x14ac:dyDescent="0.3">
      <c r="B192" s="202">
        <v>44473</v>
      </c>
      <c r="C192" s="141">
        <v>287.60000000000002</v>
      </c>
      <c r="D192" s="141">
        <v>430.68</v>
      </c>
    </row>
    <row r="193" spans="2:4" ht="22.75" customHeight="1" thickBot="1" x14ac:dyDescent="0.3">
      <c r="B193" s="202">
        <v>44474</v>
      </c>
      <c r="C193" s="141">
        <v>290.91000000000003</v>
      </c>
      <c r="D193" s="141">
        <v>435.64</v>
      </c>
    </row>
    <row r="194" spans="2:4" ht="22.75" customHeight="1" thickBot="1" x14ac:dyDescent="0.3">
      <c r="B194" s="202">
        <v>44475</v>
      </c>
      <c r="C194" s="141">
        <v>292.38</v>
      </c>
      <c r="D194" s="141">
        <v>437.91</v>
      </c>
    </row>
    <row r="195" spans="2:4" ht="22.75" customHeight="1" thickBot="1" x14ac:dyDescent="0.3">
      <c r="B195" s="202">
        <v>44476</v>
      </c>
      <c r="C195" s="141">
        <v>293.23</v>
      </c>
      <c r="D195" s="141">
        <v>439.18</v>
      </c>
    </row>
    <row r="196" spans="2:4" ht="22.75" customHeight="1" thickBot="1" x14ac:dyDescent="0.3">
      <c r="B196" s="202">
        <v>44477</v>
      </c>
      <c r="C196" s="141">
        <v>293.69</v>
      </c>
      <c r="D196" s="141">
        <v>439.86</v>
      </c>
    </row>
    <row r="197" spans="2:4" ht="22.75" customHeight="1" thickBot="1" x14ac:dyDescent="0.3">
      <c r="B197" s="202">
        <v>44480</v>
      </c>
      <c r="C197" s="141">
        <v>292.51</v>
      </c>
      <c r="D197" s="141">
        <v>438.1</v>
      </c>
    </row>
    <row r="198" spans="2:4" ht="22.75" customHeight="1" thickBot="1" x14ac:dyDescent="0.3">
      <c r="B198" s="202">
        <v>44481</v>
      </c>
      <c r="C198" s="141">
        <v>292.24</v>
      </c>
      <c r="D198" s="141">
        <v>437.74</v>
      </c>
    </row>
    <row r="199" spans="2:4" ht="22.75" customHeight="1" thickBot="1" x14ac:dyDescent="0.3">
      <c r="B199" s="202">
        <v>44482</v>
      </c>
      <c r="C199" s="141">
        <v>292.55</v>
      </c>
      <c r="D199" s="141">
        <v>438.2</v>
      </c>
    </row>
    <row r="200" spans="2:4" ht="22.75" customHeight="1" thickBot="1" x14ac:dyDescent="0.3">
      <c r="B200" s="202">
        <v>44483</v>
      </c>
      <c r="C200" s="141">
        <v>294.11</v>
      </c>
      <c r="D200" s="141">
        <v>440.53</v>
      </c>
    </row>
    <row r="201" spans="2:4" ht="22.75" customHeight="1" thickBot="1" x14ac:dyDescent="0.3">
      <c r="B201" s="202">
        <v>44484</v>
      </c>
      <c r="C201" s="141">
        <v>294.83999999999997</v>
      </c>
      <c r="D201" s="141">
        <v>441.63</v>
      </c>
    </row>
    <row r="202" spans="2:4" ht="22.75" customHeight="1" thickBot="1" x14ac:dyDescent="0.3">
      <c r="B202" s="202">
        <v>44487</v>
      </c>
      <c r="C202" s="141">
        <v>295.20999999999998</v>
      </c>
      <c r="D202" s="141">
        <v>442.18</v>
      </c>
    </row>
    <row r="203" spans="2:4" ht="22.75" customHeight="1" thickBot="1" x14ac:dyDescent="0.3">
      <c r="B203" s="202">
        <v>44488</v>
      </c>
      <c r="C203" s="141">
        <v>296.22000000000003</v>
      </c>
      <c r="D203" s="141">
        <v>443.7</v>
      </c>
    </row>
    <row r="204" spans="2:4" ht="22.75" customHeight="1" thickBot="1" x14ac:dyDescent="0.3">
      <c r="B204" s="202">
        <v>44489</v>
      </c>
      <c r="C204" s="141">
        <v>296.02999999999997</v>
      </c>
      <c r="D204" s="141">
        <v>443.42</v>
      </c>
    </row>
    <row r="205" spans="2:4" ht="22.75" customHeight="1" thickBot="1" x14ac:dyDescent="0.3">
      <c r="B205" s="202">
        <v>44490</v>
      </c>
      <c r="C205" s="141">
        <v>295.93</v>
      </c>
      <c r="D205" s="141">
        <v>443.26</v>
      </c>
    </row>
    <row r="206" spans="2:4" ht="22.75" customHeight="1" thickBot="1" x14ac:dyDescent="0.3">
      <c r="B206" s="202">
        <v>44491</v>
      </c>
      <c r="C206" s="141">
        <v>296.58</v>
      </c>
      <c r="D206" s="141">
        <v>444.25</v>
      </c>
    </row>
    <row r="207" spans="2:4" ht="22.75" customHeight="1" thickBot="1" x14ac:dyDescent="0.3">
      <c r="B207" s="202">
        <v>44494</v>
      </c>
      <c r="C207" s="141">
        <v>298.37</v>
      </c>
      <c r="D207" s="141">
        <v>446.92</v>
      </c>
    </row>
    <row r="208" spans="2:4" ht="22.75" customHeight="1" thickBot="1" x14ac:dyDescent="0.3">
      <c r="B208" s="202">
        <v>44495</v>
      </c>
      <c r="C208" s="141">
        <v>298.32</v>
      </c>
      <c r="D208" s="141">
        <v>446.85</v>
      </c>
    </row>
    <row r="209" spans="2:9" ht="22.75" customHeight="1" thickBot="1" x14ac:dyDescent="0.3">
      <c r="B209" s="202">
        <v>44496</v>
      </c>
      <c r="C209" s="141">
        <v>298.82</v>
      </c>
      <c r="D209" s="141">
        <v>447.59</v>
      </c>
    </row>
    <row r="210" spans="2:9" ht="22.75" customHeight="1" thickBot="1" x14ac:dyDescent="0.3">
      <c r="B210" s="202">
        <v>44497</v>
      </c>
      <c r="C210" s="141">
        <v>303.95999999999998</v>
      </c>
      <c r="D210" s="141">
        <v>455.3</v>
      </c>
    </row>
    <row r="211" spans="2:9" ht="22.75" customHeight="1" thickBot="1" x14ac:dyDescent="0.3">
      <c r="B211" s="202"/>
      <c r="C211" s="141"/>
      <c r="D211" s="141"/>
    </row>
    <row r="212" spans="2:9" ht="22.75" customHeight="1" thickBot="1" x14ac:dyDescent="0.3">
      <c r="B212" s="202"/>
      <c r="C212" s="141"/>
      <c r="D212" s="141"/>
    </row>
    <row r="213" spans="2:9" ht="22.75" customHeight="1" thickBot="1" x14ac:dyDescent="0.3">
      <c r="B213" s="202"/>
      <c r="C213" s="141"/>
      <c r="D213" s="141"/>
    </row>
    <row r="214" spans="2:9" ht="22.75" customHeight="1" thickBot="1" x14ac:dyDescent="0.3">
      <c r="B214" s="202"/>
      <c r="C214" s="141"/>
      <c r="D214" s="141"/>
    </row>
    <row r="215" spans="2:9" ht="22.75" customHeight="1" thickBot="1" x14ac:dyDescent="0.3">
      <c r="B215" s="202"/>
      <c r="C215" s="141"/>
      <c r="D215" s="141"/>
    </row>
    <row r="216" spans="2:9" ht="22.75" customHeight="1" thickBot="1" x14ac:dyDescent="0.3">
      <c r="B216" s="202"/>
      <c r="C216" s="141"/>
      <c r="D216" s="141"/>
    </row>
    <row r="217" spans="2:9" ht="22.75" customHeight="1" thickBot="1" x14ac:dyDescent="0.3">
      <c r="B217" s="135"/>
      <c r="C217" s="141"/>
      <c r="D217" s="141"/>
    </row>
    <row r="218" spans="2:9" ht="22.75" customHeight="1" thickBot="1" x14ac:dyDescent="0.25">
      <c r="B218" s="142"/>
      <c r="C218" s="143"/>
      <c r="D218" s="137"/>
    </row>
    <row r="219" spans="2:9" ht="22.75" customHeight="1" thickBot="1" x14ac:dyDescent="0.3">
      <c r="B219" s="187" t="s">
        <v>7</v>
      </c>
      <c r="C219" s="38">
        <f>LARGE(C6:C218,1)</f>
        <v>303.95999999999998</v>
      </c>
      <c r="D219" s="38">
        <f>LARGE(D6:D218,1)</f>
        <v>455.3</v>
      </c>
      <c r="E219" s="6"/>
    </row>
    <row r="220" spans="2:9" ht="22.75" customHeight="1" thickBot="1" x14ac:dyDescent="0.3">
      <c r="B220" s="40"/>
      <c r="C220" s="39"/>
      <c r="D220" s="39"/>
    </row>
    <row r="221" spans="2:9" customFormat="1" ht="22.75" customHeight="1" x14ac:dyDescent="0.2">
      <c r="B221" s="61"/>
      <c r="C221" s="62"/>
      <c r="D221" s="63"/>
      <c r="G221" s="45"/>
      <c r="I221" s="45"/>
    </row>
    <row r="222" spans="2:9" ht="22.75" customHeight="1" x14ac:dyDescent="0.2">
      <c r="B222" s="61"/>
      <c r="C222" s="62"/>
      <c r="D222" s="63"/>
    </row>
    <row r="223" spans="2:9" ht="22.75" customHeight="1" x14ac:dyDescent="0.2">
      <c r="B223" s="61"/>
      <c r="C223" s="62"/>
      <c r="D223" s="63"/>
    </row>
    <row r="224" spans="2:9" ht="22.75" customHeight="1" x14ac:dyDescent="0.2">
      <c r="B224" s="61"/>
      <c r="C224" s="62"/>
      <c r="D224" s="63"/>
    </row>
    <row r="225" spans="2:4" ht="22.75" customHeight="1" x14ac:dyDescent="0.2">
      <c r="B225" s="61"/>
      <c r="C225" s="62"/>
      <c r="D225" s="63"/>
    </row>
    <row r="226" spans="2:4" ht="22.75" customHeight="1" x14ac:dyDescent="0.2">
      <c r="B226" s="61"/>
      <c r="C226" s="62"/>
      <c r="D226" s="63"/>
    </row>
    <row r="227" spans="2:4" ht="22.75" customHeight="1" x14ac:dyDescent="0.2">
      <c r="B227" s="61"/>
      <c r="C227" s="62"/>
      <c r="D227" s="63"/>
    </row>
    <row r="228" spans="2:4" ht="22.75" customHeight="1" x14ac:dyDescent="0.2">
      <c r="B228" s="61"/>
      <c r="C228" s="62"/>
      <c r="D228" s="63"/>
    </row>
    <row r="229" spans="2:4" ht="22.75" customHeight="1" x14ac:dyDescent="0.2">
      <c r="B229" s="61"/>
      <c r="C229" s="62"/>
      <c r="D229" s="63"/>
    </row>
    <row r="230" spans="2:4" ht="22.75" customHeight="1" x14ac:dyDescent="0.2">
      <c r="B230" s="61"/>
      <c r="C230" s="62"/>
      <c r="D230" s="63"/>
    </row>
    <row r="231" spans="2:4" ht="22.75" customHeight="1" x14ac:dyDescent="0.2">
      <c r="B231" s="61"/>
      <c r="C231" s="62"/>
      <c r="D231" s="63"/>
    </row>
    <row r="232" spans="2:4" ht="22.75" customHeight="1" x14ac:dyDescent="0.2">
      <c r="B232" s="61"/>
      <c r="C232" s="62"/>
      <c r="D232" s="63"/>
    </row>
    <row r="233" spans="2:4" ht="22.75" customHeight="1" x14ac:dyDescent="0.2">
      <c r="B233" s="61"/>
      <c r="C233" s="62"/>
      <c r="D233" s="63"/>
    </row>
    <row r="234" spans="2:4" ht="22.75" customHeight="1" x14ac:dyDescent="0.2">
      <c r="B234" s="61"/>
      <c r="C234" s="62"/>
      <c r="D234" s="63"/>
    </row>
    <row r="235" spans="2:4" ht="22.75" customHeight="1" x14ac:dyDescent="0.2">
      <c r="B235" s="61"/>
      <c r="C235" s="62"/>
      <c r="D235" s="63"/>
    </row>
    <row r="236" spans="2:4" ht="22.75" customHeight="1" x14ac:dyDescent="0.2">
      <c r="B236" s="61"/>
      <c r="C236" s="62"/>
      <c r="D236" s="63"/>
    </row>
    <row r="237" spans="2:4" ht="22.75" customHeight="1" x14ac:dyDescent="0.2">
      <c r="B237" s="61"/>
      <c r="C237" s="62"/>
      <c r="D237" s="63"/>
    </row>
    <row r="238" spans="2:4" ht="22.75" customHeight="1" x14ac:dyDescent="0.2">
      <c r="B238" s="61"/>
      <c r="C238" s="62"/>
      <c r="D238" s="63"/>
    </row>
    <row r="239" spans="2:4" ht="22.75" customHeight="1" x14ac:dyDescent="0.2">
      <c r="B239" s="61"/>
      <c r="C239" s="62"/>
      <c r="D239" s="63"/>
    </row>
    <row r="240" spans="2:4" ht="22.75" customHeight="1" x14ac:dyDescent="0.2">
      <c r="B240" s="61"/>
      <c r="C240" s="62"/>
      <c r="D240" s="63"/>
    </row>
    <row r="241" spans="2:4" ht="22.75" customHeight="1" x14ac:dyDescent="0.2">
      <c r="B241" s="61"/>
      <c r="C241" s="62"/>
      <c r="D241" s="63"/>
    </row>
    <row r="242" spans="2:4" ht="22.75" customHeight="1" x14ac:dyDescent="0.2">
      <c r="B242" s="61"/>
      <c r="C242" s="62"/>
      <c r="D242" s="63"/>
    </row>
    <row r="243" spans="2:4" ht="22.75" customHeight="1" x14ac:dyDescent="0.2">
      <c r="B243" s="61"/>
      <c r="C243" s="62"/>
      <c r="D243" s="63"/>
    </row>
    <row r="244" spans="2:4" ht="22.75" customHeight="1" x14ac:dyDescent="0.2">
      <c r="B244" s="61"/>
      <c r="C244" s="62"/>
      <c r="D244" s="63"/>
    </row>
    <row r="245" spans="2:4" ht="22.75" customHeight="1" x14ac:dyDescent="0.2">
      <c r="B245" s="61"/>
      <c r="C245" s="62"/>
      <c r="D245" s="63"/>
    </row>
    <row r="246" spans="2:4" ht="22.75" customHeight="1" x14ac:dyDescent="0.2">
      <c r="B246" s="61"/>
      <c r="C246" s="62"/>
      <c r="D246" s="63"/>
    </row>
    <row r="247" spans="2:4" ht="22.75" customHeight="1" x14ac:dyDescent="0.2">
      <c r="B247" s="61"/>
      <c r="C247" s="62"/>
      <c r="D247" s="63"/>
    </row>
    <row r="248" spans="2:4" ht="22.75" customHeight="1" x14ac:dyDescent="0.2">
      <c r="B248" s="61"/>
      <c r="C248" s="62"/>
      <c r="D248" s="63"/>
    </row>
    <row r="249" spans="2:4" ht="22.75" customHeight="1" x14ac:dyDescent="0.2">
      <c r="B249" s="61"/>
      <c r="C249" s="62"/>
      <c r="D249" s="63"/>
    </row>
    <row r="250" spans="2:4" ht="22.75" customHeight="1" x14ac:dyDescent="0.2">
      <c r="B250" s="61"/>
      <c r="C250" s="62"/>
      <c r="D250" s="63"/>
    </row>
    <row r="251" spans="2:4" ht="22.75" customHeight="1" x14ac:dyDescent="0.2">
      <c r="B251" s="61"/>
      <c r="C251" s="62"/>
      <c r="D251" s="63"/>
    </row>
    <row r="252" spans="2:4" ht="22.75" customHeight="1" x14ac:dyDescent="0.2">
      <c r="B252" s="61"/>
      <c r="C252" s="62"/>
      <c r="D252" s="63"/>
    </row>
    <row r="253" spans="2:4" ht="22.75" customHeight="1" x14ac:dyDescent="0.2">
      <c r="B253" s="61"/>
      <c r="C253" s="62"/>
      <c r="D253" s="63"/>
    </row>
    <row r="254" spans="2:4" ht="22.75" customHeight="1" x14ac:dyDescent="0.2">
      <c r="B254" s="61"/>
      <c r="C254" s="62"/>
      <c r="D254" s="63"/>
    </row>
    <row r="255" spans="2:4" ht="22.75" customHeight="1" x14ac:dyDescent="0.2">
      <c r="B255" s="61"/>
      <c r="C255" s="62"/>
      <c r="D255" s="63"/>
    </row>
    <row r="256" spans="2:4" ht="22.75" customHeight="1" x14ac:dyDescent="0.2">
      <c r="B256" s="61"/>
      <c r="C256" s="62"/>
      <c r="D256" s="63"/>
    </row>
    <row r="257" spans="2:4" ht="22.75" customHeight="1" x14ac:dyDescent="0.2">
      <c r="B257" s="61"/>
      <c r="C257" s="62"/>
      <c r="D257" s="63"/>
    </row>
    <row r="258" spans="2:4" ht="22.75" customHeight="1" x14ac:dyDescent="0.2">
      <c r="B258" s="61"/>
      <c r="C258" s="62"/>
      <c r="D258" s="63"/>
    </row>
    <row r="259" spans="2:4" ht="22.75" customHeight="1" x14ac:dyDescent="0.2">
      <c r="B259" s="61"/>
      <c r="C259" s="62"/>
      <c r="D259" s="63"/>
    </row>
    <row r="260" spans="2:4" ht="22.75" customHeight="1" x14ac:dyDescent="0.2">
      <c r="B260" s="61"/>
      <c r="C260" s="62"/>
      <c r="D260" s="63"/>
    </row>
    <row r="261" spans="2:4" ht="22.75" customHeight="1" x14ac:dyDescent="0.2">
      <c r="B261" s="61"/>
      <c r="C261" s="62"/>
      <c r="D261" s="63"/>
    </row>
    <row r="262" spans="2:4" ht="22.75" customHeight="1" x14ac:dyDescent="0.2">
      <c r="B262" s="61"/>
      <c r="C262" s="62"/>
      <c r="D262" s="63"/>
    </row>
    <row r="263" spans="2:4" ht="22.75" customHeight="1" x14ac:dyDescent="0.2">
      <c r="B263" s="61"/>
      <c r="C263" s="62"/>
      <c r="D263" s="63"/>
    </row>
    <row r="264" spans="2:4" ht="22.75" customHeight="1" x14ac:dyDescent="0.2">
      <c r="B264" s="61"/>
      <c r="C264" s="62"/>
      <c r="D264" s="63"/>
    </row>
    <row r="265" spans="2:4" ht="22.75" customHeight="1" x14ac:dyDescent="0.2">
      <c r="B265" s="61"/>
      <c r="C265" s="62"/>
      <c r="D265" s="63"/>
    </row>
    <row r="266" spans="2:4" ht="22.75" customHeight="1" x14ac:dyDescent="0.2">
      <c r="B266" s="61"/>
      <c r="C266" s="62"/>
      <c r="D266" s="63"/>
    </row>
    <row r="267" spans="2:4" ht="22.75" customHeight="1" x14ac:dyDescent="0.2">
      <c r="B267" s="61"/>
      <c r="C267" s="62"/>
      <c r="D267" s="63"/>
    </row>
    <row r="268" spans="2:4" ht="22.75" customHeight="1" x14ac:dyDescent="0.2">
      <c r="B268" s="61"/>
      <c r="C268" s="62"/>
      <c r="D268" s="63"/>
    </row>
    <row r="269" spans="2:4" ht="22.75" customHeight="1" x14ac:dyDescent="0.2">
      <c r="B269" s="61"/>
      <c r="C269" s="62"/>
      <c r="D269" s="63"/>
    </row>
    <row r="270" spans="2:4" ht="22.75" customHeight="1" x14ac:dyDescent="0.2">
      <c r="B270" s="61"/>
      <c r="C270" s="62"/>
      <c r="D270" s="63"/>
    </row>
    <row r="271" spans="2:4" ht="22.75" customHeight="1" x14ac:dyDescent="0.2">
      <c r="B271" s="61"/>
      <c r="C271" s="62"/>
      <c r="D271" s="63"/>
    </row>
    <row r="272" spans="2:4" ht="22.75" customHeight="1" x14ac:dyDescent="0.2">
      <c r="B272" s="61"/>
      <c r="C272" s="62"/>
      <c r="D272" s="63"/>
    </row>
    <row r="273" spans="2:4" ht="22.75" customHeight="1" x14ac:dyDescent="0.2">
      <c r="B273" s="61"/>
      <c r="C273" s="62"/>
      <c r="D273" s="63"/>
    </row>
    <row r="274" spans="2:4" ht="22.75" customHeight="1" x14ac:dyDescent="0.2">
      <c r="B274" s="61"/>
      <c r="C274" s="62"/>
      <c r="D274" s="63"/>
    </row>
    <row r="275" spans="2:4" ht="22.75" customHeight="1" x14ac:dyDescent="0.2">
      <c r="B275" s="61"/>
      <c r="C275" s="62"/>
      <c r="D275" s="63"/>
    </row>
    <row r="276" spans="2:4" ht="22.75" customHeight="1" x14ac:dyDescent="0.2">
      <c r="B276" s="61"/>
      <c r="C276" s="62"/>
      <c r="D276" s="63"/>
    </row>
    <row r="277" spans="2:4" ht="22.75" customHeight="1" x14ac:dyDescent="0.2">
      <c r="B277" s="61"/>
      <c r="C277" s="62"/>
      <c r="D277" s="63"/>
    </row>
    <row r="278" spans="2:4" ht="22.75" customHeight="1" x14ac:dyDescent="0.2">
      <c r="B278" s="61"/>
      <c r="C278" s="62"/>
      <c r="D278" s="63"/>
    </row>
    <row r="279" spans="2:4" ht="22.75" customHeight="1" x14ac:dyDescent="0.2">
      <c r="B279" s="61"/>
      <c r="C279" s="62"/>
      <c r="D279" s="63"/>
    </row>
    <row r="280" spans="2:4" ht="22.75" customHeight="1" x14ac:dyDescent="0.2">
      <c r="B280" s="61"/>
      <c r="C280" s="62"/>
      <c r="D280" s="63"/>
    </row>
    <row r="281" spans="2:4" ht="22.75" customHeight="1" x14ac:dyDescent="0.2">
      <c r="B281" s="61"/>
      <c r="C281" s="62"/>
      <c r="D281" s="63"/>
    </row>
    <row r="282" spans="2:4" ht="22.75" customHeight="1" x14ac:dyDescent="0.2">
      <c r="B282" s="61"/>
      <c r="C282" s="62"/>
      <c r="D282" s="63"/>
    </row>
    <row r="283" spans="2:4" ht="22.75" customHeight="1" x14ac:dyDescent="0.2">
      <c r="B283" s="61"/>
      <c r="C283" s="62"/>
      <c r="D283" s="63"/>
    </row>
    <row r="284" spans="2:4" ht="22.75" customHeight="1" x14ac:dyDescent="0.2">
      <c r="B284" s="61"/>
      <c r="C284" s="62"/>
      <c r="D284" s="63"/>
    </row>
    <row r="285" spans="2:4" ht="22.75" customHeight="1" x14ac:dyDescent="0.2">
      <c r="B285" s="61"/>
      <c r="C285" s="62"/>
      <c r="D285" s="63"/>
    </row>
    <row r="286" spans="2:4" ht="22.75" customHeight="1" x14ac:dyDescent="0.2">
      <c r="B286" s="61"/>
      <c r="C286" s="62"/>
      <c r="D286" s="63"/>
    </row>
    <row r="287" spans="2:4" ht="22.75" customHeight="1" x14ac:dyDescent="0.2">
      <c r="B287" s="61"/>
      <c r="C287" s="62"/>
      <c r="D287" s="63"/>
    </row>
    <row r="288" spans="2:4" ht="22.75" customHeight="1" x14ac:dyDescent="0.2">
      <c r="B288" s="61"/>
      <c r="C288" s="62"/>
      <c r="D288" s="63"/>
    </row>
    <row r="289" spans="2:4" ht="22.75" customHeight="1" x14ac:dyDescent="0.2">
      <c r="B289" s="61"/>
      <c r="C289" s="62"/>
      <c r="D289" s="63"/>
    </row>
    <row r="290" spans="2:4" ht="22.75" customHeight="1" x14ac:dyDescent="0.2">
      <c r="B290" s="61"/>
      <c r="C290" s="62"/>
      <c r="D290" s="63"/>
    </row>
    <row r="291" spans="2:4" ht="22.75" customHeight="1" x14ac:dyDescent="0.2">
      <c r="B291" s="61"/>
      <c r="C291" s="62"/>
      <c r="D291" s="63"/>
    </row>
    <row r="292" spans="2:4" ht="22.75" customHeight="1" x14ac:dyDescent="0.2">
      <c r="B292" s="61"/>
      <c r="C292" s="62"/>
      <c r="D292" s="63"/>
    </row>
    <row r="293" spans="2:4" ht="22.75" customHeight="1" x14ac:dyDescent="0.2">
      <c r="B293" s="61"/>
      <c r="C293" s="62"/>
      <c r="D293" s="63"/>
    </row>
    <row r="294" spans="2:4" ht="22.75" customHeight="1" x14ac:dyDescent="0.2">
      <c r="B294" s="61"/>
      <c r="C294" s="62"/>
      <c r="D294" s="63"/>
    </row>
    <row r="295" spans="2:4" ht="22.75" customHeight="1" x14ac:dyDescent="0.2">
      <c r="B295" s="61"/>
      <c r="C295" s="62"/>
      <c r="D295" s="63"/>
    </row>
    <row r="296" spans="2:4" ht="22.75" customHeight="1" x14ac:dyDescent="0.2">
      <c r="B296" s="61"/>
      <c r="C296" s="62"/>
      <c r="D296" s="63"/>
    </row>
    <row r="297" spans="2:4" ht="22.75" customHeight="1" x14ac:dyDescent="0.2">
      <c r="B297" s="61"/>
      <c r="C297" s="62"/>
      <c r="D297" s="63"/>
    </row>
    <row r="298" spans="2:4" ht="22.75" customHeight="1" x14ac:dyDescent="0.2">
      <c r="B298" s="61"/>
      <c r="C298" s="62"/>
      <c r="D298" s="63"/>
    </row>
    <row r="299" spans="2:4" ht="22.75" customHeight="1" x14ac:dyDescent="0.2">
      <c r="B299" s="61"/>
      <c r="C299" s="62"/>
      <c r="D299" s="63"/>
    </row>
    <row r="300" spans="2:4" ht="22.75" customHeight="1" x14ac:dyDescent="0.2">
      <c r="B300" s="61"/>
      <c r="C300" s="62"/>
      <c r="D300" s="63"/>
    </row>
    <row r="301" spans="2:4" ht="22.75" customHeight="1" x14ac:dyDescent="0.2">
      <c r="B301" s="61"/>
      <c r="C301" s="62"/>
      <c r="D301" s="63"/>
    </row>
    <row r="302" spans="2:4" ht="22.75" customHeight="1" x14ac:dyDescent="0.2">
      <c r="B302" s="61"/>
      <c r="C302" s="62"/>
      <c r="D302" s="63"/>
    </row>
    <row r="303" spans="2:4" ht="22.75" customHeight="1" x14ac:dyDescent="0.2">
      <c r="B303" s="61"/>
      <c r="C303" s="62"/>
      <c r="D303" s="63"/>
    </row>
    <row r="304" spans="2:4" ht="22.75" customHeight="1" x14ac:dyDescent="0.2">
      <c r="B304" s="61"/>
      <c r="C304" s="62"/>
      <c r="D304" s="63"/>
    </row>
    <row r="305" spans="2:4" ht="22.75" customHeight="1" x14ac:dyDescent="0.2">
      <c r="B305" s="61"/>
      <c r="C305" s="62"/>
      <c r="D305" s="63"/>
    </row>
    <row r="306" spans="2:4" ht="22.75" customHeight="1" x14ac:dyDescent="0.2">
      <c r="B306" s="61"/>
      <c r="C306" s="62"/>
      <c r="D306" s="63"/>
    </row>
    <row r="307" spans="2:4" ht="22.75" customHeight="1" x14ac:dyDescent="0.2">
      <c r="B307" s="61"/>
      <c r="C307" s="62"/>
      <c r="D307" s="63"/>
    </row>
    <row r="308" spans="2:4" ht="22.75" customHeight="1" x14ac:dyDescent="0.2">
      <c r="B308" s="61"/>
      <c r="C308" s="62"/>
      <c r="D308" s="63"/>
    </row>
    <row r="309" spans="2:4" ht="22.75" customHeight="1" x14ac:dyDescent="0.2">
      <c r="B309" s="61"/>
      <c r="C309" s="62"/>
      <c r="D309" s="63"/>
    </row>
    <row r="310" spans="2:4" ht="22.75" customHeight="1" x14ac:dyDescent="0.2">
      <c r="B310" s="61"/>
      <c r="C310" s="62"/>
      <c r="D310" s="63"/>
    </row>
    <row r="311" spans="2:4" ht="22.75" customHeight="1" x14ac:dyDescent="0.2">
      <c r="B311" s="61"/>
      <c r="C311" s="62"/>
      <c r="D311" s="63"/>
    </row>
    <row r="312" spans="2:4" ht="22.75" customHeight="1" x14ac:dyDescent="0.2">
      <c r="B312" s="61"/>
      <c r="C312" s="62"/>
      <c r="D312" s="63"/>
    </row>
    <row r="313" spans="2:4" ht="22.75" customHeight="1" x14ac:dyDescent="0.2">
      <c r="B313" s="61"/>
      <c r="C313" s="62"/>
      <c r="D313" s="63"/>
    </row>
    <row r="314" spans="2:4" ht="22.75" customHeight="1" x14ac:dyDescent="0.2">
      <c r="B314" s="61"/>
      <c r="C314" s="62"/>
      <c r="D314" s="63"/>
    </row>
    <row r="315" spans="2:4" ht="22.75" customHeight="1" x14ac:dyDescent="0.2">
      <c r="B315" s="61"/>
      <c r="C315" s="62"/>
      <c r="D315" s="63"/>
    </row>
    <row r="316" spans="2:4" ht="22.75" customHeight="1" x14ac:dyDescent="0.2">
      <c r="B316" s="61"/>
      <c r="C316" s="62"/>
      <c r="D316" s="63"/>
    </row>
    <row r="317" spans="2:4" ht="22.75" customHeight="1" x14ac:dyDescent="0.2">
      <c r="B317" s="61"/>
      <c r="C317" s="62"/>
      <c r="D317" s="63"/>
    </row>
    <row r="318" spans="2:4" ht="22.75" customHeight="1" x14ac:dyDescent="0.2">
      <c r="B318" s="61"/>
      <c r="C318" s="62"/>
      <c r="D318" s="63"/>
    </row>
    <row r="319" spans="2:4" ht="22.75" customHeight="1" x14ac:dyDescent="0.2">
      <c r="B319" s="61"/>
      <c r="C319" s="62"/>
      <c r="D319" s="63"/>
    </row>
    <row r="320" spans="2:4" ht="22.75" customHeight="1" x14ac:dyDescent="0.2">
      <c r="B320" s="61"/>
      <c r="C320" s="62"/>
      <c r="D320" s="63"/>
    </row>
    <row r="321" spans="2:4" ht="22.75" customHeight="1" x14ac:dyDescent="0.2">
      <c r="B321" s="61"/>
      <c r="C321" s="62"/>
      <c r="D321" s="63"/>
    </row>
    <row r="322" spans="2:4" ht="22.75" customHeight="1" x14ac:dyDescent="0.2">
      <c r="B322" s="61"/>
      <c r="C322" s="62"/>
      <c r="D322" s="63"/>
    </row>
    <row r="323" spans="2:4" ht="22.75" customHeight="1" x14ac:dyDescent="0.2">
      <c r="B323" s="61"/>
      <c r="C323" s="62"/>
      <c r="D323" s="63"/>
    </row>
    <row r="324" spans="2:4" ht="22.75" customHeight="1" x14ac:dyDescent="0.2">
      <c r="B324" s="61"/>
      <c r="C324" s="62"/>
      <c r="D324" s="63"/>
    </row>
    <row r="325" spans="2:4" ht="22.75" customHeight="1" x14ac:dyDescent="0.2">
      <c r="B325" s="61"/>
      <c r="C325" s="62"/>
      <c r="D325" s="63"/>
    </row>
    <row r="326" spans="2:4" ht="22.75" customHeight="1" x14ac:dyDescent="0.2">
      <c r="B326" s="61"/>
      <c r="C326" s="62"/>
      <c r="D326" s="63"/>
    </row>
    <row r="327" spans="2:4" ht="22.75" customHeight="1" x14ac:dyDescent="0.2">
      <c r="B327" s="61"/>
      <c r="C327" s="62"/>
      <c r="D327" s="63"/>
    </row>
    <row r="328" spans="2:4" ht="22.75" customHeight="1" x14ac:dyDescent="0.2">
      <c r="B328" s="61"/>
      <c r="C328" s="62"/>
      <c r="D328" s="63"/>
    </row>
    <row r="329" spans="2:4" ht="22.75" customHeight="1" x14ac:dyDescent="0.2">
      <c r="B329" s="61"/>
      <c r="C329" s="62"/>
      <c r="D329" s="63"/>
    </row>
    <row r="330" spans="2:4" ht="22.75" customHeight="1" x14ac:dyDescent="0.2">
      <c r="B330" s="61"/>
      <c r="C330" s="62"/>
      <c r="D330" s="63"/>
    </row>
    <row r="331" spans="2:4" ht="22.75" customHeight="1" x14ac:dyDescent="0.2">
      <c r="B331" s="61"/>
      <c r="C331" s="62"/>
      <c r="D331" s="63"/>
    </row>
    <row r="332" spans="2:4" ht="22.75" customHeight="1" x14ac:dyDescent="0.2">
      <c r="B332" s="61"/>
      <c r="C332" s="62"/>
      <c r="D332" s="63"/>
    </row>
    <row r="333" spans="2:4" ht="22.75" customHeight="1" x14ac:dyDescent="0.2">
      <c r="B333" s="61"/>
      <c r="C333" s="62"/>
      <c r="D333" s="63"/>
    </row>
    <row r="334" spans="2:4" ht="22.75" customHeight="1" x14ac:dyDescent="0.2">
      <c r="B334" s="61"/>
      <c r="C334" s="62"/>
      <c r="D334" s="63"/>
    </row>
    <row r="335" spans="2:4" ht="22.75" customHeight="1" x14ac:dyDescent="0.2">
      <c r="B335" s="61"/>
      <c r="C335" s="62"/>
      <c r="D335" s="63"/>
    </row>
    <row r="336" spans="2:4" ht="22.75" customHeight="1" x14ac:dyDescent="0.2">
      <c r="B336" s="61"/>
      <c r="C336" s="62"/>
      <c r="D336" s="63"/>
    </row>
    <row r="337" spans="2:4" ht="22.75" customHeight="1" x14ac:dyDescent="0.2">
      <c r="B337" s="61"/>
      <c r="C337" s="62"/>
      <c r="D337" s="63"/>
    </row>
    <row r="338" spans="2:4" ht="22.75" customHeight="1" x14ac:dyDescent="0.2">
      <c r="B338" s="61"/>
      <c r="C338" s="62"/>
      <c r="D338" s="63"/>
    </row>
    <row r="339" spans="2:4" ht="22.75" customHeight="1" x14ac:dyDescent="0.2">
      <c r="B339" s="61"/>
      <c r="C339" s="62"/>
      <c r="D339" s="63"/>
    </row>
    <row r="340" spans="2:4" ht="22.75" customHeight="1" x14ac:dyDescent="0.2">
      <c r="B340" s="61"/>
      <c r="C340" s="62"/>
      <c r="D340" s="63"/>
    </row>
    <row r="341" spans="2:4" ht="22.75" customHeight="1" x14ac:dyDescent="0.2">
      <c r="B341" s="61"/>
      <c r="C341" s="62"/>
      <c r="D341" s="63"/>
    </row>
    <row r="342" spans="2:4" ht="22.75" customHeight="1" x14ac:dyDescent="0.2">
      <c r="B342" s="61"/>
      <c r="C342" s="62"/>
      <c r="D342" s="63"/>
    </row>
    <row r="343" spans="2:4" ht="22.75" customHeight="1" x14ac:dyDescent="0.2">
      <c r="B343" s="61"/>
      <c r="C343" s="62"/>
      <c r="D343" s="63"/>
    </row>
    <row r="344" spans="2:4" ht="22.75" customHeight="1" x14ac:dyDescent="0.2">
      <c r="B344" s="61"/>
      <c r="C344" s="62"/>
      <c r="D344" s="63"/>
    </row>
    <row r="345" spans="2:4" ht="22.75" customHeight="1" x14ac:dyDescent="0.2">
      <c r="B345" s="61"/>
      <c r="C345" s="62"/>
      <c r="D345" s="63"/>
    </row>
    <row r="346" spans="2:4" ht="22.75" customHeight="1" x14ac:dyDescent="0.2">
      <c r="B346" s="61"/>
      <c r="C346" s="62"/>
      <c r="D346" s="63"/>
    </row>
    <row r="347" spans="2:4" ht="22.75" customHeight="1" x14ac:dyDescent="0.2">
      <c r="B347" s="61"/>
      <c r="C347" s="62"/>
      <c r="D347" s="63"/>
    </row>
    <row r="348" spans="2:4" ht="22.75" customHeight="1" x14ac:dyDescent="0.2">
      <c r="B348" s="61"/>
      <c r="C348" s="62"/>
      <c r="D348" s="63"/>
    </row>
    <row r="349" spans="2:4" ht="22.75" customHeight="1" x14ac:dyDescent="0.2">
      <c r="B349" s="61"/>
      <c r="C349" s="62"/>
      <c r="D349" s="63"/>
    </row>
    <row r="350" spans="2:4" ht="22.75" customHeight="1" x14ac:dyDescent="0.2">
      <c r="B350" s="61"/>
      <c r="C350" s="62"/>
      <c r="D350" s="63"/>
    </row>
    <row r="351" spans="2:4" ht="22.75" customHeight="1" x14ac:dyDescent="0.2">
      <c r="B351" s="61"/>
      <c r="C351" s="62"/>
      <c r="D351" s="63"/>
    </row>
    <row r="352" spans="2:4" ht="22.75" customHeight="1" x14ac:dyDescent="0.2">
      <c r="B352" s="61"/>
      <c r="C352" s="62"/>
      <c r="D352" s="63"/>
    </row>
    <row r="353" spans="2:4" ht="22.75" customHeight="1" x14ac:dyDescent="0.2">
      <c r="B353" s="61"/>
      <c r="C353" s="62"/>
      <c r="D353" s="63"/>
    </row>
    <row r="354" spans="2:4" ht="22.75" customHeight="1" x14ac:dyDescent="0.2">
      <c r="B354" s="61"/>
      <c r="C354" s="62"/>
      <c r="D354" s="63"/>
    </row>
    <row r="355" spans="2:4" ht="22.75" customHeight="1" x14ac:dyDescent="0.2">
      <c r="B355" s="61"/>
      <c r="C355" s="62"/>
      <c r="D355" s="63"/>
    </row>
    <row r="356" spans="2:4" ht="22.75" customHeight="1" x14ac:dyDescent="0.2">
      <c r="B356" s="61"/>
      <c r="C356" s="62"/>
      <c r="D356" s="63"/>
    </row>
    <row r="357" spans="2:4" ht="22.75" customHeight="1" x14ac:dyDescent="0.2">
      <c r="B357" s="61"/>
      <c r="C357" s="62"/>
      <c r="D357" s="63"/>
    </row>
    <row r="358" spans="2:4" ht="22.75" customHeight="1" x14ac:dyDescent="0.2">
      <c r="B358" s="61"/>
      <c r="C358" s="62"/>
      <c r="D358" s="63"/>
    </row>
    <row r="359" spans="2:4" ht="22.75" customHeight="1" x14ac:dyDescent="0.2">
      <c r="B359" s="61"/>
      <c r="C359" s="62"/>
      <c r="D359" s="63"/>
    </row>
    <row r="360" spans="2:4" ht="22.75" customHeight="1" x14ac:dyDescent="0.2">
      <c r="B360" s="61"/>
      <c r="C360" s="62"/>
      <c r="D360" s="63"/>
    </row>
    <row r="361" spans="2:4" ht="22.75" customHeight="1" x14ac:dyDescent="0.2">
      <c r="B361" s="61"/>
      <c r="C361" s="62"/>
      <c r="D361" s="63"/>
    </row>
    <row r="362" spans="2:4" ht="22.75" customHeight="1" x14ac:dyDescent="0.2">
      <c r="B362" s="61"/>
      <c r="C362" s="62"/>
      <c r="D362" s="63"/>
    </row>
    <row r="363" spans="2:4" ht="22.75" customHeight="1" x14ac:dyDescent="0.2">
      <c r="B363" s="61"/>
      <c r="C363" s="62"/>
      <c r="D363" s="63"/>
    </row>
    <row r="364" spans="2:4" ht="22.75" customHeight="1" x14ac:dyDescent="0.2">
      <c r="B364" s="61"/>
      <c r="C364" s="62"/>
      <c r="D364" s="63"/>
    </row>
    <row r="365" spans="2:4" ht="22.75" customHeight="1" x14ac:dyDescent="0.2">
      <c r="B365" s="61"/>
      <c r="C365" s="62"/>
      <c r="D365" s="63"/>
    </row>
    <row r="366" spans="2:4" ht="22.75" customHeight="1" x14ac:dyDescent="0.2">
      <c r="B366" s="61"/>
      <c r="C366" s="62"/>
      <c r="D366" s="63"/>
    </row>
    <row r="367" spans="2:4" ht="22.75" customHeight="1" x14ac:dyDescent="0.2">
      <c r="B367" s="61"/>
      <c r="C367" s="62"/>
      <c r="D367" s="63"/>
    </row>
    <row r="368" spans="2:4" ht="22.75" customHeight="1" x14ac:dyDescent="0.2">
      <c r="B368" s="61"/>
      <c r="C368" s="62"/>
      <c r="D368" s="63"/>
    </row>
    <row r="369" spans="2:4" ht="22.75" customHeight="1" x14ac:dyDescent="0.2">
      <c r="B369" s="61"/>
      <c r="C369" s="62"/>
      <c r="D369" s="63"/>
    </row>
    <row r="370" spans="2:4" ht="22.75" customHeight="1" x14ac:dyDescent="0.2">
      <c r="B370" s="61"/>
      <c r="C370" s="62"/>
      <c r="D370" s="63"/>
    </row>
    <row r="371" spans="2:4" ht="22.75" customHeight="1" x14ac:dyDescent="0.2">
      <c r="B371" s="61"/>
      <c r="C371" s="62"/>
      <c r="D371" s="63"/>
    </row>
    <row r="372" spans="2:4" ht="22.75" customHeight="1" x14ac:dyDescent="0.2">
      <c r="B372" s="61"/>
      <c r="C372" s="62"/>
      <c r="D372" s="63"/>
    </row>
    <row r="373" spans="2:4" ht="22.75" customHeight="1" x14ac:dyDescent="0.2">
      <c r="B373" s="61"/>
      <c r="C373" s="62"/>
      <c r="D373" s="63"/>
    </row>
    <row r="374" spans="2:4" ht="22.75" customHeight="1" x14ac:dyDescent="0.2">
      <c r="B374" s="61"/>
      <c r="C374" s="62"/>
      <c r="D374" s="63"/>
    </row>
    <row r="375" spans="2:4" ht="22.75" customHeight="1" x14ac:dyDescent="0.2">
      <c r="B375" s="61"/>
      <c r="C375" s="62"/>
      <c r="D375" s="63"/>
    </row>
    <row r="376" spans="2:4" ht="22.75" customHeight="1" x14ac:dyDescent="0.2">
      <c r="B376" s="61"/>
      <c r="C376" s="62"/>
      <c r="D376" s="63"/>
    </row>
    <row r="377" spans="2:4" ht="22.75" customHeight="1" x14ac:dyDescent="0.2">
      <c r="B377" s="61"/>
      <c r="C377" s="62"/>
      <c r="D377" s="63"/>
    </row>
    <row r="378" spans="2:4" ht="22.75" customHeight="1" x14ac:dyDescent="0.2">
      <c r="B378" s="61"/>
      <c r="C378" s="62"/>
      <c r="D378" s="63"/>
    </row>
    <row r="379" spans="2:4" ht="22.75" customHeight="1" x14ac:dyDescent="0.2">
      <c r="B379" s="61"/>
      <c r="C379" s="62"/>
      <c r="D379" s="63"/>
    </row>
    <row r="380" spans="2:4" ht="22.75" customHeight="1" x14ac:dyDescent="0.2">
      <c r="B380" s="61"/>
      <c r="C380" s="62"/>
      <c r="D380" s="63"/>
    </row>
    <row r="381" spans="2:4" ht="22.75" customHeight="1" x14ac:dyDescent="0.2">
      <c r="B381" s="61"/>
      <c r="C381" s="62"/>
      <c r="D381" s="63"/>
    </row>
    <row r="382" spans="2:4" ht="22.75" customHeight="1" x14ac:dyDescent="0.2">
      <c r="B382" s="61"/>
      <c r="C382" s="62"/>
      <c r="D382" s="63"/>
    </row>
    <row r="383" spans="2:4" ht="22.75" customHeight="1" x14ac:dyDescent="0.2">
      <c r="B383" s="61"/>
      <c r="C383" s="62"/>
      <c r="D383" s="63"/>
    </row>
    <row r="384" spans="2:4" ht="22.75" customHeight="1" x14ac:dyDescent="0.2">
      <c r="B384" s="61"/>
      <c r="C384" s="62"/>
      <c r="D384" s="63"/>
    </row>
    <row r="385" spans="2:4" ht="22.75" customHeight="1" x14ac:dyDescent="0.2">
      <c r="B385" s="61"/>
      <c r="C385" s="62"/>
      <c r="D385" s="63"/>
    </row>
    <row r="386" spans="2:4" ht="22.75" customHeight="1" x14ac:dyDescent="0.2">
      <c r="B386" s="61"/>
      <c r="C386" s="62"/>
      <c r="D386" s="63"/>
    </row>
    <row r="387" spans="2:4" ht="22.75" customHeight="1" x14ac:dyDescent="0.2">
      <c r="B387" s="61"/>
      <c r="C387" s="62"/>
      <c r="D387" s="63"/>
    </row>
    <row r="388" spans="2:4" ht="22.75" customHeight="1" x14ac:dyDescent="0.2">
      <c r="B388" s="61"/>
      <c r="C388" s="62"/>
      <c r="D388" s="63"/>
    </row>
    <row r="389" spans="2:4" ht="22.75" customHeight="1" x14ac:dyDescent="0.2">
      <c r="B389" s="61"/>
      <c r="C389" s="62"/>
      <c r="D389" s="63"/>
    </row>
    <row r="390" spans="2:4" ht="22.75" customHeight="1" x14ac:dyDescent="0.2">
      <c r="B390" s="61"/>
      <c r="C390" s="62"/>
      <c r="D390" s="63"/>
    </row>
    <row r="391" spans="2:4" ht="22.75" customHeight="1" x14ac:dyDescent="0.2">
      <c r="B391" s="61"/>
      <c r="C391" s="62"/>
      <c r="D391" s="63"/>
    </row>
    <row r="392" spans="2:4" ht="22.75" customHeight="1" x14ac:dyDescent="0.2">
      <c r="B392" s="61"/>
      <c r="C392" s="62"/>
      <c r="D392" s="63"/>
    </row>
    <row r="393" spans="2:4" ht="22.75" customHeight="1" x14ac:dyDescent="0.2">
      <c r="B393" s="61"/>
      <c r="C393" s="62"/>
      <c r="D393" s="63"/>
    </row>
    <row r="394" spans="2:4" ht="22.75" customHeight="1" x14ac:dyDescent="0.2">
      <c r="B394" s="61"/>
      <c r="C394" s="62"/>
      <c r="D394" s="63"/>
    </row>
    <row r="395" spans="2:4" ht="22.75" customHeight="1" x14ac:dyDescent="0.2">
      <c r="B395" s="61"/>
      <c r="C395" s="62"/>
      <c r="D395" s="63"/>
    </row>
    <row r="396" spans="2:4" ht="22.75" customHeight="1" x14ac:dyDescent="0.2">
      <c r="B396" s="61"/>
      <c r="C396" s="62"/>
      <c r="D396" s="63"/>
    </row>
    <row r="397" spans="2:4" ht="22.75" customHeight="1" x14ac:dyDescent="0.2">
      <c r="B397" s="61"/>
      <c r="C397" s="62"/>
      <c r="D397" s="63"/>
    </row>
    <row r="398" spans="2:4" ht="22.75" customHeight="1" x14ac:dyDescent="0.2">
      <c r="B398" s="61"/>
      <c r="C398" s="62"/>
      <c r="D398" s="63"/>
    </row>
    <row r="399" spans="2:4" ht="22.75" customHeight="1" x14ac:dyDescent="0.2">
      <c r="B399" s="61"/>
      <c r="C399" s="62"/>
      <c r="D399" s="63"/>
    </row>
    <row r="400" spans="2:4" ht="22.75" customHeight="1" x14ac:dyDescent="0.2">
      <c r="B400" s="61"/>
      <c r="C400" s="62"/>
      <c r="D400" s="63"/>
    </row>
    <row r="401" spans="2:4" ht="22.75" customHeight="1" x14ac:dyDescent="0.2">
      <c r="B401" s="61"/>
      <c r="C401" s="62"/>
      <c r="D401" s="63"/>
    </row>
    <row r="402" spans="2:4" ht="22.75" customHeight="1" x14ac:dyDescent="0.2">
      <c r="B402" s="61"/>
      <c r="C402" s="62"/>
      <c r="D402" s="63"/>
    </row>
    <row r="403" spans="2:4" ht="22.75" customHeight="1" x14ac:dyDescent="0.2">
      <c r="B403" s="61"/>
      <c r="C403" s="62"/>
      <c r="D403" s="63"/>
    </row>
    <row r="404" spans="2:4" ht="22.75" customHeight="1" x14ac:dyDescent="0.2">
      <c r="B404" s="61"/>
      <c r="C404" s="62"/>
      <c r="D404" s="63"/>
    </row>
    <row r="405" spans="2:4" ht="22.75" customHeight="1" x14ac:dyDescent="0.2">
      <c r="B405" s="61"/>
      <c r="C405" s="62"/>
      <c r="D405" s="63"/>
    </row>
    <row r="406" spans="2:4" ht="22.75" customHeight="1" x14ac:dyDescent="0.2">
      <c r="B406" s="61"/>
      <c r="C406" s="62"/>
      <c r="D406" s="63"/>
    </row>
    <row r="407" spans="2:4" ht="22.75" customHeight="1" x14ac:dyDescent="0.2">
      <c r="B407" s="61"/>
      <c r="C407" s="62"/>
      <c r="D407" s="63"/>
    </row>
    <row r="408" spans="2:4" ht="22.75" customHeight="1" x14ac:dyDescent="0.2">
      <c r="B408" s="61"/>
      <c r="C408" s="62"/>
      <c r="D408" s="63"/>
    </row>
    <row r="409" spans="2:4" ht="22.75" customHeight="1" x14ac:dyDescent="0.2">
      <c r="B409" s="61"/>
      <c r="C409" s="62"/>
      <c r="D409" s="63"/>
    </row>
    <row r="410" spans="2:4" ht="22.75" customHeight="1" x14ac:dyDescent="0.2">
      <c r="B410" s="61"/>
      <c r="C410" s="62"/>
      <c r="D410" s="63"/>
    </row>
    <row r="411" spans="2:4" ht="22.75" customHeight="1" x14ac:dyDescent="0.2">
      <c r="B411" s="61"/>
      <c r="C411" s="62"/>
      <c r="D411" s="63"/>
    </row>
    <row r="412" spans="2:4" ht="22.75" customHeight="1" x14ac:dyDescent="0.2">
      <c r="B412" s="61"/>
      <c r="C412" s="62"/>
      <c r="D412" s="63"/>
    </row>
    <row r="413" spans="2:4" ht="22.75" customHeight="1" x14ac:dyDescent="0.2">
      <c r="B413" s="61"/>
      <c r="C413" s="62"/>
      <c r="D413" s="63"/>
    </row>
    <row r="414" spans="2:4" ht="22.75" customHeight="1" x14ac:dyDescent="0.2">
      <c r="B414" s="61"/>
      <c r="C414" s="62"/>
      <c r="D414" s="63"/>
    </row>
    <row r="415" spans="2:4" ht="22.75" customHeight="1" x14ac:dyDescent="0.2">
      <c r="B415" s="61"/>
      <c r="C415" s="62"/>
      <c r="D415" s="63"/>
    </row>
    <row r="416" spans="2:4" ht="22.75" customHeight="1" x14ac:dyDescent="0.2">
      <c r="B416" s="61"/>
      <c r="C416" s="62"/>
      <c r="D416" s="63"/>
    </row>
    <row r="417" spans="2:4" ht="22.75" customHeight="1" x14ac:dyDescent="0.2">
      <c r="B417" s="61"/>
      <c r="C417" s="62"/>
      <c r="D417" s="63"/>
    </row>
    <row r="418" spans="2:4" ht="22.75" customHeight="1" x14ac:dyDescent="0.2">
      <c r="B418" s="61"/>
      <c r="C418" s="62"/>
      <c r="D418" s="63"/>
    </row>
    <row r="419" spans="2:4" ht="22.75" customHeight="1" x14ac:dyDescent="0.2">
      <c r="B419" s="61"/>
      <c r="C419" s="62"/>
      <c r="D419" s="63"/>
    </row>
    <row r="420" spans="2:4" ht="22.75" customHeight="1" x14ac:dyDescent="0.2">
      <c r="B420" s="61"/>
      <c r="C420" s="62"/>
      <c r="D420" s="63"/>
    </row>
    <row r="421" spans="2:4" ht="22.75" customHeight="1" x14ac:dyDescent="0.2">
      <c r="B421" s="61"/>
      <c r="C421" s="62"/>
      <c r="D421" s="63"/>
    </row>
    <row r="422" spans="2:4" ht="22.75" customHeight="1" x14ac:dyDescent="0.2">
      <c r="B422" s="61"/>
      <c r="C422" s="62"/>
      <c r="D422" s="63"/>
    </row>
    <row r="423" spans="2:4" ht="22.75" customHeight="1" x14ac:dyDescent="0.2">
      <c r="B423" s="61"/>
      <c r="C423" s="62"/>
      <c r="D423" s="63"/>
    </row>
    <row r="424" spans="2:4" ht="22.75" customHeight="1" x14ac:dyDescent="0.2">
      <c r="B424" s="61"/>
      <c r="C424" s="62"/>
      <c r="D424" s="63"/>
    </row>
    <row r="425" spans="2:4" ht="22.75" customHeight="1" x14ac:dyDescent="0.2">
      <c r="B425" s="61"/>
      <c r="C425" s="62"/>
      <c r="D425" s="63"/>
    </row>
    <row r="426" spans="2:4" ht="22.75" customHeight="1" x14ac:dyDescent="0.2">
      <c r="B426" s="61"/>
      <c r="C426" s="62"/>
      <c r="D426" s="63"/>
    </row>
    <row r="427" spans="2:4" ht="22.75" customHeight="1" x14ac:dyDescent="0.2">
      <c r="B427" s="61"/>
      <c r="C427" s="62"/>
      <c r="D427" s="63"/>
    </row>
    <row r="428" spans="2:4" ht="22.75" customHeight="1" x14ac:dyDescent="0.2">
      <c r="B428" s="61"/>
      <c r="C428" s="62"/>
      <c r="D428" s="63"/>
    </row>
    <row r="429" spans="2:4" ht="22.75" customHeight="1" x14ac:dyDescent="0.2">
      <c r="B429" s="61"/>
      <c r="C429" s="62"/>
      <c r="D429" s="63"/>
    </row>
    <row r="430" spans="2:4" ht="22.75" customHeight="1" x14ac:dyDescent="0.2">
      <c r="B430" s="61"/>
      <c r="C430" s="62"/>
      <c r="D430" s="63"/>
    </row>
    <row r="431" spans="2:4" ht="22.75" customHeight="1" x14ac:dyDescent="0.2">
      <c r="B431" s="61"/>
      <c r="C431" s="62"/>
      <c r="D431" s="63"/>
    </row>
    <row r="432" spans="2:4" ht="22.75" customHeight="1" x14ac:dyDescent="0.2">
      <c r="B432" s="61"/>
      <c r="C432" s="62"/>
      <c r="D432" s="63"/>
    </row>
    <row r="433" spans="2:4" ht="22.75" customHeight="1" x14ac:dyDescent="0.2">
      <c r="B433" s="61"/>
      <c r="C433" s="62"/>
      <c r="D433" s="63"/>
    </row>
    <row r="434" spans="2:4" ht="22.75" customHeight="1" x14ac:dyDescent="0.2">
      <c r="B434" s="61"/>
      <c r="C434" s="62"/>
      <c r="D434" s="63"/>
    </row>
    <row r="435" spans="2:4" ht="22.75" customHeight="1" x14ac:dyDescent="0.2">
      <c r="B435" s="61"/>
      <c r="C435" s="62"/>
      <c r="D435" s="63"/>
    </row>
    <row r="436" spans="2:4" ht="22.75" customHeight="1" x14ac:dyDescent="0.2">
      <c r="B436" s="61"/>
      <c r="C436" s="62"/>
      <c r="D436" s="63"/>
    </row>
    <row r="437" spans="2:4" ht="22.75" customHeight="1" x14ac:dyDescent="0.2">
      <c r="B437" s="61"/>
      <c r="C437" s="62"/>
      <c r="D437" s="63"/>
    </row>
    <row r="438" spans="2:4" ht="22.75" customHeight="1" x14ac:dyDescent="0.2">
      <c r="B438" s="61"/>
      <c r="C438" s="62"/>
      <c r="D438" s="63"/>
    </row>
    <row r="439" spans="2:4" ht="22.75" customHeight="1" x14ac:dyDescent="0.2">
      <c r="B439" s="61"/>
      <c r="C439" s="62"/>
      <c r="D439" s="63"/>
    </row>
    <row r="440" spans="2:4" ht="22.75" customHeight="1" x14ac:dyDescent="0.2">
      <c r="B440" s="61"/>
      <c r="C440" s="62"/>
      <c r="D440" s="63"/>
    </row>
    <row r="441" spans="2:4" ht="22.75" customHeight="1" x14ac:dyDescent="0.2">
      <c r="B441" s="61"/>
      <c r="C441" s="62"/>
      <c r="D441" s="63"/>
    </row>
    <row r="442" spans="2:4" ht="22.75" customHeight="1" x14ac:dyDescent="0.2">
      <c r="B442" s="61"/>
      <c r="C442" s="62"/>
      <c r="D442" s="63"/>
    </row>
    <row r="443" spans="2:4" ht="22.75" customHeight="1" x14ac:dyDescent="0.2">
      <c r="B443" s="61"/>
      <c r="C443" s="62"/>
      <c r="D443" s="63"/>
    </row>
    <row r="444" spans="2:4" ht="22.75" customHeight="1" x14ac:dyDescent="0.2">
      <c r="B444" s="61"/>
      <c r="C444" s="62"/>
      <c r="D444" s="63"/>
    </row>
    <row r="445" spans="2:4" ht="22.75" customHeight="1" x14ac:dyDescent="0.2">
      <c r="B445" s="61"/>
      <c r="C445" s="62"/>
      <c r="D445" s="63"/>
    </row>
    <row r="446" spans="2:4" ht="22.75" customHeight="1" x14ac:dyDescent="0.2">
      <c r="B446" s="61"/>
      <c r="C446" s="62"/>
      <c r="D446" s="63"/>
    </row>
    <row r="447" spans="2:4" ht="22.75" customHeight="1" x14ac:dyDescent="0.2">
      <c r="B447" s="61"/>
      <c r="C447" s="62"/>
      <c r="D447" s="63"/>
    </row>
    <row r="448" spans="2:4" ht="22.75" customHeight="1" x14ac:dyDescent="0.2">
      <c r="B448" s="61"/>
      <c r="C448" s="62"/>
      <c r="D448" s="63"/>
    </row>
    <row r="449" spans="2:4" ht="22.75" customHeight="1" x14ac:dyDescent="0.2">
      <c r="B449" s="61"/>
      <c r="C449" s="62"/>
      <c r="D449" s="63"/>
    </row>
    <row r="450" spans="2:4" ht="22.75" customHeight="1" x14ac:dyDescent="0.2">
      <c r="B450" s="61"/>
      <c r="C450" s="62"/>
      <c r="D450" s="63"/>
    </row>
    <row r="451" spans="2:4" ht="22.75" customHeight="1" x14ac:dyDescent="0.2">
      <c r="B451" s="61"/>
      <c r="C451" s="62"/>
      <c r="D451" s="63"/>
    </row>
    <row r="452" spans="2:4" ht="22.75" customHeight="1" x14ac:dyDescent="0.2">
      <c r="B452" s="61"/>
      <c r="C452" s="62"/>
      <c r="D452" s="63"/>
    </row>
    <row r="453" spans="2:4" ht="22.75" customHeight="1" x14ac:dyDescent="0.2">
      <c r="B453" s="61"/>
      <c r="C453" s="62"/>
      <c r="D453" s="63"/>
    </row>
    <row r="454" spans="2:4" ht="22.75" customHeight="1" x14ac:dyDescent="0.2">
      <c r="B454" s="61"/>
      <c r="C454" s="62"/>
      <c r="D454" s="63"/>
    </row>
    <row r="455" spans="2:4" ht="22.75" customHeight="1" x14ac:dyDescent="0.2">
      <c r="B455" s="61"/>
      <c r="C455" s="62"/>
      <c r="D455" s="63"/>
    </row>
    <row r="456" spans="2:4" ht="22.75" customHeight="1" x14ac:dyDescent="0.2">
      <c r="B456" s="61"/>
      <c r="C456" s="62"/>
      <c r="D456" s="63"/>
    </row>
    <row r="457" spans="2:4" ht="22.75" customHeight="1" x14ac:dyDescent="0.2">
      <c r="B457" s="61"/>
      <c r="C457" s="62"/>
      <c r="D457" s="63"/>
    </row>
    <row r="458" spans="2:4" ht="22.75" customHeight="1" x14ac:dyDescent="0.2">
      <c r="B458" s="61"/>
      <c r="C458" s="62"/>
      <c r="D458" s="63"/>
    </row>
    <row r="459" spans="2:4" ht="22.75" customHeight="1" x14ac:dyDescent="0.2">
      <c r="B459" s="61"/>
      <c r="C459" s="62"/>
      <c r="D459" s="63"/>
    </row>
    <row r="460" spans="2:4" ht="22.75" customHeight="1" x14ac:dyDescent="0.2">
      <c r="B460" s="61"/>
      <c r="C460" s="62"/>
      <c r="D460" s="63"/>
    </row>
    <row r="461" spans="2:4" ht="22.75" customHeight="1" x14ac:dyDescent="0.2">
      <c r="B461" s="61"/>
      <c r="C461" s="62"/>
      <c r="D461" s="63"/>
    </row>
    <row r="462" spans="2:4" ht="22.75" customHeight="1" x14ac:dyDescent="0.2">
      <c r="B462" s="61"/>
      <c r="C462" s="62"/>
      <c r="D462" s="63"/>
    </row>
    <row r="463" spans="2:4" ht="22.75" customHeight="1" x14ac:dyDescent="0.2">
      <c r="B463" s="61"/>
      <c r="C463" s="62"/>
      <c r="D463" s="63"/>
    </row>
    <row r="464" spans="2:4" ht="22.75" customHeight="1" x14ac:dyDescent="0.2">
      <c r="B464" s="61"/>
      <c r="C464" s="62"/>
      <c r="D464" s="63"/>
    </row>
    <row r="465" spans="2:4" ht="22.75" customHeight="1" x14ac:dyDescent="0.2">
      <c r="B465" s="61"/>
      <c r="C465" s="62"/>
      <c r="D465" s="63"/>
    </row>
    <row r="466" spans="2:4" ht="22.75" customHeight="1" x14ac:dyDescent="0.2">
      <c r="B466" s="61"/>
      <c r="C466" s="62"/>
      <c r="D466" s="63"/>
    </row>
    <row r="467" spans="2:4" ht="22.75" customHeight="1" x14ac:dyDescent="0.2">
      <c r="B467" s="61"/>
      <c r="C467" s="62"/>
      <c r="D467" s="63"/>
    </row>
    <row r="468" spans="2:4" ht="22.75" customHeight="1" x14ac:dyDescent="0.2">
      <c r="B468" s="61"/>
      <c r="C468" s="62"/>
      <c r="D468" s="63"/>
    </row>
    <row r="469" spans="2:4" ht="22.75" customHeight="1" x14ac:dyDescent="0.2">
      <c r="B469" s="61"/>
      <c r="C469" s="62"/>
      <c r="D469" s="63"/>
    </row>
    <row r="470" spans="2:4" ht="22.75" customHeight="1" x14ac:dyDescent="0.2">
      <c r="B470" s="61"/>
      <c r="C470" s="62"/>
      <c r="D470" s="63"/>
    </row>
    <row r="471" spans="2:4" ht="22.75" customHeight="1" x14ac:dyDescent="0.2">
      <c r="B471" s="61"/>
      <c r="C471" s="62"/>
      <c r="D471" s="63"/>
    </row>
    <row r="472" spans="2:4" ht="22.75" customHeight="1" x14ac:dyDescent="0.2">
      <c r="B472" s="61"/>
      <c r="C472" s="62"/>
      <c r="D472" s="63"/>
    </row>
    <row r="473" spans="2:4" ht="22.75" customHeight="1" x14ac:dyDescent="0.2">
      <c r="B473" s="61"/>
      <c r="C473" s="62"/>
      <c r="D473" s="63"/>
    </row>
    <row r="474" spans="2:4" ht="22.75" customHeight="1" x14ac:dyDescent="0.2">
      <c r="B474" s="61"/>
      <c r="C474" s="62"/>
      <c r="D474" s="63"/>
    </row>
    <row r="475" spans="2:4" ht="22.75" customHeight="1" x14ac:dyDescent="0.2">
      <c r="B475" s="61"/>
      <c r="C475" s="62"/>
      <c r="D475" s="63"/>
    </row>
    <row r="476" spans="2:4" ht="22.75" customHeight="1" x14ac:dyDescent="0.2">
      <c r="B476" s="61"/>
      <c r="C476" s="62"/>
      <c r="D476" s="63"/>
    </row>
    <row r="477" spans="2:4" ht="22.75" customHeight="1" x14ac:dyDescent="0.2">
      <c r="B477" s="61"/>
      <c r="C477" s="62"/>
      <c r="D477" s="63"/>
    </row>
    <row r="478" spans="2:4" ht="22.75" customHeight="1" x14ac:dyDescent="0.2">
      <c r="B478" s="61"/>
      <c r="C478" s="62"/>
      <c r="D478" s="63"/>
    </row>
    <row r="479" spans="2:4" ht="22.75" customHeight="1" x14ac:dyDescent="0.2">
      <c r="B479" s="61"/>
      <c r="C479" s="62"/>
      <c r="D479" s="63"/>
    </row>
    <row r="480" spans="2:4" ht="22.75" customHeight="1" x14ac:dyDescent="0.2">
      <c r="B480" s="61"/>
      <c r="C480" s="62"/>
      <c r="D480" s="63"/>
    </row>
    <row r="481" spans="2:4" ht="22.75" customHeight="1" x14ac:dyDescent="0.2">
      <c r="B481" s="61"/>
      <c r="C481" s="62"/>
      <c r="D481" s="63"/>
    </row>
    <row r="482" spans="2:4" ht="22.75" customHeight="1" x14ac:dyDescent="0.2">
      <c r="B482" s="61"/>
      <c r="C482" s="62"/>
      <c r="D482" s="63"/>
    </row>
    <row r="483" spans="2:4" ht="22.75" customHeight="1" x14ac:dyDescent="0.2">
      <c r="B483" s="61"/>
      <c r="C483" s="62"/>
      <c r="D483" s="63"/>
    </row>
    <row r="484" spans="2:4" ht="22.75" customHeight="1" x14ac:dyDescent="0.2">
      <c r="B484" s="61"/>
      <c r="C484" s="62"/>
      <c r="D484" s="63"/>
    </row>
    <row r="485" spans="2:4" ht="22.75" customHeight="1" x14ac:dyDescent="0.2">
      <c r="B485" s="61"/>
      <c r="C485" s="62"/>
      <c r="D485" s="63"/>
    </row>
    <row r="486" spans="2:4" ht="22.75" customHeight="1" x14ac:dyDescent="0.2">
      <c r="B486" s="61"/>
      <c r="C486" s="62"/>
      <c r="D486" s="63"/>
    </row>
    <row r="487" spans="2:4" ht="22.75" customHeight="1" x14ac:dyDescent="0.2">
      <c r="B487" s="61"/>
      <c r="C487" s="62"/>
      <c r="D487" s="63"/>
    </row>
    <row r="488" spans="2:4" ht="22.75" customHeight="1" x14ac:dyDescent="0.2">
      <c r="B488" s="61"/>
      <c r="C488" s="62"/>
      <c r="D488" s="63"/>
    </row>
    <row r="489" spans="2:4" ht="22.75" customHeight="1" x14ac:dyDescent="0.2">
      <c r="B489" s="61"/>
      <c r="C489" s="62"/>
      <c r="D489" s="63"/>
    </row>
    <row r="490" spans="2:4" ht="22.75" customHeight="1" x14ac:dyDescent="0.2">
      <c r="B490" s="61"/>
      <c r="C490" s="62"/>
      <c r="D490" s="63"/>
    </row>
    <row r="491" spans="2:4" ht="22.75" customHeight="1" x14ac:dyDescent="0.2">
      <c r="B491" s="61"/>
      <c r="C491" s="62"/>
      <c r="D491" s="63"/>
    </row>
    <row r="492" spans="2:4" ht="22.75" customHeight="1" x14ac:dyDescent="0.2">
      <c r="B492" s="61"/>
      <c r="C492" s="62"/>
      <c r="D492" s="63"/>
    </row>
    <row r="493" spans="2:4" ht="22.75" customHeight="1" x14ac:dyDescent="0.2">
      <c r="B493" s="61"/>
      <c r="C493" s="62"/>
      <c r="D493" s="63"/>
    </row>
    <row r="494" spans="2:4" ht="22.75" customHeight="1" x14ac:dyDescent="0.2">
      <c r="B494" s="61"/>
      <c r="C494" s="62"/>
      <c r="D494" s="63"/>
    </row>
    <row r="495" spans="2:4" ht="22.75" customHeight="1" x14ac:dyDescent="0.2">
      <c r="B495" s="61"/>
      <c r="C495" s="62"/>
      <c r="D495" s="63"/>
    </row>
    <row r="496" spans="2:4" ht="22.75" customHeight="1" x14ac:dyDescent="0.2">
      <c r="B496" s="61"/>
      <c r="C496" s="62"/>
      <c r="D496" s="63"/>
    </row>
    <row r="497" spans="2:4" ht="22.75" customHeight="1" x14ac:dyDescent="0.2">
      <c r="B497" s="61"/>
      <c r="C497" s="62"/>
      <c r="D497" s="63"/>
    </row>
    <row r="498" spans="2:4" ht="22.75" customHeight="1" x14ac:dyDescent="0.2">
      <c r="B498" s="61"/>
      <c r="C498" s="62"/>
      <c r="D498" s="63"/>
    </row>
    <row r="499" spans="2:4" ht="22.75" customHeight="1" x14ac:dyDescent="0.2">
      <c r="B499" s="61"/>
      <c r="C499" s="62"/>
      <c r="D499" s="63"/>
    </row>
    <row r="500" spans="2:4" ht="22.75" customHeight="1" x14ac:dyDescent="0.2">
      <c r="B500" s="61"/>
      <c r="C500" s="62"/>
      <c r="D500" s="63"/>
    </row>
    <row r="501" spans="2:4" ht="22.75" customHeight="1" x14ac:dyDescent="0.2">
      <c r="B501" s="61"/>
      <c r="C501" s="62"/>
      <c r="D501" s="63"/>
    </row>
    <row r="502" spans="2:4" ht="22.75" customHeight="1" x14ac:dyDescent="0.2">
      <c r="B502" s="61"/>
      <c r="C502" s="62"/>
      <c r="D502" s="63"/>
    </row>
    <row r="503" spans="2:4" ht="22.75" customHeight="1" x14ac:dyDescent="0.2">
      <c r="B503" s="61"/>
      <c r="C503" s="62"/>
      <c r="D503" s="63"/>
    </row>
    <row r="504" spans="2:4" ht="22.75" customHeight="1" x14ac:dyDescent="0.2">
      <c r="B504" s="61"/>
      <c r="C504" s="62"/>
      <c r="D504" s="63"/>
    </row>
    <row r="505" spans="2:4" ht="22.75" customHeight="1" x14ac:dyDescent="0.2">
      <c r="B505" s="61"/>
      <c r="C505" s="62"/>
      <c r="D505" s="63"/>
    </row>
    <row r="506" spans="2:4" ht="22.75" customHeight="1" x14ac:dyDescent="0.2">
      <c r="B506" s="61"/>
      <c r="C506" s="62"/>
      <c r="D506" s="63"/>
    </row>
    <row r="507" spans="2:4" ht="22.75" customHeight="1" x14ac:dyDescent="0.2">
      <c r="B507" s="61"/>
      <c r="C507" s="62"/>
      <c r="D507" s="63"/>
    </row>
    <row r="508" spans="2:4" ht="22.75" customHeight="1" x14ac:dyDescent="0.2">
      <c r="B508" s="61"/>
      <c r="C508" s="62"/>
      <c r="D508" s="63"/>
    </row>
    <row r="509" spans="2:4" ht="22.75" customHeight="1" x14ac:dyDescent="0.2">
      <c r="B509" s="61"/>
      <c r="C509" s="62"/>
      <c r="D509" s="63"/>
    </row>
    <row r="510" spans="2:4" ht="22.75" customHeight="1" x14ac:dyDescent="0.2">
      <c r="B510" s="61"/>
      <c r="C510" s="62"/>
      <c r="D510" s="63"/>
    </row>
    <row r="511" spans="2:4" ht="22.75" customHeight="1" x14ac:dyDescent="0.2">
      <c r="B511" s="61"/>
      <c r="C511" s="62"/>
      <c r="D511" s="63"/>
    </row>
    <row r="512" spans="2:4" ht="22.75" customHeight="1" x14ac:dyDescent="0.2">
      <c r="B512" s="61"/>
      <c r="C512" s="62"/>
      <c r="D512" s="63"/>
    </row>
    <row r="513" spans="2:4" ht="22.75" customHeight="1" x14ac:dyDescent="0.2">
      <c r="B513" s="61"/>
      <c r="C513" s="62"/>
      <c r="D513" s="63"/>
    </row>
    <row r="514" spans="2:4" ht="22.75" customHeight="1" x14ac:dyDescent="0.2">
      <c r="B514" s="61"/>
      <c r="C514" s="62"/>
      <c r="D514" s="63"/>
    </row>
    <row r="515" spans="2:4" ht="22.75" customHeight="1" x14ac:dyDescent="0.2">
      <c r="B515" s="61"/>
      <c r="C515" s="62"/>
      <c r="D515" s="63"/>
    </row>
    <row r="516" spans="2:4" ht="22.75" customHeight="1" x14ac:dyDescent="0.2">
      <c r="B516" s="61"/>
      <c r="C516" s="62"/>
      <c r="D516" s="63"/>
    </row>
    <row r="517" spans="2:4" ht="22.75" customHeight="1" x14ac:dyDescent="0.2">
      <c r="B517" s="61"/>
      <c r="C517" s="62"/>
      <c r="D517" s="63"/>
    </row>
    <row r="518" spans="2:4" ht="22.75" customHeight="1" x14ac:dyDescent="0.2">
      <c r="B518" s="61"/>
      <c r="C518" s="62"/>
      <c r="D518" s="63"/>
    </row>
    <row r="519" spans="2:4" ht="22.75" customHeight="1" x14ac:dyDescent="0.2">
      <c r="B519" s="61"/>
      <c r="C519" s="62"/>
      <c r="D519" s="63"/>
    </row>
    <row r="520" spans="2:4" ht="22.75" customHeight="1" x14ac:dyDescent="0.2">
      <c r="B520" s="61"/>
      <c r="C520" s="62"/>
      <c r="D520" s="63"/>
    </row>
    <row r="521" spans="2:4" ht="22.75" customHeight="1" x14ac:dyDescent="0.2">
      <c r="B521" s="61"/>
      <c r="C521" s="62"/>
      <c r="D521" s="63"/>
    </row>
    <row r="522" spans="2:4" ht="22.75" customHeight="1" x14ac:dyDescent="0.2">
      <c r="B522" s="61"/>
      <c r="C522" s="62"/>
      <c r="D522" s="63"/>
    </row>
    <row r="523" spans="2:4" ht="22.75" customHeight="1" x14ac:dyDescent="0.2">
      <c r="B523" s="61"/>
      <c r="C523" s="62"/>
      <c r="D523" s="63"/>
    </row>
    <row r="524" spans="2:4" ht="22.75" customHeight="1" x14ac:dyDescent="0.2">
      <c r="B524" s="61"/>
      <c r="C524" s="62"/>
      <c r="D524" s="63"/>
    </row>
    <row r="525" spans="2:4" ht="22.75" customHeight="1" x14ac:dyDescent="0.2">
      <c r="B525" s="61"/>
      <c r="C525" s="62"/>
      <c r="D525" s="63"/>
    </row>
    <row r="526" spans="2:4" ht="22.75" customHeight="1" x14ac:dyDescent="0.2">
      <c r="B526" s="61"/>
      <c r="C526" s="62"/>
      <c r="D526" s="63"/>
    </row>
    <row r="527" spans="2:4" ht="22.75" customHeight="1" x14ac:dyDescent="0.2">
      <c r="B527" s="61"/>
      <c r="C527" s="62"/>
      <c r="D527" s="63"/>
    </row>
    <row r="528" spans="2:4" ht="22.75" customHeight="1" x14ac:dyDescent="0.2">
      <c r="B528" s="61"/>
      <c r="C528" s="62"/>
      <c r="D528" s="63"/>
    </row>
    <row r="529" spans="2:4" ht="22.75" customHeight="1" x14ac:dyDescent="0.2">
      <c r="B529" s="61"/>
      <c r="C529" s="62"/>
      <c r="D529" s="63"/>
    </row>
    <row r="530" spans="2:4" ht="22.75" customHeight="1" x14ac:dyDescent="0.2">
      <c r="B530" s="61"/>
      <c r="C530" s="62"/>
      <c r="D530" s="63"/>
    </row>
    <row r="531" spans="2:4" ht="22.75" customHeight="1" x14ac:dyDescent="0.2">
      <c r="B531" s="61"/>
      <c r="C531" s="62"/>
      <c r="D531" s="63"/>
    </row>
    <row r="532" spans="2:4" ht="22.75" customHeight="1" x14ac:dyDescent="0.2">
      <c r="B532" s="61"/>
      <c r="C532" s="62"/>
      <c r="D532" s="63"/>
    </row>
    <row r="533" spans="2:4" ht="22.75" customHeight="1" x14ac:dyDescent="0.2">
      <c r="B533" s="61"/>
      <c r="C533" s="62"/>
      <c r="D533" s="63"/>
    </row>
    <row r="534" spans="2:4" ht="22.75" customHeight="1" x14ac:dyDescent="0.2">
      <c r="B534" s="61"/>
      <c r="C534" s="62"/>
      <c r="D534" s="63"/>
    </row>
    <row r="535" spans="2:4" ht="22.75" customHeight="1" x14ac:dyDescent="0.2">
      <c r="B535" s="61"/>
      <c r="C535" s="62"/>
      <c r="D535" s="63"/>
    </row>
    <row r="536" spans="2:4" ht="22.75" customHeight="1" x14ac:dyDescent="0.2">
      <c r="B536" s="61"/>
      <c r="C536" s="62"/>
      <c r="D536" s="63"/>
    </row>
    <row r="537" spans="2:4" ht="22.75" customHeight="1" x14ac:dyDescent="0.2">
      <c r="B537" s="61"/>
      <c r="C537" s="62"/>
      <c r="D537" s="63"/>
    </row>
    <row r="538" spans="2:4" ht="22.75" customHeight="1" x14ac:dyDescent="0.2">
      <c r="B538" s="61"/>
      <c r="C538" s="62"/>
      <c r="D538" s="63"/>
    </row>
    <row r="539" spans="2:4" ht="22.75" customHeight="1" x14ac:dyDescent="0.2">
      <c r="B539" s="61"/>
      <c r="C539" s="62"/>
      <c r="D539" s="63"/>
    </row>
    <row r="540" spans="2:4" ht="22.75" customHeight="1" x14ac:dyDescent="0.2">
      <c r="B540" s="61"/>
      <c r="C540" s="62"/>
      <c r="D540" s="63"/>
    </row>
    <row r="541" spans="2:4" ht="22.75" customHeight="1" x14ac:dyDescent="0.2">
      <c r="B541" s="61"/>
      <c r="C541" s="62"/>
      <c r="D541" s="63"/>
    </row>
    <row r="542" spans="2:4" ht="22.75" customHeight="1" x14ac:dyDescent="0.2">
      <c r="B542" s="61"/>
      <c r="C542" s="62"/>
      <c r="D542" s="63"/>
    </row>
    <row r="543" spans="2:4" ht="22.75" customHeight="1" x14ac:dyDescent="0.2">
      <c r="B543" s="61"/>
      <c r="C543" s="62"/>
      <c r="D543" s="63"/>
    </row>
    <row r="544" spans="2:4" ht="22.75" customHeight="1" x14ac:dyDescent="0.2">
      <c r="B544" s="61"/>
      <c r="C544" s="62"/>
      <c r="D544" s="63"/>
    </row>
    <row r="545" spans="2:4" ht="22.75" customHeight="1" x14ac:dyDescent="0.2">
      <c r="B545" s="61"/>
      <c r="C545" s="62"/>
      <c r="D545" s="63"/>
    </row>
    <row r="546" spans="2:4" ht="22.75" customHeight="1" x14ac:dyDescent="0.2">
      <c r="B546" s="61"/>
      <c r="C546" s="62"/>
      <c r="D546" s="63"/>
    </row>
    <row r="547" spans="2:4" ht="22.75" customHeight="1" x14ac:dyDescent="0.2">
      <c r="B547" s="61"/>
      <c r="C547" s="62"/>
      <c r="D547" s="63"/>
    </row>
    <row r="548" spans="2:4" ht="22.75" customHeight="1" x14ac:dyDescent="0.2">
      <c r="B548" s="61"/>
      <c r="C548" s="62"/>
      <c r="D548" s="63"/>
    </row>
    <row r="549" spans="2:4" ht="22.75" customHeight="1" x14ac:dyDescent="0.2">
      <c r="B549" s="61"/>
      <c r="C549" s="62"/>
      <c r="D549" s="63"/>
    </row>
    <row r="550" spans="2:4" ht="22.75" customHeight="1" x14ac:dyDescent="0.2">
      <c r="B550" s="61"/>
      <c r="C550" s="62"/>
      <c r="D550" s="63"/>
    </row>
    <row r="551" spans="2:4" ht="22.75" customHeight="1" x14ac:dyDescent="0.2">
      <c r="B551" s="61"/>
      <c r="C551" s="62"/>
      <c r="D551" s="63"/>
    </row>
    <row r="552" spans="2:4" ht="22.75" customHeight="1" x14ac:dyDescent="0.2">
      <c r="B552" s="61"/>
      <c r="C552" s="62"/>
      <c r="D552" s="63"/>
    </row>
    <row r="553" spans="2:4" ht="22.75" customHeight="1" x14ac:dyDescent="0.2">
      <c r="B553" s="61"/>
      <c r="C553" s="62"/>
      <c r="D553" s="63"/>
    </row>
    <row r="554" spans="2:4" ht="22.75" customHeight="1" x14ac:dyDescent="0.2">
      <c r="B554" s="61"/>
      <c r="C554" s="62"/>
      <c r="D554" s="63"/>
    </row>
    <row r="555" spans="2:4" ht="22.75" customHeight="1" x14ac:dyDescent="0.2">
      <c r="B555" s="61"/>
      <c r="C555" s="62"/>
      <c r="D555" s="63"/>
    </row>
    <row r="556" spans="2:4" ht="22.75" customHeight="1" x14ac:dyDescent="0.2">
      <c r="B556" s="61"/>
      <c r="C556" s="62"/>
      <c r="D556" s="63"/>
    </row>
    <row r="557" spans="2:4" ht="22.75" customHeight="1" x14ac:dyDescent="0.2">
      <c r="B557" s="61"/>
      <c r="C557" s="62"/>
      <c r="D557" s="63"/>
    </row>
    <row r="558" spans="2:4" ht="22.75" customHeight="1" x14ac:dyDescent="0.2">
      <c r="B558" s="61"/>
      <c r="C558" s="62"/>
      <c r="D558" s="63"/>
    </row>
    <row r="559" spans="2:4" ht="22.75" customHeight="1" x14ac:dyDescent="0.2">
      <c r="B559" s="61"/>
      <c r="C559" s="62"/>
      <c r="D559" s="63"/>
    </row>
    <row r="560" spans="2:4" ht="22.75" customHeight="1" x14ac:dyDescent="0.2">
      <c r="B560" s="61"/>
      <c r="C560" s="62"/>
      <c r="D560" s="63"/>
    </row>
    <row r="561" spans="2:4" ht="22.75" customHeight="1" x14ac:dyDescent="0.2">
      <c r="B561" s="61"/>
      <c r="C561" s="62"/>
      <c r="D561" s="63"/>
    </row>
    <row r="562" spans="2:4" ht="22.75" customHeight="1" x14ac:dyDescent="0.2">
      <c r="B562" s="61"/>
      <c r="C562" s="62"/>
      <c r="D562" s="63"/>
    </row>
    <row r="563" spans="2:4" ht="22.75" customHeight="1" x14ac:dyDescent="0.2">
      <c r="B563" s="61"/>
      <c r="C563" s="62"/>
      <c r="D563" s="63"/>
    </row>
    <row r="564" spans="2:4" ht="22.75" customHeight="1" x14ac:dyDescent="0.2">
      <c r="B564" s="61"/>
      <c r="C564" s="62"/>
      <c r="D564" s="63"/>
    </row>
    <row r="565" spans="2:4" ht="22.75" customHeight="1" x14ac:dyDescent="0.2">
      <c r="B565" s="61"/>
      <c r="C565" s="62"/>
      <c r="D565" s="63"/>
    </row>
    <row r="566" spans="2:4" ht="22.75" customHeight="1" x14ac:dyDescent="0.2">
      <c r="B566" s="61"/>
      <c r="C566" s="62"/>
      <c r="D566" s="63"/>
    </row>
    <row r="567" spans="2:4" ht="22.75" customHeight="1" x14ac:dyDescent="0.2">
      <c r="B567" s="61"/>
      <c r="C567" s="62"/>
      <c r="D567" s="63"/>
    </row>
    <row r="568" spans="2:4" ht="22.75" customHeight="1" x14ac:dyDescent="0.2">
      <c r="B568" s="61"/>
      <c r="C568" s="62"/>
      <c r="D568" s="63"/>
    </row>
    <row r="569" spans="2:4" ht="22.75" customHeight="1" x14ac:dyDescent="0.2">
      <c r="B569" s="61"/>
      <c r="C569" s="62"/>
      <c r="D569" s="63"/>
    </row>
    <row r="570" spans="2:4" ht="22.75" customHeight="1" x14ac:dyDescent="0.2">
      <c r="B570" s="61"/>
      <c r="C570" s="62"/>
      <c r="D570" s="63"/>
    </row>
    <row r="571" spans="2:4" ht="22.75" customHeight="1" x14ac:dyDescent="0.2">
      <c r="B571" s="61"/>
      <c r="C571" s="62"/>
      <c r="D571" s="63"/>
    </row>
    <row r="572" spans="2:4" ht="22.75" customHeight="1" x14ac:dyDescent="0.2">
      <c r="B572" s="61"/>
      <c r="C572" s="62"/>
      <c r="D572" s="63"/>
    </row>
    <row r="573" spans="2:4" ht="22.75" customHeight="1" x14ac:dyDescent="0.2">
      <c r="B573" s="61"/>
      <c r="C573" s="62"/>
      <c r="D573" s="63"/>
    </row>
    <row r="574" spans="2:4" ht="22.75" customHeight="1" x14ac:dyDescent="0.2">
      <c r="B574" s="61"/>
      <c r="C574" s="62"/>
      <c r="D574" s="63"/>
    </row>
    <row r="575" spans="2:4" ht="22.75" customHeight="1" x14ac:dyDescent="0.2">
      <c r="B575" s="61"/>
      <c r="C575" s="62"/>
      <c r="D575" s="63"/>
    </row>
    <row r="576" spans="2:4" ht="22.75" customHeight="1" x14ac:dyDescent="0.2">
      <c r="B576" s="61"/>
      <c r="C576" s="62"/>
      <c r="D576" s="63"/>
    </row>
    <row r="577" spans="2:4" ht="22.75" customHeight="1" x14ac:dyDescent="0.2">
      <c r="B577" s="61"/>
      <c r="C577" s="62"/>
      <c r="D577" s="63"/>
    </row>
    <row r="578" spans="2:4" ht="22.75" customHeight="1" x14ac:dyDescent="0.2">
      <c r="B578" s="61"/>
      <c r="C578" s="62"/>
      <c r="D578" s="63"/>
    </row>
    <row r="579" spans="2:4" ht="22.75" customHeight="1" x14ac:dyDescent="0.2">
      <c r="B579" s="61"/>
      <c r="C579" s="62"/>
      <c r="D579" s="63"/>
    </row>
    <row r="580" spans="2:4" ht="22.75" customHeight="1" x14ac:dyDescent="0.2">
      <c r="B580" s="61"/>
      <c r="C580" s="62"/>
      <c r="D580" s="63"/>
    </row>
    <row r="581" spans="2:4" ht="22.75" customHeight="1" x14ac:dyDescent="0.2">
      <c r="B581" s="61"/>
      <c r="C581" s="62"/>
      <c r="D581" s="63"/>
    </row>
    <row r="582" spans="2:4" ht="22.75" customHeight="1" x14ac:dyDescent="0.2">
      <c r="B582" s="61"/>
      <c r="C582" s="62"/>
      <c r="D582" s="63"/>
    </row>
    <row r="583" spans="2:4" ht="22.75" customHeight="1" x14ac:dyDescent="0.2">
      <c r="B583" s="61"/>
      <c r="C583" s="62"/>
      <c r="D583" s="63"/>
    </row>
    <row r="584" spans="2:4" ht="22.75" customHeight="1" x14ac:dyDescent="0.2">
      <c r="B584" s="61"/>
      <c r="C584" s="62"/>
      <c r="D584" s="63"/>
    </row>
    <row r="585" spans="2:4" ht="22.75" customHeight="1" x14ac:dyDescent="0.2">
      <c r="B585" s="61"/>
      <c r="C585" s="62"/>
      <c r="D585" s="63"/>
    </row>
    <row r="586" spans="2:4" ht="22.75" customHeight="1" x14ac:dyDescent="0.2">
      <c r="B586" s="61"/>
      <c r="C586" s="62"/>
      <c r="D586" s="63"/>
    </row>
    <row r="587" spans="2:4" ht="22.75" customHeight="1" x14ac:dyDescent="0.2">
      <c r="B587" s="61"/>
      <c r="C587" s="62"/>
      <c r="D587" s="63"/>
    </row>
    <row r="588" spans="2:4" ht="22.75" customHeight="1" x14ac:dyDescent="0.2">
      <c r="B588" s="61"/>
      <c r="C588" s="62"/>
      <c r="D588" s="63"/>
    </row>
    <row r="589" spans="2:4" ht="22.75" customHeight="1" x14ac:dyDescent="0.2">
      <c r="B589" s="61"/>
      <c r="C589" s="62"/>
      <c r="D589" s="63"/>
    </row>
    <row r="590" spans="2:4" ht="22.75" customHeight="1" x14ac:dyDescent="0.2">
      <c r="B590" s="61"/>
      <c r="C590" s="62"/>
      <c r="D590" s="63"/>
    </row>
    <row r="591" spans="2:4" ht="22.75" customHeight="1" x14ac:dyDescent="0.2">
      <c r="B591" s="61"/>
      <c r="C591" s="62"/>
      <c r="D591" s="63"/>
    </row>
    <row r="592" spans="2:4" ht="22.75" customHeight="1" x14ac:dyDescent="0.2">
      <c r="B592" s="61"/>
      <c r="C592" s="62"/>
      <c r="D592" s="63"/>
    </row>
    <row r="593" spans="2:4" ht="22.75" customHeight="1" x14ac:dyDescent="0.2">
      <c r="B593" s="61"/>
      <c r="C593" s="62"/>
      <c r="D593" s="63"/>
    </row>
    <row r="594" spans="2:4" ht="22.75" customHeight="1" x14ac:dyDescent="0.2">
      <c r="B594" s="61"/>
      <c r="C594" s="62"/>
      <c r="D594" s="63"/>
    </row>
    <row r="595" spans="2:4" ht="22.75" customHeight="1" x14ac:dyDescent="0.2">
      <c r="B595" s="61"/>
      <c r="C595" s="62"/>
      <c r="D595" s="63"/>
    </row>
    <row r="596" spans="2:4" ht="22.75" customHeight="1" x14ac:dyDescent="0.2">
      <c r="B596" s="61"/>
      <c r="C596" s="62"/>
      <c r="D596" s="63"/>
    </row>
    <row r="597" spans="2:4" ht="22.75" customHeight="1" x14ac:dyDescent="0.2">
      <c r="B597" s="61"/>
      <c r="C597" s="62"/>
      <c r="D597" s="63"/>
    </row>
    <row r="598" spans="2:4" ht="22.75" customHeight="1" x14ac:dyDescent="0.2">
      <c r="B598" s="61"/>
      <c r="C598" s="62"/>
      <c r="D598" s="63"/>
    </row>
    <row r="599" spans="2:4" ht="22.75" customHeight="1" x14ac:dyDescent="0.2">
      <c r="B599" s="61"/>
      <c r="C599" s="62"/>
      <c r="D599" s="63"/>
    </row>
    <row r="600" spans="2:4" ht="22.75" customHeight="1" x14ac:dyDescent="0.2">
      <c r="B600" s="61"/>
      <c r="C600" s="62"/>
      <c r="D600" s="63"/>
    </row>
    <row r="601" spans="2:4" ht="22.75" customHeight="1" x14ac:dyDescent="0.2">
      <c r="B601" s="61"/>
      <c r="C601" s="62"/>
      <c r="D601" s="63"/>
    </row>
    <row r="602" spans="2:4" ht="22.75" customHeight="1" x14ac:dyDescent="0.2">
      <c r="B602" s="61"/>
      <c r="C602" s="62"/>
      <c r="D602" s="63"/>
    </row>
    <row r="603" spans="2:4" ht="22.75" customHeight="1" x14ac:dyDescent="0.2">
      <c r="B603" s="61"/>
      <c r="C603" s="62"/>
      <c r="D603" s="63"/>
    </row>
    <row r="604" spans="2:4" ht="22.75" customHeight="1" x14ac:dyDescent="0.2">
      <c r="B604" s="61"/>
      <c r="C604" s="62"/>
      <c r="D604" s="63"/>
    </row>
    <row r="605" spans="2:4" ht="22.75" customHeight="1" x14ac:dyDescent="0.2">
      <c r="B605" s="61"/>
      <c r="C605" s="62"/>
      <c r="D605" s="63"/>
    </row>
    <row r="606" spans="2:4" ht="22.75" customHeight="1" x14ac:dyDescent="0.2">
      <c r="B606" s="61"/>
      <c r="C606" s="62"/>
      <c r="D606" s="63"/>
    </row>
    <row r="607" spans="2:4" ht="22.75" customHeight="1" x14ac:dyDescent="0.2">
      <c r="B607" s="61"/>
      <c r="C607" s="62"/>
      <c r="D607" s="63"/>
    </row>
    <row r="608" spans="2:4" ht="22.75" customHeight="1" x14ac:dyDescent="0.2">
      <c r="B608" s="61"/>
      <c r="C608" s="62"/>
      <c r="D608" s="63"/>
    </row>
    <row r="609" spans="2:4" ht="22.75" customHeight="1" x14ac:dyDescent="0.2">
      <c r="B609" s="61"/>
      <c r="C609" s="62"/>
      <c r="D609" s="63"/>
    </row>
    <row r="610" spans="2:4" ht="22.75" customHeight="1" x14ac:dyDescent="0.2">
      <c r="B610" s="61"/>
      <c r="C610" s="62"/>
      <c r="D610" s="63"/>
    </row>
    <row r="611" spans="2:4" ht="22.75" customHeight="1" x14ac:dyDescent="0.2">
      <c r="B611" s="61"/>
      <c r="C611" s="62"/>
      <c r="D611" s="63"/>
    </row>
    <row r="612" spans="2:4" ht="22.75" customHeight="1" x14ac:dyDescent="0.2">
      <c r="B612" s="61"/>
      <c r="C612" s="62"/>
      <c r="D612" s="63"/>
    </row>
    <row r="613" spans="2:4" ht="22.75" customHeight="1" x14ac:dyDescent="0.2">
      <c r="B613" s="61"/>
      <c r="C613" s="62"/>
      <c r="D613" s="63"/>
    </row>
    <row r="614" spans="2:4" ht="22.75" customHeight="1" x14ac:dyDescent="0.2">
      <c r="B614" s="61"/>
      <c r="C614" s="62"/>
      <c r="D614" s="63"/>
    </row>
    <row r="615" spans="2:4" ht="22.75" customHeight="1" x14ac:dyDescent="0.2">
      <c r="B615" s="61"/>
      <c r="C615" s="62"/>
      <c r="D615" s="63"/>
    </row>
    <row r="616" spans="2:4" ht="22.75" customHeight="1" x14ac:dyDescent="0.2">
      <c r="B616" s="61"/>
      <c r="C616" s="62"/>
      <c r="D616" s="63"/>
    </row>
    <row r="617" spans="2:4" ht="22.75" customHeight="1" x14ac:dyDescent="0.2">
      <c r="B617" s="61"/>
      <c r="C617" s="62"/>
      <c r="D617" s="63"/>
    </row>
    <row r="618" spans="2:4" ht="22.75" customHeight="1" x14ac:dyDescent="0.2">
      <c r="B618" s="61"/>
      <c r="C618" s="62"/>
      <c r="D618" s="63"/>
    </row>
    <row r="619" spans="2:4" ht="22.75" customHeight="1" x14ac:dyDescent="0.2">
      <c r="B619" s="61"/>
      <c r="C619" s="62"/>
      <c r="D619" s="63"/>
    </row>
    <row r="620" spans="2:4" ht="22.75" customHeight="1" x14ac:dyDescent="0.2">
      <c r="B620" s="61"/>
      <c r="C620" s="62"/>
      <c r="D620" s="63"/>
    </row>
    <row r="621" spans="2:4" ht="22.75" customHeight="1" x14ac:dyDescent="0.2">
      <c r="B621" s="61"/>
      <c r="C621" s="62"/>
      <c r="D621" s="63"/>
    </row>
    <row r="622" spans="2:4" ht="22.75" customHeight="1" x14ac:dyDescent="0.2">
      <c r="B622" s="61"/>
      <c r="C622" s="62"/>
      <c r="D622" s="63"/>
    </row>
    <row r="623" spans="2:4" ht="22.75" customHeight="1" x14ac:dyDescent="0.2">
      <c r="B623" s="61"/>
      <c r="C623" s="62"/>
      <c r="D623" s="63"/>
    </row>
    <row r="624" spans="2:4" ht="22.75" customHeight="1" x14ac:dyDescent="0.2">
      <c r="B624" s="61"/>
      <c r="C624" s="62"/>
      <c r="D624" s="63"/>
    </row>
    <row r="625" spans="2:4" ht="22.75" customHeight="1" x14ac:dyDescent="0.2">
      <c r="B625" s="61"/>
      <c r="C625" s="62"/>
      <c r="D625" s="63"/>
    </row>
    <row r="626" spans="2:4" ht="22.75" customHeight="1" x14ac:dyDescent="0.2">
      <c r="B626" s="61"/>
      <c r="C626" s="62"/>
      <c r="D626" s="63"/>
    </row>
    <row r="627" spans="2:4" ht="22.75" customHeight="1" x14ac:dyDescent="0.2">
      <c r="B627" s="61"/>
      <c r="C627" s="62"/>
      <c r="D627" s="63"/>
    </row>
    <row r="628" spans="2:4" ht="22.75" customHeight="1" x14ac:dyDescent="0.2">
      <c r="B628" s="61"/>
      <c r="C628" s="62"/>
      <c r="D628" s="63"/>
    </row>
    <row r="629" spans="2:4" ht="22.75" customHeight="1" x14ac:dyDescent="0.2">
      <c r="B629" s="61"/>
      <c r="C629" s="62"/>
      <c r="D629" s="63"/>
    </row>
    <row r="630" spans="2:4" ht="22.75" customHeight="1" x14ac:dyDescent="0.2">
      <c r="B630" s="61"/>
      <c r="C630" s="62"/>
      <c r="D630" s="63"/>
    </row>
    <row r="631" spans="2:4" ht="22.75" customHeight="1" x14ac:dyDescent="0.2">
      <c r="B631" s="61"/>
      <c r="C631" s="62"/>
      <c r="D631" s="63"/>
    </row>
    <row r="632" spans="2:4" ht="22.75" customHeight="1" x14ac:dyDescent="0.2">
      <c r="B632" s="61"/>
      <c r="C632" s="62"/>
      <c r="D632" s="63"/>
    </row>
    <row r="633" spans="2:4" ht="22.75" customHeight="1" x14ac:dyDescent="0.2">
      <c r="B633" s="61"/>
      <c r="C633" s="62"/>
      <c r="D633" s="63"/>
    </row>
    <row r="634" spans="2:4" ht="22.75" customHeight="1" x14ac:dyDescent="0.2">
      <c r="B634" s="61"/>
      <c r="C634" s="62"/>
      <c r="D634" s="63"/>
    </row>
    <row r="635" spans="2:4" ht="22.75" customHeight="1" x14ac:dyDescent="0.2">
      <c r="B635" s="61"/>
      <c r="C635" s="62"/>
      <c r="D635" s="63"/>
    </row>
    <row r="636" spans="2:4" ht="22.75" customHeight="1" x14ac:dyDescent="0.2">
      <c r="B636" s="61"/>
      <c r="C636" s="62"/>
      <c r="D636" s="63"/>
    </row>
    <row r="637" spans="2:4" ht="22.75" customHeight="1" x14ac:dyDescent="0.2">
      <c r="B637" s="61"/>
      <c r="C637" s="62"/>
      <c r="D637" s="63"/>
    </row>
    <row r="638" spans="2:4" ht="22.75" customHeight="1" x14ac:dyDescent="0.2">
      <c r="B638" s="61"/>
      <c r="C638" s="62"/>
      <c r="D638" s="63"/>
    </row>
    <row r="639" spans="2:4" ht="22.75" customHeight="1" x14ac:dyDescent="0.2">
      <c r="B639" s="61"/>
      <c r="C639" s="62"/>
      <c r="D639" s="63"/>
    </row>
    <row r="640" spans="2:4" ht="22.75" customHeight="1" x14ac:dyDescent="0.2">
      <c r="B640" s="61"/>
      <c r="C640" s="62"/>
      <c r="D640" s="63"/>
    </row>
    <row r="641" spans="2:4" ht="22.75" customHeight="1" x14ac:dyDescent="0.2">
      <c r="B641" s="61"/>
      <c r="C641" s="62"/>
      <c r="D641" s="63"/>
    </row>
    <row r="642" spans="2:4" ht="22.75" customHeight="1" x14ac:dyDescent="0.2">
      <c r="B642" s="61"/>
      <c r="C642" s="62"/>
      <c r="D642" s="63"/>
    </row>
    <row r="643" spans="2:4" ht="22.75" customHeight="1" x14ac:dyDescent="0.2">
      <c r="B643" s="61"/>
      <c r="C643" s="62"/>
      <c r="D643" s="63"/>
    </row>
    <row r="644" spans="2:4" ht="22.75" customHeight="1" x14ac:dyDescent="0.2">
      <c r="B644" s="61"/>
      <c r="C644" s="62"/>
      <c r="D644" s="63"/>
    </row>
    <row r="645" spans="2:4" ht="22.75" customHeight="1" x14ac:dyDescent="0.2">
      <c r="B645" s="61"/>
      <c r="C645" s="62"/>
      <c r="D645" s="63"/>
    </row>
    <row r="646" spans="2:4" ht="22.75" customHeight="1" x14ac:dyDescent="0.2">
      <c r="B646" s="61"/>
      <c r="C646" s="62"/>
      <c r="D646" s="63"/>
    </row>
    <row r="647" spans="2:4" ht="22.75" customHeight="1" x14ac:dyDescent="0.2">
      <c r="B647" s="61"/>
      <c r="C647" s="62"/>
      <c r="D647" s="63"/>
    </row>
    <row r="648" spans="2:4" ht="22.75" customHeight="1" x14ac:dyDescent="0.2">
      <c r="B648" s="61"/>
      <c r="C648" s="62"/>
      <c r="D648" s="63"/>
    </row>
    <row r="649" spans="2:4" ht="22.75" customHeight="1" x14ac:dyDescent="0.2">
      <c r="B649" s="61"/>
      <c r="C649" s="62"/>
      <c r="D649" s="63"/>
    </row>
    <row r="650" spans="2:4" ht="22.75" customHeight="1" x14ac:dyDescent="0.2">
      <c r="B650" s="61"/>
      <c r="C650" s="62"/>
      <c r="D650" s="63"/>
    </row>
    <row r="651" spans="2:4" ht="22.75" customHeight="1" x14ac:dyDescent="0.2">
      <c r="B651" s="61"/>
      <c r="C651" s="62"/>
      <c r="D651" s="63"/>
    </row>
    <row r="652" spans="2:4" ht="22.75" customHeight="1" x14ac:dyDescent="0.2">
      <c r="B652" s="61"/>
      <c r="C652" s="62"/>
      <c r="D652" s="63"/>
    </row>
    <row r="653" spans="2:4" ht="22.75" customHeight="1" x14ac:dyDescent="0.2">
      <c r="B653" s="61"/>
      <c r="C653" s="62"/>
      <c r="D653" s="63"/>
    </row>
    <row r="654" spans="2:4" ht="22.75" customHeight="1" x14ac:dyDescent="0.2">
      <c r="B654" s="61"/>
      <c r="C654" s="62"/>
      <c r="D654" s="63"/>
    </row>
    <row r="655" spans="2:4" ht="22.75" customHeight="1" x14ac:dyDescent="0.2">
      <c r="B655" s="61"/>
      <c r="C655" s="62"/>
      <c r="D655" s="63"/>
    </row>
    <row r="656" spans="2:4" ht="22.75" customHeight="1" x14ac:dyDescent="0.2">
      <c r="B656" s="61"/>
      <c r="C656" s="62"/>
      <c r="D656" s="63"/>
    </row>
    <row r="657" spans="2:4" ht="22.75" customHeight="1" x14ac:dyDescent="0.2">
      <c r="B657" s="61"/>
      <c r="C657" s="62"/>
      <c r="D657" s="63"/>
    </row>
    <row r="658" spans="2:4" ht="22.75" customHeight="1" x14ac:dyDescent="0.2">
      <c r="B658" s="61"/>
      <c r="C658" s="62"/>
      <c r="D658" s="63"/>
    </row>
    <row r="659" spans="2:4" ht="22.75" customHeight="1" x14ac:dyDescent="0.2">
      <c r="B659" s="61"/>
      <c r="C659" s="62"/>
      <c r="D659" s="63"/>
    </row>
    <row r="660" spans="2:4" ht="22.75" customHeight="1" x14ac:dyDescent="0.2">
      <c r="B660" s="61"/>
      <c r="C660" s="62"/>
      <c r="D660" s="63"/>
    </row>
    <row r="661" spans="2:4" ht="22.75" customHeight="1" x14ac:dyDescent="0.2">
      <c r="B661" s="61"/>
      <c r="C661" s="62"/>
      <c r="D661" s="63"/>
    </row>
    <row r="662" spans="2:4" ht="22.75" customHeight="1" x14ac:dyDescent="0.2">
      <c r="B662" s="61"/>
      <c r="C662" s="62"/>
      <c r="D662" s="63"/>
    </row>
    <row r="663" spans="2:4" ht="22.75" customHeight="1" x14ac:dyDescent="0.2">
      <c r="B663" s="61"/>
      <c r="C663" s="62"/>
      <c r="D663" s="63"/>
    </row>
    <row r="664" spans="2:4" ht="22.75" customHeight="1" x14ac:dyDescent="0.2">
      <c r="B664" s="61"/>
      <c r="C664" s="62"/>
      <c r="D664" s="63"/>
    </row>
    <row r="665" spans="2:4" ht="22.75" customHeight="1" x14ac:dyDescent="0.2">
      <c r="B665" s="61"/>
      <c r="C665" s="62"/>
      <c r="D665" s="63"/>
    </row>
    <row r="666" spans="2:4" ht="22.75" customHeight="1" x14ac:dyDescent="0.2">
      <c r="B666" s="61"/>
      <c r="C666" s="62"/>
      <c r="D666" s="63"/>
    </row>
    <row r="667" spans="2:4" ht="22.75" customHeight="1" x14ac:dyDescent="0.2">
      <c r="B667" s="61"/>
      <c r="C667" s="62"/>
      <c r="D667" s="63"/>
    </row>
    <row r="668" spans="2:4" ht="22.75" customHeight="1" x14ac:dyDescent="0.2">
      <c r="B668" s="61"/>
      <c r="C668" s="62"/>
      <c r="D668" s="63"/>
    </row>
    <row r="669" spans="2:4" ht="22.75" customHeight="1" x14ac:dyDescent="0.2">
      <c r="B669" s="61"/>
      <c r="C669" s="62"/>
      <c r="D669" s="63"/>
    </row>
    <row r="670" spans="2:4" ht="22.75" customHeight="1" x14ac:dyDescent="0.2">
      <c r="B670" s="61"/>
      <c r="C670" s="62"/>
      <c r="D670" s="63"/>
    </row>
    <row r="671" spans="2:4" ht="22.75" customHeight="1" x14ac:dyDescent="0.2">
      <c r="B671" s="61"/>
      <c r="C671" s="62"/>
      <c r="D671" s="63"/>
    </row>
    <row r="672" spans="2:4" ht="22.75" customHeight="1" x14ac:dyDescent="0.2">
      <c r="B672" s="61"/>
      <c r="C672" s="62"/>
      <c r="D672" s="63"/>
    </row>
    <row r="673" spans="2:4" ht="22.75" customHeight="1" x14ac:dyDescent="0.2">
      <c r="B673" s="61"/>
      <c r="C673" s="62"/>
      <c r="D673" s="63"/>
    </row>
    <row r="674" spans="2:4" ht="22.75" customHeight="1" x14ac:dyDescent="0.2">
      <c r="B674" s="61"/>
      <c r="C674" s="62"/>
      <c r="D674" s="63"/>
    </row>
    <row r="675" spans="2:4" ht="22.75" customHeight="1" x14ac:dyDescent="0.2">
      <c r="B675" s="61"/>
      <c r="C675" s="62"/>
      <c r="D675" s="63"/>
    </row>
    <row r="676" spans="2:4" ht="22.75" customHeight="1" x14ac:dyDescent="0.2">
      <c r="B676" s="61"/>
      <c r="C676" s="62"/>
      <c r="D676" s="63"/>
    </row>
    <row r="677" spans="2:4" ht="22.75" customHeight="1" x14ac:dyDescent="0.2">
      <c r="B677" s="61"/>
      <c r="C677" s="62"/>
      <c r="D677" s="63"/>
    </row>
    <row r="678" spans="2:4" ht="22.75" customHeight="1" x14ac:dyDescent="0.2">
      <c r="B678" s="61"/>
      <c r="C678" s="62"/>
      <c r="D678" s="63"/>
    </row>
    <row r="679" spans="2:4" ht="22.75" customHeight="1" x14ac:dyDescent="0.2">
      <c r="B679" s="61"/>
      <c r="C679" s="62"/>
      <c r="D679" s="63"/>
    </row>
    <row r="680" spans="2:4" ht="22.75" customHeight="1" x14ac:dyDescent="0.2">
      <c r="B680" s="61"/>
      <c r="C680" s="62"/>
      <c r="D680" s="63"/>
    </row>
    <row r="681" spans="2:4" ht="22.75" customHeight="1" x14ac:dyDescent="0.2">
      <c r="B681" s="61"/>
      <c r="C681" s="62"/>
      <c r="D681" s="63"/>
    </row>
    <row r="682" spans="2:4" ht="22.75" customHeight="1" x14ac:dyDescent="0.2">
      <c r="B682" s="61"/>
      <c r="C682" s="62"/>
      <c r="D682" s="63"/>
    </row>
    <row r="683" spans="2:4" ht="22.75" customHeight="1" x14ac:dyDescent="0.2">
      <c r="B683" s="61"/>
      <c r="C683" s="62"/>
      <c r="D683" s="63"/>
    </row>
    <row r="684" spans="2:4" ht="22.75" customHeight="1" x14ac:dyDescent="0.2">
      <c r="B684" s="61"/>
      <c r="C684" s="62"/>
      <c r="D684" s="63"/>
    </row>
    <row r="685" spans="2:4" ht="22.75" customHeight="1" x14ac:dyDescent="0.2">
      <c r="B685" s="61"/>
      <c r="C685" s="62"/>
      <c r="D685" s="63"/>
    </row>
    <row r="686" spans="2:4" ht="22.75" customHeight="1" x14ac:dyDescent="0.2">
      <c r="B686" s="61"/>
      <c r="C686" s="62"/>
      <c r="D686" s="63"/>
    </row>
    <row r="687" spans="2:4" ht="22.75" customHeight="1" x14ac:dyDescent="0.2">
      <c r="B687" s="61"/>
      <c r="C687" s="62"/>
      <c r="D687" s="63"/>
    </row>
    <row r="688" spans="2:4" ht="22.75" customHeight="1" x14ac:dyDescent="0.2">
      <c r="B688" s="61"/>
      <c r="C688" s="62"/>
      <c r="D688" s="63"/>
    </row>
    <row r="689" spans="2:4" ht="22.75" customHeight="1" x14ac:dyDescent="0.2">
      <c r="B689" s="61"/>
      <c r="C689" s="62"/>
      <c r="D689" s="63"/>
    </row>
    <row r="690" spans="2:4" ht="22.75" customHeight="1" x14ac:dyDescent="0.2">
      <c r="B690" s="61"/>
      <c r="C690" s="62"/>
      <c r="D690" s="63"/>
    </row>
    <row r="691" spans="2:4" ht="22.75" customHeight="1" x14ac:dyDescent="0.2">
      <c r="B691" s="61"/>
      <c r="C691" s="62"/>
      <c r="D691" s="63"/>
    </row>
    <row r="692" spans="2:4" ht="22.75" customHeight="1" x14ac:dyDescent="0.2">
      <c r="B692" s="61"/>
      <c r="C692" s="62"/>
      <c r="D692" s="63"/>
    </row>
    <row r="693" spans="2:4" ht="22.75" customHeight="1" x14ac:dyDescent="0.2">
      <c r="B693" s="61"/>
      <c r="C693" s="62"/>
      <c r="D693" s="63"/>
    </row>
    <row r="694" spans="2:4" ht="22.75" customHeight="1" x14ac:dyDescent="0.2">
      <c r="B694" s="61"/>
      <c r="C694" s="62"/>
      <c r="D694" s="63"/>
    </row>
    <row r="695" spans="2:4" ht="22.75" customHeight="1" x14ac:dyDescent="0.2">
      <c r="B695" s="61"/>
      <c r="C695" s="62"/>
      <c r="D695" s="63"/>
    </row>
    <row r="696" spans="2:4" ht="22.75" customHeight="1" x14ac:dyDescent="0.2">
      <c r="B696" s="61"/>
      <c r="C696" s="62"/>
      <c r="D696" s="63"/>
    </row>
    <row r="697" spans="2:4" ht="22.75" customHeight="1" x14ac:dyDescent="0.2">
      <c r="B697" s="61"/>
      <c r="C697" s="62"/>
      <c r="D697" s="63"/>
    </row>
    <row r="698" spans="2:4" ht="22.75" customHeight="1" x14ac:dyDescent="0.2">
      <c r="B698" s="61"/>
      <c r="C698" s="62"/>
      <c r="D698" s="63"/>
    </row>
    <row r="699" spans="2:4" ht="22.75" customHeight="1" x14ac:dyDescent="0.2">
      <c r="B699" s="61"/>
      <c r="C699" s="62"/>
      <c r="D699" s="63"/>
    </row>
    <row r="700" spans="2:4" ht="22.75" customHeight="1" x14ac:dyDescent="0.2">
      <c r="B700" s="61"/>
      <c r="C700" s="62"/>
      <c r="D700" s="63"/>
    </row>
    <row r="701" spans="2:4" ht="22.75" customHeight="1" x14ac:dyDescent="0.2">
      <c r="B701" s="61"/>
      <c r="C701" s="62"/>
      <c r="D701" s="63"/>
    </row>
    <row r="702" spans="2:4" ht="22.75" customHeight="1" x14ac:dyDescent="0.2">
      <c r="B702" s="61"/>
      <c r="C702" s="62"/>
      <c r="D702" s="63"/>
    </row>
    <row r="703" spans="2:4" ht="22.75" customHeight="1" x14ac:dyDescent="0.2">
      <c r="B703" s="61"/>
      <c r="C703" s="62"/>
      <c r="D703" s="63"/>
    </row>
    <row r="704" spans="2:4" ht="22.75" customHeight="1" x14ac:dyDescent="0.2">
      <c r="B704" s="61"/>
      <c r="C704" s="62"/>
      <c r="D704" s="63"/>
    </row>
    <row r="705" spans="2:4" ht="22.75" customHeight="1" x14ac:dyDescent="0.2">
      <c r="B705" s="61"/>
      <c r="C705" s="62"/>
      <c r="D705" s="63"/>
    </row>
    <row r="706" spans="2:4" ht="22.75" customHeight="1" x14ac:dyDescent="0.2">
      <c r="B706" s="61"/>
      <c r="C706" s="62"/>
      <c r="D706" s="63"/>
    </row>
    <row r="707" spans="2:4" ht="22.75" customHeight="1" x14ac:dyDescent="0.2">
      <c r="B707" s="61"/>
      <c r="C707" s="62"/>
      <c r="D707" s="63"/>
    </row>
    <row r="708" spans="2:4" ht="22.75" customHeight="1" x14ac:dyDescent="0.2">
      <c r="B708" s="61"/>
      <c r="C708" s="62"/>
      <c r="D708" s="63"/>
    </row>
    <row r="709" spans="2:4" ht="22.75" customHeight="1" x14ac:dyDescent="0.2">
      <c r="B709" s="61"/>
      <c r="C709" s="62"/>
      <c r="D709" s="63"/>
    </row>
    <row r="710" spans="2:4" ht="22.75" customHeight="1" x14ac:dyDescent="0.2">
      <c r="B710" s="61"/>
      <c r="C710" s="62"/>
      <c r="D710" s="63"/>
    </row>
    <row r="711" spans="2:4" ht="22.75" customHeight="1" x14ac:dyDescent="0.2">
      <c r="B711" s="61"/>
      <c r="C711" s="62"/>
      <c r="D711" s="63"/>
    </row>
    <row r="712" spans="2:4" ht="22.75" customHeight="1" x14ac:dyDescent="0.2">
      <c r="B712" s="61"/>
      <c r="C712" s="62"/>
      <c r="D712" s="63"/>
    </row>
    <row r="713" spans="2:4" ht="22.75" customHeight="1" x14ac:dyDescent="0.2">
      <c r="B713" s="61"/>
      <c r="C713" s="62"/>
      <c r="D713" s="63"/>
    </row>
    <row r="714" spans="2:4" ht="22.75" customHeight="1" x14ac:dyDescent="0.2">
      <c r="B714" s="61"/>
      <c r="C714" s="62"/>
      <c r="D714" s="63"/>
    </row>
    <row r="715" spans="2:4" ht="22.75" customHeight="1" x14ac:dyDescent="0.2">
      <c r="B715" s="61"/>
      <c r="C715" s="62"/>
      <c r="D715" s="63"/>
    </row>
    <row r="716" spans="2:4" ht="22.75" customHeight="1" x14ac:dyDescent="0.2">
      <c r="B716" s="61"/>
      <c r="C716" s="62"/>
      <c r="D716" s="63"/>
    </row>
    <row r="717" spans="2:4" ht="22.75" customHeight="1" x14ac:dyDescent="0.2">
      <c r="B717" s="61"/>
      <c r="C717" s="62"/>
      <c r="D717" s="63"/>
    </row>
    <row r="718" spans="2:4" ht="22.75" customHeight="1" x14ac:dyDescent="0.2">
      <c r="B718" s="61"/>
      <c r="C718" s="62"/>
      <c r="D718" s="63"/>
    </row>
    <row r="719" spans="2:4" ht="22.75" customHeight="1" x14ac:dyDescent="0.2">
      <c r="B719" s="61"/>
      <c r="C719" s="62"/>
      <c r="D719" s="63"/>
    </row>
    <row r="720" spans="2:4" ht="22.75" customHeight="1" x14ac:dyDescent="0.2">
      <c r="B720" s="61"/>
      <c r="C720" s="62"/>
      <c r="D720" s="63"/>
    </row>
    <row r="721" spans="2:4" ht="22.75" customHeight="1" x14ac:dyDescent="0.2">
      <c r="B721" s="61"/>
      <c r="C721" s="62"/>
      <c r="D721" s="63"/>
    </row>
    <row r="722" spans="2:4" ht="22.75" customHeight="1" x14ac:dyDescent="0.2">
      <c r="B722" s="61"/>
      <c r="C722" s="62"/>
      <c r="D722" s="63"/>
    </row>
    <row r="723" spans="2:4" ht="22.75" customHeight="1" x14ac:dyDescent="0.2">
      <c r="B723" s="61"/>
      <c r="C723" s="62"/>
      <c r="D723" s="63"/>
    </row>
    <row r="724" spans="2:4" ht="22.75" customHeight="1" x14ac:dyDescent="0.2">
      <c r="B724" s="61"/>
      <c r="C724" s="62"/>
      <c r="D724" s="63"/>
    </row>
    <row r="725" spans="2:4" ht="22.75" customHeight="1" x14ac:dyDescent="0.2">
      <c r="B725" s="61"/>
      <c r="C725" s="62"/>
      <c r="D725" s="63"/>
    </row>
    <row r="726" spans="2:4" ht="22.75" customHeight="1" x14ac:dyDescent="0.2">
      <c r="B726" s="61"/>
      <c r="C726" s="62"/>
      <c r="D726" s="63"/>
    </row>
    <row r="727" spans="2:4" ht="22.75" customHeight="1" x14ac:dyDescent="0.2">
      <c r="B727" s="61"/>
      <c r="C727" s="62"/>
      <c r="D727" s="63"/>
    </row>
    <row r="728" spans="2:4" ht="22.75" customHeight="1" x14ac:dyDescent="0.2">
      <c r="B728" s="61"/>
      <c r="C728" s="62"/>
      <c r="D728" s="63"/>
    </row>
    <row r="729" spans="2:4" ht="22.75" customHeight="1" x14ac:dyDescent="0.2">
      <c r="B729" s="61"/>
      <c r="C729" s="62"/>
      <c r="D729" s="63"/>
    </row>
    <row r="730" spans="2:4" ht="22.75" customHeight="1" x14ac:dyDescent="0.2">
      <c r="B730" s="61"/>
      <c r="C730" s="62"/>
      <c r="D730" s="63"/>
    </row>
    <row r="731" spans="2:4" ht="22.75" customHeight="1" x14ac:dyDescent="0.2">
      <c r="B731" s="61"/>
      <c r="C731" s="62"/>
      <c r="D731" s="63"/>
    </row>
    <row r="732" spans="2:4" ht="22.75" customHeight="1" x14ac:dyDescent="0.2">
      <c r="B732" s="61"/>
      <c r="C732" s="62"/>
      <c r="D732" s="63"/>
    </row>
    <row r="733" spans="2:4" ht="22.75" customHeight="1" x14ac:dyDescent="0.2">
      <c r="B733" s="61"/>
      <c r="C733" s="62"/>
      <c r="D733" s="63"/>
    </row>
    <row r="734" spans="2:4" ht="22.75" customHeight="1" x14ac:dyDescent="0.2">
      <c r="B734" s="61"/>
      <c r="C734" s="62"/>
      <c r="D734" s="63"/>
    </row>
    <row r="735" spans="2:4" ht="22.75" customHeight="1" x14ac:dyDescent="0.2">
      <c r="B735" s="61"/>
      <c r="C735" s="62"/>
      <c r="D735" s="63"/>
    </row>
    <row r="736" spans="2:4" ht="22.75" customHeight="1" x14ac:dyDescent="0.2">
      <c r="B736" s="61"/>
      <c r="C736" s="62"/>
      <c r="D736" s="63"/>
    </row>
    <row r="737" spans="2:4" ht="22.75" customHeight="1" x14ac:dyDescent="0.2">
      <c r="B737" s="61"/>
      <c r="C737" s="62"/>
      <c r="D737" s="63"/>
    </row>
    <row r="738" spans="2:4" ht="22.75" customHeight="1" x14ac:dyDescent="0.2">
      <c r="B738" s="61"/>
      <c r="C738" s="62"/>
      <c r="D738" s="63"/>
    </row>
    <row r="739" spans="2:4" ht="22.75" customHeight="1" x14ac:dyDescent="0.2">
      <c r="B739" s="61"/>
      <c r="C739" s="62"/>
      <c r="D739" s="63"/>
    </row>
    <row r="740" spans="2:4" ht="22.75" customHeight="1" x14ac:dyDescent="0.2">
      <c r="B740" s="61"/>
      <c r="C740" s="62"/>
      <c r="D740" s="63"/>
    </row>
    <row r="741" spans="2:4" ht="22.75" customHeight="1" x14ac:dyDescent="0.2">
      <c r="B741" s="61"/>
      <c r="C741" s="62"/>
      <c r="D741" s="63"/>
    </row>
    <row r="742" spans="2:4" ht="22.75" customHeight="1" x14ac:dyDescent="0.2">
      <c r="B742" s="61"/>
      <c r="C742" s="62"/>
      <c r="D742" s="63"/>
    </row>
    <row r="743" spans="2:4" ht="22.75" customHeight="1" x14ac:dyDescent="0.2">
      <c r="B743" s="61"/>
      <c r="C743" s="62"/>
      <c r="D743" s="63"/>
    </row>
    <row r="744" spans="2:4" ht="22.75" customHeight="1" x14ac:dyDescent="0.2">
      <c r="B744" s="61"/>
      <c r="C744" s="62"/>
      <c r="D744" s="63"/>
    </row>
    <row r="745" spans="2:4" ht="22.75" customHeight="1" x14ac:dyDescent="0.2">
      <c r="B745" s="61"/>
      <c r="C745" s="62"/>
      <c r="D745" s="63"/>
    </row>
    <row r="746" spans="2:4" ht="22.75" customHeight="1" x14ac:dyDescent="0.2">
      <c r="B746" s="61"/>
      <c r="C746" s="62"/>
      <c r="D746" s="63"/>
    </row>
    <row r="747" spans="2:4" ht="22.75" customHeight="1" x14ac:dyDescent="0.2">
      <c r="B747" s="61"/>
      <c r="C747" s="62"/>
      <c r="D747" s="63"/>
    </row>
    <row r="748" spans="2:4" ht="22.75" customHeight="1" x14ac:dyDescent="0.2">
      <c r="B748" s="61"/>
      <c r="C748" s="62"/>
      <c r="D748" s="63"/>
    </row>
    <row r="749" spans="2:4" ht="22.75" customHeight="1" x14ac:dyDescent="0.2">
      <c r="B749" s="61"/>
      <c r="C749" s="62"/>
      <c r="D749" s="63"/>
    </row>
    <row r="750" spans="2:4" ht="22.75" customHeight="1" x14ac:dyDescent="0.2">
      <c r="B750" s="61"/>
      <c r="C750" s="62"/>
      <c r="D750" s="63"/>
    </row>
    <row r="751" spans="2:4" ht="22.75" customHeight="1" x14ac:dyDescent="0.2">
      <c r="B751" s="61"/>
      <c r="C751" s="62"/>
      <c r="D751" s="63"/>
    </row>
    <row r="752" spans="2:4" ht="22.75" customHeight="1" x14ac:dyDescent="0.2">
      <c r="B752" s="61"/>
      <c r="C752" s="62"/>
      <c r="D752" s="63"/>
    </row>
    <row r="753" spans="2:4" ht="22.75" customHeight="1" x14ac:dyDescent="0.2">
      <c r="B753" s="61"/>
      <c r="C753" s="62"/>
      <c r="D753" s="63"/>
    </row>
    <row r="754" spans="2:4" ht="22.75" customHeight="1" x14ac:dyDescent="0.2">
      <c r="B754" s="61"/>
      <c r="C754" s="62"/>
      <c r="D754" s="63"/>
    </row>
    <row r="755" spans="2:4" ht="22.75" customHeight="1" x14ac:dyDescent="0.2">
      <c r="B755" s="61"/>
      <c r="C755" s="62"/>
      <c r="D755" s="63"/>
    </row>
    <row r="756" spans="2:4" ht="22.75" customHeight="1" x14ac:dyDescent="0.2">
      <c r="B756" s="61"/>
      <c r="C756" s="62"/>
      <c r="D756" s="63"/>
    </row>
    <row r="757" spans="2:4" ht="22.75" customHeight="1" x14ac:dyDescent="0.2">
      <c r="B757" s="61"/>
      <c r="C757" s="62"/>
      <c r="D757" s="63"/>
    </row>
    <row r="758" spans="2:4" ht="22.75" customHeight="1" x14ac:dyDescent="0.2">
      <c r="B758" s="61"/>
      <c r="C758" s="62"/>
      <c r="D758" s="63"/>
    </row>
    <row r="759" spans="2:4" ht="22.75" customHeight="1" x14ac:dyDescent="0.2">
      <c r="B759" s="61"/>
      <c r="C759" s="62"/>
      <c r="D759" s="63"/>
    </row>
    <row r="760" spans="2:4" ht="22.75" customHeight="1" x14ac:dyDescent="0.2">
      <c r="B760" s="61"/>
      <c r="C760" s="62"/>
      <c r="D760" s="63"/>
    </row>
    <row r="761" spans="2:4" ht="22.75" customHeight="1" x14ac:dyDescent="0.2">
      <c r="B761" s="61"/>
      <c r="C761" s="62"/>
      <c r="D761" s="63"/>
    </row>
    <row r="762" spans="2:4" ht="22.75" customHeight="1" x14ac:dyDescent="0.2">
      <c r="B762" s="61"/>
      <c r="C762" s="62"/>
      <c r="D762" s="63"/>
    </row>
    <row r="763" spans="2:4" ht="22.75" customHeight="1" x14ac:dyDescent="0.2">
      <c r="B763" s="61"/>
      <c r="C763" s="62"/>
      <c r="D763" s="63"/>
    </row>
    <row r="764" spans="2:4" ht="22.75" customHeight="1" x14ac:dyDescent="0.2">
      <c r="B764" s="61"/>
      <c r="C764" s="62"/>
      <c r="D764" s="63"/>
    </row>
    <row r="765" spans="2:4" ht="22.75" customHeight="1" x14ac:dyDescent="0.2">
      <c r="B765" s="61"/>
      <c r="C765" s="62"/>
      <c r="D765" s="63"/>
    </row>
    <row r="766" spans="2:4" ht="22.75" customHeight="1" x14ac:dyDescent="0.2">
      <c r="B766" s="61"/>
      <c r="C766" s="62"/>
      <c r="D766" s="63"/>
    </row>
    <row r="767" spans="2:4" ht="22.75" customHeight="1" x14ac:dyDescent="0.2">
      <c r="B767" s="61"/>
      <c r="C767" s="62"/>
      <c r="D767" s="63"/>
    </row>
    <row r="768" spans="2:4" ht="22.75" customHeight="1" x14ac:dyDescent="0.2">
      <c r="B768" s="61"/>
      <c r="C768" s="62"/>
      <c r="D768" s="63"/>
    </row>
    <row r="769" spans="2:4" ht="22.75" customHeight="1" x14ac:dyDescent="0.2">
      <c r="B769" s="61"/>
      <c r="C769" s="62"/>
      <c r="D769" s="63"/>
    </row>
    <row r="770" spans="2:4" ht="22.75" customHeight="1" x14ac:dyDescent="0.2">
      <c r="B770" s="61"/>
      <c r="C770" s="62"/>
      <c r="D770" s="63"/>
    </row>
    <row r="771" spans="2:4" ht="22.75" customHeight="1" x14ac:dyDescent="0.2">
      <c r="B771" s="61"/>
      <c r="C771" s="62"/>
      <c r="D771" s="63"/>
    </row>
    <row r="772" spans="2:4" ht="22.75" customHeight="1" x14ac:dyDescent="0.2">
      <c r="B772" s="61"/>
      <c r="C772" s="62"/>
      <c r="D772" s="63"/>
    </row>
    <row r="773" spans="2:4" ht="22.75" customHeight="1" x14ac:dyDescent="0.2">
      <c r="B773" s="61"/>
      <c r="C773" s="62"/>
      <c r="D773" s="63"/>
    </row>
    <row r="774" spans="2:4" ht="22.75" customHeight="1" x14ac:dyDescent="0.2">
      <c r="B774" s="61"/>
      <c r="C774" s="62"/>
      <c r="D774" s="63"/>
    </row>
    <row r="775" spans="2:4" ht="22.75" customHeight="1" x14ac:dyDescent="0.2">
      <c r="B775" s="61"/>
      <c r="C775" s="62"/>
      <c r="D775" s="63"/>
    </row>
    <row r="776" spans="2:4" ht="22.75" customHeight="1" x14ac:dyDescent="0.2">
      <c r="B776" s="61"/>
      <c r="C776" s="62"/>
      <c r="D776" s="63"/>
    </row>
    <row r="777" spans="2:4" ht="22.75" customHeight="1" x14ac:dyDescent="0.2">
      <c r="B777" s="61"/>
      <c r="C777" s="62"/>
      <c r="D777" s="63"/>
    </row>
    <row r="778" spans="2:4" ht="22.75" customHeight="1" x14ac:dyDescent="0.2">
      <c r="B778" s="61"/>
      <c r="C778" s="62"/>
      <c r="D778" s="63"/>
    </row>
    <row r="779" spans="2:4" ht="22.75" customHeight="1" x14ac:dyDescent="0.2">
      <c r="B779" s="61"/>
      <c r="C779" s="62"/>
      <c r="D779" s="63"/>
    </row>
    <row r="780" spans="2:4" ht="22.75" customHeight="1" x14ac:dyDescent="0.2">
      <c r="B780" s="61"/>
      <c r="C780" s="62"/>
      <c r="D780" s="63"/>
    </row>
    <row r="781" spans="2:4" ht="22.75" customHeight="1" x14ac:dyDescent="0.2">
      <c r="B781" s="61"/>
      <c r="C781" s="62"/>
      <c r="D781" s="63"/>
    </row>
    <row r="782" spans="2:4" ht="22.75" customHeight="1" x14ac:dyDescent="0.2">
      <c r="B782" s="61"/>
      <c r="C782" s="62"/>
      <c r="D782" s="63"/>
    </row>
    <row r="783" spans="2:4" ht="22.75" customHeight="1" x14ac:dyDescent="0.2">
      <c r="B783" s="61"/>
      <c r="C783" s="62"/>
      <c r="D783" s="63"/>
    </row>
    <row r="784" spans="2:4" ht="22.75" customHeight="1" x14ac:dyDescent="0.2">
      <c r="B784" s="61"/>
      <c r="C784" s="62"/>
      <c r="D784" s="63"/>
    </row>
    <row r="785" spans="2:4" ht="22.75" customHeight="1" x14ac:dyDescent="0.2">
      <c r="B785" s="61"/>
      <c r="C785" s="62"/>
      <c r="D785" s="63"/>
    </row>
    <row r="786" spans="2:4" ht="22.75" customHeight="1" x14ac:dyDescent="0.2">
      <c r="B786" s="61"/>
      <c r="C786" s="62"/>
      <c r="D786" s="63"/>
    </row>
    <row r="787" spans="2:4" ht="22.75" customHeight="1" x14ac:dyDescent="0.2">
      <c r="B787" s="61"/>
      <c r="C787" s="62"/>
      <c r="D787" s="63"/>
    </row>
    <row r="788" spans="2:4" ht="22.75" customHeight="1" x14ac:dyDescent="0.2">
      <c r="B788" s="61"/>
      <c r="C788" s="62"/>
      <c r="D788" s="63"/>
    </row>
    <row r="789" spans="2:4" ht="22.75" customHeight="1" x14ac:dyDescent="0.2">
      <c r="B789" s="61"/>
      <c r="C789" s="62"/>
      <c r="D789" s="63"/>
    </row>
    <row r="790" spans="2:4" ht="22.75" customHeight="1" x14ac:dyDescent="0.2">
      <c r="B790" s="61"/>
      <c r="C790" s="62"/>
      <c r="D790" s="63"/>
    </row>
    <row r="791" spans="2:4" ht="22.75" customHeight="1" x14ac:dyDescent="0.2">
      <c r="B791" s="61"/>
      <c r="C791" s="62"/>
      <c r="D791" s="63"/>
    </row>
    <row r="792" spans="2:4" ht="22.75" customHeight="1" x14ac:dyDescent="0.2">
      <c r="B792" s="61"/>
      <c r="C792" s="62"/>
      <c r="D792" s="63"/>
    </row>
    <row r="793" spans="2:4" ht="22.75" customHeight="1" x14ac:dyDescent="0.2">
      <c r="B793" s="61"/>
      <c r="C793" s="62"/>
      <c r="D793" s="63"/>
    </row>
    <row r="794" spans="2:4" ht="22.75" customHeight="1" x14ac:dyDescent="0.2">
      <c r="B794" s="61"/>
      <c r="C794" s="62"/>
      <c r="D794" s="63"/>
    </row>
    <row r="795" spans="2:4" ht="22.75" customHeight="1" x14ac:dyDescent="0.2">
      <c r="B795" s="61"/>
      <c r="C795" s="62"/>
      <c r="D795" s="63"/>
    </row>
    <row r="796" spans="2:4" ht="22.75" customHeight="1" x14ac:dyDescent="0.2">
      <c r="B796" s="61"/>
      <c r="C796" s="62"/>
      <c r="D796" s="63"/>
    </row>
    <row r="797" spans="2:4" ht="22.75" customHeight="1" x14ac:dyDescent="0.2">
      <c r="B797" s="61"/>
      <c r="C797" s="62"/>
      <c r="D797" s="63"/>
    </row>
    <row r="798" spans="2:4" ht="22.75" customHeight="1" x14ac:dyDescent="0.2">
      <c r="B798" s="61"/>
      <c r="C798" s="62"/>
      <c r="D798" s="63"/>
    </row>
    <row r="799" spans="2:4" ht="22.75" customHeight="1" x14ac:dyDescent="0.2">
      <c r="B799" s="61"/>
      <c r="C799" s="62"/>
      <c r="D799" s="63"/>
    </row>
    <row r="800" spans="2:4" ht="22.75" customHeight="1" x14ac:dyDescent="0.2">
      <c r="B800" s="61"/>
      <c r="C800" s="62"/>
      <c r="D800" s="63"/>
    </row>
    <row r="801" spans="2:4" ht="22.75" customHeight="1" x14ac:dyDescent="0.2">
      <c r="B801" s="61"/>
      <c r="C801" s="62"/>
      <c r="D801" s="63"/>
    </row>
    <row r="802" spans="2:4" ht="22.75" customHeight="1" x14ac:dyDescent="0.2">
      <c r="B802" s="61"/>
      <c r="C802" s="62"/>
      <c r="D802" s="63"/>
    </row>
    <row r="803" spans="2:4" ht="22.75" customHeight="1" x14ac:dyDescent="0.2">
      <c r="B803" s="61"/>
      <c r="C803" s="62"/>
      <c r="D803" s="63"/>
    </row>
    <row r="804" spans="2:4" ht="22.75" customHeight="1" x14ac:dyDescent="0.2">
      <c r="B804" s="61"/>
      <c r="C804" s="62"/>
      <c r="D804" s="63"/>
    </row>
    <row r="805" spans="2:4" ht="22.75" customHeight="1" x14ac:dyDescent="0.2">
      <c r="B805" s="61"/>
      <c r="C805" s="62"/>
      <c r="D805" s="63"/>
    </row>
    <row r="806" spans="2:4" ht="22.75" customHeight="1" x14ac:dyDescent="0.2">
      <c r="B806" s="61"/>
      <c r="C806" s="62"/>
      <c r="D806" s="63"/>
    </row>
    <row r="807" spans="2:4" ht="22.75" customHeight="1" x14ac:dyDescent="0.2">
      <c r="B807" s="61"/>
      <c r="C807" s="62"/>
      <c r="D807" s="63"/>
    </row>
    <row r="808" spans="2:4" ht="22.75" customHeight="1" x14ac:dyDescent="0.2">
      <c r="B808" s="61"/>
      <c r="C808" s="62"/>
      <c r="D808" s="63"/>
    </row>
    <row r="809" spans="2:4" ht="22.75" customHeight="1" x14ac:dyDescent="0.2">
      <c r="B809" s="61"/>
      <c r="C809" s="62"/>
      <c r="D809" s="63"/>
    </row>
    <row r="810" spans="2:4" ht="22.75" customHeight="1" x14ac:dyDescent="0.2">
      <c r="B810" s="61"/>
      <c r="C810" s="62"/>
      <c r="D810" s="63"/>
    </row>
    <row r="811" spans="2:4" ht="22.75" customHeight="1" x14ac:dyDescent="0.2">
      <c r="B811" s="61"/>
      <c r="C811" s="62"/>
      <c r="D811" s="63"/>
    </row>
    <row r="812" spans="2:4" ht="22.75" customHeight="1" x14ac:dyDescent="0.2">
      <c r="B812" s="61"/>
      <c r="C812" s="62"/>
      <c r="D812" s="63"/>
    </row>
    <row r="813" spans="2:4" ht="22.75" customHeight="1" x14ac:dyDescent="0.2">
      <c r="B813" s="61"/>
      <c r="C813" s="62"/>
      <c r="D813" s="63"/>
    </row>
    <row r="814" spans="2:4" ht="22.75" customHeight="1" x14ac:dyDescent="0.2">
      <c r="B814" s="61"/>
      <c r="C814" s="62"/>
      <c r="D814" s="63"/>
    </row>
    <row r="815" spans="2:4" ht="22.75" customHeight="1" x14ac:dyDescent="0.2">
      <c r="B815" s="61"/>
      <c r="C815" s="62"/>
      <c r="D815" s="63"/>
    </row>
    <row r="816" spans="2:4" ht="22.75" customHeight="1" x14ac:dyDescent="0.2">
      <c r="B816" s="61"/>
      <c r="C816" s="62"/>
      <c r="D816" s="63"/>
    </row>
    <row r="817" spans="2:4" ht="22.75" customHeight="1" x14ac:dyDescent="0.2">
      <c r="B817" s="61"/>
      <c r="C817" s="62"/>
      <c r="D817" s="63"/>
    </row>
    <row r="818" spans="2:4" ht="22.75" customHeight="1" x14ac:dyDescent="0.2">
      <c r="B818" s="61"/>
      <c r="C818" s="62"/>
      <c r="D818" s="63"/>
    </row>
    <row r="819" spans="2:4" ht="22.75" customHeight="1" x14ac:dyDescent="0.2">
      <c r="B819" s="61"/>
      <c r="C819" s="62"/>
      <c r="D819" s="63"/>
    </row>
    <row r="820" spans="2:4" ht="22.75" customHeight="1" x14ac:dyDescent="0.2">
      <c r="B820" s="61"/>
      <c r="C820" s="62"/>
      <c r="D820" s="63"/>
    </row>
    <row r="821" spans="2:4" ht="22.75" customHeight="1" x14ac:dyDescent="0.2">
      <c r="B821" s="61"/>
      <c r="C821" s="62"/>
      <c r="D821" s="63"/>
    </row>
    <row r="822" spans="2:4" ht="22.75" customHeight="1" x14ac:dyDescent="0.2">
      <c r="B822" s="61"/>
      <c r="C822" s="62"/>
      <c r="D822" s="63"/>
    </row>
    <row r="823" spans="2:4" ht="22.75" customHeight="1" x14ac:dyDescent="0.2">
      <c r="B823" s="61"/>
      <c r="C823" s="62"/>
      <c r="D823" s="63"/>
    </row>
    <row r="824" spans="2:4" ht="22.75" customHeight="1" x14ac:dyDescent="0.2">
      <c r="B824" s="61"/>
      <c r="C824" s="62"/>
      <c r="D824" s="63"/>
    </row>
    <row r="825" spans="2:4" ht="22.75" customHeight="1" x14ac:dyDescent="0.2">
      <c r="B825" s="61"/>
      <c r="C825" s="62"/>
      <c r="D825" s="63"/>
    </row>
    <row r="826" spans="2:4" ht="22.75" customHeight="1" x14ac:dyDescent="0.2">
      <c r="B826" s="61"/>
      <c r="C826" s="62"/>
      <c r="D826" s="63"/>
    </row>
    <row r="827" spans="2:4" ht="22.75" customHeight="1" x14ac:dyDescent="0.2">
      <c r="B827" s="61"/>
      <c r="C827" s="62"/>
      <c r="D827" s="63"/>
    </row>
    <row r="828" spans="2:4" ht="22.75" customHeight="1" x14ac:dyDescent="0.2">
      <c r="B828" s="61"/>
      <c r="C828" s="62"/>
      <c r="D828" s="63"/>
    </row>
    <row r="829" spans="2:4" ht="22.75" customHeight="1" x14ac:dyDescent="0.2">
      <c r="B829" s="61"/>
      <c r="C829" s="62"/>
      <c r="D829" s="63"/>
    </row>
    <row r="830" spans="2:4" ht="22.75" customHeight="1" x14ac:dyDescent="0.2">
      <c r="B830" s="61"/>
      <c r="C830" s="62"/>
      <c r="D830" s="63"/>
    </row>
    <row r="831" spans="2:4" ht="22.75" customHeight="1" x14ac:dyDescent="0.2">
      <c r="B831" s="61"/>
      <c r="C831" s="62"/>
      <c r="D831" s="63"/>
    </row>
    <row r="832" spans="2:4" ht="22.75" customHeight="1" x14ac:dyDescent="0.2">
      <c r="B832" s="61"/>
      <c r="C832" s="62"/>
      <c r="D832" s="63"/>
    </row>
    <row r="833" spans="2:4" ht="22.75" customHeight="1" x14ac:dyDescent="0.2">
      <c r="B833" s="61"/>
      <c r="C833" s="62"/>
      <c r="D833" s="63"/>
    </row>
    <row r="834" spans="2:4" ht="22.75" customHeight="1" x14ac:dyDescent="0.2">
      <c r="B834" s="61"/>
      <c r="C834" s="62"/>
      <c r="D834" s="63"/>
    </row>
    <row r="835" spans="2:4" ht="22.75" customHeight="1" x14ac:dyDescent="0.2">
      <c r="B835" s="61"/>
      <c r="C835" s="62"/>
      <c r="D835" s="63"/>
    </row>
    <row r="836" spans="2:4" ht="22.75" customHeight="1" x14ac:dyDescent="0.2">
      <c r="B836" s="61"/>
      <c r="C836" s="62"/>
      <c r="D836" s="63"/>
    </row>
    <row r="837" spans="2:4" ht="22.75" customHeight="1" x14ac:dyDescent="0.2">
      <c r="B837" s="61"/>
      <c r="C837" s="62"/>
      <c r="D837" s="63"/>
    </row>
    <row r="838" spans="2:4" ht="22.75" customHeight="1" x14ac:dyDescent="0.2">
      <c r="B838" s="61"/>
      <c r="C838" s="62"/>
      <c r="D838" s="63"/>
    </row>
    <row r="839" spans="2:4" ht="22.75" customHeight="1" x14ac:dyDescent="0.2">
      <c r="B839" s="61"/>
      <c r="C839" s="62"/>
      <c r="D839" s="63"/>
    </row>
    <row r="840" spans="2:4" ht="22.75" customHeight="1" x14ac:dyDescent="0.2">
      <c r="B840" s="61"/>
      <c r="C840" s="62"/>
      <c r="D840" s="63"/>
    </row>
    <row r="841" spans="2:4" ht="22.75" customHeight="1" x14ac:dyDescent="0.2">
      <c r="B841" s="61"/>
      <c r="C841" s="62"/>
      <c r="D841" s="63"/>
    </row>
    <row r="842" spans="2:4" ht="22.75" customHeight="1" x14ac:dyDescent="0.2">
      <c r="B842" s="61"/>
      <c r="C842" s="62"/>
      <c r="D842" s="63"/>
    </row>
    <row r="843" spans="2:4" ht="22.75" customHeight="1" x14ac:dyDescent="0.2">
      <c r="B843" s="61"/>
      <c r="C843" s="62"/>
      <c r="D843" s="63"/>
    </row>
    <row r="844" spans="2:4" ht="22.75" customHeight="1" x14ac:dyDescent="0.2">
      <c r="B844" s="61"/>
      <c r="C844" s="62"/>
      <c r="D844" s="63"/>
    </row>
    <row r="845" spans="2:4" ht="22.75" customHeight="1" x14ac:dyDescent="0.2">
      <c r="B845" s="61"/>
      <c r="C845" s="62"/>
      <c r="D845" s="63"/>
    </row>
    <row r="846" spans="2:4" ht="22.75" customHeight="1" x14ac:dyDescent="0.2">
      <c r="B846" s="61"/>
      <c r="C846" s="62"/>
      <c r="D846" s="63"/>
    </row>
    <row r="847" spans="2:4" ht="22.75" customHeight="1" x14ac:dyDescent="0.2">
      <c r="B847" s="61"/>
      <c r="C847" s="62"/>
      <c r="D847" s="63"/>
    </row>
    <row r="848" spans="2:4" ht="22.75" customHeight="1" x14ac:dyDescent="0.2">
      <c r="B848" s="61"/>
      <c r="C848" s="62"/>
      <c r="D848" s="63"/>
    </row>
    <row r="849" spans="2:4" ht="22.75" customHeight="1" x14ac:dyDescent="0.2">
      <c r="B849" s="61"/>
      <c r="C849" s="62"/>
      <c r="D849" s="63"/>
    </row>
    <row r="850" spans="2:4" ht="22.75" customHeight="1" x14ac:dyDescent="0.2">
      <c r="B850" s="61"/>
      <c r="C850" s="62"/>
      <c r="D850" s="63"/>
    </row>
    <row r="851" spans="2:4" ht="22.75" customHeight="1" x14ac:dyDescent="0.2">
      <c r="B851" s="61"/>
      <c r="C851" s="62"/>
      <c r="D851" s="63"/>
    </row>
    <row r="852" spans="2:4" ht="22.75" customHeight="1" x14ac:dyDescent="0.2">
      <c r="B852" s="61"/>
      <c r="C852" s="62"/>
      <c r="D852" s="63"/>
    </row>
    <row r="853" spans="2:4" ht="22.75" customHeight="1" x14ac:dyDescent="0.2">
      <c r="B853" s="61"/>
      <c r="C853" s="62"/>
      <c r="D853" s="63"/>
    </row>
    <row r="854" spans="2:4" ht="22.75" customHeight="1" x14ac:dyDescent="0.2">
      <c r="B854" s="61"/>
      <c r="C854" s="62"/>
      <c r="D854" s="63"/>
    </row>
    <row r="855" spans="2:4" ht="22.75" customHeight="1" x14ac:dyDescent="0.2">
      <c r="B855" s="61"/>
      <c r="C855" s="62"/>
      <c r="D855" s="63"/>
    </row>
    <row r="856" spans="2:4" ht="22.75" customHeight="1" x14ac:dyDescent="0.2">
      <c r="B856" s="61"/>
      <c r="C856" s="62"/>
      <c r="D856" s="63"/>
    </row>
    <row r="857" spans="2:4" ht="22.75" customHeight="1" x14ac:dyDescent="0.2">
      <c r="B857" s="61"/>
      <c r="C857" s="62"/>
      <c r="D857" s="63"/>
    </row>
    <row r="858" spans="2:4" ht="22.75" customHeight="1" x14ac:dyDescent="0.2">
      <c r="B858" s="61"/>
      <c r="C858" s="62"/>
      <c r="D858" s="63"/>
    </row>
    <row r="859" spans="2:4" ht="22.75" customHeight="1" x14ac:dyDescent="0.2">
      <c r="B859" s="61"/>
      <c r="C859" s="62"/>
      <c r="D859" s="63"/>
    </row>
    <row r="860" spans="2:4" ht="22.75" customHeight="1" x14ac:dyDescent="0.2">
      <c r="B860" s="61"/>
      <c r="C860" s="62"/>
      <c r="D860" s="63"/>
    </row>
    <row r="861" spans="2:4" ht="22.75" customHeight="1" x14ac:dyDescent="0.2">
      <c r="B861" s="61"/>
      <c r="C861" s="62"/>
      <c r="D861" s="63"/>
    </row>
    <row r="862" spans="2:4" ht="22.75" customHeight="1" x14ac:dyDescent="0.2">
      <c r="B862" s="61"/>
      <c r="C862" s="62"/>
      <c r="D862" s="63"/>
    </row>
    <row r="863" spans="2:4" ht="22.75" customHeight="1" x14ac:dyDescent="0.2">
      <c r="B863" s="61"/>
      <c r="C863" s="62"/>
      <c r="D863" s="63"/>
    </row>
    <row r="864" spans="2:4" ht="22.75" customHeight="1" x14ac:dyDescent="0.2">
      <c r="B864" s="61"/>
      <c r="C864" s="62"/>
      <c r="D864" s="63"/>
    </row>
    <row r="865" spans="2:4" ht="22.75" customHeight="1" x14ac:dyDescent="0.2">
      <c r="B865" s="61"/>
      <c r="C865" s="62"/>
      <c r="D865" s="63"/>
    </row>
    <row r="866" spans="2:4" ht="22.75" customHeight="1" x14ac:dyDescent="0.2">
      <c r="B866" s="61"/>
      <c r="C866" s="62"/>
      <c r="D866" s="63"/>
    </row>
    <row r="867" spans="2:4" ht="22.75" customHeight="1" x14ac:dyDescent="0.2">
      <c r="B867" s="61"/>
      <c r="C867" s="62"/>
      <c r="D867" s="63"/>
    </row>
    <row r="868" spans="2:4" ht="22.75" customHeight="1" x14ac:dyDescent="0.2">
      <c r="B868" s="61"/>
      <c r="C868" s="62"/>
      <c r="D868" s="63"/>
    </row>
    <row r="869" spans="2:4" ht="22.75" customHeight="1" x14ac:dyDescent="0.2">
      <c r="B869" s="61"/>
      <c r="C869" s="62"/>
      <c r="D869" s="63"/>
    </row>
    <row r="870" spans="2:4" ht="22.75" customHeight="1" x14ac:dyDescent="0.2">
      <c r="B870" s="61"/>
      <c r="C870" s="62"/>
      <c r="D870" s="63"/>
    </row>
    <row r="871" spans="2:4" ht="22.75" customHeight="1" x14ac:dyDescent="0.2">
      <c r="B871" s="61"/>
      <c r="C871" s="62"/>
      <c r="D871" s="63"/>
    </row>
    <row r="872" spans="2:4" ht="22.75" customHeight="1" x14ac:dyDescent="0.2">
      <c r="B872" s="61"/>
      <c r="C872" s="62"/>
      <c r="D872" s="63"/>
    </row>
    <row r="873" spans="2:4" ht="22.75" customHeight="1" x14ac:dyDescent="0.2">
      <c r="B873" s="61"/>
      <c r="C873" s="62"/>
      <c r="D873" s="63"/>
    </row>
    <row r="874" spans="2:4" ht="22.75" customHeight="1" x14ac:dyDescent="0.2">
      <c r="B874" s="61"/>
      <c r="C874" s="62"/>
      <c r="D874" s="63"/>
    </row>
    <row r="875" spans="2:4" ht="22.75" customHeight="1" x14ac:dyDescent="0.2">
      <c r="B875" s="61"/>
      <c r="C875" s="62"/>
      <c r="D875" s="63"/>
    </row>
    <row r="876" spans="2:4" ht="22.75" customHeight="1" x14ac:dyDescent="0.2">
      <c r="B876" s="61"/>
      <c r="C876" s="62"/>
      <c r="D876" s="63"/>
    </row>
    <row r="877" spans="2:4" ht="22.75" customHeight="1" x14ac:dyDescent="0.2">
      <c r="B877" s="61"/>
      <c r="C877" s="62"/>
      <c r="D877" s="63"/>
    </row>
    <row r="878" spans="2:4" ht="22.75" customHeight="1" x14ac:dyDescent="0.2">
      <c r="B878" s="61"/>
      <c r="C878" s="62"/>
      <c r="D878" s="63"/>
    </row>
    <row r="879" spans="2:4" ht="22.75" customHeight="1" x14ac:dyDescent="0.2">
      <c r="B879" s="61"/>
      <c r="C879" s="62"/>
      <c r="D879" s="63"/>
    </row>
    <row r="880" spans="2:4" ht="22.75" customHeight="1" x14ac:dyDescent="0.2">
      <c r="B880" s="61"/>
      <c r="C880" s="62"/>
      <c r="D880" s="63"/>
    </row>
    <row r="881" spans="2:4" ht="22.75" customHeight="1" x14ac:dyDescent="0.2">
      <c r="B881" s="61"/>
      <c r="C881" s="62"/>
      <c r="D881" s="63"/>
    </row>
    <row r="882" spans="2:4" ht="22.75" customHeight="1" x14ac:dyDescent="0.2">
      <c r="B882" s="61"/>
      <c r="C882" s="62"/>
      <c r="D882" s="63"/>
    </row>
    <row r="883" spans="2:4" ht="22.75" customHeight="1" x14ac:dyDescent="0.2">
      <c r="B883" s="61"/>
      <c r="C883" s="62"/>
      <c r="D883" s="63"/>
    </row>
    <row r="884" spans="2:4" ht="22.75" customHeight="1" x14ac:dyDescent="0.2">
      <c r="B884" s="61"/>
      <c r="C884" s="62"/>
      <c r="D884" s="63"/>
    </row>
    <row r="885" spans="2:4" ht="22.75" customHeight="1" x14ac:dyDescent="0.2">
      <c r="B885" s="61"/>
      <c r="C885" s="62"/>
      <c r="D885" s="63"/>
    </row>
    <row r="886" spans="2:4" ht="22.75" customHeight="1" x14ac:dyDescent="0.2">
      <c r="B886" s="61"/>
      <c r="C886" s="62"/>
      <c r="D886" s="63"/>
    </row>
    <row r="887" spans="2:4" ht="22.75" customHeight="1" x14ac:dyDescent="0.2">
      <c r="B887" s="61"/>
      <c r="C887" s="62"/>
      <c r="D887" s="63"/>
    </row>
    <row r="888" spans="2:4" ht="22.75" customHeight="1" x14ac:dyDescent="0.2">
      <c r="B888" s="61"/>
      <c r="C888" s="62"/>
      <c r="D888" s="63"/>
    </row>
    <row r="889" spans="2:4" ht="22.75" customHeight="1" x14ac:dyDescent="0.2">
      <c r="B889" s="61"/>
      <c r="C889" s="62"/>
      <c r="D889" s="63"/>
    </row>
    <row r="890" spans="2:4" ht="22.75" customHeight="1" x14ac:dyDescent="0.2">
      <c r="B890" s="61"/>
      <c r="C890" s="62"/>
      <c r="D890" s="63"/>
    </row>
    <row r="891" spans="2:4" ht="22.75" customHeight="1" x14ac:dyDescent="0.2">
      <c r="B891" s="61"/>
      <c r="C891" s="62"/>
      <c r="D891" s="63"/>
    </row>
    <row r="892" spans="2:4" ht="22.75" customHeight="1" x14ac:dyDescent="0.2">
      <c r="B892" s="61"/>
      <c r="C892" s="62"/>
      <c r="D892" s="63"/>
    </row>
    <row r="893" spans="2:4" ht="22.75" customHeight="1" x14ac:dyDescent="0.2">
      <c r="B893" s="61"/>
      <c r="C893" s="62"/>
      <c r="D893" s="63"/>
    </row>
    <row r="894" spans="2:4" ht="22.75" customHeight="1" x14ac:dyDescent="0.2">
      <c r="B894" s="61"/>
      <c r="C894" s="62"/>
      <c r="D894" s="63"/>
    </row>
    <row r="895" spans="2:4" ht="22.75" customHeight="1" x14ac:dyDescent="0.2">
      <c r="B895" s="61"/>
      <c r="C895" s="62"/>
      <c r="D895" s="63"/>
    </row>
    <row r="896" spans="2:4" ht="22.75" customHeight="1" x14ac:dyDescent="0.2">
      <c r="B896" s="61"/>
      <c r="C896" s="62"/>
      <c r="D896" s="63"/>
    </row>
    <row r="897" spans="2:4" ht="22.75" customHeight="1" x14ac:dyDescent="0.2">
      <c r="B897" s="61"/>
      <c r="C897" s="62"/>
      <c r="D897" s="63"/>
    </row>
    <row r="898" spans="2:4" ht="22.75" customHeight="1" x14ac:dyDescent="0.2">
      <c r="B898" s="61"/>
      <c r="C898" s="62"/>
      <c r="D898" s="63"/>
    </row>
    <row r="899" spans="2:4" ht="22.75" customHeight="1" x14ac:dyDescent="0.2">
      <c r="B899" s="61"/>
      <c r="C899" s="62"/>
      <c r="D899" s="63"/>
    </row>
    <row r="900" spans="2:4" ht="22.75" customHeight="1" x14ac:dyDescent="0.2">
      <c r="B900" s="61"/>
      <c r="C900" s="62"/>
      <c r="D900" s="63"/>
    </row>
    <row r="901" spans="2:4" ht="22.75" customHeight="1" x14ac:dyDescent="0.2">
      <c r="B901" s="61"/>
      <c r="C901" s="62"/>
      <c r="D901" s="63"/>
    </row>
    <row r="902" spans="2:4" ht="22.75" customHeight="1" x14ac:dyDescent="0.2">
      <c r="B902" s="61"/>
      <c r="C902" s="62"/>
      <c r="D902" s="63"/>
    </row>
    <row r="903" spans="2:4" ht="22.75" customHeight="1" x14ac:dyDescent="0.2">
      <c r="B903" s="61"/>
      <c r="C903" s="62"/>
      <c r="D903" s="63"/>
    </row>
    <row r="904" spans="2:4" ht="22.75" customHeight="1" x14ac:dyDescent="0.2">
      <c r="B904" s="61"/>
      <c r="C904" s="62"/>
      <c r="D904" s="63"/>
    </row>
    <row r="905" spans="2:4" ht="22.75" customHeight="1" x14ac:dyDescent="0.2">
      <c r="B905" s="61"/>
      <c r="C905" s="62"/>
      <c r="D905" s="63"/>
    </row>
    <row r="906" spans="2:4" ht="22.75" customHeight="1" x14ac:dyDescent="0.2">
      <c r="B906" s="61"/>
      <c r="C906" s="62"/>
      <c r="D906" s="63"/>
    </row>
    <row r="907" spans="2:4" ht="22.75" customHeight="1" x14ac:dyDescent="0.2">
      <c r="B907" s="61"/>
      <c r="C907" s="62"/>
      <c r="D907" s="63"/>
    </row>
    <row r="908" spans="2:4" ht="22.75" customHeight="1" x14ac:dyDescent="0.2">
      <c r="B908" s="61"/>
      <c r="C908" s="62"/>
      <c r="D908" s="63"/>
    </row>
    <row r="909" spans="2:4" ht="22.75" customHeight="1" x14ac:dyDescent="0.2">
      <c r="B909" s="61"/>
      <c r="C909" s="62"/>
      <c r="D909" s="63"/>
    </row>
    <row r="910" spans="2:4" ht="22.75" customHeight="1" x14ac:dyDescent="0.2">
      <c r="B910" s="61"/>
      <c r="C910" s="62"/>
      <c r="D910" s="63"/>
    </row>
    <row r="911" spans="2:4" ht="22.75" customHeight="1" x14ac:dyDescent="0.2">
      <c r="B911" s="61"/>
      <c r="C911" s="62"/>
      <c r="D911" s="63"/>
    </row>
    <row r="912" spans="2:4" ht="22.75" customHeight="1" x14ac:dyDescent="0.2">
      <c r="B912" s="61"/>
      <c r="C912" s="62"/>
      <c r="D912" s="63"/>
    </row>
    <row r="913" spans="2:4" ht="22.75" customHeight="1" x14ac:dyDescent="0.2">
      <c r="B913" s="61"/>
      <c r="C913" s="62"/>
      <c r="D913" s="63"/>
    </row>
    <row r="914" spans="2:4" ht="22.75" customHeight="1" x14ac:dyDescent="0.2">
      <c r="B914" s="61"/>
      <c r="C914" s="62"/>
      <c r="D914" s="63"/>
    </row>
    <row r="915" spans="2:4" ht="22.75" customHeight="1" x14ac:dyDescent="0.2">
      <c r="B915" s="61"/>
      <c r="C915" s="62"/>
      <c r="D915" s="63"/>
    </row>
    <row r="916" spans="2:4" ht="22.75" customHeight="1" x14ac:dyDescent="0.2">
      <c r="B916" s="61"/>
      <c r="C916" s="62"/>
      <c r="D916" s="63"/>
    </row>
    <row r="917" spans="2:4" ht="22.75" customHeight="1" x14ac:dyDescent="0.2">
      <c r="B917" s="61"/>
      <c r="C917" s="62"/>
      <c r="D917" s="63"/>
    </row>
    <row r="918" spans="2:4" ht="22.75" customHeight="1" x14ac:dyDescent="0.2">
      <c r="B918" s="61"/>
      <c r="C918" s="62"/>
      <c r="D918" s="63"/>
    </row>
    <row r="919" spans="2:4" ht="22.75" customHeight="1" x14ac:dyDescent="0.2">
      <c r="B919" s="61"/>
      <c r="C919" s="62"/>
      <c r="D919" s="63"/>
    </row>
    <row r="920" spans="2:4" ht="22.75" customHeight="1" x14ac:dyDescent="0.2">
      <c r="B920" s="61"/>
      <c r="C920" s="62"/>
      <c r="D920" s="63"/>
    </row>
    <row r="921" spans="2:4" ht="22.75" customHeight="1" x14ac:dyDescent="0.2">
      <c r="B921" s="61"/>
      <c r="C921" s="62"/>
      <c r="D921" s="63"/>
    </row>
    <row r="922" spans="2:4" ht="22.75" customHeight="1" x14ac:dyDescent="0.2">
      <c r="B922" s="61"/>
      <c r="C922" s="62"/>
      <c r="D922" s="63"/>
    </row>
    <row r="923" spans="2:4" ht="22.75" customHeight="1" x14ac:dyDescent="0.2">
      <c r="B923" s="61"/>
      <c r="C923" s="62"/>
      <c r="D923" s="63"/>
    </row>
    <row r="924" spans="2:4" ht="22.75" customHeight="1" x14ac:dyDescent="0.2">
      <c r="B924" s="61"/>
      <c r="C924" s="62"/>
      <c r="D924" s="63"/>
    </row>
    <row r="925" spans="2:4" ht="22.75" customHeight="1" x14ac:dyDescent="0.2">
      <c r="B925" s="61"/>
      <c r="C925" s="62"/>
      <c r="D925" s="63"/>
    </row>
    <row r="926" spans="2:4" ht="22.75" customHeight="1" x14ac:dyDescent="0.2">
      <c r="B926" s="61"/>
      <c r="C926" s="62"/>
      <c r="D926" s="63"/>
    </row>
    <row r="927" spans="2:4" ht="22.75" customHeight="1" x14ac:dyDescent="0.2">
      <c r="B927" s="61"/>
      <c r="C927" s="62"/>
      <c r="D927" s="63"/>
    </row>
    <row r="928" spans="2:4" ht="22.75" customHeight="1" x14ac:dyDescent="0.2">
      <c r="B928" s="61"/>
      <c r="C928" s="62"/>
      <c r="D928" s="63"/>
    </row>
    <row r="929" spans="2:4" ht="22.75" customHeight="1" x14ac:dyDescent="0.2">
      <c r="B929" s="61"/>
      <c r="C929" s="62"/>
      <c r="D929" s="63"/>
    </row>
    <row r="930" spans="2:4" ht="22.75" customHeight="1" x14ac:dyDescent="0.2">
      <c r="B930" s="61"/>
      <c r="C930" s="62"/>
      <c r="D930" s="63"/>
    </row>
    <row r="931" spans="2:4" ht="22.75" customHeight="1" x14ac:dyDescent="0.2">
      <c r="B931" s="61"/>
      <c r="C931" s="62"/>
      <c r="D931" s="63"/>
    </row>
    <row r="932" spans="2:4" ht="22.75" customHeight="1" x14ac:dyDescent="0.2">
      <c r="B932" s="61"/>
      <c r="C932" s="62"/>
      <c r="D932" s="63"/>
    </row>
    <row r="933" spans="2:4" ht="22.75" customHeight="1" x14ac:dyDescent="0.2">
      <c r="B933" s="61"/>
      <c r="C933" s="62"/>
      <c r="D933" s="63"/>
    </row>
    <row r="934" spans="2:4" ht="22.75" customHeight="1" x14ac:dyDescent="0.2">
      <c r="B934" s="61"/>
      <c r="C934" s="62"/>
      <c r="D934" s="63"/>
    </row>
    <row r="935" spans="2:4" ht="22.75" customHeight="1" x14ac:dyDescent="0.2">
      <c r="B935" s="61"/>
      <c r="C935" s="62"/>
      <c r="D935" s="63"/>
    </row>
    <row r="936" spans="2:4" ht="22.75" customHeight="1" x14ac:dyDescent="0.2">
      <c r="B936" s="61"/>
      <c r="C936" s="62"/>
      <c r="D936" s="63"/>
    </row>
    <row r="937" spans="2:4" ht="22.75" customHeight="1" x14ac:dyDescent="0.2">
      <c r="B937" s="61"/>
      <c r="C937" s="62"/>
      <c r="D937" s="63"/>
    </row>
    <row r="938" spans="2:4" ht="22.75" customHeight="1" x14ac:dyDescent="0.2">
      <c r="B938" s="61"/>
      <c r="C938" s="62"/>
      <c r="D938" s="63"/>
    </row>
    <row r="939" spans="2:4" ht="22.75" customHeight="1" x14ac:dyDescent="0.2">
      <c r="B939" s="61"/>
      <c r="C939" s="62"/>
      <c r="D939" s="63"/>
    </row>
    <row r="940" spans="2:4" ht="22.75" customHeight="1" x14ac:dyDescent="0.2">
      <c r="B940" s="61"/>
      <c r="C940" s="62"/>
      <c r="D940" s="63"/>
    </row>
    <row r="941" spans="2:4" ht="22.75" customHeight="1" x14ac:dyDescent="0.2">
      <c r="B941" s="61"/>
      <c r="C941" s="62"/>
      <c r="D941" s="63"/>
    </row>
    <row r="942" spans="2:4" ht="22.75" customHeight="1" x14ac:dyDescent="0.2">
      <c r="B942" s="61"/>
      <c r="C942" s="62"/>
      <c r="D942" s="63"/>
    </row>
    <row r="943" spans="2:4" ht="22.75" customHeight="1" x14ac:dyDescent="0.2">
      <c r="B943" s="61"/>
      <c r="C943" s="62"/>
      <c r="D943" s="63"/>
    </row>
    <row r="944" spans="2:4" ht="22.75" customHeight="1" x14ac:dyDescent="0.2">
      <c r="B944" s="61"/>
      <c r="C944" s="62"/>
      <c r="D944" s="63"/>
    </row>
    <row r="945" spans="2:4" ht="22.75" customHeight="1" x14ac:dyDescent="0.2">
      <c r="B945" s="61"/>
      <c r="C945" s="62"/>
      <c r="D945" s="63"/>
    </row>
    <row r="946" spans="2:4" ht="22.75" customHeight="1" x14ac:dyDescent="0.2">
      <c r="B946" s="61"/>
      <c r="C946" s="62"/>
      <c r="D946" s="63"/>
    </row>
    <row r="947" spans="2:4" ht="22.75" customHeight="1" x14ac:dyDescent="0.2">
      <c r="B947" s="61"/>
      <c r="C947" s="62"/>
      <c r="D947" s="63"/>
    </row>
    <row r="948" spans="2:4" ht="22.75" customHeight="1" x14ac:dyDescent="0.2">
      <c r="B948" s="61"/>
      <c r="C948" s="62"/>
      <c r="D948" s="63"/>
    </row>
    <row r="949" spans="2:4" ht="22.75" customHeight="1" x14ac:dyDescent="0.2">
      <c r="B949" s="61"/>
      <c r="C949" s="62"/>
      <c r="D949" s="63"/>
    </row>
    <row r="950" spans="2:4" ht="22.75" customHeight="1" x14ac:dyDescent="0.2">
      <c r="B950" s="61"/>
      <c r="C950" s="62"/>
      <c r="D950" s="63"/>
    </row>
    <row r="951" spans="2:4" ht="22.75" customHeight="1" x14ac:dyDescent="0.2">
      <c r="B951" s="61"/>
      <c r="C951" s="62"/>
      <c r="D951" s="63"/>
    </row>
    <row r="952" spans="2:4" ht="22.75" customHeight="1" x14ac:dyDescent="0.2">
      <c r="B952" s="61"/>
      <c r="C952" s="62"/>
      <c r="D952" s="63"/>
    </row>
    <row r="953" spans="2:4" ht="22.75" customHeight="1" x14ac:dyDescent="0.2">
      <c r="B953" s="61"/>
      <c r="C953" s="62"/>
      <c r="D953" s="63"/>
    </row>
    <row r="954" spans="2:4" ht="22.75" customHeight="1" x14ac:dyDescent="0.2">
      <c r="B954" s="61"/>
      <c r="C954" s="62"/>
      <c r="D954" s="63"/>
    </row>
    <row r="955" spans="2:4" ht="22.75" customHeight="1" x14ac:dyDescent="0.2">
      <c r="B955" s="61"/>
      <c r="C955" s="62"/>
      <c r="D955" s="63"/>
    </row>
    <row r="956" spans="2:4" ht="22.75" customHeight="1" x14ac:dyDescent="0.2">
      <c r="B956" s="61"/>
      <c r="C956" s="62"/>
      <c r="D956" s="63"/>
    </row>
    <row r="957" spans="2:4" ht="22.75" customHeight="1" x14ac:dyDescent="0.2">
      <c r="B957" s="61"/>
      <c r="C957" s="62"/>
      <c r="D957" s="63"/>
    </row>
    <row r="958" spans="2:4" ht="22.75" customHeight="1" x14ac:dyDescent="0.2">
      <c r="B958" s="61"/>
      <c r="C958" s="62"/>
      <c r="D958" s="63"/>
    </row>
    <row r="959" spans="2:4" ht="22.75" customHeight="1" x14ac:dyDescent="0.2">
      <c r="B959" s="61"/>
      <c r="C959" s="62"/>
      <c r="D959" s="63"/>
    </row>
    <row r="960" spans="2:4" ht="22.75" customHeight="1" x14ac:dyDescent="0.2">
      <c r="B960" s="61"/>
      <c r="C960" s="62"/>
      <c r="D960" s="63"/>
    </row>
    <row r="961" spans="2:4" ht="22.75" customHeight="1" x14ac:dyDescent="0.2">
      <c r="B961" s="61"/>
      <c r="C961" s="62"/>
      <c r="D961" s="63"/>
    </row>
    <row r="962" spans="2:4" ht="22.75" customHeight="1" x14ac:dyDescent="0.2">
      <c r="B962" s="61"/>
      <c r="C962" s="62"/>
      <c r="D962" s="63"/>
    </row>
    <row r="963" spans="2:4" ht="22.75" customHeight="1" x14ac:dyDescent="0.2">
      <c r="B963" s="61"/>
      <c r="C963" s="62"/>
      <c r="D963" s="63"/>
    </row>
    <row r="964" spans="2:4" ht="22.75" customHeight="1" x14ac:dyDescent="0.2">
      <c r="B964" s="61"/>
      <c r="C964" s="62"/>
      <c r="D964" s="63"/>
    </row>
    <row r="965" spans="2:4" ht="22.75" customHeight="1" x14ac:dyDescent="0.2">
      <c r="B965" s="61"/>
      <c r="C965" s="62"/>
      <c r="D965" s="63"/>
    </row>
    <row r="966" spans="2:4" ht="22.75" customHeight="1" x14ac:dyDescent="0.2">
      <c r="B966" s="61"/>
      <c r="C966" s="62"/>
      <c r="D966" s="63"/>
    </row>
    <row r="967" spans="2:4" ht="22.75" customHeight="1" x14ac:dyDescent="0.2">
      <c r="B967" s="61"/>
      <c r="C967" s="62"/>
      <c r="D967" s="63"/>
    </row>
    <row r="968" spans="2:4" ht="22.75" customHeight="1" x14ac:dyDescent="0.2">
      <c r="B968" s="61"/>
      <c r="C968" s="62"/>
      <c r="D968" s="63"/>
    </row>
    <row r="969" spans="2:4" ht="22.75" customHeight="1" x14ac:dyDescent="0.2">
      <c r="B969" s="61"/>
      <c r="C969" s="62"/>
      <c r="D969" s="63"/>
    </row>
    <row r="970" spans="2:4" ht="22.75" customHeight="1" x14ac:dyDescent="0.2">
      <c r="B970" s="61"/>
      <c r="C970" s="62"/>
      <c r="D970" s="63"/>
    </row>
    <row r="971" spans="2:4" ht="22.75" customHeight="1" x14ac:dyDescent="0.2">
      <c r="B971" s="61"/>
      <c r="C971" s="62"/>
      <c r="D971" s="63"/>
    </row>
    <row r="972" spans="2:4" ht="22.75" customHeight="1" x14ac:dyDescent="0.2">
      <c r="B972" s="61"/>
      <c r="C972" s="62"/>
      <c r="D972" s="63"/>
    </row>
    <row r="973" spans="2:4" ht="22.75" customHeight="1" x14ac:dyDescent="0.2">
      <c r="B973" s="61"/>
      <c r="C973" s="62"/>
      <c r="D973" s="63"/>
    </row>
    <row r="974" spans="2:4" ht="22.75" customHeight="1" x14ac:dyDescent="0.2">
      <c r="B974" s="61"/>
      <c r="C974" s="62"/>
      <c r="D974" s="63"/>
    </row>
    <row r="975" spans="2:4" ht="22.75" customHeight="1" x14ac:dyDescent="0.2">
      <c r="B975" s="61"/>
      <c r="C975" s="62"/>
      <c r="D975" s="63"/>
    </row>
    <row r="976" spans="2:4" ht="22.75" customHeight="1" x14ac:dyDescent="0.2">
      <c r="B976" s="61"/>
      <c r="C976" s="62"/>
      <c r="D976" s="63"/>
    </row>
    <row r="977" spans="2:4" ht="22.75" customHeight="1" x14ac:dyDescent="0.2">
      <c r="B977" s="61"/>
      <c r="C977" s="62"/>
      <c r="D977" s="63"/>
    </row>
    <row r="978" spans="2:4" ht="22.75" customHeight="1" x14ac:dyDescent="0.2">
      <c r="B978" s="61"/>
      <c r="C978" s="62"/>
      <c r="D978" s="63"/>
    </row>
    <row r="979" spans="2:4" ht="22.75" customHeight="1" x14ac:dyDescent="0.2">
      <c r="B979" s="61"/>
      <c r="C979" s="62"/>
      <c r="D979" s="63"/>
    </row>
    <row r="980" spans="2:4" ht="22.75" customHeight="1" x14ac:dyDescent="0.2">
      <c r="B980" s="61"/>
      <c r="C980" s="62"/>
      <c r="D980" s="63"/>
    </row>
    <row r="981" spans="2:4" ht="22.75" customHeight="1" x14ac:dyDescent="0.2">
      <c r="B981" s="61"/>
      <c r="C981" s="62"/>
      <c r="D981" s="63"/>
    </row>
    <row r="982" spans="2:4" ht="22.75" customHeight="1" x14ac:dyDescent="0.2">
      <c r="B982" s="61"/>
      <c r="C982" s="62"/>
      <c r="D982" s="63"/>
    </row>
    <row r="983" spans="2:4" ht="22.75" customHeight="1" x14ac:dyDescent="0.2">
      <c r="B983" s="61"/>
      <c r="C983" s="62"/>
      <c r="D983" s="63"/>
    </row>
    <row r="984" spans="2:4" ht="22.75" customHeight="1" x14ac:dyDescent="0.2">
      <c r="B984" s="61"/>
      <c r="C984" s="62"/>
      <c r="D984" s="63"/>
    </row>
    <row r="985" spans="2:4" ht="22.75" customHeight="1" x14ac:dyDescent="0.2">
      <c r="B985" s="61"/>
      <c r="C985" s="62"/>
      <c r="D985" s="63"/>
    </row>
    <row r="986" spans="2:4" ht="22.75" customHeight="1" x14ac:dyDescent="0.2">
      <c r="B986" s="61"/>
      <c r="C986" s="62"/>
      <c r="D986" s="63"/>
    </row>
    <row r="987" spans="2:4" ht="22.75" customHeight="1" x14ac:dyDescent="0.2">
      <c r="B987" s="61"/>
      <c r="C987" s="62"/>
      <c r="D987" s="63"/>
    </row>
    <row r="988" spans="2:4" ht="22.75" customHeight="1" x14ac:dyDescent="0.2">
      <c r="B988" s="61"/>
      <c r="C988" s="62"/>
      <c r="D988" s="63"/>
    </row>
    <row r="989" spans="2:4" ht="22.75" customHeight="1" x14ac:dyDescent="0.2">
      <c r="B989" s="61"/>
      <c r="C989" s="62"/>
      <c r="D989" s="63"/>
    </row>
    <row r="990" spans="2:4" ht="22.75" customHeight="1" x14ac:dyDescent="0.2">
      <c r="B990" s="61"/>
      <c r="C990" s="62"/>
      <c r="D990" s="63"/>
    </row>
    <row r="991" spans="2:4" ht="22.75" customHeight="1" x14ac:dyDescent="0.2">
      <c r="B991" s="61"/>
      <c r="C991" s="62"/>
      <c r="D991" s="63"/>
    </row>
    <row r="992" spans="2:4" ht="22.75" customHeight="1" x14ac:dyDescent="0.2">
      <c r="B992" s="61"/>
      <c r="C992" s="62"/>
      <c r="D992" s="63"/>
    </row>
    <row r="993" spans="2:4" ht="22.75" customHeight="1" x14ac:dyDescent="0.2">
      <c r="B993" s="61"/>
      <c r="C993" s="62"/>
      <c r="D993" s="63"/>
    </row>
    <row r="994" spans="2:4" ht="22.75" customHeight="1" x14ac:dyDescent="0.2">
      <c r="B994" s="61"/>
      <c r="C994" s="62"/>
      <c r="D994" s="63"/>
    </row>
    <row r="995" spans="2:4" ht="22.75" customHeight="1" x14ac:dyDescent="0.2">
      <c r="B995" s="61"/>
      <c r="C995" s="62"/>
      <c r="D995" s="63"/>
    </row>
    <row r="996" spans="2:4" ht="22.75" customHeight="1" x14ac:dyDescent="0.2">
      <c r="B996" s="61"/>
      <c r="C996" s="62"/>
      <c r="D996" s="63"/>
    </row>
    <row r="997" spans="2:4" ht="22.75" customHeight="1" x14ac:dyDescent="0.2">
      <c r="B997" s="61"/>
      <c r="C997" s="62"/>
      <c r="D997" s="63"/>
    </row>
    <row r="998" spans="2:4" ht="22.75" customHeight="1" x14ac:dyDescent="0.2">
      <c r="B998" s="61"/>
      <c r="C998" s="62"/>
      <c r="D998" s="63"/>
    </row>
    <row r="999" spans="2:4" ht="22.75" customHeight="1" x14ac:dyDescent="0.2">
      <c r="B999" s="61"/>
      <c r="C999" s="62"/>
      <c r="D999" s="63"/>
    </row>
    <row r="1000" spans="2:4" ht="22.75" customHeight="1" x14ac:dyDescent="0.2">
      <c r="B1000" s="61"/>
      <c r="C1000" s="62"/>
      <c r="D1000" s="63"/>
    </row>
    <row r="1001" spans="2:4" ht="22.75" customHeight="1" x14ac:dyDescent="0.2">
      <c r="B1001" s="61"/>
      <c r="C1001" s="62"/>
      <c r="D1001" s="63"/>
    </row>
    <row r="1002" spans="2:4" ht="22.75" customHeight="1" x14ac:dyDescent="0.2">
      <c r="B1002" s="61"/>
      <c r="C1002" s="62"/>
      <c r="D1002" s="63"/>
    </row>
    <row r="1003" spans="2:4" ht="22.75" customHeight="1" x14ac:dyDescent="0.2">
      <c r="B1003" s="61"/>
      <c r="C1003" s="62"/>
      <c r="D1003" s="63"/>
    </row>
    <row r="1004" spans="2:4" ht="22.75" customHeight="1" x14ac:dyDescent="0.2">
      <c r="B1004" s="61"/>
      <c r="C1004" s="62"/>
      <c r="D1004" s="63"/>
    </row>
    <row r="1005" spans="2:4" ht="22.75" customHeight="1" x14ac:dyDescent="0.2">
      <c r="B1005" s="61"/>
      <c r="C1005" s="62"/>
      <c r="D1005" s="63"/>
    </row>
    <row r="1006" spans="2:4" ht="22.75" customHeight="1" x14ac:dyDescent="0.2">
      <c r="B1006" s="61"/>
      <c r="C1006" s="62"/>
      <c r="D1006" s="63"/>
    </row>
    <row r="1007" spans="2:4" ht="22.75" customHeight="1" x14ac:dyDescent="0.2">
      <c r="B1007" s="61"/>
      <c r="C1007" s="62"/>
      <c r="D1007" s="63"/>
    </row>
    <row r="1008" spans="2:4" ht="22.75" customHeight="1" x14ac:dyDescent="0.2">
      <c r="B1008" s="61"/>
      <c r="C1008" s="62"/>
      <c r="D1008" s="63"/>
    </row>
    <row r="1009" spans="2:4" ht="22.75" customHeight="1" x14ac:dyDescent="0.2">
      <c r="B1009" s="61"/>
      <c r="C1009" s="62"/>
      <c r="D1009" s="63"/>
    </row>
    <row r="1010" spans="2:4" ht="22.75" customHeight="1" x14ac:dyDescent="0.2">
      <c r="B1010" s="61"/>
      <c r="C1010" s="62"/>
      <c r="D1010" s="63"/>
    </row>
    <row r="1011" spans="2:4" ht="22.75" customHeight="1" x14ac:dyDescent="0.2">
      <c r="B1011" s="61"/>
      <c r="C1011" s="62"/>
      <c r="D1011" s="63"/>
    </row>
    <row r="1012" spans="2:4" ht="22.75" customHeight="1" x14ac:dyDescent="0.2">
      <c r="B1012" s="61"/>
      <c r="C1012" s="62"/>
      <c r="D1012" s="63"/>
    </row>
    <row r="1013" spans="2:4" ht="22.75" customHeight="1" x14ac:dyDescent="0.2">
      <c r="B1013" s="61"/>
      <c r="C1013" s="62"/>
      <c r="D1013" s="63"/>
    </row>
    <row r="1014" spans="2:4" ht="22.75" customHeight="1" x14ac:dyDescent="0.2">
      <c r="B1014" s="61"/>
      <c r="C1014" s="62"/>
      <c r="D1014" s="63"/>
    </row>
    <row r="1015" spans="2:4" ht="22.75" customHeight="1" x14ac:dyDescent="0.2">
      <c r="B1015" s="61"/>
      <c r="C1015" s="62"/>
      <c r="D1015" s="63"/>
    </row>
    <row r="1016" spans="2:4" ht="22.75" customHeight="1" x14ac:dyDescent="0.2">
      <c r="B1016" s="61"/>
      <c r="C1016" s="62"/>
      <c r="D1016" s="63"/>
    </row>
    <row r="1017" spans="2:4" ht="22.75" customHeight="1" x14ac:dyDescent="0.2">
      <c r="B1017" s="61"/>
      <c r="C1017" s="62"/>
      <c r="D1017" s="63"/>
    </row>
    <row r="1018" spans="2:4" ht="22.75" customHeight="1" x14ac:dyDescent="0.2">
      <c r="B1018" s="61"/>
      <c r="C1018" s="62"/>
      <c r="D1018" s="63"/>
    </row>
    <row r="1019" spans="2:4" ht="22.75" customHeight="1" x14ac:dyDescent="0.2">
      <c r="B1019" s="61"/>
      <c r="C1019" s="62"/>
      <c r="D1019" s="63"/>
    </row>
    <row r="1020" spans="2:4" ht="22.75" customHeight="1" x14ac:dyDescent="0.2">
      <c r="B1020" s="61"/>
      <c r="C1020" s="62"/>
      <c r="D1020" s="63"/>
    </row>
    <row r="1021" spans="2:4" ht="22.75" customHeight="1" x14ac:dyDescent="0.2">
      <c r="B1021" s="61"/>
      <c r="C1021" s="62"/>
      <c r="D1021" s="63"/>
    </row>
    <row r="1022" spans="2:4" ht="22.75" customHeight="1" x14ac:dyDescent="0.2">
      <c r="B1022" s="61"/>
      <c r="C1022" s="62"/>
      <c r="D1022" s="63"/>
    </row>
    <row r="1023" spans="2:4" ht="22.75" customHeight="1" x14ac:dyDescent="0.2">
      <c r="B1023" s="61"/>
      <c r="C1023" s="62"/>
      <c r="D1023" s="63"/>
    </row>
    <row r="1024" spans="2:4" ht="22.75" customHeight="1" x14ac:dyDescent="0.2">
      <c r="B1024" s="61"/>
      <c r="C1024" s="62"/>
      <c r="D1024" s="63"/>
    </row>
    <row r="1025" spans="2:4" ht="22.75" customHeight="1" x14ac:dyDescent="0.2">
      <c r="B1025" s="61"/>
      <c r="C1025" s="62"/>
      <c r="D1025" s="63"/>
    </row>
    <row r="1026" spans="2:4" ht="22.75" customHeight="1" x14ac:dyDescent="0.2">
      <c r="B1026" s="61"/>
      <c r="C1026" s="62"/>
      <c r="D1026" s="63"/>
    </row>
    <row r="1027" spans="2:4" ht="22.75" customHeight="1" x14ac:dyDescent="0.2">
      <c r="B1027" s="61"/>
      <c r="C1027" s="62"/>
      <c r="D1027" s="63"/>
    </row>
    <row r="1028" spans="2:4" ht="22.75" customHeight="1" x14ac:dyDescent="0.2">
      <c r="B1028" s="61"/>
      <c r="C1028" s="62"/>
      <c r="D1028" s="63"/>
    </row>
    <row r="1029" spans="2:4" ht="22.75" customHeight="1" x14ac:dyDescent="0.2">
      <c r="B1029" s="61"/>
      <c r="C1029" s="62"/>
      <c r="D1029" s="63"/>
    </row>
    <row r="1030" spans="2:4" ht="22.75" customHeight="1" x14ac:dyDescent="0.2">
      <c r="B1030" s="61"/>
      <c r="C1030" s="62"/>
      <c r="D1030" s="63"/>
    </row>
    <row r="1031" spans="2:4" ht="22.75" customHeight="1" x14ac:dyDescent="0.2">
      <c r="B1031" s="61"/>
      <c r="C1031" s="62"/>
      <c r="D1031" s="63"/>
    </row>
    <row r="1032" spans="2:4" ht="22.75" customHeight="1" x14ac:dyDescent="0.2">
      <c r="B1032" s="61"/>
      <c r="C1032" s="62"/>
      <c r="D1032" s="63"/>
    </row>
    <row r="1033" spans="2:4" ht="22.75" customHeight="1" x14ac:dyDescent="0.2">
      <c r="B1033" s="61"/>
      <c r="C1033" s="62"/>
      <c r="D1033" s="63"/>
    </row>
    <row r="1034" spans="2:4" ht="22.75" customHeight="1" x14ac:dyDescent="0.2">
      <c r="B1034" s="61"/>
      <c r="C1034" s="62"/>
      <c r="D1034" s="63"/>
    </row>
    <row r="1035" spans="2:4" ht="22.75" customHeight="1" x14ac:dyDescent="0.2">
      <c r="B1035" s="61"/>
      <c r="C1035" s="62"/>
      <c r="D1035" s="63"/>
    </row>
    <row r="1036" spans="2:4" ht="22.75" customHeight="1" x14ac:dyDescent="0.2">
      <c r="B1036" s="61"/>
      <c r="C1036" s="62"/>
      <c r="D1036" s="63"/>
    </row>
    <row r="1037" spans="2:4" ht="22.75" customHeight="1" x14ac:dyDescent="0.2">
      <c r="B1037" s="61"/>
      <c r="C1037" s="62"/>
      <c r="D1037" s="63"/>
    </row>
    <row r="1038" spans="2:4" ht="22.75" customHeight="1" x14ac:dyDescent="0.2">
      <c r="B1038" s="61"/>
      <c r="C1038" s="62"/>
      <c r="D1038" s="63"/>
    </row>
    <row r="1039" spans="2:4" ht="22.75" customHeight="1" x14ac:dyDescent="0.2">
      <c r="B1039" s="61"/>
      <c r="C1039" s="62"/>
      <c r="D1039" s="63"/>
    </row>
    <row r="1040" spans="2:4" ht="22.75" customHeight="1" x14ac:dyDescent="0.2">
      <c r="B1040" s="61"/>
      <c r="C1040" s="62"/>
      <c r="D1040" s="63"/>
    </row>
    <row r="1041" spans="2:4" ht="22.75" customHeight="1" x14ac:dyDescent="0.2">
      <c r="B1041" s="61"/>
      <c r="C1041" s="62"/>
      <c r="D1041" s="63"/>
    </row>
    <row r="1042" spans="2:4" ht="22.75" customHeight="1" x14ac:dyDescent="0.2">
      <c r="B1042" s="61"/>
      <c r="C1042" s="62"/>
      <c r="D1042" s="63"/>
    </row>
    <row r="1043" spans="2:4" ht="22.75" customHeight="1" x14ac:dyDescent="0.2">
      <c r="B1043" s="61"/>
      <c r="C1043" s="62"/>
      <c r="D1043" s="63"/>
    </row>
    <row r="1044" spans="2:4" ht="22.75" customHeight="1" x14ac:dyDescent="0.2">
      <c r="B1044" s="61"/>
      <c r="C1044" s="62"/>
      <c r="D1044" s="63"/>
    </row>
    <row r="1045" spans="2:4" ht="22.75" customHeight="1" x14ac:dyDescent="0.2">
      <c r="B1045" s="61"/>
      <c r="C1045" s="62"/>
      <c r="D1045" s="63"/>
    </row>
    <row r="1046" spans="2:4" ht="22.75" customHeight="1" x14ac:dyDescent="0.2">
      <c r="B1046" s="61"/>
      <c r="C1046" s="62"/>
      <c r="D1046" s="63"/>
    </row>
    <row r="1047" spans="2:4" ht="22.75" customHeight="1" x14ac:dyDescent="0.2">
      <c r="B1047" s="61"/>
      <c r="C1047" s="62"/>
      <c r="D1047" s="63"/>
    </row>
    <row r="1048" spans="2:4" ht="22.75" customHeight="1" x14ac:dyDescent="0.2">
      <c r="B1048" s="61"/>
      <c r="C1048" s="62"/>
      <c r="D1048" s="63"/>
    </row>
    <row r="1049" spans="2:4" ht="22.75" customHeight="1" x14ac:dyDescent="0.2">
      <c r="B1049" s="61"/>
      <c r="C1049" s="62"/>
      <c r="D1049" s="63"/>
    </row>
    <row r="1050" spans="2:4" ht="22.75" customHeight="1" x14ac:dyDescent="0.2">
      <c r="B1050" s="61"/>
      <c r="C1050" s="62"/>
      <c r="D1050" s="63"/>
    </row>
    <row r="1051" spans="2:4" ht="22.75" customHeight="1" x14ac:dyDescent="0.2">
      <c r="B1051" s="61"/>
      <c r="C1051" s="62"/>
      <c r="D1051" s="63"/>
    </row>
    <row r="1052" spans="2:4" ht="22.75" customHeight="1" x14ac:dyDescent="0.2">
      <c r="B1052" s="61"/>
      <c r="C1052" s="62"/>
      <c r="D1052" s="63"/>
    </row>
    <row r="1053" spans="2:4" ht="22.75" customHeight="1" x14ac:dyDescent="0.2">
      <c r="B1053" s="61"/>
      <c r="C1053" s="62"/>
      <c r="D1053" s="63"/>
    </row>
    <row r="1054" spans="2:4" ht="22.75" customHeight="1" x14ac:dyDescent="0.2">
      <c r="B1054" s="61"/>
      <c r="C1054" s="62"/>
      <c r="D1054" s="63"/>
    </row>
    <row r="1055" spans="2:4" ht="22.75" customHeight="1" x14ac:dyDescent="0.2">
      <c r="B1055" s="61"/>
      <c r="C1055" s="62"/>
      <c r="D1055" s="63"/>
    </row>
    <row r="1056" spans="2:4" ht="22.75" customHeight="1" x14ac:dyDescent="0.2">
      <c r="B1056" s="61"/>
      <c r="C1056" s="62"/>
      <c r="D1056" s="63"/>
    </row>
    <row r="1057" spans="2:4" ht="22.75" customHeight="1" x14ac:dyDescent="0.2">
      <c r="B1057" s="61"/>
      <c r="C1057" s="62"/>
      <c r="D1057" s="63"/>
    </row>
    <row r="1058" spans="2:4" ht="22.75" customHeight="1" x14ac:dyDescent="0.2">
      <c r="B1058" s="61"/>
      <c r="C1058" s="62"/>
      <c r="D1058" s="63"/>
    </row>
    <row r="1059" spans="2:4" ht="22.75" customHeight="1" x14ac:dyDescent="0.2">
      <c r="B1059" s="61"/>
      <c r="C1059" s="62"/>
      <c r="D1059" s="63"/>
    </row>
    <row r="1060" spans="2:4" ht="22.75" customHeight="1" x14ac:dyDescent="0.2">
      <c r="B1060" s="61"/>
      <c r="C1060" s="62"/>
      <c r="D1060" s="63"/>
    </row>
    <row r="1061" spans="2:4" ht="22.75" customHeight="1" x14ac:dyDescent="0.2">
      <c r="B1061" s="61"/>
      <c r="C1061" s="62"/>
      <c r="D1061" s="63"/>
    </row>
    <row r="1062" spans="2:4" ht="22.75" customHeight="1" x14ac:dyDescent="0.2">
      <c r="B1062" s="61"/>
      <c r="C1062" s="62"/>
      <c r="D1062" s="63"/>
    </row>
    <row r="1063" spans="2:4" ht="22.75" customHeight="1" x14ac:dyDescent="0.2">
      <c r="B1063" s="61"/>
      <c r="C1063" s="62"/>
      <c r="D1063" s="63"/>
    </row>
    <row r="1064" spans="2:4" ht="22.75" customHeight="1" x14ac:dyDescent="0.2">
      <c r="B1064" s="61"/>
      <c r="C1064" s="62"/>
      <c r="D1064" s="63"/>
    </row>
    <row r="1065" spans="2:4" ht="22.75" customHeight="1" x14ac:dyDescent="0.2">
      <c r="B1065" s="61"/>
      <c r="C1065" s="62"/>
      <c r="D1065" s="63"/>
    </row>
    <row r="1066" spans="2:4" ht="22.75" customHeight="1" x14ac:dyDescent="0.2">
      <c r="B1066" s="61"/>
      <c r="C1066" s="62"/>
      <c r="D1066" s="63"/>
    </row>
    <row r="1067" spans="2:4" ht="22.75" customHeight="1" x14ac:dyDescent="0.2">
      <c r="B1067" s="61"/>
      <c r="C1067" s="62"/>
      <c r="D1067" s="63"/>
    </row>
    <row r="1068" spans="2:4" ht="22.75" customHeight="1" x14ac:dyDescent="0.2">
      <c r="B1068" s="61"/>
      <c r="C1068" s="62"/>
      <c r="D1068" s="63"/>
    </row>
    <row r="1069" spans="2:4" ht="22.75" customHeight="1" x14ac:dyDescent="0.2">
      <c r="B1069" s="61"/>
      <c r="C1069" s="62"/>
      <c r="D1069" s="63"/>
    </row>
    <row r="1070" spans="2:4" ht="22.75" customHeight="1" x14ac:dyDescent="0.2">
      <c r="B1070" s="61"/>
      <c r="C1070" s="62"/>
      <c r="D1070" s="63"/>
    </row>
    <row r="1071" spans="2:4" ht="22.75" customHeight="1" x14ac:dyDescent="0.2">
      <c r="B1071" s="61"/>
      <c r="C1071" s="62"/>
      <c r="D1071" s="63"/>
    </row>
    <row r="1072" spans="2:4" ht="22.75" customHeight="1" x14ac:dyDescent="0.2">
      <c r="B1072" s="61"/>
      <c r="C1072" s="62"/>
      <c r="D1072" s="63"/>
    </row>
    <row r="1073" spans="2:4" ht="22.75" customHeight="1" x14ac:dyDescent="0.2">
      <c r="B1073" s="61"/>
      <c r="C1073" s="62"/>
      <c r="D1073" s="63"/>
    </row>
    <row r="1074" spans="2:4" ht="22.75" customHeight="1" x14ac:dyDescent="0.2">
      <c r="B1074" s="61"/>
      <c r="C1074" s="62"/>
      <c r="D1074" s="63"/>
    </row>
    <row r="1075" spans="2:4" ht="22.75" customHeight="1" x14ac:dyDescent="0.2">
      <c r="B1075" s="61"/>
      <c r="C1075" s="62"/>
      <c r="D1075" s="63"/>
    </row>
    <row r="1076" spans="2:4" ht="22.75" customHeight="1" x14ac:dyDescent="0.2">
      <c r="B1076" s="61"/>
      <c r="C1076" s="62"/>
      <c r="D1076" s="63"/>
    </row>
    <row r="1077" spans="2:4" ht="22.75" customHeight="1" x14ac:dyDescent="0.2">
      <c r="B1077" s="61"/>
      <c r="C1077" s="62"/>
      <c r="D1077" s="63"/>
    </row>
    <row r="1078" spans="2:4" ht="22.75" customHeight="1" x14ac:dyDescent="0.2">
      <c r="B1078" s="61"/>
      <c r="C1078" s="62"/>
      <c r="D1078" s="63"/>
    </row>
    <row r="1079" spans="2:4" ht="22.75" customHeight="1" x14ac:dyDescent="0.2">
      <c r="B1079" s="61"/>
      <c r="C1079" s="62"/>
      <c r="D1079" s="63"/>
    </row>
    <row r="1080" spans="2:4" ht="22.75" customHeight="1" x14ac:dyDescent="0.2">
      <c r="B1080" s="61"/>
      <c r="C1080" s="62"/>
      <c r="D1080" s="63"/>
    </row>
    <row r="1081" spans="2:4" ht="22.75" customHeight="1" x14ac:dyDescent="0.2">
      <c r="B1081" s="61"/>
      <c r="C1081" s="62"/>
      <c r="D1081" s="63"/>
    </row>
    <row r="1082" spans="2:4" ht="22.75" customHeight="1" x14ac:dyDescent="0.2">
      <c r="B1082" s="61"/>
      <c r="C1082" s="62"/>
      <c r="D1082" s="63"/>
    </row>
    <row r="1083" spans="2:4" ht="22.75" customHeight="1" x14ac:dyDescent="0.2">
      <c r="B1083" s="61"/>
      <c r="C1083" s="62"/>
      <c r="D1083" s="63"/>
    </row>
    <row r="1084" spans="2:4" ht="22.75" customHeight="1" x14ac:dyDescent="0.2">
      <c r="B1084" s="61"/>
      <c r="C1084" s="62"/>
      <c r="D1084" s="63"/>
    </row>
    <row r="1085" spans="2:4" ht="22.75" customHeight="1" x14ac:dyDescent="0.2">
      <c r="B1085" s="61"/>
      <c r="C1085" s="62"/>
      <c r="D1085" s="63"/>
    </row>
    <row r="1086" spans="2:4" ht="22.75" customHeight="1" x14ac:dyDescent="0.2">
      <c r="B1086" s="61"/>
      <c r="C1086" s="62"/>
      <c r="D1086" s="63"/>
    </row>
    <row r="1087" spans="2:4" ht="22.75" customHeight="1" x14ac:dyDescent="0.2">
      <c r="B1087" s="61"/>
      <c r="C1087" s="62"/>
      <c r="D1087" s="63"/>
    </row>
    <row r="1088" spans="2:4" ht="22.75" customHeight="1" x14ac:dyDescent="0.2">
      <c r="B1088" s="61"/>
      <c r="C1088" s="62"/>
      <c r="D1088" s="63"/>
    </row>
    <row r="1089" spans="2:4" ht="22.75" customHeight="1" x14ac:dyDescent="0.2">
      <c r="B1089" s="61"/>
      <c r="C1089" s="62"/>
      <c r="D1089" s="63"/>
    </row>
    <row r="1090" spans="2:4" ht="22.75" customHeight="1" x14ac:dyDescent="0.2">
      <c r="B1090" s="61"/>
      <c r="C1090" s="62"/>
      <c r="D1090" s="63"/>
    </row>
    <row r="1091" spans="2:4" ht="22.75" customHeight="1" x14ac:dyDescent="0.2">
      <c r="B1091" s="61"/>
      <c r="C1091" s="62"/>
      <c r="D1091" s="63"/>
    </row>
    <row r="1092" spans="2:4" ht="22.75" customHeight="1" x14ac:dyDescent="0.2">
      <c r="B1092" s="61"/>
      <c r="C1092" s="62"/>
      <c r="D1092" s="63"/>
    </row>
    <row r="1093" spans="2:4" ht="22.75" customHeight="1" x14ac:dyDescent="0.2">
      <c r="B1093" s="61"/>
      <c r="C1093" s="62"/>
      <c r="D1093" s="63"/>
    </row>
    <row r="1094" spans="2:4" ht="22.75" customHeight="1" x14ac:dyDescent="0.2">
      <c r="B1094" s="61"/>
      <c r="C1094" s="62"/>
      <c r="D1094" s="63"/>
    </row>
    <row r="1095" spans="2:4" ht="22.75" customHeight="1" x14ac:dyDescent="0.2">
      <c r="B1095" s="61"/>
      <c r="C1095" s="62"/>
      <c r="D1095" s="63"/>
    </row>
    <row r="1096" spans="2:4" ht="22.75" customHeight="1" x14ac:dyDescent="0.2">
      <c r="B1096" s="61"/>
      <c r="C1096" s="62"/>
      <c r="D1096" s="63"/>
    </row>
    <row r="1097" spans="2:4" ht="22.75" customHeight="1" x14ac:dyDescent="0.2">
      <c r="B1097" s="61"/>
      <c r="C1097" s="62"/>
      <c r="D1097" s="63"/>
    </row>
    <row r="1098" spans="2:4" ht="22.75" customHeight="1" x14ac:dyDescent="0.2">
      <c r="B1098" s="61"/>
      <c r="C1098" s="62"/>
      <c r="D1098" s="63"/>
    </row>
    <row r="1099" spans="2:4" ht="22.75" customHeight="1" x14ac:dyDescent="0.2">
      <c r="B1099" s="61"/>
      <c r="C1099" s="62"/>
      <c r="D1099" s="63"/>
    </row>
    <row r="1100" spans="2:4" ht="22.75" customHeight="1" x14ac:dyDescent="0.2">
      <c r="B1100" s="61"/>
      <c r="C1100" s="62"/>
      <c r="D1100" s="63"/>
    </row>
    <row r="1101" spans="2:4" ht="22.75" customHeight="1" x14ac:dyDescent="0.2">
      <c r="B1101" s="61"/>
      <c r="C1101" s="62"/>
      <c r="D1101" s="63"/>
    </row>
    <row r="1102" spans="2:4" ht="22.75" customHeight="1" x14ac:dyDescent="0.2">
      <c r="B1102" s="61"/>
      <c r="C1102" s="62"/>
      <c r="D1102" s="63"/>
    </row>
    <row r="1103" spans="2:4" ht="22.75" customHeight="1" x14ac:dyDescent="0.2">
      <c r="B1103" s="61"/>
      <c r="C1103" s="62"/>
      <c r="D1103" s="63"/>
    </row>
    <row r="1104" spans="2:4" ht="22.75" customHeight="1" x14ac:dyDescent="0.2">
      <c r="B1104" s="61"/>
      <c r="C1104" s="62"/>
      <c r="D1104" s="63"/>
    </row>
    <row r="1105" spans="2:4" ht="22.75" customHeight="1" x14ac:dyDescent="0.2">
      <c r="B1105" s="61"/>
      <c r="C1105" s="62"/>
      <c r="D1105" s="63"/>
    </row>
    <row r="1106" spans="2:4" ht="22.75" customHeight="1" x14ac:dyDescent="0.2">
      <c r="B1106" s="61"/>
      <c r="C1106" s="62"/>
      <c r="D1106" s="63"/>
    </row>
    <row r="1107" spans="2:4" ht="22.75" customHeight="1" x14ac:dyDescent="0.2">
      <c r="B1107" s="61"/>
      <c r="C1107" s="62"/>
      <c r="D1107" s="63"/>
    </row>
    <row r="1108" spans="2:4" ht="22.75" customHeight="1" x14ac:dyDescent="0.2">
      <c r="B1108" s="61"/>
      <c r="C1108" s="62"/>
      <c r="D1108" s="63"/>
    </row>
    <row r="1109" spans="2:4" ht="22.75" customHeight="1" x14ac:dyDescent="0.2">
      <c r="B1109" s="61"/>
      <c r="C1109" s="62"/>
      <c r="D1109" s="63"/>
    </row>
    <row r="1110" spans="2:4" ht="22.75" customHeight="1" x14ac:dyDescent="0.2">
      <c r="B1110" s="61"/>
      <c r="C1110" s="62"/>
      <c r="D1110" s="63"/>
    </row>
    <row r="1111" spans="2:4" ht="22.75" customHeight="1" x14ac:dyDescent="0.2">
      <c r="B1111" s="61"/>
      <c r="C1111" s="62"/>
      <c r="D1111" s="63"/>
    </row>
    <row r="1112" spans="2:4" ht="22.75" customHeight="1" x14ac:dyDescent="0.2">
      <c r="B1112" s="61"/>
      <c r="C1112" s="62"/>
      <c r="D1112" s="63"/>
    </row>
    <row r="1113" spans="2:4" ht="22.75" customHeight="1" x14ac:dyDescent="0.2">
      <c r="B1113" s="61"/>
      <c r="C1113" s="62"/>
      <c r="D1113" s="63"/>
    </row>
    <row r="1114" spans="2:4" ht="22.75" customHeight="1" x14ac:dyDescent="0.2">
      <c r="B1114" s="61"/>
      <c r="C1114" s="62"/>
      <c r="D1114" s="63"/>
    </row>
    <row r="1115" spans="2:4" ht="22.75" customHeight="1" x14ac:dyDescent="0.2">
      <c r="B1115" s="61"/>
      <c r="C1115" s="62"/>
      <c r="D1115" s="63"/>
    </row>
    <row r="1116" spans="2:4" ht="22.75" customHeight="1" x14ac:dyDescent="0.2">
      <c r="B1116" s="61"/>
      <c r="C1116" s="62"/>
      <c r="D1116" s="63"/>
    </row>
    <row r="1117" spans="2:4" ht="22.75" customHeight="1" x14ac:dyDescent="0.2">
      <c r="B1117" s="61"/>
      <c r="C1117" s="62"/>
      <c r="D1117" s="63"/>
    </row>
    <row r="1118" spans="2:4" ht="22.75" customHeight="1" x14ac:dyDescent="0.2">
      <c r="B1118" s="61"/>
      <c r="C1118" s="62"/>
      <c r="D1118" s="63"/>
    </row>
    <row r="1119" spans="2:4" ht="22.75" customHeight="1" x14ac:dyDescent="0.2">
      <c r="B1119" s="61"/>
      <c r="C1119" s="62"/>
      <c r="D1119" s="63"/>
    </row>
    <row r="1120" spans="2:4" ht="22.75" customHeight="1" x14ac:dyDescent="0.2">
      <c r="B1120" s="61"/>
      <c r="C1120" s="62"/>
      <c r="D1120" s="63"/>
    </row>
    <row r="1121" spans="2:4" ht="22.75" customHeight="1" x14ac:dyDescent="0.2">
      <c r="B1121" s="61"/>
      <c r="C1121" s="62"/>
      <c r="D1121" s="63"/>
    </row>
    <row r="1122" spans="2:4" ht="22.75" customHeight="1" x14ac:dyDescent="0.2">
      <c r="B1122" s="61"/>
      <c r="C1122" s="62"/>
      <c r="D1122" s="63"/>
    </row>
    <row r="1123" spans="2:4" ht="22.75" customHeight="1" x14ac:dyDescent="0.2">
      <c r="B1123" s="61"/>
      <c r="C1123" s="62"/>
      <c r="D1123" s="63"/>
    </row>
    <row r="1124" spans="2:4" ht="22.75" customHeight="1" x14ac:dyDescent="0.2">
      <c r="B1124" s="61"/>
      <c r="C1124" s="62"/>
      <c r="D1124" s="63"/>
    </row>
    <row r="1125" spans="2:4" ht="22.75" customHeight="1" x14ac:dyDescent="0.2">
      <c r="B1125" s="61"/>
      <c r="C1125" s="62"/>
      <c r="D1125" s="63"/>
    </row>
    <row r="1126" spans="2:4" ht="22.75" customHeight="1" x14ac:dyDescent="0.2">
      <c r="B1126" s="61"/>
      <c r="C1126" s="62"/>
      <c r="D1126" s="63"/>
    </row>
    <row r="1127" spans="2:4" ht="22.75" customHeight="1" x14ac:dyDescent="0.2">
      <c r="B1127" s="61"/>
      <c r="C1127" s="62"/>
      <c r="D1127" s="63"/>
    </row>
    <row r="1128" spans="2:4" ht="22.75" customHeight="1" x14ac:dyDescent="0.2">
      <c r="B1128" s="61"/>
      <c r="C1128" s="62"/>
      <c r="D1128" s="63"/>
    </row>
    <row r="1129" spans="2:4" ht="22.75" customHeight="1" x14ac:dyDescent="0.2">
      <c r="B1129" s="61"/>
      <c r="C1129" s="62"/>
      <c r="D1129" s="63"/>
    </row>
    <row r="1130" spans="2:4" ht="22.75" customHeight="1" x14ac:dyDescent="0.2">
      <c r="B1130" s="61"/>
      <c r="C1130" s="62"/>
      <c r="D1130" s="63"/>
    </row>
    <row r="1131" spans="2:4" ht="22.75" customHeight="1" x14ac:dyDescent="0.2">
      <c r="B1131" s="61"/>
      <c r="C1131" s="62"/>
      <c r="D1131" s="63"/>
    </row>
    <row r="1132" spans="2:4" ht="22.75" customHeight="1" x14ac:dyDescent="0.2">
      <c r="B1132" s="61"/>
      <c r="C1132" s="62"/>
      <c r="D1132" s="63"/>
    </row>
    <row r="1133" spans="2:4" ht="22.75" customHeight="1" x14ac:dyDescent="0.2">
      <c r="B1133" s="61"/>
      <c r="C1133" s="62"/>
      <c r="D1133" s="63"/>
    </row>
    <row r="1134" spans="2:4" ht="22.75" customHeight="1" x14ac:dyDescent="0.2">
      <c r="B1134" s="61"/>
      <c r="C1134" s="62"/>
      <c r="D1134" s="63"/>
    </row>
    <row r="1135" spans="2:4" ht="22.75" customHeight="1" x14ac:dyDescent="0.2">
      <c r="B1135" s="61"/>
      <c r="C1135" s="62"/>
      <c r="D1135" s="63"/>
    </row>
    <row r="1136" spans="2:4" ht="22.75" customHeight="1" x14ac:dyDescent="0.2">
      <c r="B1136" s="61"/>
      <c r="C1136" s="62"/>
      <c r="D1136" s="63"/>
    </row>
    <row r="1137" spans="2:4" ht="22.75" customHeight="1" x14ac:dyDescent="0.2">
      <c r="B1137" s="61"/>
      <c r="C1137" s="62"/>
      <c r="D1137" s="63"/>
    </row>
    <row r="1138" spans="2:4" ht="22.75" customHeight="1" x14ac:dyDescent="0.2">
      <c r="B1138" s="61"/>
      <c r="C1138" s="62"/>
      <c r="D1138" s="63"/>
    </row>
    <row r="1139" spans="2:4" ht="22.75" customHeight="1" x14ac:dyDescent="0.2">
      <c r="B1139" s="61"/>
      <c r="C1139" s="62"/>
      <c r="D1139" s="63"/>
    </row>
    <row r="1140" spans="2:4" ht="22.75" customHeight="1" x14ac:dyDescent="0.2">
      <c r="B1140" s="61"/>
      <c r="C1140" s="62"/>
      <c r="D1140" s="63"/>
    </row>
    <row r="1141" spans="2:4" ht="22.75" customHeight="1" x14ac:dyDescent="0.2">
      <c r="B1141" s="61"/>
      <c r="C1141" s="62"/>
      <c r="D1141" s="63"/>
    </row>
    <row r="1142" spans="2:4" ht="22.75" customHeight="1" x14ac:dyDescent="0.2">
      <c r="B1142" s="61"/>
      <c r="C1142" s="62"/>
      <c r="D1142" s="63"/>
    </row>
    <row r="1143" spans="2:4" ht="22.75" customHeight="1" x14ac:dyDescent="0.2">
      <c r="B1143" s="61"/>
      <c r="C1143" s="62"/>
      <c r="D1143" s="63"/>
    </row>
    <row r="1144" spans="2:4" ht="22.75" customHeight="1" x14ac:dyDescent="0.2">
      <c r="B1144" s="61"/>
      <c r="C1144" s="62"/>
      <c r="D1144" s="63"/>
    </row>
    <row r="1145" spans="2:4" ht="22.75" customHeight="1" x14ac:dyDescent="0.2">
      <c r="B1145" s="61"/>
      <c r="C1145" s="62"/>
      <c r="D1145" s="63"/>
    </row>
    <row r="1146" spans="2:4" ht="22.75" customHeight="1" x14ac:dyDescent="0.2">
      <c r="B1146" s="61"/>
      <c r="C1146" s="62"/>
      <c r="D1146" s="63"/>
    </row>
    <row r="1147" spans="2:4" ht="22.75" customHeight="1" x14ac:dyDescent="0.2">
      <c r="B1147" s="61"/>
      <c r="C1147" s="62"/>
      <c r="D1147" s="63"/>
    </row>
    <row r="1148" spans="2:4" ht="22.75" customHeight="1" x14ac:dyDescent="0.2">
      <c r="B1148" s="61"/>
      <c r="C1148" s="62"/>
      <c r="D1148" s="63"/>
    </row>
    <row r="1149" spans="2:4" ht="22.75" customHeight="1" x14ac:dyDescent="0.2">
      <c r="B1149" s="61"/>
      <c r="C1149" s="62"/>
      <c r="D1149" s="63"/>
    </row>
    <row r="1150" spans="2:4" ht="22.75" customHeight="1" x14ac:dyDescent="0.2">
      <c r="B1150" s="61"/>
      <c r="C1150" s="62"/>
      <c r="D1150" s="63"/>
    </row>
    <row r="1151" spans="2:4" ht="22.75" customHeight="1" x14ac:dyDescent="0.2">
      <c r="B1151" s="61"/>
      <c r="C1151" s="62"/>
      <c r="D1151" s="63"/>
    </row>
    <row r="1152" spans="2:4" ht="22.75" customHeight="1" x14ac:dyDescent="0.2">
      <c r="B1152" s="61"/>
      <c r="C1152" s="62"/>
      <c r="D1152" s="63"/>
    </row>
    <row r="1153" spans="2:4" ht="22.75" customHeight="1" x14ac:dyDescent="0.2">
      <c r="B1153" s="61"/>
      <c r="C1153" s="62"/>
      <c r="D1153" s="63"/>
    </row>
    <row r="1154" spans="2:4" ht="22.75" customHeight="1" x14ac:dyDescent="0.2">
      <c r="B1154" s="61"/>
      <c r="C1154" s="62"/>
      <c r="D1154" s="63"/>
    </row>
    <row r="1155" spans="2:4" ht="22.75" customHeight="1" x14ac:dyDescent="0.2">
      <c r="B1155" s="61"/>
      <c r="C1155" s="62"/>
      <c r="D1155" s="63"/>
    </row>
    <row r="1156" spans="2:4" ht="22.75" customHeight="1" x14ac:dyDescent="0.2">
      <c r="B1156" s="61"/>
      <c r="C1156" s="62"/>
      <c r="D1156" s="63"/>
    </row>
    <row r="1157" spans="2:4" ht="22.75" customHeight="1" x14ac:dyDescent="0.2">
      <c r="B1157" s="61"/>
      <c r="C1157" s="62"/>
      <c r="D1157" s="63"/>
    </row>
    <row r="1158" spans="2:4" ht="22.75" customHeight="1" x14ac:dyDescent="0.2">
      <c r="B1158" s="61"/>
      <c r="C1158" s="62"/>
      <c r="D1158" s="63"/>
    </row>
    <row r="1159" spans="2:4" ht="22.75" customHeight="1" x14ac:dyDescent="0.2">
      <c r="B1159" s="61"/>
      <c r="C1159" s="62"/>
      <c r="D1159" s="63"/>
    </row>
    <row r="1160" spans="2:4" ht="22.75" customHeight="1" x14ac:dyDescent="0.2">
      <c r="B1160" s="61"/>
      <c r="C1160" s="62"/>
      <c r="D1160" s="63"/>
    </row>
    <row r="1161" spans="2:4" ht="22.75" customHeight="1" x14ac:dyDescent="0.2">
      <c r="B1161" s="61"/>
      <c r="C1161" s="62"/>
      <c r="D1161" s="63"/>
    </row>
    <row r="1162" spans="2:4" ht="22.75" customHeight="1" x14ac:dyDescent="0.2">
      <c r="B1162" s="61"/>
      <c r="C1162" s="62"/>
      <c r="D1162" s="63"/>
    </row>
    <row r="1163" spans="2:4" ht="22.75" customHeight="1" x14ac:dyDescent="0.2">
      <c r="B1163" s="61"/>
      <c r="C1163" s="62"/>
      <c r="D1163" s="63"/>
    </row>
    <row r="1164" spans="2:4" ht="22.75" customHeight="1" x14ac:dyDescent="0.2">
      <c r="B1164" s="61"/>
      <c r="C1164" s="62"/>
      <c r="D1164" s="63"/>
    </row>
    <row r="1165" spans="2:4" ht="22.75" customHeight="1" x14ac:dyDescent="0.2">
      <c r="B1165" s="61"/>
      <c r="C1165" s="62"/>
      <c r="D1165" s="63"/>
    </row>
    <row r="1166" spans="2:4" ht="22.75" customHeight="1" x14ac:dyDescent="0.2">
      <c r="B1166" s="61"/>
      <c r="C1166" s="62"/>
      <c r="D1166" s="63"/>
    </row>
    <row r="1167" spans="2:4" ht="22.75" customHeight="1" x14ac:dyDescent="0.2">
      <c r="B1167" s="61"/>
      <c r="C1167" s="62"/>
      <c r="D1167" s="63"/>
    </row>
    <row r="1168" spans="2:4" ht="22.75" customHeight="1" x14ac:dyDescent="0.2">
      <c r="B1168" s="61"/>
      <c r="C1168" s="62"/>
      <c r="D1168" s="63"/>
    </row>
    <row r="1169" spans="2:4" ht="22.75" customHeight="1" x14ac:dyDescent="0.2">
      <c r="B1169" s="61"/>
      <c r="C1169" s="62"/>
      <c r="D1169" s="63"/>
    </row>
    <row r="1170" spans="2:4" ht="22.75" customHeight="1" x14ac:dyDescent="0.2">
      <c r="B1170" s="61"/>
      <c r="C1170" s="62"/>
      <c r="D1170" s="63"/>
    </row>
    <row r="1171" spans="2:4" ht="22.75" customHeight="1" x14ac:dyDescent="0.2">
      <c r="B1171" s="61"/>
      <c r="C1171" s="62"/>
      <c r="D1171" s="63"/>
    </row>
    <row r="1172" spans="2:4" ht="22.75" customHeight="1" x14ac:dyDescent="0.2">
      <c r="B1172" s="61"/>
      <c r="C1172" s="62"/>
      <c r="D1172" s="63"/>
    </row>
    <row r="1173" spans="2:4" ht="22.75" customHeight="1" x14ac:dyDescent="0.2">
      <c r="B1173" s="61"/>
      <c r="C1173" s="62"/>
      <c r="D1173" s="63"/>
    </row>
    <row r="1174" spans="2:4" ht="22.75" customHeight="1" x14ac:dyDescent="0.2">
      <c r="B1174" s="61"/>
      <c r="C1174" s="62"/>
      <c r="D1174" s="63"/>
    </row>
    <row r="1175" spans="2:4" ht="22.75" customHeight="1" x14ac:dyDescent="0.2">
      <c r="B1175" s="61"/>
      <c r="C1175" s="62"/>
      <c r="D1175" s="63"/>
    </row>
    <row r="1176" spans="2:4" ht="22.75" customHeight="1" x14ac:dyDescent="0.2">
      <c r="B1176" s="61"/>
      <c r="C1176" s="62"/>
      <c r="D1176" s="63"/>
    </row>
    <row r="1177" spans="2:4" ht="22.75" customHeight="1" x14ac:dyDescent="0.2">
      <c r="B1177" s="61"/>
      <c r="C1177" s="62"/>
      <c r="D1177" s="63"/>
    </row>
    <row r="1178" spans="2:4" ht="22.75" customHeight="1" x14ac:dyDescent="0.2">
      <c r="B1178" s="61"/>
      <c r="C1178" s="62"/>
      <c r="D1178" s="63"/>
    </row>
    <row r="1179" spans="2:4" ht="22.75" customHeight="1" x14ac:dyDescent="0.2">
      <c r="B1179" s="61"/>
      <c r="C1179" s="62"/>
      <c r="D1179" s="63"/>
    </row>
    <row r="1180" spans="2:4" ht="22.75" customHeight="1" x14ac:dyDescent="0.2">
      <c r="B1180" s="61"/>
      <c r="C1180" s="62"/>
      <c r="D1180" s="63"/>
    </row>
    <row r="1181" spans="2:4" ht="22.75" customHeight="1" x14ac:dyDescent="0.2">
      <c r="B1181" s="61"/>
      <c r="C1181" s="62"/>
      <c r="D1181" s="63"/>
    </row>
    <row r="1182" spans="2:4" ht="22.75" customHeight="1" x14ac:dyDescent="0.2">
      <c r="B1182" s="61"/>
      <c r="C1182" s="62"/>
      <c r="D1182" s="63"/>
    </row>
    <row r="1183" spans="2:4" ht="22.75" customHeight="1" x14ac:dyDescent="0.2">
      <c r="B1183" s="61"/>
      <c r="C1183" s="62"/>
      <c r="D1183" s="63"/>
    </row>
    <row r="1184" spans="2:4" ht="22.75" customHeight="1" x14ac:dyDescent="0.2">
      <c r="B1184" s="61"/>
      <c r="C1184" s="62"/>
      <c r="D1184" s="63"/>
    </row>
    <row r="1185" spans="2:4" ht="22.75" customHeight="1" x14ac:dyDescent="0.2">
      <c r="B1185" s="61"/>
      <c r="C1185" s="62"/>
      <c r="D1185" s="63"/>
    </row>
    <row r="1186" spans="2:4" ht="22.75" customHeight="1" x14ac:dyDescent="0.2">
      <c r="B1186" s="61"/>
      <c r="C1186" s="62"/>
      <c r="D1186" s="63"/>
    </row>
    <row r="1187" spans="2:4" ht="22.75" customHeight="1" x14ac:dyDescent="0.2">
      <c r="B1187" s="61"/>
      <c r="C1187" s="62"/>
      <c r="D1187" s="63"/>
    </row>
    <row r="1188" spans="2:4" ht="22.75" customHeight="1" x14ac:dyDescent="0.2">
      <c r="B1188" s="61"/>
      <c r="C1188" s="62"/>
      <c r="D1188" s="63"/>
    </row>
    <row r="1189" spans="2:4" ht="22.75" customHeight="1" x14ac:dyDescent="0.2">
      <c r="B1189" s="61"/>
      <c r="C1189" s="62"/>
      <c r="D1189" s="63"/>
    </row>
    <row r="1190" spans="2:4" ht="22.75" customHeight="1" x14ac:dyDescent="0.2">
      <c r="B1190" s="61"/>
      <c r="C1190" s="62"/>
      <c r="D1190" s="63"/>
    </row>
    <row r="1191" spans="2:4" ht="22.75" customHeight="1" x14ac:dyDescent="0.2">
      <c r="B1191" s="61"/>
      <c r="C1191" s="62"/>
      <c r="D1191" s="63"/>
    </row>
    <row r="1192" spans="2:4" ht="22.75" customHeight="1" x14ac:dyDescent="0.2">
      <c r="B1192" s="61"/>
      <c r="C1192" s="62"/>
      <c r="D1192" s="63"/>
    </row>
    <row r="1193" spans="2:4" ht="22.75" customHeight="1" x14ac:dyDescent="0.2">
      <c r="B1193" s="61"/>
      <c r="C1193" s="62"/>
      <c r="D1193" s="63"/>
    </row>
    <row r="1194" spans="2:4" ht="22.75" customHeight="1" x14ac:dyDescent="0.2">
      <c r="B1194" s="61"/>
      <c r="C1194" s="62"/>
      <c r="D1194" s="63"/>
    </row>
    <row r="1195" spans="2:4" ht="22.75" customHeight="1" x14ac:dyDescent="0.2">
      <c r="B1195" s="61"/>
      <c r="C1195" s="62"/>
      <c r="D1195" s="63"/>
    </row>
    <row r="1196" spans="2:4" ht="22.75" customHeight="1" x14ac:dyDescent="0.2">
      <c r="B1196" s="61"/>
      <c r="C1196" s="62"/>
      <c r="D1196" s="63"/>
    </row>
    <row r="1197" spans="2:4" ht="22.75" customHeight="1" x14ac:dyDescent="0.2">
      <c r="B1197" s="61"/>
      <c r="C1197" s="62"/>
      <c r="D1197" s="63"/>
    </row>
    <row r="1198" spans="2:4" ht="22.75" customHeight="1" x14ac:dyDescent="0.2">
      <c r="B1198" s="61"/>
      <c r="C1198" s="62"/>
      <c r="D1198" s="63"/>
    </row>
    <row r="1199" spans="2:4" ht="22.75" customHeight="1" x14ac:dyDescent="0.2">
      <c r="B1199" s="61"/>
      <c r="C1199" s="62"/>
      <c r="D1199" s="63"/>
    </row>
    <row r="1200" spans="2:4" ht="22.75" customHeight="1" x14ac:dyDescent="0.2">
      <c r="B1200" s="61"/>
      <c r="C1200" s="62"/>
      <c r="D1200" s="63"/>
    </row>
    <row r="1201" spans="2:4" ht="22.75" customHeight="1" x14ac:dyDescent="0.2">
      <c r="B1201" s="61"/>
      <c r="C1201" s="62"/>
      <c r="D1201" s="63"/>
    </row>
    <row r="1202" spans="2:4" ht="22.75" customHeight="1" x14ac:dyDescent="0.2">
      <c r="B1202" s="61"/>
      <c r="C1202" s="62"/>
      <c r="D1202" s="63"/>
    </row>
    <row r="1203" spans="2:4" ht="22.75" customHeight="1" x14ac:dyDescent="0.2">
      <c r="B1203" s="61"/>
      <c r="C1203" s="62"/>
      <c r="D1203" s="63"/>
    </row>
    <row r="1204" spans="2:4" ht="22.75" customHeight="1" x14ac:dyDescent="0.2">
      <c r="B1204" s="61"/>
      <c r="C1204" s="62"/>
      <c r="D1204" s="63"/>
    </row>
    <row r="1205" spans="2:4" ht="22.75" customHeight="1" x14ac:dyDescent="0.2">
      <c r="B1205" s="61"/>
      <c r="C1205" s="62"/>
      <c r="D1205" s="63"/>
    </row>
    <row r="1206" spans="2:4" ht="22.75" customHeight="1" x14ac:dyDescent="0.2">
      <c r="B1206" s="61"/>
      <c r="C1206" s="62"/>
      <c r="D1206" s="63"/>
    </row>
    <row r="1207" spans="2:4" ht="22.75" customHeight="1" x14ac:dyDescent="0.2">
      <c r="B1207" s="61"/>
      <c r="C1207" s="62"/>
      <c r="D1207" s="63"/>
    </row>
    <row r="1208" spans="2:4" ht="22.75" customHeight="1" x14ac:dyDescent="0.2">
      <c r="B1208" s="61"/>
      <c r="C1208" s="62"/>
      <c r="D1208" s="63"/>
    </row>
    <row r="1209" spans="2:4" ht="22.75" customHeight="1" x14ac:dyDescent="0.2">
      <c r="B1209" s="61"/>
      <c r="C1209" s="62"/>
      <c r="D1209" s="63"/>
    </row>
    <row r="1210" spans="2:4" ht="22.75" customHeight="1" x14ac:dyDescent="0.2">
      <c r="B1210" s="61"/>
      <c r="C1210" s="62"/>
      <c r="D1210" s="63"/>
    </row>
    <row r="1211" spans="2:4" ht="22.75" customHeight="1" x14ac:dyDescent="0.2">
      <c r="B1211" s="61"/>
      <c r="C1211" s="62"/>
      <c r="D1211" s="63"/>
    </row>
    <row r="1212" spans="2:4" ht="22.75" customHeight="1" x14ac:dyDescent="0.2">
      <c r="B1212" s="61"/>
      <c r="C1212" s="62"/>
      <c r="D1212" s="63"/>
    </row>
    <row r="1213" spans="2:4" ht="22.75" customHeight="1" x14ac:dyDescent="0.2">
      <c r="B1213" s="61"/>
      <c r="C1213" s="62"/>
      <c r="D1213" s="63"/>
    </row>
    <row r="1214" spans="2:4" ht="22.75" customHeight="1" x14ac:dyDescent="0.2">
      <c r="B1214" s="61"/>
      <c r="C1214" s="62"/>
      <c r="D1214" s="63"/>
    </row>
    <row r="1215" spans="2:4" ht="22.75" customHeight="1" x14ac:dyDescent="0.2">
      <c r="B1215" s="61"/>
      <c r="C1215" s="62"/>
      <c r="D1215" s="63"/>
    </row>
    <row r="1216" spans="2:4" ht="22.75" customHeight="1" x14ac:dyDescent="0.2">
      <c r="B1216" s="61"/>
      <c r="C1216" s="62"/>
      <c r="D1216" s="63"/>
    </row>
    <row r="1217" spans="2:4" ht="22.75" customHeight="1" x14ac:dyDescent="0.2">
      <c r="B1217" s="61"/>
      <c r="C1217" s="62"/>
      <c r="D1217" s="63"/>
    </row>
    <row r="1218" spans="2:4" ht="22.75" customHeight="1" x14ac:dyDescent="0.2">
      <c r="B1218" s="61"/>
      <c r="C1218" s="62"/>
      <c r="D1218" s="63"/>
    </row>
    <row r="1219" spans="2:4" ht="22.75" customHeight="1" x14ac:dyDescent="0.2">
      <c r="B1219" s="61"/>
      <c r="C1219" s="62"/>
      <c r="D1219" s="63"/>
    </row>
    <row r="1220" spans="2:4" ht="22.75" customHeight="1" x14ac:dyDescent="0.2">
      <c r="B1220" s="61"/>
      <c r="C1220" s="62"/>
      <c r="D1220" s="63"/>
    </row>
    <row r="1221" spans="2:4" ht="22.75" customHeight="1" x14ac:dyDescent="0.2">
      <c r="B1221" s="61"/>
      <c r="C1221" s="62"/>
      <c r="D1221" s="63"/>
    </row>
    <row r="1222" spans="2:4" ht="22.75" customHeight="1" x14ac:dyDescent="0.2">
      <c r="B1222" s="61"/>
      <c r="C1222" s="62"/>
      <c r="D1222" s="63"/>
    </row>
    <row r="1223" spans="2:4" ht="22.75" customHeight="1" x14ac:dyDescent="0.2">
      <c r="B1223" s="61"/>
      <c r="C1223" s="62"/>
      <c r="D1223" s="63"/>
    </row>
    <row r="1224" spans="2:4" ht="22.75" customHeight="1" x14ac:dyDescent="0.2">
      <c r="B1224" s="61"/>
      <c r="C1224" s="62"/>
      <c r="D1224" s="63"/>
    </row>
    <row r="1225" spans="2:4" ht="22.75" customHeight="1" x14ac:dyDescent="0.2">
      <c r="B1225" s="61"/>
      <c r="C1225" s="62"/>
      <c r="D1225" s="63"/>
    </row>
    <row r="1226" spans="2:4" ht="22.75" customHeight="1" x14ac:dyDescent="0.2">
      <c r="B1226" s="61"/>
      <c r="C1226" s="62"/>
      <c r="D1226" s="63"/>
    </row>
    <row r="1227" spans="2:4" ht="22.75" customHeight="1" x14ac:dyDescent="0.2">
      <c r="B1227" s="61"/>
      <c r="C1227" s="62"/>
      <c r="D1227" s="63"/>
    </row>
    <row r="1228" spans="2:4" ht="22.75" customHeight="1" x14ac:dyDescent="0.2">
      <c r="B1228" s="61"/>
      <c r="C1228" s="62"/>
      <c r="D1228" s="63"/>
    </row>
    <row r="1229" spans="2:4" ht="22.75" customHeight="1" x14ac:dyDescent="0.2">
      <c r="B1229" s="61"/>
      <c r="C1229" s="62"/>
      <c r="D1229" s="63"/>
    </row>
    <row r="1230" spans="2:4" ht="22.75" customHeight="1" x14ac:dyDescent="0.2">
      <c r="B1230" s="61"/>
      <c r="C1230" s="62"/>
      <c r="D1230" s="63"/>
    </row>
    <row r="1231" spans="2:4" ht="22.75" customHeight="1" x14ac:dyDescent="0.2">
      <c r="B1231" s="61"/>
      <c r="C1231" s="62"/>
      <c r="D1231" s="63"/>
    </row>
    <row r="1232" spans="2:4" ht="22.75" customHeight="1" x14ac:dyDescent="0.2">
      <c r="B1232" s="61"/>
      <c r="C1232" s="62"/>
      <c r="D1232" s="63"/>
    </row>
    <row r="1233" spans="2:4" ht="22.75" customHeight="1" x14ac:dyDescent="0.2">
      <c r="B1233" s="61"/>
      <c r="C1233" s="62"/>
      <c r="D1233" s="63"/>
    </row>
    <row r="1234" spans="2:4" ht="22.75" customHeight="1" x14ac:dyDescent="0.2">
      <c r="B1234" s="61"/>
      <c r="C1234" s="62"/>
      <c r="D1234" s="63"/>
    </row>
    <row r="1235" spans="2:4" ht="22.75" customHeight="1" x14ac:dyDescent="0.2">
      <c r="B1235" s="61"/>
      <c r="C1235" s="62"/>
      <c r="D1235" s="63"/>
    </row>
    <row r="1236" spans="2:4" ht="22.75" customHeight="1" x14ac:dyDescent="0.2">
      <c r="B1236" s="61"/>
      <c r="C1236" s="62"/>
      <c r="D1236" s="63"/>
    </row>
    <row r="1237" spans="2:4" ht="22.75" customHeight="1" x14ac:dyDescent="0.2">
      <c r="B1237" s="61"/>
      <c r="C1237" s="62"/>
      <c r="D1237" s="63"/>
    </row>
    <row r="1238" spans="2:4" ht="22.75" customHeight="1" x14ac:dyDescent="0.2">
      <c r="B1238" s="61"/>
      <c r="C1238" s="62"/>
      <c r="D1238" s="63"/>
    </row>
    <row r="1239" spans="2:4" ht="22.75" customHeight="1" x14ac:dyDescent="0.2">
      <c r="B1239" s="61"/>
      <c r="C1239" s="62"/>
      <c r="D1239" s="63"/>
    </row>
    <row r="1240" spans="2:4" ht="22.75" customHeight="1" x14ac:dyDescent="0.2">
      <c r="B1240" s="61"/>
      <c r="C1240" s="62"/>
      <c r="D1240" s="63"/>
    </row>
    <row r="1241" spans="2:4" ht="22.75" customHeight="1" x14ac:dyDescent="0.2">
      <c r="B1241" s="61"/>
      <c r="C1241" s="62"/>
      <c r="D1241" s="63"/>
    </row>
    <row r="1242" spans="2:4" ht="22.75" customHeight="1" x14ac:dyDescent="0.2">
      <c r="B1242" s="61"/>
      <c r="C1242" s="62"/>
      <c r="D1242" s="63"/>
    </row>
    <row r="1243" spans="2:4" ht="22.75" customHeight="1" x14ac:dyDescent="0.2">
      <c r="B1243" s="61"/>
      <c r="C1243" s="62"/>
      <c r="D1243" s="63"/>
    </row>
    <row r="1244" spans="2:4" ht="22.75" customHeight="1" x14ac:dyDescent="0.2">
      <c r="B1244" s="61"/>
      <c r="C1244" s="62"/>
      <c r="D1244" s="63"/>
    </row>
    <row r="1245" spans="2:4" ht="22.75" customHeight="1" x14ac:dyDescent="0.2">
      <c r="B1245" s="61"/>
      <c r="C1245" s="62"/>
      <c r="D1245" s="63"/>
    </row>
    <row r="1246" spans="2:4" ht="22.75" customHeight="1" x14ac:dyDescent="0.2">
      <c r="B1246" s="61"/>
      <c r="C1246" s="62"/>
      <c r="D1246" s="63"/>
    </row>
    <row r="1247" spans="2:4" ht="22.75" customHeight="1" x14ac:dyDescent="0.2">
      <c r="B1247" s="61"/>
      <c r="C1247" s="62"/>
      <c r="D1247" s="63"/>
    </row>
    <row r="1248" spans="2:4" ht="22.75" customHeight="1" x14ac:dyDescent="0.2">
      <c r="B1248" s="61"/>
      <c r="C1248" s="62"/>
      <c r="D1248" s="63"/>
    </row>
    <row r="1249" spans="2:4" ht="22.75" customHeight="1" x14ac:dyDescent="0.2">
      <c r="B1249" s="61"/>
      <c r="C1249" s="62"/>
      <c r="D1249" s="63"/>
    </row>
    <row r="1250" spans="2:4" ht="22.75" customHeight="1" x14ac:dyDescent="0.2">
      <c r="B1250" s="61"/>
      <c r="C1250" s="62"/>
      <c r="D1250" s="63"/>
    </row>
    <row r="1251" spans="2:4" ht="22.75" customHeight="1" x14ac:dyDescent="0.2">
      <c r="B1251" s="61"/>
      <c r="C1251" s="62"/>
      <c r="D1251" s="63"/>
    </row>
    <row r="1252" spans="2:4" ht="22.75" customHeight="1" x14ac:dyDescent="0.2">
      <c r="B1252" s="61"/>
      <c r="C1252" s="62"/>
      <c r="D1252" s="63"/>
    </row>
    <row r="1253" spans="2:4" ht="22.75" customHeight="1" x14ac:dyDescent="0.2">
      <c r="B1253" s="61"/>
      <c r="C1253" s="62"/>
      <c r="D1253" s="63"/>
    </row>
    <row r="1254" spans="2:4" ht="22.75" customHeight="1" x14ac:dyDescent="0.2">
      <c r="B1254" s="61"/>
      <c r="C1254" s="62"/>
      <c r="D1254" s="63"/>
    </row>
    <row r="1255" spans="2:4" ht="22.75" customHeight="1" x14ac:dyDescent="0.2">
      <c r="B1255" s="61"/>
      <c r="C1255" s="62"/>
      <c r="D1255" s="63"/>
    </row>
    <row r="1256" spans="2:4" ht="22.75" customHeight="1" x14ac:dyDescent="0.2">
      <c r="B1256" s="61"/>
      <c r="C1256" s="62"/>
      <c r="D1256" s="63"/>
    </row>
    <row r="1257" spans="2:4" ht="22.75" customHeight="1" x14ac:dyDescent="0.2">
      <c r="B1257" s="61"/>
      <c r="C1257" s="62"/>
      <c r="D1257" s="63"/>
    </row>
    <row r="1258" spans="2:4" ht="22.75" customHeight="1" x14ac:dyDescent="0.2">
      <c r="B1258" s="61"/>
      <c r="C1258" s="62"/>
      <c r="D1258" s="63"/>
    </row>
    <row r="1259" spans="2:4" ht="22.75" customHeight="1" x14ac:dyDescent="0.2">
      <c r="B1259" s="61"/>
      <c r="C1259" s="62"/>
      <c r="D1259" s="63"/>
    </row>
    <row r="1260" spans="2:4" ht="22.75" customHeight="1" x14ac:dyDescent="0.2">
      <c r="B1260" s="61"/>
      <c r="C1260" s="62"/>
      <c r="D1260" s="63"/>
    </row>
    <row r="1261" spans="2:4" ht="22.75" customHeight="1" x14ac:dyDescent="0.2">
      <c r="B1261" s="61"/>
      <c r="C1261" s="62"/>
      <c r="D1261" s="63"/>
    </row>
    <row r="1262" spans="2:4" ht="22.75" customHeight="1" x14ac:dyDescent="0.2">
      <c r="B1262" s="61"/>
      <c r="C1262" s="62"/>
      <c r="D1262" s="63"/>
    </row>
    <row r="1263" spans="2:4" ht="22.75" customHeight="1" x14ac:dyDescent="0.2">
      <c r="B1263" s="61"/>
      <c r="C1263" s="62"/>
      <c r="D1263" s="63"/>
    </row>
    <row r="1264" spans="2:4" ht="22.75" customHeight="1" x14ac:dyDescent="0.2">
      <c r="B1264" s="61"/>
      <c r="C1264" s="62"/>
      <c r="D1264" s="63"/>
    </row>
    <row r="1265" spans="2:4" ht="22.75" customHeight="1" x14ac:dyDescent="0.2">
      <c r="B1265" s="61"/>
      <c r="C1265" s="62"/>
      <c r="D1265" s="63"/>
    </row>
    <row r="1266" spans="2:4" ht="22.75" customHeight="1" x14ac:dyDescent="0.2">
      <c r="B1266" s="61"/>
      <c r="C1266" s="62"/>
      <c r="D1266" s="63"/>
    </row>
    <row r="1267" spans="2:4" ht="22.75" customHeight="1" x14ac:dyDescent="0.2">
      <c r="B1267" s="61"/>
      <c r="C1267" s="62"/>
      <c r="D1267" s="63"/>
    </row>
    <row r="1268" spans="2:4" ht="22.75" customHeight="1" x14ac:dyDescent="0.2">
      <c r="B1268" s="61"/>
      <c r="C1268" s="62"/>
      <c r="D1268" s="6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9661"/>
  <sheetViews>
    <sheetView topLeftCell="A6706" workbookViewId="0">
      <selection activeCell="E2" sqref="E2:H210"/>
    </sheetView>
  </sheetViews>
  <sheetFormatPr defaultRowHeight="14.3" thickBottom="1" x14ac:dyDescent="0.3"/>
  <cols>
    <col min="2" max="2" width="16.375" style="11" customWidth="1"/>
    <col min="3" max="3" width="15.375" style="12" customWidth="1"/>
    <col min="4" max="4" width="8.875" style="191"/>
  </cols>
  <sheetData>
    <row r="1" spans="2:4" thickBot="1" x14ac:dyDescent="0.3">
      <c r="B1" s="8"/>
      <c r="C1" s="9"/>
    </row>
    <row r="2" spans="2:4" ht="14.95" thickBot="1" x14ac:dyDescent="0.3">
      <c r="B2" s="178" t="s">
        <v>0</v>
      </c>
      <c r="C2" s="179" t="s">
        <v>4</v>
      </c>
    </row>
    <row r="3" spans="2:4" ht="16.3" thickBot="1" x14ac:dyDescent="0.3">
      <c r="B3" s="165"/>
      <c r="C3" s="167"/>
    </row>
    <row r="4" spans="2:4" ht="13.6" x14ac:dyDescent="0.25">
      <c r="B4"/>
      <c r="C4"/>
    </row>
    <row r="5" spans="2:4" thickBot="1" x14ac:dyDescent="0.3">
      <c r="B5" s="74">
        <v>32694</v>
      </c>
      <c r="C5" s="75">
        <v>100</v>
      </c>
    </row>
    <row r="6" spans="2:4" thickBot="1" x14ac:dyDescent="0.3">
      <c r="B6" s="11">
        <v>32701</v>
      </c>
      <c r="C6" s="12">
        <v>103.52</v>
      </c>
      <c r="D6" s="192">
        <f>+((C6/C5)-1)*100</f>
        <v>3.5199999999999898</v>
      </c>
    </row>
    <row r="7" spans="2:4" thickBot="1" x14ac:dyDescent="0.3">
      <c r="B7" s="11">
        <v>32708</v>
      </c>
      <c r="C7" s="12">
        <v>107.24</v>
      </c>
      <c r="D7" s="192">
        <f t="shared" ref="D7:D70" si="0">+((C7/C6)-1)*100</f>
        <v>3.5935085007728018</v>
      </c>
    </row>
    <row r="8" spans="2:4" thickBot="1" x14ac:dyDescent="0.3">
      <c r="B8" s="11">
        <v>32715</v>
      </c>
      <c r="C8" s="12">
        <v>111.97</v>
      </c>
      <c r="D8" s="192">
        <f t="shared" si="0"/>
        <v>4.410667661320411</v>
      </c>
    </row>
    <row r="9" spans="2:4" thickBot="1" x14ac:dyDescent="0.3">
      <c r="B9" s="11">
        <v>32722</v>
      </c>
      <c r="C9" s="12">
        <v>115.04</v>
      </c>
      <c r="D9" s="192">
        <f t="shared" si="0"/>
        <v>2.7418058408502421</v>
      </c>
    </row>
    <row r="10" spans="2:4" thickBot="1" x14ac:dyDescent="0.3">
      <c r="B10" s="11">
        <v>32729</v>
      </c>
      <c r="C10" s="12">
        <v>118.46</v>
      </c>
      <c r="D10" s="192">
        <f t="shared" si="0"/>
        <v>2.972878998609163</v>
      </c>
    </row>
    <row r="11" spans="2:4" thickBot="1" x14ac:dyDescent="0.3">
      <c r="B11" s="11">
        <v>32736</v>
      </c>
      <c r="C11" s="12">
        <v>116.49</v>
      </c>
      <c r="D11" s="192">
        <f t="shared" si="0"/>
        <v>-1.6630086105014374</v>
      </c>
    </row>
    <row r="12" spans="2:4" thickBot="1" x14ac:dyDescent="0.3">
      <c r="B12" s="11">
        <v>32743</v>
      </c>
      <c r="C12" s="12">
        <v>115.9</v>
      </c>
      <c r="D12" s="192">
        <f t="shared" si="0"/>
        <v>-0.50648124302514752</v>
      </c>
    </row>
    <row r="13" spans="2:4" thickBot="1" x14ac:dyDescent="0.3">
      <c r="B13" s="11">
        <v>32750</v>
      </c>
      <c r="C13" s="12">
        <v>113.81</v>
      </c>
      <c r="D13" s="192">
        <f t="shared" si="0"/>
        <v>-1.8032786885245899</v>
      </c>
    </row>
    <row r="14" spans="2:4" thickBot="1" x14ac:dyDescent="0.3">
      <c r="B14" s="11">
        <v>32757</v>
      </c>
      <c r="C14" s="12">
        <v>110.26</v>
      </c>
      <c r="D14" s="192">
        <f t="shared" si="0"/>
        <v>-3.1192338107371875</v>
      </c>
    </row>
    <row r="15" spans="2:4" thickBot="1" x14ac:dyDescent="0.3">
      <c r="B15" s="11">
        <v>32764</v>
      </c>
      <c r="C15" s="12">
        <v>110.04</v>
      </c>
      <c r="D15" s="192">
        <f t="shared" si="0"/>
        <v>-0.19952838744784485</v>
      </c>
    </row>
    <row r="16" spans="2:4" thickBot="1" x14ac:dyDescent="0.3">
      <c r="B16" s="11">
        <v>32771</v>
      </c>
      <c r="C16" s="12">
        <v>111.5</v>
      </c>
      <c r="D16" s="192">
        <f t="shared" si="0"/>
        <v>1.3267902580879731</v>
      </c>
    </row>
    <row r="17" spans="2:4" thickBot="1" x14ac:dyDescent="0.3">
      <c r="B17" s="11">
        <v>32778</v>
      </c>
      <c r="C17" s="12">
        <v>113.43</v>
      </c>
      <c r="D17" s="192">
        <f t="shared" si="0"/>
        <v>1.730941704035871</v>
      </c>
    </row>
    <row r="18" spans="2:4" thickBot="1" x14ac:dyDescent="0.3">
      <c r="B18" s="11">
        <v>32785</v>
      </c>
      <c r="C18" s="12">
        <v>116.71</v>
      </c>
      <c r="D18" s="192">
        <f t="shared" si="0"/>
        <v>2.8916512386493842</v>
      </c>
    </row>
    <row r="19" spans="2:4" thickBot="1" x14ac:dyDescent="0.3">
      <c r="B19" s="11">
        <v>32792</v>
      </c>
      <c r="C19" s="12">
        <v>119.51</v>
      </c>
      <c r="D19" s="192">
        <f t="shared" si="0"/>
        <v>2.3991089024076873</v>
      </c>
    </row>
    <row r="20" spans="2:4" thickBot="1" x14ac:dyDescent="0.3">
      <c r="B20" s="11">
        <v>32799</v>
      </c>
      <c r="C20" s="12">
        <v>117.02</v>
      </c>
      <c r="D20" s="192">
        <f t="shared" si="0"/>
        <v>-2.0835076562630839</v>
      </c>
    </row>
    <row r="21" spans="2:4" thickBot="1" x14ac:dyDescent="0.3">
      <c r="B21" s="11">
        <v>32806</v>
      </c>
      <c r="C21" s="12">
        <v>115.02</v>
      </c>
      <c r="D21" s="192">
        <f t="shared" si="0"/>
        <v>-1.7091095539224055</v>
      </c>
    </row>
    <row r="22" spans="2:4" thickBot="1" x14ac:dyDescent="0.3">
      <c r="B22" s="11">
        <v>32813</v>
      </c>
      <c r="C22" s="12">
        <v>114.15</v>
      </c>
      <c r="D22" s="192">
        <f t="shared" si="0"/>
        <v>-0.75639019300990373</v>
      </c>
    </row>
    <row r="23" spans="2:4" thickBot="1" x14ac:dyDescent="0.3">
      <c r="B23" s="11">
        <v>32820</v>
      </c>
      <c r="C23" s="12">
        <v>116.6</v>
      </c>
      <c r="D23" s="192">
        <f t="shared" si="0"/>
        <v>2.146298729741547</v>
      </c>
    </row>
    <row r="24" spans="2:4" thickBot="1" x14ac:dyDescent="0.3">
      <c r="B24" s="11">
        <v>32827</v>
      </c>
      <c r="C24" s="12">
        <v>116.19</v>
      </c>
      <c r="D24" s="192">
        <f t="shared" si="0"/>
        <v>-0.35162950257289216</v>
      </c>
    </row>
    <row r="25" spans="2:4" thickBot="1" x14ac:dyDescent="0.3">
      <c r="B25" s="11">
        <v>32834</v>
      </c>
      <c r="C25" s="12">
        <v>116.64</v>
      </c>
      <c r="D25" s="192">
        <f t="shared" si="0"/>
        <v>0.38729666924863793</v>
      </c>
    </row>
    <row r="26" spans="2:4" thickBot="1" x14ac:dyDescent="0.3">
      <c r="B26" s="11">
        <v>32841</v>
      </c>
      <c r="C26" s="12">
        <v>116.03</v>
      </c>
      <c r="D26" s="192">
        <f t="shared" si="0"/>
        <v>-0.52297668038409073</v>
      </c>
    </row>
    <row r="27" spans="2:4" thickBot="1" x14ac:dyDescent="0.3">
      <c r="B27" s="11">
        <v>32848</v>
      </c>
      <c r="C27" s="12">
        <v>117.39</v>
      </c>
      <c r="D27" s="192">
        <f t="shared" si="0"/>
        <v>1.17211066103593</v>
      </c>
    </row>
    <row r="28" spans="2:4" thickBot="1" x14ac:dyDescent="0.3">
      <c r="B28" s="11">
        <v>32855</v>
      </c>
      <c r="C28" s="12">
        <v>116.9</v>
      </c>
      <c r="D28" s="192">
        <f t="shared" si="0"/>
        <v>-0.4174120453190211</v>
      </c>
    </row>
    <row r="29" spans="2:4" thickBot="1" x14ac:dyDescent="0.3">
      <c r="B29" s="11">
        <v>32862</v>
      </c>
      <c r="C29" s="12">
        <v>116.1</v>
      </c>
      <c r="D29" s="192">
        <f t="shared" si="0"/>
        <v>-0.68434559452524857</v>
      </c>
    </row>
    <row r="30" spans="2:4" thickBot="1" x14ac:dyDescent="0.3">
      <c r="B30" s="11">
        <v>32869</v>
      </c>
      <c r="C30" s="12">
        <v>117.34</v>
      </c>
      <c r="D30" s="192">
        <f t="shared" si="0"/>
        <v>1.06804478897502</v>
      </c>
    </row>
    <row r="31" spans="2:4" thickBot="1" x14ac:dyDescent="0.3">
      <c r="B31" s="11">
        <v>32883</v>
      </c>
      <c r="C31" s="12">
        <v>119.81</v>
      </c>
      <c r="D31" s="192">
        <f t="shared" si="0"/>
        <v>2.1049940344298523</v>
      </c>
    </row>
    <row r="32" spans="2:4" thickBot="1" x14ac:dyDescent="0.3">
      <c r="B32" s="11">
        <v>32890</v>
      </c>
      <c r="C32" s="12">
        <v>121.29</v>
      </c>
      <c r="D32" s="192">
        <f t="shared" si="0"/>
        <v>1.2352892079125377</v>
      </c>
    </row>
    <row r="33" spans="2:4" thickBot="1" x14ac:dyDescent="0.3">
      <c r="B33" s="11">
        <v>32897</v>
      </c>
      <c r="C33" s="12">
        <v>124.22</v>
      </c>
      <c r="D33" s="192">
        <f t="shared" si="0"/>
        <v>2.415697914090198</v>
      </c>
    </row>
    <row r="34" spans="2:4" thickBot="1" x14ac:dyDescent="0.3">
      <c r="B34" s="11">
        <v>32904</v>
      </c>
      <c r="C34" s="12">
        <v>127.64</v>
      </c>
      <c r="D34" s="192">
        <f t="shared" si="0"/>
        <v>2.7531798422154363</v>
      </c>
    </row>
    <row r="35" spans="2:4" thickBot="1" x14ac:dyDescent="0.3">
      <c r="B35" s="11">
        <v>32911</v>
      </c>
      <c r="C35" s="12">
        <v>131.12</v>
      </c>
      <c r="D35" s="192">
        <f t="shared" si="0"/>
        <v>2.7264180507677871</v>
      </c>
    </row>
    <row r="36" spans="2:4" thickBot="1" x14ac:dyDescent="0.3">
      <c r="B36" s="11">
        <v>32918</v>
      </c>
      <c r="C36" s="12">
        <v>135.53</v>
      </c>
      <c r="D36" s="192">
        <f t="shared" si="0"/>
        <v>3.3633312995729137</v>
      </c>
    </row>
    <row r="37" spans="2:4" thickBot="1" x14ac:dyDescent="0.3">
      <c r="B37" s="11">
        <v>32925</v>
      </c>
      <c r="C37" s="12">
        <v>136.15</v>
      </c>
      <c r="D37" s="192">
        <f t="shared" si="0"/>
        <v>0.45746329226001858</v>
      </c>
    </row>
    <row r="38" spans="2:4" thickBot="1" x14ac:dyDescent="0.3">
      <c r="B38" s="11">
        <v>32932</v>
      </c>
      <c r="C38" s="12">
        <v>137.32</v>
      </c>
      <c r="D38" s="192">
        <f t="shared" si="0"/>
        <v>0.85934630921775668</v>
      </c>
    </row>
    <row r="39" spans="2:4" thickBot="1" x14ac:dyDescent="0.3">
      <c r="B39" s="11">
        <v>32939</v>
      </c>
      <c r="C39" s="12">
        <v>137.77000000000001</v>
      </c>
      <c r="D39" s="192">
        <f t="shared" si="0"/>
        <v>0.32770171861347119</v>
      </c>
    </row>
    <row r="40" spans="2:4" thickBot="1" x14ac:dyDescent="0.3">
      <c r="B40" s="11">
        <v>32946</v>
      </c>
      <c r="C40" s="12">
        <v>137.49</v>
      </c>
      <c r="D40" s="192">
        <f t="shared" si="0"/>
        <v>-0.20323727952384907</v>
      </c>
    </row>
    <row r="41" spans="2:4" thickBot="1" x14ac:dyDescent="0.3">
      <c r="B41" s="11">
        <v>32953</v>
      </c>
      <c r="C41" s="12">
        <v>139.65</v>
      </c>
      <c r="D41" s="192">
        <f t="shared" si="0"/>
        <v>1.5710233471525115</v>
      </c>
    </row>
    <row r="42" spans="2:4" thickBot="1" x14ac:dyDescent="0.3">
      <c r="B42" s="11">
        <v>32960</v>
      </c>
      <c r="C42" s="12">
        <v>140.80000000000001</v>
      </c>
      <c r="D42" s="192">
        <f t="shared" si="0"/>
        <v>0.82348728965271345</v>
      </c>
    </row>
    <row r="43" spans="2:4" thickBot="1" x14ac:dyDescent="0.3">
      <c r="B43" s="11">
        <v>32967</v>
      </c>
      <c r="C43" s="12">
        <v>137.81</v>
      </c>
      <c r="D43" s="192">
        <f t="shared" si="0"/>
        <v>-2.123579545454557</v>
      </c>
    </row>
    <row r="44" spans="2:4" thickBot="1" x14ac:dyDescent="0.3">
      <c r="B44" s="11">
        <v>32974</v>
      </c>
      <c r="C44" s="12">
        <v>137.5</v>
      </c>
      <c r="D44" s="192">
        <f t="shared" si="0"/>
        <v>-0.22494739133589459</v>
      </c>
    </row>
    <row r="45" spans="2:4" thickBot="1" x14ac:dyDescent="0.3">
      <c r="B45" s="11">
        <v>32981</v>
      </c>
      <c r="C45" s="12">
        <v>137.82</v>
      </c>
      <c r="D45" s="192">
        <f t="shared" si="0"/>
        <v>0.23272727272727334</v>
      </c>
    </row>
    <row r="46" spans="2:4" thickBot="1" x14ac:dyDescent="0.3">
      <c r="B46" s="11">
        <v>32988</v>
      </c>
      <c r="C46" s="12">
        <v>137.28</v>
      </c>
      <c r="D46" s="192">
        <f t="shared" si="0"/>
        <v>-0.39181541140617115</v>
      </c>
    </row>
    <row r="47" spans="2:4" thickBot="1" x14ac:dyDescent="0.3">
      <c r="B47" s="11">
        <v>32995</v>
      </c>
      <c r="C47" s="12">
        <v>135.87</v>
      </c>
      <c r="D47" s="192">
        <f t="shared" si="0"/>
        <v>-1.0270979020978954</v>
      </c>
    </row>
    <row r="48" spans="2:4" thickBot="1" x14ac:dyDescent="0.3">
      <c r="B48" s="11">
        <v>33002</v>
      </c>
      <c r="C48" s="12">
        <v>135.6</v>
      </c>
      <c r="D48" s="192">
        <f t="shared" si="0"/>
        <v>-0.19871936409804336</v>
      </c>
    </row>
    <row r="49" spans="2:4" thickBot="1" x14ac:dyDescent="0.3">
      <c r="B49" s="11">
        <v>33009</v>
      </c>
      <c r="C49" s="12">
        <v>136.69</v>
      </c>
      <c r="D49" s="192">
        <f t="shared" si="0"/>
        <v>0.80383480825958475</v>
      </c>
    </row>
    <row r="50" spans="2:4" thickBot="1" x14ac:dyDescent="0.3">
      <c r="B50" s="11">
        <v>33016</v>
      </c>
      <c r="C50" s="12">
        <v>137.41999999999999</v>
      </c>
      <c r="D50" s="192">
        <f t="shared" si="0"/>
        <v>0.53405516131390662</v>
      </c>
    </row>
    <row r="51" spans="2:4" thickBot="1" x14ac:dyDescent="0.3">
      <c r="B51" s="11">
        <v>33023</v>
      </c>
      <c r="C51" s="12">
        <v>138.93</v>
      </c>
      <c r="D51" s="192">
        <f t="shared" si="0"/>
        <v>1.098821132295158</v>
      </c>
    </row>
    <row r="52" spans="2:4" thickBot="1" x14ac:dyDescent="0.3">
      <c r="B52" s="11">
        <v>33030</v>
      </c>
      <c r="C52" s="12">
        <v>142.88</v>
      </c>
      <c r="D52" s="192">
        <f t="shared" si="0"/>
        <v>2.8431584251061626</v>
      </c>
    </row>
    <row r="53" spans="2:4" thickBot="1" x14ac:dyDescent="0.3">
      <c r="B53" s="11">
        <v>33037</v>
      </c>
      <c r="C53" s="12">
        <v>146.16999999999999</v>
      </c>
      <c r="D53" s="192">
        <f t="shared" si="0"/>
        <v>2.3026315789473673</v>
      </c>
    </row>
    <row r="54" spans="2:4" thickBot="1" x14ac:dyDescent="0.3">
      <c r="B54" s="11">
        <v>33044</v>
      </c>
      <c r="C54" s="12">
        <v>148.13999999999999</v>
      </c>
      <c r="D54" s="192">
        <f t="shared" si="0"/>
        <v>1.3477457754669242</v>
      </c>
    </row>
    <row r="55" spans="2:4" thickBot="1" x14ac:dyDescent="0.3">
      <c r="B55" s="11">
        <v>33051</v>
      </c>
      <c r="C55" s="12">
        <v>149.71</v>
      </c>
      <c r="D55" s="192">
        <f t="shared" si="0"/>
        <v>1.0598082894559324</v>
      </c>
    </row>
    <row r="56" spans="2:4" thickBot="1" x14ac:dyDescent="0.3">
      <c r="B56" s="11">
        <v>33058</v>
      </c>
      <c r="C56" s="12">
        <v>153.25</v>
      </c>
      <c r="D56" s="192">
        <f t="shared" si="0"/>
        <v>2.3645715049094962</v>
      </c>
    </row>
    <row r="57" spans="2:4" thickBot="1" x14ac:dyDescent="0.3">
      <c r="B57" s="11">
        <v>33065</v>
      </c>
      <c r="C57" s="12">
        <v>158.97</v>
      </c>
      <c r="D57" s="192">
        <f t="shared" si="0"/>
        <v>3.7324632952691728</v>
      </c>
    </row>
    <row r="58" spans="2:4" thickBot="1" x14ac:dyDescent="0.3">
      <c r="B58" s="11">
        <v>33072</v>
      </c>
      <c r="C58" s="12">
        <v>161.31</v>
      </c>
      <c r="D58" s="192">
        <f t="shared" si="0"/>
        <v>1.4719758444989628</v>
      </c>
    </row>
    <row r="59" spans="2:4" thickBot="1" x14ac:dyDescent="0.3">
      <c r="B59" s="11">
        <v>33079</v>
      </c>
      <c r="C59" s="12">
        <v>165.93</v>
      </c>
      <c r="D59" s="192">
        <f t="shared" si="0"/>
        <v>2.8640505858285259</v>
      </c>
    </row>
    <row r="60" spans="2:4" thickBot="1" x14ac:dyDescent="0.3">
      <c r="B60" s="11">
        <v>33086</v>
      </c>
      <c r="C60" s="12">
        <v>167.97</v>
      </c>
      <c r="D60" s="192">
        <f t="shared" si="0"/>
        <v>1.2294340987163199</v>
      </c>
    </row>
    <row r="61" spans="2:4" thickBot="1" x14ac:dyDescent="0.3">
      <c r="B61" s="11">
        <v>33093</v>
      </c>
      <c r="C61" s="12">
        <v>173.43</v>
      </c>
      <c r="D61" s="192">
        <f t="shared" si="0"/>
        <v>3.2505804607965816</v>
      </c>
    </row>
    <row r="62" spans="2:4" thickBot="1" x14ac:dyDescent="0.3">
      <c r="B62" s="11">
        <v>33100</v>
      </c>
      <c r="C62" s="12">
        <v>175.72</v>
      </c>
      <c r="D62" s="192">
        <f t="shared" si="0"/>
        <v>1.320417459493739</v>
      </c>
    </row>
    <row r="63" spans="2:4" thickBot="1" x14ac:dyDescent="0.3">
      <c r="B63" s="11">
        <v>33107</v>
      </c>
      <c r="C63" s="12">
        <v>179.03</v>
      </c>
      <c r="D63" s="192">
        <f t="shared" si="0"/>
        <v>1.8836785795583788</v>
      </c>
    </row>
    <row r="64" spans="2:4" thickBot="1" x14ac:dyDescent="0.3">
      <c r="B64" s="11">
        <v>33114</v>
      </c>
      <c r="C64" s="12">
        <v>176.97</v>
      </c>
      <c r="D64" s="192">
        <f t="shared" si="0"/>
        <v>-1.1506451432720777</v>
      </c>
    </row>
    <row r="65" spans="2:4" thickBot="1" x14ac:dyDescent="0.3">
      <c r="B65" s="11">
        <v>33121</v>
      </c>
      <c r="C65" s="12">
        <v>177.77</v>
      </c>
      <c r="D65" s="192">
        <f t="shared" si="0"/>
        <v>0.45205402045545018</v>
      </c>
    </row>
    <row r="66" spans="2:4" thickBot="1" x14ac:dyDescent="0.3">
      <c r="B66" s="11">
        <v>33128</v>
      </c>
      <c r="C66" s="12">
        <v>175.6</v>
      </c>
      <c r="D66" s="192">
        <f t="shared" si="0"/>
        <v>-1.2206784046802088</v>
      </c>
    </row>
    <row r="67" spans="2:4" thickBot="1" x14ac:dyDescent="0.3">
      <c r="B67" s="11">
        <v>33135</v>
      </c>
      <c r="C67" s="12">
        <v>171.44</v>
      </c>
      <c r="D67" s="192">
        <f t="shared" si="0"/>
        <v>-2.369020501138952</v>
      </c>
    </row>
    <row r="68" spans="2:4" thickBot="1" x14ac:dyDescent="0.3">
      <c r="B68" s="11">
        <v>33142</v>
      </c>
      <c r="C68" s="12">
        <v>163.92</v>
      </c>
      <c r="D68" s="192">
        <f t="shared" si="0"/>
        <v>-4.3863742417172276</v>
      </c>
    </row>
    <row r="69" spans="2:4" thickBot="1" x14ac:dyDescent="0.3">
      <c r="B69" s="11">
        <v>33149</v>
      </c>
      <c r="C69" s="12">
        <v>164.73</v>
      </c>
      <c r="D69" s="192">
        <f t="shared" si="0"/>
        <v>0.49414348462664126</v>
      </c>
    </row>
    <row r="70" spans="2:4" thickBot="1" x14ac:dyDescent="0.3">
      <c r="B70" s="11">
        <v>33156</v>
      </c>
      <c r="C70" s="12">
        <v>164.89</v>
      </c>
      <c r="D70" s="192">
        <f t="shared" si="0"/>
        <v>9.7128634735632602E-2</v>
      </c>
    </row>
    <row r="71" spans="2:4" thickBot="1" x14ac:dyDescent="0.3">
      <c r="B71" s="11">
        <v>33163</v>
      </c>
      <c r="C71" s="12">
        <v>168.05</v>
      </c>
      <c r="D71" s="192">
        <f t="shared" ref="D71:D134" si="1">+((C71/C70)-1)*100</f>
        <v>1.916429134574571</v>
      </c>
    </row>
    <row r="72" spans="2:4" thickBot="1" x14ac:dyDescent="0.3">
      <c r="B72" s="11">
        <v>33170</v>
      </c>
      <c r="C72" s="12">
        <v>169.8</v>
      </c>
      <c r="D72" s="192">
        <f t="shared" si="1"/>
        <v>1.0413567390657574</v>
      </c>
    </row>
    <row r="73" spans="2:4" thickBot="1" x14ac:dyDescent="0.3">
      <c r="B73" s="11">
        <v>33177</v>
      </c>
      <c r="C73" s="12">
        <v>170.7</v>
      </c>
      <c r="D73" s="192">
        <f t="shared" si="1"/>
        <v>0.5300353356890275</v>
      </c>
    </row>
    <row r="74" spans="2:4" thickBot="1" x14ac:dyDescent="0.3">
      <c r="B74" s="11">
        <v>33184</v>
      </c>
      <c r="C74" s="12">
        <v>168.53</v>
      </c>
      <c r="D74" s="192">
        <f t="shared" si="1"/>
        <v>-1.2712360867018102</v>
      </c>
    </row>
    <row r="75" spans="2:4" thickBot="1" x14ac:dyDescent="0.3">
      <c r="B75" s="11">
        <v>33191</v>
      </c>
      <c r="C75" s="12">
        <v>166.9</v>
      </c>
      <c r="D75" s="192">
        <f t="shared" si="1"/>
        <v>-0.96718685100575241</v>
      </c>
    </row>
    <row r="76" spans="2:4" thickBot="1" x14ac:dyDescent="0.3">
      <c r="B76" s="11">
        <v>33198</v>
      </c>
      <c r="C76" s="12">
        <v>168.16</v>
      </c>
      <c r="D76" s="192">
        <f t="shared" si="1"/>
        <v>0.75494307968844154</v>
      </c>
    </row>
    <row r="77" spans="2:4" thickBot="1" x14ac:dyDescent="0.3">
      <c r="B77" s="11">
        <v>33205</v>
      </c>
      <c r="C77" s="12">
        <v>169.6</v>
      </c>
      <c r="D77" s="192">
        <f t="shared" si="1"/>
        <v>0.85632730732636553</v>
      </c>
    </row>
    <row r="78" spans="2:4" thickBot="1" x14ac:dyDescent="0.3">
      <c r="B78" s="11">
        <v>33212</v>
      </c>
      <c r="C78" s="12">
        <v>170.81</v>
      </c>
      <c r="D78" s="192">
        <f t="shared" si="1"/>
        <v>0.71344339622640973</v>
      </c>
    </row>
    <row r="79" spans="2:4" thickBot="1" x14ac:dyDescent="0.3">
      <c r="B79" s="11">
        <v>33219</v>
      </c>
      <c r="C79" s="12">
        <v>174.05552046087237</v>
      </c>
      <c r="D79" s="192">
        <f t="shared" si="1"/>
        <v>1.9000763777720087</v>
      </c>
    </row>
    <row r="80" spans="2:4" thickBot="1" x14ac:dyDescent="0.3">
      <c r="B80" s="11">
        <v>33226</v>
      </c>
      <c r="C80" s="12">
        <v>170.06</v>
      </c>
      <c r="D80" s="192">
        <f t="shared" si="1"/>
        <v>-2.2955436577322241</v>
      </c>
    </row>
    <row r="81" spans="2:4" thickBot="1" x14ac:dyDescent="0.3">
      <c r="B81" s="11">
        <v>33234</v>
      </c>
      <c r="C81" s="12">
        <v>171.23</v>
      </c>
      <c r="D81" s="192">
        <f t="shared" si="1"/>
        <v>0.68799247324473622</v>
      </c>
    </row>
    <row r="82" spans="2:4" thickBot="1" x14ac:dyDescent="0.3">
      <c r="B82" s="8">
        <v>33247</v>
      </c>
      <c r="C82" s="12">
        <v>170.82217692826217</v>
      </c>
      <c r="D82" s="192">
        <f t="shared" si="1"/>
        <v>-0.23817267519583574</v>
      </c>
    </row>
    <row r="83" spans="2:4" thickBot="1" x14ac:dyDescent="0.3">
      <c r="B83" s="8">
        <v>33254</v>
      </c>
      <c r="C83" s="12">
        <v>167.40512180525207</v>
      </c>
      <c r="D83" s="192">
        <f t="shared" si="1"/>
        <v>-2.0003580240316898</v>
      </c>
    </row>
    <row r="84" spans="2:4" thickBot="1" x14ac:dyDescent="0.3">
      <c r="B84" s="8">
        <v>33261</v>
      </c>
      <c r="C84" s="12">
        <v>165.46198007095967</v>
      </c>
      <c r="D84" s="192">
        <f t="shared" si="1"/>
        <v>-1.1607421047445166</v>
      </c>
    </row>
    <row r="85" spans="2:4" thickBot="1" x14ac:dyDescent="0.3">
      <c r="B85" s="8">
        <v>33268</v>
      </c>
      <c r="C85" s="12">
        <v>163.31904473673549</v>
      </c>
      <c r="D85" s="192">
        <f t="shared" si="1"/>
        <v>-1.295122500833823</v>
      </c>
    </row>
    <row r="86" spans="2:4" thickBot="1" x14ac:dyDescent="0.3">
      <c r="B86" s="8">
        <v>33275</v>
      </c>
      <c r="C86" s="12">
        <v>161.23174256773635</v>
      </c>
      <c r="D86" s="192">
        <f t="shared" si="1"/>
        <v>-1.2780519089881981</v>
      </c>
    </row>
    <row r="87" spans="2:4" thickBot="1" x14ac:dyDescent="0.3">
      <c r="B87" s="8">
        <v>33282</v>
      </c>
      <c r="C87" s="12">
        <v>160.4839839721146</v>
      </c>
      <c r="D87" s="192">
        <f t="shared" si="1"/>
        <v>-0.46377877191744465</v>
      </c>
    </row>
    <row r="88" spans="2:4" thickBot="1" x14ac:dyDescent="0.3">
      <c r="B88" s="8">
        <v>33289</v>
      </c>
      <c r="C88" s="12">
        <v>159.16891125361076</v>
      </c>
      <c r="D88" s="192">
        <f t="shared" si="1"/>
        <v>-0.81944171994904336</v>
      </c>
    </row>
    <row r="89" spans="2:4" thickBot="1" x14ac:dyDescent="0.3">
      <c r="B89" s="8">
        <v>33296</v>
      </c>
      <c r="C89" s="12">
        <v>159.97278549389114</v>
      </c>
      <c r="D89" s="192">
        <f t="shared" si="1"/>
        <v>0.50504475650998693</v>
      </c>
    </row>
    <row r="90" spans="2:4" thickBot="1" x14ac:dyDescent="0.3">
      <c r="B90" s="8">
        <v>33303</v>
      </c>
      <c r="C90" s="12">
        <v>160.94886381447853</v>
      </c>
      <c r="D90" s="192">
        <f t="shared" si="1"/>
        <v>0.61015273164988226</v>
      </c>
    </row>
    <row r="91" spans="2:4" thickBot="1" x14ac:dyDescent="0.3">
      <c r="B91" s="8">
        <v>33310</v>
      </c>
      <c r="C91" s="12">
        <v>159.53892673601774</v>
      </c>
      <c r="D91" s="192">
        <f t="shared" si="1"/>
        <v>-0.87601555242166063</v>
      </c>
    </row>
    <row r="92" spans="2:4" thickBot="1" x14ac:dyDescent="0.3">
      <c r="B92" s="8">
        <v>33317</v>
      </c>
      <c r="C92" s="12">
        <v>160.90620002224321</v>
      </c>
      <c r="D92" s="192">
        <f t="shared" si="1"/>
        <v>0.85701547214733775</v>
      </c>
    </row>
    <row r="93" spans="2:4" thickBot="1" x14ac:dyDescent="0.3">
      <c r="B93" s="8">
        <v>33324</v>
      </c>
      <c r="C93" s="12">
        <v>160.59941151760034</v>
      </c>
      <c r="D93" s="192">
        <f t="shared" si="1"/>
        <v>-0.19066294810297091</v>
      </c>
    </row>
    <row r="94" spans="2:4" thickBot="1" x14ac:dyDescent="0.3">
      <c r="B94" s="8">
        <v>33331</v>
      </c>
      <c r="C94" s="12">
        <v>157.59401082053876</v>
      </c>
      <c r="D94" s="192">
        <f t="shared" si="1"/>
        <v>-1.8713647009423906</v>
      </c>
    </row>
    <row r="95" spans="2:4" thickBot="1" x14ac:dyDescent="0.3">
      <c r="B95" s="8">
        <v>33338</v>
      </c>
      <c r="C95" s="12">
        <v>158.3356276434574</v>
      </c>
      <c r="D95" s="192">
        <f t="shared" si="1"/>
        <v>0.47058693351180736</v>
      </c>
    </row>
    <row r="96" spans="2:4" thickBot="1" x14ac:dyDescent="0.3">
      <c r="B96" s="8">
        <v>33346</v>
      </c>
      <c r="C96" s="12">
        <v>158.96330046024997</v>
      </c>
      <c r="D96" s="192">
        <f t="shared" si="1"/>
        <v>0.39641919265698267</v>
      </c>
    </row>
    <row r="97" spans="2:4" thickBot="1" x14ac:dyDescent="0.3">
      <c r="B97" s="8">
        <v>33352</v>
      </c>
      <c r="C97" s="12">
        <v>159.18960585810783</v>
      </c>
      <c r="D97" s="192">
        <f t="shared" si="1"/>
        <v>0.14236329844852236</v>
      </c>
    </row>
    <row r="98" spans="2:4" thickBot="1" x14ac:dyDescent="0.3">
      <c r="B98" s="8">
        <v>33360</v>
      </c>
      <c r="C98" s="12">
        <v>160.21672401133321</v>
      </c>
      <c r="D98" s="192">
        <f t="shared" si="1"/>
        <v>0.64521684546470226</v>
      </c>
    </row>
    <row r="99" spans="2:4" thickBot="1" x14ac:dyDescent="0.3">
      <c r="B99" s="8">
        <v>33366</v>
      </c>
      <c r="C99" s="12">
        <v>158.97466910820916</v>
      </c>
      <c r="D99" s="192">
        <f t="shared" si="1"/>
        <v>-0.77523424023836496</v>
      </c>
    </row>
    <row r="100" spans="2:4" thickBot="1" x14ac:dyDescent="0.3">
      <c r="B100" s="8">
        <v>33373</v>
      </c>
      <c r="C100" s="12">
        <v>157.84002872173178</v>
      </c>
      <c r="D100" s="192">
        <f t="shared" si="1"/>
        <v>-0.71372401203430025</v>
      </c>
    </row>
    <row r="101" spans="2:4" thickBot="1" x14ac:dyDescent="0.3">
      <c r="B101" s="8">
        <v>33380</v>
      </c>
      <c r="C101" s="12">
        <v>159.03373967933965</v>
      </c>
      <c r="D101" s="192">
        <f t="shared" si="1"/>
        <v>0.75627897896062279</v>
      </c>
    </row>
    <row r="102" spans="2:4" thickBot="1" x14ac:dyDescent="0.3">
      <c r="B102" s="8">
        <v>33387</v>
      </c>
      <c r="C102" s="12">
        <v>157.61464191085111</v>
      </c>
      <c r="D102" s="192">
        <f t="shared" si="1"/>
        <v>-0.89232496912282633</v>
      </c>
    </row>
    <row r="103" spans="2:4" thickBot="1" x14ac:dyDescent="0.3">
      <c r="B103" s="8">
        <v>33394</v>
      </c>
      <c r="C103" s="12">
        <v>156.77545952107678</v>
      </c>
      <c r="D103" s="192">
        <f t="shared" si="1"/>
        <v>-0.532426670263908</v>
      </c>
    </row>
    <row r="104" spans="2:4" thickBot="1" x14ac:dyDescent="0.3">
      <c r="B104" s="8">
        <v>33401</v>
      </c>
      <c r="C104" s="12">
        <v>154.05656601274083</v>
      </c>
      <c r="D104" s="192">
        <f t="shared" si="1"/>
        <v>-1.7342596326247239</v>
      </c>
    </row>
    <row r="105" spans="2:4" thickBot="1" x14ac:dyDescent="0.3">
      <c r="B105" s="8">
        <v>33408</v>
      </c>
      <c r="C105" s="12">
        <v>156.12029782289082</v>
      </c>
      <c r="D105" s="192">
        <f t="shared" si="1"/>
        <v>1.3395935425299044</v>
      </c>
    </row>
    <row r="106" spans="2:4" thickBot="1" x14ac:dyDescent="0.3">
      <c r="B106" s="8">
        <v>33415</v>
      </c>
      <c r="C106" s="12">
        <v>156.24720210695594</v>
      </c>
      <c r="D106" s="192">
        <f t="shared" si="1"/>
        <v>8.1286216997278338E-2</v>
      </c>
    </row>
    <row r="107" spans="2:4" thickBot="1" x14ac:dyDescent="0.3">
      <c r="B107" s="8">
        <v>33422</v>
      </c>
      <c r="C107" s="12">
        <v>154.78947875619363</v>
      </c>
      <c r="D107" s="192">
        <f t="shared" si="1"/>
        <v>-0.93295965054430718</v>
      </c>
    </row>
    <row r="108" spans="2:4" thickBot="1" x14ac:dyDescent="0.3">
      <c r="B108" s="8">
        <v>33429</v>
      </c>
      <c r="C108" s="12">
        <v>154.28677838880662</v>
      </c>
      <c r="D108" s="192">
        <f t="shared" si="1"/>
        <v>-0.32476391252586057</v>
      </c>
    </row>
    <row r="109" spans="2:4" thickBot="1" x14ac:dyDescent="0.3">
      <c r="B109" s="8">
        <v>33436</v>
      </c>
      <c r="C109" s="12">
        <v>152.76603444983596</v>
      </c>
      <c r="D109" s="192">
        <f t="shared" si="1"/>
        <v>-0.98566056978540706</v>
      </c>
    </row>
    <row r="110" spans="2:4" thickBot="1" x14ac:dyDescent="0.3">
      <c r="B110" s="8">
        <v>33443</v>
      </c>
      <c r="C110" s="12">
        <v>150.62197999997261</v>
      </c>
      <c r="D110" s="192">
        <f t="shared" si="1"/>
        <v>-1.4034889742244316</v>
      </c>
    </row>
    <row r="111" spans="2:4" thickBot="1" x14ac:dyDescent="0.3">
      <c r="B111" s="8">
        <v>33450</v>
      </c>
      <c r="C111" s="12">
        <v>150.03783469054062</v>
      </c>
      <c r="D111" s="192">
        <f t="shared" si="1"/>
        <v>-0.38782208906833482</v>
      </c>
    </row>
    <row r="112" spans="2:4" thickBot="1" x14ac:dyDescent="0.3">
      <c r="B112" s="8">
        <v>33457</v>
      </c>
      <c r="C112" s="12">
        <v>149.07450163078039</v>
      </c>
      <c r="D112" s="192">
        <f t="shared" si="1"/>
        <v>-0.64206009220750815</v>
      </c>
    </row>
    <row r="113" spans="2:4" thickBot="1" x14ac:dyDescent="0.3">
      <c r="B113" s="8">
        <v>33464</v>
      </c>
      <c r="C113" s="12">
        <v>149.21099753486016</v>
      </c>
      <c r="D113" s="192">
        <f t="shared" si="1"/>
        <v>9.1562207209539004E-2</v>
      </c>
    </row>
    <row r="114" spans="2:4" thickBot="1" x14ac:dyDescent="0.3">
      <c r="B114" s="8">
        <v>33471</v>
      </c>
      <c r="C114" s="12">
        <v>148.12497574619857</v>
      </c>
      <c r="D114" s="192">
        <f t="shared" si="1"/>
        <v>-0.72784299187320656</v>
      </c>
    </row>
    <row r="115" spans="2:4" thickBot="1" x14ac:dyDescent="0.3">
      <c r="B115" s="8">
        <v>33478</v>
      </c>
      <c r="C115" s="12">
        <v>148.81181833459516</v>
      </c>
      <c r="D115" s="192">
        <f t="shared" si="1"/>
        <v>0.46369127484175987</v>
      </c>
    </row>
    <row r="116" spans="2:4" thickBot="1" x14ac:dyDescent="0.3">
      <c r="B116" s="8">
        <v>33485</v>
      </c>
      <c r="C116" s="12">
        <v>148.40471142194659</v>
      </c>
      <c r="D116" s="192">
        <f t="shared" si="1"/>
        <v>-0.27357162704189086</v>
      </c>
    </row>
    <row r="117" spans="2:4" thickBot="1" x14ac:dyDescent="0.3">
      <c r="B117" s="8">
        <v>33492</v>
      </c>
      <c r="C117" s="12">
        <v>148.86651642773103</v>
      </c>
      <c r="D117" s="192">
        <f t="shared" si="1"/>
        <v>0.31117947763223963</v>
      </c>
    </row>
    <row r="118" spans="2:4" thickBot="1" x14ac:dyDescent="0.3">
      <c r="B118" s="8">
        <v>33499</v>
      </c>
      <c r="C118" s="12">
        <v>149.72658568118695</v>
      </c>
      <c r="D118" s="192">
        <f t="shared" si="1"/>
        <v>0.57774526743457066</v>
      </c>
    </row>
    <row r="119" spans="2:4" thickBot="1" x14ac:dyDescent="0.3">
      <c r="B119" s="8">
        <v>33506</v>
      </c>
      <c r="C119" s="12">
        <v>150.41657457346474</v>
      </c>
      <c r="D119" s="192">
        <f t="shared" si="1"/>
        <v>0.46083258303037944</v>
      </c>
    </row>
    <row r="120" spans="2:4" thickBot="1" x14ac:dyDescent="0.3">
      <c r="B120" s="8">
        <v>33513</v>
      </c>
      <c r="C120" s="12">
        <v>149.55875800578207</v>
      </c>
      <c r="D120" s="192">
        <f t="shared" si="1"/>
        <v>-0.57029391216704139</v>
      </c>
    </row>
    <row r="121" spans="2:4" thickBot="1" x14ac:dyDescent="0.3">
      <c r="B121" s="8">
        <v>33520</v>
      </c>
      <c r="C121" s="12">
        <v>150.24500625874506</v>
      </c>
      <c r="D121" s="192">
        <f t="shared" si="1"/>
        <v>0.45884859042255588</v>
      </c>
    </row>
    <row r="122" spans="2:4" thickBot="1" x14ac:dyDescent="0.3">
      <c r="B122" s="8">
        <v>33527</v>
      </c>
      <c r="C122" s="12">
        <v>150.03645545545493</v>
      </c>
      <c r="D122" s="192">
        <f t="shared" si="1"/>
        <v>-0.1388071447319672</v>
      </c>
    </row>
    <row r="123" spans="2:4" thickBot="1" x14ac:dyDescent="0.3">
      <c r="B123" s="8">
        <v>33534</v>
      </c>
      <c r="C123" s="12">
        <v>149.41404115241215</v>
      </c>
      <c r="D123" s="192">
        <f t="shared" si="1"/>
        <v>-0.41484204699008265</v>
      </c>
    </row>
    <row r="124" spans="2:4" thickBot="1" x14ac:dyDescent="0.3">
      <c r="B124" s="8">
        <v>33541</v>
      </c>
      <c r="C124" s="12">
        <v>150.38950348909546</v>
      </c>
      <c r="D124" s="192">
        <f t="shared" si="1"/>
        <v>0.65285854606413896</v>
      </c>
    </row>
    <row r="125" spans="2:4" thickBot="1" x14ac:dyDescent="0.3">
      <c r="B125" s="8">
        <v>33548</v>
      </c>
      <c r="C125" s="12">
        <v>151.03234244651074</v>
      </c>
      <c r="D125" s="192">
        <f t="shared" si="1"/>
        <v>0.42744935151799446</v>
      </c>
    </row>
    <row r="126" spans="2:4" thickBot="1" x14ac:dyDescent="0.3">
      <c r="B126" s="8">
        <v>33555</v>
      </c>
      <c r="C126" s="12">
        <v>151.66896913086691</v>
      </c>
      <c r="D126" s="192">
        <f t="shared" si="1"/>
        <v>0.42151679173063616</v>
      </c>
    </row>
    <row r="127" spans="2:4" thickBot="1" x14ac:dyDescent="0.3">
      <c r="B127" s="8">
        <v>33562</v>
      </c>
      <c r="C127" s="12">
        <v>151.88</v>
      </c>
      <c r="D127" s="192">
        <f t="shared" si="1"/>
        <v>0.13913912011296325</v>
      </c>
    </row>
    <row r="128" spans="2:4" thickBot="1" x14ac:dyDescent="0.3">
      <c r="B128" s="8">
        <v>33569</v>
      </c>
      <c r="C128" s="12">
        <v>152.95991477633743</v>
      </c>
      <c r="D128" s="192">
        <f t="shared" si="1"/>
        <v>0.71103158831804514</v>
      </c>
    </row>
    <row r="129" spans="2:4" thickBot="1" x14ac:dyDescent="0.3">
      <c r="B129" s="8">
        <v>33576</v>
      </c>
      <c r="C129" s="12">
        <v>152.51</v>
      </c>
      <c r="D129" s="192">
        <f t="shared" si="1"/>
        <v>-0.2941390082462525</v>
      </c>
    </row>
    <row r="130" spans="2:4" thickBot="1" x14ac:dyDescent="0.3">
      <c r="B130" s="8">
        <v>33583</v>
      </c>
      <c r="C130" s="12">
        <v>154.75928874878971</v>
      </c>
      <c r="D130" s="192">
        <f t="shared" si="1"/>
        <v>1.4748467305683022</v>
      </c>
    </row>
    <row r="131" spans="2:4" thickBot="1" x14ac:dyDescent="0.3">
      <c r="B131" s="8">
        <v>33590</v>
      </c>
      <c r="C131" s="12">
        <v>154.17051297058782</v>
      </c>
      <c r="D131" s="192">
        <f t="shared" si="1"/>
        <v>-0.38044616446746282</v>
      </c>
    </row>
    <row r="132" spans="2:4" thickBot="1" x14ac:dyDescent="0.3">
      <c r="B132" s="8">
        <v>33611</v>
      </c>
      <c r="C132" s="12">
        <v>154.38</v>
      </c>
      <c r="D132" s="192">
        <f t="shared" si="1"/>
        <v>0.13588008846552313</v>
      </c>
    </row>
    <row r="133" spans="2:4" thickBot="1" x14ac:dyDescent="0.3">
      <c r="B133" s="8">
        <v>33618</v>
      </c>
      <c r="C133" s="12">
        <v>152.13</v>
      </c>
      <c r="D133" s="192">
        <f t="shared" si="1"/>
        <v>-1.4574426739214941</v>
      </c>
    </row>
    <row r="134" spans="2:4" thickBot="1" x14ac:dyDescent="0.3">
      <c r="B134" s="8">
        <v>33619</v>
      </c>
      <c r="C134" s="12">
        <v>152.13999999999999</v>
      </c>
      <c r="D134" s="192">
        <f t="shared" si="1"/>
        <v>6.5733254453359535E-3</v>
      </c>
    </row>
    <row r="135" spans="2:4" thickBot="1" x14ac:dyDescent="0.3">
      <c r="B135" s="8">
        <v>33625</v>
      </c>
      <c r="C135" s="12">
        <v>151.69</v>
      </c>
      <c r="D135" s="192">
        <f t="shared" ref="D135:D198" si="2">+((C135/C134)-1)*100</f>
        <v>-0.29578020244510617</v>
      </c>
    </row>
    <row r="136" spans="2:4" thickBot="1" x14ac:dyDescent="0.3">
      <c r="B136" s="8">
        <v>33626</v>
      </c>
      <c r="C136" s="12">
        <v>151.97999999999999</v>
      </c>
      <c r="D136" s="192">
        <f t="shared" si="2"/>
        <v>0.19117937899664206</v>
      </c>
    </row>
    <row r="137" spans="2:4" thickBot="1" x14ac:dyDescent="0.3">
      <c r="B137" s="8">
        <v>33632</v>
      </c>
      <c r="C137" s="12">
        <v>152.52000000000001</v>
      </c>
      <c r="D137" s="192">
        <f t="shared" si="2"/>
        <v>0.35530990919858674</v>
      </c>
    </row>
    <row r="138" spans="2:4" thickBot="1" x14ac:dyDescent="0.3">
      <c r="B138" s="8">
        <v>33633</v>
      </c>
      <c r="C138" s="12">
        <v>152.30000000000001</v>
      </c>
      <c r="D138" s="192">
        <f t="shared" si="2"/>
        <v>-0.14424337791765218</v>
      </c>
    </row>
    <row r="139" spans="2:4" thickBot="1" x14ac:dyDescent="0.3">
      <c r="B139" s="8">
        <v>33639</v>
      </c>
      <c r="C139" s="12">
        <v>151.9</v>
      </c>
      <c r="D139" s="192">
        <f t="shared" si="2"/>
        <v>-0.26263952724885353</v>
      </c>
    </row>
    <row r="140" spans="2:4" thickBot="1" x14ac:dyDescent="0.3">
      <c r="B140" s="8">
        <v>33640</v>
      </c>
      <c r="C140" s="12">
        <v>151.93</v>
      </c>
      <c r="D140" s="192">
        <f t="shared" si="2"/>
        <v>1.9749835418036987E-2</v>
      </c>
    </row>
    <row r="141" spans="2:4" thickBot="1" x14ac:dyDescent="0.3">
      <c r="B141" s="8">
        <v>33646</v>
      </c>
      <c r="C141" s="12">
        <v>151.43</v>
      </c>
      <c r="D141" s="192">
        <f t="shared" si="2"/>
        <v>-0.32909892713749445</v>
      </c>
    </row>
    <row r="142" spans="2:4" thickBot="1" x14ac:dyDescent="0.3">
      <c r="B142" s="8">
        <v>33647</v>
      </c>
      <c r="C142" s="12">
        <v>150.85</v>
      </c>
      <c r="D142" s="192">
        <f t="shared" si="2"/>
        <v>-0.3830152545730825</v>
      </c>
    </row>
    <row r="143" spans="2:4" thickBot="1" x14ac:dyDescent="0.3">
      <c r="B143" s="8">
        <v>33653</v>
      </c>
      <c r="C143" s="12">
        <v>150.66999999999999</v>
      </c>
      <c r="D143" s="192">
        <f t="shared" si="2"/>
        <v>-0.11932383162082116</v>
      </c>
    </row>
    <row r="144" spans="2:4" thickBot="1" x14ac:dyDescent="0.3">
      <c r="B144" s="8">
        <v>33654</v>
      </c>
      <c r="C144" s="12">
        <v>151.63999999999999</v>
      </c>
      <c r="D144" s="192">
        <f t="shared" si="2"/>
        <v>0.64379106656933249</v>
      </c>
    </row>
    <row r="145" spans="2:4" thickBot="1" x14ac:dyDescent="0.3">
      <c r="B145" s="8">
        <v>33660</v>
      </c>
      <c r="C145" s="12">
        <v>152.1</v>
      </c>
      <c r="D145" s="192">
        <f t="shared" si="2"/>
        <v>0.30335003956740714</v>
      </c>
    </row>
    <row r="146" spans="2:4" thickBot="1" x14ac:dyDescent="0.3">
      <c r="B146" s="8">
        <v>33661</v>
      </c>
      <c r="C146" s="12">
        <v>151.84</v>
      </c>
      <c r="D146" s="192">
        <f t="shared" si="2"/>
        <v>-0.17094017094017033</v>
      </c>
    </row>
    <row r="147" spans="2:4" thickBot="1" x14ac:dyDescent="0.3">
      <c r="B147" s="8">
        <v>33667</v>
      </c>
      <c r="C147" s="12">
        <v>152.18</v>
      </c>
      <c r="D147" s="192">
        <f t="shared" si="2"/>
        <v>0.22391991570074321</v>
      </c>
    </row>
    <row r="148" spans="2:4" thickBot="1" x14ac:dyDescent="0.3">
      <c r="B148" s="8">
        <v>33668</v>
      </c>
      <c r="C148" s="12">
        <v>152.94999999999999</v>
      </c>
      <c r="D148" s="192">
        <f t="shared" si="2"/>
        <v>0.50597976080954954</v>
      </c>
    </row>
    <row r="149" spans="2:4" thickBot="1" x14ac:dyDescent="0.3">
      <c r="B149" s="8">
        <v>33673</v>
      </c>
      <c r="C149" s="12">
        <v>153.01</v>
      </c>
      <c r="D149" s="192">
        <f t="shared" si="2"/>
        <v>3.9228506047739309E-2</v>
      </c>
    </row>
    <row r="150" spans="2:4" thickBot="1" x14ac:dyDescent="0.3">
      <c r="B150" s="8">
        <v>33674</v>
      </c>
      <c r="C150" s="12">
        <v>153.16999999999999</v>
      </c>
      <c r="D150" s="192">
        <f t="shared" si="2"/>
        <v>0.10456832886738265</v>
      </c>
    </row>
    <row r="151" spans="2:4" thickBot="1" x14ac:dyDescent="0.3">
      <c r="B151" s="8">
        <v>33680</v>
      </c>
      <c r="C151" s="12">
        <v>152.72</v>
      </c>
      <c r="D151" s="192">
        <f t="shared" si="2"/>
        <v>-0.29379121237839145</v>
      </c>
    </row>
    <row r="152" spans="2:4" thickBot="1" x14ac:dyDescent="0.3">
      <c r="B152" s="8">
        <v>33682</v>
      </c>
      <c r="C152" s="12">
        <v>152.63</v>
      </c>
      <c r="D152" s="192">
        <f t="shared" si="2"/>
        <v>-5.8931377684656727E-2</v>
      </c>
    </row>
    <row r="153" spans="2:4" thickBot="1" x14ac:dyDescent="0.3">
      <c r="B153" s="8">
        <v>33687</v>
      </c>
      <c r="C153" s="12">
        <v>151.91999999999999</v>
      </c>
      <c r="D153" s="192">
        <f t="shared" si="2"/>
        <v>-0.46517722597131383</v>
      </c>
    </row>
    <row r="154" spans="2:4" thickBot="1" x14ac:dyDescent="0.3">
      <c r="B154" s="8">
        <v>33689</v>
      </c>
      <c r="C154" s="12">
        <v>151.09</v>
      </c>
      <c r="D154" s="192">
        <f t="shared" si="2"/>
        <v>-0.54634017904159338</v>
      </c>
    </row>
    <row r="155" spans="2:4" thickBot="1" x14ac:dyDescent="0.3">
      <c r="B155" s="8">
        <v>33694</v>
      </c>
      <c r="C155" s="12">
        <v>150.38999999999999</v>
      </c>
      <c r="D155" s="192">
        <f t="shared" si="2"/>
        <v>-0.463300019855728</v>
      </c>
    </row>
    <row r="156" spans="2:4" thickBot="1" x14ac:dyDescent="0.3">
      <c r="B156" s="8">
        <v>33696</v>
      </c>
      <c r="C156" s="12">
        <v>149.05000000000001</v>
      </c>
      <c r="D156" s="192">
        <f t="shared" si="2"/>
        <v>-0.89101668993947225</v>
      </c>
    </row>
    <row r="157" spans="2:4" thickBot="1" x14ac:dyDescent="0.3">
      <c r="B157" s="8">
        <v>33701</v>
      </c>
      <c r="C157" s="12">
        <v>149.32</v>
      </c>
      <c r="D157" s="192">
        <f t="shared" si="2"/>
        <v>0.18114726601810016</v>
      </c>
    </row>
    <row r="158" spans="2:4" thickBot="1" x14ac:dyDescent="0.3">
      <c r="B158" s="8">
        <v>33703</v>
      </c>
      <c r="C158" s="12">
        <v>149.11000000000001</v>
      </c>
      <c r="D158" s="192">
        <f t="shared" si="2"/>
        <v>-0.14063755692471647</v>
      </c>
    </row>
    <row r="159" spans="2:4" thickBot="1" x14ac:dyDescent="0.3">
      <c r="B159" s="8">
        <v>33708</v>
      </c>
      <c r="C159" s="12">
        <v>148.24</v>
      </c>
      <c r="D159" s="192">
        <f t="shared" si="2"/>
        <v>-0.58346187378445213</v>
      </c>
    </row>
    <row r="160" spans="2:4" thickBot="1" x14ac:dyDescent="0.3">
      <c r="B160" s="8">
        <v>33710</v>
      </c>
      <c r="C160" s="12">
        <v>149.07</v>
      </c>
      <c r="D160" s="192">
        <f t="shared" si="2"/>
        <v>0.55990286022664648</v>
      </c>
    </row>
    <row r="161" spans="2:4" thickBot="1" x14ac:dyDescent="0.3">
      <c r="B161" s="8">
        <v>33715</v>
      </c>
      <c r="C161" s="12">
        <v>149.38999999999999</v>
      </c>
      <c r="D161" s="192">
        <f t="shared" si="2"/>
        <v>0.21466425169383019</v>
      </c>
    </row>
    <row r="162" spans="2:4" thickBot="1" x14ac:dyDescent="0.3">
      <c r="B162" s="8">
        <v>33717</v>
      </c>
      <c r="C162" s="12">
        <v>148.85</v>
      </c>
      <c r="D162" s="192">
        <f t="shared" si="2"/>
        <v>-0.36146997791016711</v>
      </c>
    </row>
    <row r="163" spans="2:4" thickBot="1" x14ac:dyDescent="0.3">
      <c r="B163" s="8">
        <v>33722</v>
      </c>
      <c r="C163" s="12">
        <v>149.26</v>
      </c>
      <c r="D163" s="192">
        <f t="shared" si="2"/>
        <v>0.27544507893852987</v>
      </c>
    </row>
    <row r="164" spans="2:4" thickBot="1" x14ac:dyDescent="0.3">
      <c r="B164" s="8">
        <v>33724</v>
      </c>
      <c r="C164" s="12">
        <v>150.06</v>
      </c>
      <c r="D164" s="192">
        <f t="shared" si="2"/>
        <v>0.53597748894547159</v>
      </c>
    </row>
    <row r="165" spans="2:4" thickBot="1" x14ac:dyDescent="0.3">
      <c r="B165" s="8">
        <v>33729</v>
      </c>
      <c r="C165" s="12">
        <v>150.07</v>
      </c>
      <c r="D165" s="192">
        <f t="shared" si="2"/>
        <v>6.6640010662366578E-3</v>
      </c>
    </row>
    <row r="166" spans="2:4" thickBot="1" x14ac:dyDescent="0.3">
      <c r="B166" s="8">
        <v>33731</v>
      </c>
      <c r="C166" s="12">
        <v>149.76</v>
      </c>
      <c r="D166" s="192">
        <f t="shared" si="2"/>
        <v>-0.20657026720863891</v>
      </c>
    </row>
    <row r="167" spans="2:4" thickBot="1" x14ac:dyDescent="0.3">
      <c r="B167" s="8">
        <v>33736</v>
      </c>
      <c r="C167" s="12">
        <v>150.88999999999999</v>
      </c>
      <c r="D167" s="192">
        <f t="shared" si="2"/>
        <v>0.75454059829058728</v>
      </c>
    </row>
    <row r="168" spans="2:4" thickBot="1" x14ac:dyDescent="0.3">
      <c r="B168" s="8">
        <v>33738</v>
      </c>
      <c r="C168" s="12">
        <v>150.4</v>
      </c>
      <c r="D168" s="192">
        <f t="shared" si="2"/>
        <v>-0.3247398767313836</v>
      </c>
    </row>
    <row r="169" spans="2:4" thickBot="1" x14ac:dyDescent="0.3">
      <c r="B169" s="8">
        <v>33743</v>
      </c>
      <c r="C169" s="12">
        <v>150.29</v>
      </c>
      <c r="D169" s="192">
        <f t="shared" si="2"/>
        <v>-7.3138297872354929E-2</v>
      </c>
    </row>
    <row r="170" spans="2:4" thickBot="1" x14ac:dyDescent="0.3">
      <c r="B170" s="8">
        <v>33745</v>
      </c>
      <c r="C170" s="12">
        <v>150.80000000000001</v>
      </c>
      <c r="D170" s="192">
        <f t="shared" si="2"/>
        <v>0.33934393505890004</v>
      </c>
    </row>
    <row r="171" spans="2:4" thickBot="1" x14ac:dyDescent="0.3">
      <c r="B171" s="8">
        <v>33750</v>
      </c>
      <c r="C171" s="12">
        <v>151.02000000000001</v>
      </c>
      <c r="D171" s="192">
        <f t="shared" si="2"/>
        <v>0.145888594164445</v>
      </c>
    </row>
    <row r="172" spans="2:4" thickBot="1" x14ac:dyDescent="0.3">
      <c r="B172" s="8">
        <v>33752</v>
      </c>
      <c r="C172" s="12">
        <v>150.6</v>
      </c>
      <c r="D172" s="192">
        <f t="shared" si="2"/>
        <v>-0.2781088597536896</v>
      </c>
    </row>
    <row r="173" spans="2:4" thickBot="1" x14ac:dyDescent="0.3">
      <c r="B173" s="8">
        <v>33757</v>
      </c>
      <c r="C173" s="12">
        <v>151.19999999999999</v>
      </c>
      <c r="D173" s="192">
        <f t="shared" si="2"/>
        <v>0.39840637450199168</v>
      </c>
    </row>
    <row r="174" spans="2:4" thickBot="1" x14ac:dyDescent="0.3">
      <c r="B174" s="8">
        <v>33759</v>
      </c>
      <c r="C174" s="12">
        <v>150.91999999999999</v>
      </c>
      <c r="D174" s="192">
        <f t="shared" si="2"/>
        <v>-0.18518518518518823</v>
      </c>
    </row>
    <row r="175" spans="2:4" thickBot="1" x14ac:dyDescent="0.3">
      <c r="B175" s="8">
        <v>33764</v>
      </c>
      <c r="C175" s="12">
        <v>151.29</v>
      </c>
      <c r="D175" s="192">
        <f t="shared" si="2"/>
        <v>0.24516300026504734</v>
      </c>
    </row>
    <row r="176" spans="2:4" thickBot="1" x14ac:dyDescent="0.3">
      <c r="B176" s="8">
        <v>33766</v>
      </c>
      <c r="C176" s="12">
        <v>151.49</v>
      </c>
      <c r="D176" s="192">
        <f t="shared" si="2"/>
        <v>0.13219644391566643</v>
      </c>
    </row>
    <row r="177" spans="2:4" thickBot="1" x14ac:dyDescent="0.3">
      <c r="B177" s="8">
        <v>33771</v>
      </c>
      <c r="C177" s="12">
        <v>152.68</v>
      </c>
      <c r="D177" s="192">
        <f t="shared" si="2"/>
        <v>0.78553039804607483</v>
      </c>
    </row>
    <row r="178" spans="2:4" thickBot="1" x14ac:dyDescent="0.3">
      <c r="B178" s="8">
        <v>33773</v>
      </c>
      <c r="C178" s="12">
        <v>154.08000000000001</v>
      </c>
      <c r="D178" s="192">
        <f t="shared" si="2"/>
        <v>0.91695048467383966</v>
      </c>
    </row>
    <row r="179" spans="2:4" thickBot="1" x14ac:dyDescent="0.3">
      <c r="B179" s="8">
        <v>33778</v>
      </c>
      <c r="C179" s="12">
        <v>154.55000000000001</v>
      </c>
      <c r="D179" s="192">
        <f t="shared" si="2"/>
        <v>0.30503634475596009</v>
      </c>
    </row>
    <row r="180" spans="2:4" thickBot="1" x14ac:dyDescent="0.3">
      <c r="B180" s="8">
        <v>33780</v>
      </c>
      <c r="C180" s="12">
        <v>156.38</v>
      </c>
      <c r="D180" s="192">
        <f t="shared" si="2"/>
        <v>1.1840828210934795</v>
      </c>
    </row>
    <row r="181" spans="2:4" thickBot="1" x14ac:dyDescent="0.3">
      <c r="B181" s="8">
        <v>33785</v>
      </c>
      <c r="C181" s="12">
        <v>157.32</v>
      </c>
      <c r="D181" s="192">
        <f t="shared" si="2"/>
        <v>0.6010998848957616</v>
      </c>
    </row>
    <row r="182" spans="2:4" thickBot="1" x14ac:dyDescent="0.3">
      <c r="B182" s="8">
        <v>33787</v>
      </c>
      <c r="C182" s="12">
        <v>158.75746597348157</v>
      </c>
      <c r="D182" s="192">
        <f t="shared" si="2"/>
        <v>0.91372106120111152</v>
      </c>
    </row>
    <row r="183" spans="2:4" thickBot="1" x14ac:dyDescent="0.3">
      <c r="B183" s="8">
        <v>33792</v>
      </c>
      <c r="C183" s="12">
        <v>160.09161963451152</v>
      </c>
      <c r="D183" s="192">
        <f t="shared" si="2"/>
        <v>0.84037223247994675</v>
      </c>
    </row>
    <row r="184" spans="2:4" thickBot="1" x14ac:dyDescent="0.3">
      <c r="B184" s="8">
        <v>33794</v>
      </c>
      <c r="C184" s="12">
        <v>162.01102734048618</v>
      </c>
      <c r="D184" s="192">
        <f t="shared" si="2"/>
        <v>1.1989432740805883</v>
      </c>
    </row>
    <row r="185" spans="2:4" thickBot="1" x14ac:dyDescent="0.3">
      <c r="B185" s="8">
        <v>33799</v>
      </c>
      <c r="C185" s="12">
        <v>163.86417719203197</v>
      </c>
      <c r="D185" s="192">
        <f t="shared" si="2"/>
        <v>1.1438418001332495</v>
      </c>
    </row>
    <row r="186" spans="2:4" thickBot="1" x14ac:dyDescent="0.3">
      <c r="B186" s="8">
        <v>33801</v>
      </c>
      <c r="C186" s="12">
        <v>165.25457154348217</v>
      </c>
      <c r="D186" s="192">
        <f t="shared" si="2"/>
        <v>0.8485041546455907</v>
      </c>
    </row>
    <row r="187" spans="2:4" thickBot="1" x14ac:dyDescent="0.3">
      <c r="B187" s="8">
        <v>33806</v>
      </c>
      <c r="C187" s="12">
        <v>165.11187446889625</v>
      </c>
      <c r="D187" s="192">
        <f t="shared" si="2"/>
        <v>-8.6349849963684999E-2</v>
      </c>
    </row>
    <row r="188" spans="2:4" thickBot="1" x14ac:dyDescent="0.3">
      <c r="B188" s="8">
        <v>33808</v>
      </c>
      <c r="C188" s="12">
        <v>162.95009412052028</v>
      </c>
      <c r="D188" s="192">
        <f t="shared" si="2"/>
        <v>-1.309282179328175</v>
      </c>
    </row>
    <row r="189" spans="2:4" thickBot="1" x14ac:dyDescent="0.3">
      <c r="B189" s="8">
        <v>33813</v>
      </c>
      <c r="C189" s="12">
        <v>161.46606116597098</v>
      </c>
      <c r="D189" s="192">
        <f t="shared" si="2"/>
        <v>-0.91072850406068717</v>
      </c>
    </row>
    <row r="190" spans="2:4" thickBot="1" x14ac:dyDescent="0.3">
      <c r="B190" s="8">
        <v>33815</v>
      </c>
      <c r="C190" s="12">
        <v>160.79351719765964</v>
      </c>
      <c r="D190" s="192">
        <f t="shared" si="2"/>
        <v>-0.41652342508066154</v>
      </c>
    </row>
    <row r="191" spans="2:4" thickBot="1" x14ac:dyDescent="0.3">
      <c r="B191" s="8">
        <v>33820</v>
      </c>
      <c r="C191" s="12">
        <v>160.31085135360419</v>
      </c>
      <c r="D191" s="192">
        <f t="shared" si="2"/>
        <v>-0.30017742783878809</v>
      </c>
    </row>
    <row r="192" spans="2:4" thickBot="1" x14ac:dyDescent="0.3">
      <c r="B192" s="8">
        <v>33822</v>
      </c>
      <c r="C192" s="12">
        <v>159.88</v>
      </c>
      <c r="D192" s="192">
        <f t="shared" si="2"/>
        <v>-0.26875994355107791</v>
      </c>
    </row>
    <row r="193" spans="2:4" thickBot="1" x14ac:dyDescent="0.3">
      <c r="B193" s="8">
        <v>33827</v>
      </c>
      <c r="C193" s="12">
        <v>159.54</v>
      </c>
      <c r="D193" s="192">
        <f t="shared" si="2"/>
        <v>-0.21265949462097034</v>
      </c>
    </row>
    <row r="194" spans="2:4" thickBot="1" x14ac:dyDescent="0.3">
      <c r="B194" s="8">
        <v>33829</v>
      </c>
      <c r="C194" s="12">
        <v>159.09</v>
      </c>
      <c r="D194" s="192">
        <f t="shared" si="2"/>
        <v>-0.28206092515983272</v>
      </c>
    </row>
    <row r="195" spans="2:4" thickBot="1" x14ac:dyDescent="0.3">
      <c r="B195" s="8">
        <v>33834</v>
      </c>
      <c r="C195" s="12">
        <v>158.88999999999999</v>
      </c>
      <c r="D195" s="192">
        <f t="shared" si="2"/>
        <v>-0.12571500408574687</v>
      </c>
    </row>
    <row r="196" spans="2:4" thickBot="1" x14ac:dyDescent="0.3">
      <c r="B196" s="8">
        <v>33836</v>
      </c>
      <c r="C196" s="12">
        <v>159.37</v>
      </c>
      <c r="D196" s="192">
        <f t="shared" si="2"/>
        <v>0.30209578953994676</v>
      </c>
    </row>
    <row r="197" spans="2:4" thickBot="1" x14ac:dyDescent="0.3">
      <c r="B197" s="8">
        <v>33841</v>
      </c>
      <c r="C197" s="12">
        <v>159.72999999999999</v>
      </c>
      <c r="D197" s="192">
        <f t="shared" si="2"/>
        <v>0.22588943966868058</v>
      </c>
    </row>
    <row r="198" spans="2:4" thickBot="1" x14ac:dyDescent="0.3">
      <c r="B198" s="8">
        <v>33843</v>
      </c>
      <c r="C198" s="12">
        <v>161.19999999999999</v>
      </c>
      <c r="D198" s="192">
        <f t="shared" si="2"/>
        <v>0.92030301133161352</v>
      </c>
    </row>
    <row r="199" spans="2:4" thickBot="1" x14ac:dyDescent="0.3">
      <c r="B199" s="8">
        <v>33850</v>
      </c>
      <c r="C199" s="12">
        <v>162.13999999999999</v>
      </c>
      <c r="D199" s="192">
        <f t="shared" ref="D199:D262" si="3">+((C199/C198)-1)*100</f>
        <v>0.58312655086849574</v>
      </c>
    </row>
    <row r="200" spans="2:4" thickBot="1" x14ac:dyDescent="0.3">
      <c r="B200" s="8">
        <v>33855</v>
      </c>
      <c r="C200" s="12">
        <v>163.34</v>
      </c>
      <c r="D200" s="192">
        <f t="shared" si="3"/>
        <v>0.74010114715679087</v>
      </c>
    </row>
    <row r="201" spans="2:4" thickBot="1" x14ac:dyDescent="0.3">
      <c r="B201" s="8">
        <v>33857</v>
      </c>
      <c r="C201" s="12">
        <v>165.04</v>
      </c>
      <c r="D201" s="192">
        <f t="shared" si="3"/>
        <v>1.0407738459654592</v>
      </c>
    </row>
    <row r="202" spans="2:4" thickBot="1" x14ac:dyDescent="0.3">
      <c r="B202" s="8">
        <v>33862</v>
      </c>
      <c r="C202" s="12">
        <v>167.17</v>
      </c>
      <c r="D202" s="192">
        <f t="shared" si="3"/>
        <v>1.2905962190983944</v>
      </c>
    </row>
    <row r="203" spans="2:4" thickBot="1" x14ac:dyDescent="0.3">
      <c r="B203" s="8">
        <v>33864</v>
      </c>
      <c r="C203" s="12">
        <v>170.43</v>
      </c>
      <c r="D203" s="192">
        <f t="shared" si="3"/>
        <v>1.9501106657893175</v>
      </c>
    </row>
    <row r="204" spans="2:4" thickBot="1" x14ac:dyDescent="0.3">
      <c r="B204" s="8">
        <v>33869</v>
      </c>
      <c r="C204" s="12">
        <v>174.13</v>
      </c>
      <c r="D204" s="192">
        <f t="shared" si="3"/>
        <v>2.1709792876840828</v>
      </c>
    </row>
    <row r="205" spans="2:4" thickBot="1" x14ac:dyDescent="0.3">
      <c r="B205" s="8">
        <v>33871</v>
      </c>
      <c r="C205" s="12">
        <v>177.2</v>
      </c>
      <c r="D205" s="192">
        <f t="shared" si="3"/>
        <v>1.7630505943835084</v>
      </c>
    </row>
    <row r="206" spans="2:4" thickBot="1" x14ac:dyDescent="0.3">
      <c r="B206" s="8">
        <v>33876</v>
      </c>
      <c r="C206" s="12">
        <v>181.28</v>
      </c>
      <c r="D206" s="192">
        <f t="shared" si="3"/>
        <v>2.3024830699774235</v>
      </c>
    </row>
    <row r="207" spans="2:4" thickBot="1" x14ac:dyDescent="0.3">
      <c r="B207" s="8">
        <v>33878</v>
      </c>
      <c r="C207" s="12">
        <v>181.21</v>
      </c>
      <c r="D207" s="192">
        <f t="shared" si="3"/>
        <v>-3.8614298323036422E-2</v>
      </c>
    </row>
    <row r="208" spans="2:4" thickBot="1" x14ac:dyDescent="0.3">
      <c r="B208" s="8">
        <v>33883</v>
      </c>
      <c r="C208" s="12">
        <v>182.8</v>
      </c>
      <c r="D208" s="192">
        <f t="shared" si="3"/>
        <v>0.87743502014236974</v>
      </c>
    </row>
    <row r="209" spans="2:4" thickBot="1" x14ac:dyDescent="0.3">
      <c r="B209" s="8">
        <v>33885</v>
      </c>
      <c r="C209" s="12">
        <v>183.71</v>
      </c>
      <c r="D209" s="192">
        <f t="shared" si="3"/>
        <v>0.49781181619255044</v>
      </c>
    </row>
    <row r="210" spans="2:4" thickBot="1" x14ac:dyDescent="0.3">
      <c r="B210" s="8">
        <v>33890</v>
      </c>
      <c r="C210" s="12">
        <v>185.3</v>
      </c>
      <c r="D210" s="192">
        <f t="shared" si="3"/>
        <v>0.86549452942137339</v>
      </c>
    </row>
    <row r="211" spans="2:4" thickBot="1" x14ac:dyDescent="0.3">
      <c r="B211" s="8">
        <v>33892</v>
      </c>
      <c r="C211" s="12">
        <v>185.01</v>
      </c>
      <c r="D211" s="192">
        <f t="shared" si="3"/>
        <v>-0.15650296815975517</v>
      </c>
    </row>
    <row r="212" spans="2:4" thickBot="1" x14ac:dyDescent="0.3">
      <c r="B212" s="8">
        <v>33897</v>
      </c>
      <c r="C212" s="12">
        <v>186.38</v>
      </c>
      <c r="D212" s="192">
        <f t="shared" si="3"/>
        <v>0.74050051348575341</v>
      </c>
    </row>
    <row r="213" spans="2:4" thickBot="1" x14ac:dyDescent="0.3">
      <c r="B213" s="8">
        <v>33899</v>
      </c>
      <c r="C213" s="12">
        <v>187.57</v>
      </c>
      <c r="D213" s="192">
        <f t="shared" si="3"/>
        <v>0.63848052366133334</v>
      </c>
    </row>
    <row r="214" spans="2:4" thickBot="1" x14ac:dyDescent="0.3">
      <c r="B214" s="8">
        <v>33904</v>
      </c>
      <c r="C214" s="12">
        <v>188.02</v>
      </c>
      <c r="D214" s="192">
        <f t="shared" si="3"/>
        <v>0.23991043343818408</v>
      </c>
    </row>
    <row r="215" spans="2:4" thickBot="1" x14ac:dyDescent="0.3">
      <c r="B215" s="8">
        <v>33906</v>
      </c>
      <c r="C215" s="12">
        <v>189.09</v>
      </c>
      <c r="D215" s="192">
        <f t="shared" si="3"/>
        <v>0.56908839485161344</v>
      </c>
    </row>
    <row r="216" spans="2:4" thickBot="1" x14ac:dyDescent="0.3">
      <c r="B216" s="8">
        <v>33911</v>
      </c>
      <c r="C216" s="12">
        <v>189.93</v>
      </c>
      <c r="D216" s="192">
        <f t="shared" si="3"/>
        <v>0.44423290496589107</v>
      </c>
    </row>
    <row r="217" spans="2:4" thickBot="1" x14ac:dyDescent="0.3">
      <c r="B217" s="8">
        <v>33913</v>
      </c>
      <c r="C217" s="12">
        <v>190.34</v>
      </c>
      <c r="D217" s="192">
        <f t="shared" si="3"/>
        <v>0.21586900437002843</v>
      </c>
    </row>
    <row r="218" spans="2:4" thickBot="1" x14ac:dyDescent="0.3">
      <c r="B218" s="8">
        <v>33918</v>
      </c>
      <c r="C218" s="12">
        <v>191.12</v>
      </c>
      <c r="D218" s="192">
        <f t="shared" si="3"/>
        <v>0.40979300199643909</v>
      </c>
    </row>
    <row r="219" spans="2:4" thickBot="1" x14ac:dyDescent="0.3">
      <c r="B219" s="8">
        <v>33920</v>
      </c>
      <c r="C219" s="12">
        <v>191.49</v>
      </c>
      <c r="D219" s="192">
        <f t="shared" si="3"/>
        <v>0.19359564671410645</v>
      </c>
    </row>
    <row r="220" spans="2:4" thickBot="1" x14ac:dyDescent="0.3">
      <c r="B220" s="8">
        <v>33925</v>
      </c>
      <c r="C220" s="12">
        <v>190.07</v>
      </c>
      <c r="D220" s="192">
        <f t="shared" si="3"/>
        <v>-0.74155308371195439</v>
      </c>
    </row>
    <row r="221" spans="2:4" thickBot="1" x14ac:dyDescent="0.3">
      <c r="B221" s="8">
        <v>33927</v>
      </c>
      <c r="C221" s="12">
        <v>189.6</v>
      </c>
      <c r="D221" s="192">
        <f t="shared" si="3"/>
        <v>-0.24727731888252169</v>
      </c>
    </row>
    <row r="222" spans="2:4" thickBot="1" x14ac:dyDescent="0.3">
      <c r="B222" s="8">
        <v>33932</v>
      </c>
      <c r="C222" s="12">
        <v>189.41</v>
      </c>
      <c r="D222" s="192">
        <f t="shared" si="3"/>
        <v>-0.10021097046413185</v>
      </c>
    </row>
    <row r="223" spans="2:4" thickBot="1" x14ac:dyDescent="0.3">
      <c r="B223" s="8">
        <v>33934</v>
      </c>
      <c r="C223" s="12">
        <v>188.48</v>
      </c>
      <c r="D223" s="192">
        <f t="shared" si="3"/>
        <v>-0.49099836333879043</v>
      </c>
    </row>
    <row r="224" spans="2:4" thickBot="1" x14ac:dyDescent="0.3">
      <c r="B224" s="8">
        <v>33939</v>
      </c>
      <c r="C224" s="12">
        <v>187.53</v>
      </c>
      <c r="D224" s="192">
        <f t="shared" si="3"/>
        <v>-0.50403225806451291</v>
      </c>
    </row>
    <row r="225" spans="2:4" thickBot="1" x14ac:dyDescent="0.3">
      <c r="B225" s="8">
        <v>33941</v>
      </c>
      <c r="C225" s="12">
        <v>187.92</v>
      </c>
      <c r="D225" s="192">
        <f t="shared" si="3"/>
        <v>0.20796672532394922</v>
      </c>
    </row>
    <row r="226" spans="2:4" thickBot="1" x14ac:dyDescent="0.3">
      <c r="B226" s="8">
        <v>33946</v>
      </c>
      <c r="C226" s="12">
        <v>187.9</v>
      </c>
      <c r="D226" s="192">
        <f t="shared" si="3"/>
        <v>-1.064282673477468E-2</v>
      </c>
    </row>
    <row r="227" spans="2:4" thickBot="1" x14ac:dyDescent="0.3">
      <c r="B227" s="8">
        <v>33948</v>
      </c>
      <c r="C227" s="12">
        <v>187.38</v>
      </c>
      <c r="D227" s="192">
        <f t="shared" si="3"/>
        <v>-0.27674294837680691</v>
      </c>
    </row>
    <row r="228" spans="2:4" thickBot="1" x14ac:dyDescent="0.3">
      <c r="B228" s="8">
        <v>33953</v>
      </c>
      <c r="C228" s="12">
        <v>186.9</v>
      </c>
      <c r="D228" s="192">
        <f t="shared" si="3"/>
        <v>-0.2561639449247477</v>
      </c>
    </row>
    <row r="229" spans="2:4" thickBot="1" x14ac:dyDescent="0.3">
      <c r="B229" s="8">
        <v>33955</v>
      </c>
      <c r="C229" s="12">
        <v>184.51</v>
      </c>
      <c r="D229" s="192">
        <f t="shared" si="3"/>
        <v>-1.278758694489035</v>
      </c>
    </row>
    <row r="230" spans="2:4" thickBot="1" x14ac:dyDescent="0.3">
      <c r="B230" s="8">
        <v>33960</v>
      </c>
      <c r="C230" s="12">
        <v>183.18</v>
      </c>
      <c r="D230" s="192">
        <f t="shared" si="3"/>
        <v>-0.72082813939623458</v>
      </c>
    </row>
    <row r="231" spans="2:4" thickBot="1" x14ac:dyDescent="0.3">
      <c r="B231" s="8">
        <v>33981</v>
      </c>
      <c r="C231" s="12">
        <v>186.06</v>
      </c>
      <c r="D231" s="192">
        <f t="shared" si="3"/>
        <v>1.5722240419259625</v>
      </c>
    </row>
    <row r="232" spans="2:4" thickBot="1" x14ac:dyDescent="0.3">
      <c r="B232" s="8">
        <f>+B231+2</f>
        <v>33983</v>
      </c>
      <c r="C232" s="12">
        <v>189.17</v>
      </c>
      <c r="D232" s="192">
        <f t="shared" si="3"/>
        <v>1.6715038159733409</v>
      </c>
    </row>
    <row r="233" spans="2:4" thickBot="1" x14ac:dyDescent="0.3">
      <c r="B233" s="8">
        <f>+B232+7</f>
        <v>33990</v>
      </c>
      <c r="C233" s="12">
        <v>192.92</v>
      </c>
      <c r="D233" s="192">
        <f t="shared" si="3"/>
        <v>1.9823439234550877</v>
      </c>
    </row>
    <row r="234" spans="2:4" thickBot="1" x14ac:dyDescent="0.3">
      <c r="B234" s="8">
        <f>+B233+5</f>
        <v>33995</v>
      </c>
      <c r="C234" s="12">
        <v>195.14</v>
      </c>
      <c r="D234" s="192">
        <f t="shared" si="3"/>
        <v>1.1507360563964397</v>
      </c>
    </row>
    <row r="235" spans="2:4" thickBot="1" x14ac:dyDescent="0.3">
      <c r="B235" s="8">
        <f>+B234+2</f>
        <v>33997</v>
      </c>
      <c r="C235" s="12">
        <v>197.14</v>
      </c>
      <c r="D235" s="192">
        <f t="shared" si="3"/>
        <v>1.0249051962693434</v>
      </c>
    </row>
    <row r="236" spans="2:4" thickBot="1" x14ac:dyDescent="0.3">
      <c r="B236" s="8">
        <f>+B235+5</f>
        <v>34002</v>
      </c>
      <c r="C236" s="12">
        <v>199</v>
      </c>
      <c r="D236" s="192">
        <f t="shared" si="3"/>
        <v>0.9434919346657189</v>
      </c>
    </row>
    <row r="237" spans="2:4" thickBot="1" x14ac:dyDescent="0.3">
      <c r="B237" s="8">
        <f>+B236+2</f>
        <v>34004</v>
      </c>
      <c r="C237" s="12">
        <v>198.09</v>
      </c>
      <c r="D237" s="192">
        <f t="shared" si="3"/>
        <v>-0.45728643216079723</v>
      </c>
    </row>
    <row r="238" spans="2:4" thickBot="1" x14ac:dyDescent="0.3">
      <c r="B238" s="8">
        <f>+B237+5</f>
        <v>34009</v>
      </c>
      <c r="C238" s="12">
        <v>198.15</v>
      </c>
      <c r="D238" s="192">
        <f t="shared" si="3"/>
        <v>3.0289262456451027E-2</v>
      </c>
    </row>
    <row r="239" spans="2:4" thickBot="1" x14ac:dyDescent="0.3">
      <c r="B239" s="8">
        <f>+B238+2</f>
        <v>34011</v>
      </c>
      <c r="C239" s="12">
        <v>197.87</v>
      </c>
      <c r="D239" s="192">
        <f t="shared" si="3"/>
        <v>-0.14130709058793878</v>
      </c>
    </row>
    <row r="240" spans="2:4" thickBot="1" x14ac:dyDescent="0.3">
      <c r="B240" s="8">
        <f>+B239+5</f>
        <v>34016</v>
      </c>
      <c r="C240" s="12">
        <v>200.67</v>
      </c>
      <c r="D240" s="192">
        <f t="shared" si="3"/>
        <v>1.4150705008338704</v>
      </c>
    </row>
    <row r="241" spans="2:4" thickBot="1" x14ac:dyDescent="0.3">
      <c r="B241" s="8">
        <f>+B240+2</f>
        <v>34018</v>
      </c>
      <c r="C241" s="12">
        <v>201.55</v>
      </c>
      <c r="D241" s="192">
        <f t="shared" si="3"/>
        <v>0.43853092141328265</v>
      </c>
    </row>
    <row r="242" spans="2:4" thickBot="1" x14ac:dyDescent="0.3">
      <c r="B242" s="8">
        <f>+B241+5</f>
        <v>34023</v>
      </c>
      <c r="C242" s="12">
        <v>204.73</v>
      </c>
      <c r="D242" s="192">
        <f t="shared" si="3"/>
        <v>1.5777722649466419</v>
      </c>
    </row>
    <row r="243" spans="2:4" thickBot="1" x14ac:dyDescent="0.3">
      <c r="B243" s="8">
        <f>+B242+2</f>
        <v>34025</v>
      </c>
      <c r="C243" s="12">
        <v>207.12</v>
      </c>
      <c r="D243" s="192">
        <f t="shared" si="3"/>
        <v>1.1673911981634477</v>
      </c>
    </row>
    <row r="244" spans="2:4" thickBot="1" x14ac:dyDescent="0.3">
      <c r="B244" s="8">
        <f>+B243+5</f>
        <v>34030</v>
      </c>
      <c r="C244" s="12">
        <v>210.1</v>
      </c>
      <c r="D244" s="192">
        <f t="shared" si="3"/>
        <v>1.4387794515256846</v>
      </c>
    </row>
    <row r="245" spans="2:4" thickBot="1" x14ac:dyDescent="0.3">
      <c r="B245" s="8">
        <f>+B244+2</f>
        <v>34032</v>
      </c>
      <c r="C245" s="12">
        <v>217.94</v>
      </c>
      <c r="D245" s="192">
        <f t="shared" si="3"/>
        <v>3.7315564017134761</v>
      </c>
    </row>
    <row r="246" spans="2:4" thickBot="1" x14ac:dyDescent="0.3">
      <c r="B246" s="8">
        <f>+B245+5</f>
        <v>34037</v>
      </c>
      <c r="C246" s="12">
        <v>221.53</v>
      </c>
      <c r="D246" s="192">
        <f t="shared" si="3"/>
        <v>1.6472423602826414</v>
      </c>
    </row>
    <row r="247" spans="2:4" thickBot="1" x14ac:dyDescent="0.3">
      <c r="B247" s="8">
        <f>+B246+2</f>
        <v>34039</v>
      </c>
      <c r="C247" s="12">
        <v>225.54</v>
      </c>
      <c r="D247" s="192">
        <f t="shared" si="3"/>
        <v>1.8101385816819304</v>
      </c>
    </row>
    <row r="248" spans="2:4" thickBot="1" x14ac:dyDescent="0.3">
      <c r="B248" s="8">
        <f>+B247+5</f>
        <v>34044</v>
      </c>
      <c r="C248" s="12">
        <v>228.78</v>
      </c>
      <c r="D248" s="192">
        <f t="shared" si="3"/>
        <v>1.4365522745411141</v>
      </c>
    </row>
    <row r="249" spans="2:4" thickBot="1" x14ac:dyDescent="0.3">
      <c r="B249" s="8">
        <f>+B248+2</f>
        <v>34046</v>
      </c>
      <c r="C249" s="12">
        <v>228.29</v>
      </c>
      <c r="D249" s="192">
        <f t="shared" si="3"/>
        <v>-0.21417956115045156</v>
      </c>
    </row>
    <row r="250" spans="2:4" thickBot="1" x14ac:dyDescent="0.3">
      <c r="B250" s="8">
        <f>+B249+5</f>
        <v>34051</v>
      </c>
      <c r="C250" s="12">
        <v>229.78</v>
      </c>
      <c r="D250" s="192">
        <f t="shared" si="3"/>
        <v>0.65267861053923681</v>
      </c>
    </row>
    <row r="251" spans="2:4" thickBot="1" x14ac:dyDescent="0.3">
      <c r="B251" s="8">
        <f>+B250+7</f>
        <v>34058</v>
      </c>
      <c r="C251" s="12">
        <v>230.4</v>
      </c>
      <c r="D251" s="192">
        <f t="shared" si="3"/>
        <v>0.26982330925233722</v>
      </c>
    </row>
    <row r="252" spans="2:4" thickBot="1" x14ac:dyDescent="0.3">
      <c r="B252" s="8">
        <v>34060</v>
      </c>
      <c r="C252" s="12">
        <v>231.18</v>
      </c>
      <c r="D252" s="192">
        <f t="shared" si="3"/>
        <v>0.33854166666666963</v>
      </c>
    </row>
    <row r="253" spans="2:4" thickBot="1" x14ac:dyDescent="0.3">
      <c r="B253" s="8">
        <v>34065</v>
      </c>
      <c r="C253" s="12">
        <v>229.67</v>
      </c>
      <c r="D253" s="192">
        <f t="shared" si="3"/>
        <v>-0.65317068950602186</v>
      </c>
    </row>
    <row r="254" spans="2:4" thickBot="1" x14ac:dyDescent="0.3">
      <c r="B254" s="8">
        <v>34067</v>
      </c>
      <c r="C254" s="12">
        <v>229.4</v>
      </c>
      <c r="D254" s="192">
        <f t="shared" si="3"/>
        <v>-0.11755997735881651</v>
      </c>
    </row>
    <row r="255" spans="2:4" thickBot="1" x14ac:dyDescent="0.3">
      <c r="B255" s="8">
        <v>34072</v>
      </c>
      <c r="C255" s="12">
        <v>231.49</v>
      </c>
      <c r="D255" s="192">
        <f t="shared" si="3"/>
        <v>0.91107236268526126</v>
      </c>
    </row>
    <row r="256" spans="2:4" thickBot="1" x14ac:dyDescent="0.3">
      <c r="B256" s="8">
        <v>34074</v>
      </c>
      <c r="C256" s="12">
        <v>234.39</v>
      </c>
      <c r="D256" s="192">
        <f t="shared" si="3"/>
        <v>1.2527538986565112</v>
      </c>
    </row>
    <row r="257" spans="2:4" thickBot="1" x14ac:dyDescent="0.3">
      <c r="B257" s="8">
        <v>34079</v>
      </c>
      <c r="C257" s="12">
        <v>237.98</v>
      </c>
      <c r="D257" s="192">
        <f t="shared" si="3"/>
        <v>1.5316353086735734</v>
      </c>
    </row>
    <row r="258" spans="2:4" thickBot="1" x14ac:dyDescent="0.3">
      <c r="B258" s="8">
        <v>34081</v>
      </c>
      <c r="C258" s="12">
        <v>240.56</v>
      </c>
      <c r="D258" s="192">
        <f t="shared" si="3"/>
        <v>1.0841247163627221</v>
      </c>
    </row>
    <row r="259" spans="2:4" thickBot="1" x14ac:dyDescent="0.3">
      <c r="B259" s="8">
        <v>34086</v>
      </c>
      <c r="C259" s="12">
        <v>242.75</v>
      </c>
      <c r="D259" s="192">
        <f t="shared" si="3"/>
        <v>0.91037578982373635</v>
      </c>
    </row>
    <row r="260" spans="2:4" thickBot="1" x14ac:dyDescent="0.3">
      <c r="B260" s="8">
        <v>34088</v>
      </c>
      <c r="C260" s="12">
        <v>247.2</v>
      </c>
      <c r="D260" s="192">
        <f t="shared" si="3"/>
        <v>1.8331616889804225</v>
      </c>
    </row>
    <row r="261" spans="2:4" thickBot="1" x14ac:dyDescent="0.3">
      <c r="B261" s="8">
        <v>34093</v>
      </c>
      <c r="C261" s="12">
        <v>249.53</v>
      </c>
      <c r="D261" s="192">
        <f t="shared" si="3"/>
        <v>0.94255663430420356</v>
      </c>
    </row>
    <row r="262" spans="2:4" thickBot="1" x14ac:dyDescent="0.3">
      <c r="B262" s="8">
        <v>34095</v>
      </c>
      <c r="C262" s="12">
        <v>254.69</v>
      </c>
      <c r="D262" s="192">
        <f t="shared" si="3"/>
        <v>2.0678876287420378</v>
      </c>
    </row>
    <row r="263" spans="2:4" thickBot="1" x14ac:dyDescent="0.3">
      <c r="B263" s="8">
        <v>34100</v>
      </c>
      <c r="C263" s="12">
        <v>262.23</v>
      </c>
      <c r="D263" s="192">
        <f t="shared" ref="D263:D326" si="4">+((C263/C262)-1)*100</f>
        <v>2.9604617377988918</v>
      </c>
    </row>
    <row r="264" spans="2:4" thickBot="1" x14ac:dyDescent="0.3">
      <c r="B264" s="8">
        <v>34102</v>
      </c>
      <c r="C264" s="12">
        <v>264.89</v>
      </c>
      <c r="D264" s="192">
        <f t="shared" si="4"/>
        <v>1.0143766922167341</v>
      </c>
    </row>
    <row r="265" spans="2:4" thickBot="1" x14ac:dyDescent="0.3">
      <c r="B265" s="8">
        <v>34107</v>
      </c>
      <c r="C265" s="12">
        <v>268.45</v>
      </c>
      <c r="D265" s="192">
        <f t="shared" si="4"/>
        <v>1.3439540941522887</v>
      </c>
    </row>
    <row r="266" spans="2:4" thickBot="1" x14ac:dyDescent="0.3">
      <c r="B266" s="8">
        <v>34109</v>
      </c>
      <c r="C266" s="12">
        <v>273.73</v>
      </c>
      <c r="D266" s="192">
        <f t="shared" si="4"/>
        <v>1.9668467126094269</v>
      </c>
    </row>
    <row r="267" spans="2:4" thickBot="1" x14ac:dyDescent="0.3">
      <c r="B267" s="8">
        <v>34114</v>
      </c>
      <c r="C267" s="12">
        <v>277.32</v>
      </c>
      <c r="D267" s="192">
        <f t="shared" si="4"/>
        <v>1.3115113432944803</v>
      </c>
    </row>
    <row r="268" spans="2:4" thickBot="1" x14ac:dyDescent="0.3">
      <c r="B268" s="8">
        <v>34116</v>
      </c>
      <c r="C268" s="12">
        <v>278.72000000000003</v>
      </c>
      <c r="D268" s="192">
        <f t="shared" si="4"/>
        <v>0.50483196307515854</v>
      </c>
    </row>
    <row r="269" spans="2:4" thickBot="1" x14ac:dyDescent="0.3">
      <c r="B269" s="8">
        <v>34121</v>
      </c>
      <c r="C269" s="12">
        <v>279.51</v>
      </c>
      <c r="D269" s="192">
        <f t="shared" si="4"/>
        <v>0.28343857634900438</v>
      </c>
    </row>
    <row r="270" spans="2:4" thickBot="1" x14ac:dyDescent="0.3">
      <c r="B270" s="8">
        <v>34123</v>
      </c>
      <c r="C270" s="12">
        <v>283.27999999999997</v>
      </c>
      <c r="D270" s="192">
        <f t="shared" si="4"/>
        <v>1.3487889520947371</v>
      </c>
    </row>
    <row r="271" spans="2:4" thickBot="1" x14ac:dyDescent="0.3">
      <c r="B271" s="8">
        <v>34128</v>
      </c>
      <c r="C271" s="12">
        <v>284.38</v>
      </c>
      <c r="D271" s="192">
        <f t="shared" si="4"/>
        <v>0.38830838746117813</v>
      </c>
    </row>
    <row r="272" spans="2:4" thickBot="1" x14ac:dyDescent="0.3">
      <c r="B272" s="8">
        <v>34130</v>
      </c>
      <c r="C272" s="12">
        <v>281.39</v>
      </c>
      <c r="D272" s="192">
        <f t="shared" si="4"/>
        <v>-1.051410085097404</v>
      </c>
    </row>
    <row r="273" spans="2:4" thickBot="1" x14ac:dyDescent="0.3">
      <c r="B273" s="8">
        <v>34135</v>
      </c>
      <c r="C273" s="12">
        <v>280.43</v>
      </c>
      <c r="D273" s="192">
        <f t="shared" si="4"/>
        <v>-0.34116350971959974</v>
      </c>
    </row>
    <row r="274" spans="2:4" thickBot="1" x14ac:dyDescent="0.3">
      <c r="B274" s="8">
        <v>34137</v>
      </c>
      <c r="C274" s="12">
        <v>278.89999999999998</v>
      </c>
      <c r="D274" s="192">
        <f t="shared" si="4"/>
        <v>-0.54559069999644549</v>
      </c>
    </row>
    <row r="275" spans="2:4" thickBot="1" x14ac:dyDescent="0.3">
      <c r="B275" s="8">
        <v>34142</v>
      </c>
      <c r="C275" s="12">
        <v>277.27999999999997</v>
      </c>
      <c r="D275" s="192">
        <f t="shared" si="4"/>
        <v>-0.58085335245607883</v>
      </c>
    </row>
    <row r="276" spans="2:4" thickBot="1" x14ac:dyDescent="0.3">
      <c r="B276" s="8">
        <v>34144</v>
      </c>
      <c r="C276" s="12">
        <v>276.25</v>
      </c>
      <c r="D276" s="192">
        <f t="shared" si="4"/>
        <v>-0.37146566647431323</v>
      </c>
    </row>
    <row r="277" spans="2:4" thickBot="1" x14ac:dyDescent="0.3">
      <c r="B277" s="8">
        <v>34149</v>
      </c>
      <c r="C277" s="12">
        <v>275.47000000000003</v>
      </c>
      <c r="D277" s="192">
        <f t="shared" si="4"/>
        <v>-0.28235294117645582</v>
      </c>
    </row>
    <row r="278" spans="2:4" thickBot="1" x14ac:dyDescent="0.3">
      <c r="B278" s="8">
        <v>34151</v>
      </c>
      <c r="C278" s="12">
        <v>275.49</v>
      </c>
      <c r="D278" s="192">
        <f t="shared" si="4"/>
        <v>7.260318727975168E-3</v>
      </c>
    </row>
    <row r="279" spans="2:4" thickBot="1" x14ac:dyDescent="0.3">
      <c r="B279" s="8">
        <v>34156</v>
      </c>
      <c r="C279" s="12">
        <v>274.27</v>
      </c>
      <c r="D279" s="192">
        <f t="shared" si="4"/>
        <v>-0.44284729028277736</v>
      </c>
    </row>
    <row r="280" spans="2:4" thickBot="1" x14ac:dyDescent="0.3">
      <c r="B280" s="8">
        <v>34158</v>
      </c>
      <c r="C280" s="12">
        <v>279.94</v>
      </c>
      <c r="D280" s="192">
        <f t="shared" si="4"/>
        <v>2.067305939402786</v>
      </c>
    </row>
    <row r="281" spans="2:4" thickBot="1" x14ac:dyDescent="0.3">
      <c r="B281" s="8">
        <v>34163</v>
      </c>
      <c r="C281" s="12">
        <v>280.02</v>
      </c>
      <c r="D281" s="192">
        <f t="shared" si="4"/>
        <v>2.8577552332631484E-2</v>
      </c>
    </row>
    <row r="282" spans="2:4" thickBot="1" x14ac:dyDescent="0.3">
      <c r="B282" s="8">
        <v>34165</v>
      </c>
      <c r="C282" s="12">
        <v>280.98</v>
      </c>
      <c r="D282" s="192">
        <f t="shared" si="4"/>
        <v>0.34283265481038772</v>
      </c>
    </row>
    <row r="283" spans="2:4" thickBot="1" x14ac:dyDescent="0.3">
      <c r="B283" s="8">
        <v>34170</v>
      </c>
      <c r="C283" s="12">
        <v>275.3</v>
      </c>
      <c r="D283" s="192">
        <f t="shared" si="4"/>
        <v>-2.0214961918997854</v>
      </c>
    </row>
    <row r="284" spans="2:4" thickBot="1" x14ac:dyDescent="0.3">
      <c r="B284" s="8">
        <v>34172</v>
      </c>
      <c r="C284" s="12">
        <v>272.45999999999998</v>
      </c>
      <c r="D284" s="192">
        <f t="shared" si="4"/>
        <v>-1.0316018888485434</v>
      </c>
    </row>
    <row r="285" spans="2:4" thickBot="1" x14ac:dyDescent="0.3">
      <c r="B285" s="8">
        <v>34177</v>
      </c>
      <c r="C285" s="12">
        <v>273.61</v>
      </c>
      <c r="D285" s="192">
        <f t="shared" si="4"/>
        <v>0.4220803053659461</v>
      </c>
    </row>
    <row r="286" spans="2:4" thickBot="1" x14ac:dyDescent="0.3">
      <c r="B286" s="8">
        <v>34179</v>
      </c>
      <c r="C286" s="12">
        <v>281.77999999999997</v>
      </c>
      <c r="D286" s="192">
        <f t="shared" si="4"/>
        <v>2.9860019736120513</v>
      </c>
    </row>
    <row r="287" spans="2:4" thickBot="1" x14ac:dyDescent="0.3">
      <c r="B287" s="8">
        <v>34184</v>
      </c>
      <c r="C287" s="12">
        <v>282.99</v>
      </c>
      <c r="D287" s="192">
        <f t="shared" si="4"/>
        <v>0.42941301724750414</v>
      </c>
    </row>
    <row r="288" spans="2:4" thickBot="1" x14ac:dyDescent="0.3">
      <c r="B288" s="8">
        <v>34186</v>
      </c>
      <c r="C288" s="12">
        <v>280.93</v>
      </c>
      <c r="D288" s="192">
        <f t="shared" si="4"/>
        <v>-0.72794091664016847</v>
      </c>
    </row>
    <row r="289" spans="2:4" thickBot="1" x14ac:dyDescent="0.3">
      <c r="B289" s="8">
        <v>34191</v>
      </c>
      <c r="C289" s="12">
        <v>279.16000000000003</v>
      </c>
      <c r="D289" s="192">
        <f t="shared" si="4"/>
        <v>-0.6300501904388911</v>
      </c>
    </row>
    <row r="290" spans="2:4" thickBot="1" x14ac:dyDescent="0.3">
      <c r="B290" s="8">
        <v>34193</v>
      </c>
      <c r="C290" s="12">
        <v>278.87</v>
      </c>
      <c r="D290" s="192">
        <f t="shared" si="4"/>
        <v>-0.10388307780484496</v>
      </c>
    </row>
    <row r="291" spans="2:4" thickBot="1" x14ac:dyDescent="0.3">
      <c r="B291" s="8">
        <v>34198</v>
      </c>
      <c r="C291" s="12">
        <v>280.57</v>
      </c>
      <c r="D291" s="192">
        <f t="shared" si="4"/>
        <v>0.60960304084340944</v>
      </c>
    </row>
    <row r="292" spans="2:4" thickBot="1" x14ac:dyDescent="0.3">
      <c r="B292" s="8">
        <v>34200</v>
      </c>
      <c r="C292" s="12">
        <v>276.69</v>
      </c>
      <c r="D292" s="192">
        <f t="shared" si="4"/>
        <v>-1.3828990982642453</v>
      </c>
    </row>
    <row r="293" spans="2:4" thickBot="1" x14ac:dyDescent="0.3">
      <c r="B293" s="8">
        <v>34205</v>
      </c>
      <c r="C293" s="12">
        <v>279.92</v>
      </c>
      <c r="D293" s="192">
        <f t="shared" si="4"/>
        <v>1.167371426506203</v>
      </c>
    </row>
    <row r="294" spans="2:4" thickBot="1" x14ac:dyDescent="0.3">
      <c r="B294" s="8">
        <v>34207</v>
      </c>
      <c r="C294" s="12">
        <v>279.83999999999997</v>
      </c>
      <c r="D294" s="192">
        <f t="shared" si="4"/>
        <v>-2.8579594169775291E-2</v>
      </c>
    </row>
    <row r="295" spans="2:4" thickBot="1" x14ac:dyDescent="0.3">
      <c r="B295" s="8">
        <v>34212</v>
      </c>
      <c r="C295" s="12">
        <v>279.33</v>
      </c>
      <c r="D295" s="192">
        <f t="shared" si="4"/>
        <v>-0.18224699828472968</v>
      </c>
    </row>
    <row r="296" spans="2:4" thickBot="1" x14ac:dyDescent="0.3">
      <c r="B296" s="8">
        <v>34214</v>
      </c>
      <c r="C296" s="12">
        <v>279.38</v>
      </c>
      <c r="D296" s="192">
        <f t="shared" si="4"/>
        <v>1.789997494003881E-2</v>
      </c>
    </row>
    <row r="297" spans="2:4" thickBot="1" x14ac:dyDescent="0.3">
      <c r="B297" s="8">
        <v>34219</v>
      </c>
      <c r="C297" s="12">
        <v>278.91000000000003</v>
      </c>
      <c r="D297" s="192">
        <f t="shared" si="4"/>
        <v>-0.16822965137087698</v>
      </c>
    </row>
    <row r="298" spans="2:4" thickBot="1" x14ac:dyDescent="0.3">
      <c r="B298" s="8">
        <v>34221</v>
      </c>
      <c r="C298" s="12">
        <v>279.33</v>
      </c>
      <c r="D298" s="192">
        <f t="shared" si="4"/>
        <v>0.15058621060555222</v>
      </c>
    </row>
    <row r="299" spans="2:4" thickBot="1" x14ac:dyDescent="0.3">
      <c r="B299" s="8">
        <v>34226</v>
      </c>
      <c r="C299" s="12">
        <v>280.70999999999998</v>
      </c>
      <c r="D299" s="192">
        <f t="shared" si="4"/>
        <v>0.49403930834497345</v>
      </c>
    </row>
    <row r="300" spans="2:4" thickBot="1" x14ac:dyDescent="0.3">
      <c r="B300" s="8">
        <v>34228</v>
      </c>
      <c r="C300" s="12">
        <v>281.95</v>
      </c>
      <c r="D300" s="192">
        <f t="shared" si="4"/>
        <v>0.44173702397491965</v>
      </c>
    </row>
    <row r="301" spans="2:4" thickBot="1" x14ac:dyDescent="0.3">
      <c r="B301" s="8">
        <v>34233</v>
      </c>
      <c r="C301" s="12">
        <v>283.27</v>
      </c>
      <c r="D301" s="192">
        <f t="shared" si="4"/>
        <v>0.46816811491399157</v>
      </c>
    </row>
    <row r="302" spans="2:4" thickBot="1" x14ac:dyDescent="0.3">
      <c r="B302" s="8">
        <v>34235</v>
      </c>
      <c r="C302" s="12">
        <v>283.33999999999997</v>
      </c>
      <c r="D302" s="192">
        <f t="shared" si="4"/>
        <v>2.471140607900324E-2</v>
      </c>
    </row>
    <row r="303" spans="2:4" thickBot="1" x14ac:dyDescent="0.3">
      <c r="B303" s="8">
        <v>34240</v>
      </c>
      <c r="C303" s="12">
        <v>283.56</v>
      </c>
      <c r="D303" s="192">
        <f t="shared" si="4"/>
        <v>7.7645231876899423E-2</v>
      </c>
    </row>
    <row r="304" spans="2:4" thickBot="1" x14ac:dyDescent="0.3">
      <c r="B304" s="8">
        <f>+B303+2</f>
        <v>34242</v>
      </c>
      <c r="C304" s="12">
        <v>284.62</v>
      </c>
      <c r="D304" s="192">
        <f t="shared" si="4"/>
        <v>0.37381859218508229</v>
      </c>
    </row>
    <row r="305" spans="2:4" thickBot="1" x14ac:dyDescent="0.3">
      <c r="B305" s="8">
        <f>+B304+5</f>
        <v>34247</v>
      </c>
      <c r="C305" s="12">
        <v>284.73</v>
      </c>
      <c r="D305" s="192">
        <f t="shared" si="4"/>
        <v>3.8648021923970433E-2</v>
      </c>
    </row>
    <row r="306" spans="2:4" thickBot="1" x14ac:dyDescent="0.3">
      <c r="B306" s="8">
        <f>+B305+2</f>
        <v>34249</v>
      </c>
      <c r="C306" s="12">
        <v>284.5</v>
      </c>
      <c r="D306" s="192">
        <f t="shared" si="4"/>
        <v>-8.0778281178661704E-2</v>
      </c>
    </row>
    <row r="307" spans="2:4" thickBot="1" x14ac:dyDescent="0.3">
      <c r="B307" s="8">
        <f>+B306+5</f>
        <v>34254</v>
      </c>
      <c r="C307" s="12">
        <v>284.81</v>
      </c>
      <c r="D307" s="192">
        <f t="shared" si="4"/>
        <v>0.10896309314587516</v>
      </c>
    </row>
    <row r="308" spans="2:4" thickBot="1" x14ac:dyDescent="0.3">
      <c r="B308" s="8">
        <f>+B307+2</f>
        <v>34256</v>
      </c>
      <c r="C308" s="12">
        <v>287.39</v>
      </c>
      <c r="D308" s="192">
        <f t="shared" si="4"/>
        <v>0.90586706927424654</v>
      </c>
    </row>
    <row r="309" spans="2:4" thickBot="1" x14ac:dyDescent="0.3">
      <c r="B309" s="8">
        <f>+B308+5</f>
        <v>34261</v>
      </c>
      <c r="C309" s="12">
        <v>289.51</v>
      </c>
      <c r="D309" s="192">
        <f t="shared" si="4"/>
        <v>0.73767354466056645</v>
      </c>
    </row>
    <row r="310" spans="2:4" thickBot="1" x14ac:dyDescent="0.3">
      <c r="B310" s="8">
        <f>+B309+2</f>
        <v>34263</v>
      </c>
      <c r="C310" s="12">
        <v>290.02999999999997</v>
      </c>
      <c r="D310" s="192">
        <f t="shared" si="4"/>
        <v>0.17961383026492417</v>
      </c>
    </row>
    <row r="311" spans="2:4" thickBot="1" x14ac:dyDescent="0.3">
      <c r="B311" s="8">
        <f>+B310+5</f>
        <v>34268</v>
      </c>
      <c r="C311" s="12">
        <v>291.31</v>
      </c>
      <c r="D311" s="192">
        <f t="shared" si="4"/>
        <v>0.44133365513914224</v>
      </c>
    </row>
    <row r="312" spans="2:4" thickBot="1" x14ac:dyDescent="0.3">
      <c r="B312" s="8">
        <f>+B311+2</f>
        <v>34270</v>
      </c>
      <c r="C312" s="12">
        <v>292.27999999999997</v>
      </c>
      <c r="D312" s="192">
        <f t="shared" si="4"/>
        <v>0.3329786138477786</v>
      </c>
    </row>
    <row r="313" spans="2:4" thickBot="1" x14ac:dyDescent="0.3">
      <c r="B313" s="8">
        <v>34275</v>
      </c>
      <c r="C313" s="12">
        <v>292.25</v>
      </c>
      <c r="D313" s="192">
        <f t="shared" si="4"/>
        <v>-1.0264130286019579E-2</v>
      </c>
    </row>
    <row r="314" spans="2:4" thickBot="1" x14ac:dyDescent="0.3">
      <c r="B314" s="8">
        <v>34277</v>
      </c>
      <c r="C314" s="12">
        <v>292.08</v>
      </c>
      <c r="D314" s="192">
        <f t="shared" si="4"/>
        <v>-5.8169375534655732E-2</v>
      </c>
    </row>
    <row r="315" spans="2:4" thickBot="1" x14ac:dyDescent="0.3">
      <c r="B315" s="8">
        <v>34282</v>
      </c>
      <c r="C315" s="12">
        <v>290.98</v>
      </c>
      <c r="D315" s="192">
        <f t="shared" si="4"/>
        <v>-0.37660914817857494</v>
      </c>
    </row>
    <row r="316" spans="2:4" thickBot="1" x14ac:dyDescent="0.3">
      <c r="B316" s="8">
        <v>34284</v>
      </c>
      <c r="C316" s="12">
        <v>290.58</v>
      </c>
      <c r="D316" s="192">
        <f t="shared" si="4"/>
        <v>-0.13746649254245957</v>
      </c>
    </row>
    <row r="317" spans="2:4" thickBot="1" x14ac:dyDescent="0.3">
      <c r="B317" s="8">
        <v>34289</v>
      </c>
      <c r="C317" s="12">
        <v>291.20999999999998</v>
      </c>
      <c r="D317" s="192">
        <f t="shared" si="4"/>
        <v>0.216807763782767</v>
      </c>
    </row>
    <row r="318" spans="2:4" thickBot="1" x14ac:dyDescent="0.3">
      <c r="B318" s="8">
        <v>34291</v>
      </c>
      <c r="C318" s="12">
        <v>290.75</v>
      </c>
      <c r="D318" s="192">
        <f t="shared" si="4"/>
        <v>-0.15796160846124341</v>
      </c>
    </row>
    <row r="319" spans="2:4" thickBot="1" x14ac:dyDescent="0.3">
      <c r="B319" s="8">
        <v>34296</v>
      </c>
      <c r="C319" s="12">
        <v>290.45</v>
      </c>
      <c r="D319" s="192">
        <f t="shared" si="4"/>
        <v>-0.10318142734307978</v>
      </c>
    </row>
    <row r="320" spans="2:4" thickBot="1" x14ac:dyDescent="0.3">
      <c r="B320" s="8">
        <v>34298</v>
      </c>
      <c r="C320" s="12">
        <v>289.04000000000002</v>
      </c>
      <c r="D320" s="192">
        <f t="shared" si="4"/>
        <v>-0.48545360647270774</v>
      </c>
    </row>
    <row r="321" spans="2:4" thickBot="1" x14ac:dyDescent="0.3">
      <c r="B321" s="8">
        <v>34303</v>
      </c>
      <c r="C321" s="12">
        <v>290.13</v>
      </c>
      <c r="D321" s="192">
        <f t="shared" si="4"/>
        <v>0.37711043454191628</v>
      </c>
    </row>
    <row r="322" spans="2:4" thickBot="1" x14ac:dyDescent="0.3">
      <c r="B322" s="8">
        <v>34305</v>
      </c>
      <c r="C322" s="12">
        <v>291.29000000000002</v>
      </c>
      <c r="D322" s="192">
        <f t="shared" si="4"/>
        <v>0.39982076999967031</v>
      </c>
    </row>
    <row r="323" spans="2:4" thickBot="1" x14ac:dyDescent="0.3">
      <c r="B323" s="8">
        <v>34310</v>
      </c>
      <c r="C323" s="12">
        <v>295.57</v>
      </c>
      <c r="D323" s="192">
        <f t="shared" si="4"/>
        <v>1.4693261011363257</v>
      </c>
    </row>
    <row r="324" spans="2:4" thickBot="1" x14ac:dyDescent="0.3">
      <c r="B324" s="8">
        <v>34312</v>
      </c>
      <c r="C324" s="12">
        <v>297.44</v>
      </c>
      <c r="D324" s="192">
        <f t="shared" si="4"/>
        <v>0.63267584666915067</v>
      </c>
    </row>
    <row r="325" spans="2:4" thickBot="1" x14ac:dyDescent="0.3">
      <c r="B325" s="8">
        <v>34317</v>
      </c>
      <c r="C325" s="12">
        <v>301</v>
      </c>
      <c r="D325" s="192">
        <f t="shared" si="4"/>
        <v>1.1968800430338877</v>
      </c>
    </row>
    <row r="326" spans="2:4" thickBot="1" x14ac:dyDescent="0.3">
      <c r="B326" s="8">
        <v>34319</v>
      </c>
      <c r="C326" s="12">
        <v>302.51</v>
      </c>
      <c r="D326" s="192">
        <f t="shared" si="4"/>
        <v>0.50166112956810949</v>
      </c>
    </row>
    <row r="327" spans="2:4" thickBot="1" x14ac:dyDescent="0.3">
      <c r="B327" s="8">
        <v>34324</v>
      </c>
      <c r="C327" s="12">
        <v>302.63</v>
      </c>
      <c r="D327" s="192">
        <f t="shared" ref="D327:D390" si="5">+((C327/C326)-1)*100</f>
        <v>3.9668110145130164E-2</v>
      </c>
    </row>
    <row r="328" spans="2:4" thickBot="1" x14ac:dyDescent="0.3">
      <c r="B328" s="8">
        <v>34344</v>
      </c>
      <c r="C328" s="12">
        <v>307.33</v>
      </c>
      <c r="D328" s="192">
        <f t="shared" si="5"/>
        <v>1.5530515811386758</v>
      </c>
    </row>
    <row r="329" spans="2:4" thickBot="1" x14ac:dyDescent="0.3">
      <c r="B329" s="8">
        <v>34346</v>
      </c>
      <c r="C329" s="12">
        <v>314.88</v>
      </c>
      <c r="D329" s="192">
        <f t="shared" si="5"/>
        <v>2.4566426967754573</v>
      </c>
    </row>
    <row r="330" spans="2:4" thickBot="1" x14ac:dyDescent="0.3">
      <c r="B330" s="8">
        <v>34348</v>
      </c>
      <c r="C330" s="12">
        <v>321.81</v>
      </c>
      <c r="D330" s="192">
        <f t="shared" si="5"/>
        <v>2.2008384146341431</v>
      </c>
    </row>
    <row r="331" spans="2:4" thickBot="1" x14ac:dyDescent="0.3">
      <c r="B331" s="8">
        <v>34351</v>
      </c>
      <c r="C331" s="12">
        <v>326.42</v>
      </c>
      <c r="D331" s="192">
        <f t="shared" si="5"/>
        <v>1.4325222957645822</v>
      </c>
    </row>
    <row r="332" spans="2:4" thickBot="1" x14ac:dyDescent="0.3">
      <c r="B332" s="8">
        <v>34353</v>
      </c>
      <c r="C332" s="12">
        <v>332.23</v>
      </c>
      <c r="D332" s="192">
        <f t="shared" si="5"/>
        <v>1.7799154463574496</v>
      </c>
    </row>
    <row r="333" spans="2:4" thickBot="1" x14ac:dyDescent="0.3">
      <c r="B333" s="8">
        <v>34355</v>
      </c>
      <c r="C333" s="12">
        <v>334.62</v>
      </c>
      <c r="D333" s="192">
        <f t="shared" si="5"/>
        <v>0.71938115161183092</v>
      </c>
    </row>
    <row r="334" spans="2:4" thickBot="1" x14ac:dyDescent="0.3">
      <c r="B334" s="8">
        <v>34358</v>
      </c>
      <c r="C334" s="12">
        <v>339.3</v>
      </c>
      <c r="D334" s="192">
        <f t="shared" si="5"/>
        <v>1.3986013986013957</v>
      </c>
    </row>
    <row r="335" spans="2:4" thickBot="1" x14ac:dyDescent="0.3">
      <c r="B335" s="8">
        <v>34360</v>
      </c>
      <c r="C335" s="12">
        <v>345.04</v>
      </c>
      <c r="D335" s="192">
        <f t="shared" si="5"/>
        <v>1.6917182434423861</v>
      </c>
    </row>
    <row r="336" spans="2:4" thickBot="1" x14ac:dyDescent="0.3">
      <c r="B336" s="8">
        <v>34362</v>
      </c>
      <c r="C336" s="12">
        <v>345.23</v>
      </c>
      <c r="D336" s="192">
        <f t="shared" si="5"/>
        <v>5.5066079295151837E-2</v>
      </c>
    </row>
    <row r="337" spans="2:4" thickBot="1" x14ac:dyDescent="0.3">
      <c r="B337" s="8">
        <v>34365</v>
      </c>
      <c r="C337" s="12">
        <v>345.83</v>
      </c>
      <c r="D337" s="192">
        <f t="shared" si="5"/>
        <v>0.17379717869245859</v>
      </c>
    </row>
    <row r="338" spans="2:4" thickBot="1" x14ac:dyDescent="0.3">
      <c r="B338" s="8">
        <v>34367</v>
      </c>
      <c r="C338" s="12">
        <v>347.42</v>
      </c>
      <c r="D338" s="192">
        <f t="shared" si="5"/>
        <v>0.45976346759970532</v>
      </c>
    </row>
    <row r="339" spans="2:4" thickBot="1" x14ac:dyDescent="0.3">
      <c r="B339" s="8">
        <v>34369</v>
      </c>
      <c r="C339" s="12">
        <v>349.56</v>
      </c>
      <c r="D339" s="192">
        <f t="shared" si="5"/>
        <v>0.6159691439755921</v>
      </c>
    </row>
    <row r="340" spans="2:4" thickBot="1" x14ac:dyDescent="0.3">
      <c r="B340" s="8">
        <v>34372</v>
      </c>
      <c r="C340" s="12">
        <v>350.54</v>
      </c>
      <c r="D340" s="192">
        <f t="shared" si="5"/>
        <v>0.2803524430712967</v>
      </c>
    </row>
    <row r="341" spans="2:4" thickBot="1" x14ac:dyDescent="0.3">
      <c r="B341" s="8">
        <v>34374</v>
      </c>
      <c r="C341" s="12">
        <v>350.7</v>
      </c>
      <c r="D341" s="192">
        <f t="shared" si="5"/>
        <v>4.5643863753053182E-2</v>
      </c>
    </row>
    <row r="342" spans="2:4" thickBot="1" x14ac:dyDescent="0.3">
      <c r="B342" s="8">
        <v>34379</v>
      </c>
      <c r="C342" s="12">
        <v>350.95</v>
      </c>
      <c r="D342" s="192">
        <f t="shared" si="5"/>
        <v>7.1285999429715474E-2</v>
      </c>
    </row>
    <row r="343" spans="2:4" thickBot="1" x14ac:dyDescent="0.3">
      <c r="B343" s="8">
        <v>34381</v>
      </c>
      <c r="C343" s="12">
        <v>347.53</v>
      </c>
      <c r="D343" s="192">
        <f t="shared" si="5"/>
        <v>-0.9744977917082287</v>
      </c>
    </row>
    <row r="344" spans="2:4" thickBot="1" x14ac:dyDescent="0.3">
      <c r="B344" s="8">
        <v>34383</v>
      </c>
      <c r="C344" s="12">
        <v>347.8</v>
      </c>
      <c r="D344" s="192">
        <f t="shared" si="5"/>
        <v>7.7691134578317111E-2</v>
      </c>
    </row>
    <row r="345" spans="2:4" thickBot="1" x14ac:dyDescent="0.3">
      <c r="B345" s="8">
        <v>34386</v>
      </c>
      <c r="C345" s="12">
        <v>346.4</v>
      </c>
      <c r="D345" s="192">
        <f t="shared" si="5"/>
        <v>-0.4025301897642386</v>
      </c>
    </row>
    <row r="346" spans="2:4" thickBot="1" x14ac:dyDescent="0.3">
      <c r="B346" s="8">
        <v>34388</v>
      </c>
      <c r="C346" s="12">
        <v>344.63</v>
      </c>
      <c r="D346" s="192">
        <f t="shared" si="5"/>
        <v>-0.51096997690530666</v>
      </c>
    </row>
    <row r="347" spans="2:4" thickBot="1" x14ac:dyDescent="0.3">
      <c r="B347" s="8">
        <v>34390</v>
      </c>
      <c r="C347" s="12">
        <v>342.99</v>
      </c>
      <c r="D347" s="192">
        <f t="shared" si="5"/>
        <v>-0.47587267504279884</v>
      </c>
    </row>
    <row r="348" spans="2:4" thickBot="1" x14ac:dyDescent="0.3">
      <c r="B348" s="8">
        <v>34393</v>
      </c>
      <c r="C348" s="12">
        <v>338.34</v>
      </c>
      <c r="D348" s="192">
        <f t="shared" si="5"/>
        <v>-1.355724656695545</v>
      </c>
    </row>
    <row r="349" spans="2:4" thickBot="1" x14ac:dyDescent="0.3">
      <c r="B349" s="8">
        <v>34395</v>
      </c>
      <c r="C349" s="12">
        <v>338.16</v>
      </c>
      <c r="D349" s="192">
        <f t="shared" si="5"/>
        <v>-5.3200922149299057E-2</v>
      </c>
    </row>
    <row r="350" spans="2:4" thickBot="1" x14ac:dyDescent="0.3">
      <c r="B350" s="8">
        <v>34397</v>
      </c>
      <c r="C350" s="12">
        <v>339.98</v>
      </c>
      <c r="D350" s="192">
        <f t="shared" si="5"/>
        <v>0.53820676602791551</v>
      </c>
    </row>
    <row r="351" spans="2:4" thickBot="1" x14ac:dyDescent="0.3">
      <c r="B351" s="8">
        <v>34400</v>
      </c>
      <c r="C351" s="12">
        <v>337.72</v>
      </c>
      <c r="D351" s="192">
        <f t="shared" si="5"/>
        <v>-0.6647449849991105</v>
      </c>
    </row>
    <row r="352" spans="2:4" thickBot="1" x14ac:dyDescent="0.3">
      <c r="B352" s="8">
        <v>34402</v>
      </c>
      <c r="C352" s="12">
        <v>339.4</v>
      </c>
      <c r="D352" s="192">
        <f t="shared" si="5"/>
        <v>0.4974535117848955</v>
      </c>
    </row>
    <row r="353" spans="2:4" thickBot="1" x14ac:dyDescent="0.3">
      <c r="B353" s="8">
        <v>34404</v>
      </c>
      <c r="C353" s="12">
        <v>341.61</v>
      </c>
      <c r="D353" s="192">
        <f t="shared" si="5"/>
        <v>0.65114908662347037</v>
      </c>
    </row>
    <row r="354" spans="2:4" thickBot="1" x14ac:dyDescent="0.3">
      <c r="B354" s="8">
        <v>34409</v>
      </c>
      <c r="C354" s="12">
        <v>346.58</v>
      </c>
      <c r="D354" s="192">
        <f t="shared" si="5"/>
        <v>1.4548754427563537</v>
      </c>
    </row>
    <row r="355" spans="2:4" thickBot="1" x14ac:dyDescent="0.3">
      <c r="B355" s="8">
        <v>34411</v>
      </c>
      <c r="C355" s="12">
        <v>347.97</v>
      </c>
      <c r="D355" s="192">
        <f t="shared" si="5"/>
        <v>0.40106180391252799</v>
      </c>
    </row>
    <row r="356" spans="2:4" thickBot="1" x14ac:dyDescent="0.3">
      <c r="B356" s="8">
        <v>34414</v>
      </c>
      <c r="C356" s="12">
        <v>350.14</v>
      </c>
      <c r="D356" s="192">
        <f t="shared" si="5"/>
        <v>0.62361697847514996</v>
      </c>
    </row>
    <row r="357" spans="2:4" thickBot="1" x14ac:dyDescent="0.3">
      <c r="B357" s="8">
        <v>34416</v>
      </c>
      <c r="C357" s="12">
        <v>352.53</v>
      </c>
      <c r="D357" s="192">
        <f t="shared" si="5"/>
        <v>0.68258410921344659</v>
      </c>
    </row>
    <row r="358" spans="2:4" thickBot="1" x14ac:dyDescent="0.3">
      <c r="B358" s="8">
        <v>34418</v>
      </c>
      <c r="C358" s="12">
        <v>352.6</v>
      </c>
      <c r="D358" s="192">
        <f t="shared" si="5"/>
        <v>1.9856466116374705E-2</v>
      </c>
    </row>
    <row r="359" spans="2:4" thickBot="1" x14ac:dyDescent="0.3">
      <c r="B359" s="8">
        <v>34421</v>
      </c>
      <c r="C359" s="12">
        <v>352.52</v>
      </c>
      <c r="D359" s="192">
        <f t="shared" si="5"/>
        <v>-2.2688598979025976E-2</v>
      </c>
    </row>
    <row r="360" spans="2:4" thickBot="1" x14ac:dyDescent="0.3">
      <c r="B360" s="8">
        <v>34423</v>
      </c>
      <c r="C360" s="12">
        <v>352.14</v>
      </c>
      <c r="D360" s="192">
        <f t="shared" si="5"/>
        <v>-0.10779530239418689</v>
      </c>
    </row>
    <row r="361" spans="2:4" thickBot="1" x14ac:dyDescent="0.3">
      <c r="B361" s="8">
        <v>34425</v>
      </c>
      <c r="C361" s="12">
        <v>346.63</v>
      </c>
      <c r="D361" s="192">
        <f t="shared" si="5"/>
        <v>-1.5647185778383532</v>
      </c>
    </row>
    <row r="362" spans="2:4" thickBot="1" x14ac:dyDescent="0.3">
      <c r="B362" s="8">
        <f>+B361+3</f>
        <v>34428</v>
      </c>
      <c r="C362" s="12">
        <v>347.68</v>
      </c>
      <c r="D362" s="192">
        <f t="shared" si="5"/>
        <v>0.30291665464616813</v>
      </c>
    </row>
    <row r="363" spans="2:4" thickBot="1" x14ac:dyDescent="0.3">
      <c r="B363" s="8">
        <f>+B362+2</f>
        <v>34430</v>
      </c>
      <c r="C363" s="12">
        <v>347.77</v>
      </c>
      <c r="D363" s="192">
        <f t="shared" si="5"/>
        <v>2.5885872066266913E-2</v>
      </c>
    </row>
    <row r="364" spans="2:4" thickBot="1" x14ac:dyDescent="0.3">
      <c r="B364" s="8">
        <f>+B363+2</f>
        <v>34432</v>
      </c>
      <c r="C364" s="12">
        <v>346.39</v>
      </c>
      <c r="D364" s="192">
        <f t="shared" si="5"/>
        <v>-0.39681398625528441</v>
      </c>
    </row>
    <row r="365" spans="2:4" thickBot="1" x14ac:dyDescent="0.3">
      <c r="B365" s="8">
        <f>+B364+5</f>
        <v>34437</v>
      </c>
      <c r="C365" s="12">
        <v>346.46</v>
      </c>
      <c r="D365" s="192">
        <f t="shared" si="5"/>
        <v>2.0208435578394912E-2</v>
      </c>
    </row>
    <row r="366" spans="2:4" thickBot="1" x14ac:dyDescent="0.3">
      <c r="B366" s="8">
        <f>+B365+2</f>
        <v>34439</v>
      </c>
      <c r="C366" s="12">
        <v>343.84</v>
      </c>
      <c r="D366" s="192">
        <f t="shared" si="5"/>
        <v>-0.75622005426312366</v>
      </c>
    </row>
    <row r="367" spans="2:4" thickBot="1" x14ac:dyDescent="0.3">
      <c r="B367" s="8">
        <f>+B366+3</f>
        <v>34442</v>
      </c>
      <c r="C367" s="12">
        <v>342.56</v>
      </c>
      <c r="D367" s="192">
        <f t="shared" si="5"/>
        <v>-0.37226617031176357</v>
      </c>
    </row>
    <row r="368" spans="2:4" thickBot="1" x14ac:dyDescent="0.3">
      <c r="B368" s="8">
        <f>+B367+2</f>
        <v>34444</v>
      </c>
      <c r="C368" s="12">
        <v>341.99</v>
      </c>
      <c r="D368" s="192">
        <f t="shared" si="5"/>
        <v>-0.1663942083138692</v>
      </c>
    </row>
    <row r="369" spans="2:4" thickBot="1" x14ac:dyDescent="0.3">
      <c r="B369" s="8">
        <f>+B368+2</f>
        <v>34446</v>
      </c>
      <c r="C369" s="12">
        <v>341.59</v>
      </c>
      <c r="D369" s="192">
        <f t="shared" si="5"/>
        <v>-0.11696248428317846</v>
      </c>
    </row>
    <row r="370" spans="2:4" thickBot="1" x14ac:dyDescent="0.3">
      <c r="B370" s="8">
        <f>+B369+3</f>
        <v>34449</v>
      </c>
      <c r="C370" s="12">
        <v>341.91</v>
      </c>
      <c r="D370" s="192">
        <f t="shared" si="5"/>
        <v>9.3679557364101385E-2</v>
      </c>
    </row>
    <row r="371" spans="2:4" thickBot="1" x14ac:dyDescent="0.3">
      <c r="B371" s="8">
        <f>+B370+2</f>
        <v>34451</v>
      </c>
      <c r="C371" s="12">
        <v>342.83</v>
      </c>
      <c r="D371" s="192">
        <f t="shared" si="5"/>
        <v>0.26907665759994259</v>
      </c>
    </row>
    <row r="372" spans="2:4" thickBot="1" x14ac:dyDescent="0.3">
      <c r="B372" s="8">
        <f>+B371+2</f>
        <v>34453</v>
      </c>
      <c r="C372" s="12">
        <v>345.91</v>
      </c>
      <c r="D372" s="192">
        <f t="shared" si="5"/>
        <v>0.89840445701951932</v>
      </c>
    </row>
    <row r="373" spans="2:4" thickBot="1" x14ac:dyDescent="0.3">
      <c r="B373" s="8">
        <f>+B372+3</f>
        <v>34456</v>
      </c>
      <c r="C373" s="12">
        <v>346.39</v>
      </c>
      <c r="D373" s="192">
        <f t="shared" si="5"/>
        <v>0.13876441849034471</v>
      </c>
    </row>
    <row r="374" spans="2:4" thickBot="1" x14ac:dyDescent="0.3">
      <c r="B374" s="8">
        <f>+B373+2</f>
        <v>34458</v>
      </c>
      <c r="C374" s="12">
        <v>349.27</v>
      </c>
      <c r="D374" s="192">
        <f t="shared" si="5"/>
        <v>0.83143277808250815</v>
      </c>
    </row>
    <row r="375" spans="2:4" thickBot="1" x14ac:dyDescent="0.3">
      <c r="B375" s="8">
        <f>+B374+2</f>
        <v>34460</v>
      </c>
      <c r="C375" s="12">
        <v>352.32</v>
      </c>
      <c r="D375" s="192">
        <f t="shared" si="5"/>
        <v>0.87324992126436296</v>
      </c>
    </row>
    <row r="376" spans="2:4" thickBot="1" x14ac:dyDescent="0.3">
      <c r="B376" s="8">
        <f>+B375+3</f>
        <v>34463</v>
      </c>
      <c r="C376" s="12">
        <v>353.58</v>
      </c>
      <c r="D376" s="192">
        <f t="shared" si="5"/>
        <v>0.35762942779291595</v>
      </c>
    </row>
    <row r="377" spans="2:4" thickBot="1" x14ac:dyDescent="0.3">
      <c r="B377" s="8">
        <f>+B376+2</f>
        <v>34465</v>
      </c>
      <c r="C377" s="12">
        <v>354.23</v>
      </c>
      <c r="D377" s="192">
        <f t="shared" si="5"/>
        <v>0.18383392725833669</v>
      </c>
    </row>
    <row r="378" spans="2:4" thickBot="1" x14ac:dyDescent="0.3">
      <c r="B378" s="8">
        <f>+B377+2</f>
        <v>34467</v>
      </c>
      <c r="C378" s="12">
        <v>353.72</v>
      </c>
      <c r="D378" s="192">
        <f t="shared" si="5"/>
        <v>-0.14397425401575514</v>
      </c>
    </row>
    <row r="379" spans="2:4" thickBot="1" x14ac:dyDescent="0.3">
      <c r="B379" s="8">
        <f>+B378+2</f>
        <v>34469</v>
      </c>
      <c r="C379" s="12">
        <v>354.1</v>
      </c>
      <c r="D379" s="192">
        <f t="shared" si="5"/>
        <v>0.10742960533756118</v>
      </c>
    </row>
    <row r="380" spans="2:4" thickBot="1" x14ac:dyDescent="0.3">
      <c r="B380" s="8">
        <f>+B379+3</f>
        <v>34472</v>
      </c>
      <c r="C380" s="12">
        <v>352.27</v>
      </c>
      <c r="D380" s="192">
        <f t="shared" si="5"/>
        <v>-0.51680316294833162</v>
      </c>
    </row>
    <row r="381" spans="2:4" thickBot="1" x14ac:dyDescent="0.3">
      <c r="B381" s="8">
        <f>+B380+2</f>
        <v>34474</v>
      </c>
      <c r="C381" s="12">
        <v>354.21</v>
      </c>
      <c r="D381" s="192">
        <f t="shared" si="5"/>
        <v>0.55071394101116056</v>
      </c>
    </row>
    <row r="382" spans="2:4" thickBot="1" x14ac:dyDescent="0.3">
      <c r="B382" s="8">
        <f>+B381+3</f>
        <v>34477</v>
      </c>
      <c r="C382" s="12">
        <v>355.71</v>
      </c>
      <c r="D382" s="192">
        <f t="shared" si="5"/>
        <v>0.42347759803507135</v>
      </c>
    </row>
    <row r="383" spans="2:4" thickBot="1" x14ac:dyDescent="0.3">
      <c r="B383" s="8">
        <f>+B382+2</f>
        <v>34479</v>
      </c>
      <c r="C383" s="12">
        <v>359.01</v>
      </c>
      <c r="D383" s="192">
        <f t="shared" si="5"/>
        <v>0.92772202074724586</v>
      </c>
    </row>
    <row r="384" spans="2:4" thickBot="1" x14ac:dyDescent="0.3">
      <c r="B384" s="8">
        <f>+B383+2</f>
        <v>34481</v>
      </c>
      <c r="C384" s="12">
        <v>361.85</v>
      </c>
      <c r="D384" s="192">
        <f t="shared" si="5"/>
        <v>0.79106431575723946</v>
      </c>
    </row>
    <row r="385" spans="2:4" thickBot="1" x14ac:dyDescent="0.3">
      <c r="B385" s="8">
        <f>+B384+3</f>
        <v>34484</v>
      </c>
      <c r="C385" s="12">
        <v>364.19</v>
      </c>
      <c r="D385" s="192">
        <f t="shared" si="5"/>
        <v>0.64667679977890025</v>
      </c>
    </row>
    <row r="386" spans="2:4" thickBot="1" x14ac:dyDescent="0.3">
      <c r="B386" s="8">
        <f>+B385+2</f>
        <v>34486</v>
      </c>
      <c r="C386" s="12">
        <v>363.92</v>
      </c>
      <c r="D386" s="192">
        <f t="shared" si="5"/>
        <v>-7.4137126225315431E-2</v>
      </c>
    </row>
    <row r="387" spans="2:4" thickBot="1" x14ac:dyDescent="0.3">
      <c r="B387" s="8">
        <f>+B386+2</f>
        <v>34488</v>
      </c>
      <c r="C387" s="12">
        <v>366.12</v>
      </c>
      <c r="D387" s="192">
        <f t="shared" si="5"/>
        <v>0.60452846779510683</v>
      </c>
    </row>
    <row r="388" spans="2:4" thickBot="1" x14ac:dyDescent="0.3">
      <c r="B388" s="8">
        <f>+B387+3</f>
        <v>34491</v>
      </c>
      <c r="C388" s="12">
        <v>369.81</v>
      </c>
      <c r="D388" s="192">
        <f t="shared" si="5"/>
        <v>1.0078662733530086</v>
      </c>
    </row>
    <row r="389" spans="2:4" thickBot="1" x14ac:dyDescent="0.3">
      <c r="B389" s="8">
        <f>+B388+2</f>
        <v>34493</v>
      </c>
      <c r="C389" s="12">
        <v>373.77</v>
      </c>
      <c r="D389" s="192">
        <f t="shared" si="5"/>
        <v>1.0708201508882853</v>
      </c>
    </row>
    <row r="390" spans="2:4" thickBot="1" x14ac:dyDescent="0.3">
      <c r="B390" s="8">
        <f>+B389+2</f>
        <v>34495</v>
      </c>
      <c r="C390" s="12">
        <v>380.54</v>
      </c>
      <c r="D390" s="192">
        <f t="shared" si="5"/>
        <v>1.8112743130802578</v>
      </c>
    </row>
    <row r="391" spans="2:4" thickBot="1" x14ac:dyDescent="0.3">
      <c r="B391" s="8">
        <f>+B390+3</f>
        <v>34498</v>
      </c>
      <c r="C391" s="12">
        <v>381.76</v>
      </c>
      <c r="D391" s="192">
        <f t="shared" ref="D391:D454" si="6">+((C391/C390)-1)*100</f>
        <v>0.32059704630260644</v>
      </c>
    </row>
    <row r="392" spans="2:4" thickBot="1" x14ac:dyDescent="0.3">
      <c r="B392" s="8">
        <f>+B391+2</f>
        <v>34500</v>
      </c>
      <c r="C392" s="12">
        <v>378.09</v>
      </c>
      <c r="D392" s="192">
        <f t="shared" si="6"/>
        <v>-0.96133696563286408</v>
      </c>
    </row>
    <row r="393" spans="2:4" thickBot="1" x14ac:dyDescent="0.3">
      <c r="B393" s="8">
        <f>+B392+2</f>
        <v>34502</v>
      </c>
      <c r="C393" s="12">
        <v>374.45</v>
      </c>
      <c r="D393" s="192">
        <f t="shared" si="6"/>
        <v>-0.96273374064376194</v>
      </c>
    </row>
    <row r="394" spans="2:4" thickBot="1" x14ac:dyDescent="0.3">
      <c r="B394" s="8">
        <f>+B393+3</f>
        <v>34505</v>
      </c>
      <c r="C394" s="12">
        <v>373.27</v>
      </c>
      <c r="D394" s="192">
        <f t="shared" si="6"/>
        <v>-0.31512885565496696</v>
      </c>
    </row>
    <row r="395" spans="2:4" thickBot="1" x14ac:dyDescent="0.3">
      <c r="B395" s="8">
        <f>+B394+2</f>
        <v>34507</v>
      </c>
      <c r="C395" s="12">
        <v>375.31</v>
      </c>
      <c r="D395" s="192">
        <f t="shared" si="6"/>
        <v>0.54652128486083473</v>
      </c>
    </row>
    <row r="396" spans="2:4" thickBot="1" x14ac:dyDescent="0.3">
      <c r="B396" s="8">
        <f>+B395+2</f>
        <v>34509</v>
      </c>
      <c r="C396" s="12">
        <v>374.33</v>
      </c>
      <c r="D396" s="192">
        <f t="shared" si="6"/>
        <v>-0.2611174762196633</v>
      </c>
    </row>
    <row r="397" spans="2:4" thickBot="1" x14ac:dyDescent="0.3">
      <c r="B397" s="8">
        <f>+B396+3</f>
        <v>34512</v>
      </c>
      <c r="C397" s="12">
        <v>374.16</v>
      </c>
      <c r="D397" s="192">
        <f t="shared" si="6"/>
        <v>-4.5414473859950455E-2</v>
      </c>
    </row>
    <row r="398" spans="2:4" thickBot="1" x14ac:dyDescent="0.3">
      <c r="B398" s="8">
        <f>+B397+2</f>
        <v>34514</v>
      </c>
      <c r="C398" s="12">
        <v>375.71</v>
      </c>
      <c r="D398" s="192">
        <f t="shared" si="6"/>
        <v>0.41426127859738315</v>
      </c>
    </row>
    <row r="399" spans="2:4" thickBot="1" x14ac:dyDescent="0.3">
      <c r="B399" s="8">
        <v>34516</v>
      </c>
      <c r="C399" s="12">
        <v>374.76</v>
      </c>
      <c r="D399" s="192">
        <f t="shared" si="6"/>
        <v>-0.25285459529956755</v>
      </c>
    </row>
    <row r="400" spans="2:4" thickBot="1" x14ac:dyDescent="0.3">
      <c r="B400" s="8">
        <f>+B399+3</f>
        <v>34519</v>
      </c>
      <c r="C400" s="12">
        <v>379.3</v>
      </c>
      <c r="D400" s="192">
        <f t="shared" si="6"/>
        <v>1.2114419895399742</v>
      </c>
    </row>
    <row r="401" spans="2:4" thickBot="1" x14ac:dyDescent="0.3">
      <c r="B401" s="8">
        <f>+B400+2</f>
        <v>34521</v>
      </c>
      <c r="C401" s="12">
        <v>374.83</v>
      </c>
      <c r="D401" s="192">
        <f t="shared" si="6"/>
        <v>-1.178486686000535</v>
      </c>
    </row>
    <row r="402" spans="2:4" thickBot="1" x14ac:dyDescent="0.3">
      <c r="B402" s="8">
        <f>+B401+2</f>
        <v>34523</v>
      </c>
      <c r="C402" s="12">
        <v>371.45</v>
      </c>
      <c r="D402" s="192">
        <f t="shared" si="6"/>
        <v>-0.90174212309580559</v>
      </c>
    </row>
    <row r="403" spans="2:4" thickBot="1" x14ac:dyDescent="0.3">
      <c r="B403" s="8">
        <f>+B402+3</f>
        <v>34526</v>
      </c>
      <c r="C403" s="12">
        <v>371.74</v>
      </c>
      <c r="D403" s="192">
        <f t="shared" si="6"/>
        <v>7.8072418898922358E-2</v>
      </c>
    </row>
    <row r="404" spans="2:4" thickBot="1" x14ac:dyDescent="0.3">
      <c r="B404" s="8">
        <f>+B403+2</f>
        <v>34528</v>
      </c>
      <c r="C404" s="12">
        <v>371.75</v>
      </c>
      <c r="D404" s="192">
        <f t="shared" si="6"/>
        <v>2.6900521870043548E-3</v>
      </c>
    </row>
    <row r="405" spans="2:4" thickBot="1" x14ac:dyDescent="0.3">
      <c r="B405" s="8">
        <f>+B404+2</f>
        <v>34530</v>
      </c>
      <c r="C405" s="12">
        <v>374.78</v>
      </c>
      <c r="D405" s="192">
        <f t="shared" si="6"/>
        <v>0.81506388702083932</v>
      </c>
    </row>
    <row r="406" spans="2:4" thickBot="1" x14ac:dyDescent="0.3">
      <c r="B406" s="8">
        <f>+B405+3</f>
        <v>34533</v>
      </c>
      <c r="C406" s="12">
        <v>376.91</v>
      </c>
      <c r="D406" s="192">
        <f t="shared" si="6"/>
        <v>0.56833342227442518</v>
      </c>
    </row>
    <row r="407" spans="2:4" thickBot="1" x14ac:dyDescent="0.3">
      <c r="B407" s="8">
        <f>+B406+2</f>
        <v>34535</v>
      </c>
      <c r="C407" s="12">
        <v>379.08</v>
      </c>
      <c r="D407" s="192">
        <f t="shared" si="6"/>
        <v>0.57573426016819251</v>
      </c>
    </row>
    <row r="408" spans="2:4" thickBot="1" x14ac:dyDescent="0.3">
      <c r="B408" s="8">
        <f>+B407+2</f>
        <v>34537</v>
      </c>
      <c r="C408" s="12">
        <v>381.45</v>
      </c>
      <c r="D408" s="192">
        <f t="shared" si="6"/>
        <v>0.62519784742007811</v>
      </c>
    </row>
    <row r="409" spans="2:4" thickBot="1" x14ac:dyDescent="0.3">
      <c r="B409" s="8">
        <f>+B408+3</f>
        <v>34540</v>
      </c>
      <c r="C409" s="12">
        <v>383.51</v>
      </c>
      <c r="D409" s="192">
        <f t="shared" si="6"/>
        <v>0.54004456678464763</v>
      </c>
    </row>
    <row r="410" spans="2:4" thickBot="1" x14ac:dyDescent="0.3">
      <c r="B410" s="8">
        <f>+B409+2</f>
        <v>34542</v>
      </c>
      <c r="C410" s="12">
        <v>388.71</v>
      </c>
      <c r="D410" s="192">
        <f t="shared" si="6"/>
        <v>1.3558968475398281</v>
      </c>
    </row>
    <row r="411" spans="2:4" thickBot="1" x14ac:dyDescent="0.3">
      <c r="B411" s="8">
        <f>+B410+2</f>
        <v>34544</v>
      </c>
      <c r="C411" s="12">
        <v>390.32</v>
      </c>
      <c r="D411" s="192">
        <f t="shared" si="6"/>
        <v>0.41419052764271047</v>
      </c>
    </row>
    <row r="412" spans="2:4" thickBot="1" x14ac:dyDescent="0.3">
      <c r="B412" s="8">
        <v>34547</v>
      </c>
      <c r="C412" s="12">
        <v>391.87</v>
      </c>
      <c r="D412" s="192">
        <f t="shared" si="6"/>
        <v>0.39711006353762013</v>
      </c>
    </row>
    <row r="413" spans="2:4" thickBot="1" x14ac:dyDescent="0.3">
      <c r="B413" s="8">
        <f>+B412+2</f>
        <v>34549</v>
      </c>
      <c r="C413" s="12">
        <v>396.66</v>
      </c>
      <c r="D413" s="192">
        <f t="shared" si="6"/>
        <v>1.2223441447418937</v>
      </c>
    </row>
    <row r="414" spans="2:4" thickBot="1" x14ac:dyDescent="0.3">
      <c r="B414" s="8">
        <f>+B413+2</f>
        <v>34551</v>
      </c>
      <c r="C414" s="12">
        <v>404.45</v>
      </c>
      <c r="D414" s="192">
        <f t="shared" si="6"/>
        <v>1.963898552916854</v>
      </c>
    </row>
    <row r="415" spans="2:4" thickBot="1" x14ac:dyDescent="0.3">
      <c r="B415" s="8">
        <f>+B414+3</f>
        <v>34554</v>
      </c>
      <c r="C415" s="12">
        <v>408.48</v>
      </c>
      <c r="D415" s="192">
        <f t="shared" si="6"/>
        <v>0.9964148844109344</v>
      </c>
    </row>
    <row r="416" spans="2:4" thickBot="1" x14ac:dyDescent="0.3">
      <c r="B416" s="8">
        <f>+B415+2</f>
        <v>34556</v>
      </c>
      <c r="C416" s="12">
        <v>412.04</v>
      </c>
      <c r="D416" s="192">
        <f t="shared" si="6"/>
        <v>0.8715236976106544</v>
      </c>
    </row>
    <row r="417" spans="2:4" thickBot="1" x14ac:dyDescent="0.3">
      <c r="B417" s="8">
        <f>+B416+2</f>
        <v>34558</v>
      </c>
      <c r="C417" s="12">
        <v>414.61</v>
      </c>
      <c r="D417" s="192">
        <f t="shared" si="6"/>
        <v>0.62372585185903606</v>
      </c>
    </row>
    <row r="418" spans="2:4" thickBot="1" x14ac:dyDescent="0.3">
      <c r="B418" s="8">
        <f>+B417+3</f>
        <v>34561</v>
      </c>
      <c r="C418" s="12">
        <v>416.8</v>
      </c>
      <c r="D418" s="192">
        <f t="shared" si="6"/>
        <v>0.52820723089168631</v>
      </c>
    </row>
    <row r="419" spans="2:4" thickBot="1" x14ac:dyDescent="0.3">
      <c r="B419" s="8">
        <f>+B418+2</f>
        <v>34563</v>
      </c>
      <c r="C419" s="12">
        <v>426.14</v>
      </c>
      <c r="D419" s="192">
        <f t="shared" si="6"/>
        <v>2.2408829174664024</v>
      </c>
    </row>
    <row r="420" spans="2:4" thickBot="1" x14ac:dyDescent="0.3">
      <c r="B420" s="8">
        <f>+B419+2</f>
        <v>34565</v>
      </c>
      <c r="C420" s="12">
        <v>441.47</v>
      </c>
      <c r="D420" s="192">
        <f t="shared" si="6"/>
        <v>3.5974093021073017</v>
      </c>
    </row>
    <row r="421" spans="2:4" thickBot="1" x14ac:dyDescent="0.3">
      <c r="B421" s="8">
        <f>+B420+3</f>
        <v>34568</v>
      </c>
      <c r="C421" s="12">
        <v>449.7</v>
      </c>
      <c r="D421" s="192">
        <f t="shared" si="6"/>
        <v>1.8642263347452781</v>
      </c>
    </row>
    <row r="422" spans="2:4" thickBot="1" x14ac:dyDescent="0.3">
      <c r="B422" s="8">
        <f>+B421+2</f>
        <v>34570</v>
      </c>
      <c r="C422" s="12">
        <v>454.78</v>
      </c>
      <c r="D422" s="192">
        <f t="shared" si="6"/>
        <v>1.1296419835445715</v>
      </c>
    </row>
    <row r="423" spans="2:4" thickBot="1" x14ac:dyDescent="0.3">
      <c r="B423" s="8">
        <f>+B422+2</f>
        <v>34572</v>
      </c>
      <c r="C423" s="12">
        <v>460.78</v>
      </c>
      <c r="D423" s="192">
        <f t="shared" si="6"/>
        <v>1.3193192312766611</v>
      </c>
    </row>
    <row r="424" spans="2:4" thickBot="1" x14ac:dyDescent="0.3">
      <c r="B424" s="8">
        <f>+B423+3</f>
        <v>34575</v>
      </c>
      <c r="C424" s="12">
        <v>461.34</v>
      </c>
      <c r="D424" s="192">
        <f t="shared" si="6"/>
        <v>0.12153305264985814</v>
      </c>
    </row>
    <row r="425" spans="2:4" thickBot="1" x14ac:dyDescent="0.3">
      <c r="B425" s="8">
        <f>+B424+2</f>
        <v>34577</v>
      </c>
      <c r="C425" s="12">
        <v>455.85</v>
      </c>
      <c r="D425" s="192">
        <f t="shared" si="6"/>
        <v>-1.190011705033156</v>
      </c>
    </row>
    <row r="426" spans="2:4" thickBot="1" x14ac:dyDescent="0.3">
      <c r="B426" s="8">
        <v>34579</v>
      </c>
      <c r="C426" s="12">
        <v>457.16</v>
      </c>
      <c r="D426" s="192">
        <f t="shared" si="6"/>
        <v>0.28737523308106638</v>
      </c>
    </row>
    <row r="427" spans="2:4" thickBot="1" x14ac:dyDescent="0.3">
      <c r="B427" s="8">
        <f>+B426+3</f>
        <v>34582</v>
      </c>
      <c r="C427" s="12">
        <v>454.16</v>
      </c>
      <c r="D427" s="192">
        <f t="shared" si="6"/>
        <v>-0.65622539154781556</v>
      </c>
    </row>
    <row r="428" spans="2:4" thickBot="1" x14ac:dyDescent="0.3">
      <c r="B428" s="8">
        <f>+B427+2</f>
        <v>34584</v>
      </c>
      <c r="C428" s="12">
        <v>456.02</v>
      </c>
      <c r="D428" s="192">
        <f t="shared" si="6"/>
        <v>0.40954729610709339</v>
      </c>
    </row>
    <row r="429" spans="2:4" thickBot="1" x14ac:dyDescent="0.3">
      <c r="B429" s="8">
        <f>+B428+2</f>
        <v>34586</v>
      </c>
      <c r="C429" s="12">
        <v>460.6</v>
      </c>
      <c r="D429" s="192">
        <f t="shared" si="6"/>
        <v>1.0043419148282995</v>
      </c>
    </row>
    <row r="430" spans="2:4" thickBot="1" x14ac:dyDescent="0.3">
      <c r="B430" s="8">
        <f>+B429+3</f>
        <v>34589</v>
      </c>
      <c r="C430" s="12">
        <v>455.47</v>
      </c>
      <c r="D430" s="192">
        <f t="shared" si="6"/>
        <v>-1.1137646547980884</v>
      </c>
    </row>
    <row r="431" spans="2:4" thickBot="1" x14ac:dyDescent="0.3">
      <c r="B431" s="8">
        <f>+B430+2</f>
        <v>34591</v>
      </c>
      <c r="C431" s="12">
        <v>458.25</v>
      </c>
      <c r="D431" s="192">
        <f t="shared" si="6"/>
        <v>0.61035853074844493</v>
      </c>
    </row>
    <row r="432" spans="2:4" thickBot="1" x14ac:dyDescent="0.3">
      <c r="B432" s="8">
        <f>+B431+2</f>
        <v>34593</v>
      </c>
      <c r="C432" s="12">
        <v>458.76</v>
      </c>
      <c r="D432" s="192">
        <f t="shared" si="6"/>
        <v>0.11129296235679043</v>
      </c>
    </row>
    <row r="433" spans="2:4" thickBot="1" x14ac:dyDescent="0.3">
      <c r="B433" s="8">
        <f>+B432+3</f>
        <v>34596</v>
      </c>
      <c r="C433" s="12">
        <v>457.14</v>
      </c>
      <c r="D433" s="192">
        <f t="shared" si="6"/>
        <v>-0.35312581742087401</v>
      </c>
    </row>
    <row r="434" spans="2:4" thickBot="1" x14ac:dyDescent="0.3">
      <c r="B434" s="8">
        <f>+B433+2</f>
        <v>34598</v>
      </c>
      <c r="C434" s="12">
        <v>457.91</v>
      </c>
      <c r="D434" s="192">
        <f t="shared" si="6"/>
        <v>0.16843855274095709</v>
      </c>
    </row>
    <row r="435" spans="2:4" thickBot="1" x14ac:dyDescent="0.3">
      <c r="B435" s="8">
        <f>+B434+2</f>
        <v>34600</v>
      </c>
      <c r="C435" s="12">
        <v>456.06</v>
      </c>
      <c r="D435" s="192">
        <f t="shared" si="6"/>
        <v>-0.40400952152169767</v>
      </c>
    </row>
    <row r="436" spans="2:4" thickBot="1" x14ac:dyDescent="0.3">
      <c r="B436" s="8">
        <f>+B435+3</f>
        <v>34603</v>
      </c>
      <c r="C436" s="12">
        <v>459.33</v>
      </c>
      <c r="D436" s="192">
        <f t="shared" si="6"/>
        <v>0.71701091961584584</v>
      </c>
    </row>
    <row r="437" spans="2:4" thickBot="1" x14ac:dyDescent="0.3">
      <c r="B437" s="8">
        <f>+B436+2</f>
        <v>34605</v>
      </c>
      <c r="C437" s="12">
        <v>466.15</v>
      </c>
      <c r="D437" s="192">
        <f t="shared" si="6"/>
        <v>1.484771297324361</v>
      </c>
    </row>
    <row r="438" spans="2:4" thickBot="1" x14ac:dyDescent="0.3">
      <c r="B438" s="8">
        <f>+B437+2</f>
        <v>34607</v>
      </c>
      <c r="C438" s="12">
        <v>470.34</v>
      </c>
      <c r="D438" s="192">
        <f t="shared" si="6"/>
        <v>0.89885230076156564</v>
      </c>
    </row>
    <row r="439" spans="2:4" thickBot="1" x14ac:dyDescent="0.3">
      <c r="B439" s="8">
        <f>+B438+3</f>
        <v>34610</v>
      </c>
      <c r="C439" s="12">
        <v>472.65</v>
      </c>
      <c r="D439" s="192">
        <f t="shared" si="6"/>
        <v>0.49113407322363134</v>
      </c>
    </row>
    <row r="440" spans="2:4" thickBot="1" x14ac:dyDescent="0.3">
      <c r="B440" s="8">
        <f>+B439+2</f>
        <v>34612</v>
      </c>
      <c r="C440" s="12">
        <v>471.57</v>
      </c>
      <c r="D440" s="192">
        <f t="shared" si="6"/>
        <v>-0.22849888924150186</v>
      </c>
    </row>
    <row r="441" spans="2:4" thickBot="1" x14ac:dyDescent="0.3">
      <c r="B441" s="8">
        <f>+B440+2</f>
        <v>34614</v>
      </c>
      <c r="C441" s="12">
        <v>474.07</v>
      </c>
      <c r="D441" s="192">
        <f t="shared" si="6"/>
        <v>0.53014398710689026</v>
      </c>
    </row>
    <row r="442" spans="2:4" thickBot="1" x14ac:dyDescent="0.3">
      <c r="B442" s="8">
        <f>+B441+3</f>
        <v>34617</v>
      </c>
      <c r="C442" s="12">
        <v>471.17</v>
      </c>
      <c r="D442" s="192">
        <f t="shared" si="6"/>
        <v>-0.61172400700317819</v>
      </c>
    </row>
    <row r="443" spans="2:4" thickBot="1" x14ac:dyDescent="0.3">
      <c r="B443" s="8">
        <f>+B442+2</f>
        <v>34619</v>
      </c>
      <c r="C443" s="12">
        <v>470.67</v>
      </c>
      <c r="D443" s="192">
        <f t="shared" si="6"/>
        <v>-0.10611881062037032</v>
      </c>
    </row>
    <row r="444" spans="2:4" thickBot="1" x14ac:dyDescent="0.3">
      <c r="B444" s="8">
        <f>+B443+2</f>
        <v>34621</v>
      </c>
      <c r="C444" s="12">
        <v>473.72</v>
      </c>
      <c r="D444" s="192">
        <f t="shared" si="6"/>
        <v>0.64801240784413405</v>
      </c>
    </row>
    <row r="445" spans="2:4" thickBot="1" x14ac:dyDescent="0.3">
      <c r="B445" s="8">
        <f>+B444+3</f>
        <v>34624</v>
      </c>
      <c r="C445" s="12">
        <v>473.46</v>
      </c>
      <c r="D445" s="192">
        <f t="shared" si="6"/>
        <v>-5.4884742041727552E-2</v>
      </c>
    </row>
    <row r="446" spans="2:4" thickBot="1" x14ac:dyDescent="0.3">
      <c r="B446" s="8">
        <f>+B445+2</f>
        <v>34626</v>
      </c>
      <c r="C446" s="12">
        <v>473.18</v>
      </c>
      <c r="D446" s="192">
        <f t="shared" si="6"/>
        <v>-5.9139103620153843E-2</v>
      </c>
    </row>
    <row r="447" spans="2:4" thickBot="1" x14ac:dyDescent="0.3">
      <c r="B447" s="8">
        <f>+B446+2</f>
        <v>34628</v>
      </c>
      <c r="C447" s="12">
        <v>471.65</v>
      </c>
      <c r="D447" s="192">
        <f t="shared" si="6"/>
        <v>-0.32334418191809489</v>
      </c>
    </row>
    <row r="448" spans="2:4" thickBot="1" x14ac:dyDescent="0.3">
      <c r="B448" s="8">
        <f>+B447+3</f>
        <v>34631</v>
      </c>
      <c r="C448" s="12">
        <v>471.07</v>
      </c>
      <c r="D448" s="192">
        <f t="shared" si="6"/>
        <v>-0.12297254319940665</v>
      </c>
    </row>
    <row r="449" spans="2:4" thickBot="1" x14ac:dyDescent="0.3">
      <c r="B449" s="8">
        <f>+B448+2</f>
        <v>34633</v>
      </c>
      <c r="C449" s="12">
        <v>467.64</v>
      </c>
      <c r="D449" s="192">
        <f t="shared" si="6"/>
        <v>-0.72812957734519346</v>
      </c>
    </row>
    <row r="450" spans="2:4" thickBot="1" x14ac:dyDescent="0.3">
      <c r="B450" s="8">
        <f>+B449+2</f>
        <v>34635</v>
      </c>
      <c r="C450" s="12">
        <v>465.26</v>
      </c>
      <c r="D450" s="192">
        <f t="shared" si="6"/>
        <v>-0.50893849970062854</v>
      </c>
    </row>
    <row r="451" spans="2:4" thickBot="1" x14ac:dyDescent="0.3">
      <c r="B451" s="8">
        <f>+B450+3</f>
        <v>34638</v>
      </c>
      <c r="C451" s="12">
        <v>462.76</v>
      </c>
      <c r="D451" s="192">
        <f t="shared" si="6"/>
        <v>-0.53733396380518661</v>
      </c>
    </row>
    <row r="452" spans="2:4" thickBot="1" x14ac:dyDescent="0.3">
      <c r="B452" s="8">
        <f>+B451+2</f>
        <v>34640</v>
      </c>
      <c r="C452" s="12">
        <v>462.67</v>
      </c>
      <c r="D452" s="192">
        <f t="shared" si="6"/>
        <v>-1.9448526233900587E-2</v>
      </c>
    </row>
    <row r="453" spans="2:4" thickBot="1" x14ac:dyDescent="0.3">
      <c r="B453" s="8">
        <f>+B452+2</f>
        <v>34642</v>
      </c>
      <c r="C453" s="12">
        <v>466.29</v>
      </c>
      <c r="D453" s="192">
        <f t="shared" si="6"/>
        <v>0.78241511228305249</v>
      </c>
    </row>
    <row r="454" spans="2:4" thickBot="1" x14ac:dyDescent="0.3">
      <c r="B454" s="8">
        <f>+B453+3</f>
        <v>34645</v>
      </c>
      <c r="C454" s="12">
        <v>467.46</v>
      </c>
      <c r="D454" s="192">
        <f t="shared" si="6"/>
        <v>0.25091681142634936</v>
      </c>
    </row>
    <row r="455" spans="2:4" thickBot="1" x14ac:dyDescent="0.3">
      <c r="B455" s="8">
        <f>+B454+2</f>
        <v>34647</v>
      </c>
      <c r="C455" s="12">
        <v>464.96</v>
      </c>
      <c r="D455" s="192">
        <f t="shared" ref="D455:D518" si="7">+((C455/C454)-1)*100</f>
        <v>-0.53480511701535782</v>
      </c>
    </row>
    <row r="456" spans="2:4" thickBot="1" x14ac:dyDescent="0.3">
      <c r="B456" s="8">
        <f>+B455+2</f>
        <v>34649</v>
      </c>
      <c r="C456" s="12">
        <v>460.37</v>
      </c>
      <c r="D456" s="192">
        <f t="shared" si="7"/>
        <v>-0.98718169304885528</v>
      </c>
    </row>
    <row r="457" spans="2:4" thickBot="1" x14ac:dyDescent="0.3">
      <c r="B457" s="8">
        <f>+B456+3</f>
        <v>34652</v>
      </c>
      <c r="C457" s="12">
        <v>456.8</v>
      </c>
      <c r="D457" s="192">
        <f t="shared" si="7"/>
        <v>-0.7754632143710527</v>
      </c>
    </row>
    <row r="458" spans="2:4" thickBot="1" x14ac:dyDescent="0.3">
      <c r="B458" s="8">
        <f>+B457+2</f>
        <v>34654</v>
      </c>
      <c r="C458" s="12">
        <v>452.19</v>
      </c>
      <c r="D458" s="192">
        <f t="shared" si="7"/>
        <v>-1.009194395796853</v>
      </c>
    </row>
    <row r="459" spans="2:4" thickBot="1" x14ac:dyDescent="0.3">
      <c r="B459" s="8">
        <f>+B458+2</f>
        <v>34656</v>
      </c>
      <c r="C459" s="12">
        <v>445.06</v>
      </c>
      <c r="D459" s="192">
        <f t="shared" si="7"/>
        <v>-1.5767708264225244</v>
      </c>
    </row>
    <row r="460" spans="2:4" thickBot="1" x14ac:dyDescent="0.3">
      <c r="B460" s="8">
        <f>+B459+3</f>
        <v>34659</v>
      </c>
      <c r="C460" s="12">
        <v>444.52</v>
      </c>
      <c r="D460" s="192">
        <f t="shared" si="7"/>
        <v>-0.12133195524199891</v>
      </c>
    </row>
    <row r="461" spans="2:4" thickBot="1" x14ac:dyDescent="0.3">
      <c r="B461" s="8">
        <f>+B460+2</f>
        <v>34661</v>
      </c>
      <c r="C461" s="12">
        <v>444.73</v>
      </c>
      <c r="D461" s="192">
        <f t="shared" si="7"/>
        <v>4.7241968865296968E-2</v>
      </c>
    </row>
    <row r="462" spans="2:4" thickBot="1" x14ac:dyDescent="0.3">
      <c r="B462" s="8">
        <f>+B461+2</f>
        <v>34663</v>
      </c>
      <c r="C462" s="12">
        <v>445.04</v>
      </c>
      <c r="D462" s="192">
        <f t="shared" si="7"/>
        <v>6.9705214399751192E-2</v>
      </c>
    </row>
    <row r="463" spans="2:4" thickBot="1" x14ac:dyDescent="0.3">
      <c r="B463" s="8">
        <f>+B462+3</f>
        <v>34666</v>
      </c>
      <c r="C463" s="12">
        <v>444.52</v>
      </c>
      <c r="D463" s="192">
        <f t="shared" si="7"/>
        <v>-0.11684342980406992</v>
      </c>
    </row>
    <row r="464" spans="2:4" thickBot="1" x14ac:dyDescent="0.3">
      <c r="B464" s="8">
        <f>+B463+2</f>
        <v>34668</v>
      </c>
      <c r="C464" s="12">
        <v>446.89</v>
      </c>
      <c r="D464" s="192">
        <f t="shared" si="7"/>
        <v>0.53315936290829757</v>
      </c>
    </row>
    <row r="465" spans="2:4" thickBot="1" x14ac:dyDescent="0.3">
      <c r="B465" s="8">
        <f>+B464+2</f>
        <v>34670</v>
      </c>
      <c r="C465" s="12">
        <v>446.62</v>
      </c>
      <c r="D465" s="192">
        <f t="shared" si="7"/>
        <v>-6.0417552417812992E-2</v>
      </c>
    </row>
    <row r="466" spans="2:4" thickBot="1" x14ac:dyDescent="0.3">
      <c r="B466" s="8">
        <f>+B465+3</f>
        <v>34673</v>
      </c>
      <c r="C466" s="12">
        <v>447.47</v>
      </c>
      <c r="D466" s="192">
        <f t="shared" si="7"/>
        <v>0.19031839147374274</v>
      </c>
    </row>
    <row r="467" spans="2:4" thickBot="1" x14ac:dyDescent="0.3">
      <c r="B467" s="8">
        <f>+B466+2</f>
        <v>34675</v>
      </c>
      <c r="C467" s="12">
        <v>447.95</v>
      </c>
      <c r="D467" s="192">
        <f t="shared" si="7"/>
        <v>0.10726976110129183</v>
      </c>
    </row>
    <row r="468" spans="2:4" thickBot="1" x14ac:dyDescent="0.3">
      <c r="B468" s="8">
        <f>+B467+2</f>
        <v>34677</v>
      </c>
      <c r="C468" s="12">
        <v>452.17</v>
      </c>
      <c r="D468" s="192">
        <f t="shared" si="7"/>
        <v>0.94206942739145649</v>
      </c>
    </row>
    <row r="469" spans="2:4" thickBot="1" x14ac:dyDescent="0.3">
      <c r="B469" s="8">
        <f>+B468+3</f>
        <v>34680</v>
      </c>
      <c r="C469" s="12">
        <v>458.36</v>
      </c>
      <c r="D469" s="192">
        <f t="shared" si="7"/>
        <v>1.3689541544109618</v>
      </c>
    </row>
    <row r="470" spans="2:4" thickBot="1" x14ac:dyDescent="0.3">
      <c r="B470" s="8">
        <f>+B469+2</f>
        <v>34682</v>
      </c>
      <c r="C470" s="12">
        <v>461.97</v>
      </c>
      <c r="D470" s="192">
        <f t="shared" si="7"/>
        <v>0.78759054018675556</v>
      </c>
    </row>
    <row r="471" spans="2:4" thickBot="1" x14ac:dyDescent="0.3">
      <c r="B471" s="8">
        <f>+B470+2</f>
        <v>34684</v>
      </c>
      <c r="C471" s="12">
        <v>468.34</v>
      </c>
      <c r="D471" s="192">
        <f t="shared" si="7"/>
        <v>1.3788774162824202</v>
      </c>
    </row>
    <row r="472" spans="2:4" thickBot="1" x14ac:dyDescent="0.3">
      <c r="B472" s="8">
        <f>+B471+3</f>
        <v>34687</v>
      </c>
      <c r="C472" s="12">
        <v>471.04</v>
      </c>
      <c r="D472" s="192">
        <f t="shared" si="7"/>
        <v>0.57650424904984732</v>
      </c>
    </row>
    <row r="473" spans="2:4" thickBot="1" x14ac:dyDescent="0.3">
      <c r="B473" s="8">
        <f>+B472+2</f>
        <v>34689</v>
      </c>
      <c r="C473" s="12">
        <v>476.1</v>
      </c>
      <c r="D473" s="192">
        <f t="shared" si="7"/>
        <v>1.07421875</v>
      </c>
    </row>
    <row r="474" spans="2:4" thickBot="1" x14ac:dyDescent="0.3">
      <c r="B474" s="8">
        <v>34708</v>
      </c>
      <c r="C474" s="12">
        <v>484.5</v>
      </c>
      <c r="D474" s="192">
        <f t="shared" si="7"/>
        <v>1.7643352236925036</v>
      </c>
    </row>
    <row r="475" spans="2:4" thickBot="1" x14ac:dyDescent="0.3">
      <c r="B475" s="8">
        <v>34710</v>
      </c>
      <c r="C475" s="12">
        <v>483.29</v>
      </c>
      <c r="D475" s="192">
        <f t="shared" si="7"/>
        <v>-0.24974200206397956</v>
      </c>
    </row>
    <row r="476" spans="2:4" thickBot="1" x14ac:dyDescent="0.3">
      <c r="B476" s="8">
        <v>34712</v>
      </c>
      <c r="C476" s="12">
        <v>487.34</v>
      </c>
      <c r="D476" s="192">
        <f t="shared" si="7"/>
        <v>0.83800616607005995</v>
      </c>
    </row>
    <row r="477" spans="2:4" thickBot="1" x14ac:dyDescent="0.3">
      <c r="B477" s="8">
        <v>34715</v>
      </c>
      <c r="C477" s="12">
        <v>482.49</v>
      </c>
      <c r="D477" s="192">
        <f t="shared" si="7"/>
        <v>-0.99519842409815373</v>
      </c>
    </row>
    <row r="478" spans="2:4" thickBot="1" x14ac:dyDescent="0.3">
      <c r="B478" s="8">
        <v>34717</v>
      </c>
      <c r="C478" s="12">
        <v>482.67</v>
      </c>
      <c r="D478" s="192">
        <f t="shared" si="7"/>
        <v>3.7306472673015456E-2</v>
      </c>
    </row>
    <row r="479" spans="2:4" thickBot="1" x14ac:dyDescent="0.3">
      <c r="B479" s="8">
        <v>34719</v>
      </c>
      <c r="C479" s="12">
        <v>483.54</v>
      </c>
      <c r="D479" s="192">
        <f t="shared" si="7"/>
        <v>0.18024737398223412</v>
      </c>
    </row>
    <row r="480" spans="2:4" thickBot="1" x14ac:dyDescent="0.3">
      <c r="B480" s="8">
        <v>34722</v>
      </c>
      <c r="C480" s="12">
        <v>478.03</v>
      </c>
      <c r="D480" s="192">
        <f t="shared" si="7"/>
        <v>-1.1395127600612232</v>
      </c>
    </row>
    <row r="481" spans="2:4" thickBot="1" x14ac:dyDescent="0.3">
      <c r="B481" s="8">
        <v>34724</v>
      </c>
      <c r="C481" s="12">
        <v>474.13</v>
      </c>
      <c r="D481" s="192">
        <f t="shared" si="7"/>
        <v>-0.81584837771687679</v>
      </c>
    </row>
    <row r="482" spans="2:4" thickBot="1" x14ac:dyDescent="0.3">
      <c r="B482" s="8">
        <v>34726</v>
      </c>
      <c r="C482" s="12">
        <v>473.63</v>
      </c>
      <c r="D482" s="192">
        <f t="shared" si="7"/>
        <v>-0.10545630945099083</v>
      </c>
    </row>
    <row r="483" spans="2:4" thickBot="1" x14ac:dyDescent="0.3">
      <c r="B483" s="8">
        <v>34729</v>
      </c>
      <c r="C483" s="12">
        <v>476.57</v>
      </c>
      <c r="D483" s="192">
        <f t="shared" si="7"/>
        <v>0.62073770664865524</v>
      </c>
    </row>
    <row r="484" spans="2:4" thickBot="1" x14ac:dyDescent="0.3">
      <c r="B484" s="8">
        <v>34731</v>
      </c>
      <c r="C484" s="12">
        <v>477.2</v>
      </c>
      <c r="D484" s="192">
        <f t="shared" si="7"/>
        <v>0.13219464087121935</v>
      </c>
    </row>
    <row r="485" spans="2:4" thickBot="1" x14ac:dyDescent="0.3">
      <c r="B485" s="8">
        <v>34733</v>
      </c>
      <c r="C485" s="12">
        <v>477.65</v>
      </c>
      <c r="D485" s="192">
        <f t="shared" si="7"/>
        <v>9.4300083822296266E-2</v>
      </c>
    </row>
    <row r="486" spans="2:4" thickBot="1" x14ac:dyDescent="0.3">
      <c r="B486" s="8">
        <v>34736</v>
      </c>
      <c r="C486" s="12">
        <v>476.17</v>
      </c>
      <c r="D486" s="192">
        <f t="shared" si="7"/>
        <v>-0.30985030880350539</v>
      </c>
    </row>
    <row r="487" spans="2:4" thickBot="1" x14ac:dyDescent="0.3">
      <c r="B487" s="8">
        <v>34738</v>
      </c>
      <c r="C487" s="12">
        <v>476.72</v>
      </c>
      <c r="D487" s="192">
        <f t="shared" si="7"/>
        <v>0.11550496671357546</v>
      </c>
    </row>
    <row r="488" spans="2:4" thickBot="1" x14ac:dyDescent="0.3">
      <c r="B488" s="8">
        <v>34740</v>
      </c>
      <c r="C488" s="12">
        <v>473.93</v>
      </c>
      <c r="D488" s="192">
        <f t="shared" si="7"/>
        <v>-0.58524920288639537</v>
      </c>
    </row>
    <row r="489" spans="2:4" thickBot="1" x14ac:dyDescent="0.3">
      <c r="B489" s="8">
        <v>34743</v>
      </c>
      <c r="C489" s="12">
        <v>472.3</v>
      </c>
      <c r="D489" s="192">
        <f t="shared" si="7"/>
        <v>-0.34393264828138648</v>
      </c>
    </row>
    <row r="490" spans="2:4" thickBot="1" x14ac:dyDescent="0.3">
      <c r="B490" s="8">
        <v>34745</v>
      </c>
      <c r="C490" s="12">
        <v>471.33</v>
      </c>
      <c r="D490" s="192">
        <f t="shared" si="7"/>
        <v>-0.20537793775143864</v>
      </c>
    </row>
    <row r="491" spans="2:4" thickBot="1" x14ac:dyDescent="0.3">
      <c r="B491" s="8">
        <v>34747</v>
      </c>
      <c r="C491" s="12">
        <v>467.14</v>
      </c>
      <c r="D491" s="192">
        <f t="shared" si="7"/>
        <v>-0.88897375511849397</v>
      </c>
    </row>
    <row r="492" spans="2:4" thickBot="1" x14ac:dyDescent="0.3">
      <c r="B492" s="8">
        <v>34750</v>
      </c>
      <c r="C492" s="12">
        <v>467.27</v>
      </c>
      <c r="D492" s="192">
        <f t="shared" si="7"/>
        <v>2.7828916384797786E-2</v>
      </c>
    </row>
    <row r="493" spans="2:4" thickBot="1" x14ac:dyDescent="0.3">
      <c r="B493" s="8">
        <v>34752</v>
      </c>
      <c r="C493" s="12">
        <v>466.96</v>
      </c>
      <c r="D493" s="192">
        <f t="shared" si="7"/>
        <v>-6.6342799666141428E-2</v>
      </c>
    </row>
    <row r="494" spans="2:4" thickBot="1" x14ac:dyDescent="0.3">
      <c r="B494" s="8">
        <v>34754</v>
      </c>
      <c r="C494" s="12">
        <v>462.81</v>
      </c>
      <c r="D494" s="192">
        <f t="shared" si="7"/>
        <v>-0.88872708583175308</v>
      </c>
    </row>
    <row r="495" spans="2:4" thickBot="1" x14ac:dyDescent="0.3">
      <c r="B495" s="8">
        <v>34759</v>
      </c>
      <c r="C495" s="12">
        <v>448.68</v>
      </c>
      <c r="D495" s="192">
        <f t="shared" si="7"/>
        <v>-3.0530887405198714</v>
      </c>
    </row>
    <row r="496" spans="2:4" thickBot="1" x14ac:dyDescent="0.3">
      <c r="B496" s="8">
        <v>34764</v>
      </c>
      <c r="C496" s="12">
        <v>436.99</v>
      </c>
      <c r="D496" s="192">
        <f t="shared" si="7"/>
        <v>-2.6054203441205348</v>
      </c>
    </row>
    <row r="497" spans="2:4" thickBot="1" x14ac:dyDescent="0.3">
      <c r="B497" s="8">
        <v>34766</v>
      </c>
      <c r="C497" s="12">
        <v>434.98</v>
      </c>
      <c r="D497" s="192">
        <f t="shared" si="7"/>
        <v>-0.4599647589189626</v>
      </c>
    </row>
    <row r="498" spans="2:4" thickBot="1" x14ac:dyDescent="0.3">
      <c r="B498" s="8">
        <v>34768</v>
      </c>
      <c r="C498" s="12">
        <v>443.66</v>
      </c>
      <c r="D498" s="192">
        <f t="shared" si="7"/>
        <v>1.99549404570325</v>
      </c>
    </row>
    <row r="499" spans="2:4" thickBot="1" x14ac:dyDescent="0.3">
      <c r="B499" s="8">
        <v>34773</v>
      </c>
      <c r="C499" s="12">
        <v>444.98</v>
      </c>
      <c r="D499" s="192">
        <f t="shared" si="7"/>
        <v>0.29752513185772322</v>
      </c>
    </row>
    <row r="500" spans="2:4" thickBot="1" x14ac:dyDescent="0.3">
      <c r="B500" s="8">
        <v>34775</v>
      </c>
      <c r="C500" s="12">
        <v>443.08</v>
      </c>
      <c r="D500" s="192">
        <f t="shared" si="7"/>
        <v>-0.42698548249360258</v>
      </c>
    </row>
    <row r="501" spans="2:4" thickBot="1" x14ac:dyDescent="0.3">
      <c r="B501" s="8">
        <v>34778</v>
      </c>
      <c r="C501" s="12">
        <v>444.07</v>
      </c>
      <c r="D501" s="192">
        <f t="shared" si="7"/>
        <v>0.22343594836147229</v>
      </c>
    </row>
    <row r="502" spans="2:4" thickBot="1" x14ac:dyDescent="0.3">
      <c r="B502" s="8">
        <v>34780</v>
      </c>
      <c r="C502" s="12">
        <v>437.58</v>
      </c>
      <c r="D502" s="192">
        <f t="shared" si="7"/>
        <v>-1.461481297993561</v>
      </c>
    </row>
    <row r="503" spans="2:4" thickBot="1" x14ac:dyDescent="0.3">
      <c r="B503" s="8">
        <v>34782</v>
      </c>
      <c r="C503" s="12">
        <v>432.44</v>
      </c>
      <c r="D503" s="192">
        <f t="shared" si="7"/>
        <v>-1.1746423511129311</v>
      </c>
    </row>
    <row r="504" spans="2:4" thickBot="1" x14ac:dyDescent="0.3">
      <c r="B504" s="8">
        <v>34785</v>
      </c>
      <c r="C504" s="12">
        <v>427.08</v>
      </c>
      <c r="D504" s="192">
        <f t="shared" si="7"/>
        <v>-1.2394783091295936</v>
      </c>
    </row>
    <row r="505" spans="2:4" thickBot="1" x14ac:dyDescent="0.3">
      <c r="B505" s="8">
        <v>34787</v>
      </c>
      <c r="C505" s="12">
        <v>420.82</v>
      </c>
      <c r="D505" s="192">
        <f t="shared" si="7"/>
        <v>-1.4657675376978485</v>
      </c>
    </row>
    <row r="506" spans="2:4" thickBot="1" x14ac:dyDescent="0.3">
      <c r="B506" s="8">
        <v>34789</v>
      </c>
      <c r="C506" s="12">
        <v>412.6</v>
      </c>
      <c r="D506" s="192">
        <f t="shared" si="7"/>
        <v>-1.953329214390942</v>
      </c>
    </row>
    <row r="507" spans="2:4" thickBot="1" x14ac:dyDescent="0.3">
      <c r="B507" s="8">
        <v>34792</v>
      </c>
      <c r="C507" s="12">
        <v>415.58</v>
      </c>
      <c r="D507" s="192">
        <f t="shared" si="7"/>
        <v>0.72224915172078852</v>
      </c>
    </row>
    <row r="508" spans="2:4" thickBot="1" x14ac:dyDescent="0.3">
      <c r="B508" s="8">
        <v>34794</v>
      </c>
      <c r="C508" s="12">
        <v>396.2</v>
      </c>
      <c r="D508" s="192">
        <f t="shared" si="7"/>
        <v>-4.6633620482217637</v>
      </c>
    </row>
    <row r="509" spans="2:4" thickBot="1" x14ac:dyDescent="0.3">
      <c r="B509" s="8">
        <v>34796</v>
      </c>
      <c r="C509" s="12">
        <v>394.69</v>
      </c>
      <c r="D509" s="192">
        <f t="shared" si="7"/>
        <v>-0.38112064613831098</v>
      </c>
    </row>
    <row r="510" spans="2:4" thickBot="1" x14ac:dyDescent="0.3">
      <c r="B510" s="8">
        <v>34799</v>
      </c>
      <c r="C510" s="12">
        <v>399.37</v>
      </c>
      <c r="D510" s="192">
        <f t="shared" si="7"/>
        <v>1.1857407078973425</v>
      </c>
    </row>
    <row r="511" spans="2:4" thickBot="1" x14ac:dyDescent="0.3">
      <c r="B511" s="8">
        <v>34801</v>
      </c>
      <c r="C511" s="12">
        <v>405.62</v>
      </c>
      <c r="D511" s="192">
        <f t="shared" si="7"/>
        <v>1.5649648195908528</v>
      </c>
    </row>
    <row r="512" spans="2:4" thickBot="1" x14ac:dyDescent="0.3">
      <c r="B512" s="8">
        <v>34803</v>
      </c>
      <c r="C512" s="12">
        <v>408.42</v>
      </c>
      <c r="D512" s="192">
        <f t="shared" si="7"/>
        <v>0.69030126719589191</v>
      </c>
    </row>
    <row r="513" spans="2:4" thickBot="1" x14ac:dyDescent="0.3">
      <c r="B513" s="8">
        <v>34806</v>
      </c>
      <c r="C513" s="12">
        <v>409.94</v>
      </c>
      <c r="D513" s="192">
        <f t="shared" si="7"/>
        <v>0.37216590764408419</v>
      </c>
    </row>
    <row r="514" spans="2:4" thickBot="1" x14ac:dyDescent="0.3">
      <c r="B514" s="8">
        <v>34808</v>
      </c>
      <c r="C514" s="12">
        <v>407.75</v>
      </c>
      <c r="D514" s="192">
        <f t="shared" si="7"/>
        <v>-0.53422452066156367</v>
      </c>
    </row>
    <row r="515" spans="2:4" thickBot="1" x14ac:dyDescent="0.3">
      <c r="B515" s="8">
        <v>34810</v>
      </c>
      <c r="C515" s="12">
        <v>404.85</v>
      </c>
      <c r="D515" s="192">
        <f t="shared" si="7"/>
        <v>-0.71122011036173216</v>
      </c>
    </row>
    <row r="516" spans="2:4" thickBot="1" x14ac:dyDescent="0.3">
      <c r="B516" s="8">
        <v>34813</v>
      </c>
      <c r="C516" s="12">
        <v>404.19</v>
      </c>
      <c r="D516" s="192">
        <f t="shared" si="7"/>
        <v>-0.16302334197851875</v>
      </c>
    </row>
    <row r="517" spans="2:4" thickBot="1" x14ac:dyDescent="0.3">
      <c r="B517" s="8">
        <v>34815</v>
      </c>
      <c r="C517" s="12">
        <v>401.71</v>
      </c>
      <c r="D517" s="192">
        <f t="shared" si="7"/>
        <v>-0.61357282466167895</v>
      </c>
    </row>
    <row r="518" spans="2:4" thickBot="1" x14ac:dyDescent="0.3">
      <c r="B518" s="8">
        <v>34817</v>
      </c>
      <c r="C518" s="12">
        <v>396.05</v>
      </c>
      <c r="D518" s="192">
        <f t="shared" si="7"/>
        <v>-1.4089766249284263</v>
      </c>
    </row>
    <row r="519" spans="2:4" thickBot="1" x14ac:dyDescent="0.3">
      <c r="B519" s="8">
        <v>34822</v>
      </c>
      <c r="C519" s="12">
        <v>389.61</v>
      </c>
      <c r="D519" s="192">
        <f t="shared" ref="D519:D582" si="8">+((C519/C518)-1)*100</f>
        <v>-1.626057315995455</v>
      </c>
    </row>
    <row r="520" spans="2:4" thickBot="1" x14ac:dyDescent="0.3">
      <c r="B520" s="8">
        <v>34824</v>
      </c>
      <c r="C520" s="12">
        <v>386.12</v>
      </c>
      <c r="D520" s="192">
        <f t="shared" si="8"/>
        <v>-0.89576756243423539</v>
      </c>
    </row>
    <row r="521" spans="2:4" thickBot="1" x14ac:dyDescent="0.3">
      <c r="B521" s="8">
        <v>34827</v>
      </c>
      <c r="C521" s="12">
        <v>385.85</v>
      </c>
      <c r="D521" s="192">
        <f t="shared" si="8"/>
        <v>-6.9926447736445851E-2</v>
      </c>
    </row>
    <row r="522" spans="2:4" thickBot="1" x14ac:dyDescent="0.3">
      <c r="B522" s="8">
        <v>34829</v>
      </c>
      <c r="C522" s="12">
        <v>383.38</v>
      </c>
      <c r="D522" s="192">
        <f t="shared" si="8"/>
        <v>-0.64014513411948526</v>
      </c>
    </row>
    <row r="523" spans="2:4" thickBot="1" x14ac:dyDescent="0.3">
      <c r="B523" s="8">
        <v>34831</v>
      </c>
      <c r="C523" s="12">
        <v>385.02</v>
      </c>
      <c r="D523" s="192">
        <f t="shared" si="8"/>
        <v>0.42777401012050742</v>
      </c>
    </row>
    <row r="524" spans="2:4" thickBot="1" x14ac:dyDescent="0.3">
      <c r="B524" s="8">
        <v>34834</v>
      </c>
      <c r="C524" s="12">
        <v>383.71</v>
      </c>
      <c r="D524" s="192">
        <f t="shared" si="8"/>
        <v>-0.34024206534725154</v>
      </c>
    </row>
    <row r="525" spans="2:4" thickBot="1" x14ac:dyDescent="0.3">
      <c r="B525" s="8">
        <v>34836</v>
      </c>
      <c r="C525" s="12">
        <v>383.3</v>
      </c>
      <c r="D525" s="192">
        <f t="shared" si="8"/>
        <v>-0.10685152849807533</v>
      </c>
    </row>
    <row r="526" spans="2:4" thickBot="1" x14ac:dyDescent="0.3">
      <c r="B526" s="8">
        <v>34838</v>
      </c>
      <c r="C526" s="12">
        <v>382.9</v>
      </c>
      <c r="D526" s="192">
        <f t="shared" si="8"/>
        <v>-0.10435690060005554</v>
      </c>
    </row>
    <row r="527" spans="2:4" thickBot="1" x14ac:dyDescent="0.3">
      <c r="B527" s="8">
        <v>34841</v>
      </c>
      <c r="C527" s="12">
        <v>382.13</v>
      </c>
      <c r="D527" s="192">
        <f t="shared" si="8"/>
        <v>-0.20109689213893001</v>
      </c>
    </row>
    <row r="528" spans="2:4" thickBot="1" x14ac:dyDescent="0.3">
      <c r="B528" s="8">
        <v>34843</v>
      </c>
      <c r="C528" s="12">
        <v>381.04</v>
      </c>
      <c r="D528" s="192">
        <f t="shared" si="8"/>
        <v>-0.2852432418286921</v>
      </c>
    </row>
    <row r="529" spans="2:4" thickBot="1" x14ac:dyDescent="0.3">
      <c r="B529" s="8">
        <v>34845</v>
      </c>
      <c r="C529" s="12">
        <v>377.66</v>
      </c>
      <c r="D529" s="192">
        <f t="shared" si="8"/>
        <v>-0.88704597942472763</v>
      </c>
    </row>
    <row r="530" spans="2:4" thickBot="1" x14ac:dyDescent="0.3">
      <c r="B530" s="8">
        <v>34848</v>
      </c>
      <c r="C530" s="12">
        <v>373.89</v>
      </c>
      <c r="D530" s="192">
        <f t="shared" si="8"/>
        <v>-0.9982523963353418</v>
      </c>
    </row>
    <row r="531" spans="2:4" thickBot="1" x14ac:dyDescent="0.3">
      <c r="B531" s="8">
        <v>34850</v>
      </c>
      <c r="C531" s="12">
        <v>368.74</v>
      </c>
      <c r="D531" s="192">
        <f t="shared" si="8"/>
        <v>-1.3774104683195509</v>
      </c>
    </row>
    <row r="532" spans="2:4" thickBot="1" x14ac:dyDescent="0.3">
      <c r="B532" s="8">
        <v>34852</v>
      </c>
      <c r="C532" s="12">
        <v>362.96</v>
      </c>
      <c r="D532" s="192">
        <f t="shared" si="8"/>
        <v>-1.5675001355969109</v>
      </c>
    </row>
    <row r="533" spans="2:4" thickBot="1" x14ac:dyDescent="0.3">
      <c r="B533" s="8">
        <v>34855</v>
      </c>
      <c r="C533" s="12">
        <v>358.92</v>
      </c>
      <c r="D533" s="192">
        <f t="shared" si="8"/>
        <v>-1.1130703107780415</v>
      </c>
    </row>
    <row r="534" spans="2:4" thickBot="1" x14ac:dyDescent="0.3">
      <c r="B534" s="8">
        <v>34857</v>
      </c>
      <c r="C534" s="12">
        <v>358.29</v>
      </c>
      <c r="D534" s="192">
        <f t="shared" si="8"/>
        <v>-0.17552657973921582</v>
      </c>
    </row>
    <row r="535" spans="2:4" thickBot="1" x14ac:dyDescent="0.3">
      <c r="B535" s="8">
        <v>34859</v>
      </c>
      <c r="C535" s="12">
        <v>353.86</v>
      </c>
      <c r="D535" s="192">
        <f t="shared" si="8"/>
        <v>-1.2364285913645356</v>
      </c>
    </row>
    <row r="536" spans="2:4" thickBot="1" x14ac:dyDescent="0.3">
      <c r="B536" s="8">
        <v>34862</v>
      </c>
      <c r="C536" s="12">
        <v>355.07</v>
      </c>
      <c r="D536" s="192">
        <f t="shared" si="8"/>
        <v>0.34194314135533865</v>
      </c>
    </row>
    <row r="537" spans="2:4" thickBot="1" x14ac:dyDescent="0.3">
      <c r="B537" s="8">
        <v>34864</v>
      </c>
      <c r="C537" s="12">
        <v>359.23</v>
      </c>
      <c r="D537" s="192">
        <f t="shared" si="8"/>
        <v>1.1715999662038623</v>
      </c>
    </row>
    <row r="538" spans="2:4" thickBot="1" x14ac:dyDescent="0.3">
      <c r="B538" s="8">
        <v>34866</v>
      </c>
      <c r="C538" s="12">
        <v>374.27</v>
      </c>
      <c r="D538" s="192">
        <f t="shared" si="8"/>
        <v>4.1867327339030647</v>
      </c>
    </row>
    <row r="539" spans="2:4" thickBot="1" x14ac:dyDescent="0.3">
      <c r="B539" s="8">
        <v>34869</v>
      </c>
      <c r="C539" s="12">
        <v>381.54</v>
      </c>
      <c r="D539" s="192">
        <f t="shared" si="8"/>
        <v>1.9424479653725957</v>
      </c>
    </row>
    <row r="540" spans="2:4" thickBot="1" x14ac:dyDescent="0.3">
      <c r="B540" s="8">
        <v>34871</v>
      </c>
      <c r="C540" s="12">
        <v>392.13</v>
      </c>
      <c r="D540" s="192">
        <f t="shared" si="8"/>
        <v>2.775593646799801</v>
      </c>
    </row>
    <row r="541" spans="2:4" thickBot="1" x14ac:dyDescent="0.3">
      <c r="B541" s="8">
        <v>34873</v>
      </c>
      <c r="C541" s="12">
        <v>393.31</v>
      </c>
      <c r="D541" s="192">
        <f t="shared" si="8"/>
        <v>0.30092061306199458</v>
      </c>
    </row>
    <row r="542" spans="2:4" thickBot="1" x14ac:dyDescent="0.3">
      <c r="B542" s="8">
        <v>34876</v>
      </c>
      <c r="C542" s="12">
        <v>389.37</v>
      </c>
      <c r="D542" s="192">
        <f t="shared" si="8"/>
        <v>-1.0017543413592289</v>
      </c>
    </row>
    <row r="543" spans="2:4" thickBot="1" x14ac:dyDescent="0.3">
      <c r="B543" s="8">
        <v>34878</v>
      </c>
      <c r="C543" s="12">
        <v>384.56</v>
      </c>
      <c r="D543" s="192">
        <f t="shared" si="8"/>
        <v>-1.2353288645761129</v>
      </c>
    </row>
    <row r="544" spans="2:4" thickBot="1" x14ac:dyDescent="0.3">
      <c r="B544" s="8">
        <v>34880</v>
      </c>
      <c r="C544" s="12">
        <v>377.49</v>
      </c>
      <c r="D544" s="192">
        <f t="shared" si="8"/>
        <v>-1.8384647389224074</v>
      </c>
    </row>
    <row r="545" spans="2:4" thickBot="1" x14ac:dyDescent="0.3">
      <c r="B545" s="8">
        <v>34883</v>
      </c>
      <c r="C545" s="12">
        <v>371.51</v>
      </c>
      <c r="D545" s="192">
        <f t="shared" si="8"/>
        <v>-1.5841479244483314</v>
      </c>
    </row>
    <row r="546" spans="2:4" thickBot="1" x14ac:dyDescent="0.3">
      <c r="B546" s="8">
        <v>34885</v>
      </c>
      <c r="C546" s="12">
        <v>366.43</v>
      </c>
      <c r="D546" s="192">
        <f t="shared" si="8"/>
        <v>-1.3673925331754155</v>
      </c>
    </row>
    <row r="547" spans="2:4" thickBot="1" x14ac:dyDescent="0.3">
      <c r="B547" s="8">
        <v>34887</v>
      </c>
      <c r="C547" s="12">
        <v>364.35</v>
      </c>
      <c r="D547" s="192">
        <f t="shared" si="8"/>
        <v>-0.5676391125180702</v>
      </c>
    </row>
    <row r="548" spans="2:4" thickBot="1" x14ac:dyDescent="0.3">
      <c r="B548" s="8">
        <v>34890</v>
      </c>
      <c r="C548" s="12">
        <v>366.26</v>
      </c>
      <c r="D548" s="192">
        <f t="shared" si="8"/>
        <v>0.52422121586386261</v>
      </c>
    </row>
    <row r="549" spans="2:4" thickBot="1" x14ac:dyDescent="0.3">
      <c r="B549" s="8">
        <v>34892</v>
      </c>
      <c r="C549" s="12">
        <v>364.08</v>
      </c>
      <c r="D549" s="192">
        <f t="shared" si="8"/>
        <v>-0.59520559165620046</v>
      </c>
    </row>
    <row r="550" spans="2:4" thickBot="1" x14ac:dyDescent="0.3">
      <c r="B550" s="8">
        <v>34894</v>
      </c>
      <c r="C550" s="12">
        <v>362.98</v>
      </c>
      <c r="D550" s="192">
        <f t="shared" si="8"/>
        <v>-0.30213139969236247</v>
      </c>
    </row>
    <row r="551" spans="2:4" thickBot="1" x14ac:dyDescent="0.3">
      <c r="B551" s="8">
        <v>34897</v>
      </c>
      <c r="C551" s="12">
        <v>363.94</v>
      </c>
      <c r="D551" s="192">
        <f t="shared" si="8"/>
        <v>0.2644773816739221</v>
      </c>
    </row>
    <row r="552" spans="2:4" thickBot="1" x14ac:dyDescent="0.3">
      <c r="B552" s="8">
        <v>34899</v>
      </c>
      <c r="C552" s="12">
        <v>361.61</v>
      </c>
      <c r="D552" s="192">
        <f t="shared" si="8"/>
        <v>-0.64021542012419053</v>
      </c>
    </row>
    <row r="553" spans="2:4" thickBot="1" x14ac:dyDescent="0.3">
      <c r="B553" s="8">
        <v>34901</v>
      </c>
      <c r="C553" s="12">
        <v>358.85</v>
      </c>
      <c r="D553" s="192">
        <f t="shared" si="8"/>
        <v>-0.76325322861646727</v>
      </c>
    </row>
    <row r="554" spans="2:4" thickBot="1" x14ac:dyDescent="0.3">
      <c r="B554" s="8">
        <v>34904</v>
      </c>
      <c r="C554" s="12">
        <v>360.68</v>
      </c>
      <c r="D554" s="192">
        <f t="shared" si="8"/>
        <v>0.50996237982443571</v>
      </c>
    </row>
    <row r="555" spans="2:4" thickBot="1" x14ac:dyDescent="0.3">
      <c r="B555" s="8">
        <v>34906</v>
      </c>
      <c r="C555" s="12">
        <v>359.59</v>
      </c>
      <c r="D555" s="192">
        <f t="shared" si="8"/>
        <v>-0.30220694244206259</v>
      </c>
    </row>
    <row r="556" spans="2:4" thickBot="1" x14ac:dyDescent="0.3">
      <c r="B556" s="8">
        <v>34908</v>
      </c>
      <c r="C556" s="12">
        <v>360.99</v>
      </c>
      <c r="D556" s="192">
        <f t="shared" si="8"/>
        <v>0.38933229511388667</v>
      </c>
    </row>
    <row r="557" spans="2:4" thickBot="1" x14ac:dyDescent="0.3">
      <c r="B557" s="8">
        <v>34911</v>
      </c>
      <c r="C557" s="12">
        <v>360.61</v>
      </c>
      <c r="D557" s="192">
        <f t="shared" si="8"/>
        <v>-0.10526607385246134</v>
      </c>
    </row>
    <row r="558" spans="2:4" thickBot="1" x14ac:dyDescent="0.3">
      <c r="B558" s="8">
        <v>34913</v>
      </c>
      <c r="C558" s="12">
        <v>360.14</v>
      </c>
      <c r="D558" s="192">
        <f t="shared" si="8"/>
        <v>-0.13033471062922075</v>
      </c>
    </row>
    <row r="559" spans="2:4" thickBot="1" x14ac:dyDescent="0.3">
      <c r="B559" s="8">
        <v>34915</v>
      </c>
      <c r="C559" s="12">
        <v>357.29</v>
      </c>
      <c r="D559" s="192">
        <f t="shared" si="8"/>
        <v>-0.79135891597711394</v>
      </c>
    </row>
    <row r="560" spans="2:4" thickBot="1" x14ac:dyDescent="0.3">
      <c r="B560" s="8">
        <v>34918</v>
      </c>
      <c r="C560" s="12">
        <v>355.02</v>
      </c>
      <c r="D560" s="192">
        <f t="shared" si="8"/>
        <v>-0.6353382406448671</v>
      </c>
    </row>
    <row r="561" spans="2:4" thickBot="1" x14ac:dyDescent="0.3">
      <c r="B561" s="8">
        <v>34920</v>
      </c>
      <c r="C561" s="12">
        <v>353.14</v>
      </c>
      <c r="D561" s="192">
        <f t="shared" si="8"/>
        <v>-0.52954763111937586</v>
      </c>
    </row>
    <row r="562" spans="2:4" thickBot="1" x14ac:dyDescent="0.3">
      <c r="B562" s="8">
        <v>34922</v>
      </c>
      <c r="C562" s="12">
        <v>350.47</v>
      </c>
      <c r="D562" s="192">
        <f t="shared" si="8"/>
        <v>-0.75607407826923101</v>
      </c>
    </row>
    <row r="563" spans="2:4" thickBot="1" x14ac:dyDescent="0.3">
      <c r="B563" s="8">
        <v>34925</v>
      </c>
      <c r="C563" s="12">
        <v>349.14</v>
      </c>
      <c r="D563" s="192">
        <f t="shared" si="8"/>
        <v>-0.37949039860759592</v>
      </c>
    </row>
    <row r="564" spans="2:4" thickBot="1" x14ac:dyDescent="0.3">
      <c r="B564" s="8">
        <v>34927</v>
      </c>
      <c r="C564" s="12">
        <v>346.56</v>
      </c>
      <c r="D564" s="192">
        <f t="shared" si="8"/>
        <v>-0.73895858394912306</v>
      </c>
    </row>
    <row r="565" spans="2:4" thickBot="1" x14ac:dyDescent="0.3">
      <c r="B565" s="8">
        <v>34929</v>
      </c>
      <c r="C565" s="12">
        <v>345.86</v>
      </c>
      <c r="D565" s="192">
        <f t="shared" si="8"/>
        <v>-0.20198522622345561</v>
      </c>
    </row>
    <row r="566" spans="2:4" thickBot="1" x14ac:dyDescent="0.3">
      <c r="B566" s="8">
        <v>34932</v>
      </c>
      <c r="C566" s="12">
        <v>345.93</v>
      </c>
      <c r="D566" s="192">
        <f t="shared" si="8"/>
        <v>2.0239403226729458E-2</v>
      </c>
    </row>
    <row r="567" spans="2:4" thickBot="1" x14ac:dyDescent="0.3">
      <c r="B567" s="8">
        <v>34934</v>
      </c>
      <c r="C567" s="12">
        <v>343.28</v>
      </c>
      <c r="D567" s="192">
        <f t="shared" si="8"/>
        <v>-0.76605093516030065</v>
      </c>
    </row>
    <row r="568" spans="2:4" thickBot="1" x14ac:dyDescent="0.3">
      <c r="B568" s="8">
        <v>34936</v>
      </c>
      <c r="C568" s="12">
        <v>337.04</v>
      </c>
      <c r="D568" s="192">
        <f t="shared" si="8"/>
        <v>-1.8177580983453567</v>
      </c>
    </row>
    <row r="569" spans="2:4" thickBot="1" x14ac:dyDescent="0.3">
      <c r="B569" s="8">
        <v>34939</v>
      </c>
      <c r="C569" s="12">
        <v>335.11</v>
      </c>
      <c r="D569" s="192">
        <f t="shared" si="8"/>
        <v>-0.57263232850700563</v>
      </c>
    </row>
    <row r="570" spans="2:4" thickBot="1" x14ac:dyDescent="0.3">
      <c r="B570" s="8">
        <v>34943</v>
      </c>
      <c r="C570" s="12">
        <v>332.19</v>
      </c>
      <c r="D570" s="192">
        <f t="shared" si="8"/>
        <v>-0.87135567425622451</v>
      </c>
    </row>
    <row r="571" spans="2:4" thickBot="1" x14ac:dyDescent="0.3">
      <c r="B571" s="8">
        <v>34946</v>
      </c>
      <c r="C571" s="12">
        <v>330.02</v>
      </c>
      <c r="D571" s="192">
        <f t="shared" si="8"/>
        <v>-0.65324061531052413</v>
      </c>
    </row>
    <row r="572" spans="2:4" thickBot="1" x14ac:dyDescent="0.3">
      <c r="B572" s="8">
        <v>34948</v>
      </c>
      <c r="C572" s="12">
        <v>328.1</v>
      </c>
      <c r="D572" s="192">
        <f t="shared" si="8"/>
        <v>-0.58178292224712047</v>
      </c>
    </row>
    <row r="573" spans="2:4" thickBot="1" x14ac:dyDescent="0.3">
      <c r="B573" s="8">
        <v>34950</v>
      </c>
      <c r="C573" s="12">
        <v>325.52</v>
      </c>
      <c r="D573" s="192">
        <f t="shared" si="8"/>
        <v>-0.78634562633345118</v>
      </c>
    </row>
    <row r="574" spans="2:4" thickBot="1" x14ac:dyDescent="0.3">
      <c r="B574" s="8">
        <v>34953</v>
      </c>
      <c r="C574" s="12">
        <v>324.31</v>
      </c>
      <c r="D574" s="192">
        <f t="shared" si="8"/>
        <v>-0.37171295158514583</v>
      </c>
    </row>
    <row r="575" spans="2:4" thickBot="1" x14ac:dyDescent="0.3">
      <c r="B575" s="8">
        <v>34955</v>
      </c>
      <c r="C575" s="12">
        <v>324.02</v>
      </c>
      <c r="D575" s="192">
        <f t="shared" si="8"/>
        <v>-8.9420616077218185E-2</v>
      </c>
    </row>
    <row r="576" spans="2:4" thickBot="1" x14ac:dyDescent="0.3">
      <c r="B576" s="8">
        <v>34957</v>
      </c>
      <c r="C576" s="12">
        <v>325.97000000000003</v>
      </c>
      <c r="D576" s="192">
        <f t="shared" si="8"/>
        <v>0.60181470279614402</v>
      </c>
    </row>
    <row r="577" spans="2:4" thickBot="1" x14ac:dyDescent="0.3">
      <c r="B577" s="8">
        <v>34960</v>
      </c>
      <c r="C577" s="12">
        <v>328.14</v>
      </c>
      <c r="D577" s="192">
        <f t="shared" si="8"/>
        <v>0.66570543301529561</v>
      </c>
    </row>
    <row r="578" spans="2:4" thickBot="1" x14ac:dyDescent="0.3">
      <c r="B578" s="8">
        <v>34962</v>
      </c>
      <c r="C578" s="12">
        <v>331.69</v>
      </c>
      <c r="D578" s="192">
        <f t="shared" si="8"/>
        <v>1.0818553056622271</v>
      </c>
    </row>
    <row r="579" spans="2:4" thickBot="1" x14ac:dyDescent="0.3">
      <c r="B579" s="8">
        <v>34964</v>
      </c>
      <c r="C579" s="12">
        <v>333.88</v>
      </c>
      <c r="D579" s="192">
        <f t="shared" si="8"/>
        <v>0.66025505743314561</v>
      </c>
    </row>
    <row r="580" spans="2:4" thickBot="1" x14ac:dyDescent="0.3">
      <c r="B580" s="8">
        <v>34967</v>
      </c>
      <c r="C580" s="12">
        <v>333.86</v>
      </c>
      <c r="D580" s="192">
        <f t="shared" si="8"/>
        <v>-5.9901761111702534E-3</v>
      </c>
    </row>
    <row r="581" spans="2:4" thickBot="1" x14ac:dyDescent="0.3">
      <c r="B581" s="8">
        <v>34969</v>
      </c>
      <c r="C581" s="12">
        <v>334.79</v>
      </c>
      <c r="D581" s="192">
        <f t="shared" si="8"/>
        <v>0.27855987539686655</v>
      </c>
    </row>
    <row r="582" spans="2:4" thickBot="1" x14ac:dyDescent="0.3">
      <c r="B582" s="8">
        <v>34971</v>
      </c>
      <c r="C582" s="12">
        <v>335.01</v>
      </c>
      <c r="D582" s="192">
        <f t="shared" si="8"/>
        <v>6.5712834911435536E-2</v>
      </c>
    </row>
    <row r="583" spans="2:4" thickBot="1" x14ac:dyDescent="0.3">
      <c r="B583" s="8">
        <v>34974</v>
      </c>
      <c r="C583" s="12">
        <v>335.12</v>
      </c>
      <c r="D583" s="192">
        <f t="shared" ref="D583:D646" si="9">+((C583/C582)-1)*100</f>
        <v>3.283484075102816E-2</v>
      </c>
    </row>
    <row r="584" spans="2:4" thickBot="1" x14ac:dyDescent="0.3">
      <c r="B584" s="8">
        <v>34976</v>
      </c>
      <c r="C584" s="12">
        <v>335.28</v>
      </c>
      <c r="D584" s="192">
        <f t="shared" si="9"/>
        <v>4.7744091668655564E-2</v>
      </c>
    </row>
    <row r="585" spans="2:4" thickBot="1" x14ac:dyDescent="0.3">
      <c r="B585" s="8">
        <v>34978</v>
      </c>
      <c r="C585" s="12">
        <v>335.61</v>
      </c>
      <c r="D585" s="192">
        <f t="shared" si="9"/>
        <v>9.842519685041573E-2</v>
      </c>
    </row>
    <row r="586" spans="2:4" thickBot="1" x14ac:dyDescent="0.3">
      <c r="B586" s="8">
        <v>34981</v>
      </c>
      <c r="C586" s="12">
        <v>334.1</v>
      </c>
      <c r="D586" s="192">
        <f t="shared" si="9"/>
        <v>-0.44992699859955909</v>
      </c>
    </row>
    <row r="587" spans="2:4" thickBot="1" x14ac:dyDescent="0.3">
      <c r="B587" s="8">
        <v>34983</v>
      </c>
      <c r="C587" s="12">
        <v>332.73</v>
      </c>
      <c r="D587" s="192">
        <f t="shared" si="9"/>
        <v>-0.41005686920083662</v>
      </c>
    </row>
    <row r="588" spans="2:4" thickBot="1" x14ac:dyDescent="0.3">
      <c r="B588" s="8">
        <v>34985</v>
      </c>
      <c r="C588" s="12">
        <v>331.98</v>
      </c>
      <c r="D588" s="192">
        <f t="shared" si="9"/>
        <v>-0.22540798845911425</v>
      </c>
    </row>
    <row r="589" spans="2:4" thickBot="1" x14ac:dyDescent="0.3">
      <c r="B589" s="8">
        <v>34988</v>
      </c>
      <c r="C589" s="12">
        <v>329.63</v>
      </c>
      <c r="D589" s="192">
        <f t="shared" si="9"/>
        <v>-0.70787396831134552</v>
      </c>
    </row>
    <row r="590" spans="2:4" thickBot="1" x14ac:dyDescent="0.3">
      <c r="B590" s="8">
        <v>34990</v>
      </c>
      <c r="C590" s="12">
        <v>328.49</v>
      </c>
      <c r="D590" s="192">
        <f t="shared" si="9"/>
        <v>-0.34584230804234339</v>
      </c>
    </row>
    <row r="591" spans="2:4" thickBot="1" x14ac:dyDescent="0.3">
      <c r="B591" s="8">
        <v>34992</v>
      </c>
      <c r="C591" s="12">
        <v>327.27</v>
      </c>
      <c r="D591" s="192">
        <f t="shared" si="9"/>
        <v>-0.37139638954002407</v>
      </c>
    </row>
    <row r="592" spans="2:4" thickBot="1" x14ac:dyDescent="0.3">
      <c r="B592" s="8">
        <v>34997</v>
      </c>
      <c r="C592" s="12">
        <v>326.7</v>
      </c>
      <c r="D592" s="192">
        <f t="shared" si="9"/>
        <v>-0.17416811806765242</v>
      </c>
    </row>
    <row r="593" spans="2:4" thickBot="1" x14ac:dyDescent="0.3">
      <c r="B593" s="8">
        <v>34999</v>
      </c>
      <c r="C593" s="12">
        <v>326.63</v>
      </c>
      <c r="D593" s="192">
        <f t="shared" si="9"/>
        <v>-2.1426385062750519E-2</v>
      </c>
    </row>
    <row r="594" spans="2:4" thickBot="1" x14ac:dyDescent="0.3">
      <c r="B594" s="8">
        <v>35002</v>
      </c>
      <c r="C594" s="12">
        <v>325.68</v>
      </c>
      <c r="D594" s="192">
        <f t="shared" si="9"/>
        <v>-0.29084897284388234</v>
      </c>
    </row>
    <row r="595" spans="2:4" thickBot="1" x14ac:dyDescent="0.3">
      <c r="B595" s="8">
        <v>35006</v>
      </c>
      <c r="C595" s="12">
        <v>323.08999999999997</v>
      </c>
      <c r="D595" s="192">
        <f t="shared" si="9"/>
        <v>-0.79525915008598069</v>
      </c>
    </row>
    <row r="596" spans="2:4" thickBot="1" x14ac:dyDescent="0.3">
      <c r="B596" s="8">
        <v>35009</v>
      </c>
      <c r="C596" s="12">
        <v>320.07</v>
      </c>
      <c r="D596" s="192">
        <f t="shared" si="9"/>
        <v>-0.93472407069237207</v>
      </c>
    </row>
    <row r="597" spans="2:4" thickBot="1" x14ac:dyDescent="0.3">
      <c r="B597" s="8">
        <v>35011</v>
      </c>
      <c r="C597" s="12">
        <v>317.62</v>
      </c>
      <c r="D597" s="192">
        <f t="shared" si="9"/>
        <v>-0.76545755615958777</v>
      </c>
    </row>
    <row r="598" spans="2:4" thickBot="1" x14ac:dyDescent="0.3">
      <c r="B598" s="8">
        <v>35013</v>
      </c>
      <c r="C598" s="12">
        <v>315.51</v>
      </c>
      <c r="D598" s="192">
        <f t="shared" si="9"/>
        <v>-0.66431584912789443</v>
      </c>
    </row>
    <row r="599" spans="2:4" thickBot="1" x14ac:dyDescent="0.3">
      <c r="B599" s="8">
        <v>35016</v>
      </c>
      <c r="C599" s="12">
        <v>314.92</v>
      </c>
      <c r="D599" s="192">
        <f t="shared" si="9"/>
        <v>-0.18699882729548145</v>
      </c>
    </row>
    <row r="600" spans="2:4" thickBot="1" x14ac:dyDescent="0.3">
      <c r="B600" s="8">
        <v>35018</v>
      </c>
      <c r="C600" s="12">
        <v>314.11</v>
      </c>
      <c r="D600" s="192">
        <f t="shared" si="9"/>
        <v>-0.25720817985520616</v>
      </c>
    </row>
    <row r="601" spans="2:4" thickBot="1" x14ac:dyDescent="0.3">
      <c r="B601" s="8">
        <v>35020</v>
      </c>
      <c r="C601" s="12">
        <v>314.76</v>
      </c>
      <c r="D601" s="192">
        <f t="shared" si="9"/>
        <v>0.20693387666739227</v>
      </c>
    </row>
    <row r="602" spans="2:4" thickBot="1" x14ac:dyDescent="0.3">
      <c r="B602" s="8">
        <v>35023</v>
      </c>
      <c r="C602" s="12">
        <v>314.86</v>
      </c>
      <c r="D602" s="192">
        <f t="shared" si="9"/>
        <v>3.1770237641381982E-2</v>
      </c>
    </row>
    <row r="603" spans="2:4" thickBot="1" x14ac:dyDescent="0.3">
      <c r="B603" s="8">
        <v>35025</v>
      </c>
      <c r="C603" s="12">
        <v>317.66000000000003</v>
      </c>
      <c r="D603" s="192">
        <f t="shared" si="9"/>
        <v>0.88928412627835574</v>
      </c>
    </row>
    <row r="604" spans="2:4" thickBot="1" x14ac:dyDescent="0.3">
      <c r="B604" s="8">
        <v>35027</v>
      </c>
      <c r="C604" s="12">
        <v>318.45999999999998</v>
      </c>
      <c r="D604" s="192">
        <f t="shared" si="9"/>
        <v>0.25184159163884612</v>
      </c>
    </row>
    <row r="605" spans="2:4" thickBot="1" x14ac:dyDescent="0.3">
      <c r="B605" s="8">
        <v>35030</v>
      </c>
      <c r="C605" s="12">
        <v>321.62</v>
      </c>
      <c r="D605" s="192">
        <f t="shared" si="9"/>
        <v>0.99227532500156812</v>
      </c>
    </row>
    <row r="606" spans="2:4" thickBot="1" x14ac:dyDescent="0.3">
      <c r="B606" s="8">
        <v>35032</v>
      </c>
      <c r="C606" s="12">
        <v>322.92</v>
      </c>
      <c r="D606" s="192">
        <f t="shared" si="9"/>
        <v>0.40420371867422311</v>
      </c>
    </row>
    <row r="607" spans="2:4" thickBot="1" x14ac:dyDescent="0.3">
      <c r="B607" s="8">
        <v>35034</v>
      </c>
      <c r="C607" s="12">
        <v>325.91000000000003</v>
      </c>
      <c r="D607" s="192">
        <f t="shared" si="9"/>
        <v>0.92592592592593004</v>
      </c>
    </row>
    <row r="608" spans="2:4" thickBot="1" x14ac:dyDescent="0.3">
      <c r="B608" s="8">
        <v>35037</v>
      </c>
      <c r="C608" s="12">
        <v>326.57</v>
      </c>
      <c r="D608" s="192">
        <f t="shared" si="9"/>
        <v>0.20250989536987341</v>
      </c>
    </row>
    <row r="609" spans="2:4" thickBot="1" x14ac:dyDescent="0.3">
      <c r="B609" s="8">
        <v>35039</v>
      </c>
      <c r="C609" s="12">
        <v>330.42</v>
      </c>
      <c r="D609" s="192">
        <f t="shared" si="9"/>
        <v>1.1789202927396936</v>
      </c>
    </row>
    <row r="610" spans="2:4" thickBot="1" x14ac:dyDescent="0.3">
      <c r="B610" s="8">
        <v>35041</v>
      </c>
      <c r="C610" s="12">
        <v>332.75</v>
      </c>
      <c r="D610" s="192">
        <f t="shared" si="9"/>
        <v>0.70516312571877737</v>
      </c>
    </row>
    <row r="611" spans="2:4" thickBot="1" x14ac:dyDescent="0.3">
      <c r="B611" s="8">
        <v>35044</v>
      </c>
      <c r="C611" s="12">
        <v>333.84</v>
      </c>
      <c r="D611" s="192">
        <f t="shared" si="9"/>
        <v>0.32757325319308084</v>
      </c>
    </row>
    <row r="612" spans="2:4" thickBot="1" x14ac:dyDescent="0.3">
      <c r="B612" s="8">
        <v>35046</v>
      </c>
      <c r="C612" s="12">
        <v>336.91</v>
      </c>
      <c r="D612" s="192">
        <f t="shared" si="9"/>
        <v>0.91960220464895048</v>
      </c>
    </row>
    <row r="613" spans="2:4" thickBot="1" x14ac:dyDescent="0.3">
      <c r="B613" s="8">
        <v>35048</v>
      </c>
      <c r="C613" s="12">
        <v>338.18</v>
      </c>
      <c r="D613" s="192">
        <f t="shared" si="9"/>
        <v>0.37695526995340511</v>
      </c>
    </row>
    <row r="614" spans="2:4" thickBot="1" x14ac:dyDescent="0.3">
      <c r="B614" s="8">
        <v>35051</v>
      </c>
      <c r="C614" s="12">
        <v>340.4</v>
      </c>
      <c r="D614" s="192">
        <f t="shared" si="9"/>
        <v>0.65645514223193757</v>
      </c>
    </row>
    <row r="615" spans="2:4" thickBot="1" x14ac:dyDescent="0.3">
      <c r="B615" s="8">
        <v>35055</v>
      </c>
      <c r="C615" s="12">
        <v>344.44</v>
      </c>
      <c r="D615" s="192">
        <f t="shared" si="9"/>
        <v>1.1868390129259776</v>
      </c>
    </row>
    <row r="616" spans="2:4" thickBot="1" x14ac:dyDescent="0.3">
      <c r="B616" s="8">
        <v>35072</v>
      </c>
      <c r="C616" s="12">
        <v>350.56</v>
      </c>
      <c r="D616" s="192">
        <f t="shared" si="9"/>
        <v>1.7767971199628363</v>
      </c>
    </row>
    <row r="617" spans="2:4" thickBot="1" x14ac:dyDescent="0.3">
      <c r="B617" s="8">
        <f>+B616+2</f>
        <v>35074</v>
      </c>
      <c r="C617" s="12">
        <v>356.79</v>
      </c>
      <c r="D617" s="192">
        <f t="shared" si="9"/>
        <v>1.7771565495207753</v>
      </c>
    </row>
    <row r="618" spans="2:4" thickBot="1" x14ac:dyDescent="0.3">
      <c r="B618" s="8">
        <f>+B617+2</f>
        <v>35076</v>
      </c>
      <c r="C618" s="12">
        <v>363.67</v>
      </c>
      <c r="D618" s="192">
        <f t="shared" si="9"/>
        <v>1.9283051655035077</v>
      </c>
    </row>
    <row r="619" spans="2:4" thickBot="1" x14ac:dyDescent="0.3">
      <c r="B619" s="8">
        <f>+B618+3</f>
        <v>35079</v>
      </c>
      <c r="C619" s="12">
        <v>369.28</v>
      </c>
      <c r="D619" s="192">
        <f t="shared" si="9"/>
        <v>1.5426073088239178</v>
      </c>
    </row>
    <row r="620" spans="2:4" thickBot="1" x14ac:dyDescent="0.3">
      <c r="B620" s="8">
        <f>+B619+2</f>
        <v>35081</v>
      </c>
      <c r="C620" s="12">
        <v>373.79</v>
      </c>
      <c r="D620" s="192">
        <f t="shared" si="9"/>
        <v>1.2212954939341492</v>
      </c>
    </row>
    <row r="621" spans="2:4" thickBot="1" x14ac:dyDescent="0.3">
      <c r="B621" s="8">
        <f>+B620+2</f>
        <v>35083</v>
      </c>
      <c r="C621" s="12">
        <v>372.96</v>
      </c>
      <c r="D621" s="192">
        <f t="shared" si="9"/>
        <v>-0.22204981406673818</v>
      </c>
    </row>
    <row r="622" spans="2:4" thickBot="1" x14ac:dyDescent="0.3">
      <c r="B622" s="8">
        <f>+B621+3</f>
        <v>35086</v>
      </c>
      <c r="C622" s="12">
        <v>372.63</v>
      </c>
      <c r="D622" s="192">
        <f t="shared" si="9"/>
        <v>-8.8481338481338767E-2</v>
      </c>
    </row>
    <row r="623" spans="2:4" thickBot="1" x14ac:dyDescent="0.3">
      <c r="B623" s="8">
        <f>+B622+2</f>
        <v>35088</v>
      </c>
      <c r="C623" s="12">
        <v>366.96</v>
      </c>
      <c r="D623" s="192">
        <f t="shared" si="9"/>
        <v>-1.5216166170195722</v>
      </c>
    </row>
    <row r="624" spans="2:4" thickBot="1" x14ac:dyDescent="0.3">
      <c r="B624" s="8">
        <f>+B623+2</f>
        <v>35090</v>
      </c>
      <c r="C624" s="12">
        <v>360.4</v>
      </c>
      <c r="D624" s="192">
        <f t="shared" si="9"/>
        <v>-1.7876607804665379</v>
      </c>
    </row>
    <row r="625" spans="2:4" thickBot="1" x14ac:dyDescent="0.3">
      <c r="B625" s="8">
        <f>+B624+3</f>
        <v>35093</v>
      </c>
      <c r="C625" s="12">
        <v>358.27</v>
      </c>
      <c r="D625" s="192">
        <f t="shared" si="9"/>
        <v>-0.59100998890121437</v>
      </c>
    </row>
    <row r="626" spans="2:4" thickBot="1" x14ac:dyDescent="0.3">
      <c r="B626" s="8">
        <f>+B625+2</f>
        <v>35095</v>
      </c>
      <c r="C626" s="12">
        <v>356.88</v>
      </c>
      <c r="D626" s="192">
        <f t="shared" si="9"/>
        <v>-0.38797554916683019</v>
      </c>
    </row>
    <row r="627" spans="2:4" thickBot="1" x14ac:dyDescent="0.3">
      <c r="B627" s="8">
        <f>+B626+2</f>
        <v>35097</v>
      </c>
      <c r="C627" s="12">
        <v>362.17</v>
      </c>
      <c r="D627" s="192">
        <f t="shared" si="9"/>
        <v>1.4822909661510897</v>
      </c>
    </row>
    <row r="628" spans="2:4" thickBot="1" x14ac:dyDescent="0.3">
      <c r="B628" s="8">
        <f>+B627+3</f>
        <v>35100</v>
      </c>
      <c r="C628" s="12">
        <v>359.49</v>
      </c>
      <c r="D628" s="192">
        <f t="shared" si="9"/>
        <v>-0.73998398542121091</v>
      </c>
    </row>
    <row r="629" spans="2:4" thickBot="1" x14ac:dyDescent="0.3">
      <c r="B629" s="8">
        <f>+B628+2</f>
        <v>35102</v>
      </c>
      <c r="C629" s="12">
        <v>358.89</v>
      </c>
      <c r="D629" s="192">
        <f t="shared" si="9"/>
        <v>-0.16690311274305536</v>
      </c>
    </row>
    <row r="630" spans="2:4" thickBot="1" x14ac:dyDescent="0.3">
      <c r="B630" s="8">
        <f>+B629+2</f>
        <v>35104</v>
      </c>
      <c r="C630" s="12">
        <v>358.36</v>
      </c>
      <c r="D630" s="192">
        <f t="shared" si="9"/>
        <v>-0.1476775613697745</v>
      </c>
    </row>
    <row r="631" spans="2:4" thickBot="1" x14ac:dyDescent="0.3">
      <c r="B631" s="8">
        <f>+B630+3</f>
        <v>35107</v>
      </c>
      <c r="C631" s="12">
        <v>361.35</v>
      </c>
      <c r="D631" s="192">
        <f t="shared" si="9"/>
        <v>0.83435651300367564</v>
      </c>
    </row>
    <row r="632" spans="2:4" thickBot="1" x14ac:dyDescent="0.3">
      <c r="B632" s="8">
        <f>+B631+2</f>
        <v>35109</v>
      </c>
      <c r="C632" s="12">
        <v>360.74</v>
      </c>
      <c r="D632" s="192">
        <f t="shared" si="9"/>
        <v>-0.16881140168811815</v>
      </c>
    </row>
    <row r="633" spans="2:4" thickBot="1" x14ac:dyDescent="0.3">
      <c r="B633" s="8">
        <f>+B632+2</f>
        <v>35111</v>
      </c>
      <c r="C633" s="12">
        <v>360.29</v>
      </c>
      <c r="D633" s="192">
        <f t="shared" si="9"/>
        <v>-0.12474358263568908</v>
      </c>
    </row>
    <row r="634" spans="2:4" thickBot="1" x14ac:dyDescent="0.3">
      <c r="B634" s="8">
        <v>35118</v>
      </c>
      <c r="C634" s="12">
        <v>363.43</v>
      </c>
      <c r="D634" s="192">
        <f t="shared" si="9"/>
        <v>0.87152016431206736</v>
      </c>
    </row>
    <row r="635" spans="2:4" thickBot="1" x14ac:dyDescent="0.3">
      <c r="B635" s="8">
        <f>+B634+3</f>
        <v>35121</v>
      </c>
      <c r="C635" s="12">
        <v>365.4</v>
      </c>
      <c r="D635" s="192">
        <f t="shared" si="9"/>
        <v>0.54205761769803296</v>
      </c>
    </row>
    <row r="636" spans="2:4" thickBot="1" x14ac:dyDescent="0.3">
      <c r="B636" s="8">
        <f>+B635+2</f>
        <v>35123</v>
      </c>
      <c r="C636" s="12">
        <v>365.51</v>
      </c>
      <c r="D636" s="192">
        <f t="shared" si="9"/>
        <v>3.010399562124455E-2</v>
      </c>
    </row>
    <row r="637" spans="2:4" thickBot="1" x14ac:dyDescent="0.3">
      <c r="B637" s="8">
        <f>+B636+2</f>
        <v>35125</v>
      </c>
      <c r="C637" s="12">
        <v>363.45</v>
      </c>
      <c r="D637" s="192">
        <f t="shared" si="9"/>
        <v>-0.56359607124292221</v>
      </c>
    </row>
    <row r="638" spans="2:4" thickBot="1" x14ac:dyDescent="0.3">
      <c r="B638" s="8">
        <f>+B637+3</f>
        <v>35128</v>
      </c>
      <c r="C638" s="12">
        <v>363.28</v>
      </c>
      <c r="D638" s="192">
        <f t="shared" si="9"/>
        <v>-4.6773971660485358E-2</v>
      </c>
    </row>
    <row r="639" spans="2:4" thickBot="1" x14ac:dyDescent="0.3">
      <c r="B639" s="8">
        <f>+B638+2</f>
        <v>35130</v>
      </c>
      <c r="C639" s="12">
        <v>361.72</v>
      </c>
      <c r="D639" s="192">
        <f t="shared" si="9"/>
        <v>-0.42942083241575002</v>
      </c>
    </row>
    <row r="640" spans="2:4" thickBot="1" x14ac:dyDescent="0.3">
      <c r="B640" s="8">
        <f>+B639+2</f>
        <v>35132</v>
      </c>
      <c r="C640" s="12">
        <v>358.41</v>
      </c>
      <c r="D640" s="192">
        <f t="shared" si="9"/>
        <v>-0.91507243171513597</v>
      </c>
    </row>
    <row r="641" spans="2:4" thickBot="1" x14ac:dyDescent="0.3">
      <c r="B641" s="8">
        <f>+B640+3</f>
        <v>35135</v>
      </c>
      <c r="C641" s="12">
        <v>356.24</v>
      </c>
      <c r="D641" s="192">
        <f t="shared" si="9"/>
        <v>-0.60545185681203373</v>
      </c>
    </row>
    <row r="642" spans="2:4" thickBot="1" x14ac:dyDescent="0.3">
      <c r="B642" s="8">
        <f>+B641+2</f>
        <v>35137</v>
      </c>
      <c r="C642" s="12">
        <v>354.61</v>
      </c>
      <c r="D642" s="192">
        <f t="shared" si="9"/>
        <v>-0.45755670334606258</v>
      </c>
    </row>
    <row r="643" spans="2:4" thickBot="1" x14ac:dyDescent="0.3">
      <c r="B643" s="8">
        <f>+B642+2</f>
        <v>35139</v>
      </c>
      <c r="C643" s="12">
        <v>353.86</v>
      </c>
      <c r="D643" s="192">
        <f t="shared" si="9"/>
        <v>-0.21149995770001206</v>
      </c>
    </row>
    <row r="644" spans="2:4" thickBot="1" x14ac:dyDescent="0.3">
      <c r="B644" s="8">
        <f>+B643+3</f>
        <v>35142</v>
      </c>
      <c r="C644" s="12">
        <v>351.86</v>
      </c>
      <c r="D644" s="192">
        <f t="shared" si="9"/>
        <v>-0.56519527496750044</v>
      </c>
    </row>
    <row r="645" spans="2:4" thickBot="1" x14ac:dyDescent="0.3">
      <c r="B645" s="8">
        <v>35146</v>
      </c>
      <c r="C645" s="12">
        <v>349.56</v>
      </c>
      <c r="D645" s="192">
        <f t="shared" si="9"/>
        <v>-0.65366907292673249</v>
      </c>
    </row>
    <row r="646" spans="2:4" thickBot="1" x14ac:dyDescent="0.3">
      <c r="B646" s="8">
        <f>+B645+3</f>
        <v>35149</v>
      </c>
      <c r="C646" s="12">
        <v>345.87</v>
      </c>
      <c r="D646" s="192">
        <f t="shared" si="9"/>
        <v>-1.0556127703398532</v>
      </c>
    </row>
    <row r="647" spans="2:4" thickBot="1" x14ac:dyDescent="0.3">
      <c r="B647" s="8">
        <f>+B646+2</f>
        <v>35151</v>
      </c>
      <c r="C647" s="12">
        <v>343.04</v>
      </c>
      <c r="D647" s="192">
        <f t="shared" ref="D647:D710" si="10">+((C647/C646)-1)*100</f>
        <v>-0.81822650128660079</v>
      </c>
    </row>
    <row r="648" spans="2:4" thickBot="1" x14ac:dyDescent="0.3">
      <c r="B648" s="8">
        <f>+B647+2</f>
        <v>35153</v>
      </c>
      <c r="C648" s="12">
        <v>339.42</v>
      </c>
      <c r="D648" s="192">
        <f t="shared" si="10"/>
        <v>-1.0552705223880632</v>
      </c>
    </row>
    <row r="649" spans="2:4" thickBot="1" x14ac:dyDescent="0.3">
      <c r="B649" s="8">
        <f>+B648+3</f>
        <v>35156</v>
      </c>
      <c r="C649" s="12">
        <v>338.5</v>
      </c>
      <c r="D649" s="192">
        <f t="shared" si="10"/>
        <v>-0.27105061575629641</v>
      </c>
    </row>
    <row r="650" spans="2:4" thickBot="1" x14ac:dyDescent="0.3">
      <c r="B650" s="8">
        <f>+B649+2</f>
        <v>35158</v>
      </c>
      <c r="C650" s="12">
        <v>336.83</v>
      </c>
      <c r="D650" s="192">
        <f t="shared" si="10"/>
        <v>-0.49335302806500225</v>
      </c>
    </row>
    <row r="651" spans="2:4" thickBot="1" x14ac:dyDescent="0.3">
      <c r="B651" s="8">
        <f>+B650+2</f>
        <v>35160</v>
      </c>
      <c r="C651" s="12">
        <v>334.87</v>
      </c>
      <c r="D651" s="192">
        <f t="shared" si="10"/>
        <v>-0.58189591188432255</v>
      </c>
    </row>
    <row r="652" spans="2:4" thickBot="1" x14ac:dyDescent="0.3">
      <c r="B652" s="8">
        <f>+B651+3</f>
        <v>35163</v>
      </c>
      <c r="C652" s="12">
        <v>334.42</v>
      </c>
      <c r="D652" s="192">
        <f t="shared" si="10"/>
        <v>-0.13438050586794814</v>
      </c>
    </row>
    <row r="653" spans="2:4" thickBot="1" x14ac:dyDescent="0.3">
      <c r="B653" s="8">
        <f>+B652+2</f>
        <v>35165</v>
      </c>
      <c r="C653" s="12">
        <v>335.72</v>
      </c>
      <c r="D653" s="192">
        <f t="shared" si="10"/>
        <v>0.38873273129598207</v>
      </c>
    </row>
    <row r="654" spans="2:4" thickBot="1" x14ac:dyDescent="0.3">
      <c r="B654" s="8">
        <f>+B653+2</f>
        <v>35167</v>
      </c>
      <c r="C654" s="12">
        <v>337.14</v>
      </c>
      <c r="D654" s="192">
        <f t="shared" si="10"/>
        <v>0.42297152388894865</v>
      </c>
    </row>
    <row r="655" spans="2:4" thickBot="1" x14ac:dyDescent="0.3">
      <c r="B655" s="8">
        <f>+B654+3</f>
        <v>35170</v>
      </c>
      <c r="C655" s="12">
        <v>336.32</v>
      </c>
      <c r="D655" s="192">
        <f t="shared" si="10"/>
        <v>-0.24322240018983532</v>
      </c>
    </row>
    <row r="656" spans="2:4" thickBot="1" x14ac:dyDescent="0.3">
      <c r="B656" s="8">
        <f>+B655+2</f>
        <v>35172</v>
      </c>
      <c r="C656" s="12">
        <v>337.06</v>
      </c>
      <c r="D656" s="192">
        <f t="shared" si="10"/>
        <v>0.22002854424358897</v>
      </c>
    </row>
    <row r="657" spans="2:4" thickBot="1" x14ac:dyDescent="0.3">
      <c r="B657" s="8">
        <f>+B656+2</f>
        <v>35174</v>
      </c>
      <c r="C657" s="12">
        <v>338.88</v>
      </c>
      <c r="D657" s="192">
        <f t="shared" si="10"/>
        <v>0.53996321129770042</v>
      </c>
    </row>
    <row r="658" spans="2:4" thickBot="1" x14ac:dyDescent="0.3">
      <c r="B658" s="8">
        <f>+B657+3</f>
        <v>35177</v>
      </c>
      <c r="C658" s="12">
        <v>342.28</v>
      </c>
      <c r="D658" s="192">
        <f t="shared" si="10"/>
        <v>1.0033050047214331</v>
      </c>
    </row>
    <row r="659" spans="2:4" thickBot="1" x14ac:dyDescent="0.3">
      <c r="B659" s="8">
        <f>+B658+2</f>
        <v>35179</v>
      </c>
      <c r="C659" s="12">
        <v>340.73</v>
      </c>
      <c r="D659" s="192">
        <f t="shared" si="10"/>
        <v>-0.4528456234661582</v>
      </c>
    </row>
    <row r="660" spans="2:4" thickBot="1" x14ac:dyDescent="0.3">
      <c r="B660" s="8">
        <f>+B659+2</f>
        <v>35181</v>
      </c>
      <c r="C660" s="12">
        <v>340.77</v>
      </c>
      <c r="D660" s="192">
        <f t="shared" si="10"/>
        <v>1.173950048425354E-2</v>
      </c>
    </row>
    <row r="661" spans="2:4" thickBot="1" x14ac:dyDescent="0.3">
      <c r="B661" s="8">
        <f>+B660+3</f>
        <v>35184</v>
      </c>
      <c r="C661" s="12">
        <v>340.99</v>
      </c>
      <c r="D661" s="192">
        <f t="shared" si="10"/>
        <v>6.4559673680197882E-2</v>
      </c>
    </row>
    <row r="662" spans="2:4" thickBot="1" x14ac:dyDescent="0.3">
      <c r="B662" s="8">
        <v>35188</v>
      </c>
      <c r="C662" s="12">
        <v>342.15</v>
      </c>
      <c r="D662" s="192">
        <f t="shared" si="10"/>
        <v>0.34018592920612711</v>
      </c>
    </row>
    <row r="663" spans="2:4" thickBot="1" x14ac:dyDescent="0.3">
      <c r="B663" s="8">
        <f>+B662+3</f>
        <v>35191</v>
      </c>
      <c r="C663" s="12">
        <v>339.74</v>
      </c>
      <c r="D663" s="192">
        <f t="shared" si="10"/>
        <v>-0.70436942861317187</v>
      </c>
    </row>
    <row r="664" spans="2:4" thickBot="1" x14ac:dyDescent="0.3">
      <c r="B664" s="8">
        <f>+B663+2</f>
        <v>35193</v>
      </c>
      <c r="C664" s="12">
        <v>340.94</v>
      </c>
      <c r="D664" s="192">
        <f t="shared" si="10"/>
        <v>0.35321127921350559</v>
      </c>
    </row>
    <row r="665" spans="2:4" thickBot="1" x14ac:dyDescent="0.3">
      <c r="B665" s="8">
        <f>+B664+2</f>
        <v>35195</v>
      </c>
      <c r="C665" s="12">
        <v>342.15356150307207</v>
      </c>
      <c r="D665" s="192">
        <f t="shared" si="10"/>
        <v>0.35594576848478887</v>
      </c>
    </row>
    <row r="666" spans="2:4" thickBot="1" x14ac:dyDescent="0.3">
      <c r="B666" s="8">
        <f>+B665+3</f>
        <v>35198</v>
      </c>
      <c r="C666" s="12">
        <v>342.4</v>
      </c>
      <c r="D666" s="192">
        <f t="shared" si="10"/>
        <v>7.2025699760458473E-2</v>
      </c>
    </row>
    <row r="667" spans="2:4" thickBot="1" x14ac:dyDescent="0.3">
      <c r="B667" s="8">
        <f>+B666+2</f>
        <v>35200</v>
      </c>
      <c r="C667" s="12">
        <v>343.56</v>
      </c>
      <c r="D667" s="192">
        <f t="shared" si="10"/>
        <v>0.33878504672897325</v>
      </c>
    </row>
    <row r="668" spans="2:4" thickBot="1" x14ac:dyDescent="0.3">
      <c r="B668" s="8">
        <f>+B667+2</f>
        <v>35202</v>
      </c>
      <c r="C668" s="12">
        <v>343.65</v>
      </c>
      <c r="D668" s="192">
        <f t="shared" si="10"/>
        <v>2.6196297589931028E-2</v>
      </c>
    </row>
    <row r="669" spans="2:4" thickBot="1" x14ac:dyDescent="0.3">
      <c r="B669" s="8">
        <f>+B668+3</f>
        <v>35205</v>
      </c>
      <c r="C669" s="12">
        <v>342.93</v>
      </c>
      <c r="D669" s="192">
        <f t="shared" si="10"/>
        <v>-0.20951549541684544</v>
      </c>
    </row>
    <row r="670" spans="2:4" thickBot="1" x14ac:dyDescent="0.3">
      <c r="B670" s="8">
        <f>+B669+2</f>
        <v>35207</v>
      </c>
      <c r="C670" s="12">
        <v>342.48</v>
      </c>
      <c r="D670" s="192">
        <f t="shared" si="10"/>
        <v>-0.13122211530049999</v>
      </c>
    </row>
    <row r="671" spans="2:4" thickBot="1" x14ac:dyDescent="0.3">
      <c r="B671" s="8">
        <f>+B670+2</f>
        <v>35209</v>
      </c>
      <c r="C671" s="12">
        <v>342.21</v>
      </c>
      <c r="D671" s="192">
        <f t="shared" si="10"/>
        <v>-7.8836720392438941E-2</v>
      </c>
    </row>
    <row r="672" spans="2:4" thickBot="1" x14ac:dyDescent="0.3">
      <c r="B672" s="8">
        <f>+B671+3</f>
        <v>35212</v>
      </c>
      <c r="C672" s="12">
        <v>341.36</v>
      </c>
      <c r="D672" s="192">
        <f t="shared" si="10"/>
        <v>-0.24838549428712886</v>
      </c>
    </row>
    <row r="673" spans="2:4" thickBot="1" x14ac:dyDescent="0.3">
      <c r="B673" s="8">
        <f>+B672+2</f>
        <v>35214</v>
      </c>
      <c r="C673" s="12">
        <v>340.92</v>
      </c>
      <c r="D673" s="192">
        <f t="shared" si="10"/>
        <v>-0.12889617998593783</v>
      </c>
    </row>
    <row r="674" spans="2:4" thickBot="1" x14ac:dyDescent="0.3">
      <c r="B674" s="8">
        <f>+B673+2</f>
        <v>35216</v>
      </c>
      <c r="C674" s="12">
        <v>340.05</v>
      </c>
      <c r="D674" s="192">
        <f t="shared" si="10"/>
        <v>-0.25519183386131239</v>
      </c>
    </row>
    <row r="675" spans="2:4" thickBot="1" x14ac:dyDescent="0.3">
      <c r="B675" s="8">
        <f>+B674+3</f>
        <v>35219</v>
      </c>
      <c r="C675" s="12">
        <v>339.1</v>
      </c>
      <c r="D675" s="192">
        <f t="shared" si="10"/>
        <v>-0.2793706807822316</v>
      </c>
    </row>
    <row r="676" spans="2:4" thickBot="1" x14ac:dyDescent="0.3">
      <c r="B676" s="8">
        <f>+B675+2</f>
        <v>35221</v>
      </c>
      <c r="C676" s="12">
        <v>318.66000000000003</v>
      </c>
      <c r="D676" s="192">
        <f t="shared" si="10"/>
        <v>-6.0277204364494246</v>
      </c>
    </row>
    <row r="677" spans="2:4" thickBot="1" x14ac:dyDescent="0.3">
      <c r="B677" s="8">
        <f>+B676+2</f>
        <v>35223</v>
      </c>
      <c r="C677" s="12">
        <v>315.49</v>
      </c>
      <c r="D677" s="192">
        <f t="shared" si="10"/>
        <v>-0.99479068599761522</v>
      </c>
    </row>
    <row r="678" spans="2:4" thickBot="1" x14ac:dyDescent="0.3">
      <c r="B678" s="8">
        <f>+B677+3</f>
        <v>35226</v>
      </c>
      <c r="C678" s="12">
        <v>322.31</v>
      </c>
      <c r="D678" s="192">
        <f t="shared" si="10"/>
        <v>2.1617166946654498</v>
      </c>
    </row>
    <row r="679" spans="2:4" thickBot="1" x14ac:dyDescent="0.3">
      <c r="B679" s="8">
        <f>+B678+2</f>
        <v>35228</v>
      </c>
      <c r="C679" s="12">
        <v>331.96</v>
      </c>
      <c r="D679" s="192">
        <f t="shared" si="10"/>
        <v>2.9940119760478945</v>
      </c>
    </row>
    <row r="680" spans="2:4" thickBot="1" x14ac:dyDescent="0.3">
      <c r="B680" s="8">
        <f>+B679+2</f>
        <v>35230</v>
      </c>
      <c r="C680" s="12">
        <v>335.07</v>
      </c>
      <c r="D680" s="192">
        <f t="shared" si="10"/>
        <v>0.93685986263405407</v>
      </c>
    </row>
    <row r="681" spans="2:4" thickBot="1" x14ac:dyDescent="0.3">
      <c r="B681" s="8">
        <f>+B680+3</f>
        <v>35233</v>
      </c>
      <c r="C681" s="12">
        <v>334.05</v>
      </c>
      <c r="D681" s="192">
        <f t="shared" si="10"/>
        <v>-0.30441400304414001</v>
      </c>
    </row>
    <row r="682" spans="2:4" thickBot="1" x14ac:dyDescent="0.3">
      <c r="B682" s="8">
        <f>+B681+2</f>
        <v>35235</v>
      </c>
      <c r="C682" s="12">
        <v>333.23</v>
      </c>
      <c r="D682" s="192">
        <f t="shared" si="10"/>
        <v>-0.24547223469539858</v>
      </c>
    </row>
    <row r="683" spans="2:4" thickBot="1" x14ac:dyDescent="0.3">
      <c r="B683" s="8">
        <f>+B682+2</f>
        <v>35237</v>
      </c>
      <c r="C683" s="12">
        <v>330.52</v>
      </c>
      <c r="D683" s="192">
        <f t="shared" si="10"/>
        <v>-0.81325210815353932</v>
      </c>
    </row>
    <row r="684" spans="2:4" thickBot="1" x14ac:dyDescent="0.3">
      <c r="B684" s="8">
        <f>+B683+3</f>
        <v>35240</v>
      </c>
      <c r="C684" s="12">
        <v>325.26</v>
      </c>
      <c r="D684" s="192">
        <f t="shared" si="10"/>
        <v>-1.5914316834079623</v>
      </c>
    </row>
    <row r="685" spans="2:4" thickBot="1" x14ac:dyDescent="0.3">
      <c r="B685" s="8">
        <f>+B684+2</f>
        <v>35242</v>
      </c>
      <c r="C685" s="12">
        <v>323.29000000000002</v>
      </c>
      <c r="D685" s="192">
        <f t="shared" si="10"/>
        <v>-0.60566931070527019</v>
      </c>
    </row>
    <row r="686" spans="2:4" thickBot="1" x14ac:dyDescent="0.3">
      <c r="B686" s="8">
        <f>+B685+2</f>
        <v>35244</v>
      </c>
      <c r="C686" s="12">
        <v>321.49</v>
      </c>
      <c r="D686" s="192">
        <f t="shared" si="10"/>
        <v>-0.5567756503448984</v>
      </c>
    </row>
    <row r="687" spans="2:4" thickBot="1" x14ac:dyDescent="0.3">
      <c r="B687" s="8">
        <f>+B686+3</f>
        <v>35247</v>
      </c>
      <c r="C687" s="12">
        <v>320.70999999999998</v>
      </c>
      <c r="D687" s="192">
        <f t="shared" si="10"/>
        <v>-0.24262029923171058</v>
      </c>
    </row>
    <row r="688" spans="2:4" thickBot="1" x14ac:dyDescent="0.3">
      <c r="B688" s="8">
        <f>+B687+2</f>
        <v>35249</v>
      </c>
      <c r="C688" s="12">
        <v>320.57</v>
      </c>
      <c r="D688" s="192">
        <f t="shared" si="10"/>
        <v>-4.3653144585442671E-2</v>
      </c>
    </row>
    <row r="689" spans="2:4" thickBot="1" x14ac:dyDescent="0.3">
      <c r="B689" s="8">
        <f>+B688+2</f>
        <v>35251</v>
      </c>
      <c r="C689" s="12">
        <v>320.12</v>
      </c>
      <c r="D689" s="192">
        <f t="shared" si="10"/>
        <v>-0.14037495710764736</v>
      </c>
    </row>
    <row r="690" spans="2:4" thickBot="1" x14ac:dyDescent="0.3">
      <c r="B690" s="8">
        <f>+B689+3</f>
        <v>35254</v>
      </c>
      <c r="C690" s="12">
        <v>321.20999999999998</v>
      </c>
      <c r="D690" s="192">
        <f t="shared" si="10"/>
        <v>0.34049731350742629</v>
      </c>
    </row>
    <row r="691" spans="2:4" thickBot="1" x14ac:dyDescent="0.3">
      <c r="B691" s="8">
        <f>+B690+2</f>
        <v>35256</v>
      </c>
      <c r="C691" s="12">
        <v>321.48</v>
      </c>
      <c r="D691" s="192">
        <f t="shared" si="10"/>
        <v>8.4057158868033888E-2</v>
      </c>
    </row>
    <row r="692" spans="2:4" thickBot="1" x14ac:dyDescent="0.3">
      <c r="B692" s="8">
        <f>+B691+2</f>
        <v>35258</v>
      </c>
      <c r="C692" s="12">
        <v>321.99</v>
      </c>
      <c r="D692" s="192">
        <f t="shared" si="10"/>
        <v>0.1586412840612228</v>
      </c>
    </row>
    <row r="693" spans="2:4" thickBot="1" x14ac:dyDescent="0.3">
      <c r="B693" s="8">
        <f>+B692+3</f>
        <v>35261</v>
      </c>
      <c r="C693" s="12">
        <v>322.52</v>
      </c>
      <c r="D693" s="192">
        <f t="shared" si="10"/>
        <v>0.16460138513616496</v>
      </c>
    </row>
    <row r="694" spans="2:4" thickBot="1" x14ac:dyDescent="0.3">
      <c r="B694" s="8">
        <f>+B693+2</f>
        <v>35263</v>
      </c>
      <c r="C694" s="12">
        <v>322.69</v>
      </c>
      <c r="D694" s="192">
        <f t="shared" si="10"/>
        <v>5.2709909462977933E-2</v>
      </c>
    </row>
    <row r="695" spans="2:4" thickBot="1" x14ac:dyDescent="0.3">
      <c r="B695" s="8">
        <f>+B694+2</f>
        <v>35265</v>
      </c>
      <c r="C695" s="12">
        <v>322.41000000000003</v>
      </c>
      <c r="D695" s="192">
        <f t="shared" si="10"/>
        <v>-8.6770584771755921E-2</v>
      </c>
    </row>
    <row r="696" spans="2:4" thickBot="1" x14ac:dyDescent="0.3">
      <c r="B696" s="8">
        <f>+B695+3</f>
        <v>35268</v>
      </c>
      <c r="C696" s="12">
        <v>322.22000000000003</v>
      </c>
      <c r="D696" s="192">
        <f t="shared" si="10"/>
        <v>-5.8931174591358992E-2</v>
      </c>
    </row>
    <row r="697" spans="2:4" thickBot="1" x14ac:dyDescent="0.3">
      <c r="B697" s="8">
        <f>+B696+2</f>
        <v>35270</v>
      </c>
      <c r="C697" s="12">
        <v>322.89</v>
      </c>
      <c r="D697" s="192">
        <f t="shared" si="10"/>
        <v>0.20793246849977187</v>
      </c>
    </row>
    <row r="698" spans="2:4" thickBot="1" x14ac:dyDescent="0.3">
      <c r="B698" s="8">
        <f>+B697+2</f>
        <v>35272</v>
      </c>
      <c r="C698" s="12">
        <v>322.08999999999997</v>
      </c>
      <c r="D698" s="192">
        <f t="shared" si="10"/>
        <v>-0.24776239586237203</v>
      </c>
    </row>
    <row r="699" spans="2:4" thickBot="1" x14ac:dyDescent="0.3">
      <c r="B699" s="8">
        <f>+B698+3</f>
        <v>35275</v>
      </c>
      <c r="C699" s="12">
        <v>323.26</v>
      </c>
      <c r="D699" s="192">
        <f t="shared" si="10"/>
        <v>0.36325250706323864</v>
      </c>
    </row>
    <row r="700" spans="2:4" thickBot="1" x14ac:dyDescent="0.3">
      <c r="B700" s="8">
        <f>+B699+2</f>
        <v>35277</v>
      </c>
      <c r="C700" s="12">
        <v>325.83999999999997</v>
      </c>
      <c r="D700" s="192">
        <f t="shared" si="10"/>
        <v>0.79811916104683966</v>
      </c>
    </row>
    <row r="701" spans="2:4" thickBot="1" x14ac:dyDescent="0.3">
      <c r="B701" s="8">
        <v>35279</v>
      </c>
      <c r="C701" s="12">
        <v>324.79000000000002</v>
      </c>
      <c r="D701" s="192">
        <f t="shared" si="10"/>
        <v>-0.32224404615760482</v>
      </c>
    </row>
    <row r="702" spans="2:4" thickBot="1" x14ac:dyDescent="0.3">
      <c r="B702" s="8">
        <v>35282</v>
      </c>
      <c r="C702" s="12">
        <v>324.8</v>
      </c>
      <c r="D702" s="192">
        <f t="shared" si="10"/>
        <v>3.0789125280872298E-3</v>
      </c>
    </row>
    <row r="703" spans="2:4" thickBot="1" x14ac:dyDescent="0.3">
      <c r="B703" s="8">
        <v>35284</v>
      </c>
      <c r="C703" s="12">
        <v>324.45</v>
      </c>
      <c r="D703" s="192">
        <f t="shared" si="10"/>
        <v>-0.10775862068965747</v>
      </c>
    </row>
    <row r="704" spans="2:4" thickBot="1" x14ac:dyDescent="0.3">
      <c r="B704" s="8">
        <v>35286</v>
      </c>
      <c r="C704" s="12">
        <v>322.97000000000003</v>
      </c>
      <c r="D704" s="192">
        <f t="shared" si="10"/>
        <v>-0.45615657266141474</v>
      </c>
    </row>
    <row r="705" spans="2:4" thickBot="1" x14ac:dyDescent="0.3">
      <c r="B705" s="8">
        <v>35289</v>
      </c>
      <c r="C705" s="12">
        <v>323.22000000000003</v>
      </c>
      <c r="D705" s="192">
        <f t="shared" si="10"/>
        <v>7.7406570269689112E-2</v>
      </c>
    </row>
    <row r="706" spans="2:4" thickBot="1" x14ac:dyDescent="0.3">
      <c r="B706" s="8">
        <v>35291</v>
      </c>
      <c r="C706" s="12">
        <v>322.83</v>
      </c>
      <c r="D706" s="192">
        <f t="shared" si="10"/>
        <v>-0.12066085019493134</v>
      </c>
    </row>
    <row r="707" spans="2:4" thickBot="1" x14ac:dyDescent="0.3">
      <c r="B707" s="8">
        <v>35293</v>
      </c>
      <c r="C707" s="12">
        <v>321.89</v>
      </c>
      <c r="D707" s="192">
        <f t="shared" si="10"/>
        <v>-0.29117492178546422</v>
      </c>
    </row>
    <row r="708" spans="2:4" thickBot="1" x14ac:dyDescent="0.3">
      <c r="B708" s="8">
        <v>35296</v>
      </c>
      <c r="C708" s="12">
        <v>321.33999999999997</v>
      </c>
      <c r="D708" s="192">
        <f t="shared" si="10"/>
        <v>-0.17086582372860537</v>
      </c>
    </row>
    <row r="709" spans="2:4" thickBot="1" x14ac:dyDescent="0.3">
      <c r="B709" s="8">
        <v>35298</v>
      </c>
      <c r="C709" s="12">
        <v>324.19</v>
      </c>
      <c r="D709" s="192">
        <f t="shared" si="10"/>
        <v>0.88691105993652375</v>
      </c>
    </row>
    <row r="710" spans="2:4" thickBot="1" x14ac:dyDescent="0.3">
      <c r="B710" s="8">
        <v>35300</v>
      </c>
      <c r="C710" s="12">
        <v>321.63</v>
      </c>
      <c r="D710" s="192">
        <f t="shared" si="10"/>
        <v>-0.78966038434251651</v>
      </c>
    </row>
    <row r="711" spans="2:4" thickBot="1" x14ac:dyDescent="0.3">
      <c r="B711" s="8">
        <v>35303</v>
      </c>
      <c r="C711" s="12">
        <v>322.12</v>
      </c>
      <c r="D711" s="192">
        <f t="shared" ref="D711:D774" si="11">+((C711/C710)-1)*100</f>
        <v>0.15234897242173417</v>
      </c>
    </row>
    <row r="712" spans="2:4" thickBot="1" x14ac:dyDescent="0.3">
      <c r="B712" s="8">
        <v>35305</v>
      </c>
      <c r="C712" s="12">
        <v>322.32</v>
      </c>
      <c r="D712" s="192">
        <f t="shared" si="11"/>
        <v>6.2088662610193524E-2</v>
      </c>
    </row>
    <row r="713" spans="2:4" thickBot="1" x14ac:dyDescent="0.3">
      <c r="B713" s="8">
        <v>35307</v>
      </c>
      <c r="C713" s="12">
        <v>321.39999999999998</v>
      </c>
      <c r="D713" s="192">
        <f t="shared" si="11"/>
        <v>-0.28543062794739171</v>
      </c>
    </row>
    <row r="714" spans="2:4" thickBot="1" x14ac:dyDescent="0.3">
      <c r="B714" s="8">
        <v>35310</v>
      </c>
      <c r="C714" s="12">
        <v>321.79000000000002</v>
      </c>
      <c r="D714" s="192">
        <f t="shared" si="11"/>
        <v>0.12134411947730683</v>
      </c>
    </row>
    <row r="715" spans="2:4" thickBot="1" x14ac:dyDescent="0.3">
      <c r="B715" s="8">
        <v>35312</v>
      </c>
      <c r="C715" s="12">
        <v>321.70999999999998</v>
      </c>
      <c r="D715" s="192">
        <f t="shared" si="11"/>
        <v>-2.4860934149617542E-2</v>
      </c>
    </row>
    <row r="716" spans="2:4" thickBot="1" x14ac:dyDescent="0.3">
      <c r="B716" s="8">
        <v>35314</v>
      </c>
      <c r="C716" s="12">
        <v>322.08999999999997</v>
      </c>
      <c r="D716" s="192">
        <f t="shared" si="11"/>
        <v>0.11811880264833707</v>
      </c>
    </row>
    <row r="717" spans="2:4" thickBot="1" x14ac:dyDescent="0.3">
      <c r="B717" s="8">
        <v>35317</v>
      </c>
      <c r="C717" s="12">
        <v>322.67</v>
      </c>
      <c r="D717" s="192">
        <f t="shared" si="11"/>
        <v>0.18007389239034222</v>
      </c>
    </row>
    <row r="718" spans="2:4" thickBot="1" x14ac:dyDescent="0.3">
      <c r="B718" s="8">
        <v>35319</v>
      </c>
      <c r="C718" s="12">
        <v>322.32</v>
      </c>
      <c r="D718" s="192">
        <f t="shared" si="11"/>
        <v>-0.10846995382279845</v>
      </c>
    </row>
    <row r="719" spans="2:4" thickBot="1" x14ac:dyDescent="0.3">
      <c r="B719" s="8">
        <v>35321</v>
      </c>
      <c r="C719" s="12">
        <v>322.02999999999997</v>
      </c>
      <c r="D719" s="192">
        <f t="shared" si="11"/>
        <v>-8.9972697939944002E-2</v>
      </c>
    </row>
    <row r="720" spans="2:4" thickBot="1" x14ac:dyDescent="0.3">
      <c r="B720" s="8">
        <v>35324</v>
      </c>
      <c r="C720" s="12">
        <v>321</v>
      </c>
      <c r="D720" s="192">
        <f t="shared" si="11"/>
        <v>-0.31984597708286655</v>
      </c>
    </row>
    <row r="721" spans="2:4" thickBot="1" x14ac:dyDescent="0.3">
      <c r="B721" s="8">
        <v>35326</v>
      </c>
      <c r="C721" s="12">
        <v>320.56</v>
      </c>
      <c r="D721" s="192">
        <f t="shared" si="11"/>
        <v>-0.13707165109033692</v>
      </c>
    </row>
    <row r="722" spans="2:4" thickBot="1" x14ac:dyDescent="0.3">
      <c r="B722" s="8">
        <v>35328</v>
      </c>
      <c r="C722" s="12">
        <v>320.52</v>
      </c>
      <c r="D722" s="192">
        <f t="shared" si="11"/>
        <v>-1.247816321438E-2</v>
      </c>
    </row>
    <row r="723" spans="2:4" thickBot="1" x14ac:dyDescent="0.3">
      <c r="B723" s="8">
        <v>35331</v>
      </c>
      <c r="C723" s="12">
        <v>320.01</v>
      </c>
      <c r="D723" s="192">
        <f t="shared" si="11"/>
        <v>-0.15911643579183954</v>
      </c>
    </row>
    <row r="724" spans="2:4" thickBot="1" x14ac:dyDescent="0.3">
      <c r="B724" s="8">
        <v>35333</v>
      </c>
      <c r="C724" s="12">
        <v>318.68</v>
      </c>
      <c r="D724" s="192">
        <f t="shared" si="11"/>
        <v>-0.41561201212461096</v>
      </c>
    </row>
    <row r="725" spans="2:4" thickBot="1" x14ac:dyDescent="0.3">
      <c r="B725" s="8">
        <v>35335</v>
      </c>
      <c r="C725" s="12">
        <v>318.41000000000003</v>
      </c>
      <c r="D725" s="192">
        <f t="shared" si="11"/>
        <v>-8.4724488515119933E-2</v>
      </c>
    </row>
    <row r="726" spans="2:4" thickBot="1" x14ac:dyDescent="0.3">
      <c r="B726" s="8">
        <v>35338</v>
      </c>
      <c r="C726" s="12">
        <v>317.7</v>
      </c>
      <c r="D726" s="192">
        <f t="shared" si="11"/>
        <v>-0.22298294651551531</v>
      </c>
    </row>
    <row r="727" spans="2:4" thickBot="1" x14ac:dyDescent="0.3">
      <c r="B727" s="8">
        <v>35340</v>
      </c>
      <c r="C727" s="12">
        <v>317.44</v>
      </c>
      <c r="D727" s="192">
        <f t="shared" si="11"/>
        <v>-8.1838212149820677E-2</v>
      </c>
    </row>
    <row r="728" spans="2:4" thickBot="1" x14ac:dyDescent="0.3">
      <c r="B728" s="8">
        <v>35342</v>
      </c>
      <c r="C728" s="12">
        <v>316.87</v>
      </c>
      <c r="D728" s="192">
        <f t="shared" si="11"/>
        <v>-0.17956149193548709</v>
      </c>
    </row>
    <row r="729" spans="2:4" thickBot="1" x14ac:dyDescent="0.3">
      <c r="B729" s="8">
        <v>35345</v>
      </c>
      <c r="C729" s="12">
        <v>316.06</v>
      </c>
      <c r="D729" s="192">
        <f t="shared" si="11"/>
        <v>-0.25562533531101606</v>
      </c>
    </row>
    <row r="730" spans="2:4" thickBot="1" x14ac:dyDescent="0.3">
      <c r="B730" s="8">
        <v>35347</v>
      </c>
      <c r="C730" s="12">
        <v>313.87</v>
      </c>
      <c r="D730" s="192">
        <f t="shared" si="11"/>
        <v>-0.69290641017528687</v>
      </c>
    </row>
    <row r="731" spans="2:4" thickBot="1" x14ac:dyDescent="0.3">
      <c r="B731" s="8">
        <v>35349</v>
      </c>
      <c r="C731" s="12">
        <v>311.54000000000002</v>
      </c>
      <c r="D731" s="192">
        <f t="shared" si="11"/>
        <v>-0.74234555707776151</v>
      </c>
    </row>
    <row r="732" spans="2:4" thickBot="1" x14ac:dyDescent="0.3">
      <c r="B732" s="8">
        <v>35352</v>
      </c>
      <c r="C732" s="12">
        <v>309.20999999999998</v>
      </c>
      <c r="D732" s="192">
        <f t="shared" si="11"/>
        <v>-0.74789754124672259</v>
      </c>
    </row>
    <row r="733" spans="2:4" thickBot="1" x14ac:dyDescent="0.3">
      <c r="B733" s="8">
        <v>35354</v>
      </c>
      <c r="C733" s="12">
        <v>307.77999999999997</v>
      </c>
      <c r="D733" s="192">
        <f t="shared" si="11"/>
        <v>-0.46246887228744704</v>
      </c>
    </row>
    <row r="734" spans="2:4" thickBot="1" x14ac:dyDescent="0.3">
      <c r="B734" s="8">
        <v>35356</v>
      </c>
      <c r="C734" s="12">
        <v>305.77999999999997</v>
      </c>
      <c r="D734" s="192">
        <f t="shared" si="11"/>
        <v>-0.64981480278121229</v>
      </c>
    </row>
    <row r="735" spans="2:4" thickBot="1" x14ac:dyDescent="0.3">
      <c r="B735" s="8">
        <v>35359</v>
      </c>
      <c r="C735" s="12">
        <v>305.45999999999998</v>
      </c>
      <c r="D735" s="192">
        <f t="shared" si="11"/>
        <v>-0.1046504022499839</v>
      </c>
    </row>
    <row r="736" spans="2:4" thickBot="1" x14ac:dyDescent="0.3">
      <c r="B736" s="8">
        <v>35361</v>
      </c>
      <c r="C736" s="12">
        <v>305.41000000000003</v>
      </c>
      <c r="D736" s="192">
        <f t="shared" si="11"/>
        <v>-1.6368755319828843E-2</v>
      </c>
    </row>
    <row r="737" spans="2:4" thickBot="1" x14ac:dyDescent="0.3">
      <c r="B737" s="8">
        <v>35363</v>
      </c>
      <c r="C737" s="12">
        <v>310.08999999999997</v>
      </c>
      <c r="D737" s="192">
        <f t="shared" si="11"/>
        <v>1.5323663272322374</v>
      </c>
    </row>
    <row r="738" spans="2:4" thickBot="1" x14ac:dyDescent="0.3">
      <c r="B738" s="8">
        <v>35366</v>
      </c>
      <c r="C738" s="12">
        <v>313.55</v>
      </c>
      <c r="D738" s="192">
        <f t="shared" si="11"/>
        <v>1.1158050888451898</v>
      </c>
    </row>
    <row r="739" spans="2:4" thickBot="1" x14ac:dyDescent="0.3">
      <c r="B739" s="8">
        <v>35368</v>
      </c>
      <c r="C739" s="12">
        <v>317.16000000000003</v>
      </c>
      <c r="D739" s="192">
        <f t="shared" si="11"/>
        <v>1.1513315260724077</v>
      </c>
    </row>
    <row r="740" spans="2:4" thickBot="1" x14ac:dyDescent="0.3">
      <c r="B740" s="8">
        <v>35373</v>
      </c>
      <c r="C740" s="12">
        <v>319.81</v>
      </c>
      <c r="D740" s="192">
        <f t="shared" si="11"/>
        <v>0.83554042123847871</v>
      </c>
    </row>
    <row r="741" spans="2:4" thickBot="1" x14ac:dyDescent="0.3">
      <c r="B741" s="8">
        <v>35375</v>
      </c>
      <c r="C741" s="12">
        <v>323.24</v>
      </c>
      <c r="D741" s="192">
        <f t="shared" si="11"/>
        <v>1.072511803883569</v>
      </c>
    </row>
    <row r="742" spans="2:4" thickBot="1" x14ac:dyDescent="0.3">
      <c r="B742" s="8">
        <v>35377</v>
      </c>
      <c r="C742" s="12">
        <v>326.33999999999997</v>
      </c>
      <c r="D742" s="192">
        <f t="shared" si="11"/>
        <v>0.95903972280657612</v>
      </c>
    </row>
    <row r="743" spans="2:4" thickBot="1" x14ac:dyDescent="0.3">
      <c r="B743" s="8">
        <v>35380</v>
      </c>
      <c r="C743" s="12">
        <v>328.05</v>
      </c>
      <c r="D743" s="192">
        <f t="shared" si="11"/>
        <v>0.52399338113624516</v>
      </c>
    </row>
    <row r="744" spans="2:4" thickBot="1" x14ac:dyDescent="0.3">
      <c r="B744" s="8">
        <v>35382</v>
      </c>
      <c r="C744" s="12">
        <v>328.68</v>
      </c>
      <c r="D744" s="192">
        <f t="shared" si="11"/>
        <v>0.19204389574760672</v>
      </c>
    </row>
    <row r="745" spans="2:4" thickBot="1" x14ac:dyDescent="0.3">
      <c r="B745" s="8">
        <v>35384</v>
      </c>
      <c r="C745" s="12">
        <v>327.56</v>
      </c>
      <c r="D745" s="192">
        <f t="shared" si="11"/>
        <v>-0.34075696726298954</v>
      </c>
    </row>
    <row r="746" spans="2:4" thickBot="1" x14ac:dyDescent="0.3">
      <c r="B746" s="8">
        <v>35387</v>
      </c>
      <c r="C746" s="12">
        <v>327.43</v>
      </c>
      <c r="D746" s="192">
        <f t="shared" si="11"/>
        <v>-3.9687385517150897E-2</v>
      </c>
    </row>
    <row r="747" spans="2:4" thickBot="1" x14ac:dyDescent="0.3">
      <c r="B747" s="8">
        <v>35389</v>
      </c>
      <c r="C747" s="12">
        <v>327.92</v>
      </c>
      <c r="D747" s="192">
        <f t="shared" si="11"/>
        <v>0.14965030693583348</v>
      </c>
    </row>
    <row r="748" spans="2:4" thickBot="1" x14ac:dyDescent="0.3">
      <c r="B748" s="8">
        <v>35391</v>
      </c>
      <c r="C748" s="12">
        <v>326.74</v>
      </c>
      <c r="D748" s="192">
        <f t="shared" si="11"/>
        <v>-0.35984386435716775</v>
      </c>
    </row>
    <row r="749" spans="2:4" thickBot="1" x14ac:dyDescent="0.3">
      <c r="B749" s="8">
        <v>35394</v>
      </c>
      <c r="C749" s="12">
        <v>325.70999999999998</v>
      </c>
      <c r="D749" s="192">
        <f t="shared" si="11"/>
        <v>-0.31523535532840263</v>
      </c>
    </row>
    <row r="750" spans="2:4" thickBot="1" x14ac:dyDescent="0.3">
      <c r="B750" s="8">
        <v>35396</v>
      </c>
      <c r="C750" s="12">
        <v>325.54000000000002</v>
      </c>
      <c r="D750" s="192">
        <f t="shared" si="11"/>
        <v>-5.2193669214928295E-2</v>
      </c>
    </row>
    <row r="751" spans="2:4" thickBot="1" x14ac:dyDescent="0.3">
      <c r="B751" s="8">
        <v>35398</v>
      </c>
      <c r="C751" s="12">
        <v>325.77</v>
      </c>
      <c r="D751" s="192">
        <f t="shared" si="11"/>
        <v>7.0651840019642087E-2</v>
      </c>
    </row>
    <row r="752" spans="2:4" thickBot="1" x14ac:dyDescent="0.3">
      <c r="B752" s="8">
        <v>35401</v>
      </c>
      <c r="C752" s="12">
        <v>325.56</v>
      </c>
      <c r="D752" s="192">
        <f t="shared" si="11"/>
        <v>-6.4462657703279191E-2</v>
      </c>
    </row>
    <row r="753" spans="2:4" thickBot="1" x14ac:dyDescent="0.3">
      <c r="B753" s="8">
        <v>35403</v>
      </c>
      <c r="C753" s="12">
        <v>326.60000000000002</v>
      </c>
      <c r="D753" s="192">
        <f t="shared" si="11"/>
        <v>0.31944956382847778</v>
      </c>
    </row>
    <row r="754" spans="2:4" thickBot="1" x14ac:dyDescent="0.3">
      <c r="B754" s="8">
        <v>35405</v>
      </c>
      <c r="C754" s="12">
        <v>327.35000000000002</v>
      </c>
      <c r="D754" s="192">
        <f t="shared" si="11"/>
        <v>0.22963870177588053</v>
      </c>
    </row>
    <row r="755" spans="2:4" thickBot="1" x14ac:dyDescent="0.3">
      <c r="B755" s="8">
        <v>35408</v>
      </c>
      <c r="C755" s="12">
        <v>329.02</v>
      </c>
      <c r="D755" s="192">
        <f t="shared" si="11"/>
        <v>0.51015732396515467</v>
      </c>
    </row>
    <row r="756" spans="2:4" thickBot="1" x14ac:dyDescent="0.3">
      <c r="B756" s="8">
        <v>35410</v>
      </c>
      <c r="C756" s="12">
        <v>330.84</v>
      </c>
      <c r="D756" s="192">
        <f t="shared" si="11"/>
        <v>0.55315786274390266</v>
      </c>
    </row>
    <row r="757" spans="2:4" thickBot="1" x14ac:dyDescent="0.3">
      <c r="B757" s="8">
        <v>35412</v>
      </c>
      <c r="C757" s="12">
        <v>333.28</v>
      </c>
      <c r="D757" s="192">
        <f t="shared" si="11"/>
        <v>0.73751662435013188</v>
      </c>
    </row>
    <row r="758" spans="2:4" thickBot="1" x14ac:dyDescent="0.3">
      <c r="B758" s="8">
        <v>35415</v>
      </c>
      <c r="C758" s="12">
        <v>335.84</v>
      </c>
      <c r="D758" s="192">
        <f t="shared" si="11"/>
        <v>0.76812289966394776</v>
      </c>
    </row>
    <row r="759" spans="2:4" thickBot="1" x14ac:dyDescent="0.3">
      <c r="B759" s="8">
        <v>35417</v>
      </c>
      <c r="C759" s="12">
        <v>338.18</v>
      </c>
      <c r="D759" s="192">
        <f t="shared" si="11"/>
        <v>0.69676036207719783</v>
      </c>
    </row>
    <row r="760" spans="2:4" thickBot="1" x14ac:dyDescent="0.3">
      <c r="B760" s="8">
        <v>35419</v>
      </c>
      <c r="C760" s="12">
        <v>341.86</v>
      </c>
      <c r="D760" s="192">
        <f t="shared" si="11"/>
        <v>1.0881778934295427</v>
      </c>
    </row>
    <row r="761" spans="2:4" thickBot="1" x14ac:dyDescent="0.3">
      <c r="B761" s="8">
        <v>35422</v>
      </c>
      <c r="C761" s="12">
        <v>347.16</v>
      </c>
      <c r="D761" s="192">
        <f t="shared" si="11"/>
        <v>1.5503422453636118</v>
      </c>
    </row>
    <row r="762" spans="2:4" thickBot="1" x14ac:dyDescent="0.3">
      <c r="B762" s="8">
        <v>35426</v>
      </c>
      <c r="C762" s="12">
        <v>351.32</v>
      </c>
      <c r="D762" s="192">
        <f t="shared" si="11"/>
        <v>1.1982947344163941</v>
      </c>
    </row>
    <row r="763" spans="2:4" thickBot="1" x14ac:dyDescent="0.3">
      <c r="B763" s="8">
        <v>35429</v>
      </c>
      <c r="C763" s="12">
        <v>353.46</v>
      </c>
      <c r="D763" s="192">
        <f t="shared" si="11"/>
        <v>0.60913127632926667</v>
      </c>
    </row>
    <row r="764" spans="2:4" thickBot="1" x14ac:dyDescent="0.3">
      <c r="B764" s="8">
        <v>35436</v>
      </c>
      <c r="C764" s="12">
        <v>354</v>
      </c>
      <c r="D764" s="192">
        <f t="shared" si="11"/>
        <v>0.15277542013241163</v>
      </c>
    </row>
    <row r="765" spans="2:4" thickBot="1" x14ac:dyDescent="0.3">
      <c r="B765" s="8">
        <v>35438</v>
      </c>
      <c r="C765" s="12">
        <v>357.7</v>
      </c>
      <c r="D765" s="192">
        <f t="shared" si="11"/>
        <v>1.0451977401130019</v>
      </c>
    </row>
    <row r="766" spans="2:4" thickBot="1" x14ac:dyDescent="0.3">
      <c r="B766" s="8">
        <v>35440</v>
      </c>
      <c r="C766" s="12">
        <v>359.92</v>
      </c>
      <c r="D766" s="192">
        <f t="shared" si="11"/>
        <v>0.6206318143695988</v>
      </c>
    </row>
    <row r="767" spans="2:4" thickBot="1" x14ac:dyDescent="0.3">
      <c r="B767" s="8">
        <v>35443</v>
      </c>
      <c r="C767" s="12">
        <v>361.09</v>
      </c>
      <c r="D767" s="192">
        <f t="shared" si="11"/>
        <v>0.32507223827515919</v>
      </c>
    </row>
    <row r="768" spans="2:4" thickBot="1" x14ac:dyDescent="0.3">
      <c r="B768" s="8">
        <v>35445</v>
      </c>
      <c r="C768" s="12">
        <v>363.6</v>
      </c>
      <c r="D768" s="192">
        <f t="shared" si="11"/>
        <v>0.6951175607189386</v>
      </c>
    </row>
    <row r="769" spans="2:4" thickBot="1" x14ac:dyDescent="0.3">
      <c r="B769" s="8">
        <v>35447</v>
      </c>
      <c r="C769" s="12">
        <v>363.77</v>
      </c>
      <c r="D769" s="192">
        <f t="shared" si="11"/>
        <v>4.675467546753076E-2</v>
      </c>
    </row>
    <row r="770" spans="2:4" thickBot="1" x14ac:dyDescent="0.3">
      <c r="B770" s="8">
        <v>35450</v>
      </c>
      <c r="C770" s="12">
        <v>362.96</v>
      </c>
      <c r="D770" s="192">
        <f t="shared" si="11"/>
        <v>-0.22266816944772616</v>
      </c>
    </row>
    <row r="771" spans="2:4" thickBot="1" x14ac:dyDescent="0.3">
      <c r="B771" s="8">
        <v>35452</v>
      </c>
      <c r="C771" s="12">
        <v>365.73</v>
      </c>
      <c r="D771" s="192">
        <f t="shared" si="11"/>
        <v>0.7631694952612067</v>
      </c>
    </row>
    <row r="772" spans="2:4" thickBot="1" x14ac:dyDescent="0.3">
      <c r="B772" s="8">
        <v>35454</v>
      </c>
      <c r="C772" s="12">
        <v>367.97</v>
      </c>
      <c r="D772" s="192">
        <f t="shared" si="11"/>
        <v>0.61247368277144165</v>
      </c>
    </row>
    <row r="773" spans="2:4" thickBot="1" x14ac:dyDescent="0.3">
      <c r="B773" s="8">
        <v>35457</v>
      </c>
      <c r="C773" s="12">
        <v>368.3</v>
      </c>
      <c r="D773" s="192">
        <f t="shared" si="11"/>
        <v>8.9681224012827521E-2</v>
      </c>
    </row>
    <row r="774" spans="2:4" thickBot="1" x14ac:dyDescent="0.3">
      <c r="B774" s="8">
        <v>35459</v>
      </c>
      <c r="C774" s="12">
        <v>364.43</v>
      </c>
      <c r="D774" s="192">
        <f t="shared" si="11"/>
        <v>-1.0507738256855803</v>
      </c>
    </row>
    <row r="775" spans="2:4" thickBot="1" x14ac:dyDescent="0.3">
      <c r="B775" s="8">
        <v>35461</v>
      </c>
      <c r="C775" s="12">
        <v>364.28</v>
      </c>
      <c r="D775" s="192">
        <f t="shared" ref="D775:D838" si="12">+((C775/C774)-1)*100</f>
        <v>-4.1160167933496083E-2</v>
      </c>
    </row>
    <row r="776" spans="2:4" thickBot="1" x14ac:dyDescent="0.3">
      <c r="B776" s="8">
        <v>35464</v>
      </c>
      <c r="C776" s="12">
        <v>364.16</v>
      </c>
      <c r="D776" s="192">
        <f t="shared" si="12"/>
        <v>-3.2941693203014655E-2</v>
      </c>
    </row>
    <row r="777" spans="2:4" thickBot="1" x14ac:dyDescent="0.3">
      <c r="B777" s="8">
        <v>35466</v>
      </c>
      <c r="C777" s="12">
        <v>365.59</v>
      </c>
      <c r="D777" s="192">
        <f t="shared" si="12"/>
        <v>0.39268453427063754</v>
      </c>
    </row>
    <row r="778" spans="2:4" thickBot="1" x14ac:dyDescent="0.3">
      <c r="B778" s="8">
        <v>35473</v>
      </c>
      <c r="C778" s="12">
        <v>367.76</v>
      </c>
      <c r="D778" s="192">
        <f t="shared" si="12"/>
        <v>0.59356109302770577</v>
      </c>
    </row>
    <row r="779" spans="2:4" thickBot="1" x14ac:dyDescent="0.3">
      <c r="B779" s="8">
        <v>35475</v>
      </c>
      <c r="C779" s="12">
        <v>368.32</v>
      </c>
      <c r="D779" s="192">
        <f t="shared" si="12"/>
        <v>0.1522732216663103</v>
      </c>
    </row>
    <row r="780" spans="2:4" thickBot="1" x14ac:dyDescent="0.3">
      <c r="B780" s="8">
        <v>35478</v>
      </c>
      <c r="C780" s="12">
        <v>368.9</v>
      </c>
      <c r="D780" s="192">
        <f t="shared" si="12"/>
        <v>0.15747176368374749</v>
      </c>
    </row>
    <row r="781" spans="2:4" thickBot="1" x14ac:dyDescent="0.3">
      <c r="B781" s="8">
        <v>35480</v>
      </c>
      <c r="C781" s="12">
        <v>369.42</v>
      </c>
      <c r="D781" s="192">
        <f t="shared" si="12"/>
        <v>0.14095960965032628</v>
      </c>
    </row>
    <row r="782" spans="2:4" thickBot="1" x14ac:dyDescent="0.3">
      <c r="B782" s="8">
        <v>35482</v>
      </c>
      <c r="C782" s="12">
        <v>369.21</v>
      </c>
      <c r="D782" s="192">
        <f t="shared" si="12"/>
        <v>-5.6845866493426822E-2</v>
      </c>
    </row>
    <row r="783" spans="2:4" thickBot="1" x14ac:dyDescent="0.3">
      <c r="B783" s="8">
        <v>35485</v>
      </c>
      <c r="C783" s="12">
        <v>367.87</v>
      </c>
      <c r="D783" s="192">
        <f t="shared" si="12"/>
        <v>-0.36293708187751239</v>
      </c>
    </row>
    <row r="784" spans="2:4" thickBot="1" x14ac:dyDescent="0.3">
      <c r="B784" s="8">
        <v>35487</v>
      </c>
      <c r="C784" s="12">
        <v>367.77</v>
      </c>
      <c r="D784" s="192">
        <f t="shared" si="12"/>
        <v>-2.7183515915951695E-2</v>
      </c>
    </row>
    <row r="785" spans="2:4" thickBot="1" x14ac:dyDescent="0.3">
      <c r="B785" s="8">
        <v>35489</v>
      </c>
      <c r="C785" s="12">
        <v>366.9</v>
      </c>
      <c r="D785" s="192">
        <f t="shared" si="12"/>
        <v>-0.23656089403703007</v>
      </c>
    </row>
    <row r="786" spans="2:4" thickBot="1" x14ac:dyDescent="0.3">
      <c r="B786" s="8">
        <v>35492</v>
      </c>
      <c r="C786" s="12">
        <v>368.49</v>
      </c>
      <c r="D786" s="192">
        <f t="shared" si="12"/>
        <v>0.43336058871628058</v>
      </c>
    </row>
    <row r="787" spans="2:4" thickBot="1" x14ac:dyDescent="0.3">
      <c r="B787" s="8">
        <v>35494</v>
      </c>
      <c r="C787" s="12">
        <v>367.85</v>
      </c>
      <c r="D787" s="192">
        <f t="shared" si="12"/>
        <v>-0.17368178240928511</v>
      </c>
    </row>
    <row r="788" spans="2:4" thickBot="1" x14ac:dyDescent="0.3">
      <c r="B788" s="8">
        <v>35499</v>
      </c>
      <c r="C788" s="12">
        <v>366.06</v>
      </c>
      <c r="D788" s="192">
        <f t="shared" si="12"/>
        <v>-0.48661139051244806</v>
      </c>
    </row>
    <row r="789" spans="2:4" thickBot="1" x14ac:dyDescent="0.3">
      <c r="B789" s="8">
        <v>35503</v>
      </c>
      <c r="C789" s="12">
        <v>366.44</v>
      </c>
      <c r="D789" s="192">
        <f t="shared" si="12"/>
        <v>0.1038081188876161</v>
      </c>
    </row>
    <row r="790" spans="2:4" thickBot="1" x14ac:dyDescent="0.3">
      <c r="B790" s="8">
        <v>35506</v>
      </c>
      <c r="C790" s="12">
        <v>361.98</v>
      </c>
      <c r="D790" s="192">
        <f t="shared" si="12"/>
        <v>-1.2171160353673161</v>
      </c>
    </row>
    <row r="791" spans="2:4" thickBot="1" x14ac:dyDescent="0.3">
      <c r="B791" s="8">
        <v>35508</v>
      </c>
      <c r="C791" s="12">
        <v>360.93</v>
      </c>
      <c r="D791" s="192">
        <f t="shared" si="12"/>
        <v>-0.29007127465605631</v>
      </c>
    </row>
    <row r="792" spans="2:4" thickBot="1" x14ac:dyDescent="0.3">
      <c r="B792" s="8">
        <v>35510</v>
      </c>
      <c r="C792" s="12">
        <v>361.13</v>
      </c>
      <c r="D792" s="192">
        <f t="shared" si="12"/>
        <v>5.5412406837884731E-2</v>
      </c>
    </row>
    <row r="793" spans="2:4" thickBot="1" x14ac:dyDescent="0.3">
      <c r="B793" s="8">
        <v>35513</v>
      </c>
      <c r="C793" s="12">
        <v>361.84</v>
      </c>
      <c r="D793" s="192">
        <f t="shared" si="12"/>
        <v>0.19660510065626635</v>
      </c>
    </row>
    <row r="794" spans="2:4" thickBot="1" x14ac:dyDescent="0.3">
      <c r="B794" s="8">
        <v>35515</v>
      </c>
      <c r="C794" s="12">
        <v>363.38</v>
      </c>
      <c r="D794" s="192">
        <f t="shared" si="12"/>
        <v>0.4256024762326005</v>
      </c>
    </row>
    <row r="795" spans="2:4" thickBot="1" x14ac:dyDescent="0.3">
      <c r="B795" s="8">
        <v>35517</v>
      </c>
      <c r="C795" s="12">
        <v>364</v>
      </c>
      <c r="D795" s="192">
        <f t="shared" si="12"/>
        <v>0.17062028730254752</v>
      </c>
    </row>
    <row r="796" spans="2:4" thickBot="1" x14ac:dyDescent="0.3">
      <c r="B796" s="8">
        <v>35520</v>
      </c>
      <c r="C796" s="12">
        <v>366.24</v>
      </c>
      <c r="D796" s="192">
        <f t="shared" si="12"/>
        <v>0.61538461538461764</v>
      </c>
    </row>
    <row r="797" spans="2:4" thickBot="1" x14ac:dyDescent="0.3">
      <c r="B797" s="8">
        <v>35522</v>
      </c>
      <c r="C797" s="12">
        <v>368.76</v>
      </c>
      <c r="D797" s="192">
        <f t="shared" si="12"/>
        <v>0.68807339449541427</v>
      </c>
    </row>
    <row r="798" spans="2:4" thickBot="1" x14ac:dyDescent="0.3">
      <c r="B798" s="8">
        <v>35524</v>
      </c>
      <c r="C798" s="12">
        <v>371.89</v>
      </c>
      <c r="D798" s="192">
        <f t="shared" si="12"/>
        <v>0.84879054127344755</v>
      </c>
    </row>
    <row r="799" spans="2:4" thickBot="1" x14ac:dyDescent="0.3">
      <c r="B799" s="8">
        <v>35527</v>
      </c>
      <c r="C799" s="12">
        <v>372.19</v>
      </c>
      <c r="D799" s="192">
        <f t="shared" si="12"/>
        <v>8.0669015031320512E-2</v>
      </c>
    </row>
    <row r="800" spans="2:4" thickBot="1" x14ac:dyDescent="0.3">
      <c r="B800" s="8">
        <v>35529</v>
      </c>
      <c r="C800" s="12">
        <v>378.8</v>
      </c>
      <c r="D800" s="192">
        <f t="shared" si="12"/>
        <v>1.7759746366103446</v>
      </c>
    </row>
    <row r="801" spans="2:4" thickBot="1" x14ac:dyDescent="0.3">
      <c r="B801" s="8">
        <v>35531</v>
      </c>
      <c r="C801" s="12">
        <v>379.72</v>
      </c>
      <c r="D801" s="192">
        <f t="shared" si="12"/>
        <v>0.24287222808869746</v>
      </c>
    </row>
    <row r="802" spans="2:4" thickBot="1" x14ac:dyDescent="0.3">
      <c r="B802" s="8">
        <v>35534</v>
      </c>
      <c r="C802" s="12">
        <v>382.52</v>
      </c>
      <c r="D802" s="192">
        <f t="shared" si="12"/>
        <v>0.7373854419045589</v>
      </c>
    </row>
    <row r="803" spans="2:4" thickBot="1" x14ac:dyDescent="0.3">
      <c r="B803" s="8">
        <v>35536</v>
      </c>
      <c r="C803" s="12">
        <v>385.49</v>
      </c>
      <c r="D803" s="192">
        <f t="shared" si="12"/>
        <v>0.77642999058873396</v>
      </c>
    </row>
    <row r="804" spans="2:4" thickBot="1" x14ac:dyDescent="0.3">
      <c r="B804" s="8">
        <v>35538</v>
      </c>
      <c r="C804" s="12">
        <v>385.35</v>
      </c>
      <c r="D804" s="192">
        <f t="shared" si="12"/>
        <v>-3.631741420010437E-2</v>
      </c>
    </row>
    <row r="805" spans="2:4" thickBot="1" x14ac:dyDescent="0.3">
      <c r="B805" s="8">
        <v>35541</v>
      </c>
      <c r="C805" s="12">
        <v>384.03</v>
      </c>
      <c r="D805" s="192">
        <f t="shared" si="12"/>
        <v>-0.34254573764112006</v>
      </c>
    </row>
    <row r="806" spans="2:4" thickBot="1" x14ac:dyDescent="0.3">
      <c r="B806" s="8">
        <v>35543</v>
      </c>
      <c r="C806" s="12">
        <v>385.52</v>
      </c>
      <c r="D806" s="192">
        <f t="shared" si="12"/>
        <v>0.38799052157383329</v>
      </c>
    </row>
    <row r="807" spans="2:4" thickBot="1" x14ac:dyDescent="0.3">
      <c r="B807" s="8">
        <v>35545</v>
      </c>
      <c r="C807" s="12">
        <v>389.31</v>
      </c>
      <c r="D807" s="192">
        <f t="shared" si="12"/>
        <v>0.98308777754720911</v>
      </c>
    </row>
    <row r="808" spans="2:4" thickBot="1" x14ac:dyDescent="0.3">
      <c r="B808" s="8">
        <v>35548</v>
      </c>
      <c r="C808" s="12">
        <v>389.9</v>
      </c>
      <c r="D808" s="192">
        <f t="shared" si="12"/>
        <v>0.15155017852097608</v>
      </c>
    </row>
    <row r="809" spans="2:4" thickBot="1" x14ac:dyDescent="0.3">
      <c r="B809" s="8">
        <v>35550</v>
      </c>
      <c r="C809" s="12">
        <v>391.5</v>
      </c>
      <c r="D809" s="192">
        <f t="shared" si="12"/>
        <v>0.41036163118748359</v>
      </c>
    </row>
    <row r="810" spans="2:4" thickBot="1" x14ac:dyDescent="0.3">
      <c r="B810" s="8">
        <v>35552</v>
      </c>
      <c r="C810" s="12">
        <v>391.25</v>
      </c>
      <c r="D810" s="192">
        <f t="shared" si="12"/>
        <v>-6.3856960408681385E-2</v>
      </c>
    </row>
    <row r="811" spans="2:4" thickBot="1" x14ac:dyDescent="0.3">
      <c r="B811" s="8">
        <v>35555</v>
      </c>
      <c r="C811" s="12">
        <v>394.79</v>
      </c>
      <c r="D811" s="192">
        <f t="shared" si="12"/>
        <v>0.90479233226836708</v>
      </c>
    </row>
    <row r="812" spans="2:4" thickBot="1" x14ac:dyDescent="0.3">
      <c r="B812" s="8">
        <v>35557</v>
      </c>
      <c r="C812" s="12">
        <v>394.04</v>
      </c>
      <c r="D812" s="192">
        <f t="shared" si="12"/>
        <v>-0.18997441677853777</v>
      </c>
    </row>
    <row r="813" spans="2:4" thickBot="1" x14ac:dyDescent="0.3">
      <c r="B813" s="8">
        <v>35559</v>
      </c>
      <c r="C813" s="12">
        <v>393.68</v>
      </c>
      <c r="D813" s="192">
        <f t="shared" si="12"/>
        <v>-9.1361283118474024E-2</v>
      </c>
    </row>
    <row r="814" spans="2:4" thickBot="1" x14ac:dyDescent="0.3">
      <c r="B814" s="8">
        <v>35562</v>
      </c>
      <c r="C814" s="12">
        <v>389.2</v>
      </c>
      <c r="D814" s="192">
        <f t="shared" si="12"/>
        <v>-1.1379800853485111</v>
      </c>
    </row>
    <row r="815" spans="2:4" thickBot="1" x14ac:dyDescent="0.3">
      <c r="B815" s="8">
        <v>35564</v>
      </c>
      <c r="C815" s="12">
        <v>386.1</v>
      </c>
      <c r="D815" s="192">
        <f t="shared" si="12"/>
        <v>-0.79650565262074924</v>
      </c>
    </row>
    <row r="816" spans="2:4" thickBot="1" x14ac:dyDescent="0.3">
      <c r="B816" s="8">
        <v>35566</v>
      </c>
      <c r="C816" s="12">
        <v>385.56</v>
      </c>
      <c r="D816" s="192">
        <f t="shared" si="12"/>
        <v>-0.13986013986014845</v>
      </c>
    </row>
    <row r="817" spans="2:4" thickBot="1" x14ac:dyDescent="0.3">
      <c r="B817" s="8">
        <v>35569</v>
      </c>
      <c r="C817" s="12">
        <v>385.12</v>
      </c>
      <c r="D817" s="192">
        <f t="shared" si="12"/>
        <v>-0.11411972196285758</v>
      </c>
    </row>
    <row r="818" spans="2:4" thickBot="1" x14ac:dyDescent="0.3">
      <c r="B818" s="8">
        <v>35571</v>
      </c>
      <c r="C818" s="12">
        <v>384.84</v>
      </c>
      <c r="D818" s="192">
        <f t="shared" si="12"/>
        <v>-7.2704611549656573E-2</v>
      </c>
    </row>
    <row r="819" spans="2:4" thickBot="1" x14ac:dyDescent="0.3">
      <c r="B819" s="8">
        <v>35573</v>
      </c>
      <c r="C819" s="12">
        <v>383.52</v>
      </c>
      <c r="D819" s="192">
        <f t="shared" si="12"/>
        <v>-0.34299968818209958</v>
      </c>
    </row>
    <row r="820" spans="2:4" thickBot="1" x14ac:dyDescent="0.3">
      <c r="B820" s="8">
        <v>35576</v>
      </c>
      <c r="C820" s="12">
        <v>380.95</v>
      </c>
      <c r="D820" s="192">
        <f t="shared" si="12"/>
        <v>-0.67010846891948361</v>
      </c>
    </row>
    <row r="821" spans="2:4" thickBot="1" x14ac:dyDescent="0.3">
      <c r="B821" s="8">
        <v>35578</v>
      </c>
      <c r="C821" s="12">
        <v>379.6</v>
      </c>
      <c r="D821" s="192">
        <f t="shared" si="12"/>
        <v>-0.35437721485758189</v>
      </c>
    </row>
    <row r="822" spans="2:4" thickBot="1" x14ac:dyDescent="0.3">
      <c r="B822" s="8">
        <v>35580</v>
      </c>
      <c r="C822" s="12">
        <v>379.22</v>
      </c>
      <c r="D822" s="192">
        <f t="shared" si="12"/>
        <v>-0.10010537407797448</v>
      </c>
    </row>
    <row r="823" spans="2:4" thickBot="1" x14ac:dyDescent="0.3">
      <c r="B823" s="8">
        <v>35583</v>
      </c>
      <c r="C823" s="12">
        <v>378.45</v>
      </c>
      <c r="D823" s="192">
        <f t="shared" si="12"/>
        <v>-0.20304836242814872</v>
      </c>
    </row>
    <row r="824" spans="2:4" thickBot="1" x14ac:dyDescent="0.3">
      <c r="B824" s="8">
        <v>35585</v>
      </c>
      <c r="C824" s="12">
        <v>379.22</v>
      </c>
      <c r="D824" s="192">
        <f t="shared" si="12"/>
        <v>0.20346148764698313</v>
      </c>
    </row>
    <row r="825" spans="2:4" thickBot="1" x14ac:dyDescent="0.3">
      <c r="B825" s="8">
        <v>35587</v>
      </c>
      <c r="C825" s="12">
        <v>377.19</v>
      </c>
      <c r="D825" s="192">
        <f t="shared" si="12"/>
        <v>-0.53530931912874058</v>
      </c>
    </row>
    <row r="826" spans="2:4" thickBot="1" x14ac:dyDescent="0.3">
      <c r="B826" s="8">
        <v>35590</v>
      </c>
      <c r="C826" s="12">
        <v>377.68</v>
      </c>
      <c r="D826" s="192">
        <f t="shared" si="12"/>
        <v>0.12990800392376212</v>
      </c>
    </row>
    <row r="827" spans="2:4" thickBot="1" x14ac:dyDescent="0.3">
      <c r="B827" s="8">
        <v>35592</v>
      </c>
      <c r="C827" s="12">
        <v>383.79</v>
      </c>
      <c r="D827" s="192">
        <f t="shared" si="12"/>
        <v>1.6177716585469293</v>
      </c>
    </row>
    <row r="828" spans="2:4" thickBot="1" x14ac:dyDescent="0.3">
      <c r="B828" s="8">
        <v>35594</v>
      </c>
      <c r="C828" s="12">
        <v>388.61</v>
      </c>
      <c r="D828" s="192">
        <f t="shared" si="12"/>
        <v>1.2558951509940242</v>
      </c>
    </row>
    <row r="829" spans="2:4" thickBot="1" x14ac:dyDescent="0.3">
      <c r="B829" s="8">
        <v>35597</v>
      </c>
      <c r="C829" s="12">
        <v>388.94</v>
      </c>
      <c r="D829" s="192">
        <f t="shared" si="12"/>
        <v>8.4918041223835949E-2</v>
      </c>
    </row>
    <row r="830" spans="2:4" thickBot="1" x14ac:dyDescent="0.3">
      <c r="B830" s="8">
        <v>35599</v>
      </c>
      <c r="C830" s="12">
        <v>390.89</v>
      </c>
      <c r="D830" s="192">
        <f t="shared" si="12"/>
        <v>0.50136267804803403</v>
      </c>
    </row>
    <row r="831" spans="2:4" thickBot="1" x14ac:dyDescent="0.3">
      <c r="B831" s="8">
        <v>35601</v>
      </c>
      <c r="C831" s="12">
        <v>390.2</v>
      </c>
      <c r="D831" s="192">
        <f t="shared" si="12"/>
        <v>-0.17652024866330329</v>
      </c>
    </row>
    <row r="832" spans="2:4" thickBot="1" x14ac:dyDescent="0.3">
      <c r="B832" s="8">
        <v>35604</v>
      </c>
      <c r="C832" s="12">
        <v>387.72</v>
      </c>
      <c r="D832" s="192">
        <f t="shared" si="12"/>
        <v>-0.63557150179394117</v>
      </c>
    </row>
    <row r="833" spans="2:4" thickBot="1" x14ac:dyDescent="0.3">
      <c r="B833" s="8">
        <v>35606</v>
      </c>
      <c r="C833" s="12">
        <v>385.97</v>
      </c>
      <c r="D833" s="192">
        <f t="shared" si="12"/>
        <v>-0.4513566491282317</v>
      </c>
    </row>
    <row r="834" spans="2:4" thickBot="1" x14ac:dyDescent="0.3">
      <c r="B834" s="8">
        <v>35608</v>
      </c>
      <c r="C834" s="12">
        <v>382.32</v>
      </c>
      <c r="D834" s="192">
        <f t="shared" si="12"/>
        <v>-0.945669352540357</v>
      </c>
    </row>
    <row r="835" spans="2:4" thickBot="1" x14ac:dyDescent="0.3">
      <c r="B835" s="8">
        <v>35611</v>
      </c>
      <c r="C835" s="12">
        <v>381.47</v>
      </c>
      <c r="D835" s="192">
        <f t="shared" si="12"/>
        <v>-0.22232684662062407</v>
      </c>
    </row>
    <row r="836" spans="2:4" thickBot="1" x14ac:dyDescent="0.3">
      <c r="B836" s="8">
        <v>35613</v>
      </c>
      <c r="C836" s="12">
        <v>380.27</v>
      </c>
      <c r="D836" s="192">
        <f t="shared" si="12"/>
        <v>-0.31457257451439347</v>
      </c>
    </row>
    <row r="837" spans="2:4" thickBot="1" x14ac:dyDescent="0.3">
      <c r="B837" s="8">
        <v>35615</v>
      </c>
      <c r="C837" s="12">
        <v>380.56</v>
      </c>
      <c r="D837" s="192">
        <f t="shared" si="12"/>
        <v>7.6261603597438388E-2</v>
      </c>
    </row>
    <row r="838" spans="2:4" thickBot="1" x14ac:dyDescent="0.3">
      <c r="B838" s="8">
        <v>35618</v>
      </c>
      <c r="C838" s="12">
        <v>380.83</v>
      </c>
      <c r="D838" s="192">
        <f t="shared" si="12"/>
        <v>7.0948076518817516E-2</v>
      </c>
    </row>
    <row r="839" spans="2:4" thickBot="1" x14ac:dyDescent="0.3">
      <c r="B839" s="8">
        <v>35620</v>
      </c>
      <c r="C839" s="12">
        <v>381.86</v>
      </c>
      <c r="D839" s="192">
        <f t="shared" ref="D839:D902" si="13">+((C839/C838)-1)*100</f>
        <v>0.27046188588084608</v>
      </c>
    </row>
    <row r="840" spans="2:4" thickBot="1" x14ac:dyDescent="0.3">
      <c r="B840" s="8">
        <v>35622</v>
      </c>
      <c r="C840" s="12">
        <v>380.97</v>
      </c>
      <c r="D840" s="192">
        <f t="shared" si="13"/>
        <v>-0.23306971141255906</v>
      </c>
    </row>
    <row r="841" spans="2:4" thickBot="1" x14ac:dyDescent="0.3">
      <c r="B841" s="8">
        <v>35625</v>
      </c>
      <c r="C841" s="12">
        <v>380.46</v>
      </c>
      <c r="D841" s="192">
        <f t="shared" si="13"/>
        <v>-0.13386880856761652</v>
      </c>
    </row>
    <row r="842" spans="2:4" thickBot="1" x14ac:dyDescent="0.3">
      <c r="B842" s="8">
        <v>35627</v>
      </c>
      <c r="C842" s="12">
        <v>379.24</v>
      </c>
      <c r="D842" s="192">
        <f t="shared" si="13"/>
        <v>-0.32066445881300254</v>
      </c>
    </row>
    <row r="843" spans="2:4" thickBot="1" x14ac:dyDescent="0.3">
      <c r="B843" s="8">
        <v>35629</v>
      </c>
      <c r="C843" s="12">
        <v>379.28</v>
      </c>
      <c r="D843" s="192">
        <f t="shared" si="13"/>
        <v>1.0547410610683983E-2</v>
      </c>
    </row>
    <row r="844" spans="2:4" thickBot="1" x14ac:dyDescent="0.3">
      <c r="B844" s="8">
        <v>35632</v>
      </c>
      <c r="C844" s="12">
        <v>379.42</v>
      </c>
      <c r="D844" s="192">
        <f t="shared" si="13"/>
        <v>3.6912043872616707E-2</v>
      </c>
    </row>
    <row r="845" spans="2:4" thickBot="1" x14ac:dyDescent="0.3">
      <c r="B845" s="8">
        <v>35634</v>
      </c>
      <c r="C845" s="12">
        <v>379.68</v>
      </c>
      <c r="D845" s="192">
        <f t="shared" si="13"/>
        <v>6.8525644404604513E-2</v>
      </c>
    </row>
    <row r="846" spans="2:4" thickBot="1" x14ac:dyDescent="0.3">
      <c r="B846" s="8">
        <v>35636</v>
      </c>
      <c r="C846" s="12">
        <v>376.31</v>
      </c>
      <c r="D846" s="192">
        <f t="shared" si="13"/>
        <v>-0.88758954909397003</v>
      </c>
    </row>
    <row r="847" spans="2:4" thickBot="1" x14ac:dyDescent="0.3">
      <c r="B847" s="8">
        <v>35639</v>
      </c>
      <c r="C847" s="12">
        <v>374.49</v>
      </c>
      <c r="D847" s="192">
        <f t="shared" si="13"/>
        <v>-0.48364380431027421</v>
      </c>
    </row>
    <row r="848" spans="2:4" thickBot="1" x14ac:dyDescent="0.3">
      <c r="B848" s="8">
        <v>35641</v>
      </c>
      <c r="C848" s="12">
        <v>370.4</v>
      </c>
      <c r="D848" s="192">
        <f t="shared" si="13"/>
        <v>-1.0921519933776658</v>
      </c>
    </row>
    <row r="849" spans="2:4" thickBot="1" x14ac:dyDescent="0.3">
      <c r="B849" s="8">
        <v>35643</v>
      </c>
      <c r="C849" s="12">
        <v>367.66</v>
      </c>
      <c r="D849" s="192">
        <f t="shared" si="13"/>
        <v>-0.73974082073432479</v>
      </c>
    </row>
    <row r="850" spans="2:4" thickBot="1" x14ac:dyDescent="0.3">
      <c r="B850" s="8">
        <v>35646</v>
      </c>
      <c r="C850" s="12">
        <v>365.92</v>
      </c>
      <c r="D850" s="192">
        <f t="shared" si="13"/>
        <v>-0.47326334113039215</v>
      </c>
    </row>
    <row r="851" spans="2:4" thickBot="1" x14ac:dyDescent="0.3">
      <c r="B851" s="8">
        <v>35648</v>
      </c>
      <c r="C851" s="12">
        <v>364.26</v>
      </c>
      <c r="D851" s="192">
        <f t="shared" si="13"/>
        <v>-0.45365107127242066</v>
      </c>
    </row>
    <row r="852" spans="2:4" thickBot="1" x14ac:dyDescent="0.3">
      <c r="B852" s="8">
        <v>35650</v>
      </c>
      <c r="C852" s="12">
        <v>363.85</v>
      </c>
      <c r="D852" s="192">
        <f t="shared" si="13"/>
        <v>-0.11255696480535482</v>
      </c>
    </row>
    <row r="853" spans="2:4" thickBot="1" x14ac:dyDescent="0.3">
      <c r="B853" s="8">
        <v>35653</v>
      </c>
      <c r="C853" s="12">
        <v>363.34</v>
      </c>
      <c r="D853" s="192">
        <f t="shared" si="13"/>
        <v>-0.1401676515047523</v>
      </c>
    </row>
    <row r="854" spans="2:4" thickBot="1" x14ac:dyDescent="0.3">
      <c r="B854" s="8">
        <v>35655</v>
      </c>
      <c r="C854" s="12">
        <v>362.9</v>
      </c>
      <c r="D854" s="192">
        <f t="shared" si="13"/>
        <v>-0.1210986954367832</v>
      </c>
    </row>
    <row r="855" spans="2:4" thickBot="1" x14ac:dyDescent="0.3">
      <c r="B855" s="8">
        <v>35657</v>
      </c>
      <c r="C855" s="12">
        <v>364.44</v>
      </c>
      <c r="D855" s="192">
        <f t="shared" si="13"/>
        <v>0.42435932763846829</v>
      </c>
    </row>
    <row r="856" spans="2:4" thickBot="1" x14ac:dyDescent="0.3">
      <c r="B856" s="8">
        <v>35660</v>
      </c>
      <c r="C856" s="12">
        <v>365.47</v>
      </c>
      <c r="D856" s="192">
        <f t="shared" si="13"/>
        <v>0.28262539787071717</v>
      </c>
    </row>
    <row r="857" spans="2:4" thickBot="1" x14ac:dyDescent="0.3">
      <c r="B857" s="8">
        <v>35662</v>
      </c>
      <c r="C857" s="12">
        <v>366.26</v>
      </c>
      <c r="D857" s="192">
        <f t="shared" si="13"/>
        <v>0.21616001313375932</v>
      </c>
    </row>
    <row r="858" spans="2:4" thickBot="1" x14ac:dyDescent="0.3">
      <c r="B858" s="8">
        <v>35664</v>
      </c>
      <c r="C858" s="12">
        <v>367.31</v>
      </c>
      <c r="D858" s="192">
        <f t="shared" si="13"/>
        <v>0.28668159231146628</v>
      </c>
    </row>
    <row r="859" spans="2:4" thickBot="1" x14ac:dyDescent="0.3">
      <c r="B859" s="8">
        <v>35667</v>
      </c>
      <c r="C859" s="12">
        <v>368.02</v>
      </c>
      <c r="D859" s="192">
        <f t="shared" si="13"/>
        <v>0.19329721488661189</v>
      </c>
    </row>
    <row r="860" spans="2:4" thickBot="1" x14ac:dyDescent="0.3">
      <c r="B860" s="8">
        <v>35669</v>
      </c>
      <c r="C860" s="12">
        <v>369.21</v>
      </c>
      <c r="D860" s="192">
        <f t="shared" si="13"/>
        <v>0.3233519917395844</v>
      </c>
    </row>
    <row r="861" spans="2:4" thickBot="1" x14ac:dyDescent="0.3">
      <c r="B861" s="8">
        <v>35671</v>
      </c>
      <c r="C861" s="12">
        <v>369.67</v>
      </c>
      <c r="D861" s="192">
        <f t="shared" si="13"/>
        <v>0.1245903415400651</v>
      </c>
    </row>
    <row r="862" spans="2:4" thickBot="1" x14ac:dyDescent="0.3">
      <c r="B862" s="8">
        <v>35674</v>
      </c>
      <c r="C862" s="12">
        <v>370.38</v>
      </c>
      <c r="D862" s="192">
        <f t="shared" si="13"/>
        <v>0.19206319149511764</v>
      </c>
    </row>
    <row r="863" spans="2:4" thickBot="1" x14ac:dyDescent="0.3">
      <c r="B863" s="23">
        <v>35676</v>
      </c>
      <c r="C863" s="12">
        <v>371.18</v>
      </c>
      <c r="D863" s="192">
        <f t="shared" si="13"/>
        <v>0.21599438414601213</v>
      </c>
    </row>
    <row r="864" spans="2:4" thickBot="1" x14ac:dyDescent="0.3">
      <c r="B864" s="8">
        <v>35678</v>
      </c>
      <c r="C864" s="12">
        <v>374</v>
      </c>
      <c r="D864" s="192">
        <f t="shared" si="13"/>
        <v>0.75973921008674061</v>
      </c>
    </row>
    <row r="865" spans="2:4" thickBot="1" x14ac:dyDescent="0.3">
      <c r="B865" s="8">
        <v>35681</v>
      </c>
      <c r="C865" s="12">
        <v>375.65</v>
      </c>
      <c r="D865" s="192">
        <f t="shared" si="13"/>
        <v>0.44117647058823373</v>
      </c>
    </row>
    <row r="866" spans="2:4" thickBot="1" x14ac:dyDescent="0.3">
      <c r="B866" s="8">
        <v>35683</v>
      </c>
      <c r="C866" s="12">
        <v>378.3</v>
      </c>
      <c r="D866" s="192">
        <f t="shared" si="13"/>
        <v>0.70544389724478407</v>
      </c>
    </row>
    <row r="867" spans="2:4" thickBot="1" x14ac:dyDescent="0.3">
      <c r="B867" s="8">
        <v>35685</v>
      </c>
      <c r="C867" s="12">
        <v>378.88</v>
      </c>
      <c r="D867" s="192">
        <f t="shared" si="13"/>
        <v>0.15331747290510123</v>
      </c>
    </row>
    <row r="868" spans="2:4" thickBot="1" x14ac:dyDescent="0.3">
      <c r="B868" s="8">
        <v>35688</v>
      </c>
      <c r="C868" s="12">
        <v>379.59</v>
      </c>
      <c r="D868" s="192">
        <f t="shared" si="13"/>
        <v>0.18739442567567988</v>
      </c>
    </row>
    <row r="869" spans="2:4" thickBot="1" x14ac:dyDescent="0.3">
      <c r="B869" s="8">
        <v>35690</v>
      </c>
      <c r="C869" s="12">
        <v>383.3</v>
      </c>
      <c r="D869" s="192">
        <f t="shared" si="13"/>
        <v>0.97737032060909446</v>
      </c>
    </row>
    <row r="870" spans="2:4" thickBot="1" x14ac:dyDescent="0.3">
      <c r="B870" s="8">
        <v>35692</v>
      </c>
      <c r="C870" s="12">
        <v>386.39</v>
      </c>
      <c r="D870" s="192">
        <f t="shared" si="13"/>
        <v>0.80615705713540375</v>
      </c>
    </row>
    <row r="871" spans="2:4" thickBot="1" x14ac:dyDescent="0.3">
      <c r="B871" s="8">
        <v>35695</v>
      </c>
      <c r="C871" s="12">
        <v>388.59</v>
      </c>
      <c r="D871" s="192">
        <f t="shared" si="13"/>
        <v>0.56937291337766371</v>
      </c>
    </row>
    <row r="872" spans="2:4" thickBot="1" x14ac:dyDescent="0.3">
      <c r="B872" s="8">
        <v>35697</v>
      </c>
      <c r="C872" s="12">
        <v>392.84</v>
      </c>
      <c r="D872" s="192">
        <f t="shared" si="13"/>
        <v>1.0936977276821302</v>
      </c>
    </row>
    <row r="873" spans="2:4" thickBot="1" x14ac:dyDescent="0.3">
      <c r="B873" s="8">
        <v>35699</v>
      </c>
      <c r="C873" s="12">
        <v>396.21</v>
      </c>
      <c r="D873" s="192">
        <f t="shared" si="13"/>
        <v>0.85785561551776635</v>
      </c>
    </row>
    <row r="874" spans="2:4" thickBot="1" x14ac:dyDescent="0.3">
      <c r="B874" s="8">
        <v>35702</v>
      </c>
      <c r="C874" s="12">
        <v>398.85</v>
      </c>
      <c r="D874" s="192">
        <f t="shared" si="13"/>
        <v>0.66631331869464461</v>
      </c>
    </row>
    <row r="875" spans="2:4" thickBot="1" x14ac:dyDescent="0.3">
      <c r="B875" s="8">
        <v>35704</v>
      </c>
      <c r="C875" s="12">
        <v>402.85</v>
      </c>
      <c r="D875" s="192">
        <f t="shared" si="13"/>
        <v>1.0028832894571904</v>
      </c>
    </row>
    <row r="876" spans="2:4" thickBot="1" x14ac:dyDescent="0.3">
      <c r="B876" s="8">
        <v>35706</v>
      </c>
      <c r="C876" s="12">
        <v>403.71</v>
      </c>
      <c r="D876" s="192">
        <f t="shared" si="13"/>
        <v>0.21347896239294339</v>
      </c>
    </row>
    <row r="877" spans="2:4" thickBot="1" x14ac:dyDescent="0.3">
      <c r="B877" s="8">
        <v>35709</v>
      </c>
      <c r="C877" s="12">
        <v>405.14</v>
      </c>
      <c r="D877" s="192">
        <f t="shared" si="13"/>
        <v>0.35421465903742178</v>
      </c>
    </row>
    <row r="878" spans="2:4" thickBot="1" x14ac:dyDescent="0.3">
      <c r="B878" s="8">
        <v>35711</v>
      </c>
      <c r="C878" s="12">
        <v>408.19</v>
      </c>
      <c r="D878" s="192">
        <f t="shared" si="13"/>
        <v>0.75282618354148845</v>
      </c>
    </row>
    <row r="879" spans="2:4" thickBot="1" x14ac:dyDescent="0.3">
      <c r="B879" s="8">
        <v>35713</v>
      </c>
      <c r="C879" s="12">
        <v>411.01</v>
      </c>
      <c r="D879" s="192">
        <f t="shared" si="13"/>
        <v>0.69085474901393606</v>
      </c>
    </row>
    <row r="880" spans="2:4" thickBot="1" x14ac:dyDescent="0.3">
      <c r="B880" s="8">
        <v>35716</v>
      </c>
      <c r="C880" s="12">
        <v>411.16</v>
      </c>
      <c r="D880" s="192">
        <f t="shared" si="13"/>
        <v>3.6495462397523326E-2</v>
      </c>
    </row>
    <row r="881" spans="2:4" thickBot="1" x14ac:dyDescent="0.3">
      <c r="B881" s="8">
        <v>35718</v>
      </c>
      <c r="C881" s="12">
        <v>412.73</v>
      </c>
      <c r="D881" s="192">
        <f t="shared" si="13"/>
        <v>0.38184648312091785</v>
      </c>
    </row>
    <row r="882" spans="2:4" thickBot="1" x14ac:dyDescent="0.3">
      <c r="B882" s="8">
        <v>35720</v>
      </c>
      <c r="C882" s="12">
        <v>410.98</v>
      </c>
      <c r="D882" s="192">
        <f t="shared" si="13"/>
        <v>-0.42400600877087191</v>
      </c>
    </row>
    <row r="883" spans="2:4" thickBot="1" x14ac:dyDescent="0.3">
      <c r="B883" s="8">
        <v>35723</v>
      </c>
      <c r="C883" s="12">
        <v>406.57</v>
      </c>
      <c r="D883" s="192">
        <f t="shared" si="13"/>
        <v>-1.0730449170275991</v>
      </c>
    </row>
    <row r="884" spans="2:4" thickBot="1" x14ac:dyDescent="0.3">
      <c r="B884" s="8">
        <v>35725</v>
      </c>
      <c r="C884" s="12">
        <v>403.21</v>
      </c>
      <c r="D884" s="192">
        <f t="shared" si="13"/>
        <v>-0.82642595371030803</v>
      </c>
    </row>
    <row r="885" spans="2:4" thickBot="1" x14ac:dyDescent="0.3">
      <c r="B885" s="8">
        <v>35727</v>
      </c>
      <c r="C885" s="12">
        <v>400.37</v>
      </c>
      <c r="D885" s="192">
        <f t="shared" si="13"/>
        <v>-0.70434761042632577</v>
      </c>
    </row>
    <row r="886" spans="2:4" thickBot="1" x14ac:dyDescent="0.3">
      <c r="B886" s="8">
        <v>35730</v>
      </c>
      <c r="C886" s="12">
        <v>398.65</v>
      </c>
      <c r="D886" s="192">
        <f t="shared" si="13"/>
        <v>-0.4296026175787504</v>
      </c>
    </row>
    <row r="887" spans="2:4" thickBot="1" x14ac:dyDescent="0.3">
      <c r="B887" s="8">
        <v>35732</v>
      </c>
      <c r="C887" s="12">
        <v>396.35</v>
      </c>
      <c r="D887" s="192">
        <f t="shared" si="13"/>
        <v>-0.57694719678915707</v>
      </c>
    </row>
    <row r="888" spans="2:4" thickBot="1" x14ac:dyDescent="0.3">
      <c r="B888" s="8">
        <v>35734</v>
      </c>
      <c r="C888" s="12">
        <v>395.91</v>
      </c>
      <c r="D888" s="192">
        <f t="shared" si="13"/>
        <v>-0.11101299356629513</v>
      </c>
    </row>
    <row r="889" spans="2:4" thickBot="1" x14ac:dyDescent="0.3">
      <c r="B889" s="8">
        <v>35737</v>
      </c>
      <c r="C889" s="12">
        <v>396.48</v>
      </c>
      <c r="D889" s="192">
        <f t="shared" si="13"/>
        <v>0.14397211487460204</v>
      </c>
    </row>
    <row r="890" spans="2:4" thickBot="1" x14ac:dyDescent="0.3">
      <c r="B890" s="8">
        <v>35739</v>
      </c>
      <c r="C890" s="12">
        <v>395.83</v>
      </c>
      <c r="D890" s="192">
        <f t="shared" si="13"/>
        <v>-0.16394269572236331</v>
      </c>
    </row>
    <row r="891" spans="2:4" thickBot="1" x14ac:dyDescent="0.3">
      <c r="B891" s="8">
        <v>35741</v>
      </c>
      <c r="C891" s="12">
        <v>396.17</v>
      </c>
      <c r="D891" s="192">
        <f t="shared" si="13"/>
        <v>8.5895460172302762E-2</v>
      </c>
    </row>
    <row r="892" spans="2:4" thickBot="1" x14ac:dyDescent="0.3">
      <c r="B892" s="8">
        <v>35744</v>
      </c>
      <c r="C892" s="12">
        <v>396.04</v>
      </c>
      <c r="D892" s="192">
        <f t="shared" si="13"/>
        <v>-3.2814195925989775E-2</v>
      </c>
    </row>
    <row r="893" spans="2:4" thickBot="1" x14ac:dyDescent="0.3">
      <c r="B893" s="8">
        <v>35746</v>
      </c>
      <c r="C893" s="12">
        <v>397.77</v>
      </c>
      <c r="D893" s="192">
        <f t="shared" si="13"/>
        <v>0.43682456317541973</v>
      </c>
    </row>
    <row r="894" spans="2:4" thickBot="1" x14ac:dyDescent="0.3">
      <c r="B894" s="8">
        <v>35748</v>
      </c>
      <c r="C894" s="12">
        <v>398.51</v>
      </c>
      <c r="D894" s="192">
        <f t="shared" si="13"/>
        <v>0.1860371571511088</v>
      </c>
    </row>
    <row r="895" spans="2:4" thickBot="1" x14ac:dyDescent="0.3">
      <c r="B895" s="8">
        <v>35751</v>
      </c>
      <c r="C895" s="12">
        <v>397.42</v>
      </c>
      <c r="D895" s="192">
        <f t="shared" si="13"/>
        <v>-0.27351885774509199</v>
      </c>
    </row>
    <row r="896" spans="2:4" thickBot="1" x14ac:dyDescent="0.3">
      <c r="B896" s="8">
        <v>35753</v>
      </c>
      <c r="C896" s="12">
        <v>393.91</v>
      </c>
      <c r="D896" s="192">
        <f t="shared" si="13"/>
        <v>-0.88319661818730966</v>
      </c>
    </row>
    <row r="897" spans="2:4" thickBot="1" x14ac:dyDescent="0.3">
      <c r="B897" s="8">
        <v>35755</v>
      </c>
      <c r="C897" s="12">
        <v>392.85</v>
      </c>
      <c r="D897" s="192">
        <f t="shared" si="13"/>
        <v>-0.2690970018532135</v>
      </c>
    </row>
    <row r="898" spans="2:4" thickBot="1" x14ac:dyDescent="0.3">
      <c r="B898" s="8">
        <v>35758</v>
      </c>
      <c r="C898" s="12">
        <v>392.81</v>
      </c>
      <c r="D898" s="192">
        <f t="shared" si="13"/>
        <v>-1.0182003309155974E-2</v>
      </c>
    </row>
    <row r="899" spans="2:4" thickBot="1" x14ac:dyDescent="0.3">
      <c r="B899" s="8">
        <v>35759</v>
      </c>
      <c r="C899" s="12">
        <v>392.85</v>
      </c>
      <c r="D899" s="192">
        <f t="shared" si="13"/>
        <v>1.0183040146638511E-2</v>
      </c>
    </row>
    <row r="900" spans="2:4" thickBot="1" x14ac:dyDescent="0.3">
      <c r="B900" s="8">
        <v>35760</v>
      </c>
      <c r="C900" s="12">
        <v>392.37</v>
      </c>
      <c r="D900" s="192">
        <f t="shared" si="13"/>
        <v>-0.12218403970981617</v>
      </c>
    </row>
    <row r="901" spans="2:4" thickBot="1" x14ac:dyDescent="0.3">
      <c r="B901" s="8">
        <v>35761</v>
      </c>
      <c r="C901" s="12">
        <v>392.9</v>
      </c>
      <c r="D901" s="192">
        <f t="shared" si="13"/>
        <v>0.13507658587557092</v>
      </c>
    </row>
    <row r="902" spans="2:4" thickBot="1" x14ac:dyDescent="0.3">
      <c r="B902" s="8">
        <v>35762</v>
      </c>
      <c r="C902" s="12">
        <v>393.74</v>
      </c>
      <c r="D902" s="192">
        <f t="shared" si="13"/>
        <v>0.21379485874268855</v>
      </c>
    </row>
    <row r="903" spans="2:4" thickBot="1" x14ac:dyDescent="0.3">
      <c r="B903" s="8">
        <v>35765</v>
      </c>
      <c r="C903" s="12">
        <v>397.17</v>
      </c>
      <c r="D903" s="192">
        <f t="shared" ref="D903:D966" si="14">+((C903/C902)-1)*100</f>
        <v>0.87113323512977292</v>
      </c>
    </row>
    <row r="904" spans="2:4" thickBot="1" x14ac:dyDescent="0.3">
      <c r="B904" s="8">
        <v>35766</v>
      </c>
      <c r="C904" s="12">
        <v>399</v>
      </c>
      <c r="D904" s="192">
        <f t="shared" si="14"/>
        <v>0.46075987612357316</v>
      </c>
    </row>
    <row r="905" spans="2:4" thickBot="1" x14ac:dyDescent="0.3">
      <c r="B905" s="8">
        <v>35767</v>
      </c>
      <c r="C905" s="12">
        <v>401.15</v>
      </c>
      <c r="D905" s="192">
        <f t="shared" si="14"/>
        <v>0.53884711779448313</v>
      </c>
    </row>
    <row r="906" spans="2:4" thickBot="1" x14ac:dyDescent="0.3">
      <c r="B906" s="8">
        <v>35768</v>
      </c>
      <c r="C906" s="12">
        <v>399.57</v>
      </c>
      <c r="D906" s="192">
        <f t="shared" si="14"/>
        <v>-0.39386763056212803</v>
      </c>
    </row>
    <row r="907" spans="2:4" thickBot="1" x14ac:dyDescent="0.3">
      <c r="B907" s="8">
        <v>35769</v>
      </c>
      <c r="C907" s="12">
        <v>397.92</v>
      </c>
      <c r="D907" s="192">
        <f t="shared" si="14"/>
        <v>-0.41294391470830805</v>
      </c>
    </row>
    <row r="908" spans="2:4" thickBot="1" x14ac:dyDescent="0.3">
      <c r="B908" s="8">
        <v>35772</v>
      </c>
      <c r="C908" s="12">
        <v>397.33</v>
      </c>
      <c r="D908" s="192">
        <f t="shared" si="14"/>
        <v>-0.1482710092481021</v>
      </c>
    </row>
    <row r="909" spans="2:4" thickBot="1" x14ac:dyDescent="0.3">
      <c r="B909" s="8">
        <v>35773</v>
      </c>
      <c r="C909" s="12">
        <v>396.17</v>
      </c>
      <c r="D909" s="192">
        <f t="shared" si="14"/>
        <v>-0.29194875795937048</v>
      </c>
    </row>
    <row r="910" spans="2:4" thickBot="1" x14ac:dyDescent="0.3">
      <c r="B910" s="8">
        <v>35774</v>
      </c>
      <c r="C910" s="12">
        <v>395.71</v>
      </c>
      <c r="D910" s="192">
        <f t="shared" si="14"/>
        <v>-0.11611177019966723</v>
      </c>
    </row>
    <row r="911" spans="2:4" thickBot="1" x14ac:dyDescent="0.3">
      <c r="B911" s="8">
        <v>35775</v>
      </c>
      <c r="C911" s="12">
        <v>394.56</v>
      </c>
      <c r="D911" s="192">
        <f t="shared" si="14"/>
        <v>-0.29061686588662816</v>
      </c>
    </row>
    <row r="912" spans="2:4" thickBot="1" x14ac:dyDescent="0.3">
      <c r="B912" s="8">
        <v>35776</v>
      </c>
      <c r="C912" s="12">
        <v>392.93</v>
      </c>
      <c r="D912" s="192">
        <f t="shared" si="14"/>
        <v>-0.4131184103811858</v>
      </c>
    </row>
    <row r="913" spans="2:4" thickBot="1" x14ac:dyDescent="0.3">
      <c r="B913" s="8">
        <v>35779</v>
      </c>
      <c r="C913" s="12">
        <v>393.61</v>
      </c>
      <c r="D913" s="192">
        <f t="shared" si="14"/>
        <v>0.17305881454712235</v>
      </c>
    </row>
    <row r="914" spans="2:4" thickBot="1" x14ac:dyDescent="0.3">
      <c r="B914" s="8">
        <v>35780</v>
      </c>
      <c r="C914" s="12">
        <v>393.58</v>
      </c>
      <c r="D914" s="192">
        <f t="shared" si="14"/>
        <v>-7.62175757730299E-3</v>
      </c>
    </row>
    <row r="915" spans="2:4" thickBot="1" x14ac:dyDescent="0.3">
      <c r="B915" s="8">
        <v>35781</v>
      </c>
      <c r="C915" s="12">
        <v>393.79</v>
      </c>
      <c r="D915" s="192">
        <f t="shared" si="14"/>
        <v>5.3356369734247622E-2</v>
      </c>
    </row>
    <row r="916" spans="2:4" thickBot="1" x14ac:dyDescent="0.3">
      <c r="B916" s="8">
        <v>35782</v>
      </c>
      <c r="C916" s="12">
        <v>392.03</v>
      </c>
      <c r="D916" s="192">
        <f t="shared" si="14"/>
        <v>-0.44693872368521959</v>
      </c>
    </row>
    <row r="917" spans="2:4" thickBot="1" x14ac:dyDescent="0.3">
      <c r="B917" s="8">
        <v>35783</v>
      </c>
      <c r="C917" s="12">
        <v>391.26</v>
      </c>
      <c r="D917" s="192">
        <f t="shared" si="14"/>
        <v>-0.19641353978011589</v>
      </c>
    </row>
    <row r="918" spans="2:4" thickBot="1" x14ac:dyDescent="0.3">
      <c r="B918" s="8">
        <v>35786</v>
      </c>
      <c r="C918" s="12">
        <v>391.5</v>
      </c>
      <c r="D918" s="192">
        <f t="shared" si="14"/>
        <v>6.1340285232325265E-2</v>
      </c>
    </row>
    <row r="919" spans="2:4" thickBot="1" x14ac:dyDescent="0.3">
      <c r="B919" s="8">
        <v>35787</v>
      </c>
      <c r="C919" s="12">
        <v>390.38</v>
      </c>
      <c r="D919" s="192">
        <f t="shared" si="14"/>
        <v>-0.28607918263090504</v>
      </c>
    </row>
    <row r="920" spans="2:4" thickBot="1" x14ac:dyDescent="0.3">
      <c r="B920" s="8">
        <v>35788</v>
      </c>
      <c r="C920" s="12">
        <v>390.43</v>
      </c>
      <c r="D920" s="192">
        <f t="shared" si="14"/>
        <v>1.280803319843038E-2</v>
      </c>
    </row>
    <row r="921" spans="2:4" thickBot="1" x14ac:dyDescent="0.3">
      <c r="B921" s="8">
        <v>35793</v>
      </c>
      <c r="C921" s="12">
        <v>390.72</v>
      </c>
      <c r="D921" s="192">
        <f t="shared" si="14"/>
        <v>7.4277079117890388E-2</v>
      </c>
    </row>
    <row r="922" spans="2:4" thickBot="1" x14ac:dyDescent="0.3">
      <c r="B922" s="8">
        <v>35794</v>
      </c>
      <c r="C922" s="12">
        <v>390.72</v>
      </c>
      <c r="D922" s="192">
        <f t="shared" si="14"/>
        <v>0</v>
      </c>
    </row>
    <row r="923" spans="2:4" thickBot="1" x14ac:dyDescent="0.3">
      <c r="B923" s="8">
        <v>35795</v>
      </c>
      <c r="C923" s="12">
        <v>391.12</v>
      </c>
      <c r="D923" s="192">
        <f t="shared" si="14"/>
        <v>0.10237510237509628</v>
      </c>
    </row>
    <row r="924" spans="2:4" thickBot="1" x14ac:dyDescent="0.3">
      <c r="B924" s="8">
        <v>35800</v>
      </c>
      <c r="C924" s="12">
        <v>391.21</v>
      </c>
      <c r="D924" s="192">
        <f t="shared" si="14"/>
        <v>2.3010840662696097E-2</v>
      </c>
    </row>
    <row r="925" spans="2:4" thickBot="1" x14ac:dyDescent="0.3">
      <c r="B925" s="8">
        <v>35801</v>
      </c>
      <c r="C925" s="12">
        <v>391.16</v>
      </c>
      <c r="D925" s="192">
        <f t="shared" si="14"/>
        <v>-1.2780859384975418E-2</v>
      </c>
    </row>
    <row r="926" spans="2:4" thickBot="1" x14ac:dyDescent="0.3">
      <c r="B926" s="8">
        <v>35802</v>
      </c>
      <c r="C926" s="12">
        <v>391.16</v>
      </c>
      <c r="D926" s="192">
        <f t="shared" si="14"/>
        <v>0</v>
      </c>
    </row>
    <row r="927" spans="2:4" thickBot="1" x14ac:dyDescent="0.3">
      <c r="B927" s="8">
        <v>35803</v>
      </c>
      <c r="C927" s="12">
        <v>391.64</v>
      </c>
      <c r="D927" s="192">
        <f t="shared" si="14"/>
        <v>0.12271193373554201</v>
      </c>
    </row>
    <row r="928" spans="2:4" thickBot="1" x14ac:dyDescent="0.3">
      <c r="B928" s="8">
        <v>35804</v>
      </c>
      <c r="C928" s="12">
        <v>392.18</v>
      </c>
      <c r="D928" s="192">
        <f t="shared" si="14"/>
        <v>0.13788172811766142</v>
      </c>
    </row>
    <row r="929" spans="2:4" thickBot="1" x14ac:dyDescent="0.3">
      <c r="B929" s="8">
        <v>35807</v>
      </c>
      <c r="C929" s="12">
        <v>391.83</v>
      </c>
      <c r="D929" s="192">
        <f t="shared" si="14"/>
        <v>-8.9244734560667283E-2</v>
      </c>
    </row>
    <row r="930" spans="2:4" thickBot="1" x14ac:dyDescent="0.3">
      <c r="B930" s="8">
        <v>35808</v>
      </c>
      <c r="C930" s="12">
        <v>392.99</v>
      </c>
      <c r="D930" s="192">
        <f t="shared" si="14"/>
        <v>0.29604675497028055</v>
      </c>
    </row>
    <row r="931" spans="2:4" thickBot="1" x14ac:dyDescent="0.3">
      <c r="B931" s="8">
        <v>35809</v>
      </c>
      <c r="C931" s="12">
        <v>393.98</v>
      </c>
      <c r="D931" s="192">
        <f t="shared" si="14"/>
        <v>0.25191480699253699</v>
      </c>
    </row>
    <row r="932" spans="2:4" thickBot="1" x14ac:dyDescent="0.3">
      <c r="B932" s="8">
        <v>35810</v>
      </c>
      <c r="C932" s="12">
        <v>397.27</v>
      </c>
      <c r="D932" s="192">
        <f t="shared" si="14"/>
        <v>0.8350677699375586</v>
      </c>
    </row>
    <row r="933" spans="2:4" thickBot="1" x14ac:dyDescent="0.3">
      <c r="B933" s="8">
        <v>35811</v>
      </c>
      <c r="C933" s="12">
        <v>400.24</v>
      </c>
      <c r="D933" s="192">
        <f t="shared" si="14"/>
        <v>0.74760238628641673</v>
      </c>
    </row>
    <row r="934" spans="2:4" thickBot="1" x14ac:dyDescent="0.3">
      <c r="B934" s="8">
        <v>35814</v>
      </c>
      <c r="C934" s="12">
        <v>401.43</v>
      </c>
      <c r="D934" s="192">
        <f t="shared" si="14"/>
        <v>0.29732160703577204</v>
      </c>
    </row>
    <row r="935" spans="2:4" thickBot="1" x14ac:dyDescent="0.3">
      <c r="B935" s="8">
        <v>35815</v>
      </c>
      <c r="C935" s="12">
        <v>402.26</v>
      </c>
      <c r="D935" s="192">
        <f t="shared" si="14"/>
        <v>0.20676083003263734</v>
      </c>
    </row>
    <row r="936" spans="2:4" thickBot="1" x14ac:dyDescent="0.3">
      <c r="B936" s="8">
        <v>35816</v>
      </c>
      <c r="C936" s="12">
        <v>403.24</v>
      </c>
      <c r="D936" s="192">
        <f t="shared" si="14"/>
        <v>0.24362352707205659</v>
      </c>
    </row>
    <row r="937" spans="2:4" thickBot="1" x14ac:dyDescent="0.3">
      <c r="B937" s="8">
        <v>35817</v>
      </c>
      <c r="C937" s="12">
        <v>403.2</v>
      </c>
      <c r="D937" s="192">
        <f t="shared" si="14"/>
        <v>-9.9196508282939355E-3</v>
      </c>
    </row>
    <row r="938" spans="2:4" thickBot="1" x14ac:dyDescent="0.3">
      <c r="B938" s="8">
        <v>35818</v>
      </c>
      <c r="C938" s="12">
        <v>403.33</v>
      </c>
      <c r="D938" s="192">
        <f t="shared" si="14"/>
        <v>3.2242063492060602E-2</v>
      </c>
    </row>
    <row r="939" spans="2:4" thickBot="1" x14ac:dyDescent="0.3">
      <c r="B939" s="8">
        <v>35821</v>
      </c>
      <c r="C939" s="12">
        <v>403.87</v>
      </c>
      <c r="D939" s="192">
        <f t="shared" si="14"/>
        <v>0.1338854040116022</v>
      </c>
    </row>
    <row r="940" spans="2:4" thickBot="1" x14ac:dyDescent="0.3">
      <c r="B940" s="8">
        <v>35822</v>
      </c>
      <c r="C940" s="12">
        <v>404.11</v>
      </c>
      <c r="D940" s="192">
        <f t="shared" si="14"/>
        <v>5.942506252012425E-2</v>
      </c>
    </row>
    <row r="941" spans="2:4" thickBot="1" x14ac:dyDescent="0.3">
      <c r="B941" s="8">
        <v>35824</v>
      </c>
      <c r="C941" s="12">
        <v>404.97</v>
      </c>
      <c r="D941" s="192">
        <f t="shared" si="14"/>
        <v>0.21281334290168541</v>
      </c>
    </row>
    <row r="942" spans="2:4" thickBot="1" x14ac:dyDescent="0.3">
      <c r="B942" s="8">
        <v>35828</v>
      </c>
      <c r="C942" s="12">
        <v>406.45</v>
      </c>
      <c r="D942" s="192">
        <f t="shared" si="14"/>
        <v>0.36545916981503002</v>
      </c>
    </row>
    <row r="943" spans="2:4" thickBot="1" x14ac:dyDescent="0.3">
      <c r="B943" s="8">
        <v>35829</v>
      </c>
      <c r="C943" s="12">
        <v>409.95</v>
      </c>
      <c r="D943" s="192">
        <f t="shared" si="14"/>
        <v>0.8611145282322541</v>
      </c>
    </row>
    <row r="944" spans="2:4" thickBot="1" x14ac:dyDescent="0.3">
      <c r="B944" s="8">
        <v>35830</v>
      </c>
      <c r="C944" s="12">
        <v>409.42</v>
      </c>
      <c r="D944" s="192">
        <f t="shared" si="14"/>
        <v>-0.12928405903158691</v>
      </c>
    </row>
    <row r="945" spans="2:4" thickBot="1" x14ac:dyDescent="0.3">
      <c r="B945" s="8">
        <v>35831</v>
      </c>
      <c r="C945" s="12">
        <v>412.41</v>
      </c>
      <c r="D945" s="192">
        <f t="shared" si="14"/>
        <v>0.73030140198329097</v>
      </c>
    </row>
    <row r="946" spans="2:4" thickBot="1" x14ac:dyDescent="0.3">
      <c r="B946" s="8">
        <v>35832</v>
      </c>
      <c r="C946" s="12">
        <v>414.79</v>
      </c>
      <c r="D946" s="192">
        <f t="shared" si="14"/>
        <v>0.57709560873886456</v>
      </c>
    </row>
    <row r="947" spans="2:4" thickBot="1" x14ac:dyDescent="0.3">
      <c r="B947" s="8">
        <v>35835</v>
      </c>
      <c r="C947" s="12">
        <v>415.68</v>
      </c>
      <c r="D947" s="192">
        <f t="shared" si="14"/>
        <v>0.21456640709756059</v>
      </c>
    </row>
    <row r="948" spans="2:4" thickBot="1" x14ac:dyDescent="0.3">
      <c r="B948" s="8">
        <v>35838</v>
      </c>
      <c r="C948" s="12">
        <v>414.54</v>
      </c>
      <c r="D948" s="192">
        <f t="shared" si="14"/>
        <v>-0.27424942263278851</v>
      </c>
    </row>
    <row r="949" spans="2:4" thickBot="1" x14ac:dyDescent="0.3">
      <c r="B949" s="8">
        <v>35839</v>
      </c>
      <c r="C949" s="12">
        <v>412.78</v>
      </c>
      <c r="D949" s="192">
        <f t="shared" si="14"/>
        <v>-0.42456698991654163</v>
      </c>
    </row>
    <row r="950" spans="2:4" thickBot="1" x14ac:dyDescent="0.3">
      <c r="B950" s="8">
        <v>35842</v>
      </c>
      <c r="C950" s="12">
        <v>412.6</v>
      </c>
      <c r="D950" s="192">
        <f t="shared" si="14"/>
        <v>-4.3606763893588862E-2</v>
      </c>
    </row>
    <row r="951" spans="2:4" thickBot="1" x14ac:dyDescent="0.3">
      <c r="B951" s="8">
        <v>35843</v>
      </c>
      <c r="C951" s="12">
        <v>412.44</v>
      </c>
      <c r="D951" s="192">
        <f t="shared" si="14"/>
        <v>-3.8778477944745315E-2</v>
      </c>
    </row>
    <row r="952" spans="2:4" thickBot="1" x14ac:dyDescent="0.3">
      <c r="B952" s="8">
        <v>35844</v>
      </c>
      <c r="C952" s="12">
        <v>413.39</v>
      </c>
      <c r="D952" s="192">
        <f t="shared" si="14"/>
        <v>0.23033653379884722</v>
      </c>
    </row>
    <row r="953" spans="2:4" thickBot="1" x14ac:dyDescent="0.3">
      <c r="B953" s="8">
        <v>35845</v>
      </c>
      <c r="C953" s="12">
        <v>414.2</v>
      </c>
      <c r="D953" s="192">
        <f t="shared" si="14"/>
        <v>0.19594087907301994</v>
      </c>
    </row>
    <row r="954" spans="2:4" thickBot="1" x14ac:dyDescent="0.3">
      <c r="B954" s="8">
        <v>35846</v>
      </c>
      <c r="C954" s="12">
        <v>415.09</v>
      </c>
      <c r="D954" s="192">
        <f t="shared" si="14"/>
        <v>0.21487204249155401</v>
      </c>
    </row>
    <row r="955" spans="2:4" thickBot="1" x14ac:dyDescent="0.3">
      <c r="B955" s="8">
        <v>35849</v>
      </c>
      <c r="C955" s="12">
        <v>415.79</v>
      </c>
      <c r="D955" s="192">
        <f t="shared" si="14"/>
        <v>0.16863812667133882</v>
      </c>
    </row>
    <row r="956" spans="2:4" thickBot="1" x14ac:dyDescent="0.3">
      <c r="B956" s="8">
        <v>35850</v>
      </c>
      <c r="C956" s="12">
        <v>413.45</v>
      </c>
      <c r="D956" s="192">
        <f t="shared" si="14"/>
        <v>-0.56278409774165317</v>
      </c>
    </row>
    <row r="957" spans="2:4" thickBot="1" x14ac:dyDescent="0.3">
      <c r="B957" s="8">
        <v>35852</v>
      </c>
      <c r="C957" s="12">
        <v>413.01</v>
      </c>
      <c r="D957" s="192">
        <f t="shared" si="14"/>
        <v>-0.10642157455557077</v>
      </c>
    </row>
    <row r="958" spans="2:4" thickBot="1" x14ac:dyDescent="0.3">
      <c r="B958" s="8">
        <v>35853</v>
      </c>
      <c r="C958" s="12">
        <v>413.79</v>
      </c>
      <c r="D958" s="192">
        <f t="shared" si="14"/>
        <v>0.18885741265346478</v>
      </c>
    </row>
    <row r="959" spans="2:4" thickBot="1" x14ac:dyDescent="0.3">
      <c r="B959" s="8">
        <v>35856</v>
      </c>
      <c r="C959" s="12">
        <v>415.88</v>
      </c>
      <c r="D959" s="192">
        <f t="shared" si="14"/>
        <v>0.50508712148673585</v>
      </c>
    </row>
    <row r="960" spans="2:4" thickBot="1" x14ac:dyDescent="0.3">
      <c r="B960" s="8">
        <v>35857</v>
      </c>
      <c r="C960" s="12">
        <v>416.76</v>
      </c>
      <c r="D960" s="192">
        <f t="shared" si="14"/>
        <v>0.21159949985571913</v>
      </c>
    </row>
    <row r="961" spans="2:4" thickBot="1" x14ac:dyDescent="0.3">
      <c r="B961" s="8">
        <v>35858</v>
      </c>
      <c r="C961" s="12">
        <v>417.1</v>
      </c>
      <c r="D961" s="192">
        <f t="shared" si="14"/>
        <v>8.1581725693458118E-2</v>
      </c>
    </row>
    <row r="962" spans="2:4" thickBot="1" x14ac:dyDescent="0.3">
      <c r="B962" s="8">
        <v>35859</v>
      </c>
      <c r="C962" s="12">
        <v>417.78</v>
      </c>
      <c r="D962" s="192">
        <f t="shared" si="14"/>
        <v>0.16303044833372304</v>
      </c>
    </row>
    <row r="963" spans="2:4" thickBot="1" x14ac:dyDescent="0.3">
      <c r="B963" s="8">
        <v>35860</v>
      </c>
      <c r="C963" s="12">
        <v>415.43</v>
      </c>
      <c r="D963" s="192">
        <f t="shared" si="14"/>
        <v>-0.56249700799463342</v>
      </c>
    </row>
    <row r="964" spans="2:4" thickBot="1" x14ac:dyDescent="0.3">
      <c r="B964" s="8">
        <v>35863</v>
      </c>
      <c r="C964" s="12">
        <v>416.76</v>
      </c>
      <c r="D964" s="192">
        <f t="shared" si="14"/>
        <v>0.32015020581084297</v>
      </c>
    </row>
    <row r="965" spans="2:4" thickBot="1" x14ac:dyDescent="0.3">
      <c r="B965" s="8">
        <v>35864</v>
      </c>
      <c r="C965" s="12">
        <v>418.88</v>
      </c>
      <c r="D965" s="192">
        <f t="shared" si="14"/>
        <v>0.50868605432383696</v>
      </c>
    </row>
    <row r="966" spans="2:4" thickBot="1" x14ac:dyDescent="0.3">
      <c r="B966" s="8">
        <v>35865</v>
      </c>
      <c r="C966" s="12">
        <v>419.58</v>
      </c>
      <c r="D966" s="192">
        <f t="shared" si="14"/>
        <v>0.16711229946524409</v>
      </c>
    </row>
    <row r="967" spans="2:4" thickBot="1" x14ac:dyDescent="0.3">
      <c r="B967" s="8">
        <v>35867</v>
      </c>
      <c r="C967" s="12">
        <v>419.89</v>
      </c>
      <c r="D967" s="192">
        <f t="shared" ref="D967:D1030" si="15">+((C967/C966)-1)*100</f>
        <v>7.3883407216746022E-2</v>
      </c>
    </row>
    <row r="968" spans="2:4" thickBot="1" x14ac:dyDescent="0.3">
      <c r="B968" s="8">
        <v>35870</v>
      </c>
      <c r="C968" s="12">
        <v>420.05</v>
      </c>
      <c r="D968" s="192">
        <f t="shared" si="15"/>
        <v>3.8105218033290811E-2</v>
      </c>
    </row>
    <row r="969" spans="2:4" thickBot="1" x14ac:dyDescent="0.3">
      <c r="B969" s="8">
        <v>35871</v>
      </c>
      <c r="C969" s="12">
        <v>420.39</v>
      </c>
      <c r="D969" s="192">
        <f t="shared" si="15"/>
        <v>8.0942744911305375E-2</v>
      </c>
    </row>
    <row r="970" spans="2:4" thickBot="1" x14ac:dyDescent="0.3">
      <c r="B970" s="8">
        <v>35872</v>
      </c>
      <c r="C970" s="12">
        <v>419.79</v>
      </c>
      <c r="D970" s="192">
        <f t="shared" si="15"/>
        <v>-0.14272461285947946</v>
      </c>
    </row>
    <row r="971" spans="2:4" thickBot="1" x14ac:dyDescent="0.3">
      <c r="B971" s="8">
        <v>35873</v>
      </c>
      <c r="C971" s="12">
        <v>421.67</v>
      </c>
      <c r="D971" s="192">
        <f t="shared" si="15"/>
        <v>0.44784296910360677</v>
      </c>
    </row>
    <row r="972" spans="2:4" thickBot="1" x14ac:dyDescent="0.3">
      <c r="B972" s="8">
        <v>35874</v>
      </c>
      <c r="C972" s="12">
        <v>423.09</v>
      </c>
      <c r="D972" s="192">
        <f t="shared" si="15"/>
        <v>0.33675623117603859</v>
      </c>
    </row>
    <row r="973" spans="2:4" thickBot="1" x14ac:dyDescent="0.3">
      <c r="B973" s="8">
        <v>35877</v>
      </c>
      <c r="C973" s="12">
        <v>423.77</v>
      </c>
      <c r="D973" s="192">
        <f t="shared" si="15"/>
        <v>0.1607223049469475</v>
      </c>
    </row>
    <row r="974" spans="2:4" thickBot="1" x14ac:dyDescent="0.3">
      <c r="B974" s="8">
        <v>35878</v>
      </c>
      <c r="C974" s="12">
        <v>425.39</v>
      </c>
      <c r="D974" s="192">
        <f t="shared" si="15"/>
        <v>0.38228284210775065</v>
      </c>
    </row>
    <row r="975" spans="2:4" thickBot="1" x14ac:dyDescent="0.3">
      <c r="B975" s="8">
        <v>35879</v>
      </c>
      <c r="C975" s="12">
        <v>427.01</v>
      </c>
      <c r="D975" s="192">
        <f t="shared" si="15"/>
        <v>0.38082700580643891</v>
      </c>
    </row>
    <row r="976" spans="2:4" thickBot="1" x14ac:dyDescent="0.3">
      <c r="B976" s="8">
        <v>35880</v>
      </c>
      <c r="C976" s="12">
        <v>429.05</v>
      </c>
      <c r="D976" s="192">
        <f t="shared" si="15"/>
        <v>0.4777405681365865</v>
      </c>
    </row>
    <row r="977" spans="2:4" thickBot="1" x14ac:dyDescent="0.3">
      <c r="B977" s="8">
        <v>35881</v>
      </c>
      <c r="C977" s="12">
        <v>432.47</v>
      </c>
      <c r="D977" s="192">
        <f t="shared" si="15"/>
        <v>0.79710989395176401</v>
      </c>
    </row>
    <row r="978" spans="2:4" thickBot="1" x14ac:dyDescent="0.3">
      <c r="B978" s="8">
        <v>35884</v>
      </c>
      <c r="C978" s="12">
        <v>431.82</v>
      </c>
      <c r="D978" s="192">
        <f t="shared" si="15"/>
        <v>-0.15029944273592388</v>
      </c>
    </row>
    <row r="979" spans="2:4" thickBot="1" x14ac:dyDescent="0.3">
      <c r="B979" s="8">
        <v>35885</v>
      </c>
      <c r="C979" s="12">
        <v>432.09</v>
      </c>
      <c r="D979" s="192">
        <f t="shared" si="15"/>
        <v>6.2526052521882924E-2</v>
      </c>
    </row>
    <row r="980" spans="2:4" thickBot="1" x14ac:dyDescent="0.3">
      <c r="B980" s="8">
        <v>35886</v>
      </c>
      <c r="C980" s="12">
        <v>437.82</v>
      </c>
      <c r="D980" s="192">
        <f t="shared" si="15"/>
        <v>1.3261126154273439</v>
      </c>
    </row>
    <row r="981" spans="2:4" thickBot="1" x14ac:dyDescent="0.3">
      <c r="B981" s="8">
        <v>35887</v>
      </c>
      <c r="C981" s="12">
        <v>438.42415734638098</v>
      </c>
      <c r="D981" s="192">
        <f t="shared" si="15"/>
        <v>0.1379921763238201</v>
      </c>
    </row>
    <row r="982" spans="2:4" thickBot="1" x14ac:dyDescent="0.3">
      <c r="B982" s="8">
        <v>35888</v>
      </c>
      <c r="C982" s="12">
        <v>437.91882152773826</v>
      </c>
      <c r="D982" s="192">
        <f t="shared" si="15"/>
        <v>-0.11526185548290657</v>
      </c>
    </row>
    <row r="983" spans="2:4" thickBot="1" x14ac:dyDescent="0.3">
      <c r="B983" s="8">
        <v>35891</v>
      </c>
      <c r="C983" s="12">
        <v>438.17</v>
      </c>
      <c r="D983" s="192">
        <f t="shared" si="15"/>
        <v>5.7357313710681979E-2</v>
      </c>
    </row>
    <row r="984" spans="2:4" thickBot="1" x14ac:dyDescent="0.3">
      <c r="B984" s="8">
        <v>35892</v>
      </c>
      <c r="C984" s="12">
        <v>439.55</v>
      </c>
      <c r="D984" s="192">
        <f t="shared" si="15"/>
        <v>0.31494625373713614</v>
      </c>
    </row>
    <row r="985" spans="2:4" thickBot="1" x14ac:dyDescent="0.3">
      <c r="B985" s="8">
        <v>35893</v>
      </c>
      <c r="C985" s="12">
        <v>439.69</v>
      </c>
      <c r="D985" s="192">
        <f t="shared" si="15"/>
        <v>3.1850756455464868E-2</v>
      </c>
    </row>
    <row r="986" spans="2:4" thickBot="1" x14ac:dyDescent="0.3">
      <c r="B986" s="8">
        <v>35894</v>
      </c>
      <c r="C986" s="12">
        <v>441</v>
      </c>
      <c r="D986" s="192">
        <f t="shared" si="15"/>
        <v>0.29793718301531769</v>
      </c>
    </row>
    <row r="987" spans="2:4" thickBot="1" x14ac:dyDescent="0.3">
      <c r="B987" s="8">
        <v>35895</v>
      </c>
      <c r="C987" s="12">
        <v>443.73</v>
      </c>
      <c r="D987" s="192">
        <f t="shared" si="15"/>
        <v>0.61904761904763017</v>
      </c>
    </row>
    <row r="988" spans="2:4" thickBot="1" x14ac:dyDescent="0.3">
      <c r="B988" s="8">
        <v>35898</v>
      </c>
      <c r="C988" s="12">
        <v>444.23</v>
      </c>
      <c r="D988" s="192">
        <f t="shared" si="15"/>
        <v>0.11268113492439724</v>
      </c>
    </row>
    <row r="989" spans="2:4" thickBot="1" x14ac:dyDescent="0.3">
      <c r="B989" s="8">
        <v>35899</v>
      </c>
      <c r="C989" s="12">
        <v>445.92</v>
      </c>
      <c r="D989" s="192">
        <f t="shared" si="15"/>
        <v>0.38043355919230581</v>
      </c>
    </row>
    <row r="990" spans="2:4" thickBot="1" x14ac:dyDescent="0.3">
      <c r="B990" s="8">
        <v>35900</v>
      </c>
      <c r="C990" s="12">
        <v>445.86</v>
      </c>
      <c r="D990" s="192">
        <f t="shared" si="15"/>
        <v>-1.3455328310008063E-2</v>
      </c>
    </row>
    <row r="991" spans="2:4" thickBot="1" x14ac:dyDescent="0.3">
      <c r="B991" s="8">
        <v>35901</v>
      </c>
      <c r="C991" s="12">
        <v>444.9</v>
      </c>
      <c r="D991" s="192">
        <f t="shared" si="15"/>
        <v>-0.21531422419593937</v>
      </c>
    </row>
    <row r="992" spans="2:4" thickBot="1" x14ac:dyDescent="0.3">
      <c r="B992" s="8">
        <v>35902</v>
      </c>
      <c r="C992" s="12">
        <v>444.86</v>
      </c>
      <c r="D992" s="192">
        <f t="shared" si="15"/>
        <v>-8.9907844459391484E-3</v>
      </c>
    </row>
    <row r="993" spans="2:4" thickBot="1" x14ac:dyDescent="0.3">
      <c r="B993" s="8">
        <v>35905</v>
      </c>
      <c r="C993" s="12">
        <v>448.07</v>
      </c>
      <c r="D993" s="192">
        <f t="shared" si="15"/>
        <v>0.72157532706917937</v>
      </c>
    </row>
    <row r="994" spans="2:4" thickBot="1" x14ac:dyDescent="0.3">
      <c r="B994" s="8">
        <v>35906</v>
      </c>
      <c r="C994" s="12">
        <v>452</v>
      </c>
      <c r="D994" s="192">
        <f t="shared" si="15"/>
        <v>0.87709509674827046</v>
      </c>
    </row>
    <row r="995" spans="2:4" thickBot="1" x14ac:dyDescent="0.3">
      <c r="B995" s="8">
        <v>35907</v>
      </c>
      <c r="C995" s="12">
        <v>452.68</v>
      </c>
      <c r="D995" s="192">
        <f t="shared" si="15"/>
        <v>0.15044247787610043</v>
      </c>
    </row>
    <row r="996" spans="2:4" thickBot="1" x14ac:dyDescent="0.3">
      <c r="B996" s="8">
        <v>35908</v>
      </c>
      <c r="C996" s="12">
        <v>454.29</v>
      </c>
      <c r="D996" s="192">
        <f t="shared" si="15"/>
        <v>0.35565962710966126</v>
      </c>
    </row>
    <row r="997" spans="2:4" thickBot="1" x14ac:dyDescent="0.3">
      <c r="B997" s="8">
        <v>35909</v>
      </c>
      <c r="C997" s="12">
        <v>451.99</v>
      </c>
      <c r="D997" s="192">
        <f t="shared" si="15"/>
        <v>-0.5062845319069309</v>
      </c>
    </row>
    <row r="998" spans="2:4" thickBot="1" x14ac:dyDescent="0.3">
      <c r="B998" s="8">
        <v>35912</v>
      </c>
      <c r="C998" s="12">
        <v>452.52</v>
      </c>
      <c r="D998" s="192">
        <f t="shared" si="15"/>
        <v>0.11725923139891403</v>
      </c>
    </row>
    <row r="999" spans="2:4" thickBot="1" x14ac:dyDescent="0.3">
      <c r="B999" s="8">
        <v>35913</v>
      </c>
      <c r="C999" s="12">
        <v>454.1</v>
      </c>
      <c r="D999" s="192">
        <f t="shared" si="15"/>
        <v>0.34915583841599318</v>
      </c>
    </row>
    <row r="1000" spans="2:4" thickBot="1" x14ac:dyDescent="0.3">
      <c r="B1000" s="8">
        <v>35914</v>
      </c>
      <c r="C1000" s="12">
        <v>455.08</v>
      </c>
      <c r="D1000" s="192">
        <f t="shared" si="15"/>
        <v>0.21581149526535004</v>
      </c>
    </row>
    <row r="1001" spans="2:4" thickBot="1" x14ac:dyDescent="0.3">
      <c r="B1001" s="8">
        <v>35915</v>
      </c>
      <c r="C1001" s="12">
        <v>454.37</v>
      </c>
      <c r="D1001" s="192">
        <f t="shared" si="15"/>
        <v>-0.15601652456710413</v>
      </c>
    </row>
    <row r="1002" spans="2:4" thickBot="1" x14ac:dyDescent="0.3">
      <c r="B1002" s="8">
        <v>35919</v>
      </c>
      <c r="C1002" s="12">
        <v>452.82</v>
      </c>
      <c r="D1002" s="192">
        <f t="shared" si="15"/>
        <v>-0.34113167682725543</v>
      </c>
    </row>
    <row r="1003" spans="2:4" thickBot="1" x14ac:dyDescent="0.3">
      <c r="B1003" s="8">
        <v>35920</v>
      </c>
      <c r="C1003" s="12">
        <v>453.7</v>
      </c>
      <c r="D1003" s="192">
        <f t="shared" si="15"/>
        <v>0.19433770593171307</v>
      </c>
    </row>
    <row r="1004" spans="2:4" thickBot="1" x14ac:dyDescent="0.3">
      <c r="B1004" s="8">
        <v>35921</v>
      </c>
      <c r="C1004" s="12">
        <v>452</v>
      </c>
      <c r="D1004" s="192">
        <f t="shared" si="15"/>
        <v>-0.37469693630152179</v>
      </c>
    </row>
    <row r="1005" spans="2:4" thickBot="1" x14ac:dyDescent="0.3">
      <c r="B1005" s="8">
        <v>35922</v>
      </c>
      <c r="C1005" s="12">
        <v>451.98</v>
      </c>
      <c r="D1005" s="192">
        <f t="shared" si="15"/>
        <v>-4.4247787610585121E-3</v>
      </c>
    </row>
    <row r="1006" spans="2:4" thickBot="1" x14ac:dyDescent="0.3">
      <c r="B1006" s="8">
        <v>35923</v>
      </c>
      <c r="C1006" s="12">
        <v>452.75</v>
      </c>
      <c r="D1006" s="192">
        <f t="shared" si="15"/>
        <v>0.17036152042124719</v>
      </c>
    </row>
    <row r="1007" spans="2:4" thickBot="1" x14ac:dyDescent="0.3">
      <c r="B1007" s="8">
        <v>35926</v>
      </c>
      <c r="C1007" s="12">
        <v>453.64</v>
      </c>
      <c r="D1007" s="192">
        <f t="shared" si="15"/>
        <v>0.19657647708448689</v>
      </c>
    </row>
    <row r="1008" spans="2:4" thickBot="1" x14ac:dyDescent="0.3">
      <c r="B1008" s="8">
        <v>35927</v>
      </c>
      <c r="C1008" s="12">
        <v>453.27</v>
      </c>
      <c r="D1008" s="192">
        <f t="shared" si="15"/>
        <v>-8.1562472445106948E-2</v>
      </c>
    </row>
    <row r="1009" spans="2:4" thickBot="1" x14ac:dyDescent="0.3">
      <c r="B1009" s="8">
        <v>35928</v>
      </c>
      <c r="C1009" s="12">
        <v>452.92</v>
      </c>
      <c r="D1009" s="192">
        <f t="shared" si="15"/>
        <v>-7.7216669975943564E-2</v>
      </c>
    </row>
    <row r="1010" spans="2:4" thickBot="1" x14ac:dyDescent="0.3">
      <c r="B1010" s="8">
        <v>35929</v>
      </c>
      <c r="C1010" s="12">
        <v>454.25</v>
      </c>
      <c r="D1010" s="192">
        <f t="shared" si="15"/>
        <v>0.29365009273161213</v>
      </c>
    </row>
    <row r="1011" spans="2:4" thickBot="1" x14ac:dyDescent="0.3">
      <c r="B1011" s="8">
        <v>35930</v>
      </c>
      <c r="C1011" s="12">
        <v>455.46</v>
      </c>
      <c r="D1011" s="192">
        <f t="shared" si="15"/>
        <v>0.26637314254265299</v>
      </c>
    </row>
    <row r="1012" spans="2:4" thickBot="1" x14ac:dyDescent="0.3">
      <c r="B1012" s="8">
        <v>35933</v>
      </c>
      <c r="C1012" s="12">
        <v>455.9</v>
      </c>
      <c r="D1012" s="192">
        <f t="shared" si="15"/>
        <v>9.6605629473489607E-2</v>
      </c>
    </row>
    <row r="1013" spans="2:4" thickBot="1" x14ac:dyDescent="0.3">
      <c r="B1013" s="8">
        <v>35934</v>
      </c>
      <c r="C1013" s="12">
        <v>455.84</v>
      </c>
      <c r="D1013" s="192">
        <f t="shared" si="15"/>
        <v>-1.3160780873000544E-2</v>
      </c>
    </row>
    <row r="1014" spans="2:4" thickBot="1" x14ac:dyDescent="0.3">
      <c r="B1014" s="8">
        <v>35935</v>
      </c>
      <c r="C1014" s="12">
        <v>456.55</v>
      </c>
      <c r="D1014" s="192">
        <f t="shared" si="15"/>
        <v>0.15575640575642424</v>
      </c>
    </row>
    <row r="1015" spans="2:4" thickBot="1" x14ac:dyDescent="0.3">
      <c r="B1015" s="8">
        <v>35936</v>
      </c>
      <c r="C1015" s="12">
        <v>456.09</v>
      </c>
      <c r="D1015" s="192">
        <f t="shared" si="15"/>
        <v>-0.1007556675063026</v>
      </c>
    </row>
    <row r="1016" spans="2:4" thickBot="1" x14ac:dyDescent="0.3">
      <c r="B1016" s="8">
        <v>35937</v>
      </c>
      <c r="C1016" s="12">
        <v>456.03</v>
      </c>
      <c r="D1016" s="192">
        <f t="shared" si="15"/>
        <v>-1.315529829638562E-2</v>
      </c>
    </row>
    <row r="1017" spans="2:4" thickBot="1" x14ac:dyDescent="0.3">
      <c r="B1017" s="8">
        <v>35940</v>
      </c>
      <c r="C1017" s="12">
        <v>456.26</v>
      </c>
      <c r="D1017" s="192">
        <f t="shared" si="15"/>
        <v>5.0435278380822623E-2</v>
      </c>
    </row>
    <row r="1018" spans="2:4" thickBot="1" x14ac:dyDescent="0.3">
      <c r="B1018" s="8">
        <v>35941</v>
      </c>
      <c r="C1018" s="12">
        <v>456.19</v>
      </c>
      <c r="D1018" s="192">
        <f t="shared" si="15"/>
        <v>-1.5342129487572187E-2</v>
      </c>
    </row>
    <row r="1019" spans="2:4" thickBot="1" x14ac:dyDescent="0.3">
      <c r="B1019" s="8">
        <v>35942</v>
      </c>
      <c r="C1019" s="12">
        <v>455.61</v>
      </c>
      <c r="D1019" s="192">
        <f t="shared" si="15"/>
        <v>-0.12714000745303045</v>
      </c>
    </row>
    <row r="1020" spans="2:4" thickBot="1" x14ac:dyDescent="0.3">
      <c r="B1020" s="8">
        <v>35943</v>
      </c>
      <c r="C1020" s="12">
        <v>455.84</v>
      </c>
      <c r="D1020" s="192">
        <f t="shared" si="15"/>
        <v>5.0481771690691346E-2</v>
      </c>
    </row>
    <row r="1021" spans="2:4" thickBot="1" x14ac:dyDescent="0.3">
      <c r="B1021" s="8">
        <v>35944</v>
      </c>
      <c r="C1021" s="12">
        <v>456.21</v>
      </c>
      <c r="D1021" s="192">
        <f t="shared" si="15"/>
        <v>8.1168831168842992E-2</v>
      </c>
    </row>
    <row r="1022" spans="2:4" thickBot="1" x14ac:dyDescent="0.3">
      <c r="B1022" s="8">
        <v>35947</v>
      </c>
      <c r="C1022" s="12">
        <v>456.28</v>
      </c>
      <c r="D1022" s="192">
        <f t="shared" si="15"/>
        <v>1.53438109642412E-2</v>
      </c>
    </row>
    <row r="1023" spans="2:4" thickBot="1" x14ac:dyDescent="0.3">
      <c r="B1023" s="8">
        <v>35948</v>
      </c>
      <c r="C1023" s="12">
        <v>452.47</v>
      </c>
      <c r="D1023" s="192">
        <f t="shared" si="15"/>
        <v>-0.83501358814761506</v>
      </c>
    </row>
    <row r="1024" spans="2:4" thickBot="1" x14ac:dyDescent="0.3">
      <c r="B1024" s="8">
        <v>35949</v>
      </c>
      <c r="C1024" s="12">
        <v>451.55</v>
      </c>
      <c r="D1024" s="192">
        <f t="shared" si="15"/>
        <v>-0.20332839746282083</v>
      </c>
    </row>
    <row r="1025" spans="2:4" thickBot="1" x14ac:dyDescent="0.3">
      <c r="B1025" s="8">
        <v>35950</v>
      </c>
      <c r="C1025" s="12">
        <v>451.89</v>
      </c>
      <c r="D1025" s="192">
        <f t="shared" si="15"/>
        <v>7.5296201970975751E-2</v>
      </c>
    </row>
    <row r="1026" spans="2:4" thickBot="1" x14ac:dyDescent="0.3">
      <c r="B1026" s="8">
        <v>35951</v>
      </c>
      <c r="C1026" s="12">
        <v>452</v>
      </c>
      <c r="D1026" s="192">
        <f t="shared" si="15"/>
        <v>2.434220717431046E-2</v>
      </c>
    </row>
    <row r="1027" spans="2:4" thickBot="1" x14ac:dyDescent="0.3">
      <c r="B1027" s="23">
        <v>35954</v>
      </c>
      <c r="C1027" s="12">
        <v>451.36</v>
      </c>
      <c r="D1027" s="192">
        <f t="shared" si="15"/>
        <v>-0.14159292035398341</v>
      </c>
    </row>
    <row r="1028" spans="2:4" thickBot="1" x14ac:dyDescent="0.3">
      <c r="B1028" s="8">
        <v>35955</v>
      </c>
      <c r="C1028" s="12">
        <v>452.14</v>
      </c>
      <c r="D1028" s="192">
        <f t="shared" si="15"/>
        <v>0.17281105990782919</v>
      </c>
    </row>
    <row r="1029" spans="2:4" thickBot="1" x14ac:dyDescent="0.3">
      <c r="B1029" s="8">
        <v>35956</v>
      </c>
      <c r="C1029" s="12">
        <v>452.68</v>
      </c>
      <c r="D1029" s="192">
        <f t="shared" si="15"/>
        <v>0.11943203432565053</v>
      </c>
    </row>
    <row r="1030" spans="2:4" thickBot="1" x14ac:dyDescent="0.3">
      <c r="B1030" s="8">
        <v>35957</v>
      </c>
      <c r="C1030" s="12">
        <v>454.26</v>
      </c>
      <c r="D1030" s="192">
        <f t="shared" si="15"/>
        <v>0.34903242908896903</v>
      </c>
    </row>
    <row r="1031" spans="2:4" thickBot="1" x14ac:dyDescent="0.3">
      <c r="B1031" s="8">
        <v>35958</v>
      </c>
      <c r="C1031" s="12">
        <v>455.29</v>
      </c>
      <c r="D1031" s="192">
        <f t="shared" ref="D1031:D1094" si="16">+((C1031/C1030)-1)*100</f>
        <v>0.226742394223578</v>
      </c>
    </row>
    <row r="1032" spans="2:4" thickBot="1" x14ac:dyDescent="0.3">
      <c r="B1032" s="8">
        <v>35961</v>
      </c>
      <c r="C1032" s="12">
        <v>456.23</v>
      </c>
      <c r="D1032" s="192">
        <f t="shared" si="16"/>
        <v>0.20646181554613285</v>
      </c>
    </row>
    <row r="1033" spans="2:4" thickBot="1" x14ac:dyDescent="0.3">
      <c r="B1033" s="8">
        <v>35962</v>
      </c>
      <c r="C1033" s="12">
        <v>455.39</v>
      </c>
      <c r="D1033" s="192">
        <f t="shared" si="16"/>
        <v>-0.18411765995222096</v>
      </c>
    </row>
    <row r="1034" spans="2:4" thickBot="1" x14ac:dyDescent="0.3">
      <c r="B1034" s="8">
        <v>35963</v>
      </c>
      <c r="C1034" s="12">
        <v>456.05</v>
      </c>
      <c r="D1034" s="192">
        <f t="shared" si="16"/>
        <v>0.14493071872461183</v>
      </c>
    </row>
    <row r="1035" spans="2:4" thickBot="1" x14ac:dyDescent="0.3">
      <c r="B1035" s="8">
        <v>35964</v>
      </c>
      <c r="C1035" s="12">
        <v>456.7</v>
      </c>
      <c r="D1035" s="192">
        <f t="shared" si="16"/>
        <v>0.14252823155356253</v>
      </c>
    </row>
    <row r="1036" spans="2:4" thickBot="1" x14ac:dyDescent="0.3">
      <c r="B1036" s="8">
        <v>35965</v>
      </c>
      <c r="C1036" s="12">
        <v>456.34</v>
      </c>
      <c r="D1036" s="192">
        <f t="shared" si="16"/>
        <v>-7.8826363039197211E-2</v>
      </c>
    </row>
    <row r="1037" spans="2:4" thickBot="1" x14ac:dyDescent="0.3">
      <c r="B1037" s="8">
        <v>35968</v>
      </c>
      <c r="C1037" s="12">
        <v>457.87</v>
      </c>
      <c r="D1037" s="192">
        <f t="shared" si="16"/>
        <v>0.33527632905290261</v>
      </c>
    </row>
    <row r="1038" spans="2:4" thickBot="1" x14ac:dyDescent="0.3">
      <c r="B1038" s="8">
        <v>35969</v>
      </c>
      <c r="C1038" s="12">
        <v>458.41</v>
      </c>
      <c r="D1038" s="192">
        <f t="shared" si="16"/>
        <v>0.11793740581387269</v>
      </c>
    </row>
    <row r="1039" spans="2:4" thickBot="1" x14ac:dyDescent="0.3">
      <c r="B1039" s="8">
        <v>35970</v>
      </c>
      <c r="C1039" s="12">
        <v>459.81</v>
      </c>
      <c r="D1039" s="192">
        <f t="shared" si="16"/>
        <v>0.30540345978491423</v>
      </c>
    </row>
    <row r="1040" spans="2:4" thickBot="1" x14ac:dyDescent="0.3">
      <c r="B1040" s="8">
        <v>35971</v>
      </c>
      <c r="C1040" s="12">
        <v>461.58</v>
      </c>
      <c r="D1040" s="192">
        <f t="shared" si="16"/>
        <v>0.38494160631565855</v>
      </c>
    </row>
    <row r="1041" spans="2:4" thickBot="1" x14ac:dyDescent="0.3">
      <c r="B1041" s="8">
        <v>35972</v>
      </c>
      <c r="C1041" s="12">
        <v>461.3</v>
      </c>
      <c r="D1041" s="192">
        <f t="shared" si="16"/>
        <v>-6.0661207158019259E-2</v>
      </c>
    </row>
    <row r="1042" spans="2:4" thickBot="1" x14ac:dyDescent="0.3">
      <c r="B1042" s="8">
        <v>35975</v>
      </c>
      <c r="C1042" s="12">
        <v>464.04</v>
      </c>
      <c r="D1042" s="192">
        <f t="shared" si="16"/>
        <v>0.59397355300239152</v>
      </c>
    </row>
    <row r="1043" spans="2:4" thickBot="1" x14ac:dyDescent="0.3">
      <c r="B1043" s="8">
        <v>35976</v>
      </c>
      <c r="C1043" s="12">
        <v>467.15</v>
      </c>
      <c r="D1043" s="192">
        <f t="shared" si="16"/>
        <v>0.67020084475475361</v>
      </c>
    </row>
    <row r="1044" spans="2:4" thickBot="1" x14ac:dyDescent="0.3">
      <c r="B1044" s="8">
        <v>35977</v>
      </c>
      <c r="C1044" s="12">
        <v>465.93</v>
      </c>
      <c r="D1044" s="192">
        <f t="shared" si="16"/>
        <v>-0.26115808626778758</v>
      </c>
    </row>
    <row r="1045" spans="2:4" thickBot="1" x14ac:dyDescent="0.3">
      <c r="B1045" s="8">
        <v>35978</v>
      </c>
      <c r="C1045" s="12">
        <v>465.14</v>
      </c>
      <c r="D1045" s="192">
        <f t="shared" si="16"/>
        <v>-0.16955336638551088</v>
      </c>
    </row>
    <row r="1046" spans="2:4" thickBot="1" x14ac:dyDescent="0.3">
      <c r="B1046" s="8">
        <v>35979</v>
      </c>
      <c r="C1046" s="12">
        <v>472.34</v>
      </c>
      <c r="D1046" s="192">
        <f t="shared" si="16"/>
        <v>1.5479210560261469</v>
      </c>
    </row>
    <row r="1047" spans="2:4" thickBot="1" x14ac:dyDescent="0.3">
      <c r="B1047" s="8">
        <v>35982</v>
      </c>
      <c r="C1047" s="12">
        <v>478.99</v>
      </c>
      <c r="D1047" s="192">
        <f t="shared" si="16"/>
        <v>1.4078841512469964</v>
      </c>
    </row>
    <row r="1048" spans="2:4" thickBot="1" x14ac:dyDescent="0.3">
      <c r="B1048" s="8">
        <v>35983</v>
      </c>
      <c r="C1048" s="12">
        <v>481.3</v>
      </c>
      <c r="D1048" s="192">
        <f t="shared" si="16"/>
        <v>0.48226476544395158</v>
      </c>
    </row>
    <row r="1049" spans="2:4" thickBot="1" x14ac:dyDescent="0.3">
      <c r="B1049" s="8">
        <v>35984</v>
      </c>
      <c r="C1049" s="12">
        <v>485.82</v>
      </c>
      <c r="D1049" s="192">
        <f t="shared" si="16"/>
        <v>0.93912320797839843</v>
      </c>
    </row>
    <row r="1050" spans="2:4" thickBot="1" x14ac:dyDescent="0.3">
      <c r="B1050" s="8">
        <v>35985</v>
      </c>
      <c r="C1050" s="12">
        <v>485.22</v>
      </c>
      <c r="D1050" s="192">
        <f t="shared" si="16"/>
        <v>-0.12350253180190007</v>
      </c>
    </row>
    <row r="1051" spans="2:4" thickBot="1" x14ac:dyDescent="0.3">
      <c r="B1051" s="8">
        <v>35986</v>
      </c>
      <c r="C1051" s="12">
        <v>487.68</v>
      </c>
      <c r="D1051" s="192">
        <f t="shared" si="16"/>
        <v>0.50698652157783464</v>
      </c>
    </row>
    <row r="1052" spans="2:4" thickBot="1" x14ac:dyDescent="0.3">
      <c r="B1052" s="8">
        <v>35989</v>
      </c>
      <c r="C1052" s="12">
        <v>486.29</v>
      </c>
      <c r="D1052" s="192">
        <f t="shared" si="16"/>
        <v>-0.2850229658792669</v>
      </c>
    </row>
    <row r="1053" spans="2:4" thickBot="1" x14ac:dyDescent="0.3">
      <c r="B1053" s="8">
        <v>35990</v>
      </c>
      <c r="C1053" s="12">
        <v>485.66</v>
      </c>
      <c r="D1053" s="192">
        <f t="shared" si="16"/>
        <v>-0.1295523247444974</v>
      </c>
    </row>
    <row r="1054" spans="2:4" thickBot="1" x14ac:dyDescent="0.3">
      <c r="B1054" s="8">
        <v>35991</v>
      </c>
      <c r="C1054" s="12">
        <v>487.31</v>
      </c>
      <c r="D1054" s="192">
        <f t="shared" si="16"/>
        <v>0.33974385372481652</v>
      </c>
    </row>
    <row r="1055" spans="2:4" thickBot="1" x14ac:dyDescent="0.3">
      <c r="B1055" s="8">
        <v>35992</v>
      </c>
      <c r="C1055" s="12">
        <v>488.75</v>
      </c>
      <c r="D1055" s="192">
        <f t="shared" si="16"/>
        <v>0.29549978453140557</v>
      </c>
    </row>
    <row r="1056" spans="2:4" thickBot="1" x14ac:dyDescent="0.3">
      <c r="B1056" s="8">
        <v>35993</v>
      </c>
      <c r="C1056" s="12">
        <v>490.72</v>
      </c>
      <c r="D1056" s="192">
        <f t="shared" si="16"/>
        <v>0.40306905370843804</v>
      </c>
    </row>
    <row r="1057" spans="2:4" thickBot="1" x14ac:dyDescent="0.3">
      <c r="B1057" s="8">
        <v>35996</v>
      </c>
      <c r="C1057" s="12">
        <v>491.21</v>
      </c>
      <c r="D1057" s="192">
        <f t="shared" si="16"/>
        <v>9.9853276817718495E-2</v>
      </c>
    </row>
    <row r="1058" spans="2:4" thickBot="1" x14ac:dyDescent="0.3">
      <c r="B1058" s="8">
        <v>35997</v>
      </c>
      <c r="C1058" s="12">
        <v>494.87</v>
      </c>
      <c r="D1058" s="192">
        <f t="shared" si="16"/>
        <v>0.74509883756439521</v>
      </c>
    </row>
    <row r="1059" spans="2:4" thickBot="1" x14ac:dyDescent="0.3">
      <c r="B1059" s="8">
        <v>35998</v>
      </c>
      <c r="C1059" s="12">
        <v>495.65</v>
      </c>
      <c r="D1059" s="192">
        <f t="shared" si="16"/>
        <v>0.1576171519793057</v>
      </c>
    </row>
    <row r="1060" spans="2:4" thickBot="1" x14ac:dyDescent="0.3">
      <c r="B1060" s="8">
        <v>35999</v>
      </c>
      <c r="C1060" s="12">
        <v>498.06</v>
      </c>
      <c r="D1060" s="192">
        <f t="shared" si="16"/>
        <v>0.4862302027640597</v>
      </c>
    </row>
    <row r="1061" spans="2:4" thickBot="1" x14ac:dyDescent="0.3">
      <c r="B1061" s="8">
        <v>36000</v>
      </c>
      <c r="C1061" s="12">
        <v>501.58</v>
      </c>
      <c r="D1061" s="192">
        <f t="shared" si="16"/>
        <v>0.70674215957915454</v>
      </c>
    </row>
    <row r="1062" spans="2:4" thickBot="1" x14ac:dyDescent="0.3">
      <c r="B1062" s="8">
        <v>36003</v>
      </c>
      <c r="C1062" s="12">
        <v>503.5</v>
      </c>
      <c r="D1062" s="192">
        <f t="shared" si="16"/>
        <v>0.38279038239164009</v>
      </c>
    </row>
    <row r="1063" spans="2:4" thickBot="1" x14ac:dyDescent="0.3">
      <c r="B1063" s="8">
        <v>36004</v>
      </c>
      <c r="C1063" s="12">
        <v>504.3</v>
      </c>
      <c r="D1063" s="192">
        <f t="shared" si="16"/>
        <v>0.15888778550148253</v>
      </c>
    </row>
    <row r="1064" spans="2:4" thickBot="1" x14ac:dyDescent="0.3">
      <c r="B1064" s="8">
        <v>36005</v>
      </c>
      <c r="C1064" s="12">
        <v>511.58</v>
      </c>
      <c r="D1064" s="192">
        <f t="shared" si="16"/>
        <v>1.4435851675589806</v>
      </c>
    </row>
    <row r="1065" spans="2:4" thickBot="1" x14ac:dyDescent="0.3">
      <c r="B1065" s="8">
        <v>36006</v>
      </c>
      <c r="C1065" s="12">
        <v>516.89</v>
      </c>
      <c r="D1065" s="192">
        <f t="shared" si="16"/>
        <v>1.0379608272411023</v>
      </c>
    </row>
    <row r="1066" spans="2:4" thickBot="1" x14ac:dyDescent="0.3">
      <c r="B1066" s="8">
        <v>36007</v>
      </c>
      <c r="C1066" s="12">
        <v>526.37</v>
      </c>
      <c r="D1066" s="192">
        <f t="shared" si="16"/>
        <v>1.8340459285341115</v>
      </c>
    </row>
    <row r="1067" spans="2:4" thickBot="1" x14ac:dyDescent="0.3">
      <c r="B1067" s="8">
        <v>36010</v>
      </c>
      <c r="C1067" s="12">
        <v>534.35</v>
      </c>
      <c r="D1067" s="192">
        <f t="shared" si="16"/>
        <v>1.5160438474837168</v>
      </c>
    </row>
    <row r="1068" spans="2:4" thickBot="1" x14ac:dyDescent="0.3">
      <c r="B1068" s="8">
        <v>36011</v>
      </c>
      <c r="C1068" s="12">
        <v>537.30999999999995</v>
      </c>
      <c r="D1068" s="192">
        <f t="shared" si="16"/>
        <v>0.55394404416579945</v>
      </c>
    </row>
    <row r="1069" spans="2:4" thickBot="1" x14ac:dyDescent="0.3">
      <c r="B1069" s="8">
        <v>36012</v>
      </c>
      <c r="C1069" s="12">
        <v>535.78</v>
      </c>
      <c r="D1069" s="192">
        <f t="shared" si="16"/>
        <v>-0.28475181924773052</v>
      </c>
    </row>
    <row r="1070" spans="2:4" thickBot="1" x14ac:dyDescent="0.3">
      <c r="B1070" s="8">
        <v>36013</v>
      </c>
      <c r="C1070" s="12">
        <v>527.79999999999995</v>
      </c>
      <c r="D1070" s="192">
        <f t="shared" si="16"/>
        <v>-1.4894172981447684</v>
      </c>
    </row>
    <row r="1071" spans="2:4" thickBot="1" x14ac:dyDescent="0.3">
      <c r="B1071" s="8">
        <v>36014</v>
      </c>
      <c r="C1071" s="12">
        <v>521.57000000000005</v>
      </c>
      <c r="D1071" s="192">
        <f t="shared" si="16"/>
        <v>-1.1803713527851256</v>
      </c>
    </row>
    <row r="1072" spans="2:4" thickBot="1" x14ac:dyDescent="0.3">
      <c r="B1072" s="8">
        <v>36017</v>
      </c>
      <c r="C1072" s="12">
        <v>512.72</v>
      </c>
      <c r="D1072" s="192">
        <f t="shared" si="16"/>
        <v>-1.6968000460149235</v>
      </c>
    </row>
    <row r="1073" spans="2:4" thickBot="1" x14ac:dyDescent="0.3">
      <c r="B1073" s="8">
        <v>36018</v>
      </c>
      <c r="C1073" s="12">
        <v>512.1</v>
      </c>
      <c r="D1073" s="192">
        <f t="shared" si="16"/>
        <v>-0.12092370104540562</v>
      </c>
    </row>
    <row r="1074" spans="2:4" thickBot="1" x14ac:dyDescent="0.3">
      <c r="B1074" s="8">
        <v>36019</v>
      </c>
      <c r="C1074" s="12">
        <v>512.54</v>
      </c>
      <c r="D1074" s="192">
        <f t="shared" si="16"/>
        <v>8.5920718609644453E-2</v>
      </c>
    </row>
    <row r="1075" spans="2:4" thickBot="1" x14ac:dyDescent="0.3">
      <c r="B1075" s="8">
        <v>36020</v>
      </c>
      <c r="C1075" s="12">
        <v>513.70000000000005</v>
      </c>
      <c r="D1075" s="192">
        <f t="shared" si="16"/>
        <v>0.22632379911813327</v>
      </c>
    </row>
    <row r="1076" spans="2:4" thickBot="1" x14ac:dyDescent="0.3">
      <c r="B1076" s="8">
        <v>36021</v>
      </c>
      <c r="C1076" s="12">
        <v>515.20000000000005</v>
      </c>
      <c r="D1076" s="192">
        <f t="shared" si="16"/>
        <v>0.2919992213354039</v>
      </c>
    </row>
    <row r="1077" spans="2:4" thickBot="1" x14ac:dyDescent="0.3">
      <c r="B1077" s="8">
        <v>36024</v>
      </c>
      <c r="C1077" s="12">
        <v>514.73</v>
      </c>
      <c r="D1077" s="192">
        <f t="shared" si="16"/>
        <v>-9.122670807454325E-2</v>
      </c>
    </row>
    <row r="1078" spans="2:4" thickBot="1" x14ac:dyDescent="0.3">
      <c r="B1078" s="8">
        <v>36025</v>
      </c>
      <c r="C1078" s="12">
        <v>512.02</v>
      </c>
      <c r="D1078" s="192">
        <f t="shared" si="16"/>
        <v>-0.52648961591514887</v>
      </c>
    </row>
    <row r="1079" spans="2:4" thickBot="1" x14ac:dyDescent="0.3">
      <c r="B1079" s="8">
        <v>36026</v>
      </c>
      <c r="C1079" s="12">
        <v>512.25</v>
      </c>
      <c r="D1079" s="192">
        <f t="shared" si="16"/>
        <v>4.4920120307812006E-2</v>
      </c>
    </row>
    <row r="1080" spans="2:4" thickBot="1" x14ac:dyDescent="0.3">
      <c r="B1080" s="8">
        <v>36027</v>
      </c>
      <c r="C1080" s="12">
        <v>512.73</v>
      </c>
      <c r="D1080" s="192">
        <f t="shared" si="16"/>
        <v>9.3704245973658118E-2</v>
      </c>
    </row>
    <row r="1081" spans="2:4" thickBot="1" x14ac:dyDescent="0.3">
      <c r="B1081" s="8">
        <v>36028</v>
      </c>
      <c r="C1081" s="12">
        <v>512.65</v>
      </c>
      <c r="D1081" s="192">
        <f t="shared" si="16"/>
        <v>-1.5602753886068133E-2</v>
      </c>
    </row>
    <row r="1082" spans="2:4" thickBot="1" x14ac:dyDescent="0.3">
      <c r="B1082" s="8">
        <v>36031</v>
      </c>
      <c r="C1082" s="12">
        <v>514.32000000000005</v>
      </c>
      <c r="D1082" s="192">
        <f t="shared" si="16"/>
        <v>0.32575831463963478</v>
      </c>
    </row>
    <row r="1083" spans="2:4" thickBot="1" x14ac:dyDescent="0.3">
      <c r="B1083" s="8">
        <v>36032</v>
      </c>
      <c r="C1083" s="12">
        <v>512.88</v>
      </c>
      <c r="D1083" s="192">
        <f t="shared" si="16"/>
        <v>-0.2799813345777058</v>
      </c>
    </row>
    <row r="1084" spans="2:4" thickBot="1" x14ac:dyDescent="0.3">
      <c r="B1084" s="8">
        <v>36033</v>
      </c>
      <c r="C1084" s="12">
        <v>512.96</v>
      </c>
      <c r="D1084" s="192">
        <f t="shared" si="16"/>
        <v>1.5598190609900087E-2</v>
      </c>
    </row>
    <row r="1085" spans="2:4" thickBot="1" x14ac:dyDescent="0.3">
      <c r="B1085" s="8">
        <v>36035</v>
      </c>
      <c r="C1085" s="12">
        <v>514.41</v>
      </c>
      <c r="D1085" s="192">
        <f t="shared" si="16"/>
        <v>0.28267311291327868</v>
      </c>
    </row>
    <row r="1086" spans="2:4" thickBot="1" x14ac:dyDescent="0.3">
      <c r="B1086" s="8">
        <v>36038</v>
      </c>
      <c r="C1086" s="12">
        <v>513.6</v>
      </c>
      <c r="D1086" s="192">
        <f t="shared" si="16"/>
        <v>-0.15746194669620239</v>
      </c>
    </row>
    <row r="1087" spans="2:4" thickBot="1" x14ac:dyDescent="0.3">
      <c r="B1087" s="8">
        <v>36039</v>
      </c>
      <c r="C1087" s="12">
        <v>512.72</v>
      </c>
      <c r="D1087" s="192">
        <f t="shared" si="16"/>
        <v>-0.1713395638629267</v>
      </c>
    </row>
    <row r="1088" spans="2:4" thickBot="1" x14ac:dyDescent="0.3">
      <c r="B1088" s="8">
        <v>36040</v>
      </c>
      <c r="C1088" s="12">
        <v>504.37</v>
      </c>
      <c r="D1088" s="192">
        <f t="shared" si="16"/>
        <v>-1.6285691995631235</v>
      </c>
    </row>
    <row r="1089" spans="2:4" thickBot="1" x14ac:dyDescent="0.3">
      <c r="B1089" s="8">
        <v>36041</v>
      </c>
      <c r="C1089" s="12">
        <v>504.19</v>
      </c>
      <c r="D1089" s="192">
        <f t="shared" si="16"/>
        <v>-3.5688086127250163E-2</v>
      </c>
    </row>
    <row r="1090" spans="2:4" thickBot="1" x14ac:dyDescent="0.3">
      <c r="B1090" s="8">
        <v>36042</v>
      </c>
      <c r="C1090" s="12">
        <v>502.26</v>
      </c>
      <c r="D1090" s="192">
        <f t="shared" si="16"/>
        <v>-0.38279220135266634</v>
      </c>
    </row>
    <row r="1091" spans="2:4" thickBot="1" x14ac:dyDescent="0.3">
      <c r="B1091" s="8">
        <v>36045</v>
      </c>
      <c r="C1091" s="12">
        <v>502.17</v>
      </c>
      <c r="D1091" s="192">
        <f t="shared" si="16"/>
        <v>-1.7919006092459444E-2</v>
      </c>
    </row>
    <row r="1092" spans="2:4" thickBot="1" x14ac:dyDescent="0.3">
      <c r="B1092" s="8">
        <v>36046</v>
      </c>
      <c r="C1092" s="12">
        <v>503.75</v>
      </c>
      <c r="D1092" s="192">
        <f t="shared" si="16"/>
        <v>0.31463448632933488</v>
      </c>
    </row>
    <row r="1093" spans="2:4" thickBot="1" x14ac:dyDescent="0.3">
      <c r="B1093" s="8">
        <v>36047</v>
      </c>
      <c r="C1093" s="12">
        <v>503.12</v>
      </c>
      <c r="D1093" s="192">
        <f t="shared" si="16"/>
        <v>-0.12506203473945376</v>
      </c>
    </row>
    <row r="1094" spans="2:4" thickBot="1" x14ac:dyDescent="0.3">
      <c r="B1094" s="8">
        <v>36048</v>
      </c>
      <c r="C1094" s="12">
        <v>502.02</v>
      </c>
      <c r="D1094" s="192">
        <f t="shared" si="16"/>
        <v>-0.21863571314995056</v>
      </c>
    </row>
    <row r="1095" spans="2:4" thickBot="1" x14ac:dyDescent="0.3">
      <c r="B1095" s="8">
        <v>36049</v>
      </c>
      <c r="C1095" s="12">
        <v>499.38</v>
      </c>
      <c r="D1095" s="192">
        <f t="shared" ref="D1095:D1158" si="17">+((C1095/C1094)-1)*100</f>
        <v>-0.52587546312895528</v>
      </c>
    </row>
    <row r="1096" spans="2:4" thickBot="1" x14ac:dyDescent="0.3">
      <c r="B1096" s="8">
        <v>36052</v>
      </c>
      <c r="C1096" s="12">
        <v>494.82</v>
      </c>
      <c r="D1096" s="192">
        <f t="shared" si="17"/>
        <v>-0.91313228403220315</v>
      </c>
    </row>
    <row r="1097" spans="2:4" thickBot="1" x14ac:dyDescent="0.3">
      <c r="B1097" s="8">
        <v>36053</v>
      </c>
      <c r="C1097" s="12">
        <v>489.05</v>
      </c>
      <c r="D1097" s="192">
        <f t="shared" si="17"/>
        <v>-1.1660805949638253</v>
      </c>
    </row>
    <row r="1098" spans="2:4" thickBot="1" x14ac:dyDescent="0.3">
      <c r="B1098" s="8">
        <v>36054</v>
      </c>
      <c r="C1098" s="12">
        <v>485.56</v>
      </c>
      <c r="D1098" s="192">
        <f t="shared" si="17"/>
        <v>-0.71362846334730445</v>
      </c>
    </row>
    <row r="1099" spans="2:4" thickBot="1" x14ac:dyDescent="0.3">
      <c r="B1099" s="8">
        <v>36055</v>
      </c>
      <c r="C1099" s="12">
        <v>477.34</v>
      </c>
      <c r="D1099" s="192">
        <f t="shared" si="17"/>
        <v>-1.6928906829228207</v>
      </c>
    </row>
    <row r="1100" spans="2:4" thickBot="1" x14ac:dyDescent="0.3">
      <c r="B1100" s="8">
        <v>36056</v>
      </c>
      <c r="C1100" s="12">
        <v>472.94</v>
      </c>
      <c r="D1100" s="192">
        <f t="shared" si="17"/>
        <v>-0.92177483554698458</v>
      </c>
    </row>
    <row r="1101" spans="2:4" thickBot="1" x14ac:dyDescent="0.3">
      <c r="B1101" s="8">
        <v>36059</v>
      </c>
      <c r="C1101" s="12">
        <v>471.23</v>
      </c>
      <c r="D1101" s="192">
        <f t="shared" si="17"/>
        <v>-0.36156806360214677</v>
      </c>
    </row>
    <row r="1102" spans="2:4" thickBot="1" x14ac:dyDescent="0.3">
      <c r="B1102" s="8">
        <v>36060</v>
      </c>
      <c r="C1102" s="12">
        <v>468.41</v>
      </c>
      <c r="D1102" s="192">
        <f t="shared" si="17"/>
        <v>-0.59843388578825207</v>
      </c>
    </row>
    <row r="1103" spans="2:4" thickBot="1" x14ac:dyDescent="0.3">
      <c r="B1103" s="8">
        <v>36061</v>
      </c>
      <c r="C1103" s="12">
        <v>467.17</v>
      </c>
      <c r="D1103" s="192">
        <f t="shared" si="17"/>
        <v>-0.2647253474520217</v>
      </c>
    </row>
    <row r="1104" spans="2:4" thickBot="1" x14ac:dyDescent="0.3">
      <c r="B1104" s="8">
        <v>36062</v>
      </c>
      <c r="C1104" s="12">
        <v>466.55</v>
      </c>
      <c r="D1104" s="192">
        <f t="shared" si="17"/>
        <v>-0.13271400132713884</v>
      </c>
    </row>
    <row r="1105" spans="2:4" thickBot="1" x14ac:dyDescent="0.3">
      <c r="B1105" s="8">
        <v>36063</v>
      </c>
      <c r="C1105" s="12">
        <v>464.6</v>
      </c>
      <c r="D1105" s="192">
        <f t="shared" si="17"/>
        <v>-0.41796163326546232</v>
      </c>
    </row>
    <row r="1106" spans="2:4" thickBot="1" x14ac:dyDescent="0.3">
      <c r="B1106" s="8">
        <v>36066</v>
      </c>
      <c r="C1106" s="12">
        <v>461.72</v>
      </c>
      <c r="D1106" s="192">
        <f t="shared" si="17"/>
        <v>-0.61988807576409677</v>
      </c>
    </row>
    <row r="1107" spans="2:4" thickBot="1" x14ac:dyDescent="0.3">
      <c r="B1107" s="8">
        <v>36067</v>
      </c>
      <c r="C1107" s="12">
        <v>460.55</v>
      </c>
      <c r="D1107" s="192">
        <f t="shared" si="17"/>
        <v>-0.25340032920384559</v>
      </c>
    </row>
    <row r="1108" spans="2:4" thickBot="1" x14ac:dyDescent="0.3">
      <c r="B1108" s="8">
        <v>36068</v>
      </c>
      <c r="C1108" s="12">
        <v>460.92</v>
      </c>
      <c r="D1108" s="192">
        <f t="shared" si="17"/>
        <v>8.0338725436979175E-2</v>
      </c>
    </row>
    <row r="1109" spans="2:4" thickBot="1" x14ac:dyDescent="0.3">
      <c r="B1109" s="8">
        <v>36069</v>
      </c>
      <c r="C1109" s="12">
        <v>461.25</v>
      </c>
      <c r="D1109" s="192">
        <f t="shared" si="17"/>
        <v>7.1595938557655892E-2</v>
      </c>
    </row>
    <row r="1110" spans="2:4" thickBot="1" x14ac:dyDescent="0.3">
      <c r="B1110" s="8">
        <v>36070</v>
      </c>
      <c r="C1110" s="12">
        <v>457.69</v>
      </c>
      <c r="D1110" s="192">
        <f t="shared" si="17"/>
        <v>-0.77181571815718719</v>
      </c>
    </row>
    <row r="1111" spans="2:4" thickBot="1" x14ac:dyDescent="0.3">
      <c r="B1111" s="8">
        <v>36073</v>
      </c>
      <c r="C1111" s="12">
        <v>455.9</v>
      </c>
      <c r="D1111" s="192">
        <f t="shared" si="17"/>
        <v>-0.39109440887937774</v>
      </c>
    </row>
    <row r="1112" spans="2:4" thickBot="1" x14ac:dyDescent="0.3">
      <c r="B1112" s="8">
        <v>36074</v>
      </c>
      <c r="C1112" s="12">
        <v>452.82</v>
      </c>
      <c r="D1112" s="192">
        <f t="shared" si="17"/>
        <v>-0.67558675148058356</v>
      </c>
    </row>
    <row r="1113" spans="2:4" thickBot="1" x14ac:dyDescent="0.3">
      <c r="B1113" s="8">
        <v>36075</v>
      </c>
      <c r="C1113" s="12">
        <v>447.94</v>
      </c>
      <c r="D1113" s="192">
        <f t="shared" si="17"/>
        <v>-1.0776909147122482</v>
      </c>
    </row>
    <row r="1114" spans="2:4" thickBot="1" x14ac:dyDescent="0.3">
      <c r="B1114" s="8">
        <v>36076</v>
      </c>
      <c r="C1114" s="12">
        <v>438.99</v>
      </c>
      <c r="D1114" s="192">
        <f t="shared" si="17"/>
        <v>-1.9980354511764942</v>
      </c>
    </row>
    <row r="1115" spans="2:4" thickBot="1" x14ac:dyDescent="0.3">
      <c r="B1115" s="8">
        <v>36077</v>
      </c>
      <c r="C1115" s="12">
        <v>430.07</v>
      </c>
      <c r="D1115" s="192">
        <f t="shared" si="17"/>
        <v>-2.0319369461718972</v>
      </c>
    </row>
    <row r="1116" spans="2:4" thickBot="1" x14ac:dyDescent="0.3">
      <c r="B1116" s="8">
        <v>36080</v>
      </c>
      <c r="C1116" s="12">
        <v>424.78</v>
      </c>
      <c r="D1116" s="192">
        <f t="shared" si="17"/>
        <v>-1.2300323203199515</v>
      </c>
    </row>
    <row r="1117" spans="2:4" thickBot="1" x14ac:dyDescent="0.3">
      <c r="B1117" s="8">
        <v>36081</v>
      </c>
      <c r="C1117" s="12">
        <v>422.49</v>
      </c>
      <c r="D1117" s="192">
        <f t="shared" si="17"/>
        <v>-0.53910259428409102</v>
      </c>
    </row>
    <row r="1118" spans="2:4" thickBot="1" x14ac:dyDescent="0.3">
      <c r="B1118" s="8">
        <v>36082</v>
      </c>
      <c r="C1118" s="12">
        <v>431.66</v>
      </c>
      <c r="D1118" s="192">
        <f t="shared" si="17"/>
        <v>2.1704655731496603</v>
      </c>
    </row>
    <row r="1119" spans="2:4" thickBot="1" x14ac:dyDescent="0.3">
      <c r="B1119" s="8">
        <v>36083</v>
      </c>
      <c r="C1119" s="12">
        <v>432.35</v>
      </c>
      <c r="D1119" s="192">
        <f t="shared" si="17"/>
        <v>0.15984802854098756</v>
      </c>
    </row>
    <row r="1120" spans="2:4" thickBot="1" x14ac:dyDescent="0.3">
      <c r="B1120" s="8">
        <v>36084</v>
      </c>
      <c r="C1120" s="12">
        <v>444.54</v>
      </c>
      <c r="D1120" s="192">
        <f t="shared" si="17"/>
        <v>2.8194749624147031</v>
      </c>
    </row>
    <row r="1121" spans="2:4" thickBot="1" x14ac:dyDescent="0.3">
      <c r="B1121" s="8">
        <v>36088</v>
      </c>
      <c r="C1121" s="12">
        <v>461.84</v>
      </c>
      <c r="D1121" s="192">
        <f t="shared" si="17"/>
        <v>3.8916632923921224</v>
      </c>
    </row>
    <row r="1122" spans="2:4" thickBot="1" x14ac:dyDescent="0.3">
      <c r="B1122" s="8">
        <v>36089</v>
      </c>
      <c r="C1122" s="12">
        <v>462.67</v>
      </c>
      <c r="D1122" s="192">
        <f t="shared" si="17"/>
        <v>0.17971591893297667</v>
      </c>
    </row>
    <row r="1123" spans="2:4" thickBot="1" x14ac:dyDescent="0.3">
      <c r="B1123" s="8">
        <v>36090</v>
      </c>
      <c r="C1123" s="12">
        <v>458.91</v>
      </c>
      <c r="D1123" s="192">
        <f t="shared" si="17"/>
        <v>-0.81267426027189504</v>
      </c>
    </row>
    <row r="1124" spans="2:4" thickBot="1" x14ac:dyDescent="0.3">
      <c r="B1124" s="8">
        <v>36091</v>
      </c>
      <c r="C1124" s="12">
        <v>453.93</v>
      </c>
      <c r="D1124" s="192">
        <f t="shared" si="17"/>
        <v>-1.085180100673333</v>
      </c>
    </row>
    <row r="1125" spans="2:4" thickBot="1" x14ac:dyDescent="0.3">
      <c r="B1125" s="8">
        <v>36094</v>
      </c>
      <c r="C1125" s="12">
        <v>454.49</v>
      </c>
      <c r="D1125" s="192">
        <f t="shared" si="17"/>
        <v>0.1233670389707564</v>
      </c>
    </row>
    <row r="1126" spans="2:4" thickBot="1" x14ac:dyDescent="0.3">
      <c r="B1126" s="8">
        <v>36095</v>
      </c>
      <c r="C1126" s="12">
        <v>452.61</v>
      </c>
      <c r="D1126" s="192">
        <f t="shared" si="17"/>
        <v>-0.41365046535677408</v>
      </c>
    </row>
    <row r="1127" spans="2:4" thickBot="1" x14ac:dyDescent="0.3">
      <c r="B1127" s="8">
        <v>36096</v>
      </c>
      <c r="C1127" s="12">
        <v>450.24</v>
      </c>
      <c r="D1127" s="192">
        <f t="shared" si="17"/>
        <v>-0.52362961490024507</v>
      </c>
    </row>
    <row r="1128" spans="2:4" thickBot="1" x14ac:dyDescent="0.3">
      <c r="B1128" s="8">
        <v>36097</v>
      </c>
      <c r="C1128" s="12">
        <v>449.83</v>
      </c>
      <c r="D1128" s="192">
        <f t="shared" si="17"/>
        <v>-9.1062544420761338E-2</v>
      </c>
    </row>
    <row r="1129" spans="2:4" thickBot="1" x14ac:dyDescent="0.3">
      <c r="B1129" s="8">
        <v>36098</v>
      </c>
      <c r="C1129" s="12">
        <v>450.96</v>
      </c>
      <c r="D1129" s="192">
        <f t="shared" si="17"/>
        <v>0.25120601115977692</v>
      </c>
    </row>
    <row r="1130" spans="2:4" thickBot="1" x14ac:dyDescent="0.3">
      <c r="B1130" s="8">
        <v>36101</v>
      </c>
      <c r="C1130" s="12">
        <v>452.17</v>
      </c>
      <c r="D1130" s="192">
        <f t="shared" si="17"/>
        <v>0.26831648039737921</v>
      </c>
    </row>
    <row r="1131" spans="2:4" thickBot="1" x14ac:dyDescent="0.3">
      <c r="B1131" s="8">
        <v>36102</v>
      </c>
      <c r="C1131" s="12">
        <v>454.53</v>
      </c>
      <c r="D1131" s="192">
        <f t="shared" si="17"/>
        <v>0.52192759360416563</v>
      </c>
    </row>
    <row r="1132" spans="2:4" thickBot="1" x14ac:dyDescent="0.3">
      <c r="B1132" s="8">
        <v>36103</v>
      </c>
      <c r="C1132" s="12">
        <v>457.1</v>
      </c>
      <c r="D1132" s="192">
        <f t="shared" si="17"/>
        <v>0.56541922425363822</v>
      </c>
    </row>
    <row r="1133" spans="2:4" thickBot="1" x14ac:dyDescent="0.3">
      <c r="B1133" s="8">
        <v>36104</v>
      </c>
      <c r="C1133" s="12">
        <v>456.77</v>
      </c>
      <c r="D1133" s="192">
        <f t="shared" si="17"/>
        <v>-7.2194268212655288E-2</v>
      </c>
    </row>
    <row r="1134" spans="2:4" thickBot="1" x14ac:dyDescent="0.3">
      <c r="B1134" s="8">
        <v>36105</v>
      </c>
      <c r="C1134" s="12">
        <v>458.24</v>
      </c>
      <c r="D1134" s="192">
        <f t="shared" si="17"/>
        <v>0.32182498850625851</v>
      </c>
    </row>
    <row r="1135" spans="2:4" thickBot="1" x14ac:dyDescent="0.3">
      <c r="B1135" s="8">
        <v>36108</v>
      </c>
      <c r="C1135" s="12">
        <v>459.32</v>
      </c>
      <c r="D1135" s="192">
        <f t="shared" si="17"/>
        <v>0.23568435754188766</v>
      </c>
    </row>
    <row r="1136" spans="2:4" thickBot="1" x14ac:dyDescent="0.3">
      <c r="B1136" s="8">
        <v>36109</v>
      </c>
      <c r="C1136" s="12">
        <v>458.79</v>
      </c>
      <c r="D1136" s="192">
        <f t="shared" si="17"/>
        <v>-0.11538796481754821</v>
      </c>
    </row>
    <row r="1137" spans="2:4" thickBot="1" x14ac:dyDescent="0.3">
      <c r="B1137" s="8">
        <v>36110</v>
      </c>
      <c r="C1137" s="12">
        <v>458.08</v>
      </c>
      <c r="D1137" s="192">
        <f t="shared" si="17"/>
        <v>-0.15475489875542703</v>
      </c>
    </row>
    <row r="1138" spans="2:4" thickBot="1" x14ac:dyDescent="0.3">
      <c r="B1138" s="8">
        <v>36111</v>
      </c>
      <c r="C1138" s="12">
        <v>457.94</v>
      </c>
      <c r="D1138" s="192">
        <f t="shared" si="17"/>
        <v>-3.0562347188256567E-2</v>
      </c>
    </row>
    <row r="1139" spans="2:4" thickBot="1" x14ac:dyDescent="0.3">
      <c r="B1139" s="8">
        <v>36112</v>
      </c>
      <c r="C1139" s="12">
        <v>457.34</v>
      </c>
      <c r="D1139" s="192">
        <f t="shared" si="17"/>
        <v>-0.13102153120496673</v>
      </c>
    </row>
    <row r="1140" spans="2:4" thickBot="1" x14ac:dyDescent="0.3">
      <c r="B1140" s="8">
        <v>36115</v>
      </c>
      <c r="C1140" s="12">
        <v>456.69</v>
      </c>
      <c r="D1140" s="192">
        <f t="shared" si="17"/>
        <v>-0.1421262080727681</v>
      </c>
    </row>
    <row r="1141" spans="2:4" thickBot="1" x14ac:dyDescent="0.3">
      <c r="B1141" s="8">
        <v>36116</v>
      </c>
      <c r="C1141" s="12">
        <v>457.55</v>
      </c>
      <c r="D1141" s="192">
        <f t="shared" si="17"/>
        <v>0.18831154612537482</v>
      </c>
    </row>
    <row r="1142" spans="2:4" thickBot="1" x14ac:dyDescent="0.3">
      <c r="B1142" s="8">
        <v>36117</v>
      </c>
      <c r="C1142" s="12">
        <v>456.12</v>
      </c>
      <c r="D1142" s="192">
        <f t="shared" si="17"/>
        <v>-0.31253414927330248</v>
      </c>
    </row>
    <row r="1143" spans="2:4" thickBot="1" x14ac:dyDescent="0.3">
      <c r="B1143" s="8">
        <v>36118</v>
      </c>
      <c r="C1143" s="12">
        <v>455.18</v>
      </c>
      <c r="D1143" s="192">
        <f t="shared" si="17"/>
        <v>-0.20608611768833107</v>
      </c>
    </row>
    <row r="1144" spans="2:4" thickBot="1" x14ac:dyDescent="0.3">
      <c r="B1144" s="8">
        <v>36119</v>
      </c>
      <c r="C1144" s="12">
        <v>456.01</v>
      </c>
      <c r="D1144" s="192">
        <f t="shared" si="17"/>
        <v>0.1823454457577256</v>
      </c>
    </row>
    <row r="1145" spans="2:4" thickBot="1" x14ac:dyDescent="0.3">
      <c r="B1145" s="8">
        <v>36122</v>
      </c>
      <c r="C1145" s="12">
        <v>456.19</v>
      </c>
      <c r="D1145" s="192">
        <f t="shared" si="17"/>
        <v>3.9472818578545343E-2</v>
      </c>
    </row>
    <row r="1146" spans="2:4" thickBot="1" x14ac:dyDescent="0.3">
      <c r="B1146" s="8">
        <v>36123</v>
      </c>
      <c r="C1146" s="12">
        <v>457.23</v>
      </c>
      <c r="D1146" s="192">
        <f t="shared" si="17"/>
        <v>0.22797518577786224</v>
      </c>
    </row>
    <row r="1147" spans="2:4" thickBot="1" x14ac:dyDescent="0.3">
      <c r="B1147" s="8">
        <v>36124</v>
      </c>
      <c r="C1147" s="12">
        <v>456.13</v>
      </c>
      <c r="D1147" s="192">
        <f t="shared" si="17"/>
        <v>-0.24057913960151556</v>
      </c>
    </row>
    <row r="1148" spans="2:4" thickBot="1" x14ac:dyDescent="0.3">
      <c r="B1148" s="8">
        <v>36125</v>
      </c>
      <c r="C1148" s="12">
        <v>454.28</v>
      </c>
      <c r="D1148" s="192">
        <f t="shared" si="17"/>
        <v>-0.40558612676211414</v>
      </c>
    </row>
    <row r="1149" spans="2:4" thickBot="1" x14ac:dyDescent="0.3">
      <c r="B1149" s="8">
        <v>36126</v>
      </c>
      <c r="C1149" s="12">
        <v>453.72</v>
      </c>
      <c r="D1149" s="192">
        <f t="shared" si="17"/>
        <v>-0.12327199084264384</v>
      </c>
    </row>
    <row r="1150" spans="2:4" thickBot="1" x14ac:dyDescent="0.3">
      <c r="B1150" s="8">
        <v>36129</v>
      </c>
      <c r="C1150" s="12">
        <v>453.97</v>
      </c>
      <c r="D1150" s="192">
        <f t="shared" si="17"/>
        <v>5.5100061712076709E-2</v>
      </c>
    </row>
    <row r="1151" spans="2:4" thickBot="1" x14ac:dyDescent="0.3">
      <c r="B1151" s="8">
        <v>36130</v>
      </c>
      <c r="C1151" s="12">
        <v>453.91</v>
      </c>
      <c r="D1151" s="192">
        <f t="shared" si="17"/>
        <v>-1.3216732383192209E-2</v>
      </c>
    </row>
    <row r="1152" spans="2:4" thickBot="1" x14ac:dyDescent="0.3">
      <c r="B1152" s="8">
        <v>36131</v>
      </c>
      <c r="C1152" s="12">
        <v>454.18</v>
      </c>
      <c r="D1152" s="192">
        <f t="shared" si="17"/>
        <v>5.9483157454121027E-2</v>
      </c>
    </row>
    <row r="1153" spans="2:4" thickBot="1" x14ac:dyDescent="0.3">
      <c r="B1153" s="8">
        <v>36132</v>
      </c>
      <c r="C1153" s="12">
        <v>456.3</v>
      </c>
      <c r="D1153" s="192">
        <f t="shared" si="17"/>
        <v>0.46677528733101159</v>
      </c>
    </row>
    <row r="1154" spans="2:4" thickBot="1" x14ac:dyDescent="0.3">
      <c r="B1154" s="8">
        <v>36133</v>
      </c>
      <c r="C1154" s="12">
        <v>458.13</v>
      </c>
      <c r="D1154" s="192">
        <f t="shared" si="17"/>
        <v>0.40105193951347484</v>
      </c>
    </row>
    <row r="1155" spans="2:4" thickBot="1" x14ac:dyDescent="0.3">
      <c r="B1155" s="8">
        <v>36136</v>
      </c>
      <c r="C1155" s="12">
        <v>459.61</v>
      </c>
      <c r="D1155" s="192">
        <f t="shared" si="17"/>
        <v>0.32305240870496021</v>
      </c>
    </row>
    <row r="1156" spans="2:4" thickBot="1" x14ac:dyDescent="0.3">
      <c r="B1156" s="8">
        <v>36137</v>
      </c>
      <c r="C1156" s="12">
        <v>459.77</v>
      </c>
      <c r="D1156" s="192">
        <f t="shared" si="17"/>
        <v>3.481212332194783E-2</v>
      </c>
    </row>
    <row r="1157" spans="2:4" thickBot="1" x14ac:dyDescent="0.3">
      <c r="B1157" s="8">
        <v>36138</v>
      </c>
      <c r="C1157" s="12">
        <v>460.64</v>
      </c>
      <c r="D1157" s="192">
        <f t="shared" si="17"/>
        <v>0.18922504730625178</v>
      </c>
    </row>
    <row r="1158" spans="2:4" thickBot="1" x14ac:dyDescent="0.3">
      <c r="B1158" s="8">
        <v>36139</v>
      </c>
      <c r="C1158" s="12">
        <v>461.65</v>
      </c>
      <c r="D1158" s="192">
        <f t="shared" si="17"/>
        <v>0.21926015977768998</v>
      </c>
    </row>
    <row r="1159" spans="2:4" thickBot="1" x14ac:dyDescent="0.3">
      <c r="B1159" s="8">
        <v>36140</v>
      </c>
      <c r="C1159" s="12">
        <v>463.75</v>
      </c>
      <c r="D1159" s="192">
        <f t="shared" ref="D1159:D1222" si="18">+((C1159/C1158)-1)*100</f>
        <v>0.45489006823351552</v>
      </c>
    </row>
    <row r="1160" spans="2:4" thickBot="1" x14ac:dyDescent="0.3">
      <c r="B1160" s="8">
        <v>36143</v>
      </c>
      <c r="C1160" s="12">
        <v>463.81</v>
      </c>
      <c r="D1160" s="192">
        <f t="shared" si="18"/>
        <v>1.2938005390839002E-2</v>
      </c>
    </row>
    <row r="1161" spans="2:4" thickBot="1" x14ac:dyDescent="0.3">
      <c r="B1161" s="8">
        <v>36144</v>
      </c>
      <c r="C1161" s="12">
        <v>465.63</v>
      </c>
      <c r="D1161" s="192">
        <f t="shared" si="18"/>
        <v>0.39240206118884569</v>
      </c>
    </row>
    <row r="1162" spans="2:4" thickBot="1" x14ac:dyDescent="0.3">
      <c r="B1162" s="8">
        <v>36145</v>
      </c>
      <c r="C1162" s="12">
        <v>464.64</v>
      </c>
      <c r="D1162" s="192">
        <f t="shared" si="18"/>
        <v>-0.21261516654854651</v>
      </c>
    </row>
    <row r="1163" spans="2:4" thickBot="1" x14ac:dyDescent="0.3">
      <c r="B1163" s="8">
        <v>36146</v>
      </c>
      <c r="C1163" s="12">
        <v>462.53</v>
      </c>
      <c r="D1163" s="192">
        <f t="shared" si="18"/>
        <v>-0.45411501377410346</v>
      </c>
    </row>
    <row r="1164" spans="2:4" thickBot="1" x14ac:dyDescent="0.3">
      <c r="B1164" s="8">
        <v>36147</v>
      </c>
      <c r="C1164" s="12">
        <v>460.4</v>
      </c>
      <c r="D1164" s="192">
        <f t="shared" si="18"/>
        <v>-0.46051066957818465</v>
      </c>
    </row>
    <row r="1165" spans="2:4" thickBot="1" x14ac:dyDescent="0.3">
      <c r="B1165" s="8">
        <v>36150</v>
      </c>
      <c r="C1165" s="12">
        <v>460.52</v>
      </c>
      <c r="D1165" s="192">
        <f t="shared" si="18"/>
        <v>2.6064291920069316E-2</v>
      </c>
    </row>
    <row r="1166" spans="2:4" thickBot="1" x14ac:dyDescent="0.3">
      <c r="B1166" s="8">
        <v>36151</v>
      </c>
      <c r="C1166" s="12">
        <v>460.41</v>
      </c>
      <c r="D1166" s="192">
        <f t="shared" si="18"/>
        <v>-2.3886041865706087E-2</v>
      </c>
    </row>
    <row r="1167" spans="2:4" thickBot="1" x14ac:dyDescent="0.3">
      <c r="B1167" s="8">
        <v>36152</v>
      </c>
      <c r="C1167" s="12">
        <v>460.93</v>
      </c>
      <c r="D1167" s="192">
        <f t="shared" si="18"/>
        <v>0.11294281184162092</v>
      </c>
    </row>
    <row r="1168" spans="2:4" thickBot="1" x14ac:dyDescent="0.3">
      <c r="B1168" s="8">
        <v>36153</v>
      </c>
      <c r="C1168" s="12">
        <v>461.05</v>
      </c>
      <c r="D1168" s="192">
        <f t="shared" si="18"/>
        <v>2.6034321914392144E-2</v>
      </c>
    </row>
    <row r="1169" spans="2:4" thickBot="1" x14ac:dyDescent="0.3">
      <c r="B1169" s="8">
        <v>36157</v>
      </c>
      <c r="C1169" s="12">
        <v>460.34</v>
      </c>
      <c r="D1169" s="192">
        <f t="shared" si="18"/>
        <v>-0.15399631276434844</v>
      </c>
    </row>
    <row r="1170" spans="2:4" thickBot="1" x14ac:dyDescent="0.3">
      <c r="B1170" s="8">
        <v>36158</v>
      </c>
      <c r="C1170" s="12">
        <v>460.61</v>
      </c>
      <c r="D1170" s="192">
        <f t="shared" si="18"/>
        <v>5.8652300473571728E-2</v>
      </c>
    </row>
    <row r="1171" spans="2:4" thickBot="1" x14ac:dyDescent="0.3">
      <c r="B1171" s="8">
        <v>36159</v>
      </c>
      <c r="C1171" s="12">
        <v>464.33</v>
      </c>
      <c r="D1171" s="192">
        <f t="shared" si="18"/>
        <v>0.80762467163109086</v>
      </c>
    </row>
    <row r="1172" spans="2:4" thickBot="1" x14ac:dyDescent="0.3">
      <c r="B1172" s="8">
        <v>36160</v>
      </c>
      <c r="C1172" s="12">
        <v>465.6</v>
      </c>
      <c r="D1172" s="192">
        <f t="shared" si="18"/>
        <v>0.27351237266599604</v>
      </c>
    </row>
    <row r="1173" spans="2:4" thickBot="1" x14ac:dyDescent="0.3">
      <c r="B1173" s="8">
        <v>36164</v>
      </c>
      <c r="C1173" s="12">
        <v>466.13</v>
      </c>
      <c r="D1173" s="192">
        <f t="shared" si="18"/>
        <v>0.11383161512026341</v>
      </c>
    </row>
    <row r="1174" spans="2:4" thickBot="1" x14ac:dyDescent="0.3">
      <c r="B1174" s="8">
        <v>36165</v>
      </c>
      <c r="C1174" s="12">
        <v>464.74</v>
      </c>
      <c r="D1174" s="192">
        <f t="shared" si="18"/>
        <v>-0.29820007294102391</v>
      </c>
    </row>
    <row r="1175" spans="2:4" thickBot="1" x14ac:dyDescent="0.3">
      <c r="B1175" s="8">
        <v>36166</v>
      </c>
      <c r="C1175" s="12">
        <v>464.89</v>
      </c>
      <c r="D1175" s="192">
        <f t="shared" si="18"/>
        <v>3.2276111374107685E-2</v>
      </c>
    </row>
    <row r="1176" spans="2:4" thickBot="1" x14ac:dyDescent="0.3">
      <c r="B1176" s="8">
        <v>36167</v>
      </c>
      <c r="C1176" s="12">
        <v>466.12</v>
      </c>
      <c r="D1176" s="192">
        <f t="shared" si="18"/>
        <v>0.26457871754608231</v>
      </c>
    </row>
    <row r="1177" spans="2:4" thickBot="1" x14ac:dyDescent="0.3">
      <c r="B1177" s="8">
        <v>36168</v>
      </c>
      <c r="C1177" s="12">
        <v>466.67</v>
      </c>
      <c r="D1177" s="192">
        <f t="shared" si="18"/>
        <v>0.11799536600016758</v>
      </c>
    </row>
    <row r="1178" spans="2:4" thickBot="1" x14ac:dyDescent="0.3">
      <c r="B1178" s="8">
        <v>36171</v>
      </c>
      <c r="C1178" s="12">
        <v>465.97</v>
      </c>
      <c r="D1178" s="192">
        <f t="shared" si="18"/>
        <v>-0.14999892857907593</v>
      </c>
    </row>
    <row r="1179" spans="2:4" thickBot="1" x14ac:dyDescent="0.3">
      <c r="B1179" s="8">
        <v>36172</v>
      </c>
      <c r="C1179" s="12">
        <v>465.38</v>
      </c>
      <c r="D1179" s="192">
        <f t="shared" si="18"/>
        <v>-0.12661759340730772</v>
      </c>
    </row>
    <row r="1180" spans="2:4" thickBot="1" x14ac:dyDescent="0.3">
      <c r="B1180" s="8">
        <v>36173</v>
      </c>
      <c r="C1180" s="12">
        <v>465.25</v>
      </c>
      <c r="D1180" s="192">
        <f t="shared" si="18"/>
        <v>-2.7934161330522844E-2</v>
      </c>
    </row>
    <row r="1181" spans="2:4" thickBot="1" x14ac:dyDescent="0.3">
      <c r="B1181" s="8">
        <v>36174</v>
      </c>
      <c r="C1181" s="12">
        <v>461.09</v>
      </c>
      <c r="D1181" s="192">
        <f t="shared" si="18"/>
        <v>-0.89414293390650545</v>
      </c>
    </row>
    <row r="1182" spans="2:4" thickBot="1" x14ac:dyDescent="0.3">
      <c r="B1182" s="8">
        <v>36175</v>
      </c>
      <c r="C1182" s="12">
        <v>459.63</v>
      </c>
      <c r="D1182" s="192">
        <f t="shared" si="18"/>
        <v>-0.31664100284108931</v>
      </c>
    </row>
    <row r="1183" spans="2:4" thickBot="1" x14ac:dyDescent="0.3">
      <c r="B1183" s="8">
        <v>36178</v>
      </c>
      <c r="C1183" s="12">
        <v>457.59</v>
      </c>
      <c r="D1183" s="192">
        <f t="shared" si="18"/>
        <v>-0.4438352587951222</v>
      </c>
    </row>
    <row r="1184" spans="2:4" thickBot="1" x14ac:dyDescent="0.3">
      <c r="B1184" s="8">
        <v>36179</v>
      </c>
      <c r="C1184" s="12">
        <v>455.71</v>
      </c>
      <c r="D1184" s="192">
        <f t="shared" si="18"/>
        <v>-0.41084813916387741</v>
      </c>
    </row>
    <row r="1185" spans="2:4" thickBot="1" x14ac:dyDescent="0.3">
      <c r="B1185" s="8">
        <v>36181</v>
      </c>
      <c r="C1185" s="12">
        <v>454.84</v>
      </c>
      <c r="D1185" s="192">
        <f t="shared" si="18"/>
        <v>-0.19091088630928121</v>
      </c>
    </row>
    <row r="1186" spans="2:4" thickBot="1" x14ac:dyDescent="0.3">
      <c r="B1186" s="8">
        <v>36182</v>
      </c>
      <c r="C1186" s="12">
        <v>454</v>
      </c>
      <c r="D1186" s="192">
        <f t="shared" si="18"/>
        <v>-0.18468032714800131</v>
      </c>
    </row>
    <row r="1187" spans="2:4" thickBot="1" x14ac:dyDescent="0.3">
      <c r="B1187" s="8">
        <v>36185</v>
      </c>
      <c r="C1187" s="12">
        <v>452.42</v>
      </c>
      <c r="D1187" s="192">
        <f t="shared" si="18"/>
        <v>-0.34801762114536894</v>
      </c>
    </row>
    <row r="1188" spans="2:4" thickBot="1" x14ac:dyDescent="0.3">
      <c r="B1188" s="8">
        <v>36186</v>
      </c>
      <c r="C1188" s="12">
        <v>450.42</v>
      </c>
      <c r="D1188" s="192">
        <f t="shared" si="18"/>
        <v>-0.44206710578665875</v>
      </c>
    </row>
    <row r="1189" spans="2:4" thickBot="1" x14ac:dyDescent="0.3">
      <c r="B1189" s="8">
        <v>36187</v>
      </c>
      <c r="C1189" s="12">
        <v>450.01</v>
      </c>
      <c r="D1189" s="192">
        <f t="shared" si="18"/>
        <v>-9.1026153367967932E-2</v>
      </c>
    </row>
    <row r="1190" spans="2:4" thickBot="1" x14ac:dyDescent="0.3">
      <c r="B1190" s="8">
        <v>36188</v>
      </c>
      <c r="C1190" s="12">
        <v>450.24</v>
      </c>
      <c r="D1190" s="192">
        <f t="shared" si="18"/>
        <v>5.110997533388506E-2</v>
      </c>
    </row>
    <row r="1191" spans="2:4" thickBot="1" x14ac:dyDescent="0.3">
      <c r="B1191" s="8">
        <v>36189</v>
      </c>
      <c r="C1191" s="12">
        <v>448.53</v>
      </c>
      <c r="D1191" s="192">
        <f t="shared" si="18"/>
        <v>-0.37979744136461546</v>
      </c>
    </row>
    <row r="1192" spans="2:4" thickBot="1" x14ac:dyDescent="0.3">
      <c r="B1192" s="8">
        <v>36192</v>
      </c>
      <c r="C1192" s="12">
        <v>448.36</v>
      </c>
      <c r="D1192" s="192">
        <f t="shared" si="18"/>
        <v>-3.790158963724588E-2</v>
      </c>
    </row>
    <row r="1193" spans="2:4" thickBot="1" x14ac:dyDescent="0.3">
      <c r="B1193" s="8">
        <v>36193</v>
      </c>
      <c r="C1193" s="12">
        <v>448.19</v>
      </c>
      <c r="D1193" s="192">
        <f t="shared" si="18"/>
        <v>-3.7915960388978931E-2</v>
      </c>
    </row>
    <row r="1194" spans="2:4" thickBot="1" x14ac:dyDescent="0.3">
      <c r="B1194" s="8">
        <v>36194</v>
      </c>
      <c r="C1194" s="12">
        <v>448.39</v>
      </c>
      <c r="D1194" s="192">
        <f t="shared" si="18"/>
        <v>4.4623931814635753E-2</v>
      </c>
    </row>
    <row r="1195" spans="2:4" thickBot="1" x14ac:dyDescent="0.3">
      <c r="B1195" s="8">
        <v>36195</v>
      </c>
      <c r="C1195" s="12">
        <v>447.54</v>
      </c>
      <c r="D1195" s="192">
        <f t="shared" si="18"/>
        <v>-0.18956711791073833</v>
      </c>
    </row>
    <row r="1196" spans="2:4" thickBot="1" x14ac:dyDescent="0.3">
      <c r="B1196" s="8">
        <v>36196</v>
      </c>
      <c r="C1196" s="12">
        <v>447.01</v>
      </c>
      <c r="D1196" s="192">
        <f t="shared" si="18"/>
        <v>-0.1184251687000093</v>
      </c>
    </row>
    <row r="1197" spans="2:4" thickBot="1" x14ac:dyDescent="0.3">
      <c r="B1197" s="8">
        <v>36199</v>
      </c>
      <c r="C1197" s="12">
        <v>446.43</v>
      </c>
      <c r="D1197" s="192">
        <f t="shared" si="18"/>
        <v>-0.12975101228159813</v>
      </c>
    </row>
    <row r="1198" spans="2:4" thickBot="1" x14ac:dyDescent="0.3">
      <c r="B1198" s="8">
        <v>36200</v>
      </c>
      <c r="C1198" s="12">
        <v>445.96</v>
      </c>
      <c r="D1198" s="192">
        <f t="shared" si="18"/>
        <v>-0.10527966310508452</v>
      </c>
    </row>
    <row r="1199" spans="2:4" thickBot="1" x14ac:dyDescent="0.3">
      <c r="B1199" s="8">
        <v>36201</v>
      </c>
      <c r="C1199" s="12">
        <v>445.15</v>
      </c>
      <c r="D1199" s="192">
        <f t="shared" si="18"/>
        <v>-0.18163063951923686</v>
      </c>
    </row>
    <row r="1200" spans="2:4" thickBot="1" x14ac:dyDescent="0.3">
      <c r="B1200" s="8">
        <v>36202</v>
      </c>
      <c r="C1200" s="12">
        <v>445.6</v>
      </c>
      <c r="D1200" s="192">
        <f t="shared" si="18"/>
        <v>0.10108952038638819</v>
      </c>
    </row>
    <row r="1201" spans="2:4" thickBot="1" x14ac:dyDescent="0.3">
      <c r="B1201" s="8">
        <v>36203</v>
      </c>
      <c r="C1201" s="12">
        <v>443.95</v>
      </c>
      <c r="D1201" s="192">
        <f t="shared" si="18"/>
        <v>-0.3702872531418433</v>
      </c>
    </row>
    <row r="1202" spans="2:4" thickBot="1" x14ac:dyDescent="0.3">
      <c r="B1202" s="8">
        <v>36208</v>
      </c>
      <c r="C1202" s="12">
        <v>443.22</v>
      </c>
      <c r="D1202" s="192">
        <f t="shared" si="18"/>
        <v>-0.16443293163643791</v>
      </c>
    </row>
    <row r="1203" spans="2:4" thickBot="1" x14ac:dyDescent="0.3">
      <c r="B1203" s="8">
        <v>36209</v>
      </c>
      <c r="C1203" s="12">
        <v>443.4</v>
      </c>
      <c r="D1203" s="192">
        <f t="shared" si="18"/>
        <v>4.061188574522312E-2</v>
      </c>
    </row>
    <row r="1204" spans="2:4" thickBot="1" x14ac:dyDescent="0.3">
      <c r="B1204" s="8">
        <v>36210</v>
      </c>
      <c r="C1204" s="12">
        <v>443.63</v>
      </c>
      <c r="D1204" s="192">
        <f t="shared" si="18"/>
        <v>5.1871898962563279E-2</v>
      </c>
    </row>
    <row r="1205" spans="2:4" thickBot="1" x14ac:dyDescent="0.3">
      <c r="B1205" s="8">
        <v>36213</v>
      </c>
      <c r="C1205" s="12">
        <v>442.99</v>
      </c>
      <c r="D1205" s="192">
        <f t="shared" si="18"/>
        <v>-0.14426436444784363</v>
      </c>
    </row>
    <row r="1206" spans="2:4" thickBot="1" x14ac:dyDescent="0.3">
      <c r="B1206" s="8">
        <v>36214</v>
      </c>
      <c r="C1206" s="12">
        <v>441.92</v>
      </c>
      <c r="D1206" s="192">
        <f t="shared" si="18"/>
        <v>-0.24154044109347961</v>
      </c>
    </row>
    <row r="1207" spans="2:4" thickBot="1" x14ac:dyDescent="0.3">
      <c r="B1207" s="8">
        <v>36216</v>
      </c>
      <c r="C1207" s="12">
        <v>440.2</v>
      </c>
      <c r="D1207" s="192">
        <f t="shared" si="18"/>
        <v>-0.38921071687183506</v>
      </c>
    </row>
    <row r="1208" spans="2:4" thickBot="1" x14ac:dyDescent="0.3">
      <c r="B1208" s="8">
        <v>36217</v>
      </c>
      <c r="C1208" s="12">
        <v>437.01</v>
      </c>
      <c r="D1208" s="192">
        <f t="shared" si="18"/>
        <v>-0.72467060427078289</v>
      </c>
    </row>
    <row r="1209" spans="2:4" thickBot="1" x14ac:dyDescent="0.3">
      <c r="B1209" s="8">
        <v>36220</v>
      </c>
      <c r="C1209" s="12">
        <v>438.1</v>
      </c>
      <c r="D1209" s="192">
        <f t="shared" si="18"/>
        <v>0.24942221001809095</v>
      </c>
    </row>
    <row r="1210" spans="2:4" thickBot="1" x14ac:dyDescent="0.3">
      <c r="B1210" s="8">
        <v>36221</v>
      </c>
      <c r="C1210" s="12">
        <v>436.88</v>
      </c>
      <c r="D1210" s="192">
        <f t="shared" si="18"/>
        <v>-0.27847523396485885</v>
      </c>
    </row>
    <row r="1211" spans="2:4" thickBot="1" x14ac:dyDescent="0.3">
      <c r="B1211" s="8">
        <v>36222</v>
      </c>
      <c r="C1211" s="12">
        <v>435.74</v>
      </c>
      <c r="D1211" s="192">
        <f t="shared" si="18"/>
        <v>-0.2609412195568539</v>
      </c>
    </row>
    <row r="1212" spans="2:4" thickBot="1" x14ac:dyDescent="0.3">
      <c r="B1212" s="8">
        <v>36223</v>
      </c>
      <c r="C1212" s="12">
        <v>433.99</v>
      </c>
      <c r="D1212" s="192">
        <f t="shared" si="18"/>
        <v>-0.40161564235553504</v>
      </c>
    </row>
    <row r="1213" spans="2:4" thickBot="1" x14ac:dyDescent="0.3">
      <c r="B1213" s="8">
        <v>36224</v>
      </c>
      <c r="C1213" s="12">
        <v>433.36</v>
      </c>
      <c r="D1213" s="192">
        <f t="shared" si="18"/>
        <v>-0.14516463512983524</v>
      </c>
    </row>
    <row r="1214" spans="2:4" thickBot="1" x14ac:dyDescent="0.3">
      <c r="B1214" s="8">
        <v>36227</v>
      </c>
      <c r="C1214" s="12">
        <v>431.79</v>
      </c>
      <c r="D1214" s="192">
        <f t="shared" si="18"/>
        <v>-0.36228539782167113</v>
      </c>
    </row>
    <row r="1215" spans="2:4" thickBot="1" x14ac:dyDescent="0.3">
      <c r="B1215" s="8">
        <v>36229</v>
      </c>
      <c r="C1215" s="12">
        <v>427.33</v>
      </c>
      <c r="D1215" s="192">
        <f t="shared" si="18"/>
        <v>-1.032909516200009</v>
      </c>
    </row>
    <row r="1216" spans="2:4" thickBot="1" x14ac:dyDescent="0.3">
      <c r="B1216" s="8">
        <v>36230</v>
      </c>
      <c r="C1216" s="12">
        <v>422.75</v>
      </c>
      <c r="D1216" s="192">
        <f t="shared" si="18"/>
        <v>-1.0717712306648197</v>
      </c>
    </row>
    <row r="1217" spans="2:4" thickBot="1" x14ac:dyDescent="0.3">
      <c r="B1217" s="8">
        <v>36234</v>
      </c>
      <c r="C1217" s="12">
        <v>416.33</v>
      </c>
      <c r="D1217" s="192">
        <f t="shared" si="18"/>
        <v>-1.5186280307510347</v>
      </c>
    </row>
    <row r="1218" spans="2:4" thickBot="1" x14ac:dyDescent="0.3">
      <c r="B1218" s="8">
        <v>36235</v>
      </c>
      <c r="C1218" s="12">
        <v>413.28</v>
      </c>
      <c r="D1218" s="192">
        <f t="shared" si="18"/>
        <v>-0.73259193428290015</v>
      </c>
    </row>
    <row r="1219" spans="2:4" thickBot="1" x14ac:dyDescent="0.3">
      <c r="B1219" s="8">
        <v>36236</v>
      </c>
      <c r="C1219" s="12">
        <v>411.88</v>
      </c>
      <c r="D1219" s="192">
        <f t="shared" si="18"/>
        <v>-0.33875338753387441</v>
      </c>
    </row>
    <row r="1220" spans="2:4" thickBot="1" x14ac:dyDescent="0.3">
      <c r="B1220" s="8">
        <v>36238</v>
      </c>
      <c r="C1220" s="12">
        <v>417.06</v>
      </c>
      <c r="D1220" s="192">
        <f t="shared" si="18"/>
        <v>1.2576478585995865</v>
      </c>
    </row>
    <row r="1221" spans="2:4" thickBot="1" x14ac:dyDescent="0.3">
      <c r="B1221" s="8">
        <v>36241</v>
      </c>
      <c r="C1221" s="12">
        <v>421.09</v>
      </c>
      <c r="D1221" s="192">
        <f t="shared" si="18"/>
        <v>0.9662878242938655</v>
      </c>
    </row>
    <row r="1222" spans="2:4" thickBot="1" x14ac:dyDescent="0.3">
      <c r="B1222" s="8">
        <v>36242</v>
      </c>
      <c r="C1222" s="12">
        <v>423.24</v>
      </c>
      <c r="D1222" s="192">
        <f t="shared" si="18"/>
        <v>0.51057968605288107</v>
      </c>
    </row>
    <row r="1223" spans="2:4" thickBot="1" x14ac:dyDescent="0.3">
      <c r="B1223" s="8">
        <v>36243</v>
      </c>
      <c r="C1223" s="12">
        <v>427.05</v>
      </c>
      <c r="D1223" s="192">
        <f t="shared" ref="D1223:D1286" si="19">+((C1223/C1222)-1)*100</f>
        <v>0.90019846895379452</v>
      </c>
    </row>
    <row r="1224" spans="2:4" thickBot="1" x14ac:dyDescent="0.3">
      <c r="B1224" s="8">
        <v>36244</v>
      </c>
      <c r="C1224" s="12">
        <v>427.58</v>
      </c>
      <c r="D1224" s="192">
        <f t="shared" si="19"/>
        <v>0.12410724739491119</v>
      </c>
    </row>
    <row r="1225" spans="2:4" thickBot="1" x14ac:dyDescent="0.3">
      <c r="B1225" s="8">
        <v>36245</v>
      </c>
      <c r="C1225" s="12">
        <v>427.04</v>
      </c>
      <c r="D1225" s="192">
        <f t="shared" si="19"/>
        <v>-0.12629215585386877</v>
      </c>
    </row>
    <row r="1226" spans="2:4" thickBot="1" x14ac:dyDescent="0.3">
      <c r="B1226" s="8">
        <v>36248</v>
      </c>
      <c r="C1226" s="12">
        <v>427.3</v>
      </c>
      <c r="D1226" s="192">
        <f t="shared" si="19"/>
        <v>6.0884226301993749E-2</v>
      </c>
    </row>
    <row r="1227" spans="2:4" thickBot="1" x14ac:dyDescent="0.3">
      <c r="B1227" s="8">
        <v>36249</v>
      </c>
      <c r="C1227" s="12">
        <v>427.43</v>
      </c>
      <c r="D1227" s="192">
        <f t="shared" si="19"/>
        <v>3.0423589983619159E-2</v>
      </c>
    </row>
    <row r="1228" spans="2:4" thickBot="1" x14ac:dyDescent="0.3">
      <c r="B1228" s="8">
        <v>36250</v>
      </c>
      <c r="C1228" s="12">
        <v>428.81</v>
      </c>
      <c r="D1228" s="192">
        <f t="shared" si="19"/>
        <v>0.32285988348970118</v>
      </c>
    </row>
    <row r="1229" spans="2:4" thickBot="1" x14ac:dyDescent="0.3">
      <c r="B1229" s="8">
        <v>36251</v>
      </c>
      <c r="C1229" s="12">
        <v>428.94</v>
      </c>
      <c r="D1229" s="192">
        <f t="shared" si="19"/>
        <v>3.0316457172174793E-2</v>
      </c>
    </row>
    <row r="1230" spans="2:4" thickBot="1" x14ac:dyDescent="0.3">
      <c r="B1230" s="8">
        <v>36252</v>
      </c>
      <c r="C1230" s="12">
        <v>428.22</v>
      </c>
      <c r="D1230" s="192">
        <f t="shared" si="19"/>
        <v>-0.16785564414603105</v>
      </c>
    </row>
    <row r="1231" spans="2:4" thickBot="1" x14ac:dyDescent="0.3">
      <c r="B1231" s="8">
        <v>36255</v>
      </c>
      <c r="C1231" s="12">
        <v>428.42</v>
      </c>
      <c r="D1231" s="192">
        <f t="shared" si="19"/>
        <v>4.6704964737753762E-2</v>
      </c>
    </row>
    <row r="1232" spans="2:4" thickBot="1" x14ac:dyDescent="0.3">
      <c r="B1232" s="8">
        <v>36256</v>
      </c>
      <c r="C1232" s="12">
        <v>425.93</v>
      </c>
      <c r="D1232" s="192">
        <f t="shared" si="19"/>
        <v>-0.58120535922693284</v>
      </c>
    </row>
    <row r="1233" spans="2:4" thickBot="1" x14ac:dyDescent="0.3">
      <c r="B1233" s="8">
        <v>36257</v>
      </c>
      <c r="C1233" s="12">
        <v>424.67</v>
      </c>
      <c r="D1233" s="192">
        <f t="shared" si="19"/>
        <v>-0.29582325734275328</v>
      </c>
    </row>
    <row r="1234" spans="2:4" thickBot="1" x14ac:dyDescent="0.3">
      <c r="B1234" s="8">
        <v>36258</v>
      </c>
      <c r="C1234" s="12">
        <v>423.55</v>
      </c>
      <c r="D1234" s="192">
        <f t="shared" si="19"/>
        <v>-0.26373419360915529</v>
      </c>
    </row>
    <row r="1235" spans="2:4" thickBot="1" x14ac:dyDescent="0.3">
      <c r="B1235" s="8">
        <v>36259</v>
      </c>
      <c r="C1235" s="12">
        <v>420.75</v>
      </c>
      <c r="D1235" s="192">
        <f t="shared" si="19"/>
        <v>-0.66107897532758919</v>
      </c>
    </row>
    <row r="1236" spans="2:4" thickBot="1" x14ac:dyDescent="0.3">
      <c r="B1236" s="8">
        <v>36262</v>
      </c>
      <c r="C1236" s="12">
        <v>419.47</v>
      </c>
      <c r="D1236" s="192">
        <f t="shared" si="19"/>
        <v>-0.3042186571598271</v>
      </c>
    </row>
    <row r="1237" spans="2:4" thickBot="1" x14ac:dyDescent="0.3">
      <c r="B1237" s="8">
        <v>36263</v>
      </c>
      <c r="C1237" s="12">
        <v>418.19</v>
      </c>
      <c r="D1237" s="192">
        <f t="shared" si="19"/>
        <v>-0.30514697117792755</v>
      </c>
    </row>
    <row r="1238" spans="2:4" thickBot="1" x14ac:dyDescent="0.3">
      <c r="B1238" s="8">
        <v>36264</v>
      </c>
      <c r="C1238" s="12">
        <v>416.14</v>
      </c>
      <c r="D1238" s="192">
        <f t="shared" si="19"/>
        <v>-0.49020780028217192</v>
      </c>
    </row>
    <row r="1239" spans="2:4" thickBot="1" x14ac:dyDescent="0.3">
      <c r="B1239" s="8">
        <v>36265</v>
      </c>
      <c r="C1239" s="12">
        <v>414.89</v>
      </c>
      <c r="D1239" s="192">
        <f t="shared" si="19"/>
        <v>-0.30037967991540793</v>
      </c>
    </row>
    <row r="1240" spans="2:4" thickBot="1" x14ac:dyDescent="0.3">
      <c r="B1240" s="8">
        <v>36266</v>
      </c>
      <c r="C1240" s="12">
        <v>411.64</v>
      </c>
      <c r="D1240" s="192">
        <f t="shared" si="19"/>
        <v>-0.78334016245269478</v>
      </c>
    </row>
    <row r="1241" spans="2:4" thickBot="1" x14ac:dyDescent="0.3">
      <c r="B1241" s="8">
        <v>36269</v>
      </c>
      <c r="C1241" s="12">
        <v>410.3</v>
      </c>
      <c r="D1241" s="192">
        <f t="shared" si="19"/>
        <v>-0.32552715965405987</v>
      </c>
    </row>
    <row r="1242" spans="2:4" thickBot="1" x14ac:dyDescent="0.3">
      <c r="B1242" s="8">
        <v>36270</v>
      </c>
      <c r="C1242" s="12">
        <v>408.33</v>
      </c>
      <c r="D1242" s="192">
        <f t="shared" si="19"/>
        <v>-0.48013648549841692</v>
      </c>
    </row>
    <row r="1243" spans="2:4" thickBot="1" x14ac:dyDescent="0.3">
      <c r="B1243" s="8">
        <v>36271</v>
      </c>
      <c r="C1243" s="12">
        <v>406.4</v>
      </c>
      <c r="D1243" s="192">
        <f t="shared" si="19"/>
        <v>-0.47265691964832879</v>
      </c>
    </row>
    <row r="1244" spans="2:4" thickBot="1" x14ac:dyDescent="0.3">
      <c r="B1244" s="8">
        <v>36272</v>
      </c>
      <c r="C1244" s="12">
        <v>403.9</v>
      </c>
      <c r="D1244" s="192">
        <f t="shared" si="19"/>
        <v>-0.61515748031496509</v>
      </c>
    </row>
    <row r="1245" spans="2:4" thickBot="1" x14ac:dyDescent="0.3">
      <c r="B1245" s="8">
        <v>36273</v>
      </c>
      <c r="C1245" s="12">
        <v>404.11</v>
      </c>
      <c r="D1245" s="192">
        <f t="shared" si="19"/>
        <v>5.1993067591005193E-2</v>
      </c>
    </row>
    <row r="1246" spans="2:4" thickBot="1" x14ac:dyDescent="0.3">
      <c r="B1246" s="8">
        <v>36276</v>
      </c>
      <c r="C1246" s="12">
        <v>404.02</v>
      </c>
      <c r="D1246" s="192">
        <f t="shared" si="19"/>
        <v>-2.2271163792042525E-2</v>
      </c>
    </row>
    <row r="1247" spans="2:4" thickBot="1" x14ac:dyDescent="0.3">
      <c r="B1247" s="8">
        <v>36277</v>
      </c>
      <c r="C1247" s="12">
        <v>402.55</v>
      </c>
      <c r="D1247" s="192">
        <f t="shared" si="19"/>
        <v>-0.36384337409038903</v>
      </c>
    </row>
    <row r="1248" spans="2:4" thickBot="1" x14ac:dyDescent="0.3">
      <c r="B1248" s="8">
        <v>36278</v>
      </c>
      <c r="C1248" s="12">
        <v>403.63</v>
      </c>
      <c r="D1248" s="192">
        <f t="shared" si="19"/>
        <v>0.2682896534591972</v>
      </c>
    </row>
    <row r="1249" spans="2:4" thickBot="1" x14ac:dyDescent="0.3">
      <c r="B1249" s="8">
        <v>36279</v>
      </c>
      <c r="C1249" s="12">
        <v>403.57</v>
      </c>
      <c r="D1249" s="192">
        <f t="shared" si="19"/>
        <v>-1.4865099224536937E-2</v>
      </c>
    </row>
    <row r="1250" spans="2:4" thickBot="1" x14ac:dyDescent="0.3">
      <c r="B1250" s="8">
        <v>36280</v>
      </c>
      <c r="C1250" s="12">
        <v>402.85</v>
      </c>
      <c r="D1250" s="192">
        <f t="shared" si="19"/>
        <v>-0.17840771117773047</v>
      </c>
    </row>
    <row r="1251" spans="2:4" thickBot="1" x14ac:dyDescent="0.3">
      <c r="B1251" s="8">
        <v>36283</v>
      </c>
      <c r="C1251" s="12">
        <v>402.5</v>
      </c>
      <c r="D1251" s="192">
        <f t="shared" si="19"/>
        <v>-8.6880973066905121E-2</v>
      </c>
    </row>
    <row r="1252" spans="2:4" thickBot="1" x14ac:dyDescent="0.3">
      <c r="B1252" s="8">
        <v>36284</v>
      </c>
      <c r="C1252" s="12">
        <v>402.03</v>
      </c>
      <c r="D1252" s="192">
        <f t="shared" si="19"/>
        <v>-0.11677018633541314</v>
      </c>
    </row>
    <row r="1253" spans="2:4" thickBot="1" x14ac:dyDescent="0.3">
      <c r="B1253" s="8">
        <v>36285</v>
      </c>
      <c r="C1253" s="12">
        <v>403.37</v>
      </c>
      <c r="D1253" s="192">
        <f t="shared" si="19"/>
        <v>0.33330845956769384</v>
      </c>
    </row>
    <row r="1254" spans="2:4" thickBot="1" x14ac:dyDescent="0.3">
      <c r="B1254" s="8">
        <v>36286</v>
      </c>
      <c r="C1254" s="12">
        <v>401.22</v>
      </c>
      <c r="D1254" s="192">
        <f t="shared" si="19"/>
        <v>-0.53300939584004503</v>
      </c>
    </row>
    <row r="1255" spans="2:4" thickBot="1" x14ac:dyDescent="0.3">
      <c r="B1255" s="8">
        <v>36287</v>
      </c>
      <c r="C1255" s="12">
        <v>399.78</v>
      </c>
      <c r="D1255" s="192">
        <f t="shared" si="19"/>
        <v>-0.35890533871693053</v>
      </c>
    </row>
    <row r="1256" spans="2:4" thickBot="1" x14ac:dyDescent="0.3">
      <c r="B1256" s="8">
        <v>36290</v>
      </c>
      <c r="C1256" s="12">
        <v>399.95</v>
      </c>
      <c r="D1256" s="192">
        <f t="shared" si="19"/>
        <v>4.2523387863324658E-2</v>
      </c>
    </row>
    <row r="1257" spans="2:4" thickBot="1" x14ac:dyDescent="0.3">
      <c r="B1257" s="8">
        <v>36291</v>
      </c>
      <c r="C1257" s="12">
        <v>400.15</v>
      </c>
      <c r="D1257" s="192">
        <f t="shared" si="19"/>
        <v>5.0006250781353678E-2</v>
      </c>
    </row>
    <row r="1258" spans="2:4" thickBot="1" x14ac:dyDescent="0.3">
      <c r="B1258" s="8">
        <v>36292</v>
      </c>
      <c r="C1258" s="12">
        <v>399.77</v>
      </c>
      <c r="D1258" s="192">
        <f t="shared" si="19"/>
        <v>-9.4964388354368268E-2</v>
      </c>
    </row>
    <row r="1259" spans="2:4" thickBot="1" x14ac:dyDescent="0.3">
      <c r="B1259" s="8">
        <v>36293</v>
      </c>
      <c r="C1259" s="12">
        <v>398.66</v>
      </c>
      <c r="D1259" s="192">
        <f t="shared" si="19"/>
        <v>-0.27765965430120998</v>
      </c>
    </row>
    <row r="1260" spans="2:4" thickBot="1" x14ac:dyDescent="0.3">
      <c r="B1260" s="8">
        <v>36294</v>
      </c>
      <c r="C1260" s="12">
        <v>399.08</v>
      </c>
      <c r="D1260" s="192">
        <f t="shared" si="19"/>
        <v>0.10535293232327714</v>
      </c>
    </row>
    <row r="1261" spans="2:4" thickBot="1" x14ac:dyDescent="0.3">
      <c r="B1261" s="8">
        <v>36297</v>
      </c>
      <c r="C1261" s="12">
        <v>400.66</v>
      </c>
      <c r="D1261" s="192">
        <f t="shared" si="19"/>
        <v>0.39591059436705489</v>
      </c>
    </row>
    <row r="1262" spans="2:4" thickBot="1" x14ac:dyDescent="0.3">
      <c r="B1262" s="8">
        <v>36298</v>
      </c>
      <c r="C1262" s="12">
        <v>398.51</v>
      </c>
      <c r="D1262" s="192">
        <f t="shared" si="19"/>
        <v>-0.53661458593321498</v>
      </c>
    </row>
    <row r="1263" spans="2:4" thickBot="1" x14ac:dyDescent="0.3">
      <c r="B1263" s="8">
        <v>36299</v>
      </c>
      <c r="C1263" s="12">
        <v>399.01</v>
      </c>
      <c r="D1263" s="192">
        <f t="shared" si="19"/>
        <v>0.12546736593812557</v>
      </c>
    </row>
    <row r="1264" spans="2:4" thickBot="1" x14ac:dyDescent="0.3">
      <c r="B1264" s="8">
        <v>36300</v>
      </c>
      <c r="C1264" s="12">
        <v>398.92</v>
      </c>
      <c r="D1264" s="192">
        <f t="shared" si="19"/>
        <v>-2.2555825668524321E-2</v>
      </c>
    </row>
    <row r="1265" spans="2:4" thickBot="1" x14ac:dyDescent="0.3">
      <c r="B1265" s="8">
        <v>36301</v>
      </c>
      <c r="C1265" s="12">
        <v>399.52</v>
      </c>
      <c r="D1265" s="192">
        <f t="shared" si="19"/>
        <v>0.15040609646044256</v>
      </c>
    </row>
    <row r="1266" spans="2:4" thickBot="1" x14ac:dyDescent="0.3">
      <c r="B1266" s="8">
        <v>36304</v>
      </c>
      <c r="C1266" s="12">
        <v>399.24</v>
      </c>
      <c r="D1266" s="192">
        <f t="shared" si="19"/>
        <v>-7.0084100921097292E-2</v>
      </c>
    </row>
    <row r="1267" spans="2:4" thickBot="1" x14ac:dyDescent="0.3">
      <c r="B1267" s="8">
        <v>36305</v>
      </c>
      <c r="C1267" s="12">
        <v>400.26</v>
      </c>
      <c r="D1267" s="192">
        <f t="shared" si="19"/>
        <v>0.25548542230235949</v>
      </c>
    </row>
    <row r="1268" spans="2:4" thickBot="1" x14ac:dyDescent="0.3">
      <c r="B1268" s="8">
        <v>36306</v>
      </c>
      <c r="C1268" s="12">
        <v>401.92</v>
      </c>
      <c r="D1268" s="192">
        <f t="shared" si="19"/>
        <v>0.41473042522361947</v>
      </c>
    </row>
    <row r="1269" spans="2:4" thickBot="1" x14ac:dyDescent="0.3">
      <c r="B1269" s="8">
        <v>36307</v>
      </c>
      <c r="C1269" s="12">
        <v>404.44</v>
      </c>
      <c r="D1269" s="192">
        <f t="shared" si="19"/>
        <v>0.62699044585987629</v>
      </c>
    </row>
    <row r="1270" spans="2:4" thickBot="1" x14ac:dyDescent="0.3">
      <c r="B1270" s="8">
        <v>36308</v>
      </c>
      <c r="C1270" s="12">
        <v>404.34</v>
      </c>
      <c r="D1270" s="192">
        <f t="shared" si="19"/>
        <v>-2.4725546434578582E-2</v>
      </c>
    </row>
    <row r="1271" spans="2:4" thickBot="1" x14ac:dyDescent="0.3">
      <c r="B1271" s="8">
        <v>36311</v>
      </c>
      <c r="C1271" s="12">
        <v>404.87</v>
      </c>
      <c r="D1271" s="192">
        <f t="shared" si="19"/>
        <v>0.13107780580701167</v>
      </c>
    </row>
    <row r="1272" spans="2:4" thickBot="1" x14ac:dyDescent="0.3">
      <c r="B1272" s="8">
        <v>36312</v>
      </c>
      <c r="C1272" s="12">
        <v>401.86</v>
      </c>
      <c r="D1272" s="192">
        <f t="shared" si="19"/>
        <v>-0.74344851433792991</v>
      </c>
    </row>
    <row r="1273" spans="2:4" thickBot="1" x14ac:dyDescent="0.3">
      <c r="B1273" s="8">
        <v>36313</v>
      </c>
      <c r="C1273" s="12">
        <v>401.52</v>
      </c>
      <c r="D1273" s="192">
        <f t="shared" si="19"/>
        <v>-8.4606579405765991E-2</v>
      </c>
    </row>
    <row r="1274" spans="2:4" thickBot="1" x14ac:dyDescent="0.3">
      <c r="B1274" s="8">
        <v>36314</v>
      </c>
      <c r="C1274" s="12">
        <v>401.82</v>
      </c>
      <c r="D1274" s="192">
        <f t="shared" si="19"/>
        <v>7.4716078900172178E-2</v>
      </c>
    </row>
    <row r="1275" spans="2:4" thickBot="1" x14ac:dyDescent="0.3">
      <c r="B1275" s="8">
        <v>36315</v>
      </c>
      <c r="C1275" s="12">
        <v>401.77</v>
      </c>
      <c r="D1275" s="192">
        <f t="shared" si="19"/>
        <v>-1.2443382609128584E-2</v>
      </c>
    </row>
    <row r="1276" spans="2:4" thickBot="1" x14ac:dyDescent="0.3">
      <c r="B1276" s="23">
        <v>36318</v>
      </c>
      <c r="C1276" s="12">
        <v>401.53</v>
      </c>
      <c r="D1276" s="192">
        <f t="shared" si="19"/>
        <v>-5.9735669661753477E-2</v>
      </c>
    </row>
    <row r="1277" spans="2:4" thickBot="1" x14ac:dyDescent="0.3">
      <c r="B1277" s="8">
        <v>36319</v>
      </c>
      <c r="C1277" s="12">
        <v>402.48</v>
      </c>
      <c r="D1277" s="192">
        <f t="shared" si="19"/>
        <v>0.23659502403308164</v>
      </c>
    </row>
    <row r="1278" spans="2:4" thickBot="1" x14ac:dyDescent="0.3">
      <c r="B1278" s="8">
        <v>36320</v>
      </c>
      <c r="C1278" s="12">
        <v>402.63</v>
      </c>
      <c r="D1278" s="192">
        <f t="shared" si="19"/>
        <v>3.7268932617773309E-2</v>
      </c>
    </row>
    <row r="1279" spans="2:4" thickBot="1" x14ac:dyDescent="0.3">
      <c r="B1279" s="8">
        <v>36321</v>
      </c>
      <c r="C1279" s="12">
        <v>402.89</v>
      </c>
      <c r="D1279" s="192">
        <f t="shared" si="19"/>
        <v>6.4575416635626048E-2</v>
      </c>
    </row>
    <row r="1280" spans="2:4" thickBot="1" x14ac:dyDescent="0.3">
      <c r="B1280" s="8">
        <v>36322</v>
      </c>
      <c r="C1280" s="12">
        <v>402.12</v>
      </c>
      <c r="D1280" s="192">
        <f t="shared" si="19"/>
        <v>-0.19111916403981022</v>
      </c>
    </row>
    <row r="1281" spans="2:4" thickBot="1" x14ac:dyDescent="0.3">
      <c r="B1281" s="8">
        <v>36325</v>
      </c>
      <c r="C1281" s="12">
        <v>401.68</v>
      </c>
      <c r="D1281" s="192">
        <f t="shared" si="19"/>
        <v>-0.10942007360986716</v>
      </c>
    </row>
    <row r="1282" spans="2:4" thickBot="1" x14ac:dyDescent="0.3">
      <c r="B1282" s="8">
        <v>36326</v>
      </c>
      <c r="C1282" s="12">
        <v>404.9</v>
      </c>
      <c r="D1282" s="192">
        <f t="shared" si="19"/>
        <v>0.80163314080858861</v>
      </c>
    </row>
    <row r="1283" spans="2:4" thickBot="1" x14ac:dyDescent="0.3">
      <c r="B1283" s="8">
        <v>36327</v>
      </c>
      <c r="C1283" s="12">
        <v>405.97</v>
      </c>
      <c r="D1283" s="192">
        <f t="shared" si="19"/>
        <v>0.26426278093356625</v>
      </c>
    </row>
    <row r="1284" spans="2:4" thickBot="1" x14ac:dyDescent="0.3">
      <c r="B1284" s="8">
        <v>36328</v>
      </c>
      <c r="C1284" s="12">
        <v>409.51</v>
      </c>
      <c r="D1284" s="192">
        <f t="shared" si="19"/>
        <v>0.87198561470058777</v>
      </c>
    </row>
    <row r="1285" spans="2:4" thickBot="1" x14ac:dyDescent="0.3">
      <c r="B1285" s="8">
        <v>36329</v>
      </c>
      <c r="C1285" s="12">
        <v>413.36</v>
      </c>
      <c r="D1285" s="192">
        <f t="shared" si="19"/>
        <v>0.94014798173427394</v>
      </c>
    </row>
    <row r="1286" spans="2:4" thickBot="1" x14ac:dyDescent="0.3">
      <c r="B1286" s="8">
        <v>36332</v>
      </c>
      <c r="C1286" s="12">
        <v>416.63</v>
      </c>
      <c r="D1286" s="192">
        <f t="shared" si="19"/>
        <v>0.79107799496807019</v>
      </c>
    </row>
    <row r="1287" spans="2:4" thickBot="1" x14ac:dyDescent="0.3">
      <c r="B1287" s="8">
        <v>36333</v>
      </c>
      <c r="C1287" s="12">
        <v>418.87</v>
      </c>
      <c r="D1287" s="192">
        <f t="shared" ref="D1287:D1350" si="20">+((C1287/C1286)-1)*100</f>
        <v>0.53764731296355173</v>
      </c>
    </row>
    <row r="1288" spans="2:4" thickBot="1" x14ac:dyDescent="0.3">
      <c r="B1288" s="8">
        <v>36334</v>
      </c>
      <c r="C1288" s="12">
        <v>420.2</v>
      </c>
      <c r="D1288" s="192">
        <f t="shared" si="20"/>
        <v>0.31752094922052887</v>
      </c>
    </row>
    <row r="1289" spans="2:4" thickBot="1" x14ac:dyDescent="0.3">
      <c r="B1289" s="8">
        <v>36335</v>
      </c>
      <c r="C1289" s="12">
        <v>420.91</v>
      </c>
      <c r="D1289" s="192">
        <f t="shared" si="20"/>
        <v>0.16896715849596955</v>
      </c>
    </row>
    <row r="1290" spans="2:4" thickBot="1" x14ac:dyDescent="0.3">
      <c r="B1290" s="8">
        <v>36336</v>
      </c>
      <c r="C1290" s="12">
        <v>423.2</v>
      </c>
      <c r="D1290" s="192">
        <f t="shared" si="20"/>
        <v>0.54405930008789571</v>
      </c>
    </row>
    <row r="1291" spans="2:4" thickBot="1" x14ac:dyDescent="0.3">
      <c r="B1291" s="8">
        <v>36339</v>
      </c>
      <c r="C1291" s="12">
        <v>422.58</v>
      </c>
      <c r="D1291" s="192">
        <f t="shared" si="20"/>
        <v>-0.14650283553875321</v>
      </c>
    </row>
    <row r="1292" spans="2:4" thickBot="1" x14ac:dyDescent="0.3">
      <c r="B1292" s="8">
        <v>36340</v>
      </c>
      <c r="C1292" s="12">
        <v>420.65</v>
      </c>
      <c r="D1292" s="192">
        <f t="shared" si="20"/>
        <v>-0.45671825453168502</v>
      </c>
    </row>
    <row r="1293" spans="2:4" thickBot="1" x14ac:dyDescent="0.3">
      <c r="B1293" s="8">
        <v>36341</v>
      </c>
      <c r="C1293" s="12">
        <v>418.85</v>
      </c>
      <c r="D1293" s="192">
        <f t="shared" si="20"/>
        <v>-0.42790918816116852</v>
      </c>
    </row>
    <row r="1294" spans="2:4" thickBot="1" x14ac:dyDescent="0.3">
      <c r="B1294" s="8">
        <v>36342</v>
      </c>
      <c r="C1294" s="12">
        <v>414.56</v>
      </c>
      <c r="D1294" s="192">
        <f t="shared" si="20"/>
        <v>-1.0242330189805471</v>
      </c>
    </row>
    <row r="1295" spans="2:4" thickBot="1" x14ac:dyDescent="0.3">
      <c r="B1295" s="8">
        <v>36343</v>
      </c>
      <c r="C1295" s="12">
        <v>413.04</v>
      </c>
      <c r="D1295" s="192">
        <f t="shared" si="20"/>
        <v>-0.36665380162098637</v>
      </c>
    </row>
    <row r="1296" spans="2:4" thickBot="1" x14ac:dyDescent="0.3">
      <c r="B1296" s="8">
        <v>36346</v>
      </c>
      <c r="C1296" s="12">
        <v>412.44</v>
      </c>
      <c r="D1296" s="192">
        <f t="shared" si="20"/>
        <v>-0.14526438117373752</v>
      </c>
    </row>
    <row r="1297" spans="2:4" thickBot="1" x14ac:dyDescent="0.3">
      <c r="B1297" s="8">
        <v>36347</v>
      </c>
      <c r="C1297" s="12">
        <v>409.26</v>
      </c>
      <c r="D1297" s="192">
        <f t="shared" si="20"/>
        <v>-0.77102123945301804</v>
      </c>
    </row>
    <row r="1298" spans="2:4" thickBot="1" x14ac:dyDescent="0.3">
      <c r="B1298" s="8">
        <v>36348</v>
      </c>
      <c r="C1298" s="12">
        <v>409.03</v>
      </c>
      <c r="D1298" s="192">
        <f t="shared" si="20"/>
        <v>-5.6198993304990008E-2</v>
      </c>
    </row>
    <row r="1299" spans="2:4" thickBot="1" x14ac:dyDescent="0.3">
      <c r="B1299" s="8">
        <v>36349</v>
      </c>
      <c r="C1299" s="12">
        <v>408.98</v>
      </c>
      <c r="D1299" s="192">
        <f t="shared" si="20"/>
        <v>-1.2224042246278266E-2</v>
      </c>
    </row>
    <row r="1300" spans="2:4" thickBot="1" x14ac:dyDescent="0.3">
      <c r="B1300" s="8">
        <v>36350</v>
      </c>
      <c r="C1300" s="12">
        <v>407.99</v>
      </c>
      <c r="D1300" s="192">
        <f t="shared" si="20"/>
        <v>-0.2420656266810095</v>
      </c>
    </row>
    <row r="1301" spans="2:4" thickBot="1" x14ac:dyDescent="0.3">
      <c r="B1301" s="8">
        <v>36353</v>
      </c>
      <c r="C1301" s="12">
        <v>408.53</v>
      </c>
      <c r="D1301" s="192">
        <f t="shared" si="20"/>
        <v>0.13235618520059944</v>
      </c>
    </row>
    <row r="1302" spans="2:4" thickBot="1" x14ac:dyDescent="0.3">
      <c r="B1302" s="8">
        <v>36354</v>
      </c>
      <c r="C1302" s="12">
        <v>409.01</v>
      </c>
      <c r="D1302" s="192">
        <f t="shared" si="20"/>
        <v>0.11749443125352865</v>
      </c>
    </row>
    <row r="1303" spans="2:4" thickBot="1" x14ac:dyDescent="0.3">
      <c r="B1303" s="8">
        <v>36355</v>
      </c>
      <c r="C1303" s="12">
        <v>409.41</v>
      </c>
      <c r="D1303" s="192">
        <f t="shared" si="20"/>
        <v>9.7797119874831751E-2</v>
      </c>
    </row>
    <row r="1304" spans="2:4" thickBot="1" x14ac:dyDescent="0.3">
      <c r="B1304" s="8">
        <v>36356</v>
      </c>
      <c r="C1304" s="12">
        <v>408.5</v>
      </c>
      <c r="D1304" s="192">
        <f t="shared" si="20"/>
        <v>-0.22227107300750726</v>
      </c>
    </row>
    <row r="1305" spans="2:4" thickBot="1" x14ac:dyDescent="0.3">
      <c r="B1305" s="8">
        <v>36357</v>
      </c>
      <c r="C1305" s="12">
        <v>408.18843266556206</v>
      </c>
      <c r="D1305" s="192">
        <f t="shared" si="20"/>
        <v>-7.6271073301825698E-2</v>
      </c>
    </row>
    <row r="1306" spans="2:4" thickBot="1" x14ac:dyDescent="0.3">
      <c r="B1306" s="8">
        <v>36360</v>
      </c>
      <c r="C1306" s="12">
        <v>406.81277975548846</v>
      </c>
      <c r="D1306" s="192">
        <f t="shared" si="20"/>
        <v>-0.33701418266320893</v>
      </c>
    </row>
    <row r="1307" spans="2:4" thickBot="1" x14ac:dyDescent="0.3">
      <c r="B1307" s="8">
        <v>36361</v>
      </c>
      <c r="C1307" s="12">
        <v>406.08086968670671</v>
      </c>
      <c r="D1307" s="192">
        <f t="shared" si="20"/>
        <v>-0.17991324393045183</v>
      </c>
    </row>
    <row r="1308" spans="2:4" thickBot="1" x14ac:dyDescent="0.3">
      <c r="B1308" s="8">
        <v>36362</v>
      </c>
      <c r="C1308" s="12">
        <v>404.31286098996651</v>
      </c>
      <c r="D1308" s="192">
        <f t="shared" si="20"/>
        <v>-0.43538339988885566</v>
      </c>
    </row>
    <row r="1309" spans="2:4" thickBot="1" x14ac:dyDescent="0.3">
      <c r="B1309" s="8">
        <v>36363</v>
      </c>
      <c r="C1309" s="12">
        <v>403.12894587632258</v>
      </c>
      <c r="D1309" s="192">
        <f t="shared" si="20"/>
        <v>-0.29282153200497207</v>
      </c>
    </row>
    <row r="1310" spans="2:4" thickBot="1" x14ac:dyDescent="0.3">
      <c r="B1310" s="8">
        <v>36364</v>
      </c>
      <c r="C1310" s="12">
        <v>400.04245200210863</v>
      </c>
      <c r="D1310" s="192">
        <f t="shared" si="20"/>
        <v>-0.76563439707970637</v>
      </c>
    </row>
    <row r="1311" spans="2:4" thickBot="1" x14ac:dyDescent="0.3">
      <c r="B1311" s="8">
        <v>36367</v>
      </c>
      <c r="C1311" s="12">
        <v>399.58579102999624</v>
      </c>
      <c r="D1311" s="192">
        <f t="shared" si="20"/>
        <v>-0.11415312795602928</v>
      </c>
    </row>
    <row r="1312" spans="2:4" thickBot="1" x14ac:dyDescent="0.3">
      <c r="B1312" s="8">
        <v>36368</v>
      </c>
      <c r="C1312" s="12">
        <v>396.22320898682551</v>
      </c>
      <c r="D1312" s="192">
        <f t="shared" si="20"/>
        <v>-0.84151692043481496</v>
      </c>
    </row>
    <row r="1313" spans="2:4" thickBot="1" x14ac:dyDescent="0.3">
      <c r="B1313" s="8">
        <v>36369</v>
      </c>
      <c r="C1313" s="12">
        <v>396.45584527471078</v>
      </c>
      <c r="D1313" s="192">
        <f t="shared" si="20"/>
        <v>5.8713442980828923E-2</v>
      </c>
    </row>
    <row r="1314" spans="2:4" thickBot="1" x14ac:dyDescent="0.3">
      <c r="B1314" s="8">
        <v>36370</v>
      </c>
      <c r="C1314" s="12">
        <v>395.08284462528212</v>
      </c>
      <c r="D1314" s="192">
        <f t="shared" si="20"/>
        <v>-0.34631867982102271</v>
      </c>
    </row>
    <row r="1315" spans="2:4" thickBot="1" x14ac:dyDescent="0.3">
      <c r="B1315" s="8">
        <v>36371</v>
      </c>
      <c r="C1315" s="12">
        <v>396.88</v>
      </c>
      <c r="D1315" s="192">
        <f t="shared" si="20"/>
        <v>0.45488064064700406</v>
      </c>
    </row>
    <row r="1316" spans="2:4" thickBot="1" x14ac:dyDescent="0.3">
      <c r="B1316" s="8">
        <v>36374</v>
      </c>
      <c r="C1316" s="12">
        <v>397.61</v>
      </c>
      <c r="D1316" s="192">
        <f t="shared" si="20"/>
        <v>0.18393469058657352</v>
      </c>
    </row>
    <row r="1317" spans="2:4" thickBot="1" x14ac:dyDescent="0.3">
      <c r="B1317" s="8">
        <v>36375</v>
      </c>
      <c r="C1317" s="12">
        <v>397.49</v>
      </c>
      <c r="D1317" s="192">
        <f t="shared" si="20"/>
        <v>-3.0180327456552636E-2</v>
      </c>
    </row>
    <row r="1318" spans="2:4" thickBot="1" x14ac:dyDescent="0.3">
      <c r="B1318" s="8">
        <v>36376</v>
      </c>
      <c r="C1318" s="12">
        <v>395.7</v>
      </c>
      <c r="D1318" s="192">
        <f t="shared" si="20"/>
        <v>-0.45032579435960729</v>
      </c>
    </row>
    <row r="1319" spans="2:4" thickBot="1" x14ac:dyDescent="0.3">
      <c r="B1319" s="8">
        <v>36377</v>
      </c>
      <c r="C1319" s="12">
        <v>395</v>
      </c>
      <c r="D1319" s="192">
        <f t="shared" si="20"/>
        <v>-0.17690169320191407</v>
      </c>
    </row>
    <row r="1320" spans="2:4" thickBot="1" x14ac:dyDescent="0.3">
      <c r="B1320" s="8">
        <v>36378</v>
      </c>
      <c r="C1320" s="12">
        <v>393</v>
      </c>
      <c r="D1320" s="192">
        <f t="shared" si="20"/>
        <v>-0.50632911392405333</v>
      </c>
    </row>
    <row r="1321" spans="2:4" thickBot="1" x14ac:dyDescent="0.3">
      <c r="B1321" s="8">
        <v>36381</v>
      </c>
      <c r="C1321" s="12">
        <v>391.99</v>
      </c>
      <c r="D1321" s="192">
        <f t="shared" si="20"/>
        <v>-0.25699745547073105</v>
      </c>
    </row>
    <row r="1322" spans="2:4" thickBot="1" x14ac:dyDescent="0.3">
      <c r="B1322" s="8">
        <v>36382</v>
      </c>
      <c r="C1322" s="12">
        <v>391.47</v>
      </c>
      <c r="D1322" s="192">
        <f t="shared" si="20"/>
        <v>-0.13265644531748055</v>
      </c>
    </row>
    <row r="1323" spans="2:4" thickBot="1" x14ac:dyDescent="0.3">
      <c r="B1323" s="8">
        <v>36383</v>
      </c>
      <c r="C1323" s="12">
        <v>391.1</v>
      </c>
      <c r="D1323" s="192">
        <f t="shared" si="20"/>
        <v>-9.4515543975270955E-2</v>
      </c>
    </row>
    <row r="1324" spans="2:4" thickBot="1" x14ac:dyDescent="0.3">
      <c r="B1324" s="8">
        <v>36384</v>
      </c>
      <c r="C1324" s="12">
        <v>390.18</v>
      </c>
      <c r="D1324" s="192">
        <f t="shared" si="20"/>
        <v>-0.23523395551010573</v>
      </c>
    </row>
    <row r="1325" spans="2:4" thickBot="1" x14ac:dyDescent="0.3">
      <c r="B1325" s="8">
        <v>36385</v>
      </c>
      <c r="C1325" s="12">
        <v>390.1</v>
      </c>
      <c r="D1325" s="192">
        <f t="shared" si="20"/>
        <v>-2.0503357424772606E-2</v>
      </c>
    </row>
    <row r="1326" spans="2:4" thickBot="1" x14ac:dyDescent="0.3">
      <c r="B1326" s="8">
        <v>36388</v>
      </c>
      <c r="C1326" s="12">
        <v>391.02</v>
      </c>
      <c r="D1326" s="192">
        <f t="shared" si="20"/>
        <v>0.23583696488078676</v>
      </c>
    </row>
    <row r="1327" spans="2:4" thickBot="1" x14ac:dyDescent="0.3">
      <c r="B1327" s="8">
        <v>36389</v>
      </c>
      <c r="C1327" s="12">
        <v>391.34</v>
      </c>
      <c r="D1327" s="192">
        <f t="shared" si="20"/>
        <v>8.1837246176674761E-2</v>
      </c>
    </row>
    <row r="1328" spans="2:4" thickBot="1" x14ac:dyDescent="0.3">
      <c r="B1328" s="8">
        <v>36390</v>
      </c>
      <c r="C1328" s="12">
        <v>393.38</v>
      </c>
      <c r="D1328" s="192">
        <f t="shared" si="20"/>
        <v>0.52128583840138631</v>
      </c>
    </row>
    <row r="1329" spans="2:4" thickBot="1" x14ac:dyDescent="0.3">
      <c r="B1329" s="8">
        <v>36391</v>
      </c>
      <c r="C1329" s="12">
        <v>394.4</v>
      </c>
      <c r="D1329" s="192">
        <f t="shared" si="20"/>
        <v>0.25929127052721768</v>
      </c>
    </row>
    <row r="1330" spans="2:4" thickBot="1" x14ac:dyDescent="0.3">
      <c r="B1330" s="8">
        <v>36392</v>
      </c>
      <c r="C1330" s="12">
        <v>395.48</v>
      </c>
      <c r="D1330" s="192">
        <f t="shared" si="20"/>
        <v>0.27383367139961479</v>
      </c>
    </row>
    <row r="1331" spans="2:4" thickBot="1" x14ac:dyDescent="0.3">
      <c r="B1331" s="8">
        <v>36395</v>
      </c>
      <c r="C1331" s="12">
        <v>397.85</v>
      </c>
      <c r="D1331" s="192">
        <f t="shared" si="20"/>
        <v>0.599271771012444</v>
      </c>
    </row>
    <row r="1332" spans="2:4" thickBot="1" x14ac:dyDescent="0.3">
      <c r="B1332" s="8">
        <v>36396</v>
      </c>
      <c r="C1332" s="12">
        <v>399.68</v>
      </c>
      <c r="D1332" s="192">
        <f t="shared" si="20"/>
        <v>0.4599723513887044</v>
      </c>
    </row>
    <row r="1333" spans="2:4" thickBot="1" x14ac:dyDescent="0.3">
      <c r="B1333" s="8">
        <v>36397</v>
      </c>
      <c r="C1333" s="12">
        <v>401.5</v>
      </c>
      <c r="D1333" s="192">
        <f t="shared" si="20"/>
        <v>0.45536429143313573</v>
      </c>
    </row>
    <row r="1334" spans="2:4" thickBot="1" x14ac:dyDescent="0.3">
      <c r="B1334" s="8">
        <v>36398</v>
      </c>
      <c r="C1334" s="12">
        <v>402.21</v>
      </c>
      <c r="D1334" s="192">
        <f t="shared" si="20"/>
        <v>0.17683686176837021</v>
      </c>
    </row>
    <row r="1335" spans="2:4" thickBot="1" x14ac:dyDescent="0.3">
      <c r="B1335" s="8">
        <v>36399</v>
      </c>
      <c r="C1335" s="12">
        <v>402.33</v>
      </c>
      <c r="D1335" s="192">
        <f t="shared" si="20"/>
        <v>2.9835160736935151E-2</v>
      </c>
    </row>
    <row r="1336" spans="2:4" thickBot="1" x14ac:dyDescent="0.3">
      <c r="B1336" s="8">
        <v>36402</v>
      </c>
      <c r="C1336" s="12">
        <v>403.34</v>
      </c>
      <c r="D1336" s="192">
        <f t="shared" si="20"/>
        <v>0.25103770536623049</v>
      </c>
    </row>
    <row r="1337" spans="2:4" thickBot="1" x14ac:dyDescent="0.3">
      <c r="B1337" s="8">
        <v>36403</v>
      </c>
      <c r="C1337" s="12">
        <v>402.92</v>
      </c>
      <c r="D1337" s="192">
        <f t="shared" si="20"/>
        <v>-0.10413051023948627</v>
      </c>
    </row>
    <row r="1338" spans="2:4" thickBot="1" x14ac:dyDescent="0.3">
      <c r="B1338" s="8">
        <v>36404</v>
      </c>
      <c r="C1338" s="12">
        <v>403.24</v>
      </c>
      <c r="D1338" s="192">
        <f t="shared" si="20"/>
        <v>7.9420232304183713E-2</v>
      </c>
    </row>
    <row r="1339" spans="2:4" thickBot="1" x14ac:dyDescent="0.3">
      <c r="B1339" s="8">
        <v>36405</v>
      </c>
      <c r="C1339" s="12">
        <v>404.71</v>
      </c>
      <c r="D1339" s="192">
        <f t="shared" si="20"/>
        <v>0.36454716793967723</v>
      </c>
    </row>
    <row r="1340" spans="2:4" thickBot="1" x14ac:dyDescent="0.3">
      <c r="B1340" s="8">
        <v>36406</v>
      </c>
      <c r="C1340" s="12">
        <v>405.9</v>
      </c>
      <c r="D1340" s="192">
        <f t="shared" si="20"/>
        <v>0.2940377060117072</v>
      </c>
    </row>
    <row r="1341" spans="2:4" thickBot="1" x14ac:dyDescent="0.3">
      <c r="B1341" s="8">
        <v>36409</v>
      </c>
      <c r="C1341" s="12">
        <v>406.26</v>
      </c>
      <c r="D1341" s="192">
        <f t="shared" si="20"/>
        <v>8.8691796008877333E-2</v>
      </c>
    </row>
    <row r="1342" spans="2:4" thickBot="1" x14ac:dyDescent="0.3">
      <c r="B1342" s="8">
        <v>36410</v>
      </c>
      <c r="C1342" s="12">
        <v>407.06</v>
      </c>
      <c r="D1342" s="192">
        <f t="shared" si="20"/>
        <v>0.19691822970511197</v>
      </c>
    </row>
    <row r="1343" spans="2:4" thickBot="1" x14ac:dyDescent="0.3">
      <c r="B1343" s="8">
        <v>36411</v>
      </c>
      <c r="C1343" s="12">
        <v>407.79</v>
      </c>
      <c r="D1343" s="192">
        <f t="shared" si="20"/>
        <v>0.1793347418071134</v>
      </c>
    </row>
    <row r="1344" spans="2:4" thickBot="1" x14ac:dyDescent="0.3">
      <c r="B1344" s="8">
        <v>36412</v>
      </c>
      <c r="C1344" s="12">
        <v>410.09</v>
      </c>
      <c r="D1344" s="192">
        <f t="shared" si="20"/>
        <v>0.56401579244218514</v>
      </c>
    </row>
    <row r="1345" spans="2:4" thickBot="1" x14ac:dyDescent="0.3">
      <c r="B1345" s="8">
        <v>36413</v>
      </c>
      <c r="C1345" s="12">
        <v>410.21</v>
      </c>
      <c r="D1345" s="192">
        <f t="shared" si="20"/>
        <v>2.9261869345753588E-2</v>
      </c>
    </row>
    <row r="1346" spans="2:4" thickBot="1" x14ac:dyDescent="0.3">
      <c r="B1346" s="8">
        <v>36416</v>
      </c>
      <c r="C1346" s="12">
        <v>410.38</v>
      </c>
      <c r="D1346" s="192">
        <f t="shared" si="20"/>
        <v>4.1442188147544634E-2</v>
      </c>
    </row>
    <row r="1347" spans="2:4" thickBot="1" x14ac:dyDescent="0.3">
      <c r="B1347" s="8">
        <v>36418</v>
      </c>
      <c r="C1347" s="12">
        <v>409.06</v>
      </c>
      <c r="D1347" s="192">
        <f t="shared" si="20"/>
        <v>-0.32165310200301667</v>
      </c>
    </row>
    <row r="1348" spans="2:4" thickBot="1" x14ac:dyDescent="0.3">
      <c r="B1348" s="8">
        <v>36419</v>
      </c>
      <c r="C1348" s="12">
        <v>408.58</v>
      </c>
      <c r="D1348" s="192">
        <f t="shared" si="20"/>
        <v>-0.11734219918838606</v>
      </c>
    </row>
    <row r="1349" spans="2:4" thickBot="1" x14ac:dyDescent="0.3">
      <c r="B1349" s="8">
        <v>36420</v>
      </c>
      <c r="C1349" s="12">
        <v>406.89</v>
      </c>
      <c r="D1349" s="192">
        <f t="shared" si="20"/>
        <v>-0.41362768613245615</v>
      </c>
    </row>
    <row r="1350" spans="2:4" thickBot="1" x14ac:dyDescent="0.3">
      <c r="B1350" s="8">
        <v>36423</v>
      </c>
      <c r="C1350" s="12">
        <v>407.08</v>
      </c>
      <c r="D1350" s="192">
        <f t="shared" si="20"/>
        <v>4.669566713362272E-2</v>
      </c>
    </row>
    <row r="1351" spans="2:4" thickBot="1" x14ac:dyDescent="0.3">
      <c r="B1351" s="8">
        <v>36424</v>
      </c>
      <c r="C1351" s="12">
        <v>407.61</v>
      </c>
      <c r="D1351" s="192">
        <f t="shared" ref="D1351:D1414" si="21">+((C1351/C1350)-1)*100</f>
        <v>0.13019553896040925</v>
      </c>
    </row>
    <row r="1352" spans="2:4" thickBot="1" x14ac:dyDescent="0.3">
      <c r="B1352" s="8">
        <v>36425</v>
      </c>
      <c r="C1352" s="12">
        <v>407.82</v>
      </c>
      <c r="D1352" s="192">
        <f t="shared" si="21"/>
        <v>5.1519835136515368E-2</v>
      </c>
    </row>
    <row r="1353" spans="2:4" thickBot="1" x14ac:dyDescent="0.3">
      <c r="B1353" s="8">
        <v>36426</v>
      </c>
      <c r="C1353" s="12">
        <v>406</v>
      </c>
      <c r="D1353" s="192">
        <f t="shared" si="21"/>
        <v>-0.44627531754205529</v>
      </c>
    </row>
    <row r="1354" spans="2:4" thickBot="1" x14ac:dyDescent="0.3">
      <c r="B1354" s="8">
        <v>36427</v>
      </c>
      <c r="C1354" s="12">
        <v>403.36</v>
      </c>
      <c r="D1354" s="192">
        <f t="shared" si="21"/>
        <v>-0.65024630541871131</v>
      </c>
    </row>
    <row r="1355" spans="2:4" thickBot="1" x14ac:dyDescent="0.3">
      <c r="B1355" s="8">
        <v>36430</v>
      </c>
      <c r="C1355" s="12">
        <v>403.69</v>
      </c>
      <c r="D1355" s="192">
        <f t="shared" si="21"/>
        <v>8.1812772709244364E-2</v>
      </c>
    </row>
    <row r="1356" spans="2:4" thickBot="1" x14ac:dyDescent="0.3">
      <c r="B1356" s="8">
        <v>36431</v>
      </c>
      <c r="C1356" s="12">
        <v>403.45</v>
      </c>
      <c r="D1356" s="192">
        <f t="shared" si="21"/>
        <v>-5.9451559364864792E-2</v>
      </c>
    </row>
    <row r="1357" spans="2:4" thickBot="1" x14ac:dyDescent="0.3">
      <c r="B1357" s="8">
        <v>36432</v>
      </c>
      <c r="C1357" s="12">
        <v>402.17</v>
      </c>
      <c r="D1357" s="192">
        <f t="shared" si="21"/>
        <v>-0.31726360143758958</v>
      </c>
    </row>
    <row r="1358" spans="2:4" thickBot="1" x14ac:dyDescent="0.3">
      <c r="B1358" s="8">
        <v>36433</v>
      </c>
      <c r="C1358" s="12">
        <v>402.51</v>
      </c>
      <c r="D1358" s="192">
        <f t="shared" si="21"/>
        <v>8.4541363105139489E-2</v>
      </c>
    </row>
    <row r="1359" spans="2:4" thickBot="1" x14ac:dyDescent="0.3">
      <c r="B1359" s="8">
        <v>36434</v>
      </c>
      <c r="C1359" s="12">
        <v>403.51</v>
      </c>
      <c r="D1359" s="192">
        <f t="shared" si="21"/>
        <v>0.24844103252092964</v>
      </c>
    </row>
    <row r="1360" spans="2:4" thickBot="1" x14ac:dyDescent="0.3">
      <c r="B1360" s="8">
        <v>36437</v>
      </c>
      <c r="C1360" s="12">
        <v>404.59</v>
      </c>
      <c r="D1360" s="192">
        <f t="shared" si="21"/>
        <v>0.26765135932194095</v>
      </c>
    </row>
    <row r="1361" spans="2:4" thickBot="1" x14ac:dyDescent="0.3">
      <c r="B1361" s="8">
        <v>36438</v>
      </c>
      <c r="C1361" s="12">
        <v>404.98</v>
      </c>
      <c r="D1361" s="192">
        <f t="shared" si="21"/>
        <v>9.6393880224443507E-2</v>
      </c>
    </row>
    <row r="1362" spans="2:4" thickBot="1" x14ac:dyDescent="0.3">
      <c r="B1362" s="8">
        <v>36439</v>
      </c>
      <c r="C1362" s="12">
        <v>406.05</v>
      </c>
      <c r="D1362" s="192">
        <f t="shared" si="21"/>
        <v>0.26421057830015027</v>
      </c>
    </row>
    <row r="1363" spans="2:4" thickBot="1" x14ac:dyDescent="0.3">
      <c r="B1363" s="8">
        <v>36440</v>
      </c>
      <c r="C1363" s="12">
        <v>406.6</v>
      </c>
      <c r="D1363" s="192">
        <f t="shared" si="21"/>
        <v>0.13545129910110809</v>
      </c>
    </row>
    <row r="1364" spans="2:4" thickBot="1" x14ac:dyDescent="0.3">
      <c r="B1364" s="8">
        <v>36441</v>
      </c>
      <c r="C1364" s="12">
        <v>406.1</v>
      </c>
      <c r="D1364" s="192">
        <f t="shared" si="21"/>
        <v>-0.12297097884899078</v>
      </c>
    </row>
    <row r="1365" spans="2:4" thickBot="1" x14ac:dyDescent="0.3">
      <c r="B1365" s="8">
        <v>36444</v>
      </c>
      <c r="C1365" s="12">
        <v>407.69</v>
      </c>
      <c r="D1365" s="192">
        <f t="shared" si="21"/>
        <v>0.39152918000491255</v>
      </c>
    </row>
    <row r="1366" spans="2:4" thickBot="1" x14ac:dyDescent="0.3">
      <c r="B1366" s="8">
        <v>36445</v>
      </c>
      <c r="C1366" s="12">
        <v>406.6</v>
      </c>
      <c r="D1366" s="192">
        <f t="shared" si="21"/>
        <v>-0.26736000392454384</v>
      </c>
    </row>
    <row r="1367" spans="2:4" thickBot="1" x14ac:dyDescent="0.3">
      <c r="B1367" s="8">
        <v>36446</v>
      </c>
      <c r="C1367" s="12">
        <v>407.79</v>
      </c>
      <c r="D1367" s="192">
        <f t="shared" si="21"/>
        <v>0.29267092966061004</v>
      </c>
    </row>
    <row r="1368" spans="2:4" thickBot="1" x14ac:dyDescent="0.3">
      <c r="B1368" s="8">
        <v>36447</v>
      </c>
      <c r="C1368" s="12">
        <v>407.65</v>
      </c>
      <c r="D1368" s="192">
        <f t="shared" si="21"/>
        <v>-3.4331396061704211E-2</v>
      </c>
    </row>
    <row r="1369" spans="2:4" thickBot="1" x14ac:dyDescent="0.3">
      <c r="B1369" s="8">
        <v>36448</v>
      </c>
      <c r="C1369" s="12">
        <v>408.47</v>
      </c>
      <c r="D1369" s="192">
        <f t="shared" si="21"/>
        <v>0.20115294983442666</v>
      </c>
    </row>
    <row r="1370" spans="2:4" thickBot="1" x14ac:dyDescent="0.3">
      <c r="B1370" s="8">
        <v>36451</v>
      </c>
      <c r="C1370" s="12">
        <v>411.95</v>
      </c>
      <c r="D1370" s="192">
        <f t="shared" si="21"/>
        <v>0.85195975224616749</v>
      </c>
    </row>
    <row r="1371" spans="2:4" thickBot="1" x14ac:dyDescent="0.3">
      <c r="B1371" s="8">
        <v>36452</v>
      </c>
      <c r="C1371" s="12">
        <v>410.72</v>
      </c>
      <c r="D1371" s="192">
        <f t="shared" si="21"/>
        <v>-0.29857992474814354</v>
      </c>
    </row>
    <row r="1372" spans="2:4" thickBot="1" x14ac:dyDescent="0.3">
      <c r="B1372" s="8">
        <v>36453</v>
      </c>
      <c r="C1372" s="12">
        <v>410.15</v>
      </c>
      <c r="D1372" s="192">
        <f t="shared" si="21"/>
        <v>-0.13878067783406056</v>
      </c>
    </row>
    <row r="1373" spans="2:4" thickBot="1" x14ac:dyDescent="0.3">
      <c r="B1373" s="8">
        <v>36454</v>
      </c>
      <c r="C1373" s="12">
        <v>410.25</v>
      </c>
      <c r="D1373" s="192">
        <f t="shared" si="21"/>
        <v>2.4381323905897645E-2</v>
      </c>
    </row>
    <row r="1374" spans="2:4" thickBot="1" x14ac:dyDescent="0.3">
      <c r="B1374" s="8">
        <v>36455</v>
      </c>
      <c r="C1374" s="12">
        <v>410.88</v>
      </c>
      <c r="D1374" s="192">
        <f t="shared" si="21"/>
        <v>0.15356489945155261</v>
      </c>
    </row>
    <row r="1375" spans="2:4" thickBot="1" x14ac:dyDescent="0.3">
      <c r="B1375" s="8">
        <v>36458</v>
      </c>
      <c r="C1375" s="12">
        <v>410.26</v>
      </c>
      <c r="D1375" s="192">
        <f t="shared" si="21"/>
        <v>-0.15089563862928923</v>
      </c>
    </row>
    <row r="1376" spans="2:4" thickBot="1" x14ac:dyDescent="0.3">
      <c r="B1376" s="8">
        <v>36459</v>
      </c>
      <c r="C1376" s="12">
        <v>409.61</v>
      </c>
      <c r="D1376" s="192">
        <f t="shared" si="21"/>
        <v>-0.15843611368400179</v>
      </c>
    </row>
    <row r="1377" spans="2:4" thickBot="1" x14ac:dyDescent="0.3">
      <c r="B1377" s="8">
        <v>36460</v>
      </c>
      <c r="C1377" s="12">
        <v>409.23</v>
      </c>
      <c r="D1377" s="192">
        <f t="shared" si="21"/>
        <v>-9.27711725787983E-2</v>
      </c>
    </row>
    <row r="1378" spans="2:4" thickBot="1" x14ac:dyDescent="0.3">
      <c r="B1378" s="8">
        <v>36461</v>
      </c>
      <c r="C1378" s="12">
        <v>407.32</v>
      </c>
      <c r="D1378" s="192">
        <f t="shared" si="21"/>
        <v>-0.46673020062067971</v>
      </c>
    </row>
    <row r="1379" spans="2:4" thickBot="1" x14ac:dyDescent="0.3">
      <c r="B1379" s="8">
        <v>36462</v>
      </c>
      <c r="C1379" s="12">
        <v>406.24</v>
      </c>
      <c r="D1379" s="192">
        <f t="shared" si="21"/>
        <v>-0.26514779534517752</v>
      </c>
    </row>
    <row r="1380" spans="2:4" thickBot="1" x14ac:dyDescent="0.3">
      <c r="B1380" s="8">
        <v>36466</v>
      </c>
      <c r="C1380" s="12">
        <v>406.83</v>
      </c>
      <c r="D1380" s="192">
        <f t="shared" si="21"/>
        <v>0.14523434423001635</v>
      </c>
    </row>
    <row r="1381" spans="2:4" thickBot="1" x14ac:dyDescent="0.3">
      <c r="B1381" s="8">
        <v>36467</v>
      </c>
      <c r="C1381" s="12">
        <v>408.08</v>
      </c>
      <c r="D1381" s="192">
        <f t="shared" si="21"/>
        <v>0.30725364402821587</v>
      </c>
    </row>
    <row r="1382" spans="2:4" thickBot="1" x14ac:dyDescent="0.3">
      <c r="B1382" s="8">
        <v>36468</v>
      </c>
      <c r="C1382" s="12">
        <v>410.88</v>
      </c>
      <c r="D1382" s="192">
        <f t="shared" si="21"/>
        <v>0.6861399725544004</v>
      </c>
    </row>
    <row r="1383" spans="2:4" thickBot="1" x14ac:dyDescent="0.3">
      <c r="B1383" s="8">
        <v>36469</v>
      </c>
      <c r="C1383" s="12">
        <v>412.16</v>
      </c>
      <c r="D1383" s="192">
        <f t="shared" si="21"/>
        <v>0.31152647975078995</v>
      </c>
    </row>
    <row r="1384" spans="2:4" thickBot="1" x14ac:dyDescent="0.3">
      <c r="B1384" s="8">
        <v>36472</v>
      </c>
      <c r="C1384" s="12">
        <v>408.39</v>
      </c>
      <c r="D1384" s="192">
        <f t="shared" si="21"/>
        <v>-0.91469332298137473</v>
      </c>
    </row>
    <row r="1385" spans="2:4" thickBot="1" x14ac:dyDescent="0.3">
      <c r="B1385" s="8">
        <v>36473</v>
      </c>
      <c r="C1385" s="12">
        <v>408.47</v>
      </c>
      <c r="D1385" s="192">
        <f t="shared" si="21"/>
        <v>1.9589118244822679E-2</v>
      </c>
    </row>
    <row r="1386" spans="2:4" thickBot="1" x14ac:dyDescent="0.3">
      <c r="B1386" s="8">
        <v>36474</v>
      </c>
      <c r="C1386" s="12">
        <v>408.95</v>
      </c>
      <c r="D1386" s="192">
        <f t="shared" si="21"/>
        <v>0.11751168996498862</v>
      </c>
    </row>
    <row r="1387" spans="2:4" thickBot="1" x14ac:dyDescent="0.3">
      <c r="B1387" s="8">
        <v>36475</v>
      </c>
      <c r="C1387" s="12">
        <v>407.21</v>
      </c>
      <c r="D1387" s="192">
        <f t="shared" si="21"/>
        <v>-0.42547988751681087</v>
      </c>
    </row>
    <row r="1388" spans="2:4" thickBot="1" x14ac:dyDescent="0.3">
      <c r="B1388" s="8">
        <v>36476</v>
      </c>
      <c r="C1388" s="12">
        <v>407.06</v>
      </c>
      <c r="D1388" s="192">
        <f t="shared" si="21"/>
        <v>-3.6836030549347587E-2</v>
      </c>
    </row>
    <row r="1389" spans="2:4" thickBot="1" x14ac:dyDescent="0.3">
      <c r="B1389" s="8">
        <v>36479</v>
      </c>
      <c r="C1389" s="12">
        <v>406.91</v>
      </c>
      <c r="D1389" s="192">
        <f t="shared" si="21"/>
        <v>-3.684960448090413E-2</v>
      </c>
    </row>
    <row r="1390" spans="2:4" thickBot="1" x14ac:dyDescent="0.3">
      <c r="B1390" s="8">
        <v>36480</v>
      </c>
      <c r="C1390" s="12">
        <v>407.75</v>
      </c>
      <c r="D1390" s="192">
        <f t="shared" si="21"/>
        <v>0.20643385515224377</v>
      </c>
    </row>
    <row r="1391" spans="2:4" thickBot="1" x14ac:dyDescent="0.3">
      <c r="B1391" s="8">
        <v>36481</v>
      </c>
      <c r="C1391" s="12">
        <v>407.89</v>
      </c>
      <c r="D1391" s="192">
        <f t="shared" si="21"/>
        <v>3.4334763948495883E-2</v>
      </c>
    </row>
    <row r="1392" spans="2:4" thickBot="1" x14ac:dyDescent="0.3">
      <c r="B1392" s="8">
        <v>36482</v>
      </c>
      <c r="C1392" s="12">
        <v>408.62</v>
      </c>
      <c r="D1392" s="192">
        <f t="shared" si="21"/>
        <v>0.17896982029468322</v>
      </c>
    </row>
    <row r="1393" spans="2:4" thickBot="1" x14ac:dyDescent="0.3">
      <c r="B1393" s="8">
        <v>36483</v>
      </c>
      <c r="C1393" s="12">
        <v>411</v>
      </c>
      <c r="D1393" s="192">
        <f t="shared" si="21"/>
        <v>0.58244824041897569</v>
      </c>
    </row>
    <row r="1394" spans="2:4" thickBot="1" x14ac:dyDescent="0.3">
      <c r="B1394" s="8">
        <v>36486</v>
      </c>
      <c r="C1394" s="12">
        <v>410.66</v>
      </c>
      <c r="D1394" s="192">
        <f t="shared" si="21"/>
        <v>-8.2725060827248953E-2</v>
      </c>
    </row>
    <row r="1395" spans="2:4" thickBot="1" x14ac:dyDescent="0.3">
      <c r="B1395" s="8">
        <v>36487</v>
      </c>
      <c r="C1395" s="12">
        <v>410.2</v>
      </c>
      <c r="D1395" s="192">
        <f t="shared" si="21"/>
        <v>-0.11201480543515663</v>
      </c>
    </row>
    <row r="1396" spans="2:4" thickBot="1" x14ac:dyDescent="0.3">
      <c r="B1396" s="8">
        <v>36488</v>
      </c>
      <c r="C1396" s="12">
        <v>411.35</v>
      </c>
      <c r="D1396" s="192">
        <f t="shared" si="21"/>
        <v>0.28035104826915624</v>
      </c>
    </row>
    <row r="1397" spans="2:4" thickBot="1" x14ac:dyDescent="0.3">
      <c r="B1397" s="8">
        <v>36489</v>
      </c>
      <c r="C1397" s="12">
        <v>411.21</v>
      </c>
      <c r="D1397" s="192">
        <f t="shared" si="21"/>
        <v>-3.4034277379368927E-2</v>
      </c>
    </row>
    <row r="1398" spans="2:4" thickBot="1" x14ac:dyDescent="0.3">
      <c r="B1398" s="8">
        <v>36490</v>
      </c>
      <c r="C1398" s="12">
        <v>413.28</v>
      </c>
      <c r="D1398" s="192">
        <f t="shared" si="21"/>
        <v>0.50339242722696742</v>
      </c>
    </row>
    <row r="1399" spans="2:4" thickBot="1" x14ac:dyDescent="0.3">
      <c r="B1399" s="8">
        <v>36493</v>
      </c>
      <c r="C1399" s="12">
        <v>416.3</v>
      </c>
      <c r="D1399" s="192">
        <f t="shared" si="21"/>
        <v>0.73073945025166065</v>
      </c>
    </row>
    <row r="1400" spans="2:4" thickBot="1" x14ac:dyDescent="0.3">
      <c r="B1400" s="8">
        <v>36494</v>
      </c>
      <c r="C1400" s="12">
        <v>416.41</v>
      </c>
      <c r="D1400" s="192">
        <f t="shared" si="21"/>
        <v>2.642325246215993E-2</v>
      </c>
    </row>
    <row r="1401" spans="2:4" thickBot="1" x14ac:dyDescent="0.3">
      <c r="B1401" s="8">
        <v>36495</v>
      </c>
      <c r="C1401" s="12">
        <v>417.39</v>
      </c>
      <c r="D1401" s="192">
        <f t="shared" si="21"/>
        <v>0.23534497250305986</v>
      </c>
    </row>
    <row r="1402" spans="2:4" thickBot="1" x14ac:dyDescent="0.3">
      <c r="B1402" s="8">
        <v>36496</v>
      </c>
      <c r="C1402" s="12">
        <v>417.61</v>
      </c>
      <c r="D1402" s="192">
        <f t="shared" si="21"/>
        <v>5.2708498047393526E-2</v>
      </c>
    </row>
    <row r="1403" spans="2:4" thickBot="1" x14ac:dyDescent="0.3">
      <c r="B1403" s="8">
        <v>36497</v>
      </c>
      <c r="C1403" s="12">
        <v>418.01</v>
      </c>
      <c r="D1403" s="192">
        <f t="shared" si="21"/>
        <v>9.5783146955286114E-2</v>
      </c>
    </row>
    <row r="1404" spans="2:4" thickBot="1" x14ac:dyDescent="0.3">
      <c r="B1404" s="8">
        <v>36500</v>
      </c>
      <c r="C1404" s="12">
        <v>419.74</v>
      </c>
      <c r="D1404" s="192">
        <f t="shared" si="21"/>
        <v>0.41386569699290998</v>
      </c>
    </row>
    <row r="1405" spans="2:4" thickBot="1" x14ac:dyDescent="0.3">
      <c r="B1405" s="8">
        <v>36501</v>
      </c>
      <c r="C1405" s="12">
        <v>420.37</v>
      </c>
      <c r="D1405" s="192">
        <f t="shared" si="21"/>
        <v>0.15009291466145935</v>
      </c>
    </row>
    <row r="1406" spans="2:4" thickBot="1" x14ac:dyDescent="0.3">
      <c r="B1406" s="8">
        <v>36502</v>
      </c>
      <c r="C1406" s="12">
        <v>421.89</v>
      </c>
      <c r="D1406" s="192">
        <f t="shared" si="21"/>
        <v>0.36158622166186927</v>
      </c>
    </row>
    <row r="1407" spans="2:4" thickBot="1" x14ac:dyDescent="0.3">
      <c r="B1407" s="8">
        <v>36503</v>
      </c>
      <c r="C1407" s="12">
        <v>423.22</v>
      </c>
      <c r="D1407" s="192">
        <f t="shared" si="21"/>
        <v>0.31524805043969817</v>
      </c>
    </row>
    <row r="1408" spans="2:4" thickBot="1" x14ac:dyDescent="0.3">
      <c r="B1408" s="8">
        <v>36504</v>
      </c>
      <c r="C1408" s="12">
        <v>424</v>
      </c>
      <c r="D1408" s="192">
        <f t="shared" si="21"/>
        <v>0.18430130901185837</v>
      </c>
    </row>
    <row r="1409" spans="2:4" thickBot="1" x14ac:dyDescent="0.3">
      <c r="B1409" s="8">
        <v>36507</v>
      </c>
      <c r="C1409" s="12">
        <v>424.73</v>
      </c>
      <c r="D1409" s="192">
        <f t="shared" si="21"/>
        <v>0.17216981132075482</v>
      </c>
    </row>
    <row r="1410" spans="2:4" thickBot="1" x14ac:dyDescent="0.3">
      <c r="B1410" s="8">
        <v>36508</v>
      </c>
      <c r="C1410" s="12">
        <v>426.5</v>
      </c>
      <c r="D1410" s="192">
        <f t="shared" si="21"/>
        <v>0.41673533774397864</v>
      </c>
    </row>
    <row r="1411" spans="2:4" thickBot="1" x14ac:dyDescent="0.3">
      <c r="B1411" s="8">
        <v>36509</v>
      </c>
      <c r="C1411" s="12">
        <v>428.89</v>
      </c>
      <c r="D1411" s="192">
        <f t="shared" si="21"/>
        <v>0.56037514654161402</v>
      </c>
    </row>
    <row r="1412" spans="2:4" thickBot="1" x14ac:dyDescent="0.3">
      <c r="B1412" s="8">
        <v>36510</v>
      </c>
      <c r="C1412" s="12">
        <v>433.42</v>
      </c>
      <c r="D1412" s="192">
        <f t="shared" si="21"/>
        <v>1.0562148802723437</v>
      </c>
    </row>
    <row r="1413" spans="2:4" thickBot="1" x14ac:dyDescent="0.3">
      <c r="B1413" s="8">
        <v>36511</v>
      </c>
      <c r="C1413" s="12">
        <v>437.25</v>
      </c>
      <c r="D1413" s="192">
        <f t="shared" si="21"/>
        <v>0.88366941996216308</v>
      </c>
    </row>
    <row r="1414" spans="2:4" thickBot="1" x14ac:dyDescent="0.3">
      <c r="B1414" s="8">
        <v>36514</v>
      </c>
      <c r="C1414" s="12">
        <v>436.26</v>
      </c>
      <c r="D1414" s="192">
        <f t="shared" si="21"/>
        <v>-0.22641509433962703</v>
      </c>
    </row>
    <row r="1415" spans="2:4" thickBot="1" x14ac:dyDescent="0.3">
      <c r="B1415" s="8">
        <v>36515</v>
      </c>
      <c r="C1415" s="12">
        <v>435.63</v>
      </c>
      <c r="D1415" s="192">
        <f t="shared" ref="D1415:D1478" si="22">+((C1415/C1414)-1)*100</f>
        <v>-0.14440929720808127</v>
      </c>
    </row>
    <row r="1416" spans="2:4" thickBot="1" x14ac:dyDescent="0.3">
      <c r="B1416" s="8">
        <v>36516</v>
      </c>
      <c r="C1416" s="12">
        <v>435.76</v>
      </c>
      <c r="D1416" s="192">
        <f t="shared" si="22"/>
        <v>2.9841838257227415E-2</v>
      </c>
    </row>
    <row r="1417" spans="2:4" thickBot="1" x14ac:dyDescent="0.3">
      <c r="B1417" s="8">
        <v>36517</v>
      </c>
      <c r="C1417" s="12">
        <v>435.01</v>
      </c>
      <c r="D1417" s="192">
        <f t="shared" si="22"/>
        <v>-0.17211308977418405</v>
      </c>
    </row>
    <row r="1418" spans="2:4" thickBot="1" x14ac:dyDescent="0.3">
      <c r="B1418" s="8">
        <v>36518</v>
      </c>
      <c r="C1418" s="12">
        <v>433.81</v>
      </c>
      <c r="D1418" s="192">
        <f t="shared" si="22"/>
        <v>-0.27585572745454368</v>
      </c>
    </row>
    <row r="1419" spans="2:4" thickBot="1" x14ac:dyDescent="0.3">
      <c r="B1419" s="8">
        <v>36521</v>
      </c>
      <c r="C1419" s="12">
        <v>436.23</v>
      </c>
      <c r="D1419" s="192">
        <f t="shared" si="22"/>
        <v>0.55784790576520749</v>
      </c>
    </row>
    <row r="1420" spans="2:4" thickBot="1" x14ac:dyDescent="0.3">
      <c r="B1420" s="8">
        <v>36522</v>
      </c>
      <c r="C1420" s="12">
        <v>437.16</v>
      </c>
      <c r="D1420" s="192">
        <f t="shared" si="22"/>
        <v>0.21319028952617725</v>
      </c>
    </row>
    <row r="1421" spans="2:4" thickBot="1" x14ac:dyDescent="0.3">
      <c r="B1421" s="8">
        <v>36523</v>
      </c>
      <c r="C1421" s="12">
        <v>437.36</v>
      </c>
      <c r="D1421" s="192">
        <f t="shared" si="22"/>
        <v>4.5749839875552922E-2</v>
      </c>
    </row>
    <row r="1422" spans="2:4" thickBot="1" x14ac:dyDescent="0.3">
      <c r="B1422" s="8">
        <v>36524</v>
      </c>
      <c r="C1422" s="12">
        <v>435.69</v>
      </c>
      <c r="D1422" s="192">
        <f t="shared" si="22"/>
        <v>-0.38183647338577709</v>
      </c>
    </row>
    <row r="1423" spans="2:4" thickBot="1" x14ac:dyDescent="0.3">
      <c r="B1423" s="8">
        <v>36529</v>
      </c>
      <c r="C1423" s="12">
        <v>434.86</v>
      </c>
      <c r="D1423" s="192">
        <f t="shared" si="22"/>
        <v>-0.19050242144643681</v>
      </c>
    </row>
    <row r="1424" spans="2:4" thickBot="1" x14ac:dyDescent="0.3">
      <c r="B1424" s="8">
        <v>36530</v>
      </c>
      <c r="C1424" s="12">
        <v>435.8</v>
      </c>
      <c r="D1424" s="192">
        <f t="shared" si="22"/>
        <v>0.21616152324885896</v>
      </c>
    </row>
    <row r="1425" spans="2:4" thickBot="1" x14ac:dyDescent="0.3">
      <c r="B1425" s="8">
        <v>36531</v>
      </c>
      <c r="C1425" s="12">
        <v>436.25</v>
      </c>
      <c r="D1425" s="192">
        <f t="shared" si="22"/>
        <v>0.10325837540154925</v>
      </c>
    </row>
    <row r="1426" spans="2:4" thickBot="1" x14ac:dyDescent="0.3">
      <c r="B1426" s="8">
        <v>36532</v>
      </c>
      <c r="C1426" s="12">
        <v>436.92</v>
      </c>
      <c r="D1426" s="192">
        <f t="shared" si="22"/>
        <v>0.15358166189112232</v>
      </c>
    </row>
    <row r="1427" spans="2:4" thickBot="1" x14ac:dyDescent="0.3">
      <c r="B1427" s="8">
        <v>36535</v>
      </c>
      <c r="C1427" s="12">
        <v>436.86</v>
      </c>
      <c r="D1427" s="192">
        <f t="shared" si="22"/>
        <v>-1.3732491073881192E-2</v>
      </c>
    </row>
    <row r="1428" spans="2:4" thickBot="1" x14ac:dyDescent="0.3">
      <c r="B1428" s="8">
        <v>36536</v>
      </c>
      <c r="C1428" s="12">
        <v>438.31</v>
      </c>
      <c r="D1428" s="192">
        <f t="shared" si="22"/>
        <v>0.33191411436157559</v>
      </c>
    </row>
    <row r="1429" spans="2:4" thickBot="1" x14ac:dyDescent="0.3">
      <c r="B1429" s="8">
        <v>36537</v>
      </c>
      <c r="C1429" s="12">
        <v>438.12</v>
      </c>
      <c r="D1429" s="192">
        <f t="shared" si="22"/>
        <v>-4.3348315119440262E-2</v>
      </c>
    </row>
    <row r="1430" spans="2:4" thickBot="1" x14ac:dyDescent="0.3">
      <c r="B1430" s="8">
        <v>36538</v>
      </c>
      <c r="C1430" s="12">
        <v>438.56</v>
      </c>
      <c r="D1430" s="192">
        <f t="shared" si="22"/>
        <v>0.1004291061809548</v>
      </c>
    </row>
    <row r="1431" spans="2:4" thickBot="1" x14ac:dyDescent="0.3">
      <c r="B1431" s="8">
        <v>36539</v>
      </c>
      <c r="C1431" s="12">
        <v>440.19</v>
      </c>
      <c r="D1431" s="192">
        <f t="shared" si="22"/>
        <v>0.37167092302079485</v>
      </c>
    </row>
    <row r="1432" spans="2:4" thickBot="1" x14ac:dyDescent="0.3">
      <c r="B1432" s="8">
        <v>36542</v>
      </c>
      <c r="C1432" s="12">
        <v>438.86</v>
      </c>
      <c r="D1432" s="192">
        <f t="shared" si="22"/>
        <v>-0.30214225675275763</v>
      </c>
    </row>
    <row r="1433" spans="2:4" thickBot="1" x14ac:dyDescent="0.3">
      <c r="B1433" s="8">
        <v>36543</v>
      </c>
      <c r="C1433" s="12">
        <v>438.62</v>
      </c>
      <c r="D1433" s="192">
        <f t="shared" si="22"/>
        <v>-5.4687143963905172E-2</v>
      </c>
    </row>
    <row r="1434" spans="2:4" thickBot="1" x14ac:dyDescent="0.3">
      <c r="B1434" s="8">
        <v>36544</v>
      </c>
      <c r="C1434" s="12">
        <v>437.31</v>
      </c>
      <c r="D1434" s="192">
        <f t="shared" si="22"/>
        <v>-0.29866399161004864</v>
      </c>
    </row>
    <row r="1435" spans="2:4" thickBot="1" x14ac:dyDescent="0.3">
      <c r="B1435" s="8">
        <v>36545</v>
      </c>
      <c r="C1435" s="12">
        <v>436.36</v>
      </c>
      <c r="D1435" s="192">
        <f t="shared" si="22"/>
        <v>-0.21723720015549564</v>
      </c>
    </row>
    <row r="1436" spans="2:4" thickBot="1" x14ac:dyDescent="0.3">
      <c r="B1436" s="8">
        <v>36549</v>
      </c>
      <c r="C1436" s="12">
        <v>436.84</v>
      </c>
      <c r="D1436" s="192">
        <f t="shared" si="22"/>
        <v>0.11000091667430212</v>
      </c>
    </row>
    <row r="1437" spans="2:4" thickBot="1" x14ac:dyDescent="0.3">
      <c r="B1437" s="8">
        <v>36550</v>
      </c>
      <c r="C1437" s="12">
        <v>437.02</v>
      </c>
      <c r="D1437" s="192">
        <f t="shared" si="22"/>
        <v>4.1205017855516779E-2</v>
      </c>
    </row>
    <row r="1438" spans="2:4" thickBot="1" x14ac:dyDescent="0.3">
      <c r="B1438" s="8">
        <v>36551</v>
      </c>
      <c r="C1438" s="12">
        <v>437.2</v>
      </c>
      <c r="D1438" s="192">
        <f t="shared" si="22"/>
        <v>4.1188046313678228E-2</v>
      </c>
    </row>
    <row r="1439" spans="2:4" thickBot="1" x14ac:dyDescent="0.3">
      <c r="B1439" s="8">
        <v>36552</v>
      </c>
      <c r="C1439" s="12">
        <v>436.53</v>
      </c>
      <c r="D1439" s="192">
        <f t="shared" si="22"/>
        <v>-0.15324794144556675</v>
      </c>
    </row>
    <row r="1440" spans="2:4" thickBot="1" x14ac:dyDescent="0.3">
      <c r="B1440" s="8">
        <v>36553</v>
      </c>
      <c r="C1440" s="12">
        <v>435.6</v>
      </c>
      <c r="D1440" s="192">
        <f t="shared" si="22"/>
        <v>-0.21304377705998467</v>
      </c>
    </row>
    <row r="1441" spans="2:4" thickBot="1" x14ac:dyDescent="0.3">
      <c r="B1441" s="8">
        <v>36556</v>
      </c>
      <c r="C1441" s="12">
        <v>435.26</v>
      </c>
      <c r="D1441" s="192">
        <f t="shared" si="22"/>
        <v>-7.8053259871446734E-2</v>
      </c>
    </row>
    <row r="1442" spans="2:4" thickBot="1" x14ac:dyDescent="0.3">
      <c r="B1442" s="8">
        <v>36557</v>
      </c>
      <c r="C1442" s="12">
        <v>435.71</v>
      </c>
      <c r="D1442" s="192">
        <f t="shared" si="22"/>
        <v>0.103386481643164</v>
      </c>
    </row>
    <row r="1443" spans="2:4" thickBot="1" x14ac:dyDescent="0.3">
      <c r="B1443" s="8">
        <v>36558</v>
      </c>
      <c r="C1443" s="12">
        <v>435.34</v>
      </c>
      <c r="D1443" s="192">
        <f t="shared" si="22"/>
        <v>-8.4918868054439933E-2</v>
      </c>
    </row>
    <row r="1444" spans="2:4" thickBot="1" x14ac:dyDescent="0.3">
      <c r="B1444" s="8">
        <v>36559</v>
      </c>
      <c r="C1444" s="12">
        <v>434.96</v>
      </c>
      <c r="D1444" s="192">
        <f t="shared" si="22"/>
        <v>-8.728809666007642E-2</v>
      </c>
    </row>
    <row r="1445" spans="2:4" thickBot="1" x14ac:dyDescent="0.3">
      <c r="B1445" s="8">
        <v>36560</v>
      </c>
      <c r="C1445" s="12">
        <v>434.94</v>
      </c>
      <c r="D1445" s="192">
        <f t="shared" si="22"/>
        <v>-4.5981239654158124E-3</v>
      </c>
    </row>
    <row r="1446" spans="2:4" thickBot="1" x14ac:dyDescent="0.3">
      <c r="B1446" s="8">
        <v>36563</v>
      </c>
      <c r="C1446" s="12">
        <v>434.69</v>
      </c>
      <c r="D1446" s="192">
        <f t="shared" si="22"/>
        <v>-5.7479192532305934E-2</v>
      </c>
    </row>
    <row r="1447" spans="2:4" thickBot="1" x14ac:dyDescent="0.3">
      <c r="B1447" s="8">
        <v>36564</v>
      </c>
      <c r="C1447" s="12">
        <v>435.25</v>
      </c>
      <c r="D1447" s="192">
        <f t="shared" si="22"/>
        <v>0.1288274402447831</v>
      </c>
    </row>
    <row r="1448" spans="2:4" thickBot="1" x14ac:dyDescent="0.3">
      <c r="B1448" s="8">
        <v>36565</v>
      </c>
      <c r="C1448" s="12">
        <v>435.68</v>
      </c>
      <c r="D1448" s="192">
        <f t="shared" si="22"/>
        <v>9.8793796668572575E-2</v>
      </c>
    </row>
    <row r="1449" spans="2:4" thickBot="1" x14ac:dyDescent="0.3">
      <c r="B1449" s="8">
        <v>36566</v>
      </c>
      <c r="C1449" s="12">
        <v>435.83</v>
      </c>
      <c r="D1449" s="192">
        <f t="shared" si="22"/>
        <v>3.4428938670583165E-2</v>
      </c>
    </row>
    <row r="1450" spans="2:4" thickBot="1" x14ac:dyDescent="0.3">
      <c r="B1450" s="8">
        <v>36567</v>
      </c>
      <c r="C1450" s="12">
        <v>435.09</v>
      </c>
      <c r="D1450" s="192">
        <f t="shared" si="22"/>
        <v>-0.16979097354473671</v>
      </c>
    </row>
    <row r="1451" spans="2:4" thickBot="1" x14ac:dyDescent="0.3">
      <c r="B1451" s="8">
        <v>36570</v>
      </c>
      <c r="C1451" s="12">
        <v>434.3</v>
      </c>
      <c r="D1451" s="192">
        <f t="shared" si="22"/>
        <v>-0.18157162885839018</v>
      </c>
    </row>
    <row r="1452" spans="2:4" thickBot="1" x14ac:dyDescent="0.3">
      <c r="B1452" s="8">
        <v>36572</v>
      </c>
      <c r="C1452" s="12">
        <v>434.37</v>
      </c>
      <c r="D1452" s="192">
        <f t="shared" si="22"/>
        <v>1.6117890858846629E-2</v>
      </c>
    </row>
    <row r="1453" spans="2:4" thickBot="1" x14ac:dyDescent="0.3">
      <c r="B1453" s="8">
        <v>36573</v>
      </c>
      <c r="C1453" s="12">
        <v>432.47</v>
      </c>
      <c r="D1453" s="192">
        <f t="shared" si="22"/>
        <v>-0.43741510693647845</v>
      </c>
    </row>
    <row r="1454" spans="2:4" thickBot="1" x14ac:dyDescent="0.3">
      <c r="B1454" s="8">
        <v>36574</v>
      </c>
      <c r="C1454" s="12">
        <v>433.68</v>
      </c>
      <c r="D1454" s="192">
        <f t="shared" si="22"/>
        <v>0.27978819340068739</v>
      </c>
    </row>
    <row r="1455" spans="2:4" thickBot="1" x14ac:dyDescent="0.3">
      <c r="B1455" s="8">
        <v>36577</v>
      </c>
      <c r="C1455" s="12">
        <v>433.13</v>
      </c>
      <c r="D1455" s="192">
        <f t="shared" si="22"/>
        <v>-0.12682161962738192</v>
      </c>
    </row>
    <row r="1456" spans="2:4" thickBot="1" x14ac:dyDescent="0.3">
      <c r="B1456" s="8">
        <v>36578</v>
      </c>
      <c r="C1456" s="12">
        <v>433.16</v>
      </c>
      <c r="D1456" s="192">
        <f t="shared" si="22"/>
        <v>6.9263269688146778E-3</v>
      </c>
    </row>
    <row r="1457" spans="2:4" thickBot="1" x14ac:dyDescent="0.3">
      <c r="B1457" s="8">
        <v>36579</v>
      </c>
      <c r="C1457" s="12">
        <v>432.3</v>
      </c>
      <c r="D1457" s="192">
        <f t="shared" si="22"/>
        <v>-0.19854095484347356</v>
      </c>
    </row>
    <row r="1458" spans="2:4" thickBot="1" x14ac:dyDescent="0.3">
      <c r="B1458" s="8">
        <v>36580</v>
      </c>
      <c r="C1458" s="12">
        <v>428.89</v>
      </c>
      <c r="D1458" s="192">
        <f t="shared" si="22"/>
        <v>-0.78880407124682916</v>
      </c>
    </row>
    <row r="1459" spans="2:4" thickBot="1" x14ac:dyDescent="0.3">
      <c r="B1459" s="8">
        <v>36581</v>
      </c>
      <c r="C1459" s="12">
        <v>428.03</v>
      </c>
      <c r="D1459" s="192">
        <f t="shared" si="22"/>
        <v>-0.20051761523933731</v>
      </c>
    </row>
    <row r="1460" spans="2:4" thickBot="1" x14ac:dyDescent="0.3">
      <c r="B1460" s="8">
        <v>36584</v>
      </c>
      <c r="C1460" s="12">
        <v>427.25</v>
      </c>
      <c r="D1460" s="192">
        <f t="shared" si="22"/>
        <v>-0.18223021750811697</v>
      </c>
    </row>
    <row r="1461" spans="2:4" thickBot="1" x14ac:dyDescent="0.3">
      <c r="B1461" s="8">
        <v>36585</v>
      </c>
      <c r="C1461" s="12">
        <v>427.46</v>
      </c>
      <c r="D1461" s="192">
        <f t="shared" si="22"/>
        <v>4.9151550614379147E-2</v>
      </c>
    </row>
    <row r="1462" spans="2:4" thickBot="1" x14ac:dyDescent="0.3">
      <c r="B1462" s="8">
        <v>36586</v>
      </c>
      <c r="C1462" s="12">
        <v>427.05</v>
      </c>
      <c r="D1462" s="192">
        <f t="shared" si="22"/>
        <v>-9.5915407289559607E-2</v>
      </c>
    </row>
    <row r="1463" spans="2:4" thickBot="1" x14ac:dyDescent="0.3">
      <c r="B1463" s="8">
        <v>36587</v>
      </c>
      <c r="C1463" s="12">
        <v>426.85</v>
      </c>
      <c r="D1463" s="192">
        <f t="shared" si="22"/>
        <v>-4.683292354524804E-2</v>
      </c>
    </row>
    <row r="1464" spans="2:4" thickBot="1" x14ac:dyDescent="0.3">
      <c r="B1464" s="8">
        <v>36588</v>
      </c>
      <c r="C1464" s="12">
        <v>428.94</v>
      </c>
      <c r="D1464" s="192">
        <f t="shared" si="22"/>
        <v>0.48963336066534247</v>
      </c>
    </row>
    <row r="1465" spans="2:4" thickBot="1" x14ac:dyDescent="0.3">
      <c r="B1465" s="8">
        <v>36591</v>
      </c>
      <c r="C1465" s="12">
        <v>428.35</v>
      </c>
      <c r="D1465" s="192">
        <f t="shared" si="22"/>
        <v>-0.13754837506410045</v>
      </c>
    </row>
    <row r="1466" spans="2:4" thickBot="1" x14ac:dyDescent="0.3">
      <c r="B1466" s="8">
        <v>36592</v>
      </c>
      <c r="C1466" s="12">
        <v>428.97</v>
      </c>
      <c r="D1466" s="192">
        <f t="shared" si="22"/>
        <v>0.14474144974903069</v>
      </c>
    </row>
    <row r="1467" spans="2:4" thickBot="1" x14ac:dyDescent="0.3">
      <c r="B1467" s="8">
        <v>36593</v>
      </c>
      <c r="C1467" s="12">
        <v>427.77</v>
      </c>
      <c r="D1467" s="192">
        <f t="shared" si="22"/>
        <v>-0.27973984194700208</v>
      </c>
    </row>
    <row r="1468" spans="2:4" thickBot="1" x14ac:dyDescent="0.3">
      <c r="B1468" s="8">
        <v>36594</v>
      </c>
      <c r="C1468" s="12">
        <v>427.81</v>
      </c>
      <c r="D1468" s="192">
        <f t="shared" si="22"/>
        <v>9.3508193655500449E-3</v>
      </c>
    </row>
    <row r="1469" spans="2:4" thickBot="1" x14ac:dyDescent="0.3">
      <c r="B1469" s="8">
        <v>36595</v>
      </c>
      <c r="C1469" s="12">
        <v>425.86</v>
      </c>
      <c r="D1469" s="192">
        <f t="shared" si="22"/>
        <v>-0.45580982211729237</v>
      </c>
    </row>
    <row r="1470" spans="2:4" thickBot="1" x14ac:dyDescent="0.3">
      <c r="B1470" s="8">
        <v>36598</v>
      </c>
      <c r="C1470" s="12">
        <v>424.83</v>
      </c>
      <c r="D1470" s="192">
        <f t="shared" si="22"/>
        <v>-0.2418635232236066</v>
      </c>
    </row>
    <row r="1471" spans="2:4" thickBot="1" x14ac:dyDescent="0.3">
      <c r="B1471" s="8">
        <v>36599</v>
      </c>
      <c r="C1471" s="12">
        <v>424.07</v>
      </c>
      <c r="D1471" s="192">
        <f t="shared" si="22"/>
        <v>-0.17889508744673988</v>
      </c>
    </row>
    <row r="1472" spans="2:4" thickBot="1" x14ac:dyDescent="0.3">
      <c r="B1472" s="8">
        <v>36600</v>
      </c>
      <c r="C1472" s="12">
        <v>423.42</v>
      </c>
      <c r="D1472" s="192">
        <f t="shared" si="22"/>
        <v>-0.15327658169641545</v>
      </c>
    </row>
    <row r="1473" spans="2:4" thickBot="1" x14ac:dyDescent="0.3">
      <c r="B1473" s="8">
        <v>36601</v>
      </c>
      <c r="C1473" s="12">
        <v>423.18</v>
      </c>
      <c r="D1473" s="192">
        <f t="shared" si="22"/>
        <v>-5.6681309338246777E-2</v>
      </c>
    </row>
    <row r="1474" spans="2:4" thickBot="1" x14ac:dyDescent="0.3">
      <c r="B1474" s="8">
        <v>36602</v>
      </c>
      <c r="C1474" s="12">
        <v>422.47</v>
      </c>
      <c r="D1474" s="192">
        <f t="shared" si="22"/>
        <v>-0.16777730516565059</v>
      </c>
    </row>
    <row r="1475" spans="2:4" thickBot="1" x14ac:dyDescent="0.3">
      <c r="B1475" s="8">
        <v>36605</v>
      </c>
      <c r="C1475" s="12">
        <v>420.4</v>
      </c>
      <c r="D1475" s="192">
        <f t="shared" si="22"/>
        <v>-0.48997561957063729</v>
      </c>
    </row>
    <row r="1476" spans="2:4" thickBot="1" x14ac:dyDescent="0.3">
      <c r="B1476" s="8">
        <v>36606</v>
      </c>
      <c r="C1476" s="12">
        <v>419.03</v>
      </c>
      <c r="D1476" s="192">
        <f t="shared" si="22"/>
        <v>-0.3258801141769796</v>
      </c>
    </row>
    <row r="1477" spans="2:4" thickBot="1" x14ac:dyDescent="0.3">
      <c r="B1477" s="8">
        <v>36607</v>
      </c>
      <c r="C1477" s="12">
        <v>417.72</v>
      </c>
      <c r="D1477" s="192">
        <f t="shared" si="22"/>
        <v>-0.3126267808987282</v>
      </c>
    </row>
    <row r="1478" spans="2:4" thickBot="1" x14ac:dyDescent="0.3">
      <c r="B1478" s="8">
        <v>36608</v>
      </c>
      <c r="C1478" s="12">
        <v>416.07</v>
      </c>
      <c r="D1478" s="192">
        <f t="shared" si="22"/>
        <v>-0.3950014363688692</v>
      </c>
    </row>
    <row r="1479" spans="2:4" thickBot="1" x14ac:dyDescent="0.3">
      <c r="B1479" s="8">
        <v>36609</v>
      </c>
      <c r="C1479" s="12">
        <v>415.52</v>
      </c>
      <c r="D1479" s="192">
        <f t="shared" ref="D1479:D1542" si="23">+((C1479/C1478)-1)*100</f>
        <v>-0.13218929507053945</v>
      </c>
    </row>
    <row r="1480" spans="2:4" thickBot="1" x14ac:dyDescent="0.3">
      <c r="B1480" s="8">
        <v>36612</v>
      </c>
      <c r="C1480" s="12">
        <v>415.15</v>
      </c>
      <c r="D1480" s="192">
        <f t="shared" si="23"/>
        <v>-8.9045051983061008E-2</v>
      </c>
    </row>
    <row r="1481" spans="2:4" thickBot="1" x14ac:dyDescent="0.3">
      <c r="B1481" s="8">
        <v>36613</v>
      </c>
      <c r="C1481" s="12">
        <v>413.88</v>
      </c>
      <c r="D1481" s="192">
        <f t="shared" si="23"/>
        <v>-0.3059135252318379</v>
      </c>
    </row>
    <row r="1482" spans="2:4" thickBot="1" x14ac:dyDescent="0.3">
      <c r="B1482" s="8">
        <v>36614</v>
      </c>
      <c r="C1482" s="12">
        <v>412.34</v>
      </c>
      <c r="D1482" s="192">
        <f t="shared" si="23"/>
        <v>-0.37208852807577575</v>
      </c>
    </row>
    <row r="1483" spans="2:4" thickBot="1" x14ac:dyDescent="0.3">
      <c r="B1483" s="8">
        <v>36615</v>
      </c>
      <c r="C1483" s="12">
        <v>412.81</v>
      </c>
      <c r="D1483" s="192">
        <f t="shared" si="23"/>
        <v>0.11398360576224675</v>
      </c>
    </row>
    <row r="1484" spans="2:4" thickBot="1" x14ac:dyDescent="0.3">
      <c r="B1484" s="8">
        <v>36616</v>
      </c>
      <c r="C1484" s="12">
        <v>412.71</v>
      </c>
      <c r="D1484" s="192">
        <f t="shared" si="23"/>
        <v>-2.4224219374535672E-2</v>
      </c>
    </row>
    <row r="1485" spans="2:4" thickBot="1" x14ac:dyDescent="0.3">
      <c r="B1485" s="8">
        <v>36619</v>
      </c>
      <c r="C1485" s="12">
        <v>412.09</v>
      </c>
      <c r="D1485" s="192">
        <f t="shared" si="23"/>
        <v>-0.15022655133144491</v>
      </c>
    </row>
    <row r="1486" spans="2:4" thickBot="1" x14ac:dyDescent="0.3">
      <c r="B1486" s="8">
        <v>36620</v>
      </c>
      <c r="C1486" s="12">
        <v>406.33</v>
      </c>
      <c r="D1486" s="192">
        <f t="shared" si="23"/>
        <v>-1.3977529180518755</v>
      </c>
    </row>
    <row r="1487" spans="2:4" thickBot="1" x14ac:dyDescent="0.3">
      <c r="B1487" s="8">
        <v>36622</v>
      </c>
      <c r="C1487" s="12">
        <v>406.21</v>
      </c>
      <c r="D1487" s="192">
        <f t="shared" si="23"/>
        <v>-2.9532645878971309E-2</v>
      </c>
    </row>
    <row r="1488" spans="2:4" thickBot="1" x14ac:dyDescent="0.3">
      <c r="B1488" s="8">
        <v>36623</v>
      </c>
      <c r="C1488" s="12">
        <v>405.44</v>
      </c>
      <c r="D1488" s="192">
        <f t="shared" si="23"/>
        <v>-0.18955712562467308</v>
      </c>
    </row>
    <row r="1489" spans="2:4" thickBot="1" x14ac:dyDescent="0.3">
      <c r="B1489" s="8">
        <v>36626</v>
      </c>
      <c r="C1489" s="12">
        <v>404.94</v>
      </c>
      <c r="D1489" s="192">
        <f t="shared" si="23"/>
        <v>-0.12332280978689658</v>
      </c>
    </row>
    <row r="1490" spans="2:4" thickBot="1" x14ac:dyDescent="0.3">
      <c r="B1490" s="8">
        <v>36627</v>
      </c>
      <c r="C1490" s="12">
        <v>404.21</v>
      </c>
      <c r="D1490" s="192">
        <f t="shared" si="23"/>
        <v>-0.18027362078333331</v>
      </c>
    </row>
    <row r="1491" spans="2:4" thickBot="1" x14ac:dyDescent="0.3">
      <c r="B1491" s="8">
        <v>36628</v>
      </c>
      <c r="C1491" s="12">
        <v>404.74</v>
      </c>
      <c r="D1491" s="192">
        <f t="shared" si="23"/>
        <v>0.13111996239578705</v>
      </c>
    </row>
    <row r="1492" spans="2:4" thickBot="1" x14ac:dyDescent="0.3">
      <c r="B1492" s="8">
        <v>36629</v>
      </c>
      <c r="C1492" s="12">
        <v>403.86</v>
      </c>
      <c r="D1492" s="192">
        <f t="shared" si="23"/>
        <v>-0.2174235311558026</v>
      </c>
    </row>
    <row r="1493" spans="2:4" thickBot="1" x14ac:dyDescent="0.3">
      <c r="B1493" s="8">
        <v>36630</v>
      </c>
      <c r="C1493" s="12">
        <v>404.32</v>
      </c>
      <c r="D1493" s="192">
        <f t="shared" si="23"/>
        <v>0.11390085673252948</v>
      </c>
    </row>
    <row r="1494" spans="2:4" thickBot="1" x14ac:dyDescent="0.3">
      <c r="B1494" s="8">
        <v>36633</v>
      </c>
      <c r="C1494" s="12">
        <v>404.61</v>
      </c>
      <c r="D1494" s="192">
        <f t="shared" si="23"/>
        <v>7.1725366046693217E-2</v>
      </c>
    </row>
    <row r="1495" spans="2:4" thickBot="1" x14ac:dyDescent="0.3">
      <c r="B1495" s="8">
        <v>36634</v>
      </c>
      <c r="C1495" s="12">
        <v>405.01</v>
      </c>
      <c r="D1495" s="192">
        <f t="shared" si="23"/>
        <v>9.8860631225128337E-2</v>
      </c>
    </row>
    <row r="1496" spans="2:4" thickBot="1" x14ac:dyDescent="0.3">
      <c r="B1496" s="8">
        <v>36635</v>
      </c>
      <c r="C1496" s="12">
        <v>405.72</v>
      </c>
      <c r="D1496" s="192">
        <f t="shared" si="23"/>
        <v>0.17530431347374531</v>
      </c>
    </row>
    <row r="1497" spans="2:4" thickBot="1" x14ac:dyDescent="0.3">
      <c r="B1497" s="8">
        <v>36636</v>
      </c>
      <c r="C1497" s="12">
        <v>406.51</v>
      </c>
      <c r="D1497" s="192">
        <f t="shared" si="23"/>
        <v>0.19471556738637208</v>
      </c>
    </row>
    <row r="1498" spans="2:4" thickBot="1" x14ac:dyDescent="0.3">
      <c r="B1498" s="8">
        <v>36637</v>
      </c>
      <c r="C1498" s="12">
        <v>405.46</v>
      </c>
      <c r="D1498" s="192">
        <f t="shared" si="23"/>
        <v>-0.25829622887506565</v>
      </c>
    </row>
    <row r="1499" spans="2:4" thickBot="1" x14ac:dyDescent="0.3">
      <c r="B1499" s="8">
        <v>36640</v>
      </c>
      <c r="C1499" s="12">
        <v>405.76</v>
      </c>
      <c r="D1499" s="192">
        <f t="shared" si="23"/>
        <v>7.3990036008497739E-2</v>
      </c>
    </row>
    <row r="1500" spans="2:4" thickBot="1" x14ac:dyDescent="0.3">
      <c r="B1500" s="8">
        <v>36641</v>
      </c>
      <c r="C1500" s="12">
        <v>405.06</v>
      </c>
      <c r="D1500" s="192">
        <f t="shared" si="23"/>
        <v>-0.17251577287066278</v>
      </c>
    </row>
    <row r="1501" spans="2:4" thickBot="1" x14ac:dyDescent="0.3">
      <c r="B1501" s="8">
        <v>36642</v>
      </c>
      <c r="C1501" s="12">
        <v>405.78</v>
      </c>
      <c r="D1501" s="192">
        <f t="shared" si="23"/>
        <v>0.17775144423046729</v>
      </c>
    </row>
    <row r="1502" spans="2:4" thickBot="1" x14ac:dyDescent="0.3">
      <c r="B1502" s="8">
        <v>36643</v>
      </c>
      <c r="C1502" s="12">
        <v>406.64</v>
      </c>
      <c r="D1502" s="192">
        <f t="shared" si="23"/>
        <v>0.21193750308048376</v>
      </c>
    </row>
    <row r="1503" spans="2:4" thickBot="1" x14ac:dyDescent="0.3">
      <c r="B1503" s="8">
        <v>36644</v>
      </c>
      <c r="C1503" s="12">
        <v>407.5</v>
      </c>
      <c r="D1503" s="192">
        <f t="shared" si="23"/>
        <v>0.21148927798544381</v>
      </c>
    </row>
    <row r="1504" spans="2:4" thickBot="1" x14ac:dyDescent="0.3">
      <c r="B1504" s="8">
        <v>36648</v>
      </c>
      <c r="C1504" s="12">
        <v>408.62</v>
      </c>
      <c r="D1504" s="192">
        <f t="shared" si="23"/>
        <v>0.27484662576686691</v>
      </c>
    </row>
    <row r="1505" spans="2:4" thickBot="1" x14ac:dyDescent="0.3">
      <c r="B1505" s="8">
        <v>36649</v>
      </c>
      <c r="C1505" s="12">
        <v>409.86</v>
      </c>
      <c r="D1505" s="192">
        <f t="shared" si="23"/>
        <v>0.30346042778131022</v>
      </c>
    </row>
    <row r="1506" spans="2:4" thickBot="1" x14ac:dyDescent="0.3">
      <c r="B1506" s="8">
        <v>36650</v>
      </c>
      <c r="C1506" s="12">
        <v>410.3</v>
      </c>
      <c r="D1506" s="192">
        <f t="shared" si="23"/>
        <v>0.10735373054213682</v>
      </c>
    </row>
    <row r="1507" spans="2:4" thickBot="1" x14ac:dyDescent="0.3">
      <c r="B1507" s="8">
        <v>36651</v>
      </c>
      <c r="C1507" s="12">
        <v>411.72</v>
      </c>
      <c r="D1507" s="192">
        <f t="shared" si="23"/>
        <v>0.34608822812576268</v>
      </c>
    </row>
    <row r="1508" spans="2:4" thickBot="1" x14ac:dyDescent="0.3">
      <c r="B1508" s="8">
        <v>36654</v>
      </c>
      <c r="C1508" s="12">
        <v>412.55</v>
      </c>
      <c r="D1508" s="192">
        <f t="shared" si="23"/>
        <v>0.20159331584572726</v>
      </c>
    </row>
    <row r="1509" spans="2:4" thickBot="1" x14ac:dyDescent="0.3">
      <c r="B1509" s="8">
        <v>36655</v>
      </c>
      <c r="C1509" s="12">
        <v>412.84</v>
      </c>
      <c r="D1509" s="192">
        <f t="shared" si="23"/>
        <v>7.0294509756374524E-2</v>
      </c>
    </row>
    <row r="1510" spans="2:4" thickBot="1" x14ac:dyDescent="0.3">
      <c r="B1510" s="8">
        <v>36656</v>
      </c>
      <c r="C1510" s="12">
        <v>413.29</v>
      </c>
      <c r="D1510" s="192">
        <f t="shared" si="23"/>
        <v>0.10900106578821678</v>
      </c>
    </row>
    <row r="1511" spans="2:4" thickBot="1" x14ac:dyDescent="0.3">
      <c r="B1511" s="8">
        <v>36657</v>
      </c>
      <c r="C1511" s="12">
        <v>413.51</v>
      </c>
      <c r="D1511" s="192">
        <f t="shared" si="23"/>
        <v>5.3231387161556398E-2</v>
      </c>
    </row>
    <row r="1512" spans="2:4" thickBot="1" x14ac:dyDescent="0.3">
      <c r="B1512" s="8">
        <v>36658</v>
      </c>
      <c r="C1512" s="12">
        <v>413.82</v>
      </c>
      <c r="D1512" s="192">
        <f t="shared" si="23"/>
        <v>7.4967957244087557E-2</v>
      </c>
    </row>
    <row r="1513" spans="2:4" thickBot="1" x14ac:dyDescent="0.3">
      <c r="B1513" s="8">
        <v>36661</v>
      </c>
      <c r="C1513" s="12">
        <v>414.18</v>
      </c>
      <c r="D1513" s="192">
        <f t="shared" si="23"/>
        <v>8.6994345367563675E-2</v>
      </c>
    </row>
    <row r="1514" spans="2:4" thickBot="1" x14ac:dyDescent="0.3">
      <c r="B1514" s="8">
        <v>36662</v>
      </c>
      <c r="C1514" s="12">
        <v>414.04</v>
      </c>
      <c r="D1514" s="192">
        <f t="shared" si="23"/>
        <v>-3.3801728716975621E-2</v>
      </c>
    </row>
    <row r="1515" spans="2:4" thickBot="1" x14ac:dyDescent="0.3">
      <c r="B1515" s="8">
        <v>36663</v>
      </c>
      <c r="C1515" s="12">
        <v>414.76</v>
      </c>
      <c r="D1515" s="192">
        <f t="shared" si="23"/>
        <v>0.17389624190897734</v>
      </c>
    </row>
    <row r="1516" spans="2:4" thickBot="1" x14ac:dyDescent="0.3">
      <c r="B1516" s="8">
        <v>36664</v>
      </c>
      <c r="C1516" s="12">
        <v>414.9</v>
      </c>
      <c r="D1516" s="192">
        <f t="shared" si="23"/>
        <v>3.3754460410828635E-2</v>
      </c>
    </row>
    <row r="1517" spans="2:4" thickBot="1" x14ac:dyDescent="0.3">
      <c r="B1517" s="8">
        <v>36665</v>
      </c>
      <c r="C1517" s="12">
        <v>414.8</v>
      </c>
      <c r="D1517" s="192">
        <f t="shared" si="23"/>
        <v>-2.4102193299579966E-2</v>
      </c>
    </row>
    <row r="1518" spans="2:4" thickBot="1" x14ac:dyDescent="0.3">
      <c r="B1518" s="8">
        <v>36668</v>
      </c>
      <c r="C1518" s="12">
        <v>416.29</v>
      </c>
      <c r="D1518" s="192">
        <f t="shared" si="23"/>
        <v>0.35920925747348065</v>
      </c>
    </row>
    <row r="1519" spans="2:4" thickBot="1" x14ac:dyDescent="0.3">
      <c r="B1519" s="8">
        <v>36669</v>
      </c>
      <c r="C1519" s="12">
        <v>415.76</v>
      </c>
      <c r="D1519" s="192">
        <f t="shared" si="23"/>
        <v>-0.12731509284393816</v>
      </c>
    </row>
    <row r="1520" spans="2:4" thickBot="1" x14ac:dyDescent="0.3">
      <c r="B1520" s="8">
        <v>36670</v>
      </c>
      <c r="C1520" s="12">
        <v>415.47</v>
      </c>
      <c r="D1520" s="192">
        <f t="shared" si="23"/>
        <v>-6.975177987299519E-2</v>
      </c>
    </row>
    <row r="1521" spans="2:4" thickBot="1" x14ac:dyDescent="0.3">
      <c r="B1521" s="8">
        <v>36671</v>
      </c>
      <c r="C1521" s="12">
        <v>415.82</v>
      </c>
      <c r="D1521" s="192">
        <f t="shared" si="23"/>
        <v>8.4241942859875074E-2</v>
      </c>
    </row>
    <row r="1522" spans="2:4" thickBot="1" x14ac:dyDescent="0.3">
      <c r="B1522" s="8">
        <v>36672</v>
      </c>
      <c r="C1522" s="12">
        <v>415.13</v>
      </c>
      <c r="D1522" s="192">
        <f t="shared" si="23"/>
        <v>-0.16593718435861105</v>
      </c>
    </row>
    <row r="1523" spans="2:4" thickBot="1" x14ac:dyDescent="0.3">
      <c r="B1523" s="8">
        <v>36675</v>
      </c>
      <c r="C1523" s="12">
        <v>413.43</v>
      </c>
      <c r="D1523" s="192">
        <f t="shared" si="23"/>
        <v>-0.40951027389010131</v>
      </c>
    </row>
    <row r="1524" spans="2:4" thickBot="1" x14ac:dyDescent="0.3">
      <c r="B1524" s="8">
        <v>36676</v>
      </c>
      <c r="C1524" s="12">
        <v>412.7</v>
      </c>
      <c r="D1524" s="192">
        <f t="shared" si="23"/>
        <v>-0.17657160825291784</v>
      </c>
    </row>
    <row r="1525" spans="2:4" thickBot="1" x14ac:dyDescent="0.3">
      <c r="B1525" s="8">
        <v>36677</v>
      </c>
      <c r="C1525" s="12">
        <v>411.41041192131229</v>
      </c>
      <c r="D1525" s="192">
        <f t="shared" si="23"/>
        <v>-0.3124759095439078</v>
      </c>
    </row>
    <row r="1526" spans="2:4" thickBot="1" x14ac:dyDescent="0.3">
      <c r="B1526" s="23">
        <v>36678</v>
      </c>
      <c r="C1526" s="12">
        <v>409.04</v>
      </c>
      <c r="D1526" s="192">
        <f t="shared" si="23"/>
        <v>-0.57616721712080432</v>
      </c>
    </row>
    <row r="1527" spans="2:4" thickBot="1" x14ac:dyDescent="0.3">
      <c r="B1527" s="8">
        <v>36679</v>
      </c>
      <c r="C1527" s="12">
        <v>408.64</v>
      </c>
      <c r="D1527" s="192">
        <f t="shared" si="23"/>
        <v>-9.7789947193438476E-2</v>
      </c>
    </row>
    <row r="1528" spans="2:4" thickBot="1" x14ac:dyDescent="0.3">
      <c r="B1528" s="8">
        <v>36682</v>
      </c>
      <c r="C1528" s="12">
        <v>408.77</v>
      </c>
      <c r="D1528" s="192">
        <f t="shared" si="23"/>
        <v>3.1812842599832081E-2</v>
      </c>
    </row>
    <row r="1529" spans="2:4" thickBot="1" x14ac:dyDescent="0.3">
      <c r="B1529" s="8">
        <v>36683</v>
      </c>
      <c r="C1529" s="12">
        <v>408.49</v>
      </c>
      <c r="D1529" s="192">
        <f t="shared" si="23"/>
        <v>-6.8498177459197507E-2</v>
      </c>
    </row>
    <row r="1530" spans="2:4" thickBot="1" x14ac:dyDescent="0.3">
      <c r="B1530" s="8">
        <v>36684</v>
      </c>
      <c r="C1530" s="12">
        <v>407.55</v>
      </c>
      <c r="D1530" s="192">
        <f t="shared" si="23"/>
        <v>-0.23011579230826085</v>
      </c>
    </row>
    <row r="1531" spans="2:4" thickBot="1" x14ac:dyDescent="0.3">
      <c r="B1531" s="8">
        <v>36685</v>
      </c>
      <c r="C1531" s="12">
        <v>407.41</v>
      </c>
      <c r="D1531" s="192">
        <f t="shared" si="23"/>
        <v>-3.4351613298977401E-2</v>
      </c>
    </row>
    <row r="1532" spans="2:4" thickBot="1" x14ac:dyDescent="0.3">
      <c r="B1532" s="8">
        <v>36686</v>
      </c>
      <c r="C1532" s="12">
        <v>407.66</v>
      </c>
      <c r="D1532" s="192">
        <f t="shared" si="23"/>
        <v>6.136324587024955E-2</v>
      </c>
    </row>
    <row r="1533" spans="2:4" thickBot="1" x14ac:dyDescent="0.3">
      <c r="B1533" s="8">
        <v>36689</v>
      </c>
      <c r="C1533" s="12">
        <v>406.52</v>
      </c>
      <c r="D1533" s="192">
        <f t="shared" si="23"/>
        <v>-0.27964480204092368</v>
      </c>
    </row>
    <row r="1534" spans="2:4" thickBot="1" x14ac:dyDescent="0.3">
      <c r="B1534" s="8">
        <v>36690</v>
      </c>
      <c r="C1534" s="12">
        <v>405.62</v>
      </c>
      <c r="D1534" s="192">
        <f t="shared" si="23"/>
        <v>-0.22139132146019591</v>
      </c>
    </row>
    <row r="1535" spans="2:4" thickBot="1" x14ac:dyDescent="0.3">
      <c r="B1535" s="8">
        <v>36691</v>
      </c>
      <c r="C1535" s="12">
        <v>405.62</v>
      </c>
      <c r="D1535" s="192">
        <f t="shared" si="23"/>
        <v>0</v>
      </c>
    </row>
    <row r="1536" spans="2:4" thickBot="1" x14ac:dyDescent="0.3">
      <c r="B1536" s="8">
        <v>36692</v>
      </c>
      <c r="C1536" s="12">
        <v>406.61</v>
      </c>
      <c r="D1536" s="192">
        <f t="shared" si="23"/>
        <v>0.24407080518711322</v>
      </c>
    </row>
    <row r="1537" spans="2:4" thickBot="1" x14ac:dyDescent="0.3">
      <c r="B1537" s="8">
        <v>36693</v>
      </c>
      <c r="C1537" s="12">
        <v>407.25</v>
      </c>
      <c r="D1537" s="192">
        <f t="shared" si="23"/>
        <v>0.15739898182534073</v>
      </c>
    </row>
    <row r="1538" spans="2:4" thickBot="1" x14ac:dyDescent="0.3">
      <c r="B1538" s="8">
        <v>36696</v>
      </c>
      <c r="C1538" s="12">
        <v>407.76</v>
      </c>
      <c r="D1538" s="192">
        <f t="shared" si="23"/>
        <v>0.12523020257826367</v>
      </c>
    </row>
    <row r="1539" spans="2:4" thickBot="1" x14ac:dyDescent="0.3">
      <c r="B1539" s="8">
        <v>36697</v>
      </c>
      <c r="C1539" s="12">
        <v>407.62</v>
      </c>
      <c r="D1539" s="192">
        <f t="shared" si="23"/>
        <v>-3.4333921914853072E-2</v>
      </c>
    </row>
    <row r="1540" spans="2:4" thickBot="1" x14ac:dyDescent="0.3">
      <c r="B1540" s="8">
        <v>36698</v>
      </c>
      <c r="C1540" s="12">
        <v>407.97</v>
      </c>
      <c r="D1540" s="192">
        <f t="shared" si="23"/>
        <v>8.5864285363834725E-2</v>
      </c>
    </row>
    <row r="1541" spans="2:4" thickBot="1" x14ac:dyDescent="0.3">
      <c r="B1541" s="8">
        <v>36699</v>
      </c>
      <c r="C1541" s="12">
        <v>406.72</v>
      </c>
      <c r="D1541" s="192">
        <f t="shared" si="23"/>
        <v>-0.30639507806946575</v>
      </c>
    </row>
    <row r="1542" spans="2:4" thickBot="1" x14ac:dyDescent="0.3">
      <c r="B1542" s="8">
        <v>36700</v>
      </c>
      <c r="C1542" s="12">
        <v>406.69</v>
      </c>
      <c r="D1542" s="192">
        <f t="shared" si="23"/>
        <v>-7.3760818253387761E-3</v>
      </c>
    </row>
    <row r="1543" spans="2:4" thickBot="1" x14ac:dyDescent="0.3">
      <c r="B1543" s="8">
        <v>36703</v>
      </c>
      <c r="C1543" s="12">
        <v>407.85</v>
      </c>
      <c r="D1543" s="192">
        <f t="shared" ref="D1543:D1606" si="24">+((C1543/C1542)-1)*100</f>
        <v>0.28522953601024525</v>
      </c>
    </row>
    <row r="1544" spans="2:4" thickBot="1" x14ac:dyDescent="0.3">
      <c r="B1544" s="8">
        <v>36704</v>
      </c>
      <c r="C1544" s="12">
        <v>407.79</v>
      </c>
      <c r="D1544" s="192">
        <f t="shared" si="24"/>
        <v>-1.4711290915780939E-2</v>
      </c>
    </row>
    <row r="1545" spans="2:4" thickBot="1" x14ac:dyDescent="0.3">
      <c r="B1545" s="8">
        <v>36705</v>
      </c>
      <c r="C1545" s="12">
        <v>409.1</v>
      </c>
      <c r="D1545" s="192">
        <f t="shared" si="24"/>
        <v>0.32124377743445454</v>
      </c>
    </row>
    <row r="1546" spans="2:4" thickBot="1" x14ac:dyDescent="0.3">
      <c r="B1546" s="8">
        <v>36706</v>
      </c>
      <c r="C1546" s="12">
        <v>410.01</v>
      </c>
      <c r="D1546" s="192">
        <f t="shared" si="24"/>
        <v>0.22243950134439583</v>
      </c>
    </row>
    <row r="1547" spans="2:4" thickBot="1" x14ac:dyDescent="0.3">
      <c r="B1547" s="8">
        <v>36707</v>
      </c>
      <c r="C1547" s="12">
        <v>410.28</v>
      </c>
      <c r="D1547" s="192">
        <f t="shared" si="24"/>
        <v>6.5852052388959414E-2</v>
      </c>
    </row>
    <row r="1548" spans="2:4" thickBot="1" x14ac:dyDescent="0.3">
      <c r="B1548" s="8">
        <v>36710</v>
      </c>
      <c r="C1548" s="12">
        <v>412.37</v>
      </c>
      <c r="D1548" s="192">
        <f t="shared" si="24"/>
        <v>0.50940820902798389</v>
      </c>
    </row>
    <row r="1549" spans="2:4" thickBot="1" x14ac:dyDescent="0.3">
      <c r="B1549" s="8">
        <v>36711</v>
      </c>
      <c r="C1549" s="12">
        <v>411.88</v>
      </c>
      <c r="D1549" s="192">
        <f t="shared" si="24"/>
        <v>-0.11882532676965596</v>
      </c>
    </row>
    <row r="1550" spans="2:4" thickBot="1" x14ac:dyDescent="0.3">
      <c r="B1550" s="8">
        <v>36712</v>
      </c>
      <c r="C1550" s="12">
        <v>410.33</v>
      </c>
      <c r="D1550" s="192">
        <f t="shared" si="24"/>
        <v>-0.37632320093231586</v>
      </c>
    </row>
    <row r="1551" spans="2:4" thickBot="1" x14ac:dyDescent="0.3">
      <c r="B1551" s="8">
        <v>36713</v>
      </c>
      <c r="C1551" s="12">
        <v>409.48</v>
      </c>
      <c r="D1551" s="192">
        <f t="shared" si="24"/>
        <v>-0.20715034240732511</v>
      </c>
    </row>
    <row r="1552" spans="2:4" thickBot="1" x14ac:dyDescent="0.3">
      <c r="B1552" s="8">
        <v>36714</v>
      </c>
      <c r="C1552" s="12">
        <v>409.08</v>
      </c>
      <c r="D1552" s="192">
        <f t="shared" si="24"/>
        <v>-9.7684868613856501E-2</v>
      </c>
    </row>
    <row r="1553" spans="2:4" thickBot="1" x14ac:dyDescent="0.3">
      <c r="B1553" s="8">
        <v>36717</v>
      </c>
      <c r="C1553" s="12">
        <v>409.38</v>
      </c>
      <c r="D1553" s="192">
        <f t="shared" si="24"/>
        <v>7.3335288941045462E-2</v>
      </c>
    </row>
    <row r="1554" spans="2:4" thickBot="1" x14ac:dyDescent="0.3">
      <c r="B1554" s="8">
        <v>36718</v>
      </c>
      <c r="C1554" s="12">
        <v>409.61</v>
      </c>
      <c r="D1554" s="192">
        <f t="shared" si="24"/>
        <v>5.6182519908154482E-2</v>
      </c>
    </row>
    <row r="1555" spans="2:4" thickBot="1" x14ac:dyDescent="0.3">
      <c r="B1555" s="8">
        <v>36719</v>
      </c>
      <c r="C1555" s="12">
        <v>409.57</v>
      </c>
      <c r="D1555" s="192">
        <f t="shared" si="24"/>
        <v>-9.7653865872460166E-3</v>
      </c>
    </row>
    <row r="1556" spans="2:4" thickBot="1" x14ac:dyDescent="0.3">
      <c r="B1556" s="8">
        <v>36720</v>
      </c>
      <c r="C1556" s="12">
        <v>409.71</v>
      </c>
      <c r="D1556" s="192">
        <f t="shared" si="24"/>
        <v>3.4182191078446778E-2</v>
      </c>
    </row>
    <row r="1557" spans="2:4" thickBot="1" x14ac:dyDescent="0.3">
      <c r="B1557" s="8">
        <v>36721</v>
      </c>
      <c r="C1557" s="12">
        <v>407.89</v>
      </c>
      <c r="D1557" s="192">
        <f t="shared" si="24"/>
        <v>-0.444216641038786</v>
      </c>
    </row>
    <row r="1558" spans="2:4" thickBot="1" x14ac:dyDescent="0.3">
      <c r="B1558" s="8">
        <v>36724</v>
      </c>
      <c r="C1558" s="12">
        <v>407.63</v>
      </c>
      <c r="D1558" s="192">
        <f t="shared" si="24"/>
        <v>-6.3742675721389919E-2</v>
      </c>
    </row>
    <row r="1559" spans="2:4" thickBot="1" x14ac:dyDescent="0.3">
      <c r="B1559" s="8">
        <v>36725</v>
      </c>
      <c r="C1559" s="12">
        <v>407.86</v>
      </c>
      <c r="D1559" s="192">
        <f t="shared" si="24"/>
        <v>5.6423717587028577E-2</v>
      </c>
    </row>
    <row r="1560" spans="2:4" thickBot="1" x14ac:dyDescent="0.3">
      <c r="B1560" s="8">
        <v>36726</v>
      </c>
      <c r="C1560" s="12">
        <v>408.18</v>
      </c>
      <c r="D1560" s="192">
        <f t="shared" si="24"/>
        <v>7.8458294512828708E-2</v>
      </c>
    </row>
    <row r="1561" spans="2:4" thickBot="1" x14ac:dyDescent="0.3">
      <c r="B1561" s="8">
        <v>36727</v>
      </c>
      <c r="C1561" s="12">
        <v>408.78</v>
      </c>
      <c r="D1561" s="192">
        <f t="shared" si="24"/>
        <v>0.14699397324708929</v>
      </c>
    </row>
    <row r="1562" spans="2:4" thickBot="1" x14ac:dyDescent="0.3">
      <c r="B1562" s="8">
        <v>36728</v>
      </c>
      <c r="C1562" s="12">
        <v>408.92</v>
      </c>
      <c r="D1562" s="192">
        <f t="shared" si="24"/>
        <v>3.4248250892909837E-2</v>
      </c>
    </row>
    <row r="1563" spans="2:4" thickBot="1" x14ac:dyDescent="0.3">
      <c r="B1563" s="8">
        <v>36731</v>
      </c>
      <c r="C1563" s="12">
        <v>408.32</v>
      </c>
      <c r="D1563" s="192">
        <f t="shared" si="24"/>
        <v>-0.14672796635039065</v>
      </c>
    </row>
    <row r="1564" spans="2:4" thickBot="1" x14ac:dyDescent="0.3">
      <c r="B1564" s="8">
        <v>36732</v>
      </c>
      <c r="C1564" s="12">
        <v>407.97</v>
      </c>
      <c r="D1564" s="192">
        <f t="shared" si="24"/>
        <v>-8.5717084639491681E-2</v>
      </c>
    </row>
    <row r="1565" spans="2:4" thickBot="1" x14ac:dyDescent="0.3">
      <c r="B1565" s="8">
        <v>36733</v>
      </c>
      <c r="C1565" s="12">
        <v>407.71</v>
      </c>
      <c r="D1565" s="192">
        <f t="shared" si="24"/>
        <v>-6.3730176238463443E-2</v>
      </c>
    </row>
    <row r="1566" spans="2:4" thickBot="1" x14ac:dyDescent="0.3">
      <c r="B1566" s="8">
        <v>36734</v>
      </c>
      <c r="C1566" s="12">
        <v>406.9</v>
      </c>
      <c r="D1566" s="192">
        <f t="shared" si="24"/>
        <v>-0.1986706237276481</v>
      </c>
    </row>
    <row r="1567" spans="2:4" thickBot="1" x14ac:dyDescent="0.3">
      <c r="B1567" s="8">
        <v>36735</v>
      </c>
      <c r="C1567" s="12">
        <v>406.12</v>
      </c>
      <c r="D1567" s="192">
        <f t="shared" si="24"/>
        <v>-0.19169329073481789</v>
      </c>
    </row>
    <row r="1568" spans="2:4" thickBot="1" x14ac:dyDescent="0.3">
      <c r="B1568" s="8">
        <v>36738</v>
      </c>
      <c r="C1568" s="12">
        <v>404.79</v>
      </c>
      <c r="D1568" s="192">
        <f t="shared" si="24"/>
        <v>-0.3274894119964511</v>
      </c>
    </row>
    <row r="1569" spans="2:4" thickBot="1" x14ac:dyDescent="0.3">
      <c r="B1569" s="8">
        <v>36739</v>
      </c>
      <c r="C1569" s="12">
        <v>406.21</v>
      </c>
      <c r="D1569" s="192">
        <f t="shared" si="24"/>
        <v>0.35079917982161479</v>
      </c>
    </row>
    <row r="1570" spans="2:4" thickBot="1" x14ac:dyDescent="0.3">
      <c r="B1570" s="8">
        <v>36740</v>
      </c>
      <c r="C1570" s="12">
        <v>405.48</v>
      </c>
      <c r="D1570" s="192">
        <f t="shared" si="24"/>
        <v>-0.17971000221559397</v>
      </c>
    </row>
    <row r="1571" spans="2:4" thickBot="1" x14ac:dyDescent="0.3">
      <c r="B1571" s="8">
        <v>36741</v>
      </c>
      <c r="C1571" s="12">
        <v>405.51</v>
      </c>
      <c r="D1571" s="192">
        <f t="shared" si="24"/>
        <v>7.3986386504909518E-3</v>
      </c>
    </row>
    <row r="1572" spans="2:4" thickBot="1" x14ac:dyDescent="0.3">
      <c r="B1572" s="8">
        <v>36742</v>
      </c>
      <c r="C1572" s="12">
        <v>405.06</v>
      </c>
      <c r="D1572" s="192">
        <f t="shared" si="24"/>
        <v>-0.11097136938669205</v>
      </c>
    </row>
    <row r="1573" spans="2:4" thickBot="1" x14ac:dyDescent="0.3">
      <c r="B1573" s="8">
        <v>36745</v>
      </c>
      <c r="C1573" s="12">
        <v>404.45</v>
      </c>
      <c r="D1573" s="192">
        <f t="shared" si="24"/>
        <v>-0.15059497358416163</v>
      </c>
    </row>
    <row r="1574" spans="2:4" thickBot="1" x14ac:dyDescent="0.3">
      <c r="B1574" s="8">
        <v>36746</v>
      </c>
      <c r="C1574" s="12">
        <v>403.45</v>
      </c>
      <c r="D1574" s="192">
        <f t="shared" si="24"/>
        <v>-0.24724935097045764</v>
      </c>
    </row>
    <row r="1575" spans="2:4" thickBot="1" x14ac:dyDescent="0.3">
      <c r="B1575" s="8">
        <v>36747</v>
      </c>
      <c r="C1575" s="12">
        <v>403.63</v>
      </c>
      <c r="D1575" s="192">
        <f t="shared" si="24"/>
        <v>4.4615193952157739E-2</v>
      </c>
    </row>
    <row r="1576" spans="2:4" thickBot="1" x14ac:dyDescent="0.3">
      <c r="B1576" s="8">
        <v>36748</v>
      </c>
      <c r="C1576" s="12">
        <v>402.54</v>
      </c>
      <c r="D1576" s="192">
        <f t="shared" si="24"/>
        <v>-0.27004930257908955</v>
      </c>
    </row>
    <row r="1577" spans="2:4" thickBot="1" x14ac:dyDescent="0.3">
      <c r="B1577" s="8">
        <v>36749</v>
      </c>
      <c r="C1577" s="12">
        <v>401.95</v>
      </c>
      <c r="D1577" s="192">
        <f t="shared" si="24"/>
        <v>-0.14656928503999911</v>
      </c>
    </row>
    <row r="1578" spans="2:4" thickBot="1" x14ac:dyDescent="0.3">
      <c r="B1578" s="8">
        <v>36752</v>
      </c>
      <c r="C1578" s="12">
        <v>401.93</v>
      </c>
      <c r="D1578" s="192">
        <f t="shared" si="24"/>
        <v>-4.9757432516450706E-3</v>
      </c>
    </row>
    <row r="1579" spans="2:4" thickBot="1" x14ac:dyDescent="0.3">
      <c r="B1579" s="8">
        <v>36754</v>
      </c>
      <c r="C1579" s="12">
        <v>402.08</v>
      </c>
      <c r="D1579" s="192">
        <f t="shared" si="24"/>
        <v>3.7319931331314393E-2</v>
      </c>
    </row>
    <row r="1580" spans="2:4" thickBot="1" x14ac:dyDescent="0.3">
      <c r="B1580" s="8">
        <v>36755</v>
      </c>
      <c r="C1580" s="12">
        <v>401.16</v>
      </c>
      <c r="D1580" s="192">
        <f t="shared" si="24"/>
        <v>-0.2288101870274506</v>
      </c>
    </row>
    <row r="1581" spans="2:4" thickBot="1" x14ac:dyDescent="0.3">
      <c r="B1581" s="8">
        <v>36756</v>
      </c>
      <c r="C1581" s="12">
        <v>401.22</v>
      </c>
      <c r="D1581" s="192">
        <f t="shared" si="24"/>
        <v>1.4956625785234046E-2</v>
      </c>
    </row>
    <row r="1582" spans="2:4" thickBot="1" x14ac:dyDescent="0.3">
      <c r="B1582" s="8">
        <v>36759</v>
      </c>
      <c r="C1582" s="12">
        <v>400.18</v>
      </c>
      <c r="D1582" s="192">
        <f t="shared" si="24"/>
        <v>-0.25920941129555786</v>
      </c>
    </row>
    <row r="1583" spans="2:4" thickBot="1" x14ac:dyDescent="0.3">
      <c r="B1583" s="8">
        <v>36760</v>
      </c>
      <c r="C1583" s="12">
        <v>399.21</v>
      </c>
      <c r="D1583" s="192">
        <f t="shared" si="24"/>
        <v>-0.24239092408416818</v>
      </c>
    </row>
    <row r="1584" spans="2:4" thickBot="1" x14ac:dyDescent="0.3">
      <c r="B1584" s="8">
        <v>36761</v>
      </c>
      <c r="C1584" s="12">
        <v>398.98</v>
      </c>
      <c r="D1584" s="192">
        <f t="shared" si="24"/>
        <v>-5.7613787229771063E-2</v>
      </c>
    </row>
    <row r="1585" spans="2:4" thickBot="1" x14ac:dyDescent="0.3">
      <c r="B1585" s="8">
        <v>36762</v>
      </c>
      <c r="C1585" s="12">
        <v>398.56</v>
      </c>
      <c r="D1585" s="192">
        <f t="shared" si="24"/>
        <v>-0.10526843450799905</v>
      </c>
    </row>
    <row r="1586" spans="2:4" thickBot="1" x14ac:dyDescent="0.3">
      <c r="B1586" s="8">
        <v>36763</v>
      </c>
      <c r="C1586" s="12">
        <v>399.78</v>
      </c>
      <c r="D1586" s="192">
        <f t="shared" si="24"/>
        <v>0.30610196708149573</v>
      </c>
    </row>
    <row r="1587" spans="2:4" thickBot="1" x14ac:dyDescent="0.3">
      <c r="B1587" s="8">
        <v>36766</v>
      </c>
      <c r="C1587" s="12">
        <v>399.89</v>
      </c>
      <c r="D1587" s="192">
        <f t="shared" si="24"/>
        <v>2.7515133323330332E-2</v>
      </c>
    </row>
    <row r="1588" spans="2:4" thickBot="1" x14ac:dyDescent="0.3">
      <c r="B1588" s="8">
        <v>36767</v>
      </c>
      <c r="C1588" s="12">
        <v>400.75</v>
      </c>
      <c r="D1588" s="192">
        <f t="shared" si="24"/>
        <v>0.21505914126385139</v>
      </c>
    </row>
    <row r="1589" spans="2:4" thickBot="1" x14ac:dyDescent="0.3">
      <c r="B1589" s="8">
        <v>36768</v>
      </c>
      <c r="C1589" s="12">
        <v>401.85</v>
      </c>
      <c r="D1589" s="192">
        <f t="shared" si="24"/>
        <v>0.27448533998752911</v>
      </c>
    </row>
    <row r="1590" spans="2:4" thickBot="1" x14ac:dyDescent="0.3">
      <c r="B1590" s="8">
        <v>36769</v>
      </c>
      <c r="C1590" s="12">
        <v>402.23</v>
      </c>
      <c r="D1590" s="192">
        <f t="shared" si="24"/>
        <v>9.4562647754137252E-2</v>
      </c>
    </row>
    <row r="1591" spans="2:4" thickBot="1" x14ac:dyDescent="0.3">
      <c r="B1591" s="8">
        <v>36770</v>
      </c>
      <c r="C1591" s="12">
        <v>401.12</v>
      </c>
      <c r="D1591" s="192">
        <f t="shared" si="24"/>
        <v>-0.27596151455635543</v>
      </c>
    </row>
    <row r="1592" spans="2:4" thickBot="1" x14ac:dyDescent="0.3">
      <c r="B1592" s="8">
        <v>36773</v>
      </c>
      <c r="C1592" s="12">
        <v>400.34</v>
      </c>
      <c r="D1592" s="192">
        <f t="shared" si="24"/>
        <v>-0.19445552453132287</v>
      </c>
    </row>
    <row r="1593" spans="2:4" thickBot="1" x14ac:dyDescent="0.3">
      <c r="B1593" s="8">
        <v>36774</v>
      </c>
      <c r="C1593" s="12">
        <v>400.44</v>
      </c>
      <c r="D1593" s="192">
        <f t="shared" si="24"/>
        <v>2.4978768047168032E-2</v>
      </c>
    </row>
    <row r="1594" spans="2:4" thickBot="1" x14ac:dyDescent="0.3">
      <c r="B1594" s="8">
        <v>36775</v>
      </c>
      <c r="C1594" s="12">
        <v>401.95</v>
      </c>
      <c r="D1594" s="192">
        <f t="shared" si="24"/>
        <v>0.37708520627308673</v>
      </c>
    </row>
    <row r="1595" spans="2:4" thickBot="1" x14ac:dyDescent="0.3">
      <c r="B1595" s="8">
        <v>36776</v>
      </c>
      <c r="C1595" s="12">
        <v>401.7</v>
      </c>
      <c r="D1595" s="192">
        <f t="shared" si="24"/>
        <v>-6.2196790645607791E-2</v>
      </c>
    </row>
    <row r="1596" spans="2:4" thickBot="1" x14ac:dyDescent="0.3">
      <c r="B1596" s="8">
        <v>36777</v>
      </c>
      <c r="C1596" s="12">
        <v>402.86</v>
      </c>
      <c r="D1596" s="192">
        <f t="shared" si="24"/>
        <v>0.28877271595719733</v>
      </c>
    </row>
    <row r="1597" spans="2:4" thickBot="1" x14ac:dyDescent="0.3">
      <c r="B1597" s="8">
        <v>36781</v>
      </c>
      <c r="C1597" s="12">
        <v>402.75</v>
      </c>
      <c r="D1597" s="192">
        <f t="shared" si="24"/>
        <v>-2.7304770888147978E-2</v>
      </c>
    </row>
    <row r="1598" spans="2:4" thickBot="1" x14ac:dyDescent="0.3">
      <c r="B1598" s="8">
        <v>36782</v>
      </c>
      <c r="C1598" s="12">
        <v>403.49</v>
      </c>
      <c r="D1598" s="192">
        <f t="shared" si="24"/>
        <v>0.18373680943513104</v>
      </c>
    </row>
    <row r="1599" spans="2:4" thickBot="1" x14ac:dyDescent="0.3">
      <c r="B1599" s="8">
        <v>36783</v>
      </c>
      <c r="C1599" s="12">
        <v>404.19</v>
      </c>
      <c r="D1599" s="192">
        <f t="shared" si="24"/>
        <v>0.17348633175542361</v>
      </c>
    </row>
    <row r="1600" spans="2:4" thickBot="1" x14ac:dyDescent="0.3">
      <c r="B1600" s="8">
        <v>36784</v>
      </c>
      <c r="C1600" s="12">
        <v>404.21</v>
      </c>
      <c r="D1600" s="192">
        <f t="shared" si="24"/>
        <v>4.9481679408103219E-3</v>
      </c>
    </row>
    <row r="1601" spans="2:4" thickBot="1" x14ac:dyDescent="0.3">
      <c r="B1601" s="8">
        <v>36788</v>
      </c>
      <c r="C1601" s="12">
        <v>403.62</v>
      </c>
      <c r="D1601" s="192">
        <f t="shared" si="24"/>
        <v>-0.14596373172359733</v>
      </c>
    </row>
    <row r="1602" spans="2:4" thickBot="1" x14ac:dyDescent="0.3">
      <c r="B1602" s="8">
        <v>36789</v>
      </c>
      <c r="C1602" s="12">
        <v>403.38</v>
      </c>
      <c r="D1602" s="192">
        <f t="shared" si="24"/>
        <v>-5.9461870075816492E-2</v>
      </c>
    </row>
    <row r="1603" spans="2:4" thickBot="1" x14ac:dyDescent="0.3">
      <c r="B1603" s="8">
        <v>36790</v>
      </c>
      <c r="C1603" s="12">
        <v>403.97</v>
      </c>
      <c r="D1603" s="192">
        <f t="shared" si="24"/>
        <v>0.14626406862017216</v>
      </c>
    </row>
    <row r="1604" spans="2:4" thickBot="1" x14ac:dyDescent="0.3">
      <c r="B1604" s="8">
        <v>36791</v>
      </c>
      <c r="C1604" s="12">
        <v>403.72</v>
      </c>
      <c r="D1604" s="192">
        <f t="shared" si="24"/>
        <v>-6.1885783597792621E-2</v>
      </c>
    </row>
    <row r="1605" spans="2:4" thickBot="1" x14ac:dyDescent="0.3">
      <c r="B1605" s="8">
        <v>36794</v>
      </c>
      <c r="C1605" s="12">
        <v>404.12</v>
      </c>
      <c r="D1605" s="192">
        <f t="shared" si="24"/>
        <v>9.907856930544412E-2</v>
      </c>
    </row>
    <row r="1606" spans="2:4" thickBot="1" x14ac:dyDescent="0.3">
      <c r="B1606" s="8">
        <v>36795</v>
      </c>
      <c r="C1606" s="12">
        <v>403.61</v>
      </c>
      <c r="D1606" s="192">
        <f t="shared" si="24"/>
        <v>-0.1262001385726963</v>
      </c>
    </row>
    <row r="1607" spans="2:4" thickBot="1" x14ac:dyDescent="0.3">
      <c r="B1607" s="8">
        <v>36796</v>
      </c>
      <c r="C1607" s="12">
        <v>403.79</v>
      </c>
      <c r="D1607" s="192">
        <f t="shared" ref="D1607:D1670" si="25">+((C1607/C1606)-1)*100</f>
        <v>4.4597507494859023E-2</v>
      </c>
    </row>
    <row r="1608" spans="2:4" thickBot="1" x14ac:dyDescent="0.3">
      <c r="B1608" s="8">
        <v>36797</v>
      </c>
      <c r="C1608" s="12">
        <v>404.42</v>
      </c>
      <c r="D1608" s="192">
        <f t="shared" si="25"/>
        <v>0.15602169444512981</v>
      </c>
    </row>
    <row r="1609" spans="2:4" thickBot="1" x14ac:dyDescent="0.3">
      <c r="B1609" s="8">
        <v>36798</v>
      </c>
      <c r="C1609" s="12">
        <v>404.59</v>
      </c>
      <c r="D1609" s="192">
        <f t="shared" si="25"/>
        <v>4.2035507640569847E-2</v>
      </c>
    </row>
    <row r="1610" spans="2:4" thickBot="1" x14ac:dyDescent="0.3">
      <c r="B1610" s="8">
        <v>36801</v>
      </c>
      <c r="C1610" s="12">
        <v>404.88</v>
      </c>
      <c r="D1610" s="192">
        <f t="shared" si="25"/>
        <v>7.1677500679712125E-2</v>
      </c>
    </row>
    <row r="1611" spans="2:4" thickBot="1" x14ac:dyDescent="0.3">
      <c r="B1611" s="8">
        <v>36802</v>
      </c>
      <c r="C1611" s="12">
        <v>405.77</v>
      </c>
      <c r="D1611" s="192">
        <f t="shared" si="25"/>
        <v>0.21981821774352817</v>
      </c>
    </row>
    <row r="1612" spans="2:4" thickBot="1" x14ac:dyDescent="0.3">
      <c r="B1612" s="8">
        <v>36803</v>
      </c>
      <c r="C1612" s="12">
        <v>405.78</v>
      </c>
      <c r="D1612" s="192">
        <f t="shared" si="25"/>
        <v>2.4644503043624866E-3</v>
      </c>
    </row>
    <row r="1613" spans="2:4" thickBot="1" x14ac:dyDescent="0.3">
      <c r="B1613" s="8">
        <v>36804</v>
      </c>
      <c r="C1613" s="12">
        <v>406.07</v>
      </c>
      <c r="D1613" s="192">
        <f t="shared" si="25"/>
        <v>7.146729755040937E-2</v>
      </c>
    </row>
    <row r="1614" spans="2:4" thickBot="1" x14ac:dyDescent="0.3">
      <c r="B1614" s="8">
        <v>36805</v>
      </c>
      <c r="C1614" s="12">
        <v>406.3</v>
      </c>
      <c r="D1614" s="192">
        <f t="shared" si="25"/>
        <v>5.6640480705305585E-2</v>
      </c>
    </row>
    <row r="1615" spans="2:4" thickBot="1" x14ac:dyDescent="0.3">
      <c r="B1615" s="8">
        <v>36808</v>
      </c>
      <c r="C1615" s="12">
        <v>405.47</v>
      </c>
      <c r="D1615" s="192">
        <f t="shared" si="25"/>
        <v>-0.20428254984001804</v>
      </c>
    </row>
    <row r="1616" spans="2:4" thickBot="1" x14ac:dyDescent="0.3">
      <c r="B1616" s="8">
        <v>36809</v>
      </c>
      <c r="C1616" s="12">
        <v>405.4</v>
      </c>
      <c r="D1616" s="192">
        <f t="shared" si="25"/>
        <v>-1.7263915949405906E-2</v>
      </c>
    </row>
    <row r="1617" spans="2:4" thickBot="1" x14ac:dyDescent="0.3">
      <c r="B1617" s="8">
        <v>36810</v>
      </c>
      <c r="C1617" s="12">
        <v>405.8</v>
      </c>
      <c r="D1617" s="192">
        <f t="shared" si="25"/>
        <v>9.8667982239764029E-2</v>
      </c>
    </row>
    <row r="1618" spans="2:4" thickBot="1" x14ac:dyDescent="0.3">
      <c r="B1618" s="8">
        <v>36811</v>
      </c>
      <c r="C1618" s="12">
        <v>405.99</v>
      </c>
      <c r="D1618" s="192">
        <f t="shared" si="25"/>
        <v>4.6821094135052199E-2</v>
      </c>
    </row>
    <row r="1619" spans="2:4" thickBot="1" x14ac:dyDescent="0.3">
      <c r="B1619" s="8">
        <v>36812</v>
      </c>
      <c r="C1619" s="12">
        <v>406.02</v>
      </c>
      <c r="D1619" s="192">
        <f t="shared" si="25"/>
        <v>7.3893445651229683E-3</v>
      </c>
    </row>
    <row r="1620" spans="2:4" thickBot="1" x14ac:dyDescent="0.3">
      <c r="B1620" s="8">
        <v>36815</v>
      </c>
      <c r="C1620" s="12">
        <v>406.28</v>
      </c>
      <c r="D1620" s="192">
        <f t="shared" si="25"/>
        <v>6.4036254371702128E-2</v>
      </c>
    </row>
    <row r="1621" spans="2:4" thickBot="1" x14ac:dyDescent="0.3">
      <c r="B1621" s="8">
        <v>36816</v>
      </c>
      <c r="C1621" s="12">
        <v>406.84</v>
      </c>
      <c r="D1621" s="192">
        <f t="shared" si="25"/>
        <v>0.13783597518952639</v>
      </c>
    </row>
    <row r="1622" spans="2:4" thickBot="1" x14ac:dyDescent="0.3">
      <c r="B1622" s="8">
        <v>36817</v>
      </c>
      <c r="C1622" s="12">
        <v>407.05</v>
      </c>
      <c r="D1622" s="192">
        <f t="shared" si="25"/>
        <v>5.161734342740143E-2</v>
      </c>
    </row>
    <row r="1623" spans="2:4" thickBot="1" x14ac:dyDescent="0.3">
      <c r="B1623" s="8">
        <v>36818</v>
      </c>
      <c r="C1623" s="12">
        <v>407.48</v>
      </c>
      <c r="D1623" s="192">
        <f t="shared" si="25"/>
        <v>0.1056381279941121</v>
      </c>
    </row>
    <row r="1624" spans="2:4" thickBot="1" x14ac:dyDescent="0.3">
      <c r="B1624" s="8">
        <v>36819</v>
      </c>
      <c r="C1624" s="12">
        <v>408.06</v>
      </c>
      <c r="D1624" s="192">
        <f t="shared" si="25"/>
        <v>0.14233827427112544</v>
      </c>
    </row>
    <row r="1625" spans="2:4" thickBot="1" x14ac:dyDescent="0.3">
      <c r="B1625" s="8">
        <v>36822</v>
      </c>
      <c r="C1625" s="12">
        <v>408.32</v>
      </c>
      <c r="D1625" s="192">
        <f t="shared" si="25"/>
        <v>6.3716120178392011E-2</v>
      </c>
    </row>
    <row r="1626" spans="2:4" thickBot="1" x14ac:dyDescent="0.3">
      <c r="B1626" s="8">
        <v>36823</v>
      </c>
      <c r="C1626" s="12">
        <v>409.39</v>
      </c>
      <c r="D1626" s="192">
        <f t="shared" si="25"/>
        <v>0.26204937304075138</v>
      </c>
    </row>
    <row r="1627" spans="2:4" thickBot="1" x14ac:dyDescent="0.3">
      <c r="B1627" s="8">
        <v>36824</v>
      </c>
      <c r="C1627" s="12">
        <v>408.61</v>
      </c>
      <c r="D1627" s="192">
        <f t="shared" si="25"/>
        <v>-0.19052736998949049</v>
      </c>
    </row>
    <row r="1628" spans="2:4" thickBot="1" x14ac:dyDescent="0.3">
      <c r="B1628" s="8">
        <v>36826</v>
      </c>
      <c r="C1628" s="12">
        <v>407.84</v>
      </c>
      <c r="D1628" s="192">
        <f t="shared" si="25"/>
        <v>-0.18844374831747945</v>
      </c>
    </row>
    <row r="1629" spans="2:4" thickBot="1" x14ac:dyDescent="0.3">
      <c r="B1629" s="8">
        <v>36829</v>
      </c>
      <c r="C1629" s="12">
        <v>406.2</v>
      </c>
      <c r="D1629" s="192">
        <f t="shared" si="25"/>
        <v>-0.40211847783444554</v>
      </c>
    </row>
    <row r="1630" spans="2:4" thickBot="1" x14ac:dyDescent="0.3">
      <c r="B1630" s="8">
        <v>36830</v>
      </c>
      <c r="C1630" s="12">
        <v>405.55</v>
      </c>
      <c r="D1630" s="192">
        <f t="shared" si="25"/>
        <v>-0.16001969473165012</v>
      </c>
    </row>
    <row r="1631" spans="2:4" thickBot="1" x14ac:dyDescent="0.3">
      <c r="B1631" s="8">
        <v>36831</v>
      </c>
      <c r="C1631" s="12">
        <v>404.92</v>
      </c>
      <c r="D1631" s="192">
        <f t="shared" si="25"/>
        <v>-0.15534459376155274</v>
      </c>
    </row>
    <row r="1632" spans="2:4" thickBot="1" x14ac:dyDescent="0.3">
      <c r="B1632" s="8">
        <v>36832</v>
      </c>
      <c r="C1632" s="12">
        <v>405.43</v>
      </c>
      <c r="D1632" s="192">
        <f t="shared" si="25"/>
        <v>0.12595080509729684</v>
      </c>
    </row>
    <row r="1633" spans="2:4" thickBot="1" x14ac:dyDescent="0.3">
      <c r="B1633" s="8">
        <v>36833</v>
      </c>
      <c r="C1633" s="12">
        <v>405.17</v>
      </c>
      <c r="D1633" s="192">
        <f t="shared" si="25"/>
        <v>-6.4129442813798399E-2</v>
      </c>
    </row>
    <row r="1634" spans="2:4" thickBot="1" x14ac:dyDescent="0.3">
      <c r="B1634" s="8">
        <v>36836</v>
      </c>
      <c r="C1634" s="12">
        <v>404.45</v>
      </c>
      <c r="D1634" s="192">
        <f t="shared" si="25"/>
        <v>-0.17770318631685766</v>
      </c>
    </row>
    <row r="1635" spans="2:4" thickBot="1" x14ac:dyDescent="0.3">
      <c r="B1635" s="8">
        <v>36837</v>
      </c>
      <c r="C1635" s="12">
        <v>404.73</v>
      </c>
      <c r="D1635" s="192">
        <f t="shared" si="25"/>
        <v>6.9229818271732135E-2</v>
      </c>
    </row>
    <row r="1636" spans="2:4" thickBot="1" x14ac:dyDescent="0.3">
      <c r="B1636" s="8">
        <v>36838</v>
      </c>
      <c r="C1636" s="12">
        <v>405.92</v>
      </c>
      <c r="D1636" s="192">
        <f t="shared" si="25"/>
        <v>0.29402317594444671</v>
      </c>
    </row>
    <row r="1637" spans="2:4" thickBot="1" x14ac:dyDescent="0.3">
      <c r="B1637" s="8">
        <v>36839</v>
      </c>
      <c r="C1637" s="12">
        <v>405.71</v>
      </c>
      <c r="D1637" s="192">
        <f t="shared" si="25"/>
        <v>-5.1734331888064755E-2</v>
      </c>
    </row>
    <row r="1638" spans="2:4" thickBot="1" x14ac:dyDescent="0.3">
      <c r="B1638" s="8">
        <v>36840</v>
      </c>
      <c r="C1638" s="12">
        <v>406.44</v>
      </c>
      <c r="D1638" s="192">
        <f t="shared" si="25"/>
        <v>0.179931478149431</v>
      </c>
    </row>
    <row r="1639" spans="2:4" thickBot="1" x14ac:dyDescent="0.3">
      <c r="B1639" s="8">
        <v>36843</v>
      </c>
      <c r="C1639" s="12">
        <v>404.82</v>
      </c>
      <c r="D1639" s="192">
        <f t="shared" si="25"/>
        <v>-0.39858281665190454</v>
      </c>
    </row>
    <row r="1640" spans="2:4" thickBot="1" x14ac:dyDescent="0.3">
      <c r="B1640" s="8">
        <v>36844</v>
      </c>
      <c r="C1640" s="12">
        <v>405.38</v>
      </c>
      <c r="D1640" s="192">
        <f t="shared" si="25"/>
        <v>0.13833308630997188</v>
      </c>
    </row>
    <row r="1641" spans="2:4" thickBot="1" x14ac:dyDescent="0.3">
      <c r="B1641" s="8">
        <v>36845</v>
      </c>
      <c r="C1641" s="12">
        <v>405.62</v>
      </c>
      <c r="D1641" s="192">
        <f t="shared" si="25"/>
        <v>5.9203710099176021E-2</v>
      </c>
    </row>
    <row r="1642" spans="2:4" thickBot="1" x14ac:dyDescent="0.3">
      <c r="B1642" s="8">
        <v>36846</v>
      </c>
      <c r="C1642" s="12">
        <v>405.28</v>
      </c>
      <c r="D1642" s="192">
        <f t="shared" si="25"/>
        <v>-8.3822296730939883E-2</v>
      </c>
    </row>
    <row r="1643" spans="2:4" thickBot="1" x14ac:dyDescent="0.3">
      <c r="B1643" s="8">
        <v>36847</v>
      </c>
      <c r="C1643" s="12">
        <v>405.35</v>
      </c>
      <c r="D1643" s="192">
        <f t="shared" si="25"/>
        <v>1.7272009474944561E-2</v>
      </c>
    </row>
    <row r="1644" spans="2:4" thickBot="1" x14ac:dyDescent="0.3">
      <c r="B1644" s="8">
        <v>36850</v>
      </c>
      <c r="C1644" s="12">
        <v>405.47</v>
      </c>
      <c r="D1644" s="192">
        <f t="shared" si="25"/>
        <v>2.9604045886277852E-2</v>
      </c>
    </row>
    <row r="1645" spans="2:4" thickBot="1" x14ac:dyDescent="0.3">
      <c r="B1645" s="8">
        <v>36851</v>
      </c>
      <c r="C1645" s="12">
        <v>404.37</v>
      </c>
      <c r="D1645" s="192">
        <f t="shared" si="25"/>
        <v>-0.27129010777616758</v>
      </c>
    </row>
    <row r="1646" spans="2:4" thickBot="1" x14ac:dyDescent="0.3">
      <c r="B1646" s="8">
        <v>36852</v>
      </c>
      <c r="C1646" s="12">
        <v>401.84</v>
      </c>
      <c r="D1646" s="192">
        <f t="shared" si="25"/>
        <v>-0.62566461409105933</v>
      </c>
    </row>
    <row r="1647" spans="2:4" thickBot="1" x14ac:dyDescent="0.3">
      <c r="B1647" s="8">
        <v>36853</v>
      </c>
      <c r="C1647" s="12">
        <v>401.31</v>
      </c>
      <c r="D1647" s="192">
        <f t="shared" si="25"/>
        <v>-0.1318932908620285</v>
      </c>
    </row>
    <row r="1648" spans="2:4" thickBot="1" x14ac:dyDescent="0.3">
      <c r="B1648" s="8">
        <v>36854</v>
      </c>
      <c r="C1648" s="12">
        <v>400.91</v>
      </c>
      <c r="D1648" s="192">
        <f t="shared" si="25"/>
        <v>-9.9673569061320411E-2</v>
      </c>
    </row>
    <row r="1649" spans="2:4" thickBot="1" x14ac:dyDescent="0.3">
      <c r="B1649" s="8">
        <v>36857</v>
      </c>
      <c r="C1649" s="12">
        <v>401.73</v>
      </c>
      <c r="D1649" s="192">
        <f t="shared" si="25"/>
        <v>0.20453468359482585</v>
      </c>
    </row>
    <row r="1650" spans="2:4" thickBot="1" x14ac:dyDescent="0.3">
      <c r="B1650" s="8">
        <v>36858</v>
      </c>
      <c r="C1650" s="12">
        <v>400.98</v>
      </c>
      <c r="D1650" s="192">
        <f t="shared" si="25"/>
        <v>-0.18669255470091795</v>
      </c>
    </row>
    <row r="1651" spans="2:4" thickBot="1" x14ac:dyDescent="0.3">
      <c r="B1651" s="8">
        <v>36859</v>
      </c>
      <c r="C1651" s="12">
        <v>401.18</v>
      </c>
      <c r="D1651" s="192">
        <f t="shared" si="25"/>
        <v>4.9877799391495614E-2</v>
      </c>
    </row>
    <row r="1652" spans="2:4" thickBot="1" x14ac:dyDescent="0.3">
      <c r="B1652" s="8">
        <v>36860</v>
      </c>
      <c r="C1652" s="12">
        <v>400.79</v>
      </c>
      <c r="D1652" s="192">
        <f t="shared" si="25"/>
        <v>-9.7213220998049188E-2</v>
      </c>
    </row>
    <row r="1653" spans="2:4" thickBot="1" x14ac:dyDescent="0.3">
      <c r="B1653" s="8">
        <v>36861</v>
      </c>
      <c r="C1653" s="12">
        <v>400.66</v>
      </c>
      <c r="D1653" s="192">
        <f t="shared" si="25"/>
        <v>-3.2435939020436511E-2</v>
      </c>
    </row>
    <row r="1654" spans="2:4" thickBot="1" x14ac:dyDescent="0.3">
      <c r="B1654" s="8">
        <v>36864</v>
      </c>
      <c r="C1654" s="12">
        <v>399.09</v>
      </c>
      <c r="D1654" s="192">
        <f t="shared" si="25"/>
        <v>-0.39185344182101067</v>
      </c>
    </row>
    <row r="1655" spans="2:4" thickBot="1" x14ac:dyDescent="0.3">
      <c r="B1655" s="8">
        <v>36865</v>
      </c>
      <c r="C1655" s="12">
        <v>398.19</v>
      </c>
      <c r="D1655" s="192">
        <f t="shared" si="25"/>
        <v>-0.22551304217093282</v>
      </c>
    </row>
    <row r="1656" spans="2:4" thickBot="1" x14ac:dyDescent="0.3">
      <c r="B1656" s="8">
        <v>36866</v>
      </c>
      <c r="C1656" s="12">
        <v>396.55</v>
      </c>
      <c r="D1656" s="192">
        <f t="shared" si="25"/>
        <v>-0.41186368316632471</v>
      </c>
    </row>
    <row r="1657" spans="2:4" thickBot="1" x14ac:dyDescent="0.3">
      <c r="B1657" s="8">
        <v>36867</v>
      </c>
      <c r="C1657" s="12">
        <v>394.56</v>
      </c>
      <c r="D1657" s="192">
        <f t="shared" si="25"/>
        <v>-0.50182826881856046</v>
      </c>
    </row>
    <row r="1658" spans="2:4" thickBot="1" x14ac:dyDescent="0.3">
      <c r="B1658" s="8">
        <v>36868</v>
      </c>
      <c r="C1658" s="12">
        <v>394.49</v>
      </c>
      <c r="D1658" s="192">
        <f t="shared" si="25"/>
        <v>-1.7741281427408051E-2</v>
      </c>
    </row>
    <row r="1659" spans="2:4" thickBot="1" x14ac:dyDescent="0.3">
      <c r="B1659" s="8">
        <v>36871</v>
      </c>
      <c r="C1659" s="12">
        <v>393.46</v>
      </c>
      <c r="D1659" s="192">
        <f t="shared" si="25"/>
        <v>-0.26109660574413773</v>
      </c>
    </row>
    <row r="1660" spans="2:4" thickBot="1" x14ac:dyDescent="0.3">
      <c r="B1660" s="8">
        <v>36872</v>
      </c>
      <c r="C1660" s="12">
        <v>392.92</v>
      </c>
      <c r="D1660" s="192">
        <f t="shared" si="25"/>
        <v>-0.13724393839271709</v>
      </c>
    </row>
    <row r="1661" spans="2:4" thickBot="1" x14ac:dyDescent="0.3">
      <c r="B1661" s="8">
        <v>36873</v>
      </c>
      <c r="C1661" s="12">
        <v>391.94</v>
      </c>
      <c r="D1661" s="192">
        <f t="shared" si="25"/>
        <v>-0.24941463911228867</v>
      </c>
    </row>
    <row r="1662" spans="2:4" thickBot="1" x14ac:dyDescent="0.3">
      <c r="B1662" s="8">
        <v>36874</v>
      </c>
      <c r="C1662" s="12">
        <v>391.65</v>
      </c>
      <c r="D1662" s="192">
        <f t="shared" si="25"/>
        <v>-7.3990916977095811E-2</v>
      </c>
    </row>
    <row r="1663" spans="2:4" thickBot="1" x14ac:dyDescent="0.3">
      <c r="B1663" s="8">
        <v>36875</v>
      </c>
      <c r="C1663" s="12">
        <v>393.85</v>
      </c>
      <c r="D1663" s="192">
        <f t="shared" si="25"/>
        <v>0.56172603089494899</v>
      </c>
    </row>
    <row r="1664" spans="2:4" thickBot="1" x14ac:dyDescent="0.3">
      <c r="B1664" s="8">
        <v>36878</v>
      </c>
      <c r="C1664" s="12">
        <v>390.67</v>
      </c>
      <c r="D1664" s="192">
        <f t="shared" si="25"/>
        <v>-0.8074139900977495</v>
      </c>
    </row>
    <row r="1665" spans="2:4" thickBot="1" x14ac:dyDescent="0.3">
      <c r="B1665" s="8">
        <v>36879</v>
      </c>
      <c r="C1665" s="12">
        <v>389.62</v>
      </c>
      <c r="D1665" s="192">
        <f t="shared" si="25"/>
        <v>-0.26876903780684858</v>
      </c>
    </row>
    <row r="1666" spans="2:4" thickBot="1" x14ac:dyDescent="0.3">
      <c r="B1666" s="8">
        <v>36880</v>
      </c>
      <c r="C1666" s="12">
        <v>390.15</v>
      </c>
      <c r="D1666" s="192">
        <f t="shared" si="25"/>
        <v>0.13602997792721006</v>
      </c>
    </row>
    <row r="1667" spans="2:4" thickBot="1" x14ac:dyDescent="0.3">
      <c r="B1667" s="8">
        <v>36881</v>
      </c>
      <c r="C1667" s="12">
        <v>389.98</v>
      </c>
      <c r="D1667" s="192">
        <f t="shared" si="25"/>
        <v>-4.357298474944038E-2</v>
      </c>
    </row>
    <row r="1668" spans="2:4" thickBot="1" x14ac:dyDescent="0.3">
      <c r="B1668" s="8">
        <v>36882</v>
      </c>
      <c r="C1668" s="12">
        <v>390.04</v>
      </c>
      <c r="D1668" s="192">
        <f t="shared" si="25"/>
        <v>1.5385404379708589E-2</v>
      </c>
    </row>
    <row r="1669" spans="2:4" thickBot="1" x14ac:dyDescent="0.3">
      <c r="B1669" s="8">
        <v>36886</v>
      </c>
      <c r="C1669" s="12">
        <v>390.25</v>
      </c>
      <c r="D1669" s="192">
        <f t="shared" si="25"/>
        <v>5.3840631730084354E-2</v>
      </c>
    </row>
    <row r="1670" spans="2:4" thickBot="1" x14ac:dyDescent="0.3">
      <c r="B1670" s="8">
        <v>36887</v>
      </c>
      <c r="C1670" s="12">
        <v>389.98</v>
      </c>
      <c r="D1670" s="192">
        <f t="shared" si="25"/>
        <v>-6.9186418962197127E-2</v>
      </c>
    </row>
    <row r="1671" spans="2:4" thickBot="1" x14ac:dyDescent="0.3">
      <c r="B1671" s="8">
        <v>36889</v>
      </c>
      <c r="C1671" s="12">
        <v>390.1</v>
      </c>
      <c r="D1671" s="192">
        <f t="shared" ref="D1671:D1734" si="26">+((C1671/C1670)-1)*100</f>
        <v>3.0770808759417179E-2</v>
      </c>
    </row>
    <row r="1672" spans="2:4" thickBot="1" x14ac:dyDescent="0.3">
      <c r="B1672" s="8">
        <v>36894</v>
      </c>
      <c r="C1672" s="12">
        <v>390.09</v>
      </c>
      <c r="D1672" s="192">
        <f t="shared" si="26"/>
        <v>-2.5634452704537125E-3</v>
      </c>
    </row>
    <row r="1673" spans="2:4" thickBot="1" x14ac:dyDescent="0.3">
      <c r="B1673" s="8">
        <v>36895</v>
      </c>
      <c r="C1673" s="12">
        <v>388.58</v>
      </c>
      <c r="D1673" s="192">
        <f t="shared" si="26"/>
        <v>-0.38709015868132468</v>
      </c>
    </row>
    <row r="1674" spans="2:4" thickBot="1" x14ac:dyDescent="0.3">
      <c r="B1674" s="8">
        <v>36896</v>
      </c>
      <c r="C1674" s="12">
        <v>387.56</v>
      </c>
      <c r="D1674" s="192">
        <f t="shared" si="26"/>
        <v>-0.26249420968654791</v>
      </c>
    </row>
    <row r="1675" spans="2:4" thickBot="1" x14ac:dyDescent="0.3">
      <c r="B1675" s="8">
        <v>36899</v>
      </c>
      <c r="C1675" s="12">
        <v>388.18</v>
      </c>
      <c r="D1675" s="192">
        <f t="shared" si="26"/>
        <v>0.15997522964186217</v>
      </c>
    </row>
    <row r="1676" spans="2:4" thickBot="1" x14ac:dyDescent="0.3">
      <c r="B1676" s="8">
        <v>36900</v>
      </c>
      <c r="C1676" s="12">
        <v>389.39</v>
      </c>
      <c r="D1676" s="192">
        <f t="shared" si="26"/>
        <v>0.31171106187850572</v>
      </c>
    </row>
    <row r="1677" spans="2:4" thickBot="1" x14ac:dyDescent="0.3">
      <c r="B1677" s="8">
        <v>36901</v>
      </c>
      <c r="C1677" s="12">
        <v>388.84</v>
      </c>
      <c r="D1677" s="192">
        <f t="shared" si="26"/>
        <v>-0.14124656514035161</v>
      </c>
    </row>
    <row r="1678" spans="2:4" thickBot="1" x14ac:dyDescent="0.3">
      <c r="B1678" s="8">
        <v>36902</v>
      </c>
      <c r="C1678" s="12">
        <v>389.84</v>
      </c>
      <c r="D1678" s="192">
        <f t="shared" si="26"/>
        <v>0.25717518773789028</v>
      </c>
    </row>
    <row r="1679" spans="2:4" thickBot="1" x14ac:dyDescent="0.3">
      <c r="B1679" s="8">
        <v>36903</v>
      </c>
      <c r="C1679" s="12">
        <v>390.48</v>
      </c>
      <c r="D1679" s="192">
        <f t="shared" si="26"/>
        <v>0.16416991586292173</v>
      </c>
    </row>
    <row r="1680" spans="2:4" thickBot="1" x14ac:dyDescent="0.3">
      <c r="B1680" s="8">
        <v>36906</v>
      </c>
      <c r="C1680" s="12">
        <v>391.38</v>
      </c>
      <c r="D1680" s="192">
        <f t="shared" si="26"/>
        <v>0.23048555623847999</v>
      </c>
    </row>
    <row r="1681" spans="2:4" thickBot="1" x14ac:dyDescent="0.3">
      <c r="B1681" s="8">
        <v>36907</v>
      </c>
      <c r="C1681" s="12">
        <v>391.34</v>
      </c>
      <c r="D1681" s="192">
        <f t="shared" si="26"/>
        <v>-1.0220246307945935E-2</v>
      </c>
    </row>
    <row r="1682" spans="2:4" thickBot="1" x14ac:dyDescent="0.3">
      <c r="B1682" s="8">
        <v>36908</v>
      </c>
      <c r="C1682" s="12">
        <v>390.24</v>
      </c>
      <c r="D1682" s="192">
        <f t="shared" si="26"/>
        <v>-0.28108550109877672</v>
      </c>
    </row>
    <row r="1683" spans="2:4" thickBot="1" x14ac:dyDescent="0.3">
      <c r="B1683" s="8">
        <v>36909</v>
      </c>
      <c r="C1683" s="12">
        <v>390.5</v>
      </c>
      <c r="D1683" s="192">
        <f t="shared" si="26"/>
        <v>6.6625666256658889E-2</v>
      </c>
    </row>
    <row r="1684" spans="2:4" thickBot="1" x14ac:dyDescent="0.3">
      <c r="B1684" s="8">
        <v>36910</v>
      </c>
      <c r="C1684" s="12">
        <v>391.54</v>
      </c>
      <c r="D1684" s="192">
        <f t="shared" si="26"/>
        <v>0.26632522407170622</v>
      </c>
    </row>
    <row r="1685" spans="2:4" thickBot="1" x14ac:dyDescent="0.3">
      <c r="B1685" s="8">
        <v>36913</v>
      </c>
      <c r="C1685" s="12">
        <v>391.97</v>
      </c>
      <c r="D1685" s="192">
        <f t="shared" si="26"/>
        <v>0.10982275118762708</v>
      </c>
    </row>
    <row r="1686" spans="2:4" thickBot="1" x14ac:dyDescent="0.3">
      <c r="B1686" s="8">
        <v>36914</v>
      </c>
      <c r="C1686" s="12">
        <v>391.45</v>
      </c>
      <c r="D1686" s="192">
        <f t="shared" si="26"/>
        <v>-0.13266321402148895</v>
      </c>
    </row>
    <row r="1687" spans="2:4" thickBot="1" x14ac:dyDescent="0.3">
      <c r="B1687" s="8">
        <v>36916</v>
      </c>
      <c r="C1687" s="12">
        <v>391.65</v>
      </c>
      <c r="D1687" s="192">
        <f t="shared" si="26"/>
        <v>5.1092093498539271E-2</v>
      </c>
    </row>
    <row r="1688" spans="2:4" thickBot="1" x14ac:dyDescent="0.3">
      <c r="B1688" s="8">
        <v>36917</v>
      </c>
      <c r="C1688" s="12">
        <v>392.26</v>
      </c>
      <c r="D1688" s="192">
        <f t="shared" si="26"/>
        <v>0.15575130856633201</v>
      </c>
    </row>
    <row r="1689" spans="2:4" thickBot="1" x14ac:dyDescent="0.3">
      <c r="B1689" s="8">
        <v>36920</v>
      </c>
      <c r="C1689" s="12">
        <v>391.93</v>
      </c>
      <c r="D1689" s="192">
        <f t="shared" si="26"/>
        <v>-8.412787436903324E-2</v>
      </c>
    </row>
    <row r="1690" spans="2:4" thickBot="1" x14ac:dyDescent="0.3">
      <c r="B1690" s="8">
        <v>36921</v>
      </c>
      <c r="C1690" s="12">
        <v>391.53</v>
      </c>
      <c r="D1690" s="192">
        <f t="shared" si="26"/>
        <v>-0.10205904115532238</v>
      </c>
    </row>
    <row r="1691" spans="2:4" thickBot="1" x14ac:dyDescent="0.3">
      <c r="B1691" s="8">
        <v>36922</v>
      </c>
      <c r="C1691" s="12">
        <v>390.95</v>
      </c>
      <c r="D1691" s="192">
        <f t="shared" si="26"/>
        <v>-0.14813679666947355</v>
      </c>
    </row>
    <row r="1692" spans="2:4" thickBot="1" x14ac:dyDescent="0.3">
      <c r="B1692" s="8">
        <v>36924</v>
      </c>
      <c r="C1692" s="12">
        <v>391.44</v>
      </c>
      <c r="D1692" s="192">
        <f t="shared" si="26"/>
        <v>0.12533572068038623</v>
      </c>
    </row>
    <row r="1693" spans="2:4" thickBot="1" x14ac:dyDescent="0.3">
      <c r="B1693" s="8">
        <v>36927</v>
      </c>
      <c r="C1693" s="12">
        <v>392.16</v>
      </c>
      <c r="D1693" s="192">
        <f t="shared" si="26"/>
        <v>0.18393623543839777</v>
      </c>
    </row>
    <row r="1694" spans="2:4" thickBot="1" x14ac:dyDescent="0.3">
      <c r="B1694" s="8">
        <v>36928</v>
      </c>
      <c r="C1694" s="12">
        <v>392.98</v>
      </c>
      <c r="D1694" s="192">
        <f t="shared" si="26"/>
        <v>0.20909832721338617</v>
      </c>
    </row>
    <row r="1695" spans="2:4" thickBot="1" x14ac:dyDescent="0.3">
      <c r="B1695" s="8">
        <v>36930</v>
      </c>
      <c r="C1695" s="12">
        <v>393.17</v>
      </c>
      <c r="D1695" s="192">
        <f t="shared" si="26"/>
        <v>4.8348516463936342E-2</v>
      </c>
    </row>
    <row r="1696" spans="2:4" thickBot="1" x14ac:dyDescent="0.3">
      <c r="B1696" s="8">
        <v>36931</v>
      </c>
      <c r="C1696" s="12">
        <v>396.11</v>
      </c>
      <c r="D1696" s="192">
        <f t="shared" si="26"/>
        <v>0.74776814100769862</v>
      </c>
    </row>
    <row r="1697" spans="2:4" thickBot="1" x14ac:dyDescent="0.3">
      <c r="B1697" s="8">
        <v>36934</v>
      </c>
      <c r="C1697" s="12">
        <v>396.58</v>
      </c>
      <c r="D1697" s="192">
        <f t="shared" si="26"/>
        <v>0.11865390926761865</v>
      </c>
    </row>
    <row r="1698" spans="2:4" thickBot="1" x14ac:dyDescent="0.3">
      <c r="B1698" s="8">
        <v>36935</v>
      </c>
      <c r="C1698" s="12">
        <v>397.97</v>
      </c>
      <c r="D1698" s="192">
        <f t="shared" si="26"/>
        <v>0.3504967471884779</v>
      </c>
    </row>
    <row r="1699" spans="2:4" thickBot="1" x14ac:dyDescent="0.3">
      <c r="B1699" s="8">
        <v>36936</v>
      </c>
      <c r="C1699" s="12">
        <v>397.56</v>
      </c>
      <c r="D1699" s="192">
        <f t="shared" si="26"/>
        <v>-0.10302284091766589</v>
      </c>
    </row>
    <row r="1700" spans="2:4" thickBot="1" x14ac:dyDescent="0.3">
      <c r="B1700" s="8">
        <v>36937</v>
      </c>
      <c r="C1700" s="12">
        <v>397.59</v>
      </c>
      <c r="D1700" s="192">
        <f t="shared" si="26"/>
        <v>7.5460307878083555E-3</v>
      </c>
    </row>
    <row r="1701" spans="2:4" thickBot="1" x14ac:dyDescent="0.3">
      <c r="B1701" s="8">
        <v>36938</v>
      </c>
      <c r="C1701" s="12">
        <v>397.04</v>
      </c>
      <c r="D1701" s="192">
        <f t="shared" si="26"/>
        <v>-0.13833345909101125</v>
      </c>
    </row>
    <row r="1702" spans="2:4" thickBot="1" x14ac:dyDescent="0.3">
      <c r="B1702" s="8">
        <v>36941</v>
      </c>
      <c r="C1702" s="12">
        <v>397.01</v>
      </c>
      <c r="D1702" s="192">
        <f t="shared" si="26"/>
        <v>-7.5559137618474992E-3</v>
      </c>
    </row>
    <row r="1703" spans="2:4" thickBot="1" x14ac:dyDescent="0.3">
      <c r="B1703" s="8">
        <v>36942</v>
      </c>
      <c r="C1703" s="12">
        <v>397.08</v>
      </c>
      <c r="D1703" s="192">
        <f t="shared" si="26"/>
        <v>1.7631797687722717E-2</v>
      </c>
    </row>
    <row r="1704" spans="2:4" thickBot="1" x14ac:dyDescent="0.3">
      <c r="B1704" s="8">
        <v>36944</v>
      </c>
      <c r="C1704" s="12">
        <v>396.48</v>
      </c>
      <c r="D1704" s="192">
        <f t="shared" si="26"/>
        <v>-0.15110305228164256</v>
      </c>
    </row>
    <row r="1705" spans="2:4" thickBot="1" x14ac:dyDescent="0.3">
      <c r="B1705" s="8">
        <v>36945</v>
      </c>
      <c r="C1705" s="12">
        <v>396.07</v>
      </c>
      <c r="D1705" s="192">
        <f t="shared" si="26"/>
        <v>-0.10341000807103651</v>
      </c>
    </row>
    <row r="1706" spans="2:4" thickBot="1" x14ac:dyDescent="0.3">
      <c r="B1706" s="8">
        <v>36948</v>
      </c>
      <c r="C1706" s="12">
        <v>396.24</v>
      </c>
      <c r="D1706" s="192">
        <f t="shared" si="26"/>
        <v>4.2921705759080275E-2</v>
      </c>
    </row>
    <row r="1707" spans="2:4" thickBot="1" x14ac:dyDescent="0.3">
      <c r="B1707" s="8">
        <v>36949</v>
      </c>
      <c r="C1707" s="12">
        <v>396.18</v>
      </c>
      <c r="D1707" s="192">
        <f t="shared" si="26"/>
        <v>-1.5142337976981057E-2</v>
      </c>
    </row>
    <row r="1708" spans="2:4" thickBot="1" x14ac:dyDescent="0.3">
      <c r="B1708" s="8">
        <v>36950</v>
      </c>
      <c r="C1708" s="12">
        <v>396.78</v>
      </c>
      <c r="D1708" s="192">
        <f t="shared" si="26"/>
        <v>0.15144631228227734</v>
      </c>
    </row>
    <row r="1709" spans="2:4" thickBot="1" x14ac:dyDescent="0.3">
      <c r="B1709" s="8">
        <v>36951</v>
      </c>
      <c r="C1709" s="12">
        <v>396.85</v>
      </c>
      <c r="D1709" s="192">
        <f t="shared" si="26"/>
        <v>1.7642018246899482E-2</v>
      </c>
    </row>
    <row r="1710" spans="2:4" thickBot="1" x14ac:dyDescent="0.3">
      <c r="B1710" s="8">
        <v>36952</v>
      </c>
      <c r="C1710" s="12">
        <v>395.46</v>
      </c>
      <c r="D1710" s="192">
        <f t="shared" si="26"/>
        <v>-0.35025828398640435</v>
      </c>
    </row>
    <row r="1711" spans="2:4" thickBot="1" x14ac:dyDescent="0.3">
      <c r="B1711" s="8">
        <v>36955</v>
      </c>
      <c r="C1711" s="12">
        <v>397.03</v>
      </c>
      <c r="D1711" s="192">
        <f t="shared" si="26"/>
        <v>0.39700601830778837</v>
      </c>
    </row>
    <row r="1712" spans="2:4" thickBot="1" x14ac:dyDescent="0.3">
      <c r="B1712" s="8">
        <v>36956</v>
      </c>
      <c r="C1712" s="12">
        <v>397.72</v>
      </c>
      <c r="D1712" s="192">
        <f t="shared" si="26"/>
        <v>0.17379039367304561</v>
      </c>
    </row>
    <row r="1713" spans="2:4" thickBot="1" x14ac:dyDescent="0.3">
      <c r="B1713" s="8">
        <v>36957</v>
      </c>
      <c r="C1713" s="12">
        <v>395.06</v>
      </c>
      <c r="D1713" s="192">
        <f t="shared" si="26"/>
        <v>-0.66881222970934795</v>
      </c>
    </row>
    <row r="1714" spans="2:4" thickBot="1" x14ac:dyDescent="0.3">
      <c r="B1714" s="8">
        <v>36958</v>
      </c>
      <c r="C1714" s="12">
        <v>394.64</v>
      </c>
      <c r="D1714" s="192">
        <f t="shared" si="26"/>
        <v>-0.10631296511922628</v>
      </c>
    </row>
    <row r="1715" spans="2:4" thickBot="1" x14ac:dyDescent="0.3">
      <c r="B1715" s="8">
        <v>36959</v>
      </c>
      <c r="C1715" s="12">
        <v>396.22</v>
      </c>
      <c r="D1715" s="192">
        <f t="shared" si="26"/>
        <v>0.40036488951957772</v>
      </c>
    </row>
    <row r="1716" spans="2:4" thickBot="1" x14ac:dyDescent="0.3">
      <c r="B1716" s="8">
        <v>36963</v>
      </c>
      <c r="C1716" s="12">
        <v>395.49</v>
      </c>
      <c r="D1716" s="192">
        <f t="shared" si="26"/>
        <v>-0.1842410781888848</v>
      </c>
    </row>
    <row r="1717" spans="2:4" thickBot="1" x14ac:dyDescent="0.3">
      <c r="B1717" s="8">
        <v>36964</v>
      </c>
      <c r="C1717" s="12">
        <v>395.41</v>
      </c>
      <c r="D1717" s="192">
        <f t="shared" si="26"/>
        <v>-2.022807150623418E-2</v>
      </c>
    </row>
    <row r="1718" spans="2:4" thickBot="1" x14ac:dyDescent="0.3">
      <c r="B1718" s="8">
        <v>36965</v>
      </c>
      <c r="C1718" s="12">
        <v>395.93</v>
      </c>
      <c r="D1718" s="192">
        <f t="shared" si="26"/>
        <v>0.13150906653851546</v>
      </c>
    </row>
    <row r="1719" spans="2:4" thickBot="1" x14ac:dyDescent="0.3">
      <c r="B1719" s="8">
        <v>36966</v>
      </c>
      <c r="C1719" s="12">
        <v>394.95</v>
      </c>
      <c r="D1719" s="192">
        <f t="shared" si="26"/>
        <v>-0.24751850074508086</v>
      </c>
    </row>
    <row r="1720" spans="2:4" thickBot="1" x14ac:dyDescent="0.3">
      <c r="B1720" s="8">
        <v>36969</v>
      </c>
      <c r="C1720" s="12">
        <v>394.48</v>
      </c>
      <c r="D1720" s="192">
        <f t="shared" si="26"/>
        <v>-0.11900240536776296</v>
      </c>
    </row>
    <row r="1721" spans="2:4" thickBot="1" x14ac:dyDescent="0.3">
      <c r="B1721" s="8">
        <v>36970</v>
      </c>
      <c r="C1721" s="12">
        <v>394.22</v>
      </c>
      <c r="D1721" s="192">
        <f t="shared" si="26"/>
        <v>-6.5909551815046541E-2</v>
      </c>
    </row>
    <row r="1722" spans="2:4" thickBot="1" x14ac:dyDescent="0.3">
      <c r="B1722" s="8">
        <v>36971</v>
      </c>
      <c r="C1722" s="12">
        <v>395.79</v>
      </c>
      <c r="D1722" s="192">
        <f t="shared" si="26"/>
        <v>0.39825478159403183</v>
      </c>
    </row>
    <row r="1723" spans="2:4" thickBot="1" x14ac:dyDescent="0.3">
      <c r="B1723" s="8">
        <v>36972</v>
      </c>
      <c r="C1723" s="12">
        <v>395.73</v>
      </c>
      <c r="D1723" s="192">
        <f t="shared" si="26"/>
        <v>-1.5159554309107648E-2</v>
      </c>
    </row>
    <row r="1724" spans="2:4" thickBot="1" x14ac:dyDescent="0.3">
      <c r="B1724" s="8">
        <v>36973</v>
      </c>
      <c r="C1724" s="12">
        <v>392.54</v>
      </c>
      <c r="D1724" s="192">
        <f t="shared" si="26"/>
        <v>-0.80610517271877402</v>
      </c>
    </row>
    <row r="1725" spans="2:4" thickBot="1" x14ac:dyDescent="0.3">
      <c r="B1725" s="8">
        <v>36977</v>
      </c>
      <c r="C1725" s="12">
        <v>392.86</v>
      </c>
      <c r="D1725" s="192">
        <f t="shared" si="26"/>
        <v>8.1520354613551227E-2</v>
      </c>
    </row>
    <row r="1726" spans="2:4" thickBot="1" x14ac:dyDescent="0.3">
      <c r="B1726" s="8">
        <v>36978</v>
      </c>
      <c r="C1726" s="12">
        <v>392.15</v>
      </c>
      <c r="D1726" s="192">
        <f t="shared" si="26"/>
        <v>-0.1807259583566756</v>
      </c>
    </row>
    <row r="1727" spans="2:4" thickBot="1" x14ac:dyDescent="0.3">
      <c r="B1727" s="8">
        <v>36979</v>
      </c>
      <c r="C1727" s="12">
        <v>391.81</v>
      </c>
      <c r="D1727" s="192">
        <f t="shared" si="26"/>
        <v>-8.670151727654396E-2</v>
      </c>
    </row>
    <row r="1728" spans="2:4" thickBot="1" x14ac:dyDescent="0.3">
      <c r="B1728" s="8">
        <v>36980</v>
      </c>
      <c r="C1728" s="12">
        <v>391.71</v>
      </c>
      <c r="D1728" s="192">
        <f t="shared" si="26"/>
        <v>-2.5522574717340429E-2</v>
      </c>
    </row>
    <row r="1729" spans="2:4" thickBot="1" x14ac:dyDescent="0.3">
      <c r="B1729" s="8">
        <v>36983</v>
      </c>
      <c r="C1729" s="12">
        <v>391.43</v>
      </c>
      <c r="D1729" s="192">
        <f t="shared" si="26"/>
        <v>-7.1481453115818105E-2</v>
      </c>
    </row>
    <row r="1730" spans="2:4" thickBot="1" x14ac:dyDescent="0.3">
      <c r="B1730" s="8">
        <v>36984</v>
      </c>
      <c r="C1730" s="12">
        <v>390.91</v>
      </c>
      <c r="D1730" s="192">
        <f t="shared" si="26"/>
        <v>-0.13284623048820388</v>
      </c>
    </row>
    <row r="1731" spans="2:4" thickBot="1" x14ac:dyDescent="0.3">
      <c r="B1731" s="8">
        <v>36985</v>
      </c>
      <c r="C1731" s="12">
        <v>390.28</v>
      </c>
      <c r="D1731" s="192">
        <f t="shared" si="26"/>
        <v>-0.16116241590137248</v>
      </c>
    </row>
    <row r="1732" spans="2:4" thickBot="1" x14ac:dyDescent="0.3">
      <c r="B1732" s="8">
        <v>36986</v>
      </c>
      <c r="C1732" s="12">
        <v>401.46</v>
      </c>
      <c r="D1732" s="192">
        <f t="shared" si="26"/>
        <v>2.8646100235728111</v>
      </c>
    </row>
    <row r="1733" spans="2:4" thickBot="1" x14ac:dyDescent="0.3">
      <c r="B1733" s="8">
        <v>36987</v>
      </c>
      <c r="C1733" s="12">
        <v>401.96</v>
      </c>
      <c r="D1733" s="192">
        <f t="shared" si="26"/>
        <v>0.12454540925621593</v>
      </c>
    </row>
    <row r="1734" spans="2:4" thickBot="1" x14ac:dyDescent="0.3">
      <c r="B1734" s="8">
        <v>36990</v>
      </c>
      <c r="C1734" s="12">
        <v>399.96</v>
      </c>
      <c r="D1734" s="192">
        <f t="shared" si="26"/>
        <v>-0.49756194646233265</v>
      </c>
    </row>
    <row r="1735" spans="2:4" thickBot="1" x14ac:dyDescent="0.3">
      <c r="B1735" s="8">
        <v>36991</v>
      </c>
      <c r="C1735" s="12">
        <v>399.25</v>
      </c>
      <c r="D1735" s="192">
        <f t="shared" ref="D1735:D1798" si="27">+((C1735/C1734)-1)*100</f>
        <v>-0.17751775177516915</v>
      </c>
    </row>
    <row r="1736" spans="2:4" thickBot="1" x14ac:dyDescent="0.3">
      <c r="B1736" s="8">
        <v>36992</v>
      </c>
      <c r="C1736" s="12">
        <v>399.32</v>
      </c>
      <c r="D1736" s="192">
        <f t="shared" si="27"/>
        <v>1.7532874139014609E-2</v>
      </c>
    </row>
    <row r="1737" spans="2:4" thickBot="1" x14ac:dyDescent="0.3">
      <c r="B1737" s="8">
        <v>36993</v>
      </c>
      <c r="C1737" s="12">
        <v>399.41</v>
      </c>
      <c r="D1737" s="192">
        <f t="shared" si="27"/>
        <v>2.2538315135745002E-2</v>
      </c>
    </row>
    <row r="1738" spans="2:4" thickBot="1" x14ac:dyDescent="0.3">
      <c r="B1738" s="8">
        <v>36994</v>
      </c>
      <c r="C1738" s="12">
        <v>399.04</v>
      </c>
      <c r="D1738" s="192">
        <f t="shared" si="27"/>
        <v>-9.263663904258701E-2</v>
      </c>
    </row>
    <row r="1739" spans="2:4" thickBot="1" x14ac:dyDescent="0.3">
      <c r="B1739" s="8">
        <v>36997</v>
      </c>
      <c r="C1739" s="12">
        <v>398.66</v>
      </c>
      <c r="D1739" s="192">
        <f t="shared" si="27"/>
        <v>-9.522854851643503E-2</v>
      </c>
    </row>
    <row r="1740" spans="2:4" thickBot="1" x14ac:dyDescent="0.3">
      <c r="B1740" s="8">
        <v>36998</v>
      </c>
      <c r="C1740" s="12">
        <v>396.94</v>
      </c>
      <c r="D1740" s="192">
        <f t="shared" si="27"/>
        <v>-0.43144534189535344</v>
      </c>
    </row>
    <row r="1741" spans="2:4" thickBot="1" x14ac:dyDescent="0.3">
      <c r="B1741" s="8">
        <v>36999</v>
      </c>
      <c r="C1741" s="12">
        <v>396.33</v>
      </c>
      <c r="D1741" s="192">
        <f t="shared" si="27"/>
        <v>-0.15367561848138589</v>
      </c>
    </row>
    <row r="1742" spans="2:4" thickBot="1" x14ac:dyDescent="0.3">
      <c r="B1742" s="8">
        <v>37000</v>
      </c>
      <c r="C1742" s="12">
        <v>397.23</v>
      </c>
      <c r="D1742" s="192">
        <f t="shared" si="27"/>
        <v>0.22708349103019998</v>
      </c>
    </row>
    <row r="1743" spans="2:4" thickBot="1" x14ac:dyDescent="0.3">
      <c r="B1743" s="8">
        <v>37001</v>
      </c>
      <c r="C1743" s="12">
        <v>398.72</v>
      </c>
      <c r="D1743" s="192">
        <f t="shared" si="27"/>
        <v>0.37509755053748428</v>
      </c>
    </row>
    <row r="1744" spans="2:4" thickBot="1" x14ac:dyDescent="0.3">
      <c r="B1744" s="8">
        <v>37004</v>
      </c>
      <c r="C1744" s="12">
        <v>399.12</v>
      </c>
      <c r="D1744" s="192">
        <f t="shared" si="27"/>
        <v>0.10032102728732006</v>
      </c>
    </row>
    <row r="1745" spans="2:4" thickBot="1" x14ac:dyDescent="0.3">
      <c r="B1745" s="8">
        <v>37005</v>
      </c>
      <c r="C1745" s="12">
        <v>399.12</v>
      </c>
      <c r="D1745" s="192">
        <f t="shared" si="27"/>
        <v>0</v>
      </c>
    </row>
    <row r="1746" spans="2:4" thickBot="1" x14ac:dyDescent="0.3">
      <c r="B1746" s="8">
        <v>37006</v>
      </c>
      <c r="C1746" s="12">
        <v>400.24</v>
      </c>
      <c r="D1746" s="192">
        <f t="shared" si="27"/>
        <v>0.2806173581880067</v>
      </c>
    </row>
    <row r="1747" spans="2:4" thickBot="1" x14ac:dyDescent="0.3">
      <c r="B1747" s="8">
        <v>37007</v>
      </c>
      <c r="C1747" s="12">
        <v>400.12</v>
      </c>
      <c r="D1747" s="192">
        <f t="shared" si="27"/>
        <v>-2.9982010793527802E-2</v>
      </c>
    </row>
    <row r="1748" spans="2:4" thickBot="1" x14ac:dyDescent="0.3">
      <c r="B1748" s="8">
        <v>37008</v>
      </c>
      <c r="C1748" s="12">
        <v>400.02</v>
      </c>
      <c r="D1748" s="192">
        <f t="shared" si="27"/>
        <v>-2.4992502249332471E-2</v>
      </c>
    </row>
    <row r="1749" spans="2:4" thickBot="1" x14ac:dyDescent="0.3">
      <c r="B1749" s="8">
        <v>37011</v>
      </c>
      <c r="C1749" s="12">
        <v>399.98</v>
      </c>
      <c r="D1749" s="192">
        <f t="shared" si="27"/>
        <v>-9.9995000249930577E-3</v>
      </c>
    </row>
    <row r="1750" spans="2:4" thickBot="1" x14ac:dyDescent="0.3">
      <c r="B1750" s="8">
        <v>37013</v>
      </c>
      <c r="C1750" s="12">
        <v>396.46</v>
      </c>
      <c r="D1750" s="192">
        <f t="shared" si="27"/>
        <v>-0.88004400220011991</v>
      </c>
    </row>
    <row r="1751" spans="2:4" thickBot="1" x14ac:dyDescent="0.3">
      <c r="B1751" s="8">
        <v>37014</v>
      </c>
      <c r="C1751" s="12">
        <v>396.02</v>
      </c>
      <c r="D1751" s="192">
        <f t="shared" si="27"/>
        <v>-0.1109821924027643</v>
      </c>
    </row>
    <row r="1752" spans="2:4" thickBot="1" x14ac:dyDescent="0.3">
      <c r="B1752" s="8">
        <v>37015</v>
      </c>
      <c r="C1752" s="12">
        <v>397.45</v>
      </c>
      <c r="D1752" s="192">
        <f t="shared" si="27"/>
        <v>0.36109287409726853</v>
      </c>
    </row>
    <row r="1753" spans="2:4" thickBot="1" x14ac:dyDescent="0.3">
      <c r="B1753" s="8">
        <v>37018</v>
      </c>
      <c r="C1753" s="12">
        <v>396.39</v>
      </c>
      <c r="D1753" s="192">
        <f t="shared" si="27"/>
        <v>-0.26670021386338005</v>
      </c>
    </row>
    <row r="1754" spans="2:4" thickBot="1" x14ac:dyDescent="0.3">
      <c r="B1754" s="8">
        <v>37019</v>
      </c>
      <c r="C1754" s="12">
        <v>395.09</v>
      </c>
      <c r="D1754" s="192">
        <f t="shared" si="27"/>
        <v>-0.32795983753374225</v>
      </c>
    </row>
    <row r="1755" spans="2:4" thickBot="1" x14ac:dyDescent="0.3">
      <c r="B1755" s="8">
        <v>37020</v>
      </c>
      <c r="C1755" s="12">
        <v>393.79</v>
      </c>
      <c r="D1755" s="192">
        <f t="shared" si="27"/>
        <v>-0.32903895314990717</v>
      </c>
    </row>
    <row r="1756" spans="2:4" thickBot="1" x14ac:dyDescent="0.3">
      <c r="B1756" s="8">
        <v>37021</v>
      </c>
      <c r="C1756" s="12">
        <v>392.88</v>
      </c>
      <c r="D1756" s="192">
        <f t="shared" si="27"/>
        <v>-0.23108763554179346</v>
      </c>
    </row>
    <row r="1757" spans="2:4" thickBot="1" x14ac:dyDescent="0.3">
      <c r="B1757" s="8">
        <v>37022</v>
      </c>
      <c r="C1757" s="12">
        <v>390.96</v>
      </c>
      <c r="D1757" s="192">
        <f t="shared" si="27"/>
        <v>-0.48869883934026248</v>
      </c>
    </row>
    <row r="1758" spans="2:4" thickBot="1" x14ac:dyDescent="0.3">
      <c r="B1758" s="8">
        <v>37025</v>
      </c>
      <c r="C1758" s="12">
        <v>390.49</v>
      </c>
      <c r="D1758" s="192">
        <f t="shared" si="27"/>
        <v>-0.12021690198484869</v>
      </c>
    </row>
    <row r="1759" spans="2:4" thickBot="1" x14ac:dyDescent="0.3">
      <c r="B1759" s="8">
        <v>37026</v>
      </c>
      <c r="C1759" s="12">
        <v>391.1</v>
      </c>
      <c r="D1759" s="192">
        <f t="shared" si="27"/>
        <v>0.1562139875540991</v>
      </c>
    </row>
    <row r="1760" spans="2:4" thickBot="1" x14ac:dyDescent="0.3">
      <c r="B1760" s="8">
        <v>37027</v>
      </c>
      <c r="C1760" s="12">
        <v>389.48</v>
      </c>
      <c r="D1760" s="192">
        <f t="shared" si="27"/>
        <v>-0.41421631296343353</v>
      </c>
    </row>
    <row r="1761" spans="2:4" thickBot="1" x14ac:dyDescent="0.3">
      <c r="B1761" s="8">
        <v>37028</v>
      </c>
      <c r="C1761" s="12">
        <v>390.46</v>
      </c>
      <c r="D1761" s="192">
        <f t="shared" si="27"/>
        <v>0.25161754133715686</v>
      </c>
    </row>
    <row r="1762" spans="2:4" thickBot="1" x14ac:dyDescent="0.3">
      <c r="B1762" s="8">
        <v>37029</v>
      </c>
      <c r="C1762" s="12">
        <v>391.57</v>
      </c>
      <c r="D1762" s="192">
        <f t="shared" si="27"/>
        <v>0.2842800799057521</v>
      </c>
    </row>
    <row r="1763" spans="2:4" thickBot="1" x14ac:dyDescent="0.3">
      <c r="B1763" s="8">
        <v>37032</v>
      </c>
      <c r="C1763" s="12">
        <v>385.42</v>
      </c>
      <c r="D1763" s="192">
        <f t="shared" si="27"/>
        <v>-1.5706004035038412</v>
      </c>
    </row>
    <row r="1764" spans="2:4" thickBot="1" x14ac:dyDescent="0.3">
      <c r="B1764" s="8">
        <v>37033</v>
      </c>
      <c r="C1764" s="12">
        <v>385.55</v>
      </c>
      <c r="D1764" s="192">
        <f t="shared" si="27"/>
        <v>3.3729438015672741E-2</v>
      </c>
    </row>
    <row r="1765" spans="2:4" thickBot="1" x14ac:dyDescent="0.3">
      <c r="B1765" s="8">
        <v>37034</v>
      </c>
      <c r="C1765" s="12">
        <v>385.44</v>
      </c>
      <c r="D1765" s="192">
        <f t="shared" si="27"/>
        <v>-2.8530670470761077E-2</v>
      </c>
    </row>
    <row r="1766" spans="2:4" thickBot="1" x14ac:dyDescent="0.3">
      <c r="B1766" s="8">
        <v>37035</v>
      </c>
      <c r="C1766" s="12">
        <v>385.23</v>
      </c>
      <c r="D1766" s="192">
        <f t="shared" si="27"/>
        <v>-5.4483188044829323E-2</v>
      </c>
    </row>
    <row r="1767" spans="2:4" thickBot="1" x14ac:dyDescent="0.3">
      <c r="B1767" s="8">
        <v>37036</v>
      </c>
      <c r="C1767" s="12">
        <v>384.53</v>
      </c>
      <c r="D1767" s="192">
        <f t="shared" si="27"/>
        <v>-0.18170962801444812</v>
      </c>
    </row>
    <row r="1768" spans="2:4" thickBot="1" x14ac:dyDescent="0.3">
      <c r="B1768" s="8">
        <v>37039</v>
      </c>
      <c r="C1768" s="12">
        <v>383.48</v>
      </c>
      <c r="D1768" s="192">
        <f t="shared" si="27"/>
        <v>-0.27306061945751026</v>
      </c>
    </row>
    <row r="1769" spans="2:4" thickBot="1" x14ac:dyDescent="0.3">
      <c r="B1769" s="8">
        <v>37040</v>
      </c>
      <c r="C1769" s="12">
        <v>384.39</v>
      </c>
      <c r="D1769" s="192">
        <f t="shared" si="27"/>
        <v>0.23730051110879558</v>
      </c>
    </row>
    <row r="1770" spans="2:4" thickBot="1" x14ac:dyDescent="0.3">
      <c r="B1770" s="8">
        <v>37041</v>
      </c>
      <c r="C1770" s="12">
        <v>384.51</v>
      </c>
      <c r="D1770" s="192">
        <f t="shared" si="27"/>
        <v>3.1218293920232121E-2</v>
      </c>
    </row>
    <row r="1771" spans="2:4" thickBot="1" x14ac:dyDescent="0.3">
      <c r="B1771" s="8">
        <v>37042</v>
      </c>
      <c r="C1771" s="12">
        <v>382.78</v>
      </c>
      <c r="D1771" s="192">
        <f t="shared" si="27"/>
        <v>-0.44992327897844797</v>
      </c>
    </row>
    <row r="1772" spans="2:4" thickBot="1" x14ac:dyDescent="0.3">
      <c r="B1772" s="8">
        <v>37043</v>
      </c>
      <c r="C1772" s="12">
        <v>384.27</v>
      </c>
      <c r="D1772" s="192">
        <f t="shared" si="27"/>
        <v>0.38925753696641419</v>
      </c>
    </row>
    <row r="1773" spans="2:4" thickBot="1" x14ac:dyDescent="0.3">
      <c r="B1773" s="8">
        <v>37046</v>
      </c>
      <c r="C1773" s="12">
        <v>385.26</v>
      </c>
      <c r="D1773" s="192">
        <f t="shared" si="27"/>
        <v>0.25763135295495676</v>
      </c>
    </row>
    <row r="1774" spans="2:4" thickBot="1" x14ac:dyDescent="0.3">
      <c r="B1774" s="8">
        <v>37047</v>
      </c>
      <c r="C1774" s="12">
        <v>385.87</v>
      </c>
      <c r="D1774" s="192">
        <f t="shared" si="27"/>
        <v>0.15833463115817459</v>
      </c>
    </row>
    <row r="1775" spans="2:4" thickBot="1" x14ac:dyDescent="0.3">
      <c r="B1775" s="8">
        <v>37048</v>
      </c>
      <c r="C1775" s="12">
        <v>386.08</v>
      </c>
      <c r="D1775" s="192">
        <f t="shared" si="27"/>
        <v>5.4422473890158862E-2</v>
      </c>
    </row>
    <row r="1776" spans="2:4" thickBot="1" x14ac:dyDescent="0.3">
      <c r="B1776" s="8">
        <v>37049</v>
      </c>
      <c r="C1776" s="12">
        <v>386.77</v>
      </c>
      <c r="D1776" s="192">
        <f t="shared" si="27"/>
        <v>0.17871943638623211</v>
      </c>
    </row>
    <row r="1777" spans="2:4" thickBot="1" x14ac:dyDescent="0.3">
      <c r="B1777" s="8">
        <v>37050</v>
      </c>
      <c r="C1777" s="12">
        <v>388.12</v>
      </c>
      <c r="D1777" s="192">
        <f t="shared" si="27"/>
        <v>0.34904465186027522</v>
      </c>
    </row>
    <row r="1778" spans="2:4" thickBot="1" x14ac:dyDescent="0.3">
      <c r="B1778" s="8">
        <v>37053</v>
      </c>
      <c r="C1778" s="12">
        <v>389.04</v>
      </c>
      <c r="D1778" s="192">
        <f t="shared" si="27"/>
        <v>0.23704009069360765</v>
      </c>
    </row>
    <row r="1779" spans="2:4" thickBot="1" x14ac:dyDescent="0.3">
      <c r="B1779" s="8">
        <v>37054</v>
      </c>
      <c r="C1779" s="12">
        <v>389.26</v>
      </c>
      <c r="D1779" s="192">
        <f t="shared" si="27"/>
        <v>5.6549455068877208E-2</v>
      </c>
    </row>
    <row r="1780" spans="2:4" thickBot="1" x14ac:dyDescent="0.3">
      <c r="B1780" s="8">
        <v>37055</v>
      </c>
      <c r="C1780" s="12">
        <v>390.34</v>
      </c>
      <c r="D1780" s="192">
        <f t="shared" si="27"/>
        <v>0.27744951960129161</v>
      </c>
    </row>
    <row r="1781" spans="2:4" thickBot="1" x14ac:dyDescent="0.3">
      <c r="B1781" s="8">
        <v>37056</v>
      </c>
      <c r="C1781" s="12">
        <v>388.56</v>
      </c>
      <c r="D1781" s="192">
        <f t="shared" si="27"/>
        <v>-0.45601270687092299</v>
      </c>
    </row>
    <row r="1782" spans="2:4" thickBot="1" x14ac:dyDescent="0.3">
      <c r="B1782" s="8">
        <v>37057</v>
      </c>
      <c r="C1782" s="12">
        <v>388.83</v>
      </c>
      <c r="D1782" s="192">
        <f t="shared" si="27"/>
        <v>6.9487337862872423E-2</v>
      </c>
    </row>
    <row r="1783" spans="2:4" thickBot="1" x14ac:dyDescent="0.3">
      <c r="B1783" s="8">
        <v>37060</v>
      </c>
      <c r="C1783" s="12">
        <v>389.29</v>
      </c>
      <c r="D1783" s="192">
        <f t="shared" si="27"/>
        <v>0.11830362883522572</v>
      </c>
    </row>
    <row r="1784" spans="2:4" thickBot="1" x14ac:dyDescent="0.3">
      <c r="B1784" s="8">
        <v>37061</v>
      </c>
      <c r="C1784" s="12">
        <v>389.55</v>
      </c>
      <c r="D1784" s="192">
        <f t="shared" si="27"/>
        <v>6.6788255542138408E-2</v>
      </c>
    </row>
    <row r="1785" spans="2:4" thickBot="1" x14ac:dyDescent="0.3">
      <c r="B1785" s="8">
        <v>37062</v>
      </c>
      <c r="C1785" s="12">
        <v>391</v>
      </c>
      <c r="D1785" s="192">
        <f t="shared" si="27"/>
        <v>0.37222436144268567</v>
      </c>
    </row>
    <row r="1786" spans="2:4" thickBot="1" x14ac:dyDescent="0.3">
      <c r="B1786" s="8">
        <v>37063</v>
      </c>
      <c r="C1786" s="12">
        <v>389.45</v>
      </c>
      <c r="D1786" s="192">
        <f t="shared" si="27"/>
        <v>-0.39641943734015639</v>
      </c>
    </row>
    <row r="1787" spans="2:4" thickBot="1" x14ac:dyDescent="0.3">
      <c r="B1787" s="8">
        <v>37064</v>
      </c>
      <c r="C1787" s="12">
        <v>388.92</v>
      </c>
      <c r="D1787" s="192">
        <f t="shared" si="27"/>
        <v>-0.13608935678520728</v>
      </c>
    </row>
    <row r="1788" spans="2:4" thickBot="1" x14ac:dyDescent="0.3">
      <c r="B1788" s="8">
        <v>37067</v>
      </c>
      <c r="C1788" s="12">
        <v>388.6</v>
      </c>
      <c r="D1788" s="192">
        <f t="shared" si="27"/>
        <v>-8.2279131955154128E-2</v>
      </c>
    </row>
    <row r="1789" spans="2:4" thickBot="1" x14ac:dyDescent="0.3">
      <c r="B1789" s="8">
        <v>37068</v>
      </c>
      <c r="C1789" s="12">
        <v>387.86</v>
      </c>
      <c r="D1789" s="192">
        <f t="shared" si="27"/>
        <v>-0.19042717447246282</v>
      </c>
    </row>
    <row r="1790" spans="2:4" thickBot="1" x14ac:dyDescent="0.3">
      <c r="B1790" s="8">
        <v>37069</v>
      </c>
      <c r="C1790" s="12">
        <v>386.29</v>
      </c>
      <c r="D1790" s="192">
        <f t="shared" si="27"/>
        <v>-0.40478523178466563</v>
      </c>
    </row>
    <row r="1791" spans="2:4" thickBot="1" x14ac:dyDescent="0.3">
      <c r="B1791" s="8">
        <v>37070</v>
      </c>
      <c r="C1791" s="12">
        <v>386.02</v>
      </c>
      <c r="D1791" s="192">
        <f t="shared" si="27"/>
        <v>-6.9895674234388139E-2</v>
      </c>
    </row>
    <row r="1792" spans="2:4" thickBot="1" x14ac:dyDescent="0.3">
      <c r="B1792" s="8">
        <v>37071</v>
      </c>
      <c r="C1792" s="12">
        <v>386.9</v>
      </c>
      <c r="D1792" s="192">
        <f t="shared" si="27"/>
        <v>0.22796746282576219</v>
      </c>
    </row>
    <row r="1793" spans="2:4" thickBot="1" x14ac:dyDescent="0.3">
      <c r="B1793" s="8">
        <v>37074</v>
      </c>
      <c r="C1793" s="12">
        <v>386.38</v>
      </c>
      <c r="D1793" s="192">
        <f t="shared" si="27"/>
        <v>-0.1344016541741988</v>
      </c>
    </row>
    <row r="1794" spans="2:4" thickBot="1" x14ac:dyDescent="0.3">
      <c r="B1794" s="8">
        <v>37075</v>
      </c>
      <c r="C1794" s="12">
        <v>387.29</v>
      </c>
      <c r="D1794" s="192">
        <f t="shared" si="27"/>
        <v>0.23551943682385001</v>
      </c>
    </row>
    <row r="1795" spans="2:4" thickBot="1" x14ac:dyDescent="0.3">
      <c r="B1795" s="8">
        <v>37076</v>
      </c>
      <c r="C1795" s="12">
        <v>387.48</v>
      </c>
      <c r="D1795" s="192">
        <f t="shared" si="27"/>
        <v>4.9058844793314904E-2</v>
      </c>
    </row>
    <row r="1796" spans="2:4" thickBot="1" x14ac:dyDescent="0.3">
      <c r="B1796" s="8">
        <v>37077</v>
      </c>
      <c r="C1796" s="12">
        <v>387.65</v>
      </c>
      <c r="D1796" s="192">
        <f t="shared" si="27"/>
        <v>4.3873232166813381E-2</v>
      </c>
    </row>
    <row r="1797" spans="2:4" thickBot="1" x14ac:dyDescent="0.3">
      <c r="B1797" s="8">
        <v>37078</v>
      </c>
      <c r="C1797" s="12">
        <v>382.78</v>
      </c>
      <c r="D1797" s="192">
        <f t="shared" si="27"/>
        <v>-1.256287888559271</v>
      </c>
    </row>
    <row r="1798" spans="2:4" thickBot="1" x14ac:dyDescent="0.3">
      <c r="B1798" s="8">
        <v>37081</v>
      </c>
      <c r="C1798" s="12">
        <v>383.82</v>
      </c>
      <c r="D1798" s="192">
        <f t="shared" si="27"/>
        <v>0.27169653586918141</v>
      </c>
    </row>
    <row r="1799" spans="2:4" thickBot="1" x14ac:dyDescent="0.3">
      <c r="B1799" s="8">
        <v>37082</v>
      </c>
      <c r="C1799" s="12">
        <v>380.13</v>
      </c>
      <c r="D1799" s="192">
        <f t="shared" ref="D1799:D1862" si="28">+((C1799/C1798)-1)*100</f>
        <v>-0.96138815069564121</v>
      </c>
    </row>
    <row r="1800" spans="2:4" thickBot="1" x14ac:dyDescent="0.3">
      <c r="B1800" s="8">
        <v>37083</v>
      </c>
      <c r="C1800" s="12">
        <v>379.6</v>
      </c>
      <c r="D1800" s="192">
        <f t="shared" si="28"/>
        <v>-0.13942598584694155</v>
      </c>
    </row>
    <row r="1801" spans="2:4" thickBot="1" x14ac:dyDescent="0.3">
      <c r="B1801" s="8">
        <v>37084</v>
      </c>
      <c r="C1801" s="12">
        <v>379.34</v>
      </c>
      <c r="D1801" s="192">
        <f t="shared" si="28"/>
        <v>-6.8493150684945103E-2</v>
      </c>
    </row>
    <row r="1802" spans="2:4" thickBot="1" x14ac:dyDescent="0.3">
      <c r="B1802" s="8">
        <v>37085</v>
      </c>
      <c r="C1802" s="12">
        <v>379.92</v>
      </c>
      <c r="D1802" s="192">
        <f t="shared" si="28"/>
        <v>0.15289713713293462</v>
      </c>
    </row>
    <row r="1803" spans="2:4" thickBot="1" x14ac:dyDescent="0.3">
      <c r="B1803" s="8">
        <v>37088</v>
      </c>
      <c r="C1803" s="12">
        <v>380.89</v>
      </c>
      <c r="D1803" s="192">
        <f t="shared" si="28"/>
        <v>0.25531690882290015</v>
      </c>
    </row>
    <row r="1804" spans="2:4" thickBot="1" x14ac:dyDescent="0.3">
      <c r="B1804" s="8">
        <v>37089</v>
      </c>
      <c r="C1804" s="12">
        <v>381.23</v>
      </c>
      <c r="D1804" s="192">
        <f t="shared" si="28"/>
        <v>8.9264617081052933E-2</v>
      </c>
    </row>
    <row r="1805" spans="2:4" thickBot="1" x14ac:dyDescent="0.3">
      <c r="B1805" s="8">
        <v>37090</v>
      </c>
      <c r="C1805" s="12">
        <v>379.5</v>
      </c>
      <c r="D1805" s="192">
        <f t="shared" si="28"/>
        <v>-0.45379429740577404</v>
      </c>
    </row>
    <row r="1806" spans="2:4" thickBot="1" x14ac:dyDescent="0.3">
      <c r="B1806" s="8">
        <v>37091</v>
      </c>
      <c r="C1806" s="12">
        <v>377.83</v>
      </c>
      <c r="D1806" s="192">
        <f t="shared" si="28"/>
        <v>-0.44005270092226656</v>
      </c>
    </row>
    <row r="1807" spans="2:4" thickBot="1" x14ac:dyDescent="0.3">
      <c r="B1807" s="8">
        <v>37092</v>
      </c>
      <c r="C1807" s="12">
        <v>378.41</v>
      </c>
      <c r="D1807" s="192">
        <f t="shared" si="28"/>
        <v>0.1535081915147174</v>
      </c>
    </row>
    <row r="1808" spans="2:4" thickBot="1" x14ac:dyDescent="0.3">
      <c r="B1808" s="8">
        <v>37095</v>
      </c>
      <c r="C1808" s="12">
        <v>377.72887846625133</v>
      </c>
      <c r="D1808" s="192">
        <f t="shared" si="28"/>
        <v>-0.1799956485686649</v>
      </c>
    </row>
    <row r="1809" spans="2:4" thickBot="1" x14ac:dyDescent="0.3">
      <c r="B1809" s="8">
        <v>37096</v>
      </c>
      <c r="C1809" s="12">
        <v>374.83</v>
      </c>
      <c r="D1809" s="192">
        <f t="shared" si="28"/>
        <v>-0.76744952041318815</v>
      </c>
    </row>
    <row r="1810" spans="2:4" thickBot="1" x14ac:dyDescent="0.3">
      <c r="B1810" s="8">
        <v>37097</v>
      </c>
      <c r="C1810" s="12">
        <v>375.79</v>
      </c>
      <c r="D1810" s="192">
        <f t="shared" si="28"/>
        <v>0.25611610596805168</v>
      </c>
    </row>
    <row r="1811" spans="2:4" thickBot="1" x14ac:dyDescent="0.3">
      <c r="B1811" s="8">
        <v>37098</v>
      </c>
      <c r="C1811" s="12">
        <v>374.38</v>
      </c>
      <c r="D1811" s="192">
        <f t="shared" si="28"/>
        <v>-0.37520955853003191</v>
      </c>
    </row>
    <row r="1812" spans="2:4" thickBot="1" x14ac:dyDescent="0.3">
      <c r="B1812" s="8">
        <v>37099</v>
      </c>
      <c r="C1812" s="12">
        <v>373.68</v>
      </c>
      <c r="D1812" s="192">
        <f t="shared" si="28"/>
        <v>-0.18697579998930847</v>
      </c>
    </row>
    <row r="1813" spans="2:4" thickBot="1" x14ac:dyDescent="0.3">
      <c r="B1813" s="8">
        <v>37102</v>
      </c>
      <c r="C1813" s="12">
        <v>372.03</v>
      </c>
      <c r="D1813" s="192">
        <f t="shared" si="28"/>
        <v>-0.44155427103405032</v>
      </c>
    </row>
    <row r="1814" spans="2:4" thickBot="1" x14ac:dyDescent="0.3">
      <c r="B1814" s="8">
        <v>37103</v>
      </c>
      <c r="C1814" s="12">
        <v>371.71</v>
      </c>
      <c r="D1814" s="192">
        <f t="shared" si="28"/>
        <v>-8.6014568717573958E-2</v>
      </c>
    </row>
    <row r="1815" spans="2:4" thickBot="1" x14ac:dyDescent="0.3">
      <c r="B1815" s="8">
        <v>37104</v>
      </c>
      <c r="C1815" s="12">
        <v>370.06</v>
      </c>
      <c r="D1815" s="192">
        <f t="shared" si="28"/>
        <v>-0.44389443383282545</v>
      </c>
    </row>
    <row r="1816" spans="2:4" thickBot="1" x14ac:dyDescent="0.3">
      <c r="B1816" s="8">
        <v>37105</v>
      </c>
      <c r="C1816" s="12">
        <v>369.45</v>
      </c>
      <c r="D1816" s="192">
        <f t="shared" si="28"/>
        <v>-0.164838134356593</v>
      </c>
    </row>
    <row r="1817" spans="2:4" thickBot="1" x14ac:dyDescent="0.3">
      <c r="B1817" s="8">
        <v>37106</v>
      </c>
      <c r="C1817" s="12">
        <v>367.5</v>
      </c>
      <c r="D1817" s="192">
        <f t="shared" si="28"/>
        <v>-0.52781161185545544</v>
      </c>
    </row>
    <row r="1818" spans="2:4" thickBot="1" x14ac:dyDescent="0.3">
      <c r="B1818" s="8">
        <v>37109</v>
      </c>
      <c r="C1818" s="12">
        <v>368.82</v>
      </c>
      <c r="D1818" s="192">
        <f t="shared" si="28"/>
        <v>0.35918367346938762</v>
      </c>
    </row>
    <row r="1819" spans="2:4" thickBot="1" x14ac:dyDescent="0.3">
      <c r="B1819" s="8">
        <v>37110</v>
      </c>
      <c r="C1819" s="12">
        <v>367.67</v>
      </c>
      <c r="D1819" s="192">
        <f t="shared" si="28"/>
        <v>-0.31180521663684013</v>
      </c>
    </row>
    <row r="1820" spans="2:4" thickBot="1" x14ac:dyDescent="0.3">
      <c r="B1820" s="8">
        <v>37111</v>
      </c>
      <c r="C1820" s="12">
        <v>367.42</v>
      </c>
      <c r="D1820" s="192">
        <f t="shared" si="28"/>
        <v>-6.7995757064753803E-2</v>
      </c>
    </row>
    <row r="1821" spans="2:4" thickBot="1" x14ac:dyDescent="0.3">
      <c r="B1821" s="8">
        <v>37112</v>
      </c>
      <c r="C1821" s="12">
        <v>367.17</v>
      </c>
      <c r="D1821" s="192">
        <f t="shared" si="28"/>
        <v>-6.8042022753256326E-2</v>
      </c>
    </row>
    <row r="1822" spans="2:4" thickBot="1" x14ac:dyDescent="0.3">
      <c r="B1822" s="8">
        <v>37113</v>
      </c>
      <c r="C1822" s="12">
        <v>367.64</v>
      </c>
      <c r="D1822" s="192">
        <f t="shared" si="28"/>
        <v>0.12800610071628249</v>
      </c>
    </row>
    <row r="1823" spans="2:4" thickBot="1" x14ac:dyDescent="0.3">
      <c r="B1823" s="8">
        <v>37116</v>
      </c>
      <c r="C1823" s="12">
        <v>367.99</v>
      </c>
      <c r="D1823" s="192">
        <f t="shared" si="28"/>
        <v>9.5201827875102119E-2</v>
      </c>
    </row>
    <row r="1824" spans="2:4" thickBot="1" x14ac:dyDescent="0.3">
      <c r="B1824" s="8">
        <v>37117</v>
      </c>
      <c r="C1824" s="12">
        <v>367.32</v>
      </c>
      <c r="D1824" s="192">
        <f t="shared" si="28"/>
        <v>-0.18207016495014328</v>
      </c>
    </row>
    <row r="1825" spans="2:4" thickBot="1" x14ac:dyDescent="0.3">
      <c r="B1825" s="8">
        <v>37118</v>
      </c>
      <c r="C1825" s="12">
        <v>362.65</v>
      </c>
      <c r="D1825" s="192">
        <f t="shared" si="28"/>
        <v>-1.2713710116519672</v>
      </c>
    </row>
    <row r="1826" spans="2:4" thickBot="1" x14ac:dyDescent="0.3">
      <c r="B1826" s="8">
        <v>37119</v>
      </c>
      <c r="C1826" s="12">
        <v>365</v>
      </c>
      <c r="D1826" s="192">
        <f t="shared" si="28"/>
        <v>0.6480077209430668</v>
      </c>
    </row>
    <row r="1827" spans="2:4" thickBot="1" x14ac:dyDescent="0.3">
      <c r="B1827" s="8">
        <v>37120</v>
      </c>
      <c r="C1827" s="12">
        <v>366.19</v>
      </c>
      <c r="D1827" s="192">
        <f t="shared" si="28"/>
        <v>0.32602739726026453</v>
      </c>
    </row>
    <row r="1828" spans="2:4" thickBot="1" x14ac:dyDescent="0.3">
      <c r="B1828" s="8">
        <v>37123</v>
      </c>
      <c r="C1828" s="12">
        <v>367.47</v>
      </c>
      <c r="D1828" s="192">
        <f t="shared" si="28"/>
        <v>0.34954531800432953</v>
      </c>
    </row>
    <row r="1829" spans="2:4" thickBot="1" x14ac:dyDescent="0.3">
      <c r="B1829" s="8">
        <v>37124</v>
      </c>
      <c r="C1829" s="12">
        <v>367.77</v>
      </c>
      <c r="D1829" s="192">
        <f t="shared" si="28"/>
        <v>8.1639317495296737E-2</v>
      </c>
    </row>
    <row r="1830" spans="2:4" thickBot="1" x14ac:dyDescent="0.3">
      <c r="B1830" s="8">
        <v>37125</v>
      </c>
      <c r="C1830" s="12">
        <v>366.25</v>
      </c>
      <c r="D1830" s="192">
        <f t="shared" si="28"/>
        <v>-0.41330179188079352</v>
      </c>
    </row>
    <row r="1831" spans="2:4" thickBot="1" x14ac:dyDescent="0.3">
      <c r="B1831" s="8">
        <v>37127</v>
      </c>
      <c r="C1831" s="12">
        <v>366.93</v>
      </c>
      <c r="D1831" s="192">
        <f t="shared" si="28"/>
        <v>0.18566552901024824</v>
      </c>
    </row>
    <row r="1832" spans="2:4" thickBot="1" x14ac:dyDescent="0.3">
      <c r="B1832" s="8">
        <v>37130</v>
      </c>
      <c r="C1832" s="12">
        <v>359.6</v>
      </c>
      <c r="D1832" s="192">
        <f t="shared" si="28"/>
        <v>-1.9976562287084665</v>
      </c>
    </row>
    <row r="1833" spans="2:4" thickBot="1" x14ac:dyDescent="0.3">
      <c r="B1833" s="8">
        <v>37131</v>
      </c>
      <c r="C1833" s="12">
        <v>362.74</v>
      </c>
      <c r="D1833" s="192">
        <f t="shared" si="28"/>
        <v>0.87319243604004892</v>
      </c>
    </row>
    <row r="1834" spans="2:4" thickBot="1" x14ac:dyDescent="0.3">
      <c r="B1834" s="8">
        <v>37132</v>
      </c>
      <c r="C1834" s="12">
        <v>366.58</v>
      </c>
      <c r="D1834" s="192">
        <f t="shared" si="28"/>
        <v>1.0586094723493256</v>
      </c>
    </row>
    <row r="1835" spans="2:4" thickBot="1" x14ac:dyDescent="0.3">
      <c r="B1835" s="8">
        <v>37133</v>
      </c>
      <c r="C1835" s="12">
        <v>365.5</v>
      </c>
      <c r="D1835" s="192">
        <f t="shared" si="28"/>
        <v>-0.29461509083964499</v>
      </c>
    </row>
    <row r="1836" spans="2:4" thickBot="1" x14ac:dyDescent="0.3">
      <c r="B1836" s="8">
        <v>37134</v>
      </c>
      <c r="C1836" s="12">
        <v>365.73</v>
      </c>
      <c r="D1836" s="192">
        <f t="shared" si="28"/>
        <v>6.2927496580034159E-2</v>
      </c>
    </row>
    <row r="1837" spans="2:4" thickBot="1" x14ac:dyDescent="0.3">
      <c r="B1837" s="8">
        <v>37137</v>
      </c>
      <c r="C1837" s="12">
        <v>365.36</v>
      </c>
      <c r="D1837" s="192">
        <f t="shared" si="28"/>
        <v>-0.1011675279577795</v>
      </c>
    </row>
    <row r="1838" spans="2:4" thickBot="1" x14ac:dyDescent="0.3">
      <c r="B1838" s="8">
        <v>37138</v>
      </c>
      <c r="C1838" s="12">
        <v>363.98</v>
      </c>
      <c r="D1838" s="192">
        <f t="shared" si="28"/>
        <v>-0.37770965622947461</v>
      </c>
    </row>
    <row r="1839" spans="2:4" thickBot="1" x14ac:dyDescent="0.3">
      <c r="B1839" s="8">
        <v>37139</v>
      </c>
      <c r="C1839" s="12">
        <v>364.53</v>
      </c>
      <c r="D1839" s="192">
        <f t="shared" si="28"/>
        <v>0.15110720369249098</v>
      </c>
    </row>
    <row r="1840" spans="2:4" thickBot="1" x14ac:dyDescent="0.3">
      <c r="B1840" s="8">
        <v>37140</v>
      </c>
      <c r="C1840" s="12">
        <v>365.31</v>
      </c>
      <c r="D1840" s="192">
        <f t="shared" si="28"/>
        <v>0.21397415850548107</v>
      </c>
    </row>
    <row r="1841" spans="2:4" thickBot="1" x14ac:dyDescent="0.3">
      <c r="B1841" s="8">
        <v>37141</v>
      </c>
      <c r="C1841" s="12">
        <v>365.51</v>
      </c>
      <c r="D1841" s="192">
        <f t="shared" si="28"/>
        <v>5.4748022227690818E-2</v>
      </c>
    </row>
    <row r="1842" spans="2:4" thickBot="1" x14ac:dyDescent="0.3">
      <c r="B1842" s="8">
        <v>37144</v>
      </c>
      <c r="C1842" s="12">
        <v>364.7</v>
      </c>
      <c r="D1842" s="192">
        <f t="shared" si="28"/>
        <v>-0.22160816393532734</v>
      </c>
    </row>
    <row r="1843" spans="2:4" thickBot="1" x14ac:dyDescent="0.3">
      <c r="B1843" s="8">
        <v>37145</v>
      </c>
      <c r="C1843" s="12">
        <v>366.83</v>
      </c>
      <c r="D1843" s="192">
        <f t="shared" si="28"/>
        <v>0.58404167809158469</v>
      </c>
    </row>
    <row r="1844" spans="2:4" thickBot="1" x14ac:dyDescent="0.3">
      <c r="B1844" s="8">
        <v>37146</v>
      </c>
      <c r="C1844" s="12">
        <v>365.39</v>
      </c>
      <c r="D1844" s="192">
        <f t="shared" si="28"/>
        <v>-0.39255240847259065</v>
      </c>
    </row>
    <row r="1845" spans="2:4" thickBot="1" x14ac:dyDescent="0.3">
      <c r="B1845" s="8">
        <v>37147</v>
      </c>
      <c r="C1845" s="12">
        <v>365.21</v>
      </c>
      <c r="D1845" s="192">
        <f t="shared" si="28"/>
        <v>-4.9262431922059147E-2</v>
      </c>
    </row>
    <row r="1846" spans="2:4" thickBot="1" x14ac:dyDescent="0.3">
      <c r="B1846" s="8">
        <v>37148</v>
      </c>
      <c r="C1846" s="12">
        <v>364.19</v>
      </c>
      <c r="D1846" s="192">
        <f t="shared" si="28"/>
        <v>-0.27929136661098974</v>
      </c>
    </row>
    <row r="1847" spans="2:4" thickBot="1" x14ac:dyDescent="0.3">
      <c r="B1847" s="8">
        <v>37151</v>
      </c>
      <c r="C1847" s="12">
        <v>361.33</v>
      </c>
      <c r="D1847" s="192">
        <f t="shared" si="28"/>
        <v>-0.78530437409045639</v>
      </c>
    </row>
    <row r="1848" spans="2:4" thickBot="1" x14ac:dyDescent="0.3">
      <c r="B1848" s="8">
        <v>37152</v>
      </c>
      <c r="C1848" s="12">
        <v>361.19</v>
      </c>
      <c r="D1848" s="192">
        <f t="shared" si="28"/>
        <v>-3.8745744886936606E-2</v>
      </c>
    </row>
    <row r="1849" spans="2:4" thickBot="1" x14ac:dyDescent="0.3">
      <c r="B1849" s="8">
        <v>37153</v>
      </c>
      <c r="C1849" s="12">
        <v>360.45</v>
      </c>
      <c r="D1849" s="192">
        <f t="shared" si="28"/>
        <v>-0.20487831889033359</v>
      </c>
    </row>
    <row r="1850" spans="2:4" thickBot="1" x14ac:dyDescent="0.3">
      <c r="B1850" s="8">
        <v>37154</v>
      </c>
      <c r="C1850" s="12">
        <v>360.66</v>
      </c>
      <c r="D1850" s="192">
        <f t="shared" si="28"/>
        <v>5.8260507698726371E-2</v>
      </c>
    </row>
    <row r="1851" spans="2:4" thickBot="1" x14ac:dyDescent="0.3">
      <c r="B1851" s="8">
        <v>37155</v>
      </c>
      <c r="C1851" s="12">
        <v>358.63</v>
      </c>
      <c r="D1851" s="192">
        <f t="shared" si="28"/>
        <v>-0.56285698441747023</v>
      </c>
    </row>
    <row r="1852" spans="2:4" thickBot="1" x14ac:dyDescent="0.3">
      <c r="B1852" s="8">
        <v>37158</v>
      </c>
      <c r="C1852" s="12">
        <v>358.06</v>
      </c>
      <c r="D1852" s="192">
        <f t="shared" si="28"/>
        <v>-0.15893818141259342</v>
      </c>
    </row>
    <row r="1853" spans="2:4" thickBot="1" x14ac:dyDescent="0.3">
      <c r="B1853" s="8">
        <v>37159</v>
      </c>
      <c r="C1853" s="12">
        <v>356.74</v>
      </c>
      <c r="D1853" s="192">
        <f t="shared" si="28"/>
        <v>-0.36865329832989069</v>
      </c>
    </row>
    <row r="1854" spans="2:4" thickBot="1" x14ac:dyDescent="0.3">
      <c r="B1854" s="8">
        <v>37160</v>
      </c>
      <c r="C1854" s="12">
        <v>357.9</v>
      </c>
      <c r="D1854" s="192">
        <f t="shared" si="28"/>
        <v>0.32516678813701017</v>
      </c>
    </row>
    <row r="1855" spans="2:4" thickBot="1" x14ac:dyDescent="0.3">
      <c r="B1855" s="8">
        <v>37161</v>
      </c>
      <c r="C1855" s="12">
        <v>357.71</v>
      </c>
      <c r="D1855" s="192">
        <f t="shared" si="28"/>
        <v>-5.3087454596256745E-2</v>
      </c>
    </row>
    <row r="1856" spans="2:4" thickBot="1" x14ac:dyDescent="0.3">
      <c r="B1856" s="8">
        <v>37162</v>
      </c>
      <c r="C1856" s="12">
        <v>356.13</v>
      </c>
      <c r="D1856" s="192">
        <f t="shared" si="28"/>
        <v>-0.44169858265075135</v>
      </c>
    </row>
    <row r="1857" spans="2:4" thickBot="1" x14ac:dyDescent="0.3">
      <c r="B1857" s="8">
        <v>37165</v>
      </c>
      <c r="C1857" s="12">
        <v>356.2</v>
      </c>
      <c r="D1857" s="192">
        <f t="shared" si="28"/>
        <v>1.9655743689095395E-2</v>
      </c>
    </row>
    <row r="1858" spans="2:4" thickBot="1" x14ac:dyDescent="0.3">
      <c r="B1858" s="8">
        <v>37166</v>
      </c>
      <c r="C1858" s="12">
        <v>354.65</v>
      </c>
      <c r="D1858" s="192">
        <f t="shared" si="28"/>
        <v>-0.43514879281303376</v>
      </c>
    </row>
    <row r="1859" spans="2:4" thickBot="1" x14ac:dyDescent="0.3">
      <c r="B1859" s="8">
        <v>37167</v>
      </c>
      <c r="C1859" s="12">
        <v>354.34</v>
      </c>
      <c r="D1859" s="192">
        <f t="shared" si="28"/>
        <v>-8.7410122656139677E-2</v>
      </c>
    </row>
    <row r="1860" spans="2:4" thickBot="1" x14ac:dyDescent="0.3">
      <c r="B1860" s="8">
        <v>37168</v>
      </c>
      <c r="C1860" s="12">
        <v>355.08</v>
      </c>
      <c r="D1860" s="192">
        <f t="shared" si="28"/>
        <v>0.20883896822261327</v>
      </c>
    </row>
    <row r="1861" spans="2:4" thickBot="1" x14ac:dyDescent="0.3">
      <c r="B1861" s="8">
        <v>37169</v>
      </c>
      <c r="C1861" s="12">
        <v>355.93</v>
      </c>
      <c r="D1861" s="192">
        <f t="shared" si="28"/>
        <v>0.23938267432692673</v>
      </c>
    </row>
    <row r="1862" spans="2:4" thickBot="1" x14ac:dyDescent="0.3">
      <c r="B1862" s="8">
        <v>37172</v>
      </c>
      <c r="C1862" s="12">
        <v>355.72</v>
      </c>
      <c r="D1862" s="192">
        <f t="shared" si="28"/>
        <v>-5.9000365240347019E-2</v>
      </c>
    </row>
    <row r="1863" spans="2:4" thickBot="1" x14ac:dyDescent="0.3">
      <c r="B1863" s="8">
        <v>37173</v>
      </c>
      <c r="C1863" s="12">
        <v>353.25</v>
      </c>
      <c r="D1863" s="192">
        <f t="shared" ref="D1863:D1926" si="29">+((C1863/C1862)-1)*100</f>
        <v>-0.69436635556056059</v>
      </c>
    </row>
    <row r="1864" spans="2:4" thickBot="1" x14ac:dyDescent="0.3">
      <c r="B1864" s="8">
        <v>37174</v>
      </c>
      <c r="C1864" s="12">
        <v>351.66</v>
      </c>
      <c r="D1864" s="192">
        <f t="shared" si="29"/>
        <v>-0.45010615711251756</v>
      </c>
    </row>
    <row r="1865" spans="2:4" thickBot="1" x14ac:dyDescent="0.3">
      <c r="B1865" s="8">
        <v>37175</v>
      </c>
      <c r="C1865" s="12">
        <v>349.36</v>
      </c>
      <c r="D1865" s="192">
        <f t="shared" si="29"/>
        <v>-0.65404083489735143</v>
      </c>
    </row>
    <row r="1866" spans="2:4" thickBot="1" x14ac:dyDescent="0.3">
      <c r="B1866" s="8">
        <v>37176</v>
      </c>
      <c r="C1866" s="12">
        <v>348.85</v>
      </c>
      <c r="D1866" s="192">
        <f t="shared" si="29"/>
        <v>-0.14598122280741199</v>
      </c>
    </row>
    <row r="1867" spans="2:4" thickBot="1" x14ac:dyDescent="0.3">
      <c r="B1867" s="8">
        <v>37179</v>
      </c>
      <c r="C1867" s="12">
        <v>348.36</v>
      </c>
      <c r="D1867" s="192">
        <f t="shared" si="29"/>
        <v>-0.1404615164110723</v>
      </c>
    </row>
    <row r="1868" spans="2:4" thickBot="1" x14ac:dyDescent="0.3">
      <c r="B1868" s="8">
        <v>37180</v>
      </c>
      <c r="C1868" s="12">
        <v>348.68</v>
      </c>
      <c r="D1868" s="192">
        <f t="shared" si="29"/>
        <v>9.1858996440463692E-2</v>
      </c>
    </row>
    <row r="1869" spans="2:4" thickBot="1" x14ac:dyDescent="0.3">
      <c r="B1869" s="8">
        <v>37181</v>
      </c>
      <c r="C1869" s="12">
        <v>348.06</v>
      </c>
      <c r="D1869" s="192">
        <f t="shared" si="29"/>
        <v>-0.17781346793621644</v>
      </c>
    </row>
    <row r="1870" spans="2:4" thickBot="1" x14ac:dyDescent="0.3">
      <c r="B1870" s="8">
        <v>37182</v>
      </c>
      <c r="C1870" s="12">
        <v>347.35</v>
      </c>
      <c r="D1870" s="192">
        <f t="shared" si="29"/>
        <v>-0.20398781819226386</v>
      </c>
    </row>
    <row r="1871" spans="2:4" thickBot="1" x14ac:dyDescent="0.3">
      <c r="B1871" s="8">
        <v>37183</v>
      </c>
      <c r="C1871" s="12">
        <v>348.01</v>
      </c>
      <c r="D1871" s="192">
        <f t="shared" si="29"/>
        <v>0.19001007629191324</v>
      </c>
    </row>
    <row r="1872" spans="2:4" thickBot="1" x14ac:dyDescent="0.3">
      <c r="B1872" s="8">
        <v>37186</v>
      </c>
      <c r="C1872" s="12">
        <v>348.24</v>
      </c>
      <c r="D1872" s="192">
        <f t="shared" si="29"/>
        <v>6.6090054883494176E-2</v>
      </c>
    </row>
    <row r="1873" spans="2:4" thickBot="1" x14ac:dyDescent="0.3">
      <c r="B1873" s="8">
        <v>37187</v>
      </c>
      <c r="C1873" s="12">
        <v>348.18</v>
      </c>
      <c r="D1873" s="192">
        <f t="shared" si="29"/>
        <v>-1.722949689869635E-2</v>
      </c>
    </row>
    <row r="1874" spans="2:4" thickBot="1" x14ac:dyDescent="0.3">
      <c r="B1874" s="8">
        <v>37188</v>
      </c>
      <c r="C1874" s="12">
        <v>348.19</v>
      </c>
      <c r="D1874" s="192">
        <f t="shared" si="29"/>
        <v>2.8720776609869603E-3</v>
      </c>
    </row>
    <row r="1875" spans="2:4" thickBot="1" x14ac:dyDescent="0.3">
      <c r="B1875" s="8">
        <v>37189</v>
      </c>
      <c r="C1875" s="12">
        <v>348.52</v>
      </c>
      <c r="D1875" s="192">
        <f t="shared" si="29"/>
        <v>9.4775840776573084E-2</v>
      </c>
    </row>
    <row r="1876" spans="2:4" thickBot="1" x14ac:dyDescent="0.3">
      <c r="B1876" s="8">
        <v>37190</v>
      </c>
      <c r="C1876" s="12">
        <v>348.73</v>
      </c>
      <c r="D1876" s="192">
        <f t="shared" si="29"/>
        <v>6.0254791690583787E-2</v>
      </c>
    </row>
    <row r="1877" spans="2:4" thickBot="1" x14ac:dyDescent="0.3">
      <c r="B1877" s="8">
        <v>37193</v>
      </c>
      <c r="C1877" s="12">
        <v>348.66</v>
      </c>
      <c r="D1877" s="192">
        <f t="shared" si="29"/>
        <v>-2.0072835718176751E-2</v>
      </c>
    </row>
    <row r="1878" spans="2:4" thickBot="1" x14ac:dyDescent="0.3">
      <c r="B1878" s="8">
        <v>37194</v>
      </c>
      <c r="C1878" s="12">
        <v>347.86</v>
      </c>
      <c r="D1878" s="192">
        <f t="shared" si="29"/>
        <v>-0.22944989387942982</v>
      </c>
    </row>
    <row r="1879" spans="2:4" thickBot="1" x14ac:dyDescent="0.3">
      <c r="B1879" s="8">
        <v>37195</v>
      </c>
      <c r="C1879" s="12">
        <v>349.17</v>
      </c>
      <c r="D1879" s="192">
        <f t="shared" si="29"/>
        <v>0.37658828264244271</v>
      </c>
    </row>
    <row r="1880" spans="2:4" thickBot="1" x14ac:dyDescent="0.3">
      <c r="B1880" s="8">
        <v>37200</v>
      </c>
      <c r="C1880" s="12">
        <v>349.89</v>
      </c>
      <c r="D1880" s="192">
        <f t="shared" si="29"/>
        <v>0.20620328206890637</v>
      </c>
    </row>
    <row r="1881" spans="2:4" thickBot="1" x14ac:dyDescent="0.3">
      <c r="B1881" s="8">
        <v>37201</v>
      </c>
      <c r="C1881" s="12">
        <v>347.39</v>
      </c>
      <c r="D1881" s="192">
        <f t="shared" si="29"/>
        <v>-0.71451027465775363</v>
      </c>
    </row>
    <row r="1882" spans="2:4" thickBot="1" x14ac:dyDescent="0.3">
      <c r="B1882" s="8">
        <v>37202</v>
      </c>
      <c r="C1882" s="12">
        <v>346.93</v>
      </c>
      <c r="D1882" s="192">
        <f t="shared" si="29"/>
        <v>-0.13241601658078306</v>
      </c>
    </row>
    <row r="1883" spans="2:4" thickBot="1" x14ac:dyDescent="0.3">
      <c r="B1883" s="8">
        <v>37203</v>
      </c>
      <c r="C1883" s="12">
        <v>347.99</v>
      </c>
      <c r="D1883" s="192">
        <f t="shared" si="29"/>
        <v>0.30553714005707722</v>
      </c>
    </row>
    <row r="1884" spans="2:4" thickBot="1" x14ac:dyDescent="0.3">
      <c r="B1884" s="8">
        <v>37204</v>
      </c>
      <c r="C1884" s="12">
        <v>349.23</v>
      </c>
      <c r="D1884" s="192">
        <f t="shared" si="29"/>
        <v>0.35633207850800375</v>
      </c>
    </row>
    <row r="1885" spans="2:4" thickBot="1" x14ac:dyDescent="0.3">
      <c r="B1885" s="8">
        <v>37207</v>
      </c>
      <c r="C1885" s="12">
        <v>348.53</v>
      </c>
      <c r="D1885" s="192">
        <f t="shared" si="29"/>
        <v>-0.20044097013430795</v>
      </c>
    </row>
    <row r="1886" spans="2:4" thickBot="1" x14ac:dyDescent="0.3">
      <c r="B1886" s="8">
        <v>37208</v>
      </c>
      <c r="C1886" s="12">
        <v>347.59</v>
      </c>
      <c r="D1886" s="192">
        <f t="shared" si="29"/>
        <v>-0.26970418615327452</v>
      </c>
    </row>
    <row r="1887" spans="2:4" thickBot="1" x14ac:dyDescent="0.3">
      <c r="B1887" s="8">
        <v>37210</v>
      </c>
      <c r="C1887" s="12">
        <v>347.49</v>
      </c>
      <c r="D1887" s="192">
        <f t="shared" si="29"/>
        <v>-2.8769527316652166E-2</v>
      </c>
    </row>
    <row r="1888" spans="2:4" thickBot="1" x14ac:dyDescent="0.3">
      <c r="B1888" s="8">
        <v>37211</v>
      </c>
      <c r="C1888" s="12">
        <v>345.09</v>
      </c>
      <c r="D1888" s="192">
        <f t="shared" si="29"/>
        <v>-0.6906673573340294</v>
      </c>
    </row>
    <row r="1889" spans="2:4" thickBot="1" x14ac:dyDescent="0.3">
      <c r="B1889" s="8">
        <v>37214</v>
      </c>
      <c r="C1889" s="12">
        <v>346.1</v>
      </c>
      <c r="D1889" s="192">
        <f t="shared" si="29"/>
        <v>0.29267727259556509</v>
      </c>
    </row>
    <row r="1890" spans="2:4" thickBot="1" x14ac:dyDescent="0.3">
      <c r="B1890" s="8">
        <v>37215</v>
      </c>
      <c r="C1890" s="12">
        <v>347.54</v>
      </c>
      <c r="D1890" s="192">
        <f t="shared" si="29"/>
        <v>0.41606472117885485</v>
      </c>
    </row>
    <row r="1891" spans="2:4" thickBot="1" x14ac:dyDescent="0.3">
      <c r="B1891" s="8">
        <v>37216</v>
      </c>
      <c r="C1891" s="12">
        <v>345.79</v>
      </c>
      <c r="D1891" s="192">
        <f t="shared" si="29"/>
        <v>-0.50353916095988716</v>
      </c>
    </row>
    <row r="1892" spans="2:4" thickBot="1" x14ac:dyDescent="0.3">
      <c r="B1892" s="8">
        <v>37217</v>
      </c>
      <c r="C1892" s="12">
        <v>347.02</v>
      </c>
      <c r="D1892" s="192">
        <f t="shared" si="29"/>
        <v>0.35570722114577347</v>
      </c>
    </row>
    <row r="1893" spans="2:4" thickBot="1" x14ac:dyDescent="0.3">
      <c r="B1893" s="8">
        <v>37218</v>
      </c>
      <c r="C1893" s="12">
        <v>347.69</v>
      </c>
      <c r="D1893" s="192">
        <f t="shared" si="29"/>
        <v>0.19307244539219504</v>
      </c>
    </row>
    <row r="1894" spans="2:4" thickBot="1" x14ac:dyDescent="0.3">
      <c r="B1894" s="8">
        <v>37221</v>
      </c>
      <c r="C1894" s="12">
        <v>347.26</v>
      </c>
      <c r="D1894" s="192">
        <f t="shared" si="29"/>
        <v>-0.12367338721275267</v>
      </c>
    </row>
    <row r="1895" spans="2:4" thickBot="1" x14ac:dyDescent="0.3">
      <c r="B1895" s="8">
        <v>37222</v>
      </c>
      <c r="C1895" s="12">
        <v>347.01</v>
      </c>
      <c r="D1895" s="192">
        <f t="shared" si="29"/>
        <v>-7.1992167252199479E-2</v>
      </c>
    </row>
    <row r="1896" spans="2:4" thickBot="1" x14ac:dyDescent="0.3">
      <c r="B1896" s="8">
        <v>37223</v>
      </c>
      <c r="C1896" s="12">
        <v>348.08</v>
      </c>
      <c r="D1896" s="192">
        <f t="shared" si="29"/>
        <v>0.30834846258032123</v>
      </c>
    </row>
    <row r="1897" spans="2:4" thickBot="1" x14ac:dyDescent="0.3">
      <c r="B1897" s="8">
        <v>37224</v>
      </c>
      <c r="C1897" s="12">
        <v>347.8</v>
      </c>
      <c r="D1897" s="192">
        <f t="shared" si="29"/>
        <v>-8.0441277867149275E-2</v>
      </c>
    </row>
    <row r="1898" spans="2:4" thickBot="1" x14ac:dyDescent="0.3">
      <c r="B1898" s="8">
        <v>37225</v>
      </c>
      <c r="C1898" s="12">
        <v>348.38</v>
      </c>
      <c r="D1898" s="192">
        <f t="shared" si="29"/>
        <v>0.16676250718803409</v>
      </c>
    </row>
    <row r="1899" spans="2:4" thickBot="1" x14ac:dyDescent="0.3">
      <c r="B1899" s="8">
        <v>37228</v>
      </c>
      <c r="C1899" s="12">
        <v>347.88</v>
      </c>
      <c r="D1899" s="192">
        <f t="shared" si="29"/>
        <v>-0.14352144210344475</v>
      </c>
    </row>
    <row r="1900" spans="2:4" thickBot="1" x14ac:dyDescent="0.3">
      <c r="B1900" s="8">
        <v>37229</v>
      </c>
      <c r="C1900" s="12">
        <v>348.02</v>
      </c>
      <c r="D1900" s="192">
        <f t="shared" si="29"/>
        <v>4.0243762216851664E-2</v>
      </c>
    </row>
    <row r="1901" spans="2:4" thickBot="1" x14ac:dyDescent="0.3">
      <c r="B1901" s="8">
        <v>37230</v>
      </c>
      <c r="C1901" s="12">
        <v>347.57</v>
      </c>
      <c r="D1901" s="192">
        <f t="shared" si="29"/>
        <v>-0.12930291362565072</v>
      </c>
    </row>
    <row r="1902" spans="2:4" thickBot="1" x14ac:dyDescent="0.3">
      <c r="B1902" s="8">
        <v>37231</v>
      </c>
      <c r="C1902" s="12">
        <v>345.57</v>
      </c>
      <c r="D1902" s="192">
        <f t="shared" si="29"/>
        <v>-0.5754236556664849</v>
      </c>
    </row>
    <row r="1903" spans="2:4" thickBot="1" x14ac:dyDescent="0.3">
      <c r="B1903" s="8">
        <v>37232</v>
      </c>
      <c r="C1903" s="12">
        <v>345.17</v>
      </c>
      <c r="D1903" s="192">
        <f t="shared" si="29"/>
        <v>-0.11575078855223797</v>
      </c>
    </row>
    <row r="1904" spans="2:4" thickBot="1" x14ac:dyDescent="0.3">
      <c r="B1904" s="8">
        <v>37235</v>
      </c>
      <c r="C1904" s="12">
        <v>343.95932501683302</v>
      </c>
      <c r="D1904" s="192">
        <f t="shared" si="29"/>
        <v>-0.35074745289770393</v>
      </c>
    </row>
    <row r="1905" spans="2:4" thickBot="1" x14ac:dyDescent="0.3">
      <c r="B1905" s="8">
        <v>37236</v>
      </c>
      <c r="C1905" s="12">
        <v>343.46</v>
      </c>
      <c r="D1905" s="192">
        <f t="shared" si="29"/>
        <v>-0.14516978622649557</v>
      </c>
    </row>
    <row r="1906" spans="2:4" thickBot="1" x14ac:dyDescent="0.3">
      <c r="B1906" s="8">
        <v>37237</v>
      </c>
      <c r="C1906" s="12">
        <v>343</v>
      </c>
      <c r="D1906" s="192">
        <f t="shared" si="29"/>
        <v>-0.13393117102428187</v>
      </c>
    </row>
    <row r="1907" spans="2:4" thickBot="1" x14ac:dyDescent="0.3">
      <c r="B1907" s="8">
        <v>37238</v>
      </c>
      <c r="C1907" s="12">
        <v>341.8</v>
      </c>
      <c r="D1907" s="192">
        <f t="shared" si="29"/>
        <v>-0.34985422740524408</v>
      </c>
    </row>
    <row r="1908" spans="2:4" thickBot="1" x14ac:dyDescent="0.3">
      <c r="B1908" s="8">
        <v>37239</v>
      </c>
      <c r="C1908" s="12">
        <v>341.25</v>
      </c>
      <c r="D1908" s="192">
        <f t="shared" si="29"/>
        <v>-0.16091281451141581</v>
      </c>
    </row>
    <row r="1909" spans="2:4" thickBot="1" x14ac:dyDescent="0.3">
      <c r="B1909" s="8">
        <v>37243</v>
      </c>
      <c r="C1909" s="12">
        <v>338.58</v>
      </c>
      <c r="D1909" s="192">
        <f t="shared" si="29"/>
        <v>-0.78241758241758275</v>
      </c>
    </row>
    <row r="1910" spans="2:4" thickBot="1" x14ac:dyDescent="0.3">
      <c r="B1910" s="8">
        <v>37244</v>
      </c>
      <c r="C1910" s="12">
        <v>337.77</v>
      </c>
      <c r="D1910" s="192">
        <f t="shared" si="29"/>
        <v>-0.23923444976076125</v>
      </c>
    </row>
    <row r="1911" spans="2:4" thickBot="1" x14ac:dyDescent="0.3">
      <c r="B1911" s="8">
        <v>37245</v>
      </c>
      <c r="C1911" s="12">
        <v>339.03</v>
      </c>
      <c r="D1911" s="192">
        <f t="shared" si="29"/>
        <v>0.37303490540900874</v>
      </c>
    </row>
    <row r="1912" spans="2:4" thickBot="1" x14ac:dyDescent="0.3">
      <c r="B1912" s="8">
        <v>37246</v>
      </c>
      <c r="C1912" s="12">
        <v>338.89</v>
      </c>
      <c r="D1912" s="192">
        <f t="shared" si="29"/>
        <v>-4.1294280742110168E-2</v>
      </c>
    </row>
    <row r="1913" spans="2:4" thickBot="1" x14ac:dyDescent="0.3">
      <c r="B1913" s="8">
        <v>37249</v>
      </c>
      <c r="C1913" s="12">
        <v>338.67</v>
      </c>
      <c r="D1913" s="192">
        <f t="shared" si="29"/>
        <v>-6.4917819941567867E-2</v>
      </c>
    </row>
    <row r="1914" spans="2:4" thickBot="1" x14ac:dyDescent="0.3">
      <c r="B1914" s="8">
        <v>37251</v>
      </c>
      <c r="C1914" s="12">
        <v>337.8</v>
      </c>
      <c r="D1914" s="192">
        <f t="shared" si="29"/>
        <v>-0.25688723536185787</v>
      </c>
    </row>
    <row r="1915" spans="2:4" thickBot="1" x14ac:dyDescent="0.3">
      <c r="B1915" s="8">
        <v>37252</v>
      </c>
      <c r="C1915" s="12">
        <v>337.22</v>
      </c>
      <c r="D1915" s="192">
        <f t="shared" si="29"/>
        <v>-0.17169923031379319</v>
      </c>
    </row>
    <row r="1916" spans="2:4" thickBot="1" x14ac:dyDescent="0.3">
      <c r="B1916" s="8">
        <v>37253</v>
      </c>
      <c r="C1916" s="12">
        <v>339.45</v>
      </c>
      <c r="D1916" s="192">
        <f t="shared" si="29"/>
        <v>0.66128936599252341</v>
      </c>
    </row>
    <row r="1917" spans="2:4" thickBot="1" x14ac:dyDescent="0.3">
      <c r="B1917" s="8">
        <v>37256</v>
      </c>
      <c r="C1917" s="12">
        <v>340.92</v>
      </c>
      <c r="D1917" s="192">
        <f t="shared" si="29"/>
        <v>0.43305346884667806</v>
      </c>
    </row>
    <row r="1918" spans="2:4" thickBot="1" x14ac:dyDescent="0.3">
      <c r="B1918" s="8">
        <v>37259</v>
      </c>
      <c r="C1918" s="12">
        <v>341.02</v>
      </c>
      <c r="D1918" s="192">
        <f t="shared" si="29"/>
        <v>2.9332394696690578E-2</v>
      </c>
    </row>
    <row r="1919" spans="2:4" thickBot="1" x14ac:dyDescent="0.3">
      <c r="B1919" s="8">
        <v>37260</v>
      </c>
      <c r="C1919" s="12">
        <v>341.79</v>
      </c>
      <c r="D1919" s="192">
        <f t="shared" si="29"/>
        <v>0.2257932086094705</v>
      </c>
    </row>
    <row r="1920" spans="2:4" thickBot="1" x14ac:dyDescent="0.3">
      <c r="B1920" s="8">
        <v>37263</v>
      </c>
      <c r="C1920" s="12">
        <v>343.98</v>
      </c>
      <c r="D1920" s="192">
        <f t="shared" si="29"/>
        <v>0.64074431668568188</v>
      </c>
    </row>
    <row r="1921" spans="2:4" thickBot="1" x14ac:dyDescent="0.3">
      <c r="B1921" s="8">
        <v>37264</v>
      </c>
      <c r="C1921" s="12">
        <v>345.68</v>
      </c>
      <c r="D1921" s="192">
        <f t="shared" si="29"/>
        <v>0.4942147799290586</v>
      </c>
    </row>
    <row r="1922" spans="2:4" thickBot="1" x14ac:dyDescent="0.3">
      <c r="B1922" s="8">
        <v>37265</v>
      </c>
      <c r="C1922" s="12">
        <v>345.9</v>
      </c>
      <c r="D1922" s="192">
        <f t="shared" si="29"/>
        <v>6.3642675306629926E-2</v>
      </c>
    </row>
    <row r="1923" spans="2:4" thickBot="1" x14ac:dyDescent="0.3">
      <c r="B1923" s="8">
        <v>37266</v>
      </c>
      <c r="C1923" s="12">
        <v>346.77</v>
      </c>
      <c r="D1923" s="192">
        <f t="shared" si="29"/>
        <v>0.25151777970511269</v>
      </c>
    </row>
    <row r="1924" spans="2:4" thickBot="1" x14ac:dyDescent="0.3">
      <c r="B1924" s="8">
        <v>37267</v>
      </c>
      <c r="C1924" s="12">
        <v>346.92</v>
      </c>
      <c r="D1924" s="192">
        <f t="shared" si="29"/>
        <v>4.325633705339893E-2</v>
      </c>
    </row>
    <row r="1925" spans="2:4" thickBot="1" x14ac:dyDescent="0.3">
      <c r="B1925" s="8">
        <v>37270</v>
      </c>
      <c r="C1925" s="12">
        <v>348.66</v>
      </c>
      <c r="D1925" s="192">
        <f t="shared" si="29"/>
        <v>0.50155655482533312</v>
      </c>
    </row>
    <row r="1926" spans="2:4" thickBot="1" x14ac:dyDescent="0.3">
      <c r="B1926" s="8">
        <v>37271</v>
      </c>
      <c r="C1926" s="12">
        <v>354.1</v>
      </c>
      <c r="D1926" s="192">
        <f t="shared" si="29"/>
        <v>1.5602592783800828</v>
      </c>
    </row>
    <row r="1927" spans="2:4" thickBot="1" x14ac:dyDescent="0.3">
      <c r="B1927" s="8">
        <v>37272</v>
      </c>
      <c r="C1927" s="12">
        <v>357.96</v>
      </c>
      <c r="D1927" s="192">
        <f t="shared" ref="D1927:D1990" si="30">+((C1927/C1926)-1)*100</f>
        <v>1.090087545890972</v>
      </c>
    </row>
    <row r="1928" spans="2:4" thickBot="1" x14ac:dyDescent="0.3">
      <c r="B1928" s="8">
        <v>37273</v>
      </c>
      <c r="C1928" s="12">
        <v>359.79</v>
      </c>
      <c r="D1928" s="192">
        <f t="shared" si="30"/>
        <v>0.51123030506203815</v>
      </c>
    </row>
    <row r="1929" spans="2:4" thickBot="1" x14ac:dyDescent="0.3">
      <c r="B1929" s="8">
        <v>37274</v>
      </c>
      <c r="C1929" s="12">
        <v>361.96</v>
      </c>
      <c r="D1929" s="192">
        <f t="shared" si="30"/>
        <v>0.60312960337973731</v>
      </c>
    </row>
    <row r="1930" spans="2:4" thickBot="1" x14ac:dyDescent="0.3">
      <c r="B1930" s="8">
        <v>37277</v>
      </c>
      <c r="C1930" s="12">
        <v>363.46</v>
      </c>
      <c r="D1930" s="192">
        <f t="shared" si="30"/>
        <v>0.4144104320919384</v>
      </c>
    </row>
    <row r="1931" spans="2:4" thickBot="1" x14ac:dyDescent="0.3">
      <c r="B1931" s="8">
        <v>37279</v>
      </c>
      <c r="C1931" s="12">
        <v>363.87</v>
      </c>
      <c r="D1931" s="192">
        <f t="shared" si="30"/>
        <v>0.11280471028449757</v>
      </c>
    </row>
    <row r="1932" spans="2:4" thickBot="1" x14ac:dyDescent="0.3">
      <c r="B1932" s="8">
        <v>37280</v>
      </c>
      <c r="C1932" s="12">
        <v>364.46</v>
      </c>
      <c r="D1932" s="192">
        <f t="shared" si="30"/>
        <v>0.16214582130980038</v>
      </c>
    </row>
    <row r="1933" spans="2:4" thickBot="1" x14ac:dyDescent="0.3">
      <c r="B1933" s="8">
        <v>37281</v>
      </c>
      <c r="C1933" s="12">
        <v>366.2</v>
      </c>
      <c r="D1933" s="192">
        <f t="shared" si="30"/>
        <v>0.47741864676507095</v>
      </c>
    </row>
    <row r="1934" spans="2:4" thickBot="1" x14ac:dyDescent="0.3">
      <c r="B1934" s="8">
        <v>37285</v>
      </c>
      <c r="C1934" s="12">
        <v>367.59</v>
      </c>
      <c r="D1934" s="192">
        <f t="shared" si="30"/>
        <v>0.37957400327688351</v>
      </c>
    </row>
    <row r="1935" spans="2:4" thickBot="1" x14ac:dyDescent="0.3">
      <c r="B1935" s="8">
        <v>37286</v>
      </c>
      <c r="C1935" s="12">
        <v>369.94</v>
      </c>
      <c r="D1935" s="192">
        <f t="shared" si="30"/>
        <v>0.63929921923884248</v>
      </c>
    </row>
    <row r="1936" spans="2:4" thickBot="1" x14ac:dyDescent="0.3">
      <c r="B1936" s="8">
        <v>37287</v>
      </c>
      <c r="C1936" s="12">
        <v>373.88</v>
      </c>
      <c r="D1936" s="192">
        <f t="shared" si="30"/>
        <v>1.0650375736605877</v>
      </c>
    </row>
    <row r="1937" spans="2:4" thickBot="1" x14ac:dyDescent="0.3">
      <c r="B1937" s="8">
        <v>37291</v>
      </c>
      <c r="C1937" s="12">
        <v>376.24</v>
      </c>
      <c r="D1937" s="192">
        <f t="shared" si="30"/>
        <v>0.63121857280410421</v>
      </c>
    </row>
    <row r="1938" spans="2:4" thickBot="1" x14ac:dyDescent="0.3">
      <c r="B1938" s="8">
        <v>37292</v>
      </c>
      <c r="C1938" s="12">
        <v>380.22</v>
      </c>
      <c r="D1938" s="192">
        <f t="shared" si="30"/>
        <v>1.0578354241973287</v>
      </c>
    </row>
    <row r="1939" spans="2:4" thickBot="1" x14ac:dyDescent="0.3">
      <c r="B1939" s="8">
        <v>37293</v>
      </c>
      <c r="C1939" s="12">
        <v>386.51</v>
      </c>
      <c r="D1939" s="192">
        <f t="shared" si="30"/>
        <v>1.654305402135603</v>
      </c>
    </row>
    <row r="1940" spans="2:4" thickBot="1" x14ac:dyDescent="0.3">
      <c r="B1940" s="8">
        <v>37294</v>
      </c>
      <c r="C1940" s="12">
        <v>388.91</v>
      </c>
      <c r="D1940" s="192">
        <f t="shared" si="30"/>
        <v>0.62094124343485824</v>
      </c>
    </row>
    <row r="1941" spans="2:4" thickBot="1" x14ac:dyDescent="0.3">
      <c r="B1941" s="8">
        <v>37295</v>
      </c>
      <c r="C1941" s="12">
        <v>386.59</v>
      </c>
      <c r="D1941" s="192">
        <f t="shared" si="30"/>
        <v>-0.59653904502328103</v>
      </c>
    </row>
    <row r="1942" spans="2:4" thickBot="1" x14ac:dyDescent="0.3">
      <c r="B1942" s="8">
        <v>37298</v>
      </c>
      <c r="C1942" s="12">
        <v>386.44</v>
      </c>
      <c r="D1942" s="192">
        <f t="shared" si="30"/>
        <v>-3.8800796709681507E-2</v>
      </c>
    </row>
    <row r="1943" spans="2:4" thickBot="1" x14ac:dyDescent="0.3">
      <c r="B1943" s="8">
        <v>37300</v>
      </c>
      <c r="C1943" s="12">
        <v>383.49</v>
      </c>
      <c r="D1943" s="192">
        <f t="shared" si="30"/>
        <v>-0.76337853224303087</v>
      </c>
    </row>
    <row r="1944" spans="2:4" thickBot="1" x14ac:dyDescent="0.3">
      <c r="B1944" s="8">
        <v>37301</v>
      </c>
      <c r="C1944" s="12">
        <v>379.67</v>
      </c>
      <c r="D1944" s="192">
        <f t="shared" si="30"/>
        <v>-0.99611463141150436</v>
      </c>
    </row>
    <row r="1945" spans="2:4" thickBot="1" x14ac:dyDescent="0.3">
      <c r="B1945" s="8">
        <v>37302</v>
      </c>
      <c r="C1945" s="12">
        <v>377.41</v>
      </c>
      <c r="D1945" s="192">
        <f t="shared" si="30"/>
        <v>-0.59525377301340443</v>
      </c>
    </row>
    <row r="1946" spans="2:4" thickBot="1" x14ac:dyDescent="0.3">
      <c r="B1946" s="8">
        <v>37305</v>
      </c>
      <c r="C1946" s="12">
        <v>374.6</v>
      </c>
      <c r="D1946" s="192">
        <f t="shared" si="30"/>
        <v>-0.74454836914761291</v>
      </c>
    </row>
    <row r="1947" spans="2:4" thickBot="1" x14ac:dyDescent="0.3">
      <c r="B1947" s="8">
        <v>37306</v>
      </c>
      <c r="C1947" s="12">
        <v>375.44</v>
      </c>
      <c r="D1947" s="192">
        <f t="shared" si="30"/>
        <v>0.22423918846770086</v>
      </c>
    </row>
    <row r="1948" spans="2:4" thickBot="1" x14ac:dyDescent="0.3">
      <c r="B1948" s="8">
        <v>37307</v>
      </c>
      <c r="C1948" s="12">
        <v>375.09</v>
      </c>
      <c r="D1948" s="192">
        <f t="shared" si="30"/>
        <v>-9.3223950564680358E-2</v>
      </c>
    </row>
    <row r="1949" spans="2:4" thickBot="1" x14ac:dyDescent="0.3">
      <c r="B1949" s="8">
        <v>37308</v>
      </c>
      <c r="C1949" s="12">
        <v>374.23</v>
      </c>
      <c r="D1949" s="192">
        <f t="shared" si="30"/>
        <v>-0.22927830653974857</v>
      </c>
    </row>
    <row r="1950" spans="2:4" thickBot="1" x14ac:dyDescent="0.3">
      <c r="B1950" s="8">
        <v>37309</v>
      </c>
      <c r="C1950" s="12">
        <v>374.65</v>
      </c>
      <c r="D1950" s="192">
        <f t="shared" si="30"/>
        <v>0.11223044651684777</v>
      </c>
    </row>
    <row r="1951" spans="2:4" thickBot="1" x14ac:dyDescent="0.3">
      <c r="B1951" s="8">
        <v>37312</v>
      </c>
      <c r="C1951" s="12">
        <v>372.56</v>
      </c>
      <c r="D1951" s="192">
        <f t="shared" si="30"/>
        <v>-0.55785399706391736</v>
      </c>
    </row>
    <row r="1952" spans="2:4" thickBot="1" x14ac:dyDescent="0.3">
      <c r="B1952" s="8">
        <v>37313</v>
      </c>
      <c r="C1952" s="12">
        <v>370.92</v>
      </c>
      <c r="D1952" s="192">
        <f t="shared" si="30"/>
        <v>-0.44019755207214128</v>
      </c>
    </row>
    <row r="1953" spans="2:4" thickBot="1" x14ac:dyDescent="0.3">
      <c r="B1953" s="8">
        <v>37314</v>
      </c>
      <c r="C1953" s="12">
        <v>371.03</v>
      </c>
      <c r="D1953" s="192">
        <f t="shared" si="30"/>
        <v>2.9655990510080166E-2</v>
      </c>
    </row>
    <row r="1954" spans="2:4" thickBot="1" x14ac:dyDescent="0.3">
      <c r="B1954" s="8">
        <v>37315</v>
      </c>
      <c r="C1954" s="12">
        <v>372.95</v>
      </c>
      <c r="D1954" s="192">
        <f t="shared" si="30"/>
        <v>0.5174783710212072</v>
      </c>
    </row>
    <row r="1955" spans="2:4" thickBot="1" x14ac:dyDescent="0.3">
      <c r="B1955" s="8">
        <v>37316</v>
      </c>
      <c r="C1955" s="12">
        <v>373.62</v>
      </c>
      <c r="D1955" s="192">
        <f t="shared" si="30"/>
        <v>0.17964874648077611</v>
      </c>
    </row>
    <row r="1956" spans="2:4" thickBot="1" x14ac:dyDescent="0.3">
      <c r="B1956" s="8">
        <v>37319</v>
      </c>
      <c r="C1956" s="12">
        <v>373.65</v>
      </c>
      <c r="D1956" s="192">
        <f t="shared" si="30"/>
        <v>8.0295487393522436E-3</v>
      </c>
    </row>
    <row r="1957" spans="2:4" thickBot="1" x14ac:dyDescent="0.3">
      <c r="B1957" s="8">
        <v>37320</v>
      </c>
      <c r="C1957" s="12">
        <v>372.17</v>
      </c>
      <c r="D1957" s="192">
        <f t="shared" si="30"/>
        <v>-0.39609260002675395</v>
      </c>
    </row>
    <row r="1958" spans="2:4" thickBot="1" x14ac:dyDescent="0.3">
      <c r="B1958" s="8">
        <v>37321</v>
      </c>
      <c r="C1958" s="12">
        <v>373.96</v>
      </c>
      <c r="D1958" s="192">
        <f t="shared" si="30"/>
        <v>0.48096300077919985</v>
      </c>
    </row>
    <row r="1959" spans="2:4" thickBot="1" x14ac:dyDescent="0.3">
      <c r="B1959" s="8">
        <v>37322</v>
      </c>
      <c r="C1959" s="12">
        <v>373.62</v>
      </c>
      <c r="D1959" s="192">
        <f t="shared" si="30"/>
        <v>-9.0918814846496776E-2</v>
      </c>
    </row>
    <row r="1960" spans="2:4" thickBot="1" x14ac:dyDescent="0.3">
      <c r="B1960" s="8">
        <v>37323</v>
      </c>
      <c r="C1960" s="12">
        <v>373.3</v>
      </c>
      <c r="D1960" s="192">
        <f t="shared" si="30"/>
        <v>-8.564851988651645E-2</v>
      </c>
    </row>
    <row r="1961" spans="2:4" thickBot="1" x14ac:dyDescent="0.3">
      <c r="B1961" s="8">
        <v>37326</v>
      </c>
      <c r="C1961" s="12">
        <v>373.39</v>
      </c>
      <c r="D1961" s="192">
        <f t="shared" si="30"/>
        <v>2.4109295472807268E-2</v>
      </c>
    </row>
    <row r="1962" spans="2:4" thickBot="1" x14ac:dyDescent="0.3">
      <c r="B1962" s="8">
        <v>37328</v>
      </c>
      <c r="C1962" s="12">
        <v>374.39</v>
      </c>
      <c r="D1962" s="192">
        <f t="shared" si="30"/>
        <v>0.26781649213958314</v>
      </c>
    </row>
    <row r="1963" spans="2:4" thickBot="1" x14ac:dyDescent="0.3">
      <c r="B1963" s="8">
        <v>37329</v>
      </c>
      <c r="C1963" s="12">
        <v>374.99</v>
      </c>
      <c r="D1963" s="192">
        <f t="shared" si="30"/>
        <v>0.16026069072359039</v>
      </c>
    </row>
    <row r="1964" spans="2:4" thickBot="1" x14ac:dyDescent="0.3">
      <c r="B1964" s="8">
        <v>37330</v>
      </c>
      <c r="C1964" s="12">
        <v>376.27</v>
      </c>
      <c r="D1964" s="192">
        <f t="shared" si="30"/>
        <v>0.34134243579828638</v>
      </c>
    </row>
    <row r="1965" spans="2:4" thickBot="1" x14ac:dyDescent="0.3">
      <c r="B1965" s="8">
        <v>37333</v>
      </c>
      <c r="C1965" s="12">
        <v>376.75</v>
      </c>
      <c r="D1965" s="192">
        <f t="shared" si="30"/>
        <v>0.12756796980892826</v>
      </c>
    </row>
    <row r="1966" spans="2:4" thickBot="1" x14ac:dyDescent="0.3">
      <c r="B1966" s="8">
        <v>37334</v>
      </c>
      <c r="C1966" s="12">
        <v>374.9</v>
      </c>
      <c r="D1966" s="192">
        <f t="shared" si="30"/>
        <v>-0.49104180491041927</v>
      </c>
    </row>
    <row r="1967" spans="2:4" thickBot="1" x14ac:dyDescent="0.3">
      <c r="B1967" s="8">
        <v>37335</v>
      </c>
      <c r="C1967" s="12">
        <v>375.28</v>
      </c>
      <c r="D1967" s="192">
        <f t="shared" si="30"/>
        <v>0.10136036276340299</v>
      </c>
    </row>
    <row r="1968" spans="2:4" thickBot="1" x14ac:dyDescent="0.3">
      <c r="B1968" s="8">
        <v>37336</v>
      </c>
      <c r="C1968" s="12">
        <v>374.92</v>
      </c>
      <c r="D1968" s="192">
        <f t="shared" si="30"/>
        <v>-9.5928373481124485E-2</v>
      </c>
    </row>
    <row r="1969" spans="2:4" thickBot="1" x14ac:dyDescent="0.3">
      <c r="B1969" s="8">
        <v>37337</v>
      </c>
      <c r="C1969" s="12">
        <v>375.05</v>
      </c>
      <c r="D1969" s="192">
        <f t="shared" si="30"/>
        <v>3.4674063800266275E-2</v>
      </c>
    </row>
    <row r="1970" spans="2:4" thickBot="1" x14ac:dyDescent="0.3">
      <c r="B1970" s="8">
        <v>37340</v>
      </c>
      <c r="C1970" s="12">
        <v>375.05</v>
      </c>
      <c r="D1970" s="192">
        <f t="shared" si="30"/>
        <v>0</v>
      </c>
    </row>
    <row r="1971" spans="2:4" thickBot="1" x14ac:dyDescent="0.3">
      <c r="B1971" s="8">
        <v>37341</v>
      </c>
      <c r="C1971" s="12">
        <v>374.54</v>
      </c>
      <c r="D1971" s="192">
        <f t="shared" si="30"/>
        <v>-0.13598186908412302</v>
      </c>
    </row>
    <row r="1972" spans="2:4" thickBot="1" x14ac:dyDescent="0.3">
      <c r="B1972" s="8">
        <v>37342</v>
      </c>
      <c r="C1972" s="12">
        <v>373.02</v>
      </c>
      <c r="D1972" s="192">
        <f t="shared" si="30"/>
        <v>-0.40583115288087557</v>
      </c>
    </row>
    <row r="1973" spans="2:4" thickBot="1" x14ac:dyDescent="0.3">
      <c r="B1973" s="8">
        <v>37343</v>
      </c>
      <c r="C1973" s="12">
        <v>373.04</v>
      </c>
      <c r="D1973" s="192">
        <f t="shared" si="30"/>
        <v>5.3616428073555156E-3</v>
      </c>
    </row>
    <row r="1974" spans="2:4" thickBot="1" x14ac:dyDescent="0.3">
      <c r="B1974" s="8">
        <v>37344</v>
      </c>
      <c r="C1974" s="12">
        <v>373.43</v>
      </c>
      <c r="D1974" s="192">
        <f t="shared" si="30"/>
        <v>0.10454642933732661</v>
      </c>
    </row>
    <row r="1975" spans="2:4" thickBot="1" x14ac:dyDescent="0.3">
      <c r="B1975" s="8">
        <v>37347</v>
      </c>
      <c r="C1975" s="12">
        <v>372.62</v>
      </c>
      <c r="D1975" s="192">
        <f t="shared" si="30"/>
        <v>-0.21690812200412246</v>
      </c>
    </row>
    <row r="1976" spans="2:4" thickBot="1" x14ac:dyDescent="0.3">
      <c r="B1976" s="8">
        <v>37348</v>
      </c>
      <c r="C1976" s="12">
        <v>369.5</v>
      </c>
      <c r="D1976" s="192">
        <f t="shared" si="30"/>
        <v>-0.83731415382963803</v>
      </c>
    </row>
    <row r="1977" spans="2:4" thickBot="1" x14ac:dyDescent="0.3">
      <c r="B1977" s="8">
        <v>37349</v>
      </c>
      <c r="C1977" s="12">
        <v>365.51</v>
      </c>
      <c r="D1977" s="192">
        <f t="shared" si="30"/>
        <v>-1.0798376184032454</v>
      </c>
    </row>
    <row r="1978" spans="2:4" thickBot="1" x14ac:dyDescent="0.3">
      <c r="B1978" s="8">
        <v>37350</v>
      </c>
      <c r="C1978" s="12">
        <v>365.16</v>
      </c>
      <c r="D1978" s="192">
        <f t="shared" si="30"/>
        <v>-9.5756614046116351E-2</v>
      </c>
    </row>
    <row r="1979" spans="2:4" thickBot="1" x14ac:dyDescent="0.3">
      <c r="B1979" s="8">
        <v>37351</v>
      </c>
      <c r="C1979" s="12">
        <v>365.9</v>
      </c>
      <c r="D1979" s="192">
        <f t="shared" si="30"/>
        <v>0.20265089275932624</v>
      </c>
    </row>
    <row r="1980" spans="2:4" thickBot="1" x14ac:dyDescent="0.3">
      <c r="B1980" s="8">
        <v>37354</v>
      </c>
      <c r="C1980" s="12">
        <v>364.82</v>
      </c>
      <c r="D1980" s="192">
        <f t="shared" si="30"/>
        <v>-0.29516261273571098</v>
      </c>
    </row>
    <row r="1981" spans="2:4" thickBot="1" x14ac:dyDescent="0.3">
      <c r="B1981" s="8">
        <v>37355</v>
      </c>
      <c r="C1981" s="12">
        <v>364.27</v>
      </c>
      <c r="D1981" s="192">
        <f t="shared" si="30"/>
        <v>-0.15075927854832916</v>
      </c>
    </row>
    <row r="1982" spans="2:4" thickBot="1" x14ac:dyDescent="0.3">
      <c r="B1982" s="8">
        <v>37356</v>
      </c>
      <c r="C1982" s="12">
        <v>364.28</v>
      </c>
      <c r="D1982" s="192">
        <f t="shared" si="30"/>
        <v>2.7452164603092299E-3</v>
      </c>
    </row>
    <row r="1983" spans="2:4" thickBot="1" x14ac:dyDescent="0.3">
      <c r="B1983" s="8">
        <v>37357</v>
      </c>
      <c r="C1983" s="12">
        <v>364.71</v>
      </c>
      <c r="D1983" s="192">
        <f t="shared" si="30"/>
        <v>0.11804106731085895</v>
      </c>
    </row>
    <row r="1984" spans="2:4" thickBot="1" x14ac:dyDescent="0.3">
      <c r="B1984" s="8">
        <v>37358</v>
      </c>
      <c r="C1984" s="12">
        <v>362.67</v>
      </c>
      <c r="D1984" s="192">
        <f t="shared" si="30"/>
        <v>-0.55934852348440423</v>
      </c>
    </row>
    <row r="1985" spans="2:4" thickBot="1" x14ac:dyDescent="0.3">
      <c r="B1985" s="8">
        <v>37361</v>
      </c>
      <c r="C1985" s="12">
        <v>360.48</v>
      </c>
      <c r="D1985" s="192">
        <f t="shared" si="30"/>
        <v>-0.60385474398213512</v>
      </c>
    </row>
    <row r="1986" spans="2:4" thickBot="1" x14ac:dyDescent="0.3">
      <c r="B1986" s="8">
        <v>37362</v>
      </c>
      <c r="C1986" s="12">
        <v>361</v>
      </c>
      <c r="D1986" s="192">
        <f t="shared" si="30"/>
        <v>0.14425210830004698</v>
      </c>
    </row>
    <row r="1987" spans="2:4" thickBot="1" x14ac:dyDescent="0.3">
      <c r="B1987" s="8">
        <v>37363</v>
      </c>
      <c r="C1987" s="12">
        <v>361.26</v>
      </c>
      <c r="D1987" s="192">
        <f t="shared" si="30"/>
        <v>7.2022160664819701E-2</v>
      </c>
    </row>
    <row r="1988" spans="2:4" thickBot="1" x14ac:dyDescent="0.3">
      <c r="B1988" s="8">
        <v>37364</v>
      </c>
      <c r="C1988" s="12">
        <v>360.47</v>
      </c>
      <c r="D1988" s="192">
        <f t="shared" si="30"/>
        <v>-0.21867906770746126</v>
      </c>
    </row>
    <row r="1989" spans="2:4" thickBot="1" x14ac:dyDescent="0.3">
      <c r="B1989" s="8">
        <v>37365</v>
      </c>
      <c r="C1989" s="12">
        <v>359.93</v>
      </c>
      <c r="D1989" s="192">
        <f t="shared" si="30"/>
        <v>-0.14980442200460686</v>
      </c>
    </row>
    <row r="1990" spans="2:4" thickBot="1" x14ac:dyDescent="0.3">
      <c r="B1990" s="8">
        <v>37368</v>
      </c>
      <c r="C1990" s="12">
        <v>359.64</v>
      </c>
      <c r="D1990" s="192">
        <f t="shared" si="30"/>
        <v>-8.0571222182101998E-2</v>
      </c>
    </row>
    <row r="1991" spans="2:4" thickBot="1" x14ac:dyDescent="0.3">
      <c r="B1991" s="8">
        <v>37369</v>
      </c>
      <c r="C1991" s="12">
        <v>359.33</v>
      </c>
      <c r="D1991" s="192">
        <f t="shared" ref="D1991:D2054" si="31">+((C1991/C1990)-1)*100</f>
        <v>-8.6197308419533325E-2</v>
      </c>
    </row>
    <row r="1992" spans="2:4" thickBot="1" x14ac:dyDescent="0.3">
      <c r="B1992" s="8">
        <v>37370</v>
      </c>
      <c r="C1992" s="12">
        <v>359.44</v>
      </c>
      <c r="D1992" s="192">
        <f t="shared" si="31"/>
        <v>3.0612528873175116E-2</v>
      </c>
    </row>
    <row r="1993" spans="2:4" thickBot="1" x14ac:dyDescent="0.3">
      <c r="B1993" s="8">
        <v>37371</v>
      </c>
      <c r="C1993" s="12">
        <v>355.79</v>
      </c>
      <c r="D1993" s="192">
        <f t="shared" si="31"/>
        <v>-1.0154685065657643</v>
      </c>
    </row>
    <row r="1994" spans="2:4" thickBot="1" x14ac:dyDescent="0.3">
      <c r="B1994" s="8">
        <v>37372</v>
      </c>
      <c r="C1994" s="12">
        <v>355.05</v>
      </c>
      <c r="D1994" s="192">
        <f t="shared" si="31"/>
        <v>-0.20798785800613118</v>
      </c>
    </row>
    <row r="1995" spans="2:4" thickBot="1" x14ac:dyDescent="0.3">
      <c r="B1995" s="8">
        <v>37375</v>
      </c>
      <c r="C1995" s="12">
        <v>354.34</v>
      </c>
      <c r="D1995" s="192">
        <f t="shared" si="31"/>
        <v>-0.19997183495283899</v>
      </c>
    </row>
    <row r="1996" spans="2:4" thickBot="1" x14ac:dyDescent="0.3">
      <c r="B1996" s="8">
        <v>37376</v>
      </c>
      <c r="C1996" s="12">
        <v>353.64</v>
      </c>
      <c r="D1996" s="192">
        <f t="shared" si="31"/>
        <v>-0.19755037534571196</v>
      </c>
    </row>
    <row r="1997" spans="2:4" thickBot="1" x14ac:dyDescent="0.3">
      <c r="B1997" s="8">
        <v>37378</v>
      </c>
      <c r="C1997" s="12">
        <v>353.88</v>
      </c>
      <c r="D1997" s="192">
        <f t="shared" si="31"/>
        <v>6.7865626060403805E-2</v>
      </c>
    </row>
    <row r="1998" spans="2:4" thickBot="1" x14ac:dyDescent="0.3">
      <c r="B1998" s="8">
        <v>37379</v>
      </c>
      <c r="C1998" s="12">
        <v>352.43</v>
      </c>
      <c r="D1998" s="192">
        <f t="shared" si="31"/>
        <v>-0.40974341584717466</v>
      </c>
    </row>
    <row r="1999" spans="2:4" thickBot="1" x14ac:dyDescent="0.3">
      <c r="B1999" s="8">
        <v>37382</v>
      </c>
      <c r="C1999" s="12">
        <v>353.46</v>
      </c>
      <c r="D1999" s="192">
        <f t="shared" si="31"/>
        <v>0.29225661833554017</v>
      </c>
    </row>
    <row r="2000" spans="2:4" thickBot="1" x14ac:dyDescent="0.3">
      <c r="B2000" s="8">
        <v>37383</v>
      </c>
      <c r="C2000" s="12">
        <v>351.69</v>
      </c>
      <c r="D2000" s="192">
        <f t="shared" si="31"/>
        <v>-0.50076387710065173</v>
      </c>
    </row>
    <row r="2001" spans="2:4" thickBot="1" x14ac:dyDescent="0.3">
      <c r="B2001" s="8">
        <v>37384</v>
      </c>
      <c r="C2001" s="12">
        <v>351.7</v>
      </c>
      <c r="D2001" s="192">
        <f t="shared" si="31"/>
        <v>2.8434132332444406E-3</v>
      </c>
    </row>
    <row r="2002" spans="2:4" thickBot="1" x14ac:dyDescent="0.3">
      <c r="B2002" s="8">
        <v>37385</v>
      </c>
      <c r="C2002" s="12">
        <v>352.93</v>
      </c>
      <c r="D2002" s="192">
        <f t="shared" si="31"/>
        <v>0.34972988342336642</v>
      </c>
    </row>
    <row r="2003" spans="2:4" thickBot="1" x14ac:dyDescent="0.3">
      <c r="B2003" s="8">
        <v>37386</v>
      </c>
      <c r="C2003" s="12">
        <v>354.91</v>
      </c>
      <c r="D2003" s="192">
        <f t="shared" si="31"/>
        <v>0.56101776556258809</v>
      </c>
    </row>
    <row r="2004" spans="2:4" thickBot="1" x14ac:dyDescent="0.3">
      <c r="B2004" s="8">
        <v>37389</v>
      </c>
      <c r="C2004" s="12">
        <v>354.85</v>
      </c>
      <c r="D2004" s="192">
        <f t="shared" si="31"/>
        <v>-1.6905694401403437E-2</v>
      </c>
    </row>
    <row r="2005" spans="2:4" thickBot="1" x14ac:dyDescent="0.3">
      <c r="B2005" s="8">
        <v>37390</v>
      </c>
      <c r="C2005" s="12">
        <v>354.97</v>
      </c>
      <c r="D2005" s="192">
        <f t="shared" si="31"/>
        <v>3.381710581935593E-2</v>
      </c>
    </row>
    <row r="2006" spans="2:4" thickBot="1" x14ac:dyDescent="0.3">
      <c r="B2006" s="8">
        <v>37391</v>
      </c>
      <c r="C2006" s="12">
        <v>354.97</v>
      </c>
      <c r="D2006" s="192">
        <f t="shared" si="31"/>
        <v>0</v>
      </c>
    </row>
    <row r="2007" spans="2:4" thickBot="1" x14ac:dyDescent="0.3">
      <c r="B2007" s="8">
        <v>37392</v>
      </c>
      <c r="C2007" s="12">
        <v>354.39</v>
      </c>
      <c r="D2007" s="192">
        <f t="shared" si="31"/>
        <v>-0.1633940896413888</v>
      </c>
    </row>
    <row r="2008" spans="2:4" thickBot="1" x14ac:dyDescent="0.3">
      <c r="B2008" s="8">
        <v>37393</v>
      </c>
      <c r="C2008" s="12">
        <v>355.98</v>
      </c>
      <c r="D2008" s="192">
        <f t="shared" si="31"/>
        <v>0.44865825785151969</v>
      </c>
    </row>
    <row r="2009" spans="2:4" thickBot="1" x14ac:dyDescent="0.3">
      <c r="B2009" s="8">
        <v>37396</v>
      </c>
      <c r="C2009" s="12">
        <v>353.95</v>
      </c>
      <c r="D2009" s="192">
        <f t="shared" si="31"/>
        <v>-0.57025675599753356</v>
      </c>
    </row>
    <row r="2010" spans="2:4" thickBot="1" x14ac:dyDescent="0.3">
      <c r="B2010" s="8">
        <v>37397</v>
      </c>
      <c r="C2010" s="12">
        <v>352.59</v>
      </c>
      <c r="D2010" s="192">
        <f t="shared" si="31"/>
        <v>-0.38423506144935615</v>
      </c>
    </row>
    <row r="2011" spans="2:4" thickBot="1" x14ac:dyDescent="0.3">
      <c r="B2011" s="8">
        <v>37398</v>
      </c>
      <c r="C2011" s="12">
        <v>352.37</v>
      </c>
      <c r="D2011" s="192">
        <f t="shared" si="31"/>
        <v>-6.2395416773008971E-2</v>
      </c>
    </row>
    <row r="2012" spans="2:4" thickBot="1" x14ac:dyDescent="0.3">
      <c r="B2012" s="8">
        <v>37399</v>
      </c>
      <c r="C2012" s="12">
        <v>352.15</v>
      </c>
      <c r="D2012" s="192">
        <f t="shared" si="31"/>
        <v>-6.2434372960251672E-2</v>
      </c>
    </row>
    <row r="2013" spans="2:4" thickBot="1" x14ac:dyDescent="0.3">
      <c r="B2013" s="8">
        <v>37400</v>
      </c>
      <c r="C2013" s="12">
        <v>352.39</v>
      </c>
      <c r="D2013" s="192">
        <f t="shared" si="31"/>
        <v>6.8152775805763177E-2</v>
      </c>
    </row>
    <row r="2014" spans="2:4" thickBot="1" x14ac:dyDescent="0.3">
      <c r="B2014" s="8">
        <v>37403</v>
      </c>
      <c r="C2014" s="12">
        <v>354.17</v>
      </c>
      <c r="D2014" s="192">
        <f t="shared" si="31"/>
        <v>0.50512216578224578</v>
      </c>
    </row>
    <row r="2015" spans="2:4" thickBot="1" x14ac:dyDescent="0.3">
      <c r="B2015" s="8">
        <v>37404</v>
      </c>
      <c r="C2015" s="12">
        <v>354.11</v>
      </c>
      <c r="D2015" s="192">
        <f t="shared" si="31"/>
        <v>-1.6941017025717819E-2</v>
      </c>
    </row>
    <row r="2016" spans="2:4" thickBot="1" x14ac:dyDescent="0.3">
      <c r="B2016" s="8">
        <v>37405</v>
      </c>
      <c r="C2016" s="12">
        <v>354.2</v>
      </c>
      <c r="D2016" s="192">
        <f t="shared" si="31"/>
        <v>2.5415831238873032E-2</v>
      </c>
    </row>
    <row r="2017" spans="2:4" thickBot="1" x14ac:dyDescent="0.3">
      <c r="B2017" s="8">
        <v>37406</v>
      </c>
      <c r="C2017" s="12">
        <v>354.04</v>
      </c>
      <c r="D2017" s="192">
        <f t="shared" si="31"/>
        <v>-4.5172219085254373E-2</v>
      </c>
    </row>
    <row r="2018" spans="2:4" thickBot="1" x14ac:dyDescent="0.3">
      <c r="B2018" s="8">
        <v>37407</v>
      </c>
      <c r="C2018" s="12">
        <v>354.03</v>
      </c>
      <c r="D2018" s="192">
        <f t="shared" si="31"/>
        <v>-2.8245396000547984E-3</v>
      </c>
    </row>
    <row r="2019" spans="2:4" thickBot="1" x14ac:dyDescent="0.3">
      <c r="B2019" s="8">
        <v>37410</v>
      </c>
      <c r="C2019" s="12">
        <v>355.35</v>
      </c>
      <c r="D2019" s="192">
        <f t="shared" si="31"/>
        <v>0.37284975849505297</v>
      </c>
    </row>
    <row r="2020" spans="2:4" thickBot="1" x14ac:dyDescent="0.3">
      <c r="B2020" s="8">
        <v>37411</v>
      </c>
      <c r="C2020" s="12">
        <v>355.55</v>
      </c>
      <c r="D2020" s="192">
        <f t="shared" si="31"/>
        <v>5.6282538342466992E-2</v>
      </c>
    </row>
    <row r="2021" spans="2:4" thickBot="1" x14ac:dyDescent="0.3">
      <c r="B2021" s="8">
        <v>37412</v>
      </c>
      <c r="C2021" s="12">
        <v>354</v>
      </c>
      <c r="D2021" s="192">
        <f t="shared" si="31"/>
        <v>-0.43594431162987668</v>
      </c>
    </row>
    <row r="2022" spans="2:4" thickBot="1" x14ac:dyDescent="0.3">
      <c r="B2022" s="8">
        <v>37413</v>
      </c>
      <c r="C2022" s="12">
        <v>353.59</v>
      </c>
      <c r="D2022" s="192">
        <f t="shared" si="31"/>
        <v>-0.11581920903955822</v>
      </c>
    </row>
    <row r="2023" spans="2:4" thickBot="1" x14ac:dyDescent="0.3">
      <c r="B2023" s="8">
        <v>37414</v>
      </c>
      <c r="C2023" s="12">
        <v>353.57</v>
      </c>
      <c r="D2023" s="192">
        <f t="shared" si="31"/>
        <v>-5.656268559628419E-3</v>
      </c>
    </row>
    <row r="2024" spans="2:4" thickBot="1" x14ac:dyDescent="0.3">
      <c r="B2024" s="8">
        <v>37417</v>
      </c>
      <c r="C2024" s="12">
        <v>353.41</v>
      </c>
      <c r="D2024" s="192">
        <f t="shared" si="31"/>
        <v>-4.5252708091736427E-2</v>
      </c>
    </row>
    <row r="2025" spans="2:4" thickBot="1" x14ac:dyDescent="0.3">
      <c r="B2025" s="8">
        <v>37418</v>
      </c>
      <c r="C2025" s="12">
        <v>353.42</v>
      </c>
      <c r="D2025" s="192">
        <f t="shared" si="31"/>
        <v>2.8295747149131856E-3</v>
      </c>
    </row>
    <row r="2026" spans="2:4" thickBot="1" x14ac:dyDescent="0.3">
      <c r="B2026" s="8">
        <v>37419</v>
      </c>
      <c r="C2026" s="12">
        <v>352.92</v>
      </c>
      <c r="D2026" s="192">
        <f t="shared" si="31"/>
        <v>-0.14147473261275634</v>
      </c>
    </row>
    <row r="2027" spans="2:4" thickBot="1" x14ac:dyDescent="0.3">
      <c r="B2027" s="8">
        <v>37420</v>
      </c>
      <c r="C2027" s="12">
        <v>353.99</v>
      </c>
      <c r="D2027" s="192">
        <f t="shared" si="31"/>
        <v>0.30318485775813198</v>
      </c>
    </row>
    <row r="2028" spans="2:4" thickBot="1" x14ac:dyDescent="0.3">
      <c r="B2028" s="8">
        <v>37421</v>
      </c>
      <c r="C2028" s="12">
        <v>354.38</v>
      </c>
      <c r="D2028" s="192">
        <f t="shared" si="31"/>
        <v>0.11017260374586169</v>
      </c>
    </row>
    <row r="2029" spans="2:4" thickBot="1" x14ac:dyDescent="0.3">
      <c r="B2029" s="8">
        <v>37424</v>
      </c>
      <c r="C2029" s="12">
        <v>350.63</v>
      </c>
      <c r="D2029" s="192">
        <f t="shared" si="31"/>
        <v>-1.0581861278853189</v>
      </c>
    </row>
    <row r="2030" spans="2:4" thickBot="1" x14ac:dyDescent="0.3">
      <c r="B2030" s="8">
        <v>37425</v>
      </c>
      <c r="C2030" s="12">
        <v>350.64</v>
      </c>
      <c r="D2030" s="192">
        <f t="shared" si="31"/>
        <v>2.8520092405059927E-3</v>
      </c>
    </row>
    <row r="2031" spans="2:4" thickBot="1" x14ac:dyDescent="0.3">
      <c r="B2031" s="8">
        <v>37426</v>
      </c>
      <c r="C2031" s="12">
        <v>349.09</v>
      </c>
      <c r="D2031" s="192">
        <f t="shared" si="31"/>
        <v>-0.44204882500570308</v>
      </c>
    </row>
    <row r="2032" spans="2:4" thickBot="1" x14ac:dyDescent="0.3">
      <c r="B2032" s="8">
        <v>37427</v>
      </c>
      <c r="C2032" s="12">
        <v>351.23</v>
      </c>
      <c r="D2032" s="192">
        <f t="shared" si="31"/>
        <v>0.61302242974592414</v>
      </c>
    </row>
    <row r="2033" spans="2:4" thickBot="1" x14ac:dyDescent="0.3">
      <c r="B2033" s="8">
        <v>37428</v>
      </c>
      <c r="C2033" s="12">
        <v>351.66</v>
      </c>
      <c r="D2033" s="192">
        <f t="shared" si="31"/>
        <v>0.1224268997523037</v>
      </c>
    </row>
    <row r="2034" spans="2:4" thickBot="1" x14ac:dyDescent="0.3">
      <c r="B2034" s="8">
        <v>37431</v>
      </c>
      <c r="C2034" s="12">
        <v>351.6</v>
      </c>
      <c r="D2034" s="192">
        <f t="shared" si="31"/>
        <v>-1.7061934823414671E-2</v>
      </c>
    </row>
    <row r="2035" spans="2:4" thickBot="1" x14ac:dyDescent="0.3">
      <c r="B2035" s="8">
        <v>37432</v>
      </c>
      <c r="C2035" s="12">
        <v>351.54</v>
      </c>
      <c r="D2035" s="192">
        <f t="shared" si="31"/>
        <v>-1.7064846416381396E-2</v>
      </c>
    </row>
    <row r="2036" spans="2:4" thickBot="1" x14ac:dyDescent="0.3">
      <c r="B2036" s="8">
        <v>37433</v>
      </c>
      <c r="C2036" s="12">
        <v>351.71</v>
      </c>
      <c r="D2036" s="192">
        <f t="shared" si="31"/>
        <v>4.8358650509183754E-2</v>
      </c>
    </row>
    <row r="2037" spans="2:4" thickBot="1" x14ac:dyDescent="0.3">
      <c r="B2037" s="8">
        <v>37434</v>
      </c>
      <c r="C2037" s="12">
        <v>354.6</v>
      </c>
      <c r="D2037" s="192">
        <f t="shared" si="31"/>
        <v>0.82169969577210455</v>
      </c>
    </row>
    <row r="2038" spans="2:4" thickBot="1" x14ac:dyDescent="0.3">
      <c r="B2038" s="8">
        <v>37435</v>
      </c>
      <c r="C2038" s="12">
        <v>358.65</v>
      </c>
      <c r="D2038" s="192">
        <f t="shared" si="31"/>
        <v>1.1421319796954155</v>
      </c>
    </row>
    <row r="2039" spans="2:4" thickBot="1" x14ac:dyDescent="0.3">
      <c r="B2039" s="8">
        <v>37438</v>
      </c>
      <c r="C2039" s="12">
        <v>360.26</v>
      </c>
      <c r="D2039" s="192">
        <f t="shared" si="31"/>
        <v>0.44890561829080688</v>
      </c>
    </row>
    <row r="2040" spans="2:4" thickBot="1" x14ac:dyDescent="0.3">
      <c r="B2040" s="8">
        <v>37439</v>
      </c>
      <c r="C2040" s="12">
        <v>359.14</v>
      </c>
      <c r="D2040" s="192">
        <f t="shared" si="31"/>
        <v>-0.31088658191306129</v>
      </c>
    </row>
    <row r="2041" spans="2:4" thickBot="1" x14ac:dyDescent="0.3">
      <c r="B2041" s="8">
        <v>37440</v>
      </c>
      <c r="C2041" s="12">
        <v>358.1</v>
      </c>
      <c r="D2041" s="192">
        <f t="shared" si="31"/>
        <v>-0.28958066492175139</v>
      </c>
    </row>
    <row r="2042" spans="2:4" thickBot="1" x14ac:dyDescent="0.3">
      <c r="B2042" s="8">
        <v>37441</v>
      </c>
      <c r="C2042" s="12">
        <v>355.73</v>
      </c>
      <c r="D2042" s="192">
        <f t="shared" si="31"/>
        <v>-0.66182630550125632</v>
      </c>
    </row>
    <row r="2043" spans="2:4" thickBot="1" x14ac:dyDescent="0.3">
      <c r="B2043" s="8">
        <v>37442</v>
      </c>
      <c r="C2043" s="12">
        <v>357.2</v>
      </c>
      <c r="D2043" s="192">
        <f t="shared" si="31"/>
        <v>0.41323475669747811</v>
      </c>
    </row>
    <row r="2044" spans="2:4" thickBot="1" x14ac:dyDescent="0.3">
      <c r="B2044" s="8">
        <v>37445</v>
      </c>
      <c r="C2044" s="12">
        <v>356.87</v>
      </c>
      <c r="D2044" s="192">
        <f t="shared" si="31"/>
        <v>-9.23852183650542E-2</v>
      </c>
    </row>
    <row r="2045" spans="2:4" thickBot="1" x14ac:dyDescent="0.3">
      <c r="B2045" s="8">
        <v>37446</v>
      </c>
      <c r="C2045" s="12">
        <v>358</v>
      </c>
      <c r="D2045" s="192">
        <f t="shared" si="31"/>
        <v>0.3166419144226218</v>
      </c>
    </row>
    <row r="2046" spans="2:4" thickBot="1" x14ac:dyDescent="0.3">
      <c r="B2046" s="8">
        <v>37447</v>
      </c>
      <c r="C2046" s="12">
        <v>357.22</v>
      </c>
      <c r="D2046" s="192">
        <f t="shared" si="31"/>
        <v>-0.2178770949720632</v>
      </c>
    </row>
    <row r="2047" spans="2:4" thickBot="1" x14ac:dyDescent="0.3">
      <c r="B2047" s="8">
        <v>37448</v>
      </c>
      <c r="C2047" s="12">
        <v>357.2</v>
      </c>
      <c r="D2047" s="192">
        <f t="shared" si="31"/>
        <v>-5.5987906612320337E-3</v>
      </c>
    </row>
    <row r="2048" spans="2:4" thickBot="1" x14ac:dyDescent="0.3">
      <c r="B2048" s="8">
        <v>37449</v>
      </c>
      <c r="C2048" s="12">
        <v>355.41</v>
      </c>
      <c r="D2048" s="192">
        <f t="shared" si="31"/>
        <v>-0.50111982082865492</v>
      </c>
    </row>
    <row r="2049" spans="2:4" thickBot="1" x14ac:dyDescent="0.3">
      <c r="B2049" s="8">
        <v>37452</v>
      </c>
      <c r="C2049" s="12">
        <v>355.49</v>
      </c>
      <c r="D2049" s="192">
        <f t="shared" si="31"/>
        <v>2.2509214709764969E-2</v>
      </c>
    </row>
    <row r="2050" spans="2:4" thickBot="1" x14ac:dyDescent="0.3">
      <c r="B2050" s="8">
        <v>37453</v>
      </c>
      <c r="C2050" s="12">
        <v>356.44</v>
      </c>
      <c r="D2050" s="192">
        <f t="shared" si="31"/>
        <v>0.26723677177979965</v>
      </c>
    </row>
    <row r="2051" spans="2:4" thickBot="1" x14ac:dyDescent="0.3">
      <c r="B2051" s="8">
        <v>37454</v>
      </c>
      <c r="C2051" s="12">
        <v>358.15</v>
      </c>
      <c r="D2051" s="192">
        <f t="shared" si="31"/>
        <v>0.47974413646054703</v>
      </c>
    </row>
    <row r="2052" spans="2:4" thickBot="1" x14ac:dyDescent="0.3">
      <c r="B2052" s="8">
        <v>37455</v>
      </c>
      <c r="C2052" s="12">
        <v>359.9</v>
      </c>
      <c r="D2052" s="192">
        <f t="shared" si="31"/>
        <v>0.48862208571827104</v>
      </c>
    </row>
    <row r="2053" spans="2:4" thickBot="1" x14ac:dyDescent="0.3">
      <c r="B2053" s="8">
        <v>37456</v>
      </c>
      <c r="C2053" s="12">
        <v>361.16</v>
      </c>
      <c r="D2053" s="192">
        <f t="shared" si="31"/>
        <v>0.35009724923591445</v>
      </c>
    </row>
    <row r="2054" spans="2:4" thickBot="1" x14ac:dyDescent="0.3">
      <c r="B2054" s="8">
        <v>37459</v>
      </c>
      <c r="C2054" s="12">
        <v>362.52</v>
      </c>
      <c r="D2054" s="192">
        <f t="shared" si="31"/>
        <v>0.37656440358841969</v>
      </c>
    </row>
    <row r="2055" spans="2:4" thickBot="1" x14ac:dyDescent="0.3">
      <c r="B2055" s="8">
        <v>37460</v>
      </c>
      <c r="C2055" s="12">
        <v>363</v>
      </c>
      <c r="D2055" s="192">
        <f t="shared" ref="D2055:D2118" si="32">+((C2055/C2054)-1)*100</f>
        <v>0.1324064879179021</v>
      </c>
    </row>
    <row r="2056" spans="2:4" thickBot="1" x14ac:dyDescent="0.3">
      <c r="B2056" s="8">
        <v>37461</v>
      </c>
      <c r="C2056" s="12">
        <v>362.42</v>
      </c>
      <c r="D2056" s="192">
        <f t="shared" si="32"/>
        <v>-0.15977961432506183</v>
      </c>
    </row>
    <row r="2057" spans="2:4" thickBot="1" x14ac:dyDescent="0.3">
      <c r="B2057" s="8">
        <v>37462</v>
      </c>
      <c r="C2057" s="12">
        <v>362.61</v>
      </c>
      <c r="D2057" s="192">
        <f t="shared" si="32"/>
        <v>5.2425362838692813E-2</v>
      </c>
    </row>
    <row r="2058" spans="2:4" thickBot="1" x14ac:dyDescent="0.3">
      <c r="B2058" s="8">
        <v>37463</v>
      </c>
      <c r="C2058" s="12">
        <v>364.71</v>
      </c>
      <c r="D2058" s="192">
        <f t="shared" si="32"/>
        <v>0.57913460742946565</v>
      </c>
    </row>
    <row r="2059" spans="2:4" thickBot="1" x14ac:dyDescent="0.3">
      <c r="B2059" s="8">
        <v>37466</v>
      </c>
      <c r="C2059" s="12">
        <v>365.36</v>
      </c>
      <c r="D2059" s="192">
        <f t="shared" si="32"/>
        <v>0.17822379424750068</v>
      </c>
    </row>
    <row r="2060" spans="2:4" thickBot="1" x14ac:dyDescent="0.3">
      <c r="B2060" s="8">
        <v>37467</v>
      </c>
      <c r="C2060" s="12">
        <v>364.14</v>
      </c>
      <c r="D2060" s="192">
        <f t="shared" si="32"/>
        <v>-0.33391723231881443</v>
      </c>
    </row>
    <row r="2061" spans="2:4" thickBot="1" x14ac:dyDescent="0.3">
      <c r="B2061" s="8">
        <v>37468</v>
      </c>
      <c r="C2061" s="12">
        <v>365.69</v>
      </c>
      <c r="D2061" s="192">
        <f t="shared" si="32"/>
        <v>0.42566046026253357</v>
      </c>
    </row>
    <row r="2062" spans="2:4" thickBot="1" x14ac:dyDescent="0.3">
      <c r="B2062" s="8">
        <v>37469</v>
      </c>
      <c r="C2062" s="12">
        <v>364.61</v>
      </c>
      <c r="D2062" s="192">
        <f t="shared" si="32"/>
        <v>-0.29533211189805009</v>
      </c>
    </row>
    <row r="2063" spans="2:4" thickBot="1" x14ac:dyDescent="0.3">
      <c r="B2063" s="8">
        <v>37470</v>
      </c>
      <c r="C2063" s="12">
        <v>366</v>
      </c>
      <c r="D2063" s="192">
        <f t="shared" si="32"/>
        <v>0.38122925865993196</v>
      </c>
    </row>
    <row r="2064" spans="2:4" thickBot="1" x14ac:dyDescent="0.3">
      <c r="B2064" s="8">
        <v>37473</v>
      </c>
      <c r="C2064" s="12">
        <v>366.26</v>
      </c>
      <c r="D2064" s="192">
        <f t="shared" si="32"/>
        <v>7.1038251366117855E-2</v>
      </c>
    </row>
    <row r="2065" spans="2:4" thickBot="1" x14ac:dyDescent="0.3">
      <c r="B2065" s="8">
        <v>37474</v>
      </c>
      <c r="C2065" s="12">
        <v>367.12</v>
      </c>
      <c r="D2065" s="192">
        <f t="shared" si="32"/>
        <v>0.23480587560749111</v>
      </c>
    </row>
    <row r="2066" spans="2:4" thickBot="1" x14ac:dyDescent="0.3">
      <c r="B2066" s="8">
        <v>37475</v>
      </c>
      <c r="C2066" s="12">
        <v>367.77</v>
      </c>
      <c r="D2066" s="192">
        <f t="shared" si="32"/>
        <v>0.17705382436259409</v>
      </c>
    </row>
    <row r="2067" spans="2:4" thickBot="1" x14ac:dyDescent="0.3">
      <c r="B2067" s="8">
        <v>37476</v>
      </c>
      <c r="C2067" s="12">
        <v>366.29</v>
      </c>
      <c r="D2067" s="192">
        <f t="shared" si="32"/>
        <v>-0.40242542893654809</v>
      </c>
    </row>
    <row r="2068" spans="2:4" thickBot="1" x14ac:dyDescent="0.3">
      <c r="B2068" s="8">
        <v>37477</v>
      </c>
      <c r="C2068" s="12">
        <v>366.19</v>
      </c>
      <c r="D2068" s="192">
        <f t="shared" si="32"/>
        <v>-2.7300772611871249E-2</v>
      </c>
    </row>
    <row r="2069" spans="2:4" thickBot="1" x14ac:dyDescent="0.3">
      <c r="B2069" s="8">
        <v>37480</v>
      </c>
      <c r="C2069" s="12">
        <v>367.73</v>
      </c>
      <c r="D2069" s="192">
        <f t="shared" si="32"/>
        <v>0.42054671072395688</v>
      </c>
    </row>
    <row r="2070" spans="2:4" thickBot="1" x14ac:dyDescent="0.3">
      <c r="B2070" s="8">
        <v>37481</v>
      </c>
      <c r="C2070" s="12">
        <v>368.32</v>
      </c>
      <c r="D2070" s="192">
        <f t="shared" si="32"/>
        <v>0.16044380387782997</v>
      </c>
    </row>
    <row r="2071" spans="2:4" thickBot="1" x14ac:dyDescent="0.3">
      <c r="B2071" s="8">
        <v>37482</v>
      </c>
      <c r="C2071" s="12">
        <v>368.88</v>
      </c>
      <c r="D2071" s="192">
        <f t="shared" si="32"/>
        <v>0.15204170286706731</v>
      </c>
    </row>
    <row r="2072" spans="2:4" thickBot="1" x14ac:dyDescent="0.3">
      <c r="B2072" s="8">
        <v>37484</v>
      </c>
      <c r="C2072" s="12">
        <v>369.84</v>
      </c>
      <c r="D2072" s="192">
        <f t="shared" si="32"/>
        <v>0.26024723487312329</v>
      </c>
    </row>
    <row r="2073" spans="2:4" thickBot="1" x14ac:dyDescent="0.3">
      <c r="B2073" s="8">
        <v>37487</v>
      </c>
      <c r="C2073" s="12">
        <v>369.91</v>
      </c>
      <c r="D2073" s="192">
        <f t="shared" si="32"/>
        <v>1.892710361237615E-2</v>
      </c>
    </row>
    <row r="2074" spans="2:4" thickBot="1" x14ac:dyDescent="0.3">
      <c r="B2074" s="8">
        <v>37488</v>
      </c>
      <c r="C2074" s="12">
        <v>370.17</v>
      </c>
      <c r="D2074" s="192">
        <f t="shared" si="32"/>
        <v>7.0287367197430228E-2</v>
      </c>
    </row>
    <row r="2075" spans="2:4" thickBot="1" x14ac:dyDescent="0.3">
      <c r="B2075" s="8">
        <v>37489</v>
      </c>
      <c r="C2075" s="12">
        <v>370.65</v>
      </c>
      <c r="D2075" s="192">
        <f t="shared" si="32"/>
        <v>0.12967015155198602</v>
      </c>
    </row>
    <row r="2076" spans="2:4" thickBot="1" x14ac:dyDescent="0.3">
      <c r="B2076" s="8">
        <v>37490</v>
      </c>
      <c r="C2076" s="12">
        <v>370.98</v>
      </c>
      <c r="D2076" s="192">
        <f t="shared" si="32"/>
        <v>8.903278025091943E-2</v>
      </c>
    </row>
    <row r="2077" spans="2:4" thickBot="1" x14ac:dyDescent="0.3">
      <c r="B2077" s="8">
        <v>37491</v>
      </c>
      <c r="C2077" s="12">
        <v>371.75</v>
      </c>
      <c r="D2077" s="192">
        <f t="shared" si="32"/>
        <v>0.20755835894117336</v>
      </c>
    </row>
    <row r="2078" spans="2:4" thickBot="1" x14ac:dyDescent="0.3">
      <c r="B2078" s="8">
        <v>37494</v>
      </c>
      <c r="C2078" s="12">
        <v>372.15</v>
      </c>
      <c r="D2078" s="192">
        <f t="shared" si="32"/>
        <v>0.10759919300604714</v>
      </c>
    </row>
    <row r="2079" spans="2:4" thickBot="1" x14ac:dyDescent="0.3">
      <c r="B2079" s="8">
        <v>37495</v>
      </c>
      <c r="C2079" s="12">
        <v>371.56</v>
      </c>
      <c r="D2079" s="192">
        <f t="shared" si="32"/>
        <v>-0.15853822383447014</v>
      </c>
    </row>
    <row r="2080" spans="2:4" thickBot="1" x14ac:dyDescent="0.3">
      <c r="B2080" s="8">
        <v>37496</v>
      </c>
      <c r="C2080" s="12">
        <v>371.74</v>
      </c>
      <c r="D2080" s="192">
        <f t="shared" si="32"/>
        <v>4.8444396598124051E-2</v>
      </c>
    </row>
    <row r="2081" spans="2:4" thickBot="1" x14ac:dyDescent="0.3">
      <c r="B2081" s="8">
        <v>37497</v>
      </c>
      <c r="C2081" s="12">
        <v>371.5</v>
      </c>
      <c r="D2081" s="192">
        <f t="shared" si="32"/>
        <v>-6.4561252488304355E-2</v>
      </c>
    </row>
    <row r="2082" spans="2:4" thickBot="1" x14ac:dyDescent="0.3">
      <c r="B2082" s="8">
        <v>37498</v>
      </c>
      <c r="C2082" s="12">
        <v>375.23</v>
      </c>
      <c r="D2082" s="192">
        <f t="shared" si="32"/>
        <v>1.0040376850605659</v>
      </c>
    </row>
    <row r="2083" spans="2:4" thickBot="1" x14ac:dyDescent="0.3">
      <c r="B2083" s="8">
        <v>37501</v>
      </c>
      <c r="C2083" s="12">
        <v>376.64</v>
      </c>
      <c r="D2083" s="192">
        <f t="shared" si="32"/>
        <v>0.37576952802280683</v>
      </c>
    </row>
    <row r="2084" spans="2:4" thickBot="1" x14ac:dyDescent="0.3">
      <c r="B2084" s="8">
        <v>37502</v>
      </c>
      <c r="C2084" s="12">
        <v>380.22</v>
      </c>
      <c r="D2084" s="192">
        <f t="shared" si="32"/>
        <v>0.95050977060324726</v>
      </c>
    </row>
    <row r="2085" spans="2:4" thickBot="1" x14ac:dyDescent="0.3">
      <c r="B2085" s="8">
        <v>37503</v>
      </c>
      <c r="C2085" s="12">
        <v>378.08</v>
      </c>
      <c r="D2085" s="192">
        <f t="shared" si="32"/>
        <v>-0.56283204460576552</v>
      </c>
    </row>
    <row r="2086" spans="2:4" thickBot="1" x14ac:dyDescent="0.3">
      <c r="B2086" s="8">
        <v>37504</v>
      </c>
      <c r="C2086" s="12">
        <v>382.05</v>
      </c>
      <c r="D2086" s="192">
        <f t="shared" si="32"/>
        <v>1.0500423190859198</v>
      </c>
    </row>
    <row r="2087" spans="2:4" thickBot="1" x14ac:dyDescent="0.3">
      <c r="B2087" s="8">
        <v>37505</v>
      </c>
      <c r="C2087" s="12">
        <v>383.05</v>
      </c>
      <c r="D2087" s="192">
        <f t="shared" si="32"/>
        <v>0.26174584478471097</v>
      </c>
    </row>
    <row r="2088" spans="2:4" thickBot="1" x14ac:dyDescent="0.3">
      <c r="B2088" s="8">
        <v>37508</v>
      </c>
      <c r="C2088" s="12">
        <v>383.5</v>
      </c>
      <c r="D2088" s="192">
        <f t="shared" si="32"/>
        <v>0.11747813601357127</v>
      </c>
    </row>
    <row r="2089" spans="2:4" thickBot="1" x14ac:dyDescent="0.3">
      <c r="B2089" s="8">
        <v>37509</v>
      </c>
      <c r="C2089" s="12">
        <v>382.36</v>
      </c>
      <c r="D2089" s="192">
        <f t="shared" si="32"/>
        <v>-0.29726205997392396</v>
      </c>
    </row>
    <row r="2090" spans="2:4" thickBot="1" x14ac:dyDescent="0.3">
      <c r="B2090" s="8">
        <v>37511</v>
      </c>
      <c r="C2090" s="12">
        <v>382.09</v>
      </c>
      <c r="D2090" s="192">
        <f t="shared" si="32"/>
        <v>-7.0614080970821114E-2</v>
      </c>
    </row>
    <row r="2091" spans="2:4" thickBot="1" x14ac:dyDescent="0.3">
      <c r="B2091" s="8">
        <v>37512</v>
      </c>
      <c r="C2091" s="12">
        <v>382.25</v>
      </c>
      <c r="D2091" s="192">
        <f t="shared" si="32"/>
        <v>4.1874950927800469E-2</v>
      </c>
    </row>
    <row r="2092" spans="2:4" thickBot="1" x14ac:dyDescent="0.3">
      <c r="B2092" s="8">
        <v>37515</v>
      </c>
      <c r="C2092" s="12">
        <v>381.43</v>
      </c>
      <c r="D2092" s="192">
        <f t="shared" si="32"/>
        <v>-0.21451929365597922</v>
      </c>
    </row>
    <row r="2093" spans="2:4" thickBot="1" x14ac:dyDescent="0.3">
      <c r="B2093" s="8">
        <v>37516</v>
      </c>
      <c r="C2093" s="12">
        <v>382.23</v>
      </c>
      <c r="D2093" s="192">
        <f t="shared" si="32"/>
        <v>0.20973704218336664</v>
      </c>
    </row>
    <row r="2094" spans="2:4" thickBot="1" x14ac:dyDescent="0.3">
      <c r="B2094" s="8">
        <v>37517</v>
      </c>
      <c r="C2094" s="12">
        <v>381.95</v>
      </c>
      <c r="D2094" s="192">
        <f t="shared" si="32"/>
        <v>-7.325432331319881E-2</v>
      </c>
    </row>
    <row r="2095" spans="2:4" thickBot="1" x14ac:dyDescent="0.3">
      <c r="B2095" s="8">
        <v>37518</v>
      </c>
      <c r="C2095" s="12">
        <v>381.74</v>
      </c>
      <c r="D2095" s="192">
        <f t="shared" si="32"/>
        <v>-5.4981018457911368E-2</v>
      </c>
    </row>
    <row r="2096" spans="2:4" thickBot="1" x14ac:dyDescent="0.3">
      <c r="B2096" s="8">
        <v>37519</v>
      </c>
      <c r="C2096" s="12">
        <v>381.49</v>
      </c>
      <c r="D2096" s="192">
        <f t="shared" si="32"/>
        <v>-6.5489600251478208E-2</v>
      </c>
    </row>
    <row r="2097" spans="2:4" thickBot="1" x14ac:dyDescent="0.3">
      <c r="B2097" s="8">
        <v>37522</v>
      </c>
      <c r="C2097" s="12">
        <v>381.48</v>
      </c>
      <c r="D2097" s="192">
        <f t="shared" si="32"/>
        <v>-2.6213006893982538E-3</v>
      </c>
    </row>
    <row r="2098" spans="2:4" thickBot="1" x14ac:dyDescent="0.3">
      <c r="B2098" s="8">
        <v>37523</v>
      </c>
      <c r="C2098" s="12">
        <v>381.64</v>
      </c>
      <c r="D2098" s="192">
        <f t="shared" si="32"/>
        <v>4.1941910454013076E-2</v>
      </c>
    </row>
    <row r="2099" spans="2:4" thickBot="1" x14ac:dyDescent="0.3">
      <c r="B2099" s="8">
        <v>37524</v>
      </c>
      <c r="C2099" s="12">
        <v>381</v>
      </c>
      <c r="D2099" s="192">
        <f t="shared" si="32"/>
        <v>-0.16769730636201352</v>
      </c>
    </row>
    <row r="2100" spans="2:4" thickBot="1" x14ac:dyDescent="0.3">
      <c r="B2100" s="8">
        <v>37525</v>
      </c>
      <c r="C2100" s="12">
        <v>380.97</v>
      </c>
      <c r="D2100" s="192">
        <f t="shared" si="32"/>
        <v>-7.8740157480217121E-3</v>
      </c>
    </row>
    <row r="2101" spans="2:4" thickBot="1" x14ac:dyDescent="0.3">
      <c r="B2101" s="8">
        <v>37526</v>
      </c>
      <c r="C2101" s="12">
        <v>381.11</v>
      </c>
      <c r="D2101" s="192">
        <f t="shared" si="32"/>
        <v>3.6748300391109545E-2</v>
      </c>
    </row>
    <row r="2102" spans="2:4" thickBot="1" x14ac:dyDescent="0.3">
      <c r="B2102" s="8">
        <v>37529</v>
      </c>
      <c r="C2102" s="12">
        <v>379.73</v>
      </c>
      <c r="D2102" s="192">
        <f t="shared" si="32"/>
        <v>-0.36210018105008457</v>
      </c>
    </row>
    <row r="2103" spans="2:4" thickBot="1" x14ac:dyDescent="0.3">
      <c r="B2103" s="8">
        <v>37530</v>
      </c>
      <c r="C2103" s="12">
        <v>379.33</v>
      </c>
      <c r="D2103" s="192">
        <f t="shared" si="32"/>
        <v>-0.10533800331815613</v>
      </c>
    </row>
    <row r="2104" spans="2:4" thickBot="1" x14ac:dyDescent="0.3">
      <c r="B2104" s="8">
        <v>37531</v>
      </c>
      <c r="C2104" s="12">
        <v>379.19</v>
      </c>
      <c r="D2104" s="192">
        <f t="shared" si="32"/>
        <v>-3.6907178446199396E-2</v>
      </c>
    </row>
    <row r="2105" spans="2:4" thickBot="1" x14ac:dyDescent="0.3">
      <c r="B2105" s="8">
        <v>37532</v>
      </c>
      <c r="C2105" s="12">
        <v>377.39</v>
      </c>
      <c r="D2105" s="192">
        <f t="shared" si="32"/>
        <v>-0.47469606265988507</v>
      </c>
    </row>
    <row r="2106" spans="2:4" thickBot="1" x14ac:dyDescent="0.3">
      <c r="B2106" s="8">
        <v>37533</v>
      </c>
      <c r="C2106" s="12">
        <v>376.59</v>
      </c>
      <c r="D2106" s="192">
        <f t="shared" si="32"/>
        <v>-0.2119822994779974</v>
      </c>
    </row>
    <row r="2107" spans="2:4" thickBot="1" x14ac:dyDescent="0.3">
      <c r="B2107" s="8">
        <v>37536</v>
      </c>
      <c r="C2107" s="12">
        <v>375.23</v>
      </c>
      <c r="D2107" s="192">
        <f t="shared" si="32"/>
        <v>-0.36113545234869315</v>
      </c>
    </row>
    <row r="2108" spans="2:4" thickBot="1" x14ac:dyDescent="0.3">
      <c r="B2108" s="8">
        <v>37537</v>
      </c>
      <c r="C2108" s="12">
        <v>375.41</v>
      </c>
      <c r="D2108" s="192">
        <f t="shared" si="32"/>
        <v>4.7970578045464229E-2</v>
      </c>
    </row>
    <row r="2109" spans="2:4" thickBot="1" x14ac:dyDescent="0.3">
      <c r="B2109" s="8">
        <v>37538</v>
      </c>
      <c r="C2109" s="12">
        <v>377.03</v>
      </c>
      <c r="D2109" s="192">
        <f t="shared" si="32"/>
        <v>0.43152819583920365</v>
      </c>
    </row>
    <row r="2110" spans="2:4" thickBot="1" x14ac:dyDescent="0.3">
      <c r="B2110" s="8">
        <v>37539</v>
      </c>
      <c r="C2110" s="12">
        <v>377.19</v>
      </c>
      <c r="D2110" s="192">
        <f t="shared" si="32"/>
        <v>4.2436941357459901E-2</v>
      </c>
    </row>
    <row r="2111" spans="2:4" thickBot="1" x14ac:dyDescent="0.3">
      <c r="B2111" s="8">
        <v>37540</v>
      </c>
      <c r="C2111" s="29">
        <v>377.32</v>
      </c>
      <c r="D2111" s="192">
        <f t="shared" si="32"/>
        <v>3.446538879610106E-2</v>
      </c>
    </row>
    <row r="2112" spans="2:4" thickBot="1" x14ac:dyDescent="0.3">
      <c r="B2112" s="8">
        <v>37543</v>
      </c>
      <c r="C2112" s="29">
        <v>376.65</v>
      </c>
      <c r="D2112" s="192">
        <f t="shared" si="32"/>
        <v>-0.17756811194742372</v>
      </c>
    </row>
    <row r="2113" spans="2:4" thickBot="1" x14ac:dyDescent="0.3">
      <c r="B2113" s="8">
        <v>37544</v>
      </c>
      <c r="C2113" s="31">
        <v>377.03</v>
      </c>
      <c r="D2113" s="192">
        <f t="shared" si="32"/>
        <v>0.10088941988584121</v>
      </c>
    </row>
    <row r="2114" spans="2:4" thickBot="1" x14ac:dyDescent="0.3">
      <c r="B2114" s="8">
        <v>37545</v>
      </c>
      <c r="C2114" s="31">
        <v>378.15</v>
      </c>
      <c r="D2114" s="192">
        <f t="shared" si="32"/>
        <v>0.29705858950215269</v>
      </c>
    </row>
    <row r="2115" spans="2:4" thickBot="1" x14ac:dyDescent="0.3">
      <c r="B2115" s="8">
        <v>37546</v>
      </c>
      <c r="C2115" s="31">
        <v>380.85</v>
      </c>
      <c r="D2115" s="192">
        <f t="shared" si="32"/>
        <v>0.7140023800079387</v>
      </c>
    </row>
    <row r="2116" spans="2:4" thickBot="1" x14ac:dyDescent="0.3">
      <c r="B2116" s="8">
        <v>37547</v>
      </c>
      <c r="C2116" s="31">
        <v>381.4</v>
      </c>
      <c r="D2116" s="192">
        <f t="shared" si="32"/>
        <v>0.14441381121175212</v>
      </c>
    </row>
    <row r="2117" spans="2:4" thickBot="1" x14ac:dyDescent="0.3">
      <c r="B2117" s="8">
        <v>37550</v>
      </c>
      <c r="C2117" s="31">
        <v>382.86</v>
      </c>
      <c r="D2117" s="192">
        <f t="shared" si="32"/>
        <v>0.38280020975354212</v>
      </c>
    </row>
    <row r="2118" spans="2:4" thickBot="1" x14ac:dyDescent="0.3">
      <c r="B2118" s="8">
        <v>37551</v>
      </c>
      <c r="C2118" s="31">
        <v>383.35</v>
      </c>
      <c r="D2118" s="192">
        <f t="shared" si="32"/>
        <v>0.12798411952150701</v>
      </c>
    </row>
    <row r="2119" spans="2:4" thickBot="1" x14ac:dyDescent="0.3">
      <c r="B2119" s="8">
        <v>37552</v>
      </c>
      <c r="C2119" s="31">
        <v>382.71</v>
      </c>
      <c r="D2119" s="192">
        <f t="shared" ref="D2119:D2182" si="33">+((C2119/C2118)-1)*100</f>
        <v>-0.16694926307553315</v>
      </c>
    </row>
    <row r="2120" spans="2:4" thickBot="1" x14ac:dyDescent="0.3">
      <c r="B2120" s="8">
        <v>37553</v>
      </c>
      <c r="C2120" s="31">
        <v>382.31</v>
      </c>
      <c r="D2120" s="192">
        <f t="shared" si="33"/>
        <v>-0.10451778108749865</v>
      </c>
    </row>
    <row r="2121" spans="2:4" thickBot="1" x14ac:dyDescent="0.3">
      <c r="B2121" s="8">
        <v>37554</v>
      </c>
      <c r="C2121" s="29">
        <v>381.22</v>
      </c>
      <c r="D2121" s="192">
        <f t="shared" si="33"/>
        <v>-0.28510894300436407</v>
      </c>
    </row>
    <row r="2122" spans="2:4" thickBot="1" x14ac:dyDescent="0.3">
      <c r="B2122" s="8">
        <v>37557</v>
      </c>
      <c r="C2122" s="29">
        <v>380.31</v>
      </c>
      <c r="D2122" s="192">
        <f t="shared" si="33"/>
        <v>-0.23870730811605956</v>
      </c>
    </row>
    <row r="2123" spans="2:4" thickBot="1" x14ac:dyDescent="0.3">
      <c r="B2123" s="8">
        <v>37558</v>
      </c>
      <c r="C2123" s="29">
        <v>378.73</v>
      </c>
      <c r="D2123" s="192">
        <f t="shared" si="33"/>
        <v>-0.41545055349583304</v>
      </c>
    </row>
    <row r="2124" spans="2:4" thickBot="1" x14ac:dyDescent="0.3">
      <c r="B2124" s="8">
        <v>37559</v>
      </c>
      <c r="C2124" s="29">
        <v>379.87</v>
      </c>
      <c r="D2124" s="192">
        <f t="shared" si="33"/>
        <v>0.30100599371583048</v>
      </c>
    </row>
    <row r="2125" spans="2:4" thickBot="1" x14ac:dyDescent="0.3">
      <c r="B2125" s="8">
        <v>37560</v>
      </c>
      <c r="C2125" s="29">
        <v>379.02</v>
      </c>
      <c r="D2125" s="192">
        <f t="shared" si="33"/>
        <v>-0.22376076026009439</v>
      </c>
    </row>
    <row r="2126" spans="2:4" thickBot="1" x14ac:dyDescent="0.3">
      <c r="B2126" s="8">
        <v>37561</v>
      </c>
      <c r="C2126" s="29">
        <v>379.30552562535064</v>
      </c>
      <c r="D2126" s="192">
        <f t="shared" si="33"/>
        <v>7.5332601274502586E-2</v>
      </c>
    </row>
    <row r="2127" spans="2:4" thickBot="1" x14ac:dyDescent="0.3">
      <c r="B2127" s="8">
        <v>37565</v>
      </c>
      <c r="C2127" s="31">
        <v>379.03</v>
      </c>
      <c r="D2127" s="192">
        <f t="shared" si="33"/>
        <v>-7.2639496853210694E-2</v>
      </c>
    </row>
    <row r="2128" spans="2:4" thickBot="1" x14ac:dyDescent="0.3">
      <c r="B2128" s="8">
        <v>37566</v>
      </c>
      <c r="C2128" s="31">
        <v>377.95</v>
      </c>
      <c r="D2128" s="192">
        <f t="shared" si="33"/>
        <v>-0.28493786771495166</v>
      </c>
    </row>
    <row r="2129" spans="2:4" thickBot="1" x14ac:dyDescent="0.3">
      <c r="B2129" s="8">
        <v>37567</v>
      </c>
      <c r="C2129" s="31">
        <v>378.49</v>
      </c>
      <c r="D2129" s="192">
        <f t="shared" si="33"/>
        <v>0.14287604180447389</v>
      </c>
    </row>
    <row r="2130" spans="2:4" thickBot="1" x14ac:dyDescent="0.3">
      <c r="B2130" s="8">
        <v>37568</v>
      </c>
      <c r="C2130" s="33">
        <v>378.88</v>
      </c>
      <c r="D2130" s="192">
        <f t="shared" si="33"/>
        <v>0.10304103146714372</v>
      </c>
    </row>
    <row r="2131" spans="2:4" thickBot="1" x14ac:dyDescent="0.3">
      <c r="B2131" s="8">
        <v>37571</v>
      </c>
      <c r="C2131" s="12">
        <v>378.4</v>
      </c>
      <c r="D2131" s="192">
        <f t="shared" si="33"/>
        <v>-0.12668918918918859</v>
      </c>
    </row>
    <row r="2132" spans="2:4" thickBot="1" x14ac:dyDescent="0.3">
      <c r="B2132" s="8">
        <v>37572</v>
      </c>
      <c r="C2132" s="12">
        <v>378.38</v>
      </c>
      <c r="D2132" s="192">
        <f t="shared" si="33"/>
        <v>-5.2854122621570632E-3</v>
      </c>
    </row>
    <row r="2133" spans="2:4" thickBot="1" x14ac:dyDescent="0.3">
      <c r="B2133" s="8">
        <v>37573</v>
      </c>
      <c r="C2133" s="12">
        <v>378.94</v>
      </c>
      <c r="D2133" s="192">
        <f t="shared" si="33"/>
        <v>0.14799936571701089</v>
      </c>
    </row>
    <row r="2134" spans="2:4" thickBot="1" x14ac:dyDescent="0.3">
      <c r="B2134" s="8">
        <v>37574</v>
      </c>
      <c r="C2134" s="12">
        <v>377.99</v>
      </c>
      <c r="D2134" s="192">
        <f t="shared" si="33"/>
        <v>-0.25069931915342458</v>
      </c>
    </row>
    <row r="2135" spans="2:4" thickBot="1" x14ac:dyDescent="0.3">
      <c r="B2135" s="8">
        <v>37575</v>
      </c>
      <c r="C2135" s="12">
        <v>378.08</v>
      </c>
      <c r="D2135" s="192">
        <f t="shared" si="33"/>
        <v>2.3810153707759518E-2</v>
      </c>
    </row>
    <row r="2136" spans="2:4" thickBot="1" x14ac:dyDescent="0.3">
      <c r="B2136" s="8">
        <v>37578</v>
      </c>
      <c r="C2136" s="12">
        <v>379.98</v>
      </c>
      <c r="D2136" s="192">
        <f t="shared" si="33"/>
        <v>0.50253914515447917</v>
      </c>
    </row>
    <row r="2137" spans="2:4" thickBot="1" x14ac:dyDescent="0.3">
      <c r="B2137" s="8">
        <v>37579</v>
      </c>
      <c r="C2137" s="12">
        <v>380.48</v>
      </c>
      <c r="D2137" s="192">
        <f t="shared" si="33"/>
        <v>0.13158587294068713</v>
      </c>
    </row>
    <row r="2138" spans="2:4" thickBot="1" x14ac:dyDescent="0.3">
      <c r="B2138" s="8">
        <v>37580</v>
      </c>
      <c r="C2138" s="12">
        <v>380.21</v>
      </c>
      <c r="D2138" s="192">
        <f t="shared" si="33"/>
        <v>-7.0962994112711009E-2</v>
      </c>
    </row>
    <row r="2139" spans="2:4" thickBot="1" x14ac:dyDescent="0.3">
      <c r="B2139" s="8">
        <v>37581</v>
      </c>
      <c r="C2139" s="12">
        <v>381.96</v>
      </c>
      <c r="D2139" s="192">
        <f t="shared" si="33"/>
        <v>0.46027195497224671</v>
      </c>
    </row>
    <row r="2140" spans="2:4" thickBot="1" x14ac:dyDescent="0.3">
      <c r="B2140" s="8">
        <v>37582</v>
      </c>
      <c r="C2140" s="12">
        <v>383.8498598291942</v>
      </c>
      <c r="D2140" s="192">
        <f t="shared" si="33"/>
        <v>0.49477951335066273</v>
      </c>
    </row>
    <row r="2141" spans="2:4" thickBot="1" x14ac:dyDescent="0.3">
      <c r="B2141" s="11">
        <v>37585</v>
      </c>
      <c r="C2141" s="12">
        <v>384</v>
      </c>
      <c r="D2141" s="192">
        <f t="shared" si="33"/>
        <v>3.9114296113740288E-2</v>
      </c>
    </row>
    <row r="2142" spans="2:4" thickBot="1" x14ac:dyDescent="0.3">
      <c r="B2142" s="11">
        <v>37586</v>
      </c>
      <c r="C2142" s="12">
        <v>384.84</v>
      </c>
      <c r="D2142" s="192">
        <f t="shared" si="33"/>
        <v>0.21875000000000089</v>
      </c>
    </row>
    <row r="2143" spans="2:4" thickBot="1" x14ac:dyDescent="0.3">
      <c r="B2143" s="11">
        <v>37587</v>
      </c>
      <c r="C2143" s="12">
        <v>385.74</v>
      </c>
      <c r="D2143" s="192">
        <f t="shared" si="33"/>
        <v>0.23386342376052749</v>
      </c>
    </row>
    <row r="2144" spans="2:4" thickBot="1" x14ac:dyDescent="0.3">
      <c r="B2144" s="11">
        <v>37588</v>
      </c>
      <c r="C2144" s="12">
        <v>386.14</v>
      </c>
      <c r="D2144" s="192">
        <f t="shared" si="33"/>
        <v>0.1036967905843289</v>
      </c>
    </row>
    <row r="2145" spans="2:4" thickBot="1" x14ac:dyDescent="0.3">
      <c r="B2145" s="11">
        <v>37589</v>
      </c>
      <c r="C2145" s="12">
        <v>385.73</v>
      </c>
      <c r="D2145" s="192">
        <f t="shared" si="33"/>
        <v>-0.10617910602371827</v>
      </c>
    </row>
    <row r="2146" spans="2:4" thickBot="1" x14ac:dyDescent="0.3">
      <c r="B2146" s="11">
        <v>37592</v>
      </c>
      <c r="C2146" s="12">
        <v>388.24</v>
      </c>
      <c r="D2146" s="192">
        <f t="shared" si="33"/>
        <v>0.65071423016098695</v>
      </c>
    </row>
    <row r="2147" spans="2:4" thickBot="1" x14ac:dyDescent="0.3">
      <c r="B2147" s="11">
        <v>37593</v>
      </c>
      <c r="C2147" s="12">
        <v>388.13</v>
      </c>
      <c r="D2147" s="192">
        <f t="shared" si="33"/>
        <v>-2.8332989903157024E-2</v>
      </c>
    </row>
    <row r="2148" spans="2:4" thickBot="1" x14ac:dyDescent="0.3">
      <c r="B2148" s="11">
        <v>37594</v>
      </c>
      <c r="C2148" s="12">
        <v>386.06</v>
      </c>
      <c r="D2148" s="192">
        <f t="shared" si="33"/>
        <v>-0.53332646278309026</v>
      </c>
    </row>
    <row r="2149" spans="2:4" thickBot="1" x14ac:dyDescent="0.3">
      <c r="B2149" s="11">
        <v>37595</v>
      </c>
      <c r="C2149" s="12">
        <v>386.29</v>
      </c>
      <c r="D2149" s="192">
        <f t="shared" si="33"/>
        <v>5.9576231673830193E-2</v>
      </c>
    </row>
    <row r="2150" spans="2:4" thickBot="1" x14ac:dyDescent="0.3">
      <c r="B2150" s="11">
        <v>37599</v>
      </c>
      <c r="C2150" s="12">
        <v>386.4</v>
      </c>
      <c r="D2150" s="192">
        <f t="shared" si="33"/>
        <v>2.8476015428813284E-2</v>
      </c>
    </row>
    <row r="2151" spans="2:4" thickBot="1" x14ac:dyDescent="0.3">
      <c r="B2151" s="11">
        <v>37600</v>
      </c>
      <c r="C2151" s="12">
        <v>386.67</v>
      </c>
      <c r="D2151" s="192">
        <f t="shared" si="33"/>
        <v>6.9875776397521072E-2</v>
      </c>
    </row>
    <row r="2152" spans="2:4" thickBot="1" x14ac:dyDescent="0.3">
      <c r="B2152" s="11">
        <v>37601</v>
      </c>
      <c r="C2152" s="12">
        <v>385.27</v>
      </c>
      <c r="D2152" s="192">
        <f t="shared" si="33"/>
        <v>-0.36206584425997335</v>
      </c>
    </row>
    <row r="2153" spans="2:4" thickBot="1" x14ac:dyDescent="0.3">
      <c r="B2153" s="11">
        <v>37602</v>
      </c>
      <c r="C2153" s="12">
        <v>385.23</v>
      </c>
      <c r="D2153" s="192">
        <f t="shared" si="33"/>
        <v>-1.0382329275560043E-2</v>
      </c>
    </row>
    <row r="2154" spans="2:4" thickBot="1" x14ac:dyDescent="0.3">
      <c r="B2154" s="11">
        <v>37603</v>
      </c>
      <c r="C2154" s="12">
        <v>387.41</v>
      </c>
      <c r="D2154" s="192">
        <f t="shared" si="33"/>
        <v>0.56589569867351308</v>
      </c>
    </row>
    <row r="2155" spans="2:4" thickBot="1" x14ac:dyDescent="0.3">
      <c r="B2155" s="11">
        <v>37606</v>
      </c>
      <c r="C2155" s="12">
        <v>390.53</v>
      </c>
      <c r="D2155" s="192">
        <f t="shared" si="33"/>
        <v>0.80534833896903635</v>
      </c>
    </row>
    <row r="2156" spans="2:4" thickBot="1" x14ac:dyDescent="0.3">
      <c r="B2156" s="11">
        <v>37607</v>
      </c>
      <c r="C2156" s="12">
        <v>392.75</v>
      </c>
      <c r="D2156" s="192">
        <f t="shared" si="33"/>
        <v>0.56845824904616649</v>
      </c>
    </row>
    <row r="2157" spans="2:4" thickBot="1" x14ac:dyDescent="0.3">
      <c r="B2157" s="11">
        <v>37608</v>
      </c>
      <c r="C2157" s="12">
        <v>396.95</v>
      </c>
      <c r="D2157" s="192">
        <f t="shared" si="33"/>
        <v>1.0693825588796946</v>
      </c>
    </row>
    <row r="2158" spans="2:4" thickBot="1" x14ac:dyDescent="0.3">
      <c r="B2158" s="11">
        <v>37609</v>
      </c>
      <c r="C2158" s="12">
        <v>397.58</v>
      </c>
      <c r="D2158" s="192">
        <f t="shared" si="33"/>
        <v>0.15871016500819124</v>
      </c>
    </row>
    <row r="2159" spans="2:4" thickBot="1" x14ac:dyDescent="0.3">
      <c r="B2159" s="11">
        <v>37610</v>
      </c>
      <c r="C2159" s="12">
        <v>399.55</v>
      </c>
      <c r="D2159" s="192">
        <f t="shared" si="33"/>
        <v>0.49549776145683122</v>
      </c>
    </row>
    <row r="2160" spans="2:4" thickBot="1" x14ac:dyDescent="0.3">
      <c r="B2160" s="35">
        <v>37613</v>
      </c>
      <c r="C2160" s="12">
        <v>401.2</v>
      </c>
      <c r="D2160" s="192">
        <f t="shared" si="33"/>
        <v>0.41296458515829304</v>
      </c>
    </row>
    <row r="2161" spans="2:4" thickBot="1" x14ac:dyDescent="0.3">
      <c r="B2161" s="35">
        <v>37614</v>
      </c>
      <c r="C2161" s="12">
        <v>402.61</v>
      </c>
      <c r="D2161" s="192">
        <f t="shared" si="33"/>
        <v>0.35144566301097413</v>
      </c>
    </row>
    <row r="2162" spans="2:4" thickBot="1" x14ac:dyDescent="0.3">
      <c r="B2162" s="35">
        <v>37616</v>
      </c>
      <c r="C2162" s="12">
        <v>402.02</v>
      </c>
      <c r="D2162" s="192">
        <f t="shared" si="33"/>
        <v>-0.14654380169395465</v>
      </c>
    </row>
    <row r="2163" spans="2:4" thickBot="1" x14ac:dyDescent="0.3">
      <c r="B2163" s="35">
        <v>37617</v>
      </c>
      <c r="C2163" s="12">
        <v>401.93</v>
      </c>
      <c r="D2163" s="192">
        <f t="shared" si="33"/>
        <v>-2.238694592308077E-2</v>
      </c>
    </row>
    <row r="2164" spans="2:4" thickBot="1" x14ac:dyDescent="0.3">
      <c r="B2164" s="35">
        <v>37620</v>
      </c>
      <c r="C2164" s="12">
        <v>401.73</v>
      </c>
      <c r="D2164" s="192">
        <f t="shared" si="33"/>
        <v>-4.9759908441771028E-2</v>
      </c>
    </row>
    <row r="2165" spans="2:4" thickBot="1" x14ac:dyDescent="0.3">
      <c r="B2165" s="35">
        <v>37621</v>
      </c>
      <c r="C2165" s="12">
        <v>399.26</v>
      </c>
      <c r="D2165" s="192">
        <f t="shared" si="33"/>
        <v>-0.6148408134816985</v>
      </c>
    </row>
    <row r="2166" spans="2:4" thickBot="1" x14ac:dyDescent="0.3">
      <c r="B2166" s="35">
        <v>37624</v>
      </c>
      <c r="C2166" s="12">
        <v>399.18</v>
      </c>
      <c r="D2166" s="192">
        <f t="shared" si="33"/>
        <v>-2.0037068576861383E-2</v>
      </c>
    </row>
    <row r="2167" spans="2:4" thickBot="1" x14ac:dyDescent="0.3">
      <c r="B2167" s="11">
        <f>B2166+3</f>
        <v>37627</v>
      </c>
      <c r="C2167" s="12">
        <v>399.63</v>
      </c>
      <c r="D2167" s="192">
        <f t="shared" si="33"/>
        <v>0.11273109875244991</v>
      </c>
    </row>
    <row r="2168" spans="2:4" thickBot="1" x14ac:dyDescent="0.3">
      <c r="B2168" s="11">
        <f>B2167+1</f>
        <v>37628</v>
      </c>
      <c r="C2168" s="12">
        <v>400.23</v>
      </c>
      <c r="D2168" s="192">
        <f t="shared" si="33"/>
        <v>0.15013887846258012</v>
      </c>
    </row>
    <row r="2169" spans="2:4" thickBot="1" x14ac:dyDescent="0.3">
      <c r="B2169" s="11">
        <v>37629</v>
      </c>
      <c r="C2169" s="12">
        <v>404.57</v>
      </c>
      <c r="D2169" s="192">
        <f t="shared" si="33"/>
        <v>1.084376483521976</v>
      </c>
    </row>
    <row r="2170" spans="2:4" thickBot="1" x14ac:dyDescent="0.3">
      <c r="B2170" s="11">
        <v>37630</v>
      </c>
      <c r="C2170" s="12">
        <v>407.54</v>
      </c>
      <c r="D2170" s="192">
        <f t="shared" si="33"/>
        <v>0.73411276169761397</v>
      </c>
    </row>
    <row r="2171" spans="2:4" thickBot="1" x14ac:dyDescent="0.3">
      <c r="B2171" s="11">
        <v>37631</v>
      </c>
      <c r="C2171" s="12">
        <v>408.4</v>
      </c>
      <c r="D2171" s="192">
        <f t="shared" si="33"/>
        <v>0.21102223094664474</v>
      </c>
    </row>
    <row r="2172" spans="2:4" thickBot="1" x14ac:dyDescent="0.3">
      <c r="B2172" s="11">
        <v>37634</v>
      </c>
      <c r="C2172" s="12">
        <v>409.36</v>
      </c>
      <c r="D2172" s="192">
        <f t="shared" si="33"/>
        <v>0.23506366307541882</v>
      </c>
    </row>
    <row r="2173" spans="2:4" thickBot="1" x14ac:dyDescent="0.3">
      <c r="B2173" s="11">
        <v>37635</v>
      </c>
      <c r="C2173" s="12">
        <v>410.35</v>
      </c>
      <c r="D2173" s="192">
        <f t="shared" si="33"/>
        <v>0.24184092241548161</v>
      </c>
    </row>
    <row r="2174" spans="2:4" thickBot="1" x14ac:dyDescent="0.3">
      <c r="B2174" s="11">
        <v>37636</v>
      </c>
      <c r="C2174" s="12">
        <v>412.08</v>
      </c>
      <c r="D2174" s="192">
        <f t="shared" si="33"/>
        <v>0.42159132447909808</v>
      </c>
    </row>
    <row r="2175" spans="2:4" thickBot="1" x14ac:dyDescent="0.3">
      <c r="B2175" s="11">
        <v>37637</v>
      </c>
      <c r="C2175" s="12">
        <v>414.43</v>
      </c>
      <c r="D2175" s="192">
        <f t="shared" si="33"/>
        <v>0.57027761599690585</v>
      </c>
    </row>
    <row r="2176" spans="2:4" thickBot="1" x14ac:dyDescent="0.3">
      <c r="B2176" s="11">
        <v>37638</v>
      </c>
      <c r="C2176" s="12">
        <v>420.15</v>
      </c>
      <c r="D2176" s="192">
        <f t="shared" si="33"/>
        <v>1.3802089617064306</v>
      </c>
    </row>
    <row r="2177" spans="2:4" thickBot="1" x14ac:dyDescent="0.3">
      <c r="B2177" s="11">
        <v>37641</v>
      </c>
      <c r="C2177" s="12">
        <v>421.51</v>
      </c>
      <c r="D2177" s="192">
        <f t="shared" si="33"/>
        <v>0.32369391883850795</v>
      </c>
    </row>
    <row r="2178" spans="2:4" thickBot="1" x14ac:dyDescent="0.3">
      <c r="B2178" s="11">
        <v>37642</v>
      </c>
      <c r="C2178" s="12">
        <v>422.68</v>
      </c>
      <c r="D2178" s="192">
        <f t="shared" si="33"/>
        <v>0.27757348580104146</v>
      </c>
    </row>
    <row r="2179" spans="2:4" thickBot="1" x14ac:dyDescent="0.3">
      <c r="B2179" s="11">
        <v>37643</v>
      </c>
      <c r="C2179" s="12">
        <v>421.08</v>
      </c>
      <c r="D2179" s="192">
        <f t="shared" si="33"/>
        <v>-0.37853695467020554</v>
      </c>
    </row>
    <row r="2180" spans="2:4" thickBot="1" x14ac:dyDescent="0.3">
      <c r="B2180" s="11">
        <v>37644</v>
      </c>
      <c r="C2180" s="12">
        <v>421.6</v>
      </c>
      <c r="D2180" s="192">
        <f t="shared" si="33"/>
        <v>0.12349197302177206</v>
      </c>
    </row>
    <row r="2181" spans="2:4" thickBot="1" x14ac:dyDescent="0.3">
      <c r="B2181" s="11">
        <v>37645</v>
      </c>
      <c r="C2181" s="12">
        <v>423.29</v>
      </c>
      <c r="D2181" s="192">
        <f t="shared" si="33"/>
        <v>0.4008538899430647</v>
      </c>
    </row>
    <row r="2182" spans="2:4" thickBot="1" x14ac:dyDescent="0.3">
      <c r="B2182" s="11">
        <v>37648</v>
      </c>
      <c r="C2182" s="12">
        <v>424.52</v>
      </c>
      <c r="D2182" s="192">
        <f t="shared" si="33"/>
        <v>0.29058092560654281</v>
      </c>
    </row>
    <row r="2183" spans="2:4" thickBot="1" x14ac:dyDescent="0.3">
      <c r="B2183" s="11">
        <v>37649</v>
      </c>
      <c r="C2183" s="12">
        <v>435.77</v>
      </c>
      <c r="D2183" s="192">
        <f t="shared" ref="D2183:D2246" si="34">+((C2183/C2182)-1)*100</f>
        <v>2.6500518232356551</v>
      </c>
    </row>
    <row r="2184" spans="2:4" thickBot="1" x14ac:dyDescent="0.3">
      <c r="B2184" s="11">
        <v>37650</v>
      </c>
      <c r="C2184" s="12">
        <v>451.11</v>
      </c>
      <c r="D2184" s="192">
        <f t="shared" si="34"/>
        <v>3.5202056130527737</v>
      </c>
    </row>
    <row r="2185" spans="2:4" thickBot="1" x14ac:dyDescent="0.3">
      <c r="B2185" s="11">
        <v>37651</v>
      </c>
      <c r="C2185" s="12">
        <v>450.8</v>
      </c>
      <c r="D2185" s="192">
        <f t="shared" si="34"/>
        <v>-6.8719381082216202E-2</v>
      </c>
    </row>
    <row r="2186" spans="2:4" thickBot="1" x14ac:dyDescent="0.3">
      <c r="B2186" s="11">
        <v>37652</v>
      </c>
      <c r="C2186" s="12">
        <v>448.35</v>
      </c>
      <c r="D2186" s="192">
        <f t="shared" si="34"/>
        <v>-0.54347826086956763</v>
      </c>
    </row>
    <row r="2187" spans="2:4" thickBot="1" x14ac:dyDescent="0.3">
      <c r="B2187" s="11">
        <v>37655</v>
      </c>
      <c r="C2187" s="12">
        <v>445.85</v>
      </c>
      <c r="D2187" s="192">
        <f t="shared" si="34"/>
        <v>-0.55760008921601489</v>
      </c>
    </row>
    <row r="2188" spans="2:4" thickBot="1" x14ac:dyDescent="0.3">
      <c r="B2188" s="11">
        <v>37656</v>
      </c>
      <c r="C2188" s="12">
        <v>443.63</v>
      </c>
      <c r="D2188" s="192">
        <f t="shared" si="34"/>
        <v>-0.49792531120332884</v>
      </c>
    </row>
    <row r="2189" spans="2:4" thickBot="1" x14ac:dyDescent="0.3">
      <c r="B2189" s="11">
        <v>37657</v>
      </c>
      <c r="C2189" s="12">
        <v>440.7</v>
      </c>
      <c r="D2189" s="192">
        <f t="shared" si="34"/>
        <v>-0.66046029348781898</v>
      </c>
    </row>
    <row r="2190" spans="2:4" thickBot="1" x14ac:dyDescent="0.3">
      <c r="B2190" s="11">
        <v>37658</v>
      </c>
      <c r="C2190" s="12">
        <v>437.29</v>
      </c>
      <c r="D2190" s="192">
        <f t="shared" si="34"/>
        <v>-0.77376900385749403</v>
      </c>
    </row>
    <row r="2191" spans="2:4" thickBot="1" x14ac:dyDescent="0.3">
      <c r="B2191" s="11">
        <v>37659</v>
      </c>
      <c r="C2191" s="12">
        <v>435.9</v>
      </c>
      <c r="D2191" s="192">
        <f t="shared" si="34"/>
        <v>-0.31786686180795831</v>
      </c>
    </row>
    <row r="2192" spans="2:4" thickBot="1" x14ac:dyDescent="0.3">
      <c r="B2192" s="11">
        <v>37662</v>
      </c>
      <c r="C2192" s="36">
        <v>433.68</v>
      </c>
      <c r="D2192" s="192">
        <f t="shared" si="34"/>
        <v>-0.50929112181692382</v>
      </c>
    </row>
    <row r="2193" spans="2:4" thickBot="1" x14ac:dyDescent="0.3">
      <c r="B2193" s="11">
        <v>37663</v>
      </c>
      <c r="C2193" s="36">
        <v>427.63</v>
      </c>
      <c r="D2193" s="192">
        <f t="shared" si="34"/>
        <v>-1.3950378159011234</v>
      </c>
    </row>
    <row r="2194" spans="2:4" thickBot="1" x14ac:dyDescent="0.3">
      <c r="B2194" s="11">
        <v>37664</v>
      </c>
      <c r="C2194" s="36">
        <v>425.37</v>
      </c>
      <c r="D2194" s="192">
        <f t="shared" si="34"/>
        <v>-0.52849425905572289</v>
      </c>
    </row>
    <row r="2195" spans="2:4" thickBot="1" x14ac:dyDescent="0.3">
      <c r="B2195" s="11">
        <v>37666</v>
      </c>
      <c r="C2195" s="12">
        <v>427.27</v>
      </c>
      <c r="D2195" s="192">
        <f t="shared" si="34"/>
        <v>0.44666995791897701</v>
      </c>
    </row>
    <row r="2196" spans="2:4" thickBot="1" x14ac:dyDescent="0.3">
      <c r="B2196" s="11">
        <v>37669</v>
      </c>
      <c r="C2196" s="12">
        <v>426.99</v>
      </c>
      <c r="D2196" s="192">
        <f t="shared" si="34"/>
        <v>-6.5532333185103209E-2</v>
      </c>
    </row>
    <row r="2197" spans="2:4" thickBot="1" x14ac:dyDescent="0.3">
      <c r="B2197" s="11">
        <v>37670</v>
      </c>
      <c r="C2197" s="12">
        <v>429.41</v>
      </c>
      <c r="D2197" s="192">
        <f t="shared" si="34"/>
        <v>0.56675800370031837</v>
      </c>
    </row>
    <row r="2198" spans="2:4" thickBot="1" x14ac:dyDescent="0.3">
      <c r="B2198" s="11">
        <v>37671</v>
      </c>
      <c r="C2198" s="12">
        <v>433.17</v>
      </c>
      <c r="D2198" s="192">
        <f t="shared" si="34"/>
        <v>0.87562003679466649</v>
      </c>
    </row>
    <row r="2199" spans="2:4" thickBot="1" x14ac:dyDescent="0.3">
      <c r="B2199" s="11">
        <v>37672</v>
      </c>
      <c r="C2199" s="12">
        <v>431.08621276791848</v>
      </c>
      <c r="D2199" s="192">
        <f t="shared" si="34"/>
        <v>-0.48105529747709541</v>
      </c>
    </row>
    <row r="2200" spans="2:4" thickBot="1" x14ac:dyDescent="0.3">
      <c r="B2200" s="11">
        <v>37673</v>
      </c>
      <c r="C2200" s="12">
        <v>431</v>
      </c>
      <c r="D2200" s="192">
        <f t="shared" si="34"/>
        <v>-1.9998962009226684E-2</v>
      </c>
    </row>
    <row r="2201" spans="2:4" thickBot="1" x14ac:dyDescent="0.3">
      <c r="B2201" s="11">
        <v>37676</v>
      </c>
      <c r="C2201" s="12">
        <v>419.01</v>
      </c>
      <c r="D2201" s="192">
        <f t="shared" si="34"/>
        <v>-2.781902552204174</v>
      </c>
    </row>
    <row r="2202" spans="2:4" thickBot="1" x14ac:dyDescent="0.3">
      <c r="B2202" s="11">
        <v>37677</v>
      </c>
      <c r="C2202" s="12">
        <v>415.21</v>
      </c>
      <c r="D2202" s="192">
        <f t="shared" si="34"/>
        <v>-0.90689959666834241</v>
      </c>
    </row>
    <row r="2203" spans="2:4" thickBot="1" x14ac:dyDescent="0.3">
      <c r="B2203" s="11">
        <v>37678</v>
      </c>
      <c r="C2203" s="12">
        <v>421.76</v>
      </c>
      <c r="D2203" s="192">
        <f t="shared" si="34"/>
        <v>1.5775149924134757</v>
      </c>
    </row>
    <row r="2204" spans="2:4" thickBot="1" x14ac:dyDescent="0.3">
      <c r="B2204" s="11">
        <v>37679</v>
      </c>
      <c r="C2204" s="12">
        <v>424.55</v>
      </c>
      <c r="D2204" s="192">
        <f t="shared" si="34"/>
        <v>0.66151365705615639</v>
      </c>
    </row>
    <row r="2205" spans="2:4" thickBot="1" x14ac:dyDescent="0.3">
      <c r="B2205" s="11">
        <v>37680</v>
      </c>
      <c r="C2205" s="12">
        <v>423.47</v>
      </c>
      <c r="D2205" s="192">
        <f t="shared" si="34"/>
        <v>-0.25438699799787967</v>
      </c>
    </row>
    <row r="2206" spans="2:4" thickBot="1" x14ac:dyDescent="0.3">
      <c r="B2206" s="11">
        <v>37683</v>
      </c>
      <c r="C2206" s="12">
        <v>422.96</v>
      </c>
      <c r="D2206" s="192">
        <f t="shared" si="34"/>
        <v>-0.12043356081895551</v>
      </c>
    </row>
    <row r="2207" spans="2:4" thickBot="1" x14ac:dyDescent="0.3">
      <c r="B2207" s="11">
        <v>37684</v>
      </c>
      <c r="C2207" s="12">
        <v>424.47</v>
      </c>
      <c r="D2207" s="192">
        <f t="shared" si="34"/>
        <v>0.35700775487044201</v>
      </c>
    </row>
    <row r="2208" spans="2:4" thickBot="1" x14ac:dyDescent="0.3">
      <c r="B2208" s="11">
        <v>37685</v>
      </c>
      <c r="C2208" s="12">
        <v>424.57</v>
      </c>
      <c r="D2208" s="192">
        <f t="shared" si="34"/>
        <v>2.3558790962829868E-2</v>
      </c>
    </row>
    <row r="2209" spans="2:4" thickBot="1" x14ac:dyDescent="0.3">
      <c r="B2209" s="11">
        <v>37686</v>
      </c>
      <c r="C2209" s="12">
        <v>426.42</v>
      </c>
      <c r="D2209" s="192">
        <f t="shared" si="34"/>
        <v>0.43573497891984392</v>
      </c>
    </row>
    <row r="2210" spans="2:4" thickBot="1" x14ac:dyDescent="0.3">
      <c r="B2210" s="11">
        <v>37687</v>
      </c>
      <c r="C2210" s="12">
        <v>428.73</v>
      </c>
      <c r="D2210" s="192">
        <f t="shared" si="34"/>
        <v>0.54171943154637248</v>
      </c>
    </row>
    <row r="2211" spans="2:4" thickBot="1" x14ac:dyDescent="0.3">
      <c r="B2211" s="11">
        <v>37690</v>
      </c>
      <c r="C2211" s="12">
        <v>431.23</v>
      </c>
      <c r="D2211" s="192">
        <f t="shared" si="34"/>
        <v>0.58311757982880685</v>
      </c>
    </row>
    <row r="2212" spans="2:4" thickBot="1" x14ac:dyDescent="0.3">
      <c r="B2212" s="11">
        <v>37691</v>
      </c>
      <c r="C2212" s="12">
        <v>431.61</v>
      </c>
      <c r="D2212" s="192">
        <f t="shared" si="34"/>
        <v>8.8120028754956614E-2</v>
      </c>
    </row>
    <row r="2213" spans="2:4" thickBot="1" x14ac:dyDescent="0.3">
      <c r="B2213" s="11">
        <v>37693</v>
      </c>
      <c r="C2213" s="12">
        <v>430.48</v>
      </c>
      <c r="D2213" s="192">
        <f t="shared" si="34"/>
        <v>-0.26181043071291654</v>
      </c>
    </row>
    <row r="2214" spans="2:4" thickBot="1" x14ac:dyDescent="0.3">
      <c r="B2214" s="11">
        <v>37694</v>
      </c>
      <c r="C2214" s="12">
        <v>430.15</v>
      </c>
      <c r="D2214" s="192">
        <f t="shared" si="34"/>
        <v>-7.6658613640601114E-2</v>
      </c>
    </row>
    <row r="2215" spans="2:4" thickBot="1" x14ac:dyDescent="0.3">
      <c r="B2215" s="11">
        <v>37697</v>
      </c>
      <c r="C2215" s="12">
        <v>429.54</v>
      </c>
      <c r="D2215" s="192">
        <f t="shared" si="34"/>
        <v>-0.14181099616411563</v>
      </c>
    </row>
    <row r="2216" spans="2:4" thickBot="1" x14ac:dyDescent="0.3">
      <c r="B2216" s="11">
        <v>37698</v>
      </c>
      <c r="C2216" s="12">
        <v>428.12</v>
      </c>
      <c r="D2216" s="192">
        <f t="shared" si="34"/>
        <v>-0.33058620850212606</v>
      </c>
    </row>
    <row r="2217" spans="2:4" thickBot="1" x14ac:dyDescent="0.3">
      <c r="B2217" s="11">
        <v>37699</v>
      </c>
      <c r="C2217" s="12">
        <v>417.07</v>
      </c>
      <c r="D2217" s="192">
        <f t="shared" si="34"/>
        <v>-2.5810520414837002</v>
      </c>
    </row>
    <row r="2218" spans="2:4" thickBot="1" x14ac:dyDescent="0.3">
      <c r="B2218" s="11">
        <v>37700</v>
      </c>
      <c r="C2218" s="12">
        <v>417.35</v>
      </c>
      <c r="D2218" s="192">
        <f t="shared" si="34"/>
        <v>6.7135013307129121E-2</v>
      </c>
    </row>
    <row r="2219" spans="2:4" thickBot="1" x14ac:dyDescent="0.3">
      <c r="B2219" s="11">
        <v>37701</v>
      </c>
      <c r="C2219" s="12">
        <v>420.13348673588303</v>
      </c>
      <c r="D2219" s="192">
        <f t="shared" si="34"/>
        <v>0.66694303004264377</v>
      </c>
    </row>
    <row r="2220" spans="2:4" thickBot="1" x14ac:dyDescent="0.3">
      <c r="B2220" s="11">
        <v>37704</v>
      </c>
      <c r="C2220" s="12">
        <v>424.06</v>
      </c>
      <c r="D2220" s="192">
        <f t="shared" si="34"/>
        <v>0.93458707484208592</v>
      </c>
    </row>
    <row r="2221" spans="2:4" thickBot="1" x14ac:dyDescent="0.3">
      <c r="B2221" s="11">
        <v>37705</v>
      </c>
      <c r="C2221" s="12">
        <v>422.08</v>
      </c>
      <c r="D2221" s="192">
        <f t="shared" si="34"/>
        <v>-0.46691505918974308</v>
      </c>
    </row>
    <row r="2222" spans="2:4" thickBot="1" x14ac:dyDescent="0.3">
      <c r="B2222" s="11">
        <v>37706</v>
      </c>
      <c r="C2222" s="12">
        <v>423.01</v>
      </c>
      <c r="D2222" s="192">
        <f t="shared" si="34"/>
        <v>0.22033737680060561</v>
      </c>
    </row>
    <row r="2223" spans="2:4" thickBot="1" x14ac:dyDescent="0.3">
      <c r="B2223" s="11">
        <v>37707</v>
      </c>
      <c r="C2223" s="12">
        <v>423.5</v>
      </c>
      <c r="D2223" s="192">
        <f t="shared" si="34"/>
        <v>0.11583650504716214</v>
      </c>
    </row>
    <row r="2224" spans="2:4" thickBot="1" x14ac:dyDescent="0.3">
      <c r="B2224" s="11">
        <v>37708</v>
      </c>
      <c r="C2224" s="12">
        <v>422.45</v>
      </c>
      <c r="D2224" s="192">
        <f t="shared" si="34"/>
        <v>-0.24793388429752428</v>
      </c>
    </row>
    <row r="2225" spans="2:4" thickBot="1" x14ac:dyDescent="0.3">
      <c r="B2225" s="35">
        <v>37711</v>
      </c>
      <c r="C2225" s="36">
        <v>425.33</v>
      </c>
      <c r="D2225" s="192">
        <f t="shared" si="34"/>
        <v>0.68173748372588605</v>
      </c>
    </row>
    <row r="2226" spans="2:4" thickBot="1" x14ac:dyDescent="0.3">
      <c r="B2226" s="11">
        <v>37712</v>
      </c>
      <c r="C2226" s="12">
        <v>426.21</v>
      </c>
      <c r="D2226" s="192">
        <f t="shared" si="34"/>
        <v>0.20689817318317871</v>
      </c>
    </row>
    <row r="2227" spans="2:4" thickBot="1" x14ac:dyDescent="0.3">
      <c r="B2227" s="11">
        <v>37714</v>
      </c>
      <c r="C2227" s="12">
        <v>428.73</v>
      </c>
      <c r="D2227" s="192">
        <f t="shared" si="34"/>
        <v>0.59125783064686299</v>
      </c>
    </row>
    <row r="2228" spans="2:4" thickBot="1" x14ac:dyDescent="0.3">
      <c r="B2228" s="11">
        <v>37715</v>
      </c>
      <c r="C2228" s="12">
        <v>432.45</v>
      </c>
      <c r="D2228" s="192">
        <f t="shared" si="34"/>
        <v>0.86767895878523404</v>
      </c>
    </row>
    <row r="2229" spans="2:4" thickBot="1" x14ac:dyDescent="0.3">
      <c r="B2229" s="11">
        <v>37718</v>
      </c>
      <c r="C2229" s="12">
        <v>430.11</v>
      </c>
      <c r="D2229" s="192">
        <f t="shared" si="34"/>
        <v>-0.54110301768990343</v>
      </c>
    </row>
    <row r="2230" spans="2:4" thickBot="1" x14ac:dyDescent="0.3">
      <c r="B2230" s="11">
        <v>37719</v>
      </c>
      <c r="C2230" s="12">
        <v>430.16</v>
      </c>
      <c r="D2230" s="192">
        <f t="shared" si="34"/>
        <v>1.1624933156628714E-2</v>
      </c>
    </row>
    <row r="2231" spans="2:4" thickBot="1" x14ac:dyDescent="0.3">
      <c r="B2231" s="11">
        <v>37720</v>
      </c>
      <c r="C2231" s="12">
        <v>431.79855684263231</v>
      </c>
      <c r="D2231" s="192">
        <f t="shared" si="34"/>
        <v>0.38091799391675174</v>
      </c>
    </row>
    <row r="2232" spans="2:4" thickBot="1" x14ac:dyDescent="0.3">
      <c r="B2232" s="11">
        <v>37721</v>
      </c>
      <c r="C2232" s="12">
        <v>432.92854474636169</v>
      </c>
      <c r="D2232" s="192">
        <f t="shared" si="34"/>
        <v>0.2616933025418211</v>
      </c>
    </row>
    <row r="2233" spans="2:4" thickBot="1" x14ac:dyDescent="0.3">
      <c r="B2233" s="11">
        <v>37722</v>
      </c>
      <c r="C2233" s="12">
        <v>435.86583198142756</v>
      </c>
      <c r="D2233" s="192">
        <f t="shared" si="34"/>
        <v>0.67846929261425881</v>
      </c>
    </row>
    <row r="2234" spans="2:4" thickBot="1" x14ac:dyDescent="0.3">
      <c r="B2234" s="11">
        <v>37725</v>
      </c>
      <c r="C2234" s="12">
        <v>441.21</v>
      </c>
      <c r="D2234" s="192">
        <f t="shared" si="34"/>
        <v>1.2261039123617534</v>
      </c>
    </row>
    <row r="2235" spans="2:4" thickBot="1" x14ac:dyDescent="0.3">
      <c r="B2235" s="11">
        <v>37726</v>
      </c>
      <c r="C2235" s="12">
        <v>439.65</v>
      </c>
      <c r="D2235" s="192">
        <f t="shared" si="34"/>
        <v>-0.35357312844224165</v>
      </c>
    </row>
    <row r="2236" spans="2:4" thickBot="1" x14ac:dyDescent="0.3">
      <c r="B2236" s="11">
        <v>37727</v>
      </c>
      <c r="C2236" s="12">
        <v>441.58</v>
      </c>
      <c r="D2236" s="192">
        <f t="shared" si="34"/>
        <v>0.43898555669281691</v>
      </c>
    </row>
    <row r="2237" spans="2:4" thickBot="1" x14ac:dyDescent="0.3">
      <c r="B2237" s="11">
        <v>37728</v>
      </c>
      <c r="C2237" s="12">
        <v>448.58</v>
      </c>
      <c r="D2237" s="192">
        <f t="shared" si="34"/>
        <v>1.5852167217718094</v>
      </c>
    </row>
    <row r="2238" spans="2:4" thickBot="1" x14ac:dyDescent="0.3">
      <c r="B2238" s="11">
        <v>37729</v>
      </c>
      <c r="C2238" s="12">
        <v>449.67</v>
      </c>
      <c r="D2238" s="192">
        <f t="shared" si="34"/>
        <v>0.24298898747159292</v>
      </c>
    </row>
    <row r="2239" spans="2:4" thickBot="1" x14ac:dyDescent="0.3">
      <c r="B2239" s="11">
        <v>37732</v>
      </c>
      <c r="C2239" s="12">
        <v>448.05</v>
      </c>
      <c r="D2239" s="192">
        <f t="shared" si="34"/>
        <v>-0.36026419374207697</v>
      </c>
    </row>
    <row r="2240" spans="2:4" thickBot="1" x14ac:dyDescent="0.3">
      <c r="B2240" s="11">
        <v>37733</v>
      </c>
      <c r="C2240" s="12">
        <v>448.23</v>
      </c>
      <c r="D2240" s="192">
        <f t="shared" si="34"/>
        <v>4.0174087713418238E-2</v>
      </c>
    </row>
    <row r="2241" spans="2:4" thickBot="1" x14ac:dyDescent="0.3">
      <c r="B2241" s="11">
        <v>37734</v>
      </c>
      <c r="C2241" s="12">
        <v>443.88</v>
      </c>
      <c r="D2241" s="192">
        <f t="shared" si="34"/>
        <v>-0.97048390335319201</v>
      </c>
    </row>
    <row r="2242" spans="2:4" thickBot="1" x14ac:dyDescent="0.3">
      <c r="B2242" s="11">
        <v>37735</v>
      </c>
      <c r="C2242" s="12">
        <v>443.72</v>
      </c>
      <c r="D2242" s="192">
        <f t="shared" si="34"/>
        <v>-3.6045778138227291E-2</v>
      </c>
    </row>
    <row r="2243" spans="2:4" thickBot="1" x14ac:dyDescent="0.3">
      <c r="B2243" s="11">
        <v>37736</v>
      </c>
      <c r="C2243" s="12">
        <v>443.15103781248587</v>
      </c>
      <c r="D2243" s="192">
        <f t="shared" si="34"/>
        <v>-0.12822549975528563</v>
      </c>
    </row>
    <row r="2244" spans="2:4" thickBot="1" x14ac:dyDescent="0.3">
      <c r="B2244" s="11">
        <v>37739</v>
      </c>
      <c r="C2244" s="12">
        <v>444.85</v>
      </c>
      <c r="D2244" s="192">
        <f t="shared" si="34"/>
        <v>0.38338219761386849</v>
      </c>
    </row>
    <row r="2245" spans="2:4" thickBot="1" x14ac:dyDescent="0.3">
      <c r="B2245" s="11">
        <v>37740</v>
      </c>
      <c r="C2245" s="12">
        <v>447.53</v>
      </c>
      <c r="D2245" s="192">
        <f t="shared" si="34"/>
        <v>0.60245026413396907</v>
      </c>
    </row>
    <row r="2246" spans="2:4" thickBot="1" x14ac:dyDescent="0.3">
      <c r="B2246" s="11">
        <v>37741</v>
      </c>
      <c r="C2246" s="12">
        <v>454.46</v>
      </c>
      <c r="D2246" s="192">
        <f t="shared" si="34"/>
        <v>1.5484995419301484</v>
      </c>
    </row>
    <row r="2247" spans="2:4" thickBot="1" x14ac:dyDescent="0.3">
      <c r="B2247" s="11">
        <v>37743</v>
      </c>
      <c r="C2247" s="12">
        <v>455.38</v>
      </c>
      <c r="D2247" s="192">
        <f t="shared" ref="D2247:D2310" si="35">+((C2247/C2246)-1)*100</f>
        <v>0.20243805835498119</v>
      </c>
    </row>
    <row r="2248" spans="2:4" thickBot="1" x14ac:dyDescent="0.3">
      <c r="B2248" s="11">
        <v>37746</v>
      </c>
      <c r="C2248" s="12">
        <v>455.51</v>
      </c>
      <c r="D2248" s="192">
        <f t="shared" si="35"/>
        <v>2.8547586630933708E-2</v>
      </c>
    </row>
    <row r="2249" spans="2:4" thickBot="1" x14ac:dyDescent="0.3">
      <c r="B2249" s="11">
        <v>37747</v>
      </c>
      <c r="C2249" s="12">
        <v>455.78</v>
      </c>
      <c r="D2249" s="192">
        <f t="shared" si="35"/>
        <v>5.9274220104943431E-2</v>
      </c>
    </row>
    <row r="2250" spans="2:4" thickBot="1" x14ac:dyDescent="0.3">
      <c r="B2250" s="11">
        <v>37748</v>
      </c>
      <c r="C2250" s="12">
        <v>456.7</v>
      </c>
      <c r="D2250" s="192">
        <f t="shared" si="35"/>
        <v>0.20185177059108828</v>
      </c>
    </row>
    <row r="2251" spans="2:4" thickBot="1" x14ac:dyDescent="0.3">
      <c r="B2251" s="11">
        <v>37749</v>
      </c>
      <c r="C2251" s="12">
        <v>456.76</v>
      </c>
      <c r="D2251" s="192">
        <f t="shared" si="35"/>
        <v>1.3137727173195834E-2</v>
      </c>
    </row>
    <row r="2252" spans="2:4" thickBot="1" x14ac:dyDescent="0.3">
      <c r="B2252" s="11">
        <v>37750</v>
      </c>
      <c r="C2252" s="12">
        <v>458.63</v>
      </c>
      <c r="D2252" s="192">
        <f t="shared" si="35"/>
        <v>0.40940537700324686</v>
      </c>
    </row>
    <row r="2253" spans="2:4" thickBot="1" x14ac:dyDescent="0.3">
      <c r="B2253" s="11">
        <v>37753</v>
      </c>
      <c r="C2253" s="12">
        <v>461.1</v>
      </c>
      <c r="D2253" s="192">
        <f t="shared" si="35"/>
        <v>0.53856049538845152</v>
      </c>
    </row>
    <row r="2254" spans="2:4" thickBot="1" x14ac:dyDescent="0.3">
      <c r="B2254" s="11">
        <v>37754</v>
      </c>
      <c r="C2254" s="12">
        <v>462.66</v>
      </c>
      <c r="D2254" s="192">
        <f t="shared" si="35"/>
        <v>0.3383214053350736</v>
      </c>
    </row>
    <row r="2255" spans="2:4" thickBot="1" x14ac:dyDescent="0.3">
      <c r="B2255" s="11">
        <v>37755</v>
      </c>
      <c r="C2255" s="12">
        <v>462.66</v>
      </c>
      <c r="D2255" s="192">
        <f t="shared" si="35"/>
        <v>0</v>
      </c>
    </row>
    <row r="2256" spans="2:4" thickBot="1" x14ac:dyDescent="0.3">
      <c r="B2256" s="11">
        <v>37756</v>
      </c>
      <c r="C2256" s="12">
        <v>463.06</v>
      </c>
      <c r="D2256" s="192">
        <f t="shared" si="35"/>
        <v>8.6456577184113037E-2</v>
      </c>
    </row>
    <row r="2257" spans="2:4" thickBot="1" x14ac:dyDescent="0.3">
      <c r="B2257" s="11">
        <v>37757</v>
      </c>
      <c r="C2257" s="12">
        <v>464.38002521824347</v>
      </c>
      <c r="D2257" s="192">
        <f t="shared" si="35"/>
        <v>0.28506569737041243</v>
      </c>
    </row>
    <row r="2258" spans="2:4" thickBot="1" x14ac:dyDescent="0.3">
      <c r="B2258" s="11">
        <v>37760</v>
      </c>
      <c r="C2258" s="12">
        <v>464.78</v>
      </c>
      <c r="D2258" s="192">
        <f t="shared" si="35"/>
        <v>8.6130918651927679E-2</v>
      </c>
    </row>
    <row r="2259" spans="2:4" thickBot="1" x14ac:dyDescent="0.3">
      <c r="B2259" s="11">
        <v>37761</v>
      </c>
      <c r="C2259" s="12">
        <v>465.61</v>
      </c>
      <c r="D2259" s="192">
        <f t="shared" si="35"/>
        <v>0.17857911269849591</v>
      </c>
    </row>
    <row r="2260" spans="2:4" thickBot="1" x14ac:dyDescent="0.3">
      <c r="B2260" s="11">
        <v>37762</v>
      </c>
      <c r="C2260" s="12">
        <v>467.5</v>
      </c>
      <c r="D2260" s="192">
        <f t="shared" si="35"/>
        <v>0.40591911685745607</v>
      </c>
    </row>
    <row r="2261" spans="2:4" thickBot="1" x14ac:dyDescent="0.3">
      <c r="B2261" s="11">
        <v>37763</v>
      </c>
      <c r="C2261" s="12">
        <v>471.01</v>
      </c>
      <c r="D2261" s="192">
        <f t="shared" si="35"/>
        <v>0.75080213903742088</v>
      </c>
    </row>
    <row r="2262" spans="2:4" thickBot="1" x14ac:dyDescent="0.3">
      <c r="B2262" s="11">
        <v>37764</v>
      </c>
      <c r="C2262" s="12">
        <v>473.27485475230395</v>
      </c>
      <c r="D2262" s="192">
        <f t="shared" si="35"/>
        <v>0.4808506724494066</v>
      </c>
    </row>
    <row r="2263" spans="2:4" thickBot="1" x14ac:dyDescent="0.3">
      <c r="B2263" s="11">
        <v>37767</v>
      </c>
      <c r="C2263" s="12">
        <v>474.93</v>
      </c>
      <c r="D2263" s="192">
        <f t="shared" si="35"/>
        <v>0.34972178028818135</v>
      </c>
    </row>
    <row r="2264" spans="2:4" thickBot="1" x14ac:dyDescent="0.3">
      <c r="B2264" s="11">
        <v>37768</v>
      </c>
      <c r="C2264" s="12">
        <v>474.88</v>
      </c>
      <c r="D2264" s="192">
        <f t="shared" si="35"/>
        <v>-1.0527867264653601E-2</v>
      </c>
    </row>
    <row r="2265" spans="2:4" thickBot="1" x14ac:dyDescent="0.3">
      <c r="B2265" s="11">
        <v>37769</v>
      </c>
      <c r="C2265" s="12">
        <v>475.97</v>
      </c>
      <c r="D2265" s="192">
        <f t="shared" si="35"/>
        <v>0.22953167115904449</v>
      </c>
    </row>
    <row r="2266" spans="2:4" thickBot="1" x14ac:dyDescent="0.3">
      <c r="B2266" s="11">
        <v>37770</v>
      </c>
      <c r="C2266" s="12">
        <v>474.95</v>
      </c>
      <c r="D2266" s="192">
        <f t="shared" si="35"/>
        <v>-0.21429922053911588</v>
      </c>
    </row>
    <row r="2267" spans="2:4" thickBot="1" x14ac:dyDescent="0.3">
      <c r="B2267" s="11">
        <v>37771</v>
      </c>
      <c r="C2267" s="12">
        <v>475.2</v>
      </c>
      <c r="D2267" s="192">
        <f t="shared" si="35"/>
        <v>5.2637119696807844E-2</v>
      </c>
    </row>
    <row r="2268" spans="2:4" thickBot="1" x14ac:dyDescent="0.3">
      <c r="B2268" s="11">
        <v>37774</v>
      </c>
      <c r="C2268" s="12">
        <v>475.14</v>
      </c>
      <c r="D2268" s="192">
        <f t="shared" si="35"/>
        <v>-1.2626262626258544E-2</v>
      </c>
    </row>
    <row r="2269" spans="2:4" thickBot="1" x14ac:dyDescent="0.3">
      <c r="B2269" s="11">
        <v>37775</v>
      </c>
      <c r="C2269" s="12">
        <v>474.52</v>
      </c>
      <c r="D2269" s="192">
        <f t="shared" si="35"/>
        <v>-0.13048785621080361</v>
      </c>
    </row>
    <row r="2270" spans="2:4" thickBot="1" x14ac:dyDescent="0.3">
      <c r="B2270" s="11">
        <v>37776</v>
      </c>
      <c r="C2270" s="12">
        <v>474.61</v>
      </c>
      <c r="D2270" s="192">
        <f t="shared" si="35"/>
        <v>1.8966534603404028E-2</v>
      </c>
    </row>
    <row r="2271" spans="2:4" thickBot="1" x14ac:dyDescent="0.3">
      <c r="B2271" s="11">
        <v>37777</v>
      </c>
      <c r="C2271" s="12">
        <v>476.13</v>
      </c>
      <c r="D2271" s="192">
        <f t="shared" si="35"/>
        <v>0.32026295274014682</v>
      </c>
    </row>
    <row r="2272" spans="2:4" thickBot="1" x14ac:dyDescent="0.3">
      <c r="B2272" s="11">
        <v>37778</v>
      </c>
      <c r="C2272" s="12">
        <v>475.75</v>
      </c>
      <c r="D2272" s="192">
        <f t="shared" si="35"/>
        <v>-7.9810135887259381E-2</v>
      </c>
    </row>
    <row r="2273" spans="2:4" thickBot="1" x14ac:dyDescent="0.3">
      <c r="B2273" s="11">
        <v>37781</v>
      </c>
      <c r="C2273" s="12">
        <v>475.12</v>
      </c>
      <c r="D2273" s="192">
        <f t="shared" si="35"/>
        <v>-0.13242249080399615</v>
      </c>
    </row>
    <row r="2274" spans="2:4" thickBot="1" x14ac:dyDescent="0.3">
      <c r="B2274" s="11">
        <v>37782</v>
      </c>
      <c r="C2274" s="12">
        <v>475.85</v>
      </c>
      <c r="D2274" s="192">
        <f t="shared" si="35"/>
        <v>0.15364539484761242</v>
      </c>
    </row>
    <row r="2275" spans="2:4" thickBot="1" x14ac:dyDescent="0.3">
      <c r="B2275" s="11">
        <v>37783</v>
      </c>
      <c r="C2275" s="12">
        <v>475.48</v>
      </c>
      <c r="D2275" s="192">
        <f t="shared" si="35"/>
        <v>-7.7755595250605936E-2</v>
      </c>
    </row>
    <row r="2276" spans="2:4" thickBot="1" x14ac:dyDescent="0.3">
      <c r="B2276" s="11">
        <v>37784</v>
      </c>
      <c r="C2276" s="12">
        <v>475.05</v>
      </c>
      <c r="D2276" s="192">
        <f t="shared" si="35"/>
        <v>-9.043492891394056E-2</v>
      </c>
    </row>
    <row r="2277" spans="2:4" thickBot="1" x14ac:dyDescent="0.3">
      <c r="B2277" s="11">
        <v>37785</v>
      </c>
      <c r="C2277" s="12">
        <v>476.18</v>
      </c>
      <c r="D2277" s="192">
        <f t="shared" si="35"/>
        <v>0.23786969792654045</v>
      </c>
    </row>
    <row r="2278" spans="2:4" thickBot="1" x14ac:dyDescent="0.3">
      <c r="B2278" s="11">
        <v>37788</v>
      </c>
      <c r="C2278" s="12">
        <v>477.79</v>
      </c>
      <c r="D2278" s="192">
        <f t="shared" si="35"/>
        <v>0.33810743836364399</v>
      </c>
    </row>
    <row r="2279" spans="2:4" thickBot="1" x14ac:dyDescent="0.3">
      <c r="B2279" s="11">
        <v>37789</v>
      </c>
      <c r="C2279" s="12">
        <v>481.51</v>
      </c>
      <c r="D2279" s="192">
        <f t="shared" si="35"/>
        <v>0.77858473387888427</v>
      </c>
    </row>
    <row r="2280" spans="2:4" thickBot="1" x14ac:dyDescent="0.3">
      <c r="B2280" s="11">
        <v>37790</v>
      </c>
      <c r="C2280" s="12">
        <v>486.39</v>
      </c>
      <c r="D2280" s="192">
        <f t="shared" si="35"/>
        <v>1.013478432431314</v>
      </c>
    </row>
    <row r="2281" spans="2:4" thickBot="1" x14ac:dyDescent="0.3">
      <c r="B2281" s="11">
        <v>37791</v>
      </c>
      <c r="C2281" s="12">
        <v>487.94</v>
      </c>
      <c r="D2281" s="192">
        <f t="shared" si="35"/>
        <v>0.31867431485022024</v>
      </c>
    </row>
    <row r="2282" spans="2:4" thickBot="1" x14ac:dyDescent="0.3">
      <c r="B2282" s="11">
        <v>37792</v>
      </c>
      <c r="C2282" s="12">
        <v>487.64011148610263</v>
      </c>
      <c r="D2282" s="192">
        <f t="shared" si="35"/>
        <v>-6.146012089547348E-2</v>
      </c>
    </row>
    <row r="2283" spans="2:4" thickBot="1" x14ac:dyDescent="0.3">
      <c r="B2283" s="11">
        <v>37795</v>
      </c>
      <c r="C2283" s="12">
        <v>488.68</v>
      </c>
      <c r="D2283" s="192">
        <f t="shared" si="35"/>
        <v>0.21324917483269701</v>
      </c>
    </row>
    <row r="2284" spans="2:4" thickBot="1" x14ac:dyDescent="0.3">
      <c r="B2284" s="11">
        <v>37796</v>
      </c>
      <c r="C2284" s="12">
        <v>489.45</v>
      </c>
      <c r="D2284" s="192">
        <f t="shared" si="35"/>
        <v>0.15756732422034236</v>
      </c>
    </row>
    <row r="2285" spans="2:4" thickBot="1" x14ac:dyDescent="0.3">
      <c r="B2285" s="11">
        <v>37797</v>
      </c>
      <c r="C2285" s="12">
        <v>489.27</v>
      </c>
      <c r="D2285" s="192">
        <f t="shared" si="35"/>
        <v>-3.6775973030955811E-2</v>
      </c>
    </row>
    <row r="2286" spans="2:4" thickBot="1" x14ac:dyDescent="0.3">
      <c r="B2286" s="11">
        <v>37798</v>
      </c>
      <c r="C2286" s="12">
        <v>487.16</v>
      </c>
      <c r="D2286" s="192">
        <f t="shared" si="35"/>
        <v>-0.4312547264291644</v>
      </c>
    </row>
    <row r="2287" spans="2:4" thickBot="1" x14ac:dyDescent="0.3">
      <c r="B2287" s="11">
        <v>37799</v>
      </c>
      <c r="C2287" s="12">
        <v>485.31354085870413</v>
      </c>
      <c r="D2287" s="192">
        <f t="shared" si="35"/>
        <v>-0.37902519527380774</v>
      </c>
    </row>
    <row r="2288" spans="2:4" thickBot="1" x14ac:dyDescent="0.3">
      <c r="B2288" s="11">
        <v>37802</v>
      </c>
      <c r="C2288" s="12">
        <v>486.56</v>
      </c>
      <c r="D2288" s="192">
        <f t="shared" si="35"/>
        <v>0.25683584659319525</v>
      </c>
    </row>
    <row r="2289" spans="2:4" thickBot="1" x14ac:dyDescent="0.3">
      <c r="B2289" s="11">
        <v>37803</v>
      </c>
      <c r="C2289" s="12">
        <v>483.65</v>
      </c>
      <c r="D2289" s="192">
        <f t="shared" si="35"/>
        <v>-0.59807629069386081</v>
      </c>
    </row>
    <row r="2290" spans="2:4" thickBot="1" x14ac:dyDescent="0.3">
      <c r="B2290" s="11">
        <v>37804</v>
      </c>
      <c r="C2290" s="12">
        <v>475.83</v>
      </c>
      <c r="D2290" s="192">
        <f t="shared" si="35"/>
        <v>-1.6168717047451708</v>
      </c>
    </row>
    <row r="2291" spans="2:4" thickBot="1" x14ac:dyDescent="0.3">
      <c r="B2291" s="11">
        <v>37805</v>
      </c>
      <c r="C2291" s="12">
        <v>482</v>
      </c>
      <c r="D2291" s="192">
        <f t="shared" si="35"/>
        <v>1.2966815879621008</v>
      </c>
    </row>
    <row r="2292" spans="2:4" thickBot="1" x14ac:dyDescent="0.3">
      <c r="B2292" s="11">
        <v>37806</v>
      </c>
      <c r="C2292" s="12">
        <v>481.8</v>
      </c>
      <c r="D2292" s="192">
        <f t="shared" si="35"/>
        <v>-4.1493775933609811E-2</v>
      </c>
    </row>
    <row r="2293" spans="2:4" thickBot="1" x14ac:dyDescent="0.3">
      <c r="B2293" s="11">
        <v>37809</v>
      </c>
      <c r="C2293" s="12">
        <v>482.27</v>
      </c>
      <c r="D2293" s="192">
        <f t="shared" si="35"/>
        <v>9.7550850975491876E-2</v>
      </c>
    </row>
    <row r="2294" spans="2:4" thickBot="1" x14ac:dyDescent="0.3">
      <c r="B2294" s="11">
        <v>37810</v>
      </c>
      <c r="C2294" s="12">
        <v>482.51</v>
      </c>
      <c r="D2294" s="192">
        <f t="shared" si="35"/>
        <v>4.9764654654027574E-2</v>
      </c>
    </row>
    <row r="2295" spans="2:4" thickBot="1" x14ac:dyDescent="0.3">
      <c r="B2295" s="11">
        <v>37811</v>
      </c>
      <c r="C2295" s="12">
        <v>483.34</v>
      </c>
      <c r="D2295" s="192">
        <f t="shared" si="35"/>
        <v>0.17201716026611358</v>
      </c>
    </row>
    <row r="2296" spans="2:4" thickBot="1" x14ac:dyDescent="0.3">
      <c r="B2296" s="11">
        <v>37812</v>
      </c>
      <c r="C2296" s="12">
        <v>482.66</v>
      </c>
      <c r="D2296" s="192">
        <f t="shared" si="35"/>
        <v>-0.14068771465219898</v>
      </c>
    </row>
    <row r="2297" spans="2:4" thickBot="1" x14ac:dyDescent="0.3">
      <c r="B2297" s="11">
        <v>37813</v>
      </c>
      <c r="C2297" s="12">
        <v>481.53423411468646</v>
      </c>
      <c r="D2297" s="192">
        <f t="shared" si="35"/>
        <v>-0.23324200996841515</v>
      </c>
    </row>
    <row r="2298" spans="2:4" thickBot="1" x14ac:dyDescent="0.3">
      <c r="B2298" s="11">
        <v>37816</v>
      </c>
      <c r="C2298" s="12">
        <v>480.29</v>
      </c>
      <c r="D2298" s="192">
        <f t="shared" si="35"/>
        <v>-0.25838954461336883</v>
      </c>
    </row>
    <row r="2299" spans="2:4" thickBot="1" x14ac:dyDescent="0.3">
      <c r="B2299" s="11">
        <v>37817</v>
      </c>
      <c r="C2299" s="12">
        <v>480.1</v>
      </c>
      <c r="D2299" s="192">
        <f t="shared" si="35"/>
        <v>-3.9559432842661835E-2</v>
      </c>
    </row>
    <row r="2300" spans="2:4" thickBot="1" x14ac:dyDescent="0.3">
      <c r="B2300" s="11">
        <v>37818</v>
      </c>
      <c r="C2300" s="12">
        <v>480.46</v>
      </c>
      <c r="D2300" s="192">
        <f t="shared" si="35"/>
        <v>7.4984378254527861E-2</v>
      </c>
    </row>
    <row r="2301" spans="2:4" thickBot="1" x14ac:dyDescent="0.3">
      <c r="B2301" s="11">
        <v>37819</v>
      </c>
      <c r="C2301" s="12">
        <v>481.84</v>
      </c>
      <c r="D2301" s="192">
        <f t="shared" si="35"/>
        <v>0.28722474295466149</v>
      </c>
    </row>
    <row r="2302" spans="2:4" thickBot="1" x14ac:dyDescent="0.3">
      <c r="B2302" s="11">
        <v>37820</v>
      </c>
      <c r="C2302" s="12">
        <v>481.55</v>
      </c>
      <c r="D2302" s="192">
        <f t="shared" si="35"/>
        <v>-6.0185953843594486E-2</v>
      </c>
    </row>
    <row r="2303" spans="2:4" thickBot="1" x14ac:dyDescent="0.3">
      <c r="B2303" s="11">
        <v>37823</v>
      </c>
      <c r="C2303" s="12">
        <v>481.22</v>
      </c>
      <c r="D2303" s="192">
        <f t="shared" si="35"/>
        <v>-6.8528709375970109E-2</v>
      </c>
    </row>
    <row r="2304" spans="2:4" thickBot="1" x14ac:dyDescent="0.3">
      <c r="B2304" s="11">
        <v>37824</v>
      </c>
      <c r="C2304" s="12">
        <v>481.65</v>
      </c>
      <c r="D2304" s="192">
        <f t="shared" si="35"/>
        <v>8.9356219608482945E-2</v>
      </c>
    </row>
    <row r="2305" spans="2:4" thickBot="1" x14ac:dyDescent="0.3">
      <c r="B2305" s="11">
        <v>37825</v>
      </c>
      <c r="C2305" s="12">
        <v>480.63</v>
      </c>
      <c r="D2305" s="192">
        <f t="shared" si="35"/>
        <v>-0.21177203363438313</v>
      </c>
    </row>
    <row r="2306" spans="2:4" thickBot="1" x14ac:dyDescent="0.3">
      <c r="B2306" s="11">
        <v>37826</v>
      </c>
      <c r="C2306" s="12">
        <v>478.39</v>
      </c>
      <c r="D2306" s="192">
        <f t="shared" si="35"/>
        <v>-0.46605496951916958</v>
      </c>
    </row>
    <row r="2307" spans="2:4" thickBot="1" x14ac:dyDescent="0.3">
      <c r="B2307" s="11">
        <v>37827</v>
      </c>
      <c r="C2307" s="12">
        <v>477.58</v>
      </c>
      <c r="D2307" s="192">
        <f t="shared" si="35"/>
        <v>-0.16931792052509165</v>
      </c>
    </row>
    <row r="2308" spans="2:4" thickBot="1" x14ac:dyDescent="0.3">
      <c r="B2308" s="11">
        <v>37830</v>
      </c>
      <c r="C2308" s="12">
        <v>477.89</v>
      </c>
      <c r="D2308" s="192">
        <f t="shared" si="35"/>
        <v>6.4910590895772557E-2</v>
      </c>
    </row>
    <row r="2309" spans="2:4" thickBot="1" x14ac:dyDescent="0.3">
      <c r="B2309" s="11">
        <v>37831</v>
      </c>
      <c r="C2309" s="12">
        <v>475.85</v>
      </c>
      <c r="D2309" s="192">
        <f t="shared" si="35"/>
        <v>-0.42687647785054628</v>
      </c>
    </row>
    <row r="2310" spans="2:4" thickBot="1" x14ac:dyDescent="0.3">
      <c r="B2310" s="11">
        <v>37832</v>
      </c>
      <c r="C2310" s="12">
        <v>475.97</v>
      </c>
      <c r="D2310" s="192">
        <f t="shared" si="35"/>
        <v>2.521803089208241E-2</v>
      </c>
    </row>
    <row r="2311" spans="2:4" thickBot="1" x14ac:dyDescent="0.3">
      <c r="B2311" s="11">
        <v>37833</v>
      </c>
      <c r="C2311" s="12">
        <v>475.54</v>
      </c>
      <c r="D2311" s="192">
        <f t="shared" ref="D2311:D2374" si="36">+((C2311/C2310)-1)*100</f>
        <v>-9.0341828266493618E-2</v>
      </c>
    </row>
    <row r="2312" spans="2:4" thickBot="1" x14ac:dyDescent="0.3">
      <c r="B2312" s="11">
        <v>37834</v>
      </c>
      <c r="C2312" s="12">
        <v>475.26</v>
      </c>
      <c r="D2312" s="192">
        <f t="shared" si="36"/>
        <v>-5.8880430668295514E-2</v>
      </c>
    </row>
    <row r="2313" spans="2:4" thickBot="1" x14ac:dyDescent="0.3">
      <c r="B2313" s="11">
        <v>37837</v>
      </c>
      <c r="C2313" s="12">
        <v>472.88</v>
      </c>
      <c r="D2313" s="192">
        <f t="shared" si="36"/>
        <v>-0.50077852123048272</v>
      </c>
    </row>
    <row r="2314" spans="2:4" thickBot="1" x14ac:dyDescent="0.3">
      <c r="B2314" s="11">
        <v>37838</v>
      </c>
      <c r="C2314" s="12">
        <v>474.57</v>
      </c>
      <c r="D2314" s="192">
        <f t="shared" si="36"/>
        <v>0.35738453730334019</v>
      </c>
    </row>
    <row r="2315" spans="2:4" thickBot="1" x14ac:dyDescent="0.3">
      <c r="B2315" s="11">
        <v>37839</v>
      </c>
      <c r="C2315" s="12">
        <v>474.53</v>
      </c>
      <c r="D2315" s="192">
        <f t="shared" si="36"/>
        <v>-8.4286828075930131E-3</v>
      </c>
    </row>
    <row r="2316" spans="2:4" thickBot="1" x14ac:dyDescent="0.3">
      <c r="B2316" s="11">
        <v>37840</v>
      </c>
      <c r="C2316" s="12">
        <v>474.48</v>
      </c>
      <c r="D2316" s="192">
        <f t="shared" si="36"/>
        <v>-1.0536741618016876E-2</v>
      </c>
    </row>
    <row r="2317" spans="2:4" thickBot="1" x14ac:dyDescent="0.3">
      <c r="B2317" s="11">
        <v>37841</v>
      </c>
      <c r="C2317" s="12">
        <v>474.01023065528989</v>
      </c>
      <c r="D2317" s="192">
        <f t="shared" si="36"/>
        <v>-9.9007196238010131E-2</v>
      </c>
    </row>
    <row r="2318" spans="2:4" thickBot="1" x14ac:dyDescent="0.3">
      <c r="B2318" s="11">
        <v>37844</v>
      </c>
      <c r="C2318" s="12">
        <v>474.14</v>
      </c>
      <c r="D2318" s="192">
        <f t="shared" si="36"/>
        <v>2.7376907990084298E-2</v>
      </c>
    </row>
    <row r="2319" spans="2:4" thickBot="1" x14ac:dyDescent="0.3">
      <c r="B2319" s="11">
        <v>37845</v>
      </c>
      <c r="C2319" s="12">
        <v>473.81</v>
      </c>
      <c r="D2319" s="192">
        <f t="shared" si="36"/>
        <v>-6.9599696292232949E-2</v>
      </c>
    </row>
    <row r="2320" spans="2:4" thickBot="1" x14ac:dyDescent="0.3">
      <c r="B2320" s="11">
        <v>37846</v>
      </c>
      <c r="C2320" s="12">
        <v>472.91</v>
      </c>
      <c r="D2320" s="192">
        <f t="shared" si="36"/>
        <v>-0.18994955783963041</v>
      </c>
    </row>
    <row r="2321" spans="2:4" thickBot="1" x14ac:dyDescent="0.3">
      <c r="B2321" s="11">
        <v>37847</v>
      </c>
      <c r="C2321" s="12">
        <v>471.51</v>
      </c>
      <c r="D2321" s="192">
        <f t="shared" si="36"/>
        <v>-0.29603941553362212</v>
      </c>
    </row>
    <row r="2322" spans="2:4" thickBot="1" x14ac:dyDescent="0.3">
      <c r="B2322" s="11">
        <v>37848</v>
      </c>
      <c r="C2322" s="12">
        <v>471.56</v>
      </c>
      <c r="D2322" s="192">
        <f t="shared" si="36"/>
        <v>1.0604228966504259E-2</v>
      </c>
    </row>
    <row r="2323" spans="2:4" thickBot="1" x14ac:dyDescent="0.3">
      <c r="B2323" s="11">
        <v>37851</v>
      </c>
      <c r="C2323" s="12">
        <v>471.61</v>
      </c>
      <c r="D2323" s="192">
        <f t="shared" si="36"/>
        <v>1.0603104589024248E-2</v>
      </c>
    </row>
    <row r="2324" spans="2:4" thickBot="1" x14ac:dyDescent="0.3">
      <c r="B2324" s="11">
        <v>37852</v>
      </c>
      <c r="C2324" s="12">
        <v>471.74</v>
      </c>
      <c r="D2324" s="192">
        <f t="shared" si="36"/>
        <v>2.7565149169861414E-2</v>
      </c>
    </row>
    <row r="2325" spans="2:4" thickBot="1" x14ac:dyDescent="0.3">
      <c r="B2325" s="11">
        <v>37853</v>
      </c>
      <c r="C2325" s="12">
        <v>470.67</v>
      </c>
      <c r="D2325" s="192">
        <f t="shared" si="36"/>
        <v>-0.22681985839657637</v>
      </c>
    </row>
    <row r="2326" spans="2:4" thickBot="1" x14ac:dyDescent="0.3">
      <c r="B2326" s="11">
        <v>37854</v>
      </c>
      <c r="C2326" s="12">
        <v>470.7</v>
      </c>
      <c r="D2326" s="192">
        <f t="shared" si="36"/>
        <v>6.3738925361711551E-3</v>
      </c>
    </row>
    <row r="2327" spans="2:4" thickBot="1" x14ac:dyDescent="0.3">
      <c r="B2327" s="11">
        <v>37855</v>
      </c>
      <c r="C2327" s="12">
        <v>470.52352831792382</v>
      </c>
      <c r="D2327" s="192">
        <f t="shared" si="36"/>
        <v>-3.7491328250727207E-2</v>
      </c>
    </row>
    <row r="2328" spans="2:4" thickBot="1" x14ac:dyDescent="0.3">
      <c r="B2328" s="11">
        <v>37858</v>
      </c>
      <c r="C2328" s="12">
        <v>470.25</v>
      </c>
      <c r="D2328" s="192">
        <f t="shared" si="36"/>
        <v>-5.813276094857045E-2</v>
      </c>
    </row>
    <row r="2329" spans="2:4" thickBot="1" x14ac:dyDescent="0.3">
      <c r="B2329" s="11">
        <v>37859</v>
      </c>
      <c r="C2329" s="12">
        <v>470.9</v>
      </c>
      <c r="D2329" s="192">
        <f t="shared" si="36"/>
        <v>0.13822434875065959</v>
      </c>
    </row>
    <row r="2330" spans="2:4" thickBot="1" x14ac:dyDescent="0.3">
      <c r="B2330" s="11">
        <v>37860</v>
      </c>
      <c r="C2330" s="12">
        <v>471.44</v>
      </c>
      <c r="D2330" s="192">
        <f t="shared" si="36"/>
        <v>0.11467402845615204</v>
      </c>
    </row>
    <row r="2331" spans="2:4" thickBot="1" x14ac:dyDescent="0.3">
      <c r="B2331" s="11">
        <v>37861</v>
      </c>
      <c r="C2331" s="12">
        <v>470.87</v>
      </c>
      <c r="D2331" s="192">
        <f t="shared" si="36"/>
        <v>-0.12090615985066444</v>
      </c>
    </row>
    <row r="2332" spans="2:4" thickBot="1" x14ac:dyDescent="0.3">
      <c r="B2332" s="11">
        <v>37862</v>
      </c>
      <c r="C2332" s="12">
        <v>472.04</v>
      </c>
      <c r="D2332" s="192">
        <f t="shared" si="36"/>
        <v>0.24847622486037224</v>
      </c>
    </row>
    <row r="2333" spans="2:4" thickBot="1" x14ac:dyDescent="0.3">
      <c r="B2333" s="11">
        <v>37866</v>
      </c>
      <c r="C2333" s="12">
        <v>470.7</v>
      </c>
      <c r="D2333" s="192">
        <f t="shared" si="36"/>
        <v>-0.28387424794509286</v>
      </c>
    </row>
    <row r="2334" spans="2:4" thickBot="1" x14ac:dyDescent="0.3">
      <c r="B2334" s="11">
        <v>37867</v>
      </c>
      <c r="C2334" s="12">
        <v>477.26</v>
      </c>
      <c r="D2334" s="192">
        <f t="shared" si="36"/>
        <v>1.3936690036116417</v>
      </c>
    </row>
    <row r="2335" spans="2:4" thickBot="1" x14ac:dyDescent="0.3">
      <c r="B2335" s="11">
        <v>37868</v>
      </c>
      <c r="C2335" s="12">
        <v>475.84</v>
      </c>
      <c r="D2335" s="192">
        <f t="shared" si="36"/>
        <v>-0.29753174370364954</v>
      </c>
    </row>
    <row r="2336" spans="2:4" thickBot="1" x14ac:dyDescent="0.3">
      <c r="B2336" s="11">
        <v>37869</v>
      </c>
      <c r="C2336" s="12">
        <v>473</v>
      </c>
      <c r="D2336" s="192">
        <f t="shared" si="36"/>
        <v>-0.59683927370544065</v>
      </c>
    </row>
    <row r="2337" spans="2:4" thickBot="1" x14ac:dyDescent="0.3">
      <c r="B2337" s="11">
        <v>37872</v>
      </c>
      <c r="C2337" s="12">
        <v>473.5</v>
      </c>
      <c r="D2337" s="192">
        <f t="shared" si="36"/>
        <v>0.10570824524311906</v>
      </c>
    </row>
    <row r="2338" spans="2:4" thickBot="1" x14ac:dyDescent="0.3">
      <c r="B2338" s="11">
        <v>37873</v>
      </c>
      <c r="C2338" s="12">
        <v>473.61</v>
      </c>
      <c r="D2338" s="192">
        <f t="shared" si="36"/>
        <v>2.32312565997983E-2</v>
      </c>
    </row>
    <row r="2339" spans="2:4" thickBot="1" x14ac:dyDescent="0.3">
      <c r="B2339" s="11">
        <v>37874</v>
      </c>
      <c r="C2339" s="12">
        <v>475.93</v>
      </c>
      <c r="D2339" s="192">
        <f t="shared" si="36"/>
        <v>0.48985452165284382</v>
      </c>
    </row>
    <row r="2340" spans="2:4" thickBot="1" x14ac:dyDescent="0.3">
      <c r="B2340" s="11">
        <v>37875</v>
      </c>
      <c r="C2340" s="12">
        <v>479.15</v>
      </c>
      <c r="D2340" s="192">
        <f t="shared" si="36"/>
        <v>0.67657008383585904</v>
      </c>
    </row>
    <row r="2341" spans="2:4" thickBot="1" x14ac:dyDescent="0.3">
      <c r="B2341" s="11">
        <v>37876</v>
      </c>
      <c r="C2341" s="12">
        <v>479.12</v>
      </c>
      <c r="D2341" s="192">
        <f t="shared" si="36"/>
        <v>-6.2610873421631297E-3</v>
      </c>
    </row>
    <row r="2342" spans="2:4" thickBot="1" x14ac:dyDescent="0.3">
      <c r="B2342" s="11">
        <v>37879</v>
      </c>
      <c r="C2342" s="12">
        <v>485.83</v>
      </c>
      <c r="D2342" s="192">
        <f t="shared" si="36"/>
        <v>1.4004842210719515</v>
      </c>
    </row>
    <row r="2343" spans="2:4" thickBot="1" x14ac:dyDescent="0.3">
      <c r="B2343" s="11">
        <v>37880</v>
      </c>
      <c r="C2343" s="12">
        <v>484.4</v>
      </c>
      <c r="D2343" s="192">
        <f t="shared" si="36"/>
        <v>-0.29434164213819614</v>
      </c>
    </row>
    <row r="2344" spans="2:4" thickBot="1" x14ac:dyDescent="0.3">
      <c r="B2344" s="11">
        <v>37881</v>
      </c>
      <c r="C2344" s="12">
        <v>484.86</v>
      </c>
      <c r="D2344" s="192">
        <f t="shared" si="36"/>
        <v>9.4962840627577094E-2</v>
      </c>
    </row>
    <row r="2345" spans="2:4" thickBot="1" x14ac:dyDescent="0.3">
      <c r="B2345" s="11">
        <v>37882</v>
      </c>
      <c r="C2345" s="12">
        <v>484.58</v>
      </c>
      <c r="D2345" s="192">
        <f t="shared" si="36"/>
        <v>-5.774862847007789E-2</v>
      </c>
    </row>
    <row r="2346" spans="2:4" thickBot="1" x14ac:dyDescent="0.3">
      <c r="B2346" s="11">
        <v>37883</v>
      </c>
      <c r="C2346" s="12">
        <v>486.52</v>
      </c>
      <c r="D2346" s="192">
        <f t="shared" si="36"/>
        <v>0.40034669198067974</v>
      </c>
    </row>
    <row r="2347" spans="2:4" thickBot="1" x14ac:dyDescent="0.3">
      <c r="B2347" s="11">
        <v>37886</v>
      </c>
      <c r="C2347" s="12">
        <v>487.33</v>
      </c>
      <c r="D2347" s="192">
        <f t="shared" si="36"/>
        <v>0.16648853079010983</v>
      </c>
    </row>
    <row r="2348" spans="2:4" thickBot="1" x14ac:dyDescent="0.3">
      <c r="B2348" s="11">
        <v>37887</v>
      </c>
      <c r="C2348" s="12">
        <v>490.57</v>
      </c>
      <c r="D2348" s="192">
        <f t="shared" si="36"/>
        <v>0.66484722877722113</v>
      </c>
    </row>
    <row r="2349" spans="2:4" thickBot="1" x14ac:dyDescent="0.3">
      <c r="B2349" s="11">
        <v>37888</v>
      </c>
      <c r="C2349" s="12">
        <v>490.42</v>
      </c>
      <c r="D2349" s="192">
        <f t="shared" si="36"/>
        <v>-3.0576676111460088E-2</v>
      </c>
    </row>
    <row r="2350" spans="2:4" thickBot="1" x14ac:dyDescent="0.3">
      <c r="B2350" s="11">
        <v>37889</v>
      </c>
      <c r="C2350" s="12">
        <v>491.68</v>
      </c>
      <c r="D2350" s="192">
        <f t="shared" si="36"/>
        <v>0.25692263773908763</v>
      </c>
    </row>
    <row r="2351" spans="2:4" thickBot="1" x14ac:dyDescent="0.3">
      <c r="B2351" s="11">
        <v>37890</v>
      </c>
      <c r="C2351" s="12">
        <v>492.1</v>
      </c>
      <c r="D2351" s="192">
        <f t="shared" si="36"/>
        <v>8.5421412300679123E-2</v>
      </c>
    </row>
    <row r="2352" spans="2:4" thickBot="1" x14ac:dyDescent="0.3">
      <c r="B2352" s="11">
        <v>37893</v>
      </c>
      <c r="C2352" s="12">
        <v>493.75</v>
      </c>
      <c r="D2352" s="192">
        <f t="shared" si="36"/>
        <v>0.33529770371876211</v>
      </c>
    </row>
    <row r="2353" spans="2:4" thickBot="1" x14ac:dyDescent="0.3">
      <c r="B2353" s="11">
        <v>37894</v>
      </c>
      <c r="C2353" s="12">
        <v>494.58</v>
      </c>
      <c r="D2353" s="192">
        <f t="shared" si="36"/>
        <v>0.16810126582278428</v>
      </c>
    </row>
    <row r="2354" spans="2:4" thickBot="1" x14ac:dyDescent="0.3">
      <c r="B2354" s="11">
        <v>37895</v>
      </c>
      <c r="C2354" s="12">
        <v>494.19373358214926</v>
      </c>
      <c r="D2354" s="192">
        <f t="shared" si="36"/>
        <v>-7.8099886338045543E-2</v>
      </c>
    </row>
    <row r="2355" spans="2:4" thickBot="1" x14ac:dyDescent="0.3">
      <c r="B2355" s="11">
        <v>37896</v>
      </c>
      <c r="C2355" s="12">
        <v>496.28378903495695</v>
      </c>
      <c r="D2355" s="192">
        <f t="shared" si="36"/>
        <v>0.42292228953573208</v>
      </c>
    </row>
    <row r="2356" spans="2:4" thickBot="1" x14ac:dyDescent="0.3">
      <c r="B2356" s="11">
        <v>37897</v>
      </c>
      <c r="C2356" s="12">
        <v>498.47071472365639</v>
      </c>
      <c r="D2356" s="192">
        <f t="shared" si="36"/>
        <v>0.4406603110998164</v>
      </c>
    </row>
    <row r="2357" spans="2:4" thickBot="1" x14ac:dyDescent="0.3">
      <c r="B2357" s="11">
        <v>37900</v>
      </c>
      <c r="C2357" s="12">
        <v>501.36144408291523</v>
      </c>
      <c r="D2357" s="192">
        <f t="shared" si="36"/>
        <v>0.5799195968536397</v>
      </c>
    </row>
    <row r="2358" spans="2:4" thickBot="1" x14ac:dyDescent="0.3">
      <c r="B2358" s="11">
        <v>37901</v>
      </c>
      <c r="C2358" s="12">
        <v>502.86174518306666</v>
      </c>
      <c r="D2358" s="192">
        <f t="shared" si="36"/>
        <v>0.2992454082494822</v>
      </c>
    </row>
    <row r="2359" spans="2:4" thickBot="1" x14ac:dyDescent="0.3">
      <c r="B2359" s="11">
        <v>37902</v>
      </c>
      <c r="C2359" s="12">
        <v>507.6</v>
      </c>
      <c r="D2359" s="192">
        <f t="shared" si="36"/>
        <v>0.9422579590357083</v>
      </c>
    </row>
    <row r="2360" spans="2:4" thickBot="1" x14ac:dyDescent="0.3">
      <c r="B2360" s="11">
        <v>37903</v>
      </c>
      <c r="C2360" s="12">
        <v>505.91</v>
      </c>
      <c r="D2360" s="192">
        <f t="shared" si="36"/>
        <v>-0.33293932230102907</v>
      </c>
    </row>
    <row r="2361" spans="2:4" thickBot="1" x14ac:dyDescent="0.3">
      <c r="B2361" s="11">
        <v>37904</v>
      </c>
      <c r="C2361" s="12">
        <v>506.86</v>
      </c>
      <c r="D2361" s="192">
        <f t="shared" si="36"/>
        <v>0.18778043525526922</v>
      </c>
    </row>
    <row r="2362" spans="2:4" thickBot="1" x14ac:dyDescent="0.3">
      <c r="B2362" s="11">
        <v>37907</v>
      </c>
      <c r="C2362" s="12">
        <v>508.46</v>
      </c>
      <c r="D2362" s="192">
        <f t="shared" si="36"/>
        <v>0.31566902103143946</v>
      </c>
    </row>
    <row r="2363" spans="2:4" thickBot="1" x14ac:dyDescent="0.3">
      <c r="B2363" s="11">
        <v>37908</v>
      </c>
      <c r="C2363" s="12">
        <v>505.41</v>
      </c>
      <c r="D2363" s="192">
        <f t="shared" si="36"/>
        <v>-0.59985052904849567</v>
      </c>
    </row>
    <row r="2364" spans="2:4" thickBot="1" x14ac:dyDescent="0.3">
      <c r="B2364" s="11">
        <v>37909</v>
      </c>
      <c r="C2364" s="12">
        <v>508.03</v>
      </c>
      <c r="D2364" s="192">
        <f t="shared" si="36"/>
        <v>0.51839100927959514</v>
      </c>
    </row>
    <row r="2365" spans="2:4" thickBot="1" x14ac:dyDescent="0.3">
      <c r="B2365" s="11">
        <v>37910</v>
      </c>
      <c r="C2365" s="12">
        <v>512.04</v>
      </c>
      <c r="D2365" s="192">
        <f t="shared" si="36"/>
        <v>0.78932346514970497</v>
      </c>
    </row>
    <row r="2366" spans="2:4" thickBot="1" x14ac:dyDescent="0.3">
      <c r="B2366" s="11">
        <v>37911</v>
      </c>
      <c r="C2366" s="12">
        <v>512.46856563222491</v>
      </c>
      <c r="D2366" s="192">
        <f t="shared" si="36"/>
        <v>8.3697686162209628E-2</v>
      </c>
    </row>
    <row r="2367" spans="2:4" thickBot="1" x14ac:dyDescent="0.3">
      <c r="B2367" s="11">
        <v>37914</v>
      </c>
      <c r="C2367" s="12">
        <v>514.19000000000005</v>
      </c>
      <c r="D2367" s="192">
        <f t="shared" si="36"/>
        <v>0.33591023590908708</v>
      </c>
    </row>
    <row r="2368" spans="2:4" thickBot="1" x14ac:dyDescent="0.3">
      <c r="B2368" s="11">
        <v>37915</v>
      </c>
      <c r="C2368" s="12">
        <v>520.1</v>
      </c>
      <c r="D2368" s="192">
        <f t="shared" si="36"/>
        <v>1.1493805791633394</v>
      </c>
    </row>
    <row r="2369" spans="2:4" thickBot="1" x14ac:dyDescent="0.3">
      <c r="B2369" s="11">
        <v>37916</v>
      </c>
      <c r="C2369" s="12">
        <v>520.61</v>
      </c>
      <c r="D2369" s="192">
        <f t="shared" si="36"/>
        <v>9.8058065756578827E-2</v>
      </c>
    </row>
    <row r="2370" spans="2:4" thickBot="1" x14ac:dyDescent="0.3">
      <c r="B2370" s="11">
        <v>37917</v>
      </c>
      <c r="C2370" s="12">
        <v>519.76</v>
      </c>
      <c r="D2370" s="192">
        <f t="shared" si="36"/>
        <v>-0.16327001018037191</v>
      </c>
    </row>
    <row r="2371" spans="2:4" thickBot="1" x14ac:dyDescent="0.3">
      <c r="B2371" s="11">
        <v>37918</v>
      </c>
      <c r="C2371" s="12">
        <v>521.63</v>
      </c>
      <c r="D2371" s="192">
        <f t="shared" si="36"/>
        <v>0.35978143758657044</v>
      </c>
    </row>
    <row r="2372" spans="2:4" thickBot="1" x14ac:dyDescent="0.3">
      <c r="B2372" s="11">
        <v>37921</v>
      </c>
      <c r="C2372" s="12">
        <v>522.20000000000005</v>
      </c>
      <c r="D2372" s="192">
        <f t="shared" si="36"/>
        <v>0.10927285623909544</v>
      </c>
    </row>
    <row r="2373" spans="2:4" thickBot="1" x14ac:dyDescent="0.3">
      <c r="B2373" s="11">
        <v>37922</v>
      </c>
      <c r="C2373" s="12">
        <v>522.72</v>
      </c>
      <c r="D2373" s="192">
        <f t="shared" si="36"/>
        <v>9.9578705476832674E-2</v>
      </c>
    </row>
    <row r="2374" spans="2:4" thickBot="1" x14ac:dyDescent="0.3">
      <c r="B2374" s="11">
        <v>37923</v>
      </c>
      <c r="C2374" s="12">
        <v>524</v>
      </c>
      <c r="D2374" s="192">
        <f t="shared" si="36"/>
        <v>0.24487297214570436</v>
      </c>
    </row>
    <row r="2375" spans="2:4" thickBot="1" x14ac:dyDescent="0.3">
      <c r="B2375" s="11">
        <v>37924</v>
      </c>
      <c r="C2375" s="12">
        <v>527.54</v>
      </c>
      <c r="D2375" s="192">
        <f t="shared" ref="D2375:D2438" si="37">+((C2375/C2374)-1)*100</f>
        <v>0.67557251908396676</v>
      </c>
    </row>
    <row r="2376" spans="2:4" thickBot="1" x14ac:dyDescent="0.3">
      <c r="B2376" s="11">
        <v>37925</v>
      </c>
      <c r="C2376" s="12">
        <v>530.04</v>
      </c>
      <c r="D2376" s="192">
        <f t="shared" si="37"/>
        <v>0.47389771391743718</v>
      </c>
    </row>
    <row r="2377" spans="2:4" thickBot="1" x14ac:dyDescent="0.3">
      <c r="B2377" s="11">
        <v>37928</v>
      </c>
      <c r="C2377" s="12">
        <v>529.58000000000004</v>
      </c>
      <c r="D2377" s="192">
        <f t="shared" si="37"/>
        <v>-8.6785902950703431E-2</v>
      </c>
    </row>
    <row r="2378" spans="2:4" thickBot="1" x14ac:dyDescent="0.3">
      <c r="B2378" s="11">
        <v>37929</v>
      </c>
      <c r="C2378" s="12">
        <v>538.29</v>
      </c>
      <c r="D2378" s="192">
        <f t="shared" si="37"/>
        <v>1.6446995732467107</v>
      </c>
    </row>
    <row r="2379" spans="2:4" thickBot="1" x14ac:dyDescent="0.3">
      <c r="B2379" s="11">
        <v>37930</v>
      </c>
      <c r="C2379" s="12">
        <v>541.89967538050632</v>
      </c>
      <c r="D2379" s="192">
        <f t="shared" si="37"/>
        <v>0.67058191318924987</v>
      </c>
    </row>
    <row r="2380" spans="2:4" thickBot="1" x14ac:dyDescent="0.3">
      <c r="B2380" s="11">
        <v>37931</v>
      </c>
      <c r="C2380" s="12">
        <v>544.89702764074468</v>
      </c>
      <c r="D2380" s="192">
        <f t="shared" si="37"/>
        <v>0.55311940501416856</v>
      </c>
    </row>
    <row r="2381" spans="2:4" thickBot="1" x14ac:dyDescent="0.3">
      <c r="B2381" s="11">
        <v>37932</v>
      </c>
      <c r="C2381" s="12">
        <v>548.45000000000005</v>
      </c>
      <c r="D2381" s="192">
        <f t="shared" si="37"/>
        <v>0.65204473121072137</v>
      </c>
    </row>
    <row r="2382" spans="2:4" thickBot="1" x14ac:dyDescent="0.3">
      <c r="B2382" s="11">
        <v>37935</v>
      </c>
      <c r="C2382" s="12">
        <v>551.38</v>
      </c>
      <c r="D2382" s="192">
        <f t="shared" si="37"/>
        <v>0.53423283799798327</v>
      </c>
    </row>
    <row r="2383" spans="2:4" thickBot="1" x14ac:dyDescent="0.3">
      <c r="B2383" s="11">
        <v>37936</v>
      </c>
      <c r="C2383" s="12">
        <v>551.92999999999995</v>
      </c>
      <c r="D2383" s="192">
        <f t="shared" si="37"/>
        <v>9.9749718887154337E-2</v>
      </c>
    </row>
    <row r="2384" spans="2:4" thickBot="1" x14ac:dyDescent="0.3">
      <c r="B2384" s="11">
        <v>37937</v>
      </c>
      <c r="C2384" s="12">
        <v>551.69000000000005</v>
      </c>
      <c r="D2384" s="192">
        <f t="shared" si="37"/>
        <v>-4.3483775116393009E-2</v>
      </c>
    </row>
    <row r="2385" spans="2:4" thickBot="1" x14ac:dyDescent="0.3">
      <c r="B2385" s="11">
        <v>37938</v>
      </c>
      <c r="C2385" s="12">
        <v>550.26</v>
      </c>
      <c r="D2385" s="192">
        <f t="shared" si="37"/>
        <v>-0.25920353821894393</v>
      </c>
    </row>
    <row r="2386" spans="2:4" thickBot="1" x14ac:dyDescent="0.3">
      <c r="B2386" s="11">
        <v>37939</v>
      </c>
      <c r="C2386" s="12">
        <v>548.13</v>
      </c>
      <c r="D2386" s="192">
        <f t="shared" si="37"/>
        <v>-0.38708973939591829</v>
      </c>
    </row>
    <row r="2387" spans="2:4" thickBot="1" x14ac:dyDescent="0.3">
      <c r="B2387" s="11">
        <v>37942</v>
      </c>
      <c r="C2387" s="12">
        <v>547.15</v>
      </c>
      <c r="D2387" s="192">
        <f t="shared" si="37"/>
        <v>-0.17878970317261045</v>
      </c>
    </row>
    <row r="2388" spans="2:4" thickBot="1" x14ac:dyDescent="0.3">
      <c r="B2388" s="11">
        <v>37943</v>
      </c>
      <c r="C2388" s="12">
        <v>544.93281163671361</v>
      </c>
      <c r="D2388" s="192">
        <f t="shared" si="37"/>
        <v>-0.40522495902154398</v>
      </c>
    </row>
    <row r="2389" spans="2:4" thickBot="1" x14ac:dyDescent="0.3">
      <c r="B2389" s="11">
        <v>37944</v>
      </c>
      <c r="C2389" s="12">
        <v>541.53324479018158</v>
      </c>
      <c r="D2389" s="192">
        <f t="shared" si="37"/>
        <v>-0.62385064248955402</v>
      </c>
    </row>
    <row r="2390" spans="2:4" thickBot="1" x14ac:dyDescent="0.3">
      <c r="B2390" s="11">
        <v>37945</v>
      </c>
      <c r="C2390" s="12">
        <v>544.07076015625648</v>
      </c>
      <c r="D2390" s="192">
        <f t="shared" si="37"/>
        <v>0.46857979459009602</v>
      </c>
    </row>
    <row r="2391" spans="2:4" thickBot="1" x14ac:dyDescent="0.3">
      <c r="B2391" s="11">
        <v>37946</v>
      </c>
      <c r="C2391" s="12">
        <v>542.19000000000005</v>
      </c>
      <c r="D2391" s="192">
        <f t="shared" si="37"/>
        <v>-0.34568300559219001</v>
      </c>
    </row>
    <row r="2392" spans="2:4" thickBot="1" x14ac:dyDescent="0.3">
      <c r="B2392" s="11">
        <v>37949</v>
      </c>
      <c r="C2392" s="12">
        <v>545.19000000000005</v>
      </c>
      <c r="D2392" s="192">
        <f t="shared" si="37"/>
        <v>0.55331156974491869</v>
      </c>
    </row>
    <row r="2393" spans="2:4" thickBot="1" x14ac:dyDescent="0.3">
      <c r="B2393" s="11">
        <v>37950</v>
      </c>
      <c r="C2393" s="12">
        <v>545.09438418191905</v>
      </c>
      <c r="D2393" s="192">
        <f t="shared" si="37"/>
        <v>-1.7538072613398903E-2</v>
      </c>
    </row>
    <row r="2394" spans="2:4" thickBot="1" x14ac:dyDescent="0.3">
      <c r="B2394" s="11">
        <v>37952</v>
      </c>
      <c r="C2394" s="12">
        <v>546.04010990823406</v>
      </c>
      <c r="D2394" s="192">
        <f t="shared" si="37"/>
        <v>0.17349760954414872</v>
      </c>
    </row>
    <row r="2395" spans="2:4" thickBot="1" x14ac:dyDescent="0.3">
      <c r="B2395" s="11">
        <v>37953</v>
      </c>
      <c r="C2395" s="12">
        <v>546.88</v>
      </c>
      <c r="D2395" s="192">
        <f t="shared" si="37"/>
        <v>0.15381472469249147</v>
      </c>
    </row>
    <row r="2396" spans="2:4" thickBot="1" x14ac:dyDescent="0.3">
      <c r="B2396" s="11">
        <v>37956</v>
      </c>
      <c r="C2396" s="12">
        <v>547.39</v>
      </c>
      <c r="D2396" s="192">
        <f t="shared" si="37"/>
        <v>9.3256290228205252E-2</v>
      </c>
    </row>
    <row r="2397" spans="2:4" thickBot="1" x14ac:dyDescent="0.3">
      <c r="B2397" s="11">
        <v>37957</v>
      </c>
      <c r="C2397" s="12">
        <v>548.57023300212461</v>
      </c>
      <c r="D2397" s="192">
        <f t="shared" si="37"/>
        <v>0.21561099072409107</v>
      </c>
    </row>
    <row r="2398" spans="2:4" thickBot="1" x14ac:dyDescent="0.3">
      <c r="B2398" s="11">
        <v>37958</v>
      </c>
      <c r="C2398" s="12">
        <v>549.82848931087892</v>
      </c>
      <c r="D2398" s="192">
        <f t="shared" si="37"/>
        <v>0.22937013951127572</v>
      </c>
    </row>
    <row r="2399" spans="2:4" thickBot="1" x14ac:dyDescent="0.3">
      <c r="B2399" s="11">
        <v>37959</v>
      </c>
      <c r="C2399" s="12">
        <v>552.13412141384276</v>
      </c>
      <c r="D2399" s="192">
        <f t="shared" si="37"/>
        <v>0.41933660182897903</v>
      </c>
    </row>
    <row r="2400" spans="2:4" thickBot="1" x14ac:dyDescent="0.3">
      <c r="B2400" s="11">
        <v>37960</v>
      </c>
      <c r="C2400" s="12">
        <v>552.84311695882536</v>
      </c>
      <c r="D2400" s="192">
        <f t="shared" si="37"/>
        <v>0.12841002167500726</v>
      </c>
    </row>
    <row r="2401" spans="2:4" thickBot="1" x14ac:dyDescent="0.3">
      <c r="B2401" s="11">
        <v>37963</v>
      </c>
      <c r="C2401" s="12">
        <v>555.33009092396878</v>
      </c>
      <c r="D2401" s="192">
        <f t="shared" si="37"/>
        <v>0.44985166475874916</v>
      </c>
    </row>
    <row r="2402" spans="2:4" thickBot="1" x14ac:dyDescent="0.3">
      <c r="B2402" s="11">
        <v>37964</v>
      </c>
      <c r="C2402" s="12">
        <v>554.70505392315454</v>
      </c>
      <c r="D2402" s="192">
        <f t="shared" si="37"/>
        <v>-0.11255233797511366</v>
      </c>
    </row>
    <row r="2403" spans="2:4" thickBot="1" x14ac:dyDescent="0.3">
      <c r="B2403" s="11">
        <v>37965</v>
      </c>
      <c r="C2403" s="12">
        <v>554.67385156750493</v>
      </c>
      <c r="D2403" s="192">
        <f t="shared" si="37"/>
        <v>-5.6250354001474712E-3</v>
      </c>
    </row>
    <row r="2404" spans="2:4" thickBot="1" x14ac:dyDescent="0.3">
      <c r="B2404" s="11">
        <v>37966</v>
      </c>
      <c r="C2404" s="12">
        <v>555.79990044729982</v>
      </c>
      <c r="D2404" s="192">
        <f t="shared" si="37"/>
        <v>0.20301099044288673</v>
      </c>
    </row>
    <row r="2405" spans="2:4" thickBot="1" x14ac:dyDescent="0.3">
      <c r="B2405" s="11">
        <v>37967</v>
      </c>
      <c r="C2405" s="12">
        <v>556.61515707229842</v>
      </c>
      <c r="D2405" s="192">
        <f t="shared" si="37"/>
        <v>0.14668167884566152</v>
      </c>
    </row>
    <row r="2406" spans="2:4" thickBot="1" x14ac:dyDescent="0.3">
      <c r="B2406" s="11">
        <v>37970</v>
      </c>
      <c r="C2406" s="12">
        <v>556.74261281797396</v>
      </c>
      <c r="D2406" s="192">
        <f t="shared" si="37"/>
        <v>2.2898360573919696E-2</v>
      </c>
    </row>
    <row r="2407" spans="2:4" thickBot="1" x14ac:dyDescent="0.3">
      <c r="B2407" s="11">
        <v>37971</v>
      </c>
      <c r="C2407" s="12">
        <v>556.18320151231262</v>
      </c>
      <c r="D2407" s="192">
        <f t="shared" si="37"/>
        <v>-0.10047934050347873</v>
      </c>
    </row>
    <row r="2408" spans="2:4" thickBot="1" x14ac:dyDescent="0.3">
      <c r="B2408" s="11">
        <v>37972</v>
      </c>
      <c r="C2408" s="12">
        <v>558.0853130330778</v>
      </c>
      <c r="D2408" s="192">
        <f t="shared" si="37"/>
        <v>0.34199370200198587</v>
      </c>
    </row>
    <row r="2409" spans="2:4" thickBot="1" x14ac:dyDescent="0.3">
      <c r="B2409" s="11">
        <v>37973</v>
      </c>
      <c r="C2409" s="12">
        <v>557.9890670719966</v>
      </c>
      <c r="D2409" s="192">
        <f t="shared" si="37"/>
        <v>-1.7245743407601211E-2</v>
      </c>
    </row>
    <row r="2410" spans="2:4" thickBot="1" x14ac:dyDescent="0.3">
      <c r="B2410" s="11">
        <v>37974</v>
      </c>
      <c r="C2410" s="12">
        <v>557.07119344719729</v>
      </c>
      <c r="D2410" s="192">
        <f t="shared" si="37"/>
        <v>-0.16449670414078188</v>
      </c>
    </row>
    <row r="2411" spans="2:4" thickBot="1" x14ac:dyDescent="0.3">
      <c r="B2411" s="11">
        <v>37977</v>
      </c>
      <c r="C2411" s="12">
        <v>557.97877820423207</v>
      </c>
      <c r="D2411" s="192">
        <f t="shared" si="37"/>
        <v>0.16292078422124323</v>
      </c>
    </row>
    <row r="2412" spans="2:4" thickBot="1" x14ac:dyDescent="0.3">
      <c r="B2412" s="11">
        <v>37978</v>
      </c>
      <c r="C2412" s="12">
        <v>559.72962173443261</v>
      </c>
      <c r="D2412" s="192">
        <f t="shared" si="37"/>
        <v>0.3137831757392906</v>
      </c>
    </row>
    <row r="2413" spans="2:4" thickBot="1" x14ac:dyDescent="0.3">
      <c r="B2413" s="11">
        <v>37979</v>
      </c>
      <c r="C2413" s="37">
        <v>562.66999999999996</v>
      </c>
      <c r="D2413" s="192">
        <f t="shared" si="37"/>
        <v>0.52532118211932044</v>
      </c>
    </row>
    <row r="2414" spans="2:4" thickBot="1" x14ac:dyDescent="0.3">
      <c r="B2414" s="11">
        <v>37981</v>
      </c>
      <c r="C2414" s="12">
        <v>558.30915387189748</v>
      </c>
      <c r="D2414" s="192">
        <f t="shared" si="37"/>
        <v>-0.77502730341096893</v>
      </c>
    </row>
    <row r="2415" spans="2:4" thickBot="1" x14ac:dyDescent="0.3">
      <c r="B2415" s="11">
        <v>37984</v>
      </c>
      <c r="C2415" s="12">
        <v>554.26928713438258</v>
      </c>
      <c r="D2415" s="192">
        <f t="shared" si="37"/>
        <v>-0.72358955777426237</v>
      </c>
    </row>
    <row r="2416" spans="2:4" thickBot="1" x14ac:dyDescent="0.3">
      <c r="B2416" s="11">
        <v>37985</v>
      </c>
      <c r="C2416" s="12">
        <v>549.95626733489723</v>
      </c>
      <c r="D2416" s="192">
        <f t="shared" si="37"/>
        <v>-0.77814519036116803</v>
      </c>
    </row>
    <row r="2417" spans="2:4" thickBot="1" x14ac:dyDescent="0.3">
      <c r="B2417" s="11">
        <v>37986</v>
      </c>
      <c r="C2417" s="12">
        <v>549.58000000000004</v>
      </c>
      <c r="D2417" s="192">
        <f t="shared" si="37"/>
        <v>-6.8417682867871754E-2</v>
      </c>
    </row>
    <row r="2418" spans="2:4" thickBot="1" x14ac:dyDescent="0.3">
      <c r="B2418" s="11">
        <v>37991</v>
      </c>
      <c r="C2418" s="12">
        <v>549.88339716955306</v>
      </c>
      <c r="D2418" s="192">
        <f t="shared" si="37"/>
        <v>5.5205278495029653E-2</v>
      </c>
    </row>
    <row r="2419" spans="2:4" thickBot="1" x14ac:dyDescent="0.3">
      <c r="B2419" s="11">
        <v>37992</v>
      </c>
      <c r="C2419" s="12">
        <v>552.46852878259551</v>
      </c>
      <c r="D2419" s="192">
        <f t="shared" si="37"/>
        <v>0.47012359826630323</v>
      </c>
    </row>
    <row r="2420" spans="2:4" thickBot="1" x14ac:dyDescent="0.3">
      <c r="B2420" s="11">
        <v>37993</v>
      </c>
      <c r="C2420" s="12">
        <v>553.75363259111487</v>
      </c>
      <c r="D2420" s="192">
        <f t="shared" si="37"/>
        <v>0.23261122427211678</v>
      </c>
    </row>
    <row r="2421" spans="2:4" thickBot="1" x14ac:dyDescent="0.3">
      <c r="B2421" s="11">
        <v>37994</v>
      </c>
      <c r="C2421" s="12">
        <v>556.7433482834856</v>
      </c>
      <c r="D2421" s="192">
        <f t="shared" si="37"/>
        <v>0.53989996930245976</v>
      </c>
    </row>
    <row r="2422" spans="2:4" thickBot="1" x14ac:dyDescent="0.3">
      <c r="B2422" s="11">
        <v>37995</v>
      </c>
      <c r="C2422" s="12">
        <v>559.45766429591879</v>
      </c>
      <c r="D2422" s="192">
        <f t="shared" si="37"/>
        <v>0.48753452031384814</v>
      </c>
    </row>
    <row r="2423" spans="2:4" thickBot="1" x14ac:dyDescent="0.3">
      <c r="B2423" s="11">
        <v>37998</v>
      </c>
      <c r="C2423" s="12">
        <v>560.51020553129581</v>
      </c>
      <c r="D2423" s="192">
        <f t="shared" si="37"/>
        <v>0.18813599357900834</v>
      </c>
    </row>
    <row r="2424" spans="2:4" thickBot="1" x14ac:dyDescent="0.3">
      <c r="B2424" s="11">
        <v>37999</v>
      </c>
      <c r="C2424" s="12">
        <v>560.3196387528003</v>
      </c>
      <c r="D2424" s="192">
        <f t="shared" si="37"/>
        <v>-3.3998806197443887E-2</v>
      </c>
    </row>
    <row r="2425" spans="2:4" thickBot="1" x14ac:dyDescent="0.3">
      <c r="B2425" s="11">
        <v>38000</v>
      </c>
      <c r="C2425" s="12">
        <v>559.94425809699328</v>
      </c>
      <c r="D2425" s="192">
        <f t="shared" si="37"/>
        <v>-6.6994020884680872E-2</v>
      </c>
    </row>
    <row r="2426" spans="2:4" thickBot="1" x14ac:dyDescent="0.3">
      <c r="B2426" s="11">
        <v>38001</v>
      </c>
      <c r="C2426" s="12">
        <v>561.42764000892203</v>
      </c>
      <c r="D2426" s="192">
        <f t="shared" si="37"/>
        <v>0.26491599663331922</v>
      </c>
    </row>
    <row r="2427" spans="2:4" thickBot="1" x14ac:dyDescent="0.3">
      <c r="B2427" s="11">
        <v>38002</v>
      </c>
      <c r="C2427" s="12">
        <v>564.95638867877972</v>
      </c>
      <c r="D2427" s="192">
        <f t="shared" si="37"/>
        <v>0.62853134017442081</v>
      </c>
    </row>
    <row r="2428" spans="2:4" thickBot="1" x14ac:dyDescent="0.3">
      <c r="B2428" s="11">
        <v>38005</v>
      </c>
      <c r="C2428" s="12">
        <v>567.74</v>
      </c>
      <c r="D2428" s="192">
        <f t="shared" si="37"/>
        <v>0.49271260171606102</v>
      </c>
    </row>
    <row r="2429" spans="2:4" thickBot="1" x14ac:dyDescent="0.3">
      <c r="B2429" s="11">
        <v>38006</v>
      </c>
      <c r="C2429" s="12">
        <v>567.87762340862503</v>
      </c>
      <c r="D2429" s="192">
        <f t="shared" si="37"/>
        <v>2.4240569384748056E-2</v>
      </c>
    </row>
    <row r="2430" spans="2:4" thickBot="1" x14ac:dyDescent="0.3">
      <c r="B2430" s="11">
        <v>38007</v>
      </c>
      <c r="C2430" s="12">
        <v>571.90846981705704</v>
      </c>
      <c r="D2430" s="192">
        <f t="shared" si="37"/>
        <v>0.70980898740775622</v>
      </c>
    </row>
    <row r="2431" spans="2:4" thickBot="1" x14ac:dyDescent="0.3">
      <c r="B2431" s="11">
        <v>38009</v>
      </c>
      <c r="C2431" s="12">
        <v>571.62</v>
      </c>
      <c r="D2431" s="192">
        <f t="shared" si="37"/>
        <v>-5.0439857473927319E-2</v>
      </c>
    </row>
    <row r="2432" spans="2:4" thickBot="1" x14ac:dyDescent="0.3">
      <c r="B2432" s="11">
        <v>38012</v>
      </c>
      <c r="C2432" s="12">
        <v>573.29161518991395</v>
      </c>
      <c r="D2432" s="192">
        <f t="shared" si="37"/>
        <v>0.29243469261290844</v>
      </c>
    </row>
    <row r="2433" spans="2:4" thickBot="1" x14ac:dyDescent="0.3">
      <c r="B2433" s="11">
        <v>38013</v>
      </c>
      <c r="C2433" s="12">
        <v>573.93032049663827</v>
      </c>
      <c r="D2433" s="192">
        <f t="shared" si="37"/>
        <v>0.11141019505627181</v>
      </c>
    </row>
    <row r="2434" spans="2:4" thickBot="1" x14ac:dyDescent="0.3">
      <c r="B2434" s="11">
        <v>38014</v>
      </c>
      <c r="C2434" s="12">
        <v>577.12191906520309</v>
      </c>
      <c r="D2434" s="192">
        <f t="shared" si="37"/>
        <v>0.5560951311655904</v>
      </c>
    </row>
    <row r="2435" spans="2:4" thickBot="1" x14ac:dyDescent="0.3">
      <c r="B2435" s="11">
        <v>38015</v>
      </c>
      <c r="C2435" s="12">
        <v>577.93948563817833</v>
      </c>
      <c r="D2435" s="192">
        <f t="shared" si="37"/>
        <v>0.1416627138854043</v>
      </c>
    </row>
    <row r="2436" spans="2:4" thickBot="1" x14ac:dyDescent="0.3">
      <c r="B2436" s="11">
        <v>38016</v>
      </c>
      <c r="C2436" s="12">
        <v>581.63189064188248</v>
      </c>
      <c r="D2436" s="192">
        <f t="shared" si="37"/>
        <v>0.63889128454805988</v>
      </c>
    </row>
    <row r="2437" spans="2:4" thickBot="1" x14ac:dyDescent="0.3">
      <c r="B2437" s="11">
        <v>38019</v>
      </c>
      <c r="C2437" s="12">
        <v>584.76188046576976</v>
      </c>
      <c r="D2437" s="192">
        <f t="shared" si="37"/>
        <v>0.53813930670705279</v>
      </c>
    </row>
    <row r="2438" spans="2:4" thickBot="1" x14ac:dyDescent="0.3">
      <c r="B2438" s="11">
        <v>38020</v>
      </c>
      <c r="C2438" s="12">
        <v>590.51193151002406</v>
      </c>
      <c r="D2438" s="192">
        <f t="shared" si="37"/>
        <v>0.98331495884689257</v>
      </c>
    </row>
    <row r="2439" spans="2:4" thickBot="1" x14ac:dyDescent="0.3">
      <c r="B2439" s="11">
        <v>38021</v>
      </c>
      <c r="C2439" s="12">
        <v>595.98819952907331</v>
      </c>
      <c r="D2439" s="192">
        <f t="shared" ref="D2439:D2502" si="38">+((C2439/C2438)-1)*100</f>
        <v>0.92737635377588834</v>
      </c>
    </row>
    <row r="2440" spans="2:4" thickBot="1" x14ac:dyDescent="0.3">
      <c r="B2440" s="11">
        <v>38023</v>
      </c>
      <c r="C2440" s="12">
        <v>605.96054174457061</v>
      </c>
      <c r="D2440" s="192">
        <f t="shared" si="38"/>
        <v>1.6732449104490676</v>
      </c>
    </row>
    <row r="2441" spans="2:4" thickBot="1" x14ac:dyDescent="0.3">
      <c r="B2441" s="11">
        <v>38026</v>
      </c>
      <c r="C2441" s="12">
        <v>605.61901759765146</v>
      </c>
      <c r="D2441" s="192">
        <f t="shared" si="38"/>
        <v>-5.6360789753051588E-2</v>
      </c>
    </row>
    <row r="2442" spans="2:4" thickBot="1" x14ac:dyDescent="0.3">
      <c r="B2442" s="11">
        <v>38027</v>
      </c>
      <c r="C2442" s="12">
        <v>607.90758124080037</v>
      </c>
      <c r="D2442" s="192">
        <f t="shared" si="38"/>
        <v>0.37788833848499959</v>
      </c>
    </row>
    <row r="2443" spans="2:4" thickBot="1" x14ac:dyDescent="0.3">
      <c r="B2443" s="11">
        <v>38028</v>
      </c>
      <c r="C2443" s="37">
        <v>609.54944503787988</v>
      </c>
      <c r="D2443" s="192">
        <f t="shared" si="38"/>
        <v>0.27008444173837187</v>
      </c>
    </row>
    <row r="2444" spans="2:4" thickBot="1" x14ac:dyDescent="0.3">
      <c r="B2444" s="11">
        <v>38029</v>
      </c>
      <c r="C2444" s="12">
        <v>607.66</v>
      </c>
      <c r="D2444" s="192">
        <f t="shared" si="38"/>
        <v>-0.30997403955679292</v>
      </c>
    </row>
    <row r="2445" spans="2:4" thickBot="1" x14ac:dyDescent="0.3">
      <c r="B2445" s="11">
        <v>38030</v>
      </c>
      <c r="C2445" s="12">
        <v>609.23</v>
      </c>
      <c r="D2445" s="192">
        <f t="shared" si="38"/>
        <v>0.25836816640885107</v>
      </c>
    </row>
    <row r="2446" spans="2:4" thickBot="1" x14ac:dyDescent="0.3">
      <c r="B2446" s="11">
        <v>38033</v>
      </c>
      <c r="C2446" s="12">
        <v>609.41725163272963</v>
      </c>
      <c r="D2446" s="192">
        <f t="shared" si="38"/>
        <v>3.0735786604330073E-2</v>
      </c>
    </row>
    <row r="2447" spans="2:4" thickBot="1" x14ac:dyDescent="0.3">
      <c r="B2447" s="11">
        <v>38034</v>
      </c>
      <c r="C2447" s="12">
        <v>607.62255293638941</v>
      </c>
      <c r="D2447" s="192">
        <f t="shared" si="38"/>
        <v>-0.29449423880467673</v>
      </c>
    </row>
    <row r="2448" spans="2:4" thickBot="1" x14ac:dyDescent="0.3">
      <c r="B2448" s="11">
        <v>38036</v>
      </c>
      <c r="C2448" s="12">
        <v>600.69000000000005</v>
      </c>
      <c r="D2448" s="192">
        <f t="shared" si="38"/>
        <v>-1.1409308135267859</v>
      </c>
    </row>
    <row r="2449" spans="2:4" thickBot="1" x14ac:dyDescent="0.3">
      <c r="B2449" s="11">
        <v>38037</v>
      </c>
      <c r="C2449" s="12">
        <v>592.91</v>
      </c>
      <c r="D2449" s="192">
        <f t="shared" si="38"/>
        <v>-1.2951772128718786</v>
      </c>
    </row>
    <row r="2450" spans="2:4" thickBot="1" x14ac:dyDescent="0.3">
      <c r="B2450" s="11">
        <v>38040</v>
      </c>
      <c r="C2450" s="12">
        <v>589.94751655380742</v>
      </c>
      <c r="D2450" s="192">
        <f t="shared" si="38"/>
        <v>-0.49965145573401815</v>
      </c>
    </row>
    <row r="2451" spans="2:4" thickBot="1" x14ac:dyDescent="0.3">
      <c r="B2451" s="11">
        <v>38041</v>
      </c>
      <c r="C2451" s="12">
        <v>589.31111864561763</v>
      </c>
      <c r="D2451" s="192">
        <f t="shared" si="38"/>
        <v>-0.10787364813523714</v>
      </c>
    </row>
    <row r="2452" spans="2:4" thickBot="1" x14ac:dyDescent="0.3">
      <c r="B2452" s="11">
        <v>38042</v>
      </c>
      <c r="C2452" s="12">
        <v>589.41547790187963</v>
      </c>
      <c r="D2452" s="192">
        <f t="shared" si="38"/>
        <v>1.7708686118433903E-2</v>
      </c>
    </row>
    <row r="2453" spans="2:4" thickBot="1" x14ac:dyDescent="0.3">
      <c r="B2453" s="11">
        <v>38043</v>
      </c>
      <c r="C2453" s="12">
        <v>595.13112085500859</v>
      </c>
      <c r="D2453" s="192">
        <f t="shared" si="38"/>
        <v>0.96971375327208342</v>
      </c>
    </row>
    <row r="2454" spans="2:4" thickBot="1" x14ac:dyDescent="0.3">
      <c r="B2454" s="11">
        <v>38044</v>
      </c>
      <c r="C2454" s="12">
        <v>596.22569235318963</v>
      </c>
      <c r="D2454" s="192">
        <f t="shared" si="38"/>
        <v>0.18392106542983733</v>
      </c>
    </row>
    <row r="2455" spans="2:4" thickBot="1" x14ac:dyDescent="0.3">
      <c r="B2455" s="11">
        <v>38047</v>
      </c>
      <c r="C2455" s="12">
        <v>597.7927838152807</v>
      </c>
      <c r="D2455" s="192">
        <f t="shared" si="38"/>
        <v>0.26283527902095649</v>
      </c>
    </row>
    <row r="2456" spans="2:4" thickBot="1" x14ac:dyDescent="0.3">
      <c r="B2456" s="11">
        <v>38048</v>
      </c>
      <c r="C2456" s="12">
        <v>600.68448187638216</v>
      </c>
      <c r="D2456" s="192">
        <f t="shared" si="38"/>
        <v>0.48372916826560086</v>
      </c>
    </row>
    <row r="2457" spans="2:4" thickBot="1" x14ac:dyDescent="0.3">
      <c r="B2457" s="11">
        <v>38049</v>
      </c>
      <c r="C2457" s="12">
        <v>600.62419855220185</v>
      </c>
      <c r="D2457" s="192">
        <f t="shared" si="38"/>
        <v>-1.0035771856797826E-2</v>
      </c>
    </row>
    <row r="2458" spans="2:4" thickBot="1" x14ac:dyDescent="0.3">
      <c r="B2458" s="11">
        <v>38050</v>
      </c>
      <c r="C2458" s="12">
        <v>602.75871734669272</v>
      </c>
      <c r="D2458" s="192">
        <f t="shared" si="38"/>
        <v>0.35538341605885204</v>
      </c>
    </row>
    <row r="2459" spans="2:4" thickBot="1" x14ac:dyDescent="0.3">
      <c r="B2459" s="11">
        <v>38051</v>
      </c>
      <c r="C2459" s="12">
        <v>602.1623839064282</v>
      </c>
      <c r="D2459" s="192">
        <f t="shared" si="38"/>
        <v>-9.8934021707652864E-2</v>
      </c>
    </row>
    <row r="2460" spans="2:4" thickBot="1" x14ac:dyDescent="0.3">
      <c r="B2460" s="11">
        <v>38054</v>
      </c>
      <c r="C2460" s="12">
        <v>603.4292555143453</v>
      </c>
      <c r="D2460" s="192">
        <f t="shared" si="38"/>
        <v>0.21038703874169951</v>
      </c>
    </row>
    <row r="2461" spans="2:4" thickBot="1" x14ac:dyDescent="0.3">
      <c r="B2461" s="11">
        <v>38055</v>
      </c>
      <c r="C2461" s="12">
        <v>604.7741279265922</v>
      </c>
      <c r="D2461" s="192">
        <f t="shared" si="38"/>
        <v>0.22287159595877348</v>
      </c>
    </row>
    <row r="2462" spans="2:4" thickBot="1" x14ac:dyDescent="0.3">
      <c r="B2462" s="11">
        <v>38056</v>
      </c>
      <c r="C2462" s="12">
        <v>604.60061294654679</v>
      </c>
      <c r="D2462" s="192">
        <f t="shared" si="38"/>
        <v>-2.8690873506820314E-2</v>
      </c>
    </row>
    <row r="2463" spans="2:4" thickBot="1" x14ac:dyDescent="0.3">
      <c r="B2463" s="11">
        <v>38057</v>
      </c>
      <c r="C2463" s="12">
        <v>605.51691031581186</v>
      </c>
      <c r="D2463" s="192">
        <f t="shared" si="38"/>
        <v>0.15155415817384998</v>
      </c>
    </row>
    <row r="2464" spans="2:4" thickBot="1" x14ac:dyDescent="0.3">
      <c r="B2464" s="11">
        <v>38061</v>
      </c>
      <c r="C2464" s="12">
        <v>606.10749318334513</v>
      </c>
      <c r="D2464" s="192">
        <f t="shared" si="38"/>
        <v>9.7533670401572792E-2</v>
      </c>
    </row>
    <row r="2465" spans="2:4" thickBot="1" x14ac:dyDescent="0.3">
      <c r="B2465" s="11">
        <v>38062</v>
      </c>
      <c r="C2465" s="12">
        <v>608.70772586518683</v>
      </c>
      <c r="D2465" s="192">
        <f t="shared" si="38"/>
        <v>0.42900520305151346</v>
      </c>
    </row>
    <row r="2466" spans="2:4" thickBot="1" x14ac:dyDescent="0.3">
      <c r="B2466" s="11">
        <v>38063</v>
      </c>
      <c r="C2466" s="12">
        <v>608.6207849119495</v>
      </c>
      <c r="D2466" s="192">
        <f t="shared" si="38"/>
        <v>-1.4282873297488674E-2</v>
      </c>
    </row>
    <row r="2467" spans="2:4" thickBot="1" x14ac:dyDescent="0.3">
      <c r="B2467" s="11">
        <v>38064</v>
      </c>
      <c r="C2467" s="12">
        <v>608.098785674341</v>
      </c>
      <c r="D2467" s="192">
        <f t="shared" si="38"/>
        <v>-8.5767566693273345E-2</v>
      </c>
    </row>
    <row r="2468" spans="2:4" thickBot="1" x14ac:dyDescent="0.3">
      <c r="B2468" s="11">
        <v>38065</v>
      </c>
      <c r="C2468" s="12">
        <v>608.10497783984056</v>
      </c>
      <c r="D2468" s="192">
        <f t="shared" si="38"/>
        <v>1.0182828259930332E-3</v>
      </c>
    </row>
    <row r="2469" spans="2:4" thickBot="1" x14ac:dyDescent="0.3">
      <c r="B2469" s="11">
        <v>38068</v>
      </c>
      <c r="C2469" s="12">
        <v>607.90723464797725</v>
      </c>
      <c r="D2469" s="192">
        <f t="shared" si="38"/>
        <v>-3.251793671641412E-2</v>
      </c>
    </row>
    <row r="2470" spans="2:4" thickBot="1" x14ac:dyDescent="0.3">
      <c r="B2470" s="11">
        <v>38069</v>
      </c>
      <c r="C2470" s="12">
        <v>607.98816693704225</v>
      </c>
      <c r="D2470" s="192">
        <f t="shared" si="38"/>
        <v>1.3313263019787414E-2</v>
      </c>
    </row>
    <row r="2471" spans="2:4" thickBot="1" x14ac:dyDescent="0.3">
      <c r="B2471" s="11">
        <v>38070</v>
      </c>
      <c r="C2471" s="12">
        <v>608.01559902955489</v>
      </c>
      <c r="D2471" s="192">
        <f t="shared" si="38"/>
        <v>4.5119451338671013E-3</v>
      </c>
    </row>
    <row r="2472" spans="2:4" thickBot="1" x14ac:dyDescent="0.3">
      <c r="B2472" s="11">
        <v>38071</v>
      </c>
      <c r="C2472" s="12">
        <v>607.68209113685327</v>
      </c>
      <c r="D2472" s="192">
        <f t="shared" si="38"/>
        <v>-5.4851864530103267E-2</v>
      </c>
    </row>
    <row r="2473" spans="2:4" thickBot="1" x14ac:dyDescent="0.3">
      <c r="B2473" s="11">
        <v>38072</v>
      </c>
      <c r="C2473" s="12">
        <v>606.35736013282701</v>
      </c>
      <c r="D2473" s="192">
        <f t="shared" si="38"/>
        <v>-0.21799737450678425</v>
      </c>
    </row>
    <row r="2474" spans="2:4" thickBot="1" x14ac:dyDescent="0.3">
      <c r="B2474" s="11">
        <v>38075</v>
      </c>
      <c r="C2474" s="12">
        <v>606.61736894604837</v>
      </c>
      <c r="D2474" s="192">
        <f t="shared" si="38"/>
        <v>4.2880458013150324E-2</v>
      </c>
    </row>
    <row r="2475" spans="2:4" thickBot="1" x14ac:dyDescent="0.3">
      <c r="B2475" s="11">
        <v>38076</v>
      </c>
      <c r="C2475" s="12">
        <v>604.93059740975536</v>
      </c>
      <c r="D2475" s="192">
        <f t="shared" si="38"/>
        <v>-0.27806185952500284</v>
      </c>
    </row>
    <row r="2476" spans="2:4" thickBot="1" x14ac:dyDescent="0.3">
      <c r="B2476" s="11">
        <v>38077</v>
      </c>
      <c r="C2476" s="12">
        <v>607.6356505533314</v>
      </c>
      <c r="D2476" s="192">
        <f t="shared" si="38"/>
        <v>0.4471675189118729</v>
      </c>
    </row>
    <row r="2477" spans="2:4" thickBot="1" x14ac:dyDescent="0.3">
      <c r="B2477" s="11">
        <v>38078</v>
      </c>
      <c r="C2477" s="12">
        <v>608.72608881911162</v>
      </c>
      <c r="D2477" s="192">
        <f t="shared" si="38"/>
        <v>0.17945593955641659</v>
      </c>
    </row>
    <row r="2478" spans="2:4" thickBot="1" x14ac:dyDescent="0.3">
      <c r="B2478" s="11">
        <v>38079</v>
      </c>
      <c r="C2478" s="12">
        <v>609.39</v>
      </c>
      <c r="D2478" s="192">
        <f t="shared" si="38"/>
        <v>0.10906566895734215</v>
      </c>
    </row>
    <row r="2479" spans="2:4" thickBot="1" x14ac:dyDescent="0.3">
      <c r="B2479" s="11">
        <v>38082</v>
      </c>
      <c r="C2479" s="12">
        <v>610.39190487961332</v>
      </c>
      <c r="D2479" s="192">
        <f t="shared" si="38"/>
        <v>0.16441111268865605</v>
      </c>
    </row>
    <row r="2480" spans="2:4" thickBot="1" x14ac:dyDescent="0.3">
      <c r="B2480" s="11">
        <v>38083</v>
      </c>
      <c r="C2480" s="12">
        <v>610.58564088692151</v>
      </c>
      <c r="D2480" s="192">
        <f t="shared" si="38"/>
        <v>3.1739609545833325E-2</v>
      </c>
    </row>
    <row r="2481" spans="2:4" thickBot="1" x14ac:dyDescent="0.3">
      <c r="B2481" s="11">
        <v>38084</v>
      </c>
      <c r="C2481" s="12">
        <v>610.72508262609256</v>
      </c>
      <c r="D2481" s="192">
        <f t="shared" si="38"/>
        <v>2.2837376091655592E-2</v>
      </c>
    </row>
    <row r="2482" spans="2:4" thickBot="1" x14ac:dyDescent="0.3">
      <c r="B2482" s="11">
        <v>38085</v>
      </c>
      <c r="C2482" s="12">
        <v>614.58776933508329</v>
      </c>
      <c r="D2482" s="192">
        <f t="shared" si="38"/>
        <v>0.63247553095107101</v>
      </c>
    </row>
    <row r="2483" spans="2:4" thickBot="1" x14ac:dyDescent="0.3">
      <c r="B2483" s="11">
        <v>38086</v>
      </c>
      <c r="C2483" s="12">
        <v>615.01751255457214</v>
      </c>
      <c r="D2483" s="192">
        <f t="shared" si="38"/>
        <v>6.9923815756012253E-2</v>
      </c>
    </row>
    <row r="2484" spans="2:4" thickBot="1" x14ac:dyDescent="0.3">
      <c r="B2484" s="11">
        <v>38089</v>
      </c>
      <c r="C2484" s="12">
        <v>614.78572536666309</v>
      </c>
      <c r="D2484" s="192">
        <f t="shared" si="38"/>
        <v>-3.7687900454452805E-2</v>
      </c>
    </row>
    <row r="2485" spans="2:4" thickBot="1" x14ac:dyDescent="0.3">
      <c r="B2485" s="11">
        <v>38090</v>
      </c>
      <c r="C2485" s="12">
        <v>614.91344887585399</v>
      </c>
      <c r="D2485" s="192">
        <f t="shared" si="38"/>
        <v>2.0775288677166159E-2</v>
      </c>
    </row>
    <row r="2486" spans="2:4" thickBot="1" x14ac:dyDescent="0.3">
      <c r="B2486" s="11">
        <v>38091</v>
      </c>
      <c r="C2486" s="12">
        <v>616.41999999999996</v>
      </c>
      <c r="D2486" s="192">
        <f t="shared" si="38"/>
        <v>0.24500214248039942</v>
      </c>
    </row>
    <row r="2487" spans="2:4" thickBot="1" x14ac:dyDescent="0.3">
      <c r="B2487" s="11">
        <v>38092</v>
      </c>
      <c r="C2487" s="12">
        <v>618.86</v>
      </c>
      <c r="D2487" s="192">
        <f t="shared" si="38"/>
        <v>0.39583400927940549</v>
      </c>
    </row>
    <row r="2488" spans="2:4" thickBot="1" x14ac:dyDescent="0.3">
      <c r="B2488" s="11">
        <v>38093</v>
      </c>
      <c r="C2488" s="12">
        <v>625.08992383319367</v>
      </c>
      <c r="D2488" s="192">
        <f t="shared" si="38"/>
        <v>1.0066774122085231</v>
      </c>
    </row>
    <row r="2489" spans="2:4" thickBot="1" x14ac:dyDescent="0.3">
      <c r="B2489" s="11">
        <v>38096</v>
      </c>
      <c r="C2489" s="12">
        <v>631.73</v>
      </c>
      <c r="D2489" s="192">
        <f t="shared" si="38"/>
        <v>1.0622593507967348</v>
      </c>
    </row>
    <row r="2490" spans="2:4" thickBot="1" x14ac:dyDescent="0.3">
      <c r="B2490" s="11">
        <v>38097</v>
      </c>
      <c r="C2490" s="12">
        <v>632</v>
      </c>
      <c r="D2490" s="192">
        <f t="shared" si="38"/>
        <v>4.2739778069744716E-2</v>
      </c>
    </row>
    <row r="2491" spans="2:4" thickBot="1" x14ac:dyDescent="0.3">
      <c r="B2491" s="11">
        <v>38098</v>
      </c>
      <c r="C2491" s="12">
        <v>633.41628485048238</v>
      </c>
      <c r="D2491" s="192">
        <f t="shared" si="38"/>
        <v>0.22409570419024138</v>
      </c>
    </row>
    <row r="2492" spans="2:4" thickBot="1" x14ac:dyDescent="0.3">
      <c r="B2492" s="11">
        <v>38099</v>
      </c>
      <c r="C2492" s="12">
        <v>631.58628796811729</v>
      </c>
      <c r="D2492" s="192">
        <f t="shared" si="38"/>
        <v>-0.28890903598998152</v>
      </c>
    </row>
    <row r="2493" spans="2:4" thickBot="1" x14ac:dyDescent="0.3">
      <c r="B2493" s="11">
        <v>38100</v>
      </c>
      <c r="C2493" s="12">
        <v>633.28130888773421</v>
      </c>
      <c r="D2493" s="192">
        <f t="shared" si="38"/>
        <v>0.26837519305080715</v>
      </c>
    </row>
    <row r="2494" spans="2:4" thickBot="1" x14ac:dyDescent="0.3">
      <c r="B2494" s="11">
        <v>38103</v>
      </c>
      <c r="C2494" s="12">
        <v>634.4453846415422</v>
      </c>
      <c r="D2494" s="192">
        <f t="shared" si="38"/>
        <v>0.18381653421171151</v>
      </c>
    </row>
    <row r="2495" spans="2:4" thickBot="1" x14ac:dyDescent="0.3">
      <c r="B2495" s="11">
        <v>38104</v>
      </c>
      <c r="C2495" s="12">
        <v>636.28021337316034</v>
      </c>
      <c r="D2495" s="192">
        <f t="shared" si="38"/>
        <v>0.28920199847537464</v>
      </c>
    </row>
    <row r="2496" spans="2:4" thickBot="1" x14ac:dyDescent="0.3">
      <c r="B2496" s="11">
        <v>38105</v>
      </c>
      <c r="C2496" s="12">
        <v>639.41</v>
      </c>
      <c r="D2496" s="192">
        <f t="shared" si="38"/>
        <v>0.49188809600844152</v>
      </c>
    </row>
    <row r="2497" spans="2:4" thickBot="1" x14ac:dyDescent="0.3">
      <c r="B2497" s="11">
        <v>38106</v>
      </c>
      <c r="C2497" s="12">
        <v>642.34647603788494</v>
      </c>
      <c r="D2497" s="192">
        <f t="shared" si="38"/>
        <v>0.45924774993899575</v>
      </c>
    </row>
    <row r="2498" spans="2:4" thickBot="1" x14ac:dyDescent="0.3">
      <c r="B2498" s="11">
        <v>38107</v>
      </c>
      <c r="C2498" s="12">
        <v>643.17089668158781</v>
      </c>
      <c r="D2498" s="192">
        <f t="shared" si="38"/>
        <v>0.12834516486928127</v>
      </c>
    </row>
    <row r="2499" spans="2:4" thickBot="1" x14ac:dyDescent="0.3">
      <c r="B2499" s="11">
        <v>38110</v>
      </c>
      <c r="C2499" s="12">
        <v>651.63</v>
      </c>
      <c r="D2499" s="192">
        <f t="shared" si="38"/>
        <v>1.3152186086243356</v>
      </c>
    </row>
    <row r="2500" spans="2:4" thickBot="1" x14ac:dyDescent="0.3">
      <c r="B2500" s="11">
        <v>38111</v>
      </c>
      <c r="C2500" s="12">
        <v>651.98914048064353</v>
      </c>
      <c r="D2500" s="192">
        <f t="shared" si="38"/>
        <v>5.5114172251657934E-2</v>
      </c>
    </row>
    <row r="2501" spans="2:4" thickBot="1" x14ac:dyDescent="0.3">
      <c r="B2501" s="11">
        <v>38112</v>
      </c>
      <c r="C2501" s="12">
        <v>650.91325395782235</v>
      </c>
      <c r="D2501" s="192">
        <f t="shared" si="38"/>
        <v>-0.16501601882940031</v>
      </c>
    </row>
    <row r="2502" spans="2:4" thickBot="1" x14ac:dyDescent="0.3">
      <c r="B2502" s="11">
        <v>38113</v>
      </c>
      <c r="C2502" s="12">
        <v>652.11</v>
      </c>
      <c r="D2502" s="192">
        <f t="shared" si="38"/>
        <v>0.18385645627907454</v>
      </c>
    </row>
    <row r="2503" spans="2:4" thickBot="1" x14ac:dyDescent="0.3">
      <c r="B2503" s="11">
        <v>38114</v>
      </c>
      <c r="C2503" s="12">
        <v>653.50975557254719</v>
      </c>
      <c r="D2503" s="192">
        <f t="shared" ref="D2503:D2566" si="39">+((C2503/C2502)-1)*100</f>
        <v>0.21465022351248031</v>
      </c>
    </row>
    <row r="2504" spans="2:4" thickBot="1" x14ac:dyDescent="0.3">
      <c r="B2504" s="11">
        <v>38117</v>
      </c>
      <c r="C2504" s="12">
        <v>655.56088641040174</v>
      </c>
      <c r="D2504" s="192">
        <f t="shared" si="39"/>
        <v>0.31386384370919451</v>
      </c>
    </row>
    <row r="2505" spans="2:4" thickBot="1" x14ac:dyDescent="0.3">
      <c r="B2505" s="11">
        <v>38118</v>
      </c>
      <c r="C2505" s="12">
        <v>656.46734738114583</v>
      </c>
      <c r="D2505" s="192">
        <f t="shared" si="39"/>
        <v>0.13827258299492495</v>
      </c>
    </row>
    <row r="2506" spans="2:4" thickBot="1" x14ac:dyDescent="0.3">
      <c r="B2506" s="11">
        <v>38119</v>
      </c>
      <c r="C2506" s="12">
        <v>654.85031838197676</v>
      </c>
      <c r="D2506" s="192">
        <f t="shared" si="39"/>
        <v>-0.24632283778011077</v>
      </c>
    </row>
    <row r="2507" spans="2:4" thickBot="1" x14ac:dyDescent="0.3">
      <c r="B2507" s="11">
        <v>38120</v>
      </c>
      <c r="C2507" s="12">
        <v>656.1469105767751</v>
      </c>
      <c r="D2507" s="192">
        <f t="shared" si="39"/>
        <v>0.19799825370812041</v>
      </c>
    </row>
    <row r="2508" spans="2:4" thickBot="1" x14ac:dyDescent="0.3">
      <c r="B2508" s="11">
        <v>38121</v>
      </c>
      <c r="C2508" s="12">
        <v>656.10033230519343</v>
      </c>
      <c r="D2508" s="192">
        <f t="shared" si="39"/>
        <v>-7.0987565179203571E-3</v>
      </c>
    </row>
    <row r="2509" spans="2:4" thickBot="1" x14ac:dyDescent="0.3">
      <c r="B2509" s="11">
        <v>38124</v>
      </c>
      <c r="C2509" s="12">
        <v>653.69728704842748</v>
      </c>
      <c r="D2509" s="192">
        <f t="shared" si="39"/>
        <v>-0.36626185637231856</v>
      </c>
    </row>
    <row r="2510" spans="2:4" thickBot="1" x14ac:dyDescent="0.3">
      <c r="B2510" s="11">
        <v>38125</v>
      </c>
      <c r="C2510" s="12">
        <v>649.29042437703379</v>
      </c>
      <c r="D2510" s="192">
        <f t="shared" si="39"/>
        <v>-0.67414424974769904</v>
      </c>
    </row>
    <row r="2511" spans="2:4" thickBot="1" x14ac:dyDescent="0.3">
      <c r="B2511" s="11">
        <v>38126</v>
      </c>
      <c r="C2511" s="12">
        <v>647.52049407448135</v>
      </c>
      <c r="D2511" s="192">
        <f t="shared" si="39"/>
        <v>-0.27259454877232026</v>
      </c>
    </row>
    <row r="2512" spans="2:4" thickBot="1" x14ac:dyDescent="0.3">
      <c r="B2512" s="11">
        <v>38127</v>
      </c>
      <c r="C2512" s="12">
        <v>646.17431410413712</v>
      </c>
      <c r="D2512" s="192">
        <f t="shared" si="39"/>
        <v>-0.20789766233860751</v>
      </c>
    </row>
    <row r="2513" spans="2:4" thickBot="1" x14ac:dyDescent="0.3">
      <c r="B2513" s="11">
        <v>38128</v>
      </c>
      <c r="C2513" s="12">
        <v>646.41</v>
      </c>
      <c r="D2513" s="192">
        <f t="shared" si="39"/>
        <v>3.6474042795964223E-2</v>
      </c>
    </row>
    <row r="2514" spans="2:4" thickBot="1" x14ac:dyDescent="0.3">
      <c r="B2514" s="11">
        <v>38131</v>
      </c>
      <c r="C2514" s="12">
        <v>645.68458721982256</v>
      </c>
      <c r="D2514" s="192">
        <f t="shared" si="39"/>
        <v>-0.11222177568066538</v>
      </c>
    </row>
    <row r="2515" spans="2:4" thickBot="1" x14ac:dyDescent="0.3">
      <c r="B2515" s="11">
        <v>38132</v>
      </c>
      <c r="C2515" s="12">
        <v>646.51530297730608</v>
      </c>
      <c r="D2515" s="192">
        <f t="shared" si="39"/>
        <v>0.12865658774052768</v>
      </c>
    </row>
    <row r="2516" spans="2:4" thickBot="1" x14ac:dyDescent="0.3">
      <c r="B2516" s="11">
        <v>38133</v>
      </c>
      <c r="C2516" s="12">
        <v>647.67366664582471</v>
      </c>
      <c r="D2516" s="192">
        <f t="shared" si="39"/>
        <v>0.17917034031278423</v>
      </c>
    </row>
    <row r="2517" spans="2:4" thickBot="1" x14ac:dyDescent="0.3">
      <c r="B2517" s="11">
        <v>38134</v>
      </c>
      <c r="C2517" s="12">
        <v>648.3871279276425</v>
      </c>
      <c r="D2517" s="192">
        <f t="shared" si="39"/>
        <v>0.11015752508707344</v>
      </c>
    </row>
    <row r="2518" spans="2:4" thickBot="1" x14ac:dyDescent="0.3">
      <c r="B2518" s="11">
        <v>38135</v>
      </c>
      <c r="C2518" s="12">
        <v>650.02105485109473</v>
      </c>
      <c r="D2518" s="192">
        <f t="shared" si="39"/>
        <v>0.25199866762848355</v>
      </c>
    </row>
    <row r="2519" spans="2:4" thickBot="1" x14ac:dyDescent="0.3">
      <c r="B2519" s="11">
        <v>38138</v>
      </c>
      <c r="C2519" s="12">
        <v>649.09396447741597</v>
      </c>
      <c r="D2519" s="192">
        <f t="shared" si="39"/>
        <v>-0.14262466834880083</v>
      </c>
    </row>
    <row r="2520" spans="2:4" thickBot="1" x14ac:dyDescent="0.3">
      <c r="B2520" s="11">
        <v>38139</v>
      </c>
      <c r="C2520" s="12">
        <v>651.34722169228803</v>
      </c>
      <c r="D2520" s="192">
        <f t="shared" si="39"/>
        <v>0.34713883323289618</v>
      </c>
    </row>
    <row r="2521" spans="2:4" thickBot="1" x14ac:dyDescent="0.3">
      <c r="B2521" s="11">
        <v>38140</v>
      </c>
      <c r="C2521" s="12">
        <v>652.57117970077559</v>
      </c>
      <c r="D2521" s="192">
        <f t="shared" si="39"/>
        <v>0.18791175700536566</v>
      </c>
    </row>
    <row r="2522" spans="2:4" thickBot="1" x14ac:dyDescent="0.3">
      <c r="B2522" s="11">
        <v>38141</v>
      </c>
      <c r="C2522" s="12">
        <v>653.02767174016708</v>
      </c>
      <c r="D2522" s="192">
        <f t="shared" si="39"/>
        <v>6.9952834815789622E-2</v>
      </c>
    </row>
    <row r="2523" spans="2:4" thickBot="1" x14ac:dyDescent="0.3">
      <c r="B2523" s="11">
        <v>38142</v>
      </c>
      <c r="C2523" s="12">
        <v>655.76164663186682</v>
      </c>
      <c r="D2523" s="192">
        <f t="shared" si="39"/>
        <v>0.41866141513029476</v>
      </c>
    </row>
    <row r="2524" spans="2:4" thickBot="1" x14ac:dyDescent="0.3">
      <c r="B2524" s="11">
        <v>38145</v>
      </c>
      <c r="C2524" s="12">
        <v>655.35</v>
      </c>
      <c r="D2524" s="192">
        <f t="shared" si="39"/>
        <v>-6.2773819417638599E-2</v>
      </c>
    </row>
    <row r="2525" spans="2:4" thickBot="1" x14ac:dyDescent="0.3">
      <c r="B2525" s="11">
        <v>38146</v>
      </c>
      <c r="C2525" s="12">
        <v>656.22518546469951</v>
      </c>
      <c r="D2525" s="192">
        <f t="shared" si="39"/>
        <v>0.13354474169520181</v>
      </c>
    </row>
    <row r="2526" spans="2:4" thickBot="1" x14ac:dyDescent="0.3">
      <c r="B2526" s="11">
        <v>38147</v>
      </c>
      <c r="C2526" s="12">
        <v>660.76</v>
      </c>
      <c r="D2526" s="192">
        <f t="shared" si="39"/>
        <v>0.69104548800411614</v>
      </c>
    </row>
    <row r="2527" spans="2:4" thickBot="1" x14ac:dyDescent="0.3">
      <c r="B2527" s="11">
        <v>38148</v>
      </c>
      <c r="C2527" s="12">
        <v>662.34</v>
      </c>
      <c r="D2527" s="192">
        <f t="shared" si="39"/>
        <v>0.23911859071372721</v>
      </c>
    </row>
    <row r="2528" spans="2:4" thickBot="1" x14ac:dyDescent="0.3">
      <c r="B2528" s="11">
        <v>38149</v>
      </c>
      <c r="C2528" s="12">
        <v>662.66</v>
      </c>
      <c r="D2528" s="192">
        <f t="shared" si="39"/>
        <v>4.8313554971746164E-2</v>
      </c>
    </row>
    <row r="2529" spans="2:4" thickBot="1" x14ac:dyDescent="0.3">
      <c r="B2529" s="11">
        <v>38152</v>
      </c>
      <c r="C2529" s="12">
        <v>664.40306615930695</v>
      </c>
      <c r="D2529" s="192">
        <f t="shared" si="39"/>
        <v>0.26304079909862388</v>
      </c>
    </row>
    <row r="2530" spans="2:4" thickBot="1" x14ac:dyDescent="0.3">
      <c r="B2530" s="11">
        <v>38153</v>
      </c>
      <c r="C2530" s="12">
        <v>662.41575108788743</v>
      </c>
      <c r="D2530" s="192">
        <f t="shared" si="39"/>
        <v>-0.29911286877520871</v>
      </c>
    </row>
    <row r="2531" spans="2:4" thickBot="1" x14ac:dyDescent="0.3">
      <c r="B2531" s="11">
        <v>38154</v>
      </c>
      <c r="C2531" s="12">
        <v>659.55815438887942</v>
      </c>
      <c r="D2531" s="192">
        <f t="shared" si="39"/>
        <v>-0.43139020989687582</v>
      </c>
    </row>
    <row r="2532" spans="2:4" thickBot="1" x14ac:dyDescent="0.3">
      <c r="B2532" s="11">
        <v>38155</v>
      </c>
      <c r="C2532" s="12">
        <v>658.8034342643349</v>
      </c>
      <c r="D2532" s="192">
        <f t="shared" si="39"/>
        <v>-0.11442813943279839</v>
      </c>
    </row>
    <row r="2533" spans="2:4" thickBot="1" x14ac:dyDescent="0.3">
      <c r="B2533" s="11">
        <v>38156</v>
      </c>
      <c r="C2533" s="12">
        <v>660.2086162636416</v>
      </c>
      <c r="D2533" s="192">
        <f t="shared" si="39"/>
        <v>0.21329305923789565</v>
      </c>
    </row>
    <row r="2534" spans="2:4" thickBot="1" x14ac:dyDescent="0.3">
      <c r="B2534" s="11">
        <v>38159</v>
      </c>
      <c r="C2534" s="12">
        <v>658.49950955429608</v>
      </c>
      <c r="D2534" s="192">
        <f t="shared" si="39"/>
        <v>-0.25887373585306017</v>
      </c>
    </row>
    <row r="2535" spans="2:4" thickBot="1" x14ac:dyDescent="0.3">
      <c r="B2535" s="11">
        <v>38160</v>
      </c>
      <c r="C2535" s="12">
        <v>656.41475923380426</v>
      </c>
      <c r="D2535" s="192">
        <f t="shared" si="39"/>
        <v>-0.31659102098692271</v>
      </c>
    </row>
    <row r="2536" spans="2:4" thickBot="1" x14ac:dyDescent="0.3">
      <c r="B2536" s="11">
        <v>38161</v>
      </c>
      <c r="C2536" s="12">
        <v>656.49059962830779</v>
      </c>
      <c r="D2536" s="192">
        <f t="shared" si="39"/>
        <v>1.1553730844204857E-2</v>
      </c>
    </row>
    <row r="2537" spans="2:4" thickBot="1" x14ac:dyDescent="0.3">
      <c r="B2537" s="11">
        <v>38162</v>
      </c>
      <c r="C2537" s="12">
        <v>654.75532457595193</v>
      </c>
      <c r="D2537" s="192">
        <f t="shared" si="39"/>
        <v>-0.26432595582303042</v>
      </c>
    </row>
    <row r="2538" spans="2:4" thickBot="1" x14ac:dyDescent="0.3">
      <c r="B2538" s="11">
        <v>38163</v>
      </c>
      <c r="C2538" s="12">
        <v>652.74</v>
      </c>
      <c r="D2538" s="192">
        <f t="shared" si="39"/>
        <v>-0.3077981194360091</v>
      </c>
    </row>
    <row r="2539" spans="2:4" thickBot="1" x14ac:dyDescent="0.3">
      <c r="B2539" s="11">
        <v>38166</v>
      </c>
      <c r="C2539" s="12">
        <v>650.69639866763907</v>
      </c>
      <c r="D2539" s="192">
        <f t="shared" si="39"/>
        <v>-0.31308045046434252</v>
      </c>
    </row>
    <row r="2540" spans="2:4" thickBot="1" x14ac:dyDescent="0.3">
      <c r="B2540" s="11">
        <v>38167</v>
      </c>
      <c r="C2540" s="12">
        <v>649.48353424052061</v>
      </c>
      <c r="D2540" s="192">
        <f t="shared" si="39"/>
        <v>-0.18639482708093791</v>
      </c>
    </row>
    <row r="2541" spans="2:4" thickBot="1" x14ac:dyDescent="0.3">
      <c r="B2541" s="11">
        <v>38168</v>
      </c>
      <c r="C2541" s="12">
        <v>655.08728206870228</v>
      </c>
      <c r="D2541" s="192">
        <f t="shared" si="39"/>
        <v>0.86280059966947764</v>
      </c>
    </row>
    <row r="2542" spans="2:4" thickBot="1" x14ac:dyDescent="0.3">
      <c r="B2542" s="11">
        <v>38169</v>
      </c>
      <c r="C2542" s="12">
        <v>655.69817184484498</v>
      </c>
      <c r="D2542" s="192">
        <f t="shared" si="39"/>
        <v>9.3253188218467287E-2</v>
      </c>
    </row>
    <row r="2543" spans="2:4" thickBot="1" x14ac:dyDescent="0.3">
      <c r="B2543" s="11">
        <v>38170</v>
      </c>
      <c r="C2543" s="12">
        <v>656.10634184661376</v>
      </c>
      <c r="D2543" s="192">
        <f t="shared" si="39"/>
        <v>6.2249678174386425E-2</v>
      </c>
    </row>
    <row r="2544" spans="2:4" thickBot="1" x14ac:dyDescent="0.3">
      <c r="B2544" s="11">
        <v>38173</v>
      </c>
      <c r="C2544" s="12">
        <v>656.74887758097407</v>
      </c>
      <c r="D2544" s="192">
        <f t="shared" si="39"/>
        <v>9.7931645128124245E-2</v>
      </c>
    </row>
    <row r="2545" spans="2:4" thickBot="1" x14ac:dyDescent="0.3">
      <c r="B2545" s="11">
        <v>38174</v>
      </c>
      <c r="C2545" s="12">
        <v>655.6774043678239</v>
      </c>
      <c r="D2545" s="192">
        <f t="shared" si="39"/>
        <v>-0.16314808440888173</v>
      </c>
    </row>
    <row r="2546" spans="2:4" thickBot="1" x14ac:dyDescent="0.3">
      <c r="B2546" s="11">
        <v>38175</v>
      </c>
      <c r="C2546" s="12">
        <v>654.55002002533217</v>
      </c>
      <c r="D2546" s="192">
        <f t="shared" si="39"/>
        <v>-0.17194192372370631</v>
      </c>
    </row>
    <row r="2547" spans="2:4" thickBot="1" x14ac:dyDescent="0.3">
      <c r="B2547" s="11">
        <v>38176</v>
      </c>
      <c r="C2547" s="12">
        <v>653.443038727155</v>
      </c>
      <c r="D2547" s="192">
        <f t="shared" si="39"/>
        <v>-0.16912096315180314</v>
      </c>
    </row>
    <row r="2548" spans="2:4" thickBot="1" x14ac:dyDescent="0.3">
      <c r="B2548" s="11">
        <v>38177</v>
      </c>
      <c r="C2548" s="12">
        <v>651.49146791147678</v>
      </c>
      <c r="D2548" s="192">
        <f t="shared" si="39"/>
        <v>-0.29865966886413187</v>
      </c>
    </row>
    <row r="2549" spans="2:4" thickBot="1" x14ac:dyDescent="0.3">
      <c r="B2549" s="11">
        <v>38180</v>
      </c>
      <c r="C2549" s="12">
        <v>650.94453087111833</v>
      </c>
      <c r="D2549" s="192">
        <f t="shared" si="39"/>
        <v>-8.3951527732484266E-2</v>
      </c>
    </row>
    <row r="2550" spans="2:4" thickBot="1" x14ac:dyDescent="0.3">
      <c r="B2550" s="11">
        <v>38181</v>
      </c>
      <c r="C2550" s="12">
        <v>651.25</v>
      </c>
      <c r="D2550" s="192">
        <f t="shared" si="39"/>
        <v>4.6927059740853316E-2</v>
      </c>
    </row>
    <row r="2551" spans="2:4" thickBot="1" x14ac:dyDescent="0.3">
      <c r="B2551" s="11">
        <v>38182</v>
      </c>
      <c r="C2551" s="12">
        <v>650.74809107395856</v>
      </c>
      <c r="D2551" s="192">
        <f t="shared" si="39"/>
        <v>-7.7068549104253314E-2</v>
      </c>
    </row>
    <row r="2552" spans="2:4" thickBot="1" x14ac:dyDescent="0.3">
      <c r="B2552" s="11">
        <v>38183</v>
      </c>
      <c r="C2552" s="12">
        <v>650.97784590127526</v>
      </c>
      <c r="D2552" s="192">
        <f t="shared" si="39"/>
        <v>3.5306262203160799E-2</v>
      </c>
    </row>
    <row r="2553" spans="2:4" thickBot="1" x14ac:dyDescent="0.3">
      <c r="B2553" s="11">
        <v>38184</v>
      </c>
      <c r="C2553" s="12">
        <v>648.53</v>
      </c>
      <c r="D2553" s="192">
        <f t="shared" si="39"/>
        <v>-0.37602599177338769</v>
      </c>
    </row>
    <row r="2554" spans="2:4" thickBot="1" x14ac:dyDescent="0.3">
      <c r="B2554" s="11">
        <v>38187</v>
      </c>
      <c r="C2554" s="12">
        <v>647.94298621421444</v>
      </c>
      <c r="D2554" s="192">
        <f t="shared" si="39"/>
        <v>-9.0514515255346595E-2</v>
      </c>
    </row>
    <row r="2555" spans="2:4" thickBot="1" x14ac:dyDescent="0.3">
      <c r="B2555" s="11">
        <v>38188</v>
      </c>
      <c r="C2555" s="12">
        <v>647.38681267064965</v>
      </c>
      <c r="D2555" s="192">
        <f t="shared" si="39"/>
        <v>-8.5836802835759229E-2</v>
      </c>
    </row>
    <row r="2556" spans="2:4" thickBot="1" x14ac:dyDescent="0.3">
      <c r="B2556" s="11">
        <v>38189</v>
      </c>
      <c r="C2556" s="12">
        <v>647.28052919383731</v>
      </c>
      <c r="D2556" s="192">
        <f t="shared" si="39"/>
        <v>-1.6417306428262446E-2</v>
      </c>
    </row>
    <row r="2557" spans="2:4" thickBot="1" x14ac:dyDescent="0.3">
      <c r="B2557" s="11">
        <v>38190</v>
      </c>
      <c r="C2557" s="12">
        <v>648.73</v>
      </c>
      <c r="D2557" s="192">
        <f t="shared" si="39"/>
        <v>0.22393239728188963</v>
      </c>
    </row>
    <row r="2558" spans="2:4" thickBot="1" x14ac:dyDescent="0.3">
      <c r="B2558" s="11">
        <v>38191</v>
      </c>
      <c r="C2558" s="12">
        <v>649.44000000000005</v>
      </c>
      <c r="D2558" s="192">
        <f t="shared" si="39"/>
        <v>0.10944460715551774</v>
      </c>
    </row>
    <row r="2559" spans="2:4" thickBot="1" x14ac:dyDescent="0.3">
      <c r="B2559" s="11">
        <v>38194</v>
      </c>
      <c r="C2559" s="12">
        <v>648.79631072701295</v>
      </c>
      <c r="D2559" s="192">
        <f t="shared" si="39"/>
        <v>-9.9114509883457824E-2</v>
      </c>
    </row>
    <row r="2560" spans="2:4" thickBot="1" x14ac:dyDescent="0.3">
      <c r="B2560" s="11">
        <v>38195</v>
      </c>
      <c r="C2560" s="12">
        <v>649.15924893458532</v>
      </c>
      <c r="D2560" s="192">
        <f t="shared" si="39"/>
        <v>5.5940239112284296E-2</v>
      </c>
    </row>
    <row r="2561" spans="2:4" thickBot="1" x14ac:dyDescent="0.3">
      <c r="B2561" s="11">
        <v>38196</v>
      </c>
      <c r="C2561" s="12">
        <v>650.45000000000005</v>
      </c>
      <c r="D2561" s="192">
        <f t="shared" si="39"/>
        <v>0.19883427179587798</v>
      </c>
    </row>
    <row r="2562" spans="2:4" thickBot="1" x14ac:dyDescent="0.3">
      <c r="B2562" s="11">
        <v>38197</v>
      </c>
      <c r="C2562" s="12">
        <v>649.60248665342954</v>
      </c>
      <c r="D2562" s="192">
        <f t="shared" si="39"/>
        <v>-0.13029646345922297</v>
      </c>
    </row>
    <row r="2563" spans="2:4" thickBot="1" x14ac:dyDescent="0.3">
      <c r="B2563" s="11">
        <v>38198</v>
      </c>
      <c r="C2563" s="12">
        <v>648.91664660879928</v>
      </c>
      <c r="D2563" s="192">
        <f t="shared" si="39"/>
        <v>-0.10557842045271215</v>
      </c>
    </row>
    <row r="2564" spans="2:4" thickBot="1" x14ac:dyDescent="0.3">
      <c r="B2564" s="11">
        <v>38201</v>
      </c>
      <c r="C2564" s="12">
        <v>648.71</v>
      </c>
      <c r="D2564" s="192">
        <f t="shared" si="39"/>
        <v>-3.1844861721330719E-2</v>
      </c>
    </row>
    <row r="2565" spans="2:4" thickBot="1" x14ac:dyDescent="0.3">
      <c r="B2565" s="11">
        <v>38202</v>
      </c>
      <c r="C2565" s="12">
        <v>650.00533811426828</v>
      </c>
      <c r="D2565" s="192">
        <f t="shared" si="39"/>
        <v>0.19967907297069321</v>
      </c>
    </row>
    <row r="2566" spans="2:4" thickBot="1" x14ac:dyDescent="0.3">
      <c r="B2566" s="11">
        <v>38203</v>
      </c>
      <c r="C2566" s="12">
        <v>649.86363131282792</v>
      </c>
      <c r="D2566" s="192">
        <f t="shared" si="39"/>
        <v>-2.1800867336174701E-2</v>
      </c>
    </row>
    <row r="2567" spans="2:4" thickBot="1" x14ac:dyDescent="0.3">
      <c r="B2567" s="11">
        <v>38204</v>
      </c>
      <c r="C2567" s="12">
        <v>649.44109405921097</v>
      </c>
      <c r="D2567" s="192">
        <f t="shared" ref="D2567:D2630" si="40">+((C2567/C2566)-1)*100</f>
        <v>-6.5019372258667829E-2</v>
      </c>
    </row>
    <row r="2568" spans="2:4" thickBot="1" x14ac:dyDescent="0.3">
      <c r="B2568" s="11">
        <v>38205</v>
      </c>
      <c r="C2568" s="12">
        <v>650.41029896648752</v>
      </c>
      <c r="D2568" s="192">
        <f t="shared" si="40"/>
        <v>0.14923676929938789</v>
      </c>
    </row>
    <row r="2569" spans="2:4" thickBot="1" x14ac:dyDescent="0.3">
      <c r="B2569" s="11">
        <v>38208</v>
      </c>
      <c r="C2569" s="12">
        <v>646.05999999999995</v>
      </c>
      <c r="D2569" s="192">
        <f t="shared" si="40"/>
        <v>-0.66885456355784134</v>
      </c>
    </row>
    <row r="2570" spans="2:4" thickBot="1" x14ac:dyDescent="0.3">
      <c r="B2570" s="11">
        <v>38209</v>
      </c>
      <c r="C2570" s="12">
        <v>646.77</v>
      </c>
      <c r="D2570" s="192">
        <f t="shared" si="40"/>
        <v>0.10989691359937215</v>
      </c>
    </row>
    <row r="2571" spans="2:4" thickBot="1" x14ac:dyDescent="0.3">
      <c r="B2571" s="11">
        <v>38210</v>
      </c>
      <c r="C2571" s="12">
        <v>648.56916672662021</v>
      </c>
      <c r="D2571" s="192">
        <f t="shared" si="40"/>
        <v>0.27817720775857868</v>
      </c>
    </row>
    <row r="2572" spans="2:4" thickBot="1" x14ac:dyDescent="0.3">
      <c r="B2572" s="11">
        <v>38211</v>
      </c>
      <c r="C2572" s="12">
        <v>648.09292341368905</v>
      </c>
      <c r="D2572" s="192">
        <f t="shared" si="40"/>
        <v>-7.3429841775363158E-2</v>
      </c>
    </row>
    <row r="2573" spans="2:4" thickBot="1" x14ac:dyDescent="0.3">
      <c r="B2573" s="11">
        <v>38212</v>
      </c>
      <c r="C2573" s="12">
        <v>648.21</v>
      </c>
      <c r="D2573" s="192">
        <f t="shared" si="40"/>
        <v>1.8064783934734763E-2</v>
      </c>
    </row>
    <row r="2574" spans="2:4" thickBot="1" x14ac:dyDescent="0.3">
      <c r="B2574" s="11">
        <v>38215</v>
      </c>
      <c r="C2574" s="12">
        <v>647.79</v>
      </c>
      <c r="D2574" s="192">
        <f t="shared" si="40"/>
        <v>-6.4793816818631278E-2</v>
      </c>
    </row>
    <row r="2575" spans="2:4" thickBot="1" x14ac:dyDescent="0.3">
      <c r="B2575" s="11">
        <v>38216</v>
      </c>
      <c r="C2575" s="12">
        <v>647.85527690366723</v>
      </c>
      <c r="D2575" s="192">
        <f t="shared" si="40"/>
        <v>1.0076861894647848E-2</v>
      </c>
    </row>
    <row r="2576" spans="2:4" thickBot="1" x14ac:dyDescent="0.3">
      <c r="B2576" s="11">
        <v>38217</v>
      </c>
      <c r="C2576" s="12">
        <v>646.28224152622909</v>
      </c>
      <c r="D2576" s="192">
        <f t="shared" si="40"/>
        <v>-0.2428066010292107</v>
      </c>
    </row>
    <row r="2577" spans="2:4" thickBot="1" x14ac:dyDescent="0.3">
      <c r="B2577" s="11">
        <v>38218</v>
      </c>
      <c r="C2577" s="12">
        <v>648.07673873197723</v>
      </c>
      <c r="D2577" s="192">
        <f t="shared" si="40"/>
        <v>0.27766463171110534</v>
      </c>
    </row>
    <row r="2578" spans="2:4" thickBot="1" x14ac:dyDescent="0.3">
      <c r="B2578" s="11">
        <v>38219</v>
      </c>
      <c r="C2578" s="12">
        <v>646.59</v>
      </c>
      <c r="D2578" s="192">
        <f t="shared" si="40"/>
        <v>-0.22940782211781086</v>
      </c>
    </row>
    <row r="2579" spans="2:4" thickBot="1" x14ac:dyDescent="0.3">
      <c r="B2579" s="11">
        <v>38222</v>
      </c>
      <c r="C2579" s="12">
        <v>645.82034975542444</v>
      </c>
      <c r="D2579" s="192">
        <f t="shared" si="40"/>
        <v>-0.1190321911219816</v>
      </c>
    </row>
    <row r="2580" spans="2:4" thickBot="1" x14ac:dyDescent="0.3">
      <c r="B2580" s="11">
        <v>38223</v>
      </c>
      <c r="C2580" s="12">
        <v>643.63</v>
      </c>
      <c r="D2580" s="192">
        <f t="shared" si="40"/>
        <v>-0.33915774816540845</v>
      </c>
    </row>
    <row r="2581" spans="2:4" thickBot="1" x14ac:dyDescent="0.3">
      <c r="B2581" s="11">
        <v>38224</v>
      </c>
      <c r="C2581" s="12">
        <v>643.30501108830458</v>
      </c>
      <c r="D2581" s="192">
        <f t="shared" si="40"/>
        <v>-5.0493126749129313E-2</v>
      </c>
    </row>
    <row r="2582" spans="2:4" thickBot="1" x14ac:dyDescent="0.3">
      <c r="B2582" s="11">
        <v>38225</v>
      </c>
      <c r="C2582" s="12">
        <v>644.59571821103884</v>
      </c>
      <c r="D2582" s="192">
        <f t="shared" si="40"/>
        <v>0.20063688304723382</v>
      </c>
    </row>
    <row r="2583" spans="2:4" thickBot="1" x14ac:dyDescent="0.3">
      <c r="B2583" s="11">
        <v>38226</v>
      </c>
      <c r="C2583" s="12">
        <v>643.69000000000005</v>
      </c>
      <c r="D2583" s="192">
        <f t="shared" si="40"/>
        <v>-0.14050949850433758</v>
      </c>
    </row>
    <row r="2584" spans="2:4" thickBot="1" x14ac:dyDescent="0.3">
      <c r="B2584" s="11">
        <v>38229</v>
      </c>
      <c r="C2584" s="12">
        <v>643.52626527578684</v>
      </c>
      <c r="D2584" s="192">
        <f t="shared" si="40"/>
        <v>-2.5436891083163715E-2</v>
      </c>
    </row>
    <row r="2585" spans="2:4" thickBot="1" x14ac:dyDescent="0.3">
      <c r="B2585" s="11">
        <v>38230</v>
      </c>
      <c r="C2585" s="12">
        <v>642.12479276519764</v>
      </c>
      <c r="D2585" s="192">
        <f t="shared" si="40"/>
        <v>-0.21778015695887998</v>
      </c>
    </row>
    <row r="2586" spans="2:4" thickBot="1" x14ac:dyDescent="0.3">
      <c r="B2586" s="11">
        <v>38231</v>
      </c>
      <c r="C2586" s="12">
        <v>642.89086460056342</v>
      </c>
      <c r="D2586" s="192">
        <f t="shared" si="40"/>
        <v>0.11930264085691089</v>
      </c>
    </row>
    <row r="2587" spans="2:4" thickBot="1" x14ac:dyDescent="0.3">
      <c r="B2587" s="11">
        <v>38232</v>
      </c>
      <c r="C2587" s="12">
        <v>643.7235123252226</v>
      </c>
      <c r="D2587" s="192">
        <f t="shared" si="40"/>
        <v>0.12951618548453503</v>
      </c>
    </row>
    <row r="2588" spans="2:4" thickBot="1" x14ac:dyDescent="0.3">
      <c r="B2588" s="11">
        <v>38233</v>
      </c>
      <c r="C2588" s="12">
        <v>643.88264448162295</v>
      </c>
      <c r="D2588" s="192">
        <f t="shared" si="40"/>
        <v>2.4720575426173674E-2</v>
      </c>
    </row>
    <row r="2589" spans="2:4" thickBot="1" x14ac:dyDescent="0.3">
      <c r="B2589" s="11">
        <v>38236</v>
      </c>
      <c r="C2589" s="12">
        <v>645.45426931243185</v>
      </c>
      <c r="D2589" s="192">
        <f t="shared" si="40"/>
        <v>0.24408560228770249</v>
      </c>
    </row>
    <row r="2590" spans="2:4" thickBot="1" x14ac:dyDescent="0.3">
      <c r="B2590" s="11">
        <v>38237</v>
      </c>
      <c r="C2590" s="12">
        <v>647.47</v>
      </c>
      <c r="D2590" s="192">
        <f t="shared" si="40"/>
        <v>0.31229643731622847</v>
      </c>
    </row>
    <row r="2591" spans="2:4" thickBot="1" x14ac:dyDescent="0.3">
      <c r="B2591" s="11">
        <v>38238</v>
      </c>
      <c r="C2591" s="12">
        <v>647.24911018379498</v>
      </c>
      <c r="D2591" s="192">
        <f t="shared" si="40"/>
        <v>-3.4115837985548847E-2</v>
      </c>
    </row>
    <row r="2592" spans="2:4" thickBot="1" x14ac:dyDescent="0.3">
      <c r="B2592" s="11">
        <v>38239</v>
      </c>
      <c r="C2592" s="12">
        <v>648.71373305738541</v>
      </c>
      <c r="D2592" s="192">
        <f t="shared" si="40"/>
        <v>0.22628426220230313</v>
      </c>
    </row>
    <row r="2593" spans="2:4" thickBot="1" x14ac:dyDescent="0.3">
      <c r="B2593" s="11">
        <v>38240</v>
      </c>
      <c r="C2593" s="12">
        <v>652.12</v>
      </c>
      <c r="D2593" s="192">
        <f t="shared" si="40"/>
        <v>0.52508013458585356</v>
      </c>
    </row>
    <row r="2594" spans="2:4" thickBot="1" x14ac:dyDescent="0.3">
      <c r="B2594" s="11">
        <v>38243</v>
      </c>
      <c r="C2594" s="12">
        <v>650.50676062964931</v>
      </c>
      <c r="D2594" s="192">
        <f t="shared" si="40"/>
        <v>-0.24738382051626706</v>
      </c>
    </row>
    <row r="2595" spans="2:4" thickBot="1" x14ac:dyDescent="0.3">
      <c r="B2595" s="11">
        <v>38244</v>
      </c>
      <c r="C2595" s="12">
        <v>650.01</v>
      </c>
      <c r="D2595" s="192">
        <f t="shared" si="40"/>
        <v>-7.6365175539216956E-2</v>
      </c>
    </row>
    <row r="2596" spans="2:4" thickBot="1" x14ac:dyDescent="0.3">
      <c r="B2596" s="11">
        <v>38245</v>
      </c>
      <c r="C2596" s="12">
        <v>650.47518821283688</v>
      </c>
      <c r="D2596" s="192">
        <f t="shared" si="40"/>
        <v>7.1566316339266578E-2</v>
      </c>
    </row>
    <row r="2597" spans="2:4" thickBot="1" x14ac:dyDescent="0.3">
      <c r="B2597" s="11">
        <v>38246</v>
      </c>
      <c r="C2597" s="12">
        <v>651.64384167174796</v>
      </c>
      <c r="D2597" s="192">
        <f t="shared" si="40"/>
        <v>0.17966149671626575</v>
      </c>
    </row>
    <row r="2598" spans="2:4" thickBot="1" x14ac:dyDescent="0.3">
      <c r="B2598" s="11">
        <v>38247</v>
      </c>
      <c r="C2598" s="12">
        <v>651.26</v>
      </c>
      <c r="D2598" s="192">
        <f t="shared" si="40"/>
        <v>-5.8903598438564408E-2</v>
      </c>
    </row>
    <row r="2599" spans="2:4" thickBot="1" x14ac:dyDescent="0.3">
      <c r="B2599" s="11">
        <v>38250</v>
      </c>
      <c r="C2599" s="12">
        <v>649.99</v>
      </c>
      <c r="D2599" s="192">
        <f t="shared" si="40"/>
        <v>-0.19500660258575664</v>
      </c>
    </row>
    <row r="2600" spans="2:4" thickBot="1" x14ac:dyDescent="0.3">
      <c r="B2600" s="11">
        <v>38251</v>
      </c>
      <c r="C2600" s="12">
        <v>651.66</v>
      </c>
      <c r="D2600" s="192">
        <f t="shared" si="40"/>
        <v>0.25692702964661418</v>
      </c>
    </row>
    <row r="2601" spans="2:4" thickBot="1" x14ac:dyDescent="0.3">
      <c r="B2601" s="11">
        <v>38252</v>
      </c>
      <c r="C2601" s="12">
        <v>655.59207287569427</v>
      </c>
      <c r="D2601" s="192">
        <f t="shared" si="40"/>
        <v>0.60339331487191394</v>
      </c>
    </row>
    <row r="2602" spans="2:4" thickBot="1" x14ac:dyDescent="0.3">
      <c r="B2602" s="11">
        <v>38253</v>
      </c>
      <c r="C2602" s="12">
        <v>654.31875725348925</v>
      </c>
      <c r="D2602" s="192">
        <f t="shared" si="40"/>
        <v>-0.19422376732222135</v>
      </c>
    </row>
    <row r="2603" spans="2:4" thickBot="1" x14ac:dyDescent="0.3">
      <c r="B2603" s="11">
        <v>38254</v>
      </c>
      <c r="C2603" s="12">
        <v>654.99</v>
      </c>
      <c r="D2603" s="192">
        <f t="shared" si="40"/>
        <v>0.10258650528807145</v>
      </c>
    </row>
    <row r="2604" spans="2:4" thickBot="1" x14ac:dyDescent="0.3">
      <c r="B2604" s="11">
        <v>38257</v>
      </c>
      <c r="C2604" s="12">
        <v>654.78</v>
      </c>
      <c r="D2604" s="192">
        <f t="shared" si="40"/>
        <v>-3.2061558191731621E-2</v>
      </c>
    </row>
    <row r="2605" spans="2:4" thickBot="1" x14ac:dyDescent="0.3">
      <c r="B2605" s="11">
        <v>38258</v>
      </c>
      <c r="C2605" s="12">
        <v>657.04</v>
      </c>
      <c r="D2605" s="192">
        <f t="shared" si="40"/>
        <v>0.34515409755948578</v>
      </c>
    </row>
    <row r="2606" spans="2:4" thickBot="1" x14ac:dyDescent="0.3">
      <c r="B2606" s="11">
        <v>38259</v>
      </c>
      <c r="C2606" s="12">
        <v>658.40394594622501</v>
      </c>
      <c r="D2606" s="192">
        <f t="shared" si="40"/>
        <v>0.20758948408392541</v>
      </c>
    </row>
    <row r="2607" spans="2:4" thickBot="1" x14ac:dyDescent="0.3">
      <c r="B2607" s="11">
        <v>38260</v>
      </c>
      <c r="C2607" s="12">
        <v>660.82285500942396</v>
      </c>
      <c r="D2607" s="192">
        <f t="shared" si="40"/>
        <v>0.36738981868078557</v>
      </c>
    </row>
    <row r="2608" spans="2:4" thickBot="1" x14ac:dyDescent="0.3">
      <c r="B2608" s="11">
        <v>38261</v>
      </c>
      <c r="C2608" s="12">
        <v>661.03355248505841</v>
      </c>
      <c r="D2608" s="192">
        <f t="shared" si="40"/>
        <v>3.1884108431978753E-2</v>
      </c>
    </row>
    <row r="2609" spans="2:4" thickBot="1" x14ac:dyDescent="0.3">
      <c r="B2609" s="11">
        <v>38264</v>
      </c>
      <c r="C2609" s="12">
        <v>661.91378051571076</v>
      </c>
      <c r="D2609" s="192">
        <f t="shared" si="40"/>
        <v>0.13315935739468543</v>
      </c>
    </row>
    <row r="2610" spans="2:4" thickBot="1" x14ac:dyDescent="0.3">
      <c r="B2610" s="11">
        <v>38265</v>
      </c>
      <c r="C2610" s="12">
        <v>663.49282706314057</v>
      </c>
      <c r="D2610" s="192">
        <f t="shared" si="40"/>
        <v>0.23855773877370368</v>
      </c>
    </row>
    <row r="2611" spans="2:4" thickBot="1" x14ac:dyDescent="0.3">
      <c r="B2611" s="11">
        <v>38266</v>
      </c>
      <c r="C2611" s="12">
        <v>663.30149160079077</v>
      </c>
      <c r="D2611" s="192">
        <f t="shared" si="40"/>
        <v>-2.8837608267251458E-2</v>
      </c>
    </row>
    <row r="2612" spans="2:4" thickBot="1" x14ac:dyDescent="0.3">
      <c r="B2612" s="11">
        <v>38267</v>
      </c>
      <c r="C2612" s="12">
        <v>663.57341428454038</v>
      </c>
      <c r="D2612" s="192">
        <f t="shared" si="40"/>
        <v>4.0995337292759615E-2</v>
      </c>
    </row>
    <row r="2613" spans="2:4" thickBot="1" x14ac:dyDescent="0.3">
      <c r="B2613" s="11">
        <v>38268</v>
      </c>
      <c r="C2613" s="12">
        <v>664.78</v>
      </c>
      <c r="D2613" s="192">
        <f t="shared" si="40"/>
        <v>0.18183153355542103</v>
      </c>
    </row>
    <row r="2614" spans="2:4" thickBot="1" x14ac:dyDescent="0.3">
      <c r="B2614" s="11">
        <v>38271</v>
      </c>
      <c r="C2614" s="12">
        <v>668.09</v>
      </c>
      <c r="D2614" s="192">
        <f t="shared" si="40"/>
        <v>0.4979090827040622</v>
      </c>
    </row>
    <row r="2615" spans="2:4" thickBot="1" x14ac:dyDescent="0.3">
      <c r="B2615" s="11">
        <v>38272</v>
      </c>
      <c r="C2615" s="12">
        <v>668.29</v>
      </c>
      <c r="D2615" s="192">
        <f t="shared" si="40"/>
        <v>2.9936086455406574E-2</v>
      </c>
    </row>
    <row r="2616" spans="2:4" thickBot="1" x14ac:dyDescent="0.3">
      <c r="B2616" s="11">
        <v>38273</v>
      </c>
      <c r="C2616" s="12">
        <v>670.58788999366516</v>
      </c>
      <c r="D2616" s="192">
        <f t="shared" si="40"/>
        <v>0.34384623347127885</v>
      </c>
    </row>
    <row r="2617" spans="2:4" thickBot="1" x14ac:dyDescent="0.3">
      <c r="B2617" s="11">
        <v>38274</v>
      </c>
      <c r="C2617" s="12">
        <v>667.14770864292632</v>
      </c>
      <c r="D2617" s="192">
        <f t="shared" si="40"/>
        <v>-0.51300976383145125</v>
      </c>
    </row>
    <row r="2618" spans="2:4" thickBot="1" x14ac:dyDescent="0.3">
      <c r="B2618" s="11">
        <v>38275</v>
      </c>
      <c r="C2618" s="12">
        <v>665.48</v>
      </c>
      <c r="D2618" s="192">
        <f t="shared" si="40"/>
        <v>-0.24997592307086647</v>
      </c>
    </row>
    <row r="2619" spans="2:4" thickBot="1" x14ac:dyDescent="0.3">
      <c r="B2619" s="11">
        <v>38278</v>
      </c>
      <c r="C2619" s="12">
        <v>665.59</v>
      </c>
      <c r="D2619" s="192">
        <f t="shared" si="40"/>
        <v>1.6529422371824865E-2</v>
      </c>
    </row>
    <row r="2620" spans="2:4" thickBot="1" x14ac:dyDescent="0.3">
      <c r="B2620" s="11">
        <v>38279</v>
      </c>
      <c r="C2620" s="12">
        <v>665.56</v>
      </c>
      <c r="D2620" s="192">
        <f t="shared" si="40"/>
        <v>-4.5072792560163499E-3</v>
      </c>
    </row>
    <row r="2621" spans="2:4" thickBot="1" x14ac:dyDescent="0.3">
      <c r="B2621" s="11">
        <v>38280</v>
      </c>
      <c r="C2621" s="12">
        <v>666.88931880280359</v>
      </c>
      <c r="D2621" s="192">
        <f t="shared" si="40"/>
        <v>0.19972937117669343</v>
      </c>
    </row>
    <row r="2622" spans="2:4" thickBot="1" x14ac:dyDescent="0.3">
      <c r="B2622" s="11">
        <v>38281</v>
      </c>
      <c r="C2622" s="12">
        <v>665.09164655311633</v>
      </c>
      <c r="D2622" s="192">
        <f t="shared" si="40"/>
        <v>-0.26956081001783261</v>
      </c>
    </row>
    <row r="2623" spans="2:4" thickBot="1" x14ac:dyDescent="0.3">
      <c r="B2623" s="11">
        <v>38282</v>
      </c>
      <c r="C2623" s="12">
        <v>664.54961705200333</v>
      </c>
      <c r="D2623" s="192">
        <f t="shared" si="40"/>
        <v>-8.1496964203675581E-2</v>
      </c>
    </row>
    <row r="2624" spans="2:4" thickBot="1" x14ac:dyDescent="0.3">
      <c r="B2624" s="11">
        <v>38285</v>
      </c>
      <c r="C2624" s="12">
        <v>666.87</v>
      </c>
      <c r="D2624" s="192">
        <f t="shared" si="40"/>
        <v>0.34916624559804266</v>
      </c>
    </row>
    <row r="2625" spans="2:4" thickBot="1" x14ac:dyDescent="0.3">
      <c r="B2625" s="11">
        <v>38286</v>
      </c>
      <c r="C2625" s="12">
        <v>668.93</v>
      </c>
      <c r="D2625" s="192">
        <f t="shared" si="40"/>
        <v>0.30890578373594657</v>
      </c>
    </row>
    <row r="2626" spans="2:4" thickBot="1" x14ac:dyDescent="0.3">
      <c r="B2626" s="11">
        <v>38287</v>
      </c>
      <c r="C2626" s="12">
        <v>669.45</v>
      </c>
      <c r="D2626" s="192">
        <f t="shared" si="40"/>
        <v>7.7736085988089343E-2</v>
      </c>
    </row>
    <row r="2627" spans="2:4" thickBot="1" x14ac:dyDescent="0.3">
      <c r="B2627" s="11">
        <v>38288</v>
      </c>
      <c r="C2627" s="12">
        <v>670.85245044299177</v>
      </c>
      <c r="D2627" s="192">
        <f t="shared" si="40"/>
        <v>0.20949293345160491</v>
      </c>
    </row>
    <row r="2628" spans="2:4" thickBot="1" x14ac:dyDescent="0.3">
      <c r="B2628" s="11">
        <v>38289</v>
      </c>
      <c r="C2628" s="12">
        <v>671.31</v>
      </c>
      <c r="D2628" s="192">
        <f t="shared" si="40"/>
        <v>6.8204201491117722E-2</v>
      </c>
    </row>
    <row r="2629" spans="2:4" thickBot="1" x14ac:dyDescent="0.3">
      <c r="B2629" s="11">
        <v>38292</v>
      </c>
      <c r="C2629" s="12">
        <v>672.22</v>
      </c>
      <c r="D2629" s="192">
        <f t="shared" si="40"/>
        <v>0.13555585348052901</v>
      </c>
    </row>
    <row r="2630" spans="2:4" thickBot="1" x14ac:dyDescent="0.3">
      <c r="B2630" s="11">
        <v>38294</v>
      </c>
      <c r="C2630" s="12">
        <v>672.95911838904101</v>
      </c>
      <c r="D2630" s="192">
        <f t="shared" si="40"/>
        <v>0.10995185936761853</v>
      </c>
    </row>
    <row r="2631" spans="2:4" thickBot="1" x14ac:dyDescent="0.3">
      <c r="B2631" s="11">
        <v>38295</v>
      </c>
      <c r="C2631" s="12">
        <v>672.90337554567668</v>
      </c>
      <c r="D2631" s="192">
        <f t="shared" ref="D2631:D2694" si="41">+((C2631/C2630)-1)*100</f>
        <v>-8.2832436385960051E-3</v>
      </c>
    </row>
    <row r="2632" spans="2:4" thickBot="1" x14ac:dyDescent="0.3">
      <c r="B2632" s="11">
        <v>38296</v>
      </c>
      <c r="C2632" s="12">
        <v>671.17</v>
      </c>
      <c r="D2632" s="192">
        <f t="shared" si="41"/>
        <v>-0.25759650028075454</v>
      </c>
    </row>
    <row r="2633" spans="2:4" thickBot="1" x14ac:dyDescent="0.3">
      <c r="B2633" s="11">
        <v>38299</v>
      </c>
      <c r="C2633" s="12">
        <v>672.08</v>
      </c>
      <c r="D2633" s="192">
        <f t="shared" si="41"/>
        <v>0.1355841292072224</v>
      </c>
    </row>
    <row r="2634" spans="2:4" thickBot="1" x14ac:dyDescent="0.3">
      <c r="B2634" s="11">
        <v>38300</v>
      </c>
      <c r="C2634" s="12">
        <v>673.16</v>
      </c>
      <c r="D2634" s="192">
        <f t="shared" si="41"/>
        <v>0.16069515533863044</v>
      </c>
    </row>
    <row r="2635" spans="2:4" thickBot="1" x14ac:dyDescent="0.3">
      <c r="B2635" s="11">
        <v>38301</v>
      </c>
      <c r="C2635" s="12">
        <v>673.7</v>
      </c>
      <c r="D2635" s="192">
        <f t="shared" si="41"/>
        <v>8.0218670152731875E-2</v>
      </c>
    </row>
    <row r="2636" spans="2:4" thickBot="1" x14ac:dyDescent="0.3">
      <c r="B2636" s="11">
        <v>38302</v>
      </c>
      <c r="C2636" s="12">
        <v>675.36</v>
      </c>
      <c r="D2636" s="192">
        <f t="shared" si="41"/>
        <v>0.24640047498887263</v>
      </c>
    </row>
    <row r="2637" spans="2:4" thickBot="1" x14ac:dyDescent="0.3">
      <c r="B2637" s="11">
        <v>38306</v>
      </c>
      <c r="C2637" s="12">
        <v>673.64</v>
      </c>
      <c r="D2637" s="192">
        <f t="shared" si="41"/>
        <v>-0.25467898602227201</v>
      </c>
    </row>
    <row r="2638" spans="2:4" thickBot="1" x14ac:dyDescent="0.3">
      <c r="B2638" s="11">
        <v>38307</v>
      </c>
      <c r="C2638" s="12">
        <v>674.01</v>
      </c>
      <c r="D2638" s="192">
        <f t="shared" si="41"/>
        <v>5.4925479484602135E-2</v>
      </c>
    </row>
    <row r="2639" spans="2:4" thickBot="1" x14ac:dyDescent="0.3">
      <c r="B2639" s="11">
        <v>38308</v>
      </c>
      <c r="C2639" s="12">
        <v>675.26</v>
      </c>
      <c r="D2639" s="192">
        <f t="shared" si="41"/>
        <v>0.18545718906248787</v>
      </c>
    </row>
    <row r="2640" spans="2:4" thickBot="1" x14ac:dyDescent="0.3">
      <c r="B2640" s="11">
        <v>38309</v>
      </c>
      <c r="C2640" s="12">
        <v>677.20035016003953</v>
      </c>
      <c r="D2640" s="192">
        <f t="shared" si="41"/>
        <v>0.28734860054491218</v>
      </c>
    </row>
    <row r="2641" spans="2:4" thickBot="1" x14ac:dyDescent="0.3">
      <c r="B2641" s="11">
        <v>38310</v>
      </c>
      <c r="C2641" s="12">
        <v>678.19</v>
      </c>
      <c r="D2641" s="192">
        <f t="shared" si="41"/>
        <v>0.14613841232165026</v>
      </c>
    </row>
    <row r="2642" spans="2:4" thickBot="1" x14ac:dyDescent="0.3">
      <c r="B2642" s="11">
        <v>38313</v>
      </c>
      <c r="C2642" s="12">
        <v>677.31</v>
      </c>
      <c r="D2642" s="192">
        <f t="shared" si="41"/>
        <v>-0.12975714770199209</v>
      </c>
    </row>
    <row r="2643" spans="2:4" thickBot="1" x14ac:dyDescent="0.3">
      <c r="B2643" s="11">
        <v>38314</v>
      </c>
      <c r="C2643" s="12">
        <v>678.8</v>
      </c>
      <c r="D2643" s="192">
        <f t="shared" si="41"/>
        <v>0.21998789328372403</v>
      </c>
    </row>
    <row r="2644" spans="2:4" thickBot="1" x14ac:dyDescent="0.3">
      <c r="B2644" s="11">
        <v>38315</v>
      </c>
      <c r="C2644" s="12">
        <v>681.35</v>
      </c>
      <c r="D2644" s="192">
        <f t="shared" si="41"/>
        <v>0.37566293459045941</v>
      </c>
    </row>
    <row r="2645" spans="2:4" thickBot="1" x14ac:dyDescent="0.3">
      <c r="B2645" s="11">
        <v>38316</v>
      </c>
      <c r="C2645" s="12">
        <v>684.72353689351598</v>
      </c>
      <c r="D2645" s="192">
        <f t="shared" si="41"/>
        <v>0.49512539715506065</v>
      </c>
    </row>
    <row r="2646" spans="2:4" thickBot="1" x14ac:dyDescent="0.3">
      <c r="B2646" s="11">
        <v>38317</v>
      </c>
      <c r="C2646" s="12">
        <v>688.18</v>
      </c>
      <c r="D2646" s="192">
        <f t="shared" si="41"/>
        <v>0.50479688812297141</v>
      </c>
    </row>
    <row r="2647" spans="2:4" thickBot="1" x14ac:dyDescent="0.3">
      <c r="B2647" s="11">
        <v>38320</v>
      </c>
      <c r="C2647" s="12">
        <v>690.71</v>
      </c>
      <c r="D2647" s="192">
        <f t="shared" si="41"/>
        <v>0.36763637420442752</v>
      </c>
    </row>
    <row r="2648" spans="2:4" thickBot="1" x14ac:dyDescent="0.3">
      <c r="B2648" s="11">
        <v>38321</v>
      </c>
      <c r="C2648" s="12">
        <v>692.53</v>
      </c>
      <c r="D2648" s="192">
        <f t="shared" si="41"/>
        <v>0.26349698136698407</v>
      </c>
    </row>
    <row r="2649" spans="2:4" thickBot="1" x14ac:dyDescent="0.3">
      <c r="B2649" s="11">
        <v>38322</v>
      </c>
      <c r="C2649" s="12">
        <v>698.49889617504402</v>
      </c>
      <c r="D2649" s="192">
        <f t="shared" si="41"/>
        <v>0.86189712720663447</v>
      </c>
    </row>
    <row r="2650" spans="2:4" thickBot="1" x14ac:dyDescent="0.3">
      <c r="B2650" s="11">
        <v>38323</v>
      </c>
      <c r="C2650" s="12">
        <v>695.37746464312568</v>
      </c>
      <c r="D2650" s="192">
        <f t="shared" si="41"/>
        <v>-0.44687708871283816</v>
      </c>
    </row>
    <row r="2651" spans="2:4" thickBot="1" x14ac:dyDescent="0.3">
      <c r="B2651" s="11">
        <v>38324</v>
      </c>
      <c r="C2651" s="12">
        <v>695.8</v>
      </c>
      <c r="D2651" s="192">
        <f t="shared" si="41"/>
        <v>6.0763452708534338E-2</v>
      </c>
    </row>
    <row r="2652" spans="2:4" thickBot="1" x14ac:dyDescent="0.3">
      <c r="B2652" s="11">
        <v>38327</v>
      </c>
      <c r="C2652" s="12">
        <v>695.65427948450167</v>
      </c>
      <c r="D2652" s="192">
        <f t="shared" si="41"/>
        <v>-2.0942873742213486E-2</v>
      </c>
    </row>
    <row r="2653" spans="2:4" thickBot="1" x14ac:dyDescent="0.3">
      <c r="B2653" s="11">
        <v>38328</v>
      </c>
      <c r="C2653" s="12">
        <v>699.48</v>
      </c>
      <c r="D2653" s="192">
        <f t="shared" si="41"/>
        <v>0.54994565954993302</v>
      </c>
    </row>
    <row r="2654" spans="2:4" thickBot="1" x14ac:dyDescent="0.3">
      <c r="B2654" s="11">
        <v>38329</v>
      </c>
      <c r="C2654" s="12">
        <v>694.03439509692123</v>
      </c>
      <c r="D2654" s="192">
        <f t="shared" si="41"/>
        <v>-0.77852188812814749</v>
      </c>
    </row>
    <row r="2655" spans="2:4" thickBot="1" x14ac:dyDescent="0.3">
      <c r="B2655" s="11">
        <v>38330</v>
      </c>
      <c r="C2655" s="12">
        <v>690.64274741354495</v>
      </c>
      <c r="D2655" s="192">
        <f t="shared" si="41"/>
        <v>-0.4886858212412748</v>
      </c>
    </row>
    <row r="2656" spans="2:4" thickBot="1" x14ac:dyDescent="0.3">
      <c r="B2656" s="11">
        <v>38331</v>
      </c>
      <c r="C2656" s="12">
        <v>690.34</v>
      </c>
      <c r="D2656" s="192">
        <f t="shared" si="41"/>
        <v>-4.3835603092734488E-2</v>
      </c>
    </row>
    <row r="2657" spans="2:4" thickBot="1" x14ac:dyDescent="0.3">
      <c r="B2657" s="11">
        <v>38334</v>
      </c>
      <c r="C2657" s="12">
        <v>690.21</v>
      </c>
      <c r="D2657" s="192">
        <f t="shared" si="41"/>
        <v>-1.8831300518584726E-2</v>
      </c>
    </row>
    <row r="2658" spans="2:4" thickBot="1" x14ac:dyDescent="0.3">
      <c r="B2658" s="11">
        <v>38335</v>
      </c>
      <c r="C2658" s="12">
        <v>690.92</v>
      </c>
      <c r="D2658" s="192">
        <f t="shared" si="41"/>
        <v>0.1028672433027511</v>
      </c>
    </row>
    <row r="2659" spans="2:4" thickBot="1" x14ac:dyDescent="0.3">
      <c r="B2659" s="11">
        <v>38336</v>
      </c>
      <c r="C2659" s="12">
        <v>691.18</v>
      </c>
      <c r="D2659" s="192">
        <f t="shared" si="41"/>
        <v>3.7630984773917575E-2</v>
      </c>
    </row>
    <row r="2660" spans="2:4" thickBot="1" x14ac:dyDescent="0.3">
      <c r="B2660" s="11">
        <v>38337</v>
      </c>
      <c r="C2660" s="12">
        <v>691.98</v>
      </c>
      <c r="D2660" s="192">
        <f t="shared" si="41"/>
        <v>0.11574408981742668</v>
      </c>
    </row>
    <row r="2661" spans="2:4" thickBot="1" x14ac:dyDescent="0.3">
      <c r="B2661" s="11">
        <v>38338</v>
      </c>
      <c r="C2661" s="12">
        <v>692.96</v>
      </c>
      <c r="D2661" s="192">
        <f t="shared" si="41"/>
        <v>0.14162259024828039</v>
      </c>
    </row>
    <row r="2662" spans="2:4" thickBot="1" x14ac:dyDescent="0.3">
      <c r="B2662" s="11">
        <v>38341</v>
      </c>
      <c r="C2662" s="12">
        <v>693.95</v>
      </c>
      <c r="D2662" s="192">
        <f t="shared" si="41"/>
        <v>0.14286538905565749</v>
      </c>
    </row>
    <row r="2663" spans="2:4" thickBot="1" x14ac:dyDescent="0.3">
      <c r="B2663" s="11">
        <v>38342</v>
      </c>
      <c r="C2663" s="12">
        <v>696.33</v>
      </c>
      <c r="D2663" s="192">
        <f t="shared" si="41"/>
        <v>0.34296419050363625</v>
      </c>
    </row>
    <row r="2664" spans="2:4" thickBot="1" x14ac:dyDescent="0.3">
      <c r="B2664" s="11">
        <v>38343</v>
      </c>
      <c r="C2664" s="12">
        <v>695.31598117426631</v>
      </c>
      <c r="D2664" s="192">
        <f t="shared" si="41"/>
        <v>-0.14562331448217947</v>
      </c>
    </row>
    <row r="2665" spans="2:4" thickBot="1" x14ac:dyDescent="0.3">
      <c r="B2665" s="11">
        <v>38344</v>
      </c>
      <c r="C2665" s="12">
        <v>698.2354523125324</v>
      </c>
      <c r="D2665" s="192">
        <f t="shared" si="41"/>
        <v>0.41987689299700648</v>
      </c>
    </row>
    <row r="2666" spans="2:4" thickBot="1" x14ac:dyDescent="0.3">
      <c r="B2666" s="11">
        <v>38345</v>
      </c>
      <c r="C2666" s="12">
        <v>700.32</v>
      </c>
      <c r="D2666" s="192">
        <f t="shared" si="41"/>
        <v>0.29854509400284446</v>
      </c>
    </row>
    <row r="2667" spans="2:4" thickBot="1" x14ac:dyDescent="0.3">
      <c r="B2667" s="11">
        <v>38348</v>
      </c>
      <c r="C2667" s="12">
        <v>702.65349780028123</v>
      </c>
      <c r="D2667" s="192">
        <f t="shared" si="41"/>
        <v>0.33320450655145439</v>
      </c>
    </row>
    <row r="2668" spans="2:4" thickBot="1" x14ac:dyDescent="0.3">
      <c r="B2668" s="11">
        <v>38349</v>
      </c>
      <c r="C2668" s="12">
        <v>703.26</v>
      </c>
      <c r="D2668" s="192">
        <f t="shared" si="41"/>
        <v>8.6315972469708235E-2</v>
      </c>
    </row>
    <row r="2669" spans="2:4" thickBot="1" x14ac:dyDescent="0.3">
      <c r="B2669" s="11">
        <v>38350</v>
      </c>
      <c r="C2669" s="12">
        <v>705.36</v>
      </c>
      <c r="D2669" s="192">
        <f t="shared" si="41"/>
        <v>0.29860933367460429</v>
      </c>
    </row>
    <row r="2670" spans="2:4" thickBot="1" x14ac:dyDescent="0.3">
      <c r="B2670" s="11">
        <v>38351</v>
      </c>
      <c r="C2670" s="12">
        <v>708.05</v>
      </c>
      <c r="D2670" s="192">
        <f t="shared" si="41"/>
        <v>0.38136554383576549</v>
      </c>
    </row>
    <row r="2671" spans="2:4" thickBot="1" x14ac:dyDescent="0.3">
      <c r="B2671" s="11">
        <v>38352</v>
      </c>
      <c r="C2671" s="12">
        <v>710.77</v>
      </c>
      <c r="D2671" s="192">
        <f t="shared" si="41"/>
        <v>0.3841536614645813</v>
      </c>
    </row>
    <row r="2672" spans="2:4" thickBot="1" x14ac:dyDescent="0.3">
      <c r="B2672" s="11">
        <v>38356</v>
      </c>
      <c r="C2672" s="12">
        <v>710.49</v>
      </c>
      <c r="D2672" s="192">
        <f t="shared" si="41"/>
        <v>-3.9393896759842839E-2</v>
      </c>
    </row>
    <row r="2673" spans="2:4" thickBot="1" x14ac:dyDescent="0.3">
      <c r="B2673" s="11">
        <v>38357</v>
      </c>
      <c r="C2673" s="12">
        <v>711.65</v>
      </c>
      <c r="D2673" s="192">
        <f t="shared" si="41"/>
        <v>0.16326760404790086</v>
      </c>
    </row>
    <row r="2674" spans="2:4" thickBot="1" x14ac:dyDescent="0.3">
      <c r="B2674" s="11">
        <v>38358</v>
      </c>
      <c r="C2674" s="12">
        <v>712.45</v>
      </c>
      <c r="D2674" s="192">
        <f t="shared" si="41"/>
        <v>0.11241481065131786</v>
      </c>
    </row>
    <row r="2675" spans="2:4" thickBot="1" x14ac:dyDescent="0.3">
      <c r="B2675" s="11">
        <v>38359</v>
      </c>
      <c r="C2675" s="12">
        <v>716.28</v>
      </c>
      <c r="D2675" s="192">
        <f t="shared" si="41"/>
        <v>0.53758158467260841</v>
      </c>
    </row>
    <row r="2676" spans="2:4" thickBot="1" x14ac:dyDescent="0.3">
      <c r="B2676" s="11">
        <v>38362</v>
      </c>
      <c r="C2676" s="12">
        <v>711.31368698081394</v>
      </c>
      <c r="D2676" s="192">
        <f t="shared" si="41"/>
        <v>-0.69334799508377065</v>
      </c>
    </row>
    <row r="2677" spans="2:4" thickBot="1" x14ac:dyDescent="0.3">
      <c r="B2677" s="11">
        <v>38363</v>
      </c>
      <c r="C2677" s="12">
        <v>713.23</v>
      </c>
      <c r="D2677" s="192">
        <f t="shared" si="41"/>
        <v>0.26940477236139238</v>
      </c>
    </row>
    <row r="2678" spans="2:4" thickBot="1" x14ac:dyDescent="0.3">
      <c r="B2678" s="11">
        <v>38364</v>
      </c>
      <c r="C2678" s="12">
        <v>713.14257041763562</v>
      </c>
      <c r="D2678" s="192">
        <f t="shared" si="41"/>
        <v>-1.2258259238173697E-2</v>
      </c>
    </row>
    <row r="2679" spans="2:4" thickBot="1" x14ac:dyDescent="0.3">
      <c r="B2679" s="11">
        <v>38365</v>
      </c>
      <c r="C2679" s="12">
        <v>715.34</v>
      </c>
      <c r="D2679" s="192">
        <f t="shared" si="41"/>
        <v>0.30813327846597183</v>
      </c>
    </row>
    <row r="2680" spans="2:4" thickBot="1" x14ac:dyDescent="0.3">
      <c r="B2680" s="11">
        <v>38366</v>
      </c>
      <c r="C2680" s="12">
        <v>720.04</v>
      </c>
      <c r="D2680" s="192">
        <f t="shared" si="41"/>
        <v>0.65703022339027584</v>
      </c>
    </row>
    <row r="2681" spans="2:4" thickBot="1" x14ac:dyDescent="0.3">
      <c r="B2681" s="11">
        <v>38369</v>
      </c>
      <c r="C2681" s="12">
        <v>723.63</v>
      </c>
      <c r="D2681" s="192">
        <f t="shared" si="41"/>
        <v>0.49858341203266043</v>
      </c>
    </row>
    <row r="2682" spans="2:4" thickBot="1" x14ac:dyDescent="0.3">
      <c r="B2682" s="11">
        <v>38370</v>
      </c>
      <c r="C2682" s="12">
        <v>726.79</v>
      </c>
      <c r="D2682" s="192">
        <f t="shared" si="41"/>
        <v>0.43668725729999469</v>
      </c>
    </row>
    <row r="2683" spans="2:4" thickBot="1" x14ac:dyDescent="0.3">
      <c r="B2683" s="11">
        <v>38371</v>
      </c>
      <c r="C2683" s="12">
        <v>729.92840887491695</v>
      </c>
      <c r="D2683" s="192">
        <f t="shared" si="41"/>
        <v>0.43181783939199025</v>
      </c>
    </row>
    <row r="2684" spans="2:4" thickBot="1" x14ac:dyDescent="0.3">
      <c r="B2684" s="11">
        <v>38372</v>
      </c>
      <c r="C2684" s="12">
        <v>733.80423591808858</v>
      </c>
      <c r="D2684" s="192">
        <f t="shared" si="41"/>
        <v>0.53098728533469419</v>
      </c>
    </row>
    <row r="2685" spans="2:4" thickBot="1" x14ac:dyDescent="0.3">
      <c r="B2685" s="11">
        <v>38373</v>
      </c>
      <c r="C2685" s="12">
        <v>732.49</v>
      </c>
      <c r="D2685" s="192">
        <f t="shared" si="41"/>
        <v>-0.17909898222981946</v>
      </c>
    </row>
    <row r="2686" spans="2:4" thickBot="1" x14ac:dyDescent="0.3">
      <c r="B2686" s="11">
        <v>38376</v>
      </c>
      <c r="C2686" s="12">
        <v>732.0350196936372</v>
      </c>
      <c r="D2686" s="192">
        <f t="shared" si="41"/>
        <v>-6.2114200379914664E-2</v>
      </c>
    </row>
    <row r="2687" spans="2:4" thickBot="1" x14ac:dyDescent="0.3">
      <c r="B2687" s="11">
        <v>38378</v>
      </c>
      <c r="C2687" s="12">
        <v>730.63901506207344</v>
      </c>
      <c r="D2687" s="192">
        <f t="shared" si="41"/>
        <v>-0.19070189185047548</v>
      </c>
    </row>
    <row r="2688" spans="2:4" thickBot="1" x14ac:dyDescent="0.3">
      <c r="B2688" s="11">
        <v>38379</v>
      </c>
      <c r="C2688" s="12">
        <v>729.73540837130065</v>
      </c>
      <c r="D2688" s="192">
        <f t="shared" si="41"/>
        <v>-0.12367347926198757</v>
      </c>
    </row>
    <row r="2689" spans="2:4" thickBot="1" x14ac:dyDescent="0.3">
      <c r="B2689" s="11">
        <v>38380</v>
      </c>
      <c r="C2689" s="12">
        <v>729.12</v>
      </c>
      <c r="D2689" s="192">
        <f t="shared" si="41"/>
        <v>-8.4333083504084527E-2</v>
      </c>
    </row>
    <row r="2690" spans="2:4" thickBot="1" x14ac:dyDescent="0.3">
      <c r="B2690" s="11">
        <v>38383</v>
      </c>
      <c r="C2690" s="12">
        <v>729.75</v>
      </c>
      <c r="D2690" s="192">
        <f t="shared" si="41"/>
        <v>8.6405529953914595E-2</v>
      </c>
    </row>
    <row r="2691" spans="2:4" thickBot="1" x14ac:dyDescent="0.3">
      <c r="B2691" s="11">
        <v>38385</v>
      </c>
      <c r="C2691" s="12">
        <v>729.48115431249119</v>
      </c>
      <c r="D2691" s="192">
        <f t="shared" si="41"/>
        <v>-3.6840793081027723E-2</v>
      </c>
    </row>
    <row r="2692" spans="2:4" thickBot="1" x14ac:dyDescent="0.3">
      <c r="B2692" s="11">
        <v>38386</v>
      </c>
      <c r="C2692" s="12">
        <v>729.52318704240133</v>
      </c>
      <c r="D2692" s="192">
        <f t="shared" si="41"/>
        <v>5.7620035365690825E-3</v>
      </c>
    </row>
    <row r="2693" spans="2:4" thickBot="1" x14ac:dyDescent="0.3">
      <c r="B2693" s="11">
        <v>38387</v>
      </c>
      <c r="C2693" s="12">
        <v>728.95</v>
      </c>
      <c r="D2693" s="192">
        <f t="shared" si="41"/>
        <v>-7.8570092436003325E-2</v>
      </c>
    </row>
    <row r="2694" spans="2:4" thickBot="1" x14ac:dyDescent="0.3">
      <c r="B2694" s="11">
        <v>38390</v>
      </c>
      <c r="C2694" s="12">
        <v>729.87</v>
      </c>
      <c r="D2694" s="192">
        <f t="shared" si="41"/>
        <v>0.12620893065367067</v>
      </c>
    </row>
    <row r="2695" spans="2:4" thickBot="1" x14ac:dyDescent="0.3">
      <c r="B2695" s="11">
        <v>38391</v>
      </c>
      <c r="C2695" s="12">
        <v>727.29</v>
      </c>
      <c r="D2695" s="192">
        <f t="shared" ref="D2695:D2758" si="42">+((C2695/C2694)-1)*100</f>
        <v>-0.35348760738214136</v>
      </c>
    </row>
    <row r="2696" spans="2:4" thickBot="1" x14ac:dyDescent="0.3">
      <c r="B2696" s="11">
        <v>38393</v>
      </c>
      <c r="C2696" s="12">
        <v>729.20386589555665</v>
      </c>
      <c r="D2696" s="192">
        <f t="shared" si="42"/>
        <v>0.26315031081916018</v>
      </c>
    </row>
    <row r="2697" spans="2:4" thickBot="1" x14ac:dyDescent="0.3">
      <c r="B2697" s="11">
        <v>38394</v>
      </c>
      <c r="C2697" s="12">
        <v>726</v>
      </c>
      <c r="D2697" s="192">
        <f t="shared" si="42"/>
        <v>-0.43936490814154849</v>
      </c>
    </row>
    <row r="2698" spans="2:4" thickBot="1" x14ac:dyDescent="0.3">
      <c r="B2698" s="11">
        <v>38397</v>
      </c>
      <c r="C2698" s="12">
        <v>724.84</v>
      </c>
      <c r="D2698" s="192">
        <f t="shared" si="42"/>
        <v>-0.15977961432506183</v>
      </c>
    </row>
    <row r="2699" spans="2:4" thickBot="1" x14ac:dyDescent="0.3">
      <c r="B2699" s="11">
        <v>38398</v>
      </c>
      <c r="C2699" s="12">
        <v>725.74</v>
      </c>
      <c r="D2699" s="192">
        <f t="shared" si="42"/>
        <v>0.12416533303900579</v>
      </c>
    </row>
    <row r="2700" spans="2:4" thickBot="1" x14ac:dyDescent="0.3">
      <c r="B2700" s="11">
        <v>38399</v>
      </c>
      <c r="C2700" s="12">
        <v>727.88694547140733</v>
      </c>
      <c r="D2700" s="192">
        <f t="shared" si="42"/>
        <v>0.29582846079965197</v>
      </c>
    </row>
    <row r="2701" spans="2:4" thickBot="1" x14ac:dyDescent="0.3">
      <c r="B2701" s="11">
        <v>38400</v>
      </c>
      <c r="C2701" s="12">
        <v>729.53</v>
      </c>
      <c r="D2701" s="192">
        <f t="shared" si="42"/>
        <v>0.22572935794700211</v>
      </c>
    </row>
    <row r="2702" spans="2:4" thickBot="1" x14ac:dyDescent="0.3">
      <c r="B2702" s="11">
        <v>38401</v>
      </c>
      <c r="C2702" s="12">
        <v>735.33</v>
      </c>
      <c r="D2702" s="192">
        <f t="shared" si="42"/>
        <v>0.79503241813223546</v>
      </c>
    </row>
    <row r="2703" spans="2:4" thickBot="1" x14ac:dyDescent="0.3">
      <c r="B2703" s="11">
        <v>38404</v>
      </c>
      <c r="C2703" s="12">
        <v>735.07</v>
      </c>
      <c r="D2703" s="192">
        <f t="shared" si="42"/>
        <v>-3.5358274516206212E-2</v>
      </c>
    </row>
    <row r="2704" spans="2:4" thickBot="1" x14ac:dyDescent="0.3">
      <c r="B2704" s="11">
        <v>38405</v>
      </c>
      <c r="C2704" s="12">
        <v>734.54</v>
      </c>
      <c r="D2704" s="192">
        <f t="shared" si="42"/>
        <v>-7.2101976682503732E-2</v>
      </c>
    </row>
    <row r="2705" spans="2:4" thickBot="1" x14ac:dyDescent="0.3">
      <c r="B2705" s="11">
        <v>38406</v>
      </c>
      <c r="C2705" s="12">
        <v>735.35</v>
      </c>
      <c r="D2705" s="192">
        <f t="shared" si="42"/>
        <v>0.11027309608735436</v>
      </c>
    </row>
    <row r="2706" spans="2:4" thickBot="1" x14ac:dyDescent="0.3">
      <c r="B2706" s="11">
        <v>38407</v>
      </c>
      <c r="C2706" s="12">
        <v>737.17542708850999</v>
      </c>
      <c r="D2706" s="192">
        <f t="shared" si="42"/>
        <v>0.24823921785679381</v>
      </c>
    </row>
    <row r="2707" spans="2:4" thickBot="1" x14ac:dyDescent="0.3">
      <c r="B2707" s="11">
        <v>38408</v>
      </c>
      <c r="C2707" s="12">
        <v>736.54</v>
      </c>
      <c r="D2707" s="192">
        <f t="shared" si="42"/>
        <v>-8.6197540661336891E-2</v>
      </c>
    </row>
    <row r="2708" spans="2:4" thickBot="1" x14ac:dyDescent="0.3">
      <c r="B2708" s="11">
        <v>38411</v>
      </c>
      <c r="C2708" s="12">
        <v>736.25</v>
      </c>
      <c r="D2708" s="192">
        <f t="shared" si="42"/>
        <v>-3.937328590435385E-2</v>
      </c>
    </row>
    <row r="2709" spans="2:4" thickBot="1" x14ac:dyDescent="0.3">
      <c r="B2709" s="11">
        <v>38412</v>
      </c>
      <c r="C2709" s="12">
        <v>736.84</v>
      </c>
      <c r="D2709" s="192">
        <f t="shared" si="42"/>
        <v>8.0135823429539066E-2</v>
      </c>
    </row>
    <row r="2710" spans="2:4" thickBot="1" x14ac:dyDescent="0.3">
      <c r="B2710" s="11">
        <v>38413</v>
      </c>
      <c r="C2710" s="12">
        <v>739.12010271541919</v>
      </c>
      <c r="D2710" s="192">
        <f t="shared" si="42"/>
        <v>0.30944339550229572</v>
      </c>
    </row>
    <row r="2711" spans="2:4" thickBot="1" x14ac:dyDescent="0.3">
      <c r="B2711" s="11">
        <v>38414</v>
      </c>
      <c r="C2711" s="12">
        <v>737.55587652012821</v>
      </c>
      <c r="D2711" s="192">
        <f t="shared" si="42"/>
        <v>-0.21163356124995758</v>
      </c>
    </row>
    <row r="2712" spans="2:4" thickBot="1" x14ac:dyDescent="0.3">
      <c r="B2712" s="11">
        <v>38415</v>
      </c>
      <c r="C2712" s="12">
        <v>739.28</v>
      </c>
      <c r="D2712" s="192">
        <f t="shared" si="42"/>
        <v>0.23376174399238892</v>
      </c>
    </row>
    <row r="2713" spans="2:4" thickBot="1" x14ac:dyDescent="0.3">
      <c r="B2713" s="11">
        <v>38420</v>
      </c>
      <c r="C2713" s="12">
        <v>740.21</v>
      </c>
      <c r="D2713" s="192">
        <f t="shared" si="42"/>
        <v>0.12579807380155295</v>
      </c>
    </row>
    <row r="2714" spans="2:4" thickBot="1" x14ac:dyDescent="0.3">
      <c r="B2714" s="11">
        <v>38421</v>
      </c>
      <c r="C2714" s="12">
        <v>745.16</v>
      </c>
      <c r="D2714" s="192">
        <f t="shared" si="42"/>
        <v>0.66872914443196763</v>
      </c>
    </row>
    <row r="2715" spans="2:4" thickBot="1" x14ac:dyDescent="0.3">
      <c r="B2715" s="11">
        <v>38422</v>
      </c>
      <c r="C2715" s="12">
        <v>744.69</v>
      </c>
      <c r="D2715" s="192">
        <f t="shared" si="42"/>
        <v>-6.307370229211573E-2</v>
      </c>
    </row>
    <row r="2716" spans="2:4" thickBot="1" x14ac:dyDescent="0.3">
      <c r="B2716" s="11">
        <v>38425</v>
      </c>
      <c r="C2716" s="12">
        <v>744.35</v>
      </c>
      <c r="D2716" s="192">
        <f t="shared" si="42"/>
        <v>-4.5656581933428697E-2</v>
      </c>
    </row>
    <row r="2717" spans="2:4" thickBot="1" x14ac:dyDescent="0.3">
      <c r="B2717" s="11">
        <v>38426</v>
      </c>
      <c r="C2717" s="12">
        <v>745.88</v>
      </c>
      <c r="D2717" s="192">
        <f t="shared" si="42"/>
        <v>0.20554846510378866</v>
      </c>
    </row>
    <row r="2718" spans="2:4" thickBot="1" x14ac:dyDescent="0.3">
      <c r="B2718" s="11">
        <v>38427</v>
      </c>
      <c r="C2718" s="12">
        <v>740.27358456700495</v>
      </c>
      <c r="D2718" s="192">
        <f t="shared" si="42"/>
        <v>-0.75165112792876521</v>
      </c>
    </row>
    <row r="2719" spans="2:4" thickBot="1" x14ac:dyDescent="0.3">
      <c r="B2719" s="11">
        <v>38428</v>
      </c>
      <c r="C2719" s="12">
        <v>742.58635437661303</v>
      </c>
      <c r="D2719" s="192">
        <f t="shared" si="42"/>
        <v>0.31242095595791497</v>
      </c>
    </row>
    <row r="2720" spans="2:4" thickBot="1" x14ac:dyDescent="0.3">
      <c r="B2720" s="11">
        <v>38429</v>
      </c>
      <c r="C2720" s="12">
        <v>747.61</v>
      </c>
      <c r="D2720" s="192">
        <f t="shared" si="42"/>
        <v>0.67650658994458102</v>
      </c>
    </row>
    <row r="2721" spans="2:4" thickBot="1" x14ac:dyDescent="0.3">
      <c r="B2721" s="11">
        <v>38432</v>
      </c>
      <c r="C2721" s="12">
        <v>746.12574058845303</v>
      </c>
      <c r="D2721" s="192">
        <f t="shared" si="42"/>
        <v>-0.1985339162861588</v>
      </c>
    </row>
    <row r="2722" spans="2:4" thickBot="1" x14ac:dyDescent="0.3">
      <c r="B2722" s="11">
        <v>38433</v>
      </c>
      <c r="C2722" s="12">
        <v>744.7</v>
      </c>
      <c r="D2722" s="192">
        <f t="shared" si="42"/>
        <v>-0.19108583324420891</v>
      </c>
    </row>
    <row r="2723" spans="2:4" thickBot="1" x14ac:dyDescent="0.3">
      <c r="B2723" s="11">
        <v>38434</v>
      </c>
      <c r="C2723" s="12">
        <v>740.57187455372264</v>
      </c>
      <c r="D2723" s="192">
        <f t="shared" si="42"/>
        <v>-0.55433401991102915</v>
      </c>
    </row>
    <row r="2724" spans="2:4" thickBot="1" x14ac:dyDescent="0.3">
      <c r="B2724" s="11">
        <v>38436</v>
      </c>
      <c r="C2724" s="12">
        <v>741.49</v>
      </c>
      <c r="D2724" s="192">
        <f t="shared" si="42"/>
        <v>0.12397519779301369</v>
      </c>
    </row>
    <row r="2725" spans="2:4" thickBot="1" x14ac:dyDescent="0.3">
      <c r="B2725" s="11">
        <v>38439</v>
      </c>
      <c r="C2725" s="12">
        <v>743.85</v>
      </c>
      <c r="D2725" s="192">
        <f t="shared" si="42"/>
        <v>0.31827806174056228</v>
      </c>
    </row>
    <row r="2726" spans="2:4" thickBot="1" x14ac:dyDescent="0.3">
      <c r="B2726" s="11">
        <v>38440</v>
      </c>
      <c r="C2726" s="12">
        <v>744.73</v>
      </c>
      <c r="D2726" s="192">
        <f t="shared" si="42"/>
        <v>0.1183034213887213</v>
      </c>
    </row>
    <row r="2727" spans="2:4" thickBot="1" x14ac:dyDescent="0.3">
      <c r="B2727" s="11">
        <v>38441</v>
      </c>
      <c r="C2727" s="12">
        <v>743.66380526511739</v>
      </c>
      <c r="D2727" s="192">
        <f t="shared" si="42"/>
        <v>-0.14316527263338319</v>
      </c>
    </row>
    <row r="2728" spans="2:4" thickBot="1" x14ac:dyDescent="0.3">
      <c r="B2728" s="11">
        <v>38442</v>
      </c>
      <c r="C2728" s="12">
        <v>744.23</v>
      </c>
      <c r="D2728" s="192">
        <f t="shared" si="42"/>
        <v>7.6135846719171951E-2</v>
      </c>
    </row>
    <row r="2729" spans="2:4" thickBot="1" x14ac:dyDescent="0.3">
      <c r="B2729" s="11">
        <v>38443</v>
      </c>
      <c r="C2729" s="12">
        <v>743.18</v>
      </c>
      <c r="D2729" s="192">
        <f t="shared" si="42"/>
        <v>-0.14108541714256129</v>
      </c>
    </row>
    <row r="2730" spans="2:4" thickBot="1" x14ac:dyDescent="0.3">
      <c r="B2730" s="11">
        <v>38446</v>
      </c>
      <c r="C2730" s="12">
        <v>741.42</v>
      </c>
      <c r="D2730" s="192">
        <f t="shared" si="42"/>
        <v>-0.23682015124195654</v>
      </c>
    </row>
    <row r="2731" spans="2:4" thickBot="1" x14ac:dyDescent="0.3">
      <c r="B2731" s="11">
        <v>38447</v>
      </c>
      <c r="C2731" s="12">
        <v>739.54</v>
      </c>
      <c r="D2731" s="192">
        <f t="shared" si="42"/>
        <v>-0.2535674786221076</v>
      </c>
    </row>
    <row r="2732" spans="2:4" thickBot="1" x14ac:dyDescent="0.3">
      <c r="B2732" s="11">
        <v>38448</v>
      </c>
      <c r="C2732" s="12">
        <v>740.8</v>
      </c>
      <c r="D2732" s="192">
        <f t="shared" si="42"/>
        <v>0.1703761797874348</v>
      </c>
    </row>
    <row r="2733" spans="2:4" thickBot="1" x14ac:dyDescent="0.3">
      <c r="B2733" s="11">
        <v>38449</v>
      </c>
      <c r="C2733" s="12">
        <v>739.06</v>
      </c>
      <c r="D2733" s="192">
        <f t="shared" si="42"/>
        <v>-0.23488120950324598</v>
      </c>
    </row>
    <row r="2734" spans="2:4" thickBot="1" x14ac:dyDescent="0.3">
      <c r="B2734" s="11">
        <v>38450</v>
      </c>
      <c r="C2734" s="12">
        <v>739.19</v>
      </c>
      <c r="D2734" s="192">
        <f t="shared" si="42"/>
        <v>1.7589911509219291E-2</v>
      </c>
    </row>
    <row r="2735" spans="2:4" thickBot="1" x14ac:dyDescent="0.3">
      <c r="B2735" s="11">
        <v>38453</v>
      </c>
      <c r="C2735" s="12">
        <v>738.69554522074782</v>
      </c>
      <c r="D2735" s="192">
        <f t="shared" si="42"/>
        <v>-6.6891432412807816E-2</v>
      </c>
    </row>
    <row r="2736" spans="2:4" thickBot="1" x14ac:dyDescent="0.3">
      <c r="B2736" s="11">
        <v>38454</v>
      </c>
      <c r="C2736" s="12">
        <v>734.09</v>
      </c>
      <c r="D2736" s="192">
        <f t="shared" si="42"/>
        <v>-0.62347001420882675</v>
      </c>
    </row>
    <row r="2737" spans="2:4" thickBot="1" x14ac:dyDescent="0.3">
      <c r="B2737" s="11">
        <v>38455</v>
      </c>
      <c r="C2737" s="12">
        <v>733.90445346652609</v>
      </c>
      <c r="D2737" s="192">
        <f t="shared" si="42"/>
        <v>-2.5275720071649133E-2</v>
      </c>
    </row>
    <row r="2738" spans="2:4" thickBot="1" x14ac:dyDescent="0.3">
      <c r="B2738" s="11">
        <v>38456</v>
      </c>
      <c r="C2738" s="12">
        <v>733.00055316419525</v>
      </c>
      <c r="D2738" s="192">
        <f t="shared" si="42"/>
        <v>-0.12316321260368301</v>
      </c>
    </row>
    <row r="2739" spans="2:4" thickBot="1" x14ac:dyDescent="0.3">
      <c r="B2739" s="11">
        <v>38457</v>
      </c>
      <c r="C2739" s="12">
        <v>732.81</v>
      </c>
      <c r="D2739" s="192">
        <f t="shared" si="42"/>
        <v>-2.5996319289633973E-2</v>
      </c>
    </row>
    <row r="2740" spans="2:4" thickBot="1" x14ac:dyDescent="0.3">
      <c r="B2740" s="11">
        <v>38460</v>
      </c>
      <c r="C2740" s="12">
        <v>731.92661745893645</v>
      </c>
      <c r="D2740" s="192">
        <f t="shared" si="42"/>
        <v>-0.12054728252391955</v>
      </c>
    </row>
    <row r="2741" spans="2:4" thickBot="1" x14ac:dyDescent="0.3">
      <c r="B2741" s="11">
        <v>38461</v>
      </c>
      <c r="C2741" s="12">
        <v>730.46</v>
      </c>
      <c r="D2741" s="192">
        <f t="shared" si="42"/>
        <v>-0.20037766409263247</v>
      </c>
    </row>
    <row r="2742" spans="2:4" thickBot="1" x14ac:dyDescent="0.3">
      <c r="B2742" s="11">
        <v>38462</v>
      </c>
      <c r="C2742" s="12">
        <v>729.21647889442886</v>
      </c>
      <c r="D2742" s="192">
        <f t="shared" si="42"/>
        <v>-0.17023808361459336</v>
      </c>
    </row>
    <row r="2743" spans="2:4" thickBot="1" x14ac:dyDescent="0.3">
      <c r="B2743" s="11">
        <v>38463</v>
      </c>
      <c r="C2743" s="12">
        <v>728.39388423093624</v>
      </c>
      <c r="D2743" s="192">
        <f t="shared" si="42"/>
        <v>-0.11280527625209258</v>
      </c>
    </row>
    <row r="2744" spans="2:4" thickBot="1" x14ac:dyDescent="0.3">
      <c r="B2744" s="11">
        <v>38464</v>
      </c>
      <c r="C2744" s="12">
        <v>726.95</v>
      </c>
      <c r="D2744" s="192">
        <f t="shared" si="42"/>
        <v>-0.19822849452678648</v>
      </c>
    </row>
    <row r="2745" spans="2:4" thickBot="1" x14ac:dyDescent="0.3">
      <c r="B2745" s="11">
        <v>38467</v>
      </c>
      <c r="C2745" s="12">
        <v>722.45</v>
      </c>
      <c r="D2745" s="192">
        <f t="shared" si="42"/>
        <v>-0.61902469220717071</v>
      </c>
    </row>
    <row r="2746" spans="2:4" thickBot="1" x14ac:dyDescent="0.3">
      <c r="B2746" s="11">
        <v>38468</v>
      </c>
      <c r="C2746" s="12">
        <v>719.59</v>
      </c>
      <c r="D2746" s="192">
        <f t="shared" si="42"/>
        <v>-0.39587514706900251</v>
      </c>
    </row>
    <row r="2747" spans="2:4" thickBot="1" x14ac:dyDescent="0.3">
      <c r="B2747" s="11">
        <v>38469</v>
      </c>
      <c r="C2747" s="12">
        <v>718.56346682959588</v>
      </c>
      <c r="D2747" s="192">
        <f t="shared" si="42"/>
        <v>-0.14265528570494013</v>
      </c>
    </row>
    <row r="2748" spans="2:4" thickBot="1" x14ac:dyDescent="0.3">
      <c r="B2748" s="11">
        <v>38470</v>
      </c>
      <c r="C2748" s="12">
        <v>712.46931197988408</v>
      </c>
      <c r="D2748" s="192">
        <f t="shared" si="42"/>
        <v>-0.84810251717918339</v>
      </c>
    </row>
    <row r="2749" spans="2:4" thickBot="1" x14ac:dyDescent="0.3">
      <c r="B2749" s="11">
        <v>38471</v>
      </c>
      <c r="C2749" s="12">
        <v>713.89</v>
      </c>
      <c r="D2749" s="192">
        <f t="shared" si="42"/>
        <v>0.19940339832573706</v>
      </c>
    </row>
    <row r="2750" spans="2:4" thickBot="1" x14ac:dyDescent="0.3">
      <c r="B2750" s="11">
        <v>38474</v>
      </c>
      <c r="C2750" s="12">
        <v>699.82</v>
      </c>
      <c r="D2750" s="192">
        <f t="shared" si="42"/>
        <v>-1.9708918740982462</v>
      </c>
    </row>
    <row r="2751" spans="2:4" thickBot="1" x14ac:dyDescent="0.3">
      <c r="B2751" s="11">
        <v>38475</v>
      </c>
      <c r="C2751" s="12">
        <v>695.79516982941607</v>
      </c>
      <c r="D2751" s="192">
        <f t="shared" si="42"/>
        <v>-0.57512362758765923</v>
      </c>
    </row>
    <row r="2752" spans="2:4" thickBot="1" x14ac:dyDescent="0.3">
      <c r="B2752" s="11">
        <v>38476</v>
      </c>
      <c r="C2752" s="12">
        <v>694.161797943377</v>
      </c>
      <c r="D2752" s="192">
        <f t="shared" si="42"/>
        <v>-0.23474895441419896</v>
      </c>
    </row>
    <row r="2753" spans="2:4" thickBot="1" x14ac:dyDescent="0.3">
      <c r="B2753" s="11">
        <v>38477</v>
      </c>
      <c r="C2753" s="12">
        <v>693.23168314906036</v>
      </c>
      <c r="D2753" s="192">
        <f t="shared" si="42"/>
        <v>-0.13399106621428958</v>
      </c>
    </row>
    <row r="2754" spans="2:4" thickBot="1" x14ac:dyDescent="0.3">
      <c r="B2754" s="11">
        <v>38478</v>
      </c>
      <c r="C2754" s="12">
        <v>694.39</v>
      </c>
      <c r="D2754" s="192">
        <f t="shared" si="42"/>
        <v>0.1670894275457746</v>
      </c>
    </row>
    <row r="2755" spans="2:4" thickBot="1" x14ac:dyDescent="0.3">
      <c r="B2755" s="11">
        <v>38481</v>
      </c>
      <c r="C2755" s="12">
        <v>694.51</v>
      </c>
      <c r="D2755" s="192">
        <f t="shared" si="42"/>
        <v>1.7281354858211806E-2</v>
      </c>
    </row>
    <row r="2756" spans="2:4" thickBot="1" x14ac:dyDescent="0.3">
      <c r="B2756" s="11">
        <v>38482</v>
      </c>
      <c r="C2756" s="12">
        <v>696.43</v>
      </c>
      <c r="D2756" s="192">
        <f t="shared" si="42"/>
        <v>0.27645390275157222</v>
      </c>
    </row>
    <row r="2757" spans="2:4" thickBot="1" x14ac:dyDescent="0.3">
      <c r="B2757" s="11">
        <v>38483</v>
      </c>
      <c r="C2757" s="12">
        <v>696.47451321702817</v>
      </c>
      <c r="D2757" s="192">
        <f t="shared" si="42"/>
        <v>6.3916283083997882E-3</v>
      </c>
    </row>
    <row r="2758" spans="2:4" thickBot="1" x14ac:dyDescent="0.3">
      <c r="B2758" s="11">
        <v>38484</v>
      </c>
      <c r="C2758" s="12">
        <v>702.33170324762216</v>
      </c>
      <c r="D2758" s="192">
        <f t="shared" si="42"/>
        <v>0.84097693733824475</v>
      </c>
    </row>
    <row r="2759" spans="2:4" thickBot="1" x14ac:dyDescent="0.3">
      <c r="B2759" s="11">
        <v>38485</v>
      </c>
      <c r="C2759" s="12">
        <v>707.57</v>
      </c>
      <c r="D2759" s="192">
        <f t="shared" ref="D2759:D2822" si="43">+((C2759/C2758)-1)*100</f>
        <v>0.74584369866199651</v>
      </c>
    </row>
    <row r="2760" spans="2:4" thickBot="1" x14ac:dyDescent="0.3">
      <c r="B2760" s="11">
        <v>38488</v>
      </c>
      <c r="C2760" s="12">
        <v>705.71</v>
      </c>
      <c r="D2760" s="192">
        <f t="shared" si="43"/>
        <v>-0.26287151801235309</v>
      </c>
    </row>
    <row r="2761" spans="2:4" thickBot="1" x14ac:dyDescent="0.3">
      <c r="B2761" s="11">
        <v>38489</v>
      </c>
      <c r="C2761" s="12">
        <v>708.47</v>
      </c>
      <c r="D2761" s="192">
        <f t="shared" si="43"/>
        <v>0.39109549248275144</v>
      </c>
    </row>
    <row r="2762" spans="2:4" thickBot="1" x14ac:dyDescent="0.3">
      <c r="B2762" s="11">
        <v>38490</v>
      </c>
      <c r="C2762" s="12">
        <v>708.08</v>
      </c>
      <c r="D2762" s="192">
        <f t="shared" si="43"/>
        <v>-5.5048202464458296E-2</v>
      </c>
    </row>
    <row r="2763" spans="2:4" thickBot="1" x14ac:dyDescent="0.3">
      <c r="B2763" s="11">
        <v>38491</v>
      </c>
      <c r="C2763" s="12">
        <v>709.95</v>
      </c>
      <c r="D2763" s="192">
        <f t="shared" si="43"/>
        <v>0.26409445260422437</v>
      </c>
    </row>
    <row r="2764" spans="2:4" thickBot="1" x14ac:dyDescent="0.3">
      <c r="B2764" s="11">
        <v>38492</v>
      </c>
      <c r="C2764" s="12">
        <v>710.44520148561764</v>
      </c>
      <c r="D2764" s="192">
        <f t="shared" si="43"/>
        <v>6.9751600199685626E-2</v>
      </c>
    </row>
    <row r="2765" spans="2:4" thickBot="1" x14ac:dyDescent="0.3">
      <c r="B2765" s="11">
        <v>38495</v>
      </c>
      <c r="C2765" s="12">
        <v>712.43</v>
      </c>
      <c r="D2765" s="192">
        <f t="shared" si="43"/>
        <v>0.27937390670411677</v>
      </c>
    </row>
    <row r="2766" spans="2:4" thickBot="1" x14ac:dyDescent="0.3">
      <c r="B2766" s="11">
        <v>38496</v>
      </c>
      <c r="C2766" s="12">
        <v>712.19</v>
      </c>
      <c r="D2766" s="192">
        <f t="shared" si="43"/>
        <v>-3.3687520177405617E-2</v>
      </c>
    </row>
    <row r="2767" spans="2:4" thickBot="1" x14ac:dyDescent="0.3">
      <c r="B2767" s="11">
        <v>38497</v>
      </c>
      <c r="C2767" s="12">
        <v>715.32334779517691</v>
      </c>
      <c r="D2767" s="192">
        <f t="shared" si="43"/>
        <v>0.43995953259339249</v>
      </c>
    </row>
    <row r="2768" spans="2:4" thickBot="1" x14ac:dyDescent="0.3">
      <c r="B2768" s="11">
        <v>38498</v>
      </c>
      <c r="C2768" s="12">
        <v>715.05720690014289</v>
      </c>
      <c r="D2768" s="192">
        <f t="shared" si="43"/>
        <v>-3.7205677104534818E-2</v>
      </c>
    </row>
    <row r="2769" spans="2:4" thickBot="1" x14ac:dyDescent="0.3">
      <c r="B2769" s="11">
        <v>38499</v>
      </c>
      <c r="C2769" s="12">
        <v>714.08</v>
      </c>
      <c r="D2769" s="192">
        <f t="shared" si="43"/>
        <v>-0.13666135949865765</v>
      </c>
    </row>
    <row r="2770" spans="2:4" thickBot="1" x14ac:dyDescent="0.3">
      <c r="B2770" s="11">
        <v>38502</v>
      </c>
      <c r="C2770" s="12">
        <v>713.92</v>
      </c>
      <c r="D2770" s="192">
        <f t="shared" si="43"/>
        <v>-2.2406453058487763E-2</v>
      </c>
    </row>
    <row r="2771" spans="2:4" thickBot="1" x14ac:dyDescent="0.3">
      <c r="B2771" s="11">
        <v>38503</v>
      </c>
      <c r="C2771" s="12">
        <v>714.39</v>
      </c>
      <c r="D2771" s="192">
        <f t="shared" si="43"/>
        <v>6.5833706857909569E-2</v>
      </c>
    </row>
    <row r="2772" spans="2:4" thickBot="1" x14ac:dyDescent="0.3">
      <c r="B2772" s="11">
        <v>38504</v>
      </c>
      <c r="C2772" s="12">
        <v>714.85252187355604</v>
      </c>
      <c r="D2772" s="192">
        <f t="shared" si="43"/>
        <v>6.4743609730832929E-2</v>
      </c>
    </row>
    <row r="2773" spans="2:4" thickBot="1" x14ac:dyDescent="0.3">
      <c r="B2773" s="11">
        <v>38505</v>
      </c>
      <c r="C2773" s="12">
        <v>713.07107169440576</v>
      </c>
      <c r="D2773" s="192">
        <f t="shared" si="43"/>
        <v>-0.24920527306545592</v>
      </c>
    </row>
    <row r="2774" spans="2:4" thickBot="1" x14ac:dyDescent="0.3">
      <c r="B2774" s="11">
        <v>38506</v>
      </c>
      <c r="C2774" s="12">
        <v>713.19</v>
      </c>
      <c r="D2774" s="192">
        <f t="shared" si="43"/>
        <v>1.6678324267416222E-2</v>
      </c>
    </row>
    <row r="2775" spans="2:4" thickBot="1" x14ac:dyDescent="0.3">
      <c r="B2775" s="11">
        <v>38509</v>
      </c>
      <c r="C2775" s="12">
        <v>713.61</v>
      </c>
      <c r="D2775" s="192">
        <f t="shared" si="43"/>
        <v>5.8890337778150226E-2</v>
      </c>
    </row>
    <row r="2776" spans="2:4" thickBot="1" x14ac:dyDescent="0.3">
      <c r="B2776" s="11">
        <v>38510</v>
      </c>
      <c r="C2776" s="12">
        <v>713.92</v>
      </c>
      <c r="D2776" s="192">
        <f t="shared" si="43"/>
        <v>4.3441095276119945E-2</v>
      </c>
    </row>
    <row r="2777" spans="2:4" thickBot="1" x14ac:dyDescent="0.3">
      <c r="B2777" s="11">
        <v>38511</v>
      </c>
      <c r="C2777" s="12">
        <v>714.51068718387467</v>
      </c>
      <c r="D2777" s="192">
        <f t="shared" si="43"/>
        <v>8.2738567889228953E-2</v>
      </c>
    </row>
    <row r="2778" spans="2:4" thickBot="1" x14ac:dyDescent="0.3">
      <c r="B2778" s="11">
        <v>38512</v>
      </c>
      <c r="C2778" s="12">
        <v>714.81756573424752</v>
      </c>
      <c r="D2778" s="192">
        <f t="shared" si="43"/>
        <v>4.2949469598885237E-2</v>
      </c>
    </row>
    <row r="2779" spans="2:4" thickBot="1" x14ac:dyDescent="0.3">
      <c r="B2779" s="11">
        <v>38513</v>
      </c>
      <c r="C2779" s="12">
        <v>716.28</v>
      </c>
      <c r="D2779" s="192">
        <f t="shared" si="43"/>
        <v>0.20458846226731886</v>
      </c>
    </row>
    <row r="2780" spans="2:4" thickBot="1" x14ac:dyDescent="0.3">
      <c r="B2780" s="11">
        <v>38516</v>
      </c>
      <c r="C2780" s="12">
        <v>716.69</v>
      </c>
      <c r="D2780" s="192">
        <f t="shared" si="43"/>
        <v>5.7240185402362975E-2</v>
      </c>
    </row>
    <row r="2781" spans="2:4" thickBot="1" x14ac:dyDescent="0.3">
      <c r="B2781" s="11">
        <v>38517</v>
      </c>
      <c r="C2781" s="12">
        <v>715.34</v>
      </c>
      <c r="D2781" s="192">
        <f t="shared" si="43"/>
        <v>-0.18836596017803853</v>
      </c>
    </row>
    <row r="2782" spans="2:4" thickBot="1" x14ac:dyDescent="0.3">
      <c r="B2782" s="11">
        <v>38518</v>
      </c>
      <c r="C2782" s="12">
        <v>715.33518302828884</v>
      </c>
      <c r="D2782" s="192">
        <f t="shared" si="43"/>
        <v>-6.733821275473062E-4</v>
      </c>
    </row>
    <row r="2783" spans="2:4" thickBot="1" x14ac:dyDescent="0.3">
      <c r="B2783" s="11">
        <v>38519</v>
      </c>
      <c r="C2783" s="12">
        <v>716.04897806248346</v>
      </c>
      <c r="D2783" s="192">
        <f t="shared" si="43"/>
        <v>9.9784695500759746E-2</v>
      </c>
    </row>
    <row r="2784" spans="2:4" thickBot="1" x14ac:dyDescent="0.3">
      <c r="B2784" s="11">
        <v>38520</v>
      </c>
      <c r="C2784" s="12">
        <v>716.67</v>
      </c>
      <c r="D2784" s="192">
        <f t="shared" si="43"/>
        <v>8.6728974768868206E-2</v>
      </c>
    </row>
    <row r="2785" spans="2:4" thickBot="1" x14ac:dyDescent="0.3">
      <c r="B2785" s="11">
        <v>38523</v>
      </c>
      <c r="C2785" s="12">
        <v>717.79</v>
      </c>
      <c r="D2785" s="192">
        <f t="shared" si="43"/>
        <v>0.15627834289142495</v>
      </c>
    </row>
    <row r="2786" spans="2:4" thickBot="1" x14ac:dyDescent="0.3">
      <c r="B2786" s="11">
        <v>38524</v>
      </c>
      <c r="C2786" s="12">
        <v>717.81</v>
      </c>
      <c r="D2786" s="192">
        <f t="shared" si="43"/>
        <v>2.7863302637154419E-3</v>
      </c>
    </row>
    <row r="2787" spans="2:4" thickBot="1" x14ac:dyDescent="0.3">
      <c r="B2787" s="11">
        <v>38525</v>
      </c>
      <c r="C2787" s="12">
        <v>722.94</v>
      </c>
      <c r="D2787" s="192">
        <f t="shared" si="43"/>
        <v>0.7146737994734087</v>
      </c>
    </row>
    <row r="2788" spans="2:4" thickBot="1" x14ac:dyDescent="0.3">
      <c r="B2788" s="11">
        <v>38526</v>
      </c>
      <c r="C2788" s="12">
        <v>719.54604122461808</v>
      </c>
      <c r="D2788" s="192">
        <f t="shared" si="43"/>
        <v>-0.46946617636068888</v>
      </c>
    </row>
    <row r="2789" spans="2:4" thickBot="1" x14ac:dyDescent="0.3">
      <c r="B2789" s="11">
        <v>38527</v>
      </c>
      <c r="C2789" s="12">
        <v>721.19</v>
      </c>
      <c r="D2789" s="192">
        <f t="shared" si="43"/>
        <v>0.22847165868413732</v>
      </c>
    </row>
    <row r="2790" spans="2:4" thickBot="1" x14ac:dyDescent="0.3">
      <c r="B2790" s="11">
        <v>38530</v>
      </c>
      <c r="C2790" s="12">
        <v>719.98</v>
      </c>
      <c r="D2790" s="192">
        <f t="shared" si="43"/>
        <v>-0.16777825538346613</v>
      </c>
    </row>
    <row r="2791" spans="2:4" thickBot="1" x14ac:dyDescent="0.3">
      <c r="B2791" s="11">
        <v>38531</v>
      </c>
      <c r="C2791" s="12">
        <v>723.67</v>
      </c>
      <c r="D2791" s="192">
        <f t="shared" si="43"/>
        <v>0.51251423650655603</v>
      </c>
    </row>
    <row r="2792" spans="2:4" thickBot="1" x14ac:dyDescent="0.3">
      <c r="B2792" s="11">
        <v>38532</v>
      </c>
      <c r="C2792" s="12">
        <v>725.11</v>
      </c>
      <c r="D2792" s="192">
        <f t="shared" si="43"/>
        <v>0.1989857255378924</v>
      </c>
    </row>
    <row r="2793" spans="2:4" thickBot="1" x14ac:dyDescent="0.3">
      <c r="B2793" s="11">
        <v>38533</v>
      </c>
      <c r="C2793" s="12">
        <v>723.52886140961323</v>
      </c>
      <c r="D2793" s="192">
        <f t="shared" si="43"/>
        <v>-0.21805499722618027</v>
      </c>
    </row>
    <row r="2794" spans="2:4" thickBot="1" x14ac:dyDescent="0.3">
      <c r="B2794" s="11">
        <v>38534</v>
      </c>
      <c r="C2794" s="12">
        <v>723.66</v>
      </c>
      <c r="D2794" s="192">
        <f t="shared" si="43"/>
        <v>1.8124859612544952E-2</v>
      </c>
    </row>
    <row r="2795" spans="2:4" thickBot="1" x14ac:dyDescent="0.3">
      <c r="B2795" s="11">
        <v>38537</v>
      </c>
      <c r="C2795" s="12">
        <v>722</v>
      </c>
      <c r="D2795" s="192">
        <f t="shared" si="43"/>
        <v>-0.22938949230301153</v>
      </c>
    </row>
    <row r="2796" spans="2:4" thickBot="1" x14ac:dyDescent="0.3">
      <c r="B2796" s="11">
        <v>38538</v>
      </c>
      <c r="C2796" s="12">
        <v>723.1</v>
      </c>
      <c r="D2796" s="192">
        <f t="shared" si="43"/>
        <v>0.15235457063711433</v>
      </c>
    </row>
    <row r="2797" spans="2:4" thickBot="1" x14ac:dyDescent="0.3">
      <c r="B2797" s="11">
        <v>38539</v>
      </c>
      <c r="C2797" s="12">
        <v>716.94570407846936</v>
      </c>
      <c r="D2797" s="192">
        <f t="shared" si="43"/>
        <v>-0.85109886897118958</v>
      </c>
    </row>
    <row r="2798" spans="2:4" thickBot="1" x14ac:dyDescent="0.3">
      <c r="B2798" s="11">
        <v>38540</v>
      </c>
      <c r="C2798" s="12">
        <v>717.4009007196322</v>
      </c>
      <c r="D2798" s="192">
        <f t="shared" si="43"/>
        <v>6.3491089851486215E-2</v>
      </c>
    </row>
    <row r="2799" spans="2:4" thickBot="1" x14ac:dyDescent="0.3">
      <c r="B2799" s="11">
        <v>38541</v>
      </c>
      <c r="C2799" s="12">
        <v>717.96</v>
      </c>
      <c r="D2799" s="192">
        <f t="shared" si="43"/>
        <v>7.7934008698199442E-2</v>
      </c>
    </row>
    <row r="2800" spans="2:4" thickBot="1" x14ac:dyDescent="0.3">
      <c r="B2800" s="11">
        <v>38544</v>
      </c>
      <c r="C2800" s="12">
        <v>717.36</v>
      </c>
      <c r="D2800" s="192">
        <f t="shared" si="43"/>
        <v>-8.3570115326758732E-2</v>
      </c>
    </row>
    <row r="2801" spans="2:4" thickBot="1" x14ac:dyDescent="0.3">
      <c r="B2801" s="11">
        <v>38545</v>
      </c>
      <c r="C2801" s="12">
        <v>719.88</v>
      </c>
      <c r="D2801" s="192">
        <f t="shared" si="43"/>
        <v>0.35128805620607828</v>
      </c>
    </row>
    <row r="2802" spans="2:4" thickBot="1" x14ac:dyDescent="0.3">
      <c r="B2802" s="11">
        <v>38546</v>
      </c>
      <c r="C2802" s="12">
        <v>721.94</v>
      </c>
      <c r="D2802" s="192">
        <f t="shared" si="43"/>
        <v>0.28615880424516238</v>
      </c>
    </row>
    <row r="2803" spans="2:4" thickBot="1" x14ac:dyDescent="0.3">
      <c r="B2803" s="11">
        <v>38547</v>
      </c>
      <c r="C2803" s="12">
        <v>727.27</v>
      </c>
      <c r="D2803" s="192">
        <f t="shared" si="43"/>
        <v>0.73828850042938488</v>
      </c>
    </row>
    <row r="2804" spans="2:4" thickBot="1" x14ac:dyDescent="0.3">
      <c r="B2804" s="11">
        <v>38548</v>
      </c>
      <c r="C2804" s="12">
        <v>729.23</v>
      </c>
      <c r="D2804" s="192">
        <f t="shared" si="43"/>
        <v>0.26950101062879206</v>
      </c>
    </row>
    <row r="2805" spans="2:4" thickBot="1" x14ac:dyDescent="0.3">
      <c r="B2805" s="11">
        <v>38551</v>
      </c>
      <c r="C2805" s="12">
        <v>729.61</v>
      </c>
      <c r="D2805" s="192">
        <f t="shared" si="43"/>
        <v>5.2109759609453299E-2</v>
      </c>
    </row>
    <row r="2806" spans="2:4" thickBot="1" x14ac:dyDescent="0.3">
      <c r="B2806" s="11">
        <v>38552</v>
      </c>
      <c r="C2806" s="12">
        <v>729.51</v>
      </c>
      <c r="D2806" s="192">
        <f t="shared" si="43"/>
        <v>-1.3705952495168816E-2</v>
      </c>
    </row>
    <row r="2807" spans="2:4" thickBot="1" x14ac:dyDescent="0.3">
      <c r="B2807" s="11">
        <v>38553</v>
      </c>
      <c r="C2807" s="12">
        <v>729.89</v>
      </c>
      <c r="D2807" s="192">
        <f t="shared" si="43"/>
        <v>5.2089758879247938E-2</v>
      </c>
    </row>
    <row r="2808" spans="2:4" thickBot="1" x14ac:dyDescent="0.3">
      <c r="B2808" s="11">
        <v>38554</v>
      </c>
      <c r="C2808" s="12">
        <v>730.54747487217981</v>
      </c>
      <c r="D2808" s="192">
        <f t="shared" si="43"/>
        <v>9.0078624474898561E-2</v>
      </c>
    </row>
    <row r="2809" spans="2:4" thickBot="1" x14ac:dyDescent="0.3">
      <c r="B2809" s="11">
        <v>38555</v>
      </c>
      <c r="C2809" s="12">
        <v>732.62</v>
      </c>
      <c r="D2809" s="192">
        <f t="shared" si="43"/>
        <v>0.28369479042862356</v>
      </c>
    </row>
    <row r="2810" spans="2:4" thickBot="1" x14ac:dyDescent="0.3">
      <c r="B2810" s="11">
        <v>38558</v>
      </c>
      <c r="C2810" s="12">
        <v>734.28</v>
      </c>
      <c r="D2810" s="192">
        <f t="shared" si="43"/>
        <v>0.22658404083972794</v>
      </c>
    </row>
    <row r="2811" spans="2:4" thickBot="1" x14ac:dyDescent="0.3">
      <c r="B2811" s="11">
        <v>38559</v>
      </c>
      <c r="C2811" s="12">
        <v>734.96</v>
      </c>
      <c r="D2811" s="192">
        <f t="shared" si="43"/>
        <v>9.2607724573734451E-2</v>
      </c>
    </row>
    <row r="2812" spans="2:4" thickBot="1" x14ac:dyDescent="0.3">
      <c r="B2812" s="11">
        <v>38560</v>
      </c>
      <c r="C2812" s="12">
        <v>732.79</v>
      </c>
      <c r="D2812" s="192">
        <f t="shared" si="43"/>
        <v>-0.29525416349189815</v>
      </c>
    </row>
    <row r="2813" spans="2:4" thickBot="1" x14ac:dyDescent="0.3">
      <c r="B2813" s="11">
        <v>38561</v>
      </c>
      <c r="C2813" s="12">
        <v>734.945774571622</v>
      </c>
      <c r="D2813" s="192">
        <f t="shared" si="43"/>
        <v>0.29418722575662581</v>
      </c>
    </row>
    <row r="2814" spans="2:4" thickBot="1" x14ac:dyDescent="0.3">
      <c r="B2814" s="11">
        <v>38562</v>
      </c>
      <c r="C2814" s="12">
        <v>736.34</v>
      </c>
      <c r="D2814" s="192">
        <f t="shared" si="43"/>
        <v>0.18970453013227306</v>
      </c>
    </row>
    <row r="2815" spans="2:4" thickBot="1" x14ac:dyDescent="0.3">
      <c r="B2815" s="11">
        <v>38565</v>
      </c>
      <c r="C2815" s="12">
        <v>738.08</v>
      </c>
      <c r="D2815" s="192">
        <f t="shared" si="43"/>
        <v>0.2363038813591567</v>
      </c>
    </row>
    <row r="2816" spans="2:4" thickBot="1" x14ac:dyDescent="0.3">
      <c r="B2816" s="11">
        <v>38566</v>
      </c>
      <c r="C2816" s="12">
        <v>743.13</v>
      </c>
      <c r="D2816" s="192">
        <f t="shared" si="43"/>
        <v>0.68420767396486504</v>
      </c>
    </row>
    <row r="2817" spans="2:4" thickBot="1" x14ac:dyDescent="0.3">
      <c r="B2817" s="11">
        <v>38567</v>
      </c>
      <c r="C2817" s="12">
        <v>750.18834054745321</v>
      </c>
      <c r="D2817" s="192">
        <f t="shared" si="43"/>
        <v>0.94981235415785292</v>
      </c>
    </row>
    <row r="2818" spans="2:4" thickBot="1" x14ac:dyDescent="0.3">
      <c r="B2818" s="11">
        <v>38568</v>
      </c>
      <c r="C2818" s="12">
        <v>764.82138894839261</v>
      </c>
      <c r="D2818" s="192">
        <f t="shared" si="43"/>
        <v>1.9505832882261043</v>
      </c>
    </row>
    <row r="2819" spans="2:4" thickBot="1" x14ac:dyDescent="0.3">
      <c r="B2819" s="11">
        <v>38569</v>
      </c>
      <c r="C2819" s="12">
        <v>763.96</v>
      </c>
      <c r="D2819" s="192">
        <f t="shared" si="43"/>
        <v>-0.11262615832134948</v>
      </c>
    </row>
    <row r="2820" spans="2:4" thickBot="1" x14ac:dyDescent="0.3">
      <c r="B2820" s="11">
        <v>38572</v>
      </c>
      <c r="C2820" s="12">
        <v>765.3</v>
      </c>
      <c r="D2820" s="192">
        <f t="shared" si="43"/>
        <v>0.17540185350017889</v>
      </c>
    </row>
    <row r="2821" spans="2:4" thickBot="1" x14ac:dyDescent="0.3">
      <c r="B2821" s="11">
        <v>38573</v>
      </c>
      <c r="C2821" s="12">
        <v>766.14</v>
      </c>
      <c r="D2821" s="192">
        <f t="shared" si="43"/>
        <v>0.1097608780870285</v>
      </c>
    </row>
    <row r="2822" spans="2:4" thickBot="1" x14ac:dyDescent="0.3">
      <c r="B2822" s="11">
        <v>38574</v>
      </c>
      <c r="C2822" s="12">
        <v>765.32</v>
      </c>
      <c r="D2822" s="192">
        <f t="shared" si="43"/>
        <v>-0.10703004672774075</v>
      </c>
    </row>
    <row r="2823" spans="2:4" thickBot="1" x14ac:dyDescent="0.3">
      <c r="B2823" s="11">
        <v>38575</v>
      </c>
      <c r="C2823" s="12">
        <v>764.28221727837183</v>
      </c>
      <c r="D2823" s="192">
        <f t="shared" ref="D2823:D2886" si="44">+((C2823/C2822)-1)*100</f>
        <v>-0.13560115005856188</v>
      </c>
    </row>
    <row r="2824" spans="2:4" thickBot="1" x14ac:dyDescent="0.3">
      <c r="B2824" s="11">
        <v>38576</v>
      </c>
      <c r="C2824" s="12">
        <v>763.62</v>
      </c>
      <c r="D2824" s="192">
        <f t="shared" si="44"/>
        <v>-8.6645647824956651E-2</v>
      </c>
    </row>
    <row r="2825" spans="2:4" thickBot="1" x14ac:dyDescent="0.3">
      <c r="B2825" s="11">
        <v>38579</v>
      </c>
      <c r="C2825" s="12">
        <v>761.81</v>
      </c>
      <c r="D2825" s="192">
        <f t="shared" si="44"/>
        <v>-0.23702888871428573</v>
      </c>
    </row>
    <row r="2826" spans="2:4" thickBot="1" x14ac:dyDescent="0.3">
      <c r="B2826" s="11">
        <v>38580</v>
      </c>
      <c r="C2826" s="12">
        <v>759.26693609717915</v>
      </c>
      <c r="D2826" s="192">
        <f t="shared" si="44"/>
        <v>-0.33381865594056537</v>
      </c>
    </row>
    <row r="2827" spans="2:4" thickBot="1" x14ac:dyDescent="0.3">
      <c r="B2827" s="11">
        <v>38581</v>
      </c>
      <c r="C2827" s="12">
        <v>759.93351020591786</v>
      </c>
      <c r="D2827" s="192">
        <f t="shared" si="44"/>
        <v>8.7791799833270012E-2</v>
      </c>
    </row>
    <row r="2828" spans="2:4" thickBot="1" x14ac:dyDescent="0.3">
      <c r="B2828" s="11">
        <v>38582</v>
      </c>
      <c r="C2828" s="12">
        <v>758.71860570782439</v>
      </c>
      <c r="D2828" s="192">
        <f t="shared" si="44"/>
        <v>-0.15986984147655647</v>
      </c>
    </row>
    <row r="2829" spans="2:4" thickBot="1" x14ac:dyDescent="0.3">
      <c r="B2829" s="11">
        <v>38583</v>
      </c>
      <c r="C2829" s="12">
        <v>758.81</v>
      </c>
      <c r="D2829" s="192">
        <f t="shared" si="44"/>
        <v>1.2045874648114463E-2</v>
      </c>
    </row>
    <row r="2830" spans="2:4" thickBot="1" x14ac:dyDescent="0.3">
      <c r="B2830" s="11">
        <v>38586</v>
      </c>
      <c r="C2830" s="12">
        <v>759.22</v>
      </c>
      <c r="D2830" s="192">
        <f t="shared" si="44"/>
        <v>5.4031971112666888E-2</v>
      </c>
    </row>
    <row r="2831" spans="2:4" thickBot="1" x14ac:dyDescent="0.3">
      <c r="B2831" s="11">
        <v>38587</v>
      </c>
      <c r="C2831" s="12">
        <v>758.83</v>
      </c>
      <c r="D2831" s="192">
        <f t="shared" si="44"/>
        <v>-5.1368509786353655E-2</v>
      </c>
    </row>
    <row r="2832" spans="2:4" thickBot="1" x14ac:dyDescent="0.3">
      <c r="B2832" s="11">
        <v>38588</v>
      </c>
      <c r="C2832" s="12">
        <v>760.62</v>
      </c>
      <c r="D2832" s="192">
        <f t="shared" si="44"/>
        <v>0.23588946140769007</v>
      </c>
    </row>
    <row r="2833" spans="2:4" thickBot="1" x14ac:dyDescent="0.3">
      <c r="B2833" s="11">
        <v>38589</v>
      </c>
      <c r="C2833" s="12">
        <v>760.8</v>
      </c>
      <c r="D2833" s="192">
        <f t="shared" si="44"/>
        <v>2.3664904945963627E-2</v>
      </c>
    </row>
    <row r="2834" spans="2:4" thickBot="1" x14ac:dyDescent="0.3">
      <c r="B2834" s="11">
        <v>38590</v>
      </c>
      <c r="C2834" s="12">
        <v>760.86</v>
      </c>
      <c r="D2834" s="192">
        <f t="shared" si="44"/>
        <v>7.8864353312280144E-3</v>
      </c>
    </row>
    <row r="2835" spans="2:4" thickBot="1" x14ac:dyDescent="0.3">
      <c r="B2835" s="11">
        <v>38593</v>
      </c>
      <c r="C2835" s="12">
        <v>762.46</v>
      </c>
      <c r="D2835" s="192">
        <f t="shared" si="44"/>
        <v>0.21028835791079281</v>
      </c>
    </row>
    <row r="2836" spans="2:4" thickBot="1" x14ac:dyDescent="0.3">
      <c r="B2836" s="11">
        <v>38594</v>
      </c>
      <c r="C2836" s="12">
        <v>763.63</v>
      </c>
      <c r="D2836" s="192">
        <f t="shared" si="44"/>
        <v>0.15345067282217517</v>
      </c>
    </row>
    <row r="2837" spans="2:4" thickBot="1" x14ac:dyDescent="0.3">
      <c r="B2837" s="11">
        <v>38595</v>
      </c>
      <c r="C2837" s="12">
        <v>767.03</v>
      </c>
      <c r="D2837" s="192">
        <f t="shared" si="44"/>
        <v>0.44524180558647153</v>
      </c>
    </row>
    <row r="2838" spans="2:4" thickBot="1" x14ac:dyDescent="0.3">
      <c r="B2838" s="11">
        <v>38596</v>
      </c>
      <c r="C2838" s="12">
        <v>772.04</v>
      </c>
      <c r="D2838" s="192">
        <f t="shared" si="44"/>
        <v>0.65316871569560675</v>
      </c>
    </row>
    <row r="2839" spans="2:4" thickBot="1" x14ac:dyDescent="0.3">
      <c r="B2839" s="11">
        <v>38597</v>
      </c>
      <c r="C2839" s="12">
        <v>775.56</v>
      </c>
      <c r="D2839" s="192">
        <f t="shared" si="44"/>
        <v>0.45593492565152438</v>
      </c>
    </row>
    <row r="2840" spans="2:4" thickBot="1" x14ac:dyDescent="0.3">
      <c r="B2840" s="11">
        <v>38600</v>
      </c>
      <c r="C2840" s="12">
        <v>778.49</v>
      </c>
      <c r="D2840" s="192">
        <f t="shared" si="44"/>
        <v>0.3777915312806357</v>
      </c>
    </row>
    <row r="2841" spans="2:4" thickBot="1" x14ac:dyDescent="0.3">
      <c r="B2841" s="11">
        <v>38601</v>
      </c>
      <c r="C2841" s="12">
        <v>788.86</v>
      </c>
      <c r="D2841" s="192">
        <f t="shared" si="44"/>
        <v>1.332065922490977</v>
      </c>
    </row>
    <row r="2842" spans="2:4" thickBot="1" x14ac:dyDescent="0.3">
      <c r="B2842" s="11">
        <v>38602</v>
      </c>
      <c r="C2842" s="12">
        <v>806.99</v>
      </c>
      <c r="D2842" s="192">
        <f t="shared" si="44"/>
        <v>2.2982531754683899</v>
      </c>
    </row>
    <row r="2843" spans="2:4" thickBot="1" x14ac:dyDescent="0.3">
      <c r="B2843" s="11">
        <v>38604</v>
      </c>
      <c r="C2843" s="12">
        <v>801.08</v>
      </c>
      <c r="D2843" s="192">
        <f t="shared" si="44"/>
        <v>-0.73235108241737068</v>
      </c>
    </row>
    <row r="2844" spans="2:4" thickBot="1" x14ac:dyDescent="0.3">
      <c r="B2844" s="11">
        <v>38607</v>
      </c>
      <c r="C2844" s="12">
        <v>801.4</v>
      </c>
      <c r="D2844" s="192">
        <f t="shared" si="44"/>
        <v>3.9946072801710919E-2</v>
      </c>
    </row>
    <row r="2845" spans="2:4" thickBot="1" x14ac:dyDescent="0.3">
      <c r="B2845" s="11">
        <v>38608</v>
      </c>
      <c r="C2845" s="12">
        <v>802.72</v>
      </c>
      <c r="D2845" s="192">
        <f t="shared" si="44"/>
        <v>0.16471175442975827</v>
      </c>
    </row>
    <row r="2846" spans="2:4" thickBot="1" x14ac:dyDescent="0.3">
      <c r="B2846" s="11">
        <v>38609</v>
      </c>
      <c r="C2846" s="12">
        <v>802.76859485649493</v>
      </c>
      <c r="D2846" s="192">
        <f t="shared" si="44"/>
        <v>6.0537742294863861E-3</v>
      </c>
    </row>
    <row r="2847" spans="2:4" thickBot="1" x14ac:dyDescent="0.3">
      <c r="B2847" s="11">
        <v>38610</v>
      </c>
      <c r="C2847" s="12">
        <v>806.2</v>
      </c>
      <c r="D2847" s="192">
        <f t="shared" si="44"/>
        <v>0.4274463606935841</v>
      </c>
    </row>
    <row r="2848" spans="2:4" thickBot="1" x14ac:dyDescent="0.3">
      <c r="B2848" s="11">
        <v>38611</v>
      </c>
      <c r="C2848" s="12">
        <v>807.28</v>
      </c>
      <c r="D2848" s="192">
        <f t="shared" si="44"/>
        <v>0.13396179608036185</v>
      </c>
    </row>
    <row r="2849" spans="2:4" thickBot="1" x14ac:dyDescent="0.3">
      <c r="B2849" s="11">
        <v>38614</v>
      </c>
      <c r="C2849" s="12">
        <v>809.4</v>
      </c>
      <c r="D2849" s="192">
        <f t="shared" si="44"/>
        <v>0.26261024675453548</v>
      </c>
    </row>
    <row r="2850" spans="2:4" thickBot="1" x14ac:dyDescent="0.3">
      <c r="B2850" s="11">
        <v>38615</v>
      </c>
      <c r="C2850" s="12">
        <v>810.02</v>
      </c>
      <c r="D2850" s="192">
        <f t="shared" si="44"/>
        <v>7.6599950580669152E-2</v>
      </c>
    </row>
    <row r="2851" spans="2:4" thickBot="1" x14ac:dyDescent="0.3">
      <c r="B2851" s="11">
        <v>38616</v>
      </c>
      <c r="C2851" s="12">
        <v>812.36660829235825</v>
      </c>
      <c r="D2851" s="192">
        <f t="shared" si="44"/>
        <v>0.28969757442511845</v>
      </c>
    </row>
    <row r="2852" spans="2:4" thickBot="1" x14ac:dyDescent="0.3">
      <c r="B2852" s="11">
        <v>38617</v>
      </c>
      <c r="C2852" s="12">
        <v>812.48458248057671</v>
      </c>
      <c r="D2852" s="192">
        <f t="shared" si="44"/>
        <v>1.4522284275875208E-2</v>
      </c>
    </row>
    <row r="2853" spans="2:4" thickBot="1" x14ac:dyDescent="0.3">
      <c r="B2853" s="11">
        <v>38618</v>
      </c>
      <c r="C2853" s="12">
        <v>815.54</v>
      </c>
      <c r="D2853" s="192">
        <f t="shared" si="44"/>
        <v>0.37605852287003749</v>
      </c>
    </row>
    <row r="2854" spans="2:4" thickBot="1" x14ac:dyDescent="0.3">
      <c r="B2854" s="11">
        <v>38621</v>
      </c>
      <c r="C2854" s="12">
        <v>818.33</v>
      </c>
      <c r="D2854" s="192">
        <f t="shared" si="44"/>
        <v>0.34210461779926593</v>
      </c>
    </row>
    <row r="2855" spans="2:4" thickBot="1" x14ac:dyDescent="0.3">
      <c r="B2855" s="11">
        <v>38622</v>
      </c>
      <c r="C2855" s="12">
        <v>815.5</v>
      </c>
      <c r="D2855" s="192">
        <f t="shared" si="44"/>
        <v>-0.34582625591143001</v>
      </c>
    </row>
    <row r="2856" spans="2:4" thickBot="1" x14ac:dyDescent="0.3">
      <c r="B2856" s="11">
        <v>38623</v>
      </c>
      <c r="C2856" s="12">
        <v>822.11476158463267</v>
      </c>
      <c r="D2856" s="192">
        <f t="shared" si="44"/>
        <v>0.81112956279982829</v>
      </c>
    </row>
    <row r="2857" spans="2:4" thickBot="1" x14ac:dyDescent="0.3">
      <c r="B2857" s="11">
        <v>38624</v>
      </c>
      <c r="C2857" s="12">
        <v>828.11376709460694</v>
      </c>
      <c r="D2857" s="192">
        <f t="shared" si="44"/>
        <v>0.72970414719364385</v>
      </c>
    </row>
    <row r="2858" spans="2:4" thickBot="1" x14ac:dyDescent="0.3">
      <c r="B2858" s="11">
        <v>38625</v>
      </c>
      <c r="C2858" s="12">
        <v>832.84</v>
      </c>
      <c r="D2858" s="192">
        <f t="shared" si="44"/>
        <v>0.57072265830995228</v>
      </c>
    </row>
    <row r="2859" spans="2:4" thickBot="1" x14ac:dyDescent="0.3">
      <c r="B2859" s="11">
        <v>38628</v>
      </c>
      <c r="C2859" s="12">
        <v>830.47</v>
      </c>
      <c r="D2859" s="192">
        <f t="shared" si="44"/>
        <v>-0.28456846453099871</v>
      </c>
    </row>
    <row r="2860" spans="2:4" thickBot="1" x14ac:dyDescent="0.3">
      <c r="B2860" s="11">
        <v>38629</v>
      </c>
      <c r="C2860" s="12">
        <v>830.01245971038293</v>
      </c>
      <c r="D2860" s="192">
        <f t="shared" si="44"/>
        <v>-5.5094138212952171E-2</v>
      </c>
    </row>
    <row r="2861" spans="2:4" thickBot="1" x14ac:dyDescent="0.3">
      <c r="B2861" s="11">
        <v>38630</v>
      </c>
      <c r="C2861" s="12">
        <v>830.45464563733003</v>
      </c>
      <c r="D2861" s="192">
        <f t="shared" si="44"/>
        <v>5.3274613142728633E-2</v>
      </c>
    </row>
    <row r="2862" spans="2:4" thickBot="1" x14ac:dyDescent="0.3">
      <c r="B2862" s="11">
        <v>38631</v>
      </c>
      <c r="C2862" s="12">
        <v>825.19</v>
      </c>
      <c r="D2862" s="192">
        <f t="shared" si="44"/>
        <v>-0.63394740037725494</v>
      </c>
    </row>
    <row r="2863" spans="2:4" thickBot="1" x14ac:dyDescent="0.3">
      <c r="B2863" s="11">
        <v>38602</v>
      </c>
      <c r="C2863" s="12">
        <v>823.13</v>
      </c>
      <c r="D2863" s="192">
        <f t="shared" si="44"/>
        <v>-0.24963947696894362</v>
      </c>
    </row>
    <row r="2864" spans="2:4" thickBot="1" x14ac:dyDescent="0.3">
      <c r="B2864" s="11">
        <v>38635</v>
      </c>
      <c r="C2864" s="12">
        <v>814.85</v>
      </c>
      <c r="D2864" s="192">
        <f t="shared" si="44"/>
        <v>-1.0059164409024102</v>
      </c>
    </row>
    <row r="2865" spans="2:4" thickBot="1" x14ac:dyDescent="0.3">
      <c r="B2865" s="11">
        <v>38636</v>
      </c>
      <c r="C2865" s="12">
        <v>823.45</v>
      </c>
      <c r="D2865" s="192">
        <f t="shared" si="44"/>
        <v>1.055408970976246</v>
      </c>
    </row>
    <row r="2866" spans="2:4" thickBot="1" x14ac:dyDescent="0.3">
      <c r="B2866" s="11">
        <v>38637</v>
      </c>
      <c r="C2866" s="12">
        <v>825.57</v>
      </c>
      <c r="D2866" s="192">
        <f t="shared" si="44"/>
        <v>0.25745339729188466</v>
      </c>
    </row>
    <row r="2867" spans="2:4" thickBot="1" x14ac:dyDescent="0.3">
      <c r="B2867" s="11">
        <v>38638</v>
      </c>
      <c r="C2867" s="12">
        <v>816.5288843665893</v>
      </c>
      <c r="D2867" s="192">
        <f t="shared" si="44"/>
        <v>-1.0951361645179403</v>
      </c>
    </row>
    <row r="2868" spans="2:4" thickBot="1" x14ac:dyDescent="0.3">
      <c r="B2868" s="11">
        <v>38639</v>
      </c>
      <c r="C2868" s="12">
        <v>815.24</v>
      </c>
      <c r="D2868" s="192">
        <f t="shared" si="44"/>
        <v>-0.15784920671717551</v>
      </c>
    </row>
    <row r="2869" spans="2:4" thickBot="1" x14ac:dyDescent="0.3">
      <c r="B2869" s="11">
        <v>38642</v>
      </c>
      <c r="C2869" s="12">
        <v>815.52</v>
      </c>
      <c r="D2869" s="192">
        <f t="shared" si="44"/>
        <v>3.434571414553389E-2</v>
      </c>
    </row>
    <row r="2870" spans="2:4" thickBot="1" x14ac:dyDescent="0.3">
      <c r="B2870" s="11">
        <v>38643</v>
      </c>
      <c r="C2870" s="12">
        <v>809.91</v>
      </c>
      <c r="D2870" s="192">
        <f t="shared" si="44"/>
        <v>-0.68790464979400223</v>
      </c>
    </row>
    <row r="2871" spans="2:4" thickBot="1" x14ac:dyDescent="0.3">
      <c r="B2871" s="11">
        <v>38644</v>
      </c>
      <c r="C2871" s="12">
        <v>807.62629773428534</v>
      </c>
      <c r="D2871" s="192">
        <f t="shared" si="44"/>
        <v>-0.28196988130960721</v>
      </c>
    </row>
    <row r="2872" spans="2:4" thickBot="1" x14ac:dyDescent="0.3">
      <c r="B2872" s="11">
        <v>38645</v>
      </c>
      <c r="C2872" s="12">
        <v>802.87</v>
      </c>
      <c r="D2872" s="192">
        <f t="shared" si="44"/>
        <v>-0.58892308826850037</v>
      </c>
    </row>
    <row r="2873" spans="2:4" thickBot="1" x14ac:dyDescent="0.3">
      <c r="B2873" s="11">
        <v>38646</v>
      </c>
      <c r="C2873" s="12">
        <v>806.16</v>
      </c>
      <c r="D2873" s="192">
        <f t="shared" si="44"/>
        <v>0.40977991455652951</v>
      </c>
    </row>
    <row r="2874" spans="2:4" thickBot="1" x14ac:dyDescent="0.3">
      <c r="B2874" s="11">
        <v>38649</v>
      </c>
      <c r="C2874" s="12">
        <v>806.71</v>
      </c>
      <c r="D2874" s="192">
        <f t="shared" si="44"/>
        <v>6.822467004068411E-2</v>
      </c>
    </row>
    <row r="2875" spans="2:4" thickBot="1" x14ac:dyDescent="0.3">
      <c r="B2875" s="11">
        <v>38650</v>
      </c>
      <c r="C2875" s="12">
        <v>809.44</v>
      </c>
      <c r="D2875" s="192">
        <f t="shared" si="44"/>
        <v>0.33841157293204027</v>
      </c>
    </row>
    <row r="2876" spans="2:4" thickBot="1" x14ac:dyDescent="0.3">
      <c r="B2876" s="11">
        <v>38651</v>
      </c>
      <c r="C2876" s="12">
        <v>807.31</v>
      </c>
      <c r="D2876" s="192">
        <f t="shared" si="44"/>
        <v>-0.26314489029454213</v>
      </c>
    </row>
    <row r="2877" spans="2:4" thickBot="1" x14ac:dyDescent="0.3">
      <c r="B2877" s="11">
        <v>38652</v>
      </c>
      <c r="C2877" s="12">
        <v>807.21</v>
      </c>
      <c r="D2877" s="192">
        <f t="shared" si="44"/>
        <v>-1.2386815473597323E-2</v>
      </c>
    </row>
    <row r="2878" spans="2:4" thickBot="1" x14ac:dyDescent="0.3">
      <c r="B2878" s="11">
        <v>38653</v>
      </c>
      <c r="C2878" s="12">
        <v>810.15</v>
      </c>
      <c r="D2878" s="192">
        <f t="shared" si="44"/>
        <v>0.36421748987252034</v>
      </c>
    </row>
    <row r="2879" spans="2:4" thickBot="1" x14ac:dyDescent="0.3">
      <c r="B2879" s="11">
        <v>38656</v>
      </c>
      <c r="C2879" s="12">
        <v>811.58</v>
      </c>
      <c r="D2879" s="192">
        <f t="shared" si="44"/>
        <v>0.17651052274270107</v>
      </c>
    </row>
    <row r="2880" spans="2:4" thickBot="1" x14ac:dyDescent="0.3">
      <c r="B2880" s="11">
        <v>38659</v>
      </c>
      <c r="C2880" s="12">
        <v>807.94</v>
      </c>
      <c r="D2880" s="192">
        <f t="shared" si="44"/>
        <v>-0.4485078488873584</v>
      </c>
    </row>
    <row r="2881" spans="2:4" thickBot="1" x14ac:dyDescent="0.3">
      <c r="B2881" s="11">
        <v>38663</v>
      </c>
      <c r="C2881" s="12">
        <v>809.79</v>
      </c>
      <c r="D2881" s="192">
        <f t="shared" si="44"/>
        <v>0.22897739931182493</v>
      </c>
    </row>
    <row r="2882" spans="2:4" thickBot="1" x14ac:dyDescent="0.3">
      <c r="B2882" s="11">
        <v>38664</v>
      </c>
      <c r="C2882" s="12">
        <v>810.61</v>
      </c>
      <c r="D2882" s="192">
        <f t="shared" si="44"/>
        <v>0.10126082070660569</v>
      </c>
    </row>
    <row r="2883" spans="2:4" thickBot="1" x14ac:dyDescent="0.3">
      <c r="B2883" s="11">
        <v>38665</v>
      </c>
      <c r="C2883" s="12">
        <v>812.88976576145592</v>
      </c>
      <c r="D2883" s="192">
        <f t="shared" si="44"/>
        <v>0.28124076454225655</v>
      </c>
    </row>
    <row r="2884" spans="2:4" thickBot="1" x14ac:dyDescent="0.3">
      <c r="B2884" s="11">
        <v>38666</v>
      </c>
      <c r="C2884" s="12">
        <v>813.49621976662047</v>
      </c>
      <c r="D2884" s="192">
        <f t="shared" si="44"/>
        <v>7.4604704193381721E-2</v>
      </c>
    </row>
    <row r="2885" spans="2:4" thickBot="1" x14ac:dyDescent="0.3">
      <c r="B2885" s="11">
        <v>38667</v>
      </c>
      <c r="C2885" s="12">
        <v>811.89</v>
      </c>
      <c r="D2885" s="192">
        <f t="shared" si="44"/>
        <v>-0.19744649422971383</v>
      </c>
    </row>
    <row r="2886" spans="2:4" thickBot="1" x14ac:dyDescent="0.3">
      <c r="B2886" s="11">
        <v>38670</v>
      </c>
      <c r="C2886" s="12">
        <v>813.37</v>
      </c>
      <c r="D2886" s="192">
        <f t="shared" si="44"/>
        <v>0.18229070440576312</v>
      </c>
    </row>
    <row r="2887" spans="2:4" thickBot="1" x14ac:dyDescent="0.3">
      <c r="B2887" s="11">
        <v>38671</v>
      </c>
      <c r="C2887" s="12">
        <v>812.74</v>
      </c>
      <c r="D2887" s="192">
        <f t="shared" ref="D2887:D2950" si="45">+((C2887/C2886)-1)*100</f>
        <v>-7.7455524546021781E-2</v>
      </c>
    </row>
    <row r="2888" spans="2:4" thickBot="1" x14ac:dyDescent="0.3">
      <c r="B2888" s="11">
        <v>38672</v>
      </c>
      <c r="C2888" s="12">
        <v>816.85927244467007</v>
      </c>
      <c r="D2888" s="192">
        <f t="shared" si="45"/>
        <v>0.50683766575658762</v>
      </c>
    </row>
    <row r="2889" spans="2:4" thickBot="1" x14ac:dyDescent="0.3">
      <c r="B2889" s="11">
        <v>38673</v>
      </c>
      <c r="C2889" s="12">
        <v>816.85927244467007</v>
      </c>
      <c r="D2889" s="192">
        <f t="shared" si="45"/>
        <v>0</v>
      </c>
    </row>
    <row r="2890" spans="2:4" thickBot="1" x14ac:dyDescent="0.3">
      <c r="B2890" s="11">
        <v>38674</v>
      </c>
      <c r="C2890" s="12">
        <v>819.95</v>
      </c>
      <c r="D2890" s="192">
        <f t="shared" si="45"/>
        <v>0.37836719978463496</v>
      </c>
    </row>
    <row r="2891" spans="2:4" thickBot="1" x14ac:dyDescent="0.3">
      <c r="B2891" s="11">
        <v>38677</v>
      </c>
      <c r="C2891" s="12">
        <v>821.52</v>
      </c>
      <c r="D2891" s="192">
        <f t="shared" si="45"/>
        <v>0.19147508994450391</v>
      </c>
    </row>
    <row r="2892" spans="2:4" thickBot="1" x14ac:dyDescent="0.3">
      <c r="B2892" s="11">
        <v>38678</v>
      </c>
      <c r="C2892" s="12">
        <v>821.02</v>
      </c>
      <c r="D2892" s="192">
        <f t="shared" si="45"/>
        <v>-6.0862790924143262E-2</v>
      </c>
    </row>
    <row r="2893" spans="2:4" thickBot="1" x14ac:dyDescent="0.3">
      <c r="B2893" s="11">
        <v>38679</v>
      </c>
      <c r="C2893" s="12">
        <v>822.21380036285495</v>
      </c>
      <c r="D2893" s="192">
        <f t="shared" si="45"/>
        <v>0.14540454104101652</v>
      </c>
    </row>
    <row r="2894" spans="2:4" thickBot="1" x14ac:dyDescent="0.3">
      <c r="B2894" s="11">
        <v>38680</v>
      </c>
      <c r="C2894" s="12">
        <v>822.75</v>
      </c>
      <c r="D2894" s="192">
        <f t="shared" si="45"/>
        <v>6.5214137358005075E-2</v>
      </c>
    </row>
    <row r="2895" spans="2:4" thickBot="1" x14ac:dyDescent="0.3">
      <c r="B2895" s="11">
        <v>38681</v>
      </c>
      <c r="C2895" s="12">
        <v>821.06</v>
      </c>
      <c r="D2895" s="192">
        <f t="shared" si="45"/>
        <v>-0.20540869036768106</v>
      </c>
    </row>
    <row r="2896" spans="2:4" thickBot="1" x14ac:dyDescent="0.3">
      <c r="B2896" s="11">
        <v>38684</v>
      </c>
      <c r="C2896" s="12">
        <v>822.17</v>
      </c>
      <c r="D2896" s="192">
        <f t="shared" si="45"/>
        <v>0.13519109443889121</v>
      </c>
    </row>
    <row r="2897" spans="2:4" thickBot="1" x14ac:dyDescent="0.3">
      <c r="B2897" s="11">
        <v>38685</v>
      </c>
      <c r="C2897" s="12">
        <v>822.04240851223494</v>
      </c>
      <c r="D2897" s="192">
        <f t="shared" si="45"/>
        <v>-1.5518869305009009E-2</v>
      </c>
    </row>
    <row r="2898" spans="2:4" thickBot="1" x14ac:dyDescent="0.3">
      <c r="B2898" s="11">
        <v>38686</v>
      </c>
      <c r="C2898" s="12">
        <v>818.96288455465651</v>
      </c>
      <c r="D2898" s="192">
        <f t="shared" si="45"/>
        <v>-0.37461862377050625</v>
      </c>
    </row>
    <row r="2899" spans="2:4" thickBot="1" x14ac:dyDescent="0.3">
      <c r="B2899" s="11">
        <v>38687</v>
      </c>
      <c r="C2899" s="12">
        <v>819.30205213979616</v>
      </c>
      <c r="D2899" s="192">
        <f t="shared" si="45"/>
        <v>4.1414280370477563E-2</v>
      </c>
    </row>
    <row r="2900" spans="2:4" thickBot="1" x14ac:dyDescent="0.3">
      <c r="B2900" s="11">
        <v>38688</v>
      </c>
      <c r="C2900" s="12">
        <v>818.21</v>
      </c>
      <c r="D2900" s="192">
        <f t="shared" si="45"/>
        <v>-0.13329054125325035</v>
      </c>
    </row>
    <row r="2901" spans="2:4" thickBot="1" x14ac:dyDescent="0.3">
      <c r="B2901" s="11">
        <v>38691</v>
      </c>
      <c r="C2901" s="12">
        <v>816.92313648412153</v>
      </c>
      <c r="D2901" s="192">
        <f t="shared" si="45"/>
        <v>-0.15727790125744656</v>
      </c>
    </row>
    <row r="2902" spans="2:4" thickBot="1" x14ac:dyDescent="0.3">
      <c r="B2902" s="11">
        <v>38692</v>
      </c>
      <c r="C2902" s="12">
        <v>815.43361059808069</v>
      </c>
      <c r="D2902" s="192">
        <f t="shared" si="45"/>
        <v>-0.18233366390520978</v>
      </c>
    </row>
    <row r="2903" spans="2:4" thickBot="1" x14ac:dyDescent="0.3">
      <c r="B2903" s="11">
        <v>38693</v>
      </c>
      <c r="C2903" s="12">
        <v>816.90241249077053</v>
      </c>
      <c r="D2903" s="192">
        <f t="shared" si="45"/>
        <v>0.18012525772792554</v>
      </c>
    </row>
    <row r="2904" spans="2:4" thickBot="1" x14ac:dyDescent="0.3">
      <c r="B2904" s="11">
        <v>38694</v>
      </c>
      <c r="C2904" s="12">
        <v>814.64575690761865</v>
      </c>
      <c r="D2904" s="192">
        <f t="shared" si="45"/>
        <v>-0.27624543013299308</v>
      </c>
    </row>
    <row r="2905" spans="2:4" thickBot="1" x14ac:dyDescent="0.3">
      <c r="B2905" s="11">
        <v>38695</v>
      </c>
      <c r="C2905" s="12">
        <v>809.72759396064384</v>
      </c>
      <c r="D2905" s="192">
        <f t="shared" si="45"/>
        <v>-0.60371798481392291</v>
      </c>
    </row>
    <row r="2906" spans="2:4" thickBot="1" x14ac:dyDescent="0.3">
      <c r="B2906" s="11">
        <v>38698</v>
      </c>
      <c r="C2906" s="12">
        <v>810.7</v>
      </c>
      <c r="D2906" s="192">
        <f t="shared" si="45"/>
        <v>0.1200905152064502</v>
      </c>
    </row>
    <row r="2907" spans="2:4" thickBot="1" x14ac:dyDescent="0.3">
      <c r="B2907" s="11">
        <v>38699</v>
      </c>
      <c r="C2907" s="12">
        <v>811.4373803836877</v>
      </c>
      <c r="D2907" s="192">
        <f t="shared" si="45"/>
        <v>9.0956011309684115E-2</v>
      </c>
    </row>
    <row r="2908" spans="2:4" thickBot="1" x14ac:dyDescent="0.3">
      <c r="B2908" s="11">
        <v>38700</v>
      </c>
      <c r="C2908" s="12">
        <v>809.24590262457002</v>
      </c>
      <c r="D2908" s="192">
        <f t="shared" si="45"/>
        <v>-0.27007355245101117</v>
      </c>
    </row>
    <row r="2909" spans="2:4" thickBot="1" x14ac:dyDescent="0.3">
      <c r="B2909" s="11">
        <v>38701</v>
      </c>
      <c r="C2909" s="12">
        <v>808.28563035802551</v>
      </c>
      <c r="D2909" s="192">
        <f t="shared" si="45"/>
        <v>-0.11866260470768664</v>
      </c>
    </row>
    <row r="2910" spans="2:4" thickBot="1" x14ac:dyDescent="0.3">
      <c r="B2910" s="11">
        <v>38702</v>
      </c>
      <c r="C2910" s="12">
        <v>806.58667355627642</v>
      </c>
      <c r="D2910" s="192">
        <f t="shared" si="45"/>
        <v>-0.21019262720241016</v>
      </c>
    </row>
    <row r="2911" spans="2:4" thickBot="1" x14ac:dyDescent="0.3">
      <c r="B2911" s="11">
        <v>38705</v>
      </c>
      <c r="C2911" s="12">
        <v>803.43267747241532</v>
      </c>
      <c r="D2911" s="192">
        <f t="shared" si="45"/>
        <v>-0.39103002656304398</v>
      </c>
    </row>
    <row r="2912" spans="2:4" thickBot="1" x14ac:dyDescent="0.3">
      <c r="B2912" s="11">
        <v>38706</v>
      </c>
      <c r="C2912" s="12">
        <v>801.68</v>
      </c>
      <c r="D2912" s="192">
        <f t="shared" si="45"/>
        <v>-0.21814864164216852</v>
      </c>
    </row>
    <row r="2913" spans="2:4" thickBot="1" x14ac:dyDescent="0.3">
      <c r="B2913" s="11">
        <v>38707</v>
      </c>
      <c r="C2913" s="12">
        <v>799.55203280435774</v>
      </c>
      <c r="D2913" s="192">
        <f t="shared" si="45"/>
        <v>-0.26543847865011516</v>
      </c>
    </row>
    <row r="2914" spans="2:4" thickBot="1" x14ac:dyDescent="0.3">
      <c r="B2914" s="11">
        <v>38708</v>
      </c>
      <c r="C2914" s="12">
        <v>797.72879212321914</v>
      </c>
      <c r="D2914" s="192">
        <f t="shared" si="45"/>
        <v>-0.22803277414525924</v>
      </c>
    </row>
    <row r="2915" spans="2:4" thickBot="1" x14ac:dyDescent="0.3">
      <c r="B2915" s="11">
        <v>38709</v>
      </c>
      <c r="C2915" s="12">
        <v>799.17</v>
      </c>
      <c r="D2915" s="192">
        <f t="shared" si="45"/>
        <v>0.18066389116342396</v>
      </c>
    </row>
    <row r="2916" spans="2:4" thickBot="1" x14ac:dyDescent="0.3">
      <c r="B2916" s="11">
        <v>38712</v>
      </c>
      <c r="C2916" s="12">
        <v>801.17</v>
      </c>
      <c r="D2916" s="192">
        <f t="shared" si="45"/>
        <v>0.25025964438103454</v>
      </c>
    </row>
    <row r="2917" spans="2:4" thickBot="1" x14ac:dyDescent="0.3">
      <c r="B2917" s="11">
        <v>38713</v>
      </c>
      <c r="C2917" s="12">
        <v>801.57</v>
      </c>
      <c r="D2917" s="192">
        <f t="shared" si="45"/>
        <v>4.9926981789139013E-2</v>
      </c>
    </row>
    <row r="2918" spans="2:4" thickBot="1" x14ac:dyDescent="0.3">
      <c r="B2918" s="11">
        <v>38714</v>
      </c>
      <c r="C2918" s="12">
        <v>801.17126729644519</v>
      </c>
      <c r="D2918" s="192">
        <f t="shared" si="45"/>
        <v>-4.9743965412230029E-2</v>
      </c>
    </row>
    <row r="2919" spans="2:4" thickBot="1" x14ac:dyDescent="0.3">
      <c r="B2919" s="11">
        <v>38715</v>
      </c>
      <c r="C2919" s="12">
        <v>802.86</v>
      </c>
      <c r="D2919" s="192">
        <f t="shared" si="45"/>
        <v>0.21078298392469552</v>
      </c>
    </row>
    <row r="2920" spans="2:4" thickBot="1" x14ac:dyDescent="0.3">
      <c r="B2920" s="11">
        <v>38716</v>
      </c>
      <c r="C2920" s="12">
        <v>804.03</v>
      </c>
      <c r="D2920" s="192">
        <f t="shared" si="45"/>
        <v>0.14572901875793409</v>
      </c>
    </row>
    <row r="2921" spans="2:4" thickBot="1" x14ac:dyDescent="0.3">
      <c r="B2921" s="11">
        <v>38720</v>
      </c>
      <c r="C2921" s="12">
        <v>804.43692088667206</v>
      </c>
      <c r="D2921" s="192">
        <f t="shared" si="45"/>
        <v>5.0610162142228354E-2</v>
      </c>
    </row>
    <row r="2922" spans="2:4" thickBot="1" x14ac:dyDescent="0.3">
      <c r="B2922" s="11">
        <v>38721</v>
      </c>
      <c r="C2922" s="12">
        <v>805.4395661105001</v>
      </c>
      <c r="D2922" s="192">
        <f t="shared" si="45"/>
        <v>0.12463938412012876</v>
      </c>
    </row>
    <row r="2923" spans="2:4" thickBot="1" x14ac:dyDescent="0.3">
      <c r="B2923" s="11">
        <v>38722</v>
      </c>
      <c r="C2923" s="12">
        <v>805.3896284232593</v>
      </c>
      <c r="D2923" s="192">
        <f t="shared" si="45"/>
        <v>-6.2000539012396771E-3</v>
      </c>
    </row>
    <row r="2924" spans="2:4" thickBot="1" x14ac:dyDescent="0.3">
      <c r="B2924" s="11">
        <v>38723</v>
      </c>
      <c r="C2924" s="12">
        <v>806.66</v>
      </c>
      <c r="D2924" s="192">
        <f t="shared" si="45"/>
        <v>0.15773378895227452</v>
      </c>
    </row>
    <row r="2925" spans="2:4" thickBot="1" x14ac:dyDescent="0.3">
      <c r="B2925" s="11">
        <v>38726</v>
      </c>
      <c r="C2925" s="12">
        <v>807.6</v>
      </c>
      <c r="D2925" s="192">
        <f t="shared" si="45"/>
        <v>0.11652988867676406</v>
      </c>
    </row>
    <row r="2926" spans="2:4" thickBot="1" x14ac:dyDescent="0.3">
      <c r="B2926" s="11">
        <v>38727</v>
      </c>
      <c r="C2926" s="12">
        <v>809.58</v>
      </c>
      <c r="D2926" s="192">
        <f t="shared" si="45"/>
        <v>0.24517087667161874</v>
      </c>
    </row>
    <row r="2927" spans="2:4" thickBot="1" x14ac:dyDescent="0.3">
      <c r="B2927" s="11">
        <v>38728</v>
      </c>
      <c r="C2927" s="12">
        <v>809.32168061788138</v>
      </c>
      <c r="D2927" s="192">
        <f t="shared" si="45"/>
        <v>-3.1907826541988094E-2</v>
      </c>
    </row>
    <row r="2928" spans="2:4" thickBot="1" x14ac:dyDescent="0.3">
      <c r="B2928" s="11">
        <v>38729</v>
      </c>
      <c r="C2928" s="12">
        <v>810.85656769625791</v>
      </c>
      <c r="D2928" s="192">
        <f t="shared" si="45"/>
        <v>0.18965105163186724</v>
      </c>
    </row>
    <row r="2929" spans="2:4" thickBot="1" x14ac:dyDescent="0.3">
      <c r="B2929" s="11">
        <v>38730</v>
      </c>
      <c r="C2929" s="12">
        <v>813.25</v>
      </c>
      <c r="D2929" s="192">
        <f t="shared" si="45"/>
        <v>0.29517332646662453</v>
      </c>
    </row>
    <row r="2930" spans="2:4" thickBot="1" x14ac:dyDescent="0.3">
      <c r="B2930" s="11">
        <v>38733</v>
      </c>
      <c r="C2930" s="12">
        <v>815.54</v>
      </c>
      <c r="D2930" s="192">
        <f t="shared" si="45"/>
        <v>0.28158622809713041</v>
      </c>
    </row>
    <row r="2931" spans="2:4" thickBot="1" x14ac:dyDescent="0.3">
      <c r="B2931" s="11">
        <v>38734</v>
      </c>
      <c r="C2931" s="12">
        <v>817.01</v>
      </c>
      <c r="D2931" s="192">
        <f t="shared" si="45"/>
        <v>0.18024866959316377</v>
      </c>
    </row>
    <row r="2932" spans="2:4" thickBot="1" x14ac:dyDescent="0.3">
      <c r="B2932" s="11">
        <v>38735</v>
      </c>
      <c r="C2932" s="12">
        <v>818.11</v>
      </c>
      <c r="D2932" s="192">
        <f t="shared" si="45"/>
        <v>0.13463727494156252</v>
      </c>
    </row>
    <row r="2933" spans="2:4" thickBot="1" x14ac:dyDescent="0.3">
      <c r="B2933" s="11">
        <v>38736</v>
      </c>
      <c r="C2933" s="12">
        <v>822.23</v>
      </c>
      <c r="D2933" s="192">
        <f t="shared" si="45"/>
        <v>0.50359976042342325</v>
      </c>
    </row>
    <row r="2934" spans="2:4" thickBot="1" x14ac:dyDescent="0.3">
      <c r="B2934" s="11">
        <v>38737</v>
      </c>
      <c r="C2934" s="12">
        <v>832.77</v>
      </c>
      <c r="D2934" s="192">
        <f t="shared" si="45"/>
        <v>1.281879766002203</v>
      </c>
    </row>
    <row r="2935" spans="2:4" thickBot="1" x14ac:dyDescent="0.3">
      <c r="B2935" s="11">
        <v>38740</v>
      </c>
      <c r="C2935" s="12">
        <v>820.66</v>
      </c>
      <c r="D2935" s="192">
        <f t="shared" si="45"/>
        <v>-1.4541830277267409</v>
      </c>
    </row>
    <row r="2936" spans="2:4" thickBot="1" x14ac:dyDescent="0.3">
      <c r="B2936" s="11">
        <v>38741</v>
      </c>
      <c r="C2936" s="12">
        <v>821.57827259487101</v>
      </c>
      <c r="D2936" s="192">
        <f t="shared" si="45"/>
        <v>0.11189440144165896</v>
      </c>
    </row>
    <row r="2937" spans="2:4" thickBot="1" x14ac:dyDescent="0.3">
      <c r="B2937" s="11">
        <v>38742</v>
      </c>
      <c r="C2937" s="12">
        <v>823.41667154770505</v>
      </c>
      <c r="D2937" s="192">
        <f t="shared" si="45"/>
        <v>0.22376431000634689</v>
      </c>
    </row>
    <row r="2938" spans="2:4" thickBot="1" x14ac:dyDescent="0.3">
      <c r="B2938" s="11">
        <v>38743</v>
      </c>
      <c r="C2938" s="12">
        <v>822.43376908225355</v>
      </c>
      <c r="D2938" s="192">
        <f t="shared" si="45"/>
        <v>-0.11936878368080661</v>
      </c>
    </row>
    <row r="2939" spans="2:4" thickBot="1" x14ac:dyDescent="0.3">
      <c r="B2939" s="11">
        <v>38744</v>
      </c>
      <c r="C2939" s="12">
        <v>823.58</v>
      </c>
      <c r="D2939" s="192">
        <f t="shared" si="45"/>
        <v>0.13937060476316709</v>
      </c>
    </row>
    <row r="2940" spans="2:4" thickBot="1" x14ac:dyDescent="0.3">
      <c r="B2940" s="11">
        <v>38747</v>
      </c>
      <c r="C2940" s="12">
        <v>825.27</v>
      </c>
      <c r="D2940" s="192">
        <f t="shared" si="45"/>
        <v>0.20520168046820331</v>
      </c>
    </row>
    <row r="2941" spans="2:4" thickBot="1" x14ac:dyDescent="0.3">
      <c r="B2941" s="11">
        <v>38748</v>
      </c>
      <c r="C2941" s="12">
        <v>825.91</v>
      </c>
      <c r="D2941" s="192">
        <f t="shared" si="45"/>
        <v>7.7550377452229036E-2</v>
      </c>
    </row>
    <row r="2942" spans="2:4" thickBot="1" x14ac:dyDescent="0.3">
      <c r="B2942" s="11">
        <v>38750</v>
      </c>
      <c r="C2942" s="12">
        <v>826.65289348167801</v>
      </c>
      <c r="D2942" s="192">
        <f t="shared" si="45"/>
        <v>8.9948478850976343E-2</v>
      </c>
    </row>
    <row r="2943" spans="2:4" thickBot="1" x14ac:dyDescent="0.3">
      <c r="B2943" s="11">
        <v>38751</v>
      </c>
      <c r="C2943" s="12">
        <v>828</v>
      </c>
      <c r="D2943" s="192">
        <f t="shared" si="45"/>
        <v>0.16295914874842055</v>
      </c>
    </row>
    <row r="2944" spans="2:4" thickBot="1" x14ac:dyDescent="0.3">
      <c r="B2944" s="11">
        <v>38754</v>
      </c>
      <c r="C2944" s="12">
        <v>827.22</v>
      </c>
      <c r="D2944" s="192">
        <f t="shared" si="45"/>
        <v>-9.4202898550721503E-2</v>
      </c>
    </row>
    <row r="2945" spans="2:4" thickBot="1" x14ac:dyDescent="0.3">
      <c r="B2945" s="11">
        <v>38755</v>
      </c>
      <c r="C2945" s="12">
        <v>828.9</v>
      </c>
      <c r="D2945" s="192">
        <f t="shared" si="45"/>
        <v>0.20308986726624845</v>
      </c>
    </row>
    <row r="2946" spans="2:4" thickBot="1" x14ac:dyDescent="0.3">
      <c r="B2946" s="11">
        <v>38756</v>
      </c>
      <c r="C2946" s="12">
        <v>830.40889544960453</v>
      </c>
      <c r="D2946" s="192">
        <f t="shared" si="45"/>
        <v>0.1820358848600101</v>
      </c>
    </row>
    <row r="2947" spans="2:4" thickBot="1" x14ac:dyDescent="0.3">
      <c r="B2947" s="11">
        <v>38757</v>
      </c>
      <c r="C2947" s="12">
        <v>831.13431588806122</v>
      </c>
      <c r="D2947" s="192">
        <f t="shared" si="45"/>
        <v>8.7357016818079281E-2</v>
      </c>
    </row>
    <row r="2948" spans="2:4" thickBot="1" x14ac:dyDescent="0.3">
      <c r="B2948" s="11">
        <v>38758</v>
      </c>
      <c r="C2948" s="12">
        <v>830.7</v>
      </c>
      <c r="D2948" s="192">
        <f t="shared" si="45"/>
        <v>-5.2255800267031471E-2</v>
      </c>
    </row>
    <row r="2949" spans="2:4" thickBot="1" x14ac:dyDescent="0.3">
      <c r="B2949" s="11">
        <v>38761</v>
      </c>
      <c r="C2949" s="12">
        <v>830.78</v>
      </c>
      <c r="D2949" s="192">
        <f t="shared" si="45"/>
        <v>9.6304321656415226E-3</v>
      </c>
    </row>
    <row r="2950" spans="2:4" thickBot="1" x14ac:dyDescent="0.3">
      <c r="B2950" s="11">
        <v>38762</v>
      </c>
      <c r="C2950" s="12">
        <v>830.33219999999994</v>
      </c>
      <c r="D2950" s="192">
        <f t="shared" si="45"/>
        <v>-5.3901153133206758E-2</v>
      </c>
    </row>
    <row r="2951" spans="2:4" thickBot="1" x14ac:dyDescent="0.3">
      <c r="B2951" s="11">
        <v>38763</v>
      </c>
      <c r="C2951" s="12">
        <v>842.55</v>
      </c>
      <c r="D2951" s="192">
        <f t="shared" ref="D2951:D3014" si="46">+((C2951/C2950)-1)*100</f>
        <v>1.4714351677557413</v>
      </c>
    </row>
    <row r="2952" spans="2:4" thickBot="1" x14ac:dyDescent="0.3">
      <c r="B2952" s="11">
        <v>38764</v>
      </c>
      <c r="C2952" s="12">
        <v>838.17</v>
      </c>
      <c r="D2952" s="192">
        <f t="shared" si="46"/>
        <v>-0.51985045397898721</v>
      </c>
    </row>
    <row r="2953" spans="2:4" thickBot="1" x14ac:dyDescent="0.3">
      <c r="B2953" s="11">
        <v>38765</v>
      </c>
      <c r="C2953" s="12">
        <v>833.85</v>
      </c>
      <c r="D2953" s="192">
        <f t="shared" si="46"/>
        <v>-0.51540856866744145</v>
      </c>
    </row>
    <row r="2954" spans="2:4" thickBot="1" x14ac:dyDescent="0.3">
      <c r="B2954" s="11">
        <v>38768</v>
      </c>
      <c r="C2954" s="12">
        <v>834.50138277663962</v>
      </c>
      <c r="D2954" s="192">
        <f t="shared" si="46"/>
        <v>7.8117500346541746E-2</v>
      </c>
    </row>
    <row r="2955" spans="2:4" thickBot="1" x14ac:dyDescent="0.3">
      <c r="B2955" s="11">
        <v>38769</v>
      </c>
      <c r="C2955" s="12">
        <v>835.99</v>
      </c>
      <c r="D2955" s="192">
        <f t="shared" si="46"/>
        <v>0.17838403315850737</v>
      </c>
    </row>
    <row r="2956" spans="2:4" thickBot="1" x14ac:dyDescent="0.3">
      <c r="B2956" s="11">
        <v>38770</v>
      </c>
      <c r="C2956" s="12">
        <v>838.61</v>
      </c>
      <c r="D2956" s="192">
        <f t="shared" si="46"/>
        <v>0.31340087800093563</v>
      </c>
    </row>
    <row r="2957" spans="2:4" thickBot="1" x14ac:dyDescent="0.3">
      <c r="B2957" s="11">
        <v>38771</v>
      </c>
      <c r="C2957" s="12">
        <v>840.35511568062725</v>
      </c>
      <c r="D2957" s="192">
        <f t="shared" si="46"/>
        <v>0.20809621643280707</v>
      </c>
    </row>
    <row r="2958" spans="2:4" thickBot="1" x14ac:dyDescent="0.3">
      <c r="B2958" s="11">
        <v>38772</v>
      </c>
      <c r="C2958" s="12">
        <v>838.9206743788742</v>
      </c>
      <c r="D2958" s="192">
        <f t="shared" si="46"/>
        <v>-0.1706946593156955</v>
      </c>
    </row>
    <row r="2959" spans="2:4" thickBot="1" x14ac:dyDescent="0.3">
      <c r="B2959" s="11">
        <v>38775</v>
      </c>
      <c r="C2959" s="12">
        <v>843.87</v>
      </c>
      <c r="D2959" s="192">
        <f t="shared" si="46"/>
        <v>0.58996348192159598</v>
      </c>
    </row>
    <row r="2960" spans="2:4" thickBot="1" x14ac:dyDescent="0.3">
      <c r="B2960" s="11">
        <v>38776</v>
      </c>
      <c r="C2960" s="12">
        <v>845.97</v>
      </c>
      <c r="D2960" s="192">
        <f t="shared" si="46"/>
        <v>0.24885349639163223</v>
      </c>
    </row>
    <row r="2961" spans="2:4" thickBot="1" x14ac:dyDescent="0.3">
      <c r="B2961" s="11">
        <v>38777</v>
      </c>
      <c r="C2961" s="12">
        <v>844.27</v>
      </c>
      <c r="D2961" s="192">
        <f t="shared" si="46"/>
        <v>-0.20095275246168054</v>
      </c>
    </row>
    <row r="2962" spans="2:4" thickBot="1" x14ac:dyDescent="0.3">
      <c r="B2962" s="11">
        <v>38778</v>
      </c>
      <c r="C2962" s="12">
        <v>836.58311966529254</v>
      </c>
      <c r="D2962" s="192">
        <f t="shared" si="46"/>
        <v>-0.91047654597551375</v>
      </c>
    </row>
    <row r="2963" spans="2:4" thickBot="1" x14ac:dyDescent="0.3">
      <c r="B2963" s="11">
        <v>38779</v>
      </c>
      <c r="C2963" s="12">
        <v>833.08</v>
      </c>
      <c r="D2963" s="192">
        <f t="shared" si="46"/>
        <v>-0.41874137583531867</v>
      </c>
    </row>
    <row r="2964" spans="2:4" thickBot="1" x14ac:dyDescent="0.3">
      <c r="B2964" s="11">
        <v>38782</v>
      </c>
      <c r="C2964" s="12">
        <v>832.55</v>
      </c>
      <c r="D2964" s="192">
        <f t="shared" si="46"/>
        <v>-6.3619340279452707E-2</v>
      </c>
    </row>
    <row r="2965" spans="2:4" thickBot="1" x14ac:dyDescent="0.3">
      <c r="B2965" s="11">
        <v>38783</v>
      </c>
      <c r="C2965" s="12">
        <v>837.06</v>
      </c>
      <c r="D2965" s="192">
        <f t="shared" si="46"/>
        <v>0.5417092066542617</v>
      </c>
    </row>
    <row r="2966" spans="2:4" thickBot="1" x14ac:dyDescent="0.3">
      <c r="B2966" s="11">
        <v>38784</v>
      </c>
      <c r="C2966" s="12">
        <v>840.19673419352205</v>
      </c>
      <c r="D2966" s="192">
        <f t="shared" si="46"/>
        <v>0.37473230037536887</v>
      </c>
    </row>
    <row r="2967" spans="2:4" thickBot="1" x14ac:dyDescent="0.3">
      <c r="B2967" s="11">
        <v>38785</v>
      </c>
      <c r="C2967" s="12">
        <v>843.21438261414801</v>
      </c>
      <c r="D2967" s="192">
        <f t="shared" si="46"/>
        <v>0.35915974173863496</v>
      </c>
    </row>
    <row r="2968" spans="2:4" thickBot="1" x14ac:dyDescent="0.3">
      <c r="B2968" s="11">
        <v>38786</v>
      </c>
      <c r="C2968" s="12">
        <v>845.92</v>
      </c>
      <c r="D2968" s="192">
        <f t="shared" si="46"/>
        <v>0.32086945403657641</v>
      </c>
    </row>
    <row r="2969" spans="2:4" thickBot="1" x14ac:dyDescent="0.3">
      <c r="B2969" s="11">
        <v>38789</v>
      </c>
      <c r="C2969" s="12">
        <v>853.26</v>
      </c>
      <c r="D2969" s="192">
        <f t="shared" si="46"/>
        <v>0.86769434461888562</v>
      </c>
    </row>
    <row r="2970" spans="2:4" thickBot="1" x14ac:dyDescent="0.3">
      <c r="B2970" s="11">
        <v>38790</v>
      </c>
      <c r="C2970" s="12">
        <v>856.30738158541408</v>
      </c>
      <c r="D2970" s="192">
        <f t="shared" si="46"/>
        <v>0.3571457217511842</v>
      </c>
    </row>
    <row r="2971" spans="2:4" thickBot="1" x14ac:dyDescent="0.3">
      <c r="B2971" s="11">
        <v>38791</v>
      </c>
      <c r="C2971" s="12">
        <v>857.49</v>
      </c>
      <c r="D2971" s="192">
        <f t="shared" si="46"/>
        <v>0.13810676399828026</v>
      </c>
    </row>
    <row r="2972" spans="2:4" thickBot="1" x14ac:dyDescent="0.3">
      <c r="B2972" s="11">
        <v>38792</v>
      </c>
      <c r="C2972" s="12">
        <v>856.82453886679571</v>
      </c>
      <c r="D2972" s="192">
        <f t="shared" si="46"/>
        <v>-7.7605701897898172E-2</v>
      </c>
    </row>
    <row r="2973" spans="2:4" thickBot="1" x14ac:dyDescent="0.3">
      <c r="B2973" s="11">
        <v>38793</v>
      </c>
      <c r="C2973" s="12">
        <v>854.34</v>
      </c>
      <c r="D2973" s="192">
        <f t="shared" si="46"/>
        <v>-0.28997055454103027</v>
      </c>
    </row>
    <row r="2974" spans="2:4" thickBot="1" x14ac:dyDescent="0.3">
      <c r="B2974" s="11">
        <v>38796</v>
      </c>
      <c r="C2974" s="12">
        <v>851.72</v>
      </c>
      <c r="D2974" s="192">
        <f t="shared" si="46"/>
        <v>-0.30666947585270554</v>
      </c>
    </row>
    <row r="2975" spans="2:4" thickBot="1" x14ac:dyDescent="0.3">
      <c r="B2975" s="11">
        <v>38797</v>
      </c>
      <c r="C2975" s="12">
        <v>848.89</v>
      </c>
      <c r="D2975" s="192">
        <f t="shared" si="46"/>
        <v>-0.33226882073921216</v>
      </c>
    </row>
    <row r="2976" spans="2:4" thickBot="1" x14ac:dyDescent="0.3">
      <c r="B2976" s="11">
        <v>38798</v>
      </c>
      <c r="C2976" s="12">
        <v>844.95996159403933</v>
      </c>
      <c r="D2976" s="192">
        <f t="shared" si="46"/>
        <v>-0.46296203347437892</v>
      </c>
    </row>
    <row r="2977" spans="2:4" thickBot="1" x14ac:dyDescent="0.3">
      <c r="B2977" s="11">
        <v>38799</v>
      </c>
      <c r="C2977" s="12">
        <v>841.01998702807123</v>
      </c>
      <c r="D2977" s="192">
        <f t="shared" si="46"/>
        <v>-0.46629127355753974</v>
      </c>
    </row>
    <row r="2978" spans="2:4" thickBot="1" x14ac:dyDescent="0.3">
      <c r="B2978" s="11">
        <v>38800</v>
      </c>
      <c r="C2978" s="12">
        <v>842.94269476225827</v>
      </c>
      <c r="D2978" s="192">
        <f t="shared" si="46"/>
        <v>0.22861617605323126</v>
      </c>
    </row>
    <row r="2979" spans="2:4" thickBot="1" x14ac:dyDescent="0.3">
      <c r="B2979" s="11">
        <v>38803</v>
      </c>
      <c r="C2979" s="12">
        <v>847.78</v>
      </c>
      <c r="D2979" s="192">
        <f t="shared" si="46"/>
        <v>0.57385932256117655</v>
      </c>
    </row>
    <row r="2980" spans="2:4" thickBot="1" x14ac:dyDescent="0.3">
      <c r="B2980" s="11">
        <v>38804</v>
      </c>
      <c r="C2980" s="12">
        <v>843.91</v>
      </c>
      <c r="D2980" s="192">
        <f t="shared" si="46"/>
        <v>-0.45648635259147863</v>
      </c>
    </row>
    <row r="2981" spans="2:4" thickBot="1" x14ac:dyDescent="0.3">
      <c r="B2981" s="11">
        <v>38805</v>
      </c>
      <c r="C2981" s="12">
        <v>844.66826983688748</v>
      </c>
      <c r="D2981" s="192">
        <f t="shared" si="46"/>
        <v>8.9851979107669067E-2</v>
      </c>
    </row>
    <row r="2982" spans="2:4" thickBot="1" x14ac:dyDescent="0.3">
      <c r="B2982" s="11">
        <v>38807</v>
      </c>
      <c r="C2982" s="12">
        <v>848.26</v>
      </c>
      <c r="D2982" s="192">
        <f t="shared" si="46"/>
        <v>0.42522375841183013</v>
      </c>
    </row>
    <row r="2983" spans="2:4" thickBot="1" x14ac:dyDescent="0.3">
      <c r="B2983" s="11">
        <v>38810</v>
      </c>
      <c r="C2983" s="12">
        <v>843.63234901808437</v>
      </c>
      <c r="D2983" s="192">
        <f t="shared" si="46"/>
        <v>-0.54554629263617871</v>
      </c>
    </row>
    <row r="2984" spans="2:4" thickBot="1" x14ac:dyDescent="0.3">
      <c r="B2984" s="11">
        <v>38811</v>
      </c>
      <c r="C2984" s="12">
        <v>843.81</v>
      </c>
      <c r="D2984" s="192">
        <f t="shared" si="46"/>
        <v>2.1057867461138358E-2</v>
      </c>
    </row>
    <row r="2985" spans="2:4" thickBot="1" x14ac:dyDescent="0.3">
      <c r="B2985" s="11">
        <v>38812</v>
      </c>
      <c r="C2985" s="12">
        <v>843.7959552666747</v>
      </c>
      <c r="D2985" s="192">
        <f t="shared" si="46"/>
        <v>-1.664442626336804E-3</v>
      </c>
    </row>
    <row r="2986" spans="2:4" thickBot="1" x14ac:dyDescent="0.3">
      <c r="B2986" s="11">
        <v>38813</v>
      </c>
      <c r="C2986" s="12">
        <v>842.18464221822217</v>
      </c>
      <c r="D2986" s="192">
        <f t="shared" si="46"/>
        <v>-0.19096003463814348</v>
      </c>
    </row>
    <row r="2987" spans="2:4" thickBot="1" x14ac:dyDescent="0.3">
      <c r="B2987" s="11">
        <v>38814</v>
      </c>
      <c r="C2987" s="12">
        <v>843.27</v>
      </c>
      <c r="D2987" s="192">
        <f t="shared" si="46"/>
        <v>0.12887408857504834</v>
      </c>
    </row>
    <row r="2988" spans="2:4" thickBot="1" x14ac:dyDescent="0.3">
      <c r="B2988" s="11">
        <v>38817</v>
      </c>
      <c r="C2988" s="12">
        <v>840.86</v>
      </c>
      <c r="D2988" s="192">
        <f t="shared" si="46"/>
        <v>-0.28579221364449792</v>
      </c>
    </row>
    <row r="2989" spans="2:4" thickBot="1" x14ac:dyDescent="0.3">
      <c r="B2989" s="11">
        <v>38818</v>
      </c>
      <c r="C2989" s="12">
        <v>837.7</v>
      </c>
      <c r="D2989" s="192">
        <f t="shared" si="46"/>
        <v>-0.37580572271245227</v>
      </c>
    </row>
    <row r="2990" spans="2:4" thickBot="1" x14ac:dyDescent="0.3">
      <c r="B2990" s="11">
        <v>38819</v>
      </c>
      <c r="C2990" s="12">
        <v>834.91432573288421</v>
      </c>
      <c r="D2990" s="192">
        <f t="shared" si="46"/>
        <v>-0.33253841078140223</v>
      </c>
    </row>
    <row r="2991" spans="2:4" thickBot="1" x14ac:dyDescent="0.3">
      <c r="B2991" s="11">
        <v>38820</v>
      </c>
      <c r="C2991" s="12">
        <v>835.40485551450365</v>
      </c>
      <c r="D2991" s="192">
        <f t="shared" si="46"/>
        <v>5.8752109827420185E-2</v>
      </c>
    </row>
    <row r="2992" spans="2:4" thickBot="1" x14ac:dyDescent="0.3">
      <c r="B2992" s="11">
        <v>38821</v>
      </c>
      <c r="C2992" s="12">
        <v>833.18</v>
      </c>
      <c r="D2992" s="192">
        <f t="shared" si="46"/>
        <v>-0.26632063481765167</v>
      </c>
    </row>
    <row r="2993" spans="2:4" thickBot="1" x14ac:dyDescent="0.3">
      <c r="B2993" s="11">
        <v>38824</v>
      </c>
      <c r="C2993" s="12">
        <v>831.6</v>
      </c>
      <c r="D2993" s="192">
        <f t="shared" si="46"/>
        <v>-0.18963489282026735</v>
      </c>
    </row>
    <row r="2994" spans="2:4" thickBot="1" x14ac:dyDescent="0.3">
      <c r="B2994" s="11">
        <v>38825</v>
      </c>
      <c r="C2994" s="12">
        <v>831.91</v>
      </c>
      <c r="D2994" s="192">
        <f t="shared" si="46"/>
        <v>3.7277537277535799E-2</v>
      </c>
    </row>
    <row r="2995" spans="2:4" thickBot="1" x14ac:dyDescent="0.3">
      <c r="B2995" s="11">
        <v>38826</v>
      </c>
      <c r="C2995" s="12">
        <v>827.37</v>
      </c>
      <c r="D2995" s="192">
        <f t="shared" si="46"/>
        <v>-0.54573211044462999</v>
      </c>
    </row>
    <row r="2996" spans="2:4" thickBot="1" x14ac:dyDescent="0.3">
      <c r="B2996" s="11">
        <v>38827</v>
      </c>
      <c r="C2996" s="12">
        <v>828.21378271026003</v>
      </c>
      <c r="D2996" s="192">
        <f t="shared" si="46"/>
        <v>0.10198372073679796</v>
      </c>
    </row>
    <row r="2997" spans="2:4" thickBot="1" x14ac:dyDescent="0.3">
      <c r="B2997" s="11">
        <v>38828</v>
      </c>
      <c r="C2997" s="12">
        <v>827.98</v>
      </c>
      <c r="D2997" s="192">
        <f t="shared" si="46"/>
        <v>-2.8227338779007738E-2</v>
      </c>
    </row>
    <row r="2998" spans="2:4" thickBot="1" x14ac:dyDescent="0.3">
      <c r="B2998" s="11">
        <v>38831</v>
      </c>
      <c r="C2998" s="12">
        <v>829.1</v>
      </c>
      <c r="D2998" s="192">
        <f t="shared" si="46"/>
        <v>0.13526896784945563</v>
      </c>
    </row>
    <row r="2999" spans="2:4" thickBot="1" x14ac:dyDescent="0.3">
      <c r="B2999" s="11">
        <v>38832</v>
      </c>
      <c r="C2999" s="12">
        <v>825.00969249302557</v>
      </c>
      <c r="D2999" s="192">
        <f t="shared" si="46"/>
        <v>-0.49334308370214686</v>
      </c>
    </row>
    <row r="3000" spans="2:4" thickBot="1" x14ac:dyDescent="0.3">
      <c r="B3000" s="11">
        <v>38833</v>
      </c>
      <c r="C3000" s="12">
        <v>823.64526436218011</v>
      </c>
      <c r="D3000" s="192">
        <f t="shared" si="46"/>
        <v>-0.16538328497964772</v>
      </c>
    </row>
    <row r="3001" spans="2:4" thickBot="1" x14ac:dyDescent="0.3">
      <c r="B3001" s="11">
        <v>38834</v>
      </c>
      <c r="C3001" s="12">
        <v>824.36</v>
      </c>
      <c r="D3001" s="192">
        <f t="shared" si="46"/>
        <v>8.6777119804537506E-2</v>
      </c>
    </row>
    <row r="3002" spans="2:4" thickBot="1" x14ac:dyDescent="0.3">
      <c r="B3002" s="11">
        <v>38835</v>
      </c>
      <c r="C3002" s="12">
        <v>827.72</v>
      </c>
      <c r="D3002" s="192">
        <f t="shared" si="46"/>
        <v>0.40758891746324188</v>
      </c>
    </row>
    <row r="3003" spans="2:4" thickBot="1" x14ac:dyDescent="0.3">
      <c r="B3003" s="11">
        <v>38839</v>
      </c>
      <c r="C3003" s="12">
        <v>827.28</v>
      </c>
      <c r="D3003" s="192">
        <f t="shared" si="46"/>
        <v>-5.3158072778236587E-2</v>
      </c>
    </row>
    <row r="3004" spans="2:4" thickBot="1" x14ac:dyDescent="0.3">
      <c r="B3004" s="11">
        <v>38840</v>
      </c>
      <c r="C3004" s="12">
        <v>825.13858198448702</v>
      </c>
      <c r="D3004" s="192">
        <f t="shared" si="46"/>
        <v>-0.25885045154154795</v>
      </c>
    </row>
    <row r="3005" spans="2:4" thickBot="1" x14ac:dyDescent="0.3">
      <c r="B3005" s="11">
        <v>38841</v>
      </c>
      <c r="C3005" s="12">
        <v>827.15957834566791</v>
      </c>
      <c r="D3005" s="192">
        <f t="shared" si="46"/>
        <v>0.24492811332617048</v>
      </c>
    </row>
    <row r="3006" spans="2:4" thickBot="1" x14ac:dyDescent="0.3">
      <c r="B3006" s="11">
        <v>38842</v>
      </c>
      <c r="C3006" s="12">
        <v>826.93526488382383</v>
      </c>
      <c r="D3006" s="192">
        <f t="shared" si="46"/>
        <v>-2.7118523162450447E-2</v>
      </c>
    </row>
    <row r="3007" spans="2:4" thickBot="1" x14ac:dyDescent="0.3">
      <c r="B3007" s="11">
        <v>38845</v>
      </c>
      <c r="C3007" s="12">
        <v>831.55</v>
      </c>
      <c r="D3007" s="192">
        <f t="shared" si="46"/>
        <v>0.55805276569314</v>
      </c>
    </row>
    <row r="3008" spans="2:4" thickBot="1" x14ac:dyDescent="0.3">
      <c r="B3008" s="11">
        <v>38846</v>
      </c>
      <c r="C3008" s="12">
        <v>833.38</v>
      </c>
      <c r="D3008" s="192">
        <f t="shared" si="46"/>
        <v>0.22007095183693703</v>
      </c>
    </row>
    <row r="3009" spans="2:4" thickBot="1" x14ac:dyDescent="0.3">
      <c r="B3009" s="11">
        <v>38847</v>
      </c>
      <c r="C3009" s="12">
        <v>834.00316375388786</v>
      </c>
      <c r="D3009" s="192">
        <f t="shared" si="46"/>
        <v>7.4775463040621659E-2</v>
      </c>
    </row>
    <row r="3010" spans="2:4" thickBot="1" x14ac:dyDescent="0.3">
      <c r="B3010" s="11">
        <v>38848</v>
      </c>
      <c r="C3010" s="12">
        <v>833.60478697322458</v>
      </c>
      <c r="D3010" s="192">
        <f t="shared" si="46"/>
        <v>-4.7766818877537087E-2</v>
      </c>
    </row>
    <row r="3011" spans="2:4" thickBot="1" x14ac:dyDescent="0.3">
      <c r="B3011" s="11">
        <v>38849</v>
      </c>
      <c r="C3011" s="12">
        <v>833.53</v>
      </c>
      <c r="D3011" s="192">
        <f t="shared" si="46"/>
        <v>-8.9715143666735386E-3</v>
      </c>
    </row>
    <row r="3012" spans="2:4" thickBot="1" x14ac:dyDescent="0.3">
      <c r="B3012" s="11">
        <v>38852</v>
      </c>
      <c r="C3012" s="12">
        <v>836.3</v>
      </c>
      <c r="D3012" s="192">
        <f t="shared" si="46"/>
        <v>0.3323215721089845</v>
      </c>
    </row>
    <row r="3013" spans="2:4" thickBot="1" x14ac:dyDescent="0.3">
      <c r="B3013" s="11">
        <v>38853</v>
      </c>
      <c r="C3013" s="12">
        <v>833.7</v>
      </c>
      <c r="D3013" s="192">
        <f t="shared" si="46"/>
        <v>-0.31089322013629905</v>
      </c>
    </row>
    <row r="3014" spans="2:4" thickBot="1" x14ac:dyDescent="0.3">
      <c r="B3014" s="11">
        <v>38854</v>
      </c>
      <c r="C3014" s="12">
        <v>835.4389145105539</v>
      </c>
      <c r="D3014" s="192">
        <f t="shared" si="46"/>
        <v>0.20857796696100994</v>
      </c>
    </row>
    <row r="3015" spans="2:4" thickBot="1" x14ac:dyDescent="0.3">
      <c r="B3015" s="11">
        <v>38855</v>
      </c>
      <c r="C3015" s="12">
        <v>834.49509504548996</v>
      </c>
      <c r="D3015" s="192">
        <f t="shared" ref="D3015:D3078" si="47">+((C3015/C3014)-1)*100</f>
        <v>-0.11297288750511392</v>
      </c>
    </row>
    <row r="3016" spans="2:4" thickBot="1" x14ac:dyDescent="0.3">
      <c r="B3016" s="11">
        <v>38856</v>
      </c>
      <c r="C3016" s="12">
        <v>831.45</v>
      </c>
      <c r="D3016" s="192">
        <f t="shared" si="47"/>
        <v>-0.36490268949080917</v>
      </c>
    </row>
    <row r="3017" spans="2:4" thickBot="1" x14ac:dyDescent="0.3">
      <c r="B3017" s="11">
        <v>38859</v>
      </c>
      <c r="C3017" s="12">
        <v>828.65</v>
      </c>
      <c r="D3017" s="192">
        <f t="shared" si="47"/>
        <v>-0.33676108004090377</v>
      </c>
    </row>
    <row r="3018" spans="2:4" thickBot="1" x14ac:dyDescent="0.3">
      <c r="B3018" s="11">
        <v>38860</v>
      </c>
      <c r="C3018" s="12">
        <v>827.89737616632704</v>
      </c>
      <c r="D3018" s="192">
        <f t="shared" si="47"/>
        <v>-9.0825298216734573E-2</v>
      </c>
    </row>
    <row r="3019" spans="2:4" thickBot="1" x14ac:dyDescent="0.3">
      <c r="B3019" s="11">
        <v>38861</v>
      </c>
      <c r="C3019" s="12">
        <v>827.31253468105751</v>
      </c>
      <c r="D3019" s="192">
        <f t="shared" si="47"/>
        <v>-7.0641785093905618E-2</v>
      </c>
    </row>
    <row r="3020" spans="2:4" thickBot="1" x14ac:dyDescent="0.3">
      <c r="B3020" s="11">
        <v>38862</v>
      </c>
      <c r="C3020" s="12">
        <v>825.4278636580143</v>
      </c>
      <c r="D3020" s="192">
        <f t="shared" si="47"/>
        <v>-0.22780641463020501</v>
      </c>
    </row>
    <row r="3021" spans="2:4" thickBot="1" x14ac:dyDescent="0.3">
      <c r="B3021" s="11">
        <v>38863</v>
      </c>
      <c r="C3021" s="12">
        <v>825.32</v>
      </c>
      <c r="D3021" s="192">
        <f t="shared" si="47"/>
        <v>-1.3067605633787505E-2</v>
      </c>
    </row>
    <row r="3022" spans="2:4" thickBot="1" x14ac:dyDescent="0.3">
      <c r="B3022" s="11">
        <v>38866</v>
      </c>
      <c r="C3022" s="12">
        <v>819.09</v>
      </c>
      <c r="D3022" s="192">
        <f t="shared" si="47"/>
        <v>-0.75485872146561217</v>
      </c>
    </row>
    <row r="3023" spans="2:4" thickBot="1" x14ac:dyDescent="0.3">
      <c r="B3023" s="11">
        <v>38867</v>
      </c>
      <c r="C3023" s="12">
        <v>815.42</v>
      </c>
      <c r="D3023" s="192">
        <f t="shared" si="47"/>
        <v>-0.44805821094141551</v>
      </c>
    </row>
    <row r="3024" spans="2:4" thickBot="1" x14ac:dyDescent="0.3">
      <c r="B3024" s="11">
        <v>38868</v>
      </c>
      <c r="C3024" s="12">
        <v>811.82999965688725</v>
      </c>
      <c r="D3024" s="192">
        <f t="shared" si="47"/>
        <v>-0.44026395515350814</v>
      </c>
    </row>
    <row r="3025" spans="2:4" thickBot="1" x14ac:dyDescent="0.3">
      <c r="B3025" s="11">
        <v>38869</v>
      </c>
      <c r="C3025" s="12">
        <v>811.26911498161758</v>
      </c>
      <c r="D3025" s="192">
        <f t="shared" si="47"/>
        <v>-6.9088931858485303E-2</v>
      </c>
    </row>
    <row r="3026" spans="2:4" thickBot="1" x14ac:dyDescent="0.3">
      <c r="B3026" s="11">
        <v>38870</v>
      </c>
      <c r="C3026" s="12">
        <v>808.54</v>
      </c>
      <c r="D3026" s="192">
        <f t="shared" si="47"/>
        <v>-0.33640069999206768</v>
      </c>
    </row>
    <row r="3027" spans="2:4" thickBot="1" x14ac:dyDescent="0.3">
      <c r="B3027" s="11">
        <v>38873</v>
      </c>
      <c r="C3027" s="12">
        <v>805.25001913501626</v>
      </c>
      <c r="D3027" s="192">
        <f t="shared" si="47"/>
        <v>-0.40690390889550621</v>
      </c>
    </row>
    <row r="3028" spans="2:4" thickBot="1" x14ac:dyDescent="0.3">
      <c r="B3028" s="11">
        <v>38874</v>
      </c>
      <c r="C3028" s="12">
        <v>806.15</v>
      </c>
      <c r="D3028" s="192">
        <f t="shared" si="47"/>
        <v>0.11176415319436028</v>
      </c>
    </row>
    <row r="3029" spans="2:4" thickBot="1" x14ac:dyDescent="0.3">
      <c r="B3029" s="11">
        <v>38875</v>
      </c>
      <c r="C3029" s="12">
        <v>802.70710560338989</v>
      </c>
      <c r="D3029" s="192">
        <f t="shared" si="47"/>
        <v>-0.4270786325882403</v>
      </c>
    </row>
    <row r="3030" spans="2:4" thickBot="1" x14ac:dyDescent="0.3">
      <c r="B3030" s="11">
        <v>38876</v>
      </c>
      <c r="C3030" s="12">
        <v>796.70253323233453</v>
      </c>
      <c r="D3030" s="192">
        <f t="shared" si="47"/>
        <v>-0.74804026638605192</v>
      </c>
    </row>
    <row r="3031" spans="2:4" thickBot="1" x14ac:dyDescent="0.3">
      <c r="B3031" s="11">
        <v>38877</v>
      </c>
      <c r="C3031" s="12">
        <v>798.17</v>
      </c>
      <c r="D3031" s="192">
        <f t="shared" si="47"/>
        <v>0.18419255700263815</v>
      </c>
    </row>
    <row r="3032" spans="2:4" thickBot="1" x14ac:dyDescent="0.3">
      <c r="B3032" s="11">
        <v>38880</v>
      </c>
      <c r="C3032" s="12">
        <v>803.33</v>
      </c>
      <c r="D3032" s="192">
        <f t="shared" si="47"/>
        <v>0.64647882030144377</v>
      </c>
    </row>
    <row r="3033" spans="2:4" thickBot="1" x14ac:dyDescent="0.3">
      <c r="B3033" s="11">
        <v>38881</v>
      </c>
      <c r="C3033" s="12">
        <v>806.5</v>
      </c>
      <c r="D3033" s="192">
        <f t="shared" si="47"/>
        <v>0.3946074465039251</v>
      </c>
    </row>
    <row r="3034" spans="2:4" thickBot="1" x14ac:dyDescent="0.3">
      <c r="B3034" s="11">
        <v>38882</v>
      </c>
      <c r="C3034" s="12">
        <v>809.8593639018876</v>
      </c>
      <c r="D3034" s="192">
        <f t="shared" si="47"/>
        <v>0.41653613166616754</v>
      </c>
    </row>
    <row r="3035" spans="2:4" thickBot="1" x14ac:dyDescent="0.3">
      <c r="B3035" s="11">
        <v>38883</v>
      </c>
      <c r="C3035" s="12">
        <v>819.01</v>
      </c>
      <c r="D3035" s="192">
        <f t="shared" si="47"/>
        <v>1.1299043396898911</v>
      </c>
    </row>
    <row r="3036" spans="2:4" thickBot="1" x14ac:dyDescent="0.3">
      <c r="B3036" s="11">
        <v>38884</v>
      </c>
      <c r="C3036" s="12">
        <v>824.87</v>
      </c>
      <c r="D3036" s="192">
        <f t="shared" si="47"/>
        <v>0.71549797926764303</v>
      </c>
    </row>
    <row r="3037" spans="2:4" thickBot="1" x14ac:dyDescent="0.3">
      <c r="B3037" s="11">
        <v>38887</v>
      </c>
      <c r="C3037" s="12">
        <v>825.12</v>
      </c>
      <c r="D3037" s="192">
        <f t="shared" si="47"/>
        <v>3.0307806078533339E-2</v>
      </c>
    </row>
    <row r="3038" spans="2:4" thickBot="1" x14ac:dyDescent="0.3">
      <c r="B3038" s="11">
        <v>38888</v>
      </c>
      <c r="C3038" s="12">
        <v>825.18</v>
      </c>
      <c r="D3038" s="192">
        <f t="shared" si="47"/>
        <v>7.2716695753261007E-3</v>
      </c>
    </row>
    <row r="3039" spans="2:4" thickBot="1" x14ac:dyDescent="0.3">
      <c r="B3039" s="11">
        <v>38889</v>
      </c>
      <c r="C3039" s="12">
        <v>827.99</v>
      </c>
      <c r="D3039" s="192">
        <f t="shared" si="47"/>
        <v>0.34053176276691577</v>
      </c>
    </row>
    <row r="3040" spans="2:4" thickBot="1" x14ac:dyDescent="0.3">
      <c r="B3040" s="11">
        <v>38890</v>
      </c>
      <c r="C3040" s="12">
        <v>832.44287042923463</v>
      </c>
      <c r="D3040" s="192">
        <f t="shared" si="47"/>
        <v>0.53779277880585674</v>
      </c>
    </row>
    <row r="3041" spans="2:4" thickBot="1" x14ac:dyDescent="0.3">
      <c r="B3041" s="11">
        <v>38891</v>
      </c>
      <c r="C3041" s="12">
        <v>830.92</v>
      </c>
      <c r="D3041" s="192">
        <f t="shared" si="47"/>
        <v>-0.18293993297695543</v>
      </c>
    </row>
    <row r="3042" spans="2:4" thickBot="1" x14ac:dyDescent="0.3">
      <c r="B3042" s="11">
        <v>38894</v>
      </c>
      <c r="C3042" s="12">
        <v>830.91</v>
      </c>
      <c r="D3042" s="192">
        <f t="shared" si="47"/>
        <v>-1.2034852934106333E-3</v>
      </c>
    </row>
    <row r="3043" spans="2:4" thickBot="1" x14ac:dyDescent="0.3">
      <c r="B3043" s="11">
        <v>38895</v>
      </c>
      <c r="C3043" s="12">
        <v>829.84834078534766</v>
      </c>
      <c r="D3043" s="192">
        <f t="shared" si="47"/>
        <v>-0.1277706628458275</v>
      </c>
    </row>
    <row r="3044" spans="2:4" thickBot="1" x14ac:dyDescent="0.3">
      <c r="B3044" s="11">
        <v>38896</v>
      </c>
      <c r="C3044" s="12">
        <v>836.10163876371394</v>
      </c>
      <c r="D3044" s="192">
        <f t="shared" si="47"/>
        <v>0.75354708457311403</v>
      </c>
    </row>
    <row r="3045" spans="2:4" thickBot="1" x14ac:dyDescent="0.3">
      <c r="B3045" s="11">
        <v>38897</v>
      </c>
      <c r="C3045" s="12">
        <v>844.55</v>
      </c>
      <c r="D3045" s="192">
        <f t="shared" si="47"/>
        <v>1.0104466783222632</v>
      </c>
    </row>
    <row r="3046" spans="2:4" thickBot="1" x14ac:dyDescent="0.3">
      <c r="B3046" s="11">
        <v>38898</v>
      </c>
      <c r="C3046" s="12">
        <v>841.39</v>
      </c>
      <c r="D3046" s="192">
        <f t="shared" si="47"/>
        <v>-0.37416375584630179</v>
      </c>
    </row>
    <row r="3047" spans="2:4" thickBot="1" x14ac:dyDescent="0.3">
      <c r="B3047" s="11">
        <v>38901</v>
      </c>
      <c r="C3047" s="12">
        <v>842.13</v>
      </c>
      <c r="D3047" s="192">
        <f t="shared" si="47"/>
        <v>8.794970227836707E-2</v>
      </c>
    </row>
    <row r="3048" spans="2:4" thickBot="1" x14ac:dyDescent="0.3">
      <c r="B3048" s="11">
        <v>38902</v>
      </c>
      <c r="C3048" s="12">
        <v>843.6</v>
      </c>
      <c r="D3048" s="192">
        <f t="shared" si="47"/>
        <v>0.17455737237719315</v>
      </c>
    </row>
    <row r="3049" spans="2:4" thickBot="1" x14ac:dyDescent="0.3">
      <c r="B3049" s="11">
        <v>38903</v>
      </c>
      <c r="C3049" s="12">
        <v>843.24094743687942</v>
      </c>
      <c r="D3049" s="192">
        <f t="shared" si="47"/>
        <v>-4.2561944419228226E-2</v>
      </c>
    </row>
    <row r="3050" spans="2:4" thickBot="1" x14ac:dyDescent="0.3">
      <c r="B3050" s="11">
        <v>38904</v>
      </c>
      <c r="C3050" s="12">
        <v>843.06368918972203</v>
      </c>
      <c r="D3050" s="192">
        <f t="shared" si="47"/>
        <v>-2.102106731133313E-2</v>
      </c>
    </row>
    <row r="3051" spans="2:4" thickBot="1" x14ac:dyDescent="0.3">
      <c r="B3051" s="11">
        <v>38905</v>
      </c>
      <c r="C3051" s="12">
        <v>844.78</v>
      </c>
      <c r="D3051" s="192">
        <f t="shared" si="47"/>
        <v>0.20358020779278618</v>
      </c>
    </row>
    <row r="3052" spans="2:4" thickBot="1" x14ac:dyDescent="0.3">
      <c r="B3052" s="11">
        <v>38908</v>
      </c>
      <c r="C3052" s="12">
        <v>847.4</v>
      </c>
      <c r="D3052" s="192">
        <f t="shared" si="47"/>
        <v>0.31013991808517272</v>
      </c>
    </row>
    <row r="3053" spans="2:4" thickBot="1" x14ac:dyDescent="0.3">
      <c r="B3053" s="11">
        <v>38909</v>
      </c>
      <c r="C3053" s="12">
        <v>847.74</v>
      </c>
      <c r="D3053" s="192">
        <f t="shared" si="47"/>
        <v>4.0122728345526326E-2</v>
      </c>
    </row>
    <row r="3054" spans="2:4" thickBot="1" x14ac:dyDescent="0.3">
      <c r="B3054" s="11">
        <v>38910</v>
      </c>
      <c r="C3054" s="12">
        <v>848.36209376347188</v>
      </c>
      <c r="D3054" s="192">
        <f t="shared" si="47"/>
        <v>7.3382613003025732E-2</v>
      </c>
    </row>
    <row r="3055" spans="2:4" thickBot="1" x14ac:dyDescent="0.3">
      <c r="B3055" s="11">
        <v>38911</v>
      </c>
      <c r="C3055" s="12">
        <v>847.49</v>
      </c>
      <c r="D3055" s="192">
        <f t="shared" si="47"/>
        <v>-0.10279735149446578</v>
      </c>
    </row>
    <row r="3056" spans="2:4" thickBot="1" x14ac:dyDescent="0.3">
      <c r="B3056" s="11">
        <v>38912</v>
      </c>
      <c r="C3056" s="12">
        <v>848.79</v>
      </c>
      <c r="D3056" s="192">
        <f t="shared" si="47"/>
        <v>0.15339414034383214</v>
      </c>
    </row>
    <row r="3057" spans="2:4" thickBot="1" x14ac:dyDescent="0.3">
      <c r="B3057" s="11">
        <v>38915</v>
      </c>
      <c r="C3057" s="12">
        <v>849.93</v>
      </c>
      <c r="D3057" s="192">
        <f t="shared" si="47"/>
        <v>0.13430883964231644</v>
      </c>
    </row>
    <row r="3058" spans="2:4" thickBot="1" x14ac:dyDescent="0.3">
      <c r="B3058" s="11">
        <v>38916</v>
      </c>
      <c r="C3058" s="12">
        <v>847.89</v>
      </c>
      <c r="D3058" s="192">
        <f t="shared" si="47"/>
        <v>-0.24001976633369893</v>
      </c>
    </row>
    <row r="3059" spans="2:4" thickBot="1" x14ac:dyDescent="0.3">
      <c r="B3059" s="11">
        <v>38917</v>
      </c>
      <c r="C3059" s="12">
        <v>850.77</v>
      </c>
      <c r="D3059" s="192">
        <f t="shared" si="47"/>
        <v>0.33966670204861327</v>
      </c>
    </row>
    <row r="3060" spans="2:4" thickBot="1" x14ac:dyDescent="0.3">
      <c r="B3060" s="11">
        <v>38918</v>
      </c>
      <c r="C3060" s="12">
        <v>852.30913532646446</v>
      </c>
      <c r="D3060" s="192">
        <f t="shared" si="47"/>
        <v>0.18091086033411585</v>
      </c>
    </row>
    <row r="3061" spans="2:4" thickBot="1" x14ac:dyDescent="0.3">
      <c r="B3061" s="11">
        <v>38919</v>
      </c>
      <c r="C3061" s="12">
        <v>853.47</v>
      </c>
      <c r="D3061" s="192">
        <f t="shared" si="47"/>
        <v>0.13620230329820515</v>
      </c>
    </row>
    <row r="3062" spans="2:4" thickBot="1" x14ac:dyDescent="0.3">
      <c r="B3062" s="11">
        <v>38922</v>
      </c>
      <c r="C3062" s="12">
        <v>857.37</v>
      </c>
      <c r="D3062" s="192">
        <f t="shared" si="47"/>
        <v>0.45695806530985372</v>
      </c>
    </row>
    <row r="3063" spans="2:4" thickBot="1" x14ac:dyDescent="0.3">
      <c r="B3063" s="11">
        <v>38923</v>
      </c>
      <c r="C3063" s="12">
        <v>861.35</v>
      </c>
      <c r="D3063" s="192">
        <f t="shared" si="47"/>
        <v>0.46421031759917852</v>
      </c>
    </row>
    <row r="3064" spans="2:4" thickBot="1" x14ac:dyDescent="0.3">
      <c r="B3064" s="11">
        <v>38924</v>
      </c>
      <c r="C3064" s="12">
        <v>862.83793247789458</v>
      </c>
      <c r="D3064" s="192">
        <f t="shared" si="47"/>
        <v>0.17274423612869683</v>
      </c>
    </row>
    <row r="3065" spans="2:4" thickBot="1" x14ac:dyDescent="0.3">
      <c r="B3065" s="11">
        <v>38925</v>
      </c>
      <c r="C3065" s="12">
        <v>866.20122575721791</v>
      </c>
      <c r="D3065" s="192">
        <f t="shared" si="47"/>
        <v>0.38979432321255558</v>
      </c>
    </row>
    <row r="3066" spans="2:4" thickBot="1" x14ac:dyDescent="0.3">
      <c r="B3066" s="11">
        <v>38926</v>
      </c>
      <c r="C3066" s="12">
        <v>869.54</v>
      </c>
      <c r="D3066" s="192">
        <f t="shared" si="47"/>
        <v>0.38545018680427034</v>
      </c>
    </row>
    <row r="3067" spans="2:4" thickBot="1" x14ac:dyDescent="0.3">
      <c r="B3067" s="11">
        <v>38929</v>
      </c>
      <c r="C3067" s="12">
        <v>871.34</v>
      </c>
      <c r="D3067" s="192">
        <f t="shared" si="47"/>
        <v>0.20700600317409279</v>
      </c>
    </row>
    <row r="3068" spans="2:4" thickBot="1" x14ac:dyDescent="0.3">
      <c r="B3068" s="11">
        <v>38930</v>
      </c>
      <c r="C3068" s="12">
        <v>864.27410282924552</v>
      </c>
      <c r="D3068" s="192">
        <f t="shared" si="47"/>
        <v>-0.81092308062920004</v>
      </c>
    </row>
    <row r="3069" spans="2:4" thickBot="1" x14ac:dyDescent="0.3">
      <c r="B3069" s="11">
        <v>38931</v>
      </c>
      <c r="C3069" s="12">
        <v>866.07575846151144</v>
      </c>
      <c r="D3069" s="192">
        <f t="shared" si="47"/>
        <v>0.2084588241586971</v>
      </c>
    </row>
    <row r="3070" spans="2:4" thickBot="1" x14ac:dyDescent="0.3">
      <c r="B3070" s="11">
        <v>38932</v>
      </c>
      <c r="C3070" s="12">
        <v>869.9814821855332</v>
      </c>
      <c r="D3070" s="192">
        <f t="shared" si="47"/>
        <v>0.45096790735257297</v>
      </c>
    </row>
    <row r="3071" spans="2:4" thickBot="1" x14ac:dyDescent="0.3">
      <c r="B3071" s="11">
        <v>38933</v>
      </c>
      <c r="C3071" s="12">
        <v>875.34</v>
      </c>
      <c r="D3071" s="192">
        <f t="shared" si="47"/>
        <v>0.61593469794385403</v>
      </c>
    </row>
    <row r="3072" spans="2:4" thickBot="1" x14ac:dyDescent="0.3">
      <c r="B3072" s="11">
        <v>38936</v>
      </c>
      <c r="C3072" s="12">
        <v>876.32091736106668</v>
      </c>
      <c r="D3072" s="192">
        <f t="shared" si="47"/>
        <v>0.11206129744631976</v>
      </c>
    </row>
    <row r="3073" spans="2:4" thickBot="1" x14ac:dyDescent="0.3">
      <c r="B3073" s="11">
        <v>38937</v>
      </c>
      <c r="C3073" s="12">
        <v>878.05</v>
      </c>
      <c r="D3073" s="192">
        <f t="shared" si="47"/>
        <v>0.19731157897500129</v>
      </c>
    </row>
    <row r="3074" spans="2:4" thickBot="1" x14ac:dyDescent="0.3">
      <c r="B3074" s="11">
        <v>38938</v>
      </c>
      <c r="C3074" s="12">
        <v>878.51366104083365</v>
      </c>
      <c r="D3074" s="192">
        <f t="shared" si="47"/>
        <v>5.280576742028309E-2</v>
      </c>
    </row>
    <row r="3075" spans="2:4" thickBot="1" x14ac:dyDescent="0.3">
      <c r="B3075" s="11">
        <v>38939</v>
      </c>
      <c r="C3075" s="12">
        <v>882.95950634722976</v>
      </c>
      <c r="D3075" s="192">
        <f t="shared" si="47"/>
        <v>0.50606444766365666</v>
      </c>
    </row>
    <row r="3076" spans="2:4" thickBot="1" x14ac:dyDescent="0.3">
      <c r="B3076" s="11">
        <v>38940</v>
      </c>
      <c r="C3076" s="12">
        <v>886.36</v>
      </c>
      <c r="D3076" s="192">
        <f t="shared" si="47"/>
        <v>0.38512453043717532</v>
      </c>
    </row>
    <row r="3077" spans="2:4" thickBot="1" x14ac:dyDescent="0.3">
      <c r="B3077" s="11">
        <v>38943</v>
      </c>
      <c r="C3077" s="12">
        <v>891.92431799921974</v>
      </c>
      <c r="D3077" s="192">
        <f t="shared" si="47"/>
        <v>0.62777178564237257</v>
      </c>
    </row>
    <row r="3078" spans="2:4" thickBot="1" x14ac:dyDescent="0.3">
      <c r="B3078" s="11">
        <v>38945</v>
      </c>
      <c r="C3078" s="12">
        <v>891.35290821519334</v>
      </c>
      <c r="D3078" s="192">
        <f t="shared" si="47"/>
        <v>-6.4064828427168319E-2</v>
      </c>
    </row>
    <row r="3079" spans="2:4" thickBot="1" x14ac:dyDescent="0.3">
      <c r="B3079" s="11">
        <v>38946</v>
      </c>
      <c r="C3079" s="12">
        <v>891.51708200480448</v>
      </c>
      <c r="D3079" s="192">
        <f t="shared" ref="D3079:D3142" si="48">+((C3079/C3078)-1)*100</f>
        <v>1.841849486303726E-2</v>
      </c>
    </row>
    <row r="3080" spans="2:4" thickBot="1" x14ac:dyDescent="0.3">
      <c r="B3080" s="11">
        <v>38947</v>
      </c>
      <c r="C3080" s="12">
        <v>891.79293452434297</v>
      </c>
      <c r="D3080" s="192">
        <f t="shared" si="48"/>
        <v>3.0941921933580474E-2</v>
      </c>
    </row>
    <row r="3081" spans="2:4" thickBot="1" x14ac:dyDescent="0.3">
      <c r="B3081" s="11">
        <v>38950</v>
      </c>
      <c r="C3081" s="12">
        <v>893.23</v>
      </c>
      <c r="D3081" s="192">
        <f t="shared" si="48"/>
        <v>0.16114340224320234</v>
      </c>
    </row>
    <row r="3082" spans="2:4" thickBot="1" x14ac:dyDescent="0.3">
      <c r="B3082" s="11">
        <v>38951</v>
      </c>
      <c r="C3082" s="12">
        <v>893.47</v>
      </c>
      <c r="D3082" s="192">
        <f t="shared" si="48"/>
        <v>2.6868779597633008E-2</v>
      </c>
    </row>
    <row r="3083" spans="2:4" thickBot="1" x14ac:dyDescent="0.3">
      <c r="B3083" s="11">
        <v>38952</v>
      </c>
      <c r="C3083" s="12">
        <v>905.44</v>
      </c>
      <c r="D3083" s="192">
        <f t="shared" si="48"/>
        <v>1.3397204159065312</v>
      </c>
    </row>
    <row r="3084" spans="2:4" thickBot="1" x14ac:dyDescent="0.3">
      <c r="B3084" s="11">
        <v>38953</v>
      </c>
      <c r="C3084" s="12">
        <v>910.9</v>
      </c>
      <c r="D3084" s="192">
        <f t="shared" si="48"/>
        <v>0.60302173528892222</v>
      </c>
    </row>
    <row r="3085" spans="2:4" thickBot="1" x14ac:dyDescent="0.3">
      <c r="B3085" s="11">
        <v>38954</v>
      </c>
      <c r="C3085" s="12">
        <v>913.16</v>
      </c>
      <c r="D3085" s="192">
        <f t="shared" si="48"/>
        <v>0.24810626852562745</v>
      </c>
    </row>
    <row r="3086" spans="2:4" thickBot="1" x14ac:dyDescent="0.3">
      <c r="B3086" s="11">
        <v>38958</v>
      </c>
      <c r="C3086" s="12">
        <v>913.09</v>
      </c>
      <c r="D3086" s="192">
        <f t="shared" si="48"/>
        <v>-7.6656883788106533E-3</v>
      </c>
    </row>
    <row r="3087" spans="2:4" thickBot="1" x14ac:dyDescent="0.3">
      <c r="B3087" s="11">
        <v>38959</v>
      </c>
      <c r="C3087" s="12">
        <v>911.55088426669715</v>
      </c>
      <c r="D3087" s="192">
        <f t="shared" si="48"/>
        <v>-0.16856122981336874</v>
      </c>
    </row>
    <row r="3088" spans="2:4" thickBot="1" x14ac:dyDescent="0.3">
      <c r="B3088" s="11">
        <v>38960</v>
      </c>
      <c r="C3088" s="12">
        <v>915.61</v>
      </c>
      <c r="D3088" s="192">
        <f t="shared" si="48"/>
        <v>0.4452977670652114</v>
      </c>
    </row>
    <row r="3089" spans="2:4" thickBot="1" x14ac:dyDescent="0.3">
      <c r="B3089" s="11">
        <v>38961</v>
      </c>
      <c r="C3089" s="12">
        <v>922</v>
      </c>
      <c r="D3089" s="192">
        <f t="shared" si="48"/>
        <v>0.69789539214293317</v>
      </c>
    </row>
    <row r="3090" spans="2:4" thickBot="1" x14ac:dyDescent="0.3">
      <c r="B3090" s="11">
        <v>38964</v>
      </c>
      <c r="C3090" s="12">
        <v>924.72</v>
      </c>
      <c r="D3090" s="192">
        <f t="shared" si="48"/>
        <v>0.29501084598699823</v>
      </c>
    </row>
    <row r="3091" spans="2:4" thickBot="1" x14ac:dyDescent="0.3">
      <c r="B3091" s="11">
        <v>38965</v>
      </c>
      <c r="C3091" s="12">
        <v>932.20925918302498</v>
      </c>
      <c r="D3091" s="192">
        <f t="shared" si="48"/>
        <v>0.80989479875259729</v>
      </c>
    </row>
    <row r="3092" spans="2:4" thickBot="1" x14ac:dyDescent="0.3">
      <c r="B3092" s="11">
        <v>38966</v>
      </c>
      <c r="C3092" s="12">
        <v>949.72653908194934</v>
      </c>
      <c r="D3092" s="192">
        <f t="shared" si="48"/>
        <v>1.879114557848971</v>
      </c>
    </row>
    <row r="3093" spans="2:4" thickBot="1" x14ac:dyDescent="0.3">
      <c r="B3093" s="11">
        <v>38967</v>
      </c>
      <c r="C3093" s="12">
        <v>965.58</v>
      </c>
      <c r="D3093" s="192">
        <f t="shared" si="48"/>
        <v>1.6692658639796853</v>
      </c>
    </row>
    <row r="3094" spans="2:4" thickBot="1" x14ac:dyDescent="0.3">
      <c r="B3094" s="11">
        <v>38968</v>
      </c>
      <c r="C3094" s="12">
        <v>975.86015570919903</v>
      </c>
      <c r="D3094" s="192">
        <f t="shared" si="48"/>
        <v>1.0646612097598318</v>
      </c>
    </row>
    <row r="3095" spans="2:4" thickBot="1" x14ac:dyDescent="0.3">
      <c r="B3095" s="11">
        <v>38971</v>
      </c>
      <c r="C3095" s="12">
        <v>989.42688226792427</v>
      </c>
      <c r="D3095" s="192">
        <f t="shared" si="48"/>
        <v>1.3902326557093225</v>
      </c>
    </row>
    <row r="3096" spans="2:4" thickBot="1" x14ac:dyDescent="0.3">
      <c r="B3096" s="11">
        <v>38972</v>
      </c>
      <c r="C3096" s="12">
        <v>983.83</v>
      </c>
      <c r="D3096" s="192">
        <f t="shared" si="48"/>
        <v>-0.5656691129207303</v>
      </c>
    </row>
    <row r="3097" spans="2:4" thickBot="1" x14ac:dyDescent="0.3">
      <c r="B3097" s="11">
        <v>38973</v>
      </c>
      <c r="C3097" s="12">
        <v>971.25751671206433</v>
      </c>
      <c r="D3097" s="192">
        <f t="shared" si="48"/>
        <v>-1.2779121685591699</v>
      </c>
    </row>
    <row r="3098" spans="2:4" thickBot="1" x14ac:dyDescent="0.3">
      <c r="B3098" s="11">
        <v>38974</v>
      </c>
      <c r="C3098" s="12">
        <v>961.69372538332209</v>
      </c>
      <c r="D3098" s="192">
        <f t="shared" si="48"/>
        <v>-0.98468131923631352</v>
      </c>
    </row>
    <row r="3099" spans="2:4" thickBot="1" x14ac:dyDescent="0.3">
      <c r="B3099" s="11">
        <v>38975</v>
      </c>
      <c r="C3099" s="12">
        <v>952.9971088539105</v>
      </c>
      <c r="D3099" s="192">
        <f t="shared" si="48"/>
        <v>-0.90430209742141665</v>
      </c>
    </row>
    <row r="3100" spans="2:4" thickBot="1" x14ac:dyDescent="0.3">
      <c r="B3100" s="11">
        <v>38978</v>
      </c>
      <c r="C3100" s="12">
        <v>957.22</v>
      </c>
      <c r="D3100" s="192">
        <f t="shared" si="48"/>
        <v>0.4431168895326465</v>
      </c>
    </row>
    <row r="3101" spans="2:4" thickBot="1" x14ac:dyDescent="0.3">
      <c r="B3101" s="11">
        <v>38979</v>
      </c>
      <c r="C3101" s="12">
        <v>960.7619058819738</v>
      </c>
      <c r="D3101" s="192">
        <f t="shared" si="48"/>
        <v>0.37002004575477088</v>
      </c>
    </row>
    <row r="3102" spans="2:4" thickBot="1" x14ac:dyDescent="0.3">
      <c r="B3102" s="11">
        <v>38980</v>
      </c>
      <c r="C3102" s="12">
        <v>962.57093436223954</v>
      </c>
      <c r="D3102" s="192">
        <f t="shared" si="48"/>
        <v>0.18829102914994511</v>
      </c>
    </row>
    <row r="3103" spans="2:4" thickBot="1" x14ac:dyDescent="0.3">
      <c r="B3103" s="11">
        <v>38981</v>
      </c>
      <c r="C3103" s="12">
        <v>956.95456531621051</v>
      </c>
      <c r="D3103" s="192">
        <f t="shared" si="48"/>
        <v>-0.58347586089851911</v>
      </c>
    </row>
    <row r="3104" spans="2:4" thickBot="1" x14ac:dyDescent="0.3">
      <c r="B3104" s="11">
        <v>38982</v>
      </c>
      <c r="C3104" s="12">
        <v>956.67</v>
      </c>
      <c r="D3104" s="192">
        <f t="shared" si="48"/>
        <v>-2.9736554537107551E-2</v>
      </c>
    </row>
    <row r="3105" spans="2:4" thickBot="1" x14ac:dyDescent="0.3">
      <c r="B3105" s="11">
        <v>38985</v>
      </c>
      <c r="C3105" s="12">
        <v>950.52</v>
      </c>
      <c r="D3105" s="192">
        <f t="shared" si="48"/>
        <v>-0.64285490294458958</v>
      </c>
    </row>
    <row r="3106" spans="2:4" thickBot="1" x14ac:dyDescent="0.3">
      <c r="B3106" s="11">
        <v>38986</v>
      </c>
      <c r="C3106" s="12">
        <v>950.73</v>
      </c>
      <c r="D3106" s="192">
        <f t="shared" si="48"/>
        <v>2.2093170054282574E-2</v>
      </c>
    </row>
    <row r="3107" spans="2:4" thickBot="1" x14ac:dyDescent="0.3">
      <c r="B3107" s="11">
        <v>38987</v>
      </c>
      <c r="C3107" s="12">
        <v>952.76441584127747</v>
      </c>
      <c r="D3107" s="192">
        <f t="shared" si="48"/>
        <v>0.21398460564803212</v>
      </c>
    </row>
    <row r="3108" spans="2:4" thickBot="1" x14ac:dyDescent="0.3">
      <c r="B3108" s="11">
        <v>38988</v>
      </c>
      <c r="C3108" s="12">
        <v>955.13</v>
      </c>
      <c r="D3108" s="192">
        <f t="shared" si="48"/>
        <v>0.2482863674787561</v>
      </c>
    </row>
    <row r="3109" spans="2:4" thickBot="1" x14ac:dyDescent="0.3">
      <c r="B3109" s="11">
        <v>38989</v>
      </c>
      <c r="C3109" s="12">
        <v>965.66</v>
      </c>
      <c r="D3109" s="192">
        <f t="shared" si="48"/>
        <v>1.1024677269062755</v>
      </c>
    </row>
    <row r="3110" spans="2:4" thickBot="1" x14ac:dyDescent="0.3">
      <c r="B3110" s="11">
        <v>38992</v>
      </c>
      <c r="C3110" s="12">
        <v>1006.44</v>
      </c>
      <c r="D3110" s="192">
        <f t="shared" si="48"/>
        <v>4.2230184537000781</v>
      </c>
    </row>
    <row r="3111" spans="2:4" thickBot="1" x14ac:dyDescent="0.3">
      <c r="B3111" s="11">
        <v>38993</v>
      </c>
      <c r="C3111" s="12">
        <v>999.36</v>
      </c>
      <c r="D3111" s="192">
        <f t="shared" si="48"/>
        <v>-0.70346965541910889</v>
      </c>
    </row>
    <row r="3112" spans="2:4" thickBot="1" x14ac:dyDescent="0.3">
      <c r="B3112" s="11">
        <v>38994</v>
      </c>
      <c r="C3112" s="12">
        <v>1006.3979093193315</v>
      </c>
      <c r="D3112" s="192">
        <f t="shared" si="48"/>
        <v>0.70424164658695609</v>
      </c>
    </row>
    <row r="3113" spans="2:4" thickBot="1" x14ac:dyDescent="0.3">
      <c r="B3113" s="11">
        <v>38995</v>
      </c>
      <c r="C3113" s="12">
        <v>1006.7548541616004</v>
      </c>
      <c r="D3113" s="192">
        <f t="shared" si="48"/>
        <v>3.5467565956137648E-2</v>
      </c>
    </row>
    <row r="3114" spans="2:4" thickBot="1" x14ac:dyDescent="0.3">
      <c r="B3114" s="11">
        <v>38996</v>
      </c>
      <c r="C3114" s="12">
        <v>1005.79</v>
      </c>
      <c r="D3114" s="192">
        <f t="shared" si="48"/>
        <v>-9.5838044148688351E-2</v>
      </c>
    </row>
    <row r="3115" spans="2:4" thickBot="1" x14ac:dyDescent="0.3">
      <c r="B3115" s="11">
        <v>38999</v>
      </c>
      <c r="C3115" s="12">
        <v>1011.78</v>
      </c>
      <c r="D3115" s="192">
        <f t="shared" si="48"/>
        <v>0.59555175533660965</v>
      </c>
    </row>
    <row r="3116" spans="2:4" thickBot="1" x14ac:dyDescent="0.3">
      <c r="B3116" s="11">
        <v>39000</v>
      </c>
      <c r="C3116" s="12">
        <v>1017.1324956605415</v>
      </c>
      <c r="D3116" s="192">
        <f t="shared" si="48"/>
        <v>0.52901773711098166</v>
      </c>
    </row>
    <row r="3117" spans="2:4" thickBot="1" x14ac:dyDescent="0.3">
      <c r="B3117" s="11">
        <v>39001</v>
      </c>
      <c r="C3117" s="12">
        <v>1026.433397684757</v>
      </c>
      <c r="D3117" s="192">
        <f t="shared" si="48"/>
        <v>0.91442383995168353</v>
      </c>
    </row>
    <row r="3118" spans="2:4" thickBot="1" x14ac:dyDescent="0.3">
      <c r="B3118" s="11">
        <v>39002</v>
      </c>
      <c r="C3118" s="12">
        <v>1052.8372134743036</v>
      </c>
      <c r="D3118" s="192">
        <f t="shared" si="48"/>
        <v>2.5723847108934272</v>
      </c>
    </row>
    <row r="3119" spans="2:4" thickBot="1" x14ac:dyDescent="0.3">
      <c r="B3119" s="11">
        <v>39003</v>
      </c>
      <c r="C3119" s="12">
        <v>1072.1332841047495</v>
      </c>
      <c r="D3119" s="192">
        <f t="shared" si="48"/>
        <v>1.8327686733991877</v>
      </c>
    </row>
    <row r="3120" spans="2:4" thickBot="1" x14ac:dyDescent="0.3">
      <c r="B3120" s="11">
        <v>39006</v>
      </c>
      <c r="C3120" s="12">
        <v>1071.5643853992615</v>
      </c>
      <c r="D3120" s="192">
        <f t="shared" si="48"/>
        <v>-5.3062311740748047E-2</v>
      </c>
    </row>
    <row r="3121" spans="2:4" thickBot="1" x14ac:dyDescent="0.3">
      <c r="B3121" s="11">
        <v>39007</v>
      </c>
      <c r="C3121" s="12">
        <v>1063.2062724877662</v>
      </c>
      <c r="D3121" s="192">
        <f t="shared" si="48"/>
        <v>-0.77999166689186605</v>
      </c>
    </row>
    <row r="3122" spans="2:4" thickBot="1" x14ac:dyDescent="0.3">
      <c r="B3122" s="11">
        <v>39008</v>
      </c>
      <c r="C3122" s="12">
        <v>1066.6278312981733</v>
      </c>
      <c r="D3122" s="192">
        <f t="shared" si="48"/>
        <v>0.32181514527760413</v>
      </c>
    </row>
    <row r="3123" spans="2:4" thickBot="1" x14ac:dyDescent="0.3">
      <c r="B3123" s="11">
        <v>39009</v>
      </c>
      <c r="C3123" s="12">
        <v>1070.4357764817505</v>
      </c>
      <c r="D3123" s="192">
        <f t="shared" si="48"/>
        <v>0.35700785895889098</v>
      </c>
    </row>
    <row r="3124" spans="2:4" thickBot="1" x14ac:dyDescent="0.3">
      <c r="B3124" s="11">
        <v>39010</v>
      </c>
      <c r="C3124" s="12">
        <v>1070.03</v>
      </c>
      <c r="D3124" s="192">
        <f t="shared" si="48"/>
        <v>-3.7907597136210835E-2</v>
      </c>
    </row>
    <row r="3125" spans="2:4" thickBot="1" x14ac:dyDescent="0.3">
      <c r="B3125" s="11">
        <v>39013</v>
      </c>
      <c r="C3125" s="12">
        <v>1070.2740220092376</v>
      </c>
      <c r="D3125" s="192">
        <f t="shared" si="48"/>
        <v>2.2805155858951487E-2</v>
      </c>
    </row>
    <row r="3126" spans="2:4" thickBot="1" x14ac:dyDescent="0.3">
      <c r="B3126" s="11">
        <v>39015</v>
      </c>
      <c r="C3126" s="12">
        <v>1067.8012838785767</v>
      </c>
      <c r="D3126" s="192">
        <f t="shared" si="48"/>
        <v>-0.23103785384034348</v>
      </c>
    </row>
    <row r="3127" spans="2:4" thickBot="1" x14ac:dyDescent="0.3">
      <c r="B3127" s="11">
        <v>39016</v>
      </c>
      <c r="C3127" s="12">
        <v>1071.0092990003534</v>
      </c>
      <c r="D3127" s="192">
        <f t="shared" si="48"/>
        <v>0.30043184721826321</v>
      </c>
    </row>
    <row r="3128" spans="2:4" thickBot="1" x14ac:dyDescent="0.3">
      <c r="B3128" s="11">
        <v>39017</v>
      </c>
      <c r="C3128" s="12">
        <v>1068.8599999999999</v>
      </c>
      <c r="D3128" s="192">
        <f t="shared" si="48"/>
        <v>-0.20067977022791839</v>
      </c>
    </row>
    <row r="3129" spans="2:4" thickBot="1" x14ac:dyDescent="0.3">
      <c r="B3129" s="11">
        <v>39020</v>
      </c>
      <c r="C3129" s="12">
        <v>1070.3499999999999</v>
      </c>
      <c r="D3129" s="192">
        <f t="shared" si="48"/>
        <v>0.13940085698782578</v>
      </c>
    </row>
    <row r="3130" spans="2:4" thickBot="1" x14ac:dyDescent="0.3">
      <c r="B3130" s="11">
        <v>39021</v>
      </c>
      <c r="C3130" s="12">
        <v>1072.51</v>
      </c>
      <c r="D3130" s="192">
        <f t="shared" si="48"/>
        <v>0.20180314850284375</v>
      </c>
    </row>
    <row r="3131" spans="2:4" thickBot="1" x14ac:dyDescent="0.3">
      <c r="B3131" s="11">
        <v>39022</v>
      </c>
      <c r="C3131" s="12">
        <v>1076.1106636042491</v>
      </c>
      <c r="D3131" s="192">
        <f t="shared" si="48"/>
        <v>0.33572307990126227</v>
      </c>
    </row>
    <row r="3132" spans="2:4" thickBot="1" x14ac:dyDescent="0.3">
      <c r="B3132" s="11">
        <v>39024</v>
      </c>
      <c r="C3132" s="12">
        <v>1078.922033142368</v>
      </c>
      <c r="D3132" s="192">
        <f t="shared" si="48"/>
        <v>0.26125282772524461</v>
      </c>
    </row>
    <row r="3133" spans="2:4" thickBot="1" x14ac:dyDescent="0.3">
      <c r="B3133" s="11">
        <v>39027</v>
      </c>
      <c r="C3133" s="12">
        <v>1081.7884816209205</v>
      </c>
      <c r="D3133" s="192">
        <f t="shared" si="48"/>
        <v>0.26567707308784438</v>
      </c>
    </row>
    <row r="3134" spans="2:4" thickBot="1" x14ac:dyDescent="0.3">
      <c r="B3134" s="11">
        <v>39028</v>
      </c>
      <c r="C3134" s="12">
        <v>1083.8640560553822</v>
      </c>
      <c r="D3134" s="192">
        <f t="shared" si="48"/>
        <v>0.19186508913016098</v>
      </c>
    </row>
    <row r="3135" spans="2:4" thickBot="1" x14ac:dyDescent="0.3">
      <c r="B3135" s="11">
        <v>39029</v>
      </c>
      <c r="C3135" s="12">
        <v>1091.7374367849923</v>
      </c>
      <c r="D3135" s="192">
        <f t="shared" si="48"/>
        <v>0.7264177352890977</v>
      </c>
    </row>
    <row r="3136" spans="2:4" thickBot="1" x14ac:dyDescent="0.3">
      <c r="B3136" s="11">
        <v>39030</v>
      </c>
      <c r="C3136" s="12">
        <v>1098.8298735552019</v>
      </c>
      <c r="D3136" s="192">
        <f t="shared" si="48"/>
        <v>0.64964674941401235</v>
      </c>
    </row>
    <row r="3137" spans="2:4" thickBot="1" x14ac:dyDescent="0.3">
      <c r="B3137" s="11">
        <v>39031</v>
      </c>
      <c r="C3137" s="12">
        <v>1115.1099999999999</v>
      </c>
      <c r="D3137" s="192">
        <f t="shared" si="48"/>
        <v>1.4815875356686936</v>
      </c>
    </row>
    <row r="3138" spans="2:4" thickBot="1" x14ac:dyDescent="0.3">
      <c r="B3138" s="11">
        <v>39034</v>
      </c>
      <c r="C3138" s="12">
        <v>1159.6199999999999</v>
      </c>
      <c r="D3138" s="192">
        <f t="shared" si="48"/>
        <v>3.9915344674516406</v>
      </c>
    </row>
    <row r="3139" spans="2:4" thickBot="1" x14ac:dyDescent="0.3">
      <c r="B3139" s="11">
        <v>39035</v>
      </c>
      <c r="C3139" s="12">
        <v>1172.47</v>
      </c>
      <c r="D3139" s="192">
        <f t="shared" si="48"/>
        <v>1.1081216260499183</v>
      </c>
    </row>
    <row r="3140" spans="2:4" thickBot="1" x14ac:dyDescent="0.3">
      <c r="B3140" s="11">
        <v>39036</v>
      </c>
      <c r="C3140" s="12">
        <v>1181.2611526209669</v>
      </c>
      <c r="D3140" s="192">
        <f t="shared" si="48"/>
        <v>0.74979765972407186</v>
      </c>
    </row>
    <row r="3141" spans="2:4" thickBot="1" x14ac:dyDescent="0.3">
      <c r="B3141" s="11">
        <v>39037</v>
      </c>
      <c r="C3141" s="12">
        <v>1201.4032106937443</v>
      </c>
      <c r="D3141" s="192">
        <f t="shared" si="48"/>
        <v>1.7051316745739564</v>
      </c>
    </row>
    <row r="3142" spans="2:4" thickBot="1" x14ac:dyDescent="0.3">
      <c r="B3142" s="11">
        <v>39038</v>
      </c>
      <c r="C3142" s="12">
        <v>1216.67</v>
      </c>
      <c r="D3142" s="192">
        <f t="shared" si="48"/>
        <v>1.2707465046177147</v>
      </c>
    </row>
    <row r="3143" spans="2:4" thickBot="1" x14ac:dyDescent="0.3">
      <c r="B3143" s="11">
        <v>39041</v>
      </c>
      <c r="C3143" s="12">
        <v>1229.04</v>
      </c>
      <c r="D3143" s="192">
        <f t="shared" ref="D3143:D3206" si="49">+((C3143/C3142)-1)*100</f>
        <v>1.0167095432615181</v>
      </c>
    </row>
    <row r="3144" spans="2:4" thickBot="1" x14ac:dyDescent="0.3">
      <c r="B3144" s="11">
        <v>39042</v>
      </c>
      <c r="C3144" s="12">
        <v>1239.6243392057308</v>
      </c>
      <c r="D3144" s="192">
        <f t="shared" si="49"/>
        <v>0.86118752894379647</v>
      </c>
    </row>
    <row r="3145" spans="2:4" thickBot="1" x14ac:dyDescent="0.3">
      <c r="B3145" s="11">
        <v>39043</v>
      </c>
      <c r="C3145" s="12">
        <v>1267.0184017865074</v>
      </c>
      <c r="D3145" s="192">
        <f t="shared" si="49"/>
        <v>2.2098680797384862</v>
      </c>
    </row>
    <row r="3146" spans="2:4" thickBot="1" x14ac:dyDescent="0.3">
      <c r="B3146" s="11">
        <v>39044</v>
      </c>
      <c r="C3146" s="12">
        <v>1277.828119532048</v>
      </c>
      <c r="D3146" s="192">
        <f t="shared" si="49"/>
        <v>0.85316185860433436</v>
      </c>
    </row>
    <row r="3147" spans="2:4" thickBot="1" x14ac:dyDescent="0.3">
      <c r="B3147" s="11">
        <v>39045</v>
      </c>
      <c r="C3147" s="12">
        <v>1243.4100000000001</v>
      </c>
      <c r="D3147" s="192">
        <f t="shared" si="49"/>
        <v>-2.6934858457060895</v>
      </c>
    </row>
    <row r="3148" spans="2:4" thickBot="1" x14ac:dyDescent="0.3">
      <c r="B3148" s="11">
        <v>39048</v>
      </c>
      <c r="C3148" s="12">
        <v>1249.56</v>
      </c>
      <c r="D3148" s="192">
        <f t="shared" si="49"/>
        <v>0.49460757111490228</v>
      </c>
    </row>
    <row r="3149" spans="2:4" thickBot="1" x14ac:dyDescent="0.3">
      <c r="B3149" s="11">
        <v>39049</v>
      </c>
      <c r="C3149" s="12">
        <v>1246.18</v>
      </c>
      <c r="D3149" s="192">
        <f t="shared" si="49"/>
        <v>-0.27049521431542489</v>
      </c>
    </row>
    <row r="3150" spans="2:4" thickBot="1" x14ac:dyDescent="0.3">
      <c r="B3150" s="11">
        <v>39050</v>
      </c>
      <c r="C3150" s="12">
        <v>1243.391747149187</v>
      </c>
      <c r="D3150" s="192">
        <f t="shared" si="49"/>
        <v>-0.22374398969755571</v>
      </c>
    </row>
    <row r="3151" spans="2:4" thickBot="1" x14ac:dyDescent="0.3">
      <c r="B3151" s="11">
        <v>39051</v>
      </c>
      <c r="C3151" s="12">
        <v>1250.83</v>
      </c>
      <c r="D3151" s="192">
        <f t="shared" si="49"/>
        <v>0.59822279405241652</v>
      </c>
    </row>
    <row r="3152" spans="2:4" thickBot="1" x14ac:dyDescent="0.3">
      <c r="B3152" s="11">
        <v>39052</v>
      </c>
      <c r="C3152" s="12">
        <v>1245.6300000000001</v>
      </c>
      <c r="D3152" s="192">
        <f t="shared" si="49"/>
        <v>-0.41572395929101447</v>
      </c>
    </row>
    <row r="3153" spans="2:4" thickBot="1" x14ac:dyDescent="0.3">
      <c r="B3153" s="11">
        <v>39055</v>
      </c>
      <c r="C3153" s="12">
        <v>1241.56</v>
      </c>
      <c r="D3153" s="192">
        <f t="shared" si="49"/>
        <v>-0.32674229104951991</v>
      </c>
    </row>
    <row r="3154" spans="2:4" thickBot="1" x14ac:dyDescent="0.3">
      <c r="B3154" s="11">
        <v>39056</v>
      </c>
      <c r="C3154" s="12">
        <v>1226.264732279456</v>
      </c>
      <c r="D3154" s="192">
        <f t="shared" si="49"/>
        <v>-1.2319394729649713</v>
      </c>
    </row>
    <row r="3155" spans="2:4" thickBot="1" x14ac:dyDescent="0.3">
      <c r="B3155" s="11">
        <v>39057</v>
      </c>
      <c r="C3155" s="12">
        <v>1183.6189575301573</v>
      </c>
      <c r="D3155" s="192">
        <f t="shared" si="49"/>
        <v>-3.4776972399773842</v>
      </c>
    </row>
    <row r="3156" spans="2:4" thickBot="1" x14ac:dyDescent="0.3">
      <c r="B3156" s="11">
        <v>39058</v>
      </c>
      <c r="C3156" s="12">
        <v>1149.9651042504547</v>
      </c>
      <c r="D3156" s="192">
        <f t="shared" si="49"/>
        <v>-2.8433013061845203</v>
      </c>
    </row>
    <row r="3157" spans="2:4" thickBot="1" x14ac:dyDescent="0.3">
      <c r="B3157" s="11">
        <v>39059</v>
      </c>
      <c r="C3157" s="12">
        <v>1148.2151825615508</v>
      </c>
      <c r="D3157" s="192">
        <f t="shared" si="49"/>
        <v>-0.15217172090143949</v>
      </c>
    </row>
    <row r="3158" spans="2:4" thickBot="1" x14ac:dyDescent="0.3">
      <c r="B3158" s="11">
        <v>39062</v>
      </c>
      <c r="C3158" s="12">
        <v>1143.684449456563</v>
      </c>
      <c r="D3158" s="192">
        <f t="shared" si="49"/>
        <v>-0.39458920016022248</v>
      </c>
    </row>
    <row r="3159" spans="2:4" thickBot="1" x14ac:dyDescent="0.3">
      <c r="B3159" s="11">
        <v>39063</v>
      </c>
      <c r="C3159" s="12">
        <v>1146.32</v>
      </c>
      <c r="D3159" s="192">
        <f t="shared" si="49"/>
        <v>0.230443855793383</v>
      </c>
    </row>
    <row r="3160" spans="2:4" thickBot="1" x14ac:dyDescent="0.3">
      <c r="B3160" s="11">
        <v>39064</v>
      </c>
      <c r="C3160" s="12">
        <v>1162.7231424609108</v>
      </c>
      <c r="D3160" s="192">
        <f t="shared" si="49"/>
        <v>1.4309392194946424</v>
      </c>
    </row>
    <row r="3161" spans="2:4" thickBot="1" x14ac:dyDescent="0.3">
      <c r="B3161" s="11">
        <v>39065</v>
      </c>
      <c r="C3161" s="12">
        <v>1189.5555791966026</v>
      </c>
      <c r="D3161" s="192">
        <f t="shared" si="49"/>
        <v>2.3077236322054162</v>
      </c>
    </row>
    <row r="3162" spans="2:4" thickBot="1" x14ac:dyDescent="0.3">
      <c r="B3162" s="11">
        <v>39066</v>
      </c>
      <c r="C3162" s="12">
        <v>1222.27</v>
      </c>
      <c r="D3162" s="192">
        <f t="shared" si="49"/>
        <v>2.7501380663097708</v>
      </c>
    </row>
    <row r="3163" spans="2:4" thickBot="1" x14ac:dyDescent="0.3">
      <c r="B3163" s="11">
        <v>39069</v>
      </c>
      <c r="C3163" s="12">
        <v>1218.8776413991382</v>
      </c>
      <c r="D3163" s="192">
        <f t="shared" si="49"/>
        <v>-0.27754576328158365</v>
      </c>
    </row>
    <row r="3164" spans="2:4" thickBot="1" x14ac:dyDescent="0.3">
      <c r="B3164" s="11">
        <v>39070</v>
      </c>
      <c r="C3164" s="12">
        <v>1209.5899999999999</v>
      </c>
      <c r="D3164" s="192">
        <f t="shared" si="49"/>
        <v>-0.76198308047369379</v>
      </c>
    </row>
    <row r="3165" spans="2:4" thickBot="1" x14ac:dyDescent="0.3">
      <c r="B3165" s="11">
        <v>39071</v>
      </c>
      <c r="C3165" s="12">
        <v>1203.3917626943708</v>
      </c>
      <c r="D3165" s="192">
        <f t="shared" si="49"/>
        <v>-0.51242464848660907</v>
      </c>
    </row>
    <row r="3166" spans="2:4" thickBot="1" x14ac:dyDescent="0.3">
      <c r="B3166" s="11">
        <v>39072</v>
      </c>
      <c r="C3166" s="12">
        <v>1196.7341024604407</v>
      </c>
      <c r="D3166" s="192">
        <f t="shared" si="49"/>
        <v>-0.55324130015845796</v>
      </c>
    </row>
    <row r="3167" spans="2:4" thickBot="1" x14ac:dyDescent="0.3">
      <c r="B3167" s="11">
        <v>39073</v>
      </c>
      <c r="C3167" s="12">
        <v>1191.4175304750756</v>
      </c>
      <c r="D3167" s="192">
        <f t="shared" si="49"/>
        <v>-0.44425674629262613</v>
      </c>
    </row>
    <row r="3168" spans="2:4" thickBot="1" x14ac:dyDescent="0.3">
      <c r="B3168" s="11">
        <v>39077</v>
      </c>
      <c r="C3168" s="12">
        <v>1191.0159988287655</v>
      </c>
      <c r="D3168" s="192">
        <f t="shared" si="49"/>
        <v>-3.3702009248592901E-2</v>
      </c>
    </row>
    <row r="3169" spans="2:4" thickBot="1" x14ac:dyDescent="0.3">
      <c r="B3169" s="11">
        <v>39078</v>
      </c>
      <c r="C3169" s="12">
        <v>1196.723472770178</v>
      </c>
      <c r="D3169" s="192">
        <f t="shared" si="49"/>
        <v>0.47921051833268447</v>
      </c>
    </row>
    <row r="3170" spans="2:4" thickBot="1" x14ac:dyDescent="0.3">
      <c r="B3170" s="11">
        <v>39079</v>
      </c>
      <c r="C3170" s="12">
        <v>1201.6783072250328</v>
      </c>
      <c r="D3170" s="192">
        <f t="shared" si="49"/>
        <v>0.41403336423120329</v>
      </c>
    </row>
    <row r="3171" spans="2:4" thickBot="1" x14ac:dyDescent="0.3">
      <c r="B3171" s="11">
        <v>39080</v>
      </c>
      <c r="C3171" s="12">
        <v>1204.46</v>
      </c>
      <c r="D3171" s="192">
        <f t="shared" si="49"/>
        <v>0.23148398021688443</v>
      </c>
    </row>
    <row r="3172" spans="2:4" thickBot="1" x14ac:dyDescent="0.3">
      <c r="B3172" s="11">
        <v>39085</v>
      </c>
      <c r="C3172" s="12">
        <v>1211.54379685872</v>
      </c>
      <c r="D3172" s="192">
        <f t="shared" si="49"/>
        <v>0.58813051979476061</v>
      </c>
    </row>
    <row r="3173" spans="2:4" thickBot="1" x14ac:dyDescent="0.3">
      <c r="B3173" s="11">
        <v>39086</v>
      </c>
      <c r="C3173" s="12">
        <v>1223.1150415470036</v>
      </c>
      <c r="D3173" s="192">
        <f t="shared" si="49"/>
        <v>0.95508265720853913</v>
      </c>
    </row>
    <row r="3174" spans="2:4" thickBot="1" x14ac:dyDescent="0.3">
      <c r="B3174" s="11">
        <v>39087</v>
      </c>
      <c r="C3174" s="12">
        <v>1233.29</v>
      </c>
      <c r="D3174" s="192">
        <f t="shared" si="49"/>
        <v>0.83188891538175103</v>
      </c>
    </row>
    <row r="3175" spans="2:4" thickBot="1" x14ac:dyDescent="0.3">
      <c r="B3175" s="11">
        <v>39090</v>
      </c>
      <c r="C3175" s="12">
        <v>1243.1495526492324</v>
      </c>
      <c r="D3175" s="192">
        <f t="shared" si="49"/>
        <v>0.79945127660423498</v>
      </c>
    </row>
    <row r="3176" spans="2:4" thickBot="1" x14ac:dyDescent="0.3">
      <c r="B3176" s="11">
        <v>39091</v>
      </c>
      <c r="C3176" s="12">
        <v>1271.4936287418161</v>
      </c>
      <c r="D3176" s="192">
        <f t="shared" si="49"/>
        <v>2.2800214207679748</v>
      </c>
    </row>
    <row r="3177" spans="2:4" thickBot="1" x14ac:dyDescent="0.3">
      <c r="B3177" s="11">
        <v>39092</v>
      </c>
      <c r="C3177" s="12">
        <v>1309.4171648062252</v>
      </c>
      <c r="D3177" s="192">
        <f t="shared" si="49"/>
        <v>2.9825974119851217</v>
      </c>
    </row>
    <row r="3178" spans="2:4" thickBot="1" x14ac:dyDescent="0.3">
      <c r="B3178" s="11">
        <v>39093</v>
      </c>
      <c r="C3178" s="12">
        <v>1313.2909010636729</v>
      </c>
      <c r="D3178" s="192">
        <f t="shared" si="49"/>
        <v>0.29583667921604384</v>
      </c>
    </row>
    <row r="3179" spans="2:4" thickBot="1" x14ac:dyDescent="0.3">
      <c r="B3179" s="11">
        <v>39094</v>
      </c>
      <c r="C3179" s="12">
        <v>1300.55</v>
      </c>
      <c r="D3179" s="192">
        <f t="shared" si="49"/>
        <v>-0.97015071476956871</v>
      </c>
    </row>
    <row r="3180" spans="2:4" thickBot="1" x14ac:dyDescent="0.3">
      <c r="B3180" s="11">
        <v>39097</v>
      </c>
      <c r="C3180" s="12">
        <v>1296.958303341288</v>
      </c>
      <c r="D3180" s="192">
        <f t="shared" si="49"/>
        <v>-0.27616751825857433</v>
      </c>
    </row>
    <row r="3181" spans="2:4" thickBot="1" x14ac:dyDescent="0.3">
      <c r="B3181" s="11">
        <v>39098</v>
      </c>
      <c r="C3181" s="12">
        <v>1303.53</v>
      </c>
      <c r="D3181" s="192">
        <f t="shared" si="49"/>
        <v>0.50670068897216147</v>
      </c>
    </row>
    <row r="3182" spans="2:4" thickBot="1" x14ac:dyDescent="0.3">
      <c r="B3182" s="11">
        <v>39099</v>
      </c>
      <c r="C3182" s="12">
        <v>1301.3816221787717</v>
      </c>
      <c r="D3182" s="192">
        <f t="shared" si="49"/>
        <v>-0.16481230360853028</v>
      </c>
    </row>
    <row r="3183" spans="2:4" thickBot="1" x14ac:dyDescent="0.3">
      <c r="B3183" s="11">
        <v>39100</v>
      </c>
      <c r="C3183" s="12">
        <v>1300.761738830585</v>
      </c>
      <c r="D3183" s="192">
        <f t="shared" si="49"/>
        <v>-4.7632711083545054E-2</v>
      </c>
    </row>
    <row r="3184" spans="2:4" thickBot="1" x14ac:dyDescent="0.3">
      <c r="B3184" s="11">
        <v>39101</v>
      </c>
      <c r="C3184" s="12">
        <v>1298.03</v>
      </c>
      <c r="D3184" s="192">
        <f t="shared" si="49"/>
        <v>-0.21001069981048115</v>
      </c>
    </row>
    <row r="3185" spans="2:4" thickBot="1" x14ac:dyDescent="0.3">
      <c r="B3185" s="11">
        <v>39104</v>
      </c>
      <c r="C3185" s="12">
        <v>1290.6673051233308</v>
      </c>
      <c r="D3185" s="192">
        <f t="shared" si="49"/>
        <v>-0.56722070188433005</v>
      </c>
    </row>
    <row r="3186" spans="2:4" thickBot="1" x14ac:dyDescent="0.3">
      <c r="B3186" s="11">
        <v>39105</v>
      </c>
      <c r="C3186" s="12">
        <v>1294.3033173606259</v>
      </c>
      <c r="D3186" s="192">
        <f t="shared" si="49"/>
        <v>0.28171568481372145</v>
      </c>
    </row>
    <row r="3187" spans="2:4" thickBot="1" x14ac:dyDescent="0.3">
      <c r="B3187" s="11">
        <v>39106</v>
      </c>
      <c r="C3187" s="12">
        <v>1286.8814611001924</v>
      </c>
      <c r="D3187" s="192">
        <f t="shared" si="49"/>
        <v>-0.5734248039762635</v>
      </c>
    </row>
    <row r="3188" spans="2:4" thickBot="1" x14ac:dyDescent="0.3">
      <c r="B3188" s="11">
        <v>39107</v>
      </c>
      <c r="C3188" s="12">
        <v>1284.614507489697</v>
      </c>
      <c r="D3188" s="192">
        <f t="shared" si="49"/>
        <v>-0.17615869674253437</v>
      </c>
    </row>
    <row r="3189" spans="2:4" thickBot="1" x14ac:dyDescent="0.3">
      <c r="B3189" s="11">
        <v>39108</v>
      </c>
      <c r="C3189" s="12">
        <v>1273.92</v>
      </c>
      <c r="D3189" s="192">
        <f t="shared" si="49"/>
        <v>-0.83250713948384014</v>
      </c>
    </row>
    <row r="3190" spans="2:4" thickBot="1" x14ac:dyDescent="0.3">
      <c r="B3190" s="11">
        <v>39111</v>
      </c>
      <c r="C3190" s="12">
        <v>1260.06</v>
      </c>
      <c r="D3190" s="192">
        <f t="shared" si="49"/>
        <v>-1.0879804069329424</v>
      </c>
    </row>
    <row r="3191" spans="2:4" thickBot="1" x14ac:dyDescent="0.3">
      <c r="B3191" s="11">
        <v>39112</v>
      </c>
      <c r="C3191" s="12">
        <v>1256.2596685000512</v>
      </c>
      <c r="D3191" s="192">
        <f t="shared" si="49"/>
        <v>-0.30159924923802706</v>
      </c>
    </row>
    <row r="3192" spans="2:4" thickBot="1" x14ac:dyDescent="0.3">
      <c r="B3192" s="11">
        <v>39113</v>
      </c>
      <c r="C3192" s="12">
        <v>1253.5982916325327</v>
      </c>
      <c r="D3192" s="192">
        <f t="shared" si="49"/>
        <v>-0.21184926446744523</v>
      </c>
    </row>
    <row r="3193" spans="2:4" thickBot="1" x14ac:dyDescent="0.3">
      <c r="B3193" s="11">
        <v>39115</v>
      </c>
      <c r="C3193" s="12">
        <v>1254.5602763430006</v>
      </c>
      <c r="D3193" s="192">
        <f t="shared" si="49"/>
        <v>7.6737876629939805E-2</v>
      </c>
    </row>
    <row r="3194" spans="2:4" thickBot="1" x14ac:dyDescent="0.3">
      <c r="B3194" s="11">
        <v>39118</v>
      </c>
      <c r="C3194" s="12">
        <v>1258.3499999999999</v>
      </c>
      <c r="D3194" s="192">
        <f t="shared" si="49"/>
        <v>0.30207585306671891</v>
      </c>
    </row>
    <row r="3195" spans="2:4" thickBot="1" x14ac:dyDescent="0.3">
      <c r="B3195" s="11">
        <v>39119</v>
      </c>
      <c r="C3195" s="12">
        <v>1262.33</v>
      </c>
      <c r="D3195" s="192">
        <f t="shared" si="49"/>
        <v>0.31628720149401435</v>
      </c>
    </row>
    <row r="3196" spans="2:4" thickBot="1" x14ac:dyDescent="0.3">
      <c r="B3196" s="11">
        <v>39120</v>
      </c>
      <c r="C3196" s="12">
        <v>1266.6985928976314</v>
      </c>
      <c r="D3196" s="192">
        <f t="shared" si="49"/>
        <v>0.34607376023951808</v>
      </c>
    </row>
    <row r="3197" spans="2:4" thickBot="1" x14ac:dyDescent="0.3">
      <c r="B3197" s="11">
        <v>39121</v>
      </c>
      <c r="C3197" s="12">
        <v>1268.8115791678356</v>
      </c>
      <c r="D3197" s="192">
        <f t="shared" si="49"/>
        <v>0.1668105010972365</v>
      </c>
    </row>
    <row r="3198" spans="2:4" thickBot="1" x14ac:dyDescent="0.3">
      <c r="B3198" s="11">
        <v>39122</v>
      </c>
      <c r="C3198" s="12">
        <v>1280.79</v>
      </c>
      <c r="D3198" s="192">
        <f t="shared" si="49"/>
        <v>0.94406616623254891</v>
      </c>
    </row>
    <row r="3199" spans="2:4" thickBot="1" x14ac:dyDescent="0.3">
      <c r="B3199" s="11">
        <v>39125</v>
      </c>
      <c r="C3199" s="12">
        <v>1286.28</v>
      </c>
      <c r="D3199" s="192">
        <f t="shared" si="49"/>
        <v>0.42864169770220339</v>
      </c>
    </row>
    <row r="3200" spans="2:4" thickBot="1" x14ac:dyDescent="0.3">
      <c r="B3200" s="11">
        <v>39126</v>
      </c>
      <c r="C3200" s="12">
        <v>1289.53</v>
      </c>
      <c r="D3200" s="192">
        <f t="shared" si="49"/>
        <v>0.25266660447180733</v>
      </c>
    </row>
    <row r="3201" spans="2:4" thickBot="1" x14ac:dyDescent="0.3">
      <c r="B3201" s="11">
        <v>39127</v>
      </c>
      <c r="C3201" s="12">
        <v>1291.7190623462018</v>
      </c>
      <c r="D3201" s="192">
        <f t="shared" si="49"/>
        <v>0.16975660482514421</v>
      </c>
    </row>
    <row r="3202" spans="2:4" thickBot="1" x14ac:dyDescent="0.3">
      <c r="B3202" s="11">
        <v>39128</v>
      </c>
      <c r="C3202" s="12">
        <v>1283.04</v>
      </c>
      <c r="D3202" s="192">
        <f t="shared" si="49"/>
        <v>-0.67190015222332589</v>
      </c>
    </row>
    <row r="3203" spans="2:4" thickBot="1" x14ac:dyDescent="0.3">
      <c r="B3203" s="11">
        <v>39132</v>
      </c>
      <c r="C3203" s="12">
        <v>1288.32</v>
      </c>
      <c r="D3203" s="192">
        <f t="shared" si="49"/>
        <v>0.41152263374484299</v>
      </c>
    </row>
    <row r="3204" spans="2:4" thickBot="1" x14ac:dyDescent="0.3">
      <c r="B3204" s="11">
        <v>39133</v>
      </c>
      <c r="C3204" s="12">
        <v>1286.04</v>
      </c>
      <c r="D3204" s="192">
        <f t="shared" si="49"/>
        <v>-0.17697466467958556</v>
      </c>
    </row>
    <row r="3205" spans="2:4" thickBot="1" x14ac:dyDescent="0.3">
      <c r="B3205" s="11">
        <v>39134</v>
      </c>
      <c r="C3205" s="12">
        <v>1296.3499999999999</v>
      </c>
      <c r="D3205" s="192">
        <f t="shared" si="49"/>
        <v>0.80168579515411675</v>
      </c>
    </row>
    <row r="3206" spans="2:4" thickBot="1" x14ac:dyDescent="0.3">
      <c r="B3206" s="11">
        <v>39135</v>
      </c>
      <c r="C3206" s="12">
        <v>1297.6783335286264</v>
      </c>
      <c r="D3206" s="192">
        <f t="shared" si="49"/>
        <v>0.10246719856723541</v>
      </c>
    </row>
    <row r="3207" spans="2:4" thickBot="1" x14ac:dyDescent="0.3">
      <c r="B3207" s="11">
        <v>39136</v>
      </c>
      <c r="C3207" s="12">
        <v>1301.0899999999999</v>
      </c>
      <c r="D3207" s="192">
        <f t="shared" ref="D3207:D3270" si="50">+((C3207/C3206)-1)*100</f>
        <v>0.26290540446156641</v>
      </c>
    </row>
    <row r="3208" spans="2:4" thickBot="1" x14ac:dyDescent="0.3">
      <c r="B3208" s="11">
        <v>39139</v>
      </c>
      <c r="C3208" s="12">
        <v>1302.8499999999999</v>
      </c>
      <c r="D3208" s="192">
        <f t="shared" si="50"/>
        <v>0.13527119568976786</v>
      </c>
    </row>
    <row r="3209" spans="2:4" thickBot="1" x14ac:dyDescent="0.3">
      <c r="B3209" s="11">
        <v>39140</v>
      </c>
      <c r="C3209" s="12">
        <v>1300.9912486323117</v>
      </c>
      <c r="D3209" s="192">
        <f t="shared" si="50"/>
        <v>-0.14266810205996183</v>
      </c>
    </row>
    <row r="3210" spans="2:4" thickBot="1" x14ac:dyDescent="0.3">
      <c r="B3210" s="11">
        <v>39141</v>
      </c>
      <c r="C3210" s="12">
        <v>1297.1740324212205</v>
      </c>
      <c r="D3210" s="192">
        <f t="shared" si="50"/>
        <v>-0.29340829272326285</v>
      </c>
    </row>
    <row r="3211" spans="2:4" thickBot="1" x14ac:dyDescent="0.3">
      <c r="B3211" s="11">
        <v>39142</v>
      </c>
      <c r="C3211" s="12">
        <v>1299.1721252850205</v>
      </c>
      <c r="D3211" s="192">
        <f t="shared" si="50"/>
        <v>0.15403429407774283</v>
      </c>
    </row>
    <row r="3212" spans="2:4" thickBot="1" x14ac:dyDescent="0.3">
      <c r="B3212" s="11">
        <v>39143</v>
      </c>
      <c r="C3212" s="12">
        <v>1294.8438393245081</v>
      </c>
      <c r="D3212" s="192">
        <f t="shared" si="50"/>
        <v>-0.33315723731086599</v>
      </c>
    </row>
    <row r="3213" spans="2:4" thickBot="1" x14ac:dyDescent="0.3">
      <c r="B3213" s="11">
        <v>39146</v>
      </c>
      <c r="C3213" s="12">
        <v>1292.2891768827667</v>
      </c>
      <c r="D3213" s="192">
        <f t="shared" si="50"/>
        <v>-0.19729502231512486</v>
      </c>
    </row>
    <row r="3214" spans="2:4" thickBot="1" x14ac:dyDescent="0.3">
      <c r="B3214" s="11">
        <v>39147</v>
      </c>
      <c r="C3214" s="12">
        <v>1291.9255882733803</v>
      </c>
      <c r="D3214" s="192">
        <f t="shared" si="50"/>
        <v>-2.8135235974302564E-2</v>
      </c>
    </row>
    <row r="3215" spans="2:4" thickBot="1" x14ac:dyDescent="0.3">
      <c r="B3215" s="11">
        <v>39148</v>
      </c>
      <c r="C3215" s="12">
        <v>1288.2798060528771</v>
      </c>
      <c r="D3215" s="192">
        <f t="shared" si="50"/>
        <v>-0.28219753936259417</v>
      </c>
    </row>
    <row r="3216" spans="2:4" thickBot="1" x14ac:dyDescent="0.3">
      <c r="B3216" s="11">
        <v>39149</v>
      </c>
      <c r="C3216" s="12">
        <v>1284.0441903190517</v>
      </c>
      <c r="D3216" s="192">
        <f t="shared" si="50"/>
        <v>-0.32878072868368635</v>
      </c>
    </row>
    <row r="3217" spans="2:4" thickBot="1" x14ac:dyDescent="0.3">
      <c r="B3217" s="11">
        <v>39150</v>
      </c>
      <c r="C3217" s="12">
        <v>1283.68</v>
      </c>
      <c r="D3217" s="192">
        <f t="shared" si="50"/>
        <v>-2.8362755876898404E-2</v>
      </c>
    </row>
    <row r="3218" spans="2:4" thickBot="1" x14ac:dyDescent="0.3">
      <c r="B3218" s="11">
        <v>39154</v>
      </c>
      <c r="C3218" s="12">
        <v>1289.3599999999999</v>
      </c>
      <c r="D3218" s="192">
        <f t="shared" si="50"/>
        <v>0.44247787610618428</v>
      </c>
    </row>
    <row r="3219" spans="2:4" thickBot="1" x14ac:dyDescent="0.3">
      <c r="B3219" s="11">
        <v>39155</v>
      </c>
      <c r="C3219" s="12">
        <v>1301.3319561418982</v>
      </c>
      <c r="D3219" s="192">
        <f t="shared" si="50"/>
        <v>0.92851927637729315</v>
      </c>
    </row>
    <row r="3220" spans="2:4" thickBot="1" x14ac:dyDescent="0.3">
      <c r="B3220" s="11">
        <v>39156</v>
      </c>
      <c r="C3220" s="12">
        <v>1304.6030495831988</v>
      </c>
      <c r="D3220" s="192">
        <f t="shared" si="50"/>
        <v>0.25136502841276442</v>
      </c>
    </row>
    <row r="3221" spans="2:4" thickBot="1" x14ac:dyDescent="0.3">
      <c r="B3221" s="11">
        <v>39157</v>
      </c>
      <c r="C3221" s="12">
        <v>1299.05</v>
      </c>
      <c r="D3221" s="192">
        <f t="shared" si="50"/>
        <v>-0.42565051376913798</v>
      </c>
    </row>
    <row r="3222" spans="2:4" thickBot="1" x14ac:dyDescent="0.3">
      <c r="B3222" s="11">
        <v>39160</v>
      </c>
      <c r="C3222" s="12">
        <v>1296.46</v>
      </c>
      <c r="D3222" s="192">
        <f t="shared" si="50"/>
        <v>-0.19937646741848836</v>
      </c>
    </row>
    <row r="3223" spans="2:4" thickBot="1" x14ac:dyDescent="0.3">
      <c r="B3223" s="11">
        <v>39162</v>
      </c>
      <c r="C3223" s="12">
        <v>1299.6599719497092</v>
      </c>
      <c r="D3223" s="192">
        <f t="shared" si="50"/>
        <v>0.24682380865659326</v>
      </c>
    </row>
    <row r="3224" spans="2:4" thickBot="1" x14ac:dyDescent="0.3">
      <c r="B3224" s="11">
        <v>39163</v>
      </c>
      <c r="C3224" s="12">
        <v>1306.6495821590124</v>
      </c>
      <c r="D3224" s="192">
        <f t="shared" si="50"/>
        <v>0.53780299156382938</v>
      </c>
    </row>
    <row r="3225" spans="2:4" thickBot="1" x14ac:dyDescent="0.3">
      <c r="B3225" s="11">
        <v>39164</v>
      </c>
      <c r="C3225" s="12">
        <v>1314.2180496280087</v>
      </c>
      <c r="D3225" s="192">
        <f t="shared" si="50"/>
        <v>0.57922702248069946</v>
      </c>
    </row>
    <row r="3226" spans="2:4" thickBot="1" x14ac:dyDescent="0.3">
      <c r="B3226" s="11">
        <v>39167</v>
      </c>
      <c r="C3226" s="12">
        <v>1320</v>
      </c>
      <c r="D3226" s="192">
        <f t="shared" si="50"/>
        <v>0.43995365712927725</v>
      </c>
    </row>
    <row r="3227" spans="2:4" thickBot="1" x14ac:dyDescent="0.3">
      <c r="B3227" s="11">
        <v>39168</v>
      </c>
      <c r="C3227" s="12">
        <v>1324.3640811528157</v>
      </c>
      <c r="D3227" s="192">
        <f t="shared" si="50"/>
        <v>0.33061220854664342</v>
      </c>
    </row>
    <row r="3228" spans="2:4" thickBot="1" x14ac:dyDescent="0.3">
      <c r="B3228" s="11">
        <v>39169</v>
      </c>
      <c r="C3228" s="12">
        <v>1334.0598686786782</v>
      </c>
      <c r="D3228" s="192">
        <f t="shared" si="50"/>
        <v>0.73210891656187993</v>
      </c>
    </row>
    <row r="3229" spans="2:4" thickBot="1" x14ac:dyDescent="0.3">
      <c r="B3229" s="11">
        <v>39170</v>
      </c>
      <c r="C3229" s="12">
        <v>1341.1586553035895</v>
      </c>
      <c r="D3229" s="192">
        <f t="shared" si="50"/>
        <v>0.53211904439809388</v>
      </c>
    </row>
    <row r="3230" spans="2:4" thickBot="1" x14ac:dyDescent="0.3">
      <c r="B3230" s="11">
        <v>39171</v>
      </c>
      <c r="C3230" s="12">
        <v>1346.4109522344741</v>
      </c>
      <c r="D3230" s="192">
        <f t="shared" si="50"/>
        <v>0.39162383287871805</v>
      </c>
    </row>
    <row r="3231" spans="2:4" thickBot="1" x14ac:dyDescent="0.3">
      <c r="B3231" s="11">
        <v>39174</v>
      </c>
      <c r="C3231" s="12">
        <v>1346.6</v>
      </c>
      <c r="D3231" s="192">
        <f t="shared" si="50"/>
        <v>1.4040866587738954E-2</v>
      </c>
    </row>
    <row r="3232" spans="2:4" thickBot="1" x14ac:dyDescent="0.3">
      <c r="B3232" s="11">
        <v>39175</v>
      </c>
      <c r="C3232" s="12">
        <v>1346.7772363772253</v>
      </c>
      <c r="D3232" s="192">
        <f t="shared" si="50"/>
        <v>1.3161768693414899E-2</v>
      </c>
    </row>
    <row r="3233" spans="2:4" thickBot="1" x14ac:dyDescent="0.3">
      <c r="B3233" s="11">
        <v>39176</v>
      </c>
      <c r="C3233" s="12">
        <v>1344.3490347060651</v>
      </c>
      <c r="D3233" s="192">
        <f t="shared" si="50"/>
        <v>-0.1802972017623361</v>
      </c>
    </row>
    <row r="3234" spans="2:4" thickBot="1" x14ac:dyDescent="0.3">
      <c r="B3234" s="11">
        <v>39177</v>
      </c>
      <c r="C3234" s="12">
        <v>1340.8746523598516</v>
      </c>
      <c r="D3234" s="192">
        <f t="shared" si="50"/>
        <v>-0.25844347386861921</v>
      </c>
    </row>
    <row r="3235" spans="2:4" thickBot="1" x14ac:dyDescent="0.3">
      <c r="B3235" s="11">
        <v>39178</v>
      </c>
      <c r="C3235" s="12">
        <v>1338.4255632203149</v>
      </c>
      <c r="D3235" s="192">
        <f t="shared" si="50"/>
        <v>-0.18264862679195915</v>
      </c>
    </row>
    <row r="3236" spans="2:4" thickBot="1" x14ac:dyDescent="0.3">
      <c r="B3236" s="11">
        <v>39181</v>
      </c>
      <c r="C3236" s="12">
        <v>1331.28</v>
      </c>
      <c r="D3236" s="192">
        <f t="shared" si="50"/>
        <v>-0.53387826836797103</v>
      </c>
    </row>
    <row r="3237" spans="2:4" thickBot="1" x14ac:dyDescent="0.3">
      <c r="B3237" s="11">
        <v>39182</v>
      </c>
      <c r="C3237" s="12">
        <v>1335.7134545236058</v>
      </c>
      <c r="D3237" s="192">
        <f t="shared" si="50"/>
        <v>0.33302194306275013</v>
      </c>
    </row>
    <row r="3238" spans="2:4" thickBot="1" x14ac:dyDescent="0.3">
      <c r="B3238" s="11">
        <v>39183</v>
      </c>
      <c r="C3238" s="12">
        <v>1330.8187141347371</v>
      </c>
      <c r="D3238" s="192">
        <f t="shared" si="50"/>
        <v>-0.3664513801438396</v>
      </c>
    </row>
    <row r="3239" spans="2:4" thickBot="1" x14ac:dyDescent="0.3">
      <c r="B3239" s="11">
        <v>39184</v>
      </c>
      <c r="C3239" s="12">
        <v>1327.6526029497193</v>
      </c>
      <c r="D3239" s="192">
        <f t="shared" si="50"/>
        <v>-0.23790702305207523</v>
      </c>
    </row>
    <row r="3240" spans="2:4" thickBot="1" x14ac:dyDescent="0.3">
      <c r="B3240" s="11">
        <v>39185</v>
      </c>
      <c r="C3240" s="12">
        <v>1329.76</v>
      </c>
      <c r="D3240" s="192">
        <f t="shared" si="50"/>
        <v>0.15873106003774229</v>
      </c>
    </row>
    <row r="3241" spans="2:4" thickBot="1" x14ac:dyDescent="0.3">
      <c r="B3241" s="11">
        <v>39188</v>
      </c>
      <c r="C3241" s="12">
        <v>1327.3412197582786</v>
      </c>
      <c r="D3241" s="192">
        <f t="shared" si="50"/>
        <v>-0.18189599940751089</v>
      </c>
    </row>
    <row r="3242" spans="2:4" thickBot="1" x14ac:dyDescent="0.3">
      <c r="B3242" s="11">
        <v>39189</v>
      </c>
      <c r="C3242" s="12">
        <v>1326.1458026071541</v>
      </c>
      <c r="D3242" s="192">
        <f t="shared" si="50"/>
        <v>-9.0061028266885668E-2</v>
      </c>
    </row>
    <row r="3243" spans="2:4" thickBot="1" x14ac:dyDescent="0.3">
      <c r="B3243" s="11">
        <v>39190</v>
      </c>
      <c r="C3243" s="12">
        <v>1335.3062870968442</v>
      </c>
      <c r="D3243" s="192">
        <f t="shared" si="50"/>
        <v>0.69075998066585598</v>
      </c>
    </row>
    <row r="3244" spans="2:4" thickBot="1" x14ac:dyDescent="0.3">
      <c r="B3244" s="11">
        <v>39191</v>
      </c>
      <c r="C3244" s="12">
        <v>1334.8945063681265</v>
      </c>
      <c r="D3244" s="192">
        <f t="shared" si="50"/>
        <v>-3.0837923306192838E-2</v>
      </c>
    </row>
    <row r="3245" spans="2:4" thickBot="1" x14ac:dyDescent="0.3">
      <c r="B3245" s="11">
        <v>39192</v>
      </c>
      <c r="C3245" s="12">
        <v>1346.34</v>
      </c>
      <c r="D3245" s="192">
        <f t="shared" si="50"/>
        <v>0.85740810058567707</v>
      </c>
    </row>
    <row r="3246" spans="2:4" thickBot="1" x14ac:dyDescent="0.3">
      <c r="B3246" s="11">
        <v>39195</v>
      </c>
      <c r="C3246" s="12">
        <v>1344.3645806336817</v>
      </c>
      <c r="D3246" s="192">
        <f t="shared" si="50"/>
        <v>-0.14672514864879638</v>
      </c>
    </row>
    <row r="3247" spans="2:4" thickBot="1" x14ac:dyDescent="0.3">
      <c r="B3247" s="11">
        <v>39196</v>
      </c>
      <c r="C3247" s="12">
        <v>1355.2284554232733</v>
      </c>
      <c r="D3247" s="192">
        <f t="shared" si="50"/>
        <v>0.8081048062476226</v>
      </c>
    </row>
    <row r="3248" spans="2:4" thickBot="1" x14ac:dyDescent="0.3">
      <c r="B3248" s="11">
        <v>39197</v>
      </c>
      <c r="C3248" s="12">
        <v>1361.6906335510505</v>
      </c>
      <c r="D3248" s="192">
        <f t="shared" si="50"/>
        <v>0.47683312004829226</v>
      </c>
    </row>
    <row r="3249" spans="2:4" thickBot="1" x14ac:dyDescent="0.3">
      <c r="B3249" s="11">
        <v>39198</v>
      </c>
      <c r="C3249" s="12">
        <v>1382.9337499694104</v>
      </c>
      <c r="D3249" s="192">
        <f t="shared" si="50"/>
        <v>1.5600545303716684</v>
      </c>
    </row>
    <row r="3250" spans="2:4" thickBot="1" x14ac:dyDescent="0.3">
      <c r="B3250" s="11">
        <v>39199</v>
      </c>
      <c r="C3250" s="12">
        <v>1383.0284309182571</v>
      </c>
      <c r="D3250" s="192">
        <f t="shared" si="50"/>
        <v>6.8463835558807418E-3</v>
      </c>
    </row>
    <row r="3251" spans="2:4" thickBot="1" x14ac:dyDescent="0.3">
      <c r="B3251" s="11">
        <v>39202</v>
      </c>
      <c r="C3251" s="12">
        <v>1381.2280090447612</v>
      </c>
      <c r="D3251" s="192">
        <f t="shared" si="50"/>
        <v>-0.13017967188863055</v>
      </c>
    </row>
    <row r="3252" spans="2:4" thickBot="1" x14ac:dyDescent="0.3">
      <c r="B3252" s="11">
        <v>39204</v>
      </c>
      <c r="C3252" s="12">
        <v>1386.4288424615522</v>
      </c>
      <c r="D3252" s="192">
        <f t="shared" si="50"/>
        <v>0.37653692096701885</v>
      </c>
    </row>
    <row r="3253" spans="2:4" thickBot="1" x14ac:dyDescent="0.3">
      <c r="B3253" s="11">
        <v>39205</v>
      </c>
      <c r="C3253" s="12">
        <v>1384.751900575875</v>
      </c>
      <c r="D3253" s="192">
        <f t="shared" si="50"/>
        <v>-0.12095405363177214</v>
      </c>
    </row>
    <row r="3254" spans="2:4" thickBot="1" x14ac:dyDescent="0.3">
      <c r="B3254" s="11">
        <v>39206</v>
      </c>
      <c r="C3254" s="12">
        <v>1382.2849212500439</v>
      </c>
      <c r="D3254" s="192">
        <f t="shared" si="50"/>
        <v>-0.17815316410145776</v>
      </c>
    </row>
    <row r="3255" spans="2:4" thickBot="1" x14ac:dyDescent="0.3">
      <c r="B3255" s="11">
        <v>39209</v>
      </c>
      <c r="C3255" s="12">
        <v>1380.9127922083458</v>
      </c>
      <c r="D3255" s="192">
        <f t="shared" si="50"/>
        <v>-9.9265283199156951E-2</v>
      </c>
    </row>
    <row r="3256" spans="2:4" thickBot="1" x14ac:dyDescent="0.3">
      <c r="B3256" s="11">
        <v>39210</v>
      </c>
      <c r="C3256" s="12">
        <v>1384.94</v>
      </c>
      <c r="D3256" s="192">
        <f t="shared" si="50"/>
        <v>0.29163375228162813</v>
      </c>
    </row>
    <row r="3257" spans="2:4" thickBot="1" x14ac:dyDescent="0.3">
      <c r="B3257" s="11">
        <v>39211</v>
      </c>
      <c r="C3257" s="37">
        <v>1390.11</v>
      </c>
      <c r="D3257" s="192">
        <f t="shared" si="50"/>
        <v>0.37330137045648026</v>
      </c>
    </row>
    <row r="3258" spans="2:4" thickBot="1" x14ac:dyDescent="0.3">
      <c r="B3258" s="11">
        <v>39212</v>
      </c>
      <c r="C3258" s="12">
        <v>1400.9160756198721</v>
      </c>
      <c r="D3258" s="192">
        <f t="shared" si="50"/>
        <v>0.77735399499838653</v>
      </c>
    </row>
    <row r="3259" spans="2:4" thickBot="1" x14ac:dyDescent="0.3">
      <c r="B3259" s="11">
        <v>39213</v>
      </c>
      <c r="C3259" s="12">
        <v>1413.6125034822599</v>
      </c>
      <c r="D3259" s="192">
        <f t="shared" si="50"/>
        <v>0.906294679841535</v>
      </c>
    </row>
    <row r="3260" spans="2:4" thickBot="1" x14ac:dyDescent="0.3">
      <c r="B3260" s="11">
        <v>39216</v>
      </c>
      <c r="C3260" s="12">
        <v>1412.9925593449591</v>
      </c>
      <c r="D3260" s="192">
        <f t="shared" si="50"/>
        <v>-4.3855309412843546E-2</v>
      </c>
    </row>
    <row r="3261" spans="2:4" thickBot="1" x14ac:dyDescent="0.3">
      <c r="B3261" s="11">
        <v>39217</v>
      </c>
      <c r="C3261" s="12">
        <v>1409.6207292469619</v>
      </c>
      <c r="D3261" s="192">
        <f t="shared" si="50"/>
        <v>-0.2386304213491619</v>
      </c>
    </row>
    <row r="3262" spans="2:4" thickBot="1" x14ac:dyDescent="0.3">
      <c r="B3262" s="11">
        <v>39218</v>
      </c>
      <c r="C3262" s="12">
        <v>1380.7609167685464</v>
      </c>
      <c r="D3262" s="192">
        <f t="shared" si="50"/>
        <v>-2.0473459193405041</v>
      </c>
    </row>
    <row r="3263" spans="2:4" thickBot="1" x14ac:dyDescent="0.3">
      <c r="B3263" s="11">
        <v>39219</v>
      </c>
      <c r="C3263" s="12">
        <v>1307.5032893817381</v>
      </c>
      <c r="D3263" s="192">
        <f t="shared" si="50"/>
        <v>-5.3055982753521302</v>
      </c>
    </row>
    <row r="3264" spans="2:4" thickBot="1" x14ac:dyDescent="0.3">
      <c r="B3264" s="11">
        <v>39220</v>
      </c>
      <c r="C3264" s="12">
        <v>1379.27</v>
      </c>
      <c r="D3264" s="192">
        <f t="shared" si="50"/>
        <v>5.4888359517777818</v>
      </c>
    </row>
    <row r="3265" spans="2:4" thickBot="1" x14ac:dyDescent="0.3">
      <c r="B3265" s="11">
        <v>39223</v>
      </c>
      <c r="C3265" s="12">
        <v>1397.7033173100024</v>
      </c>
      <c r="D3265" s="192">
        <f t="shared" si="50"/>
        <v>1.3364545962721186</v>
      </c>
    </row>
    <row r="3266" spans="2:4" thickBot="1" x14ac:dyDescent="0.3">
      <c r="B3266" s="11">
        <v>39224</v>
      </c>
      <c r="C3266" s="12">
        <v>1382.4025655717608</v>
      </c>
      <c r="D3266" s="192">
        <f t="shared" si="50"/>
        <v>-1.0947066912375347</v>
      </c>
    </row>
    <row r="3267" spans="2:4" thickBot="1" x14ac:dyDescent="0.3">
      <c r="B3267" s="11">
        <v>39225</v>
      </c>
      <c r="C3267" s="12">
        <v>1360.3405628445184</v>
      </c>
      <c r="D3267" s="192">
        <f t="shared" si="50"/>
        <v>-1.5959173743371524</v>
      </c>
    </row>
    <row r="3268" spans="2:4" thickBot="1" x14ac:dyDescent="0.3">
      <c r="B3268" s="11">
        <v>39226</v>
      </c>
      <c r="C3268" s="12">
        <v>1336.1806640445332</v>
      </c>
      <c r="D3268" s="192">
        <f t="shared" si="50"/>
        <v>-1.7760184074395391</v>
      </c>
    </row>
    <row r="3269" spans="2:4" thickBot="1" x14ac:dyDescent="0.3">
      <c r="B3269" s="11">
        <v>39227</v>
      </c>
      <c r="C3269" s="12">
        <v>1330.76</v>
      </c>
      <c r="D3269" s="192">
        <f t="shared" si="50"/>
        <v>-0.40568346709383141</v>
      </c>
    </row>
    <row r="3270" spans="2:4" thickBot="1" x14ac:dyDescent="0.3">
      <c r="B3270" s="11">
        <v>39230</v>
      </c>
      <c r="C3270" s="12">
        <v>1321.72</v>
      </c>
      <c r="D3270" s="192">
        <f t="shared" si="50"/>
        <v>-0.67931107036580674</v>
      </c>
    </row>
    <row r="3271" spans="2:4" thickBot="1" x14ac:dyDescent="0.3">
      <c r="B3271" s="11">
        <v>39231</v>
      </c>
      <c r="C3271" s="12">
        <v>1322.48</v>
      </c>
      <c r="D3271" s="192">
        <f t="shared" ref="D3271:D3334" si="51">+((C3271/C3270)-1)*100</f>
        <v>5.7500832248891243E-2</v>
      </c>
    </row>
    <row r="3272" spans="2:4" thickBot="1" x14ac:dyDescent="0.3">
      <c r="B3272" s="11">
        <v>39232</v>
      </c>
      <c r="C3272" s="12">
        <v>1317.0749171781642</v>
      </c>
      <c r="D3272" s="192">
        <f t="shared" si="51"/>
        <v>-0.40870809553533727</v>
      </c>
    </row>
    <row r="3273" spans="2:4" thickBot="1" x14ac:dyDescent="0.3">
      <c r="B3273" s="11">
        <v>39233</v>
      </c>
      <c r="C3273" s="12">
        <v>1341.2789373027852</v>
      </c>
      <c r="D3273" s="192">
        <f t="shared" si="51"/>
        <v>1.8377102022774983</v>
      </c>
    </row>
    <row r="3274" spans="2:4" thickBot="1" x14ac:dyDescent="0.3">
      <c r="B3274" s="11">
        <v>39234</v>
      </c>
      <c r="C3274" s="12">
        <v>1362.11</v>
      </c>
      <c r="D3274" s="192">
        <f t="shared" si="51"/>
        <v>1.5530746154192476</v>
      </c>
    </row>
    <row r="3275" spans="2:4" thickBot="1" x14ac:dyDescent="0.3">
      <c r="B3275" s="11">
        <v>39237</v>
      </c>
      <c r="C3275" s="12">
        <v>1361.9039005427276</v>
      </c>
      <c r="D3275" s="192">
        <f t="shared" si="51"/>
        <v>-1.5130896717030495E-2</v>
      </c>
    </row>
    <row r="3276" spans="2:4" thickBot="1" x14ac:dyDescent="0.3">
      <c r="B3276" s="11">
        <v>39238</v>
      </c>
      <c r="C3276" s="12">
        <v>1359.1547105150592</v>
      </c>
      <c r="D3276" s="192">
        <f t="shared" si="51"/>
        <v>-0.20186373110268052</v>
      </c>
    </row>
    <row r="3277" spans="2:4" thickBot="1" x14ac:dyDescent="0.3">
      <c r="B3277" s="11">
        <v>39239</v>
      </c>
      <c r="C3277" s="12">
        <v>1356.303732808047</v>
      </c>
      <c r="D3277" s="192">
        <f t="shared" si="51"/>
        <v>-0.20976108789938497</v>
      </c>
    </row>
    <row r="3278" spans="2:4" thickBot="1" x14ac:dyDescent="0.3">
      <c r="B3278" s="11">
        <v>39240</v>
      </c>
      <c r="C3278" s="12">
        <v>1353.3844548471307</v>
      </c>
      <c r="D3278" s="192">
        <f t="shared" si="51"/>
        <v>-0.21523777383347653</v>
      </c>
    </row>
    <row r="3279" spans="2:4" thickBot="1" x14ac:dyDescent="0.3">
      <c r="B3279" s="11">
        <v>39241</v>
      </c>
      <c r="C3279" s="12">
        <v>1357.57</v>
      </c>
      <c r="D3279" s="192">
        <f t="shared" si="51"/>
        <v>0.30926505309549768</v>
      </c>
    </row>
    <row r="3280" spans="2:4" thickBot="1" x14ac:dyDescent="0.3">
      <c r="B3280" s="11">
        <v>39244</v>
      </c>
      <c r="C3280" s="12">
        <v>1352.4</v>
      </c>
      <c r="D3280" s="192">
        <f t="shared" si="51"/>
        <v>-0.38082750797379106</v>
      </c>
    </row>
    <row r="3281" spans="2:4" thickBot="1" x14ac:dyDescent="0.3">
      <c r="B3281" s="11">
        <v>39245</v>
      </c>
      <c r="C3281" s="12">
        <v>1352.19</v>
      </c>
      <c r="D3281" s="192">
        <f t="shared" si="51"/>
        <v>-1.5527950310556538E-2</v>
      </c>
    </row>
    <row r="3282" spans="2:4" thickBot="1" x14ac:dyDescent="0.3">
      <c r="B3282" s="11">
        <v>39246</v>
      </c>
      <c r="C3282" s="12">
        <v>1352.3339061278423</v>
      </c>
      <c r="D3282" s="192">
        <f t="shared" si="51"/>
        <v>1.0642448756637002E-2</v>
      </c>
    </row>
    <row r="3283" spans="2:4" thickBot="1" x14ac:dyDescent="0.3">
      <c r="B3283" s="11">
        <v>39247</v>
      </c>
      <c r="C3283" s="12">
        <v>1351.9010877821931</v>
      </c>
      <c r="D3283" s="192">
        <f t="shared" si="51"/>
        <v>-3.2005286836922497E-2</v>
      </c>
    </row>
    <row r="3284" spans="2:4" thickBot="1" x14ac:dyDescent="0.3">
      <c r="B3284" s="11">
        <v>39248</v>
      </c>
      <c r="C3284" s="12">
        <v>1352.28</v>
      </c>
      <c r="D3284" s="192">
        <f t="shared" si="51"/>
        <v>2.8028102146770983E-2</v>
      </c>
    </row>
    <row r="3285" spans="2:4" thickBot="1" x14ac:dyDescent="0.3">
      <c r="B3285" s="11">
        <v>39251</v>
      </c>
      <c r="C3285" s="12">
        <v>1404.37</v>
      </c>
      <c r="D3285" s="192">
        <f t="shared" si="51"/>
        <v>3.8520128967373557</v>
      </c>
    </row>
    <row r="3286" spans="2:4" thickBot="1" x14ac:dyDescent="0.3">
      <c r="B3286" s="11">
        <v>39252</v>
      </c>
      <c r="C3286" s="12">
        <v>1439.74</v>
      </c>
      <c r="D3286" s="192">
        <f t="shared" si="51"/>
        <v>2.5185670442974484</v>
      </c>
    </row>
    <row r="3287" spans="2:4" thickBot="1" x14ac:dyDescent="0.3">
      <c r="B3287" s="11">
        <v>39253</v>
      </c>
      <c r="C3287" s="12">
        <v>1418.5430709871223</v>
      </c>
      <c r="D3287" s="192">
        <f t="shared" si="51"/>
        <v>-1.4722747866196428</v>
      </c>
    </row>
    <row r="3288" spans="2:4" thickBot="1" x14ac:dyDescent="0.3">
      <c r="B3288" s="11">
        <v>39254</v>
      </c>
      <c r="C3288" s="12">
        <v>1423.1276579370865</v>
      </c>
      <c r="D3288" s="192">
        <f t="shared" si="51"/>
        <v>0.32318983073060803</v>
      </c>
    </row>
    <row r="3289" spans="2:4" thickBot="1" x14ac:dyDescent="0.3">
      <c r="B3289" s="11">
        <v>39255</v>
      </c>
      <c r="C3289" s="12">
        <v>1413.94</v>
      </c>
      <c r="D3289" s="192">
        <f t="shared" si="51"/>
        <v>-0.64559618990220891</v>
      </c>
    </row>
    <row r="3290" spans="2:4" thickBot="1" x14ac:dyDescent="0.3">
      <c r="B3290" s="11">
        <v>39258</v>
      </c>
      <c r="C3290" s="12">
        <v>1413.83</v>
      </c>
      <c r="D3290" s="192">
        <f t="shared" si="51"/>
        <v>-7.7796794772155842E-3</v>
      </c>
    </row>
    <row r="3291" spans="2:4" thickBot="1" x14ac:dyDescent="0.3">
      <c r="B3291" s="11">
        <v>39259</v>
      </c>
      <c r="C3291" s="12">
        <v>1408.54</v>
      </c>
      <c r="D3291" s="192">
        <f t="shared" si="51"/>
        <v>-0.3741609670186663</v>
      </c>
    </row>
    <row r="3292" spans="2:4" thickBot="1" x14ac:dyDescent="0.3">
      <c r="B3292" s="11">
        <v>39260</v>
      </c>
      <c r="C3292" s="12">
        <v>1410.4036391875763</v>
      </c>
      <c r="D3292" s="192">
        <f t="shared" si="51"/>
        <v>0.13230999386431019</v>
      </c>
    </row>
    <row r="3293" spans="2:4" thickBot="1" x14ac:dyDescent="0.3">
      <c r="B3293" s="11">
        <v>39261</v>
      </c>
      <c r="C3293" s="12">
        <v>1429.5115024596594</v>
      </c>
      <c r="D3293" s="192">
        <f t="shared" si="51"/>
        <v>1.3547797765957048</v>
      </c>
    </row>
    <row r="3294" spans="2:4" thickBot="1" x14ac:dyDescent="0.3">
      <c r="B3294" s="11">
        <v>39262</v>
      </c>
      <c r="C3294" s="12">
        <v>1433.07</v>
      </c>
      <c r="D3294" s="192">
        <f t="shared" si="51"/>
        <v>0.2489310183386273</v>
      </c>
    </row>
    <row r="3295" spans="2:4" thickBot="1" x14ac:dyDescent="0.3">
      <c r="B3295" s="11">
        <v>39265</v>
      </c>
      <c r="C3295" s="12">
        <v>1426.7133716177582</v>
      </c>
      <c r="D3295" s="192">
        <f t="shared" si="51"/>
        <v>-0.44356719366407393</v>
      </c>
    </row>
    <row r="3296" spans="2:4" thickBot="1" x14ac:dyDescent="0.3">
      <c r="B3296" s="11">
        <v>39266</v>
      </c>
      <c r="C3296" s="12">
        <v>1433.8917094677645</v>
      </c>
      <c r="D3296" s="192">
        <f t="shared" si="51"/>
        <v>0.50313805090833608</v>
      </c>
    </row>
    <row r="3297" spans="2:4" thickBot="1" x14ac:dyDescent="0.3">
      <c r="B3297" s="11">
        <v>39267</v>
      </c>
      <c r="C3297" s="12">
        <v>1448.8992566254819</v>
      </c>
      <c r="D3297" s="192">
        <f t="shared" si="51"/>
        <v>1.0466304434724627</v>
      </c>
    </row>
    <row r="3298" spans="2:4" thickBot="1" x14ac:dyDescent="0.3">
      <c r="B3298" s="11">
        <v>39268</v>
      </c>
      <c r="C3298" s="12">
        <v>1449.2050404651261</v>
      </c>
      <c r="D3298" s="192">
        <f t="shared" si="51"/>
        <v>2.1104561842100189E-2</v>
      </c>
    </row>
    <row r="3299" spans="2:4" thickBot="1" x14ac:dyDescent="0.3">
      <c r="B3299" s="11">
        <v>39269</v>
      </c>
      <c r="C3299" s="12">
        <v>1451.5558894283861</v>
      </c>
      <c r="D3299" s="192">
        <f t="shared" si="51"/>
        <v>0.1622164495443279</v>
      </c>
    </row>
    <row r="3300" spans="2:4" thickBot="1" x14ac:dyDescent="0.3">
      <c r="B3300" s="11">
        <v>39272</v>
      </c>
      <c r="C3300" s="12">
        <v>1441.4</v>
      </c>
      <c r="D3300" s="192">
        <f t="shared" si="51"/>
        <v>-0.6996554181861625</v>
      </c>
    </row>
    <row r="3301" spans="2:4" thickBot="1" x14ac:dyDescent="0.3">
      <c r="B3301" s="11">
        <v>39273</v>
      </c>
      <c r="C3301" s="12">
        <v>1441.7577555467788</v>
      </c>
      <c r="D3301" s="192">
        <f t="shared" si="51"/>
        <v>2.4820004632908343E-2</v>
      </c>
    </row>
    <row r="3302" spans="2:4" thickBot="1" x14ac:dyDescent="0.3">
      <c r="B3302" s="11">
        <v>39274</v>
      </c>
      <c r="C3302" s="12">
        <v>1435.9386397498051</v>
      </c>
      <c r="D3302" s="192">
        <f t="shared" si="51"/>
        <v>-0.40361258849388459</v>
      </c>
    </row>
    <row r="3303" spans="2:4" thickBot="1" x14ac:dyDescent="0.3">
      <c r="B3303" s="11">
        <v>39275</v>
      </c>
      <c r="C3303" s="12">
        <v>1456.8371589804426</v>
      </c>
      <c r="D3303" s="192">
        <f t="shared" si="51"/>
        <v>1.4553908260508175</v>
      </c>
    </row>
    <row r="3304" spans="2:4" thickBot="1" x14ac:dyDescent="0.3">
      <c r="B3304" s="11">
        <v>39276</v>
      </c>
      <c r="C3304" s="12">
        <v>1454.0471485910057</v>
      </c>
      <c r="D3304" s="192">
        <f t="shared" si="51"/>
        <v>-0.19151147897610299</v>
      </c>
    </row>
    <row r="3305" spans="2:4" thickBot="1" x14ac:dyDescent="0.3">
      <c r="B3305" s="11">
        <v>39279</v>
      </c>
      <c r="C3305" s="12">
        <v>1454.09</v>
      </c>
      <c r="D3305" s="192">
        <f t="shared" si="51"/>
        <v>2.9470439824264005E-3</v>
      </c>
    </row>
    <row r="3306" spans="2:4" thickBot="1" x14ac:dyDescent="0.3">
      <c r="B3306" s="11">
        <v>39280</v>
      </c>
      <c r="C3306" s="12">
        <v>1451.17</v>
      </c>
      <c r="D3306" s="192">
        <f t="shared" si="51"/>
        <v>-0.20081287953289673</v>
      </c>
    </row>
    <row r="3307" spans="2:4" thickBot="1" x14ac:dyDescent="0.3">
      <c r="B3307" s="11">
        <v>39281</v>
      </c>
      <c r="C3307" s="12">
        <v>1462.0167089031565</v>
      </c>
      <c r="D3307" s="192">
        <f t="shared" si="51"/>
        <v>0.74744577845162752</v>
      </c>
    </row>
    <row r="3308" spans="2:4" thickBot="1" x14ac:dyDescent="0.3">
      <c r="B3308" s="11">
        <v>39282</v>
      </c>
      <c r="C3308" s="12">
        <v>1473.6625859908431</v>
      </c>
      <c r="D3308" s="192">
        <f t="shared" si="51"/>
        <v>0.79656251647244325</v>
      </c>
    </row>
    <row r="3309" spans="2:4" thickBot="1" x14ac:dyDescent="0.3">
      <c r="B3309" s="11">
        <v>39283</v>
      </c>
      <c r="C3309" s="12">
        <v>1472.24</v>
      </c>
      <c r="D3309" s="192">
        <f t="shared" si="51"/>
        <v>-9.6534037327589139E-2</v>
      </c>
    </row>
    <row r="3310" spans="2:4" thickBot="1" x14ac:dyDescent="0.3">
      <c r="B3310" s="11">
        <v>39286</v>
      </c>
      <c r="C3310" s="12">
        <v>1474.42</v>
      </c>
      <c r="D3310" s="192">
        <f t="shared" si="51"/>
        <v>0.14807368363853879</v>
      </c>
    </row>
    <row r="3311" spans="2:4" thickBot="1" x14ac:dyDescent="0.3">
      <c r="B3311" s="11">
        <v>39287</v>
      </c>
      <c r="C3311" s="12">
        <v>1467.14</v>
      </c>
      <c r="D3311" s="192">
        <f t="shared" si="51"/>
        <v>-0.49375347594308172</v>
      </c>
    </row>
    <row r="3312" spans="2:4" thickBot="1" x14ac:dyDescent="0.3">
      <c r="B3312" s="11">
        <v>39288</v>
      </c>
      <c r="C3312" s="12">
        <v>1468.0194712617083</v>
      </c>
      <c r="D3312" s="192">
        <f t="shared" si="51"/>
        <v>5.9944603903394622E-2</v>
      </c>
    </row>
    <row r="3313" spans="2:4" thickBot="1" x14ac:dyDescent="0.3">
      <c r="B3313" s="11">
        <v>39289</v>
      </c>
      <c r="C3313" s="12">
        <v>1474.0604047223846</v>
      </c>
      <c r="D3313" s="192">
        <f t="shared" si="51"/>
        <v>0.41150227084416624</v>
      </c>
    </row>
    <row r="3314" spans="2:4" thickBot="1" x14ac:dyDescent="0.3">
      <c r="B3314" s="11">
        <v>39290</v>
      </c>
      <c r="C3314" s="12">
        <v>1475.2225159088139</v>
      </c>
      <c r="D3314" s="192">
        <f t="shared" si="51"/>
        <v>7.8837419600064074E-2</v>
      </c>
    </row>
    <row r="3315" spans="2:4" thickBot="1" x14ac:dyDescent="0.3">
      <c r="B3315" s="11">
        <v>39293</v>
      </c>
      <c r="C3315" s="12">
        <v>1476.8212543180346</v>
      </c>
      <c r="D3315" s="192">
        <f t="shared" si="51"/>
        <v>0.10837269577843589</v>
      </c>
    </row>
    <row r="3316" spans="2:4" thickBot="1" x14ac:dyDescent="0.3">
      <c r="B3316" s="11">
        <v>39294</v>
      </c>
      <c r="C3316" s="12">
        <v>1475.76</v>
      </c>
      <c r="D3316" s="192">
        <f t="shared" si="51"/>
        <v>-7.1860715366300898E-2</v>
      </c>
    </row>
    <row r="3317" spans="2:4" thickBot="1" x14ac:dyDescent="0.3">
      <c r="B3317" s="11">
        <v>39295</v>
      </c>
      <c r="C3317" s="12">
        <v>1477.9827057298673</v>
      </c>
      <c r="D3317" s="192">
        <f t="shared" si="51"/>
        <v>0.15061430922829189</v>
      </c>
    </row>
    <row r="3318" spans="2:4" thickBot="1" x14ac:dyDescent="0.3">
      <c r="B3318" s="11">
        <v>39296</v>
      </c>
      <c r="C3318" s="12">
        <v>1505.05103310502</v>
      </c>
      <c r="D3318" s="192">
        <f t="shared" si="51"/>
        <v>1.8314373551337138</v>
      </c>
    </row>
    <row r="3319" spans="2:4" thickBot="1" x14ac:dyDescent="0.3">
      <c r="B3319" s="11">
        <v>39297</v>
      </c>
      <c r="C3319" s="12">
        <v>1516.89</v>
      </c>
      <c r="D3319" s="192">
        <f t="shared" si="51"/>
        <v>0.78661564522204408</v>
      </c>
    </row>
    <row r="3320" spans="2:4" thickBot="1" x14ac:dyDescent="0.3">
      <c r="B3320" s="11">
        <v>39300</v>
      </c>
      <c r="C3320" s="12">
        <v>1532.29</v>
      </c>
      <c r="D3320" s="192">
        <f t="shared" si="51"/>
        <v>1.0152351192241893</v>
      </c>
    </row>
    <row r="3321" spans="2:4" thickBot="1" x14ac:dyDescent="0.3">
      <c r="B3321" s="11">
        <v>39301</v>
      </c>
      <c r="C3321" s="12">
        <v>1537.0194651680042</v>
      </c>
      <c r="D3321" s="192">
        <f t="shared" si="51"/>
        <v>0.3086533990304785</v>
      </c>
    </row>
    <row r="3322" spans="2:4" thickBot="1" x14ac:dyDescent="0.3">
      <c r="B3322" s="11">
        <v>39302</v>
      </c>
      <c r="C3322" s="12">
        <v>1531.6522976142437</v>
      </c>
      <c r="D3322" s="192">
        <f t="shared" si="51"/>
        <v>-0.34919320642265994</v>
      </c>
    </row>
    <row r="3323" spans="2:4" thickBot="1" x14ac:dyDescent="0.3">
      <c r="B3323" s="11">
        <v>39303</v>
      </c>
      <c r="C3323" s="12">
        <v>1527.4559415735694</v>
      </c>
      <c r="D3323" s="192">
        <f t="shared" si="51"/>
        <v>-0.27397576115746336</v>
      </c>
    </row>
    <row r="3324" spans="2:4" thickBot="1" x14ac:dyDescent="0.3">
      <c r="B3324" s="11">
        <v>39304</v>
      </c>
      <c r="C3324" s="12">
        <v>1512.2605651499973</v>
      </c>
      <c r="D3324" s="192">
        <f t="shared" si="51"/>
        <v>-0.99481602120176094</v>
      </c>
    </row>
    <row r="3325" spans="2:4" thickBot="1" x14ac:dyDescent="0.3">
      <c r="B3325" s="11">
        <v>39307</v>
      </c>
      <c r="C3325" s="12">
        <v>1504.08</v>
      </c>
      <c r="D3325" s="192">
        <f t="shared" si="51"/>
        <v>-0.54094944604906603</v>
      </c>
    </row>
    <row r="3326" spans="2:4" thickBot="1" x14ac:dyDescent="0.3">
      <c r="B3326" s="11">
        <v>39308</v>
      </c>
      <c r="C3326" s="12">
        <v>1471.83</v>
      </c>
      <c r="D3326" s="192">
        <f t="shared" si="51"/>
        <v>-2.1441678634115169</v>
      </c>
    </row>
    <row r="3327" spans="2:4" thickBot="1" x14ac:dyDescent="0.3">
      <c r="B3327" s="11">
        <v>39309</v>
      </c>
      <c r="C3327" s="12">
        <v>1454.1147351469672</v>
      </c>
      <c r="D3327" s="192">
        <f t="shared" si="51"/>
        <v>-1.203621671866506</v>
      </c>
    </row>
    <row r="3328" spans="2:4" thickBot="1" x14ac:dyDescent="0.3">
      <c r="B3328" s="11">
        <v>39310</v>
      </c>
      <c r="C3328" s="12">
        <v>1459.8618182973053</v>
      </c>
      <c r="D3328" s="192">
        <f t="shared" si="51"/>
        <v>0.39522900163426744</v>
      </c>
    </row>
    <row r="3329" spans="2:4" thickBot="1" x14ac:dyDescent="0.3">
      <c r="B3329" s="11">
        <v>39311</v>
      </c>
      <c r="C3329" s="12">
        <v>1444.03</v>
      </c>
      <c r="D3329" s="192">
        <f t="shared" si="51"/>
        <v>-1.0844737562744511</v>
      </c>
    </row>
    <row r="3330" spans="2:4" thickBot="1" x14ac:dyDescent="0.3">
      <c r="B3330" s="11">
        <v>39314</v>
      </c>
      <c r="C3330" s="12">
        <v>1447.1723682604352</v>
      </c>
      <c r="D3330" s="192">
        <f t="shared" si="51"/>
        <v>0.21761100949670986</v>
      </c>
    </row>
    <row r="3331" spans="2:4" thickBot="1" x14ac:dyDescent="0.3">
      <c r="B3331" s="11">
        <v>39315</v>
      </c>
      <c r="C3331" s="12">
        <v>1465.72</v>
      </c>
      <c r="D3331" s="192">
        <f t="shared" si="51"/>
        <v>1.28164634333503</v>
      </c>
    </row>
    <row r="3332" spans="2:4" thickBot="1" x14ac:dyDescent="0.3">
      <c r="B3332" s="11">
        <v>39316</v>
      </c>
      <c r="C3332" s="12">
        <v>1468.8802189968114</v>
      </c>
      <c r="D3332" s="192">
        <f t="shared" si="51"/>
        <v>0.21560864263374668</v>
      </c>
    </row>
    <row r="3333" spans="2:4" thickBot="1" x14ac:dyDescent="0.3">
      <c r="B3333" s="11">
        <v>39317</v>
      </c>
      <c r="C3333" s="12">
        <v>1460.73</v>
      </c>
      <c r="D3333" s="192">
        <f t="shared" si="51"/>
        <v>-0.55485933375681862</v>
      </c>
    </row>
    <row r="3334" spans="2:4" thickBot="1" x14ac:dyDescent="0.3">
      <c r="B3334" s="11">
        <v>39318</v>
      </c>
      <c r="C3334" s="12">
        <v>1460.12</v>
      </c>
      <c r="D3334" s="192">
        <f t="shared" si="51"/>
        <v>-4.1759941946839518E-2</v>
      </c>
    </row>
    <row r="3335" spans="2:4" thickBot="1" x14ac:dyDescent="0.3">
      <c r="B3335" s="11">
        <v>39321</v>
      </c>
      <c r="C3335" s="12">
        <v>1462.57</v>
      </c>
      <c r="D3335" s="192">
        <f t="shared" ref="D3335:D3398" si="52">+((C3335/C3334)-1)*100</f>
        <v>0.16779442785523901</v>
      </c>
    </row>
    <row r="3336" spans="2:4" thickBot="1" x14ac:dyDescent="0.3">
      <c r="B3336" s="11">
        <v>39322</v>
      </c>
      <c r="C3336" s="12">
        <v>1461.71</v>
      </c>
      <c r="D3336" s="192">
        <f t="shared" si="52"/>
        <v>-5.8800604415509827E-2</v>
      </c>
    </row>
    <row r="3337" spans="2:4" thickBot="1" x14ac:dyDescent="0.3">
      <c r="B3337" s="11">
        <v>39323</v>
      </c>
      <c r="C3337" s="12">
        <v>1449.1159424258508</v>
      </c>
      <c r="D3337" s="192">
        <f t="shared" si="52"/>
        <v>-0.86159755178176756</v>
      </c>
    </row>
    <row r="3338" spans="2:4" thickBot="1" x14ac:dyDescent="0.3">
      <c r="B3338" s="11">
        <v>39324</v>
      </c>
      <c r="C3338" s="12">
        <v>1447.5743429985084</v>
      </c>
      <c r="D3338" s="192">
        <f t="shared" si="52"/>
        <v>-0.10638206248436699</v>
      </c>
    </row>
    <row r="3339" spans="2:4" thickBot="1" x14ac:dyDescent="0.3">
      <c r="B3339" s="11">
        <v>39325</v>
      </c>
      <c r="C3339" s="12">
        <v>1455.61</v>
      </c>
      <c r="D3339" s="192">
        <f t="shared" si="52"/>
        <v>0.55511186975354398</v>
      </c>
    </row>
    <row r="3340" spans="2:4" thickBot="1" x14ac:dyDescent="0.3">
      <c r="B3340" s="11">
        <v>39328</v>
      </c>
      <c r="C3340" s="12">
        <v>1460.39</v>
      </c>
      <c r="D3340" s="192">
        <f t="shared" si="52"/>
        <v>0.32838466347442363</v>
      </c>
    </row>
    <row r="3341" spans="2:4" thickBot="1" x14ac:dyDescent="0.3">
      <c r="B3341" s="11">
        <v>39329</v>
      </c>
      <c r="C3341" s="12">
        <v>1462.4</v>
      </c>
      <c r="D3341" s="192">
        <f t="shared" si="52"/>
        <v>0.13763446750525432</v>
      </c>
    </row>
    <row r="3342" spans="2:4" thickBot="1" x14ac:dyDescent="0.3">
      <c r="B3342" s="11">
        <v>39330</v>
      </c>
      <c r="C3342" s="12">
        <v>1468.2192542253383</v>
      </c>
      <c r="D3342" s="192">
        <f t="shared" si="52"/>
        <v>0.39792493335191192</v>
      </c>
    </row>
    <row r="3343" spans="2:4" thickBot="1" x14ac:dyDescent="0.3">
      <c r="B3343" s="11">
        <v>39331</v>
      </c>
      <c r="C3343" s="12">
        <v>1461.6884964260082</v>
      </c>
      <c r="D3343" s="192">
        <f t="shared" si="52"/>
        <v>-0.44480807485227647</v>
      </c>
    </row>
    <row r="3344" spans="2:4" thickBot="1" x14ac:dyDescent="0.3">
      <c r="B3344" s="11">
        <v>39332</v>
      </c>
      <c r="C3344" s="12">
        <v>1461.56</v>
      </c>
      <c r="D3344" s="192">
        <f t="shared" si="52"/>
        <v>-8.7909582871081859E-3</v>
      </c>
    </row>
    <row r="3345" spans="2:4" thickBot="1" x14ac:dyDescent="0.3">
      <c r="B3345" s="11">
        <v>39335</v>
      </c>
      <c r="C3345" s="12">
        <v>1466.09</v>
      </c>
      <c r="D3345" s="192">
        <f t="shared" si="52"/>
        <v>0.3099428008429328</v>
      </c>
    </row>
    <row r="3346" spans="2:4" thickBot="1" x14ac:dyDescent="0.3">
      <c r="B3346" s="11">
        <v>39336</v>
      </c>
      <c r="C3346" s="12">
        <v>1462.4187706240823</v>
      </c>
      <c r="D3346" s="192">
        <f t="shared" si="52"/>
        <v>-0.25040955029483891</v>
      </c>
    </row>
    <row r="3347" spans="2:4" thickBot="1" x14ac:dyDescent="0.3">
      <c r="B3347" s="11">
        <v>39337</v>
      </c>
      <c r="C3347" s="12">
        <v>1466.0948744252366</v>
      </c>
      <c r="D3347" s="192">
        <f t="shared" si="52"/>
        <v>0.2513714864030181</v>
      </c>
    </row>
    <row r="3348" spans="2:4" thickBot="1" x14ac:dyDescent="0.3">
      <c r="B3348" s="11">
        <v>39338</v>
      </c>
      <c r="C3348" s="12">
        <v>1472.6324608177395</v>
      </c>
      <c r="D3348" s="192">
        <f t="shared" si="52"/>
        <v>0.44591837176062299</v>
      </c>
    </row>
    <row r="3349" spans="2:4" thickBot="1" x14ac:dyDescent="0.3">
      <c r="B3349" s="11">
        <v>39339</v>
      </c>
      <c r="C3349" s="12">
        <v>1475.55</v>
      </c>
      <c r="D3349" s="192">
        <f t="shared" si="52"/>
        <v>0.19811726685967646</v>
      </c>
    </row>
    <row r="3350" spans="2:4" thickBot="1" x14ac:dyDescent="0.3">
      <c r="B3350" s="11">
        <v>39342</v>
      </c>
      <c r="C3350" s="12">
        <v>1472.21</v>
      </c>
      <c r="D3350" s="192">
        <f t="shared" si="52"/>
        <v>-0.22635627393174929</v>
      </c>
    </row>
    <row r="3351" spans="2:4" thickBot="1" x14ac:dyDescent="0.3">
      <c r="B3351" s="11">
        <v>39343</v>
      </c>
      <c r="C3351" s="12">
        <v>1476.13</v>
      </c>
      <c r="D3351" s="192">
        <f t="shared" si="52"/>
        <v>0.26626636145659077</v>
      </c>
    </row>
    <row r="3352" spans="2:4" thickBot="1" x14ac:dyDescent="0.3">
      <c r="B3352" s="11">
        <v>39344</v>
      </c>
      <c r="C3352" s="12">
        <v>1484.1449164129908</v>
      </c>
      <c r="D3352" s="192">
        <f t="shared" si="52"/>
        <v>0.54296819473831359</v>
      </c>
    </row>
    <row r="3353" spans="2:4" thickBot="1" x14ac:dyDescent="0.3">
      <c r="B3353" s="11">
        <v>39345</v>
      </c>
      <c r="C3353" s="12">
        <v>1491.45</v>
      </c>
      <c r="D3353" s="192">
        <f t="shared" si="52"/>
        <v>0.49220824100282279</v>
      </c>
    </row>
    <row r="3354" spans="2:4" thickBot="1" x14ac:dyDescent="0.3">
      <c r="B3354" s="11">
        <v>39346</v>
      </c>
      <c r="C3354" s="12">
        <v>1500.26</v>
      </c>
      <c r="D3354" s="192">
        <f t="shared" si="52"/>
        <v>0.59070032518688809</v>
      </c>
    </row>
    <row r="3355" spans="2:4" thickBot="1" x14ac:dyDescent="0.3">
      <c r="B3355" s="11">
        <v>39349</v>
      </c>
      <c r="C3355" s="12">
        <v>1512.4691653181894</v>
      </c>
      <c r="D3355" s="192">
        <f t="shared" si="52"/>
        <v>0.81380329530811313</v>
      </c>
    </row>
    <row r="3356" spans="2:4" thickBot="1" x14ac:dyDescent="0.3">
      <c r="B3356" s="11">
        <v>39350</v>
      </c>
      <c r="C3356" s="12">
        <v>1514.43</v>
      </c>
      <c r="D3356" s="192">
        <f t="shared" si="52"/>
        <v>0.1296446054421363</v>
      </c>
    </row>
    <row r="3357" spans="2:4" thickBot="1" x14ac:dyDescent="0.3">
      <c r="B3357" s="11">
        <v>39351</v>
      </c>
      <c r="C3357" s="12">
        <v>1517.89</v>
      </c>
      <c r="D3357" s="192">
        <f t="shared" si="52"/>
        <v>0.22846879684106369</v>
      </c>
    </row>
    <row r="3358" spans="2:4" thickBot="1" x14ac:dyDescent="0.3">
      <c r="B3358" s="11">
        <v>39352</v>
      </c>
      <c r="C3358" s="12">
        <v>1518.14</v>
      </c>
      <c r="D3358" s="192">
        <f t="shared" si="52"/>
        <v>1.6470231703213933E-2</v>
      </c>
    </row>
    <row r="3359" spans="2:4" thickBot="1" x14ac:dyDescent="0.3">
      <c r="B3359" s="11">
        <v>39353</v>
      </c>
      <c r="C3359" s="12">
        <v>1543.42</v>
      </c>
      <c r="D3359" s="192">
        <f t="shared" si="52"/>
        <v>1.6651955682611685</v>
      </c>
    </row>
    <row r="3360" spans="2:4" thickBot="1" x14ac:dyDescent="0.3">
      <c r="B3360" s="11">
        <v>39356</v>
      </c>
      <c r="C3360" s="12">
        <v>1539.47</v>
      </c>
      <c r="D3360" s="192">
        <f t="shared" si="52"/>
        <v>-0.25592515323114018</v>
      </c>
    </row>
    <row r="3361" spans="2:4" thickBot="1" x14ac:dyDescent="0.3">
      <c r="B3361" s="11">
        <v>39357</v>
      </c>
      <c r="C3361" s="12">
        <v>1543.16</v>
      </c>
      <c r="D3361" s="192">
        <f t="shared" si="52"/>
        <v>0.23969288131631128</v>
      </c>
    </row>
    <row r="3362" spans="2:4" thickBot="1" x14ac:dyDescent="0.3">
      <c r="B3362" s="11">
        <v>39358</v>
      </c>
      <c r="C3362" s="12">
        <v>1553.86</v>
      </c>
      <c r="D3362" s="192">
        <f t="shared" si="52"/>
        <v>0.69338241011949187</v>
      </c>
    </row>
    <row r="3363" spans="2:4" thickBot="1" x14ac:dyDescent="0.3">
      <c r="B3363" s="11">
        <v>39359</v>
      </c>
      <c r="C3363" s="12">
        <v>1556.83</v>
      </c>
      <c r="D3363" s="192">
        <f t="shared" si="52"/>
        <v>0.19113691066119376</v>
      </c>
    </row>
    <row r="3364" spans="2:4" thickBot="1" x14ac:dyDescent="0.3">
      <c r="B3364" s="11">
        <v>39360</v>
      </c>
      <c r="C3364" s="12">
        <v>1555.63</v>
      </c>
      <c r="D3364" s="192">
        <f t="shared" si="52"/>
        <v>-7.7079706840166295E-2</v>
      </c>
    </row>
    <row r="3365" spans="2:4" thickBot="1" x14ac:dyDescent="0.3">
      <c r="B3365" s="11">
        <v>39363</v>
      </c>
      <c r="C3365" s="12">
        <v>1563.83</v>
      </c>
      <c r="D3365" s="192">
        <f t="shared" si="52"/>
        <v>0.52711763079908991</v>
      </c>
    </row>
    <row r="3366" spans="2:4" thickBot="1" x14ac:dyDescent="0.3">
      <c r="B3366" s="11">
        <v>39364</v>
      </c>
      <c r="C3366" s="12">
        <v>1569.15</v>
      </c>
      <c r="D3366" s="192">
        <f t="shared" si="52"/>
        <v>0.34019042990607318</v>
      </c>
    </row>
    <row r="3367" spans="2:4" thickBot="1" x14ac:dyDescent="0.3">
      <c r="B3367" s="11">
        <v>39365</v>
      </c>
      <c r="C3367" s="12">
        <v>1583.67</v>
      </c>
      <c r="D3367" s="192">
        <f t="shared" si="52"/>
        <v>0.92534174553102755</v>
      </c>
    </row>
    <row r="3368" spans="2:4" thickBot="1" x14ac:dyDescent="0.3">
      <c r="B3368" s="11">
        <v>39366</v>
      </c>
      <c r="C3368" s="12">
        <v>1603.16</v>
      </c>
      <c r="D3368" s="192">
        <f t="shared" si="52"/>
        <v>1.2306856857805082</v>
      </c>
    </row>
    <row r="3369" spans="2:4" thickBot="1" x14ac:dyDescent="0.3">
      <c r="B3369" s="11">
        <v>39367</v>
      </c>
      <c r="C3369" s="12">
        <v>1644</v>
      </c>
      <c r="D3369" s="192">
        <f t="shared" si="52"/>
        <v>2.5474687492202941</v>
      </c>
    </row>
    <row r="3370" spans="2:4" thickBot="1" x14ac:dyDescent="0.3">
      <c r="B3370" s="11">
        <v>39370</v>
      </c>
      <c r="C3370" s="12">
        <v>1679.3</v>
      </c>
      <c r="D3370" s="192">
        <f t="shared" si="52"/>
        <v>2.1472019464720216</v>
      </c>
    </row>
    <row r="3371" spans="2:4" thickBot="1" x14ac:dyDescent="0.3">
      <c r="B3371" s="11">
        <v>39371</v>
      </c>
      <c r="C3371" s="12">
        <v>1682.68</v>
      </c>
      <c r="D3371" s="192">
        <f t="shared" si="52"/>
        <v>0.2012743404990136</v>
      </c>
    </row>
    <row r="3372" spans="2:4" thickBot="1" x14ac:dyDescent="0.3">
      <c r="B3372" s="11">
        <v>39372</v>
      </c>
      <c r="C3372" s="12">
        <v>1673.46</v>
      </c>
      <c r="D3372" s="192">
        <f t="shared" si="52"/>
        <v>-0.5479354363277622</v>
      </c>
    </row>
    <row r="3373" spans="2:4" thickBot="1" x14ac:dyDescent="0.3">
      <c r="B3373" s="11">
        <v>39373</v>
      </c>
      <c r="C3373" s="12">
        <v>1684.17</v>
      </c>
      <c r="D3373" s="192">
        <f t="shared" si="52"/>
        <v>0.63999139507369129</v>
      </c>
    </row>
    <row r="3374" spans="2:4" thickBot="1" x14ac:dyDescent="0.3">
      <c r="B3374" s="11">
        <v>39374</v>
      </c>
      <c r="C3374" s="12">
        <v>1705.34</v>
      </c>
      <c r="D3374" s="192">
        <f t="shared" si="52"/>
        <v>1.2569989965383499</v>
      </c>
    </row>
    <row r="3375" spans="2:4" thickBot="1" x14ac:dyDescent="0.3">
      <c r="B3375" s="11">
        <v>39377</v>
      </c>
      <c r="C3375" s="12">
        <v>1706.67</v>
      </c>
      <c r="D3375" s="192">
        <f t="shared" si="52"/>
        <v>7.7990312782216797E-2</v>
      </c>
    </row>
    <row r="3376" spans="2:4" thickBot="1" x14ac:dyDescent="0.3">
      <c r="B3376" s="11">
        <v>39378</v>
      </c>
      <c r="C3376" s="12">
        <v>1710.04</v>
      </c>
      <c r="D3376" s="192">
        <f t="shared" si="52"/>
        <v>0.19746055183484934</v>
      </c>
    </row>
    <row r="3377" spans="2:4" thickBot="1" x14ac:dyDescent="0.3">
      <c r="B3377" s="11">
        <v>39379</v>
      </c>
      <c r="C3377" s="12">
        <v>1712.63</v>
      </c>
      <c r="D3377" s="192">
        <f t="shared" si="52"/>
        <v>0.15145844541648579</v>
      </c>
    </row>
    <row r="3378" spans="2:4" thickBot="1" x14ac:dyDescent="0.3">
      <c r="B3378" s="11">
        <v>39380</v>
      </c>
      <c r="C3378" s="12">
        <v>1714.25</v>
      </c>
      <c r="D3378" s="192">
        <f t="shared" si="52"/>
        <v>9.4591359488038762E-2</v>
      </c>
    </row>
    <row r="3379" spans="2:4" thickBot="1" x14ac:dyDescent="0.3">
      <c r="B3379" s="11">
        <v>39381</v>
      </c>
      <c r="C3379" s="12">
        <v>1711.43</v>
      </c>
      <c r="D3379" s="192">
        <f t="shared" si="52"/>
        <v>-0.16450342715472743</v>
      </c>
    </row>
    <row r="3380" spans="2:4" thickBot="1" x14ac:dyDescent="0.3">
      <c r="B3380" s="11">
        <v>39384</v>
      </c>
      <c r="C3380" s="12">
        <v>1709.26</v>
      </c>
      <c r="D3380" s="192">
        <f t="shared" si="52"/>
        <v>-0.12679455192441402</v>
      </c>
    </row>
    <row r="3381" spans="2:4" thickBot="1" x14ac:dyDescent="0.3">
      <c r="B3381" s="11">
        <v>39385</v>
      </c>
      <c r="C3381" s="12">
        <v>1714.54</v>
      </c>
      <c r="D3381" s="192">
        <f t="shared" si="52"/>
        <v>0.30890560827492308</v>
      </c>
    </row>
    <row r="3382" spans="2:4" thickBot="1" x14ac:dyDescent="0.3">
      <c r="B3382" s="11">
        <v>39386</v>
      </c>
      <c r="C3382" s="12">
        <v>1718.06</v>
      </c>
      <c r="D3382" s="192">
        <f t="shared" si="52"/>
        <v>0.20530288007278852</v>
      </c>
    </row>
    <row r="3383" spans="2:4" thickBot="1" x14ac:dyDescent="0.3">
      <c r="B3383" s="11">
        <v>39391</v>
      </c>
      <c r="C3383" s="12">
        <v>1709.48</v>
      </c>
      <c r="D3383" s="192">
        <f t="shared" si="52"/>
        <v>-0.49940048659534719</v>
      </c>
    </row>
    <row r="3384" spans="2:4" thickBot="1" x14ac:dyDescent="0.3">
      <c r="B3384" s="11">
        <v>39392</v>
      </c>
      <c r="C3384" s="12">
        <v>1711.77</v>
      </c>
      <c r="D3384" s="192">
        <f t="shared" si="52"/>
        <v>0.13395886468399176</v>
      </c>
    </row>
    <row r="3385" spans="2:4" thickBot="1" x14ac:dyDescent="0.3">
      <c r="B3385" s="11">
        <v>39393</v>
      </c>
      <c r="C3385" s="12">
        <v>1731.23</v>
      </c>
      <c r="D3385" s="192">
        <f t="shared" si="52"/>
        <v>1.1368349719880655</v>
      </c>
    </row>
    <row r="3386" spans="2:4" thickBot="1" x14ac:dyDescent="0.3">
      <c r="B3386" s="11">
        <v>39394</v>
      </c>
      <c r="C3386" s="12">
        <v>1752.68</v>
      </c>
      <c r="D3386" s="192">
        <f t="shared" si="52"/>
        <v>1.2390034830727314</v>
      </c>
    </row>
    <row r="3387" spans="2:4" thickBot="1" x14ac:dyDescent="0.3">
      <c r="B3387" s="11">
        <v>39398</v>
      </c>
      <c r="C3387" s="12">
        <v>1786.9</v>
      </c>
      <c r="D3387" s="192">
        <f t="shared" si="52"/>
        <v>1.9524385512472264</v>
      </c>
    </row>
    <row r="3388" spans="2:4" thickBot="1" x14ac:dyDescent="0.3">
      <c r="B3388" s="11">
        <v>39399</v>
      </c>
      <c r="C3388" s="12">
        <v>1879.95</v>
      </c>
      <c r="D3388" s="192">
        <f t="shared" si="52"/>
        <v>5.2073423246963957</v>
      </c>
    </row>
    <row r="3389" spans="2:4" thickBot="1" x14ac:dyDescent="0.3">
      <c r="B3389" s="11">
        <v>39400</v>
      </c>
      <c r="C3389" s="12">
        <v>1861.05</v>
      </c>
      <c r="D3389" s="192">
        <f t="shared" si="52"/>
        <v>-1.0053458868586995</v>
      </c>
    </row>
    <row r="3390" spans="2:4" thickBot="1" x14ac:dyDescent="0.3">
      <c r="B3390" s="11">
        <v>39401</v>
      </c>
      <c r="C3390" s="12">
        <v>1850.73</v>
      </c>
      <c r="D3390" s="192">
        <f t="shared" si="52"/>
        <v>-0.55452567099217864</v>
      </c>
    </row>
    <row r="3391" spans="2:4" thickBot="1" x14ac:dyDescent="0.3">
      <c r="B3391" s="11">
        <v>39402</v>
      </c>
      <c r="C3391" s="12">
        <v>1814.66</v>
      </c>
      <c r="D3391" s="192">
        <f t="shared" si="52"/>
        <v>-1.948960680380174</v>
      </c>
    </row>
    <row r="3392" spans="2:4" thickBot="1" x14ac:dyDescent="0.3">
      <c r="B3392" s="11">
        <v>39405</v>
      </c>
      <c r="C3392" s="12">
        <v>1814.48</v>
      </c>
      <c r="D3392" s="192">
        <f t="shared" si="52"/>
        <v>-9.9192135165848683E-3</v>
      </c>
    </row>
    <row r="3393" spans="2:4" thickBot="1" x14ac:dyDescent="0.3">
      <c r="B3393" s="11">
        <v>39406</v>
      </c>
      <c r="C3393" s="12">
        <v>1820.54</v>
      </c>
      <c r="D3393" s="192">
        <f t="shared" si="52"/>
        <v>0.33397998324589118</v>
      </c>
    </row>
    <row r="3394" spans="2:4" thickBot="1" x14ac:dyDescent="0.3">
      <c r="B3394" s="11">
        <v>39407</v>
      </c>
      <c r="C3394" s="12">
        <v>1819.19</v>
      </c>
      <c r="D3394" s="192">
        <f t="shared" si="52"/>
        <v>-7.4153822492217802E-2</v>
      </c>
    </row>
    <row r="3395" spans="2:4" thickBot="1" x14ac:dyDescent="0.3">
      <c r="B3395" s="11">
        <v>39408</v>
      </c>
      <c r="C3395" s="12">
        <v>1817.24</v>
      </c>
      <c r="D3395" s="192">
        <f t="shared" si="52"/>
        <v>-0.10719056283291506</v>
      </c>
    </row>
    <row r="3396" spans="2:4" thickBot="1" x14ac:dyDescent="0.3">
      <c r="B3396" s="11">
        <v>39409</v>
      </c>
      <c r="C3396" s="12">
        <v>1826.52</v>
      </c>
      <c r="D3396" s="192">
        <f t="shared" si="52"/>
        <v>0.51066452422354747</v>
      </c>
    </row>
    <row r="3397" spans="2:4" thickBot="1" x14ac:dyDescent="0.3">
      <c r="B3397" s="11">
        <v>39412</v>
      </c>
      <c r="C3397" s="12">
        <v>1846.83</v>
      </c>
      <c r="D3397" s="192">
        <f t="shared" si="52"/>
        <v>1.1119505945732744</v>
      </c>
    </row>
    <row r="3398" spans="2:4" thickBot="1" x14ac:dyDescent="0.3">
      <c r="B3398" s="11">
        <v>39413</v>
      </c>
      <c r="C3398" s="12">
        <v>1841.36</v>
      </c>
      <c r="D3398" s="192">
        <f t="shared" si="52"/>
        <v>-0.29618318957348455</v>
      </c>
    </row>
    <row r="3399" spans="2:4" thickBot="1" x14ac:dyDescent="0.3">
      <c r="B3399" s="11">
        <v>39414</v>
      </c>
      <c r="C3399" s="12">
        <v>1839.4</v>
      </c>
      <c r="D3399" s="192">
        <f t="shared" ref="D3399:D3462" si="53">+((C3399/C3398)-1)*100</f>
        <v>-0.10644306382238122</v>
      </c>
    </row>
    <row r="3400" spans="2:4" thickBot="1" x14ac:dyDescent="0.3">
      <c r="B3400" s="11">
        <v>39415</v>
      </c>
      <c r="C3400" s="12">
        <v>1828.36</v>
      </c>
      <c r="D3400" s="192">
        <f t="shared" si="53"/>
        <v>-0.60019571599435606</v>
      </c>
    </row>
    <row r="3401" spans="2:4" thickBot="1" x14ac:dyDescent="0.3">
      <c r="B3401" s="11">
        <v>39416</v>
      </c>
      <c r="C3401" s="12">
        <v>1830.13</v>
      </c>
      <c r="D3401" s="192">
        <f t="shared" si="53"/>
        <v>9.6808068432929772E-2</v>
      </c>
    </row>
    <row r="3402" spans="2:4" thickBot="1" x14ac:dyDescent="0.3">
      <c r="B3402" s="11">
        <v>39419</v>
      </c>
      <c r="C3402" s="12">
        <v>1816.4905128263022</v>
      </c>
      <c r="D3402" s="192">
        <f t="shared" si="53"/>
        <v>-0.74527422498390505</v>
      </c>
    </row>
    <row r="3403" spans="2:4" thickBot="1" x14ac:dyDescent="0.3">
      <c r="B3403" s="11">
        <v>39420</v>
      </c>
      <c r="C3403" s="12">
        <v>1815.2</v>
      </c>
      <c r="D3403" s="192">
        <f t="shared" si="53"/>
        <v>-7.1044292122079966E-2</v>
      </c>
    </row>
    <row r="3404" spans="2:4" thickBot="1" x14ac:dyDescent="0.3">
      <c r="B3404" s="11">
        <v>39421</v>
      </c>
      <c r="C3404" s="12">
        <v>1806.99</v>
      </c>
      <c r="D3404" s="192">
        <f t="shared" si="53"/>
        <v>-0.45229175848391368</v>
      </c>
    </row>
    <row r="3405" spans="2:4" thickBot="1" x14ac:dyDescent="0.3">
      <c r="B3405" s="11">
        <v>39422</v>
      </c>
      <c r="C3405" s="12">
        <v>1808.78</v>
      </c>
      <c r="D3405" s="192">
        <f t="shared" si="53"/>
        <v>9.9059762367259552E-2</v>
      </c>
    </row>
    <row r="3406" spans="2:4" thickBot="1" x14ac:dyDescent="0.3">
      <c r="B3406" s="11">
        <v>39423</v>
      </c>
      <c r="C3406" s="12">
        <v>1809.39</v>
      </c>
      <c r="D3406" s="192">
        <f t="shared" si="53"/>
        <v>3.3724388814571071E-2</v>
      </c>
    </row>
    <row r="3407" spans="2:4" thickBot="1" x14ac:dyDescent="0.3">
      <c r="B3407" s="11">
        <v>39426</v>
      </c>
      <c r="C3407" s="12">
        <v>1803.57</v>
      </c>
      <c r="D3407" s="192">
        <f t="shared" si="53"/>
        <v>-0.32165536451511656</v>
      </c>
    </row>
    <row r="3408" spans="2:4" thickBot="1" x14ac:dyDescent="0.3">
      <c r="B3408" s="11">
        <v>39427</v>
      </c>
      <c r="C3408" s="12">
        <v>1807.71</v>
      </c>
      <c r="D3408" s="192">
        <f t="shared" si="53"/>
        <v>0.22954473627305738</v>
      </c>
    </row>
    <row r="3409" spans="2:4" thickBot="1" x14ac:dyDescent="0.3">
      <c r="B3409" s="11">
        <v>39428</v>
      </c>
      <c r="C3409" s="12">
        <v>1811.61</v>
      </c>
      <c r="D3409" s="192">
        <f t="shared" si="53"/>
        <v>0.21574256932803682</v>
      </c>
    </row>
    <row r="3410" spans="2:4" thickBot="1" x14ac:dyDescent="0.3">
      <c r="B3410" s="11">
        <v>39429</v>
      </c>
      <c r="C3410" s="12">
        <v>1809.45</v>
      </c>
      <c r="D3410" s="192">
        <f t="shared" si="53"/>
        <v>-0.11923096030601599</v>
      </c>
    </row>
    <row r="3411" spans="2:4" thickBot="1" x14ac:dyDescent="0.3">
      <c r="B3411" s="11">
        <v>39430</v>
      </c>
      <c r="C3411" s="12">
        <v>1820.74</v>
      </c>
      <c r="D3411" s="192">
        <f t="shared" si="53"/>
        <v>0.62394650308104094</v>
      </c>
    </row>
    <row r="3412" spans="2:4" thickBot="1" x14ac:dyDescent="0.3">
      <c r="B3412" s="11">
        <v>39433</v>
      </c>
      <c r="C3412" s="12">
        <v>1834.3</v>
      </c>
      <c r="D3412" s="192">
        <f t="shared" si="53"/>
        <v>0.7447521337478058</v>
      </c>
    </row>
    <row r="3413" spans="2:4" thickBot="1" x14ac:dyDescent="0.3">
      <c r="B3413" s="11">
        <v>39434</v>
      </c>
      <c r="C3413" s="12">
        <v>1828.43</v>
      </c>
      <c r="D3413" s="192">
        <f t="shared" si="53"/>
        <v>-0.32001308401023998</v>
      </c>
    </row>
    <row r="3414" spans="2:4" thickBot="1" x14ac:dyDescent="0.3">
      <c r="B3414" s="11">
        <v>39435</v>
      </c>
      <c r="C3414" s="12">
        <v>1815.86</v>
      </c>
      <c r="D3414" s="192">
        <f t="shared" si="53"/>
        <v>-0.68747504689816719</v>
      </c>
    </row>
    <row r="3415" spans="2:4" thickBot="1" x14ac:dyDescent="0.3">
      <c r="B3415" s="11">
        <v>39436</v>
      </c>
      <c r="C3415" s="12">
        <v>1812.94</v>
      </c>
      <c r="D3415" s="192">
        <f t="shared" si="53"/>
        <v>-0.16080534842993766</v>
      </c>
    </row>
    <row r="3416" spans="2:4" thickBot="1" x14ac:dyDescent="0.3">
      <c r="B3416" s="11">
        <v>39437</v>
      </c>
      <c r="C3416" s="12">
        <v>1808.78</v>
      </c>
      <c r="D3416" s="192">
        <f t="shared" si="53"/>
        <v>-0.22946153761294052</v>
      </c>
    </row>
    <row r="3417" spans="2:4" thickBot="1" x14ac:dyDescent="0.3">
      <c r="B3417" s="11">
        <v>39440</v>
      </c>
      <c r="C3417" s="12">
        <v>1816.57</v>
      </c>
      <c r="D3417" s="192">
        <f t="shared" si="53"/>
        <v>0.43067703092691811</v>
      </c>
    </row>
    <row r="3418" spans="2:4" thickBot="1" x14ac:dyDescent="0.3">
      <c r="B3418" s="11">
        <v>39442</v>
      </c>
      <c r="C3418" s="12">
        <v>1831.27</v>
      </c>
      <c r="D3418" s="192">
        <f t="shared" si="53"/>
        <v>0.80921737119956649</v>
      </c>
    </row>
    <row r="3419" spans="2:4" thickBot="1" x14ac:dyDescent="0.3">
      <c r="B3419" s="11">
        <v>39443</v>
      </c>
      <c r="C3419" s="12">
        <v>1839.94</v>
      </c>
      <c r="D3419" s="192">
        <f t="shared" si="53"/>
        <v>0.47344192827929454</v>
      </c>
    </row>
    <row r="3420" spans="2:4" thickBot="1" x14ac:dyDescent="0.3">
      <c r="B3420" s="11">
        <v>39444</v>
      </c>
      <c r="C3420" s="12">
        <v>1843.56</v>
      </c>
      <c r="D3420" s="192">
        <f t="shared" si="53"/>
        <v>0.19674554605040306</v>
      </c>
    </row>
    <row r="3421" spans="2:4" thickBot="1" x14ac:dyDescent="0.3">
      <c r="B3421" s="11">
        <v>39447</v>
      </c>
      <c r="C3421" s="12">
        <v>1852.21</v>
      </c>
      <c r="D3421" s="192">
        <f t="shared" si="53"/>
        <v>0.46920089392263886</v>
      </c>
    </row>
    <row r="3422" spans="2:4" thickBot="1" x14ac:dyDescent="0.3">
      <c r="B3422" s="11">
        <v>39450</v>
      </c>
      <c r="C3422" s="12">
        <v>1857.78</v>
      </c>
      <c r="D3422" s="192">
        <f t="shared" si="53"/>
        <v>0.30072184039606764</v>
      </c>
    </row>
    <row r="3423" spans="2:4" thickBot="1" x14ac:dyDescent="0.3">
      <c r="B3423" s="11">
        <v>39451</v>
      </c>
      <c r="C3423" s="12">
        <v>1874.19</v>
      </c>
      <c r="D3423" s="192">
        <f t="shared" si="53"/>
        <v>0.88331234053549146</v>
      </c>
    </row>
    <row r="3424" spans="2:4" thickBot="1" x14ac:dyDescent="0.3">
      <c r="B3424" s="11">
        <v>39454</v>
      </c>
      <c r="C3424" s="12">
        <v>1895.44</v>
      </c>
      <c r="D3424" s="192">
        <f t="shared" si="53"/>
        <v>1.1338231449319336</v>
      </c>
    </row>
    <row r="3425" spans="2:4" thickBot="1" x14ac:dyDescent="0.3">
      <c r="B3425" s="11">
        <v>39455</v>
      </c>
      <c r="C3425" s="12">
        <v>1928.08</v>
      </c>
      <c r="D3425" s="192">
        <f t="shared" si="53"/>
        <v>1.7220276030895043</v>
      </c>
    </row>
    <row r="3426" spans="2:4" thickBot="1" x14ac:dyDescent="0.3">
      <c r="B3426" s="11">
        <v>39456</v>
      </c>
      <c r="C3426" s="12">
        <v>1958.5</v>
      </c>
      <c r="D3426" s="192">
        <f t="shared" si="53"/>
        <v>1.5777353636778679</v>
      </c>
    </row>
    <row r="3427" spans="2:4" thickBot="1" x14ac:dyDescent="0.3">
      <c r="B3427" s="11">
        <v>39457</v>
      </c>
      <c r="C3427" s="12">
        <v>1970.99</v>
      </c>
      <c r="D3427" s="192">
        <f t="shared" si="53"/>
        <v>0.63773295889710813</v>
      </c>
    </row>
    <row r="3428" spans="2:4" thickBot="1" x14ac:dyDescent="0.3">
      <c r="B3428" s="11">
        <v>39458</v>
      </c>
      <c r="C3428" s="12">
        <v>1976.31</v>
      </c>
      <c r="D3428" s="192">
        <f t="shared" si="53"/>
        <v>0.26991511879816965</v>
      </c>
    </row>
    <row r="3429" spans="2:4" thickBot="1" x14ac:dyDescent="0.3">
      <c r="B3429" s="11">
        <v>39461</v>
      </c>
      <c r="C3429" s="12">
        <v>2003.87</v>
      </c>
      <c r="D3429" s="192">
        <f t="shared" si="53"/>
        <v>1.3945180664976631</v>
      </c>
    </row>
    <row r="3430" spans="2:4" thickBot="1" x14ac:dyDescent="0.3">
      <c r="B3430" s="11">
        <v>39462</v>
      </c>
      <c r="C3430" s="12">
        <v>2006.83</v>
      </c>
      <c r="D3430" s="192">
        <f t="shared" si="53"/>
        <v>0.14771417307510859</v>
      </c>
    </row>
    <row r="3431" spans="2:4" thickBot="1" x14ac:dyDescent="0.3">
      <c r="B3431" s="11">
        <v>39463</v>
      </c>
      <c r="C3431" s="12">
        <v>1984.67</v>
      </c>
      <c r="D3431" s="192">
        <f t="shared" si="53"/>
        <v>-1.1042290577677139</v>
      </c>
    </row>
    <row r="3432" spans="2:4" thickBot="1" x14ac:dyDescent="0.3">
      <c r="B3432" s="11">
        <v>39464</v>
      </c>
      <c r="C3432" s="12">
        <v>1969.02</v>
      </c>
      <c r="D3432" s="192">
        <f t="shared" si="53"/>
        <v>-0.78854419122574848</v>
      </c>
    </row>
    <row r="3433" spans="2:4" thickBot="1" x14ac:dyDescent="0.3">
      <c r="B3433" s="11">
        <v>39465</v>
      </c>
      <c r="C3433" s="12">
        <v>1938.84</v>
      </c>
      <c r="D3433" s="192">
        <f t="shared" si="53"/>
        <v>-1.5327421763110638</v>
      </c>
    </row>
    <row r="3434" spans="2:4" thickBot="1" x14ac:dyDescent="0.3">
      <c r="B3434" s="11">
        <v>39468</v>
      </c>
      <c r="C3434" s="12">
        <v>1911.23</v>
      </c>
      <c r="D3434" s="192">
        <f t="shared" si="53"/>
        <v>-1.4240473685296351</v>
      </c>
    </row>
    <row r="3435" spans="2:4" thickBot="1" x14ac:dyDescent="0.3">
      <c r="B3435" s="11">
        <v>39470</v>
      </c>
      <c r="C3435" s="12">
        <v>1878.1</v>
      </c>
      <c r="D3435" s="192">
        <f t="shared" si="53"/>
        <v>-1.7334386756172826</v>
      </c>
    </row>
    <row r="3436" spans="2:4" thickBot="1" x14ac:dyDescent="0.3">
      <c r="B3436" s="11">
        <v>39471</v>
      </c>
      <c r="C3436" s="12">
        <v>1904.97</v>
      </c>
      <c r="D3436" s="192">
        <f t="shared" si="53"/>
        <v>1.4307012406155284</v>
      </c>
    </row>
    <row r="3437" spans="2:4" thickBot="1" x14ac:dyDescent="0.3">
      <c r="B3437" s="11">
        <v>39472</v>
      </c>
      <c r="C3437" s="12">
        <v>1935.64</v>
      </c>
      <c r="D3437" s="192">
        <f t="shared" si="53"/>
        <v>1.6099991075974929</v>
      </c>
    </row>
    <row r="3438" spans="2:4" thickBot="1" x14ac:dyDescent="0.3">
      <c r="B3438" s="11">
        <v>39475</v>
      </c>
      <c r="C3438" s="12">
        <v>1937.16</v>
      </c>
      <c r="D3438" s="192">
        <f t="shared" si="53"/>
        <v>7.8526998822092686E-2</v>
      </c>
    </row>
    <row r="3439" spans="2:4" thickBot="1" x14ac:dyDescent="0.3">
      <c r="B3439" s="11">
        <v>39476</v>
      </c>
      <c r="C3439" s="12">
        <v>1938.84</v>
      </c>
      <c r="D3439" s="192">
        <f t="shared" si="53"/>
        <v>8.6724896239842586E-2</v>
      </c>
    </row>
    <row r="3440" spans="2:4" thickBot="1" x14ac:dyDescent="0.3">
      <c r="B3440" s="11">
        <v>39477</v>
      </c>
      <c r="C3440" s="12">
        <v>1941.43</v>
      </c>
      <c r="D3440" s="192">
        <f t="shared" si="53"/>
        <v>0.13358503022427026</v>
      </c>
    </row>
    <row r="3441" spans="2:4" thickBot="1" x14ac:dyDescent="0.3">
      <c r="B3441" s="11">
        <v>39478</v>
      </c>
      <c r="C3441" s="12">
        <v>1965.39</v>
      </c>
      <c r="D3441" s="192">
        <f t="shared" si="53"/>
        <v>1.2341418438985619</v>
      </c>
    </row>
    <row r="3442" spans="2:4" thickBot="1" x14ac:dyDescent="0.3">
      <c r="B3442" s="11">
        <v>39482</v>
      </c>
      <c r="C3442" s="12">
        <v>1958.34</v>
      </c>
      <c r="D3442" s="192">
        <f t="shared" si="53"/>
        <v>-0.35870743211271483</v>
      </c>
    </row>
    <row r="3443" spans="2:4" thickBot="1" x14ac:dyDescent="0.3">
      <c r="B3443" s="11">
        <v>39483</v>
      </c>
      <c r="C3443" s="12">
        <v>1966.97</v>
      </c>
      <c r="D3443" s="192">
        <f t="shared" si="53"/>
        <v>0.44067935087881427</v>
      </c>
    </row>
    <row r="3444" spans="2:4" thickBot="1" x14ac:dyDescent="0.3">
      <c r="B3444" s="11">
        <v>39484</v>
      </c>
      <c r="C3444" s="12">
        <v>1987.6635821432887</v>
      </c>
      <c r="D3444" s="192">
        <f t="shared" si="53"/>
        <v>1.0520537752628956</v>
      </c>
    </row>
    <row r="3445" spans="2:4" thickBot="1" x14ac:dyDescent="0.3">
      <c r="B3445" s="11">
        <v>39486</v>
      </c>
      <c r="C3445" s="12">
        <v>2003.38</v>
      </c>
      <c r="D3445" s="192">
        <f t="shared" si="53"/>
        <v>0.79069808381579954</v>
      </c>
    </row>
    <row r="3446" spans="2:4" thickBot="1" x14ac:dyDescent="0.3">
      <c r="B3446" s="11">
        <v>39489</v>
      </c>
      <c r="C3446" s="12">
        <v>2005.76</v>
      </c>
      <c r="D3446" s="192">
        <f t="shared" si="53"/>
        <v>0.11879922930246867</v>
      </c>
    </row>
    <row r="3447" spans="2:4" thickBot="1" x14ac:dyDescent="0.3">
      <c r="B3447" s="11">
        <v>39490</v>
      </c>
      <c r="C3447" s="12">
        <v>2010.74</v>
      </c>
      <c r="D3447" s="192">
        <f t="shared" si="53"/>
        <v>0.24828493937461005</v>
      </c>
    </row>
    <row r="3448" spans="2:4" thickBot="1" x14ac:dyDescent="0.3">
      <c r="B3448" s="11">
        <v>39491</v>
      </c>
      <c r="C3448" s="12">
        <v>2019.44</v>
      </c>
      <c r="D3448" s="192">
        <f t="shared" si="53"/>
        <v>0.4326765270497468</v>
      </c>
    </row>
    <row r="3449" spans="2:4" thickBot="1" x14ac:dyDescent="0.3">
      <c r="B3449" s="11">
        <v>39492</v>
      </c>
      <c r="C3449" s="12">
        <v>2039.77</v>
      </c>
      <c r="D3449" s="192">
        <f t="shared" si="53"/>
        <v>1.0067147327972092</v>
      </c>
    </row>
    <row r="3450" spans="2:4" thickBot="1" x14ac:dyDescent="0.3">
      <c r="B3450" s="11">
        <v>39493</v>
      </c>
      <c r="C3450" s="12">
        <v>2094.8000000000002</v>
      </c>
      <c r="D3450" s="192">
        <f t="shared" si="53"/>
        <v>2.6978531893301794</v>
      </c>
    </row>
    <row r="3451" spans="2:4" thickBot="1" x14ac:dyDescent="0.3">
      <c r="B3451" s="11">
        <v>39496</v>
      </c>
      <c r="C3451" s="93">
        <v>2101.34</v>
      </c>
      <c r="D3451" s="192">
        <f t="shared" si="53"/>
        <v>0.312201642161547</v>
      </c>
    </row>
    <row r="3452" spans="2:4" thickBot="1" x14ac:dyDescent="0.3">
      <c r="B3452" s="11">
        <v>39497</v>
      </c>
      <c r="C3452" s="12">
        <v>2100.21</v>
      </c>
      <c r="D3452" s="192">
        <f t="shared" si="53"/>
        <v>-5.3775210104034521E-2</v>
      </c>
    </row>
    <row r="3453" spans="2:4" thickBot="1" x14ac:dyDescent="0.3">
      <c r="B3453" s="11">
        <v>39498</v>
      </c>
      <c r="C3453" s="12">
        <v>2096.4699999999998</v>
      </c>
      <c r="D3453" s="192">
        <f t="shared" si="53"/>
        <v>-0.17807743035221923</v>
      </c>
    </row>
    <row r="3454" spans="2:4" thickBot="1" x14ac:dyDescent="0.3">
      <c r="B3454" s="11">
        <v>39499</v>
      </c>
      <c r="C3454" s="12">
        <v>2057.86</v>
      </c>
      <c r="D3454" s="192">
        <f t="shared" si="53"/>
        <v>-1.8416671834082798</v>
      </c>
    </row>
    <row r="3455" spans="2:4" thickBot="1" x14ac:dyDescent="0.3">
      <c r="B3455" s="11">
        <v>39500</v>
      </c>
      <c r="C3455" s="12">
        <v>2025.66</v>
      </c>
      <c r="D3455" s="192">
        <f t="shared" si="53"/>
        <v>-1.564732294713933</v>
      </c>
    </row>
    <row r="3456" spans="2:4" thickBot="1" x14ac:dyDescent="0.3">
      <c r="B3456" s="11">
        <v>39503</v>
      </c>
      <c r="C3456" s="12">
        <v>2012.46</v>
      </c>
      <c r="D3456" s="192">
        <f t="shared" si="53"/>
        <v>-0.65163946565564013</v>
      </c>
    </row>
    <row r="3457" spans="2:4" thickBot="1" x14ac:dyDescent="0.3">
      <c r="B3457" s="11">
        <v>39504</v>
      </c>
      <c r="C3457" s="12">
        <v>2019.66</v>
      </c>
      <c r="D3457" s="192">
        <f t="shared" si="53"/>
        <v>0.35777108613339603</v>
      </c>
    </row>
    <row r="3458" spans="2:4" thickBot="1" x14ac:dyDescent="0.3">
      <c r="B3458" s="11">
        <v>39505</v>
      </c>
      <c r="C3458" s="12">
        <v>2015</v>
      </c>
      <c r="D3458" s="192">
        <f t="shared" si="53"/>
        <v>-0.23073190537021837</v>
      </c>
    </row>
    <row r="3459" spans="2:4" thickBot="1" x14ac:dyDescent="0.3">
      <c r="B3459" s="11">
        <v>39506</v>
      </c>
      <c r="C3459" s="12">
        <v>2015.22</v>
      </c>
      <c r="D3459" s="192">
        <f t="shared" si="53"/>
        <v>1.0918114143931845E-2</v>
      </c>
    </row>
    <row r="3460" spans="2:4" thickBot="1" x14ac:dyDescent="0.3">
      <c r="B3460" s="11">
        <v>39507</v>
      </c>
      <c r="C3460" s="12">
        <v>2013.61</v>
      </c>
      <c r="D3460" s="192">
        <f t="shared" si="53"/>
        <v>-7.9892021714755845E-2</v>
      </c>
    </row>
    <row r="3461" spans="2:4" thickBot="1" x14ac:dyDescent="0.3">
      <c r="B3461" s="11">
        <v>39510</v>
      </c>
      <c r="C3461" s="12">
        <v>2005</v>
      </c>
      <c r="D3461" s="192">
        <f t="shared" si="53"/>
        <v>-0.42759024835991033</v>
      </c>
    </row>
    <row r="3462" spans="2:4" thickBot="1" x14ac:dyDescent="0.3">
      <c r="B3462" s="11">
        <v>39511</v>
      </c>
      <c r="C3462" s="12">
        <v>2010.1</v>
      </c>
      <c r="D3462" s="192">
        <f t="shared" si="53"/>
        <v>0.25436408977554947</v>
      </c>
    </row>
    <row r="3463" spans="2:4" thickBot="1" x14ac:dyDescent="0.3">
      <c r="B3463" s="11">
        <v>39513</v>
      </c>
      <c r="C3463" s="12">
        <v>1999.21</v>
      </c>
      <c r="D3463" s="192">
        <f t="shared" ref="D3463:D3526" si="54">+((C3463/C3462)-1)*100</f>
        <v>-0.54176409133873671</v>
      </c>
    </row>
    <row r="3464" spans="2:4" thickBot="1" x14ac:dyDescent="0.3">
      <c r="B3464" s="11">
        <v>39514</v>
      </c>
      <c r="C3464" s="12">
        <v>1974.25</v>
      </c>
      <c r="D3464" s="192">
        <f t="shared" si="54"/>
        <v>-1.2484931547961486</v>
      </c>
    </row>
    <row r="3465" spans="2:4" thickBot="1" x14ac:dyDescent="0.3">
      <c r="B3465" s="11">
        <v>39517</v>
      </c>
      <c r="C3465" s="12">
        <v>1969.67</v>
      </c>
      <c r="D3465" s="192">
        <f t="shared" si="54"/>
        <v>-0.23198683044193258</v>
      </c>
    </row>
    <row r="3466" spans="2:4" thickBot="1" x14ac:dyDescent="0.3">
      <c r="B3466" s="11">
        <v>39518</v>
      </c>
      <c r="C3466" s="12">
        <v>1957.55</v>
      </c>
      <c r="D3466" s="192">
        <f t="shared" si="54"/>
        <v>-0.61533150223134214</v>
      </c>
    </row>
    <row r="3467" spans="2:4" thickBot="1" x14ac:dyDescent="0.3">
      <c r="B3467" s="11">
        <v>39520</v>
      </c>
      <c r="C3467" s="12">
        <v>1960.41</v>
      </c>
      <c r="D3467" s="192">
        <f t="shared" si="54"/>
        <v>0.14610099358893791</v>
      </c>
    </row>
    <row r="3468" spans="2:4" thickBot="1" x14ac:dyDescent="0.3">
      <c r="B3468" s="11">
        <v>39521</v>
      </c>
      <c r="C3468" s="12">
        <v>1958.24</v>
      </c>
      <c r="D3468" s="192">
        <f t="shared" si="54"/>
        <v>-0.11069113093690186</v>
      </c>
    </row>
    <row r="3469" spans="2:4" thickBot="1" x14ac:dyDescent="0.3">
      <c r="B3469" s="11">
        <v>39524</v>
      </c>
      <c r="C3469" s="12">
        <v>1957.32</v>
      </c>
      <c r="D3469" s="192">
        <f t="shared" si="54"/>
        <v>-4.6980962496945278E-2</v>
      </c>
    </row>
    <row r="3470" spans="2:4" thickBot="1" x14ac:dyDescent="0.3">
      <c r="B3470" s="11">
        <v>39525</v>
      </c>
      <c r="C3470" s="12">
        <v>1948.34</v>
      </c>
      <c r="D3470" s="192">
        <f t="shared" si="54"/>
        <v>-0.4587905912165624</v>
      </c>
    </row>
    <row r="3471" spans="2:4" thickBot="1" x14ac:dyDescent="0.3">
      <c r="B3471" s="11">
        <v>39526</v>
      </c>
      <c r="C3471" s="12">
        <v>1908.93</v>
      </c>
      <c r="D3471" s="192">
        <f t="shared" si="54"/>
        <v>-2.0227475697260133</v>
      </c>
    </row>
    <row r="3472" spans="2:4" thickBot="1" x14ac:dyDescent="0.3">
      <c r="B3472" s="11">
        <v>39527</v>
      </c>
      <c r="C3472" s="12">
        <v>1850.76</v>
      </c>
      <c r="D3472" s="192">
        <f t="shared" si="54"/>
        <v>-3.0472568402193922</v>
      </c>
    </row>
    <row r="3473" spans="2:4" thickBot="1" x14ac:dyDescent="0.3">
      <c r="B3473" s="11">
        <v>39528</v>
      </c>
      <c r="C3473" s="12">
        <v>1858.56</v>
      </c>
      <c r="D3473" s="192">
        <f t="shared" si="54"/>
        <v>0.42144848602736484</v>
      </c>
    </row>
    <row r="3474" spans="2:4" thickBot="1" x14ac:dyDescent="0.3">
      <c r="B3474" s="11">
        <v>39531</v>
      </c>
      <c r="C3474" s="12">
        <v>1850.17</v>
      </c>
      <c r="D3474" s="192">
        <f t="shared" si="54"/>
        <v>-0.45142475895315615</v>
      </c>
    </row>
    <row r="3475" spans="2:4" thickBot="1" x14ac:dyDescent="0.3">
      <c r="B3475" s="11">
        <v>39532</v>
      </c>
      <c r="C3475" s="12">
        <v>1836.43</v>
      </c>
      <c r="D3475" s="192">
        <f t="shared" si="54"/>
        <v>-0.7426344606171309</v>
      </c>
    </row>
    <row r="3476" spans="2:4" thickBot="1" x14ac:dyDescent="0.3">
      <c r="B3476" s="11">
        <v>39533</v>
      </c>
      <c r="C3476" s="12">
        <v>1751.08</v>
      </c>
      <c r="D3476" s="192">
        <f t="shared" si="54"/>
        <v>-4.6476043192498544</v>
      </c>
    </row>
    <row r="3477" spans="2:4" thickBot="1" x14ac:dyDescent="0.3">
      <c r="B3477" s="11">
        <v>39534</v>
      </c>
      <c r="C3477" s="12">
        <v>1840.05</v>
      </c>
      <c r="D3477" s="192">
        <f t="shared" si="54"/>
        <v>5.0808643808392562</v>
      </c>
    </row>
    <row r="3478" spans="2:4" thickBot="1" x14ac:dyDescent="0.3">
      <c r="B3478" s="11">
        <v>39535</v>
      </c>
      <c r="C3478" s="12">
        <v>1899.03</v>
      </c>
      <c r="D3478" s="192">
        <f t="shared" si="54"/>
        <v>3.2053476807695436</v>
      </c>
    </row>
    <row r="3479" spans="2:4" thickBot="1" x14ac:dyDescent="0.3">
      <c r="B3479" s="11">
        <v>39538</v>
      </c>
      <c r="C3479" s="12">
        <v>1880.95</v>
      </c>
      <c r="D3479" s="192">
        <f t="shared" si="54"/>
        <v>-0.95206500160608387</v>
      </c>
    </row>
    <row r="3480" spans="2:4" thickBot="1" x14ac:dyDescent="0.3">
      <c r="B3480" s="11">
        <v>39539</v>
      </c>
      <c r="C3480" s="12">
        <v>1868.44</v>
      </c>
      <c r="D3480" s="192">
        <f t="shared" si="54"/>
        <v>-0.66508944948031612</v>
      </c>
    </row>
    <row r="3481" spans="2:4" thickBot="1" x14ac:dyDescent="0.3">
      <c r="B3481" s="11">
        <v>39540</v>
      </c>
      <c r="C3481" s="12">
        <v>1848.34</v>
      </c>
      <c r="D3481" s="192">
        <f t="shared" si="54"/>
        <v>-1.0757637387339258</v>
      </c>
    </row>
    <row r="3482" spans="2:4" thickBot="1" x14ac:dyDescent="0.3">
      <c r="B3482" s="11">
        <v>39541</v>
      </c>
      <c r="C3482" s="12">
        <v>1844.2</v>
      </c>
      <c r="D3482" s="192">
        <f t="shared" si="54"/>
        <v>-0.22398476470778528</v>
      </c>
    </row>
    <row r="3483" spans="2:4" thickBot="1" x14ac:dyDescent="0.3">
      <c r="B3483" s="11">
        <v>39542</v>
      </c>
      <c r="C3483" s="12">
        <v>1839.13</v>
      </c>
      <c r="D3483" s="192">
        <f t="shared" si="54"/>
        <v>-0.27491595271662561</v>
      </c>
    </row>
    <row r="3484" spans="2:4" thickBot="1" x14ac:dyDescent="0.3">
      <c r="B3484" s="11">
        <v>39546</v>
      </c>
      <c r="C3484" s="12">
        <v>1825.04</v>
      </c>
      <c r="D3484" s="192">
        <f t="shared" si="54"/>
        <v>-0.76612311255865873</v>
      </c>
    </row>
    <row r="3485" spans="2:4" thickBot="1" x14ac:dyDescent="0.3">
      <c r="B3485" s="11">
        <v>39547</v>
      </c>
      <c r="C3485" s="12">
        <v>1785.21</v>
      </c>
      <c r="D3485" s="192">
        <f t="shared" si="54"/>
        <v>-2.182417919607238</v>
      </c>
    </row>
    <row r="3486" spans="2:4" thickBot="1" x14ac:dyDescent="0.3">
      <c r="B3486" s="11">
        <v>39548</v>
      </c>
      <c r="C3486" s="12">
        <v>1748.18</v>
      </c>
      <c r="D3486" s="192">
        <f t="shared" si="54"/>
        <v>-2.0742657726541935</v>
      </c>
    </row>
    <row r="3487" spans="2:4" thickBot="1" x14ac:dyDescent="0.3">
      <c r="B3487" s="11">
        <v>39549</v>
      </c>
      <c r="C3487" s="12">
        <v>1746.15</v>
      </c>
      <c r="D3487" s="192">
        <f t="shared" si="54"/>
        <v>-0.11612076559621709</v>
      </c>
    </row>
    <row r="3488" spans="2:4" thickBot="1" x14ac:dyDescent="0.3">
      <c r="B3488" s="11">
        <v>39552</v>
      </c>
      <c r="C3488" s="12">
        <v>1753.24</v>
      </c>
      <c r="D3488" s="192">
        <f t="shared" si="54"/>
        <v>0.40603613664347282</v>
      </c>
    </row>
    <row r="3489" spans="2:4" thickBot="1" x14ac:dyDescent="0.3">
      <c r="B3489" s="11">
        <v>39553</v>
      </c>
      <c r="C3489" s="12">
        <v>1759.35</v>
      </c>
      <c r="D3489" s="192">
        <f t="shared" si="54"/>
        <v>0.34849763865756334</v>
      </c>
    </row>
    <row r="3490" spans="2:4" thickBot="1" x14ac:dyDescent="0.3">
      <c r="B3490" s="11">
        <v>39554</v>
      </c>
      <c r="C3490" s="12">
        <v>1751.17</v>
      </c>
      <c r="D3490" s="192">
        <f t="shared" si="54"/>
        <v>-0.46494443970783728</v>
      </c>
    </row>
    <row r="3491" spans="2:4" thickBot="1" x14ac:dyDescent="0.3">
      <c r="B3491" s="11">
        <v>39555</v>
      </c>
      <c r="C3491" s="12">
        <v>1745.46</v>
      </c>
      <c r="D3491" s="192">
        <f t="shared" si="54"/>
        <v>-0.32606771472787344</v>
      </c>
    </row>
    <row r="3492" spans="2:4" thickBot="1" x14ac:dyDescent="0.3">
      <c r="B3492" s="11">
        <v>39556</v>
      </c>
      <c r="C3492" s="12">
        <v>1737.67</v>
      </c>
      <c r="D3492" s="192">
        <f t="shared" si="54"/>
        <v>-0.44630068864367489</v>
      </c>
    </row>
    <row r="3493" spans="2:4" thickBot="1" x14ac:dyDescent="0.3">
      <c r="B3493" s="11">
        <v>39559</v>
      </c>
      <c r="C3493" s="12">
        <v>1736.14</v>
      </c>
      <c r="D3493" s="192">
        <f t="shared" si="54"/>
        <v>-8.8048939096607715E-2</v>
      </c>
    </row>
    <row r="3494" spans="2:4" thickBot="1" x14ac:dyDescent="0.3">
      <c r="B3494" s="11">
        <v>39560</v>
      </c>
      <c r="C3494" s="12">
        <v>1733.9</v>
      </c>
      <c r="D3494" s="192">
        <f t="shared" si="54"/>
        <v>-0.12902185307636094</v>
      </c>
    </row>
    <row r="3495" spans="2:4" thickBot="1" x14ac:dyDescent="0.3">
      <c r="B3495" s="11">
        <v>39561</v>
      </c>
      <c r="C3495" s="12">
        <v>1751.98</v>
      </c>
      <c r="D3495" s="192">
        <f t="shared" si="54"/>
        <v>1.0427360286060283</v>
      </c>
    </row>
    <row r="3496" spans="2:4" thickBot="1" x14ac:dyDescent="0.3">
      <c r="B3496" s="11">
        <v>39562</v>
      </c>
      <c r="C3496" s="12">
        <v>1809.54</v>
      </c>
      <c r="D3496" s="192">
        <f t="shared" si="54"/>
        <v>3.2854256327127018</v>
      </c>
    </row>
    <row r="3497" spans="2:4" thickBot="1" x14ac:dyDescent="0.3">
      <c r="B3497" s="11">
        <v>39563</v>
      </c>
      <c r="C3497" s="12">
        <v>1856.27</v>
      </c>
      <c r="D3497" s="192">
        <f t="shared" si="54"/>
        <v>2.5824242625197558</v>
      </c>
    </row>
    <row r="3498" spans="2:4" thickBot="1" x14ac:dyDescent="0.3">
      <c r="B3498" s="11">
        <v>39566</v>
      </c>
      <c r="C3498" s="12">
        <v>1863.12</v>
      </c>
      <c r="D3498" s="192">
        <f t="shared" si="54"/>
        <v>0.36901959305488674</v>
      </c>
    </row>
    <row r="3499" spans="2:4" thickBot="1" x14ac:dyDescent="0.3">
      <c r="B3499" s="11">
        <v>39567</v>
      </c>
      <c r="C3499" s="12">
        <v>1859.95</v>
      </c>
      <c r="D3499" s="192">
        <f t="shared" si="54"/>
        <v>-0.17014470350809052</v>
      </c>
    </row>
    <row r="3500" spans="2:4" thickBot="1" x14ac:dyDescent="0.3">
      <c r="B3500" s="11">
        <v>39568</v>
      </c>
      <c r="C3500" s="12">
        <v>1853.68</v>
      </c>
      <c r="D3500" s="192">
        <f t="shared" si="54"/>
        <v>-0.3371058361783863</v>
      </c>
    </row>
    <row r="3501" spans="2:4" thickBot="1" x14ac:dyDescent="0.3">
      <c r="B3501" s="11">
        <v>39570</v>
      </c>
      <c r="C3501" s="12">
        <v>1854.35</v>
      </c>
      <c r="D3501" s="192">
        <f t="shared" si="54"/>
        <v>3.6144318328945602E-2</v>
      </c>
    </row>
    <row r="3502" spans="2:4" thickBot="1" x14ac:dyDescent="0.3">
      <c r="B3502" s="11">
        <v>39573</v>
      </c>
      <c r="C3502" s="12">
        <v>1855.56</v>
      </c>
      <c r="D3502" s="192">
        <f t="shared" si="54"/>
        <v>6.5251975085600655E-2</v>
      </c>
    </row>
    <row r="3503" spans="2:4" thickBot="1" x14ac:dyDescent="0.3">
      <c r="B3503" s="11">
        <v>39574</v>
      </c>
      <c r="C3503" s="12">
        <v>1861.86</v>
      </c>
      <c r="D3503" s="192">
        <f t="shared" si="54"/>
        <v>0.33952014486191562</v>
      </c>
    </row>
    <row r="3504" spans="2:4" thickBot="1" x14ac:dyDescent="0.3">
      <c r="B3504" s="11">
        <v>39575</v>
      </c>
      <c r="C3504" s="12">
        <v>1867.61</v>
      </c>
      <c r="D3504" s="192">
        <f t="shared" si="54"/>
        <v>0.30883095399223404</v>
      </c>
    </row>
    <row r="3505" spans="2:4" thickBot="1" x14ac:dyDescent="0.3">
      <c r="B3505" s="11">
        <v>39576</v>
      </c>
      <c r="C3505" s="12">
        <v>1880.13</v>
      </c>
      <c r="D3505" s="192">
        <f t="shared" si="54"/>
        <v>0.6703755066636008</v>
      </c>
    </row>
    <row r="3506" spans="2:4" thickBot="1" x14ac:dyDescent="0.3">
      <c r="B3506" s="11">
        <v>39577</v>
      </c>
      <c r="C3506" s="12">
        <v>1879.69</v>
      </c>
      <c r="D3506" s="192">
        <f t="shared" si="54"/>
        <v>-2.3402637051694875E-2</v>
      </c>
    </row>
    <row r="3507" spans="2:4" thickBot="1" x14ac:dyDescent="0.3">
      <c r="B3507" s="11">
        <v>39580</v>
      </c>
      <c r="C3507" s="12">
        <v>1878.36</v>
      </c>
      <c r="D3507" s="192">
        <f t="shared" si="54"/>
        <v>-7.0756348121236989E-2</v>
      </c>
    </row>
    <row r="3508" spans="2:4" thickBot="1" x14ac:dyDescent="0.3">
      <c r="B3508" s="11">
        <v>39581</v>
      </c>
      <c r="C3508" s="12">
        <v>1875.07</v>
      </c>
      <c r="D3508" s="192">
        <f t="shared" si="54"/>
        <v>-0.17515279286185459</v>
      </c>
    </row>
    <row r="3509" spans="2:4" thickBot="1" x14ac:dyDescent="0.3">
      <c r="B3509" s="11">
        <v>39582</v>
      </c>
      <c r="C3509" s="12">
        <v>1867.67</v>
      </c>
      <c r="D3509" s="192">
        <f t="shared" si="54"/>
        <v>-0.39465193299449419</v>
      </c>
    </row>
    <row r="3510" spans="2:4" thickBot="1" x14ac:dyDescent="0.3">
      <c r="B3510" s="11">
        <v>39583</v>
      </c>
      <c r="C3510" s="12">
        <v>1880.31</v>
      </c>
      <c r="D3510" s="192">
        <f t="shared" si="54"/>
        <v>0.67677908838283951</v>
      </c>
    </row>
    <row r="3511" spans="2:4" thickBot="1" x14ac:dyDescent="0.3">
      <c r="B3511" s="11">
        <v>39584</v>
      </c>
      <c r="C3511" s="12">
        <v>1876.37</v>
      </c>
      <c r="D3511" s="192">
        <f t="shared" si="54"/>
        <v>-0.20953991629040214</v>
      </c>
    </row>
    <row r="3512" spans="2:4" thickBot="1" x14ac:dyDescent="0.3">
      <c r="B3512" s="11">
        <v>39587</v>
      </c>
      <c r="C3512" s="12">
        <v>1873.53</v>
      </c>
      <c r="D3512" s="192">
        <f t="shared" si="54"/>
        <v>-0.15135607582725807</v>
      </c>
    </row>
    <row r="3513" spans="2:4" thickBot="1" x14ac:dyDescent="0.3">
      <c r="B3513" s="11">
        <v>39588</v>
      </c>
      <c r="C3513" s="12">
        <v>1873</v>
      </c>
      <c r="D3513" s="192">
        <f t="shared" si="54"/>
        <v>-2.8288845121238193E-2</v>
      </c>
    </row>
    <row r="3514" spans="2:4" thickBot="1" x14ac:dyDescent="0.3">
      <c r="B3514" s="11">
        <v>39589</v>
      </c>
      <c r="C3514" s="12">
        <v>1869.08</v>
      </c>
      <c r="D3514" s="192">
        <f t="shared" si="54"/>
        <v>-0.2092899092365208</v>
      </c>
    </row>
    <row r="3515" spans="2:4" thickBot="1" x14ac:dyDescent="0.3">
      <c r="B3515" s="11">
        <v>39590</v>
      </c>
      <c r="C3515" s="12">
        <v>1869.9</v>
      </c>
      <c r="D3515" s="192">
        <f t="shared" si="54"/>
        <v>4.3871851392141004E-2</v>
      </c>
    </row>
    <row r="3516" spans="2:4" thickBot="1" x14ac:dyDescent="0.3">
      <c r="B3516" s="11">
        <v>39591</v>
      </c>
      <c r="C3516" s="12">
        <v>1874.56</v>
      </c>
      <c r="D3516" s="192">
        <f t="shared" si="54"/>
        <v>0.24921118776404239</v>
      </c>
    </row>
    <row r="3517" spans="2:4" thickBot="1" x14ac:dyDescent="0.3">
      <c r="B3517" s="11">
        <v>39594</v>
      </c>
      <c r="C3517" s="12">
        <v>1866.02</v>
      </c>
      <c r="D3517" s="192">
        <f t="shared" si="54"/>
        <v>-0.45557357459883319</v>
      </c>
    </row>
    <row r="3518" spans="2:4" thickBot="1" x14ac:dyDescent="0.3">
      <c r="B3518" s="11">
        <v>39595</v>
      </c>
      <c r="C3518" s="12">
        <v>1867.93</v>
      </c>
      <c r="D3518" s="192">
        <f t="shared" si="54"/>
        <v>0.10235688792188391</v>
      </c>
    </row>
    <row r="3519" spans="2:4" thickBot="1" x14ac:dyDescent="0.3">
      <c r="B3519" s="11">
        <v>39596</v>
      </c>
      <c r="C3519" s="12">
        <v>1869.69</v>
      </c>
      <c r="D3519" s="192">
        <f t="shared" si="54"/>
        <v>9.4221946218531194E-2</v>
      </c>
    </row>
    <row r="3520" spans="2:4" thickBot="1" x14ac:dyDescent="0.3">
      <c r="B3520" s="11">
        <v>39597</v>
      </c>
      <c r="C3520" s="12">
        <v>1868.15</v>
      </c>
      <c r="D3520" s="192">
        <f t="shared" si="54"/>
        <v>-8.2366595531879749E-2</v>
      </c>
    </row>
    <row r="3521" spans="2:4" thickBot="1" x14ac:dyDescent="0.3">
      <c r="B3521" s="11">
        <v>39598</v>
      </c>
      <c r="C3521" s="12">
        <v>1875.81</v>
      </c>
      <c r="D3521" s="192">
        <f t="shared" si="54"/>
        <v>0.41003131440193741</v>
      </c>
    </row>
    <row r="3522" spans="2:4" thickBot="1" x14ac:dyDescent="0.3">
      <c r="B3522" s="11">
        <v>39601</v>
      </c>
      <c r="C3522" s="12">
        <v>1882.07</v>
      </c>
      <c r="D3522" s="192">
        <f t="shared" si="54"/>
        <v>0.3337224985472842</v>
      </c>
    </row>
    <row r="3523" spans="2:4" thickBot="1" x14ac:dyDescent="0.3">
      <c r="B3523" s="11">
        <v>39602</v>
      </c>
      <c r="C3523" s="12">
        <v>1886.62</v>
      </c>
      <c r="D3523" s="192">
        <f t="shared" si="54"/>
        <v>0.24175508881179031</v>
      </c>
    </row>
    <row r="3524" spans="2:4" thickBot="1" x14ac:dyDescent="0.3">
      <c r="B3524" s="11">
        <v>39603</v>
      </c>
      <c r="C3524" s="12">
        <v>1898.68</v>
      </c>
      <c r="D3524" s="192">
        <f t="shared" si="54"/>
        <v>0.63923842639217465</v>
      </c>
    </row>
    <row r="3525" spans="2:4" thickBot="1" x14ac:dyDescent="0.3">
      <c r="B3525" s="11">
        <v>39604</v>
      </c>
      <c r="C3525" s="12">
        <v>1918.85</v>
      </c>
      <c r="D3525" s="192">
        <f t="shared" si="54"/>
        <v>1.0623169781110997</v>
      </c>
    </row>
    <row r="3526" spans="2:4" thickBot="1" x14ac:dyDescent="0.3">
      <c r="B3526" s="11">
        <v>39605</v>
      </c>
      <c r="C3526" s="12">
        <v>1921.81</v>
      </c>
      <c r="D3526" s="192">
        <f t="shared" si="54"/>
        <v>0.15425906141699475</v>
      </c>
    </row>
    <row r="3527" spans="2:4" thickBot="1" x14ac:dyDescent="0.3">
      <c r="B3527" s="11">
        <v>39608</v>
      </c>
      <c r="C3527" s="12">
        <v>1913.55</v>
      </c>
      <c r="D3527" s="192">
        <f t="shared" ref="D3527:D3590" si="55">+((C3527/C3526)-1)*100</f>
        <v>-0.42980315431806471</v>
      </c>
    </row>
    <row r="3528" spans="2:4" thickBot="1" x14ac:dyDescent="0.3">
      <c r="B3528" s="11">
        <v>39609</v>
      </c>
      <c r="C3528" s="67">
        <v>1905.45</v>
      </c>
      <c r="D3528" s="192">
        <f t="shared" si="55"/>
        <v>-0.42329701340440007</v>
      </c>
    </row>
    <row r="3529" spans="2:4" thickBot="1" x14ac:dyDescent="0.3">
      <c r="B3529" s="11">
        <v>39610</v>
      </c>
      <c r="C3529" s="12">
        <v>1884.07</v>
      </c>
      <c r="D3529" s="192">
        <f t="shared" si="55"/>
        <v>-1.1220446613660839</v>
      </c>
    </row>
    <row r="3530" spans="2:4" thickBot="1" x14ac:dyDescent="0.3">
      <c r="B3530" s="79">
        <v>39611</v>
      </c>
      <c r="C3530" s="80">
        <v>1864.52</v>
      </c>
      <c r="D3530" s="192">
        <f t="shared" si="55"/>
        <v>-1.0376472211754306</v>
      </c>
    </row>
    <row r="3531" spans="2:4" thickBot="1" x14ac:dyDescent="0.3">
      <c r="B3531" s="11">
        <v>39612</v>
      </c>
      <c r="C3531" s="12">
        <v>1856.47</v>
      </c>
      <c r="D3531" s="192">
        <f t="shared" si="55"/>
        <v>-0.43174650848475382</v>
      </c>
    </row>
    <row r="3532" spans="2:4" thickBot="1" x14ac:dyDescent="0.3">
      <c r="B3532" s="11">
        <v>39615</v>
      </c>
      <c r="C3532" s="12">
        <v>1855.82</v>
      </c>
      <c r="D3532" s="192">
        <f t="shared" si="55"/>
        <v>-3.5012685365243268E-2</v>
      </c>
    </row>
    <row r="3533" spans="2:4" thickBot="1" x14ac:dyDescent="0.3">
      <c r="B3533" s="11">
        <v>39616</v>
      </c>
      <c r="C3533" s="12">
        <v>1859.23</v>
      </c>
      <c r="D3533" s="192">
        <f t="shared" si="55"/>
        <v>0.18374626849586573</v>
      </c>
    </row>
    <row r="3534" spans="2:4" thickBot="1" x14ac:dyDescent="0.3">
      <c r="B3534" s="11">
        <v>39617</v>
      </c>
      <c r="C3534" s="12">
        <v>1858</v>
      </c>
      <c r="D3534" s="192">
        <f t="shared" si="55"/>
        <v>-6.6156419593055293E-2</v>
      </c>
    </row>
    <row r="3535" spans="2:4" thickBot="1" x14ac:dyDescent="0.3">
      <c r="B3535" s="11">
        <v>39618</v>
      </c>
      <c r="C3535" s="12">
        <v>1855.26</v>
      </c>
      <c r="D3535" s="192">
        <f t="shared" si="55"/>
        <v>-0.14747039827771591</v>
      </c>
    </row>
    <row r="3536" spans="2:4" thickBot="1" x14ac:dyDescent="0.3">
      <c r="B3536" s="11">
        <v>39619</v>
      </c>
      <c r="C3536" s="12">
        <v>1851.32</v>
      </c>
      <c r="D3536" s="192">
        <f t="shared" si="55"/>
        <v>-0.21236915580565841</v>
      </c>
    </row>
    <row r="3537" spans="2:4" thickBot="1" x14ac:dyDescent="0.3">
      <c r="B3537" s="11">
        <v>39622</v>
      </c>
      <c r="C3537" s="12">
        <v>1839.82</v>
      </c>
      <c r="D3537" s="192">
        <f t="shared" si="55"/>
        <v>-0.62117840243718359</v>
      </c>
    </row>
    <row r="3538" spans="2:4" thickBot="1" x14ac:dyDescent="0.3">
      <c r="B3538" s="11">
        <v>39623</v>
      </c>
      <c r="C3538" s="12">
        <v>1849.9</v>
      </c>
      <c r="D3538" s="192">
        <f t="shared" si="55"/>
        <v>0.54787968388212427</v>
      </c>
    </row>
    <row r="3539" spans="2:4" thickBot="1" x14ac:dyDescent="0.3">
      <c r="B3539" s="11">
        <v>39624</v>
      </c>
      <c r="C3539" s="12">
        <v>1856.82</v>
      </c>
      <c r="D3539" s="192">
        <f t="shared" si="55"/>
        <v>0.37407427428508555</v>
      </c>
    </row>
    <row r="3540" spans="2:4" thickBot="1" x14ac:dyDescent="0.3">
      <c r="B3540" s="11">
        <v>39625</v>
      </c>
      <c r="C3540" s="12">
        <v>1858.66</v>
      </c>
      <c r="D3540" s="192">
        <f t="shared" si="55"/>
        <v>9.909415021380763E-2</v>
      </c>
    </row>
    <row r="3541" spans="2:4" thickBot="1" x14ac:dyDescent="0.3">
      <c r="B3541" s="11">
        <v>39626</v>
      </c>
      <c r="C3541" s="12">
        <v>1849.44</v>
      </c>
      <c r="D3541" s="192">
        <f t="shared" si="55"/>
        <v>-0.49605629862373712</v>
      </c>
    </row>
    <row r="3542" spans="2:4" thickBot="1" x14ac:dyDescent="0.3">
      <c r="B3542" s="11">
        <v>39629</v>
      </c>
      <c r="C3542" s="12">
        <v>1842.14</v>
      </c>
      <c r="D3542" s="192">
        <f t="shared" si="55"/>
        <v>-0.39471407561207927</v>
      </c>
    </row>
    <row r="3543" spans="2:4" thickBot="1" x14ac:dyDescent="0.3">
      <c r="B3543" s="11">
        <v>39630</v>
      </c>
      <c r="C3543" s="12">
        <v>1817.84</v>
      </c>
      <c r="D3543" s="192">
        <f t="shared" si="55"/>
        <v>-1.3191179823466292</v>
      </c>
    </row>
    <row r="3544" spans="2:4" thickBot="1" x14ac:dyDescent="0.3">
      <c r="B3544" s="11">
        <v>39631</v>
      </c>
      <c r="C3544" s="12">
        <v>1798.13</v>
      </c>
      <c r="D3544" s="192">
        <f t="shared" si="55"/>
        <v>-1.0842538397218604</v>
      </c>
    </row>
    <row r="3545" spans="2:4" thickBot="1" x14ac:dyDescent="0.3">
      <c r="B3545" s="11">
        <v>39632</v>
      </c>
      <c r="C3545" s="12">
        <v>1759.15</v>
      </c>
      <c r="D3545" s="192">
        <f t="shared" si="55"/>
        <v>-2.1678076668538937</v>
      </c>
    </row>
    <row r="3546" spans="2:4" thickBot="1" x14ac:dyDescent="0.3">
      <c r="B3546" s="11">
        <v>39633</v>
      </c>
      <c r="C3546" s="12">
        <v>1754.17</v>
      </c>
      <c r="D3546" s="192">
        <f t="shared" si="55"/>
        <v>-0.28309126566807841</v>
      </c>
    </row>
    <row r="3547" spans="2:4" thickBot="1" x14ac:dyDescent="0.3">
      <c r="B3547" s="11">
        <v>39636</v>
      </c>
      <c r="C3547" s="12">
        <v>1734.36</v>
      </c>
      <c r="D3547" s="192">
        <f t="shared" si="55"/>
        <v>-1.1293090179401166</v>
      </c>
    </row>
    <row r="3548" spans="2:4" thickBot="1" x14ac:dyDescent="0.3">
      <c r="B3548" s="11">
        <v>39637</v>
      </c>
      <c r="C3548" s="12">
        <v>1717.8</v>
      </c>
      <c r="D3548" s="192">
        <f t="shared" si="55"/>
        <v>-0.95481906870545918</v>
      </c>
    </row>
    <row r="3549" spans="2:4" thickBot="1" x14ac:dyDescent="0.3">
      <c r="B3549" s="11">
        <v>39638</v>
      </c>
      <c r="C3549" s="12">
        <v>1694.16</v>
      </c>
      <c r="D3549" s="192">
        <f t="shared" si="55"/>
        <v>-1.3761788333915392</v>
      </c>
    </row>
    <row r="3550" spans="2:4" thickBot="1" x14ac:dyDescent="0.3">
      <c r="B3550" s="11">
        <v>39639</v>
      </c>
      <c r="C3550" s="12">
        <v>1663.14</v>
      </c>
      <c r="D3550" s="192">
        <f t="shared" si="55"/>
        <v>-1.8309958917693714</v>
      </c>
    </row>
    <row r="3551" spans="2:4" thickBot="1" x14ac:dyDescent="0.3">
      <c r="B3551" s="11">
        <v>39640</v>
      </c>
      <c r="C3551" s="12">
        <v>1697.99</v>
      </c>
      <c r="D3551" s="192">
        <f t="shared" si="55"/>
        <v>2.0954339382132536</v>
      </c>
    </row>
    <row r="3552" spans="2:4" thickBot="1" x14ac:dyDescent="0.3">
      <c r="B3552" s="11">
        <v>39643</v>
      </c>
      <c r="C3552" s="12">
        <v>1669.44</v>
      </c>
      <c r="D3552" s="192">
        <f t="shared" si="55"/>
        <v>-1.6813997726723873</v>
      </c>
    </row>
    <row r="3553" spans="2:4" thickBot="1" x14ac:dyDescent="0.3">
      <c r="B3553" s="11">
        <v>39644</v>
      </c>
      <c r="C3553" s="12">
        <v>1654.53</v>
      </c>
      <c r="D3553" s="192">
        <f t="shared" si="55"/>
        <v>-0.89311385853939607</v>
      </c>
    </row>
    <row r="3554" spans="2:4" thickBot="1" x14ac:dyDescent="0.3">
      <c r="B3554" s="11">
        <v>39645</v>
      </c>
      <c r="C3554" s="12">
        <v>1657.94</v>
      </c>
      <c r="D3554" s="192">
        <f t="shared" si="55"/>
        <v>0.20610082621650427</v>
      </c>
    </row>
    <row r="3555" spans="2:4" thickBot="1" x14ac:dyDescent="0.3">
      <c r="B3555" s="11">
        <v>39646</v>
      </c>
      <c r="C3555" s="12">
        <v>1642.15</v>
      </c>
      <c r="D3555" s="192">
        <f t="shared" si="55"/>
        <v>-0.95238669674414522</v>
      </c>
    </row>
    <row r="3556" spans="2:4" thickBot="1" x14ac:dyDescent="0.3">
      <c r="B3556" s="11">
        <v>39647</v>
      </c>
      <c r="C3556" s="12">
        <v>1638.58</v>
      </c>
      <c r="D3556" s="192">
        <f t="shared" si="55"/>
        <v>-0.21739792345402131</v>
      </c>
    </row>
    <row r="3557" spans="2:4" thickBot="1" x14ac:dyDescent="0.3">
      <c r="B3557" s="11">
        <v>39650</v>
      </c>
      <c r="C3557" s="12">
        <v>1662.29</v>
      </c>
      <c r="D3557" s="192">
        <f t="shared" si="55"/>
        <v>1.4469845842131734</v>
      </c>
    </row>
    <row r="3558" spans="2:4" thickBot="1" x14ac:dyDescent="0.3">
      <c r="B3558" s="11">
        <v>39651</v>
      </c>
      <c r="C3558" s="12">
        <v>1680.96</v>
      </c>
      <c r="D3558" s="192">
        <f t="shared" si="55"/>
        <v>1.1231493902989387</v>
      </c>
    </row>
    <row r="3559" spans="2:4" thickBot="1" x14ac:dyDescent="0.3">
      <c r="B3559" s="11">
        <v>39652</v>
      </c>
      <c r="C3559" s="12">
        <v>1714.64</v>
      </c>
      <c r="D3559" s="192">
        <f t="shared" si="55"/>
        <v>2.0036169807728932</v>
      </c>
    </row>
    <row r="3560" spans="2:4" thickBot="1" x14ac:dyDescent="0.3">
      <c r="B3560" s="11">
        <v>39653</v>
      </c>
      <c r="C3560" s="12">
        <v>1736.17</v>
      </c>
      <c r="D3560" s="192">
        <f t="shared" si="55"/>
        <v>1.2556571641860748</v>
      </c>
    </row>
    <row r="3561" spans="2:4" thickBot="1" x14ac:dyDescent="0.3">
      <c r="B3561" s="11">
        <v>39654</v>
      </c>
      <c r="C3561" s="12">
        <v>1727.29</v>
      </c>
      <c r="D3561" s="192">
        <f t="shared" si="55"/>
        <v>-0.51147065091552424</v>
      </c>
    </row>
    <row r="3562" spans="2:4" thickBot="1" x14ac:dyDescent="0.3">
      <c r="B3562" s="11">
        <v>39657</v>
      </c>
      <c r="C3562" s="12">
        <v>1726.06</v>
      </c>
      <c r="D3562" s="192">
        <f t="shared" si="55"/>
        <v>-7.1209814217643164E-2</v>
      </c>
    </row>
    <row r="3563" spans="2:4" thickBot="1" x14ac:dyDescent="0.3">
      <c r="B3563" s="11">
        <v>39658</v>
      </c>
      <c r="C3563" s="12">
        <v>1719.68</v>
      </c>
      <c r="D3563" s="192">
        <f t="shared" si="55"/>
        <v>-0.36962793877385325</v>
      </c>
    </row>
    <row r="3564" spans="2:4" thickBot="1" x14ac:dyDescent="0.3">
      <c r="B3564" s="11">
        <v>39659</v>
      </c>
      <c r="C3564" s="12">
        <v>1730.23</v>
      </c>
      <c r="D3564" s="192">
        <f t="shared" si="55"/>
        <v>0.6134862299962851</v>
      </c>
    </row>
    <row r="3565" spans="2:4" thickBot="1" x14ac:dyDescent="0.3">
      <c r="B3565" s="11">
        <v>39660</v>
      </c>
      <c r="C3565" s="12">
        <v>1731.05</v>
      </c>
      <c r="D3565" s="192">
        <f t="shared" si="55"/>
        <v>4.7392543187885217E-2</v>
      </c>
    </row>
    <row r="3566" spans="2:4" thickBot="1" x14ac:dyDescent="0.3">
      <c r="B3566" s="11">
        <v>39661</v>
      </c>
      <c r="C3566" s="12">
        <v>1734.7</v>
      </c>
      <c r="D3566" s="192">
        <f t="shared" si="55"/>
        <v>0.21085468357355808</v>
      </c>
    </row>
    <row r="3567" spans="2:4" thickBot="1" x14ac:dyDescent="0.3">
      <c r="B3567" s="11">
        <v>39664</v>
      </c>
      <c r="C3567" s="12">
        <v>1737.29</v>
      </c>
      <c r="D3567" s="192">
        <f t="shared" si="55"/>
        <v>0.14930535539285916</v>
      </c>
    </row>
    <row r="3568" spans="2:4" thickBot="1" x14ac:dyDescent="0.3">
      <c r="B3568" s="11">
        <v>39665</v>
      </c>
      <c r="C3568" s="12">
        <v>1732.36</v>
      </c>
      <c r="D3568" s="192">
        <f t="shared" si="55"/>
        <v>-0.2837753052167491</v>
      </c>
    </row>
    <row r="3569" spans="2:4" thickBot="1" x14ac:dyDescent="0.3">
      <c r="B3569" s="11">
        <v>39666</v>
      </c>
      <c r="C3569" s="12">
        <v>1745.89</v>
      </c>
      <c r="D3569" s="192">
        <f t="shared" si="55"/>
        <v>0.78101549331548448</v>
      </c>
    </row>
    <row r="3570" spans="2:4" thickBot="1" x14ac:dyDescent="0.3">
      <c r="B3570" s="11">
        <v>39667</v>
      </c>
      <c r="C3570" s="12">
        <v>1752.98</v>
      </c>
      <c r="D3570" s="192">
        <f t="shared" si="55"/>
        <v>0.40609660402430858</v>
      </c>
    </row>
    <row r="3571" spans="2:4" thickBot="1" x14ac:dyDescent="0.3">
      <c r="B3571" s="11">
        <v>39668</v>
      </c>
      <c r="C3571" s="12">
        <v>1752.83</v>
      </c>
      <c r="D3571" s="192">
        <f t="shared" si="55"/>
        <v>-8.5568574655803253E-3</v>
      </c>
    </row>
    <row r="3572" spans="2:4" thickBot="1" x14ac:dyDescent="0.3">
      <c r="B3572" s="11">
        <v>39671</v>
      </c>
      <c r="C3572" s="12">
        <v>1751.11</v>
      </c>
      <c r="D3572" s="192">
        <f t="shared" si="55"/>
        <v>-9.8127028861894061E-2</v>
      </c>
    </row>
    <row r="3573" spans="2:4" thickBot="1" x14ac:dyDescent="0.3">
      <c r="B3573" s="11">
        <v>39672</v>
      </c>
      <c r="C3573" s="12">
        <v>1746.34</v>
      </c>
      <c r="D3573" s="192">
        <f t="shared" si="55"/>
        <v>-0.27239864999913932</v>
      </c>
    </row>
    <row r="3574" spans="2:4" thickBot="1" x14ac:dyDescent="0.3">
      <c r="B3574" s="11">
        <v>39673</v>
      </c>
      <c r="C3574" s="12">
        <v>1735.44</v>
      </c>
      <c r="D3574" s="192">
        <f t="shared" si="55"/>
        <v>-0.62416253421440082</v>
      </c>
    </row>
    <row r="3575" spans="2:4" thickBot="1" x14ac:dyDescent="0.3">
      <c r="B3575" s="11">
        <v>39674</v>
      </c>
      <c r="C3575" s="12">
        <v>1727.42</v>
      </c>
      <c r="D3575" s="192">
        <f t="shared" si="55"/>
        <v>-0.46213064122067049</v>
      </c>
    </row>
    <row r="3576" spans="2:4" thickBot="1" x14ac:dyDescent="0.3">
      <c r="B3576" s="11">
        <v>39678</v>
      </c>
      <c r="C3576" s="12">
        <v>1722.44</v>
      </c>
      <c r="D3576" s="192">
        <f t="shared" si="55"/>
        <v>-0.28829120885482951</v>
      </c>
    </row>
    <row r="3577" spans="2:4" thickBot="1" x14ac:dyDescent="0.3">
      <c r="B3577" s="11">
        <v>39679</v>
      </c>
      <c r="C3577" s="12">
        <v>1710.4</v>
      </c>
      <c r="D3577" s="192">
        <f t="shared" si="55"/>
        <v>-0.69900838345602345</v>
      </c>
    </row>
    <row r="3578" spans="2:4" thickBot="1" x14ac:dyDescent="0.3">
      <c r="B3578" s="11">
        <v>39680</v>
      </c>
      <c r="C3578" s="12">
        <v>1694.73</v>
      </c>
      <c r="D3578" s="192">
        <f t="shared" si="55"/>
        <v>-0.91615996258185284</v>
      </c>
    </row>
    <row r="3579" spans="2:4" thickBot="1" x14ac:dyDescent="0.3">
      <c r="B3579" s="11">
        <v>39681</v>
      </c>
      <c r="C3579" s="12">
        <v>1677.46</v>
      </c>
      <c r="D3579" s="192">
        <f t="shared" si="55"/>
        <v>-1.0190413812229626</v>
      </c>
    </row>
    <row r="3580" spans="2:4" thickBot="1" x14ac:dyDescent="0.3">
      <c r="B3580" s="11">
        <v>39682</v>
      </c>
      <c r="C3580" s="12">
        <v>1673.82</v>
      </c>
      <c r="D3580" s="192">
        <f t="shared" si="55"/>
        <v>-0.21699474205049141</v>
      </c>
    </row>
    <row r="3581" spans="2:4" thickBot="1" x14ac:dyDescent="0.3">
      <c r="B3581" s="11">
        <v>39685</v>
      </c>
      <c r="C3581" s="12">
        <v>1668.62</v>
      </c>
      <c r="D3581" s="192">
        <f t="shared" si="55"/>
        <v>-0.31066661887180214</v>
      </c>
    </row>
    <row r="3582" spans="2:4" thickBot="1" x14ac:dyDescent="0.3">
      <c r="B3582" s="11">
        <v>39686</v>
      </c>
      <c r="C3582" s="12">
        <v>1659.61</v>
      </c>
      <c r="D3582" s="192">
        <f t="shared" si="55"/>
        <v>-0.53996715849025101</v>
      </c>
    </row>
    <row r="3583" spans="2:4" thickBot="1" x14ac:dyDescent="0.3">
      <c r="B3583" s="11">
        <v>39687</v>
      </c>
      <c r="C3583" s="12">
        <v>1653.92</v>
      </c>
      <c r="D3583" s="192">
        <f t="shared" si="55"/>
        <v>-0.34285163381757577</v>
      </c>
    </row>
    <row r="3584" spans="2:4" thickBot="1" x14ac:dyDescent="0.3">
      <c r="B3584" s="11">
        <v>39688</v>
      </c>
      <c r="C3584" s="12">
        <v>1646.93</v>
      </c>
      <c r="D3584" s="192">
        <f t="shared" si="55"/>
        <v>-0.422632291767433</v>
      </c>
    </row>
    <row r="3585" spans="2:4" thickBot="1" x14ac:dyDescent="0.3">
      <c r="B3585" s="11">
        <v>39689</v>
      </c>
      <c r="C3585" s="12">
        <v>1655.84</v>
      </c>
      <c r="D3585" s="192">
        <f t="shared" si="55"/>
        <v>0.54100660015907742</v>
      </c>
    </row>
    <row r="3586" spans="2:4" thickBot="1" x14ac:dyDescent="0.3">
      <c r="B3586" s="11">
        <v>39692</v>
      </c>
      <c r="C3586" s="12">
        <v>1663.06</v>
      </c>
      <c r="D3586" s="192">
        <f t="shared" si="55"/>
        <v>0.43603246690502306</v>
      </c>
    </row>
    <row r="3587" spans="2:4" thickBot="1" x14ac:dyDescent="0.3">
      <c r="B3587" s="11">
        <v>39693</v>
      </c>
      <c r="C3587" s="12">
        <v>1652.48</v>
      </c>
      <c r="D3587" s="192">
        <f t="shared" si="55"/>
        <v>-0.63617668634925462</v>
      </c>
    </row>
    <row r="3588" spans="2:4" thickBot="1" x14ac:dyDescent="0.3">
      <c r="B3588" s="11">
        <v>39694</v>
      </c>
      <c r="C3588" s="12">
        <v>1639.46</v>
      </c>
      <c r="D3588" s="192">
        <f t="shared" si="55"/>
        <v>-0.78790666150271305</v>
      </c>
    </row>
    <row r="3589" spans="2:4" thickBot="1" x14ac:dyDescent="0.3">
      <c r="B3589" s="11">
        <v>39696</v>
      </c>
      <c r="C3589" s="12">
        <v>1637.5</v>
      </c>
      <c r="D3589" s="192">
        <f t="shared" si="55"/>
        <v>-0.11955155965989173</v>
      </c>
    </row>
    <row r="3590" spans="2:4" thickBot="1" x14ac:dyDescent="0.3">
      <c r="B3590" s="11">
        <v>39699</v>
      </c>
      <c r="C3590" s="12">
        <v>1648.8</v>
      </c>
      <c r="D3590" s="192">
        <f t="shared" si="55"/>
        <v>0.69007633587785389</v>
      </c>
    </row>
    <row r="3591" spans="2:4" thickBot="1" x14ac:dyDescent="0.3">
      <c r="B3591" s="11">
        <v>39700</v>
      </c>
      <c r="C3591" s="12">
        <v>1652.17</v>
      </c>
      <c r="D3591" s="192">
        <f t="shared" ref="D3591:D3654" si="56">+((C3591/C3590)-1)*100</f>
        <v>0.20439107229501818</v>
      </c>
    </row>
    <row r="3592" spans="2:4" thickBot="1" x14ac:dyDescent="0.3">
      <c r="B3592" s="11">
        <v>39701</v>
      </c>
      <c r="C3592" s="12">
        <v>1650.96</v>
      </c>
      <c r="D3592" s="192">
        <f t="shared" si="56"/>
        <v>-7.3237015561355978E-2</v>
      </c>
    </row>
    <row r="3593" spans="2:4" thickBot="1" x14ac:dyDescent="0.3">
      <c r="B3593" s="11">
        <v>39702</v>
      </c>
      <c r="C3593" s="12">
        <v>1652.77</v>
      </c>
      <c r="D3593" s="192">
        <f t="shared" si="56"/>
        <v>0.10963318311769665</v>
      </c>
    </row>
    <row r="3594" spans="2:4" thickBot="1" x14ac:dyDescent="0.3">
      <c r="B3594" s="11">
        <v>39703</v>
      </c>
      <c r="C3594" s="12">
        <v>1654.33</v>
      </c>
      <c r="D3594" s="192">
        <f t="shared" si="56"/>
        <v>9.438699879595891E-2</v>
      </c>
    </row>
    <row r="3595" spans="2:4" thickBot="1" x14ac:dyDescent="0.3">
      <c r="B3595" s="11">
        <v>39706</v>
      </c>
      <c r="C3595" s="12">
        <v>1659.06</v>
      </c>
      <c r="D3595" s="192">
        <f t="shared" si="56"/>
        <v>0.28591635284374028</v>
      </c>
    </row>
    <row r="3596" spans="2:4" thickBot="1" x14ac:dyDescent="0.3">
      <c r="B3596" s="11">
        <v>39707</v>
      </c>
      <c r="C3596" s="12">
        <v>1633.36</v>
      </c>
      <c r="D3596" s="192">
        <f t="shared" si="56"/>
        <v>-1.5490699552758835</v>
      </c>
    </row>
    <row r="3597" spans="2:4" thickBot="1" x14ac:dyDescent="0.3">
      <c r="B3597" s="11">
        <v>39708</v>
      </c>
      <c r="C3597" s="12">
        <v>1618.87</v>
      </c>
      <c r="D3597" s="192">
        <f t="shared" si="56"/>
        <v>-0.88712837341431428</v>
      </c>
    </row>
    <row r="3598" spans="2:4" thickBot="1" x14ac:dyDescent="0.3">
      <c r="B3598" s="11">
        <v>39709</v>
      </c>
      <c r="C3598" s="12">
        <v>1567.1</v>
      </c>
      <c r="D3598" s="192">
        <f t="shared" si="56"/>
        <v>-3.1979096530295847</v>
      </c>
    </row>
    <row r="3599" spans="2:4" thickBot="1" x14ac:dyDescent="0.3">
      <c r="B3599" s="11">
        <v>39710</v>
      </c>
      <c r="C3599" s="12">
        <v>1604.73</v>
      </c>
      <c r="D3599" s="192">
        <f t="shared" si="56"/>
        <v>2.4012507178865494</v>
      </c>
    </row>
    <row r="3600" spans="2:4" thickBot="1" x14ac:dyDescent="0.3">
      <c r="B3600" s="11">
        <v>39713</v>
      </c>
      <c r="C3600" s="12">
        <v>1619.08</v>
      </c>
      <c r="D3600" s="192">
        <f t="shared" si="56"/>
        <v>0.89423142833995328</v>
      </c>
    </row>
    <row r="3601" spans="2:4" thickBot="1" x14ac:dyDescent="0.3">
      <c r="B3601" s="11">
        <v>39714</v>
      </c>
      <c r="C3601" s="12">
        <v>1611.79</v>
      </c>
      <c r="D3601" s="192">
        <f t="shared" si="56"/>
        <v>-0.45025570076833166</v>
      </c>
    </row>
    <row r="3602" spans="2:4" thickBot="1" x14ac:dyDescent="0.3">
      <c r="B3602" s="11">
        <v>39715</v>
      </c>
      <c r="C3602" s="12">
        <v>1614.49</v>
      </c>
      <c r="D3602" s="192">
        <f t="shared" si="56"/>
        <v>0.1675156192804339</v>
      </c>
    </row>
    <row r="3603" spans="2:4" thickBot="1" x14ac:dyDescent="0.3">
      <c r="B3603" s="11">
        <v>39716</v>
      </c>
      <c r="C3603" s="12">
        <v>1621.5</v>
      </c>
      <c r="D3603" s="192">
        <f t="shared" si="56"/>
        <v>0.43419284108294764</v>
      </c>
    </row>
    <row r="3604" spans="2:4" thickBot="1" x14ac:dyDescent="0.3">
      <c r="B3604" s="11">
        <v>39717</v>
      </c>
      <c r="C3604" s="12">
        <v>1642.06</v>
      </c>
      <c r="D3604" s="192">
        <f t="shared" si="56"/>
        <v>1.2679617637989526</v>
      </c>
    </row>
    <row r="3605" spans="2:4" thickBot="1" x14ac:dyDescent="0.3">
      <c r="B3605" s="11">
        <v>39720</v>
      </c>
      <c r="C3605" s="12">
        <v>1634.72</v>
      </c>
      <c r="D3605" s="192">
        <f t="shared" si="56"/>
        <v>-0.44699950062725424</v>
      </c>
    </row>
    <row r="3606" spans="2:4" thickBot="1" x14ac:dyDescent="0.3">
      <c r="B3606" s="11">
        <v>39721</v>
      </c>
      <c r="C3606" s="12">
        <v>1565.58</v>
      </c>
      <c r="D3606" s="192">
        <f t="shared" si="56"/>
        <v>-4.2294704903592102</v>
      </c>
    </row>
    <row r="3607" spans="2:4" thickBot="1" x14ac:dyDescent="0.3">
      <c r="B3607" s="11">
        <v>39723</v>
      </c>
      <c r="C3607" s="12">
        <v>1585.9</v>
      </c>
      <c r="D3607" s="192">
        <f t="shared" si="56"/>
        <v>1.2979215370661379</v>
      </c>
    </row>
    <row r="3608" spans="2:4" thickBot="1" x14ac:dyDescent="0.3">
      <c r="B3608" s="11">
        <v>39724</v>
      </c>
      <c r="C3608" s="12">
        <v>1578.8</v>
      </c>
      <c r="D3608" s="192">
        <f t="shared" si="56"/>
        <v>-0.44769531496312576</v>
      </c>
    </row>
    <row r="3609" spans="2:4" thickBot="1" x14ac:dyDescent="0.3">
      <c r="B3609" s="11">
        <v>39727</v>
      </c>
      <c r="C3609" s="12">
        <v>1519.12</v>
      </c>
      <c r="D3609" s="192">
        <f t="shared" si="56"/>
        <v>-3.7800861413731957</v>
      </c>
    </row>
    <row r="3610" spans="2:4" thickBot="1" x14ac:dyDescent="0.3">
      <c r="B3610" s="11">
        <v>39728</v>
      </c>
      <c r="C3610" s="12">
        <v>1526.71</v>
      </c>
      <c r="D3610" s="192">
        <f t="shared" si="56"/>
        <v>0.49963136552741982</v>
      </c>
    </row>
    <row r="3611" spans="2:4" thickBot="1" x14ac:dyDescent="0.3">
      <c r="B3611" s="11">
        <v>39729</v>
      </c>
      <c r="C3611" s="12">
        <v>1466.58</v>
      </c>
      <c r="D3611" s="192">
        <f t="shared" si="56"/>
        <v>-3.9385344957457602</v>
      </c>
    </row>
    <row r="3612" spans="2:4" thickBot="1" x14ac:dyDescent="0.3">
      <c r="B3612" s="11">
        <v>39730</v>
      </c>
      <c r="C3612" s="12">
        <v>1419.88</v>
      </c>
      <c r="D3612" s="192">
        <f t="shared" si="56"/>
        <v>-3.1842790710360003</v>
      </c>
    </row>
    <row r="3613" spans="2:4" thickBot="1" x14ac:dyDescent="0.3">
      <c r="B3613" s="11">
        <v>39731</v>
      </c>
      <c r="C3613" s="12">
        <v>1349.1</v>
      </c>
      <c r="D3613" s="192">
        <f t="shared" si="56"/>
        <v>-4.9849283038003396</v>
      </c>
    </row>
    <row r="3614" spans="2:4" thickBot="1" x14ac:dyDescent="0.3">
      <c r="B3614" s="11">
        <v>39734</v>
      </c>
      <c r="C3614" s="12">
        <v>1436.85</v>
      </c>
      <c r="D3614" s="192">
        <f t="shared" si="56"/>
        <v>6.5043362241494318</v>
      </c>
    </row>
    <row r="3615" spans="2:4" thickBot="1" x14ac:dyDescent="0.3">
      <c r="B3615" s="11">
        <v>39735</v>
      </c>
      <c r="C3615" s="12">
        <v>1505.37</v>
      </c>
      <c r="D3615" s="192">
        <f t="shared" si="56"/>
        <v>4.7687650067856691</v>
      </c>
    </row>
    <row r="3616" spans="2:4" thickBot="1" x14ac:dyDescent="0.3">
      <c r="B3616" s="11">
        <v>39736</v>
      </c>
      <c r="C3616" s="12">
        <v>1479.1</v>
      </c>
      <c r="D3616" s="192">
        <f t="shared" si="56"/>
        <v>-1.7450859257192586</v>
      </c>
    </row>
    <row r="3617" spans="2:4" thickBot="1" x14ac:dyDescent="0.3">
      <c r="B3617" s="11">
        <v>39737</v>
      </c>
      <c r="C3617" s="12">
        <v>1418.59</v>
      </c>
      <c r="D3617" s="192">
        <f t="shared" si="56"/>
        <v>-4.091001284564932</v>
      </c>
    </row>
    <row r="3618" spans="2:4" thickBot="1" x14ac:dyDescent="0.3">
      <c r="B3618" s="11">
        <v>39738</v>
      </c>
      <c r="C3618" s="12">
        <v>1429.9</v>
      </c>
      <c r="D3618" s="192">
        <f t="shared" si="56"/>
        <v>0.79727052918745489</v>
      </c>
    </row>
    <row r="3619" spans="2:4" thickBot="1" x14ac:dyDescent="0.3">
      <c r="B3619" s="11">
        <v>39741</v>
      </c>
      <c r="C3619" s="12">
        <v>1436.31</v>
      </c>
      <c r="D3619" s="192">
        <f t="shared" si="56"/>
        <v>0.44828309672004796</v>
      </c>
    </row>
    <row r="3620" spans="2:4" thickBot="1" x14ac:dyDescent="0.3">
      <c r="B3620" s="11">
        <v>39742</v>
      </c>
      <c r="C3620" s="12">
        <v>1430.37</v>
      </c>
      <c r="D3620" s="192">
        <f t="shared" si="56"/>
        <v>-0.41355974685131081</v>
      </c>
    </row>
    <row r="3621" spans="2:4" thickBot="1" x14ac:dyDescent="0.3">
      <c r="B3621" s="11">
        <v>39743</v>
      </c>
      <c r="C3621" s="12">
        <v>1419.63</v>
      </c>
      <c r="D3621" s="192">
        <f t="shared" si="56"/>
        <v>-0.75085467396546202</v>
      </c>
    </row>
    <row r="3622" spans="2:4" thickBot="1" x14ac:dyDescent="0.3">
      <c r="B3622" s="11">
        <v>39744</v>
      </c>
      <c r="C3622" s="12">
        <v>1397.39</v>
      </c>
      <c r="D3622" s="192">
        <f t="shared" si="56"/>
        <v>-1.5666053830927784</v>
      </c>
    </row>
    <row r="3623" spans="2:4" thickBot="1" x14ac:dyDescent="0.3">
      <c r="B3623" s="11">
        <v>39745</v>
      </c>
      <c r="C3623" s="12">
        <v>1382.63</v>
      </c>
      <c r="D3623" s="192">
        <f t="shared" si="56"/>
        <v>-1.0562548751601231</v>
      </c>
    </row>
    <row r="3624" spans="2:4" thickBot="1" x14ac:dyDescent="0.3">
      <c r="B3624" s="11">
        <v>39748</v>
      </c>
      <c r="C3624" s="12">
        <v>1332.95</v>
      </c>
      <c r="D3624" s="192">
        <f t="shared" si="56"/>
        <v>-3.5931521809884126</v>
      </c>
    </row>
    <row r="3625" spans="2:4" thickBot="1" x14ac:dyDescent="0.3">
      <c r="B3625" s="11">
        <v>39750</v>
      </c>
      <c r="C3625" s="12">
        <v>1342.12</v>
      </c>
      <c r="D3625" s="192">
        <f t="shared" si="56"/>
        <v>0.68794778498817433</v>
      </c>
    </row>
    <row r="3626" spans="2:4" thickBot="1" x14ac:dyDescent="0.3">
      <c r="B3626" s="11">
        <v>39751</v>
      </c>
      <c r="C3626" s="12">
        <v>1333.87</v>
      </c>
      <c r="D3626" s="192">
        <f t="shared" si="56"/>
        <v>-0.61469913271540166</v>
      </c>
    </row>
    <row r="3627" spans="2:4" thickBot="1" x14ac:dyDescent="0.3">
      <c r="B3627" s="11">
        <v>39752</v>
      </c>
      <c r="C3627" s="12">
        <v>1328.06</v>
      </c>
      <c r="D3627" s="192">
        <f t="shared" si="56"/>
        <v>-0.4355746811908201</v>
      </c>
    </row>
    <row r="3628" spans="2:4" thickBot="1" x14ac:dyDescent="0.3">
      <c r="B3628" s="11">
        <v>39755</v>
      </c>
      <c r="C3628" s="12">
        <v>1334.3</v>
      </c>
      <c r="D3628" s="192">
        <f t="shared" si="56"/>
        <v>0.46985828953511888</v>
      </c>
    </row>
    <row r="3629" spans="2:4" thickBot="1" x14ac:dyDescent="0.3">
      <c r="B3629" s="11">
        <v>39756</v>
      </c>
      <c r="C3629" s="12">
        <v>1322.98</v>
      </c>
      <c r="D3629" s="192">
        <f t="shared" si="56"/>
        <v>-0.84838492093232132</v>
      </c>
    </row>
    <row r="3630" spans="2:4" thickBot="1" x14ac:dyDescent="0.3">
      <c r="B3630" s="11">
        <v>39757</v>
      </c>
      <c r="C3630" s="12">
        <v>1327.62</v>
      </c>
      <c r="D3630" s="192">
        <f t="shared" si="56"/>
        <v>0.3507233669443055</v>
      </c>
    </row>
    <row r="3631" spans="2:4" thickBot="1" x14ac:dyDescent="0.3">
      <c r="B3631" s="11">
        <v>39758</v>
      </c>
      <c r="C3631" s="12">
        <v>1336.85</v>
      </c>
      <c r="D3631" s="192">
        <f t="shared" si="56"/>
        <v>0.69522905650714062</v>
      </c>
    </row>
    <row r="3632" spans="2:4" thickBot="1" x14ac:dyDescent="0.3">
      <c r="B3632" s="11">
        <v>39759</v>
      </c>
      <c r="C3632" s="12">
        <v>1339.23</v>
      </c>
      <c r="D3632" s="192">
        <f t="shared" si="56"/>
        <v>0.17803044470210416</v>
      </c>
    </row>
    <row r="3633" spans="2:4" thickBot="1" x14ac:dyDescent="0.3">
      <c r="B3633" s="11">
        <v>39762</v>
      </c>
      <c r="C3633" s="12">
        <v>1334.11</v>
      </c>
      <c r="D3633" s="192">
        <f t="shared" si="56"/>
        <v>-0.38230923739761558</v>
      </c>
    </row>
    <row r="3634" spans="2:4" thickBot="1" x14ac:dyDescent="0.3">
      <c r="B3634" s="11">
        <v>39763</v>
      </c>
      <c r="C3634" s="12">
        <v>1331.41</v>
      </c>
      <c r="D3634" s="192">
        <f t="shared" si="56"/>
        <v>-0.20238211241949688</v>
      </c>
    </row>
    <row r="3635" spans="2:4" thickBot="1" x14ac:dyDescent="0.3">
      <c r="B3635" s="11">
        <v>39764</v>
      </c>
      <c r="C3635" s="12">
        <v>1325.3</v>
      </c>
      <c r="D3635" s="192">
        <f t="shared" si="56"/>
        <v>-0.45891198053192861</v>
      </c>
    </row>
    <row r="3636" spans="2:4" thickBot="1" x14ac:dyDescent="0.3">
      <c r="B3636" s="11">
        <v>39765</v>
      </c>
      <c r="C3636" s="12">
        <v>1313.34</v>
      </c>
      <c r="D3636" s="192">
        <f t="shared" si="56"/>
        <v>-0.90243718403381079</v>
      </c>
    </row>
    <row r="3637" spans="2:4" thickBot="1" x14ac:dyDescent="0.3">
      <c r="B3637" s="11">
        <v>39766</v>
      </c>
      <c r="C3637" s="12">
        <v>1304.28</v>
      </c>
      <c r="D3637" s="192">
        <f t="shared" si="56"/>
        <v>-0.68984421398875506</v>
      </c>
    </row>
    <row r="3638" spans="2:4" thickBot="1" x14ac:dyDescent="0.3">
      <c r="B3638" s="11">
        <v>39769</v>
      </c>
      <c r="C3638" s="12">
        <v>1306.3</v>
      </c>
      <c r="D3638" s="192">
        <f t="shared" si="56"/>
        <v>0.15487472015212056</v>
      </c>
    </row>
    <row r="3639" spans="2:4" thickBot="1" x14ac:dyDescent="0.3">
      <c r="B3639" s="11">
        <v>39770</v>
      </c>
      <c r="C3639" s="12">
        <v>1293.28</v>
      </c>
      <c r="D3639" s="192">
        <f t="shared" si="56"/>
        <v>-0.99670825997091317</v>
      </c>
    </row>
    <row r="3640" spans="2:4" ht="16.3" thickBot="1" x14ac:dyDescent="0.3">
      <c r="B3640" s="43">
        <v>39771</v>
      </c>
      <c r="C3640" s="44">
        <v>1271.1600000000001</v>
      </c>
      <c r="D3640" s="192">
        <f t="shared" si="56"/>
        <v>-1.7103798094766698</v>
      </c>
    </row>
    <row r="3641" spans="2:4" thickBot="1" x14ac:dyDescent="0.3">
      <c r="B3641" s="11">
        <v>39772</v>
      </c>
      <c r="C3641" s="12">
        <v>1258.8900000000001</v>
      </c>
      <c r="D3641" s="192">
        <f t="shared" si="56"/>
        <v>-0.96526007740961317</v>
      </c>
    </row>
    <row r="3642" spans="2:4" thickBot="1" x14ac:dyDescent="0.3">
      <c r="B3642" s="11">
        <v>39773</v>
      </c>
      <c r="C3642" s="12">
        <v>1181.05</v>
      </c>
      <c r="D3642" s="192">
        <f t="shared" si="56"/>
        <v>-6.1832249044793564</v>
      </c>
    </row>
    <row r="3643" spans="2:4" thickBot="1" x14ac:dyDescent="0.3">
      <c r="B3643" s="11">
        <v>39776</v>
      </c>
      <c r="C3643" s="12">
        <v>1112.17</v>
      </c>
      <c r="D3643" s="192">
        <f t="shared" si="56"/>
        <v>-5.8320985563693251</v>
      </c>
    </row>
    <row r="3644" spans="2:4" thickBot="1" x14ac:dyDescent="0.3">
      <c r="B3644" s="11">
        <v>39777</v>
      </c>
      <c r="C3644" s="12">
        <v>1156.54</v>
      </c>
      <c r="D3644" s="192">
        <f t="shared" si="56"/>
        <v>3.9894980083979847</v>
      </c>
    </row>
    <row r="3645" spans="2:4" thickBot="1" x14ac:dyDescent="0.3">
      <c r="B3645" s="11">
        <v>39778</v>
      </c>
      <c r="C3645" s="12">
        <v>1156.71</v>
      </c>
      <c r="D3645" s="192">
        <f t="shared" si="56"/>
        <v>1.4699016030572665E-2</v>
      </c>
    </row>
    <row r="3646" spans="2:4" thickBot="1" x14ac:dyDescent="0.3">
      <c r="B3646" s="11">
        <v>39779</v>
      </c>
      <c r="C3646" s="12">
        <v>1159.5899999999999</v>
      </c>
      <c r="D3646" s="192">
        <f t="shared" si="56"/>
        <v>0.24898202660994517</v>
      </c>
    </row>
    <row r="3647" spans="2:4" thickBot="1" x14ac:dyDescent="0.3">
      <c r="B3647" s="11">
        <v>39780</v>
      </c>
      <c r="C3647" s="12">
        <v>1171.08</v>
      </c>
      <c r="D3647" s="192">
        <f t="shared" si="56"/>
        <v>0.99086746177527996</v>
      </c>
    </row>
    <row r="3648" spans="2:4" thickBot="1" x14ac:dyDescent="0.3">
      <c r="B3648" s="11">
        <v>39783</v>
      </c>
      <c r="C3648" s="12">
        <v>1181.8499999999999</v>
      </c>
      <c r="D3648" s="192">
        <f t="shared" si="56"/>
        <v>0.91966389998974218</v>
      </c>
    </row>
    <row r="3649" spans="2:4" thickBot="1" x14ac:dyDescent="0.3">
      <c r="B3649" s="11">
        <v>39784</v>
      </c>
      <c r="C3649" s="12">
        <v>1165.25</v>
      </c>
      <c r="D3649" s="192">
        <f t="shared" si="56"/>
        <v>-1.4045775690654461</v>
      </c>
    </row>
    <row r="3650" spans="2:4" thickBot="1" x14ac:dyDescent="0.3">
      <c r="B3650" s="11">
        <v>39785</v>
      </c>
      <c r="C3650" s="12">
        <v>1154.56</v>
      </c>
      <c r="D3650" s="192">
        <f t="shared" si="56"/>
        <v>-0.91739969963527956</v>
      </c>
    </row>
    <row r="3651" spans="2:4" thickBot="1" x14ac:dyDescent="0.3">
      <c r="B3651" s="11">
        <v>39786</v>
      </c>
      <c r="C3651" s="12">
        <v>1144.0999999999999</v>
      </c>
      <c r="D3651" s="192">
        <f t="shared" si="56"/>
        <v>-0.90597283813748097</v>
      </c>
    </row>
    <row r="3652" spans="2:4" thickBot="1" x14ac:dyDescent="0.3">
      <c r="B3652" s="11">
        <v>39787</v>
      </c>
      <c r="C3652" s="12">
        <v>1141.71</v>
      </c>
      <c r="D3652" s="192">
        <f t="shared" si="56"/>
        <v>-0.20889782361680487</v>
      </c>
    </row>
    <row r="3653" spans="2:4" thickBot="1" x14ac:dyDescent="0.3">
      <c r="B3653" s="11">
        <v>39790</v>
      </c>
      <c r="C3653" s="12">
        <v>1143.1500000000001</v>
      </c>
      <c r="D3653" s="192">
        <f t="shared" si="56"/>
        <v>0.1261265995743166</v>
      </c>
    </row>
    <row r="3654" spans="2:4" thickBot="1" x14ac:dyDescent="0.3">
      <c r="B3654" s="11">
        <v>39791</v>
      </c>
      <c r="C3654" s="12">
        <v>1150.94</v>
      </c>
      <c r="D3654" s="192">
        <f t="shared" si="56"/>
        <v>0.68145037834055344</v>
      </c>
    </row>
    <row r="3655" spans="2:4" thickBot="1" x14ac:dyDescent="0.3">
      <c r="B3655" s="11">
        <v>39792</v>
      </c>
      <c r="C3655" s="12">
        <v>1193.28</v>
      </c>
      <c r="D3655" s="192">
        <f t="shared" ref="D3655:D3718" si="57">+((C3655/C3654)-1)*100</f>
        <v>3.6787321667506534</v>
      </c>
    </row>
    <row r="3656" spans="2:4" thickBot="1" x14ac:dyDescent="0.3">
      <c r="B3656" s="11">
        <v>39793</v>
      </c>
      <c r="C3656" s="12">
        <v>1211.23</v>
      </c>
      <c r="D3656" s="192">
        <f t="shared" si="57"/>
        <v>1.5042571735049748</v>
      </c>
    </row>
    <row r="3657" spans="2:4" thickBot="1" x14ac:dyDescent="0.3">
      <c r="B3657" s="11">
        <v>39794</v>
      </c>
      <c r="C3657" s="12">
        <v>1215.0999999999999</v>
      </c>
      <c r="D3657" s="192">
        <f t="shared" si="57"/>
        <v>0.3195099196684259</v>
      </c>
    </row>
    <row r="3658" spans="2:4" thickBot="1" x14ac:dyDescent="0.3">
      <c r="B3658" s="11">
        <v>39797</v>
      </c>
      <c r="C3658" s="12">
        <v>1225.53</v>
      </c>
      <c r="D3658" s="192">
        <f t="shared" si="57"/>
        <v>0.85836556662004515</v>
      </c>
    </row>
    <row r="3659" spans="2:4" thickBot="1" x14ac:dyDescent="0.3">
      <c r="B3659" s="11">
        <v>39798</v>
      </c>
      <c r="C3659" s="12">
        <v>1222.67</v>
      </c>
      <c r="D3659" s="192">
        <f t="shared" si="57"/>
        <v>-0.23336842019370252</v>
      </c>
    </row>
    <row r="3660" spans="2:4" thickBot="1" x14ac:dyDescent="0.3">
      <c r="B3660" s="11">
        <v>39799</v>
      </c>
      <c r="C3660" s="12">
        <v>1208.77</v>
      </c>
      <c r="D3660" s="192">
        <f t="shared" si="57"/>
        <v>-1.1368562244923108</v>
      </c>
    </row>
    <row r="3661" spans="2:4" thickBot="1" x14ac:dyDescent="0.3">
      <c r="B3661" s="11">
        <v>39800</v>
      </c>
      <c r="C3661" s="12">
        <v>1174.8</v>
      </c>
      <c r="D3661" s="192">
        <f t="shared" si="57"/>
        <v>-2.8102947624444652</v>
      </c>
    </row>
    <row r="3662" spans="2:4" thickBot="1" x14ac:dyDescent="0.3">
      <c r="B3662" s="11">
        <v>39801</v>
      </c>
      <c r="C3662" s="12">
        <v>1177.1400000000001</v>
      </c>
      <c r="D3662" s="192">
        <f t="shared" si="57"/>
        <v>0.19918283963229477</v>
      </c>
    </row>
    <row r="3663" spans="2:4" thickBot="1" x14ac:dyDescent="0.3">
      <c r="B3663" s="11">
        <v>39804</v>
      </c>
      <c r="C3663" s="12">
        <v>1172.92</v>
      </c>
      <c r="D3663" s="192">
        <f t="shared" si="57"/>
        <v>-0.35849601576702916</v>
      </c>
    </row>
    <row r="3664" spans="2:4" thickBot="1" x14ac:dyDescent="0.3">
      <c r="B3664" s="11">
        <v>39805</v>
      </c>
      <c r="C3664" s="12">
        <v>1175.02</v>
      </c>
      <c r="D3664" s="192">
        <f t="shared" si="57"/>
        <v>0.17904034375744171</v>
      </c>
    </row>
    <row r="3665" spans="2:4" thickBot="1" x14ac:dyDescent="0.3">
      <c r="B3665" s="11">
        <v>39806</v>
      </c>
      <c r="C3665" s="12">
        <v>1173.32</v>
      </c>
      <c r="D3665" s="192">
        <f t="shared" si="57"/>
        <v>-0.14467838845296788</v>
      </c>
    </row>
    <row r="3666" spans="2:4" thickBot="1" x14ac:dyDescent="0.3">
      <c r="B3666" s="11">
        <v>39808</v>
      </c>
      <c r="C3666" s="12">
        <v>1179.76</v>
      </c>
      <c r="D3666" s="192">
        <f t="shared" si="57"/>
        <v>0.54886987352129601</v>
      </c>
    </row>
    <row r="3667" spans="2:4" thickBot="1" x14ac:dyDescent="0.3">
      <c r="B3667" s="11">
        <v>39811</v>
      </c>
      <c r="C3667" s="12">
        <v>1177.3699999999999</v>
      </c>
      <c r="D3667" s="192">
        <f t="shared" si="57"/>
        <v>-0.20258357632061408</v>
      </c>
    </row>
    <row r="3668" spans="2:4" thickBot="1" x14ac:dyDescent="0.3">
      <c r="B3668" s="11">
        <v>39812</v>
      </c>
      <c r="C3668" s="12">
        <v>1172.6199999999999</v>
      </c>
      <c r="D3668" s="192">
        <f t="shared" si="57"/>
        <v>-0.40344156892055949</v>
      </c>
    </row>
    <row r="3669" spans="2:4" thickBot="1" x14ac:dyDescent="0.3">
      <c r="B3669" s="11">
        <v>39813</v>
      </c>
      <c r="C3669" s="12">
        <v>1182.74</v>
      </c>
      <c r="D3669" s="192">
        <f t="shared" si="57"/>
        <v>0.86302467977692476</v>
      </c>
    </row>
    <row r="3670" spans="2:4" thickBot="1" x14ac:dyDescent="0.3">
      <c r="B3670" s="11">
        <v>39818</v>
      </c>
      <c r="C3670" s="12">
        <v>1182.19</v>
      </c>
      <c r="D3670" s="192">
        <f t="shared" si="57"/>
        <v>-4.6502189830388563E-2</v>
      </c>
    </row>
    <row r="3671" spans="2:4" thickBot="1" x14ac:dyDescent="0.3">
      <c r="B3671" s="11">
        <v>39819</v>
      </c>
      <c r="C3671" s="12">
        <v>1178.93</v>
      </c>
      <c r="D3671" s="192">
        <f t="shared" si="57"/>
        <v>-0.2757593956978166</v>
      </c>
    </row>
    <row r="3672" spans="2:4" thickBot="1" x14ac:dyDescent="0.3">
      <c r="B3672" s="11">
        <v>39820</v>
      </c>
      <c r="C3672" s="12">
        <v>1181.58</v>
      </c>
      <c r="D3672" s="192">
        <f t="shared" si="57"/>
        <v>0.22478009720676706</v>
      </c>
    </row>
    <row r="3673" spans="2:4" thickBot="1" x14ac:dyDescent="0.3">
      <c r="B3673" s="11">
        <v>39821</v>
      </c>
      <c r="C3673" s="12">
        <v>1177.78</v>
      </c>
      <c r="D3673" s="192">
        <f t="shared" si="57"/>
        <v>-0.32160327696811875</v>
      </c>
    </row>
    <row r="3674" spans="2:4" thickBot="1" x14ac:dyDescent="0.3">
      <c r="B3674" s="11">
        <v>39822</v>
      </c>
      <c r="C3674" s="12">
        <v>1185.01</v>
      </c>
      <c r="D3674" s="192">
        <f t="shared" si="57"/>
        <v>0.61386676628911729</v>
      </c>
    </row>
    <row r="3675" spans="2:4" thickBot="1" x14ac:dyDescent="0.3">
      <c r="B3675" s="11">
        <v>39825</v>
      </c>
      <c r="C3675" s="12">
        <v>1191.6500000000001</v>
      </c>
      <c r="D3675" s="192">
        <f t="shared" si="57"/>
        <v>0.56033282419558628</v>
      </c>
    </row>
    <row r="3676" spans="2:4" thickBot="1" x14ac:dyDescent="0.3">
      <c r="B3676" s="11">
        <v>39826</v>
      </c>
      <c r="C3676" s="12">
        <v>1192.4000000000001</v>
      </c>
      <c r="D3676" s="192">
        <f t="shared" si="57"/>
        <v>6.2937943188012824E-2</v>
      </c>
    </row>
    <row r="3677" spans="2:4" thickBot="1" x14ac:dyDescent="0.3">
      <c r="B3677" s="11">
        <v>39827</v>
      </c>
      <c r="C3677" s="12">
        <v>1195.9100000000001</v>
      </c>
      <c r="D3677" s="192">
        <f t="shared" si="57"/>
        <v>0.29436430727942664</v>
      </c>
    </row>
    <row r="3678" spans="2:4" thickBot="1" x14ac:dyDescent="0.3">
      <c r="B3678" s="11">
        <v>39828</v>
      </c>
      <c r="C3678" s="12">
        <v>1192.08</v>
      </c>
      <c r="D3678" s="192">
        <f t="shared" si="57"/>
        <v>-0.32025821341071792</v>
      </c>
    </row>
    <row r="3679" spans="2:4" thickBot="1" x14ac:dyDescent="0.3">
      <c r="B3679" s="11">
        <v>39829</v>
      </c>
      <c r="C3679" s="12">
        <v>1188.5</v>
      </c>
      <c r="D3679" s="192">
        <f t="shared" si="57"/>
        <v>-0.3003154150728049</v>
      </c>
    </row>
    <row r="3680" spans="2:4" thickBot="1" x14ac:dyDescent="0.3">
      <c r="B3680" s="11">
        <v>39832</v>
      </c>
      <c r="C3680" s="12">
        <v>1188.55</v>
      </c>
      <c r="D3680" s="192">
        <f t="shared" si="57"/>
        <v>4.2069835927582844E-3</v>
      </c>
    </row>
    <row r="3681" spans="2:4" thickBot="1" x14ac:dyDescent="0.3">
      <c r="B3681" s="11">
        <v>39833</v>
      </c>
      <c r="C3681" s="12">
        <v>1171.44</v>
      </c>
      <c r="D3681" s="192">
        <f t="shared" si="57"/>
        <v>-1.4395692230028123</v>
      </c>
    </row>
    <row r="3682" spans="2:4" thickBot="1" x14ac:dyDescent="0.3">
      <c r="B3682" s="11">
        <v>39834</v>
      </c>
      <c r="C3682" s="12">
        <v>1163.33</v>
      </c>
      <c r="D3682" s="192">
        <f t="shared" si="57"/>
        <v>-0.69231031892372785</v>
      </c>
    </row>
    <row r="3683" spans="2:4" thickBot="1" x14ac:dyDescent="0.3">
      <c r="B3683" s="11">
        <v>39835</v>
      </c>
      <c r="C3683" s="12">
        <v>1155.76</v>
      </c>
      <c r="D3683" s="192">
        <f t="shared" si="57"/>
        <v>-0.65071819690026844</v>
      </c>
    </row>
    <row r="3684" spans="2:4" thickBot="1" x14ac:dyDescent="0.3">
      <c r="B3684" s="11">
        <v>39836</v>
      </c>
      <c r="C3684" s="12">
        <v>1155.0999999999999</v>
      </c>
      <c r="D3684" s="192">
        <f t="shared" si="57"/>
        <v>-5.7105281373304173E-2</v>
      </c>
    </row>
    <row r="3685" spans="2:4" thickBot="1" x14ac:dyDescent="0.3">
      <c r="B3685" s="11">
        <v>39840</v>
      </c>
      <c r="C3685" s="12">
        <v>1134</v>
      </c>
      <c r="D3685" s="192">
        <f t="shared" si="57"/>
        <v>-1.8266816725824531</v>
      </c>
    </row>
    <row r="3686" spans="2:4" thickBot="1" x14ac:dyDescent="0.3">
      <c r="B3686" s="11">
        <v>39841</v>
      </c>
      <c r="C3686" s="12">
        <v>1140.3699999999999</v>
      </c>
      <c r="D3686" s="192">
        <f t="shared" si="57"/>
        <v>0.56172839506172245</v>
      </c>
    </row>
    <row r="3687" spans="2:4" thickBot="1" x14ac:dyDescent="0.3">
      <c r="B3687" s="11">
        <v>39842</v>
      </c>
      <c r="C3687" s="12">
        <v>1138.0899999999999</v>
      </c>
      <c r="D3687" s="192">
        <f t="shared" si="57"/>
        <v>-0.19993510878048015</v>
      </c>
    </row>
    <row r="3688" spans="2:4" thickBot="1" x14ac:dyDescent="0.3">
      <c r="B3688" s="11">
        <v>39843</v>
      </c>
      <c r="C3688" s="12">
        <v>1137.8399999999999</v>
      </c>
      <c r="D3688" s="192">
        <f t="shared" si="57"/>
        <v>-2.1966628298286661E-2</v>
      </c>
    </row>
    <row r="3689" spans="2:4" thickBot="1" x14ac:dyDescent="0.3">
      <c r="B3689" s="11">
        <v>39846</v>
      </c>
      <c r="C3689" s="12">
        <v>1121.74</v>
      </c>
      <c r="D3689" s="192">
        <f t="shared" si="57"/>
        <v>-1.4149616817830224</v>
      </c>
    </row>
    <row r="3690" spans="2:4" thickBot="1" x14ac:dyDescent="0.3">
      <c r="B3690" s="11">
        <v>39847</v>
      </c>
      <c r="C3690" s="12">
        <v>1097.52</v>
      </c>
      <c r="D3690" s="192">
        <f t="shared" si="57"/>
        <v>-2.1591456130654163</v>
      </c>
    </row>
    <row r="3691" spans="2:4" thickBot="1" x14ac:dyDescent="0.3">
      <c r="B3691" s="11">
        <v>39848</v>
      </c>
      <c r="C3691" s="12">
        <v>1087.78</v>
      </c>
      <c r="D3691" s="192">
        <f t="shared" si="57"/>
        <v>-0.8874553538887664</v>
      </c>
    </row>
    <row r="3692" spans="2:4" thickBot="1" x14ac:dyDescent="0.3">
      <c r="B3692" s="11">
        <v>39849</v>
      </c>
      <c r="C3692" s="12">
        <v>1053.6500000000001</v>
      </c>
      <c r="D3692" s="192">
        <f t="shared" si="57"/>
        <v>-3.1375829671440814</v>
      </c>
    </row>
    <row r="3693" spans="2:4" thickBot="1" x14ac:dyDescent="0.3">
      <c r="B3693" s="11">
        <v>39850</v>
      </c>
      <c r="C3693" s="12">
        <v>1042.49</v>
      </c>
      <c r="D3693" s="192">
        <f t="shared" si="57"/>
        <v>-1.0591752479476191</v>
      </c>
    </row>
    <row r="3694" spans="2:4" thickBot="1" x14ac:dyDescent="0.3">
      <c r="B3694" s="11">
        <v>39853</v>
      </c>
      <c r="C3694" s="12">
        <v>1038.1600000000001</v>
      </c>
      <c r="D3694" s="192">
        <f t="shared" si="57"/>
        <v>-0.41535170601155746</v>
      </c>
    </row>
    <row r="3695" spans="2:4" thickBot="1" x14ac:dyDescent="0.3">
      <c r="B3695" s="11">
        <v>39854</v>
      </c>
      <c r="C3695" s="12">
        <v>1022.32</v>
      </c>
      <c r="D3695" s="192">
        <f t="shared" si="57"/>
        <v>-1.5257763735840313</v>
      </c>
    </row>
    <row r="3696" spans="2:4" thickBot="1" x14ac:dyDescent="0.3">
      <c r="B3696" s="11">
        <v>39855</v>
      </c>
      <c r="C3696" s="12">
        <v>997.53</v>
      </c>
      <c r="D3696" s="192">
        <f t="shared" si="57"/>
        <v>-2.4248767509194802</v>
      </c>
    </row>
    <row r="3697" spans="2:4" thickBot="1" x14ac:dyDescent="0.3">
      <c r="B3697" s="11">
        <v>39856</v>
      </c>
      <c r="C3697" s="12">
        <v>998.96</v>
      </c>
      <c r="D3697" s="192">
        <f t="shared" si="57"/>
        <v>0.1433540845889425</v>
      </c>
    </row>
    <row r="3698" spans="2:4" thickBot="1" x14ac:dyDescent="0.3">
      <c r="B3698" s="11">
        <v>39857</v>
      </c>
      <c r="C3698" s="12">
        <v>1000.44</v>
      </c>
      <c r="D3698" s="192">
        <f t="shared" si="57"/>
        <v>0.14815408024344556</v>
      </c>
    </row>
    <row r="3699" spans="2:4" thickBot="1" x14ac:dyDescent="0.3">
      <c r="B3699" s="11">
        <v>39860</v>
      </c>
      <c r="C3699" s="12">
        <v>1004.84</v>
      </c>
      <c r="D3699" s="192">
        <f t="shared" si="57"/>
        <v>0.4398064851465433</v>
      </c>
    </row>
    <row r="3700" spans="2:4" thickBot="1" x14ac:dyDescent="0.3">
      <c r="B3700" s="11">
        <v>39861</v>
      </c>
      <c r="C3700" s="12">
        <v>1004.12</v>
      </c>
      <c r="D3700" s="192">
        <f t="shared" si="57"/>
        <v>-7.1653198519172623E-2</v>
      </c>
    </row>
    <row r="3701" spans="2:4" thickBot="1" x14ac:dyDescent="0.3">
      <c r="B3701" s="11">
        <v>39862</v>
      </c>
      <c r="C3701" s="12">
        <v>1005.42</v>
      </c>
      <c r="D3701" s="192">
        <f t="shared" si="57"/>
        <v>0.1294665976178111</v>
      </c>
    </row>
    <row r="3702" spans="2:4" thickBot="1" x14ac:dyDescent="0.3">
      <c r="B3702" s="11">
        <v>39863</v>
      </c>
      <c r="C3702" s="12">
        <v>1001.83</v>
      </c>
      <c r="D3702" s="192">
        <f t="shared" si="57"/>
        <v>-0.35706470927572287</v>
      </c>
    </row>
    <row r="3703" spans="2:4" thickBot="1" x14ac:dyDescent="0.3">
      <c r="B3703" s="11">
        <v>39864</v>
      </c>
      <c r="C3703" s="12">
        <v>990.59</v>
      </c>
      <c r="D3703" s="192">
        <f t="shared" si="57"/>
        <v>-1.1219468372877683</v>
      </c>
    </row>
    <row r="3704" spans="2:4" thickBot="1" x14ac:dyDescent="0.3">
      <c r="B3704" s="11">
        <v>39868</v>
      </c>
      <c r="C3704" s="12">
        <v>961.09</v>
      </c>
      <c r="D3704" s="192">
        <f t="shared" si="57"/>
        <v>-2.9780231982959648</v>
      </c>
    </row>
    <row r="3705" spans="2:4" thickBot="1" x14ac:dyDescent="0.3">
      <c r="B3705" s="11">
        <v>39869</v>
      </c>
      <c r="C3705" s="12">
        <v>937.1</v>
      </c>
      <c r="D3705" s="192">
        <f t="shared" si="57"/>
        <v>-2.4961241923233013</v>
      </c>
    </row>
    <row r="3706" spans="2:4" thickBot="1" x14ac:dyDescent="0.3">
      <c r="B3706" s="11">
        <v>39870</v>
      </c>
      <c r="C3706" s="12">
        <v>929.07</v>
      </c>
      <c r="D3706" s="192">
        <f t="shared" si="57"/>
        <v>-0.85689894354924467</v>
      </c>
    </row>
    <row r="3707" spans="2:4" thickBot="1" x14ac:dyDescent="0.3">
      <c r="B3707" s="11">
        <v>39871</v>
      </c>
      <c r="C3707" s="12">
        <v>926.33</v>
      </c>
      <c r="D3707" s="192">
        <f t="shared" si="57"/>
        <v>-0.29491857448846748</v>
      </c>
    </row>
    <row r="3708" spans="2:4" thickBot="1" x14ac:dyDescent="0.3">
      <c r="B3708" s="11">
        <v>39874</v>
      </c>
      <c r="C3708" s="12">
        <v>923.06</v>
      </c>
      <c r="D3708" s="192">
        <f t="shared" si="57"/>
        <v>-0.35300594820421027</v>
      </c>
    </row>
    <row r="3709" spans="2:4" thickBot="1" x14ac:dyDescent="0.3">
      <c r="B3709" s="11">
        <v>39875</v>
      </c>
      <c r="C3709" s="12">
        <v>919.83</v>
      </c>
      <c r="D3709" s="192">
        <f t="shared" si="57"/>
        <v>-0.34992308192315358</v>
      </c>
    </row>
    <row r="3710" spans="2:4" thickBot="1" x14ac:dyDescent="0.3">
      <c r="B3710" s="11">
        <v>39876</v>
      </c>
      <c r="C3710" s="12">
        <v>920.52</v>
      </c>
      <c r="D3710" s="192">
        <f t="shared" si="57"/>
        <v>7.5013861256967296E-2</v>
      </c>
    </row>
    <row r="3711" spans="2:4" thickBot="1" x14ac:dyDescent="0.3">
      <c r="B3711" s="11">
        <v>39877</v>
      </c>
      <c r="C3711" s="12">
        <v>928.73</v>
      </c>
      <c r="D3711" s="192">
        <f t="shared" si="57"/>
        <v>0.89188719419459606</v>
      </c>
    </row>
    <row r="3712" spans="2:4" thickBot="1" x14ac:dyDescent="0.3">
      <c r="B3712" s="11">
        <v>39878</v>
      </c>
      <c r="C3712" s="12">
        <v>942.02</v>
      </c>
      <c r="D3712" s="192">
        <f t="shared" si="57"/>
        <v>1.4309864007838513</v>
      </c>
    </row>
    <row r="3713" spans="2:4" thickBot="1" x14ac:dyDescent="0.3">
      <c r="B3713" s="11">
        <v>39881</v>
      </c>
      <c r="C3713" s="12">
        <v>963.5</v>
      </c>
      <c r="D3713" s="192">
        <f t="shared" si="57"/>
        <v>2.2802063650453341</v>
      </c>
    </row>
    <row r="3714" spans="2:4" thickBot="1" x14ac:dyDescent="0.3">
      <c r="B3714" s="11">
        <v>39882</v>
      </c>
      <c r="C3714" s="12">
        <v>965.8</v>
      </c>
      <c r="D3714" s="192">
        <f t="shared" si="57"/>
        <v>0.23871302542812778</v>
      </c>
    </row>
    <row r="3715" spans="2:4" thickBot="1" x14ac:dyDescent="0.3">
      <c r="B3715" s="11">
        <v>39883</v>
      </c>
      <c r="C3715" s="12">
        <v>965.21</v>
      </c>
      <c r="D3715" s="192">
        <f t="shared" si="57"/>
        <v>-6.1089252433210728E-2</v>
      </c>
    </row>
    <row r="3716" spans="2:4" thickBot="1" x14ac:dyDescent="0.3">
      <c r="B3716" s="11">
        <v>39885</v>
      </c>
      <c r="C3716" s="12">
        <v>966.96</v>
      </c>
      <c r="D3716" s="192">
        <f t="shared" si="57"/>
        <v>0.18130769469857366</v>
      </c>
    </row>
    <row r="3717" spans="2:4" thickBot="1" x14ac:dyDescent="0.3">
      <c r="B3717" s="11">
        <v>39888</v>
      </c>
      <c r="C3717" s="12">
        <v>953.32</v>
      </c>
      <c r="D3717" s="192">
        <f t="shared" si="57"/>
        <v>-1.4106064366674942</v>
      </c>
    </row>
    <row r="3718" spans="2:4" thickBot="1" x14ac:dyDescent="0.3">
      <c r="B3718" s="11">
        <v>39889</v>
      </c>
      <c r="C3718" s="12">
        <v>955.4</v>
      </c>
      <c r="D3718" s="192">
        <f t="shared" si="57"/>
        <v>0.21818486971845186</v>
      </c>
    </row>
    <row r="3719" spans="2:4" thickBot="1" x14ac:dyDescent="0.3">
      <c r="B3719" s="11">
        <v>39890</v>
      </c>
      <c r="C3719" s="12">
        <v>955.21</v>
      </c>
      <c r="D3719" s="192">
        <f t="shared" ref="D3719:D3782" si="58">+((C3719/C3718)-1)*100</f>
        <v>-1.9886958342052452E-2</v>
      </c>
    </row>
    <row r="3720" spans="2:4" thickBot="1" x14ac:dyDescent="0.3">
      <c r="B3720" s="11">
        <v>39891</v>
      </c>
      <c r="C3720" s="12">
        <v>965.31</v>
      </c>
      <c r="D3720" s="192">
        <f t="shared" si="58"/>
        <v>1.0573591147496231</v>
      </c>
    </row>
    <row r="3721" spans="2:4" thickBot="1" x14ac:dyDescent="0.3">
      <c r="B3721" s="11">
        <v>39892</v>
      </c>
      <c r="C3721" s="12">
        <v>976.6</v>
      </c>
      <c r="D3721" s="192">
        <f t="shared" si="58"/>
        <v>1.1695724689477993</v>
      </c>
    </row>
    <row r="3722" spans="2:4" thickBot="1" x14ac:dyDescent="0.3">
      <c r="B3722" s="11">
        <v>39895</v>
      </c>
      <c r="C3722" s="12">
        <v>1009.54</v>
      </c>
      <c r="D3722" s="192">
        <f t="shared" si="58"/>
        <v>3.3729264796231728</v>
      </c>
    </row>
    <row r="3723" spans="2:4" thickBot="1" x14ac:dyDescent="0.3">
      <c r="B3723" s="11">
        <v>39896</v>
      </c>
      <c r="C3723" s="12">
        <v>1010.74</v>
      </c>
      <c r="D3723" s="192">
        <f t="shared" si="58"/>
        <v>0.11886601818651421</v>
      </c>
    </row>
    <row r="3724" spans="2:4" thickBot="1" x14ac:dyDescent="0.3">
      <c r="B3724" s="11">
        <v>39897</v>
      </c>
      <c r="C3724" s="12">
        <v>1013.21</v>
      </c>
      <c r="D3724" s="192">
        <f t="shared" si="58"/>
        <v>0.244375408116837</v>
      </c>
    </row>
    <row r="3725" spans="2:4" thickBot="1" x14ac:dyDescent="0.3">
      <c r="B3725" s="11">
        <v>39898</v>
      </c>
      <c r="C3725" s="12">
        <v>1031.3699999999999</v>
      </c>
      <c r="D3725" s="192">
        <f t="shared" si="58"/>
        <v>1.7923234077831696</v>
      </c>
    </row>
    <row r="3726" spans="2:4" thickBot="1" x14ac:dyDescent="0.3">
      <c r="B3726" s="11">
        <v>39902</v>
      </c>
      <c r="C3726" s="12">
        <v>1057.98</v>
      </c>
      <c r="D3726" s="192">
        <f t="shared" si="58"/>
        <v>2.580063410803124</v>
      </c>
    </row>
    <row r="3727" spans="2:4" thickBot="1" x14ac:dyDescent="0.3">
      <c r="B3727" s="11">
        <v>39903</v>
      </c>
      <c r="C3727" s="12">
        <v>1072.01</v>
      </c>
      <c r="D3727" s="192">
        <f t="shared" si="58"/>
        <v>1.3261120248019731</v>
      </c>
    </row>
    <row r="3728" spans="2:4" thickBot="1" x14ac:dyDescent="0.3">
      <c r="B3728" s="11">
        <v>39904</v>
      </c>
      <c r="C3728" s="12">
        <v>1157.29</v>
      </c>
      <c r="D3728" s="192">
        <f t="shared" si="58"/>
        <v>7.9551496721112613</v>
      </c>
    </row>
    <row r="3729" spans="2:4" thickBot="1" x14ac:dyDescent="0.3">
      <c r="B3729" s="11">
        <v>39905</v>
      </c>
      <c r="C3729" s="12">
        <v>1110.3699999999999</v>
      </c>
      <c r="D3729" s="192">
        <f t="shared" si="58"/>
        <v>-4.0542992681177665</v>
      </c>
    </row>
    <row r="3730" spans="2:4" thickBot="1" x14ac:dyDescent="0.3">
      <c r="B3730" s="11">
        <v>39906</v>
      </c>
      <c r="C3730" s="12">
        <v>1109.24</v>
      </c>
      <c r="D3730" s="192">
        <f t="shared" si="58"/>
        <v>-0.1017678791753962</v>
      </c>
    </row>
    <row r="3731" spans="2:4" thickBot="1" x14ac:dyDescent="0.3">
      <c r="B3731" s="11">
        <v>39909</v>
      </c>
      <c r="C3731" s="12">
        <v>1127.48</v>
      </c>
      <c r="D3731" s="192">
        <f t="shared" si="58"/>
        <v>1.6443691175940245</v>
      </c>
    </row>
    <row r="3732" spans="2:4" thickBot="1" x14ac:dyDescent="0.3">
      <c r="B3732" s="11">
        <v>39910</v>
      </c>
      <c r="C3732" s="12">
        <v>1139.3399999999999</v>
      </c>
      <c r="D3732" s="192">
        <f t="shared" si="58"/>
        <v>1.05190335970482</v>
      </c>
    </row>
    <row r="3733" spans="2:4" thickBot="1" x14ac:dyDescent="0.3">
      <c r="B3733" s="11">
        <v>39911</v>
      </c>
      <c r="C3733" s="12">
        <v>1141.82</v>
      </c>
      <c r="D3733" s="192">
        <f t="shared" si="58"/>
        <v>0.21766987905278423</v>
      </c>
    </row>
    <row r="3734" spans="2:4" thickBot="1" x14ac:dyDescent="0.3">
      <c r="B3734" s="11">
        <v>39912</v>
      </c>
      <c r="C3734" s="12">
        <v>1150.76</v>
      </c>
      <c r="D3734" s="192">
        <f t="shared" si="58"/>
        <v>0.78296053668704957</v>
      </c>
    </row>
    <row r="3735" spans="2:4" thickBot="1" x14ac:dyDescent="0.3">
      <c r="B3735" s="11">
        <v>39913</v>
      </c>
      <c r="C3735" s="12">
        <v>1176.0999999999999</v>
      </c>
      <c r="D3735" s="192">
        <f t="shared" si="58"/>
        <v>2.2020230108797501</v>
      </c>
    </row>
    <row r="3736" spans="2:4" thickBot="1" x14ac:dyDescent="0.3">
      <c r="B3736" s="11">
        <v>39916</v>
      </c>
      <c r="C3736" s="12">
        <v>1190.49</v>
      </c>
      <c r="D3736" s="192">
        <f t="shared" si="58"/>
        <v>1.2235354136553189</v>
      </c>
    </row>
    <row r="3737" spans="2:4" thickBot="1" x14ac:dyDescent="0.3">
      <c r="B3737" s="11">
        <v>39917</v>
      </c>
      <c r="C3737" s="12">
        <v>1159.6500000000001</v>
      </c>
      <c r="D3737" s="192">
        <f t="shared" si="58"/>
        <v>-2.5905299498525713</v>
      </c>
    </row>
    <row r="3738" spans="2:4" thickBot="1" x14ac:dyDescent="0.3">
      <c r="B3738" s="11">
        <v>39918</v>
      </c>
      <c r="C3738" s="12">
        <v>1155.06</v>
      </c>
      <c r="D3738" s="192">
        <f t="shared" si="58"/>
        <v>-0.39580908032597062</v>
      </c>
    </row>
    <row r="3739" spans="2:4" thickBot="1" x14ac:dyDescent="0.3">
      <c r="B3739" s="11">
        <v>39919</v>
      </c>
      <c r="C3739" s="12">
        <v>1147.53</v>
      </c>
      <c r="D3739" s="192">
        <f t="shared" si="58"/>
        <v>-0.65191418627603692</v>
      </c>
    </row>
    <row r="3740" spans="2:4" thickBot="1" x14ac:dyDescent="0.3">
      <c r="B3740" s="11">
        <v>39920</v>
      </c>
      <c r="C3740" s="12">
        <v>1158.1199999999999</v>
      </c>
      <c r="D3740" s="192">
        <f t="shared" si="58"/>
        <v>0.9228516901518935</v>
      </c>
    </row>
    <row r="3741" spans="2:4" thickBot="1" x14ac:dyDescent="0.3">
      <c r="B3741" s="11">
        <v>39923</v>
      </c>
      <c r="C3741" s="12">
        <v>1152.3399999999999</v>
      </c>
      <c r="D3741" s="192">
        <f t="shared" si="58"/>
        <v>-0.49908472351741784</v>
      </c>
    </row>
    <row r="3742" spans="2:4" thickBot="1" x14ac:dyDescent="0.3">
      <c r="B3742" s="11">
        <v>39924</v>
      </c>
      <c r="C3742" s="12">
        <v>1140.0899999999999</v>
      </c>
      <c r="D3742" s="192">
        <f t="shared" si="58"/>
        <v>-1.0630543068885889</v>
      </c>
    </row>
    <row r="3743" spans="2:4" thickBot="1" x14ac:dyDescent="0.3">
      <c r="B3743" s="11">
        <v>39925</v>
      </c>
      <c r="C3743" s="12">
        <v>1123.23</v>
      </c>
      <c r="D3743" s="192">
        <f t="shared" si="58"/>
        <v>-1.4788306186353628</v>
      </c>
    </row>
    <row r="3744" spans="2:4" thickBot="1" x14ac:dyDescent="0.3">
      <c r="B3744" s="11">
        <v>39926</v>
      </c>
      <c r="C3744" s="12">
        <v>1135.1099999999999</v>
      </c>
      <c r="D3744" s="192">
        <f t="shared" si="58"/>
        <v>1.0576640581180907</v>
      </c>
    </row>
    <row r="3745" spans="2:4" thickBot="1" x14ac:dyDescent="0.3">
      <c r="B3745" s="11">
        <v>39927</v>
      </c>
      <c r="C3745" s="12">
        <v>1135.5999999999999</v>
      </c>
      <c r="D3745" s="192">
        <f t="shared" si="58"/>
        <v>4.3167622521167459E-2</v>
      </c>
    </row>
    <row r="3746" spans="2:4" thickBot="1" x14ac:dyDescent="0.3">
      <c r="B3746" s="11">
        <v>39930</v>
      </c>
      <c r="C3746" s="12">
        <v>1138.1199999999999</v>
      </c>
      <c r="D3746" s="192">
        <f t="shared" si="58"/>
        <v>0.22190912293060805</v>
      </c>
    </row>
    <row r="3747" spans="2:4" thickBot="1" x14ac:dyDescent="0.3">
      <c r="B3747" s="11">
        <v>39931</v>
      </c>
      <c r="C3747" s="12">
        <v>1125.96</v>
      </c>
      <c r="D3747" s="192">
        <f t="shared" si="58"/>
        <v>-1.0684286366991036</v>
      </c>
    </row>
    <row r="3748" spans="2:4" thickBot="1" x14ac:dyDescent="0.3">
      <c r="B3748" s="11">
        <v>39932</v>
      </c>
      <c r="C3748" s="12">
        <v>1115.76</v>
      </c>
      <c r="D3748" s="192">
        <f t="shared" si="58"/>
        <v>-0.90589363742940021</v>
      </c>
    </row>
    <row r="3749" spans="2:4" thickBot="1" x14ac:dyDescent="0.3">
      <c r="B3749" s="11">
        <v>39933</v>
      </c>
      <c r="C3749" s="12">
        <v>1126.23</v>
      </c>
      <c r="D3749" s="192">
        <f t="shared" si="58"/>
        <v>0.93837384383739231</v>
      </c>
    </row>
    <row r="3750" spans="2:4" thickBot="1" x14ac:dyDescent="0.3">
      <c r="B3750" s="11">
        <v>39937</v>
      </c>
      <c r="C3750" s="12">
        <v>1133.1300000000001</v>
      </c>
      <c r="D3750" s="192">
        <f t="shared" si="58"/>
        <v>0.61266348791988445</v>
      </c>
    </row>
    <row r="3751" spans="2:4" thickBot="1" x14ac:dyDescent="0.3">
      <c r="B3751" s="11">
        <v>39938</v>
      </c>
      <c r="C3751" s="12">
        <v>1138.46</v>
      </c>
      <c r="D3751" s="192">
        <f t="shared" si="58"/>
        <v>0.4703785090854451</v>
      </c>
    </row>
    <row r="3752" spans="2:4" thickBot="1" x14ac:dyDescent="0.3">
      <c r="B3752" s="11">
        <v>39939</v>
      </c>
      <c r="C3752" s="12">
        <v>1146.51</v>
      </c>
      <c r="D3752" s="192">
        <f t="shared" si="58"/>
        <v>0.70709555012911096</v>
      </c>
    </row>
    <row r="3753" spans="2:4" thickBot="1" x14ac:dyDescent="0.3">
      <c r="B3753" s="11">
        <v>39940</v>
      </c>
      <c r="C3753" s="12">
        <v>1166.28</v>
      </c>
      <c r="D3753" s="192">
        <f t="shared" si="58"/>
        <v>1.7243635031530369</v>
      </c>
    </row>
    <row r="3754" spans="2:4" thickBot="1" x14ac:dyDescent="0.3">
      <c r="B3754" s="11">
        <v>39941</v>
      </c>
      <c r="C3754" s="12">
        <v>1178.08</v>
      </c>
      <c r="D3754" s="192">
        <f t="shared" si="58"/>
        <v>1.0117638988921929</v>
      </c>
    </row>
    <row r="3755" spans="2:4" thickBot="1" x14ac:dyDescent="0.3">
      <c r="B3755" s="11">
        <v>39944</v>
      </c>
      <c r="C3755" s="12">
        <v>1209.93</v>
      </c>
      <c r="D3755" s="192">
        <f t="shared" si="58"/>
        <v>2.7035515414912448</v>
      </c>
    </row>
    <row r="3756" spans="2:4" thickBot="1" x14ac:dyDescent="0.3">
      <c r="B3756" s="11">
        <v>39945</v>
      </c>
      <c r="C3756" s="12">
        <v>1209.8800000000001</v>
      </c>
      <c r="D3756" s="192">
        <f t="shared" si="58"/>
        <v>-4.1324704734946316E-3</v>
      </c>
    </row>
    <row r="3757" spans="2:4" thickBot="1" x14ac:dyDescent="0.3">
      <c r="B3757" s="11">
        <v>39946</v>
      </c>
      <c r="C3757" s="12">
        <v>1196.01</v>
      </c>
      <c r="D3757" s="192">
        <f t="shared" si="58"/>
        <v>-1.1463946837703021</v>
      </c>
    </row>
    <row r="3758" spans="2:4" thickBot="1" x14ac:dyDescent="0.3">
      <c r="B3758" s="11">
        <v>39947</v>
      </c>
      <c r="C3758" s="12">
        <v>1187.56</v>
      </c>
      <c r="D3758" s="192">
        <f t="shared" si="58"/>
        <v>-0.70651583180743049</v>
      </c>
    </row>
    <row r="3759" spans="2:4" thickBot="1" x14ac:dyDescent="0.3">
      <c r="B3759" s="11">
        <v>39948</v>
      </c>
      <c r="C3759" s="12">
        <v>1195.97</v>
      </c>
      <c r="D3759" s="192">
        <f t="shared" si="58"/>
        <v>0.70817474485500576</v>
      </c>
    </row>
    <row r="3760" spans="2:4" thickBot="1" x14ac:dyDescent="0.3">
      <c r="B3760" s="11">
        <v>39951</v>
      </c>
      <c r="C3760" s="12">
        <v>1177.57</v>
      </c>
      <c r="D3760" s="192">
        <f t="shared" si="58"/>
        <v>-1.5385001296019163</v>
      </c>
    </row>
    <row r="3761" spans="2:4" thickBot="1" x14ac:dyDescent="0.3">
      <c r="B3761" s="11">
        <v>39952</v>
      </c>
      <c r="C3761" s="12">
        <v>1172.2</v>
      </c>
      <c r="D3761" s="192">
        <f t="shared" si="58"/>
        <v>-0.45602384571616916</v>
      </c>
    </row>
    <row r="3762" spans="2:4" thickBot="1" x14ac:dyDescent="0.3">
      <c r="B3762" s="11">
        <v>39953</v>
      </c>
      <c r="C3762" s="12">
        <v>1187.17</v>
      </c>
      <c r="D3762" s="192">
        <f t="shared" si="58"/>
        <v>1.2770858215321645</v>
      </c>
    </row>
    <row r="3763" spans="2:4" thickBot="1" x14ac:dyDescent="0.3">
      <c r="B3763" s="11">
        <v>39954</v>
      </c>
      <c r="C3763" s="12">
        <v>1197.67</v>
      </c>
      <c r="D3763" s="192">
        <f t="shared" si="58"/>
        <v>0.88445631206988118</v>
      </c>
    </row>
    <row r="3764" spans="2:4" thickBot="1" x14ac:dyDescent="0.3">
      <c r="B3764" s="11">
        <v>39955</v>
      </c>
      <c r="C3764" s="12">
        <v>1204.72</v>
      </c>
      <c r="D3764" s="192">
        <f t="shared" si="58"/>
        <v>0.58864294839144904</v>
      </c>
    </row>
    <row r="3765" spans="2:4" thickBot="1" x14ac:dyDescent="0.3">
      <c r="B3765" s="11">
        <v>39958</v>
      </c>
      <c r="C3765" s="12">
        <v>1200.6600000000001</v>
      </c>
      <c r="D3765" s="192">
        <f t="shared" si="58"/>
        <v>-0.33700776944020072</v>
      </c>
    </row>
    <row r="3766" spans="2:4" thickBot="1" x14ac:dyDescent="0.3">
      <c r="B3766" s="11">
        <v>39959</v>
      </c>
      <c r="C3766" s="12">
        <v>1213.67</v>
      </c>
      <c r="D3766" s="192">
        <f t="shared" si="58"/>
        <v>1.0835707027801345</v>
      </c>
    </row>
    <row r="3767" spans="2:4" thickBot="1" x14ac:dyDescent="0.3">
      <c r="B3767" s="11">
        <v>39960</v>
      </c>
      <c r="C3767" s="12">
        <v>1233.03</v>
      </c>
      <c r="D3767" s="192">
        <f t="shared" si="58"/>
        <v>1.5951617820330055</v>
      </c>
    </row>
    <row r="3768" spans="2:4" thickBot="1" x14ac:dyDescent="0.3">
      <c r="B3768" s="11">
        <v>39961</v>
      </c>
      <c r="C3768" s="12">
        <v>1242.9100000000001</v>
      </c>
      <c r="D3768" s="192">
        <f t="shared" si="58"/>
        <v>0.80127815219419585</v>
      </c>
    </row>
    <row r="3769" spans="2:4" thickBot="1" x14ac:dyDescent="0.3">
      <c r="B3769" s="11">
        <v>39962</v>
      </c>
      <c r="C3769" s="12">
        <v>1295.8</v>
      </c>
      <c r="D3769" s="192">
        <f t="shared" si="58"/>
        <v>4.2553362673081629</v>
      </c>
    </row>
    <row r="3770" spans="2:4" thickBot="1" x14ac:dyDescent="0.3">
      <c r="B3770" s="11">
        <v>39965</v>
      </c>
      <c r="C3770" s="12">
        <v>1336.79</v>
      </c>
      <c r="D3770" s="192">
        <f t="shared" si="58"/>
        <v>3.1632968050625099</v>
      </c>
    </row>
    <row r="3771" spans="2:4" thickBot="1" x14ac:dyDescent="0.3">
      <c r="B3771" s="11">
        <v>39966</v>
      </c>
      <c r="C3771" s="12">
        <v>1328.61</v>
      </c>
      <c r="D3771" s="192">
        <f t="shared" si="58"/>
        <v>-0.61191361395582788</v>
      </c>
    </row>
    <row r="3772" spans="2:4" thickBot="1" x14ac:dyDescent="0.3">
      <c r="B3772" s="11">
        <v>39967</v>
      </c>
      <c r="C3772" s="12">
        <v>1348.49</v>
      </c>
      <c r="D3772" s="192">
        <f t="shared" si="58"/>
        <v>1.4963006450350536</v>
      </c>
    </row>
    <row r="3773" spans="2:4" thickBot="1" x14ac:dyDescent="0.3">
      <c r="B3773" s="11">
        <v>39968</v>
      </c>
      <c r="C3773" s="12">
        <v>1353.42</v>
      </c>
      <c r="D3773" s="192">
        <f t="shared" si="58"/>
        <v>0.36559410896632727</v>
      </c>
    </row>
    <row r="3774" spans="2:4" thickBot="1" x14ac:dyDescent="0.3">
      <c r="B3774" s="11">
        <v>39969</v>
      </c>
      <c r="C3774" s="12">
        <v>1358.7303658481537</v>
      </c>
      <c r="D3774" s="192">
        <f t="shared" si="58"/>
        <v>0.39236643821973782</v>
      </c>
    </row>
    <row r="3775" spans="2:4" thickBot="1" x14ac:dyDescent="0.3">
      <c r="B3775" s="11">
        <v>39972</v>
      </c>
      <c r="C3775" s="12">
        <v>1352.1507380892772</v>
      </c>
      <c r="D3775" s="192">
        <f t="shared" si="58"/>
        <v>-0.48424823086730129</v>
      </c>
    </row>
    <row r="3776" spans="2:4" thickBot="1" x14ac:dyDescent="0.3">
      <c r="B3776" s="11">
        <v>39973</v>
      </c>
      <c r="C3776" s="12">
        <v>1350.7353319726046</v>
      </c>
      <c r="D3776" s="192">
        <f t="shared" si="58"/>
        <v>-0.10467813068479881</v>
      </c>
    </row>
    <row r="3777" spans="2:4" thickBot="1" x14ac:dyDescent="0.3">
      <c r="B3777" s="11">
        <v>39974</v>
      </c>
      <c r="C3777" s="12">
        <v>1357.919493455933</v>
      </c>
      <c r="D3777" s="192">
        <f t="shared" si="58"/>
        <v>0.53187040519897533</v>
      </c>
    </row>
    <row r="3778" spans="2:4" thickBot="1" x14ac:dyDescent="0.3">
      <c r="B3778" s="11">
        <v>39975</v>
      </c>
      <c r="C3778" s="12">
        <v>1379.25</v>
      </c>
      <c r="D3778" s="192">
        <f t="shared" si="58"/>
        <v>1.5708226184882657</v>
      </c>
    </row>
    <row r="3779" spans="2:4" thickBot="1" x14ac:dyDescent="0.3">
      <c r="B3779" s="11">
        <v>39976</v>
      </c>
      <c r="C3779" s="12">
        <v>1431.37</v>
      </c>
      <c r="D3779" s="192">
        <f t="shared" si="58"/>
        <v>3.7788653253579829</v>
      </c>
    </row>
    <row r="3780" spans="2:4" thickBot="1" x14ac:dyDescent="0.3">
      <c r="B3780" s="11">
        <v>39979</v>
      </c>
      <c r="C3780" s="12">
        <v>1493.07</v>
      </c>
      <c r="D3780" s="192">
        <f t="shared" si="58"/>
        <v>4.3105556215374152</v>
      </c>
    </row>
    <row r="3781" spans="2:4" thickBot="1" x14ac:dyDescent="0.3">
      <c r="B3781" s="11">
        <v>39980</v>
      </c>
      <c r="C3781" s="12">
        <v>1457.01</v>
      </c>
      <c r="D3781" s="192">
        <f t="shared" si="58"/>
        <v>-2.4151580300990516</v>
      </c>
    </row>
    <row r="3782" spans="2:4" thickBot="1" x14ac:dyDescent="0.3">
      <c r="B3782" s="11">
        <v>39981</v>
      </c>
      <c r="C3782" s="12">
        <v>1447.95</v>
      </c>
      <c r="D3782" s="192">
        <f t="shared" si="58"/>
        <v>-0.62182140136306518</v>
      </c>
    </row>
    <row r="3783" spans="2:4" thickBot="1" x14ac:dyDescent="0.3">
      <c r="B3783" s="11">
        <v>39982</v>
      </c>
      <c r="C3783" s="12">
        <v>1453.01</v>
      </c>
      <c r="D3783" s="192">
        <f t="shared" ref="D3783:D3846" si="59">+((C3783/C3782)-1)*100</f>
        <v>0.34945958078662631</v>
      </c>
    </row>
    <row r="3784" spans="2:4" thickBot="1" x14ac:dyDescent="0.3">
      <c r="B3784" s="11">
        <v>39983</v>
      </c>
      <c r="C3784" s="12">
        <v>1456.98</v>
      </c>
      <c r="D3784" s="192">
        <f t="shared" si="59"/>
        <v>0.27322592411613833</v>
      </c>
    </row>
    <row r="3785" spans="2:4" thickBot="1" x14ac:dyDescent="0.3">
      <c r="B3785" s="11">
        <v>39986</v>
      </c>
      <c r="C3785" s="12">
        <v>1471.52</v>
      </c>
      <c r="D3785" s="192">
        <f t="shared" si="59"/>
        <v>0.99795467336545318</v>
      </c>
    </row>
    <row r="3786" spans="2:4" thickBot="1" x14ac:dyDescent="0.3">
      <c r="B3786" s="11">
        <v>39987</v>
      </c>
      <c r="C3786" s="12">
        <v>1470.13</v>
      </c>
      <c r="D3786" s="192">
        <f t="shared" si="59"/>
        <v>-9.4460150048925051E-2</v>
      </c>
    </row>
    <row r="3787" spans="2:4" thickBot="1" x14ac:dyDescent="0.3">
      <c r="B3787" s="11">
        <v>39988</v>
      </c>
      <c r="C3787" s="12">
        <v>1452.12</v>
      </c>
      <c r="D3787" s="192">
        <f t="shared" si="59"/>
        <v>-1.2250617292348442</v>
      </c>
    </row>
    <row r="3788" spans="2:4" thickBot="1" x14ac:dyDescent="0.3">
      <c r="B3788" s="11">
        <v>39989</v>
      </c>
      <c r="C3788" s="12">
        <v>1454.73</v>
      </c>
      <c r="D3788" s="192">
        <f t="shared" si="59"/>
        <v>0.17973721180069013</v>
      </c>
    </row>
    <row r="3789" spans="2:4" thickBot="1" x14ac:dyDescent="0.3">
      <c r="B3789" s="11">
        <v>39990</v>
      </c>
      <c r="C3789" s="12">
        <v>1451.6297253450268</v>
      </c>
      <c r="D3789" s="192">
        <f t="shared" si="59"/>
        <v>-0.21311684332990799</v>
      </c>
    </row>
    <row r="3790" spans="2:4" thickBot="1" x14ac:dyDescent="0.3">
      <c r="B3790" s="11">
        <v>39993</v>
      </c>
      <c r="C3790" s="12">
        <v>1443.52</v>
      </c>
      <c r="D3790" s="192">
        <f t="shared" si="59"/>
        <v>-0.55866349410138572</v>
      </c>
    </row>
    <row r="3791" spans="2:4" thickBot="1" x14ac:dyDescent="0.3">
      <c r="B3791" s="11">
        <v>39994</v>
      </c>
      <c r="C3791" s="12">
        <v>1417.47</v>
      </c>
      <c r="D3791" s="192">
        <f t="shared" si="59"/>
        <v>-1.8046164930170638</v>
      </c>
    </row>
    <row r="3792" spans="2:4" thickBot="1" x14ac:dyDescent="0.3">
      <c r="B3792" s="11">
        <v>39995</v>
      </c>
      <c r="C3792" s="12">
        <v>1416.89</v>
      </c>
      <c r="D3792" s="192">
        <f t="shared" si="59"/>
        <v>-4.0917973572629496E-2</v>
      </c>
    </row>
    <row r="3793" spans="2:4" thickBot="1" x14ac:dyDescent="0.3">
      <c r="B3793" s="11">
        <v>39996</v>
      </c>
      <c r="C3793" s="12">
        <v>1404.74</v>
      </c>
      <c r="D3793" s="192">
        <f t="shared" si="59"/>
        <v>-0.85751187459860434</v>
      </c>
    </row>
    <row r="3794" spans="2:4" thickBot="1" x14ac:dyDescent="0.3">
      <c r="B3794" s="11">
        <v>39997</v>
      </c>
      <c r="C3794" s="12">
        <v>1393.04</v>
      </c>
      <c r="D3794" s="192">
        <f t="shared" si="59"/>
        <v>-0.83289434343721824</v>
      </c>
    </row>
    <row r="3795" spans="2:4" thickBot="1" x14ac:dyDescent="0.3">
      <c r="B3795" s="11">
        <v>40000</v>
      </c>
      <c r="C3795" s="12">
        <v>1353.34</v>
      </c>
      <c r="D3795" s="192">
        <f t="shared" si="59"/>
        <v>-2.8498822718658556</v>
      </c>
    </row>
    <row r="3796" spans="2:4" thickBot="1" x14ac:dyDescent="0.3">
      <c r="B3796" s="11">
        <v>40001</v>
      </c>
      <c r="C3796" s="12">
        <v>1377.3</v>
      </c>
      <c r="D3796" s="192">
        <f t="shared" si="59"/>
        <v>1.7704346284008521</v>
      </c>
    </row>
    <row r="3797" spans="2:4" thickBot="1" x14ac:dyDescent="0.3">
      <c r="B3797" s="11">
        <v>40002</v>
      </c>
      <c r="C3797" s="12">
        <v>1395.73</v>
      </c>
      <c r="D3797" s="192">
        <f t="shared" si="59"/>
        <v>1.3381253176504737</v>
      </c>
    </row>
    <row r="3798" spans="2:4" thickBot="1" x14ac:dyDescent="0.3">
      <c r="B3798" s="11">
        <v>40003</v>
      </c>
      <c r="C3798" s="12">
        <v>1404.3</v>
      </c>
      <c r="D3798" s="192">
        <f t="shared" si="59"/>
        <v>0.61401560473730576</v>
      </c>
    </row>
    <row r="3799" spans="2:4" thickBot="1" x14ac:dyDescent="0.3">
      <c r="B3799" s="11">
        <v>40004</v>
      </c>
      <c r="C3799" s="12">
        <v>1396.9</v>
      </c>
      <c r="D3799" s="192">
        <f t="shared" si="59"/>
        <v>-0.52695293028554024</v>
      </c>
    </row>
    <row r="3800" spans="2:4" thickBot="1" x14ac:dyDescent="0.3">
      <c r="B3800" s="11">
        <v>40007</v>
      </c>
      <c r="C3800" s="12">
        <v>1391.87</v>
      </c>
      <c r="D3800" s="192">
        <f t="shared" si="59"/>
        <v>-0.36008304101941002</v>
      </c>
    </row>
    <row r="3801" spans="2:4" thickBot="1" x14ac:dyDescent="0.3">
      <c r="B3801" s="11">
        <v>40008</v>
      </c>
      <c r="C3801" s="12">
        <v>1380.85</v>
      </c>
      <c r="D3801" s="192">
        <f t="shared" si="59"/>
        <v>-0.79174060795907941</v>
      </c>
    </row>
    <row r="3802" spans="2:4" thickBot="1" x14ac:dyDescent="0.3">
      <c r="B3802" s="11">
        <v>40009</v>
      </c>
      <c r="C3802" s="12">
        <v>1377.5</v>
      </c>
      <c r="D3802" s="192">
        <f t="shared" si="59"/>
        <v>-0.24260419306948444</v>
      </c>
    </row>
    <row r="3803" spans="2:4" thickBot="1" x14ac:dyDescent="0.3">
      <c r="B3803" s="11">
        <v>40010</v>
      </c>
      <c r="C3803" s="12">
        <v>1378.59</v>
      </c>
      <c r="D3803" s="192">
        <f t="shared" si="59"/>
        <v>7.9128856624310906E-2</v>
      </c>
    </row>
    <row r="3804" spans="2:4" thickBot="1" x14ac:dyDescent="0.3">
      <c r="B3804" s="11">
        <v>40011</v>
      </c>
      <c r="C3804" s="12">
        <v>1381.69</v>
      </c>
      <c r="D3804" s="192">
        <f t="shared" si="59"/>
        <v>0.22486743701899403</v>
      </c>
    </row>
    <row r="3805" spans="2:4" thickBot="1" x14ac:dyDescent="0.3">
      <c r="B3805" s="11">
        <v>40014</v>
      </c>
      <c r="C3805" s="12">
        <v>1393.9</v>
      </c>
      <c r="D3805" s="192">
        <f t="shared" si="59"/>
        <v>0.88370039589198424</v>
      </c>
    </row>
    <row r="3806" spans="2:4" thickBot="1" x14ac:dyDescent="0.3">
      <c r="B3806" s="11">
        <v>40015</v>
      </c>
      <c r="C3806" s="12">
        <v>1397.39</v>
      </c>
      <c r="D3806" s="192">
        <f t="shared" si="59"/>
        <v>0.25037664107898649</v>
      </c>
    </row>
    <row r="3807" spans="2:4" thickBot="1" x14ac:dyDescent="0.3">
      <c r="B3807" s="11">
        <v>40016</v>
      </c>
      <c r="C3807" s="12">
        <v>1403.28</v>
      </c>
      <c r="D3807" s="192">
        <f t="shared" si="59"/>
        <v>0.42150008229626668</v>
      </c>
    </row>
    <row r="3808" spans="2:4" thickBot="1" x14ac:dyDescent="0.3">
      <c r="B3808" s="11">
        <v>40017</v>
      </c>
      <c r="C3808" s="12">
        <v>1419.99</v>
      </c>
      <c r="D3808" s="192">
        <f t="shared" si="59"/>
        <v>1.190781597400381</v>
      </c>
    </row>
    <row r="3809" spans="2:4" thickBot="1" x14ac:dyDescent="0.3">
      <c r="B3809" s="11">
        <v>40018</v>
      </c>
      <c r="C3809" s="12">
        <v>1425.5</v>
      </c>
      <c r="D3809" s="192">
        <f t="shared" si="59"/>
        <v>0.38803090162606857</v>
      </c>
    </row>
    <row r="3810" spans="2:4" thickBot="1" x14ac:dyDescent="0.3">
      <c r="B3810" s="11">
        <v>40021</v>
      </c>
      <c r="C3810" s="12">
        <v>1436.03</v>
      </c>
      <c r="D3810" s="192">
        <f t="shared" si="59"/>
        <v>0.7386881795861111</v>
      </c>
    </row>
    <row r="3811" spans="2:4" thickBot="1" x14ac:dyDescent="0.3">
      <c r="B3811" s="11">
        <v>40022</v>
      </c>
      <c r="C3811" s="12">
        <v>1455.18</v>
      </c>
      <c r="D3811" s="192">
        <f t="shared" si="59"/>
        <v>1.3335376001894161</v>
      </c>
    </row>
    <row r="3812" spans="2:4" thickBot="1" x14ac:dyDescent="0.3">
      <c r="B3812" s="11">
        <v>40023</v>
      </c>
      <c r="C3812" s="12">
        <v>1453.5</v>
      </c>
      <c r="D3812" s="192">
        <f t="shared" si="59"/>
        <v>-0.11544963509669826</v>
      </c>
    </row>
    <row r="3813" spans="2:4" thickBot="1" x14ac:dyDescent="0.3">
      <c r="B3813" s="11">
        <v>40024</v>
      </c>
      <c r="C3813" s="12">
        <v>1468.06</v>
      </c>
      <c r="D3813" s="192">
        <f t="shared" si="59"/>
        <v>1.0017199862401016</v>
      </c>
    </row>
    <row r="3814" spans="2:4" thickBot="1" x14ac:dyDescent="0.3">
      <c r="B3814" s="11">
        <v>40025</v>
      </c>
      <c r="C3814" s="12">
        <v>1482.71</v>
      </c>
      <c r="D3814" s="192">
        <f t="shared" si="59"/>
        <v>0.99791561652793348</v>
      </c>
    </row>
    <row r="3815" spans="2:4" thickBot="1" x14ac:dyDescent="0.3">
      <c r="B3815" s="11">
        <v>40028</v>
      </c>
      <c r="C3815" s="12">
        <v>1499.53</v>
      </c>
      <c r="D3815" s="192">
        <f t="shared" si="59"/>
        <v>1.1344092910953618</v>
      </c>
    </row>
    <row r="3816" spans="2:4" thickBot="1" x14ac:dyDescent="0.3">
      <c r="B3816" s="11">
        <v>40029</v>
      </c>
      <c r="C3816" s="12">
        <v>1513.29</v>
      </c>
      <c r="D3816" s="192">
        <f t="shared" si="59"/>
        <v>0.91762085453441777</v>
      </c>
    </row>
    <row r="3817" spans="2:4" thickBot="1" x14ac:dyDescent="0.3">
      <c r="B3817" s="11">
        <v>40030</v>
      </c>
      <c r="C3817" s="12">
        <v>1519.8</v>
      </c>
      <c r="D3817" s="192">
        <f t="shared" si="59"/>
        <v>0.43018852962750653</v>
      </c>
    </row>
    <row r="3818" spans="2:4" thickBot="1" x14ac:dyDescent="0.3">
      <c r="B3818" s="11">
        <v>40031</v>
      </c>
      <c r="C3818" s="12">
        <v>1518.34</v>
      </c>
      <c r="D3818" s="192">
        <f t="shared" si="59"/>
        <v>-9.6065271746281766E-2</v>
      </c>
    </row>
    <row r="3819" spans="2:4" thickBot="1" x14ac:dyDescent="0.3">
      <c r="B3819" s="11">
        <v>40032</v>
      </c>
      <c r="C3819" s="12">
        <v>1506.98</v>
      </c>
      <c r="D3819" s="192">
        <f t="shared" si="59"/>
        <v>-0.74818551839508363</v>
      </c>
    </row>
    <row r="3820" spans="2:4" thickBot="1" x14ac:dyDescent="0.3">
      <c r="B3820" s="11">
        <v>40035</v>
      </c>
      <c r="C3820" s="12">
        <v>1490.79</v>
      </c>
      <c r="D3820" s="192">
        <f t="shared" si="59"/>
        <v>-1.0743340986609007</v>
      </c>
    </row>
    <row r="3821" spans="2:4" thickBot="1" x14ac:dyDescent="0.3">
      <c r="B3821" s="11">
        <v>40036</v>
      </c>
      <c r="C3821" s="12">
        <v>1505.13</v>
      </c>
      <c r="D3821" s="192">
        <f t="shared" si="59"/>
        <v>0.96190610347535177</v>
      </c>
    </row>
    <row r="3822" spans="2:4" thickBot="1" x14ac:dyDescent="0.3">
      <c r="B3822" s="11">
        <v>40037</v>
      </c>
      <c r="C3822" s="12">
        <v>1506.43</v>
      </c>
      <c r="D3822" s="192">
        <f t="shared" si="59"/>
        <v>8.6371276899677163E-2</v>
      </c>
    </row>
    <row r="3823" spans="2:4" thickBot="1" x14ac:dyDescent="0.3">
      <c r="B3823" s="11">
        <v>40038</v>
      </c>
      <c r="C3823" s="12">
        <v>1499.8</v>
      </c>
      <c r="D3823" s="192">
        <f t="shared" si="59"/>
        <v>-0.44011338064166017</v>
      </c>
    </row>
    <row r="3824" spans="2:4" thickBot="1" x14ac:dyDescent="0.3">
      <c r="B3824" s="11">
        <v>40039</v>
      </c>
      <c r="C3824" s="12">
        <v>1504.21</v>
      </c>
      <c r="D3824" s="192">
        <f t="shared" si="59"/>
        <v>0.29403920522736993</v>
      </c>
    </row>
    <row r="3825" spans="2:4" thickBot="1" x14ac:dyDescent="0.3">
      <c r="B3825" s="11">
        <v>40042</v>
      </c>
      <c r="C3825" s="12">
        <v>1481.7</v>
      </c>
      <c r="D3825" s="192">
        <f t="shared" si="59"/>
        <v>-1.4964665837881697</v>
      </c>
    </row>
    <row r="3826" spans="2:4" thickBot="1" x14ac:dyDescent="0.3">
      <c r="B3826" s="11">
        <v>40043</v>
      </c>
      <c r="C3826" s="12">
        <v>1470.88</v>
      </c>
      <c r="D3826" s="192">
        <f t="shared" si="59"/>
        <v>-0.73024228926232837</v>
      </c>
    </row>
    <row r="3827" spans="2:4" thickBot="1" x14ac:dyDescent="0.3">
      <c r="B3827" s="11">
        <v>40044</v>
      </c>
      <c r="C3827" s="12">
        <v>1472.09</v>
      </c>
      <c r="D3827" s="192">
        <f t="shared" si="59"/>
        <v>8.2263678886085323E-2</v>
      </c>
    </row>
    <row r="3828" spans="2:4" thickBot="1" x14ac:dyDescent="0.3">
      <c r="B3828" s="11">
        <v>40045</v>
      </c>
      <c r="C3828" s="12">
        <v>1463.07</v>
      </c>
      <c r="D3828" s="192">
        <f t="shared" si="59"/>
        <v>-0.6127342757575982</v>
      </c>
    </row>
    <row r="3829" spans="2:4" thickBot="1" x14ac:dyDescent="0.3">
      <c r="B3829" s="11">
        <v>40046</v>
      </c>
      <c r="C3829" s="12">
        <v>1473.81</v>
      </c>
      <c r="D3829" s="192">
        <f t="shared" si="59"/>
        <v>0.73407287416187295</v>
      </c>
    </row>
    <row r="3830" spans="2:4" thickBot="1" x14ac:dyDescent="0.3">
      <c r="B3830" s="11">
        <v>40050</v>
      </c>
      <c r="C3830" s="12">
        <v>1473.14</v>
      </c>
      <c r="D3830" s="192">
        <f t="shared" si="59"/>
        <v>-4.546040534396667E-2</v>
      </c>
    </row>
    <row r="3831" spans="2:4" thickBot="1" x14ac:dyDescent="0.3">
      <c r="B3831" s="11">
        <v>40051</v>
      </c>
      <c r="C3831" s="12">
        <v>1483.06</v>
      </c>
      <c r="D3831" s="192">
        <f t="shared" si="59"/>
        <v>0.67339153101537708</v>
      </c>
    </row>
    <row r="3832" spans="2:4" thickBot="1" x14ac:dyDescent="0.3">
      <c r="B3832" s="11">
        <v>40052</v>
      </c>
      <c r="C3832" s="12">
        <v>1492.43</v>
      </c>
      <c r="D3832" s="192">
        <f t="shared" si="59"/>
        <v>0.63180181516595546</v>
      </c>
    </row>
    <row r="3833" spans="2:4" thickBot="1" x14ac:dyDescent="0.3">
      <c r="B3833" s="11">
        <v>40053</v>
      </c>
      <c r="C3833" s="12">
        <v>1494.41</v>
      </c>
      <c r="D3833" s="192">
        <f t="shared" si="59"/>
        <v>0.13266953893984468</v>
      </c>
    </row>
    <row r="3834" spans="2:4" thickBot="1" x14ac:dyDescent="0.3">
      <c r="B3834" s="11">
        <v>40056</v>
      </c>
      <c r="C3834" s="12">
        <v>1494.06</v>
      </c>
      <c r="D3834" s="192">
        <f t="shared" si="59"/>
        <v>-2.3420614155433839E-2</v>
      </c>
    </row>
    <row r="3835" spans="2:4" thickBot="1" x14ac:dyDescent="0.3">
      <c r="B3835" s="11">
        <v>40057</v>
      </c>
      <c r="C3835" s="12">
        <v>1513.25</v>
      </c>
      <c r="D3835" s="192">
        <f t="shared" si="59"/>
        <v>1.2844196350882964</v>
      </c>
    </row>
    <row r="3836" spans="2:4" thickBot="1" x14ac:dyDescent="0.3">
      <c r="B3836" s="11">
        <v>40058</v>
      </c>
      <c r="C3836" s="12">
        <v>1515.49</v>
      </c>
      <c r="D3836" s="192">
        <f t="shared" si="59"/>
        <v>0.1480257723442957</v>
      </c>
    </row>
    <row r="3837" spans="2:4" thickBot="1" x14ac:dyDescent="0.3">
      <c r="B3837" s="11">
        <v>40059</v>
      </c>
      <c r="C3837" s="12">
        <v>1513.74</v>
      </c>
      <c r="D3837" s="192">
        <f t="shared" si="59"/>
        <v>-0.11547420306303735</v>
      </c>
    </row>
    <row r="3838" spans="2:4" thickBot="1" x14ac:dyDescent="0.3">
      <c r="B3838" s="11">
        <v>40060</v>
      </c>
      <c r="C3838" s="12">
        <v>1522.93</v>
      </c>
      <c r="D3838" s="192">
        <f t="shared" si="59"/>
        <v>0.60710557955792055</v>
      </c>
    </row>
    <row r="3839" spans="2:4" thickBot="1" x14ac:dyDescent="0.3">
      <c r="B3839" s="11">
        <v>40063</v>
      </c>
      <c r="C3839" s="12">
        <v>1533.48</v>
      </c>
      <c r="D3839" s="192">
        <f t="shared" si="59"/>
        <v>0.69274359294255738</v>
      </c>
    </row>
    <row r="3840" spans="2:4" thickBot="1" x14ac:dyDescent="0.3">
      <c r="B3840" s="11">
        <v>40064</v>
      </c>
      <c r="C3840" s="12">
        <v>1556.52</v>
      </c>
      <c r="D3840" s="192">
        <f t="shared" si="59"/>
        <v>1.5024649816104629</v>
      </c>
    </row>
    <row r="3841" spans="2:4" thickBot="1" x14ac:dyDescent="0.3">
      <c r="B3841" s="11">
        <v>40065</v>
      </c>
      <c r="C3841" s="12">
        <v>1579.48</v>
      </c>
      <c r="D3841" s="192">
        <f t="shared" si="59"/>
        <v>1.4750854470228392</v>
      </c>
    </row>
    <row r="3842" spans="2:4" thickBot="1" x14ac:dyDescent="0.3">
      <c r="B3842" s="11">
        <v>40066</v>
      </c>
      <c r="C3842" s="12">
        <v>1591.41</v>
      </c>
      <c r="D3842" s="192">
        <f t="shared" si="59"/>
        <v>0.7553118747942511</v>
      </c>
    </row>
    <row r="3843" spans="2:4" thickBot="1" x14ac:dyDescent="0.3">
      <c r="B3843" s="11">
        <v>40067</v>
      </c>
      <c r="C3843" s="12">
        <v>1597.68</v>
      </c>
      <c r="D3843" s="192">
        <f t="shared" si="59"/>
        <v>0.39399023507455944</v>
      </c>
    </row>
    <row r="3844" spans="2:4" thickBot="1" x14ac:dyDescent="0.3">
      <c r="B3844" s="11">
        <v>40070</v>
      </c>
      <c r="C3844" s="12">
        <v>1601.99</v>
      </c>
      <c r="D3844" s="192">
        <f t="shared" si="59"/>
        <v>0.26976616093334904</v>
      </c>
    </row>
    <row r="3845" spans="2:4" thickBot="1" x14ac:dyDescent="0.3">
      <c r="B3845" s="11">
        <v>40071</v>
      </c>
      <c r="C3845" s="12">
        <v>1608.93</v>
      </c>
      <c r="D3845" s="192">
        <f t="shared" si="59"/>
        <v>0.43321119357799809</v>
      </c>
    </row>
    <row r="3846" spans="2:4" thickBot="1" x14ac:dyDescent="0.3">
      <c r="B3846" s="11">
        <v>40072</v>
      </c>
      <c r="C3846" s="12">
        <v>1616.74</v>
      </c>
      <c r="D3846" s="192">
        <f t="shared" si="59"/>
        <v>0.48541577321574714</v>
      </c>
    </row>
    <row r="3847" spans="2:4" thickBot="1" x14ac:dyDescent="0.3">
      <c r="B3847" s="11">
        <v>40073</v>
      </c>
      <c r="C3847" s="12">
        <v>1631.44</v>
      </c>
      <c r="D3847" s="192">
        <f t="shared" ref="D3847:D3910" si="60">+((C3847/C3846)-1)*100</f>
        <v>0.90923710677042191</v>
      </c>
    </row>
    <row r="3848" spans="2:4" thickBot="1" x14ac:dyDescent="0.3">
      <c r="B3848" s="11">
        <v>40074</v>
      </c>
      <c r="C3848" s="12">
        <v>1638.22</v>
      </c>
      <c r="D3848" s="192">
        <f t="shared" si="60"/>
        <v>0.41558377874759689</v>
      </c>
    </row>
    <row r="3849" spans="2:4" thickBot="1" x14ac:dyDescent="0.3">
      <c r="B3849" s="11">
        <v>40078</v>
      </c>
      <c r="C3849" s="12">
        <v>1644.04</v>
      </c>
      <c r="D3849" s="192">
        <f t="shared" si="60"/>
        <v>0.35526363980418196</v>
      </c>
    </row>
    <row r="3850" spans="2:4" thickBot="1" x14ac:dyDescent="0.3">
      <c r="B3850" s="11">
        <v>40079</v>
      </c>
      <c r="C3850" s="12">
        <v>1650.24</v>
      </c>
      <c r="D3850" s="192">
        <f t="shared" si="60"/>
        <v>0.37711977810759301</v>
      </c>
    </row>
    <row r="3851" spans="2:4" thickBot="1" x14ac:dyDescent="0.3">
      <c r="B3851" s="49">
        <v>40080</v>
      </c>
      <c r="C3851" s="50">
        <v>1661.52</v>
      </c>
      <c r="D3851" s="192">
        <f t="shared" si="60"/>
        <v>0.68353694008143062</v>
      </c>
    </row>
    <row r="3852" spans="2:4" thickBot="1" x14ac:dyDescent="0.3">
      <c r="B3852" s="11">
        <v>40081</v>
      </c>
      <c r="C3852" s="12">
        <v>1653.11</v>
      </c>
      <c r="D3852" s="192">
        <f t="shared" si="60"/>
        <v>-0.50616303144109809</v>
      </c>
    </row>
    <row r="3853" spans="2:4" thickBot="1" x14ac:dyDescent="0.3">
      <c r="B3853" s="11">
        <v>40084</v>
      </c>
      <c r="C3853" s="12">
        <v>1624.55</v>
      </c>
      <c r="D3853" s="192">
        <f t="shared" si="60"/>
        <v>-1.7276527272837239</v>
      </c>
    </row>
    <row r="3854" spans="2:4" thickBot="1" x14ac:dyDescent="0.3">
      <c r="B3854" s="11">
        <v>40085</v>
      </c>
      <c r="C3854" s="12">
        <v>1634.83</v>
      </c>
      <c r="D3854" s="192">
        <f t="shared" si="60"/>
        <v>0.63279061894063737</v>
      </c>
    </row>
    <row r="3855" spans="2:4" thickBot="1" x14ac:dyDescent="0.3">
      <c r="B3855" s="11">
        <v>40086</v>
      </c>
      <c r="C3855" s="12">
        <v>1655.12</v>
      </c>
      <c r="D3855" s="192">
        <f t="shared" si="60"/>
        <v>1.2411076381030339</v>
      </c>
    </row>
    <row r="3856" spans="2:4" thickBot="1" x14ac:dyDescent="0.3">
      <c r="B3856" s="11">
        <v>40087</v>
      </c>
      <c r="C3856" s="12">
        <v>1656.82</v>
      </c>
      <c r="D3856" s="192">
        <f t="shared" si="60"/>
        <v>0.10271158586689921</v>
      </c>
    </row>
    <row r="3857" spans="2:4" thickBot="1" x14ac:dyDescent="0.3">
      <c r="B3857" s="11">
        <v>40088</v>
      </c>
      <c r="C3857" s="12">
        <v>1654.07</v>
      </c>
      <c r="D3857" s="192">
        <f t="shared" si="60"/>
        <v>-0.16598061346434489</v>
      </c>
    </row>
    <row r="3858" spans="2:4" thickBot="1" x14ac:dyDescent="0.3">
      <c r="B3858" s="11">
        <v>40091</v>
      </c>
      <c r="C3858" s="12">
        <v>1663.42</v>
      </c>
      <c r="D3858" s="192">
        <f t="shared" si="60"/>
        <v>0.5652723282569827</v>
      </c>
    </row>
    <row r="3859" spans="2:4" thickBot="1" x14ac:dyDescent="0.3">
      <c r="B3859" s="11">
        <v>40092</v>
      </c>
      <c r="C3859" s="12">
        <v>1660.29</v>
      </c>
      <c r="D3859" s="192">
        <f t="shared" si="60"/>
        <v>-0.18816654843636371</v>
      </c>
    </row>
    <row r="3860" spans="2:4" thickBot="1" x14ac:dyDescent="0.3">
      <c r="B3860" s="11">
        <v>40093</v>
      </c>
      <c r="C3860" s="12">
        <v>1660.33</v>
      </c>
      <c r="D3860" s="192">
        <f t="shared" si="60"/>
        <v>2.4092176667878107E-3</v>
      </c>
    </row>
    <row r="3861" spans="2:4" thickBot="1" x14ac:dyDescent="0.3">
      <c r="B3861" s="11">
        <v>40094</v>
      </c>
      <c r="C3861" s="12">
        <v>1662.57</v>
      </c>
      <c r="D3861" s="192">
        <f t="shared" si="60"/>
        <v>0.13491293899405843</v>
      </c>
    </row>
    <row r="3862" spans="2:4" thickBot="1" x14ac:dyDescent="0.3">
      <c r="B3862" s="11">
        <v>40095</v>
      </c>
      <c r="C3862" s="12">
        <v>1674.3</v>
      </c>
      <c r="D3862" s="192">
        <f t="shared" si="60"/>
        <v>0.70553420307115644</v>
      </c>
    </row>
    <row r="3863" spans="2:4" thickBot="1" x14ac:dyDescent="0.3">
      <c r="B3863" s="11">
        <v>40098</v>
      </c>
      <c r="C3863" s="12">
        <v>1675.02</v>
      </c>
      <c r="D3863" s="192">
        <f t="shared" si="60"/>
        <v>4.3003046049094884E-2</v>
      </c>
    </row>
    <row r="3864" spans="2:4" thickBot="1" x14ac:dyDescent="0.3">
      <c r="B3864" s="11">
        <v>40099</v>
      </c>
      <c r="C3864" s="12">
        <v>1695.79</v>
      </c>
      <c r="D3864" s="192">
        <f t="shared" si="60"/>
        <v>1.2399851942066276</v>
      </c>
    </row>
    <row r="3865" spans="2:4" thickBot="1" x14ac:dyDescent="0.3">
      <c r="B3865" s="11">
        <v>40100</v>
      </c>
      <c r="C3865" s="12">
        <v>1732</v>
      </c>
      <c r="D3865" s="192">
        <f t="shared" si="60"/>
        <v>2.1352879778746114</v>
      </c>
    </row>
    <row r="3866" spans="2:4" thickBot="1" x14ac:dyDescent="0.3">
      <c r="B3866" s="11">
        <v>40101</v>
      </c>
      <c r="C3866" s="12">
        <v>1740.04</v>
      </c>
      <c r="D3866" s="192">
        <f t="shared" si="60"/>
        <v>0.46420323325635504</v>
      </c>
    </row>
    <row r="3867" spans="2:4" thickBot="1" x14ac:dyDescent="0.3">
      <c r="B3867" s="11">
        <v>40102</v>
      </c>
      <c r="C3867" s="12">
        <v>1741.22</v>
      </c>
      <c r="D3867" s="192">
        <f t="shared" si="60"/>
        <v>6.7814532999244115E-2</v>
      </c>
    </row>
    <row r="3868" spans="2:4" ht="16.3" thickBot="1" x14ac:dyDescent="0.3">
      <c r="B3868" s="11">
        <v>40105</v>
      </c>
      <c r="C3868" s="52">
        <v>1743.3</v>
      </c>
      <c r="D3868" s="192">
        <f t="shared" si="60"/>
        <v>0.11945647304762996</v>
      </c>
    </row>
    <row r="3869" spans="2:4" thickBot="1" x14ac:dyDescent="0.3">
      <c r="B3869" s="11">
        <v>40106</v>
      </c>
      <c r="C3869" s="12">
        <v>1735.48</v>
      </c>
      <c r="D3869" s="192">
        <f t="shared" si="60"/>
        <v>-0.44857454253427465</v>
      </c>
    </row>
    <row r="3870" spans="2:4" thickBot="1" x14ac:dyDescent="0.3">
      <c r="B3870" s="11">
        <v>40107</v>
      </c>
      <c r="C3870" s="12">
        <v>1724.92</v>
      </c>
      <c r="D3870" s="192">
        <f t="shared" si="60"/>
        <v>-0.60847719362941977</v>
      </c>
    </row>
    <row r="3871" spans="2:4" thickBot="1" x14ac:dyDescent="0.3">
      <c r="B3871" s="11">
        <v>40108</v>
      </c>
      <c r="C3871" s="12">
        <v>1713.85</v>
      </c>
      <c r="D3871" s="192">
        <f t="shared" si="60"/>
        <v>-0.64176889362985712</v>
      </c>
    </row>
    <row r="3872" spans="2:4" thickBot="1" x14ac:dyDescent="0.3">
      <c r="B3872" s="11">
        <v>40109</v>
      </c>
      <c r="C3872" s="12">
        <v>1709.8</v>
      </c>
      <c r="D3872" s="192">
        <f t="shared" si="60"/>
        <v>-0.23631006214078765</v>
      </c>
    </row>
    <row r="3873" spans="2:4" thickBot="1" x14ac:dyDescent="0.3">
      <c r="B3873" s="11">
        <v>40112</v>
      </c>
      <c r="C3873" s="12">
        <v>1723.3</v>
      </c>
      <c r="D3873" s="192">
        <f t="shared" si="60"/>
        <v>0.78956603111475232</v>
      </c>
    </row>
    <row r="3874" spans="2:4" thickBot="1" x14ac:dyDescent="0.3">
      <c r="B3874" s="11">
        <v>40113</v>
      </c>
      <c r="C3874" s="12">
        <v>1706.63</v>
      </c>
      <c r="D3874" s="192">
        <f t="shared" si="60"/>
        <v>-0.96733012243949146</v>
      </c>
    </row>
    <row r="3875" spans="2:4" thickBot="1" x14ac:dyDescent="0.3">
      <c r="B3875" s="11">
        <v>40114</v>
      </c>
      <c r="C3875" s="12">
        <v>1693.9</v>
      </c>
      <c r="D3875" s="192">
        <f t="shared" si="60"/>
        <v>-0.74591446300604769</v>
      </c>
    </row>
    <row r="3876" spans="2:4" thickBot="1" x14ac:dyDescent="0.3">
      <c r="B3876" s="11">
        <v>40115</v>
      </c>
      <c r="C3876" s="12">
        <v>1674.96</v>
      </c>
      <c r="D3876" s="192">
        <f t="shared" si="60"/>
        <v>-1.1181297597260831</v>
      </c>
    </row>
    <row r="3877" spans="2:4" thickBot="1" x14ac:dyDescent="0.3">
      <c r="B3877" s="11">
        <v>40116</v>
      </c>
      <c r="C3877" s="12">
        <v>1681.61</v>
      </c>
      <c r="D3877" s="192">
        <f t="shared" si="60"/>
        <v>0.39702440655298155</v>
      </c>
    </row>
    <row r="3878" spans="2:4" thickBot="1" x14ac:dyDescent="0.3">
      <c r="B3878" s="11">
        <v>40120</v>
      </c>
      <c r="C3878" s="12">
        <v>1676.53</v>
      </c>
      <c r="D3878" s="192">
        <f t="shared" si="60"/>
        <v>-0.30209144807654686</v>
      </c>
    </row>
    <row r="3879" spans="2:4" thickBot="1" x14ac:dyDescent="0.3">
      <c r="B3879" s="11">
        <v>40121</v>
      </c>
      <c r="C3879" s="12">
        <v>1665.34</v>
      </c>
      <c r="D3879" s="192">
        <f t="shared" si="60"/>
        <v>-0.66745003071820852</v>
      </c>
    </row>
    <row r="3880" spans="2:4" thickBot="1" x14ac:dyDescent="0.3">
      <c r="B3880" s="11">
        <v>40122</v>
      </c>
      <c r="C3880" s="12">
        <v>1661.15</v>
      </c>
      <c r="D3880" s="192">
        <f t="shared" si="60"/>
        <v>-0.25160027381795347</v>
      </c>
    </row>
    <row r="3881" spans="2:4" thickBot="1" x14ac:dyDescent="0.3">
      <c r="B3881" s="11">
        <v>40123</v>
      </c>
      <c r="C3881" s="12">
        <v>1660.95</v>
      </c>
      <c r="D3881" s="192">
        <f t="shared" si="60"/>
        <v>-1.2039851909828592E-2</v>
      </c>
    </row>
    <row r="3882" spans="2:4" thickBot="1" x14ac:dyDescent="0.3">
      <c r="B3882" s="11">
        <v>40126</v>
      </c>
      <c r="C3882" s="12">
        <v>1653.5</v>
      </c>
      <c r="D3882" s="192">
        <f t="shared" si="60"/>
        <v>-0.44853848701045251</v>
      </c>
    </row>
    <row r="3883" spans="2:4" thickBot="1" x14ac:dyDescent="0.3">
      <c r="B3883" s="11">
        <v>40127</v>
      </c>
      <c r="C3883" s="12">
        <v>1668.55</v>
      </c>
      <c r="D3883" s="192">
        <f t="shared" si="60"/>
        <v>0.91019050498941656</v>
      </c>
    </row>
    <row r="3884" spans="2:4" thickBot="1" x14ac:dyDescent="0.3">
      <c r="B3884" s="11">
        <v>40128</v>
      </c>
      <c r="C3884" s="12">
        <v>1687.63</v>
      </c>
      <c r="D3884" s="192">
        <f t="shared" si="60"/>
        <v>1.1435078361451634</v>
      </c>
    </row>
    <row r="3885" spans="2:4" thickBot="1" x14ac:dyDescent="0.3">
      <c r="B3885" s="11">
        <v>40129</v>
      </c>
      <c r="C3885" s="12">
        <v>1704.16</v>
      </c>
      <c r="D3885" s="192">
        <f t="shared" si="60"/>
        <v>0.97948009931085878</v>
      </c>
    </row>
    <row r="3886" spans="2:4" thickBot="1" x14ac:dyDescent="0.3">
      <c r="B3886" s="11">
        <v>40130</v>
      </c>
      <c r="C3886" s="12">
        <v>1710.88</v>
      </c>
      <c r="D3886" s="192">
        <f t="shared" si="60"/>
        <v>0.39432917096986486</v>
      </c>
    </row>
    <row r="3887" spans="2:4" thickBot="1" x14ac:dyDescent="0.3">
      <c r="B3887" s="11">
        <v>40133</v>
      </c>
      <c r="C3887" s="12">
        <v>1706.48</v>
      </c>
      <c r="D3887" s="192">
        <f t="shared" si="60"/>
        <v>-0.25717759281773667</v>
      </c>
    </row>
    <row r="3888" spans="2:4" thickBot="1" x14ac:dyDescent="0.3">
      <c r="B3888" s="11">
        <v>40134</v>
      </c>
      <c r="C3888" s="12">
        <v>1699.19</v>
      </c>
      <c r="D3888" s="192">
        <f t="shared" si="60"/>
        <v>-0.42719516197083918</v>
      </c>
    </row>
    <row r="3889" spans="2:4" thickBot="1" x14ac:dyDescent="0.3">
      <c r="B3889" s="11">
        <v>40135</v>
      </c>
      <c r="C3889" s="12">
        <v>1697.4</v>
      </c>
      <c r="D3889" s="192">
        <f t="shared" si="60"/>
        <v>-0.10534431111294262</v>
      </c>
    </row>
    <row r="3890" spans="2:4" thickBot="1" x14ac:dyDescent="0.3">
      <c r="B3890" s="11">
        <v>40136</v>
      </c>
      <c r="C3890" s="12">
        <v>1699.49</v>
      </c>
      <c r="D3890" s="192">
        <f t="shared" si="60"/>
        <v>0.12312949216448654</v>
      </c>
    </row>
    <row r="3891" spans="2:4" thickBot="1" x14ac:dyDescent="0.3">
      <c r="B3891" s="11">
        <v>40137</v>
      </c>
      <c r="C3891" s="12">
        <v>1691.06</v>
      </c>
      <c r="D3891" s="192">
        <f t="shared" si="60"/>
        <v>-0.49603116228986721</v>
      </c>
    </row>
    <row r="3892" spans="2:4" thickBot="1" x14ac:dyDescent="0.3">
      <c r="B3892" s="11">
        <v>40140</v>
      </c>
      <c r="C3892" s="12">
        <v>1689.93</v>
      </c>
      <c r="D3892" s="192">
        <f t="shared" si="60"/>
        <v>-6.6821993305965499E-2</v>
      </c>
    </row>
    <row r="3893" spans="2:4" thickBot="1" x14ac:dyDescent="0.3">
      <c r="B3893" s="11">
        <v>40141</v>
      </c>
      <c r="C3893" s="12">
        <v>1680.12</v>
      </c>
      <c r="D3893" s="192">
        <f t="shared" si="60"/>
        <v>-0.58049741705278324</v>
      </c>
    </row>
    <row r="3894" spans="2:4" thickBot="1" x14ac:dyDescent="0.3">
      <c r="B3894" s="11">
        <v>40142</v>
      </c>
      <c r="C3894" s="12">
        <v>1672.8</v>
      </c>
      <c r="D3894" s="192">
        <f t="shared" si="60"/>
        <v>-0.43568316548817654</v>
      </c>
    </row>
    <row r="3895" spans="2:4" thickBot="1" x14ac:dyDescent="0.3">
      <c r="B3895" s="11">
        <v>40143</v>
      </c>
      <c r="C3895" s="12">
        <v>1658.17</v>
      </c>
      <c r="D3895" s="192">
        <f t="shared" si="60"/>
        <v>-0.87458153993303922</v>
      </c>
    </row>
    <row r="3896" spans="2:4" thickBot="1" x14ac:dyDescent="0.3">
      <c r="B3896" s="11">
        <v>40144</v>
      </c>
      <c r="C3896" s="12">
        <v>1633.48</v>
      </c>
      <c r="D3896" s="192">
        <f t="shared" si="60"/>
        <v>-1.4889908754832204</v>
      </c>
    </row>
    <row r="3897" spans="2:4" thickBot="1" x14ac:dyDescent="0.3">
      <c r="B3897" s="11">
        <v>40147</v>
      </c>
      <c r="C3897" s="12">
        <v>1630.15</v>
      </c>
      <c r="D3897" s="192">
        <f t="shared" si="60"/>
        <v>-0.20385924529225941</v>
      </c>
    </row>
    <row r="3898" spans="2:4" thickBot="1" x14ac:dyDescent="0.3">
      <c r="B3898" s="11">
        <v>40148</v>
      </c>
      <c r="C3898" s="12">
        <v>1639.56</v>
      </c>
      <c r="D3898" s="192">
        <f t="shared" si="60"/>
        <v>0.57724749256202745</v>
      </c>
    </row>
    <row r="3899" spans="2:4" thickBot="1" x14ac:dyDescent="0.3">
      <c r="B3899" s="11">
        <v>40149</v>
      </c>
      <c r="C3899" s="12">
        <v>1651.46</v>
      </c>
      <c r="D3899" s="192">
        <f t="shared" si="60"/>
        <v>0.72580448412988829</v>
      </c>
    </row>
    <row r="3900" spans="2:4" thickBot="1" x14ac:dyDescent="0.3">
      <c r="B3900" s="11">
        <v>40150</v>
      </c>
      <c r="C3900" s="12">
        <v>1659.08</v>
      </c>
      <c r="D3900" s="192">
        <f t="shared" si="60"/>
        <v>0.46140990396374981</v>
      </c>
    </row>
    <row r="3901" spans="2:4" thickBot="1" x14ac:dyDescent="0.3">
      <c r="B3901" s="11">
        <v>40151</v>
      </c>
      <c r="C3901" s="12">
        <v>1663.78</v>
      </c>
      <c r="D3901" s="192">
        <f t="shared" si="60"/>
        <v>0.28328953395857503</v>
      </c>
    </row>
    <row r="3902" spans="2:4" thickBot="1" x14ac:dyDescent="0.3">
      <c r="B3902" s="11">
        <v>40154</v>
      </c>
      <c r="C3902" s="12">
        <v>1669.13</v>
      </c>
      <c r="D3902" s="192">
        <f t="shared" si="60"/>
        <v>0.32155693661422013</v>
      </c>
    </row>
    <row r="3903" spans="2:4" thickBot="1" x14ac:dyDescent="0.3">
      <c r="B3903" s="11">
        <v>40155</v>
      </c>
      <c r="C3903" s="12">
        <v>1679.61</v>
      </c>
      <c r="D3903" s="192">
        <f t="shared" si="60"/>
        <v>0.62787200517633313</v>
      </c>
    </row>
    <row r="3904" spans="2:4" thickBot="1" x14ac:dyDescent="0.3">
      <c r="B3904" s="11">
        <v>40156</v>
      </c>
      <c r="C3904" s="12">
        <v>1677.19</v>
      </c>
      <c r="D3904" s="192">
        <f t="shared" si="60"/>
        <v>-0.14408106643802876</v>
      </c>
    </row>
    <row r="3905" spans="2:4" thickBot="1" x14ac:dyDescent="0.3">
      <c r="B3905" s="11">
        <v>40157</v>
      </c>
      <c r="C3905" s="12">
        <v>1662.01</v>
      </c>
      <c r="D3905" s="192">
        <f t="shared" si="60"/>
        <v>-0.90508529146966499</v>
      </c>
    </row>
    <row r="3906" spans="2:4" thickBot="1" x14ac:dyDescent="0.3">
      <c r="B3906" s="11">
        <v>40158</v>
      </c>
      <c r="C3906" s="12">
        <v>1664.74</v>
      </c>
      <c r="D3906" s="192">
        <f t="shared" si="60"/>
        <v>0.16425893947689119</v>
      </c>
    </row>
    <row r="3907" spans="2:4" thickBot="1" x14ac:dyDescent="0.3">
      <c r="B3907" s="11">
        <v>40161</v>
      </c>
      <c r="C3907" s="12">
        <v>1655.6</v>
      </c>
      <c r="D3907" s="192">
        <f t="shared" si="60"/>
        <v>-0.54903468409481793</v>
      </c>
    </row>
    <row r="3908" spans="2:4" thickBot="1" x14ac:dyDescent="0.3">
      <c r="B3908" s="11">
        <v>40162</v>
      </c>
      <c r="C3908" s="12">
        <v>1644.67</v>
      </c>
      <c r="D3908" s="192">
        <f t="shared" si="60"/>
        <v>-0.66018361923169122</v>
      </c>
    </row>
    <row r="3909" spans="2:4" thickBot="1" x14ac:dyDescent="0.3">
      <c r="B3909" s="11">
        <v>40163</v>
      </c>
      <c r="C3909" s="12">
        <v>1651.53</v>
      </c>
      <c r="D3909" s="192">
        <f t="shared" si="60"/>
        <v>0.41710495114519741</v>
      </c>
    </row>
    <row r="3910" spans="2:4" thickBot="1" x14ac:dyDescent="0.3">
      <c r="B3910" s="11">
        <v>40164</v>
      </c>
      <c r="C3910" s="12">
        <v>1647.45</v>
      </c>
      <c r="D3910" s="192">
        <f t="shared" si="60"/>
        <v>-0.24704365043323184</v>
      </c>
    </row>
    <row r="3911" spans="2:4" thickBot="1" x14ac:dyDescent="0.3">
      <c r="B3911" s="11">
        <v>40165</v>
      </c>
      <c r="C3911" s="12">
        <v>1643.74</v>
      </c>
      <c r="D3911" s="192">
        <f t="shared" ref="D3911:D3974" si="61">+((C3911/C3910)-1)*100</f>
        <v>-0.22519651582749711</v>
      </c>
    </row>
    <row r="3912" spans="2:4" thickBot="1" x14ac:dyDescent="0.3">
      <c r="B3912" s="11">
        <v>40168</v>
      </c>
      <c r="C3912" s="12">
        <v>1641.18</v>
      </c>
      <c r="D3912" s="192">
        <f t="shared" si="61"/>
        <v>-0.15574239234915632</v>
      </c>
    </row>
    <row r="3913" spans="2:4" thickBot="1" x14ac:dyDescent="0.3">
      <c r="B3913" s="11">
        <v>40169</v>
      </c>
      <c r="C3913" s="12">
        <v>1646.18</v>
      </c>
      <c r="D3913" s="192">
        <f t="shared" si="61"/>
        <v>0.30465884302757207</v>
      </c>
    </row>
    <row r="3914" spans="2:4" thickBot="1" x14ac:dyDescent="0.3">
      <c r="B3914" s="11">
        <v>40170</v>
      </c>
      <c r="C3914" s="12">
        <v>1662.1</v>
      </c>
      <c r="D3914" s="192">
        <f t="shared" si="61"/>
        <v>0.96708743879769798</v>
      </c>
    </row>
    <row r="3915" spans="2:4" thickBot="1" x14ac:dyDescent="0.3">
      <c r="B3915" s="11">
        <v>40171</v>
      </c>
      <c r="C3915" s="12">
        <v>1665.05</v>
      </c>
      <c r="D3915" s="192">
        <f t="shared" si="61"/>
        <v>0.17748631249623337</v>
      </c>
    </row>
    <row r="3916" spans="2:4" thickBot="1" x14ac:dyDescent="0.3">
      <c r="B3916" s="11">
        <v>40175</v>
      </c>
      <c r="C3916" s="12">
        <v>1666.97</v>
      </c>
      <c r="D3916" s="192">
        <f t="shared" si="61"/>
        <v>0.11531185249693543</v>
      </c>
    </row>
    <row r="3917" spans="2:4" thickBot="1" x14ac:dyDescent="0.3">
      <c r="B3917" s="11">
        <v>40176</v>
      </c>
      <c r="C3917" s="12">
        <v>1657.67</v>
      </c>
      <c r="D3917" s="192">
        <f t="shared" si="61"/>
        <v>-0.55789846247982222</v>
      </c>
    </row>
    <row r="3918" spans="2:4" thickBot="1" x14ac:dyDescent="0.3">
      <c r="B3918" s="11">
        <v>40177</v>
      </c>
      <c r="C3918" s="12">
        <v>1659.67</v>
      </c>
      <c r="D3918" s="192">
        <f t="shared" si="61"/>
        <v>0.12065127558560373</v>
      </c>
    </row>
    <row r="3919" spans="2:4" thickBot="1" x14ac:dyDescent="0.3">
      <c r="B3919" s="11">
        <v>40178</v>
      </c>
      <c r="C3919" s="12">
        <v>1660.87</v>
      </c>
      <c r="D3919" s="192">
        <f t="shared" si="61"/>
        <v>7.2303530219852696E-2</v>
      </c>
    </row>
    <row r="3920" spans="2:4" thickBot="1" x14ac:dyDescent="0.3">
      <c r="B3920" s="11">
        <v>40182</v>
      </c>
      <c r="C3920" s="12">
        <v>1657.99</v>
      </c>
      <c r="D3920" s="192">
        <f t="shared" si="61"/>
        <v>-0.17340309596777237</v>
      </c>
    </row>
    <row r="3921" spans="2:4" thickBot="1" x14ac:dyDescent="0.3">
      <c r="B3921" s="11">
        <v>40183</v>
      </c>
      <c r="C3921" s="12">
        <v>1670.32</v>
      </c>
      <c r="D3921" s="192">
        <f t="shared" si="61"/>
        <v>0.74367155411070307</v>
      </c>
    </row>
    <row r="3922" spans="2:4" thickBot="1" x14ac:dyDescent="0.3">
      <c r="B3922" s="11">
        <v>40184</v>
      </c>
      <c r="C3922" s="12">
        <v>1677.65</v>
      </c>
      <c r="D3922" s="192">
        <f t="shared" si="61"/>
        <v>0.43883806695723671</v>
      </c>
    </row>
    <row r="3923" spans="2:4" thickBot="1" x14ac:dyDescent="0.3">
      <c r="B3923" s="11">
        <v>40185</v>
      </c>
      <c r="C3923" s="12">
        <v>1691.99</v>
      </c>
      <c r="D3923" s="192">
        <f t="shared" si="61"/>
        <v>0.85476708491043496</v>
      </c>
    </row>
    <row r="3924" spans="2:4" thickBot="1" x14ac:dyDescent="0.3">
      <c r="B3924" s="11">
        <v>40186</v>
      </c>
      <c r="C3924" s="12">
        <v>1701.38</v>
      </c>
      <c r="D3924" s="192">
        <f t="shared" si="61"/>
        <v>0.55496781895874037</v>
      </c>
    </row>
    <row r="3925" spans="2:4" thickBot="1" x14ac:dyDescent="0.3">
      <c r="B3925" s="11">
        <v>40189</v>
      </c>
      <c r="C3925" s="12">
        <v>1700.13</v>
      </c>
      <c r="D3925" s="192">
        <f t="shared" si="61"/>
        <v>-7.3469771597178823E-2</v>
      </c>
    </row>
    <row r="3926" spans="2:4" thickBot="1" x14ac:dyDescent="0.3">
      <c r="B3926" s="11">
        <v>40190</v>
      </c>
      <c r="C3926" s="12">
        <v>1705.93</v>
      </c>
      <c r="D3926" s="192">
        <f t="shared" si="61"/>
        <v>0.34115038261779418</v>
      </c>
    </row>
    <row r="3927" spans="2:4" thickBot="1" x14ac:dyDescent="0.3">
      <c r="B3927" s="11">
        <v>40191</v>
      </c>
      <c r="C3927" s="12">
        <v>1694.73</v>
      </c>
      <c r="D3927" s="192">
        <f t="shared" si="61"/>
        <v>-0.6565333864812728</v>
      </c>
    </row>
    <row r="3928" spans="2:4" thickBot="1" x14ac:dyDescent="0.3">
      <c r="B3928" s="11">
        <v>40192</v>
      </c>
      <c r="C3928" s="12">
        <v>1688.95</v>
      </c>
      <c r="D3928" s="192">
        <f t="shared" si="61"/>
        <v>-0.34105727756043036</v>
      </c>
    </row>
    <row r="3929" spans="2:4" thickBot="1" x14ac:dyDescent="0.3">
      <c r="B3929" s="11">
        <v>40193</v>
      </c>
      <c r="C3929" s="12">
        <v>1704.53</v>
      </c>
      <c r="D3929" s="192">
        <f t="shared" si="61"/>
        <v>0.92246662127357659</v>
      </c>
    </row>
    <row r="3930" spans="2:4" thickBot="1" x14ac:dyDescent="0.3">
      <c r="B3930" s="11">
        <v>40196</v>
      </c>
      <c r="C3930" s="12">
        <v>1700.58</v>
      </c>
      <c r="D3930" s="192">
        <f t="shared" si="61"/>
        <v>-0.23173543440127009</v>
      </c>
    </row>
    <row r="3931" spans="2:4" thickBot="1" x14ac:dyDescent="0.3">
      <c r="B3931" s="11">
        <v>40197</v>
      </c>
      <c r="C3931" s="12">
        <v>1701.54</v>
      </c>
      <c r="D3931" s="192">
        <f t="shared" si="61"/>
        <v>5.6451328370332732E-2</v>
      </c>
    </row>
    <row r="3932" spans="2:4" thickBot="1" x14ac:dyDescent="0.3">
      <c r="B3932" s="11">
        <v>40198</v>
      </c>
      <c r="C3932" s="12">
        <v>1707.4</v>
      </c>
      <c r="D3932" s="192">
        <f t="shared" si="61"/>
        <v>0.34439390199467734</v>
      </c>
    </row>
    <row r="3933" spans="2:4" thickBot="1" x14ac:dyDescent="0.3">
      <c r="B3933" s="11">
        <v>40199</v>
      </c>
      <c r="C3933" s="12">
        <v>1709.84</v>
      </c>
      <c r="D3933" s="192">
        <f t="shared" si="61"/>
        <v>0.1429073445003981</v>
      </c>
    </row>
    <row r="3934" spans="2:4" thickBot="1" x14ac:dyDescent="0.3">
      <c r="B3934" s="11">
        <v>40200</v>
      </c>
      <c r="C3934" s="12">
        <v>1703.99</v>
      </c>
      <c r="D3934" s="192">
        <f t="shared" si="61"/>
        <v>-0.34213727600242994</v>
      </c>
    </row>
    <row r="3935" spans="2:4" thickBot="1" x14ac:dyDescent="0.3">
      <c r="B3935" s="11">
        <v>40203</v>
      </c>
      <c r="C3935" s="12">
        <v>1705.39</v>
      </c>
      <c r="D3935" s="192">
        <f t="shared" si="61"/>
        <v>8.2160106573403446E-2</v>
      </c>
    </row>
    <row r="3936" spans="2:4" thickBot="1" x14ac:dyDescent="0.3">
      <c r="B3936" s="11">
        <v>40204</v>
      </c>
      <c r="C3936" s="12">
        <v>1712.44</v>
      </c>
      <c r="D3936" s="192">
        <f t="shared" si="61"/>
        <v>0.41339517646989954</v>
      </c>
    </row>
    <row r="3937" spans="2:4" thickBot="1" x14ac:dyDescent="0.3">
      <c r="B3937" s="11">
        <v>40205</v>
      </c>
      <c r="C3937" s="12">
        <v>1712.15</v>
      </c>
      <c r="D3937" s="192">
        <f t="shared" si="61"/>
        <v>-1.6934899908904733E-2</v>
      </c>
    </row>
    <row r="3938" spans="2:4" thickBot="1" x14ac:dyDescent="0.3">
      <c r="B3938" s="11">
        <v>40206</v>
      </c>
      <c r="C3938" s="12">
        <v>1720.8</v>
      </c>
      <c r="D3938" s="192">
        <f t="shared" si="61"/>
        <v>0.50521274421049256</v>
      </c>
    </row>
    <row r="3939" spans="2:4" thickBot="1" x14ac:dyDescent="0.3">
      <c r="B3939" s="11">
        <v>40207</v>
      </c>
      <c r="C3939" s="12">
        <v>1740.97</v>
      </c>
      <c r="D3939" s="192">
        <f t="shared" si="61"/>
        <v>1.172129242212927</v>
      </c>
    </row>
    <row r="3940" spans="2:4" thickBot="1" x14ac:dyDescent="0.3">
      <c r="B3940" s="11">
        <v>40211</v>
      </c>
      <c r="C3940" s="12">
        <v>1745.06</v>
      </c>
      <c r="D3940" s="192">
        <f t="shared" si="61"/>
        <v>0.23492650648775371</v>
      </c>
    </row>
    <row r="3941" spans="2:4" thickBot="1" x14ac:dyDescent="0.3">
      <c r="B3941" s="66">
        <v>40212</v>
      </c>
      <c r="C3941" s="67">
        <v>1746.73</v>
      </c>
      <c r="D3941" s="192">
        <f t="shared" si="61"/>
        <v>9.5698715230430054E-2</v>
      </c>
    </row>
    <row r="3942" spans="2:4" thickBot="1" x14ac:dyDescent="0.3">
      <c r="B3942" s="11">
        <v>40213</v>
      </c>
      <c r="C3942" s="12">
        <v>1745.62</v>
      </c>
      <c r="D3942" s="192">
        <f t="shared" si="61"/>
        <v>-6.3547314124112741E-2</v>
      </c>
    </row>
    <row r="3943" spans="2:4" thickBot="1" x14ac:dyDescent="0.3">
      <c r="B3943" s="11">
        <v>40214</v>
      </c>
      <c r="C3943" s="12">
        <v>1724.92</v>
      </c>
      <c r="D3943" s="192">
        <f t="shared" si="61"/>
        <v>-1.1858250936629844</v>
      </c>
    </row>
    <row r="3944" spans="2:4" thickBot="1" x14ac:dyDescent="0.3">
      <c r="B3944" s="11">
        <v>40217</v>
      </c>
      <c r="C3944" s="12">
        <v>1711.91</v>
      </c>
      <c r="D3944" s="192">
        <f t="shared" si="61"/>
        <v>-0.75423787769867134</v>
      </c>
    </row>
    <row r="3945" spans="2:4" thickBot="1" x14ac:dyDescent="0.3">
      <c r="B3945" s="11">
        <v>40218</v>
      </c>
      <c r="C3945" s="12">
        <v>1711.43</v>
      </c>
      <c r="D3945" s="192">
        <f t="shared" si="61"/>
        <v>-2.8038857182910437E-2</v>
      </c>
    </row>
    <row r="3946" spans="2:4" thickBot="1" x14ac:dyDescent="0.3">
      <c r="B3946" s="11">
        <v>40219</v>
      </c>
      <c r="C3946" s="12">
        <v>1709.4</v>
      </c>
      <c r="D3946" s="192">
        <f t="shared" si="61"/>
        <v>-0.11861425825187011</v>
      </c>
    </row>
    <row r="3947" spans="2:4" thickBot="1" x14ac:dyDescent="0.3">
      <c r="B3947" s="11">
        <v>40220</v>
      </c>
      <c r="C3947" s="12">
        <v>1708.27</v>
      </c>
      <c r="D3947" s="192">
        <f t="shared" si="61"/>
        <v>-6.6105066105071053E-2</v>
      </c>
    </row>
    <row r="3948" spans="2:4" thickBot="1" x14ac:dyDescent="0.3">
      <c r="B3948" s="11">
        <v>40224</v>
      </c>
      <c r="C3948" s="12">
        <v>1689.39</v>
      </c>
      <c r="D3948" s="192">
        <f t="shared" si="61"/>
        <v>-1.1052117054095589</v>
      </c>
    </row>
    <row r="3949" spans="2:4" thickBot="1" x14ac:dyDescent="0.3">
      <c r="B3949" s="11">
        <v>40225</v>
      </c>
      <c r="C3949" s="12">
        <v>1675.29</v>
      </c>
      <c r="D3949" s="192">
        <f t="shared" si="61"/>
        <v>-0.83462078028164743</v>
      </c>
    </row>
    <row r="3950" spans="2:4" thickBot="1" x14ac:dyDescent="0.3">
      <c r="B3950" s="11">
        <v>40226</v>
      </c>
      <c r="C3950" s="12">
        <v>1669.24</v>
      </c>
      <c r="D3950" s="192">
        <f t="shared" si="61"/>
        <v>-0.36113150559007323</v>
      </c>
    </row>
    <row r="3951" spans="2:4" thickBot="1" x14ac:dyDescent="0.3">
      <c r="B3951" s="11">
        <v>40227</v>
      </c>
      <c r="C3951" s="12">
        <v>1665.24</v>
      </c>
      <c r="D3951" s="192">
        <f t="shared" si="61"/>
        <v>-0.23963001126261485</v>
      </c>
    </row>
    <row r="3952" spans="2:4" thickBot="1" x14ac:dyDescent="0.3">
      <c r="B3952" s="11">
        <v>40228</v>
      </c>
      <c r="C3952" s="12">
        <v>1671.23</v>
      </c>
      <c r="D3952" s="192">
        <f t="shared" si="61"/>
        <v>0.35970790997092994</v>
      </c>
    </row>
    <row r="3953" spans="2:4" thickBot="1" x14ac:dyDescent="0.3">
      <c r="B3953" s="11">
        <v>40231</v>
      </c>
      <c r="C3953" s="12">
        <v>1666.32</v>
      </c>
      <c r="D3953" s="192">
        <f t="shared" si="61"/>
        <v>-0.29379558768093395</v>
      </c>
    </row>
    <row r="3954" spans="2:4" thickBot="1" x14ac:dyDescent="0.3">
      <c r="B3954" s="11">
        <v>40232</v>
      </c>
      <c r="C3954" s="12">
        <v>1662.52</v>
      </c>
      <c r="D3954" s="192">
        <f t="shared" si="61"/>
        <v>-0.22804743386624082</v>
      </c>
    </row>
    <row r="3955" spans="2:4" thickBot="1" x14ac:dyDescent="0.3">
      <c r="B3955" s="11">
        <v>40233</v>
      </c>
      <c r="C3955" s="12">
        <v>1659.6</v>
      </c>
      <c r="D3955" s="192">
        <f t="shared" si="61"/>
        <v>-0.1756369848182282</v>
      </c>
    </row>
    <row r="3956" spans="2:4" thickBot="1" x14ac:dyDescent="0.3">
      <c r="B3956" s="11">
        <v>40234</v>
      </c>
      <c r="C3956" s="12">
        <v>1651.51</v>
      </c>
      <c r="D3956" s="192">
        <f t="shared" si="61"/>
        <v>-0.48746685948420909</v>
      </c>
    </row>
    <row r="3957" spans="2:4" thickBot="1" x14ac:dyDescent="0.3">
      <c r="B3957" s="11">
        <v>40235</v>
      </c>
      <c r="C3957" s="12">
        <v>1646.1</v>
      </c>
      <c r="D3957" s="192">
        <f t="shared" si="61"/>
        <v>-0.32757900345744551</v>
      </c>
    </row>
    <row r="3958" spans="2:4" thickBot="1" x14ac:dyDescent="0.3">
      <c r="B3958" s="11">
        <v>40238</v>
      </c>
      <c r="C3958" s="12">
        <v>1634.24</v>
      </c>
      <c r="D3958" s="192">
        <f t="shared" si="61"/>
        <v>-0.72049085717756922</v>
      </c>
    </row>
    <row r="3959" spans="2:4" thickBot="1" x14ac:dyDescent="0.3">
      <c r="B3959" s="11">
        <v>40239</v>
      </c>
      <c r="C3959" s="12">
        <v>1623.32</v>
      </c>
      <c r="D3959" s="192">
        <f t="shared" si="61"/>
        <v>-0.66820050910515461</v>
      </c>
    </row>
    <row r="3960" spans="2:4" thickBot="1" x14ac:dyDescent="0.3">
      <c r="B3960" s="11">
        <v>40240</v>
      </c>
      <c r="C3960" s="12">
        <v>1614.35</v>
      </c>
      <c r="D3960" s="192">
        <f t="shared" si="61"/>
        <v>-0.55257127368603109</v>
      </c>
    </row>
    <row r="3961" spans="2:4" thickBot="1" x14ac:dyDescent="0.3">
      <c r="B3961" s="11">
        <v>40241</v>
      </c>
      <c r="C3961" s="12">
        <v>1619.1</v>
      </c>
      <c r="D3961" s="192">
        <f t="shared" si="61"/>
        <v>0.29423607024499088</v>
      </c>
    </row>
    <row r="3962" spans="2:4" thickBot="1" x14ac:dyDescent="0.3">
      <c r="B3962" s="11">
        <v>40242</v>
      </c>
      <c r="C3962" s="12">
        <v>1639.29</v>
      </c>
      <c r="D3962" s="192">
        <f t="shared" si="61"/>
        <v>1.2469890680007367</v>
      </c>
    </row>
    <row r="3963" spans="2:4" thickBot="1" x14ac:dyDescent="0.3">
      <c r="B3963" s="11">
        <v>40245</v>
      </c>
      <c r="C3963" s="12">
        <v>1638.11</v>
      </c>
      <c r="D3963" s="192">
        <f t="shared" si="61"/>
        <v>-7.1982382616864182E-2</v>
      </c>
    </row>
    <row r="3964" spans="2:4" thickBot="1" x14ac:dyDescent="0.3">
      <c r="B3964" s="11">
        <v>40246</v>
      </c>
      <c r="C3964" s="12">
        <v>1652.97</v>
      </c>
      <c r="D3964" s="192">
        <f t="shared" si="61"/>
        <v>0.90714298795564474</v>
      </c>
    </row>
    <row r="3965" spans="2:4" thickBot="1" x14ac:dyDescent="0.3">
      <c r="B3965" s="11">
        <v>40247</v>
      </c>
      <c r="C3965" s="12">
        <v>1660.53</v>
      </c>
      <c r="D3965" s="192">
        <f t="shared" si="61"/>
        <v>0.45735857275086556</v>
      </c>
    </row>
    <row r="3966" spans="2:4" thickBot="1" x14ac:dyDescent="0.3">
      <c r="B3966" s="11">
        <v>40248</v>
      </c>
      <c r="C3966" s="12">
        <v>1664.51</v>
      </c>
      <c r="D3966" s="192">
        <f t="shared" si="61"/>
        <v>0.2396825110055234</v>
      </c>
    </row>
    <row r="3967" spans="2:4" thickBot="1" x14ac:dyDescent="0.3">
      <c r="B3967" s="11">
        <v>40252</v>
      </c>
      <c r="C3967" s="12">
        <v>1654.68</v>
      </c>
      <c r="D3967" s="192">
        <f t="shared" si="61"/>
        <v>-0.59056419006193739</v>
      </c>
    </row>
    <row r="3968" spans="2:4" thickBot="1" x14ac:dyDescent="0.3">
      <c r="B3968" s="11">
        <v>40254</v>
      </c>
      <c r="C3968" s="12">
        <v>1652.02</v>
      </c>
      <c r="D3968" s="192">
        <f t="shared" si="61"/>
        <v>-0.16075615829043155</v>
      </c>
    </row>
    <row r="3969" spans="2:4" thickBot="1" x14ac:dyDescent="0.3">
      <c r="B3969" s="11">
        <v>40255</v>
      </c>
      <c r="C3969" s="12">
        <v>1655.42</v>
      </c>
      <c r="D3969" s="192">
        <f t="shared" si="61"/>
        <v>0.20580864638444218</v>
      </c>
    </row>
    <row r="3970" spans="2:4" thickBot="1" x14ac:dyDescent="0.3">
      <c r="B3970" s="11">
        <v>40256</v>
      </c>
      <c r="C3970" s="12">
        <v>1651.56</v>
      </c>
      <c r="D3970" s="192">
        <f t="shared" si="61"/>
        <v>-0.23317345447078086</v>
      </c>
    </row>
    <row r="3971" spans="2:4" thickBot="1" x14ac:dyDescent="0.3">
      <c r="B3971" s="11">
        <v>40259</v>
      </c>
      <c r="C3971" s="12">
        <v>1649.44</v>
      </c>
      <c r="D3971" s="192">
        <f t="shared" si="61"/>
        <v>-0.12836348664292396</v>
      </c>
    </row>
    <row r="3972" spans="2:4" thickBot="1" x14ac:dyDescent="0.3">
      <c r="B3972" s="11">
        <v>40260</v>
      </c>
      <c r="C3972" s="12">
        <v>1647.85</v>
      </c>
      <c r="D3972" s="192">
        <f t="shared" si="61"/>
        <v>-9.6396352701533239E-2</v>
      </c>
    </row>
    <row r="3973" spans="2:4" thickBot="1" x14ac:dyDescent="0.3">
      <c r="B3973" s="11">
        <v>40261</v>
      </c>
      <c r="C3973" s="12">
        <v>1640.17</v>
      </c>
      <c r="D3973" s="192">
        <f t="shared" si="61"/>
        <v>-0.4660618381527315</v>
      </c>
    </row>
    <row r="3974" spans="2:4" thickBot="1" x14ac:dyDescent="0.3">
      <c r="B3974" s="11">
        <v>40262</v>
      </c>
      <c r="C3974" s="12">
        <v>1644.59</v>
      </c>
      <c r="D3974" s="192">
        <f t="shared" si="61"/>
        <v>0.26948426077784138</v>
      </c>
    </row>
    <row r="3975" spans="2:4" thickBot="1" x14ac:dyDescent="0.3">
      <c r="B3975" s="11">
        <v>40263</v>
      </c>
      <c r="C3975" s="12">
        <v>1645.27</v>
      </c>
      <c r="D3975" s="192">
        <f t="shared" ref="D3975:D4038" si="62">+((C3975/C3974)-1)*100</f>
        <v>4.1347691521909091E-2</v>
      </c>
    </row>
    <row r="3976" spans="2:4" thickBot="1" x14ac:dyDescent="0.3">
      <c r="B3976" s="11">
        <v>40266</v>
      </c>
      <c r="C3976" s="12">
        <v>1648.52</v>
      </c>
      <c r="D3976" s="192">
        <f t="shared" si="62"/>
        <v>0.1975359667410137</v>
      </c>
    </row>
    <row r="3977" spans="2:4" thickBot="1" x14ac:dyDescent="0.3">
      <c r="B3977" s="11">
        <v>40267</v>
      </c>
      <c r="C3977" s="12">
        <v>1644.22</v>
      </c>
      <c r="D3977" s="192">
        <f t="shared" si="62"/>
        <v>-0.26084002620532232</v>
      </c>
    </row>
    <row r="3978" spans="2:4" thickBot="1" x14ac:dyDescent="0.3">
      <c r="B3978" s="11">
        <v>40268</v>
      </c>
      <c r="C3978" s="12">
        <v>1639.49</v>
      </c>
      <c r="D3978" s="192">
        <f t="shared" si="62"/>
        <v>-0.28767439880308388</v>
      </c>
    </row>
    <row r="3979" spans="2:4" thickBot="1" x14ac:dyDescent="0.3">
      <c r="B3979" s="11">
        <v>40269</v>
      </c>
      <c r="C3979" s="12">
        <v>1639.46</v>
      </c>
      <c r="D3979" s="192">
        <f t="shared" si="62"/>
        <v>-1.8298373274605595E-3</v>
      </c>
    </row>
    <row r="3980" spans="2:4" thickBot="1" x14ac:dyDescent="0.3">
      <c r="B3980" s="11">
        <v>40270</v>
      </c>
      <c r="C3980" s="12">
        <v>1648.84</v>
      </c>
      <c r="D3980" s="192">
        <f t="shared" si="62"/>
        <v>0.57213960694373345</v>
      </c>
    </row>
    <row r="3981" spans="2:4" thickBot="1" x14ac:dyDescent="0.3">
      <c r="B3981" s="11">
        <v>40273</v>
      </c>
      <c r="C3981" s="12">
        <v>1653.51</v>
      </c>
      <c r="D3981" s="192">
        <f t="shared" si="62"/>
        <v>0.2832294218966025</v>
      </c>
    </row>
    <row r="3982" spans="2:4" thickBot="1" x14ac:dyDescent="0.3">
      <c r="B3982" s="11">
        <v>40274</v>
      </c>
      <c r="C3982" s="12">
        <v>1645.87</v>
      </c>
      <c r="D3982" s="192">
        <f t="shared" si="62"/>
        <v>-0.46204740219292217</v>
      </c>
    </row>
    <row r="3983" spans="2:4" thickBot="1" x14ac:dyDescent="0.3">
      <c r="B3983" s="11">
        <v>40275</v>
      </c>
      <c r="C3983" s="12">
        <v>1652.56</v>
      </c>
      <c r="D3983" s="192">
        <f t="shared" si="62"/>
        <v>0.40647195708045647</v>
      </c>
    </row>
    <row r="3984" spans="2:4" thickBot="1" x14ac:dyDescent="0.3">
      <c r="B3984" s="11">
        <v>40276</v>
      </c>
      <c r="C3984" s="12">
        <v>1657.5</v>
      </c>
      <c r="D3984" s="192">
        <f t="shared" si="62"/>
        <v>0.29893014474513535</v>
      </c>
    </row>
    <row r="3985" spans="2:4" thickBot="1" x14ac:dyDescent="0.3">
      <c r="B3985" s="11">
        <v>40277</v>
      </c>
      <c r="C3985" s="12">
        <v>1661.1</v>
      </c>
      <c r="D3985" s="192">
        <f t="shared" si="62"/>
        <v>0.21719457013573695</v>
      </c>
    </row>
    <row r="3986" spans="2:4" thickBot="1" x14ac:dyDescent="0.3">
      <c r="B3986" s="11">
        <v>40280</v>
      </c>
      <c r="C3986" s="12">
        <v>1656.55</v>
      </c>
      <c r="D3986" s="192">
        <f t="shared" si="62"/>
        <v>-0.27391487568478867</v>
      </c>
    </row>
    <row r="3987" spans="2:4" thickBot="1" x14ac:dyDescent="0.3">
      <c r="B3987" s="11">
        <v>40281</v>
      </c>
      <c r="C3987" s="12">
        <v>1658.61</v>
      </c>
      <c r="D3987" s="192">
        <f t="shared" si="62"/>
        <v>0.12435483384141133</v>
      </c>
    </row>
    <row r="3988" spans="2:4" thickBot="1" x14ac:dyDescent="0.3">
      <c r="B3988" s="11">
        <v>40282</v>
      </c>
      <c r="C3988" s="12">
        <v>1663.4</v>
      </c>
      <c r="D3988" s="192">
        <f t="shared" si="62"/>
        <v>0.28879604005764836</v>
      </c>
    </row>
    <row r="3989" spans="2:4" thickBot="1" x14ac:dyDescent="0.3">
      <c r="B3989" s="11">
        <v>40283</v>
      </c>
      <c r="C3989" s="12">
        <v>1666.28</v>
      </c>
      <c r="D3989" s="192">
        <f t="shared" si="62"/>
        <v>0.17313935313212347</v>
      </c>
    </row>
    <row r="3990" spans="2:4" thickBot="1" x14ac:dyDescent="0.3">
      <c r="B3990" s="11">
        <v>40284</v>
      </c>
      <c r="C3990" s="12">
        <v>1670.49</v>
      </c>
      <c r="D3990" s="192">
        <f t="shared" si="62"/>
        <v>0.25265861679910628</v>
      </c>
    </row>
    <row r="3991" spans="2:4" thickBot="1" x14ac:dyDescent="0.3">
      <c r="B3991" s="11">
        <v>40287</v>
      </c>
      <c r="C3991" s="12">
        <v>1669.07</v>
      </c>
      <c r="D3991" s="192">
        <f t="shared" si="62"/>
        <v>-8.5004998533366738E-2</v>
      </c>
    </row>
    <row r="3992" spans="2:4" thickBot="1" x14ac:dyDescent="0.3">
      <c r="B3992" s="11">
        <v>40288</v>
      </c>
      <c r="C3992" s="12">
        <v>1676.65</v>
      </c>
      <c r="D3992" s="192">
        <f t="shared" si="62"/>
        <v>0.45414512273302954</v>
      </c>
    </row>
    <row r="3993" spans="2:4" thickBot="1" x14ac:dyDescent="0.3">
      <c r="B3993" s="11">
        <v>40289</v>
      </c>
      <c r="C3993" s="12">
        <v>1680.32</v>
      </c>
      <c r="D3993" s="192">
        <f t="shared" si="62"/>
        <v>0.21888885575402917</v>
      </c>
    </row>
    <row r="3994" spans="2:4" thickBot="1" x14ac:dyDescent="0.3">
      <c r="B3994" s="11">
        <v>40290</v>
      </c>
      <c r="C3994" s="12">
        <v>1684.52</v>
      </c>
      <c r="D3994" s="192">
        <f t="shared" si="62"/>
        <v>0.2499523900209466</v>
      </c>
    </row>
    <row r="3995" spans="2:4" thickBot="1" x14ac:dyDescent="0.3">
      <c r="B3995" s="11">
        <v>40291</v>
      </c>
      <c r="C3995" s="12">
        <v>1687.08</v>
      </c>
      <c r="D3995" s="192">
        <f t="shared" si="62"/>
        <v>0.15197207513120148</v>
      </c>
    </row>
    <row r="3996" spans="2:4" thickBot="1" x14ac:dyDescent="0.3">
      <c r="B3996" s="11">
        <v>40294</v>
      </c>
      <c r="C3996" s="12">
        <v>1689.6</v>
      </c>
      <c r="D3996" s="192">
        <f t="shared" si="62"/>
        <v>0.14937050999359602</v>
      </c>
    </row>
    <row r="3997" spans="2:4" thickBot="1" x14ac:dyDescent="0.3">
      <c r="B3997" s="11">
        <v>40295</v>
      </c>
      <c r="C3997" s="12">
        <v>1690.66</v>
      </c>
      <c r="D3997" s="192">
        <f t="shared" si="62"/>
        <v>6.2736742424251979E-2</v>
      </c>
    </row>
    <row r="3998" spans="2:4" thickBot="1" x14ac:dyDescent="0.3">
      <c r="B3998" s="11">
        <v>40296</v>
      </c>
      <c r="C3998" s="12">
        <v>1687.03</v>
      </c>
      <c r="D3998" s="192">
        <f t="shared" si="62"/>
        <v>-0.21470904853726491</v>
      </c>
    </row>
    <row r="3999" spans="2:4" thickBot="1" x14ac:dyDescent="0.3">
      <c r="B3999" s="11">
        <v>40297</v>
      </c>
      <c r="C3999" s="12">
        <v>1687.4</v>
      </c>
      <c r="D3999" s="192">
        <f t="shared" si="62"/>
        <v>2.1932034403659983E-2</v>
      </c>
    </row>
    <row r="4000" spans="2:4" thickBot="1" x14ac:dyDescent="0.3">
      <c r="B4000" s="11">
        <v>40298</v>
      </c>
      <c r="C4000" s="12">
        <v>1687.27</v>
      </c>
      <c r="D4000" s="192">
        <f t="shared" si="62"/>
        <v>-7.7041602465355297E-3</v>
      </c>
    </row>
    <row r="4001" spans="2:4" thickBot="1" x14ac:dyDescent="0.3">
      <c r="B4001" s="11">
        <v>40301</v>
      </c>
      <c r="C4001" s="12">
        <v>1685.82</v>
      </c>
      <c r="D4001" s="192">
        <f t="shared" si="62"/>
        <v>-8.5937638907829239E-2</v>
      </c>
    </row>
    <row r="4002" spans="2:4" thickBot="1" x14ac:dyDescent="0.3">
      <c r="B4002" s="11">
        <v>40302</v>
      </c>
      <c r="C4002" s="12">
        <v>1678.04</v>
      </c>
      <c r="D4002" s="192">
        <f t="shared" si="62"/>
        <v>-0.46149648242398422</v>
      </c>
    </row>
    <row r="4003" spans="2:4" thickBot="1" x14ac:dyDescent="0.3">
      <c r="B4003" s="11">
        <v>40304</v>
      </c>
      <c r="C4003" s="12">
        <v>1680.44</v>
      </c>
      <c r="D4003" s="192">
        <f t="shared" si="62"/>
        <v>0.14302400419536898</v>
      </c>
    </row>
    <row r="4004" spans="2:4" thickBot="1" x14ac:dyDescent="0.3">
      <c r="B4004" s="11">
        <v>40305</v>
      </c>
      <c r="C4004" s="12">
        <v>1666.13</v>
      </c>
      <c r="D4004" s="192">
        <f t="shared" si="62"/>
        <v>-0.85156268596319196</v>
      </c>
    </row>
    <row r="4005" spans="2:4" thickBot="1" x14ac:dyDescent="0.3">
      <c r="B4005" s="11">
        <v>40308</v>
      </c>
      <c r="C4005" s="12">
        <v>1642.07</v>
      </c>
      <c r="D4005" s="192">
        <f t="shared" si="62"/>
        <v>-1.4440649889264412</v>
      </c>
    </row>
    <row r="4006" spans="2:4" thickBot="1" x14ac:dyDescent="0.3">
      <c r="B4006" s="11">
        <v>40309</v>
      </c>
      <c r="C4006" s="12">
        <v>1651</v>
      </c>
      <c r="D4006" s="192">
        <f t="shared" si="62"/>
        <v>0.54382578087415201</v>
      </c>
    </row>
    <row r="4007" spans="2:4" thickBot="1" x14ac:dyDescent="0.3">
      <c r="B4007" s="11">
        <v>40310</v>
      </c>
      <c r="C4007" s="12">
        <v>1648.39</v>
      </c>
      <c r="D4007" s="192">
        <f t="shared" si="62"/>
        <v>-0.15808600847970755</v>
      </c>
    </row>
    <row r="4008" spans="2:4" thickBot="1" x14ac:dyDescent="0.3">
      <c r="B4008" s="11">
        <v>40311</v>
      </c>
      <c r="C4008" s="12">
        <v>1627.47</v>
      </c>
      <c r="D4008" s="192">
        <f t="shared" si="62"/>
        <v>-1.2691171385412425</v>
      </c>
    </row>
    <row r="4009" spans="2:4" thickBot="1" x14ac:dyDescent="0.3">
      <c r="B4009" s="11">
        <v>40312</v>
      </c>
      <c r="C4009" s="12">
        <v>1621.1</v>
      </c>
      <c r="D4009" s="192">
        <f t="shared" si="62"/>
        <v>-0.39140506430226374</v>
      </c>
    </row>
    <row r="4010" spans="2:4" thickBot="1" x14ac:dyDescent="0.3">
      <c r="B4010" s="11">
        <v>40315</v>
      </c>
      <c r="C4010" s="12">
        <v>1599.02</v>
      </c>
      <c r="D4010" s="192">
        <f t="shared" si="62"/>
        <v>-1.3620381222626543</v>
      </c>
    </row>
    <row r="4011" spans="2:4" thickBot="1" x14ac:dyDescent="0.3">
      <c r="B4011" s="11">
        <v>40316</v>
      </c>
      <c r="C4011" s="12">
        <v>1621.85</v>
      </c>
      <c r="D4011" s="192">
        <f t="shared" si="62"/>
        <v>1.4277494965666326</v>
      </c>
    </row>
    <row r="4012" spans="2:4" thickBot="1" x14ac:dyDescent="0.3">
      <c r="B4012" s="11">
        <v>40317</v>
      </c>
      <c r="C4012" s="12">
        <v>1628.71</v>
      </c>
      <c r="D4012" s="192">
        <f t="shared" si="62"/>
        <v>0.42297376452817836</v>
      </c>
    </row>
    <row r="4013" spans="2:4" thickBot="1" x14ac:dyDescent="0.3">
      <c r="B4013" s="11">
        <v>40318</v>
      </c>
      <c r="C4013" s="12">
        <v>1631.6</v>
      </c>
      <c r="D4013" s="192">
        <f t="shared" si="62"/>
        <v>0.17744104229726609</v>
      </c>
    </row>
    <row r="4014" spans="2:4" thickBot="1" x14ac:dyDescent="0.3">
      <c r="B4014" s="11">
        <v>40319</v>
      </c>
      <c r="C4014" s="12">
        <v>1631.03</v>
      </c>
      <c r="D4014" s="192">
        <f t="shared" si="62"/>
        <v>-3.4935033096339385E-2</v>
      </c>
    </row>
    <row r="4015" spans="2:4" thickBot="1" x14ac:dyDescent="0.3">
      <c r="B4015" s="11">
        <v>40322</v>
      </c>
      <c r="C4015" s="12">
        <v>1621.52</v>
      </c>
      <c r="D4015" s="192">
        <f t="shared" si="62"/>
        <v>-0.58306714162216222</v>
      </c>
    </row>
    <row r="4016" spans="2:4" thickBot="1" x14ac:dyDescent="0.3">
      <c r="B4016" s="11">
        <v>40323</v>
      </c>
      <c r="C4016" s="12">
        <v>1610.02</v>
      </c>
      <c r="D4016" s="192">
        <f t="shared" si="62"/>
        <v>-0.70921111056292396</v>
      </c>
    </row>
    <row r="4017" spans="2:4" thickBot="1" x14ac:dyDescent="0.3">
      <c r="B4017" s="11">
        <v>40324</v>
      </c>
      <c r="C4017" s="12">
        <v>1593.38</v>
      </c>
      <c r="D4017" s="192">
        <f t="shared" si="62"/>
        <v>-1.033527533819445</v>
      </c>
    </row>
    <row r="4018" spans="2:4" thickBot="1" x14ac:dyDescent="0.3">
      <c r="B4018" s="68">
        <v>40325</v>
      </c>
      <c r="C4018" s="69">
        <v>1591.2</v>
      </c>
      <c r="D4018" s="192">
        <f t="shared" si="62"/>
        <v>-0.13681607651658823</v>
      </c>
    </row>
    <row r="4019" spans="2:4" thickBot="1" x14ac:dyDescent="0.3">
      <c r="B4019" s="11">
        <v>40326</v>
      </c>
      <c r="C4019" s="12">
        <v>1597.07</v>
      </c>
      <c r="D4019" s="192">
        <f t="shared" si="62"/>
        <v>0.36890397184514701</v>
      </c>
    </row>
    <row r="4020" spans="2:4" thickBot="1" x14ac:dyDescent="0.3">
      <c r="B4020" s="11">
        <v>40329</v>
      </c>
      <c r="C4020" s="12">
        <v>1609.97</v>
      </c>
      <c r="D4020" s="192">
        <f t="shared" si="62"/>
        <v>0.80772915401330359</v>
      </c>
    </row>
    <row r="4021" spans="2:4" thickBot="1" x14ac:dyDescent="0.3">
      <c r="B4021" s="11">
        <v>40330</v>
      </c>
      <c r="C4021" s="12">
        <v>1621.26</v>
      </c>
      <c r="D4021" s="192">
        <f t="shared" si="62"/>
        <v>0.70125530289384397</v>
      </c>
    </row>
    <row r="4022" spans="2:4" thickBot="1" x14ac:dyDescent="0.3">
      <c r="B4022" s="11">
        <v>40331</v>
      </c>
      <c r="C4022" s="12">
        <v>1619.76</v>
      </c>
      <c r="D4022" s="192">
        <f t="shared" si="62"/>
        <v>-9.2520632100956401E-2</v>
      </c>
    </row>
    <row r="4023" spans="2:4" thickBot="1" x14ac:dyDescent="0.3">
      <c r="B4023" s="11">
        <v>40332</v>
      </c>
      <c r="C4023" s="12">
        <v>1626.11</v>
      </c>
      <c r="D4023" s="192">
        <f t="shared" si="62"/>
        <v>0.39203338766236051</v>
      </c>
    </row>
    <row r="4024" spans="2:4" thickBot="1" x14ac:dyDescent="0.3">
      <c r="B4024" s="11">
        <v>40333</v>
      </c>
      <c r="C4024" s="12">
        <v>1632.18</v>
      </c>
      <c r="D4024" s="192">
        <f t="shared" si="62"/>
        <v>0.3732834802073759</v>
      </c>
    </row>
    <row r="4025" spans="2:4" thickBot="1" x14ac:dyDescent="0.3">
      <c r="B4025" s="11">
        <v>40336</v>
      </c>
      <c r="C4025" s="12">
        <v>1626.13</v>
      </c>
      <c r="D4025" s="192">
        <f t="shared" si="62"/>
        <v>-0.37066990160398161</v>
      </c>
    </row>
    <row r="4026" spans="2:4" thickBot="1" x14ac:dyDescent="0.3">
      <c r="B4026" s="11">
        <v>40337</v>
      </c>
      <c r="C4026" s="12">
        <v>1622.89</v>
      </c>
      <c r="D4026" s="192">
        <f t="shared" si="62"/>
        <v>-0.19924606273791223</v>
      </c>
    </row>
    <row r="4027" spans="2:4" thickBot="1" x14ac:dyDescent="0.3">
      <c r="B4027" s="11">
        <v>40338</v>
      </c>
      <c r="C4027" s="12">
        <v>1621.19</v>
      </c>
      <c r="D4027" s="192">
        <f t="shared" si="62"/>
        <v>-0.10475140027974561</v>
      </c>
    </row>
    <row r="4028" spans="2:4" thickBot="1" x14ac:dyDescent="0.3">
      <c r="B4028" s="11">
        <v>40339</v>
      </c>
      <c r="C4028" s="12">
        <v>1620.15</v>
      </c>
      <c r="D4028" s="192">
        <f t="shared" si="62"/>
        <v>-6.4150408033603057E-2</v>
      </c>
    </row>
    <row r="4029" spans="2:4" thickBot="1" x14ac:dyDescent="0.3">
      <c r="B4029" s="11">
        <v>40340</v>
      </c>
      <c r="C4029" s="12">
        <v>1617.44</v>
      </c>
      <c r="D4029" s="192">
        <f t="shared" si="62"/>
        <v>-0.16726846279665475</v>
      </c>
    </row>
    <row r="4030" spans="2:4" thickBot="1" x14ac:dyDescent="0.3">
      <c r="B4030" s="11">
        <v>40343</v>
      </c>
      <c r="C4030" s="12">
        <v>1615.49</v>
      </c>
      <c r="D4030" s="192">
        <f t="shared" si="62"/>
        <v>-0.12056088633890516</v>
      </c>
    </row>
    <row r="4031" spans="2:4" thickBot="1" x14ac:dyDescent="0.3">
      <c r="B4031" s="11">
        <v>40344</v>
      </c>
      <c r="C4031" s="12">
        <v>1623.04</v>
      </c>
      <c r="D4031" s="192">
        <f t="shared" si="62"/>
        <v>0.46735046332690988</v>
      </c>
    </row>
    <row r="4032" spans="2:4" thickBot="1" x14ac:dyDescent="0.3">
      <c r="B4032" s="11">
        <v>40345</v>
      </c>
      <c r="C4032" s="12">
        <v>1628.52</v>
      </c>
      <c r="D4032" s="192">
        <f t="shared" si="62"/>
        <v>0.33763801261830206</v>
      </c>
    </row>
    <row r="4033" spans="2:4" thickBot="1" x14ac:dyDescent="0.3">
      <c r="B4033" s="11">
        <v>40346</v>
      </c>
      <c r="C4033" s="12">
        <v>1633.95</v>
      </c>
      <c r="D4033" s="192">
        <f t="shared" si="62"/>
        <v>0.33343158204997003</v>
      </c>
    </row>
    <row r="4034" spans="2:4" thickBot="1" x14ac:dyDescent="0.3">
      <c r="B4034" s="11">
        <v>40347</v>
      </c>
      <c r="C4034" s="12">
        <v>1638.95</v>
      </c>
      <c r="D4034" s="192">
        <f t="shared" si="62"/>
        <v>0.30600691575628503</v>
      </c>
    </row>
    <row r="4035" spans="2:4" thickBot="1" x14ac:dyDescent="0.3">
      <c r="B4035" s="11">
        <v>40350</v>
      </c>
      <c r="C4035" s="12">
        <v>1643.28</v>
      </c>
      <c r="D4035" s="192">
        <f t="shared" si="62"/>
        <v>0.26419353854600924</v>
      </c>
    </row>
    <row r="4036" spans="2:4" thickBot="1" x14ac:dyDescent="0.3">
      <c r="B4036" s="11">
        <v>40351</v>
      </c>
      <c r="C4036" s="12">
        <v>1642.21</v>
      </c>
      <c r="D4036" s="192">
        <f t="shared" si="62"/>
        <v>-6.5113675088845913E-2</v>
      </c>
    </row>
    <row r="4037" spans="2:4" thickBot="1" x14ac:dyDescent="0.3">
      <c r="B4037" s="11">
        <v>40352</v>
      </c>
      <c r="C4037" s="12">
        <v>1644.6</v>
      </c>
      <c r="D4037" s="192">
        <f t="shared" si="62"/>
        <v>0.14553558923644516</v>
      </c>
    </row>
    <row r="4038" spans="2:4" thickBot="1" x14ac:dyDescent="0.3">
      <c r="B4038" s="11">
        <v>40353</v>
      </c>
      <c r="C4038" s="12">
        <v>1645.46</v>
      </c>
      <c r="D4038" s="192">
        <f t="shared" si="62"/>
        <v>5.229235072359284E-2</v>
      </c>
    </row>
    <row r="4039" spans="2:4" thickBot="1" x14ac:dyDescent="0.3">
      <c r="B4039" s="11">
        <v>40354</v>
      </c>
      <c r="C4039" s="12">
        <v>1646.99</v>
      </c>
      <c r="D4039" s="192">
        <f t="shared" ref="D4039:D4102" si="63">+((C4039/C4038)-1)*100</f>
        <v>9.2983117183043085E-2</v>
      </c>
    </row>
    <row r="4040" spans="2:4" thickBot="1" x14ac:dyDescent="0.3">
      <c r="B4040" s="11">
        <v>40357</v>
      </c>
      <c r="C4040" s="12">
        <v>1649.02</v>
      </c>
      <c r="D4040" s="192">
        <f t="shared" si="63"/>
        <v>0.12325515030449097</v>
      </c>
    </row>
    <row r="4041" spans="2:4" thickBot="1" x14ac:dyDescent="0.3">
      <c r="B4041" s="11">
        <v>40358</v>
      </c>
      <c r="C4041" s="12">
        <v>1652.8</v>
      </c>
      <c r="D4041" s="192">
        <f t="shared" si="63"/>
        <v>0.22922705606966964</v>
      </c>
    </row>
    <row r="4042" spans="2:4" thickBot="1" x14ac:dyDescent="0.3">
      <c r="B4042" s="11">
        <v>40359</v>
      </c>
      <c r="C4042" s="12">
        <v>1654.16</v>
      </c>
      <c r="D4042" s="192">
        <f t="shared" si="63"/>
        <v>8.2284607938043486E-2</v>
      </c>
    </row>
    <row r="4043" spans="2:4" thickBot="1" x14ac:dyDescent="0.3">
      <c r="B4043" s="11">
        <v>40360</v>
      </c>
      <c r="C4043" s="12">
        <v>1648.03</v>
      </c>
      <c r="D4043" s="192">
        <f t="shared" si="63"/>
        <v>-0.37058083861295499</v>
      </c>
    </row>
    <row r="4044" spans="2:4" thickBot="1" x14ac:dyDescent="0.3">
      <c r="B4044" s="11">
        <v>40361</v>
      </c>
      <c r="C4044" s="12">
        <v>1654.56</v>
      </c>
      <c r="D4044" s="192">
        <f t="shared" si="63"/>
        <v>0.39623065114104961</v>
      </c>
    </row>
    <row r="4045" spans="2:4" thickBot="1" x14ac:dyDescent="0.3">
      <c r="B4045" s="11">
        <v>40364</v>
      </c>
      <c r="C4045" s="12">
        <v>1660.5</v>
      </c>
      <c r="D4045" s="192">
        <f t="shared" si="63"/>
        <v>0.35900783289817273</v>
      </c>
    </row>
    <row r="4046" spans="2:4" thickBot="1" x14ac:dyDescent="0.3">
      <c r="B4046" s="11">
        <v>40365</v>
      </c>
      <c r="C4046" s="12">
        <v>1656.29</v>
      </c>
      <c r="D4046" s="192">
        <f t="shared" si="63"/>
        <v>-0.25353809093646706</v>
      </c>
    </row>
    <row r="4047" spans="2:4" thickBot="1" x14ac:dyDescent="0.3">
      <c r="B4047" s="11">
        <v>40366</v>
      </c>
      <c r="C4047" s="12">
        <v>1658.38</v>
      </c>
      <c r="D4047" s="192">
        <f t="shared" si="63"/>
        <v>0.12618563174324748</v>
      </c>
    </row>
    <row r="4048" spans="2:4" thickBot="1" x14ac:dyDescent="0.3">
      <c r="B4048" s="11">
        <v>40367</v>
      </c>
      <c r="C4048" s="12">
        <v>1659.52</v>
      </c>
      <c r="D4048" s="192">
        <f t="shared" si="63"/>
        <v>6.8741784150794238E-2</v>
      </c>
    </row>
    <row r="4049" spans="2:4" thickBot="1" x14ac:dyDescent="0.3">
      <c r="B4049" s="11">
        <v>40368</v>
      </c>
      <c r="C4049" s="12">
        <v>1665.6</v>
      </c>
      <c r="D4049" s="192">
        <f t="shared" si="63"/>
        <v>0.36637099884302415</v>
      </c>
    </row>
    <row r="4050" spans="2:4" thickBot="1" x14ac:dyDescent="0.3">
      <c r="B4050" s="11">
        <v>40371</v>
      </c>
      <c r="C4050" s="12">
        <v>1668.26</v>
      </c>
      <c r="D4050" s="192">
        <f t="shared" si="63"/>
        <v>0.15970220941403657</v>
      </c>
    </row>
    <row r="4051" spans="2:4" thickBot="1" x14ac:dyDescent="0.3">
      <c r="B4051" s="11">
        <v>40372</v>
      </c>
      <c r="C4051" s="12">
        <v>1676.4</v>
      </c>
      <c r="D4051" s="192">
        <f t="shared" si="63"/>
        <v>0.48793353554001939</v>
      </c>
    </row>
    <row r="4052" spans="2:4" thickBot="1" x14ac:dyDescent="0.3">
      <c r="B4052" s="11">
        <v>40373</v>
      </c>
      <c r="C4052" s="12">
        <v>1687.94</v>
      </c>
      <c r="D4052" s="192">
        <f t="shared" si="63"/>
        <v>0.68837986160821263</v>
      </c>
    </row>
    <row r="4053" spans="2:4" thickBot="1" x14ac:dyDescent="0.3">
      <c r="B4053" s="11">
        <v>40374</v>
      </c>
      <c r="C4053" s="12">
        <v>1693.94</v>
      </c>
      <c r="D4053" s="192">
        <f t="shared" si="63"/>
        <v>0.35546287190302284</v>
      </c>
    </row>
    <row r="4054" spans="2:4" thickBot="1" x14ac:dyDescent="0.3">
      <c r="B4054" s="11">
        <v>40375</v>
      </c>
      <c r="C4054" s="12">
        <v>1688.69</v>
      </c>
      <c r="D4054" s="192">
        <f t="shared" si="63"/>
        <v>-0.30992833276267673</v>
      </c>
    </row>
    <row r="4055" spans="2:4" thickBot="1" x14ac:dyDescent="0.3">
      <c r="B4055" s="11">
        <v>40378</v>
      </c>
      <c r="C4055" s="12">
        <v>1686.02</v>
      </c>
      <c r="D4055" s="192">
        <f t="shared" si="63"/>
        <v>-0.15811072488142175</v>
      </c>
    </row>
    <row r="4056" spans="2:4" thickBot="1" x14ac:dyDescent="0.3">
      <c r="B4056" s="11">
        <v>40379</v>
      </c>
      <c r="C4056" s="12">
        <v>1693.29</v>
      </c>
      <c r="D4056" s="192">
        <f t="shared" si="63"/>
        <v>0.43119298703455655</v>
      </c>
    </row>
    <row r="4057" spans="2:4" thickBot="1" x14ac:dyDescent="0.3">
      <c r="B4057" s="11">
        <v>40380</v>
      </c>
      <c r="C4057" s="12">
        <v>1697.68</v>
      </c>
      <c r="D4057" s="192">
        <f t="shared" si="63"/>
        <v>0.259258603074497</v>
      </c>
    </row>
    <row r="4058" spans="2:4" thickBot="1" x14ac:dyDescent="0.3">
      <c r="B4058" s="11">
        <v>40381</v>
      </c>
      <c r="C4058" s="12">
        <v>1696.91</v>
      </c>
      <c r="D4058" s="192">
        <f t="shared" si="63"/>
        <v>-4.5356015267894456E-2</v>
      </c>
    </row>
    <row r="4059" spans="2:4" thickBot="1" x14ac:dyDescent="0.3">
      <c r="B4059" s="11">
        <v>40382</v>
      </c>
      <c r="C4059" s="12">
        <v>1693.96</v>
      </c>
      <c r="D4059" s="192">
        <f t="shared" si="63"/>
        <v>-0.17384540134716131</v>
      </c>
    </row>
    <row r="4060" spans="2:4" thickBot="1" x14ac:dyDescent="0.3">
      <c r="B4060" s="11">
        <v>40385</v>
      </c>
      <c r="C4060" s="12">
        <v>1691.63</v>
      </c>
      <c r="D4060" s="192">
        <f t="shared" si="63"/>
        <v>-0.13754752178327667</v>
      </c>
    </row>
    <row r="4061" spans="2:4" thickBot="1" x14ac:dyDescent="0.3">
      <c r="B4061" s="11">
        <v>40386</v>
      </c>
      <c r="C4061" s="12">
        <v>1693.01</v>
      </c>
      <c r="D4061" s="192">
        <f t="shared" si="63"/>
        <v>8.1578122875569647E-2</v>
      </c>
    </row>
    <row r="4062" spans="2:4" thickBot="1" x14ac:dyDescent="0.3">
      <c r="B4062" s="11">
        <v>40387</v>
      </c>
      <c r="C4062" s="12">
        <v>1709.39</v>
      </c>
      <c r="D4062" s="192">
        <f t="shared" si="63"/>
        <v>0.96750757526535835</v>
      </c>
    </row>
    <row r="4063" spans="2:4" thickBot="1" x14ac:dyDescent="0.3">
      <c r="B4063" s="11">
        <v>40388</v>
      </c>
      <c r="C4063" s="12">
        <v>1717.27</v>
      </c>
      <c r="D4063" s="192">
        <f t="shared" si="63"/>
        <v>0.46098315773461795</v>
      </c>
    </row>
    <row r="4064" spans="2:4" thickBot="1" x14ac:dyDescent="0.3">
      <c r="B4064" s="11">
        <v>40389</v>
      </c>
      <c r="C4064" s="12">
        <v>1716.06</v>
      </c>
      <c r="D4064" s="192">
        <f t="shared" si="63"/>
        <v>-7.0460673045014133E-2</v>
      </c>
    </row>
    <row r="4065" spans="2:4" thickBot="1" x14ac:dyDescent="0.3">
      <c r="B4065" s="11">
        <v>40392</v>
      </c>
      <c r="C4065" s="12">
        <v>1719.535222400938</v>
      </c>
      <c r="D4065" s="192">
        <f t="shared" si="63"/>
        <v>0.2025117071045246</v>
      </c>
    </row>
    <row r="4066" spans="2:4" thickBot="1" x14ac:dyDescent="0.3">
      <c r="B4066" s="11">
        <v>40393</v>
      </c>
      <c r="C4066" s="12">
        <v>1720.22</v>
      </c>
      <c r="D4066" s="192">
        <f t="shared" si="63"/>
        <v>3.9823412172146355E-2</v>
      </c>
    </row>
    <row r="4067" spans="2:4" thickBot="1" x14ac:dyDescent="0.3">
      <c r="B4067" s="11">
        <v>40394</v>
      </c>
      <c r="C4067" s="12">
        <v>1733.15</v>
      </c>
      <c r="D4067" s="192">
        <f t="shared" si="63"/>
        <v>0.75164804501750559</v>
      </c>
    </row>
    <row r="4068" spans="2:4" thickBot="1" x14ac:dyDescent="0.3">
      <c r="B4068" s="11">
        <v>40395</v>
      </c>
      <c r="C4068" s="12">
        <v>1740.33</v>
      </c>
      <c r="D4068" s="192">
        <f t="shared" si="63"/>
        <v>0.41427458673513051</v>
      </c>
    </row>
    <row r="4069" spans="2:4" thickBot="1" x14ac:dyDescent="0.3">
      <c r="B4069" s="11">
        <v>40396</v>
      </c>
      <c r="C4069" s="12">
        <v>1743.08</v>
      </c>
      <c r="D4069" s="192">
        <f t="shared" si="63"/>
        <v>0.15801600845817276</v>
      </c>
    </row>
    <row r="4070" spans="2:4" thickBot="1" x14ac:dyDescent="0.3">
      <c r="B4070" s="11">
        <v>40399</v>
      </c>
      <c r="C4070" s="12">
        <v>1742.93</v>
      </c>
      <c r="D4070" s="192">
        <f t="shared" si="63"/>
        <v>-8.6054570071270042E-3</v>
      </c>
    </row>
    <row r="4071" spans="2:4" thickBot="1" x14ac:dyDescent="0.3">
      <c r="B4071" s="11">
        <v>40400</v>
      </c>
      <c r="C4071" s="12">
        <v>1746.08</v>
      </c>
      <c r="D4071" s="192">
        <f t="shared" si="63"/>
        <v>0.18073014980519719</v>
      </c>
    </row>
    <row r="4072" spans="2:4" thickBot="1" x14ac:dyDescent="0.3">
      <c r="B4072" s="11">
        <v>40401</v>
      </c>
      <c r="C4072" s="12">
        <v>1742.77</v>
      </c>
      <c r="D4072" s="192">
        <f t="shared" si="63"/>
        <v>-0.18956748831668868</v>
      </c>
    </row>
    <row r="4073" spans="2:4" thickBot="1" x14ac:dyDescent="0.3">
      <c r="B4073" s="11">
        <v>40402</v>
      </c>
      <c r="C4073" s="12">
        <v>1732.06</v>
      </c>
      <c r="D4073" s="192">
        <f t="shared" si="63"/>
        <v>-0.61453892366749585</v>
      </c>
    </row>
    <row r="4074" spans="2:4" thickBot="1" x14ac:dyDescent="0.3">
      <c r="B4074" s="11">
        <v>40403</v>
      </c>
      <c r="C4074" s="12">
        <v>1729.12</v>
      </c>
      <c r="D4074" s="192">
        <f t="shared" si="63"/>
        <v>-0.16974007828828297</v>
      </c>
    </row>
    <row r="4075" spans="2:4" thickBot="1" x14ac:dyDescent="0.3">
      <c r="B4075" s="11">
        <v>40406</v>
      </c>
      <c r="C4075" s="12">
        <v>1728.5</v>
      </c>
      <c r="D4075" s="192">
        <f t="shared" si="63"/>
        <v>-3.5856389377253439E-2</v>
      </c>
    </row>
    <row r="4076" spans="2:4" thickBot="1" x14ac:dyDescent="0.3">
      <c r="B4076" s="11">
        <v>40407</v>
      </c>
      <c r="C4076" s="12">
        <v>1729.17</v>
      </c>
      <c r="D4076" s="192">
        <f t="shared" si="63"/>
        <v>3.8761932311248692E-2</v>
      </c>
    </row>
    <row r="4077" spans="2:4" thickBot="1" x14ac:dyDescent="0.3">
      <c r="B4077" s="11">
        <v>40408</v>
      </c>
      <c r="C4077" s="12">
        <v>1730.09</v>
      </c>
      <c r="D4077" s="192">
        <f t="shared" si="63"/>
        <v>5.3204716713795008E-2</v>
      </c>
    </row>
    <row r="4078" spans="2:4" thickBot="1" x14ac:dyDescent="0.3">
      <c r="B4078" s="11">
        <v>40409</v>
      </c>
      <c r="C4078" s="12">
        <v>1729.04</v>
      </c>
      <c r="D4078" s="192">
        <f t="shared" si="63"/>
        <v>-6.0690484310066406E-2</v>
      </c>
    </row>
    <row r="4079" spans="2:4" thickBot="1" x14ac:dyDescent="0.3">
      <c r="B4079" s="11">
        <v>40410</v>
      </c>
      <c r="C4079" s="12">
        <v>1729.81</v>
      </c>
      <c r="D4079" s="192">
        <f t="shared" si="63"/>
        <v>4.453338268635143E-2</v>
      </c>
    </row>
    <row r="4080" spans="2:4" thickBot="1" x14ac:dyDescent="0.3">
      <c r="B4080" s="11">
        <v>40413</v>
      </c>
      <c r="C4080" s="12">
        <v>1740.7</v>
      </c>
      <c r="D4080" s="192">
        <f t="shared" si="63"/>
        <v>0.62954890999589175</v>
      </c>
    </row>
    <row r="4081" spans="2:4" thickBot="1" x14ac:dyDescent="0.3">
      <c r="B4081" s="11">
        <v>40414</v>
      </c>
      <c r="C4081" s="12">
        <v>1728.1</v>
      </c>
      <c r="D4081" s="192">
        <f t="shared" si="63"/>
        <v>-0.72384672832769281</v>
      </c>
    </row>
    <row r="4082" spans="2:4" thickBot="1" x14ac:dyDescent="0.3">
      <c r="B4082" s="11">
        <v>40415</v>
      </c>
      <c r="C4082" s="12">
        <v>1729.73</v>
      </c>
      <c r="D4082" s="192">
        <f t="shared" si="63"/>
        <v>9.4323245182570403E-2</v>
      </c>
    </row>
    <row r="4083" spans="2:4" thickBot="1" x14ac:dyDescent="0.3">
      <c r="B4083" s="11">
        <v>40416</v>
      </c>
      <c r="C4083" s="12">
        <v>1732.24</v>
      </c>
      <c r="D4083" s="192">
        <f t="shared" si="63"/>
        <v>0.14510935232665556</v>
      </c>
    </row>
    <row r="4084" spans="2:4" thickBot="1" x14ac:dyDescent="0.3">
      <c r="B4084" s="11">
        <v>40417</v>
      </c>
      <c r="C4084" s="12">
        <v>1732.68</v>
      </c>
      <c r="D4084" s="192">
        <f t="shared" si="63"/>
        <v>2.5400637325079245E-2</v>
      </c>
    </row>
    <row r="4085" spans="2:4" thickBot="1" x14ac:dyDescent="0.3">
      <c r="B4085" s="11">
        <v>40420</v>
      </c>
      <c r="C4085" s="12">
        <v>1727.05</v>
      </c>
      <c r="D4085" s="192">
        <f t="shared" si="63"/>
        <v>-0.3249301659856485</v>
      </c>
    </row>
    <row r="4086" spans="2:4" thickBot="1" x14ac:dyDescent="0.3">
      <c r="B4086" s="11">
        <v>40421</v>
      </c>
      <c r="C4086" s="12">
        <v>1719.67</v>
      </c>
      <c r="D4086" s="192">
        <f t="shared" si="63"/>
        <v>-0.42731825945976354</v>
      </c>
    </row>
    <row r="4087" spans="2:4" thickBot="1" x14ac:dyDescent="0.3">
      <c r="B4087" s="11">
        <v>40422</v>
      </c>
      <c r="C4087" s="12">
        <v>1713.34</v>
      </c>
      <c r="D4087" s="192">
        <f t="shared" si="63"/>
        <v>-0.36809387847669406</v>
      </c>
    </row>
    <row r="4088" spans="2:4" thickBot="1" x14ac:dyDescent="0.3">
      <c r="B4088" s="11">
        <v>40423</v>
      </c>
      <c r="C4088" s="12">
        <v>1697.41</v>
      </c>
      <c r="D4088" s="192">
        <f t="shared" si="63"/>
        <v>-0.92976291921041954</v>
      </c>
    </row>
    <row r="4089" spans="2:4" thickBot="1" x14ac:dyDescent="0.3">
      <c r="B4089" s="11">
        <v>40424</v>
      </c>
      <c r="C4089" s="12">
        <v>1698.02</v>
      </c>
      <c r="D4089" s="192">
        <f t="shared" si="63"/>
        <v>3.5937104176353429E-2</v>
      </c>
    </row>
    <row r="4090" spans="2:4" thickBot="1" x14ac:dyDescent="0.3">
      <c r="B4090" s="11">
        <v>40427</v>
      </c>
      <c r="C4090" s="12">
        <v>1701.93</v>
      </c>
      <c r="D4090" s="192">
        <f t="shared" si="63"/>
        <v>0.23026819472091731</v>
      </c>
    </row>
    <row r="4091" spans="2:4" thickBot="1" x14ac:dyDescent="0.3">
      <c r="B4091" s="11">
        <v>40428</v>
      </c>
      <c r="C4091" s="12">
        <v>1694.29</v>
      </c>
      <c r="D4091" s="192">
        <f t="shared" si="63"/>
        <v>-0.44890212875970947</v>
      </c>
    </row>
    <row r="4092" spans="2:4" thickBot="1" x14ac:dyDescent="0.3">
      <c r="B4092" s="11">
        <v>40429</v>
      </c>
      <c r="C4092" s="12">
        <v>1688.89</v>
      </c>
      <c r="D4092" s="192">
        <f t="shared" si="63"/>
        <v>-0.31871757491337416</v>
      </c>
    </row>
    <row r="4093" spans="2:4" thickBot="1" x14ac:dyDescent="0.3">
      <c r="B4093" s="11">
        <v>40430</v>
      </c>
      <c r="C4093" s="12">
        <v>1692.72</v>
      </c>
      <c r="D4093" s="192">
        <f t="shared" si="63"/>
        <v>0.22677616659463329</v>
      </c>
    </row>
    <row r="4094" spans="2:4" thickBot="1" x14ac:dyDescent="0.3">
      <c r="B4094" s="11">
        <v>40434</v>
      </c>
      <c r="C4094" s="12">
        <v>1698.17</v>
      </c>
      <c r="D4094" s="192">
        <f t="shared" si="63"/>
        <v>0.32196701167352959</v>
      </c>
    </row>
    <row r="4095" spans="2:4" thickBot="1" x14ac:dyDescent="0.3">
      <c r="B4095" s="11">
        <v>40435</v>
      </c>
      <c r="C4095" s="12">
        <v>1704.26</v>
      </c>
      <c r="D4095" s="192">
        <f t="shared" si="63"/>
        <v>0.35862133944186692</v>
      </c>
    </row>
    <row r="4096" spans="2:4" thickBot="1" x14ac:dyDescent="0.3">
      <c r="B4096" s="11">
        <v>40436</v>
      </c>
      <c r="C4096" s="12">
        <v>1731.55</v>
      </c>
      <c r="D4096" s="192">
        <f t="shared" si="63"/>
        <v>1.6012814946076315</v>
      </c>
    </row>
    <row r="4097" spans="2:4" thickBot="1" x14ac:dyDescent="0.3">
      <c r="B4097" s="11">
        <v>40437</v>
      </c>
      <c r="C4097" s="12">
        <v>1761.77</v>
      </c>
      <c r="D4097" s="192">
        <f t="shared" si="63"/>
        <v>1.7452571395570438</v>
      </c>
    </row>
    <row r="4098" spans="2:4" thickBot="1" x14ac:dyDescent="0.3">
      <c r="B4098" s="11">
        <v>40438</v>
      </c>
      <c r="C4098" s="12">
        <v>1782.48</v>
      </c>
      <c r="D4098" s="192">
        <f t="shared" si="63"/>
        <v>1.1755223440063078</v>
      </c>
    </row>
    <row r="4099" spans="2:4" thickBot="1" x14ac:dyDescent="0.3">
      <c r="B4099" s="11">
        <v>40441</v>
      </c>
      <c r="C4099" s="12">
        <v>1773.73</v>
      </c>
      <c r="D4099" s="192">
        <f t="shared" si="63"/>
        <v>-0.49088909833490124</v>
      </c>
    </row>
    <row r="4100" spans="2:4" thickBot="1" x14ac:dyDescent="0.3">
      <c r="B4100" s="11">
        <v>40442</v>
      </c>
      <c r="C4100" s="12">
        <v>1763.37</v>
      </c>
      <c r="D4100" s="192">
        <f t="shared" si="63"/>
        <v>-0.58407987686965868</v>
      </c>
    </row>
    <row r="4101" spans="2:4" thickBot="1" x14ac:dyDescent="0.3">
      <c r="B4101" s="11">
        <v>40443</v>
      </c>
      <c r="C4101" s="12">
        <v>1780.61</v>
      </c>
      <c r="D4101" s="192">
        <f t="shared" si="63"/>
        <v>0.97767343212145086</v>
      </c>
    </row>
    <row r="4102" spans="2:4" thickBot="1" x14ac:dyDescent="0.3">
      <c r="B4102" s="11">
        <v>40444</v>
      </c>
      <c r="C4102" s="12">
        <v>1778.01</v>
      </c>
      <c r="D4102" s="192">
        <f t="shared" si="63"/>
        <v>-0.1460173760677419</v>
      </c>
    </row>
    <row r="4103" spans="2:4" thickBot="1" x14ac:dyDescent="0.3">
      <c r="B4103" s="11">
        <v>40445</v>
      </c>
      <c r="C4103" s="12">
        <v>1766.53</v>
      </c>
      <c r="D4103" s="192">
        <f t="shared" ref="D4103:D4166" si="64">+((C4103/C4102)-1)*100</f>
        <v>-0.64566565992317804</v>
      </c>
    </row>
    <row r="4104" spans="2:4" thickBot="1" x14ac:dyDescent="0.3">
      <c r="B4104" s="11">
        <v>40448</v>
      </c>
      <c r="C4104" s="12">
        <v>1762.52</v>
      </c>
      <c r="D4104" s="192">
        <f t="shared" si="64"/>
        <v>-0.22699869235167647</v>
      </c>
    </row>
    <row r="4105" spans="2:4" thickBot="1" x14ac:dyDescent="0.3">
      <c r="B4105" s="11">
        <v>40449</v>
      </c>
      <c r="C4105" s="12">
        <v>1773.7</v>
      </c>
      <c r="D4105" s="192">
        <f t="shared" si="64"/>
        <v>0.63431904318815846</v>
      </c>
    </row>
    <row r="4106" spans="2:4" thickBot="1" x14ac:dyDescent="0.3">
      <c r="B4106" s="11">
        <v>40450</v>
      </c>
      <c r="C4106" s="12">
        <v>1774.36</v>
      </c>
      <c r="D4106" s="192">
        <f t="shared" si="64"/>
        <v>3.7210351243155415E-2</v>
      </c>
    </row>
    <row r="4107" spans="2:4" thickBot="1" x14ac:dyDescent="0.3">
      <c r="B4107" s="11">
        <v>40451</v>
      </c>
      <c r="C4107" s="12">
        <v>1760.87</v>
      </c>
      <c r="D4107" s="192">
        <f t="shared" si="64"/>
        <v>-0.76027412700917507</v>
      </c>
    </row>
    <row r="4108" spans="2:4" thickBot="1" x14ac:dyDescent="0.3">
      <c r="B4108" s="11">
        <v>40452</v>
      </c>
      <c r="C4108" s="12">
        <v>1747.03</v>
      </c>
      <c r="D4108" s="192">
        <f t="shared" si="64"/>
        <v>-0.78597511457404456</v>
      </c>
    </row>
    <row r="4109" spans="2:4" thickBot="1" x14ac:dyDescent="0.3">
      <c r="B4109" s="11">
        <v>40455</v>
      </c>
      <c r="C4109" s="12">
        <v>1751.18</v>
      </c>
      <c r="D4109" s="192">
        <f t="shared" si="64"/>
        <v>0.23754600665129022</v>
      </c>
    </row>
    <row r="4110" spans="2:4" thickBot="1" x14ac:dyDescent="0.3">
      <c r="B4110" s="11">
        <v>40456</v>
      </c>
      <c r="C4110" s="12">
        <v>1773.5</v>
      </c>
      <c r="D4110" s="192">
        <f t="shared" si="64"/>
        <v>1.2745691476604204</v>
      </c>
    </row>
    <row r="4111" spans="2:4" thickBot="1" x14ac:dyDescent="0.3">
      <c r="B4111" s="11">
        <v>40457</v>
      </c>
      <c r="C4111" s="12">
        <v>1781.02</v>
      </c>
      <c r="D4111" s="192">
        <f t="shared" si="64"/>
        <v>0.42402029884409664</v>
      </c>
    </row>
    <row r="4112" spans="2:4" thickBot="1" x14ac:dyDescent="0.3">
      <c r="B4112" s="11">
        <v>40458</v>
      </c>
      <c r="C4112" s="12">
        <v>1783.55</v>
      </c>
      <c r="D4112" s="192">
        <f t="shared" si="64"/>
        <v>0.14205343005693205</v>
      </c>
    </row>
    <row r="4113" spans="2:4" thickBot="1" x14ac:dyDescent="0.3">
      <c r="B4113" s="11">
        <v>40459</v>
      </c>
      <c r="C4113" s="12">
        <v>1794.52</v>
      </c>
      <c r="D4113" s="192">
        <f t="shared" si="64"/>
        <v>0.61506545933671664</v>
      </c>
    </row>
    <row r="4114" spans="2:4" thickBot="1" x14ac:dyDescent="0.3">
      <c r="B4114" s="11">
        <v>40462</v>
      </c>
      <c r="C4114" s="12">
        <v>1802.6</v>
      </c>
      <c r="D4114" s="192">
        <f t="shared" si="64"/>
        <v>0.4502596794685898</v>
      </c>
    </row>
    <row r="4115" spans="2:4" thickBot="1" x14ac:dyDescent="0.3">
      <c r="B4115" s="11">
        <v>40463</v>
      </c>
      <c r="C4115" s="12">
        <v>1813.86</v>
      </c>
      <c r="D4115" s="192">
        <f t="shared" si="64"/>
        <v>0.62465327859757558</v>
      </c>
    </row>
    <row r="4116" spans="2:4" thickBot="1" x14ac:dyDescent="0.3">
      <c r="B4116" s="11">
        <v>40464</v>
      </c>
      <c r="C4116" s="12">
        <v>1836.43</v>
      </c>
      <c r="D4116" s="192">
        <f t="shared" si="64"/>
        <v>1.2443077194491448</v>
      </c>
    </row>
    <row r="4117" spans="2:4" thickBot="1" x14ac:dyDescent="0.3">
      <c r="B4117" s="11">
        <v>40465</v>
      </c>
      <c r="C4117" s="12">
        <v>1860.2</v>
      </c>
      <c r="D4117" s="192">
        <f t="shared" si="64"/>
        <v>1.2943591642480268</v>
      </c>
    </row>
    <row r="4118" spans="2:4" thickBot="1" x14ac:dyDescent="0.3">
      <c r="B4118" s="11">
        <v>40466</v>
      </c>
      <c r="C4118" s="12">
        <v>1867.8288620846211</v>
      </c>
      <c r="D4118" s="192">
        <f t="shared" si="64"/>
        <v>0.41010977769169177</v>
      </c>
    </row>
    <row r="4119" spans="2:4" thickBot="1" x14ac:dyDescent="0.3">
      <c r="B4119" s="11">
        <v>40469</v>
      </c>
      <c r="C4119" s="12">
        <v>1862.43</v>
      </c>
      <c r="D4119" s="192">
        <f t="shared" si="64"/>
        <v>-0.28904479388949245</v>
      </c>
    </row>
    <row r="4120" spans="2:4" thickBot="1" x14ac:dyDescent="0.3">
      <c r="B4120" s="11">
        <v>40470</v>
      </c>
      <c r="C4120" s="12">
        <v>1850.72</v>
      </c>
      <c r="D4120" s="192">
        <f t="shared" si="64"/>
        <v>-0.62874846302948262</v>
      </c>
    </row>
    <row r="4121" spans="2:4" thickBot="1" x14ac:dyDescent="0.3">
      <c r="B4121" s="11">
        <v>40471</v>
      </c>
      <c r="C4121" s="12">
        <v>1842.9</v>
      </c>
      <c r="D4121" s="192">
        <f t="shared" si="64"/>
        <v>-0.4225382553816881</v>
      </c>
    </row>
    <row r="4122" spans="2:4" thickBot="1" x14ac:dyDescent="0.3">
      <c r="B4122" s="11">
        <v>40472</v>
      </c>
      <c r="C4122" s="12">
        <v>1839.1</v>
      </c>
      <c r="D4122" s="192">
        <f t="shared" si="64"/>
        <v>-0.20619675511422964</v>
      </c>
    </row>
    <row r="4123" spans="2:4" thickBot="1" x14ac:dyDescent="0.3">
      <c r="B4123" s="11">
        <v>40473</v>
      </c>
      <c r="C4123" s="12">
        <v>1841.54</v>
      </c>
      <c r="D4123" s="192">
        <f t="shared" si="64"/>
        <v>0.132673590343102</v>
      </c>
    </row>
    <row r="4124" spans="2:4" thickBot="1" x14ac:dyDescent="0.3">
      <c r="B4124" s="11">
        <v>40476</v>
      </c>
      <c r="C4124" s="12">
        <v>1844.48</v>
      </c>
      <c r="D4124" s="192">
        <f t="shared" si="64"/>
        <v>0.15964898943277017</v>
      </c>
    </row>
    <row r="4125" spans="2:4" thickBot="1" x14ac:dyDescent="0.3">
      <c r="B4125" s="11">
        <v>40477</v>
      </c>
      <c r="C4125" s="12">
        <v>1845.38</v>
      </c>
      <c r="D4125" s="192">
        <f t="shared" si="64"/>
        <v>4.8794240111038611E-2</v>
      </c>
    </row>
    <row r="4126" spans="2:4" thickBot="1" x14ac:dyDescent="0.3">
      <c r="B4126" s="11">
        <v>40478</v>
      </c>
      <c r="C4126" s="12">
        <v>1849.25</v>
      </c>
      <c r="D4126" s="192">
        <f t="shared" si="64"/>
        <v>0.20971290465918724</v>
      </c>
    </row>
    <row r="4127" spans="2:4" thickBot="1" x14ac:dyDescent="0.3">
      <c r="B4127" s="11">
        <v>40479</v>
      </c>
      <c r="C4127" s="12">
        <v>1853.24</v>
      </c>
      <c r="D4127" s="192">
        <f t="shared" si="64"/>
        <v>0.21576314722184797</v>
      </c>
    </row>
    <row r="4128" spans="2:4" thickBot="1" x14ac:dyDescent="0.3">
      <c r="B4128" s="11">
        <v>40480</v>
      </c>
      <c r="C4128" s="12">
        <v>1861.86</v>
      </c>
      <c r="D4128" s="192">
        <f t="shared" si="64"/>
        <v>0.46513133754937375</v>
      </c>
    </row>
    <row r="4129" spans="2:4" thickBot="1" x14ac:dyDescent="0.3">
      <c r="B4129" s="11">
        <v>40483</v>
      </c>
      <c r="C4129" s="12">
        <v>1865.9</v>
      </c>
      <c r="D4129" s="192">
        <f t="shared" si="64"/>
        <v>0.21698731376151859</v>
      </c>
    </row>
    <row r="4130" spans="2:4" thickBot="1" x14ac:dyDescent="0.3">
      <c r="B4130" s="11">
        <v>40485</v>
      </c>
      <c r="C4130" s="12">
        <v>1862.67</v>
      </c>
      <c r="D4130" s="192">
        <f t="shared" si="64"/>
        <v>-0.17310681172624243</v>
      </c>
    </row>
    <row r="4131" spans="2:4" thickBot="1" x14ac:dyDescent="0.3">
      <c r="B4131" s="11">
        <v>40486</v>
      </c>
      <c r="C4131" s="12">
        <v>1865.75</v>
      </c>
      <c r="D4131" s="192">
        <f t="shared" si="64"/>
        <v>0.16535403479951416</v>
      </c>
    </row>
    <row r="4132" spans="2:4" thickBot="1" x14ac:dyDescent="0.3">
      <c r="B4132" s="11">
        <v>40490</v>
      </c>
      <c r="C4132" s="12">
        <v>1871.05</v>
      </c>
      <c r="D4132" s="192">
        <f t="shared" si="64"/>
        <v>0.28406806914109684</v>
      </c>
    </row>
    <row r="4133" spans="2:4" thickBot="1" x14ac:dyDescent="0.3">
      <c r="B4133" s="11">
        <v>40491</v>
      </c>
      <c r="C4133" s="12">
        <v>1890.15</v>
      </c>
      <c r="D4133" s="192">
        <f t="shared" si="64"/>
        <v>1.0208171882098327</v>
      </c>
    </row>
    <row r="4134" spans="2:4" thickBot="1" x14ac:dyDescent="0.3">
      <c r="B4134" s="11">
        <v>40492</v>
      </c>
      <c r="C4134" s="12">
        <v>1886.81</v>
      </c>
      <c r="D4134" s="192">
        <f t="shared" si="64"/>
        <v>-0.17670555246939168</v>
      </c>
    </row>
    <row r="4135" spans="2:4" thickBot="1" x14ac:dyDescent="0.3">
      <c r="B4135" s="11">
        <v>40493</v>
      </c>
      <c r="C4135" s="12">
        <v>1888.38</v>
      </c>
      <c r="D4135" s="192">
        <f t="shared" si="64"/>
        <v>8.3209226154212779E-2</v>
      </c>
    </row>
    <row r="4136" spans="2:4" thickBot="1" x14ac:dyDescent="0.3">
      <c r="B4136" s="11">
        <v>40494</v>
      </c>
      <c r="C4136" s="12">
        <v>1888.19</v>
      </c>
      <c r="D4136" s="192">
        <f t="shared" si="64"/>
        <v>-1.0061534225103141E-2</v>
      </c>
    </row>
    <row r="4137" spans="2:4" thickBot="1" x14ac:dyDescent="0.3">
      <c r="B4137" s="11">
        <v>40497</v>
      </c>
      <c r="C4137" s="12">
        <v>1898.37</v>
      </c>
      <c r="D4137" s="192">
        <f t="shared" si="64"/>
        <v>0.53914065851423665</v>
      </c>
    </row>
    <row r="4138" spans="2:4" thickBot="1" x14ac:dyDescent="0.3">
      <c r="B4138" s="11">
        <v>40498</v>
      </c>
      <c r="C4138" s="12">
        <v>1908.47</v>
      </c>
      <c r="D4138" s="192">
        <f t="shared" si="64"/>
        <v>0.53203537771879805</v>
      </c>
    </row>
    <row r="4139" spans="2:4" thickBot="1" x14ac:dyDescent="0.3">
      <c r="B4139" s="11">
        <v>40499</v>
      </c>
      <c r="C4139" s="12">
        <v>1922.56</v>
      </c>
      <c r="D4139" s="192">
        <f t="shared" si="64"/>
        <v>0.73828773834536676</v>
      </c>
    </row>
    <row r="4140" spans="2:4" thickBot="1" x14ac:dyDescent="0.3">
      <c r="B4140" s="11">
        <v>40500</v>
      </c>
      <c r="C4140" s="12">
        <v>1919.29</v>
      </c>
      <c r="D4140" s="192">
        <f t="shared" si="64"/>
        <v>-0.17008571904127967</v>
      </c>
    </row>
    <row r="4141" spans="2:4" thickBot="1" x14ac:dyDescent="0.3">
      <c r="B4141" s="11">
        <v>40501</v>
      </c>
      <c r="C4141" s="12">
        <v>1918.87</v>
      </c>
      <c r="D4141" s="192">
        <f t="shared" si="64"/>
        <v>-2.188309218513762E-2</v>
      </c>
    </row>
    <row r="4142" spans="2:4" thickBot="1" x14ac:dyDescent="0.3">
      <c r="B4142" s="11">
        <v>40504</v>
      </c>
      <c r="C4142" s="12">
        <v>1911.48</v>
      </c>
      <c r="D4142" s="192">
        <f t="shared" si="64"/>
        <v>-0.3851224939677933</v>
      </c>
    </row>
    <row r="4143" spans="2:4" thickBot="1" x14ac:dyDescent="0.3">
      <c r="B4143" s="11">
        <v>40505</v>
      </c>
      <c r="C4143" s="12">
        <v>1912.47</v>
      </c>
      <c r="D4143" s="192">
        <f t="shared" si="64"/>
        <v>5.1792328457533898E-2</v>
      </c>
    </row>
    <row r="4144" spans="2:4" thickBot="1" x14ac:dyDescent="0.3">
      <c r="B4144" s="11">
        <v>40506</v>
      </c>
      <c r="C4144" s="12">
        <v>1898.74</v>
      </c>
      <c r="D4144" s="192">
        <f t="shared" si="64"/>
        <v>-0.71791975821843268</v>
      </c>
    </row>
    <row r="4145" spans="2:4" thickBot="1" x14ac:dyDescent="0.3">
      <c r="B4145" s="11">
        <v>40507</v>
      </c>
      <c r="C4145" s="12">
        <v>1904.62</v>
      </c>
      <c r="D4145" s="192">
        <f t="shared" si="64"/>
        <v>0.30967905031757947</v>
      </c>
    </row>
    <row r="4146" spans="2:4" thickBot="1" x14ac:dyDescent="0.3">
      <c r="B4146" s="11">
        <v>40508</v>
      </c>
      <c r="C4146" s="12">
        <v>1908.96</v>
      </c>
      <c r="D4146" s="192">
        <f t="shared" si="64"/>
        <v>0.22786697608971895</v>
      </c>
    </row>
    <row r="4147" spans="2:4" thickBot="1" x14ac:dyDescent="0.3">
      <c r="B4147" s="11">
        <v>40511</v>
      </c>
      <c r="C4147" s="12">
        <v>1904.93</v>
      </c>
      <c r="D4147" s="192">
        <f t="shared" si="64"/>
        <v>-0.21110971418992763</v>
      </c>
    </row>
    <row r="4148" spans="2:4" thickBot="1" x14ac:dyDescent="0.3">
      <c r="B4148" s="11">
        <v>40512</v>
      </c>
      <c r="C4148" s="12">
        <v>1906.79</v>
      </c>
      <c r="D4148" s="192">
        <f t="shared" si="64"/>
        <v>9.7641383147939464E-2</v>
      </c>
    </row>
    <row r="4149" spans="2:4" thickBot="1" x14ac:dyDescent="0.3">
      <c r="B4149" s="11">
        <v>40513</v>
      </c>
      <c r="C4149" s="12">
        <v>1916.11</v>
      </c>
      <c r="D4149" s="192">
        <f t="shared" si="64"/>
        <v>0.48877957195077038</v>
      </c>
    </row>
    <row r="4150" spans="2:4" thickBot="1" x14ac:dyDescent="0.3">
      <c r="B4150" s="11">
        <v>40514</v>
      </c>
      <c r="C4150" s="12">
        <v>1924.01</v>
      </c>
      <c r="D4150" s="192">
        <f t="shared" si="64"/>
        <v>0.41229365746224822</v>
      </c>
    </row>
    <row r="4151" spans="2:4" thickBot="1" x14ac:dyDescent="0.3">
      <c r="B4151" s="11">
        <v>40515</v>
      </c>
      <c r="C4151" s="12">
        <v>1925.25</v>
      </c>
      <c r="D4151" s="192">
        <f t="shared" si="64"/>
        <v>6.4448729476462852E-2</v>
      </c>
    </row>
    <row r="4152" spans="2:4" thickBot="1" x14ac:dyDescent="0.3">
      <c r="B4152" s="11">
        <v>40518</v>
      </c>
      <c r="C4152" s="12">
        <v>1931.89</v>
      </c>
      <c r="D4152" s="192">
        <f t="shared" si="64"/>
        <v>0.34489027399040584</v>
      </c>
    </row>
    <row r="4153" spans="2:4" thickBot="1" x14ac:dyDescent="0.3">
      <c r="B4153" s="11">
        <v>40519</v>
      </c>
      <c r="C4153" s="12">
        <v>1935.04</v>
      </c>
      <c r="D4153" s="192">
        <f t="shared" si="64"/>
        <v>0.16305276180319517</v>
      </c>
    </row>
    <row r="4154" spans="2:4" thickBot="1" x14ac:dyDescent="0.3">
      <c r="B4154" s="11">
        <v>40520</v>
      </c>
      <c r="C4154" s="12">
        <v>1937.14</v>
      </c>
      <c r="D4154" s="192">
        <f t="shared" si="64"/>
        <v>0.1085248883744061</v>
      </c>
    </row>
    <row r="4155" spans="2:4" thickBot="1" x14ac:dyDescent="0.3">
      <c r="B4155" s="11">
        <v>40521</v>
      </c>
      <c r="C4155" s="12">
        <v>1929.41</v>
      </c>
      <c r="D4155" s="192">
        <f t="shared" si="64"/>
        <v>-0.3990418864924572</v>
      </c>
    </row>
    <row r="4156" spans="2:4" thickBot="1" x14ac:dyDescent="0.3">
      <c r="B4156" s="11">
        <v>40522</v>
      </c>
      <c r="C4156" s="12">
        <v>1919.05</v>
      </c>
      <c r="D4156" s="192">
        <f t="shared" si="64"/>
        <v>-0.53695171062657643</v>
      </c>
    </row>
    <row r="4157" spans="2:4" thickBot="1" x14ac:dyDescent="0.3">
      <c r="B4157" s="11">
        <v>40525</v>
      </c>
      <c r="C4157" s="12">
        <v>1917.24</v>
      </c>
      <c r="D4157" s="192">
        <f t="shared" si="64"/>
        <v>-9.4317500846774482E-2</v>
      </c>
    </row>
    <row r="4158" spans="2:4" thickBot="1" x14ac:dyDescent="0.3">
      <c r="B4158" s="11">
        <v>40526</v>
      </c>
      <c r="C4158" s="12">
        <v>1915.28</v>
      </c>
      <c r="D4158" s="192">
        <f t="shared" si="64"/>
        <v>-0.10223028937430545</v>
      </c>
    </row>
    <row r="4159" spans="2:4" thickBot="1" x14ac:dyDescent="0.3">
      <c r="B4159" s="11">
        <v>40527</v>
      </c>
      <c r="C4159" s="12">
        <v>1914.44</v>
      </c>
      <c r="D4159" s="192">
        <f t="shared" si="64"/>
        <v>-4.3857817133785559E-2</v>
      </c>
    </row>
    <row r="4160" spans="2:4" thickBot="1" x14ac:dyDescent="0.3">
      <c r="B4160" s="11">
        <v>40528</v>
      </c>
      <c r="C4160" s="12">
        <v>1913.69</v>
      </c>
      <c r="D4160" s="192">
        <f t="shared" si="64"/>
        <v>-3.9175947013225798E-2</v>
      </c>
    </row>
    <row r="4161" spans="2:4" thickBot="1" x14ac:dyDescent="0.3">
      <c r="B4161" s="11">
        <v>40529</v>
      </c>
      <c r="C4161" s="12">
        <v>1914.02</v>
      </c>
      <c r="D4161" s="192">
        <f t="shared" si="64"/>
        <v>1.7244172253594314E-2</v>
      </c>
    </row>
    <row r="4162" spans="2:4" thickBot="1" x14ac:dyDescent="0.3">
      <c r="B4162" s="11">
        <v>40532</v>
      </c>
      <c r="C4162" s="12">
        <v>1907.49</v>
      </c>
      <c r="D4162" s="192">
        <f t="shared" si="64"/>
        <v>-0.34116675896803672</v>
      </c>
    </row>
    <row r="4163" spans="2:4" thickBot="1" x14ac:dyDescent="0.3">
      <c r="B4163" s="11">
        <v>40533</v>
      </c>
      <c r="C4163" s="12">
        <v>1895.54</v>
      </c>
      <c r="D4163" s="192">
        <f t="shared" si="64"/>
        <v>-0.62647772727510986</v>
      </c>
    </row>
    <row r="4164" spans="2:4" thickBot="1" x14ac:dyDescent="0.3">
      <c r="B4164" s="11">
        <v>40534</v>
      </c>
      <c r="C4164" s="12">
        <v>1913.79</v>
      </c>
      <c r="D4164" s="192">
        <f t="shared" si="64"/>
        <v>0.96278633001678493</v>
      </c>
    </row>
    <row r="4165" spans="2:4" thickBot="1" x14ac:dyDescent="0.3">
      <c r="B4165" s="11">
        <v>40535</v>
      </c>
      <c r="C4165" s="12">
        <v>1928.46</v>
      </c>
      <c r="D4165" s="192">
        <f t="shared" si="64"/>
        <v>0.7665417835812649</v>
      </c>
    </row>
    <row r="4166" spans="2:4" thickBot="1" x14ac:dyDescent="0.3">
      <c r="B4166" s="11">
        <v>40536</v>
      </c>
      <c r="C4166" s="12">
        <v>1925.63</v>
      </c>
      <c r="D4166" s="192">
        <f t="shared" si="64"/>
        <v>-0.14674921958452991</v>
      </c>
    </row>
    <row r="4167" spans="2:4" thickBot="1" x14ac:dyDescent="0.3">
      <c r="B4167" s="11">
        <v>40539</v>
      </c>
      <c r="C4167" s="12">
        <v>1924.65</v>
      </c>
      <c r="D4167" s="192">
        <f t="shared" ref="D4167:D4230" si="65">+((C4167/C4166)-1)*100</f>
        <v>-5.0892435203020447E-2</v>
      </c>
    </row>
    <row r="4168" spans="2:4" thickBot="1" x14ac:dyDescent="0.3">
      <c r="B4168" s="11">
        <v>40540</v>
      </c>
      <c r="C4168" s="12">
        <v>1925.96</v>
      </c>
      <c r="D4168" s="192">
        <f t="shared" si="65"/>
        <v>6.8064323383465464E-2</v>
      </c>
    </row>
    <row r="4169" spans="2:4" thickBot="1" x14ac:dyDescent="0.3">
      <c r="B4169" s="11">
        <v>40541</v>
      </c>
      <c r="C4169" s="12">
        <v>1935.92</v>
      </c>
      <c r="D4169" s="192">
        <f t="shared" si="65"/>
        <v>0.51714469667074603</v>
      </c>
    </row>
    <row r="4170" spans="2:4" thickBot="1" x14ac:dyDescent="0.3">
      <c r="B4170" s="11">
        <v>40542</v>
      </c>
      <c r="C4170" s="12">
        <v>1951.67</v>
      </c>
      <c r="D4170" s="192">
        <f t="shared" si="65"/>
        <v>0.81356667630894108</v>
      </c>
    </row>
    <row r="4171" spans="2:4" thickBot="1" x14ac:dyDescent="0.3">
      <c r="B4171" s="11">
        <v>40543</v>
      </c>
      <c r="C4171" s="12">
        <v>1967.45</v>
      </c>
      <c r="D4171" s="192">
        <f t="shared" si="65"/>
        <v>0.80853832871334852</v>
      </c>
    </row>
    <row r="4172" spans="2:4" thickBot="1" x14ac:dyDescent="0.3">
      <c r="B4172" s="11">
        <v>40547</v>
      </c>
      <c r="C4172" s="12">
        <v>1980.9</v>
      </c>
      <c r="D4172" s="192">
        <f t="shared" si="65"/>
        <v>0.68362601336755535</v>
      </c>
    </row>
    <row r="4173" spans="2:4" thickBot="1" x14ac:dyDescent="0.3">
      <c r="B4173" s="11">
        <v>40548</v>
      </c>
      <c r="C4173" s="12">
        <v>1990.59</v>
      </c>
      <c r="D4173" s="192">
        <f t="shared" si="65"/>
        <v>0.48917158867181065</v>
      </c>
    </row>
    <row r="4174" spans="2:4" thickBot="1" x14ac:dyDescent="0.3">
      <c r="B4174" s="11">
        <v>40549</v>
      </c>
      <c r="C4174" s="12">
        <v>1999.18</v>
      </c>
      <c r="D4174" s="192">
        <f t="shared" si="65"/>
        <v>0.43153035029817044</v>
      </c>
    </row>
    <row r="4175" spans="2:4" thickBot="1" x14ac:dyDescent="0.3">
      <c r="B4175" s="11">
        <v>40550</v>
      </c>
      <c r="C4175" s="12">
        <v>2002.85</v>
      </c>
      <c r="D4175" s="192">
        <f t="shared" si="65"/>
        <v>0.18357526585899286</v>
      </c>
    </row>
    <row r="4176" spans="2:4" thickBot="1" x14ac:dyDescent="0.3">
      <c r="B4176" s="11">
        <v>40553</v>
      </c>
      <c r="C4176" s="12">
        <v>2010.12</v>
      </c>
      <c r="D4176" s="192">
        <f t="shared" si="65"/>
        <v>0.36298274958184162</v>
      </c>
    </row>
    <row r="4177" spans="2:4" thickBot="1" x14ac:dyDescent="0.3">
      <c r="B4177" s="11">
        <v>40554</v>
      </c>
      <c r="C4177" s="12">
        <v>2012.35</v>
      </c>
      <c r="D4177" s="192">
        <f t="shared" si="65"/>
        <v>0.11093865042883788</v>
      </c>
    </row>
    <row r="4178" spans="2:4" thickBot="1" x14ac:dyDescent="0.3">
      <c r="B4178" s="11">
        <v>40555</v>
      </c>
      <c r="C4178" s="12">
        <v>2020.04</v>
      </c>
      <c r="D4178" s="192">
        <f t="shared" si="65"/>
        <v>0.38214028374785602</v>
      </c>
    </row>
    <row r="4179" spans="2:4" thickBot="1" x14ac:dyDescent="0.3">
      <c r="B4179" s="11">
        <v>40556</v>
      </c>
      <c r="C4179" s="12">
        <v>2016.62</v>
      </c>
      <c r="D4179" s="192">
        <f t="shared" si="65"/>
        <v>-0.16930357814697317</v>
      </c>
    </row>
    <row r="4180" spans="2:4" thickBot="1" x14ac:dyDescent="0.3">
      <c r="B4180" s="11">
        <v>40557</v>
      </c>
      <c r="C4180" s="12">
        <v>2027.3</v>
      </c>
      <c r="D4180" s="192">
        <f t="shared" si="65"/>
        <v>0.52959903204372605</v>
      </c>
    </row>
    <row r="4181" spans="2:4" thickBot="1" x14ac:dyDescent="0.3">
      <c r="B4181" s="11">
        <v>40560</v>
      </c>
      <c r="C4181" s="12">
        <v>2043.33</v>
      </c>
      <c r="D4181" s="192">
        <f t="shared" si="65"/>
        <v>0.79070685147732966</v>
      </c>
    </row>
    <row r="4182" spans="2:4" thickBot="1" x14ac:dyDescent="0.3">
      <c r="B4182" s="11">
        <v>40561</v>
      </c>
      <c r="C4182" s="12">
        <v>2049.81</v>
      </c>
      <c r="D4182" s="192">
        <f t="shared" si="65"/>
        <v>0.31712939172821031</v>
      </c>
    </row>
    <row r="4183" spans="2:4" thickBot="1" x14ac:dyDescent="0.3">
      <c r="B4183" s="11">
        <v>40562</v>
      </c>
      <c r="C4183" s="12">
        <v>2055.0300000000002</v>
      </c>
      <c r="D4183" s="192">
        <f t="shared" si="65"/>
        <v>0.25465774876696212</v>
      </c>
    </row>
    <row r="4184" spans="2:4" thickBot="1" x14ac:dyDescent="0.3">
      <c r="B4184" s="11">
        <v>40564</v>
      </c>
      <c r="C4184" s="12">
        <v>2042.64</v>
      </c>
      <c r="D4184" s="192">
        <f t="shared" si="65"/>
        <v>-0.60291090641012568</v>
      </c>
    </row>
    <row r="4185" spans="2:4" thickBot="1" x14ac:dyDescent="0.3">
      <c r="B4185" s="11">
        <v>40567</v>
      </c>
      <c r="C4185" s="12">
        <v>2028.15</v>
      </c>
      <c r="D4185" s="192">
        <f t="shared" si="65"/>
        <v>-0.70937610151569075</v>
      </c>
    </row>
    <row r="4186" spans="2:4" thickBot="1" x14ac:dyDescent="0.3">
      <c r="B4186" s="11">
        <v>40568</v>
      </c>
      <c r="C4186" s="12">
        <v>2033.71</v>
      </c>
      <c r="D4186" s="192">
        <f t="shared" si="65"/>
        <v>0.27414145896507147</v>
      </c>
    </row>
    <row r="4187" spans="2:4" thickBot="1" x14ac:dyDescent="0.3">
      <c r="B4187" s="11">
        <v>40569</v>
      </c>
      <c r="C4187" s="12">
        <v>2036.22</v>
      </c>
      <c r="D4187" s="192">
        <f t="shared" si="65"/>
        <v>0.12341975994609733</v>
      </c>
    </row>
    <row r="4188" spans="2:4" thickBot="1" x14ac:dyDescent="0.3">
      <c r="B4188" s="11">
        <v>40570</v>
      </c>
      <c r="C4188" s="12">
        <v>2040.52</v>
      </c>
      <c r="D4188" s="192">
        <f t="shared" si="65"/>
        <v>0.21117560970818072</v>
      </c>
    </row>
    <row r="4189" spans="2:4" thickBot="1" x14ac:dyDescent="0.3">
      <c r="B4189" s="11">
        <v>40571</v>
      </c>
      <c r="C4189" s="12">
        <v>2039.82</v>
      </c>
      <c r="D4189" s="192">
        <f t="shared" si="65"/>
        <v>-3.4304981083255193E-2</v>
      </c>
    </row>
    <row r="4190" spans="2:4" thickBot="1" x14ac:dyDescent="0.3">
      <c r="B4190" s="11">
        <v>40574</v>
      </c>
      <c r="C4190" s="12">
        <v>2024.04</v>
      </c>
      <c r="D4190" s="192">
        <f t="shared" si="65"/>
        <v>-0.77359767038267524</v>
      </c>
    </row>
    <row r="4191" spans="2:4" thickBot="1" x14ac:dyDescent="0.3">
      <c r="B4191" s="11">
        <v>40576</v>
      </c>
      <c r="C4191" s="12">
        <v>2029.42</v>
      </c>
      <c r="D4191" s="192">
        <f t="shared" si="65"/>
        <v>0.26580502361615022</v>
      </c>
    </row>
    <row r="4192" spans="2:4" thickBot="1" x14ac:dyDescent="0.3">
      <c r="B4192" s="11">
        <v>40578</v>
      </c>
      <c r="C4192" s="12">
        <v>2026.7</v>
      </c>
      <c r="D4192" s="192">
        <f t="shared" si="65"/>
        <v>-0.13402844162371252</v>
      </c>
    </row>
    <row r="4193" spans="2:4" thickBot="1" x14ac:dyDescent="0.3">
      <c r="B4193" s="11">
        <v>40581</v>
      </c>
      <c r="C4193" s="12">
        <v>2023.56</v>
      </c>
      <c r="D4193" s="192">
        <f t="shared" si="65"/>
        <v>-0.15493166230818867</v>
      </c>
    </row>
    <row r="4194" spans="2:4" thickBot="1" x14ac:dyDescent="0.3">
      <c r="B4194" s="11">
        <v>40582</v>
      </c>
      <c r="C4194" s="12">
        <v>2014.47</v>
      </c>
      <c r="D4194" s="192">
        <f t="shared" si="65"/>
        <v>-0.44920832592064697</v>
      </c>
    </row>
    <row r="4195" spans="2:4" thickBot="1" x14ac:dyDescent="0.3">
      <c r="B4195" s="11">
        <v>40583</v>
      </c>
      <c r="C4195" s="12">
        <v>2021.34</v>
      </c>
      <c r="D4195" s="192">
        <f t="shared" si="65"/>
        <v>0.34103262892968278</v>
      </c>
    </row>
    <row r="4196" spans="2:4" thickBot="1" x14ac:dyDescent="0.3">
      <c r="B4196" s="11">
        <v>40584</v>
      </c>
      <c r="C4196" s="12">
        <v>2040.47</v>
      </c>
      <c r="D4196" s="192">
        <f t="shared" si="65"/>
        <v>0.94640189181434131</v>
      </c>
    </row>
    <row r="4197" spans="2:4" thickBot="1" x14ac:dyDescent="0.3">
      <c r="B4197" s="11">
        <v>40585</v>
      </c>
      <c r="C4197" s="12">
        <v>2062.0100000000002</v>
      </c>
      <c r="D4197" s="192">
        <f t="shared" si="65"/>
        <v>1.0556391419624056</v>
      </c>
    </row>
    <row r="4198" spans="2:4" thickBot="1" x14ac:dyDescent="0.3">
      <c r="B4198" s="11">
        <v>40588</v>
      </c>
      <c r="C4198" s="12">
        <v>2072.6</v>
      </c>
      <c r="D4198" s="192">
        <f t="shared" si="65"/>
        <v>0.51357655879455955</v>
      </c>
    </row>
    <row r="4199" spans="2:4" thickBot="1" x14ac:dyDescent="0.3">
      <c r="B4199" s="11">
        <v>40589</v>
      </c>
      <c r="C4199" s="12">
        <v>2073.37</v>
      </c>
      <c r="D4199" s="192">
        <f t="shared" si="65"/>
        <v>3.7151404033575197E-2</v>
      </c>
    </row>
    <row r="4200" spans="2:4" thickBot="1" x14ac:dyDescent="0.3">
      <c r="B4200" s="11">
        <v>40590</v>
      </c>
      <c r="C4200" s="12">
        <v>2072.4499999999998</v>
      </c>
      <c r="D4200" s="192">
        <f t="shared" si="65"/>
        <v>-4.4372205636233897E-2</v>
      </c>
    </row>
    <row r="4201" spans="2:4" thickBot="1" x14ac:dyDescent="0.3">
      <c r="B4201" s="11">
        <v>40591</v>
      </c>
      <c r="C4201" s="12">
        <v>2066.14</v>
      </c>
      <c r="D4201" s="192">
        <f t="shared" si="65"/>
        <v>-0.30447055417500701</v>
      </c>
    </row>
    <row r="4202" spans="2:4" thickBot="1" x14ac:dyDescent="0.3">
      <c r="B4202" s="11">
        <v>40592</v>
      </c>
      <c r="C4202" s="12">
        <v>2059.42</v>
      </c>
      <c r="D4202" s="192">
        <f t="shared" si="65"/>
        <v>-0.3252441751284918</v>
      </c>
    </row>
    <row r="4203" spans="2:4" thickBot="1" x14ac:dyDescent="0.3">
      <c r="B4203" s="11">
        <v>40595</v>
      </c>
      <c r="C4203" s="12">
        <v>2054.81</v>
      </c>
      <c r="D4203" s="192">
        <f t="shared" si="65"/>
        <v>-0.22384943333561003</v>
      </c>
    </row>
    <row r="4204" spans="2:4" thickBot="1" x14ac:dyDescent="0.3">
      <c r="B4204" s="11">
        <v>40596</v>
      </c>
      <c r="C4204" s="12">
        <v>2034.75</v>
      </c>
      <c r="D4204" s="192">
        <f t="shared" si="65"/>
        <v>-0.97624597894695464</v>
      </c>
    </row>
    <row r="4205" spans="2:4" thickBot="1" x14ac:dyDescent="0.3">
      <c r="B4205" s="11">
        <v>40597</v>
      </c>
      <c r="C4205" s="12">
        <v>2032.29</v>
      </c>
      <c r="D4205" s="192">
        <f t="shared" si="65"/>
        <v>-0.12089937338739531</v>
      </c>
    </row>
    <row r="4206" spans="2:4" thickBot="1" x14ac:dyDescent="0.3">
      <c r="B4206" s="11">
        <v>40598</v>
      </c>
      <c r="C4206" s="12">
        <v>2029.25</v>
      </c>
      <c r="D4206" s="192">
        <f t="shared" si="65"/>
        <v>-0.14958495096664137</v>
      </c>
    </row>
    <row r="4207" spans="2:4" thickBot="1" x14ac:dyDescent="0.3">
      <c r="B4207" s="11">
        <v>40599</v>
      </c>
      <c r="C4207" s="12">
        <v>2033.61</v>
      </c>
      <c r="D4207" s="192">
        <f t="shared" si="65"/>
        <v>0.21485770604903198</v>
      </c>
    </row>
    <row r="4208" spans="2:4" thickBot="1" x14ac:dyDescent="0.3">
      <c r="B4208" s="11">
        <v>40602</v>
      </c>
      <c r="C4208" s="12">
        <v>2026.77</v>
      </c>
      <c r="D4208" s="192">
        <f t="shared" si="65"/>
        <v>-0.33634767728325521</v>
      </c>
    </row>
    <row r="4209" spans="2:4" thickBot="1" x14ac:dyDescent="0.3">
      <c r="B4209" s="11">
        <v>40603</v>
      </c>
      <c r="C4209" s="12">
        <v>2024.74</v>
      </c>
      <c r="D4209" s="192">
        <f t="shared" si="65"/>
        <v>-0.10015936687438609</v>
      </c>
    </row>
    <row r="4210" spans="2:4" thickBot="1" x14ac:dyDescent="0.3">
      <c r="B4210" s="11">
        <v>40605</v>
      </c>
      <c r="C4210" s="12">
        <v>2020.59</v>
      </c>
      <c r="D4210" s="192">
        <f t="shared" si="65"/>
        <v>-0.20496458804587503</v>
      </c>
    </row>
    <row r="4211" spans="2:4" thickBot="1" x14ac:dyDescent="0.3">
      <c r="B4211" s="11">
        <v>40606</v>
      </c>
      <c r="C4211" s="12">
        <v>2019.46</v>
      </c>
      <c r="D4211" s="192">
        <f t="shared" si="65"/>
        <v>-5.5924259745909755E-2</v>
      </c>
    </row>
    <row r="4212" spans="2:4" thickBot="1" x14ac:dyDescent="0.3">
      <c r="B4212" s="11">
        <v>40609</v>
      </c>
      <c r="C4212" s="12">
        <v>2013.4</v>
      </c>
      <c r="D4212" s="192">
        <f t="shared" si="65"/>
        <v>-0.30008021946460461</v>
      </c>
    </row>
    <row r="4213" spans="2:4" thickBot="1" x14ac:dyDescent="0.3">
      <c r="B4213" s="11">
        <v>40610</v>
      </c>
      <c r="C4213" s="12">
        <v>2012.39</v>
      </c>
      <c r="D4213" s="192">
        <f t="shared" si="65"/>
        <v>-5.0163901857558368E-2</v>
      </c>
    </row>
    <row r="4214" spans="2:4" thickBot="1" x14ac:dyDescent="0.3">
      <c r="B4214" s="11">
        <v>40611</v>
      </c>
      <c r="C4214" s="12">
        <v>2005.62</v>
      </c>
      <c r="D4214" s="192">
        <f t="shared" si="65"/>
        <v>-0.33641590347796013</v>
      </c>
    </row>
    <row r="4215" spans="2:4" thickBot="1" x14ac:dyDescent="0.3">
      <c r="B4215" s="11">
        <v>40612</v>
      </c>
      <c r="C4215" s="12">
        <v>2006.01</v>
      </c>
      <c r="D4215" s="192">
        <f t="shared" si="65"/>
        <v>1.9445358542502511E-2</v>
      </c>
    </row>
    <row r="4216" spans="2:4" thickBot="1" x14ac:dyDescent="0.3">
      <c r="B4216" s="11">
        <v>40613</v>
      </c>
      <c r="C4216" s="12">
        <v>2003.45</v>
      </c>
      <c r="D4216" s="192">
        <f t="shared" si="65"/>
        <v>-0.12761651238029081</v>
      </c>
    </row>
    <row r="4217" spans="2:4" thickBot="1" x14ac:dyDescent="0.3">
      <c r="B4217" s="11">
        <v>40616</v>
      </c>
      <c r="C4217" s="12">
        <v>1997.51</v>
      </c>
      <c r="D4217" s="192">
        <f t="shared" si="65"/>
        <v>-0.296488557238761</v>
      </c>
    </row>
    <row r="4218" spans="2:4" thickBot="1" x14ac:dyDescent="0.3">
      <c r="B4218" s="11">
        <v>40617</v>
      </c>
      <c r="C4218" s="12">
        <v>1995.99</v>
      </c>
      <c r="D4218" s="192">
        <f t="shared" si="65"/>
        <v>-7.6094737948739777E-2</v>
      </c>
    </row>
    <row r="4219" spans="2:4" thickBot="1" x14ac:dyDescent="0.3">
      <c r="B4219" s="11">
        <v>40618</v>
      </c>
      <c r="C4219" s="12">
        <v>1979.31</v>
      </c>
      <c r="D4219" s="192">
        <f t="shared" si="65"/>
        <v>-0.83567552943651924</v>
      </c>
    </row>
    <row r="4220" spans="2:4" thickBot="1" x14ac:dyDescent="0.3">
      <c r="B4220" s="11">
        <v>40619</v>
      </c>
      <c r="C4220" s="12">
        <v>1946.92</v>
      </c>
      <c r="D4220" s="192">
        <f t="shared" si="65"/>
        <v>-1.6364288565206997</v>
      </c>
    </row>
    <row r="4221" spans="2:4" thickBot="1" x14ac:dyDescent="0.3">
      <c r="B4221" s="11">
        <v>40620</v>
      </c>
      <c r="C4221" s="12">
        <v>1932.13</v>
      </c>
      <c r="D4221" s="192">
        <f t="shared" si="65"/>
        <v>-0.75966141392558306</v>
      </c>
    </row>
    <row r="4222" spans="2:4" thickBot="1" x14ac:dyDescent="0.3">
      <c r="B4222" s="11">
        <v>40623</v>
      </c>
      <c r="C4222" s="12">
        <v>1946.75</v>
      </c>
      <c r="D4222" s="192">
        <f t="shared" si="65"/>
        <v>0.75667786329076669</v>
      </c>
    </row>
    <row r="4223" spans="2:4" thickBot="1" x14ac:dyDescent="0.3">
      <c r="B4223" s="11">
        <v>40624</v>
      </c>
      <c r="C4223" s="12">
        <v>1971.17</v>
      </c>
      <c r="D4223" s="192">
        <f t="shared" si="65"/>
        <v>1.2543983562347538</v>
      </c>
    </row>
    <row r="4224" spans="2:4" thickBot="1" x14ac:dyDescent="0.3">
      <c r="B4224" s="11">
        <v>40625</v>
      </c>
      <c r="C4224" s="12">
        <v>1978.94</v>
      </c>
      <c r="D4224" s="192">
        <f t="shared" si="65"/>
        <v>0.39418213548298997</v>
      </c>
    </row>
    <row r="4225" spans="2:4" thickBot="1" x14ac:dyDescent="0.3">
      <c r="B4225" s="11">
        <v>40626</v>
      </c>
      <c r="C4225" s="12">
        <v>1989.45</v>
      </c>
      <c r="D4225" s="192">
        <f t="shared" si="65"/>
        <v>0.53109240300361904</v>
      </c>
    </row>
    <row r="4226" spans="2:4" thickBot="1" x14ac:dyDescent="0.3">
      <c r="B4226" s="11">
        <v>40627</v>
      </c>
      <c r="C4226" s="12">
        <v>1993.32</v>
      </c>
      <c r="D4226" s="192">
        <f t="shared" si="65"/>
        <v>0.19452612531101199</v>
      </c>
    </row>
    <row r="4227" spans="2:4" thickBot="1" x14ac:dyDescent="0.3">
      <c r="B4227" s="11">
        <v>40630</v>
      </c>
      <c r="C4227" s="12">
        <v>1995.15</v>
      </c>
      <c r="D4227" s="192">
        <f t="shared" si="65"/>
        <v>9.1806634158086986E-2</v>
      </c>
    </row>
    <row r="4228" spans="2:4" thickBot="1" x14ac:dyDescent="0.3">
      <c r="B4228" s="11">
        <v>40631</v>
      </c>
      <c r="C4228" s="12">
        <v>1995.4155609423303</v>
      </c>
      <c r="D4228" s="192">
        <f t="shared" si="65"/>
        <v>1.3310324653792449E-2</v>
      </c>
    </row>
    <row r="4229" spans="2:4" thickBot="1" x14ac:dyDescent="0.3">
      <c r="B4229" s="11">
        <v>40632</v>
      </c>
      <c r="C4229" s="12">
        <v>1998.67</v>
      </c>
      <c r="D4229" s="192">
        <f t="shared" si="65"/>
        <v>0.16309580427111836</v>
      </c>
    </row>
    <row r="4230" spans="2:4" thickBot="1" x14ac:dyDescent="0.3">
      <c r="B4230" s="11">
        <v>40633</v>
      </c>
      <c r="C4230" s="12">
        <v>2005.55</v>
      </c>
      <c r="D4230" s="192">
        <f t="shared" si="65"/>
        <v>0.34422891222662955</v>
      </c>
    </row>
    <row r="4231" spans="2:4" thickBot="1" x14ac:dyDescent="0.3">
      <c r="B4231" s="11">
        <v>40634</v>
      </c>
      <c r="C4231" s="12">
        <v>2005.87</v>
      </c>
      <c r="D4231" s="192">
        <f t="shared" ref="D4231:D4294" si="66">+((C4231/C4230)-1)*100</f>
        <v>1.595572286903213E-2</v>
      </c>
    </row>
    <row r="4232" spans="2:4" thickBot="1" x14ac:dyDescent="0.3">
      <c r="B4232" s="11">
        <v>40638</v>
      </c>
      <c r="C4232" s="12">
        <v>2003.52</v>
      </c>
      <c r="D4232" s="192">
        <f t="shared" si="66"/>
        <v>-0.11715614670940733</v>
      </c>
    </row>
    <row r="4233" spans="2:4" thickBot="1" x14ac:dyDescent="0.3">
      <c r="B4233" s="11">
        <v>40639</v>
      </c>
      <c r="C4233" s="12">
        <v>2010.09</v>
      </c>
      <c r="D4233" s="192">
        <f t="shared" si="66"/>
        <v>0.32792285577383229</v>
      </c>
    </row>
    <row r="4234" spans="2:4" thickBot="1" x14ac:dyDescent="0.3">
      <c r="B4234" s="11">
        <v>40640</v>
      </c>
      <c r="C4234" s="12">
        <v>2016.76</v>
      </c>
      <c r="D4234" s="192">
        <f t="shared" si="66"/>
        <v>0.33182593814207184</v>
      </c>
    </row>
    <row r="4235" spans="2:4" thickBot="1" x14ac:dyDescent="0.3">
      <c r="B4235" s="11">
        <v>40641</v>
      </c>
      <c r="C4235" s="12">
        <v>2029.26</v>
      </c>
      <c r="D4235" s="192">
        <f t="shared" si="66"/>
        <v>0.61980602550626429</v>
      </c>
    </row>
    <row r="4236" spans="2:4" thickBot="1" x14ac:dyDescent="0.3">
      <c r="B4236" s="11">
        <v>40644</v>
      </c>
      <c r="C4236" s="12">
        <v>2040.67</v>
      </c>
      <c r="D4236" s="192">
        <f t="shared" si="66"/>
        <v>0.56227393236942813</v>
      </c>
    </row>
    <row r="4237" spans="2:4" thickBot="1" x14ac:dyDescent="0.3">
      <c r="B4237" s="11">
        <v>40645</v>
      </c>
      <c r="C4237" s="12">
        <v>2038.03</v>
      </c>
      <c r="D4237" s="192">
        <f t="shared" si="66"/>
        <v>-0.12936927577708035</v>
      </c>
    </row>
    <row r="4238" spans="2:4" thickBot="1" x14ac:dyDescent="0.3">
      <c r="B4238" s="11">
        <v>40646</v>
      </c>
      <c r="C4238" s="12">
        <v>2047.6</v>
      </c>
      <c r="D4238" s="192">
        <f t="shared" si="66"/>
        <v>0.46957110543024427</v>
      </c>
    </row>
    <row r="4239" spans="2:4" thickBot="1" x14ac:dyDescent="0.3">
      <c r="B4239" s="11">
        <v>40647</v>
      </c>
      <c r="C4239" s="12">
        <v>2053.5700000000002</v>
      </c>
      <c r="D4239" s="192">
        <f t="shared" si="66"/>
        <v>0.29156085172885593</v>
      </c>
    </row>
    <row r="4240" spans="2:4" thickBot="1" x14ac:dyDescent="0.3">
      <c r="B4240" s="11">
        <v>40648</v>
      </c>
      <c r="C4240" s="12">
        <v>2048.98</v>
      </c>
      <c r="D4240" s="192">
        <f t="shared" si="66"/>
        <v>-0.22351319896570798</v>
      </c>
    </row>
    <row r="4241" spans="2:4" thickBot="1" x14ac:dyDescent="0.3">
      <c r="B4241" s="11">
        <v>40651</v>
      </c>
      <c r="C4241" s="12">
        <v>2043.01</v>
      </c>
      <c r="D4241" s="192">
        <f t="shared" si="66"/>
        <v>-0.2913644837919338</v>
      </c>
    </row>
    <row r="4242" spans="2:4" thickBot="1" x14ac:dyDescent="0.3">
      <c r="B4242" s="11">
        <v>40652</v>
      </c>
      <c r="C4242" s="12">
        <v>2042.61</v>
      </c>
      <c r="D4242" s="192">
        <f t="shared" si="66"/>
        <v>-1.9578954581722652E-2</v>
      </c>
    </row>
    <row r="4243" spans="2:4" thickBot="1" x14ac:dyDescent="0.3">
      <c r="B4243" s="11">
        <v>40653</v>
      </c>
      <c r="C4243" s="12">
        <v>2042.97</v>
      </c>
      <c r="D4243" s="192">
        <f t="shared" si="66"/>
        <v>1.7624509818325862E-2</v>
      </c>
    </row>
    <row r="4244" spans="2:4" thickBot="1" x14ac:dyDescent="0.3">
      <c r="B4244" s="11">
        <v>40654</v>
      </c>
      <c r="C4244" s="12">
        <v>2048.64</v>
      </c>
      <c r="D4244" s="192">
        <f t="shared" si="66"/>
        <v>0.27753711508244905</v>
      </c>
    </row>
    <row r="4245" spans="2:4" thickBot="1" x14ac:dyDescent="0.3">
      <c r="B4245" s="11">
        <v>40655</v>
      </c>
      <c r="C4245" s="12">
        <v>2060.62</v>
      </c>
      <c r="D4245" s="192">
        <f t="shared" si="66"/>
        <v>0.58477819431428379</v>
      </c>
    </row>
    <row r="4246" spans="2:4" thickBot="1" x14ac:dyDescent="0.3">
      <c r="B4246" s="11">
        <v>40658</v>
      </c>
      <c r="C4246" s="12">
        <v>2057.1999999999998</v>
      </c>
      <c r="D4246" s="192">
        <f t="shared" si="66"/>
        <v>-0.16596946550068159</v>
      </c>
    </row>
    <row r="4247" spans="2:4" thickBot="1" x14ac:dyDescent="0.3">
      <c r="B4247" s="11">
        <v>40659</v>
      </c>
      <c r="C4247" s="12">
        <v>2058.02</v>
      </c>
      <c r="D4247" s="192">
        <f t="shared" si="66"/>
        <v>3.9860003888780859E-2</v>
      </c>
    </row>
    <row r="4248" spans="2:4" thickBot="1" x14ac:dyDescent="0.3">
      <c r="B4248" s="11">
        <v>40660</v>
      </c>
      <c r="C4248" s="12">
        <v>2058.69</v>
      </c>
      <c r="D4248" s="192">
        <f t="shared" si="66"/>
        <v>3.2555563114056163E-2</v>
      </c>
    </row>
    <row r="4249" spans="2:4" thickBot="1" x14ac:dyDescent="0.3">
      <c r="B4249" s="11">
        <v>40661</v>
      </c>
      <c r="C4249" s="12">
        <v>2060.84</v>
      </c>
      <c r="D4249" s="192">
        <f t="shared" si="66"/>
        <v>0.10443534480666372</v>
      </c>
    </row>
    <row r="4250" spans="2:4" thickBot="1" x14ac:dyDescent="0.3">
      <c r="B4250" s="11">
        <v>40662</v>
      </c>
      <c r="C4250" s="12">
        <v>2063.0100000000002</v>
      </c>
      <c r="D4250" s="192">
        <f t="shared" si="66"/>
        <v>0.10529686923779202</v>
      </c>
    </row>
    <row r="4251" spans="2:4" thickBot="1" x14ac:dyDescent="0.3">
      <c r="B4251" s="11">
        <v>40665</v>
      </c>
      <c r="C4251" s="12">
        <v>2061.65</v>
      </c>
      <c r="D4251" s="192">
        <f t="shared" si="66"/>
        <v>-6.5923092956410301E-2</v>
      </c>
    </row>
    <row r="4252" spans="2:4" thickBot="1" x14ac:dyDescent="0.3">
      <c r="B4252" s="11">
        <v>40666</v>
      </c>
      <c r="C4252" s="12">
        <v>2065.9699999999998</v>
      </c>
      <c r="D4252" s="192">
        <f t="shared" si="66"/>
        <v>0.20954090170492989</v>
      </c>
    </row>
    <row r="4253" spans="2:4" thickBot="1" x14ac:dyDescent="0.3">
      <c r="B4253" s="11">
        <v>40667</v>
      </c>
      <c r="C4253" s="12">
        <v>2059.7800000000002</v>
      </c>
      <c r="D4253" s="192">
        <f t="shared" si="66"/>
        <v>-0.29961712899991833</v>
      </c>
    </row>
    <row r="4254" spans="2:4" thickBot="1" x14ac:dyDescent="0.3">
      <c r="B4254" s="11">
        <v>40668</v>
      </c>
      <c r="C4254" s="12">
        <v>2050.56</v>
      </c>
      <c r="D4254" s="192">
        <f t="shared" si="66"/>
        <v>-0.4476206196778465</v>
      </c>
    </row>
    <row r="4255" spans="2:4" thickBot="1" x14ac:dyDescent="0.3">
      <c r="B4255" s="11">
        <v>40669</v>
      </c>
      <c r="C4255" s="12">
        <v>2059.98</v>
      </c>
      <c r="D4255" s="192">
        <f t="shared" si="66"/>
        <v>0.45938670411984628</v>
      </c>
    </row>
    <row r="4256" spans="2:4" thickBot="1" x14ac:dyDescent="0.3">
      <c r="B4256" s="11">
        <v>40672</v>
      </c>
      <c r="C4256" s="12">
        <v>2067.4699999999998</v>
      </c>
      <c r="D4256" s="192">
        <f t="shared" si="66"/>
        <v>0.36359576306566055</v>
      </c>
    </row>
    <row r="4257" spans="2:4" thickBot="1" x14ac:dyDescent="0.3">
      <c r="B4257" s="11">
        <v>40673</v>
      </c>
      <c r="C4257" s="12">
        <v>2086.4299999999998</v>
      </c>
      <c r="D4257" s="192">
        <f t="shared" si="66"/>
        <v>0.91706288362105592</v>
      </c>
    </row>
    <row r="4258" spans="2:4" thickBot="1" x14ac:dyDescent="0.3">
      <c r="B4258" s="11">
        <v>40674</v>
      </c>
      <c r="C4258" s="12">
        <v>2105.62</v>
      </c>
      <c r="D4258" s="192">
        <f t="shared" si="66"/>
        <v>0.91975287932017924</v>
      </c>
    </row>
    <row r="4259" spans="2:4" thickBot="1" x14ac:dyDescent="0.3">
      <c r="B4259" s="11">
        <v>40675</v>
      </c>
      <c r="C4259" s="12">
        <v>2104.39</v>
      </c>
      <c r="D4259" s="192">
        <f t="shared" si="66"/>
        <v>-5.8415098640784979E-2</v>
      </c>
    </row>
    <row r="4260" spans="2:4" thickBot="1" x14ac:dyDescent="0.3">
      <c r="B4260" s="11">
        <v>40676</v>
      </c>
      <c r="C4260" s="12">
        <v>2108.62</v>
      </c>
      <c r="D4260" s="192">
        <f t="shared" si="66"/>
        <v>0.2010083682207231</v>
      </c>
    </row>
    <row r="4261" spans="2:4" thickBot="1" x14ac:dyDescent="0.3">
      <c r="B4261" s="68">
        <v>40679</v>
      </c>
      <c r="C4261" s="151">
        <v>2113.61</v>
      </c>
      <c r="D4261" s="192">
        <f t="shared" si="66"/>
        <v>0.23664766529769565</v>
      </c>
    </row>
    <row r="4262" spans="2:4" thickBot="1" x14ac:dyDescent="0.3">
      <c r="B4262" s="11">
        <v>40680</v>
      </c>
      <c r="C4262" s="12">
        <v>2110.5700000000002</v>
      </c>
      <c r="D4262" s="192">
        <f t="shared" si="66"/>
        <v>-0.14382975099473949</v>
      </c>
    </row>
    <row r="4263" spans="2:4" thickBot="1" x14ac:dyDescent="0.3">
      <c r="B4263" s="11">
        <v>40681</v>
      </c>
      <c r="C4263" s="12">
        <v>2100.65</v>
      </c>
      <c r="D4263" s="192">
        <f t="shared" si="66"/>
        <v>-0.47001520916151174</v>
      </c>
    </row>
    <row r="4264" spans="2:4" thickBot="1" x14ac:dyDescent="0.3">
      <c r="B4264" s="11">
        <v>40682</v>
      </c>
      <c r="C4264" s="12">
        <v>2095.2600000000002</v>
      </c>
      <c r="D4264" s="192">
        <f t="shared" si="66"/>
        <v>-0.25658724680455158</v>
      </c>
    </row>
    <row r="4265" spans="2:4" thickBot="1" x14ac:dyDescent="0.3">
      <c r="B4265" s="11">
        <v>40683</v>
      </c>
      <c r="C4265" s="12">
        <v>2098.48</v>
      </c>
      <c r="D4265" s="192">
        <f t="shared" si="66"/>
        <v>0.15368021152504241</v>
      </c>
    </row>
    <row r="4266" spans="2:4" thickBot="1" x14ac:dyDescent="0.3">
      <c r="B4266" s="11">
        <v>40686</v>
      </c>
      <c r="C4266" s="12">
        <v>2085.4499999999998</v>
      </c>
      <c r="D4266" s="192">
        <f t="shared" si="66"/>
        <v>-0.62092562235523951</v>
      </c>
    </row>
    <row r="4267" spans="2:4" thickBot="1" x14ac:dyDescent="0.3">
      <c r="B4267" s="11">
        <v>40687</v>
      </c>
      <c r="C4267" s="12">
        <v>2084.37</v>
      </c>
      <c r="D4267" s="192">
        <f t="shared" si="66"/>
        <v>-5.1787384017831783E-2</v>
      </c>
    </row>
    <row r="4268" spans="2:4" thickBot="1" x14ac:dyDescent="0.3">
      <c r="B4268" s="11">
        <v>40688</v>
      </c>
      <c r="C4268" s="12">
        <v>2085.1999999999998</v>
      </c>
      <c r="D4268" s="192">
        <f t="shared" si="66"/>
        <v>3.9820185475702985E-2</v>
      </c>
    </row>
    <row r="4269" spans="2:4" thickBot="1" x14ac:dyDescent="0.3">
      <c r="B4269" s="11">
        <v>40689</v>
      </c>
      <c r="C4269" s="12">
        <v>2080.4</v>
      </c>
      <c r="D4269" s="192">
        <f t="shared" si="66"/>
        <v>-0.23019374640320667</v>
      </c>
    </row>
    <row r="4270" spans="2:4" thickBot="1" x14ac:dyDescent="0.3">
      <c r="B4270" s="11">
        <v>40690</v>
      </c>
      <c r="C4270" s="12">
        <v>2083.35</v>
      </c>
      <c r="D4270" s="192">
        <f t="shared" si="66"/>
        <v>0.14179965391269977</v>
      </c>
    </row>
    <row r="4271" spans="2:4" thickBot="1" x14ac:dyDescent="0.3">
      <c r="B4271" s="11">
        <v>40693</v>
      </c>
      <c r="C4271" s="12">
        <v>2077.66</v>
      </c>
      <c r="D4271" s="192">
        <f t="shared" si="66"/>
        <v>-0.27311781505747756</v>
      </c>
    </row>
    <row r="4272" spans="2:4" thickBot="1" x14ac:dyDescent="0.3">
      <c r="B4272" s="11">
        <v>40694</v>
      </c>
      <c r="C4272" s="12">
        <v>2079.75</v>
      </c>
      <c r="D4272" s="192">
        <f t="shared" si="66"/>
        <v>0.10059393741035372</v>
      </c>
    </row>
    <row r="4273" spans="2:4" thickBot="1" x14ac:dyDescent="0.3">
      <c r="B4273" s="11">
        <v>40695</v>
      </c>
      <c r="C4273" s="12">
        <v>2081.04</v>
      </c>
      <c r="D4273" s="192">
        <f t="shared" si="66"/>
        <v>6.2026685899740919E-2</v>
      </c>
    </row>
    <row r="4274" spans="2:4" thickBot="1" x14ac:dyDescent="0.3">
      <c r="B4274" s="11">
        <v>40696</v>
      </c>
      <c r="C4274" s="12">
        <v>2078.9499999999998</v>
      </c>
      <c r="D4274" s="192">
        <f t="shared" si="66"/>
        <v>-0.10043055395380085</v>
      </c>
    </row>
    <row r="4275" spans="2:4" thickBot="1" x14ac:dyDescent="0.3">
      <c r="B4275" s="11">
        <v>40697</v>
      </c>
      <c r="C4275" s="12">
        <v>2082.9899999999998</v>
      </c>
      <c r="D4275" s="192">
        <f t="shared" si="66"/>
        <v>0.19432886793813164</v>
      </c>
    </row>
    <row r="4276" spans="2:4" thickBot="1" x14ac:dyDescent="0.3">
      <c r="B4276" s="11">
        <v>40700</v>
      </c>
      <c r="C4276" s="12">
        <v>2077.69</v>
      </c>
      <c r="D4276" s="192">
        <f t="shared" si="66"/>
        <v>-0.25444193203038035</v>
      </c>
    </row>
    <row r="4277" spans="2:4" thickBot="1" x14ac:dyDescent="0.3">
      <c r="B4277" s="11">
        <v>40701</v>
      </c>
      <c r="C4277" s="12">
        <v>2081.41</v>
      </c>
      <c r="D4277" s="192">
        <f t="shared" si="66"/>
        <v>0.17904499708809585</v>
      </c>
    </row>
    <row r="4278" spans="2:4" thickBot="1" x14ac:dyDescent="0.3">
      <c r="B4278" s="11">
        <v>40702</v>
      </c>
      <c r="C4278" s="12">
        <v>2077.83</v>
      </c>
      <c r="D4278" s="192">
        <f t="shared" si="66"/>
        <v>-0.1719987892822572</v>
      </c>
    </row>
    <row r="4279" spans="2:4" thickBot="1" x14ac:dyDescent="0.3">
      <c r="B4279" s="11">
        <v>40703</v>
      </c>
      <c r="C4279" s="12">
        <v>2083</v>
      </c>
      <c r="D4279" s="192">
        <f t="shared" si="66"/>
        <v>0.24881727571552936</v>
      </c>
    </row>
    <row r="4280" spans="2:4" thickBot="1" x14ac:dyDescent="0.3">
      <c r="B4280" s="11">
        <v>40704</v>
      </c>
      <c r="C4280" s="12">
        <v>2085.1</v>
      </c>
      <c r="D4280" s="192">
        <f t="shared" si="66"/>
        <v>0.10081613058088301</v>
      </c>
    </row>
    <row r="4281" spans="2:4" thickBot="1" x14ac:dyDescent="0.3">
      <c r="B4281" s="11">
        <v>40707</v>
      </c>
      <c r="C4281" s="12">
        <v>2081.9699999999998</v>
      </c>
      <c r="D4281" s="192">
        <f t="shared" si="66"/>
        <v>-0.15011270442665259</v>
      </c>
    </row>
    <row r="4282" spans="2:4" thickBot="1" x14ac:dyDescent="0.3">
      <c r="B4282" s="11">
        <v>40708</v>
      </c>
      <c r="C4282" s="12">
        <v>2083.38</v>
      </c>
      <c r="D4282" s="192">
        <f t="shared" si="66"/>
        <v>6.772431879422669E-2</v>
      </c>
    </row>
    <row r="4283" spans="2:4" thickBot="1" x14ac:dyDescent="0.3">
      <c r="B4283" s="11">
        <v>40709</v>
      </c>
      <c r="C4283" s="12">
        <v>2085.3200000000002</v>
      </c>
      <c r="D4283" s="192">
        <f t="shared" si="66"/>
        <v>9.3117914158735715E-2</v>
      </c>
    </row>
    <row r="4284" spans="2:4" thickBot="1" x14ac:dyDescent="0.3">
      <c r="B4284" s="11">
        <v>40710</v>
      </c>
      <c r="C4284" s="12">
        <v>2088.39</v>
      </c>
      <c r="D4284" s="192">
        <f t="shared" si="66"/>
        <v>0.14721961137857953</v>
      </c>
    </row>
    <row r="4285" spans="2:4" thickBot="1" x14ac:dyDescent="0.3">
      <c r="B4285" s="11">
        <v>40711</v>
      </c>
      <c r="C4285" s="12">
        <v>2094.46</v>
      </c>
      <c r="D4285" s="192">
        <f t="shared" si="66"/>
        <v>0.29065452334096076</v>
      </c>
    </row>
    <row r="4286" spans="2:4" thickBot="1" x14ac:dyDescent="0.3">
      <c r="B4286" s="11">
        <v>40714</v>
      </c>
      <c r="C4286" s="12">
        <v>2084.75</v>
      </c>
      <c r="D4286" s="192">
        <f t="shared" si="66"/>
        <v>-0.4636039838430972</v>
      </c>
    </row>
    <row r="4287" spans="2:4" thickBot="1" x14ac:dyDescent="0.3">
      <c r="B4287" s="11">
        <v>40715</v>
      </c>
      <c r="C4287" s="12">
        <v>2082.86</v>
      </c>
      <c r="D4287" s="192">
        <f t="shared" si="66"/>
        <v>-9.0658352320416302E-2</v>
      </c>
    </row>
    <row r="4288" spans="2:4" thickBot="1" x14ac:dyDescent="0.3">
      <c r="B4288" s="11">
        <v>40716</v>
      </c>
      <c r="C4288" s="12">
        <v>2091.1999999999998</v>
      </c>
      <c r="D4288" s="192">
        <f t="shared" si="66"/>
        <v>0.40041097337313314</v>
      </c>
    </row>
    <row r="4289" spans="2:4" thickBot="1" x14ac:dyDescent="0.3">
      <c r="B4289" s="11">
        <v>40717</v>
      </c>
      <c r="C4289" s="12">
        <v>2085.21</v>
      </c>
      <c r="D4289" s="192">
        <f t="shared" si="66"/>
        <v>-0.28643840856923397</v>
      </c>
    </row>
    <row r="4290" spans="2:4" thickBot="1" x14ac:dyDescent="0.3">
      <c r="B4290" s="11">
        <v>40718</v>
      </c>
      <c r="C4290" s="12">
        <v>2088.16</v>
      </c>
      <c r="D4290" s="192">
        <f t="shared" si="66"/>
        <v>0.14147256151657572</v>
      </c>
    </row>
    <row r="4291" spans="2:4" thickBot="1" x14ac:dyDescent="0.3">
      <c r="B4291" s="11">
        <v>40721</v>
      </c>
      <c r="C4291" s="12">
        <v>2088.58</v>
      </c>
      <c r="D4291" s="192">
        <f t="shared" si="66"/>
        <v>2.0113401271926179E-2</v>
      </c>
    </row>
    <row r="4292" spans="2:4" thickBot="1" x14ac:dyDescent="0.3">
      <c r="B4292" s="11">
        <v>40722</v>
      </c>
      <c r="C4292" s="12">
        <v>2087.25</v>
      </c>
      <c r="D4292" s="192">
        <f t="shared" si="66"/>
        <v>-6.3679629221768952E-2</v>
      </c>
    </row>
    <row r="4293" spans="2:4" thickBot="1" x14ac:dyDescent="0.3">
      <c r="B4293" s="11">
        <v>40723</v>
      </c>
      <c r="C4293" s="12">
        <v>2090.69</v>
      </c>
      <c r="D4293" s="192">
        <f t="shared" si="66"/>
        <v>0.16481015690501533</v>
      </c>
    </row>
    <row r="4294" spans="2:4" thickBot="1" x14ac:dyDescent="0.3">
      <c r="B4294" s="11">
        <v>40724</v>
      </c>
      <c r="C4294" s="12">
        <v>2097.7399999999998</v>
      </c>
      <c r="D4294" s="192">
        <f t="shared" si="66"/>
        <v>0.33720924670801455</v>
      </c>
    </row>
    <row r="4295" spans="2:4" thickBot="1" x14ac:dyDescent="0.3">
      <c r="B4295" s="11">
        <v>40725</v>
      </c>
      <c r="C4295" s="12">
        <v>2097.1</v>
      </c>
      <c r="D4295" s="192">
        <f t="shared" ref="D4295:D4358" si="67">+((C4295/C4294)-1)*100</f>
        <v>-3.0509023997249418E-2</v>
      </c>
    </row>
    <row r="4296" spans="2:4" thickBot="1" x14ac:dyDescent="0.3">
      <c r="B4296" s="11">
        <v>40728</v>
      </c>
      <c r="C4296" s="12">
        <v>2098.4899999999998</v>
      </c>
      <c r="D4296" s="192">
        <f t="shared" si="67"/>
        <v>6.6282008487905664E-2</v>
      </c>
    </row>
    <row r="4297" spans="2:4" thickBot="1" x14ac:dyDescent="0.3">
      <c r="B4297" s="11">
        <v>40729</v>
      </c>
      <c r="C4297" s="12">
        <v>2103.7800000000002</v>
      </c>
      <c r="D4297" s="192">
        <f t="shared" si="67"/>
        <v>0.25208602375996758</v>
      </c>
    </row>
    <row r="4298" spans="2:4" thickBot="1" x14ac:dyDescent="0.3">
      <c r="B4298" s="11">
        <v>40730</v>
      </c>
      <c r="C4298" s="12">
        <v>2098.44</v>
      </c>
      <c r="D4298" s="192">
        <f t="shared" si="67"/>
        <v>-0.25382882240538862</v>
      </c>
    </row>
    <row r="4299" spans="2:4" thickBot="1" x14ac:dyDescent="0.3">
      <c r="B4299" s="11">
        <v>40731</v>
      </c>
      <c r="C4299" s="12">
        <v>2099.6799999999998</v>
      </c>
      <c r="D4299" s="192">
        <f t="shared" si="67"/>
        <v>5.9091515602061051E-2</v>
      </c>
    </row>
    <row r="4300" spans="2:4" thickBot="1" x14ac:dyDescent="0.3">
      <c r="B4300" s="11">
        <v>40732</v>
      </c>
      <c r="C4300" s="12">
        <v>2099.4</v>
      </c>
      <c r="D4300" s="192">
        <f t="shared" si="67"/>
        <v>-1.3335365389000042E-2</v>
      </c>
    </row>
    <row r="4301" spans="2:4" thickBot="1" x14ac:dyDescent="0.3">
      <c r="B4301" s="11">
        <v>40735</v>
      </c>
      <c r="C4301" s="12">
        <v>2089.38</v>
      </c>
      <c r="D4301" s="192">
        <f t="shared" si="67"/>
        <v>-0.47727922263504086</v>
      </c>
    </row>
    <row r="4302" spans="2:4" thickBot="1" x14ac:dyDescent="0.3">
      <c r="B4302" s="11">
        <v>40736</v>
      </c>
      <c r="C4302" s="12">
        <v>2079.86</v>
      </c>
      <c r="D4302" s="192">
        <f t="shared" si="67"/>
        <v>-0.45563755755295698</v>
      </c>
    </row>
    <row r="4303" spans="2:4" thickBot="1" x14ac:dyDescent="0.3">
      <c r="B4303" s="11">
        <v>40737</v>
      </c>
      <c r="C4303" s="12">
        <v>2063.8200000000002</v>
      </c>
      <c r="D4303" s="192">
        <f t="shared" si="67"/>
        <v>-0.7712057542334616</v>
      </c>
    </row>
    <row r="4304" spans="2:4" thickBot="1" x14ac:dyDescent="0.3">
      <c r="B4304" s="11">
        <v>40738</v>
      </c>
      <c r="C4304" s="12">
        <v>2057.6799999999998</v>
      </c>
      <c r="D4304" s="192">
        <f t="shared" si="67"/>
        <v>-0.29750656549506482</v>
      </c>
    </row>
    <row r="4305" spans="2:4" thickBot="1" x14ac:dyDescent="0.3">
      <c r="B4305" s="11">
        <v>40739</v>
      </c>
      <c r="C4305" s="12">
        <v>2060.98</v>
      </c>
      <c r="D4305" s="192">
        <f t="shared" si="67"/>
        <v>0.16037479102679608</v>
      </c>
    </row>
    <row r="4306" spans="2:4" thickBot="1" x14ac:dyDescent="0.3">
      <c r="B4306" s="11">
        <v>40742</v>
      </c>
      <c r="C4306" s="12">
        <v>2053.0100000000002</v>
      </c>
      <c r="D4306" s="192">
        <f t="shared" si="67"/>
        <v>-0.38670923541227475</v>
      </c>
    </row>
    <row r="4307" spans="2:4" thickBot="1" x14ac:dyDescent="0.3">
      <c r="B4307" s="11">
        <v>40743</v>
      </c>
      <c r="C4307" s="12">
        <v>2051.5700000000002</v>
      </c>
      <c r="D4307" s="192">
        <f t="shared" si="67"/>
        <v>-7.0140915046690289E-2</v>
      </c>
    </row>
    <row r="4308" spans="2:4" thickBot="1" x14ac:dyDescent="0.3">
      <c r="B4308" s="11">
        <v>40744</v>
      </c>
      <c r="C4308" s="12">
        <v>2045.82</v>
      </c>
      <c r="D4308" s="192">
        <f t="shared" si="67"/>
        <v>-0.28027315665564156</v>
      </c>
    </row>
    <row r="4309" spans="2:4" thickBot="1" x14ac:dyDescent="0.3">
      <c r="B4309" s="11">
        <v>40745</v>
      </c>
      <c r="C4309" s="12">
        <v>2045.05</v>
      </c>
      <c r="D4309" s="192">
        <f t="shared" si="67"/>
        <v>-3.7637719838501393E-2</v>
      </c>
    </row>
    <row r="4310" spans="2:4" thickBot="1" x14ac:dyDescent="0.3">
      <c r="B4310" s="11">
        <v>40746</v>
      </c>
      <c r="C4310" s="12">
        <v>2048.17</v>
      </c>
      <c r="D4310" s="192">
        <f t="shared" si="67"/>
        <v>0.15256350700472154</v>
      </c>
    </row>
    <row r="4311" spans="2:4" thickBot="1" x14ac:dyDescent="0.3">
      <c r="B4311" s="11">
        <v>40749</v>
      </c>
      <c r="C4311" s="12">
        <v>2036.5</v>
      </c>
      <c r="D4311" s="192">
        <f t="shared" si="67"/>
        <v>-0.56977692281402481</v>
      </c>
    </row>
    <row r="4312" spans="2:4" thickBot="1" x14ac:dyDescent="0.3">
      <c r="B4312" s="11">
        <v>40750</v>
      </c>
      <c r="C4312" s="12">
        <v>2038.2561116901495</v>
      </c>
      <c r="D4312" s="192">
        <f t="shared" si="67"/>
        <v>8.6231853186813368E-2</v>
      </c>
    </row>
    <row r="4313" spans="2:4" thickBot="1" x14ac:dyDescent="0.3">
      <c r="B4313" s="11">
        <v>40751</v>
      </c>
      <c r="C4313" s="12">
        <v>2031.25</v>
      </c>
      <c r="D4313" s="192">
        <f t="shared" si="67"/>
        <v>-0.34373068477345781</v>
      </c>
    </row>
    <row r="4314" spans="2:4" thickBot="1" x14ac:dyDescent="0.3">
      <c r="B4314" s="11">
        <v>40752</v>
      </c>
      <c r="C4314" s="12">
        <v>2023.2242637059962</v>
      </c>
      <c r="D4314" s="192">
        <f t="shared" si="67"/>
        <v>-0.39511317139711011</v>
      </c>
    </row>
    <row r="4315" spans="2:4" thickBot="1" x14ac:dyDescent="0.3">
      <c r="B4315" s="11">
        <v>40753</v>
      </c>
      <c r="C4315" s="12">
        <v>2026.95</v>
      </c>
      <c r="D4315" s="192">
        <f t="shared" si="67"/>
        <v>0.18414845851932871</v>
      </c>
    </row>
    <row r="4316" spans="2:4" thickBot="1" x14ac:dyDescent="0.3">
      <c r="B4316" s="11">
        <v>40756</v>
      </c>
      <c r="C4316" s="12">
        <v>2034.33</v>
      </c>
      <c r="D4316" s="192">
        <f t="shared" si="67"/>
        <v>0.36409383556574859</v>
      </c>
    </row>
    <row r="4317" spans="2:4" thickBot="1" x14ac:dyDescent="0.3">
      <c r="B4317" s="11">
        <v>40757</v>
      </c>
      <c r="C4317" s="12">
        <v>2032.55</v>
      </c>
      <c r="D4317" s="192">
        <f t="shared" si="67"/>
        <v>-8.7498095195959191E-2</v>
      </c>
    </row>
    <row r="4318" spans="2:4" thickBot="1" x14ac:dyDescent="0.3">
      <c r="B4318" s="11">
        <v>40758</v>
      </c>
      <c r="C4318" s="12">
        <v>2023.1321812519991</v>
      </c>
      <c r="D4318" s="192">
        <f t="shared" si="67"/>
        <v>-0.46334991749285015</v>
      </c>
    </row>
    <row r="4319" spans="2:4" thickBot="1" x14ac:dyDescent="0.3">
      <c r="B4319" s="113">
        <v>40759</v>
      </c>
      <c r="C4319" s="112">
        <v>2031.943406174591</v>
      </c>
      <c r="D4319" s="192">
        <f t="shared" si="67"/>
        <v>0.4355239368067032</v>
      </c>
    </row>
    <row r="4320" spans="2:4" thickBot="1" x14ac:dyDescent="0.3">
      <c r="B4320" s="11">
        <v>40760</v>
      </c>
      <c r="C4320" s="12">
        <v>1997.8592474033082</v>
      </c>
      <c r="D4320" s="192">
        <f t="shared" si="67"/>
        <v>-1.6774167364951742</v>
      </c>
    </row>
    <row r="4321" spans="2:4" thickBot="1" x14ac:dyDescent="0.3">
      <c r="B4321" s="11">
        <v>40763</v>
      </c>
      <c r="C4321" s="12">
        <v>1942.6478987839414</v>
      </c>
      <c r="D4321" s="192">
        <f t="shared" si="67"/>
        <v>-2.7635254431025102</v>
      </c>
    </row>
    <row r="4322" spans="2:4" thickBot="1" x14ac:dyDescent="0.3">
      <c r="B4322" s="11">
        <v>40764</v>
      </c>
      <c r="C4322" s="12">
        <v>1893.5864800585357</v>
      </c>
      <c r="D4322" s="192">
        <f t="shared" si="67"/>
        <v>-2.5254920748179366</v>
      </c>
    </row>
    <row r="4323" spans="2:4" thickBot="1" x14ac:dyDescent="0.3">
      <c r="B4323" s="11">
        <v>40765</v>
      </c>
      <c r="C4323" s="12">
        <v>1957.3320022467087</v>
      </c>
      <c r="D4323" s="192">
        <f t="shared" si="67"/>
        <v>3.3663908598567049</v>
      </c>
    </row>
    <row r="4324" spans="2:4" ht="14.95" thickBot="1" x14ac:dyDescent="0.3">
      <c r="B4324" s="11">
        <v>40766</v>
      </c>
      <c r="C4324" s="110">
        <v>1935.7002945906863</v>
      </c>
      <c r="D4324" s="192">
        <f t="shared" si="67"/>
        <v>-1.1051629274539287</v>
      </c>
    </row>
    <row r="4325" spans="2:4" thickBot="1" x14ac:dyDescent="0.3">
      <c r="B4325" s="11">
        <v>40767</v>
      </c>
      <c r="C4325" s="12">
        <v>1945.9374158329904</v>
      </c>
      <c r="D4325" s="192">
        <f t="shared" si="67"/>
        <v>0.52885879445860873</v>
      </c>
    </row>
    <row r="4326" spans="2:4" thickBot="1" x14ac:dyDescent="0.3">
      <c r="B4326" s="11">
        <v>40770</v>
      </c>
      <c r="C4326" s="12">
        <v>1953.6282636890394</v>
      </c>
      <c r="D4326" s="192">
        <f t="shared" si="67"/>
        <v>0.39522585842035607</v>
      </c>
    </row>
    <row r="4327" spans="2:4" thickBot="1" x14ac:dyDescent="0.3">
      <c r="B4327" s="11">
        <v>40771</v>
      </c>
      <c r="C4327" s="12">
        <v>1955.8227830569404</v>
      </c>
      <c r="D4327" s="192">
        <f t="shared" si="67"/>
        <v>0.11233044733685027</v>
      </c>
    </row>
    <row r="4328" spans="2:4" thickBot="1" x14ac:dyDescent="0.3">
      <c r="B4328" s="11">
        <v>40772</v>
      </c>
      <c r="C4328" s="12">
        <v>1949.3373846960897</v>
      </c>
      <c r="D4328" s="192">
        <f t="shared" si="67"/>
        <v>-0.33159437639406208</v>
      </c>
    </row>
    <row r="4329" spans="2:4" thickBot="1" x14ac:dyDescent="0.3">
      <c r="B4329" s="11">
        <v>40773</v>
      </c>
      <c r="C4329" s="12">
        <v>1944.7161391027312</v>
      </c>
      <c r="D4329" s="192">
        <f t="shared" si="67"/>
        <v>-0.23706750969016976</v>
      </c>
    </row>
    <row r="4330" spans="2:4" thickBot="1" x14ac:dyDescent="0.3">
      <c r="B4330" s="11">
        <v>40774</v>
      </c>
      <c r="C4330" s="12">
        <v>1920.1582334233769</v>
      </c>
      <c r="D4330" s="192">
        <f t="shared" si="67"/>
        <v>-1.2628015567703876</v>
      </c>
    </row>
    <row r="4331" spans="2:4" thickBot="1" x14ac:dyDescent="0.3">
      <c r="B4331" s="11">
        <v>40777</v>
      </c>
      <c r="C4331" s="12">
        <v>1913.7532800051463</v>
      </c>
      <c r="D4331" s="192">
        <f t="shared" si="67"/>
        <v>-0.33356383378944088</v>
      </c>
    </row>
    <row r="4332" spans="2:4" thickBot="1" x14ac:dyDescent="0.3">
      <c r="B4332" s="11">
        <v>40778</v>
      </c>
      <c r="C4332" s="12">
        <v>1932.5716311831297</v>
      </c>
      <c r="D4332" s="192">
        <f t="shared" si="67"/>
        <v>0.98332169431645244</v>
      </c>
    </row>
    <row r="4333" spans="2:4" thickBot="1" x14ac:dyDescent="0.3">
      <c r="B4333" s="11">
        <v>40779</v>
      </c>
      <c r="C4333" s="12">
        <v>1940.5257535777171</v>
      </c>
      <c r="D4333" s="192">
        <f t="shared" si="67"/>
        <v>0.41158228063804536</v>
      </c>
    </row>
    <row r="4334" spans="2:4" thickBot="1" x14ac:dyDescent="0.3">
      <c r="B4334" s="11">
        <v>40780</v>
      </c>
      <c r="C4334" s="12">
        <v>1944.6841795775654</v>
      </c>
      <c r="D4334" s="192">
        <f t="shared" si="67"/>
        <v>0.21429378054795833</v>
      </c>
    </row>
    <row r="4335" spans="2:4" thickBot="1" x14ac:dyDescent="0.3">
      <c r="B4335" s="11">
        <v>40781</v>
      </c>
      <c r="C4335" s="12">
        <v>1941.6992144937342</v>
      </c>
      <c r="D4335" s="192">
        <f t="shared" si="67"/>
        <v>-0.15349356544256398</v>
      </c>
    </row>
    <row r="4336" spans="2:4" thickBot="1" x14ac:dyDescent="0.3">
      <c r="B4336" s="11">
        <v>40784</v>
      </c>
      <c r="C4336" s="12">
        <v>1945.15</v>
      </c>
      <c r="D4336" s="192">
        <f t="shared" si="67"/>
        <v>0.17771987960377711</v>
      </c>
    </row>
    <row r="4337" spans="2:4" thickBot="1" x14ac:dyDescent="0.3">
      <c r="B4337" s="11">
        <v>40785</v>
      </c>
      <c r="C4337" s="12">
        <v>1950.66</v>
      </c>
      <c r="D4337" s="192">
        <f t="shared" si="67"/>
        <v>0.28326864252115058</v>
      </c>
    </row>
    <row r="4338" spans="2:4" thickBot="1" x14ac:dyDescent="0.3">
      <c r="B4338" s="11">
        <v>40787</v>
      </c>
      <c r="C4338" s="12">
        <v>1954.09</v>
      </c>
      <c r="D4338" s="192">
        <f t="shared" si="67"/>
        <v>0.17583792152398026</v>
      </c>
    </row>
    <row r="4339" spans="2:4" thickBot="1" x14ac:dyDescent="0.3">
      <c r="B4339" s="11">
        <v>40791</v>
      </c>
      <c r="C4339" s="12">
        <v>1946.98</v>
      </c>
      <c r="D4339" s="192">
        <f t="shared" si="67"/>
        <v>-0.36385222789123706</v>
      </c>
    </row>
    <row r="4340" spans="2:4" thickBot="1" x14ac:dyDescent="0.3">
      <c r="B4340" s="11">
        <v>40792</v>
      </c>
      <c r="C4340" s="12">
        <v>1929.85</v>
      </c>
      <c r="D4340" s="192">
        <f t="shared" si="67"/>
        <v>-0.87982413789561287</v>
      </c>
    </row>
    <row r="4341" spans="2:4" thickBot="1" x14ac:dyDescent="0.3">
      <c r="B4341" s="11">
        <v>40793</v>
      </c>
      <c r="C4341" s="12">
        <v>1932.21</v>
      </c>
      <c r="D4341" s="192">
        <f t="shared" si="67"/>
        <v>0.12228929709563463</v>
      </c>
    </row>
    <row r="4342" spans="2:4" thickBot="1" x14ac:dyDescent="0.3">
      <c r="B4342" s="11">
        <v>40794</v>
      </c>
      <c r="C4342" s="12">
        <v>1947.26</v>
      </c>
      <c r="D4342" s="192">
        <f t="shared" si="67"/>
        <v>0.77890084411114113</v>
      </c>
    </row>
    <row r="4343" spans="2:4" thickBot="1" x14ac:dyDescent="0.3">
      <c r="B4343" s="11">
        <v>40795</v>
      </c>
      <c r="C4343" s="12">
        <v>1931.66</v>
      </c>
      <c r="D4343" s="192">
        <f t="shared" si="67"/>
        <v>-0.80112568429484554</v>
      </c>
    </row>
    <row r="4344" spans="2:4" thickBot="1" x14ac:dyDescent="0.3">
      <c r="B4344" s="11">
        <v>40798</v>
      </c>
      <c r="C4344" s="12">
        <v>1929.05</v>
      </c>
      <c r="D4344" s="192">
        <f t="shared" si="67"/>
        <v>-0.13511694604640967</v>
      </c>
    </row>
    <row r="4345" spans="2:4" thickBot="1" x14ac:dyDescent="0.3">
      <c r="B4345" s="11">
        <v>40799</v>
      </c>
      <c r="C4345" s="12">
        <v>1925.58</v>
      </c>
      <c r="D4345" s="192">
        <f t="shared" si="67"/>
        <v>-0.17988128871724296</v>
      </c>
    </row>
    <row r="4346" spans="2:4" thickBot="1" x14ac:dyDescent="0.3">
      <c r="B4346" s="11">
        <v>40800</v>
      </c>
      <c r="C4346" s="12">
        <v>1907.27</v>
      </c>
      <c r="D4346" s="192">
        <f t="shared" si="67"/>
        <v>-0.95088233155724566</v>
      </c>
    </row>
    <row r="4347" spans="2:4" thickBot="1" x14ac:dyDescent="0.3">
      <c r="B4347" s="11">
        <v>40801</v>
      </c>
      <c r="C4347" s="12">
        <v>1895.97</v>
      </c>
      <c r="D4347" s="192">
        <f t="shared" si="67"/>
        <v>-0.59246986530485657</v>
      </c>
    </row>
    <row r="4348" spans="2:4" thickBot="1" x14ac:dyDescent="0.3">
      <c r="B4348" s="11">
        <v>40802</v>
      </c>
      <c r="C4348" s="12">
        <v>1899.5</v>
      </c>
      <c r="D4348" s="192">
        <f t="shared" si="67"/>
        <v>0.18618438055453268</v>
      </c>
    </row>
    <row r="4349" spans="2:4" thickBot="1" x14ac:dyDescent="0.3">
      <c r="B4349" s="11">
        <v>40805</v>
      </c>
      <c r="C4349" s="12">
        <v>1899.19</v>
      </c>
      <c r="D4349" s="192">
        <f t="shared" si="67"/>
        <v>-1.632008423269049E-2</v>
      </c>
    </row>
    <row r="4350" spans="2:4" thickBot="1" x14ac:dyDescent="0.3">
      <c r="B4350" s="11">
        <v>40806</v>
      </c>
      <c r="C4350" s="12">
        <v>1892.86</v>
      </c>
      <c r="D4350" s="192">
        <f t="shared" si="67"/>
        <v>-0.33329998578341957</v>
      </c>
    </row>
    <row r="4351" spans="2:4" thickBot="1" x14ac:dyDescent="0.3">
      <c r="B4351" s="11">
        <v>40807</v>
      </c>
      <c r="C4351" s="12">
        <v>1892.43</v>
      </c>
      <c r="D4351" s="192">
        <f t="shared" si="67"/>
        <v>-2.271694684233827E-2</v>
      </c>
    </row>
    <row r="4352" spans="2:4" thickBot="1" x14ac:dyDescent="0.3">
      <c r="B4352" s="11">
        <v>40808</v>
      </c>
      <c r="C4352" s="12">
        <v>1886.58</v>
      </c>
      <c r="D4352" s="192">
        <f t="shared" si="67"/>
        <v>-0.30912636134494687</v>
      </c>
    </row>
    <row r="4353" spans="2:4" thickBot="1" x14ac:dyDescent="0.3">
      <c r="B4353" s="11">
        <v>40809</v>
      </c>
      <c r="C4353" s="12">
        <v>1856.72</v>
      </c>
      <c r="D4353" s="192">
        <f t="shared" si="67"/>
        <v>-1.5827582185754085</v>
      </c>
    </row>
    <row r="4354" spans="2:4" thickBot="1" x14ac:dyDescent="0.3">
      <c r="B4354" s="11">
        <v>40812</v>
      </c>
      <c r="C4354" s="12">
        <v>1850.12</v>
      </c>
      <c r="D4354" s="192">
        <f t="shared" si="67"/>
        <v>-0.35546555215649756</v>
      </c>
    </row>
    <row r="4355" spans="2:4" thickBot="1" x14ac:dyDescent="0.3">
      <c r="B4355" s="11">
        <v>40813</v>
      </c>
      <c r="C4355" s="12">
        <v>1862.23</v>
      </c>
      <c r="D4355" s="192">
        <f t="shared" si="67"/>
        <v>0.65455213715868155</v>
      </c>
    </row>
    <row r="4356" spans="2:4" thickBot="1" x14ac:dyDescent="0.3">
      <c r="B4356" s="11">
        <v>40814</v>
      </c>
      <c r="C4356" s="12">
        <v>1886.77</v>
      </c>
      <c r="D4356" s="192">
        <f t="shared" si="67"/>
        <v>1.3177749257610394</v>
      </c>
    </row>
    <row r="4357" spans="2:4" thickBot="1" x14ac:dyDescent="0.3">
      <c r="B4357" s="11">
        <v>40815</v>
      </c>
      <c r="C4357" s="12">
        <v>1886.66</v>
      </c>
      <c r="D4357" s="192">
        <f t="shared" si="67"/>
        <v>-5.8300693778212676E-3</v>
      </c>
    </row>
    <row r="4358" spans="2:4" thickBot="1" x14ac:dyDescent="0.3">
      <c r="B4358" s="11">
        <v>40816</v>
      </c>
      <c r="C4358" s="12">
        <v>1900.68</v>
      </c>
      <c r="D4358" s="192">
        <f t="shared" si="67"/>
        <v>0.7431121664740914</v>
      </c>
    </row>
    <row r="4359" spans="2:4" thickBot="1" x14ac:dyDescent="0.3">
      <c r="B4359" s="11">
        <v>40819</v>
      </c>
      <c r="C4359" s="12">
        <v>1893.89</v>
      </c>
      <c r="D4359" s="192">
        <f t="shared" ref="D4359:D4422" si="68">+((C4359/C4358)-1)*100</f>
        <v>-0.35724056653407832</v>
      </c>
    </row>
    <row r="4360" spans="2:4" thickBot="1" x14ac:dyDescent="0.3">
      <c r="B4360" s="11">
        <v>40820</v>
      </c>
      <c r="C4360" s="12">
        <v>1894.34</v>
      </c>
      <c r="D4360" s="192">
        <f t="shared" si="68"/>
        <v>2.3760619676949091E-2</v>
      </c>
    </row>
    <row r="4361" spans="2:4" thickBot="1" x14ac:dyDescent="0.3">
      <c r="B4361" s="11">
        <v>40821</v>
      </c>
      <c r="C4361" s="12">
        <v>1886.44</v>
      </c>
      <c r="D4361" s="192">
        <f t="shared" si="68"/>
        <v>-0.41703178943589547</v>
      </c>
    </row>
    <row r="4362" spans="2:4" thickBot="1" x14ac:dyDescent="0.3">
      <c r="B4362" s="11">
        <v>40822</v>
      </c>
      <c r="C4362" s="12">
        <v>1881.05</v>
      </c>
      <c r="D4362" s="192">
        <f t="shared" si="68"/>
        <v>-0.28572337312610108</v>
      </c>
    </row>
    <row r="4363" spans="2:4" thickBot="1" x14ac:dyDescent="0.3">
      <c r="B4363" s="11">
        <v>40823</v>
      </c>
      <c r="C4363" s="12">
        <v>1887.07</v>
      </c>
      <c r="D4363" s="192">
        <f t="shared" si="68"/>
        <v>0.3200340235506749</v>
      </c>
    </row>
    <row r="4364" spans="2:4" thickBot="1" x14ac:dyDescent="0.3">
      <c r="B4364" s="11">
        <v>40826</v>
      </c>
      <c r="C4364" s="12">
        <v>1884.59</v>
      </c>
      <c r="D4364" s="192">
        <f t="shared" si="68"/>
        <v>-0.13142066801973273</v>
      </c>
    </row>
    <row r="4365" spans="2:4" thickBot="1" x14ac:dyDescent="0.3">
      <c r="B4365" s="11">
        <v>40827</v>
      </c>
      <c r="C4365" s="12">
        <v>1884.3</v>
      </c>
      <c r="D4365" s="192">
        <f t="shared" si="68"/>
        <v>-1.538796236847384E-2</v>
      </c>
    </row>
    <row r="4366" spans="2:4" thickBot="1" x14ac:dyDescent="0.3">
      <c r="B4366" s="11">
        <v>40828</v>
      </c>
      <c r="C4366" s="12">
        <v>1883.19</v>
      </c>
      <c r="D4366" s="192">
        <f t="shared" si="68"/>
        <v>-5.890781722655003E-2</v>
      </c>
    </row>
    <row r="4367" spans="2:4" thickBot="1" x14ac:dyDescent="0.3">
      <c r="B4367" s="11">
        <v>40829</v>
      </c>
      <c r="C4367" s="12">
        <v>1881.29</v>
      </c>
      <c r="D4367" s="192">
        <f t="shared" si="68"/>
        <v>-0.10089263430668183</v>
      </c>
    </row>
    <row r="4368" spans="2:4" thickBot="1" x14ac:dyDescent="0.3">
      <c r="B4368" s="11">
        <v>40830</v>
      </c>
      <c r="C4368" s="12">
        <v>1883.66</v>
      </c>
      <c r="D4368" s="192">
        <f t="shared" si="68"/>
        <v>0.12597738785620205</v>
      </c>
    </row>
    <row r="4369" spans="2:4" thickBot="1" x14ac:dyDescent="0.3">
      <c r="B4369" s="11">
        <v>40833</v>
      </c>
      <c r="C4369" s="12">
        <v>1880.33</v>
      </c>
      <c r="D4369" s="192">
        <f t="shared" si="68"/>
        <v>-0.17678349595999787</v>
      </c>
    </row>
    <row r="4370" spans="2:4" thickBot="1" x14ac:dyDescent="0.3">
      <c r="B4370" s="11">
        <v>40834</v>
      </c>
      <c r="C4370" s="12">
        <v>1890.96</v>
      </c>
      <c r="D4370" s="192">
        <f t="shared" si="68"/>
        <v>0.56532629910708287</v>
      </c>
    </row>
    <row r="4371" spans="2:4" thickBot="1" x14ac:dyDescent="0.3">
      <c r="B4371" s="11">
        <v>40835</v>
      </c>
      <c r="C4371" s="12">
        <v>1886.77</v>
      </c>
      <c r="D4371" s="192">
        <f t="shared" si="68"/>
        <v>-0.2215805728307374</v>
      </c>
    </row>
    <row r="4372" spans="2:4" thickBot="1" x14ac:dyDescent="0.3">
      <c r="B4372" s="11">
        <v>40836</v>
      </c>
      <c r="C4372" s="12">
        <v>1886.46</v>
      </c>
      <c r="D4372" s="192">
        <f t="shared" si="68"/>
        <v>-1.6430195519323565E-2</v>
      </c>
    </row>
    <row r="4373" spans="2:4" thickBot="1" x14ac:dyDescent="0.3">
      <c r="B4373" s="11">
        <v>40837</v>
      </c>
      <c r="C4373" s="12">
        <v>1896.85</v>
      </c>
      <c r="D4373" s="192">
        <f t="shared" si="68"/>
        <v>0.55076704515335528</v>
      </c>
    </row>
    <row r="4374" spans="2:4" thickBot="1" x14ac:dyDescent="0.3">
      <c r="B4374" s="11">
        <v>40840</v>
      </c>
      <c r="C4374" s="12">
        <v>1900.32</v>
      </c>
      <c r="D4374" s="192">
        <f t="shared" si="68"/>
        <v>0.18293486569840312</v>
      </c>
    </row>
    <row r="4375" spans="2:4" thickBot="1" x14ac:dyDescent="0.3">
      <c r="B4375" s="11">
        <v>40841</v>
      </c>
      <c r="C4375" s="12">
        <v>1913.81</v>
      </c>
      <c r="D4375" s="192">
        <f t="shared" si="68"/>
        <v>0.70988044118884819</v>
      </c>
    </row>
    <row r="4376" spans="2:4" thickBot="1" x14ac:dyDescent="0.3">
      <c r="B4376" s="11">
        <v>40843</v>
      </c>
      <c r="C4376" s="12">
        <v>1904.2</v>
      </c>
      <c r="D4376" s="192">
        <f t="shared" si="68"/>
        <v>-0.50213971083857833</v>
      </c>
    </row>
    <row r="4377" spans="2:4" thickBot="1" x14ac:dyDescent="0.3">
      <c r="B4377" s="11">
        <v>40844</v>
      </c>
      <c r="C4377" s="12">
        <v>1893.72</v>
      </c>
      <c r="D4377" s="192">
        <f t="shared" si="68"/>
        <v>-0.55036235689528423</v>
      </c>
    </row>
    <row r="4378" spans="2:4" thickBot="1" x14ac:dyDescent="0.3">
      <c r="B4378" s="11">
        <v>40847</v>
      </c>
      <c r="C4378" s="12">
        <v>1883.01</v>
      </c>
      <c r="D4378" s="192">
        <f t="shared" si="68"/>
        <v>-0.5655535137190304</v>
      </c>
    </row>
    <row r="4379" spans="2:4" thickBot="1" x14ac:dyDescent="0.3">
      <c r="B4379" s="11">
        <v>40850</v>
      </c>
      <c r="C4379" s="12">
        <v>1888.97</v>
      </c>
      <c r="D4379" s="192">
        <f t="shared" si="68"/>
        <v>0.31651451665153374</v>
      </c>
    </row>
    <row r="4380" spans="2:4" thickBot="1" x14ac:dyDescent="0.3">
      <c r="B4380" s="11">
        <v>40851</v>
      </c>
      <c r="C4380" s="12">
        <v>1892.54</v>
      </c>
      <c r="D4380" s="192">
        <f t="shared" si="68"/>
        <v>0.18899188446612758</v>
      </c>
    </row>
    <row r="4381" spans="2:4" thickBot="1" x14ac:dyDescent="0.3">
      <c r="B4381" s="11">
        <v>40854</v>
      </c>
      <c r="C4381" s="12">
        <v>1909.48</v>
      </c>
      <c r="D4381" s="192">
        <f t="shared" si="68"/>
        <v>0.89509336658670779</v>
      </c>
    </row>
    <row r="4382" spans="2:4" thickBot="1" x14ac:dyDescent="0.3">
      <c r="B4382" s="11">
        <v>40855</v>
      </c>
      <c r="C4382" s="12">
        <v>1910.99</v>
      </c>
      <c r="D4382" s="192">
        <f t="shared" si="68"/>
        <v>7.9079121017233689E-2</v>
      </c>
    </row>
    <row r="4383" spans="2:4" thickBot="1" x14ac:dyDescent="0.3">
      <c r="B4383" s="11">
        <v>40856</v>
      </c>
      <c r="C4383" s="12">
        <v>1911.7</v>
      </c>
      <c r="D4383" s="192">
        <f t="shared" si="68"/>
        <v>3.7153517286858673E-2</v>
      </c>
    </row>
    <row r="4384" spans="2:4" thickBot="1" x14ac:dyDescent="0.3">
      <c r="B4384" s="11">
        <v>40857</v>
      </c>
      <c r="C4384" s="12">
        <v>1912.16</v>
      </c>
      <c r="D4384" s="192">
        <f t="shared" si="68"/>
        <v>2.4062352879639093E-2</v>
      </c>
    </row>
    <row r="4385" spans="2:4" thickBot="1" x14ac:dyDescent="0.3">
      <c r="B4385" s="11">
        <v>40858</v>
      </c>
      <c r="C4385" s="12">
        <v>1920.1</v>
      </c>
      <c r="D4385" s="192">
        <f t="shared" si="68"/>
        <v>0.41523721864278329</v>
      </c>
    </row>
    <row r="4386" spans="2:4" thickBot="1" x14ac:dyDescent="0.3">
      <c r="B4386" s="11">
        <v>40861</v>
      </c>
      <c r="C4386" s="12">
        <v>1923.94</v>
      </c>
      <c r="D4386" s="192">
        <f t="shared" si="68"/>
        <v>0.19998958387583698</v>
      </c>
    </row>
    <row r="4387" spans="2:4" thickBot="1" x14ac:dyDescent="0.3">
      <c r="B4387" s="11">
        <v>40862</v>
      </c>
      <c r="C4387" s="12">
        <v>1918.09</v>
      </c>
      <c r="D4387" s="192">
        <f t="shared" si="68"/>
        <v>-0.30406353628492644</v>
      </c>
    </row>
    <row r="4388" spans="2:4" thickBot="1" x14ac:dyDescent="0.3">
      <c r="B4388" s="11">
        <v>40863</v>
      </c>
      <c r="C4388" s="12">
        <v>1908.67</v>
      </c>
      <c r="D4388" s="192">
        <f t="shared" si="68"/>
        <v>-0.4911135556725621</v>
      </c>
    </row>
    <row r="4389" spans="2:4" thickBot="1" x14ac:dyDescent="0.3">
      <c r="B4389" s="11">
        <v>40864</v>
      </c>
      <c r="C4389" s="12">
        <v>1908.56</v>
      </c>
      <c r="D4389" s="192">
        <f t="shared" si="68"/>
        <v>-5.7631754048714789E-3</v>
      </c>
    </row>
    <row r="4390" spans="2:4" thickBot="1" x14ac:dyDescent="0.3">
      <c r="B4390" s="11">
        <v>40865</v>
      </c>
      <c r="C4390" s="12">
        <v>1899.89</v>
      </c>
      <c r="D4390" s="192">
        <f t="shared" si="68"/>
        <v>-0.45426918724063015</v>
      </c>
    </row>
    <row r="4391" spans="2:4" thickBot="1" x14ac:dyDescent="0.3">
      <c r="B4391" s="11">
        <v>40868</v>
      </c>
      <c r="C4391" s="12">
        <v>1896.14</v>
      </c>
      <c r="D4391" s="192">
        <f t="shared" si="68"/>
        <v>-0.19737984830701105</v>
      </c>
    </row>
    <row r="4392" spans="2:4" thickBot="1" x14ac:dyDescent="0.3">
      <c r="B4392" s="11">
        <v>40869</v>
      </c>
      <c r="C4392" s="12">
        <v>1894.03</v>
      </c>
      <c r="D4392" s="192">
        <f t="shared" si="68"/>
        <v>-0.11127870304935561</v>
      </c>
    </row>
    <row r="4393" spans="2:4" thickBot="1" x14ac:dyDescent="0.3">
      <c r="B4393" s="11">
        <v>40870</v>
      </c>
      <c r="C4393" s="12">
        <v>1891.27</v>
      </c>
      <c r="D4393" s="192">
        <f t="shared" si="68"/>
        <v>-0.14572102870598069</v>
      </c>
    </row>
    <row r="4394" spans="2:4" thickBot="1" x14ac:dyDescent="0.3">
      <c r="B4394" s="11">
        <v>40871</v>
      </c>
      <c r="C4394" s="12">
        <v>1890.18</v>
      </c>
      <c r="D4394" s="192">
        <f t="shared" si="68"/>
        <v>-5.7633230580500516E-2</v>
      </c>
    </row>
    <row r="4395" spans="2:4" thickBot="1" x14ac:dyDescent="0.3">
      <c r="B4395" s="11">
        <v>40872</v>
      </c>
      <c r="C4395" s="12">
        <v>1884.59</v>
      </c>
      <c r="D4395" s="192">
        <f t="shared" si="68"/>
        <v>-0.29573903014528113</v>
      </c>
    </row>
    <row r="4396" spans="2:4" thickBot="1" x14ac:dyDescent="0.3">
      <c r="B4396" s="11">
        <v>40875</v>
      </c>
      <c r="C4396" s="12">
        <v>1881.27</v>
      </c>
      <c r="D4396" s="192">
        <f t="shared" si="68"/>
        <v>-0.17616563814940589</v>
      </c>
    </row>
    <row r="4397" spans="2:4" thickBot="1" x14ac:dyDescent="0.3">
      <c r="B4397" s="11">
        <v>40876</v>
      </c>
      <c r="C4397" s="12">
        <v>1874.92</v>
      </c>
      <c r="D4397" s="192">
        <f t="shared" si="68"/>
        <v>-0.33753793979598434</v>
      </c>
    </row>
    <row r="4398" spans="2:4" thickBot="1" x14ac:dyDescent="0.3">
      <c r="B4398" s="11">
        <v>40877</v>
      </c>
      <c r="C4398" s="12">
        <v>1864.08</v>
      </c>
      <c r="D4398" s="192">
        <f t="shared" si="68"/>
        <v>-0.57815800140806894</v>
      </c>
    </row>
    <row r="4399" spans="2:4" thickBot="1" x14ac:dyDescent="0.3">
      <c r="B4399" s="11">
        <v>40878</v>
      </c>
      <c r="C4399" s="12">
        <v>1859.93</v>
      </c>
      <c r="D4399" s="192">
        <f t="shared" si="68"/>
        <v>-0.22262993004591447</v>
      </c>
    </row>
    <row r="4400" spans="2:4" thickBot="1" x14ac:dyDescent="0.3">
      <c r="B4400" s="11">
        <v>40879</v>
      </c>
      <c r="C4400" s="12">
        <v>1859.72</v>
      </c>
      <c r="D4400" s="192">
        <f t="shared" si="68"/>
        <v>-1.1290747501246923E-2</v>
      </c>
    </row>
    <row r="4401" spans="2:4" thickBot="1" x14ac:dyDescent="0.3">
      <c r="B4401" s="11">
        <v>40882</v>
      </c>
      <c r="C4401" s="12">
        <v>1861.26</v>
      </c>
      <c r="D4401" s="192">
        <f t="shared" si="68"/>
        <v>8.2808164669945228E-2</v>
      </c>
    </row>
    <row r="4402" spans="2:4" thickBot="1" x14ac:dyDescent="0.3">
      <c r="B4402" s="11">
        <v>40883</v>
      </c>
      <c r="C4402" s="12">
        <v>1864.47</v>
      </c>
      <c r="D4402" s="192">
        <f t="shared" si="68"/>
        <v>0.17246381483511097</v>
      </c>
    </row>
    <row r="4403" spans="2:4" thickBot="1" x14ac:dyDescent="0.3">
      <c r="B4403" s="11">
        <v>40884</v>
      </c>
      <c r="C4403" s="12">
        <v>1864.15</v>
      </c>
      <c r="D4403" s="192">
        <f t="shared" si="68"/>
        <v>-1.7163054380064935E-2</v>
      </c>
    </row>
    <row r="4404" spans="2:4" thickBot="1" x14ac:dyDescent="0.3">
      <c r="B4404" s="11">
        <v>40885</v>
      </c>
      <c r="C4404" s="12">
        <v>1859.48</v>
      </c>
      <c r="D4404" s="192">
        <f t="shared" si="68"/>
        <v>-0.25051632111150468</v>
      </c>
    </row>
    <row r="4405" spans="2:4" thickBot="1" x14ac:dyDescent="0.3">
      <c r="B4405" s="11">
        <v>40886</v>
      </c>
      <c r="C4405" s="12">
        <v>1859.92</v>
      </c>
      <c r="D4405" s="192">
        <f t="shared" si="68"/>
        <v>2.3662529309276259E-2</v>
      </c>
    </row>
    <row r="4406" spans="2:4" thickBot="1" x14ac:dyDescent="0.3">
      <c r="B4406" s="11">
        <v>40889</v>
      </c>
      <c r="C4406" s="12">
        <v>1857.13</v>
      </c>
      <c r="D4406" s="192">
        <f t="shared" si="68"/>
        <v>-0.1500064518904054</v>
      </c>
    </row>
    <row r="4407" spans="2:4" thickBot="1" x14ac:dyDescent="0.3">
      <c r="B4407" s="11">
        <v>40890</v>
      </c>
      <c r="C4407" s="12">
        <v>1861.18</v>
      </c>
      <c r="D4407" s="192">
        <f t="shared" si="68"/>
        <v>0.21807843285068795</v>
      </c>
    </row>
    <row r="4408" spans="2:4" thickBot="1" x14ac:dyDescent="0.3">
      <c r="B4408" s="11">
        <v>40891</v>
      </c>
      <c r="C4408" s="12">
        <v>1857.64</v>
      </c>
      <c r="D4408" s="192">
        <f t="shared" si="68"/>
        <v>-0.19020191491418981</v>
      </c>
    </row>
    <row r="4409" spans="2:4" thickBot="1" x14ac:dyDescent="0.3">
      <c r="B4409" s="11">
        <v>40892</v>
      </c>
      <c r="C4409" s="12">
        <v>1862.04</v>
      </c>
      <c r="D4409" s="192">
        <f t="shared" si="68"/>
        <v>0.23685967141102715</v>
      </c>
    </row>
    <row r="4410" spans="2:4" thickBot="1" x14ac:dyDescent="0.3">
      <c r="B4410" s="11">
        <v>40893</v>
      </c>
      <c r="C4410" s="12">
        <v>1855.75</v>
      </c>
      <c r="D4410" s="192">
        <f t="shared" si="68"/>
        <v>-0.33780155098708242</v>
      </c>
    </row>
    <row r="4411" spans="2:4" thickBot="1" x14ac:dyDescent="0.3">
      <c r="B4411" s="11">
        <v>40896</v>
      </c>
      <c r="C4411" s="12">
        <v>1854.98</v>
      </c>
      <c r="D4411" s="192">
        <f t="shared" si="68"/>
        <v>-4.1492657955000123E-2</v>
      </c>
    </row>
    <row r="4412" spans="2:4" thickBot="1" x14ac:dyDescent="0.3">
      <c r="B4412" s="11">
        <v>40897</v>
      </c>
      <c r="C4412" s="12">
        <v>1850.2</v>
      </c>
      <c r="D4412" s="192">
        <f t="shared" si="68"/>
        <v>-0.25768471897270606</v>
      </c>
    </row>
    <row r="4413" spans="2:4" thickBot="1" x14ac:dyDescent="0.3">
      <c r="B4413" s="11">
        <v>40898</v>
      </c>
      <c r="C4413" s="12">
        <v>1858.56</v>
      </c>
      <c r="D4413" s="192">
        <f t="shared" si="68"/>
        <v>0.451843043995237</v>
      </c>
    </row>
    <row r="4414" spans="2:4" thickBot="1" x14ac:dyDescent="0.3">
      <c r="B4414" s="11">
        <v>40899</v>
      </c>
      <c r="C4414" s="12">
        <v>1860.14</v>
      </c>
      <c r="D4414" s="192">
        <f t="shared" si="68"/>
        <v>8.5012052341615352E-2</v>
      </c>
    </row>
    <row r="4415" spans="2:4" thickBot="1" x14ac:dyDescent="0.3">
      <c r="B4415" s="11">
        <v>40900</v>
      </c>
      <c r="C4415" s="12">
        <v>1869.76</v>
      </c>
      <c r="D4415" s="192">
        <f t="shared" si="68"/>
        <v>0.51716537464920886</v>
      </c>
    </row>
    <row r="4416" spans="2:4" thickBot="1" x14ac:dyDescent="0.3">
      <c r="B4416" s="11">
        <v>40903</v>
      </c>
      <c r="C4416" s="12">
        <v>1873.01</v>
      </c>
      <c r="D4416" s="192">
        <f t="shared" si="68"/>
        <v>0.17381909977751686</v>
      </c>
    </row>
    <row r="4417" spans="2:4" thickBot="1" x14ac:dyDescent="0.3">
      <c r="B4417" s="11">
        <v>40904</v>
      </c>
      <c r="C4417" s="12">
        <v>1871.15</v>
      </c>
      <c r="D4417" s="192">
        <f t="shared" si="68"/>
        <v>-9.930539612708067E-2</v>
      </c>
    </row>
    <row r="4418" spans="2:4" thickBot="1" x14ac:dyDescent="0.3">
      <c r="B4418" s="11">
        <v>40905</v>
      </c>
      <c r="C4418" s="12">
        <v>1882.34</v>
      </c>
      <c r="D4418" s="192">
        <f t="shared" si="68"/>
        <v>0.5980279507254771</v>
      </c>
    </row>
    <row r="4419" spans="2:4" thickBot="1" x14ac:dyDescent="0.3">
      <c r="B4419" s="11">
        <v>40906</v>
      </c>
      <c r="C4419" s="12">
        <v>1881.7</v>
      </c>
      <c r="D4419" s="192">
        <f t="shared" si="68"/>
        <v>-3.4000233751596554E-2</v>
      </c>
    </row>
    <row r="4420" spans="2:4" thickBot="1" x14ac:dyDescent="0.3">
      <c r="B4420" s="11">
        <v>40907</v>
      </c>
      <c r="C4420" s="12">
        <v>1888.38</v>
      </c>
      <c r="D4420" s="192">
        <f t="shared" si="68"/>
        <v>0.35499813997981189</v>
      </c>
    </row>
    <row r="4421" spans="2:4" thickBot="1" x14ac:dyDescent="0.3">
      <c r="B4421" s="11">
        <v>40911</v>
      </c>
      <c r="C4421" s="12">
        <v>1887.7</v>
      </c>
      <c r="D4421" s="192">
        <f t="shared" si="68"/>
        <v>-3.6009701437211827E-2</v>
      </c>
    </row>
    <row r="4422" spans="2:4" thickBot="1" x14ac:dyDescent="0.3">
      <c r="B4422" s="11">
        <v>40912</v>
      </c>
      <c r="C4422" s="12">
        <v>1890.12</v>
      </c>
      <c r="D4422" s="192">
        <f t="shared" si="68"/>
        <v>0.12819833660009383</v>
      </c>
    </row>
    <row r="4423" spans="2:4" thickBot="1" x14ac:dyDescent="0.3">
      <c r="B4423" s="11">
        <v>40913</v>
      </c>
      <c r="C4423" s="12">
        <v>1891.56</v>
      </c>
      <c r="D4423" s="192">
        <f t="shared" ref="D4423:D4486" si="69">+((C4423/C4422)-1)*100</f>
        <v>7.618563900704256E-2</v>
      </c>
    </row>
    <row r="4424" spans="2:4" thickBot="1" x14ac:dyDescent="0.3">
      <c r="B4424" s="11">
        <v>40914</v>
      </c>
      <c r="C4424" s="12">
        <v>1893.72</v>
      </c>
      <c r="D4424" s="192">
        <f t="shared" si="69"/>
        <v>0.11419146101629973</v>
      </c>
    </row>
    <row r="4425" spans="2:4" thickBot="1" x14ac:dyDescent="0.3">
      <c r="B4425" s="11">
        <v>40917</v>
      </c>
      <c r="C4425" s="12">
        <v>1888.39</v>
      </c>
      <c r="D4425" s="192">
        <f t="shared" si="69"/>
        <v>-0.28145660393299465</v>
      </c>
    </row>
    <row r="4426" spans="2:4" thickBot="1" x14ac:dyDescent="0.3">
      <c r="B4426" s="11">
        <v>40918</v>
      </c>
      <c r="C4426" s="12">
        <v>1884.39</v>
      </c>
      <c r="D4426" s="192">
        <f t="shared" si="69"/>
        <v>-0.21182065145440854</v>
      </c>
    </row>
    <row r="4427" spans="2:4" thickBot="1" x14ac:dyDescent="0.3">
      <c r="B4427" s="11">
        <v>40919</v>
      </c>
      <c r="C4427" s="12">
        <v>1877.66</v>
      </c>
      <c r="D4427" s="192">
        <f t="shared" si="69"/>
        <v>-0.35714475241325205</v>
      </c>
    </row>
    <row r="4428" spans="2:4" thickBot="1" x14ac:dyDescent="0.3">
      <c r="B4428" s="11">
        <v>40920</v>
      </c>
      <c r="C4428" s="12">
        <v>1871.27</v>
      </c>
      <c r="D4428" s="192">
        <f t="shared" si="69"/>
        <v>-0.34031720332755588</v>
      </c>
    </row>
    <row r="4429" spans="2:4" thickBot="1" x14ac:dyDescent="0.3">
      <c r="B4429" s="11">
        <v>40921</v>
      </c>
      <c r="C4429" s="12">
        <v>1873.14</v>
      </c>
      <c r="D4429" s="192">
        <f t="shared" si="69"/>
        <v>9.993213165391257E-2</v>
      </c>
    </row>
    <row r="4430" spans="2:4" thickBot="1" x14ac:dyDescent="0.3">
      <c r="B4430" s="11">
        <v>40924</v>
      </c>
      <c r="C4430" s="12">
        <v>1872.26</v>
      </c>
      <c r="D4430" s="192">
        <f t="shared" si="69"/>
        <v>-4.6979937431268493E-2</v>
      </c>
    </row>
    <row r="4431" spans="2:4" thickBot="1" x14ac:dyDescent="0.3">
      <c r="B4431" s="11">
        <v>40925</v>
      </c>
      <c r="C4431" s="12">
        <v>1872.9</v>
      </c>
      <c r="D4431" s="192">
        <f t="shared" si="69"/>
        <v>3.4183286509348321E-2</v>
      </c>
    </row>
    <row r="4432" spans="2:4" thickBot="1" x14ac:dyDescent="0.3">
      <c r="B4432" s="11">
        <v>40926</v>
      </c>
      <c r="C4432" s="12">
        <v>1864.49</v>
      </c>
      <c r="D4432" s="192">
        <f t="shared" si="69"/>
        <v>-0.44903625393775126</v>
      </c>
    </row>
    <row r="4433" spans="2:4" thickBot="1" x14ac:dyDescent="0.3">
      <c r="B4433" s="11">
        <v>40927</v>
      </c>
      <c r="C4433" s="12">
        <v>1863.44</v>
      </c>
      <c r="D4433" s="192">
        <f t="shared" si="69"/>
        <v>-5.6315668091544424E-2</v>
      </c>
    </row>
    <row r="4434" spans="2:4" thickBot="1" x14ac:dyDescent="0.3">
      <c r="B4434" s="11">
        <v>40928</v>
      </c>
      <c r="C4434" s="12">
        <v>1852.89</v>
      </c>
      <c r="D4434" s="192">
        <f t="shared" si="69"/>
        <v>-0.56615721461382718</v>
      </c>
    </row>
    <row r="4435" spans="2:4" thickBot="1" x14ac:dyDescent="0.3">
      <c r="B4435" s="11">
        <v>40932</v>
      </c>
      <c r="C4435" s="12">
        <v>1847.53</v>
      </c>
      <c r="D4435" s="192">
        <f t="shared" si="69"/>
        <v>-0.28927783084803371</v>
      </c>
    </row>
    <row r="4436" spans="2:4" thickBot="1" x14ac:dyDescent="0.3">
      <c r="B4436" s="11">
        <v>40933</v>
      </c>
      <c r="C4436" s="12">
        <v>1837.2</v>
      </c>
      <c r="D4436" s="192">
        <f t="shared" si="69"/>
        <v>-0.55912488565814655</v>
      </c>
    </row>
    <row r="4437" spans="2:4" thickBot="1" x14ac:dyDescent="0.3">
      <c r="B4437" s="11">
        <v>40934</v>
      </c>
      <c r="C4437" s="12">
        <v>1835.99</v>
      </c>
      <c r="D4437" s="192">
        <f t="shared" si="69"/>
        <v>-6.5861092967556267E-2</v>
      </c>
    </row>
    <row r="4438" spans="2:4" thickBot="1" x14ac:dyDescent="0.3">
      <c r="B4438" s="11">
        <v>40935</v>
      </c>
      <c r="C4438" s="12">
        <v>1835.39</v>
      </c>
      <c r="D4438" s="192">
        <f t="shared" si="69"/>
        <v>-3.2679916557276645E-2</v>
      </c>
    </row>
    <row r="4439" spans="2:4" thickBot="1" x14ac:dyDescent="0.3">
      <c r="B4439" s="11">
        <v>40938</v>
      </c>
      <c r="C4439" s="12">
        <v>1839.69</v>
      </c>
      <c r="D4439" s="192">
        <f t="shared" si="69"/>
        <v>0.23428263202915911</v>
      </c>
    </row>
    <row r="4440" spans="2:4" thickBot="1" x14ac:dyDescent="0.3">
      <c r="B4440" s="11">
        <v>40939</v>
      </c>
      <c r="C4440" s="12">
        <v>1828.13</v>
      </c>
      <c r="D4440" s="192">
        <f t="shared" si="69"/>
        <v>-0.62836673570003665</v>
      </c>
    </row>
    <row r="4441" spans="2:4" thickBot="1" x14ac:dyDescent="0.3">
      <c r="B4441" s="11">
        <v>40941</v>
      </c>
      <c r="C4441" s="12">
        <v>1831.28</v>
      </c>
      <c r="D4441" s="192">
        <f t="shared" si="69"/>
        <v>0.1723072210400689</v>
      </c>
    </row>
    <row r="4442" spans="2:4" thickBot="1" x14ac:dyDescent="0.3">
      <c r="B4442" s="11">
        <v>40942</v>
      </c>
      <c r="C4442" s="12">
        <v>1832.78</v>
      </c>
      <c r="D4442" s="192">
        <f t="shared" si="69"/>
        <v>8.1909920929623681E-2</v>
      </c>
    </row>
    <row r="4443" spans="2:4" thickBot="1" x14ac:dyDescent="0.3">
      <c r="B4443" s="11">
        <v>40945</v>
      </c>
      <c r="C4443" s="12">
        <v>1829.01</v>
      </c>
      <c r="D4443" s="192">
        <f t="shared" si="69"/>
        <v>-0.20569844716769037</v>
      </c>
    </row>
    <row r="4444" spans="2:4" thickBot="1" x14ac:dyDescent="0.3">
      <c r="B4444" s="11">
        <v>40947</v>
      </c>
      <c r="C4444" s="12">
        <v>1833.49</v>
      </c>
      <c r="D4444" s="192">
        <f t="shared" si="69"/>
        <v>0.2449412523715111</v>
      </c>
    </row>
    <row r="4445" spans="2:4" thickBot="1" x14ac:dyDescent="0.3">
      <c r="B4445" s="11">
        <v>40948</v>
      </c>
      <c r="C4445" s="12">
        <v>1833.1</v>
      </c>
      <c r="D4445" s="192">
        <f t="shared" si="69"/>
        <v>-2.1270909576820429E-2</v>
      </c>
    </row>
    <row r="4446" spans="2:4" thickBot="1" x14ac:dyDescent="0.3">
      <c r="B4446" s="11">
        <v>40949</v>
      </c>
      <c r="C4446" s="12">
        <v>1832.83</v>
      </c>
      <c r="D4446" s="192">
        <f t="shared" si="69"/>
        <v>-1.4729147346026483E-2</v>
      </c>
    </row>
    <row r="4447" spans="2:4" thickBot="1" x14ac:dyDescent="0.3">
      <c r="B4447" s="11">
        <v>40952</v>
      </c>
      <c r="C4447" s="12">
        <v>1824.86</v>
      </c>
      <c r="D4447" s="192">
        <f t="shared" si="69"/>
        <v>-0.43484665790062271</v>
      </c>
    </row>
    <row r="4448" spans="2:4" thickBot="1" x14ac:dyDescent="0.3">
      <c r="B4448" s="11">
        <v>40953</v>
      </c>
      <c r="C4448" s="12">
        <v>1814.91</v>
      </c>
      <c r="D4448" s="192">
        <f t="shared" si="69"/>
        <v>-0.54524730664269327</v>
      </c>
    </row>
    <row r="4449" spans="2:4" thickBot="1" x14ac:dyDescent="0.3">
      <c r="B4449" s="11">
        <v>40954</v>
      </c>
      <c r="C4449" s="12">
        <v>1824.28</v>
      </c>
      <c r="D4449" s="192">
        <f t="shared" si="69"/>
        <v>0.51627904413993342</v>
      </c>
    </row>
    <row r="4450" spans="2:4" thickBot="1" x14ac:dyDescent="0.3">
      <c r="B4450" s="11">
        <v>40955</v>
      </c>
      <c r="C4450" s="12">
        <v>1820.55</v>
      </c>
      <c r="D4450" s="192">
        <f t="shared" si="69"/>
        <v>-0.2044642269827035</v>
      </c>
    </row>
    <row r="4451" spans="2:4" thickBot="1" x14ac:dyDescent="0.3">
      <c r="B4451" s="11">
        <v>40956</v>
      </c>
      <c r="C4451" s="12">
        <v>1823.09</v>
      </c>
      <c r="D4451" s="192">
        <f t="shared" si="69"/>
        <v>0.13951827744362877</v>
      </c>
    </row>
    <row r="4452" spans="2:4" thickBot="1" x14ac:dyDescent="0.3">
      <c r="B4452" s="11">
        <v>40960</v>
      </c>
      <c r="C4452" s="12">
        <v>1816.22</v>
      </c>
      <c r="D4452" s="192">
        <f t="shared" si="69"/>
        <v>-0.37683274001831801</v>
      </c>
    </row>
    <row r="4453" spans="2:4" thickBot="1" x14ac:dyDescent="0.3">
      <c r="B4453" s="11">
        <v>40961</v>
      </c>
      <c r="C4453" s="12">
        <v>1812.98</v>
      </c>
      <c r="D4453" s="192">
        <f t="shared" si="69"/>
        <v>-0.17839248549185172</v>
      </c>
    </row>
    <row r="4454" spans="2:4" thickBot="1" x14ac:dyDescent="0.3">
      <c r="B4454" s="11">
        <v>40962</v>
      </c>
      <c r="C4454" s="12">
        <v>1809.36</v>
      </c>
      <c r="D4454" s="192">
        <f t="shared" si="69"/>
        <v>-0.19967125947335518</v>
      </c>
    </row>
    <row r="4455" spans="2:4" thickBot="1" x14ac:dyDescent="0.3">
      <c r="B4455" s="11">
        <v>40963</v>
      </c>
      <c r="C4455" s="12">
        <v>1800.75</v>
      </c>
      <c r="D4455" s="192">
        <f t="shared" si="69"/>
        <v>-0.47585886722376625</v>
      </c>
    </row>
    <row r="4456" spans="2:4" thickBot="1" x14ac:dyDescent="0.3">
      <c r="B4456" s="11">
        <v>40966</v>
      </c>
      <c r="C4456" s="12">
        <v>1798.69</v>
      </c>
      <c r="D4456" s="192">
        <f t="shared" si="69"/>
        <v>-0.1143967791198075</v>
      </c>
    </row>
    <row r="4457" spans="2:4" thickBot="1" x14ac:dyDescent="0.3">
      <c r="B4457" s="11">
        <v>40967</v>
      </c>
      <c r="C4457" s="12">
        <v>1784.22</v>
      </c>
      <c r="D4457" s="192">
        <f t="shared" si="69"/>
        <v>-0.80447436745632039</v>
      </c>
    </row>
    <row r="4458" spans="2:4" thickBot="1" x14ac:dyDescent="0.3">
      <c r="B4458" s="11">
        <v>40968</v>
      </c>
      <c r="C4458" s="12">
        <v>1773.31</v>
      </c>
      <c r="D4458" s="192">
        <f t="shared" si="69"/>
        <v>-0.61147167950140746</v>
      </c>
    </row>
    <row r="4459" spans="2:4" thickBot="1" x14ac:dyDescent="0.3">
      <c r="B4459" s="11">
        <v>40969</v>
      </c>
      <c r="C4459" s="12">
        <v>1779.7</v>
      </c>
      <c r="D4459" s="192">
        <f t="shared" si="69"/>
        <v>0.36034308722108221</v>
      </c>
    </row>
    <row r="4460" spans="2:4" thickBot="1" x14ac:dyDescent="0.3">
      <c r="B4460" s="11">
        <v>40970</v>
      </c>
      <c r="C4460" s="12">
        <v>1779.89</v>
      </c>
      <c r="D4460" s="192">
        <f t="shared" si="69"/>
        <v>1.0675956621897242E-2</v>
      </c>
    </row>
    <row r="4461" spans="2:4" thickBot="1" x14ac:dyDescent="0.3">
      <c r="B4461" s="11">
        <v>40973</v>
      </c>
      <c r="C4461" s="12">
        <v>1778.41</v>
      </c>
      <c r="D4461" s="192">
        <f t="shared" si="69"/>
        <v>-8.3151205973408526E-2</v>
      </c>
    </row>
    <row r="4462" spans="2:4" thickBot="1" x14ac:dyDescent="0.3">
      <c r="B4462" s="11">
        <v>40974</v>
      </c>
      <c r="C4462" s="12">
        <v>1780.43</v>
      </c>
      <c r="D4462" s="192">
        <f t="shared" si="69"/>
        <v>0.11358460647432622</v>
      </c>
    </row>
    <row r="4463" spans="2:4" thickBot="1" x14ac:dyDescent="0.3">
      <c r="B4463" s="11">
        <v>40975</v>
      </c>
      <c r="C4463" s="12">
        <v>1779.55</v>
      </c>
      <c r="D4463" s="192">
        <f t="shared" si="69"/>
        <v>-4.9426262195095827E-2</v>
      </c>
    </row>
    <row r="4464" spans="2:4" thickBot="1" x14ac:dyDescent="0.3">
      <c r="B4464" s="11">
        <v>40976</v>
      </c>
      <c r="C4464" s="12">
        <v>1768.65</v>
      </c>
      <c r="D4464" s="192">
        <f t="shared" si="69"/>
        <v>-0.61251439970778643</v>
      </c>
    </row>
    <row r="4465" spans="2:4" thickBot="1" x14ac:dyDescent="0.3">
      <c r="B4465" s="11">
        <v>40977</v>
      </c>
      <c r="C4465" s="12">
        <v>1768.22</v>
      </c>
      <c r="D4465" s="192">
        <f t="shared" si="69"/>
        <v>-2.4312328612219325E-2</v>
      </c>
    </row>
    <row r="4466" spans="2:4" thickBot="1" x14ac:dyDescent="0.3">
      <c r="B4466" s="11">
        <v>40981</v>
      </c>
      <c r="C4466" s="12">
        <v>1771.32</v>
      </c>
      <c r="D4466" s="192">
        <f t="shared" si="69"/>
        <v>0.17531755098347812</v>
      </c>
    </row>
    <row r="4467" spans="2:4" thickBot="1" x14ac:dyDescent="0.3">
      <c r="B4467" s="11">
        <v>40982</v>
      </c>
      <c r="C4467" s="12">
        <v>1766.25</v>
      </c>
      <c r="D4467" s="192">
        <f t="shared" si="69"/>
        <v>-0.2862272203780214</v>
      </c>
    </row>
    <row r="4468" spans="2:4" thickBot="1" x14ac:dyDescent="0.3">
      <c r="B4468" s="11">
        <v>40983</v>
      </c>
      <c r="C4468" s="12">
        <v>1763.3</v>
      </c>
      <c r="D4468" s="192">
        <f t="shared" si="69"/>
        <v>-0.16702052370842768</v>
      </c>
    </row>
    <row r="4469" spans="2:4" thickBot="1" x14ac:dyDescent="0.3">
      <c r="B4469" s="11">
        <v>40984</v>
      </c>
      <c r="C4469" s="12">
        <v>1761.25</v>
      </c>
      <c r="D4469" s="192">
        <f t="shared" si="69"/>
        <v>-0.11625928656495699</v>
      </c>
    </row>
    <row r="4470" spans="2:4" thickBot="1" x14ac:dyDescent="0.3">
      <c r="B4470" s="11">
        <v>40987</v>
      </c>
      <c r="C4470" s="12">
        <v>1755.88</v>
      </c>
      <c r="D4470" s="192">
        <f t="shared" si="69"/>
        <v>-0.3048970901348369</v>
      </c>
    </row>
    <row r="4471" spans="2:4" thickBot="1" x14ac:dyDescent="0.3">
      <c r="B4471" s="11">
        <v>40988</v>
      </c>
      <c r="C4471" s="12">
        <v>1759.39</v>
      </c>
      <c r="D4471" s="192">
        <f t="shared" si="69"/>
        <v>0.19989976535981224</v>
      </c>
    </row>
    <row r="4472" spans="2:4" thickBot="1" x14ac:dyDescent="0.3">
      <c r="B4472" s="11">
        <v>40989</v>
      </c>
      <c r="C4472" s="12">
        <v>1760.74</v>
      </c>
      <c r="D4472" s="192">
        <f t="shared" si="69"/>
        <v>7.6731139770025436E-2</v>
      </c>
    </row>
    <row r="4473" spans="2:4" thickBot="1" x14ac:dyDescent="0.3">
      <c r="B4473" s="11">
        <v>40990</v>
      </c>
      <c r="C4473" s="12">
        <v>1763.53</v>
      </c>
      <c r="D4473" s="192">
        <f t="shared" si="69"/>
        <v>0.15845610368367957</v>
      </c>
    </row>
    <row r="4474" spans="2:4" thickBot="1" x14ac:dyDescent="0.3">
      <c r="B4474" s="11">
        <v>40994</v>
      </c>
      <c r="C4474" s="12">
        <v>1763.59</v>
      </c>
      <c r="D4474" s="192">
        <f t="shared" si="69"/>
        <v>3.402267043939311E-3</v>
      </c>
    </row>
    <row r="4475" spans="2:4" thickBot="1" x14ac:dyDescent="0.3">
      <c r="B4475" s="11">
        <v>40995</v>
      </c>
      <c r="C4475" s="12">
        <v>1767.4</v>
      </c>
      <c r="D4475" s="192">
        <f t="shared" si="69"/>
        <v>0.21603660714792916</v>
      </c>
    </row>
    <row r="4476" spans="2:4" thickBot="1" x14ac:dyDescent="0.3">
      <c r="B4476" s="11">
        <v>40996</v>
      </c>
      <c r="C4476" s="12">
        <v>1773.45</v>
      </c>
      <c r="D4476" s="192">
        <f t="shared" si="69"/>
        <v>0.34231073893855601</v>
      </c>
    </row>
    <row r="4477" spans="2:4" thickBot="1" x14ac:dyDescent="0.3">
      <c r="B4477" s="11">
        <v>40997</v>
      </c>
      <c r="C4477" s="12">
        <v>1793.78</v>
      </c>
      <c r="D4477" s="192">
        <f t="shared" si="69"/>
        <v>1.1463531534579463</v>
      </c>
    </row>
    <row r="4478" spans="2:4" thickBot="1" x14ac:dyDescent="0.3">
      <c r="B4478" s="11">
        <v>40998</v>
      </c>
      <c r="C4478" s="12">
        <v>1806.05</v>
      </c>
      <c r="D4478" s="192">
        <f t="shared" si="69"/>
        <v>0.68403037161748337</v>
      </c>
    </row>
    <row r="4479" spans="2:4" thickBot="1" x14ac:dyDescent="0.3">
      <c r="B4479" s="11">
        <v>41001</v>
      </c>
      <c r="C4479" s="12">
        <v>1796.96</v>
      </c>
      <c r="D4479" s="192">
        <f t="shared" si="69"/>
        <v>-0.50330832479720256</v>
      </c>
    </row>
    <row r="4480" spans="2:4" thickBot="1" x14ac:dyDescent="0.3">
      <c r="B4480" s="11">
        <v>41002</v>
      </c>
      <c r="C4480" s="12">
        <v>1801.53</v>
      </c>
      <c r="D4480" s="192">
        <f t="shared" si="69"/>
        <v>0.25431840441634268</v>
      </c>
    </row>
    <row r="4481" spans="2:4" thickBot="1" x14ac:dyDescent="0.3">
      <c r="B4481" s="11">
        <v>41003</v>
      </c>
      <c r="C4481" s="12">
        <v>1804.62</v>
      </c>
      <c r="D4481" s="192">
        <f t="shared" si="69"/>
        <v>0.17152087392382498</v>
      </c>
    </row>
    <row r="4482" spans="2:4" thickBot="1" x14ac:dyDescent="0.3">
      <c r="B4482" s="11">
        <v>41004</v>
      </c>
      <c r="C4482" s="12">
        <v>1800.7</v>
      </c>
      <c r="D4482" s="192">
        <f t="shared" si="69"/>
        <v>-0.21722024581350974</v>
      </c>
    </row>
    <row r="4483" spans="2:4" thickBot="1" x14ac:dyDescent="0.3">
      <c r="B4483" s="11">
        <v>41005</v>
      </c>
      <c r="C4483" s="12">
        <v>1800.92</v>
      </c>
      <c r="D4483" s="192">
        <f t="shared" si="69"/>
        <v>1.2217470983499901E-2</v>
      </c>
    </row>
    <row r="4484" spans="2:4" thickBot="1" x14ac:dyDescent="0.3">
      <c r="B4484" s="11">
        <v>41008</v>
      </c>
      <c r="C4484" s="12">
        <v>1804.05</v>
      </c>
      <c r="D4484" s="192">
        <f t="shared" si="69"/>
        <v>0.17380005774825236</v>
      </c>
    </row>
    <row r="4485" spans="2:4" thickBot="1" x14ac:dyDescent="0.3">
      <c r="B4485" s="11">
        <v>41009</v>
      </c>
      <c r="C4485" s="12">
        <v>1802.65</v>
      </c>
      <c r="D4485" s="192">
        <f t="shared" si="69"/>
        <v>-7.7603170643825159E-2</v>
      </c>
    </row>
    <row r="4486" spans="2:4" thickBot="1" x14ac:dyDescent="0.3">
      <c r="B4486" s="11">
        <v>41010</v>
      </c>
      <c r="C4486" s="12">
        <v>1801.03</v>
      </c>
      <c r="D4486" s="192">
        <f t="shared" si="69"/>
        <v>-8.986769478268597E-2</v>
      </c>
    </row>
    <row r="4487" spans="2:4" thickBot="1" x14ac:dyDescent="0.3">
      <c r="B4487" s="11">
        <v>41011</v>
      </c>
      <c r="C4487" s="12">
        <v>1801.58</v>
      </c>
      <c r="D4487" s="192">
        <f t="shared" ref="D4487:D4550" si="70">+((C4487/C4486)-1)*100</f>
        <v>3.053808098698596E-2</v>
      </c>
    </row>
    <row r="4488" spans="2:4" thickBot="1" x14ac:dyDescent="0.3">
      <c r="B4488" s="11">
        <v>41012</v>
      </c>
      <c r="C4488" s="12">
        <v>1802.8</v>
      </c>
      <c r="D4488" s="192">
        <f t="shared" si="70"/>
        <v>6.7718336127176038E-2</v>
      </c>
    </row>
    <row r="4489" spans="2:4" thickBot="1" x14ac:dyDescent="0.3">
      <c r="B4489" s="11">
        <v>41015</v>
      </c>
      <c r="C4489" s="12">
        <v>1798.58</v>
      </c>
      <c r="D4489" s="192">
        <f t="shared" si="70"/>
        <v>-0.23408031950299391</v>
      </c>
    </row>
    <row r="4490" spans="2:4" thickBot="1" x14ac:dyDescent="0.3">
      <c r="B4490" s="11">
        <v>41016</v>
      </c>
      <c r="C4490" s="12">
        <v>1792.6</v>
      </c>
      <c r="D4490" s="192">
        <f t="shared" si="70"/>
        <v>-0.33248451556228131</v>
      </c>
    </row>
    <row r="4491" spans="2:4" thickBot="1" x14ac:dyDescent="0.3">
      <c r="B4491" s="11">
        <v>41017</v>
      </c>
      <c r="C4491" s="12">
        <v>1790.39</v>
      </c>
      <c r="D4491" s="192">
        <f t="shared" si="70"/>
        <v>-0.12328461452637551</v>
      </c>
    </row>
    <row r="4492" spans="2:4" thickBot="1" x14ac:dyDescent="0.3">
      <c r="B4492" s="11">
        <v>41018</v>
      </c>
      <c r="C4492" s="12">
        <v>1793.45</v>
      </c>
      <c r="D4492" s="192">
        <f t="shared" si="70"/>
        <v>0.17091248275515891</v>
      </c>
    </row>
    <row r="4493" spans="2:4" thickBot="1" x14ac:dyDescent="0.3">
      <c r="B4493" s="11">
        <v>41019</v>
      </c>
      <c r="C4493" s="12">
        <v>1792.33</v>
      </c>
      <c r="D4493" s="192">
        <f t="shared" si="70"/>
        <v>-6.2449468900727112E-2</v>
      </c>
    </row>
    <row r="4494" spans="2:4" thickBot="1" x14ac:dyDescent="0.3">
      <c r="B4494" s="11">
        <v>41022</v>
      </c>
      <c r="C4494" s="12">
        <v>1794.4</v>
      </c>
      <c r="D4494" s="192">
        <f t="shared" si="70"/>
        <v>0.11549212477612869</v>
      </c>
    </row>
    <row r="4495" spans="2:4" thickBot="1" x14ac:dyDescent="0.3">
      <c r="B4495" s="11">
        <v>41023</v>
      </c>
      <c r="C4495" s="12">
        <v>1793.2</v>
      </c>
      <c r="D4495" s="192">
        <f t="shared" si="70"/>
        <v>-6.6874721355325573E-2</v>
      </c>
    </row>
    <row r="4496" spans="2:4" thickBot="1" x14ac:dyDescent="0.3">
      <c r="B4496" s="11">
        <v>41024</v>
      </c>
      <c r="C4496" s="12">
        <v>1795.82</v>
      </c>
      <c r="D4496" s="192">
        <f t="shared" si="70"/>
        <v>0.14610751728751925</v>
      </c>
    </row>
    <row r="4497" spans="2:4" thickBot="1" x14ac:dyDescent="0.3">
      <c r="B4497" s="11">
        <v>41025</v>
      </c>
      <c r="C4497" s="12">
        <v>1794.93</v>
      </c>
      <c r="D4497" s="192">
        <f t="shared" si="70"/>
        <v>-4.9559532692577957E-2</v>
      </c>
    </row>
    <row r="4498" spans="2:4" thickBot="1" x14ac:dyDescent="0.3">
      <c r="B4498" s="11">
        <v>41026</v>
      </c>
      <c r="C4498" s="12">
        <v>1796.04</v>
      </c>
      <c r="D4498" s="192">
        <f t="shared" si="70"/>
        <v>6.1840851732375413E-2</v>
      </c>
    </row>
    <row r="4499" spans="2:4" thickBot="1" x14ac:dyDescent="0.3">
      <c r="B4499" s="11">
        <v>41029</v>
      </c>
      <c r="C4499" s="12">
        <v>1797.62</v>
      </c>
      <c r="D4499" s="192">
        <f t="shared" si="70"/>
        <v>8.7971314670043377E-2</v>
      </c>
    </row>
    <row r="4500" spans="2:4" thickBot="1" x14ac:dyDescent="0.3">
      <c r="B4500" s="11">
        <v>41031</v>
      </c>
      <c r="C4500" s="12">
        <v>1799.44</v>
      </c>
      <c r="D4500" s="192">
        <f t="shared" si="70"/>
        <v>0.10124497947285871</v>
      </c>
    </row>
    <row r="4501" spans="2:4" thickBot="1" x14ac:dyDescent="0.3">
      <c r="B4501" s="11">
        <v>41032</v>
      </c>
      <c r="C4501" s="12">
        <v>1799.61</v>
      </c>
      <c r="D4501" s="192">
        <f t="shared" si="70"/>
        <v>9.447383630445394E-3</v>
      </c>
    </row>
    <row r="4502" spans="2:4" thickBot="1" x14ac:dyDescent="0.3">
      <c r="B4502" s="11">
        <v>41033</v>
      </c>
      <c r="C4502" s="12">
        <v>1798.07</v>
      </c>
      <c r="D4502" s="192">
        <f t="shared" si="70"/>
        <v>-8.5574096609819517E-2</v>
      </c>
    </row>
    <row r="4503" spans="2:4" thickBot="1" x14ac:dyDescent="0.3">
      <c r="B4503" s="11">
        <v>41036</v>
      </c>
      <c r="C4503" s="12">
        <v>1795.86</v>
      </c>
      <c r="D4503" s="192">
        <f t="shared" si="70"/>
        <v>-0.12290956414378051</v>
      </c>
    </row>
    <row r="4504" spans="2:4" thickBot="1" x14ac:dyDescent="0.3">
      <c r="B4504" s="11">
        <v>41037</v>
      </c>
      <c r="C4504" s="12">
        <v>1800.93</v>
      </c>
      <c r="D4504" s="192">
        <f t="shared" si="70"/>
        <v>0.28231599345160951</v>
      </c>
    </row>
    <row r="4505" spans="2:4" thickBot="1" x14ac:dyDescent="0.3">
      <c r="B4505" s="11">
        <v>41038</v>
      </c>
      <c r="C4505" s="12">
        <v>1804.23</v>
      </c>
      <c r="D4505" s="192">
        <f t="shared" si="70"/>
        <v>0.18323866002565303</v>
      </c>
    </row>
    <row r="4506" spans="2:4" thickBot="1" x14ac:dyDescent="0.3">
      <c r="B4506" s="11">
        <v>41039</v>
      </c>
      <c r="C4506" s="12">
        <v>1799.56</v>
      </c>
      <c r="D4506" s="192">
        <f t="shared" si="70"/>
        <v>-0.25883617942280557</v>
      </c>
    </row>
    <row r="4507" spans="2:4" thickBot="1" x14ac:dyDescent="0.3">
      <c r="B4507" s="11">
        <v>41040</v>
      </c>
      <c r="C4507" s="12">
        <v>1800</v>
      </c>
      <c r="D4507" s="192">
        <f t="shared" si="70"/>
        <v>2.4450421214083917E-2</v>
      </c>
    </row>
    <row r="4508" spans="2:4" thickBot="1" x14ac:dyDescent="0.3">
      <c r="B4508" s="11">
        <v>41043</v>
      </c>
      <c r="C4508" s="12">
        <v>1805.85</v>
      </c>
      <c r="D4508" s="192">
        <f t="shared" si="70"/>
        <v>0.32499999999999751</v>
      </c>
    </row>
    <row r="4509" spans="2:4" thickBot="1" x14ac:dyDescent="0.3">
      <c r="B4509" s="11">
        <v>41044</v>
      </c>
      <c r="C4509" s="12">
        <v>1808.32</v>
      </c>
      <c r="D4509" s="192">
        <f t="shared" si="70"/>
        <v>0.13677769471440726</v>
      </c>
    </row>
    <row r="4510" spans="2:4" thickBot="1" x14ac:dyDescent="0.3">
      <c r="B4510" s="11">
        <v>41045</v>
      </c>
      <c r="C4510" s="12">
        <v>1821.15</v>
      </c>
      <c r="D4510" s="192">
        <f t="shared" si="70"/>
        <v>0.70949831888162951</v>
      </c>
    </row>
    <row r="4511" spans="2:4" thickBot="1" x14ac:dyDescent="0.3">
      <c r="B4511" s="11">
        <v>41046</v>
      </c>
      <c r="C4511" s="12">
        <v>1826.99</v>
      </c>
      <c r="D4511" s="192">
        <f t="shared" si="70"/>
        <v>0.32067649562088629</v>
      </c>
    </row>
    <row r="4512" spans="2:4" thickBot="1" x14ac:dyDescent="0.3">
      <c r="B4512" s="11">
        <v>41047</v>
      </c>
      <c r="C4512" s="12">
        <v>1821.63</v>
      </c>
      <c r="D4512" s="192">
        <f t="shared" si="70"/>
        <v>-0.29337872675820886</v>
      </c>
    </row>
    <row r="4513" spans="2:4" thickBot="1" x14ac:dyDescent="0.3">
      <c r="B4513" s="11">
        <v>41050</v>
      </c>
      <c r="C4513" s="12">
        <v>1826.33</v>
      </c>
      <c r="D4513" s="192">
        <f t="shared" si="70"/>
        <v>0.25801068274018402</v>
      </c>
    </row>
    <row r="4514" spans="2:4" thickBot="1" x14ac:dyDescent="0.3">
      <c r="B4514" s="11">
        <v>41051</v>
      </c>
      <c r="C4514" s="12">
        <v>1823.69</v>
      </c>
      <c r="D4514" s="192">
        <f t="shared" si="70"/>
        <v>-0.14455218936335612</v>
      </c>
    </row>
    <row r="4515" spans="2:4" thickBot="1" x14ac:dyDescent="0.3">
      <c r="B4515" s="11">
        <v>41052</v>
      </c>
      <c r="C4515" s="12">
        <v>1820.17</v>
      </c>
      <c r="D4515" s="192">
        <f t="shared" si="70"/>
        <v>-0.19301526026901383</v>
      </c>
    </row>
    <row r="4516" spans="2:4" thickBot="1" x14ac:dyDescent="0.3">
      <c r="B4516" s="11">
        <v>41053</v>
      </c>
      <c r="C4516" s="12">
        <v>1813.9</v>
      </c>
      <c r="D4516" s="192">
        <f t="shared" si="70"/>
        <v>-0.34447331842629714</v>
      </c>
    </row>
    <row r="4517" spans="2:4" thickBot="1" x14ac:dyDescent="0.3">
      <c r="B4517" s="11">
        <v>41054</v>
      </c>
      <c r="C4517" s="12">
        <v>1814.36</v>
      </c>
      <c r="D4517" s="192">
        <f t="shared" si="70"/>
        <v>2.5359722145634755E-2</v>
      </c>
    </row>
    <row r="4518" spans="2:4" thickBot="1" x14ac:dyDescent="0.3">
      <c r="B4518" s="11">
        <v>41057</v>
      </c>
      <c r="C4518" s="12">
        <v>1806.37</v>
      </c>
      <c r="D4518" s="192">
        <f t="shared" si="70"/>
        <v>-0.4403756696576222</v>
      </c>
    </row>
    <row r="4519" spans="2:4" thickBot="1" x14ac:dyDescent="0.3">
      <c r="B4519" s="11">
        <v>41058</v>
      </c>
      <c r="C4519" s="12">
        <v>1806.15</v>
      </c>
      <c r="D4519" s="192">
        <f t="shared" si="70"/>
        <v>-1.2179121663880021E-2</v>
      </c>
    </row>
    <row r="4520" spans="2:4" thickBot="1" x14ac:dyDescent="0.3">
      <c r="B4520" s="11">
        <v>41059</v>
      </c>
      <c r="C4520" s="12">
        <v>1810.55</v>
      </c>
      <c r="D4520" s="192">
        <f t="shared" si="70"/>
        <v>0.2436121030922056</v>
      </c>
    </row>
    <row r="4521" spans="2:4" thickBot="1" x14ac:dyDescent="0.3">
      <c r="B4521" s="11">
        <v>41060</v>
      </c>
      <c r="C4521" s="12">
        <v>1804.94</v>
      </c>
      <c r="D4521" s="192">
        <f t="shared" si="70"/>
        <v>-0.30985059788461999</v>
      </c>
    </row>
    <row r="4522" spans="2:4" thickBot="1" x14ac:dyDescent="0.3">
      <c r="B4522" s="11">
        <v>41061</v>
      </c>
      <c r="C4522" s="12">
        <v>1805.98</v>
      </c>
      <c r="D4522" s="192">
        <f t="shared" si="70"/>
        <v>5.7619643866280157E-2</v>
      </c>
    </row>
    <row r="4523" spans="2:4" thickBot="1" x14ac:dyDescent="0.3">
      <c r="B4523" s="11">
        <v>41064</v>
      </c>
      <c r="C4523" s="12">
        <v>1801.03</v>
      </c>
      <c r="D4523" s="192">
        <f t="shared" si="70"/>
        <v>-0.27408941405774323</v>
      </c>
    </row>
    <row r="4524" spans="2:4" thickBot="1" x14ac:dyDescent="0.3">
      <c r="B4524" s="11">
        <v>41065</v>
      </c>
      <c r="C4524" s="12">
        <v>1797.9</v>
      </c>
      <c r="D4524" s="192">
        <f t="shared" si="70"/>
        <v>-0.17378944270777241</v>
      </c>
    </row>
    <row r="4525" spans="2:4" thickBot="1" x14ac:dyDescent="0.3">
      <c r="B4525" s="11">
        <v>41066</v>
      </c>
      <c r="C4525" s="12">
        <v>1794.25</v>
      </c>
      <c r="D4525" s="192">
        <f t="shared" si="70"/>
        <v>-0.20301462817732263</v>
      </c>
    </row>
    <row r="4526" spans="2:4" thickBot="1" x14ac:dyDescent="0.3">
      <c r="B4526" s="11">
        <v>41067</v>
      </c>
      <c r="C4526" s="12">
        <v>1793.14</v>
      </c>
      <c r="D4526" s="192">
        <f t="shared" si="70"/>
        <v>-6.1864288700008707E-2</v>
      </c>
    </row>
    <row r="4527" spans="2:4" thickBot="1" x14ac:dyDescent="0.3">
      <c r="B4527" s="11">
        <v>41068</v>
      </c>
      <c r="C4527" s="12">
        <v>1794.47</v>
      </c>
      <c r="D4527" s="192">
        <f t="shared" si="70"/>
        <v>7.4171564964253811E-2</v>
      </c>
    </row>
    <row r="4528" spans="2:4" thickBot="1" x14ac:dyDescent="0.3">
      <c r="B4528" s="11">
        <v>41071</v>
      </c>
      <c r="C4528" s="12">
        <v>1792.79</v>
      </c>
      <c r="D4528" s="192">
        <f t="shared" si="70"/>
        <v>-9.3620957720108589E-2</v>
      </c>
    </row>
    <row r="4529" spans="2:4" thickBot="1" x14ac:dyDescent="0.3">
      <c r="B4529" s="11">
        <v>41072</v>
      </c>
      <c r="C4529" s="12">
        <v>1789.7</v>
      </c>
      <c r="D4529" s="192">
        <f t="shared" si="70"/>
        <v>-0.17235705241550603</v>
      </c>
    </row>
    <row r="4530" spans="2:4" thickBot="1" x14ac:dyDescent="0.3">
      <c r="B4530" s="11">
        <v>41073</v>
      </c>
      <c r="C4530" s="12">
        <v>1790.41</v>
      </c>
      <c r="D4530" s="192">
        <f t="shared" si="70"/>
        <v>3.9671453316203475E-2</v>
      </c>
    </row>
    <row r="4531" spans="2:4" thickBot="1" x14ac:dyDescent="0.3">
      <c r="B4531" s="11">
        <v>41074</v>
      </c>
      <c r="C4531" s="12">
        <v>1791.72</v>
      </c>
      <c r="D4531" s="192">
        <f t="shared" si="70"/>
        <v>7.3167598483014906E-2</v>
      </c>
    </row>
    <row r="4532" spans="2:4" thickBot="1" x14ac:dyDescent="0.3">
      <c r="B4532" s="11">
        <v>41075</v>
      </c>
      <c r="C4532" s="12">
        <v>1788.74</v>
      </c>
      <c r="D4532" s="192">
        <f t="shared" si="70"/>
        <v>-0.16632063045565193</v>
      </c>
    </row>
    <row r="4533" spans="2:4" thickBot="1" x14ac:dyDescent="0.3">
      <c r="B4533" s="11">
        <v>41078</v>
      </c>
      <c r="C4533" s="12">
        <v>1786.76</v>
      </c>
      <c r="D4533" s="192">
        <f t="shared" si="70"/>
        <v>-0.11069244272504664</v>
      </c>
    </row>
    <row r="4534" spans="2:4" thickBot="1" x14ac:dyDescent="0.3">
      <c r="B4534" s="11">
        <v>41079</v>
      </c>
      <c r="C4534" s="12">
        <v>1787.8</v>
      </c>
      <c r="D4534" s="192">
        <f t="shared" si="70"/>
        <v>5.8205914616404897E-2</v>
      </c>
    </row>
    <row r="4535" spans="2:4" thickBot="1" x14ac:dyDescent="0.3">
      <c r="B4535" s="11">
        <v>41080</v>
      </c>
      <c r="C4535" s="12">
        <v>1784.54</v>
      </c>
      <c r="D4535" s="192">
        <f t="shared" si="70"/>
        <v>-0.18234701868218295</v>
      </c>
    </row>
    <row r="4536" spans="2:4" thickBot="1" x14ac:dyDescent="0.3">
      <c r="B4536" s="11">
        <v>41081</v>
      </c>
      <c r="C4536" s="12">
        <v>1782.26</v>
      </c>
      <c r="D4536" s="192">
        <f t="shared" si="70"/>
        <v>-0.12776401761798173</v>
      </c>
    </row>
    <row r="4537" spans="2:4" thickBot="1" x14ac:dyDescent="0.3">
      <c r="B4537" s="11">
        <v>41082</v>
      </c>
      <c r="C4537" s="12">
        <v>1780.58</v>
      </c>
      <c r="D4537" s="192">
        <f t="shared" si="70"/>
        <v>-9.4262341072570699E-2</v>
      </c>
    </row>
    <row r="4538" spans="2:4" thickBot="1" x14ac:dyDescent="0.3">
      <c r="B4538" s="11">
        <v>41085</v>
      </c>
      <c r="C4538" s="12">
        <v>1789.23</v>
      </c>
      <c r="D4538" s="192">
        <f t="shared" si="70"/>
        <v>0.4857967628525639</v>
      </c>
    </row>
    <row r="4539" spans="2:4" thickBot="1" x14ac:dyDescent="0.3">
      <c r="B4539" s="11">
        <v>41086</v>
      </c>
      <c r="C4539" s="12">
        <v>1783.35</v>
      </c>
      <c r="D4539" s="192">
        <f t="shared" si="70"/>
        <v>-0.32863298737446645</v>
      </c>
    </row>
    <row r="4540" spans="2:4" thickBot="1" x14ac:dyDescent="0.3">
      <c r="B4540" s="11">
        <v>41087</v>
      </c>
      <c r="C4540" s="12">
        <v>1775.74</v>
      </c>
      <c r="D4540" s="192">
        <f t="shared" si="70"/>
        <v>-0.42672498387864577</v>
      </c>
    </row>
    <row r="4541" spans="2:4" thickBot="1" x14ac:dyDescent="0.3">
      <c r="B4541" s="11">
        <v>41088</v>
      </c>
      <c r="C4541" s="12">
        <v>1776.58</v>
      </c>
      <c r="D4541" s="192">
        <f t="shared" si="70"/>
        <v>4.7304222464994439E-2</v>
      </c>
    </row>
    <row r="4542" spans="2:4" thickBot="1" x14ac:dyDescent="0.3">
      <c r="B4542" s="11">
        <v>41089</v>
      </c>
      <c r="C4542" s="12">
        <v>1775.88</v>
      </c>
      <c r="D4542" s="192">
        <f t="shared" si="70"/>
        <v>-3.9401546792139364E-2</v>
      </c>
    </row>
    <row r="4543" spans="2:4" thickBot="1" x14ac:dyDescent="0.3">
      <c r="B4543" s="11">
        <v>41092</v>
      </c>
      <c r="C4543" s="12">
        <v>1778.31</v>
      </c>
      <c r="D4543" s="192">
        <f t="shared" si="70"/>
        <v>0.13683356983578143</v>
      </c>
    </row>
    <row r="4544" spans="2:4" thickBot="1" x14ac:dyDescent="0.3">
      <c r="B4544" s="11">
        <v>41093</v>
      </c>
      <c r="C4544" s="12">
        <v>1779.91</v>
      </c>
      <c r="D4544" s="192">
        <f t="shared" si="70"/>
        <v>8.9973064313886297E-2</v>
      </c>
    </row>
    <row r="4545" spans="2:4" thickBot="1" x14ac:dyDescent="0.3">
      <c r="B4545" s="11">
        <v>41094</v>
      </c>
      <c r="C4545" s="12">
        <v>1777.02</v>
      </c>
      <c r="D4545" s="192">
        <f t="shared" si="70"/>
        <v>-0.16236776016765875</v>
      </c>
    </row>
    <row r="4546" spans="2:4" thickBot="1" x14ac:dyDescent="0.3">
      <c r="B4546" s="11">
        <v>41095</v>
      </c>
      <c r="C4546" s="12">
        <v>1776.5</v>
      </c>
      <c r="D4546" s="192">
        <f t="shared" si="70"/>
        <v>-2.9262473129165745E-2</v>
      </c>
    </row>
    <row r="4547" spans="2:4" thickBot="1" x14ac:dyDescent="0.3">
      <c r="B4547" s="11">
        <v>41096</v>
      </c>
      <c r="C4547" s="12">
        <v>1775.55</v>
      </c>
      <c r="D4547" s="192">
        <f t="shared" si="70"/>
        <v>-5.347593582888388E-2</v>
      </c>
    </row>
    <row r="4548" spans="2:4" thickBot="1" x14ac:dyDescent="0.3">
      <c r="B4548" s="11">
        <v>41099</v>
      </c>
      <c r="C4548" s="12">
        <v>1763.07</v>
      </c>
      <c r="D4548" s="192">
        <f t="shared" si="70"/>
        <v>-0.70288079749937227</v>
      </c>
    </row>
    <row r="4549" spans="2:4" thickBot="1" x14ac:dyDescent="0.3">
      <c r="B4549" s="11">
        <v>41100</v>
      </c>
      <c r="C4549" s="12">
        <v>1759.96</v>
      </c>
      <c r="D4549" s="192">
        <f t="shared" si="70"/>
        <v>-0.17639685321625409</v>
      </c>
    </row>
    <row r="4550" spans="2:4" thickBot="1" x14ac:dyDescent="0.3">
      <c r="B4550" s="11">
        <v>41101</v>
      </c>
      <c r="C4550" s="12">
        <v>1755.65</v>
      </c>
      <c r="D4550" s="192">
        <f t="shared" si="70"/>
        <v>-0.24489192936202331</v>
      </c>
    </row>
    <row r="4551" spans="2:4" thickBot="1" x14ac:dyDescent="0.3">
      <c r="B4551" s="11">
        <v>41102</v>
      </c>
      <c r="C4551" s="12">
        <v>1755.8</v>
      </c>
      <c r="D4551" s="192">
        <f t="shared" ref="D4551:D4614" si="71">+((C4551/C4550)-1)*100</f>
        <v>8.5438441602692095E-3</v>
      </c>
    </row>
    <row r="4552" spans="2:4" thickBot="1" x14ac:dyDescent="0.3">
      <c r="B4552" s="11">
        <v>41103</v>
      </c>
      <c r="C4552" s="12">
        <v>1755.81</v>
      </c>
      <c r="D4552" s="192">
        <f t="shared" si="71"/>
        <v>5.6954095000172344E-4</v>
      </c>
    </row>
    <row r="4553" spans="2:4" thickBot="1" x14ac:dyDescent="0.3">
      <c r="B4553" s="11">
        <v>41106</v>
      </c>
      <c r="C4553" s="12">
        <v>1756.27</v>
      </c>
      <c r="D4553" s="192">
        <f t="shared" si="71"/>
        <v>2.6198734487214992E-2</v>
      </c>
    </row>
    <row r="4554" spans="2:4" thickBot="1" x14ac:dyDescent="0.3">
      <c r="B4554" s="11">
        <v>41107</v>
      </c>
      <c r="C4554" s="12">
        <v>1750.83</v>
      </c>
      <c r="D4554" s="192">
        <f t="shared" si="71"/>
        <v>-0.3097473623076219</v>
      </c>
    </row>
    <row r="4555" spans="2:4" thickBot="1" x14ac:dyDescent="0.3">
      <c r="B4555" s="11">
        <v>41108</v>
      </c>
      <c r="C4555" s="12">
        <v>1747.06</v>
      </c>
      <c r="D4555" s="192">
        <f t="shared" si="71"/>
        <v>-0.21532644517171518</v>
      </c>
    </row>
    <row r="4556" spans="2:4" thickBot="1" x14ac:dyDescent="0.3">
      <c r="B4556" s="11">
        <v>41109</v>
      </c>
      <c r="C4556" s="12">
        <v>1744.89</v>
      </c>
      <c r="D4556" s="192">
        <f t="shared" si="71"/>
        <v>-0.12420867056653906</v>
      </c>
    </row>
    <row r="4557" spans="2:4" thickBot="1" x14ac:dyDescent="0.3">
      <c r="B4557" s="11">
        <v>41110</v>
      </c>
      <c r="C4557" s="12">
        <v>1742.84</v>
      </c>
      <c r="D4557" s="192">
        <f t="shared" si="71"/>
        <v>-0.11748591601763447</v>
      </c>
    </row>
    <row r="4558" spans="2:4" thickBot="1" x14ac:dyDescent="0.3">
      <c r="B4558" s="11">
        <v>41113</v>
      </c>
      <c r="C4558" s="12">
        <v>1743.98</v>
      </c>
      <c r="D4558" s="192">
        <f t="shared" si="71"/>
        <v>6.5410479447347569E-2</v>
      </c>
    </row>
    <row r="4559" spans="2:4" thickBot="1" x14ac:dyDescent="0.3">
      <c r="B4559" s="11">
        <v>41114</v>
      </c>
      <c r="C4559" s="12">
        <v>1743.69</v>
      </c>
      <c r="D4559" s="192">
        <f t="shared" si="71"/>
        <v>-1.6628631062276522E-2</v>
      </c>
    </row>
    <row r="4560" spans="2:4" thickBot="1" x14ac:dyDescent="0.3">
      <c r="B4560" s="11">
        <v>41115</v>
      </c>
      <c r="C4560" s="12">
        <v>1745.91</v>
      </c>
      <c r="D4560" s="192">
        <f t="shared" si="71"/>
        <v>0.12731620872976634</v>
      </c>
    </row>
    <row r="4561" spans="2:4" thickBot="1" x14ac:dyDescent="0.3">
      <c r="B4561" s="11">
        <v>41116</v>
      </c>
      <c r="C4561" s="12">
        <v>1745.22</v>
      </c>
      <c r="D4561" s="192">
        <f t="shared" si="71"/>
        <v>-3.9520937505377329E-2</v>
      </c>
    </row>
    <row r="4562" spans="2:4" thickBot="1" x14ac:dyDescent="0.3">
      <c r="B4562" s="11">
        <v>41117</v>
      </c>
      <c r="C4562" s="12">
        <v>1749.51</v>
      </c>
      <c r="D4562" s="192">
        <f t="shared" si="71"/>
        <v>0.24581428129404337</v>
      </c>
    </row>
    <row r="4563" spans="2:4" thickBot="1" x14ac:dyDescent="0.3">
      <c r="B4563" s="11">
        <v>41120</v>
      </c>
      <c r="C4563" s="12">
        <v>1754.06</v>
      </c>
      <c r="D4563" s="192">
        <f t="shared" si="71"/>
        <v>0.2600728203897118</v>
      </c>
    </row>
    <row r="4564" spans="2:4" thickBot="1" x14ac:dyDescent="0.3">
      <c r="B4564" s="11">
        <v>41121</v>
      </c>
      <c r="C4564" s="12">
        <v>1752.73</v>
      </c>
      <c r="D4564" s="192">
        <f t="shared" si="71"/>
        <v>-7.5824088115572508E-2</v>
      </c>
    </row>
    <row r="4565" spans="2:4" thickBot="1" x14ac:dyDescent="0.3">
      <c r="B4565" s="11">
        <v>41122</v>
      </c>
      <c r="C4565" s="12">
        <v>1754.52</v>
      </c>
      <c r="D4565" s="192">
        <f t="shared" si="71"/>
        <v>0.10212639710622806</v>
      </c>
    </row>
    <row r="4566" spans="2:4" thickBot="1" x14ac:dyDescent="0.3">
      <c r="B4566" s="11">
        <v>41123</v>
      </c>
      <c r="C4566" s="12">
        <v>1753.55</v>
      </c>
      <c r="D4566" s="192">
        <f t="shared" si="71"/>
        <v>-5.5285776166702494E-2</v>
      </c>
    </row>
    <row r="4567" spans="2:4" thickBot="1" x14ac:dyDescent="0.3">
      <c r="B4567" s="11">
        <v>41124</v>
      </c>
      <c r="C4567" s="12">
        <v>1749.19</v>
      </c>
      <c r="D4567" s="192">
        <f t="shared" si="71"/>
        <v>-0.24863847623391999</v>
      </c>
    </row>
    <row r="4568" spans="2:4" thickBot="1" x14ac:dyDescent="0.3">
      <c r="B4568" s="11">
        <v>41127</v>
      </c>
      <c r="C4568" s="12">
        <v>1744.16</v>
      </c>
      <c r="D4568" s="192">
        <f t="shared" si="71"/>
        <v>-0.28756167140219224</v>
      </c>
    </row>
    <row r="4569" spans="2:4" thickBot="1" x14ac:dyDescent="0.3">
      <c r="B4569" s="11">
        <v>41128</v>
      </c>
      <c r="C4569" s="12">
        <v>1745.76</v>
      </c>
      <c r="D4569" s="192">
        <f t="shared" si="71"/>
        <v>9.1734703238222082E-2</v>
      </c>
    </row>
    <row r="4570" spans="2:4" thickBot="1" x14ac:dyDescent="0.3">
      <c r="B4570" s="11">
        <v>41129</v>
      </c>
      <c r="C4570" s="12">
        <v>1736.29</v>
      </c>
      <c r="D4570" s="192">
        <f t="shared" si="71"/>
        <v>-0.54245715333149924</v>
      </c>
    </row>
    <row r="4571" spans="2:4" thickBot="1" x14ac:dyDescent="0.3">
      <c r="B4571" s="11">
        <v>41130</v>
      </c>
      <c r="C4571" s="12">
        <v>1731.79</v>
      </c>
      <c r="D4571" s="192">
        <f t="shared" si="71"/>
        <v>-0.25917329478370998</v>
      </c>
    </row>
    <row r="4572" spans="2:4" thickBot="1" x14ac:dyDescent="0.3">
      <c r="B4572" s="11">
        <v>41131</v>
      </c>
      <c r="C4572" s="12">
        <v>1732.63</v>
      </c>
      <c r="D4572" s="192">
        <f t="shared" si="71"/>
        <v>4.8504726323628233E-2</v>
      </c>
    </row>
    <row r="4573" spans="2:4" thickBot="1" x14ac:dyDescent="0.3">
      <c r="B4573" s="11">
        <v>41134</v>
      </c>
      <c r="C4573" s="12">
        <v>1728.54</v>
      </c>
      <c r="D4573" s="192">
        <f t="shared" si="71"/>
        <v>-0.23605732326001938</v>
      </c>
    </row>
    <row r="4574" spans="2:4" thickBot="1" x14ac:dyDescent="0.3">
      <c r="B4574" s="11">
        <v>41135</v>
      </c>
      <c r="C4574" s="12">
        <v>1728.27</v>
      </c>
      <c r="D4574" s="192">
        <f t="shared" si="71"/>
        <v>-1.5620118712900144E-2</v>
      </c>
    </row>
    <row r="4575" spans="2:4" thickBot="1" x14ac:dyDescent="0.3">
      <c r="B4575" s="11">
        <v>41137</v>
      </c>
      <c r="C4575" s="12">
        <v>1724.75</v>
      </c>
      <c r="D4575" s="192">
        <f t="shared" si="71"/>
        <v>-0.20367187997245573</v>
      </c>
    </row>
    <row r="4576" spans="2:4" thickBot="1" x14ac:dyDescent="0.3">
      <c r="B4576" s="11">
        <v>41138</v>
      </c>
      <c r="C4576" s="12">
        <v>1718.31</v>
      </c>
      <c r="D4576" s="192">
        <f t="shared" si="71"/>
        <v>-0.37338744745615271</v>
      </c>
    </row>
    <row r="4577" spans="2:4" thickBot="1" x14ac:dyDescent="0.3">
      <c r="B4577" s="11">
        <v>41142</v>
      </c>
      <c r="C4577" s="12">
        <v>1718.66</v>
      </c>
      <c r="D4577" s="192">
        <f t="shared" si="71"/>
        <v>2.0368850789442838E-2</v>
      </c>
    </row>
    <row r="4578" spans="2:4" thickBot="1" x14ac:dyDescent="0.3">
      <c r="B4578" s="11">
        <v>41143</v>
      </c>
      <c r="C4578" s="12">
        <v>1712.4</v>
      </c>
      <c r="D4578" s="192">
        <f t="shared" si="71"/>
        <v>-0.3642372546053263</v>
      </c>
    </row>
    <row r="4579" spans="2:4" thickBot="1" x14ac:dyDescent="0.3">
      <c r="B4579" s="11">
        <v>41144</v>
      </c>
      <c r="C4579" s="12">
        <v>1706.51</v>
      </c>
      <c r="D4579" s="192">
        <f t="shared" si="71"/>
        <v>-0.3439616911936505</v>
      </c>
    </row>
    <row r="4580" spans="2:4" thickBot="1" x14ac:dyDescent="0.3">
      <c r="B4580" s="11">
        <v>41145</v>
      </c>
      <c r="C4580" s="12">
        <v>1704.18</v>
      </c>
      <c r="D4580" s="192">
        <f t="shared" si="71"/>
        <v>-0.13653597107546878</v>
      </c>
    </row>
    <row r="4581" spans="2:4" thickBot="1" x14ac:dyDescent="0.3">
      <c r="B4581" s="11">
        <v>41148</v>
      </c>
      <c r="C4581" s="12">
        <v>1692.95</v>
      </c>
      <c r="D4581" s="192">
        <f t="shared" si="71"/>
        <v>-0.65896794939501735</v>
      </c>
    </row>
    <row r="4582" spans="2:4" thickBot="1" x14ac:dyDescent="0.3">
      <c r="B4582" s="11">
        <v>41149</v>
      </c>
      <c r="C4582" s="12">
        <v>1686.8</v>
      </c>
      <c r="D4582" s="192">
        <f t="shared" si="71"/>
        <v>-0.36327121297144993</v>
      </c>
    </row>
    <row r="4583" spans="2:4" thickBot="1" x14ac:dyDescent="0.3">
      <c r="B4583" s="11">
        <v>41150</v>
      </c>
      <c r="C4583" s="12">
        <v>1682.39</v>
      </c>
      <c r="D4583" s="192">
        <f t="shared" si="71"/>
        <v>-0.26144178325823164</v>
      </c>
    </row>
    <row r="4584" spans="2:4" thickBot="1" x14ac:dyDescent="0.3">
      <c r="B4584" s="11">
        <v>41151</v>
      </c>
      <c r="C4584" s="12">
        <v>1681.07</v>
      </c>
      <c r="D4584" s="192">
        <f t="shared" si="71"/>
        <v>-7.8459810151043641E-2</v>
      </c>
    </row>
    <row r="4585" spans="2:4" thickBot="1" x14ac:dyDescent="0.3">
      <c r="B4585" s="11">
        <v>41152</v>
      </c>
      <c r="C4585" s="12">
        <v>1686.45</v>
      </c>
      <c r="D4585" s="192">
        <f t="shared" si="71"/>
        <v>0.32003426389146661</v>
      </c>
    </row>
    <row r="4586" spans="2:4" thickBot="1" x14ac:dyDescent="0.3">
      <c r="B4586" s="11">
        <v>41155</v>
      </c>
      <c r="C4586" s="12">
        <v>1688.91</v>
      </c>
      <c r="D4586" s="192">
        <f t="shared" si="71"/>
        <v>0.14586854042515363</v>
      </c>
    </row>
    <row r="4587" spans="2:4" thickBot="1" x14ac:dyDescent="0.3">
      <c r="B4587" s="11">
        <v>41156</v>
      </c>
      <c r="C4587" s="12">
        <v>1693.55</v>
      </c>
      <c r="D4587" s="192">
        <f t="shared" si="71"/>
        <v>0.27473340793766621</v>
      </c>
    </row>
    <row r="4588" spans="2:4" thickBot="1" x14ac:dyDescent="0.3">
      <c r="B4588" s="11">
        <v>41157</v>
      </c>
      <c r="C4588" s="12">
        <v>1697.12</v>
      </c>
      <c r="D4588" s="192">
        <f t="shared" si="71"/>
        <v>0.21079979923828152</v>
      </c>
    </row>
    <row r="4589" spans="2:4" thickBot="1" x14ac:dyDescent="0.3">
      <c r="B4589" s="11">
        <v>41158</v>
      </c>
      <c r="C4589" s="12">
        <v>1693.81</v>
      </c>
      <c r="D4589" s="192">
        <f t="shared" si="71"/>
        <v>-0.19503629678513379</v>
      </c>
    </row>
    <row r="4590" spans="2:4" thickBot="1" x14ac:dyDescent="0.3">
      <c r="B4590" s="11">
        <v>41159</v>
      </c>
      <c r="C4590" s="12">
        <v>1695.46</v>
      </c>
      <c r="D4590" s="192">
        <f t="shared" si="71"/>
        <v>9.7413523358591547E-2</v>
      </c>
    </row>
    <row r="4591" spans="2:4" thickBot="1" x14ac:dyDescent="0.3">
      <c r="B4591" s="11">
        <v>41162</v>
      </c>
      <c r="C4591" s="12">
        <v>1694.64</v>
      </c>
      <c r="D4591" s="192">
        <f t="shared" si="71"/>
        <v>-4.8364455663940653E-2</v>
      </c>
    </row>
    <row r="4592" spans="2:4" thickBot="1" x14ac:dyDescent="0.3">
      <c r="B4592" s="11">
        <v>41163</v>
      </c>
      <c r="C4592" s="12">
        <v>1700.71</v>
      </c>
      <c r="D4592" s="192">
        <f t="shared" si="71"/>
        <v>0.35818816975876633</v>
      </c>
    </row>
    <row r="4593" spans="2:4" thickBot="1" x14ac:dyDescent="0.3">
      <c r="B4593" s="11">
        <v>41164</v>
      </c>
      <c r="C4593" s="12">
        <v>1698.63</v>
      </c>
      <c r="D4593" s="192">
        <f t="shared" si="71"/>
        <v>-0.12230186216344308</v>
      </c>
    </row>
    <row r="4594" spans="2:4" thickBot="1" x14ac:dyDescent="0.3">
      <c r="B4594" s="11">
        <v>41165</v>
      </c>
      <c r="C4594" s="12">
        <v>1696.65</v>
      </c>
      <c r="D4594" s="192">
        <f t="shared" si="71"/>
        <v>-0.11656452552939456</v>
      </c>
    </row>
    <row r="4595" spans="2:4" thickBot="1" x14ac:dyDescent="0.3">
      <c r="B4595" s="11">
        <v>41166</v>
      </c>
      <c r="C4595" s="12">
        <v>1702.24</v>
      </c>
      <c r="D4595" s="192">
        <f t="shared" si="71"/>
        <v>0.3294727846049561</v>
      </c>
    </row>
    <row r="4596" spans="2:4" thickBot="1" x14ac:dyDescent="0.3">
      <c r="B4596" s="11">
        <v>41169</v>
      </c>
      <c r="C4596" s="12">
        <v>1705.24</v>
      </c>
      <c r="D4596" s="192">
        <f t="shared" si="71"/>
        <v>0.17623836826770045</v>
      </c>
    </row>
    <row r="4597" spans="2:4" thickBot="1" x14ac:dyDescent="0.3">
      <c r="B4597" s="11">
        <v>41170</v>
      </c>
      <c r="C4597" s="12">
        <v>1707.82</v>
      </c>
      <c r="D4597" s="192">
        <f t="shared" si="71"/>
        <v>0.15129835096525657</v>
      </c>
    </row>
    <row r="4598" spans="2:4" thickBot="1" x14ac:dyDescent="0.3">
      <c r="B4598" s="11">
        <v>41171</v>
      </c>
      <c r="C4598" s="12">
        <v>1717.33</v>
      </c>
      <c r="D4598" s="192">
        <f t="shared" si="71"/>
        <v>0.55685025353959805</v>
      </c>
    </row>
    <row r="4599" spans="2:4" thickBot="1" x14ac:dyDescent="0.3">
      <c r="B4599" s="11">
        <v>41173</v>
      </c>
      <c r="C4599" s="12">
        <v>1716.84</v>
      </c>
      <c r="D4599" s="192">
        <f t="shared" si="71"/>
        <v>-2.8532664077374204E-2</v>
      </c>
    </row>
    <row r="4600" spans="2:4" thickBot="1" x14ac:dyDescent="0.3">
      <c r="B4600" s="11">
        <v>41176</v>
      </c>
      <c r="C4600" s="12">
        <v>1715.44</v>
      </c>
      <c r="D4600" s="192">
        <f t="shared" si="71"/>
        <v>-8.1545164371743528E-2</v>
      </c>
    </row>
    <row r="4601" spans="2:4" thickBot="1" x14ac:dyDescent="0.3">
      <c r="B4601" s="11">
        <v>41177</v>
      </c>
      <c r="C4601" s="12">
        <v>1712.58</v>
      </c>
      <c r="D4601" s="192">
        <f t="shared" si="71"/>
        <v>-0.16672107447652795</v>
      </c>
    </row>
    <row r="4602" spans="2:4" thickBot="1" x14ac:dyDescent="0.3">
      <c r="B4602" s="11">
        <v>41178</v>
      </c>
      <c r="C4602" s="12">
        <v>1694.83</v>
      </c>
      <c r="D4602" s="192">
        <f t="shared" si="71"/>
        <v>-1.0364479323593634</v>
      </c>
    </row>
    <row r="4603" spans="2:4" thickBot="1" x14ac:dyDescent="0.3">
      <c r="B4603" s="11">
        <v>41179</v>
      </c>
      <c r="C4603" s="12">
        <v>1705.19</v>
      </c>
      <c r="D4603" s="192">
        <f t="shared" si="71"/>
        <v>0.61127074691857963</v>
      </c>
    </row>
    <row r="4604" spans="2:4" thickBot="1" x14ac:dyDescent="0.3">
      <c r="B4604" s="11">
        <v>41180</v>
      </c>
      <c r="C4604" s="12">
        <v>1703.16</v>
      </c>
      <c r="D4604" s="192">
        <f t="shared" si="71"/>
        <v>-0.11904831719632414</v>
      </c>
    </row>
    <row r="4605" spans="2:4" thickBot="1" x14ac:dyDescent="0.3">
      <c r="B4605" s="11">
        <v>41183</v>
      </c>
      <c r="C4605" s="12">
        <v>1699.91</v>
      </c>
      <c r="D4605" s="192">
        <f t="shared" si="71"/>
        <v>-0.19082176659855898</v>
      </c>
    </row>
    <row r="4606" spans="2:4" thickBot="1" x14ac:dyDescent="0.3">
      <c r="B4606" s="11">
        <v>41184</v>
      </c>
      <c r="C4606" s="12">
        <v>1701.91</v>
      </c>
      <c r="D4606" s="192">
        <f t="shared" si="71"/>
        <v>0.11765328752699755</v>
      </c>
    </row>
    <row r="4607" spans="2:4" thickBot="1" x14ac:dyDescent="0.3">
      <c r="B4607" s="11">
        <v>41185</v>
      </c>
      <c r="C4607" s="12">
        <v>1698.75</v>
      </c>
      <c r="D4607" s="192">
        <f t="shared" si="71"/>
        <v>-0.18567374302989048</v>
      </c>
    </row>
    <row r="4608" spans="2:4" thickBot="1" x14ac:dyDescent="0.3">
      <c r="B4608" s="11">
        <v>41186</v>
      </c>
      <c r="C4608" s="12">
        <v>1698.01</v>
      </c>
      <c r="D4608" s="192">
        <f t="shared" si="71"/>
        <v>-4.356144223693903E-2</v>
      </c>
    </row>
    <row r="4609" spans="2:4" thickBot="1" x14ac:dyDescent="0.3">
      <c r="B4609" s="11">
        <v>41187</v>
      </c>
      <c r="C4609" s="12">
        <v>1697.71</v>
      </c>
      <c r="D4609" s="192">
        <f t="shared" si="71"/>
        <v>-1.7667740472671056E-2</v>
      </c>
    </row>
    <row r="4610" spans="2:4" thickBot="1" x14ac:dyDescent="0.3">
      <c r="B4610" s="11">
        <v>41190</v>
      </c>
      <c r="C4610" s="12">
        <v>1698.36</v>
      </c>
      <c r="D4610" s="192">
        <f t="shared" si="71"/>
        <v>3.8286868782066996E-2</v>
      </c>
    </row>
    <row r="4611" spans="2:4" thickBot="1" x14ac:dyDescent="0.3">
      <c r="B4611" s="11">
        <v>41191</v>
      </c>
      <c r="C4611" s="12">
        <v>1697.66</v>
      </c>
      <c r="D4611" s="192">
        <f t="shared" si="71"/>
        <v>-4.1216232129803743E-2</v>
      </c>
    </row>
    <row r="4612" spans="2:4" thickBot="1" x14ac:dyDescent="0.3">
      <c r="B4612" s="11">
        <v>41192</v>
      </c>
      <c r="C4612" s="12">
        <v>1699.4</v>
      </c>
      <c r="D4612" s="192">
        <f t="shared" si="71"/>
        <v>0.10249402118209794</v>
      </c>
    </row>
    <row r="4613" spans="2:4" thickBot="1" x14ac:dyDescent="0.3">
      <c r="B4613" s="11">
        <v>41193</v>
      </c>
      <c r="C4613" s="12">
        <v>1697.19</v>
      </c>
      <c r="D4613" s="192">
        <f t="shared" si="71"/>
        <v>-0.13004589855243331</v>
      </c>
    </row>
    <row r="4614" spans="2:4" thickBot="1" x14ac:dyDescent="0.3">
      <c r="B4614" s="11">
        <v>41194</v>
      </c>
      <c r="C4614" s="12">
        <v>1691.83</v>
      </c>
      <c r="D4614" s="192">
        <f t="shared" si="71"/>
        <v>-0.31581614315427942</v>
      </c>
    </row>
    <row r="4615" spans="2:4" thickBot="1" x14ac:dyDescent="0.3">
      <c r="B4615" s="11">
        <v>41197</v>
      </c>
      <c r="C4615" s="12">
        <v>1694.1</v>
      </c>
      <c r="D4615" s="192">
        <f t="shared" ref="D4615:D4678" si="72">+((C4615/C4614)-1)*100</f>
        <v>0.1341742373642818</v>
      </c>
    </row>
    <row r="4616" spans="2:4" thickBot="1" x14ac:dyDescent="0.3">
      <c r="B4616" s="11">
        <v>41198</v>
      </c>
      <c r="C4616" s="12">
        <v>1689.45</v>
      </c>
      <c r="D4616" s="192">
        <f t="shared" si="72"/>
        <v>-0.27448202585442782</v>
      </c>
    </row>
    <row r="4617" spans="2:4" thickBot="1" x14ac:dyDescent="0.3">
      <c r="B4617" s="11">
        <v>41199</v>
      </c>
      <c r="C4617" s="12">
        <v>1690.26</v>
      </c>
      <c r="D4617" s="192">
        <f t="shared" si="72"/>
        <v>4.7944597354154794E-2</v>
      </c>
    </row>
    <row r="4618" spans="2:4" thickBot="1" x14ac:dyDescent="0.3">
      <c r="B4618" s="11">
        <v>41200</v>
      </c>
      <c r="C4618" s="12">
        <v>1695.8</v>
      </c>
      <c r="D4618" s="192">
        <f t="shared" si="72"/>
        <v>0.32776022623737244</v>
      </c>
    </row>
    <row r="4619" spans="2:4" thickBot="1" x14ac:dyDescent="0.3">
      <c r="B4619" s="11">
        <v>41201</v>
      </c>
      <c r="C4619" s="12">
        <v>1694.77</v>
      </c>
      <c r="D4619" s="192">
        <f t="shared" si="72"/>
        <v>-6.0738294610207522E-2</v>
      </c>
    </row>
    <row r="4620" spans="2:4" thickBot="1" x14ac:dyDescent="0.3">
      <c r="B4620" s="11">
        <v>41204</v>
      </c>
      <c r="C4620" s="12">
        <v>1694.58</v>
      </c>
      <c r="D4620" s="192">
        <f t="shared" si="72"/>
        <v>-1.1210960779339807E-2</v>
      </c>
    </row>
    <row r="4621" spans="2:4" thickBot="1" x14ac:dyDescent="0.3">
      <c r="B4621" s="11">
        <v>41205</v>
      </c>
      <c r="C4621" s="12">
        <v>1697.88</v>
      </c>
      <c r="D4621" s="192">
        <f t="shared" si="72"/>
        <v>0.19473851927911401</v>
      </c>
    </row>
    <row r="4622" spans="2:4" thickBot="1" x14ac:dyDescent="0.3">
      <c r="B4622" s="11">
        <v>41206</v>
      </c>
      <c r="C4622" s="12">
        <v>1693.85</v>
      </c>
      <c r="D4622" s="192">
        <f t="shared" si="72"/>
        <v>-0.23735481895070798</v>
      </c>
    </row>
    <row r="4623" spans="2:4" thickBot="1" x14ac:dyDescent="0.3">
      <c r="B4623" s="11">
        <v>41207</v>
      </c>
      <c r="C4623" s="12">
        <v>1691.21</v>
      </c>
      <c r="D4623" s="192">
        <f t="shared" si="72"/>
        <v>-0.15585795672579117</v>
      </c>
    </row>
    <row r="4624" spans="2:4" thickBot="1" x14ac:dyDescent="0.3">
      <c r="B4624" s="11">
        <v>41208</v>
      </c>
      <c r="C4624" s="12">
        <v>1690.38</v>
      </c>
      <c r="D4624" s="192">
        <f t="shared" si="72"/>
        <v>-4.9077287858989571E-2</v>
      </c>
    </row>
    <row r="4625" spans="2:4" thickBot="1" x14ac:dyDescent="0.3">
      <c r="B4625" s="11">
        <v>41211</v>
      </c>
      <c r="C4625" s="12">
        <v>1682.84</v>
      </c>
      <c r="D4625" s="192">
        <f t="shared" si="72"/>
        <v>-0.44605355008934255</v>
      </c>
    </row>
    <row r="4626" spans="2:4" thickBot="1" x14ac:dyDescent="0.3">
      <c r="B4626" s="11">
        <v>41212</v>
      </c>
      <c r="C4626" s="12">
        <v>1666.15</v>
      </c>
      <c r="D4626" s="192">
        <f t="shared" si="72"/>
        <v>-0.99177580756339978</v>
      </c>
    </row>
    <row r="4627" spans="2:4" thickBot="1" x14ac:dyDescent="0.3">
      <c r="B4627" s="11">
        <v>41213</v>
      </c>
      <c r="C4627" s="12">
        <v>1667.55</v>
      </c>
      <c r="D4627" s="192">
        <f t="shared" si="72"/>
        <v>8.4026048074892223E-2</v>
      </c>
    </row>
    <row r="4628" spans="2:4" thickBot="1" x14ac:dyDescent="0.3">
      <c r="B4628" s="11">
        <v>41214</v>
      </c>
      <c r="C4628" s="12">
        <v>1660.59</v>
      </c>
      <c r="D4628" s="192">
        <f t="shared" si="72"/>
        <v>-0.4173787892417069</v>
      </c>
    </row>
    <row r="4629" spans="2:4" thickBot="1" x14ac:dyDescent="0.3">
      <c r="B4629" s="11">
        <v>41218</v>
      </c>
      <c r="C4629" s="12">
        <v>1664.14</v>
      </c>
      <c r="D4629" s="192">
        <f t="shared" si="72"/>
        <v>0.21377943983766912</v>
      </c>
    </row>
    <row r="4630" spans="2:4" thickBot="1" x14ac:dyDescent="0.3">
      <c r="B4630" s="11">
        <v>41219</v>
      </c>
      <c r="C4630" s="12">
        <v>1663.33</v>
      </c>
      <c r="D4630" s="192">
        <f t="shared" si="72"/>
        <v>-4.8673789464837025E-2</v>
      </c>
    </row>
    <row r="4631" spans="2:4" thickBot="1" x14ac:dyDescent="0.3">
      <c r="B4631" s="11">
        <v>41220</v>
      </c>
      <c r="C4631" s="12">
        <v>1665.04</v>
      </c>
      <c r="D4631" s="192">
        <f t="shared" si="72"/>
        <v>0.10280581724613214</v>
      </c>
    </row>
    <row r="4632" spans="2:4" thickBot="1" x14ac:dyDescent="0.3">
      <c r="B4632" s="11">
        <v>41221</v>
      </c>
      <c r="C4632" s="12">
        <v>1664.82</v>
      </c>
      <c r="D4632" s="192">
        <f t="shared" si="72"/>
        <v>-1.3212895786285372E-2</v>
      </c>
    </row>
    <row r="4633" spans="2:4" thickBot="1" x14ac:dyDescent="0.3">
      <c r="B4633" s="11">
        <v>41222</v>
      </c>
      <c r="C4633" s="12">
        <v>1659.36</v>
      </c>
      <c r="D4633" s="192">
        <f t="shared" si="72"/>
        <v>-0.32796338342884201</v>
      </c>
    </row>
    <row r="4634" spans="2:4" thickBot="1" x14ac:dyDescent="0.3">
      <c r="B4634" s="11">
        <v>41225</v>
      </c>
      <c r="C4634" s="12">
        <v>1659.61</v>
      </c>
      <c r="D4634" s="192">
        <f t="shared" si="72"/>
        <v>1.506604956127422E-2</v>
      </c>
    </row>
    <row r="4635" spans="2:4" thickBot="1" x14ac:dyDescent="0.3">
      <c r="B4635" s="11">
        <v>41227</v>
      </c>
      <c r="C4635" s="12">
        <v>1655.23</v>
      </c>
      <c r="D4635" s="192">
        <f t="shared" si="72"/>
        <v>-0.26391742638329774</v>
      </c>
    </row>
    <row r="4636" spans="2:4" thickBot="1" x14ac:dyDescent="0.3">
      <c r="B4636" s="11">
        <v>41228</v>
      </c>
      <c r="C4636" s="12">
        <v>1655.85</v>
      </c>
      <c r="D4636" s="192">
        <f t="shared" si="72"/>
        <v>3.7457030140819469E-2</v>
      </c>
    </row>
    <row r="4637" spans="2:4" thickBot="1" x14ac:dyDescent="0.3">
      <c r="B4637" s="11">
        <v>41229</v>
      </c>
      <c r="C4637" s="12">
        <v>1657.27</v>
      </c>
      <c r="D4637" s="192">
        <f t="shared" si="72"/>
        <v>8.5756560074901067E-2</v>
      </c>
    </row>
    <row r="4638" spans="2:4" thickBot="1" x14ac:dyDescent="0.3">
      <c r="B4638" s="11">
        <v>41232</v>
      </c>
      <c r="C4638" s="12">
        <v>1653.98</v>
      </c>
      <c r="D4638" s="192">
        <f t="shared" si="72"/>
        <v>-0.19851925154018568</v>
      </c>
    </row>
    <row r="4639" spans="2:4" thickBot="1" x14ac:dyDescent="0.3">
      <c r="B4639" s="11">
        <v>41233</v>
      </c>
      <c r="C4639" s="12">
        <v>1654.81</v>
      </c>
      <c r="D4639" s="192">
        <f t="shared" si="72"/>
        <v>5.0181985271890994E-2</v>
      </c>
    </row>
    <row r="4640" spans="2:4" thickBot="1" x14ac:dyDescent="0.3">
      <c r="B4640" s="11">
        <v>41234</v>
      </c>
      <c r="C4640" s="12">
        <v>1657.22</v>
      </c>
      <c r="D4640" s="192">
        <f t="shared" si="72"/>
        <v>0.1456360548945268</v>
      </c>
    </row>
    <row r="4641" spans="2:4" thickBot="1" x14ac:dyDescent="0.3">
      <c r="B4641" s="11">
        <v>41235</v>
      </c>
      <c r="C4641" s="12">
        <v>1659.84</v>
      </c>
      <c r="D4641" s="192">
        <f t="shared" si="72"/>
        <v>0.15809608863035507</v>
      </c>
    </row>
    <row r="4642" spans="2:4" thickBot="1" x14ac:dyDescent="0.3">
      <c r="B4642" s="11">
        <v>41236</v>
      </c>
      <c r="C4642" s="12">
        <v>1667.43</v>
      </c>
      <c r="D4642" s="192">
        <f t="shared" si="72"/>
        <v>0.45727299016773415</v>
      </c>
    </row>
    <row r="4643" spans="2:4" thickBot="1" x14ac:dyDescent="0.3">
      <c r="B4643" s="11">
        <v>41239</v>
      </c>
      <c r="C4643" s="12">
        <v>1671.77</v>
      </c>
      <c r="D4643" s="192">
        <f t="shared" si="72"/>
        <v>0.26028079139752691</v>
      </c>
    </row>
    <row r="4644" spans="2:4" thickBot="1" x14ac:dyDescent="0.3">
      <c r="B4644" s="11">
        <v>41240</v>
      </c>
      <c r="C4644" s="12">
        <v>1670.47</v>
      </c>
      <c r="D4644" s="192">
        <f t="shared" si="72"/>
        <v>-7.7761893083372335E-2</v>
      </c>
    </row>
    <row r="4645" spans="2:4" thickBot="1" x14ac:dyDescent="0.3">
      <c r="B4645" s="11">
        <v>41241</v>
      </c>
      <c r="C4645" s="12">
        <v>1674.03</v>
      </c>
      <c r="D4645" s="192">
        <f t="shared" si="72"/>
        <v>0.21311367459457831</v>
      </c>
    </row>
    <row r="4646" spans="2:4" thickBot="1" x14ac:dyDescent="0.3">
      <c r="B4646" s="11">
        <v>41242</v>
      </c>
      <c r="C4646" s="12">
        <v>1675.68</v>
      </c>
      <c r="D4646" s="192">
        <f t="shared" si="72"/>
        <v>9.8564541854084808E-2</v>
      </c>
    </row>
    <row r="4647" spans="2:4" thickBot="1" x14ac:dyDescent="0.3">
      <c r="B4647" s="11">
        <v>41243</v>
      </c>
      <c r="C4647" s="12">
        <v>1682.05</v>
      </c>
      <c r="D4647" s="192">
        <f t="shared" si="72"/>
        <v>0.38014418027307872</v>
      </c>
    </row>
    <row r="4648" spans="2:4" thickBot="1" x14ac:dyDescent="0.3">
      <c r="B4648" s="11">
        <v>41246</v>
      </c>
      <c r="C4648" s="12">
        <v>1688.11</v>
      </c>
      <c r="D4648" s="192">
        <f t="shared" si="72"/>
        <v>0.36027466484349624</v>
      </c>
    </row>
    <row r="4649" spans="2:4" thickBot="1" x14ac:dyDescent="0.3">
      <c r="B4649" s="11">
        <v>41247</v>
      </c>
      <c r="C4649" s="12">
        <v>1686.49</v>
      </c>
      <c r="D4649" s="192">
        <f t="shared" si="72"/>
        <v>-9.5965310317447372E-2</v>
      </c>
    </row>
    <row r="4650" spans="2:4" thickBot="1" x14ac:dyDescent="0.3">
      <c r="B4650" s="11">
        <v>41248</v>
      </c>
      <c r="C4650" s="12">
        <v>1691.56</v>
      </c>
      <c r="D4650" s="192">
        <f t="shared" si="72"/>
        <v>0.3006243736992209</v>
      </c>
    </row>
    <row r="4651" spans="2:4" thickBot="1" x14ac:dyDescent="0.3">
      <c r="B4651" s="11">
        <v>41249</v>
      </c>
      <c r="C4651" s="12">
        <v>1701.61</v>
      </c>
      <c r="D4651" s="192">
        <f t="shared" si="72"/>
        <v>0.59412613209108844</v>
      </c>
    </row>
    <row r="4652" spans="2:4" thickBot="1" x14ac:dyDescent="0.3">
      <c r="B4652" s="11">
        <v>41250</v>
      </c>
      <c r="C4652" s="12">
        <v>1708.42</v>
      </c>
      <c r="D4652" s="192">
        <f t="shared" si="72"/>
        <v>0.40020921362711182</v>
      </c>
    </row>
    <row r="4653" spans="2:4" thickBot="1" x14ac:dyDescent="0.3">
      <c r="B4653" s="11">
        <v>41253</v>
      </c>
      <c r="C4653" s="12">
        <v>1710.57</v>
      </c>
      <c r="D4653" s="192">
        <f t="shared" si="72"/>
        <v>0.1258472740895078</v>
      </c>
    </row>
    <row r="4654" spans="2:4" thickBot="1" x14ac:dyDescent="0.3">
      <c r="B4654" s="11">
        <v>41254</v>
      </c>
      <c r="C4654" s="12">
        <v>1708.65</v>
      </c>
      <c r="D4654" s="192">
        <f t="shared" si="72"/>
        <v>-0.11224328732526434</v>
      </c>
    </row>
    <row r="4655" spans="2:4" thickBot="1" x14ac:dyDescent="0.3">
      <c r="B4655" s="11">
        <v>41255</v>
      </c>
      <c r="C4655" s="12">
        <v>1710.3</v>
      </c>
      <c r="D4655" s="192">
        <f t="shared" si="72"/>
        <v>9.6567465542962694E-2</v>
      </c>
    </row>
    <row r="4656" spans="2:4" thickBot="1" x14ac:dyDescent="0.3">
      <c r="B4656" s="11">
        <v>41256</v>
      </c>
      <c r="C4656" s="12">
        <v>1708.71</v>
      </c>
      <c r="D4656" s="192">
        <f t="shared" si="72"/>
        <v>-9.296614629011879E-2</v>
      </c>
    </row>
    <row r="4657" spans="2:4" thickBot="1" x14ac:dyDescent="0.3">
      <c r="B4657" s="11">
        <v>41257</v>
      </c>
      <c r="C4657" s="12">
        <v>1704.5</v>
      </c>
      <c r="D4657" s="192">
        <f t="shared" si="72"/>
        <v>-0.24638469956868025</v>
      </c>
    </row>
    <row r="4658" spans="2:4" thickBot="1" x14ac:dyDescent="0.3">
      <c r="B4658" s="11">
        <v>41260</v>
      </c>
      <c r="C4658" s="12">
        <v>1709.16</v>
      </c>
      <c r="D4658" s="192">
        <f t="shared" si="72"/>
        <v>0.27339395717218551</v>
      </c>
    </row>
    <row r="4659" spans="2:4" thickBot="1" x14ac:dyDescent="0.3">
      <c r="B4659" s="11">
        <v>41261</v>
      </c>
      <c r="C4659" s="12">
        <v>1707.92</v>
      </c>
      <c r="D4659" s="192">
        <f t="shared" si="72"/>
        <v>-7.2550258606562945E-2</v>
      </c>
    </row>
    <row r="4660" spans="2:4" thickBot="1" x14ac:dyDescent="0.3">
      <c r="B4660" s="11">
        <v>41262</v>
      </c>
      <c r="C4660" s="12">
        <v>1711.28</v>
      </c>
      <c r="D4660" s="192">
        <f t="shared" si="72"/>
        <v>0.19673052601993923</v>
      </c>
    </row>
    <row r="4661" spans="2:4" thickBot="1" x14ac:dyDescent="0.3">
      <c r="B4661" s="11">
        <v>41263</v>
      </c>
      <c r="C4661" s="12">
        <v>1720.54</v>
      </c>
      <c r="D4661" s="192">
        <f t="shared" si="72"/>
        <v>0.54111542237389454</v>
      </c>
    </row>
    <row r="4662" spans="2:4" thickBot="1" x14ac:dyDescent="0.3">
      <c r="B4662" s="11">
        <v>41264</v>
      </c>
      <c r="C4662" s="12">
        <v>1719.5179950453394</v>
      </c>
      <c r="D4662" s="192">
        <f t="shared" si="72"/>
        <v>-5.9400243799079266E-2</v>
      </c>
    </row>
    <row r="4663" spans="2:4" thickBot="1" x14ac:dyDescent="0.3">
      <c r="B4663" s="11">
        <v>41267</v>
      </c>
      <c r="C4663" s="12">
        <v>1722.64</v>
      </c>
      <c r="D4663" s="192">
        <f t="shared" si="72"/>
        <v>0.18156279629852889</v>
      </c>
    </row>
    <row r="4664" spans="2:4" thickBot="1" x14ac:dyDescent="0.3">
      <c r="B4664" s="11">
        <v>41269</v>
      </c>
      <c r="C4664" s="12">
        <v>1722.07</v>
      </c>
      <c r="D4664" s="192">
        <f t="shared" si="72"/>
        <v>-3.3088747503839944E-2</v>
      </c>
    </row>
    <row r="4665" spans="2:4" thickBot="1" x14ac:dyDescent="0.3">
      <c r="B4665" s="11">
        <v>41270</v>
      </c>
      <c r="C4665" s="12">
        <v>1727.31</v>
      </c>
      <c r="D4665" s="192">
        <f t="shared" si="72"/>
        <v>0.30428495938028544</v>
      </c>
    </row>
    <row r="4666" spans="2:4" thickBot="1" x14ac:dyDescent="0.3">
      <c r="B4666" s="11">
        <v>41271</v>
      </c>
      <c r="C4666" s="12">
        <v>1728.57</v>
      </c>
      <c r="D4666" s="192">
        <f t="shared" si="72"/>
        <v>7.2945794327594626E-2</v>
      </c>
    </row>
    <row r="4667" spans="2:4" thickBot="1" x14ac:dyDescent="0.3">
      <c r="B4667" s="11">
        <v>41274</v>
      </c>
      <c r="C4667" s="12">
        <v>1732.06</v>
      </c>
      <c r="D4667" s="192">
        <f t="shared" si="72"/>
        <v>0.20190099330661404</v>
      </c>
    </row>
    <row r="4668" spans="2:4" thickBot="1" x14ac:dyDescent="0.3">
      <c r="B4668" s="11">
        <v>41277</v>
      </c>
      <c r="C4668" s="12">
        <v>1731.62</v>
      </c>
      <c r="D4668" s="192">
        <f t="shared" si="72"/>
        <v>-2.5403277022739701E-2</v>
      </c>
    </row>
    <row r="4669" spans="2:4" thickBot="1" x14ac:dyDescent="0.3">
      <c r="B4669" s="11">
        <v>41278</v>
      </c>
      <c r="C4669" s="12">
        <v>1732.29</v>
      </c>
      <c r="D4669" s="192">
        <f t="shared" si="72"/>
        <v>3.869209179843125E-2</v>
      </c>
    </row>
    <row r="4670" spans="2:4" thickBot="1" x14ac:dyDescent="0.3">
      <c r="B4670" s="11">
        <v>41281</v>
      </c>
      <c r="C4670" s="12">
        <v>1732.19</v>
      </c>
      <c r="D4670" s="192">
        <f t="shared" si="72"/>
        <v>-5.7727054938783162E-3</v>
      </c>
    </row>
    <row r="4671" spans="2:4" thickBot="1" x14ac:dyDescent="0.3">
      <c r="B4671" s="11">
        <v>41282</v>
      </c>
      <c r="C4671" s="12">
        <v>1733.7</v>
      </c>
      <c r="D4671" s="192">
        <f t="shared" si="72"/>
        <v>8.717288519157762E-2</v>
      </c>
    </row>
    <row r="4672" spans="2:4" thickBot="1" x14ac:dyDescent="0.3">
      <c r="B4672" s="11">
        <v>41283</v>
      </c>
      <c r="C4672" s="12">
        <v>1736.42</v>
      </c>
      <c r="D4672" s="192">
        <f t="shared" si="72"/>
        <v>0.15688988867739173</v>
      </c>
    </row>
    <row r="4673" spans="2:4" thickBot="1" x14ac:dyDescent="0.3">
      <c r="B4673" s="11">
        <v>41284</v>
      </c>
      <c r="C4673" s="12">
        <v>1744.81</v>
      </c>
      <c r="D4673" s="192">
        <f t="shared" si="72"/>
        <v>0.48317803296435979</v>
      </c>
    </row>
    <row r="4674" spans="2:4" thickBot="1" x14ac:dyDescent="0.3">
      <c r="B4674" s="11">
        <v>41285</v>
      </c>
      <c r="C4674" s="12">
        <v>1757.35</v>
      </c>
      <c r="D4674" s="192">
        <f t="shared" si="72"/>
        <v>0.71870289601732029</v>
      </c>
    </row>
    <row r="4675" spans="2:4" thickBot="1" x14ac:dyDescent="0.3">
      <c r="B4675" s="11">
        <v>41288</v>
      </c>
      <c r="C4675" s="12">
        <v>1779.57</v>
      </c>
      <c r="D4675" s="192">
        <f t="shared" si="72"/>
        <v>1.2644037897971305</v>
      </c>
    </row>
    <row r="4676" spans="2:4" thickBot="1" x14ac:dyDescent="0.3">
      <c r="B4676" s="11">
        <v>41289</v>
      </c>
      <c r="C4676" s="12">
        <v>1790.87</v>
      </c>
      <c r="D4676" s="192">
        <f t="shared" si="72"/>
        <v>0.63498485589215115</v>
      </c>
    </row>
    <row r="4677" spans="2:4" thickBot="1" x14ac:dyDescent="0.3">
      <c r="B4677" s="11">
        <v>41290</v>
      </c>
      <c r="C4677" s="12">
        <v>1788.57</v>
      </c>
      <c r="D4677" s="192">
        <f t="shared" si="72"/>
        <v>-0.12842919921601803</v>
      </c>
    </row>
    <row r="4678" spans="2:4" thickBot="1" x14ac:dyDescent="0.3">
      <c r="B4678" s="11">
        <v>41291</v>
      </c>
      <c r="C4678" s="12">
        <v>1788.33</v>
      </c>
      <c r="D4678" s="192">
        <f t="shared" si="72"/>
        <v>-1.3418541069121215E-2</v>
      </c>
    </row>
    <row r="4679" spans="2:4" thickBot="1" x14ac:dyDescent="0.3">
      <c r="B4679" s="11">
        <v>41292</v>
      </c>
      <c r="C4679" s="12">
        <v>1786.93</v>
      </c>
      <c r="D4679" s="192">
        <f t="shared" ref="D4679:D4742" si="73">+((C4679/C4678)-1)*100</f>
        <v>-7.8285327652050096E-2</v>
      </c>
    </row>
    <row r="4680" spans="2:4" thickBot="1" x14ac:dyDescent="0.3">
      <c r="B4680" s="11">
        <v>41295</v>
      </c>
      <c r="C4680" s="12">
        <v>1780.4003374022304</v>
      </c>
      <c r="D4680" s="192">
        <f t="shared" si="73"/>
        <v>-0.36541233275895202</v>
      </c>
    </row>
    <row r="4681" spans="2:4" thickBot="1" x14ac:dyDescent="0.3">
      <c r="B4681" s="11">
        <v>41296</v>
      </c>
      <c r="C4681" s="12">
        <v>1784.38</v>
      </c>
      <c r="D4681" s="192">
        <f t="shared" si="73"/>
        <v>0.22352627744253173</v>
      </c>
    </row>
    <row r="4682" spans="2:4" thickBot="1" x14ac:dyDescent="0.3">
      <c r="B4682" s="11">
        <v>41297</v>
      </c>
      <c r="C4682" s="12">
        <v>1784.07</v>
      </c>
      <c r="D4682" s="192">
        <f t="shared" si="73"/>
        <v>-1.7372981091479112E-2</v>
      </c>
    </row>
    <row r="4683" spans="2:4" thickBot="1" x14ac:dyDescent="0.3">
      <c r="B4683" s="11">
        <v>41298</v>
      </c>
      <c r="C4683" s="12">
        <v>1787.33</v>
      </c>
      <c r="D4683" s="192">
        <f t="shared" si="73"/>
        <v>0.18272825617828836</v>
      </c>
    </row>
    <row r="4684" spans="2:4" thickBot="1" x14ac:dyDescent="0.3">
      <c r="B4684" s="11">
        <v>41299</v>
      </c>
      <c r="C4684" s="12">
        <v>1789.02</v>
      </c>
      <c r="D4684" s="192">
        <f t="shared" si="73"/>
        <v>9.4554447136241393E-2</v>
      </c>
    </row>
    <row r="4685" spans="2:4" thickBot="1" x14ac:dyDescent="0.3">
      <c r="B4685" s="11">
        <v>41302</v>
      </c>
      <c r="C4685" s="12">
        <v>1791.13</v>
      </c>
      <c r="D4685" s="192">
        <f t="shared" si="73"/>
        <v>0.11794166638718906</v>
      </c>
    </row>
    <row r="4686" spans="2:4" thickBot="1" x14ac:dyDescent="0.3">
      <c r="B4686" s="11">
        <v>41303</v>
      </c>
      <c r="C4686" s="12">
        <v>1793.66</v>
      </c>
      <c r="D4686" s="192">
        <f t="shared" si="73"/>
        <v>0.14125161211078208</v>
      </c>
    </row>
    <row r="4687" spans="2:4" thickBot="1" x14ac:dyDescent="0.3">
      <c r="B4687" s="11">
        <v>41304</v>
      </c>
      <c r="C4687" s="12">
        <v>1797.22</v>
      </c>
      <c r="D4687" s="192">
        <f t="shared" si="73"/>
        <v>0.19847685737541809</v>
      </c>
    </row>
    <row r="4688" spans="2:4" thickBot="1" x14ac:dyDescent="0.3">
      <c r="B4688" s="11">
        <v>41305</v>
      </c>
      <c r="C4688" s="12">
        <v>1800.65</v>
      </c>
      <c r="D4688" s="192">
        <f t="shared" si="73"/>
        <v>0.19085031326160351</v>
      </c>
    </row>
    <row r="4689" spans="2:4" thickBot="1" x14ac:dyDescent="0.3">
      <c r="B4689" s="11">
        <v>41309</v>
      </c>
      <c r="C4689" s="12">
        <v>1805.63</v>
      </c>
      <c r="D4689" s="192">
        <f t="shared" si="73"/>
        <v>0.27656679532390704</v>
      </c>
    </row>
    <row r="4690" spans="2:4" thickBot="1" x14ac:dyDescent="0.3">
      <c r="B4690" s="11">
        <v>41310</v>
      </c>
      <c r="C4690" s="12">
        <v>1807.69</v>
      </c>
      <c r="D4690" s="192">
        <f t="shared" si="73"/>
        <v>0.11408760377265015</v>
      </c>
    </row>
    <row r="4691" spans="2:4" thickBot="1" x14ac:dyDescent="0.3">
      <c r="B4691" s="11">
        <v>41311</v>
      </c>
      <c r="C4691" s="12">
        <v>1813.86</v>
      </c>
      <c r="D4691" s="192">
        <f t="shared" si="73"/>
        <v>0.34131958466327994</v>
      </c>
    </row>
    <row r="4692" spans="2:4" thickBot="1" x14ac:dyDescent="0.3">
      <c r="B4692" s="11">
        <v>41312</v>
      </c>
      <c r="C4692" s="12">
        <v>1814.71</v>
      </c>
      <c r="D4692" s="192">
        <f t="shared" si="73"/>
        <v>4.6861389522900865E-2</v>
      </c>
    </row>
    <row r="4693" spans="2:4" thickBot="1" x14ac:dyDescent="0.3">
      <c r="B4693" s="11">
        <v>41313</v>
      </c>
      <c r="C4693" s="12">
        <v>1819.09</v>
      </c>
      <c r="D4693" s="192">
        <f t="shared" si="73"/>
        <v>0.24136087859767397</v>
      </c>
    </row>
    <row r="4694" spans="2:4" thickBot="1" x14ac:dyDescent="0.3">
      <c r="B4694" s="11">
        <v>41316</v>
      </c>
      <c r="C4694" s="12">
        <v>1824.6983617662477</v>
      </c>
      <c r="D4694" s="192">
        <f t="shared" si="73"/>
        <v>0.30830589834740518</v>
      </c>
    </row>
    <row r="4695" spans="2:4" thickBot="1" x14ac:dyDescent="0.3">
      <c r="B4695" s="11">
        <v>41317</v>
      </c>
      <c r="C4695" s="12">
        <v>1828.16</v>
      </c>
      <c r="D4695" s="192">
        <f t="shared" si="73"/>
        <v>0.18971016285682651</v>
      </c>
    </row>
    <row r="4696" spans="2:4" thickBot="1" x14ac:dyDescent="0.3">
      <c r="B4696" s="11">
        <v>41318</v>
      </c>
      <c r="C4696" s="12">
        <v>1834.29</v>
      </c>
      <c r="D4696" s="192">
        <f t="shared" si="73"/>
        <v>0.33530981970941731</v>
      </c>
    </row>
    <row r="4697" spans="2:4" thickBot="1" x14ac:dyDescent="0.3">
      <c r="B4697" s="11">
        <v>41319</v>
      </c>
      <c r="C4697" s="12">
        <v>1834.48</v>
      </c>
      <c r="D4697" s="192">
        <f t="shared" si="73"/>
        <v>1.0358231250240379E-2</v>
      </c>
    </row>
    <row r="4698" spans="2:4" thickBot="1" x14ac:dyDescent="0.3">
      <c r="B4698" s="11">
        <v>41320</v>
      </c>
      <c r="C4698" s="12">
        <v>1850.95</v>
      </c>
      <c r="D4698" s="192">
        <f t="shared" si="73"/>
        <v>0.89780210195804511</v>
      </c>
    </row>
    <row r="4699" spans="2:4" thickBot="1" x14ac:dyDescent="0.3">
      <c r="B4699" s="11">
        <v>41323</v>
      </c>
      <c r="C4699" s="12">
        <v>1851.67</v>
      </c>
      <c r="D4699" s="192">
        <f t="shared" si="73"/>
        <v>3.8898943785614648E-2</v>
      </c>
    </row>
    <row r="4700" spans="2:4" thickBot="1" x14ac:dyDescent="0.3">
      <c r="B4700" s="11">
        <v>41324</v>
      </c>
      <c r="C4700" s="12">
        <v>1855.03</v>
      </c>
      <c r="D4700" s="192">
        <f t="shared" si="73"/>
        <v>0.18145781915783754</v>
      </c>
    </row>
    <row r="4701" spans="2:4" thickBot="1" x14ac:dyDescent="0.3">
      <c r="B4701" s="11">
        <v>41325</v>
      </c>
      <c r="C4701" s="12">
        <v>1863.37</v>
      </c>
      <c r="D4701" s="192">
        <f t="shared" si="73"/>
        <v>0.44958841635984736</v>
      </c>
    </row>
    <row r="4702" spans="2:4" thickBot="1" x14ac:dyDescent="0.3">
      <c r="B4702" s="11">
        <v>41326</v>
      </c>
      <c r="C4702" s="12">
        <v>1864.06</v>
      </c>
      <c r="D4702" s="192">
        <f t="shared" si="73"/>
        <v>3.7029682779055051E-2</v>
      </c>
    </row>
    <row r="4703" spans="2:4" thickBot="1" x14ac:dyDescent="0.3">
      <c r="B4703" s="11">
        <v>41327</v>
      </c>
      <c r="C4703" s="12">
        <v>1872.82</v>
      </c>
      <c r="D4703" s="192">
        <f t="shared" si="73"/>
        <v>0.46994195465810407</v>
      </c>
    </row>
    <row r="4704" spans="2:4" thickBot="1" x14ac:dyDescent="0.3">
      <c r="B4704" s="11">
        <v>41330</v>
      </c>
      <c r="C4704" s="12">
        <v>1868.62</v>
      </c>
      <c r="D4704" s="192">
        <f t="shared" si="73"/>
        <v>-0.22426074048761402</v>
      </c>
    </row>
    <row r="4705" spans="2:4" thickBot="1" x14ac:dyDescent="0.3">
      <c r="B4705" s="11">
        <v>41331</v>
      </c>
      <c r="C4705" s="12">
        <v>1869.03</v>
      </c>
      <c r="D4705" s="192">
        <f t="shared" si="73"/>
        <v>2.1941325684204926E-2</v>
      </c>
    </row>
    <row r="4706" spans="2:4" thickBot="1" x14ac:dyDescent="0.3">
      <c r="B4706" s="11">
        <v>41332</v>
      </c>
      <c r="C4706" s="12">
        <v>1863.67</v>
      </c>
      <c r="D4706" s="192">
        <f t="shared" si="73"/>
        <v>-0.2867797734653732</v>
      </c>
    </row>
    <row r="4707" spans="2:4" thickBot="1" x14ac:dyDescent="0.3">
      <c r="B4707" s="11">
        <v>41333</v>
      </c>
      <c r="C4707" s="12">
        <v>1866.33</v>
      </c>
      <c r="D4707" s="192">
        <f t="shared" si="73"/>
        <v>0.1427291312303014</v>
      </c>
    </row>
    <row r="4708" spans="2:4" thickBot="1" x14ac:dyDescent="0.3">
      <c r="B4708" s="11">
        <v>41334</v>
      </c>
      <c r="C4708" s="12">
        <v>1875.13</v>
      </c>
      <c r="D4708" s="192">
        <f t="shared" si="73"/>
        <v>0.47151361227650845</v>
      </c>
    </row>
    <row r="4709" spans="2:4" thickBot="1" x14ac:dyDescent="0.3">
      <c r="B4709" s="11">
        <v>41337</v>
      </c>
      <c r="C4709" s="12">
        <v>1876.17</v>
      </c>
      <c r="D4709" s="192">
        <f t="shared" si="73"/>
        <v>5.5462821244400828E-2</v>
      </c>
    </row>
    <row r="4710" spans="2:4" thickBot="1" x14ac:dyDescent="0.3">
      <c r="B4710" s="11">
        <v>41338</v>
      </c>
      <c r="C4710" s="12">
        <v>1884.39</v>
      </c>
      <c r="D4710" s="192">
        <f t="shared" si="73"/>
        <v>0.43812660899598121</v>
      </c>
    </row>
    <row r="4711" spans="2:4" thickBot="1" x14ac:dyDescent="0.3">
      <c r="B4711" s="11">
        <v>41339</v>
      </c>
      <c r="C4711" s="12">
        <v>1894.75</v>
      </c>
      <c r="D4711" s="192">
        <f t="shared" si="73"/>
        <v>0.54978003491845673</v>
      </c>
    </row>
    <row r="4712" spans="2:4" thickBot="1" x14ac:dyDescent="0.3">
      <c r="B4712" s="11">
        <v>41340</v>
      </c>
      <c r="C4712" s="12">
        <v>1889.76</v>
      </c>
      <c r="D4712" s="192">
        <f t="shared" si="73"/>
        <v>-0.26335928222720462</v>
      </c>
    </row>
    <row r="4713" spans="2:4" thickBot="1" x14ac:dyDescent="0.3">
      <c r="B4713" s="11">
        <v>41341</v>
      </c>
      <c r="C4713" s="12">
        <v>1891.42</v>
      </c>
      <c r="D4713" s="192">
        <f t="shared" si="73"/>
        <v>8.7841842350355748E-2</v>
      </c>
    </row>
    <row r="4714" spans="2:4" thickBot="1" x14ac:dyDescent="0.3">
      <c r="B4714" s="11">
        <v>41344</v>
      </c>
      <c r="C4714" s="12">
        <v>1894.46</v>
      </c>
      <c r="D4714" s="192">
        <f t="shared" si="73"/>
        <v>0.16072580389336899</v>
      </c>
    </row>
    <row r="4715" spans="2:4" thickBot="1" x14ac:dyDescent="0.3">
      <c r="B4715" s="11">
        <v>41346</v>
      </c>
      <c r="C4715" s="12">
        <v>1901.68</v>
      </c>
      <c r="D4715" s="192">
        <f t="shared" si="73"/>
        <v>0.38111124014230668</v>
      </c>
    </row>
    <row r="4716" spans="2:4" thickBot="1" x14ac:dyDescent="0.3">
      <c r="B4716" s="11">
        <v>41347</v>
      </c>
      <c r="C4716" s="12">
        <v>1914.9</v>
      </c>
      <c r="D4716" s="192">
        <f t="shared" si="73"/>
        <v>0.6951747928147789</v>
      </c>
    </row>
    <row r="4717" spans="2:4" thickBot="1" x14ac:dyDescent="0.3">
      <c r="B4717" s="11">
        <v>41348</v>
      </c>
      <c r="C4717" s="12">
        <v>1915.93</v>
      </c>
      <c r="D4717" s="192">
        <f t="shared" si="73"/>
        <v>5.378870959318327E-2</v>
      </c>
    </row>
    <row r="4718" spans="2:4" thickBot="1" x14ac:dyDescent="0.3">
      <c r="B4718" s="11">
        <v>41351</v>
      </c>
      <c r="C4718" s="12">
        <v>1916.53</v>
      </c>
      <c r="D4718" s="192">
        <f t="shared" si="73"/>
        <v>3.1316384210278159E-2</v>
      </c>
    </row>
    <row r="4719" spans="2:4" thickBot="1" x14ac:dyDescent="0.3">
      <c r="B4719" s="11">
        <v>41352</v>
      </c>
      <c r="C4719" s="12">
        <v>1912.91</v>
      </c>
      <c r="D4719" s="192">
        <f t="shared" si="73"/>
        <v>-0.18888303339890111</v>
      </c>
    </row>
    <row r="4720" spans="2:4" thickBot="1" x14ac:dyDescent="0.3">
      <c r="B4720" s="11">
        <v>41353</v>
      </c>
      <c r="C4720" s="12">
        <v>1907.88</v>
      </c>
      <c r="D4720" s="192">
        <f t="shared" si="73"/>
        <v>-0.26295016493196322</v>
      </c>
    </row>
    <row r="4721" spans="2:4" thickBot="1" x14ac:dyDescent="0.3">
      <c r="B4721" s="11">
        <v>41354</v>
      </c>
      <c r="C4721" s="12">
        <v>1909.75</v>
      </c>
      <c r="D4721" s="192">
        <f t="shared" si="73"/>
        <v>9.8014550181346749E-2</v>
      </c>
    </row>
    <row r="4722" spans="2:4" thickBot="1" x14ac:dyDescent="0.3">
      <c r="B4722" s="11">
        <v>41355</v>
      </c>
      <c r="C4722" s="12">
        <v>1903.67</v>
      </c>
      <c r="D4722" s="192">
        <f t="shared" si="73"/>
        <v>-0.31836627830867936</v>
      </c>
    </row>
    <row r="4723" spans="2:4" thickBot="1" x14ac:dyDescent="0.3">
      <c r="B4723" s="11">
        <v>41358</v>
      </c>
      <c r="C4723" s="12">
        <v>1904.02</v>
      </c>
      <c r="D4723" s="192">
        <f t="shared" si="73"/>
        <v>1.8385539510523685E-2</v>
      </c>
    </row>
    <row r="4724" spans="2:4" thickBot="1" x14ac:dyDescent="0.3">
      <c r="B4724" s="11">
        <v>41359</v>
      </c>
      <c r="C4724" s="12">
        <v>1912.25</v>
      </c>
      <c r="D4724" s="192">
        <f t="shared" si="73"/>
        <v>0.43224335878824238</v>
      </c>
    </row>
    <row r="4725" spans="2:4" thickBot="1" x14ac:dyDescent="0.3">
      <c r="B4725" s="11">
        <v>41360</v>
      </c>
      <c r="C4725" s="12">
        <v>1915.38</v>
      </c>
      <c r="D4725" s="192">
        <f t="shared" si="73"/>
        <v>0.1636815269969949</v>
      </c>
    </row>
    <row r="4726" spans="2:4" thickBot="1" x14ac:dyDescent="0.3">
      <c r="B4726" s="11">
        <v>41361</v>
      </c>
      <c r="C4726" s="12">
        <v>1925.47</v>
      </c>
      <c r="D4726" s="192">
        <f t="shared" si="73"/>
        <v>0.52678841796405251</v>
      </c>
    </row>
    <row r="4727" spans="2:4" thickBot="1" x14ac:dyDescent="0.3">
      <c r="B4727" s="11">
        <v>41362</v>
      </c>
      <c r="C4727" s="12">
        <v>1924.85</v>
      </c>
      <c r="D4727" s="192">
        <f t="shared" si="73"/>
        <v>-3.2199930406606736E-2</v>
      </c>
    </row>
    <row r="4728" spans="2:4" thickBot="1" x14ac:dyDescent="0.3">
      <c r="B4728" s="11">
        <v>41366</v>
      </c>
      <c r="C4728" s="12">
        <v>1923.62</v>
      </c>
      <c r="D4728" s="192">
        <f t="shared" si="73"/>
        <v>-6.3901083201289843E-2</v>
      </c>
    </row>
    <row r="4729" spans="2:4" thickBot="1" x14ac:dyDescent="0.3">
      <c r="B4729" s="11">
        <v>41367</v>
      </c>
      <c r="C4729" s="12">
        <v>1918.28</v>
      </c>
      <c r="D4729" s="192">
        <f t="shared" si="73"/>
        <v>-0.27760160530665434</v>
      </c>
    </row>
    <row r="4730" spans="2:4" thickBot="1" x14ac:dyDescent="0.3">
      <c r="B4730" s="11">
        <v>41368</v>
      </c>
      <c r="C4730" s="12">
        <v>1913</v>
      </c>
      <c r="D4730" s="192">
        <f t="shared" si="73"/>
        <v>-0.27524657505682004</v>
      </c>
    </row>
    <row r="4731" spans="2:4" thickBot="1" x14ac:dyDescent="0.3">
      <c r="B4731" s="11">
        <v>41369</v>
      </c>
      <c r="C4731" s="12">
        <v>1910.3</v>
      </c>
      <c r="D4731" s="192">
        <f t="shared" si="73"/>
        <v>-0.14113957135389876</v>
      </c>
    </row>
    <row r="4732" spans="2:4" thickBot="1" x14ac:dyDescent="0.3">
      <c r="B4732" s="11">
        <v>41372</v>
      </c>
      <c r="C4732" s="12">
        <v>1913.98</v>
      </c>
      <c r="D4732" s="192">
        <f t="shared" si="73"/>
        <v>0.1926398994922307</v>
      </c>
    </row>
    <row r="4733" spans="2:4" thickBot="1" x14ac:dyDescent="0.3">
      <c r="B4733" s="11">
        <v>41373</v>
      </c>
      <c r="C4733" s="12">
        <v>1913.92</v>
      </c>
      <c r="D4733" s="192">
        <f t="shared" si="73"/>
        <v>-3.1348289950772212E-3</v>
      </c>
    </row>
    <row r="4734" spans="2:4" thickBot="1" x14ac:dyDescent="0.3">
      <c r="B4734" s="11">
        <v>41374</v>
      </c>
      <c r="C4734" s="12">
        <v>1915.2</v>
      </c>
      <c r="D4734" s="192">
        <f t="shared" si="73"/>
        <v>6.6878448419993575E-2</v>
      </c>
    </row>
    <row r="4735" spans="2:4" thickBot="1" x14ac:dyDescent="0.3">
      <c r="B4735" s="11">
        <v>41376</v>
      </c>
      <c r="C4735" s="12">
        <v>1913.86</v>
      </c>
      <c r="D4735" s="192">
        <f t="shared" si="73"/>
        <v>-6.9966583124481119E-2</v>
      </c>
    </row>
    <row r="4736" spans="2:4" thickBot="1" x14ac:dyDescent="0.3">
      <c r="B4736" s="11">
        <v>41379</v>
      </c>
      <c r="C4736" s="12">
        <v>1903.47</v>
      </c>
      <c r="D4736" s="192">
        <f t="shared" si="73"/>
        <v>-0.54288192448768147</v>
      </c>
    </row>
    <row r="4737" spans="2:4" thickBot="1" x14ac:dyDescent="0.3">
      <c r="B4737" s="11">
        <v>41380</v>
      </c>
      <c r="C4737" s="12">
        <v>1905.75</v>
      </c>
      <c r="D4737" s="192">
        <f t="shared" si="73"/>
        <v>0.119781241627126</v>
      </c>
    </row>
    <row r="4738" spans="2:4" thickBot="1" x14ac:dyDescent="0.3">
      <c r="B4738" s="11">
        <v>41381</v>
      </c>
      <c r="C4738" s="12">
        <v>1908.8</v>
      </c>
      <c r="D4738" s="192">
        <f t="shared" si="73"/>
        <v>0.16004197822379052</v>
      </c>
    </row>
    <row r="4739" spans="2:4" thickBot="1" x14ac:dyDescent="0.3">
      <c r="B4739" s="11">
        <v>41382</v>
      </c>
      <c r="C4739" s="12">
        <v>1905.49</v>
      </c>
      <c r="D4739" s="192">
        <f t="shared" si="73"/>
        <v>-0.17340737636211134</v>
      </c>
    </row>
    <row r="4740" spans="2:4" thickBot="1" x14ac:dyDescent="0.3">
      <c r="B4740" s="11">
        <v>41383</v>
      </c>
      <c r="C4740" s="12">
        <v>1904.41</v>
      </c>
      <c r="D4740" s="192">
        <f t="shared" si="73"/>
        <v>-5.667833470655026E-2</v>
      </c>
    </row>
    <row r="4741" spans="2:4" thickBot="1" x14ac:dyDescent="0.3">
      <c r="B4741" s="11">
        <v>41386</v>
      </c>
      <c r="C4741" s="12">
        <v>1905.1589742942851</v>
      </c>
      <c r="D4741" s="192">
        <f t="shared" si="73"/>
        <v>3.9328416374884156E-2</v>
      </c>
    </row>
    <row r="4742" spans="2:4" thickBot="1" x14ac:dyDescent="0.3">
      <c r="B4742" s="11">
        <v>41387</v>
      </c>
      <c r="C4742" s="12">
        <v>1905.59</v>
      </c>
      <c r="D4742" s="192">
        <f t="shared" si="73"/>
        <v>2.262413328917301E-2</v>
      </c>
    </row>
    <row r="4743" spans="2:4" thickBot="1" x14ac:dyDescent="0.3">
      <c r="B4743" s="11">
        <v>41388</v>
      </c>
      <c r="C4743" s="12">
        <v>1902.77</v>
      </c>
      <c r="D4743" s="192">
        <f t="shared" ref="D4743:D4806" si="74">+((C4743/C4742)-1)*100</f>
        <v>-0.14798566323290796</v>
      </c>
    </row>
    <row r="4744" spans="2:4" thickBot="1" x14ac:dyDescent="0.3">
      <c r="B4744" s="11">
        <v>41389</v>
      </c>
      <c r="C4744" s="12">
        <v>1898.67</v>
      </c>
      <c r="D4744" s="192">
        <f t="shared" si="74"/>
        <v>-0.21547533332982871</v>
      </c>
    </row>
    <row r="4745" spans="2:4" thickBot="1" x14ac:dyDescent="0.3">
      <c r="B4745" s="11">
        <v>41390</v>
      </c>
      <c r="C4745" s="12">
        <v>1900.18</v>
      </c>
      <c r="D4745" s="192">
        <f t="shared" si="74"/>
        <v>7.952935475885603E-2</v>
      </c>
    </row>
    <row r="4746" spans="2:4" thickBot="1" x14ac:dyDescent="0.3">
      <c r="B4746" s="11">
        <v>41393</v>
      </c>
      <c r="C4746" s="12">
        <v>1907.52</v>
      </c>
      <c r="D4746" s="192">
        <f t="shared" si="74"/>
        <v>0.38627919460261229</v>
      </c>
    </row>
    <row r="4747" spans="2:4" thickBot="1" x14ac:dyDescent="0.3">
      <c r="B4747" s="11">
        <v>41394</v>
      </c>
      <c r="C4747" s="12">
        <v>1913.69</v>
      </c>
      <c r="D4747" s="192">
        <f t="shared" si="74"/>
        <v>0.32345663479282916</v>
      </c>
    </row>
    <row r="4748" spans="2:4" thickBot="1" x14ac:dyDescent="0.3">
      <c r="B4748" s="11">
        <v>41396</v>
      </c>
      <c r="C4748" s="12">
        <v>1921.71</v>
      </c>
      <c r="D4748" s="192">
        <f t="shared" si="74"/>
        <v>0.4190856408300192</v>
      </c>
    </row>
    <row r="4749" spans="2:4" thickBot="1" x14ac:dyDescent="0.3">
      <c r="B4749" s="11">
        <v>41397</v>
      </c>
      <c r="C4749" s="12">
        <v>1923.27</v>
      </c>
      <c r="D4749" s="192">
        <f t="shared" si="74"/>
        <v>8.1177701109935718E-2</v>
      </c>
    </row>
    <row r="4750" spans="2:4" thickBot="1" x14ac:dyDescent="0.3">
      <c r="B4750" s="11">
        <v>41400</v>
      </c>
      <c r="C4750" s="12">
        <v>1922.79</v>
      </c>
      <c r="D4750" s="192">
        <f t="shared" si="74"/>
        <v>-2.4957494267574543E-2</v>
      </c>
    </row>
    <row r="4751" spans="2:4" thickBot="1" x14ac:dyDescent="0.3">
      <c r="B4751" s="11">
        <v>41401</v>
      </c>
      <c r="C4751" s="12">
        <v>1923.32</v>
      </c>
      <c r="D4751" s="192">
        <f t="shared" si="74"/>
        <v>2.7564112565592325E-2</v>
      </c>
    </row>
    <row r="4752" spans="2:4" thickBot="1" x14ac:dyDescent="0.3">
      <c r="B4752" s="11">
        <v>41402</v>
      </c>
      <c r="C4752" s="12">
        <v>1935.41</v>
      </c>
      <c r="D4752" s="192">
        <f t="shared" si="74"/>
        <v>0.62860054489113359</v>
      </c>
    </row>
    <row r="4753" spans="2:4" thickBot="1" x14ac:dyDescent="0.3">
      <c r="B4753" s="11">
        <v>41403</v>
      </c>
      <c r="C4753" s="12">
        <v>1946.76</v>
      </c>
      <c r="D4753" s="192">
        <f t="shared" si="74"/>
        <v>0.58643904909037037</v>
      </c>
    </row>
    <row r="4754" spans="2:4" thickBot="1" x14ac:dyDescent="0.3">
      <c r="B4754" s="11">
        <v>41404</v>
      </c>
      <c r="C4754" s="12">
        <v>1953.84</v>
      </c>
      <c r="D4754" s="192">
        <f t="shared" si="74"/>
        <v>0.36368119336742666</v>
      </c>
    </row>
    <row r="4755" spans="2:4" thickBot="1" x14ac:dyDescent="0.3">
      <c r="B4755" s="11">
        <v>41407</v>
      </c>
      <c r="C4755" s="12">
        <v>1958.01</v>
      </c>
      <c r="D4755" s="192">
        <f t="shared" si="74"/>
        <v>0.21342586905785943</v>
      </c>
    </row>
    <row r="4756" spans="2:4" thickBot="1" x14ac:dyDescent="0.3">
      <c r="B4756" s="11">
        <v>41408</v>
      </c>
      <c r="C4756" s="12">
        <v>1949.95</v>
      </c>
      <c r="D4756" s="192">
        <f t="shared" si="74"/>
        <v>-0.41164243287827862</v>
      </c>
    </row>
    <row r="4757" spans="2:4" thickBot="1" x14ac:dyDescent="0.3">
      <c r="B4757" s="11">
        <v>41409</v>
      </c>
      <c r="C4757" s="12">
        <v>1956.29</v>
      </c>
      <c r="D4757" s="192">
        <f t="shared" si="74"/>
        <v>0.32513654196260067</v>
      </c>
    </row>
    <row r="4758" spans="2:4" thickBot="1" x14ac:dyDescent="0.3">
      <c r="B4758" s="11">
        <v>41410</v>
      </c>
      <c r="C4758" s="12">
        <v>1954.57</v>
      </c>
      <c r="D4758" s="192">
        <f t="shared" si="74"/>
        <v>-8.7921524927292438E-2</v>
      </c>
    </row>
    <row r="4759" spans="2:4" thickBot="1" x14ac:dyDescent="0.3">
      <c r="B4759" s="11">
        <v>41411</v>
      </c>
      <c r="C4759" s="12">
        <v>1949.02</v>
      </c>
      <c r="D4759" s="192">
        <f t="shared" si="74"/>
        <v>-0.28394992248934603</v>
      </c>
    </row>
    <row r="4760" spans="2:4" thickBot="1" x14ac:dyDescent="0.3">
      <c r="B4760" s="11">
        <v>41414</v>
      </c>
      <c r="C4760" s="12">
        <v>1948.33</v>
      </c>
      <c r="D4760" s="192">
        <f t="shared" si="74"/>
        <v>-3.5402407363704924E-2</v>
      </c>
    </row>
    <row r="4761" spans="2:4" thickBot="1" x14ac:dyDescent="0.3">
      <c r="B4761" s="11">
        <v>41415</v>
      </c>
      <c r="C4761" s="12">
        <v>1948.36</v>
      </c>
      <c r="D4761" s="192">
        <f t="shared" si="74"/>
        <v>1.5397802220373791E-3</v>
      </c>
    </row>
    <row r="4762" spans="2:4" thickBot="1" x14ac:dyDescent="0.3">
      <c r="B4762" s="11">
        <v>41416</v>
      </c>
      <c r="C4762" s="12">
        <v>1948.37</v>
      </c>
      <c r="D4762" s="192">
        <f t="shared" si="74"/>
        <v>5.1325217105269161E-4</v>
      </c>
    </row>
    <row r="4763" spans="2:4" thickBot="1" x14ac:dyDescent="0.3">
      <c r="B4763" s="11">
        <v>41417</v>
      </c>
      <c r="C4763" s="12">
        <v>1947.44</v>
      </c>
      <c r="D4763" s="192">
        <f t="shared" si="74"/>
        <v>-4.773220692168012E-2</v>
      </c>
    </row>
    <row r="4764" spans="2:4" thickBot="1" x14ac:dyDescent="0.3">
      <c r="B4764" s="11">
        <v>41418</v>
      </c>
      <c r="C4764" s="12">
        <v>1942.79</v>
      </c>
      <c r="D4764" s="192">
        <f t="shared" si="74"/>
        <v>-0.23877500718892941</v>
      </c>
    </row>
    <row r="4765" spans="2:4" thickBot="1" x14ac:dyDescent="0.3">
      <c r="B4765" s="11">
        <v>41421</v>
      </c>
      <c r="C4765" s="12">
        <v>1949.38</v>
      </c>
      <c r="D4765" s="192">
        <f t="shared" si="74"/>
        <v>0.33920289892372946</v>
      </c>
    </row>
    <row r="4766" spans="2:4" thickBot="1" x14ac:dyDescent="0.3">
      <c r="B4766" s="11">
        <v>41422</v>
      </c>
      <c r="C4766" s="12">
        <v>1946.96</v>
      </c>
      <c r="D4766" s="192">
        <f t="shared" si="74"/>
        <v>-0.12414203490340725</v>
      </c>
    </row>
    <row r="4767" spans="2:4" thickBot="1" x14ac:dyDescent="0.3">
      <c r="B4767" s="11">
        <v>41423</v>
      </c>
      <c r="C4767" s="12">
        <v>1943.66</v>
      </c>
      <c r="D4767" s="192">
        <f t="shared" si="74"/>
        <v>-0.16949500760159442</v>
      </c>
    </row>
    <row r="4768" spans="2:4" thickBot="1" x14ac:dyDescent="0.3">
      <c r="B4768" s="11">
        <v>41424</v>
      </c>
      <c r="C4768" s="12">
        <v>1939.96</v>
      </c>
      <c r="D4768" s="192">
        <f t="shared" si="74"/>
        <v>-0.19036251196197229</v>
      </c>
    </row>
    <row r="4769" spans="2:4" thickBot="1" x14ac:dyDescent="0.3">
      <c r="B4769" s="11">
        <v>41425</v>
      </c>
      <c r="C4769" s="12">
        <v>1943.88</v>
      </c>
      <c r="D4769" s="192">
        <f t="shared" si="74"/>
        <v>0.20206602197982981</v>
      </c>
    </row>
    <row r="4770" spans="2:4" thickBot="1" x14ac:dyDescent="0.3">
      <c r="B4770" s="11">
        <v>41428</v>
      </c>
      <c r="C4770" s="12">
        <v>1941.45</v>
      </c>
      <c r="D4770" s="192">
        <f t="shared" si="74"/>
        <v>-0.12500771652571574</v>
      </c>
    </row>
    <row r="4771" spans="2:4" thickBot="1" x14ac:dyDescent="0.3">
      <c r="B4771" s="11">
        <v>41429</v>
      </c>
      <c r="C4771" s="12">
        <v>1945.31</v>
      </c>
      <c r="D4771" s="192">
        <f t="shared" si="74"/>
        <v>0.19882046923691554</v>
      </c>
    </row>
    <row r="4772" spans="2:4" thickBot="1" x14ac:dyDescent="0.3">
      <c r="B4772" s="11">
        <v>41430</v>
      </c>
      <c r="C4772" s="12">
        <v>1946.46</v>
      </c>
      <c r="D4772" s="192">
        <f t="shared" si="74"/>
        <v>5.9116541836523595E-2</v>
      </c>
    </row>
    <row r="4773" spans="2:4" thickBot="1" x14ac:dyDescent="0.3">
      <c r="B4773" s="11">
        <v>41431</v>
      </c>
      <c r="C4773" s="12">
        <v>1942.05</v>
      </c>
      <c r="D4773" s="192">
        <f t="shared" si="74"/>
        <v>-0.22656514903980352</v>
      </c>
    </row>
    <row r="4774" spans="2:4" thickBot="1" x14ac:dyDescent="0.3">
      <c r="B4774" s="11">
        <v>41432</v>
      </c>
      <c r="C4774" s="12">
        <v>1935.41</v>
      </c>
      <c r="D4774" s="192">
        <f t="shared" si="74"/>
        <v>-0.34190674802399013</v>
      </c>
    </row>
    <row r="4775" spans="2:4" thickBot="1" x14ac:dyDescent="0.3">
      <c r="B4775" s="11">
        <v>41435</v>
      </c>
      <c r="C4775" s="12">
        <v>1932.1</v>
      </c>
      <c r="D4775" s="192">
        <f t="shared" si="74"/>
        <v>-0.17102319405191135</v>
      </c>
    </row>
    <row r="4776" spans="2:4" thickBot="1" x14ac:dyDescent="0.3">
      <c r="B4776" s="11">
        <v>41436</v>
      </c>
      <c r="C4776" s="12">
        <v>1935.61</v>
      </c>
      <c r="D4776" s="192">
        <f t="shared" si="74"/>
        <v>0.1816676155478536</v>
      </c>
    </row>
    <row r="4777" spans="2:4" thickBot="1" x14ac:dyDescent="0.3">
      <c r="B4777" s="11">
        <v>41437</v>
      </c>
      <c r="C4777" s="12">
        <v>1935.16</v>
      </c>
      <c r="D4777" s="192">
        <f t="shared" si="74"/>
        <v>-2.3248484973714678E-2</v>
      </c>
    </row>
    <row r="4778" spans="2:4" thickBot="1" x14ac:dyDescent="0.3">
      <c r="B4778" s="11">
        <v>41438</v>
      </c>
      <c r="C4778" s="12">
        <v>1931.01</v>
      </c>
      <c r="D4778" s="192">
        <f t="shared" si="74"/>
        <v>-0.21445255172699573</v>
      </c>
    </row>
    <row r="4779" spans="2:4" thickBot="1" x14ac:dyDescent="0.3">
      <c r="B4779" s="11">
        <v>41439</v>
      </c>
      <c r="C4779" s="12">
        <v>1926.17</v>
      </c>
      <c r="D4779" s="192">
        <f t="shared" si="74"/>
        <v>-0.25064603497650939</v>
      </c>
    </row>
    <row r="4780" spans="2:4" thickBot="1" x14ac:dyDescent="0.3">
      <c r="B4780" s="11">
        <v>41442</v>
      </c>
      <c r="C4780" s="12">
        <v>1925.89</v>
      </c>
      <c r="D4780" s="192">
        <f t="shared" si="74"/>
        <v>-1.4536619301519504E-2</v>
      </c>
    </row>
    <row r="4781" spans="2:4" thickBot="1" x14ac:dyDescent="0.3">
      <c r="B4781" s="11">
        <v>41443</v>
      </c>
      <c r="C4781" s="12">
        <v>1934.53</v>
      </c>
      <c r="D4781" s="192">
        <f t="shared" si="74"/>
        <v>0.44862375317384906</v>
      </c>
    </row>
    <row r="4782" spans="2:4" thickBot="1" x14ac:dyDescent="0.3">
      <c r="B4782" s="11">
        <v>41444</v>
      </c>
      <c r="C4782" s="12">
        <v>1932.66</v>
      </c>
      <c r="D4782" s="192">
        <f t="shared" si="74"/>
        <v>-9.6664306058835692E-2</v>
      </c>
    </row>
    <row r="4783" spans="2:4" thickBot="1" x14ac:dyDescent="0.3">
      <c r="B4783" s="11">
        <v>41445</v>
      </c>
      <c r="C4783" s="12">
        <v>1930.29</v>
      </c>
      <c r="D4783" s="192">
        <f t="shared" si="74"/>
        <v>-0.12262891558785238</v>
      </c>
    </row>
    <row r="4784" spans="2:4" thickBot="1" x14ac:dyDescent="0.3">
      <c r="B4784" s="11">
        <v>41446</v>
      </c>
      <c r="C4784" s="12">
        <v>1931.55</v>
      </c>
      <c r="D4784" s="192">
        <f t="shared" si="74"/>
        <v>6.5275165907707766E-2</v>
      </c>
    </row>
    <row r="4785" spans="2:4" thickBot="1" x14ac:dyDescent="0.3">
      <c r="B4785" s="11">
        <v>41449</v>
      </c>
      <c r="C4785" s="12">
        <v>1922.44</v>
      </c>
      <c r="D4785" s="192">
        <f t="shared" si="74"/>
        <v>-0.47164194558773076</v>
      </c>
    </row>
    <row r="4786" spans="2:4" thickBot="1" x14ac:dyDescent="0.3">
      <c r="B4786" s="11">
        <v>41450</v>
      </c>
      <c r="C4786" s="12">
        <v>1915.33</v>
      </c>
      <c r="D4786" s="192">
        <f t="shared" si="74"/>
        <v>-0.36984249183330542</v>
      </c>
    </row>
    <row r="4787" spans="2:4" thickBot="1" x14ac:dyDescent="0.3">
      <c r="B4787" s="11">
        <v>41451</v>
      </c>
      <c r="C4787" s="12">
        <v>1907.39</v>
      </c>
      <c r="D4787" s="192">
        <f t="shared" si="74"/>
        <v>-0.41454997311167752</v>
      </c>
    </row>
    <row r="4788" spans="2:4" thickBot="1" x14ac:dyDescent="0.3">
      <c r="B4788" s="11">
        <v>41452</v>
      </c>
      <c r="C4788" s="12">
        <v>1913.29</v>
      </c>
      <c r="D4788" s="192">
        <f t="shared" si="74"/>
        <v>0.30932321129919504</v>
      </c>
    </row>
    <row r="4789" spans="2:4" thickBot="1" x14ac:dyDescent="0.3">
      <c r="B4789" s="11">
        <v>41453</v>
      </c>
      <c r="C4789" s="12">
        <v>1914.64</v>
      </c>
      <c r="D4789" s="192">
        <f t="shared" si="74"/>
        <v>7.0559089317367985E-2</v>
      </c>
    </row>
    <row r="4790" spans="2:4" thickBot="1" x14ac:dyDescent="0.3">
      <c r="B4790" s="11">
        <v>41456</v>
      </c>
      <c r="C4790" s="12">
        <v>1909.21</v>
      </c>
      <c r="D4790" s="192">
        <f t="shared" si="74"/>
        <v>-0.28360422847115707</v>
      </c>
    </row>
    <row r="4791" spans="2:4" thickBot="1" x14ac:dyDescent="0.3">
      <c r="B4791" s="11">
        <v>41457</v>
      </c>
      <c r="C4791" s="12">
        <v>1908.5</v>
      </c>
      <c r="D4791" s="192">
        <f t="shared" si="74"/>
        <v>-3.7188156357870206E-2</v>
      </c>
    </row>
    <row r="4792" spans="2:4" thickBot="1" x14ac:dyDescent="0.3">
      <c r="B4792" s="11">
        <v>41458</v>
      </c>
      <c r="C4792" s="12">
        <v>1899.501541399603</v>
      </c>
      <c r="D4792" s="192">
        <f t="shared" si="74"/>
        <v>-0.47149376999722215</v>
      </c>
    </row>
    <row r="4793" spans="2:4" thickBot="1" x14ac:dyDescent="0.3">
      <c r="B4793" s="11">
        <v>41459</v>
      </c>
      <c r="C4793" s="12">
        <v>1898.49</v>
      </c>
      <c r="D4793" s="192">
        <f t="shared" si="74"/>
        <v>-5.3252991774754843E-2</v>
      </c>
    </row>
    <row r="4794" spans="2:4" thickBot="1" x14ac:dyDescent="0.3">
      <c r="B4794" s="11">
        <v>41460</v>
      </c>
      <c r="C4794" s="12">
        <v>1893.95</v>
      </c>
      <c r="D4794" s="192">
        <f t="shared" si="74"/>
        <v>-0.23913741973884406</v>
      </c>
    </row>
    <row r="4795" spans="2:4" thickBot="1" x14ac:dyDescent="0.3">
      <c r="B4795" s="11">
        <v>41463</v>
      </c>
      <c r="C4795" s="12">
        <v>1877.08</v>
      </c>
      <c r="D4795" s="192">
        <f t="shared" si="74"/>
        <v>-0.89073101190634274</v>
      </c>
    </row>
    <row r="4796" spans="2:4" thickBot="1" x14ac:dyDescent="0.3">
      <c r="B4796" s="11">
        <v>41464</v>
      </c>
      <c r="C4796" s="12">
        <v>1876.03</v>
      </c>
      <c r="D4796" s="192">
        <f t="shared" si="74"/>
        <v>-5.5937946171713548E-2</v>
      </c>
    </row>
    <row r="4797" spans="2:4" thickBot="1" x14ac:dyDescent="0.3">
      <c r="B4797" s="11">
        <v>41465</v>
      </c>
      <c r="C4797" s="12">
        <v>1869.06</v>
      </c>
      <c r="D4797" s="192">
        <f t="shared" si="74"/>
        <v>-0.37152923993752918</v>
      </c>
    </row>
    <row r="4798" spans="2:4" thickBot="1" x14ac:dyDescent="0.3">
      <c r="B4798" s="11">
        <v>41466</v>
      </c>
      <c r="C4798" s="12">
        <v>1870.96</v>
      </c>
      <c r="D4798" s="192">
        <f t="shared" si="74"/>
        <v>0.10165537756947618</v>
      </c>
    </row>
    <row r="4799" spans="2:4" thickBot="1" x14ac:dyDescent="0.3">
      <c r="B4799" s="11">
        <v>41467</v>
      </c>
      <c r="C4799" s="12">
        <v>1859.99</v>
      </c>
      <c r="D4799" s="192">
        <f t="shared" si="74"/>
        <v>-0.58633001240004923</v>
      </c>
    </row>
    <row r="4800" spans="2:4" thickBot="1" x14ac:dyDescent="0.3">
      <c r="B4800" s="11">
        <v>41470</v>
      </c>
      <c r="C4800" s="12">
        <v>1859.38</v>
      </c>
      <c r="D4800" s="192">
        <f t="shared" si="74"/>
        <v>-3.2795875246638406E-2</v>
      </c>
    </row>
    <row r="4801" spans="2:4" thickBot="1" x14ac:dyDescent="0.3">
      <c r="B4801" s="11">
        <v>41471</v>
      </c>
      <c r="C4801" s="12">
        <v>1862.14</v>
      </c>
      <c r="D4801" s="192">
        <f t="shared" si="74"/>
        <v>0.14843657563272661</v>
      </c>
    </row>
    <row r="4802" spans="2:4" thickBot="1" x14ac:dyDescent="0.3">
      <c r="B4802" s="11">
        <v>41472</v>
      </c>
      <c r="C4802" s="12">
        <v>1853.55</v>
      </c>
      <c r="D4802" s="192">
        <f t="shared" si="74"/>
        <v>-0.46129721718024541</v>
      </c>
    </row>
    <row r="4803" spans="2:4" thickBot="1" x14ac:dyDescent="0.3">
      <c r="B4803" s="11">
        <v>41473</v>
      </c>
      <c r="C4803" s="12">
        <v>1862.8</v>
      </c>
      <c r="D4803" s="192">
        <f t="shared" si="74"/>
        <v>0.49904237813924723</v>
      </c>
    </row>
    <row r="4804" spans="2:4" thickBot="1" x14ac:dyDescent="0.3">
      <c r="B4804" s="11">
        <v>41474</v>
      </c>
      <c r="C4804" s="12">
        <v>1862.16</v>
      </c>
      <c r="D4804" s="192">
        <f t="shared" si="74"/>
        <v>-3.4356882112940301E-2</v>
      </c>
    </row>
    <row r="4805" spans="2:4" thickBot="1" x14ac:dyDescent="0.3">
      <c r="B4805" s="11">
        <v>41477</v>
      </c>
      <c r="C4805" s="12">
        <v>1865.12</v>
      </c>
      <c r="D4805" s="192">
        <f t="shared" si="74"/>
        <v>0.15895519182023143</v>
      </c>
    </row>
    <row r="4806" spans="2:4" thickBot="1" x14ac:dyDescent="0.3">
      <c r="B4806" s="11">
        <v>41478</v>
      </c>
      <c r="C4806" s="12">
        <v>1866.39</v>
      </c>
      <c r="D4806" s="192">
        <f t="shared" si="74"/>
        <v>6.8092133482045014E-2</v>
      </c>
    </row>
    <row r="4807" spans="2:4" thickBot="1" x14ac:dyDescent="0.3">
      <c r="B4807" s="11">
        <v>41479</v>
      </c>
      <c r="C4807" s="12">
        <v>1868.28</v>
      </c>
      <c r="D4807" s="192">
        <f t="shared" ref="D4807:D4870" si="75">+((C4807/C4806)-1)*100</f>
        <v>0.1012650089209588</v>
      </c>
    </row>
    <row r="4808" spans="2:4" thickBot="1" x14ac:dyDescent="0.3">
      <c r="B4808" s="11">
        <v>41480</v>
      </c>
      <c r="C4808" s="12">
        <v>1865.45</v>
      </c>
      <c r="D4808" s="192">
        <f t="shared" si="75"/>
        <v>-0.15147622412057249</v>
      </c>
    </row>
    <row r="4809" spans="2:4" thickBot="1" x14ac:dyDescent="0.3">
      <c r="B4809" s="11">
        <v>41481</v>
      </c>
      <c r="C4809" s="12">
        <v>1865.86</v>
      </c>
      <c r="D4809" s="192">
        <f t="shared" si="75"/>
        <v>2.197861105899257E-2</v>
      </c>
    </row>
    <row r="4810" spans="2:4" thickBot="1" x14ac:dyDescent="0.3">
      <c r="B4810" s="11">
        <v>41484</v>
      </c>
      <c r="C4810" s="12">
        <v>1867.62</v>
      </c>
      <c r="D4810" s="192">
        <f t="shared" si="75"/>
        <v>9.4326476798900494E-2</v>
      </c>
    </row>
    <row r="4811" spans="2:4" thickBot="1" x14ac:dyDescent="0.3">
      <c r="B4811" s="11">
        <v>41485</v>
      </c>
      <c r="C4811" s="12">
        <v>1866.72</v>
      </c>
      <c r="D4811" s="192">
        <f t="shared" si="75"/>
        <v>-4.8189674559062645E-2</v>
      </c>
    </row>
    <row r="4812" spans="2:4" thickBot="1" x14ac:dyDescent="0.3">
      <c r="B4812" s="11">
        <v>41486</v>
      </c>
      <c r="C4812" s="12">
        <v>1866.24</v>
      </c>
      <c r="D4812" s="192">
        <f t="shared" si="75"/>
        <v>-2.5713551041395277E-2</v>
      </c>
    </row>
    <row r="4813" spans="2:4" thickBot="1" x14ac:dyDescent="0.3">
      <c r="B4813" s="11">
        <v>41487</v>
      </c>
      <c r="C4813" s="12">
        <v>1872.39</v>
      </c>
      <c r="D4813" s="192">
        <f t="shared" si="75"/>
        <v>0.32953960905350854</v>
      </c>
    </row>
    <row r="4814" spans="2:4" thickBot="1" x14ac:dyDescent="0.3">
      <c r="B4814" s="11">
        <v>41488</v>
      </c>
      <c r="C4814" s="12">
        <v>1870.95</v>
      </c>
      <c r="D4814" s="192">
        <f t="shared" si="75"/>
        <v>-7.6907054620034554E-2</v>
      </c>
    </row>
    <row r="4815" spans="2:4" thickBot="1" x14ac:dyDescent="0.3">
      <c r="B4815" s="11">
        <v>41491</v>
      </c>
      <c r="C4815" s="12">
        <v>1871.08</v>
      </c>
      <c r="D4815" s="192">
        <f t="shared" si="75"/>
        <v>6.9483417515003865E-3</v>
      </c>
    </row>
    <row r="4816" spans="2:4" thickBot="1" x14ac:dyDescent="0.3">
      <c r="B4816" s="11">
        <v>41492</v>
      </c>
      <c r="C4816" s="12">
        <v>1876.55</v>
      </c>
      <c r="D4816" s="192">
        <f t="shared" si="75"/>
        <v>0.29234452829383084</v>
      </c>
    </row>
    <row r="4817" spans="2:4" thickBot="1" x14ac:dyDescent="0.3">
      <c r="B4817" s="11">
        <v>41493</v>
      </c>
      <c r="C4817" s="12">
        <v>1869.69</v>
      </c>
      <c r="D4817" s="192">
        <f t="shared" si="75"/>
        <v>-0.36556446670751308</v>
      </c>
    </row>
    <row r="4818" spans="2:4" thickBot="1" x14ac:dyDescent="0.3">
      <c r="B4818" s="11">
        <v>41494</v>
      </c>
      <c r="C4818" s="12">
        <v>1866.45</v>
      </c>
      <c r="D4818" s="192">
        <f t="shared" si="75"/>
        <v>-0.17329075943071093</v>
      </c>
    </row>
    <row r="4819" spans="2:4" thickBot="1" x14ac:dyDescent="0.3">
      <c r="B4819" s="11">
        <v>41498</v>
      </c>
      <c r="C4819" s="12">
        <v>1867.11</v>
      </c>
      <c r="D4819" s="192">
        <f t="shared" si="75"/>
        <v>3.5361247287624131E-2</v>
      </c>
    </row>
    <row r="4820" spans="2:4" thickBot="1" x14ac:dyDescent="0.3">
      <c r="B4820" s="11">
        <v>41499</v>
      </c>
      <c r="C4820" s="12">
        <v>1865.53</v>
      </c>
      <c r="D4820" s="192">
        <f t="shared" si="75"/>
        <v>-8.4622759237529266E-2</v>
      </c>
    </row>
    <row r="4821" spans="2:4" thickBot="1" x14ac:dyDescent="0.3">
      <c r="B4821" s="11">
        <v>41500</v>
      </c>
      <c r="C4821" s="12">
        <v>1875.31</v>
      </c>
      <c r="D4821" s="192">
        <f t="shared" si="75"/>
        <v>0.52424780089304068</v>
      </c>
    </row>
    <row r="4822" spans="2:4" thickBot="1" x14ac:dyDescent="0.3">
      <c r="B4822" s="11">
        <v>41501</v>
      </c>
      <c r="C4822" s="12">
        <v>1883.72</v>
      </c>
      <c r="D4822" s="192">
        <f t="shared" si="75"/>
        <v>0.44845918808091856</v>
      </c>
    </row>
    <row r="4823" spans="2:4" thickBot="1" x14ac:dyDescent="0.3">
      <c r="B4823" s="11">
        <v>41502</v>
      </c>
      <c r="C4823" s="12">
        <v>1888.47</v>
      </c>
      <c r="D4823" s="192">
        <f t="shared" si="75"/>
        <v>0.25216061835091619</v>
      </c>
    </row>
    <row r="4824" spans="2:4" thickBot="1" x14ac:dyDescent="0.3">
      <c r="B4824" s="11">
        <v>41505</v>
      </c>
      <c r="C4824" s="12">
        <v>1895.35</v>
      </c>
      <c r="D4824" s="192">
        <f t="shared" si="75"/>
        <v>0.36431608656741776</v>
      </c>
    </row>
    <row r="4825" spans="2:4" thickBot="1" x14ac:dyDescent="0.3">
      <c r="B4825" s="11">
        <v>41506</v>
      </c>
      <c r="C4825" s="12">
        <v>1897.35</v>
      </c>
      <c r="D4825" s="192">
        <f t="shared" si="75"/>
        <v>0.10552140765558438</v>
      </c>
    </row>
    <row r="4826" spans="2:4" thickBot="1" x14ac:dyDescent="0.3">
      <c r="B4826" s="11">
        <v>41507</v>
      </c>
      <c r="C4826" s="12">
        <v>1904.53</v>
      </c>
      <c r="D4826" s="192">
        <f t="shared" si="75"/>
        <v>0.37842253669591042</v>
      </c>
    </row>
    <row r="4827" spans="2:4" thickBot="1" x14ac:dyDescent="0.3">
      <c r="B4827" s="11">
        <v>41508</v>
      </c>
      <c r="C4827" s="12">
        <v>1913.72</v>
      </c>
      <c r="D4827" s="192">
        <f t="shared" si="75"/>
        <v>0.48253374848388209</v>
      </c>
    </row>
    <row r="4828" spans="2:4" thickBot="1" x14ac:dyDescent="0.3">
      <c r="B4828" s="11">
        <v>41509</v>
      </c>
      <c r="C4828" s="12">
        <v>1921.7438970994046</v>
      </c>
      <c r="D4828" s="192">
        <f t="shared" si="75"/>
        <v>0.41928271112829929</v>
      </c>
    </row>
    <row r="4829" spans="2:4" thickBot="1" x14ac:dyDescent="0.3">
      <c r="B4829" s="11">
        <v>41512</v>
      </c>
      <c r="C4829" s="12">
        <v>1927.74</v>
      </c>
      <c r="D4829" s="192">
        <f t="shared" si="75"/>
        <v>0.31201363041379881</v>
      </c>
    </row>
    <row r="4830" spans="2:4" thickBot="1" x14ac:dyDescent="0.3">
      <c r="B4830" s="11">
        <v>41513</v>
      </c>
      <c r="C4830" s="12">
        <v>1927.09</v>
      </c>
      <c r="D4830" s="192">
        <f t="shared" si="75"/>
        <v>-3.3718240011626488E-2</v>
      </c>
    </row>
    <row r="4831" spans="2:4" thickBot="1" x14ac:dyDescent="0.3">
      <c r="B4831" s="11">
        <v>41514</v>
      </c>
      <c r="C4831" s="12">
        <v>1924.58</v>
      </c>
      <c r="D4831" s="192">
        <f t="shared" si="75"/>
        <v>-0.13024819806028987</v>
      </c>
    </row>
    <row r="4832" spans="2:4" thickBot="1" x14ac:dyDescent="0.3">
      <c r="B4832" s="11">
        <v>41515</v>
      </c>
      <c r="C4832" s="12">
        <v>1929.73</v>
      </c>
      <c r="D4832" s="192">
        <f t="shared" si="75"/>
        <v>0.26759085099086199</v>
      </c>
    </row>
    <row r="4833" spans="2:4" thickBot="1" x14ac:dyDescent="0.3">
      <c r="B4833" s="11">
        <v>41516</v>
      </c>
      <c r="C4833" s="12">
        <v>1929.09</v>
      </c>
      <c r="D4833" s="192">
        <f t="shared" si="75"/>
        <v>-3.3165261461454154E-2</v>
      </c>
    </row>
    <row r="4834" spans="2:4" thickBot="1" x14ac:dyDescent="0.3">
      <c r="B4834" s="11">
        <v>41519</v>
      </c>
      <c r="C4834" s="12">
        <v>1929.79</v>
      </c>
      <c r="D4834" s="192">
        <f t="shared" si="75"/>
        <v>3.6286539249075211E-2</v>
      </c>
    </row>
    <row r="4835" spans="2:4" thickBot="1" x14ac:dyDescent="0.3">
      <c r="B4835" s="11">
        <v>41520</v>
      </c>
      <c r="C4835" s="12">
        <v>1929.04</v>
      </c>
      <c r="D4835" s="192">
        <f t="shared" si="75"/>
        <v>-3.8864332388499623E-2</v>
      </c>
    </row>
    <row r="4836" spans="2:4" thickBot="1" x14ac:dyDescent="0.3">
      <c r="B4836" s="11">
        <v>41521</v>
      </c>
      <c r="C4836" s="12">
        <v>1935.3</v>
      </c>
      <c r="D4836" s="192">
        <f t="shared" si="75"/>
        <v>0.32451374777091591</v>
      </c>
    </row>
    <row r="4837" spans="2:4" thickBot="1" x14ac:dyDescent="0.3">
      <c r="B4837" s="11">
        <v>41522</v>
      </c>
      <c r="C4837" s="12">
        <v>1935.82</v>
      </c>
      <c r="D4837" s="192">
        <f t="shared" si="75"/>
        <v>2.6869219242486864E-2</v>
      </c>
    </row>
    <row r="4838" spans="2:4" thickBot="1" x14ac:dyDescent="0.3">
      <c r="B4838" s="11">
        <v>41523</v>
      </c>
      <c r="C4838" s="12">
        <v>1933.97</v>
      </c>
      <c r="D4838" s="192">
        <f t="shared" si="75"/>
        <v>-9.5566736576746525E-2</v>
      </c>
    </row>
    <row r="4839" spans="2:4" thickBot="1" x14ac:dyDescent="0.3">
      <c r="B4839" s="11">
        <v>41526</v>
      </c>
      <c r="C4839" s="12">
        <v>1937.75</v>
      </c>
      <c r="D4839" s="192">
        <f t="shared" si="75"/>
        <v>0.19545287672506628</v>
      </c>
    </row>
    <row r="4840" spans="2:4" thickBot="1" x14ac:dyDescent="0.3">
      <c r="B4840" s="11">
        <v>41528</v>
      </c>
      <c r="C4840" s="12">
        <v>1949.16</v>
      </c>
      <c r="D4840" s="192">
        <f t="shared" si="75"/>
        <v>0.58882724809703468</v>
      </c>
    </row>
    <row r="4841" spans="2:4" thickBot="1" x14ac:dyDescent="0.3">
      <c r="B4841" s="11">
        <v>41529</v>
      </c>
      <c r="C4841" s="12">
        <v>1944.28</v>
      </c>
      <c r="D4841" s="192">
        <f t="shared" si="75"/>
        <v>-0.25036425947587704</v>
      </c>
    </row>
    <row r="4842" spans="2:4" thickBot="1" x14ac:dyDescent="0.3">
      <c r="B4842" s="11">
        <v>41530</v>
      </c>
      <c r="C4842" s="12">
        <v>1945.51</v>
      </c>
      <c r="D4842" s="192">
        <f t="shared" si="75"/>
        <v>6.3262493056548408E-2</v>
      </c>
    </row>
    <row r="4843" spans="2:4" thickBot="1" x14ac:dyDescent="0.3">
      <c r="B4843" s="11">
        <v>41533</v>
      </c>
      <c r="C4843" s="12">
        <v>1952.82</v>
      </c>
      <c r="D4843" s="192">
        <f t="shared" si="75"/>
        <v>0.37573695329244927</v>
      </c>
    </row>
    <row r="4844" spans="2:4" thickBot="1" x14ac:dyDescent="0.3">
      <c r="B4844" s="11">
        <v>41534</v>
      </c>
      <c r="C4844" s="12">
        <v>1964.67</v>
      </c>
      <c r="D4844" s="192">
        <f t="shared" si="75"/>
        <v>0.606814760192953</v>
      </c>
    </row>
    <row r="4845" spans="2:4" thickBot="1" x14ac:dyDescent="0.3">
      <c r="B4845" s="11">
        <v>41535</v>
      </c>
      <c r="C4845" s="12">
        <v>1958.6</v>
      </c>
      <c r="D4845" s="192">
        <f t="shared" si="75"/>
        <v>-0.30895773844972219</v>
      </c>
    </row>
    <row r="4846" spans="2:4" thickBot="1" x14ac:dyDescent="0.3">
      <c r="B4846" s="11">
        <v>41536</v>
      </c>
      <c r="C4846" s="12">
        <v>1959.49</v>
      </c>
      <c r="D4846" s="192">
        <f t="shared" si="75"/>
        <v>4.5440620851633362E-2</v>
      </c>
    </row>
    <row r="4847" spans="2:4" thickBot="1" x14ac:dyDescent="0.3">
      <c r="B4847" s="11">
        <v>41537</v>
      </c>
      <c r="C4847" s="12">
        <v>1962.26</v>
      </c>
      <c r="D4847" s="192">
        <f t="shared" si="75"/>
        <v>0.14136331392351487</v>
      </c>
    </row>
    <row r="4848" spans="2:4" thickBot="1" x14ac:dyDescent="0.3">
      <c r="B4848" s="11">
        <v>41540</v>
      </c>
      <c r="C4848" s="12">
        <v>1964.19</v>
      </c>
      <c r="D4848" s="192">
        <f t="shared" si="75"/>
        <v>9.8355977291486596E-2</v>
      </c>
    </row>
    <row r="4849" spans="2:4" thickBot="1" x14ac:dyDescent="0.3">
      <c r="B4849" s="11">
        <v>41541</v>
      </c>
      <c r="C4849" s="12">
        <v>1954.09</v>
      </c>
      <c r="D4849" s="192">
        <f t="shared" si="75"/>
        <v>-0.51420687408041399</v>
      </c>
    </row>
    <row r="4850" spans="2:4" thickBot="1" x14ac:dyDescent="0.3">
      <c r="B4850" s="11">
        <v>41542</v>
      </c>
      <c r="C4850" s="12">
        <v>1952.53</v>
      </c>
      <c r="D4850" s="192">
        <f t="shared" si="75"/>
        <v>-7.98325563305613E-2</v>
      </c>
    </row>
    <row r="4851" spans="2:4" thickBot="1" x14ac:dyDescent="0.3">
      <c r="B4851" s="11">
        <v>41543</v>
      </c>
      <c r="C4851" s="12">
        <v>1953.76</v>
      </c>
      <c r="D4851" s="192">
        <f t="shared" si="75"/>
        <v>6.2995190854953087E-2</v>
      </c>
    </row>
    <row r="4852" spans="2:4" thickBot="1" x14ac:dyDescent="0.3">
      <c r="B4852" s="11">
        <v>41544</v>
      </c>
      <c r="C4852" s="12">
        <v>1958.74</v>
      </c>
      <c r="D4852" s="192">
        <f t="shared" si="75"/>
        <v>0.25489312914586115</v>
      </c>
    </row>
    <row r="4853" spans="2:4" thickBot="1" x14ac:dyDescent="0.3">
      <c r="B4853" s="11">
        <v>41547</v>
      </c>
      <c r="C4853" s="12">
        <v>1961.3793476373339</v>
      </c>
      <c r="D4853" s="192">
        <f t="shared" si="75"/>
        <v>0.13474721695241332</v>
      </c>
    </row>
    <row r="4854" spans="2:4" thickBot="1" x14ac:dyDescent="0.3">
      <c r="B4854" s="11">
        <v>41548</v>
      </c>
      <c r="C4854" s="12">
        <v>1963.67</v>
      </c>
      <c r="D4854" s="192">
        <f t="shared" si="75"/>
        <v>0.11678782920934161</v>
      </c>
    </row>
    <row r="4855" spans="2:4" thickBot="1" x14ac:dyDescent="0.3">
      <c r="B4855" s="11">
        <v>41549</v>
      </c>
      <c r="C4855" s="12">
        <v>1960.85</v>
      </c>
      <c r="D4855" s="192">
        <f t="shared" si="75"/>
        <v>-0.14360865114810828</v>
      </c>
    </row>
    <row r="4856" spans="2:4" thickBot="1" x14ac:dyDescent="0.3">
      <c r="B4856" s="11">
        <v>41550</v>
      </c>
      <c r="C4856" s="12">
        <v>1960.15</v>
      </c>
      <c r="D4856" s="192">
        <f t="shared" si="75"/>
        <v>-3.5698804090056324E-2</v>
      </c>
    </row>
    <row r="4857" spans="2:4" thickBot="1" x14ac:dyDescent="0.3">
      <c r="B4857" s="11">
        <v>41551</v>
      </c>
      <c r="C4857" s="12">
        <v>1961.53</v>
      </c>
      <c r="D4857" s="192">
        <f t="shared" si="75"/>
        <v>7.0402775297795372E-2</v>
      </c>
    </row>
    <row r="4858" spans="2:4" thickBot="1" x14ac:dyDescent="0.3">
      <c r="B4858" s="11">
        <v>41554</v>
      </c>
      <c r="C4858" s="12">
        <v>1965.39</v>
      </c>
      <c r="D4858" s="192">
        <f t="shared" si="75"/>
        <v>0.19678516260266399</v>
      </c>
    </row>
    <row r="4859" spans="2:4" thickBot="1" x14ac:dyDescent="0.3">
      <c r="B4859" s="11">
        <v>41555</v>
      </c>
      <c r="C4859" s="12">
        <v>1965.83</v>
      </c>
      <c r="D4859" s="192">
        <f t="shared" si="75"/>
        <v>2.238741420277357E-2</v>
      </c>
    </row>
    <row r="4860" spans="2:4" thickBot="1" x14ac:dyDescent="0.3">
      <c r="B4860" s="11">
        <v>41556</v>
      </c>
      <c r="C4860" s="12">
        <v>1971.75</v>
      </c>
      <c r="D4860" s="192">
        <f t="shared" si="75"/>
        <v>0.3011450634083257</v>
      </c>
    </row>
    <row r="4861" spans="2:4" thickBot="1" x14ac:dyDescent="0.3">
      <c r="B4861" s="11">
        <v>41557</v>
      </c>
      <c r="C4861" s="12">
        <v>1971.8</v>
      </c>
      <c r="D4861" s="192">
        <f t="shared" si="75"/>
        <v>2.5358184353896362E-3</v>
      </c>
    </row>
    <row r="4862" spans="2:4" thickBot="1" x14ac:dyDescent="0.3">
      <c r="B4862" s="11">
        <v>41558</v>
      </c>
      <c r="C4862" s="12">
        <v>1969.51</v>
      </c>
      <c r="D4862" s="192">
        <f t="shared" si="75"/>
        <v>-0.11613753930418413</v>
      </c>
    </row>
    <row r="4863" spans="2:4" thickBot="1" x14ac:dyDescent="0.3">
      <c r="B4863" s="11">
        <v>41561</v>
      </c>
      <c r="C4863" s="12">
        <v>1965.37</v>
      </c>
      <c r="D4863" s="192">
        <f t="shared" si="75"/>
        <v>-0.21020456864906389</v>
      </c>
    </row>
    <row r="4864" spans="2:4" thickBot="1" x14ac:dyDescent="0.3">
      <c r="B4864" s="11">
        <v>41562</v>
      </c>
      <c r="C4864" s="12">
        <v>1971.01</v>
      </c>
      <c r="D4864" s="192">
        <f t="shared" si="75"/>
        <v>0.28696886591328408</v>
      </c>
    </row>
    <row r="4865" spans="2:4" thickBot="1" x14ac:dyDescent="0.3">
      <c r="B4865" s="11">
        <v>41563</v>
      </c>
      <c r="C4865" s="12">
        <v>1978.01</v>
      </c>
      <c r="D4865" s="192">
        <f t="shared" si="75"/>
        <v>0.35514786835175727</v>
      </c>
    </row>
    <row r="4866" spans="2:4" thickBot="1" x14ac:dyDescent="0.3">
      <c r="B4866" s="11">
        <v>41564</v>
      </c>
      <c r="C4866" s="12">
        <v>1979.52</v>
      </c>
      <c r="D4866" s="192">
        <f t="shared" si="75"/>
        <v>7.6339351166065939E-2</v>
      </c>
    </row>
    <row r="4867" spans="2:4" thickBot="1" x14ac:dyDescent="0.3">
      <c r="B4867" s="11">
        <v>41565</v>
      </c>
      <c r="C4867" s="12">
        <v>1980.84</v>
      </c>
      <c r="D4867" s="192">
        <f t="shared" si="75"/>
        <v>6.6682832201747644E-2</v>
      </c>
    </row>
    <row r="4868" spans="2:4" thickBot="1" x14ac:dyDescent="0.3">
      <c r="B4868" s="11">
        <v>41568</v>
      </c>
      <c r="C4868" s="12">
        <v>1982.45</v>
      </c>
      <c r="D4868" s="192">
        <f t="shared" si="75"/>
        <v>8.127864946185781E-2</v>
      </c>
    </row>
    <row r="4869" spans="2:4" thickBot="1" x14ac:dyDescent="0.3">
      <c r="B4869" s="11">
        <v>41569</v>
      </c>
      <c r="C4869" s="12">
        <v>1984.67</v>
      </c>
      <c r="D4869" s="192">
        <f t="shared" si="75"/>
        <v>0.1119826477338659</v>
      </c>
    </row>
    <row r="4870" spans="2:4" thickBot="1" x14ac:dyDescent="0.3">
      <c r="B4870" s="11">
        <v>41570</v>
      </c>
      <c r="C4870" s="12">
        <v>1989.22</v>
      </c>
      <c r="D4870" s="192">
        <f t="shared" si="75"/>
        <v>0.22925725687392706</v>
      </c>
    </row>
    <row r="4871" spans="2:4" thickBot="1" x14ac:dyDescent="0.3">
      <c r="B4871" s="11">
        <v>41571</v>
      </c>
      <c r="C4871" s="12">
        <v>2002.56</v>
      </c>
      <c r="D4871" s="192">
        <f t="shared" ref="D4871:D4934" si="76">+((C4871/C4870)-1)*100</f>
        <v>0.67061461276278767</v>
      </c>
    </row>
    <row r="4872" spans="2:4" thickBot="1" x14ac:dyDescent="0.3">
      <c r="B4872" s="11">
        <v>41572</v>
      </c>
      <c r="C4872" s="12">
        <v>2006.2280626561815</v>
      </c>
      <c r="D4872" s="192">
        <f t="shared" si="76"/>
        <v>0.18316867690264527</v>
      </c>
    </row>
    <row r="4873" spans="2:4" thickBot="1" x14ac:dyDescent="0.3">
      <c r="B4873" s="11">
        <v>41575</v>
      </c>
      <c r="C4873" s="12">
        <v>2012.82</v>
      </c>
      <c r="D4873" s="192">
        <f t="shared" si="76"/>
        <v>0.32857367846259589</v>
      </c>
    </row>
    <row r="4874" spans="2:4" thickBot="1" x14ac:dyDescent="0.3">
      <c r="B4874" s="11">
        <v>41576</v>
      </c>
      <c r="C4874" s="12">
        <v>2026.63</v>
      </c>
      <c r="D4874" s="192">
        <f t="shared" si="76"/>
        <v>0.68610208563111286</v>
      </c>
    </row>
    <row r="4875" spans="2:4" thickBot="1" x14ac:dyDescent="0.3">
      <c r="B4875" s="11">
        <v>41577</v>
      </c>
      <c r="C4875" s="12">
        <v>2030.2</v>
      </c>
      <c r="D4875" s="192">
        <f t="shared" si="76"/>
        <v>0.17615450279526712</v>
      </c>
    </row>
    <row r="4876" spans="2:4" thickBot="1" x14ac:dyDescent="0.3">
      <c r="B4876" s="11">
        <v>41578</v>
      </c>
      <c r="C4876" s="12">
        <v>2038.15</v>
      </c>
      <c r="D4876" s="192">
        <f t="shared" si="76"/>
        <v>0.39158703576003262</v>
      </c>
    </row>
    <row r="4877" spans="2:4" thickBot="1" x14ac:dyDescent="0.3">
      <c r="B4877" s="11">
        <v>41582</v>
      </c>
      <c r="C4877" s="12">
        <v>2031.21</v>
      </c>
      <c r="D4877" s="192">
        <f t="shared" si="76"/>
        <v>-0.34050486961214599</v>
      </c>
    </row>
    <row r="4878" spans="2:4" thickBot="1" x14ac:dyDescent="0.3">
      <c r="B4878" s="11">
        <v>41583</v>
      </c>
      <c r="C4878" s="12">
        <v>2038.34</v>
      </c>
      <c r="D4878" s="192">
        <f t="shared" si="76"/>
        <v>0.35102229705445964</v>
      </c>
    </row>
    <row r="4879" spans="2:4" thickBot="1" x14ac:dyDescent="0.3">
      <c r="B4879" s="11">
        <v>41584</v>
      </c>
      <c r="C4879" s="12">
        <v>2037.67</v>
      </c>
      <c r="D4879" s="192">
        <f t="shared" si="76"/>
        <v>-3.2869884317621167E-2</v>
      </c>
    </row>
    <row r="4880" spans="2:4" thickBot="1" x14ac:dyDescent="0.3">
      <c r="B4880" s="11">
        <v>41585</v>
      </c>
      <c r="C4880" s="12">
        <v>2042.21</v>
      </c>
      <c r="D4880" s="192">
        <f t="shared" si="76"/>
        <v>0.22280349615000361</v>
      </c>
    </row>
    <row r="4881" spans="2:4" thickBot="1" x14ac:dyDescent="0.3">
      <c r="B4881" s="11">
        <v>41586</v>
      </c>
      <c r="C4881" s="12">
        <v>2040.4494201393923</v>
      </c>
      <c r="D4881" s="192">
        <f t="shared" si="76"/>
        <v>-8.6209540674453411E-2</v>
      </c>
    </row>
    <row r="4882" spans="2:4" thickBot="1" x14ac:dyDescent="0.3">
      <c r="B4882" s="11">
        <v>41589</v>
      </c>
      <c r="C4882" s="12">
        <v>2029.5</v>
      </c>
      <c r="D4882" s="192">
        <f t="shared" si="76"/>
        <v>-0.53661806224259978</v>
      </c>
    </row>
    <row r="4883" spans="2:4" thickBot="1" x14ac:dyDescent="0.3">
      <c r="B4883" s="11">
        <v>41590</v>
      </c>
      <c r="C4883" s="12">
        <v>2022.88</v>
      </c>
      <c r="D4883" s="192">
        <f t="shared" si="76"/>
        <v>-0.32618871643261826</v>
      </c>
    </row>
    <row r="4884" spans="2:4" thickBot="1" x14ac:dyDescent="0.3">
      <c r="B4884" s="11">
        <v>41591</v>
      </c>
      <c r="C4884" s="12">
        <v>2033.76</v>
      </c>
      <c r="D4884" s="192">
        <f t="shared" si="76"/>
        <v>0.53784702997705658</v>
      </c>
    </row>
    <row r="4885" spans="2:4" thickBot="1" x14ac:dyDescent="0.3">
      <c r="B4885" s="11">
        <v>41592</v>
      </c>
      <c r="C4885" s="12">
        <v>2035.73</v>
      </c>
      <c r="D4885" s="192">
        <f t="shared" si="76"/>
        <v>9.6864920147909928E-2</v>
      </c>
    </row>
    <row r="4886" spans="2:4" thickBot="1" x14ac:dyDescent="0.3">
      <c r="B4886" s="11">
        <v>41593</v>
      </c>
      <c r="C4886" s="12">
        <v>2051.19</v>
      </c>
      <c r="D4886" s="192">
        <f t="shared" si="76"/>
        <v>0.75943273420344681</v>
      </c>
    </row>
    <row r="4887" spans="2:4" thickBot="1" x14ac:dyDescent="0.3">
      <c r="B4887" s="11">
        <v>41596</v>
      </c>
      <c r="C4887" s="12">
        <v>2042.8</v>
      </c>
      <c r="D4887" s="192">
        <f t="shared" si="76"/>
        <v>-0.40903085525964</v>
      </c>
    </row>
    <row r="4888" spans="2:4" thickBot="1" x14ac:dyDescent="0.3">
      <c r="B4888" s="11">
        <v>41597</v>
      </c>
      <c r="C4888" s="12">
        <v>2042.52</v>
      </c>
      <c r="D4888" s="192">
        <f t="shared" si="76"/>
        <v>-1.3706677109848187E-2</v>
      </c>
    </row>
    <row r="4889" spans="2:4" thickBot="1" x14ac:dyDescent="0.3">
      <c r="B4889" s="11">
        <v>41598</v>
      </c>
      <c r="C4889" s="12">
        <v>2043.61</v>
      </c>
      <c r="D4889" s="192">
        <f t="shared" si="76"/>
        <v>5.336545052190278E-2</v>
      </c>
    </row>
    <row r="4890" spans="2:4" thickBot="1" x14ac:dyDescent="0.3">
      <c r="B4890" s="11">
        <v>41599</v>
      </c>
      <c r="C4890" s="12">
        <v>2042.23</v>
      </c>
      <c r="D4890" s="192">
        <f t="shared" si="76"/>
        <v>-6.7527561521030233E-2</v>
      </c>
    </row>
    <row r="4891" spans="2:4" thickBot="1" x14ac:dyDescent="0.3">
      <c r="B4891" s="11">
        <v>41600</v>
      </c>
      <c r="C4891" s="12">
        <v>2038.59</v>
      </c>
      <c r="D4891" s="192">
        <f t="shared" si="76"/>
        <v>-0.17823653555182339</v>
      </c>
    </row>
    <row r="4892" spans="2:4" thickBot="1" x14ac:dyDescent="0.3">
      <c r="B4892" s="11">
        <v>41603</v>
      </c>
      <c r="C4892" s="12">
        <v>2033.97</v>
      </c>
      <c r="D4892" s="192">
        <f t="shared" si="76"/>
        <v>-0.22662722764262844</v>
      </c>
    </row>
    <row r="4893" spans="2:4" thickBot="1" x14ac:dyDescent="0.3">
      <c r="B4893" s="11">
        <v>41604</v>
      </c>
      <c r="C4893" s="12">
        <v>2033.16</v>
      </c>
      <c r="D4893" s="192">
        <f t="shared" si="76"/>
        <v>-3.9823596218235835E-2</v>
      </c>
    </row>
    <row r="4894" spans="2:4" thickBot="1" x14ac:dyDescent="0.3">
      <c r="B4894" s="11">
        <v>41605</v>
      </c>
      <c r="C4894" s="12">
        <v>2031.2</v>
      </c>
      <c r="D4894" s="192">
        <f t="shared" si="76"/>
        <v>-9.6401660469414008E-2</v>
      </c>
    </row>
    <row r="4895" spans="2:4" thickBot="1" x14ac:dyDescent="0.3">
      <c r="B4895" s="11">
        <v>41606</v>
      </c>
      <c r="C4895" s="12">
        <v>2033.59</v>
      </c>
      <c r="D4895" s="192">
        <f t="shared" si="76"/>
        <v>0.1176644348168443</v>
      </c>
    </row>
    <row r="4896" spans="2:4" thickBot="1" x14ac:dyDescent="0.3">
      <c r="B4896" s="11">
        <v>41607</v>
      </c>
      <c r="C4896" s="12">
        <v>2031.87</v>
      </c>
      <c r="D4896" s="192">
        <f t="shared" si="76"/>
        <v>-8.457948750731914E-2</v>
      </c>
    </row>
    <row r="4897" spans="2:4" thickBot="1" x14ac:dyDescent="0.3">
      <c r="B4897" s="11">
        <v>41610</v>
      </c>
      <c r="C4897" s="12">
        <v>2032.07</v>
      </c>
      <c r="D4897" s="192">
        <f t="shared" si="76"/>
        <v>9.8431494140793774E-3</v>
      </c>
    </row>
    <row r="4898" spans="2:4" thickBot="1" x14ac:dyDescent="0.3">
      <c r="B4898" s="11">
        <v>41611</v>
      </c>
      <c r="C4898" s="12">
        <v>2039.45</v>
      </c>
      <c r="D4898" s="192">
        <f t="shared" si="76"/>
        <v>0.36317646537766812</v>
      </c>
    </row>
    <row r="4899" spans="2:4" thickBot="1" x14ac:dyDescent="0.3">
      <c r="B4899" s="11">
        <v>41612</v>
      </c>
      <c r="C4899" s="12">
        <v>2036.47</v>
      </c>
      <c r="D4899" s="192">
        <f t="shared" si="76"/>
        <v>-0.14611782588442868</v>
      </c>
    </row>
    <row r="4900" spans="2:4" thickBot="1" x14ac:dyDescent="0.3">
      <c r="B4900" s="11">
        <v>41613</v>
      </c>
      <c r="C4900" s="12">
        <v>2039.03</v>
      </c>
      <c r="D4900" s="192">
        <f t="shared" si="76"/>
        <v>0.12570771973070549</v>
      </c>
    </row>
    <row r="4901" spans="2:4" thickBot="1" x14ac:dyDescent="0.3">
      <c r="B4901" s="11">
        <v>41614</v>
      </c>
      <c r="C4901" s="12">
        <v>2037.55</v>
      </c>
      <c r="D4901" s="192">
        <f t="shared" si="76"/>
        <v>-7.2583532365877446E-2</v>
      </c>
    </row>
    <row r="4902" spans="2:4" thickBot="1" x14ac:dyDescent="0.3">
      <c r="B4902" s="11">
        <v>41617</v>
      </c>
      <c r="C4902" s="12">
        <v>2047.77</v>
      </c>
      <c r="D4902" s="192">
        <f t="shared" si="76"/>
        <v>0.50158278324459182</v>
      </c>
    </row>
    <row r="4903" spans="2:4" thickBot="1" x14ac:dyDescent="0.3">
      <c r="B4903" s="11">
        <v>41618</v>
      </c>
      <c r="C4903" s="12">
        <v>2053.84</v>
      </c>
      <c r="D4903" s="192">
        <f t="shared" si="76"/>
        <v>0.29642000810639058</v>
      </c>
    </row>
    <row r="4904" spans="2:4" thickBot="1" x14ac:dyDescent="0.3">
      <c r="B4904" s="11">
        <v>41619</v>
      </c>
      <c r="C4904" s="12">
        <v>2058.35</v>
      </c>
      <c r="D4904" s="192">
        <f t="shared" si="76"/>
        <v>0.21958867292484197</v>
      </c>
    </row>
    <row r="4905" spans="2:4" thickBot="1" x14ac:dyDescent="0.3">
      <c r="B4905" s="11">
        <v>41620</v>
      </c>
      <c r="C4905" s="12">
        <v>2069.14</v>
      </c>
      <c r="D4905" s="192">
        <f t="shared" si="76"/>
        <v>0.52420628173051043</v>
      </c>
    </row>
    <row r="4906" spans="2:4" thickBot="1" x14ac:dyDescent="0.3">
      <c r="B4906" s="11">
        <v>41621</v>
      </c>
      <c r="C4906" s="12">
        <v>2066.8000000000002</v>
      </c>
      <c r="D4906" s="192">
        <f t="shared" si="76"/>
        <v>-0.11309046270430168</v>
      </c>
    </row>
    <row r="4907" spans="2:4" thickBot="1" x14ac:dyDescent="0.3">
      <c r="B4907" s="11">
        <v>41624</v>
      </c>
      <c r="C4907" s="12">
        <v>2072.9499999999998</v>
      </c>
      <c r="D4907" s="192">
        <f t="shared" si="76"/>
        <v>0.29756144764851999</v>
      </c>
    </row>
    <row r="4908" spans="2:4" thickBot="1" x14ac:dyDescent="0.3">
      <c r="B4908" s="11">
        <v>41625</v>
      </c>
      <c r="C4908" s="12">
        <v>2072.79</v>
      </c>
      <c r="D4908" s="192">
        <f t="shared" si="76"/>
        <v>-7.7184688487386133E-3</v>
      </c>
    </row>
    <row r="4909" spans="2:4" thickBot="1" x14ac:dyDescent="0.3">
      <c r="B4909" s="11">
        <v>41626</v>
      </c>
      <c r="C4909" s="12">
        <v>2069.9699999999998</v>
      </c>
      <c r="D4909" s="192">
        <f t="shared" si="76"/>
        <v>-0.13604851432128529</v>
      </c>
    </row>
    <row r="4910" spans="2:4" thickBot="1" x14ac:dyDescent="0.3">
      <c r="B4910" s="11">
        <v>41627</v>
      </c>
      <c r="C4910" s="12">
        <v>2065.9299999999998</v>
      </c>
      <c r="D4910" s="192">
        <f t="shared" si="76"/>
        <v>-0.19517191070401729</v>
      </c>
    </row>
    <row r="4911" spans="2:4" thickBot="1" x14ac:dyDescent="0.3">
      <c r="B4911" s="11">
        <v>41628</v>
      </c>
      <c r="C4911" s="12">
        <v>2072.16</v>
      </c>
      <c r="D4911" s="192">
        <f t="shared" si="76"/>
        <v>0.30155910413227627</v>
      </c>
    </row>
    <row r="4912" spans="2:4" thickBot="1" x14ac:dyDescent="0.3">
      <c r="B4912" s="11">
        <v>41631</v>
      </c>
      <c r="C4912" s="12">
        <v>2081.06</v>
      </c>
      <c r="D4912" s="192">
        <f t="shared" si="76"/>
        <v>0.42950351324222424</v>
      </c>
    </row>
    <row r="4913" spans="2:4" thickBot="1" x14ac:dyDescent="0.3">
      <c r="B4913" s="11">
        <v>41632</v>
      </c>
      <c r="C4913" s="12">
        <v>2081.61</v>
      </c>
      <c r="D4913" s="192">
        <f t="shared" si="76"/>
        <v>2.6428839149295058E-2</v>
      </c>
    </row>
    <row r="4914" spans="2:4" thickBot="1" x14ac:dyDescent="0.3">
      <c r="B4914" s="11">
        <v>41634</v>
      </c>
      <c r="C4914" s="12">
        <v>2086.6</v>
      </c>
      <c r="D4914" s="192">
        <f t="shared" si="76"/>
        <v>0.23971829497360098</v>
      </c>
    </row>
    <row r="4915" spans="2:4" thickBot="1" x14ac:dyDescent="0.3">
      <c r="B4915" s="11">
        <v>41635</v>
      </c>
      <c r="C4915" s="12">
        <v>2090.9</v>
      </c>
      <c r="D4915" s="192">
        <f t="shared" si="76"/>
        <v>0.20607687146554365</v>
      </c>
    </row>
    <row r="4916" spans="2:4" thickBot="1" x14ac:dyDescent="0.3">
      <c r="B4916" s="11">
        <v>41638</v>
      </c>
      <c r="C4916" s="12">
        <v>2091.4899999999998</v>
      </c>
      <c r="D4916" s="192">
        <f t="shared" si="76"/>
        <v>2.8217513989181597E-2</v>
      </c>
    </row>
    <row r="4917" spans="2:4" thickBot="1" x14ac:dyDescent="0.3">
      <c r="B4917" s="11">
        <v>41639</v>
      </c>
      <c r="C4917" s="12">
        <v>2095.69</v>
      </c>
      <c r="D4917" s="192">
        <f t="shared" si="76"/>
        <v>0.20081377391238941</v>
      </c>
    </row>
    <row r="4918" spans="2:4" thickBot="1" x14ac:dyDescent="0.3">
      <c r="B4918" s="11">
        <v>41642</v>
      </c>
      <c r="C4918" s="12">
        <v>2110.37</v>
      </c>
      <c r="D4918" s="192">
        <f t="shared" si="76"/>
        <v>0.70048528169719404</v>
      </c>
    </row>
    <row r="4919" spans="2:4" thickBot="1" x14ac:dyDescent="0.3">
      <c r="B4919" s="11">
        <v>41645</v>
      </c>
      <c r="C4919" s="12">
        <v>2119.9499999999998</v>
      </c>
      <c r="D4919" s="192">
        <f t="shared" si="76"/>
        <v>0.45394883361684624</v>
      </c>
    </row>
    <row r="4920" spans="2:4" thickBot="1" x14ac:dyDescent="0.3">
      <c r="B4920" s="11">
        <v>41646</v>
      </c>
      <c r="C4920" s="12">
        <v>2122.5500000000002</v>
      </c>
      <c r="D4920" s="192">
        <f t="shared" si="76"/>
        <v>0.12264440199063475</v>
      </c>
    </row>
    <row r="4921" spans="2:4" thickBot="1" x14ac:dyDescent="0.3">
      <c r="B4921" s="11">
        <v>41647</v>
      </c>
      <c r="C4921" s="12">
        <v>2124.3000000000002</v>
      </c>
      <c r="D4921" s="192">
        <f t="shared" si="76"/>
        <v>8.2447998869294992E-2</v>
      </c>
    </row>
    <row r="4922" spans="2:4" thickBot="1" x14ac:dyDescent="0.3">
      <c r="B4922" s="11">
        <v>41648</v>
      </c>
      <c r="C4922" s="12">
        <v>2132.92</v>
      </c>
      <c r="D4922" s="192">
        <f t="shared" si="76"/>
        <v>0.40578072776913388</v>
      </c>
    </row>
    <row r="4923" spans="2:4" thickBot="1" x14ac:dyDescent="0.3">
      <c r="B4923" s="11">
        <v>41649</v>
      </c>
      <c r="C4923" s="12">
        <v>2134.25</v>
      </c>
      <c r="D4923" s="192">
        <f t="shared" si="76"/>
        <v>6.2355831442340026E-2</v>
      </c>
    </row>
    <row r="4924" spans="2:4" thickBot="1" x14ac:dyDescent="0.3">
      <c r="B4924" s="11">
        <v>41652</v>
      </c>
      <c r="C4924" s="12">
        <v>2131.3400400020305</v>
      </c>
      <c r="D4924" s="192">
        <f t="shared" si="76"/>
        <v>-0.13634578882368853</v>
      </c>
    </row>
    <row r="4925" spans="2:4" thickBot="1" x14ac:dyDescent="0.3">
      <c r="B4925" s="11">
        <v>41653</v>
      </c>
      <c r="C4925" s="12">
        <v>2127.1799999999998</v>
      </c>
      <c r="D4925" s="192">
        <f t="shared" si="76"/>
        <v>-0.19518424671581824</v>
      </c>
    </row>
    <row r="4926" spans="2:4" thickBot="1" x14ac:dyDescent="0.3">
      <c r="B4926" s="11">
        <v>41654</v>
      </c>
      <c r="C4926" s="12">
        <v>2129.6799999999998</v>
      </c>
      <c r="D4926" s="192">
        <f t="shared" si="76"/>
        <v>0.11752649047094277</v>
      </c>
    </row>
    <row r="4927" spans="2:4" thickBot="1" x14ac:dyDescent="0.3">
      <c r="B4927" s="11">
        <v>41655</v>
      </c>
      <c r="C4927" s="12">
        <v>2133.38</v>
      </c>
      <c r="D4927" s="192">
        <f t="shared" si="76"/>
        <v>0.17373502122386419</v>
      </c>
    </row>
    <row r="4928" spans="2:4" thickBot="1" x14ac:dyDescent="0.3">
      <c r="B4928" s="11">
        <v>41659</v>
      </c>
      <c r="C4928" s="12">
        <v>2126.5700000000002</v>
      </c>
      <c r="D4928" s="192">
        <f t="shared" si="76"/>
        <v>-0.31921176724258871</v>
      </c>
    </row>
    <row r="4929" spans="2:4" thickBot="1" x14ac:dyDescent="0.3">
      <c r="B4929" s="11">
        <v>41660</v>
      </c>
      <c r="C4929" s="12">
        <v>2126.64</v>
      </c>
      <c r="D4929" s="192">
        <f t="shared" si="76"/>
        <v>3.2916856722131627E-3</v>
      </c>
    </row>
    <row r="4930" spans="2:4" thickBot="1" x14ac:dyDescent="0.3">
      <c r="B4930" s="11">
        <v>41661</v>
      </c>
      <c r="C4930" s="12">
        <v>2124.0500000000002</v>
      </c>
      <c r="D4930" s="192">
        <f t="shared" si="76"/>
        <v>-0.12178836098256651</v>
      </c>
    </row>
    <row r="4931" spans="2:4" thickBot="1" x14ac:dyDescent="0.3">
      <c r="B4931" s="11">
        <v>41662</v>
      </c>
      <c r="C4931" s="12">
        <v>2117.6999999999998</v>
      </c>
      <c r="D4931" s="192">
        <f t="shared" si="76"/>
        <v>-0.29895718085733991</v>
      </c>
    </row>
    <row r="4932" spans="2:4" thickBot="1" x14ac:dyDescent="0.3">
      <c r="B4932" s="11">
        <v>41663</v>
      </c>
      <c r="C4932" s="12">
        <v>2114.75</v>
      </c>
      <c r="D4932" s="192">
        <f t="shared" si="76"/>
        <v>-0.13930207300372199</v>
      </c>
    </row>
    <row r="4933" spans="2:4" thickBot="1" x14ac:dyDescent="0.3">
      <c r="B4933" s="11">
        <v>41666</v>
      </c>
      <c r="C4933" s="12">
        <v>2112.5922372609411</v>
      </c>
      <c r="D4933" s="192">
        <f t="shared" si="76"/>
        <v>-0.10203393966468077</v>
      </c>
    </row>
    <row r="4934" spans="2:4" thickBot="1" x14ac:dyDescent="0.3">
      <c r="B4934" s="11">
        <v>41667</v>
      </c>
      <c r="C4934" s="12">
        <v>2105.0658642066105</v>
      </c>
      <c r="D4934" s="192">
        <f t="shared" si="76"/>
        <v>-0.35626245905783227</v>
      </c>
    </row>
    <row r="4935" spans="2:4" thickBot="1" x14ac:dyDescent="0.3">
      <c r="B4935" s="11">
        <v>41668</v>
      </c>
      <c r="C4935" s="12">
        <v>2096.4</v>
      </c>
      <c r="D4935" s="192">
        <f t="shared" ref="D4935:D4998" si="77">+((C4935/C4934)-1)*100</f>
        <v>-0.41166712899392</v>
      </c>
    </row>
    <row r="4936" spans="2:4" thickBot="1" x14ac:dyDescent="0.3">
      <c r="B4936" s="11">
        <v>41669</v>
      </c>
      <c r="C4936" s="12">
        <v>2086.62</v>
      </c>
      <c r="D4936" s="192">
        <f t="shared" si="77"/>
        <v>-0.46651402404122022</v>
      </c>
    </row>
    <row r="4937" spans="2:4" thickBot="1" x14ac:dyDescent="0.3">
      <c r="B4937" s="11">
        <v>41673</v>
      </c>
      <c r="C4937" s="12">
        <v>2074.0518854707061</v>
      </c>
      <c r="D4937" s="192">
        <f t="shared" si="77"/>
        <v>-0.60231927851231992</v>
      </c>
    </row>
    <row r="4938" spans="2:4" thickBot="1" x14ac:dyDescent="0.3">
      <c r="B4938" s="11">
        <v>41674</v>
      </c>
      <c r="C4938" s="12">
        <v>2059.6999999999998</v>
      </c>
      <c r="D4938" s="192">
        <f t="shared" si="77"/>
        <v>-0.69197330940682367</v>
      </c>
    </row>
    <row r="4939" spans="2:4" thickBot="1" x14ac:dyDescent="0.3">
      <c r="B4939" s="11">
        <v>41675</v>
      </c>
      <c r="C4939" s="12">
        <v>2056.44</v>
      </c>
      <c r="D4939" s="192">
        <f t="shared" si="77"/>
        <v>-0.15827547701120492</v>
      </c>
    </row>
    <row r="4940" spans="2:4" thickBot="1" x14ac:dyDescent="0.3">
      <c r="B4940" s="11">
        <v>41677</v>
      </c>
      <c r="C4940" s="12">
        <v>2068.3004119467078</v>
      </c>
      <c r="D4940" s="192">
        <f t="shared" si="77"/>
        <v>0.57674485745791149</v>
      </c>
    </row>
    <row r="4941" spans="2:4" thickBot="1" x14ac:dyDescent="0.3">
      <c r="B4941" s="11">
        <v>41680</v>
      </c>
      <c r="C4941" s="12">
        <v>2067.7800000000002</v>
      </c>
      <c r="D4941" s="192">
        <f t="shared" si="77"/>
        <v>-2.5161332643053314E-2</v>
      </c>
    </row>
    <row r="4942" spans="2:4" thickBot="1" x14ac:dyDescent="0.3">
      <c r="B4942" s="11">
        <v>41681</v>
      </c>
      <c r="C4942" s="12">
        <v>2066.3200000000002</v>
      </c>
      <c r="D4942" s="192">
        <f t="shared" si="77"/>
        <v>-7.0607124549038058E-2</v>
      </c>
    </row>
    <row r="4943" spans="2:4" thickBot="1" x14ac:dyDescent="0.3">
      <c r="B4943" s="11">
        <v>41682</v>
      </c>
      <c r="C4943" s="12">
        <v>2082.7800000000002</v>
      </c>
      <c r="D4943" s="192">
        <f t="shared" si="77"/>
        <v>0.79658523365209177</v>
      </c>
    </row>
    <row r="4944" spans="2:4" thickBot="1" x14ac:dyDescent="0.3">
      <c r="B4944" s="11">
        <v>41683</v>
      </c>
      <c r="C4944" s="12">
        <v>2087.23</v>
      </c>
      <c r="D4944" s="192">
        <f t="shared" si="77"/>
        <v>0.21365674723206052</v>
      </c>
    </row>
    <row r="4945" spans="2:4" thickBot="1" x14ac:dyDescent="0.3">
      <c r="B4945" s="11">
        <v>41684</v>
      </c>
      <c r="C4945" s="12">
        <v>2088.2945403961853</v>
      </c>
      <c r="D4945" s="192">
        <f t="shared" si="77"/>
        <v>5.1002543858857941E-2</v>
      </c>
    </row>
    <row r="4946" spans="2:4" thickBot="1" x14ac:dyDescent="0.3">
      <c r="B4946" s="11">
        <v>41687</v>
      </c>
      <c r="C4946" s="12">
        <v>2080.4</v>
      </c>
      <c r="D4946" s="192">
        <f t="shared" si="77"/>
        <v>-0.37803768785831249</v>
      </c>
    </row>
    <row r="4947" spans="2:4" thickBot="1" x14ac:dyDescent="0.3">
      <c r="B4947" s="11">
        <v>41688</v>
      </c>
      <c r="C4947" s="12">
        <v>2083.1844316963275</v>
      </c>
      <c r="D4947" s="192">
        <f t="shared" si="77"/>
        <v>0.13384116979078264</v>
      </c>
    </row>
    <row r="4948" spans="2:4" thickBot="1" x14ac:dyDescent="0.3">
      <c r="B4948" s="11">
        <v>41689</v>
      </c>
      <c r="C4948" s="12">
        <v>2088.7199999999998</v>
      </c>
      <c r="D4948" s="192">
        <f t="shared" si="77"/>
        <v>0.2657262707731034</v>
      </c>
    </row>
    <row r="4949" spans="2:4" thickBot="1" x14ac:dyDescent="0.3">
      <c r="B4949" s="11">
        <v>41690</v>
      </c>
      <c r="C4949" s="12">
        <v>2087.58</v>
      </c>
      <c r="D4949" s="192">
        <f t="shared" si="77"/>
        <v>-5.4578880845679301E-2</v>
      </c>
    </row>
    <row r="4950" spans="2:4" thickBot="1" x14ac:dyDescent="0.3">
      <c r="B4950" s="11">
        <v>41691</v>
      </c>
      <c r="C4950" s="12">
        <v>2085.39</v>
      </c>
      <c r="D4950" s="192">
        <f t="shared" si="77"/>
        <v>-0.10490615928491209</v>
      </c>
    </row>
    <row r="4951" spans="2:4" thickBot="1" x14ac:dyDescent="0.3">
      <c r="B4951" s="11">
        <v>41694</v>
      </c>
      <c r="C4951" s="12">
        <v>2084.5199416513792</v>
      </c>
      <c r="D4951" s="192">
        <f t="shared" si="77"/>
        <v>-4.1721613157286175E-2</v>
      </c>
    </row>
    <row r="4952" spans="2:4" thickBot="1" x14ac:dyDescent="0.3">
      <c r="B4952" s="11">
        <v>41695</v>
      </c>
      <c r="C4952" s="12">
        <v>2086.8735117270403</v>
      </c>
      <c r="D4952" s="192">
        <f t="shared" si="77"/>
        <v>0.11290705493547382</v>
      </c>
    </row>
    <row r="4953" spans="2:4" thickBot="1" x14ac:dyDescent="0.3">
      <c r="B4953" s="11">
        <v>41696</v>
      </c>
      <c r="C4953" s="12">
        <v>2084</v>
      </c>
      <c r="D4953" s="192">
        <f t="shared" si="77"/>
        <v>-0.13769458047614425</v>
      </c>
    </row>
    <row r="4954" spans="2:4" thickBot="1" x14ac:dyDescent="0.3">
      <c r="B4954" s="11">
        <v>41698</v>
      </c>
      <c r="C4954" s="12">
        <v>2079.2199999999998</v>
      </c>
      <c r="D4954" s="192">
        <f t="shared" si="77"/>
        <v>-0.22936660268715325</v>
      </c>
    </row>
    <row r="4955" spans="2:4" thickBot="1" x14ac:dyDescent="0.3">
      <c r="B4955" s="11">
        <v>41701</v>
      </c>
      <c r="C4955" s="12">
        <v>2084.81</v>
      </c>
      <c r="D4955" s="192">
        <f t="shared" si="77"/>
        <v>0.26885081905714259</v>
      </c>
    </row>
    <row r="4956" spans="2:4" thickBot="1" x14ac:dyDescent="0.3">
      <c r="B4956" s="11">
        <v>41702</v>
      </c>
      <c r="C4956" s="12">
        <v>2079.08</v>
      </c>
      <c r="D4956" s="192">
        <f t="shared" si="77"/>
        <v>-0.27484518972952232</v>
      </c>
    </row>
    <row r="4957" spans="2:4" thickBot="1" x14ac:dyDescent="0.3">
      <c r="B4957" s="11">
        <v>41703</v>
      </c>
      <c r="C4957" s="12">
        <v>2079.36</v>
      </c>
      <c r="D4957" s="192">
        <f t="shared" si="77"/>
        <v>1.3467495238295157E-2</v>
      </c>
    </row>
    <row r="4958" spans="2:4" thickBot="1" x14ac:dyDescent="0.3">
      <c r="B4958" s="11">
        <v>41704</v>
      </c>
      <c r="C4958" s="12">
        <v>2078.02</v>
      </c>
      <c r="D4958" s="192">
        <f t="shared" si="77"/>
        <v>-6.4442905509398685E-2</v>
      </c>
    </row>
    <row r="4959" spans="2:4" thickBot="1" x14ac:dyDescent="0.3">
      <c r="B4959" s="11">
        <v>41705</v>
      </c>
      <c r="C4959" s="12">
        <v>2074.5100000000002</v>
      </c>
      <c r="D4959" s="192">
        <f t="shared" si="77"/>
        <v>-0.16891079007900212</v>
      </c>
    </row>
    <row r="4960" spans="2:4" thickBot="1" x14ac:dyDescent="0.3">
      <c r="B4960" s="11">
        <v>41708</v>
      </c>
      <c r="C4960" s="12">
        <v>2072.23</v>
      </c>
      <c r="D4960" s="192">
        <f t="shared" si="77"/>
        <v>-0.10990547165355968</v>
      </c>
    </row>
    <row r="4961" spans="2:4" thickBot="1" x14ac:dyDescent="0.3">
      <c r="B4961" s="11">
        <v>41709</v>
      </c>
      <c r="C4961" s="12">
        <v>2072.6</v>
      </c>
      <c r="D4961" s="192">
        <f t="shared" si="77"/>
        <v>1.7855160865343223E-2</v>
      </c>
    </row>
    <row r="4962" spans="2:4" thickBot="1" x14ac:dyDescent="0.3">
      <c r="B4962" s="11">
        <v>41711</v>
      </c>
      <c r="C4962" s="12">
        <v>2067.59</v>
      </c>
      <c r="D4962" s="192">
        <f t="shared" si="77"/>
        <v>-0.24172536910159748</v>
      </c>
    </row>
    <row r="4963" spans="2:4" thickBot="1" x14ac:dyDescent="0.3">
      <c r="B4963" s="11">
        <v>41712</v>
      </c>
      <c r="C4963" s="12">
        <v>2067.21</v>
      </c>
      <c r="D4963" s="192">
        <f t="shared" si="77"/>
        <v>-1.8378885562420066E-2</v>
      </c>
    </row>
    <row r="4964" spans="2:4" thickBot="1" x14ac:dyDescent="0.3">
      <c r="B4964" s="11">
        <v>41715</v>
      </c>
      <c r="C4964" s="12">
        <v>2063.29</v>
      </c>
      <c r="D4964" s="192">
        <f t="shared" si="77"/>
        <v>-0.18962756565612526</v>
      </c>
    </row>
    <row r="4965" spans="2:4" thickBot="1" x14ac:dyDescent="0.3">
      <c r="B4965" s="11">
        <v>41716</v>
      </c>
      <c r="C4965" s="12">
        <v>2066.98</v>
      </c>
      <c r="D4965" s="192">
        <f t="shared" si="77"/>
        <v>0.17884058954389381</v>
      </c>
    </row>
    <row r="4966" spans="2:4" thickBot="1" x14ac:dyDescent="0.3">
      <c r="B4966" s="11">
        <v>41717</v>
      </c>
      <c r="C4966" s="12">
        <v>2069.02</v>
      </c>
      <c r="D4966" s="192">
        <f t="shared" si="77"/>
        <v>9.8694714027236508E-2</v>
      </c>
    </row>
    <row r="4967" spans="2:4" thickBot="1" x14ac:dyDescent="0.3">
      <c r="B4967" s="11">
        <v>41718</v>
      </c>
      <c r="C4967" s="12">
        <v>2066.46</v>
      </c>
      <c r="D4967" s="192">
        <f t="shared" si="77"/>
        <v>-0.12373007510801948</v>
      </c>
    </row>
    <row r="4968" spans="2:4" thickBot="1" x14ac:dyDescent="0.3">
      <c r="B4968" s="11">
        <v>41719</v>
      </c>
      <c r="C4968" s="12">
        <v>2062.46</v>
      </c>
      <c r="D4968" s="192">
        <f t="shared" si="77"/>
        <v>-0.19356774387115916</v>
      </c>
    </row>
    <row r="4969" spans="2:4" thickBot="1" x14ac:dyDescent="0.3">
      <c r="B4969" s="11">
        <v>41722</v>
      </c>
      <c r="C4969" s="12">
        <v>2060.92</v>
      </c>
      <c r="D4969" s="192">
        <f t="shared" si="77"/>
        <v>-7.4668114775555683E-2</v>
      </c>
    </row>
    <row r="4970" spans="2:4" thickBot="1" x14ac:dyDescent="0.3">
      <c r="B4970" s="11">
        <v>41723</v>
      </c>
      <c r="C4970" s="12">
        <v>2066.65</v>
      </c>
      <c r="D4970" s="192">
        <f t="shared" si="77"/>
        <v>0.27803117054518989</v>
      </c>
    </row>
    <row r="4971" spans="2:4" thickBot="1" x14ac:dyDescent="0.3">
      <c r="B4971" s="11">
        <v>41724</v>
      </c>
      <c r="C4971" s="12">
        <v>2081.12</v>
      </c>
      <c r="D4971" s="192">
        <f t="shared" si="77"/>
        <v>0.70016693683012665</v>
      </c>
    </row>
    <row r="4972" spans="2:4" thickBot="1" x14ac:dyDescent="0.3">
      <c r="B4972" s="11">
        <v>41725</v>
      </c>
      <c r="C4972" s="12">
        <v>2086.4</v>
      </c>
      <c r="D4972" s="192">
        <f t="shared" si="77"/>
        <v>0.2537095410163781</v>
      </c>
    </row>
    <row r="4973" spans="2:4" thickBot="1" x14ac:dyDescent="0.3">
      <c r="B4973" s="11">
        <v>41726</v>
      </c>
      <c r="C4973" s="12">
        <v>2092.4</v>
      </c>
      <c r="D4973" s="192">
        <f t="shared" si="77"/>
        <v>0.28757668711656414</v>
      </c>
    </row>
    <row r="4974" spans="2:4" thickBot="1" x14ac:dyDescent="0.3">
      <c r="B4974" s="11">
        <v>41730</v>
      </c>
      <c r="C4974" s="12">
        <v>2089.91</v>
      </c>
      <c r="D4974" s="192">
        <f t="shared" si="77"/>
        <v>-0.11900210284842005</v>
      </c>
    </row>
    <row r="4975" spans="2:4" thickBot="1" x14ac:dyDescent="0.3">
      <c r="B4975" s="11">
        <v>41731</v>
      </c>
      <c r="C4975" s="12">
        <v>2090.33</v>
      </c>
      <c r="D4975" s="192">
        <f t="shared" si="77"/>
        <v>2.0096559181981277E-2</v>
      </c>
    </row>
    <row r="4976" spans="2:4" thickBot="1" x14ac:dyDescent="0.3">
      <c r="B4976" s="11">
        <v>41732</v>
      </c>
      <c r="C4976" s="12">
        <v>2092.73</v>
      </c>
      <c r="D4976" s="192">
        <f t="shared" si="77"/>
        <v>0.11481440729455006</v>
      </c>
    </row>
    <row r="4977" spans="2:4" thickBot="1" x14ac:dyDescent="0.3">
      <c r="B4977" s="11">
        <v>41733</v>
      </c>
      <c r="C4977" s="12">
        <v>2102.08</v>
      </c>
      <c r="D4977" s="192">
        <f t="shared" si="77"/>
        <v>0.44678482174000944</v>
      </c>
    </row>
    <row r="4978" spans="2:4" thickBot="1" x14ac:dyDescent="0.3">
      <c r="B4978" s="11">
        <v>41736</v>
      </c>
      <c r="C4978" s="12">
        <v>2100.85</v>
      </c>
      <c r="D4978" s="192">
        <f t="shared" si="77"/>
        <v>-5.8513472370225195E-2</v>
      </c>
    </row>
    <row r="4979" spans="2:4" thickBot="1" x14ac:dyDescent="0.3">
      <c r="B4979" s="11">
        <v>41737</v>
      </c>
      <c r="C4979" s="12">
        <v>2097.6</v>
      </c>
      <c r="D4979" s="192">
        <f t="shared" si="77"/>
        <v>-0.1546992883832754</v>
      </c>
    </row>
    <row r="4980" spans="2:4" thickBot="1" x14ac:dyDescent="0.3">
      <c r="B4980" s="11">
        <v>41738</v>
      </c>
      <c r="C4980" s="12">
        <v>2098.58</v>
      </c>
      <c r="D4980" s="192">
        <f t="shared" si="77"/>
        <v>4.6720061022131887E-2</v>
      </c>
    </row>
    <row r="4981" spans="2:4" thickBot="1" x14ac:dyDescent="0.3">
      <c r="B4981" s="11">
        <v>41739</v>
      </c>
      <c r="C4981" s="12">
        <v>2101.38</v>
      </c>
      <c r="D4981" s="192">
        <f t="shared" si="77"/>
        <v>0.13342355306922293</v>
      </c>
    </row>
    <row r="4982" spans="2:4" thickBot="1" x14ac:dyDescent="0.3">
      <c r="B4982" s="11">
        <v>41740</v>
      </c>
      <c r="C4982" s="12">
        <v>2095.38</v>
      </c>
      <c r="D4982" s="192">
        <f t="shared" si="77"/>
        <v>-0.28552665391313736</v>
      </c>
    </row>
    <row r="4983" spans="2:4" thickBot="1" x14ac:dyDescent="0.3">
      <c r="B4983" s="11">
        <v>41743</v>
      </c>
      <c r="C4983" s="12">
        <v>2089.23</v>
      </c>
      <c r="D4983" s="192">
        <f t="shared" si="77"/>
        <v>-0.29350284912522673</v>
      </c>
    </row>
    <row r="4984" spans="2:4" thickBot="1" x14ac:dyDescent="0.3">
      <c r="B4984" s="11">
        <v>41744</v>
      </c>
      <c r="C4984" s="12">
        <v>2087.94</v>
      </c>
      <c r="D4984" s="192">
        <f t="shared" si="77"/>
        <v>-6.1745236283217153E-2</v>
      </c>
    </row>
    <row r="4985" spans="2:4" thickBot="1" x14ac:dyDescent="0.3">
      <c r="B4985" s="11">
        <v>41745</v>
      </c>
      <c r="C4985" s="12">
        <v>2086.36</v>
      </c>
      <c r="D4985" s="192">
        <f t="shared" si="77"/>
        <v>-7.5672672586368783E-2</v>
      </c>
    </row>
    <row r="4986" spans="2:4" thickBot="1" x14ac:dyDescent="0.3">
      <c r="B4986" s="11">
        <v>41746</v>
      </c>
      <c r="C4986" s="12">
        <v>2090.23</v>
      </c>
      <c r="D4986" s="192">
        <f t="shared" si="77"/>
        <v>0.18549051937344352</v>
      </c>
    </row>
    <row r="4987" spans="2:4" thickBot="1" x14ac:dyDescent="0.3">
      <c r="B4987" s="11">
        <v>41747</v>
      </c>
      <c r="C4987" s="12">
        <v>2084.5700000000002</v>
      </c>
      <c r="D4987" s="192">
        <f t="shared" si="77"/>
        <v>-0.27078359797725327</v>
      </c>
    </row>
    <row r="4988" spans="2:4" thickBot="1" x14ac:dyDescent="0.3">
      <c r="B4988" s="11">
        <v>41750</v>
      </c>
      <c r="C4988" s="12">
        <v>2087.48</v>
      </c>
      <c r="D4988" s="192">
        <f t="shared" si="77"/>
        <v>0.13959713514057892</v>
      </c>
    </row>
    <row r="4989" spans="2:4" thickBot="1" x14ac:dyDescent="0.3">
      <c r="B4989" s="11">
        <v>41751</v>
      </c>
      <c r="C4989" s="12">
        <v>2087.08</v>
      </c>
      <c r="D4989" s="192">
        <f t="shared" si="77"/>
        <v>-1.9161860233396499E-2</v>
      </c>
    </row>
    <row r="4990" spans="2:4" thickBot="1" x14ac:dyDescent="0.3">
      <c r="B4990" s="11">
        <v>41752</v>
      </c>
      <c r="C4990" s="12">
        <v>2086.0300000000002</v>
      </c>
      <c r="D4990" s="192">
        <f t="shared" si="77"/>
        <v>-5.0309523353186947E-2</v>
      </c>
    </row>
    <row r="4991" spans="2:4" thickBot="1" x14ac:dyDescent="0.3">
      <c r="B4991" s="11">
        <v>41753</v>
      </c>
      <c r="C4991" s="12">
        <v>2081.0100000000002</v>
      </c>
      <c r="D4991" s="192">
        <f t="shared" si="77"/>
        <v>-0.2406485045756801</v>
      </c>
    </row>
    <row r="4992" spans="2:4" thickBot="1" x14ac:dyDescent="0.3">
      <c r="B4992" s="11">
        <v>41754</v>
      </c>
      <c r="C4992" s="12">
        <v>2082.25</v>
      </c>
      <c r="D4992" s="192">
        <f t="shared" si="77"/>
        <v>5.9586450809923086E-2</v>
      </c>
    </row>
    <row r="4993" spans="2:4" thickBot="1" x14ac:dyDescent="0.3">
      <c r="B4993" s="11">
        <v>41757</v>
      </c>
      <c r="C4993" s="12">
        <v>2079.27</v>
      </c>
      <c r="D4993" s="192">
        <f t="shared" si="77"/>
        <v>-0.14311441949813597</v>
      </c>
    </row>
    <row r="4994" spans="2:4" thickBot="1" x14ac:dyDescent="0.3">
      <c r="B4994" s="11">
        <v>41758</v>
      </c>
      <c r="C4994" s="12">
        <v>2074.71</v>
      </c>
      <c r="D4994" s="192">
        <f t="shared" si="77"/>
        <v>-0.21930773781182467</v>
      </c>
    </row>
    <row r="4995" spans="2:4" thickBot="1" x14ac:dyDescent="0.3">
      <c r="B4995" s="11">
        <v>41759</v>
      </c>
      <c r="C4995" s="12">
        <v>2073.81</v>
      </c>
      <c r="D4995" s="192">
        <f t="shared" si="77"/>
        <v>-4.3379556660938512E-2</v>
      </c>
    </row>
    <row r="4996" spans="2:4" thickBot="1" x14ac:dyDescent="0.3">
      <c r="B4996" s="11">
        <v>41761</v>
      </c>
      <c r="C4996" s="12">
        <v>2065.1799999999998</v>
      </c>
      <c r="D4996" s="192">
        <f t="shared" si="77"/>
        <v>-0.41614226954254097</v>
      </c>
    </row>
    <row r="4997" spans="2:4" thickBot="1" x14ac:dyDescent="0.3">
      <c r="B4997" s="11">
        <v>41764</v>
      </c>
      <c r="C4997" s="12">
        <v>2052.23</v>
      </c>
      <c r="D4997" s="192">
        <f t="shared" si="77"/>
        <v>-0.62706398473739711</v>
      </c>
    </row>
    <row r="4998" spans="2:4" thickBot="1" x14ac:dyDescent="0.3">
      <c r="B4998" s="11">
        <v>41765</v>
      </c>
      <c r="C4998" s="12">
        <v>2044.55</v>
      </c>
      <c r="D4998" s="192">
        <f t="shared" si="77"/>
        <v>-0.37422706031975395</v>
      </c>
    </row>
    <row r="4999" spans="2:4" thickBot="1" x14ac:dyDescent="0.3">
      <c r="B4999" s="11">
        <v>41766</v>
      </c>
      <c r="C4999" s="12">
        <v>2031.38</v>
      </c>
      <c r="D4999" s="192">
        <f t="shared" ref="D4999:D5062" si="78">+((C4999/C4998)-1)*100</f>
        <v>-0.64415152478539683</v>
      </c>
    </row>
    <row r="5000" spans="2:4" thickBot="1" x14ac:dyDescent="0.3">
      <c r="B5000" s="11">
        <v>41767</v>
      </c>
      <c r="C5000" s="12">
        <v>2031.66</v>
      </c>
      <c r="D5000" s="192">
        <f t="shared" si="78"/>
        <v>1.3783733225691819E-2</v>
      </c>
    </row>
    <row r="5001" spans="2:4" thickBot="1" x14ac:dyDescent="0.3">
      <c r="B5001" s="11">
        <v>41768</v>
      </c>
      <c r="C5001" s="12">
        <v>2033.87</v>
      </c>
      <c r="D5001" s="192">
        <f t="shared" si="78"/>
        <v>0.10877804357027898</v>
      </c>
    </row>
    <row r="5002" spans="2:4" thickBot="1" x14ac:dyDescent="0.3">
      <c r="B5002" s="11">
        <v>41771</v>
      </c>
      <c r="C5002" s="12">
        <v>2035.54</v>
      </c>
      <c r="D5002" s="192">
        <f t="shared" si="78"/>
        <v>8.2109476023539685E-2</v>
      </c>
    </row>
    <row r="5003" spans="2:4" thickBot="1" x14ac:dyDescent="0.3">
      <c r="B5003" s="11">
        <v>41772</v>
      </c>
      <c r="C5003" s="12">
        <v>2038.6331084493911</v>
      </c>
      <c r="D5003" s="192">
        <f t="shared" si="78"/>
        <v>0.15195517893979993</v>
      </c>
    </row>
    <row r="5004" spans="2:4" thickBot="1" x14ac:dyDescent="0.3">
      <c r="B5004" s="11">
        <v>41773</v>
      </c>
      <c r="C5004" s="12">
        <v>2042.16</v>
      </c>
      <c r="D5004" s="192">
        <f t="shared" si="78"/>
        <v>0.17300276032952144</v>
      </c>
    </row>
    <row r="5005" spans="2:4" thickBot="1" x14ac:dyDescent="0.3">
      <c r="B5005" s="11">
        <v>41774</v>
      </c>
      <c r="C5005" s="12">
        <v>2045.15</v>
      </c>
      <c r="D5005" s="192">
        <f t="shared" si="78"/>
        <v>0.14641360128491154</v>
      </c>
    </row>
    <row r="5006" spans="2:4" thickBot="1" x14ac:dyDescent="0.3">
      <c r="B5006" s="11">
        <v>41775</v>
      </c>
      <c r="C5006" s="12">
        <v>2055.1799999999998</v>
      </c>
      <c r="D5006" s="192">
        <f t="shared" si="78"/>
        <v>0.49042857492114234</v>
      </c>
    </row>
    <row r="5007" spans="2:4" thickBot="1" x14ac:dyDescent="0.3">
      <c r="B5007" s="11">
        <v>41778</v>
      </c>
      <c r="C5007" s="12">
        <v>2059.84</v>
      </c>
      <c r="D5007" s="192">
        <f t="shared" si="78"/>
        <v>0.22674412946799283</v>
      </c>
    </row>
    <row r="5008" spans="2:4" thickBot="1" x14ac:dyDescent="0.3">
      <c r="B5008" s="11">
        <v>41779</v>
      </c>
      <c r="C5008" s="12">
        <v>2058.62</v>
      </c>
      <c r="D5008" s="192">
        <f t="shared" si="78"/>
        <v>-5.9227901196223787E-2</v>
      </c>
    </row>
    <row r="5009" spans="2:4" thickBot="1" x14ac:dyDescent="0.3">
      <c r="B5009" s="11">
        <v>41780</v>
      </c>
      <c r="C5009" s="12">
        <v>2060.9</v>
      </c>
      <c r="D5009" s="192">
        <f t="shared" si="78"/>
        <v>0.11075380594769424</v>
      </c>
    </row>
    <row r="5010" spans="2:4" thickBot="1" x14ac:dyDescent="0.3">
      <c r="B5010" s="11">
        <v>41781</v>
      </c>
      <c r="C5010" s="12">
        <v>2064.9</v>
      </c>
      <c r="D5010" s="192">
        <f t="shared" si="78"/>
        <v>0.19408996069678608</v>
      </c>
    </row>
    <row r="5011" spans="2:4" thickBot="1" x14ac:dyDescent="0.3">
      <c r="B5011" s="11">
        <v>41782</v>
      </c>
      <c r="C5011" s="12">
        <v>2071.7800000000002</v>
      </c>
      <c r="D5011" s="192">
        <f t="shared" si="78"/>
        <v>0.33318804784736589</v>
      </c>
    </row>
    <row r="5012" spans="2:4" thickBot="1" x14ac:dyDescent="0.3">
      <c r="B5012" s="11">
        <v>41785</v>
      </c>
      <c r="C5012" s="12">
        <v>2072.1999999999998</v>
      </c>
      <c r="D5012" s="192">
        <f t="shared" si="78"/>
        <v>2.0272422747580343E-2</v>
      </c>
    </row>
    <row r="5013" spans="2:4" thickBot="1" x14ac:dyDescent="0.3">
      <c r="B5013" s="11">
        <v>41786</v>
      </c>
      <c r="C5013" s="12">
        <v>2075.2199999999998</v>
      </c>
      <c r="D5013" s="192">
        <f t="shared" si="78"/>
        <v>0.1457388282984251</v>
      </c>
    </row>
    <row r="5014" spans="2:4" thickBot="1" x14ac:dyDescent="0.3">
      <c r="B5014" s="11">
        <v>41787</v>
      </c>
      <c r="C5014" s="12">
        <v>2075.9499999999998</v>
      </c>
      <c r="D5014" s="192">
        <f t="shared" si="78"/>
        <v>3.5176993282637348E-2</v>
      </c>
    </row>
    <row r="5015" spans="2:4" thickBot="1" x14ac:dyDescent="0.3">
      <c r="B5015" s="11">
        <v>41788</v>
      </c>
      <c r="C5015" s="12">
        <v>2085.85</v>
      </c>
      <c r="D5015" s="192">
        <f t="shared" si="78"/>
        <v>0.47689009850913067</v>
      </c>
    </row>
    <row r="5016" spans="2:4" thickBot="1" x14ac:dyDescent="0.3">
      <c r="B5016" s="11">
        <v>41789</v>
      </c>
      <c r="C5016" s="12">
        <v>2077.87</v>
      </c>
      <c r="D5016" s="192">
        <f t="shared" si="78"/>
        <v>-0.38257784596207323</v>
      </c>
    </row>
    <row r="5017" spans="2:4" thickBot="1" x14ac:dyDescent="0.3">
      <c r="B5017" s="11">
        <v>41792</v>
      </c>
      <c r="C5017" s="12">
        <v>2076.9299999999998</v>
      </c>
      <c r="D5017" s="192">
        <f t="shared" si="78"/>
        <v>-4.5238633793265315E-2</v>
      </c>
    </row>
    <row r="5018" spans="2:4" thickBot="1" x14ac:dyDescent="0.3">
      <c r="B5018" s="11">
        <v>41793</v>
      </c>
      <c r="C5018" s="12">
        <v>2079.06</v>
      </c>
      <c r="D5018" s="192">
        <f t="shared" si="78"/>
        <v>0.10255521370485798</v>
      </c>
    </row>
    <row r="5019" spans="2:4" thickBot="1" x14ac:dyDescent="0.3">
      <c r="B5019" s="11">
        <v>41794</v>
      </c>
      <c r="C5019" s="12">
        <v>2080.59</v>
      </c>
      <c r="D5019" s="192">
        <f t="shared" si="78"/>
        <v>7.3590949756141555E-2</v>
      </c>
    </row>
    <row r="5020" spans="2:4" thickBot="1" x14ac:dyDescent="0.3">
      <c r="B5020" s="11">
        <v>41795</v>
      </c>
      <c r="C5020" s="12">
        <v>2089.11</v>
      </c>
      <c r="D5020" s="192">
        <f t="shared" si="78"/>
        <v>0.40949922858419807</v>
      </c>
    </row>
    <row r="5021" spans="2:4" thickBot="1" x14ac:dyDescent="0.3">
      <c r="B5021" s="11">
        <v>41796</v>
      </c>
      <c r="C5021" s="12">
        <v>2091.96</v>
      </c>
      <c r="D5021" s="192">
        <f t="shared" si="78"/>
        <v>0.13642172982752943</v>
      </c>
    </row>
    <row r="5022" spans="2:4" thickBot="1" x14ac:dyDescent="0.3">
      <c r="B5022" s="11">
        <v>41799</v>
      </c>
      <c r="C5022" s="12">
        <v>2092.9699999999998</v>
      </c>
      <c r="D5022" s="192">
        <f t="shared" si="78"/>
        <v>4.8280081837126509E-2</v>
      </c>
    </row>
    <row r="5023" spans="2:4" thickBot="1" x14ac:dyDescent="0.3">
      <c r="B5023" s="11">
        <v>41800</v>
      </c>
      <c r="C5023" s="12">
        <v>2090.7600000000002</v>
      </c>
      <c r="D5023" s="192">
        <f t="shared" si="78"/>
        <v>-0.10559157560784405</v>
      </c>
    </row>
    <row r="5024" spans="2:4" thickBot="1" x14ac:dyDescent="0.3">
      <c r="B5024" s="11">
        <v>41801</v>
      </c>
      <c r="C5024" s="12">
        <v>2086.7199999999998</v>
      </c>
      <c r="D5024" s="192">
        <f t="shared" si="78"/>
        <v>-0.19323116952688624</v>
      </c>
    </row>
    <row r="5025" spans="2:4" thickBot="1" x14ac:dyDescent="0.3">
      <c r="B5025" s="11">
        <v>41802</v>
      </c>
      <c r="C5025" s="12">
        <v>2080.19</v>
      </c>
      <c r="D5025" s="192">
        <f t="shared" si="78"/>
        <v>-0.31293129888052551</v>
      </c>
    </row>
    <row r="5026" spans="2:4" thickBot="1" x14ac:dyDescent="0.3">
      <c r="B5026" s="11">
        <v>41803</v>
      </c>
      <c r="C5026" s="12">
        <v>2075.14</v>
      </c>
      <c r="D5026" s="192">
        <f t="shared" si="78"/>
        <v>-0.24276628577197812</v>
      </c>
    </row>
    <row r="5027" spans="2:4" thickBot="1" x14ac:dyDescent="0.3">
      <c r="B5027" s="11">
        <v>41806</v>
      </c>
      <c r="C5027" s="12">
        <v>2074.2399999999998</v>
      </c>
      <c r="D5027" s="192">
        <f t="shared" si="78"/>
        <v>-4.3370567768930002E-2</v>
      </c>
    </row>
    <row r="5028" spans="2:4" thickBot="1" x14ac:dyDescent="0.3">
      <c r="B5028" s="11">
        <v>41807</v>
      </c>
      <c r="C5028" s="12">
        <v>2070.62</v>
      </c>
      <c r="D5028" s="192">
        <f t="shared" si="78"/>
        <v>-0.17452175254550895</v>
      </c>
    </row>
    <row r="5029" spans="2:4" thickBot="1" x14ac:dyDescent="0.3">
      <c r="B5029" s="11">
        <v>41808</v>
      </c>
      <c r="C5029" s="12">
        <v>2069.66</v>
      </c>
      <c r="D5029" s="192">
        <f t="shared" si="78"/>
        <v>-4.6362925114218356E-2</v>
      </c>
    </row>
    <row r="5030" spans="2:4" thickBot="1" x14ac:dyDescent="0.3">
      <c r="B5030" s="11">
        <v>41809</v>
      </c>
      <c r="C5030" s="12">
        <v>2062.2199999999998</v>
      </c>
      <c r="D5030" s="192">
        <f t="shared" si="78"/>
        <v>-0.35947933476996319</v>
      </c>
    </row>
    <row r="5031" spans="2:4" thickBot="1" x14ac:dyDescent="0.3">
      <c r="B5031" s="11">
        <v>41810</v>
      </c>
      <c r="C5031" s="12">
        <v>2068.29</v>
      </c>
      <c r="D5031" s="192">
        <f t="shared" si="78"/>
        <v>0.29434298959374328</v>
      </c>
    </row>
    <row r="5032" spans="2:4" thickBot="1" x14ac:dyDescent="0.3">
      <c r="B5032" s="11">
        <v>41813</v>
      </c>
      <c r="C5032" s="12">
        <v>2075.5700000000002</v>
      </c>
      <c r="D5032" s="192">
        <f t="shared" si="78"/>
        <v>0.3519815886553701</v>
      </c>
    </row>
    <row r="5033" spans="2:4" thickBot="1" x14ac:dyDescent="0.3">
      <c r="B5033" s="11">
        <v>41814</v>
      </c>
      <c r="C5033" s="12">
        <v>2073.5500000000002</v>
      </c>
      <c r="D5033" s="192">
        <f t="shared" si="78"/>
        <v>-9.7322663172039192E-2</v>
      </c>
    </row>
    <row r="5034" spans="2:4" thickBot="1" x14ac:dyDescent="0.3">
      <c r="B5034" s="11">
        <v>41815</v>
      </c>
      <c r="C5034" s="12">
        <v>2074.6</v>
      </c>
      <c r="D5034" s="192">
        <f t="shared" si="78"/>
        <v>5.0637795085717308E-2</v>
      </c>
    </row>
    <row r="5035" spans="2:4" thickBot="1" x14ac:dyDescent="0.3">
      <c r="B5035" s="11">
        <v>41816</v>
      </c>
      <c r="C5035" s="12">
        <v>2075.1999999999998</v>
      </c>
      <c r="D5035" s="192">
        <f t="shared" si="78"/>
        <v>2.8921237828982704E-2</v>
      </c>
    </row>
    <row r="5036" spans="2:4" thickBot="1" x14ac:dyDescent="0.3">
      <c r="B5036" s="11">
        <v>41817</v>
      </c>
      <c r="C5036" s="12">
        <v>2077.08</v>
      </c>
      <c r="D5036" s="192">
        <f t="shared" si="78"/>
        <v>9.0593677717820675E-2</v>
      </c>
    </row>
    <row r="5037" spans="2:4" thickBot="1" x14ac:dyDescent="0.3">
      <c r="B5037" s="11">
        <v>41820</v>
      </c>
      <c r="C5037" s="12">
        <v>2084.6999999999998</v>
      </c>
      <c r="D5037" s="192">
        <f t="shared" si="78"/>
        <v>0.36686117048934097</v>
      </c>
    </row>
    <row r="5038" spans="2:4" thickBot="1" x14ac:dyDescent="0.3">
      <c r="B5038" s="11">
        <v>41821</v>
      </c>
      <c r="C5038" s="12">
        <v>2091.4699999999998</v>
      </c>
      <c r="D5038" s="192">
        <f t="shared" si="78"/>
        <v>0.32474696599031905</v>
      </c>
    </row>
    <row r="5039" spans="2:4" thickBot="1" x14ac:dyDescent="0.3">
      <c r="B5039" s="11">
        <v>41822</v>
      </c>
      <c r="C5039" s="12">
        <v>2092.11</v>
      </c>
      <c r="D5039" s="192">
        <f t="shared" si="78"/>
        <v>3.0600486739018606E-2</v>
      </c>
    </row>
    <row r="5040" spans="2:4" thickBot="1" x14ac:dyDescent="0.3">
      <c r="B5040" s="11">
        <v>41823</v>
      </c>
      <c r="C5040" s="12">
        <v>2089.06</v>
      </c>
      <c r="D5040" s="192">
        <f t="shared" si="78"/>
        <v>-0.14578583344089235</v>
      </c>
    </row>
    <row r="5041" spans="2:4" thickBot="1" x14ac:dyDescent="0.3">
      <c r="B5041" s="11">
        <v>41824</v>
      </c>
      <c r="C5041" s="12">
        <v>2087.6</v>
      </c>
      <c r="D5041" s="192">
        <f t="shared" si="78"/>
        <v>-6.9887892162023846E-2</v>
      </c>
    </row>
    <row r="5042" spans="2:4" thickBot="1" x14ac:dyDescent="0.3">
      <c r="B5042" s="11">
        <v>41827</v>
      </c>
      <c r="C5042" s="12">
        <v>2085.92</v>
      </c>
      <c r="D5042" s="192">
        <f t="shared" si="78"/>
        <v>-8.0475186817385858E-2</v>
      </c>
    </row>
    <row r="5043" spans="2:4" thickBot="1" x14ac:dyDescent="0.3">
      <c r="B5043" s="11">
        <v>41828</v>
      </c>
      <c r="C5043" s="12">
        <v>2078.46</v>
      </c>
      <c r="D5043" s="192">
        <f t="shared" si="78"/>
        <v>-0.35763595919307001</v>
      </c>
    </row>
    <row r="5044" spans="2:4" thickBot="1" x14ac:dyDescent="0.3">
      <c r="B5044" s="11">
        <v>41829</v>
      </c>
      <c r="C5044" s="12">
        <v>2070.17</v>
      </c>
      <c r="D5044" s="192">
        <f t="shared" si="78"/>
        <v>-0.39885299693042109</v>
      </c>
    </row>
    <row r="5045" spans="2:4" thickBot="1" x14ac:dyDescent="0.3">
      <c r="B5045" s="11">
        <v>41830</v>
      </c>
      <c r="C5045" s="12">
        <v>2080.13</v>
      </c>
      <c r="D5045" s="192">
        <f t="shared" si="78"/>
        <v>0.48111990802688354</v>
      </c>
    </row>
    <row r="5046" spans="2:4" thickBot="1" x14ac:dyDescent="0.3">
      <c r="B5046" s="11">
        <v>41831</v>
      </c>
      <c r="C5046" s="12">
        <v>2075.8200000000002</v>
      </c>
      <c r="D5046" s="192">
        <f t="shared" si="78"/>
        <v>-0.20719858854975071</v>
      </c>
    </row>
    <row r="5047" spans="2:4" thickBot="1" x14ac:dyDescent="0.3">
      <c r="B5047" s="11">
        <v>41834</v>
      </c>
      <c r="C5047" s="12">
        <v>2070.81</v>
      </c>
      <c r="D5047" s="192">
        <f t="shared" si="78"/>
        <v>-0.24135040610459013</v>
      </c>
    </row>
    <row r="5048" spans="2:4" thickBot="1" x14ac:dyDescent="0.3">
      <c r="B5048" s="11">
        <v>41835</v>
      </c>
      <c r="C5048" s="12">
        <v>2063.04</v>
      </c>
      <c r="D5048" s="192">
        <f t="shared" si="78"/>
        <v>-0.37521549538586108</v>
      </c>
    </row>
    <row r="5049" spans="2:4" thickBot="1" x14ac:dyDescent="0.3">
      <c r="B5049" s="11">
        <v>41836</v>
      </c>
      <c r="C5049" s="12">
        <v>2065.06</v>
      </c>
      <c r="D5049" s="192">
        <f t="shared" si="78"/>
        <v>9.7913758337209167E-2</v>
      </c>
    </row>
    <row r="5050" spans="2:4" thickBot="1" x14ac:dyDescent="0.3">
      <c r="B5050" s="11">
        <v>41837</v>
      </c>
      <c r="C5050" s="12">
        <v>2071.6999999999998</v>
      </c>
      <c r="D5050" s="192">
        <f t="shared" si="78"/>
        <v>0.32154029422872821</v>
      </c>
    </row>
    <row r="5051" spans="2:4" thickBot="1" x14ac:dyDescent="0.3">
      <c r="B5051" s="11">
        <v>41838</v>
      </c>
      <c r="C5051" s="12">
        <v>2078.19</v>
      </c>
      <c r="D5051" s="192">
        <f t="shared" si="78"/>
        <v>0.31326929574746476</v>
      </c>
    </row>
    <row r="5052" spans="2:4" thickBot="1" x14ac:dyDescent="0.3">
      <c r="B5052" s="11">
        <v>41841</v>
      </c>
      <c r="C5052" s="12">
        <v>2075.86</v>
      </c>
      <c r="D5052" s="192">
        <f t="shared" si="78"/>
        <v>-0.11211679394087515</v>
      </c>
    </row>
    <row r="5053" spans="2:4" thickBot="1" x14ac:dyDescent="0.3">
      <c r="B5053" s="11">
        <v>41842</v>
      </c>
      <c r="C5053" s="12">
        <v>2080.27</v>
      </c>
      <c r="D5053" s="192">
        <f t="shared" si="78"/>
        <v>0.21244207220139089</v>
      </c>
    </row>
    <row r="5054" spans="2:4" thickBot="1" x14ac:dyDescent="0.3">
      <c r="B5054" s="11">
        <v>41843</v>
      </c>
      <c r="C5054" s="12">
        <v>2082.5300000000002</v>
      </c>
      <c r="D5054" s="192">
        <f t="shared" si="78"/>
        <v>0.10863974387940178</v>
      </c>
    </row>
    <row r="5055" spans="2:4" thickBot="1" x14ac:dyDescent="0.3">
      <c r="B5055" s="11">
        <v>41844</v>
      </c>
      <c r="C5055" s="12">
        <v>2087.5500000000002</v>
      </c>
      <c r="D5055" s="192">
        <f t="shared" si="78"/>
        <v>0.24105295001752847</v>
      </c>
    </row>
    <row r="5056" spans="2:4" thickBot="1" x14ac:dyDescent="0.3">
      <c r="B5056" s="11">
        <v>41845</v>
      </c>
      <c r="C5056" s="12">
        <v>2090.8200000000002</v>
      </c>
      <c r="D5056" s="192">
        <f t="shared" si="78"/>
        <v>0.15664295465975808</v>
      </c>
    </row>
    <row r="5057" spans="2:4" thickBot="1" x14ac:dyDescent="0.3">
      <c r="B5057" s="11">
        <v>41848</v>
      </c>
      <c r="C5057" s="12">
        <v>2089.63</v>
      </c>
      <c r="D5057" s="192">
        <f t="shared" si="78"/>
        <v>-5.6915468572138472E-2</v>
      </c>
    </row>
    <row r="5058" spans="2:4" thickBot="1" x14ac:dyDescent="0.3">
      <c r="B5058" s="11">
        <v>41850</v>
      </c>
      <c r="C5058" s="12">
        <v>2093.41</v>
      </c>
      <c r="D5058" s="192">
        <f t="shared" si="78"/>
        <v>0.18089326818622187</v>
      </c>
    </row>
    <row r="5059" spans="2:4" thickBot="1" x14ac:dyDescent="0.3">
      <c r="B5059" s="11">
        <v>41851</v>
      </c>
      <c r="C5059" s="12">
        <v>2102.65</v>
      </c>
      <c r="D5059" s="192">
        <f t="shared" si="78"/>
        <v>0.44138510850717516</v>
      </c>
    </row>
    <row r="5060" spans="2:4" thickBot="1" x14ac:dyDescent="0.3">
      <c r="B5060" s="11">
        <v>41852</v>
      </c>
      <c r="C5060" s="12">
        <v>2097.86</v>
      </c>
      <c r="D5060" s="192">
        <f t="shared" si="78"/>
        <v>-0.22780776639003131</v>
      </c>
    </row>
    <row r="5061" spans="2:4" thickBot="1" x14ac:dyDescent="0.3">
      <c r="B5061" s="11">
        <v>41855</v>
      </c>
      <c r="C5061" s="12">
        <v>2099.56</v>
      </c>
      <c r="D5061" s="192">
        <f t="shared" si="78"/>
        <v>8.1034959434833631E-2</v>
      </c>
    </row>
    <row r="5062" spans="2:4" thickBot="1" x14ac:dyDescent="0.3">
      <c r="B5062" s="11">
        <v>41856</v>
      </c>
      <c r="C5062" s="12">
        <v>2099.04</v>
      </c>
      <c r="D5062" s="192">
        <f t="shared" si="78"/>
        <v>-2.47670940577982E-2</v>
      </c>
    </row>
    <row r="5063" spans="2:4" thickBot="1" x14ac:dyDescent="0.3">
      <c r="B5063" s="11">
        <v>41857</v>
      </c>
      <c r="C5063" s="12">
        <v>2101.19</v>
      </c>
      <c r="D5063" s="192">
        <f t="shared" ref="D5063:D5126" si="79">+((C5063/C5062)-1)*100</f>
        <v>0.10242777650735224</v>
      </c>
    </row>
    <row r="5064" spans="2:4" thickBot="1" x14ac:dyDescent="0.3">
      <c r="B5064" s="11">
        <v>41858</v>
      </c>
      <c r="C5064" s="12">
        <v>2106.48</v>
      </c>
      <c r="D5064" s="192">
        <f t="shared" si="79"/>
        <v>0.25176209671662342</v>
      </c>
    </row>
    <row r="5065" spans="2:4" thickBot="1" x14ac:dyDescent="0.3">
      <c r="B5065" s="11">
        <v>41859</v>
      </c>
      <c r="C5065" s="12">
        <v>2106.17</v>
      </c>
      <c r="D5065" s="192">
        <f t="shared" si="79"/>
        <v>-1.4716493866540059E-2</v>
      </c>
    </row>
    <row r="5066" spans="2:4" thickBot="1" x14ac:dyDescent="0.3">
      <c r="B5066" s="11">
        <v>41862</v>
      </c>
      <c r="C5066" s="12">
        <v>2095.37</v>
      </c>
      <c r="D5066" s="192">
        <f t="shared" si="79"/>
        <v>-0.5127791203939025</v>
      </c>
    </row>
    <row r="5067" spans="2:4" thickBot="1" x14ac:dyDescent="0.3">
      <c r="B5067" s="11">
        <v>41863</v>
      </c>
      <c r="C5067" s="12">
        <v>2094.12</v>
      </c>
      <c r="D5067" s="192">
        <f t="shared" si="79"/>
        <v>-5.9655335334574122E-2</v>
      </c>
    </row>
    <row r="5068" spans="2:4" thickBot="1" x14ac:dyDescent="0.3">
      <c r="B5068" s="11">
        <v>41864</v>
      </c>
      <c r="C5068" s="12">
        <v>2095.46</v>
      </c>
      <c r="D5068" s="192">
        <f t="shared" si="79"/>
        <v>6.3988692147542992E-2</v>
      </c>
    </row>
    <row r="5069" spans="2:4" thickBot="1" x14ac:dyDescent="0.3">
      <c r="B5069" s="11">
        <v>41865</v>
      </c>
      <c r="C5069" s="12">
        <v>2098.58</v>
      </c>
      <c r="D5069" s="192">
        <f t="shared" si="79"/>
        <v>0.14889332175274106</v>
      </c>
    </row>
    <row r="5070" spans="2:4" thickBot="1" x14ac:dyDescent="0.3">
      <c r="B5070" s="11">
        <v>41869</v>
      </c>
      <c r="C5070" s="12">
        <v>2106.4</v>
      </c>
      <c r="D5070" s="192">
        <f t="shared" si="79"/>
        <v>0.37263292321474406</v>
      </c>
    </row>
    <row r="5071" spans="2:4" thickBot="1" x14ac:dyDescent="0.3">
      <c r="B5071" s="11">
        <v>41870</v>
      </c>
      <c r="C5071" s="12">
        <v>2109.52</v>
      </c>
      <c r="D5071" s="192">
        <f t="shared" si="79"/>
        <v>0.1481200151917994</v>
      </c>
    </row>
    <row r="5072" spans="2:4" thickBot="1" x14ac:dyDescent="0.3">
      <c r="B5072" s="11">
        <v>41871</v>
      </c>
      <c r="C5072" s="12">
        <v>2112.5500000000002</v>
      </c>
      <c r="D5072" s="192">
        <f t="shared" si="79"/>
        <v>0.14363457089765497</v>
      </c>
    </row>
    <row r="5073" spans="2:4" thickBot="1" x14ac:dyDescent="0.3">
      <c r="B5073" s="11">
        <v>41872</v>
      </c>
      <c r="C5073" s="12">
        <v>2125.77</v>
      </c>
      <c r="D5073" s="192">
        <f t="shared" si="79"/>
        <v>0.62578400511230647</v>
      </c>
    </row>
    <row r="5074" spans="2:4" thickBot="1" x14ac:dyDescent="0.3">
      <c r="B5074" s="11">
        <v>41873</v>
      </c>
      <c r="C5074" s="12">
        <v>2116.79</v>
      </c>
      <c r="D5074" s="192">
        <f t="shared" si="79"/>
        <v>-0.42243516466974329</v>
      </c>
    </row>
    <row r="5075" spans="2:4" thickBot="1" x14ac:dyDescent="0.3">
      <c r="B5075" s="11">
        <v>41876</v>
      </c>
      <c r="C5075" s="12">
        <v>2114.3000000000002</v>
      </c>
      <c r="D5075" s="192">
        <f t="shared" si="79"/>
        <v>-0.11763094118923956</v>
      </c>
    </row>
    <row r="5076" spans="2:4" thickBot="1" x14ac:dyDescent="0.3">
      <c r="B5076" s="11">
        <v>41877</v>
      </c>
      <c r="C5076" s="12">
        <v>2111.41</v>
      </c>
      <c r="D5076" s="192">
        <f t="shared" si="79"/>
        <v>-0.13668826561984426</v>
      </c>
    </row>
    <row r="5077" spans="2:4" thickBot="1" x14ac:dyDescent="0.3">
      <c r="B5077" s="11">
        <v>41878</v>
      </c>
      <c r="C5077" s="12">
        <v>2111.02</v>
      </c>
      <c r="D5077" s="192">
        <f t="shared" si="79"/>
        <v>-1.8471069096004378E-2</v>
      </c>
    </row>
    <row r="5078" spans="2:4" thickBot="1" x14ac:dyDescent="0.3">
      <c r="B5078" s="11">
        <v>41879</v>
      </c>
      <c r="C5078" s="12">
        <v>2112.42</v>
      </c>
      <c r="D5078" s="192">
        <f t="shared" si="79"/>
        <v>6.6318651647079285E-2</v>
      </c>
    </row>
    <row r="5079" spans="2:4" thickBot="1" x14ac:dyDescent="0.3">
      <c r="B5079" s="11">
        <v>41880</v>
      </c>
      <c r="C5079" s="12">
        <v>2108.7199999999998</v>
      </c>
      <c r="D5079" s="192">
        <f t="shared" si="79"/>
        <v>-0.17515456206627089</v>
      </c>
    </row>
    <row r="5080" spans="2:4" thickBot="1" x14ac:dyDescent="0.3">
      <c r="B5080" s="11">
        <v>41883</v>
      </c>
      <c r="C5080" s="12">
        <v>2109.11</v>
      </c>
      <c r="D5080" s="192">
        <f t="shared" si="79"/>
        <v>1.8494631814580664E-2</v>
      </c>
    </row>
    <row r="5081" spans="2:4" thickBot="1" x14ac:dyDescent="0.3">
      <c r="B5081" s="11">
        <v>41884</v>
      </c>
      <c r="C5081" s="12">
        <v>2111.06</v>
      </c>
      <c r="D5081" s="192">
        <f t="shared" si="79"/>
        <v>9.2456059664969281E-2</v>
      </c>
    </row>
    <row r="5082" spans="2:4" thickBot="1" x14ac:dyDescent="0.3">
      <c r="B5082" s="11">
        <v>41885</v>
      </c>
      <c r="C5082" s="12">
        <v>2108.0100000000002</v>
      </c>
      <c r="D5082" s="192">
        <f t="shared" si="79"/>
        <v>-0.14447718207912796</v>
      </c>
    </row>
    <row r="5083" spans="2:4" thickBot="1" x14ac:dyDescent="0.3">
      <c r="B5083" s="11">
        <v>41886</v>
      </c>
      <c r="C5083" s="12">
        <v>2106.6999999999998</v>
      </c>
      <c r="D5083" s="192">
        <f t="shared" si="79"/>
        <v>-6.2143917723367359E-2</v>
      </c>
    </row>
    <row r="5084" spans="2:4" thickBot="1" x14ac:dyDescent="0.3">
      <c r="B5084" s="11">
        <v>41887</v>
      </c>
      <c r="C5084" s="12">
        <v>2114.64</v>
      </c>
      <c r="D5084" s="192">
        <f t="shared" si="79"/>
        <v>0.37689277068400084</v>
      </c>
    </row>
    <row r="5085" spans="2:4" thickBot="1" x14ac:dyDescent="0.3">
      <c r="B5085" s="11">
        <v>41890</v>
      </c>
      <c r="C5085" s="12">
        <v>2116.8000000000002</v>
      </c>
      <c r="D5085" s="192">
        <f t="shared" si="79"/>
        <v>0.10214504596528506</v>
      </c>
    </row>
    <row r="5086" spans="2:4" thickBot="1" x14ac:dyDescent="0.3">
      <c r="B5086" s="11">
        <v>41891</v>
      </c>
      <c r="C5086" s="12">
        <v>2115.79</v>
      </c>
      <c r="D5086" s="192">
        <f t="shared" si="79"/>
        <v>-4.7713529856396875E-2</v>
      </c>
    </row>
    <row r="5087" spans="2:4" thickBot="1" x14ac:dyDescent="0.3">
      <c r="B5087" s="11">
        <v>41892</v>
      </c>
      <c r="C5087" s="12">
        <v>2116.12</v>
      </c>
      <c r="D5087" s="192">
        <f t="shared" si="79"/>
        <v>1.5597011045520581E-2</v>
      </c>
    </row>
    <row r="5088" spans="2:4" thickBot="1" x14ac:dyDescent="0.3">
      <c r="B5088" s="11">
        <v>41893</v>
      </c>
      <c r="C5088" s="12">
        <v>2120.75</v>
      </c>
      <c r="D5088" s="192">
        <f t="shared" si="79"/>
        <v>0.21879666559552202</v>
      </c>
    </row>
    <row r="5089" spans="2:4" thickBot="1" x14ac:dyDescent="0.3">
      <c r="B5089" s="11">
        <v>41894</v>
      </c>
      <c r="C5089" s="12">
        <v>2125.64</v>
      </c>
      <c r="D5089" s="192">
        <f t="shared" si="79"/>
        <v>0.23057880466814673</v>
      </c>
    </row>
    <row r="5090" spans="2:4" thickBot="1" x14ac:dyDescent="0.3">
      <c r="B5090" s="11">
        <v>41897</v>
      </c>
      <c r="C5090" s="12">
        <v>2124.85</v>
      </c>
      <c r="D5090" s="192">
        <f t="shared" si="79"/>
        <v>-3.7165277281192566E-2</v>
      </c>
    </row>
    <row r="5091" spans="2:4" thickBot="1" x14ac:dyDescent="0.3">
      <c r="B5091" s="11">
        <v>41898</v>
      </c>
      <c r="C5091" s="12">
        <v>2126.0700000000002</v>
      </c>
      <c r="D5091" s="192">
        <f t="shared" si="79"/>
        <v>5.7415817587136431E-2</v>
      </c>
    </row>
    <row r="5092" spans="2:4" thickBot="1" x14ac:dyDescent="0.3">
      <c r="B5092" s="11">
        <v>41899</v>
      </c>
      <c r="C5092" s="12">
        <v>2121.5300000000002</v>
      </c>
      <c r="D5092" s="192">
        <f t="shared" si="79"/>
        <v>-0.2135395353868863</v>
      </c>
    </row>
    <row r="5093" spans="2:4" thickBot="1" x14ac:dyDescent="0.3">
      <c r="B5093" s="11">
        <v>41900</v>
      </c>
      <c r="C5093" s="12">
        <v>2120.91</v>
      </c>
      <c r="D5093" s="192">
        <f t="shared" si="79"/>
        <v>-2.9224191974674962E-2</v>
      </c>
    </row>
    <row r="5094" spans="2:4" thickBot="1" x14ac:dyDescent="0.3">
      <c r="B5094" s="11">
        <v>41901</v>
      </c>
      <c r="C5094" s="12">
        <v>2121.58</v>
      </c>
      <c r="D5094" s="192">
        <f t="shared" si="79"/>
        <v>3.1590213634724584E-2</v>
      </c>
    </row>
    <row r="5095" spans="2:4" thickBot="1" x14ac:dyDescent="0.3">
      <c r="B5095" s="11">
        <v>41904</v>
      </c>
      <c r="C5095" s="12">
        <v>2119.1999999999998</v>
      </c>
      <c r="D5095" s="192">
        <f t="shared" si="79"/>
        <v>-0.11218054468840055</v>
      </c>
    </row>
    <row r="5096" spans="2:4" thickBot="1" x14ac:dyDescent="0.3">
      <c r="B5096" s="11">
        <v>41905</v>
      </c>
      <c r="C5096" s="12">
        <v>2120.9899999999998</v>
      </c>
      <c r="D5096" s="192">
        <f t="shared" si="79"/>
        <v>8.4465836164593355E-2</v>
      </c>
    </row>
    <row r="5097" spans="2:4" thickBot="1" x14ac:dyDescent="0.3">
      <c r="B5097" s="11">
        <v>41906</v>
      </c>
      <c r="C5097" s="12">
        <v>2132.56</v>
      </c>
      <c r="D5097" s="192">
        <f t="shared" si="79"/>
        <v>0.54549997878350354</v>
      </c>
    </row>
    <row r="5098" spans="2:4" thickBot="1" x14ac:dyDescent="0.3">
      <c r="B5098" s="11">
        <v>41907</v>
      </c>
      <c r="C5098" s="12">
        <v>2142.04</v>
      </c>
      <c r="D5098" s="192">
        <f t="shared" si="79"/>
        <v>0.44453614435233657</v>
      </c>
    </row>
    <row r="5099" spans="2:4" thickBot="1" x14ac:dyDescent="0.3">
      <c r="B5099" s="11">
        <v>41908</v>
      </c>
      <c r="C5099" s="12">
        <v>2152.62</v>
      </c>
      <c r="D5099" s="192">
        <f t="shared" si="79"/>
        <v>0.49392168213477916</v>
      </c>
    </row>
    <row r="5100" spans="2:4" thickBot="1" x14ac:dyDescent="0.3">
      <c r="B5100" s="11">
        <v>41911</v>
      </c>
      <c r="C5100" s="12">
        <v>2154.5808423334734</v>
      </c>
      <c r="D5100" s="192">
        <f t="shared" si="79"/>
        <v>9.1090965124984713E-2</v>
      </c>
    </row>
    <row r="5101" spans="2:4" thickBot="1" x14ac:dyDescent="0.3">
      <c r="B5101" s="11">
        <v>41912</v>
      </c>
      <c r="C5101" s="12">
        <v>2154.41</v>
      </c>
      <c r="D5101" s="192">
        <f t="shared" si="79"/>
        <v>-7.929260769279356E-3</v>
      </c>
    </row>
    <row r="5102" spans="2:4" thickBot="1" x14ac:dyDescent="0.3">
      <c r="B5102" s="11">
        <v>41913</v>
      </c>
      <c r="C5102" s="12">
        <v>2147</v>
      </c>
      <c r="D5102" s="192">
        <f t="shared" si="79"/>
        <v>-0.34394567422170175</v>
      </c>
    </row>
    <row r="5103" spans="2:4" thickBot="1" x14ac:dyDescent="0.3">
      <c r="B5103" s="11">
        <v>41914</v>
      </c>
      <c r="C5103" s="12">
        <v>2156.5100000000002</v>
      </c>
      <c r="D5103" s="192">
        <f t="shared" si="79"/>
        <v>0.44294364229158223</v>
      </c>
    </row>
    <row r="5104" spans="2:4" thickBot="1" x14ac:dyDescent="0.3">
      <c r="B5104" s="11">
        <v>41915</v>
      </c>
      <c r="C5104" s="12">
        <v>2156.87</v>
      </c>
      <c r="D5104" s="192">
        <f t="shared" si="79"/>
        <v>1.6693639259712789E-2</v>
      </c>
    </row>
    <row r="5105" spans="2:4" thickBot="1" x14ac:dyDescent="0.3">
      <c r="B5105" s="11">
        <v>41918</v>
      </c>
      <c r="C5105" s="12">
        <v>2162.85</v>
      </c>
      <c r="D5105" s="192">
        <f t="shared" si="79"/>
        <v>0.27725361287420647</v>
      </c>
    </row>
    <row r="5106" spans="2:4" thickBot="1" x14ac:dyDescent="0.3">
      <c r="B5106" s="11">
        <v>41919</v>
      </c>
      <c r="C5106" s="12">
        <v>2164.04</v>
      </c>
      <c r="D5106" s="192">
        <f t="shared" si="79"/>
        <v>5.501999676353897E-2</v>
      </c>
    </row>
    <row r="5107" spans="2:4" thickBot="1" x14ac:dyDescent="0.3">
      <c r="B5107" s="11">
        <v>41920</v>
      </c>
      <c r="C5107" s="12">
        <v>2170.71</v>
      </c>
      <c r="D5107" s="192">
        <f t="shared" si="79"/>
        <v>0.30821981109407925</v>
      </c>
    </row>
    <row r="5108" spans="2:4" thickBot="1" x14ac:dyDescent="0.3">
      <c r="B5108" s="11">
        <v>41921</v>
      </c>
      <c r="C5108" s="12">
        <v>2165.35</v>
      </c>
      <c r="D5108" s="192">
        <f t="shared" si="79"/>
        <v>-0.24692381755279103</v>
      </c>
    </row>
    <row r="5109" spans="2:4" thickBot="1" x14ac:dyDescent="0.3">
      <c r="B5109" s="11">
        <v>41922</v>
      </c>
      <c r="C5109" s="12">
        <v>2156.31</v>
      </c>
      <c r="D5109" s="192">
        <f t="shared" si="79"/>
        <v>-0.41748447133257427</v>
      </c>
    </row>
    <row r="5110" spans="2:4" thickBot="1" x14ac:dyDescent="0.3">
      <c r="B5110" s="11">
        <v>41925</v>
      </c>
      <c r="C5110" s="12">
        <v>2153.89</v>
      </c>
      <c r="D5110" s="192">
        <f t="shared" si="79"/>
        <v>-0.11222876117070735</v>
      </c>
    </row>
    <row r="5111" spans="2:4" thickBot="1" x14ac:dyDescent="0.3">
      <c r="B5111" s="11">
        <v>41926</v>
      </c>
      <c r="C5111" s="12">
        <v>2153.48</v>
      </c>
      <c r="D5111" s="192">
        <f t="shared" si="79"/>
        <v>-1.9035326780836304E-2</v>
      </c>
    </row>
    <row r="5112" spans="2:4" thickBot="1" x14ac:dyDescent="0.3">
      <c r="B5112" s="11">
        <v>41927</v>
      </c>
      <c r="C5112" s="12">
        <v>2149.4699999999998</v>
      </c>
      <c r="D5112" s="192">
        <f t="shared" si="79"/>
        <v>-0.18621022716720503</v>
      </c>
    </row>
    <row r="5113" spans="2:4" thickBot="1" x14ac:dyDescent="0.3">
      <c r="B5113" s="11">
        <v>41928</v>
      </c>
      <c r="C5113" s="12">
        <v>2141.1999999999998</v>
      </c>
      <c r="D5113" s="192">
        <f t="shared" si="79"/>
        <v>-0.38474600715525664</v>
      </c>
    </row>
    <row r="5114" spans="2:4" thickBot="1" x14ac:dyDescent="0.3">
      <c r="B5114" s="11">
        <v>41929</v>
      </c>
      <c r="C5114" s="12">
        <v>2133</v>
      </c>
      <c r="D5114" s="192">
        <f t="shared" si="79"/>
        <v>-0.38296282458433195</v>
      </c>
    </row>
    <row r="5115" spans="2:4" thickBot="1" x14ac:dyDescent="0.3">
      <c r="B5115" s="11">
        <v>41932</v>
      </c>
      <c r="C5115" s="12">
        <v>2137.0100000000002</v>
      </c>
      <c r="D5115" s="192">
        <f t="shared" si="79"/>
        <v>0.18799812470700061</v>
      </c>
    </row>
    <row r="5116" spans="2:4" thickBot="1" x14ac:dyDescent="0.3">
      <c r="B5116" s="11">
        <v>41933</v>
      </c>
      <c r="C5116" s="12">
        <v>2133.61</v>
      </c>
      <c r="D5116" s="192">
        <f t="shared" si="79"/>
        <v>-0.15910079971549473</v>
      </c>
    </row>
    <row r="5117" spans="2:4" thickBot="1" x14ac:dyDescent="0.3">
      <c r="B5117" s="11">
        <v>41934</v>
      </c>
      <c r="C5117" s="12">
        <v>2130.3200000000002</v>
      </c>
      <c r="D5117" s="192">
        <f t="shared" si="79"/>
        <v>-0.15419875234929936</v>
      </c>
    </row>
    <row r="5118" spans="2:4" thickBot="1" x14ac:dyDescent="0.3">
      <c r="B5118" s="11">
        <v>41936</v>
      </c>
      <c r="C5118" s="12">
        <v>2126.9899999999998</v>
      </c>
      <c r="D5118" s="192">
        <f t="shared" si="79"/>
        <v>-0.15631454429383407</v>
      </c>
    </row>
    <row r="5119" spans="2:4" thickBot="1" x14ac:dyDescent="0.3">
      <c r="B5119" s="11">
        <v>41939</v>
      </c>
      <c r="C5119" s="12">
        <v>2129.87</v>
      </c>
      <c r="D5119" s="192">
        <f t="shared" si="79"/>
        <v>0.13540261120175145</v>
      </c>
    </row>
    <row r="5120" spans="2:4" thickBot="1" x14ac:dyDescent="0.3">
      <c r="B5120" s="11">
        <v>41940</v>
      </c>
      <c r="C5120" s="12">
        <v>2130.73</v>
      </c>
      <c r="D5120" s="192">
        <f t="shared" si="79"/>
        <v>4.0378051242573321E-2</v>
      </c>
    </row>
    <row r="5121" spans="2:4" thickBot="1" x14ac:dyDescent="0.3">
      <c r="B5121" s="11">
        <v>41941</v>
      </c>
      <c r="C5121" s="12">
        <v>2130.54</v>
      </c>
      <c r="D5121" s="192">
        <f t="shared" si="79"/>
        <v>-8.9171316872693751E-3</v>
      </c>
    </row>
    <row r="5122" spans="2:4" thickBot="1" x14ac:dyDescent="0.3">
      <c r="B5122" s="11">
        <v>41942</v>
      </c>
      <c r="C5122" s="12">
        <v>2131.61</v>
      </c>
      <c r="D5122" s="192">
        <f t="shared" si="79"/>
        <v>5.0222009443623428E-2</v>
      </c>
    </row>
    <row r="5123" spans="2:4" thickBot="1" x14ac:dyDescent="0.3">
      <c r="B5123" s="11">
        <v>41943</v>
      </c>
      <c r="C5123" s="12">
        <v>2130.25</v>
      </c>
      <c r="D5123" s="192">
        <f t="shared" si="79"/>
        <v>-6.3801539681285213E-2</v>
      </c>
    </row>
    <row r="5124" spans="2:4" thickBot="1" x14ac:dyDescent="0.3">
      <c r="B5124" s="11">
        <v>41946</v>
      </c>
      <c r="C5124" s="12">
        <v>2129.6999999999998</v>
      </c>
      <c r="D5124" s="192">
        <f t="shared" si="79"/>
        <v>-2.581856589602971E-2</v>
      </c>
    </row>
    <row r="5125" spans="2:4" thickBot="1" x14ac:dyDescent="0.3">
      <c r="B5125" s="11">
        <v>41947</v>
      </c>
      <c r="C5125" s="12">
        <v>2122.8200000000002</v>
      </c>
      <c r="D5125" s="192">
        <f t="shared" si="79"/>
        <v>-0.32305019486310593</v>
      </c>
    </row>
    <row r="5126" spans="2:4" thickBot="1" x14ac:dyDescent="0.3">
      <c r="B5126" s="11">
        <v>41948</v>
      </c>
      <c r="C5126" s="12">
        <v>2121.94</v>
      </c>
      <c r="D5126" s="192">
        <f t="shared" si="79"/>
        <v>-4.145429193243011E-2</v>
      </c>
    </row>
    <row r="5127" spans="2:4" thickBot="1" x14ac:dyDescent="0.3">
      <c r="B5127" s="11">
        <v>41949</v>
      </c>
      <c r="C5127" s="12">
        <v>2119.48</v>
      </c>
      <c r="D5127" s="192">
        <f t="shared" ref="D5127:D5190" si="80">+((C5127/C5126)-1)*100</f>
        <v>-0.11593164745469231</v>
      </c>
    </row>
    <row r="5128" spans="2:4" thickBot="1" x14ac:dyDescent="0.3">
      <c r="B5128" s="11">
        <v>41950</v>
      </c>
      <c r="C5128" s="12">
        <v>2114.9899999999998</v>
      </c>
      <c r="D5128" s="192">
        <f t="shared" si="80"/>
        <v>-0.21184441466776116</v>
      </c>
    </row>
    <row r="5129" spans="2:4" thickBot="1" x14ac:dyDescent="0.3">
      <c r="B5129" s="11">
        <v>41953</v>
      </c>
      <c r="C5129" s="12">
        <v>2109.4899999999998</v>
      </c>
      <c r="D5129" s="192">
        <f t="shared" si="80"/>
        <v>-0.2600485108676609</v>
      </c>
    </row>
    <row r="5130" spans="2:4" thickBot="1" x14ac:dyDescent="0.3">
      <c r="B5130" s="11">
        <v>41954</v>
      </c>
      <c r="C5130" s="12">
        <v>2105.41</v>
      </c>
      <c r="D5130" s="192">
        <f t="shared" si="80"/>
        <v>-0.19341167770408063</v>
      </c>
    </row>
    <row r="5131" spans="2:4" thickBot="1" x14ac:dyDescent="0.3">
      <c r="B5131" s="11">
        <v>41955</v>
      </c>
      <c r="C5131" s="12">
        <v>2106.7600000000002</v>
      </c>
      <c r="D5131" s="192">
        <f t="shared" si="80"/>
        <v>6.4120527593214405E-2</v>
      </c>
    </row>
    <row r="5132" spans="2:4" thickBot="1" x14ac:dyDescent="0.3">
      <c r="B5132" s="11">
        <v>41956</v>
      </c>
      <c r="C5132" s="12">
        <v>2108.16</v>
      </c>
      <c r="D5132" s="192">
        <f t="shared" si="80"/>
        <v>6.6452752093248968E-2</v>
      </c>
    </row>
    <row r="5133" spans="2:4" thickBot="1" x14ac:dyDescent="0.3">
      <c r="B5133" s="11">
        <v>41957</v>
      </c>
      <c r="C5133" s="12">
        <v>2103.42</v>
      </c>
      <c r="D5133" s="192">
        <f t="shared" si="80"/>
        <v>-0.22484061930782007</v>
      </c>
    </row>
    <row r="5134" spans="2:4" thickBot="1" x14ac:dyDescent="0.3">
      <c r="B5134" s="11">
        <v>41960</v>
      </c>
      <c r="C5134" s="12">
        <v>2100.37</v>
      </c>
      <c r="D5134" s="192">
        <f t="shared" si="80"/>
        <v>-0.14500194920653575</v>
      </c>
    </row>
    <row r="5135" spans="2:4" thickBot="1" x14ac:dyDescent="0.3">
      <c r="B5135" s="11">
        <v>41961</v>
      </c>
      <c r="C5135" s="12">
        <v>2099.67</v>
      </c>
      <c r="D5135" s="192">
        <f t="shared" si="80"/>
        <v>-3.3327461352039567E-2</v>
      </c>
    </row>
    <row r="5136" spans="2:4" thickBot="1" x14ac:dyDescent="0.3">
      <c r="B5136" s="11">
        <v>41962</v>
      </c>
      <c r="C5136" s="12">
        <v>2096.1999999999998</v>
      </c>
      <c r="D5136" s="192">
        <f t="shared" si="80"/>
        <v>-0.16526406530551485</v>
      </c>
    </row>
    <row r="5137" spans="2:4" thickBot="1" x14ac:dyDescent="0.3">
      <c r="B5137" s="11">
        <v>41963</v>
      </c>
      <c r="C5137" s="12">
        <v>2095.16</v>
      </c>
      <c r="D5137" s="192">
        <f t="shared" si="80"/>
        <v>-4.9613586489838379E-2</v>
      </c>
    </row>
    <row r="5138" spans="2:4" thickBot="1" x14ac:dyDescent="0.3">
      <c r="B5138" s="11">
        <v>41964</v>
      </c>
      <c r="C5138" s="12">
        <v>2096.31</v>
      </c>
      <c r="D5138" s="192">
        <f t="shared" si="80"/>
        <v>5.4888409477094058E-2</v>
      </c>
    </row>
    <row r="5139" spans="2:4" thickBot="1" x14ac:dyDescent="0.3">
      <c r="B5139" s="11">
        <v>41967</v>
      </c>
      <c r="C5139" s="12">
        <v>2094.44</v>
      </c>
      <c r="D5139" s="192">
        <f t="shared" si="80"/>
        <v>-8.9204363858397251E-2</v>
      </c>
    </row>
    <row r="5140" spans="2:4" thickBot="1" x14ac:dyDescent="0.3">
      <c r="B5140" s="11">
        <v>41968</v>
      </c>
      <c r="C5140" s="12">
        <v>2093.4</v>
      </c>
      <c r="D5140" s="192">
        <f t="shared" si="80"/>
        <v>-4.9655277783078322E-2</v>
      </c>
    </row>
    <row r="5141" spans="2:4" thickBot="1" x14ac:dyDescent="0.3">
      <c r="B5141" s="11">
        <v>41969</v>
      </c>
      <c r="C5141" s="12">
        <v>2094.59</v>
      </c>
      <c r="D5141" s="192">
        <f t="shared" si="80"/>
        <v>5.68453233973365E-2</v>
      </c>
    </row>
    <row r="5142" spans="2:4" thickBot="1" x14ac:dyDescent="0.3">
      <c r="B5142" s="11">
        <v>41970</v>
      </c>
      <c r="C5142" s="12">
        <v>2096.1999999999998</v>
      </c>
      <c r="D5142" s="192">
        <f t="shared" si="80"/>
        <v>7.6864684735422628E-2</v>
      </c>
    </row>
    <row r="5143" spans="2:4" thickBot="1" x14ac:dyDescent="0.3">
      <c r="B5143" s="11">
        <v>41971</v>
      </c>
      <c r="C5143" s="12">
        <v>2100.4699999999998</v>
      </c>
      <c r="D5143" s="192">
        <f t="shared" si="80"/>
        <v>0.20370193683809656</v>
      </c>
    </row>
    <row r="5144" spans="2:4" thickBot="1" x14ac:dyDescent="0.3">
      <c r="B5144" s="11">
        <v>41974</v>
      </c>
      <c r="C5144" s="12">
        <v>2101.2199999999998</v>
      </c>
      <c r="D5144" s="192">
        <f t="shared" si="80"/>
        <v>3.5706294305559716E-2</v>
      </c>
    </row>
    <row r="5145" spans="2:4" thickBot="1" x14ac:dyDescent="0.3">
      <c r="B5145" s="11">
        <v>41975</v>
      </c>
      <c r="C5145" s="12">
        <v>2100.42</v>
      </c>
      <c r="D5145" s="192">
        <f t="shared" si="80"/>
        <v>-3.8073119425841018E-2</v>
      </c>
    </row>
    <row r="5146" spans="2:4" thickBot="1" x14ac:dyDescent="0.3">
      <c r="B5146" s="11">
        <v>41976</v>
      </c>
      <c r="C5146" s="12">
        <v>2100.8000000000002</v>
      </c>
      <c r="D5146" s="192">
        <f t="shared" si="80"/>
        <v>1.8091619771287704E-2</v>
      </c>
    </row>
    <row r="5147" spans="2:4" thickBot="1" x14ac:dyDescent="0.3">
      <c r="B5147" s="11">
        <v>41977</v>
      </c>
      <c r="C5147" s="12">
        <v>2100.52</v>
      </c>
      <c r="D5147" s="192">
        <f t="shared" si="80"/>
        <v>-1.3328255902522734E-2</v>
      </c>
    </row>
    <row r="5148" spans="2:4" thickBot="1" x14ac:dyDescent="0.3">
      <c r="B5148" s="11">
        <v>41978</v>
      </c>
      <c r="C5148" s="12">
        <v>2101.59</v>
      </c>
      <c r="D5148" s="192">
        <f t="shared" si="80"/>
        <v>5.0939767295732352E-2</v>
      </c>
    </row>
    <row r="5149" spans="2:4" thickBot="1" x14ac:dyDescent="0.3">
      <c r="B5149" s="11">
        <v>41981</v>
      </c>
      <c r="C5149" s="12">
        <v>2097.33</v>
      </c>
      <c r="D5149" s="192">
        <f t="shared" si="80"/>
        <v>-0.20270366722340283</v>
      </c>
    </row>
    <row r="5150" spans="2:4" thickBot="1" x14ac:dyDescent="0.3">
      <c r="B5150" s="11">
        <v>41982</v>
      </c>
      <c r="C5150" s="12">
        <v>2091.12</v>
      </c>
      <c r="D5150" s="192">
        <f t="shared" si="80"/>
        <v>-0.29609074394587598</v>
      </c>
    </row>
    <row r="5151" spans="2:4" thickBot="1" x14ac:dyDescent="0.3">
      <c r="B5151" s="11">
        <v>41984</v>
      </c>
      <c r="C5151" s="12">
        <v>2090.15</v>
      </c>
      <c r="D5151" s="192">
        <f t="shared" si="80"/>
        <v>-4.6386625349081889E-2</v>
      </c>
    </row>
    <row r="5152" spans="2:4" thickBot="1" x14ac:dyDescent="0.3">
      <c r="B5152" s="11">
        <v>41985</v>
      </c>
      <c r="C5152" s="12">
        <v>2085.33</v>
      </c>
      <c r="D5152" s="192">
        <f t="shared" si="80"/>
        <v>-0.23060545893835993</v>
      </c>
    </row>
    <row r="5153" spans="2:4" thickBot="1" x14ac:dyDescent="0.3">
      <c r="B5153" s="11">
        <v>41988</v>
      </c>
      <c r="C5153" s="12">
        <v>2079.5500000000002</v>
      </c>
      <c r="D5153" s="192">
        <f t="shared" si="80"/>
        <v>-0.27717435609710961</v>
      </c>
    </row>
    <row r="5154" spans="2:4" thickBot="1" x14ac:dyDescent="0.3">
      <c r="B5154" s="11">
        <v>41989</v>
      </c>
      <c r="C5154" s="12">
        <v>2080.06</v>
      </c>
      <c r="D5154" s="192">
        <f t="shared" si="80"/>
        <v>2.4524536558367949E-2</v>
      </c>
    </row>
    <row r="5155" spans="2:4" thickBot="1" x14ac:dyDescent="0.3">
      <c r="B5155" s="11">
        <v>41990</v>
      </c>
      <c r="C5155" s="12">
        <v>2072.9299999999998</v>
      </c>
      <c r="D5155" s="192">
        <f t="shared" si="80"/>
        <v>-0.34277857369499065</v>
      </c>
    </row>
    <row r="5156" spans="2:4" thickBot="1" x14ac:dyDescent="0.3">
      <c r="B5156" s="11">
        <v>41991</v>
      </c>
      <c r="C5156" s="12">
        <v>2064.9</v>
      </c>
      <c r="D5156" s="192">
        <f t="shared" si="80"/>
        <v>-0.38737439276771424</v>
      </c>
    </row>
    <row r="5157" spans="2:4" thickBot="1" x14ac:dyDescent="0.3">
      <c r="B5157" s="11">
        <v>41992</v>
      </c>
      <c r="C5157" s="12">
        <v>2060.0500000000002</v>
      </c>
      <c r="D5157" s="192">
        <f t="shared" si="80"/>
        <v>-0.23487820233425438</v>
      </c>
    </row>
    <row r="5158" spans="2:4" thickBot="1" x14ac:dyDescent="0.3">
      <c r="B5158" s="11">
        <v>41995</v>
      </c>
      <c r="C5158" s="12">
        <v>2063.04</v>
      </c>
      <c r="D5158" s="192">
        <f t="shared" si="80"/>
        <v>0.14514210820124607</v>
      </c>
    </row>
    <row r="5159" spans="2:4" thickBot="1" x14ac:dyDescent="0.3">
      <c r="B5159" s="11">
        <v>41996</v>
      </c>
      <c r="C5159" s="12">
        <v>2070.4499999999998</v>
      </c>
      <c r="D5159" s="192">
        <f t="shared" si="80"/>
        <v>0.35917868776174089</v>
      </c>
    </row>
    <row r="5160" spans="2:4" thickBot="1" x14ac:dyDescent="0.3">
      <c r="B5160" s="11">
        <v>41997</v>
      </c>
      <c r="C5160" s="12">
        <v>2068.92</v>
      </c>
      <c r="D5160" s="192">
        <f t="shared" si="80"/>
        <v>-7.3896978917609157E-2</v>
      </c>
    </row>
    <row r="5161" spans="2:4" thickBot="1" x14ac:dyDescent="0.3">
      <c r="B5161" s="11">
        <v>41999</v>
      </c>
      <c r="C5161" s="12">
        <v>2070.3000000000002</v>
      </c>
      <c r="D5161" s="192">
        <f t="shared" si="80"/>
        <v>6.6701467432284112E-2</v>
      </c>
    </row>
    <row r="5162" spans="2:4" thickBot="1" x14ac:dyDescent="0.3">
      <c r="B5162" s="11">
        <v>42002</v>
      </c>
      <c r="C5162" s="12">
        <v>2072.94</v>
      </c>
      <c r="D5162" s="192">
        <f t="shared" si="80"/>
        <v>0.1275177510505765</v>
      </c>
    </row>
    <row r="5163" spans="2:4" thickBot="1" x14ac:dyDescent="0.3">
      <c r="B5163" s="11">
        <v>42003</v>
      </c>
      <c r="C5163" s="12">
        <v>2067.89</v>
      </c>
      <c r="D5163" s="192">
        <f t="shared" si="80"/>
        <v>-0.24361534824935971</v>
      </c>
    </row>
    <row r="5164" spans="2:4" thickBot="1" x14ac:dyDescent="0.3">
      <c r="B5164" s="11">
        <v>42004</v>
      </c>
      <c r="C5164" s="12">
        <v>2073.7199999999998</v>
      </c>
      <c r="D5164" s="192">
        <f t="shared" si="80"/>
        <v>0.28192988988775536</v>
      </c>
    </row>
    <row r="5165" spans="2:4" thickBot="1" x14ac:dyDescent="0.3">
      <c r="B5165" s="11">
        <v>42009</v>
      </c>
      <c r="C5165" s="12">
        <v>2070.16</v>
      </c>
      <c r="D5165" s="192">
        <f t="shared" si="80"/>
        <v>-0.17167216403370933</v>
      </c>
    </row>
    <row r="5166" spans="2:4" thickBot="1" x14ac:dyDescent="0.3">
      <c r="B5166" s="11">
        <v>42010</v>
      </c>
      <c r="C5166" s="12">
        <v>2061.92</v>
      </c>
      <c r="D5166" s="192">
        <f t="shared" si="80"/>
        <v>-0.3980368667156009</v>
      </c>
    </row>
    <row r="5167" spans="2:4" thickBot="1" x14ac:dyDescent="0.3">
      <c r="B5167" s="11">
        <v>42011</v>
      </c>
      <c r="C5167" s="12">
        <v>2057.46</v>
      </c>
      <c r="D5167" s="192">
        <f t="shared" si="80"/>
        <v>-0.21630325133855655</v>
      </c>
    </row>
    <row r="5168" spans="2:4" thickBot="1" x14ac:dyDescent="0.3">
      <c r="B5168" s="11">
        <v>42012</v>
      </c>
      <c r="C5168" s="12">
        <v>2051.94</v>
      </c>
      <c r="D5168" s="192">
        <f t="shared" si="80"/>
        <v>-0.26829197165436636</v>
      </c>
    </row>
    <row r="5169" spans="2:4" thickBot="1" x14ac:dyDescent="0.3">
      <c r="B5169" s="11">
        <v>42013</v>
      </c>
      <c r="C5169" s="12">
        <v>2054.96</v>
      </c>
      <c r="D5169" s="192">
        <f t="shared" si="80"/>
        <v>0.14717779272297449</v>
      </c>
    </row>
    <row r="5170" spans="2:4" thickBot="1" x14ac:dyDescent="0.3">
      <c r="B5170" s="11">
        <v>42016</v>
      </c>
      <c r="C5170" s="12">
        <v>2048.7600000000002</v>
      </c>
      <c r="D5170" s="192">
        <f t="shared" si="80"/>
        <v>-0.30170903569898266</v>
      </c>
    </row>
    <row r="5171" spans="2:4" thickBot="1" x14ac:dyDescent="0.3">
      <c r="B5171" s="11">
        <v>42017</v>
      </c>
      <c r="C5171" s="12">
        <v>2049.09</v>
      </c>
      <c r="D5171" s="192">
        <f t="shared" si="80"/>
        <v>1.6107303930179562E-2</v>
      </c>
    </row>
    <row r="5172" spans="2:4" thickBot="1" x14ac:dyDescent="0.3">
      <c r="B5172" s="11">
        <v>42018</v>
      </c>
      <c r="C5172" s="12">
        <v>2042.05</v>
      </c>
      <c r="D5172" s="192">
        <f t="shared" si="80"/>
        <v>-0.34356714443973813</v>
      </c>
    </row>
    <row r="5173" spans="2:4" thickBot="1" x14ac:dyDescent="0.3">
      <c r="B5173" s="11">
        <v>42019</v>
      </c>
      <c r="C5173" s="12">
        <v>2042.16</v>
      </c>
      <c r="D5173" s="192">
        <f t="shared" si="80"/>
        <v>5.3867437134424989E-3</v>
      </c>
    </row>
    <row r="5174" spans="2:4" thickBot="1" x14ac:dyDescent="0.3">
      <c r="B5174" s="11">
        <v>42020</v>
      </c>
      <c r="C5174" s="12">
        <v>2040.96</v>
      </c>
      <c r="D5174" s="192">
        <f t="shared" si="80"/>
        <v>-5.8761311552479878E-2</v>
      </c>
    </row>
    <row r="5175" spans="2:4" thickBot="1" x14ac:dyDescent="0.3">
      <c r="B5175" s="11">
        <v>42023</v>
      </c>
      <c r="C5175" s="12">
        <v>2039.21</v>
      </c>
      <c r="D5175" s="192">
        <f t="shared" si="80"/>
        <v>-8.5743963624962394E-2</v>
      </c>
    </row>
    <row r="5176" spans="2:4" thickBot="1" x14ac:dyDescent="0.3">
      <c r="B5176" s="11">
        <v>42024</v>
      </c>
      <c r="C5176" s="12">
        <v>2031.53</v>
      </c>
      <c r="D5176" s="192">
        <f t="shared" si="80"/>
        <v>-0.37661643479582896</v>
      </c>
    </row>
    <row r="5177" spans="2:4" thickBot="1" x14ac:dyDescent="0.3">
      <c r="B5177" s="11">
        <v>42025</v>
      </c>
      <c r="C5177" s="12">
        <v>2026.6</v>
      </c>
      <c r="D5177" s="192">
        <f t="shared" si="80"/>
        <v>-0.24267424059699616</v>
      </c>
    </row>
    <row r="5178" spans="2:4" thickBot="1" x14ac:dyDescent="0.3">
      <c r="B5178" s="11">
        <v>42026</v>
      </c>
      <c r="C5178" s="12">
        <v>2018.68</v>
      </c>
      <c r="D5178" s="192">
        <f t="shared" si="80"/>
        <v>-0.39080232902397594</v>
      </c>
    </row>
    <row r="5179" spans="2:4" thickBot="1" x14ac:dyDescent="0.3">
      <c r="B5179" s="11">
        <v>42027</v>
      </c>
      <c r="C5179" s="12">
        <v>2021.75</v>
      </c>
      <c r="D5179" s="192">
        <f t="shared" si="80"/>
        <v>0.1520795767531169</v>
      </c>
    </row>
    <row r="5180" spans="2:4" thickBot="1" x14ac:dyDescent="0.3">
      <c r="B5180" s="11">
        <v>42030</v>
      </c>
      <c r="C5180" s="12">
        <v>2025.78</v>
      </c>
      <c r="D5180" s="192">
        <f t="shared" si="80"/>
        <v>0.19933226165451678</v>
      </c>
    </row>
    <row r="5181" spans="2:4" thickBot="1" x14ac:dyDescent="0.3">
      <c r="B5181" s="11">
        <v>42031</v>
      </c>
      <c r="C5181" s="12">
        <v>2021.34</v>
      </c>
      <c r="D5181" s="192">
        <f t="shared" si="80"/>
        <v>-0.219174836359326</v>
      </c>
    </row>
    <row r="5182" spans="2:4" thickBot="1" x14ac:dyDescent="0.3">
      <c r="B5182" s="11">
        <v>42032</v>
      </c>
      <c r="C5182" s="12">
        <v>2022.89</v>
      </c>
      <c r="D5182" s="192">
        <f t="shared" si="80"/>
        <v>7.6681805139178216E-2</v>
      </c>
    </row>
    <row r="5183" spans="2:4" thickBot="1" x14ac:dyDescent="0.3">
      <c r="B5183" s="11">
        <v>42033</v>
      </c>
      <c r="C5183" s="12">
        <v>2018.94</v>
      </c>
      <c r="D5183" s="192">
        <f t="shared" si="80"/>
        <v>-0.19526518990158337</v>
      </c>
    </row>
    <row r="5184" spans="2:4" thickBot="1" x14ac:dyDescent="0.3">
      <c r="B5184" s="11">
        <v>42034</v>
      </c>
      <c r="C5184" s="12">
        <v>2019.43</v>
      </c>
      <c r="D5184" s="192">
        <f t="shared" si="80"/>
        <v>2.4270161569939219E-2</v>
      </c>
    </row>
    <row r="5185" spans="2:4" thickBot="1" x14ac:dyDescent="0.3">
      <c r="B5185" s="11">
        <v>42037</v>
      </c>
      <c r="C5185" s="12">
        <v>2007.74</v>
      </c>
      <c r="D5185" s="192">
        <f t="shared" si="80"/>
        <v>-0.57887621754654228</v>
      </c>
    </row>
    <row r="5186" spans="2:4" thickBot="1" x14ac:dyDescent="0.3">
      <c r="B5186" s="11">
        <v>42039</v>
      </c>
      <c r="C5186" s="12">
        <v>2003.15</v>
      </c>
      <c r="D5186" s="192">
        <f t="shared" si="80"/>
        <v>-0.22861525894787293</v>
      </c>
    </row>
    <row r="5187" spans="2:4" thickBot="1" x14ac:dyDescent="0.3">
      <c r="B5187" s="11">
        <v>42040</v>
      </c>
      <c r="C5187" s="12">
        <v>1998.48</v>
      </c>
      <c r="D5187" s="192">
        <f t="shared" si="80"/>
        <v>-0.23313281581509582</v>
      </c>
    </row>
    <row r="5188" spans="2:4" thickBot="1" x14ac:dyDescent="0.3">
      <c r="B5188" s="11">
        <v>42041</v>
      </c>
      <c r="C5188" s="12">
        <v>1994.83</v>
      </c>
      <c r="D5188" s="192">
        <f t="shared" si="80"/>
        <v>-0.18263880549217459</v>
      </c>
    </row>
    <row r="5189" spans="2:4" thickBot="1" x14ac:dyDescent="0.3">
      <c r="B5189" s="11">
        <v>42044</v>
      </c>
      <c r="C5189" s="12">
        <v>1990.82</v>
      </c>
      <c r="D5189" s="192">
        <f t="shared" si="80"/>
        <v>-0.20101963575843707</v>
      </c>
    </row>
    <row r="5190" spans="2:4" thickBot="1" x14ac:dyDescent="0.3">
      <c r="B5190" s="11">
        <v>42045</v>
      </c>
      <c r="C5190" s="12">
        <v>1991.01</v>
      </c>
      <c r="D5190" s="192">
        <f t="shared" si="80"/>
        <v>9.5438060698560534E-3</v>
      </c>
    </row>
    <row r="5191" spans="2:4" thickBot="1" x14ac:dyDescent="0.3">
      <c r="B5191" s="11">
        <v>42046</v>
      </c>
      <c r="C5191" s="12">
        <v>1988.95</v>
      </c>
      <c r="D5191" s="192">
        <f t="shared" ref="D5191:D5254" si="81">+((C5191/C5190)-1)*100</f>
        <v>-0.10346507551443063</v>
      </c>
    </row>
    <row r="5192" spans="2:4" thickBot="1" x14ac:dyDescent="0.3">
      <c r="B5192" s="11">
        <v>42047</v>
      </c>
      <c r="C5192" s="12">
        <v>1989.69</v>
      </c>
      <c r="D5192" s="192">
        <f t="shared" si="81"/>
        <v>3.7205560722997078E-2</v>
      </c>
    </row>
    <row r="5193" spans="2:4" thickBot="1" x14ac:dyDescent="0.3">
      <c r="B5193" s="11">
        <v>42048</v>
      </c>
      <c r="C5193" s="12">
        <v>1988.44</v>
      </c>
      <c r="D5193" s="192">
        <f t="shared" si="81"/>
        <v>-6.2823856982741066E-2</v>
      </c>
    </row>
    <row r="5194" spans="2:4" thickBot="1" x14ac:dyDescent="0.3">
      <c r="B5194" s="11">
        <v>42051</v>
      </c>
      <c r="C5194" s="12">
        <v>1993.38</v>
      </c>
      <c r="D5194" s="192">
        <f t="shared" si="81"/>
        <v>0.24843595984791467</v>
      </c>
    </row>
    <row r="5195" spans="2:4" thickBot="1" x14ac:dyDescent="0.3">
      <c r="B5195" s="11">
        <v>42053</v>
      </c>
      <c r="C5195" s="12">
        <v>2001.3</v>
      </c>
      <c r="D5195" s="192">
        <f t="shared" si="81"/>
        <v>0.39731511302409928</v>
      </c>
    </row>
    <row r="5196" spans="2:4" thickBot="1" x14ac:dyDescent="0.3">
      <c r="B5196" s="11">
        <v>42055</v>
      </c>
      <c r="C5196" s="12">
        <v>2001.13</v>
      </c>
      <c r="D5196" s="192">
        <f t="shared" si="81"/>
        <v>-8.4944785889051744E-3</v>
      </c>
    </row>
    <row r="5197" spans="2:4" thickBot="1" x14ac:dyDescent="0.3">
      <c r="B5197" s="11">
        <v>42058</v>
      </c>
      <c r="C5197" s="12">
        <v>2006.57</v>
      </c>
      <c r="D5197" s="192">
        <f t="shared" si="81"/>
        <v>0.27184640678015182</v>
      </c>
    </row>
    <row r="5198" spans="2:4" thickBot="1" x14ac:dyDescent="0.3">
      <c r="B5198" s="11">
        <v>42059</v>
      </c>
      <c r="C5198" s="12">
        <v>2015.19</v>
      </c>
      <c r="D5198" s="192">
        <f t="shared" si="81"/>
        <v>0.42958880078940442</v>
      </c>
    </row>
    <row r="5199" spans="2:4" thickBot="1" x14ac:dyDescent="0.3">
      <c r="B5199" s="11">
        <v>42060</v>
      </c>
      <c r="C5199" s="12">
        <v>2017.05</v>
      </c>
      <c r="D5199" s="192">
        <f t="shared" si="81"/>
        <v>9.2298989177197477E-2</v>
      </c>
    </row>
    <row r="5200" spans="2:4" thickBot="1" x14ac:dyDescent="0.3">
      <c r="B5200" s="11">
        <v>42061</v>
      </c>
      <c r="C5200" s="12">
        <v>2024.87</v>
      </c>
      <c r="D5200" s="192">
        <f t="shared" si="81"/>
        <v>0.38769490096923764</v>
      </c>
    </row>
    <row r="5201" spans="2:4" thickBot="1" x14ac:dyDescent="0.3">
      <c r="B5201" s="11">
        <v>42062</v>
      </c>
      <c r="C5201" s="12">
        <v>2018.63</v>
      </c>
      <c r="D5201" s="192">
        <f t="shared" si="81"/>
        <v>-0.30816793176844381</v>
      </c>
    </row>
    <row r="5202" spans="2:4" thickBot="1" x14ac:dyDescent="0.3">
      <c r="B5202" s="11">
        <v>42065</v>
      </c>
      <c r="C5202" s="12">
        <v>2018.65</v>
      </c>
      <c r="D5202" s="192">
        <f t="shared" si="81"/>
        <v>9.9077096842314916E-4</v>
      </c>
    </row>
    <row r="5203" spans="2:4" thickBot="1" x14ac:dyDescent="0.3">
      <c r="B5203" s="11">
        <v>42066</v>
      </c>
      <c r="C5203" s="12">
        <v>2013.16</v>
      </c>
      <c r="D5203" s="192">
        <f t="shared" si="81"/>
        <v>-0.27196393629406179</v>
      </c>
    </row>
    <row r="5204" spans="2:4" thickBot="1" x14ac:dyDescent="0.3">
      <c r="B5204" s="11">
        <v>42067</v>
      </c>
      <c r="C5204" s="12">
        <v>2009.11</v>
      </c>
      <c r="D5204" s="192">
        <f t="shared" si="81"/>
        <v>-0.20117626020783597</v>
      </c>
    </row>
    <row r="5205" spans="2:4" thickBot="1" x14ac:dyDescent="0.3">
      <c r="B5205" s="11">
        <v>42068</v>
      </c>
      <c r="C5205" s="12">
        <v>2004.2</v>
      </c>
      <c r="D5205" s="192">
        <f t="shared" si="81"/>
        <v>-0.24438681804380691</v>
      </c>
    </row>
    <row r="5206" spans="2:4" thickBot="1" x14ac:dyDescent="0.3">
      <c r="B5206" s="11">
        <v>42069</v>
      </c>
      <c r="C5206" s="12">
        <v>2001.62</v>
      </c>
      <c r="D5206" s="192">
        <f t="shared" si="81"/>
        <v>-0.12872966769784666</v>
      </c>
    </row>
    <row r="5207" spans="2:4" thickBot="1" x14ac:dyDescent="0.3">
      <c r="B5207" s="11">
        <v>42072</v>
      </c>
      <c r="C5207" s="12">
        <v>1996.7</v>
      </c>
      <c r="D5207" s="192">
        <f t="shared" si="81"/>
        <v>-0.24580090126996579</v>
      </c>
    </row>
    <row r="5208" spans="2:4" thickBot="1" x14ac:dyDescent="0.3">
      <c r="B5208" s="11">
        <v>42073</v>
      </c>
      <c r="C5208" s="12">
        <v>1995.41</v>
      </c>
      <c r="D5208" s="192">
        <f t="shared" si="81"/>
        <v>-6.46066008914703E-2</v>
      </c>
    </row>
    <row r="5209" spans="2:4" thickBot="1" x14ac:dyDescent="0.3">
      <c r="B5209" s="11">
        <v>42074</v>
      </c>
      <c r="C5209" s="12">
        <v>1988.59</v>
      </c>
      <c r="D5209" s="192">
        <f t="shared" si="81"/>
        <v>-0.34178439518696146</v>
      </c>
    </row>
    <row r="5210" spans="2:4" thickBot="1" x14ac:dyDescent="0.3">
      <c r="B5210" s="11">
        <v>42076</v>
      </c>
      <c r="C5210" s="12">
        <v>1977.94</v>
      </c>
      <c r="D5210" s="192">
        <f t="shared" si="81"/>
        <v>-0.53555534323314058</v>
      </c>
    </row>
    <row r="5211" spans="2:4" thickBot="1" x14ac:dyDescent="0.3">
      <c r="B5211" s="11">
        <v>42079</v>
      </c>
      <c r="C5211" s="12">
        <v>1971.52</v>
      </c>
      <c r="D5211" s="192">
        <f t="shared" si="81"/>
        <v>-0.3245801187093722</v>
      </c>
    </row>
    <row r="5212" spans="2:4" thickBot="1" x14ac:dyDescent="0.3">
      <c r="B5212" s="11">
        <v>42080</v>
      </c>
      <c r="C5212" s="12">
        <v>1968.25</v>
      </c>
      <c r="D5212" s="192">
        <f t="shared" si="81"/>
        <v>-0.16586187307254807</v>
      </c>
    </row>
    <row r="5213" spans="2:4" thickBot="1" x14ac:dyDescent="0.3">
      <c r="B5213" s="11">
        <v>42081</v>
      </c>
      <c r="C5213" s="12">
        <v>1961.79</v>
      </c>
      <c r="D5213" s="192">
        <f t="shared" si="81"/>
        <v>-0.32821033913374986</v>
      </c>
    </row>
    <row r="5214" spans="2:4" thickBot="1" x14ac:dyDescent="0.3">
      <c r="B5214" s="11">
        <v>42082</v>
      </c>
      <c r="C5214" s="12">
        <v>1962.16</v>
      </c>
      <c r="D5214" s="192">
        <f t="shared" si="81"/>
        <v>1.8860326538527872E-2</v>
      </c>
    </row>
    <row r="5215" spans="2:4" thickBot="1" x14ac:dyDescent="0.3">
      <c r="B5215" s="11">
        <v>42083</v>
      </c>
      <c r="C5215" s="12">
        <v>1955.9</v>
      </c>
      <c r="D5215" s="192">
        <f t="shared" si="81"/>
        <v>-0.31903616422718217</v>
      </c>
    </row>
    <row r="5216" spans="2:4" thickBot="1" x14ac:dyDescent="0.3">
      <c r="B5216" s="11">
        <v>42086</v>
      </c>
      <c r="C5216" s="12">
        <v>1961.98</v>
      </c>
      <c r="D5216" s="192">
        <f t="shared" si="81"/>
        <v>0.31085433815634111</v>
      </c>
    </row>
    <row r="5217" spans="2:4" thickBot="1" x14ac:dyDescent="0.3">
      <c r="B5217" s="11">
        <v>42087</v>
      </c>
      <c r="C5217" s="12">
        <v>1974.61</v>
      </c>
      <c r="D5217" s="192">
        <f t="shared" si="81"/>
        <v>0.64373744890364737</v>
      </c>
    </row>
    <row r="5218" spans="2:4" thickBot="1" x14ac:dyDescent="0.3">
      <c r="B5218" s="11">
        <v>42088</v>
      </c>
      <c r="C5218" s="12">
        <v>1979.39</v>
      </c>
      <c r="D5218" s="192">
        <f t="shared" si="81"/>
        <v>0.24207311823600808</v>
      </c>
    </row>
    <row r="5219" spans="2:4" thickBot="1" x14ac:dyDescent="0.3">
      <c r="B5219" s="11">
        <v>42089</v>
      </c>
      <c r="C5219" s="12">
        <v>1979.42</v>
      </c>
      <c r="D5219" s="192">
        <f t="shared" si="81"/>
        <v>1.51561844810022E-3</v>
      </c>
    </row>
    <row r="5220" spans="2:4" thickBot="1" x14ac:dyDescent="0.3">
      <c r="B5220" s="11">
        <v>42090</v>
      </c>
      <c r="C5220" s="12">
        <v>1984.98</v>
      </c>
      <c r="D5220" s="192">
        <f t="shared" si="81"/>
        <v>0.28089036182314953</v>
      </c>
    </row>
    <row r="5221" spans="2:4" thickBot="1" x14ac:dyDescent="0.3">
      <c r="B5221" s="11">
        <v>42093</v>
      </c>
      <c r="C5221" s="12">
        <v>1978.5</v>
      </c>
      <c r="D5221" s="192">
        <f t="shared" si="81"/>
        <v>-0.32645165190581249</v>
      </c>
    </row>
    <row r="5222" spans="2:4" thickBot="1" x14ac:dyDescent="0.3">
      <c r="B5222" s="11">
        <v>42094</v>
      </c>
      <c r="C5222" s="12">
        <v>1975.21</v>
      </c>
      <c r="D5222" s="192">
        <f t="shared" si="81"/>
        <v>-0.16628759160980389</v>
      </c>
    </row>
    <row r="5223" spans="2:4" thickBot="1" x14ac:dyDescent="0.3">
      <c r="B5223" s="11">
        <v>42095</v>
      </c>
      <c r="C5223" s="12">
        <v>1977.83</v>
      </c>
      <c r="D5223" s="192">
        <f t="shared" si="81"/>
        <v>0.13264412391593705</v>
      </c>
    </row>
    <row r="5224" spans="2:4" thickBot="1" x14ac:dyDescent="0.3">
      <c r="B5224" s="11">
        <v>42096</v>
      </c>
      <c r="C5224" s="12">
        <v>1975.54</v>
      </c>
      <c r="D5224" s="192">
        <f t="shared" si="81"/>
        <v>-0.11578345965022052</v>
      </c>
    </row>
    <row r="5225" spans="2:4" thickBot="1" x14ac:dyDescent="0.3">
      <c r="B5225" s="11">
        <v>42097</v>
      </c>
      <c r="C5225" s="12">
        <v>1972.98</v>
      </c>
      <c r="D5225" s="192">
        <f t="shared" si="81"/>
        <v>-0.12958482237767077</v>
      </c>
    </row>
    <row r="5226" spans="2:4" thickBot="1" x14ac:dyDescent="0.3">
      <c r="B5226" s="11">
        <v>42100</v>
      </c>
      <c r="C5226" s="12">
        <v>1977.88</v>
      </c>
      <c r="D5226" s="192">
        <f t="shared" si="81"/>
        <v>0.24835527983051442</v>
      </c>
    </row>
    <row r="5227" spans="2:4" thickBot="1" x14ac:dyDescent="0.3">
      <c r="B5227" s="11">
        <v>42101</v>
      </c>
      <c r="C5227" s="12">
        <v>1964.14</v>
      </c>
      <c r="D5227" s="192">
        <f t="shared" si="81"/>
        <v>-0.69468319614941487</v>
      </c>
    </row>
    <row r="5228" spans="2:4" thickBot="1" x14ac:dyDescent="0.3">
      <c r="B5228" s="11">
        <v>42102</v>
      </c>
      <c r="C5228" s="12">
        <v>1962.4</v>
      </c>
      <c r="D5228" s="192">
        <f t="shared" si="81"/>
        <v>-8.8588389829646896E-2</v>
      </c>
    </row>
    <row r="5229" spans="2:4" thickBot="1" x14ac:dyDescent="0.3">
      <c r="B5229" s="11">
        <v>42103</v>
      </c>
      <c r="C5229" s="12">
        <v>1962.37</v>
      </c>
      <c r="D5229" s="192">
        <f t="shared" si="81"/>
        <v>-1.5287403179908843E-3</v>
      </c>
    </row>
    <row r="5230" spans="2:4" thickBot="1" x14ac:dyDescent="0.3">
      <c r="B5230" s="11">
        <v>42104</v>
      </c>
      <c r="C5230" s="12">
        <v>1962.3</v>
      </c>
      <c r="D5230" s="192">
        <f t="shared" si="81"/>
        <v>-3.5671152738725453E-3</v>
      </c>
    </row>
    <row r="5231" spans="2:4" thickBot="1" x14ac:dyDescent="0.3">
      <c r="B5231" s="11">
        <v>42107</v>
      </c>
      <c r="C5231" s="12">
        <v>1953.08</v>
      </c>
      <c r="D5231" s="192">
        <f t="shared" si="81"/>
        <v>-0.46985680069306923</v>
      </c>
    </row>
    <row r="5232" spans="2:4" thickBot="1" x14ac:dyDescent="0.3">
      <c r="B5232" s="11">
        <v>42108</v>
      </c>
      <c r="C5232" s="12">
        <v>1951.77</v>
      </c>
      <c r="D5232" s="192">
        <f t="shared" si="81"/>
        <v>-6.7073545374485288E-2</v>
      </c>
    </row>
    <row r="5233" spans="2:4" thickBot="1" x14ac:dyDescent="0.3">
      <c r="B5233" s="11">
        <v>42109</v>
      </c>
      <c r="C5233" s="12">
        <v>1948.47</v>
      </c>
      <c r="D5233" s="192">
        <f t="shared" si="81"/>
        <v>-0.16907729906699975</v>
      </c>
    </row>
    <row r="5234" spans="2:4" thickBot="1" x14ac:dyDescent="0.3">
      <c r="B5234" s="11">
        <v>42110</v>
      </c>
      <c r="C5234" s="12">
        <v>1949.42</v>
      </c>
      <c r="D5234" s="192">
        <f t="shared" si="81"/>
        <v>4.8756203585376134E-2</v>
      </c>
    </row>
    <row r="5235" spans="2:4" thickBot="1" x14ac:dyDescent="0.3">
      <c r="B5235" s="11">
        <v>42111</v>
      </c>
      <c r="C5235" s="12">
        <v>1943.01</v>
      </c>
      <c r="D5235" s="192">
        <f t="shared" si="81"/>
        <v>-0.3288157503257394</v>
      </c>
    </row>
    <row r="5236" spans="2:4" thickBot="1" x14ac:dyDescent="0.3">
      <c r="B5236" s="11">
        <v>42114</v>
      </c>
      <c r="C5236" s="12">
        <v>1945.01</v>
      </c>
      <c r="D5236" s="192">
        <f t="shared" si="81"/>
        <v>0.10293307805930851</v>
      </c>
    </row>
    <row r="5237" spans="2:4" thickBot="1" x14ac:dyDescent="0.3">
      <c r="B5237" s="11">
        <v>42115</v>
      </c>
      <c r="C5237" s="12">
        <v>1940.71</v>
      </c>
      <c r="D5237" s="192">
        <f t="shared" si="81"/>
        <v>-0.22107855486603878</v>
      </c>
    </row>
    <row r="5238" spans="2:4" thickBot="1" x14ac:dyDescent="0.3">
      <c r="B5238" s="11">
        <v>42116</v>
      </c>
      <c r="C5238" s="12">
        <v>1934.42</v>
      </c>
      <c r="D5238" s="192">
        <f t="shared" si="81"/>
        <v>-0.32410818720983725</v>
      </c>
    </row>
    <row r="5239" spans="2:4" thickBot="1" x14ac:dyDescent="0.3">
      <c r="B5239" s="11">
        <v>42117</v>
      </c>
      <c r="C5239" s="12">
        <v>1931.34</v>
      </c>
      <c r="D5239" s="192">
        <f t="shared" si="81"/>
        <v>-0.15922085172817013</v>
      </c>
    </row>
    <row r="5240" spans="2:4" thickBot="1" x14ac:dyDescent="0.3">
      <c r="B5240" s="11">
        <v>42118</v>
      </c>
      <c r="C5240" s="12">
        <v>1930.44</v>
      </c>
      <c r="D5240" s="192">
        <f t="shared" si="81"/>
        <v>-4.6599770107791372E-2</v>
      </c>
    </row>
    <row r="5241" spans="2:4" thickBot="1" x14ac:dyDescent="0.3">
      <c r="B5241" s="11">
        <v>42121</v>
      </c>
      <c r="C5241" s="12">
        <v>1936.45</v>
      </c>
      <c r="D5241" s="192">
        <f t="shared" si="81"/>
        <v>0.31132798740183265</v>
      </c>
    </row>
    <row r="5242" spans="2:4" thickBot="1" x14ac:dyDescent="0.3">
      <c r="B5242" s="11">
        <v>42122</v>
      </c>
      <c r="C5242" s="12">
        <v>1943.97</v>
      </c>
      <c r="D5242" s="192">
        <f t="shared" si="81"/>
        <v>0.38833948720597977</v>
      </c>
    </row>
    <row r="5243" spans="2:4" thickBot="1" x14ac:dyDescent="0.3">
      <c r="B5243" s="11">
        <v>42123</v>
      </c>
      <c r="C5243" s="12">
        <v>1953.22</v>
      </c>
      <c r="D5243" s="192">
        <f t="shared" si="81"/>
        <v>0.4758303883290349</v>
      </c>
    </row>
    <row r="5244" spans="2:4" thickBot="1" x14ac:dyDescent="0.3">
      <c r="B5244" s="11">
        <v>42124</v>
      </c>
      <c r="C5244" s="12">
        <v>1955.81</v>
      </c>
      <c r="D5244" s="192">
        <f t="shared" si="81"/>
        <v>0.1326015502605804</v>
      </c>
    </row>
    <row r="5245" spans="2:4" thickBot="1" x14ac:dyDescent="0.3">
      <c r="B5245" s="11">
        <v>42128</v>
      </c>
      <c r="C5245" s="12">
        <v>1950.99</v>
      </c>
      <c r="D5245" s="192">
        <f t="shared" si="81"/>
        <v>-0.24644520684524718</v>
      </c>
    </row>
    <row r="5246" spans="2:4" thickBot="1" x14ac:dyDescent="0.3">
      <c r="B5246" s="11">
        <v>42129</v>
      </c>
      <c r="C5246" s="12">
        <v>1948.8</v>
      </c>
      <c r="D5246" s="192">
        <f t="shared" si="81"/>
        <v>-0.11225070348900301</v>
      </c>
    </row>
    <row r="5247" spans="2:4" thickBot="1" x14ac:dyDescent="0.3">
      <c r="B5247" s="11">
        <v>42130</v>
      </c>
      <c r="C5247" s="12">
        <v>1945.66</v>
      </c>
      <c r="D5247" s="192">
        <f t="shared" si="81"/>
        <v>-0.16112479474548191</v>
      </c>
    </row>
    <row r="5248" spans="2:4" thickBot="1" x14ac:dyDescent="0.3">
      <c r="B5248" s="11">
        <v>42131</v>
      </c>
      <c r="C5248" s="12">
        <v>1952.47</v>
      </c>
      <c r="D5248" s="192">
        <f t="shared" si="81"/>
        <v>0.35000976532384431</v>
      </c>
    </row>
    <row r="5249" spans="2:4" thickBot="1" x14ac:dyDescent="0.3">
      <c r="B5249" s="11">
        <v>42132</v>
      </c>
      <c r="C5249" s="12">
        <v>1955.83</v>
      </c>
      <c r="D5249" s="192">
        <f t="shared" si="81"/>
        <v>0.17208971200581846</v>
      </c>
    </row>
    <row r="5250" spans="2:4" thickBot="1" x14ac:dyDescent="0.3">
      <c r="B5250" s="11">
        <v>42135</v>
      </c>
      <c r="C5250" s="12">
        <v>1946.11</v>
      </c>
      <c r="D5250" s="192">
        <f t="shared" si="81"/>
        <v>-0.49697570852272888</v>
      </c>
    </row>
    <row r="5251" spans="2:4" thickBot="1" x14ac:dyDescent="0.3">
      <c r="B5251" s="11">
        <v>42136</v>
      </c>
      <c r="C5251" s="12">
        <v>1939.67</v>
      </c>
      <c r="D5251" s="192">
        <f t="shared" si="81"/>
        <v>-0.33091654634115342</v>
      </c>
    </row>
    <row r="5252" spans="2:4" thickBot="1" x14ac:dyDescent="0.3">
      <c r="B5252" s="11">
        <v>42137</v>
      </c>
      <c r="C5252" s="12">
        <v>1956.38</v>
      </c>
      <c r="D5252" s="192">
        <f t="shared" si="81"/>
        <v>0.8614867477457544</v>
      </c>
    </row>
    <row r="5253" spans="2:4" thickBot="1" x14ac:dyDescent="0.3">
      <c r="B5253" s="11">
        <v>42138</v>
      </c>
      <c r="C5253" s="12">
        <v>1964.89</v>
      </c>
      <c r="D5253" s="192">
        <f t="shared" si="81"/>
        <v>0.43498706795204178</v>
      </c>
    </row>
    <row r="5254" spans="2:4" thickBot="1" x14ac:dyDescent="0.3">
      <c r="B5254" s="11">
        <v>42139</v>
      </c>
      <c r="C5254" s="12">
        <v>1975.98</v>
      </c>
      <c r="D5254" s="192">
        <f t="shared" si="81"/>
        <v>0.56440818569996054</v>
      </c>
    </row>
    <row r="5255" spans="2:4" thickBot="1" x14ac:dyDescent="0.3">
      <c r="B5255" s="11">
        <v>42142</v>
      </c>
      <c r="C5255" s="12">
        <v>1975.46</v>
      </c>
      <c r="D5255" s="192">
        <f t="shared" ref="D5255:D5318" si="82">+((C5255/C5254)-1)*100</f>
        <v>-2.6316055830521989E-2</v>
      </c>
    </row>
    <row r="5256" spans="2:4" thickBot="1" x14ac:dyDescent="0.3">
      <c r="B5256" s="11">
        <v>42143</v>
      </c>
      <c r="C5256" s="12">
        <v>1969.44</v>
      </c>
      <c r="D5256" s="192">
        <f t="shared" si="82"/>
        <v>-0.3047391493626761</v>
      </c>
    </row>
    <row r="5257" spans="2:4" thickBot="1" x14ac:dyDescent="0.3">
      <c r="B5257" s="11">
        <v>42144</v>
      </c>
      <c r="C5257" s="12">
        <v>1965.47</v>
      </c>
      <c r="D5257" s="192">
        <f t="shared" si="82"/>
        <v>-0.20158014460963658</v>
      </c>
    </row>
    <row r="5258" spans="2:4" thickBot="1" x14ac:dyDescent="0.3">
      <c r="B5258" s="11">
        <v>42145</v>
      </c>
      <c r="C5258" s="12">
        <v>1968.72</v>
      </c>
      <c r="D5258" s="192">
        <f t="shared" si="82"/>
        <v>0.16535485151134566</v>
      </c>
    </row>
    <row r="5259" spans="2:4" thickBot="1" x14ac:dyDescent="0.3">
      <c r="B5259" s="11">
        <v>42146</v>
      </c>
      <c r="C5259" s="12">
        <v>1974.9</v>
      </c>
      <c r="D5259" s="192">
        <f t="shared" si="82"/>
        <v>0.31390954528831561</v>
      </c>
    </row>
    <row r="5260" spans="2:4" thickBot="1" x14ac:dyDescent="0.3">
      <c r="B5260" s="11">
        <v>42149</v>
      </c>
      <c r="C5260" s="12">
        <v>1972.73</v>
      </c>
      <c r="D5260" s="192">
        <f t="shared" si="82"/>
        <v>-0.10987898121423978</v>
      </c>
    </row>
    <row r="5261" spans="2:4" thickBot="1" x14ac:dyDescent="0.3">
      <c r="B5261" s="11">
        <v>42150</v>
      </c>
      <c r="C5261" s="12">
        <v>1967.91</v>
      </c>
      <c r="D5261" s="192">
        <f t="shared" si="82"/>
        <v>-0.24433145944958712</v>
      </c>
    </row>
    <row r="5262" spans="2:4" thickBot="1" x14ac:dyDescent="0.3">
      <c r="B5262" s="11">
        <v>42151</v>
      </c>
      <c r="C5262" s="12">
        <v>1962.95</v>
      </c>
      <c r="D5262" s="192">
        <f t="shared" si="82"/>
        <v>-0.25204404672978242</v>
      </c>
    </row>
    <row r="5263" spans="2:4" thickBot="1" x14ac:dyDescent="0.3">
      <c r="B5263" s="11">
        <v>42152</v>
      </c>
      <c r="C5263" s="12">
        <v>1956.13</v>
      </c>
      <c r="D5263" s="192">
        <f t="shared" si="82"/>
        <v>-0.34743625665452083</v>
      </c>
    </row>
    <row r="5264" spans="2:4" thickBot="1" x14ac:dyDescent="0.3">
      <c r="B5264" s="11">
        <v>42153</v>
      </c>
      <c r="C5264" s="12">
        <v>1952</v>
      </c>
      <c r="D5264" s="192">
        <f t="shared" si="82"/>
        <v>-0.21113116203933524</v>
      </c>
    </row>
    <row r="5265" spans="2:4" thickBot="1" x14ac:dyDescent="0.3">
      <c r="B5265" s="11">
        <v>42156</v>
      </c>
      <c r="C5265" s="12">
        <v>1953.59</v>
      </c>
      <c r="D5265" s="192">
        <f t="shared" si="82"/>
        <v>8.1454918032775048E-2</v>
      </c>
    </row>
    <row r="5266" spans="2:4" thickBot="1" x14ac:dyDescent="0.3">
      <c r="B5266" s="11">
        <v>42157</v>
      </c>
      <c r="C5266" s="12">
        <v>1956.99</v>
      </c>
      <c r="D5266" s="192">
        <f t="shared" si="82"/>
        <v>0.17403856489848213</v>
      </c>
    </row>
    <row r="5267" spans="2:4" thickBot="1" x14ac:dyDescent="0.3">
      <c r="B5267" s="11">
        <v>42158</v>
      </c>
      <c r="C5267" s="12">
        <v>1959.73</v>
      </c>
      <c r="D5267" s="192">
        <f t="shared" si="82"/>
        <v>0.14001093516062824</v>
      </c>
    </row>
    <row r="5268" spans="2:4" thickBot="1" x14ac:dyDescent="0.3">
      <c r="B5268" s="11">
        <v>42159</v>
      </c>
      <c r="C5268" s="12">
        <v>1967.64</v>
      </c>
      <c r="D5268" s="192">
        <f t="shared" si="82"/>
        <v>0.40362703025416113</v>
      </c>
    </row>
    <row r="5269" spans="2:4" thickBot="1" x14ac:dyDescent="0.3">
      <c r="B5269" s="11">
        <v>42160</v>
      </c>
      <c r="C5269" s="12">
        <v>1970.79</v>
      </c>
      <c r="D5269" s="192">
        <f t="shared" si="82"/>
        <v>0.16009026041348129</v>
      </c>
    </row>
    <row r="5270" spans="2:4" thickBot="1" x14ac:dyDescent="0.3">
      <c r="B5270" s="11">
        <v>42163</v>
      </c>
      <c r="C5270" s="12">
        <v>1974.65</v>
      </c>
      <c r="D5270" s="192">
        <f t="shared" si="82"/>
        <v>0.19586054323392776</v>
      </c>
    </row>
    <row r="5271" spans="2:4" thickBot="1" x14ac:dyDescent="0.3">
      <c r="B5271" s="11">
        <v>42164</v>
      </c>
      <c r="C5271" s="12">
        <v>1976.34</v>
      </c>
      <c r="D5271" s="192">
        <f t="shared" si="82"/>
        <v>8.5584787177461763E-2</v>
      </c>
    </row>
    <row r="5272" spans="2:4" thickBot="1" x14ac:dyDescent="0.3">
      <c r="B5272" s="11">
        <v>42165</v>
      </c>
      <c r="C5272" s="12">
        <v>1976.57</v>
      </c>
      <c r="D5272" s="192">
        <f t="shared" si="82"/>
        <v>1.1637673679620875E-2</v>
      </c>
    </row>
    <row r="5273" spans="2:4" thickBot="1" x14ac:dyDescent="0.3">
      <c r="B5273" s="11">
        <v>42166</v>
      </c>
      <c r="C5273" s="12">
        <v>1978.09</v>
      </c>
      <c r="D5273" s="192">
        <f t="shared" si="82"/>
        <v>7.6900893972897677E-2</v>
      </c>
    </row>
    <row r="5274" spans="2:4" thickBot="1" x14ac:dyDescent="0.3">
      <c r="B5274" s="11">
        <v>42167</v>
      </c>
      <c r="C5274" s="12">
        <v>1975.05</v>
      </c>
      <c r="D5274" s="192">
        <f t="shared" si="82"/>
        <v>-0.15368360388050561</v>
      </c>
    </row>
    <row r="5275" spans="2:4" thickBot="1" x14ac:dyDescent="0.3">
      <c r="B5275" s="11">
        <v>42170</v>
      </c>
      <c r="C5275" s="12">
        <v>1972.76</v>
      </c>
      <c r="D5275" s="192">
        <f t="shared" si="82"/>
        <v>-0.11594643173590269</v>
      </c>
    </row>
    <row r="5276" spans="2:4" thickBot="1" x14ac:dyDescent="0.3">
      <c r="B5276" s="11">
        <v>42171</v>
      </c>
      <c r="C5276" s="12">
        <v>1973.34</v>
      </c>
      <c r="D5276" s="192">
        <f t="shared" si="82"/>
        <v>2.9400433909843038E-2</v>
      </c>
    </row>
    <row r="5277" spans="2:4" thickBot="1" x14ac:dyDescent="0.3">
      <c r="B5277" s="11">
        <v>42172</v>
      </c>
      <c r="C5277" s="12">
        <v>1975.82</v>
      </c>
      <c r="D5277" s="192">
        <f t="shared" si="82"/>
        <v>0.12567525109712374</v>
      </c>
    </row>
    <row r="5278" spans="2:4" thickBot="1" x14ac:dyDescent="0.3">
      <c r="B5278" s="11">
        <v>42173</v>
      </c>
      <c r="C5278" s="12">
        <v>1983.23</v>
      </c>
      <c r="D5278" s="192">
        <f t="shared" si="82"/>
        <v>0.37503416303104053</v>
      </c>
    </row>
    <row r="5279" spans="2:4" thickBot="1" x14ac:dyDescent="0.3">
      <c r="B5279" s="11">
        <v>42174</v>
      </c>
      <c r="C5279" s="12">
        <v>1987.04</v>
      </c>
      <c r="D5279" s="192">
        <f t="shared" si="82"/>
        <v>0.19211084947283741</v>
      </c>
    </row>
    <row r="5280" spans="2:4" thickBot="1" x14ac:dyDescent="0.3">
      <c r="B5280" s="11">
        <v>42177</v>
      </c>
      <c r="C5280" s="12">
        <v>1985.72</v>
      </c>
      <c r="D5280" s="192">
        <f t="shared" si="82"/>
        <v>-6.6430469441980389E-2</v>
      </c>
    </row>
    <row r="5281" spans="2:4" thickBot="1" x14ac:dyDescent="0.3">
      <c r="B5281" s="11">
        <v>42178</v>
      </c>
      <c r="C5281" s="12">
        <v>1984.76</v>
      </c>
      <c r="D5281" s="192">
        <f t="shared" si="82"/>
        <v>-4.8345184618170389E-2</v>
      </c>
    </row>
    <row r="5282" spans="2:4" thickBot="1" x14ac:dyDescent="0.3">
      <c r="B5282" s="11">
        <v>42179</v>
      </c>
      <c r="C5282" s="12">
        <v>1982.2</v>
      </c>
      <c r="D5282" s="192">
        <f t="shared" si="82"/>
        <v>-0.12898284931175397</v>
      </c>
    </row>
    <row r="5283" spans="2:4" thickBot="1" x14ac:dyDescent="0.3">
      <c r="B5283" s="11">
        <v>42180</v>
      </c>
      <c r="C5283" s="12">
        <v>1985.89</v>
      </c>
      <c r="D5283" s="192">
        <f t="shared" si="82"/>
        <v>0.18615679547977493</v>
      </c>
    </row>
    <row r="5284" spans="2:4" thickBot="1" x14ac:dyDescent="0.3">
      <c r="B5284" s="11">
        <v>42181</v>
      </c>
      <c r="C5284" s="12">
        <v>1981.39</v>
      </c>
      <c r="D5284" s="192">
        <f t="shared" si="82"/>
        <v>-0.22659865350044273</v>
      </c>
    </row>
    <row r="5285" spans="2:4" thickBot="1" x14ac:dyDescent="0.3">
      <c r="B5285" s="11">
        <v>42184</v>
      </c>
      <c r="C5285" s="12">
        <v>1980.11</v>
      </c>
      <c r="D5285" s="192">
        <f t="shared" si="82"/>
        <v>-6.4601113359818996E-2</v>
      </c>
    </row>
    <row r="5286" spans="2:4" thickBot="1" x14ac:dyDescent="0.3">
      <c r="B5286" s="11">
        <v>42185</v>
      </c>
      <c r="C5286" s="12">
        <v>1980.9</v>
      </c>
      <c r="D5286" s="192">
        <f t="shared" si="82"/>
        <v>3.9896773411585151E-2</v>
      </c>
    </row>
    <row r="5287" spans="2:4" thickBot="1" x14ac:dyDescent="0.3">
      <c r="B5287" s="11">
        <v>42186</v>
      </c>
      <c r="C5287" s="12">
        <v>1973.01</v>
      </c>
      <c r="D5287" s="192">
        <f t="shared" si="82"/>
        <v>-0.39830380130244647</v>
      </c>
    </row>
    <row r="5288" spans="2:4" thickBot="1" x14ac:dyDescent="0.3">
      <c r="B5288" s="11">
        <v>42187</v>
      </c>
      <c r="C5288" s="12">
        <v>1966.19</v>
      </c>
      <c r="D5288" s="192">
        <f t="shared" si="82"/>
        <v>-0.34566474574381223</v>
      </c>
    </row>
    <row r="5289" spans="2:4" thickBot="1" x14ac:dyDescent="0.3">
      <c r="B5289" s="11">
        <v>42188</v>
      </c>
      <c r="C5289" s="12">
        <v>1964.42</v>
      </c>
      <c r="D5289" s="192">
        <f t="shared" si="82"/>
        <v>-9.0021818847618729E-2</v>
      </c>
    </row>
    <row r="5290" spans="2:4" thickBot="1" x14ac:dyDescent="0.3">
      <c r="B5290" s="11">
        <v>42191</v>
      </c>
      <c r="C5290" s="12">
        <v>1964.65</v>
      </c>
      <c r="D5290" s="192">
        <f t="shared" si="82"/>
        <v>1.170829048777744E-2</v>
      </c>
    </row>
    <row r="5291" spans="2:4" thickBot="1" x14ac:dyDescent="0.3">
      <c r="B5291" s="11">
        <v>42192</v>
      </c>
      <c r="C5291" s="12">
        <v>1973.28</v>
      </c>
      <c r="D5291" s="192">
        <f t="shared" si="82"/>
        <v>0.4392639910416607</v>
      </c>
    </row>
    <row r="5292" spans="2:4" thickBot="1" x14ac:dyDescent="0.3">
      <c r="B5292" s="11">
        <v>42193</v>
      </c>
      <c r="C5292" s="12">
        <v>1969.62</v>
      </c>
      <c r="D5292" s="192">
        <f t="shared" si="82"/>
        <v>-0.18547798589151343</v>
      </c>
    </row>
    <row r="5293" spans="2:4" thickBot="1" x14ac:dyDescent="0.3">
      <c r="B5293" s="11">
        <v>42194</v>
      </c>
      <c r="C5293" s="12">
        <v>1964.43</v>
      </c>
      <c r="D5293" s="192">
        <f t="shared" si="82"/>
        <v>-0.26350260456330377</v>
      </c>
    </row>
    <row r="5294" spans="2:4" thickBot="1" x14ac:dyDescent="0.3">
      <c r="B5294" s="11">
        <v>42195</v>
      </c>
      <c r="C5294" s="12">
        <v>1960.27</v>
      </c>
      <c r="D5294" s="192">
        <f t="shared" si="82"/>
        <v>-0.21176626298723411</v>
      </c>
    </row>
    <row r="5295" spans="2:4" thickBot="1" x14ac:dyDescent="0.3">
      <c r="B5295" s="11">
        <v>42198</v>
      </c>
      <c r="C5295" s="12">
        <v>1945.05</v>
      </c>
      <c r="D5295" s="192">
        <f t="shared" si="82"/>
        <v>-0.77642365592495155</v>
      </c>
    </row>
    <row r="5296" spans="2:4" thickBot="1" x14ac:dyDescent="0.3">
      <c r="B5296" s="11">
        <v>42199</v>
      </c>
      <c r="C5296" s="12">
        <v>1947.78</v>
      </c>
      <c r="D5296" s="192">
        <f t="shared" si="82"/>
        <v>0.14035628904141007</v>
      </c>
    </row>
    <row r="5297" spans="2:4" thickBot="1" x14ac:dyDescent="0.3">
      <c r="B5297" s="11">
        <v>42200</v>
      </c>
      <c r="C5297" s="12">
        <v>1951.02</v>
      </c>
      <c r="D5297" s="192">
        <f t="shared" si="82"/>
        <v>0.16634322151372061</v>
      </c>
    </row>
    <row r="5298" spans="2:4" thickBot="1" x14ac:dyDescent="0.3">
      <c r="B5298" s="11">
        <v>42201</v>
      </c>
      <c r="C5298" s="12">
        <v>1950.83</v>
      </c>
      <c r="D5298" s="192">
        <f t="shared" si="82"/>
        <v>-9.7384957611912348E-3</v>
      </c>
    </row>
    <row r="5299" spans="2:4" thickBot="1" x14ac:dyDescent="0.3">
      <c r="B5299" s="11">
        <v>42202</v>
      </c>
      <c r="C5299" s="12">
        <v>1950.52</v>
      </c>
      <c r="D5299" s="192">
        <f t="shared" si="82"/>
        <v>-1.5890672175433718E-2</v>
      </c>
    </row>
    <row r="5300" spans="2:4" thickBot="1" x14ac:dyDescent="0.3">
      <c r="B5300" s="11">
        <v>42205</v>
      </c>
      <c r="C5300" s="12">
        <v>1955.84</v>
      </c>
      <c r="D5300" s="192">
        <f t="shared" si="82"/>
        <v>0.27274778007915224</v>
      </c>
    </row>
    <row r="5301" spans="2:4" thickBot="1" x14ac:dyDescent="0.3">
      <c r="B5301" s="11">
        <v>42206</v>
      </c>
      <c r="C5301" s="12">
        <v>1952.9</v>
      </c>
      <c r="D5301" s="192">
        <f t="shared" si="82"/>
        <v>-0.15031904450261147</v>
      </c>
    </row>
    <row r="5302" spans="2:4" thickBot="1" x14ac:dyDescent="0.3">
      <c r="B5302" s="11">
        <v>42207</v>
      </c>
      <c r="C5302" s="12">
        <v>1953.19</v>
      </c>
      <c r="D5302" s="192">
        <f t="shared" si="82"/>
        <v>1.4849710686659634E-2</v>
      </c>
    </row>
    <row r="5303" spans="2:4" thickBot="1" x14ac:dyDescent="0.3">
      <c r="B5303" s="11">
        <v>42208</v>
      </c>
      <c r="C5303" s="12">
        <v>1953.54</v>
      </c>
      <c r="D5303" s="192">
        <f t="shared" si="82"/>
        <v>1.7919403642241427E-2</v>
      </c>
    </row>
    <row r="5304" spans="2:4" thickBot="1" x14ac:dyDescent="0.3">
      <c r="B5304" s="11">
        <v>42209</v>
      </c>
      <c r="C5304" s="12">
        <v>1953.78</v>
      </c>
      <c r="D5304" s="192">
        <f t="shared" si="82"/>
        <v>1.2285389600408259E-2</v>
      </c>
    </row>
    <row r="5305" spans="2:4" thickBot="1" x14ac:dyDescent="0.3">
      <c r="B5305" s="11">
        <v>42212</v>
      </c>
      <c r="C5305" s="12">
        <v>1958.29</v>
      </c>
      <c r="D5305" s="192">
        <f t="shared" si="82"/>
        <v>0.23083458731278927</v>
      </c>
    </row>
    <row r="5306" spans="2:4" thickBot="1" x14ac:dyDescent="0.3">
      <c r="B5306" s="11">
        <v>42213</v>
      </c>
      <c r="C5306" s="12">
        <v>1968.92</v>
      </c>
      <c r="D5306" s="192">
        <f t="shared" si="82"/>
        <v>0.54282052198602049</v>
      </c>
    </row>
    <row r="5307" spans="2:4" thickBot="1" x14ac:dyDescent="0.3">
      <c r="B5307" s="11">
        <v>42214</v>
      </c>
      <c r="C5307" s="12">
        <v>1971.23</v>
      </c>
      <c r="D5307" s="192">
        <f t="shared" si="82"/>
        <v>0.1173232025678983</v>
      </c>
    </row>
    <row r="5308" spans="2:4" thickBot="1" x14ac:dyDescent="0.3">
      <c r="B5308" s="11">
        <v>42215</v>
      </c>
      <c r="C5308" s="12">
        <v>1973.38</v>
      </c>
      <c r="D5308" s="192">
        <f t="shared" si="82"/>
        <v>0.10906895694566821</v>
      </c>
    </row>
    <row r="5309" spans="2:4" thickBot="1" x14ac:dyDescent="0.3">
      <c r="B5309" s="11">
        <v>42216</v>
      </c>
      <c r="C5309" s="12">
        <v>1974.5</v>
      </c>
      <c r="D5309" s="192">
        <f t="shared" si="82"/>
        <v>5.6755414567888351E-2</v>
      </c>
    </row>
    <row r="5310" spans="2:4" thickBot="1" x14ac:dyDescent="0.3">
      <c r="B5310" s="11">
        <v>42219</v>
      </c>
      <c r="C5310" s="12">
        <v>1972.73</v>
      </c>
      <c r="D5310" s="192">
        <f t="shared" si="82"/>
        <v>-8.9642947581669574E-2</v>
      </c>
    </row>
    <row r="5311" spans="2:4" thickBot="1" x14ac:dyDescent="0.3">
      <c r="B5311" s="11">
        <v>42220</v>
      </c>
      <c r="C5311" s="12">
        <v>1979.49</v>
      </c>
      <c r="D5311" s="192">
        <f t="shared" si="82"/>
        <v>0.34267233731934965</v>
      </c>
    </row>
    <row r="5312" spans="2:4" thickBot="1" x14ac:dyDescent="0.3">
      <c r="B5312" s="11">
        <v>42221</v>
      </c>
      <c r="C5312" s="12">
        <v>1982.5</v>
      </c>
      <c r="D5312" s="192">
        <f t="shared" si="82"/>
        <v>0.15205936882731752</v>
      </c>
    </row>
    <row r="5313" spans="2:4" thickBot="1" x14ac:dyDescent="0.3">
      <c r="B5313" s="11">
        <v>42222</v>
      </c>
      <c r="C5313" s="12">
        <v>1981.57</v>
      </c>
      <c r="D5313" s="192">
        <f t="shared" si="82"/>
        <v>-4.6910466582605892E-2</v>
      </c>
    </row>
    <row r="5314" spans="2:4" thickBot="1" x14ac:dyDescent="0.3">
      <c r="B5314" s="11">
        <v>42223</v>
      </c>
      <c r="C5314" s="12">
        <v>1975.49</v>
      </c>
      <c r="D5314" s="192">
        <f t="shared" si="82"/>
        <v>-0.30682741462577656</v>
      </c>
    </row>
    <row r="5315" spans="2:4" thickBot="1" x14ac:dyDescent="0.3">
      <c r="B5315" s="11">
        <v>42226</v>
      </c>
      <c r="C5315" s="12">
        <v>1966.43</v>
      </c>
      <c r="D5315" s="192">
        <f t="shared" si="82"/>
        <v>-0.45862039291517664</v>
      </c>
    </row>
    <row r="5316" spans="2:4" thickBot="1" x14ac:dyDescent="0.3">
      <c r="B5316" s="11">
        <v>42227</v>
      </c>
      <c r="C5316" s="12">
        <v>1964.27</v>
      </c>
      <c r="D5316" s="192">
        <f t="shared" si="82"/>
        <v>-0.10984372695698186</v>
      </c>
    </row>
    <row r="5317" spans="2:4" thickBot="1" x14ac:dyDescent="0.3">
      <c r="B5317" s="11">
        <v>42228</v>
      </c>
      <c r="C5317" s="12">
        <v>1961.46</v>
      </c>
      <c r="D5317" s="192">
        <f t="shared" si="82"/>
        <v>-0.14305568990006234</v>
      </c>
    </row>
    <row r="5318" spans="2:4" thickBot="1" x14ac:dyDescent="0.3">
      <c r="B5318" s="11">
        <v>42229</v>
      </c>
      <c r="C5318" s="12">
        <v>1965.75</v>
      </c>
      <c r="D5318" s="192">
        <f t="shared" si="82"/>
        <v>0.21871463093816601</v>
      </c>
    </row>
    <row r="5319" spans="2:4" thickBot="1" x14ac:dyDescent="0.3">
      <c r="B5319" s="11">
        <v>42230</v>
      </c>
      <c r="C5319" s="12">
        <v>1965.02</v>
      </c>
      <c r="D5319" s="192">
        <f t="shared" ref="D5319:D5382" si="83">+((C5319/C5318)-1)*100</f>
        <v>-3.7135953198530469E-2</v>
      </c>
    </row>
    <row r="5320" spans="2:4" thickBot="1" x14ac:dyDescent="0.3">
      <c r="B5320" s="11">
        <v>42233</v>
      </c>
      <c r="C5320" s="12">
        <v>1970.45</v>
      </c>
      <c r="D5320" s="192">
        <f t="shared" si="83"/>
        <v>0.27633306531231749</v>
      </c>
    </row>
    <row r="5321" spans="2:4" thickBot="1" x14ac:dyDescent="0.3">
      <c r="B5321" s="11">
        <v>42234</v>
      </c>
      <c r="C5321" s="12">
        <v>1966.43</v>
      </c>
      <c r="D5321" s="192">
        <f t="shared" si="83"/>
        <v>-0.20401431145169457</v>
      </c>
    </row>
    <row r="5322" spans="2:4" thickBot="1" x14ac:dyDescent="0.3">
      <c r="B5322" s="11">
        <v>42235</v>
      </c>
      <c r="C5322" s="12">
        <v>1969.59</v>
      </c>
      <c r="D5322" s="192">
        <f t="shared" si="83"/>
        <v>0.16069730425185558</v>
      </c>
    </row>
    <row r="5323" spans="2:4" thickBot="1" x14ac:dyDescent="0.3">
      <c r="B5323" s="11">
        <v>42236</v>
      </c>
      <c r="C5323" s="12">
        <v>1966.82</v>
      </c>
      <c r="D5323" s="192">
        <f t="shared" si="83"/>
        <v>-0.14063840697809971</v>
      </c>
    </row>
    <row r="5324" spans="2:4" thickBot="1" x14ac:dyDescent="0.3">
      <c r="B5324" s="11">
        <v>42237</v>
      </c>
      <c r="C5324" s="12">
        <v>1959.39</v>
      </c>
      <c r="D5324" s="192">
        <f t="shared" si="83"/>
        <v>-0.37776715713688791</v>
      </c>
    </row>
    <row r="5325" spans="2:4" thickBot="1" x14ac:dyDescent="0.3">
      <c r="B5325" s="11">
        <v>42240</v>
      </c>
      <c r="C5325" s="12">
        <v>1957.17</v>
      </c>
      <c r="D5325" s="192">
        <f t="shared" si="83"/>
        <v>-0.11330056803392496</v>
      </c>
    </row>
    <row r="5326" spans="2:4" thickBot="1" x14ac:dyDescent="0.3">
      <c r="B5326" s="11">
        <v>42241</v>
      </c>
      <c r="C5326" s="12">
        <v>1943.6</v>
      </c>
      <c r="D5326" s="192">
        <f t="shared" si="83"/>
        <v>-0.69334804845773146</v>
      </c>
    </row>
    <row r="5327" spans="2:4" thickBot="1" x14ac:dyDescent="0.3">
      <c r="B5327" s="11">
        <v>42242</v>
      </c>
      <c r="C5327" s="12">
        <v>1938.57</v>
      </c>
      <c r="D5327" s="192">
        <f t="shared" si="83"/>
        <v>-0.25879810660629499</v>
      </c>
    </row>
    <row r="5328" spans="2:4" thickBot="1" x14ac:dyDescent="0.3">
      <c r="B5328" s="11">
        <v>42243</v>
      </c>
      <c r="C5328" s="12">
        <v>1933.17</v>
      </c>
      <c r="D5328" s="192">
        <f t="shared" si="83"/>
        <v>-0.27855584270879419</v>
      </c>
    </row>
    <row r="5329" spans="2:4" thickBot="1" x14ac:dyDescent="0.3">
      <c r="B5329" s="11">
        <v>42244</v>
      </c>
      <c r="C5329" s="12">
        <v>1929</v>
      </c>
      <c r="D5329" s="192">
        <f t="shared" si="83"/>
        <v>-0.21570787876906694</v>
      </c>
    </row>
    <row r="5330" spans="2:4" thickBot="1" x14ac:dyDescent="0.3">
      <c r="B5330" s="11">
        <v>42247</v>
      </c>
      <c r="C5330" s="12">
        <v>1930.7</v>
      </c>
      <c r="D5330" s="192">
        <f t="shared" si="83"/>
        <v>8.8128564022804667E-2</v>
      </c>
    </row>
    <row r="5331" spans="2:4" thickBot="1" x14ac:dyDescent="0.3">
      <c r="B5331" s="11">
        <v>42248</v>
      </c>
      <c r="C5331" s="12">
        <v>1928.47</v>
      </c>
      <c r="D5331" s="192">
        <f t="shared" si="83"/>
        <v>-0.1155021494794628</v>
      </c>
    </row>
    <row r="5332" spans="2:4" thickBot="1" x14ac:dyDescent="0.3">
      <c r="B5332" s="11">
        <v>42249</v>
      </c>
      <c r="C5332" s="12">
        <v>1944.99</v>
      </c>
      <c r="D5332" s="192">
        <f t="shared" si="83"/>
        <v>0.85663764538728149</v>
      </c>
    </row>
    <row r="5333" spans="2:4" thickBot="1" x14ac:dyDescent="0.3">
      <c r="B5333" s="11">
        <v>42250</v>
      </c>
      <c r="C5333" s="12">
        <v>1944</v>
      </c>
      <c r="D5333" s="192">
        <f t="shared" si="83"/>
        <v>-5.0900004627274509E-2</v>
      </c>
    </row>
    <row r="5334" spans="2:4" thickBot="1" x14ac:dyDescent="0.3">
      <c r="B5334" s="144">
        <v>42251</v>
      </c>
      <c r="C5334" s="145">
        <v>1942.85</v>
      </c>
      <c r="D5334" s="192">
        <f t="shared" si="83"/>
        <v>-5.9156378600833115E-2</v>
      </c>
    </row>
    <row r="5335" spans="2:4" thickBot="1" x14ac:dyDescent="0.3">
      <c r="B5335" s="11">
        <v>42254</v>
      </c>
      <c r="C5335" s="12">
        <v>1940.45</v>
      </c>
      <c r="D5335" s="192">
        <f t="shared" si="83"/>
        <v>-0.12352986591861459</v>
      </c>
    </row>
    <row r="5336" spans="2:4" thickBot="1" x14ac:dyDescent="0.3">
      <c r="B5336" s="11">
        <v>42255</v>
      </c>
      <c r="C5336" s="12">
        <v>1940.25</v>
      </c>
      <c r="D5336" s="192">
        <f t="shared" si="83"/>
        <v>-1.0306887577626878E-2</v>
      </c>
    </row>
    <row r="5337" spans="2:4" thickBot="1" x14ac:dyDescent="0.3">
      <c r="B5337" s="11">
        <v>42256</v>
      </c>
      <c r="C5337" s="12">
        <v>1938.25</v>
      </c>
      <c r="D5337" s="192">
        <f t="shared" si="83"/>
        <v>-0.10307950006442912</v>
      </c>
    </row>
    <row r="5338" spans="2:4" thickBot="1" x14ac:dyDescent="0.3">
      <c r="B5338" s="11">
        <v>42257</v>
      </c>
      <c r="C5338" s="12">
        <v>1933.58</v>
      </c>
      <c r="D5338" s="192">
        <f t="shared" si="83"/>
        <v>-0.24093899135818608</v>
      </c>
    </row>
    <row r="5339" spans="2:4" thickBot="1" x14ac:dyDescent="0.3">
      <c r="B5339" s="11">
        <v>42258</v>
      </c>
      <c r="C5339" s="12">
        <v>1929.11</v>
      </c>
      <c r="D5339" s="192">
        <f t="shared" si="83"/>
        <v>-0.23117740150394583</v>
      </c>
    </row>
    <row r="5340" spans="2:4" thickBot="1" x14ac:dyDescent="0.3">
      <c r="B5340" s="11">
        <v>42261</v>
      </c>
      <c r="C5340" s="12">
        <v>1925.7</v>
      </c>
      <c r="D5340" s="192">
        <f t="shared" si="83"/>
        <v>-0.17676545142577549</v>
      </c>
    </row>
    <row r="5341" spans="2:4" thickBot="1" x14ac:dyDescent="0.3">
      <c r="B5341" s="11">
        <v>42262</v>
      </c>
      <c r="C5341" s="12">
        <v>1923.12</v>
      </c>
      <c r="D5341" s="192">
        <f t="shared" si="83"/>
        <v>-0.13397725502415359</v>
      </c>
    </row>
    <row r="5342" spans="2:4" thickBot="1" x14ac:dyDescent="0.3">
      <c r="B5342" s="11">
        <v>42263</v>
      </c>
      <c r="C5342" s="12">
        <v>1918.76</v>
      </c>
      <c r="D5342" s="192">
        <f t="shared" si="83"/>
        <v>-0.22671492158574669</v>
      </c>
    </row>
    <row r="5343" spans="2:4" thickBot="1" x14ac:dyDescent="0.3">
      <c r="B5343" s="11">
        <v>42264</v>
      </c>
      <c r="C5343" s="12">
        <v>1917.14</v>
      </c>
      <c r="D5343" s="192">
        <f t="shared" si="83"/>
        <v>-8.4429527403107052E-2</v>
      </c>
    </row>
    <row r="5344" spans="2:4" thickBot="1" x14ac:dyDescent="0.3">
      <c r="B5344" s="11">
        <v>42268</v>
      </c>
      <c r="C5344" s="12">
        <v>1919.2</v>
      </c>
      <c r="D5344" s="192">
        <f t="shared" si="83"/>
        <v>0.10745172496531286</v>
      </c>
    </row>
    <row r="5345" spans="2:4" thickBot="1" x14ac:dyDescent="0.3">
      <c r="B5345" s="11">
        <v>42269</v>
      </c>
      <c r="C5345" s="12">
        <v>1914.4</v>
      </c>
      <c r="D5345" s="192">
        <f t="shared" si="83"/>
        <v>-0.2501042100875317</v>
      </c>
    </row>
    <row r="5346" spans="2:4" thickBot="1" x14ac:dyDescent="0.3">
      <c r="B5346" s="11">
        <v>42270</v>
      </c>
      <c r="C5346" s="12">
        <v>1914.4</v>
      </c>
      <c r="D5346" s="192">
        <f t="shared" si="83"/>
        <v>0</v>
      </c>
    </row>
    <row r="5347" spans="2:4" thickBot="1" x14ac:dyDescent="0.3">
      <c r="B5347" s="11">
        <v>42271</v>
      </c>
      <c r="C5347" s="12">
        <v>1914.32</v>
      </c>
      <c r="D5347" s="192">
        <f t="shared" si="83"/>
        <v>-4.1788549937415986E-3</v>
      </c>
    </row>
    <row r="5348" spans="2:4" thickBot="1" x14ac:dyDescent="0.3">
      <c r="B5348" s="11">
        <v>42272</v>
      </c>
      <c r="C5348" s="12">
        <v>1913.05</v>
      </c>
      <c r="D5348" s="192">
        <f t="shared" si="83"/>
        <v>-6.6342095365456988E-2</v>
      </c>
    </row>
    <row r="5349" spans="2:4" thickBot="1" x14ac:dyDescent="0.3">
      <c r="B5349" s="11">
        <v>42275</v>
      </c>
      <c r="C5349" s="12">
        <v>1913.82</v>
      </c>
      <c r="D5349" s="192">
        <f t="shared" si="83"/>
        <v>4.0249862784547119E-2</v>
      </c>
    </row>
    <row r="5350" spans="2:4" thickBot="1" x14ac:dyDescent="0.3">
      <c r="B5350" s="11">
        <v>42276</v>
      </c>
      <c r="C5350" s="12">
        <v>1911.59</v>
      </c>
      <c r="D5350" s="192">
        <f t="shared" si="83"/>
        <v>-0.11652088493170343</v>
      </c>
    </row>
    <row r="5351" spans="2:4" thickBot="1" x14ac:dyDescent="0.3">
      <c r="B5351" s="11">
        <v>42277</v>
      </c>
      <c r="C5351" s="12">
        <v>1910.46</v>
      </c>
      <c r="D5351" s="192">
        <f t="shared" si="83"/>
        <v>-5.9113094335072613E-2</v>
      </c>
    </row>
    <row r="5352" spans="2:4" thickBot="1" x14ac:dyDescent="0.3">
      <c r="B5352" s="11">
        <v>42278</v>
      </c>
      <c r="C5352" s="12">
        <v>1914.84</v>
      </c>
      <c r="D5352" s="192">
        <f t="shared" si="83"/>
        <v>0.22926415627648744</v>
      </c>
    </row>
    <row r="5353" spans="2:4" thickBot="1" x14ac:dyDescent="0.3">
      <c r="B5353" s="11">
        <v>42279</v>
      </c>
      <c r="C5353" s="12">
        <v>1915.3</v>
      </c>
      <c r="D5353" s="192">
        <f t="shared" si="83"/>
        <v>2.4022894863273692E-2</v>
      </c>
    </row>
    <row r="5354" spans="2:4" thickBot="1" x14ac:dyDescent="0.3">
      <c r="B5354" s="11">
        <v>42282</v>
      </c>
      <c r="C5354" s="12">
        <v>1914.41</v>
      </c>
      <c r="D5354" s="192">
        <f t="shared" si="83"/>
        <v>-4.6467916253323249E-2</v>
      </c>
    </row>
    <row r="5355" spans="2:4" thickBot="1" x14ac:dyDescent="0.3">
      <c r="B5355" s="11">
        <v>42283</v>
      </c>
      <c r="C5355" s="12">
        <v>1913.48</v>
      </c>
      <c r="D5355" s="192">
        <f t="shared" si="83"/>
        <v>-4.8578935546728097E-2</v>
      </c>
    </row>
    <row r="5356" spans="2:4" thickBot="1" x14ac:dyDescent="0.3">
      <c r="B5356" s="11">
        <v>42284</v>
      </c>
      <c r="C5356" s="12">
        <v>1909.31</v>
      </c>
      <c r="D5356" s="192">
        <f t="shared" si="83"/>
        <v>-0.21792754562368621</v>
      </c>
    </row>
    <row r="5357" spans="2:4" thickBot="1" x14ac:dyDescent="0.3">
      <c r="B5357" s="11">
        <v>42285</v>
      </c>
      <c r="C5357" s="12">
        <v>1900.93</v>
      </c>
      <c r="D5357" s="192">
        <f t="shared" si="83"/>
        <v>-0.43890201172150922</v>
      </c>
    </row>
    <row r="5358" spans="2:4" thickBot="1" x14ac:dyDescent="0.3">
      <c r="B5358" s="11">
        <v>42286</v>
      </c>
      <c r="C5358" s="12">
        <v>1896.93</v>
      </c>
      <c r="D5358" s="192">
        <f t="shared" si="83"/>
        <v>-0.21042331911222956</v>
      </c>
    </row>
    <row r="5359" spans="2:4" thickBot="1" x14ac:dyDescent="0.3">
      <c r="B5359" s="11">
        <v>42289</v>
      </c>
      <c r="C5359" s="12">
        <v>1891.99</v>
      </c>
      <c r="D5359" s="192">
        <f t="shared" si="83"/>
        <v>-0.26042078516339551</v>
      </c>
    </row>
    <row r="5360" spans="2:4" thickBot="1" x14ac:dyDescent="0.3">
      <c r="B5360" s="11">
        <v>42290</v>
      </c>
      <c r="C5360" s="12">
        <v>1883.94</v>
      </c>
      <c r="D5360" s="192">
        <f t="shared" si="83"/>
        <v>-0.42547793592989658</v>
      </c>
    </row>
    <row r="5361" spans="2:4" thickBot="1" x14ac:dyDescent="0.3">
      <c r="B5361" s="11">
        <v>42291</v>
      </c>
      <c r="C5361" s="12">
        <v>1872.38</v>
      </c>
      <c r="D5361" s="192">
        <f t="shared" si="83"/>
        <v>-0.61360765204836465</v>
      </c>
    </row>
    <row r="5362" spans="2:4" thickBot="1" x14ac:dyDescent="0.3">
      <c r="B5362" s="11">
        <v>42292</v>
      </c>
      <c r="C5362" s="12">
        <v>1865.81</v>
      </c>
      <c r="D5362" s="192">
        <f t="shared" si="83"/>
        <v>-0.35089031072753629</v>
      </c>
    </row>
    <row r="5363" spans="2:4" thickBot="1" x14ac:dyDescent="0.3">
      <c r="B5363" s="11">
        <v>42293</v>
      </c>
      <c r="C5363" s="12">
        <v>1859.5</v>
      </c>
      <c r="D5363" s="192">
        <f t="shared" si="83"/>
        <v>-0.33819091976138305</v>
      </c>
    </row>
    <row r="5364" spans="2:4" thickBot="1" x14ac:dyDescent="0.3">
      <c r="B5364" s="11">
        <v>42296</v>
      </c>
      <c r="C5364" s="12">
        <v>1865.14</v>
      </c>
      <c r="D5364" s="192">
        <f t="shared" si="83"/>
        <v>0.30330734068297893</v>
      </c>
    </row>
    <row r="5365" spans="2:4" thickBot="1" x14ac:dyDescent="0.3">
      <c r="B5365" s="11">
        <v>42297</v>
      </c>
      <c r="C5365" s="12">
        <v>1869.41</v>
      </c>
      <c r="D5365" s="192">
        <f t="shared" si="83"/>
        <v>0.22893723795531784</v>
      </c>
    </row>
    <row r="5366" spans="2:4" thickBot="1" x14ac:dyDescent="0.3">
      <c r="B5366" s="11">
        <v>42298</v>
      </c>
      <c r="C5366" s="12">
        <v>1867.83</v>
      </c>
      <c r="D5366" s="192">
        <f t="shared" si="83"/>
        <v>-8.4518644920061892E-2</v>
      </c>
    </row>
    <row r="5367" spans="2:4" thickBot="1" x14ac:dyDescent="0.3">
      <c r="B5367" s="11">
        <v>42299</v>
      </c>
      <c r="C5367" s="12">
        <v>1871.43</v>
      </c>
      <c r="D5367" s="192">
        <f t="shared" si="83"/>
        <v>0.19273702638891166</v>
      </c>
    </row>
    <row r="5368" spans="2:4" thickBot="1" x14ac:dyDescent="0.3">
      <c r="B5368" s="11">
        <v>42300</v>
      </c>
      <c r="C5368" s="12">
        <v>1871.15</v>
      </c>
      <c r="D5368" s="192">
        <f t="shared" si="83"/>
        <v>-1.4961820639824985E-2</v>
      </c>
    </row>
    <row r="5369" spans="2:4" thickBot="1" x14ac:dyDescent="0.3">
      <c r="B5369" s="11">
        <v>42303</v>
      </c>
      <c r="C5369" s="12">
        <v>1878.33</v>
      </c>
      <c r="D5369" s="192">
        <f t="shared" si="83"/>
        <v>0.38372124094807614</v>
      </c>
    </row>
    <row r="5370" spans="2:4" thickBot="1" x14ac:dyDescent="0.3">
      <c r="B5370" s="11">
        <v>42304</v>
      </c>
      <c r="C5370" s="12">
        <v>1877.15</v>
      </c>
      <c r="D5370" s="192">
        <f t="shared" si="83"/>
        <v>-6.2821761884213068E-2</v>
      </c>
    </row>
    <row r="5371" spans="2:4" thickBot="1" x14ac:dyDescent="0.3">
      <c r="B5371" s="11">
        <v>42305</v>
      </c>
      <c r="C5371" s="12">
        <v>1881.88</v>
      </c>
      <c r="D5371" s="192">
        <f t="shared" si="83"/>
        <v>0.25197773220040354</v>
      </c>
    </row>
    <row r="5372" spans="2:4" thickBot="1" x14ac:dyDescent="0.3">
      <c r="B5372" s="11">
        <v>42306</v>
      </c>
      <c r="C5372" s="12">
        <v>1880.08</v>
      </c>
      <c r="D5372" s="192">
        <f t="shared" si="83"/>
        <v>-9.5649031819255992E-2</v>
      </c>
    </row>
    <row r="5373" spans="2:4" thickBot="1" x14ac:dyDescent="0.3">
      <c r="B5373" s="11">
        <v>42307</v>
      </c>
      <c r="C5373" s="12">
        <v>1881.14</v>
      </c>
      <c r="D5373" s="192">
        <f t="shared" si="83"/>
        <v>5.6380579549819565E-2</v>
      </c>
    </row>
    <row r="5374" spans="2:4" thickBot="1" x14ac:dyDescent="0.3">
      <c r="B5374" s="11">
        <v>42311</v>
      </c>
      <c r="C5374" s="12">
        <v>1884.35</v>
      </c>
      <c r="D5374" s="192">
        <f t="shared" si="83"/>
        <v>0.17064120692771301</v>
      </c>
    </row>
    <row r="5375" spans="2:4" thickBot="1" x14ac:dyDescent="0.3">
      <c r="B5375" s="11">
        <v>42312</v>
      </c>
      <c r="C5375" s="12">
        <v>1887.11</v>
      </c>
      <c r="D5375" s="192">
        <f t="shared" si="83"/>
        <v>0.14646960490354299</v>
      </c>
    </row>
    <row r="5376" spans="2:4" thickBot="1" x14ac:dyDescent="0.3">
      <c r="B5376" s="11">
        <v>42313</v>
      </c>
      <c r="C5376" s="12">
        <v>1884.62</v>
      </c>
      <c r="D5376" s="192">
        <f t="shared" si="83"/>
        <v>-0.13194779318640437</v>
      </c>
    </row>
    <row r="5377" spans="2:4" thickBot="1" x14ac:dyDescent="0.3">
      <c r="B5377" s="11">
        <v>42314</v>
      </c>
      <c r="C5377" s="12">
        <v>1875.63</v>
      </c>
      <c r="D5377" s="192">
        <f t="shared" si="83"/>
        <v>-0.47701923995286943</v>
      </c>
    </row>
    <row r="5378" spans="2:4" thickBot="1" x14ac:dyDescent="0.3">
      <c r="B5378" s="11">
        <v>42317</v>
      </c>
      <c r="C5378" s="12">
        <v>1874.37</v>
      </c>
      <c r="D5378" s="192">
        <f t="shared" si="83"/>
        <v>-6.7177428384079807E-2</v>
      </c>
    </row>
    <row r="5379" spans="2:4" thickBot="1" x14ac:dyDescent="0.3">
      <c r="B5379" s="11">
        <v>42318</v>
      </c>
      <c r="C5379" s="12">
        <v>1871.86</v>
      </c>
      <c r="D5379" s="192">
        <f t="shared" si="83"/>
        <v>-0.13391166098475349</v>
      </c>
    </row>
    <row r="5380" spans="2:4" thickBot="1" x14ac:dyDescent="0.3">
      <c r="B5380" s="11">
        <v>42320</v>
      </c>
      <c r="C5380" s="12">
        <v>1859.59</v>
      </c>
      <c r="D5380" s="192">
        <f t="shared" si="83"/>
        <v>-0.65549774021561591</v>
      </c>
    </row>
    <row r="5381" spans="2:4" thickBot="1" x14ac:dyDescent="0.3">
      <c r="B5381" s="11">
        <v>42321</v>
      </c>
      <c r="C5381" s="12">
        <v>1854.88</v>
      </c>
      <c r="D5381" s="192">
        <f t="shared" si="83"/>
        <v>-0.25328163735015563</v>
      </c>
    </row>
    <row r="5382" spans="2:4" thickBot="1" x14ac:dyDescent="0.3">
      <c r="B5382" s="11">
        <v>42324</v>
      </c>
      <c r="C5382" s="12">
        <v>1850.44</v>
      </c>
      <c r="D5382" s="192">
        <f t="shared" si="83"/>
        <v>-0.23936858449064013</v>
      </c>
    </row>
    <row r="5383" spans="2:4" thickBot="1" x14ac:dyDescent="0.3">
      <c r="B5383" s="11">
        <v>42325</v>
      </c>
      <c r="C5383" s="12">
        <v>1841.87</v>
      </c>
      <c r="D5383" s="192">
        <f t="shared" ref="D5383:D5446" si="84">+((C5383/C5382)-1)*100</f>
        <v>-0.46313309266986513</v>
      </c>
    </row>
    <row r="5384" spans="2:4" thickBot="1" x14ac:dyDescent="0.3">
      <c r="B5384" s="11">
        <v>42326</v>
      </c>
      <c r="C5384" s="12">
        <v>1832.22</v>
      </c>
      <c r="D5384" s="192">
        <f t="shared" si="84"/>
        <v>-0.52392405544364751</v>
      </c>
    </row>
    <row r="5385" spans="2:4" thickBot="1" x14ac:dyDescent="0.3">
      <c r="B5385" s="11">
        <v>42327</v>
      </c>
      <c r="C5385" s="12">
        <v>1825.49</v>
      </c>
      <c r="D5385" s="192">
        <f t="shared" si="84"/>
        <v>-0.36731396884653877</v>
      </c>
    </row>
    <row r="5386" spans="2:4" thickBot="1" x14ac:dyDescent="0.3">
      <c r="B5386" s="11">
        <v>42328</v>
      </c>
      <c r="C5386" s="12">
        <v>1816.34</v>
      </c>
      <c r="D5386" s="192">
        <f t="shared" si="84"/>
        <v>-0.50123528477286072</v>
      </c>
    </row>
    <row r="5387" spans="2:4" thickBot="1" x14ac:dyDescent="0.3">
      <c r="B5387" s="11">
        <v>42331</v>
      </c>
      <c r="C5387" s="12">
        <v>1812.74</v>
      </c>
      <c r="D5387" s="192">
        <f t="shared" si="84"/>
        <v>-0.19820077738749164</v>
      </c>
    </row>
    <row r="5388" spans="2:4" thickBot="1" x14ac:dyDescent="0.3">
      <c r="B5388" s="11">
        <v>42332</v>
      </c>
      <c r="C5388" s="12">
        <v>1813.86</v>
      </c>
      <c r="D5388" s="192">
        <f t="shared" si="84"/>
        <v>6.1784922272356546E-2</v>
      </c>
    </row>
    <row r="5389" spans="2:4" thickBot="1" x14ac:dyDescent="0.3">
      <c r="B5389" s="11">
        <v>42333</v>
      </c>
      <c r="C5389" s="12">
        <v>1818.67</v>
      </c>
      <c r="D5389" s="192">
        <f t="shared" si="84"/>
        <v>0.26518033365310334</v>
      </c>
    </row>
    <row r="5390" spans="2:4" thickBot="1" x14ac:dyDescent="0.3">
      <c r="B5390" s="11">
        <v>42334</v>
      </c>
      <c r="C5390" s="12">
        <v>1816.28</v>
      </c>
      <c r="D5390" s="192">
        <f t="shared" si="84"/>
        <v>-0.13141471514899195</v>
      </c>
    </row>
    <row r="5391" spans="2:4" thickBot="1" x14ac:dyDescent="0.3">
      <c r="B5391" s="11">
        <v>42335</v>
      </c>
      <c r="C5391" s="12">
        <v>1822.74</v>
      </c>
      <c r="D5391" s="192">
        <f t="shared" si="84"/>
        <v>0.35567203294646355</v>
      </c>
    </row>
    <row r="5392" spans="2:4" thickBot="1" x14ac:dyDescent="0.3">
      <c r="B5392" s="11">
        <v>42338</v>
      </c>
      <c r="C5392" s="12">
        <v>1819.96</v>
      </c>
      <c r="D5392" s="192">
        <f t="shared" si="84"/>
        <v>-0.15251763828082465</v>
      </c>
    </row>
    <row r="5393" spans="2:4" thickBot="1" x14ac:dyDescent="0.3">
      <c r="B5393" s="11">
        <v>42339</v>
      </c>
      <c r="C5393" s="12">
        <v>1819.16</v>
      </c>
      <c r="D5393" s="192">
        <f t="shared" si="84"/>
        <v>-4.3957010044171074E-2</v>
      </c>
    </row>
    <row r="5394" spans="2:4" thickBot="1" x14ac:dyDescent="0.3">
      <c r="B5394" s="11">
        <v>42340</v>
      </c>
      <c r="C5394" s="12">
        <v>1816.49</v>
      </c>
      <c r="D5394" s="192">
        <f t="shared" si="84"/>
        <v>-0.14677103718200302</v>
      </c>
    </row>
    <row r="5395" spans="2:4" thickBot="1" x14ac:dyDescent="0.3">
      <c r="B5395" s="11">
        <v>42341</v>
      </c>
      <c r="C5395" s="12">
        <v>1816.93</v>
      </c>
      <c r="D5395" s="192">
        <f t="shared" si="84"/>
        <v>2.4222539072615845E-2</v>
      </c>
    </row>
    <row r="5396" spans="2:4" thickBot="1" x14ac:dyDescent="0.3">
      <c r="B5396" s="11">
        <v>42342</v>
      </c>
      <c r="C5396" s="12">
        <v>1815.24</v>
      </c>
      <c r="D5396" s="192">
        <f t="shared" si="84"/>
        <v>-9.301404016666126E-2</v>
      </c>
    </row>
    <row r="5397" spans="2:4" thickBot="1" x14ac:dyDescent="0.3">
      <c r="B5397" s="11">
        <v>42345</v>
      </c>
      <c r="C5397" s="12">
        <v>1807.35</v>
      </c>
      <c r="D5397" s="192">
        <f t="shared" si="84"/>
        <v>-0.43465326898922685</v>
      </c>
    </row>
    <row r="5398" spans="2:4" thickBot="1" x14ac:dyDescent="0.3">
      <c r="B5398" s="11">
        <v>42346</v>
      </c>
      <c r="C5398" s="12">
        <v>1803.03</v>
      </c>
      <c r="D5398" s="192">
        <f t="shared" si="84"/>
        <v>-0.23902398539297209</v>
      </c>
    </row>
    <row r="5399" spans="2:4" thickBot="1" x14ac:dyDescent="0.3">
      <c r="B5399" s="11">
        <v>42347</v>
      </c>
      <c r="C5399" s="12">
        <v>1807.97</v>
      </c>
      <c r="D5399" s="192">
        <f t="shared" si="84"/>
        <v>0.27398323932492641</v>
      </c>
    </row>
    <row r="5400" spans="2:4" thickBot="1" x14ac:dyDescent="0.3">
      <c r="B5400" s="11">
        <v>42348</v>
      </c>
      <c r="C5400" s="12">
        <v>1808.55</v>
      </c>
      <c r="D5400" s="192">
        <f t="shared" si="84"/>
        <v>3.2080178321547415E-2</v>
      </c>
    </row>
    <row r="5401" spans="2:4" thickBot="1" x14ac:dyDescent="0.3">
      <c r="B5401" s="11">
        <v>42349</v>
      </c>
      <c r="C5401" s="12">
        <v>1810.55</v>
      </c>
      <c r="D5401" s="192">
        <f t="shared" si="84"/>
        <v>0.11058582842609077</v>
      </c>
    </row>
    <row r="5402" spans="2:4" thickBot="1" x14ac:dyDescent="0.3">
      <c r="B5402" s="11">
        <v>42352</v>
      </c>
      <c r="C5402" s="12">
        <v>1809.99</v>
      </c>
      <c r="D5402" s="192">
        <f t="shared" si="84"/>
        <v>-3.092982795283028E-2</v>
      </c>
    </row>
    <row r="5403" spans="2:4" thickBot="1" x14ac:dyDescent="0.3">
      <c r="B5403" s="11">
        <v>42353</v>
      </c>
      <c r="C5403" s="12">
        <v>1806.44</v>
      </c>
      <c r="D5403" s="192">
        <f t="shared" si="84"/>
        <v>-0.19613368029657297</v>
      </c>
    </row>
    <row r="5404" spans="2:4" thickBot="1" x14ac:dyDescent="0.3">
      <c r="B5404" s="11">
        <v>42354</v>
      </c>
      <c r="C5404" s="12">
        <v>1804.69</v>
      </c>
      <c r="D5404" s="192">
        <f t="shared" si="84"/>
        <v>-9.6875622771863679E-2</v>
      </c>
    </row>
    <row r="5405" spans="2:4" thickBot="1" x14ac:dyDescent="0.3">
      <c r="B5405" s="11">
        <v>42355</v>
      </c>
      <c r="C5405" s="12">
        <v>1802.85</v>
      </c>
      <c r="D5405" s="192">
        <f t="shared" si="84"/>
        <v>-0.1019565687181867</v>
      </c>
    </row>
    <row r="5406" spans="2:4" thickBot="1" x14ac:dyDescent="0.3">
      <c r="B5406" s="11">
        <v>42356</v>
      </c>
      <c r="C5406" s="12">
        <v>1804.94</v>
      </c>
      <c r="D5406" s="192">
        <f t="shared" si="84"/>
        <v>0.11592755914247022</v>
      </c>
    </row>
    <row r="5407" spans="2:4" thickBot="1" x14ac:dyDescent="0.3">
      <c r="B5407" s="11">
        <v>42359</v>
      </c>
      <c r="C5407" s="12">
        <v>1805.07</v>
      </c>
      <c r="D5407" s="192">
        <f t="shared" si="84"/>
        <v>7.2024554832683663E-3</v>
      </c>
    </row>
    <row r="5408" spans="2:4" thickBot="1" x14ac:dyDescent="0.3">
      <c r="B5408" s="11">
        <v>42360</v>
      </c>
      <c r="C5408" s="12">
        <v>1802.73</v>
      </c>
      <c r="D5408" s="192">
        <f t="shared" si="84"/>
        <v>-0.12963486180590511</v>
      </c>
    </row>
    <row r="5409" spans="2:4" thickBot="1" x14ac:dyDescent="0.3">
      <c r="B5409" s="11">
        <v>42361</v>
      </c>
      <c r="C5409" s="12">
        <v>1796.88</v>
      </c>
      <c r="D5409" s="192">
        <f t="shared" si="84"/>
        <v>-0.32450782979147608</v>
      </c>
    </row>
    <row r="5410" spans="2:4" thickBot="1" x14ac:dyDescent="0.3">
      <c r="B5410" s="11">
        <v>42362</v>
      </c>
      <c r="C5410" s="12">
        <v>1792.8</v>
      </c>
      <c r="D5410" s="192">
        <f t="shared" si="84"/>
        <v>-0.2270602377454356</v>
      </c>
    </row>
    <row r="5411" spans="2:4" thickBot="1" x14ac:dyDescent="0.3">
      <c r="B5411" s="11">
        <v>42366</v>
      </c>
      <c r="C5411" s="12">
        <v>1796.99</v>
      </c>
      <c r="D5411" s="192">
        <f t="shared" si="84"/>
        <v>0.23371262829094963</v>
      </c>
    </row>
    <row r="5412" spans="2:4" thickBot="1" x14ac:dyDescent="0.3">
      <c r="B5412" s="11">
        <v>42367</v>
      </c>
      <c r="C5412" s="12">
        <v>1800.63</v>
      </c>
      <c r="D5412" s="192">
        <f t="shared" si="84"/>
        <v>0.20256094914274936</v>
      </c>
    </row>
    <row r="5413" spans="2:4" thickBot="1" x14ac:dyDescent="0.3">
      <c r="B5413" s="11">
        <v>42368</v>
      </c>
      <c r="C5413" s="12">
        <v>1810.41</v>
      </c>
      <c r="D5413" s="192">
        <f t="shared" si="84"/>
        <v>0.54314323320170388</v>
      </c>
    </row>
    <row r="5414" spans="2:4" thickBot="1" x14ac:dyDescent="0.3">
      <c r="B5414" s="11">
        <v>42369</v>
      </c>
      <c r="C5414" s="12">
        <v>1811.07</v>
      </c>
      <c r="D5414" s="192">
        <f t="shared" si="84"/>
        <v>3.6455830447246207E-2</v>
      </c>
    </row>
    <row r="5415" spans="2:4" thickBot="1" x14ac:dyDescent="0.3">
      <c r="B5415" s="11">
        <v>42373</v>
      </c>
      <c r="C5415" s="12">
        <v>1806.07</v>
      </c>
      <c r="D5415" s="192">
        <f t="shared" si="84"/>
        <v>-0.27607988647595505</v>
      </c>
    </row>
    <row r="5416" spans="2:4" thickBot="1" x14ac:dyDescent="0.3">
      <c r="B5416" s="11">
        <v>42374</v>
      </c>
      <c r="C5416" s="12">
        <v>1804.58</v>
      </c>
      <c r="D5416" s="192">
        <f t="shared" si="84"/>
        <v>-8.249957089149218E-2</v>
      </c>
    </row>
    <row r="5417" spans="2:4" thickBot="1" x14ac:dyDescent="0.3">
      <c r="B5417" s="11">
        <v>42375</v>
      </c>
      <c r="C5417" s="12">
        <v>1803.39</v>
      </c>
      <c r="D5417" s="192">
        <f t="shared" si="84"/>
        <v>-6.5943321991812631E-2</v>
      </c>
    </row>
    <row r="5418" spans="2:4" thickBot="1" x14ac:dyDescent="0.3">
      <c r="B5418" s="11">
        <v>42376</v>
      </c>
      <c r="C5418" s="12">
        <v>1801.29</v>
      </c>
      <c r="D5418" s="192">
        <f t="shared" si="84"/>
        <v>-0.11644735747675661</v>
      </c>
    </row>
    <row r="5419" spans="2:4" thickBot="1" x14ac:dyDescent="0.3">
      <c r="B5419" s="11">
        <v>42377</v>
      </c>
      <c r="C5419" s="12">
        <v>1800.51</v>
      </c>
      <c r="D5419" s="192">
        <f t="shared" si="84"/>
        <v>-4.3302300018321915E-2</v>
      </c>
    </row>
    <row r="5420" spans="2:4" thickBot="1" x14ac:dyDescent="0.3">
      <c r="B5420" s="11">
        <v>42380</v>
      </c>
      <c r="C5420" s="12">
        <v>1798.43</v>
      </c>
      <c r="D5420" s="192">
        <f t="shared" si="84"/>
        <v>-0.11552282408873182</v>
      </c>
    </row>
    <row r="5421" spans="2:4" thickBot="1" x14ac:dyDescent="0.3">
      <c r="B5421" s="11">
        <v>42381</v>
      </c>
      <c r="C5421" s="12">
        <v>1799.13</v>
      </c>
      <c r="D5421" s="192">
        <f t="shared" si="84"/>
        <v>3.8922838253374614E-2</v>
      </c>
    </row>
    <row r="5422" spans="2:4" thickBot="1" x14ac:dyDescent="0.3">
      <c r="B5422" s="11">
        <v>42382</v>
      </c>
      <c r="C5422" s="12">
        <v>1805.4</v>
      </c>
      <c r="D5422" s="192">
        <f t="shared" si="84"/>
        <v>0.34850177585832309</v>
      </c>
    </row>
    <row r="5423" spans="2:4" thickBot="1" x14ac:dyDescent="0.3">
      <c r="B5423" s="11">
        <v>42383</v>
      </c>
      <c r="C5423" s="12">
        <v>1807.9</v>
      </c>
      <c r="D5423" s="192">
        <f t="shared" si="84"/>
        <v>0.13847346848343545</v>
      </c>
    </row>
    <row r="5424" spans="2:4" thickBot="1" x14ac:dyDescent="0.3">
      <c r="B5424" s="11">
        <v>42384</v>
      </c>
      <c r="C5424" s="12">
        <v>1813.06</v>
      </c>
      <c r="D5424" s="192">
        <f t="shared" si="84"/>
        <v>0.28541401626194229</v>
      </c>
    </row>
    <row r="5425" spans="2:4" thickBot="1" x14ac:dyDescent="0.3">
      <c r="B5425" s="11">
        <v>42387</v>
      </c>
      <c r="C5425" s="12">
        <v>1817.04</v>
      </c>
      <c r="D5425" s="192">
        <f t="shared" si="84"/>
        <v>0.21951838328571061</v>
      </c>
    </row>
    <row r="5426" spans="2:4" thickBot="1" x14ac:dyDescent="0.3">
      <c r="B5426" s="11">
        <v>42388</v>
      </c>
      <c r="C5426" s="12">
        <v>1817.61</v>
      </c>
      <c r="D5426" s="192">
        <f t="shared" si="84"/>
        <v>3.1369700171701709E-2</v>
      </c>
    </row>
    <row r="5427" spans="2:4" thickBot="1" x14ac:dyDescent="0.3">
      <c r="B5427" s="11">
        <v>42389</v>
      </c>
      <c r="C5427" s="12">
        <v>1821.14</v>
      </c>
      <c r="D5427" s="192">
        <f t="shared" si="84"/>
        <v>0.19421107938448756</v>
      </c>
    </row>
    <row r="5428" spans="2:4" thickBot="1" x14ac:dyDescent="0.3">
      <c r="B5428" s="11">
        <v>42390</v>
      </c>
      <c r="C5428" s="12">
        <v>1815.04</v>
      </c>
      <c r="D5428" s="192">
        <f t="shared" si="84"/>
        <v>-0.33495502816918155</v>
      </c>
    </row>
    <row r="5429" spans="2:4" thickBot="1" x14ac:dyDescent="0.3">
      <c r="B5429" s="11">
        <v>42391</v>
      </c>
      <c r="C5429" s="12">
        <v>1809.41</v>
      </c>
      <c r="D5429" s="192">
        <f t="shared" si="84"/>
        <v>-0.31018600141042851</v>
      </c>
    </row>
    <row r="5430" spans="2:4" thickBot="1" x14ac:dyDescent="0.3">
      <c r="B5430" s="11">
        <v>42394</v>
      </c>
      <c r="C5430" s="12">
        <v>1808.07</v>
      </c>
      <c r="D5430" s="192">
        <f t="shared" si="84"/>
        <v>-7.4057289392681636E-2</v>
      </c>
    </row>
    <row r="5431" spans="2:4" thickBot="1" x14ac:dyDescent="0.3">
      <c r="B5431" s="11">
        <v>42395</v>
      </c>
      <c r="C5431" s="12">
        <v>1807.73</v>
      </c>
      <c r="D5431" s="192">
        <f t="shared" si="84"/>
        <v>-1.8804581681008958E-2</v>
      </c>
    </row>
    <row r="5432" spans="2:4" thickBot="1" x14ac:dyDescent="0.3">
      <c r="B5432" s="11">
        <v>42396</v>
      </c>
      <c r="C5432" s="12">
        <v>1811.4</v>
      </c>
      <c r="D5432" s="192">
        <f t="shared" si="84"/>
        <v>0.20301704347440719</v>
      </c>
    </row>
    <row r="5433" spans="2:4" thickBot="1" x14ac:dyDescent="0.3">
      <c r="B5433" s="11">
        <v>42397</v>
      </c>
      <c r="C5433" s="12">
        <v>1832.95</v>
      </c>
      <c r="D5433" s="192">
        <f t="shared" si="84"/>
        <v>1.1896875345037028</v>
      </c>
    </row>
    <row r="5434" spans="2:4" thickBot="1" x14ac:dyDescent="0.3">
      <c r="B5434" s="11">
        <v>42398</v>
      </c>
      <c r="C5434" s="12">
        <v>1843.03</v>
      </c>
      <c r="D5434" s="192">
        <f t="shared" si="84"/>
        <v>0.54993316784417434</v>
      </c>
    </row>
    <row r="5435" spans="2:4" thickBot="1" x14ac:dyDescent="0.3">
      <c r="B5435" s="11">
        <v>42402</v>
      </c>
      <c r="C5435" s="12">
        <v>1852.76</v>
      </c>
      <c r="D5435" s="192">
        <f t="shared" si="84"/>
        <v>0.52793497664171962</v>
      </c>
    </row>
    <row r="5436" spans="2:4" thickBot="1" x14ac:dyDescent="0.3">
      <c r="B5436" s="11">
        <v>42403</v>
      </c>
      <c r="C5436" s="12">
        <v>1842.62</v>
      </c>
      <c r="D5436" s="192">
        <f t="shared" si="84"/>
        <v>-0.54729160819534384</v>
      </c>
    </row>
    <row r="5437" spans="2:4" thickBot="1" x14ac:dyDescent="0.3">
      <c r="B5437" s="11">
        <v>42404</v>
      </c>
      <c r="C5437" s="12">
        <v>1841.32</v>
      </c>
      <c r="D5437" s="192">
        <f t="shared" si="84"/>
        <v>-7.0551714406652533E-2</v>
      </c>
    </row>
    <row r="5438" spans="2:4" thickBot="1" x14ac:dyDescent="0.3">
      <c r="B5438" s="11">
        <v>42405</v>
      </c>
      <c r="C5438" s="12">
        <v>1857.27</v>
      </c>
      <c r="D5438" s="192">
        <f t="shared" si="84"/>
        <v>0.86622640279798713</v>
      </c>
    </row>
    <row r="5439" spans="2:4" thickBot="1" x14ac:dyDescent="0.3">
      <c r="B5439" s="11">
        <v>42409</v>
      </c>
      <c r="C5439" s="12">
        <v>1865.19</v>
      </c>
      <c r="D5439" s="192">
        <f t="shared" si="84"/>
        <v>0.42643234424719623</v>
      </c>
    </row>
    <row r="5440" spans="2:4" thickBot="1" x14ac:dyDescent="0.3">
      <c r="B5440" s="11">
        <v>42410</v>
      </c>
      <c r="C5440" s="12">
        <v>1877.49</v>
      </c>
      <c r="D5440" s="192">
        <f t="shared" si="84"/>
        <v>0.65945024367490834</v>
      </c>
    </row>
    <row r="5441" spans="2:4" thickBot="1" x14ac:dyDescent="0.3">
      <c r="B5441" s="11">
        <v>42411</v>
      </c>
      <c r="C5441" s="12">
        <v>1853.84</v>
      </c>
      <c r="D5441" s="192">
        <f t="shared" si="84"/>
        <v>-1.2596605041837794</v>
      </c>
    </row>
    <row r="5442" spans="2:4" thickBot="1" x14ac:dyDescent="0.3">
      <c r="B5442" s="11">
        <v>42412</v>
      </c>
      <c r="C5442" s="12">
        <v>1853.38</v>
      </c>
      <c r="D5442" s="192">
        <f t="shared" si="84"/>
        <v>-2.4813360376285676E-2</v>
      </c>
    </row>
    <row r="5443" spans="2:4" thickBot="1" x14ac:dyDescent="0.3">
      <c r="B5443" s="11">
        <v>42415</v>
      </c>
      <c r="C5443" s="12">
        <v>1848.71</v>
      </c>
      <c r="D5443" s="192">
        <f t="shared" si="84"/>
        <v>-0.25197207264565646</v>
      </c>
    </row>
    <row r="5444" spans="2:4" thickBot="1" x14ac:dyDescent="0.3">
      <c r="B5444" s="11">
        <v>42416</v>
      </c>
      <c r="C5444" s="12">
        <v>1842.87</v>
      </c>
      <c r="D5444" s="192">
        <f t="shared" si="84"/>
        <v>-0.31589594906719087</v>
      </c>
    </row>
    <row r="5445" spans="2:4" thickBot="1" x14ac:dyDescent="0.3">
      <c r="B5445" s="11">
        <v>42417</v>
      </c>
      <c r="C5445" s="12">
        <v>1841.26</v>
      </c>
      <c r="D5445" s="192">
        <f t="shared" si="84"/>
        <v>-8.7363731570855307E-2</v>
      </c>
    </row>
    <row r="5446" spans="2:4" thickBot="1" x14ac:dyDescent="0.3">
      <c r="B5446" s="11">
        <v>42418</v>
      </c>
      <c r="C5446" s="12">
        <v>1831.44</v>
      </c>
      <c r="D5446" s="192">
        <f t="shared" si="84"/>
        <v>-0.5333304367661218</v>
      </c>
    </row>
    <row r="5447" spans="2:4" thickBot="1" x14ac:dyDescent="0.3">
      <c r="B5447" s="11">
        <v>42419</v>
      </c>
      <c r="C5447" s="12">
        <v>1827.63</v>
      </c>
      <c r="D5447" s="192">
        <f t="shared" ref="D5447:D5510" si="85">+((C5447/C5446)-1)*100</f>
        <v>-0.20803302319486461</v>
      </c>
    </row>
    <row r="5448" spans="2:4" thickBot="1" x14ac:dyDescent="0.3">
      <c r="B5448" s="11">
        <v>42422</v>
      </c>
      <c r="C5448" s="12">
        <v>1818.83</v>
      </c>
      <c r="D5448" s="192">
        <f t="shared" si="85"/>
        <v>-0.48149789618249228</v>
      </c>
    </row>
    <row r="5449" spans="2:4" thickBot="1" x14ac:dyDescent="0.3">
      <c r="B5449" s="11">
        <v>42423</v>
      </c>
      <c r="C5449" s="12">
        <v>1815.36</v>
      </c>
      <c r="D5449" s="192">
        <f t="shared" si="85"/>
        <v>-0.19078198622191067</v>
      </c>
    </row>
    <row r="5450" spans="2:4" thickBot="1" x14ac:dyDescent="0.3">
      <c r="B5450" s="11">
        <v>42424</v>
      </c>
      <c r="C5450" s="12">
        <v>1809.04</v>
      </c>
      <c r="D5450" s="192">
        <f t="shared" si="85"/>
        <v>-0.34814031376696475</v>
      </c>
    </row>
    <row r="5451" spans="2:4" thickBot="1" x14ac:dyDescent="0.3">
      <c r="B5451" s="11">
        <v>42425</v>
      </c>
      <c r="C5451" s="12">
        <v>1802.22</v>
      </c>
      <c r="D5451" s="192">
        <f t="shared" si="85"/>
        <v>-0.37699553354264559</v>
      </c>
    </row>
    <row r="5452" spans="2:4" thickBot="1" x14ac:dyDescent="0.3">
      <c r="B5452" s="11">
        <v>42426</v>
      </c>
      <c r="C5452" s="12">
        <v>1806.29</v>
      </c>
      <c r="D5452" s="192">
        <f t="shared" si="85"/>
        <v>0.22583258425719066</v>
      </c>
    </row>
    <row r="5453" spans="2:4" thickBot="1" x14ac:dyDescent="0.3">
      <c r="B5453" s="11">
        <v>42429</v>
      </c>
      <c r="C5453" s="12">
        <v>1810.69</v>
      </c>
      <c r="D5453" s="192">
        <f t="shared" si="85"/>
        <v>0.2435932214649883</v>
      </c>
    </row>
    <row r="5454" spans="2:4" thickBot="1" x14ac:dyDescent="0.3">
      <c r="B5454" s="11">
        <v>42430</v>
      </c>
      <c r="C5454" s="12">
        <v>1811.12</v>
      </c>
      <c r="D5454" s="192">
        <f t="shared" si="85"/>
        <v>2.3747853028388555E-2</v>
      </c>
    </row>
    <row r="5455" spans="2:4" thickBot="1" x14ac:dyDescent="0.3">
      <c r="B5455" s="11">
        <v>42431</v>
      </c>
      <c r="C5455" s="12">
        <v>1819.26</v>
      </c>
      <c r="D5455" s="192">
        <f t="shared" si="85"/>
        <v>0.4494456468925323</v>
      </c>
    </row>
    <row r="5456" spans="2:4" thickBot="1" x14ac:dyDescent="0.3">
      <c r="B5456" s="11">
        <v>42432</v>
      </c>
      <c r="C5456" s="12">
        <v>1821.87</v>
      </c>
      <c r="D5456" s="192">
        <f t="shared" si="85"/>
        <v>0.14346492529928589</v>
      </c>
    </row>
    <row r="5457" spans="2:4" thickBot="1" x14ac:dyDescent="0.3">
      <c r="B5457" s="11">
        <v>42433</v>
      </c>
      <c r="C5457" s="12">
        <v>1820.9</v>
      </c>
      <c r="D5457" s="192">
        <f t="shared" si="85"/>
        <v>-5.3241998605813023E-2</v>
      </c>
    </row>
    <row r="5458" spans="2:4" thickBot="1" x14ac:dyDescent="0.3">
      <c r="B5458" s="11">
        <v>42437</v>
      </c>
      <c r="C5458" s="12">
        <v>1819.66</v>
      </c>
      <c r="D5458" s="192">
        <f t="shared" si="85"/>
        <v>-6.8098193201160395E-2</v>
      </c>
    </row>
    <row r="5459" spans="2:4" thickBot="1" x14ac:dyDescent="0.3">
      <c r="B5459" s="11">
        <v>42438</v>
      </c>
      <c r="C5459" s="12">
        <v>1818.14</v>
      </c>
      <c r="D5459" s="192">
        <f t="shared" si="85"/>
        <v>-8.3532088412119343E-2</v>
      </c>
    </row>
    <row r="5460" spans="2:4" thickBot="1" x14ac:dyDescent="0.3">
      <c r="B5460" s="11">
        <v>42439</v>
      </c>
      <c r="C5460" s="12">
        <v>1816.35</v>
      </c>
      <c r="D5460" s="192">
        <f t="shared" si="85"/>
        <v>-9.8452264402093537E-2</v>
      </c>
    </row>
    <row r="5461" spans="2:4" thickBot="1" x14ac:dyDescent="0.3">
      <c r="B5461" s="11">
        <v>42440</v>
      </c>
      <c r="C5461" s="12">
        <v>1812.3</v>
      </c>
      <c r="D5461" s="192">
        <f t="shared" si="85"/>
        <v>-0.22297464695680835</v>
      </c>
    </row>
    <row r="5462" spans="2:4" thickBot="1" x14ac:dyDescent="0.3">
      <c r="B5462" s="11">
        <v>42443</v>
      </c>
      <c r="C5462" s="12">
        <v>1809.27</v>
      </c>
      <c r="D5462" s="192">
        <f t="shared" si="85"/>
        <v>-0.16719086243999204</v>
      </c>
    </row>
    <row r="5463" spans="2:4" thickBot="1" x14ac:dyDescent="0.3">
      <c r="B5463" s="11">
        <v>42444</v>
      </c>
      <c r="C5463" s="12">
        <v>1801.94</v>
      </c>
      <c r="D5463" s="192">
        <f t="shared" si="85"/>
        <v>-0.40513577299131631</v>
      </c>
    </row>
    <row r="5464" spans="2:4" thickBot="1" x14ac:dyDescent="0.3">
      <c r="B5464" s="11">
        <v>42445</v>
      </c>
      <c r="C5464" s="12">
        <v>1800.0145650692261</v>
      </c>
      <c r="D5464" s="192">
        <f t="shared" si="85"/>
        <v>-0.10685344299887767</v>
      </c>
    </row>
    <row r="5465" spans="2:4" thickBot="1" x14ac:dyDescent="0.3">
      <c r="B5465" s="11">
        <v>42446</v>
      </c>
      <c r="C5465" s="12">
        <v>1796.9402844041504</v>
      </c>
      <c r="D5465" s="192">
        <f t="shared" si="85"/>
        <v>-0.17079198828358066</v>
      </c>
    </row>
    <row r="5466" spans="2:4" thickBot="1" x14ac:dyDescent="0.3">
      <c r="B5466" s="11">
        <v>42447</v>
      </c>
      <c r="C5466" s="12">
        <v>1791.43</v>
      </c>
      <c r="D5466" s="192">
        <f t="shared" si="85"/>
        <v>-0.30664816477067314</v>
      </c>
    </row>
    <row r="5467" spans="2:4" thickBot="1" x14ac:dyDescent="0.3">
      <c r="B5467" s="11">
        <v>42450</v>
      </c>
      <c r="C5467" s="12">
        <v>1787.24</v>
      </c>
      <c r="D5467" s="192">
        <f t="shared" si="85"/>
        <v>-0.23389136053321158</v>
      </c>
    </row>
    <row r="5468" spans="2:4" thickBot="1" x14ac:dyDescent="0.3">
      <c r="B5468" s="11">
        <v>42451</v>
      </c>
      <c r="C5468" s="12">
        <v>1784.6</v>
      </c>
      <c r="D5468" s="192">
        <f t="shared" si="85"/>
        <v>-0.14771379333498036</v>
      </c>
    </row>
    <row r="5469" spans="2:4" thickBot="1" x14ac:dyDescent="0.3">
      <c r="B5469" s="11">
        <v>42452</v>
      </c>
      <c r="C5469" s="12">
        <v>1784.02</v>
      </c>
      <c r="D5469" s="192">
        <f t="shared" si="85"/>
        <v>-3.2500280174829754E-2</v>
      </c>
    </row>
    <row r="5470" spans="2:4" thickBot="1" x14ac:dyDescent="0.3">
      <c r="B5470" s="11">
        <v>42453</v>
      </c>
      <c r="C5470" s="12">
        <v>1784.13</v>
      </c>
      <c r="D5470" s="192">
        <f t="shared" si="85"/>
        <v>6.1658501586459025E-3</v>
      </c>
    </row>
    <row r="5471" spans="2:4" thickBot="1" x14ac:dyDescent="0.3">
      <c r="B5471" s="11">
        <v>42454</v>
      </c>
      <c r="C5471" s="12">
        <v>1789.67</v>
      </c>
      <c r="D5471" s="192">
        <f t="shared" si="85"/>
        <v>0.31051548934213358</v>
      </c>
    </row>
    <row r="5472" spans="2:4" thickBot="1" x14ac:dyDescent="0.3">
      <c r="B5472" s="11">
        <v>42457</v>
      </c>
      <c r="C5472" s="12">
        <v>1800.55</v>
      </c>
      <c r="D5472" s="192">
        <f t="shared" si="85"/>
        <v>0.60793330614024033</v>
      </c>
    </row>
    <row r="5473" spans="2:4" thickBot="1" x14ac:dyDescent="0.3">
      <c r="B5473" s="11">
        <v>42458</v>
      </c>
      <c r="C5473" s="12">
        <v>1793.94</v>
      </c>
      <c r="D5473" s="192">
        <f t="shared" si="85"/>
        <v>-0.36711004970703121</v>
      </c>
    </row>
    <row r="5474" spans="2:4" thickBot="1" x14ac:dyDescent="0.3">
      <c r="B5474" s="11">
        <v>42459</v>
      </c>
      <c r="C5474" s="12">
        <v>1793.82</v>
      </c>
      <c r="D5474" s="192">
        <f t="shared" si="85"/>
        <v>-6.6891869293317363E-3</v>
      </c>
    </row>
    <row r="5475" spans="2:4" thickBot="1" x14ac:dyDescent="0.3">
      <c r="B5475" s="11">
        <v>42460</v>
      </c>
      <c r="C5475" s="12">
        <v>1797.16</v>
      </c>
      <c r="D5475" s="192">
        <f t="shared" si="85"/>
        <v>0.18619482445285662</v>
      </c>
    </row>
    <row r="5476" spans="2:4" thickBot="1" x14ac:dyDescent="0.3">
      <c r="B5476" s="11">
        <v>42461</v>
      </c>
      <c r="C5476" s="12">
        <v>1795.9900800162054</v>
      </c>
      <c r="D5476" s="192">
        <f t="shared" si="85"/>
        <v>-6.5098265251539722E-2</v>
      </c>
    </row>
    <row r="5477" spans="2:4" thickBot="1" x14ac:dyDescent="0.3">
      <c r="B5477" s="11">
        <v>42464</v>
      </c>
      <c r="C5477" s="12">
        <v>1795.3774521583878</v>
      </c>
      <c r="D5477" s="192">
        <f t="shared" si="85"/>
        <v>-3.4110870913728331E-2</v>
      </c>
    </row>
    <row r="5478" spans="2:4" thickBot="1" x14ac:dyDescent="0.3">
      <c r="B5478" s="11">
        <v>42465</v>
      </c>
      <c r="C5478" s="12">
        <v>1800.56</v>
      </c>
      <c r="D5478" s="192">
        <f t="shared" si="85"/>
        <v>0.28866062873753595</v>
      </c>
    </row>
    <row r="5479" spans="2:4" thickBot="1" x14ac:dyDescent="0.3">
      <c r="B5479" s="11">
        <v>42466</v>
      </c>
      <c r="C5479" s="12">
        <v>1798.84</v>
      </c>
      <c r="D5479" s="192">
        <f t="shared" si="85"/>
        <v>-9.5525836406451514E-2</v>
      </c>
    </row>
    <row r="5480" spans="2:4" thickBot="1" x14ac:dyDescent="0.3">
      <c r="B5480" s="11">
        <v>42467</v>
      </c>
      <c r="C5480" s="12">
        <v>1791.76</v>
      </c>
      <c r="D5480" s="192">
        <f t="shared" si="85"/>
        <v>-0.39358697827488465</v>
      </c>
    </row>
    <row r="5481" spans="2:4" thickBot="1" x14ac:dyDescent="0.3">
      <c r="B5481" s="11">
        <v>42471</v>
      </c>
      <c r="C5481" s="12">
        <v>1790.54</v>
      </c>
      <c r="D5481" s="192">
        <f t="shared" si="85"/>
        <v>-6.8089476269139748E-2</v>
      </c>
    </row>
    <row r="5482" spans="2:4" thickBot="1" x14ac:dyDescent="0.3">
      <c r="B5482" s="11">
        <v>42472</v>
      </c>
      <c r="C5482" s="12">
        <v>1784.99</v>
      </c>
      <c r="D5482" s="192">
        <f t="shared" si="85"/>
        <v>-0.30996235772448033</v>
      </c>
    </row>
    <row r="5483" spans="2:4" thickBot="1" x14ac:dyDescent="0.3">
      <c r="B5483" s="11">
        <v>42473</v>
      </c>
      <c r="C5483" s="12">
        <v>1786.07</v>
      </c>
      <c r="D5483" s="192">
        <f t="shared" si="85"/>
        <v>6.0504540641681537E-2</v>
      </c>
    </row>
    <row r="5484" spans="2:4" thickBot="1" x14ac:dyDescent="0.3">
      <c r="B5484" s="11">
        <v>42474</v>
      </c>
      <c r="C5484" s="12">
        <v>1785.67</v>
      </c>
      <c r="D5484" s="192">
        <f t="shared" si="85"/>
        <v>-2.239553880866163E-2</v>
      </c>
    </row>
    <row r="5485" spans="2:4" thickBot="1" x14ac:dyDescent="0.3">
      <c r="B5485" s="11">
        <v>42475</v>
      </c>
      <c r="C5485" s="12">
        <v>1784.89</v>
      </c>
      <c r="D5485" s="192">
        <f t="shared" si="85"/>
        <v>-4.3681083290869616E-2</v>
      </c>
    </row>
    <row r="5486" spans="2:4" thickBot="1" x14ac:dyDescent="0.3">
      <c r="B5486" s="11">
        <v>42478</v>
      </c>
      <c r="C5486" s="12">
        <v>1778.05</v>
      </c>
      <c r="D5486" s="192">
        <f t="shared" si="85"/>
        <v>-0.38321689291778149</v>
      </c>
    </row>
    <row r="5487" spans="2:4" thickBot="1" x14ac:dyDescent="0.3">
      <c r="B5487" s="11">
        <v>42479</v>
      </c>
      <c r="C5487" s="12">
        <v>1776.81</v>
      </c>
      <c r="D5487" s="192">
        <f t="shared" si="85"/>
        <v>-6.9739321166450985E-2</v>
      </c>
    </row>
    <row r="5488" spans="2:4" thickBot="1" x14ac:dyDescent="0.3">
      <c r="B5488" s="11">
        <v>42480</v>
      </c>
      <c r="C5488" s="12">
        <v>1768.72</v>
      </c>
      <c r="D5488" s="192">
        <f t="shared" si="85"/>
        <v>-0.45531035957698807</v>
      </c>
    </row>
    <row r="5489" spans="2:4" thickBot="1" x14ac:dyDescent="0.3">
      <c r="B5489" s="11">
        <v>42481</v>
      </c>
      <c r="C5489" s="12">
        <v>1767.09</v>
      </c>
      <c r="D5489" s="192">
        <f t="shared" si="85"/>
        <v>-9.2157040119411615E-2</v>
      </c>
    </row>
    <row r="5490" spans="2:4" thickBot="1" x14ac:dyDescent="0.3">
      <c r="B5490" s="11">
        <v>42482</v>
      </c>
      <c r="C5490" s="12">
        <v>1765.78</v>
      </c>
      <c r="D5490" s="192">
        <f t="shared" si="85"/>
        <v>-7.4133179407953609E-2</v>
      </c>
    </row>
    <row r="5491" spans="2:4" thickBot="1" x14ac:dyDescent="0.3">
      <c r="B5491" s="11">
        <v>42485</v>
      </c>
      <c r="C5491" s="12">
        <v>1763.6</v>
      </c>
      <c r="D5491" s="192">
        <f t="shared" si="85"/>
        <v>-0.12345818844929912</v>
      </c>
    </row>
    <row r="5492" spans="2:4" thickBot="1" x14ac:dyDescent="0.3">
      <c r="B5492" s="11">
        <v>42486</v>
      </c>
      <c r="C5492" s="12">
        <v>1765.92</v>
      </c>
      <c r="D5492" s="192">
        <f t="shared" si="85"/>
        <v>0.13154910410524412</v>
      </c>
    </row>
    <row r="5493" spans="2:4" thickBot="1" x14ac:dyDescent="0.3">
      <c r="B5493" s="11">
        <v>42487</v>
      </c>
      <c r="C5493" s="12">
        <v>1767.18</v>
      </c>
      <c r="D5493" s="192">
        <f t="shared" si="85"/>
        <v>7.1350910573531046E-2</v>
      </c>
    </row>
    <row r="5494" spans="2:4" thickBot="1" x14ac:dyDescent="0.3">
      <c r="B5494" s="11">
        <v>42488</v>
      </c>
      <c r="C5494" s="12">
        <v>1773.09</v>
      </c>
      <c r="D5494" s="192">
        <f t="shared" si="85"/>
        <v>0.33443112755915383</v>
      </c>
    </row>
    <row r="5495" spans="2:4" thickBot="1" x14ac:dyDescent="0.3">
      <c r="B5495" s="11">
        <v>42489</v>
      </c>
      <c r="C5495" s="12">
        <v>1781.93</v>
      </c>
      <c r="D5495" s="192">
        <f t="shared" si="85"/>
        <v>0.49856465266850947</v>
      </c>
    </row>
    <row r="5496" spans="2:4" thickBot="1" x14ac:dyDescent="0.3">
      <c r="B5496" s="11">
        <v>42492</v>
      </c>
      <c r="C5496" s="12">
        <v>1784.7</v>
      </c>
      <c r="D5496" s="192">
        <f t="shared" si="85"/>
        <v>0.15544942842873333</v>
      </c>
    </row>
    <row r="5497" spans="2:4" thickBot="1" x14ac:dyDescent="0.3">
      <c r="B5497" s="11">
        <v>42493</v>
      </c>
      <c r="C5497" s="12">
        <v>1785.04</v>
      </c>
      <c r="D5497" s="192">
        <f t="shared" si="85"/>
        <v>1.9050820866239881E-2</v>
      </c>
    </row>
    <row r="5498" spans="2:4" thickBot="1" x14ac:dyDescent="0.3">
      <c r="B5498" s="11">
        <v>42494</v>
      </c>
      <c r="C5498" s="12">
        <v>1786.46</v>
      </c>
      <c r="D5498" s="192">
        <f t="shared" si="85"/>
        <v>7.9550038094389208E-2</v>
      </c>
    </row>
    <row r="5499" spans="2:4" thickBot="1" x14ac:dyDescent="0.3">
      <c r="B5499" s="11">
        <v>42495</v>
      </c>
      <c r="C5499" s="12">
        <v>1786.07</v>
      </c>
      <c r="D5499" s="192">
        <f t="shared" si="85"/>
        <v>-2.1830883423090697E-2</v>
      </c>
    </row>
    <row r="5500" spans="2:4" thickBot="1" x14ac:dyDescent="0.3">
      <c r="B5500" s="11">
        <v>42496</v>
      </c>
      <c r="C5500" s="12">
        <v>1778.59</v>
      </c>
      <c r="D5500" s="192">
        <f t="shared" si="85"/>
        <v>-0.41879657572211348</v>
      </c>
    </row>
    <row r="5501" spans="2:4" thickBot="1" x14ac:dyDescent="0.3">
      <c r="B5501" s="11">
        <v>42499</v>
      </c>
      <c r="C5501" s="12">
        <v>1778.07</v>
      </c>
      <c r="D5501" s="192">
        <f t="shared" si="85"/>
        <v>-2.9236642508956301E-2</v>
      </c>
    </row>
    <row r="5502" spans="2:4" thickBot="1" x14ac:dyDescent="0.3">
      <c r="B5502" s="11">
        <v>42500</v>
      </c>
      <c r="C5502" s="12">
        <v>1769.72</v>
      </c>
      <c r="D5502" s="192">
        <f t="shared" si="85"/>
        <v>-0.46961030780564572</v>
      </c>
    </row>
    <row r="5503" spans="2:4" thickBot="1" x14ac:dyDescent="0.3">
      <c r="B5503" s="11">
        <v>42501</v>
      </c>
      <c r="C5503" s="12">
        <v>1764.73</v>
      </c>
      <c r="D5503" s="192">
        <f t="shared" si="85"/>
        <v>-0.28196550866803616</v>
      </c>
    </row>
    <row r="5504" spans="2:4" thickBot="1" x14ac:dyDescent="0.3">
      <c r="B5504" s="11">
        <v>42502</v>
      </c>
      <c r="C5504" s="12">
        <v>1763.15</v>
      </c>
      <c r="D5504" s="192">
        <f t="shared" si="85"/>
        <v>-8.95321097278301E-2</v>
      </c>
    </row>
    <row r="5505" spans="2:4" thickBot="1" x14ac:dyDescent="0.3">
      <c r="B5505" s="11">
        <v>42503</v>
      </c>
      <c r="C5505" s="12">
        <v>1776.64</v>
      </c>
      <c r="D5505" s="192">
        <f t="shared" si="85"/>
        <v>0.76510790346822066</v>
      </c>
    </row>
    <row r="5506" spans="2:4" thickBot="1" x14ac:dyDescent="0.3">
      <c r="B5506" s="11">
        <v>42506</v>
      </c>
      <c r="C5506" s="12">
        <v>1785.53</v>
      </c>
      <c r="D5506" s="192">
        <f t="shared" si="85"/>
        <v>0.50038274495676216</v>
      </c>
    </row>
    <row r="5507" spans="2:4" thickBot="1" x14ac:dyDescent="0.3">
      <c r="B5507" s="11">
        <v>42507</v>
      </c>
      <c r="C5507" s="12">
        <v>1780.5</v>
      </c>
      <c r="D5507" s="192">
        <f t="shared" si="85"/>
        <v>-0.2817090723762683</v>
      </c>
    </row>
    <row r="5508" spans="2:4" thickBot="1" x14ac:dyDescent="0.3">
      <c r="B5508" s="11">
        <v>42508</v>
      </c>
      <c r="C5508" s="12">
        <v>1777.34</v>
      </c>
      <c r="D5508" s="192">
        <f t="shared" si="85"/>
        <v>-0.17747823645043459</v>
      </c>
    </row>
    <row r="5509" spans="2:4" thickBot="1" x14ac:dyDescent="0.3">
      <c r="B5509" s="11">
        <v>42509</v>
      </c>
      <c r="C5509" s="12">
        <v>1767.45</v>
      </c>
      <c r="D5509" s="192">
        <f t="shared" si="85"/>
        <v>-0.55644952569569028</v>
      </c>
    </row>
    <row r="5510" spans="2:4" thickBot="1" x14ac:dyDescent="0.3">
      <c r="B5510" s="11">
        <v>42510</v>
      </c>
      <c r="C5510" s="12">
        <v>1759.79</v>
      </c>
      <c r="D5510" s="192">
        <f t="shared" si="85"/>
        <v>-0.43339274095448577</v>
      </c>
    </row>
    <row r="5511" spans="2:4" thickBot="1" x14ac:dyDescent="0.3">
      <c r="B5511" s="11">
        <v>42513</v>
      </c>
      <c r="C5511" s="12">
        <v>1755.06</v>
      </c>
      <c r="D5511" s="192">
        <f t="shared" ref="D5511:D5574" si="86">+((C5511/C5510)-1)*100</f>
        <v>-0.26878207058796955</v>
      </c>
    </row>
    <row r="5512" spans="2:4" thickBot="1" x14ac:dyDescent="0.3">
      <c r="B5512" s="11">
        <v>42514</v>
      </c>
      <c r="C5512" s="12">
        <v>1748.26</v>
      </c>
      <c r="D5512" s="192">
        <f t="shared" si="86"/>
        <v>-0.38745114127152203</v>
      </c>
    </row>
    <row r="5513" spans="2:4" thickBot="1" x14ac:dyDescent="0.3">
      <c r="B5513" s="11">
        <v>42515</v>
      </c>
      <c r="C5513" s="12">
        <v>1747.8</v>
      </c>
      <c r="D5513" s="192">
        <f t="shared" si="86"/>
        <v>-2.631187580794947E-2</v>
      </c>
    </row>
    <row r="5514" spans="2:4" thickBot="1" x14ac:dyDescent="0.3">
      <c r="B5514" s="11">
        <v>42516</v>
      </c>
      <c r="C5514" s="12">
        <v>1743.68</v>
      </c>
      <c r="D5514" s="192">
        <f t="shared" si="86"/>
        <v>-0.23572491131708118</v>
      </c>
    </row>
    <row r="5515" spans="2:4" thickBot="1" x14ac:dyDescent="0.3">
      <c r="B5515" s="11">
        <v>42517</v>
      </c>
      <c r="C5515" s="12">
        <v>1749.33</v>
      </c>
      <c r="D5515" s="192">
        <f t="shared" si="86"/>
        <v>0.32402734446685955</v>
      </c>
    </row>
    <row r="5516" spans="2:4" thickBot="1" x14ac:dyDescent="0.3">
      <c r="B5516" s="11">
        <v>42520</v>
      </c>
      <c r="C5516" s="12">
        <v>1744.9</v>
      </c>
      <c r="D5516" s="192">
        <f t="shared" si="86"/>
        <v>-0.25323981181365474</v>
      </c>
    </row>
    <row r="5517" spans="2:4" thickBot="1" x14ac:dyDescent="0.3">
      <c r="B5517" s="11">
        <v>42521</v>
      </c>
      <c r="C5517" s="12">
        <v>1746.53</v>
      </c>
      <c r="D5517" s="192">
        <f t="shared" si="86"/>
        <v>9.3415095420934513E-2</v>
      </c>
    </row>
    <row r="5518" spans="2:4" thickBot="1" x14ac:dyDescent="0.3">
      <c r="B5518" s="11">
        <v>42522</v>
      </c>
      <c r="C5518" s="12">
        <v>1751.45</v>
      </c>
      <c r="D5518" s="192">
        <f t="shared" si="86"/>
        <v>0.28170143083714461</v>
      </c>
    </row>
    <row r="5519" spans="2:4" thickBot="1" x14ac:dyDescent="0.3">
      <c r="B5519" s="11">
        <v>42523</v>
      </c>
      <c r="C5519" s="12">
        <v>1755.34</v>
      </c>
      <c r="D5519" s="192">
        <f t="shared" si="86"/>
        <v>0.22210168717347045</v>
      </c>
    </row>
    <row r="5520" spans="2:4" thickBot="1" x14ac:dyDescent="0.3">
      <c r="B5520" s="11">
        <v>42524</v>
      </c>
      <c r="C5520" s="12">
        <v>1756.11</v>
      </c>
      <c r="D5520" s="192">
        <f t="shared" si="86"/>
        <v>4.3866145590021333E-2</v>
      </c>
    </row>
    <row r="5521" spans="2:4" thickBot="1" x14ac:dyDescent="0.3">
      <c r="B5521" s="11">
        <v>42527</v>
      </c>
      <c r="C5521" s="12">
        <v>1757.53</v>
      </c>
      <c r="D5521" s="192">
        <f t="shared" si="86"/>
        <v>8.0860538348970223E-2</v>
      </c>
    </row>
    <row r="5522" spans="2:4" thickBot="1" x14ac:dyDescent="0.3">
      <c r="B5522" s="11">
        <v>42528</v>
      </c>
      <c r="C5522" s="12">
        <v>1756.56</v>
      </c>
      <c r="D5522" s="192">
        <f t="shared" si="86"/>
        <v>-5.5191092043949119E-2</v>
      </c>
    </row>
    <row r="5523" spans="2:4" thickBot="1" x14ac:dyDescent="0.3">
      <c r="B5523" s="11">
        <v>42529</v>
      </c>
      <c r="C5523" s="12">
        <v>1757.04</v>
      </c>
      <c r="D5523" s="192">
        <f t="shared" si="86"/>
        <v>2.7326137450467414E-2</v>
      </c>
    </row>
    <row r="5524" spans="2:4" thickBot="1" x14ac:dyDescent="0.3">
      <c r="B5524" s="11">
        <v>42530</v>
      </c>
      <c r="C5524" s="12">
        <v>1752.58</v>
      </c>
      <c r="D5524" s="192">
        <f t="shared" si="86"/>
        <v>-0.25383599690388392</v>
      </c>
    </row>
    <row r="5525" spans="2:4" thickBot="1" x14ac:dyDescent="0.3">
      <c r="B5525" s="11">
        <v>42531</v>
      </c>
      <c r="C5525" s="12">
        <v>1755.94</v>
      </c>
      <c r="D5525" s="192">
        <f t="shared" si="86"/>
        <v>0.19171735384404531</v>
      </c>
    </row>
    <row r="5526" spans="2:4" thickBot="1" x14ac:dyDescent="0.3">
      <c r="B5526" s="11">
        <v>42534</v>
      </c>
      <c r="C5526" s="12">
        <v>1754.12</v>
      </c>
      <c r="D5526" s="192">
        <f t="shared" si="86"/>
        <v>-0.1036481884346907</v>
      </c>
    </row>
    <row r="5527" spans="2:4" thickBot="1" x14ac:dyDescent="0.3">
      <c r="B5527" s="11">
        <v>42535</v>
      </c>
      <c r="C5527" s="12">
        <v>1749.52</v>
      </c>
      <c r="D5527" s="192">
        <f t="shared" si="86"/>
        <v>-0.26223975554693357</v>
      </c>
    </row>
    <row r="5528" spans="2:4" thickBot="1" x14ac:dyDescent="0.3">
      <c r="B5528" s="11">
        <v>42536</v>
      </c>
      <c r="C5528" s="12">
        <v>1749.71</v>
      </c>
      <c r="D5528" s="192">
        <f t="shared" si="86"/>
        <v>1.0860121633360365E-2</v>
      </c>
    </row>
    <row r="5529" spans="2:4" thickBot="1" x14ac:dyDescent="0.3">
      <c r="B5529" s="11">
        <v>42537</v>
      </c>
      <c r="C5529" s="12">
        <v>1745.96</v>
      </c>
      <c r="D5529" s="192">
        <f t="shared" si="86"/>
        <v>-0.21432123037531392</v>
      </c>
    </row>
    <row r="5530" spans="2:4" thickBot="1" x14ac:dyDescent="0.3">
      <c r="B5530" s="11">
        <v>42538</v>
      </c>
      <c r="C5530" s="12">
        <v>1745.12</v>
      </c>
      <c r="D5530" s="192">
        <f t="shared" si="86"/>
        <v>-4.8111067836609234E-2</v>
      </c>
    </row>
    <row r="5531" spans="2:4" thickBot="1" x14ac:dyDescent="0.3">
      <c r="B5531" s="11">
        <v>42541</v>
      </c>
      <c r="C5531" s="12">
        <v>1746.62</v>
      </c>
      <c r="D5531" s="192">
        <f t="shared" si="86"/>
        <v>8.5953974511787656E-2</v>
      </c>
    </row>
    <row r="5532" spans="2:4" thickBot="1" x14ac:dyDescent="0.3">
      <c r="B5532" s="11">
        <v>42542</v>
      </c>
      <c r="C5532" s="12">
        <v>1747.14</v>
      </c>
      <c r="D5532" s="192">
        <f t="shared" si="86"/>
        <v>2.9771787795862537E-2</v>
      </c>
    </row>
    <row r="5533" spans="2:4" thickBot="1" x14ac:dyDescent="0.3">
      <c r="B5533" s="11">
        <v>42543</v>
      </c>
      <c r="C5533" s="12">
        <v>1753.04</v>
      </c>
      <c r="D5533" s="192">
        <f t="shared" si="86"/>
        <v>0.33769474684339773</v>
      </c>
    </row>
    <row r="5534" spans="2:4" thickBot="1" x14ac:dyDescent="0.3">
      <c r="B5534" s="11">
        <v>42544</v>
      </c>
      <c r="C5534" s="12">
        <v>1757.99</v>
      </c>
      <c r="D5534" s="192">
        <f t="shared" si="86"/>
        <v>0.28236663167982012</v>
      </c>
    </row>
    <row r="5535" spans="2:4" thickBot="1" x14ac:dyDescent="0.3">
      <c r="B5535" s="11">
        <v>42545</v>
      </c>
      <c r="C5535" s="12">
        <v>1756.09</v>
      </c>
      <c r="D5535" s="192">
        <f t="shared" si="86"/>
        <v>-0.10807797541511066</v>
      </c>
    </row>
    <row r="5536" spans="2:4" thickBot="1" x14ac:dyDescent="0.3">
      <c r="B5536" s="11">
        <v>42548</v>
      </c>
      <c r="C5536" s="12">
        <v>1753.63</v>
      </c>
      <c r="D5536" s="192">
        <f t="shared" si="86"/>
        <v>-0.1400839364724904</v>
      </c>
    </row>
    <row r="5537" spans="2:4" thickBot="1" x14ac:dyDescent="0.3">
      <c r="B5537" s="11">
        <v>42549</v>
      </c>
      <c r="C5537" s="12">
        <v>1751.54</v>
      </c>
      <c r="D5537" s="192">
        <f t="shared" si="86"/>
        <v>-0.11918135524597862</v>
      </c>
    </row>
    <row r="5538" spans="2:4" thickBot="1" x14ac:dyDescent="0.3">
      <c r="B5538" s="11">
        <v>42550</v>
      </c>
      <c r="C5538" s="12">
        <v>1752.03</v>
      </c>
      <c r="D5538" s="192">
        <f t="shared" si="86"/>
        <v>2.7975381664147037E-2</v>
      </c>
    </row>
    <row r="5539" spans="2:4" thickBot="1" x14ac:dyDescent="0.3">
      <c r="B5539" s="11">
        <v>42551</v>
      </c>
      <c r="C5539" s="12">
        <v>1752.41</v>
      </c>
      <c r="D5539" s="192">
        <f t="shared" si="86"/>
        <v>2.1689126327761876E-2</v>
      </c>
    </row>
    <row r="5540" spans="2:4" thickBot="1" x14ac:dyDescent="0.3">
      <c r="B5540" s="11">
        <v>42552</v>
      </c>
      <c r="C5540" s="12">
        <v>1752.4</v>
      </c>
      <c r="D5540" s="192">
        <f t="shared" si="86"/>
        <v>-5.7064271489215557E-4</v>
      </c>
    </row>
    <row r="5541" spans="2:4" thickBot="1" x14ac:dyDescent="0.3">
      <c r="B5541" s="11">
        <v>42555</v>
      </c>
      <c r="C5541" s="12">
        <v>1751.12</v>
      </c>
      <c r="D5541" s="192">
        <f t="shared" si="86"/>
        <v>-7.3042684318658235E-2</v>
      </c>
    </row>
    <row r="5542" spans="2:4" thickBot="1" x14ac:dyDescent="0.3">
      <c r="B5542" s="11">
        <v>42556</v>
      </c>
      <c r="C5542" s="12">
        <v>1755.03</v>
      </c>
      <c r="D5542" s="192">
        <f t="shared" si="86"/>
        <v>0.22328566860068122</v>
      </c>
    </row>
    <row r="5543" spans="2:4" thickBot="1" x14ac:dyDescent="0.3">
      <c r="B5543" s="11">
        <v>42558</v>
      </c>
      <c r="C5543" s="12">
        <v>1761.47</v>
      </c>
      <c r="D5543" s="192">
        <f t="shared" si="86"/>
        <v>0.36694529438243695</v>
      </c>
    </row>
    <row r="5544" spans="2:4" thickBot="1" x14ac:dyDescent="0.3">
      <c r="B5544" s="11">
        <v>42559</v>
      </c>
      <c r="C5544" s="12">
        <v>1759.11</v>
      </c>
      <c r="D5544" s="192">
        <f t="shared" si="86"/>
        <v>-0.13397900617099223</v>
      </c>
    </row>
    <row r="5545" spans="2:4" thickBot="1" x14ac:dyDescent="0.3">
      <c r="B5545" s="11">
        <v>42562</v>
      </c>
      <c r="C5545" s="12">
        <v>1757.05</v>
      </c>
      <c r="D5545" s="192">
        <f t="shared" si="86"/>
        <v>-0.11710467224903542</v>
      </c>
    </row>
    <row r="5546" spans="2:4" thickBot="1" x14ac:dyDescent="0.3">
      <c r="B5546" s="11">
        <v>42563</v>
      </c>
      <c r="C5546" s="12">
        <v>1747.53</v>
      </c>
      <c r="D5546" s="192">
        <f t="shared" si="86"/>
        <v>-0.54181725050510554</v>
      </c>
    </row>
    <row r="5547" spans="2:4" thickBot="1" x14ac:dyDescent="0.3">
      <c r="B5547" s="11">
        <v>42564</v>
      </c>
      <c r="C5547" s="12">
        <v>1747.58</v>
      </c>
      <c r="D5547" s="192">
        <f t="shared" si="86"/>
        <v>2.8611812100454159E-3</v>
      </c>
    </row>
    <row r="5548" spans="2:4" thickBot="1" x14ac:dyDescent="0.3">
      <c r="B5548" s="11">
        <v>42565</v>
      </c>
      <c r="C5548" s="12">
        <v>1753.79</v>
      </c>
      <c r="D5548" s="192">
        <f t="shared" si="86"/>
        <v>0.35534853912266851</v>
      </c>
    </row>
    <row r="5549" spans="2:4" thickBot="1" x14ac:dyDescent="0.3">
      <c r="B5549" s="11">
        <v>42566</v>
      </c>
      <c r="C5549" s="12">
        <v>1751.33</v>
      </c>
      <c r="D5549" s="192">
        <f t="shared" si="86"/>
        <v>-0.14026764892034471</v>
      </c>
    </row>
    <row r="5550" spans="2:4" thickBot="1" x14ac:dyDescent="0.3">
      <c r="B5550" s="11">
        <v>42569</v>
      </c>
      <c r="C5550" s="12">
        <v>1742.09</v>
      </c>
      <c r="D5550" s="192">
        <f t="shared" si="86"/>
        <v>-0.5275990247411988</v>
      </c>
    </row>
    <row r="5551" spans="2:4" thickBot="1" x14ac:dyDescent="0.3">
      <c r="B5551" s="11">
        <v>42570</v>
      </c>
      <c r="C5551" s="12">
        <v>1740.45</v>
      </c>
      <c r="D5551" s="192">
        <f t="shared" si="86"/>
        <v>-9.4139797599424035E-2</v>
      </c>
    </row>
    <row r="5552" spans="2:4" thickBot="1" x14ac:dyDescent="0.3">
      <c r="B5552" s="11">
        <v>42571</v>
      </c>
      <c r="C5552" s="12">
        <v>1742.94</v>
      </c>
      <c r="D5552" s="192">
        <f t="shared" si="86"/>
        <v>0.14306644833232962</v>
      </c>
    </row>
    <row r="5553" spans="2:4" thickBot="1" x14ac:dyDescent="0.3">
      <c r="B5553" s="11">
        <v>42572</v>
      </c>
      <c r="C5553" s="12">
        <v>1745.33</v>
      </c>
      <c r="D5553" s="192">
        <f t="shared" si="86"/>
        <v>0.13712462850126172</v>
      </c>
    </row>
    <row r="5554" spans="2:4" thickBot="1" x14ac:dyDescent="0.3">
      <c r="B5554" s="11">
        <v>42573</v>
      </c>
      <c r="C5554" s="12">
        <v>1750</v>
      </c>
      <c r="D5554" s="192">
        <f t="shared" si="86"/>
        <v>0.26757117565159305</v>
      </c>
    </row>
    <row r="5555" spans="2:4" thickBot="1" x14ac:dyDescent="0.3">
      <c r="B5555" s="11">
        <v>42576</v>
      </c>
      <c r="C5555" s="12">
        <v>1756.08</v>
      </c>
      <c r="D5555" s="192">
        <f t="shared" si="86"/>
        <v>0.3474285714285763</v>
      </c>
    </row>
    <row r="5556" spans="2:4" thickBot="1" x14ac:dyDescent="0.3">
      <c r="B5556" s="11">
        <v>42577</v>
      </c>
      <c r="C5556" s="12">
        <v>1759.88</v>
      </c>
      <c r="D5556" s="192">
        <f t="shared" si="86"/>
        <v>0.21639105279942505</v>
      </c>
    </row>
    <row r="5557" spans="2:4" thickBot="1" x14ac:dyDescent="0.3">
      <c r="B5557" s="11">
        <v>42578</v>
      </c>
      <c r="C5557" s="12">
        <v>1777.5</v>
      </c>
      <c r="D5557" s="192">
        <f t="shared" si="86"/>
        <v>1.0012046275882369</v>
      </c>
    </row>
    <row r="5558" spans="2:4" thickBot="1" x14ac:dyDescent="0.3">
      <c r="B5558" s="11">
        <v>42579</v>
      </c>
      <c r="C5558" s="12">
        <v>1779.81</v>
      </c>
      <c r="D5558" s="192">
        <f t="shared" si="86"/>
        <v>0.12995780590716599</v>
      </c>
    </row>
    <row r="5559" spans="2:4" thickBot="1" x14ac:dyDescent="0.3">
      <c r="B5559" s="11">
        <v>42580</v>
      </c>
      <c r="C5559" s="12">
        <v>1787.01</v>
      </c>
      <c r="D5559" s="192">
        <f t="shared" si="86"/>
        <v>0.40453756299829724</v>
      </c>
    </row>
    <row r="5560" spans="2:4" thickBot="1" x14ac:dyDescent="0.3">
      <c r="B5560" s="11">
        <v>42583</v>
      </c>
      <c r="C5560" s="12">
        <v>1795.43</v>
      </c>
      <c r="D5560" s="192">
        <f t="shared" si="86"/>
        <v>0.47117811316108593</v>
      </c>
    </row>
    <row r="5561" spans="2:4" thickBot="1" x14ac:dyDescent="0.3">
      <c r="B5561" s="11">
        <v>42584</v>
      </c>
      <c r="C5561" s="12">
        <v>1805.89</v>
      </c>
      <c r="D5561" s="192">
        <f t="shared" si="86"/>
        <v>0.58259024300586493</v>
      </c>
    </row>
    <row r="5562" spans="2:4" thickBot="1" x14ac:dyDescent="0.3">
      <c r="B5562" s="11">
        <v>42585</v>
      </c>
      <c r="C5562" s="12">
        <v>1818.19</v>
      </c>
      <c r="D5562" s="192">
        <f t="shared" si="86"/>
        <v>0.68110460770034464</v>
      </c>
    </row>
    <row r="5563" spans="2:4" thickBot="1" x14ac:dyDescent="0.3">
      <c r="B5563" s="11">
        <v>42586</v>
      </c>
      <c r="C5563" s="12">
        <v>1845.63</v>
      </c>
      <c r="D5563" s="192">
        <f t="shared" si="86"/>
        <v>1.5091932086305659</v>
      </c>
    </row>
    <row r="5564" spans="2:4" thickBot="1" x14ac:dyDescent="0.3">
      <c r="B5564" s="11">
        <v>42587</v>
      </c>
      <c r="C5564" s="12">
        <v>1846.12</v>
      </c>
      <c r="D5564" s="192">
        <f t="shared" si="86"/>
        <v>2.6549200002157214E-2</v>
      </c>
    </row>
    <row r="5565" spans="2:4" thickBot="1" x14ac:dyDescent="0.3">
      <c r="B5565" s="11">
        <v>42590</v>
      </c>
      <c r="C5565" s="12">
        <v>1846.08</v>
      </c>
      <c r="D5565" s="192">
        <f t="shared" si="86"/>
        <v>-2.1667063896169125E-3</v>
      </c>
    </row>
    <row r="5566" spans="2:4" thickBot="1" x14ac:dyDescent="0.3">
      <c r="B5566" s="11">
        <v>42591</v>
      </c>
      <c r="C5566" s="12">
        <v>1830.23</v>
      </c>
      <c r="D5566" s="192">
        <f t="shared" si="86"/>
        <v>-0.85857600970704606</v>
      </c>
    </row>
    <row r="5567" spans="2:4" thickBot="1" x14ac:dyDescent="0.3">
      <c r="B5567" s="11">
        <v>42592</v>
      </c>
      <c r="C5567" s="12">
        <v>1826.2</v>
      </c>
      <c r="D5567" s="192">
        <f t="shared" si="86"/>
        <v>-0.22019090496823157</v>
      </c>
    </row>
    <row r="5568" spans="2:4" thickBot="1" x14ac:dyDescent="0.3">
      <c r="B5568" s="11">
        <v>42593</v>
      </c>
      <c r="C5568" s="12">
        <v>1826.8</v>
      </c>
      <c r="D5568" s="192">
        <f t="shared" si="86"/>
        <v>3.2855108969442881E-2</v>
      </c>
    </row>
    <row r="5569" spans="2:4" thickBot="1" x14ac:dyDescent="0.3">
      <c r="B5569" s="11">
        <v>42594</v>
      </c>
      <c r="C5569" s="12">
        <v>1830.35</v>
      </c>
      <c r="D5569" s="192">
        <f t="shared" si="86"/>
        <v>0.19432888110355595</v>
      </c>
    </row>
    <row r="5570" spans="2:4" thickBot="1" x14ac:dyDescent="0.3">
      <c r="B5570" s="11">
        <v>42598</v>
      </c>
      <c r="C5570" s="12">
        <v>1817</v>
      </c>
      <c r="D5570" s="192">
        <f t="shared" si="86"/>
        <v>-0.72936869997540787</v>
      </c>
    </row>
    <row r="5571" spans="2:4" thickBot="1" x14ac:dyDescent="0.3">
      <c r="B5571" s="11">
        <v>42599</v>
      </c>
      <c r="C5571" s="12">
        <v>1818.54</v>
      </c>
      <c r="D5571" s="192">
        <f t="shared" si="86"/>
        <v>8.4755090809029987E-2</v>
      </c>
    </row>
    <row r="5572" spans="2:4" thickBot="1" x14ac:dyDescent="0.3">
      <c r="B5572" s="11">
        <v>42600</v>
      </c>
      <c r="C5572" s="12">
        <v>1812.55</v>
      </c>
      <c r="D5572" s="192">
        <f t="shared" si="86"/>
        <v>-0.32938511113310698</v>
      </c>
    </row>
    <row r="5573" spans="2:4" thickBot="1" x14ac:dyDescent="0.3">
      <c r="B5573" s="11">
        <v>42601</v>
      </c>
      <c r="C5573" s="12">
        <v>1810.22</v>
      </c>
      <c r="D5573" s="192">
        <f t="shared" si="86"/>
        <v>-0.12854817798129137</v>
      </c>
    </row>
    <row r="5574" spans="2:4" thickBot="1" x14ac:dyDescent="0.3">
      <c r="B5574" s="11">
        <v>42604</v>
      </c>
      <c r="C5574" s="12">
        <v>1814.6</v>
      </c>
      <c r="D5574" s="192">
        <f t="shared" si="86"/>
        <v>0.24195954082928406</v>
      </c>
    </row>
    <row r="5575" spans="2:4" thickBot="1" x14ac:dyDescent="0.3">
      <c r="B5575" s="11">
        <v>42605</v>
      </c>
      <c r="C5575" s="12">
        <v>1813.24</v>
      </c>
      <c r="D5575" s="192">
        <f t="shared" ref="D5575:D5638" si="87">+((C5575/C5574)-1)*100</f>
        <v>-7.4947646864320649E-2</v>
      </c>
    </row>
    <row r="5576" spans="2:4" thickBot="1" x14ac:dyDescent="0.3">
      <c r="B5576" s="11">
        <v>42606</v>
      </c>
      <c r="C5576" s="12">
        <v>1811.94</v>
      </c>
      <c r="D5576" s="192">
        <f t="shared" si="87"/>
        <v>-7.1694866647542543E-2</v>
      </c>
    </row>
    <row r="5577" spans="2:4" thickBot="1" x14ac:dyDescent="0.3">
      <c r="B5577" s="11">
        <v>42607</v>
      </c>
      <c r="C5577" s="12">
        <v>1816.09</v>
      </c>
      <c r="D5577" s="192">
        <f t="shared" si="87"/>
        <v>0.22903628155457323</v>
      </c>
    </row>
    <row r="5578" spans="2:4" thickBot="1" x14ac:dyDescent="0.3">
      <c r="B5578" s="11">
        <v>42608</v>
      </c>
      <c r="C5578" s="12">
        <v>1818.23</v>
      </c>
      <c r="D5578" s="192">
        <f t="shared" si="87"/>
        <v>0.11783556982307708</v>
      </c>
    </row>
    <row r="5579" spans="2:4" thickBot="1" x14ac:dyDescent="0.3">
      <c r="B5579" s="11">
        <v>42611</v>
      </c>
      <c r="C5579" s="12">
        <v>1814.24</v>
      </c>
      <c r="D5579" s="192">
        <f t="shared" si="87"/>
        <v>-0.21944418472910066</v>
      </c>
    </row>
    <row r="5580" spans="2:4" thickBot="1" x14ac:dyDescent="0.3">
      <c r="B5580" s="11">
        <v>42612</v>
      </c>
      <c r="C5580" s="12">
        <v>1814.56</v>
      </c>
      <c r="D5580" s="192">
        <f t="shared" si="87"/>
        <v>1.7638239703665626E-2</v>
      </c>
    </row>
    <row r="5581" spans="2:4" thickBot="1" x14ac:dyDescent="0.3">
      <c r="B5581" s="11">
        <v>42613</v>
      </c>
      <c r="C5581" s="12">
        <v>1813.83</v>
      </c>
      <c r="D5581" s="192">
        <f t="shared" si="87"/>
        <v>-4.023013843575951E-2</v>
      </c>
    </row>
    <row r="5582" spans="2:4" thickBot="1" x14ac:dyDescent="0.3">
      <c r="B5582" s="11">
        <v>42614</v>
      </c>
      <c r="C5582" s="12">
        <v>1816.76</v>
      </c>
      <c r="D5582" s="192">
        <f t="shared" si="87"/>
        <v>0.16153663794291617</v>
      </c>
    </row>
    <row r="5583" spans="2:4" thickBot="1" x14ac:dyDescent="0.3">
      <c r="B5583" s="11">
        <v>42615</v>
      </c>
      <c r="C5583" s="12">
        <v>1819.53</v>
      </c>
      <c r="D5583" s="192">
        <f t="shared" si="87"/>
        <v>0.15246923093858999</v>
      </c>
    </row>
    <row r="5584" spans="2:4" thickBot="1" x14ac:dyDescent="0.3">
      <c r="B5584" s="11">
        <v>42618</v>
      </c>
      <c r="C5584" s="12">
        <v>1816.25</v>
      </c>
      <c r="D5584" s="192">
        <f t="shared" si="87"/>
        <v>-0.1802663325144338</v>
      </c>
    </row>
    <row r="5585" spans="2:4" thickBot="1" x14ac:dyDescent="0.3">
      <c r="B5585" s="11">
        <v>42620</v>
      </c>
      <c r="C5585" s="12">
        <v>1814.56</v>
      </c>
      <c r="D5585" s="192">
        <f t="shared" si="87"/>
        <v>-9.3048864418443511E-2</v>
      </c>
    </row>
    <row r="5586" spans="2:4" thickBot="1" x14ac:dyDescent="0.3">
      <c r="B5586" s="11">
        <v>42621</v>
      </c>
      <c r="C5586" s="12">
        <v>1812.7</v>
      </c>
      <c r="D5586" s="192">
        <f t="shared" si="87"/>
        <v>-0.10250418834317765</v>
      </c>
    </row>
    <row r="5587" spans="2:4" thickBot="1" x14ac:dyDescent="0.3">
      <c r="B5587" s="11">
        <v>42622</v>
      </c>
      <c r="C5587" s="12">
        <v>1810.68</v>
      </c>
      <c r="D5587" s="192">
        <f t="shared" si="87"/>
        <v>-0.111435979478125</v>
      </c>
    </row>
    <row r="5588" spans="2:4" thickBot="1" x14ac:dyDescent="0.3">
      <c r="B5588" s="11">
        <v>42625</v>
      </c>
      <c r="C5588" s="12">
        <v>1805.1</v>
      </c>
      <c r="D5588" s="192">
        <f t="shared" si="87"/>
        <v>-0.30817151567368306</v>
      </c>
    </row>
    <row r="5589" spans="2:4" thickBot="1" x14ac:dyDescent="0.3">
      <c r="B5589" s="11">
        <v>42626</v>
      </c>
      <c r="C5589" s="12">
        <v>1804.07</v>
      </c>
      <c r="D5589" s="192">
        <f t="shared" si="87"/>
        <v>-5.7060550662013654E-2</v>
      </c>
    </row>
    <row r="5590" spans="2:4" thickBot="1" x14ac:dyDescent="0.3">
      <c r="B5590" s="11">
        <v>42627</v>
      </c>
      <c r="C5590" s="12">
        <v>1797.03</v>
      </c>
      <c r="D5590" s="192">
        <f t="shared" si="87"/>
        <v>-0.39022876052481337</v>
      </c>
    </row>
    <row r="5591" spans="2:4" thickBot="1" x14ac:dyDescent="0.3">
      <c r="B5591" s="11">
        <v>42628</v>
      </c>
      <c r="C5591" s="12">
        <v>1793.18</v>
      </c>
      <c r="D5591" s="192">
        <f t="shared" si="87"/>
        <v>-0.21424238883045454</v>
      </c>
    </row>
    <row r="5592" spans="2:4" thickBot="1" x14ac:dyDescent="0.3">
      <c r="B5592" s="11">
        <v>42629</v>
      </c>
      <c r="C5592" s="12">
        <v>1795.6</v>
      </c>
      <c r="D5592" s="192">
        <f t="shared" si="87"/>
        <v>0.13495577688797944</v>
      </c>
    </row>
    <row r="5593" spans="2:4" thickBot="1" x14ac:dyDescent="0.3">
      <c r="B5593" s="11">
        <v>42632</v>
      </c>
      <c r="C5593" s="12">
        <v>1794.17</v>
      </c>
      <c r="D5593" s="192">
        <f t="shared" si="87"/>
        <v>-7.9639117843610663E-2</v>
      </c>
    </row>
    <row r="5594" spans="2:4" thickBot="1" x14ac:dyDescent="0.3">
      <c r="B5594" s="11">
        <v>42633</v>
      </c>
      <c r="C5594" s="12">
        <v>1797.49</v>
      </c>
      <c r="D5594" s="192">
        <f t="shared" si="87"/>
        <v>0.18504378068966432</v>
      </c>
    </row>
    <row r="5595" spans="2:4" thickBot="1" x14ac:dyDescent="0.3">
      <c r="B5595" s="11">
        <v>42634</v>
      </c>
      <c r="C5595" s="12">
        <v>1801.75</v>
      </c>
      <c r="D5595" s="192">
        <f t="shared" si="87"/>
        <v>0.2369971460202791</v>
      </c>
    </row>
    <row r="5596" spans="2:4" thickBot="1" x14ac:dyDescent="0.3">
      <c r="B5596" s="11">
        <v>42635</v>
      </c>
      <c r="C5596" s="12">
        <v>1803.87</v>
      </c>
      <c r="D5596" s="192">
        <f t="shared" si="87"/>
        <v>0.11766338282224176</v>
      </c>
    </row>
    <row r="5597" spans="2:4" thickBot="1" x14ac:dyDescent="0.3">
      <c r="B5597" s="11">
        <v>42636</v>
      </c>
      <c r="C5597" s="12">
        <v>1809.13</v>
      </c>
      <c r="D5597" s="192">
        <f t="shared" si="87"/>
        <v>0.29159529234370485</v>
      </c>
    </row>
    <row r="5598" spans="2:4" thickBot="1" x14ac:dyDescent="0.3">
      <c r="B5598" s="11">
        <v>42639</v>
      </c>
      <c r="C5598" s="12">
        <v>1810.36</v>
      </c>
      <c r="D5598" s="192">
        <f t="shared" si="87"/>
        <v>6.798848065090457E-2</v>
      </c>
    </row>
    <row r="5599" spans="2:4" thickBot="1" x14ac:dyDescent="0.3">
      <c r="B5599" s="11">
        <v>42640</v>
      </c>
      <c r="C5599" s="12">
        <v>1815.5</v>
      </c>
      <c r="D5599" s="192">
        <f t="shared" si="87"/>
        <v>0.28392142999182912</v>
      </c>
    </row>
    <row r="5600" spans="2:4" thickBot="1" x14ac:dyDescent="0.3">
      <c r="B5600" s="11">
        <v>42641</v>
      </c>
      <c r="C5600" s="12">
        <v>1818.67</v>
      </c>
      <c r="D5600" s="192">
        <f t="shared" si="87"/>
        <v>0.17460754613054519</v>
      </c>
    </row>
    <row r="5601" spans="2:4" thickBot="1" x14ac:dyDescent="0.3">
      <c r="B5601" s="11">
        <v>42642</v>
      </c>
      <c r="C5601" s="12">
        <v>1823.75</v>
      </c>
      <c r="D5601" s="192">
        <f t="shared" si="87"/>
        <v>0.27932500123717396</v>
      </c>
    </row>
    <row r="5602" spans="2:4" thickBot="1" x14ac:dyDescent="0.3">
      <c r="B5602" s="11">
        <v>42643</v>
      </c>
      <c r="C5602" s="12">
        <v>1829.66</v>
      </c>
      <c r="D5602" s="192">
        <f t="shared" si="87"/>
        <v>0.32405757368061394</v>
      </c>
    </row>
    <row r="5603" spans="2:4" thickBot="1" x14ac:dyDescent="0.3">
      <c r="B5603" s="11">
        <v>42646</v>
      </c>
      <c r="C5603" s="12">
        <v>1832.49</v>
      </c>
      <c r="D5603" s="192">
        <f t="shared" si="87"/>
        <v>0.15467354590470439</v>
      </c>
    </row>
    <row r="5604" spans="2:4" thickBot="1" x14ac:dyDescent="0.3">
      <c r="B5604" s="11">
        <v>42647</v>
      </c>
      <c r="C5604" s="12">
        <v>1837.28</v>
      </c>
      <c r="D5604" s="192">
        <f t="shared" si="87"/>
        <v>0.26139296803802115</v>
      </c>
    </row>
    <row r="5605" spans="2:4" thickBot="1" x14ac:dyDescent="0.3">
      <c r="B5605" s="11">
        <v>42648</v>
      </c>
      <c r="C5605" s="12">
        <v>1837.23</v>
      </c>
      <c r="D5605" s="192">
        <f t="shared" si="87"/>
        <v>-2.7214142645615169E-3</v>
      </c>
    </row>
    <row r="5606" spans="2:4" thickBot="1" x14ac:dyDescent="0.3">
      <c r="B5606" s="11">
        <v>42649</v>
      </c>
      <c r="C5606" s="12">
        <v>1838.16</v>
      </c>
      <c r="D5606" s="192">
        <f t="shared" si="87"/>
        <v>5.061968289219454E-2</v>
      </c>
    </row>
    <row r="5607" spans="2:4" thickBot="1" x14ac:dyDescent="0.3">
      <c r="B5607" s="11">
        <v>42650</v>
      </c>
      <c r="C5607" s="12">
        <v>1837.69</v>
      </c>
      <c r="D5607" s="192">
        <f t="shared" si="87"/>
        <v>-2.5569047308182657E-2</v>
      </c>
    </row>
    <row r="5608" spans="2:4" thickBot="1" x14ac:dyDescent="0.3">
      <c r="B5608" s="11">
        <v>42653</v>
      </c>
      <c r="C5608" s="12">
        <v>1837.52</v>
      </c>
      <c r="D5608" s="192">
        <f t="shared" si="87"/>
        <v>-9.2507441407430058E-3</v>
      </c>
    </row>
    <row r="5609" spans="2:4" thickBot="1" x14ac:dyDescent="0.3">
      <c r="B5609" s="11">
        <v>42654</v>
      </c>
      <c r="C5609" s="12">
        <v>1841.02</v>
      </c>
      <c r="D5609" s="192">
        <f t="shared" si="87"/>
        <v>0.19047411728851937</v>
      </c>
    </row>
    <row r="5610" spans="2:4" thickBot="1" x14ac:dyDescent="0.3">
      <c r="B5610" s="11">
        <v>42655</v>
      </c>
      <c r="C5610" s="12">
        <v>1836.75</v>
      </c>
      <c r="D5610" s="192">
        <f t="shared" si="87"/>
        <v>-0.23193664381701007</v>
      </c>
    </row>
    <row r="5611" spans="2:4" thickBot="1" x14ac:dyDescent="0.3">
      <c r="B5611" s="11">
        <v>42656</v>
      </c>
      <c r="C5611" s="12">
        <v>1829.02</v>
      </c>
      <c r="D5611" s="192">
        <f t="shared" si="87"/>
        <v>-0.42085204845515589</v>
      </c>
    </row>
    <row r="5612" spans="2:4" thickBot="1" x14ac:dyDescent="0.3">
      <c r="B5612" s="11">
        <v>42657</v>
      </c>
      <c r="C5612" s="12">
        <v>1825.85</v>
      </c>
      <c r="D5612" s="192">
        <f t="shared" si="87"/>
        <v>-0.17331685820822784</v>
      </c>
    </row>
    <row r="5613" spans="2:4" thickBot="1" x14ac:dyDescent="0.3">
      <c r="B5613" s="11">
        <v>42660</v>
      </c>
      <c r="C5613" s="12">
        <v>1825.45</v>
      </c>
      <c r="D5613" s="192">
        <f t="shared" si="87"/>
        <v>-2.1907604677262604E-2</v>
      </c>
    </row>
    <row r="5614" spans="2:4" thickBot="1" x14ac:dyDescent="0.3">
      <c r="B5614" s="11">
        <v>42661</v>
      </c>
      <c r="C5614" s="12">
        <v>1822.19</v>
      </c>
      <c r="D5614" s="192">
        <f t="shared" si="87"/>
        <v>-0.17858610205702119</v>
      </c>
    </row>
    <row r="5615" spans="2:4" thickBot="1" x14ac:dyDescent="0.3">
      <c r="B5615" s="11">
        <v>42662</v>
      </c>
      <c r="C5615" s="12">
        <v>1823.32</v>
      </c>
      <c r="D5615" s="192">
        <f t="shared" si="87"/>
        <v>6.2013291698437278E-2</v>
      </c>
    </row>
    <row r="5616" spans="2:4" thickBot="1" x14ac:dyDescent="0.3">
      <c r="B5616" s="11">
        <v>42663</v>
      </c>
      <c r="C5616" s="12">
        <v>1819.12</v>
      </c>
      <c r="D5616" s="192">
        <f t="shared" si="87"/>
        <v>-0.23034903363096104</v>
      </c>
    </row>
    <row r="5617" spans="2:4" thickBot="1" x14ac:dyDescent="0.3">
      <c r="B5617" s="11">
        <v>42664</v>
      </c>
      <c r="C5617" s="12">
        <v>1820.89</v>
      </c>
      <c r="D5617" s="192">
        <f t="shared" si="87"/>
        <v>9.7299793306659943E-2</v>
      </c>
    </row>
    <row r="5618" spans="2:4" thickBot="1" x14ac:dyDescent="0.3">
      <c r="B5618" s="11">
        <v>42667</v>
      </c>
      <c r="C5618" s="12">
        <v>1821.07</v>
      </c>
      <c r="D5618" s="192">
        <f t="shared" si="87"/>
        <v>9.8852758815715092E-3</v>
      </c>
    </row>
    <row r="5619" spans="2:4" thickBot="1" x14ac:dyDescent="0.3">
      <c r="B5619" s="11">
        <v>42668</v>
      </c>
      <c r="C5619" s="12">
        <v>1817.18</v>
      </c>
      <c r="D5619" s="192">
        <f t="shared" si="87"/>
        <v>-0.21361067943570511</v>
      </c>
    </row>
    <row r="5620" spans="2:4" thickBot="1" x14ac:dyDescent="0.3">
      <c r="B5620" s="11">
        <v>42669</v>
      </c>
      <c r="C5620" s="12">
        <v>1818.21</v>
      </c>
      <c r="D5620" s="192">
        <f t="shared" si="87"/>
        <v>5.6681231358468587E-2</v>
      </c>
    </row>
    <row r="5621" spans="2:4" thickBot="1" x14ac:dyDescent="0.3">
      <c r="B5621" s="11">
        <v>42670</v>
      </c>
      <c r="C5621" s="12">
        <v>1817.483386465721</v>
      </c>
      <c r="D5621" s="192">
        <f t="shared" si="87"/>
        <v>-3.9963124956909901E-2</v>
      </c>
    </row>
    <row r="5622" spans="2:4" thickBot="1" x14ac:dyDescent="0.3">
      <c r="B5622" s="11">
        <v>42671</v>
      </c>
      <c r="C5622" s="12">
        <v>1815.1</v>
      </c>
      <c r="D5622" s="192">
        <f t="shared" si="87"/>
        <v>-0.13113663010454468</v>
      </c>
    </row>
    <row r="5623" spans="2:4" thickBot="1" x14ac:dyDescent="0.3">
      <c r="B5623" s="11">
        <v>42674</v>
      </c>
      <c r="C5623" s="12">
        <v>1802.35</v>
      </c>
      <c r="D5623" s="192">
        <f t="shared" si="87"/>
        <v>-0.70244063687950886</v>
      </c>
    </row>
    <row r="5624" spans="2:4" thickBot="1" x14ac:dyDescent="0.3">
      <c r="B5624" s="11">
        <v>42675</v>
      </c>
      <c r="C5624" s="12">
        <v>1801.77</v>
      </c>
      <c r="D5624" s="192">
        <f t="shared" si="87"/>
        <v>-3.2180209171350782E-2</v>
      </c>
    </row>
    <row r="5625" spans="2:4" thickBot="1" x14ac:dyDescent="0.3">
      <c r="B5625" s="11">
        <v>42677</v>
      </c>
      <c r="C5625" s="12">
        <v>1798.85</v>
      </c>
      <c r="D5625" s="192">
        <f t="shared" si="87"/>
        <v>-0.16206286040949536</v>
      </c>
    </row>
    <row r="5626" spans="2:4" thickBot="1" x14ac:dyDescent="0.3">
      <c r="B5626" s="11">
        <v>42678</v>
      </c>
      <c r="C5626" s="12">
        <v>1803.98</v>
      </c>
      <c r="D5626" s="192">
        <f t="shared" si="87"/>
        <v>0.2851821997387205</v>
      </c>
    </row>
    <row r="5627" spans="2:4" thickBot="1" x14ac:dyDescent="0.3">
      <c r="B5627" s="11">
        <v>42681</v>
      </c>
      <c r="C5627" s="12">
        <v>1802.1</v>
      </c>
      <c r="D5627" s="192">
        <f t="shared" si="87"/>
        <v>-0.1042140156764515</v>
      </c>
    </row>
    <row r="5628" spans="2:4" thickBot="1" x14ac:dyDescent="0.3">
      <c r="B5628" s="11">
        <v>42682</v>
      </c>
      <c r="C5628" s="12">
        <v>1809.34</v>
      </c>
      <c r="D5628" s="192">
        <f t="shared" si="87"/>
        <v>0.40175350979412272</v>
      </c>
    </row>
    <row r="5629" spans="2:4" thickBot="1" x14ac:dyDescent="0.3">
      <c r="B5629" s="11">
        <v>42683</v>
      </c>
      <c r="C5629" s="12">
        <v>1803.53</v>
      </c>
      <c r="D5629" s="192">
        <f t="shared" si="87"/>
        <v>-0.32111156554323061</v>
      </c>
    </row>
    <row r="5630" spans="2:4" thickBot="1" x14ac:dyDescent="0.3">
      <c r="B5630" s="11">
        <v>42684</v>
      </c>
      <c r="C5630" s="12">
        <v>1806.43</v>
      </c>
      <c r="D5630" s="192">
        <f t="shared" si="87"/>
        <v>0.16079577273457879</v>
      </c>
    </row>
    <row r="5631" spans="2:4" thickBot="1" x14ac:dyDescent="0.3">
      <c r="B5631" s="11">
        <v>42685</v>
      </c>
      <c r="C5631" s="12">
        <v>1797.88</v>
      </c>
      <c r="D5631" s="192">
        <f t="shared" si="87"/>
        <v>-0.473309234235475</v>
      </c>
    </row>
    <row r="5632" spans="2:4" thickBot="1" x14ac:dyDescent="0.3">
      <c r="B5632" s="11">
        <v>42688</v>
      </c>
      <c r="C5632" s="12">
        <v>1802.6</v>
      </c>
      <c r="D5632" s="192">
        <f t="shared" si="87"/>
        <v>0.26253142590160206</v>
      </c>
    </row>
    <row r="5633" spans="2:4" thickBot="1" x14ac:dyDescent="0.3">
      <c r="B5633" s="11">
        <v>42689</v>
      </c>
      <c r="C5633" s="12">
        <v>1811.5470307163587</v>
      </c>
      <c r="D5633" s="192">
        <f t="shared" si="87"/>
        <v>0.49634032599350508</v>
      </c>
    </row>
    <row r="5634" spans="2:4" thickBot="1" x14ac:dyDescent="0.3">
      <c r="B5634" s="11">
        <v>42690</v>
      </c>
      <c r="C5634" s="12">
        <v>1814.65</v>
      </c>
      <c r="D5634" s="192">
        <f t="shared" si="87"/>
        <v>0.17128836464237462</v>
      </c>
    </row>
    <row r="5635" spans="2:4" thickBot="1" x14ac:dyDescent="0.3">
      <c r="B5635" s="11">
        <v>42691</v>
      </c>
      <c r="C5635" s="12">
        <v>1818.17</v>
      </c>
      <c r="D5635" s="192">
        <f t="shared" si="87"/>
        <v>0.1939767999338704</v>
      </c>
    </row>
    <row r="5636" spans="2:4" thickBot="1" x14ac:dyDescent="0.3">
      <c r="B5636" s="11">
        <v>42692</v>
      </c>
      <c r="C5636" s="12">
        <v>1820.76</v>
      </c>
      <c r="D5636" s="192">
        <f t="shared" si="87"/>
        <v>0.14245092593101472</v>
      </c>
    </row>
    <row r="5637" spans="2:4" thickBot="1" x14ac:dyDescent="0.3">
      <c r="B5637" s="11">
        <v>42696</v>
      </c>
      <c r="C5637" s="12">
        <v>1814.26</v>
      </c>
      <c r="D5637" s="192">
        <f t="shared" si="87"/>
        <v>-0.35699378281596195</v>
      </c>
    </row>
    <row r="5638" spans="2:4" thickBot="1" x14ac:dyDescent="0.3">
      <c r="B5638" s="11">
        <v>42697</v>
      </c>
      <c r="C5638" s="12">
        <v>1808.67</v>
      </c>
      <c r="D5638" s="192">
        <f t="shared" si="87"/>
        <v>-0.30811460319909445</v>
      </c>
    </row>
    <row r="5639" spans="2:4" thickBot="1" x14ac:dyDescent="0.3">
      <c r="B5639" s="11">
        <v>42698</v>
      </c>
      <c r="C5639" s="12">
        <v>1809.85</v>
      </c>
      <c r="D5639" s="192">
        <f t="shared" ref="D5639:D5702" si="88">+((C5639/C5638)-1)*100</f>
        <v>6.5241309912789092E-2</v>
      </c>
    </row>
    <row r="5640" spans="2:4" thickBot="1" x14ac:dyDescent="0.3">
      <c r="B5640" s="11">
        <v>42699</v>
      </c>
      <c r="C5640" s="12">
        <v>1807.33</v>
      </c>
      <c r="D5640" s="192">
        <f t="shared" si="88"/>
        <v>-0.13923805840262427</v>
      </c>
    </row>
    <row r="5641" spans="2:4" thickBot="1" x14ac:dyDescent="0.3">
      <c r="B5641" s="11">
        <v>42700</v>
      </c>
      <c r="C5641" s="12">
        <v>1804.73</v>
      </c>
      <c r="D5641" s="192">
        <f t="shared" si="88"/>
        <v>-0.14385862017450846</v>
      </c>
    </row>
    <row r="5642" spans="2:4" thickBot="1" x14ac:dyDescent="0.3">
      <c r="B5642" s="11">
        <v>42702</v>
      </c>
      <c r="C5642" s="12">
        <v>1804.44</v>
      </c>
      <c r="D5642" s="192">
        <f t="shared" si="88"/>
        <v>-1.6068885650477593E-2</v>
      </c>
    </row>
    <row r="5643" spans="2:4" thickBot="1" x14ac:dyDescent="0.3">
      <c r="B5643" s="11">
        <v>42703</v>
      </c>
      <c r="C5643" s="12">
        <v>1800.74</v>
      </c>
      <c r="D5643" s="192">
        <f t="shared" si="88"/>
        <v>-0.20504976613243686</v>
      </c>
    </row>
    <row r="5644" spans="2:4" thickBot="1" x14ac:dyDescent="0.3">
      <c r="B5644" s="11">
        <v>42704</v>
      </c>
      <c r="C5644" s="12">
        <v>1802.64</v>
      </c>
      <c r="D5644" s="192">
        <f t="shared" si="88"/>
        <v>0.10551217832668325</v>
      </c>
    </row>
    <row r="5645" spans="2:4" thickBot="1" x14ac:dyDescent="0.3">
      <c r="B5645" s="11">
        <v>42705</v>
      </c>
      <c r="C5645" s="12">
        <v>1803.01</v>
      </c>
      <c r="D5645" s="192">
        <f t="shared" si="88"/>
        <v>2.0525451559927355E-2</v>
      </c>
    </row>
    <row r="5646" spans="2:4" thickBot="1" x14ac:dyDescent="0.3">
      <c r="B5646" s="11">
        <v>42706</v>
      </c>
      <c r="C5646" s="12">
        <v>1805.25</v>
      </c>
      <c r="D5646" s="192">
        <f t="shared" si="88"/>
        <v>0.12423669308545549</v>
      </c>
    </row>
    <row r="5647" spans="2:4" thickBot="1" x14ac:dyDescent="0.3">
      <c r="B5647" s="11">
        <v>42709</v>
      </c>
      <c r="C5647" s="12">
        <v>1806.24</v>
      </c>
      <c r="D5647" s="192">
        <f t="shared" si="88"/>
        <v>5.4840049854587569E-2</v>
      </c>
    </row>
    <row r="5648" spans="2:4" thickBot="1" x14ac:dyDescent="0.3">
      <c r="B5648" s="11">
        <v>42710</v>
      </c>
      <c r="C5648" s="12">
        <v>1806.81</v>
      </c>
      <c r="D5648" s="192">
        <f t="shared" si="88"/>
        <v>3.1557268137127892E-2</v>
      </c>
    </row>
    <row r="5649" spans="2:4" thickBot="1" x14ac:dyDescent="0.3">
      <c r="B5649" s="11">
        <v>42711</v>
      </c>
      <c r="C5649" s="12">
        <v>1806.33</v>
      </c>
      <c r="D5649" s="192">
        <f t="shared" si="88"/>
        <v>-2.6566158035434828E-2</v>
      </c>
    </row>
    <row r="5650" spans="2:4" thickBot="1" x14ac:dyDescent="0.3">
      <c r="B5650" s="11">
        <v>42712</v>
      </c>
      <c r="C5650" s="12">
        <v>1806.28</v>
      </c>
      <c r="D5650" s="192">
        <f t="shared" si="88"/>
        <v>-2.76804349149673E-3</v>
      </c>
    </row>
    <row r="5651" spans="2:4" thickBot="1" x14ac:dyDescent="0.3">
      <c r="B5651" s="11">
        <v>42713</v>
      </c>
      <c r="C5651" s="12">
        <v>1806.55</v>
      </c>
      <c r="D5651" s="192">
        <f t="shared" si="88"/>
        <v>1.4947848617041792E-2</v>
      </c>
    </row>
    <row r="5652" spans="2:4" thickBot="1" x14ac:dyDescent="0.3">
      <c r="B5652" s="11">
        <v>42716</v>
      </c>
      <c r="C5652" s="12">
        <v>1810.49</v>
      </c>
      <c r="D5652" s="192">
        <f t="shared" si="88"/>
        <v>0.21809526445435434</v>
      </c>
    </row>
    <row r="5653" spans="2:4" thickBot="1" x14ac:dyDescent="0.3">
      <c r="B5653" s="11">
        <v>42717</v>
      </c>
      <c r="C5653" s="12">
        <v>1810.58</v>
      </c>
      <c r="D5653" s="192">
        <f t="shared" si="88"/>
        <v>4.9710299421690252E-3</v>
      </c>
    </row>
    <row r="5654" spans="2:4" thickBot="1" x14ac:dyDescent="0.3">
      <c r="B5654" s="11">
        <v>42718</v>
      </c>
      <c r="C5654" s="12">
        <v>1811.94</v>
      </c>
      <c r="D5654" s="192">
        <f t="shared" si="88"/>
        <v>7.5114051850788677E-2</v>
      </c>
    </row>
    <row r="5655" spans="2:4" thickBot="1" x14ac:dyDescent="0.3">
      <c r="B5655" s="11">
        <v>42719</v>
      </c>
      <c r="C5655" s="12">
        <v>1815.92</v>
      </c>
      <c r="D5655" s="192">
        <f t="shared" si="88"/>
        <v>0.21965407243065282</v>
      </c>
    </row>
    <row r="5656" spans="2:4" thickBot="1" x14ac:dyDescent="0.3">
      <c r="B5656" s="11">
        <v>42720</v>
      </c>
      <c r="C5656" s="12">
        <v>1812.78</v>
      </c>
      <c r="D5656" s="192">
        <f t="shared" si="88"/>
        <v>-0.1729151063923573</v>
      </c>
    </row>
    <row r="5657" spans="2:4" thickBot="1" x14ac:dyDescent="0.3">
      <c r="B5657" s="11">
        <v>42723</v>
      </c>
      <c r="C5657" s="12">
        <v>1815.74</v>
      </c>
      <c r="D5657" s="192">
        <f t="shared" si="88"/>
        <v>0.16328512009180507</v>
      </c>
    </row>
    <row r="5658" spans="2:4" thickBot="1" x14ac:dyDescent="0.3">
      <c r="B5658" s="11">
        <v>42724</v>
      </c>
      <c r="C5658" s="12">
        <v>1819.06</v>
      </c>
      <c r="D5658" s="192">
        <f t="shared" si="88"/>
        <v>0.18284556158920662</v>
      </c>
    </row>
    <row r="5659" spans="2:4" thickBot="1" x14ac:dyDescent="0.3">
      <c r="B5659" s="11">
        <v>42725</v>
      </c>
      <c r="C5659" s="12">
        <v>1817.9</v>
      </c>
      <c r="D5659" s="192">
        <f t="shared" si="88"/>
        <v>-6.3769199476648719E-2</v>
      </c>
    </row>
    <row r="5660" spans="2:4" thickBot="1" x14ac:dyDescent="0.3">
      <c r="B5660" s="11">
        <v>42726</v>
      </c>
      <c r="C5660" s="12">
        <v>1818.36</v>
      </c>
      <c r="D5660" s="192">
        <f t="shared" si="88"/>
        <v>2.5303922107910992E-2</v>
      </c>
    </row>
    <row r="5661" spans="2:4" thickBot="1" x14ac:dyDescent="0.3">
      <c r="B5661" s="11">
        <v>42727</v>
      </c>
      <c r="C5661" s="12">
        <v>1816.63</v>
      </c>
      <c r="D5661" s="192">
        <f t="shared" si="88"/>
        <v>-9.5140676213723019E-2</v>
      </c>
    </row>
    <row r="5662" spans="2:4" thickBot="1" x14ac:dyDescent="0.3">
      <c r="B5662" s="11">
        <v>42730</v>
      </c>
      <c r="C5662" s="12">
        <v>1814.95</v>
      </c>
      <c r="D5662" s="192">
        <f t="shared" si="88"/>
        <v>-9.2478930767414536E-2</v>
      </c>
    </row>
    <row r="5663" spans="2:4" thickBot="1" x14ac:dyDescent="0.3">
      <c r="B5663" s="11">
        <v>42731</v>
      </c>
      <c r="C5663" s="12">
        <v>1811.44</v>
      </c>
      <c r="D5663" s="192">
        <f t="shared" si="88"/>
        <v>-0.1933937574037814</v>
      </c>
    </row>
    <row r="5664" spans="2:4" thickBot="1" x14ac:dyDescent="0.3">
      <c r="B5664" s="11">
        <v>42732</v>
      </c>
      <c r="C5664" s="12">
        <v>1811.31</v>
      </c>
      <c r="D5664" s="192">
        <f t="shared" si="88"/>
        <v>-7.1766108731274869E-3</v>
      </c>
    </row>
    <row r="5665" spans="2:4" thickBot="1" x14ac:dyDescent="0.3">
      <c r="B5665" s="11">
        <v>42733</v>
      </c>
      <c r="C5665" s="12">
        <v>1812.52</v>
      </c>
      <c r="D5665" s="192">
        <f t="shared" si="88"/>
        <v>6.6802479973060436E-2</v>
      </c>
    </row>
    <row r="5666" spans="2:4" thickBot="1" x14ac:dyDescent="0.3">
      <c r="B5666" s="11">
        <v>42734</v>
      </c>
      <c r="C5666" s="12">
        <v>1808.37</v>
      </c>
      <c r="D5666" s="192">
        <f t="shared" si="88"/>
        <v>-0.22896299075321203</v>
      </c>
    </row>
    <row r="5667" spans="2:4" thickBot="1" x14ac:dyDescent="0.3">
      <c r="B5667" s="11">
        <v>42738</v>
      </c>
      <c r="C5667" s="12">
        <v>1808.36</v>
      </c>
      <c r="D5667" s="192">
        <f t="shared" si="88"/>
        <v>-5.5298417912519326E-4</v>
      </c>
    </row>
    <row r="5668" spans="2:4" thickBot="1" x14ac:dyDescent="0.3">
      <c r="B5668" s="11">
        <v>42739</v>
      </c>
      <c r="C5668" s="12">
        <v>1807.31</v>
      </c>
      <c r="D5668" s="192">
        <f t="shared" si="88"/>
        <v>-5.8063659890728037E-2</v>
      </c>
    </row>
    <row r="5669" spans="2:4" thickBot="1" x14ac:dyDescent="0.3">
      <c r="B5669" s="11">
        <v>42740</v>
      </c>
      <c r="C5669" s="12">
        <v>1805.07</v>
      </c>
      <c r="D5669" s="192">
        <f t="shared" si="88"/>
        <v>-0.12394110584238449</v>
      </c>
    </row>
    <row r="5670" spans="2:4" thickBot="1" x14ac:dyDescent="0.3">
      <c r="B5670" s="11">
        <v>42741</v>
      </c>
      <c r="C5670" s="12">
        <v>1803.1684934237705</v>
      </c>
      <c r="D5670" s="192">
        <f t="shared" si="88"/>
        <v>-0.10534253941560934</v>
      </c>
    </row>
    <row r="5671" spans="2:4" thickBot="1" x14ac:dyDescent="0.3">
      <c r="B5671" s="11">
        <v>42744</v>
      </c>
      <c r="C5671" s="12">
        <v>1803.0894305587512</v>
      </c>
      <c r="D5671" s="192">
        <f t="shared" si="88"/>
        <v>-4.3846631808230896E-3</v>
      </c>
    </row>
    <row r="5672" spans="2:4" thickBot="1" x14ac:dyDescent="0.3">
      <c r="B5672" s="11">
        <v>42745</v>
      </c>
      <c r="C5672" s="12">
        <v>1806.3208842774682</v>
      </c>
      <c r="D5672" s="192">
        <f t="shared" si="88"/>
        <v>0.17921760640100537</v>
      </c>
    </row>
    <row r="5673" spans="2:4" thickBot="1" x14ac:dyDescent="0.3">
      <c r="B5673" s="11">
        <v>42746</v>
      </c>
      <c r="C5673" s="12">
        <v>1810.94</v>
      </c>
      <c r="D5673" s="192">
        <f t="shared" si="88"/>
        <v>0.25571955474452679</v>
      </c>
    </row>
    <row r="5674" spans="2:4" thickBot="1" x14ac:dyDescent="0.3">
      <c r="B5674" s="11">
        <v>42747</v>
      </c>
      <c r="C5674" s="12">
        <v>1809.5</v>
      </c>
      <c r="D5674" s="192">
        <f t="shared" si="88"/>
        <v>-7.9516715076155542E-2</v>
      </c>
    </row>
    <row r="5675" spans="2:4" thickBot="1" x14ac:dyDescent="0.3">
      <c r="B5675" s="11">
        <v>42748</v>
      </c>
      <c r="C5675" s="12">
        <v>1819.68</v>
      </c>
      <c r="D5675" s="192">
        <f t="shared" si="88"/>
        <v>0.56258634982040423</v>
      </c>
    </row>
    <row r="5676" spans="2:4" thickBot="1" x14ac:dyDescent="0.3">
      <c r="B5676" s="11">
        <v>42751</v>
      </c>
      <c r="C5676" s="12">
        <v>1822.72</v>
      </c>
      <c r="D5676" s="192">
        <f t="shared" si="88"/>
        <v>0.16706234063130765</v>
      </c>
    </row>
    <row r="5677" spans="2:4" thickBot="1" x14ac:dyDescent="0.3">
      <c r="B5677" s="11">
        <v>42752</v>
      </c>
      <c r="C5677" s="12">
        <v>1837.2</v>
      </c>
      <c r="D5677" s="192">
        <f t="shared" si="88"/>
        <v>0.79441713483145993</v>
      </c>
    </row>
    <row r="5678" spans="2:4" thickBot="1" x14ac:dyDescent="0.3">
      <c r="B5678" s="11">
        <v>42753</v>
      </c>
      <c r="C5678" s="12">
        <v>1838.8</v>
      </c>
      <c r="D5678" s="192">
        <f t="shared" si="88"/>
        <v>8.7089048552146942E-2</v>
      </c>
    </row>
    <row r="5679" spans="2:4" thickBot="1" x14ac:dyDescent="0.3">
      <c r="B5679" s="11">
        <v>42754</v>
      </c>
      <c r="C5679" s="12">
        <v>1842.86</v>
      </c>
      <c r="D5679" s="192">
        <f t="shared" si="88"/>
        <v>0.22079617141614882</v>
      </c>
    </row>
    <row r="5680" spans="2:4" thickBot="1" x14ac:dyDescent="0.3">
      <c r="B5680" s="11">
        <v>42755</v>
      </c>
      <c r="C5680" s="12">
        <v>1843.54</v>
      </c>
      <c r="D5680" s="192">
        <f t="shared" si="88"/>
        <v>3.6899167598192228E-2</v>
      </c>
    </row>
    <row r="5681" spans="2:4" thickBot="1" x14ac:dyDescent="0.3">
      <c r="B5681" s="11">
        <v>42758</v>
      </c>
      <c r="C5681" s="12">
        <v>1842.65</v>
      </c>
      <c r="D5681" s="192">
        <f t="shared" si="88"/>
        <v>-4.8276685073278536E-2</v>
      </c>
    </row>
    <row r="5682" spans="2:4" thickBot="1" x14ac:dyDescent="0.3">
      <c r="B5682" s="11">
        <v>42759</v>
      </c>
      <c r="C5682" s="12">
        <v>1848.45</v>
      </c>
      <c r="D5682" s="192">
        <f t="shared" si="88"/>
        <v>0.31476406262718193</v>
      </c>
    </row>
    <row r="5683" spans="2:4" thickBot="1" x14ac:dyDescent="0.3">
      <c r="B5683" s="11">
        <v>42760</v>
      </c>
      <c r="C5683" s="12">
        <v>1856.8</v>
      </c>
      <c r="D5683" s="192">
        <f t="shared" si="88"/>
        <v>0.45172982769345893</v>
      </c>
    </row>
    <row r="5684" spans="2:4" thickBot="1" x14ac:dyDescent="0.3">
      <c r="B5684" s="11">
        <v>42761</v>
      </c>
      <c r="C5684" s="12">
        <v>1860.78</v>
      </c>
      <c r="D5684" s="192">
        <f t="shared" si="88"/>
        <v>0.21434726411029281</v>
      </c>
    </row>
    <row r="5685" spans="2:4" thickBot="1" x14ac:dyDescent="0.3">
      <c r="B5685" s="11">
        <v>42762</v>
      </c>
      <c r="C5685" s="12">
        <v>1877.76</v>
      </c>
      <c r="D5685" s="192">
        <f t="shared" si="88"/>
        <v>0.91252055589592374</v>
      </c>
    </row>
    <row r="5686" spans="2:4" thickBot="1" x14ac:dyDescent="0.3">
      <c r="B5686" s="11">
        <v>42765</v>
      </c>
      <c r="C5686" s="12">
        <v>1879.62</v>
      </c>
      <c r="D5686" s="192">
        <f t="shared" si="88"/>
        <v>9.9054192229042215E-2</v>
      </c>
    </row>
    <row r="5687" spans="2:4" thickBot="1" x14ac:dyDescent="0.3">
      <c r="B5687" s="11">
        <v>42766</v>
      </c>
      <c r="C5687" s="12">
        <v>1880.9</v>
      </c>
      <c r="D5687" s="192">
        <f t="shared" si="88"/>
        <v>6.8098871048416498E-2</v>
      </c>
    </row>
    <row r="5688" spans="2:4" thickBot="1" x14ac:dyDescent="0.3">
      <c r="B5688" s="11">
        <v>42768</v>
      </c>
      <c r="C5688" s="12">
        <v>1885.27</v>
      </c>
      <c r="D5688" s="192">
        <f t="shared" si="88"/>
        <v>0.23233558402890875</v>
      </c>
    </row>
    <row r="5689" spans="2:4" thickBot="1" x14ac:dyDescent="0.3">
      <c r="B5689" s="11">
        <v>42769</v>
      </c>
      <c r="C5689" s="12">
        <v>1888.5</v>
      </c>
      <c r="D5689" s="192">
        <f t="shared" si="88"/>
        <v>0.17132824476069342</v>
      </c>
    </row>
    <row r="5690" spans="2:4" thickBot="1" x14ac:dyDescent="0.3">
      <c r="B5690" s="11">
        <v>42772</v>
      </c>
      <c r="C5690" s="12">
        <v>1892.28</v>
      </c>
      <c r="D5690" s="192">
        <f t="shared" si="88"/>
        <v>0.20015885623509977</v>
      </c>
    </row>
    <row r="5691" spans="2:4" thickBot="1" x14ac:dyDescent="0.3">
      <c r="B5691" s="11">
        <v>42773</v>
      </c>
      <c r="C5691" s="12">
        <v>1897.58</v>
      </c>
      <c r="D5691" s="192">
        <f t="shared" si="88"/>
        <v>0.28008539962374179</v>
      </c>
    </row>
    <row r="5692" spans="2:4" thickBot="1" x14ac:dyDescent="0.3">
      <c r="B5692" s="11">
        <v>42774</v>
      </c>
      <c r="C5692" s="12">
        <v>1893.52</v>
      </c>
      <c r="D5692" s="192">
        <f t="shared" si="88"/>
        <v>-0.21395672382719111</v>
      </c>
    </row>
    <row r="5693" spans="2:4" thickBot="1" x14ac:dyDescent="0.3">
      <c r="B5693" s="11">
        <v>42776</v>
      </c>
      <c r="C5693" s="12">
        <v>1894.01</v>
      </c>
      <c r="D5693" s="192">
        <f t="shared" si="88"/>
        <v>2.587773036462071E-2</v>
      </c>
    </row>
    <row r="5694" spans="2:4" thickBot="1" x14ac:dyDescent="0.3">
      <c r="B5694" s="11">
        <v>42779</v>
      </c>
      <c r="C5694" s="12">
        <v>1894.19</v>
      </c>
      <c r="D5694" s="192">
        <f t="shared" si="88"/>
        <v>9.5036457040897915E-3</v>
      </c>
    </row>
    <row r="5695" spans="2:4" thickBot="1" x14ac:dyDescent="0.3">
      <c r="B5695" s="11">
        <v>42780</v>
      </c>
      <c r="C5695" s="12">
        <v>1910.52</v>
      </c>
      <c r="D5695" s="192">
        <f t="shared" si="88"/>
        <v>0.86210992561464028</v>
      </c>
    </row>
    <row r="5696" spans="2:4" thickBot="1" x14ac:dyDescent="0.3">
      <c r="B5696" s="11">
        <v>42781</v>
      </c>
      <c r="C5696" s="12">
        <v>1924.67</v>
      </c>
      <c r="D5696" s="192">
        <f t="shared" si="88"/>
        <v>0.74063605719909553</v>
      </c>
    </row>
    <row r="5697" spans="2:4" thickBot="1" x14ac:dyDescent="0.3">
      <c r="B5697" s="11">
        <v>42782</v>
      </c>
      <c r="C5697" s="12">
        <v>1923.72</v>
      </c>
      <c r="D5697" s="192">
        <f t="shared" si="88"/>
        <v>-4.9359110912527981E-2</v>
      </c>
    </row>
    <row r="5698" spans="2:4" thickBot="1" x14ac:dyDescent="0.3">
      <c r="B5698" s="11">
        <v>42783</v>
      </c>
      <c r="C5698" s="12">
        <v>1926.39</v>
      </c>
      <c r="D5698" s="192">
        <f t="shared" si="88"/>
        <v>0.13879358742436843</v>
      </c>
    </row>
    <row r="5699" spans="2:4" thickBot="1" x14ac:dyDescent="0.3">
      <c r="B5699" s="11">
        <v>42786</v>
      </c>
      <c r="C5699" s="12">
        <v>1923.24</v>
      </c>
      <c r="D5699" s="192">
        <f t="shared" si="88"/>
        <v>-0.16351829068880219</v>
      </c>
    </row>
    <row r="5700" spans="2:4" thickBot="1" x14ac:dyDescent="0.3">
      <c r="B5700" s="11">
        <v>42787</v>
      </c>
      <c r="C5700" s="12">
        <v>1925.18</v>
      </c>
      <c r="D5700" s="192">
        <f t="shared" si="88"/>
        <v>0.10087144610138044</v>
      </c>
    </row>
    <row r="5701" spans="2:4" thickBot="1" x14ac:dyDescent="0.3">
      <c r="B5701" s="11">
        <v>42788</v>
      </c>
      <c r="C5701" s="12">
        <v>1925.26</v>
      </c>
      <c r="D5701" s="192">
        <f t="shared" si="88"/>
        <v>4.1554555937572957E-3</v>
      </c>
    </row>
    <row r="5702" spans="2:4" thickBot="1" x14ac:dyDescent="0.3">
      <c r="B5702" s="11">
        <v>42789</v>
      </c>
      <c r="C5702" s="12">
        <v>1924.61</v>
      </c>
      <c r="D5702" s="192">
        <f t="shared" si="88"/>
        <v>-3.3761673747967347E-2</v>
      </c>
    </row>
    <row r="5703" spans="2:4" thickBot="1" x14ac:dyDescent="0.3">
      <c r="B5703" s="11">
        <v>42793</v>
      </c>
      <c r="C5703" s="12">
        <v>1924.53</v>
      </c>
      <c r="D5703" s="192">
        <f t="shared" ref="D5703:D5766" si="89">+((C5703/C5702)-1)*100</f>
        <v>-4.156686289691347E-3</v>
      </c>
    </row>
    <row r="5704" spans="2:4" thickBot="1" x14ac:dyDescent="0.3">
      <c r="B5704" s="11">
        <v>42794</v>
      </c>
      <c r="C5704" s="12">
        <v>1922.77</v>
      </c>
      <c r="D5704" s="192">
        <f t="shared" si="89"/>
        <v>-9.1450899700185051E-2</v>
      </c>
    </row>
    <row r="5705" spans="2:4" thickBot="1" x14ac:dyDescent="0.3">
      <c r="B5705" s="11">
        <v>42795</v>
      </c>
      <c r="C5705" s="12">
        <v>1922.16</v>
      </c>
      <c r="D5705" s="192">
        <f t="shared" si="89"/>
        <v>-3.1725063320098279E-2</v>
      </c>
    </row>
    <row r="5706" spans="2:4" thickBot="1" x14ac:dyDescent="0.3">
      <c r="B5706" s="11">
        <v>42796</v>
      </c>
      <c r="C5706" s="12">
        <v>1921.19</v>
      </c>
      <c r="D5706" s="192">
        <f t="shared" si="89"/>
        <v>-5.0464061264410276E-2</v>
      </c>
    </row>
    <row r="5707" spans="2:4" thickBot="1" x14ac:dyDescent="0.3">
      <c r="B5707" s="11">
        <v>42797</v>
      </c>
      <c r="C5707" s="12">
        <v>1917.37</v>
      </c>
      <c r="D5707" s="192">
        <f t="shared" si="89"/>
        <v>-0.19883509699718527</v>
      </c>
    </row>
    <row r="5708" spans="2:4" thickBot="1" x14ac:dyDescent="0.3">
      <c r="B5708" s="11">
        <v>42800</v>
      </c>
      <c r="C5708" s="12">
        <v>1918.24</v>
      </c>
      <c r="D5708" s="192">
        <f t="shared" si="89"/>
        <v>4.5374653822682909E-2</v>
      </c>
    </row>
    <row r="5709" spans="2:4" thickBot="1" x14ac:dyDescent="0.3">
      <c r="B5709" s="11">
        <v>42801</v>
      </c>
      <c r="C5709" s="12">
        <v>1918.38</v>
      </c>
      <c r="D5709" s="192">
        <f t="shared" si="89"/>
        <v>7.2983568270901245E-3</v>
      </c>
    </row>
    <row r="5710" spans="2:4" thickBot="1" x14ac:dyDescent="0.3">
      <c r="B5710" s="11">
        <v>42802</v>
      </c>
      <c r="C5710" s="12">
        <v>1916.38</v>
      </c>
      <c r="D5710" s="192">
        <f t="shared" si="89"/>
        <v>-0.10425463151200187</v>
      </c>
    </row>
    <row r="5711" spans="2:4" thickBot="1" x14ac:dyDescent="0.3">
      <c r="B5711" s="11">
        <v>42803</v>
      </c>
      <c r="C5711" s="12">
        <v>1918.37</v>
      </c>
      <c r="D5711" s="192">
        <f t="shared" si="89"/>
        <v>0.10384161805068182</v>
      </c>
    </row>
    <row r="5712" spans="2:4" thickBot="1" x14ac:dyDescent="0.3">
      <c r="B5712" s="11">
        <v>42804</v>
      </c>
      <c r="C5712" s="12">
        <v>1917.76</v>
      </c>
      <c r="D5712" s="192">
        <f t="shared" si="89"/>
        <v>-3.1797828364699132E-2</v>
      </c>
    </row>
    <row r="5713" spans="2:4" thickBot="1" x14ac:dyDescent="0.3">
      <c r="B5713" s="11">
        <v>42807</v>
      </c>
      <c r="C5713" s="12">
        <v>1917.88</v>
      </c>
      <c r="D5713" s="192">
        <f t="shared" si="89"/>
        <v>6.257300183554193E-3</v>
      </c>
    </row>
    <row r="5714" spans="2:4" thickBot="1" x14ac:dyDescent="0.3">
      <c r="B5714" s="11">
        <v>42808</v>
      </c>
      <c r="C5714" s="12">
        <v>1922.29</v>
      </c>
      <c r="D5714" s="192">
        <f t="shared" si="89"/>
        <v>0.22994139362211286</v>
      </c>
    </row>
    <row r="5715" spans="2:4" thickBot="1" x14ac:dyDescent="0.3">
      <c r="B5715" s="11">
        <v>42809</v>
      </c>
      <c r="C5715" s="12">
        <v>1918.08</v>
      </c>
      <c r="D5715" s="192">
        <f t="shared" si="89"/>
        <v>-0.21900961873598801</v>
      </c>
    </row>
    <row r="5716" spans="2:4" thickBot="1" x14ac:dyDescent="0.3">
      <c r="B5716" s="11">
        <v>42810</v>
      </c>
      <c r="C5716" s="12">
        <v>1916.09</v>
      </c>
      <c r="D5716" s="192">
        <f t="shared" si="89"/>
        <v>-0.10374958291624603</v>
      </c>
    </row>
    <row r="5717" spans="2:4" thickBot="1" x14ac:dyDescent="0.3">
      <c r="B5717" s="11">
        <v>42811</v>
      </c>
      <c r="C5717" s="12">
        <v>1920.26</v>
      </c>
      <c r="D5717" s="192">
        <f t="shared" si="89"/>
        <v>0.21763069584415096</v>
      </c>
    </row>
    <row r="5718" spans="2:4" thickBot="1" x14ac:dyDescent="0.3">
      <c r="B5718" s="11">
        <v>42814</v>
      </c>
      <c r="C5718" s="12">
        <v>1920.44</v>
      </c>
      <c r="D5718" s="192">
        <f t="shared" si="89"/>
        <v>9.3737306406493914E-3</v>
      </c>
    </row>
    <row r="5719" spans="2:4" thickBot="1" x14ac:dyDescent="0.3">
      <c r="B5719" s="11">
        <v>42815</v>
      </c>
      <c r="C5719" s="12">
        <v>1922.82</v>
      </c>
      <c r="D5719" s="192">
        <f t="shared" si="89"/>
        <v>0.12392993272374309</v>
      </c>
    </row>
    <row r="5720" spans="2:4" thickBot="1" x14ac:dyDescent="0.3">
      <c r="B5720" s="11">
        <v>42816</v>
      </c>
      <c r="C5720" s="12">
        <v>1922.67</v>
      </c>
      <c r="D5720" s="192">
        <f t="shared" si="89"/>
        <v>-7.8010422192353879E-3</v>
      </c>
    </row>
    <row r="5721" spans="2:4" thickBot="1" x14ac:dyDescent="0.3">
      <c r="B5721" s="11">
        <v>42817</v>
      </c>
      <c r="C5721" s="12">
        <v>1921.75</v>
      </c>
      <c r="D5721" s="192">
        <f t="shared" si="89"/>
        <v>-4.7850125086468243E-2</v>
      </c>
    </row>
    <row r="5722" spans="2:4" thickBot="1" x14ac:dyDescent="0.3">
      <c r="B5722" s="11">
        <v>42818</v>
      </c>
      <c r="C5722" s="12">
        <v>1923.47</v>
      </c>
      <c r="D5722" s="192">
        <f t="shared" si="89"/>
        <v>8.9501756211785022E-2</v>
      </c>
    </row>
    <row r="5723" spans="2:4" thickBot="1" x14ac:dyDescent="0.3">
      <c r="B5723" s="11">
        <v>42821</v>
      </c>
      <c r="C5723" s="12">
        <v>1923.73</v>
      </c>
      <c r="D5723" s="192">
        <f t="shared" si="89"/>
        <v>1.3517237076743349E-2</v>
      </c>
    </row>
    <row r="5724" spans="2:4" thickBot="1" x14ac:dyDescent="0.3">
      <c r="B5724" s="11">
        <v>42822</v>
      </c>
      <c r="C5724" s="12">
        <v>1928.35</v>
      </c>
      <c r="D5724" s="192">
        <f t="shared" si="89"/>
        <v>0.24015844219302807</v>
      </c>
    </row>
    <row r="5725" spans="2:4" thickBot="1" x14ac:dyDescent="0.3">
      <c r="B5725" s="11">
        <v>42824</v>
      </c>
      <c r="C5725" s="12">
        <v>1930.27</v>
      </c>
      <c r="D5725" s="192">
        <f t="shared" si="89"/>
        <v>9.9566987320764966E-2</v>
      </c>
    </row>
    <row r="5726" spans="2:4" thickBot="1" x14ac:dyDescent="0.3">
      <c r="B5726" s="11">
        <v>42825</v>
      </c>
      <c r="C5726" s="12">
        <v>1933.37</v>
      </c>
      <c r="D5726" s="192">
        <f t="shared" si="89"/>
        <v>0.16059929439922183</v>
      </c>
    </row>
    <row r="5727" spans="2:4" thickBot="1" x14ac:dyDescent="0.3">
      <c r="B5727" s="11">
        <v>42828</v>
      </c>
      <c r="C5727" s="12">
        <v>1935.97</v>
      </c>
      <c r="D5727" s="192">
        <f t="shared" si="89"/>
        <v>0.13448020813398021</v>
      </c>
    </row>
    <row r="5728" spans="2:4" thickBot="1" x14ac:dyDescent="0.3">
      <c r="B5728" s="11">
        <v>42829</v>
      </c>
      <c r="C5728" s="12">
        <v>1941.76</v>
      </c>
      <c r="D5728" s="192">
        <f t="shared" si="89"/>
        <v>0.2990748823587186</v>
      </c>
    </row>
    <row r="5729" spans="2:4" thickBot="1" x14ac:dyDescent="0.3">
      <c r="B5729" s="11">
        <v>42830</v>
      </c>
      <c r="C5729" s="12">
        <v>1944.03</v>
      </c>
      <c r="D5729" s="192">
        <f t="shared" si="89"/>
        <v>0.1169042518127883</v>
      </c>
    </row>
    <row r="5730" spans="2:4" thickBot="1" x14ac:dyDescent="0.3">
      <c r="B5730" s="11">
        <v>42831</v>
      </c>
      <c r="C5730" s="12">
        <v>1946.91</v>
      </c>
      <c r="D5730" s="192">
        <f t="shared" si="89"/>
        <v>0.1481458619465803</v>
      </c>
    </row>
    <row r="5731" spans="2:4" thickBot="1" x14ac:dyDescent="0.3">
      <c r="B5731" s="11">
        <v>42832</v>
      </c>
      <c r="C5731" s="12">
        <v>1953.75</v>
      </c>
      <c r="D5731" s="192">
        <f t="shared" si="89"/>
        <v>0.35132594727027566</v>
      </c>
    </row>
    <row r="5732" spans="2:4" thickBot="1" x14ac:dyDescent="0.3">
      <c r="B5732" s="11">
        <v>42835</v>
      </c>
      <c r="C5732" s="12">
        <v>1960.32</v>
      </c>
      <c r="D5732" s="192">
        <f t="shared" si="89"/>
        <v>0.33627639155469069</v>
      </c>
    </row>
    <row r="5733" spans="2:4" thickBot="1" x14ac:dyDescent="0.3">
      <c r="B5733" s="11">
        <v>42836</v>
      </c>
      <c r="C5733" s="12">
        <v>1961.72</v>
      </c>
      <c r="D5733" s="192">
        <f t="shared" si="89"/>
        <v>7.1416911524657678E-2</v>
      </c>
    </row>
    <row r="5734" spans="2:4" thickBot="1" x14ac:dyDescent="0.3">
      <c r="B5734" s="11">
        <v>42837</v>
      </c>
      <c r="C5734" s="12">
        <v>1976.66</v>
      </c>
      <c r="D5734" s="192">
        <f t="shared" si="89"/>
        <v>0.76157657565809611</v>
      </c>
    </row>
    <row r="5735" spans="2:4" thickBot="1" x14ac:dyDescent="0.3">
      <c r="B5735" s="11">
        <v>42838</v>
      </c>
      <c r="C5735" s="12">
        <v>1985.2</v>
      </c>
      <c r="D5735" s="192">
        <f t="shared" si="89"/>
        <v>0.43204192931509677</v>
      </c>
    </row>
    <row r="5736" spans="2:4" thickBot="1" x14ac:dyDescent="0.3">
      <c r="B5736" s="11">
        <v>42839</v>
      </c>
      <c r="C5736" s="12">
        <v>1985.6</v>
      </c>
      <c r="D5736" s="192">
        <f t="shared" si="89"/>
        <v>2.0149103364897059E-2</v>
      </c>
    </row>
    <row r="5737" spans="2:4" thickBot="1" x14ac:dyDescent="0.3">
      <c r="B5737" s="11">
        <v>42842</v>
      </c>
      <c r="C5737" s="12">
        <v>1986.07</v>
      </c>
      <c r="D5737" s="192">
        <f t="shared" si="89"/>
        <v>2.3670427074939937E-2</v>
      </c>
    </row>
    <row r="5738" spans="2:4" thickBot="1" x14ac:dyDescent="0.3">
      <c r="B5738" s="11">
        <v>42843</v>
      </c>
      <c r="C5738" s="12">
        <v>1983.85</v>
      </c>
      <c r="D5738" s="192">
        <f t="shared" si="89"/>
        <v>-0.11177853751378475</v>
      </c>
    </row>
    <row r="5739" spans="2:4" thickBot="1" x14ac:dyDescent="0.3">
      <c r="B5739" s="11">
        <v>42844</v>
      </c>
      <c r="C5739" s="12">
        <v>1985.05</v>
      </c>
      <c r="D5739" s="192">
        <f t="shared" si="89"/>
        <v>6.0488444186801438E-2</v>
      </c>
    </row>
    <row r="5740" spans="2:4" thickBot="1" x14ac:dyDescent="0.3">
      <c r="B5740" s="11">
        <v>42845</v>
      </c>
      <c r="C5740" s="12">
        <v>2004.41</v>
      </c>
      <c r="D5740" s="192">
        <f t="shared" si="89"/>
        <v>0.97529029495480035</v>
      </c>
    </row>
    <row r="5741" spans="2:4" thickBot="1" x14ac:dyDescent="0.3">
      <c r="B5741" s="11">
        <v>42846</v>
      </c>
      <c r="C5741" s="12">
        <v>2004.47</v>
      </c>
      <c r="D5741" s="192">
        <f t="shared" si="89"/>
        <v>2.9933995539854763E-3</v>
      </c>
    </row>
    <row r="5742" spans="2:4" thickBot="1" x14ac:dyDescent="0.3">
      <c r="B5742" s="11">
        <v>42849</v>
      </c>
      <c r="C5742" s="12">
        <v>2006.25</v>
      </c>
      <c r="D5742" s="192">
        <f t="shared" si="89"/>
        <v>8.880152858361523E-2</v>
      </c>
    </row>
    <row r="5743" spans="2:4" thickBot="1" x14ac:dyDescent="0.3">
      <c r="B5743" s="11">
        <v>42850</v>
      </c>
      <c r="C5743" s="12">
        <v>2008.52</v>
      </c>
      <c r="D5743" s="192">
        <f t="shared" si="89"/>
        <v>0.11314641744548659</v>
      </c>
    </row>
    <row r="5744" spans="2:4" thickBot="1" x14ac:dyDescent="0.3">
      <c r="B5744" s="11">
        <v>42851</v>
      </c>
      <c r="C5744" s="12">
        <v>2013.51</v>
      </c>
      <c r="D5744" s="192">
        <f t="shared" si="89"/>
        <v>0.24844163861947877</v>
      </c>
    </row>
    <row r="5745" spans="2:4" thickBot="1" x14ac:dyDescent="0.3">
      <c r="B5745" s="11">
        <v>42852</v>
      </c>
      <c r="C5745" s="12">
        <v>2016</v>
      </c>
      <c r="D5745" s="192">
        <f t="shared" si="89"/>
        <v>0.12366464532085342</v>
      </c>
    </row>
    <row r="5746" spans="2:4" thickBot="1" x14ac:dyDescent="0.3">
      <c r="B5746" s="11">
        <v>42853</v>
      </c>
      <c r="C5746" s="12">
        <v>2016.94</v>
      </c>
      <c r="D5746" s="192">
        <f t="shared" si="89"/>
        <v>4.6626984126985072E-2</v>
      </c>
    </row>
    <row r="5747" spans="2:4" thickBot="1" x14ac:dyDescent="0.3">
      <c r="B5747" s="11">
        <v>42857</v>
      </c>
      <c r="C5747" s="12">
        <v>2022.61</v>
      </c>
      <c r="D5747" s="192">
        <f t="shared" si="89"/>
        <v>0.28111892272451033</v>
      </c>
    </row>
    <row r="5748" spans="2:4" thickBot="1" x14ac:dyDescent="0.3">
      <c r="B5748" s="11">
        <v>42858</v>
      </c>
      <c r="C5748" s="12">
        <v>2021.53</v>
      </c>
      <c r="D5748" s="192">
        <f t="shared" si="89"/>
        <v>-5.339635421558464E-2</v>
      </c>
    </row>
    <row r="5749" spans="2:4" thickBot="1" x14ac:dyDescent="0.3">
      <c r="B5749" s="11">
        <v>42859</v>
      </c>
      <c r="C5749" s="12">
        <v>2024.52</v>
      </c>
      <c r="D5749" s="192">
        <f t="shared" si="89"/>
        <v>0.14790777282553957</v>
      </c>
    </row>
    <row r="5750" spans="2:4" thickBot="1" x14ac:dyDescent="0.3">
      <c r="B5750" s="11">
        <v>42860</v>
      </c>
      <c r="C5750" s="12">
        <v>2027.16</v>
      </c>
      <c r="D5750" s="192">
        <f t="shared" si="89"/>
        <v>0.13040128030348264</v>
      </c>
    </row>
    <row r="5751" spans="2:4" thickBot="1" x14ac:dyDescent="0.3">
      <c r="B5751" s="11">
        <v>42863</v>
      </c>
      <c r="C5751" s="12">
        <v>2025.56</v>
      </c>
      <c r="D5751" s="192">
        <f t="shared" si="89"/>
        <v>-7.892815564632949E-2</v>
      </c>
    </row>
    <row r="5752" spans="2:4" thickBot="1" x14ac:dyDescent="0.3">
      <c r="B5752" s="11">
        <v>42864</v>
      </c>
      <c r="C5752" s="12">
        <v>2031.11</v>
      </c>
      <c r="D5752" s="192">
        <f t="shared" si="89"/>
        <v>0.27399830170422579</v>
      </c>
    </row>
    <row r="5753" spans="2:4" thickBot="1" x14ac:dyDescent="0.3">
      <c r="B5753" s="11">
        <v>42865</v>
      </c>
      <c r="C5753" s="12">
        <v>2037.24</v>
      </c>
      <c r="D5753" s="192">
        <f t="shared" si="89"/>
        <v>0.30180541674258432</v>
      </c>
    </row>
    <row r="5754" spans="2:4" thickBot="1" x14ac:dyDescent="0.3">
      <c r="B5754" s="11">
        <v>42866</v>
      </c>
      <c r="C5754" s="12">
        <v>2047.71</v>
      </c>
      <c r="D5754" s="192">
        <f t="shared" si="89"/>
        <v>0.51393061200448731</v>
      </c>
    </row>
    <row r="5755" spans="2:4" thickBot="1" x14ac:dyDescent="0.3">
      <c r="B5755" s="11">
        <v>42867</v>
      </c>
      <c r="C5755" s="12">
        <v>2058.16</v>
      </c>
      <c r="D5755" s="192">
        <f t="shared" si="89"/>
        <v>0.51032616923294416</v>
      </c>
    </row>
    <row r="5756" spans="2:4" thickBot="1" x14ac:dyDescent="0.3">
      <c r="B5756" s="11">
        <v>42870</v>
      </c>
      <c r="C5756" s="12">
        <v>2046.07</v>
      </c>
      <c r="D5756" s="192">
        <f t="shared" si="89"/>
        <v>-0.58741788782212812</v>
      </c>
    </row>
    <row r="5757" spans="2:4" thickBot="1" x14ac:dyDescent="0.3">
      <c r="B5757" s="11">
        <v>42871</v>
      </c>
      <c r="C5757" s="12">
        <v>2040.98</v>
      </c>
      <c r="D5757" s="192">
        <f t="shared" si="89"/>
        <v>-0.24876959243818053</v>
      </c>
    </row>
    <row r="5758" spans="2:4" thickBot="1" x14ac:dyDescent="0.3">
      <c r="B5758" s="11">
        <v>42872</v>
      </c>
      <c r="C5758" s="12">
        <v>2046.7</v>
      </c>
      <c r="D5758" s="192">
        <f t="shared" si="89"/>
        <v>0.28025752334663867</v>
      </c>
    </row>
    <row r="5759" spans="2:4" thickBot="1" x14ac:dyDescent="0.3">
      <c r="B5759" s="11">
        <v>42873</v>
      </c>
      <c r="C5759" s="12">
        <v>2048.34</v>
      </c>
      <c r="D5759" s="192">
        <f t="shared" si="89"/>
        <v>8.0128988127237122E-2</v>
      </c>
    </row>
    <row r="5760" spans="2:4" thickBot="1" x14ac:dyDescent="0.3">
      <c r="B5760" s="11">
        <v>42874</v>
      </c>
      <c r="C5760" s="12">
        <v>2070.94</v>
      </c>
      <c r="D5760" s="192">
        <f t="shared" si="89"/>
        <v>1.1033324545729695</v>
      </c>
    </row>
    <row r="5761" spans="2:4" thickBot="1" x14ac:dyDescent="0.3">
      <c r="B5761" s="11">
        <v>42877</v>
      </c>
      <c r="C5761" s="12">
        <v>2072.2800000000002</v>
      </c>
      <c r="D5761" s="192">
        <f t="shared" si="89"/>
        <v>6.470491660792721E-2</v>
      </c>
    </row>
    <row r="5762" spans="2:4" thickBot="1" x14ac:dyDescent="0.3">
      <c r="B5762" s="11">
        <v>42878</v>
      </c>
      <c r="C5762" s="12">
        <v>2070.36</v>
      </c>
      <c r="D5762" s="192">
        <f t="shared" si="89"/>
        <v>-9.2651572181368103E-2</v>
      </c>
    </row>
    <row r="5763" spans="2:4" thickBot="1" x14ac:dyDescent="0.3">
      <c r="B5763" s="11">
        <v>42879</v>
      </c>
      <c r="C5763" s="12">
        <v>2062.56</v>
      </c>
      <c r="D5763" s="192">
        <f t="shared" si="89"/>
        <v>-0.37674607314670538</v>
      </c>
    </row>
    <row r="5764" spans="2:4" thickBot="1" x14ac:dyDescent="0.3">
      <c r="B5764" s="11">
        <v>42880</v>
      </c>
      <c r="C5764" s="12">
        <v>2067.71</v>
      </c>
      <c r="D5764" s="192">
        <f t="shared" si="89"/>
        <v>0.24968970599643647</v>
      </c>
    </row>
    <row r="5765" spans="2:4" thickBot="1" x14ac:dyDescent="0.3">
      <c r="B5765" s="11">
        <v>42881</v>
      </c>
      <c r="C5765" s="12">
        <v>2064.75</v>
      </c>
      <c r="D5765" s="192">
        <f t="shared" si="89"/>
        <v>-0.14315353700470324</v>
      </c>
    </row>
    <row r="5766" spans="2:4" thickBot="1" x14ac:dyDescent="0.3">
      <c r="B5766" s="11">
        <v>42884</v>
      </c>
      <c r="C5766" s="12">
        <v>2061.6799999999998</v>
      </c>
      <c r="D5766" s="192">
        <f t="shared" si="89"/>
        <v>-0.14868628163217101</v>
      </c>
    </row>
    <row r="5767" spans="2:4" thickBot="1" x14ac:dyDescent="0.3">
      <c r="B5767" s="11">
        <v>42885</v>
      </c>
      <c r="C5767" s="12">
        <v>2072.17</v>
      </c>
      <c r="D5767" s="192">
        <f t="shared" ref="D5767:D5830" si="90">+((C5767/C5766)-1)*100</f>
        <v>0.508808350471468</v>
      </c>
    </row>
    <row r="5768" spans="2:4" thickBot="1" x14ac:dyDescent="0.3">
      <c r="B5768" s="11">
        <v>42886</v>
      </c>
      <c r="C5768" s="12">
        <v>2075.12</v>
      </c>
      <c r="D5768" s="192">
        <f t="shared" si="90"/>
        <v>0.14236283702591113</v>
      </c>
    </row>
    <row r="5769" spans="2:4" thickBot="1" x14ac:dyDescent="0.3">
      <c r="B5769" s="11">
        <v>42887</v>
      </c>
      <c r="C5769" s="12">
        <v>2076</v>
      </c>
      <c r="D5769" s="192">
        <f t="shared" si="90"/>
        <v>4.2407186090454019E-2</v>
      </c>
    </row>
    <row r="5770" spans="2:4" thickBot="1" x14ac:dyDescent="0.3">
      <c r="B5770" s="11">
        <v>42888</v>
      </c>
      <c r="C5770" s="12">
        <v>2076.4299999999998</v>
      </c>
      <c r="D5770" s="192">
        <f t="shared" si="90"/>
        <v>2.071290944123394E-2</v>
      </c>
    </row>
    <row r="5771" spans="2:4" thickBot="1" x14ac:dyDescent="0.3">
      <c r="B5771" s="11">
        <v>42891</v>
      </c>
      <c r="C5771" s="12">
        <v>2079.67</v>
      </c>
      <c r="D5771" s="192">
        <f t="shared" si="90"/>
        <v>0.15603704435016574</v>
      </c>
    </row>
    <row r="5772" spans="2:4" thickBot="1" x14ac:dyDescent="0.3">
      <c r="B5772" s="11">
        <v>42892</v>
      </c>
      <c r="C5772" s="12">
        <v>2087.71</v>
      </c>
      <c r="D5772" s="192">
        <f t="shared" si="90"/>
        <v>0.38659979708319803</v>
      </c>
    </row>
    <row r="5773" spans="2:4" thickBot="1" x14ac:dyDescent="0.3">
      <c r="B5773" s="11">
        <v>42893</v>
      </c>
      <c r="C5773" s="12">
        <v>2087.48</v>
      </c>
      <c r="D5773" s="192">
        <f t="shared" si="90"/>
        <v>-1.1016855789358626E-2</v>
      </c>
    </row>
    <row r="5774" spans="2:4" thickBot="1" x14ac:dyDescent="0.3">
      <c r="B5774" s="11">
        <v>42894</v>
      </c>
      <c r="C5774" s="12">
        <v>2087.09</v>
      </c>
      <c r="D5774" s="192">
        <f t="shared" si="90"/>
        <v>-1.8682813727555203E-2</v>
      </c>
    </row>
    <row r="5775" spans="2:4" thickBot="1" x14ac:dyDescent="0.3">
      <c r="B5775" s="11">
        <v>42895</v>
      </c>
      <c r="C5775" s="12">
        <v>2086.98</v>
      </c>
      <c r="D5775" s="192">
        <f t="shared" si="90"/>
        <v>-5.2704962411831424E-3</v>
      </c>
    </row>
    <row r="5776" spans="2:4" thickBot="1" x14ac:dyDescent="0.3">
      <c r="B5776" s="11">
        <v>42898</v>
      </c>
      <c r="C5776" s="12">
        <v>2075.5700000000002</v>
      </c>
      <c r="D5776" s="192">
        <f t="shared" si="90"/>
        <v>-0.54672301603272411</v>
      </c>
    </row>
    <row r="5777" spans="2:4" thickBot="1" x14ac:dyDescent="0.3">
      <c r="B5777" s="11">
        <v>42899</v>
      </c>
      <c r="C5777" s="12">
        <v>2074.9699999999998</v>
      </c>
      <c r="D5777" s="192">
        <f t="shared" si="90"/>
        <v>-2.8907721734283687E-2</v>
      </c>
    </row>
    <row r="5778" spans="2:4" thickBot="1" x14ac:dyDescent="0.3">
      <c r="B5778" s="11">
        <v>42900</v>
      </c>
      <c r="C5778" s="12">
        <v>2076.14</v>
      </c>
      <c r="D5778" s="192">
        <f t="shared" si="90"/>
        <v>5.6386357393112263E-2</v>
      </c>
    </row>
    <row r="5779" spans="2:4" thickBot="1" x14ac:dyDescent="0.3">
      <c r="B5779" s="11">
        <v>42901</v>
      </c>
      <c r="C5779" s="12">
        <v>2081.75</v>
      </c>
      <c r="D5779" s="192">
        <f t="shared" si="90"/>
        <v>0.2702129914167628</v>
      </c>
    </row>
    <row r="5780" spans="2:4" thickBot="1" x14ac:dyDescent="0.3">
      <c r="B5780" s="11">
        <v>42902</v>
      </c>
      <c r="C5780" s="12">
        <v>2080.6799999999998</v>
      </c>
      <c r="D5780" s="192">
        <f t="shared" si="90"/>
        <v>-5.1399063288104507E-2</v>
      </c>
    </row>
    <row r="5781" spans="2:4" thickBot="1" x14ac:dyDescent="0.3">
      <c r="B5781" s="11">
        <v>42905</v>
      </c>
      <c r="C5781" s="12">
        <v>2085.7199999999998</v>
      </c>
      <c r="D5781" s="192">
        <f t="shared" si="90"/>
        <v>0.24222850222042069</v>
      </c>
    </row>
    <row r="5782" spans="2:4" thickBot="1" x14ac:dyDescent="0.3">
      <c r="B5782" s="11">
        <v>42906</v>
      </c>
      <c r="C5782" s="12">
        <v>2092.04</v>
      </c>
      <c r="D5782" s="192">
        <f t="shared" si="90"/>
        <v>0.30301286845790809</v>
      </c>
    </row>
    <row r="5783" spans="2:4" thickBot="1" x14ac:dyDescent="0.3">
      <c r="B5783" s="11">
        <v>42907</v>
      </c>
      <c r="C5783" s="12">
        <v>2098.1999999999998</v>
      </c>
      <c r="D5783" s="192">
        <f t="shared" si="90"/>
        <v>0.29444943691323555</v>
      </c>
    </row>
    <row r="5784" spans="2:4" thickBot="1" x14ac:dyDescent="0.3">
      <c r="B5784" s="11">
        <v>42908</v>
      </c>
      <c r="C5784" s="12">
        <v>2107.37</v>
      </c>
      <c r="D5784" s="192">
        <f t="shared" si="90"/>
        <v>0.43704127347250488</v>
      </c>
    </row>
    <row r="5785" spans="2:4" thickBot="1" x14ac:dyDescent="0.3">
      <c r="B5785" s="11">
        <v>42909</v>
      </c>
      <c r="C5785" s="12">
        <v>2111.36</v>
      </c>
      <c r="D5785" s="192">
        <f t="shared" si="90"/>
        <v>0.18933552247588636</v>
      </c>
    </row>
    <row r="5786" spans="2:4" thickBot="1" x14ac:dyDescent="0.3">
      <c r="B5786" s="11">
        <v>42913</v>
      </c>
      <c r="C5786" s="12">
        <v>2115.42</v>
      </c>
      <c r="D5786" s="192">
        <f t="shared" si="90"/>
        <v>0.19229311912700719</v>
      </c>
    </row>
    <row r="5787" spans="2:4" thickBot="1" x14ac:dyDescent="0.3">
      <c r="B5787" s="11">
        <v>42914</v>
      </c>
      <c r="C5787" s="12">
        <v>2129.19</v>
      </c>
      <c r="D5787" s="192">
        <f t="shared" si="90"/>
        <v>0.65093456618543488</v>
      </c>
    </row>
    <row r="5788" spans="2:4" thickBot="1" x14ac:dyDescent="0.3">
      <c r="B5788" s="11">
        <v>42915</v>
      </c>
      <c r="C5788" s="12">
        <v>2130.7199999999998</v>
      </c>
      <c r="D5788" s="192">
        <f t="shared" si="90"/>
        <v>7.1858312315931094E-2</v>
      </c>
    </row>
    <row r="5789" spans="2:4" thickBot="1" x14ac:dyDescent="0.3">
      <c r="B5789" s="11">
        <v>42916</v>
      </c>
      <c r="C5789" s="12">
        <v>2122.91</v>
      </c>
      <c r="D5789" s="192">
        <f t="shared" si="90"/>
        <v>-0.36654276488697901</v>
      </c>
    </row>
    <row r="5790" spans="2:4" thickBot="1" x14ac:dyDescent="0.3">
      <c r="B5790" s="11">
        <v>42919</v>
      </c>
      <c r="C5790" s="12">
        <v>2129.9899999999998</v>
      </c>
      <c r="D5790" s="192">
        <f t="shared" si="90"/>
        <v>0.33350448205529126</v>
      </c>
    </row>
    <row r="5791" spans="2:4" thickBot="1" x14ac:dyDescent="0.3">
      <c r="B5791" s="11">
        <v>42920</v>
      </c>
      <c r="C5791" s="12">
        <v>2130.54</v>
      </c>
      <c r="D5791" s="192">
        <f t="shared" si="90"/>
        <v>2.5821717472851446E-2</v>
      </c>
    </row>
    <row r="5792" spans="2:4" thickBot="1" x14ac:dyDescent="0.3">
      <c r="B5792" s="11">
        <v>42921</v>
      </c>
      <c r="C5792" s="12">
        <v>2131.2199999999998</v>
      </c>
      <c r="D5792" s="192">
        <f t="shared" si="90"/>
        <v>3.1916791048280935E-2</v>
      </c>
    </row>
    <row r="5793" spans="2:4" thickBot="1" x14ac:dyDescent="0.3">
      <c r="B5793" s="11">
        <v>42922</v>
      </c>
      <c r="C5793" s="12">
        <v>2128.2399999999998</v>
      </c>
      <c r="D5793" s="192">
        <f t="shared" si="90"/>
        <v>-0.13982601514626047</v>
      </c>
    </row>
    <row r="5794" spans="2:4" thickBot="1" x14ac:dyDescent="0.3">
      <c r="B5794" s="11">
        <v>42923</v>
      </c>
      <c r="C5794" s="12">
        <v>2135.16</v>
      </c>
      <c r="D5794" s="192">
        <f t="shared" si="90"/>
        <v>0.32515129872570103</v>
      </c>
    </row>
    <row r="5795" spans="2:4" thickBot="1" x14ac:dyDescent="0.3">
      <c r="B5795" s="11">
        <v>42926</v>
      </c>
      <c r="C5795" s="12">
        <v>2132.84</v>
      </c>
      <c r="D5795" s="192">
        <f t="shared" si="90"/>
        <v>-0.10865696247586154</v>
      </c>
    </row>
    <row r="5796" spans="2:4" thickBot="1" x14ac:dyDescent="0.3">
      <c r="B5796" s="11">
        <v>42927</v>
      </c>
      <c r="C5796" s="12">
        <v>2140.98</v>
      </c>
      <c r="D5796" s="192">
        <f t="shared" si="90"/>
        <v>0.38165075673748383</v>
      </c>
    </row>
    <row r="5797" spans="2:4" thickBot="1" x14ac:dyDescent="0.3">
      <c r="B5797" s="11">
        <v>42928</v>
      </c>
      <c r="C5797" s="12">
        <v>2151.94</v>
      </c>
      <c r="D5797" s="192">
        <f t="shared" si="90"/>
        <v>0.5119151042980441</v>
      </c>
    </row>
    <row r="5798" spans="2:4" thickBot="1" x14ac:dyDescent="0.3">
      <c r="B5798" s="11">
        <v>42929</v>
      </c>
      <c r="C5798" s="12">
        <v>2158.7399999999998</v>
      </c>
      <c r="D5798" s="192">
        <f t="shared" si="90"/>
        <v>0.31599394035148887</v>
      </c>
    </row>
    <row r="5799" spans="2:4" thickBot="1" x14ac:dyDescent="0.3">
      <c r="B5799" s="11">
        <v>42930</v>
      </c>
      <c r="C5799" s="12">
        <v>2158.61</v>
      </c>
      <c r="D5799" s="192">
        <f t="shared" si="90"/>
        <v>-6.0220313701342398E-3</v>
      </c>
    </row>
    <row r="5800" spans="2:4" thickBot="1" x14ac:dyDescent="0.3">
      <c r="B5800" s="11">
        <v>42933</v>
      </c>
      <c r="C5800" s="12">
        <v>2163.37</v>
      </c>
      <c r="D5800" s="192">
        <f t="shared" si="90"/>
        <v>0.22051227410231355</v>
      </c>
    </row>
    <row r="5801" spans="2:4" thickBot="1" x14ac:dyDescent="0.3">
      <c r="B5801" s="11">
        <v>42934</v>
      </c>
      <c r="C5801" s="12">
        <v>2168.31</v>
      </c>
      <c r="D5801" s="192">
        <f t="shared" si="90"/>
        <v>0.22834743941166913</v>
      </c>
    </row>
    <row r="5802" spans="2:4" thickBot="1" x14ac:dyDescent="0.3">
      <c r="B5802" s="11">
        <v>42935</v>
      </c>
      <c r="C5802" s="12">
        <v>2175.71</v>
      </c>
      <c r="D5802" s="192">
        <f t="shared" si="90"/>
        <v>0.34127961407732776</v>
      </c>
    </row>
    <row r="5803" spans="2:4" thickBot="1" x14ac:dyDescent="0.3">
      <c r="B5803" s="11">
        <v>42936</v>
      </c>
      <c r="C5803" s="12">
        <v>2174.6</v>
      </c>
      <c r="D5803" s="192">
        <f t="shared" si="90"/>
        <v>-5.1017828662835996E-2</v>
      </c>
    </row>
    <row r="5804" spans="2:4" thickBot="1" x14ac:dyDescent="0.3">
      <c r="B5804" s="11">
        <v>42937</v>
      </c>
      <c r="C5804" s="12">
        <v>2168.12</v>
      </c>
      <c r="D5804" s="192">
        <f t="shared" si="90"/>
        <v>-0.29798583647567822</v>
      </c>
    </row>
    <row r="5805" spans="2:4" thickBot="1" x14ac:dyDescent="0.3">
      <c r="B5805" s="11">
        <v>42940</v>
      </c>
      <c r="C5805" s="12">
        <v>2172.2800000000002</v>
      </c>
      <c r="D5805" s="192">
        <f t="shared" si="90"/>
        <v>0.19187129863662555</v>
      </c>
    </row>
    <row r="5806" spans="2:4" thickBot="1" x14ac:dyDescent="0.3">
      <c r="B5806" s="11">
        <v>42941</v>
      </c>
      <c r="C5806" s="12">
        <v>2185.64</v>
      </c>
      <c r="D5806" s="192">
        <f t="shared" si="90"/>
        <v>0.61502200452978606</v>
      </c>
    </row>
    <row r="5807" spans="2:4" thickBot="1" x14ac:dyDescent="0.3">
      <c r="B5807" s="11">
        <v>42942</v>
      </c>
      <c r="C5807" s="12">
        <v>2187.2800000000002</v>
      </c>
      <c r="D5807" s="192">
        <f t="shared" si="90"/>
        <v>7.5035229955533467E-2</v>
      </c>
    </row>
    <row r="5808" spans="2:4" thickBot="1" x14ac:dyDescent="0.3">
      <c r="B5808" s="11">
        <v>42943</v>
      </c>
      <c r="C5808" s="12">
        <v>2206.5300000000002</v>
      </c>
      <c r="D5808" s="192">
        <f t="shared" si="90"/>
        <v>0.88008851175889191</v>
      </c>
    </row>
    <row r="5809" spans="2:4" thickBot="1" x14ac:dyDescent="0.3">
      <c r="B5809" s="11">
        <v>42944</v>
      </c>
      <c r="C5809" s="12">
        <v>2210.7600000000002</v>
      </c>
      <c r="D5809" s="192">
        <f t="shared" si="90"/>
        <v>0.19170371578904888</v>
      </c>
    </row>
    <row r="5810" spans="2:4" thickBot="1" x14ac:dyDescent="0.3">
      <c r="B5810" s="11">
        <v>42947</v>
      </c>
      <c r="C5810" s="12">
        <v>2185.27</v>
      </c>
      <c r="D5810" s="192">
        <f t="shared" si="90"/>
        <v>-1.1529971593479238</v>
      </c>
    </row>
    <row r="5811" spans="2:4" thickBot="1" x14ac:dyDescent="0.3">
      <c r="B5811" s="11">
        <v>42948</v>
      </c>
      <c r="C5811" s="12">
        <v>2181.71</v>
      </c>
      <c r="D5811" s="192">
        <f t="shared" si="90"/>
        <v>-0.16290893116182037</v>
      </c>
    </row>
    <row r="5812" spans="2:4" thickBot="1" x14ac:dyDescent="0.3">
      <c r="B5812" s="11">
        <v>42949</v>
      </c>
      <c r="C5812" s="12">
        <v>2176.4499999999998</v>
      </c>
      <c r="D5812" s="192">
        <f t="shared" si="90"/>
        <v>-0.24109528764135746</v>
      </c>
    </row>
    <row r="5813" spans="2:4" thickBot="1" x14ac:dyDescent="0.3">
      <c r="B5813" s="11">
        <v>42950</v>
      </c>
      <c r="C5813" s="12">
        <v>2176.48</v>
      </c>
      <c r="D5813" s="192">
        <f t="shared" si="90"/>
        <v>1.3783914172282863E-3</v>
      </c>
    </row>
    <row r="5814" spans="2:4" thickBot="1" x14ac:dyDescent="0.3">
      <c r="B5814" s="11">
        <v>42951</v>
      </c>
      <c r="C5814" s="12">
        <v>2179</v>
      </c>
      <c r="D5814" s="192">
        <f t="shared" si="90"/>
        <v>0.11578328309931329</v>
      </c>
    </row>
    <row r="5815" spans="2:4" thickBot="1" x14ac:dyDescent="0.3">
      <c r="B5815" s="11">
        <v>42954</v>
      </c>
      <c r="C5815" s="12">
        <v>2186.89666015076</v>
      </c>
      <c r="D5815" s="192">
        <f t="shared" si="90"/>
        <v>0.36239835478475424</v>
      </c>
    </row>
    <row r="5816" spans="2:4" thickBot="1" x14ac:dyDescent="0.3">
      <c r="B5816" s="11">
        <v>42955</v>
      </c>
      <c r="C5816" s="12">
        <v>2183.5510204839179</v>
      </c>
      <c r="D5816" s="192">
        <f t="shared" si="90"/>
        <v>-0.15298572300217472</v>
      </c>
    </row>
    <row r="5817" spans="2:4" thickBot="1" x14ac:dyDescent="0.3">
      <c r="B5817" s="11">
        <v>42956</v>
      </c>
      <c r="C5817" s="12">
        <v>2186.621646297483</v>
      </c>
      <c r="D5817" s="192">
        <f t="shared" si="90"/>
        <v>0.14062532932639371</v>
      </c>
    </row>
    <row r="5818" spans="2:4" thickBot="1" x14ac:dyDescent="0.3">
      <c r="B5818" s="11">
        <v>42957</v>
      </c>
      <c r="C5818" s="12">
        <v>2182.4252442336096</v>
      </c>
      <c r="D5818" s="192">
        <f t="shared" si="90"/>
        <v>-0.1919125821780332</v>
      </c>
    </row>
    <row r="5819" spans="2:4" thickBot="1" x14ac:dyDescent="0.3">
      <c r="B5819" s="11">
        <v>42958</v>
      </c>
      <c r="C5819" s="12">
        <v>2185.9899999999998</v>
      </c>
      <c r="D5819" s="192">
        <f t="shared" si="90"/>
        <v>0.16333919229576388</v>
      </c>
    </row>
    <row r="5820" spans="2:4" thickBot="1" x14ac:dyDescent="0.3">
      <c r="B5820" s="11">
        <v>42961</v>
      </c>
      <c r="C5820" s="12">
        <v>2187.08</v>
      </c>
      <c r="D5820" s="192">
        <f t="shared" si="90"/>
        <v>4.9862991139026924E-2</v>
      </c>
    </row>
    <row r="5821" spans="2:4" thickBot="1" x14ac:dyDescent="0.3">
      <c r="B5821" s="11">
        <v>42962</v>
      </c>
      <c r="C5821" s="12">
        <v>2184.6799999999998</v>
      </c>
      <c r="D5821" s="192">
        <f t="shared" si="90"/>
        <v>-0.10973535490242936</v>
      </c>
    </row>
    <row r="5822" spans="2:4" thickBot="1" x14ac:dyDescent="0.3">
      <c r="B5822" s="11">
        <v>42963</v>
      </c>
      <c r="C5822" s="12">
        <v>2190.31</v>
      </c>
      <c r="D5822" s="192">
        <f t="shared" si="90"/>
        <v>0.25770364538513224</v>
      </c>
    </row>
    <row r="5823" spans="2:4" thickBot="1" x14ac:dyDescent="0.3">
      <c r="B5823" s="11">
        <v>42964</v>
      </c>
      <c r="C5823" s="12">
        <v>2196.06</v>
      </c>
      <c r="D5823" s="192">
        <f t="shared" si="90"/>
        <v>0.26251991727197499</v>
      </c>
    </row>
    <row r="5824" spans="2:4" thickBot="1" x14ac:dyDescent="0.3">
      <c r="B5824" s="11">
        <v>42965</v>
      </c>
      <c r="C5824" s="12">
        <v>2185.98</v>
      </c>
      <c r="D5824" s="192">
        <f t="shared" si="90"/>
        <v>-0.45900385235375651</v>
      </c>
    </row>
    <row r="5825" spans="2:4" thickBot="1" x14ac:dyDescent="0.3">
      <c r="B5825" s="11">
        <v>42968</v>
      </c>
      <c r="C5825" s="12">
        <v>2186.23</v>
      </c>
      <c r="D5825" s="192">
        <f t="shared" si="90"/>
        <v>1.1436518174923194E-2</v>
      </c>
    </row>
    <row r="5826" spans="2:4" thickBot="1" x14ac:dyDescent="0.3">
      <c r="B5826" s="11">
        <v>42969</v>
      </c>
      <c r="C5826" s="12">
        <v>2187.98</v>
      </c>
      <c r="D5826" s="192">
        <f t="shared" si="90"/>
        <v>8.0046472694994542E-2</v>
      </c>
    </row>
    <row r="5827" spans="2:4" thickBot="1" x14ac:dyDescent="0.3">
      <c r="B5827" s="11">
        <v>42970</v>
      </c>
      <c r="C5827" s="12">
        <v>2193.91</v>
      </c>
      <c r="D5827" s="192">
        <f t="shared" si="90"/>
        <v>0.27102624338430914</v>
      </c>
    </row>
    <row r="5828" spans="2:4" thickBot="1" x14ac:dyDescent="0.3">
      <c r="B5828" s="11">
        <v>42971</v>
      </c>
      <c r="C5828" s="12">
        <v>2196.61</v>
      </c>
      <c r="D5828" s="192">
        <f t="shared" si="90"/>
        <v>0.12306794718106584</v>
      </c>
    </row>
    <row r="5829" spans="2:4" thickBot="1" x14ac:dyDescent="0.3">
      <c r="B5829" s="11">
        <v>42972</v>
      </c>
      <c r="C5829" s="12">
        <v>2195.94</v>
      </c>
      <c r="D5829" s="192">
        <f t="shared" si="90"/>
        <v>-3.0501545563399457E-2</v>
      </c>
    </row>
    <row r="5830" spans="2:4" thickBot="1" x14ac:dyDescent="0.3">
      <c r="B5830" s="11">
        <v>42975</v>
      </c>
      <c r="C5830" s="12">
        <v>2197.34</v>
      </c>
      <c r="D5830" s="192">
        <f t="shared" si="90"/>
        <v>6.3754018780115551E-2</v>
      </c>
    </row>
    <row r="5831" spans="2:4" thickBot="1" x14ac:dyDescent="0.3">
      <c r="B5831" s="11">
        <v>42976</v>
      </c>
      <c r="C5831" s="12">
        <v>2195.8200000000002</v>
      </c>
      <c r="D5831" s="192">
        <f t="shared" ref="D5831:D5894" si="91">+((C5831/C5830)-1)*100</f>
        <v>-6.9174547407313547E-2</v>
      </c>
    </row>
    <row r="5832" spans="2:4" thickBot="1" x14ac:dyDescent="0.3">
      <c r="B5832" s="11">
        <v>42977</v>
      </c>
      <c r="C5832" s="12">
        <v>2195.83</v>
      </c>
      <c r="D5832" s="192">
        <f t="shared" si="91"/>
        <v>4.5541073492305628E-4</v>
      </c>
    </row>
    <row r="5833" spans="2:4" thickBot="1" x14ac:dyDescent="0.3">
      <c r="B5833" s="11">
        <v>42978</v>
      </c>
      <c r="C5833" s="12">
        <v>2193.0100000000002</v>
      </c>
      <c r="D5833" s="192">
        <f t="shared" si="91"/>
        <v>-0.12842524239125019</v>
      </c>
    </row>
    <row r="5834" spans="2:4" thickBot="1" x14ac:dyDescent="0.3">
      <c r="B5834" s="11">
        <v>42979</v>
      </c>
      <c r="C5834" s="12">
        <v>2189.2199999999998</v>
      </c>
      <c r="D5834" s="192">
        <f t="shared" si="91"/>
        <v>-0.17282182935783874</v>
      </c>
    </row>
    <row r="5835" spans="2:4" thickBot="1" x14ac:dyDescent="0.3">
      <c r="B5835" s="11">
        <v>42982</v>
      </c>
      <c r="C5835" s="12">
        <v>2179.63</v>
      </c>
      <c r="D5835" s="192">
        <f t="shared" si="91"/>
        <v>-0.4380555631686045</v>
      </c>
    </row>
    <row r="5836" spans="2:4" thickBot="1" x14ac:dyDescent="0.3">
      <c r="B5836" s="11">
        <v>42983</v>
      </c>
      <c r="C5836" s="12">
        <v>2177.65</v>
      </c>
      <c r="D5836" s="192">
        <f t="shared" si="91"/>
        <v>-9.0841106059280641E-2</v>
      </c>
    </row>
    <row r="5837" spans="2:4" thickBot="1" x14ac:dyDescent="0.3">
      <c r="B5837" s="11">
        <v>42984</v>
      </c>
      <c r="C5837" s="12">
        <v>2167.04</v>
      </c>
      <c r="D5837" s="192">
        <f t="shared" si="91"/>
        <v>-0.48722246458339225</v>
      </c>
    </row>
    <row r="5838" spans="2:4" thickBot="1" x14ac:dyDescent="0.3">
      <c r="B5838" s="11">
        <v>42985</v>
      </c>
      <c r="C5838" s="12">
        <v>2165.59</v>
      </c>
      <c r="D5838" s="192">
        <f t="shared" si="91"/>
        <v>-6.6911547548720307E-2</v>
      </c>
    </row>
    <row r="5839" spans="2:4" thickBot="1" x14ac:dyDescent="0.3">
      <c r="B5839" s="11">
        <v>42986</v>
      </c>
      <c r="C5839" s="12">
        <v>2165.9499999999998</v>
      </c>
      <c r="D5839" s="192">
        <f t="shared" si="91"/>
        <v>1.6623645288338373E-2</v>
      </c>
    </row>
    <row r="5840" spans="2:4" thickBot="1" x14ac:dyDescent="0.3">
      <c r="B5840" s="11">
        <v>42989</v>
      </c>
      <c r="C5840" s="12">
        <v>2180.67</v>
      </c>
      <c r="D5840" s="192">
        <f t="shared" si="91"/>
        <v>0.67960940926614644</v>
      </c>
    </row>
    <row r="5841" spans="2:4" thickBot="1" x14ac:dyDescent="0.3">
      <c r="B5841" s="11">
        <v>42990</v>
      </c>
      <c r="C5841" s="12">
        <v>2178.5</v>
      </c>
      <c r="D5841" s="192">
        <f t="shared" si="91"/>
        <v>-9.951070083965563E-2</v>
      </c>
    </row>
    <row r="5842" spans="2:4" thickBot="1" x14ac:dyDescent="0.3">
      <c r="B5842" s="11">
        <v>42991</v>
      </c>
      <c r="C5842" s="12">
        <v>2179.58</v>
      </c>
      <c r="D5842" s="192">
        <f t="shared" si="91"/>
        <v>4.9575395914613907E-2</v>
      </c>
    </row>
    <row r="5843" spans="2:4" thickBot="1" x14ac:dyDescent="0.3">
      <c r="B5843" s="11">
        <v>42992</v>
      </c>
      <c r="C5843" s="12">
        <v>2188.0700000000002</v>
      </c>
      <c r="D5843" s="192">
        <f t="shared" si="91"/>
        <v>0.38952458730581174</v>
      </c>
    </row>
    <row r="5844" spans="2:4" thickBot="1" x14ac:dyDescent="0.3">
      <c r="B5844" s="11">
        <v>42993</v>
      </c>
      <c r="C5844" s="12">
        <v>2186.67</v>
      </c>
      <c r="D5844" s="192">
        <f t="shared" si="91"/>
        <v>-6.3983327772876297E-2</v>
      </c>
    </row>
    <row r="5845" spans="2:4" thickBot="1" x14ac:dyDescent="0.3">
      <c r="B5845" s="11">
        <v>42996</v>
      </c>
      <c r="C5845" s="12">
        <v>2185.9499999999998</v>
      </c>
      <c r="D5845" s="192">
        <f t="shared" si="91"/>
        <v>-3.2926779075048707E-2</v>
      </c>
    </row>
    <row r="5846" spans="2:4" thickBot="1" x14ac:dyDescent="0.3">
      <c r="B5846" s="11">
        <v>42997</v>
      </c>
      <c r="C5846" s="12">
        <v>2181.91</v>
      </c>
      <c r="D5846" s="192">
        <f t="shared" si="91"/>
        <v>-0.184816670097665</v>
      </c>
    </row>
    <row r="5847" spans="2:4" thickBot="1" x14ac:dyDescent="0.3">
      <c r="B5847" s="11">
        <v>42998</v>
      </c>
      <c r="C5847" s="12">
        <v>2185.44</v>
      </c>
      <c r="D5847" s="192">
        <f t="shared" si="91"/>
        <v>0.16178485822055944</v>
      </c>
    </row>
    <row r="5848" spans="2:4" thickBot="1" x14ac:dyDescent="0.3">
      <c r="B5848" s="11">
        <v>42999</v>
      </c>
      <c r="C5848" s="12">
        <v>2187.3000000000002</v>
      </c>
      <c r="D5848" s="192">
        <f t="shared" si="91"/>
        <v>8.5108719525583965E-2</v>
      </c>
    </row>
    <row r="5849" spans="2:4" thickBot="1" x14ac:dyDescent="0.3">
      <c r="B5849" s="11">
        <v>43000</v>
      </c>
      <c r="C5849" s="12">
        <v>2193.16</v>
      </c>
      <c r="D5849" s="192">
        <f t="shared" si="91"/>
        <v>0.26791020893337514</v>
      </c>
    </row>
    <row r="5850" spans="2:4" thickBot="1" x14ac:dyDescent="0.3">
      <c r="B5850" s="11">
        <v>43003</v>
      </c>
      <c r="C5850" s="12">
        <v>2203.13</v>
      </c>
      <c r="D5850" s="192">
        <f t="shared" si="91"/>
        <v>0.45459519597295106</v>
      </c>
    </row>
    <row r="5851" spans="2:4" thickBot="1" x14ac:dyDescent="0.3">
      <c r="B5851" s="11">
        <v>43004</v>
      </c>
      <c r="C5851" s="12">
        <v>2223.54</v>
      </c>
      <c r="D5851" s="192">
        <f t="shared" si="91"/>
        <v>0.92640924502864763</v>
      </c>
    </row>
    <row r="5852" spans="2:4" thickBot="1" x14ac:dyDescent="0.3">
      <c r="B5852" s="11">
        <v>43005</v>
      </c>
      <c r="C5852" s="12">
        <v>2227.11</v>
      </c>
      <c r="D5852" s="192">
        <f t="shared" si="91"/>
        <v>0.16055479100893777</v>
      </c>
    </row>
    <row r="5853" spans="2:4" thickBot="1" x14ac:dyDescent="0.3">
      <c r="B5853" s="11">
        <v>43006</v>
      </c>
      <c r="C5853" s="12">
        <v>2229.9899999999998</v>
      </c>
      <c r="D5853" s="192">
        <f t="shared" si="91"/>
        <v>0.129315570402877</v>
      </c>
    </row>
    <row r="5854" spans="2:4" thickBot="1" x14ac:dyDescent="0.3">
      <c r="B5854" s="11">
        <v>43007</v>
      </c>
      <c r="C5854" s="12">
        <v>2229.79</v>
      </c>
      <c r="D5854" s="192">
        <f t="shared" si="91"/>
        <v>-8.9686500836294591E-3</v>
      </c>
    </row>
    <row r="5855" spans="2:4" thickBot="1" x14ac:dyDescent="0.3">
      <c r="B5855" s="11">
        <v>43010</v>
      </c>
      <c r="C5855" s="12">
        <v>2221.5300000000002</v>
      </c>
      <c r="D5855" s="192">
        <f t="shared" si="91"/>
        <v>-0.37043847178432898</v>
      </c>
    </row>
    <row r="5856" spans="2:4" thickBot="1" x14ac:dyDescent="0.3">
      <c r="B5856" s="11">
        <v>43011</v>
      </c>
      <c r="C5856" s="12">
        <v>2223.13</v>
      </c>
      <c r="D5856" s="192">
        <f t="shared" si="91"/>
        <v>7.2022434988494588E-2</v>
      </c>
    </row>
    <row r="5857" spans="2:4" thickBot="1" x14ac:dyDescent="0.3">
      <c r="B5857" s="11">
        <v>43012</v>
      </c>
      <c r="C5857" s="12">
        <v>2222.08</v>
      </c>
      <c r="D5857" s="192">
        <f t="shared" si="91"/>
        <v>-4.7230706256506938E-2</v>
      </c>
    </row>
    <row r="5858" spans="2:4" thickBot="1" x14ac:dyDescent="0.3">
      <c r="B5858" s="11">
        <v>43013</v>
      </c>
      <c r="C5858" s="12">
        <v>2221.6</v>
      </c>
      <c r="D5858" s="192">
        <f t="shared" si="91"/>
        <v>-2.1601382488478649E-2</v>
      </c>
    </row>
    <row r="5859" spans="2:4" thickBot="1" x14ac:dyDescent="0.3">
      <c r="B5859" s="11">
        <v>43014</v>
      </c>
      <c r="C5859" s="12">
        <v>2225.0700000000002</v>
      </c>
      <c r="D5859" s="192">
        <f t="shared" si="91"/>
        <v>0.15619373424560212</v>
      </c>
    </row>
    <row r="5860" spans="2:4" thickBot="1" x14ac:dyDescent="0.3">
      <c r="B5860" s="11">
        <v>43017</v>
      </c>
      <c r="C5860" s="12">
        <v>2219.06</v>
      </c>
      <c r="D5860" s="192">
        <f t="shared" si="91"/>
        <v>-0.27010386190098323</v>
      </c>
    </row>
    <row r="5861" spans="2:4" thickBot="1" x14ac:dyDescent="0.3">
      <c r="B5861" s="11">
        <v>43018</v>
      </c>
      <c r="C5861" s="12">
        <v>2212.8000000000002</v>
      </c>
      <c r="D5861" s="192">
        <f t="shared" si="91"/>
        <v>-0.28210143033535751</v>
      </c>
    </row>
    <row r="5862" spans="2:4" thickBot="1" x14ac:dyDescent="0.3">
      <c r="B5862" s="11">
        <v>43019</v>
      </c>
      <c r="C5862" s="12">
        <v>2217.1799999999998</v>
      </c>
      <c r="D5862" s="192">
        <f t="shared" si="91"/>
        <v>0.19793926247286819</v>
      </c>
    </row>
    <row r="5863" spans="2:4" thickBot="1" x14ac:dyDescent="0.3">
      <c r="B5863" s="11">
        <v>43020</v>
      </c>
      <c r="C5863" s="12">
        <v>2220.9699999999998</v>
      </c>
      <c r="D5863" s="192">
        <f t="shared" si="91"/>
        <v>0.17093785799979777</v>
      </c>
    </row>
    <row r="5864" spans="2:4" thickBot="1" x14ac:dyDescent="0.3">
      <c r="B5864" s="11">
        <v>43021</v>
      </c>
      <c r="C5864" s="12">
        <v>2218.6999999999998</v>
      </c>
      <c r="D5864" s="192">
        <f t="shared" si="91"/>
        <v>-0.10220759397920887</v>
      </c>
    </row>
    <row r="5865" spans="2:4" thickBot="1" x14ac:dyDescent="0.3">
      <c r="B5865" s="11">
        <v>43024</v>
      </c>
      <c r="C5865" s="12">
        <v>2211.73</v>
      </c>
      <c r="D5865" s="192">
        <f t="shared" si="91"/>
        <v>-0.31414792446026185</v>
      </c>
    </row>
    <row r="5866" spans="2:4" thickBot="1" x14ac:dyDescent="0.3">
      <c r="B5866" s="11">
        <v>43025</v>
      </c>
      <c r="C5866" s="12">
        <v>2210.44</v>
      </c>
      <c r="D5866" s="192">
        <f t="shared" si="91"/>
        <v>-5.8325383297230804E-2</v>
      </c>
    </row>
    <row r="5867" spans="2:4" thickBot="1" x14ac:dyDescent="0.3">
      <c r="B5867" s="11">
        <v>43026</v>
      </c>
      <c r="C5867" s="12">
        <v>2206.31</v>
      </c>
      <c r="D5867" s="192">
        <f t="shared" si="91"/>
        <v>-0.18684062901503928</v>
      </c>
    </row>
    <row r="5868" spans="2:4" thickBot="1" x14ac:dyDescent="0.3">
      <c r="B5868" s="11">
        <v>43028</v>
      </c>
      <c r="C5868" s="12">
        <v>2206.2199999999998</v>
      </c>
      <c r="D5868" s="192">
        <f t="shared" si="91"/>
        <v>-4.0792091773211858E-3</v>
      </c>
    </row>
    <row r="5869" spans="2:4" thickBot="1" x14ac:dyDescent="0.3">
      <c r="B5869" s="11">
        <v>43031</v>
      </c>
      <c r="C5869" s="12">
        <v>2204.04</v>
      </c>
      <c r="D5869" s="192">
        <f t="shared" si="91"/>
        <v>-9.8811541913312873E-2</v>
      </c>
    </row>
    <row r="5870" spans="2:4" thickBot="1" x14ac:dyDescent="0.3">
      <c r="B5870" s="11">
        <v>43032</v>
      </c>
      <c r="C5870" s="12">
        <v>2201</v>
      </c>
      <c r="D5870" s="192">
        <f t="shared" si="91"/>
        <v>-0.13792853124262594</v>
      </c>
    </row>
    <row r="5871" spans="2:4" thickBot="1" x14ac:dyDescent="0.3">
      <c r="B5871" s="11">
        <v>43033</v>
      </c>
      <c r="C5871" s="12">
        <v>2198.37</v>
      </c>
      <c r="D5871" s="192">
        <f t="shared" si="91"/>
        <v>-0.11949114039073727</v>
      </c>
    </row>
    <row r="5872" spans="2:4" thickBot="1" x14ac:dyDescent="0.3">
      <c r="B5872" s="11">
        <v>43034</v>
      </c>
      <c r="C5872" s="12">
        <v>2196.83</v>
      </c>
      <c r="D5872" s="192">
        <f t="shared" si="91"/>
        <v>-7.005190209109502E-2</v>
      </c>
    </row>
    <row r="5873" spans="2:4" thickBot="1" x14ac:dyDescent="0.3">
      <c r="B5873" s="11">
        <v>43035</v>
      </c>
      <c r="C5873" s="12">
        <v>2202.6999999999998</v>
      </c>
      <c r="D5873" s="192">
        <f t="shared" si="91"/>
        <v>0.2672031973343314</v>
      </c>
    </row>
    <row r="5874" spans="2:4" thickBot="1" x14ac:dyDescent="0.3">
      <c r="B5874" s="11">
        <v>43038</v>
      </c>
      <c r="C5874" s="12">
        <v>2198.6799999999998</v>
      </c>
      <c r="D5874" s="192">
        <f t="shared" si="91"/>
        <v>-0.18250329141508148</v>
      </c>
    </row>
    <row r="5875" spans="2:4" thickBot="1" x14ac:dyDescent="0.3">
      <c r="B5875" s="11">
        <v>43039</v>
      </c>
      <c r="C5875" s="12">
        <v>2197.96</v>
      </c>
      <c r="D5875" s="192">
        <f t="shared" si="91"/>
        <v>-3.2746920879789254E-2</v>
      </c>
    </row>
    <row r="5876" spans="2:4" thickBot="1" x14ac:dyDescent="0.3">
      <c r="B5876" s="11">
        <v>43042</v>
      </c>
      <c r="C5876" s="12">
        <v>2197.79</v>
      </c>
      <c r="D5876" s="192">
        <f t="shared" si="91"/>
        <v>-7.7344446668736744E-3</v>
      </c>
    </row>
    <row r="5877" spans="2:4" thickBot="1" x14ac:dyDescent="0.3">
      <c r="B5877" s="11">
        <v>43045</v>
      </c>
      <c r="C5877" s="12">
        <v>2197.09</v>
      </c>
      <c r="D5877" s="192">
        <f t="shared" si="91"/>
        <v>-3.1850176768477567E-2</v>
      </c>
    </row>
    <row r="5878" spans="2:4" thickBot="1" x14ac:dyDescent="0.3">
      <c r="B5878" s="11">
        <v>43046</v>
      </c>
      <c r="C5878" s="12">
        <v>2197.9699999999998</v>
      </c>
      <c r="D5878" s="192">
        <f t="shared" si="91"/>
        <v>4.0052979167892744E-2</v>
      </c>
    </row>
    <row r="5879" spans="2:4" thickBot="1" x14ac:dyDescent="0.3">
      <c r="B5879" s="11">
        <v>43047</v>
      </c>
      <c r="C5879" s="12">
        <v>2201.9699999999998</v>
      </c>
      <c r="D5879" s="192">
        <f t="shared" si="91"/>
        <v>0.18198610536086512</v>
      </c>
    </row>
    <row r="5880" spans="2:4" thickBot="1" x14ac:dyDescent="0.3">
      <c r="B5880" s="11">
        <v>43048</v>
      </c>
      <c r="C5880" s="12">
        <v>2205.67</v>
      </c>
      <c r="D5880" s="192">
        <f t="shared" si="91"/>
        <v>0.16803135374234834</v>
      </c>
    </row>
    <row r="5881" spans="2:4" thickBot="1" x14ac:dyDescent="0.3">
      <c r="B5881" s="11">
        <v>43049</v>
      </c>
      <c r="C5881" s="12">
        <v>2215.13</v>
      </c>
      <c r="D5881" s="192">
        <f t="shared" si="91"/>
        <v>0.42889462158890446</v>
      </c>
    </row>
    <row r="5882" spans="2:4" thickBot="1" x14ac:dyDescent="0.3">
      <c r="B5882" s="11">
        <v>43052</v>
      </c>
      <c r="C5882" s="12">
        <v>2207.42</v>
      </c>
      <c r="D5882" s="192">
        <f t="shared" si="91"/>
        <v>-0.3480608361586035</v>
      </c>
    </row>
    <row r="5883" spans="2:4" thickBot="1" x14ac:dyDescent="0.3">
      <c r="B5883" s="11">
        <v>43053</v>
      </c>
      <c r="C5883" s="12">
        <v>2202.89</v>
      </c>
      <c r="D5883" s="192">
        <f t="shared" si="91"/>
        <v>-0.20521695010465857</v>
      </c>
    </row>
    <row r="5884" spans="2:4" thickBot="1" x14ac:dyDescent="0.3">
      <c r="B5884" s="11">
        <v>43054</v>
      </c>
      <c r="C5884" s="12">
        <v>2211.2800000000002</v>
      </c>
      <c r="D5884" s="192">
        <f t="shared" si="91"/>
        <v>0.38086332045632609</v>
      </c>
    </row>
    <row r="5885" spans="2:4" thickBot="1" x14ac:dyDescent="0.3">
      <c r="B5885" s="11">
        <v>43055</v>
      </c>
      <c r="C5885" s="12">
        <v>2217.7800000000002</v>
      </c>
      <c r="D5885" s="192">
        <f t="shared" si="91"/>
        <v>0.29394739698274108</v>
      </c>
    </row>
    <row r="5886" spans="2:4" thickBot="1" x14ac:dyDescent="0.3">
      <c r="B5886" s="11">
        <v>43056</v>
      </c>
      <c r="C5886" s="12">
        <v>2221.67</v>
      </c>
      <c r="D5886" s="192">
        <f t="shared" si="91"/>
        <v>0.1754006258510632</v>
      </c>
    </row>
    <row r="5887" spans="2:4" thickBot="1" x14ac:dyDescent="0.3">
      <c r="B5887" s="11">
        <v>43059</v>
      </c>
      <c r="C5887" s="12">
        <v>2221</v>
      </c>
      <c r="D5887" s="192">
        <f t="shared" si="91"/>
        <v>-3.0157494137295071E-2</v>
      </c>
    </row>
    <row r="5888" spans="2:4" thickBot="1" x14ac:dyDescent="0.3">
      <c r="B5888" s="11">
        <v>43060</v>
      </c>
      <c r="C5888" s="12">
        <v>2219.75</v>
      </c>
      <c r="D5888" s="192">
        <f t="shared" si="91"/>
        <v>-5.6280954524989824E-2</v>
      </c>
    </row>
    <row r="5889" spans="2:4" thickBot="1" x14ac:dyDescent="0.3">
      <c r="B5889" s="11">
        <v>43061</v>
      </c>
      <c r="C5889" s="12">
        <v>2219.9499999999998</v>
      </c>
      <c r="D5889" s="192">
        <f t="shared" si="91"/>
        <v>9.0100236513013243E-3</v>
      </c>
    </row>
    <row r="5890" spans="2:4" thickBot="1" x14ac:dyDescent="0.3">
      <c r="B5890" s="11">
        <v>43062</v>
      </c>
      <c r="C5890" s="12">
        <v>2222.4699999999998</v>
      </c>
      <c r="D5890" s="192">
        <f t="shared" si="91"/>
        <v>0.11351607018175169</v>
      </c>
    </row>
    <row r="5891" spans="2:4" thickBot="1" x14ac:dyDescent="0.3">
      <c r="B5891" s="11">
        <v>43063</v>
      </c>
      <c r="C5891" s="12">
        <v>2220.59</v>
      </c>
      <c r="D5891" s="192">
        <f t="shared" si="91"/>
        <v>-8.459056815163235E-2</v>
      </c>
    </row>
    <row r="5892" spans="2:4" thickBot="1" x14ac:dyDescent="0.3">
      <c r="B5892" s="11">
        <v>43066</v>
      </c>
      <c r="C5892" s="12">
        <v>2217.91</v>
      </c>
      <c r="D5892" s="192">
        <f t="shared" si="91"/>
        <v>-0.12068864581036287</v>
      </c>
    </row>
    <row r="5893" spans="2:4" thickBot="1" x14ac:dyDescent="0.3">
      <c r="B5893" s="11">
        <v>43067</v>
      </c>
      <c r="C5893" s="12">
        <v>2211.62</v>
      </c>
      <c r="D5893" s="192">
        <f t="shared" si="91"/>
        <v>-0.28360032643344191</v>
      </c>
    </row>
    <row r="5894" spans="2:4" thickBot="1" x14ac:dyDescent="0.3">
      <c r="B5894" s="11">
        <v>43068</v>
      </c>
      <c r="C5894" s="12">
        <v>2198.91</v>
      </c>
      <c r="D5894" s="192">
        <f t="shared" si="91"/>
        <v>-0.57469185483943752</v>
      </c>
    </row>
    <row r="5895" spans="2:4" thickBot="1" x14ac:dyDescent="0.3">
      <c r="B5895" s="11">
        <v>43069</v>
      </c>
      <c r="C5895" s="12">
        <v>2179.89</v>
      </c>
      <c r="D5895" s="192">
        <f t="shared" ref="D5895:D5958" si="92">+((C5895/C5894)-1)*100</f>
        <v>-0.8649740098503389</v>
      </c>
    </row>
    <row r="5896" spans="2:4" thickBot="1" x14ac:dyDescent="0.3">
      <c r="B5896" s="11">
        <v>43070</v>
      </c>
      <c r="C5896" s="12">
        <v>2181.27</v>
      </c>
      <c r="D5896" s="192">
        <f t="shared" si="92"/>
        <v>6.3305946630332066E-2</v>
      </c>
    </row>
    <row r="5897" spans="2:4" thickBot="1" x14ac:dyDescent="0.3">
      <c r="B5897" s="11">
        <v>43073</v>
      </c>
      <c r="C5897" s="12">
        <v>2177.2399999999998</v>
      </c>
      <c r="D5897" s="192">
        <f t="shared" si="92"/>
        <v>-0.18475475296502175</v>
      </c>
    </row>
    <row r="5898" spans="2:4" thickBot="1" x14ac:dyDescent="0.3">
      <c r="B5898" s="11">
        <v>43074</v>
      </c>
      <c r="C5898" s="12">
        <v>2177.21</v>
      </c>
      <c r="D5898" s="192">
        <f t="shared" si="92"/>
        <v>-1.377891275178289E-3</v>
      </c>
    </row>
    <row r="5899" spans="2:4" thickBot="1" x14ac:dyDescent="0.3">
      <c r="B5899" s="11">
        <v>43075</v>
      </c>
      <c r="C5899" s="12">
        <v>2178.14</v>
      </c>
      <c r="D5899" s="192">
        <f t="shared" si="92"/>
        <v>4.2715218100219943E-2</v>
      </c>
    </row>
    <row r="5900" spans="2:4" thickBot="1" x14ac:dyDescent="0.3">
      <c r="B5900" s="11">
        <v>43076</v>
      </c>
      <c r="C5900" s="12">
        <v>2173.92</v>
      </c>
      <c r="D5900" s="192">
        <f t="shared" si="92"/>
        <v>-0.19374328555555875</v>
      </c>
    </row>
    <row r="5901" spans="2:4" thickBot="1" x14ac:dyDescent="0.3">
      <c r="B5901" s="11">
        <v>43077</v>
      </c>
      <c r="C5901" s="12">
        <v>2164.19</v>
      </c>
      <c r="D5901" s="192">
        <f t="shared" si="92"/>
        <v>-0.44757856774858551</v>
      </c>
    </row>
    <row r="5902" spans="2:4" thickBot="1" x14ac:dyDescent="0.3">
      <c r="B5902" s="11">
        <v>43080</v>
      </c>
      <c r="C5902" s="12">
        <v>2164.9699999999998</v>
      </c>
      <c r="D5902" s="192">
        <f t="shared" si="92"/>
        <v>3.6041197861536034E-2</v>
      </c>
    </row>
    <row r="5903" spans="2:4" thickBot="1" x14ac:dyDescent="0.3">
      <c r="B5903" s="11">
        <v>43081</v>
      </c>
      <c r="C5903" s="12">
        <v>2162</v>
      </c>
      <c r="D5903" s="192">
        <f t="shared" si="92"/>
        <v>-0.13718434897480591</v>
      </c>
    </row>
    <row r="5904" spans="2:4" thickBot="1" x14ac:dyDescent="0.3">
      <c r="B5904" s="11">
        <v>43082</v>
      </c>
      <c r="C5904" s="12">
        <v>2156.9699999999998</v>
      </c>
      <c r="D5904" s="192">
        <f t="shared" si="92"/>
        <v>-0.23265494912119156</v>
      </c>
    </row>
    <row r="5905" spans="2:4" thickBot="1" x14ac:dyDescent="0.3">
      <c r="B5905" s="11">
        <v>43083</v>
      </c>
      <c r="C5905" s="12">
        <v>2152.94</v>
      </c>
      <c r="D5905" s="192">
        <f t="shared" si="92"/>
        <v>-0.18683616369257194</v>
      </c>
    </row>
    <row r="5906" spans="2:4" thickBot="1" x14ac:dyDescent="0.3">
      <c r="B5906" s="11">
        <v>43084</v>
      </c>
      <c r="C5906" s="12">
        <v>2155.4699999999998</v>
      </c>
      <c r="D5906" s="192">
        <f t="shared" si="92"/>
        <v>0.11751372541732863</v>
      </c>
    </row>
    <row r="5907" spans="2:4" thickBot="1" x14ac:dyDescent="0.3">
      <c r="B5907" s="11">
        <v>43087</v>
      </c>
      <c r="C5907" s="12">
        <v>2176.06</v>
      </c>
      <c r="D5907" s="192">
        <f t="shared" si="92"/>
        <v>0.95524409989469206</v>
      </c>
    </row>
    <row r="5908" spans="2:4" thickBot="1" x14ac:dyDescent="0.3">
      <c r="B5908" s="11">
        <v>43088</v>
      </c>
      <c r="C5908" s="12">
        <v>2189.88</v>
      </c>
      <c r="D5908" s="192">
        <f t="shared" si="92"/>
        <v>0.63509278236815181</v>
      </c>
    </row>
    <row r="5909" spans="2:4" thickBot="1" x14ac:dyDescent="0.3">
      <c r="B5909" s="11">
        <v>43089</v>
      </c>
      <c r="C5909" s="12">
        <v>2189.3000000000002</v>
      </c>
      <c r="D5909" s="192">
        <f t="shared" si="92"/>
        <v>-2.6485469523440663E-2</v>
      </c>
    </row>
    <row r="5910" spans="2:4" thickBot="1" x14ac:dyDescent="0.3">
      <c r="B5910" s="11">
        <v>43090</v>
      </c>
      <c r="C5910" s="12">
        <v>2195.5300000000002</v>
      </c>
      <c r="D5910" s="192">
        <f t="shared" si="92"/>
        <v>0.28456584296350229</v>
      </c>
    </row>
    <row r="5911" spans="2:4" thickBot="1" x14ac:dyDescent="0.3">
      <c r="B5911" s="11">
        <v>43091</v>
      </c>
      <c r="C5911" s="12">
        <v>2192.6799999999998</v>
      </c>
      <c r="D5911" s="192">
        <f t="shared" si="92"/>
        <v>-0.12980920324479062</v>
      </c>
    </row>
    <row r="5912" spans="2:4" thickBot="1" x14ac:dyDescent="0.3">
      <c r="B5912" s="11">
        <v>43095</v>
      </c>
      <c r="C5912" s="12">
        <v>2193.0700000000002</v>
      </c>
      <c r="D5912" s="192">
        <f t="shared" si="92"/>
        <v>1.7786453107637712E-2</v>
      </c>
    </row>
    <row r="5913" spans="2:4" thickBot="1" x14ac:dyDescent="0.3">
      <c r="B5913" s="11">
        <v>43096</v>
      </c>
      <c r="C5913" s="12">
        <v>2192.7199999999998</v>
      </c>
      <c r="D5913" s="192">
        <f t="shared" si="92"/>
        <v>-1.5959362902251417E-2</v>
      </c>
    </row>
    <row r="5914" spans="2:4" thickBot="1" x14ac:dyDescent="0.3">
      <c r="B5914" s="11">
        <v>43097</v>
      </c>
      <c r="C5914" s="12">
        <v>2195.840809925523</v>
      </c>
      <c r="D5914" s="192">
        <f t="shared" si="92"/>
        <v>0.14232596617549387</v>
      </c>
    </row>
    <row r="5915" spans="2:4" thickBot="1" x14ac:dyDescent="0.3">
      <c r="B5915" s="11">
        <v>43098</v>
      </c>
      <c r="C5915" s="12">
        <v>2202.14</v>
      </c>
      <c r="D5915" s="192">
        <f t="shared" si="92"/>
        <v>0.28686915945834723</v>
      </c>
    </row>
    <row r="5916" spans="2:4" thickBot="1" x14ac:dyDescent="0.3">
      <c r="B5916" s="11">
        <v>43103</v>
      </c>
      <c r="C5916" s="12">
        <v>2215.67</v>
      </c>
      <c r="D5916" s="192">
        <f t="shared" si="92"/>
        <v>0.61440235407377308</v>
      </c>
    </row>
    <row r="5917" spans="2:4" thickBot="1" x14ac:dyDescent="0.3">
      <c r="B5917" s="11">
        <v>43104</v>
      </c>
      <c r="C5917" s="12">
        <v>2220.52</v>
      </c>
      <c r="D5917" s="192">
        <f t="shared" si="92"/>
        <v>0.21889541312558602</v>
      </c>
    </row>
    <row r="5918" spans="2:4" thickBot="1" x14ac:dyDescent="0.3">
      <c r="B5918" s="11">
        <v>43105</v>
      </c>
      <c r="C5918" s="12">
        <v>2223.4899999999998</v>
      </c>
      <c r="D5918" s="192">
        <f t="shared" si="92"/>
        <v>0.1337524543800539</v>
      </c>
    </row>
    <row r="5919" spans="2:4" thickBot="1" x14ac:dyDescent="0.3">
      <c r="B5919" s="11">
        <v>43108</v>
      </c>
      <c r="C5919" s="12">
        <v>2228.7399999999998</v>
      </c>
      <c r="D5919" s="192">
        <f t="shared" si="92"/>
        <v>0.23611529622349359</v>
      </c>
    </row>
    <row r="5920" spans="2:4" thickBot="1" x14ac:dyDescent="0.3">
      <c r="B5920" s="11">
        <v>43109</v>
      </c>
      <c r="C5920" s="12">
        <v>2235.37</v>
      </c>
      <c r="D5920" s="192">
        <f t="shared" si="92"/>
        <v>0.29747749849691196</v>
      </c>
    </row>
    <row r="5921" spans="2:4" thickBot="1" x14ac:dyDescent="0.3">
      <c r="B5921" s="11">
        <v>43110</v>
      </c>
      <c r="C5921" s="12">
        <v>2241.71</v>
      </c>
      <c r="D5921" s="192">
        <f t="shared" si="92"/>
        <v>0.2836219507285298</v>
      </c>
    </row>
    <row r="5922" spans="2:4" thickBot="1" x14ac:dyDescent="0.3">
      <c r="B5922" s="11">
        <v>43111</v>
      </c>
      <c r="C5922" s="12">
        <v>2248.87</v>
      </c>
      <c r="D5922" s="192">
        <f t="shared" si="92"/>
        <v>0.31939903020461458</v>
      </c>
    </row>
    <row r="5923" spans="2:4" thickBot="1" x14ac:dyDescent="0.3">
      <c r="B5923" s="11">
        <v>43112</v>
      </c>
      <c r="C5923" s="12">
        <v>2258.84</v>
      </c>
      <c r="D5923" s="192">
        <f t="shared" si="92"/>
        <v>0.44333376317884365</v>
      </c>
    </row>
    <row r="5924" spans="2:4" thickBot="1" x14ac:dyDescent="0.3">
      <c r="B5924" s="11">
        <v>43115</v>
      </c>
      <c r="C5924" s="12">
        <v>2257.1999999999998</v>
      </c>
      <c r="D5924" s="192">
        <f t="shared" si="92"/>
        <v>-7.2603637265156173E-2</v>
      </c>
    </row>
    <row r="5925" spans="2:4" thickBot="1" x14ac:dyDescent="0.3">
      <c r="B5925" s="11">
        <v>43116</v>
      </c>
      <c r="C5925" s="12">
        <v>2258.0700000000002</v>
      </c>
      <c r="D5925" s="192">
        <f t="shared" si="92"/>
        <v>3.8543328017026646E-2</v>
      </c>
    </row>
    <row r="5926" spans="2:4" thickBot="1" x14ac:dyDescent="0.3">
      <c r="B5926" s="11">
        <v>43119</v>
      </c>
      <c r="C5926" s="12">
        <v>2257.87</v>
      </c>
      <c r="D5926" s="192">
        <f t="shared" si="92"/>
        <v>-8.8571213470056698E-3</v>
      </c>
    </row>
    <row r="5927" spans="2:4" thickBot="1" x14ac:dyDescent="0.3">
      <c r="B5927" s="11">
        <v>43122</v>
      </c>
      <c r="C5927" s="12">
        <v>2261.4299999999998</v>
      </c>
      <c r="D5927" s="192">
        <f t="shared" si="92"/>
        <v>0.15767072506387425</v>
      </c>
    </row>
    <row r="5928" spans="2:4" thickBot="1" x14ac:dyDescent="0.3">
      <c r="B5928" s="11">
        <v>43123</v>
      </c>
      <c r="C5928" s="12">
        <v>2265.7600000000002</v>
      </c>
      <c r="D5928" s="192">
        <f t="shared" si="92"/>
        <v>0.19147176786371567</v>
      </c>
    </row>
    <row r="5929" spans="2:4" thickBot="1" x14ac:dyDescent="0.3">
      <c r="B5929" s="11">
        <v>43124</v>
      </c>
      <c r="C5929" s="12">
        <v>2268.5300000000002</v>
      </c>
      <c r="D5929" s="192">
        <f t="shared" si="92"/>
        <v>0.12225478426663994</v>
      </c>
    </row>
    <row r="5930" spans="2:4" thickBot="1" x14ac:dyDescent="0.3">
      <c r="B5930" s="11">
        <v>43125</v>
      </c>
      <c r="C5930" s="12">
        <v>2263.91</v>
      </c>
      <c r="D5930" s="192">
        <f t="shared" si="92"/>
        <v>-0.20365611210785284</v>
      </c>
    </row>
    <row r="5931" spans="2:4" thickBot="1" x14ac:dyDescent="0.3">
      <c r="B5931" s="11">
        <v>43126</v>
      </c>
      <c r="C5931" s="12">
        <v>2253.2800000000002</v>
      </c>
      <c r="D5931" s="192">
        <f t="shared" si="92"/>
        <v>-0.46954163372217028</v>
      </c>
    </row>
    <row r="5932" spans="2:4" thickBot="1" x14ac:dyDescent="0.3">
      <c r="B5932" s="11">
        <v>43129</v>
      </c>
      <c r="C5932" s="12">
        <v>2246.19</v>
      </c>
      <c r="D5932" s="192">
        <f t="shared" si="92"/>
        <v>-0.314652417808714</v>
      </c>
    </row>
    <row r="5933" spans="2:4" thickBot="1" x14ac:dyDescent="0.3">
      <c r="B5933" s="11">
        <v>43130</v>
      </c>
      <c r="C5933" s="12">
        <v>2255.66</v>
      </c>
      <c r="D5933" s="192">
        <f t="shared" si="92"/>
        <v>0.42160280296856811</v>
      </c>
    </row>
    <row r="5934" spans="2:4" thickBot="1" x14ac:dyDescent="0.3">
      <c r="B5934" s="11">
        <v>43133</v>
      </c>
      <c r="C5934" s="12">
        <v>2256.9899999999998</v>
      </c>
      <c r="D5934" s="192">
        <f t="shared" si="92"/>
        <v>5.8962786944838363E-2</v>
      </c>
    </row>
    <row r="5935" spans="2:4" thickBot="1" x14ac:dyDescent="0.3">
      <c r="B5935" s="11">
        <v>43136</v>
      </c>
      <c r="C5935" s="12">
        <v>2259.9899999999998</v>
      </c>
      <c r="D5935" s="192">
        <f t="shared" si="92"/>
        <v>0.13292039397605482</v>
      </c>
    </row>
    <row r="5936" spans="2:4" thickBot="1" x14ac:dyDescent="0.3">
      <c r="B5936" s="11">
        <v>43137</v>
      </c>
      <c r="C5936" s="12">
        <v>2261.52</v>
      </c>
      <c r="D5936" s="192">
        <f t="shared" si="92"/>
        <v>6.7699414599187158E-2</v>
      </c>
    </row>
    <row r="5937" spans="2:4" thickBot="1" x14ac:dyDescent="0.3">
      <c r="B5937" s="11">
        <v>43138</v>
      </c>
      <c r="C5937" s="12">
        <v>2261.8000000000002</v>
      </c>
      <c r="D5937" s="192">
        <f t="shared" si="92"/>
        <v>1.2381053450782886E-2</v>
      </c>
    </row>
    <row r="5938" spans="2:4" thickBot="1" x14ac:dyDescent="0.3">
      <c r="B5938" s="11">
        <v>43139</v>
      </c>
      <c r="C5938" s="12">
        <v>2255.1999999999998</v>
      </c>
      <c r="D5938" s="192">
        <f t="shared" si="92"/>
        <v>-0.29180298877001798</v>
      </c>
    </row>
    <row r="5939" spans="2:4" thickBot="1" x14ac:dyDescent="0.3">
      <c r="B5939" s="11">
        <v>43140</v>
      </c>
      <c r="C5939" s="12">
        <v>2255.8000000000002</v>
      </c>
      <c r="D5939" s="192">
        <f t="shared" si="92"/>
        <v>2.6605179141547808E-2</v>
      </c>
    </row>
    <row r="5940" spans="2:4" thickBot="1" x14ac:dyDescent="0.3">
      <c r="B5940" s="11">
        <v>43143</v>
      </c>
      <c r="C5940" s="12">
        <v>2284.98</v>
      </c>
      <c r="D5940" s="192">
        <f t="shared" si="92"/>
        <v>1.2935543931199556</v>
      </c>
    </row>
    <row r="5941" spans="2:4" thickBot="1" x14ac:dyDescent="0.3">
      <c r="B5941" s="11">
        <v>43145</v>
      </c>
      <c r="C5941" s="12">
        <v>2287.0300000000002</v>
      </c>
      <c r="D5941" s="192">
        <f t="shared" si="92"/>
        <v>8.9716321368249474E-2</v>
      </c>
    </row>
    <row r="5942" spans="2:4" thickBot="1" x14ac:dyDescent="0.3">
      <c r="B5942" s="11">
        <v>43146</v>
      </c>
      <c r="C5942" s="12">
        <v>2288.0500000000002</v>
      </c>
      <c r="D5942" s="192">
        <f t="shared" si="92"/>
        <v>4.4599327512107045E-2</v>
      </c>
    </row>
    <row r="5943" spans="2:4" thickBot="1" x14ac:dyDescent="0.3">
      <c r="B5943" s="11">
        <v>43150</v>
      </c>
      <c r="C5943" s="12">
        <v>2285.91</v>
      </c>
      <c r="D5943" s="192">
        <f t="shared" si="92"/>
        <v>-9.3529424619231971E-2</v>
      </c>
    </row>
    <row r="5944" spans="2:4" thickBot="1" x14ac:dyDescent="0.3">
      <c r="B5944" s="11">
        <v>43151</v>
      </c>
      <c r="C5944" s="12">
        <v>2281.54</v>
      </c>
      <c r="D5944" s="192">
        <f t="shared" si="92"/>
        <v>-0.19117113097190108</v>
      </c>
    </row>
    <row r="5945" spans="2:4" thickBot="1" x14ac:dyDescent="0.3">
      <c r="B5945" s="11">
        <v>43152</v>
      </c>
      <c r="C5945" s="12">
        <v>2290.81</v>
      </c>
      <c r="D5945" s="192">
        <f t="shared" si="92"/>
        <v>0.40630451361798325</v>
      </c>
    </row>
    <row r="5946" spans="2:4" thickBot="1" x14ac:dyDescent="0.3">
      <c r="B5946" s="11">
        <v>43153</v>
      </c>
      <c r="C5946" s="12">
        <v>2291.06</v>
      </c>
      <c r="D5946" s="192">
        <f t="shared" si="92"/>
        <v>1.091317045063267E-2</v>
      </c>
    </row>
    <row r="5947" spans="2:4" thickBot="1" x14ac:dyDescent="0.3">
      <c r="B5947" s="11">
        <v>43154</v>
      </c>
      <c r="C5947" s="12">
        <v>2287.64</v>
      </c>
      <c r="D5947" s="192">
        <f t="shared" si="92"/>
        <v>-0.14927588103323952</v>
      </c>
    </row>
    <row r="5948" spans="2:4" thickBot="1" x14ac:dyDescent="0.3">
      <c r="B5948" s="11">
        <v>43157</v>
      </c>
      <c r="C5948" s="12">
        <v>2286.31</v>
      </c>
      <c r="D5948" s="192">
        <f t="shared" si="92"/>
        <v>-5.8138518298334052E-2</v>
      </c>
    </row>
    <row r="5949" spans="2:4" thickBot="1" x14ac:dyDescent="0.3">
      <c r="B5949" s="11">
        <v>43158</v>
      </c>
      <c r="C5949" s="12">
        <v>2286.85</v>
      </c>
      <c r="D5949" s="192">
        <f t="shared" si="92"/>
        <v>2.3618844338701983E-2</v>
      </c>
    </row>
    <row r="5950" spans="2:4" thickBot="1" x14ac:dyDescent="0.3">
      <c r="B5950" s="11">
        <v>43159</v>
      </c>
      <c r="C5950" s="12">
        <v>2292.9899999999998</v>
      </c>
      <c r="D5950" s="192">
        <f t="shared" si="92"/>
        <v>0.26849159323960592</v>
      </c>
    </row>
    <row r="5951" spans="2:4" thickBot="1" x14ac:dyDescent="0.3">
      <c r="B5951" s="11">
        <v>43160</v>
      </c>
      <c r="C5951" s="12">
        <v>2280.14</v>
      </c>
      <c r="D5951" s="192">
        <f t="shared" si="92"/>
        <v>-0.56040366508357531</v>
      </c>
    </row>
    <row r="5952" spans="2:4" thickBot="1" x14ac:dyDescent="0.3">
      <c r="B5952" s="11">
        <v>43161</v>
      </c>
      <c r="C5952" s="12">
        <v>2279.86</v>
      </c>
      <c r="D5952" s="192">
        <f t="shared" si="92"/>
        <v>-1.2279947722493301E-2</v>
      </c>
    </row>
    <row r="5953" spans="2:4" thickBot="1" x14ac:dyDescent="0.3">
      <c r="B5953" s="11">
        <v>43164</v>
      </c>
      <c r="C5953" s="12">
        <v>2278.81</v>
      </c>
      <c r="D5953" s="192">
        <f t="shared" si="92"/>
        <v>-4.6055459545768507E-2</v>
      </c>
    </row>
    <row r="5954" spans="2:4" thickBot="1" x14ac:dyDescent="0.3">
      <c r="B5954" s="11">
        <v>43165</v>
      </c>
      <c r="C5954" s="12">
        <v>2281</v>
      </c>
      <c r="D5954" s="192">
        <f t="shared" si="92"/>
        <v>9.6102790491525703E-2</v>
      </c>
    </row>
    <row r="5955" spans="2:4" thickBot="1" x14ac:dyDescent="0.3">
      <c r="B5955" s="11">
        <v>43166</v>
      </c>
      <c r="C5955" s="12">
        <v>2283.56</v>
      </c>
      <c r="D5955" s="192">
        <f t="shared" si="92"/>
        <v>0.11223147742218664</v>
      </c>
    </row>
    <row r="5956" spans="2:4" thickBot="1" x14ac:dyDescent="0.3">
      <c r="B5956" s="11">
        <v>43167</v>
      </c>
      <c r="C5956" s="12">
        <v>2284.08</v>
      </c>
      <c r="D5956" s="192">
        <f t="shared" si="92"/>
        <v>2.2771462103032825E-2</v>
      </c>
    </row>
    <row r="5957" spans="2:4" thickBot="1" x14ac:dyDescent="0.3">
      <c r="B5957" s="11">
        <v>43168</v>
      </c>
      <c r="C5957" s="12">
        <v>2297.83</v>
      </c>
      <c r="D5957" s="192">
        <f t="shared" si="92"/>
        <v>0.60199292494134138</v>
      </c>
    </row>
    <row r="5958" spans="2:4" thickBot="1" x14ac:dyDescent="0.3">
      <c r="B5958" s="11">
        <v>43172</v>
      </c>
      <c r="C5958" s="12">
        <v>2307.7199999999998</v>
      </c>
      <c r="D5958" s="192">
        <f t="shared" si="92"/>
        <v>0.43040607877866677</v>
      </c>
    </row>
    <row r="5959" spans="2:4" thickBot="1" x14ac:dyDescent="0.3">
      <c r="B5959" s="11">
        <v>43173</v>
      </c>
      <c r="C5959" s="12">
        <v>2304.4299999999998</v>
      </c>
      <c r="D5959" s="192">
        <f t="shared" ref="D5959:D6022" si="93">+((C5959/C5958)-1)*100</f>
        <v>-0.1425649558871922</v>
      </c>
    </row>
    <row r="5960" spans="2:4" thickBot="1" x14ac:dyDescent="0.3">
      <c r="B5960" s="11">
        <v>43174</v>
      </c>
      <c r="C5960" s="12">
        <v>2306.71</v>
      </c>
      <c r="D5960" s="192">
        <f t="shared" si="93"/>
        <v>9.8939867993386166E-2</v>
      </c>
    </row>
    <row r="5961" spans="2:4" thickBot="1" x14ac:dyDescent="0.3">
      <c r="B5961" s="11">
        <v>43175</v>
      </c>
      <c r="C5961" s="12">
        <v>2307.8200000000002</v>
      </c>
      <c r="D5961" s="192">
        <f t="shared" si="93"/>
        <v>4.8120483285729598E-2</v>
      </c>
    </row>
    <row r="5962" spans="2:4" thickBot="1" x14ac:dyDescent="0.3">
      <c r="B5962" s="11">
        <v>43178</v>
      </c>
      <c r="C5962" s="12">
        <v>2308.39</v>
      </c>
      <c r="D5962" s="192">
        <f t="shared" si="93"/>
        <v>2.4698633342268295E-2</v>
      </c>
    </row>
    <row r="5963" spans="2:4" thickBot="1" x14ac:dyDescent="0.3">
      <c r="B5963" s="11">
        <v>43179</v>
      </c>
      <c r="C5963" s="12">
        <v>2299.59</v>
      </c>
      <c r="D5963" s="192">
        <f t="shared" si="93"/>
        <v>-0.38121807840094668</v>
      </c>
    </row>
    <row r="5964" spans="2:4" thickBot="1" x14ac:dyDescent="0.3">
      <c r="B5964" s="11">
        <v>43180</v>
      </c>
      <c r="C5964" s="12">
        <v>2295.84</v>
      </c>
      <c r="D5964" s="192">
        <f t="shared" si="93"/>
        <v>-0.16307254771502633</v>
      </c>
    </row>
    <row r="5965" spans="2:4" thickBot="1" x14ac:dyDescent="0.3">
      <c r="B5965" s="11">
        <v>43181</v>
      </c>
      <c r="C5965" s="12">
        <v>2294.0700000000002</v>
      </c>
      <c r="D5965" s="192">
        <f t="shared" si="93"/>
        <v>-7.7095964875595335E-2</v>
      </c>
    </row>
    <row r="5966" spans="2:4" thickBot="1" x14ac:dyDescent="0.3">
      <c r="B5966" s="11">
        <v>43182</v>
      </c>
      <c r="C5966" s="12">
        <v>2286.7199999999998</v>
      </c>
      <c r="D5966" s="192">
        <f t="shared" si="93"/>
        <v>-0.32039126966484366</v>
      </c>
    </row>
    <row r="5967" spans="2:4" thickBot="1" x14ac:dyDescent="0.3">
      <c r="B5967" s="11">
        <v>43185</v>
      </c>
      <c r="C5967" s="12">
        <v>2287.14</v>
      </c>
      <c r="D5967" s="192">
        <f t="shared" si="93"/>
        <v>1.8366918555834388E-2</v>
      </c>
    </row>
    <row r="5968" spans="2:4" thickBot="1" x14ac:dyDescent="0.3">
      <c r="B5968" s="11">
        <v>43186</v>
      </c>
      <c r="C5968" s="12">
        <v>2286.2600000000002</v>
      </c>
      <c r="D5968" s="192">
        <f t="shared" si="93"/>
        <v>-3.8476000594611648E-2</v>
      </c>
    </row>
    <row r="5969" spans="2:4" thickBot="1" x14ac:dyDescent="0.3">
      <c r="B5969" s="11">
        <v>43187</v>
      </c>
      <c r="C5969" s="12">
        <v>2283.38</v>
      </c>
      <c r="D5969" s="192">
        <f t="shared" si="93"/>
        <v>-0.12596992468049129</v>
      </c>
    </row>
    <row r="5970" spans="2:4" thickBot="1" x14ac:dyDescent="0.3">
      <c r="B5970" s="11">
        <v>43188</v>
      </c>
      <c r="C5970" s="12">
        <v>2278.54</v>
      </c>
      <c r="D5970" s="192">
        <f t="shared" si="93"/>
        <v>-0.21196647075827357</v>
      </c>
    </row>
    <row r="5971" spans="2:4" thickBot="1" x14ac:dyDescent="0.3">
      <c r="B5971" s="11">
        <v>43189</v>
      </c>
      <c r="C5971" s="12">
        <v>2287.85</v>
      </c>
      <c r="D5971" s="192">
        <f t="shared" si="93"/>
        <v>0.40859497748557683</v>
      </c>
    </row>
    <row r="5972" spans="2:4" thickBot="1" x14ac:dyDescent="0.3">
      <c r="B5972" s="11">
        <v>43192</v>
      </c>
      <c r="C5972" s="12">
        <v>2292.89</v>
      </c>
      <c r="D5972" s="192">
        <f t="shared" si="93"/>
        <v>0.22029416264177648</v>
      </c>
    </row>
    <row r="5973" spans="2:4" thickBot="1" x14ac:dyDescent="0.3">
      <c r="B5973" s="11">
        <v>43193</v>
      </c>
      <c r="C5973" s="12">
        <v>2292.65</v>
      </c>
      <c r="D5973" s="192">
        <f t="shared" si="93"/>
        <v>-1.0467139723224772E-2</v>
      </c>
    </row>
    <row r="5974" spans="2:4" thickBot="1" x14ac:dyDescent="0.3">
      <c r="B5974" s="11">
        <v>43194</v>
      </c>
      <c r="C5974" s="12">
        <v>2286.52</v>
      </c>
      <c r="D5974" s="192">
        <f t="shared" si="93"/>
        <v>-0.26737618040260092</v>
      </c>
    </row>
    <row r="5975" spans="2:4" thickBot="1" x14ac:dyDescent="0.3">
      <c r="B5975" s="11">
        <v>43195</v>
      </c>
      <c r="C5975" s="12">
        <v>2285.9499999999998</v>
      </c>
      <c r="D5975" s="192">
        <f t="shared" si="93"/>
        <v>-2.4928712628802252E-2</v>
      </c>
    </row>
    <row r="5976" spans="2:4" thickBot="1" x14ac:dyDescent="0.3">
      <c r="B5976" s="11">
        <v>43196</v>
      </c>
      <c r="C5976" s="12">
        <v>2286.6999999999998</v>
      </c>
      <c r="D5976" s="192">
        <f t="shared" si="93"/>
        <v>3.280911655985097E-2</v>
      </c>
    </row>
    <row r="5977" spans="2:4" thickBot="1" x14ac:dyDescent="0.3">
      <c r="B5977" s="11">
        <v>43199</v>
      </c>
      <c r="C5977" s="12">
        <v>2288.9299999999998</v>
      </c>
      <c r="D5977" s="192">
        <f t="shared" si="93"/>
        <v>9.752044430839657E-2</v>
      </c>
    </row>
    <row r="5978" spans="2:4" thickBot="1" x14ac:dyDescent="0.3">
      <c r="B5978" s="11">
        <v>43200</v>
      </c>
      <c r="C5978" s="12">
        <v>2292.02</v>
      </c>
      <c r="D5978" s="192">
        <f t="shared" si="93"/>
        <v>0.13499757528627754</v>
      </c>
    </row>
    <row r="5979" spans="2:4" thickBot="1" x14ac:dyDescent="0.3">
      <c r="B5979" s="11">
        <v>43201</v>
      </c>
      <c r="C5979" s="12">
        <v>2292.0500000000002</v>
      </c>
      <c r="D5979" s="192">
        <f t="shared" si="93"/>
        <v>1.3088891021917348E-3</v>
      </c>
    </row>
    <row r="5980" spans="2:4" thickBot="1" x14ac:dyDescent="0.3">
      <c r="B5980" s="11">
        <v>43202</v>
      </c>
      <c r="C5980" s="12">
        <v>2291.98</v>
      </c>
      <c r="D5980" s="192">
        <f t="shared" si="93"/>
        <v>-3.0540345978602446E-3</v>
      </c>
    </row>
    <row r="5981" spans="2:4" thickBot="1" x14ac:dyDescent="0.3">
      <c r="B5981" s="11">
        <v>43203</v>
      </c>
      <c r="C5981" s="12">
        <v>2292.6999999999998</v>
      </c>
      <c r="D5981" s="192">
        <f t="shared" si="93"/>
        <v>3.1413886683129277E-2</v>
      </c>
    </row>
    <row r="5982" spans="2:4" thickBot="1" x14ac:dyDescent="0.3">
      <c r="B5982" s="11">
        <v>43206</v>
      </c>
      <c r="C5982" s="12">
        <v>2292.2600000000002</v>
      </c>
      <c r="D5982" s="192">
        <f t="shared" si="93"/>
        <v>-1.9191346447400282E-2</v>
      </c>
    </row>
    <row r="5983" spans="2:4" thickBot="1" x14ac:dyDescent="0.3">
      <c r="B5983" s="11">
        <v>43207</v>
      </c>
      <c r="C5983" s="12">
        <v>2286.34</v>
      </c>
      <c r="D5983" s="192">
        <f t="shared" si="93"/>
        <v>-0.25826040676014683</v>
      </c>
    </row>
    <row r="5984" spans="2:4" thickBot="1" x14ac:dyDescent="0.3">
      <c r="B5984" s="11">
        <v>43208</v>
      </c>
      <c r="C5984" s="12">
        <v>2277.83</v>
      </c>
      <c r="D5984" s="192">
        <f t="shared" si="93"/>
        <v>-0.37221060734624611</v>
      </c>
    </row>
    <row r="5985" spans="2:4" thickBot="1" x14ac:dyDescent="0.3">
      <c r="B5985" s="11">
        <v>43209</v>
      </c>
      <c r="C5985" s="12">
        <v>2277.1999999999998</v>
      </c>
      <c r="D5985" s="192">
        <f t="shared" si="93"/>
        <v>-2.7657902477362661E-2</v>
      </c>
    </row>
    <row r="5986" spans="2:4" thickBot="1" x14ac:dyDescent="0.3">
      <c r="B5986" s="11">
        <v>43210</v>
      </c>
      <c r="C5986" s="12">
        <v>2273.4299999999998</v>
      </c>
      <c r="D5986" s="192">
        <f t="shared" si="93"/>
        <v>-0.16555418935534361</v>
      </c>
    </row>
    <row r="5987" spans="2:4" thickBot="1" x14ac:dyDescent="0.3">
      <c r="B5987" s="11">
        <v>43213</v>
      </c>
      <c r="C5987" s="12">
        <v>2270.36</v>
      </c>
      <c r="D5987" s="192">
        <f t="shared" si="93"/>
        <v>-0.13503824617426829</v>
      </c>
    </row>
    <row r="5988" spans="2:4" thickBot="1" x14ac:dyDescent="0.3">
      <c r="B5988" s="11">
        <v>43214</v>
      </c>
      <c r="C5988" s="12">
        <v>2270.62</v>
      </c>
      <c r="D5988" s="192">
        <f t="shared" si="93"/>
        <v>1.1451928328543026E-2</v>
      </c>
    </row>
    <row r="5989" spans="2:4" thickBot="1" x14ac:dyDescent="0.3">
      <c r="B5989" s="11">
        <v>43215</v>
      </c>
      <c r="C5989" s="12">
        <v>2269.89</v>
      </c>
      <c r="D5989" s="192">
        <f t="shared" si="93"/>
        <v>-3.2149809303183563E-2</v>
      </c>
    </row>
    <row r="5990" spans="2:4" thickBot="1" x14ac:dyDescent="0.3">
      <c r="B5990" s="11">
        <v>43216</v>
      </c>
      <c r="C5990" s="12">
        <v>2270.58</v>
      </c>
      <c r="D5990" s="192">
        <f t="shared" si="93"/>
        <v>3.0397948799287811E-2</v>
      </c>
    </row>
    <row r="5991" spans="2:4" thickBot="1" x14ac:dyDescent="0.3">
      <c r="B5991" s="11">
        <v>43217</v>
      </c>
      <c r="C5991" s="12">
        <v>2273.4299999999998</v>
      </c>
      <c r="D5991" s="192">
        <f t="shared" si="93"/>
        <v>0.12551858996379117</v>
      </c>
    </row>
    <row r="5992" spans="2:4" thickBot="1" x14ac:dyDescent="0.3">
      <c r="B5992" s="11">
        <v>43220</v>
      </c>
      <c r="C5992" s="12">
        <v>2286.52</v>
      </c>
      <c r="D5992" s="192">
        <f t="shared" si="93"/>
        <v>0.57578196821543859</v>
      </c>
    </row>
    <row r="5993" spans="2:4" thickBot="1" x14ac:dyDescent="0.3">
      <c r="B5993" s="11">
        <v>43222</v>
      </c>
      <c r="C5993" s="12">
        <v>2285.5</v>
      </c>
      <c r="D5993" s="192">
        <f t="shared" si="93"/>
        <v>-4.4609275230478307E-2</v>
      </c>
    </row>
    <row r="5994" spans="2:4" thickBot="1" x14ac:dyDescent="0.3">
      <c r="B5994" s="11">
        <v>43223</v>
      </c>
      <c r="C5994" s="12">
        <v>2284.0700000000002</v>
      </c>
      <c r="D5994" s="192">
        <f t="shared" si="93"/>
        <v>-6.2568365784287927E-2</v>
      </c>
    </row>
    <row r="5995" spans="2:4" thickBot="1" x14ac:dyDescent="0.3">
      <c r="B5995" s="11">
        <v>43224</v>
      </c>
      <c r="C5995" s="12">
        <v>2282.2199999999998</v>
      </c>
      <c r="D5995" s="192">
        <f t="shared" si="93"/>
        <v>-8.0995766329416963E-2</v>
      </c>
    </row>
    <row r="5996" spans="2:4" thickBot="1" x14ac:dyDescent="0.3">
      <c r="B5996" s="11">
        <v>43227</v>
      </c>
      <c r="C5996" s="12">
        <v>2278.02</v>
      </c>
      <c r="D5996" s="192">
        <f t="shared" si="93"/>
        <v>-0.18403133790781956</v>
      </c>
    </row>
    <row r="5997" spans="2:4" thickBot="1" x14ac:dyDescent="0.3">
      <c r="B5997" s="11">
        <v>43228</v>
      </c>
      <c r="C5997" s="12">
        <v>2280.8200000000002</v>
      </c>
      <c r="D5997" s="192">
        <f t="shared" si="93"/>
        <v>0.12291375843935803</v>
      </c>
    </row>
    <row r="5998" spans="2:4" thickBot="1" x14ac:dyDescent="0.3">
      <c r="B5998" s="11">
        <v>43229</v>
      </c>
      <c r="C5998" s="12">
        <v>2281.75</v>
      </c>
      <c r="D5998" s="192">
        <f t="shared" si="93"/>
        <v>4.0774809059884731E-2</v>
      </c>
    </row>
    <row r="5999" spans="2:4" thickBot="1" x14ac:dyDescent="0.3">
      <c r="B5999" s="11">
        <v>43230</v>
      </c>
      <c r="C5999" s="12">
        <v>2277.84</v>
      </c>
      <c r="D5999" s="192">
        <f t="shared" si="93"/>
        <v>-0.17135970198312034</v>
      </c>
    </row>
    <row r="6000" spans="2:4" thickBot="1" x14ac:dyDescent="0.3">
      <c r="B6000" s="11">
        <v>43231</v>
      </c>
      <c r="C6000" s="12">
        <v>2274.17</v>
      </c>
      <c r="D6000" s="192">
        <f t="shared" si="93"/>
        <v>-0.1611175499596107</v>
      </c>
    </row>
    <row r="6001" spans="2:4" thickBot="1" x14ac:dyDescent="0.3">
      <c r="B6001" s="11">
        <v>43234</v>
      </c>
      <c r="C6001" s="12">
        <v>2270.4899999999998</v>
      </c>
      <c r="D6001" s="192">
        <f t="shared" si="93"/>
        <v>-0.16181727839168492</v>
      </c>
    </row>
    <row r="6002" spans="2:4" thickBot="1" x14ac:dyDescent="0.3">
      <c r="B6002" s="11">
        <v>43235</v>
      </c>
      <c r="C6002" s="12">
        <v>2279.29</v>
      </c>
      <c r="D6002" s="192">
        <f t="shared" si="93"/>
        <v>0.38758153526332606</v>
      </c>
    </row>
    <row r="6003" spans="2:4" thickBot="1" x14ac:dyDescent="0.3">
      <c r="B6003" s="11">
        <v>43236</v>
      </c>
      <c r="C6003" s="12">
        <v>2277.73</v>
      </c>
      <c r="D6003" s="192">
        <f t="shared" si="93"/>
        <v>-6.84423658244393E-2</v>
      </c>
    </row>
    <row r="6004" spans="2:4" thickBot="1" x14ac:dyDescent="0.3">
      <c r="B6004" s="11">
        <v>43237</v>
      </c>
      <c r="C6004" s="12">
        <v>2277.04</v>
      </c>
      <c r="D6004" s="192">
        <f t="shared" si="93"/>
        <v>-3.0293318347651699E-2</v>
      </c>
    </row>
    <row r="6005" spans="2:4" thickBot="1" x14ac:dyDescent="0.3">
      <c r="B6005" s="11">
        <v>43238</v>
      </c>
      <c r="C6005" s="12">
        <v>2275.39</v>
      </c>
      <c r="D6005" s="192">
        <f t="shared" si="93"/>
        <v>-7.2462495169167696E-2</v>
      </c>
    </row>
    <row r="6006" spans="2:4" thickBot="1" x14ac:dyDescent="0.3">
      <c r="B6006" s="11">
        <v>43241</v>
      </c>
      <c r="C6006" s="12">
        <v>2275.4499999999998</v>
      </c>
      <c r="D6006" s="192">
        <f t="shared" si="93"/>
        <v>2.6369105955437178E-3</v>
      </c>
    </row>
    <row r="6007" spans="2:4" thickBot="1" x14ac:dyDescent="0.3">
      <c r="B6007" s="11">
        <v>43242</v>
      </c>
      <c r="C6007" s="12">
        <v>2275.85</v>
      </c>
      <c r="D6007" s="192">
        <f t="shared" si="93"/>
        <v>1.757894042937469E-2</v>
      </c>
    </row>
    <row r="6008" spans="2:4" thickBot="1" x14ac:dyDescent="0.3">
      <c r="B6008" s="11">
        <v>43243</v>
      </c>
      <c r="C6008" s="12">
        <v>2266.23</v>
      </c>
      <c r="D6008" s="192">
        <f t="shared" si="93"/>
        <v>-0.4226992112836947</v>
      </c>
    </row>
    <row r="6009" spans="2:4" thickBot="1" x14ac:dyDescent="0.3">
      <c r="B6009" s="11">
        <v>43244</v>
      </c>
      <c r="C6009" s="12">
        <v>2267.13</v>
      </c>
      <c r="D6009" s="192">
        <f t="shared" si="93"/>
        <v>3.971353304828007E-2</v>
      </c>
    </row>
    <row r="6010" spans="2:4" thickBot="1" x14ac:dyDescent="0.3">
      <c r="B6010" s="11">
        <v>43245</v>
      </c>
      <c r="C6010" s="12">
        <v>2265.98</v>
      </c>
      <c r="D6010" s="192">
        <f t="shared" si="93"/>
        <v>-5.0724925346146144E-2</v>
      </c>
    </row>
    <row r="6011" spans="2:4" thickBot="1" x14ac:dyDescent="0.3">
      <c r="B6011" s="11">
        <v>43248</v>
      </c>
      <c r="C6011" s="12">
        <v>2261.64</v>
      </c>
      <c r="D6011" s="192">
        <f t="shared" si="93"/>
        <v>-0.19152861013778111</v>
      </c>
    </row>
    <row r="6012" spans="2:4" thickBot="1" x14ac:dyDescent="0.3">
      <c r="B6012" s="11">
        <v>43249</v>
      </c>
      <c r="C6012" s="12">
        <v>2256.35</v>
      </c>
      <c r="D6012" s="192">
        <f t="shared" si="93"/>
        <v>-0.23390106294547408</v>
      </c>
    </row>
    <row r="6013" spans="2:4" thickBot="1" x14ac:dyDescent="0.3">
      <c r="B6013" s="11">
        <v>43250</v>
      </c>
      <c r="C6013" s="12">
        <v>2253.5300000000002</v>
      </c>
      <c r="D6013" s="192">
        <f t="shared" si="93"/>
        <v>-0.1249806102776474</v>
      </c>
    </row>
    <row r="6014" spans="2:4" thickBot="1" x14ac:dyDescent="0.3">
      <c r="B6014" s="11">
        <v>43251</v>
      </c>
      <c r="C6014" s="12">
        <v>2249.19</v>
      </c>
      <c r="D6014" s="192">
        <f t="shared" si="93"/>
        <v>-0.19258674168971535</v>
      </c>
    </row>
    <row r="6015" spans="2:4" thickBot="1" x14ac:dyDescent="0.3">
      <c r="B6015" s="11">
        <v>43252</v>
      </c>
      <c r="C6015" s="12">
        <v>2247.64</v>
      </c>
      <c r="D6015" s="192">
        <f t="shared" si="93"/>
        <v>-6.8913697820116582E-2</v>
      </c>
    </row>
    <row r="6016" spans="2:4" thickBot="1" x14ac:dyDescent="0.3">
      <c r="B6016" s="11">
        <v>43255</v>
      </c>
      <c r="C6016" s="12">
        <v>2225.4899999999998</v>
      </c>
      <c r="D6016" s="192">
        <f t="shared" si="93"/>
        <v>-0.98547810147533443</v>
      </c>
    </row>
    <row r="6017" spans="2:4" thickBot="1" x14ac:dyDescent="0.3">
      <c r="B6017" s="11">
        <v>43256</v>
      </c>
      <c r="C6017" s="12">
        <v>2230.88</v>
      </c>
      <c r="D6017" s="192">
        <f t="shared" si="93"/>
        <v>0.24219385393779991</v>
      </c>
    </row>
    <row r="6018" spans="2:4" thickBot="1" x14ac:dyDescent="0.3">
      <c r="B6018" s="11">
        <v>43257</v>
      </c>
      <c r="C6018" s="12">
        <v>2232.9499999999998</v>
      </c>
      <c r="D6018" s="192">
        <f t="shared" si="93"/>
        <v>9.2788496019502453E-2</v>
      </c>
    </row>
    <row r="6019" spans="2:4" thickBot="1" x14ac:dyDescent="0.3">
      <c r="B6019" s="11">
        <v>43258</v>
      </c>
      <c r="C6019" s="12">
        <v>2238.5300000000002</v>
      </c>
      <c r="D6019" s="192">
        <f t="shared" si="93"/>
        <v>0.24989363846035229</v>
      </c>
    </row>
    <row r="6020" spans="2:4" thickBot="1" x14ac:dyDescent="0.3">
      <c r="B6020" s="11">
        <v>43259</v>
      </c>
      <c r="C6020" s="12">
        <v>2244.34</v>
      </c>
      <c r="D6020" s="192">
        <f t="shared" si="93"/>
        <v>0.2595453266206027</v>
      </c>
    </row>
    <row r="6021" spans="2:4" thickBot="1" x14ac:dyDescent="0.3">
      <c r="B6021" s="11">
        <v>43262</v>
      </c>
      <c r="C6021" s="12">
        <v>2243.62</v>
      </c>
      <c r="D6021" s="192">
        <f t="shared" si="93"/>
        <v>-3.2080700785097616E-2</v>
      </c>
    </row>
    <row r="6022" spans="2:4" thickBot="1" x14ac:dyDescent="0.3">
      <c r="B6022" s="11">
        <v>43263</v>
      </c>
      <c r="C6022" s="12">
        <v>2239.7199999999998</v>
      </c>
      <c r="D6022" s="192">
        <f t="shared" si="93"/>
        <v>-0.173826227257734</v>
      </c>
    </row>
    <row r="6023" spans="2:4" thickBot="1" x14ac:dyDescent="0.3">
      <c r="B6023" s="11">
        <v>43264</v>
      </c>
      <c r="C6023" s="12">
        <v>2240.86</v>
      </c>
      <c r="D6023" s="192">
        <f t="shared" ref="D6023:D6086" si="94">+((C6023/C6022)-1)*100</f>
        <v>5.0899219545308405E-2</v>
      </c>
    </row>
    <row r="6024" spans="2:4" thickBot="1" x14ac:dyDescent="0.3">
      <c r="B6024" s="11">
        <v>43265</v>
      </c>
      <c r="C6024" s="12">
        <v>2237.39</v>
      </c>
      <c r="D6024" s="192">
        <f t="shared" si="94"/>
        <v>-0.15485126246174152</v>
      </c>
    </row>
    <row r="6025" spans="2:4" thickBot="1" x14ac:dyDescent="0.3">
      <c r="B6025" s="11">
        <v>43266</v>
      </c>
      <c r="C6025" s="12">
        <v>2234.94</v>
      </c>
      <c r="D6025" s="192">
        <f t="shared" si="94"/>
        <v>-0.10950259007146412</v>
      </c>
    </row>
    <row r="6026" spans="2:4" thickBot="1" x14ac:dyDescent="0.3">
      <c r="B6026" s="11">
        <v>43269</v>
      </c>
      <c r="C6026" s="12">
        <v>2234.21</v>
      </c>
      <c r="D6026" s="192">
        <f t="shared" si="94"/>
        <v>-3.2663069254657007E-2</v>
      </c>
    </row>
    <row r="6027" spans="2:4" thickBot="1" x14ac:dyDescent="0.3">
      <c r="B6027" s="11">
        <v>43270</v>
      </c>
      <c r="C6027" s="12">
        <v>2227.1</v>
      </c>
      <c r="D6027" s="192">
        <f t="shared" si="94"/>
        <v>-0.31823329051432481</v>
      </c>
    </row>
    <row r="6028" spans="2:4" thickBot="1" x14ac:dyDescent="0.3">
      <c r="B6028" s="11">
        <v>43271</v>
      </c>
      <c r="C6028" s="12">
        <v>2231.0700000000002</v>
      </c>
      <c r="D6028" s="192">
        <f t="shared" si="94"/>
        <v>0.17825872210499583</v>
      </c>
    </row>
    <row r="6029" spans="2:4" thickBot="1" x14ac:dyDescent="0.3">
      <c r="B6029" s="11">
        <v>43272</v>
      </c>
      <c r="C6029" s="12">
        <v>2234.44</v>
      </c>
      <c r="D6029" s="192">
        <f t="shared" si="94"/>
        <v>0.15104859999910403</v>
      </c>
    </row>
    <row r="6030" spans="2:4" thickBot="1" x14ac:dyDescent="0.3">
      <c r="B6030" s="11">
        <v>43273</v>
      </c>
      <c r="C6030" s="12">
        <v>2235.44</v>
      </c>
      <c r="D6030" s="192">
        <f t="shared" si="94"/>
        <v>4.4753942822373105E-2</v>
      </c>
    </row>
    <row r="6031" spans="2:4" thickBot="1" x14ac:dyDescent="0.3">
      <c r="B6031" s="11">
        <v>43276</v>
      </c>
      <c r="C6031" s="12">
        <v>2238.4499999999998</v>
      </c>
      <c r="D6031" s="192">
        <f t="shared" si="94"/>
        <v>0.13464910711089573</v>
      </c>
    </row>
    <row r="6032" spans="2:4" thickBot="1" x14ac:dyDescent="0.3">
      <c r="B6032" s="11">
        <v>43277</v>
      </c>
      <c r="C6032" s="12">
        <v>2240.33</v>
      </c>
      <c r="D6032" s="192">
        <f t="shared" si="94"/>
        <v>8.3986687216608402E-2</v>
      </c>
    </row>
    <row r="6033" spans="2:4" thickBot="1" x14ac:dyDescent="0.3">
      <c r="B6033" s="11">
        <v>43278</v>
      </c>
      <c r="C6033" s="12">
        <v>2241.38</v>
      </c>
      <c r="D6033" s="192">
        <f t="shared" si="94"/>
        <v>4.6868095325258707E-2</v>
      </c>
    </row>
    <row r="6034" spans="2:4" thickBot="1" x14ac:dyDescent="0.3">
      <c r="B6034" s="11">
        <v>43279</v>
      </c>
      <c r="C6034" s="12">
        <v>2238.98</v>
      </c>
      <c r="D6034" s="192">
        <f t="shared" si="94"/>
        <v>-0.10707689013018662</v>
      </c>
    </row>
    <row r="6035" spans="2:4" thickBot="1" x14ac:dyDescent="0.3">
      <c r="B6035" s="11">
        <v>43280</v>
      </c>
      <c r="C6035" s="12">
        <v>2244.64</v>
      </c>
      <c r="D6035" s="192">
        <f t="shared" si="94"/>
        <v>0.2527936828377042</v>
      </c>
    </row>
    <row r="6036" spans="2:4" thickBot="1" x14ac:dyDescent="0.3">
      <c r="B6036" s="11">
        <v>43283</v>
      </c>
      <c r="C6036" s="12">
        <v>2243.0700000000002</v>
      </c>
      <c r="D6036" s="192">
        <f t="shared" si="94"/>
        <v>-6.9944400883870106E-2</v>
      </c>
    </row>
    <row r="6037" spans="2:4" thickBot="1" x14ac:dyDescent="0.3">
      <c r="B6037" s="11">
        <v>43284</v>
      </c>
      <c r="C6037" s="12">
        <v>2238.6799999999998</v>
      </c>
      <c r="D6037" s="192">
        <f t="shared" si="94"/>
        <v>-0.19571390995378746</v>
      </c>
    </row>
    <row r="6038" spans="2:4" thickBot="1" x14ac:dyDescent="0.3">
      <c r="B6038" s="11">
        <v>43285</v>
      </c>
      <c r="C6038" s="12">
        <v>2231.52</v>
      </c>
      <c r="D6038" s="192">
        <f t="shared" si="94"/>
        <v>-0.31983132917611234</v>
      </c>
    </row>
    <row r="6039" spans="2:4" thickBot="1" x14ac:dyDescent="0.3">
      <c r="B6039" s="11">
        <v>43286</v>
      </c>
      <c r="C6039" s="12">
        <v>2232.2399999999998</v>
      </c>
      <c r="D6039" s="192">
        <f t="shared" si="94"/>
        <v>3.2265003226483735E-2</v>
      </c>
    </row>
    <row r="6040" spans="2:4" thickBot="1" x14ac:dyDescent="0.3">
      <c r="B6040" s="11">
        <v>43287</v>
      </c>
      <c r="C6040" s="12">
        <v>2225.73</v>
      </c>
      <c r="D6040" s="192">
        <f t="shared" si="94"/>
        <v>-0.29163530803137938</v>
      </c>
    </row>
    <row r="6041" spans="2:4" thickBot="1" x14ac:dyDescent="0.3">
      <c r="B6041" s="11">
        <v>43290</v>
      </c>
      <c r="C6041" s="12">
        <v>2232.35</v>
      </c>
      <c r="D6041" s="192">
        <f t="shared" si="94"/>
        <v>0.29743050594635001</v>
      </c>
    </row>
    <row r="6042" spans="2:4" thickBot="1" x14ac:dyDescent="0.3">
      <c r="B6042" s="11">
        <v>43291</v>
      </c>
      <c r="C6042" s="12">
        <v>2216.5</v>
      </c>
      <c r="D6042" s="192">
        <f t="shared" si="94"/>
        <v>-0.71001411069052667</v>
      </c>
    </row>
    <row r="6043" spans="2:4" thickBot="1" x14ac:dyDescent="0.3">
      <c r="B6043" s="11">
        <v>43292</v>
      </c>
      <c r="C6043" s="12">
        <v>2214.98</v>
      </c>
      <c r="D6043" s="192">
        <f t="shared" si="94"/>
        <v>-6.8576584705615229E-2</v>
      </c>
    </row>
    <row r="6044" spans="2:4" thickBot="1" x14ac:dyDescent="0.3">
      <c r="B6044" s="11">
        <v>43293</v>
      </c>
      <c r="C6044" s="12">
        <v>2216.89</v>
      </c>
      <c r="D6044" s="192">
        <f t="shared" si="94"/>
        <v>8.623102691671658E-2</v>
      </c>
    </row>
    <row r="6045" spans="2:4" thickBot="1" x14ac:dyDescent="0.3">
      <c r="B6045" s="11">
        <v>43294</v>
      </c>
      <c r="C6045" s="12">
        <v>2220.4299999999998</v>
      </c>
      <c r="D6045" s="192">
        <f t="shared" si="94"/>
        <v>0.15968315974179692</v>
      </c>
    </row>
    <row r="6046" spans="2:4" thickBot="1" x14ac:dyDescent="0.3">
      <c r="B6046" s="11">
        <v>43297</v>
      </c>
      <c r="C6046" s="12">
        <v>2223.4899999999998</v>
      </c>
      <c r="D6046" s="192">
        <f t="shared" si="94"/>
        <v>0.13781114468818245</v>
      </c>
    </row>
    <row r="6047" spans="2:4" thickBot="1" x14ac:dyDescent="0.3">
      <c r="B6047" s="11">
        <v>43298</v>
      </c>
      <c r="C6047" s="12">
        <v>2224.5100000000002</v>
      </c>
      <c r="D6047" s="192">
        <f t="shared" si="94"/>
        <v>4.5873828980580456E-2</v>
      </c>
    </row>
    <row r="6048" spans="2:4" thickBot="1" x14ac:dyDescent="0.3">
      <c r="B6048" s="11">
        <v>43299</v>
      </c>
      <c r="C6048" s="12">
        <v>2223.5500000000002</v>
      </c>
      <c r="D6048" s="192">
        <f t="shared" si="94"/>
        <v>-4.3155571339303922E-2</v>
      </c>
    </row>
    <row r="6049" spans="2:4" thickBot="1" x14ac:dyDescent="0.3">
      <c r="B6049" s="11">
        <v>43300</v>
      </c>
      <c r="C6049" s="12">
        <v>2231.7800000000002</v>
      </c>
      <c r="D6049" s="192">
        <f t="shared" si="94"/>
        <v>0.37012884801330692</v>
      </c>
    </row>
    <row r="6050" spans="2:4" thickBot="1" x14ac:dyDescent="0.3">
      <c r="B6050" s="11">
        <v>43301</v>
      </c>
      <c r="C6050" s="12">
        <v>2236.9299999999998</v>
      </c>
      <c r="D6050" s="192">
        <f t="shared" si="94"/>
        <v>0.23075751194112648</v>
      </c>
    </row>
    <row r="6051" spans="2:4" thickBot="1" x14ac:dyDescent="0.3">
      <c r="B6051" s="11">
        <v>43304</v>
      </c>
      <c r="C6051" s="12">
        <v>2234.04</v>
      </c>
      <c r="D6051" s="192">
        <f t="shared" si="94"/>
        <v>-0.12919492339947825</v>
      </c>
    </row>
    <row r="6052" spans="2:4" thickBot="1" x14ac:dyDescent="0.3">
      <c r="B6052" s="11">
        <v>43305</v>
      </c>
      <c r="C6052" s="12">
        <v>2230.75</v>
      </c>
      <c r="D6052" s="192">
        <f t="shared" si="94"/>
        <v>-0.14726683497161552</v>
      </c>
    </row>
    <row r="6053" spans="2:4" thickBot="1" x14ac:dyDescent="0.3">
      <c r="B6053" s="11">
        <v>43306</v>
      </c>
      <c r="C6053" s="12">
        <v>2247.31</v>
      </c>
      <c r="D6053" s="192">
        <f t="shared" si="94"/>
        <v>0.74235122716574953</v>
      </c>
    </row>
    <row r="6054" spans="2:4" thickBot="1" x14ac:dyDescent="0.3">
      <c r="B6054" s="11">
        <v>43307</v>
      </c>
      <c r="C6054" s="12">
        <v>2264.37</v>
      </c>
      <c r="D6054" s="192">
        <f t="shared" si="94"/>
        <v>0.75912980407686348</v>
      </c>
    </row>
    <row r="6055" spans="2:4" thickBot="1" x14ac:dyDescent="0.3">
      <c r="B6055" s="11">
        <v>43308</v>
      </c>
      <c r="C6055" s="12">
        <v>2256.7199999999998</v>
      </c>
      <c r="D6055" s="192">
        <f t="shared" si="94"/>
        <v>-0.3378423137561426</v>
      </c>
    </row>
    <row r="6056" spans="2:4" thickBot="1" x14ac:dyDescent="0.3">
      <c r="B6056" s="11">
        <v>43311</v>
      </c>
      <c r="C6056" s="12">
        <v>2244.77</v>
      </c>
      <c r="D6056" s="192">
        <f t="shared" si="94"/>
        <v>-0.52952958275727102</v>
      </c>
    </row>
    <row r="6057" spans="2:4" thickBot="1" x14ac:dyDescent="0.3">
      <c r="B6057" s="11">
        <v>43312</v>
      </c>
      <c r="C6057" s="12">
        <v>2241.12</v>
      </c>
      <c r="D6057" s="192">
        <f t="shared" si="94"/>
        <v>-0.16260017730101994</v>
      </c>
    </row>
    <row r="6058" spans="2:4" thickBot="1" x14ac:dyDescent="0.3">
      <c r="B6058" s="11">
        <v>43313</v>
      </c>
      <c r="C6058" s="12">
        <v>2242.77</v>
      </c>
      <c r="D6058" s="192">
        <f t="shared" si="94"/>
        <v>7.3623902334540858E-2</v>
      </c>
    </row>
    <row r="6059" spans="2:4" thickBot="1" x14ac:dyDescent="0.3">
      <c r="B6059" s="11">
        <v>43314</v>
      </c>
      <c r="C6059" s="12">
        <v>2240.84</v>
      </c>
      <c r="D6059" s="192">
        <f t="shared" si="94"/>
        <v>-8.6054298924986838E-2</v>
      </c>
    </row>
    <row r="6060" spans="2:4" thickBot="1" x14ac:dyDescent="0.3">
      <c r="B6060" s="11">
        <v>43315</v>
      </c>
      <c r="C6060" s="12">
        <v>2241.09</v>
      </c>
      <c r="D6060" s="192">
        <f t="shared" si="94"/>
        <v>1.1156530586742264E-2</v>
      </c>
    </row>
    <row r="6061" spans="2:4" thickBot="1" x14ac:dyDescent="0.3">
      <c r="B6061" s="11">
        <v>43318</v>
      </c>
      <c r="C6061" s="12">
        <v>2238.54</v>
      </c>
      <c r="D6061" s="192">
        <f t="shared" si="94"/>
        <v>-0.11378391764722551</v>
      </c>
    </row>
    <row r="6062" spans="2:4" thickBot="1" x14ac:dyDescent="0.3">
      <c r="B6062" s="11">
        <v>43319</v>
      </c>
      <c r="C6062" s="12">
        <v>2235.75</v>
      </c>
      <c r="D6062" s="192">
        <f t="shared" si="94"/>
        <v>-0.12463480661502047</v>
      </c>
    </row>
    <row r="6063" spans="2:4" thickBot="1" x14ac:dyDescent="0.3">
      <c r="B6063" s="11">
        <v>43320</v>
      </c>
      <c r="C6063" s="12">
        <v>2232.9899999999998</v>
      </c>
      <c r="D6063" s="192">
        <f t="shared" si="94"/>
        <v>-0.12344850721235368</v>
      </c>
    </row>
    <row r="6064" spans="2:4" thickBot="1" x14ac:dyDescent="0.3">
      <c r="B6064" s="11">
        <v>43321</v>
      </c>
      <c r="C6064" s="12">
        <v>2230.16</v>
      </c>
      <c r="D6064" s="192">
        <f t="shared" si="94"/>
        <v>-0.1267359011907776</v>
      </c>
    </row>
    <row r="6065" spans="2:4" thickBot="1" x14ac:dyDescent="0.3">
      <c r="B6065" s="11">
        <v>43322</v>
      </c>
      <c r="C6065" s="12">
        <v>2234.08</v>
      </c>
      <c r="D6065" s="192">
        <f t="shared" si="94"/>
        <v>0.17577214190911405</v>
      </c>
    </row>
    <row r="6066" spans="2:4" thickBot="1" x14ac:dyDescent="0.3">
      <c r="B6066" s="11">
        <v>43325</v>
      </c>
      <c r="C6066" s="12">
        <v>2234.77</v>
      </c>
      <c r="D6066" s="192">
        <f t="shared" si="94"/>
        <v>3.0885196591001751E-2</v>
      </c>
    </row>
    <row r="6067" spans="2:4" thickBot="1" x14ac:dyDescent="0.3">
      <c r="B6067" s="11">
        <v>43326</v>
      </c>
      <c r="C6067" s="12">
        <v>2235.17</v>
      </c>
      <c r="D6067" s="192">
        <f t="shared" si="94"/>
        <v>1.7898933671034456E-2</v>
      </c>
    </row>
    <row r="6068" spans="2:4" thickBot="1" x14ac:dyDescent="0.3">
      <c r="B6068" s="11">
        <v>43328</v>
      </c>
      <c r="C6068" s="12">
        <v>2237.63</v>
      </c>
      <c r="D6068" s="192">
        <f t="shared" si="94"/>
        <v>0.11005874273546379</v>
      </c>
    </row>
    <row r="6069" spans="2:4" thickBot="1" x14ac:dyDescent="0.3">
      <c r="B6069" s="11">
        <v>43329</v>
      </c>
      <c r="C6069" s="12">
        <v>2244.67</v>
      </c>
      <c r="D6069" s="192">
        <f t="shared" si="94"/>
        <v>0.31461859199242159</v>
      </c>
    </row>
    <row r="6070" spans="2:4" thickBot="1" x14ac:dyDescent="0.3">
      <c r="B6070" s="11">
        <v>43332</v>
      </c>
      <c r="C6070" s="12">
        <v>2242.85</v>
      </c>
      <c r="D6070" s="192">
        <f t="shared" si="94"/>
        <v>-8.1080960675739E-2</v>
      </c>
    </row>
    <row r="6071" spans="2:4" thickBot="1" x14ac:dyDescent="0.3">
      <c r="B6071" s="11">
        <v>43333</v>
      </c>
      <c r="C6071" s="12">
        <v>2233.6</v>
      </c>
      <c r="D6071" s="192">
        <f t="shared" si="94"/>
        <v>-0.41242169561049868</v>
      </c>
    </row>
    <row r="6072" spans="2:4" thickBot="1" x14ac:dyDescent="0.3">
      <c r="B6072" s="11">
        <v>43334</v>
      </c>
      <c r="C6072" s="12">
        <v>2228</v>
      </c>
      <c r="D6072" s="192">
        <f t="shared" si="94"/>
        <v>-0.25071633237822022</v>
      </c>
    </row>
    <row r="6073" spans="2:4" thickBot="1" x14ac:dyDescent="0.3">
      <c r="B6073" s="11">
        <v>43335</v>
      </c>
      <c r="C6073" s="12">
        <v>2223.37</v>
      </c>
      <c r="D6073" s="192">
        <f t="shared" si="94"/>
        <v>-0.20780969479353706</v>
      </c>
    </row>
    <row r="6074" spans="2:4" thickBot="1" x14ac:dyDescent="0.3">
      <c r="B6074" s="11">
        <v>43336</v>
      </c>
      <c r="C6074" s="12">
        <v>2233.38</v>
      </c>
      <c r="D6074" s="192">
        <f t="shared" si="94"/>
        <v>0.45021746268052443</v>
      </c>
    </row>
    <row r="6075" spans="2:4" thickBot="1" x14ac:dyDescent="0.3">
      <c r="B6075" s="11">
        <v>43339</v>
      </c>
      <c r="C6075" s="12">
        <v>2226.71</v>
      </c>
      <c r="D6075" s="192">
        <f t="shared" si="94"/>
        <v>-0.29865047596020489</v>
      </c>
    </row>
    <row r="6076" spans="2:4" thickBot="1" x14ac:dyDescent="0.3">
      <c r="B6076" s="11">
        <v>43340</v>
      </c>
      <c r="C6076" s="12">
        <v>2226.7600000000002</v>
      </c>
      <c r="D6076" s="192">
        <f t="shared" si="94"/>
        <v>2.2454652828685084E-3</v>
      </c>
    </row>
    <row r="6077" spans="2:4" thickBot="1" x14ac:dyDescent="0.3">
      <c r="B6077" s="11">
        <v>43341</v>
      </c>
      <c r="C6077" s="12">
        <v>2227.63</v>
      </c>
      <c r="D6077" s="192">
        <f t="shared" si="94"/>
        <v>3.9070218613579399E-2</v>
      </c>
    </row>
    <row r="6078" spans="2:4" thickBot="1" x14ac:dyDescent="0.3">
      <c r="B6078" s="11">
        <v>43342</v>
      </c>
      <c r="C6078" s="12">
        <v>2225.44</v>
      </c>
      <c r="D6078" s="192">
        <f t="shared" si="94"/>
        <v>-9.8310760763686833E-2</v>
      </c>
    </row>
    <row r="6079" spans="2:4" thickBot="1" x14ac:dyDescent="0.3">
      <c r="B6079" s="11">
        <v>43343</v>
      </c>
      <c r="C6079" s="12">
        <v>2220.77</v>
      </c>
      <c r="D6079" s="192">
        <f t="shared" si="94"/>
        <v>-0.20984614278525271</v>
      </c>
    </row>
    <row r="6080" spans="2:4" thickBot="1" x14ac:dyDescent="0.3">
      <c r="B6080" s="11">
        <v>43346</v>
      </c>
      <c r="C6080" s="12">
        <v>2218.08</v>
      </c>
      <c r="D6080" s="192">
        <f t="shared" si="94"/>
        <v>-0.12112915790469803</v>
      </c>
    </row>
    <row r="6081" spans="2:4" thickBot="1" x14ac:dyDescent="0.3">
      <c r="B6081" s="11">
        <v>43347</v>
      </c>
      <c r="C6081" s="12">
        <v>2217.0700000000002</v>
      </c>
      <c r="D6081" s="192">
        <f t="shared" si="94"/>
        <v>-4.5534877010733332E-2</v>
      </c>
    </row>
    <row r="6082" spans="2:4" thickBot="1" x14ac:dyDescent="0.3">
      <c r="B6082" s="11">
        <v>43348</v>
      </c>
      <c r="C6082" s="12">
        <v>2217.12</v>
      </c>
      <c r="D6082" s="192">
        <f t="shared" si="94"/>
        <v>2.2552287478383448E-3</v>
      </c>
    </row>
    <row r="6083" spans="2:4" thickBot="1" x14ac:dyDescent="0.3">
      <c r="B6083" s="11">
        <v>43349</v>
      </c>
      <c r="C6083" s="12">
        <v>2212.0500000000002</v>
      </c>
      <c r="D6083" s="192">
        <f t="shared" si="94"/>
        <v>-0.22867503788697174</v>
      </c>
    </row>
    <row r="6084" spans="2:4" thickBot="1" x14ac:dyDescent="0.3">
      <c r="B6084" s="11">
        <v>43350</v>
      </c>
      <c r="C6084" s="12">
        <v>2208.58</v>
      </c>
      <c r="D6084" s="192">
        <f t="shared" si="94"/>
        <v>-0.1568680635609665</v>
      </c>
    </row>
    <row r="6085" spans="2:4" thickBot="1" x14ac:dyDescent="0.3">
      <c r="B6085" s="11">
        <v>43353</v>
      </c>
      <c r="C6085" s="12">
        <v>2208.67</v>
      </c>
      <c r="D6085" s="192">
        <f t="shared" si="94"/>
        <v>4.0750165264613614E-3</v>
      </c>
    </row>
    <row r="6086" spans="2:4" thickBot="1" x14ac:dyDescent="0.3">
      <c r="B6086" s="11">
        <v>43354</v>
      </c>
      <c r="C6086" s="12">
        <v>2205.17</v>
      </c>
      <c r="D6086" s="192">
        <f t="shared" si="94"/>
        <v>-0.15846640738543805</v>
      </c>
    </row>
    <row r="6087" spans="2:4" thickBot="1" x14ac:dyDescent="0.3">
      <c r="B6087" s="11">
        <v>43355</v>
      </c>
      <c r="C6087" s="12">
        <v>2206.27</v>
      </c>
      <c r="D6087" s="192">
        <f t="shared" ref="D6087:D6150" si="95">+((C6087/C6086)-1)*100</f>
        <v>4.9882775477616548E-2</v>
      </c>
    </row>
    <row r="6088" spans="2:4" thickBot="1" x14ac:dyDescent="0.3">
      <c r="B6088" s="11">
        <v>43356</v>
      </c>
      <c r="C6088" s="12">
        <v>2205.34</v>
      </c>
      <c r="D6088" s="192">
        <f t="shared" si="95"/>
        <v>-4.2152592384425702E-2</v>
      </c>
    </row>
    <row r="6089" spans="2:4" thickBot="1" x14ac:dyDescent="0.3">
      <c r="B6089" s="11">
        <v>43360</v>
      </c>
      <c r="C6089" s="12">
        <v>2201.06</v>
      </c>
      <c r="D6089" s="192">
        <f t="shared" si="95"/>
        <v>-0.19407438308832736</v>
      </c>
    </row>
    <row r="6090" spans="2:4" thickBot="1" x14ac:dyDescent="0.3">
      <c r="B6090" s="11">
        <v>43361</v>
      </c>
      <c r="C6090" s="12">
        <v>2211.46</v>
      </c>
      <c r="D6090" s="192">
        <f t="shared" si="95"/>
        <v>0.47249961382243022</v>
      </c>
    </row>
    <row r="6091" spans="2:4" thickBot="1" x14ac:dyDescent="0.3">
      <c r="B6091" s="11">
        <v>43362</v>
      </c>
      <c r="C6091" s="12">
        <v>2211.91</v>
      </c>
      <c r="D6091" s="192">
        <f t="shared" si="95"/>
        <v>2.034854801804542E-2</v>
      </c>
    </row>
    <row r="6092" spans="2:4" thickBot="1" x14ac:dyDescent="0.3">
      <c r="B6092" s="11">
        <v>43363</v>
      </c>
      <c r="C6092" s="12">
        <v>2213.9699999999998</v>
      </c>
      <c r="D6092" s="192">
        <f t="shared" si="95"/>
        <v>9.3132179880739407E-2</v>
      </c>
    </row>
    <row r="6093" spans="2:4" thickBot="1" x14ac:dyDescent="0.3">
      <c r="B6093" s="11">
        <v>43364</v>
      </c>
      <c r="C6093" s="12">
        <v>2225.7600000000002</v>
      </c>
      <c r="D6093" s="192">
        <f t="shared" si="95"/>
        <v>0.53252754102361965</v>
      </c>
    </row>
    <row r="6094" spans="2:4" thickBot="1" x14ac:dyDescent="0.3">
      <c r="B6094" s="11">
        <v>43367</v>
      </c>
      <c r="C6094" s="12">
        <v>2228.5300000000002</v>
      </c>
      <c r="D6094" s="192">
        <f t="shared" si="95"/>
        <v>0.12445187261878043</v>
      </c>
    </row>
    <row r="6095" spans="2:4" thickBot="1" x14ac:dyDescent="0.3">
      <c r="B6095" s="11">
        <v>43368</v>
      </c>
      <c r="C6095" s="12">
        <v>2222.54</v>
      </c>
      <c r="D6095" s="192">
        <f t="shared" si="95"/>
        <v>-0.26878704796435837</v>
      </c>
    </row>
    <row r="6096" spans="2:4" thickBot="1" x14ac:dyDescent="0.3">
      <c r="B6096" s="11">
        <v>43369</v>
      </c>
      <c r="C6096" s="12">
        <v>2226.61</v>
      </c>
      <c r="D6096" s="192">
        <f t="shared" si="95"/>
        <v>0.18312381329470551</v>
      </c>
    </row>
    <row r="6097" spans="2:4" thickBot="1" x14ac:dyDescent="0.3">
      <c r="B6097" s="11">
        <v>43370</v>
      </c>
      <c r="C6097" s="12">
        <v>2248.17</v>
      </c>
      <c r="D6097" s="192">
        <f t="shared" si="95"/>
        <v>0.96828811511668889</v>
      </c>
    </row>
    <row r="6098" spans="2:4" thickBot="1" x14ac:dyDescent="0.3">
      <c r="B6098" s="11">
        <v>43371</v>
      </c>
      <c r="C6098" s="12">
        <v>2251.4299999999998</v>
      </c>
      <c r="D6098" s="192">
        <f t="shared" si="95"/>
        <v>0.14500682777547347</v>
      </c>
    </row>
    <row r="6099" spans="2:4" thickBot="1" x14ac:dyDescent="0.3">
      <c r="B6099" s="11">
        <v>43374</v>
      </c>
      <c r="C6099" s="12">
        <v>2252.0300000000002</v>
      </c>
      <c r="D6099" s="192">
        <f t="shared" si="95"/>
        <v>2.6649729283190204E-2</v>
      </c>
    </row>
    <row r="6100" spans="2:4" thickBot="1" x14ac:dyDescent="0.3">
      <c r="B6100" s="11">
        <v>43375</v>
      </c>
      <c r="C6100" s="12">
        <v>2256.4499999999998</v>
      </c>
      <c r="D6100" s="192">
        <f t="shared" si="95"/>
        <v>0.19626736766382713</v>
      </c>
    </row>
    <row r="6101" spans="2:4" thickBot="1" x14ac:dyDescent="0.3">
      <c r="B6101" s="11">
        <v>43376</v>
      </c>
      <c r="C6101" s="12">
        <v>2260.06</v>
      </c>
      <c r="D6101" s="192">
        <f t="shared" si="95"/>
        <v>0.1599858184316183</v>
      </c>
    </row>
    <row r="6102" spans="2:4" thickBot="1" x14ac:dyDescent="0.3">
      <c r="B6102" s="11">
        <v>43377</v>
      </c>
      <c r="C6102" s="12">
        <v>2248.37</v>
      </c>
      <c r="D6102" s="192">
        <f t="shared" si="95"/>
        <v>-0.51724290505561488</v>
      </c>
    </row>
    <row r="6103" spans="2:4" thickBot="1" x14ac:dyDescent="0.3">
      <c r="B6103" s="11">
        <v>43378</v>
      </c>
      <c r="C6103" s="12">
        <v>2255.69</v>
      </c>
      <c r="D6103" s="192">
        <f t="shared" si="95"/>
        <v>0.32556919012440844</v>
      </c>
    </row>
    <row r="6104" spans="2:4" thickBot="1" x14ac:dyDescent="0.3">
      <c r="B6104" s="11">
        <v>43381</v>
      </c>
      <c r="C6104" s="12">
        <v>2252.15</v>
      </c>
      <c r="D6104" s="192">
        <f t="shared" si="95"/>
        <v>-0.15693645846724946</v>
      </c>
    </row>
    <row r="6105" spans="2:4" thickBot="1" x14ac:dyDescent="0.3">
      <c r="B6105" s="11">
        <v>43382</v>
      </c>
      <c r="C6105" s="12">
        <v>2252.79</v>
      </c>
      <c r="D6105" s="192">
        <f t="shared" si="95"/>
        <v>2.8417290144977514E-2</v>
      </c>
    </row>
    <row r="6106" spans="2:4" thickBot="1" x14ac:dyDescent="0.3">
      <c r="B6106" s="11">
        <v>43383</v>
      </c>
      <c r="C6106" s="12">
        <v>2246.31</v>
      </c>
      <c r="D6106" s="192">
        <f t="shared" si="95"/>
        <v>-0.28764332228037315</v>
      </c>
    </row>
    <row r="6107" spans="2:4" thickBot="1" x14ac:dyDescent="0.3">
      <c r="B6107" s="11">
        <v>43384</v>
      </c>
      <c r="C6107" s="12">
        <v>2224.4</v>
      </c>
      <c r="D6107" s="192">
        <f t="shared" si="95"/>
        <v>-0.97537739670837675</v>
      </c>
    </row>
    <row r="6108" spans="2:4" thickBot="1" x14ac:dyDescent="0.3">
      <c r="B6108" s="11">
        <v>43385</v>
      </c>
      <c r="C6108" s="12">
        <v>2225.19</v>
      </c>
      <c r="D6108" s="192">
        <f t="shared" si="95"/>
        <v>3.5515195108781761E-2</v>
      </c>
    </row>
    <row r="6109" spans="2:4" thickBot="1" x14ac:dyDescent="0.3">
      <c r="B6109" s="11">
        <v>43388</v>
      </c>
      <c r="C6109" s="12">
        <v>2225.64</v>
      </c>
      <c r="D6109" s="192">
        <f t="shared" si="95"/>
        <v>2.0222992193907885E-2</v>
      </c>
    </row>
    <row r="6110" spans="2:4" thickBot="1" x14ac:dyDescent="0.3">
      <c r="B6110" s="11">
        <v>43389</v>
      </c>
      <c r="C6110" s="12">
        <v>2227.7199999999998</v>
      </c>
      <c r="D6110" s="192">
        <f t="shared" si="95"/>
        <v>9.3456264265556754E-2</v>
      </c>
    </row>
    <row r="6111" spans="2:4" thickBot="1" x14ac:dyDescent="0.3">
      <c r="B6111" s="11">
        <v>43390</v>
      </c>
      <c r="C6111" s="12">
        <v>2228.7399999999998</v>
      </c>
      <c r="D6111" s="192">
        <f t="shared" si="95"/>
        <v>4.5786723645702132E-2</v>
      </c>
    </row>
    <row r="6112" spans="2:4" thickBot="1" x14ac:dyDescent="0.3">
      <c r="B6112" s="11">
        <v>43391</v>
      </c>
      <c r="C6112" s="12">
        <v>2230.94</v>
      </c>
      <c r="D6112" s="192">
        <f t="shared" si="95"/>
        <v>9.871048215583933E-2</v>
      </c>
    </row>
    <row r="6113" spans="2:4" thickBot="1" x14ac:dyDescent="0.3">
      <c r="B6113" s="11">
        <v>43392</v>
      </c>
      <c r="C6113" s="12">
        <v>2232.96</v>
      </c>
      <c r="D6113" s="192">
        <f t="shared" si="95"/>
        <v>9.0544792777924599E-2</v>
      </c>
    </row>
    <row r="6114" spans="2:4" thickBot="1" x14ac:dyDescent="0.3">
      <c r="B6114" s="11">
        <v>43395</v>
      </c>
      <c r="C6114" s="12">
        <v>2230.21</v>
      </c>
      <c r="D6114" s="192">
        <f t="shared" si="95"/>
        <v>-0.12315491544855339</v>
      </c>
    </row>
    <row r="6115" spans="2:4" thickBot="1" x14ac:dyDescent="0.3">
      <c r="B6115" s="11">
        <v>43396</v>
      </c>
      <c r="C6115" s="12">
        <v>2241.9</v>
      </c>
      <c r="D6115" s="192">
        <f t="shared" si="95"/>
        <v>0.52416588572377076</v>
      </c>
    </row>
    <row r="6116" spans="2:4" thickBot="1" x14ac:dyDescent="0.3">
      <c r="B6116" s="11">
        <v>43397</v>
      </c>
      <c r="C6116" s="12">
        <v>2239.1</v>
      </c>
      <c r="D6116" s="192">
        <f t="shared" si="95"/>
        <v>-0.1248940630715123</v>
      </c>
    </row>
    <row r="6117" spans="2:4" thickBot="1" x14ac:dyDescent="0.3">
      <c r="B6117" s="11">
        <v>43398</v>
      </c>
      <c r="C6117" s="12">
        <v>2239.9899999999998</v>
      </c>
      <c r="D6117" s="192">
        <f t="shared" si="95"/>
        <v>3.9748113081139458E-2</v>
      </c>
    </row>
    <row r="6118" spans="2:4" thickBot="1" x14ac:dyDescent="0.3">
      <c r="B6118" s="11">
        <v>43399</v>
      </c>
      <c r="C6118" s="12">
        <v>2240.0100000000002</v>
      </c>
      <c r="D6118" s="192">
        <f t="shared" si="95"/>
        <v>8.9286112885389457E-4</v>
      </c>
    </row>
    <row r="6119" spans="2:4" thickBot="1" x14ac:dyDescent="0.3">
      <c r="B6119" s="11">
        <v>43402</v>
      </c>
      <c r="C6119" s="12">
        <v>2240.41</v>
      </c>
      <c r="D6119" s="192">
        <f t="shared" si="95"/>
        <v>1.7857063138104756E-2</v>
      </c>
    </row>
    <row r="6120" spans="2:4" thickBot="1" x14ac:dyDescent="0.3">
      <c r="B6120" s="11">
        <v>43403</v>
      </c>
      <c r="C6120" s="12">
        <v>2239.1</v>
      </c>
      <c r="D6120" s="192">
        <f t="shared" si="95"/>
        <v>-5.8471440495266869E-2</v>
      </c>
    </row>
    <row r="6121" spans="2:4" thickBot="1" x14ac:dyDescent="0.3">
      <c r="B6121" s="11">
        <v>43404</v>
      </c>
      <c r="C6121" s="12">
        <v>2239.5700000000002</v>
      </c>
      <c r="D6121" s="192">
        <f t="shared" si="95"/>
        <v>2.0990576570945052E-2</v>
      </c>
    </row>
    <row r="6122" spans="2:4" thickBot="1" x14ac:dyDescent="0.3">
      <c r="B6122" s="11">
        <v>43405</v>
      </c>
      <c r="C6122" s="12">
        <v>2238.9299999999998</v>
      </c>
      <c r="D6122" s="192">
        <f t="shared" si="95"/>
        <v>-2.8576914318390045E-2</v>
      </c>
    </row>
    <row r="6123" spans="2:4" thickBot="1" x14ac:dyDescent="0.3">
      <c r="B6123" s="11">
        <v>43409</v>
      </c>
      <c r="C6123" s="12">
        <v>2239.7600000000002</v>
      </c>
      <c r="D6123" s="192">
        <f t="shared" si="95"/>
        <v>3.7071279584455219E-2</v>
      </c>
    </row>
    <row r="6124" spans="2:4" thickBot="1" x14ac:dyDescent="0.3">
      <c r="B6124" s="11">
        <v>43410</v>
      </c>
      <c r="C6124" s="12">
        <v>2241.13</v>
      </c>
      <c r="D6124" s="192">
        <f t="shared" si="95"/>
        <v>6.1167267921558022E-2</v>
      </c>
    </row>
    <row r="6125" spans="2:4" thickBot="1" x14ac:dyDescent="0.3">
      <c r="B6125" s="11">
        <v>43412</v>
      </c>
      <c r="C6125" s="12">
        <v>2240.27</v>
      </c>
      <c r="D6125" s="192">
        <f t="shared" si="95"/>
        <v>-3.8373499083055318E-2</v>
      </c>
    </row>
    <row r="6126" spans="2:4" thickBot="1" x14ac:dyDescent="0.3">
      <c r="B6126" s="11">
        <v>43413</v>
      </c>
      <c r="C6126" s="12">
        <v>2248.7199999999998</v>
      </c>
      <c r="D6126" s="192">
        <f t="shared" si="95"/>
        <v>0.37718667839143905</v>
      </c>
    </row>
    <row r="6127" spans="2:4" thickBot="1" x14ac:dyDescent="0.3">
      <c r="B6127" s="11">
        <v>43416</v>
      </c>
      <c r="C6127" s="12">
        <v>2230.6799999999998</v>
      </c>
      <c r="D6127" s="192">
        <f t="shared" si="95"/>
        <v>-0.80223415987761282</v>
      </c>
    </row>
    <row r="6128" spans="2:4" thickBot="1" x14ac:dyDescent="0.3">
      <c r="B6128" s="11">
        <v>43417</v>
      </c>
      <c r="C6128" s="12">
        <v>2229.2399999999998</v>
      </c>
      <c r="D6128" s="192">
        <f t="shared" si="95"/>
        <v>-6.4554306310182774E-2</v>
      </c>
    </row>
    <row r="6129" spans="2:4" thickBot="1" x14ac:dyDescent="0.3">
      <c r="B6129" s="11">
        <v>43418</v>
      </c>
      <c r="C6129" s="12">
        <v>2244.4</v>
      </c>
      <c r="D6129" s="192">
        <f t="shared" si="95"/>
        <v>0.68005239453805544</v>
      </c>
    </row>
    <row r="6130" spans="2:4" thickBot="1" x14ac:dyDescent="0.3">
      <c r="B6130" s="11">
        <v>43419</v>
      </c>
      <c r="C6130" s="12">
        <v>2238.85</v>
      </c>
      <c r="D6130" s="192">
        <f t="shared" si="95"/>
        <v>-0.24728212439850683</v>
      </c>
    </row>
    <row r="6131" spans="2:4" thickBot="1" x14ac:dyDescent="0.3">
      <c r="B6131" s="11">
        <v>43420</v>
      </c>
      <c r="C6131" s="12">
        <v>2238.64</v>
      </c>
      <c r="D6131" s="192">
        <f t="shared" si="95"/>
        <v>-9.3798155302970976E-3</v>
      </c>
    </row>
    <row r="6132" spans="2:4" thickBot="1" x14ac:dyDescent="0.3">
      <c r="B6132" s="11">
        <v>43423</v>
      </c>
      <c r="C6132" s="12">
        <v>2244.3000000000002</v>
      </c>
      <c r="D6132" s="192">
        <f t="shared" si="95"/>
        <v>0.25283207661797036</v>
      </c>
    </row>
    <row r="6133" spans="2:4" thickBot="1" x14ac:dyDescent="0.3">
      <c r="B6133" s="11">
        <v>43424</v>
      </c>
      <c r="C6133" s="12">
        <v>2239.8200000000002</v>
      </c>
      <c r="D6133" s="192">
        <f t="shared" si="95"/>
        <v>-0.19961680702224038</v>
      </c>
    </row>
    <row r="6134" spans="2:4" thickBot="1" x14ac:dyDescent="0.3">
      <c r="B6134" s="11">
        <v>43425</v>
      </c>
      <c r="C6134" s="12">
        <v>2234.9</v>
      </c>
      <c r="D6134" s="192">
        <f t="shared" si="95"/>
        <v>-0.21966050843371665</v>
      </c>
    </row>
    <row r="6135" spans="2:4" thickBot="1" x14ac:dyDescent="0.3">
      <c r="B6135" s="11">
        <v>43426</v>
      </c>
      <c r="C6135" s="12">
        <v>2230.62</v>
      </c>
      <c r="D6135" s="192">
        <f t="shared" si="95"/>
        <v>-0.19150744999777425</v>
      </c>
    </row>
    <row r="6136" spans="2:4" thickBot="1" x14ac:dyDescent="0.3">
      <c r="B6136" s="11">
        <v>43427</v>
      </c>
      <c r="C6136" s="12">
        <v>2225.5</v>
      </c>
      <c r="D6136" s="192">
        <f t="shared" si="95"/>
        <v>-0.22953259631850464</v>
      </c>
    </row>
    <row r="6137" spans="2:4" thickBot="1" x14ac:dyDescent="0.3">
      <c r="B6137" s="11">
        <v>43430</v>
      </c>
      <c r="C6137" s="12">
        <v>2227.66</v>
      </c>
      <c r="D6137" s="192">
        <f t="shared" si="95"/>
        <v>9.7056841159282037E-2</v>
      </c>
    </row>
    <row r="6138" spans="2:4" thickBot="1" x14ac:dyDescent="0.3">
      <c r="B6138" s="11">
        <v>43431</v>
      </c>
      <c r="C6138" s="12">
        <v>2234.31</v>
      </c>
      <c r="D6138" s="192">
        <f t="shared" si="95"/>
        <v>0.29851952272788029</v>
      </c>
    </row>
    <row r="6139" spans="2:4" thickBot="1" x14ac:dyDescent="0.3">
      <c r="B6139" s="11">
        <v>43432</v>
      </c>
      <c r="C6139" s="12">
        <v>2229.67</v>
      </c>
      <c r="D6139" s="192">
        <f t="shared" si="95"/>
        <v>-0.20767037698439239</v>
      </c>
    </row>
    <row r="6140" spans="2:4" thickBot="1" x14ac:dyDescent="0.3">
      <c r="B6140" s="11">
        <v>43433</v>
      </c>
      <c r="C6140" s="12">
        <v>2230.4899999999998</v>
      </c>
      <c r="D6140" s="192">
        <f t="shared" si="95"/>
        <v>3.67767427466692E-2</v>
      </c>
    </row>
    <row r="6141" spans="2:4" thickBot="1" x14ac:dyDescent="0.3">
      <c r="B6141" s="11">
        <v>43434</v>
      </c>
      <c r="C6141" s="12">
        <v>2233.9899999999998</v>
      </c>
      <c r="D6141" s="192">
        <f t="shared" si="95"/>
        <v>0.15691619330282514</v>
      </c>
    </row>
    <row r="6142" spans="2:4" thickBot="1" x14ac:dyDescent="0.3">
      <c r="B6142" s="11">
        <v>43437</v>
      </c>
      <c r="C6142" s="12">
        <v>2233.83</v>
      </c>
      <c r="D6142" s="192">
        <f t="shared" si="95"/>
        <v>-7.1620732411403765E-3</v>
      </c>
    </row>
    <row r="6143" spans="2:4" thickBot="1" x14ac:dyDescent="0.3">
      <c r="B6143" s="11">
        <v>43438</v>
      </c>
      <c r="C6143" s="12">
        <v>2236.4499999999998</v>
      </c>
      <c r="D6143" s="192">
        <f t="shared" si="95"/>
        <v>0.11728734952971553</v>
      </c>
    </row>
    <row r="6144" spans="2:4" thickBot="1" x14ac:dyDescent="0.3">
      <c r="B6144" s="11">
        <v>43439</v>
      </c>
      <c r="C6144" s="12">
        <v>2231.2399999999998</v>
      </c>
      <c r="D6144" s="192">
        <f t="shared" si="95"/>
        <v>-0.23295848331060798</v>
      </c>
    </row>
    <row r="6145" spans="2:4" thickBot="1" x14ac:dyDescent="0.3">
      <c r="B6145" s="11">
        <v>43440</v>
      </c>
      <c r="C6145" s="12">
        <v>2225.19</v>
      </c>
      <c r="D6145" s="192">
        <f t="shared" si="95"/>
        <v>-0.27114967462037454</v>
      </c>
    </row>
    <row r="6146" spans="2:4" thickBot="1" x14ac:dyDescent="0.3">
      <c r="B6146" s="11">
        <v>43441</v>
      </c>
      <c r="C6146" s="12">
        <v>2222.7600000000002</v>
      </c>
      <c r="D6146" s="192">
        <f t="shared" si="95"/>
        <v>-0.10920415784718696</v>
      </c>
    </row>
    <row r="6147" spans="2:4" thickBot="1" x14ac:dyDescent="0.3">
      <c r="B6147" s="11">
        <v>43444</v>
      </c>
      <c r="C6147" s="12">
        <v>2222.54</v>
      </c>
      <c r="D6147" s="192">
        <f t="shared" si="95"/>
        <v>-9.8976047796517364E-3</v>
      </c>
    </row>
    <row r="6148" spans="2:4" thickBot="1" x14ac:dyDescent="0.3">
      <c r="B6148" s="11">
        <v>43445</v>
      </c>
      <c r="C6148" s="12">
        <v>2216.3200000000002</v>
      </c>
      <c r="D6148" s="192">
        <f t="shared" si="95"/>
        <v>-0.27985998002284518</v>
      </c>
    </row>
    <row r="6149" spans="2:4" thickBot="1" x14ac:dyDescent="0.3">
      <c r="B6149" s="11">
        <v>43446</v>
      </c>
      <c r="C6149" s="12">
        <v>2216.48</v>
      </c>
      <c r="D6149" s="192">
        <f t="shared" si="95"/>
        <v>7.2191741264715503E-3</v>
      </c>
    </row>
    <row r="6150" spans="2:4" thickBot="1" x14ac:dyDescent="0.3">
      <c r="B6150" s="11">
        <v>43447</v>
      </c>
      <c r="C6150" s="12">
        <v>2217.88</v>
      </c>
      <c r="D6150" s="192">
        <f t="shared" si="95"/>
        <v>6.3163213744310553E-2</v>
      </c>
    </row>
    <row r="6151" spans="2:4" thickBot="1" x14ac:dyDescent="0.3">
      <c r="B6151" s="11">
        <v>43448</v>
      </c>
      <c r="C6151" s="12">
        <v>2220.38</v>
      </c>
      <c r="D6151" s="192">
        <f t="shared" ref="D6151:D6214" si="96">+((C6151/C6150)-1)*100</f>
        <v>0.11272025537900632</v>
      </c>
    </row>
    <row r="6152" spans="2:4" thickBot="1" x14ac:dyDescent="0.3">
      <c r="B6152" s="11">
        <v>43451</v>
      </c>
      <c r="C6152" s="12">
        <v>2224.4699999999998</v>
      </c>
      <c r="D6152" s="192">
        <f t="shared" si="96"/>
        <v>0.18420270404164718</v>
      </c>
    </row>
    <row r="6153" spans="2:4" thickBot="1" x14ac:dyDescent="0.3">
      <c r="B6153" s="11">
        <v>43452</v>
      </c>
      <c r="C6153" s="12">
        <v>2226.8200000000002</v>
      </c>
      <c r="D6153" s="192">
        <f t="shared" si="96"/>
        <v>0.10564314196193081</v>
      </c>
    </row>
    <row r="6154" spans="2:4" thickBot="1" x14ac:dyDescent="0.3">
      <c r="B6154" s="11">
        <v>43453</v>
      </c>
      <c r="C6154" s="12">
        <v>2220.29</v>
      </c>
      <c r="D6154" s="192">
        <f t="shared" si="96"/>
        <v>-0.29324327965440933</v>
      </c>
    </row>
    <row r="6155" spans="2:4" thickBot="1" x14ac:dyDescent="0.3">
      <c r="B6155" s="11">
        <v>43454</v>
      </c>
      <c r="C6155" s="12">
        <v>2215.17</v>
      </c>
      <c r="D6155" s="192">
        <f t="shared" si="96"/>
        <v>-0.23060050714095448</v>
      </c>
    </row>
    <row r="6156" spans="2:4" thickBot="1" x14ac:dyDescent="0.3">
      <c r="B6156" s="11">
        <v>43455</v>
      </c>
      <c r="C6156" s="12">
        <v>2211.6999999999998</v>
      </c>
      <c r="D6156" s="192">
        <f t="shared" si="96"/>
        <v>-0.15664711963416789</v>
      </c>
    </row>
    <row r="6157" spans="2:4" thickBot="1" x14ac:dyDescent="0.3">
      <c r="B6157" s="11">
        <v>43458</v>
      </c>
      <c r="C6157" s="12">
        <v>2213.11</v>
      </c>
      <c r="D6157" s="192">
        <f t="shared" si="96"/>
        <v>6.3751865081163039E-2</v>
      </c>
    </row>
    <row r="6158" spans="2:4" thickBot="1" x14ac:dyDescent="0.3">
      <c r="B6158" s="11">
        <v>43460</v>
      </c>
      <c r="C6158" s="12">
        <v>2213.31</v>
      </c>
      <c r="D6158" s="192">
        <f t="shared" si="96"/>
        <v>9.037056449967551E-3</v>
      </c>
    </row>
    <row r="6159" spans="2:4" thickBot="1" x14ac:dyDescent="0.3">
      <c r="B6159" s="11">
        <v>43461</v>
      </c>
      <c r="C6159" s="12">
        <v>2214.7600000000002</v>
      </c>
      <c r="D6159" s="192">
        <f t="shared" si="96"/>
        <v>6.5512738839124118E-2</v>
      </c>
    </row>
    <row r="6160" spans="2:4" thickBot="1" x14ac:dyDescent="0.3">
      <c r="B6160" s="11">
        <v>43462</v>
      </c>
      <c r="C6160" s="12">
        <v>2213.9</v>
      </c>
      <c r="D6160" s="192">
        <f t="shared" si="96"/>
        <v>-3.8830392457878116E-2</v>
      </c>
    </row>
    <row r="6161" spans="2:4" thickBot="1" x14ac:dyDescent="0.3">
      <c r="B6161" s="11">
        <v>43465</v>
      </c>
      <c r="C6161" s="12">
        <v>2218.52</v>
      </c>
      <c r="D6161" s="192">
        <f t="shared" si="96"/>
        <v>0.20868151226343112</v>
      </c>
    </row>
    <row r="6162" spans="2:4" thickBot="1" x14ac:dyDescent="0.3">
      <c r="B6162" s="11">
        <v>43468</v>
      </c>
      <c r="C6162" s="12">
        <v>2219.4</v>
      </c>
      <c r="D6162" s="192">
        <f t="shared" si="96"/>
        <v>3.966608369543323E-2</v>
      </c>
    </row>
    <row r="6163" spans="2:4" thickBot="1" x14ac:dyDescent="0.3">
      <c r="B6163" s="11">
        <v>43469</v>
      </c>
      <c r="C6163" s="12">
        <v>2216.5500000000002</v>
      </c>
      <c r="D6163" s="192">
        <f t="shared" si="96"/>
        <v>-0.12841308461746248</v>
      </c>
    </row>
    <row r="6164" spans="2:4" thickBot="1" x14ac:dyDescent="0.3">
      <c r="B6164" s="11">
        <v>43472</v>
      </c>
      <c r="C6164" s="12">
        <v>2214.4</v>
      </c>
      <c r="D6164" s="192">
        <f t="shared" si="96"/>
        <v>-9.699758633913147E-2</v>
      </c>
    </row>
    <row r="6165" spans="2:4" thickBot="1" x14ac:dyDescent="0.3">
      <c r="B6165" s="11">
        <v>43473</v>
      </c>
      <c r="C6165" s="12">
        <v>2215.14</v>
      </c>
      <c r="D6165" s="192">
        <f t="shared" si="96"/>
        <v>3.3417630057797076E-2</v>
      </c>
    </row>
    <row r="6166" spans="2:4" thickBot="1" x14ac:dyDescent="0.3">
      <c r="B6166" s="11">
        <v>43474</v>
      </c>
      <c r="C6166" s="12">
        <v>2221.1</v>
      </c>
      <c r="D6166" s="192">
        <f t="shared" si="96"/>
        <v>0.26905748620855707</v>
      </c>
    </row>
    <row r="6167" spans="2:4" thickBot="1" x14ac:dyDescent="0.3">
      <c r="B6167" s="11">
        <v>43475</v>
      </c>
      <c r="C6167" s="12">
        <v>2208.8200000000002</v>
      </c>
      <c r="D6167" s="192">
        <f t="shared" si="96"/>
        <v>-0.55287920399800239</v>
      </c>
    </row>
    <row r="6168" spans="2:4" thickBot="1" x14ac:dyDescent="0.3">
      <c r="B6168" s="11">
        <v>43476</v>
      </c>
      <c r="C6168" s="12">
        <v>2205.19</v>
      </c>
      <c r="D6168" s="192">
        <f t="shared" si="96"/>
        <v>-0.1643411414239293</v>
      </c>
    </row>
    <row r="6169" spans="2:4" thickBot="1" x14ac:dyDescent="0.3">
      <c r="B6169" s="11">
        <v>43479</v>
      </c>
      <c r="C6169" s="12">
        <v>2214.31</v>
      </c>
      <c r="D6169" s="192">
        <f t="shared" si="96"/>
        <v>0.41356980577635927</v>
      </c>
    </row>
    <row r="6170" spans="2:4" thickBot="1" x14ac:dyDescent="0.3">
      <c r="B6170" s="11">
        <v>43480</v>
      </c>
      <c r="C6170" s="12">
        <v>2214.7600000000002</v>
      </c>
      <c r="D6170" s="192">
        <f t="shared" si="96"/>
        <v>2.0322357754798404E-2</v>
      </c>
    </row>
    <row r="6171" spans="2:4" thickBot="1" x14ac:dyDescent="0.3">
      <c r="B6171" s="11">
        <v>43481</v>
      </c>
      <c r="C6171" s="12">
        <v>2219.2199999999998</v>
      </c>
      <c r="D6171" s="192">
        <f t="shared" si="96"/>
        <v>0.20137622135127931</v>
      </c>
    </row>
    <row r="6172" spans="2:4" thickBot="1" x14ac:dyDescent="0.3">
      <c r="B6172" s="11">
        <v>43482</v>
      </c>
      <c r="C6172" s="12">
        <v>2223.9</v>
      </c>
      <c r="D6172" s="192">
        <f t="shared" si="96"/>
        <v>0.21088490550735806</v>
      </c>
    </row>
    <row r="6173" spans="2:4" thickBot="1" x14ac:dyDescent="0.3">
      <c r="B6173" s="11">
        <v>43483</v>
      </c>
      <c r="C6173" s="12">
        <v>2226.77</v>
      </c>
      <c r="D6173" s="192">
        <f t="shared" si="96"/>
        <v>0.12905256531319242</v>
      </c>
    </row>
    <row r="6174" spans="2:4" thickBot="1" x14ac:dyDescent="0.3">
      <c r="B6174" s="11">
        <v>43487</v>
      </c>
      <c r="C6174" s="12">
        <v>2223.73</v>
      </c>
      <c r="D6174" s="192">
        <f t="shared" si="96"/>
        <v>-0.13652061057046749</v>
      </c>
    </row>
    <row r="6175" spans="2:4" thickBot="1" x14ac:dyDescent="0.3">
      <c r="B6175" s="11">
        <v>43488</v>
      </c>
      <c r="C6175" s="12">
        <v>2230.91</v>
      </c>
      <c r="D6175" s="192">
        <f t="shared" si="96"/>
        <v>0.32288092529217938</v>
      </c>
    </row>
    <row r="6176" spans="2:4" thickBot="1" x14ac:dyDescent="0.3">
      <c r="B6176" s="11">
        <v>43489</v>
      </c>
      <c r="C6176" s="12">
        <v>2224.77</v>
      </c>
      <c r="D6176" s="192">
        <f t="shared" si="96"/>
        <v>-0.27522401172614952</v>
      </c>
    </row>
    <row r="6177" spans="2:4" thickBot="1" x14ac:dyDescent="0.3">
      <c r="B6177" s="11">
        <v>43490</v>
      </c>
      <c r="C6177" s="12">
        <v>2220.58</v>
      </c>
      <c r="D6177" s="192">
        <f t="shared" si="96"/>
        <v>-0.18833407498303201</v>
      </c>
    </row>
    <row r="6178" spans="2:4" thickBot="1" x14ac:dyDescent="0.3">
      <c r="B6178" s="11">
        <v>43493</v>
      </c>
      <c r="C6178" s="12">
        <v>2219.38</v>
      </c>
      <c r="D6178" s="192">
        <f t="shared" si="96"/>
        <v>-5.4039935512339987E-2</v>
      </c>
    </row>
    <row r="6179" spans="2:4" thickBot="1" x14ac:dyDescent="0.3">
      <c r="B6179" s="11">
        <v>43494</v>
      </c>
      <c r="C6179" s="12">
        <v>2219.6799999999998</v>
      </c>
      <c r="D6179" s="192">
        <f t="shared" si="96"/>
        <v>1.3517288612119316E-2</v>
      </c>
    </row>
    <row r="6180" spans="2:4" thickBot="1" x14ac:dyDescent="0.3">
      <c r="B6180" s="11">
        <v>43495</v>
      </c>
      <c r="C6180" s="12">
        <v>2215.5500000000002</v>
      </c>
      <c r="D6180" s="192">
        <f t="shared" si="96"/>
        <v>-0.18606285590714311</v>
      </c>
    </row>
    <row r="6181" spans="2:4" thickBot="1" x14ac:dyDescent="0.3">
      <c r="B6181" s="11">
        <v>43496</v>
      </c>
      <c r="C6181" s="12">
        <v>2212.92</v>
      </c>
      <c r="D6181" s="192">
        <f t="shared" si="96"/>
        <v>-0.1187064160140916</v>
      </c>
    </row>
    <row r="6182" spans="2:4" thickBot="1" x14ac:dyDescent="0.3">
      <c r="B6182" s="11">
        <v>43500</v>
      </c>
      <c r="C6182" s="12">
        <v>2214.04</v>
      </c>
      <c r="D6182" s="192">
        <f t="shared" si="96"/>
        <v>5.0611861251192991E-2</v>
      </c>
    </row>
    <row r="6183" spans="2:4" thickBot="1" x14ac:dyDescent="0.3">
      <c r="B6183" s="11">
        <v>43502</v>
      </c>
      <c r="C6183" s="12">
        <v>2207.8200000000002</v>
      </c>
      <c r="D6183" s="192">
        <f t="shared" si="96"/>
        <v>-0.28093440046249585</v>
      </c>
    </row>
    <row r="6184" spans="2:4" thickBot="1" x14ac:dyDescent="0.3">
      <c r="B6184" s="11">
        <v>43503</v>
      </c>
      <c r="C6184" s="12">
        <v>2205.75</v>
      </c>
      <c r="D6184" s="192">
        <f t="shared" si="96"/>
        <v>-9.375764328614089E-2</v>
      </c>
    </row>
    <row r="6185" spans="2:4" thickBot="1" x14ac:dyDescent="0.3">
      <c r="B6185" s="11">
        <v>43504</v>
      </c>
      <c r="C6185" s="12">
        <v>2210.58</v>
      </c>
      <c r="D6185" s="192">
        <f t="shared" si="96"/>
        <v>0.2189731383883009</v>
      </c>
    </row>
    <row r="6186" spans="2:4" thickBot="1" x14ac:dyDescent="0.3">
      <c r="B6186" s="11">
        <v>43507</v>
      </c>
      <c r="C6186" s="12">
        <v>2205.6799999999998</v>
      </c>
      <c r="D6186" s="192">
        <f t="shared" si="96"/>
        <v>-0.22166128346406966</v>
      </c>
    </row>
    <row r="6187" spans="2:4" thickBot="1" x14ac:dyDescent="0.3">
      <c r="B6187" s="11">
        <v>43508</v>
      </c>
      <c r="C6187" s="12">
        <v>2204.2600000000002</v>
      </c>
      <c r="D6187" s="192">
        <f t="shared" si="96"/>
        <v>-6.4379239055512016E-2</v>
      </c>
    </row>
    <row r="6188" spans="2:4" thickBot="1" x14ac:dyDescent="0.3">
      <c r="B6188" s="11">
        <v>43509</v>
      </c>
      <c r="C6188" s="12">
        <v>2202.38</v>
      </c>
      <c r="D6188" s="192">
        <f t="shared" si="96"/>
        <v>-8.5289394173104771E-2</v>
      </c>
    </row>
    <row r="6189" spans="2:4" thickBot="1" x14ac:dyDescent="0.3">
      <c r="B6189" s="11">
        <v>43510</v>
      </c>
      <c r="C6189" s="12">
        <v>2200.5700000000002</v>
      </c>
      <c r="D6189" s="192">
        <f t="shared" si="96"/>
        <v>-8.218381932273422E-2</v>
      </c>
    </row>
    <row r="6190" spans="2:4" thickBot="1" x14ac:dyDescent="0.3">
      <c r="B6190" s="11">
        <v>43511</v>
      </c>
      <c r="C6190" s="12">
        <v>2198.31</v>
      </c>
      <c r="D6190" s="192">
        <f t="shared" si="96"/>
        <v>-0.10270066391890875</v>
      </c>
    </row>
    <row r="6191" spans="2:4" thickBot="1" x14ac:dyDescent="0.3">
      <c r="B6191" s="11">
        <v>43514</v>
      </c>
      <c r="C6191" s="12">
        <v>2202.52</v>
      </c>
      <c r="D6191" s="192">
        <f t="shared" si="96"/>
        <v>0.19151075144088203</v>
      </c>
    </row>
    <row r="6192" spans="2:4" thickBot="1" x14ac:dyDescent="0.3">
      <c r="B6192" s="11">
        <v>43515</v>
      </c>
      <c r="C6192" s="12">
        <v>2199.8000000000002</v>
      </c>
      <c r="D6192" s="192">
        <f t="shared" si="96"/>
        <v>-0.12349490583511979</v>
      </c>
    </row>
    <row r="6193" spans="2:4" thickBot="1" x14ac:dyDescent="0.3">
      <c r="B6193" s="11">
        <v>43516</v>
      </c>
      <c r="C6193" s="12">
        <v>2200.6999999999998</v>
      </c>
      <c r="D6193" s="192">
        <f t="shared" si="96"/>
        <v>4.0912810255466781E-2</v>
      </c>
    </row>
    <row r="6194" spans="2:4" thickBot="1" x14ac:dyDescent="0.3">
      <c r="B6194" s="11">
        <v>43517</v>
      </c>
      <c r="C6194" s="12">
        <v>2209.16</v>
      </c>
      <c r="D6194" s="192">
        <f t="shared" si="96"/>
        <v>0.38442313809243789</v>
      </c>
    </row>
    <row r="6195" spans="2:4" thickBot="1" x14ac:dyDescent="0.3">
      <c r="B6195" s="11">
        <v>43518</v>
      </c>
      <c r="C6195" s="12">
        <v>2207.1999999999998</v>
      </c>
      <c r="D6195" s="192">
        <f t="shared" si="96"/>
        <v>-8.8721505006428281E-2</v>
      </c>
    </row>
    <row r="6196" spans="2:4" thickBot="1" x14ac:dyDescent="0.3">
      <c r="B6196" s="11">
        <v>43521</v>
      </c>
      <c r="C6196" s="12">
        <v>2203.91</v>
      </c>
      <c r="D6196" s="192">
        <f t="shared" si="96"/>
        <v>-0.14905762957593272</v>
      </c>
    </row>
    <row r="6197" spans="2:4" thickBot="1" x14ac:dyDescent="0.3">
      <c r="B6197" s="11">
        <v>43522</v>
      </c>
      <c r="C6197" s="12">
        <v>2201.06</v>
      </c>
      <c r="D6197" s="192">
        <f t="shared" si="96"/>
        <v>-0.12931562541119712</v>
      </c>
    </row>
    <row r="6198" spans="2:4" thickBot="1" x14ac:dyDescent="0.3">
      <c r="B6198" s="11">
        <v>43523</v>
      </c>
      <c r="C6198" s="12">
        <v>2202.98</v>
      </c>
      <c r="D6198" s="192">
        <f t="shared" si="96"/>
        <v>8.7230697936457879E-2</v>
      </c>
    </row>
    <row r="6199" spans="2:4" thickBot="1" x14ac:dyDescent="0.3">
      <c r="B6199" s="11">
        <v>43524</v>
      </c>
      <c r="C6199" s="12">
        <v>2206.6999999999998</v>
      </c>
      <c r="D6199" s="192">
        <f t="shared" si="96"/>
        <v>0.16886217759579658</v>
      </c>
    </row>
    <row r="6200" spans="2:4" thickBot="1" x14ac:dyDescent="0.3">
      <c r="B6200" s="11">
        <v>43525</v>
      </c>
      <c r="C6200" s="12">
        <v>2207.04</v>
      </c>
      <c r="D6200" s="192">
        <f t="shared" si="96"/>
        <v>1.5407622241370156E-2</v>
      </c>
    </row>
    <row r="6201" spans="2:4" thickBot="1" x14ac:dyDescent="0.3">
      <c r="B6201" s="11">
        <v>43529</v>
      </c>
      <c r="C6201" s="12">
        <v>2204.36</v>
      </c>
      <c r="D6201" s="192">
        <f t="shared" si="96"/>
        <v>-0.12142960707552941</v>
      </c>
    </row>
    <row r="6202" spans="2:4" thickBot="1" x14ac:dyDescent="0.3">
      <c r="B6202" s="11">
        <v>43530</v>
      </c>
      <c r="C6202" s="12">
        <v>2195.4</v>
      </c>
      <c r="D6202" s="192">
        <f t="shared" si="96"/>
        <v>-0.40646718321871722</v>
      </c>
    </row>
    <row r="6203" spans="2:4" thickBot="1" x14ac:dyDescent="0.3">
      <c r="B6203" s="11">
        <v>43531</v>
      </c>
      <c r="C6203" s="12">
        <v>2200.08</v>
      </c>
      <c r="D6203" s="192">
        <f t="shared" si="96"/>
        <v>0.21317299808689683</v>
      </c>
    </row>
    <row r="6204" spans="2:4" thickBot="1" x14ac:dyDescent="0.3">
      <c r="B6204" s="11">
        <v>43532</v>
      </c>
      <c r="C6204" s="12">
        <v>2195.5100000000002</v>
      </c>
      <c r="D6204" s="192">
        <f t="shared" si="96"/>
        <v>-0.20771971928291721</v>
      </c>
    </row>
    <row r="6205" spans="2:4" thickBot="1" x14ac:dyDescent="0.3">
      <c r="B6205" s="11">
        <v>43535</v>
      </c>
      <c r="C6205" s="12">
        <v>2194.88</v>
      </c>
      <c r="D6205" s="192">
        <f t="shared" si="96"/>
        <v>-2.8694927374506296E-2</v>
      </c>
    </row>
    <row r="6206" spans="2:4" thickBot="1" x14ac:dyDescent="0.3">
      <c r="B6206" s="11">
        <v>43537</v>
      </c>
      <c r="C6206" s="12">
        <v>2191.17</v>
      </c>
      <c r="D6206" s="192">
        <f t="shared" si="96"/>
        <v>-0.16902974194489273</v>
      </c>
    </row>
    <row r="6207" spans="2:4" thickBot="1" x14ac:dyDescent="0.3">
      <c r="B6207" s="11">
        <v>43538</v>
      </c>
      <c r="C6207" s="12">
        <v>2189.6999999999998</v>
      </c>
      <c r="D6207" s="192">
        <f t="shared" si="96"/>
        <v>-6.7087446432734232E-2</v>
      </c>
    </row>
    <row r="6208" spans="2:4" thickBot="1" x14ac:dyDescent="0.3">
      <c r="B6208" s="11">
        <v>43539</v>
      </c>
      <c r="C6208" s="12">
        <v>2187.52</v>
      </c>
      <c r="D6208" s="192">
        <f t="shared" si="96"/>
        <v>-9.9557016942952714E-2</v>
      </c>
    </row>
    <row r="6209" spans="2:4" thickBot="1" x14ac:dyDescent="0.3">
      <c r="B6209" s="11">
        <v>43542</v>
      </c>
      <c r="C6209" s="12">
        <v>2190</v>
      </c>
      <c r="D6209" s="192">
        <f t="shared" si="96"/>
        <v>0.11337039204213362</v>
      </c>
    </row>
    <row r="6210" spans="2:4" thickBot="1" x14ac:dyDescent="0.3">
      <c r="B6210" s="11">
        <v>43543</v>
      </c>
      <c r="C6210" s="12">
        <v>2187.87</v>
      </c>
      <c r="D6210" s="192">
        <f t="shared" si="96"/>
        <v>-9.7260273972610278E-2</v>
      </c>
    </row>
    <row r="6211" spans="2:4" thickBot="1" x14ac:dyDescent="0.3">
      <c r="B6211" s="11">
        <v>43544</v>
      </c>
      <c r="C6211" s="12">
        <v>2183.4499999999998</v>
      </c>
      <c r="D6211" s="192">
        <f t="shared" si="96"/>
        <v>-0.2020229721144351</v>
      </c>
    </row>
    <row r="6212" spans="2:4" thickBot="1" x14ac:dyDescent="0.3">
      <c r="B6212" s="11">
        <v>43545</v>
      </c>
      <c r="C6212" s="12">
        <v>2180.67</v>
      </c>
      <c r="D6212" s="192">
        <f t="shared" si="96"/>
        <v>-0.1273214408390233</v>
      </c>
    </row>
    <row r="6213" spans="2:4" thickBot="1" x14ac:dyDescent="0.3">
      <c r="B6213" s="11">
        <v>43546</v>
      </c>
      <c r="C6213" s="12">
        <v>2171.92</v>
      </c>
      <c r="D6213" s="192">
        <f t="shared" si="96"/>
        <v>-0.40125282596633616</v>
      </c>
    </row>
    <row r="6214" spans="2:4" thickBot="1" x14ac:dyDescent="0.3">
      <c r="B6214" s="11">
        <v>43549</v>
      </c>
      <c r="C6214" s="12">
        <v>2171.31</v>
      </c>
      <c r="D6214" s="192">
        <f t="shared" si="96"/>
        <v>-2.808574901470573E-2</v>
      </c>
    </row>
    <row r="6215" spans="2:4" thickBot="1" x14ac:dyDescent="0.3">
      <c r="B6215" s="11">
        <v>43550</v>
      </c>
      <c r="C6215" s="12">
        <v>2168.69</v>
      </c>
      <c r="D6215" s="192">
        <f t="shared" ref="D6215:D6278" si="97">+((C6215/C6214)-1)*100</f>
        <v>-0.12066448365272153</v>
      </c>
    </row>
    <row r="6216" spans="2:4" thickBot="1" x14ac:dyDescent="0.3">
      <c r="B6216" s="11">
        <v>43551</v>
      </c>
      <c r="C6216" s="12">
        <v>2169.91</v>
      </c>
      <c r="D6216" s="192">
        <f t="shared" si="97"/>
        <v>5.6255158644158421E-2</v>
      </c>
    </row>
    <row r="6217" spans="2:4" thickBot="1" x14ac:dyDescent="0.3">
      <c r="B6217" s="11">
        <v>43552</v>
      </c>
      <c r="C6217" s="12">
        <v>2167.4899999999998</v>
      </c>
      <c r="D6217" s="192">
        <f t="shared" si="97"/>
        <v>-0.11152536280306657</v>
      </c>
    </row>
    <row r="6218" spans="2:4" thickBot="1" x14ac:dyDescent="0.3">
      <c r="B6218" s="11">
        <v>43553</v>
      </c>
      <c r="C6218" s="12">
        <v>2164.7800000000002</v>
      </c>
      <c r="D6218" s="192">
        <f t="shared" si="97"/>
        <v>-0.12502941190037919</v>
      </c>
    </row>
    <row r="6219" spans="2:4" thickBot="1" x14ac:dyDescent="0.3">
      <c r="B6219" s="11">
        <v>43556</v>
      </c>
      <c r="C6219" s="12">
        <v>2166.94</v>
      </c>
      <c r="D6219" s="192">
        <f t="shared" si="97"/>
        <v>9.9779192342874801E-2</v>
      </c>
    </row>
    <row r="6220" spans="2:4" thickBot="1" x14ac:dyDescent="0.3">
      <c r="B6220" s="11">
        <v>43557</v>
      </c>
      <c r="C6220" s="12">
        <v>2160.44</v>
      </c>
      <c r="D6220" s="192">
        <f t="shared" si="97"/>
        <v>-0.29996215861999298</v>
      </c>
    </row>
    <row r="6221" spans="2:4" thickBot="1" x14ac:dyDescent="0.3">
      <c r="B6221" s="11">
        <v>43558</v>
      </c>
      <c r="C6221" s="12">
        <v>2165.63</v>
      </c>
      <c r="D6221" s="192">
        <f t="shared" si="97"/>
        <v>0.24022884227288266</v>
      </c>
    </row>
    <row r="6222" spans="2:4" thickBot="1" x14ac:dyDescent="0.3">
      <c r="B6222" s="11">
        <v>43559</v>
      </c>
      <c r="C6222" s="12">
        <v>2166.09</v>
      </c>
      <c r="D6222" s="192">
        <f t="shared" si="97"/>
        <v>2.1240932199861895E-2</v>
      </c>
    </row>
    <row r="6223" spans="2:4" thickBot="1" x14ac:dyDescent="0.3">
      <c r="B6223" s="11">
        <v>43560</v>
      </c>
      <c r="C6223" s="12">
        <v>2178.09</v>
      </c>
      <c r="D6223" s="192">
        <f t="shared" si="97"/>
        <v>0.5539936013739144</v>
      </c>
    </row>
    <row r="6224" spans="2:4" thickBot="1" x14ac:dyDescent="0.3">
      <c r="B6224" s="11">
        <v>43563</v>
      </c>
      <c r="C6224" s="12">
        <v>2186.06</v>
      </c>
      <c r="D6224" s="192">
        <f t="shared" si="97"/>
        <v>0.36591692721603675</v>
      </c>
    </row>
    <row r="6225" spans="2:4" thickBot="1" x14ac:dyDescent="0.3">
      <c r="B6225" s="11">
        <v>43564</v>
      </c>
      <c r="C6225" s="12">
        <v>2185.91</v>
      </c>
      <c r="D6225" s="192">
        <f t="shared" si="97"/>
        <v>-6.8616597897586118E-3</v>
      </c>
    </row>
    <row r="6226" spans="2:4" thickBot="1" x14ac:dyDescent="0.3">
      <c r="B6226" s="11">
        <v>43565</v>
      </c>
      <c r="C6226" s="12">
        <v>2179.19</v>
      </c>
      <c r="D6226" s="192">
        <f t="shared" si="97"/>
        <v>-0.3074234529326314</v>
      </c>
    </row>
    <row r="6227" spans="2:4" thickBot="1" x14ac:dyDescent="0.3">
      <c r="B6227" s="11">
        <v>43566</v>
      </c>
      <c r="C6227" s="12">
        <v>2176.81</v>
      </c>
      <c r="D6227" s="192">
        <f t="shared" si="97"/>
        <v>-0.10921489177171395</v>
      </c>
    </row>
    <row r="6228" spans="2:4" thickBot="1" x14ac:dyDescent="0.3">
      <c r="B6228" s="11">
        <v>43567</v>
      </c>
      <c r="C6228" s="12">
        <v>2169.6799999999998</v>
      </c>
      <c r="D6228" s="192">
        <f t="shared" si="97"/>
        <v>-0.32754351551123051</v>
      </c>
    </row>
    <row r="6229" spans="2:4" thickBot="1" x14ac:dyDescent="0.3">
      <c r="B6229" s="11">
        <v>43570</v>
      </c>
      <c r="C6229" s="12">
        <v>2169.67</v>
      </c>
      <c r="D6229" s="192">
        <f t="shared" si="97"/>
        <v>-4.6089745951993777E-4</v>
      </c>
    </row>
    <row r="6230" spans="2:4" thickBot="1" x14ac:dyDescent="0.3">
      <c r="B6230" s="11">
        <v>43571</v>
      </c>
      <c r="C6230" s="12">
        <v>2167.34</v>
      </c>
      <c r="D6230" s="192">
        <f t="shared" si="97"/>
        <v>-0.10738960302718592</v>
      </c>
    </row>
    <row r="6231" spans="2:4" thickBot="1" x14ac:dyDescent="0.3">
      <c r="B6231" s="11">
        <v>43572</v>
      </c>
      <c r="C6231" s="12">
        <v>2159.41</v>
      </c>
      <c r="D6231" s="192">
        <f t="shared" si="97"/>
        <v>-0.36588629379794568</v>
      </c>
    </row>
    <row r="6232" spans="2:4" thickBot="1" x14ac:dyDescent="0.3">
      <c r="B6232" s="11">
        <v>43573</v>
      </c>
      <c r="C6232" s="12">
        <v>2154.54</v>
      </c>
      <c r="D6232" s="192">
        <f t="shared" si="97"/>
        <v>-0.22552456458013737</v>
      </c>
    </row>
    <row r="6233" spans="2:4" thickBot="1" x14ac:dyDescent="0.3">
      <c r="B6233" s="11">
        <v>43574</v>
      </c>
      <c r="C6233" s="12">
        <v>2155.3000000000002</v>
      </c>
      <c r="D6233" s="192">
        <f t="shared" si="97"/>
        <v>3.5274350905534213E-2</v>
      </c>
    </row>
    <row r="6234" spans="2:4" thickBot="1" x14ac:dyDescent="0.3">
      <c r="B6234" s="11">
        <v>43577</v>
      </c>
      <c r="C6234" s="12">
        <v>2156.73</v>
      </c>
      <c r="D6234" s="192">
        <f t="shared" si="97"/>
        <v>6.6348072194122309E-2</v>
      </c>
    </row>
    <row r="6235" spans="2:4" thickBot="1" x14ac:dyDescent="0.3">
      <c r="B6235" s="11">
        <v>43578</v>
      </c>
      <c r="C6235" s="12">
        <v>2151.9279000000001</v>
      </c>
      <c r="D6235" s="192">
        <f t="shared" si="97"/>
        <v>-0.22265652167864358</v>
      </c>
    </row>
    <row r="6236" spans="2:4" thickBot="1" x14ac:dyDescent="0.3">
      <c r="B6236" s="11">
        <v>43579</v>
      </c>
      <c r="C6236" s="12">
        <v>2147.3125</v>
      </c>
      <c r="D6236" s="192">
        <f t="shared" si="97"/>
        <v>-0.21447744601480467</v>
      </c>
    </row>
    <row r="6237" spans="2:4" thickBot="1" x14ac:dyDescent="0.3">
      <c r="B6237" s="11">
        <v>43580</v>
      </c>
      <c r="C6237" s="12">
        <v>2146.9058</v>
      </c>
      <c r="D6237" s="192">
        <f t="shared" si="97"/>
        <v>-1.8939954012286986E-2</v>
      </c>
    </row>
    <row r="6238" spans="2:4" thickBot="1" x14ac:dyDescent="0.3">
      <c r="B6238" s="11">
        <v>43581</v>
      </c>
      <c r="C6238" s="12">
        <v>2145.7071999999998</v>
      </c>
      <c r="D6238" s="192">
        <f t="shared" si="97"/>
        <v>-5.5829184494271544E-2</v>
      </c>
    </row>
    <row r="6239" spans="2:4" thickBot="1" x14ac:dyDescent="0.3">
      <c r="B6239" s="11">
        <v>43584</v>
      </c>
      <c r="C6239" s="12">
        <v>2142.11</v>
      </c>
      <c r="D6239" s="192">
        <f t="shared" si="97"/>
        <v>-0.16764635920500925</v>
      </c>
    </row>
    <row r="6240" spans="2:4" thickBot="1" x14ac:dyDescent="0.3">
      <c r="B6240" s="11">
        <v>43585</v>
      </c>
      <c r="C6240" s="12">
        <v>2141.35</v>
      </c>
      <c r="D6240" s="192">
        <f t="shared" si="97"/>
        <v>-3.5479037024255256E-2</v>
      </c>
    </row>
    <row r="6241" spans="2:4" thickBot="1" x14ac:dyDescent="0.3">
      <c r="B6241" s="11">
        <v>43587</v>
      </c>
      <c r="C6241" s="12">
        <v>2140.5100000000002</v>
      </c>
      <c r="D6241" s="192">
        <f t="shared" si="97"/>
        <v>-3.922759007166654E-2</v>
      </c>
    </row>
    <row r="6242" spans="2:4" thickBot="1" x14ac:dyDescent="0.3">
      <c r="B6242" s="11">
        <v>43588</v>
      </c>
      <c r="C6242" s="12">
        <v>2137.64</v>
      </c>
      <c r="D6242" s="192">
        <f t="shared" si="97"/>
        <v>-0.1340801958411908</v>
      </c>
    </row>
    <row r="6243" spans="2:4" thickBot="1" x14ac:dyDescent="0.3">
      <c r="B6243" s="11">
        <v>43591</v>
      </c>
      <c r="C6243" s="12">
        <v>2136.71</v>
      </c>
      <c r="D6243" s="192">
        <f t="shared" si="97"/>
        <v>-4.3505922419107002E-2</v>
      </c>
    </row>
    <row r="6244" spans="2:4" thickBot="1" x14ac:dyDescent="0.3">
      <c r="B6244" s="11">
        <v>43592</v>
      </c>
      <c r="C6244" s="12">
        <v>2130.09</v>
      </c>
      <c r="D6244" s="192">
        <f t="shared" si="97"/>
        <v>-0.30982210969199286</v>
      </c>
    </row>
    <row r="6245" spans="2:4" thickBot="1" x14ac:dyDescent="0.3">
      <c r="B6245" s="11">
        <v>43593</v>
      </c>
      <c r="C6245" s="12">
        <v>2128.35</v>
      </c>
      <c r="D6245" s="192">
        <f t="shared" si="97"/>
        <v>-8.1686689294824255E-2</v>
      </c>
    </row>
    <row r="6246" spans="2:4" thickBot="1" x14ac:dyDescent="0.3">
      <c r="B6246" s="11">
        <v>43594</v>
      </c>
      <c r="C6246" s="12">
        <v>2129.36</v>
      </c>
      <c r="D6246" s="192">
        <f t="shared" si="97"/>
        <v>4.7454600981988726E-2</v>
      </c>
    </row>
    <row r="6247" spans="2:4" thickBot="1" x14ac:dyDescent="0.3">
      <c r="B6247" s="11">
        <v>43595</v>
      </c>
      <c r="C6247" s="12">
        <v>2139.5500000000002</v>
      </c>
      <c r="D6247" s="192">
        <f t="shared" si="97"/>
        <v>0.47854754480218809</v>
      </c>
    </row>
    <row r="6248" spans="2:4" thickBot="1" x14ac:dyDescent="0.3">
      <c r="B6248" s="11">
        <v>43598</v>
      </c>
      <c r="C6248" s="12">
        <v>2140.4499999999998</v>
      </c>
      <c r="D6248" s="192">
        <f t="shared" si="97"/>
        <v>4.2064920193474187E-2</v>
      </c>
    </row>
    <row r="6249" spans="2:4" thickBot="1" x14ac:dyDescent="0.3">
      <c r="B6249" s="11">
        <v>43599</v>
      </c>
      <c r="C6249" s="12">
        <v>2141.46</v>
      </c>
      <c r="D6249" s="192">
        <f t="shared" si="97"/>
        <v>4.7186339321170223E-2</v>
      </c>
    </row>
    <row r="6250" spans="2:4" thickBot="1" x14ac:dyDescent="0.3">
      <c r="B6250" s="11">
        <v>43600</v>
      </c>
      <c r="C6250" s="12">
        <v>2156.0300000000002</v>
      </c>
      <c r="D6250" s="192">
        <f t="shared" si="97"/>
        <v>0.68037693909763775</v>
      </c>
    </row>
    <row r="6251" spans="2:4" thickBot="1" x14ac:dyDescent="0.3">
      <c r="B6251" s="11">
        <v>43601</v>
      </c>
      <c r="C6251" s="12">
        <v>2155.1799999999998</v>
      </c>
      <c r="D6251" s="192">
        <f t="shared" si="97"/>
        <v>-3.9424312277680507E-2</v>
      </c>
    </row>
    <row r="6252" spans="2:4" thickBot="1" x14ac:dyDescent="0.3">
      <c r="B6252" s="11">
        <v>43602</v>
      </c>
      <c r="C6252" s="12">
        <v>2154.21</v>
      </c>
      <c r="D6252" s="192">
        <f t="shared" si="97"/>
        <v>-4.5007841572386464E-2</v>
      </c>
    </row>
    <row r="6253" spans="2:4" thickBot="1" x14ac:dyDescent="0.3">
      <c r="B6253" s="11">
        <v>43605</v>
      </c>
      <c r="C6253" s="12">
        <v>2154.42</v>
      </c>
      <c r="D6253" s="192">
        <f t="shared" si="97"/>
        <v>9.7483532246256388E-3</v>
      </c>
    </row>
    <row r="6254" spans="2:4" thickBot="1" x14ac:dyDescent="0.3">
      <c r="B6254" s="11">
        <v>43606</v>
      </c>
      <c r="C6254" s="12">
        <v>2152.7399999999998</v>
      </c>
      <c r="D6254" s="192">
        <f t="shared" si="97"/>
        <v>-7.7979224106738965E-2</v>
      </c>
    </row>
    <row r="6255" spans="2:4" thickBot="1" x14ac:dyDescent="0.3">
      <c r="B6255" s="11">
        <v>43607</v>
      </c>
      <c r="C6255" s="12">
        <v>2149.14</v>
      </c>
      <c r="D6255" s="192">
        <f t="shared" si="97"/>
        <v>-0.16722874104628804</v>
      </c>
    </row>
    <row r="6256" spans="2:4" thickBot="1" x14ac:dyDescent="0.3">
      <c r="B6256" s="11">
        <v>43608</v>
      </c>
      <c r="C6256" s="12">
        <v>2144.38</v>
      </c>
      <c r="D6256" s="192">
        <f t="shared" si="97"/>
        <v>-0.22148394241416902</v>
      </c>
    </row>
    <row r="6257" spans="2:4" thickBot="1" x14ac:dyDescent="0.3">
      <c r="B6257" s="11">
        <v>43609</v>
      </c>
      <c r="C6257" s="12">
        <v>2145.54</v>
      </c>
      <c r="D6257" s="192">
        <f t="shared" si="97"/>
        <v>5.409488989824851E-2</v>
      </c>
    </row>
    <row r="6258" spans="2:4" thickBot="1" x14ac:dyDescent="0.3">
      <c r="B6258" s="11">
        <v>43612</v>
      </c>
      <c r="C6258" s="12">
        <v>2140.9499999999998</v>
      </c>
      <c r="D6258" s="192">
        <f t="shared" si="97"/>
        <v>-0.2139321569395225</v>
      </c>
    </row>
    <row r="6259" spans="2:4" thickBot="1" x14ac:dyDescent="0.3">
      <c r="B6259" s="11">
        <v>43613</v>
      </c>
      <c r="C6259" s="12">
        <v>2144.02</v>
      </c>
      <c r="D6259" s="192">
        <f t="shared" si="97"/>
        <v>0.14339428758263217</v>
      </c>
    </row>
    <row r="6260" spans="2:4" thickBot="1" x14ac:dyDescent="0.3">
      <c r="B6260" s="11">
        <v>43614</v>
      </c>
      <c r="C6260" s="12">
        <v>2146.02</v>
      </c>
      <c r="D6260" s="192">
        <f t="shared" si="97"/>
        <v>9.3282711914999261E-2</v>
      </c>
    </row>
    <row r="6261" spans="2:4" thickBot="1" x14ac:dyDescent="0.3">
      <c r="B6261" s="11">
        <v>43615</v>
      </c>
      <c r="C6261" s="12">
        <v>2138.77</v>
      </c>
      <c r="D6261" s="192">
        <f t="shared" si="97"/>
        <v>-0.33783468933188399</v>
      </c>
    </row>
    <row r="6262" spans="2:4" thickBot="1" x14ac:dyDescent="0.3">
      <c r="B6262" s="11">
        <v>43616</v>
      </c>
      <c r="C6262" s="12">
        <v>2133.33</v>
      </c>
      <c r="D6262" s="192">
        <f t="shared" si="97"/>
        <v>-0.25435180033384075</v>
      </c>
    </row>
    <row r="6263" spans="2:4" thickBot="1" x14ac:dyDescent="0.3">
      <c r="B6263" s="11">
        <v>43619</v>
      </c>
      <c r="C6263" s="12">
        <v>2132.19</v>
      </c>
      <c r="D6263" s="192">
        <f t="shared" si="97"/>
        <v>-5.3437583496218632E-2</v>
      </c>
    </row>
    <row r="6264" spans="2:4" thickBot="1" x14ac:dyDescent="0.3">
      <c r="B6264" s="11">
        <v>43620</v>
      </c>
      <c r="C6264" s="12">
        <v>2131.06</v>
      </c>
      <c r="D6264" s="192">
        <f t="shared" si="97"/>
        <v>-5.2997153161782329E-2</v>
      </c>
    </row>
    <row r="6265" spans="2:4" thickBot="1" x14ac:dyDescent="0.3">
      <c r="B6265" s="11">
        <v>43622</v>
      </c>
      <c r="C6265" s="12">
        <v>2129.92</v>
      </c>
      <c r="D6265" s="192">
        <f t="shared" si="97"/>
        <v>-5.3494505081974619E-2</v>
      </c>
    </row>
    <row r="6266" spans="2:4" thickBot="1" x14ac:dyDescent="0.3">
      <c r="B6266" s="11">
        <v>43623</v>
      </c>
      <c r="C6266" s="12">
        <v>2125.7399999999998</v>
      </c>
      <c r="D6266" s="192">
        <f t="shared" si="97"/>
        <v>-0.19625150240385469</v>
      </c>
    </row>
    <row r="6267" spans="2:4" thickBot="1" x14ac:dyDescent="0.3">
      <c r="B6267" s="11">
        <v>43626</v>
      </c>
      <c r="C6267" s="12">
        <v>2120.31</v>
      </c>
      <c r="D6267" s="192">
        <f t="shared" si="97"/>
        <v>-0.2554404583815395</v>
      </c>
    </row>
    <row r="6268" spans="2:4" thickBot="1" x14ac:dyDescent="0.3">
      <c r="B6268" s="11">
        <v>43627</v>
      </c>
      <c r="C6268" s="12">
        <v>2123.42</v>
      </c>
      <c r="D6268" s="192">
        <f t="shared" si="97"/>
        <v>0.14667666520462586</v>
      </c>
    </row>
    <row r="6269" spans="2:4" thickBot="1" x14ac:dyDescent="0.3">
      <c r="B6269" s="11">
        <v>43628</v>
      </c>
      <c r="C6269" s="12">
        <v>2122.29</v>
      </c>
      <c r="D6269" s="192">
        <f t="shared" si="97"/>
        <v>-5.3216038277881239E-2</v>
      </c>
    </row>
    <row r="6270" spans="2:4" thickBot="1" x14ac:dyDescent="0.3">
      <c r="B6270" s="11">
        <v>43629</v>
      </c>
      <c r="C6270" s="12">
        <v>2114.64</v>
      </c>
      <c r="D6270" s="192">
        <f t="shared" si="97"/>
        <v>-0.36045969212501472</v>
      </c>
    </row>
    <row r="6271" spans="2:4" thickBot="1" x14ac:dyDescent="0.3">
      <c r="B6271" s="11">
        <v>43630</v>
      </c>
      <c r="C6271" s="12">
        <v>2111.21</v>
      </c>
      <c r="D6271" s="192">
        <f t="shared" si="97"/>
        <v>-0.16220254984299354</v>
      </c>
    </row>
    <row r="6272" spans="2:4" thickBot="1" x14ac:dyDescent="0.3">
      <c r="B6272" s="11">
        <v>43633</v>
      </c>
      <c r="C6272" s="12">
        <v>2109.88</v>
      </c>
      <c r="D6272" s="192">
        <f t="shared" si="97"/>
        <v>-6.2997049085589119E-2</v>
      </c>
    </row>
    <row r="6273" spans="2:4" thickBot="1" x14ac:dyDescent="0.3">
      <c r="B6273" s="11">
        <v>43634</v>
      </c>
      <c r="C6273" s="12">
        <v>2110.41</v>
      </c>
      <c r="D6273" s="192">
        <f t="shared" si="97"/>
        <v>2.5119912032889324E-2</v>
      </c>
    </row>
    <row r="6274" spans="2:4" thickBot="1" x14ac:dyDescent="0.3">
      <c r="B6274" s="11">
        <v>43635</v>
      </c>
      <c r="C6274" s="12">
        <v>2108.15</v>
      </c>
      <c r="D6274" s="192">
        <f t="shared" si="97"/>
        <v>-0.10708819613249876</v>
      </c>
    </row>
    <row r="6275" spans="2:4" thickBot="1" x14ac:dyDescent="0.3">
      <c r="B6275" s="11">
        <v>43636</v>
      </c>
      <c r="C6275" s="12">
        <v>2110.5100000000002</v>
      </c>
      <c r="D6275" s="192">
        <f t="shared" si="97"/>
        <v>0.11194649337096241</v>
      </c>
    </row>
    <row r="6276" spans="2:4" thickBot="1" x14ac:dyDescent="0.3">
      <c r="B6276" s="11">
        <v>43637</v>
      </c>
      <c r="C6276" s="12">
        <v>2115.73</v>
      </c>
      <c r="D6276" s="192">
        <f t="shared" si="97"/>
        <v>0.24733358287807317</v>
      </c>
    </row>
    <row r="6277" spans="2:4" thickBot="1" x14ac:dyDescent="0.3">
      <c r="B6277" s="11">
        <v>43640</v>
      </c>
      <c r="C6277" s="12">
        <v>2132.15</v>
      </c>
      <c r="D6277" s="192">
        <f t="shared" si="97"/>
        <v>0.77609146724770817</v>
      </c>
    </row>
    <row r="6278" spans="2:4" thickBot="1" x14ac:dyDescent="0.3">
      <c r="B6278" s="11">
        <v>43641</v>
      </c>
      <c r="C6278" s="12">
        <v>2158.23</v>
      </c>
      <c r="D6278" s="192">
        <f t="shared" si="97"/>
        <v>1.2231784818141245</v>
      </c>
    </row>
    <row r="6279" spans="2:4" thickBot="1" x14ac:dyDescent="0.3">
      <c r="B6279" s="11">
        <v>43642</v>
      </c>
      <c r="C6279" s="12">
        <v>2158.89</v>
      </c>
      <c r="D6279" s="192">
        <f t="shared" ref="D6279:D6342" si="98">+((C6279/C6278)-1)*100</f>
        <v>3.0580614670339124E-2</v>
      </c>
    </row>
    <row r="6280" spans="2:4" thickBot="1" x14ac:dyDescent="0.3">
      <c r="B6280" s="11">
        <v>43643</v>
      </c>
      <c r="C6280" s="12">
        <v>2130.92</v>
      </c>
      <c r="D6280" s="192">
        <f t="shared" si="98"/>
        <v>-1.2955731880734955</v>
      </c>
    </row>
    <row r="6281" spans="2:4" thickBot="1" x14ac:dyDescent="0.3">
      <c r="B6281" s="11">
        <v>43644</v>
      </c>
      <c r="C6281" s="12">
        <v>2128.4</v>
      </c>
      <c r="D6281" s="192">
        <f t="shared" si="98"/>
        <v>-0.11825878024515069</v>
      </c>
    </row>
    <row r="6282" spans="2:4" thickBot="1" x14ac:dyDescent="0.3">
      <c r="B6282" s="11">
        <v>43647</v>
      </c>
      <c r="C6282" s="12">
        <v>2133.92</v>
      </c>
      <c r="D6282" s="192">
        <f t="shared" si="98"/>
        <v>0.25934974628829544</v>
      </c>
    </row>
    <row r="6283" spans="2:4" thickBot="1" x14ac:dyDescent="0.3">
      <c r="B6283" s="11">
        <v>43648</v>
      </c>
      <c r="C6283" s="12">
        <v>2132.39</v>
      </c>
      <c r="D6283" s="192">
        <f t="shared" si="98"/>
        <v>-7.1699032766003867E-2</v>
      </c>
    </row>
    <row r="6284" spans="2:4" thickBot="1" x14ac:dyDescent="0.3">
      <c r="B6284" s="11">
        <v>43649</v>
      </c>
      <c r="C6284" s="12">
        <v>2137.75</v>
      </c>
      <c r="D6284" s="192">
        <f t="shared" si="98"/>
        <v>0.251361148757967</v>
      </c>
    </row>
    <row r="6285" spans="2:4" thickBot="1" x14ac:dyDescent="0.3">
      <c r="B6285" s="11">
        <v>43650</v>
      </c>
      <c r="C6285" s="12">
        <v>2139.79</v>
      </c>
      <c r="D6285" s="192">
        <f t="shared" si="98"/>
        <v>9.542743538766274E-2</v>
      </c>
    </row>
    <row r="6286" spans="2:4" thickBot="1" x14ac:dyDescent="0.3">
      <c r="B6286" s="11">
        <v>43651</v>
      </c>
      <c r="C6286" s="12">
        <v>2140.1999999999998</v>
      </c>
      <c r="D6286" s="192">
        <f t="shared" si="98"/>
        <v>1.9160758766045838E-2</v>
      </c>
    </row>
    <row r="6287" spans="2:4" thickBot="1" x14ac:dyDescent="0.3">
      <c r="B6287" s="11">
        <v>43654</v>
      </c>
      <c r="C6287" s="12">
        <v>2150.64</v>
      </c>
      <c r="D6287" s="192">
        <f t="shared" si="98"/>
        <v>0.48780487804878092</v>
      </c>
    </row>
    <row r="6288" spans="2:4" thickBot="1" x14ac:dyDescent="0.3">
      <c r="B6288" s="11">
        <v>43655</v>
      </c>
      <c r="C6288" s="12">
        <v>2157.36</v>
      </c>
      <c r="D6288" s="192">
        <f t="shared" si="98"/>
        <v>0.31246512665998871</v>
      </c>
    </row>
    <row r="6289" spans="2:4" thickBot="1" x14ac:dyDescent="0.3">
      <c r="B6289" s="11">
        <v>43656</v>
      </c>
      <c r="C6289" s="12">
        <v>2147.61</v>
      </c>
      <c r="D6289" s="192">
        <f t="shared" si="98"/>
        <v>-0.4519412615418883</v>
      </c>
    </row>
    <row r="6290" spans="2:4" thickBot="1" x14ac:dyDescent="0.3">
      <c r="B6290" s="11">
        <v>43657</v>
      </c>
      <c r="C6290" s="12">
        <v>2152.9499999999998</v>
      </c>
      <c r="D6290" s="192">
        <f t="shared" si="98"/>
        <v>0.24864849763224228</v>
      </c>
    </row>
    <row r="6291" spans="2:4" thickBot="1" x14ac:dyDescent="0.3">
      <c r="B6291" s="11">
        <v>43658</v>
      </c>
      <c r="C6291" s="12">
        <v>2154.44</v>
      </c>
      <c r="D6291" s="192">
        <f t="shared" si="98"/>
        <v>6.9207366636492296E-2</v>
      </c>
    </row>
    <row r="6292" spans="2:4" thickBot="1" x14ac:dyDescent="0.3">
      <c r="B6292" s="11">
        <v>43661</v>
      </c>
      <c r="C6292" s="12">
        <v>2153.86</v>
      </c>
      <c r="D6292" s="192">
        <f t="shared" si="98"/>
        <v>-2.6921148883229939E-2</v>
      </c>
    </row>
    <row r="6293" spans="2:4" thickBot="1" x14ac:dyDescent="0.3">
      <c r="B6293" s="11">
        <v>43662</v>
      </c>
      <c r="C6293" s="12">
        <v>2155.61</v>
      </c>
      <c r="D6293" s="192">
        <f t="shared" si="98"/>
        <v>8.1249477681932802E-2</v>
      </c>
    </row>
    <row r="6294" spans="2:4" thickBot="1" x14ac:dyDescent="0.3">
      <c r="B6294" s="11">
        <v>43663</v>
      </c>
      <c r="C6294" s="12">
        <v>2155.56</v>
      </c>
      <c r="D6294" s="192">
        <f t="shared" si="98"/>
        <v>-2.31952904282684E-3</v>
      </c>
    </row>
    <row r="6295" spans="2:4" thickBot="1" x14ac:dyDescent="0.3">
      <c r="B6295" s="11">
        <v>43664</v>
      </c>
      <c r="C6295" s="12">
        <v>2146.04</v>
      </c>
      <c r="D6295" s="192">
        <f t="shared" si="98"/>
        <v>-0.4416485739204612</v>
      </c>
    </row>
    <row r="6296" spans="2:4" thickBot="1" x14ac:dyDescent="0.3">
      <c r="B6296" s="11">
        <v>43665</v>
      </c>
      <c r="C6296" s="12">
        <v>2148.6799999999998</v>
      </c>
      <c r="D6296" s="192">
        <f t="shared" si="98"/>
        <v>0.12301727833590181</v>
      </c>
    </row>
    <row r="6297" spans="2:4" thickBot="1" x14ac:dyDescent="0.3">
      <c r="B6297" s="11">
        <v>43668</v>
      </c>
      <c r="C6297" s="12">
        <v>2153.94</v>
      </c>
      <c r="D6297" s="192">
        <f t="shared" si="98"/>
        <v>0.24480145950072085</v>
      </c>
    </row>
    <row r="6298" spans="2:4" thickBot="1" x14ac:dyDescent="0.3">
      <c r="B6298" s="11">
        <v>43669</v>
      </c>
      <c r="C6298" s="12">
        <v>2152.3200000000002</v>
      </c>
      <c r="D6298" s="192">
        <f t="shared" si="98"/>
        <v>-7.5211008663189638E-2</v>
      </c>
    </row>
    <row r="6299" spans="2:4" thickBot="1" x14ac:dyDescent="0.3">
      <c r="B6299" s="11">
        <v>43670</v>
      </c>
      <c r="C6299" s="12">
        <v>2154.59</v>
      </c>
      <c r="D6299" s="192">
        <f t="shared" si="98"/>
        <v>0.10546758846268212</v>
      </c>
    </row>
    <row r="6300" spans="2:4" thickBot="1" x14ac:dyDescent="0.3">
      <c r="B6300" s="11">
        <v>43671</v>
      </c>
      <c r="C6300" s="12">
        <v>2153.19</v>
      </c>
      <c r="D6300" s="192">
        <f t="shared" si="98"/>
        <v>-6.4977559535694951E-2</v>
      </c>
    </row>
    <row r="6301" spans="2:4" thickBot="1" x14ac:dyDescent="0.3">
      <c r="B6301" s="11">
        <v>43672</v>
      </c>
      <c r="C6301" s="12">
        <v>2153.06</v>
      </c>
      <c r="D6301" s="192">
        <f t="shared" si="98"/>
        <v>-6.0375535832934979E-3</v>
      </c>
    </row>
    <row r="6302" spans="2:4" thickBot="1" x14ac:dyDescent="0.3">
      <c r="B6302" s="11">
        <v>43676</v>
      </c>
      <c r="C6302" s="12">
        <v>2152.67</v>
      </c>
      <c r="D6302" s="192">
        <f t="shared" si="98"/>
        <v>-1.8113754377480085E-2</v>
      </c>
    </row>
    <row r="6303" spans="2:4" thickBot="1" x14ac:dyDescent="0.3">
      <c r="B6303" s="11">
        <v>43677</v>
      </c>
      <c r="C6303" s="12">
        <v>2160.2600000000002</v>
      </c>
      <c r="D6303" s="192">
        <f t="shared" si="98"/>
        <v>0.35258539395264243</v>
      </c>
    </row>
    <row r="6304" spans="2:4" thickBot="1" x14ac:dyDescent="0.3">
      <c r="B6304" s="11">
        <v>43678</v>
      </c>
      <c r="C6304" s="12">
        <v>2168.89</v>
      </c>
      <c r="D6304" s="192">
        <f t="shared" si="98"/>
        <v>0.39948895040409216</v>
      </c>
    </row>
    <row r="6305" spans="2:4" thickBot="1" x14ac:dyDescent="0.3">
      <c r="B6305" s="11">
        <v>43679</v>
      </c>
      <c r="C6305" s="12">
        <v>2169.17</v>
      </c>
      <c r="D6305" s="192">
        <f t="shared" si="98"/>
        <v>1.2909829451945853E-2</v>
      </c>
    </row>
    <row r="6306" spans="2:4" thickBot="1" x14ac:dyDescent="0.3">
      <c r="B6306" s="11">
        <v>43682</v>
      </c>
      <c r="C6306" s="12">
        <v>2170.44</v>
      </c>
      <c r="D6306" s="192">
        <f t="shared" si="98"/>
        <v>5.8547739457948111E-2</v>
      </c>
    </row>
    <row r="6307" spans="2:4" thickBot="1" x14ac:dyDescent="0.3">
      <c r="B6307" s="11">
        <v>43683</v>
      </c>
      <c r="C6307" s="12">
        <v>2163.71</v>
      </c>
      <c r="D6307" s="192">
        <f t="shared" si="98"/>
        <v>-0.3100753764213704</v>
      </c>
    </row>
    <row r="6308" spans="2:4" thickBot="1" x14ac:dyDescent="0.3">
      <c r="B6308" s="11">
        <v>43684</v>
      </c>
      <c r="C6308" s="12">
        <v>2165.37</v>
      </c>
      <c r="D6308" s="192">
        <f t="shared" si="98"/>
        <v>7.6720078014136384E-2</v>
      </c>
    </row>
    <row r="6309" spans="2:4" thickBot="1" x14ac:dyDescent="0.3">
      <c r="B6309" s="11">
        <v>43685</v>
      </c>
      <c r="C6309" s="12">
        <v>2163.69</v>
      </c>
      <c r="D6309" s="192">
        <f t="shared" si="98"/>
        <v>-7.7584893112947473E-2</v>
      </c>
    </row>
    <row r="6310" spans="2:4" thickBot="1" x14ac:dyDescent="0.3">
      <c r="B6310" s="11">
        <v>43686</v>
      </c>
      <c r="C6310" s="12">
        <v>2161.0100000000002</v>
      </c>
      <c r="D6310" s="192">
        <f t="shared" si="98"/>
        <v>-0.12386247567811592</v>
      </c>
    </row>
    <row r="6311" spans="2:4" thickBot="1" x14ac:dyDescent="0.3">
      <c r="B6311" s="11">
        <v>43689</v>
      </c>
      <c r="C6311" s="12">
        <v>2171.71</v>
      </c>
      <c r="D6311" s="192">
        <f t="shared" si="98"/>
        <v>0.49513884711314127</v>
      </c>
    </row>
    <row r="6312" spans="2:4" thickBot="1" x14ac:dyDescent="0.3">
      <c r="B6312" s="11">
        <v>43690</v>
      </c>
      <c r="C6312" s="12">
        <v>2170.87</v>
      </c>
      <c r="D6312" s="192">
        <f t="shared" si="98"/>
        <v>-3.8679197498747708E-2</v>
      </c>
    </row>
    <row r="6313" spans="2:4" thickBot="1" x14ac:dyDescent="0.3">
      <c r="B6313" s="11">
        <v>43691</v>
      </c>
      <c r="C6313" s="12">
        <v>2173.36</v>
      </c>
      <c r="D6313" s="192">
        <f t="shared" si="98"/>
        <v>0.11470055784088551</v>
      </c>
    </row>
    <row r="6314" spans="2:4" thickBot="1" x14ac:dyDescent="0.3">
      <c r="B6314" s="11">
        <v>43692</v>
      </c>
      <c r="C6314" s="12">
        <v>2170.42</v>
      </c>
      <c r="D6314" s="192">
        <f t="shared" si="98"/>
        <v>-0.1352744138108708</v>
      </c>
    </row>
    <row r="6315" spans="2:4" thickBot="1" x14ac:dyDescent="0.3">
      <c r="B6315" s="11">
        <v>43693</v>
      </c>
      <c r="C6315" s="12">
        <v>2172.98</v>
      </c>
      <c r="D6315" s="192">
        <f t="shared" si="98"/>
        <v>0.11794952129080549</v>
      </c>
    </row>
    <row r="6316" spans="2:4" thickBot="1" x14ac:dyDescent="0.3">
      <c r="B6316" s="11">
        <v>43696</v>
      </c>
      <c r="C6316" s="12">
        <v>2169.1</v>
      </c>
      <c r="D6316" s="192">
        <f t="shared" si="98"/>
        <v>-0.17855663650839793</v>
      </c>
    </row>
    <row r="6317" spans="2:4" thickBot="1" x14ac:dyDescent="0.3">
      <c r="B6317" s="11">
        <v>43697</v>
      </c>
      <c r="C6317" s="12">
        <v>2167.7199999999998</v>
      </c>
      <c r="D6317" s="192">
        <f t="shared" si="98"/>
        <v>-6.3620856576462881E-2</v>
      </c>
    </row>
    <row r="6318" spans="2:4" thickBot="1" x14ac:dyDescent="0.3">
      <c r="B6318" s="11">
        <v>43698</v>
      </c>
      <c r="C6318" s="12">
        <v>2171.54</v>
      </c>
      <c r="D6318" s="192">
        <f t="shared" si="98"/>
        <v>0.17622202129428111</v>
      </c>
    </row>
    <row r="6319" spans="2:4" thickBot="1" x14ac:dyDescent="0.3">
      <c r="B6319" s="11">
        <v>43699</v>
      </c>
      <c r="C6319" s="12">
        <v>2164.73</v>
      </c>
      <c r="D6319" s="192">
        <f t="shared" si="98"/>
        <v>-0.31360232830157653</v>
      </c>
    </row>
    <row r="6320" spans="2:4" thickBot="1" x14ac:dyDescent="0.3">
      <c r="B6320" s="11">
        <v>43700</v>
      </c>
      <c r="C6320" s="12">
        <v>2167.19</v>
      </c>
      <c r="D6320" s="192">
        <f t="shared" si="98"/>
        <v>0.11364003824958502</v>
      </c>
    </row>
    <row r="6321" spans="2:4" thickBot="1" x14ac:dyDescent="0.3">
      <c r="B6321" s="11">
        <v>43703</v>
      </c>
      <c r="C6321" s="12">
        <v>2169.62</v>
      </c>
      <c r="D6321" s="192">
        <f t="shared" si="98"/>
        <v>0.11212676322795989</v>
      </c>
    </row>
    <row r="6322" spans="2:4" thickBot="1" x14ac:dyDescent="0.3">
      <c r="B6322" s="11">
        <v>43704</v>
      </c>
      <c r="C6322" s="12">
        <v>2169.79</v>
      </c>
      <c r="D6322" s="192">
        <f t="shared" si="98"/>
        <v>7.8354734930563552E-3</v>
      </c>
    </row>
    <row r="6323" spans="2:4" thickBot="1" x14ac:dyDescent="0.3">
      <c r="B6323" s="11">
        <v>43705</v>
      </c>
      <c r="C6323" s="12">
        <v>2161.17</v>
      </c>
      <c r="D6323" s="192">
        <f t="shared" si="98"/>
        <v>-0.39727346886103687</v>
      </c>
    </row>
    <row r="6324" spans="2:4" thickBot="1" x14ac:dyDescent="0.3">
      <c r="B6324" s="11">
        <v>43706</v>
      </c>
      <c r="C6324" s="12">
        <v>2164.1999999999998</v>
      </c>
      <c r="D6324" s="192">
        <f t="shared" si="98"/>
        <v>0.14020183511707085</v>
      </c>
    </row>
    <row r="6325" spans="2:4" thickBot="1" x14ac:dyDescent="0.3">
      <c r="B6325" s="11">
        <v>43707</v>
      </c>
      <c r="C6325" s="12">
        <v>2161.98</v>
      </c>
      <c r="D6325" s="192">
        <f t="shared" si="98"/>
        <v>-0.10257831993345512</v>
      </c>
    </row>
    <row r="6326" spans="2:4" thickBot="1" x14ac:dyDescent="0.3">
      <c r="B6326" s="11">
        <v>43710</v>
      </c>
      <c r="C6326" s="12">
        <v>2163.41</v>
      </c>
      <c r="D6326" s="192">
        <f t="shared" si="98"/>
        <v>6.6143072553859206E-2</v>
      </c>
    </row>
    <row r="6327" spans="2:4" thickBot="1" x14ac:dyDescent="0.3">
      <c r="B6327" s="11">
        <v>43712</v>
      </c>
      <c r="C6327" s="12">
        <v>2158.67</v>
      </c>
      <c r="D6327" s="192">
        <f t="shared" si="98"/>
        <v>-0.21909855274773182</v>
      </c>
    </row>
    <row r="6328" spans="2:4" thickBot="1" x14ac:dyDescent="0.3">
      <c r="B6328" s="11">
        <v>43713</v>
      </c>
      <c r="C6328" s="12">
        <v>2141.27</v>
      </c>
      <c r="D6328" s="192">
        <f t="shared" si="98"/>
        <v>-0.80605187453386407</v>
      </c>
    </row>
    <row r="6329" spans="2:4" thickBot="1" x14ac:dyDescent="0.3">
      <c r="B6329" s="11">
        <v>43714</v>
      </c>
      <c r="C6329" s="12">
        <v>2132.36</v>
      </c>
      <c r="D6329" s="192">
        <f t="shared" si="98"/>
        <v>-0.41610819747158745</v>
      </c>
    </row>
    <row r="6330" spans="2:4" thickBot="1" x14ac:dyDescent="0.3">
      <c r="B6330" s="11">
        <v>43718</v>
      </c>
      <c r="C6330" s="12">
        <v>2126.35</v>
      </c>
      <c r="D6330" s="192">
        <f t="shared" si="98"/>
        <v>-0.28184734285018331</v>
      </c>
    </row>
    <row r="6331" spans="2:4" thickBot="1" x14ac:dyDescent="0.3">
      <c r="B6331" s="11">
        <v>43719</v>
      </c>
      <c r="C6331" s="12">
        <v>2118.4699999999998</v>
      </c>
      <c r="D6331" s="192">
        <f t="shared" si="98"/>
        <v>-0.37058809697368966</v>
      </c>
    </row>
    <row r="6332" spans="2:4" thickBot="1" x14ac:dyDescent="0.3">
      <c r="B6332" s="11">
        <v>43720</v>
      </c>
      <c r="C6332" s="12">
        <v>2102.15</v>
      </c>
      <c r="D6332" s="192">
        <f t="shared" si="98"/>
        <v>-0.77036729337680576</v>
      </c>
    </row>
    <row r="6333" spans="2:4" thickBot="1" x14ac:dyDescent="0.3">
      <c r="B6333" s="11">
        <v>43721</v>
      </c>
      <c r="C6333" s="12">
        <v>2111.4</v>
      </c>
      <c r="D6333" s="192">
        <f t="shared" si="98"/>
        <v>0.44002568798611197</v>
      </c>
    </row>
    <row r="6334" spans="2:4" thickBot="1" x14ac:dyDescent="0.3">
      <c r="B6334" s="11">
        <v>43724</v>
      </c>
      <c r="C6334" s="12">
        <v>2110.14</v>
      </c>
      <c r="D6334" s="192">
        <f t="shared" si="98"/>
        <v>-5.9676044330780886E-2</v>
      </c>
    </row>
    <row r="6335" spans="2:4" thickBot="1" x14ac:dyDescent="0.3">
      <c r="B6335" s="11">
        <v>43725</v>
      </c>
      <c r="C6335" s="12">
        <v>2109.34</v>
      </c>
      <c r="D6335" s="192">
        <f t="shared" si="98"/>
        <v>-3.7912176443255508E-2</v>
      </c>
    </row>
    <row r="6336" spans="2:4" thickBot="1" x14ac:dyDescent="0.3">
      <c r="B6336" s="11">
        <v>43726</v>
      </c>
      <c r="C6336" s="12">
        <v>2110.27</v>
      </c>
      <c r="D6336" s="192">
        <f t="shared" si="98"/>
        <v>4.4089620449994094E-2</v>
      </c>
    </row>
    <row r="6337" spans="2:4" thickBot="1" x14ac:dyDescent="0.3">
      <c r="B6337" s="11">
        <v>43727</v>
      </c>
      <c r="C6337" s="12">
        <v>2111.19</v>
      </c>
      <c r="D6337" s="192">
        <f t="shared" si="98"/>
        <v>4.3596317058947065E-2</v>
      </c>
    </row>
    <row r="6338" spans="2:4" thickBot="1" x14ac:dyDescent="0.3">
      <c r="B6338" s="11">
        <v>43728</v>
      </c>
      <c r="C6338" s="12">
        <v>2110.7800000000002</v>
      </c>
      <c r="D6338" s="192">
        <f t="shared" si="98"/>
        <v>-1.9420326924624032E-2</v>
      </c>
    </row>
    <row r="6339" spans="2:4" thickBot="1" x14ac:dyDescent="0.3">
      <c r="B6339" s="11">
        <v>43731</v>
      </c>
      <c r="C6339" s="12">
        <v>2107.91</v>
      </c>
      <c r="D6339" s="192">
        <f t="shared" si="98"/>
        <v>-0.13596869403729173</v>
      </c>
    </row>
    <row r="6340" spans="2:4" thickBot="1" x14ac:dyDescent="0.3">
      <c r="B6340" s="11">
        <v>43732</v>
      </c>
      <c r="C6340" s="12">
        <v>2106.37</v>
      </c>
      <c r="D6340" s="192">
        <f t="shared" si="98"/>
        <v>-7.3058147643878524E-2</v>
      </c>
    </row>
    <row r="6341" spans="2:4" thickBot="1" x14ac:dyDescent="0.3">
      <c r="B6341" s="11">
        <v>43733</v>
      </c>
      <c r="C6341" s="12">
        <v>2103.83</v>
      </c>
      <c r="D6341" s="192">
        <f t="shared" si="98"/>
        <v>-0.12058660159420809</v>
      </c>
    </row>
    <row r="6342" spans="2:4" thickBot="1" x14ac:dyDescent="0.3">
      <c r="B6342" s="11">
        <v>43734</v>
      </c>
      <c r="C6342" s="12">
        <v>2104.38</v>
      </c>
      <c r="D6342" s="192">
        <f t="shared" si="98"/>
        <v>2.6142796708872318E-2</v>
      </c>
    </row>
    <row r="6343" spans="2:4" thickBot="1" x14ac:dyDescent="0.3">
      <c r="B6343" s="11">
        <v>43735</v>
      </c>
      <c r="C6343" s="12">
        <v>2117.2399999999998</v>
      </c>
      <c r="D6343" s="192">
        <f t="shared" ref="D6343:D6406" si="99">+((C6343/C6342)-1)*100</f>
        <v>0.61110635911763023</v>
      </c>
    </row>
    <row r="6344" spans="2:4" thickBot="1" x14ac:dyDescent="0.3">
      <c r="B6344" s="11">
        <v>43738</v>
      </c>
      <c r="C6344" s="12">
        <v>2126.42</v>
      </c>
      <c r="D6344" s="192">
        <f t="shared" si="99"/>
        <v>0.43358334435399382</v>
      </c>
    </row>
    <row r="6345" spans="2:4" thickBot="1" x14ac:dyDescent="0.3">
      <c r="B6345" s="11">
        <v>43739</v>
      </c>
      <c r="C6345" s="12">
        <v>2135.66</v>
      </c>
      <c r="D6345" s="192">
        <f t="shared" si="99"/>
        <v>0.43453315901842426</v>
      </c>
    </row>
    <row r="6346" spans="2:4" thickBot="1" x14ac:dyDescent="0.3">
      <c r="B6346" s="11">
        <v>43740</v>
      </c>
      <c r="C6346" s="12">
        <v>2129.92</v>
      </c>
      <c r="D6346" s="192">
        <f t="shared" si="99"/>
        <v>-0.26876937340212237</v>
      </c>
    </row>
    <row r="6347" spans="2:4" thickBot="1" x14ac:dyDescent="0.3">
      <c r="B6347" s="11">
        <v>43741</v>
      </c>
      <c r="C6347" s="12">
        <v>2118.6799999999998</v>
      </c>
      <c r="D6347" s="192">
        <f t="shared" si="99"/>
        <v>-0.52771935096155298</v>
      </c>
    </row>
    <row r="6348" spans="2:4" thickBot="1" x14ac:dyDescent="0.3">
      <c r="B6348" s="11">
        <v>43742</v>
      </c>
      <c r="C6348" s="12">
        <v>2120.19</v>
      </c>
      <c r="D6348" s="192">
        <f t="shared" si="99"/>
        <v>7.1270791247379783E-2</v>
      </c>
    </row>
    <row r="6349" spans="2:4" thickBot="1" x14ac:dyDescent="0.3">
      <c r="B6349" s="11">
        <v>43745</v>
      </c>
      <c r="C6349" s="12">
        <v>2129.61</v>
      </c>
      <c r="D6349" s="192">
        <f t="shared" si="99"/>
        <v>0.44429980331952557</v>
      </c>
    </row>
    <row r="6350" spans="2:4" thickBot="1" x14ac:dyDescent="0.3">
      <c r="B6350" s="11">
        <v>43746</v>
      </c>
      <c r="C6350" s="12">
        <v>2121.9299999999998</v>
      </c>
      <c r="D6350" s="192">
        <f t="shared" si="99"/>
        <v>-0.3606294110189312</v>
      </c>
    </row>
    <row r="6351" spans="2:4" thickBot="1" x14ac:dyDescent="0.3">
      <c r="B6351" s="11">
        <v>43747</v>
      </c>
      <c r="C6351" s="12">
        <v>2127.64</v>
      </c>
      <c r="D6351" s="192">
        <f t="shared" si="99"/>
        <v>0.26909464496944757</v>
      </c>
    </row>
    <row r="6352" spans="2:4" thickBot="1" x14ac:dyDescent="0.3">
      <c r="B6352" s="11">
        <v>43748</v>
      </c>
      <c r="C6352" s="12">
        <v>2134.4499999999998</v>
      </c>
      <c r="D6352" s="192">
        <f t="shared" si="99"/>
        <v>0.32007294467109038</v>
      </c>
    </row>
    <row r="6353" spans="2:4" thickBot="1" x14ac:dyDescent="0.3">
      <c r="B6353" s="11">
        <v>43749</v>
      </c>
      <c r="C6353" s="12">
        <v>2135.4899999999998</v>
      </c>
      <c r="D6353" s="192">
        <f t="shared" si="99"/>
        <v>4.8724495771734766E-2</v>
      </c>
    </row>
    <row r="6354" spans="2:4" thickBot="1" x14ac:dyDescent="0.3">
      <c r="B6354" s="11">
        <v>43752</v>
      </c>
      <c r="C6354" s="12">
        <v>2131.94</v>
      </c>
      <c r="D6354" s="192">
        <f t="shared" si="99"/>
        <v>-0.16623819357617364</v>
      </c>
    </row>
    <row r="6355" spans="2:4" thickBot="1" x14ac:dyDescent="0.3">
      <c r="B6355" s="11">
        <v>43753</v>
      </c>
      <c r="C6355" s="12">
        <v>2123.23</v>
      </c>
      <c r="D6355" s="192">
        <f t="shared" si="99"/>
        <v>-0.40854808296668654</v>
      </c>
    </row>
    <row r="6356" spans="2:4" thickBot="1" x14ac:dyDescent="0.3">
      <c r="B6356" s="11">
        <v>43754</v>
      </c>
      <c r="C6356" s="12">
        <v>2120.14</v>
      </c>
      <c r="D6356" s="192">
        <f t="shared" si="99"/>
        <v>-0.14553298512173241</v>
      </c>
    </row>
    <row r="6357" spans="2:4" thickBot="1" x14ac:dyDescent="0.3">
      <c r="B6357" s="11">
        <v>43755</v>
      </c>
      <c r="C6357" s="12">
        <v>2118.0100000000002</v>
      </c>
      <c r="D6357" s="192">
        <f t="shared" si="99"/>
        <v>-0.10046506362785257</v>
      </c>
    </row>
    <row r="6358" spans="2:4" thickBot="1" x14ac:dyDescent="0.3">
      <c r="B6358" s="11">
        <v>43756</v>
      </c>
      <c r="C6358" s="12">
        <v>2113.88</v>
      </c>
      <c r="D6358" s="192">
        <f t="shared" si="99"/>
        <v>-0.19499435791143771</v>
      </c>
    </row>
    <row r="6359" spans="2:4" thickBot="1" x14ac:dyDescent="0.3">
      <c r="B6359" s="11">
        <v>43759</v>
      </c>
      <c r="C6359" s="12">
        <v>2109.62</v>
      </c>
      <c r="D6359" s="192">
        <f t="shared" si="99"/>
        <v>-0.2015251575302357</v>
      </c>
    </row>
    <row r="6360" spans="2:4" thickBot="1" x14ac:dyDescent="0.3">
      <c r="B6360" s="11">
        <v>43760</v>
      </c>
      <c r="C6360" s="12">
        <v>2105.5100000000002</v>
      </c>
      <c r="D6360" s="192">
        <f t="shared" si="99"/>
        <v>-0.19482181625125605</v>
      </c>
    </row>
    <row r="6361" spans="2:4" thickBot="1" x14ac:dyDescent="0.3">
      <c r="B6361" s="11">
        <v>43761</v>
      </c>
      <c r="C6361" s="12">
        <v>2103.81</v>
      </c>
      <c r="D6361" s="192">
        <f t="shared" si="99"/>
        <v>-8.0740533172496409E-2</v>
      </c>
    </row>
    <row r="6362" spans="2:4" thickBot="1" x14ac:dyDescent="0.3">
      <c r="B6362" s="11">
        <v>43762</v>
      </c>
      <c r="C6362" s="12">
        <v>2107.0300000000002</v>
      </c>
      <c r="D6362" s="192">
        <f t="shared" si="99"/>
        <v>0.15305564666012739</v>
      </c>
    </row>
    <row r="6363" spans="2:4" thickBot="1" x14ac:dyDescent="0.3">
      <c r="B6363" s="11">
        <v>43763</v>
      </c>
      <c r="C6363" s="12">
        <v>2119.9499999999998</v>
      </c>
      <c r="D6363" s="192">
        <f t="shared" si="99"/>
        <v>0.61318538416632595</v>
      </c>
    </row>
    <row r="6364" spans="2:4" thickBot="1" x14ac:dyDescent="0.3">
      <c r="B6364" s="11">
        <v>43766</v>
      </c>
      <c r="C6364" s="12">
        <v>2124.9699999999998</v>
      </c>
      <c r="D6364" s="192">
        <f t="shared" si="99"/>
        <v>0.23679803768956731</v>
      </c>
    </row>
    <row r="6365" spans="2:4" thickBot="1" x14ac:dyDescent="0.3">
      <c r="B6365" s="11">
        <v>43767</v>
      </c>
      <c r="C6365" s="12">
        <v>2117.31</v>
      </c>
      <c r="D6365" s="192">
        <f t="shared" si="99"/>
        <v>-0.36047567730367325</v>
      </c>
    </row>
    <row r="6366" spans="2:4" thickBot="1" x14ac:dyDescent="0.3">
      <c r="B6366" s="11">
        <v>43768</v>
      </c>
      <c r="C6366" s="12">
        <v>2117.11</v>
      </c>
      <c r="D6366" s="192">
        <f t="shared" si="99"/>
        <v>-9.4459479244801692E-3</v>
      </c>
    </row>
    <row r="6367" spans="2:4" thickBot="1" x14ac:dyDescent="0.3">
      <c r="B6367" s="11">
        <v>43769</v>
      </c>
      <c r="C6367" s="12">
        <v>2118.84</v>
      </c>
      <c r="D6367" s="192">
        <f t="shared" si="99"/>
        <v>8.1715168319074216E-2</v>
      </c>
    </row>
    <row r="6368" spans="2:4" thickBot="1" x14ac:dyDescent="0.3">
      <c r="B6368" s="11">
        <v>43773</v>
      </c>
      <c r="C6368" s="12">
        <v>2116.92</v>
      </c>
      <c r="D6368" s="192">
        <f t="shared" si="99"/>
        <v>-9.0615619867473463E-2</v>
      </c>
    </row>
    <row r="6369" spans="2:4" thickBot="1" x14ac:dyDescent="0.3">
      <c r="B6369" s="11">
        <v>43774</v>
      </c>
      <c r="C6369" s="12">
        <v>2123.6999999999998</v>
      </c>
      <c r="D6369" s="192">
        <f t="shared" si="99"/>
        <v>0.32027662830904635</v>
      </c>
    </row>
    <row r="6370" spans="2:4" thickBot="1" x14ac:dyDescent="0.3">
      <c r="B6370" s="11">
        <v>43775</v>
      </c>
      <c r="C6370" s="12">
        <v>2124.59</v>
      </c>
      <c r="D6370" s="192">
        <f t="shared" si="99"/>
        <v>4.1907990770839731E-2</v>
      </c>
    </row>
    <row r="6371" spans="2:4" thickBot="1" x14ac:dyDescent="0.3">
      <c r="B6371" s="11">
        <v>43777</v>
      </c>
      <c r="C6371" s="12">
        <v>2125.33</v>
      </c>
      <c r="D6371" s="192">
        <f t="shared" si="99"/>
        <v>3.4830249601092156E-2</v>
      </c>
    </row>
    <row r="6372" spans="2:4" thickBot="1" x14ac:dyDescent="0.3">
      <c r="B6372" s="11">
        <v>43780</v>
      </c>
      <c r="C6372" s="12">
        <v>2115.36</v>
      </c>
      <c r="D6372" s="192">
        <f t="shared" si="99"/>
        <v>-0.46910362155523355</v>
      </c>
    </row>
    <row r="6373" spans="2:4" thickBot="1" x14ac:dyDescent="0.3">
      <c r="B6373" s="11">
        <v>43781</v>
      </c>
      <c r="C6373" s="12">
        <v>2116.92</v>
      </c>
      <c r="D6373" s="192">
        <f t="shared" si="99"/>
        <v>7.3746312684352944E-2</v>
      </c>
    </row>
    <row r="6374" spans="2:4" thickBot="1" x14ac:dyDescent="0.3">
      <c r="B6374" s="11">
        <v>43782</v>
      </c>
      <c r="C6374" s="12">
        <v>2128.19</v>
      </c>
      <c r="D6374" s="192">
        <f t="shared" si="99"/>
        <v>0.53237722729249093</v>
      </c>
    </row>
    <row r="6375" spans="2:4" thickBot="1" x14ac:dyDescent="0.3">
      <c r="B6375" s="11">
        <v>43783</v>
      </c>
      <c r="C6375" s="12">
        <v>2140.69</v>
      </c>
      <c r="D6375" s="192">
        <f t="shared" si="99"/>
        <v>0.58735357275432332</v>
      </c>
    </row>
    <row r="6376" spans="2:4" thickBot="1" x14ac:dyDescent="0.3">
      <c r="B6376" s="11">
        <v>43784</v>
      </c>
      <c r="C6376" s="12">
        <v>2141.79</v>
      </c>
      <c r="D6376" s="192">
        <f t="shared" si="99"/>
        <v>5.1385301001083405E-2</v>
      </c>
    </row>
    <row r="6377" spans="2:4" thickBot="1" x14ac:dyDescent="0.3">
      <c r="B6377" s="11">
        <v>43787</v>
      </c>
      <c r="C6377" s="12">
        <v>2139.21</v>
      </c>
      <c r="D6377" s="192">
        <f t="shared" si="99"/>
        <v>-0.12045998907455058</v>
      </c>
    </row>
    <row r="6378" spans="2:4" thickBot="1" x14ac:dyDescent="0.3">
      <c r="B6378" s="11">
        <v>43788</v>
      </c>
      <c r="C6378" s="12">
        <v>2137.0100000000002</v>
      </c>
      <c r="D6378" s="192">
        <f t="shared" si="99"/>
        <v>-0.10284170324558195</v>
      </c>
    </row>
    <row r="6379" spans="2:4" thickBot="1" x14ac:dyDescent="0.3">
      <c r="B6379" s="11">
        <v>43789</v>
      </c>
      <c r="C6379" s="12">
        <v>2134.04</v>
      </c>
      <c r="D6379" s="192">
        <f t="shared" si="99"/>
        <v>-0.13897922798677964</v>
      </c>
    </row>
    <row r="6380" spans="2:4" thickBot="1" x14ac:dyDescent="0.3">
      <c r="B6380" s="11">
        <v>43790</v>
      </c>
      <c r="C6380" s="12">
        <v>2134.39</v>
      </c>
      <c r="D6380" s="192">
        <f t="shared" si="99"/>
        <v>1.6400817229289544E-2</v>
      </c>
    </row>
    <row r="6381" spans="2:4" thickBot="1" x14ac:dyDescent="0.3">
      <c r="B6381" s="11">
        <v>43791</v>
      </c>
      <c r="C6381" s="12">
        <v>2134.46</v>
      </c>
      <c r="D6381" s="192">
        <f t="shared" si="99"/>
        <v>3.2796255604816693E-3</v>
      </c>
    </row>
    <row r="6382" spans="2:4" thickBot="1" x14ac:dyDescent="0.3">
      <c r="B6382" s="11">
        <v>43794</v>
      </c>
      <c r="C6382" s="12">
        <v>2131.19</v>
      </c>
      <c r="D6382" s="192">
        <f t="shared" si="99"/>
        <v>-0.15320034106987013</v>
      </c>
    </row>
    <row r="6383" spans="2:4" thickBot="1" x14ac:dyDescent="0.3">
      <c r="B6383" s="11">
        <v>43795</v>
      </c>
      <c r="C6383" s="12">
        <v>2131.61</v>
      </c>
      <c r="D6383" s="192">
        <f t="shared" si="99"/>
        <v>1.97072996776404E-2</v>
      </c>
    </row>
    <row r="6384" spans="2:4" thickBot="1" x14ac:dyDescent="0.3">
      <c r="B6384" s="11">
        <v>43796</v>
      </c>
      <c r="C6384" s="12">
        <v>2129.83</v>
      </c>
      <c r="D6384" s="192">
        <f t="shared" si="99"/>
        <v>-8.3504956347557613E-2</v>
      </c>
    </row>
    <row r="6385" spans="2:4" thickBot="1" x14ac:dyDescent="0.3">
      <c r="B6385" s="11">
        <v>43797</v>
      </c>
      <c r="C6385" s="12">
        <v>2127.23</v>
      </c>
      <c r="D6385" s="192">
        <f t="shared" si="99"/>
        <v>-0.12207547081222181</v>
      </c>
    </row>
    <row r="6386" spans="2:4" thickBot="1" x14ac:dyDescent="0.3">
      <c r="B6386" s="11">
        <v>43798</v>
      </c>
      <c r="C6386" s="12">
        <v>2126.62</v>
      </c>
      <c r="D6386" s="192">
        <f t="shared" si="99"/>
        <v>-2.867578964192985E-2</v>
      </c>
    </row>
    <row r="6387" spans="2:4" thickBot="1" x14ac:dyDescent="0.3">
      <c r="B6387" s="11">
        <v>43801</v>
      </c>
      <c r="C6387" s="12">
        <v>2129.1799999999998</v>
      </c>
      <c r="D6387" s="192">
        <f t="shared" si="99"/>
        <v>0.12037881709001663</v>
      </c>
    </row>
    <row r="6388" spans="2:4" thickBot="1" x14ac:dyDescent="0.3">
      <c r="B6388" s="11">
        <v>43802</v>
      </c>
      <c r="C6388" s="12">
        <v>2127.77</v>
      </c>
      <c r="D6388" s="192">
        <f t="shared" si="99"/>
        <v>-6.6222677274807573E-2</v>
      </c>
    </row>
    <row r="6389" spans="2:4" thickBot="1" x14ac:dyDescent="0.3">
      <c r="B6389" s="11">
        <v>43803</v>
      </c>
      <c r="C6389" s="12">
        <v>2126.44</v>
      </c>
      <c r="D6389" s="192">
        <f t="shared" si="99"/>
        <v>-6.2506755899360833E-2</v>
      </c>
    </row>
    <row r="6390" spans="2:4" thickBot="1" x14ac:dyDescent="0.3">
      <c r="B6390" s="11">
        <v>43804</v>
      </c>
      <c r="C6390" s="12">
        <v>2128.1</v>
      </c>
      <c r="D6390" s="192">
        <f t="shared" si="99"/>
        <v>7.8064746712813715E-2</v>
      </c>
    </row>
    <row r="6391" spans="2:4" thickBot="1" x14ac:dyDescent="0.3">
      <c r="B6391" s="11">
        <v>43805</v>
      </c>
      <c r="C6391" s="12">
        <v>2128.9499999999998</v>
      </c>
      <c r="D6391" s="192">
        <f t="shared" si="99"/>
        <v>3.9941732061454793E-2</v>
      </c>
    </row>
    <row r="6392" spans="2:4" thickBot="1" x14ac:dyDescent="0.3">
      <c r="B6392" s="11">
        <v>43808</v>
      </c>
      <c r="C6392" s="12">
        <v>2129.27</v>
      </c>
      <c r="D6392" s="192">
        <f t="shared" si="99"/>
        <v>1.5030883768996084E-2</v>
      </c>
    </row>
    <row r="6393" spans="2:4" thickBot="1" x14ac:dyDescent="0.3">
      <c r="B6393" s="11">
        <v>43809</v>
      </c>
      <c r="C6393" s="12">
        <v>2129.63</v>
      </c>
      <c r="D6393" s="192">
        <f t="shared" si="99"/>
        <v>1.6907202938098997E-2</v>
      </c>
    </row>
    <row r="6394" spans="2:4" thickBot="1" x14ac:dyDescent="0.3">
      <c r="B6394" s="11">
        <v>43810</v>
      </c>
      <c r="C6394" s="12">
        <v>2126.6</v>
      </c>
      <c r="D6394" s="192">
        <f t="shared" si="99"/>
        <v>-0.14227823612553703</v>
      </c>
    </row>
    <row r="6395" spans="2:4" thickBot="1" x14ac:dyDescent="0.3">
      <c r="B6395" s="11">
        <v>43811</v>
      </c>
      <c r="C6395" s="12">
        <v>2126.1799999999998</v>
      </c>
      <c r="D6395" s="192">
        <f t="shared" si="99"/>
        <v>-1.9749835418036987E-2</v>
      </c>
    </row>
    <row r="6396" spans="2:4" thickBot="1" x14ac:dyDescent="0.3">
      <c r="B6396" s="11">
        <v>43812</v>
      </c>
      <c r="C6396" s="12">
        <v>2133.17</v>
      </c>
      <c r="D6396" s="192">
        <f t="shared" si="99"/>
        <v>0.32875861874348544</v>
      </c>
    </row>
    <row r="6397" spans="2:4" thickBot="1" x14ac:dyDescent="0.3">
      <c r="B6397" s="11">
        <v>43815</v>
      </c>
      <c r="C6397" s="12">
        <v>2146.98</v>
      </c>
      <c r="D6397" s="192">
        <f t="shared" si="99"/>
        <v>0.64739331605074835</v>
      </c>
    </row>
    <row r="6398" spans="2:4" thickBot="1" x14ac:dyDescent="0.3">
      <c r="B6398" s="11">
        <v>43816</v>
      </c>
      <c r="C6398" s="12">
        <v>2147.96</v>
      </c>
      <c r="D6398" s="192">
        <f t="shared" si="99"/>
        <v>4.5645511369452052E-2</v>
      </c>
    </row>
    <row r="6399" spans="2:4" thickBot="1" x14ac:dyDescent="0.3">
      <c r="B6399" s="11">
        <v>43817</v>
      </c>
      <c r="C6399" s="12">
        <v>2150.14</v>
      </c>
      <c r="D6399" s="192">
        <f t="shared" si="99"/>
        <v>0.10149164788915144</v>
      </c>
    </row>
    <row r="6400" spans="2:4" thickBot="1" x14ac:dyDescent="0.3">
      <c r="B6400" s="11">
        <v>43818</v>
      </c>
      <c r="C6400" s="12">
        <v>2155.71</v>
      </c>
      <c r="D6400" s="192">
        <f t="shared" si="99"/>
        <v>0.25905289888101812</v>
      </c>
    </row>
    <row r="6401" spans="2:4" thickBot="1" x14ac:dyDescent="0.3">
      <c r="B6401" s="11">
        <v>43819</v>
      </c>
      <c r="C6401" s="12">
        <v>2161.14</v>
      </c>
      <c r="D6401" s="192">
        <f t="shared" si="99"/>
        <v>0.25188916876572875</v>
      </c>
    </row>
    <row r="6402" spans="2:4" thickBot="1" x14ac:dyDescent="0.3">
      <c r="B6402" s="11">
        <v>43822</v>
      </c>
      <c r="C6402" s="12">
        <v>2169.0300000000002</v>
      </c>
      <c r="D6402" s="192">
        <f t="shared" si="99"/>
        <v>0.36508509397819022</v>
      </c>
    </row>
    <row r="6403" spans="2:4" thickBot="1" x14ac:dyDescent="0.3">
      <c r="B6403" s="11">
        <v>43823</v>
      </c>
      <c r="C6403" s="12">
        <v>2169.34</v>
      </c>
      <c r="D6403" s="192">
        <f t="shared" si="99"/>
        <v>1.4292102921587002E-2</v>
      </c>
    </row>
    <row r="6404" spans="2:4" thickBot="1" x14ac:dyDescent="0.3">
      <c r="B6404" s="11">
        <v>43825</v>
      </c>
      <c r="C6404" s="12">
        <v>2167.5300000000002</v>
      </c>
      <c r="D6404" s="192">
        <f t="shared" si="99"/>
        <v>-8.3435514949248279E-2</v>
      </c>
    </row>
    <row r="6405" spans="2:4" thickBot="1" x14ac:dyDescent="0.3">
      <c r="B6405" s="11">
        <v>43826</v>
      </c>
      <c r="C6405" s="12">
        <v>2177.09</v>
      </c>
      <c r="D6405" s="192">
        <f t="shared" si="99"/>
        <v>0.44105502576665678</v>
      </c>
    </row>
    <row r="6406" spans="2:4" thickBot="1" x14ac:dyDescent="0.3">
      <c r="B6406" s="11">
        <v>43833</v>
      </c>
      <c r="C6406" s="12">
        <v>2180.31</v>
      </c>
      <c r="D6406" s="192">
        <f t="shared" si="99"/>
        <v>0.14790385330876177</v>
      </c>
    </row>
    <row r="6407" spans="2:4" thickBot="1" x14ac:dyDescent="0.3">
      <c r="B6407" s="11">
        <v>43836</v>
      </c>
      <c r="C6407" s="12">
        <v>2184.52</v>
      </c>
      <c r="D6407" s="192">
        <f t="shared" ref="D6407:D6470" si="100">+((C6407/C6406)-1)*100</f>
        <v>0.1930918080456534</v>
      </c>
    </row>
    <row r="6408" spans="2:4" thickBot="1" x14ac:dyDescent="0.3">
      <c r="B6408" s="11">
        <v>43837</v>
      </c>
      <c r="C6408" s="12">
        <v>2179.0300000000002</v>
      </c>
      <c r="D6408" s="192">
        <f t="shared" si="100"/>
        <v>-0.2513137897570128</v>
      </c>
    </row>
    <row r="6409" spans="2:4" thickBot="1" x14ac:dyDescent="0.3">
      <c r="B6409" s="11">
        <v>43838</v>
      </c>
      <c r="C6409" s="12">
        <v>2201.4299999999998</v>
      </c>
      <c r="D6409" s="192">
        <f t="shared" si="100"/>
        <v>1.027980339875989</v>
      </c>
    </row>
    <row r="6410" spans="2:4" thickBot="1" x14ac:dyDescent="0.3">
      <c r="B6410" s="11">
        <v>43839</v>
      </c>
      <c r="C6410" s="12">
        <v>2214.85</v>
      </c>
      <c r="D6410" s="192">
        <f t="shared" si="100"/>
        <v>0.60960375755758633</v>
      </c>
    </row>
    <row r="6411" spans="2:4" thickBot="1" x14ac:dyDescent="0.3">
      <c r="B6411" s="11">
        <v>43840</v>
      </c>
      <c r="C6411" s="12">
        <v>2223.75</v>
      </c>
      <c r="D6411" s="192">
        <f t="shared" si="100"/>
        <v>0.40183308124703832</v>
      </c>
    </row>
    <row r="6412" spans="2:4" thickBot="1" x14ac:dyDescent="0.3">
      <c r="B6412" s="11">
        <v>43843</v>
      </c>
      <c r="C6412" s="12">
        <v>2240.69</v>
      </c>
      <c r="D6412" s="192">
        <f t="shared" si="100"/>
        <v>0.76177627880831267</v>
      </c>
    </row>
    <row r="6413" spans="2:4" thickBot="1" x14ac:dyDescent="0.3">
      <c r="B6413" s="11">
        <v>43844</v>
      </c>
      <c r="C6413" s="12">
        <v>2247.46</v>
      </c>
      <c r="D6413" s="192">
        <f t="shared" si="100"/>
        <v>0.30213907323191069</v>
      </c>
    </row>
    <row r="6414" spans="2:4" thickBot="1" x14ac:dyDescent="0.3">
      <c r="B6414" s="11">
        <v>43845</v>
      </c>
      <c r="C6414" s="12">
        <v>2224.39</v>
      </c>
      <c r="D6414" s="192">
        <f t="shared" si="100"/>
        <v>-1.0264921288921758</v>
      </c>
    </row>
    <row r="6415" spans="2:4" thickBot="1" x14ac:dyDescent="0.3">
      <c r="B6415" s="11">
        <v>43846</v>
      </c>
      <c r="C6415" s="12">
        <v>2210.3000000000002</v>
      </c>
      <c r="D6415" s="192">
        <f t="shared" si="100"/>
        <v>-0.63343208699911946</v>
      </c>
    </row>
    <row r="6416" spans="2:4" thickBot="1" x14ac:dyDescent="0.3">
      <c r="B6416" s="11">
        <v>43847</v>
      </c>
      <c r="C6416" s="12">
        <v>2209.25</v>
      </c>
      <c r="D6416" s="192">
        <f t="shared" si="100"/>
        <v>-4.7504863593184066E-2</v>
      </c>
    </row>
    <row r="6417" spans="2:4" thickBot="1" x14ac:dyDescent="0.3">
      <c r="B6417" s="11">
        <v>43850</v>
      </c>
      <c r="C6417" s="12">
        <v>2233.23</v>
      </c>
      <c r="D6417" s="192">
        <f t="shared" si="100"/>
        <v>1.0854362340160684</v>
      </c>
    </row>
    <row r="6418" spans="2:4" thickBot="1" x14ac:dyDescent="0.3">
      <c r="B6418" s="11">
        <v>43851</v>
      </c>
      <c r="C6418" s="12">
        <v>2238.61</v>
      </c>
      <c r="D6418" s="192">
        <f t="shared" si="100"/>
        <v>0.24090666881602107</v>
      </c>
    </row>
    <row r="6419" spans="2:4" thickBot="1" x14ac:dyDescent="0.3">
      <c r="B6419" s="11">
        <v>43852</v>
      </c>
      <c r="C6419" s="12">
        <v>2245.88</v>
      </c>
      <c r="D6419" s="192">
        <f t="shared" si="100"/>
        <v>0.32475509356251209</v>
      </c>
    </row>
    <row r="6420" spans="2:4" thickBot="1" x14ac:dyDescent="0.3">
      <c r="B6420" s="11">
        <v>43853</v>
      </c>
      <c r="C6420" s="12">
        <v>2247.73</v>
      </c>
      <c r="D6420" s="192">
        <f t="shared" si="100"/>
        <v>8.2373056441120696E-2</v>
      </c>
    </row>
    <row r="6421" spans="2:4" thickBot="1" x14ac:dyDescent="0.3">
      <c r="B6421" s="11">
        <v>43854</v>
      </c>
      <c r="C6421" s="12">
        <v>2235.34</v>
      </c>
      <c r="D6421" s="192">
        <f t="shared" si="100"/>
        <v>-0.55122278921400092</v>
      </c>
    </row>
    <row r="6422" spans="2:4" thickBot="1" x14ac:dyDescent="0.3">
      <c r="B6422" s="11">
        <v>43857</v>
      </c>
      <c r="C6422" s="12">
        <v>2235.34</v>
      </c>
      <c r="D6422" s="192">
        <f t="shared" si="100"/>
        <v>0</v>
      </c>
    </row>
    <row r="6423" spans="2:4" thickBot="1" x14ac:dyDescent="0.3">
      <c r="B6423" s="11">
        <v>43858</v>
      </c>
      <c r="C6423" s="12">
        <v>2230.9299999999998</v>
      </c>
      <c r="D6423" s="192">
        <f t="shared" si="100"/>
        <v>-0.19728542414130246</v>
      </c>
    </row>
    <row r="6424" spans="2:4" thickBot="1" x14ac:dyDescent="0.3">
      <c r="B6424" s="11">
        <v>43859</v>
      </c>
      <c r="C6424" s="12">
        <v>2226.9</v>
      </c>
      <c r="D6424" s="192">
        <f t="shared" si="100"/>
        <v>-0.18064215372063375</v>
      </c>
    </row>
    <row r="6425" spans="2:4" thickBot="1" x14ac:dyDescent="0.3">
      <c r="B6425" s="11">
        <v>43860</v>
      </c>
      <c r="C6425" s="12">
        <v>2218.1799999999998</v>
      </c>
      <c r="D6425" s="192">
        <f t="shared" si="100"/>
        <v>-0.39157573308187255</v>
      </c>
    </row>
    <row r="6426" spans="2:4" thickBot="1" x14ac:dyDescent="0.3">
      <c r="B6426" s="11">
        <v>43861</v>
      </c>
      <c r="C6426" s="12">
        <v>2212.59</v>
      </c>
      <c r="D6426" s="192">
        <f t="shared" si="100"/>
        <v>-0.25200840328556406</v>
      </c>
    </row>
    <row r="6427" spans="2:4" thickBot="1" x14ac:dyDescent="0.3">
      <c r="B6427" s="11">
        <v>43864</v>
      </c>
      <c r="C6427" s="12">
        <v>2207.15</v>
      </c>
      <c r="D6427" s="192">
        <f t="shared" si="100"/>
        <v>-0.24586570489788517</v>
      </c>
    </row>
    <row r="6428" spans="2:4" thickBot="1" x14ac:dyDescent="0.3">
      <c r="B6428" s="11">
        <v>43865</v>
      </c>
      <c r="C6428" s="12">
        <v>2214.9</v>
      </c>
      <c r="D6428" s="192">
        <f t="shared" si="100"/>
        <v>0.35113154973609451</v>
      </c>
    </row>
    <row r="6429" spans="2:4" thickBot="1" x14ac:dyDescent="0.3">
      <c r="B6429" s="11">
        <v>43866</v>
      </c>
      <c r="C6429" s="12">
        <v>2220.35</v>
      </c>
      <c r="D6429" s="192">
        <f t="shared" si="100"/>
        <v>0.24606077023792139</v>
      </c>
    </row>
    <row r="6430" spans="2:4" thickBot="1" x14ac:dyDescent="0.3">
      <c r="B6430" s="11">
        <v>43867</v>
      </c>
      <c r="C6430" s="12">
        <v>2223.65</v>
      </c>
      <c r="D6430" s="192">
        <f t="shared" si="100"/>
        <v>0.14862521674512408</v>
      </c>
    </row>
    <row r="6431" spans="2:4" thickBot="1" x14ac:dyDescent="0.3">
      <c r="B6431" s="11">
        <v>43868</v>
      </c>
      <c r="C6431" s="12">
        <v>2222.98</v>
      </c>
      <c r="D6431" s="192">
        <f t="shared" si="100"/>
        <v>-3.013064106311969E-2</v>
      </c>
    </row>
    <row r="6432" spans="2:4" thickBot="1" x14ac:dyDescent="0.3">
      <c r="B6432" s="11">
        <v>43871</v>
      </c>
      <c r="C6432" s="12">
        <v>2223.66</v>
      </c>
      <c r="D6432" s="192">
        <f t="shared" si="100"/>
        <v>3.0589568956984614E-2</v>
      </c>
    </row>
    <row r="6433" spans="2:4" thickBot="1" x14ac:dyDescent="0.3">
      <c r="B6433" s="11">
        <v>43872</v>
      </c>
      <c r="C6433" s="12">
        <v>2221.04</v>
      </c>
      <c r="D6433" s="192">
        <f t="shared" si="100"/>
        <v>-0.11782376802208505</v>
      </c>
    </row>
    <row r="6434" spans="2:4" thickBot="1" x14ac:dyDescent="0.3">
      <c r="B6434" s="11">
        <v>43873</v>
      </c>
      <c r="C6434" s="12">
        <v>2224.12</v>
      </c>
      <c r="D6434" s="192">
        <f t="shared" si="100"/>
        <v>0.13867377444800599</v>
      </c>
    </row>
    <row r="6435" spans="2:4" thickBot="1" x14ac:dyDescent="0.3">
      <c r="B6435" s="11">
        <v>43874</v>
      </c>
      <c r="C6435" s="12">
        <v>2230.2800000000002</v>
      </c>
      <c r="D6435" s="192">
        <f t="shared" si="100"/>
        <v>0.27696347319390302</v>
      </c>
    </row>
    <row r="6436" spans="2:4" thickBot="1" x14ac:dyDescent="0.3">
      <c r="B6436" s="11">
        <v>43875</v>
      </c>
      <c r="C6436" s="12">
        <v>2243.89</v>
      </c>
      <c r="D6436" s="192">
        <f t="shared" si="100"/>
        <v>0.6102372796240596</v>
      </c>
    </row>
    <row r="6437" spans="2:4" thickBot="1" x14ac:dyDescent="0.3">
      <c r="B6437" s="11">
        <v>43878</v>
      </c>
      <c r="C6437" s="12">
        <v>2241.92</v>
      </c>
      <c r="D6437" s="192">
        <f t="shared" si="100"/>
        <v>-8.7793964944793412E-2</v>
      </c>
    </row>
    <row r="6438" spans="2:4" thickBot="1" x14ac:dyDescent="0.3">
      <c r="B6438" s="11">
        <v>43879</v>
      </c>
      <c r="C6438" s="12">
        <v>2241.4499999999998</v>
      </c>
      <c r="D6438" s="192">
        <f t="shared" si="100"/>
        <v>-2.0964173565529709E-2</v>
      </c>
    </row>
    <row r="6439" spans="2:4" thickBot="1" x14ac:dyDescent="0.3">
      <c r="B6439" s="11">
        <v>43880</v>
      </c>
      <c r="C6439" s="12">
        <v>2243.75</v>
      </c>
      <c r="D6439" s="192">
        <f t="shared" si="100"/>
        <v>0.10261214838609423</v>
      </c>
    </row>
    <row r="6440" spans="2:4" thickBot="1" x14ac:dyDescent="0.3">
      <c r="B6440" s="11">
        <v>43881</v>
      </c>
      <c r="C6440" s="12">
        <v>2226.1799999999998</v>
      </c>
      <c r="D6440" s="192">
        <f t="shared" si="100"/>
        <v>-0.78306406685237917</v>
      </c>
    </row>
    <row r="6441" spans="2:4" thickBot="1" x14ac:dyDescent="0.3">
      <c r="B6441" s="11">
        <v>43885</v>
      </c>
      <c r="C6441" s="12">
        <v>2216.7199999999998</v>
      </c>
      <c r="D6441" s="192">
        <f t="shared" si="100"/>
        <v>-0.42494317620318522</v>
      </c>
    </row>
    <row r="6442" spans="2:4" thickBot="1" x14ac:dyDescent="0.3">
      <c r="B6442" s="11">
        <v>43886</v>
      </c>
      <c r="C6442" s="12">
        <v>2201.4499999999998</v>
      </c>
      <c r="D6442" s="192">
        <f t="shared" si="100"/>
        <v>-0.68885560648165312</v>
      </c>
    </row>
    <row r="6443" spans="2:4" thickBot="1" x14ac:dyDescent="0.3">
      <c r="B6443" s="11">
        <v>43887</v>
      </c>
      <c r="C6443" s="12">
        <v>2181.64</v>
      </c>
      <c r="D6443" s="192">
        <f t="shared" si="100"/>
        <v>-0.89986145495014602</v>
      </c>
    </row>
    <row r="6444" spans="2:4" thickBot="1" x14ac:dyDescent="0.3">
      <c r="B6444" s="11">
        <v>43888</v>
      </c>
      <c r="C6444" s="12">
        <v>2183.7600000000002</v>
      </c>
      <c r="D6444" s="192">
        <f t="shared" si="100"/>
        <v>9.7174602592553505E-2</v>
      </c>
    </row>
    <row r="6445" spans="2:4" thickBot="1" x14ac:dyDescent="0.3">
      <c r="B6445" s="11">
        <v>43889</v>
      </c>
      <c r="C6445" s="12">
        <v>2177.25</v>
      </c>
      <c r="D6445" s="192">
        <f t="shared" si="100"/>
        <v>-0.29810968238268565</v>
      </c>
    </row>
    <row r="6446" spans="2:4" thickBot="1" x14ac:dyDescent="0.3">
      <c r="B6446" s="11">
        <v>43892</v>
      </c>
      <c r="C6446" s="12">
        <v>2152.8200000000002</v>
      </c>
      <c r="D6446" s="192">
        <f t="shared" si="100"/>
        <v>-1.1220576415202577</v>
      </c>
    </row>
    <row r="6447" spans="2:4" thickBot="1" x14ac:dyDescent="0.3">
      <c r="B6447" s="11">
        <v>43893</v>
      </c>
      <c r="C6447" s="12">
        <v>2138.0500000000002</v>
      </c>
      <c r="D6447" s="192">
        <f t="shared" si="100"/>
        <v>-0.68607686662145451</v>
      </c>
    </row>
    <row r="6448" spans="2:4" thickBot="1" x14ac:dyDescent="0.3">
      <c r="B6448" s="11">
        <v>43894</v>
      </c>
      <c r="C6448" s="12">
        <v>2133.7199999999998</v>
      </c>
      <c r="D6448" s="192">
        <f t="shared" si="100"/>
        <v>-0.20252098875145341</v>
      </c>
    </row>
    <row r="6449" spans="2:4" thickBot="1" x14ac:dyDescent="0.3">
      <c r="B6449" s="11">
        <v>43895</v>
      </c>
      <c r="C6449" s="12">
        <v>2112.39</v>
      </c>
      <c r="D6449" s="192">
        <f t="shared" si="100"/>
        <v>-0.99966256116078567</v>
      </c>
    </row>
    <row r="6450" spans="2:4" thickBot="1" x14ac:dyDescent="0.3">
      <c r="B6450" s="11">
        <v>43896</v>
      </c>
      <c r="C6450" s="12">
        <v>2048.46</v>
      </c>
      <c r="D6450" s="192">
        <f t="shared" si="100"/>
        <v>-3.0264297785920102</v>
      </c>
    </row>
    <row r="6451" spans="2:4" thickBot="1" x14ac:dyDescent="0.3">
      <c r="B6451" s="11">
        <v>43899</v>
      </c>
      <c r="C6451" s="12">
        <v>1895.69</v>
      </c>
      <c r="D6451" s="192">
        <f t="shared" si="100"/>
        <v>-7.4577975650000461</v>
      </c>
    </row>
    <row r="6452" spans="2:4" thickBot="1" x14ac:dyDescent="0.3">
      <c r="B6452" s="11">
        <v>43900</v>
      </c>
      <c r="C6452" s="12">
        <v>1947.46</v>
      </c>
      <c r="D6452" s="192">
        <f t="shared" si="100"/>
        <v>2.730931745169296</v>
      </c>
    </row>
    <row r="6453" spans="2:4" thickBot="1" x14ac:dyDescent="0.3">
      <c r="B6453" s="11">
        <v>43901</v>
      </c>
      <c r="C6453" s="12">
        <v>2007.85</v>
      </c>
      <c r="D6453" s="192">
        <f t="shared" si="100"/>
        <v>3.1009622790711955</v>
      </c>
    </row>
    <row r="6454" spans="2:4" thickBot="1" x14ac:dyDescent="0.3">
      <c r="B6454" s="11">
        <v>43903</v>
      </c>
      <c r="C6454" s="12">
        <v>1885.22</v>
      </c>
      <c r="D6454" s="192">
        <f t="shared" si="100"/>
        <v>-6.1075279527853077</v>
      </c>
    </row>
    <row r="6455" spans="2:4" thickBot="1" x14ac:dyDescent="0.3">
      <c r="B6455" s="11">
        <v>43906</v>
      </c>
      <c r="C6455" s="12">
        <v>1805.91</v>
      </c>
      <c r="D6455" s="192">
        <f t="shared" si="100"/>
        <v>-4.2069360605128336</v>
      </c>
    </row>
    <row r="6456" spans="2:4" thickBot="1" x14ac:dyDescent="0.3">
      <c r="B6456" s="11">
        <v>43907</v>
      </c>
      <c r="C6456" s="12">
        <v>1763.88</v>
      </c>
      <c r="D6456" s="192">
        <f t="shared" si="100"/>
        <v>-2.3273585062378532</v>
      </c>
    </row>
    <row r="6457" spans="2:4" thickBot="1" x14ac:dyDescent="0.3">
      <c r="B6457" s="11">
        <v>43908</v>
      </c>
      <c r="C6457" s="12">
        <v>1739.71</v>
      </c>
      <c r="D6457" s="192">
        <f t="shared" si="100"/>
        <v>-1.3702746218563711</v>
      </c>
    </row>
    <row r="6458" spans="2:4" thickBot="1" x14ac:dyDescent="0.3">
      <c r="B6458" s="11">
        <v>43909</v>
      </c>
      <c r="C6458" s="12">
        <v>1571.04</v>
      </c>
      <c r="D6458" s="192">
        <f t="shared" si="100"/>
        <v>-9.695294043260084</v>
      </c>
    </row>
    <row r="6459" spans="2:4" thickBot="1" x14ac:dyDescent="0.3">
      <c r="B6459" s="11">
        <v>43927</v>
      </c>
      <c r="C6459" s="12">
        <v>1454.71</v>
      </c>
      <c r="D6459" s="192">
        <f t="shared" si="100"/>
        <v>-7.4046491496079003</v>
      </c>
    </row>
    <row r="6460" spans="2:4" thickBot="1" x14ac:dyDescent="0.3">
      <c r="B6460" s="11">
        <v>43928</v>
      </c>
      <c r="C6460" s="12">
        <v>1519.4</v>
      </c>
      <c r="D6460" s="192">
        <f t="shared" si="100"/>
        <v>4.4469344405414279</v>
      </c>
    </row>
    <row r="6461" spans="2:4" thickBot="1" x14ac:dyDescent="0.3">
      <c r="B6461" s="11">
        <v>43929</v>
      </c>
      <c r="C6461" s="12">
        <v>1684.17</v>
      </c>
      <c r="D6461" s="192">
        <f t="shared" si="100"/>
        <v>10.844412268000525</v>
      </c>
    </row>
    <row r="6462" spans="2:4" thickBot="1" x14ac:dyDescent="0.3">
      <c r="B6462" s="11">
        <v>43930</v>
      </c>
      <c r="C6462" s="12">
        <v>1769.06</v>
      </c>
      <c r="D6462" s="192">
        <f t="shared" si="100"/>
        <v>5.0404650361899339</v>
      </c>
    </row>
    <row r="6463" spans="2:4" thickBot="1" x14ac:dyDescent="0.3">
      <c r="B6463" s="11">
        <v>43931</v>
      </c>
      <c r="C6463" s="12">
        <v>1823.44</v>
      </c>
      <c r="D6463" s="192">
        <f t="shared" si="100"/>
        <v>3.073948876804633</v>
      </c>
    </row>
    <row r="6464" spans="2:4" thickBot="1" x14ac:dyDescent="0.3">
      <c r="B6464" s="11">
        <v>43934</v>
      </c>
      <c r="C6464" s="12">
        <v>1795.86</v>
      </c>
      <c r="D6464" s="192">
        <f t="shared" si="100"/>
        <v>-1.5125257754573851</v>
      </c>
    </row>
    <row r="6465" spans="2:4" thickBot="1" x14ac:dyDescent="0.3">
      <c r="B6465" s="11">
        <v>43935</v>
      </c>
      <c r="C6465" s="12">
        <v>1787.36</v>
      </c>
      <c r="D6465" s="192">
        <f t="shared" si="100"/>
        <v>-0.47331083714766686</v>
      </c>
    </row>
    <row r="6466" spans="2:4" thickBot="1" x14ac:dyDescent="0.3">
      <c r="B6466" s="11">
        <v>43936</v>
      </c>
      <c r="C6466" s="12">
        <v>1784.29</v>
      </c>
      <c r="D6466" s="192">
        <f t="shared" si="100"/>
        <v>-0.17176170441320915</v>
      </c>
    </row>
    <row r="6467" spans="2:4" thickBot="1" x14ac:dyDescent="0.3">
      <c r="B6467" s="11">
        <v>43937</v>
      </c>
      <c r="C6467" s="12">
        <v>1759.48</v>
      </c>
      <c r="D6467" s="192">
        <f t="shared" si="100"/>
        <v>-1.3904690381047913</v>
      </c>
    </row>
    <row r="6468" spans="2:4" thickBot="1" x14ac:dyDescent="0.3">
      <c r="B6468" s="11">
        <v>43938</v>
      </c>
      <c r="C6468" s="12">
        <v>1747.85</v>
      </c>
      <c r="D6468" s="192">
        <f t="shared" si="100"/>
        <v>-0.66099074726624352</v>
      </c>
    </row>
    <row r="6469" spans="2:4" thickBot="1" x14ac:dyDescent="0.3">
      <c r="B6469" s="11">
        <v>43941</v>
      </c>
      <c r="C6469" s="12">
        <v>1724.56</v>
      </c>
      <c r="D6469" s="192">
        <f t="shared" si="100"/>
        <v>-1.3324942071688106</v>
      </c>
    </row>
    <row r="6470" spans="2:4" thickBot="1" x14ac:dyDescent="0.3">
      <c r="B6470" s="11">
        <v>43942</v>
      </c>
      <c r="C6470" s="12">
        <v>1697.28</v>
      </c>
      <c r="D6470" s="192">
        <f t="shared" si="100"/>
        <v>-1.5818527624437473</v>
      </c>
    </row>
    <row r="6471" spans="2:4" thickBot="1" x14ac:dyDescent="0.3">
      <c r="B6471" s="11">
        <v>43943</v>
      </c>
      <c r="C6471" s="12">
        <v>1677.73</v>
      </c>
      <c r="D6471" s="192">
        <f t="shared" ref="D6471:D6534" si="101">+((C6471/C6470)-1)*100</f>
        <v>-1.1518429487179516</v>
      </c>
    </row>
    <row r="6472" spans="2:4" thickBot="1" x14ac:dyDescent="0.3">
      <c r="B6472" s="11">
        <v>43944</v>
      </c>
      <c r="C6472" s="12">
        <v>1658.86</v>
      </c>
      <c r="D6472" s="192">
        <f t="shared" si="101"/>
        <v>-1.1247340156044228</v>
      </c>
    </row>
    <row r="6473" spans="2:4" thickBot="1" x14ac:dyDescent="0.3">
      <c r="B6473" s="11">
        <v>43945</v>
      </c>
      <c r="C6473" s="12">
        <v>1638.27</v>
      </c>
      <c r="D6473" s="192">
        <f t="shared" si="101"/>
        <v>-1.2412138456530331</v>
      </c>
    </row>
    <row r="6474" spans="2:4" thickBot="1" x14ac:dyDescent="0.3">
      <c r="B6474" s="11">
        <v>43948</v>
      </c>
      <c r="C6474" s="12">
        <v>1611.91</v>
      </c>
      <c r="D6474" s="192">
        <f t="shared" si="101"/>
        <v>-1.6090143871278828</v>
      </c>
    </row>
    <row r="6475" spans="2:4" thickBot="1" x14ac:dyDescent="0.3">
      <c r="B6475" s="11">
        <v>43949</v>
      </c>
      <c r="C6475" s="12">
        <v>1601.1</v>
      </c>
      <c r="D6475" s="192">
        <f t="shared" si="101"/>
        <v>-0.67063297578650038</v>
      </c>
    </row>
    <row r="6476" spans="2:4" thickBot="1" x14ac:dyDescent="0.3">
      <c r="B6476" s="11">
        <v>43950</v>
      </c>
      <c r="C6476" s="12">
        <v>1594.77</v>
      </c>
      <c r="D6476" s="192">
        <f t="shared" si="101"/>
        <v>-0.39535319467864927</v>
      </c>
    </row>
    <row r="6477" spans="2:4" thickBot="1" x14ac:dyDescent="0.3">
      <c r="B6477" s="11">
        <v>43951</v>
      </c>
      <c r="C6477" s="12">
        <v>1572.75</v>
      </c>
      <c r="D6477" s="192">
        <f t="shared" si="101"/>
        <v>-1.3807633702665578</v>
      </c>
    </row>
    <row r="6478" spans="2:4" thickBot="1" x14ac:dyDescent="0.3">
      <c r="B6478" s="11">
        <v>43955</v>
      </c>
      <c r="C6478" s="12">
        <v>1566.77</v>
      </c>
      <c r="D6478" s="192">
        <f t="shared" si="101"/>
        <v>-0.38022571928151283</v>
      </c>
    </row>
    <row r="6479" spans="2:4" thickBot="1" x14ac:dyDescent="0.3">
      <c r="B6479" s="11">
        <v>43956</v>
      </c>
      <c r="C6479" s="12">
        <v>1577.57</v>
      </c>
      <c r="D6479" s="192">
        <f t="shared" si="101"/>
        <v>0.68931623658865515</v>
      </c>
    </row>
    <row r="6480" spans="2:4" thickBot="1" x14ac:dyDescent="0.3">
      <c r="B6480" s="11">
        <v>43957</v>
      </c>
      <c r="C6480" s="12">
        <v>1598.05</v>
      </c>
      <c r="D6480" s="192">
        <f t="shared" si="101"/>
        <v>1.2981991290402339</v>
      </c>
    </row>
    <row r="6481" spans="2:4" thickBot="1" x14ac:dyDescent="0.3">
      <c r="B6481" s="11">
        <v>43958</v>
      </c>
      <c r="C6481" s="12">
        <v>1597.36</v>
      </c>
      <c r="D6481" s="192">
        <f t="shared" si="101"/>
        <v>-4.3177622727708087E-2</v>
      </c>
    </row>
    <row r="6482" spans="2:4" thickBot="1" x14ac:dyDescent="0.3">
      <c r="B6482" s="11">
        <v>43959</v>
      </c>
      <c r="C6482" s="12">
        <v>1604.45</v>
      </c>
      <c r="D6482" s="192">
        <f t="shared" si="101"/>
        <v>0.44385736465168968</v>
      </c>
    </row>
    <row r="6483" spans="2:4" thickBot="1" x14ac:dyDescent="0.3">
      <c r="B6483" s="11">
        <v>43962</v>
      </c>
      <c r="C6483" s="12">
        <v>1618.86</v>
      </c>
      <c r="D6483" s="192">
        <f t="shared" si="101"/>
        <v>0.8981270840474842</v>
      </c>
    </row>
    <row r="6484" spans="2:4" thickBot="1" x14ac:dyDescent="0.3">
      <c r="B6484" s="11">
        <v>43963</v>
      </c>
      <c r="C6484" s="12">
        <v>1641.29</v>
      </c>
      <c r="D6484" s="192">
        <f t="shared" si="101"/>
        <v>1.3855429129140395</v>
      </c>
    </row>
    <row r="6485" spans="2:4" thickBot="1" x14ac:dyDescent="0.3">
      <c r="B6485" s="11">
        <v>43964</v>
      </c>
      <c r="C6485" s="12">
        <v>1637.73</v>
      </c>
      <c r="D6485" s="192">
        <f t="shared" si="101"/>
        <v>-0.21690255835348227</v>
      </c>
    </row>
    <row r="6486" spans="2:4" thickBot="1" x14ac:dyDescent="0.3">
      <c r="B6486" s="11">
        <v>43965</v>
      </c>
      <c r="C6486" s="12">
        <v>1638.17</v>
      </c>
      <c r="D6486" s="192">
        <f t="shared" si="101"/>
        <v>2.6866455398644185E-2</v>
      </c>
    </row>
    <row r="6487" spans="2:4" thickBot="1" x14ac:dyDescent="0.3">
      <c r="B6487" s="11">
        <v>43966</v>
      </c>
      <c r="C6487" s="12">
        <v>1604.26</v>
      </c>
      <c r="D6487" s="192">
        <f t="shared" si="101"/>
        <v>-2.0699927357966552</v>
      </c>
    </row>
    <row r="6488" spans="2:4" thickBot="1" x14ac:dyDescent="0.3">
      <c r="B6488" s="11">
        <v>43969</v>
      </c>
      <c r="C6488" s="12">
        <v>1600.56</v>
      </c>
      <c r="D6488" s="192">
        <f t="shared" si="101"/>
        <v>-0.23063593183150211</v>
      </c>
    </row>
    <row r="6489" spans="2:4" thickBot="1" x14ac:dyDescent="0.3">
      <c r="B6489" s="11">
        <v>43970</v>
      </c>
      <c r="C6489" s="12">
        <v>1602.76</v>
      </c>
      <c r="D6489" s="192">
        <f t="shared" si="101"/>
        <v>0.13745189183786977</v>
      </c>
    </row>
    <row r="6490" spans="2:4" thickBot="1" x14ac:dyDescent="0.3">
      <c r="B6490" s="11">
        <v>43971</v>
      </c>
      <c r="C6490" s="12">
        <v>1602.8</v>
      </c>
      <c r="D6490" s="192">
        <f t="shared" si="101"/>
        <v>2.4956949262522343E-3</v>
      </c>
    </row>
    <row r="6491" spans="2:4" thickBot="1" x14ac:dyDescent="0.3">
      <c r="B6491" s="11">
        <v>43972</v>
      </c>
      <c r="C6491" s="12">
        <v>1608.44</v>
      </c>
      <c r="D6491" s="192">
        <f t="shared" si="101"/>
        <v>0.35188420264538056</v>
      </c>
    </row>
    <row r="6492" spans="2:4" thickBot="1" x14ac:dyDescent="0.3">
      <c r="B6492" s="11">
        <v>43973</v>
      </c>
      <c r="C6492" s="12">
        <v>1614.05</v>
      </c>
      <c r="D6492" s="192">
        <f t="shared" si="101"/>
        <v>0.34878515829002144</v>
      </c>
    </row>
    <row r="6493" spans="2:4" thickBot="1" x14ac:dyDescent="0.3">
      <c r="B6493" s="11">
        <v>43976</v>
      </c>
      <c r="C6493" s="12">
        <v>1619.02</v>
      </c>
      <c r="D6493" s="192">
        <f t="shared" si="101"/>
        <v>0.30792106812056463</v>
      </c>
    </row>
    <row r="6494" spans="2:4" thickBot="1" x14ac:dyDescent="0.3">
      <c r="B6494" s="11">
        <v>43977</v>
      </c>
      <c r="C6494" s="12">
        <v>1627.39</v>
      </c>
      <c r="D6494" s="192">
        <f t="shared" si="101"/>
        <v>0.51697940729578118</v>
      </c>
    </row>
    <row r="6495" spans="2:4" thickBot="1" x14ac:dyDescent="0.3">
      <c r="B6495" s="11">
        <v>43978</v>
      </c>
      <c r="C6495" s="12">
        <v>1617.6</v>
      </c>
      <c r="D6495" s="192">
        <f t="shared" si="101"/>
        <v>-0.60157675787612108</v>
      </c>
    </row>
    <row r="6496" spans="2:4" thickBot="1" x14ac:dyDescent="0.3">
      <c r="B6496" s="11">
        <v>43979</v>
      </c>
      <c r="C6496" s="12">
        <v>1606.93</v>
      </c>
      <c r="D6496" s="192">
        <f t="shared" si="101"/>
        <v>-0.65961918892184501</v>
      </c>
    </row>
    <row r="6497" spans="2:4" thickBot="1" x14ac:dyDescent="0.3">
      <c r="B6497" s="11">
        <v>43980</v>
      </c>
      <c r="C6497" s="12">
        <v>1622.12</v>
      </c>
      <c r="D6497" s="192">
        <f t="shared" si="101"/>
        <v>0.94528075273967449</v>
      </c>
    </row>
    <row r="6498" spans="2:4" thickBot="1" x14ac:dyDescent="0.3">
      <c r="B6498" s="11">
        <v>43983</v>
      </c>
      <c r="C6498" s="12">
        <v>1628.37</v>
      </c>
      <c r="D6498" s="192">
        <f t="shared" si="101"/>
        <v>0.38529825167066267</v>
      </c>
    </row>
    <row r="6499" spans="2:4" thickBot="1" x14ac:dyDescent="0.3">
      <c r="B6499" s="11">
        <v>43984</v>
      </c>
      <c r="C6499" s="12">
        <v>1629.63</v>
      </c>
      <c r="D6499" s="192">
        <f t="shared" si="101"/>
        <v>7.7377991488436493E-2</v>
      </c>
    </row>
    <row r="6500" spans="2:4" thickBot="1" x14ac:dyDescent="0.3">
      <c r="B6500" s="11">
        <v>43985</v>
      </c>
      <c r="C6500" s="12">
        <v>1642.08</v>
      </c>
      <c r="D6500" s="192">
        <f t="shared" si="101"/>
        <v>0.76397709909610256</v>
      </c>
    </row>
    <row r="6501" spans="2:4" thickBot="1" x14ac:dyDescent="0.3">
      <c r="B6501" s="11">
        <v>43986</v>
      </c>
      <c r="C6501" s="12">
        <v>1660.53</v>
      </c>
      <c r="D6501" s="192">
        <f t="shared" si="101"/>
        <v>1.1235749780765802</v>
      </c>
    </row>
    <row r="6502" spans="2:4" thickBot="1" x14ac:dyDescent="0.3">
      <c r="B6502" s="11">
        <v>43987</v>
      </c>
      <c r="C6502" s="12">
        <v>1672.62</v>
      </c>
      <c r="D6502" s="192">
        <f t="shared" si="101"/>
        <v>0.72808079348158916</v>
      </c>
    </row>
    <row r="6503" spans="2:4" thickBot="1" x14ac:dyDescent="0.3">
      <c r="B6503" s="11">
        <v>43990</v>
      </c>
      <c r="C6503" s="12">
        <v>1680.61</v>
      </c>
      <c r="D6503" s="192">
        <f t="shared" si="101"/>
        <v>0.47769367818153441</v>
      </c>
    </row>
    <row r="6504" spans="2:4" thickBot="1" x14ac:dyDescent="0.3">
      <c r="B6504" s="11">
        <v>43991</v>
      </c>
      <c r="C6504" s="12">
        <v>1689.91</v>
      </c>
      <c r="D6504" s="192">
        <f t="shared" si="101"/>
        <v>0.55337050237711516</v>
      </c>
    </row>
    <row r="6505" spans="2:4" thickBot="1" x14ac:dyDescent="0.3">
      <c r="B6505" s="11">
        <v>43992</v>
      </c>
      <c r="C6505" s="12">
        <v>1706.09</v>
      </c>
      <c r="D6505" s="192">
        <f t="shared" si="101"/>
        <v>0.95744743802923526</v>
      </c>
    </row>
    <row r="6506" spans="2:4" thickBot="1" x14ac:dyDescent="0.3">
      <c r="B6506" s="11">
        <v>43993</v>
      </c>
      <c r="C6506" s="12">
        <v>1696.87</v>
      </c>
      <c r="D6506" s="192">
        <f t="shared" si="101"/>
        <v>-0.5404169768300604</v>
      </c>
    </row>
    <row r="6507" spans="2:4" thickBot="1" x14ac:dyDescent="0.3">
      <c r="B6507" s="11">
        <v>43994</v>
      </c>
      <c r="C6507" s="12">
        <v>1693.83</v>
      </c>
      <c r="D6507" s="192">
        <f t="shared" si="101"/>
        <v>-0.17915338240407364</v>
      </c>
    </row>
    <row r="6508" spans="2:4" thickBot="1" x14ac:dyDescent="0.3">
      <c r="B6508" s="11">
        <v>43997</v>
      </c>
      <c r="C6508" s="12">
        <v>1670.46</v>
      </c>
      <c r="D6508" s="192">
        <f t="shared" si="101"/>
        <v>-1.3797134305095438</v>
      </c>
    </row>
    <row r="6509" spans="2:4" thickBot="1" x14ac:dyDescent="0.3">
      <c r="B6509" s="11">
        <v>43998</v>
      </c>
      <c r="C6509" s="12">
        <v>1666.36</v>
      </c>
      <c r="D6509" s="192">
        <f t="shared" si="101"/>
        <v>-0.2454413754295337</v>
      </c>
    </row>
    <row r="6510" spans="2:4" thickBot="1" x14ac:dyDescent="0.3">
      <c r="B6510" s="11">
        <v>43999</v>
      </c>
      <c r="C6510" s="12">
        <v>1649.77</v>
      </c>
      <c r="D6510" s="192">
        <f t="shared" si="101"/>
        <v>-0.99558318730645912</v>
      </c>
    </row>
    <row r="6511" spans="2:4" thickBot="1" x14ac:dyDescent="0.3">
      <c r="B6511" s="11">
        <v>44000</v>
      </c>
      <c r="C6511" s="12">
        <v>1654.46</v>
      </c>
      <c r="D6511" s="192">
        <f t="shared" si="101"/>
        <v>0.28428205143746776</v>
      </c>
    </row>
    <row r="6512" spans="2:4" thickBot="1" x14ac:dyDescent="0.3">
      <c r="B6512" s="11">
        <v>44001</v>
      </c>
      <c r="C6512" s="12">
        <v>1647.1</v>
      </c>
      <c r="D6512" s="192">
        <f t="shared" si="101"/>
        <v>-0.44485814102487309</v>
      </c>
    </row>
    <row r="6513" spans="2:4" thickBot="1" x14ac:dyDescent="0.3">
      <c r="B6513" s="11">
        <v>44004</v>
      </c>
      <c r="C6513" s="12">
        <v>1649.68</v>
      </c>
      <c r="D6513" s="192">
        <f t="shared" si="101"/>
        <v>0.15663894116932919</v>
      </c>
    </row>
    <row r="6514" spans="2:4" thickBot="1" x14ac:dyDescent="0.3">
      <c r="B6514" s="11">
        <v>44005</v>
      </c>
      <c r="C6514" s="12">
        <v>1656.18</v>
      </c>
      <c r="D6514" s="192">
        <f t="shared" si="101"/>
        <v>0.39401580912661327</v>
      </c>
    </row>
    <row r="6515" spans="2:4" thickBot="1" x14ac:dyDescent="0.3">
      <c r="B6515" s="11">
        <v>44006</v>
      </c>
      <c r="C6515" s="12">
        <v>1656.36</v>
      </c>
      <c r="D6515" s="192">
        <f t="shared" si="101"/>
        <v>1.0868383871298626E-2</v>
      </c>
    </row>
    <row r="6516" spans="2:4" thickBot="1" x14ac:dyDescent="0.3">
      <c r="B6516" s="11">
        <v>44007</v>
      </c>
      <c r="C6516" s="12">
        <v>1657.25</v>
      </c>
      <c r="D6516" s="192">
        <f t="shared" si="101"/>
        <v>5.3732280422136292E-2</v>
      </c>
    </row>
    <row r="6517" spans="2:4" thickBot="1" x14ac:dyDescent="0.3">
      <c r="B6517" s="11">
        <v>44008</v>
      </c>
      <c r="C6517" s="12">
        <v>1653.93</v>
      </c>
      <c r="D6517" s="192">
        <f t="shared" si="101"/>
        <v>-0.20033187509428396</v>
      </c>
    </row>
    <row r="6518" spans="2:4" thickBot="1" x14ac:dyDescent="0.3">
      <c r="B6518" s="11">
        <v>44011</v>
      </c>
      <c r="C6518" s="12">
        <v>1665.05</v>
      </c>
      <c r="D6518" s="192">
        <f t="shared" si="101"/>
        <v>0.67233800704986635</v>
      </c>
    </row>
    <row r="6519" spans="2:4" thickBot="1" x14ac:dyDescent="0.3">
      <c r="B6519" s="11">
        <v>44012</v>
      </c>
      <c r="C6519" s="12">
        <v>1662.61</v>
      </c>
      <c r="D6519" s="192">
        <f t="shared" si="101"/>
        <v>-0.14654214588151193</v>
      </c>
    </row>
    <row r="6520" spans="2:4" thickBot="1" x14ac:dyDescent="0.3">
      <c r="B6520" s="11">
        <v>44013</v>
      </c>
      <c r="C6520" s="12">
        <v>1659.85</v>
      </c>
      <c r="D6520" s="192">
        <f t="shared" si="101"/>
        <v>-0.16600405386710815</v>
      </c>
    </row>
    <row r="6521" spans="2:4" thickBot="1" x14ac:dyDescent="0.3">
      <c r="B6521" s="11">
        <v>44014</v>
      </c>
      <c r="C6521" s="12">
        <v>1653.61</v>
      </c>
      <c r="D6521" s="192">
        <f t="shared" si="101"/>
        <v>-0.37593758472150851</v>
      </c>
    </row>
    <row r="6522" spans="2:4" thickBot="1" x14ac:dyDescent="0.3">
      <c r="B6522" s="11">
        <v>44015</v>
      </c>
      <c r="C6522" s="12">
        <v>1656.83</v>
      </c>
      <c r="D6522" s="192">
        <f t="shared" si="101"/>
        <v>0.19472547940566631</v>
      </c>
    </row>
    <row r="6523" spans="2:4" thickBot="1" x14ac:dyDescent="0.3">
      <c r="B6523" s="11">
        <v>44018</v>
      </c>
      <c r="C6523" s="12">
        <v>1660.95</v>
      </c>
      <c r="D6523" s="192">
        <f t="shared" si="101"/>
        <v>0.24866763638997647</v>
      </c>
    </row>
    <row r="6524" spans="2:4" thickBot="1" x14ac:dyDescent="0.3">
      <c r="B6524" s="11">
        <v>44019</v>
      </c>
      <c r="C6524" s="12">
        <v>1659.65</v>
      </c>
      <c r="D6524" s="192">
        <f t="shared" si="101"/>
        <v>-7.8268460820607455E-2</v>
      </c>
    </row>
    <row r="6525" spans="2:4" thickBot="1" x14ac:dyDescent="0.3">
      <c r="B6525" s="11">
        <v>44020</v>
      </c>
      <c r="C6525" s="12">
        <v>1670.7</v>
      </c>
      <c r="D6525" s="192">
        <f t="shared" si="101"/>
        <v>0.6658030307594931</v>
      </c>
    </row>
    <row r="6526" spans="2:4" thickBot="1" x14ac:dyDescent="0.3">
      <c r="B6526" s="11">
        <v>44021</v>
      </c>
      <c r="C6526" s="12">
        <v>1667.82</v>
      </c>
      <c r="D6526" s="192">
        <f t="shared" si="101"/>
        <v>-0.17238283354282791</v>
      </c>
    </row>
    <row r="6527" spans="2:4" thickBot="1" x14ac:dyDescent="0.3">
      <c r="B6527" s="11">
        <v>44022</v>
      </c>
      <c r="C6527" s="12">
        <v>1665.43</v>
      </c>
      <c r="D6527" s="192">
        <f t="shared" si="101"/>
        <v>-0.14330083582160258</v>
      </c>
    </row>
    <row r="6528" spans="2:4" thickBot="1" x14ac:dyDescent="0.3">
      <c r="B6528" s="11">
        <v>44025</v>
      </c>
      <c r="C6528" s="12">
        <v>1658.87</v>
      </c>
      <c r="D6528" s="192">
        <f t="shared" si="101"/>
        <v>-0.393892268062912</v>
      </c>
    </row>
    <row r="6529" spans="2:4" thickBot="1" x14ac:dyDescent="0.3">
      <c r="B6529" s="11">
        <v>44026</v>
      </c>
      <c r="C6529" s="12">
        <v>1651.08</v>
      </c>
      <c r="D6529" s="192">
        <f t="shared" si="101"/>
        <v>-0.4695967737074036</v>
      </c>
    </row>
    <row r="6530" spans="2:4" thickBot="1" x14ac:dyDescent="0.3">
      <c r="B6530" s="11">
        <v>44027</v>
      </c>
      <c r="C6530" s="12">
        <v>1642.24</v>
      </c>
      <c r="D6530" s="192">
        <f t="shared" si="101"/>
        <v>-0.53540712745596686</v>
      </c>
    </row>
    <row r="6531" spans="2:4" thickBot="1" x14ac:dyDescent="0.3">
      <c r="B6531" s="11">
        <v>44028</v>
      </c>
      <c r="C6531" s="12">
        <v>1627.92</v>
      </c>
      <c r="D6531" s="192">
        <f t="shared" si="101"/>
        <v>-0.87197973499609782</v>
      </c>
    </row>
    <row r="6532" spans="2:4" thickBot="1" x14ac:dyDescent="0.3">
      <c r="B6532" s="11">
        <v>44029</v>
      </c>
      <c r="C6532" s="12">
        <v>1619.53</v>
      </c>
      <c r="D6532" s="192">
        <f t="shared" si="101"/>
        <v>-0.51538159123298843</v>
      </c>
    </row>
    <row r="6533" spans="2:4" thickBot="1" x14ac:dyDescent="0.3">
      <c r="B6533" s="11">
        <v>44032</v>
      </c>
      <c r="C6533" s="12">
        <v>1609.73</v>
      </c>
      <c r="D6533" s="192">
        <f t="shared" si="101"/>
        <v>-0.6051138293208469</v>
      </c>
    </row>
    <row r="6534" spans="2:4" thickBot="1" x14ac:dyDescent="0.3">
      <c r="B6534" s="11">
        <v>44033</v>
      </c>
      <c r="C6534" s="12">
        <v>1606.69</v>
      </c>
      <c r="D6534" s="192">
        <f t="shared" si="101"/>
        <v>-0.18885154653264236</v>
      </c>
    </row>
    <row r="6535" spans="2:4" thickBot="1" x14ac:dyDescent="0.3">
      <c r="B6535" s="11">
        <v>44034</v>
      </c>
      <c r="C6535" s="12">
        <v>1607.23</v>
      </c>
      <c r="D6535" s="192">
        <f t="shared" ref="D6535:D6598" si="102">+((C6535/C6534)-1)*100</f>
        <v>3.360947040187412E-2</v>
      </c>
    </row>
    <row r="6536" spans="2:4" thickBot="1" x14ac:dyDescent="0.3">
      <c r="B6536" s="11">
        <v>44035</v>
      </c>
      <c r="C6536" s="12">
        <v>1604.18</v>
      </c>
      <c r="D6536" s="192">
        <f t="shared" si="102"/>
        <v>-0.18976748816286193</v>
      </c>
    </row>
    <row r="6537" spans="2:4" thickBot="1" x14ac:dyDescent="0.3">
      <c r="B6537" s="11">
        <v>44036</v>
      </c>
      <c r="C6537" s="12">
        <v>1605.57</v>
      </c>
      <c r="D6537" s="192">
        <f t="shared" si="102"/>
        <v>8.6648630452934583E-2</v>
      </c>
    </row>
    <row r="6538" spans="2:4" thickBot="1" x14ac:dyDescent="0.3">
      <c r="B6538" s="11">
        <v>44039</v>
      </c>
      <c r="C6538" s="12">
        <v>1598.16</v>
      </c>
      <c r="D6538" s="192">
        <f t="shared" si="102"/>
        <v>-0.46151833928136377</v>
      </c>
    </row>
    <row r="6539" spans="2:4" thickBot="1" x14ac:dyDescent="0.3">
      <c r="B6539" s="11">
        <v>44040</v>
      </c>
      <c r="C6539" s="12">
        <v>1598.67</v>
      </c>
      <c r="D6539" s="192">
        <f t="shared" si="102"/>
        <v>3.1911698453224169E-2</v>
      </c>
    </row>
    <row r="6540" spans="2:4" thickBot="1" x14ac:dyDescent="0.3">
      <c r="B6540" s="11">
        <v>44041</v>
      </c>
      <c r="C6540" s="12">
        <v>1596.4</v>
      </c>
      <c r="D6540" s="192">
        <f t="shared" si="102"/>
        <v>-0.14199303170761013</v>
      </c>
    </row>
    <row r="6541" spans="2:4" thickBot="1" x14ac:dyDescent="0.3">
      <c r="B6541" s="11">
        <v>44042</v>
      </c>
      <c r="C6541" s="12">
        <v>1592.73</v>
      </c>
      <c r="D6541" s="192">
        <f t="shared" si="102"/>
        <v>-0.22989225757955589</v>
      </c>
    </row>
    <row r="6542" spans="2:4" thickBot="1" x14ac:dyDescent="0.3">
      <c r="B6542" s="11">
        <v>44043</v>
      </c>
      <c r="C6542" s="12">
        <v>1592.6</v>
      </c>
      <c r="D6542" s="192">
        <f t="shared" si="102"/>
        <v>-8.1620864804565763E-3</v>
      </c>
    </row>
    <row r="6543" spans="2:4" thickBot="1" x14ac:dyDescent="0.3">
      <c r="B6543" s="11">
        <v>44046</v>
      </c>
      <c r="C6543" s="12">
        <v>1594.53</v>
      </c>
      <c r="D6543" s="192">
        <f t="shared" si="102"/>
        <v>0.1211854828582215</v>
      </c>
    </row>
    <row r="6544" spans="2:4" thickBot="1" x14ac:dyDescent="0.3">
      <c r="B6544" s="11">
        <v>44047</v>
      </c>
      <c r="C6544" s="12">
        <v>1587.76</v>
      </c>
      <c r="D6544" s="192">
        <f t="shared" si="102"/>
        <v>-0.42457652098110144</v>
      </c>
    </row>
    <row r="6545" spans="2:4" thickBot="1" x14ac:dyDescent="0.3">
      <c r="B6545" s="11">
        <v>44048</v>
      </c>
      <c r="C6545" s="12">
        <v>1572.09</v>
      </c>
      <c r="D6545" s="192">
        <f t="shared" si="102"/>
        <v>-0.98692497606691632</v>
      </c>
    </row>
    <row r="6546" spans="2:4" thickBot="1" x14ac:dyDescent="0.3">
      <c r="B6546" s="11">
        <v>44049</v>
      </c>
      <c r="C6546" s="12">
        <v>1567.58</v>
      </c>
      <c r="D6546" s="192">
        <f t="shared" si="102"/>
        <v>-0.28687924991571689</v>
      </c>
    </row>
    <row r="6547" spans="2:4" thickBot="1" x14ac:dyDescent="0.3">
      <c r="B6547" s="11">
        <v>44050</v>
      </c>
      <c r="C6547" s="12">
        <v>1563.27</v>
      </c>
      <c r="D6547" s="192">
        <f t="shared" si="102"/>
        <v>-0.27494609525510194</v>
      </c>
    </row>
    <row r="6548" spans="2:4" thickBot="1" x14ac:dyDescent="0.3">
      <c r="B6548" s="11">
        <v>44053</v>
      </c>
      <c r="C6548" s="12">
        <v>1552.28</v>
      </c>
      <c r="D6548" s="192">
        <f t="shared" si="102"/>
        <v>-0.70301355492013995</v>
      </c>
    </row>
    <row r="6549" spans="2:4" thickBot="1" x14ac:dyDescent="0.3">
      <c r="B6549" s="11">
        <v>44054</v>
      </c>
      <c r="C6549" s="12">
        <v>1529.82</v>
      </c>
      <c r="D6549" s="192">
        <f t="shared" si="102"/>
        <v>-1.4469039090885705</v>
      </c>
    </row>
    <row r="6550" spans="2:4" thickBot="1" x14ac:dyDescent="0.3">
      <c r="B6550" s="11">
        <v>44055</v>
      </c>
      <c r="C6550" s="12">
        <v>1526.56</v>
      </c>
      <c r="D6550" s="192">
        <f t="shared" si="102"/>
        <v>-0.21309696565608993</v>
      </c>
    </row>
    <row r="6551" spans="2:4" thickBot="1" x14ac:dyDescent="0.3">
      <c r="B6551" s="11">
        <v>44056</v>
      </c>
      <c r="C6551" s="12">
        <v>1526.03</v>
      </c>
      <c r="D6551" s="192">
        <f t="shared" si="102"/>
        <v>-3.4718582957760091E-2</v>
      </c>
    </row>
    <row r="6552" spans="2:4" thickBot="1" x14ac:dyDescent="0.3">
      <c r="B6552" s="11">
        <v>44057</v>
      </c>
      <c r="C6552" s="12">
        <v>1531.8</v>
      </c>
      <c r="D6552" s="192">
        <f t="shared" si="102"/>
        <v>0.3781052797127149</v>
      </c>
    </row>
    <row r="6553" spans="2:4" thickBot="1" x14ac:dyDescent="0.3">
      <c r="B6553" s="11">
        <v>44060</v>
      </c>
      <c r="C6553" s="12">
        <v>1529.39</v>
      </c>
      <c r="D6553" s="192">
        <f t="shared" si="102"/>
        <v>-0.15733124428776168</v>
      </c>
    </row>
    <row r="6554" spans="2:4" thickBot="1" x14ac:dyDescent="0.3">
      <c r="B6554" s="11">
        <v>44061</v>
      </c>
      <c r="C6554" s="12">
        <v>1527.09</v>
      </c>
      <c r="D6554" s="192">
        <f t="shared" si="102"/>
        <v>-0.15038675550383962</v>
      </c>
    </row>
    <row r="6555" spans="2:4" thickBot="1" x14ac:dyDescent="0.3">
      <c r="B6555" s="11">
        <v>44062</v>
      </c>
      <c r="C6555" s="12">
        <v>1528.95</v>
      </c>
      <c r="D6555" s="192">
        <f t="shared" si="102"/>
        <v>0.12180028682002852</v>
      </c>
    </row>
    <row r="6556" spans="2:4" thickBot="1" x14ac:dyDescent="0.3">
      <c r="B6556" s="11">
        <v>44063</v>
      </c>
      <c r="C6556" s="12">
        <v>1530.26</v>
      </c>
      <c r="D6556" s="192">
        <f t="shared" si="102"/>
        <v>8.5679714836972565E-2</v>
      </c>
    </row>
    <row r="6557" spans="2:4" thickBot="1" x14ac:dyDescent="0.3">
      <c r="B6557" s="11">
        <v>44064</v>
      </c>
      <c r="C6557" s="12">
        <v>1531.5</v>
      </c>
      <c r="D6557" s="192">
        <f t="shared" si="102"/>
        <v>8.1031981493340233E-2</v>
      </c>
    </row>
    <row r="6558" spans="2:4" thickBot="1" x14ac:dyDescent="0.3">
      <c r="B6558" s="11">
        <v>44067</v>
      </c>
      <c r="C6558" s="12">
        <v>1538.81</v>
      </c>
      <c r="D6558" s="192">
        <f t="shared" si="102"/>
        <v>0.47730982696703173</v>
      </c>
    </row>
    <row r="6559" spans="2:4" thickBot="1" x14ac:dyDescent="0.3">
      <c r="B6559" s="11">
        <v>44068</v>
      </c>
      <c r="C6559" s="12">
        <v>1545.58</v>
      </c>
      <c r="D6559" s="192">
        <f t="shared" si="102"/>
        <v>0.4399503512454439</v>
      </c>
    </row>
    <row r="6560" spans="2:4" thickBot="1" x14ac:dyDescent="0.3">
      <c r="B6560" s="11">
        <v>44069</v>
      </c>
      <c r="C6560" s="12">
        <v>1550.89</v>
      </c>
      <c r="D6560" s="192">
        <f t="shared" si="102"/>
        <v>0.34356034627778254</v>
      </c>
    </row>
    <row r="6561" spans="2:4" thickBot="1" x14ac:dyDescent="0.3">
      <c r="B6561" s="11">
        <v>44070</v>
      </c>
      <c r="C6561" s="12">
        <v>1560.49</v>
      </c>
      <c r="D6561" s="192">
        <f t="shared" si="102"/>
        <v>0.61899941324012886</v>
      </c>
    </row>
    <row r="6562" spans="2:4" thickBot="1" x14ac:dyDescent="0.3">
      <c r="B6562" s="11">
        <v>44071</v>
      </c>
      <c r="C6562" s="12">
        <v>1572.18</v>
      </c>
      <c r="D6562" s="192">
        <f t="shared" si="102"/>
        <v>0.7491236726925532</v>
      </c>
    </row>
    <row r="6563" spans="2:4" thickBot="1" x14ac:dyDescent="0.3">
      <c r="B6563" s="11">
        <v>44074</v>
      </c>
      <c r="C6563" s="12">
        <v>1576.9</v>
      </c>
      <c r="D6563" s="192">
        <f t="shared" si="102"/>
        <v>0.30022007658156991</v>
      </c>
    </row>
    <row r="6564" spans="2:4" thickBot="1" x14ac:dyDescent="0.3">
      <c r="B6564" s="11">
        <v>44075</v>
      </c>
      <c r="C6564" s="12">
        <v>1588.05</v>
      </c>
      <c r="D6564" s="192">
        <f t="shared" si="102"/>
        <v>0.70708351829538163</v>
      </c>
    </row>
    <row r="6565" spans="2:4" thickBot="1" x14ac:dyDescent="0.3">
      <c r="B6565" s="11">
        <v>44076</v>
      </c>
      <c r="C6565" s="12">
        <v>1581.32</v>
      </c>
      <c r="D6565" s="192">
        <f t="shared" si="102"/>
        <v>-0.42379018292875159</v>
      </c>
    </row>
    <row r="6566" spans="2:4" thickBot="1" x14ac:dyDescent="0.3">
      <c r="B6566" s="11">
        <v>44077</v>
      </c>
      <c r="C6566" s="12">
        <v>1571.77</v>
      </c>
      <c r="D6566" s="192">
        <f t="shared" si="102"/>
        <v>-0.6039258341132725</v>
      </c>
    </row>
    <row r="6567" spans="2:4" thickBot="1" x14ac:dyDescent="0.3">
      <c r="B6567" s="11">
        <v>44078</v>
      </c>
      <c r="C6567" s="12">
        <v>1558.71</v>
      </c>
      <c r="D6567" s="192">
        <f t="shared" si="102"/>
        <v>-0.8309103749276292</v>
      </c>
    </row>
    <row r="6568" spans="2:4" thickBot="1" x14ac:dyDescent="0.3">
      <c r="B6568" s="11">
        <v>44081</v>
      </c>
      <c r="C6568" s="12">
        <v>1546.38</v>
      </c>
      <c r="D6568" s="192">
        <f t="shared" si="102"/>
        <v>-0.79103874357641102</v>
      </c>
    </row>
    <row r="6569" spans="2:4" thickBot="1" x14ac:dyDescent="0.3">
      <c r="B6569" s="11">
        <v>44082</v>
      </c>
      <c r="C6569" s="12">
        <v>1548.27</v>
      </c>
      <c r="D6569" s="192">
        <f t="shared" si="102"/>
        <v>0.12222092887905767</v>
      </c>
    </row>
    <row r="6570" spans="2:4" thickBot="1" x14ac:dyDescent="0.3">
      <c r="B6570" s="11">
        <v>44083</v>
      </c>
      <c r="C6570" s="12">
        <v>1547.13</v>
      </c>
      <c r="D6570" s="192">
        <f t="shared" si="102"/>
        <v>-7.3630568311722211E-2</v>
      </c>
    </row>
    <row r="6571" spans="2:4" thickBot="1" x14ac:dyDescent="0.3">
      <c r="B6571" s="11">
        <v>44084</v>
      </c>
      <c r="C6571" s="12">
        <v>1548.47</v>
      </c>
      <c r="D6571" s="192">
        <f t="shared" si="102"/>
        <v>8.6611984771800543E-2</v>
      </c>
    </row>
    <row r="6572" spans="2:4" thickBot="1" x14ac:dyDescent="0.3">
      <c r="B6572" s="11">
        <v>44085</v>
      </c>
      <c r="C6572" s="12">
        <v>1544.09</v>
      </c>
      <c r="D6572" s="192">
        <f t="shared" si="102"/>
        <v>-0.28285985521192547</v>
      </c>
    </row>
    <row r="6573" spans="2:4" thickBot="1" x14ac:dyDescent="0.3">
      <c r="B6573" s="11">
        <v>44088</v>
      </c>
      <c r="C6573" s="12">
        <v>1543.64</v>
      </c>
      <c r="D6573" s="192">
        <f t="shared" si="102"/>
        <v>-2.914337894810437E-2</v>
      </c>
    </row>
    <row r="6574" spans="2:4" thickBot="1" x14ac:dyDescent="0.3">
      <c r="B6574" s="11">
        <v>44089</v>
      </c>
      <c r="C6574" s="12">
        <v>1542.09</v>
      </c>
      <c r="D6574" s="192">
        <f t="shared" si="102"/>
        <v>-0.10041201316369763</v>
      </c>
    </row>
    <row r="6575" spans="2:4" thickBot="1" x14ac:dyDescent="0.3">
      <c r="B6575" s="11">
        <v>44090</v>
      </c>
      <c r="C6575" s="12">
        <v>1542.76</v>
      </c>
      <c r="D6575" s="192">
        <f t="shared" si="102"/>
        <v>4.3447529002849095E-2</v>
      </c>
    </row>
    <row r="6576" spans="2:4" thickBot="1" x14ac:dyDescent="0.3">
      <c r="B6576" s="11">
        <v>44091</v>
      </c>
      <c r="C6576" s="12">
        <v>1542.66</v>
      </c>
      <c r="D6576" s="192">
        <f t="shared" si="102"/>
        <v>-6.4818896004514848E-3</v>
      </c>
    </row>
    <row r="6577" spans="2:4" thickBot="1" x14ac:dyDescent="0.3">
      <c r="B6577" s="11">
        <v>44092</v>
      </c>
      <c r="C6577" s="12">
        <v>1540.89</v>
      </c>
      <c r="D6577" s="192">
        <f t="shared" si="102"/>
        <v>-0.11473688304616259</v>
      </c>
    </row>
    <row r="6578" spans="2:4" thickBot="1" x14ac:dyDescent="0.3">
      <c r="B6578" s="11">
        <v>44095</v>
      </c>
      <c r="C6578" s="12">
        <v>1535.06</v>
      </c>
      <c r="D6578" s="192">
        <f t="shared" si="102"/>
        <v>-0.37835277015232371</v>
      </c>
    </row>
    <row r="6579" spans="2:4" thickBot="1" x14ac:dyDescent="0.3">
      <c r="B6579" s="11">
        <v>44096</v>
      </c>
      <c r="C6579" s="12">
        <v>1533.98</v>
      </c>
      <c r="D6579" s="192">
        <f t="shared" si="102"/>
        <v>-7.0355556134604758E-2</v>
      </c>
    </row>
    <row r="6580" spans="2:4" thickBot="1" x14ac:dyDescent="0.3">
      <c r="B6580" s="11">
        <v>44097</v>
      </c>
      <c r="C6580" s="12">
        <v>1526.74</v>
      </c>
      <c r="D6580" s="192">
        <f t="shared" si="102"/>
        <v>-0.47197486277525957</v>
      </c>
    </row>
    <row r="6581" spans="2:4" thickBot="1" x14ac:dyDescent="0.3">
      <c r="B6581" s="11">
        <v>44098</v>
      </c>
      <c r="C6581" s="12">
        <v>1523.02</v>
      </c>
      <c r="D6581" s="192">
        <f t="shared" si="102"/>
        <v>-0.24365641825064843</v>
      </c>
    </row>
    <row r="6582" spans="2:4" thickBot="1" x14ac:dyDescent="0.3">
      <c r="B6582" s="11">
        <v>44099</v>
      </c>
      <c r="C6582" s="12">
        <v>1525.56</v>
      </c>
      <c r="D6582" s="192">
        <f t="shared" si="102"/>
        <v>0.16677390973198758</v>
      </c>
    </row>
    <row r="6583" spans="2:4" thickBot="1" x14ac:dyDescent="0.3">
      <c r="B6583" s="11">
        <v>44102</v>
      </c>
      <c r="C6583" s="12">
        <v>1514.24</v>
      </c>
      <c r="D6583" s="192">
        <f t="shared" si="102"/>
        <v>-0.74202260153648503</v>
      </c>
    </row>
    <row r="6584" spans="2:4" thickBot="1" x14ac:dyDescent="0.3">
      <c r="B6584" s="11">
        <v>44103</v>
      </c>
      <c r="C6584" s="12">
        <v>1509.8</v>
      </c>
      <c r="D6584" s="192">
        <f t="shared" si="102"/>
        <v>-0.29321639898562957</v>
      </c>
    </row>
    <row r="6585" spans="2:4" thickBot="1" x14ac:dyDescent="0.3">
      <c r="B6585" s="11">
        <v>44104</v>
      </c>
      <c r="C6585" s="12">
        <v>1507.77</v>
      </c>
      <c r="D6585" s="192">
        <f t="shared" si="102"/>
        <v>-0.13445489468804084</v>
      </c>
    </row>
    <row r="6586" spans="2:4" thickBot="1" x14ac:dyDescent="0.3">
      <c r="B6586" s="11">
        <v>44105</v>
      </c>
      <c r="C6586" s="12">
        <v>1496.88</v>
      </c>
      <c r="D6586" s="192">
        <f t="shared" si="102"/>
        <v>-0.72225869993433056</v>
      </c>
    </row>
    <row r="6587" spans="2:4" thickBot="1" x14ac:dyDescent="0.3">
      <c r="B6587" s="11">
        <v>44106</v>
      </c>
      <c r="C6587" s="12">
        <v>1483.39</v>
      </c>
      <c r="D6587" s="192">
        <f t="shared" si="102"/>
        <v>-0.9012078456522854</v>
      </c>
    </row>
    <row r="6588" spans="2:4" thickBot="1" x14ac:dyDescent="0.3">
      <c r="B6588" s="11">
        <v>44109</v>
      </c>
      <c r="C6588" s="12">
        <v>1470.35</v>
      </c>
      <c r="D6588" s="192">
        <f t="shared" si="102"/>
        <v>-0.87906754124000841</v>
      </c>
    </row>
    <row r="6589" spans="2:4" thickBot="1" x14ac:dyDescent="0.3">
      <c r="B6589" s="11">
        <v>44110</v>
      </c>
      <c r="C6589" s="12">
        <v>1478.84</v>
      </c>
      <c r="D6589" s="192">
        <f t="shared" si="102"/>
        <v>0.57741354099363207</v>
      </c>
    </row>
    <row r="6590" spans="2:4" thickBot="1" x14ac:dyDescent="0.3">
      <c r="B6590" s="11">
        <v>44111</v>
      </c>
      <c r="C6590" s="12">
        <v>1477.94</v>
      </c>
      <c r="D6590" s="192">
        <f t="shared" si="102"/>
        <v>-6.0858510724615122E-2</v>
      </c>
    </row>
    <row r="6591" spans="2:4" thickBot="1" x14ac:dyDescent="0.3">
      <c r="B6591" s="11">
        <v>44112</v>
      </c>
      <c r="C6591" s="12">
        <v>1475.82</v>
      </c>
      <c r="D6591" s="192">
        <f t="shared" si="102"/>
        <v>-0.14344290025306572</v>
      </c>
    </row>
    <row r="6592" spans="2:4" thickBot="1" x14ac:dyDescent="0.3">
      <c r="B6592" s="11">
        <v>44113</v>
      </c>
      <c r="C6592" s="12">
        <v>1476.59</v>
      </c>
      <c r="D6592" s="192">
        <f t="shared" si="102"/>
        <v>5.2174384410030861E-2</v>
      </c>
    </row>
    <row r="6593" spans="2:4" thickBot="1" x14ac:dyDescent="0.3">
      <c r="B6593" s="11">
        <v>44116</v>
      </c>
      <c r="C6593" s="12">
        <v>1479.88</v>
      </c>
      <c r="D6593" s="192">
        <f t="shared" si="102"/>
        <v>0.22281066511355974</v>
      </c>
    </row>
    <row r="6594" spans="2:4" thickBot="1" x14ac:dyDescent="0.3">
      <c r="B6594" s="11">
        <v>44117</v>
      </c>
      <c r="C6594" s="12">
        <v>1478.73</v>
      </c>
      <c r="D6594" s="192">
        <f t="shared" si="102"/>
        <v>-7.7709003432713253E-2</v>
      </c>
    </row>
    <row r="6595" spans="2:4" thickBot="1" x14ac:dyDescent="0.3">
      <c r="B6595" s="11">
        <v>44118</v>
      </c>
      <c r="C6595" s="12">
        <v>1481.43</v>
      </c>
      <c r="D6595" s="192">
        <f t="shared" si="102"/>
        <v>0.18258911363129293</v>
      </c>
    </row>
    <row r="6596" spans="2:4" thickBot="1" x14ac:dyDescent="0.3">
      <c r="B6596" s="11">
        <v>44119</v>
      </c>
      <c r="C6596" s="12">
        <v>1473.78</v>
      </c>
      <c r="D6596" s="192">
        <f t="shared" si="102"/>
        <v>-0.51639294465483099</v>
      </c>
    </row>
    <row r="6597" spans="2:4" thickBot="1" x14ac:dyDescent="0.3">
      <c r="B6597" s="11">
        <v>44120</v>
      </c>
      <c r="C6597" s="12">
        <v>1474.45</v>
      </c>
      <c r="D6597" s="192">
        <f t="shared" si="102"/>
        <v>4.5461330727802896E-2</v>
      </c>
    </row>
    <row r="6598" spans="2:4" thickBot="1" x14ac:dyDescent="0.3">
      <c r="B6598" s="11">
        <v>44123</v>
      </c>
      <c r="C6598" s="12">
        <v>1476.84</v>
      </c>
      <c r="D6598" s="192">
        <f t="shared" si="102"/>
        <v>0.16209434026246416</v>
      </c>
    </row>
    <row r="6599" spans="2:4" thickBot="1" x14ac:dyDescent="0.3">
      <c r="B6599" s="11">
        <v>44124</v>
      </c>
      <c r="C6599" s="12">
        <v>1477.87</v>
      </c>
      <c r="D6599" s="192">
        <f t="shared" ref="D6599:D6662" si="103">+((C6599/C6598)-1)*100</f>
        <v>6.9743506405561817E-2</v>
      </c>
    </row>
    <row r="6600" spans="2:4" thickBot="1" x14ac:dyDescent="0.3">
      <c r="B6600" s="11">
        <v>44125</v>
      </c>
      <c r="C6600" s="12">
        <v>1476.88</v>
      </c>
      <c r="D6600" s="192">
        <f t="shared" si="103"/>
        <v>-6.6988300730086436E-2</v>
      </c>
    </row>
    <row r="6601" spans="2:4" thickBot="1" x14ac:dyDescent="0.3">
      <c r="B6601" s="11">
        <v>44126</v>
      </c>
      <c r="C6601" s="12">
        <v>1475.1</v>
      </c>
      <c r="D6601" s="192">
        <f t="shared" si="103"/>
        <v>-0.12052434862684924</v>
      </c>
    </row>
    <row r="6602" spans="2:4" thickBot="1" x14ac:dyDescent="0.3">
      <c r="B6602" s="11">
        <v>44127</v>
      </c>
      <c r="C6602" s="12">
        <v>1477.35</v>
      </c>
      <c r="D6602" s="192">
        <f t="shared" si="103"/>
        <v>0.15253203172667096</v>
      </c>
    </row>
    <row r="6603" spans="2:4" thickBot="1" x14ac:dyDescent="0.3">
      <c r="B6603" s="11">
        <v>44130</v>
      </c>
      <c r="C6603" s="12">
        <v>1478.89</v>
      </c>
      <c r="D6603" s="192">
        <f t="shared" si="103"/>
        <v>0.10424070125563123</v>
      </c>
    </row>
    <row r="6604" spans="2:4" thickBot="1" x14ac:dyDescent="0.3">
      <c r="B6604" s="11">
        <v>44131</v>
      </c>
      <c r="C6604" s="12">
        <v>1477</v>
      </c>
      <c r="D6604" s="192">
        <f t="shared" si="103"/>
        <v>-0.1277985516164204</v>
      </c>
    </row>
    <row r="6605" spans="2:4" thickBot="1" x14ac:dyDescent="0.3">
      <c r="B6605" s="11">
        <v>44132</v>
      </c>
      <c r="C6605" s="12">
        <v>1476.48</v>
      </c>
      <c r="D6605" s="192">
        <f t="shared" si="103"/>
        <v>-3.5206499661477597E-2</v>
      </c>
    </row>
    <row r="6606" spans="2:4" thickBot="1" x14ac:dyDescent="0.3">
      <c r="B6606" s="11">
        <v>44133</v>
      </c>
      <c r="C6606" s="12">
        <v>1472.7</v>
      </c>
      <c r="D6606" s="192">
        <f t="shared" si="103"/>
        <v>-0.25601430429128547</v>
      </c>
    </row>
    <row r="6607" spans="2:4" thickBot="1" x14ac:dyDescent="0.3">
      <c r="B6607" s="11">
        <v>44134</v>
      </c>
      <c r="C6607" s="12">
        <v>1468.59</v>
      </c>
      <c r="D6607" s="192">
        <f t="shared" si="103"/>
        <v>-0.27907924220820224</v>
      </c>
    </row>
    <row r="6608" spans="2:4" thickBot="1" x14ac:dyDescent="0.3">
      <c r="B6608" s="11">
        <v>44138</v>
      </c>
      <c r="C6608" s="12">
        <v>1466.08</v>
      </c>
      <c r="D6608" s="192">
        <f t="shared" si="103"/>
        <v>-0.17091223554566159</v>
      </c>
    </row>
    <row r="6609" spans="2:4" thickBot="1" x14ac:dyDescent="0.3">
      <c r="B6609" s="11">
        <v>44139</v>
      </c>
      <c r="C6609" s="12">
        <v>1459.41</v>
      </c>
      <c r="D6609" s="192">
        <f t="shared" si="103"/>
        <v>-0.45495470915637437</v>
      </c>
    </row>
    <row r="6610" spans="2:4" thickBot="1" x14ac:dyDescent="0.3">
      <c r="B6610" s="11">
        <v>44140</v>
      </c>
      <c r="C6610" s="12">
        <v>1463.99</v>
      </c>
      <c r="D6610" s="192">
        <f t="shared" si="103"/>
        <v>0.31382545001061857</v>
      </c>
    </row>
    <row r="6611" spans="2:4" thickBot="1" x14ac:dyDescent="0.3">
      <c r="B6611" s="11">
        <v>44141</v>
      </c>
      <c r="C6611" s="12">
        <v>1464.04</v>
      </c>
      <c r="D6611" s="192">
        <f t="shared" si="103"/>
        <v>3.4153238751555293E-3</v>
      </c>
    </row>
    <row r="6612" spans="2:4" thickBot="1" x14ac:dyDescent="0.3">
      <c r="B6612" s="11">
        <v>44144</v>
      </c>
      <c r="C6612" s="12">
        <v>1460.16</v>
      </c>
      <c r="D6612" s="192">
        <f t="shared" si="103"/>
        <v>-0.26502008141853217</v>
      </c>
    </row>
    <row r="6613" spans="2:4" thickBot="1" x14ac:dyDescent="0.3">
      <c r="B6613" s="11">
        <v>44145</v>
      </c>
      <c r="C6613" s="12">
        <v>1487.31</v>
      </c>
      <c r="D6613" s="192">
        <f t="shared" si="103"/>
        <v>1.8593852728467919</v>
      </c>
    </row>
    <row r="6614" spans="2:4" thickBot="1" x14ac:dyDescent="0.3">
      <c r="B6614" s="11">
        <v>44146</v>
      </c>
      <c r="C6614" s="12">
        <v>1496.16</v>
      </c>
      <c r="D6614" s="192">
        <f t="shared" si="103"/>
        <v>0.5950339875345545</v>
      </c>
    </row>
    <row r="6615" spans="2:4" thickBot="1" x14ac:dyDescent="0.3">
      <c r="B6615" s="11">
        <v>44147</v>
      </c>
      <c r="C6615" s="12">
        <v>1503.65</v>
      </c>
      <c r="D6615" s="192">
        <f t="shared" si="103"/>
        <v>0.5006149074965327</v>
      </c>
    </row>
    <row r="6616" spans="2:4" thickBot="1" x14ac:dyDescent="0.3">
      <c r="B6616" s="11">
        <v>44148</v>
      </c>
      <c r="C6616" s="12">
        <v>1502.14</v>
      </c>
      <c r="D6616" s="192">
        <f t="shared" si="103"/>
        <v>-0.10042230572273603</v>
      </c>
    </row>
    <row r="6617" spans="2:4" thickBot="1" x14ac:dyDescent="0.3">
      <c r="B6617" s="11">
        <v>44151</v>
      </c>
      <c r="C6617" s="12">
        <v>1509.57</v>
      </c>
      <c r="D6617" s="192">
        <f t="shared" si="103"/>
        <v>0.49462766453192142</v>
      </c>
    </row>
    <row r="6618" spans="2:4" thickBot="1" x14ac:dyDescent="0.3">
      <c r="B6618" s="11">
        <v>44152</v>
      </c>
      <c r="C6618" s="12">
        <v>1532.51</v>
      </c>
      <c r="D6618" s="192">
        <f t="shared" si="103"/>
        <v>1.5196380426214073</v>
      </c>
    </row>
    <row r="6619" spans="2:4" thickBot="1" x14ac:dyDescent="0.3">
      <c r="B6619" s="11">
        <v>44153</v>
      </c>
      <c r="C6619" s="12">
        <v>1560.76</v>
      </c>
      <c r="D6619" s="192">
        <f t="shared" si="103"/>
        <v>1.8433811198621974</v>
      </c>
    </row>
    <row r="6620" spans="2:4" thickBot="1" x14ac:dyDescent="0.3">
      <c r="B6620" s="11">
        <v>44154</v>
      </c>
      <c r="C6620" s="12">
        <v>1554.54</v>
      </c>
      <c r="D6620" s="192">
        <f t="shared" si="103"/>
        <v>-0.39852379609933708</v>
      </c>
    </row>
    <row r="6621" spans="2:4" thickBot="1" x14ac:dyDescent="0.3">
      <c r="B6621" s="11">
        <v>44155</v>
      </c>
      <c r="C6621" s="12">
        <v>1551.51</v>
      </c>
      <c r="D6621" s="192">
        <f t="shared" si="103"/>
        <v>-0.194912964606897</v>
      </c>
    </row>
    <row r="6622" spans="2:4" thickBot="1" x14ac:dyDescent="0.3">
      <c r="B6622" s="11">
        <v>44158</v>
      </c>
      <c r="C6622" s="12">
        <v>1568.22</v>
      </c>
      <c r="D6622" s="192">
        <f t="shared" si="103"/>
        <v>1.0770152947773504</v>
      </c>
    </row>
    <row r="6623" spans="2:4" thickBot="1" x14ac:dyDescent="0.3">
      <c r="B6623" s="11">
        <v>44159</v>
      </c>
      <c r="C6623" s="12">
        <v>1569.43</v>
      </c>
      <c r="D6623" s="192">
        <f t="shared" si="103"/>
        <v>7.7157541671457608E-2</v>
      </c>
    </row>
    <row r="6624" spans="2:4" thickBot="1" x14ac:dyDescent="0.3">
      <c r="B6624" s="11">
        <v>44160</v>
      </c>
      <c r="C6624" s="12">
        <v>1581.58</v>
      </c>
      <c r="D6624" s="192">
        <f t="shared" si="103"/>
        <v>0.77416641710683631</v>
      </c>
    </row>
    <row r="6625" spans="2:4" thickBot="1" x14ac:dyDescent="0.3">
      <c r="B6625" s="11">
        <v>44161</v>
      </c>
      <c r="C6625" s="12">
        <v>1581.82</v>
      </c>
      <c r="D6625" s="192">
        <f t="shared" si="103"/>
        <v>1.5174698719011559E-2</v>
      </c>
    </row>
    <row r="6626" spans="2:4" thickBot="1" x14ac:dyDescent="0.3">
      <c r="B6626" s="11">
        <v>44162</v>
      </c>
      <c r="C6626" s="12">
        <v>1584.83</v>
      </c>
      <c r="D6626" s="192">
        <f t="shared" si="103"/>
        <v>0.19028713760098626</v>
      </c>
    </row>
    <row r="6627" spans="2:4" thickBot="1" x14ac:dyDescent="0.3">
      <c r="B6627" s="11">
        <v>44165</v>
      </c>
      <c r="C6627" s="12">
        <v>1602.46</v>
      </c>
      <c r="D6627" s="192">
        <f t="shared" si="103"/>
        <v>1.1124221525337097</v>
      </c>
    </row>
    <row r="6628" spans="2:4" thickBot="1" x14ac:dyDescent="0.3">
      <c r="B6628" s="11">
        <v>44166</v>
      </c>
      <c r="C6628" s="12">
        <v>1600.72</v>
      </c>
      <c r="D6628" s="192">
        <f t="shared" si="103"/>
        <v>-0.10858305355515574</v>
      </c>
    </row>
    <row r="6629" spans="2:4" thickBot="1" x14ac:dyDescent="0.3">
      <c r="B6629" s="11">
        <v>44167</v>
      </c>
      <c r="C6629" s="12">
        <v>1606.01</v>
      </c>
      <c r="D6629" s="192">
        <f t="shared" si="103"/>
        <v>0.33047628567144383</v>
      </c>
    </row>
    <row r="6630" spans="2:4" thickBot="1" x14ac:dyDescent="0.3">
      <c r="B6630" s="11">
        <v>44168</v>
      </c>
      <c r="C6630" s="12">
        <v>1606.35</v>
      </c>
      <c r="D6630" s="192">
        <f t="shared" si="103"/>
        <v>2.117047839054198E-2</v>
      </c>
    </row>
    <row r="6631" spans="2:4" thickBot="1" x14ac:dyDescent="0.3">
      <c r="B6631" s="11">
        <v>44169</v>
      </c>
      <c r="C6631" s="12">
        <v>1606.59</v>
      </c>
      <c r="D6631" s="192">
        <f t="shared" si="103"/>
        <v>1.4940704080679268E-2</v>
      </c>
    </row>
    <row r="6632" spans="2:4" thickBot="1" x14ac:dyDescent="0.3">
      <c r="B6632" s="11">
        <v>44172</v>
      </c>
      <c r="C6632" s="12">
        <v>1602.19</v>
      </c>
      <c r="D6632" s="192">
        <f t="shared" si="103"/>
        <v>-0.27387198974223592</v>
      </c>
    </row>
    <row r="6633" spans="2:4" thickBot="1" x14ac:dyDescent="0.3">
      <c r="B6633" s="11">
        <v>44173</v>
      </c>
      <c r="C6633" s="12">
        <v>1604.55</v>
      </c>
      <c r="D6633" s="192">
        <f t="shared" si="103"/>
        <v>0.14729838533507067</v>
      </c>
    </row>
    <row r="6634" spans="2:4" thickBot="1" x14ac:dyDescent="0.3">
      <c r="B6634" s="11">
        <v>44174</v>
      </c>
      <c r="C6634" s="12">
        <v>1609.27</v>
      </c>
      <c r="D6634" s="192">
        <f t="shared" si="103"/>
        <v>0.29416347262471998</v>
      </c>
    </row>
    <row r="6635" spans="2:4" thickBot="1" x14ac:dyDescent="0.3">
      <c r="B6635" s="11">
        <v>44175</v>
      </c>
      <c r="C6635" s="12">
        <v>1607.81</v>
      </c>
      <c r="D6635" s="192">
        <f t="shared" si="103"/>
        <v>-9.0724365706196242E-2</v>
      </c>
    </row>
    <row r="6636" spans="2:4" thickBot="1" x14ac:dyDescent="0.3">
      <c r="B6636" s="11">
        <v>44176</v>
      </c>
      <c r="C6636" s="12">
        <v>1602.92</v>
      </c>
      <c r="D6636" s="192">
        <f t="shared" si="103"/>
        <v>-0.30414041460121721</v>
      </c>
    </row>
    <row r="6637" spans="2:4" thickBot="1" x14ac:dyDescent="0.3">
      <c r="B6637" s="11">
        <v>44179</v>
      </c>
      <c r="C6637" s="12">
        <v>1600.82</v>
      </c>
      <c r="D6637" s="192">
        <f t="shared" si="103"/>
        <v>-0.13101090509820557</v>
      </c>
    </row>
    <row r="6638" spans="2:4" thickBot="1" x14ac:dyDescent="0.3">
      <c r="B6638" s="11">
        <v>44180</v>
      </c>
      <c r="C6638" s="12">
        <v>1600.35</v>
      </c>
      <c r="D6638" s="192">
        <f t="shared" si="103"/>
        <v>-2.9359953024077345E-2</v>
      </c>
    </row>
    <row r="6639" spans="2:4" thickBot="1" x14ac:dyDescent="0.3">
      <c r="B6639" s="11">
        <v>44181</v>
      </c>
      <c r="C6639" s="12">
        <v>1614.18</v>
      </c>
      <c r="D6639" s="192">
        <f t="shared" si="103"/>
        <v>0.86418595932140629</v>
      </c>
    </row>
    <row r="6640" spans="2:4" thickBot="1" x14ac:dyDescent="0.3">
      <c r="B6640" s="11">
        <v>44182</v>
      </c>
      <c r="C6640" s="12">
        <v>1611.01</v>
      </c>
      <c r="D6640" s="192">
        <f t="shared" si="103"/>
        <v>-0.19638454199656374</v>
      </c>
    </row>
    <row r="6641" spans="2:4" thickBot="1" x14ac:dyDescent="0.3">
      <c r="B6641" s="11">
        <v>44183</v>
      </c>
      <c r="C6641" s="12">
        <v>1614.5</v>
      </c>
      <c r="D6641" s="192">
        <f t="shared" si="103"/>
        <v>0.21663428532412432</v>
      </c>
    </row>
    <row r="6642" spans="2:4" thickBot="1" x14ac:dyDescent="0.3">
      <c r="B6642" s="11">
        <v>44186</v>
      </c>
      <c r="C6642" s="12">
        <v>1625.3</v>
      </c>
      <c r="D6642" s="192">
        <f t="shared" si="103"/>
        <v>0.66893775162588653</v>
      </c>
    </row>
    <row r="6643" spans="2:4" thickBot="1" x14ac:dyDescent="0.3">
      <c r="B6643" s="11">
        <v>44187</v>
      </c>
      <c r="C6643" s="12">
        <v>1634.2</v>
      </c>
      <c r="D6643" s="192">
        <f t="shared" si="103"/>
        <v>0.54759121392973231</v>
      </c>
    </row>
    <row r="6644" spans="2:4" thickBot="1" x14ac:dyDescent="0.3">
      <c r="B6644" s="11">
        <v>44188</v>
      </c>
      <c r="C6644" s="12">
        <v>1634.42</v>
      </c>
      <c r="D6644" s="192">
        <f t="shared" si="103"/>
        <v>1.3462244523321232E-2</v>
      </c>
    </row>
    <row r="6645" spans="2:4" thickBot="1" x14ac:dyDescent="0.3">
      <c r="B6645" s="11">
        <v>44189</v>
      </c>
      <c r="C6645" s="12">
        <v>1634.32</v>
      </c>
      <c r="D6645" s="192">
        <f t="shared" si="103"/>
        <v>-6.1183783850005113E-3</v>
      </c>
    </row>
    <row r="6646" spans="2:4" thickBot="1" x14ac:dyDescent="0.3">
      <c r="B6646" s="11">
        <v>44193</v>
      </c>
      <c r="C6646" s="12">
        <v>1637.84</v>
      </c>
      <c r="D6646" s="192">
        <f t="shared" si="103"/>
        <v>0.21538009692103621</v>
      </c>
    </row>
    <row r="6647" spans="2:4" thickBot="1" x14ac:dyDescent="0.3">
      <c r="B6647" s="11">
        <v>44194</v>
      </c>
      <c r="C6647" s="12">
        <v>1642.14</v>
      </c>
      <c r="D6647" s="192">
        <f t="shared" si="103"/>
        <v>0.26254090753676795</v>
      </c>
    </row>
    <row r="6648" spans="2:4" thickBot="1" x14ac:dyDescent="0.3">
      <c r="B6648" s="11">
        <v>44195</v>
      </c>
      <c r="C6648" s="12">
        <v>1645.65</v>
      </c>
      <c r="D6648" s="192">
        <f t="shared" si="103"/>
        <v>0.21374547846102487</v>
      </c>
    </row>
    <row r="6649" spans="2:4" thickBot="1" x14ac:dyDescent="0.3">
      <c r="B6649" s="11">
        <v>44196</v>
      </c>
      <c r="C6649" s="12">
        <v>1648.39</v>
      </c>
      <c r="D6649" s="192">
        <f t="shared" si="103"/>
        <v>0.16649955944458839</v>
      </c>
    </row>
    <row r="6650" spans="2:4" thickBot="1" x14ac:dyDescent="0.3">
      <c r="B6650" s="11">
        <v>44200</v>
      </c>
      <c r="C6650" s="12">
        <v>1644.03</v>
      </c>
      <c r="D6650" s="192">
        <f t="shared" si="103"/>
        <v>-0.26450051262141283</v>
      </c>
    </row>
    <row r="6651" spans="2:4" thickBot="1" x14ac:dyDescent="0.3">
      <c r="B6651" s="11">
        <v>44201</v>
      </c>
      <c r="C6651" s="12">
        <v>1644.33</v>
      </c>
      <c r="D6651" s="192">
        <f t="shared" si="103"/>
        <v>1.8247842192664621E-2</v>
      </c>
    </row>
    <row r="6652" spans="2:4" thickBot="1" x14ac:dyDescent="0.3">
      <c r="B6652" s="11">
        <v>44202</v>
      </c>
      <c r="C6652" s="12">
        <v>1644.91</v>
      </c>
      <c r="D6652" s="192">
        <f t="shared" si="103"/>
        <v>3.527272506127499E-2</v>
      </c>
    </row>
    <row r="6653" spans="2:4" thickBot="1" x14ac:dyDescent="0.3">
      <c r="B6653" s="11">
        <v>44203</v>
      </c>
      <c r="C6653" s="12">
        <v>1655.11</v>
      </c>
      <c r="D6653" s="192">
        <f t="shared" si="103"/>
        <v>0.62009471642825442</v>
      </c>
    </row>
    <row r="6654" spans="2:4" thickBot="1" x14ac:dyDescent="0.3">
      <c r="B6654" s="11">
        <v>44204</v>
      </c>
      <c r="C6654" s="12">
        <v>1656.15</v>
      </c>
      <c r="D6654" s="192">
        <f t="shared" si="103"/>
        <v>6.2835702762975565E-2</v>
      </c>
    </row>
    <row r="6655" spans="2:4" thickBot="1" x14ac:dyDescent="0.3">
      <c r="B6655" s="11">
        <v>44207</v>
      </c>
      <c r="C6655" s="12">
        <v>1654.94</v>
      </c>
      <c r="D6655" s="192">
        <f t="shared" si="103"/>
        <v>-7.3061015004682872E-2</v>
      </c>
    </row>
    <row r="6656" spans="2:4" thickBot="1" x14ac:dyDescent="0.3">
      <c r="B6656" s="11">
        <v>44208</v>
      </c>
      <c r="C6656" s="12">
        <v>1655.5</v>
      </c>
      <c r="D6656" s="192">
        <f t="shared" si="103"/>
        <v>3.3838084764403753E-2</v>
      </c>
    </row>
    <row r="6657" spans="2:4" thickBot="1" x14ac:dyDescent="0.3">
      <c r="B6657" s="11">
        <v>44209</v>
      </c>
      <c r="C6657" s="12">
        <v>1656.43</v>
      </c>
      <c r="D6657" s="192">
        <f t="shared" si="103"/>
        <v>5.6176381757788718E-2</v>
      </c>
    </row>
    <row r="6658" spans="2:4" thickBot="1" x14ac:dyDescent="0.3">
      <c r="B6658" s="11">
        <v>44210</v>
      </c>
      <c r="C6658" s="12">
        <v>1653.92</v>
      </c>
      <c r="D6658" s="192">
        <f t="shared" si="103"/>
        <v>-0.15153070156903592</v>
      </c>
    </row>
    <row r="6659" spans="2:4" thickBot="1" x14ac:dyDescent="0.3">
      <c r="B6659" s="11">
        <v>44211</v>
      </c>
      <c r="C6659" s="12">
        <v>1652.41</v>
      </c>
      <c r="D6659" s="192">
        <f t="shared" si="103"/>
        <v>-9.1298249008420207E-2</v>
      </c>
    </row>
    <row r="6660" spans="2:4" thickBot="1" x14ac:dyDescent="0.3">
      <c r="B6660" s="11">
        <v>44214</v>
      </c>
      <c r="C6660" s="12">
        <v>1650.85</v>
      </c>
      <c r="D6660" s="192">
        <f t="shared" si="103"/>
        <v>-9.4407562287823765E-2</v>
      </c>
    </row>
    <row r="6661" spans="2:4" thickBot="1" x14ac:dyDescent="0.3">
      <c r="B6661" s="11">
        <v>44215</v>
      </c>
      <c r="C6661" s="12">
        <v>1649.68</v>
      </c>
      <c r="D6661" s="192">
        <f t="shared" si="103"/>
        <v>-7.0872580791703221E-2</v>
      </c>
    </row>
    <row r="6662" spans="2:4" thickBot="1" x14ac:dyDescent="0.3">
      <c r="B6662" s="11">
        <v>44216</v>
      </c>
      <c r="C6662" s="12">
        <v>1651</v>
      </c>
      <c r="D6662" s="192">
        <f t="shared" si="103"/>
        <v>8.0015518161102861E-2</v>
      </c>
    </row>
    <row r="6663" spans="2:4" thickBot="1" x14ac:dyDescent="0.3">
      <c r="B6663" s="11">
        <v>44217</v>
      </c>
      <c r="C6663" s="12">
        <v>1650.55</v>
      </c>
      <c r="D6663" s="192">
        <f t="shared" ref="D6663:D6726" si="104">+((C6663/C6662)-1)*100</f>
        <v>-2.7256208358572565E-2</v>
      </c>
    </row>
    <row r="6664" spans="2:4" thickBot="1" x14ac:dyDescent="0.3">
      <c r="B6664" s="11">
        <v>44218</v>
      </c>
      <c r="C6664" s="12">
        <v>1647.96</v>
      </c>
      <c r="D6664" s="192">
        <f t="shared" si="104"/>
        <v>-0.15691739117263959</v>
      </c>
    </row>
    <row r="6665" spans="2:4" thickBot="1" x14ac:dyDescent="0.3">
      <c r="B6665" s="11">
        <v>44221</v>
      </c>
      <c r="C6665" s="12">
        <v>1646.4</v>
      </c>
      <c r="D6665" s="192">
        <f t="shared" si="104"/>
        <v>-9.4662491808050753E-2</v>
      </c>
    </row>
    <row r="6666" spans="2:4" thickBot="1" x14ac:dyDescent="0.3">
      <c r="B6666" s="11">
        <v>44222</v>
      </c>
      <c r="C6666" s="12">
        <v>1641.73</v>
      </c>
      <c r="D6666" s="192">
        <f t="shared" si="104"/>
        <v>-0.28364917395530265</v>
      </c>
    </row>
    <row r="6667" spans="2:4" thickBot="1" x14ac:dyDescent="0.3">
      <c r="B6667" s="11">
        <v>44223</v>
      </c>
      <c r="C6667" s="12">
        <v>1641.57</v>
      </c>
      <c r="D6667" s="192">
        <f t="shared" si="104"/>
        <v>-9.7458169126540817E-3</v>
      </c>
    </row>
    <row r="6668" spans="2:4" thickBot="1" x14ac:dyDescent="0.3">
      <c r="B6668" s="11">
        <v>44225</v>
      </c>
      <c r="C6668" s="12">
        <v>1638</v>
      </c>
      <c r="D6668" s="192">
        <f t="shared" si="104"/>
        <v>-0.21747473455289157</v>
      </c>
    </row>
    <row r="6669" spans="2:4" thickBot="1" x14ac:dyDescent="0.3">
      <c r="B6669" s="11">
        <v>44229</v>
      </c>
      <c r="C6669" s="12">
        <v>1635.39</v>
      </c>
      <c r="D6669" s="192">
        <f t="shared" si="104"/>
        <v>-0.15934065934065655</v>
      </c>
    </row>
    <row r="6670" spans="2:4" thickBot="1" x14ac:dyDescent="0.3">
      <c r="B6670" s="11">
        <v>44230</v>
      </c>
      <c r="C6670" s="12">
        <v>1636.06</v>
      </c>
      <c r="D6670" s="192">
        <f t="shared" si="104"/>
        <v>4.0968820892861579E-2</v>
      </c>
    </row>
    <row r="6671" spans="2:4" thickBot="1" x14ac:dyDescent="0.3">
      <c r="B6671" s="11">
        <v>44231</v>
      </c>
      <c r="C6671" s="12">
        <v>1634.69</v>
      </c>
      <c r="D6671" s="192">
        <f t="shared" si="104"/>
        <v>-8.3737760228830282E-2</v>
      </c>
    </row>
    <row r="6672" spans="2:4" thickBot="1" x14ac:dyDescent="0.3">
      <c r="B6672" s="11">
        <v>44232</v>
      </c>
      <c r="C6672" s="12">
        <v>1632.31</v>
      </c>
      <c r="D6672" s="192">
        <f t="shared" si="104"/>
        <v>-0.145593354091611</v>
      </c>
    </row>
    <row r="6673" spans="2:4" thickBot="1" x14ac:dyDescent="0.3">
      <c r="B6673" s="11">
        <v>44235</v>
      </c>
      <c r="C6673" s="12">
        <v>1631.54</v>
      </c>
      <c r="D6673" s="192">
        <f t="shared" si="104"/>
        <v>-4.7172412103091421E-2</v>
      </c>
    </row>
    <row r="6674" spans="2:4" thickBot="1" x14ac:dyDescent="0.3">
      <c r="B6674" s="11">
        <v>44236</v>
      </c>
      <c r="C6674" s="12">
        <v>1627.8</v>
      </c>
      <c r="D6674" s="192">
        <f t="shared" si="104"/>
        <v>-0.2292312784240691</v>
      </c>
    </row>
    <row r="6675" spans="2:4" thickBot="1" x14ac:dyDescent="0.3">
      <c r="B6675" s="11">
        <v>44237</v>
      </c>
      <c r="C6675" s="12">
        <v>1626.3</v>
      </c>
      <c r="D6675" s="192">
        <f t="shared" si="104"/>
        <v>-9.2148912642830982E-2</v>
      </c>
    </row>
    <row r="6676" spans="2:4" thickBot="1" x14ac:dyDescent="0.3">
      <c r="B6676" s="11">
        <v>44238</v>
      </c>
      <c r="C6676" s="12">
        <v>1622.84</v>
      </c>
      <c r="D6676" s="192">
        <f t="shared" si="104"/>
        <v>-0.21275287462337866</v>
      </c>
    </row>
    <row r="6677" spans="2:4" thickBot="1" x14ac:dyDescent="0.3">
      <c r="B6677" s="11">
        <v>44242</v>
      </c>
      <c r="C6677" s="12">
        <v>1601.33</v>
      </c>
      <c r="D6677" s="192">
        <f t="shared" si="104"/>
        <v>-1.3254541421212185</v>
      </c>
    </row>
    <row r="6678" spans="2:4" thickBot="1" x14ac:dyDescent="0.3">
      <c r="B6678" s="11">
        <v>44243</v>
      </c>
      <c r="C6678" s="12">
        <v>1585.29</v>
      </c>
      <c r="D6678" s="192">
        <f t="shared" si="104"/>
        <v>-1.0016673640036666</v>
      </c>
    </row>
    <row r="6679" spans="2:4" thickBot="1" x14ac:dyDescent="0.3">
      <c r="B6679" s="11">
        <v>44244</v>
      </c>
      <c r="C6679" s="12">
        <v>1585.57</v>
      </c>
      <c r="D6679" s="192">
        <f t="shared" si="104"/>
        <v>1.7662383538663562E-2</v>
      </c>
    </row>
    <row r="6680" spans="2:4" thickBot="1" x14ac:dyDescent="0.3">
      <c r="B6680" s="11">
        <v>44245</v>
      </c>
      <c r="C6680" s="12">
        <v>1596.75</v>
      </c>
      <c r="D6680" s="192">
        <f t="shared" si="104"/>
        <v>0.70510920363024976</v>
      </c>
    </row>
    <row r="6681" spans="2:4" thickBot="1" x14ac:dyDescent="0.3">
      <c r="B6681" s="11">
        <v>44246</v>
      </c>
      <c r="C6681" s="12">
        <v>1607.09</v>
      </c>
      <c r="D6681" s="192">
        <f t="shared" si="104"/>
        <v>0.6475653671520254</v>
      </c>
    </row>
    <row r="6682" spans="2:4" thickBot="1" x14ac:dyDescent="0.3">
      <c r="B6682" s="11">
        <v>44249</v>
      </c>
      <c r="C6682" s="12">
        <v>1609.18</v>
      </c>
      <c r="D6682" s="192">
        <f t="shared" si="104"/>
        <v>0.13004872160240488</v>
      </c>
    </row>
    <row r="6683" spans="2:4" thickBot="1" x14ac:dyDescent="0.3">
      <c r="B6683" s="11">
        <v>44250</v>
      </c>
      <c r="C6683" s="12">
        <v>1606.18</v>
      </c>
      <c r="D6683" s="192">
        <f t="shared" si="104"/>
        <v>-0.18643035583341128</v>
      </c>
    </row>
    <row r="6684" spans="2:4" thickBot="1" x14ac:dyDescent="0.3">
      <c r="B6684" s="11">
        <v>44251</v>
      </c>
      <c r="C6684" s="12">
        <v>1604.89</v>
      </c>
      <c r="D6684" s="192">
        <f t="shared" si="104"/>
        <v>-8.0314784146229279E-2</v>
      </c>
    </row>
    <row r="6685" spans="2:4" thickBot="1" x14ac:dyDescent="0.3">
      <c r="B6685" s="11">
        <v>44252</v>
      </c>
      <c r="C6685" s="12">
        <v>1601.29</v>
      </c>
      <c r="D6685" s="192">
        <f t="shared" si="104"/>
        <v>-0.22431443899583181</v>
      </c>
    </row>
    <row r="6686" spans="2:4" thickBot="1" x14ac:dyDescent="0.3">
      <c r="B6686" s="11">
        <v>44253</v>
      </c>
      <c r="C6686" s="12">
        <v>1598.25</v>
      </c>
      <c r="D6686" s="192">
        <f t="shared" si="104"/>
        <v>-0.18984693590792245</v>
      </c>
    </row>
    <row r="6687" spans="2:4" thickBot="1" x14ac:dyDescent="0.3">
      <c r="B6687" s="11">
        <v>44256</v>
      </c>
      <c r="C6687" s="12">
        <v>1599.77</v>
      </c>
      <c r="D6687" s="192">
        <f t="shared" si="104"/>
        <v>9.5104020021907765E-2</v>
      </c>
    </row>
    <row r="6688" spans="2:4" thickBot="1" x14ac:dyDescent="0.3">
      <c r="B6688" s="11">
        <v>44257</v>
      </c>
      <c r="C6688" s="12">
        <v>1597.51</v>
      </c>
      <c r="D6688" s="192">
        <f t="shared" si="104"/>
        <v>-0.14127030760672232</v>
      </c>
    </row>
    <row r="6689" spans="2:4" thickBot="1" x14ac:dyDescent="0.3">
      <c r="B6689" s="11">
        <v>44258</v>
      </c>
      <c r="C6689" s="12">
        <v>1583.52</v>
      </c>
      <c r="D6689" s="192">
        <f t="shared" si="104"/>
        <v>-0.87573786705560375</v>
      </c>
    </row>
    <row r="6690" spans="2:4" thickBot="1" x14ac:dyDescent="0.3">
      <c r="B6690" s="11">
        <v>44259</v>
      </c>
      <c r="C6690" s="12">
        <v>1578.01</v>
      </c>
      <c r="D6690" s="192">
        <f t="shared" si="104"/>
        <v>-0.34795897746792148</v>
      </c>
    </row>
    <row r="6691" spans="2:4" thickBot="1" x14ac:dyDescent="0.3">
      <c r="B6691" s="11">
        <v>44260</v>
      </c>
      <c r="C6691" s="12">
        <v>1579.99</v>
      </c>
      <c r="D6691" s="192">
        <f t="shared" si="104"/>
        <v>0.1254744900222482</v>
      </c>
    </row>
    <row r="6692" spans="2:4" thickBot="1" x14ac:dyDescent="0.3">
      <c r="B6692" s="11">
        <v>44263</v>
      </c>
      <c r="C6692" s="12">
        <v>1578.31</v>
      </c>
      <c r="D6692" s="192">
        <f t="shared" si="104"/>
        <v>-0.10632978689738559</v>
      </c>
    </row>
    <row r="6693" spans="2:4" thickBot="1" x14ac:dyDescent="0.3">
      <c r="B6693" s="11">
        <v>44264</v>
      </c>
      <c r="C6693" s="12">
        <v>1579.09</v>
      </c>
      <c r="D6693" s="192">
        <f t="shared" si="104"/>
        <v>4.9419949186146894E-2</v>
      </c>
    </row>
    <row r="6694" spans="2:4" thickBot="1" x14ac:dyDescent="0.3">
      <c r="B6694" s="11">
        <v>44270</v>
      </c>
      <c r="C6694" s="12">
        <v>1550.86</v>
      </c>
      <c r="D6694" s="192">
        <f t="shared" si="104"/>
        <v>-1.7877385076214836</v>
      </c>
    </row>
    <row r="6695" spans="2:4" thickBot="1" x14ac:dyDescent="0.3">
      <c r="B6695" s="11">
        <v>44271</v>
      </c>
      <c r="C6695" s="12">
        <v>1547.75</v>
      </c>
      <c r="D6695" s="192">
        <f t="shared" si="104"/>
        <v>-0.20053389732147542</v>
      </c>
    </row>
    <row r="6696" spans="2:4" thickBot="1" x14ac:dyDescent="0.3">
      <c r="B6696" s="11">
        <v>44272</v>
      </c>
      <c r="C6696" s="12">
        <v>1556.92</v>
      </c>
      <c r="D6696" s="192">
        <f t="shared" si="104"/>
        <v>0.59247294459701116</v>
      </c>
    </row>
    <row r="6697" spans="2:4" thickBot="1" x14ac:dyDescent="0.3">
      <c r="B6697" s="11">
        <v>44273</v>
      </c>
      <c r="C6697" s="12">
        <v>1563.07</v>
      </c>
      <c r="D6697" s="192">
        <f t="shared" si="104"/>
        <v>0.39501066207638935</v>
      </c>
    </row>
    <row r="6698" spans="2:4" thickBot="1" x14ac:dyDescent="0.3">
      <c r="B6698" s="11">
        <v>44274</v>
      </c>
      <c r="C6698" s="12">
        <v>1563.5</v>
      </c>
      <c r="D6698" s="192">
        <f t="shared" si="104"/>
        <v>2.7509964365002304E-2</v>
      </c>
    </row>
    <row r="6699" spans="2:4" thickBot="1" x14ac:dyDescent="0.3">
      <c r="B6699" s="11">
        <v>44277</v>
      </c>
      <c r="C6699" s="12">
        <v>1565.97</v>
      </c>
      <c r="D6699" s="192">
        <f t="shared" si="104"/>
        <v>0.15797889350814831</v>
      </c>
    </row>
    <row r="6700" spans="2:4" thickBot="1" x14ac:dyDescent="0.3">
      <c r="B6700" s="11">
        <v>44278</v>
      </c>
      <c r="C6700" s="12">
        <v>1570.13</v>
      </c>
      <c r="D6700" s="192">
        <f t="shared" si="104"/>
        <v>0.26565004438143802</v>
      </c>
    </row>
    <row r="6701" spans="2:4" thickBot="1" x14ac:dyDescent="0.3">
      <c r="B6701" s="11">
        <v>44279</v>
      </c>
      <c r="C6701" s="12">
        <v>1583.29</v>
      </c>
      <c r="D6701" s="192">
        <f t="shared" si="104"/>
        <v>0.83814715978931531</v>
      </c>
    </row>
    <row r="6702" spans="2:4" thickBot="1" x14ac:dyDescent="0.3">
      <c r="B6702" s="11">
        <v>44280</v>
      </c>
      <c r="C6702" s="12">
        <v>1593.87</v>
      </c>
      <c r="D6702" s="192">
        <f t="shared" si="104"/>
        <v>0.66822881468333595</v>
      </c>
    </row>
    <row r="6703" spans="2:4" thickBot="1" x14ac:dyDescent="0.3">
      <c r="B6703" s="11">
        <v>44281</v>
      </c>
      <c r="C6703" s="12">
        <v>1606.07</v>
      </c>
      <c r="D6703" s="192">
        <f t="shared" si="104"/>
        <v>0.76543256350893873</v>
      </c>
    </row>
    <row r="6704" spans="2:4" thickBot="1" x14ac:dyDescent="0.3">
      <c r="B6704" s="11">
        <v>44284</v>
      </c>
      <c r="C6704" s="12">
        <v>1606.83</v>
      </c>
      <c r="D6704" s="192">
        <f t="shared" si="104"/>
        <v>4.7320477936829697E-2</v>
      </c>
    </row>
    <row r="6705" spans="2:4" thickBot="1" x14ac:dyDescent="0.3">
      <c r="B6705" s="11">
        <v>44285</v>
      </c>
      <c r="C6705" s="12">
        <v>1607.36</v>
      </c>
      <c r="D6705" s="192">
        <f t="shared" si="104"/>
        <v>3.2984198701790923E-2</v>
      </c>
    </row>
    <row r="6706" spans="2:4" thickBot="1" x14ac:dyDescent="0.3">
      <c r="B6706" s="11">
        <v>44286</v>
      </c>
      <c r="C6706" s="12">
        <v>1600.19</v>
      </c>
      <c r="D6706" s="192">
        <f t="shared" si="104"/>
        <v>-0.4460730639060273</v>
      </c>
    </row>
    <row r="6707" spans="2:4" thickBot="1" x14ac:dyDescent="0.3">
      <c r="B6707" s="11">
        <v>44287</v>
      </c>
      <c r="C6707" s="12">
        <v>1605.94</v>
      </c>
      <c r="D6707" s="192">
        <f t="shared" si="104"/>
        <v>0.35933232928588854</v>
      </c>
    </row>
    <row r="6708" spans="2:4" thickBot="1" x14ac:dyDescent="0.3">
      <c r="B6708" s="11">
        <v>44288</v>
      </c>
      <c r="C6708" s="12">
        <v>1604.76</v>
      </c>
      <c r="D6708" s="192">
        <f t="shared" si="104"/>
        <v>-7.3477215836215137E-2</v>
      </c>
    </row>
    <row r="6709" spans="2:4" thickBot="1" x14ac:dyDescent="0.3">
      <c r="B6709" s="11">
        <v>44291</v>
      </c>
      <c r="C6709" s="12">
        <v>1605.95</v>
      </c>
      <c r="D6709" s="192">
        <f t="shared" si="104"/>
        <v>7.4154390687697358E-2</v>
      </c>
    </row>
    <row r="6710" spans="2:4" thickBot="1" x14ac:dyDescent="0.3">
      <c r="B6710" s="11">
        <v>44292</v>
      </c>
      <c r="C6710" s="12">
        <v>1604.49</v>
      </c>
      <c r="D6710" s="192">
        <f t="shared" si="104"/>
        <v>-9.0911921292691211E-2</v>
      </c>
    </row>
    <row r="6711" spans="2:4" thickBot="1" x14ac:dyDescent="0.3">
      <c r="B6711" s="11">
        <v>44293</v>
      </c>
      <c r="C6711" s="12">
        <v>1606.47</v>
      </c>
      <c r="D6711" s="192">
        <f t="shared" si="104"/>
        <v>0.12340369837144927</v>
      </c>
    </row>
    <row r="6712" spans="2:4" thickBot="1" x14ac:dyDescent="0.3">
      <c r="B6712" s="11">
        <v>44294</v>
      </c>
      <c r="C6712" s="12">
        <v>1607.58</v>
      </c>
      <c r="D6712" s="192">
        <f t="shared" si="104"/>
        <v>6.9095594688972639E-2</v>
      </c>
    </row>
    <row r="6713" spans="2:4" thickBot="1" x14ac:dyDescent="0.3">
      <c r="B6713" s="11">
        <v>44295</v>
      </c>
      <c r="C6713" s="12">
        <v>1613.4</v>
      </c>
      <c r="D6713" s="192">
        <f t="shared" si="104"/>
        <v>0.36203485985146777</v>
      </c>
    </row>
    <row r="6714" spans="2:4" thickBot="1" x14ac:dyDescent="0.3">
      <c r="B6714" s="11">
        <v>44298</v>
      </c>
      <c r="C6714" s="12">
        <v>1621.88</v>
      </c>
      <c r="D6714" s="192">
        <f t="shared" si="104"/>
        <v>0.52559811578034576</v>
      </c>
    </row>
    <row r="6715" spans="2:4" thickBot="1" x14ac:dyDescent="0.3">
      <c r="B6715" s="11">
        <v>44300</v>
      </c>
      <c r="C6715" s="12">
        <v>1621.31</v>
      </c>
      <c r="D6715" s="192">
        <f t="shared" si="104"/>
        <v>-3.5144400325559655E-2</v>
      </c>
    </row>
    <row r="6716" spans="2:4" thickBot="1" x14ac:dyDescent="0.3">
      <c r="B6716" s="11">
        <v>44301</v>
      </c>
      <c r="C6716" s="12">
        <v>1624.36</v>
      </c>
      <c r="D6716" s="192">
        <f t="shared" si="104"/>
        <v>0.1881194836274247</v>
      </c>
    </row>
    <row r="6717" spans="2:4" thickBot="1" x14ac:dyDescent="0.3">
      <c r="B6717" s="11">
        <v>44302</v>
      </c>
      <c r="C6717" s="12">
        <v>1629.1</v>
      </c>
      <c r="D6717" s="192">
        <f t="shared" si="104"/>
        <v>0.29180723484942828</v>
      </c>
    </row>
    <row r="6718" spans="2:4" thickBot="1" x14ac:dyDescent="0.3">
      <c r="B6718" s="11">
        <v>44305</v>
      </c>
      <c r="C6718" s="12">
        <v>1631.28</v>
      </c>
      <c r="D6718" s="192">
        <f t="shared" si="104"/>
        <v>0.13381621754342543</v>
      </c>
    </row>
    <row r="6719" spans="2:4" thickBot="1" x14ac:dyDescent="0.3">
      <c r="B6719" s="11">
        <v>44306</v>
      </c>
      <c r="C6719" s="12">
        <v>1632.79</v>
      </c>
      <c r="D6719" s="192">
        <f t="shared" si="104"/>
        <v>9.2565347457207459E-2</v>
      </c>
    </row>
    <row r="6720" spans="2:4" thickBot="1" x14ac:dyDescent="0.3">
      <c r="B6720" s="11">
        <v>44307</v>
      </c>
      <c r="C6720" s="12">
        <v>1635.57</v>
      </c>
      <c r="D6720" s="192">
        <f t="shared" si="104"/>
        <v>0.1702607193821537</v>
      </c>
    </row>
    <row r="6721" spans="2:4" thickBot="1" x14ac:dyDescent="0.3">
      <c r="B6721" s="11">
        <v>44308</v>
      </c>
      <c r="C6721" s="12">
        <v>1639.36</v>
      </c>
      <c r="D6721" s="192">
        <f t="shared" si="104"/>
        <v>0.23172349700715245</v>
      </c>
    </row>
    <row r="6722" spans="2:4" thickBot="1" x14ac:dyDescent="0.3">
      <c r="B6722" s="11">
        <v>44309</v>
      </c>
      <c r="C6722" s="12">
        <v>1641.61</v>
      </c>
      <c r="D6722" s="192">
        <f t="shared" si="104"/>
        <v>0.13724868241264954</v>
      </c>
    </row>
    <row r="6723" spans="2:4" thickBot="1" x14ac:dyDescent="0.3">
      <c r="B6723" s="11">
        <v>44312</v>
      </c>
      <c r="C6723" s="12">
        <v>1642.41</v>
      </c>
      <c r="D6723" s="192">
        <f t="shared" si="104"/>
        <v>4.8732646609139785E-2</v>
      </c>
    </row>
    <row r="6724" spans="2:4" thickBot="1" x14ac:dyDescent="0.3">
      <c r="B6724" s="11">
        <v>44313</v>
      </c>
      <c r="C6724" s="12">
        <v>1641.73</v>
      </c>
      <c r="D6724" s="192">
        <f t="shared" si="104"/>
        <v>-4.1402573048143765E-2</v>
      </c>
    </row>
    <row r="6725" spans="2:4" thickBot="1" x14ac:dyDescent="0.3">
      <c r="B6725" s="11">
        <v>44315</v>
      </c>
      <c r="C6725" s="12">
        <v>1646.9</v>
      </c>
      <c r="D6725" s="192">
        <f t="shared" si="104"/>
        <v>0.31491170898991783</v>
      </c>
    </row>
    <row r="6726" spans="2:4" thickBot="1" x14ac:dyDescent="0.3">
      <c r="B6726" s="11">
        <v>44316</v>
      </c>
      <c r="C6726" s="12">
        <v>1654.18</v>
      </c>
      <c r="D6726" s="192">
        <f t="shared" si="104"/>
        <v>0.4420426255388854</v>
      </c>
    </row>
    <row r="6727" spans="2:4" thickBot="1" x14ac:dyDescent="0.3">
      <c r="B6727" s="11">
        <v>44319</v>
      </c>
      <c r="C6727" s="12">
        <v>1666.54</v>
      </c>
      <c r="D6727" s="192">
        <f t="shared" ref="D6727:D6768" si="105">+((C6727/C6726)-1)*100</f>
        <v>0.74719800747198306</v>
      </c>
    </row>
    <row r="6728" spans="2:4" thickBot="1" x14ac:dyDescent="0.3">
      <c r="B6728" s="11">
        <v>44320</v>
      </c>
      <c r="C6728" s="12">
        <v>1668.93</v>
      </c>
      <c r="D6728" s="192">
        <f t="shared" si="105"/>
        <v>0.14341089922835781</v>
      </c>
    </row>
    <row r="6729" spans="2:4" thickBot="1" x14ac:dyDescent="0.3">
      <c r="B6729" s="11">
        <v>44321</v>
      </c>
      <c r="C6729" s="12">
        <v>1681.02</v>
      </c>
      <c r="D6729" s="192">
        <f t="shared" si="105"/>
        <v>0.72441624274235394</v>
      </c>
    </row>
    <row r="6730" spans="2:4" thickBot="1" x14ac:dyDescent="0.3">
      <c r="B6730" s="11">
        <v>44322</v>
      </c>
      <c r="C6730" s="12">
        <v>1684.23</v>
      </c>
      <c r="D6730" s="192">
        <f t="shared" si="105"/>
        <v>0.19095549130885292</v>
      </c>
    </row>
    <row r="6731" spans="2:4" thickBot="1" x14ac:dyDescent="0.3">
      <c r="B6731" s="11">
        <v>44323</v>
      </c>
      <c r="C6731" s="12">
        <v>1684.14</v>
      </c>
      <c r="D6731" s="192">
        <f t="shared" si="105"/>
        <v>-5.343688213599318E-3</v>
      </c>
    </row>
    <row r="6732" spans="2:4" thickBot="1" x14ac:dyDescent="0.3">
      <c r="B6732" s="11">
        <v>44326</v>
      </c>
      <c r="C6732" s="12">
        <v>1683</v>
      </c>
      <c r="D6732" s="192">
        <f t="shared" si="105"/>
        <v>-6.7690334532766183E-2</v>
      </c>
    </row>
    <row r="6733" spans="2:4" thickBot="1" x14ac:dyDescent="0.3">
      <c r="B6733" s="11">
        <v>44327</v>
      </c>
      <c r="C6733" s="12">
        <v>1687.91</v>
      </c>
      <c r="D6733" s="192">
        <f t="shared" si="105"/>
        <v>0.29174093879977825</v>
      </c>
    </row>
    <row r="6734" spans="2:4" thickBot="1" x14ac:dyDescent="0.3">
      <c r="B6734" s="11">
        <v>44328</v>
      </c>
      <c r="C6734" s="12">
        <v>1693.41</v>
      </c>
      <c r="D6734" s="192">
        <f t="shared" si="105"/>
        <v>0.32584675723230649</v>
      </c>
    </row>
    <row r="6735" spans="2:4" thickBot="1" x14ac:dyDescent="0.3">
      <c r="B6735" s="11">
        <v>44329</v>
      </c>
      <c r="C6735" s="12">
        <v>1707.6</v>
      </c>
      <c r="D6735" s="192">
        <f t="shared" si="105"/>
        <v>0.8379541871135654</v>
      </c>
    </row>
    <row r="6736" spans="2:4" thickBot="1" x14ac:dyDescent="0.3">
      <c r="B6736" s="11">
        <v>44333</v>
      </c>
      <c r="C6736" s="12">
        <v>1756.42</v>
      </c>
      <c r="D6736" s="192">
        <f t="shared" si="105"/>
        <v>2.8589833684703692</v>
      </c>
    </row>
    <row r="6737" spans="2:4" thickBot="1" x14ac:dyDescent="0.3">
      <c r="B6737" s="11">
        <v>44334</v>
      </c>
      <c r="C6737" s="12">
        <v>1753.68</v>
      </c>
      <c r="D6737" s="192">
        <f t="shared" si="105"/>
        <v>-0.15599913460334625</v>
      </c>
    </row>
    <row r="6738" spans="2:4" thickBot="1" x14ac:dyDescent="0.3">
      <c r="B6738" s="11">
        <v>44335</v>
      </c>
      <c r="C6738" s="12">
        <v>1741.91</v>
      </c>
      <c r="D6738" s="192">
        <f t="shared" si="105"/>
        <v>-0.67116007481410334</v>
      </c>
    </row>
    <row r="6739" spans="2:4" thickBot="1" x14ac:dyDescent="0.3">
      <c r="B6739" s="11">
        <v>44336</v>
      </c>
      <c r="C6739" s="12">
        <v>1743.69</v>
      </c>
      <c r="D6739" s="192">
        <f t="shared" si="105"/>
        <v>0.10218668013846077</v>
      </c>
    </row>
    <row r="6740" spans="2:4" thickBot="1" x14ac:dyDescent="0.3">
      <c r="B6740" s="11">
        <v>44337</v>
      </c>
      <c r="C6740" s="12">
        <v>1749.82</v>
      </c>
      <c r="D6740" s="192">
        <f t="shared" si="105"/>
        <v>0.35155331509613141</v>
      </c>
    </row>
    <row r="6741" spans="2:4" thickBot="1" x14ac:dyDescent="0.3">
      <c r="B6741" s="11">
        <v>44340</v>
      </c>
      <c r="C6741" s="12">
        <v>1747.17</v>
      </c>
      <c r="D6741" s="192">
        <f t="shared" si="105"/>
        <v>-0.15144414854098009</v>
      </c>
    </row>
    <row r="6742" spans="2:4" thickBot="1" x14ac:dyDescent="0.3">
      <c r="B6742" s="11">
        <v>44341</v>
      </c>
      <c r="C6742" s="12">
        <v>1747.37</v>
      </c>
      <c r="D6742" s="192">
        <f t="shared" si="105"/>
        <v>1.1447082997073643E-2</v>
      </c>
    </row>
    <row r="6743" spans="2:4" thickBot="1" x14ac:dyDescent="0.3">
      <c r="B6743" s="11">
        <v>44342</v>
      </c>
      <c r="C6743" s="12">
        <v>1741.49</v>
      </c>
      <c r="D6743" s="192">
        <f t="shared" si="105"/>
        <v>-0.33650572002494883</v>
      </c>
    </row>
    <row r="6744" spans="2:4" thickBot="1" x14ac:dyDescent="0.3">
      <c r="B6744" s="11">
        <v>44343</v>
      </c>
      <c r="C6744" s="12">
        <v>1739.9</v>
      </c>
      <c r="D6744" s="192">
        <f t="shared" si="105"/>
        <v>-9.1301127195675402E-2</v>
      </c>
    </row>
    <row r="6745" spans="2:4" thickBot="1" x14ac:dyDescent="0.3">
      <c r="B6745" s="11">
        <v>44344</v>
      </c>
      <c r="C6745" s="12">
        <v>1729.63</v>
      </c>
      <c r="D6745" s="192">
        <f t="shared" si="105"/>
        <v>-0.59026380826484592</v>
      </c>
    </row>
    <row r="6746" spans="2:4" ht="13.6" x14ac:dyDescent="0.25">
      <c r="B6746" s="144">
        <v>44347</v>
      </c>
      <c r="C6746" s="145">
        <v>1713.6</v>
      </c>
      <c r="D6746" s="192">
        <f t="shared" si="105"/>
        <v>-0.92678781010968603</v>
      </c>
    </row>
    <row r="6747" spans="2:4" x14ac:dyDescent="0.25">
      <c r="B6747" s="193">
        <v>44348</v>
      </c>
      <c r="C6747" s="194">
        <v>1717.54</v>
      </c>
      <c r="D6747" s="192">
        <f t="shared" si="105"/>
        <v>0.2299253034547144</v>
      </c>
    </row>
    <row r="6748" spans="2:4" x14ac:dyDescent="0.25">
      <c r="B6748" s="193">
        <v>44349</v>
      </c>
      <c r="C6748" s="194">
        <v>1723.39</v>
      </c>
      <c r="D6748" s="192">
        <f t="shared" si="105"/>
        <v>0.34060342117214759</v>
      </c>
    </row>
    <row r="6749" spans="2:4" x14ac:dyDescent="0.25">
      <c r="B6749" s="193">
        <v>44350</v>
      </c>
      <c r="C6749" s="194">
        <v>1725.89</v>
      </c>
      <c r="D6749" s="192">
        <f t="shared" si="105"/>
        <v>0.1450629282983007</v>
      </c>
    </row>
    <row r="6750" spans="2:4" x14ac:dyDescent="0.25">
      <c r="B6750" s="193">
        <v>44351</v>
      </c>
      <c r="C6750" s="194">
        <v>1729.67</v>
      </c>
      <c r="D6750" s="192">
        <f t="shared" si="105"/>
        <v>0.21901743448307087</v>
      </c>
    </row>
    <row r="6751" spans="2:4" x14ac:dyDescent="0.25">
      <c r="B6751" s="193">
        <v>44354</v>
      </c>
      <c r="C6751" s="194">
        <v>1732.27</v>
      </c>
      <c r="D6751" s="192">
        <f t="shared" si="105"/>
        <v>0.15031769065774192</v>
      </c>
    </row>
    <row r="6752" spans="2:4" x14ac:dyDescent="0.25">
      <c r="B6752" s="193">
        <v>44355</v>
      </c>
      <c r="C6752" s="194">
        <v>1738.05</v>
      </c>
      <c r="D6752" s="192">
        <f t="shared" si="105"/>
        <v>0.33366622986024108</v>
      </c>
    </row>
    <row r="6753" spans="2:4" x14ac:dyDescent="0.25">
      <c r="B6753" s="193">
        <v>44356</v>
      </c>
      <c r="C6753" s="194">
        <v>1738.96</v>
      </c>
      <c r="D6753" s="192">
        <f t="shared" si="105"/>
        <v>5.2357527113722213E-2</v>
      </c>
    </row>
    <row r="6754" spans="2:4" x14ac:dyDescent="0.25">
      <c r="B6754" s="193">
        <v>44357</v>
      </c>
      <c r="C6754" s="194">
        <v>1740.31</v>
      </c>
      <c r="D6754" s="192">
        <f t="shared" si="105"/>
        <v>7.763260799558136E-2</v>
      </c>
    </row>
    <row r="6755" spans="2:4" x14ac:dyDescent="0.25">
      <c r="B6755" s="193">
        <v>44358</v>
      </c>
      <c r="C6755" s="194">
        <v>1745.51</v>
      </c>
      <c r="D6755" s="192">
        <f t="shared" si="105"/>
        <v>0.29879734070366037</v>
      </c>
    </row>
    <row r="6756" spans="2:4" x14ac:dyDescent="0.25">
      <c r="B6756" s="193">
        <v>44361</v>
      </c>
      <c r="C6756" s="194">
        <v>1757.43</v>
      </c>
      <c r="D6756" s="192">
        <f t="shared" si="105"/>
        <v>0.68289497052438364</v>
      </c>
    </row>
    <row r="6757" spans="2:4" x14ac:dyDescent="0.25">
      <c r="B6757" s="193">
        <v>44362</v>
      </c>
      <c r="C6757" s="194">
        <v>1774.3</v>
      </c>
      <c r="D6757" s="192">
        <f t="shared" si="105"/>
        <v>0.9599244351126357</v>
      </c>
    </row>
    <row r="6758" spans="2:4" x14ac:dyDescent="0.25">
      <c r="B6758" s="193">
        <v>44363</v>
      </c>
      <c r="C6758" s="194">
        <v>1810.21</v>
      </c>
      <c r="D6758" s="192">
        <f t="shared" si="105"/>
        <v>2.0238967480133097</v>
      </c>
    </row>
    <row r="6759" spans="2:4" x14ac:dyDescent="0.25">
      <c r="B6759" s="193">
        <v>44364</v>
      </c>
      <c r="C6759" s="194"/>
      <c r="D6759" s="192">
        <f t="shared" si="105"/>
        <v>-100</v>
      </c>
    </row>
    <row r="6760" spans="2:4" x14ac:dyDescent="0.25">
      <c r="B6760" s="193">
        <v>44365</v>
      </c>
      <c r="C6760" s="194"/>
      <c r="D6760" s="192" t="e">
        <f t="shared" si="105"/>
        <v>#DIV/0!</v>
      </c>
    </row>
    <row r="6761" spans="2:4" x14ac:dyDescent="0.25">
      <c r="B6761" s="193">
        <v>44368</v>
      </c>
      <c r="C6761" s="194"/>
      <c r="D6761" s="192" t="e">
        <f t="shared" si="105"/>
        <v>#DIV/0!</v>
      </c>
    </row>
    <row r="6762" spans="2:4" x14ac:dyDescent="0.25">
      <c r="B6762" s="193">
        <v>44369</v>
      </c>
      <c r="C6762" s="194"/>
      <c r="D6762" s="192" t="e">
        <f t="shared" si="105"/>
        <v>#DIV/0!</v>
      </c>
    </row>
    <row r="6763" spans="2:4" x14ac:dyDescent="0.25">
      <c r="B6763" s="193">
        <v>44370</v>
      </c>
      <c r="C6763" s="194"/>
      <c r="D6763" s="192" t="e">
        <f t="shared" si="105"/>
        <v>#DIV/0!</v>
      </c>
    </row>
    <row r="6764" spans="2:4" x14ac:dyDescent="0.25">
      <c r="B6764" s="193">
        <v>44371</v>
      </c>
      <c r="C6764" s="194"/>
      <c r="D6764" s="192" t="e">
        <f t="shared" si="105"/>
        <v>#DIV/0!</v>
      </c>
    </row>
    <row r="6765" spans="2:4" x14ac:dyDescent="0.25">
      <c r="B6765" s="193">
        <v>44372</v>
      </c>
      <c r="C6765" s="194"/>
      <c r="D6765" s="192" t="e">
        <f t="shared" si="105"/>
        <v>#DIV/0!</v>
      </c>
    </row>
    <row r="6766" spans="2:4" x14ac:dyDescent="0.25">
      <c r="B6766" s="193">
        <v>44375</v>
      </c>
      <c r="C6766" s="194"/>
      <c r="D6766" s="192" t="e">
        <f t="shared" si="105"/>
        <v>#DIV/0!</v>
      </c>
    </row>
    <row r="6767" spans="2:4" x14ac:dyDescent="0.25">
      <c r="B6767" s="193">
        <v>44376</v>
      </c>
      <c r="C6767" s="194"/>
      <c r="D6767" s="192" t="e">
        <f t="shared" si="105"/>
        <v>#DIV/0!</v>
      </c>
    </row>
    <row r="6768" spans="2:4" x14ac:dyDescent="0.25">
      <c r="B6768" s="193">
        <v>44377</v>
      </c>
      <c r="C6768" s="194"/>
      <c r="D6768" s="192" t="e">
        <f t="shared" si="105"/>
        <v>#DIV/0!</v>
      </c>
    </row>
    <row r="6769" spans="2:3" ht="13.6" x14ac:dyDescent="0.25">
      <c r="B6769" s="76"/>
      <c r="C6769" s="77"/>
    </row>
    <row r="6770" spans="2:3" ht="13.6" x14ac:dyDescent="0.25">
      <c r="B6770" s="76"/>
      <c r="C6770" s="77"/>
    </row>
    <row r="6771" spans="2:3" ht="13.6" x14ac:dyDescent="0.25">
      <c r="B6771" s="76"/>
      <c r="C6771" s="77"/>
    </row>
    <row r="6772" spans="2:3" ht="13.6" x14ac:dyDescent="0.25">
      <c r="B6772" s="76"/>
      <c r="C6772" s="77"/>
    </row>
    <row r="6773" spans="2:3" ht="13.6" x14ac:dyDescent="0.25">
      <c r="B6773" s="76"/>
      <c r="C6773" s="77"/>
    </row>
    <row r="6774" spans="2:3" ht="13.6" x14ac:dyDescent="0.25">
      <c r="B6774" s="76"/>
      <c r="C6774" s="77"/>
    </row>
    <row r="6775" spans="2:3" ht="13.6" x14ac:dyDescent="0.25">
      <c r="B6775" s="76"/>
      <c r="C6775" s="77"/>
    </row>
    <row r="6776" spans="2:3" ht="13.6" x14ac:dyDescent="0.25">
      <c r="B6776" s="76"/>
      <c r="C6776" s="77"/>
    </row>
    <row r="6777" spans="2:3" ht="13.6" x14ac:dyDescent="0.25">
      <c r="B6777" s="76"/>
      <c r="C6777" s="77"/>
    </row>
    <row r="6778" spans="2:3" ht="13.6" x14ac:dyDescent="0.25">
      <c r="B6778" s="76"/>
      <c r="C6778" s="77"/>
    </row>
    <row r="6779" spans="2:3" ht="13.6" x14ac:dyDescent="0.25">
      <c r="B6779" s="76"/>
      <c r="C6779" s="77"/>
    </row>
    <row r="6780" spans="2:3" ht="13.6" x14ac:dyDescent="0.25">
      <c r="B6780" s="76"/>
      <c r="C6780" s="77"/>
    </row>
    <row r="6781" spans="2:3" ht="13.6" x14ac:dyDescent="0.25">
      <c r="B6781" s="76"/>
      <c r="C6781" s="77"/>
    </row>
    <row r="6782" spans="2:3" ht="13.6" x14ac:dyDescent="0.25">
      <c r="B6782" s="76"/>
      <c r="C6782" s="77"/>
    </row>
    <row r="6783" spans="2:3" ht="13.6" x14ac:dyDescent="0.25">
      <c r="B6783" s="76"/>
      <c r="C6783" s="77"/>
    </row>
    <row r="6784" spans="2:3" ht="13.6" x14ac:dyDescent="0.25">
      <c r="B6784" s="76"/>
      <c r="C6784" s="77"/>
    </row>
    <row r="6785" spans="2:3" ht="13.6" x14ac:dyDescent="0.25">
      <c r="B6785" s="76"/>
      <c r="C6785" s="77"/>
    </row>
    <row r="6786" spans="2:3" ht="13.6" x14ac:dyDescent="0.25">
      <c r="B6786" s="76"/>
      <c r="C6786" s="77"/>
    </row>
    <row r="6787" spans="2:3" ht="13.6" x14ac:dyDescent="0.25">
      <c r="B6787" s="76"/>
      <c r="C6787" s="77"/>
    </row>
    <row r="6788" spans="2:3" ht="13.6" x14ac:dyDescent="0.25">
      <c r="B6788" s="76"/>
      <c r="C6788" s="77"/>
    </row>
    <row r="6789" spans="2:3" ht="13.6" x14ac:dyDescent="0.25">
      <c r="B6789" s="76"/>
      <c r="C6789" s="77"/>
    </row>
    <row r="6790" spans="2:3" ht="13.6" x14ac:dyDescent="0.25">
      <c r="B6790" s="76"/>
      <c r="C6790" s="77"/>
    </row>
    <row r="6791" spans="2:3" ht="13.6" x14ac:dyDescent="0.25">
      <c r="B6791" s="76"/>
      <c r="C6791" s="77"/>
    </row>
    <row r="6792" spans="2:3" ht="13.6" x14ac:dyDescent="0.25">
      <c r="B6792" s="76"/>
      <c r="C6792" s="77"/>
    </row>
    <row r="6793" spans="2:3" ht="13.6" x14ac:dyDescent="0.25">
      <c r="B6793" s="76"/>
      <c r="C6793" s="77"/>
    </row>
    <row r="6794" spans="2:3" ht="13.6" x14ac:dyDescent="0.25">
      <c r="B6794" s="76"/>
      <c r="C6794" s="77"/>
    </row>
    <row r="6795" spans="2:3" ht="13.6" x14ac:dyDescent="0.25">
      <c r="B6795" s="76"/>
      <c r="C6795" s="77"/>
    </row>
    <row r="6796" spans="2:3" ht="13.6" x14ac:dyDescent="0.25">
      <c r="B6796" s="76"/>
      <c r="C6796" s="77"/>
    </row>
    <row r="6797" spans="2:3" ht="13.6" x14ac:dyDescent="0.25">
      <c r="B6797" s="76"/>
      <c r="C6797" s="77"/>
    </row>
    <row r="6798" spans="2:3" ht="13.6" x14ac:dyDescent="0.25">
      <c r="B6798" s="76"/>
      <c r="C6798" s="77"/>
    </row>
    <row r="6799" spans="2:3" ht="13.6" x14ac:dyDescent="0.25">
      <c r="B6799" s="76"/>
      <c r="C6799" s="77"/>
    </row>
    <row r="6800" spans="2:3" ht="13.6" x14ac:dyDescent="0.25">
      <c r="B6800" s="76"/>
      <c r="C6800" s="77"/>
    </row>
    <row r="6801" spans="2:3" ht="13.6" x14ac:dyDescent="0.25">
      <c r="B6801" s="76"/>
      <c r="C6801" s="77"/>
    </row>
    <row r="6802" spans="2:3" ht="13.6" x14ac:dyDescent="0.25">
      <c r="B6802" s="76"/>
      <c r="C6802" s="77"/>
    </row>
    <row r="6803" spans="2:3" ht="13.6" x14ac:dyDescent="0.25">
      <c r="B6803" s="76"/>
      <c r="C6803" s="77"/>
    </row>
    <row r="6804" spans="2:3" ht="13.6" x14ac:dyDescent="0.25">
      <c r="B6804" s="76"/>
      <c r="C6804" s="77"/>
    </row>
    <row r="6805" spans="2:3" ht="13.6" x14ac:dyDescent="0.25">
      <c r="B6805" s="76"/>
      <c r="C6805" s="77"/>
    </row>
    <row r="6806" spans="2:3" ht="13.6" x14ac:dyDescent="0.25">
      <c r="B6806" s="76"/>
      <c r="C6806" s="77"/>
    </row>
    <row r="6807" spans="2:3" ht="13.6" x14ac:dyDescent="0.25">
      <c r="B6807" s="76"/>
      <c r="C6807" s="77"/>
    </row>
    <row r="6808" spans="2:3" ht="13.6" x14ac:dyDescent="0.25">
      <c r="B6808" s="76"/>
      <c r="C6808" s="77"/>
    </row>
    <row r="6809" spans="2:3" ht="13.6" x14ac:dyDescent="0.25">
      <c r="B6809" s="76"/>
      <c r="C6809" s="77"/>
    </row>
    <row r="6810" spans="2:3" ht="13.6" x14ac:dyDescent="0.25">
      <c r="B6810" s="76"/>
      <c r="C6810" s="77"/>
    </row>
    <row r="6811" spans="2:3" ht="13.6" x14ac:dyDescent="0.25">
      <c r="B6811" s="76"/>
      <c r="C6811" s="77"/>
    </row>
    <row r="6812" spans="2:3" ht="13.6" x14ac:dyDescent="0.25">
      <c r="B6812" s="76"/>
      <c r="C6812" s="77"/>
    </row>
    <row r="6813" spans="2:3" ht="13.6" x14ac:dyDescent="0.25">
      <c r="B6813" s="76"/>
      <c r="C6813" s="77"/>
    </row>
    <row r="6814" spans="2:3" ht="13.6" x14ac:dyDescent="0.25">
      <c r="B6814" s="76"/>
      <c r="C6814" s="77"/>
    </row>
    <row r="6815" spans="2:3" ht="13.6" x14ac:dyDescent="0.25">
      <c r="B6815" s="76"/>
      <c r="C6815" s="77"/>
    </row>
    <row r="6816" spans="2:3" ht="13.6" x14ac:dyDescent="0.25">
      <c r="B6816" s="76"/>
      <c r="C6816" s="77"/>
    </row>
    <row r="6817" spans="2:3" ht="13.6" x14ac:dyDescent="0.25">
      <c r="B6817" s="76"/>
      <c r="C6817" s="77"/>
    </row>
    <row r="6818" spans="2:3" ht="13.6" x14ac:dyDescent="0.25">
      <c r="B6818" s="76"/>
      <c r="C6818" s="77"/>
    </row>
    <row r="6819" spans="2:3" ht="13.6" x14ac:dyDescent="0.25">
      <c r="B6819" s="76"/>
      <c r="C6819" s="77"/>
    </row>
    <row r="6820" spans="2:3" ht="13.6" x14ac:dyDescent="0.25">
      <c r="B6820" s="76"/>
      <c r="C6820" s="77"/>
    </row>
    <row r="6821" spans="2:3" ht="13.6" x14ac:dyDescent="0.25">
      <c r="B6821" s="76"/>
      <c r="C6821" s="77"/>
    </row>
    <row r="6822" spans="2:3" ht="13.6" x14ac:dyDescent="0.25">
      <c r="B6822" s="76"/>
      <c r="C6822" s="77"/>
    </row>
    <row r="6823" spans="2:3" ht="13.6" x14ac:dyDescent="0.25">
      <c r="B6823" s="76"/>
      <c r="C6823" s="77"/>
    </row>
    <row r="6824" spans="2:3" ht="13.6" x14ac:dyDescent="0.25">
      <c r="B6824" s="76"/>
      <c r="C6824" s="77"/>
    </row>
    <row r="6825" spans="2:3" ht="13.6" x14ac:dyDescent="0.25">
      <c r="B6825" s="76"/>
      <c r="C6825" s="77"/>
    </row>
    <row r="6826" spans="2:3" ht="13.6" x14ac:dyDescent="0.25">
      <c r="B6826" s="76"/>
      <c r="C6826" s="77"/>
    </row>
    <row r="6827" spans="2:3" ht="13.6" x14ac:dyDescent="0.25">
      <c r="B6827" s="76"/>
      <c r="C6827" s="77"/>
    </row>
    <row r="6828" spans="2:3" ht="13.6" x14ac:dyDescent="0.25">
      <c r="B6828" s="76"/>
      <c r="C6828" s="77"/>
    </row>
    <row r="6829" spans="2:3" ht="13.6" x14ac:dyDescent="0.25">
      <c r="B6829" s="76"/>
      <c r="C6829" s="77"/>
    </row>
    <row r="6830" spans="2:3" ht="13.6" x14ac:dyDescent="0.25">
      <c r="B6830" s="76"/>
      <c r="C6830" s="77"/>
    </row>
    <row r="6831" spans="2:3" ht="13.6" x14ac:dyDescent="0.25">
      <c r="B6831" s="76"/>
      <c r="C6831" s="77"/>
    </row>
    <row r="6832" spans="2:3" ht="13.6" x14ac:dyDescent="0.25">
      <c r="B6832" s="76"/>
      <c r="C6832" s="77"/>
    </row>
    <row r="6833" spans="2:3" ht="13.6" x14ac:dyDescent="0.25">
      <c r="B6833" s="76"/>
      <c r="C6833" s="77"/>
    </row>
    <row r="6834" spans="2:3" ht="13.6" x14ac:dyDescent="0.25">
      <c r="B6834" s="76"/>
      <c r="C6834" s="77"/>
    </row>
    <row r="6835" spans="2:3" ht="13.6" x14ac:dyDescent="0.25">
      <c r="B6835" s="76"/>
      <c r="C6835" s="77"/>
    </row>
    <row r="6836" spans="2:3" ht="13.6" x14ac:dyDescent="0.25">
      <c r="B6836" s="76"/>
      <c r="C6836" s="77"/>
    </row>
    <row r="6837" spans="2:3" ht="13.6" x14ac:dyDescent="0.25">
      <c r="B6837" s="76"/>
      <c r="C6837" s="77"/>
    </row>
    <row r="6838" spans="2:3" ht="13.6" x14ac:dyDescent="0.25">
      <c r="B6838" s="76"/>
      <c r="C6838" s="77"/>
    </row>
    <row r="6839" spans="2:3" ht="13.6" x14ac:dyDescent="0.25">
      <c r="B6839" s="76"/>
      <c r="C6839" s="77"/>
    </row>
    <row r="6840" spans="2:3" ht="13.6" x14ac:dyDescent="0.25">
      <c r="B6840" s="76"/>
      <c r="C6840" s="77"/>
    </row>
    <row r="6841" spans="2:3" ht="13.6" x14ac:dyDescent="0.25">
      <c r="B6841" s="76"/>
      <c r="C6841" s="77"/>
    </row>
    <row r="6842" spans="2:3" ht="13.6" x14ac:dyDescent="0.25">
      <c r="B6842" s="76"/>
      <c r="C6842" s="77"/>
    </row>
    <row r="6843" spans="2:3" ht="13.6" x14ac:dyDescent="0.25">
      <c r="B6843" s="76"/>
      <c r="C6843" s="77"/>
    </row>
    <row r="6844" spans="2:3" ht="13.6" x14ac:dyDescent="0.25">
      <c r="B6844" s="76"/>
      <c r="C6844" s="77"/>
    </row>
    <row r="6845" spans="2:3" ht="13.6" x14ac:dyDescent="0.25">
      <c r="B6845" s="76"/>
      <c r="C6845" s="77"/>
    </row>
    <row r="6846" spans="2:3" ht="13.6" x14ac:dyDescent="0.25">
      <c r="B6846" s="76"/>
      <c r="C6846" s="77"/>
    </row>
    <row r="6847" spans="2:3" ht="13.6" x14ac:dyDescent="0.25">
      <c r="B6847" s="76"/>
      <c r="C6847" s="77"/>
    </row>
    <row r="6848" spans="2:3" ht="13.6" x14ac:dyDescent="0.25">
      <c r="B6848" s="76"/>
      <c r="C6848" s="77"/>
    </row>
    <row r="6849" spans="2:3" ht="13.6" x14ac:dyDescent="0.25">
      <c r="B6849" s="76"/>
      <c r="C6849" s="77"/>
    </row>
    <row r="6850" spans="2:3" ht="13.6" x14ac:dyDescent="0.25">
      <c r="B6850" s="76"/>
      <c r="C6850" s="77"/>
    </row>
    <row r="6851" spans="2:3" ht="13.6" x14ac:dyDescent="0.25">
      <c r="B6851" s="76"/>
      <c r="C6851" s="77"/>
    </row>
    <row r="6852" spans="2:3" ht="13.6" x14ac:dyDescent="0.25">
      <c r="B6852" s="76"/>
      <c r="C6852" s="77"/>
    </row>
    <row r="6853" spans="2:3" ht="13.6" x14ac:dyDescent="0.25">
      <c r="B6853" s="76"/>
      <c r="C6853" s="77"/>
    </row>
    <row r="6854" spans="2:3" ht="13.6" x14ac:dyDescent="0.25">
      <c r="B6854" s="76"/>
      <c r="C6854" s="77"/>
    </row>
    <row r="6855" spans="2:3" ht="13.6" x14ac:dyDescent="0.25">
      <c r="B6855" s="76"/>
      <c r="C6855" s="77"/>
    </row>
    <row r="6856" spans="2:3" ht="13.6" x14ac:dyDescent="0.25">
      <c r="B6856" s="76"/>
      <c r="C6856" s="77"/>
    </row>
    <row r="6857" spans="2:3" ht="13.6" x14ac:dyDescent="0.25">
      <c r="B6857" s="76"/>
      <c r="C6857" s="77"/>
    </row>
    <row r="6858" spans="2:3" ht="13.6" x14ac:dyDescent="0.25">
      <c r="B6858" s="76"/>
      <c r="C6858" s="77"/>
    </row>
    <row r="6859" spans="2:3" ht="13.6" x14ac:dyDescent="0.25">
      <c r="B6859" s="76"/>
      <c r="C6859" s="77"/>
    </row>
    <row r="6860" spans="2:3" ht="13.6" x14ac:dyDescent="0.25">
      <c r="B6860" s="76"/>
      <c r="C6860" s="77"/>
    </row>
    <row r="6861" spans="2:3" ht="13.6" x14ac:dyDescent="0.25">
      <c r="B6861" s="76"/>
      <c r="C6861" s="77"/>
    </row>
    <row r="6862" spans="2:3" ht="13.6" x14ac:dyDescent="0.25">
      <c r="B6862" s="76"/>
      <c r="C6862" s="77"/>
    </row>
    <row r="6863" spans="2:3" ht="13.6" x14ac:dyDescent="0.25">
      <c r="B6863" s="76"/>
      <c r="C6863" s="77"/>
    </row>
    <row r="6864" spans="2:3" ht="13.6" x14ac:dyDescent="0.25">
      <c r="B6864" s="76"/>
      <c r="C6864" s="77"/>
    </row>
    <row r="6865" spans="2:3" ht="13.6" x14ac:dyDescent="0.25">
      <c r="B6865" s="76"/>
      <c r="C6865" s="77"/>
    </row>
    <row r="6866" spans="2:3" ht="13.6" x14ac:dyDescent="0.25">
      <c r="B6866" s="76"/>
      <c r="C6866" s="77"/>
    </row>
    <row r="6867" spans="2:3" ht="13.6" x14ac:dyDescent="0.25">
      <c r="B6867" s="76"/>
      <c r="C6867" s="77"/>
    </row>
    <row r="6868" spans="2:3" ht="13.6" x14ac:dyDescent="0.25">
      <c r="B6868" s="76"/>
      <c r="C6868" s="77"/>
    </row>
    <row r="6869" spans="2:3" ht="13.6" x14ac:dyDescent="0.25">
      <c r="B6869" s="76"/>
      <c r="C6869" s="77"/>
    </row>
    <row r="6870" spans="2:3" ht="13.6" x14ac:dyDescent="0.25">
      <c r="B6870" s="76"/>
      <c r="C6870" s="77"/>
    </row>
    <row r="6871" spans="2:3" ht="13.6" x14ac:dyDescent="0.25">
      <c r="B6871" s="76"/>
      <c r="C6871" s="77"/>
    </row>
    <row r="6872" spans="2:3" ht="13.6" x14ac:dyDescent="0.25">
      <c r="B6872" s="76"/>
      <c r="C6872" s="77"/>
    </row>
    <row r="6873" spans="2:3" ht="13.6" x14ac:dyDescent="0.25">
      <c r="B6873" s="76"/>
      <c r="C6873" s="77"/>
    </row>
    <row r="6874" spans="2:3" ht="13.6" x14ac:dyDescent="0.25">
      <c r="B6874" s="76"/>
      <c r="C6874" s="77"/>
    </row>
    <row r="6875" spans="2:3" ht="13.6" x14ac:dyDescent="0.25">
      <c r="B6875" s="76"/>
      <c r="C6875" s="77"/>
    </row>
    <row r="6876" spans="2:3" ht="13.6" x14ac:dyDescent="0.25">
      <c r="B6876" s="76"/>
      <c r="C6876" s="77"/>
    </row>
    <row r="6877" spans="2:3" ht="13.6" x14ac:dyDescent="0.25">
      <c r="B6877" s="76"/>
      <c r="C6877" s="77"/>
    </row>
    <row r="6878" spans="2:3" ht="13.6" x14ac:dyDescent="0.25">
      <c r="B6878" s="76"/>
      <c r="C6878" s="77"/>
    </row>
    <row r="6879" spans="2:3" ht="13.6" x14ac:dyDescent="0.25">
      <c r="B6879" s="76"/>
      <c r="C6879" s="77"/>
    </row>
    <row r="6880" spans="2:3" ht="13.6" x14ac:dyDescent="0.25">
      <c r="B6880" s="76"/>
      <c r="C6880" s="77"/>
    </row>
    <row r="6881" spans="2:3" ht="13.6" x14ac:dyDescent="0.25">
      <c r="B6881" s="76"/>
      <c r="C6881" s="77"/>
    </row>
    <row r="6882" spans="2:3" ht="13.6" x14ac:dyDescent="0.25">
      <c r="B6882" s="76"/>
      <c r="C6882" s="77"/>
    </row>
    <row r="6883" spans="2:3" ht="13.6" x14ac:dyDescent="0.25">
      <c r="B6883" s="76"/>
      <c r="C6883" s="77"/>
    </row>
    <row r="6884" spans="2:3" ht="13.6" x14ac:dyDescent="0.25">
      <c r="B6884" s="76"/>
      <c r="C6884" s="77"/>
    </row>
    <row r="6885" spans="2:3" ht="13.6" x14ac:dyDescent="0.25">
      <c r="B6885" s="76"/>
      <c r="C6885" s="77"/>
    </row>
    <row r="6886" spans="2:3" ht="13.6" x14ac:dyDescent="0.25">
      <c r="B6886" s="76"/>
      <c r="C6886" s="77"/>
    </row>
    <row r="6887" spans="2:3" ht="13.6" x14ac:dyDescent="0.25">
      <c r="B6887" s="76"/>
      <c r="C6887" s="77"/>
    </row>
    <row r="6888" spans="2:3" ht="13.6" x14ac:dyDescent="0.25">
      <c r="B6888" s="76"/>
      <c r="C6888" s="77"/>
    </row>
    <row r="6889" spans="2:3" ht="13.6" x14ac:dyDescent="0.25">
      <c r="B6889" s="76"/>
      <c r="C6889" s="77"/>
    </row>
    <row r="6890" spans="2:3" ht="13.6" x14ac:dyDescent="0.25">
      <c r="B6890" s="76"/>
      <c r="C6890" s="77"/>
    </row>
    <row r="6891" spans="2:3" ht="13.6" x14ac:dyDescent="0.25">
      <c r="B6891" s="76"/>
      <c r="C6891" s="77"/>
    </row>
    <row r="6892" spans="2:3" ht="13.6" x14ac:dyDescent="0.25">
      <c r="B6892" s="76"/>
      <c r="C6892" s="77"/>
    </row>
    <row r="6893" spans="2:3" ht="13.6" x14ac:dyDescent="0.25">
      <c r="B6893" s="76"/>
      <c r="C6893" s="77"/>
    </row>
    <row r="6894" spans="2:3" ht="13.6" x14ac:dyDescent="0.25">
      <c r="B6894" s="76"/>
      <c r="C6894" s="77"/>
    </row>
    <row r="6895" spans="2:3" ht="13.6" x14ac:dyDescent="0.25">
      <c r="B6895" s="76"/>
      <c r="C6895" s="77"/>
    </row>
    <row r="6896" spans="2:3" ht="13.6" x14ac:dyDescent="0.25">
      <c r="B6896" s="76"/>
      <c r="C6896" s="77"/>
    </row>
    <row r="6897" spans="2:3" ht="13.6" x14ac:dyDescent="0.25">
      <c r="B6897" s="76"/>
      <c r="C6897" s="77"/>
    </row>
    <row r="6898" spans="2:3" ht="13.6" x14ac:dyDescent="0.25">
      <c r="B6898" s="76"/>
      <c r="C6898" s="77"/>
    </row>
    <row r="6899" spans="2:3" ht="13.6" x14ac:dyDescent="0.25">
      <c r="B6899" s="76"/>
      <c r="C6899" s="77"/>
    </row>
    <row r="6900" spans="2:3" ht="13.6" x14ac:dyDescent="0.25">
      <c r="B6900" s="76"/>
      <c r="C6900" s="77"/>
    </row>
    <row r="6901" spans="2:3" ht="13.6" x14ac:dyDescent="0.25">
      <c r="B6901" s="76"/>
      <c r="C6901" s="77"/>
    </row>
    <row r="6902" spans="2:3" ht="13.6" x14ac:dyDescent="0.25">
      <c r="B6902" s="76"/>
      <c r="C6902" s="77"/>
    </row>
    <row r="6903" spans="2:3" ht="13.6" x14ac:dyDescent="0.25">
      <c r="B6903" s="76"/>
      <c r="C6903" s="77"/>
    </row>
    <row r="6904" spans="2:3" ht="13.6" x14ac:dyDescent="0.25">
      <c r="B6904" s="76"/>
      <c r="C6904" s="77"/>
    </row>
    <row r="6905" spans="2:3" ht="13.6" x14ac:dyDescent="0.25">
      <c r="B6905" s="76"/>
      <c r="C6905" s="77"/>
    </row>
    <row r="6906" spans="2:3" ht="13.6" x14ac:dyDescent="0.25">
      <c r="B6906" s="76"/>
      <c r="C6906" s="77"/>
    </row>
    <row r="6907" spans="2:3" ht="13.6" x14ac:dyDescent="0.25">
      <c r="B6907" s="76"/>
      <c r="C6907" s="77"/>
    </row>
    <row r="6908" spans="2:3" ht="13.6" x14ac:dyDescent="0.25">
      <c r="B6908" s="76"/>
      <c r="C6908" s="77"/>
    </row>
    <row r="6909" spans="2:3" ht="13.6" x14ac:dyDescent="0.25">
      <c r="B6909" s="76"/>
      <c r="C6909" s="77"/>
    </row>
    <row r="6910" spans="2:3" ht="13.6" x14ac:dyDescent="0.25">
      <c r="B6910" s="76"/>
      <c r="C6910" s="77"/>
    </row>
    <row r="6911" spans="2:3" ht="13.6" x14ac:dyDescent="0.25">
      <c r="B6911" s="76"/>
      <c r="C6911" s="77"/>
    </row>
    <row r="6912" spans="2:3" ht="13.6" x14ac:dyDescent="0.25">
      <c r="B6912" s="76"/>
      <c r="C6912" s="77"/>
    </row>
    <row r="6913" spans="2:3" ht="13.6" x14ac:dyDescent="0.25">
      <c r="B6913" s="76"/>
      <c r="C6913" s="77"/>
    </row>
    <row r="6914" spans="2:3" ht="13.6" x14ac:dyDescent="0.25">
      <c r="B6914" s="76"/>
      <c r="C6914" s="77"/>
    </row>
    <row r="6915" spans="2:3" ht="13.6" x14ac:dyDescent="0.25">
      <c r="B6915" s="76"/>
      <c r="C6915" s="77"/>
    </row>
    <row r="6916" spans="2:3" ht="13.6" x14ac:dyDescent="0.25">
      <c r="B6916" s="76"/>
      <c r="C6916" s="77"/>
    </row>
    <row r="6917" spans="2:3" ht="13.6" x14ac:dyDescent="0.25">
      <c r="B6917" s="76"/>
      <c r="C6917" s="77"/>
    </row>
    <row r="6918" spans="2:3" ht="13.6" x14ac:dyDescent="0.25">
      <c r="B6918" s="76"/>
      <c r="C6918" s="77"/>
    </row>
    <row r="6919" spans="2:3" ht="13.6" x14ac:dyDescent="0.25">
      <c r="B6919" s="76"/>
      <c r="C6919" s="77"/>
    </row>
    <row r="6920" spans="2:3" ht="13.6" x14ac:dyDescent="0.25">
      <c r="B6920" s="76"/>
      <c r="C6920" s="77"/>
    </row>
    <row r="6921" spans="2:3" ht="13.6" x14ac:dyDescent="0.25">
      <c r="B6921" s="76"/>
      <c r="C6921" s="77"/>
    </row>
    <row r="6922" spans="2:3" ht="13.6" x14ac:dyDescent="0.25">
      <c r="B6922" s="76"/>
      <c r="C6922" s="77"/>
    </row>
    <row r="6923" spans="2:3" ht="13.6" x14ac:dyDescent="0.25">
      <c r="B6923" s="76"/>
      <c r="C6923" s="77"/>
    </row>
    <row r="6924" spans="2:3" ht="13.6" x14ac:dyDescent="0.25">
      <c r="B6924" s="76"/>
      <c r="C6924" s="77"/>
    </row>
    <row r="6925" spans="2:3" ht="13.6" x14ac:dyDescent="0.25">
      <c r="B6925" s="76"/>
      <c r="C6925" s="77"/>
    </row>
    <row r="6926" spans="2:3" ht="13.6" x14ac:dyDescent="0.25">
      <c r="B6926" s="76"/>
      <c r="C6926" s="77"/>
    </row>
    <row r="6927" spans="2:3" ht="13.6" x14ac:dyDescent="0.25">
      <c r="B6927" s="76"/>
      <c r="C6927" s="77"/>
    </row>
    <row r="6928" spans="2:3" ht="13.6" x14ac:dyDescent="0.25">
      <c r="B6928" s="76"/>
      <c r="C6928" s="77"/>
    </row>
    <row r="6929" spans="2:3" ht="13.6" x14ac:dyDescent="0.25">
      <c r="B6929" s="76"/>
      <c r="C6929" s="77"/>
    </row>
    <row r="6930" spans="2:3" ht="13.6" x14ac:dyDescent="0.25">
      <c r="B6930" s="76"/>
      <c r="C6930" s="77"/>
    </row>
    <row r="6931" spans="2:3" ht="13.6" x14ac:dyDescent="0.25">
      <c r="B6931" s="76"/>
      <c r="C6931" s="77"/>
    </row>
    <row r="6932" spans="2:3" ht="13.6" x14ac:dyDescent="0.25">
      <c r="B6932" s="76"/>
      <c r="C6932" s="77"/>
    </row>
    <row r="6933" spans="2:3" ht="13.6" x14ac:dyDescent="0.25">
      <c r="B6933" s="76"/>
      <c r="C6933" s="77"/>
    </row>
    <row r="6934" spans="2:3" thickBot="1" x14ac:dyDescent="0.3">
      <c r="B6934" s="74"/>
      <c r="C6934" s="75"/>
    </row>
    <row r="9659" ht="13.6" x14ac:dyDescent="0.25"/>
    <row r="9660" ht="13.6" x14ac:dyDescent="0.25"/>
    <row r="9661" ht="13.6" x14ac:dyDescent="0.25"/>
  </sheetData>
  <conditionalFormatting sqref="C5:C6180">
    <cfRule type="top10" dxfId="5" priority="3" stopIfTrue="1" rank="1"/>
  </conditionalFormatting>
  <conditionalFormatting sqref="D1:D1048576">
    <cfRule type="cellIs" dxfId="4" priority="1" operator="lessThan">
      <formula>0</formula>
    </cfRule>
    <cfRule type="cellIs" dxfId="3" priority="2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D2:F254"/>
  <sheetViews>
    <sheetView topLeftCell="A150" workbookViewId="0">
      <selection activeCell="E2" sqref="E2:H210"/>
    </sheetView>
  </sheetViews>
  <sheetFormatPr defaultRowHeight="13.6" x14ac:dyDescent="0.25"/>
  <cols>
    <col min="4" max="4" width="9.625" style="210" bestFit="1" customWidth="1"/>
    <col min="5" max="6" width="9.375" style="211" bestFit="1" customWidth="1"/>
  </cols>
  <sheetData>
    <row r="2" spans="4:6" x14ac:dyDescent="0.25">
      <c r="D2" s="206" t="s">
        <v>27</v>
      </c>
      <c r="E2" s="207" t="s">
        <v>21</v>
      </c>
      <c r="F2" s="207" t="s">
        <v>20</v>
      </c>
    </row>
    <row r="3" spans="4:6" x14ac:dyDescent="0.25">
      <c r="D3" s="208">
        <v>44378</v>
      </c>
      <c r="E3" s="209">
        <v>1873.57</v>
      </c>
      <c r="F3" s="209">
        <v>7314.93</v>
      </c>
    </row>
    <row r="4" spans="4:6" x14ac:dyDescent="0.25">
      <c r="D4" s="208">
        <v>44379</v>
      </c>
      <c r="E4" s="209">
        <v>1888.6</v>
      </c>
      <c r="F4" s="209">
        <v>7373.62</v>
      </c>
    </row>
    <row r="5" spans="4:6" x14ac:dyDescent="0.25">
      <c r="D5" s="208">
        <v>44382</v>
      </c>
      <c r="E5" s="209">
        <v>1894.04</v>
      </c>
      <c r="F5" s="209">
        <v>7402.07</v>
      </c>
    </row>
    <row r="6" spans="4:6" x14ac:dyDescent="0.25">
      <c r="D6" s="208">
        <v>44383</v>
      </c>
      <c r="E6" s="209">
        <v>1907.8</v>
      </c>
      <c r="F6" s="209">
        <v>7455.83</v>
      </c>
    </row>
    <row r="7" spans="4:6" x14ac:dyDescent="0.25">
      <c r="D7" s="208">
        <v>44384</v>
      </c>
      <c r="E7" s="209">
        <v>1930.02</v>
      </c>
      <c r="F7" s="209">
        <v>7542.68</v>
      </c>
    </row>
    <row r="8" spans="4:6" x14ac:dyDescent="0.25">
      <c r="D8" s="208">
        <v>44385</v>
      </c>
      <c r="E8" s="209">
        <v>1943.36</v>
      </c>
      <c r="F8" s="209">
        <v>7594.82</v>
      </c>
    </row>
    <row r="9" spans="4:6" x14ac:dyDescent="0.25">
      <c r="D9" s="208">
        <v>44386</v>
      </c>
      <c r="E9" s="209">
        <v>1963.16</v>
      </c>
      <c r="F9" s="209">
        <v>7672.22</v>
      </c>
    </row>
    <row r="10" spans="4:6" x14ac:dyDescent="0.25">
      <c r="D10" s="208">
        <v>44389</v>
      </c>
      <c r="E10" s="209">
        <v>1968.31</v>
      </c>
      <c r="F10" s="209">
        <v>7692.34</v>
      </c>
    </row>
    <row r="11" spans="4:6" x14ac:dyDescent="0.25">
      <c r="D11" s="208">
        <v>44390</v>
      </c>
      <c r="E11" s="209">
        <v>1980.69</v>
      </c>
      <c r="F11" s="209">
        <v>7744.97</v>
      </c>
    </row>
    <row r="12" spans="4:6" x14ac:dyDescent="0.25">
      <c r="D12" s="208">
        <v>44391</v>
      </c>
      <c r="E12" s="209">
        <v>1985.96</v>
      </c>
      <c r="F12" s="209">
        <v>7765.57</v>
      </c>
    </row>
    <row r="13" spans="4:6" x14ac:dyDescent="0.25">
      <c r="D13" s="208">
        <v>44392</v>
      </c>
      <c r="E13" s="209">
        <v>1985.52</v>
      </c>
      <c r="F13" s="209">
        <v>7776.03</v>
      </c>
    </row>
    <row r="14" spans="4:6" x14ac:dyDescent="0.25">
      <c r="D14" s="208">
        <v>44393</v>
      </c>
      <c r="E14" s="209">
        <v>1974.91</v>
      </c>
      <c r="F14" s="209">
        <v>7734.47</v>
      </c>
    </row>
    <row r="15" spans="4:6" x14ac:dyDescent="0.25">
      <c r="D15" s="208">
        <v>44396</v>
      </c>
      <c r="E15" s="209">
        <v>1955.92</v>
      </c>
      <c r="F15" s="209">
        <v>7660.12</v>
      </c>
    </row>
    <row r="16" spans="4:6" x14ac:dyDescent="0.25">
      <c r="D16" s="208">
        <v>44397</v>
      </c>
      <c r="E16" s="209">
        <v>1904.36</v>
      </c>
      <c r="F16" s="209">
        <v>7458.17</v>
      </c>
    </row>
    <row r="17" spans="4:6" x14ac:dyDescent="0.25">
      <c r="D17" s="208">
        <v>44398</v>
      </c>
      <c r="E17" s="209">
        <v>1919.13</v>
      </c>
      <c r="F17" s="209">
        <v>7516.01</v>
      </c>
    </row>
    <row r="18" spans="4:6" x14ac:dyDescent="0.25">
      <c r="D18" s="208">
        <v>44399</v>
      </c>
      <c r="E18" s="209">
        <v>1920.8</v>
      </c>
      <c r="F18" s="209">
        <v>7522.56</v>
      </c>
    </row>
    <row r="19" spans="4:6" x14ac:dyDescent="0.25">
      <c r="D19" s="208">
        <v>44400</v>
      </c>
      <c r="E19" s="209">
        <v>1921.06</v>
      </c>
      <c r="F19" s="209">
        <v>7525.77</v>
      </c>
    </row>
    <row r="20" spans="4:6" x14ac:dyDescent="0.25">
      <c r="D20" s="208">
        <v>44403</v>
      </c>
      <c r="E20" s="209">
        <v>1919.14</v>
      </c>
      <c r="F20" s="209">
        <v>7518.26</v>
      </c>
    </row>
    <row r="21" spans="4:6" x14ac:dyDescent="0.25">
      <c r="D21" s="208">
        <v>44404</v>
      </c>
      <c r="E21" s="209">
        <v>1912.19</v>
      </c>
      <c r="F21" s="209">
        <v>7491.04</v>
      </c>
    </row>
    <row r="22" spans="4:6" x14ac:dyDescent="0.25">
      <c r="D22" s="208">
        <v>44405</v>
      </c>
      <c r="E22" s="209">
        <v>1916.75</v>
      </c>
      <c r="F22" s="209">
        <v>7508.88</v>
      </c>
    </row>
    <row r="23" spans="4:6" x14ac:dyDescent="0.25">
      <c r="D23" s="208">
        <v>44406</v>
      </c>
      <c r="E23" s="209">
        <v>1927.49</v>
      </c>
      <c r="F23" s="209">
        <v>7550.98</v>
      </c>
    </row>
    <row r="24" spans="4:6" x14ac:dyDescent="0.25">
      <c r="D24" s="208">
        <v>44407</v>
      </c>
      <c r="E24" s="209">
        <v>1916.62</v>
      </c>
      <c r="F24" s="209">
        <v>7508.4</v>
      </c>
    </row>
    <row r="25" spans="4:6" x14ac:dyDescent="0.25">
      <c r="D25" s="208">
        <v>44410</v>
      </c>
      <c r="E25" s="209">
        <v>1914.57</v>
      </c>
      <c r="F25" s="209">
        <v>7500.35</v>
      </c>
    </row>
    <row r="26" spans="4:6" x14ac:dyDescent="0.25">
      <c r="D26" s="208">
        <v>44411</v>
      </c>
      <c r="E26" s="209">
        <v>1916.64</v>
      </c>
      <c r="F26" s="209">
        <v>7508.48</v>
      </c>
    </row>
    <row r="27" spans="4:6" x14ac:dyDescent="0.25">
      <c r="D27" s="208">
        <v>44412</v>
      </c>
      <c r="E27" s="209">
        <v>1912.88</v>
      </c>
      <c r="F27" s="209">
        <v>7493.73</v>
      </c>
    </row>
    <row r="28" spans="4:6" x14ac:dyDescent="0.25">
      <c r="D28" s="208">
        <v>44413</v>
      </c>
      <c r="E28" s="209">
        <v>1919.46</v>
      </c>
      <c r="F28" s="209">
        <v>7519.53</v>
      </c>
    </row>
    <row r="29" spans="4:6" x14ac:dyDescent="0.25">
      <c r="D29" s="208">
        <v>44414</v>
      </c>
      <c r="E29" s="209">
        <v>1918.45</v>
      </c>
      <c r="F29" s="209">
        <v>7515.57</v>
      </c>
    </row>
    <row r="30" spans="4:6" x14ac:dyDescent="0.25">
      <c r="D30" s="208">
        <v>44417</v>
      </c>
      <c r="E30" s="209">
        <v>1917.96</v>
      </c>
      <c r="F30" s="209">
        <v>7513.65</v>
      </c>
    </row>
    <row r="31" spans="4:6" x14ac:dyDescent="0.25">
      <c r="D31" s="208">
        <v>44418</v>
      </c>
      <c r="E31" s="209">
        <v>1927.47</v>
      </c>
      <c r="F31" s="209">
        <v>7550.88</v>
      </c>
    </row>
    <row r="32" spans="4:6" x14ac:dyDescent="0.25">
      <c r="D32" s="208">
        <v>44419</v>
      </c>
      <c r="E32" s="209">
        <v>1929.78</v>
      </c>
      <c r="F32" s="209">
        <v>7559.93</v>
      </c>
    </row>
    <row r="33" spans="4:6" x14ac:dyDescent="0.25">
      <c r="D33" s="208">
        <v>44420</v>
      </c>
      <c r="E33" s="209">
        <v>1926.25</v>
      </c>
      <c r="F33" s="209">
        <v>7546.1</v>
      </c>
    </row>
    <row r="34" spans="4:6" x14ac:dyDescent="0.25">
      <c r="D34" s="208">
        <v>44421</v>
      </c>
      <c r="E34" s="209">
        <v>1940.05</v>
      </c>
      <c r="F34" s="209">
        <v>7600.18</v>
      </c>
    </row>
    <row r="35" spans="4:6" x14ac:dyDescent="0.25">
      <c r="D35" s="208">
        <v>44424</v>
      </c>
      <c r="E35" s="209">
        <v>1946.05</v>
      </c>
      <c r="F35" s="209">
        <v>7623.7</v>
      </c>
    </row>
    <row r="36" spans="4:6" x14ac:dyDescent="0.25">
      <c r="D36" s="208">
        <v>44425</v>
      </c>
      <c r="E36" s="209">
        <v>1960.78</v>
      </c>
      <c r="F36" s="209">
        <v>7681.38</v>
      </c>
    </row>
    <row r="37" spans="4:6" x14ac:dyDescent="0.25">
      <c r="D37" s="208">
        <v>44426</v>
      </c>
      <c r="E37" s="209">
        <v>1971.12</v>
      </c>
      <c r="F37" s="209">
        <v>7721.9</v>
      </c>
    </row>
    <row r="38" spans="4:6" x14ac:dyDescent="0.25">
      <c r="D38" s="208">
        <v>44427</v>
      </c>
      <c r="E38" s="209">
        <v>1969.93</v>
      </c>
      <c r="F38" s="209">
        <v>7717.24</v>
      </c>
    </row>
    <row r="39" spans="4:6" x14ac:dyDescent="0.25">
      <c r="D39" s="208">
        <v>44428</v>
      </c>
      <c r="E39" s="209">
        <v>1971.94</v>
      </c>
      <c r="F39" s="209">
        <v>7725.12</v>
      </c>
    </row>
    <row r="40" spans="4:6" x14ac:dyDescent="0.25">
      <c r="D40" s="208">
        <v>44431</v>
      </c>
      <c r="E40" s="209">
        <v>1971.02</v>
      </c>
      <c r="F40" s="209">
        <v>7721.49</v>
      </c>
    </row>
    <row r="41" spans="4:6" x14ac:dyDescent="0.25">
      <c r="D41" s="208">
        <v>44432</v>
      </c>
      <c r="E41" s="209">
        <v>1970.32</v>
      </c>
      <c r="F41" s="209">
        <v>7718.74</v>
      </c>
    </row>
    <row r="42" spans="4:6" x14ac:dyDescent="0.25">
      <c r="D42" s="208">
        <v>44433</v>
      </c>
      <c r="E42" s="209">
        <v>1963.59</v>
      </c>
      <c r="F42" s="209">
        <v>7692.4</v>
      </c>
    </row>
    <row r="43" spans="4:6" x14ac:dyDescent="0.25">
      <c r="D43" s="208">
        <v>44434</v>
      </c>
      <c r="E43" s="209">
        <v>1963.46</v>
      </c>
      <c r="F43" s="209">
        <v>7691.89</v>
      </c>
    </row>
    <row r="44" spans="4:6" x14ac:dyDescent="0.25">
      <c r="D44" s="208">
        <v>44435</v>
      </c>
      <c r="E44" s="209">
        <v>1958.45</v>
      </c>
      <c r="F44" s="209">
        <v>7675.58</v>
      </c>
    </row>
    <row r="45" spans="4:6" x14ac:dyDescent="0.25">
      <c r="D45" s="208">
        <v>44438</v>
      </c>
      <c r="E45" s="209">
        <v>1959.6</v>
      </c>
      <c r="F45" s="209">
        <v>7680.45</v>
      </c>
    </row>
    <row r="46" spans="4:6" x14ac:dyDescent="0.25">
      <c r="D46" s="208">
        <v>44439</v>
      </c>
      <c r="E46" s="209">
        <v>1953.3</v>
      </c>
      <c r="F46" s="209">
        <v>7655.75</v>
      </c>
    </row>
    <row r="47" spans="4:6" x14ac:dyDescent="0.25">
      <c r="D47" s="208">
        <v>44440</v>
      </c>
      <c r="E47" s="209">
        <v>1955.39</v>
      </c>
      <c r="F47" s="209">
        <v>7664.5</v>
      </c>
    </row>
    <row r="48" spans="4:6" x14ac:dyDescent="0.25">
      <c r="D48" s="208">
        <v>44441</v>
      </c>
      <c r="E48" s="209">
        <v>1956.79</v>
      </c>
      <c r="F48" s="209">
        <v>7670.01</v>
      </c>
    </row>
    <row r="49" spans="4:6" x14ac:dyDescent="0.25">
      <c r="D49" s="208">
        <v>44442</v>
      </c>
      <c r="E49" s="209">
        <v>1953.14</v>
      </c>
      <c r="F49" s="209">
        <v>7655.71</v>
      </c>
    </row>
    <row r="50" spans="4:6" x14ac:dyDescent="0.25">
      <c r="D50" s="208">
        <v>44445</v>
      </c>
      <c r="E50" s="209">
        <v>1952.09</v>
      </c>
      <c r="F50" s="209">
        <v>7651.56</v>
      </c>
    </row>
    <row r="51" spans="4:6" x14ac:dyDescent="0.25">
      <c r="D51" s="208">
        <v>44446</v>
      </c>
      <c r="E51" s="209">
        <v>1953.8</v>
      </c>
      <c r="F51" s="209">
        <v>7658.27</v>
      </c>
    </row>
    <row r="52" spans="4:6" x14ac:dyDescent="0.25">
      <c r="D52" s="208">
        <v>44447</v>
      </c>
      <c r="E52" s="209">
        <v>1946.3</v>
      </c>
      <c r="F52" s="209">
        <v>7628.88</v>
      </c>
    </row>
    <row r="53" spans="4:6" x14ac:dyDescent="0.25">
      <c r="D53" s="208">
        <v>44448</v>
      </c>
      <c r="E53" s="209">
        <v>1946.7</v>
      </c>
      <c r="F53" s="209">
        <v>7630.44</v>
      </c>
    </row>
    <row r="54" spans="4:6" x14ac:dyDescent="0.25">
      <c r="D54" s="208">
        <v>44449</v>
      </c>
      <c r="E54" s="209">
        <v>1956.81</v>
      </c>
      <c r="F54" s="209">
        <v>7670.07</v>
      </c>
    </row>
    <row r="55" spans="4:6" x14ac:dyDescent="0.25">
      <c r="D55" s="208">
        <v>44452</v>
      </c>
      <c r="E55" s="209">
        <v>1956.13</v>
      </c>
      <c r="F55" s="209">
        <v>7667.39</v>
      </c>
    </row>
    <row r="56" spans="4:6" x14ac:dyDescent="0.25">
      <c r="D56" s="208">
        <v>44453</v>
      </c>
      <c r="E56" s="209">
        <v>1954.96</v>
      </c>
      <c r="F56" s="209">
        <v>7662.82</v>
      </c>
    </row>
    <row r="57" spans="4:6" x14ac:dyDescent="0.25">
      <c r="D57" s="208">
        <v>44454</v>
      </c>
      <c r="E57" s="209">
        <v>1953.14</v>
      </c>
      <c r="F57" s="209">
        <v>7655.67</v>
      </c>
    </row>
    <row r="58" spans="4:6" x14ac:dyDescent="0.25">
      <c r="D58" s="208">
        <v>44455</v>
      </c>
      <c r="E58" s="209">
        <v>1960.31</v>
      </c>
      <c r="F58" s="209">
        <v>7684.72</v>
      </c>
    </row>
    <row r="59" spans="4:6" x14ac:dyDescent="0.25">
      <c r="D59" s="208">
        <v>44456</v>
      </c>
      <c r="E59" s="209">
        <v>1963.07</v>
      </c>
      <c r="F59" s="209">
        <v>7695.5</v>
      </c>
    </row>
    <row r="60" spans="4:6" x14ac:dyDescent="0.25">
      <c r="D60" s="208">
        <v>44459</v>
      </c>
      <c r="E60" s="209">
        <v>1963.36</v>
      </c>
      <c r="F60" s="209">
        <v>7696.66</v>
      </c>
    </row>
    <row r="61" spans="4:6" x14ac:dyDescent="0.25">
      <c r="D61" s="208">
        <v>44460</v>
      </c>
      <c r="E61" s="209">
        <v>1964.58</v>
      </c>
      <c r="F61" s="209">
        <v>7701.44</v>
      </c>
    </row>
    <row r="62" spans="4:6" x14ac:dyDescent="0.25">
      <c r="D62" s="208">
        <v>44461</v>
      </c>
      <c r="E62" s="209">
        <v>1966.52</v>
      </c>
      <c r="F62" s="209">
        <v>7709.03</v>
      </c>
    </row>
    <row r="63" spans="4:6" x14ac:dyDescent="0.25">
      <c r="D63" s="208">
        <v>44462</v>
      </c>
      <c r="E63" s="209">
        <v>1984.45</v>
      </c>
      <c r="F63" s="209">
        <v>7779.34</v>
      </c>
    </row>
    <row r="64" spans="4:6" x14ac:dyDescent="0.25">
      <c r="D64" s="208">
        <v>44463</v>
      </c>
      <c r="E64" s="209">
        <v>1985.21</v>
      </c>
      <c r="F64" s="209">
        <v>7782.3</v>
      </c>
    </row>
    <row r="65" spans="4:6" x14ac:dyDescent="0.25">
      <c r="D65" s="208">
        <v>44466</v>
      </c>
      <c r="E65" s="209">
        <v>1978.79</v>
      </c>
      <c r="F65" s="209">
        <v>7757.15</v>
      </c>
    </row>
    <row r="66" spans="4:6" x14ac:dyDescent="0.25">
      <c r="D66" s="208">
        <v>44467</v>
      </c>
      <c r="E66" s="209">
        <v>1979.09</v>
      </c>
      <c r="F66" s="209">
        <v>7758.33</v>
      </c>
    </row>
    <row r="67" spans="4:6" x14ac:dyDescent="0.25">
      <c r="D67" s="208">
        <v>44468</v>
      </c>
      <c r="E67" s="209">
        <v>2008.17</v>
      </c>
      <c r="F67" s="209">
        <v>7872.32</v>
      </c>
    </row>
    <row r="68" spans="4:6" x14ac:dyDescent="0.25">
      <c r="D68" s="208">
        <v>44469</v>
      </c>
      <c r="E68" s="209">
        <v>2010.58</v>
      </c>
      <c r="F68" s="209">
        <v>7881.77</v>
      </c>
    </row>
    <row r="69" spans="4:6" x14ac:dyDescent="0.25">
      <c r="D69" s="208">
        <v>44470</v>
      </c>
      <c r="E69" s="209">
        <v>2021.41</v>
      </c>
      <c r="F69" s="209">
        <v>7924.2</v>
      </c>
    </row>
    <row r="70" spans="4:6" x14ac:dyDescent="0.25">
      <c r="D70" s="208">
        <v>44473</v>
      </c>
      <c r="E70" s="209">
        <v>2029.32</v>
      </c>
      <c r="F70" s="209">
        <v>7955.21</v>
      </c>
    </row>
    <row r="71" spans="4:6" x14ac:dyDescent="0.25">
      <c r="D71" s="208">
        <v>44474</v>
      </c>
      <c r="E71" s="209">
        <v>2036.74</v>
      </c>
      <c r="F71" s="209">
        <v>7984.32</v>
      </c>
    </row>
    <row r="72" spans="4:6" x14ac:dyDescent="0.25">
      <c r="D72" s="208">
        <v>44475</v>
      </c>
      <c r="E72" s="209">
        <v>2061.34</v>
      </c>
      <c r="F72" s="209">
        <v>8080.74</v>
      </c>
    </row>
    <row r="73" spans="4:6" x14ac:dyDescent="0.25">
      <c r="D73" s="208">
        <v>44476</v>
      </c>
      <c r="E73" s="209">
        <v>2081.5700000000002</v>
      </c>
      <c r="F73" s="209">
        <v>8160.06</v>
      </c>
    </row>
    <row r="74" spans="4:6" x14ac:dyDescent="0.25">
      <c r="D74" s="208">
        <v>44477</v>
      </c>
      <c r="E74" s="209">
        <v>2082.9699999999998</v>
      </c>
      <c r="F74" s="209">
        <v>8165.55</v>
      </c>
    </row>
    <row r="75" spans="4:6" x14ac:dyDescent="0.25">
      <c r="D75" s="208">
        <v>44480</v>
      </c>
      <c r="E75" s="209">
        <v>2075.79</v>
      </c>
      <c r="F75" s="209">
        <v>8137.39</v>
      </c>
    </row>
    <row r="76" spans="4:6" x14ac:dyDescent="0.25">
      <c r="D76" s="208">
        <v>44481</v>
      </c>
      <c r="E76" s="209">
        <v>2078.4899999999998</v>
      </c>
      <c r="F76" s="209">
        <v>8147.97</v>
      </c>
    </row>
    <row r="77" spans="4:6" x14ac:dyDescent="0.25">
      <c r="D77" s="208">
        <v>44482</v>
      </c>
      <c r="E77" s="209">
        <v>2080.66</v>
      </c>
      <c r="F77" s="209">
        <v>8156.5</v>
      </c>
    </row>
    <row r="78" spans="4:6" x14ac:dyDescent="0.25">
      <c r="D78" s="208">
        <v>44483</v>
      </c>
      <c r="E78" s="209">
        <v>2082.66</v>
      </c>
      <c r="F78" s="209">
        <v>8166.92</v>
      </c>
    </row>
    <row r="79" spans="4:6" x14ac:dyDescent="0.25">
      <c r="D79" s="208">
        <v>44484</v>
      </c>
      <c r="E79" s="209">
        <v>2085.31</v>
      </c>
      <c r="F79" s="209">
        <v>8177.32</v>
      </c>
    </row>
    <row r="80" spans="4:6" x14ac:dyDescent="0.25">
      <c r="D80" s="208">
        <v>44487</v>
      </c>
      <c r="E80" s="209">
        <v>2083.6</v>
      </c>
      <c r="F80" s="209">
        <v>8170.6</v>
      </c>
    </row>
    <row r="81" spans="4:6" x14ac:dyDescent="0.25">
      <c r="D81" s="208">
        <v>44488</v>
      </c>
      <c r="E81" s="209">
        <v>2089.8200000000002</v>
      </c>
      <c r="F81" s="209">
        <v>8195.01</v>
      </c>
    </row>
    <row r="82" spans="4:6" x14ac:dyDescent="0.25">
      <c r="D82" s="208">
        <v>44489</v>
      </c>
      <c r="E82" s="209">
        <v>2090.59</v>
      </c>
      <c r="F82" s="209">
        <v>8198.0300000000007</v>
      </c>
    </row>
    <row r="83" spans="4:6" x14ac:dyDescent="0.25">
      <c r="D83" s="208">
        <v>44490</v>
      </c>
      <c r="E83" s="209">
        <v>2094.23</v>
      </c>
      <c r="F83" s="209">
        <v>8212.2999999999993</v>
      </c>
    </row>
    <row r="84" spans="4:6" x14ac:dyDescent="0.25">
      <c r="D84" s="208">
        <v>44491</v>
      </c>
      <c r="E84" s="209">
        <v>2110.98</v>
      </c>
      <c r="F84" s="209">
        <v>8277.9699999999993</v>
      </c>
    </row>
    <row r="85" spans="4:6" x14ac:dyDescent="0.25">
      <c r="D85" s="208">
        <v>44494</v>
      </c>
      <c r="E85" s="209">
        <v>2111.9</v>
      </c>
      <c r="F85" s="209">
        <v>8281.58</v>
      </c>
    </row>
    <row r="86" spans="4:6" x14ac:dyDescent="0.25">
      <c r="D86" s="208">
        <v>44495</v>
      </c>
      <c r="E86" s="209">
        <v>2117.91</v>
      </c>
      <c r="F86" s="209">
        <v>8305.1299999999992</v>
      </c>
    </row>
    <row r="87" spans="4:6" x14ac:dyDescent="0.25">
      <c r="D87" s="208">
        <v>44496</v>
      </c>
      <c r="E87" s="209">
        <v>2122.27</v>
      </c>
      <c r="F87" s="209">
        <v>8322.26</v>
      </c>
    </row>
    <row r="88" spans="4:6" x14ac:dyDescent="0.25">
      <c r="D88" s="208">
        <v>44497</v>
      </c>
      <c r="E88" s="209">
        <v>2124.66</v>
      </c>
      <c r="F88" s="209">
        <v>8331.61</v>
      </c>
    </row>
    <row r="89" spans="4:6" x14ac:dyDescent="0.25">
      <c r="D89" s="208">
        <v>44498</v>
      </c>
      <c r="E89" s="209">
        <v>2123.8000000000002</v>
      </c>
      <c r="F89" s="209">
        <v>8328.23</v>
      </c>
    </row>
    <row r="90" spans="4:6" x14ac:dyDescent="0.25">
      <c r="D90" s="208">
        <v>44503</v>
      </c>
      <c r="E90" s="209">
        <v>2110.63</v>
      </c>
      <c r="F90" s="209">
        <v>8276.61</v>
      </c>
    </row>
    <row r="91" spans="4:6" x14ac:dyDescent="0.25">
      <c r="D91" s="208">
        <v>44505</v>
      </c>
      <c r="E91" s="209">
        <v>2114.62</v>
      </c>
      <c r="F91" s="209">
        <v>8292.26</v>
      </c>
    </row>
    <row r="92" spans="4:6" x14ac:dyDescent="0.25">
      <c r="D92" s="208">
        <v>44508</v>
      </c>
      <c r="E92" s="209">
        <v>2119.13</v>
      </c>
      <c r="F92" s="209">
        <v>8309.94</v>
      </c>
    </row>
    <row r="93" spans="4:6" x14ac:dyDescent="0.25">
      <c r="D93" s="208">
        <v>44509</v>
      </c>
      <c r="E93" s="209">
        <v>2119.98</v>
      </c>
      <c r="F93" s="209">
        <v>8313.27</v>
      </c>
    </row>
    <row r="94" spans="4:6" x14ac:dyDescent="0.25">
      <c r="D94" s="208">
        <v>44510</v>
      </c>
      <c r="E94" s="209">
        <v>2115.17</v>
      </c>
      <c r="F94" s="209">
        <v>8294.39</v>
      </c>
    </row>
    <row r="95" spans="4:6" x14ac:dyDescent="0.25">
      <c r="D95" s="208">
        <v>44511</v>
      </c>
      <c r="E95" s="209">
        <v>2096.35</v>
      </c>
      <c r="F95" s="209">
        <v>8220.59</v>
      </c>
    </row>
    <row r="96" spans="4:6" x14ac:dyDescent="0.25">
      <c r="D96" s="208">
        <v>44512</v>
      </c>
      <c r="E96" s="209">
        <v>2104.0500000000002</v>
      </c>
      <c r="F96" s="209">
        <v>8250.81</v>
      </c>
    </row>
    <row r="97" spans="4:6" x14ac:dyDescent="0.25">
      <c r="D97" s="208">
        <v>44515</v>
      </c>
      <c r="E97" s="209">
        <v>2134.69</v>
      </c>
      <c r="F97" s="209">
        <v>8370.93</v>
      </c>
    </row>
    <row r="98" spans="4:6" x14ac:dyDescent="0.25">
      <c r="D98" s="208">
        <v>44516</v>
      </c>
      <c r="E98" s="209">
        <v>2149.06</v>
      </c>
      <c r="F98" s="209">
        <v>8427.2999999999993</v>
      </c>
    </row>
    <row r="99" spans="4:6" x14ac:dyDescent="0.25">
      <c r="D99" s="208">
        <v>44517</v>
      </c>
      <c r="E99" s="209">
        <v>2145.42</v>
      </c>
      <c r="F99" s="209">
        <v>8413.0300000000007</v>
      </c>
    </row>
    <row r="100" spans="4:6" x14ac:dyDescent="0.25">
      <c r="D100" s="208">
        <v>44518</v>
      </c>
      <c r="E100" s="209">
        <v>2143.37</v>
      </c>
      <c r="F100" s="209">
        <v>8404.98</v>
      </c>
    </row>
    <row r="101" spans="4:6" x14ac:dyDescent="0.25">
      <c r="D101" s="208">
        <v>44519</v>
      </c>
      <c r="E101" s="209">
        <v>2145.2600000000002</v>
      </c>
      <c r="F101" s="209">
        <v>8416.0499999999993</v>
      </c>
    </row>
    <row r="102" spans="4:6" x14ac:dyDescent="0.25">
      <c r="D102" s="208">
        <v>44522</v>
      </c>
      <c r="E102" s="209">
        <v>2110.2600000000002</v>
      </c>
      <c r="F102" s="209">
        <v>8350.3700000000008</v>
      </c>
    </row>
    <row r="103" spans="4:6" x14ac:dyDescent="0.25">
      <c r="D103" s="208">
        <v>44523</v>
      </c>
      <c r="E103" s="209">
        <v>2112.2800000000002</v>
      </c>
      <c r="F103" s="209">
        <v>8363.91</v>
      </c>
    </row>
    <row r="104" spans="4:6" x14ac:dyDescent="0.25">
      <c r="D104" s="208">
        <v>44524</v>
      </c>
      <c r="E104" s="209">
        <v>2107.85</v>
      </c>
      <c r="F104" s="209">
        <v>8346.3799999999992</v>
      </c>
    </row>
    <row r="105" spans="4:6" x14ac:dyDescent="0.25">
      <c r="D105" s="208">
        <v>44525</v>
      </c>
      <c r="E105" s="209">
        <v>2097.0700000000002</v>
      </c>
      <c r="F105" s="209">
        <v>8303.7000000000007</v>
      </c>
    </row>
    <row r="106" spans="4:6" x14ac:dyDescent="0.25">
      <c r="D106" s="208">
        <v>44526</v>
      </c>
      <c r="E106" s="209">
        <v>2075.35</v>
      </c>
      <c r="F106" s="209">
        <v>8220.84</v>
      </c>
    </row>
    <row r="107" spans="4:6" x14ac:dyDescent="0.25">
      <c r="D107" s="208">
        <v>44529</v>
      </c>
      <c r="E107" s="209">
        <v>2019.36</v>
      </c>
      <c r="F107" s="209">
        <v>8006.07</v>
      </c>
    </row>
    <row r="108" spans="4:6" x14ac:dyDescent="0.25">
      <c r="D108" s="208">
        <v>44530</v>
      </c>
      <c r="E108" s="209">
        <v>2010.67</v>
      </c>
      <c r="F108" s="209">
        <v>7971.61</v>
      </c>
    </row>
    <row r="109" spans="4:6" x14ac:dyDescent="0.25">
      <c r="D109" s="208">
        <v>44531</v>
      </c>
      <c r="E109" s="209">
        <v>2027.31</v>
      </c>
      <c r="F109" s="209">
        <v>8037.66</v>
      </c>
    </row>
    <row r="110" spans="4:6" x14ac:dyDescent="0.25">
      <c r="D110" s="208">
        <v>44532</v>
      </c>
      <c r="E110" s="209">
        <v>2007.58</v>
      </c>
      <c r="F110" s="209">
        <v>7959.43</v>
      </c>
    </row>
    <row r="111" spans="4:6" x14ac:dyDescent="0.25">
      <c r="D111" s="208">
        <v>44533</v>
      </c>
      <c r="E111" s="209">
        <v>2009.2</v>
      </c>
      <c r="F111" s="209">
        <v>7972.7</v>
      </c>
    </row>
    <row r="112" spans="4:6" x14ac:dyDescent="0.25">
      <c r="D112" s="208">
        <v>44536</v>
      </c>
      <c r="E112" s="209">
        <v>2024.49</v>
      </c>
      <c r="F112" s="209">
        <v>8033.39</v>
      </c>
    </row>
    <row r="113" spans="4:6" x14ac:dyDescent="0.25">
      <c r="D113" s="208">
        <v>44537</v>
      </c>
      <c r="E113" s="209">
        <v>2039.19</v>
      </c>
      <c r="F113" s="209">
        <v>8091.69</v>
      </c>
    </row>
    <row r="114" spans="4:6" x14ac:dyDescent="0.25">
      <c r="D114" s="208">
        <v>44538</v>
      </c>
      <c r="E114" s="209">
        <v>2077.7600000000002</v>
      </c>
      <c r="F114" s="209">
        <v>8244.77</v>
      </c>
    </row>
    <row r="115" spans="4:6" x14ac:dyDescent="0.25">
      <c r="D115" s="208">
        <v>44539</v>
      </c>
      <c r="E115" s="209">
        <v>2079.88</v>
      </c>
      <c r="F115" s="209">
        <v>8259.15</v>
      </c>
    </row>
    <row r="116" spans="4:6" x14ac:dyDescent="0.25">
      <c r="D116" s="208">
        <v>44540</v>
      </c>
      <c r="E116" s="209">
        <v>2080.1799999999998</v>
      </c>
      <c r="F116" s="209">
        <v>8260.36</v>
      </c>
    </row>
    <row r="117" spans="4:6" x14ac:dyDescent="0.25">
      <c r="D117" s="208">
        <v>44543</v>
      </c>
      <c r="E117" s="209">
        <v>2079.31</v>
      </c>
      <c r="F117" s="209">
        <v>8259.85</v>
      </c>
    </row>
    <row r="118" spans="4:6" x14ac:dyDescent="0.25">
      <c r="D118" s="208">
        <v>44544</v>
      </c>
      <c r="E118" s="209">
        <v>2072.9299999999998</v>
      </c>
      <c r="F118" s="209">
        <v>8234.52</v>
      </c>
    </row>
    <row r="119" spans="4:6" x14ac:dyDescent="0.25">
      <c r="D119" s="208">
        <v>44545</v>
      </c>
      <c r="E119" s="209">
        <v>2067.89</v>
      </c>
      <c r="F119" s="209">
        <v>8214.51</v>
      </c>
    </row>
    <row r="120" spans="4:6" x14ac:dyDescent="0.25">
      <c r="D120" s="208">
        <v>44546</v>
      </c>
      <c r="E120" s="209">
        <v>2071.2800000000002</v>
      </c>
      <c r="F120" s="209">
        <v>8227.9599999999991</v>
      </c>
    </row>
    <row r="121" spans="4:6" x14ac:dyDescent="0.25">
      <c r="D121" s="208">
        <v>44547</v>
      </c>
      <c r="E121" s="209">
        <v>2064.35</v>
      </c>
      <c r="F121" s="209">
        <v>8200.4500000000007</v>
      </c>
    </row>
    <row r="122" spans="4:6" x14ac:dyDescent="0.25">
      <c r="D122" s="208">
        <v>44550</v>
      </c>
      <c r="E122" s="209">
        <v>2060.5100000000002</v>
      </c>
      <c r="F122" s="209">
        <v>8185.17</v>
      </c>
    </row>
    <row r="123" spans="4:6" x14ac:dyDescent="0.25">
      <c r="D123" s="208">
        <v>44551</v>
      </c>
      <c r="E123" s="209">
        <v>2058.39</v>
      </c>
      <c r="F123" s="209">
        <v>8176.77</v>
      </c>
    </row>
    <row r="124" spans="4:6" x14ac:dyDescent="0.25">
      <c r="D124" s="208">
        <v>44552</v>
      </c>
      <c r="E124" s="209">
        <v>2067</v>
      </c>
      <c r="F124" s="209">
        <v>8210.9599999999991</v>
      </c>
    </row>
    <row r="125" spans="4:6" x14ac:dyDescent="0.25">
      <c r="D125" s="208">
        <v>44553</v>
      </c>
      <c r="E125" s="209">
        <v>2067.4699999999998</v>
      </c>
      <c r="F125" s="209">
        <v>8216.51</v>
      </c>
    </row>
    <row r="126" spans="4:6" x14ac:dyDescent="0.25">
      <c r="D126" s="208">
        <v>44554</v>
      </c>
      <c r="E126" s="209">
        <v>2077.2600000000002</v>
      </c>
      <c r="F126" s="209">
        <v>8258.89</v>
      </c>
    </row>
    <row r="127" spans="4:6" x14ac:dyDescent="0.25">
      <c r="D127" s="208">
        <v>44557</v>
      </c>
      <c r="E127" s="209">
        <v>2086.29</v>
      </c>
      <c r="F127" s="209">
        <v>8294.7999999999993</v>
      </c>
    </row>
    <row r="128" spans="4:6" x14ac:dyDescent="0.25">
      <c r="D128" s="208">
        <v>44558</v>
      </c>
      <c r="E128" s="209">
        <v>2089.71</v>
      </c>
      <c r="F128" s="209">
        <v>8312.6299999999992</v>
      </c>
    </row>
    <row r="129" spans="4:6" x14ac:dyDescent="0.25">
      <c r="D129" s="208">
        <v>44559</v>
      </c>
      <c r="E129" s="209">
        <v>2099.21</v>
      </c>
      <c r="F129" s="209">
        <v>8350.42</v>
      </c>
    </row>
    <row r="130" spans="4:6" x14ac:dyDescent="0.25">
      <c r="D130" s="208">
        <v>44560</v>
      </c>
      <c r="E130" s="209">
        <v>2098.2800000000002</v>
      </c>
      <c r="F130" s="209">
        <v>8346.7199999999993</v>
      </c>
    </row>
    <row r="131" spans="4:6" x14ac:dyDescent="0.25">
      <c r="D131" s="208">
        <v>44561</v>
      </c>
      <c r="E131" s="209">
        <v>2097.89</v>
      </c>
      <c r="F131" s="209">
        <v>8345.17</v>
      </c>
    </row>
    <row r="132" spans="4:6" x14ac:dyDescent="0.25">
      <c r="D132" s="208">
        <v>44565</v>
      </c>
      <c r="E132" s="209">
        <v>2099.13</v>
      </c>
      <c r="F132" s="209">
        <v>8350.08</v>
      </c>
    </row>
    <row r="133" spans="4:6" x14ac:dyDescent="0.25">
      <c r="D133" s="208">
        <v>44566</v>
      </c>
      <c r="E133" s="209">
        <v>2103.38</v>
      </c>
      <c r="F133" s="209">
        <v>8366.99</v>
      </c>
    </row>
    <row r="134" spans="4:6" x14ac:dyDescent="0.25">
      <c r="D134" s="208">
        <v>44567</v>
      </c>
      <c r="E134" s="209">
        <v>2103.56</v>
      </c>
      <c r="F134" s="209">
        <v>8367.7099999999991</v>
      </c>
    </row>
    <row r="135" spans="4:6" x14ac:dyDescent="0.25">
      <c r="D135" s="208">
        <v>44568</v>
      </c>
      <c r="E135" s="209">
        <v>2107.58</v>
      </c>
      <c r="F135" s="209">
        <v>8383.69</v>
      </c>
    </row>
    <row r="136" spans="4:6" x14ac:dyDescent="0.25">
      <c r="D136" s="208">
        <v>44571</v>
      </c>
      <c r="E136" s="209">
        <v>2112.86</v>
      </c>
      <c r="F136" s="209">
        <v>8404.7000000000007</v>
      </c>
    </row>
    <row r="137" spans="4:6" x14ac:dyDescent="0.25">
      <c r="D137" s="208">
        <v>44572</v>
      </c>
      <c r="E137" s="209">
        <v>2112.81</v>
      </c>
      <c r="F137" s="209">
        <v>8405.18</v>
      </c>
    </row>
    <row r="138" spans="4:6" x14ac:dyDescent="0.25">
      <c r="D138" s="208">
        <v>44573</v>
      </c>
      <c r="E138" s="209">
        <v>2119.06</v>
      </c>
      <c r="F138" s="209">
        <v>8430.0400000000009</v>
      </c>
    </row>
    <row r="139" spans="4:6" x14ac:dyDescent="0.25">
      <c r="D139" s="208">
        <v>44574</v>
      </c>
      <c r="E139" s="209">
        <v>2130.71</v>
      </c>
      <c r="F139" s="209">
        <v>8476.9599999999991</v>
      </c>
    </row>
    <row r="140" spans="4:6" x14ac:dyDescent="0.25">
      <c r="D140" s="208">
        <v>44575</v>
      </c>
      <c r="E140" s="209">
        <v>2131.29</v>
      </c>
      <c r="F140" s="209">
        <v>8480.3700000000008</v>
      </c>
    </row>
    <row r="141" spans="4:6" x14ac:dyDescent="0.25">
      <c r="D141" s="208">
        <v>44578</v>
      </c>
      <c r="E141" s="209">
        <v>2132.19</v>
      </c>
      <c r="F141" s="209">
        <v>8483.9699999999993</v>
      </c>
    </row>
    <row r="142" spans="4:6" x14ac:dyDescent="0.25">
      <c r="D142" s="208">
        <v>44580</v>
      </c>
      <c r="E142" s="209">
        <v>2135.16</v>
      </c>
      <c r="F142" s="209">
        <v>8495.77</v>
      </c>
    </row>
    <row r="143" spans="4:6" x14ac:dyDescent="0.25">
      <c r="D143" s="208">
        <v>44581</v>
      </c>
      <c r="E143" s="209">
        <v>2136.8000000000002</v>
      </c>
      <c r="F143" s="209">
        <v>8502.2800000000007</v>
      </c>
    </row>
    <row r="144" spans="4:6" x14ac:dyDescent="0.25">
      <c r="D144" s="208">
        <v>44582</v>
      </c>
      <c r="E144" s="209">
        <v>2136.98</v>
      </c>
      <c r="F144" s="209">
        <v>8503.02</v>
      </c>
    </row>
    <row r="145" spans="4:6" x14ac:dyDescent="0.25">
      <c r="D145" s="208">
        <v>44585</v>
      </c>
      <c r="E145" s="209">
        <v>2134.7800000000002</v>
      </c>
      <c r="F145" s="209">
        <v>8494.26</v>
      </c>
    </row>
    <row r="146" spans="4:6" x14ac:dyDescent="0.25">
      <c r="D146" s="208">
        <v>44586</v>
      </c>
      <c r="E146" s="209">
        <v>2130.4</v>
      </c>
      <c r="F146" s="209">
        <v>8476.85</v>
      </c>
    </row>
    <row r="147" spans="4:6" x14ac:dyDescent="0.25">
      <c r="D147" s="208">
        <v>44587</v>
      </c>
      <c r="E147" s="209">
        <v>2129.3200000000002</v>
      </c>
      <c r="F147" s="209">
        <v>8472.52</v>
      </c>
    </row>
    <row r="148" spans="4:6" x14ac:dyDescent="0.25">
      <c r="D148" s="205">
        <v>44588</v>
      </c>
      <c r="E148" s="209">
        <v>2131.9899999999998</v>
      </c>
      <c r="F148" s="209">
        <v>8483.17</v>
      </c>
    </row>
    <row r="149" spans="4:6" x14ac:dyDescent="0.25">
      <c r="D149" s="205">
        <v>44589</v>
      </c>
      <c r="E149" s="209">
        <v>2134.6</v>
      </c>
      <c r="F149" s="209">
        <v>8493.5499999999993</v>
      </c>
    </row>
    <row r="150" spans="4:6" x14ac:dyDescent="0.25">
      <c r="D150" s="205">
        <v>44592</v>
      </c>
      <c r="E150" s="209">
        <v>2136.5500000000002</v>
      </c>
      <c r="F150" s="209">
        <v>8501.32</v>
      </c>
    </row>
    <row r="151" spans="4:6" x14ac:dyDescent="0.25">
      <c r="D151" s="205">
        <v>44595</v>
      </c>
      <c r="E151" s="209">
        <v>2132.0500000000002</v>
      </c>
      <c r="F151" s="209">
        <v>8483.39</v>
      </c>
    </row>
    <row r="152" spans="4:6" x14ac:dyDescent="0.25">
      <c r="D152" s="205">
        <v>44596</v>
      </c>
      <c r="E152" s="209">
        <v>2133.06</v>
      </c>
      <c r="F152" s="209">
        <v>8487.43</v>
      </c>
    </row>
    <row r="153" spans="4:6" x14ac:dyDescent="0.25">
      <c r="D153" s="205">
        <v>44599</v>
      </c>
      <c r="E153" s="209">
        <v>2141.17</v>
      </c>
      <c r="F153" s="209">
        <v>8519.69</v>
      </c>
    </row>
    <row r="154" spans="4:6" x14ac:dyDescent="0.25">
      <c r="D154" s="205">
        <v>44600</v>
      </c>
      <c r="E154" s="209">
        <v>2141.73</v>
      </c>
      <c r="F154" s="209">
        <v>8521.9</v>
      </c>
    </row>
    <row r="155" spans="4:6" x14ac:dyDescent="0.25">
      <c r="D155" s="205">
        <v>44601</v>
      </c>
      <c r="E155" s="209">
        <v>2145.6799999999998</v>
      </c>
      <c r="F155" s="209">
        <v>8537.64</v>
      </c>
    </row>
    <row r="156" spans="4:6" x14ac:dyDescent="0.25">
      <c r="D156" s="205">
        <v>44602</v>
      </c>
      <c r="E156" s="209">
        <v>2153.91</v>
      </c>
      <c r="F156" s="209">
        <v>8570.3700000000008</v>
      </c>
    </row>
    <row r="157" spans="4:6" x14ac:dyDescent="0.25">
      <c r="D157" s="205">
        <v>44603</v>
      </c>
      <c r="E157" s="209">
        <v>2154.65</v>
      </c>
      <c r="F157" s="209">
        <v>8573.33</v>
      </c>
    </row>
    <row r="158" spans="4:6" x14ac:dyDescent="0.25">
      <c r="D158" s="210">
        <v>44606</v>
      </c>
      <c r="E158" s="209">
        <v>2165.38</v>
      </c>
      <c r="F158" s="209">
        <v>8616.01</v>
      </c>
    </row>
    <row r="159" spans="4:6" x14ac:dyDescent="0.25">
      <c r="D159" s="210">
        <v>44607</v>
      </c>
      <c r="E159" s="209">
        <v>2167.5300000000002</v>
      </c>
      <c r="F159" s="209">
        <v>8624.58</v>
      </c>
    </row>
    <row r="160" spans="4:6" x14ac:dyDescent="0.25">
      <c r="D160" s="210">
        <v>44608</v>
      </c>
      <c r="E160" s="209">
        <v>2186.7600000000002</v>
      </c>
      <c r="F160" s="209">
        <v>8701.09</v>
      </c>
    </row>
    <row r="161" spans="4:6" x14ac:dyDescent="0.25">
      <c r="D161" s="210">
        <v>44609</v>
      </c>
      <c r="E161" s="209">
        <v>2182.9899999999998</v>
      </c>
      <c r="F161" s="209">
        <v>8686.09</v>
      </c>
    </row>
    <row r="162" spans="4:6" x14ac:dyDescent="0.25">
      <c r="D162" s="210">
        <v>44610</v>
      </c>
      <c r="E162" s="209">
        <v>2189.4899999999998</v>
      </c>
      <c r="F162" s="209">
        <v>8711.94</v>
      </c>
    </row>
    <row r="163" spans="4:6" x14ac:dyDescent="0.25">
      <c r="D163" s="210">
        <v>44613</v>
      </c>
      <c r="E163" s="209">
        <v>2195.2600000000002</v>
      </c>
      <c r="F163" s="209">
        <v>8734.91</v>
      </c>
    </row>
    <row r="164" spans="4:6" x14ac:dyDescent="0.25">
      <c r="D164" s="210">
        <v>44614</v>
      </c>
      <c r="E164" s="209">
        <v>2189.85</v>
      </c>
      <c r="F164" s="209">
        <v>8713.3799999999992</v>
      </c>
    </row>
    <row r="165" spans="4:6" x14ac:dyDescent="0.25">
      <c r="D165" s="210">
        <v>44615</v>
      </c>
      <c r="E165" s="209">
        <v>2189.08</v>
      </c>
      <c r="F165" s="209">
        <v>8710.33</v>
      </c>
    </row>
    <row r="166" spans="4:6" x14ac:dyDescent="0.25">
      <c r="D166" s="210">
        <v>44616</v>
      </c>
      <c r="E166" s="209">
        <v>2163.71</v>
      </c>
      <c r="F166" s="209">
        <v>8609.36</v>
      </c>
    </row>
    <row r="167" spans="4:6" x14ac:dyDescent="0.25">
      <c r="D167" s="210">
        <v>44617</v>
      </c>
      <c r="E167" s="209">
        <v>2162.84</v>
      </c>
      <c r="F167" s="209">
        <v>8605.91</v>
      </c>
    </row>
    <row r="168" spans="4:6" x14ac:dyDescent="0.25">
      <c r="D168" s="210">
        <v>44620</v>
      </c>
      <c r="E168" s="209">
        <v>2159.4899999999998</v>
      </c>
      <c r="F168" s="209">
        <v>8592.6</v>
      </c>
    </row>
    <row r="169" spans="4:6" x14ac:dyDescent="0.25">
      <c r="D169" s="210">
        <v>44622</v>
      </c>
      <c r="E169" s="209">
        <v>2157.94</v>
      </c>
      <c r="F169" s="209">
        <v>8586.43</v>
      </c>
    </row>
    <row r="170" spans="4:6" x14ac:dyDescent="0.25">
      <c r="D170" s="210">
        <v>44623</v>
      </c>
      <c r="E170" s="209">
        <v>2155.35</v>
      </c>
      <c r="F170" s="209">
        <v>8576.1</v>
      </c>
    </row>
    <row r="171" spans="4:6" x14ac:dyDescent="0.25">
      <c r="D171" s="210">
        <v>44624</v>
      </c>
      <c r="E171" s="209">
        <v>2151.41</v>
      </c>
      <c r="F171" s="209">
        <v>8560.42</v>
      </c>
    </row>
    <row r="172" spans="4:6" x14ac:dyDescent="0.25">
      <c r="D172" s="210">
        <v>44627</v>
      </c>
      <c r="E172" s="209">
        <v>2125.5300000000002</v>
      </c>
      <c r="F172" s="209">
        <v>8457.44</v>
      </c>
    </row>
    <row r="173" spans="4:6" x14ac:dyDescent="0.25">
      <c r="D173" s="210">
        <v>44628</v>
      </c>
      <c r="E173" s="209">
        <v>2121.36</v>
      </c>
      <c r="F173" s="209">
        <v>8440.8799999999992</v>
      </c>
    </row>
    <row r="174" spans="4:6" x14ac:dyDescent="0.25">
      <c r="D174" s="210">
        <v>44629</v>
      </c>
      <c r="E174" s="209">
        <v>2116.54</v>
      </c>
      <c r="F174" s="209">
        <v>8421.68</v>
      </c>
    </row>
    <row r="175" spans="4:6" x14ac:dyDescent="0.25">
      <c r="D175" s="210">
        <v>44630</v>
      </c>
      <c r="E175" s="209">
        <v>2128.42</v>
      </c>
      <c r="F175" s="209">
        <v>8468.9599999999991</v>
      </c>
    </row>
    <row r="176" spans="4:6" x14ac:dyDescent="0.25">
      <c r="D176" s="210">
        <v>44631</v>
      </c>
      <c r="E176" s="209">
        <v>2124.21</v>
      </c>
      <c r="F176" s="209">
        <v>8452.23</v>
      </c>
    </row>
    <row r="177" spans="4:6" x14ac:dyDescent="0.25">
      <c r="D177" s="210">
        <v>44634</v>
      </c>
      <c r="E177" s="209">
        <v>2122.48</v>
      </c>
      <c r="F177" s="209">
        <v>8445.32</v>
      </c>
    </row>
    <row r="178" spans="4:6" x14ac:dyDescent="0.25">
      <c r="D178" s="210">
        <v>44635</v>
      </c>
      <c r="E178" s="209">
        <v>2114.0300000000002</v>
      </c>
      <c r="F178" s="209">
        <v>8411.7000000000007</v>
      </c>
    </row>
    <row r="179" spans="4:6" x14ac:dyDescent="0.25">
      <c r="D179" s="210">
        <v>44636</v>
      </c>
      <c r="E179" s="209">
        <v>2112.27</v>
      </c>
      <c r="F179" s="209">
        <v>8404.7099999999991</v>
      </c>
    </row>
    <row r="180" spans="4:6" x14ac:dyDescent="0.25">
      <c r="D180" s="210">
        <v>44637</v>
      </c>
      <c r="E180" s="209">
        <v>2123.0500000000002</v>
      </c>
      <c r="F180" s="209">
        <v>8447.58</v>
      </c>
    </row>
    <row r="181" spans="4:6" x14ac:dyDescent="0.25">
      <c r="D181" s="210">
        <v>44638</v>
      </c>
      <c r="E181" s="209">
        <v>2126.89</v>
      </c>
      <c r="F181" s="209">
        <v>8462.8700000000008</v>
      </c>
    </row>
    <row r="182" spans="4:6" x14ac:dyDescent="0.25">
      <c r="D182" s="210">
        <v>44641</v>
      </c>
      <c r="E182" s="209">
        <v>2136.59</v>
      </c>
      <c r="F182" s="209">
        <v>8501.48</v>
      </c>
    </row>
    <row r="183" spans="4:6" x14ac:dyDescent="0.25">
      <c r="D183" s="210">
        <v>44642</v>
      </c>
      <c r="E183" s="209">
        <v>2141.59</v>
      </c>
      <c r="F183" s="209">
        <v>8521.35</v>
      </c>
    </row>
    <row r="184" spans="4:6" x14ac:dyDescent="0.25">
      <c r="D184" s="210">
        <v>44643</v>
      </c>
      <c r="E184" s="209">
        <v>2149.88</v>
      </c>
      <c r="F184" s="209">
        <v>8554.34</v>
      </c>
    </row>
    <row r="185" spans="4:6" x14ac:dyDescent="0.25">
      <c r="D185" s="210">
        <v>44644</v>
      </c>
      <c r="E185" s="209">
        <v>2144.56</v>
      </c>
      <c r="F185" s="209">
        <v>8533.17</v>
      </c>
    </row>
    <row r="186" spans="4:6" x14ac:dyDescent="0.25">
      <c r="D186" s="210">
        <v>44645</v>
      </c>
      <c r="E186" s="209">
        <v>2148.63</v>
      </c>
      <c r="F186" s="209">
        <v>8549.39</v>
      </c>
    </row>
    <row r="187" spans="4:6" x14ac:dyDescent="0.25">
      <c r="D187" s="210">
        <v>44648</v>
      </c>
      <c r="E187" s="209">
        <v>2155.3000000000002</v>
      </c>
      <c r="F187" s="209">
        <v>8575.92</v>
      </c>
    </row>
    <row r="188" spans="4:6" x14ac:dyDescent="0.25">
      <c r="D188" s="210">
        <v>44649</v>
      </c>
      <c r="E188" s="209">
        <v>2164.75</v>
      </c>
      <c r="F188" s="209">
        <v>8613.5</v>
      </c>
    </row>
    <row r="189" spans="4:6" x14ac:dyDescent="0.25">
      <c r="D189" s="210">
        <v>44650</v>
      </c>
      <c r="E189" s="209">
        <v>2181.73</v>
      </c>
      <c r="F189" s="209">
        <v>8681.09</v>
      </c>
    </row>
    <row r="190" spans="4:6" x14ac:dyDescent="0.25">
      <c r="D190" s="210">
        <v>44651</v>
      </c>
      <c r="E190" s="209">
        <v>2198.4499999999998</v>
      </c>
      <c r="F190" s="209">
        <v>8747.6</v>
      </c>
    </row>
    <row r="191" spans="4:6" x14ac:dyDescent="0.25">
      <c r="D191" s="210">
        <v>44652</v>
      </c>
      <c r="E191" s="209">
        <v>2203.9699999999998</v>
      </c>
      <c r="F191" s="209">
        <v>8769.56</v>
      </c>
    </row>
    <row r="192" spans="4:6" x14ac:dyDescent="0.25">
      <c r="D192" s="210">
        <v>44655</v>
      </c>
      <c r="E192" s="209">
        <v>2208.6799999999998</v>
      </c>
      <c r="F192" s="209">
        <v>8793.42</v>
      </c>
    </row>
    <row r="193" spans="4:6" x14ac:dyDescent="0.25">
      <c r="D193" s="210">
        <v>44656</v>
      </c>
      <c r="E193" s="209">
        <v>2213.94</v>
      </c>
      <c r="F193" s="209">
        <v>8814.3700000000008</v>
      </c>
    </row>
    <row r="194" spans="4:6" x14ac:dyDescent="0.25">
      <c r="D194" s="210">
        <v>44657</v>
      </c>
      <c r="E194" s="209">
        <v>2209.59</v>
      </c>
      <c r="F194" s="209">
        <v>8797.06</v>
      </c>
    </row>
    <row r="195" spans="4:6" x14ac:dyDescent="0.25">
      <c r="D195" s="210">
        <v>44658</v>
      </c>
      <c r="E195" s="209">
        <v>2208.4699999999998</v>
      </c>
      <c r="F195" s="209">
        <v>8792.6</v>
      </c>
    </row>
    <row r="196" spans="4:6" x14ac:dyDescent="0.25">
      <c r="D196" s="210">
        <v>44659</v>
      </c>
      <c r="E196" s="209">
        <v>2209.67</v>
      </c>
      <c r="F196" s="209">
        <v>8797.3700000000008</v>
      </c>
    </row>
    <row r="197" spans="4:6" x14ac:dyDescent="0.25">
      <c r="D197" s="210">
        <v>44662</v>
      </c>
      <c r="E197" s="209">
        <v>2211.13</v>
      </c>
      <c r="F197" s="209">
        <v>8803.18</v>
      </c>
    </row>
    <row r="198" spans="4:6" x14ac:dyDescent="0.25">
      <c r="D198" s="210">
        <v>44663</v>
      </c>
      <c r="E198" s="209">
        <v>2213.5300000000002</v>
      </c>
      <c r="F198" s="209">
        <v>8815.07</v>
      </c>
    </row>
    <row r="199" spans="4:6" x14ac:dyDescent="0.25">
      <c r="D199" s="210">
        <v>44664</v>
      </c>
      <c r="E199" s="209">
        <v>2216.9699999999998</v>
      </c>
      <c r="F199" s="209">
        <v>8828.7800000000007</v>
      </c>
    </row>
    <row r="200" spans="4:6" x14ac:dyDescent="0.25">
      <c r="D200" s="210">
        <v>44665</v>
      </c>
      <c r="E200" s="209">
        <v>2224.9499999999998</v>
      </c>
      <c r="F200" s="209">
        <v>8866.7900000000009</v>
      </c>
    </row>
    <row r="201" spans="4:6" x14ac:dyDescent="0.25">
      <c r="D201" s="210">
        <v>44666</v>
      </c>
      <c r="E201" s="209">
        <v>2234.0100000000002</v>
      </c>
      <c r="F201" s="209">
        <v>8902.8799999999992</v>
      </c>
    </row>
    <row r="202" spans="4:6" x14ac:dyDescent="0.25">
      <c r="D202" s="210">
        <v>44669</v>
      </c>
      <c r="E202" s="209">
        <v>2235.62</v>
      </c>
      <c r="F202" s="209">
        <v>8909.2900000000009</v>
      </c>
    </row>
    <row r="203" spans="4:6" x14ac:dyDescent="0.25">
      <c r="D203" s="210">
        <v>44670</v>
      </c>
      <c r="E203" s="209">
        <v>2238.35</v>
      </c>
      <c r="F203" s="209">
        <v>8920.19</v>
      </c>
    </row>
    <row r="204" spans="4:6" x14ac:dyDescent="0.25">
      <c r="D204" s="210">
        <v>44671</v>
      </c>
      <c r="E204" s="209">
        <v>2239.5100000000002</v>
      </c>
      <c r="F204" s="209">
        <v>8924.7900000000009</v>
      </c>
    </row>
    <row r="205" spans="4:6" x14ac:dyDescent="0.25">
      <c r="D205" s="210">
        <v>44672</v>
      </c>
      <c r="E205" s="209">
        <v>2245.54</v>
      </c>
      <c r="F205" s="209">
        <v>8948.84</v>
      </c>
    </row>
    <row r="206" spans="4:6" x14ac:dyDescent="0.25">
      <c r="D206" s="210">
        <v>44673</v>
      </c>
      <c r="E206" s="209">
        <v>2252.9</v>
      </c>
      <c r="F206" s="209">
        <v>8978.17</v>
      </c>
    </row>
    <row r="207" spans="4:6" x14ac:dyDescent="0.25">
      <c r="D207" s="210">
        <v>44676</v>
      </c>
      <c r="E207" s="209">
        <v>2260.4499999999998</v>
      </c>
      <c r="F207" s="209">
        <v>9008.26</v>
      </c>
    </row>
    <row r="208" spans="4:6" x14ac:dyDescent="0.25">
      <c r="D208" s="210">
        <v>44677</v>
      </c>
      <c r="E208" s="209">
        <v>2267.0100000000002</v>
      </c>
      <c r="F208" s="209">
        <v>9034.39</v>
      </c>
    </row>
    <row r="209" spans="4:6" x14ac:dyDescent="0.25">
      <c r="D209" s="210">
        <v>44678</v>
      </c>
      <c r="E209" s="209">
        <v>2275.64</v>
      </c>
      <c r="F209" s="209">
        <v>9068.7900000000009</v>
      </c>
    </row>
    <row r="210" spans="4:6" x14ac:dyDescent="0.25">
      <c r="D210" s="210">
        <v>44679</v>
      </c>
      <c r="E210" s="209">
        <v>2283.84</v>
      </c>
      <c r="F210" s="209">
        <v>9101.4500000000007</v>
      </c>
    </row>
    <row r="211" spans="4:6" x14ac:dyDescent="0.25">
      <c r="D211" s="210">
        <v>44680</v>
      </c>
      <c r="E211" s="209">
        <v>2289.7600000000002</v>
      </c>
      <c r="F211" s="209">
        <v>9125.06</v>
      </c>
    </row>
    <row r="212" spans="4:6" x14ac:dyDescent="0.25">
      <c r="D212" s="210">
        <v>44683</v>
      </c>
      <c r="E212" s="209">
        <v>2297.35</v>
      </c>
      <c r="F212" s="209">
        <v>9155.2999999999993</v>
      </c>
    </row>
    <row r="213" spans="4:6" x14ac:dyDescent="0.25">
      <c r="D213" s="210">
        <v>44685</v>
      </c>
      <c r="E213" s="209">
        <v>2304.13</v>
      </c>
      <c r="F213" s="209">
        <v>9182.32</v>
      </c>
    </row>
    <row r="214" spans="4:6" x14ac:dyDescent="0.25">
      <c r="D214" s="210">
        <v>44686</v>
      </c>
      <c r="E214" s="209">
        <v>2291.79</v>
      </c>
      <c r="F214" s="209">
        <v>9133.15</v>
      </c>
    </row>
    <row r="215" spans="4:6" x14ac:dyDescent="0.25">
      <c r="D215" s="210">
        <v>44687</v>
      </c>
      <c r="E215" s="209">
        <v>2275.73</v>
      </c>
      <c r="F215" s="209">
        <v>9069.15</v>
      </c>
    </row>
    <row r="216" spans="4:6" x14ac:dyDescent="0.25">
      <c r="D216" s="210">
        <v>44690</v>
      </c>
      <c r="E216" s="209">
        <v>2266.2399999999998</v>
      </c>
      <c r="F216" s="209">
        <v>9031.33</v>
      </c>
    </row>
    <row r="217" spans="4:6" x14ac:dyDescent="0.25">
      <c r="D217" s="210">
        <v>44691</v>
      </c>
      <c r="E217" s="209">
        <v>2262.7600000000002</v>
      </c>
      <c r="F217" s="209">
        <v>9017.4599999999991</v>
      </c>
    </row>
    <row r="218" spans="4:6" x14ac:dyDescent="0.25">
      <c r="D218" s="210">
        <v>44692</v>
      </c>
      <c r="E218" s="209">
        <v>2259.89</v>
      </c>
      <c r="F218" s="209">
        <v>9006</v>
      </c>
    </row>
    <row r="219" spans="4:6" x14ac:dyDescent="0.25">
      <c r="D219" s="210">
        <v>44693</v>
      </c>
      <c r="E219" s="209">
        <v>2250.31</v>
      </c>
      <c r="F219" s="209">
        <v>8967.84</v>
      </c>
    </row>
    <row r="220" spans="4:6" x14ac:dyDescent="0.25">
      <c r="D220" s="210">
        <v>44694</v>
      </c>
      <c r="E220" s="209">
        <v>2246.41</v>
      </c>
      <c r="F220" s="209">
        <v>8968.41</v>
      </c>
    </row>
    <row r="221" spans="4:6" x14ac:dyDescent="0.25">
      <c r="D221" s="210">
        <v>44697</v>
      </c>
      <c r="E221" s="209">
        <v>2242.62</v>
      </c>
      <c r="F221" s="209">
        <v>8953.2900000000009</v>
      </c>
    </row>
    <row r="222" spans="4:6" x14ac:dyDescent="0.25">
      <c r="D222" s="210">
        <v>44698</v>
      </c>
      <c r="E222" s="209">
        <v>2246.35</v>
      </c>
      <c r="F222" s="209">
        <v>8968.19</v>
      </c>
    </row>
    <row r="223" spans="4:6" x14ac:dyDescent="0.25">
      <c r="D223" s="210">
        <v>44699</v>
      </c>
      <c r="E223" s="209">
        <v>2242.4499999999998</v>
      </c>
      <c r="F223" s="209">
        <v>8952.61</v>
      </c>
    </row>
    <row r="224" spans="4:6" x14ac:dyDescent="0.25">
      <c r="D224" s="210">
        <v>44700</v>
      </c>
      <c r="E224" s="209">
        <v>2234.3200000000002</v>
      </c>
      <c r="F224" s="209">
        <v>8920.16</v>
      </c>
    </row>
    <row r="225" spans="4:6" x14ac:dyDescent="0.25">
      <c r="D225" s="210">
        <v>44701</v>
      </c>
      <c r="E225" s="209">
        <v>2228.84</v>
      </c>
      <c r="F225" s="209">
        <v>8898.2900000000009</v>
      </c>
    </row>
    <row r="226" spans="4:6" x14ac:dyDescent="0.25">
      <c r="D226" s="210">
        <v>44704</v>
      </c>
      <c r="E226" s="209">
        <v>2231.1799999999998</v>
      </c>
      <c r="F226" s="209">
        <v>8907.61</v>
      </c>
    </row>
    <row r="227" spans="4:6" x14ac:dyDescent="0.25">
      <c r="D227" s="210">
        <v>44705</v>
      </c>
      <c r="E227" s="209">
        <v>2227.77</v>
      </c>
      <c r="F227" s="209">
        <v>8894.01</v>
      </c>
    </row>
    <row r="228" spans="4:6" x14ac:dyDescent="0.25">
      <c r="D228" s="210">
        <v>44706</v>
      </c>
      <c r="E228" s="209">
        <v>2214.48</v>
      </c>
      <c r="F228" s="209">
        <v>8840.93</v>
      </c>
    </row>
    <row r="229" spans="4:6" x14ac:dyDescent="0.25">
      <c r="D229" s="210">
        <v>44707</v>
      </c>
      <c r="E229" s="209">
        <v>2204.15</v>
      </c>
      <c r="F229" s="209">
        <v>8802.18</v>
      </c>
    </row>
    <row r="230" spans="4:6" x14ac:dyDescent="0.25">
      <c r="D230" s="210">
        <v>44708</v>
      </c>
      <c r="E230" s="209">
        <v>2197.12</v>
      </c>
      <c r="F230" s="209">
        <v>8774.11</v>
      </c>
    </row>
    <row r="231" spans="4:6" x14ac:dyDescent="0.25">
      <c r="D231" s="210">
        <v>44711</v>
      </c>
      <c r="E231" s="209">
        <v>2191.83</v>
      </c>
      <c r="F231" s="209">
        <v>8755.16</v>
      </c>
    </row>
    <row r="232" spans="4:6" x14ac:dyDescent="0.25">
      <c r="D232" s="210">
        <v>44712</v>
      </c>
      <c r="E232" s="209">
        <v>2187.7800000000002</v>
      </c>
      <c r="F232" s="209">
        <v>8744.27</v>
      </c>
    </row>
    <row r="233" spans="4:6" x14ac:dyDescent="0.25">
      <c r="D233" s="210">
        <v>44713</v>
      </c>
      <c r="E233" s="209">
        <v>2188.58</v>
      </c>
      <c r="F233" s="209">
        <v>8747.65</v>
      </c>
    </row>
    <row r="234" spans="4:6" x14ac:dyDescent="0.25">
      <c r="D234" s="210">
        <v>44714</v>
      </c>
      <c r="E234" s="209">
        <v>2186.7399999999998</v>
      </c>
      <c r="F234" s="209">
        <v>8741.3799999999992</v>
      </c>
    </row>
    <row r="235" spans="4:6" x14ac:dyDescent="0.25">
      <c r="D235" s="210">
        <v>44715</v>
      </c>
      <c r="E235" s="209">
        <v>2187.7399999999998</v>
      </c>
      <c r="F235" s="209">
        <v>8746.65</v>
      </c>
    </row>
    <row r="236" spans="4:6" x14ac:dyDescent="0.25">
      <c r="D236" s="210">
        <v>44718</v>
      </c>
      <c r="E236" s="209">
        <v>2184.04</v>
      </c>
      <c r="F236" s="209">
        <v>8731.8700000000008</v>
      </c>
    </row>
    <row r="237" spans="4:6" x14ac:dyDescent="0.25">
      <c r="D237" s="210">
        <v>44719</v>
      </c>
      <c r="E237" s="209">
        <v>2183.02</v>
      </c>
      <c r="F237" s="209">
        <v>8727.76</v>
      </c>
    </row>
    <row r="238" spans="4:6" x14ac:dyDescent="0.25">
      <c r="D238" s="210">
        <v>44720</v>
      </c>
      <c r="E238" s="209">
        <v>2173.5300000000002</v>
      </c>
      <c r="F238" s="209">
        <v>8734.2800000000007</v>
      </c>
    </row>
    <row r="239" spans="4:6" x14ac:dyDescent="0.25">
      <c r="D239" s="210">
        <v>44721</v>
      </c>
      <c r="E239" s="209">
        <v>2183.4299999999998</v>
      </c>
      <c r="F239" s="209">
        <v>8774.0400000000009</v>
      </c>
    </row>
    <row r="240" spans="4:6" x14ac:dyDescent="0.25">
      <c r="D240" s="210">
        <v>44722</v>
      </c>
      <c r="E240" s="209">
        <v>2193.4</v>
      </c>
      <c r="F240" s="209">
        <v>8814.1200000000008</v>
      </c>
    </row>
    <row r="241" spans="4:6" x14ac:dyDescent="0.25">
      <c r="D241" s="210">
        <v>44725</v>
      </c>
      <c r="E241" s="209">
        <v>2194.3200000000002</v>
      </c>
      <c r="F241" s="209">
        <v>8817.7999999999993</v>
      </c>
    </row>
    <row r="242" spans="4:6" x14ac:dyDescent="0.25">
      <c r="D242" s="210">
        <v>44726</v>
      </c>
      <c r="E242" s="209">
        <v>2186.9299999999998</v>
      </c>
      <c r="F242" s="209">
        <v>8788.1299999999992</v>
      </c>
    </row>
    <row r="243" spans="4:6" x14ac:dyDescent="0.25">
      <c r="D243" s="210">
        <v>44727</v>
      </c>
      <c r="E243" s="209">
        <v>2178.46</v>
      </c>
      <c r="F243" s="209">
        <v>8754.06</v>
      </c>
    </row>
    <row r="244" spans="4:6" x14ac:dyDescent="0.25">
      <c r="D244" s="210">
        <v>44728</v>
      </c>
      <c r="E244" s="209">
        <v>2172.5300000000002</v>
      </c>
      <c r="F244" s="209">
        <v>8730.27</v>
      </c>
    </row>
    <row r="245" spans="4:6" x14ac:dyDescent="0.25">
      <c r="D245" s="210">
        <v>44729</v>
      </c>
      <c r="E245" s="209">
        <v>2167.09</v>
      </c>
      <c r="F245" s="209">
        <v>8708.39</v>
      </c>
    </row>
    <row r="246" spans="4:6" x14ac:dyDescent="0.25">
      <c r="D246" s="210">
        <v>44732</v>
      </c>
      <c r="E246" s="209">
        <v>2158.71</v>
      </c>
      <c r="F246" s="209">
        <v>8684.35</v>
      </c>
    </row>
    <row r="247" spans="4:6" x14ac:dyDescent="0.25">
      <c r="D247" s="210">
        <v>44733</v>
      </c>
      <c r="E247" s="209">
        <v>2158.02</v>
      </c>
      <c r="F247" s="209">
        <v>8681.58</v>
      </c>
    </row>
    <row r="248" spans="4:6" x14ac:dyDescent="0.25">
      <c r="D248" s="210">
        <v>44734</v>
      </c>
      <c r="E248" s="209">
        <v>2150.29</v>
      </c>
      <c r="F248" s="209">
        <v>8650.49</v>
      </c>
    </row>
    <row r="249" spans="4:6" x14ac:dyDescent="0.25">
      <c r="D249" s="210">
        <v>44735</v>
      </c>
      <c r="E249" s="209">
        <v>2146.75</v>
      </c>
      <c r="F249" s="209">
        <v>8636.23</v>
      </c>
    </row>
    <row r="250" spans="4:6" x14ac:dyDescent="0.25">
      <c r="D250" s="210">
        <v>44736</v>
      </c>
      <c r="E250" s="209">
        <v>2144.23</v>
      </c>
      <c r="F250" s="209">
        <v>8626.11</v>
      </c>
    </row>
    <row r="251" spans="4:6" x14ac:dyDescent="0.25">
      <c r="D251" s="210">
        <v>44739</v>
      </c>
      <c r="E251" s="209">
        <v>2136.1</v>
      </c>
      <c r="F251" s="209">
        <v>8593.4</v>
      </c>
    </row>
    <row r="252" spans="4:6" x14ac:dyDescent="0.25">
      <c r="D252" s="210">
        <v>44740</v>
      </c>
      <c r="E252" s="209">
        <v>2132.1</v>
      </c>
      <c r="F252" s="209">
        <v>8583.86</v>
      </c>
    </row>
    <row r="253" spans="4:6" x14ac:dyDescent="0.25">
      <c r="D253" s="210">
        <v>44741</v>
      </c>
      <c r="E253" s="209">
        <v>2124.65</v>
      </c>
      <c r="F253" s="209">
        <v>8558.57</v>
      </c>
    </row>
    <row r="254" spans="4:6" x14ac:dyDescent="0.25">
      <c r="D254" s="210">
        <v>44742</v>
      </c>
      <c r="E254" s="209">
        <v>2127.14</v>
      </c>
      <c r="F254" s="209">
        <v>8568.6200000000008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D2:F56"/>
  <sheetViews>
    <sheetView topLeftCell="A61" workbookViewId="0">
      <selection activeCell="E2" sqref="E2:H210"/>
    </sheetView>
  </sheetViews>
  <sheetFormatPr defaultRowHeight="13.6" x14ac:dyDescent="0.25"/>
  <cols>
    <col min="4" max="4" width="9.625" style="210" bestFit="1" customWidth="1"/>
    <col min="5" max="6" width="9.375" style="211" bestFit="1" customWidth="1"/>
  </cols>
  <sheetData>
    <row r="2" spans="4:6" x14ac:dyDescent="0.25">
      <c r="D2" s="206" t="s">
        <v>27</v>
      </c>
      <c r="E2" s="207" t="s">
        <v>21</v>
      </c>
      <c r="F2" s="207" t="s">
        <v>20</v>
      </c>
    </row>
    <row r="3" spans="4:6" x14ac:dyDescent="0.25">
      <c r="D3" s="210">
        <v>44742</v>
      </c>
      <c r="E3" s="209">
        <v>2127.14</v>
      </c>
      <c r="F3" s="209">
        <v>8568.6200000000008</v>
      </c>
    </row>
    <row r="4" spans="4:6" x14ac:dyDescent="0.25">
      <c r="D4" s="210">
        <v>44743</v>
      </c>
      <c r="E4" s="209">
        <v>2119.04</v>
      </c>
      <c r="F4" s="209">
        <v>8544.1299999999992</v>
      </c>
    </row>
    <row r="5" spans="4:6" x14ac:dyDescent="0.25">
      <c r="D5" s="210">
        <v>44746</v>
      </c>
      <c r="E5" s="209">
        <v>2101.5100000000002</v>
      </c>
      <c r="F5" s="209">
        <v>8473.4599999999991</v>
      </c>
    </row>
    <row r="6" spans="4:6" x14ac:dyDescent="0.25">
      <c r="D6" s="210">
        <v>44747</v>
      </c>
      <c r="E6" s="209">
        <v>2094.56</v>
      </c>
      <c r="F6" s="209">
        <v>8445.42</v>
      </c>
    </row>
    <row r="7" spans="4:6" x14ac:dyDescent="0.25">
      <c r="D7" s="210">
        <v>44748</v>
      </c>
      <c r="E7" s="209">
        <v>2083.25</v>
      </c>
      <c r="F7" s="209">
        <v>8399.83</v>
      </c>
    </row>
    <row r="8" spans="4:6" x14ac:dyDescent="0.25">
      <c r="D8" s="210">
        <v>44749</v>
      </c>
      <c r="E8" s="209">
        <v>2076.63</v>
      </c>
      <c r="F8" s="209">
        <v>8373.1200000000008</v>
      </c>
    </row>
    <row r="9" spans="4:6" x14ac:dyDescent="0.25">
      <c r="D9" s="210">
        <v>44750</v>
      </c>
      <c r="E9" s="209">
        <v>2060.5300000000002</v>
      </c>
      <c r="F9" s="209">
        <v>8308.24</v>
      </c>
    </row>
    <row r="10" spans="4:6" x14ac:dyDescent="0.25">
      <c r="D10" s="210">
        <v>44753</v>
      </c>
      <c r="E10" s="209">
        <v>2057.75</v>
      </c>
      <c r="F10" s="209">
        <v>8297.01</v>
      </c>
    </row>
    <row r="11" spans="4:6" x14ac:dyDescent="0.25">
      <c r="D11" s="210">
        <v>44754</v>
      </c>
      <c r="E11" s="209">
        <v>2052.92</v>
      </c>
      <c r="F11" s="209">
        <v>8277.5300000000007</v>
      </c>
    </row>
    <row r="12" spans="4:6" x14ac:dyDescent="0.25">
      <c r="D12" s="210">
        <v>44755</v>
      </c>
      <c r="E12" s="209">
        <v>2053.13</v>
      </c>
      <c r="F12" s="209">
        <v>8279.6200000000008</v>
      </c>
    </row>
    <row r="13" spans="4:6" x14ac:dyDescent="0.25">
      <c r="D13" s="210">
        <v>44756</v>
      </c>
      <c r="E13" s="209">
        <v>2043.14</v>
      </c>
      <c r="F13" s="209">
        <v>8247.82</v>
      </c>
    </row>
    <row r="14" spans="4:6" x14ac:dyDescent="0.25">
      <c r="D14" s="210">
        <v>44757</v>
      </c>
      <c r="E14" s="209">
        <v>2042.46</v>
      </c>
      <c r="F14" s="209">
        <v>8245.06</v>
      </c>
    </row>
    <row r="15" spans="4:6" x14ac:dyDescent="0.25">
      <c r="D15" s="210">
        <v>44760</v>
      </c>
      <c r="E15" s="209">
        <v>2039.87</v>
      </c>
      <c r="F15" s="209">
        <v>8239.06</v>
      </c>
    </row>
    <row r="16" spans="4:6" x14ac:dyDescent="0.25">
      <c r="D16" s="210">
        <v>44761</v>
      </c>
      <c r="E16" s="209">
        <v>2040.19</v>
      </c>
      <c r="F16" s="209">
        <v>8240.32</v>
      </c>
    </row>
    <row r="17" spans="4:6" x14ac:dyDescent="0.25">
      <c r="D17" s="210">
        <v>44762</v>
      </c>
      <c r="E17" s="209">
        <v>2039.78</v>
      </c>
      <c r="F17" s="209">
        <v>8238.67</v>
      </c>
    </row>
    <row r="18" spans="4:6" x14ac:dyDescent="0.25">
      <c r="D18" s="210">
        <v>44763</v>
      </c>
      <c r="E18" s="209">
        <v>2044.22</v>
      </c>
      <c r="F18" s="209">
        <v>8256.61</v>
      </c>
    </row>
    <row r="19" spans="4:6" x14ac:dyDescent="0.25">
      <c r="D19" s="210">
        <v>44764</v>
      </c>
      <c r="E19" s="209">
        <v>2042.22</v>
      </c>
      <c r="F19" s="209">
        <v>8248.5400000000009</v>
      </c>
    </row>
    <row r="20" spans="4:6" x14ac:dyDescent="0.25">
      <c r="D20" s="210">
        <v>44767</v>
      </c>
      <c r="E20" s="209">
        <v>2043.87</v>
      </c>
      <c r="F20" s="209">
        <v>8255.2000000000007</v>
      </c>
    </row>
    <row r="21" spans="4:6" x14ac:dyDescent="0.25">
      <c r="D21" s="210">
        <v>44768</v>
      </c>
      <c r="E21" s="209">
        <v>2041.16</v>
      </c>
      <c r="F21" s="209">
        <v>8244.25</v>
      </c>
    </row>
    <row r="22" spans="4:6" x14ac:dyDescent="0.25">
      <c r="D22" s="210">
        <v>44769</v>
      </c>
      <c r="E22" s="209">
        <v>2036.48</v>
      </c>
      <c r="F22" s="209">
        <v>8225.35</v>
      </c>
    </row>
    <row r="23" spans="4:6" x14ac:dyDescent="0.25">
      <c r="D23" s="210">
        <v>44770</v>
      </c>
      <c r="E23" s="209">
        <v>2036.49</v>
      </c>
      <c r="F23" s="209">
        <v>8225.4</v>
      </c>
    </row>
    <row r="24" spans="4:6" x14ac:dyDescent="0.25">
      <c r="D24" s="210">
        <v>44771</v>
      </c>
      <c r="E24" s="209">
        <v>2011.03</v>
      </c>
      <c r="F24" s="209">
        <v>8122.56</v>
      </c>
    </row>
    <row r="25" spans="4:6" x14ac:dyDescent="0.25">
      <c r="D25" s="210">
        <v>44774</v>
      </c>
      <c r="E25" s="209">
        <v>2033.91</v>
      </c>
      <c r="F25" s="209">
        <v>8214.9500000000007</v>
      </c>
    </row>
    <row r="26" spans="4:6" x14ac:dyDescent="0.25">
      <c r="D26" s="210">
        <v>44775</v>
      </c>
      <c r="E26" s="209">
        <v>2038.55</v>
      </c>
      <c r="F26" s="209">
        <v>8233.7000000000007</v>
      </c>
    </row>
    <row r="27" spans="4:6" x14ac:dyDescent="0.25">
      <c r="D27" s="210">
        <v>44776</v>
      </c>
      <c r="E27" s="209">
        <v>2050.67</v>
      </c>
      <c r="F27" s="209">
        <v>8282.66</v>
      </c>
    </row>
    <row r="28" spans="4:6" x14ac:dyDescent="0.25">
      <c r="D28" s="210">
        <v>44777</v>
      </c>
      <c r="E28" s="209">
        <v>2063.7600000000002</v>
      </c>
      <c r="F28" s="209">
        <v>8336.3700000000008</v>
      </c>
    </row>
    <row r="29" spans="4:6" x14ac:dyDescent="0.25">
      <c r="D29" s="210">
        <v>44778</v>
      </c>
      <c r="E29" s="209">
        <v>2068.66</v>
      </c>
      <c r="F29" s="209">
        <v>8356.17</v>
      </c>
    </row>
    <row r="30" spans="4:6" x14ac:dyDescent="0.25">
      <c r="D30" s="210">
        <v>44781</v>
      </c>
      <c r="E30" s="209">
        <v>2065.89</v>
      </c>
      <c r="F30" s="209">
        <v>8344.9699999999993</v>
      </c>
    </row>
    <row r="31" spans="4:6" x14ac:dyDescent="0.25">
      <c r="D31" s="210">
        <v>44782</v>
      </c>
      <c r="E31" s="209">
        <v>2062.62</v>
      </c>
      <c r="F31" s="209">
        <v>8331.7800000000007</v>
      </c>
    </row>
    <row r="32" spans="4:6" x14ac:dyDescent="0.25">
      <c r="D32" s="210">
        <v>44783</v>
      </c>
      <c r="E32" s="209">
        <v>2060.9</v>
      </c>
      <c r="F32" s="209">
        <v>8326.41</v>
      </c>
    </row>
    <row r="33" spans="4:6" x14ac:dyDescent="0.25">
      <c r="D33" s="210">
        <v>44784</v>
      </c>
      <c r="E33" s="209">
        <v>2063.42</v>
      </c>
      <c r="F33" s="209">
        <v>8336.61</v>
      </c>
    </row>
    <row r="34" spans="4:6" x14ac:dyDescent="0.25">
      <c r="D34" s="210">
        <v>44785</v>
      </c>
      <c r="E34" s="209">
        <v>2067.5100000000002</v>
      </c>
      <c r="F34" s="209">
        <v>8353.15</v>
      </c>
    </row>
    <row r="35" spans="4:6" x14ac:dyDescent="0.25">
      <c r="D35" s="210">
        <v>44789</v>
      </c>
      <c r="E35" s="209">
        <v>2067.4499999999998</v>
      </c>
      <c r="F35" s="209">
        <v>8355.01</v>
      </c>
    </row>
    <row r="36" spans="4:6" x14ac:dyDescent="0.25">
      <c r="D36" s="210">
        <v>44790</v>
      </c>
      <c r="E36" s="209">
        <v>2068.11</v>
      </c>
      <c r="F36" s="209">
        <v>8357.65</v>
      </c>
    </row>
    <row r="37" spans="4:6" x14ac:dyDescent="0.25">
      <c r="D37" s="210">
        <v>44791</v>
      </c>
      <c r="E37" s="209">
        <v>2066.56</v>
      </c>
      <c r="F37" s="209">
        <v>8351.41</v>
      </c>
    </row>
    <row r="38" spans="4:6" x14ac:dyDescent="0.25">
      <c r="D38" s="210">
        <v>44792</v>
      </c>
      <c r="E38" s="209">
        <v>2078.3000000000002</v>
      </c>
      <c r="F38" s="209">
        <v>8398.83</v>
      </c>
    </row>
    <row r="39" spans="4:6" x14ac:dyDescent="0.25">
      <c r="D39" s="210">
        <v>44795</v>
      </c>
      <c r="E39" s="209">
        <v>2078.41</v>
      </c>
      <c r="F39" s="209">
        <v>8399.27</v>
      </c>
    </row>
    <row r="40" spans="4:6" x14ac:dyDescent="0.25">
      <c r="D40" s="210">
        <v>44796</v>
      </c>
      <c r="E40" s="209">
        <v>2074.5300000000002</v>
      </c>
      <c r="F40" s="209">
        <v>8383.59</v>
      </c>
    </row>
    <row r="41" spans="4:6" x14ac:dyDescent="0.25">
      <c r="D41" s="210">
        <v>44797</v>
      </c>
      <c r="E41" s="209">
        <v>2086.9699999999998</v>
      </c>
      <c r="F41" s="209">
        <v>8433.86</v>
      </c>
    </row>
    <row r="42" spans="4:6" x14ac:dyDescent="0.25">
      <c r="D42" s="210">
        <v>44798</v>
      </c>
      <c r="E42" s="209">
        <v>2086.98</v>
      </c>
      <c r="F42" s="209">
        <v>8433.9</v>
      </c>
    </row>
    <row r="43" spans="4:6" x14ac:dyDescent="0.25">
      <c r="D43" s="210">
        <v>44799</v>
      </c>
      <c r="E43" s="209">
        <v>2094.9899999999998</v>
      </c>
      <c r="F43" s="209">
        <v>8467.6299999999992</v>
      </c>
    </row>
    <row r="44" spans="4:6" x14ac:dyDescent="0.25">
      <c r="D44" s="210">
        <v>44802</v>
      </c>
      <c r="E44" s="209">
        <v>2093.29</v>
      </c>
      <c r="F44" s="209">
        <v>8464.36</v>
      </c>
    </row>
    <row r="45" spans="4:6" x14ac:dyDescent="0.25">
      <c r="D45" s="210">
        <v>44803</v>
      </c>
      <c r="E45" s="209">
        <v>2095.66</v>
      </c>
      <c r="F45" s="209">
        <v>8473.94</v>
      </c>
    </row>
    <row r="46" spans="4:6" x14ac:dyDescent="0.25">
      <c r="D46" s="210">
        <v>44804</v>
      </c>
      <c r="E46" s="209">
        <v>2092.2600000000002</v>
      </c>
      <c r="F46" s="209">
        <v>8460.19</v>
      </c>
    </row>
    <row r="47" spans="4:6" x14ac:dyDescent="0.25">
      <c r="D47" s="210">
        <v>44806</v>
      </c>
      <c r="E47" s="209">
        <v>2094.0500000000002</v>
      </c>
      <c r="F47" s="209">
        <v>8467.44</v>
      </c>
    </row>
    <row r="48" spans="4:6" x14ac:dyDescent="0.25">
      <c r="D48" s="210">
        <v>44809</v>
      </c>
      <c r="E48" s="209">
        <v>2092.56</v>
      </c>
      <c r="F48" s="209">
        <v>8461.3799999999992</v>
      </c>
    </row>
    <row r="49" spans="4:6" x14ac:dyDescent="0.25">
      <c r="D49" s="210">
        <v>44810</v>
      </c>
      <c r="E49" s="209">
        <v>2092.81</v>
      </c>
      <c r="F49" s="209">
        <v>8462.43</v>
      </c>
    </row>
    <row r="50" spans="4:6" x14ac:dyDescent="0.25">
      <c r="D50" s="210">
        <v>44811</v>
      </c>
      <c r="E50" s="209">
        <v>2093.66</v>
      </c>
      <c r="F50" s="209">
        <v>8465.84</v>
      </c>
    </row>
    <row r="51" spans="4:6" x14ac:dyDescent="0.25">
      <c r="D51" s="210">
        <v>44812</v>
      </c>
      <c r="E51" s="209">
        <v>2108.5300000000002</v>
      </c>
      <c r="F51" s="209">
        <v>8525.98</v>
      </c>
    </row>
    <row r="52" spans="4:6" x14ac:dyDescent="0.25">
      <c r="D52" s="210">
        <v>44813</v>
      </c>
      <c r="E52" s="209">
        <v>2105.6999999999998</v>
      </c>
      <c r="F52" s="209">
        <v>8514.5499999999993</v>
      </c>
    </row>
    <row r="53" spans="4:6" x14ac:dyDescent="0.25">
      <c r="D53" s="210">
        <v>44816</v>
      </c>
      <c r="E53" s="209">
        <v>2105.7399999999998</v>
      </c>
      <c r="F53" s="209">
        <v>8514.69</v>
      </c>
    </row>
    <row r="54" spans="4:6" x14ac:dyDescent="0.25">
      <c r="D54" s="210">
        <v>44817</v>
      </c>
      <c r="E54" s="209">
        <v>2104.73</v>
      </c>
      <c r="F54" s="209">
        <v>8510.6</v>
      </c>
    </row>
    <row r="55" spans="4:6" x14ac:dyDescent="0.25">
      <c r="D55" s="210">
        <v>44818</v>
      </c>
      <c r="E55" s="209">
        <v>2102.91</v>
      </c>
      <c r="F55" s="209">
        <v>8503.25</v>
      </c>
    </row>
    <row r="56" spans="4:6" x14ac:dyDescent="0.25">
      <c r="D56" s="210">
        <v>44819</v>
      </c>
      <c r="E56" s="209">
        <v>2099.14</v>
      </c>
      <c r="F56" s="209">
        <v>8488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Official Market</vt:lpstr>
      <vt:lpstr>DEM</vt:lpstr>
      <vt:lpstr>Sheet8</vt:lpstr>
      <vt:lpstr>SEMDEX_SEMTRI</vt:lpstr>
      <vt:lpstr>fy21</vt:lpstr>
      <vt:lpstr>2021 dem</vt:lpstr>
      <vt:lpstr>DAILY RETURN</vt:lpstr>
      <vt:lpstr>FY 19-20</vt:lpstr>
      <vt:lpstr>Sheet7</vt:lpstr>
      <vt:lpstr>yr 20</vt:lpstr>
      <vt:lpstr>Sheet5</vt:lpstr>
      <vt:lpstr>semdex semtri graph</vt:lpstr>
      <vt:lpstr>Sheet3</vt:lpstr>
      <vt:lpstr>Sheet2</vt:lpstr>
      <vt:lpstr>Sheet1</vt:lpstr>
      <vt:lpstr>demex gr</vt:lpstr>
      <vt:lpstr>evol french</vt:lpstr>
      <vt:lpstr>'fy21'!Print_Area</vt:lpstr>
      <vt:lpstr>'Official Market'!Print_Area</vt:lpstr>
    </vt:vector>
  </TitlesOfParts>
  <Company>sem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Niroupa</dc:creator>
  <cp:lastModifiedBy>Avish Goomany</cp:lastModifiedBy>
  <cp:lastPrinted>2023-07-24T04:51:41Z</cp:lastPrinted>
  <dcterms:created xsi:type="dcterms:W3CDTF">2002-10-14T06:36:38Z</dcterms:created>
  <dcterms:modified xsi:type="dcterms:W3CDTF">2026-07-10T10:26:02Z</dcterms:modified>
</cp:coreProperties>
</file>